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3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GCF2022\phil101012-BIS\"/>
    </mc:Choice>
  </mc:AlternateContent>
  <bookViews>
    <workbookView xWindow="-120" yWindow="-120" windowWidth="28890" windowHeight="14280" tabRatio="500" activeTab="1"/>
  </bookViews>
  <sheets>
    <sheet name="AGENTS" sheetId="1" r:id="rId1"/>
    <sheet name="ATL NORD" sheetId="2" r:id="rId2"/>
    <sheet name="ATL SUD" sheetId="3" r:id="rId3"/>
    <sheet name="ATL CENTRE" sheetId="4" r:id="rId4"/>
    <sheet name="PAC NORD" sheetId="5" r:id="rId5"/>
    <sheet name="PAC SUD" sheetId="7" r:id="rId6"/>
    <sheet name="PAC CENTRE" sheetId="6" r:id="rId7"/>
    <sheet name="DATABASE FA" sheetId="8" r:id="rId8"/>
    <sheet name="ROOKIES " sheetId="9" r:id="rId9"/>
    <sheet name="AMD" sheetId="10" r:id="rId10"/>
  </sheets>
  <definedNames>
    <definedName name="bonvoisin">'ATL NORD'!#REF!</definedName>
    <definedName name="Excel_BuiltIn__FilterDatabase">'ATL NORD'!$B$2:$J$141</definedName>
    <definedName name="Excel_BuiltIn__FilterDatabase_1">'ATL CENTRE'!$B$217:$J$259</definedName>
    <definedName name="Excel_BuiltIn__FilterDatabase_2">'ATL SUD'!$B$2:$J$266</definedName>
    <definedName name="Excel_BuiltIn__FilterDatabase_4">"$'PAC OUEST'.$#REF !$#REF !:$#REF !$#REF !"</definedName>
    <definedName name="Excel_BuiltIn__FilterDatabase_5">AMD!#REF!</definedName>
    <definedName name="Excel_BuiltIn__FilterDatabase_6">"$#REF!.$A$6:$AGENTS.$A$43"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78" i="5" l="1"/>
  <c r="Q280" i="3"/>
  <c r="Q206" i="7"/>
  <c r="Q137" i="3"/>
  <c r="Q69" i="7"/>
  <c r="Q68" i="6" l="1"/>
  <c r="Q281" i="2"/>
  <c r="Q207" i="2"/>
  <c r="Q278" i="7"/>
  <c r="Q65" i="3"/>
  <c r="Q215" i="4" l="1"/>
  <c r="Q206" i="3"/>
  <c r="R266" i="6" l="1"/>
  <c r="R200" i="6"/>
  <c r="R135" i="6"/>
  <c r="R129" i="7"/>
  <c r="R292" i="5"/>
  <c r="R218" i="5"/>
  <c r="R144" i="5"/>
  <c r="R284" i="4"/>
  <c r="R141" i="4"/>
  <c r="R70" i="4"/>
  <c r="R136" i="2"/>
  <c r="R69" i="2"/>
  <c r="R273" i="2" l="1"/>
  <c r="R199" i="2"/>
  <c r="R131" i="2"/>
  <c r="R64" i="2"/>
  <c r="R272" i="3"/>
  <c r="R198" i="3"/>
  <c r="R129" i="3"/>
  <c r="R57" i="3"/>
  <c r="R279" i="4"/>
  <c r="R207" i="4"/>
  <c r="R136" i="4"/>
  <c r="R65" i="4"/>
  <c r="R261" i="6"/>
  <c r="R195" i="6"/>
  <c r="R130" i="6"/>
  <c r="R60" i="6"/>
  <c r="R61" i="7"/>
  <c r="R124" i="7"/>
  <c r="R198" i="7"/>
  <c r="R270" i="7"/>
  <c r="R287" i="5"/>
  <c r="R213" i="5"/>
  <c r="R139" i="5"/>
  <c r="R70" i="5"/>
  <c r="Q62" i="6"/>
  <c r="Q69" i="6" s="1"/>
  <c r="R65" i="6" s="1"/>
  <c r="Q132" i="6"/>
  <c r="Q139" i="6" s="1"/>
  <c r="Q197" i="6"/>
  <c r="Q270" i="6"/>
  <c r="Q204" i="6"/>
  <c r="Q63" i="7"/>
  <c r="Q126" i="7"/>
  <c r="Q133" i="7" s="1"/>
  <c r="Q200" i="7"/>
  <c r="Q207" i="7" s="1"/>
  <c r="R203" i="7" s="1"/>
  <c r="Q272" i="7"/>
  <c r="Q279" i="7"/>
  <c r="R275" i="7" s="1"/>
  <c r="Q70" i="7"/>
  <c r="R66" i="7" s="1"/>
  <c r="Q289" i="5"/>
  <c r="Q296" i="5" s="1"/>
  <c r="Q215" i="5"/>
  <c r="Q141" i="5"/>
  <c r="Q148" i="5" s="1"/>
  <c r="Q222" i="5"/>
  <c r="Q79" i="5"/>
  <c r="R75" i="5" s="1"/>
  <c r="Q67" i="4"/>
  <c r="Q74" i="4" s="1"/>
  <c r="Q138" i="4"/>
  <c r="Q209" i="4"/>
  <c r="Q216" i="4" s="1"/>
  <c r="R212" i="4" s="1"/>
  <c r="Q281" i="4"/>
  <c r="Q288" i="4" s="1"/>
  <c r="Q145" i="4"/>
  <c r="Q131" i="3"/>
  <c r="Q138" i="3" s="1"/>
  <c r="R134" i="3" s="1"/>
  <c r="Q200" i="3"/>
  <c r="Q274" i="3"/>
  <c r="Q281" i="3"/>
  <c r="R277" i="3" s="1"/>
  <c r="Q207" i="3"/>
  <c r="R203" i="3" s="1"/>
  <c r="Q59" i="3"/>
  <c r="Q66" i="3"/>
  <c r="R62" i="3" s="1"/>
  <c r="Q66" i="2"/>
  <c r="Q73" i="2"/>
  <c r="Q133" i="2"/>
  <c r="Q140" i="2" s="1"/>
  <c r="Q201" i="2"/>
  <c r="Q208" i="2"/>
  <c r="R204" i="2" s="1"/>
  <c r="Q275" i="2"/>
  <c r="Q282" i="2"/>
  <c r="R278" i="2" s="1"/>
  <c r="C149" i="6" l="1"/>
  <c r="C5541" i="8"/>
  <c r="C5540" i="8"/>
  <c r="C188" i="4" l="1"/>
  <c r="C53" i="4" l="1"/>
  <c r="C175" i="4" l="1"/>
  <c r="C103" i="7" l="1"/>
  <c r="C82" i="7"/>
  <c r="C5539" i="8"/>
  <c r="C5538" i="8"/>
  <c r="C5537" i="8"/>
  <c r="C5535" i="8" l="1"/>
  <c r="J151" i="5"/>
  <c r="J148" i="4"/>
  <c r="Q272" i="3"/>
  <c r="J210" i="3"/>
  <c r="J211" i="2"/>
  <c r="Q273" i="2"/>
  <c r="C85" i="6"/>
  <c r="C7" i="2"/>
  <c r="C36" i="2"/>
  <c r="C179" i="5"/>
  <c r="C116" i="2"/>
  <c r="C106" i="2"/>
  <c r="C91" i="2"/>
  <c r="C156" i="4"/>
  <c r="C21" i="7"/>
  <c r="C45" i="7"/>
  <c r="C245" i="2"/>
  <c r="C115" i="7"/>
  <c r="C57" i="5"/>
  <c r="C223" i="7"/>
  <c r="C12" i="3"/>
  <c r="C215" i="3"/>
  <c r="C5534" i="8"/>
  <c r="C202" i="5" l="1"/>
  <c r="C5533" i="8" l="1"/>
  <c r="C5532" i="8" l="1"/>
  <c r="C43" i="6" l="1"/>
  <c r="C42" i="6"/>
  <c r="C27" i="6"/>
  <c r="C5531" i="8"/>
  <c r="C5530" i="8"/>
  <c r="C5529" i="8"/>
  <c r="C5528" i="8" l="1"/>
  <c r="C5527" i="8"/>
  <c r="C5526" i="8"/>
  <c r="C5525" i="8"/>
  <c r="C5524" i="8" l="1"/>
  <c r="P281" i="2"/>
  <c r="C5523" i="8"/>
  <c r="C5522" i="8"/>
  <c r="P78" i="5"/>
  <c r="C5521" i="8"/>
  <c r="C5520" i="8"/>
  <c r="C5519" i="8"/>
  <c r="Q261" i="6" l="1"/>
  <c r="Q263" i="6" s="1"/>
  <c r="C229" i="6"/>
  <c r="C238" i="6"/>
  <c r="C224" i="6"/>
  <c r="C218" i="6"/>
  <c r="C219" i="6"/>
  <c r="Q270" i="7"/>
  <c r="C243" i="7"/>
  <c r="C244" i="7"/>
  <c r="C257" i="7"/>
  <c r="C224" i="7"/>
  <c r="C258" i="7"/>
  <c r="C259" i="7"/>
  <c r="C215" i="7"/>
  <c r="C241" i="7"/>
  <c r="Q198" i="7"/>
  <c r="C145" i="7"/>
  <c r="C149" i="7"/>
  <c r="C140" i="7"/>
  <c r="C153" i="7"/>
  <c r="C152" i="7"/>
  <c r="C189" i="7"/>
  <c r="C168" i="7"/>
  <c r="Q287" i="5"/>
  <c r="C237" i="5"/>
  <c r="C246" i="5"/>
  <c r="C233" i="5"/>
  <c r="C241" i="5"/>
  <c r="C275" i="5"/>
  <c r="C276" i="5"/>
  <c r="C234" i="5"/>
  <c r="Q213" i="5"/>
  <c r="C193" i="5"/>
  <c r="C185" i="5"/>
  <c r="C160" i="5"/>
  <c r="C210" i="5"/>
  <c r="C163" i="5"/>
  <c r="C176" i="5"/>
  <c r="Q139" i="5"/>
  <c r="C100" i="5"/>
  <c r="C132" i="5"/>
  <c r="C118" i="5"/>
  <c r="C104" i="5"/>
  <c r="C123" i="5"/>
  <c r="C128" i="5"/>
  <c r="Q279" i="4"/>
  <c r="C251" i="4"/>
  <c r="C232" i="4"/>
  <c r="C252" i="4"/>
  <c r="C228" i="4"/>
  <c r="C235" i="4"/>
  <c r="C270" i="4"/>
  <c r="C229" i="4"/>
  <c r="C238" i="2"/>
  <c r="C262" i="2"/>
  <c r="C271" i="2"/>
  <c r="C216" i="2"/>
  <c r="C239" i="2"/>
  <c r="C246" i="2"/>
  <c r="Q207" i="4"/>
  <c r="C189" i="4"/>
  <c r="C191" i="4"/>
  <c r="C181" i="4"/>
  <c r="C172" i="4"/>
  <c r="C173" i="4"/>
  <c r="C197" i="4"/>
  <c r="C161" i="4"/>
  <c r="C190" i="4"/>
  <c r="C162" i="4"/>
  <c r="C157" i="4"/>
  <c r="Q199" i="2"/>
  <c r="C151" i="2"/>
  <c r="C183" i="2"/>
  <c r="C160" i="2"/>
  <c r="C176" i="2"/>
  <c r="C166" i="2"/>
  <c r="C177" i="2"/>
  <c r="C153" i="2"/>
  <c r="C178" i="2"/>
  <c r="C168" i="2"/>
  <c r="C214" i="3"/>
  <c r="C264" i="3"/>
  <c r="C252" i="3"/>
  <c r="C245" i="3"/>
  <c r="C235" i="3"/>
  <c r="C224" i="3"/>
  <c r="C236" i="3"/>
  <c r="C269" i="3"/>
  <c r="C237" i="3"/>
  <c r="Q131" i="2"/>
  <c r="C87" i="2"/>
  <c r="C96" i="2"/>
  <c r="C108" i="2"/>
  <c r="C109" i="2"/>
  <c r="C114" i="2"/>
  <c r="C115" i="2"/>
  <c r="Q195" i="6"/>
  <c r="C164" i="6"/>
  <c r="C192" i="6"/>
  <c r="C166" i="6"/>
  <c r="C172" i="6"/>
  <c r="C178" i="6"/>
  <c r="C179" i="6"/>
  <c r="Q130" i="6"/>
  <c r="C76" i="6"/>
  <c r="C119" i="6"/>
  <c r="C111" i="6"/>
  <c r="C112" i="6"/>
  <c r="C123" i="6"/>
  <c r="C84" i="6"/>
  <c r="C86" i="6"/>
  <c r="C95" i="6"/>
  <c r="Q136" i="4"/>
  <c r="C88" i="4"/>
  <c r="C126" i="4"/>
  <c r="C101" i="4"/>
  <c r="C128" i="4"/>
  <c r="C119" i="4"/>
  <c r="Q60" i="6"/>
  <c r="C53" i="6"/>
  <c r="C35" i="6"/>
  <c r="Q124" i="7"/>
  <c r="C101" i="7"/>
  <c r="C108" i="7"/>
  <c r="C95" i="7"/>
  <c r="C80" i="7"/>
  <c r="C121" i="7"/>
  <c r="C77" i="7"/>
  <c r="Q198" i="3"/>
  <c r="C178" i="3"/>
  <c r="C150" i="3"/>
  <c r="C145" i="3"/>
  <c r="C151" i="3"/>
  <c r="C157" i="3"/>
  <c r="C166" i="3"/>
  <c r="Q61" i="7"/>
  <c r="C30" i="7"/>
  <c r="C16" i="7"/>
  <c r="C36" i="7"/>
  <c r="C53" i="7"/>
  <c r="C52" i="7"/>
  <c r="C29" i="7"/>
  <c r="Q65" i="4"/>
  <c r="C45" i="4"/>
  <c r="C14" i="4"/>
  <c r="C55" i="4"/>
  <c r="C36" i="4"/>
  <c r="C19" i="4"/>
  <c r="C28" i="4"/>
  <c r="Q70" i="5"/>
  <c r="C33" i="5"/>
  <c r="C67" i="5"/>
  <c r="C49" i="5"/>
  <c r="C30" i="5"/>
  <c r="C8" i="5"/>
  <c r="C29" i="5"/>
  <c r="Q64" i="2"/>
  <c r="C53" i="2"/>
  <c r="C20" i="2"/>
  <c r="C52" i="2"/>
  <c r="C43" i="2"/>
  <c r="C51" i="2"/>
  <c r="C34" i="2"/>
  <c r="C11" i="2"/>
  <c r="Q129" i="3"/>
  <c r="C117" i="3"/>
  <c r="C83" i="3"/>
  <c r="C112" i="3"/>
  <c r="C94" i="3"/>
  <c r="C95" i="3"/>
  <c r="C78" i="3"/>
  <c r="C79" i="3"/>
  <c r="Q57" i="3"/>
  <c r="C48" i="3"/>
  <c r="C13" i="3"/>
  <c r="C14" i="3"/>
  <c r="C49" i="3"/>
  <c r="C18" i="3"/>
  <c r="P72" i="4"/>
  <c r="C5518" i="8" l="1"/>
  <c r="C5517" i="8"/>
  <c r="C86" i="3"/>
  <c r="C82" i="6"/>
  <c r="C12" i="4"/>
  <c r="C218" i="3"/>
  <c r="C5516" i="8" l="1"/>
  <c r="C173" i="6" l="1"/>
  <c r="C83" i="6"/>
  <c r="C26" i="6"/>
  <c r="C214" i="7"/>
  <c r="C211" i="5"/>
  <c r="C194" i="5"/>
  <c r="C175" i="5"/>
  <c r="C162" i="5"/>
  <c r="C102" i="4"/>
  <c r="C40" i="4"/>
  <c r="C15" i="4"/>
  <c r="C221" i="3"/>
  <c r="C262" i="3"/>
  <c r="C253" i="3"/>
  <c r="C270" i="3"/>
  <c r="C268" i="3"/>
  <c r="C156" i="3"/>
  <c r="C73" i="3"/>
  <c r="C34" i="3"/>
  <c r="C128" i="2"/>
  <c r="C171" i="3"/>
  <c r="C241" i="6"/>
  <c r="C225" i="2" l="1"/>
  <c r="C104" i="9" l="1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5" i="9"/>
  <c r="C4" i="9"/>
  <c r="C3" i="9"/>
  <c r="C2" i="9"/>
  <c r="C10" i="6" l="1"/>
  <c r="C163" i="4"/>
  <c r="C17" i="5"/>
  <c r="C150" i="6"/>
  <c r="C80" i="2"/>
  <c r="C81" i="4"/>
  <c r="C154" i="5"/>
  <c r="C1502" i="8" l="1"/>
  <c r="P269" i="6" l="1"/>
  <c r="P203" i="6" l="1"/>
  <c r="P68" i="6" l="1"/>
  <c r="P287" i="4" l="1"/>
  <c r="C1144" i="8" l="1"/>
  <c r="P144" i="4" l="1"/>
  <c r="C5467" i="8" l="1"/>
  <c r="C5443" i="8"/>
  <c r="C5311" i="8"/>
  <c r="C5275" i="8"/>
  <c r="C5249" i="8"/>
  <c r="C5213" i="8"/>
  <c r="C5088" i="8"/>
  <c r="C5081" i="8"/>
  <c r="C5067" i="8"/>
  <c r="C5035" i="8"/>
  <c r="C4967" i="8"/>
  <c r="C4951" i="8"/>
  <c r="C4913" i="8"/>
  <c r="C4902" i="8"/>
  <c r="C4852" i="8"/>
  <c r="C4786" i="8"/>
  <c r="C4780" i="8"/>
  <c r="C4774" i="8"/>
  <c r="C4645" i="8"/>
  <c r="C4523" i="8"/>
  <c r="C4505" i="8"/>
  <c r="C4344" i="8"/>
  <c r="C4324" i="8"/>
  <c r="C4251" i="8"/>
  <c r="C4058" i="8"/>
  <c r="C4041" i="8"/>
  <c r="C3936" i="8"/>
  <c r="C3926" i="8"/>
  <c r="C3892" i="8"/>
  <c r="C3880" i="8"/>
  <c r="C3870" i="8"/>
  <c r="C3844" i="8"/>
  <c r="C3827" i="8"/>
  <c r="C3772" i="8"/>
  <c r="C3737" i="8"/>
  <c r="C3683" i="8"/>
  <c r="C3665" i="8"/>
  <c r="C3634" i="8"/>
  <c r="C3493" i="8"/>
  <c r="C3458" i="8"/>
  <c r="C3457" i="8"/>
  <c r="C3390" i="8"/>
  <c r="C3285" i="8"/>
  <c r="C3281" i="8"/>
  <c r="C3262" i="8"/>
  <c r="C3240" i="8"/>
  <c r="C3207" i="8"/>
  <c r="C3147" i="8"/>
  <c r="C3144" i="8"/>
  <c r="C3077" i="8"/>
  <c r="C2982" i="8"/>
  <c r="C2825" i="8"/>
  <c r="C2648" i="8"/>
  <c r="C2621" i="8"/>
  <c r="C2600" i="8"/>
  <c r="C2570" i="8"/>
  <c r="C2551" i="8"/>
  <c r="C2540" i="8"/>
  <c r="C2385" i="8"/>
  <c r="C2087" i="8"/>
  <c r="C2037" i="8"/>
  <c r="C1998" i="8"/>
  <c r="C1907" i="8"/>
  <c r="C1755" i="8"/>
  <c r="C1715" i="8"/>
  <c r="C1710" i="8"/>
  <c r="C1701" i="8"/>
  <c r="C1648" i="8"/>
  <c r="C1583" i="8"/>
  <c r="C1568" i="8"/>
  <c r="C1527" i="8"/>
  <c r="C1523" i="8"/>
  <c r="C1387" i="8"/>
  <c r="C1353" i="8"/>
  <c r="C1319" i="8"/>
  <c r="C1279" i="8"/>
  <c r="C1275" i="8"/>
  <c r="C1243" i="8"/>
  <c r="C1226" i="8"/>
  <c r="C1175" i="8"/>
  <c r="C1122" i="8"/>
  <c r="C1104" i="8"/>
  <c r="C1090" i="8"/>
  <c r="C1059" i="8"/>
  <c r="C1045" i="8"/>
  <c r="C1016" i="8"/>
  <c r="C931" i="8"/>
  <c r="C907" i="8"/>
  <c r="C906" i="8"/>
  <c r="C871" i="8"/>
  <c r="C836" i="8"/>
  <c r="C823" i="8"/>
  <c r="C820" i="8"/>
  <c r="C740" i="8"/>
  <c r="C644" i="8"/>
  <c r="C507" i="8"/>
  <c r="C484" i="8"/>
  <c r="C465" i="8"/>
  <c r="C403" i="8"/>
  <c r="C334" i="8"/>
  <c r="C310" i="8"/>
  <c r="C308" i="8"/>
  <c r="C299" i="8"/>
  <c r="C176" i="8"/>
  <c r="C30" i="8"/>
  <c r="P62" i="6"/>
  <c r="N72" i="2"/>
  <c r="P69" i="7" l="1"/>
  <c r="P206" i="7" l="1"/>
  <c r="P73" i="4"/>
  <c r="P221" i="5" l="1"/>
  <c r="P278" i="7" l="1"/>
  <c r="P215" i="4"/>
  <c r="Q72" i="5" l="1"/>
  <c r="P289" i="5"/>
  <c r="P215" i="5"/>
  <c r="P141" i="5"/>
  <c r="P72" i="5"/>
  <c r="O215" i="4" l="1"/>
  <c r="C1031" i="8"/>
  <c r="O78" i="5" l="1"/>
  <c r="C4304" i="8" l="1"/>
  <c r="C48" i="5"/>
  <c r="C124" i="5" l="1"/>
  <c r="C1592" i="8" l="1"/>
  <c r="O137" i="3"/>
  <c r="C4767" i="8"/>
  <c r="C5446" i="8"/>
  <c r="C904" i="8" l="1"/>
  <c r="P67" i="4"/>
  <c r="P97" i="2"/>
  <c r="P111" i="2"/>
  <c r="P122" i="2"/>
  <c r="P120" i="2"/>
  <c r="P104" i="2"/>
  <c r="P85" i="2"/>
  <c r="P126" i="7"/>
  <c r="P209" i="4"/>
  <c r="C2934" i="8"/>
  <c r="C113" i="2"/>
  <c r="C81" i="2"/>
  <c r="C129" i="2"/>
  <c r="C153" i="4"/>
  <c r="C28" i="2"/>
  <c r="C61" i="2"/>
  <c r="C22" i="4"/>
  <c r="C158" i="6"/>
  <c r="C145" i="6"/>
  <c r="C152" i="6"/>
  <c r="C171" i="7"/>
  <c r="C13" i="5"/>
  <c r="C60" i="5"/>
  <c r="C52" i="5"/>
  <c r="C255" i="2"/>
  <c r="C254" i="2"/>
  <c r="C220" i="2"/>
  <c r="C228" i="2"/>
  <c r="C219" i="3"/>
  <c r="C244" i="3"/>
  <c r="C950" i="8"/>
  <c r="C160" i="8"/>
  <c r="P133" i="2" l="1"/>
  <c r="C5079" i="8"/>
  <c r="C277" i="4" l="1"/>
  <c r="C276" i="4"/>
  <c r="C274" i="4"/>
  <c r="C273" i="4"/>
  <c r="C272" i="4"/>
  <c r="C269" i="4"/>
  <c r="C268" i="4"/>
  <c r="C267" i="4"/>
  <c r="C266" i="4"/>
  <c r="C265" i="4"/>
  <c r="C260" i="4"/>
  <c r="C258" i="4"/>
  <c r="C257" i="4"/>
  <c r="C256" i="4"/>
  <c r="C255" i="4"/>
  <c r="C254" i="4"/>
  <c r="C250" i="4"/>
  <c r="C248" i="4"/>
  <c r="C247" i="4"/>
  <c r="C246" i="4"/>
  <c r="C244" i="4"/>
  <c r="C243" i="4"/>
  <c r="C241" i="4"/>
  <c r="C240" i="4"/>
  <c r="C239" i="4"/>
  <c r="C237" i="4"/>
  <c r="C236" i="4"/>
  <c r="C234" i="4"/>
  <c r="C233" i="4"/>
  <c r="C231" i="4"/>
  <c r="C230" i="4"/>
  <c r="C227" i="4"/>
  <c r="C226" i="4"/>
  <c r="C225" i="4"/>
  <c r="C223" i="4"/>
  <c r="C222" i="4"/>
  <c r="C245" i="4"/>
  <c r="C261" i="4"/>
  <c r="C253" i="4"/>
  <c r="C242" i="4"/>
  <c r="C263" i="4"/>
  <c r="C262" i="4"/>
  <c r="C205" i="4"/>
  <c r="C202" i="4"/>
  <c r="C201" i="4"/>
  <c r="C200" i="4"/>
  <c r="C199" i="4"/>
  <c r="C198" i="4"/>
  <c r="C196" i="4"/>
  <c r="C195" i="4"/>
  <c r="C194" i="4"/>
  <c r="C192" i="4"/>
  <c r="C187" i="4"/>
  <c r="C185" i="4"/>
  <c r="C184" i="4"/>
  <c r="C183" i="4"/>
  <c r="C179" i="4"/>
  <c r="C177" i="4"/>
  <c r="C176" i="4"/>
  <c r="C170" i="4"/>
  <c r="C169" i="4"/>
  <c r="C167" i="4"/>
  <c r="C166" i="4"/>
  <c r="C164" i="4"/>
  <c r="C155" i="4"/>
  <c r="C152" i="4"/>
  <c r="C151" i="4"/>
  <c r="C158" i="4"/>
  <c r="C160" i="4"/>
  <c r="C182" i="4"/>
  <c r="C180" i="4"/>
  <c r="C171" i="4"/>
  <c r="C134" i="4"/>
  <c r="C133" i="4"/>
  <c r="C131" i="4"/>
  <c r="C130" i="4"/>
  <c r="C129" i="4"/>
  <c r="C127" i="4"/>
  <c r="C125" i="4"/>
  <c r="C124" i="4"/>
  <c r="C123" i="4"/>
  <c r="C121" i="4"/>
  <c r="C120" i="4"/>
  <c r="C118" i="4"/>
  <c r="C117" i="4"/>
  <c r="C116" i="4"/>
  <c r="C114" i="4"/>
  <c r="C113" i="4"/>
  <c r="C112" i="4"/>
  <c r="C111" i="4"/>
  <c r="C110" i="4"/>
  <c r="C109" i="4"/>
  <c r="C108" i="4"/>
  <c r="C106" i="4"/>
  <c r="C105" i="4"/>
  <c r="C104" i="4"/>
  <c r="C103" i="4"/>
  <c r="C100" i="4"/>
  <c r="C99" i="4"/>
  <c r="C98" i="4"/>
  <c r="C96" i="4"/>
  <c r="C95" i="4"/>
  <c r="C94" i="4"/>
  <c r="C93" i="4"/>
  <c r="C92" i="4"/>
  <c r="C91" i="4"/>
  <c r="C90" i="4"/>
  <c r="C89" i="4"/>
  <c r="C87" i="4"/>
  <c r="C86" i="4"/>
  <c r="C85" i="4"/>
  <c r="C84" i="4"/>
  <c r="C83" i="4"/>
  <c r="C80" i="4"/>
  <c r="C63" i="4"/>
  <c r="C59" i="4"/>
  <c r="C58" i="4"/>
  <c r="C56" i="4"/>
  <c r="C52" i="4"/>
  <c r="C51" i="4"/>
  <c r="C49" i="4"/>
  <c r="C47" i="4"/>
  <c r="C44" i="4"/>
  <c r="C42" i="4"/>
  <c r="C41" i="4"/>
  <c r="C38" i="4"/>
  <c r="C35" i="4"/>
  <c r="C33" i="4"/>
  <c r="C32" i="4"/>
  <c r="C30" i="4"/>
  <c r="C27" i="4"/>
  <c r="C26" i="4"/>
  <c r="C24" i="4"/>
  <c r="C23" i="4"/>
  <c r="C21" i="4"/>
  <c r="C16" i="4"/>
  <c r="C13" i="4"/>
  <c r="C10" i="4"/>
  <c r="C7" i="4"/>
  <c r="C6" i="4"/>
  <c r="C39" i="4"/>
  <c r="C29" i="4"/>
  <c r="C20" i="4"/>
  <c r="C57" i="4"/>
  <c r="C37" i="4"/>
  <c r="C31" i="4"/>
  <c r="C62" i="4"/>
  <c r="C17" i="4"/>
  <c r="C54" i="4"/>
  <c r="C266" i="3"/>
  <c r="C265" i="3"/>
  <c r="C263" i="3"/>
  <c r="C261" i="3"/>
  <c r="C260" i="3"/>
  <c r="C259" i="3"/>
  <c r="C258" i="3"/>
  <c r="C256" i="3"/>
  <c r="C255" i="3"/>
  <c r="C254" i="3"/>
  <c r="C251" i="3"/>
  <c r="C249" i="3"/>
  <c r="C248" i="3"/>
  <c r="C247" i="3"/>
  <c r="C246" i="3"/>
  <c r="C243" i="3"/>
  <c r="C241" i="3"/>
  <c r="C240" i="3"/>
  <c r="C239" i="3"/>
  <c r="C238" i="3"/>
  <c r="C233" i="3"/>
  <c r="C232" i="3"/>
  <c r="C231" i="3"/>
  <c r="C229" i="3"/>
  <c r="C228" i="3"/>
  <c r="C227" i="3"/>
  <c r="C226" i="3"/>
  <c r="C225" i="3"/>
  <c r="C223" i="3"/>
  <c r="C222" i="3"/>
  <c r="C220" i="3"/>
  <c r="C217" i="3"/>
  <c r="C213" i="3"/>
  <c r="C196" i="3"/>
  <c r="C195" i="3"/>
  <c r="C193" i="3"/>
  <c r="C192" i="3"/>
  <c r="C191" i="3"/>
  <c r="C190" i="3"/>
  <c r="C189" i="3"/>
  <c r="C188" i="3"/>
  <c r="C187" i="3"/>
  <c r="C186" i="3"/>
  <c r="C184" i="3"/>
  <c r="C183" i="3"/>
  <c r="C182" i="3"/>
  <c r="C181" i="3"/>
  <c r="C179" i="3"/>
  <c r="C177" i="3"/>
  <c r="C175" i="3"/>
  <c r="C174" i="3"/>
  <c r="C173" i="3"/>
  <c r="C170" i="3"/>
  <c r="C168" i="3"/>
  <c r="C167" i="3"/>
  <c r="C165" i="3"/>
  <c r="C163" i="3"/>
  <c r="C162" i="3"/>
  <c r="C161" i="3"/>
  <c r="C159" i="3"/>
  <c r="C155" i="3"/>
  <c r="C154" i="3"/>
  <c r="C153" i="3"/>
  <c r="C152" i="3"/>
  <c r="C149" i="3"/>
  <c r="C148" i="3"/>
  <c r="C146" i="3"/>
  <c r="C144" i="3"/>
  <c r="C127" i="3"/>
  <c r="C124" i="3"/>
  <c r="C123" i="3"/>
  <c r="C122" i="3"/>
  <c r="C121" i="3"/>
  <c r="C118" i="3"/>
  <c r="C116" i="3"/>
  <c r="C114" i="3"/>
  <c r="C113" i="3"/>
  <c r="C111" i="3"/>
  <c r="C109" i="3"/>
  <c r="C108" i="3"/>
  <c r="C107" i="3"/>
  <c r="C106" i="3"/>
  <c r="C105" i="3"/>
  <c r="C100" i="3"/>
  <c r="C99" i="3"/>
  <c r="C98" i="3"/>
  <c r="C96" i="3"/>
  <c r="C93" i="3"/>
  <c r="C92" i="3"/>
  <c r="C91" i="3"/>
  <c r="C89" i="3"/>
  <c r="C88" i="3"/>
  <c r="C87" i="3"/>
  <c r="C85" i="3"/>
  <c r="C84" i="3"/>
  <c r="C82" i="3"/>
  <c r="C76" i="3"/>
  <c r="C75" i="3"/>
  <c r="C97" i="3"/>
  <c r="C102" i="3"/>
  <c r="C120" i="3"/>
  <c r="C81" i="3"/>
  <c r="C80" i="3"/>
  <c r="C77" i="3"/>
  <c r="C119" i="3"/>
  <c r="C104" i="3"/>
  <c r="C55" i="3"/>
  <c r="C52" i="3"/>
  <c r="C51" i="3"/>
  <c r="C50" i="3"/>
  <c r="C46" i="3"/>
  <c r="C44" i="3"/>
  <c r="C43" i="3"/>
  <c r="C41" i="3"/>
  <c r="C39" i="3"/>
  <c r="C38" i="3"/>
  <c r="C36" i="3"/>
  <c r="C35" i="3"/>
  <c r="C31" i="3"/>
  <c r="C29" i="3"/>
  <c r="C28" i="3"/>
  <c r="C27" i="3"/>
  <c r="C26" i="3"/>
  <c r="C25" i="3"/>
  <c r="C23" i="3"/>
  <c r="C22" i="3"/>
  <c r="C21" i="3"/>
  <c r="C19" i="3"/>
  <c r="C17" i="3"/>
  <c r="C16" i="3"/>
  <c r="C15" i="3"/>
  <c r="C11" i="3"/>
  <c r="C9" i="3"/>
  <c r="C6" i="3"/>
  <c r="C54" i="3"/>
  <c r="C24" i="3"/>
  <c r="C42" i="3"/>
  <c r="C7" i="3"/>
  <c r="C47" i="3"/>
  <c r="C10" i="3"/>
  <c r="C270" i="2"/>
  <c r="C268" i="2"/>
  <c r="C267" i="2"/>
  <c r="C266" i="2"/>
  <c r="C264" i="2"/>
  <c r="C263" i="2"/>
  <c r="C261" i="2"/>
  <c r="C260" i="2"/>
  <c r="C258" i="2"/>
  <c r="C257" i="2"/>
  <c r="C256" i="2"/>
  <c r="C252" i="2"/>
  <c r="C250" i="2"/>
  <c r="C249" i="2"/>
  <c r="C248" i="2"/>
  <c r="C247" i="2"/>
  <c r="C244" i="2"/>
  <c r="C243" i="2"/>
  <c r="C241" i="2"/>
  <c r="C240" i="2"/>
  <c r="C237" i="2"/>
  <c r="C236" i="2"/>
  <c r="C235" i="2"/>
  <c r="C234" i="2"/>
  <c r="C233" i="2"/>
  <c r="C231" i="2"/>
  <c r="C230" i="2"/>
  <c r="C229" i="2"/>
  <c r="C227" i="2"/>
  <c r="C226" i="2"/>
  <c r="C224" i="2"/>
  <c r="C222" i="2"/>
  <c r="C219" i="2"/>
  <c r="C218" i="2"/>
  <c r="C214" i="2"/>
  <c r="C197" i="2"/>
  <c r="C196" i="2"/>
  <c r="C194" i="2"/>
  <c r="C193" i="2"/>
  <c r="C192" i="2"/>
  <c r="C191" i="2"/>
  <c r="C190" i="2"/>
  <c r="C189" i="2"/>
  <c r="C188" i="2"/>
  <c r="C187" i="2"/>
  <c r="C185" i="2"/>
  <c r="C184" i="2"/>
  <c r="C181" i="2"/>
  <c r="C180" i="2"/>
  <c r="C179" i="2"/>
  <c r="C174" i="2"/>
  <c r="C172" i="2"/>
  <c r="C171" i="2"/>
  <c r="C169" i="2"/>
  <c r="C165" i="2"/>
  <c r="C164" i="2"/>
  <c r="C163" i="2"/>
  <c r="C161" i="2"/>
  <c r="C159" i="2"/>
  <c r="C158" i="2"/>
  <c r="C157" i="2"/>
  <c r="C156" i="2"/>
  <c r="C147" i="2"/>
  <c r="C146" i="2"/>
  <c r="C155" i="2"/>
  <c r="C154" i="2"/>
  <c r="C175" i="2"/>
  <c r="C170" i="2"/>
  <c r="C148" i="2"/>
  <c r="C152" i="2"/>
  <c r="C150" i="2"/>
  <c r="C167" i="2"/>
  <c r="C126" i="2"/>
  <c r="C125" i="2"/>
  <c r="C124" i="2"/>
  <c r="C123" i="2"/>
  <c r="C118" i="2"/>
  <c r="C117" i="2"/>
  <c r="C110" i="2"/>
  <c r="C107" i="2"/>
  <c r="C105" i="2"/>
  <c r="C102" i="2"/>
  <c r="C101" i="2"/>
  <c r="C100" i="2"/>
  <c r="C99" i="2"/>
  <c r="C95" i="2"/>
  <c r="C94" i="2"/>
  <c r="C92" i="2"/>
  <c r="C90" i="2"/>
  <c r="C89" i="2"/>
  <c r="C88" i="2"/>
  <c r="C86" i="2"/>
  <c r="C84" i="2"/>
  <c r="C83" i="2"/>
  <c r="C79" i="2"/>
  <c r="C98" i="2"/>
  <c r="C97" i="2"/>
  <c r="C111" i="2"/>
  <c r="C122" i="2"/>
  <c r="C120" i="2"/>
  <c r="C104" i="2"/>
  <c r="C85" i="2"/>
  <c r="C62" i="2"/>
  <c r="C59" i="2"/>
  <c r="C58" i="2"/>
  <c r="C56" i="2"/>
  <c r="C55" i="2"/>
  <c r="C54" i="2"/>
  <c r="C50" i="2"/>
  <c r="C49" i="2"/>
  <c r="C48" i="2"/>
  <c r="C46" i="2"/>
  <c r="C45" i="2"/>
  <c r="C42" i="2"/>
  <c r="C41" i="2"/>
  <c r="C39" i="2"/>
  <c r="C38" i="2"/>
  <c r="C37" i="2"/>
  <c r="C33" i="2"/>
  <c r="C31" i="2"/>
  <c r="C30" i="2"/>
  <c r="C29" i="2"/>
  <c r="C27" i="2"/>
  <c r="C26" i="2"/>
  <c r="C25" i="2"/>
  <c r="C24" i="2"/>
  <c r="C22" i="2"/>
  <c r="C21" i="2"/>
  <c r="C19" i="2"/>
  <c r="C18" i="2"/>
  <c r="C17" i="2"/>
  <c r="C16" i="2"/>
  <c r="C15" i="2"/>
  <c r="C14" i="2"/>
  <c r="C13" i="2"/>
  <c r="C12" i="2"/>
  <c r="C10" i="2"/>
  <c r="C9" i="2"/>
  <c r="C259" i="6"/>
  <c r="C256" i="6"/>
  <c r="C255" i="6"/>
  <c r="C254" i="6"/>
  <c r="C253" i="6"/>
  <c r="C252" i="6"/>
  <c r="C251" i="6"/>
  <c r="C250" i="6"/>
  <c r="C248" i="6"/>
  <c r="C247" i="6"/>
  <c r="C245" i="6"/>
  <c r="C244" i="6"/>
  <c r="C242" i="6"/>
  <c r="C237" i="6"/>
  <c r="C235" i="6"/>
  <c r="C234" i="6"/>
  <c r="C233" i="6"/>
  <c r="C232" i="6"/>
  <c r="C231" i="6"/>
  <c r="C228" i="6"/>
  <c r="C227" i="6"/>
  <c r="C225" i="6"/>
  <c r="C223" i="6"/>
  <c r="C222" i="6"/>
  <c r="C221" i="6"/>
  <c r="C220" i="6"/>
  <c r="C216" i="6"/>
  <c r="C214" i="6"/>
  <c r="C213" i="6"/>
  <c r="C211" i="6"/>
  <c r="C210" i="6"/>
  <c r="C230" i="6"/>
  <c r="C217" i="6"/>
  <c r="C258" i="6"/>
  <c r="C215" i="6"/>
  <c r="C246" i="6"/>
  <c r="C190" i="6"/>
  <c r="C189" i="6"/>
  <c r="C188" i="6"/>
  <c r="C187" i="6"/>
  <c r="C183" i="6"/>
  <c r="C182" i="6"/>
  <c r="C181" i="6"/>
  <c r="C180" i="6"/>
  <c r="C175" i="6"/>
  <c r="C171" i="6"/>
  <c r="C169" i="6"/>
  <c r="C168" i="6"/>
  <c r="C167" i="6"/>
  <c r="C165" i="6"/>
  <c r="C163" i="6"/>
  <c r="C162" i="6"/>
  <c r="C160" i="6"/>
  <c r="C159" i="6"/>
  <c r="C155" i="6"/>
  <c r="C151" i="6"/>
  <c r="C154" i="6"/>
  <c r="C174" i="6"/>
  <c r="C153" i="6"/>
  <c r="C146" i="6"/>
  <c r="C177" i="6"/>
  <c r="C185" i="6"/>
  <c r="C128" i="6"/>
  <c r="C127" i="6"/>
  <c r="C125" i="6"/>
  <c r="C124" i="6"/>
  <c r="C122" i="6"/>
  <c r="C121" i="6"/>
  <c r="C120" i="6"/>
  <c r="C118" i="6"/>
  <c r="C116" i="6"/>
  <c r="C114" i="6"/>
  <c r="C110" i="6"/>
  <c r="C109" i="6"/>
  <c r="C107" i="6"/>
  <c r="C106" i="6"/>
  <c r="C105" i="6"/>
  <c r="C104" i="6"/>
  <c r="C103" i="6"/>
  <c r="C102" i="6"/>
  <c r="C100" i="6"/>
  <c r="C99" i="6"/>
  <c r="C97" i="6"/>
  <c r="C94" i="6"/>
  <c r="C93" i="6"/>
  <c r="C92" i="6"/>
  <c r="C90" i="6"/>
  <c r="C88" i="6"/>
  <c r="C87" i="6"/>
  <c r="C81" i="6"/>
  <c r="C80" i="6"/>
  <c r="C79" i="6"/>
  <c r="C77" i="6"/>
  <c r="C75" i="6"/>
  <c r="C58" i="6"/>
  <c r="C57" i="6"/>
  <c r="C55" i="6"/>
  <c r="C54" i="6"/>
  <c r="C52" i="6"/>
  <c r="C51" i="6"/>
  <c r="C50" i="6"/>
  <c r="C49" i="6"/>
  <c r="C47" i="6"/>
  <c r="C46" i="6"/>
  <c r="C45" i="6"/>
  <c r="C44" i="6"/>
  <c r="C41" i="6"/>
  <c r="C39" i="6"/>
  <c r="C38" i="6"/>
  <c r="C37" i="6"/>
  <c r="C36" i="6"/>
  <c r="C34" i="6"/>
  <c r="C33" i="6"/>
  <c r="C31" i="6"/>
  <c r="C30" i="6"/>
  <c r="C29" i="6"/>
  <c r="C25" i="6"/>
  <c r="C24" i="6"/>
  <c r="C22" i="6"/>
  <c r="C21" i="6"/>
  <c r="C20" i="6"/>
  <c r="C19" i="6"/>
  <c r="C18" i="6"/>
  <c r="C17" i="6"/>
  <c r="C16" i="6"/>
  <c r="C15" i="6"/>
  <c r="C14" i="6"/>
  <c r="C13" i="6"/>
  <c r="C12" i="6"/>
  <c r="C11" i="6"/>
  <c r="C9" i="6"/>
  <c r="C6" i="6"/>
  <c r="C268" i="7"/>
  <c r="C267" i="7"/>
  <c r="C265" i="7"/>
  <c r="C264" i="7"/>
  <c r="C262" i="7"/>
  <c r="C261" i="7"/>
  <c r="C256" i="7"/>
  <c r="C254" i="7"/>
  <c r="C253" i="7"/>
  <c r="C252" i="7"/>
  <c r="C251" i="7"/>
  <c r="C249" i="7"/>
  <c r="C247" i="7"/>
  <c r="C245" i="7"/>
  <c r="C242" i="7"/>
  <c r="C240" i="7"/>
  <c r="C238" i="7"/>
  <c r="C237" i="7"/>
  <c r="C235" i="7"/>
  <c r="C234" i="7"/>
  <c r="C233" i="7"/>
  <c r="C232" i="7"/>
  <c r="C230" i="7"/>
  <c r="C228" i="7"/>
  <c r="C227" i="7"/>
  <c r="C226" i="7"/>
  <c r="C225" i="7"/>
  <c r="C222" i="7"/>
  <c r="C218" i="7"/>
  <c r="C217" i="7"/>
  <c r="C213" i="7"/>
  <c r="C246" i="7"/>
  <c r="C250" i="7"/>
  <c r="C231" i="7"/>
  <c r="C260" i="7"/>
  <c r="C221" i="7"/>
  <c r="C196" i="7"/>
  <c r="C195" i="7"/>
  <c r="C193" i="7"/>
  <c r="C192" i="7"/>
  <c r="C191" i="7"/>
  <c r="C188" i="7"/>
  <c r="C187" i="7"/>
  <c r="C186" i="7"/>
  <c r="C185" i="7"/>
  <c r="C184" i="7"/>
  <c r="C182" i="7"/>
  <c r="C181" i="7"/>
  <c r="C180" i="7"/>
  <c r="C179" i="7"/>
  <c r="C178" i="7"/>
  <c r="C177" i="7"/>
  <c r="C176" i="7"/>
  <c r="C175" i="7"/>
  <c r="C173" i="7"/>
  <c r="C172" i="7"/>
  <c r="C170" i="7"/>
  <c r="C169" i="7"/>
  <c r="C167" i="7"/>
  <c r="C165" i="7"/>
  <c r="C164" i="7"/>
  <c r="C163" i="7"/>
  <c r="C162" i="7"/>
  <c r="C161" i="7"/>
  <c r="C160" i="7"/>
  <c r="C158" i="7"/>
  <c r="C157" i="7"/>
  <c r="C155" i="7"/>
  <c r="C154" i="7"/>
  <c r="C151" i="7"/>
  <c r="C150" i="7"/>
  <c r="C148" i="7"/>
  <c r="C147" i="7"/>
  <c r="C146" i="7"/>
  <c r="C144" i="7"/>
  <c r="C143" i="7"/>
  <c r="C141" i="7"/>
  <c r="C139" i="7"/>
  <c r="C122" i="7"/>
  <c r="C119" i="7"/>
  <c r="C118" i="7"/>
  <c r="C117" i="7"/>
  <c r="C116" i="7"/>
  <c r="C114" i="7"/>
  <c r="C113" i="7"/>
  <c r="C111" i="7"/>
  <c r="C110" i="7"/>
  <c r="C107" i="7"/>
  <c r="C105" i="7"/>
  <c r="C104" i="7"/>
  <c r="C100" i="7"/>
  <c r="C98" i="7"/>
  <c r="C97" i="7"/>
  <c r="C96" i="7"/>
  <c r="C93" i="7"/>
  <c r="C92" i="7"/>
  <c r="C90" i="7"/>
  <c r="C89" i="7"/>
  <c r="C87" i="7"/>
  <c r="C85" i="7"/>
  <c r="C76" i="7"/>
  <c r="C86" i="7"/>
  <c r="C94" i="7"/>
  <c r="C109" i="7"/>
  <c r="C88" i="7"/>
  <c r="C102" i="7"/>
  <c r="C83" i="7"/>
  <c r="C59" i="7"/>
  <c r="C58" i="7"/>
  <c r="C56" i="7"/>
  <c r="C55" i="7"/>
  <c r="C54" i="7"/>
  <c r="C51" i="7"/>
  <c r="C50" i="7"/>
  <c r="C48" i="7"/>
  <c r="C47" i="7"/>
  <c r="C46" i="7"/>
  <c r="C43" i="7"/>
  <c r="C41" i="7"/>
  <c r="C40" i="7"/>
  <c r="C39" i="7"/>
  <c r="C38" i="7"/>
  <c r="C37" i="7"/>
  <c r="C35" i="7"/>
  <c r="C34" i="7"/>
  <c r="C32" i="7"/>
  <c r="C31" i="7"/>
  <c r="C28" i="7"/>
  <c r="C27" i="7"/>
  <c r="C26" i="7"/>
  <c r="C25" i="7"/>
  <c r="C23" i="7"/>
  <c r="C22" i="7"/>
  <c r="C20" i="7"/>
  <c r="C19" i="7"/>
  <c r="C18" i="7"/>
  <c r="C17" i="7"/>
  <c r="C15" i="7"/>
  <c r="C14" i="7"/>
  <c r="C13" i="7"/>
  <c r="C12" i="7"/>
  <c r="C11" i="7"/>
  <c r="C10" i="7"/>
  <c r="C8" i="7"/>
  <c r="C7" i="7"/>
  <c r="C285" i="5"/>
  <c r="C284" i="5"/>
  <c r="C282" i="5"/>
  <c r="C281" i="5"/>
  <c r="C280" i="5"/>
  <c r="C279" i="5"/>
  <c r="C278" i="5"/>
  <c r="C277" i="5"/>
  <c r="C273" i="5"/>
  <c r="C270" i="5"/>
  <c r="C267" i="5"/>
  <c r="C266" i="5"/>
  <c r="C264" i="5"/>
  <c r="C263" i="5"/>
  <c r="C262" i="5"/>
  <c r="C261" i="5"/>
  <c r="C260" i="5"/>
  <c r="C258" i="5"/>
  <c r="C256" i="5"/>
  <c r="C254" i="5"/>
  <c r="C253" i="5"/>
  <c r="C252" i="5"/>
  <c r="C251" i="5"/>
  <c r="C250" i="5"/>
  <c r="C248" i="5"/>
  <c r="C247" i="5"/>
  <c r="C245" i="5"/>
  <c r="C244" i="5"/>
  <c r="C242" i="5"/>
  <c r="C240" i="5"/>
  <c r="C239" i="5"/>
  <c r="C236" i="5"/>
  <c r="C235" i="5"/>
  <c r="C232" i="5"/>
  <c r="C231" i="5"/>
  <c r="C228" i="5"/>
  <c r="C249" i="5"/>
  <c r="C271" i="5"/>
  <c r="C229" i="5"/>
  <c r="C238" i="5"/>
  <c r="C257" i="5"/>
  <c r="C274" i="5"/>
  <c r="C208" i="5"/>
  <c r="C207" i="5"/>
  <c r="C206" i="5"/>
  <c r="C205" i="5"/>
  <c r="C204" i="5"/>
  <c r="C201" i="5"/>
  <c r="C200" i="5"/>
  <c r="C199" i="5"/>
  <c r="C197" i="5"/>
  <c r="C196" i="5"/>
  <c r="C195" i="5"/>
  <c r="C191" i="5"/>
  <c r="C189" i="5"/>
  <c r="C188" i="5"/>
  <c r="C187" i="5"/>
  <c r="C184" i="5"/>
  <c r="C183" i="5"/>
  <c r="C181" i="5"/>
  <c r="C180" i="5"/>
  <c r="C178" i="5"/>
  <c r="C177" i="5"/>
  <c r="C174" i="5"/>
  <c r="C173" i="5"/>
  <c r="C172" i="5"/>
  <c r="C170" i="5"/>
  <c r="C169" i="5"/>
  <c r="C168" i="5"/>
  <c r="C167" i="5"/>
  <c r="C166" i="5"/>
  <c r="C165" i="5"/>
  <c r="C164" i="5"/>
  <c r="C159" i="5"/>
  <c r="C158" i="5"/>
  <c r="C157" i="5"/>
  <c r="C155" i="5"/>
  <c r="C68" i="5"/>
  <c r="C65" i="5"/>
  <c r="C64" i="5"/>
  <c r="C63" i="5"/>
  <c r="C62" i="5"/>
  <c r="C61" i="5"/>
  <c r="C59" i="5"/>
  <c r="C58" i="5"/>
  <c r="C56" i="5"/>
  <c r="C55" i="5"/>
  <c r="C53" i="5"/>
  <c r="C51" i="5"/>
  <c r="C47" i="5"/>
  <c r="C45" i="5"/>
  <c r="C44" i="5"/>
  <c r="C43" i="5"/>
  <c r="C42" i="5"/>
  <c r="C41" i="5"/>
  <c r="C39" i="5"/>
  <c r="C38" i="5"/>
  <c r="C37" i="5"/>
  <c r="C35" i="5"/>
  <c r="C34" i="5"/>
  <c r="C32" i="5"/>
  <c r="C31" i="5"/>
  <c r="C28" i="5"/>
  <c r="C27" i="5"/>
  <c r="C26" i="5"/>
  <c r="C24" i="5"/>
  <c r="C20" i="5"/>
  <c r="C19" i="5"/>
  <c r="C18" i="5"/>
  <c r="C16" i="5"/>
  <c r="C12" i="5"/>
  <c r="C10" i="5"/>
  <c r="C7" i="5"/>
  <c r="C6" i="5"/>
  <c r="C137" i="5"/>
  <c r="C134" i="5"/>
  <c r="C133" i="5"/>
  <c r="C131" i="5"/>
  <c r="C130" i="5"/>
  <c r="C129" i="5"/>
  <c r="C127" i="5"/>
  <c r="C125" i="5"/>
  <c r="C122" i="5"/>
  <c r="C121" i="5"/>
  <c r="C119" i="5"/>
  <c r="C117" i="5"/>
  <c r="C116" i="5"/>
  <c r="C115" i="5"/>
  <c r="C114" i="5"/>
  <c r="C113" i="5"/>
  <c r="C112" i="5"/>
  <c r="C110" i="5"/>
  <c r="C109" i="5"/>
  <c r="C108" i="5"/>
  <c r="C107" i="5"/>
  <c r="C105" i="5"/>
  <c r="C103" i="5"/>
  <c r="C101" i="5"/>
  <c r="C98" i="5"/>
  <c r="C97" i="5"/>
  <c r="C96" i="5"/>
  <c r="C94" i="5"/>
  <c r="C93" i="5"/>
  <c r="C92" i="5"/>
  <c r="C91" i="5"/>
  <c r="C90" i="5"/>
  <c r="C87" i="5"/>
  <c r="C95" i="5"/>
  <c r="C99" i="5"/>
  <c r="C106" i="5"/>
  <c r="C88" i="5"/>
  <c r="C4881" i="8"/>
  <c r="C615" i="8"/>
  <c r="C220" i="4" l="1"/>
  <c r="C149" i="4"/>
  <c r="C4" i="4"/>
  <c r="C226" i="5"/>
  <c r="E225" i="5" s="1"/>
  <c r="C152" i="5"/>
  <c r="C84" i="5"/>
  <c r="C4" i="5"/>
  <c r="C5092" i="8" l="1"/>
  <c r="O203" i="6"/>
  <c r="O221" i="5" l="1"/>
  <c r="P197" i="5"/>
  <c r="P177" i="5"/>
  <c r="P174" i="5"/>
  <c r="P155" i="5"/>
  <c r="P201" i="5"/>
  <c r="C2354" i="8"/>
  <c r="C1615" i="8"/>
  <c r="C4199" i="8"/>
  <c r="C2511" i="8" l="1"/>
  <c r="C5398" i="8"/>
  <c r="J3" i="5" l="1"/>
  <c r="J83" i="5"/>
  <c r="J225" i="5"/>
  <c r="P63" i="7"/>
  <c r="J3" i="7"/>
  <c r="J73" i="7"/>
  <c r="J136" i="7"/>
  <c r="P200" i="7"/>
  <c r="J210" i="7"/>
  <c r="J3" i="6"/>
  <c r="J72" i="6"/>
  <c r="J142" i="6"/>
  <c r="P263" i="6"/>
  <c r="J207" i="6"/>
  <c r="J3" i="4"/>
  <c r="P138" i="4"/>
  <c r="J77" i="4"/>
  <c r="P281" i="4"/>
  <c r="J219" i="4"/>
  <c r="P275" i="2"/>
  <c r="J76" i="2"/>
  <c r="P201" i="2"/>
  <c r="J143" i="2"/>
  <c r="P66" i="2"/>
  <c r="J3" i="2"/>
  <c r="P200" i="3"/>
  <c r="J141" i="3"/>
  <c r="P131" i="3"/>
  <c r="J69" i="3"/>
  <c r="J3" i="3"/>
  <c r="P59" i="3"/>
  <c r="C3123" i="8" l="1"/>
  <c r="C1836" i="8"/>
  <c r="C733" i="8" l="1"/>
  <c r="C4993" i="8" l="1"/>
  <c r="O206" i="3"/>
  <c r="C4440" i="8"/>
  <c r="C1607" i="8"/>
  <c r="C3377" i="8"/>
  <c r="O206" i="2" l="1"/>
  <c r="O73" i="4"/>
  <c r="O294" i="5"/>
  <c r="O72" i="4"/>
  <c r="O269" i="6" l="1"/>
  <c r="O69" i="7" l="1"/>
  <c r="O63" i="7"/>
  <c r="O126" i="7"/>
  <c r="O133" i="7" s="1"/>
  <c r="O206" i="7"/>
  <c r="O200" i="7"/>
  <c r="O278" i="7"/>
  <c r="O272" i="7"/>
  <c r="O279" i="7" l="1"/>
  <c r="P275" i="7" s="1"/>
  <c r="O207" i="7"/>
  <c r="O70" i="7"/>
  <c r="C4915" i="8" l="1"/>
  <c r="C2904" i="8"/>
  <c r="C394" i="8"/>
  <c r="C5131" i="8"/>
  <c r="C1169" i="8"/>
  <c r="C449" i="8"/>
  <c r="C4033" i="8"/>
  <c r="C480" i="8"/>
  <c r="C4206" i="8"/>
  <c r="C340" i="8"/>
  <c r="C497" i="8"/>
  <c r="C2964" i="8"/>
  <c r="C5283" i="8"/>
  <c r="C5351" i="8"/>
  <c r="C3221" i="8"/>
  <c r="C1344" i="8"/>
  <c r="C4716" i="8"/>
  <c r="C451" i="8"/>
  <c r="C238" i="8"/>
  <c r="C1577" i="8"/>
  <c r="C5084" i="8"/>
  <c r="C3755" i="8"/>
  <c r="C4755" i="8"/>
  <c r="C2816" i="8"/>
  <c r="C1250" i="8"/>
  <c r="C76" i="8"/>
  <c r="C4948" i="8"/>
  <c r="C3661" i="8"/>
  <c r="C1573" i="8"/>
  <c r="C1674" i="8"/>
  <c r="C3160" i="8"/>
  <c r="C1299" i="8"/>
  <c r="C3572" i="8"/>
  <c r="C970" i="8"/>
  <c r="C2229" i="8"/>
  <c r="C1364" i="8"/>
  <c r="C1943" i="8"/>
  <c r="C3688" i="8"/>
  <c r="C5002" i="8"/>
  <c r="C4181" i="8"/>
  <c r="C330" i="8"/>
  <c r="C240" i="8"/>
  <c r="C1652" i="8"/>
  <c r="C4458" i="8"/>
  <c r="C443" i="8"/>
  <c r="C2445" i="8"/>
  <c r="C2909" i="8"/>
  <c r="C5040" i="8"/>
  <c r="C3381" i="8"/>
  <c r="C2016" i="8"/>
  <c r="C2963" i="8"/>
  <c r="C4368" i="8"/>
  <c r="C4116" i="8"/>
  <c r="C2243" i="8"/>
  <c r="C2289" i="8"/>
  <c r="C425" i="8"/>
  <c r="C104" i="8"/>
  <c r="C4864" i="8"/>
  <c r="C2789" i="8"/>
  <c r="C2653" i="8"/>
  <c r="C630" i="8"/>
  <c r="C4310" i="8"/>
  <c r="C3705" i="8"/>
  <c r="C66" i="8"/>
  <c r="C2578" i="8"/>
  <c r="C3027" i="8"/>
  <c r="C5395" i="8"/>
  <c r="C5344" i="8"/>
  <c r="C3064" i="8"/>
  <c r="C22" i="8"/>
  <c r="C1424" i="8"/>
  <c r="C948" i="8"/>
  <c r="C1933" i="8"/>
  <c r="C4622" i="8"/>
  <c r="C2829" i="8"/>
  <c r="C5316" i="8"/>
  <c r="C3759" i="8"/>
  <c r="C4675" i="8"/>
  <c r="C5149" i="8"/>
  <c r="C3877" i="8"/>
  <c r="C4938" i="8"/>
  <c r="C1372" i="8"/>
  <c r="C5513" i="8"/>
  <c r="C1070" i="8"/>
  <c r="C5050" i="8"/>
  <c r="C1627" i="8"/>
  <c r="C1706" i="8"/>
  <c r="C113" i="8"/>
  <c r="C494" i="8"/>
  <c r="C2764" i="8"/>
  <c r="C858" i="8"/>
  <c r="C1483" i="8"/>
  <c r="C2843" i="8"/>
  <c r="C2859" i="8"/>
  <c r="C390" i="8"/>
  <c r="C2607" i="8"/>
  <c r="C378" i="8"/>
  <c r="C3878" i="8"/>
  <c r="C747" i="8"/>
  <c r="C3435" i="8"/>
  <c r="C4633" i="8"/>
  <c r="C4912" i="8"/>
  <c r="C3104" i="8"/>
  <c r="C2100" i="8"/>
  <c r="C2083" i="8"/>
  <c r="C4743" i="8"/>
  <c r="C392" i="8"/>
  <c r="C5372" i="8"/>
  <c r="C1371" i="8"/>
  <c r="C1423" i="8"/>
  <c r="C4931" i="8"/>
  <c r="C1217" i="8"/>
  <c r="C2153" i="8"/>
  <c r="C1991" i="8"/>
  <c r="C2833" i="8"/>
  <c r="C270" i="8"/>
  <c r="C3339" i="8"/>
  <c r="C4385" i="8"/>
  <c r="C2659" i="8"/>
  <c r="C5228" i="8"/>
  <c r="C4225" i="8"/>
  <c r="C1900" i="8"/>
  <c r="C1294" i="8"/>
  <c r="C306" i="8"/>
  <c r="C2060" i="8"/>
  <c r="C4403" i="8"/>
  <c r="C3884" i="8"/>
  <c r="C1010" i="8"/>
  <c r="C3752" i="8"/>
  <c r="C2786" i="8"/>
  <c r="C292" i="8"/>
  <c r="C1318" i="8"/>
  <c r="C3434" i="8"/>
  <c r="C376" i="8"/>
  <c r="C2814" i="8"/>
  <c r="C3593" i="8"/>
  <c r="O280" i="3" l="1"/>
  <c r="O287" i="4" l="1"/>
  <c r="C1" i="8" l="1"/>
  <c r="P197" i="6" l="1"/>
  <c r="O65" i="3"/>
  <c r="P132" i="6" l="1"/>
  <c r="O281" i="2" l="1"/>
  <c r="P272" i="7" l="1"/>
  <c r="P279" i="7" s="1"/>
  <c r="Q275" i="7" s="1"/>
  <c r="O207" i="2" l="1"/>
  <c r="P274" i="3" l="1"/>
  <c r="N214" i="4" l="1"/>
  <c r="N215" i="4" l="1"/>
  <c r="N280" i="3"/>
  <c r="N206" i="3" l="1"/>
  <c r="C109" i="8"/>
  <c r="C1117" i="8" l="1"/>
  <c r="C1026" i="8" l="1"/>
  <c r="G137" i="5"/>
  <c r="N287" i="4"/>
  <c r="C5152" i="8"/>
  <c r="C2065" i="8" l="1"/>
  <c r="C2593" i="8"/>
  <c r="C3876" i="8" l="1"/>
  <c r="C1009" i="8"/>
  <c r="C4322" i="8" l="1"/>
  <c r="N78" i="5"/>
  <c r="N221" i="5"/>
  <c r="C1347" i="8"/>
  <c r="C4900" i="8" l="1"/>
  <c r="C4177" i="8"/>
  <c r="C4377" i="8"/>
  <c r="C72" i="3" l="1"/>
  <c r="C288" i="8"/>
  <c r="C4416" i="8" l="1"/>
  <c r="N205" i="3" l="1"/>
  <c r="C4977" i="8" l="1"/>
  <c r="C5499" i="8"/>
  <c r="C5291" i="8"/>
  <c r="C5216" i="8"/>
  <c r="C5154" i="8"/>
  <c r="C5082" i="8"/>
  <c r="C5053" i="8"/>
  <c r="C5006" i="8"/>
  <c r="C4970" i="8"/>
  <c r="C4895" i="8"/>
  <c r="C4845" i="8"/>
  <c r="C4797" i="8"/>
  <c r="C4731" i="8"/>
  <c r="C4687" i="8"/>
  <c r="C4508" i="8"/>
  <c r="C4374" i="8"/>
  <c r="C4373" i="8"/>
  <c r="C4298" i="8"/>
  <c r="C4184" i="8"/>
  <c r="C4129" i="8"/>
  <c r="C4122" i="8"/>
  <c r="C4078" i="8"/>
  <c r="C4069" i="8"/>
  <c r="C4057" i="8"/>
  <c r="C4010" i="8"/>
  <c r="C4007" i="8"/>
  <c r="C3996" i="8"/>
  <c r="C3856" i="8"/>
  <c r="C3850" i="8"/>
  <c r="C3780" i="8"/>
  <c r="C3751" i="8"/>
  <c r="C3663" i="8"/>
  <c r="C3651" i="8"/>
  <c r="C3507" i="8"/>
  <c r="C3505" i="8"/>
  <c r="C3490" i="8"/>
  <c r="C3475" i="8"/>
  <c r="C3465" i="8"/>
  <c r="C3308" i="8"/>
  <c r="C3242" i="8"/>
  <c r="C3209" i="8"/>
  <c r="C3186" i="8"/>
  <c r="C3172" i="8"/>
  <c r="C3079" i="8"/>
  <c r="C2911" i="8"/>
  <c r="C2893" i="8"/>
  <c r="C2857" i="8"/>
  <c r="C2657" i="8"/>
  <c r="C2610" i="8"/>
  <c r="C2579" i="8"/>
  <c r="C2535" i="8"/>
  <c r="C2488" i="8"/>
  <c r="C2456" i="8"/>
  <c r="C2417" i="8"/>
  <c r="C2120" i="8"/>
  <c r="C2086" i="8"/>
  <c r="C2051" i="8"/>
  <c r="C2032" i="8"/>
  <c r="C2015" i="8"/>
  <c r="C1776" i="8"/>
  <c r="C1741" i="8"/>
  <c r="C1728" i="8"/>
  <c r="C1699" i="8"/>
  <c r="C1667" i="8"/>
  <c r="C1653" i="8"/>
  <c r="C1606" i="8"/>
  <c r="C1559" i="8"/>
  <c r="C1465" i="8"/>
  <c r="C1432" i="8"/>
  <c r="C1410" i="8"/>
  <c r="C1312" i="8"/>
  <c r="C1295" i="8"/>
  <c r="C1293" i="8"/>
  <c r="C1046" i="8"/>
  <c r="C962" i="8"/>
  <c r="C938" i="8"/>
  <c r="C893" i="8"/>
  <c r="C773" i="8"/>
  <c r="C757" i="8"/>
  <c r="C677" i="8"/>
  <c r="C636" i="8"/>
  <c r="C557" i="8"/>
  <c r="C522" i="8"/>
  <c r="C517" i="8"/>
  <c r="C488" i="8"/>
  <c r="C377" i="8"/>
  <c r="C375" i="8"/>
  <c r="C371" i="8"/>
  <c r="C368" i="8"/>
  <c r="C322" i="8"/>
  <c r="C231" i="8"/>
  <c r="C152" i="8"/>
  <c r="C145" i="8"/>
  <c r="C130" i="8"/>
  <c r="C36" i="8"/>
  <c r="N281" i="2" l="1"/>
  <c r="N137" i="3" l="1"/>
  <c r="N69" i="7" l="1"/>
  <c r="N73" i="4"/>
  <c r="N144" i="4" l="1"/>
  <c r="N139" i="2"/>
  <c r="N207" i="2" l="1"/>
  <c r="N206" i="7"/>
  <c r="O62" i="6" l="1"/>
  <c r="O197" i="6"/>
  <c r="O132" i="6"/>
  <c r="O263" i="6"/>
  <c r="O215" i="5"/>
  <c r="O289" i="5"/>
  <c r="O141" i="5"/>
  <c r="O138" i="4"/>
  <c r="O209" i="4"/>
  <c r="O281" i="4"/>
  <c r="O67" i="4"/>
  <c r="O131" i="3"/>
  <c r="O274" i="3"/>
  <c r="O59" i="3"/>
  <c r="O275" i="2"/>
  <c r="O133" i="2"/>
  <c r="O201" i="2"/>
  <c r="O66" i="2"/>
  <c r="O200" i="3" l="1"/>
  <c r="M77" i="5" l="1"/>
  <c r="M78" i="5"/>
  <c r="M295" i="5"/>
  <c r="M215" i="4"/>
  <c r="M214" i="4" l="1"/>
  <c r="C4052" i="8" l="1"/>
  <c r="M132" i="7"/>
  <c r="C3805" i="8"/>
  <c r="C112" i="8"/>
  <c r="M138" i="6"/>
  <c r="M206" i="3" l="1"/>
  <c r="M268" i="6"/>
  <c r="N106" i="6" l="1"/>
  <c r="N116" i="6"/>
  <c r="N99" i="6"/>
  <c r="N152" i="4"/>
  <c r="M274" i="3"/>
  <c r="L274" i="3"/>
  <c r="L281" i="3" s="1"/>
  <c r="M277" i="3" s="1"/>
  <c r="N248" i="3"/>
  <c r="N274" i="3" s="1"/>
  <c r="L78" i="5"/>
  <c r="L77" i="5"/>
  <c r="M72" i="5"/>
  <c r="L72" i="5"/>
  <c r="O72" i="5"/>
  <c r="N72" i="5"/>
  <c r="C211" i="3" l="1"/>
  <c r="E210" i="3" s="1"/>
  <c r="E3" i="5"/>
  <c r="L79" i="5"/>
  <c r="M75" i="5" s="1"/>
  <c r="M79" i="5" s="1"/>
  <c r="N75" i="5" s="1"/>
  <c r="N79" i="5" s="1"/>
  <c r="O75" i="5" s="1"/>
  <c r="O79" i="5" s="1"/>
  <c r="P75" i="5" s="1"/>
  <c r="P79" i="5" s="1"/>
  <c r="Q75" i="5" s="1"/>
  <c r="M281" i="3"/>
  <c r="N277" i="3" s="1"/>
  <c r="N281" i="3" s="1"/>
  <c r="O277" i="3" s="1"/>
  <c r="O281" i="3" s="1"/>
  <c r="P277" i="3" s="1"/>
  <c r="P281" i="3" s="1"/>
  <c r="Q277" i="3" s="1"/>
  <c r="C4565" i="8"/>
  <c r="C5028" i="8"/>
  <c r="G24" i="1"/>
  <c r="G25" i="1"/>
  <c r="G26" i="1"/>
  <c r="G27" i="1"/>
  <c r="G28" i="1"/>
  <c r="G29" i="1"/>
  <c r="G30" i="1"/>
  <c r="G31" i="1"/>
  <c r="G32" i="1"/>
  <c r="G33" i="1"/>
  <c r="G34" i="1"/>
  <c r="I28" i="1"/>
  <c r="I29" i="1"/>
  <c r="I30" i="1"/>
  <c r="I31" i="1"/>
  <c r="I32" i="1"/>
  <c r="I33" i="1"/>
  <c r="I34" i="1"/>
  <c r="N67" i="4"/>
  <c r="L67" i="4"/>
  <c r="M67" i="4"/>
  <c r="L73" i="4"/>
  <c r="M73" i="4"/>
  <c r="L91" i="4"/>
  <c r="N138" i="4"/>
  <c r="L138" i="4"/>
  <c r="M138" i="4"/>
  <c r="L144" i="4"/>
  <c r="M144" i="4"/>
  <c r="N209" i="4"/>
  <c r="L209" i="4"/>
  <c r="M209" i="4"/>
  <c r="L214" i="4"/>
  <c r="L215" i="4"/>
  <c r="N281" i="4"/>
  <c r="L281" i="4"/>
  <c r="L288" i="4" s="1"/>
  <c r="M284" i="4" s="1"/>
  <c r="M281" i="4"/>
  <c r="C6" i="2"/>
  <c r="N66" i="2"/>
  <c r="L66" i="2"/>
  <c r="L73" i="2" s="1"/>
  <c r="M69" i="2" s="1"/>
  <c r="M66" i="2"/>
  <c r="N133" i="2"/>
  <c r="L133" i="2"/>
  <c r="M133" i="2"/>
  <c r="L138" i="2"/>
  <c r="M139" i="2"/>
  <c r="C144" i="2"/>
  <c r="N201" i="2"/>
  <c r="L201" i="2"/>
  <c r="M201" i="2"/>
  <c r="L206" i="2"/>
  <c r="L207" i="2"/>
  <c r="M207" i="2"/>
  <c r="G212" i="2"/>
  <c r="N275" i="2"/>
  <c r="L275" i="2"/>
  <c r="M275" i="2"/>
  <c r="L280" i="2"/>
  <c r="L281" i="2"/>
  <c r="M281" i="2"/>
  <c r="N59" i="3"/>
  <c r="L59" i="3"/>
  <c r="M59" i="3"/>
  <c r="L65" i="3"/>
  <c r="N131" i="3"/>
  <c r="L131" i="3"/>
  <c r="M131" i="3"/>
  <c r="L136" i="3"/>
  <c r="L137" i="3"/>
  <c r="M137" i="3"/>
  <c r="N200" i="3"/>
  <c r="L200" i="3"/>
  <c r="M200" i="3"/>
  <c r="L205" i="3"/>
  <c r="L206" i="3"/>
  <c r="C2" i="8"/>
  <c r="C3" i="8"/>
  <c r="C5" i="8"/>
  <c r="C6" i="8"/>
  <c r="C7" i="8"/>
  <c r="C8" i="8"/>
  <c r="C9" i="8"/>
  <c r="C10" i="8"/>
  <c r="C11" i="8"/>
  <c r="C12" i="8"/>
  <c r="C14" i="8"/>
  <c r="C15" i="8"/>
  <c r="C16" i="8"/>
  <c r="C17" i="8"/>
  <c r="C18" i="8"/>
  <c r="C19" i="8"/>
  <c r="C20" i="8"/>
  <c r="C21" i="8"/>
  <c r="C23" i="8"/>
  <c r="C24" i="8"/>
  <c r="C25" i="8"/>
  <c r="C26" i="8"/>
  <c r="C27" i="8"/>
  <c r="C28" i="8"/>
  <c r="C29" i="8"/>
  <c r="C31" i="8"/>
  <c r="C32" i="8"/>
  <c r="C33" i="8"/>
  <c r="C34" i="8"/>
  <c r="C35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5" i="8"/>
  <c r="C56" i="8"/>
  <c r="C57" i="8"/>
  <c r="C58" i="8"/>
  <c r="C59" i="8"/>
  <c r="C60" i="8"/>
  <c r="C62" i="8"/>
  <c r="C63" i="8"/>
  <c r="C64" i="8"/>
  <c r="C65" i="8"/>
  <c r="C67" i="8"/>
  <c r="C68" i="8"/>
  <c r="C69" i="8"/>
  <c r="C70" i="8"/>
  <c r="C71" i="8"/>
  <c r="C72" i="8"/>
  <c r="C74" i="8"/>
  <c r="C75" i="8"/>
  <c r="C77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5" i="8"/>
  <c r="C106" i="8"/>
  <c r="C107" i="8"/>
  <c r="C108" i="8"/>
  <c r="C110" i="8"/>
  <c r="C111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7" i="8"/>
  <c r="C128" i="8"/>
  <c r="C129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6" i="8"/>
  <c r="C147" i="8"/>
  <c r="C148" i="8"/>
  <c r="C150" i="8"/>
  <c r="C151" i="8"/>
  <c r="C153" i="8"/>
  <c r="C154" i="8"/>
  <c r="C155" i="8"/>
  <c r="C157" i="8"/>
  <c r="C158" i="8"/>
  <c r="C159" i="8"/>
  <c r="C161" i="8"/>
  <c r="C162" i="8"/>
  <c r="C163" i="8"/>
  <c r="C164" i="8"/>
  <c r="C165" i="8"/>
  <c r="C167" i="8"/>
  <c r="C168" i="8"/>
  <c r="C169" i="8"/>
  <c r="C170" i="8"/>
  <c r="C171" i="8"/>
  <c r="C172" i="8"/>
  <c r="C173" i="8"/>
  <c r="C174" i="8"/>
  <c r="C175" i="8"/>
  <c r="C177" i="8"/>
  <c r="C178" i="8"/>
  <c r="C179" i="8"/>
  <c r="C180" i="8"/>
  <c r="C182" i="8"/>
  <c r="C183" i="8"/>
  <c r="C184" i="8"/>
  <c r="C185" i="8"/>
  <c r="C186" i="8"/>
  <c r="C189" i="8"/>
  <c r="C190" i="8"/>
  <c r="C191" i="8"/>
  <c r="C192" i="8"/>
  <c r="C193" i="8"/>
  <c r="C195" i="8"/>
  <c r="C196" i="8"/>
  <c r="C197" i="8"/>
  <c r="C198" i="8"/>
  <c r="C199" i="8"/>
  <c r="C200" i="8"/>
  <c r="C201" i="8"/>
  <c r="C202" i="8"/>
  <c r="C203" i="8"/>
  <c r="C204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9" i="8"/>
  <c r="C220" i="8"/>
  <c r="C221" i="8"/>
  <c r="C223" i="8"/>
  <c r="C224" i="8"/>
  <c r="C225" i="8"/>
  <c r="C226" i="8"/>
  <c r="C227" i="8"/>
  <c r="C228" i="8"/>
  <c r="C230" i="8"/>
  <c r="C232" i="8"/>
  <c r="C233" i="8"/>
  <c r="C234" i="8"/>
  <c r="C235" i="8"/>
  <c r="C236" i="8"/>
  <c r="C237" i="8"/>
  <c r="C239" i="8"/>
  <c r="C241" i="8"/>
  <c r="C242" i="8"/>
  <c r="C243" i="8"/>
  <c r="C244" i="8"/>
  <c r="C245" i="8"/>
  <c r="C246" i="8"/>
  <c r="C247" i="8"/>
  <c r="C248" i="8"/>
  <c r="C249" i="8"/>
  <c r="C251" i="8"/>
  <c r="C252" i="8"/>
  <c r="C253" i="8"/>
  <c r="C254" i="8"/>
  <c r="C255" i="8"/>
  <c r="C256" i="8"/>
  <c r="C257" i="8"/>
  <c r="C258" i="8"/>
  <c r="C260" i="8"/>
  <c r="C261" i="8"/>
  <c r="C262" i="8"/>
  <c r="C263" i="8"/>
  <c r="C264" i="8"/>
  <c r="C265" i="8"/>
  <c r="C266" i="8"/>
  <c r="C267" i="8"/>
  <c r="C268" i="8"/>
  <c r="C269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7" i="8"/>
  <c r="C291" i="8"/>
  <c r="C293" i="8"/>
  <c r="C294" i="8"/>
  <c r="C295" i="8"/>
  <c r="C296" i="8"/>
  <c r="C297" i="8"/>
  <c r="C298" i="8"/>
  <c r="C300" i="8"/>
  <c r="C301" i="8"/>
  <c r="C302" i="8"/>
  <c r="C303" i="8"/>
  <c r="C305" i="8"/>
  <c r="C307" i="8"/>
  <c r="C309" i="8"/>
  <c r="C311" i="8"/>
  <c r="C312" i="8"/>
  <c r="C313" i="8"/>
  <c r="C314" i="8"/>
  <c r="C316" i="8"/>
  <c r="C317" i="8"/>
  <c r="C318" i="8"/>
  <c r="C320" i="8"/>
  <c r="C321" i="8"/>
  <c r="C323" i="8"/>
  <c r="C325" i="8"/>
  <c r="C326" i="8"/>
  <c r="C327" i="8"/>
  <c r="C328" i="8"/>
  <c r="C329" i="8"/>
  <c r="C331" i="8"/>
  <c r="C332" i="8"/>
  <c r="C333" i="8"/>
  <c r="C335" i="8"/>
  <c r="C336" i="8"/>
  <c r="C337" i="8"/>
  <c r="C338" i="8"/>
  <c r="C339" i="8"/>
  <c r="C341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2" i="8"/>
  <c r="C363" i="8"/>
  <c r="C364" i="8"/>
  <c r="C365" i="8"/>
  <c r="C366" i="8"/>
  <c r="C367" i="8"/>
  <c r="C369" i="8"/>
  <c r="C370" i="8"/>
  <c r="C372" i="8"/>
  <c r="C373" i="8"/>
  <c r="C374" i="8"/>
  <c r="C379" i="8"/>
  <c r="C380" i="8"/>
  <c r="C381" i="8"/>
  <c r="C382" i="8"/>
  <c r="C383" i="8"/>
  <c r="C384" i="8"/>
  <c r="C385" i="8"/>
  <c r="C386" i="8"/>
  <c r="C387" i="8"/>
  <c r="C388" i="8"/>
  <c r="C389" i="8"/>
  <c r="C391" i="8"/>
  <c r="C393" i="8"/>
  <c r="C395" i="8"/>
  <c r="C396" i="8"/>
  <c r="C397" i="8"/>
  <c r="C398" i="8"/>
  <c r="C400" i="8"/>
  <c r="C401" i="8"/>
  <c r="C402" i="8"/>
  <c r="C404" i="8"/>
  <c r="C405" i="8"/>
  <c r="C406" i="8"/>
  <c r="C407" i="8"/>
  <c r="C408" i="8"/>
  <c r="C410" i="8"/>
  <c r="C411" i="8"/>
  <c r="C412" i="8"/>
  <c r="C413" i="8"/>
  <c r="C414" i="8"/>
  <c r="C3189" i="8"/>
  <c r="C415" i="8"/>
  <c r="C417" i="8"/>
  <c r="C418" i="8"/>
  <c r="C419" i="8"/>
  <c r="C420" i="8"/>
  <c r="C421" i="8"/>
  <c r="C422" i="8"/>
  <c r="C423" i="8"/>
  <c r="C426" i="8"/>
  <c r="C427" i="8"/>
  <c r="C428" i="8"/>
  <c r="C429" i="8"/>
  <c r="C430" i="8"/>
  <c r="C431" i="8"/>
  <c r="C432" i="8"/>
  <c r="C434" i="8"/>
  <c r="C435" i="8"/>
  <c r="C436" i="8"/>
  <c r="C437" i="8"/>
  <c r="C438" i="8"/>
  <c r="C440" i="8"/>
  <c r="C441" i="8"/>
  <c r="C442" i="8"/>
  <c r="C444" i="8"/>
  <c r="C445" i="8"/>
  <c r="C446" i="8"/>
  <c r="C447" i="8"/>
  <c r="C448" i="8"/>
  <c r="C450" i="8"/>
  <c r="C453" i="8"/>
  <c r="C454" i="8"/>
  <c r="C455" i="8"/>
  <c r="C456" i="8"/>
  <c r="C457" i="8"/>
  <c r="C459" i="8"/>
  <c r="C460" i="8"/>
  <c r="C461" i="8"/>
  <c r="C462" i="8"/>
  <c r="C463" i="8"/>
  <c r="C464" i="8"/>
  <c r="C466" i="8"/>
  <c r="C467" i="8"/>
  <c r="C469" i="8"/>
  <c r="C470" i="8"/>
  <c r="C471" i="8"/>
  <c r="C472" i="8"/>
  <c r="C473" i="8"/>
  <c r="C477" i="8"/>
  <c r="C478" i="8"/>
  <c r="C479" i="8"/>
  <c r="C481" i="8"/>
  <c r="C482" i="8"/>
  <c r="C483" i="8"/>
  <c r="C485" i="8"/>
  <c r="C486" i="8"/>
  <c r="C487" i="8"/>
  <c r="C489" i="8"/>
  <c r="C490" i="8"/>
  <c r="C492" i="8"/>
  <c r="C498" i="8"/>
  <c r="C499" i="8"/>
  <c r="C500" i="8"/>
  <c r="C501" i="8"/>
  <c r="C502" i="8"/>
  <c r="C503" i="8"/>
  <c r="C504" i="8"/>
  <c r="C505" i="8"/>
  <c r="C506" i="8"/>
  <c r="C508" i="8"/>
  <c r="C509" i="8"/>
  <c r="C510" i="8"/>
  <c r="C511" i="8"/>
  <c r="C512" i="8"/>
  <c r="C513" i="8"/>
  <c r="C514" i="8"/>
  <c r="C515" i="8"/>
  <c r="C516" i="8"/>
  <c r="C518" i="8"/>
  <c r="C519" i="8"/>
  <c r="C520" i="8"/>
  <c r="C521" i="8"/>
  <c r="C523" i="8"/>
  <c r="C524" i="8"/>
  <c r="C525" i="8"/>
  <c r="C526" i="8"/>
  <c r="C527" i="8"/>
  <c r="C528" i="8"/>
  <c r="C529" i="8"/>
  <c r="C530" i="8"/>
  <c r="C531" i="8"/>
  <c r="C532" i="8"/>
  <c r="C533" i="8"/>
  <c r="C535" i="8"/>
  <c r="C536" i="8"/>
  <c r="C537" i="8"/>
  <c r="C538" i="8"/>
  <c r="C539" i="8"/>
  <c r="C540" i="8"/>
  <c r="C541" i="8"/>
  <c r="C542" i="8"/>
  <c r="C543" i="8"/>
  <c r="C544" i="8"/>
  <c r="C546" i="8"/>
  <c r="C547" i="8"/>
  <c r="C548" i="8"/>
  <c r="C549" i="8"/>
  <c r="C550" i="8"/>
  <c r="C551" i="8"/>
  <c r="C552" i="8"/>
  <c r="C553" i="8"/>
  <c r="C554" i="8"/>
  <c r="C555" i="8"/>
  <c r="C556" i="8"/>
  <c r="C558" i="8"/>
  <c r="C559" i="8"/>
  <c r="C560" i="8"/>
  <c r="C561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1" i="8"/>
  <c r="C632" i="8"/>
  <c r="C633" i="8"/>
  <c r="C634" i="8"/>
  <c r="C637" i="8"/>
  <c r="C638" i="8"/>
  <c r="C639" i="8"/>
  <c r="C640" i="8"/>
  <c r="C642" i="8"/>
  <c r="C643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8" i="8"/>
  <c r="C679" i="8"/>
  <c r="C680" i="8"/>
  <c r="C681" i="8"/>
  <c r="C682" i="8"/>
  <c r="C683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10" i="8"/>
  <c r="C711" i="8"/>
  <c r="C712" i="8"/>
  <c r="C713" i="8"/>
  <c r="C714" i="8"/>
  <c r="C715" i="8"/>
  <c r="C716" i="8"/>
  <c r="C717" i="8"/>
  <c r="C719" i="8"/>
  <c r="C720" i="8"/>
  <c r="C721" i="8"/>
  <c r="C722" i="8"/>
  <c r="C723" i="8"/>
  <c r="C724" i="8"/>
  <c r="C725" i="8"/>
  <c r="C727" i="8"/>
  <c r="C728" i="8"/>
  <c r="C729" i="8"/>
  <c r="C731" i="8"/>
  <c r="C732" i="8"/>
  <c r="C734" i="8"/>
  <c r="C735" i="8"/>
  <c r="C737" i="8"/>
  <c r="C738" i="8"/>
  <c r="C739" i="8"/>
  <c r="C742" i="8"/>
  <c r="C744" i="8"/>
  <c r="C745" i="8"/>
  <c r="C746" i="8"/>
  <c r="C749" i="8"/>
  <c r="C750" i="8"/>
  <c r="C751" i="8"/>
  <c r="C752" i="8"/>
  <c r="C753" i="8"/>
  <c r="C755" i="8"/>
  <c r="C758" i="8"/>
  <c r="C759" i="8"/>
  <c r="C760" i="8"/>
  <c r="C761" i="8"/>
  <c r="C762" i="8"/>
  <c r="C763" i="8"/>
  <c r="C764" i="8"/>
  <c r="C765" i="8"/>
  <c r="C766" i="8"/>
  <c r="C768" i="8"/>
  <c r="C769" i="8"/>
  <c r="C770" i="8"/>
  <c r="C771" i="8"/>
  <c r="C772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90" i="8"/>
  <c r="C791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1" i="8"/>
  <c r="C822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7" i="8"/>
  <c r="C838" i="8"/>
  <c r="C839" i="8"/>
  <c r="C840" i="8"/>
  <c r="C841" i="8"/>
  <c r="C842" i="8"/>
  <c r="C843" i="8"/>
  <c r="C844" i="8"/>
  <c r="C845" i="8"/>
  <c r="C847" i="8"/>
  <c r="C848" i="8"/>
  <c r="C849" i="8"/>
  <c r="C850" i="8"/>
  <c r="C851" i="8"/>
  <c r="C852" i="8"/>
  <c r="C854" i="8"/>
  <c r="C855" i="8"/>
  <c r="C856" i="8"/>
  <c r="C857" i="8"/>
  <c r="C859" i="8"/>
  <c r="C860" i="8"/>
  <c r="C861" i="8"/>
  <c r="C862" i="8"/>
  <c r="C863" i="8"/>
  <c r="C864" i="8"/>
  <c r="C865" i="8"/>
  <c r="C867" i="8"/>
  <c r="C868" i="8"/>
  <c r="C869" i="8"/>
  <c r="C870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4" i="8"/>
  <c r="C896" i="8"/>
  <c r="C897" i="8"/>
  <c r="C898" i="8"/>
  <c r="C899" i="8"/>
  <c r="C900" i="8"/>
  <c r="C901" i="8"/>
  <c r="C902" i="8"/>
  <c r="C903" i="8"/>
  <c r="C905" i="8"/>
  <c r="C908" i="8"/>
  <c r="C909" i="8"/>
  <c r="C910" i="8"/>
  <c r="C911" i="8"/>
  <c r="C912" i="8"/>
  <c r="C913" i="8"/>
  <c r="C914" i="8"/>
  <c r="C919" i="8"/>
  <c r="C920" i="8"/>
  <c r="C923" i="8"/>
  <c r="C924" i="8"/>
  <c r="C925" i="8"/>
  <c r="C926" i="8"/>
  <c r="C927" i="8"/>
  <c r="C928" i="8"/>
  <c r="C929" i="8"/>
  <c r="C930" i="8"/>
  <c r="C932" i="8"/>
  <c r="C933" i="8"/>
  <c r="C934" i="8"/>
  <c r="C935" i="8"/>
  <c r="C936" i="8"/>
  <c r="C937" i="8"/>
  <c r="C939" i="8"/>
  <c r="C940" i="8"/>
  <c r="C941" i="8"/>
  <c r="C942" i="8"/>
  <c r="C943" i="8"/>
  <c r="C944" i="8"/>
  <c r="C945" i="8"/>
  <c r="C946" i="8"/>
  <c r="C947" i="8"/>
  <c r="C949" i="8"/>
  <c r="C951" i="8"/>
  <c r="C952" i="8"/>
  <c r="C954" i="8"/>
  <c r="C956" i="8"/>
  <c r="C957" i="8"/>
  <c r="C958" i="8"/>
  <c r="C959" i="8"/>
  <c r="C960" i="8"/>
  <c r="C961" i="8"/>
  <c r="C963" i="8"/>
  <c r="C964" i="8"/>
  <c r="C965" i="8"/>
  <c r="C966" i="8"/>
  <c r="C967" i="8"/>
  <c r="C968" i="8"/>
  <c r="C969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91" i="8"/>
  <c r="C992" i="8"/>
  <c r="C993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11" i="8"/>
  <c r="C1012" i="8"/>
  <c r="C1013" i="8"/>
  <c r="C1014" i="8"/>
  <c r="C1015" i="8"/>
  <c r="C1017" i="8"/>
  <c r="C1018" i="8"/>
  <c r="C1019" i="8"/>
  <c r="C1020" i="8"/>
  <c r="C1021" i="8"/>
  <c r="C1022" i="8"/>
  <c r="C1023" i="8"/>
  <c r="C1024" i="8"/>
  <c r="C1025" i="8"/>
  <c r="C1027" i="8"/>
  <c r="C1028" i="8"/>
  <c r="C1029" i="8"/>
  <c r="C1030" i="8"/>
  <c r="C1032" i="8"/>
  <c r="C1033" i="8"/>
  <c r="C1034" i="8"/>
  <c r="C1035" i="8"/>
  <c r="C1036" i="8"/>
  <c r="C1038" i="8"/>
  <c r="C1039" i="8"/>
  <c r="C1040" i="8"/>
  <c r="C1041" i="8"/>
  <c r="C1043" i="8"/>
  <c r="C1044" i="8"/>
  <c r="C1047" i="8"/>
  <c r="C1048" i="8"/>
  <c r="C1049" i="8"/>
  <c r="C1050" i="8"/>
  <c r="C1051" i="8"/>
  <c r="C1052" i="8"/>
  <c r="C1054" i="8"/>
  <c r="C1055" i="8"/>
  <c r="C1056" i="8"/>
  <c r="C1057" i="8"/>
  <c r="C1060" i="8"/>
  <c r="C1061" i="8"/>
  <c r="C1062" i="8"/>
  <c r="C1063" i="8"/>
  <c r="C1064" i="8"/>
  <c r="C1065" i="8"/>
  <c r="C1066" i="8"/>
  <c r="C1068" i="8"/>
  <c r="C1071" i="8"/>
  <c r="C1072" i="8"/>
  <c r="C1073" i="8"/>
  <c r="C1075" i="8"/>
  <c r="C1076" i="8"/>
  <c r="C1077" i="8"/>
  <c r="C1078" i="8"/>
  <c r="C1079" i="8"/>
  <c r="C1080" i="8"/>
  <c r="C1081" i="8"/>
  <c r="C1082" i="8"/>
  <c r="C1083" i="8"/>
  <c r="C1084" i="8"/>
  <c r="C1085" i="8"/>
  <c r="C1087" i="8"/>
  <c r="C1088" i="8"/>
  <c r="C1089" i="8"/>
  <c r="C1091" i="8"/>
  <c r="C1092" i="8"/>
  <c r="C1093" i="8"/>
  <c r="C1094" i="8"/>
  <c r="C1095" i="8"/>
  <c r="C1096" i="8"/>
  <c r="C1097" i="8"/>
  <c r="C1099" i="8"/>
  <c r="C1100" i="8"/>
  <c r="C1101" i="8"/>
  <c r="C1102" i="8"/>
  <c r="C1103" i="8"/>
  <c r="C1105" i="8"/>
  <c r="C1106" i="8"/>
  <c r="C1107" i="8"/>
  <c r="C1108" i="8"/>
  <c r="C1109" i="8"/>
  <c r="C1110" i="8"/>
  <c r="C1111" i="8"/>
  <c r="C1112" i="8"/>
  <c r="C1114" i="8"/>
  <c r="C1115" i="8"/>
  <c r="C1116" i="8"/>
  <c r="C1118" i="8"/>
  <c r="C1120" i="8"/>
  <c r="C1123" i="8"/>
  <c r="C1124" i="8"/>
  <c r="C1125" i="8"/>
  <c r="C1126" i="8"/>
  <c r="C1127" i="8"/>
  <c r="C1128" i="8"/>
  <c r="C1129" i="8"/>
  <c r="C1131" i="8"/>
  <c r="C1132" i="8"/>
  <c r="C1133" i="8"/>
  <c r="C1134" i="8"/>
  <c r="C1135" i="8"/>
  <c r="C1136" i="8"/>
  <c r="C1137" i="8"/>
  <c r="C1138" i="8"/>
  <c r="C1141" i="8"/>
  <c r="C1142" i="8"/>
  <c r="C1143" i="8"/>
  <c r="C1145" i="8"/>
  <c r="C1146" i="8"/>
  <c r="C1148" i="8"/>
  <c r="C1149" i="8"/>
  <c r="C1150" i="8"/>
  <c r="C1151" i="8"/>
  <c r="C1154" i="8"/>
  <c r="C1155" i="8"/>
  <c r="C1156" i="8"/>
  <c r="C1157" i="8"/>
  <c r="C1158" i="8"/>
  <c r="C1160" i="8"/>
  <c r="C1161" i="8"/>
  <c r="C1162" i="8"/>
  <c r="C1163" i="8"/>
  <c r="C1164" i="8"/>
  <c r="C1166" i="8"/>
  <c r="C1167" i="8"/>
  <c r="C1168" i="8"/>
  <c r="C1170" i="8"/>
  <c r="C1171" i="8"/>
  <c r="C1172" i="8"/>
  <c r="C1173" i="8"/>
  <c r="C1174" i="8"/>
  <c r="C1176" i="8"/>
  <c r="C1177" i="8"/>
  <c r="C1178" i="8"/>
  <c r="C1179" i="8"/>
  <c r="C1180" i="8"/>
  <c r="C1181" i="8"/>
  <c r="C1182" i="8"/>
  <c r="C1183" i="8"/>
  <c r="C1184" i="8"/>
  <c r="C1185" i="8"/>
  <c r="C1187" i="8"/>
  <c r="C1188" i="8"/>
  <c r="C1189" i="8"/>
  <c r="C1190" i="8"/>
  <c r="C1191" i="8"/>
  <c r="C1192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8" i="8"/>
  <c r="C1209" i="8"/>
  <c r="C1210" i="8"/>
  <c r="C1211" i="8"/>
  <c r="C1212" i="8"/>
  <c r="C1213" i="8"/>
  <c r="C1214" i="8"/>
  <c r="C1215" i="8"/>
  <c r="C1216" i="8"/>
  <c r="C1218" i="8"/>
  <c r="C1219" i="8"/>
  <c r="C1220" i="8"/>
  <c r="C1223" i="8"/>
  <c r="C1224" i="8"/>
  <c r="C1225" i="8"/>
  <c r="C1227" i="8"/>
  <c r="C1228" i="8"/>
  <c r="C1229" i="8"/>
  <c r="C1230" i="8"/>
  <c r="C1231" i="8"/>
  <c r="C1232" i="8"/>
  <c r="C1233" i="8"/>
  <c r="C1234" i="8"/>
  <c r="C1235" i="8"/>
  <c r="C1236" i="8"/>
  <c r="C1238" i="8"/>
  <c r="C1239" i="8"/>
  <c r="C1240" i="8"/>
  <c r="C1241" i="8"/>
  <c r="C1242" i="8"/>
  <c r="C1244" i="8"/>
  <c r="C1245" i="8"/>
  <c r="C1246" i="8"/>
  <c r="C1247" i="8"/>
  <c r="C1248" i="8"/>
  <c r="C1249" i="8"/>
  <c r="C1251" i="8"/>
  <c r="C1252" i="8"/>
  <c r="C1253" i="8"/>
  <c r="C1254" i="8"/>
  <c r="C1255" i="8"/>
  <c r="C1256" i="8"/>
  <c r="C1257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6" i="8"/>
  <c r="C1277" i="8"/>
  <c r="C1278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7" i="8"/>
  <c r="C1298" i="8"/>
  <c r="C1300" i="8"/>
  <c r="C1301" i="8"/>
  <c r="C1302" i="8"/>
  <c r="C1304" i="8"/>
  <c r="C1305" i="8"/>
  <c r="C1306" i="8"/>
  <c r="C1308" i="8"/>
  <c r="C1309" i="8"/>
  <c r="C1311" i="8"/>
  <c r="C1313" i="8"/>
  <c r="C1314" i="8"/>
  <c r="C1315" i="8"/>
  <c r="C1317" i="8"/>
  <c r="C1320" i="8"/>
  <c r="C1321" i="8"/>
  <c r="C1322" i="8"/>
  <c r="C1323" i="8"/>
  <c r="C1324" i="8"/>
  <c r="C1325" i="8"/>
  <c r="C1326" i="8"/>
  <c r="C1327" i="8"/>
  <c r="C1329" i="8"/>
  <c r="C1330" i="8"/>
  <c r="C1332" i="8"/>
  <c r="C1333" i="8"/>
  <c r="C1334" i="8"/>
  <c r="C1335" i="8"/>
  <c r="C1336" i="8"/>
  <c r="C1337" i="8"/>
  <c r="C1338" i="8"/>
  <c r="C1339" i="8"/>
  <c r="C1340" i="8"/>
  <c r="C1341" i="8"/>
  <c r="C1343" i="8"/>
  <c r="C1345" i="8"/>
  <c r="C1346" i="8"/>
  <c r="C1348" i="8"/>
  <c r="C1350" i="8"/>
  <c r="C1351" i="8"/>
  <c r="C1352" i="8"/>
  <c r="C1355" i="8"/>
  <c r="C1356" i="8"/>
  <c r="C1357" i="8"/>
  <c r="C1359" i="8"/>
  <c r="C1361" i="8"/>
  <c r="C1362" i="8"/>
  <c r="C1363" i="8"/>
  <c r="C1365" i="8"/>
  <c r="C1366" i="8"/>
  <c r="C1367" i="8"/>
  <c r="C1368" i="8"/>
  <c r="C1369" i="8"/>
  <c r="C1370" i="8"/>
  <c r="C1374" i="8"/>
  <c r="C1375" i="8"/>
  <c r="C1376" i="8"/>
  <c r="C1378" i="8"/>
  <c r="C1379" i="8"/>
  <c r="C1380" i="8"/>
  <c r="C1381" i="8"/>
  <c r="C1382" i="8"/>
  <c r="C1385" i="8"/>
  <c r="C1386" i="8"/>
  <c r="C1388" i="8"/>
  <c r="C1389" i="8"/>
  <c r="C1390" i="8"/>
  <c r="C1391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7" i="8"/>
  <c r="C1408" i="8"/>
  <c r="C1409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5" i="8"/>
  <c r="C1426" i="8"/>
  <c r="C1427" i="8"/>
  <c r="C1428" i="8"/>
  <c r="C1429" i="8"/>
  <c r="C1430" i="8"/>
  <c r="C1431" i="8"/>
  <c r="C1433" i="8"/>
  <c r="C1434" i="8"/>
  <c r="C1435" i="8"/>
  <c r="C1436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6" i="8"/>
  <c r="C1467" i="8"/>
  <c r="C1468" i="8"/>
  <c r="C1469" i="8"/>
  <c r="C1470" i="8"/>
  <c r="C1471" i="8"/>
  <c r="C1473" i="8"/>
  <c r="C1474" i="8"/>
  <c r="C1475" i="8"/>
  <c r="C1476" i="8"/>
  <c r="C1477" i="8"/>
  <c r="C1478" i="8"/>
  <c r="C1479" i="8"/>
  <c r="C1480" i="8"/>
  <c r="C1481" i="8"/>
  <c r="C1482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3" i="8"/>
  <c r="C4302" i="8"/>
  <c r="C1504" i="8"/>
  <c r="C1505" i="8"/>
  <c r="C1506" i="8"/>
  <c r="C1507" i="8"/>
  <c r="C1508" i="8"/>
  <c r="C1509" i="8"/>
  <c r="C1510" i="8"/>
  <c r="C1512" i="8"/>
  <c r="C1513" i="8"/>
  <c r="C1514" i="8"/>
  <c r="C1516" i="8"/>
  <c r="C1517" i="8"/>
  <c r="C1518" i="8"/>
  <c r="C1519" i="8"/>
  <c r="C1520" i="8"/>
  <c r="C1521" i="8"/>
  <c r="C1522" i="8"/>
  <c r="C1524" i="8"/>
  <c r="C1525" i="8"/>
  <c r="C1526" i="8"/>
  <c r="C1529" i="8"/>
  <c r="C1531" i="8"/>
  <c r="C1532" i="8"/>
  <c r="C1533" i="8"/>
  <c r="C1534" i="8"/>
  <c r="C1535" i="8"/>
  <c r="C1536" i="8"/>
  <c r="C1537" i="8"/>
  <c r="C1538" i="8"/>
  <c r="C1539" i="8"/>
  <c r="C1540" i="8"/>
  <c r="C1541" i="8"/>
  <c r="C1543" i="8"/>
  <c r="C1544" i="8"/>
  <c r="C1545" i="8"/>
  <c r="C1546" i="8"/>
  <c r="C1547" i="8"/>
  <c r="C1551" i="8"/>
  <c r="C1553" i="8"/>
  <c r="C1554" i="8"/>
  <c r="C1555" i="8"/>
  <c r="C1556" i="8"/>
  <c r="C1558" i="8"/>
  <c r="C1560" i="8"/>
  <c r="C1561" i="8"/>
  <c r="C1562" i="8"/>
  <c r="C1563" i="8"/>
  <c r="C1564" i="8"/>
  <c r="C1565" i="8"/>
  <c r="C1566" i="8"/>
  <c r="C1567" i="8"/>
  <c r="C1569" i="8"/>
  <c r="C1570" i="8"/>
  <c r="C1571" i="8"/>
  <c r="C1572" i="8"/>
  <c r="C1574" i="8"/>
  <c r="C1575" i="8"/>
  <c r="C1576" i="8"/>
  <c r="C1578" i="8"/>
  <c r="C1579" i="8"/>
  <c r="C1580" i="8"/>
  <c r="C1581" i="8"/>
  <c r="C1582" i="8"/>
  <c r="C1584" i="8"/>
  <c r="C1585" i="8"/>
  <c r="C1586" i="8"/>
  <c r="C1589" i="8"/>
  <c r="C1591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8" i="8"/>
  <c r="C1609" i="8"/>
  <c r="C1610" i="8"/>
  <c r="C1612" i="8"/>
  <c r="C1613" i="8"/>
  <c r="C1614" i="8"/>
  <c r="C1617" i="8"/>
  <c r="C1618" i="8"/>
  <c r="C1619" i="8"/>
  <c r="C1620" i="8"/>
  <c r="C1621" i="8"/>
  <c r="C1622" i="8"/>
  <c r="C1623" i="8"/>
  <c r="C1624" i="8"/>
  <c r="C1625" i="8"/>
  <c r="C1626" i="8"/>
  <c r="C1628" i="8"/>
  <c r="C1629" i="8"/>
  <c r="C1630" i="8"/>
  <c r="C1631" i="8"/>
  <c r="C1632" i="8"/>
  <c r="C1634" i="8"/>
  <c r="C1635" i="8"/>
  <c r="C1636" i="8"/>
  <c r="C1637" i="8"/>
  <c r="C1638" i="8"/>
  <c r="C1640" i="8"/>
  <c r="C1641" i="8"/>
  <c r="C1642" i="8"/>
  <c r="C1643" i="8"/>
  <c r="C1644" i="8"/>
  <c r="C1645" i="8"/>
  <c r="C1646" i="8"/>
  <c r="C1647" i="8"/>
  <c r="C1649" i="8"/>
  <c r="C1650" i="8"/>
  <c r="C1651" i="8"/>
  <c r="C1654" i="8"/>
  <c r="C1655" i="8"/>
  <c r="C1656" i="8"/>
  <c r="C1657" i="8"/>
  <c r="C1658" i="8"/>
  <c r="C1660" i="8"/>
  <c r="C1661" i="8"/>
  <c r="C1662" i="8"/>
  <c r="C1663" i="8"/>
  <c r="C1664" i="8"/>
  <c r="C1665" i="8"/>
  <c r="C1666" i="8"/>
  <c r="C1668" i="8"/>
  <c r="C1669" i="8"/>
  <c r="C1670" i="8"/>
  <c r="C1671" i="8"/>
  <c r="C1672" i="8"/>
  <c r="C1673" i="8"/>
  <c r="C1675" i="8"/>
  <c r="C1676" i="8"/>
  <c r="C1677" i="8"/>
  <c r="C1678" i="8"/>
  <c r="C1679" i="8"/>
  <c r="C1680" i="8"/>
  <c r="C1681" i="8"/>
  <c r="C1682" i="8"/>
  <c r="C1684" i="8"/>
  <c r="C1685" i="8"/>
  <c r="C1686" i="8"/>
  <c r="C1687" i="8"/>
  <c r="C1688" i="8"/>
  <c r="C1690" i="8"/>
  <c r="C1691" i="8"/>
  <c r="C1692" i="8"/>
  <c r="C1693" i="8"/>
  <c r="C1694" i="8"/>
  <c r="C1695" i="8"/>
  <c r="C1696" i="8"/>
  <c r="C1697" i="8"/>
  <c r="C1698" i="8"/>
  <c r="C1700" i="8"/>
  <c r="C1702" i="8"/>
  <c r="C1703" i="8"/>
  <c r="C1704" i="8"/>
  <c r="C1705" i="8"/>
  <c r="C1707" i="8"/>
  <c r="C1708" i="8"/>
  <c r="C1709" i="8"/>
  <c r="C1711" i="8"/>
  <c r="C1712" i="8"/>
  <c r="C1713" i="8"/>
  <c r="C1714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2" i="8"/>
  <c r="C1743" i="8"/>
  <c r="C1744" i="8"/>
  <c r="C1745" i="8"/>
  <c r="C1746" i="8"/>
  <c r="C1747" i="8"/>
  <c r="C1748" i="8"/>
  <c r="C1749" i="8"/>
  <c r="C1751" i="8"/>
  <c r="C1753" i="8"/>
  <c r="C1754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2" i="8"/>
  <c r="C1773" i="8"/>
  <c r="C1774" i="8"/>
  <c r="C1775" i="8"/>
  <c r="C1777" i="8"/>
  <c r="C1778" i="8"/>
  <c r="C1779" i="8"/>
  <c r="C1780" i="8"/>
  <c r="C1781" i="8"/>
  <c r="C1782" i="8"/>
  <c r="C1783" i="8"/>
  <c r="C1784" i="8"/>
  <c r="C1786" i="8"/>
  <c r="C1787" i="8"/>
  <c r="C1788" i="8"/>
  <c r="C1789" i="8"/>
  <c r="C1790" i="8"/>
  <c r="C1791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4" i="8"/>
  <c r="C1826" i="8"/>
  <c r="C1827" i="8"/>
  <c r="C1828" i="8"/>
  <c r="C1829" i="8"/>
  <c r="C1830" i="8"/>
  <c r="C1831" i="8"/>
  <c r="C1832" i="8"/>
  <c r="C1833" i="8"/>
  <c r="C1834" i="8"/>
  <c r="C1835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5" i="8"/>
  <c r="C1856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1" i="8"/>
  <c r="C1902" i="8"/>
  <c r="C1903" i="8"/>
  <c r="C1904" i="8"/>
  <c r="C1905" i="8"/>
  <c r="C1908" i="8"/>
  <c r="C1910" i="8"/>
  <c r="C1911" i="8"/>
  <c r="C1912" i="8"/>
  <c r="C1913" i="8"/>
  <c r="C1914" i="8"/>
  <c r="C1915" i="8"/>
  <c r="C1916" i="8"/>
  <c r="C1917" i="8"/>
  <c r="C1918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4" i="8"/>
  <c r="C1935" i="8"/>
  <c r="C1937" i="8"/>
  <c r="C1939" i="8"/>
  <c r="C1940" i="8"/>
  <c r="C1941" i="8"/>
  <c r="C1942" i="8"/>
  <c r="C1944" i="8"/>
  <c r="C1945" i="8"/>
  <c r="C1947" i="8"/>
  <c r="C1948" i="8"/>
  <c r="C1949" i="8"/>
  <c r="C1950" i="8"/>
  <c r="C1951" i="8"/>
  <c r="C1952" i="8"/>
  <c r="C1953" i="8"/>
  <c r="C1955" i="8"/>
  <c r="C1956" i="8"/>
  <c r="C1957" i="8"/>
  <c r="C1958" i="8"/>
  <c r="C1959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6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2" i="8"/>
  <c r="C1993" i="8"/>
  <c r="C1995" i="8"/>
  <c r="C1996" i="8"/>
  <c r="C1997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4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3" i="8"/>
  <c r="C2034" i="8"/>
  <c r="C2035" i="8"/>
  <c r="C2036" i="8"/>
  <c r="C2038" i="8"/>
  <c r="C2039" i="8"/>
  <c r="C2040" i="8"/>
  <c r="C2041" i="8"/>
  <c r="C2042" i="8"/>
  <c r="C2043" i="8"/>
  <c r="C2044" i="8"/>
  <c r="C2045" i="8"/>
  <c r="C2046" i="8"/>
  <c r="C2047" i="8"/>
  <c r="C2048" i="8"/>
  <c r="C2052" i="8"/>
  <c r="C2053" i="8"/>
  <c r="C2054" i="8"/>
  <c r="C2055" i="8"/>
  <c r="C2056" i="8"/>
  <c r="C2057" i="8"/>
  <c r="C2058" i="8"/>
  <c r="C2059" i="8"/>
  <c r="C2061" i="8"/>
  <c r="C2062" i="8"/>
  <c r="C2063" i="8"/>
  <c r="C2064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4" i="8"/>
  <c r="C2085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4" i="8"/>
  <c r="C2155" i="8"/>
  <c r="C2156" i="8"/>
  <c r="C2157" i="8"/>
  <c r="C2159" i="8"/>
  <c r="C2160" i="8"/>
  <c r="C2161" i="8"/>
  <c r="C2162" i="8"/>
  <c r="C2163" i="8"/>
  <c r="C2164" i="8"/>
  <c r="C2165" i="8"/>
  <c r="C2166" i="8"/>
  <c r="C2167" i="8"/>
  <c r="C2169" i="8"/>
  <c r="C2170" i="8"/>
  <c r="C2171" i="8"/>
  <c r="C2172" i="8"/>
  <c r="C2173" i="8"/>
  <c r="C2174" i="8"/>
  <c r="C2175" i="8"/>
  <c r="C2176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9" i="8"/>
  <c r="C2220" i="8"/>
  <c r="C2221" i="8"/>
  <c r="C2222" i="8"/>
  <c r="C2223" i="8"/>
  <c r="C2224" i="8"/>
  <c r="C2225" i="8"/>
  <c r="C2226" i="8"/>
  <c r="C2227" i="8"/>
  <c r="C2228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90" i="8"/>
  <c r="C2291" i="8"/>
  <c r="C2292" i="8"/>
  <c r="C2293" i="8"/>
  <c r="C2294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6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5" i="8"/>
  <c r="C2377" i="8"/>
  <c r="C2378" i="8"/>
  <c r="C2379" i="8"/>
  <c r="C2380" i="8"/>
  <c r="C2381" i="8"/>
  <c r="C2382" i="8"/>
  <c r="C2383" i="8"/>
  <c r="C2384" i="8"/>
  <c r="C2386" i="8"/>
  <c r="C2387" i="8"/>
  <c r="C2388" i="8"/>
  <c r="C2389" i="8"/>
  <c r="C2390" i="8"/>
  <c r="C2391" i="8"/>
  <c r="C2392" i="8"/>
  <c r="C2393" i="8"/>
  <c r="C2394" i="8"/>
  <c r="C2396" i="8"/>
  <c r="C2397" i="8"/>
  <c r="C2398" i="8"/>
  <c r="C2399" i="8"/>
  <c r="C2400" i="8"/>
  <c r="C2401" i="8"/>
  <c r="C2402" i="8"/>
  <c r="C2403" i="8"/>
  <c r="C2405" i="8"/>
  <c r="C2406" i="8"/>
  <c r="C2407" i="8"/>
  <c r="C2408" i="8"/>
  <c r="C2409" i="8"/>
  <c r="C2410" i="8"/>
  <c r="C2411" i="8"/>
  <c r="C2412" i="8"/>
  <c r="C2413" i="8"/>
  <c r="C2414" i="8"/>
  <c r="C2415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3" i="8"/>
  <c r="C2434" i="8"/>
  <c r="C2435" i="8"/>
  <c r="C2438" i="8"/>
  <c r="C2439" i="8"/>
  <c r="C2440" i="8"/>
  <c r="C2441" i="8"/>
  <c r="C2442" i="8"/>
  <c r="C2443" i="8"/>
  <c r="C2444" i="8"/>
  <c r="C2446" i="8"/>
  <c r="C2447" i="8"/>
  <c r="C2448" i="8"/>
  <c r="C2449" i="8"/>
  <c r="C2450" i="8"/>
  <c r="C2451" i="8"/>
  <c r="C2452" i="8"/>
  <c r="C2453" i="8"/>
  <c r="C2454" i="8"/>
  <c r="C2455" i="8"/>
  <c r="C2457" i="8"/>
  <c r="C2458" i="8"/>
  <c r="C2459" i="8"/>
  <c r="C2460" i="8"/>
  <c r="C2461" i="8"/>
  <c r="C2462" i="8"/>
  <c r="C2463" i="8"/>
  <c r="C2464" i="8"/>
  <c r="C2465" i="8"/>
  <c r="C2466" i="8"/>
  <c r="C2467" i="8"/>
  <c r="C2469" i="8"/>
  <c r="C2470" i="8"/>
  <c r="C2471" i="8"/>
  <c r="C2472" i="8"/>
  <c r="C2473" i="8"/>
  <c r="C2474" i="8"/>
  <c r="C2475" i="8"/>
  <c r="C2476" i="8"/>
  <c r="C2477" i="8"/>
  <c r="C2479" i="8"/>
  <c r="C2480" i="8"/>
  <c r="C2481" i="8"/>
  <c r="C2482" i="8"/>
  <c r="C2483" i="8"/>
  <c r="C2484" i="8"/>
  <c r="C2485" i="8"/>
  <c r="C2487" i="8"/>
  <c r="C2489" i="8"/>
  <c r="C2490" i="8"/>
  <c r="C2491" i="8"/>
  <c r="C2492" i="8"/>
  <c r="C2493" i="8"/>
  <c r="C2494" i="8"/>
  <c r="C2495" i="8"/>
  <c r="C2497" i="8"/>
  <c r="C2498" i="8"/>
  <c r="C2499" i="8"/>
  <c r="C2500" i="8"/>
  <c r="C2502" i="8"/>
  <c r="C2503" i="8"/>
  <c r="C2504" i="8"/>
  <c r="C2505" i="8"/>
  <c r="C2506" i="8"/>
  <c r="C2507" i="8"/>
  <c r="C2508" i="8"/>
  <c r="C2509" i="8"/>
  <c r="C2510" i="8"/>
  <c r="C2513" i="8"/>
  <c r="C2516" i="8"/>
  <c r="C2517" i="8"/>
  <c r="C2518" i="8"/>
  <c r="C2519" i="8"/>
  <c r="C2521" i="8"/>
  <c r="C2522" i="8"/>
  <c r="C2523" i="8"/>
  <c r="C2524" i="8"/>
  <c r="C2525" i="8"/>
  <c r="C2526" i="8"/>
  <c r="C2527" i="8"/>
  <c r="C2528" i="8"/>
  <c r="C2529" i="8"/>
  <c r="C2531" i="8"/>
  <c r="C2532" i="8"/>
  <c r="C2533" i="8"/>
  <c r="C2534" i="8"/>
  <c r="C2536" i="8"/>
  <c r="C2537" i="8"/>
  <c r="C2538" i="8"/>
  <c r="C2542" i="8"/>
  <c r="C2543" i="8"/>
  <c r="C2544" i="8"/>
  <c r="C2545" i="8"/>
  <c r="C2546" i="8"/>
  <c r="C2547" i="8"/>
  <c r="C2548" i="8"/>
  <c r="C2549" i="8"/>
  <c r="C2550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1" i="8"/>
  <c r="C2572" i="8"/>
  <c r="C2573" i="8"/>
  <c r="C2574" i="8"/>
  <c r="C2575" i="8"/>
  <c r="C2576" i="8"/>
  <c r="C2577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4" i="8"/>
  <c r="C2595" i="8"/>
  <c r="C2596" i="8"/>
  <c r="C2597" i="8"/>
  <c r="C2598" i="8"/>
  <c r="C2599" i="8"/>
  <c r="C2601" i="8"/>
  <c r="C2602" i="8"/>
  <c r="C2603" i="8"/>
  <c r="C2604" i="8"/>
  <c r="C2605" i="8"/>
  <c r="C2608" i="8"/>
  <c r="C2609" i="8"/>
  <c r="C2611" i="8"/>
  <c r="C2612" i="8"/>
  <c r="C2613" i="8"/>
  <c r="C2614" i="8"/>
  <c r="C2615" i="8"/>
  <c r="C2616" i="8"/>
  <c r="C2617" i="8"/>
  <c r="C2618" i="8"/>
  <c r="C2619" i="8"/>
  <c r="C2620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9" i="8"/>
  <c r="C2650" i="8"/>
  <c r="C2651" i="8"/>
  <c r="C2652" i="8"/>
  <c r="C2654" i="8"/>
  <c r="C2655" i="8"/>
  <c r="C2656" i="8"/>
  <c r="C2658" i="8"/>
  <c r="C2660" i="8"/>
  <c r="C2661" i="8"/>
  <c r="C2662" i="8"/>
  <c r="C2663" i="8"/>
  <c r="C2664" i="8"/>
  <c r="C2665" i="8"/>
  <c r="C2666" i="8"/>
  <c r="C2667" i="8"/>
  <c r="C2669" i="8"/>
  <c r="C2670" i="8"/>
  <c r="C2671" i="8"/>
  <c r="C2672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8" i="8"/>
  <c r="C2689" i="8"/>
  <c r="C2691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1" i="8"/>
  <c r="C2732" i="8"/>
  <c r="C2734" i="8"/>
  <c r="C2735" i="8"/>
  <c r="C2736" i="8"/>
  <c r="C2737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3" i="8"/>
  <c r="C2754" i="8"/>
  <c r="C2755" i="8"/>
  <c r="C2756" i="8"/>
  <c r="C2757" i="8"/>
  <c r="C2758" i="8"/>
  <c r="C2759" i="8"/>
  <c r="C2760" i="8"/>
  <c r="C2761" i="8"/>
  <c r="C2762" i="8"/>
  <c r="C2763" i="8"/>
  <c r="C2766" i="8"/>
  <c r="C2767" i="8"/>
  <c r="C2768" i="8"/>
  <c r="C2769" i="8"/>
  <c r="C2770" i="8"/>
  <c r="C2771" i="8"/>
  <c r="C2772" i="8"/>
  <c r="C2773" i="8"/>
  <c r="C2774" i="8"/>
  <c r="C2775" i="8"/>
  <c r="C2777" i="8"/>
  <c r="C2778" i="8"/>
  <c r="C2779" i="8"/>
  <c r="C2780" i="8"/>
  <c r="C2781" i="8"/>
  <c r="C2782" i="8"/>
  <c r="C2783" i="8"/>
  <c r="C2784" i="8"/>
  <c r="C2785" i="8"/>
  <c r="C2787" i="8"/>
  <c r="C2788" i="8"/>
  <c r="C2790" i="8"/>
  <c r="C2791" i="8"/>
  <c r="C2792" i="8"/>
  <c r="C2793" i="8"/>
  <c r="C2794" i="8"/>
  <c r="C2795" i="8"/>
  <c r="C2797" i="8"/>
  <c r="C2798" i="8"/>
  <c r="C2799" i="8"/>
  <c r="C2800" i="8"/>
  <c r="C2801" i="8"/>
  <c r="C2802" i="8"/>
  <c r="C2803" i="8"/>
  <c r="C2805" i="8"/>
  <c r="C2806" i="8"/>
  <c r="C2807" i="8"/>
  <c r="C2808" i="8"/>
  <c r="C2809" i="8"/>
  <c r="C2810" i="8"/>
  <c r="C2811" i="8"/>
  <c r="C2812" i="8"/>
  <c r="C2813" i="8"/>
  <c r="C2815" i="8"/>
  <c r="C2817" i="8"/>
  <c r="C2818" i="8"/>
  <c r="C2821" i="8"/>
  <c r="C2822" i="8"/>
  <c r="C2824" i="8"/>
  <c r="C2826" i="8"/>
  <c r="C2827" i="8"/>
  <c r="C2828" i="8"/>
  <c r="C2830" i="8"/>
  <c r="C2831" i="8"/>
  <c r="C2832" i="8"/>
  <c r="C2834" i="8"/>
  <c r="C2835" i="8"/>
  <c r="C2836" i="8"/>
  <c r="C2837" i="8"/>
  <c r="C2838" i="8"/>
  <c r="C2839" i="8"/>
  <c r="C2840" i="8"/>
  <c r="C2842" i="8"/>
  <c r="C2844" i="8"/>
  <c r="C2845" i="8"/>
  <c r="C2846" i="8"/>
  <c r="C2847" i="8"/>
  <c r="C2848" i="8"/>
  <c r="C2849" i="8"/>
  <c r="C2851" i="8"/>
  <c r="C2852" i="8"/>
  <c r="C2853" i="8"/>
  <c r="C2854" i="8"/>
  <c r="C2855" i="8"/>
  <c r="C2856" i="8"/>
  <c r="C2858" i="8"/>
  <c r="C2860" i="8"/>
  <c r="C2861" i="8"/>
  <c r="C2862" i="8"/>
  <c r="C2863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4" i="8"/>
  <c r="C2895" i="8"/>
  <c r="C2897" i="8"/>
  <c r="C2898" i="8"/>
  <c r="C2899" i="8"/>
  <c r="C2900" i="8"/>
  <c r="C2901" i="8"/>
  <c r="C2902" i="8"/>
  <c r="C2903" i="8"/>
  <c r="C2905" i="8"/>
  <c r="C2906" i="8"/>
  <c r="C2907" i="8"/>
  <c r="C2908" i="8"/>
  <c r="C2910" i="8"/>
  <c r="C2912" i="8"/>
  <c r="C2913" i="8"/>
  <c r="C2914" i="8"/>
  <c r="C2916" i="8"/>
  <c r="C2917" i="8"/>
  <c r="C2918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2" i="8"/>
  <c r="C2953" i="8"/>
  <c r="C2954" i="8"/>
  <c r="C2955" i="8"/>
  <c r="C2957" i="8"/>
  <c r="C2958" i="8"/>
  <c r="C2959" i="8"/>
  <c r="C2960" i="8"/>
  <c r="C2961" i="8"/>
  <c r="C2962" i="8"/>
  <c r="C2965" i="8"/>
  <c r="C2966" i="8"/>
  <c r="C2967" i="8"/>
  <c r="C2968" i="8"/>
  <c r="C2969" i="8"/>
  <c r="C2970" i="8"/>
  <c r="C2971" i="8"/>
  <c r="C2972" i="8"/>
  <c r="C2973" i="8"/>
  <c r="C2975" i="8"/>
  <c r="C2976" i="8"/>
  <c r="C2977" i="8"/>
  <c r="C2978" i="8"/>
  <c r="C2979" i="8"/>
  <c r="C2980" i="8"/>
  <c r="C2981" i="8"/>
  <c r="C2983" i="8"/>
  <c r="C2984" i="8"/>
  <c r="C2985" i="8"/>
  <c r="C2986" i="8"/>
  <c r="C2987" i="8"/>
  <c r="C2988" i="8"/>
  <c r="C2990" i="8"/>
  <c r="C2991" i="8"/>
  <c r="C2992" i="8"/>
  <c r="C2993" i="8"/>
  <c r="C2994" i="8"/>
  <c r="C2995" i="8"/>
  <c r="C2996" i="8"/>
  <c r="C2997" i="8"/>
  <c r="C2998" i="8"/>
  <c r="C3000" i="8"/>
  <c r="C3001" i="8"/>
  <c r="C3002" i="8"/>
  <c r="C3003" i="8"/>
  <c r="C3005" i="8"/>
  <c r="C3006" i="8"/>
  <c r="C3007" i="8"/>
  <c r="C3008" i="8"/>
  <c r="C3009" i="8"/>
  <c r="C3010" i="8"/>
  <c r="C3011" i="8"/>
  <c r="C3014" i="8"/>
  <c r="C3015" i="8"/>
  <c r="C3016" i="8"/>
  <c r="C3017" i="8"/>
  <c r="C3018" i="8"/>
  <c r="C3019" i="8"/>
  <c r="C3020" i="8"/>
  <c r="C3021" i="8"/>
  <c r="C3022" i="8"/>
  <c r="C3024" i="8"/>
  <c r="C3025" i="8"/>
  <c r="C3026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6" i="8"/>
  <c r="C3048" i="8"/>
  <c r="C3049" i="8"/>
  <c r="C3050" i="8"/>
  <c r="C3051" i="8"/>
  <c r="C3052" i="8"/>
  <c r="C3053" i="8"/>
  <c r="C3054" i="8"/>
  <c r="C3055" i="8"/>
  <c r="C3056" i="8"/>
  <c r="C3057" i="8"/>
  <c r="C3059" i="8"/>
  <c r="C3060" i="8"/>
  <c r="C3061" i="8"/>
  <c r="C3062" i="8"/>
  <c r="C3063" i="8"/>
  <c r="C3067" i="8"/>
  <c r="C3068" i="8"/>
  <c r="C3069" i="8"/>
  <c r="C3070" i="8"/>
  <c r="C3071" i="8"/>
  <c r="C3072" i="8"/>
  <c r="C3074" i="8"/>
  <c r="C3075" i="8"/>
  <c r="C3076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100" i="8"/>
  <c r="C3101" i="8"/>
  <c r="C3102" i="8"/>
  <c r="C3103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4" i="8"/>
  <c r="C3125" i="8"/>
  <c r="C3126" i="8"/>
  <c r="C3127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3" i="8"/>
  <c r="C3145" i="8"/>
  <c r="C3146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1" i="8"/>
  <c r="C3162" i="8"/>
  <c r="C3163" i="8"/>
  <c r="C3164" i="8"/>
  <c r="C3165" i="8"/>
  <c r="C3166" i="8"/>
  <c r="C3167" i="8"/>
  <c r="C3168" i="8"/>
  <c r="C3169" i="8"/>
  <c r="C3171" i="8"/>
  <c r="C3173" i="8"/>
  <c r="C3174" i="8"/>
  <c r="C3175" i="8"/>
  <c r="C3176" i="8"/>
  <c r="C3177" i="8"/>
  <c r="C3178" i="8"/>
  <c r="C3179" i="8"/>
  <c r="C3180" i="8"/>
  <c r="C3181" i="8"/>
  <c r="C3183" i="8"/>
  <c r="C3184" i="8"/>
  <c r="C3185" i="8"/>
  <c r="C3187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8" i="8"/>
  <c r="C3210" i="8"/>
  <c r="C3211" i="8"/>
  <c r="C3212" i="8"/>
  <c r="C3213" i="8"/>
  <c r="C3214" i="8"/>
  <c r="C3216" i="8"/>
  <c r="C3217" i="8"/>
  <c r="C3218" i="8"/>
  <c r="C3219" i="8"/>
  <c r="C3220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6" i="8"/>
  <c r="C3237" i="8"/>
  <c r="C3238" i="8"/>
  <c r="C3239" i="8"/>
  <c r="C3241" i="8"/>
  <c r="C3243" i="8"/>
  <c r="C3244" i="8"/>
  <c r="C3245" i="8"/>
  <c r="C3246" i="8"/>
  <c r="C3247" i="8"/>
  <c r="C3248" i="8"/>
  <c r="C3249" i="8"/>
  <c r="C3250" i="8"/>
  <c r="C3253" i="8"/>
  <c r="C3256" i="8"/>
  <c r="C3257" i="8"/>
  <c r="C3258" i="8"/>
  <c r="C3259" i="8"/>
  <c r="C3260" i="8"/>
  <c r="C3261" i="8"/>
  <c r="C3264" i="8"/>
  <c r="C3265" i="8"/>
  <c r="C3266" i="8"/>
  <c r="C3268" i="8"/>
  <c r="C3269" i="8"/>
  <c r="C3270" i="8"/>
  <c r="C3271" i="8"/>
  <c r="C3272" i="8"/>
  <c r="C3274" i="8"/>
  <c r="C3275" i="8"/>
  <c r="C3277" i="8"/>
  <c r="C3278" i="8"/>
  <c r="C3280" i="8"/>
  <c r="C3282" i="8"/>
  <c r="C3283" i="8"/>
  <c r="C3284" i="8"/>
  <c r="C3286" i="8"/>
  <c r="C3287" i="8"/>
  <c r="C3288" i="8"/>
  <c r="C3289" i="8"/>
  <c r="C3291" i="8"/>
  <c r="C3292" i="8"/>
  <c r="C3293" i="8"/>
  <c r="C3294" i="8"/>
  <c r="C3295" i="8"/>
  <c r="C3298" i="8"/>
  <c r="C3299" i="8"/>
  <c r="C3300" i="8"/>
  <c r="C3301" i="8"/>
  <c r="C3302" i="8"/>
  <c r="C3303" i="8"/>
  <c r="C3304" i="8"/>
  <c r="C3305" i="8"/>
  <c r="C3306" i="8"/>
  <c r="C3307" i="8"/>
  <c r="C3309" i="8"/>
  <c r="C3310" i="8"/>
  <c r="C3311" i="8"/>
  <c r="C3312" i="8"/>
  <c r="C3313" i="8"/>
  <c r="C3314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40" i="8"/>
  <c r="C3341" i="8"/>
  <c r="C3342" i="8"/>
  <c r="C3343" i="8"/>
  <c r="C3344" i="8"/>
  <c r="C3345" i="8"/>
  <c r="C3346" i="8"/>
  <c r="C3347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4" i="8"/>
  <c r="C3365" i="8"/>
  <c r="C3366" i="8"/>
  <c r="C3367" i="8"/>
  <c r="C3369" i="8"/>
  <c r="C3370" i="8"/>
  <c r="C3371" i="8"/>
  <c r="C3372" i="8"/>
  <c r="C3373" i="8"/>
  <c r="C3374" i="8"/>
  <c r="C3375" i="8"/>
  <c r="C3376" i="8"/>
  <c r="C3378" i="8"/>
  <c r="C3379" i="8"/>
  <c r="C3380" i="8"/>
  <c r="C3382" i="8"/>
  <c r="C3383" i="8"/>
  <c r="C3384" i="8"/>
  <c r="C3385" i="8"/>
  <c r="C3386" i="8"/>
  <c r="C3387" i="8"/>
  <c r="C3388" i="8"/>
  <c r="C3389" i="8"/>
  <c r="C3391" i="8"/>
  <c r="C3393" i="8"/>
  <c r="C3394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7" i="8"/>
  <c r="C3428" i="8"/>
  <c r="C3429" i="8"/>
  <c r="C3430" i="8"/>
  <c r="C3431" i="8"/>
  <c r="C3432" i="8"/>
  <c r="C3433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9" i="8"/>
  <c r="C3460" i="8"/>
  <c r="C3462" i="8"/>
  <c r="C3463" i="8"/>
  <c r="C3464" i="8"/>
  <c r="C3466" i="8"/>
  <c r="C3467" i="8"/>
  <c r="C3468" i="8"/>
  <c r="C3469" i="8"/>
  <c r="C3471" i="8"/>
  <c r="C3472" i="8"/>
  <c r="C3473" i="8"/>
  <c r="C3474" i="8"/>
  <c r="C3476" i="8"/>
  <c r="C3477" i="8"/>
  <c r="C3478" i="8"/>
  <c r="C3479" i="8"/>
  <c r="C3480" i="8"/>
  <c r="C3481" i="8"/>
  <c r="C3482" i="8"/>
  <c r="C3483" i="8"/>
  <c r="C3484" i="8"/>
  <c r="C3485" i="8"/>
  <c r="C3487" i="8"/>
  <c r="C3488" i="8"/>
  <c r="C3489" i="8"/>
  <c r="C3491" i="8"/>
  <c r="C3492" i="8"/>
  <c r="C3494" i="8"/>
  <c r="C3496" i="8"/>
  <c r="C3497" i="8"/>
  <c r="C3498" i="8"/>
  <c r="C3499" i="8"/>
  <c r="C3500" i="8"/>
  <c r="C3501" i="8"/>
  <c r="C3502" i="8"/>
  <c r="C3503" i="8"/>
  <c r="C3504" i="8"/>
  <c r="C3506" i="8"/>
  <c r="C3508" i="8"/>
  <c r="C3509" i="8"/>
  <c r="C3510" i="8"/>
  <c r="C3511" i="8"/>
  <c r="C3512" i="8"/>
  <c r="C3515" i="8"/>
  <c r="C3516" i="8"/>
  <c r="C3517" i="8"/>
  <c r="C3518" i="8"/>
  <c r="C3519" i="8"/>
  <c r="C3520" i="8"/>
  <c r="C3521" i="8"/>
  <c r="C3522" i="8"/>
  <c r="C3523" i="8"/>
  <c r="C3524" i="8"/>
  <c r="C3525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4" i="8"/>
  <c r="C3555" i="8"/>
  <c r="C3556" i="8"/>
  <c r="C3557" i="8"/>
  <c r="C3558" i="8"/>
  <c r="C3559" i="8"/>
  <c r="C3560" i="8"/>
  <c r="C3561" i="8"/>
  <c r="C3562" i="8"/>
  <c r="C3563" i="8"/>
  <c r="C3565" i="8"/>
  <c r="C3566" i="8"/>
  <c r="C3567" i="8"/>
  <c r="C3568" i="8"/>
  <c r="C3569" i="8"/>
  <c r="C3570" i="8"/>
  <c r="C3571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4" i="8"/>
  <c r="C3595" i="8"/>
  <c r="C3596" i="8"/>
  <c r="C3597" i="8"/>
  <c r="C3598" i="8"/>
  <c r="C3599" i="8"/>
  <c r="C3600" i="8"/>
  <c r="C3601" i="8"/>
  <c r="C3602" i="8"/>
  <c r="C3603" i="8"/>
  <c r="C3604" i="8"/>
  <c r="C3605" i="8"/>
  <c r="C3606" i="8"/>
  <c r="C3607" i="8"/>
  <c r="C3608" i="8"/>
  <c r="C3609" i="8"/>
  <c r="C3610" i="8"/>
  <c r="C3611" i="8"/>
  <c r="C3612" i="8"/>
  <c r="C3613" i="8"/>
  <c r="C3615" i="8"/>
  <c r="C3616" i="8"/>
  <c r="C3617" i="8"/>
  <c r="C3619" i="8"/>
  <c r="C3620" i="8"/>
  <c r="C3621" i="8"/>
  <c r="C3622" i="8"/>
  <c r="C3623" i="8"/>
  <c r="C3624" i="8"/>
  <c r="C3625" i="8"/>
  <c r="C3626" i="8"/>
  <c r="C3627" i="8"/>
  <c r="C3628" i="8"/>
  <c r="C3629" i="8"/>
  <c r="C3630" i="8"/>
  <c r="C3631" i="8"/>
  <c r="C3632" i="8"/>
  <c r="C3633" i="8"/>
  <c r="C3635" i="8"/>
  <c r="C3636" i="8"/>
  <c r="C3638" i="8"/>
  <c r="C3639" i="8"/>
  <c r="C3640" i="8"/>
  <c r="C3641" i="8"/>
  <c r="C3642" i="8"/>
  <c r="C3643" i="8"/>
  <c r="C3644" i="8"/>
  <c r="C3645" i="8"/>
  <c r="C3647" i="8"/>
  <c r="C3648" i="8"/>
  <c r="C3649" i="8"/>
  <c r="C3650" i="8"/>
  <c r="C3652" i="8"/>
  <c r="C3653" i="8"/>
  <c r="C3654" i="8"/>
  <c r="C3655" i="8"/>
  <c r="C3656" i="8"/>
  <c r="C3657" i="8"/>
  <c r="C3658" i="8"/>
  <c r="C3659" i="8"/>
  <c r="C3660" i="8"/>
  <c r="C3662" i="8"/>
  <c r="C3664" i="8"/>
  <c r="C3666" i="8"/>
  <c r="C3667" i="8"/>
  <c r="C3668" i="8"/>
  <c r="C3669" i="8"/>
  <c r="C3670" i="8"/>
  <c r="C3671" i="8"/>
  <c r="C3672" i="8"/>
  <c r="C3673" i="8"/>
  <c r="C3674" i="8"/>
  <c r="C3675" i="8"/>
  <c r="C3676" i="8"/>
  <c r="C3677" i="8"/>
  <c r="C3678" i="8"/>
  <c r="C3680" i="8"/>
  <c r="C3681" i="8"/>
  <c r="C3682" i="8"/>
  <c r="C3684" i="8"/>
  <c r="C3685" i="8"/>
  <c r="C3686" i="8"/>
  <c r="C3687" i="8"/>
  <c r="C3689" i="8"/>
  <c r="C3690" i="8"/>
  <c r="C3691" i="8"/>
  <c r="C3692" i="8"/>
  <c r="C3693" i="8"/>
  <c r="C3694" i="8"/>
  <c r="C3695" i="8"/>
  <c r="C3696" i="8"/>
  <c r="C3697" i="8"/>
  <c r="C3698" i="8"/>
  <c r="C3700" i="8"/>
  <c r="C3701" i="8"/>
  <c r="C3702" i="8"/>
  <c r="C3703" i="8"/>
  <c r="C3704" i="8"/>
  <c r="C3706" i="8"/>
  <c r="C3707" i="8"/>
  <c r="C3708" i="8"/>
  <c r="C3710" i="8"/>
  <c r="C3711" i="8"/>
  <c r="C3712" i="8"/>
  <c r="C3713" i="8"/>
  <c r="C3715" i="8"/>
  <c r="C3716" i="8"/>
  <c r="C3717" i="8"/>
  <c r="C3718" i="8"/>
  <c r="C3719" i="8"/>
  <c r="C3720" i="8"/>
  <c r="C3721" i="8"/>
  <c r="C3723" i="8"/>
  <c r="C3725" i="8"/>
  <c r="C3726" i="8"/>
  <c r="C3727" i="8"/>
  <c r="C3728" i="8"/>
  <c r="C3729" i="8"/>
  <c r="C3730" i="8"/>
  <c r="C3731" i="8"/>
  <c r="C3732" i="8"/>
  <c r="C3733" i="8"/>
  <c r="C3734" i="8"/>
  <c r="C3735" i="8"/>
  <c r="C3736" i="8"/>
  <c r="C3739" i="8"/>
  <c r="C3740" i="8"/>
  <c r="C3741" i="8"/>
  <c r="C3742" i="8"/>
  <c r="C3743" i="8"/>
  <c r="C3744" i="8"/>
  <c r="C3745" i="8"/>
  <c r="C3746" i="8"/>
  <c r="C3747" i="8"/>
  <c r="C3748" i="8"/>
  <c r="C3749" i="8"/>
  <c r="C3750" i="8"/>
  <c r="C3753" i="8"/>
  <c r="C3754" i="8"/>
  <c r="C3756" i="8"/>
  <c r="C3757" i="8"/>
  <c r="C3758" i="8"/>
  <c r="C3760" i="8"/>
  <c r="C3761" i="8"/>
  <c r="C3762" i="8"/>
  <c r="C3763" i="8"/>
  <c r="C3764" i="8"/>
  <c r="C3765" i="8"/>
  <c r="C3766" i="8"/>
  <c r="C3767" i="8"/>
  <c r="C3768" i="8"/>
  <c r="C3769" i="8"/>
  <c r="C3770" i="8"/>
  <c r="C3771" i="8"/>
  <c r="C3773" i="8"/>
  <c r="C3775" i="8"/>
  <c r="C3776" i="8"/>
  <c r="C3781" i="8"/>
  <c r="C3782" i="8"/>
  <c r="C3783" i="8"/>
  <c r="C3784" i="8"/>
  <c r="C3785" i="8"/>
  <c r="C3787" i="8"/>
  <c r="C3788" i="8"/>
  <c r="C3789" i="8"/>
  <c r="C3790" i="8"/>
  <c r="C3791" i="8"/>
  <c r="C3794" i="8"/>
  <c r="C3795" i="8"/>
  <c r="C3796" i="8"/>
  <c r="C3797" i="8"/>
  <c r="C3798" i="8"/>
  <c r="C3799" i="8"/>
  <c r="C3800" i="8"/>
  <c r="C3801" i="8"/>
  <c r="C3802" i="8"/>
  <c r="C3803" i="8"/>
  <c r="C3804" i="8"/>
  <c r="C3807" i="8"/>
  <c r="C3808" i="8"/>
  <c r="C3809" i="8"/>
  <c r="C3810" i="8"/>
  <c r="C3812" i="8"/>
  <c r="C3813" i="8"/>
  <c r="C3816" i="8"/>
  <c r="C3817" i="8"/>
  <c r="C3818" i="8"/>
  <c r="C3819" i="8"/>
  <c r="C3820" i="8"/>
  <c r="C3821" i="8"/>
  <c r="C3823" i="8"/>
  <c r="C3824" i="8"/>
  <c r="C3825" i="8"/>
  <c r="C3826" i="8"/>
  <c r="C3829" i="8"/>
  <c r="C3830" i="8"/>
  <c r="C3831" i="8"/>
  <c r="C3832" i="8"/>
  <c r="C3833" i="8"/>
  <c r="C3837" i="8"/>
  <c r="C3838" i="8"/>
  <c r="C3839" i="8"/>
  <c r="C3840" i="8"/>
  <c r="C3841" i="8"/>
  <c r="C3845" i="8"/>
  <c r="C3846" i="8"/>
  <c r="C3847" i="8"/>
  <c r="C3848" i="8"/>
  <c r="C3849" i="8"/>
  <c r="C3851" i="8"/>
  <c r="C3853" i="8"/>
  <c r="C3854" i="8"/>
  <c r="C3855" i="8"/>
  <c r="C3857" i="8"/>
  <c r="C3858" i="8"/>
  <c r="C3859" i="8"/>
  <c r="C3860" i="8"/>
  <c r="C3861" i="8"/>
  <c r="C3862" i="8"/>
  <c r="C3863" i="8"/>
  <c r="C3864" i="8"/>
  <c r="C3865" i="8"/>
  <c r="C3866" i="8"/>
  <c r="C3867" i="8"/>
  <c r="C3869" i="8"/>
  <c r="C3871" i="8"/>
  <c r="C3872" i="8"/>
  <c r="C3873" i="8"/>
  <c r="C3874" i="8"/>
  <c r="C3875" i="8"/>
  <c r="C3879" i="8"/>
  <c r="C3881" i="8"/>
  <c r="C3882" i="8"/>
  <c r="C3883" i="8"/>
  <c r="C3885" i="8"/>
  <c r="C3886" i="8"/>
  <c r="C3887" i="8"/>
  <c r="C3889" i="8"/>
  <c r="C3890" i="8"/>
  <c r="C3891" i="8"/>
  <c r="C3893" i="8"/>
  <c r="C3894" i="8"/>
  <c r="C3895" i="8"/>
  <c r="C3896" i="8"/>
  <c r="C3897" i="8"/>
  <c r="C3898" i="8"/>
  <c r="C3900" i="8"/>
  <c r="C3902" i="8"/>
  <c r="C3903" i="8"/>
  <c r="C3907" i="8"/>
  <c r="C3908" i="8"/>
  <c r="C3909" i="8"/>
  <c r="C3910" i="8"/>
  <c r="C3911" i="8"/>
  <c r="C3912" i="8"/>
  <c r="C3913" i="8"/>
  <c r="C3914" i="8"/>
  <c r="C3915" i="8"/>
  <c r="C3916" i="8"/>
  <c r="C3917" i="8"/>
  <c r="C3918" i="8"/>
  <c r="C3920" i="8"/>
  <c r="C3921" i="8"/>
  <c r="C3922" i="8"/>
  <c r="C3923" i="8"/>
  <c r="C3924" i="8"/>
  <c r="C3925" i="8"/>
  <c r="C3927" i="8"/>
  <c r="C3928" i="8"/>
  <c r="C3929" i="8"/>
  <c r="C3930" i="8"/>
  <c r="C3931" i="8"/>
  <c r="C3932" i="8"/>
  <c r="C3933" i="8"/>
  <c r="C3934" i="8"/>
  <c r="C3935" i="8"/>
  <c r="C3937" i="8"/>
  <c r="C3938" i="8"/>
  <c r="C3939" i="8"/>
  <c r="C3940" i="8"/>
  <c r="C3941" i="8"/>
  <c r="C3942" i="8"/>
  <c r="C3943" i="8"/>
  <c r="C3944" i="8"/>
  <c r="C3945" i="8"/>
  <c r="C3946" i="8"/>
  <c r="C3948" i="8"/>
  <c r="C3949" i="8"/>
  <c r="C3950" i="8"/>
  <c r="C3951" i="8"/>
  <c r="C3952" i="8"/>
  <c r="C3953" i="8"/>
  <c r="C3954" i="8"/>
  <c r="C3955" i="8"/>
  <c r="C3957" i="8"/>
  <c r="C3958" i="8"/>
  <c r="C3959" i="8"/>
  <c r="C3960" i="8"/>
  <c r="C3961" i="8"/>
  <c r="C3962" i="8"/>
  <c r="C3963" i="8"/>
  <c r="C3964" i="8"/>
  <c r="C3965" i="8"/>
  <c r="C3966" i="8"/>
  <c r="C3967" i="8"/>
  <c r="C3970" i="8"/>
  <c r="C3971" i="8"/>
  <c r="C3972" i="8"/>
  <c r="C3973" i="8"/>
  <c r="C3974" i="8"/>
  <c r="C3975" i="8"/>
  <c r="C3976" i="8"/>
  <c r="C3977" i="8"/>
  <c r="C3978" i="8"/>
  <c r="C3981" i="8"/>
  <c r="C3982" i="8"/>
  <c r="C3983" i="8"/>
  <c r="C3985" i="8"/>
  <c r="C3986" i="8"/>
  <c r="C3987" i="8"/>
  <c r="C3988" i="8"/>
  <c r="C3989" i="8"/>
  <c r="C3990" i="8"/>
  <c r="C3991" i="8"/>
  <c r="C3992" i="8"/>
  <c r="C3993" i="8"/>
  <c r="C3994" i="8"/>
  <c r="C3995" i="8"/>
  <c r="C3997" i="8"/>
  <c r="C3998" i="8"/>
  <c r="C3999" i="8"/>
  <c r="C4000" i="8"/>
  <c r="C4001" i="8"/>
  <c r="C4002" i="8"/>
  <c r="C4003" i="8"/>
  <c r="C4005" i="8"/>
  <c r="C4006" i="8"/>
  <c r="C4008" i="8"/>
  <c r="C4009" i="8"/>
  <c r="C4011" i="8"/>
  <c r="C4012" i="8"/>
  <c r="C4013" i="8"/>
  <c r="C4014" i="8"/>
  <c r="C4015" i="8"/>
  <c r="C4016" i="8"/>
  <c r="C4017" i="8"/>
  <c r="C4018" i="8"/>
  <c r="C4019" i="8"/>
  <c r="C4020" i="8"/>
  <c r="C4021" i="8"/>
  <c r="C4022" i="8"/>
  <c r="C4024" i="8"/>
  <c r="C4025" i="8"/>
  <c r="C4026" i="8"/>
  <c r="C4028" i="8"/>
  <c r="C4029" i="8"/>
  <c r="C4031" i="8"/>
  <c r="C4036" i="8"/>
  <c r="C4037" i="8"/>
  <c r="C4038" i="8"/>
  <c r="C4039" i="8"/>
  <c r="C4040" i="8"/>
  <c r="C4042" i="8"/>
  <c r="C4043" i="8"/>
  <c r="C4044" i="8"/>
  <c r="C4045" i="8"/>
  <c r="C4046" i="8"/>
  <c r="C4047" i="8"/>
  <c r="C4048" i="8"/>
  <c r="C4049" i="8"/>
  <c r="C4050" i="8"/>
  <c r="C4051" i="8"/>
  <c r="C4054" i="8"/>
  <c r="C4055" i="8"/>
  <c r="C4056" i="8"/>
  <c r="C4059" i="8"/>
  <c r="C4060" i="8"/>
  <c r="C4062" i="8"/>
  <c r="C4063" i="8"/>
  <c r="C4064" i="8"/>
  <c r="C4065" i="8"/>
  <c r="C4066" i="8"/>
  <c r="C4067" i="8"/>
  <c r="C4068" i="8"/>
  <c r="C4070" i="8"/>
  <c r="C4071" i="8"/>
  <c r="C4072" i="8"/>
  <c r="C4073" i="8"/>
  <c r="C4074" i="8"/>
  <c r="C4075" i="8"/>
  <c r="C4076" i="8"/>
  <c r="C4077" i="8"/>
  <c r="C4079" i="8"/>
  <c r="C4080" i="8"/>
  <c r="C4081" i="8"/>
  <c r="C4082" i="8"/>
  <c r="C4083" i="8"/>
  <c r="C4084" i="8"/>
  <c r="C4086" i="8"/>
  <c r="C4087" i="8"/>
  <c r="C4088" i="8"/>
  <c r="C4089" i="8"/>
  <c r="C4090" i="8"/>
  <c r="C4092" i="8"/>
  <c r="C4093" i="8"/>
  <c r="C4094" i="8"/>
  <c r="C4095" i="8"/>
  <c r="C4096" i="8"/>
  <c r="C4097" i="8"/>
  <c r="C4098" i="8"/>
  <c r="C4099" i="8"/>
  <c r="C4100" i="8"/>
  <c r="C4101" i="8"/>
  <c r="C4102" i="8"/>
  <c r="C4103" i="8"/>
  <c r="C4104" i="8"/>
  <c r="C4105" i="8"/>
  <c r="C4107" i="8"/>
  <c r="C4109" i="8"/>
  <c r="C4110" i="8"/>
  <c r="C4111" i="8"/>
  <c r="C4112" i="8"/>
  <c r="C4114" i="8"/>
  <c r="C4117" i="8"/>
  <c r="C4118" i="8"/>
  <c r="C4119" i="8"/>
  <c r="C4120" i="8"/>
  <c r="C4121" i="8"/>
  <c r="C4124" i="8"/>
  <c r="C4125" i="8"/>
  <c r="C4126" i="8"/>
  <c r="C4127" i="8"/>
  <c r="C4128" i="8"/>
  <c r="C4130" i="8"/>
  <c r="C4131" i="8"/>
  <c r="C4132" i="8"/>
  <c r="C4133" i="8"/>
  <c r="C4134" i="8"/>
  <c r="C4137" i="8"/>
  <c r="C4138" i="8"/>
  <c r="C4139" i="8"/>
  <c r="C4140" i="8"/>
  <c r="C4141" i="8"/>
  <c r="C4142" i="8"/>
  <c r="C4143" i="8"/>
  <c r="C4145" i="8"/>
  <c r="C4146" i="8"/>
  <c r="C4147" i="8"/>
  <c r="C4148" i="8"/>
  <c r="C4149" i="8"/>
  <c r="C4150" i="8"/>
  <c r="C4151" i="8"/>
  <c r="C4152" i="8"/>
  <c r="C4153" i="8"/>
  <c r="C4154" i="8"/>
  <c r="C4155" i="8"/>
  <c r="C4157" i="8"/>
  <c r="C4158" i="8"/>
  <c r="C4159" i="8"/>
  <c r="C4160" i="8"/>
  <c r="C4161" i="8"/>
  <c r="C4162" i="8"/>
  <c r="C4163" i="8"/>
  <c r="C4164" i="8"/>
  <c r="C4165" i="8"/>
  <c r="C4166" i="8"/>
  <c r="C4167" i="8"/>
  <c r="C4168" i="8"/>
  <c r="C4170" i="8"/>
  <c r="C4171" i="8"/>
  <c r="C4172" i="8"/>
  <c r="C4173" i="8"/>
  <c r="C4174" i="8"/>
  <c r="C4175" i="8"/>
  <c r="C4176" i="8"/>
  <c r="C4178" i="8"/>
  <c r="C4179" i="8"/>
  <c r="C4180" i="8"/>
  <c r="C4182" i="8"/>
  <c r="C4183" i="8"/>
  <c r="C4185" i="8"/>
  <c r="C4186" i="8"/>
  <c r="C4187" i="8"/>
  <c r="C4188" i="8"/>
  <c r="C4189" i="8"/>
  <c r="C4190" i="8"/>
  <c r="C4191" i="8"/>
  <c r="C4192" i="8"/>
  <c r="C4193" i="8"/>
  <c r="C4194" i="8"/>
  <c r="C4195" i="8"/>
  <c r="C4196" i="8"/>
  <c r="C4197" i="8"/>
  <c r="C4198" i="8"/>
  <c r="C4200" i="8"/>
  <c r="C4201" i="8"/>
  <c r="C4202" i="8"/>
  <c r="C4203" i="8"/>
  <c r="C4204" i="8"/>
  <c r="C4205" i="8"/>
  <c r="C4208" i="8"/>
  <c r="C4209" i="8"/>
  <c r="C4210" i="8"/>
  <c r="C4212" i="8"/>
  <c r="C4213" i="8"/>
  <c r="C4214" i="8"/>
  <c r="C4215" i="8"/>
  <c r="C4216" i="8"/>
  <c r="C4217" i="8"/>
  <c r="C4218" i="8"/>
  <c r="C4219" i="8"/>
  <c r="C4220" i="8"/>
  <c r="C4221" i="8"/>
  <c r="C4222" i="8"/>
  <c r="C4223" i="8"/>
  <c r="C4224" i="8"/>
  <c r="C4226" i="8"/>
  <c r="C4227" i="8"/>
  <c r="C4228" i="8"/>
  <c r="C4229" i="8"/>
  <c r="C4230" i="8"/>
  <c r="C4231" i="8"/>
  <c r="C4232" i="8"/>
  <c r="C4233" i="8"/>
  <c r="C4234" i="8"/>
  <c r="C4236" i="8"/>
  <c r="C4237" i="8"/>
  <c r="C4238" i="8"/>
  <c r="C4239" i="8"/>
  <c r="C4240" i="8"/>
  <c r="C4241" i="8"/>
  <c r="C4242" i="8"/>
  <c r="C4244" i="8"/>
  <c r="C4245" i="8"/>
  <c r="C4246" i="8"/>
  <c r="C4247" i="8"/>
  <c r="C4248" i="8"/>
  <c r="C4249" i="8"/>
  <c r="C4250" i="8"/>
  <c r="C4252" i="8"/>
  <c r="C4253" i="8"/>
  <c r="C4254" i="8"/>
  <c r="C4255" i="8"/>
  <c r="C4256" i="8"/>
  <c r="C4257" i="8"/>
  <c r="C4258" i="8"/>
  <c r="C4259" i="8"/>
  <c r="C4260" i="8"/>
  <c r="C4261" i="8"/>
  <c r="C4262" i="8"/>
  <c r="C4263" i="8"/>
  <c r="C4264" i="8"/>
  <c r="C4265" i="8"/>
  <c r="C4266" i="8"/>
  <c r="C4267" i="8"/>
  <c r="C4268" i="8"/>
  <c r="C4269" i="8"/>
  <c r="C4270" i="8"/>
  <c r="C4271" i="8"/>
  <c r="C4272" i="8"/>
  <c r="C4273" i="8"/>
  <c r="C4274" i="8"/>
  <c r="C4275" i="8"/>
  <c r="C4276" i="8"/>
  <c r="C4277" i="8"/>
  <c r="C4278" i="8"/>
  <c r="C4279" i="8"/>
  <c r="C4280" i="8"/>
  <c r="C4281" i="8"/>
  <c r="C4282" i="8"/>
  <c r="C4283" i="8"/>
  <c r="C4284" i="8"/>
  <c r="C4285" i="8"/>
  <c r="C4286" i="8"/>
  <c r="C4287" i="8"/>
  <c r="C4288" i="8"/>
  <c r="C4289" i="8"/>
  <c r="C4290" i="8"/>
  <c r="C4291" i="8"/>
  <c r="C4292" i="8"/>
  <c r="C4293" i="8"/>
  <c r="C4294" i="8"/>
  <c r="C4295" i="8"/>
  <c r="C4296" i="8"/>
  <c r="C4297" i="8"/>
  <c r="C4299" i="8"/>
  <c r="C4300" i="8"/>
  <c r="C4301" i="8"/>
  <c r="C4303" i="8"/>
  <c r="C4305" i="8"/>
  <c r="C4306" i="8"/>
  <c r="C4307" i="8"/>
  <c r="C4308" i="8"/>
  <c r="C4309" i="8"/>
  <c r="C4311" i="8"/>
  <c r="C4312" i="8"/>
  <c r="C4313" i="8"/>
  <c r="C4314" i="8"/>
  <c r="C4315" i="8"/>
  <c r="C4316" i="8"/>
  <c r="C4317" i="8"/>
  <c r="C4318" i="8"/>
  <c r="C4319" i="8"/>
  <c r="C4320" i="8"/>
  <c r="C4321" i="8"/>
  <c r="C4323" i="8"/>
  <c r="C4325" i="8"/>
  <c r="C4326" i="8"/>
  <c r="C4328" i="8"/>
  <c r="C4329" i="8"/>
  <c r="C4330" i="8"/>
  <c r="C4331" i="8"/>
  <c r="C4332" i="8"/>
  <c r="C4333" i="8"/>
  <c r="C4334" i="8"/>
  <c r="C4335" i="8"/>
  <c r="C4336" i="8"/>
  <c r="C4337" i="8"/>
  <c r="C4338" i="8"/>
  <c r="C4339" i="8"/>
  <c r="C4340" i="8"/>
  <c r="C4341" i="8"/>
  <c r="C4342" i="8"/>
  <c r="C4343" i="8"/>
  <c r="C4345" i="8"/>
  <c r="C4346" i="8"/>
  <c r="C4347" i="8"/>
  <c r="C4348" i="8"/>
  <c r="C4349" i="8"/>
  <c r="C4350" i="8"/>
  <c r="C4351" i="8"/>
  <c r="C4352" i="8"/>
  <c r="C4353" i="8"/>
  <c r="C4354" i="8"/>
  <c r="C4355" i="8"/>
  <c r="C4357" i="8"/>
  <c r="C4358" i="8"/>
  <c r="C4359" i="8"/>
  <c r="C4360" i="8"/>
  <c r="C4361" i="8"/>
  <c r="C4362" i="8"/>
  <c r="C4363" i="8"/>
  <c r="C4364" i="8"/>
  <c r="C4365" i="8"/>
  <c r="C4366" i="8"/>
  <c r="C4367" i="8"/>
  <c r="C4369" i="8"/>
  <c r="C4370" i="8"/>
  <c r="C4371" i="8"/>
  <c r="C4372" i="8"/>
  <c r="C4375" i="8"/>
  <c r="C4376" i="8"/>
  <c r="C4378" i="8"/>
  <c r="C4379" i="8"/>
  <c r="C4380" i="8"/>
  <c r="C4381" i="8"/>
  <c r="C4383" i="8"/>
  <c r="C4384" i="8"/>
  <c r="C4386" i="8"/>
  <c r="C4387" i="8"/>
  <c r="C4388" i="8"/>
  <c r="C4389" i="8"/>
  <c r="C4390" i="8"/>
  <c r="C4391" i="8"/>
  <c r="C4392" i="8"/>
  <c r="C4393" i="8"/>
  <c r="C4394" i="8"/>
  <c r="C4395" i="8"/>
  <c r="C4397" i="8"/>
  <c r="C4398" i="8"/>
  <c r="C4399" i="8"/>
  <c r="C4400" i="8"/>
  <c r="C4401" i="8"/>
  <c r="C4402" i="8"/>
  <c r="C4404" i="8"/>
  <c r="C4405" i="8"/>
  <c r="C4406" i="8"/>
  <c r="C4407" i="8"/>
  <c r="C4408" i="8"/>
  <c r="C4409" i="8"/>
  <c r="C4410" i="8"/>
  <c r="C4411" i="8"/>
  <c r="C4412" i="8"/>
  <c r="C4413" i="8"/>
  <c r="C4414" i="8"/>
  <c r="C4415" i="8"/>
  <c r="C4418" i="8"/>
  <c r="C4419" i="8"/>
  <c r="C4420" i="8"/>
  <c r="C4421" i="8"/>
  <c r="C4422" i="8"/>
  <c r="C4423" i="8"/>
  <c r="C4424" i="8"/>
  <c r="C4425" i="8"/>
  <c r="C4426" i="8"/>
  <c r="C4427" i="8"/>
  <c r="C4428" i="8"/>
  <c r="C4430" i="8"/>
  <c r="C4432" i="8"/>
  <c r="C4433" i="8"/>
  <c r="C4434" i="8"/>
  <c r="C4435" i="8"/>
  <c r="C4436" i="8"/>
  <c r="C4437" i="8"/>
  <c r="C4438" i="8"/>
  <c r="C4439" i="8"/>
  <c r="C4441" i="8"/>
  <c r="C4442" i="8"/>
  <c r="C4443" i="8"/>
  <c r="C4444" i="8"/>
  <c r="C4445" i="8"/>
  <c r="C4446" i="8"/>
  <c r="C4447" i="8"/>
  <c r="C4448" i="8"/>
  <c r="C4449" i="8"/>
  <c r="C4450" i="8"/>
  <c r="C4451" i="8"/>
  <c r="C4452" i="8"/>
  <c r="C4453" i="8"/>
  <c r="C4454" i="8"/>
  <c r="C4455" i="8"/>
  <c r="C4456" i="8"/>
  <c r="C4457" i="8"/>
  <c r="C4459" i="8"/>
  <c r="C4460" i="8"/>
  <c r="C4461" i="8"/>
  <c r="C4462" i="8"/>
  <c r="C4463" i="8"/>
  <c r="C4464" i="8"/>
  <c r="C4466" i="8"/>
  <c r="C4467" i="8"/>
  <c r="C4468" i="8"/>
  <c r="C4469" i="8"/>
  <c r="C4470" i="8"/>
  <c r="C4471" i="8"/>
  <c r="C4472" i="8"/>
  <c r="C4473" i="8"/>
  <c r="C4474" i="8"/>
  <c r="C4475" i="8"/>
  <c r="C4476" i="8"/>
  <c r="C4477" i="8"/>
  <c r="C4478" i="8"/>
  <c r="C4479" i="8"/>
  <c r="C4480" i="8"/>
  <c r="C4481" i="8"/>
  <c r="C4483" i="8"/>
  <c r="C4484" i="8"/>
  <c r="C4485" i="8"/>
  <c r="C4486" i="8"/>
  <c r="C4487" i="8"/>
  <c r="C4488" i="8"/>
  <c r="C4489" i="8"/>
  <c r="C4490" i="8"/>
  <c r="C4491" i="8"/>
  <c r="C4492" i="8"/>
  <c r="C4493" i="8"/>
  <c r="C4494" i="8"/>
  <c r="C4495" i="8"/>
  <c r="C4496" i="8"/>
  <c r="C4497" i="8"/>
  <c r="C4498" i="8"/>
  <c r="C4499" i="8"/>
  <c r="C4500" i="8"/>
  <c r="C4501" i="8"/>
  <c r="C4503" i="8"/>
  <c r="C4504" i="8"/>
  <c r="C4506" i="8"/>
  <c r="C4507" i="8"/>
  <c r="C4509" i="8"/>
  <c r="C4512" i="8"/>
  <c r="C4513" i="8"/>
  <c r="C4514" i="8"/>
  <c r="C4515" i="8"/>
  <c r="C4517" i="8"/>
  <c r="C4518" i="8"/>
  <c r="C4519" i="8"/>
  <c r="C4520" i="8"/>
  <c r="C4521" i="8"/>
  <c r="C4522" i="8"/>
  <c r="C4524" i="8"/>
  <c r="C4525" i="8"/>
  <c r="C4526" i="8"/>
  <c r="C4528" i="8"/>
  <c r="C4529" i="8"/>
  <c r="C4530" i="8"/>
  <c r="C4531" i="8"/>
  <c r="C4532" i="8"/>
  <c r="C4533" i="8"/>
  <c r="C4534" i="8"/>
  <c r="C4535" i="8"/>
  <c r="C4536" i="8"/>
  <c r="C4538" i="8"/>
  <c r="C4539" i="8"/>
  <c r="C4540" i="8"/>
  <c r="C4541" i="8"/>
  <c r="C4542" i="8"/>
  <c r="C4543" i="8"/>
  <c r="C4544" i="8"/>
  <c r="C4545" i="8"/>
  <c r="C4546" i="8"/>
  <c r="C4547" i="8"/>
  <c r="C4548" i="8"/>
  <c r="C4549" i="8"/>
  <c r="C4550" i="8"/>
  <c r="C4551" i="8"/>
  <c r="C4552" i="8"/>
  <c r="C4553" i="8"/>
  <c r="C4554" i="8"/>
  <c r="C4555" i="8"/>
  <c r="C4556" i="8"/>
  <c r="C4557" i="8"/>
  <c r="C4558" i="8"/>
  <c r="C4559" i="8"/>
  <c r="C4561" i="8"/>
  <c r="C4562" i="8"/>
  <c r="C4563" i="8"/>
  <c r="C4564" i="8"/>
  <c r="C4567" i="8"/>
  <c r="C4568" i="8"/>
  <c r="C4569" i="8"/>
  <c r="C4570" i="8"/>
  <c r="C4571" i="8"/>
  <c r="C4572" i="8"/>
  <c r="C4573" i="8"/>
  <c r="C4574" i="8"/>
  <c r="C4575" i="8"/>
  <c r="C4576" i="8"/>
  <c r="C4577" i="8"/>
  <c r="C4578" i="8"/>
  <c r="C4579" i="8"/>
  <c r="C4580" i="8"/>
  <c r="C4581" i="8"/>
  <c r="C4582" i="8"/>
  <c r="C4583" i="8"/>
  <c r="C4584" i="8"/>
  <c r="C4585" i="8"/>
  <c r="C4586" i="8"/>
  <c r="C4587" i="8"/>
  <c r="C4589" i="8"/>
  <c r="C4590" i="8"/>
  <c r="C4591" i="8"/>
  <c r="C4592" i="8"/>
  <c r="C4593" i="8"/>
  <c r="C4594" i="8"/>
  <c r="C4595" i="8"/>
  <c r="C4596" i="8"/>
  <c r="C4597" i="8"/>
  <c r="C4598" i="8"/>
  <c r="C4599" i="8"/>
  <c r="C4600" i="8"/>
  <c r="C4602" i="8"/>
  <c r="C4603" i="8"/>
  <c r="C4604" i="8"/>
  <c r="C4605" i="8"/>
  <c r="C4606" i="8"/>
  <c r="C4607" i="8"/>
  <c r="C4608" i="8"/>
  <c r="C4609" i="8"/>
  <c r="C4610" i="8"/>
  <c r="C4611" i="8"/>
  <c r="C4612" i="8"/>
  <c r="C4613" i="8"/>
  <c r="C4614" i="8"/>
  <c r="C4615" i="8"/>
  <c r="C4616" i="8"/>
  <c r="C4617" i="8"/>
  <c r="C4618" i="8"/>
  <c r="C4619" i="8"/>
  <c r="C4620" i="8"/>
  <c r="C4623" i="8"/>
  <c r="C4624" i="8"/>
  <c r="C4625" i="8"/>
  <c r="C4627" i="8"/>
  <c r="C4628" i="8"/>
  <c r="C4629" i="8"/>
  <c r="C4630" i="8"/>
  <c r="C4631" i="8"/>
  <c r="C4632" i="8"/>
  <c r="C4634" i="8"/>
  <c r="C4635" i="8"/>
  <c r="C4636" i="8"/>
  <c r="C4637" i="8"/>
  <c r="C4638" i="8"/>
  <c r="C4639" i="8"/>
  <c r="C4640" i="8"/>
  <c r="C4642" i="8"/>
  <c r="C4647" i="8"/>
  <c r="C4648" i="8"/>
  <c r="C4649" i="8"/>
  <c r="C4650" i="8"/>
  <c r="C4652" i="8"/>
  <c r="C4653" i="8"/>
  <c r="C4654" i="8"/>
  <c r="C4655" i="8"/>
  <c r="C4657" i="8"/>
  <c r="C4658" i="8"/>
  <c r="C4659" i="8"/>
  <c r="C4660" i="8"/>
  <c r="C4661" i="8"/>
  <c r="C4662" i="8"/>
  <c r="C4663" i="8"/>
  <c r="C4664" i="8"/>
  <c r="C4665" i="8"/>
  <c r="C4666" i="8"/>
  <c r="C4667" i="8"/>
  <c r="C4668" i="8"/>
  <c r="C4669" i="8"/>
  <c r="C4670" i="8"/>
  <c r="C4671" i="8"/>
  <c r="C4674" i="8"/>
  <c r="C4676" i="8"/>
  <c r="C4677" i="8"/>
  <c r="C4680" i="8"/>
  <c r="C4681" i="8"/>
  <c r="C4682" i="8"/>
  <c r="C4683" i="8"/>
  <c r="C4684" i="8"/>
  <c r="C4685" i="8"/>
  <c r="C4686" i="8"/>
  <c r="C4689" i="8"/>
  <c r="C4690" i="8"/>
  <c r="C4691" i="8"/>
  <c r="C4692" i="8"/>
  <c r="C4693" i="8"/>
  <c r="C4694" i="8"/>
  <c r="C4695" i="8"/>
  <c r="C4696" i="8"/>
  <c r="C4697" i="8"/>
  <c r="C4698" i="8"/>
  <c r="C4699" i="8"/>
  <c r="C4700" i="8"/>
  <c r="C4702" i="8"/>
  <c r="C4703" i="8"/>
  <c r="C4704" i="8"/>
  <c r="C4705" i="8"/>
  <c r="C4706" i="8"/>
  <c r="C4707" i="8"/>
  <c r="C4708" i="8"/>
  <c r="C4709" i="8"/>
  <c r="C4710" i="8"/>
  <c r="C4711" i="8"/>
  <c r="C4712" i="8"/>
  <c r="C4713" i="8"/>
  <c r="C4714" i="8"/>
  <c r="C4715" i="8"/>
  <c r="C4717" i="8"/>
  <c r="C4718" i="8"/>
  <c r="C4719" i="8"/>
  <c r="C4720" i="8"/>
  <c r="C4721" i="8"/>
  <c r="C4722" i="8"/>
  <c r="C4723" i="8"/>
  <c r="C4724" i="8"/>
  <c r="C4725" i="8"/>
  <c r="C4726" i="8"/>
  <c r="C4727" i="8"/>
  <c r="C4728" i="8"/>
  <c r="C4729" i="8"/>
  <c r="C4730" i="8"/>
  <c r="C4732" i="8"/>
  <c r="C4733" i="8"/>
  <c r="C4734" i="8"/>
  <c r="C4735" i="8"/>
  <c r="C4736" i="8"/>
  <c r="C4737" i="8"/>
  <c r="C4738" i="8"/>
  <c r="C4739" i="8"/>
  <c r="C4740" i="8"/>
  <c r="C4741" i="8"/>
  <c r="C4742" i="8"/>
  <c r="C4745" i="8"/>
  <c r="C4746" i="8"/>
  <c r="C4747" i="8"/>
  <c r="C4748" i="8"/>
  <c r="C4750" i="8"/>
  <c r="C4751" i="8"/>
  <c r="C4752" i="8"/>
  <c r="C4753" i="8"/>
  <c r="C4754" i="8"/>
  <c r="C4756" i="8"/>
  <c r="C4757" i="8"/>
  <c r="C4758" i="8"/>
  <c r="C4759" i="8"/>
  <c r="C4760" i="8"/>
  <c r="C4761" i="8"/>
  <c r="C4762" i="8"/>
  <c r="C4763" i="8"/>
  <c r="C4764" i="8"/>
  <c r="C4765" i="8"/>
  <c r="C4766" i="8"/>
  <c r="C4768" i="8"/>
  <c r="C4769" i="8"/>
  <c r="C4771" i="8"/>
  <c r="C4775" i="8"/>
  <c r="C4777" i="8"/>
  <c r="C4778" i="8"/>
  <c r="C4779" i="8"/>
  <c r="C4781" i="8"/>
  <c r="C4782" i="8"/>
  <c r="C4783" i="8"/>
  <c r="C4784" i="8"/>
  <c r="C4785" i="8"/>
  <c r="C4787" i="8"/>
  <c r="C4788" i="8"/>
  <c r="C4790" i="8"/>
  <c r="C4791" i="8"/>
  <c r="C4792" i="8"/>
  <c r="C4793" i="8"/>
  <c r="C4794" i="8"/>
  <c r="C4795" i="8"/>
  <c r="C4798" i="8"/>
  <c r="C4799" i="8"/>
  <c r="C4800" i="8"/>
  <c r="C4801" i="8"/>
  <c r="C4802" i="8"/>
  <c r="C4803" i="8"/>
  <c r="C4804" i="8"/>
  <c r="C4805" i="8"/>
  <c r="C4806" i="8"/>
  <c r="C4807" i="8"/>
  <c r="C4809" i="8"/>
  <c r="C4810" i="8"/>
  <c r="C4811" i="8"/>
  <c r="C4813" i="8"/>
  <c r="C4814" i="8"/>
  <c r="C4815" i="8"/>
  <c r="C4816" i="8"/>
  <c r="C4817" i="8"/>
  <c r="C4818" i="8"/>
  <c r="C4819" i="8"/>
  <c r="C4820" i="8"/>
  <c r="C4821" i="8"/>
  <c r="C4822" i="8"/>
  <c r="C4823" i="8"/>
  <c r="C4824" i="8"/>
  <c r="C4825" i="8"/>
  <c r="C4826" i="8"/>
  <c r="C4827" i="8"/>
  <c r="C4828" i="8"/>
  <c r="C4829" i="8"/>
  <c r="C4831" i="8"/>
  <c r="C4832" i="8"/>
  <c r="C4833" i="8"/>
  <c r="C4834" i="8"/>
  <c r="C4835" i="8"/>
  <c r="C4836" i="8"/>
  <c r="C4837" i="8"/>
  <c r="C4838" i="8"/>
  <c r="C4839" i="8"/>
  <c r="C4840" i="8"/>
  <c r="C4841" i="8"/>
  <c r="C4842" i="8"/>
  <c r="C4843" i="8"/>
  <c r="C4844" i="8"/>
  <c r="C4846" i="8"/>
  <c r="C4847" i="8"/>
  <c r="C4848" i="8"/>
  <c r="C4849" i="8"/>
  <c r="C4850" i="8"/>
  <c r="C4851" i="8"/>
  <c r="C4853" i="8"/>
  <c r="C4854" i="8"/>
  <c r="C4855" i="8"/>
  <c r="C4856" i="8"/>
  <c r="C4857" i="8"/>
  <c r="C4859" i="8"/>
  <c r="C4860" i="8"/>
  <c r="C4861" i="8"/>
  <c r="C4863" i="8"/>
  <c r="C4865" i="8"/>
  <c r="C4866" i="8"/>
  <c r="C4867" i="8"/>
  <c r="C4868" i="8"/>
  <c r="C4869" i="8"/>
  <c r="C4870" i="8"/>
  <c r="C4871" i="8"/>
  <c r="C4872" i="8"/>
  <c r="C4873" i="8"/>
  <c r="C4874" i="8"/>
  <c r="C4875" i="8"/>
  <c r="C4876" i="8"/>
  <c r="C4877" i="8"/>
  <c r="C4878" i="8"/>
  <c r="C4879" i="8"/>
  <c r="C4880" i="8"/>
  <c r="C4882" i="8"/>
  <c r="C4883" i="8"/>
  <c r="C4884" i="8"/>
  <c r="C4885" i="8"/>
  <c r="C4886" i="8"/>
  <c r="C4887" i="8"/>
  <c r="C4889" i="8"/>
  <c r="C4891" i="8"/>
  <c r="C4892" i="8"/>
  <c r="C4893" i="8"/>
  <c r="C4894" i="8"/>
  <c r="C4896" i="8"/>
  <c r="C4897" i="8"/>
  <c r="C4898" i="8"/>
  <c r="C4899" i="8"/>
  <c r="C4901" i="8"/>
  <c r="C4904" i="8"/>
  <c r="C4905" i="8"/>
  <c r="C4906" i="8"/>
  <c r="C4907" i="8"/>
  <c r="C4909" i="8"/>
  <c r="C4910" i="8"/>
  <c r="C4911" i="8"/>
  <c r="C4914" i="8"/>
  <c r="C4916" i="8"/>
  <c r="C4917" i="8"/>
  <c r="C4918" i="8"/>
  <c r="C4919" i="8"/>
  <c r="C4924" i="8"/>
  <c r="C4925" i="8"/>
  <c r="C4926" i="8"/>
  <c r="C4927" i="8"/>
  <c r="C4929" i="8"/>
  <c r="C4930" i="8"/>
  <c r="C4932" i="8"/>
  <c r="C4933" i="8"/>
  <c r="C4934" i="8"/>
  <c r="C4935" i="8"/>
  <c r="C4936" i="8"/>
  <c r="C4939" i="8"/>
  <c r="C4940" i="8"/>
  <c r="C4941" i="8"/>
  <c r="C4942" i="8"/>
  <c r="C4943" i="8"/>
  <c r="C4944" i="8"/>
  <c r="C4945" i="8"/>
  <c r="C4947" i="8"/>
  <c r="C4949" i="8"/>
  <c r="C4950" i="8"/>
  <c r="C4953" i="8"/>
  <c r="C4954" i="8"/>
  <c r="C4955" i="8"/>
  <c r="C4956" i="8"/>
  <c r="C4958" i="8"/>
  <c r="C4959" i="8"/>
  <c r="C4961" i="8"/>
  <c r="C4962" i="8"/>
  <c r="C4963" i="8"/>
  <c r="C4964" i="8"/>
  <c r="C4965" i="8"/>
  <c r="C4966" i="8"/>
  <c r="C4968" i="8"/>
  <c r="C4969" i="8"/>
  <c r="C4971" i="8"/>
  <c r="C4972" i="8"/>
  <c r="C4973" i="8"/>
  <c r="C4975" i="8"/>
  <c r="C4978" i="8"/>
  <c r="C4979" i="8"/>
  <c r="C4980" i="8"/>
  <c r="C4981" i="8"/>
  <c r="C4982" i="8"/>
  <c r="C4983" i="8"/>
  <c r="C4984" i="8"/>
  <c r="C4985" i="8"/>
  <c r="C4986" i="8"/>
  <c r="C4987" i="8"/>
  <c r="C4988" i="8"/>
  <c r="C4989" i="8"/>
  <c r="C4990" i="8"/>
  <c r="C4991" i="8"/>
  <c r="C4992" i="8"/>
  <c r="C4994" i="8"/>
  <c r="C4995" i="8"/>
  <c r="C4996" i="8"/>
  <c r="C4997" i="8"/>
  <c r="C4998" i="8"/>
  <c r="C4999" i="8"/>
  <c r="C5000" i="8"/>
  <c r="C5001" i="8"/>
  <c r="C5003" i="8"/>
  <c r="C5004" i="8"/>
  <c r="C5005" i="8"/>
  <c r="C5007" i="8"/>
  <c r="C5008" i="8"/>
  <c r="C5009" i="8"/>
  <c r="C5010" i="8"/>
  <c r="C5011" i="8"/>
  <c r="C5012" i="8"/>
  <c r="C5013" i="8"/>
  <c r="C5016" i="8"/>
  <c r="C5017" i="8"/>
  <c r="C5018" i="8"/>
  <c r="C5019" i="8"/>
  <c r="C5021" i="8"/>
  <c r="C5023" i="8"/>
  <c r="C5024" i="8"/>
  <c r="C5025" i="8"/>
  <c r="C5026" i="8"/>
  <c r="C5027" i="8"/>
  <c r="C5029" i="8"/>
  <c r="C5030" i="8"/>
  <c r="C5031" i="8"/>
  <c r="C5032" i="8"/>
  <c r="C5033" i="8"/>
  <c r="C5034" i="8"/>
  <c r="C5036" i="8"/>
  <c r="C5037" i="8"/>
  <c r="C5038" i="8"/>
  <c r="C5039" i="8"/>
  <c r="C5041" i="8"/>
  <c r="C5042" i="8"/>
  <c r="C5043" i="8"/>
  <c r="C5044" i="8"/>
  <c r="C5045" i="8"/>
  <c r="C5046" i="8"/>
  <c r="C5047" i="8"/>
  <c r="C5048" i="8"/>
  <c r="C5049" i="8"/>
  <c r="C5051" i="8"/>
  <c r="C5052" i="8"/>
  <c r="C5054" i="8"/>
  <c r="C5055" i="8"/>
  <c r="C5056" i="8"/>
  <c r="C5057" i="8"/>
  <c r="C5058" i="8"/>
  <c r="C5059" i="8"/>
  <c r="C5060" i="8"/>
  <c r="C5061" i="8"/>
  <c r="C5062" i="8"/>
  <c r="C5063" i="8"/>
  <c r="C5064" i="8"/>
  <c r="C5065" i="8"/>
  <c r="C5066" i="8"/>
  <c r="C5068" i="8"/>
  <c r="C5069" i="8"/>
  <c r="C5070" i="8"/>
  <c r="C5071" i="8"/>
  <c r="C5072" i="8"/>
  <c r="C5073" i="8"/>
  <c r="C5074" i="8"/>
  <c r="C5075" i="8"/>
  <c r="C5076" i="8"/>
  <c r="C5077" i="8"/>
  <c r="C5078" i="8"/>
  <c r="C5080" i="8"/>
  <c r="C5083" i="8"/>
  <c r="C5085" i="8"/>
  <c r="C5086" i="8"/>
  <c r="C5087" i="8"/>
  <c r="C5089" i="8"/>
  <c r="C5091" i="8"/>
  <c r="C5093" i="8"/>
  <c r="C5094" i="8"/>
  <c r="C5095" i="8"/>
  <c r="C5096" i="8"/>
  <c r="C5097" i="8"/>
  <c r="C5098" i="8"/>
  <c r="C5099" i="8"/>
  <c r="C5100" i="8"/>
  <c r="C5101" i="8"/>
  <c r="C5102" i="8"/>
  <c r="C5103" i="8"/>
  <c r="C5104" i="8"/>
  <c r="C5105" i="8"/>
  <c r="C5107" i="8"/>
  <c r="C5108" i="8"/>
  <c r="C5109" i="8"/>
  <c r="C5110" i="8"/>
  <c r="C5111" i="8"/>
  <c r="C5112" i="8"/>
  <c r="C5113" i="8"/>
  <c r="C5114" i="8"/>
  <c r="C5115" i="8"/>
  <c r="C5116" i="8"/>
  <c r="C5117" i="8"/>
  <c r="C5118" i="8"/>
  <c r="C5119" i="8"/>
  <c r="C5120" i="8"/>
  <c r="C5122" i="8"/>
  <c r="C5123" i="8"/>
  <c r="C5124" i="8"/>
  <c r="C5125" i="8"/>
  <c r="C5126" i="8"/>
  <c r="C5127" i="8"/>
  <c r="C5128" i="8"/>
  <c r="C5129" i="8"/>
  <c r="C5132" i="8"/>
  <c r="C5133" i="8"/>
  <c r="C5134" i="8"/>
  <c r="C5135" i="8"/>
  <c r="C5136" i="8"/>
  <c r="C5137" i="8"/>
  <c r="C5138" i="8"/>
  <c r="C5139" i="8"/>
  <c r="C5140" i="8"/>
  <c r="C5141" i="8"/>
  <c r="C5142" i="8"/>
  <c r="C5143" i="8"/>
  <c r="C5144" i="8"/>
  <c r="C5145" i="8"/>
  <c r="C5146" i="8"/>
  <c r="C5147" i="8"/>
  <c r="C5148" i="8"/>
  <c r="C5150" i="8"/>
  <c r="C5151" i="8"/>
  <c r="C5153" i="8"/>
  <c r="C5155" i="8"/>
  <c r="C5156" i="8"/>
  <c r="C5157" i="8"/>
  <c r="C5159" i="8"/>
  <c r="C5160" i="8"/>
  <c r="C5163" i="8"/>
  <c r="C5164" i="8"/>
  <c r="C5165" i="8"/>
  <c r="C5166" i="8"/>
  <c r="C5167" i="8"/>
  <c r="C5168" i="8"/>
  <c r="C5169" i="8"/>
  <c r="C5170" i="8"/>
  <c r="C5172" i="8"/>
  <c r="C5173" i="8"/>
  <c r="C5174" i="8"/>
  <c r="C5175" i="8"/>
  <c r="C5178" i="8"/>
  <c r="C5179" i="8"/>
  <c r="C5180" i="8"/>
  <c r="C5181" i="8"/>
  <c r="C5182" i="8"/>
  <c r="C5183" i="8"/>
  <c r="C5184" i="8"/>
  <c r="C5185" i="8"/>
  <c r="C5186" i="8"/>
  <c r="C5187" i="8"/>
  <c r="C5188" i="8"/>
  <c r="C5189" i="8"/>
  <c r="C5190" i="8"/>
  <c r="C5191" i="8"/>
  <c r="C5192" i="8"/>
  <c r="C5193" i="8"/>
  <c r="C5194" i="8"/>
  <c r="C5195" i="8"/>
  <c r="C5196" i="8"/>
  <c r="C5198" i="8"/>
  <c r="C5199" i="8"/>
  <c r="C5200" i="8"/>
  <c r="C5201" i="8"/>
  <c r="C5202" i="8"/>
  <c r="C5203" i="8"/>
  <c r="C5204" i="8"/>
  <c r="C5205" i="8"/>
  <c r="C5206" i="8"/>
  <c r="C5207" i="8"/>
  <c r="C5209" i="8"/>
  <c r="C5210" i="8"/>
  <c r="C5211" i="8"/>
  <c r="C5212" i="8"/>
  <c r="C5214" i="8"/>
  <c r="C5215" i="8"/>
  <c r="C5217" i="8"/>
  <c r="C5218" i="8"/>
  <c r="C5219" i="8"/>
  <c r="C5220" i="8"/>
  <c r="C5221" i="8"/>
  <c r="C5222" i="8"/>
  <c r="C5223" i="8"/>
  <c r="C5224" i="8"/>
  <c r="C5226" i="8"/>
  <c r="C5227" i="8"/>
  <c r="C5229" i="8"/>
  <c r="C5230" i="8"/>
  <c r="C5231" i="8"/>
  <c r="C5232" i="8"/>
  <c r="C5233" i="8"/>
  <c r="C5234" i="8"/>
  <c r="C5235" i="8"/>
  <c r="C5236" i="8"/>
  <c r="C5237" i="8"/>
  <c r="C5238" i="8"/>
  <c r="C5239" i="8"/>
  <c r="C5240" i="8"/>
  <c r="C5241" i="8"/>
  <c r="C5242" i="8"/>
  <c r="C5243" i="8"/>
  <c r="C5244" i="8"/>
  <c r="C5245" i="8"/>
  <c r="C5246" i="8"/>
  <c r="C5247" i="8"/>
  <c r="C5248" i="8"/>
  <c r="C5250" i="8"/>
  <c r="C5251" i="8"/>
  <c r="C5252" i="8"/>
  <c r="C5253" i="8"/>
  <c r="C5254" i="8"/>
  <c r="C5255" i="8"/>
  <c r="C5256" i="8"/>
  <c r="C5257" i="8"/>
  <c r="C5258" i="8"/>
  <c r="C5259" i="8"/>
  <c r="C5260" i="8"/>
  <c r="C5261" i="8"/>
  <c r="C5262" i="8"/>
  <c r="C5263" i="8"/>
  <c r="C5264" i="8"/>
  <c r="C5265" i="8"/>
  <c r="C5266" i="8"/>
  <c r="C5267" i="8"/>
  <c r="C5268" i="8"/>
  <c r="C5269" i="8"/>
  <c r="C5270" i="8"/>
  <c r="C5271" i="8"/>
  <c r="C5272" i="8"/>
  <c r="C5273" i="8"/>
  <c r="C5274" i="8"/>
  <c r="C5276" i="8"/>
  <c r="C5277" i="8"/>
  <c r="C5278" i="8"/>
  <c r="C5279" i="8"/>
  <c r="C5280" i="8"/>
  <c r="C5281" i="8"/>
  <c r="C5282" i="8"/>
  <c r="C5284" i="8"/>
  <c r="C5285" i="8"/>
  <c r="C5286" i="8"/>
  <c r="C5287" i="8"/>
  <c r="C5288" i="8"/>
  <c r="C5289" i="8"/>
  <c r="C5290" i="8"/>
  <c r="C5294" i="8"/>
  <c r="C5295" i="8"/>
  <c r="C5297" i="8"/>
  <c r="C5298" i="8"/>
  <c r="C5299" i="8"/>
  <c r="C5300" i="8"/>
  <c r="C5301" i="8"/>
  <c r="C5302" i="8"/>
  <c r="C5303" i="8"/>
  <c r="C5304" i="8"/>
  <c r="C5305" i="8"/>
  <c r="C5306" i="8"/>
  <c r="C5307" i="8"/>
  <c r="C5308" i="8"/>
  <c r="C5309" i="8"/>
  <c r="C5310" i="8"/>
  <c r="C5313" i="8"/>
  <c r="C5314" i="8"/>
  <c r="C5315" i="8"/>
  <c r="C5317" i="8"/>
  <c r="C5318" i="8"/>
  <c r="C5319" i="8"/>
  <c r="C5320" i="8"/>
  <c r="C5321" i="8"/>
  <c r="C5322" i="8"/>
  <c r="C5323" i="8"/>
  <c r="C5324" i="8"/>
  <c r="C5326" i="8"/>
  <c r="C5327" i="8"/>
  <c r="C5328" i="8"/>
  <c r="C5329" i="8"/>
  <c r="C5331" i="8"/>
  <c r="C5332" i="8"/>
  <c r="C5333" i="8"/>
  <c r="C5334" i="8"/>
  <c r="C5335" i="8"/>
  <c r="C5336" i="8"/>
  <c r="C5337" i="8"/>
  <c r="C5338" i="8"/>
  <c r="C5339" i="8"/>
  <c r="C5340" i="8"/>
  <c r="C5341" i="8"/>
  <c r="C5342" i="8"/>
  <c r="C5343" i="8"/>
  <c r="C5345" i="8"/>
  <c r="C5346" i="8"/>
  <c r="C5347" i="8"/>
  <c r="C5348" i="8"/>
  <c r="C5349" i="8"/>
  <c r="C5350" i="8"/>
  <c r="C5352" i="8"/>
  <c r="C5353" i="8"/>
  <c r="C5354" i="8"/>
  <c r="C5355" i="8"/>
  <c r="C5356" i="8"/>
  <c r="C5357" i="8"/>
  <c r="C5359" i="8"/>
  <c r="C5360" i="8"/>
  <c r="C5361" i="8"/>
  <c r="C5362" i="8"/>
  <c r="C5363" i="8"/>
  <c r="C5364" i="8"/>
  <c r="C5365" i="8"/>
  <c r="C5366" i="8"/>
  <c r="C5367" i="8"/>
  <c r="C5368" i="8"/>
  <c r="C5369" i="8"/>
  <c r="C5370" i="8"/>
  <c r="C5371" i="8"/>
  <c r="C5373" i="8"/>
  <c r="C5374" i="8"/>
  <c r="C5375" i="8"/>
  <c r="C5376" i="8"/>
  <c r="C5377" i="8"/>
  <c r="C5378" i="8"/>
  <c r="C5379" i="8"/>
  <c r="C5380" i="8"/>
  <c r="C5381" i="8"/>
  <c r="C5382" i="8"/>
  <c r="C5383" i="8"/>
  <c r="C5384" i="8"/>
  <c r="C5385" i="8"/>
  <c r="C5386" i="8"/>
  <c r="C5387" i="8"/>
  <c r="C5388" i="8"/>
  <c r="C5389" i="8"/>
  <c r="C5390" i="8"/>
  <c r="C5391" i="8"/>
  <c r="C5392" i="8"/>
  <c r="C5393" i="8"/>
  <c r="C5394" i="8"/>
  <c r="C5396" i="8"/>
  <c r="C5397" i="8"/>
  <c r="C5399" i="8"/>
  <c r="C5400" i="8"/>
  <c r="C5401" i="8"/>
  <c r="C5402" i="8"/>
  <c r="C5403" i="8"/>
  <c r="C5404" i="8"/>
  <c r="C5405" i="8"/>
  <c r="C5406" i="8"/>
  <c r="C5407" i="8"/>
  <c r="C5408" i="8"/>
  <c r="C5409" i="8"/>
  <c r="C5410" i="8"/>
  <c r="C5411" i="8"/>
  <c r="C5412" i="8"/>
  <c r="C5413" i="8"/>
  <c r="C5414" i="8"/>
  <c r="C5415" i="8"/>
  <c r="C5416" i="8"/>
  <c r="C5417" i="8"/>
  <c r="C5418" i="8"/>
  <c r="C5419" i="8"/>
  <c r="C5420" i="8"/>
  <c r="C5422" i="8"/>
  <c r="C5423" i="8"/>
  <c r="C5424" i="8"/>
  <c r="C5425" i="8"/>
  <c r="C5426" i="8"/>
  <c r="C5427" i="8"/>
  <c r="C5428" i="8"/>
  <c r="C5429" i="8"/>
  <c r="C5430" i="8"/>
  <c r="C5431" i="8"/>
  <c r="C5432" i="8"/>
  <c r="C5433" i="8"/>
  <c r="C5434" i="8"/>
  <c r="C5435" i="8"/>
  <c r="C5438" i="8"/>
  <c r="C5439" i="8"/>
  <c r="C5440" i="8"/>
  <c r="C5441" i="8"/>
  <c r="C5442" i="8"/>
  <c r="C5444" i="8"/>
  <c r="C5445" i="8"/>
  <c r="C5447" i="8"/>
  <c r="C5448" i="8"/>
  <c r="C5449" i="8"/>
  <c r="C5450" i="8"/>
  <c r="C5451" i="8"/>
  <c r="C5452" i="8"/>
  <c r="C5453" i="8"/>
  <c r="C5454" i="8"/>
  <c r="C5455" i="8"/>
  <c r="C5456" i="8"/>
  <c r="C5457" i="8"/>
  <c r="C5458" i="8"/>
  <c r="C5459" i="8"/>
  <c r="C5460" i="8"/>
  <c r="C5461" i="8"/>
  <c r="C5462" i="8"/>
  <c r="C5463" i="8"/>
  <c r="C5464" i="8"/>
  <c r="C5465" i="8"/>
  <c r="C5466" i="8"/>
  <c r="C5468" i="8"/>
  <c r="C5469" i="8"/>
  <c r="C5470" i="8"/>
  <c r="C5471" i="8"/>
  <c r="C5472" i="8"/>
  <c r="C5474" i="8"/>
  <c r="C5475" i="8"/>
  <c r="C5476" i="8"/>
  <c r="C5477" i="8"/>
  <c r="C5478" i="8"/>
  <c r="C5480" i="8"/>
  <c r="C5481" i="8"/>
  <c r="C5482" i="8"/>
  <c r="C5483" i="8"/>
  <c r="C5484" i="8"/>
  <c r="C5485" i="8"/>
  <c r="C5486" i="8"/>
  <c r="C5487" i="8"/>
  <c r="C5488" i="8"/>
  <c r="C5490" i="8"/>
  <c r="C5492" i="8"/>
  <c r="C5493" i="8"/>
  <c r="C5494" i="8"/>
  <c r="C5495" i="8"/>
  <c r="C5496" i="8"/>
  <c r="C5497" i="8"/>
  <c r="C5498" i="8"/>
  <c r="C5500" i="8"/>
  <c r="C5501" i="8"/>
  <c r="C5502" i="8"/>
  <c r="C5503" i="8"/>
  <c r="C5504" i="8"/>
  <c r="C5505" i="8"/>
  <c r="C5506" i="8"/>
  <c r="C5508" i="8"/>
  <c r="C5509" i="8"/>
  <c r="C5510" i="8"/>
  <c r="C5511" i="8"/>
  <c r="C5512" i="8"/>
  <c r="C5514" i="8"/>
  <c r="C7" i="6"/>
  <c r="N62" i="6"/>
  <c r="L62" i="6"/>
  <c r="M62" i="6"/>
  <c r="L68" i="6"/>
  <c r="M68" i="6"/>
  <c r="N132" i="6"/>
  <c r="L132" i="6"/>
  <c r="M132" i="6"/>
  <c r="L137" i="6"/>
  <c r="L138" i="6"/>
  <c r="N197" i="6"/>
  <c r="L197" i="6"/>
  <c r="M197" i="6"/>
  <c r="L202" i="6"/>
  <c r="L203" i="6"/>
  <c r="N263" i="6"/>
  <c r="L263" i="6"/>
  <c r="M263" i="6"/>
  <c r="L269" i="6"/>
  <c r="M269" i="6"/>
  <c r="N141" i="5"/>
  <c r="L141" i="5"/>
  <c r="M141" i="5"/>
  <c r="L147" i="5"/>
  <c r="L207" i="5"/>
  <c r="N215" i="5"/>
  <c r="M215" i="5"/>
  <c r="L220" i="5"/>
  <c r="L221" i="5"/>
  <c r="M221" i="5"/>
  <c r="N289" i="5"/>
  <c r="L289" i="5"/>
  <c r="M289" i="5"/>
  <c r="L295" i="5"/>
  <c r="C6" i="7"/>
  <c r="M6" i="7"/>
  <c r="M35" i="7"/>
  <c r="M40" i="7"/>
  <c r="N63" i="7"/>
  <c r="L63" i="7"/>
  <c r="M63" i="7"/>
  <c r="L69" i="7"/>
  <c r="M69" i="7"/>
  <c r="N126" i="7"/>
  <c r="L126" i="7"/>
  <c r="L133" i="7" s="1"/>
  <c r="M129" i="7" s="1"/>
  <c r="M126" i="7"/>
  <c r="N200" i="7"/>
  <c r="L200" i="7"/>
  <c r="L207" i="7" s="1"/>
  <c r="M203" i="7" s="1"/>
  <c r="M200" i="7"/>
  <c r="M206" i="7"/>
  <c r="N272" i="7"/>
  <c r="L272" i="7"/>
  <c r="M272" i="7"/>
  <c r="L277" i="7"/>
  <c r="C4" i="2" l="1"/>
  <c r="E3" i="2" s="1"/>
  <c r="C77" i="2"/>
  <c r="E76" i="2" s="1"/>
  <c r="C212" i="2"/>
  <c r="E211" i="2" s="1"/>
  <c r="C143" i="6"/>
  <c r="E142" i="6" s="1"/>
  <c r="C4" i="6"/>
  <c r="E3" i="6" s="1"/>
  <c r="C208" i="6"/>
  <c r="E207" i="6" s="1"/>
  <c r="C73" i="6"/>
  <c r="E72" i="6" s="1"/>
  <c r="C4" i="3"/>
  <c r="E3" i="3" s="1"/>
  <c r="C142" i="3"/>
  <c r="E141" i="3" s="1"/>
  <c r="C70" i="3"/>
  <c r="E69" i="3" s="1"/>
  <c r="C74" i="7"/>
  <c r="E73" i="7" s="1"/>
  <c r="C4" i="7"/>
  <c r="E3" i="7" s="1"/>
  <c r="C137" i="7"/>
  <c r="E136" i="7" s="1"/>
  <c r="C211" i="7"/>
  <c r="E210" i="7" s="1"/>
  <c r="E83" i="5"/>
  <c r="C78" i="4"/>
  <c r="E77" i="4" s="1"/>
  <c r="E148" i="4"/>
  <c r="E3" i="4"/>
  <c r="L148" i="5"/>
  <c r="M144" i="5" s="1"/>
  <c r="M148" i="5" s="1"/>
  <c r="N144" i="5" s="1"/>
  <c r="N148" i="5" s="1"/>
  <c r="O144" i="5" s="1"/>
  <c r="O148" i="5" s="1"/>
  <c r="P144" i="5" s="1"/>
  <c r="P148" i="5" s="1"/>
  <c r="Q144" i="5" s="1"/>
  <c r="L282" i="2"/>
  <c r="M278" i="2" s="1"/>
  <c r="M282" i="2" s="1"/>
  <c r="N278" i="2" s="1"/>
  <c r="N282" i="2" s="1"/>
  <c r="O278" i="2" s="1"/>
  <c r="O282" i="2" s="1"/>
  <c r="P278" i="2" s="1"/>
  <c r="P282" i="2" s="1"/>
  <c r="Q278" i="2" s="1"/>
  <c r="L69" i="6"/>
  <c r="M65" i="6" s="1"/>
  <c r="M69" i="6" s="1"/>
  <c r="N65" i="6" s="1"/>
  <c r="N69" i="6" s="1"/>
  <c r="O65" i="6" s="1"/>
  <c r="O69" i="6" s="1"/>
  <c r="P65" i="6" s="1"/>
  <c r="P69" i="6" s="1"/>
  <c r="Q65" i="6" s="1"/>
  <c r="L139" i="6"/>
  <c r="M135" i="6" s="1"/>
  <c r="M139" i="6" s="1"/>
  <c r="N135" i="6" s="1"/>
  <c r="N139" i="6" s="1"/>
  <c r="O135" i="6" s="1"/>
  <c r="O139" i="6" s="1"/>
  <c r="P135" i="6" s="1"/>
  <c r="P139" i="6" s="1"/>
  <c r="Q135" i="6" s="1"/>
  <c r="L204" i="6"/>
  <c r="M200" i="6" s="1"/>
  <c r="M204" i="6" s="1"/>
  <c r="N200" i="6" s="1"/>
  <c r="N204" i="6" s="1"/>
  <c r="O200" i="6" s="1"/>
  <c r="O204" i="6" s="1"/>
  <c r="P200" i="6" s="1"/>
  <c r="P204" i="6" s="1"/>
  <c r="Q200" i="6" s="1"/>
  <c r="L270" i="6"/>
  <c r="M266" i="6" s="1"/>
  <c r="M270" i="6" s="1"/>
  <c r="N266" i="6" s="1"/>
  <c r="N270" i="6" s="1"/>
  <c r="O266" i="6" s="1"/>
  <c r="O270" i="6" s="1"/>
  <c r="P266" i="6" s="1"/>
  <c r="P270" i="6" s="1"/>
  <c r="Q266" i="6" s="1"/>
  <c r="L138" i="3"/>
  <c r="M134" i="3" s="1"/>
  <c r="M138" i="3" s="1"/>
  <c r="N134" i="3" s="1"/>
  <c r="N138" i="3" s="1"/>
  <c r="O134" i="3" s="1"/>
  <c r="O138" i="3" s="1"/>
  <c r="P134" i="3" s="1"/>
  <c r="P138" i="3" s="1"/>
  <c r="Q134" i="3" s="1"/>
  <c r="L66" i="3"/>
  <c r="M62" i="3" s="1"/>
  <c r="M66" i="3" s="1"/>
  <c r="N62" i="3" s="1"/>
  <c r="N66" i="3" s="1"/>
  <c r="O62" i="3" s="1"/>
  <c r="O66" i="3" s="1"/>
  <c r="P62" i="3" s="1"/>
  <c r="P66" i="3" s="1"/>
  <c r="Q62" i="3" s="1"/>
  <c r="L207" i="3"/>
  <c r="M203" i="3" s="1"/>
  <c r="M207" i="3" s="1"/>
  <c r="N203" i="3" s="1"/>
  <c r="N207" i="3" s="1"/>
  <c r="O203" i="3" s="1"/>
  <c r="O207" i="3" s="1"/>
  <c r="P203" i="3" s="1"/>
  <c r="P207" i="3" s="1"/>
  <c r="Q203" i="3" s="1"/>
  <c r="L218" i="5"/>
  <c r="L222" i="5" s="1"/>
  <c r="M218" i="5" s="1"/>
  <c r="M222" i="5" s="1"/>
  <c r="N218" i="5" s="1"/>
  <c r="N222" i="5" s="1"/>
  <c r="O218" i="5" s="1"/>
  <c r="E151" i="5"/>
  <c r="L296" i="5"/>
  <c r="M292" i="5" s="1"/>
  <c r="M296" i="5" s="1"/>
  <c r="N292" i="5" s="1"/>
  <c r="N296" i="5" s="1"/>
  <c r="O292" i="5" s="1"/>
  <c r="O296" i="5" s="1"/>
  <c r="P292" i="5" s="1"/>
  <c r="P296" i="5" s="1"/>
  <c r="Q292" i="5" s="1"/>
  <c r="L140" i="2"/>
  <c r="M136" i="2" s="1"/>
  <c r="M140" i="2" s="1"/>
  <c r="N136" i="2" s="1"/>
  <c r="N140" i="2" s="1"/>
  <c r="O136" i="2" s="1"/>
  <c r="O140" i="2" s="1"/>
  <c r="P136" i="2" s="1"/>
  <c r="P140" i="2" s="1"/>
  <c r="Q136" i="2" s="1"/>
  <c r="L208" i="2"/>
  <c r="M204" i="2" s="1"/>
  <c r="M208" i="2" s="1"/>
  <c r="N204" i="2" s="1"/>
  <c r="N208" i="2" s="1"/>
  <c r="O204" i="2" s="1"/>
  <c r="O208" i="2" s="1"/>
  <c r="P204" i="2" s="1"/>
  <c r="P208" i="2" s="1"/>
  <c r="Q204" i="2" s="1"/>
  <c r="E143" i="2"/>
  <c r="M73" i="2"/>
  <c r="N69" i="2" s="1"/>
  <c r="N73" i="2" s="1"/>
  <c r="O69" i="2" s="1"/>
  <c r="O73" i="2" s="1"/>
  <c r="P69" i="2" s="1"/>
  <c r="P73" i="2" s="1"/>
  <c r="Q69" i="2" s="1"/>
  <c r="L70" i="7"/>
  <c r="M66" i="7" s="1"/>
  <c r="M70" i="7" s="1"/>
  <c r="N66" i="7" s="1"/>
  <c r="N70" i="7" s="1"/>
  <c r="P66" i="7" s="1"/>
  <c r="P70" i="7" s="1"/>
  <c r="Q66" i="7" s="1"/>
  <c r="L279" i="7"/>
  <c r="M275" i="7" s="1"/>
  <c r="M279" i="7" s="1"/>
  <c r="N275" i="7" s="1"/>
  <c r="N279" i="7" s="1"/>
  <c r="L145" i="4"/>
  <c r="M141" i="4" s="1"/>
  <c r="M145" i="4" s="1"/>
  <c r="N141" i="4" s="1"/>
  <c r="N145" i="4" s="1"/>
  <c r="O141" i="4" s="1"/>
  <c r="O145" i="4" s="1"/>
  <c r="P141" i="4" s="1"/>
  <c r="P145" i="4" s="1"/>
  <c r="Q141" i="4" s="1"/>
  <c r="M133" i="7"/>
  <c r="N129" i="7" s="1"/>
  <c r="N133" i="7" s="1"/>
  <c r="P129" i="7" s="1"/>
  <c r="P133" i="7" s="1"/>
  <c r="Q129" i="7" s="1"/>
  <c r="L216" i="4"/>
  <c r="M212" i="4" s="1"/>
  <c r="M216" i="4" s="1"/>
  <c r="N212" i="4" s="1"/>
  <c r="N216" i="4" s="1"/>
  <c r="O212" i="4" s="1"/>
  <c r="O216" i="4" s="1"/>
  <c r="P212" i="4" s="1"/>
  <c r="P216" i="4" s="1"/>
  <c r="Q212" i="4" s="1"/>
  <c r="L74" i="4"/>
  <c r="M70" i="4" s="1"/>
  <c r="M74" i="4" s="1"/>
  <c r="N70" i="4" s="1"/>
  <c r="N74" i="4" s="1"/>
  <c r="O70" i="4" s="1"/>
  <c r="O74" i="4" s="1"/>
  <c r="P70" i="4" s="1"/>
  <c r="P74" i="4" s="1"/>
  <c r="Q70" i="4" s="1"/>
  <c r="M288" i="4"/>
  <c r="N284" i="4" s="1"/>
  <c r="N288" i="4" s="1"/>
  <c r="O284" i="4" s="1"/>
  <c r="O288" i="4" s="1"/>
  <c r="P284" i="4" s="1"/>
  <c r="P288" i="4" s="1"/>
  <c r="Q284" i="4" s="1"/>
  <c r="E219" i="4"/>
  <c r="M207" i="7"/>
  <c r="N203" i="7" s="1"/>
  <c r="N207" i="7" s="1"/>
  <c r="P203" i="7" s="1"/>
  <c r="P207" i="7" s="1"/>
  <c r="Q203" i="7" s="1"/>
  <c r="O222" i="5" l="1"/>
  <c r="P218" i="5" s="1"/>
  <c r="P222" i="5" s="1"/>
  <c r="Q218" i="5" s="1"/>
</calcChain>
</file>

<file path=xl/comments1.xml><?xml version="1.0" encoding="utf-8"?>
<comments xmlns="http://schemas.openxmlformats.org/spreadsheetml/2006/main">
  <authors>
    <author>Philippe CLAVE</author>
    <author xml:space="preserve"> </author>
  </authors>
  <commentList>
    <comment ref="O6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</t>
        </r>
      </text>
    </comment>
    <comment ref="P80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
</t>
        </r>
      </text>
    </comment>
    <comment ref="O110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 M SB</t>
        </r>
      </text>
    </comment>
    <comment ref="O163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 M SB</t>
        </r>
      </text>
    </comment>
    <comment ref="M169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1000 SB
</t>
        </r>
      </text>
    </comment>
    <comment ref="R187" authorId="0" shapeId="0">
      <text>
        <r>
          <rPr>
            <b/>
            <sz val="9"/>
            <color indexed="81"/>
            <rFont val="Tahoma"/>
            <charset val="1"/>
          </rPr>
          <t>Philippe CLAVE:</t>
        </r>
        <r>
          <rPr>
            <sz val="9"/>
            <color indexed="81"/>
            <rFont val="Tahoma"/>
            <charset val="1"/>
          </rPr>
          <t xml:space="preserve">
1 M SB
</t>
        </r>
      </text>
    </comment>
    <comment ref="N193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 m SB
</t>
        </r>
      </text>
    </comment>
    <comment ref="N218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200 SB
</t>
        </r>
      </text>
    </comment>
    <comment ref="Q219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P226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M233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700 SB
</t>
        </r>
      </text>
    </comment>
    <comment ref="Q233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R233" authorId="0" shapeId="0">
      <text>
        <r>
          <rPr>
            <b/>
            <sz val="9"/>
            <color indexed="81"/>
            <rFont val="Tahoma"/>
            <charset val="1"/>
          </rPr>
          <t>Philippe CLAVE:</t>
        </r>
        <r>
          <rPr>
            <sz val="9"/>
            <color indexed="81"/>
            <rFont val="Tahoma"/>
            <charset val="1"/>
          </rPr>
          <t xml:space="preserve">
300 SB</t>
        </r>
      </text>
    </comment>
    <comment ref="K240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500 SB
</t>
        </r>
      </text>
    </comment>
    <comment ref="Q240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1000 SB</t>
        </r>
      </text>
    </comment>
    <comment ref="R240" authorId="0" shapeId="0">
      <text>
        <r>
          <rPr>
            <b/>
            <sz val="9"/>
            <color indexed="81"/>
            <rFont val="Tahoma"/>
            <charset val="1"/>
          </rPr>
          <t>Philippe CLAVE:</t>
        </r>
        <r>
          <rPr>
            <sz val="9"/>
            <color indexed="81"/>
            <rFont val="Tahoma"/>
            <charset val="1"/>
          </rPr>
          <t xml:space="preserve">
500 SB
</t>
        </r>
      </text>
    </comment>
    <comment ref="O241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Q241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1000 SB</t>
        </r>
      </text>
    </comment>
    <comment ref="N243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1800 SB</t>
        </r>
      </text>
    </comment>
    <comment ref="R243" authorId="0" shapeId="0">
      <text>
        <r>
          <rPr>
            <b/>
            <sz val="9"/>
            <color indexed="81"/>
            <rFont val="Tahoma"/>
            <charset val="1"/>
          </rPr>
          <t>Philippe CLAVE:</t>
        </r>
        <r>
          <rPr>
            <sz val="9"/>
            <color indexed="81"/>
            <rFont val="Tahoma"/>
            <charset val="1"/>
          </rPr>
          <t xml:space="preserve">
500 SB</t>
        </r>
      </text>
    </comment>
    <comment ref="N252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750 SB</t>
        </r>
      </text>
    </comment>
    <comment ref="P252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1500 SB</t>
        </r>
      </text>
    </comment>
    <comment ref="Q258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 M SB
</t>
        </r>
      </text>
    </comment>
    <comment ref="R260" authorId="0" shapeId="0">
      <text>
        <r>
          <rPr>
            <b/>
            <sz val="9"/>
            <color indexed="81"/>
            <rFont val="Tahoma"/>
            <charset val="1"/>
          </rPr>
          <t>Philippe CLAVE:</t>
        </r>
        <r>
          <rPr>
            <sz val="9"/>
            <color indexed="81"/>
            <rFont val="Tahoma"/>
            <charset val="1"/>
          </rPr>
          <t xml:space="preserve">
1 M SB
</t>
        </r>
      </text>
    </comment>
    <comment ref="N268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200 SB
</t>
        </r>
      </text>
    </comment>
    <comment ref="O268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R268" authorId="0" shapeId="0">
      <text>
        <r>
          <rPr>
            <b/>
            <sz val="9"/>
            <color indexed="81"/>
            <rFont val="Tahoma"/>
            <charset val="1"/>
          </rPr>
          <t>Philippe CLAVE:</t>
        </r>
        <r>
          <rPr>
            <sz val="9"/>
            <color indexed="81"/>
            <rFont val="Tahoma"/>
            <charset val="1"/>
          </rPr>
          <t xml:space="preserve">
300 SB</t>
        </r>
      </text>
    </comment>
  </commentList>
</comments>
</file>

<file path=xl/comments2.xml><?xml version="1.0" encoding="utf-8"?>
<comments xmlns="http://schemas.openxmlformats.org/spreadsheetml/2006/main">
  <authors>
    <author xml:space="preserve"> </author>
    <author>Philippe CLAVE</author>
  </authors>
  <commentList>
    <comment ref="N6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500 SB
</t>
        </r>
      </text>
    </comment>
    <comment ref="L29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2 M SB</t>
        </r>
      </text>
    </comment>
    <comment ref="M41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2000 SB
</t>
        </r>
      </text>
    </comment>
    <comment ref="P41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 M SB</t>
        </r>
      </text>
    </comment>
    <comment ref="R43" authorId="1" shapeId="0">
      <text>
        <r>
          <rPr>
            <b/>
            <sz val="9"/>
            <color indexed="81"/>
            <rFont val="Tahoma"/>
            <charset val="1"/>
          </rPr>
          <t>Philippe CLAVE:</t>
        </r>
        <r>
          <rPr>
            <sz val="9"/>
            <color indexed="81"/>
            <rFont val="Tahoma"/>
            <charset val="1"/>
          </rPr>
          <t xml:space="preserve">
2 M SB
</t>
        </r>
      </text>
    </comment>
    <comment ref="P50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1000 SB
</t>
        </r>
      </text>
    </comment>
    <comment ref="P82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</t>
        </r>
      </text>
    </comment>
    <comment ref="N84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400 SB
</t>
        </r>
      </text>
    </comment>
    <comment ref="R85" authorId="1" shapeId="0">
      <text>
        <r>
          <rPr>
            <b/>
            <sz val="9"/>
            <color indexed="81"/>
            <rFont val="Tahoma"/>
            <charset val="1"/>
          </rPr>
          <t>Philippe CLAVE:</t>
        </r>
        <r>
          <rPr>
            <sz val="9"/>
            <color indexed="81"/>
            <rFont val="Tahoma"/>
            <charset val="1"/>
          </rPr>
          <t xml:space="preserve">
300 SB
</t>
        </r>
      </text>
    </comment>
    <comment ref="N87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200 SB
</t>
        </r>
      </text>
    </comment>
    <comment ref="N88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200 SB
</t>
        </r>
      </text>
    </comment>
    <comment ref="R88" authorId="1" shapeId="0">
      <text>
        <r>
          <rPr>
            <b/>
            <sz val="9"/>
            <color indexed="81"/>
            <rFont val="Tahoma"/>
            <charset val="1"/>
          </rPr>
          <t>Philippe CLAVE:</t>
        </r>
        <r>
          <rPr>
            <sz val="9"/>
            <color indexed="81"/>
            <rFont val="Tahoma"/>
            <charset val="1"/>
          </rPr>
          <t xml:space="preserve">
200 SB
</t>
        </r>
      </text>
    </comment>
    <comment ref="N89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100 SB
</t>
        </r>
      </text>
    </comment>
    <comment ref="L91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300 SB
</t>
        </r>
      </text>
    </comment>
    <comment ref="P91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
</t>
        </r>
      </text>
    </comment>
    <comment ref="N92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200 SB
</t>
        </r>
      </text>
    </comment>
    <comment ref="P98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100 SB</t>
        </r>
      </text>
    </comment>
    <comment ref="N100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100 SB
</t>
        </r>
      </text>
    </comment>
    <comment ref="P100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</t>
        </r>
      </text>
    </comment>
    <comment ref="O105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
</t>
        </r>
      </text>
    </comment>
    <comment ref="P106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
</t>
        </r>
      </text>
    </comment>
    <comment ref="K107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500 SB</t>
        </r>
      </text>
    </comment>
    <comment ref="O107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
</t>
        </r>
      </text>
    </comment>
    <comment ref="P108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100 SB</t>
        </r>
      </text>
    </comment>
    <comment ref="N111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100 SB
</t>
        </r>
      </text>
    </comment>
    <comment ref="O113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400 SB
</t>
        </r>
      </text>
    </comment>
    <comment ref="O114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
</t>
        </r>
      </text>
    </comment>
    <comment ref="L116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200 SB</t>
        </r>
      </text>
    </comment>
    <comment ref="P116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
</t>
        </r>
      </text>
    </comment>
    <comment ref="N122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200 SB
</t>
        </r>
      </text>
    </comment>
    <comment ref="P123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100 SB
</t>
        </r>
      </text>
    </comment>
    <comment ref="P124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100 SB</t>
        </r>
      </text>
    </comment>
    <comment ref="L167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500 SB
</t>
        </r>
      </text>
    </comment>
    <comment ref="P167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M168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500 SB
</t>
        </r>
      </text>
    </comment>
    <comment ref="O184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R188" authorId="1" shapeId="0">
      <text>
        <r>
          <rPr>
            <b/>
            <sz val="9"/>
            <color indexed="81"/>
            <rFont val="Tahoma"/>
            <charset val="1"/>
          </rPr>
          <t>Philippe CLAVE:</t>
        </r>
        <r>
          <rPr>
            <sz val="9"/>
            <color indexed="81"/>
            <rFont val="Tahoma"/>
            <charset val="1"/>
          </rPr>
          <t xml:space="preserve">
1 M SB</t>
        </r>
      </text>
    </comment>
    <comment ref="N192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1600 SB
</t>
        </r>
      </text>
    </comment>
    <comment ref="R213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300 SB</t>
        </r>
      </text>
    </comment>
    <comment ref="R218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R226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300 SB
</t>
        </r>
      </text>
    </comment>
    <comment ref="P231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</t>
        </r>
      </text>
    </comment>
    <comment ref="O243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300 SB</t>
        </r>
      </text>
    </comment>
    <comment ref="P248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</t>
        </r>
      </text>
    </comment>
    <comment ref="P259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
</t>
        </r>
      </text>
    </comment>
  </commentList>
</comments>
</file>

<file path=xl/comments3.xml><?xml version="1.0" encoding="utf-8"?>
<comments xmlns="http://schemas.openxmlformats.org/spreadsheetml/2006/main">
  <authors>
    <author xml:space="preserve"> </author>
    <author>Philippe CLAVE</author>
  </authors>
  <commentList>
    <comment ref="L21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750 SB
</t>
        </r>
      </text>
    </comment>
    <comment ref="O21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 M SB
</t>
        </r>
      </text>
    </comment>
    <comment ref="Q26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800 SB
</t>
        </r>
      </text>
    </comment>
    <comment ref="Q32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800 SB
</t>
        </r>
      </text>
    </comment>
    <comment ref="M35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500 SB
</t>
        </r>
      </text>
    </comment>
    <comment ref="N41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500 SB</t>
        </r>
      </text>
    </comment>
    <comment ref="O44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O51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</t>
        </r>
      </text>
    </comment>
    <comment ref="O59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O113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M123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1 M SB</t>
        </r>
      </text>
    </comment>
    <comment ref="N123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 M SB
</t>
        </r>
      </text>
    </comment>
    <comment ref="Q123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1000 SB</t>
        </r>
      </text>
    </comment>
    <comment ref="Q167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1600 SB</t>
        </r>
      </text>
    </comment>
    <comment ref="P187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1900 SB</t>
        </r>
      </text>
    </comment>
    <comment ref="M194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2400 SB
</t>
        </r>
      </text>
    </comment>
    <comment ref="R196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1400 SB
</t>
        </r>
      </text>
    </comment>
    <comment ref="O199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1900 SB
</t>
        </r>
      </text>
    </comment>
    <comment ref="O200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1900 SB</t>
        </r>
      </text>
    </comment>
    <comment ref="Q254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</t>
        </r>
      </text>
    </comment>
  </commentList>
</comments>
</file>

<file path=xl/comments4.xml><?xml version="1.0" encoding="utf-8"?>
<comments xmlns="http://schemas.openxmlformats.org/spreadsheetml/2006/main">
  <authors>
    <author>Philippe CLAVE</author>
    <author xml:space="preserve"> </author>
    <author/>
  </authors>
  <commentList>
    <comment ref="R6" authorId="0" shapeId="0">
      <text>
        <r>
          <rPr>
            <b/>
            <sz val="9"/>
            <color indexed="81"/>
            <rFont val="Tahoma"/>
            <charset val="1"/>
          </rPr>
          <t>Philippe CLAVE:</t>
        </r>
        <r>
          <rPr>
            <sz val="9"/>
            <color indexed="81"/>
            <rFont val="Tahoma"/>
            <charset val="1"/>
          </rPr>
          <t xml:space="preserve">
1 M SB</t>
        </r>
      </text>
    </comment>
    <comment ref="O16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 M SB
</t>
        </r>
      </text>
    </comment>
    <comment ref="R17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</t>
        </r>
      </text>
    </comment>
    <comment ref="P19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500SB</t>
        </r>
      </text>
    </comment>
    <comment ref="M28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SB 300
</t>
        </r>
      </text>
    </comment>
    <comment ref="Q28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1000 SB</t>
        </r>
      </text>
    </comment>
    <comment ref="R28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 M SB</t>
        </r>
      </text>
    </comment>
    <comment ref="M31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 Million SB
</t>
        </r>
      </text>
    </comment>
    <comment ref="Q31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</t>
        </r>
      </text>
    </comment>
    <comment ref="O32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300 SB
</t>
        </r>
      </text>
    </comment>
    <comment ref="O37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R41" authorId="0" shapeId="0">
      <text>
        <r>
          <rPr>
            <b/>
            <sz val="9"/>
            <color indexed="81"/>
            <rFont val="Tahoma"/>
            <charset val="1"/>
          </rPr>
          <t>Philippe CLAVE:</t>
        </r>
        <r>
          <rPr>
            <sz val="9"/>
            <color indexed="81"/>
            <rFont val="Tahoma"/>
            <charset val="1"/>
          </rPr>
          <t xml:space="preserve">
500 SB</t>
        </r>
      </text>
    </comment>
    <comment ref="Q43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</t>
        </r>
      </text>
    </comment>
    <comment ref="P44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</t>
        </r>
      </text>
    </comment>
    <comment ref="L47" authorId="1" shapeId="0">
      <text>
        <r>
          <rPr>
            <sz val="9"/>
            <color indexed="8"/>
            <rFont val="Tahoma"/>
            <family val="2"/>
          </rPr>
          <t xml:space="preserve">300 SB
</t>
        </r>
      </text>
    </comment>
    <comment ref="N47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200 SB
</t>
        </r>
      </text>
    </comment>
    <comment ref="Q61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N64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Q64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300 SB
</t>
        </r>
      </text>
    </comment>
    <comment ref="J75" authorId="2" shapeId="0">
      <text>
        <r>
          <rPr>
            <b/>
            <sz val="9"/>
            <color indexed="8"/>
            <rFont val="Tahoma"/>
            <family val="2"/>
          </rPr>
          <t xml:space="preserve">DÉFINITION:
</t>
        </r>
        <r>
          <rPr>
            <sz val="9"/>
            <color indexed="8"/>
            <rFont val="Tahoma"/>
            <family val="2"/>
          </rPr>
          <t xml:space="preserve">Il s'agit du surplus en CASH disponible à la fin de la saison précédente, soit le montant indiqué dans la case CASH PRÉVU FIN de la colonne prédécente.
</t>
        </r>
        <r>
          <rPr>
            <b/>
            <sz val="9"/>
            <color indexed="8"/>
            <rFont val="Tahoma"/>
            <family val="2"/>
          </rPr>
          <t xml:space="preserve">MODIFICATIONS:
</t>
        </r>
        <r>
          <rPr>
            <sz val="9"/>
            <color indexed="8"/>
            <rFont val="Tahoma"/>
            <family val="2"/>
          </rPr>
          <t xml:space="preserve">Le montant dans cette case varie uniquement en fonction des transactions suivantes:
- Trade incluant du CASH.
- Cut autorisé jusqu'à 40% du salaire des nouveaux rookies de la saison en cours.
- Rachat de contrats de joueurs existants
</t>
        </r>
      </text>
    </comment>
    <comment ref="J78" authorId="2" shapeId="0">
      <text>
        <r>
          <rPr>
            <b/>
            <sz val="9"/>
            <color indexed="8"/>
            <rFont val="Tahoma"/>
            <family val="2"/>
          </rPr>
          <t xml:space="preserve">DÉFINITIONS:
</t>
        </r>
        <r>
          <rPr>
            <sz val="9"/>
            <color indexed="8"/>
            <rFont val="Tahoma"/>
            <family val="2"/>
          </rPr>
          <t xml:space="preserve">Il s'agit des paiements en bonis divers remis aux joueurs de votre équipe pour la saison en cours.
</t>
        </r>
        <r>
          <rPr>
            <b/>
            <sz val="9"/>
            <color indexed="8"/>
            <rFont val="Tahoma"/>
            <family val="2"/>
          </rPr>
          <t xml:space="preserve">MODIFICATIONS:
</t>
        </r>
        <r>
          <rPr>
            <sz val="9"/>
            <color indexed="8"/>
            <rFont val="Tahoma"/>
            <family val="2"/>
          </rPr>
          <t xml:space="preserve">Le montant dans cette case totalise les bonis suivants:
- Bonis de performance atteint par le joueur pour la </t>
        </r>
        <r>
          <rPr>
            <u/>
            <sz val="9"/>
            <color indexed="8"/>
            <rFont val="Tahoma"/>
            <family val="2"/>
          </rPr>
          <t xml:space="preserve">saison en cours
</t>
        </r>
        <r>
          <rPr>
            <sz val="9"/>
            <color indexed="8"/>
            <rFont val="Tahoma"/>
            <family val="2"/>
          </rPr>
          <t xml:space="preserve">- Bonis de signature négocié avec l'agent du joueur pour la </t>
        </r>
        <r>
          <rPr>
            <u/>
            <sz val="9"/>
            <color indexed="8"/>
            <rFont val="Tahoma"/>
            <family val="2"/>
          </rPr>
          <t>saison suivante</t>
        </r>
        <r>
          <rPr>
            <sz val="9"/>
            <color indexed="8"/>
            <rFont val="Tahoma"/>
            <family val="2"/>
          </rPr>
          <t xml:space="preserve">.
</t>
        </r>
      </text>
    </comment>
    <comment ref="L112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500 SB
</t>
        </r>
      </text>
    </comment>
    <comment ref="M119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500 SB</t>
        </r>
      </text>
    </comment>
    <comment ref="K127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1000 SB</t>
        </r>
      </text>
    </comment>
    <comment ref="O165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 M SB</t>
        </r>
      </text>
    </comment>
    <comment ref="N166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 M SB
</t>
        </r>
      </text>
    </comment>
    <comment ref="P170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</t>
        </r>
      </text>
    </comment>
    <comment ref="P172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</t>
        </r>
      </text>
    </comment>
    <comment ref="P181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800 SB</t>
        </r>
      </text>
    </comment>
    <comment ref="P187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600 SB</t>
        </r>
      </text>
    </comment>
    <comment ref="M188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500 SB
</t>
        </r>
      </text>
    </comment>
    <comment ref="Q188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 M SB
</t>
        </r>
      </text>
    </comment>
    <comment ref="N205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 M SB
</t>
        </r>
      </text>
    </comment>
    <comment ref="O207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 M SB</t>
        </r>
      </text>
    </comment>
    <comment ref="Q208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</t>
        </r>
      </text>
    </comment>
    <comment ref="J218" authorId="1" shapeId="0">
      <text>
        <r>
          <rPr>
            <b/>
            <sz val="9"/>
            <color indexed="8"/>
            <rFont val="Tahoma"/>
            <family val="2"/>
          </rPr>
          <t xml:space="preserve">DÉFINITION:
</t>
        </r>
        <r>
          <rPr>
            <sz val="9"/>
            <color indexed="8"/>
            <rFont val="Tahoma"/>
            <family val="2"/>
          </rPr>
          <t xml:space="preserve">Il s'agit du surplus en CASH disponible à la fin de la saison précédente, soit le montant indiqué dans la case CASH PRÉVU FIN de la colonne prédécente.
</t>
        </r>
        <r>
          <rPr>
            <b/>
            <sz val="9"/>
            <color indexed="8"/>
            <rFont val="Tahoma"/>
            <family val="2"/>
          </rPr>
          <t xml:space="preserve">MODIFICATIONS:
</t>
        </r>
        <r>
          <rPr>
            <sz val="9"/>
            <color indexed="8"/>
            <rFont val="Tahoma"/>
            <family val="2"/>
          </rPr>
          <t xml:space="preserve">Le montant dans cette case varie uniquement en fonction des transactions suivantes:
- Trade incluant du CASH.
- Cut autorisé jusqu'à 40% du salaire des nouveaux rookies de la saison en cours.
- Rachat de contrats de joueurs existants
</t>
        </r>
      </text>
    </comment>
    <comment ref="J292" authorId="1" shapeId="0">
      <text>
        <r>
          <rPr>
            <b/>
            <sz val="9"/>
            <color indexed="8"/>
            <rFont val="Tahoma"/>
            <family val="2"/>
          </rPr>
          <t xml:space="preserve">DÉFINITION:
</t>
        </r>
        <r>
          <rPr>
            <sz val="9"/>
            <color indexed="8"/>
            <rFont val="Tahoma"/>
            <family val="2"/>
          </rPr>
          <t xml:space="preserve">Il s'agit du surplus en CASH disponible à la fin de la saison précédente, soit le montant indiqué dans la case CASH PRÉVU FIN de la colonne prédécente.
</t>
        </r>
        <r>
          <rPr>
            <b/>
            <sz val="9"/>
            <color indexed="8"/>
            <rFont val="Tahoma"/>
            <family val="2"/>
          </rPr>
          <t xml:space="preserve">MODIFICATIONS:
</t>
        </r>
        <r>
          <rPr>
            <sz val="9"/>
            <color indexed="8"/>
            <rFont val="Tahoma"/>
            <family val="2"/>
          </rPr>
          <t xml:space="preserve">Le montant dans cette case varie uniquement en fonction des transactions suivantes:
- Trade incluant du CASH.
- Cut autorisé jusqu'à 40% du salaire des nouveaux rookies de la saison en cours.
- Rachat de contrats de joueurs existants
</t>
        </r>
      </text>
    </comment>
    <comment ref="J295" authorId="1" shapeId="0">
      <text>
        <r>
          <rPr>
            <b/>
            <sz val="9"/>
            <color indexed="8"/>
            <rFont val="Tahoma"/>
            <family val="2"/>
          </rPr>
          <t xml:space="preserve">DÉFINITIONS:
</t>
        </r>
        <r>
          <rPr>
            <sz val="9"/>
            <color indexed="8"/>
            <rFont val="Tahoma"/>
            <family val="2"/>
          </rPr>
          <t xml:space="preserve">Il s'agit des paiements en bonis divers remis aux joueurs de votre équipe pour la saison en cours.
</t>
        </r>
        <r>
          <rPr>
            <b/>
            <sz val="9"/>
            <color indexed="8"/>
            <rFont val="Tahoma"/>
            <family val="2"/>
          </rPr>
          <t xml:space="preserve">MODIFICATIONS:
</t>
        </r>
        <r>
          <rPr>
            <sz val="9"/>
            <color indexed="8"/>
            <rFont val="Tahoma"/>
            <family val="2"/>
          </rPr>
          <t xml:space="preserve">Le montant dans cette case totalise les bonis suivants:
- Bonis de performance atteint par le joueur pour la </t>
        </r>
        <r>
          <rPr>
            <u/>
            <sz val="9"/>
            <color indexed="8"/>
            <rFont val="Tahoma"/>
            <family val="2"/>
          </rPr>
          <t xml:space="preserve">saison en cours
</t>
        </r>
        <r>
          <rPr>
            <sz val="9"/>
            <color indexed="8"/>
            <rFont val="Tahoma"/>
            <family val="2"/>
          </rPr>
          <t xml:space="preserve">- Bonis de signature négocié avec l'agent du joueur pour la </t>
        </r>
        <r>
          <rPr>
            <u/>
            <sz val="9"/>
            <color indexed="8"/>
            <rFont val="Tahoma"/>
            <family val="2"/>
          </rPr>
          <t>saison suivante</t>
        </r>
        <r>
          <rPr>
            <sz val="9"/>
            <color indexed="8"/>
            <rFont val="Tahoma"/>
            <family val="2"/>
          </rPr>
          <t xml:space="preserve">.
</t>
        </r>
      </text>
    </comment>
  </commentList>
</comments>
</file>

<file path=xl/comments5.xml><?xml version="1.0" encoding="utf-8"?>
<comments xmlns="http://schemas.openxmlformats.org/spreadsheetml/2006/main">
  <authors>
    <author>Philippe CLAVE</author>
    <author xml:space="preserve"> </author>
  </authors>
  <commentList>
    <comment ref="R11" authorId="0" shapeId="0">
      <text>
        <r>
          <rPr>
            <b/>
            <sz val="9"/>
            <color indexed="81"/>
            <rFont val="Tahoma"/>
            <charset val="1"/>
          </rPr>
          <t>Philippe CLAVE:</t>
        </r>
        <r>
          <rPr>
            <sz val="9"/>
            <color indexed="81"/>
            <rFont val="Tahoma"/>
            <charset val="1"/>
          </rPr>
          <t xml:space="preserve">
350 SB</t>
        </r>
      </text>
    </comment>
    <comment ref="Q17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</t>
        </r>
      </text>
    </comment>
    <comment ref="M18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500 SB
</t>
        </r>
      </text>
    </comment>
    <comment ref="M19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400 SB
</t>
        </r>
      </text>
    </comment>
    <comment ref="Q20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</t>
        </r>
      </text>
    </comment>
    <comment ref="M27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500 SB
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300 SB</t>
        </r>
      </text>
    </comment>
    <comment ref="Q34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R35" authorId="0" shapeId="0">
      <text>
        <r>
          <rPr>
            <b/>
            <sz val="9"/>
            <color indexed="81"/>
            <rFont val="Tahoma"/>
            <charset val="1"/>
          </rPr>
          <t>Philippe CLAVE:</t>
        </r>
        <r>
          <rPr>
            <sz val="9"/>
            <color indexed="81"/>
            <rFont val="Tahoma"/>
            <charset val="1"/>
          </rPr>
          <t xml:space="preserve">
300 SB</t>
        </r>
      </text>
    </comment>
    <comment ref="L41" authorId="1" shapeId="0">
      <text>
        <r>
          <rPr>
            <b/>
            <sz val="9"/>
            <color indexed="8"/>
            <rFont val="Tahoma"/>
            <family val="2"/>
          </rPr>
          <t xml:space="preserve">500 SB
</t>
        </r>
        <r>
          <rPr>
            <sz val="9"/>
            <color indexed="8"/>
            <rFont val="Tahoma"/>
            <family val="2"/>
          </rPr>
          <t xml:space="preserve">
</t>
        </r>
      </text>
    </comment>
    <comment ref="Q41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Q55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L56" authorId="1" shapeId="0">
      <text>
        <r>
          <rPr>
            <b/>
            <sz val="9"/>
            <color indexed="8"/>
            <rFont val="Tahoma"/>
            <family val="2"/>
          </rPr>
          <t xml:space="preserve">500 SB
</t>
        </r>
        <r>
          <rPr>
            <sz val="9"/>
            <color indexed="8"/>
            <rFont val="Tahoma"/>
            <family val="2"/>
          </rPr>
          <t xml:space="preserve">
</t>
        </r>
      </text>
    </comment>
    <comment ref="P56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1000 SB</t>
        </r>
      </text>
    </comment>
    <comment ref="R56" authorId="0" shapeId="0">
      <text>
        <r>
          <rPr>
            <b/>
            <sz val="9"/>
            <color indexed="81"/>
            <rFont val="Tahoma"/>
            <charset val="1"/>
          </rPr>
          <t>Philippe CLAVE:</t>
        </r>
        <r>
          <rPr>
            <sz val="9"/>
            <color indexed="81"/>
            <rFont val="Tahoma"/>
            <charset val="1"/>
          </rPr>
          <t xml:space="preserve">
300 SB</t>
        </r>
      </text>
    </comment>
    <comment ref="J66" authorId="1" shapeId="0">
      <text>
        <r>
          <rPr>
            <b/>
            <sz val="9"/>
            <color indexed="8"/>
            <rFont val="Tahoma"/>
            <family val="2"/>
          </rPr>
          <t xml:space="preserve">DÉFINITION:
</t>
        </r>
        <r>
          <rPr>
            <sz val="9"/>
            <color indexed="8"/>
            <rFont val="Tahoma"/>
            <family val="2"/>
          </rPr>
          <t xml:space="preserve">Il s'agit du surplus en CASH disponible à la fin de la saison précédente, soit le montant indiqué dans la case CASH PRÉVU FIN de la colonne prédécente.
</t>
        </r>
        <r>
          <rPr>
            <b/>
            <sz val="9"/>
            <color indexed="8"/>
            <rFont val="Tahoma"/>
            <family val="2"/>
          </rPr>
          <t xml:space="preserve">MODIFICATIONS:
</t>
        </r>
        <r>
          <rPr>
            <sz val="9"/>
            <color indexed="8"/>
            <rFont val="Tahoma"/>
            <family val="2"/>
          </rPr>
          <t xml:space="preserve">Le montant dans cette case varie uniquement en fonction des transactions suivantes:
- Trade incluant du CASH.
- Cut autorisé jusqu'à 40% du salaire des nouveaux rookies de la saison en cours.
- Rachat de contrats de joueurs existants
</t>
        </r>
      </text>
    </comment>
    <comment ref="J69" authorId="1" shapeId="0">
      <text>
        <r>
          <rPr>
            <b/>
            <sz val="9"/>
            <color indexed="8"/>
            <rFont val="Tahoma"/>
            <family val="2"/>
          </rPr>
          <t xml:space="preserve">DÉFINITIONS:
</t>
        </r>
        <r>
          <rPr>
            <sz val="9"/>
            <color indexed="8"/>
            <rFont val="Tahoma"/>
            <family val="2"/>
          </rPr>
          <t xml:space="preserve">Il s'agit des paiements en bonis divers remis aux joueurs de votre équipe pour la saison en cours.
</t>
        </r>
        <r>
          <rPr>
            <b/>
            <sz val="9"/>
            <color indexed="8"/>
            <rFont val="Tahoma"/>
            <family val="2"/>
          </rPr>
          <t xml:space="preserve">MODIFICATIONS:
</t>
        </r>
        <r>
          <rPr>
            <sz val="9"/>
            <color indexed="8"/>
            <rFont val="Tahoma"/>
            <family val="2"/>
          </rPr>
          <t xml:space="preserve">Le montant dans cette case totalise les bonis suivants:
- Bonis de performance atteint par le joueur pour la </t>
        </r>
        <r>
          <rPr>
            <u/>
            <sz val="9"/>
            <color indexed="8"/>
            <rFont val="Tahoma"/>
            <family val="2"/>
          </rPr>
          <t xml:space="preserve">saison en cours
</t>
        </r>
        <r>
          <rPr>
            <sz val="9"/>
            <color indexed="8"/>
            <rFont val="Tahoma"/>
            <family val="2"/>
          </rPr>
          <t xml:space="preserve">- Bonis de signature négocié avec l'agent du joueur pour la </t>
        </r>
        <r>
          <rPr>
            <u/>
            <sz val="9"/>
            <color indexed="8"/>
            <rFont val="Tahoma"/>
            <family val="2"/>
          </rPr>
          <t>saison suivante</t>
        </r>
        <r>
          <rPr>
            <sz val="9"/>
            <color indexed="8"/>
            <rFont val="Tahoma"/>
            <family val="2"/>
          </rPr>
          <t xml:space="preserve">.
</t>
        </r>
      </text>
    </comment>
    <comment ref="L113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1900 SB
</t>
        </r>
      </text>
    </comment>
    <comment ref="O143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
</t>
        </r>
      </text>
    </comment>
    <comment ref="O151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</t>
        </r>
      </text>
    </comment>
    <comment ref="L155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300 SB
</t>
        </r>
      </text>
    </comment>
    <comment ref="P163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O164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L165" authorId="1" shapeId="0">
      <text>
        <r>
          <rPr>
            <sz val="9"/>
            <color indexed="8"/>
            <rFont val="Tahoma"/>
            <family val="2"/>
          </rPr>
          <t xml:space="preserve">600 SB
</t>
        </r>
      </text>
    </comment>
    <comment ref="Q170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</t>
        </r>
      </text>
    </comment>
    <comment ref="Q172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</t>
        </r>
      </text>
    </comment>
    <comment ref="L175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600 SB</t>
        </r>
      </text>
    </comment>
    <comment ref="N180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400 SB
</t>
        </r>
      </text>
    </comment>
    <comment ref="P180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250 SB
</t>
        </r>
      </text>
    </comment>
    <comment ref="R180" authorId="0" shapeId="0">
      <text>
        <r>
          <rPr>
            <b/>
            <sz val="9"/>
            <color indexed="81"/>
            <rFont val="Tahoma"/>
            <charset val="1"/>
          </rPr>
          <t>Philippe CLAVE:</t>
        </r>
        <r>
          <rPr>
            <sz val="9"/>
            <color indexed="81"/>
            <rFont val="Tahoma"/>
            <charset val="1"/>
          </rPr>
          <t xml:space="preserve">
300 SB</t>
        </r>
      </text>
    </comment>
    <comment ref="L182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1200 SB</t>
        </r>
      </text>
    </comment>
    <comment ref="Q184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 M SB</t>
        </r>
      </text>
    </comment>
    <comment ref="Q188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</t>
        </r>
      </text>
    </comment>
    <comment ref="O193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300 SB
</t>
        </r>
      </text>
    </comment>
    <comment ref="J203" authorId="1" shapeId="0">
      <text>
        <r>
          <rPr>
            <b/>
            <sz val="9"/>
            <color indexed="8"/>
            <rFont val="Tahoma"/>
            <family val="2"/>
          </rPr>
          <t xml:space="preserve">DÉFINITION:
</t>
        </r>
        <r>
          <rPr>
            <sz val="9"/>
            <color indexed="8"/>
            <rFont val="Tahoma"/>
            <family val="2"/>
          </rPr>
          <t xml:space="preserve">Il s'agit du surplus en CASH disponible à la fin de la saison précédente, soit le montant indiqué dans la case CASH PRÉVU FIN de la colonne prédécente.
</t>
        </r>
        <r>
          <rPr>
            <b/>
            <sz val="9"/>
            <color indexed="8"/>
            <rFont val="Tahoma"/>
            <family val="2"/>
          </rPr>
          <t xml:space="preserve">MODIFICATIONS:
</t>
        </r>
        <r>
          <rPr>
            <sz val="9"/>
            <color indexed="8"/>
            <rFont val="Tahoma"/>
            <family val="2"/>
          </rPr>
          <t xml:space="preserve">Le montant dans cette case varie uniquement en fonction des transactions suivantes:
- Trade incluant du CASH.
- Cut autorisé jusqu'à 40% du salaire des nouveaux rookies de la saison en cours.
- Rachat de contrats de joueurs existants
</t>
        </r>
      </text>
    </comment>
    <comment ref="J206" authorId="1" shapeId="0">
      <text>
        <r>
          <rPr>
            <b/>
            <sz val="9"/>
            <color indexed="8"/>
            <rFont val="Tahoma"/>
            <family val="2"/>
          </rPr>
          <t xml:space="preserve">DÉFINITIONS:
</t>
        </r>
        <r>
          <rPr>
            <sz val="9"/>
            <color indexed="8"/>
            <rFont val="Tahoma"/>
            <family val="2"/>
          </rPr>
          <t xml:space="preserve">Il s'agit des paiements en bonis divers remis aux joueurs de votre équipe pour la saison en cours.
</t>
        </r>
        <r>
          <rPr>
            <b/>
            <sz val="9"/>
            <color indexed="8"/>
            <rFont val="Tahoma"/>
            <family val="2"/>
          </rPr>
          <t xml:space="preserve">MODIFICATIONS:
</t>
        </r>
        <r>
          <rPr>
            <sz val="9"/>
            <color indexed="8"/>
            <rFont val="Tahoma"/>
            <family val="2"/>
          </rPr>
          <t xml:space="preserve">Le montant dans cette case totalise les bonis suivants:
- Bonis de performance atteint par le joueur pour la </t>
        </r>
        <r>
          <rPr>
            <u/>
            <sz val="9"/>
            <color indexed="8"/>
            <rFont val="Tahoma"/>
            <family val="2"/>
          </rPr>
          <t xml:space="preserve">saison en cours
</t>
        </r>
        <r>
          <rPr>
            <sz val="9"/>
            <color indexed="8"/>
            <rFont val="Tahoma"/>
            <family val="2"/>
          </rPr>
          <t xml:space="preserve">- Bonis de signature négocié avec l'agent du joueur pour la </t>
        </r>
        <r>
          <rPr>
            <u/>
            <sz val="9"/>
            <color indexed="8"/>
            <rFont val="Tahoma"/>
            <family val="2"/>
          </rPr>
          <t>saison suivante</t>
        </r>
        <r>
          <rPr>
            <sz val="9"/>
            <color indexed="8"/>
            <rFont val="Tahoma"/>
            <family val="2"/>
          </rPr>
          <t xml:space="preserve">.
</t>
        </r>
      </text>
    </comment>
    <comment ref="R213" authorId="0" shapeId="0">
      <text>
        <r>
          <rPr>
            <b/>
            <sz val="9"/>
            <color indexed="81"/>
            <rFont val="Tahoma"/>
            <charset val="1"/>
          </rPr>
          <t>Philippe CLAVE:</t>
        </r>
        <r>
          <rPr>
            <sz val="9"/>
            <color indexed="81"/>
            <rFont val="Tahoma"/>
            <charset val="1"/>
          </rPr>
          <t xml:space="preserve">
4 M SB</t>
        </r>
      </text>
    </comment>
    <comment ref="R227" authorId="0" shapeId="0">
      <text>
        <r>
          <rPr>
            <b/>
            <sz val="9"/>
            <color indexed="81"/>
            <rFont val="Tahoma"/>
            <charset val="1"/>
          </rPr>
          <t>Philippe CLAVE:</t>
        </r>
        <r>
          <rPr>
            <sz val="9"/>
            <color indexed="81"/>
            <rFont val="Tahoma"/>
            <charset val="1"/>
          </rPr>
          <t xml:space="preserve">
1 M SB</t>
        </r>
      </text>
    </comment>
    <comment ref="P230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750 SB</t>
        </r>
      </text>
    </comment>
    <comment ref="Q232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4 M SB</t>
        </r>
      </text>
    </comment>
    <comment ref="P237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1000 SB</t>
        </r>
      </text>
    </comment>
    <comment ref="P253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750 SB
</t>
        </r>
      </text>
    </comment>
    <comment ref="R264" authorId="0" shapeId="0">
      <text>
        <r>
          <rPr>
            <b/>
            <sz val="9"/>
            <color indexed="81"/>
            <rFont val="Tahoma"/>
            <charset val="1"/>
          </rPr>
          <t>Philippe CLAVE:</t>
        </r>
        <r>
          <rPr>
            <sz val="9"/>
            <color indexed="81"/>
            <rFont val="Tahoma"/>
            <charset val="1"/>
          </rPr>
          <t xml:space="preserve">
500 SB
</t>
        </r>
      </text>
    </comment>
  </commentList>
</comments>
</file>

<file path=xl/comments6.xml><?xml version="1.0" encoding="utf-8"?>
<comments xmlns="http://schemas.openxmlformats.org/spreadsheetml/2006/main">
  <authors>
    <author xml:space="preserve"> </author>
    <author>Philippe CLAVE</author>
  </authors>
  <commentList>
    <comment ref="N7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1500 SB</t>
        </r>
      </text>
    </comment>
    <comment ref="R7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 M SB</t>
        </r>
      </text>
    </comment>
    <comment ref="Q24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4 M SB</t>
        </r>
      </text>
    </comment>
    <comment ref="R54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 MS SB</t>
        </r>
      </text>
    </comment>
    <comment ref="N90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900 SB</t>
        </r>
      </text>
    </comment>
    <comment ref="N128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600 SB
</t>
        </r>
      </text>
    </comment>
    <comment ref="P150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300 SB
</t>
        </r>
      </text>
    </comment>
    <comment ref="K167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2 M SB</t>
        </r>
      </text>
    </comment>
    <comment ref="Q169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4 M SB</t>
        </r>
      </text>
    </comment>
    <comment ref="P171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 M SB
</t>
        </r>
      </text>
    </comment>
    <comment ref="P175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4 M SB
</t>
        </r>
      </text>
    </comment>
    <comment ref="Q180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3,2 M SB</t>
        </r>
      </text>
    </comment>
    <comment ref="P182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 M Cash
</t>
        </r>
      </text>
    </comment>
    <comment ref="Q182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1,6M SB</t>
        </r>
      </text>
    </comment>
    <comment ref="Q183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1,6 M SB</t>
        </r>
      </text>
    </comment>
    <comment ref="P187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4 M SB
</t>
        </r>
      </text>
    </comment>
    <comment ref="M223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2000 SB
</t>
        </r>
      </text>
    </comment>
    <comment ref="Q223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2000 SB</t>
        </r>
      </text>
    </comment>
    <comment ref="O234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1700 SB</t>
        </r>
      </text>
    </comment>
    <comment ref="Q235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1000 SB</t>
        </r>
      </text>
    </comment>
    <comment ref="P247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800 SB</t>
        </r>
      </text>
    </comment>
    <comment ref="N250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1500 SB</t>
        </r>
      </text>
    </comment>
    <comment ref="P256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1000 SB</t>
        </r>
      </text>
    </comment>
  </commentList>
</comments>
</file>

<file path=xl/comments7.xml><?xml version="1.0" encoding="utf-8"?>
<comments xmlns="http://schemas.openxmlformats.org/spreadsheetml/2006/main">
  <authors>
    <author xml:space="preserve"> </author>
    <author>Philippe CLAVE</author>
  </authors>
  <commentList>
    <comment ref="N452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1000 SB
</t>
        </r>
      </text>
    </comment>
    <comment ref="K730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1500 SB</t>
        </r>
      </text>
    </comment>
    <comment ref="L767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2 M SB</t>
        </r>
      </text>
    </comment>
    <comment ref="P904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900 SB</t>
        </r>
      </text>
    </comment>
    <comment ref="M1130" authorId="0" shapeId="0">
      <text>
        <r>
          <rPr>
            <b/>
            <sz val="9"/>
            <color indexed="8"/>
            <rFont val="Tahoma"/>
            <family val="2"/>
          </rPr>
          <t>1200 SB</t>
        </r>
      </text>
    </comment>
    <comment ref="M1437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1500 SB
</t>
        </r>
      </text>
    </comment>
    <comment ref="L2436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200 SB</t>
        </r>
      </text>
    </comment>
    <comment ref="M2520" authorId="0" shapeId="0">
      <text>
        <r>
          <rPr>
            <b/>
            <sz val="9"/>
            <color indexed="8"/>
            <rFont val="Tahoma"/>
            <family val="2"/>
          </rPr>
          <t xml:space="preserve">550 SB
</t>
        </r>
      </text>
    </comment>
    <comment ref="K3123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500 SB</t>
        </r>
      </text>
    </comment>
    <comment ref="P3348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500 SB
</t>
        </r>
      </text>
    </comment>
    <comment ref="P3980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1500 SB
</t>
        </r>
      </text>
    </comment>
    <comment ref="M4565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1900 SB
</t>
        </r>
      </text>
    </comment>
    <comment ref="L4651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1000 SB
</t>
        </r>
      </text>
    </comment>
    <comment ref="N4767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200 SB
</t>
        </r>
      </text>
    </comment>
    <comment ref="P4881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700 SB
</t>
        </r>
      </text>
    </comment>
    <comment ref="N5020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 M SB
</t>
        </r>
      </text>
    </comment>
    <comment ref="M5028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1,5 MSB</t>
        </r>
      </text>
    </comment>
    <comment ref="M5225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800 SB
</t>
        </r>
      </text>
    </comment>
    <comment ref="K5446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500 SB</t>
        </r>
      </text>
    </comment>
    <comment ref="N5446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400 SB
</t>
        </r>
      </text>
    </comment>
    <comment ref="O5519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 M SB
</t>
        </r>
      </text>
    </comment>
    <comment ref="L5522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1 M SB</t>
        </r>
      </text>
    </comment>
    <comment ref="O5522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1500 SB
</t>
        </r>
      </text>
    </comment>
    <comment ref="Q5532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300 SB</t>
        </r>
      </text>
    </comment>
  </commentList>
</comments>
</file>

<file path=xl/sharedStrings.xml><?xml version="1.0" encoding="utf-8"?>
<sst xmlns="http://schemas.openxmlformats.org/spreadsheetml/2006/main" count="56579" uniqueCount="6658">
  <si>
    <t>Le Grand Livre des Finances</t>
  </si>
  <si>
    <t>Season Ticket Football League</t>
  </si>
  <si>
    <t xml:space="preserve"> </t>
  </si>
  <si>
    <t>AGENTS</t>
  </si>
  <si>
    <t>ÉQUIPE</t>
  </si>
  <si>
    <t>ADRESSE</t>
  </si>
  <si>
    <t>BlackPhilou</t>
  </si>
  <si>
    <t>SemperFi</t>
  </si>
  <si>
    <t>New York</t>
  </si>
  <si>
    <t>usmc-agency@hotmail.com</t>
  </si>
  <si>
    <t>Krycek</t>
  </si>
  <si>
    <t>Chicago</t>
  </si>
  <si>
    <t>riou16@yahoo.fr</t>
  </si>
  <si>
    <t>EmoreJ</t>
  </si>
  <si>
    <t>Ambro</t>
  </si>
  <si>
    <t>Jackson</t>
  </si>
  <si>
    <t>ambro56@free.fr</t>
  </si>
  <si>
    <t>Gonzo</t>
  </si>
  <si>
    <t>Thunder Bay</t>
  </si>
  <si>
    <t>no.use38@gmail.com</t>
  </si>
  <si>
    <t>Mr FINANCES</t>
  </si>
  <si>
    <t>Tak</t>
  </si>
  <si>
    <t>Carson City</t>
  </si>
  <si>
    <t>philclave@hotmail.com</t>
  </si>
  <si>
    <t>ADJOINT</t>
  </si>
  <si>
    <t>COMMISSAIRE</t>
  </si>
  <si>
    <t>PRIMES PERFORMANCES</t>
  </si>
  <si>
    <t>Salaires Rookies</t>
  </si>
  <si>
    <t>2500$</t>
  </si>
  <si>
    <t xml:space="preserve">Champion </t>
  </si>
  <si>
    <t>Tour 1</t>
  </si>
  <si>
    <t>2000$</t>
  </si>
  <si>
    <t xml:space="preserve">Finaliste </t>
  </si>
  <si>
    <t>3 saisons</t>
  </si>
  <si>
    <t>1500$</t>
  </si>
  <si>
    <t xml:space="preserve">Eliminés en Finale d'Association </t>
  </si>
  <si>
    <t>1000$</t>
  </si>
  <si>
    <t xml:space="preserve">Eliminés en Divisional Playoffs </t>
  </si>
  <si>
    <t>500$</t>
  </si>
  <si>
    <t xml:space="preserve">Eliminés En Wild card </t>
  </si>
  <si>
    <t xml:space="preserve">Champion de Division </t>
  </si>
  <si>
    <t xml:space="preserve">Match à domicile lors des séries </t>
  </si>
  <si>
    <t xml:space="preserve">Rachat payé en CASH </t>
  </si>
  <si>
    <t xml:space="preserve">- à 100% du salaire complet du joueur âgé jusqu'à 29 ans. </t>
  </si>
  <si>
    <t xml:space="preserve">- Payé à 50% pour 30-31 ans. </t>
  </si>
  <si>
    <t>- Payé à 33% pour 32 ans et +</t>
  </si>
  <si>
    <t>Offres FA</t>
  </si>
  <si>
    <t>Tour 2</t>
  </si>
  <si>
    <t>1400 $ (3 saisons) payé en cash jusqu'à 40% la première saison</t>
  </si>
  <si>
    <t>C'est la moyenne la plus élevée sur une saison qui l'emporte</t>
  </si>
  <si>
    <t>Tour 3</t>
  </si>
  <si>
    <t>900 $ (3 saisons) payé en cash jusqu'à 40% la première saison</t>
  </si>
  <si>
    <t>et non la somme totale du contrat proposé</t>
  </si>
  <si>
    <t>Tour 4</t>
  </si>
  <si>
    <t>750 $ (2 saisons) payé en cash jusqu'à 40% la première saison</t>
  </si>
  <si>
    <t>- 1 alternative max pour chaque demande de joueur (A ou B)</t>
  </si>
  <si>
    <t>Tour 5</t>
  </si>
  <si>
    <t>500 $ (2 saisons) payé en cash jusqu'à 40% la première saison</t>
  </si>
  <si>
    <t xml:space="preserve"> - salaires en multiples de 100 (exemple : 105 / 305 et pas 105 / 350)</t>
  </si>
  <si>
    <t>Tour 6</t>
  </si>
  <si>
    <t>350$ ( 2 saisons) payé en cash jusqu'à 40% la première saison</t>
  </si>
  <si>
    <t xml:space="preserve"> - 4 années maximum</t>
  </si>
  <si>
    <t>Tour 7</t>
  </si>
  <si>
    <t xml:space="preserve">200$ (2 saisons) payé à 100% </t>
  </si>
  <si>
    <t>BOSTON Mystic</t>
  </si>
  <si>
    <t>Mandowynn</t>
  </si>
  <si>
    <t>%Motiv. :</t>
  </si>
  <si>
    <t>EFFECTIF</t>
  </si>
  <si>
    <t>A</t>
  </si>
  <si>
    <t>M</t>
  </si>
  <si>
    <t>D</t>
  </si>
  <si>
    <t>POS</t>
  </si>
  <si>
    <t>NOM</t>
  </si>
  <si>
    <t>AGENT</t>
  </si>
  <si>
    <t>STFL 35</t>
  </si>
  <si>
    <t>STFL 36</t>
  </si>
  <si>
    <t>STFL 37</t>
  </si>
  <si>
    <t>STFL 38</t>
  </si>
  <si>
    <t>STFL 39</t>
  </si>
  <si>
    <t>STFL 40</t>
  </si>
  <si>
    <t>STFL 41</t>
  </si>
  <si>
    <t>STFL 42</t>
  </si>
  <si>
    <t>STFL 43</t>
  </si>
  <si>
    <t>STFL 44</t>
  </si>
  <si>
    <t>Actif</t>
  </si>
  <si>
    <t>Motiv.</t>
  </si>
  <si>
    <t>Quarterbacks</t>
  </si>
  <si>
    <t>B</t>
  </si>
  <si>
    <t>QB</t>
  </si>
  <si>
    <t>Hull,Jaden</t>
  </si>
  <si>
    <t>C</t>
  </si>
  <si>
    <t>Cobain,Jeffrey</t>
  </si>
  <si>
    <t>ambro</t>
  </si>
  <si>
    <t>Skill Players</t>
  </si>
  <si>
    <t>RB</t>
  </si>
  <si>
    <t>Harry,Jared</t>
  </si>
  <si>
    <t>Morton,Jeff</t>
  </si>
  <si>
    <t>Mark,Ray</t>
  </si>
  <si>
    <t>Polite,Malachi</t>
  </si>
  <si>
    <t>E</t>
  </si>
  <si>
    <t>Dawn,Kyle</t>
  </si>
  <si>
    <t>WR</t>
  </si>
  <si>
    <t>Moote,Nate</t>
  </si>
  <si>
    <t>Murrieta,Antonio</t>
  </si>
  <si>
    <t>TE</t>
  </si>
  <si>
    <t>Dobbins,Rico</t>
  </si>
  <si>
    <t>McNeely,Beau</t>
  </si>
  <si>
    <t>Offensive Line</t>
  </si>
  <si>
    <t>G/T</t>
  </si>
  <si>
    <t>Januska,Jacob</t>
  </si>
  <si>
    <t>G-T</t>
  </si>
  <si>
    <t>Jervey,Wardell</t>
  </si>
  <si>
    <t>Lawless,Clifford</t>
  </si>
  <si>
    <t>Barnes,Richard</t>
  </si>
  <si>
    <t>G</t>
  </si>
  <si>
    <t>Penfield,Andreas</t>
  </si>
  <si>
    <t>T</t>
  </si>
  <si>
    <t>Mathers,Joshua</t>
  </si>
  <si>
    <t>Defensive Line</t>
  </si>
  <si>
    <t>DE</t>
  </si>
  <si>
    <t>Wilson,Ty</t>
  </si>
  <si>
    <t>Oweh,Tatum</t>
  </si>
  <si>
    <t>DT</t>
  </si>
  <si>
    <t>Pickens,Steve</t>
  </si>
  <si>
    <t>Wilkins,Andy</t>
  </si>
  <si>
    <t>Linebackers</t>
  </si>
  <si>
    <t>OLB</t>
  </si>
  <si>
    <t>Flacco,Aaron</t>
  </si>
  <si>
    <t>Reese,Amari</t>
  </si>
  <si>
    <t>ILB</t>
  </si>
  <si>
    <t>King,Randall</t>
  </si>
  <si>
    <t>LB</t>
  </si>
  <si>
    <t>Oats,Dallas</t>
  </si>
  <si>
    <t>Mainkfield,Frank</t>
  </si>
  <si>
    <t>Defensive Backs</t>
  </si>
  <si>
    <t>CB</t>
  </si>
  <si>
    <t>Coleman,Rich</t>
  </si>
  <si>
    <t>Kincaid,Rufus</t>
  </si>
  <si>
    <t>Albright,Lamar</t>
  </si>
  <si>
    <t>CB/RET</t>
  </si>
  <si>
    <t>S</t>
  </si>
  <si>
    <t>Cross,Tykee</t>
  </si>
  <si>
    <t>S/PR</t>
  </si>
  <si>
    <t>Ryan,Shane</t>
  </si>
  <si>
    <t>King,Lewis</t>
  </si>
  <si>
    <t>S/KR</t>
  </si>
  <si>
    <t>Hufanga,Alontae</t>
  </si>
  <si>
    <t>Kickers</t>
  </si>
  <si>
    <t>K</t>
  </si>
  <si>
    <t>Mortensen,Jaden</t>
  </si>
  <si>
    <t>TOTAL</t>
  </si>
  <si>
    <t>CAP</t>
  </si>
  <si>
    <t>CAP ROOM</t>
  </si>
  <si>
    <t>Le Cash Début est celui qui sert aux Contrats (Boni/Rachats) et % Cash des Contrats Rookies. Il ne peut donc pas être NEGATIF</t>
  </si>
  <si>
    <t>% ROOKIES</t>
  </si>
  <si>
    <t>CASH DÉBUT</t>
  </si>
  <si>
    <t>Les Droits TV servent pour le Cash de la Saison suivante</t>
  </si>
  <si>
    <t>+ DROIT TÉLÉ</t>
  </si>
  <si>
    <t>Sur le Cash Début</t>
  </si>
  <si>
    <t>Bonis = Cash Séries ou Cash obtenu via Trades</t>
  </si>
  <si>
    <t>+ BONIS</t>
  </si>
  <si>
    <t>Dépenses =  Bonis Sign., Cash donné en Trade, Rachats.</t>
  </si>
  <si>
    <t>- DÉPENSES</t>
  </si>
  <si>
    <t>Le Cash Fin est le Cash Début + le Cap Room + Droits TV</t>
  </si>
  <si>
    <t>CASH PRÉVU FIN</t>
  </si>
  <si>
    <t>MONTRÉAL Griffins</t>
  </si>
  <si>
    <t>STFL - Tak</t>
  </si>
  <si>
    <t>Carmoni,Giovanni</t>
  </si>
  <si>
    <t>Welborn,Chase</t>
  </si>
  <si>
    <t>RB/RET</t>
  </si>
  <si>
    <t>Randle,Lawrence</t>
  </si>
  <si>
    <t>Backman,Melvin</t>
  </si>
  <si>
    <t>Lehigh,Isaiah</t>
  </si>
  <si>
    <t>AMbro</t>
  </si>
  <si>
    <t>Busch,Dramon</t>
  </si>
  <si>
    <t>Casaverde,Miguel</t>
  </si>
  <si>
    <t>Ross,Mark</t>
  </si>
  <si>
    <t>Wampler,Trinidad</t>
  </si>
  <si>
    <t>Swank,Columbus</t>
  </si>
  <si>
    <t>Gillison,Camren</t>
  </si>
  <si>
    <t>Haralson,Marvin</t>
  </si>
  <si>
    <t>Wadman,Nico</t>
  </si>
  <si>
    <t>Charleston,Randy</t>
  </si>
  <si>
    <t>Dedich,Tyrone</t>
  </si>
  <si>
    <t>C/G</t>
  </si>
  <si>
    <t>Ocansey,Grant</t>
  </si>
  <si>
    <t>Talbot,Brad</t>
  </si>
  <si>
    <t>Adamiak,Troy</t>
  </si>
  <si>
    <t>OT</t>
  </si>
  <si>
    <t>Miller,Brady</t>
  </si>
  <si>
    <t>June,Lynwood</t>
  </si>
  <si>
    <t>Rafferty,David</t>
  </si>
  <si>
    <t>Yeboah,Leyhon</t>
  </si>
  <si>
    <t>Andrew,Odis</t>
  </si>
  <si>
    <t>Gattison,Andre</t>
  </si>
  <si>
    <t>McCabe,James</t>
  </si>
  <si>
    <t>Mascoll,Cameron</t>
  </si>
  <si>
    <t>DL</t>
  </si>
  <si>
    <t>Greenfield,Riley</t>
  </si>
  <si>
    <t>Crafton,Bronson</t>
  </si>
  <si>
    <t>Talkagar,Crevon</t>
  </si>
  <si>
    <t>Jurkovic,Emir</t>
  </si>
  <si>
    <t>Reilly,Kirk</t>
  </si>
  <si>
    <t>GOnzo</t>
  </si>
  <si>
    <t>Crowhurst,Bryson</t>
  </si>
  <si>
    <t>Herbert,Dewey</t>
  </si>
  <si>
    <t>Lewis,Silvano</t>
  </si>
  <si>
    <t>McCromart,Gilberto</t>
  </si>
  <si>
    <t>Luketa,Ayodele</t>
  </si>
  <si>
    <t>Seay,Darrell</t>
  </si>
  <si>
    <t>Fraser,Carson</t>
  </si>
  <si>
    <t>Delagarza,Mariano</t>
  </si>
  <si>
    <t>Catalon,Tyler</t>
  </si>
  <si>
    <t>Pipkin,Woody</t>
  </si>
  <si>
    <t>Samuel,Al</t>
  </si>
  <si>
    <t>DB</t>
  </si>
  <si>
    <t>Snodgrass,Qualen</t>
  </si>
  <si>
    <t>Eckerson,Wayne</t>
  </si>
  <si>
    <t>Vongor,Leon</t>
  </si>
  <si>
    <t>Jurkovec,Justin</t>
  </si>
  <si>
    <t>P</t>
  </si>
  <si>
    <t>Dempsey,Nathan</t>
  </si>
  <si>
    <t>NEW YORK Wolfpack</t>
  </si>
  <si>
    <t>Saliver,Mark</t>
  </si>
  <si>
    <t>Logano,Chase</t>
  </si>
  <si>
    <t>RB/PR</t>
  </si>
  <si>
    <t>Drissi,Cleveland</t>
  </si>
  <si>
    <t>Abner,Shawn</t>
  </si>
  <si>
    <t>Suttman,Kyle</t>
  </si>
  <si>
    <t>Popps,Brian</t>
  </si>
  <si>
    <t>Rush,Forrest</t>
  </si>
  <si>
    <t>McGinnis,Devan</t>
  </si>
  <si>
    <t>Wayman,Blain</t>
  </si>
  <si>
    <t>Rosemy,Kayshon</t>
  </si>
  <si>
    <t>McCord,Darius</t>
  </si>
  <si>
    <t>Thoko,Izan</t>
  </si>
  <si>
    <t>WR/PR</t>
  </si>
  <si>
    <t>Hetfield,Donovan</t>
  </si>
  <si>
    <t>Sapienza,Timmy</t>
  </si>
  <si>
    <t>Tchikou,Jarace</t>
  </si>
  <si>
    <t>C-G</t>
  </si>
  <si>
    <t>Mays,Dylan</t>
  </si>
  <si>
    <t>Ekiyor,Marquan</t>
  </si>
  <si>
    <t>Barton,Jake</t>
  </si>
  <si>
    <t>Kowalski,Austin</t>
  </si>
  <si>
    <t>Boatner,Rocky</t>
  </si>
  <si>
    <t>Bennett,Justin</t>
  </si>
  <si>
    <t>Glocks,Deano</t>
  </si>
  <si>
    <t>Kodie,Clifton</t>
  </si>
  <si>
    <t>Gorman,Draco</t>
  </si>
  <si>
    <t>Hamlin,Caleb</t>
  </si>
  <si>
    <t>DE-LB</t>
  </si>
  <si>
    <t>Robach,Killian</t>
  </si>
  <si>
    <t>Okongwu,Demarr</t>
  </si>
  <si>
    <t>Dillon,Herschel</t>
  </si>
  <si>
    <t>Trognitz,Apollo</t>
  </si>
  <si>
    <t>Gunther,Dave</t>
  </si>
  <si>
    <t>Anderson,Kevin</t>
  </si>
  <si>
    <t>Tisdale,Chris</t>
  </si>
  <si>
    <t>Tarmanian,Austin</t>
  </si>
  <si>
    <t>Talbott,Ike</t>
  </si>
  <si>
    <t>Primeau,Wayton</t>
  </si>
  <si>
    <t>Peterson,Amari</t>
  </si>
  <si>
    <t>Defensive backs</t>
  </si>
  <si>
    <t>Mukuamu,Ole</t>
  </si>
  <si>
    <t>Toomer,Rajaï</t>
  </si>
  <si>
    <t>Vilas,Aidan</t>
  </si>
  <si>
    <t>DB/RET</t>
  </si>
  <si>
    <t>Galippo,Junior</t>
  </si>
  <si>
    <t>S/RET</t>
  </si>
  <si>
    <t>Malvaux,Deshon</t>
  </si>
  <si>
    <t>Lacewell,Saquand</t>
  </si>
  <si>
    <t>Geater,Derek</t>
  </si>
  <si>
    <t>Gallego,Nathan</t>
  </si>
  <si>
    <t>Dotson,Brian</t>
  </si>
  <si>
    <t>OTTAWA Crimson Kings</t>
  </si>
  <si>
    <t>Toafili,Tamati</t>
  </si>
  <si>
    <t>Lorenzen,Hank</t>
  </si>
  <si>
    <t>Onyeka,Lebron</t>
  </si>
  <si>
    <t>Taylor,Alex</t>
  </si>
  <si>
    <t>Cortez,Benito</t>
  </si>
  <si>
    <t>Stice,Austin</t>
  </si>
  <si>
    <t>krycek</t>
  </si>
  <si>
    <t>Granato,Liam</t>
  </si>
  <si>
    <t>Peterman,Calvin</t>
  </si>
  <si>
    <t>Reynolds,Abraham</t>
  </si>
  <si>
    <t>Monday,Merlin</t>
  </si>
  <si>
    <t>Hunter,Irv</t>
  </si>
  <si>
    <t>Pepper,Stevie</t>
  </si>
  <si>
    <t>Toran,Brian</t>
  </si>
  <si>
    <t>Dietrich,Werner</t>
  </si>
  <si>
    <t>Crawford,Joseph</t>
  </si>
  <si>
    <t>McCall,Matthew</t>
  </si>
  <si>
    <t>Shelvin,Kamryn</t>
  </si>
  <si>
    <t>Hathaway,Javaree</t>
  </si>
  <si>
    <t>Niles,Aldon</t>
  </si>
  <si>
    <t>Kerr,Karl</t>
  </si>
  <si>
    <t>Harold,Wayne</t>
  </si>
  <si>
    <t>Estevez,Tiger</t>
  </si>
  <si>
    <t>Wonnum,Reuben</t>
  </si>
  <si>
    <t>Head,Isaiah</t>
  </si>
  <si>
    <t>Fulton,Valvin</t>
  </si>
  <si>
    <t>Loeffler,Max</t>
  </si>
  <si>
    <t>Obodie,Sana</t>
  </si>
  <si>
    <t>Seale,Phil</t>
  </si>
  <si>
    <t>Charley,Jordan</t>
  </si>
  <si>
    <t>Tarpley,Travis</t>
  </si>
  <si>
    <t>Square,Grayson</t>
  </si>
  <si>
    <t>Beckdale,Elliot</t>
  </si>
  <si>
    <t>Black,Timothy</t>
  </si>
  <si>
    <t>Oghoufo,Jaylon</t>
  </si>
  <si>
    <t>Gunzar,Mel</t>
  </si>
  <si>
    <t>Abernathy,Maiko</t>
  </si>
  <si>
    <t>Dalton,Wayne</t>
  </si>
  <si>
    <t>Blaylock,DJ</t>
  </si>
  <si>
    <t>Fluker,Dre</t>
  </si>
  <si>
    <t>Ibaka,Pasqual</t>
  </si>
  <si>
    <t>Louis,Isaiah</t>
  </si>
  <si>
    <t>Heath,Jacob</t>
  </si>
  <si>
    <t>ATLANTA Spartans</t>
  </si>
  <si>
    <t>Stef</t>
  </si>
  <si>
    <t>Tabb,Jim</t>
  </si>
  <si>
    <t>Glaspie,Tre</t>
  </si>
  <si>
    <t>McAlone,Zach</t>
  </si>
  <si>
    <t>Okeke,DeAngelo</t>
  </si>
  <si>
    <t>Kucera,Owen</t>
  </si>
  <si>
    <t>Palauni,Kallin</t>
  </si>
  <si>
    <t>Tatum,Todderick</t>
  </si>
  <si>
    <t>Brown,Benjamin</t>
  </si>
  <si>
    <t>Tykan,Tavaris</t>
  </si>
  <si>
    <t>Kilgerman,Mason</t>
  </si>
  <si>
    <t>Misigaro,Marvin</t>
  </si>
  <si>
    <t>Offensife Line</t>
  </si>
  <si>
    <t>Harper,Tony</t>
  </si>
  <si>
    <t>Coleman,Charles</t>
  </si>
  <si>
    <t>Elicott,Royce</t>
  </si>
  <si>
    <t>Dunlop,Solomon</t>
  </si>
  <si>
    <t>Foyt,BJ</t>
  </si>
  <si>
    <t>Moore,Cole</t>
  </si>
  <si>
    <t>Plater,Anthony</t>
  </si>
  <si>
    <t>Defensife Line</t>
  </si>
  <si>
    <t>Oladele,Draco</t>
  </si>
  <si>
    <t>Concord,Jayson</t>
  </si>
  <si>
    <t>Camino,CJ</t>
  </si>
  <si>
    <t>DuPont,Blake</t>
  </si>
  <si>
    <t>Byford,Keith</t>
  </si>
  <si>
    <t>Bauer,Chad</t>
  </si>
  <si>
    <t>Desir,Pierre-Paul</t>
  </si>
  <si>
    <t>Lamb,Chad</t>
  </si>
  <si>
    <t>Laverde,Isaac</t>
  </si>
  <si>
    <t>Prior,Tim</t>
  </si>
  <si>
    <t>Thistle,Grant</t>
  </si>
  <si>
    <t>Papale,Joe</t>
  </si>
  <si>
    <t>Wilmoth,Ezra</t>
  </si>
  <si>
    <t>Bethel,Herbie</t>
  </si>
  <si>
    <t>Montrose,Rodney</t>
  </si>
  <si>
    <t>Streveler,Marquis</t>
  </si>
  <si>
    <t>Bradford,Omar</t>
  </si>
  <si>
    <t>BIRMINGHAM Dragons</t>
  </si>
  <si>
    <t>Darkfred</t>
  </si>
  <si>
    <t>McKnight,Bryson</t>
  </si>
  <si>
    <t>Bridge-Gadd,Jack</t>
  </si>
  <si>
    <t>RB/KR</t>
  </si>
  <si>
    <t>Snowden,Elias</t>
  </si>
  <si>
    <t>Kemp,Danton</t>
  </si>
  <si>
    <t>Wuensch,Floyd</t>
  </si>
  <si>
    <t>Lenoir,Malachi</t>
  </si>
  <si>
    <t>Billups,Damian</t>
  </si>
  <si>
    <t>WR/RET</t>
  </si>
  <si>
    <t>Cetoute,Ernest</t>
  </si>
  <si>
    <t>Bost,Corey</t>
  </si>
  <si>
    <t>Meacham,Kevin</t>
  </si>
  <si>
    <t>WR/KR</t>
  </si>
  <si>
    <t>Tikki,Antjuan</t>
  </si>
  <si>
    <t>Villareal,Marco</t>
  </si>
  <si>
    <t>Hambric,Drake</t>
  </si>
  <si>
    <t>Skenandoa,Kodey</t>
  </si>
  <si>
    <t>Sperbeck,Justin</t>
  </si>
  <si>
    <t>Sewell,Jackson</t>
  </si>
  <si>
    <t>Woodard,Andre</t>
  </si>
  <si>
    <t>Buckman,Justin</t>
  </si>
  <si>
    <t>Bannister,Adam</t>
  </si>
  <si>
    <t>Krugger,Nolan</t>
  </si>
  <si>
    <t>Derkaz,Darius</t>
  </si>
  <si>
    <t>Wray,Finn</t>
  </si>
  <si>
    <t>Horan,Matt</t>
  </si>
  <si>
    <t>Defensive Linen</t>
  </si>
  <si>
    <t>Griffith,Tony</t>
  </si>
  <si>
    <t>Kovert,Isaiah</t>
  </si>
  <si>
    <t>Chung,Fabricio</t>
  </si>
  <si>
    <t>Pitrelli,Alvin</t>
  </si>
  <si>
    <t>St-Juste,Claudell</t>
  </si>
  <si>
    <t>Ademilola,Blake</t>
  </si>
  <si>
    <t>Jenkins,Devan</t>
  </si>
  <si>
    <t>McArthur,Jett</t>
  </si>
  <si>
    <t>Manvel,Brian</t>
  </si>
  <si>
    <t>Blackshear,Morty</t>
  </si>
  <si>
    <t>Gamboa,Hanoc</t>
  </si>
  <si>
    <t>Kelso,Freddy</t>
  </si>
  <si>
    <t>Clowes,Dylan</t>
  </si>
  <si>
    <t>Stapleton,Murray</t>
  </si>
  <si>
    <t>Wharton,Jeffery</t>
  </si>
  <si>
    <t>CB/PR</t>
  </si>
  <si>
    <t>Moerig,Ty</t>
  </si>
  <si>
    <t>Holmes,Marc</t>
  </si>
  <si>
    <t>Blum,Maverick</t>
  </si>
  <si>
    <t>Prurifoy,Diego</t>
  </si>
  <si>
    <t>Gallen,Owen</t>
  </si>
  <si>
    <t>Williams,Armen</t>
  </si>
  <si>
    <t>Kasay,Mitch</t>
  </si>
  <si>
    <t>JACKSON Rovers</t>
  </si>
  <si>
    <t>Morgan,Sammy</t>
  </si>
  <si>
    <t>Lawrence,Tanner</t>
  </si>
  <si>
    <t>Wanat,Malik</t>
  </si>
  <si>
    <t>Wright,Owen</t>
  </si>
  <si>
    <t>Wheaton,Amari</t>
  </si>
  <si>
    <t>Beck,Ronnie</t>
  </si>
  <si>
    <t>Cherry,Dashaun</t>
  </si>
  <si>
    <t>Woisin,Kholbe</t>
  </si>
  <si>
    <t>Street,Jimmy</t>
  </si>
  <si>
    <t>Dowdell,Dion</t>
  </si>
  <si>
    <t>Calico,Jericho</t>
  </si>
  <si>
    <t>Swilling,Paul</t>
  </si>
  <si>
    <t>Thornburn,Chandler</t>
  </si>
  <si>
    <t>Falkenback,Ethan</t>
  </si>
  <si>
    <t>Scruggs,Marcus</t>
  </si>
  <si>
    <t>Tellez,Quentin</t>
  </si>
  <si>
    <t>Raines,Elijah</t>
  </si>
  <si>
    <t>Chivers,Curt</t>
  </si>
  <si>
    <t>Wray,Tommy</t>
  </si>
  <si>
    <t>Hawthorne,Toby</t>
  </si>
  <si>
    <t>Stills,Tommy</t>
  </si>
  <si>
    <t>Scudder,Rolf</t>
  </si>
  <si>
    <t>Dunne,Austin</t>
  </si>
  <si>
    <t>Sandidge,Trevor</t>
  </si>
  <si>
    <t>Lyons,Les</t>
  </si>
  <si>
    <t>Oladele,Malik</t>
  </si>
  <si>
    <t>O'Hara,Ryan</t>
  </si>
  <si>
    <t>Milum,Gavin</t>
  </si>
  <si>
    <t>Charleston,Elliot</t>
  </si>
  <si>
    <t>Baab,Tony</t>
  </si>
  <si>
    <t>Casillas,Juan Pablo</t>
  </si>
  <si>
    <t>Butler,Troy</t>
  </si>
  <si>
    <t>CB/KR</t>
  </si>
  <si>
    <t>Crooms,Maury</t>
  </si>
  <si>
    <t>Nicholson,Brandon</t>
  </si>
  <si>
    <t>Rubley,Louis</t>
  </si>
  <si>
    <t>Booker,Daxton</t>
  </si>
  <si>
    <t>Kieshnik,Dave</t>
  </si>
  <si>
    <t>Special Teams</t>
  </si>
  <si>
    <t>Maze,Leo</t>
  </si>
  <si>
    <t>Bosco,Ralph</t>
  </si>
  <si>
    <t>NEW ORLEANS Swamp</t>
  </si>
  <si>
    <t>Tonioni</t>
  </si>
  <si>
    <t>Tuttle,JT</t>
  </si>
  <si>
    <t>Skaggs,Hunter</t>
  </si>
  <si>
    <t>Appleby,Tre</t>
  </si>
  <si>
    <t>Coulthard,Jaeden</t>
  </si>
  <si>
    <t>Maypray,Julian</t>
  </si>
  <si>
    <t>Rawley,Mason</t>
  </si>
  <si>
    <t>Gokhool,Jamal</t>
  </si>
  <si>
    <t>Tranquill,Davontae</t>
  </si>
  <si>
    <t>Smallwood,Isaih</t>
  </si>
  <si>
    <t>Rosengarten,KJ</t>
  </si>
  <si>
    <t>Ausberry,Rashon</t>
  </si>
  <si>
    <t>Cooper,Thomas</t>
  </si>
  <si>
    <t>Barnes,Jamaree</t>
  </si>
  <si>
    <t>Robins,John</t>
  </si>
  <si>
    <t>Lethner,Bobby</t>
  </si>
  <si>
    <t>Doornbosch,Nik</t>
  </si>
  <si>
    <t>Gaddis,Damian</t>
  </si>
  <si>
    <t>Sweitzer,Jack</t>
  </si>
  <si>
    <t>Swann,Trace</t>
  </si>
  <si>
    <t>Cavazos,Kelvontay</t>
  </si>
  <si>
    <t>Renoso,Eusebio</t>
  </si>
  <si>
    <t>Pulley,Colin</t>
  </si>
  <si>
    <t>Chimedza,Akeem</t>
  </si>
  <si>
    <t>Dietzen,Mike</t>
  </si>
  <si>
    <t>Frazier,Glen</t>
  </si>
  <si>
    <t>Bogle,Parker</t>
  </si>
  <si>
    <t>Thayer,Quincy</t>
  </si>
  <si>
    <t>Bomben,David</t>
  </si>
  <si>
    <t>Belser,Calvin</t>
  </si>
  <si>
    <t>Strunk,Napoleon</t>
  </si>
  <si>
    <t>Sharp,Jonathan</t>
  </si>
  <si>
    <t>Green-Nix,Yohan</t>
  </si>
  <si>
    <t>Woodson,Collin</t>
  </si>
  <si>
    <t>Bloyer,Lavell</t>
  </si>
  <si>
    <t>Surtain,Anthony</t>
  </si>
  <si>
    <t>Simons,Jake</t>
  </si>
  <si>
    <t>Gose,Billy</t>
  </si>
  <si>
    <t>CHICAGO Black Sixers</t>
  </si>
  <si>
    <t>Blewitt,Shawn</t>
  </si>
  <si>
    <t>Hesketh,Braydon</t>
  </si>
  <si>
    <t>Dawson,Tonio</t>
  </si>
  <si>
    <t>Hawgood,Brent</t>
  </si>
  <si>
    <t>Knapton,Jaxon</t>
  </si>
  <si>
    <t>Bangda,Jo-El</t>
  </si>
  <si>
    <t>Gallagher,Kawrie</t>
  </si>
  <si>
    <t>Small,Bubba</t>
  </si>
  <si>
    <t>Houston,Corey</t>
  </si>
  <si>
    <t>Athiba,Kareem</t>
  </si>
  <si>
    <t>Butkus,Tim</t>
  </si>
  <si>
    <t>Obomanu,Gerrick</t>
  </si>
  <si>
    <t>Pickett,Wilton</t>
  </si>
  <si>
    <t>McCrary,Charles</t>
  </si>
  <si>
    <t>Munro,Prince</t>
  </si>
  <si>
    <t>Vlachos,Cliff</t>
  </si>
  <si>
    <t>Brown,Trey</t>
  </si>
  <si>
    <t>Chisholm,Corey</t>
  </si>
  <si>
    <t>Fosselman,Zavier</t>
  </si>
  <si>
    <t>Knox,Delone</t>
  </si>
  <si>
    <t>Togiai,Coynis</t>
  </si>
  <si>
    <t>Teeth,Adam</t>
  </si>
  <si>
    <t>Marks,Alex</t>
  </si>
  <si>
    <t>Tullman,Kawaan</t>
  </si>
  <si>
    <t>Kravinski,Nocholas</t>
  </si>
  <si>
    <t>Vann,Malcolm</t>
  </si>
  <si>
    <t>Gilkey,Joe</t>
  </si>
  <si>
    <t>Dengler,Carlos</t>
  </si>
  <si>
    <t>Cabana,Cecil</t>
  </si>
  <si>
    <t>Cumberland,Xavier</t>
  </si>
  <si>
    <t>Bartley,David</t>
  </si>
  <si>
    <t>Ishmael,Quintin</t>
  </si>
  <si>
    <t>Luedeke,Zeno</t>
  </si>
  <si>
    <t>Maury,Jones</t>
  </si>
  <si>
    <t>Suttons,Octavius</t>
  </si>
  <si>
    <t>Estelle,Marquis</t>
  </si>
  <si>
    <t>Martinez,Brody</t>
  </si>
  <si>
    <t>Luketa,Jesse</t>
  </si>
  <si>
    <t>Beauvais,Jon</t>
  </si>
  <si>
    <t>Tannen,Brock</t>
  </si>
  <si>
    <t>MIAMI Shadows</t>
  </si>
  <si>
    <t>Skidmore,Tyson</t>
  </si>
  <si>
    <t>Davis,Keonte</t>
  </si>
  <si>
    <t>Farapoulos,Nick</t>
  </si>
  <si>
    <t>Ebbetts,Quantavius</t>
  </si>
  <si>
    <t>Matheson,Josh</t>
  </si>
  <si>
    <t>Shearin,Luke</t>
  </si>
  <si>
    <t>Fry,Jo'Quavious</t>
  </si>
  <si>
    <t>Tate-Lloyd,Amari</t>
  </si>
  <si>
    <t>Devane,Quinton</t>
  </si>
  <si>
    <t>Offensie Line</t>
  </si>
  <si>
    <t>Gammon,Augustin</t>
  </si>
  <si>
    <t>Finchum,Landon</t>
  </si>
  <si>
    <t>Parish,Daniel</t>
  </si>
  <si>
    <t>Clavelle,Marc</t>
  </si>
  <si>
    <t>Pevey,Trenton</t>
  </si>
  <si>
    <t>Higley,Pedro</t>
  </si>
  <si>
    <t>Murray,Tilson</t>
  </si>
  <si>
    <t>Jesson,Jowan</t>
  </si>
  <si>
    <t>Rosenthal,Woody</t>
  </si>
  <si>
    <t>Dotson,Josh</t>
  </si>
  <si>
    <t>Silvera,Tuli</t>
  </si>
  <si>
    <t>Rourke,Dante</t>
  </si>
  <si>
    <t>Belle,Gaston</t>
  </si>
  <si>
    <t>Colquitt,Xavier</t>
  </si>
  <si>
    <t>Warthen,Kari</t>
  </si>
  <si>
    <t>Sanborn,Jesse</t>
  </si>
  <si>
    <t>Thelwell,Fabian</t>
  </si>
  <si>
    <t>Sativaa,Isaako</t>
  </si>
  <si>
    <t>Stingley,Derek</t>
  </si>
  <si>
    <t>Cozart,Charlie</t>
  </si>
  <si>
    <t>Crenshaw,Monty</t>
  </si>
  <si>
    <t>Lira,Nathaniel</t>
  </si>
  <si>
    <t>Willet,Tyree</t>
  </si>
  <si>
    <t>Pascoe,Kétel</t>
  </si>
  <si>
    <t>Miles,Daryl</t>
  </si>
  <si>
    <t>Strawberry,Nelson</t>
  </si>
  <si>
    <t>Korte,Zane</t>
  </si>
  <si>
    <t>Kelly,Cameron</t>
  </si>
  <si>
    <t>ORLANDO Admirals</t>
  </si>
  <si>
    <t>Yogi17</t>
  </si>
  <si>
    <t>Delafonta,Vincent</t>
  </si>
  <si>
    <t>Stockton,Jeremy</t>
  </si>
  <si>
    <t>Walker,Kenneth</t>
  </si>
  <si>
    <t>Bosco,AJ</t>
  </si>
  <si>
    <t>Frazier,Zykeivous</t>
  </si>
  <si>
    <t>Comer,Douglas</t>
  </si>
  <si>
    <t>Patton,Ladarius</t>
  </si>
  <si>
    <t>Royster,John</t>
  </si>
  <si>
    <t>Anthony,AJ</t>
  </si>
  <si>
    <t>Landry,Jalen</t>
  </si>
  <si>
    <t>Bolar,Daniel</t>
  </si>
  <si>
    <t>Byskom Jr,Wade</t>
  </si>
  <si>
    <t>Takacs,Spencer</t>
  </si>
  <si>
    <t>Sale,Gary</t>
  </si>
  <si>
    <t>Cornell,Rayford</t>
  </si>
  <si>
    <t>Maguire,Rory</t>
  </si>
  <si>
    <t>Hoggard,Vernon</t>
  </si>
  <si>
    <t>Angilau,Emil</t>
  </si>
  <si>
    <t>Fraley,Cornelius</t>
  </si>
  <si>
    <t>Altman,Aldon</t>
  </si>
  <si>
    <t>Kimball,Marshawn</t>
  </si>
  <si>
    <t>Columbus,Arnold</t>
  </si>
  <si>
    <t>Armwood,Brian</t>
  </si>
  <si>
    <t>Bartow,Milton</t>
  </si>
  <si>
    <t>Jericho,Franz</t>
  </si>
  <si>
    <t>Sheffield,Mason</t>
  </si>
  <si>
    <t>Wilgams,Payton</t>
  </si>
  <si>
    <t>Burch,Brayson</t>
  </si>
  <si>
    <t>Sturridge,Kevin</t>
  </si>
  <si>
    <t>Cordele,Quay</t>
  </si>
  <si>
    <t>Bauer,David</t>
  </si>
  <si>
    <t>Karr,Andrew</t>
  </si>
  <si>
    <t>Caldwell,Jonathan</t>
  </si>
  <si>
    <t>Overton,Noah</t>
  </si>
  <si>
    <t>Egbuka,Tyshon</t>
  </si>
  <si>
    <t>Hunnicott,Jordan</t>
  </si>
  <si>
    <t>Figgins,Lamar</t>
  </si>
  <si>
    <t>Winder,Del</t>
  </si>
  <si>
    <t>Couch,Nick</t>
  </si>
  <si>
    <t>Gamboa,Nigel</t>
  </si>
  <si>
    <t>Subis,Vlad</t>
  </si>
  <si>
    <t>Scott,Charles</t>
  </si>
  <si>
    <t>RICHMOND Knights</t>
  </si>
  <si>
    <t>jutwik</t>
  </si>
  <si>
    <t>Collins,Jarrold</t>
  </si>
  <si>
    <t>Wolf,Blake</t>
  </si>
  <si>
    <t>Levens,Ke'Shawn</t>
  </si>
  <si>
    <t>Castellano,Kip</t>
  </si>
  <si>
    <t>Woodside,Markus</t>
  </si>
  <si>
    <t>DuVall,Dimitri</t>
  </si>
  <si>
    <t>Taiwo,Vita</t>
  </si>
  <si>
    <t>Sissoko,Shariff</t>
  </si>
  <si>
    <t>Waddle,Marquis</t>
  </si>
  <si>
    <t>Lelaini,Abilio</t>
  </si>
  <si>
    <t>Lee,Justin</t>
  </si>
  <si>
    <t>Blanchet,Sven</t>
  </si>
  <si>
    <t>Harris,Marco</t>
  </si>
  <si>
    <t>Froom,Duncan</t>
  </si>
  <si>
    <t>Atwood,Russell</t>
  </si>
  <si>
    <t>Dipton,Darcy</t>
  </si>
  <si>
    <t>Zann,Fabricio</t>
  </si>
  <si>
    <t>Hornsby,Clarke</t>
  </si>
  <si>
    <t>Gorton,Leigh</t>
  </si>
  <si>
    <t>Taimani,Barton</t>
  </si>
  <si>
    <t>Matha,Evan</t>
  </si>
  <si>
    <t>Villeneuve,Ozzy</t>
  </si>
  <si>
    <t>Janson,Abraham</t>
  </si>
  <si>
    <t>Amick,Tomassin</t>
  </si>
  <si>
    <t>Thomas,Brenton</t>
  </si>
  <si>
    <t>Villamizar,Aaron</t>
  </si>
  <si>
    <t>Dixon,Jeff</t>
  </si>
  <si>
    <t>Allen,Charlie</t>
  </si>
  <si>
    <t>Bossio,Jermichael</t>
  </si>
  <si>
    <t>Pendergast,Julius</t>
  </si>
  <si>
    <t>Conner,CJ</t>
  </si>
  <si>
    <t>Holker,Ali</t>
  </si>
  <si>
    <t>Coppola,Robert</t>
  </si>
  <si>
    <t>Riley,Todd</t>
  </si>
  <si>
    <t>Lanett,Jamal</t>
  </si>
  <si>
    <t>Carter,Jaden</t>
  </si>
  <si>
    <t>Appice,Liam</t>
  </si>
  <si>
    <t>Crossen,Marquis</t>
  </si>
  <si>
    <t>Taviouzie,Spencer</t>
  </si>
  <si>
    <t>Yeley,Yarvis</t>
  </si>
  <si>
    <t>Nieto,Benito</t>
  </si>
  <si>
    <t>Harding,Trey</t>
  </si>
  <si>
    <t>CARSON CITY Cobras</t>
  </si>
  <si>
    <t>Sirmon,Tyler</t>
  </si>
  <si>
    <t>Redfield,Brandon</t>
  </si>
  <si>
    <t>Leary,Cameron</t>
  </si>
  <si>
    <t>Beckerman,Tim</t>
  </si>
  <si>
    <t>Severson,Jordan</t>
  </si>
  <si>
    <t>Dalton,Maverick</t>
  </si>
  <si>
    <t>Fantuz,Myles</t>
  </si>
  <si>
    <t>Fulton,Desmond</t>
  </si>
  <si>
    <t>Kavanaugh,Jamal</t>
  </si>
  <si>
    <t>Chavous,Quan</t>
  </si>
  <si>
    <t>Mavis,Tre'Shaun</t>
  </si>
  <si>
    <t>Widmer,Russ</t>
  </si>
  <si>
    <t>Moeller,Christian</t>
  </si>
  <si>
    <t>Copeland,Keegan</t>
  </si>
  <si>
    <t>Ruckert,John</t>
  </si>
  <si>
    <t>Walker,Brey</t>
  </si>
  <si>
    <t>Klassen,Jordy</t>
  </si>
  <si>
    <t>Mayhew,Hollis</t>
  </si>
  <si>
    <t>Matthews,Douglas</t>
  </si>
  <si>
    <t>Cadbury,Butch</t>
  </si>
  <si>
    <t>Schley,Daniel</t>
  </si>
  <si>
    <t>Bostick,Dave</t>
  </si>
  <si>
    <t>Rodgers,Zak</t>
  </si>
  <si>
    <t>Raukpaul,Vito</t>
  </si>
  <si>
    <t>Hawkins,Brock</t>
  </si>
  <si>
    <t>Hajjar,Joseph</t>
  </si>
  <si>
    <t>Swisher,Danton</t>
  </si>
  <si>
    <t>Gallinari,Joey</t>
  </si>
  <si>
    <t>Cyphers,Tyler</t>
  </si>
  <si>
    <t>Gedeon,Brunel</t>
  </si>
  <si>
    <t>Flywood,Ross</t>
  </si>
  <si>
    <t>Chiles,Quay</t>
  </si>
  <si>
    <t>Libman,Lukas</t>
  </si>
  <si>
    <t>Pringle,Amadeus</t>
  </si>
  <si>
    <t>Howerton,Shane</t>
  </si>
  <si>
    <t>Crennel,Joe</t>
  </si>
  <si>
    <t>Amankwah,Kareem</t>
  </si>
  <si>
    <t>Zoemy,Kam</t>
  </si>
  <si>
    <t>Blades,Myles</t>
  </si>
  <si>
    <t>McGraw,Devin</t>
  </si>
  <si>
    <t>Windmon,Patrick</t>
  </si>
  <si>
    <t>Hespinoza,Luis</t>
  </si>
  <si>
    <t>Larsen,Frederik</t>
  </si>
  <si>
    <t>Swope,Destyn</t>
  </si>
  <si>
    <t>Cox,Javess</t>
  </si>
  <si>
    <t>Zozus,Keven</t>
  </si>
  <si>
    <t>Milton,Joey</t>
  </si>
  <si>
    <t>Potters,Jaxon</t>
  </si>
  <si>
    <t>+ BONI PERF</t>
  </si>
  <si>
    <t>SACRAMENTO Nightmares</t>
  </si>
  <si>
    <t>STFL - Semper</t>
  </si>
  <si>
    <t>Stolberg,Myron</t>
  </si>
  <si>
    <t>Lingard,Asa</t>
  </si>
  <si>
    <t>Cibasu,JP</t>
  </si>
  <si>
    <t>Junko,Travis</t>
  </si>
  <si>
    <t>Banks,Leroy</t>
  </si>
  <si>
    <t>Robidoux,Skyler</t>
  </si>
  <si>
    <t>Munerly,Mustapha</t>
  </si>
  <si>
    <t>Broward,Blue</t>
  </si>
  <si>
    <t>Thorson,Philip</t>
  </si>
  <si>
    <t>Judge,Malcolm</t>
  </si>
  <si>
    <t>Okereke,Jaheem</t>
  </si>
  <si>
    <t>Stratford,Daniel</t>
  </si>
  <si>
    <t>Stenstrom,Ben</t>
  </si>
  <si>
    <t>Kingman,Dwayne</t>
  </si>
  <si>
    <t>Gyorffy,Jake</t>
  </si>
  <si>
    <t>Tuck,Milford</t>
  </si>
  <si>
    <t>Locklear,Samuel</t>
  </si>
  <si>
    <t>Hitner,Alex</t>
  </si>
  <si>
    <t>Dalesky,Jarrett</t>
  </si>
  <si>
    <t>Larkin,Braden</t>
  </si>
  <si>
    <t>Curtis,Jim</t>
  </si>
  <si>
    <t>Suits,Edison</t>
  </si>
  <si>
    <t>McCormack,Dwayne</t>
  </si>
  <si>
    <t>Ramsey,Tyler</t>
  </si>
  <si>
    <t>Burris,Trevaughn</t>
  </si>
  <si>
    <t>Stoney,Raja</t>
  </si>
  <si>
    <t>Manzano,JJ</t>
  </si>
  <si>
    <t>Lutton,Jalen</t>
  </si>
  <si>
    <t>Diabo,Martell</t>
  </si>
  <si>
    <t>Ankrum,Thiago</t>
  </si>
  <si>
    <t>Godby,Lawrence</t>
  </si>
  <si>
    <t>Cooper,Jerry</t>
  </si>
  <si>
    <t>Atwater,Rusty</t>
  </si>
  <si>
    <t>Wallach,Jordan</t>
  </si>
  <si>
    <t>Kegans,Luke</t>
  </si>
  <si>
    <t>SALT LAKE CITY Outlaws</t>
  </si>
  <si>
    <t>Blake,Tracy</t>
  </si>
  <si>
    <t>Tremonti,Jasper</t>
  </si>
  <si>
    <t>DeSoto,Tae</t>
  </si>
  <si>
    <t>N'Kosana,Wapasha</t>
  </si>
  <si>
    <t>Creighton,Alex</t>
  </si>
  <si>
    <t>Headley,Nate</t>
  </si>
  <si>
    <t>Christy,Juwan</t>
  </si>
  <si>
    <t>Mertz,Kyle</t>
  </si>
  <si>
    <t>Ezeike,Seth</t>
  </si>
  <si>
    <t>Chatfield,Spudd</t>
  </si>
  <si>
    <t>Hendrix,Manny</t>
  </si>
  <si>
    <t>Legend, Sony</t>
  </si>
  <si>
    <t>Benitez,Ubaldo</t>
  </si>
  <si>
    <t>Ford,Zack</t>
  </si>
  <si>
    <t>Ackerman,Quindell</t>
  </si>
  <si>
    <t>Castillo,Javier</t>
  </si>
  <si>
    <t>Hasty,Scott</t>
  </si>
  <si>
    <t>Tuputala,Lelei</t>
  </si>
  <si>
    <t>Smithley,Reid</t>
  </si>
  <si>
    <t>Kiselick, Matt</t>
  </si>
  <si>
    <t>Best,Herschel</t>
  </si>
  <si>
    <t>Noyes,Linwood</t>
  </si>
  <si>
    <t>Quaid,Jassen</t>
  </si>
  <si>
    <t>Shamatutu,Matteo</t>
  </si>
  <si>
    <t>Higgs,Bart</t>
  </si>
  <si>
    <t>Rowe,Eddy</t>
  </si>
  <si>
    <t>Bragdon,Jayden</t>
  </si>
  <si>
    <t>Finnigan,Jacolby</t>
  </si>
  <si>
    <t>Craig,Otis</t>
  </si>
  <si>
    <t>Litaker,Keondre</t>
  </si>
  <si>
    <t>Louis,Rick</t>
  </si>
  <si>
    <t>Mapieu,Elijah</t>
  </si>
  <si>
    <t>Baumann,Clinton</t>
  </si>
  <si>
    <t>Burke,Taysom</t>
  </si>
  <si>
    <t>Barrett,Max</t>
  </si>
  <si>
    <t>Lawrence,Shayne</t>
  </si>
  <si>
    <t>Valencia,Cris</t>
  </si>
  <si>
    <t>Ayala,Felipe</t>
  </si>
  <si>
    <t>Cadet,Travon</t>
  </si>
  <si>
    <t>Humphries,Bryson</t>
  </si>
  <si>
    <t>Malaba,Keyton</t>
  </si>
  <si>
    <t>Grant,Demani</t>
  </si>
  <si>
    <t>Lea,Donovan</t>
  </si>
  <si>
    <t>Eischen,Zakk</t>
  </si>
  <si>
    <t>Criddell,Sheridan</t>
  </si>
  <si>
    <t>Lindstrom,Van</t>
  </si>
  <si>
    <t>Foskey,Ronnie</t>
  </si>
  <si>
    <t>SEATTLE Wildcats</t>
  </si>
  <si>
    <t>STFL - Jutwik</t>
  </si>
  <si>
    <t>McKee,Matt</t>
  </si>
  <si>
    <t>Pollo,Juan</t>
  </si>
  <si>
    <t>Mills,Antwan</t>
  </si>
  <si>
    <t>McMaster,Trevon</t>
  </si>
  <si>
    <t>Minshew,Daniel</t>
  </si>
  <si>
    <t>Maldonado,Adonis</t>
  </si>
  <si>
    <t>Torres,Kendall</t>
  </si>
  <si>
    <t>Love,Day'Ron</t>
  </si>
  <si>
    <t>Lamonte,William</t>
  </si>
  <si>
    <t>Arcenaux,Jermaine</t>
  </si>
  <si>
    <t>Bossier,Derion</t>
  </si>
  <si>
    <t>Kostopoulos,Kevin</t>
  </si>
  <si>
    <t>Hood,Mederick</t>
  </si>
  <si>
    <t>Seaborn,Logan</t>
  </si>
  <si>
    <t>Statham,Zakk</t>
  </si>
  <si>
    <t>Epstein,Taylor</t>
  </si>
  <si>
    <t>Iyama,Chasen</t>
  </si>
  <si>
    <t>Truex,Quinn</t>
  </si>
  <si>
    <t>Lamana,Jose</t>
  </si>
  <si>
    <t>Faalele,Alio</t>
  </si>
  <si>
    <t>Clay,Bucky</t>
  </si>
  <si>
    <t>Norco,Steven</t>
  </si>
  <si>
    <t>Yancy,Corey</t>
  </si>
  <si>
    <t>Bishop,Keondre</t>
  </si>
  <si>
    <t>McGwire,Kelvin</t>
  </si>
  <si>
    <t>Gleason,Benjamin</t>
  </si>
  <si>
    <t>McJunkins,Jeordie</t>
  </si>
  <si>
    <t>Jester,Rock</t>
  </si>
  <si>
    <t>Lowman,Ned</t>
  </si>
  <si>
    <t>Zyks,Tony</t>
  </si>
  <si>
    <t>Penn,Corey</t>
  </si>
  <si>
    <t>Savage,Peter</t>
  </si>
  <si>
    <t>Stevens,Jordan</t>
  </si>
  <si>
    <t>Bryson,Turner</t>
  </si>
  <si>
    <t>Slevan,Videk</t>
  </si>
  <si>
    <t>Perry,Jon</t>
  </si>
  <si>
    <t>Timochenko,Nick</t>
  </si>
  <si>
    <t>Alstatt,Mitchell</t>
  </si>
  <si>
    <t>Trikweze,Noah</t>
  </si>
  <si>
    <t>Kamaka,Kumoku</t>
  </si>
  <si>
    <t>Elgard,Marvin</t>
  </si>
  <si>
    <t>Dye,Kenan</t>
  </si>
  <si>
    <t>Boles,Jerry</t>
  </si>
  <si>
    <t>Ference,Kazir</t>
  </si>
  <si>
    <t>Bozick,Steve</t>
  </si>
  <si>
    <t>Steelton,Malcolm</t>
  </si>
  <si>
    <t>Stovall,May</t>
  </si>
  <si>
    <t>Hyun-Ki,Deung</t>
  </si>
  <si>
    <t>MADISON Trashers</t>
  </si>
  <si>
    <t>Troy43</t>
  </si>
  <si>
    <t>STFL  37</t>
  </si>
  <si>
    <t>Carswell,Kurtis</t>
  </si>
  <si>
    <t>Wittenshaw,Dylan</t>
  </si>
  <si>
    <t>McGaskey,TJ</t>
  </si>
  <si>
    <t>Kauahi,Malu</t>
  </si>
  <si>
    <t>Lytton,Tyrek</t>
  </si>
  <si>
    <t>Rivers,Elijah</t>
  </si>
  <si>
    <t>Valentin,Emmit</t>
  </si>
  <si>
    <t>Sawyer,Mitchell</t>
  </si>
  <si>
    <t>Spiker,Justin</t>
  </si>
  <si>
    <t>Perko,Lemont</t>
  </si>
  <si>
    <t>Redwine,Foster</t>
  </si>
  <si>
    <t>Crocker,Dyami</t>
  </si>
  <si>
    <t>McConnell,Barton</t>
  </si>
  <si>
    <t>Alexander,Keelan</t>
  </si>
  <si>
    <t>West,Tony</t>
  </si>
  <si>
    <t>gonzo</t>
  </si>
  <si>
    <t>Salyer,Will</t>
  </si>
  <si>
    <t>Prigden,Manny</t>
  </si>
  <si>
    <t>Bullough,Jim</t>
  </si>
  <si>
    <t>Ramos,Glen</t>
  </si>
  <si>
    <t>Cadrez,Mario</t>
  </si>
  <si>
    <t>Robins,Jared</t>
  </si>
  <si>
    <t>Georgia,Jordon</t>
  </si>
  <si>
    <t>Ramos,Curtis</t>
  </si>
  <si>
    <t>Coburn,Robert</t>
  </si>
  <si>
    <t>Deen,Sam</t>
  </si>
  <si>
    <t>Shelton,TJ</t>
  </si>
  <si>
    <t>Maiava,Filiki</t>
  </si>
  <si>
    <t>Orlando,Keneth</t>
  </si>
  <si>
    <t>Brock,Bryce</t>
  </si>
  <si>
    <t>Barlow,Cal</t>
  </si>
  <si>
    <t>Friedman,Junior</t>
  </si>
  <si>
    <t>Belk,Jamion</t>
  </si>
  <si>
    <t>Teradja,Ray</t>
  </si>
  <si>
    <t>Ormejuste,Tarik</t>
  </si>
  <si>
    <t>Tibbs,Joey</t>
  </si>
  <si>
    <t>Morrow,Kirby</t>
  </si>
  <si>
    <t>Jonassen,Matt</t>
  </si>
  <si>
    <t>Backes,Byron</t>
  </si>
  <si>
    <t>Wekiva,Marcus</t>
  </si>
  <si>
    <t>Otey,Kaiir</t>
  </si>
  <si>
    <t>Markham,Jordan</t>
  </si>
  <si>
    <t>Lazard,Diego</t>
  </si>
  <si>
    <t>Kinchen,Clayton</t>
  </si>
  <si>
    <t>Baxley,Keith</t>
  </si>
  <si>
    <t>Martle,Jason</t>
  </si>
  <si>
    <t>Leclerc,Zachary</t>
  </si>
  <si>
    <t>MINNEAPOLIS Sasquatch</t>
  </si>
  <si>
    <t>Julien</t>
  </si>
  <si>
    <t>*</t>
  </si>
  <si>
    <t>Costen,Jake</t>
  </si>
  <si>
    <t>LeBeau,K'Lavon</t>
  </si>
  <si>
    <t>Tulane,Arnold</t>
  </si>
  <si>
    <t>Cofield,Chester</t>
  </si>
  <si>
    <t>Paul,LeSean</t>
  </si>
  <si>
    <t>Hayden,Aldrick</t>
  </si>
  <si>
    <t>Pittman,Titus</t>
  </si>
  <si>
    <t>Califaro,Michael</t>
  </si>
  <si>
    <t>Rafano,Alex</t>
  </si>
  <si>
    <t>Woodson,Wade</t>
  </si>
  <si>
    <t>Di Nucci,Girgio</t>
  </si>
  <si>
    <t>Ezukanma,Miles</t>
  </si>
  <si>
    <t>Tammaro,Andreas</t>
  </si>
  <si>
    <t>Ortega,Tony</t>
  </si>
  <si>
    <t>Tahoe,Elijah</t>
  </si>
  <si>
    <t>Eckersley,Austin</t>
  </si>
  <si>
    <t>Norwood,Dallas</t>
  </si>
  <si>
    <t>Dykstra,Aaron</t>
  </si>
  <si>
    <t>Feinstein,Mickey</t>
  </si>
  <si>
    <t>Ginsburg,Jamieson</t>
  </si>
  <si>
    <t>Costanza,Jerry</t>
  </si>
  <si>
    <t>Atkins,Thomas</t>
  </si>
  <si>
    <t>Delgado,Kyler</t>
  </si>
  <si>
    <t>Bates,Fallon</t>
  </si>
  <si>
    <t>Lemke,Ben</t>
  </si>
  <si>
    <t>Asani,Blake</t>
  </si>
  <si>
    <t>Norcor,Dallas</t>
  </si>
  <si>
    <t>Watts,Jessie</t>
  </si>
  <si>
    <t>Jewell,Lucius</t>
  </si>
  <si>
    <t>Webster,Denzel</t>
  </si>
  <si>
    <t>Toledo,Elijah</t>
  </si>
  <si>
    <t>Capehart,Tank</t>
  </si>
  <si>
    <t>Parsons,Otis</t>
  </si>
  <si>
    <t>Bushell,Theo</t>
  </si>
  <si>
    <t>Fulmer,Kendall</t>
  </si>
  <si>
    <t>Shawnee,Malone</t>
  </si>
  <si>
    <t>Stokes,Elijah</t>
  </si>
  <si>
    <t>Fleming,Brian</t>
  </si>
  <si>
    <t>Antwine,Marcus</t>
  </si>
  <si>
    <t>Gipson,Alec</t>
  </si>
  <si>
    <t>Clemons,Tavez</t>
  </si>
  <si>
    <t>Chavez,Jowin</t>
  </si>
  <si>
    <t>Moon,Tracy</t>
  </si>
  <si>
    <t>O'Neal,Josh</t>
  </si>
  <si>
    <t>Webster,Cody</t>
  </si>
  <si>
    <t>Beason,Julian</t>
  </si>
  <si>
    <t>MONTERREY Mustangs</t>
  </si>
  <si>
    <t>Morjavick</t>
  </si>
  <si>
    <t>Fortin,Trad</t>
  </si>
  <si>
    <t>Gurley,Lavonte</t>
  </si>
  <si>
    <t>Kulak,Brandon</t>
  </si>
  <si>
    <t>Deery,Kevin</t>
  </si>
  <si>
    <t>Madden,Michael</t>
  </si>
  <si>
    <t>Osborne,Chase</t>
  </si>
  <si>
    <t>Chase,Warren</t>
  </si>
  <si>
    <t>Ansbach,Evan</t>
  </si>
  <si>
    <t>Kasper,Mickey</t>
  </si>
  <si>
    <t>Yonge,Caleb</t>
  </si>
  <si>
    <t>Pitkat,Shaun</t>
  </si>
  <si>
    <t>DeMent,Brock</t>
  </si>
  <si>
    <t>Faalele,Jerome</t>
  </si>
  <si>
    <t>Montroy,Dawson</t>
  </si>
  <si>
    <t>Camacho,Rhett</t>
  </si>
  <si>
    <t>Bardney,Tremaine</t>
  </si>
  <si>
    <t>Nicholls,Madison</t>
  </si>
  <si>
    <t>Kruger,Joshua</t>
  </si>
  <si>
    <t>Clayberg,Aaron</t>
  </si>
  <si>
    <t>Bosco,Greg</t>
  </si>
  <si>
    <t>Mullen,Cam</t>
  </si>
  <si>
    <t>Tubman,Rory</t>
  </si>
  <si>
    <t>Skar,Trevor</t>
  </si>
  <si>
    <t>Brown,Jonathan</t>
  </si>
  <si>
    <t>Lockwood,Jason</t>
  </si>
  <si>
    <t>Ivory,Tyrone</t>
  </si>
  <si>
    <t>Dilway,John</t>
  </si>
  <si>
    <t>Lalli,Pepper</t>
  </si>
  <si>
    <t>McGhee,Jimbo</t>
  </si>
  <si>
    <t>Coffey,Trey</t>
  </si>
  <si>
    <t>Tyler,Steven</t>
  </si>
  <si>
    <t>Nilquist,Brad</t>
  </si>
  <si>
    <t>THUNDER BAY Lumberjacks</t>
  </si>
  <si>
    <t>LeBlanc,Kyler</t>
  </si>
  <si>
    <t>St-Brown,Saquon</t>
  </si>
  <si>
    <t>Tamatao,Sefu</t>
  </si>
  <si>
    <t>Natzel,D.J</t>
  </si>
  <si>
    <t>Russo,Charles</t>
  </si>
  <si>
    <t>Bonilla,Mitchell</t>
  </si>
  <si>
    <t>Warner,Tyler</t>
  </si>
  <si>
    <t>Preston,Devonta</t>
  </si>
  <si>
    <t>Dumervil,Chubba</t>
  </si>
  <si>
    <t>Ogundeko,Khalon</t>
  </si>
  <si>
    <t>Kemp,Chance</t>
  </si>
  <si>
    <t>Bajoie,Cody</t>
  </si>
  <si>
    <t>Howerdel,Troy</t>
  </si>
  <si>
    <t>Kuehl,Josh</t>
  </si>
  <si>
    <t>Hardy,Mark</t>
  </si>
  <si>
    <t>Armstead,Art</t>
  </si>
  <si>
    <t>Houpert,Nick</t>
  </si>
  <si>
    <t>Parsons,KJ</t>
  </si>
  <si>
    <t>Major,Josiah</t>
  </si>
  <si>
    <t>Panos,Nico</t>
  </si>
  <si>
    <t>Dietzen,Paul</t>
  </si>
  <si>
    <t>Salomon,Chris</t>
  </si>
  <si>
    <t>Alvarez,Quenshan</t>
  </si>
  <si>
    <t>Drexler,Leonard</t>
  </si>
  <si>
    <t>Tafisi,Javar</t>
  </si>
  <si>
    <t>Bragalone,Matt</t>
  </si>
  <si>
    <t>Davern,Ted</t>
  </si>
  <si>
    <t>Gainer,Quin</t>
  </si>
  <si>
    <t>Kline,Caleb</t>
  </si>
  <si>
    <t>Jones,Cece</t>
  </si>
  <si>
    <t>Sterns,Derrik</t>
  </si>
  <si>
    <t>Vaderick,Ivan</t>
  </si>
  <si>
    <t>Hamlin,Kyle</t>
  </si>
  <si>
    <t>Stalve,Sterling</t>
  </si>
  <si>
    <t>Keen,Charles</t>
  </si>
  <si>
    <t>Fedwick,Gordon</t>
  </si>
  <si>
    <t>Vanhorse,Gil</t>
  </si>
  <si>
    <t>HOUSTON Toros</t>
  </si>
  <si>
    <t>Malkelwhite</t>
  </si>
  <si>
    <t>Mayberry,Kendall</t>
  </si>
  <si>
    <t>Plummer,Lukas</t>
  </si>
  <si>
    <t>Bakari,Keion</t>
  </si>
  <si>
    <t>Martinez,Kaynard</t>
  </si>
  <si>
    <t>Enchill,Aaron</t>
  </si>
  <si>
    <t>Silvertri,Bryan</t>
  </si>
  <si>
    <t>Erickson,Austin</t>
  </si>
  <si>
    <t>Cambal,Dexter</t>
  </si>
  <si>
    <t>Demetrius,Shane</t>
  </si>
  <si>
    <t>Staten,Gabriel</t>
  </si>
  <si>
    <t>Hendrix,Mayson</t>
  </si>
  <si>
    <t>McMullen,Anthony</t>
  </si>
  <si>
    <t>Bell,Chris</t>
  </si>
  <si>
    <t>Coleman,Darick</t>
  </si>
  <si>
    <t>Stafford,John</t>
  </si>
  <si>
    <t>Ohonba,Juice</t>
  </si>
  <si>
    <t>Crenshaw,Tanner</t>
  </si>
  <si>
    <t>Wright,Tyler</t>
  </si>
  <si>
    <t>Burnett,Kiefer</t>
  </si>
  <si>
    <t>M'Nyanga,Ethen</t>
  </si>
  <si>
    <t>Miller,Damion</t>
  </si>
  <si>
    <t>Everett,Will</t>
  </si>
  <si>
    <t>Faasoo,Tamati</t>
  </si>
  <si>
    <t>Nance,Leroy</t>
  </si>
  <si>
    <t>Ligonier,Greg</t>
  </si>
  <si>
    <t>Demons,Brandon</t>
  </si>
  <si>
    <t>Balfour,Alec</t>
  </si>
  <si>
    <t>Skrobot,Clint</t>
  </si>
  <si>
    <t>Barkley,Lenny</t>
  </si>
  <si>
    <t>Boateng,Byron</t>
  </si>
  <si>
    <t>Cahoon,Malik</t>
  </si>
  <si>
    <t>Sopik,Asnell</t>
  </si>
  <si>
    <t>Miller,Lane</t>
  </si>
  <si>
    <t>Passwater,Octavio</t>
  </si>
  <si>
    <t>Bush,Devin</t>
  </si>
  <si>
    <t>Deegan,Justin</t>
  </si>
  <si>
    <t>Whitley,Dexter</t>
  </si>
  <si>
    <t>Zurowski,Kaden</t>
  </si>
  <si>
    <t>LOS ANGELES Goldfeathers</t>
  </si>
  <si>
    <t>GmSeb</t>
  </si>
  <si>
    <t>Chekwa,Jalil</t>
  </si>
  <si>
    <t>Rockwell,Nathan</t>
  </si>
  <si>
    <t>Falloon,Joshua</t>
  </si>
  <si>
    <t>Marinaro,Marty</t>
  </si>
  <si>
    <t>Quesada,Antonio</t>
  </si>
  <si>
    <t>Wilkes,Kevin</t>
  </si>
  <si>
    <t>Wesley,Andrew</t>
  </si>
  <si>
    <t>Okonkwo,Nic</t>
  </si>
  <si>
    <t>Kuminga,Zion</t>
  </si>
  <si>
    <t>Motley,Luigi</t>
  </si>
  <si>
    <t>Werbiski,Trevor</t>
  </si>
  <si>
    <t>Ventura,Tiasamo</t>
  </si>
  <si>
    <t>Ceaser,C.J</t>
  </si>
  <si>
    <t>Muamba,Adarius</t>
  </si>
  <si>
    <t>Omiseh,Viktor</t>
  </si>
  <si>
    <t>Sammons,Erick</t>
  </si>
  <si>
    <t>Duncan,Kobe</t>
  </si>
  <si>
    <t>Abbruzzi,Jackson</t>
  </si>
  <si>
    <t>Winston,Alan</t>
  </si>
  <si>
    <t>Thompson III,Eric</t>
  </si>
  <si>
    <t>Blackman,Jaleel</t>
  </si>
  <si>
    <t>Dean,Nate</t>
  </si>
  <si>
    <t>White,Donthay</t>
  </si>
  <si>
    <t>Raborn,Grant</t>
  </si>
  <si>
    <t>SAN DIEGO Sharks</t>
  </si>
  <si>
    <t>Khal</t>
  </si>
  <si>
    <t>Quaterbacks</t>
  </si>
  <si>
    <t>Eason,Ethan</t>
  </si>
  <si>
    <t>Foreman,Devante</t>
  </si>
  <si>
    <t>Stepp,Tavion</t>
  </si>
  <si>
    <t>Subban,Kendall</t>
  </si>
  <si>
    <t>Nelson,Ameobe</t>
  </si>
  <si>
    <t>Woolford,Myles</t>
  </si>
  <si>
    <t>McCool,Trey</t>
  </si>
  <si>
    <t>Corbin,Tyler</t>
  </si>
  <si>
    <t>Greenhouse,Stefon</t>
  </si>
  <si>
    <t>Weston,DK</t>
  </si>
  <si>
    <t>Shuessler,Sam</t>
  </si>
  <si>
    <t>Smyth,Cliff</t>
  </si>
  <si>
    <t>Ellsworth,Zac</t>
  </si>
  <si>
    <t>Wyatt,Morgan</t>
  </si>
  <si>
    <t>Chastain,Rodney</t>
  </si>
  <si>
    <t>Schu,Adam</t>
  </si>
  <si>
    <t>Beaupre,Wally</t>
  </si>
  <si>
    <t>Gladstone,Raquon</t>
  </si>
  <si>
    <t>Bleich,Cole</t>
  </si>
  <si>
    <t>Belk,Jordan</t>
  </si>
  <si>
    <t>Mickelson,Al</t>
  </si>
  <si>
    <t>Soule,Timmy</t>
  </si>
  <si>
    <t>Patton,Doug</t>
  </si>
  <si>
    <t>Buckley,Mack</t>
  </si>
  <si>
    <t>Emerson,Jackson</t>
  </si>
  <si>
    <t>Leesburg,Brandon</t>
  </si>
  <si>
    <t>Borland,Marvin</t>
  </si>
  <si>
    <t>Carmino,Angel</t>
  </si>
  <si>
    <t>Haynes,Warren</t>
  </si>
  <si>
    <t>Tannor,Chase</t>
  </si>
  <si>
    <t>Farrell,James</t>
  </si>
  <si>
    <t>Nobles,Robert</t>
  </si>
  <si>
    <t>Lewis,Kenney</t>
  </si>
  <si>
    <t>Watson,Mykael</t>
  </si>
  <si>
    <t>Espinoza,Alfonso</t>
  </si>
  <si>
    <t>McGriggs,Gary</t>
  </si>
  <si>
    <t>Hallett,Vincent</t>
  </si>
  <si>
    <t>Mozak,Mike</t>
  </si>
  <si>
    <t>SAN FRANCISCO Gold N' Green</t>
  </si>
  <si>
    <t>Lupcheski,Bo</t>
  </si>
  <si>
    <t>Alwan,Tim</t>
  </si>
  <si>
    <t>Cantwell,Jadrian</t>
  </si>
  <si>
    <t>Pledger,Zamir</t>
  </si>
  <si>
    <t>Brumfield,Chris</t>
  </si>
  <si>
    <t>Bertolini,Lorenzo</t>
  </si>
  <si>
    <t>Babineaux,Jealyn</t>
  </si>
  <si>
    <t>Vandagriff,Sheldon</t>
  </si>
  <si>
    <t>Hunt,Jalin</t>
  </si>
  <si>
    <t>Van Burskik,Ethan</t>
  </si>
  <si>
    <t>Vann,Malik</t>
  </si>
  <si>
    <t>Croxall,Adam</t>
  </si>
  <si>
    <t>Hatchett,Garth</t>
  </si>
  <si>
    <t>DiBenedetto,Benny</t>
  </si>
  <si>
    <t>Jelinek,Robert</t>
  </si>
  <si>
    <t>Swindell,Ethan</t>
  </si>
  <si>
    <t>Kirkpatrick,Danto</t>
  </si>
  <si>
    <t>Dunlap,James</t>
  </si>
  <si>
    <t>Arbuckle,Shaquil</t>
  </si>
  <si>
    <t>Pasquali,Tiano</t>
  </si>
  <si>
    <t>Bogel,Antwan</t>
  </si>
  <si>
    <t>Lambert,Jerold</t>
  </si>
  <si>
    <t>Stayner,Tim</t>
  </si>
  <si>
    <t>Muamba,Tarik</t>
  </si>
  <si>
    <t>Gooden,Gerald</t>
  </si>
  <si>
    <t>Pulli,Anthony</t>
  </si>
  <si>
    <t>Griffin,Eric</t>
  </si>
  <si>
    <t>Tacker,Eric</t>
  </si>
  <si>
    <t>Barrasso,Skeeter</t>
  </si>
  <si>
    <t>Holton,Damian</t>
  </si>
  <si>
    <t>Ennis,Justin</t>
  </si>
  <si>
    <t>Gates,Jonathan</t>
  </si>
  <si>
    <t>Glover,Jamarulin</t>
  </si>
  <si>
    <t>Housefather,Devlin</t>
  </si>
  <si>
    <t>Djoujum,Max</t>
  </si>
  <si>
    <t>DeHart,Jaysee</t>
  </si>
  <si>
    <t>Stroman,Taywon</t>
  </si>
  <si>
    <t>Pumple,Legerald</t>
  </si>
  <si>
    <t>Umerah,Ceedee</t>
  </si>
  <si>
    <t>Braux,Joel</t>
  </si>
  <si>
    <t>Pacheco,Rodney</t>
  </si>
  <si>
    <t>Volken,Micah</t>
  </si>
  <si>
    <t>Scates,Jahan</t>
  </si>
  <si>
    <t>Abadjian,Walmon</t>
  </si>
  <si>
    <t>Abdul-Aziz, Zaid</t>
  </si>
  <si>
    <t>Abends, Derek</t>
  </si>
  <si>
    <t>Abraha, Porter</t>
  </si>
  <si>
    <t>Abraham,Brian</t>
  </si>
  <si>
    <t>Abrams,Jason</t>
  </si>
  <si>
    <t>Abrams,Taylor</t>
  </si>
  <si>
    <t>Abrams,Tim</t>
  </si>
  <si>
    <t>Abston,Rex</t>
  </si>
  <si>
    <t>Ackerfeld,Jesse</t>
  </si>
  <si>
    <t>Adams,Donte</t>
  </si>
  <si>
    <t>Adams,Jason</t>
  </si>
  <si>
    <t>Adams,Josh</t>
  </si>
  <si>
    <t>Adcock,Steve</t>
  </si>
  <si>
    <t>Addison, Aaron</t>
  </si>
  <si>
    <t>Address,Roger</t>
  </si>
  <si>
    <t>Adell,Cornelius</t>
  </si>
  <si>
    <t>Adenji,Axel</t>
  </si>
  <si>
    <t>Adeoye,Louis</t>
  </si>
  <si>
    <t>Adesso,Anthony</t>
  </si>
  <si>
    <t>Adewusi,Simba</t>
  </si>
  <si>
    <t>Adibi,Caleb</t>
  </si>
  <si>
    <t>Adkins, Danny</t>
  </si>
  <si>
    <t>Adkins,Kevin</t>
  </si>
  <si>
    <t>Adolphus,Quinton</t>
  </si>
  <si>
    <t>Afakasi,Fetu</t>
  </si>
  <si>
    <t>Agnew,Bart</t>
  </si>
  <si>
    <t>Agnew,Trent</t>
  </si>
  <si>
    <t>Agrew,Tim</t>
  </si>
  <si>
    <t>Agro,Chance</t>
  </si>
  <si>
    <t>Ahernet, Haylwood</t>
  </si>
  <si>
    <t>Akeem,Milton</t>
  </si>
  <si>
    <t>Akron,Billy</t>
  </si>
  <si>
    <t>Akron,Daron</t>
  </si>
  <si>
    <t>Albertson, Flash</t>
  </si>
  <si>
    <t>Albright,Chad</t>
  </si>
  <si>
    <t>Albright,Perry</t>
  </si>
  <si>
    <t>Albright,Shorty</t>
  </si>
  <si>
    <t>Albury,Matt</t>
  </si>
  <si>
    <t>Alcorn,Chuck</t>
  </si>
  <si>
    <t>Alden,Tevyn</t>
  </si>
  <si>
    <t>Aldestein,Zachary</t>
  </si>
  <si>
    <t>Aldrete,Angelo</t>
  </si>
  <si>
    <t>Aldridge,Robert</t>
  </si>
  <si>
    <t>Alexander,Al</t>
  </si>
  <si>
    <t>Alexander,Chad</t>
  </si>
  <si>
    <t>Alexander,Corey</t>
  </si>
  <si>
    <t>Alexander,Reuben</t>
  </si>
  <si>
    <t>Alexander,Tahj</t>
  </si>
  <si>
    <t>Alexander,Tony</t>
  </si>
  <si>
    <t>Alford,Anthony</t>
  </si>
  <si>
    <t>Alford,Da'Ron</t>
  </si>
  <si>
    <t>Alfred,Scott-Will</t>
  </si>
  <si>
    <t>Allans,Zeke</t>
  </si>
  <si>
    <t>RB-PR</t>
  </si>
  <si>
    <t>Allen, Luke</t>
  </si>
  <si>
    <t>CB-KR</t>
  </si>
  <si>
    <t>Allen, Steve</t>
  </si>
  <si>
    <t>Allen,Adrian</t>
  </si>
  <si>
    <t>Almon,Jerome</t>
  </si>
  <si>
    <t>Alston,Andy</t>
  </si>
  <si>
    <t>Alston,Arthur</t>
  </si>
  <si>
    <t>Alston,Paul</t>
  </si>
  <si>
    <t>Alston,Willie</t>
  </si>
  <si>
    <t>Alvarez, Eric</t>
  </si>
  <si>
    <t>Alvarez, Francisco</t>
  </si>
  <si>
    <t>American,Alan</t>
  </si>
  <si>
    <t>Amsler,Sheldon</t>
  </si>
  <si>
    <t>Andersen,Chuck</t>
  </si>
  <si>
    <t>Andersen,Wade</t>
  </si>
  <si>
    <t>Anderson, Buckshot</t>
  </si>
  <si>
    <t>Anderson, Sh.-Patrick</t>
  </si>
  <si>
    <t>Anderson,Andrew</t>
  </si>
  <si>
    <t>Anderson,Bobby</t>
  </si>
  <si>
    <t>Anderson,David</t>
  </si>
  <si>
    <t>Anderson,Dennis</t>
  </si>
  <si>
    <t>Anderson,Julian</t>
  </si>
  <si>
    <t>Anderson,Michael</t>
  </si>
  <si>
    <t>Anderson,Nikolas</t>
  </si>
  <si>
    <t>Anderson,Shiloh</t>
  </si>
  <si>
    <t>Anderson,Steven</t>
  </si>
  <si>
    <t>Anderson,Will</t>
  </si>
  <si>
    <t>Anderton,Darren</t>
  </si>
  <si>
    <t>Andrews,Calvin</t>
  </si>
  <si>
    <t>Andrews,Chuck</t>
  </si>
  <si>
    <t>Andrews,Tim</t>
  </si>
  <si>
    <t>Anesi,Jared</t>
  </si>
  <si>
    <t>Ansell, Richard</t>
  </si>
  <si>
    <t>Anson, Warren</t>
  </si>
  <si>
    <t>Anson,Rufus</t>
  </si>
  <si>
    <t>Anthony,DeMario</t>
  </si>
  <si>
    <t>Anthony,Marcus</t>
  </si>
  <si>
    <t>Applegate,Nathan</t>
  </si>
  <si>
    <t>Arango,Haley</t>
  </si>
  <si>
    <t>Archer,Tom</t>
  </si>
  <si>
    <t>Arlin,Marcus</t>
  </si>
  <si>
    <t>Arlington,Taylor</t>
  </si>
  <si>
    <t>Armenta, Ira</t>
  </si>
  <si>
    <t>Armstrong,Barron</t>
  </si>
  <si>
    <t>Armstrong,Cody</t>
  </si>
  <si>
    <t>Armstrong,Jalen</t>
  </si>
  <si>
    <t>Arnold,Bart</t>
  </si>
  <si>
    <t>Arnold,Mark</t>
  </si>
  <si>
    <t>Arnold,Sony</t>
  </si>
  <si>
    <t>Arrington, Deonte</t>
  </si>
  <si>
    <t>Arrington, Elisha</t>
  </si>
  <si>
    <t>Arrington,Aaron</t>
  </si>
  <si>
    <t>Arrowood, Casey</t>
  </si>
  <si>
    <t>Artberry,Mike</t>
  </si>
  <si>
    <t>Asante,Axel</t>
  </si>
  <si>
    <t>Asbury,Luke</t>
  </si>
  <si>
    <t>Ashburn,Dan</t>
  </si>
  <si>
    <t>Ash-Dawson,LeeRoy</t>
  </si>
  <si>
    <t>Ashley,Keith</t>
  </si>
  <si>
    <t>DB-PR</t>
  </si>
  <si>
    <t>Ashley,Titus</t>
  </si>
  <si>
    <t>Ashton, Michael</t>
  </si>
  <si>
    <t>Ashtorn,Malcolm</t>
  </si>
  <si>
    <t>Asiedu,Max</t>
  </si>
  <si>
    <t>Aska,Lorenzo</t>
  </si>
  <si>
    <t>Astacio,Julio</t>
  </si>
  <si>
    <t>Atha,Randy</t>
  </si>
  <si>
    <t>Atkins,Ben</t>
  </si>
  <si>
    <t>Atkins,Sean</t>
  </si>
  <si>
    <t>Atkinson,Luke</t>
  </si>
  <si>
    <t>Atmore,Jesse</t>
  </si>
  <si>
    <t>Atwater,Stan</t>
  </si>
  <si>
    <t>Atzosh,Red</t>
  </si>
  <si>
    <t>Aubry,Clifton</t>
  </si>
  <si>
    <t>Auclair,Gabriel</t>
  </si>
  <si>
    <t>Augustin,Jamel</t>
  </si>
  <si>
    <t>Ausama,Levonte</t>
  </si>
  <si>
    <t>Austin,Anthony</t>
  </si>
  <si>
    <t>Austin,Cody</t>
  </si>
  <si>
    <t>Austin,Dan</t>
  </si>
  <si>
    <t>Averill, Craig</t>
  </si>
  <si>
    <t>Averill,Shawn</t>
  </si>
  <si>
    <t>Avery, Jamaar</t>
  </si>
  <si>
    <t>Avery,Bruce</t>
  </si>
  <si>
    <t>Avinger, Brock</t>
  </si>
  <si>
    <t xml:space="preserve">Aycock, Aylan  </t>
  </si>
  <si>
    <t>Azzaro,Marco</t>
  </si>
  <si>
    <t>Baack,Chris</t>
  </si>
  <si>
    <t>Babcock,Brandon</t>
  </si>
  <si>
    <t>Backson,Reggie</t>
  </si>
  <si>
    <t>Backwood, Potsy</t>
  </si>
  <si>
    <t>Bacon,Kurt</t>
  </si>
  <si>
    <t>Bacon,Sean</t>
  </si>
  <si>
    <t>Badson,John</t>
  </si>
  <si>
    <t>Bagley,Jamie</t>
  </si>
  <si>
    <t>Bailey, Michael</t>
  </si>
  <si>
    <t>Bailey,Calvin</t>
  </si>
  <si>
    <t>Bailey,Evan</t>
  </si>
  <si>
    <t>Bailey,Sean</t>
  </si>
  <si>
    <t>Bain,Eric</t>
  </si>
  <si>
    <t>Baines,Bug</t>
  </si>
  <si>
    <t>Baird,Chris</t>
  </si>
  <si>
    <t>Baker, Landis</t>
  </si>
  <si>
    <t>Baker,Jonathan</t>
  </si>
  <si>
    <t>Baker,Seth</t>
  </si>
  <si>
    <t>Baker,Travis</t>
  </si>
  <si>
    <t>Balakistan, Jefferson</t>
  </si>
  <si>
    <t>Baldwin,Howard</t>
  </si>
  <si>
    <t>CB-RET</t>
  </si>
  <si>
    <t>Baldwin,J.B</t>
  </si>
  <si>
    <t>Baldwyn,Ryne</t>
  </si>
  <si>
    <t>Baljeu,Thad</t>
  </si>
  <si>
    <t>Balkerson,Walter</t>
  </si>
  <si>
    <t>Ball, Donald</t>
  </si>
  <si>
    <t>Ball, Lukas</t>
  </si>
  <si>
    <t>RB-KR</t>
  </si>
  <si>
    <t>Ball,Lukas</t>
  </si>
  <si>
    <t>Ballard,Leslie</t>
  </si>
  <si>
    <t>Ballard,Shawn</t>
  </si>
  <si>
    <t>Ballard,Trent</t>
  </si>
  <si>
    <t>Ballard,Tyler</t>
  </si>
  <si>
    <t>Banaciski,Barry</t>
  </si>
  <si>
    <t>Banaugh,Kendall</t>
  </si>
  <si>
    <t>Baner,Matt</t>
  </si>
  <si>
    <t>Banks,Chad</t>
  </si>
  <si>
    <t>Banks,Glen</t>
  </si>
  <si>
    <t>Banks,James</t>
  </si>
  <si>
    <t>Banks,Melvin</t>
  </si>
  <si>
    <t>Banta,Irving</t>
  </si>
  <si>
    <t>Banwart,Doug</t>
  </si>
  <si>
    <t>Banyard,Sean</t>
  </si>
  <si>
    <t>Baradello,Cash</t>
  </si>
  <si>
    <t>Barber, Trey</t>
  </si>
  <si>
    <t>Barber,Levon</t>
  </si>
  <si>
    <t>Barber,Randy</t>
  </si>
  <si>
    <t>Barbosa,Mel</t>
  </si>
  <si>
    <t>Barbour,Jonathan</t>
  </si>
  <si>
    <t>Barhydt, Aldrick</t>
  </si>
  <si>
    <t>Barker,Jarod</t>
  </si>
  <si>
    <t>Barker,Mark</t>
  </si>
  <si>
    <t>Barkman, Marshan</t>
  </si>
  <si>
    <t>RB-RET</t>
  </si>
  <si>
    <t>Barlow,Red</t>
  </si>
  <si>
    <t>Barmore,Aenas</t>
  </si>
  <si>
    <t>Barnes,Andy</t>
  </si>
  <si>
    <t>Barnes,Blair</t>
  </si>
  <si>
    <t>Barnes,Bucky</t>
  </si>
  <si>
    <t>Barnes,Dontavious</t>
  </si>
  <si>
    <t>Barnes,James</t>
  </si>
  <si>
    <t>Barnett,Darryl</t>
  </si>
  <si>
    <t>Barnett,Jordan</t>
  </si>
  <si>
    <t>Barnhay,Tommy</t>
  </si>
  <si>
    <t>Barr, Chad</t>
  </si>
  <si>
    <t>Barr,Damian</t>
  </si>
  <si>
    <t>Barr,Kevin</t>
  </si>
  <si>
    <t>Barr,Rob</t>
  </si>
  <si>
    <t>Barrett, Dennis</t>
  </si>
  <si>
    <t>Barrett,Sid</t>
  </si>
  <si>
    <t>Barrett,Tyrell</t>
  </si>
  <si>
    <t>Barron,TJ</t>
  </si>
  <si>
    <t>Barrow,Rich</t>
  </si>
  <si>
    <t>Barrow,Tre</t>
  </si>
  <si>
    <t>Barrow,William</t>
  </si>
  <si>
    <t>Barson, Red</t>
  </si>
  <si>
    <t>Barthall,Eugene</t>
  </si>
  <si>
    <t>Barton,Bobby</t>
  </si>
  <si>
    <t>Bartz,Lawrence</t>
  </si>
  <si>
    <t>Bartzack,Gregg</t>
  </si>
  <si>
    <t>Basha,Jamarion</t>
  </si>
  <si>
    <t>Bashara, Mark</t>
  </si>
  <si>
    <t>Basmind,Ray</t>
  </si>
  <si>
    <t>Bass,Ricky</t>
  </si>
  <si>
    <t>Bass,Walter</t>
  </si>
  <si>
    <t>Bassett,Darby</t>
  </si>
  <si>
    <t>Bassett,David</t>
  </si>
  <si>
    <t>Bassett,Walter</t>
  </si>
  <si>
    <t>Bates,Joe</t>
  </si>
  <si>
    <t>Bates,Matt</t>
  </si>
  <si>
    <t>Battaglia,Cliff</t>
  </si>
  <si>
    <t>Battle,David</t>
  </si>
  <si>
    <t>Bauman,John</t>
  </si>
  <si>
    <t>Bautista,AJ</t>
  </si>
  <si>
    <t>Bavage,Ray</t>
  </si>
  <si>
    <t>Baylor,Brian</t>
  </si>
  <si>
    <t>Baynes,Andrew</t>
  </si>
  <si>
    <t>Beach,Alex</t>
  </si>
  <si>
    <t>Bean,Clifton</t>
  </si>
  <si>
    <t>Beard,Dallas</t>
  </si>
  <si>
    <t>Beardon,Rodney</t>
  </si>
  <si>
    <t>Beards,Glen</t>
  </si>
  <si>
    <t>Beardsley,Peter</t>
  </si>
  <si>
    <t>Beaton,Logan</t>
  </si>
  <si>
    <t>Beatty,Hayden</t>
  </si>
  <si>
    <t>Beaumont,Justin</t>
  </si>
  <si>
    <t>Beaver,Mike</t>
  </si>
  <si>
    <t>Beavers,Zane</t>
  </si>
  <si>
    <t>Beck,Charles</t>
  </si>
  <si>
    <t>Beck,Robert</t>
  </si>
  <si>
    <t>Beck,Troy</t>
  </si>
  <si>
    <t>Becker, Jake</t>
  </si>
  <si>
    <t>Becker,Chad</t>
  </si>
  <si>
    <t>Beckerton,Dave</t>
  </si>
  <si>
    <t>Beckett,Stephen</t>
  </si>
  <si>
    <t>Beckwith,Mason</t>
  </si>
  <si>
    <t>Bedgood,Barry</t>
  </si>
  <si>
    <t>Bedgood,Randy</t>
  </si>
  <si>
    <t>Bednar,Martin</t>
  </si>
  <si>
    <t>Belanger,Jason</t>
  </si>
  <si>
    <t>Bell,Blake</t>
  </si>
  <si>
    <t>Bell,Clay</t>
  </si>
  <si>
    <t>Bell,David</t>
  </si>
  <si>
    <t>Bell,James</t>
  </si>
  <si>
    <t>Bell,TJ</t>
  </si>
  <si>
    <t>Bell,Trent</t>
  </si>
  <si>
    <t>Bellamy, Todd</t>
  </si>
  <si>
    <t>Bellamy,Rod</t>
  </si>
  <si>
    <t>Belser,Riley</t>
  </si>
  <si>
    <t>Beltram,Jeffrey</t>
  </si>
  <si>
    <t>Bender,Jeremy</t>
  </si>
  <si>
    <t>Benedetto,Mike</t>
  </si>
  <si>
    <t>Benford,Tyrone</t>
  </si>
  <si>
    <t>Benjamin,Alan</t>
  </si>
  <si>
    <t>Bennett, Aaron</t>
  </si>
  <si>
    <t>Bennett,Tim</t>
  </si>
  <si>
    <t>Benning,Jordan</t>
  </si>
  <si>
    <t>Benson,Dillan</t>
  </si>
  <si>
    <t>Benson,Kevin</t>
  </si>
  <si>
    <t>Bentley,Carl</t>
  </si>
  <si>
    <t>Benton,Cliff</t>
  </si>
  <si>
    <t>Bentz,Yamil</t>
  </si>
  <si>
    <t>Berchet,Tate</t>
  </si>
  <si>
    <t>Berg, Chris</t>
  </si>
  <si>
    <t>Berg,Dylan</t>
  </si>
  <si>
    <t>Berg,Rory</t>
  </si>
  <si>
    <t>Berkley,Jonathan</t>
  </si>
  <si>
    <t>Berman, Dan</t>
  </si>
  <si>
    <t>Berman,Nick</t>
  </si>
  <si>
    <t>Bernardo, Pietro</t>
  </si>
  <si>
    <t>Berner,Adam</t>
  </si>
  <si>
    <t>Berry, Sam</t>
  </si>
  <si>
    <t>Berry,Khiry</t>
  </si>
  <si>
    <t>Berry,Tracy</t>
  </si>
  <si>
    <t>Berty,Eddy</t>
  </si>
  <si>
    <t>Berwyn,Ray</t>
  </si>
  <si>
    <t xml:space="preserve">Bessenger, Otis </t>
  </si>
  <si>
    <t>Betiku,Adewale</t>
  </si>
  <si>
    <t>Betts,Dwight</t>
  </si>
  <si>
    <t>Betts,George</t>
  </si>
  <si>
    <t>Betts,Trent</t>
  </si>
  <si>
    <t>Bevacqua,Ryan</t>
  </si>
  <si>
    <t>Biadek,Tomasz</t>
  </si>
  <si>
    <t>Biggers,Jarrian</t>
  </si>
  <si>
    <t>Biggins,John</t>
  </si>
  <si>
    <t>Bighill,Travis</t>
  </si>
  <si>
    <t>Biglard,Tom</t>
  </si>
  <si>
    <t>Billings,David</t>
  </si>
  <si>
    <t>Billy,Kenneth</t>
  </si>
  <si>
    <t>Birks,Dylan</t>
  </si>
  <si>
    <t>Bisby,Troy</t>
  </si>
  <si>
    <t>Bishoff,Mitchell</t>
  </si>
  <si>
    <t>Bishop, Barry</t>
  </si>
  <si>
    <t>Bishop, Kevin</t>
  </si>
  <si>
    <t>Bishop, Shawn</t>
  </si>
  <si>
    <t>Bishop,Kevin</t>
  </si>
  <si>
    <t>Biskins,Larry</t>
  </si>
  <si>
    <t>Biskup,Rob</t>
  </si>
  <si>
    <t>Bjorkman,Bertrand</t>
  </si>
  <si>
    <t>Blachtford,Matthew</t>
  </si>
  <si>
    <t>Black,Derek</t>
  </si>
  <si>
    <t>Black,Eric</t>
  </si>
  <si>
    <t>Black,Russ</t>
  </si>
  <si>
    <t>Black,Tommy</t>
  </si>
  <si>
    <t>Blackburn,Pernell</t>
  </si>
  <si>
    <t>Blackenship, Pat</t>
  </si>
  <si>
    <t>Blackley, Jay</t>
  </si>
  <si>
    <t>Blacksburg,Cole</t>
  </si>
  <si>
    <t>Blackshire,Omario</t>
  </si>
  <si>
    <t>Blackson,Devonte</t>
  </si>
  <si>
    <t>Blair,Marvin</t>
  </si>
  <si>
    <t>Blake,Brock</t>
  </si>
  <si>
    <t>Blake,Dub</t>
  </si>
  <si>
    <t>Blake,Gerald</t>
  </si>
  <si>
    <t>Blake,Kurt</t>
  </si>
  <si>
    <t>Blake,Sunny</t>
  </si>
  <si>
    <t>Blakely,Lawson</t>
  </si>
  <si>
    <t>Blakemore,Jovan</t>
  </si>
  <si>
    <t>Blakenship,John</t>
  </si>
  <si>
    <t>Blalock,David</t>
  </si>
  <si>
    <t>Blanchard,Daniel</t>
  </si>
  <si>
    <t>Blanchard,Paul</t>
  </si>
  <si>
    <t>Blanchard,Sean</t>
  </si>
  <si>
    <t>Blancker,Darrion</t>
  </si>
  <si>
    <t>Blaney,Aric</t>
  </si>
  <si>
    <t>Blanks, Jeremy</t>
  </si>
  <si>
    <t>Blanks,Cliff</t>
  </si>
  <si>
    <t>Blattner,Troy</t>
  </si>
  <si>
    <t>Blazer,Chauncey</t>
  </si>
  <si>
    <t>Bleach, Kyle</t>
  </si>
  <si>
    <t>Blevins,Tripp</t>
  </si>
  <si>
    <t>Bliss,Dwight</t>
  </si>
  <si>
    <t>Blount,Antonio</t>
  </si>
  <si>
    <t>Blue,Max</t>
  </si>
  <si>
    <t>Blue,Michael</t>
  </si>
  <si>
    <t>Blumberger,Isaac</t>
  </si>
  <si>
    <t>Bobb,Jack</t>
  </si>
  <si>
    <t>Bodine,Nathan</t>
  </si>
  <si>
    <t>Boeckman, Jake</t>
  </si>
  <si>
    <t xml:space="preserve"> LB</t>
  </si>
  <si>
    <t>Boenzi,Kyle</t>
  </si>
  <si>
    <t>Bokamper,Nate</t>
  </si>
  <si>
    <t>Bolden,AJ</t>
  </si>
  <si>
    <t>Bolden,Derrick</t>
  </si>
  <si>
    <t>Bolden,Jack</t>
  </si>
  <si>
    <t>Boliaux,Marc</t>
  </si>
  <si>
    <t>Bolling,Louis</t>
  </si>
  <si>
    <t>Bolton,Cameron</t>
  </si>
  <si>
    <t>Bolzan,Cedric</t>
  </si>
  <si>
    <t>Bonds,Brock</t>
  </si>
  <si>
    <t>Bonds,Michael</t>
  </si>
  <si>
    <t>Bonds,Scott</t>
  </si>
  <si>
    <t>Bones,Tyler</t>
  </si>
  <si>
    <t>Bongiovi,Andrew</t>
  </si>
  <si>
    <t>Bonitto,Adam</t>
  </si>
  <si>
    <t>Bonnell,Eric</t>
  </si>
  <si>
    <t>Bono,Zack</t>
  </si>
  <si>
    <t>Bonvoisin,Ernie</t>
  </si>
  <si>
    <t>Booker,Armanti</t>
  </si>
  <si>
    <t>Boose,Colin</t>
  </si>
  <si>
    <t>Booth,Clayton</t>
  </si>
  <si>
    <t>Booth,Kelton</t>
  </si>
  <si>
    <t>Borghi,Mario</t>
  </si>
  <si>
    <t>Borrego,Zack</t>
  </si>
  <si>
    <t>Borsky, Zach</t>
  </si>
  <si>
    <t>Bostic,Chad</t>
  </si>
  <si>
    <t>Boswell,Trayvon</t>
  </si>
  <si>
    <t>Bosworth, United</t>
  </si>
  <si>
    <t>Bottenfield,Colin</t>
  </si>
  <si>
    <t>Boudreau,Pierre</t>
  </si>
  <si>
    <t>Boudreaux,Marcus</t>
  </si>
  <si>
    <t>Boutte,Robert</t>
  </si>
  <si>
    <t>Bouvier,Alexis</t>
  </si>
  <si>
    <t>Bowden,Santana</t>
  </si>
  <si>
    <t>Bowen,Brian</t>
  </si>
  <si>
    <t>Bowen,Ryan</t>
  </si>
  <si>
    <t>Bowens,Joshua</t>
  </si>
  <si>
    <t>Bower,John</t>
  </si>
  <si>
    <t>Bowers,Jarrod</t>
  </si>
  <si>
    <t>Bowers,Riley</t>
  </si>
  <si>
    <t>Bowes,Keaontay</t>
  </si>
  <si>
    <t>Bowes,Xavier</t>
  </si>
  <si>
    <t>Bowie,Charlie</t>
  </si>
  <si>
    <t>Bowie,Glen</t>
  </si>
  <si>
    <t>Bowles,Anthony</t>
  </si>
  <si>
    <t>Bowman,Jimmy</t>
  </si>
  <si>
    <t>Bowman,Ricky</t>
  </si>
  <si>
    <t>Bowser,Casey</t>
  </si>
  <si>
    <t>Boyd,Alex</t>
  </si>
  <si>
    <t>Boyd,Clint</t>
  </si>
  <si>
    <t>Boyd,Eric</t>
  </si>
  <si>
    <t>Boyd,Jamie</t>
  </si>
  <si>
    <t>Boyer,Clem</t>
  </si>
  <si>
    <t>Boyer,Kevin</t>
  </si>
  <si>
    <t>Boyett,Jack</t>
  </si>
  <si>
    <t>Boykin, Santo</t>
  </si>
  <si>
    <t>Boyle,Demetrius</t>
  </si>
  <si>
    <t>Boyle,Trent</t>
  </si>
  <si>
    <t>Bozeman,Charles</t>
  </si>
  <si>
    <t>Bracey,Calvin</t>
  </si>
  <si>
    <t>Brach,Mark</t>
  </si>
  <si>
    <t>Bracken,M.C</t>
  </si>
  <si>
    <t>Bracy,Chris</t>
  </si>
  <si>
    <t>Bradham,Roy</t>
  </si>
  <si>
    <t>Bradley,Brian</t>
  </si>
  <si>
    <t>Bradley,Calvin</t>
  </si>
  <si>
    <t>Bradley,Doug</t>
  </si>
  <si>
    <t>Bradley,Kyle</t>
  </si>
  <si>
    <t>Braggins,Jake</t>
  </si>
  <si>
    <t>Braham,Marlon</t>
  </si>
  <si>
    <t>Branch,Brent</t>
  </si>
  <si>
    <t>Branch,Malcolm</t>
  </si>
  <si>
    <t>WR-PR</t>
  </si>
  <si>
    <t>Branch,Matt</t>
  </si>
  <si>
    <t>Branch,Sterling</t>
  </si>
  <si>
    <t>Brandow, Rick</t>
  </si>
  <si>
    <t>Brannigan,Eric</t>
  </si>
  <si>
    <t>Brant, Evan</t>
  </si>
  <si>
    <t>Brant,Taylor</t>
  </si>
  <si>
    <t>Brantley,Zach</t>
  </si>
  <si>
    <t>Brasfield,Manfred</t>
  </si>
  <si>
    <t>Bratcher,Melvin</t>
  </si>
  <si>
    <t>Bratton,Adam</t>
  </si>
  <si>
    <t>Braun,Johnny</t>
  </si>
  <si>
    <t>Brauninger,Larry</t>
  </si>
  <si>
    <t>Bray,Kenny</t>
  </si>
  <si>
    <t>Bray,Spencer</t>
  </si>
  <si>
    <t>Brazeau,Darren</t>
  </si>
  <si>
    <t>Brazinski,Doug</t>
  </si>
  <si>
    <t>Brazley,Mark</t>
  </si>
  <si>
    <t>Breaker,Malcolm</t>
  </si>
  <si>
    <t>Brecckers,Pat</t>
  </si>
  <si>
    <t>Breck,Ervin</t>
  </si>
  <si>
    <t>Bredeson,John</t>
  </si>
  <si>
    <t>Breen,Bobby</t>
  </si>
  <si>
    <t>Breese,Christian</t>
  </si>
  <si>
    <t>Bremy,Roquan</t>
  </si>
  <si>
    <t>Brenk,Frank</t>
  </si>
  <si>
    <t>Brennan,Jacoby</t>
  </si>
  <si>
    <t>Brennan,Kaven</t>
  </si>
  <si>
    <t>Brennan,Tom</t>
  </si>
  <si>
    <t>Brent,Abbott</t>
  </si>
  <si>
    <t>Brents,Jairus</t>
  </si>
  <si>
    <t>Bressler,Lamar</t>
  </si>
  <si>
    <t>Brewer, Darrell</t>
  </si>
  <si>
    <t>Brewer,Chip</t>
  </si>
  <si>
    <t>Brewer,Kris</t>
  </si>
  <si>
    <t>Brewington,Shawn</t>
  </si>
  <si>
    <t>Brewis, Zane</t>
  </si>
  <si>
    <t>Brewster,Joe</t>
  </si>
  <si>
    <t>Brewster,Oscar</t>
  </si>
  <si>
    <t>Brewster,Robert</t>
  </si>
  <si>
    <t>Brickell,Rex</t>
  </si>
  <si>
    <t>Brickey,Jeff</t>
  </si>
  <si>
    <t>Bridges, Ryan</t>
  </si>
  <si>
    <t>Bridges,Jimmy</t>
  </si>
  <si>
    <t>Bridges,Milton</t>
  </si>
  <si>
    <t>Briggs, Craig</t>
  </si>
  <si>
    <t>Briggs,Alan</t>
  </si>
  <si>
    <t>Brigham,Antonio</t>
  </si>
  <si>
    <t>Brigham,Dan</t>
  </si>
  <si>
    <t>Brillowski,Tommy</t>
  </si>
  <si>
    <t>Brinckman, Patrick</t>
  </si>
  <si>
    <t>Brink,Lamar</t>
  </si>
  <si>
    <t>Brinkley,Eddy</t>
  </si>
  <si>
    <t>Brinkman,Vince</t>
  </si>
  <si>
    <t>Brinser,Jim</t>
  </si>
  <si>
    <t>Brisby,Zakk</t>
  </si>
  <si>
    <t>Briscoe,Cooper</t>
  </si>
  <si>
    <t>Briston, Rick</t>
  </si>
  <si>
    <t>Britman,Tommy</t>
  </si>
  <si>
    <t>Britt, Sean</t>
  </si>
  <si>
    <t>Britt,Derrick</t>
  </si>
  <si>
    <t>Britton,Stephon</t>
  </si>
  <si>
    <t>Broadway,Jake</t>
  </si>
  <si>
    <t>Brock,Adam</t>
  </si>
  <si>
    <t>Brock,Gregory</t>
  </si>
  <si>
    <t>Brodbeck,Martin</t>
  </si>
  <si>
    <t>Brodsky,Sal</t>
  </si>
  <si>
    <t>Brokop,Connor</t>
  </si>
  <si>
    <t>Broning,Tracy</t>
  </si>
  <si>
    <t>Bronson,Dan</t>
  </si>
  <si>
    <t>Brooks,Brent</t>
  </si>
  <si>
    <t>Brooks,Chester</t>
  </si>
  <si>
    <t>Brooks,Steven</t>
  </si>
  <si>
    <t>Brooks,Tony</t>
  </si>
  <si>
    <t>Broome,Aldrick</t>
  </si>
  <si>
    <t>Brosseau,Jean</t>
  </si>
  <si>
    <t>Brotzki,Joe</t>
  </si>
  <si>
    <t>Broussard,Eric</t>
  </si>
  <si>
    <t>Browder,Gref</t>
  </si>
  <si>
    <t>Brown,D.J</t>
  </si>
  <si>
    <t>Brown,Elton</t>
  </si>
  <si>
    <t>Brown,Frank</t>
  </si>
  <si>
    <t>Brown,PJ</t>
  </si>
  <si>
    <t>Brown,Quinton</t>
  </si>
  <si>
    <t>Brown,Speedster</t>
  </si>
  <si>
    <t>Brown,Stefan</t>
  </si>
  <si>
    <t>Brown,Victor</t>
  </si>
  <si>
    <t>Browne,Clint</t>
  </si>
  <si>
    <t>Browne,Rony</t>
  </si>
  <si>
    <t>Browner,Radon</t>
  </si>
  <si>
    <t>Browning, Ben</t>
  </si>
  <si>
    <t>Browning, Derek</t>
  </si>
  <si>
    <t>Browning,Corey</t>
  </si>
  <si>
    <t>Brown-Lee, Williams</t>
  </si>
  <si>
    <t>Brownlee,Willie</t>
  </si>
  <si>
    <t>Bruce,Rashaad</t>
  </si>
  <si>
    <t>Brunetti,Clark</t>
  </si>
  <si>
    <t>Brunner, Chris</t>
  </si>
  <si>
    <t>Brusteen, David</t>
  </si>
  <si>
    <t>Bruton,Isaiah</t>
  </si>
  <si>
    <t>Bryan,Lenny</t>
  </si>
  <si>
    <t>Bryant,Bradley</t>
  </si>
  <si>
    <t>Bryant,Jimmy</t>
  </si>
  <si>
    <t>Bryant,Nigel</t>
  </si>
  <si>
    <t>Bryden,Orell</t>
  </si>
  <si>
    <t>Bryske,Tom</t>
  </si>
  <si>
    <t>Buckett,Gary</t>
  </si>
  <si>
    <t>Buckley,Dean</t>
  </si>
  <si>
    <t>Buckley,Quentin</t>
  </si>
  <si>
    <t>Buckner,Shannon</t>
  </si>
  <si>
    <t>Buckner,Tyrell</t>
  </si>
  <si>
    <t>Buddin,Fred</t>
  </si>
  <si>
    <t>Buddin,Stuart</t>
  </si>
  <si>
    <t>Buening,Austin</t>
  </si>
  <si>
    <t>Bufford,Roger</t>
  </si>
  <si>
    <t>Buford,Blake</t>
  </si>
  <si>
    <t>Buford,Yank</t>
  </si>
  <si>
    <t>Bullington,Peter</t>
  </si>
  <si>
    <t>Burch, Andre</t>
  </si>
  <si>
    <t>Burdick, Gaylen</t>
  </si>
  <si>
    <t>WR-KR</t>
  </si>
  <si>
    <t>Burgess, Billy</t>
  </si>
  <si>
    <t>Burgess,Tyler</t>
  </si>
  <si>
    <t>Burke,Jaime</t>
  </si>
  <si>
    <t>Burkhart,Zane</t>
  </si>
  <si>
    <t>Burks,Aaron</t>
  </si>
  <si>
    <t>Burks,Frank</t>
  </si>
  <si>
    <t>Burks,Woody</t>
  </si>
  <si>
    <t>Burley, Shawn</t>
  </si>
  <si>
    <t>Burley,Sean</t>
  </si>
  <si>
    <t>Burley,Shawn</t>
  </si>
  <si>
    <t>Burley,Thomas</t>
  </si>
  <si>
    <t>Burling,Cameron</t>
  </si>
  <si>
    <t>Burno,Jo</t>
  </si>
  <si>
    <t>Burns,Jon</t>
  </si>
  <si>
    <t>Burns,Manny</t>
  </si>
  <si>
    <t>Burns,Scott</t>
  </si>
  <si>
    <t>Burrel, Wade</t>
  </si>
  <si>
    <t>Burrell,James</t>
  </si>
  <si>
    <t>Burrell,Kale</t>
  </si>
  <si>
    <t>Burress,Keith</t>
  </si>
  <si>
    <t>Burrough,Jason</t>
  </si>
  <si>
    <t>Burton,Eric</t>
  </si>
  <si>
    <t>Burton,Jeremy</t>
  </si>
  <si>
    <t>Burwell, Kurt</t>
  </si>
  <si>
    <t>Burwell,John</t>
  </si>
  <si>
    <t>Busby,Rob</t>
  </si>
  <si>
    <t>Buscatto,Matt</t>
  </si>
  <si>
    <t>Busch,Nick</t>
  </si>
  <si>
    <t>Bush,Ed</t>
  </si>
  <si>
    <t>Bush,Malcolm</t>
  </si>
  <si>
    <t>Bush,Sean</t>
  </si>
  <si>
    <t>Butcher,Patrick</t>
  </si>
  <si>
    <t>Butcher,Tommy</t>
  </si>
  <si>
    <t>Butkis, Mookie</t>
  </si>
  <si>
    <t>Butler,Arno</t>
  </si>
  <si>
    <t>Butler,Dawson</t>
  </si>
  <si>
    <t>Butler,Lou</t>
  </si>
  <si>
    <t>Butler,Tate</t>
  </si>
  <si>
    <t>Butterfield,Shawn</t>
  </si>
  <si>
    <t>Byers,Dave</t>
  </si>
  <si>
    <t>Byers,Will</t>
  </si>
  <si>
    <t>Byrd, Odell</t>
  </si>
  <si>
    <t>Byrd,Steve</t>
  </si>
  <si>
    <t>Byrnes,Jackson</t>
  </si>
  <si>
    <t>Byskom, Wade</t>
  </si>
  <si>
    <t>Caceres,Milan</t>
  </si>
  <si>
    <t>Cade,Chad</t>
  </si>
  <si>
    <t>Cahill,Stacey</t>
  </si>
  <si>
    <t>Cain,Jonathon</t>
  </si>
  <si>
    <t>Cain,Nick</t>
  </si>
  <si>
    <t>Cain,Thomas</t>
  </si>
  <si>
    <t>Calabasas,Mike</t>
  </si>
  <si>
    <t>Caldoe, Johnny</t>
  </si>
  <si>
    <t>Caldwell,Adam</t>
  </si>
  <si>
    <t>Caldwell,Damien</t>
  </si>
  <si>
    <t>Calento,Marco</t>
  </si>
  <si>
    <t>Calhoun, Steve</t>
  </si>
  <si>
    <t>Calhoun,Patrick</t>
  </si>
  <si>
    <t>Calhoun,Ryan</t>
  </si>
  <si>
    <t>Califano,Caleb</t>
  </si>
  <si>
    <t>Callahan,Adam</t>
  </si>
  <si>
    <t>Callahan,Eddie</t>
  </si>
  <si>
    <t>Callahan,Michael</t>
  </si>
  <si>
    <t>Callahan,Neal</t>
  </si>
  <si>
    <t>Callahan,Preston</t>
  </si>
  <si>
    <t>Callison, Jim</t>
  </si>
  <si>
    <t>Calloway, Lee</t>
  </si>
  <si>
    <t>Calloway,Tchad</t>
  </si>
  <si>
    <t>Calvert,Sebastian</t>
  </si>
  <si>
    <t>Camdren,Clark</t>
  </si>
  <si>
    <t>Cameron, Martin</t>
  </si>
  <si>
    <t>Cameron,Barney</t>
  </si>
  <si>
    <t>Cameron,Glen</t>
  </si>
  <si>
    <t>Campbell, Eddy</t>
  </si>
  <si>
    <t>Campbell,Brandon</t>
  </si>
  <si>
    <t>Campbell,Cole</t>
  </si>
  <si>
    <t>Campbell,Dale</t>
  </si>
  <si>
    <t>Campbell,Dexter</t>
  </si>
  <si>
    <t>Campbell,Lyle</t>
  </si>
  <si>
    <t>Campbell,Wes</t>
  </si>
  <si>
    <t>Camporeal,Antione</t>
  </si>
  <si>
    <t>Camsey,Sean</t>
  </si>
  <si>
    <t>Canavan,Kyle</t>
  </si>
  <si>
    <t>Cannon,Al</t>
  </si>
  <si>
    <t>Cannon,Lyle</t>
  </si>
  <si>
    <t>Cantrell, Shawn</t>
  </si>
  <si>
    <t>Cantrell,Logan</t>
  </si>
  <si>
    <t>Cantwell,Marcus</t>
  </si>
  <si>
    <t>Capano,Peter</t>
  </si>
  <si>
    <t>Capperty, Rick</t>
  </si>
  <si>
    <t>Capps,Albert</t>
  </si>
  <si>
    <t>Capps,Dominic</t>
  </si>
  <si>
    <t>Cardell,Joshua</t>
  </si>
  <si>
    <t>Cardona,Ricardo</t>
  </si>
  <si>
    <t>Cardwell,Chris</t>
  </si>
  <si>
    <t>Cardwell,Mitch</t>
  </si>
  <si>
    <t>Carey,Alan</t>
  </si>
  <si>
    <t>Carey,Alvin</t>
  </si>
  <si>
    <t>Carey,Chris</t>
  </si>
  <si>
    <t>Carey,Nick</t>
  </si>
  <si>
    <t>Carlsen,Ben</t>
  </si>
  <si>
    <t>Carlson, Stuart</t>
  </si>
  <si>
    <t>Carlson,Bill</t>
  </si>
  <si>
    <t>Carlson,Mark</t>
  </si>
  <si>
    <t>Carlson,Perry</t>
  </si>
  <si>
    <t>Carlton,Scott</t>
  </si>
  <si>
    <t>Carmen, Mike</t>
  </si>
  <si>
    <t>Carmichael,Andre</t>
  </si>
  <si>
    <t>Carpenter, Simeon</t>
  </si>
  <si>
    <t>Carpenter,Justin</t>
  </si>
  <si>
    <t>Carpenter,Oscar</t>
  </si>
  <si>
    <t>Carpenter,Ryan</t>
  </si>
  <si>
    <t>Carpetz,Tyrone</t>
  </si>
  <si>
    <t>Carr,Darrell</t>
  </si>
  <si>
    <t>Carr,Delroy</t>
  </si>
  <si>
    <t>Carr,Gerald</t>
  </si>
  <si>
    <t>Carranza,Alex</t>
  </si>
  <si>
    <t>Carrasco, Darryl</t>
  </si>
  <si>
    <t>Carrigan,A.C</t>
  </si>
  <si>
    <t>Carrigan,Sean</t>
  </si>
  <si>
    <t>Carrington,Jason</t>
  </si>
  <si>
    <t>Carroll,Brent</t>
  </si>
  <si>
    <t>Carroll,Chris</t>
  </si>
  <si>
    <t>Carroll,Jeff</t>
  </si>
  <si>
    <t>Carroll,Zack</t>
  </si>
  <si>
    <t>Carsaw,Louis</t>
  </si>
  <si>
    <t>Carsey,Barry</t>
  </si>
  <si>
    <t>Carsey,Ernie</t>
  </si>
  <si>
    <t>Carsey,Rick</t>
  </si>
  <si>
    <t>Carson,Seth</t>
  </si>
  <si>
    <t>Carson,Taylor</t>
  </si>
  <si>
    <t>Carswell,Matt</t>
  </si>
  <si>
    <t>Carter, Ko</t>
  </si>
  <si>
    <t>Carter,Ben</t>
  </si>
  <si>
    <t>Carter,Jordan</t>
  </si>
  <si>
    <t>Carter,Mark</t>
  </si>
  <si>
    <t>Carter,Sidney</t>
  </si>
  <si>
    <t>Carter-Jones,Robert</t>
  </si>
  <si>
    <t>Carthage,Damon</t>
  </si>
  <si>
    <t>Carton,Antoine</t>
  </si>
  <si>
    <t>Carvajal, Arena</t>
  </si>
  <si>
    <t>Carvin,Reuben</t>
  </si>
  <si>
    <t>Cary,Armando</t>
  </si>
  <si>
    <t>Casarez, Maddox</t>
  </si>
  <si>
    <t>Cascadden,Billy</t>
  </si>
  <si>
    <t>Casey,Justin</t>
  </si>
  <si>
    <t>Cash,James</t>
  </si>
  <si>
    <t>Casher,Joey</t>
  </si>
  <si>
    <t>Cashin,Drew</t>
  </si>
  <si>
    <t>Cassidy,Howard</t>
  </si>
  <si>
    <t>Castanil,Kevin</t>
  </si>
  <si>
    <t>Castarez,Art</t>
  </si>
  <si>
    <t>Caster,Nick</t>
  </si>
  <si>
    <t>Castillo, Otis</t>
  </si>
  <si>
    <t>Castleberry, William</t>
  </si>
  <si>
    <t>Castro,Diego</t>
  </si>
  <si>
    <t>Causey,Travis</t>
  </si>
  <si>
    <t>Cauthen,Harrison</t>
  </si>
  <si>
    <t>Cavendish, Walter</t>
  </si>
  <si>
    <t>Caywood,Bobby</t>
  </si>
  <si>
    <t>Celentano, Adriano</t>
  </si>
  <si>
    <t>Cerchez,Koby</t>
  </si>
  <si>
    <t>Chalk,Albert</t>
  </si>
  <si>
    <t>Chalmers,Al</t>
  </si>
  <si>
    <t>Chalmers,Marcus</t>
  </si>
  <si>
    <t>Chamberlain,A.C.</t>
  </si>
  <si>
    <t>Chamberlain,Joseph</t>
  </si>
  <si>
    <t>Chamberlain,Tom</t>
  </si>
  <si>
    <t>Chambers, Dwayne</t>
  </si>
  <si>
    <t>Chambers,Trae</t>
  </si>
  <si>
    <t>Chance,Ryan</t>
  </si>
  <si>
    <t>Chancey,Tyrone</t>
  </si>
  <si>
    <t>Chandler, Ryan</t>
  </si>
  <si>
    <t>Chandler,Lance</t>
  </si>
  <si>
    <t>Chaney,Tyrell</t>
  </si>
  <si>
    <t>Chang,Tim</t>
  </si>
  <si>
    <t>Chapas,Antonio</t>
  </si>
  <si>
    <t>Chapman,Allen</t>
  </si>
  <si>
    <t>Chapman,William</t>
  </si>
  <si>
    <t>Chardon,John</t>
  </si>
  <si>
    <t>Charles,Jesse</t>
  </si>
  <si>
    <t>Chase,Brian</t>
  </si>
  <si>
    <t>Chason,Kevin</t>
  </si>
  <si>
    <t>Chavis,John</t>
  </si>
  <si>
    <t>Chawze,Dave</t>
  </si>
  <si>
    <t>Cheasley, Elliott</t>
  </si>
  <si>
    <t>Cheeks,Justin</t>
  </si>
  <si>
    <t>Cheeves,Gus</t>
  </si>
  <si>
    <t>Chess, Alexander</t>
  </si>
  <si>
    <t>Chester,Josh</t>
  </si>
  <si>
    <t>Chevalier,Ted</t>
  </si>
  <si>
    <t>Chike,Sefu</t>
  </si>
  <si>
    <t>Childers,Adam</t>
  </si>
  <si>
    <t>Childers,Jason</t>
  </si>
  <si>
    <t>Childress, Michael</t>
  </si>
  <si>
    <t>Childs, Mike</t>
  </si>
  <si>
    <t>Christenbury, Troy</t>
  </si>
  <si>
    <t>Christensen, Evan</t>
  </si>
  <si>
    <t>Chung,Johnny</t>
  </si>
  <si>
    <t>Chung,Ray</t>
  </si>
  <si>
    <t>Church,Paris</t>
  </si>
  <si>
    <t>Churchward,Jaiden</t>
  </si>
  <si>
    <t>Ciante,PJ</t>
  </si>
  <si>
    <t>Cibolo,Max</t>
  </si>
  <si>
    <t>Ciobanasiu,George</t>
  </si>
  <si>
    <t>Cioffi,Roberto</t>
  </si>
  <si>
    <t>Cisco,Wes</t>
  </si>
  <si>
    <t>Clampton,Stevie</t>
  </si>
  <si>
    <t>Clancy,Kenneth</t>
  </si>
  <si>
    <t>Clancy,Matt</t>
  </si>
  <si>
    <t>Clancy,Steve</t>
  </si>
  <si>
    <t>Claridge,Jeffrey</t>
  </si>
  <si>
    <t>Clark,Aaron</t>
  </si>
  <si>
    <t>Clark,Keith</t>
  </si>
  <si>
    <t>Clark,Norm</t>
  </si>
  <si>
    <t>Clark,P.J.</t>
  </si>
  <si>
    <t>Clark-Cole,Donnel</t>
  </si>
  <si>
    <t>Clarke,Andrew</t>
  </si>
  <si>
    <t>Clarke,Rick</t>
  </si>
  <si>
    <t>Clarkin,Alex</t>
  </si>
  <si>
    <t>Clausen,Kristian</t>
  </si>
  <si>
    <t>Clay, Adam</t>
  </si>
  <si>
    <t>Clay,Russ</t>
  </si>
  <si>
    <t>Clayborne,Chazz</t>
  </si>
  <si>
    <t>Claymore,Moz</t>
  </si>
  <si>
    <t>Claypool,Garrett</t>
  </si>
  <si>
    <t>Clayton, Henry</t>
  </si>
  <si>
    <t>Clayton,Gary</t>
  </si>
  <si>
    <t>Clayton,Jay</t>
  </si>
  <si>
    <t>Claytus,Morgan</t>
  </si>
  <si>
    <t>Cleary,Bill</t>
  </si>
  <si>
    <t>Clemens,Henry</t>
  </si>
  <si>
    <t>Clemens,Robert</t>
  </si>
  <si>
    <t>Clemens,Shawn</t>
  </si>
  <si>
    <t>Clements,Brian</t>
  </si>
  <si>
    <t>S-KR</t>
  </si>
  <si>
    <t>Clemons,Jeremy</t>
  </si>
  <si>
    <t>Clemons,Richard</t>
  </si>
  <si>
    <t>Clenden,Andrew</t>
  </si>
  <si>
    <t>Cleveland, Judson</t>
  </si>
  <si>
    <t>Cleveland,David</t>
  </si>
  <si>
    <t>Cleveland,Tyreke</t>
  </si>
  <si>
    <t>Clifford,Cedric</t>
  </si>
  <si>
    <t>Clifford,Demetrius</t>
  </si>
  <si>
    <t>Clifford,Walter</t>
  </si>
  <si>
    <t>Clifton,Troy</t>
  </si>
  <si>
    <t>Clinch,Trez</t>
  </si>
  <si>
    <t>Cline,Derek</t>
  </si>
  <si>
    <t>Cline,TJ</t>
  </si>
  <si>
    <t>Closner,Trey</t>
  </si>
  <si>
    <t>Cobb,Albert</t>
  </si>
  <si>
    <t>Cobb,Dalton</t>
  </si>
  <si>
    <t>Cobbs,DeMarco</t>
  </si>
  <si>
    <t>Coben,Tyron</t>
  </si>
  <si>
    <t>Cochrane,Shaan</t>
  </si>
  <si>
    <t>Cocklin,Hantony</t>
  </si>
  <si>
    <t>Cocoa,Tommy</t>
  </si>
  <si>
    <t>Cody,Joe</t>
  </si>
  <si>
    <t>Coghlin, Kaven</t>
  </si>
  <si>
    <t>Cohen,Charles</t>
  </si>
  <si>
    <t>Cohen,Jason</t>
  </si>
  <si>
    <t>Colberg,Tyler</t>
  </si>
  <si>
    <t>Colbert, Howard</t>
  </si>
  <si>
    <t>Colbert,Frank</t>
  </si>
  <si>
    <t>Colby, Austin</t>
  </si>
  <si>
    <t>Colby,Parker</t>
  </si>
  <si>
    <t>Cole,Jon</t>
  </si>
  <si>
    <t>Cole,Kenneth</t>
  </si>
  <si>
    <t>Coleman, Danny</t>
  </si>
  <si>
    <t>Coleman,Cody</t>
  </si>
  <si>
    <t>Coleman,Travis</t>
  </si>
  <si>
    <t>Coleman,Will</t>
  </si>
  <si>
    <t>Coles,Tommy</t>
  </si>
  <si>
    <t>Coleton,Jeremy</t>
  </si>
  <si>
    <t>Coley,Collin</t>
  </si>
  <si>
    <t>Coley,Leon</t>
  </si>
  <si>
    <t>Colley,Joe</t>
  </si>
  <si>
    <t>Collier,Christain</t>
  </si>
  <si>
    <t>Collier,Elton</t>
  </si>
  <si>
    <t>Collier,Maurice</t>
  </si>
  <si>
    <t>Collinge,Antione</t>
  </si>
  <si>
    <t>Collins,Richard</t>
  </si>
  <si>
    <t>Columbia,Brandon</t>
  </si>
  <si>
    <t>Colwell,Henry</t>
  </si>
  <si>
    <t>Combs,Vincent</t>
  </si>
  <si>
    <t>Comeaux,Brian</t>
  </si>
  <si>
    <t>Comford, Daniel</t>
  </si>
  <si>
    <t>Commack,Walter</t>
  </si>
  <si>
    <t>Compton,Matt</t>
  </si>
  <si>
    <t>Comstock, Shane</t>
  </si>
  <si>
    <t>Conaster,Arthur</t>
  </si>
  <si>
    <t>Conerty,Sean</t>
  </si>
  <si>
    <t>Confer,Stephen</t>
  </si>
  <si>
    <t>Conley,Jake</t>
  </si>
  <si>
    <t>Conley,Mario</t>
  </si>
  <si>
    <t>Conner,Russ</t>
  </si>
  <si>
    <t>Connoly,Aidan</t>
  </si>
  <si>
    <t>Connor,Terrence</t>
  </si>
  <si>
    <t>Conover,Paul</t>
  </si>
  <si>
    <t>Conway, Lawrence</t>
  </si>
  <si>
    <t>Conway,TJ</t>
  </si>
  <si>
    <t>Cooch,Eric</t>
  </si>
  <si>
    <t>Cook,Dajon</t>
  </si>
  <si>
    <t>Cook,Darius</t>
  </si>
  <si>
    <t>Cook,Greg</t>
  </si>
  <si>
    <t>Cook,Jerome</t>
  </si>
  <si>
    <t>Cook,Patrick</t>
  </si>
  <si>
    <t>Cookey,Jack</t>
  </si>
  <si>
    <t>Cooks,James</t>
  </si>
  <si>
    <t>Cooks,Jeff</t>
  </si>
  <si>
    <t>Coombs,Michaels</t>
  </si>
  <si>
    <t>Coombs,Norm</t>
  </si>
  <si>
    <t>Cooper, Ben</t>
  </si>
  <si>
    <t>Cooper,Allan</t>
  </si>
  <si>
    <t>Cooper,Chad</t>
  </si>
  <si>
    <t>Cooper,Will</t>
  </si>
  <si>
    <t>Copeland,Anthony</t>
  </si>
  <si>
    <t>Coppeland,Brendan</t>
  </si>
  <si>
    <t>Copps,Mitch</t>
  </si>
  <si>
    <t>Corbett, Drew</t>
  </si>
  <si>
    <t>Corcoran, Rick</t>
  </si>
  <si>
    <t>Cordero,Corben</t>
  </si>
  <si>
    <t>Cordova,Carlos</t>
  </si>
  <si>
    <t>Corey,Caspar</t>
  </si>
  <si>
    <t>Cork,Brett</t>
  </si>
  <si>
    <t>Cork,Bryce</t>
  </si>
  <si>
    <t>Correll,Randy</t>
  </si>
  <si>
    <t>Cortez,Jimmy</t>
  </si>
  <si>
    <t>Cosenza,Alex</t>
  </si>
  <si>
    <t>Cosgrove,Stacey</t>
  </si>
  <si>
    <t>Costello,Liam</t>
  </si>
  <si>
    <t>Costin, Broderick</t>
  </si>
  <si>
    <t>Cothran,Jim</t>
  </si>
  <si>
    <t>Cottell, Joel</t>
  </si>
  <si>
    <t>Cotton,Allen</t>
  </si>
  <si>
    <t>Cotton,George</t>
  </si>
  <si>
    <t>Coupeland,Calvin</t>
  </si>
  <si>
    <t>Courtnall,Al-Ryan</t>
  </si>
  <si>
    <t>Coury,Paris</t>
  </si>
  <si>
    <t>Cove,Bray</t>
  </si>
  <si>
    <t xml:space="preserve">Coventrey, Jarrett </t>
  </si>
  <si>
    <t>Covington,Alan</t>
  </si>
  <si>
    <t>Covington,Cedric</t>
  </si>
  <si>
    <t>Cowan, Drew</t>
  </si>
  <si>
    <t>Cowan, Tony</t>
  </si>
  <si>
    <t>Cowan,David</t>
  </si>
  <si>
    <t>Cowdin,Jason</t>
  </si>
  <si>
    <t>Cox, CJ</t>
  </si>
  <si>
    <t>Cox,Cory</t>
  </si>
  <si>
    <t>Cox,Mark</t>
  </si>
  <si>
    <t>Cox,Robert</t>
  </si>
  <si>
    <t>Cox,Thomas</t>
  </si>
  <si>
    <t>Coxie,Terence</t>
  </si>
  <si>
    <t>Craft,Scott</t>
  </si>
  <si>
    <t>Craig,Lucas</t>
  </si>
  <si>
    <t>Craighead,LeRoy</t>
  </si>
  <si>
    <t>Crane,Chris</t>
  </si>
  <si>
    <t>Craven,Aaron</t>
  </si>
  <si>
    <t>Craven-Fey, Rickey</t>
  </si>
  <si>
    <t>Craw,Jared</t>
  </si>
  <si>
    <t>Crawford, Joe</t>
  </si>
  <si>
    <t>Crawford, Ryan</t>
  </si>
  <si>
    <t>Crawford,Lyndon</t>
  </si>
  <si>
    <t>Creak,Jacob</t>
  </si>
  <si>
    <t>Creel,David</t>
  </si>
  <si>
    <t>Creelman,Wesley</t>
  </si>
  <si>
    <t>Creenshaw, Ted</t>
  </si>
  <si>
    <t>Crenshaw,Cedric</t>
  </si>
  <si>
    <t>Crenshaw,Marlin</t>
  </si>
  <si>
    <t>Crews,Earl</t>
  </si>
  <si>
    <t>Crews,Kyler</t>
  </si>
  <si>
    <t>Crews,Robert</t>
  </si>
  <si>
    <t>Criss, Richard</t>
  </si>
  <si>
    <t>Criss,Jake</t>
  </si>
  <si>
    <t>Cronin,Dee</t>
  </si>
  <si>
    <t>Cronin,Jon</t>
  </si>
  <si>
    <t>Crooks, U.K.</t>
  </si>
  <si>
    <t>Crooks,Matthew</t>
  </si>
  <si>
    <t>Crosby,Lorenzo</t>
  </si>
  <si>
    <t>Crosby,Ron</t>
  </si>
  <si>
    <t>Crosley,Silas</t>
  </si>
  <si>
    <t>Cross,Stephen</t>
  </si>
  <si>
    <t>Crossland,Gregg</t>
  </si>
  <si>
    <t>Crowder,Demetrius</t>
  </si>
  <si>
    <t>Crowder,Ken</t>
  </si>
  <si>
    <t>Crowell, Rodney</t>
  </si>
  <si>
    <t>Crowell,Brandon</t>
  </si>
  <si>
    <t>Crum, Gary</t>
  </si>
  <si>
    <t>Crump,Ervin</t>
  </si>
  <si>
    <t>Crump,Gerard</t>
  </si>
  <si>
    <t>Cruse,A.C.</t>
  </si>
  <si>
    <t>Cruthers,Ken</t>
  </si>
  <si>
    <t>Cruz,Javier</t>
  </si>
  <si>
    <t>Cruz,Manuel</t>
  </si>
  <si>
    <t>Cruz,Raiqwon</t>
  </si>
  <si>
    <t>Cuccurullo,Oscar</t>
  </si>
  <si>
    <t>Cudmore,Johnny</t>
  </si>
  <si>
    <t>Cuero,Marquez</t>
  </si>
  <si>
    <t>Culbertson, Jimmy</t>
  </si>
  <si>
    <t>Culkin,Garrett</t>
  </si>
  <si>
    <t>Cullen, Martin</t>
  </si>
  <si>
    <t>Cullen,Roger</t>
  </si>
  <si>
    <t>Culliver,Marc</t>
  </si>
  <si>
    <t>Culpepper,Karl</t>
  </si>
  <si>
    <t>Culver,Reuben</t>
  </si>
  <si>
    <t>Cummings,Isaac</t>
  </si>
  <si>
    <t>Cummings,John</t>
  </si>
  <si>
    <t>Cunham,Dale</t>
  </si>
  <si>
    <t>Cunningham, Steve</t>
  </si>
  <si>
    <t>Cunningham,Chad</t>
  </si>
  <si>
    <t>Cunningham,Dale</t>
  </si>
  <si>
    <t>Cunningham,Josh</t>
  </si>
  <si>
    <t>Cunningham,Steve</t>
  </si>
  <si>
    <t>Cuppy,Robert</t>
  </si>
  <si>
    <t>Curry,Ashton</t>
  </si>
  <si>
    <t>Curry,Javon</t>
  </si>
  <si>
    <t>Curry,Marcus</t>
  </si>
  <si>
    <t>Curtis,Ian</t>
  </si>
  <si>
    <t>Cushnie,Devante</t>
  </si>
  <si>
    <t>Cusick,Malcolm</t>
  </si>
  <si>
    <t>Custer,Brandon</t>
  </si>
  <si>
    <t>Custis,Lamar</t>
  </si>
  <si>
    <t>Cutler,Grady</t>
  </si>
  <si>
    <t xml:space="preserve">Cutting, Kirby </t>
  </si>
  <si>
    <t>Cykam,Jeff</t>
  </si>
  <si>
    <t>Daborski,LeRoy</t>
  </si>
  <si>
    <t>Dackus, CoDrey</t>
  </si>
  <si>
    <t xml:space="preserve">DaCosta, Luther </t>
  </si>
  <si>
    <t>Dadswell, Oren</t>
  </si>
  <si>
    <t>Dahlen,Dwight</t>
  </si>
  <si>
    <t xml:space="preserve">Daigle, Samuel </t>
  </si>
  <si>
    <t>Daigle,Pierre</t>
  </si>
  <si>
    <t>Dailey,Tanner</t>
  </si>
  <si>
    <t>Daines,Thomas</t>
  </si>
  <si>
    <t>Daley,Mario</t>
  </si>
  <si>
    <t>Dalmond,Eric</t>
  </si>
  <si>
    <t>Dalton,Corey</t>
  </si>
  <si>
    <t>Dalvin,Rob</t>
  </si>
  <si>
    <t>Daly,Ben</t>
  </si>
  <si>
    <t>D'Amico,Ron</t>
  </si>
  <si>
    <t>Damont, Vincent</t>
  </si>
  <si>
    <t>Danek,Bruce</t>
  </si>
  <si>
    <t>Dang,Todd</t>
  </si>
  <si>
    <t>Daniel,Jed</t>
  </si>
  <si>
    <t>Daniel,Shane</t>
  </si>
  <si>
    <t>Daniels, Emmanuel</t>
  </si>
  <si>
    <t>Daniels,Alvin</t>
  </si>
  <si>
    <t>Daniels,Jacob</t>
  </si>
  <si>
    <t>Daniels,Steve</t>
  </si>
  <si>
    <t>Danielson,Bart</t>
  </si>
  <si>
    <t>Darby,Josh</t>
  </si>
  <si>
    <t>Darby,Terry</t>
  </si>
  <si>
    <t>Darby,Tony</t>
  </si>
  <si>
    <t>Darvas,Alvin</t>
  </si>
  <si>
    <t>Darvin,Colton</t>
  </si>
  <si>
    <t>Datko,Lyle</t>
  </si>
  <si>
    <t>Daugherty,Eddie</t>
  </si>
  <si>
    <t>Dauss,Charles</t>
  </si>
  <si>
    <t>Davenport,Davante</t>
  </si>
  <si>
    <t>Davenport,Lee</t>
  </si>
  <si>
    <t>Davenport,Travis</t>
  </si>
  <si>
    <t>Davey,Damon</t>
  </si>
  <si>
    <t>Davidson,Jason</t>
  </si>
  <si>
    <t>Davidson,Mitch</t>
  </si>
  <si>
    <t>Davis, Joel</t>
  </si>
  <si>
    <t>Davis,Blake</t>
  </si>
  <si>
    <t>Davis,Johnny</t>
  </si>
  <si>
    <t>Davis,Josh</t>
  </si>
  <si>
    <t>Davis,Michael</t>
  </si>
  <si>
    <t>Davis,Rick</t>
  </si>
  <si>
    <t>Davison,Marquis</t>
  </si>
  <si>
    <t>Dawkins,Glen</t>
  </si>
  <si>
    <t>Dawkins,Larry</t>
  </si>
  <si>
    <t>Dawkins,Levonte</t>
  </si>
  <si>
    <t>Dawsey,Damarion</t>
  </si>
  <si>
    <t>Dawson, Clarence</t>
  </si>
  <si>
    <t>Dawson,Dominic</t>
  </si>
  <si>
    <t>Dawson,Joel</t>
  </si>
  <si>
    <t>Dawson,Rich</t>
  </si>
  <si>
    <t>Dayes,Lyle</t>
  </si>
  <si>
    <t>Dayler,Davon</t>
  </si>
  <si>
    <t>Dayton,Markese</t>
  </si>
  <si>
    <t>De Giacomo, Alex</t>
  </si>
  <si>
    <t>De Mayo,Tino</t>
  </si>
  <si>
    <t>Deacon,Clyde</t>
  </si>
  <si>
    <t>Dean,Bernard</t>
  </si>
  <si>
    <t>Deanes,Michael</t>
  </si>
  <si>
    <t>DeAngelis, Terry</t>
  </si>
  <si>
    <t>DeAngelis,Joe</t>
  </si>
  <si>
    <t>DeAngelis,Justin</t>
  </si>
  <si>
    <t>DeAngelo,Mark</t>
  </si>
  <si>
    <t>Deans,Maurice</t>
  </si>
  <si>
    <t>Deasley,Dave</t>
  </si>
  <si>
    <t>Deaton,Cash</t>
  </si>
  <si>
    <t>Deboskie,Earl</t>
  </si>
  <si>
    <t>Debrusky,Lewis</t>
  </si>
  <si>
    <t>Decker,Martin</t>
  </si>
  <si>
    <t>DeCourcey,Blayne</t>
  </si>
  <si>
    <t>Deen,Tracy</t>
  </si>
  <si>
    <t>Deese,Alfred</t>
  </si>
  <si>
    <t>Deezar,Tonci</t>
  </si>
  <si>
    <t>DeKing,Kyle</t>
  </si>
  <si>
    <t xml:space="preserve">Del Rio, Santiago </t>
  </si>
  <si>
    <t>Del Toro,Sergio</t>
  </si>
  <si>
    <t>Delahanty, Thomas</t>
  </si>
  <si>
    <t>DeLeon,Aaron</t>
  </si>
  <si>
    <t>DeLeon,Javier</t>
  </si>
  <si>
    <t>Delest,Dave</t>
  </si>
  <si>
    <t>Delgado,Mario</t>
  </si>
  <si>
    <t>Deloach,Joey</t>
  </si>
  <si>
    <t>Delock,Martin</t>
  </si>
  <si>
    <t>Delton,Jake</t>
  </si>
  <si>
    <t>DeLuca, Brad</t>
  </si>
  <si>
    <t>DeLuca,Chris</t>
  </si>
  <si>
    <t>Demers,Pierre</t>
  </si>
  <si>
    <t>Demeter,Michael</t>
  </si>
  <si>
    <t>Demmitt,Josh</t>
  </si>
  <si>
    <t>Dempsey,Dean</t>
  </si>
  <si>
    <t>Demski,Chase</t>
  </si>
  <si>
    <t>Denman,Mike</t>
  </si>
  <si>
    <t>Denman,Wes</t>
  </si>
  <si>
    <t>Dennis,Jay</t>
  </si>
  <si>
    <t>Dennis,Trevor</t>
  </si>
  <si>
    <t>Densmore,Charlie</t>
  </si>
  <si>
    <t>Denson,Joel</t>
  </si>
  <si>
    <t>Denton,Ed</t>
  </si>
  <si>
    <t>Denucci,Mike</t>
  </si>
  <si>
    <t>DeRozan,Ronde</t>
  </si>
  <si>
    <t>Deshay,Eric</t>
  </si>
  <si>
    <t>Desi,Ryan</t>
  </si>
  <si>
    <t>DeSilva,Elijah</t>
  </si>
  <si>
    <t>Detmer,Alex</t>
  </si>
  <si>
    <t>Develano,Josh</t>
  </si>
  <si>
    <t>Devereaux,Clark</t>
  </si>
  <si>
    <t>Devin,Franz</t>
  </si>
  <si>
    <t>Devries,Aaron</t>
  </si>
  <si>
    <t>DeWalt,Thomas</t>
  </si>
  <si>
    <t>Dickau,Randall</t>
  </si>
  <si>
    <t>Dickens,Casey</t>
  </si>
  <si>
    <t>Dickens,Greg</t>
  </si>
  <si>
    <t>Dickerson, Steve</t>
  </si>
  <si>
    <t>Dickson,Lukas</t>
  </si>
  <si>
    <t>Dickson,Randy</t>
  </si>
  <si>
    <t>Dickson,Russ</t>
  </si>
  <si>
    <t>Diedrich,James</t>
  </si>
  <si>
    <t>Diehl,Corey</t>
  </si>
  <si>
    <t>Diggs,Cory</t>
  </si>
  <si>
    <t>Diggs,John</t>
  </si>
  <si>
    <t>Dillard, Chauncey</t>
  </si>
  <si>
    <t>DiNardo,Ricky</t>
  </si>
  <si>
    <t>Dineen,Doug</t>
  </si>
  <si>
    <t>Dingle, Jeff</t>
  </si>
  <si>
    <t>Dingle, Leon</t>
  </si>
  <si>
    <t>Dippel,Kraig</t>
  </si>
  <si>
    <t>Dirstine,Clevelan</t>
  </si>
  <si>
    <t>Dirstine,Cleveland</t>
  </si>
  <si>
    <t>Dismuke,Dylan</t>
  </si>
  <si>
    <t>Dittmer,Vincent</t>
  </si>
  <si>
    <t>Dixon,Eli</t>
  </si>
  <si>
    <t>Dixon,Warren</t>
  </si>
  <si>
    <t>Doak,Tommy</t>
  </si>
  <si>
    <t>Doaks,Elijah</t>
  </si>
  <si>
    <t>Dobbins, DeMetrius</t>
  </si>
  <si>
    <t>Dobzinski, Pierre</t>
  </si>
  <si>
    <t>Dobzinski,Bradley</t>
  </si>
  <si>
    <t>Dodd,Brady</t>
  </si>
  <si>
    <t>Dodd,Ronnie</t>
  </si>
  <si>
    <t>Dodds,Scott</t>
  </si>
  <si>
    <t>Dodge,Jason</t>
  </si>
  <si>
    <t>Doeger,Steven</t>
  </si>
  <si>
    <t>Doman,Larry</t>
  </si>
  <si>
    <t>Domio,Alonzo</t>
  </si>
  <si>
    <t>Donahue,Kevin</t>
  </si>
  <si>
    <t>Donald,Fabien</t>
  </si>
  <si>
    <t>Donaldson,Brian</t>
  </si>
  <si>
    <t>Donaldson,James</t>
  </si>
  <si>
    <t>Donfil,Peter</t>
  </si>
  <si>
    <t>Donkar,Jaspar</t>
  </si>
  <si>
    <t>Donlin, James</t>
  </si>
  <si>
    <t>Donlin,Trent</t>
  </si>
  <si>
    <t>D'Onofrio,Jimmy</t>
  </si>
  <si>
    <t>Doolittle,Julian</t>
  </si>
  <si>
    <t>Dorrothy,Dolan</t>
  </si>
  <si>
    <t>Dorsey,Aaron</t>
  </si>
  <si>
    <t>Dorsey,Anthony</t>
  </si>
  <si>
    <t>Dortch, Chad</t>
  </si>
  <si>
    <t>Dorzon,Ted</t>
  </si>
  <si>
    <t>Doss,Kevin</t>
  </si>
  <si>
    <t>Dotson,Reggie</t>
  </si>
  <si>
    <t>Dotson,Victor</t>
  </si>
  <si>
    <t>Doty,Cedric</t>
  </si>
  <si>
    <t>Doucette,Ryan</t>
  </si>
  <si>
    <t>Doucette,Wayne</t>
  </si>
  <si>
    <t>Dougherty, Jon</t>
  </si>
  <si>
    <t>Douglas,Zack</t>
  </si>
  <si>
    <t>Dovanek, Lucas</t>
  </si>
  <si>
    <t>Dowd,Michael</t>
  </si>
  <si>
    <t>Dowd,Randy</t>
  </si>
  <si>
    <t>Dowdell,Chris</t>
  </si>
  <si>
    <t>Dowdell,Ricky</t>
  </si>
  <si>
    <t>Dowdle,Darran</t>
  </si>
  <si>
    <t>Dowell,Tom</t>
  </si>
  <si>
    <t>Dowling,Peter</t>
  </si>
  <si>
    <t>Downs,Stanton</t>
  </si>
  <si>
    <t>Doxey,Steve</t>
  </si>
  <si>
    <t>Doyle,Charles</t>
  </si>
  <si>
    <t>Doyle,Phil</t>
  </si>
  <si>
    <t>Dozier,Kelvin</t>
  </si>
  <si>
    <t>Drain,Steve</t>
  </si>
  <si>
    <t>Drake,Vinny</t>
  </si>
  <si>
    <t>Drakeford,Lamar</t>
  </si>
  <si>
    <t>Drew-Burns,Howard</t>
  </si>
  <si>
    <t>Driscoll,Franck</t>
  </si>
  <si>
    <t>Drucke,Lamar</t>
  </si>
  <si>
    <t>Drum,Jordan</t>
  </si>
  <si>
    <t>Drysdale,Jimmy</t>
  </si>
  <si>
    <t>Dudash, Elisha</t>
  </si>
  <si>
    <t>Dudledy,Reginald</t>
  </si>
  <si>
    <t>Dudley,Marsh</t>
  </si>
  <si>
    <t>S-RET</t>
  </si>
  <si>
    <t>Dudley,Victor</t>
  </si>
  <si>
    <t>Dudley,Vince</t>
  </si>
  <si>
    <t>Duggan,Jesse</t>
  </si>
  <si>
    <t>Duke, David</t>
  </si>
  <si>
    <t>Dukes,Bobby</t>
  </si>
  <si>
    <t>Dukes,Danny</t>
  </si>
  <si>
    <t>Dukes,Perry</t>
  </si>
  <si>
    <t>Dumas,Blake</t>
  </si>
  <si>
    <t>Dunbar,Justin</t>
  </si>
  <si>
    <t>Duncan, Fred</t>
  </si>
  <si>
    <t>Duncan, Tyree</t>
  </si>
  <si>
    <t>Duncan,Evan</t>
  </si>
  <si>
    <t>Duncan,Jason</t>
  </si>
  <si>
    <t>Dundee,Jack</t>
  </si>
  <si>
    <t>Dunham, Art</t>
  </si>
  <si>
    <t>Dunham,Charles</t>
  </si>
  <si>
    <t>Dunigan,Pierce</t>
  </si>
  <si>
    <t>Dunkley,Gus</t>
  </si>
  <si>
    <t>Dunlap,Andy</t>
  </si>
  <si>
    <t>Dunn,Adam</t>
  </si>
  <si>
    <t>Dunn,Duane</t>
  </si>
  <si>
    <t>Dunn,Kyle</t>
  </si>
  <si>
    <t>Dupree,Dennis</t>
  </si>
  <si>
    <t>Durant,Jess</t>
  </si>
  <si>
    <t>Durban,Casey</t>
  </si>
  <si>
    <t>Durbin,Serge</t>
  </si>
  <si>
    <t>Durham,Roderick</t>
  </si>
  <si>
    <t>Durny,Dale</t>
  </si>
  <si>
    <t>Duron,Scott</t>
  </si>
  <si>
    <t xml:space="preserve">Dutton, Jarold </t>
  </si>
  <si>
    <t>Duxham,Alan</t>
  </si>
  <si>
    <t>Dwyer,Mason</t>
  </si>
  <si>
    <t>Dwyer,Mitch</t>
  </si>
  <si>
    <t>Dyckon,Gilbert</t>
  </si>
  <si>
    <t>Dyers,Ben</t>
  </si>
  <si>
    <t>Dykes, Tim</t>
  </si>
  <si>
    <t>Dykes,Tim</t>
  </si>
  <si>
    <t>Dykhuis,Bryce</t>
  </si>
  <si>
    <t>Ealy,Harvey</t>
  </si>
  <si>
    <t>Roberson,Earnest</t>
  </si>
  <si>
    <t>Easley, Andrew</t>
  </si>
  <si>
    <t>Easley,Tony</t>
  </si>
  <si>
    <t>East,Sean</t>
  </si>
  <si>
    <t>Easter,Clyde</t>
  </si>
  <si>
    <t>Easterwood,Dan</t>
  </si>
  <si>
    <t>Eastwood,Jim</t>
  </si>
  <si>
    <t>Eddington, Patrick</t>
  </si>
  <si>
    <t>Eddinton,Peter</t>
  </si>
  <si>
    <t>Edison,Dalton</t>
  </si>
  <si>
    <t>Edmonds,Lionel</t>
  </si>
  <si>
    <t>Edwards,Clark</t>
  </si>
  <si>
    <t>Edwards,Terence</t>
  </si>
  <si>
    <t>Edwards,Toby</t>
  </si>
  <si>
    <t>Edwards,Tony</t>
  </si>
  <si>
    <t>Edwindge,Baron</t>
  </si>
  <si>
    <t>Egglestone,David</t>
  </si>
  <si>
    <t>Eichman,Jeremy</t>
  </si>
  <si>
    <t>Eifler,Michael</t>
  </si>
  <si>
    <t>Elam,Chester</t>
  </si>
  <si>
    <t>Eldridge,Al</t>
  </si>
  <si>
    <t>Elkins,Thomas</t>
  </si>
  <si>
    <t>Elko,Tyrone</t>
  </si>
  <si>
    <t>Elliman,Grant</t>
  </si>
  <si>
    <t>Elliott,Dennis</t>
  </si>
  <si>
    <t>Ellis,Casey</t>
  </si>
  <si>
    <t>Ellis,Gabriel</t>
  </si>
  <si>
    <t>Ellisen,David</t>
  </si>
  <si>
    <t>Ellison,Justin</t>
  </si>
  <si>
    <t>Elmore,Joel</t>
  </si>
  <si>
    <t>Elrod,Jordan</t>
  </si>
  <si>
    <t>El-Traib,Ali</t>
  </si>
  <si>
    <t>Emerson,Nicholas</t>
  </si>
  <si>
    <t>Emmanuel,Nathan</t>
  </si>
  <si>
    <t>Engle,Dean</t>
  </si>
  <si>
    <t>Engstrom,David</t>
  </si>
  <si>
    <t>Enid,Shedric</t>
  </si>
  <si>
    <t>Ensworth,Tyler</t>
  </si>
  <si>
    <t>Epperson,Derrick</t>
  </si>
  <si>
    <t>Erickson,Ben</t>
  </si>
  <si>
    <t>Ernst,Caleb</t>
  </si>
  <si>
    <t>Ernst,Cameron</t>
  </si>
  <si>
    <t>Erricson,Jarrett</t>
  </si>
  <si>
    <t>Ervin,Martin</t>
  </si>
  <si>
    <t>Eskritt,Rich</t>
  </si>
  <si>
    <t>Espino,Ricky</t>
  </si>
  <si>
    <t>Espinosa, Antonio</t>
  </si>
  <si>
    <t>Espinosa,Ricky</t>
  </si>
  <si>
    <t>Espinosa,Travis</t>
  </si>
  <si>
    <t>Essiington,Adam</t>
  </si>
  <si>
    <t>Estes,Carlos</t>
  </si>
  <si>
    <t>Estes,Roberto</t>
  </si>
  <si>
    <t>Ethans, Johnny</t>
  </si>
  <si>
    <t>Evans,Jeff</t>
  </si>
  <si>
    <t>Evans,Miguel</t>
  </si>
  <si>
    <t>Evans,Tommy</t>
  </si>
  <si>
    <t>Evans,Walter</t>
  </si>
  <si>
    <t>Evansky, Gary</t>
  </si>
  <si>
    <t>Everett,Eric</t>
  </si>
  <si>
    <t>Evers,Danny</t>
  </si>
  <si>
    <t>Everson, Andy</t>
  </si>
  <si>
    <t>Everson, Jordan</t>
  </si>
  <si>
    <t>Everson,Ryan</t>
  </si>
  <si>
    <t>Everton, Scott</t>
  </si>
  <si>
    <t>Ewing,Donte</t>
  </si>
  <si>
    <t>Eze-Dyia,Berko</t>
  </si>
  <si>
    <t>Ezell, Malkins</t>
  </si>
  <si>
    <t>Faatz,Lawrence</t>
  </si>
  <si>
    <t>Faatz,Sean</t>
  </si>
  <si>
    <t>Faber,Peter</t>
  </si>
  <si>
    <t>Fabor,Rich</t>
  </si>
  <si>
    <t>Faddis,Hank</t>
  </si>
  <si>
    <t>Fagan,Ray</t>
  </si>
  <si>
    <t xml:space="preserve">Faghwa, Aatima </t>
  </si>
  <si>
    <t>Fain,Leroy</t>
  </si>
  <si>
    <t>Fairey,Dan</t>
  </si>
  <si>
    <t>Fairey,Jasper</t>
  </si>
  <si>
    <t>Fairley,Duran</t>
  </si>
  <si>
    <t>Falbo,Jack</t>
  </si>
  <si>
    <t>Falcon,Shane</t>
  </si>
  <si>
    <t>Fall,JaMartin</t>
  </si>
  <si>
    <t>Fallon,Quinton</t>
  </si>
  <si>
    <t>Falrage,Ray</t>
  </si>
  <si>
    <t>Falzone,Braulio</t>
  </si>
  <si>
    <t>Farni,Ricky</t>
  </si>
  <si>
    <t>h</t>
  </si>
  <si>
    <t>Farr,Scott</t>
  </si>
  <si>
    <t>Farrell,Ben</t>
  </si>
  <si>
    <t>Farrell,Peter</t>
  </si>
  <si>
    <t>Farrington,Emile</t>
  </si>
  <si>
    <t>Farris, Kasey</t>
  </si>
  <si>
    <t>Farris,Cedric</t>
  </si>
  <si>
    <t>Fathergod,Manny</t>
  </si>
  <si>
    <t>Faulkner,Blake</t>
  </si>
  <si>
    <t>Faumui,Rony</t>
  </si>
  <si>
    <t>Feagins,Tom</t>
  </si>
  <si>
    <t>Feaster,Justin</t>
  </si>
  <si>
    <t>Fedorchak,Ryan</t>
  </si>
  <si>
    <t xml:space="preserve">Fee, Xander </t>
  </si>
  <si>
    <t>Felder, Dan</t>
  </si>
  <si>
    <t>Felder,Jamal</t>
  </si>
  <si>
    <t>Felderman,Fred</t>
  </si>
  <si>
    <t>Felderman,Kurt</t>
  </si>
  <si>
    <t>Felker,Elliot</t>
  </si>
  <si>
    <t>Fenmore,Willy</t>
  </si>
  <si>
    <t>Fennell,Michael</t>
  </si>
  <si>
    <t>Fenner, Lance</t>
  </si>
  <si>
    <t>Fenner,Brian</t>
  </si>
  <si>
    <t>Fenner,James</t>
  </si>
  <si>
    <t>Fenner,Joe</t>
  </si>
  <si>
    <t>Fenton,Patrick</t>
  </si>
  <si>
    <t>Fenton,Samuel</t>
  </si>
  <si>
    <t>Fenwick,Max</t>
  </si>
  <si>
    <t>Feraday,Rich</t>
  </si>
  <si>
    <t>Ferebee,Davion</t>
  </si>
  <si>
    <t>Ferg,Cliff</t>
  </si>
  <si>
    <t>Ferguson,Fredrick</t>
  </si>
  <si>
    <t>Ferguson,Marcus</t>
  </si>
  <si>
    <t>Ferguson,Tony</t>
  </si>
  <si>
    <t>Ferhold, Brad</t>
  </si>
  <si>
    <t>Fernandez,Javier</t>
  </si>
  <si>
    <t>Fernandez,Matt</t>
  </si>
  <si>
    <t>Ferns,Darrian</t>
  </si>
  <si>
    <t>Ferrante,David</t>
  </si>
  <si>
    <t>Ferrell,Davin</t>
  </si>
  <si>
    <t>Ferriday,Davin</t>
  </si>
  <si>
    <t>Ferson,Blake</t>
  </si>
  <si>
    <t>Ferson,Nick</t>
  </si>
  <si>
    <t>Ferwerda,Charles</t>
  </si>
  <si>
    <t>Fewster, Doug</t>
  </si>
  <si>
    <t>Fiailoa,Isaac</t>
  </si>
  <si>
    <t>Fields,Jeremy</t>
  </si>
  <si>
    <t>Filipowicz,Glen</t>
  </si>
  <si>
    <t>Filipowicz,Tom</t>
  </si>
  <si>
    <t>Filmel,Tom</t>
  </si>
  <si>
    <t>Fina,Tommy</t>
  </si>
  <si>
    <t>Finch,Thomas</t>
  </si>
  <si>
    <t>Fine, Ben</t>
  </si>
  <si>
    <t>Fine,Justin</t>
  </si>
  <si>
    <t>Fine,Nick</t>
  </si>
  <si>
    <t>Finley,Glen</t>
  </si>
  <si>
    <t>Finley,Reggie</t>
  </si>
  <si>
    <t>Finnin,Brian</t>
  </si>
  <si>
    <t>Finor,Gary</t>
  </si>
  <si>
    <t>Firkus,Mark</t>
  </si>
  <si>
    <t>Fishback,Greg</t>
  </si>
  <si>
    <t>Fisher,Heath</t>
  </si>
  <si>
    <t>Fisher,Jonas</t>
  </si>
  <si>
    <t>Fisher,Lewis</t>
  </si>
  <si>
    <t>Fisher,Mike</t>
  </si>
  <si>
    <t>Fisher,Nick</t>
  </si>
  <si>
    <t>Fisher,Vic</t>
  </si>
  <si>
    <t>Fishery,Alvin</t>
  </si>
  <si>
    <t>Fisk,Travis</t>
  </si>
  <si>
    <t>Fitch,Adam</t>
  </si>
  <si>
    <t>Fitch,Chris</t>
  </si>
  <si>
    <t>Fitch,Jason</t>
  </si>
  <si>
    <t>Fitzpatrick,Jake</t>
  </si>
  <si>
    <t>Fizzarelli,Jimmy</t>
  </si>
  <si>
    <t>Flaherty,Cris</t>
  </si>
  <si>
    <t>Flair,Darren</t>
  </si>
  <si>
    <t>Flanders,Jackson</t>
  </si>
  <si>
    <t>Flasck,Tim</t>
  </si>
  <si>
    <t>Flees,Doug</t>
  </si>
  <si>
    <t>Fleming,Louis</t>
  </si>
  <si>
    <t>Fletcher,Anthony</t>
  </si>
  <si>
    <t>Flockhart,Devon</t>
  </si>
  <si>
    <t>Flores,Joachim</t>
  </si>
  <si>
    <t>Floston,Drew</t>
  </si>
  <si>
    <t>Floyd,Dale</t>
  </si>
  <si>
    <t>Floyd,Rodney</t>
  </si>
  <si>
    <t>Floyd,Xavier</t>
  </si>
  <si>
    <t>Fluharty,Braden</t>
  </si>
  <si>
    <t>Flyer,Brendan</t>
  </si>
  <si>
    <t>Flyers,Greg</t>
  </si>
  <si>
    <t>Fogarino,Sam</t>
  </si>
  <si>
    <t>Fogarty,Dan</t>
  </si>
  <si>
    <t>Folston,Drew</t>
  </si>
  <si>
    <t>Fontaine,Mark</t>
  </si>
  <si>
    <t>Fontenot,Leo</t>
  </si>
  <si>
    <t>Food,Wesley</t>
  </si>
  <si>
    <t>Foote,Glenn</t>
  </si>
  <si>
    <t>Forberry, Michael</t>
  </si>
  <si>
    <t>Ford,Chandler</t>
  </si>
  <si>
    <t>Ford,Daniel</t>
  </si>
  <si>
    <t>Ford,Derrick</t>
  </si>
  <si>
    <t>Ford,Ryan</t>
  </si>
  <si>
    <t>Ford,Shannon</t>
  </si>
  <si>
    <t>Fordham,Connor</t>
  </si>
  <si>
    <t>Fordyce,Lasander</t>
  </si>
  <si>
    <t>Foreman,Paul</t>
  </si>
  <si>
    <t>Forman,Jason</t>
  </si>
  <si>
    <t>Forrest,Damon</t>
  </si>
  <si>
    <t>Forrest,Nick</t>
  </si>
  <si>
    <t>Forsyth,Joshua</t>
  </si>
  <si>
    <t>Forte,Rodney</t>
  </si>
  <si>
    <t>Fortin, Guillaume</t>
  </si>
  <si>
    <t>Fortner,John</t>
  </si>
  <si>
    <t>Foster, Olin</t>
  </si>
  <si>
    <t>Foster,Harvey</t>
  </si>
  <si>
    <t>Foster,Scott</t>
  </si>
  <si>
    <t>Foster,Travis</t>
  </si>
  <si>
    <t>Foster,Wesley</t>
  </si>
  <si>
    <t>Fotiu,Qincy</t>
  </si>
  <si>
    <t>Fountain,Tyler</t>
  </si>
  <si>
    <t>Fountaine,Wesley</t>
  </si>
  <si>
    <t>Fournier,Jim</t>
  </si>
  <si>
    <t>Fowler,Ernest</t>
  </si>
  <si>
    <t>Fowler,Jason</t>
  </si>
  <si>
    <t>Fowler,Terry</t>
  </si>
  <si>
    <t>Fowler,Willie</t>
  </si>
  <si>
    <t>Fowlkes,Andrew</t>
  </si>
  <si>
    <t>Fowlkes,Rob</t>
  </si>
  <si>
    <t>Foxworth,Jake</t>
  </si>
  <si>
    <t>Foy,Ernie</t>
  </si>
  <si>
    <t>Fraley,Tom</t>
  </si>
  <si>
    <t>Frampton, Peter</t>
  </si>
  <si>
    <t>Francis,Scott</t>
  </si>
  <si>
    <t>Franklin,Alex</t>
  </si>
  <si>
    <t>Franklin,Mo</t>
  </si>
  <si>
    <t>Franklin,Ron</t>
  </si>
  <si>
    <t>Franklin,Tanner</t>
  </si>
  <si>
    <t>Franson, Thurman</t>
  </si>
  <si>
    <t>Franz,Devin</t>
  </si>
  <si>
    <t>Franz,Travis</t>
  </si>
  <si>
    <t>Fraser,Adam</t>
  </si>
  <si>
    <t>Fraser,Harvey</t>
  </si>
  <si>
    <t>Fraser,Jeremy</t>
  </si>
  <si>
    <t>Fratelli,Jake</t>
  </si>
  <si>
    <t>Frazier, Calvin</t>
  </si>
  <si>
    <t>Frazier,Isaiah</t>
  </si>
  <si>
    <t>Frederick,Anthony</t>
  </si>
  <si>
    <t>Frederick,Daniel</t>
  </si>
  <si>
    <t>Freed,Jack</t>
  </si>
  <si>
    <t>Freeman,Brandon</t>
  </si>
  <si>
    <t>Freeman,Gemara</t>
  </si>
  <si>
    <t>Freeman,Lance</t>
  </si>
  <si>
    <t>Freidman,Milton</t>
  </si>
  <si>
    <t>Freier,Luke</t>
  </si>
  <si>
    <t>French, Chris</t>
  </si>
  <si>
    <t>French,Cortez</t>
  </si>
  <si>
    <t>French,Garrett</t>
  </si>
  <si>
    <t>Frier,Wayne</t>
  </si>
  <si>
    <t>Frierson,Kwantel</t>
  </si>
  <si>
    <t>Frisbee,Harry</t>
  </si>
  <si>
    <t>Frisk,Rex</t>
  </si>
  <si>
    <t>Frost,Boyd</t>
  </si>
  <si>
    <t>Frost,Brett</t>
  </si>
  <si>
    <t>Frost,Dalton</t>
  </si>
  <si>
    <t>Frost,Joel</t>
  </si>
  <si>
    <t>Fry,Chris</t>
  </si>
  <si>
    <t>Frye,Delton</t>
  </si>
  <si>
    <t>Fugassee,Chester</t>
  </si>
  <si>
    <t>Fuller,Don</t>
  </si>
  <si>
    <t>Fuller,Michael</t>
  </si>
  <si>
    <t>Fuller,Zack</t>
  </si>
  <si>
    <t>Fullerton,Rob</t>
  </si>
  <si>
    <t>Fulman,Cale</t>
  </si>
  <si>
    <t>Fulton,Sean</t>
  </si>
  <si>
    <t>Funderburk,Bobby</t>
  </si>
  <si>
    <t>Fuqua, Kevin</t>
  </si>
  <si>
    <t>Fuqua, Ray</t>
  </si>
  <si>
    <t>Fusselbach,Harvey</t>
  </si>
  <si>
    <t>Gabardine,Thelmine</t>
  </si>
  <si>
    <t>Gable,CC</t>
  </si>
  <si>
    <t>Gachkar,Malcolm</t>
  </si>
  <si>
    <t>Gaddis,Alonzo</t>
  </si>
  <si>
    <t>Gaddis,Craig</t>
  </si>
  <si>
    <t>Gafford,Stuart</t>
  </si>
  <si>
    <t>Gagas,Earl</t>
  </si>
  <si>
    <t>Gage,James</t>
  </si>
  <si>
    <t>Gaillard,Stephen</t>
  </si>
  <si>
    <t>Gaines,Collins</t>
  </si>
  <si>
    <t>Gaines,Jordan</t>
  </si>
  <si>
    <t>Gaither,Cedric</t>
  </si>
  <si>
    <t>Gaither,Nate</t>
  </si>
  <si>
    <t>Gaitor,Jamie</t>
  </si>
  <si>
    <t>Galbreath, Brian</t>
  </si>
  <si>
    <t>Galigher,John</t>
  </si>
  <si>
    <t>Gallagher,Fist</t>
  </si>
  <si>
    <t>Gallagher,Kenneth</t>
  </si>
  <si>
    <t>Gallagher,Tommy</t>
  </si>
  <si>
    <t>Galloway,Cory</t>
  </si>
  <si>
    <t>Galloway,Jermaine</t>
  </si>
  <si>
    <t>Gallup,Dwayne</t>
  </si>
  <si>
    <t>Galtney,Jamar</t>
  </si>
  <si>
    <t>Galvan,John</t>
  </si>
  <si>
    <t>Galvin,Rick</t>
  </si>
  <si>
    <t>Gandy,Jack</t>
  </si>
  <si>
    <t>Ganguzza,Boyd</t>
  </si>
  <si>
    <t>Gannon,Fred</t>
  </si>
  <si>
    <t>Gano, Ryan</t>
  </si>
  <si>
    <t>Gant,Chris</t>
  </si>
  <si>
    <t>Gant,Dennis</t>
  </si>
  <si>
    <t>Garald,Ray</t>
  </si>
  <si>
    <t>Garambola,Osvaldo</t>
  </si>
  <si>
    <t>Garbark,Jack</t>
  </si>
  <si>
    <t>Garbutt,Jethro</t>
  </si>
  <si>
    <t>Garcea, Villan</t>
  </si>
  <si>
    <t>Garcia, Ramon</t>
  </si>
  <si>
    <t>Garcia,Rudolpho</t>
  </si>
  <si>
    <t>Gardens,Waldo</t>
  </si>
  <si>
    <t>Gardner,Matt</t>
  </si>
  <si>
    <t>Gardner,Paul</t>
  </si>
  <si>
    <t>Garland,Dwight</t>
  </si>
  <si>
    <t>Garner,Cole</t>
  </si>
  <si>
    <t>Garner,Desmond</t>
  </si>
  <si>
    <t>Garrett,Curtis</t>
  </si>
  <si>
    <t>Garrett,Joel</t>
  </si>
  <si>
    <t>Garrett,Thomas</t>
  </si>
  <si>
    <t>Garrison, Jamaal</t>
  </si>
  <si>
    <t>Garrison,Matt</t>
  </si>
  <si>
    <t>Garski,Wade</t>
  </si>
  <si>
    <t>Garten,Corey</t>
  </si>
  <si>
    <t>Garwick,Luke</t>
  </si>
  <si>
    <t>Gary,Dexter</t>
  </si>
  <si>
    <t>Garyson,Dan</t>
  </si>
  <si>
    <t>Gaspard,Anthony</t>
  </si>
  <si>
    <t>WR-RET</t>
  </si>
  <si>
    <t>Gaston,Justin</t>
  </si>
  <si>
    <t>Gately, Gerrard</t>
  </si>
  <si>
    <t>Gates, Julian</t>
  </si>
  <si>
    <t>Gates,Julian</t>
  </si>
  <si>
    <t>Gatewood,Chad</t>
  </si>
  <si>
    <t>Gatewood,Devon</t>
  </si>
  <si>
    <t>Gatewood,Marvion</t>
  </si>
  <si>
    <t>Gaviglio,Sheldric</t>
  </si>
  <si>
    <t>Gaynor,Mel</t>
  </si>
  <si>
    <t>Gayton,Allen</t>
  </si>
  <si>
    <t>Gbomo,Chidike</t>
  </si>
  <si>
    <t>Geathers,Durell</t>
  </si>
  <si>
    <t>Genero,Don</t>
  </si>
  <si>
    <t>Gerber,James</t>
  </si>
  <si>
    <t>Gerber,Stan</t>
  </si>
  <si>
    <t>Gerhart,Myles</t>
  </si>
  <si>
    <t>Gessner,Harry</t>
  </si>
  <si>
    <t>Gessner,Larry</t>
  </si>
  <si>
    <t>Getz,Ernest</t>
  </si>
  <si>
    <t>Getz,Gary</t>
  </si>
  <si>
    <t>Gianetti,Tony</t>
  </si>
  <si>
    <t>Gibbons,Antoine</t>
  </si>
  <si>
    <t>Gibbons,Frankie</t>
  </si>
  <si>
    <t>Gibbs,Norm</t>
  </si>
  <si>
    <t>Gibson,Derek</t>
  </si>
  <si>
    <t>Gibson,Grant</t>
  </si>
  <si>
    <t>Gibson,Greg</t>
  </si>
  <si>
    <t>Gibson,Taylor</t>
  </si>
  <si>
    <t>Gies,Marc</t>
  </si>
  <si>
    <t>Gilbert,Martin</t>
  </si>
  <si>
    <t>Gilbertson, Heath</t>
  </si>
  <si>
    <t>Gilbreath,Scott</t>
  </si>
  <si>
    <t>Gildon,Kenny</t>
  </si>
  <si>
    <t>Giles,James</t>
  </si>
  <si>
    <t>Gilhooley, Mansa</t>
  </si>
  <si>
    <t>Gill,Antonio</t>
  </si>
  <si>
    <t>Gilley,Kurt</t>
  </si>
  <si>
    <t>Gillikin,Austin</t>
  </si>
  <si>
    <t>Gilmore,C.J.</t>
  </si>
  <si>
    <t>Gilmore,Germaine</t>
  </si>
  <si>
    <t>Ginn,Jacoby</t>
  </si>
  <si>
    <t>Gipson,Adrian</t>
  </si>
  <si>
    <t>Gisler,Vince</t>
  </si>
  <si>
    <t>Givens,Brock</t>
  </si>
  <si>
    <t>Givens,Malek</t>
  </si>
  <si>
    <t>Gladd,Perry</t>
  </si>
  <si>
    <t>Glaser,Ernest</t>
  </si>
  <si>
    <t>Glears,Adrian</t>
  </si>
  <si>
    <t>Gledhill, Michael</t>
  </si>
  <si>
    <t>Gleich,Bernard</t>
  </si>
  <si>
    <t>Gleich,Lyle</t>
  </si>
  <si>
    <t>Glenhill,Edward</t>
  </si>
  <si>
    <t>Glenn,Andrew</t>
  </si>
  <si>
    <t>Glover, Kyle</t>
  </si>
  <si>
    <t>Glover,Julian</t>
  </si>
  <si>
    <t>Goddard,Courtney</t>
  </si>
  <si>
    <t>Goddard,Mark</t>
  </si>
  <si>
    <t>Godinet,Zach</t>
  </si>
  <si>
    <t>Goetz,Brian</t>
  </si>
  <si>
    <t>Goins,Derek</t>
  </si>
  <si>
    <t>Golden,Allan</t>
  </si>
  <si>
    <t>Golden,Brian</t>
  </si>
  <si>
    <t>Goldfrapp,Jamie</t>
  </si>
  <si>
    <t>Golding,Mark-Allen</t>
  </si>
  <si>
    <t>Gonzalez, Craig</t>
  </si>
  <si>
    <t>Gonzalez,Pone</t>
  </si>
  <si>
    <t>Gonzalez,Roberto</t>
  </si>
  <si>
    <t>Gooden,Justin</t>
  </si>
  <si>
    <t>Goodfellow,Tanner</t>
  </si>
  <si>
    <t>Goodspeed,Gary</t>
  </si>
  <si>
    <t>Goodwin, Donte</t>
  </si>
  <si>
    <t>Goodwin,Garry</t>
  </si>
  <si>
    <t>Goolsby,Larry</t>
  </si>
  <si>
    <t>Gordon,Anthony</t>
  </si>
  <si>
    <t>Gordon,Jake</t>
  </si>
  <si>
    <t>Gordon,Jamie</t>
  </si>
  <si>
    <t>Gordon,Robert</t>
  </si>
  <si>
    <t>Gordon,Stephan</t>
  </si>
  <si>
    <t>Gore,Josh</t>
  </si>
  <si>
    <t>Goretti,Tony</t>
  </si>
  <si>
    <t>Gorham,Rick</t>
  </si>
  <si>
    <t>Gorman,Chris</t>
  </si>
  <si>
    <t>Gorman,Kyle</t>
  </si>
  <si>
    <t>Goss, Brian</t>
  </si>
  <si>
    <t>Goss, Kyle</t>
  </si>
  <si>
    <t>Gottschalks,Brock</t>
  </si>
  <si>
    <t>Gould, Todd</t>
  </si>
  <si>
    <t>Grabner,Marcus</t>
  </si>
  <si>
    <t>Grace,Brett</t>
  </si>
  <si>
    <t>Grace,Stan</t>
  </si>
  <si>
    <t>Grace,Troy</t>
  </si>
  <si>
    <t>Graddy,Darius</t>
  </si>
  <si>
    <t>Graff,Bruce</t>
  </si>
  <si>
    <t>Graff,Frank</t>
  </si>
  <si>
    <t>Gragston,Kenneth</t>
  </si>
  <si>
    <t>Graham,Heath</t>
  </si>
  <si>
    <t>Graham,Luke</t>
  </si>
  <si>
    <t>Graham,Marcus</t>
  </si>
  <si>
    <t>Graham,Michael</t>
  </si>
  <si>
    <t>Grampp,Stan</t>
  </si>
  <si>
    <t>Granby,Elliot</t>
  </si>
  <si>
    <t>Grant,Gerald</t>
  </si>
  <si>
    <t>Grant,Jamaal</t>
  </si>
  <si>
    <t>Grant,Steven</t>
  </si>
  <si>
    <t>Grant,Wayne</t>
  </si>
  <si>
    <t>Graves,Gilbert</t>
  </si>
  <si>
    <t>Graves,Jeremy</t>
  </si>
  <si>
    <t>Gray, William</t>
  </si>
  <si>
    <t>Gray,Alan</t>
  </si>
  <si>
    <t>Gray,Kellen</t>
  </si>
  <si>
    <t>Gray,Lionel</t>
  </si>
  <si>
    <t>Gray,Noah</t>
  </si>
  <si>
    <t>Grayne,Matthew</t>
  </si>
  <si>
    <t xml:space="preserve">Gray-Ross, Jarah  </t>
  </si>
  <si>
    <t>Greco,Matt</t>
  </si>
  <si>
    <t>Green,Aaron</t>
  </si>
  <si>
    <t>Green,Cole</t>
  </si>
  <si>
    <t>Green,Dylan</t>
  </si>
  <si>
    <t>Green,Jack</t>
  </si>
  <si>
    <t>Green,John</t>
  </si>
  <si>
    <t>Green,Kyle</t>
  </si>
  <si>
    <t>Green,LeRoy</t>
  </si>
  <si>
    <t>Green,Marques</t>
  </si>
  <si>
    <t>Green,Todd</t>
  </si>
  <si>
    <t>Greene,Brandon</t>
  </si>
  <si>
    <t>Greene,Bryan</t>
  </si>
  <si>
    <t>Greene,Dylan</t>
  </si>
  <si>
    <t>Greene,Josh</t>
  </si>
  <si>
    <t>Greene,Walter</t>
  </si>
  <si>
    <t>Greenfield,Mike</t>
  </si>
  <si>
    <t>Greenwood,Adam</t>
  </si>
  <si>
    <t>Greenwood,Dwayne</t>
  </si>
  <si>
    <t>Greer,Brad</t>
  </si>
  <si>
    <t>Gregory,Joshua</t>
  </si>
  <si>
    <t>Gregory,Levi</t>
  </si>
  <si>
    <t>Gresham,Damario</t>
  </si>
  <si>
    <t>Grett,Ryan</t>
  </si>
  <si>
    <t>Greuel,Larry</t>
  </si>
  <si>
    <t>Greylin,Dustin</t>
  </si>
  <si>
    <t>Grier, Thomas</t>
  </si>
  <si>
    <t>Griffin,AC</t>
  </si>
  <si>
    <t>Griffin,Alberto</t>
  </si>
  <si>
    <t>Griffin,Green</t>
  </si>
  <si>
    <t>Griffin,Jeremy</t>
  </si>
  <si>
    <t>Griffin,Marcus</t>
  </si>
  <si>
    <t>Griffin,Tyrone</t>
  </si>
  <si>
    <t>Griggs,Darren</t>
  </si>
  <si>
    <t>Grigson,Marcus</t>
  </si>
  <si>
    <t>Grimes,Ken</t>
  </si>
  <si>
    <t>Grimm,Nathan</t>
  </si>
  <si>
    <t>Grinde,Ryan</t>
  </si>
  <si>
    <t>Grinstead,Aaron</t>
  </si>
  <si>
    <t>Grinston,Paul</t>
  </si>
  <si>
    <t>Groshek,Alan</t>
  </si>
  <si>
    <t>Groshek,Jamie</t>
  </si>
  <si>
    <t>Gross,Alex</t>
  </si>
  <si>
    <t>Gross,Evan</t>
  </si>
  <si>
    <t>Grove,Nolan</t>
  </si>
  <si>
    <t>Gruber,Colin</t>
  </si>
  <si>
    <t>Gter,Bart</t>
  </si>
  <si>
    <t>Guerrera,Allan</t>
  </si>
  <si>
    <t>Guerrero,Jacquizz</t>
  </si>
  <si>
    <t>Guidry,Rasul</t>
  </si>
  <si>
    <t>Guidry,Tyler</t>
  </si>
  <si>
    <t>Guillory, John</t>
  </si>
  <si>
    <t>Guillory,JJ</t>
  </si>
  <si>
    <t>Gulden,Alan</t>
  </si>
  <si>
    <t>Gumbert,Bernard</t>
  </si>
  <si>
    <t>Gumbert,Jeremy</t>
  </si>
  <si>
    <t>Gumbs,Donald</t>
  </si>
  <si>
    <t>Gunn, Brian</t>
  </si>
  <si>
    <t>Gunn,Pete</t>
  </si>
  <si>
    <t>Gurnee,Warren</t>
  </si>
  <si>
    <t>Gurski,Dwight</t>
  </si>
  <si>
    <t>Gutierrez, Eric</t>
  </si>
  <si>
    <t>Gutterman,Jim</t>
  </si>
  <si>
    <t>Guttierrez,Jared</t>
  </si>
  <si>
    <t>Guven,Roy</t>
  </si>
  <si>
    <t>Guzman,Wilton</t>
  </si>
  <si>
    <t>Haag,Dirk</t>
  </si>
  <si>
    <t>Haas,Andrew</t>
  </si>
  <si>
    <t>Haas,Chris</t>
  </si>
  <si>
    <t>Haas,Joe</t>
  </si>
  <si>
    <t>Haase,Fredrick</t>
  </si>
  <si>
    <t>Haber,Bobby</t>
  </si>
  <si>
    <t>Hacker,George</t>
  </si>
  <si>
    <t>Hacker,Jake</t>
  </si>
  <si>
    <t>Hackworth, Skylar</t>
  </si>
  <si>
    <t>Haddox,Rich</t>
  </si>
  <si>
    <t>Hadley,Ben</t>
  </si>
  <si>
    <t>Hagen,Tom</t>
  </si>
  <si>
    <t>Hager,Nathanial</t>
  </si>
  <si>
    <t>Hails,Andrew</t>
  </si>
  <si>
    <t>Haines,Shawn</t>
  </si>
  <si>
    <t>Hainsey,Jack</t>
  </si>
  <si>
    <t>Hairston,Nathan</t>
  </si>
  <si>
    <t>Hairston,Nelson</t>
  </si>
  <si>
    <t>Haki,Yo</t>
  </si>
  <si>
    <t>Hakim,Ahmad</t>
  </si>
  <si>
    <t>Hale,Mark</t>
  </si>
  <si>
    <t>Haley,Jay</t>
  </si>
  <si>
    <t>Haley,Sam</t>
  </si>
  <si>
    <t>Halford,Anibal</t>
  </si>
  <si>
    <t>Hall, Chris</t>
  </si>
  <si>
    <t>Hall,Marcus</t>
  </si>
  <si>
    <t>Hall,Shawn</t>
  </si>
  <si>
    <t>Hallenbeck,Kyle</t>
  </si>
  <si>
    <t>Haller,Rod</t>
  </si>
  <si>
    <t>Haltred,Lance</t>
  </si>
  <si>
    <t>Hamby,Chip</t>
  </si>
  <si>
    <t>Hamby,John</t>
  </si>
  <si>
    <t>Hamby,Kyle</t>
  </si>
  <si>
    <t>Hamby,Thomas</t>
  </si>
  <si>
    <t>Hamilton, Stan</t>
  </si>
  <si>
    <t>Hamilton,Alex</t>
  </si>
  <si>
    <t>Hamilton,Anthony</t>
  </si>
  <si>
    <t>Hamilton,Eric</t>
  </si>
  <si>
    <t>Hamilton,Frank</t>
  </si>
  <si>
    <t>Hamilton,John</t>
  </si>
  <si>
    <t>DB-KR</t>
  </si>
  <si>
    <t>Hammond,Matt</t>
  </si>
  <si>
    <t>Hammons,Barry</t>
  </si>
  <si>
    <t>Hampton,Randy</t>
  </si>
  <si>
    <t>Handley,Russ</t>
  </si>
  <si>
    <t>Handy,Nick</t>
  </si>
  <si>
    <t>Haney,Sean</t>
  </si>
  <si>
    <t>Hanks,CJ</t>
  </si>
  <si>
    <t>Hanlon,Jay</t>
  </si>
  <si>
    <t>Hansen,Dominique</t>
  </si>
  <si>
    <t>Hansen,Kurt</t>
  </si>
  <si>
    <t>Hanshaw,Donta</t>
  </si>
  <si>
    <t>Hanson,Steve</t>
  </si>
  <si>
    <t>Happold,Julian</t>
  </si>
  <si>
    <t>Harbaugh, Jayson</t>
  </si>
  <si>
    <t>Harbor,Carlos</t>
  </si>
  <si>
    <t>Harden,Quinton</t>
  </si>
  <si>
    <t>Hardesty, Dick</t>
  </si>
  <si>
    <t>Hardin,Justin</t>
  </si>
  <si>
    <t>Hardin,Kelvin</t>
  </si>
  <si>
    <t>Hardison,Rondell</t>
  </si>
  <si>
    <t>Hardwick, Leih</t>
  </si>
  <si>
    <t>Hardy,Jarell</t>
  </si>
  <si>
    <t>Hardy,Jermaine</t>
  </si>
  <si>
    <t>Hardy,Shaun</t>
  </si>
  <si>
    <t>Hardy,Terry</t>
  </si>
  <si>
    <t>Hargrett,Steve</t>
  </si>
  <si>
    <t>Hargrove, Rashad</t>
  </si>
  <si>
    <t>Harkess,Kurt</t>
  </si>
  <si>
    <t>Harkey,Shareece</t>
  </si>
  <si>
    <t>Harkin,Phil</t>
  </si>
  <si>
    <t>Harkins,Chad</t>
  </si>
  <si>
    <t>Harlan, Ricky</t>
  </si>
  <si>
    <t>Harley,Ted</t>
  </si>
  <si>
    <t>Harmon, Andrew</t>
  </si>
  <si>
    <t>Harmon,Carlton</t>
  </si>
  <si>
    <t>Harmon,Rufus</t>
  </si>
  <si>
    <t>Harmon,Steve</t>
  </si>
  <si>
    <t>Harper, Rob</t>
  </si>
  <si>
    <t>Harper,Benji</t>
  </si>
  <si>
    <t>Harper,Blake</t>
  </si>
  <si>
    <t>Harper,Jordan</t>
  </si>
  <si>
    <t>Harper,Rickey</t>
  </si>
  <si>
    <t>Harrell,Anthony</t>
  </si>
  <si>
    <t>Harrell,Walter</t>
  </si>
  <si>
    <t xml:space="preserve">Harriman, Kerry </t>
  </si>
  <si>
    <t>Harrington,Tyler</t>
  </si>
  <si>
    <t>Harris, Alphonso</t>
  </si>
  <si>
    <t>Harris, Michael</t>
  </si>
  <si>
    <t>Harris, Olzado</t>
  </si>
  <si>
    <t>Harris, Rickey</t>
  </si>
  <si>
    <t>Harris, Troy</t>
  </si>
  <si>
    <t>Harris,David</t>
  </si>
  <si>
    <t>Harris,Frank</t>
  </si>
  <si>
    <t>Harris,Marvin</t>
  </si>
  <si>
    <t>Harrison,Aaron</t>
  </si>
  <si>
    <t>Harrison,Anthony</t>
  </si>
  <si>
    <t>Harrison,Nick</t>
  </si>
  <si>
    <t>Harrison,Tom</t>
  </si>
  <si>
    <t>Harsernault, Derek</t>
  </si>
  <si>
    <t>Harshaw,Gus</t>
  </si>
  <si>
    <t>Harshey,Steve</t>
  </si>
  <si>
    <t>Harsten,Stacey</t>
  </si>
  <si>
    <t>Hart,Allison</t>
  </si>
  <si>
    <t>Hart,Russell</t>
  </si>
  <si>
    <t>Harter,Lee</t>
  </si>
  <si>
    <t>Hartfield, Keith</t>
  </si>
  <si>
    <t>Hartman,Clifford</t>
  </si>
  <si>
    <t>Hartman,JJ</t>
  </si>
  <si>
    <t xml:space="preserve">Hartsfield, Connor </t>
  </si>
  <si>
    <t>Hartsfield,Mitch</t>
  </si>
  <si>
    <t>Hartwig, Marshall</t>
  </si>
  <si>
    <t>Harvey,Keith</t>
  </si>
  <si>
    <t>Harvey,Samuel</t>
  </si>
  <si>
    <t>Harvey,Steven</t>
  </si>
  <si>
    <t>Harwell,Dustin</t>
  </si>
  <si>
    <t>Harwell,Justin</t>
  </si>
  <si>
    <t>Harwell,Kyle</t>
  </si>
  <si>
    <t>Harwood,Carson</t>
  </si>
  <si>
    <t>Haselwood,Nolan</t>
  </si>
  <si>
    <t>Haslin,Dave</t>
  </si>
  <si>
    <t>Hatcher,Dominik</t>
  </si>
  <si>
    <t>Hatcher,Gilbert</t>
  </si>
  <si>
    <t>Hatcher,Jeremy</t>
  </si>
  <si>
    <t>Hatcher,Mario</t>
  </si>
  <si>
    <t>Hattley,Bryan</t>
  </si>
  <si>
    <t>Haugher, Matt</t>
  </si>
  <si>
    <t>Haugher,Ron</t>
  </si>
  <si>
    <t>Haumiller,Carlton</t>
  </si>
  <si>
    <t>Haumiller,Shane</t>
  </si>
  <si>
    <t>Hausmann,Jacob</t>
  </si>
  <si>
    <t>Havelock,Blaine</t>
  </si>
  <si>
    <t>Haven,Ben</t>
  </si>
  <si>
    <t>Hawes,Austin</t>
  </si>
  <si>
    <t>Hawk,Tim</t>
  </si>
  <si>
    <t>Hawkins,Dontre</t>
  </si>
  <si>
    <t>Hawkins,Max</t>
  </si>
  <si>
    <t>Hawkins,Paul</t>
  </si>
  <si>
    <t>Hawkins,Roderick</t>
  </si>
  <si>
    <t>Hawkins,Roy</t>
  </si>
  <si>
    <t>Hawkins,Tyus</t>
  </si>
  <si>
    <t>Hawley, Tabasi</t>
  </si>
  <si>
    <t>Haworth, Austin</t>
  </si>
  <si>
    <t>Hawthorne, Jerry</t>
  </si>
  <si>
    <t>Hawthorne,Jerry</t>
  </si>
  <si>
    <t>Hay Loyd, Lincoln</t>
  </si>
  <si>
    <t>Hayden,Anthony</t>
  </si>
  <si>
    <t>Hayens,Al</t>
  </si>
  <si>
    <t>Hayes, Brian</t>
  </si>
  <si>
    <t>Hayes,Barry</t>
  </si>
  <si>
    <t>Hayes,Curtis</t>
  </si>
  <si>
    <t>Hayes,Joseph</t>
  </si>
  <si>
    <t>Hayes,Kirby</t>
  </si>
  <si>
    <t>Hayes,Williams</t>
  </si>
  <si>
    <t>Haynes,Javorius</t>
  </si>
  <si>
    <t>Haynes,Jeff</t>
  </si>
  <si>
    <t>Haynes,Julius</t>
  </si>
  <si>
    <t>Hayter,Mark</t>
  </si>
  <si>
    <t>Hayward, Joe</t>
  </si>
  <si>
    <t>Hayward, Matt</t>
  </si>
  <si>
    <t>Hayward,Jason</t>
  </si>
  <si>
    <t>Haywood,Randell</t>
  </si>
  <si>
    <t>Heagle,Ben</t>
  </si>
  <si>
    <t>Heard,Bryan</t>
  </si>
  <si>
    <t>Heard,Wyatt</t>
  </si>
  <si>
    <t>Heath, Chris</t>
  </si>
  <si>
    <t>Heath,Wayne</t>
  </si>
  <si>
    <t>Heather,Josh</t>
  </si>
  <si>
    <t>Heaton,Stefon</t>
  </si>
  <si>
    <t>Hebner, Tracy</t>
  </si>
  <si>
    <t>Hecht,Matt</t>
  </si>
  <si>
    <t>Heckel,Tamik</t>
  </si>
  <si>
    <t>Hecker,Ashton</t>
  </si>
  <si>
    <t>Heckler,Seamus</t>
  </si>
  <si>
    <t>Heckley, Drew</t>
  </si>
  <si>
    <t>Hedman,Travis</t>
  </si>
  <si>
    <t>Heffner,Jarrod</t>
  </si>
  <si>
    <t>Heidemman,Earl</t>
  </si>
  <si>
    <t>Heine,Jake</t>
  </si>
  <si>
    <t>Helmick,Alcott</t>
  </si>
  <si>
    <t>Helms,Marcus</t>
  </si>
  <si>
    <t>Helton,Dave</t>
  </si>
  <si>
    <t>Hemphill, Randy</t>
  </si>
  <si>
    <t>Hemphill, Victor</t>
  </si>
  <si>
    <t>Hempstead,Jamal</t>
  </si>
  <si>
    <t>Henas,Bernie</t>
  </si>
  <si>
    <t>Henderson, Will</t>
  </si>
  <si>
    <t>Henderson,Bobby</t>
  </si>
  <si>
    <t>Henderson,Chris</t>
  </si>
  <si>
    <t>Henderson,Kenny</t>
  </si>
  <si>
    <t>Henderson,Nick</t>
  </si>
  <si>
    <t>Henderson,Raymond</t>
  </si>
  <si>
    <t>Hendrickso,Brett</t>
  </si>
  <si>
    <t>Hendrickson,Bryce</t>
  </si>
  <si>
    <t>Hengel,Stacey</t>
  </si>
  <si>
    <t>Henle,Keaton</t>
  </si>
  <si>
    <t>Henley,Damien</t>
  </si>
  <si>
    <t>Henley,Ernest</t>
  </si>
  <si>
    <t>Henley,Thomas</t>
  </si>
  <si>
    <t>Henley,Zac</t>
  </si>
  <si>
    <t>Hennessy,Dave</t>
  </si>
  <si>
    <t>Henriquez,Carlos</t>
  </si>
  <si>
    <t>Henry,Nate</t>
  </si>
  <si>
    <t>Henry,Pierre</t>
  </si>
  <si>
    <t>Henry,Reggie</t>
  </si>
  <si>
    <t>Henry,Tyrone</t>
  </si>
  <si>
    <t>Hensley, Ernest</t>
  </si>
  <si>
    <t>Hensley,Rueben</t>
  </si>
  <si>
    <t>Henson,Anthony</t>
  </si>
  <si>
    <t>Henson,Brad</t>
  </si>
  <si>
    <t>Herbel,Kent-Lee</t>
  </si>
  <si>
    <t>Herbel,Matt</t>
  </si>
  <si>
    <t>Herdman,Tabari</t>
  </si>
  <si>
    <t>Herman,Clem</t>
  </si>
  <si>
    <t>Herman,Daniel</t>
  </si>
  <si>
    <t>Hernandez, Pascual</t>
  </si>
  <si>
    <t>Hernandez,Oliver</t>
  </si>
  <si>
    <t>Herron,Carlos</t>
  </si>
  <si>
    <t>Hershberger, Tyrone</t>
  </si>
  <si>
    <t>Hertler, Craig</t>
  </si>
  <si>
    <t>Hester,Jordan</t>
  </si>
  <si>
    <t>Hester,Jordy</t>
  </si>
  <si>
    <t>Hester,Montrae</t>
  </si>
  <si>
    <t>Hetrik, John</t>
  </si>
  <si>
    <t>Hewitt,Anthony</t>
  </si>
  <si>
    <t>Hibbs,Doug</t>
  </si>
  <si>
    <t>Hickman,Ayden</t>
  </si>
  <si>
    <t>Hickman,Paul</t>
  </si>
  <si>
    <t>Hicks,Caleb</t>
  </si>
  <si>
    <t>Hicks,Isaac</t>
  </si>
  <si>
    <t>Hicks,Manuel</t>
  </si>
  <si>
    <t>Hicks,Thomas</t>
  </si>
  <si>
    <t>Hickson,Eric</t>
  </si>
  <si>
    <t>Higdon,Bryan</t>
  </si>
  <si>
    <t>Higdon,Jerod</t>
  </si>
  <si>
    <t>Higdon,Weston</t>
  </si>
  <si>
    <t>Higgins,Terrell</t>
  </si>
  <si>
    <t>Higgins,Torrey</t>
  </si>
  <si>
    <t>Highway,Tim</t>
  </si>
  <si>
    <t>Hijazi,Kyree</t>
  </si>
  <si>
    <t>Hilcock,Manuel</t>
  </si>
  <si>
    <t>Hill, Casey</t>
  </si>
  <si>
    <t>Hill, Tyrone</t>
  </si>
  <si>
    <t>Hill,Casey</t>
  </si>
  <si>
    <t>Hill,Donnie</t>
  </si>
  <si>
    <t>Hill,Eric</t>
  </si>
  <si>
    <t>Hill,Freddy</t>
  </si>
  <si>
    <t>Hillebrand,Barry</t>
  </si>
  <si>
    <t>Hiller,Adam</t>
  </si>
  <si>
    <t>Hiller,Dale</t>
  </si>
  <si>
    <t>Hillier,Ben</t>
  </si>
  <si>
    <t>Hinamosa,Jim</t>
  </si>
  <si>
    <t>Hinds, Vincent</t>
  </si>
  <si>
    <t>Hinds,Joe</t>
  </si>
  <si>
    <t>Hines,Anthony</t>
  </si>
  <si>
    <t>Hines,Evan</t>
  </si>
  <si>
    <t>Hines,Sam</t>
  </si>
  <si>
    <t>Hines,Trevor</t>
  </si>
  <si>
    <t>Hinojosa, Kin</t>
  </si>
  <si>
    <t>Hinton,Charles</t>
  </si>
  <si>
    <t>Hintze,Jacob</t>
  </si>
  <si>
    <t>Hjerrold,Gus</t>
  </si>
  <si>
    <t>Hobbs,Chase</t>
  </si>
  <si>
    <t>Hobson,Johnny</t>
  </si>
  <si>
    <t>Hocking,Isaac</t>
  </si>
  <si>
    <t xml:space="preserve">Hockstler, Merrick </t>
  </si>
  <si>
    <t>Hodge,Kenny</t>
  </si>
  <si>
    <t>Hodges,Gerald</t>
  </si>
  <si>
    <t>Hoe, Grondin</t>
  </si>
  <si>
    <t>Hoernschem,Curtis</t>
  </si>
  <si>
    <t>Hofferth,Drew</t>
  </si>
  <si>
    <t>Hofferth,Reggie</t>
  </si>
  <si>
    <t>Hoffman, Ryan</t>
  </si>
  <si>
    <t>Hoffman,Aaron</t>
  </si>
  <si>
    <t>Hoffman,James</t>
  </si>
  <si>
    <t>Hogan,Wendel</t>
  </si>
  <si>
    <t>Holcomb,Frank</t>
  </si>
  <si>
    <t>Holden, Narracott</t>
  </si>
  <si>
    <t>Holden,Andy</t>
  </si>
  <si>
    <t>Holden,Charlie</t>
  </si>
  <si>
    <t>Holdren,Mark</t>
  </si>
  <si>
    <t>Holiday,Nick</t>
  </si>
  <si>
    <t>Holland,Jalen</t>
  </si>
  <si>
    <t>Hollas,Adrian</t>
  </si>
  <si>
    <t>Hollister, Kevin</t>
  </si>
  <si>
    <t>Holloman,Zane</t>
  </si>
  <si>
    <t>Holloway, Oscar</t>
  </si>
  <si>
    <t>Hollowell, Christo</t>
  </si>
  <si>
    <t>Holman,Dimitri</t>
  </si>
  <si>
    <t>Holman,Mike</t>
  </si>
  <si>
    <t>Holmberg,Alan</t>
  </si>
  <si>
    <t>Holmes,Al</t>
  </si>
  <si>
    <t>Holmes,Dexter</t>
  </si>
  <si>
    <t>Holmes,James</t>
  </si>
  <si>
    <t>Holowaty,Nick</t>
  </si>
  <si>
    <t>Holsey,Chad</t>
  </si>
  <si>
    <t>Holsten,Arik</t>
  </si>
  <si>
    <t>Holt,Adam</t>
  </si>
  <si>
    <t>Holt,Eric</t>
  </si>
  <si>
    <t>Holt,Shane</t>
  </si>
  <si>
    <t>Holten, Brad</t>
  </si>
  <si>
    <t>Hood,Alonzo</t>
  </si>
  <si>
    <t>Hood,Warren</t>
  </si>
  <si>
    <t>Hood,Wesley</t>
  </si>
  <si>
    <t>Hooper,Michael</t>
  </si>
  <si>
    <t>Hooper,Nathan</t>
  </si>
  <si>
    <t>Hooten,Martell</t>
  </si>
  <si>
    <t>Hopewell,Kelan</t>
  </si>
  <si>
    <t>Hopkins,Jeff</t>
  </si>
  <si>
    <t>Hopkins,Von</t>
  </si>
  <si>
    <t>Hopple,Sean</t>
  </si>
  <si>
    <t>Hopwood,Jeff</t>
  </si>
  <si>
    <t>Horan, Tommy</t>
  </si>
  <si>
    <t>Horbury,Sydney</t>
  </si>
  <si>
    <t>Horn, Chris</t>
  </si>
  <si>
    <t>Horne, Brad</t>
  </si>
  <si>
    <t>Horner,Jake</t>
  </si>
  <si>
    <t>Hoshea, Jim</t>
  </si>
  <si>
    <t>Hoskins,Neal</t>
  </si>
  <si>
    <t>Hoss,Ryan</t>
  </si>
  <si>
    <t>Hosted,Roy</t>
  </si>
  <si>
    <t>Hostrad,Anthony</t>
  </si>
  <si>
    <t>Housey,Keith</t>
  </si>
  <si>
    <t>Houston,Antwain</t>
  </si>
  <si>
    <t>Houston,Marvin</t>
  </si>
  <si>
    <t>Howard,Kenneth</t>
  </si>
  <si>
    <t>Howe,Jarod</t>
  </si>
  <si>
    <t>Howell,Jacob</t>
  </si>
  <si>
    <t>Howell,Josh</t>
  </si>
  <si>
    <t>Howell,Leonard</t>
  </si>
  <si>
    <t>Howell,Ryan</t>
  </si>
  <si>
    <t>Howes,Byron</t>
  </si>
  <si>
    <t>Hrabak,Wes</t>
  </si>
  <si>
    <t>Hristek,Alfred</t>
  </si>
  <si>
    <t>Hubbard,Jessae</t>
  </si>
  <si>
    <t>Hubbard,Lamar</t>
  </si>
  <si>
    <t>Hubbell,Alex</t>
  </si>
  <si>
    <t>Hubbell,Clark</t>
  </si>
  <si>
    <t>Huber,Brennan</t>
  </si>
  <si>
    <t>Hubock,Rick</t>
  </si>
  <si>
    <t>Huddleston, Elijah</t>
  </si>
  <si>
    <t>Hudlin,Jerry</t>
  </si>
  <si>
    <t>Hudlin,Trent</t>
  </si>
  <si>
    <t>Hudson,Patrick</t>
  </si>
  <si>
    <t>Hudson,Ray</t>
  </si>
  <si>
    <t>Hudson,Scott</t>
  </si>
  <si>
    <t>Huerta,Alexis</t>
  </si>
  <si>
    <t>Huff, Jamie</t>
  </si>
  <si>
    <t>Huff,David</t>
  </si>
  <si>
    <t>Huff,Kejuan</t>
  </si>
  <si>
    <t>Huffman,Tyrone</t>
  </si>
  <si>
    <t>Huggins,Randall</t>
  </si>
  <si>
    <t>Hughes, AJ</t>
  </si>
  <si>
    <t>CB-PR</t>
  </si>
  <si>
    <t>Hughes,Cedric</t>
  </si>
  <si>
    <t>Hughes,DeAndre</t>
  </si>
  <si>
    <t>Hughes,Deon</t>
  </si>
  <si>
    <t>Hughes,Tyler</t>
  </si>
  <si>
    <t>Humphrey,Chris</t>
  </si>
  <si>
    <t>Humphrey,Cody</t>
  </si>
  <si>
    <t>Humphrey,Nick</t>
  </si>
  <si>
    <t>Hunsaker, Rex Bill</t>
  </si>
  <si>
    <t>Hunt, Josh</t>
  </si>
  <si>
    <t>Hunte,Paul</t>
  </si>
  <si>
    <t>Hunter,David</t>
  </si>
  <si>
    <t>Hunter,Georges</t>
  </si>
  <si>
    <t>Hunter,Gerald</t>
  </si>
  <si>
    <t>Hunter,Joel</t>
  </si>
  <si>
    <t>Hunter,Marcus</t>
  </si>
  <si>
    <t>Huntley,Jake</t>
  </si>
  <si>
    <t>Hupp,Jason</t>
  </si>
  <si>
    <t>Hurd,Chad</t>
  </si>
  <si>
    <t>Hurd,Scott</t>
  </si>
  <si>
    <t>Hurst,Nate</t>
  </si>
  <si>
    <t>Husmann,Chris</t>
  </si>
  <si>
    <t>Hussey,Barney</t>
  </si>
  <si>
    <t>Huston, Glenn</t>
  </si>
  <si>
    <t>Huston,Brandon</t>
  </si>
  <si>
    <t>Hutchings,Travis</t>
  </si>
  <si>
    <t>Hyatt,Lee</t>
  </si>
  <si>
    <t>Hyde,Jordan</t>
  </si>
  <si>
    <t>Hykes, Patrick</t>
  </si>
  <si>
    <t>Hyland,Solomon</t>
  </si>
  <si>
    <t>Hymes,Roy</t>
  </si>
  <si>
    <t>Inderkum,CJ</t>
  </si>
  <si>
    <t xml:space="preserve">Ingraham, Jason  </t>
  </si>
  <si>
    <t>Ingram,Austin</t>
  </si>
  <si>
    <t>Ingram,Lowell</t>
  </si>
  <si>
    <t>Ingram,Marvin</t>
  </si>
  <si>
    <t>Inman,Todd</t>
  </si>
  <si>
    <t>Irby,Nick</t>
  </si>
  <si>
    <t>Irizari, Jeremy</t>
  </si>
  <si>
    <t>Irwin, Milton</t>
  </si>
  <si>
    <t>Isaksen, Tracy</t>
  </si>
  <si>
    <t>Isikeli,Mack</t>
  </si>
  <si>
    <t>S-PR</t>
  </si>
  <si>
    <t>Ivey, Syeve</t>
  </si>
  <si>
    <t>Iwanski,Gerald</t>
  </si>
  <si>
    <t>Jackson,Clifton</t>
  </si>
  <si>
    <t>Jackson,Curtis</t>
  </si>
  <si>
    <t>Jackson,Jalen</t>
  </si>
  <si>
    <t>Jackson,Joe</t>
  </si>
  <si>
    <t>Jackson,Keon</t>
  </si>
  <si>
    <t>Jackson,Marty</t>
  </si>
  <si>
    <t>Jackson,Travis</t>
  </si>
  <si>
    <t>Jacobs,Art</t>
  </si>
  <si>
    <t>Jacobs,Jeremy</t>
  </si>
  <si>
    <t>Jacobs,Mitch</t>
  </si>
  <si>
    <t>Jacobson, Curtis</t>
  </si>
  <si>
    <t>Jacques,David</t>
  </si>
  <si>
    <t>Jacques,Travis</t>
  </si>
  <si>
    <t>Jahn,Tommy</t>
  </si>
  <si>
    <t>James,Dustin</t>
  </si>
  <si>
    <t>James,Joe</t>
  </si>
  <si>
    <t>James,Mason</t>
  </si>
  <si>
    <t>Jameson, Dartell</t>
  </si>
  <si>
    <t>Jamieson,Ty</t>
  </si>
  <si>
    <t>Jamison,Shawn</t>
  </si>
  <si>
    <t>Janney,Efren</t>
  </si>
  <si>
    <t>Jarvis,Keith</t>
  </si>
  <si>
    <t>Javorsky,Harley</t>
  </si>
  <si>
    <t>Jaynes,Isaac</t>
  </si>
  <si>
    <t>Jazz,Baxter</t>
  </si>
  <si>
    <t>Jeffers,Lamont</t>
  </si>
  <si>
    <t>Jefferson,Alfred</t>
  </si>
  <si>
    <t>Jefferson,William</t>
  </si>
  <si>
    <t>Jeffery,Weston</t>
  </si>
  <si>
    <t>Jeffries,Aaron</t>
  </si>
  <si>
    <t>Jelinek,Adonis</t>
  </si>
  <si>
    <t>Jenkins,Ben</t>
  </si>
  <si>
    <t>Jenkins,Cedric</t>
  </si>
  <si>
    <t>Jenkins,Devin</t>
  </si>
  <si>
    <t>Jenkins,Earnie</t>
  </si>
  <si>
    <t>Jenkins,Hunter</t>
  </si>
  <si>
    <t>Jennings,Clayton</t>
  </si>
  <si>
    <t>Jensen, Larry</t>
  </si>
  <si>
    <t>Jepson,Jack</t>
  </si>
  <si>
    <t>Jernon,Matthew</t>
  </si>
  <si>
    <t>Jerrold,Gus</t>
  </si>
  <si>
    <t>Jessea, Martin</t>
  </si>
  <si>
    <t>Jetlag,Brian</t>
  </si>
  <si>
    <t>Jimenez, Carlos</t>
  </si>
  <si>
    <t>Johnson, Christopher</t>
  </si>
  <si>
    <t>Johnson, Craig</t>
  </si>
  <si>
    <t>Johnson, Jeremiah</t>
  </si>
  <si>
    <t>Johnson, Shawn</t>
  </si>
  <si>
    <t>Johnson,Brandon</t>
  </si>
  <si>
    <t>Johnson,Cameron</t>
  </si>
  <si>
    <t>Johnson,Isaac</t>
  </si>
  <si>
    <t>Johnson,Jay</t>
  </si>
  <si>
    <t>Johnson,Logan</t>
  </si>
  <si>
    <t>Johnson,Thomas</t>
  </si>
  <si>
    <t>Johnson,Travis</t>
  </si>
  <si>
    <t>Johnston, Peter</t>
  </si>
  <si>
    <t>Johnston,Marv</t>
  </si>
  <si>
    <t>Jolly,Lance</t>
  </si>
  <si>
    <t>Jolly,Willie</t>
  </si>
  <si>
    <t>Joltes,Shawn</t>
  </si>
  <si>
    <t>Jones, Chauncey</t>
  </si>
  <si>
    <t>Jones, Gary</t>
  </si>
  <si>
    <t>Jones, Jeremy</t>
  </si>
  <si>
    <t>Jones,Ashienco</t>
  </si>
  <si>
    <t>Jones,Blake</t>
  </si>
  <si>
    <t>Jones,Evan</t>
  </si>
  <si>
    <t>Jones,Finn</t>
  </si>
  <si>
    <t>Jones,Jack</t>
  </si>
  <si>
    <t>Jones,Jamari</t>
  </si>
  <si>
    <t>Jones,Jonathan</t>
  </si>
  <si>
    <t>Jones,Matt</t>
  </si>
  <si>
    <t>Jones,Shelton</t>
  </si>
  <si>
    <t>Jordan,Adam</t>
  </si>
  <si>
    <t>Jordan,Clem</t>
  </si>
  <si>
    <t>Jordan,Ryan</t>
  </si>
  <si>
    <t>Jordan,Shaun</t>
  </si>
  <si>
    <t>Joseph,Jess</t>
  </si>
  <si>
    <t>Joslin, Orlan</t>
  </si>
  <si>
    <t>Jountti,Dan</t>
  </si>
  <si>
    <t>Joyce,Jamie</t>
  </si>
  <si>
    <t>Joyce,Tommy</t>
  </si>
  <si>
    <t>Judd,Darren</t>
  </si>
  <si>
    <t>Judd,Lance</t>
  </si>
  <si>
    <t>Juice,Donald</t>
  </si>
  <si>
    <t>Jumper,Jamal</t>
  </si>
  <si>
    <t>Jurgens,Hans</t>
  </si>
  <si>
    <t>Jussac,Taylor</t>
  </si>
  <si>
    <t>Justice, Chase</t>
  </si>
  <si>
    <t>Justice,Mitchell</t>
  </si>
  <si>
    <t>Jutze,Perry</t>
  </si>
  <si>
    <t>Kaba,Dazalin</t>
  </si>
  <si>
    <t xml:space="preserve">Kabila, Mosi </t>
  </si>
  <si>
    <t>Kadri,Azeem</t>
  </si>
  <si>
    <t>Kahoe,Steve</t>
  </si>
  <si>
    <t>Kaiser,Malcolm</t>
  </si>
  <si>
    <t>Kalani, Lenny</t>
  </si>
  <si>
    <t>Kalayjian, Allan</t>
  </si>
  <si>
    <t xml:space="preserve">Kalsky, Raphael </t>
  </si>
  <si>
    <t>Kaman,Mark</t>
  </si>
  <si>
    <t>Kameno,Milton</t>
  </si>
  <si>
    <t>Kamienski,Nick</t>
  </si>
  <si>
    <t>Kaminski,Eric</t>
  </si>
  <si>
    <t>Kanaan,Blaine</t>
  </si>
  <si>
    <t>Kanada,Jabari</t>
  </si>
  <si>
    <t>Kane,Bobby</t>
  </si>
  <si>
    <t>Kane,Jeffrey</t>
  </si>
  <si>
    <t>Kaplan,J.J</t>
  </si>
  <si>
    <t>Kaplan,Jared</t>
  </si>
  <si>
    <t>Kappel, Jack</t>
  </si>
  <si>
    <t>Karl-Carey, Jay</t>
  </si>
  <si>
    <t>Karlis,Rick</t>
  </si>
  <si>
    <t>Karlson,Lance</t>
  </si>
  <si>
    <t>Kasitati,Jamar</t>
  </si>
  <si>
    <t>Katoa,Damon</t>
  </si>
  <si>
    <t>Kats,Dale</t>
  </si>
  <si>
    <t>Katt,Jake</t>
  </si>
  <si>
    <t>Kaufman,Bernie</t>
  </si>
  <si>
    <t>Kaufman,Del</t>
  </si>
  <si>
    <t>Kaufman,Ja'Sir</t>
  </si>
  <si>
    <t>Kay,Darcy</t>
  </si>
  <si>
    <t>Kay,Joe</t>
  </si>
  <si>
    <t>Kaye,Paul</t>
  </si>
  <si>
    <t>Kayes,George</t>
  </si>
  <si>
    <t>Kearney, Ronald</t>
  </si>
  <si>
    <t>Kearns,Bart</t>
  </si>
  <si>
    <t>Keegan,Myles</t>
  </si>
  <si>
    <t>Keeler,Raymond</t>
  </si>
  <si>
    <t>Keels, Judson</t>
  </si>
  <si>
    <t>Keenan,Mark</t>
  </si>
  <si>
    <t>Keenen,Carl</t>
  </si>
  <si>
    <t>Keeping,Garnett</t>
  </si>
  <si>
    <t>Keeton,Thomas</t>
  </si>
  <si>
    <t>Kehoe,Shaman</t>
  </si>
  <si>
    <t>Keilani,Jajuan</t>
  </si>
  <si>
    <t>Keim,Keith</t>
  </si>
  <si>
    <t>Keith, Austin</t>
  </si>
  <si>
    <t>Keland,Sherman</t>
  </si>
  <si>
    <t>Kelby,Colton</t>
  </si>
  <si>
    <t>Kelcey,Clancy</t>
  </si>
  <si>
    <t>Keller,Elias</t>
  </si>
  <si>
    <t>Keller,James</t>
  </si>
  <si>
    <t>Keller,Jason</t>
  </si>
  <si>
    <t>Kelley,Austin</t>
  </si>
  <si>
    <t>Kelley,Vince</t>
  </si>
  <si>
    <t>Kelly, Buckshot</t>
  </si>
  <si>
    <t>Kelly,Curtis</t>
  </si>
  <si>
    <t>Kelly,Tracy</t>
  </si>
  <si>
    <t>Keltner,Henry</t>
  </si>
  <si>
    <t>Kelton,Lee</t>
  </si>
  <si>
    <t>Kemmeter,Adam</t>
  </si>
  <si>
    <t>Kemp, James</t>
  </si>
  <si>
    <t>Kemp,Erik</t>
  </si>
  <si>
    <t>Kenion,Julius</t>
  </si>
  <si>
    <t>Kenmore,Lee</t>
  </si>
  <si>
    <t>Kennedy,Curtis</t>
  </si>
  <si>
    <t>Kennedy,Jason</t>
  </si>
  <si>
    <t>Kennedy,Trey</t>
  </si>
  <si>
    <t>Kenner, Royce</t>
  </si>
  <si>
    <t>Kent, Lorenzo</t>
  </si>
  <si>
    <t>Kent,Jason</t>
  </si>
  <si>
    <t>Keonth,Sam</t>
  </si>
  <si>
    <t>Kereno,Aaron</t>
  </si>
  <si>
    <t>Kerr,Bryce</t>
  </si>
  <si>
    <t>Kerr,Jimmy</t>
  </si>
  <si>
    <t>Kerr,Kevin</t>
  </si>
  <si>
    <t>Kerrer, Jason</t>
  </si>
  <si>
    <t>Kerrigan,Lewiston</t>
  </si>
  <si>
    <t>Kerry,Jeremy</t>
  </si>
  <si>
    <t>Kersey, Spencer</t>
  </si>
  <si>
    <t>Kessinger,Eric</t>
  </si>
  <si>
    <t>Kessler,Clark</t>
  </si>
  <si>
    <t xml:space="preserve">Ketcham, Isiah </t>
  </si>
  <si>
    <t>Keyes,Charlie</t>
  </si>
  <si>
    <t>Keys,Casey</t>
  </si>
  <si>
    <t>Kidd, Milford</t>
  </si>
  <si>
    <t>Kile,Corey</t>
  </si>
  <si>
    <t>Kile,Harry</t>
  </si>
  <si>
    <t>Kilgore,Quinton</t>
  </si>
  <si>
    <t>Killberg,Daniel</t>
  </si>
  <si>
    <t>Killer, Darren</t>
  </si>
  <si>
    <t>Killian,Josh</t>
  </si>
  <si>
    <t>Kilpatrick, CJ</t>
  </si>
  <si>
    <t>Kim, Dale</t>
  </si>
  <si>
    <t>Kimberlin,Steve</t>
  </si>
  <si>
    <t>Kimbrough,Daniel</t>
  </si>
  <si>
    <t>Kincy,Joey</t>
  </si>
  <si>
    <t>Kineen,Kent</t>
  </si>
  <si>
    <t>King,Drew</t>
  </si>
  <si>
    <t>King,Gabe</t>
  </si>
  <si>
    <t>King,Jaden</t>
  </si>
  <si>
    <t>King,James</t>
  </si>
  <si>
    <t>King,Trenton</t>
  </si>
  <si>
    <t>King,Vince</t>
  </si>
  <si>
    <t>Kingsley,Dave</t>
  </si>
  <si>
    <t>Kingston, Terry</t>
  </si>
  <si>
    <t>Kingston,Myron</t>
  </si>
  <si>
    <t>Kiniry,Jayson</t>
  </si>
  <si>
    <t>Kiniry,Paul</t>
  </si>
  <si>
    <t>Kinkad,Jeffy</t>
  </si>
  <si>
    <t>Kinlaw,TJ</t>
  </si>
  <si>
    <t>Kinnard,Ed</t>
  </si>
  <si>
    <t>Kinney,Dave</t>
  </si>
  <si>
    <t>Kirby,Andrew</t>
  </si>
  <si>
    <t>Kirifi,Dent</t>
  </si>
  <si>
    <t>Kirk,Geoff</t>
  </si>
  <si>
    <t>Kirkham,Jordan</t>
  </si>
  <si>
    <t>Kirkland,Michael</t>
  </si>
  <si>
    <t>Kirkwood,Rob</t>
  </si>
  <si>
    <t>Kirkwood,Tim</t>
  </si>
  <si>
    <t>Kirtz,Riley</t>
  </si>
  <si>
    <t>Kizer,Alex</t>
  </si>
  <si>
    <t>Klann,Donovan</t>
  </si>
  <si>
    <t>Kleffner,John</t>
  </si>
  <si>
    <t>Klein,Chad</t>
  </si>
  <si>
    <t>Klein,Harvey</t>
  </si>
  <si>
    <t>Kleskee,Trace</t>
  </si>
  <si>
    <t>Kluck,Alex</t>
  </si>
  <si>
    <t>Klumpp,Gary</t>
  </si>
  <si>
    <t>Knickerboc,Babe</t>
  </si>
  <si>
    <t>Knight,Rick</t>
  </si>
  <si>
    <t>Knoop,Craig</t>
  </si>
  <si>
    <t>Knott,Riley</t>
  </si>
  <si>
    <t>Knouse, Brenton</t>
  </si>
  <si>
    <t>Knowles,Norm</t>
  </si>
  <si>
    <t>Knox,Stefan</t>
  </si>
  <si>
    <t>Koch, Jarvis</t>
  </si>
  <si>
    <t>Koeman,Ricky</t>
  </si>
  <si>
    <t>Konar,Howard</t>
  </si>
  <si>
    <t>Konrath,Dennis</t>
  </si>
  <si>
    <t>Koop,Cory</t>
  </si>
  <si>
    <t>Korok,Darren</t>
  </si>
  <si>
    <t>Korr,Dwight</t>
  </si>
  <si>
    <t>Kortic,Lee</t>
  </si>
  <si>
    <t>Kouzzal,Dave</t>
  </si>
  <si>
    <t>Kowalski,Joe</t>
  </si>
  <si>
    <t>Kraemer,Javon</t>
  </si>
  <si>
    <t>Kramer,Adam</t>
  </si>
  <si>
    <t>Kramer,Joey</t>
  </si>
  <si>
    <t>Kramer,Mike</t>
  </si>
  <si>
    <t>Kranepool,Bernard</t>
  </si>
  <si>
    <t>Krawick,Todd</t>
  </si>
  <si>
    <t xml:space="preserve">Kreanan, David </t>
  </si>
  <si>
    <t>Kretlow Jr, Nick</t>
  </si>
  <si>
    <t>Kricklow,Martin</t>
  </si>
  <si>
    <t>Krotz,Curtis</t>
  </si>
  <si>
    <t>Krueger,Damon</t>
  </si>
  <si>
    <t>Kruger,Sebastian</t>
  </si>
  <si>
    <t>Kuhl,Alex</t>
  </si>
  <si>
    <t>Kuithe,Paul</t>
  </si>
  <si>
    <t>Kulick,Buster</t>
  </si>
  <si>
    <t>Kunden,Frantisek</t>
  </si>
  <si>
    <t>Kuntz,Andrew</t>
  </si>
  <si>
    <t>Kupp,Hans</t>
  </si>
  <si>
    <t>Kurtland, Nick</t>
  </si>
  <si>
    <t>Kuts,Terry</t>
  </si>
  <si>
    <t>Kuzdale,Aaron</t>
  </si>
  <si>
    <t>Kylder, Justin</t>
  </si>
  <si>
    <t>Kyles,Brent</t>
  </si>
  <si>
    <t>Laabs,Stuart</t>
  </si>
  <si>
    <t>Laamare,Lance</t>
  </si>
  <si>
    <t>Lacey,Bryan</t>
  </si>
  <si>
    <t>Lacey,Kirk</t>
  </si>
  <si>
    <t>Lacey,Scott</t>
  </si>
  <si>
    <t>Lackner,Ryan</t>
  </si>
  <si>
    <t>Ladler,Alonzo</t>
  </si>
  <si>
    <t>Ladson,Matt</t>
  </si>
  <si>
    <t>LaDuke,Shawn</t>
  </si>
  <si>
    <t>Laguins,Brandon</t>
  </si>
  <si>
    <t>Lahey,Chad</t>
  </si>
  <si>
    <t>Laing,Isaac</t>
  </si>
  <si>
    <t>Laister,Neal</t>
  </si>
  <si>
    <t>Lajoie,Rob</t>
  </si>
  <si>
    <t>Lajoie,Vince</t>
  </si>
  <si>
    <t>Lake,Austin</t>
  </si>
  <si>
    <t>Lake,Lamar</t>
  </si>
  <si>
    <t>Lake,Ryan</t>
  </si>
  <si>
    <t>Lakins,Ethan</t>
  </si>
  <si>
    <t>Lalama,Boseko</t>
  </si>
  <si>
    <t>Lamanno,John</t>
  </si>
  <si>
    <t>Lamar,Dominic</t>
  </si>
  <si>
    <t>Lamb,Clay</t>
  </si>
  <si>
    <t>Lamb,Danny</t>
  </si>
  <si>
    <t>Lamb,Rob</t>
  </si>
  <si>
    <t>Lambert, Bryan</t>
  </si>
  <si>
    <t>Lambert,Jay</t>
  </si>
  <si>
    <t>Lambert,Myron</t>
  </si>
  <si>
    <t>Lambert,Ricardo</t>
  </si>
  <si>
    <t>Lambrick,Oscar</t>
  </si>
  <si>
    <t>Lammons,Austin</t>
  </si>
  <si>
    <t>LaMotte,Chad</t>
  </si>
  <si>
    <t>Landrum,Derrick</t>
  </si>
  <si>
    <t>DB-RET</t>
  </si>
  <si>
    <t>Landry, Terrell</t>
  </si>
  <si>
    <t>Landry,Franklin</t>
  </si>
  <si>
    <t>Landry,Marc</t>
  </si>
  <si>
    <t>Lane,Bruce</t>
  </si>
  <si>
    <t>Lane,Dustin</t>
  </si>
  <si>
    <t>Lanett,Sean</t>
  </si>
  <si>
    <t>Lang, Roger</t>
  </si>
  <si>
    <t>Langham,Adam</t>
  </si>
  <si>
    <t>Langley,Oliver</t>
  </si>
  <si>
    <t>Langston,Everett</t>
  </si>
  <si>
    <t>Lanham,Branden</t>
  </si>
  <si>
    <t>Lansig,Curt</t>
  </si>
  <si>
    <t>LaPointe,Gus</t>
  </si>
  <si>
    <t>Laramore,Tommy</t>
  </si>
  <si>
    <t>Largent, Brad</t>
  </si>
  <si>
    <t>LaRose,Frank</t>
  </si>
  <si>
    <t>Larouche,Sebastien</t>
  </si>
  <si>
    <t>Larsen, Luke</t>
  </si>
  <si>
    <t>Larsen,Wayne</t>
  </si>
  <si>
    <t>Larson, Jack</t>
  </si>
  <si>
    <t>Larson,Andrew</t>
  </si>
  <si>
    <t>LaRue,Lee</t>
  </si>
  <si>
    <t>LaRussa,Pedro</t>
  </si>
  <si>
    <t>LaSalle,Jon</t>
  </si>
  <si>
    <t>Lashley,Elliot</t>
  </si>
  <si>
    <t>Laskey,Mike</t>
  </si>
  <si>
    <t>LaSorda,Amari</t>
  </si>
  <si>
    <t>Lassiter,Ryan</t>
  </si>
  <si>
    <t>Laster,Greg</t>
  </si>
  <si>
    <t>Latha, Mekhi</t>
  </si>
  <si>
    <t>Latham,Jake</t>
  </si>
  <si>
    <t>Latham,Kurt</t>
  </si>
  <si>
    <t>Latimer, Tony</t>
  </si>
  <si>
    <t>Lauer,Sean</t>
  </si>
  <si>
    <t>Laufman,Jared</t>
  </si>
  <si>
    <t>Laurens,Trevor</t>
  </si>
  <si>
    <t>Lavagetto,Greg</t>
  </si>
  <si>
    <t>Lavecchia,Larry</t>
  </si>
  <si>
    <t>Lavin,Tom</t>
  </si>
  <si>
    <t>Law,Gilbert</t>
  </si>
  <si>
    <t>Lawler,Nick</t>
  </si>
  <si>
    <t>Lawrence,Kevin</t>
  </si>
  <si>
    <t>Lawrence,Randy</t>
  </si>
  <si>
    <t>Lawrence,Rob</t>
  </si>
  <si>
    <t>Lawson,Cam</t>
  </si>
  <si>
    <t>Lawson,David</t>
  </si>
  <si>
    <t>Lawson,DeAndre</t>
  </si>
  <si>
    <t>Lawson,Jared</t>
  </si>
  <si>
    <t>Lawson,Ronnie</t>
  </si>
  <si>
    <t>Lawson,Thomas</t>
  </si>
  <si>
    <t>Lawyer,DeMarcus</t>
  </si>
  <si>
    <t>Lazo, Gwodala</t>
  </si>
  <si>
    <t>Leach, Jon</t>
  </si>
  <si>
    <t>Leach,Gerard</t>
  </si>
  <si>
    <t>Leahy, Craig</t>
  </si>
  <si>
    <t>Leak,Mike</t>
  </si>
  <si>
    <t>Leak,Todd</t>
  </si>
  <si>
    <t>Leake,Anthony</t>
  </si>
  <si>
    <t>Leaky,Dean</t>
  </si>
  <si>
    <t>Leask, Lincoln</t>
  </si>
  <si>
    <t>Leasy,Scott</t>
  </si>
  <si>
    <t>Leather,Case</t>
  </si>
  <si>
    <t>Leathers,Grover</t>
  </si>
  <si>
    <t>Leaverton, Ike</t>
  </si>
  <si>
    <t>Lecounte,LaBryan</t>
  </si>
  <si>
    <t>Lee,Hayes</t>
  </si>
  <si>
    <t>Lee,Michael</t>
  </si>
  <si>
    <t>Lees,Jeremy</t>
  </si>
  <si>
    <t>Leeuwen,Darian</t>
  </si>
  <si>
    <t>Leever, Leif</t>
  </si>
  <si>
    <t>Leffler,Matt</t>
  </si>
  <si>
    <t>Leggett,Adam</t>
  </si>
  <si>
    <t>Leiber,Bobby</t>
  </si>
  <si>
    <t>LeMahieu,Jace</t>
  </si>
  <si>
    <t>Lemanski,Zane</t>
  </si>
  <si>
    <t>Lemke,Rajaï</t>
  </si>
  <si>
    <t>Lemon, Mario</t>
  </si>
  <si>
    <t>Lemon,Jerry</t>
  </si>
  <si>
    <t>Lemon,T.J</t>
  </si>
  <si>
    <t>Lemonier,Eric</t>
  </si>
  <si>
    <t>Lenex,DeShawn</t>
  </si>
  <si>
    <t>Lennard, Drew</t>
  </si>
  <si>
    <t>Leopold,Brenton</t>
  </si>
  <si>
    <t>Leota,Charles</t>
  </si>
  <si>
    <t>Lepvich,Al</t>
  </si>
  <si>
    <t>Leroy,Baptiste</t>
  </si>
  <si>
    <t>Lesko,Vladimir</t>
  </si>
  <si>
    <t>Leslie,Kelvin</t>
  </si>
  <si>
    <t>Lester, John</t>
  </si>
  <si>
    <t>Lester,Roy</t>
  </si>
  <si>
    <t>Lester,Tyron</t>
  </si>
  <si>
    <t>Leunen,Colin</t>
  </si>
  <si>
    <t>Levelis,Richard</t>
  </si>
  <si>
    <t>Levenick,Donnie</t>
  </si>
  <si>
    <t>Leventry,Marcus</t>
  </si>
  <si>
    <t>Levi,Gary</t>
  </si>
  <si>
    <t>Levine,Andrew</t>
  </si>
  <si>
    <t>Levine,Jerome</t>
  </si>
  <si>
    <t>Levy,Raymond</t>
  </si>
  <si>
    <t>Lewan,Trice</t>
  </si>
  <si>
    <t>Lewey,Sam</t>
  </si>
  <si>
    <t>Lewin,Breandan</t>
  </si>
  <si>
    <t>Lewis,Drake</t>
  </si>
  <si>
    <t>Lewis,Jake</t>
  </si>
  <si>
    <t>Lewis,James</t>
  </si>
  <si>
    <t>Lewis,Richard</t>
  </si>
  <si>
    <t>Lewis,Roger</t>
  </si>
  <si>
    <t>Lewis,Sean</t>
  </si>
  <si>
    <t>Liborio,Cam</t>
  </si>
  <si>
    <t>Ligman,A.C.</t>
  </si>
  <si>
    <t>Ligman,Ed</t>
  </si>
  <si>
    <t>Lilburn,Ryan</t>
  </si>
  <si>
    <t>Lillard,Ervin</t>
  </si>
  <si>
    <t>Lilly,Josh</t>
  </si>
  <si>
    <t xml:space="preserve">Limerick, Wiley </t>
  </si>
  <si>
    <t>Lindeman,Nick</t>
  </si>
  <si>
    <t>Lindsay,Henry</t>
  </si>
  <si>
    <t>Lindsey, Carlos</t>
  </si>
  <si>
    <t>Lingard,James</t>
  </si>
  <si>
    <t>Linhart,Tracy</t>
  </si>
  <si>
    <t>Linton,Ernest</t>
  </si>
  <si>
    <t>Linton,Rex</t>
  </si>
  <si>
    <t>Lipinsky,Wal</t>
  </si>
  <si>
    <t>Lisbon,Travon</t>
  </si>
  <si>
    <t>Little,Erik</t>
  </si>
  <si>
    <t>Littlefield,Roy</t>
  </si>
  <si>
    <t xml:space="preserve">Littlejohn, Numbers </t>
  </si>
  <si>
    <t>Littleton,Casey</t>
  </si>
  <si>
    <t>Livinston,Oscar</t>
  </si>
  <si>
    <t>Lloyd Jr.,Perry</t>
  </si>
  <si>
    <t>Lloyd,Anthony</t>
  </si>
  <si>
    <t>Lloyd,Derrick</t>
  </si>
  <si>
    <t>Locksley,Jamie</t>
  </si>
  <si>
    <t>Loftin,Alex</t>
  </si>
  <si>
    <t>Logan, Andrew</t>
  </si>
  <si>
    <t>Logan,Dean</t>
  </si>
  <si>
    <t>Logan,Stacey</t>
  </si>
  <si>
    <t>Logan,Will</t>
  </si>
  <si>
    <t>Lomax,Jack</t>
  </si>
  <si>
    <t>Lombardi,Bruce</t>
  </si>
  <si>
    <t>London,Ikena</t>
  </si>
  <si>
    <t>London,Nick</t>
  </si>
  <si>
    <t>Long, George</t>
  </si>
  <si>
    <t>Long,Jabril</t>
  </si>
  <si>
    <t>Long,Javier</t>
  </si>
  <si>
    <t>Long,Marquel</t>
  </si>
  <si>
    <t>Longfield, Pat</t>
  </si>
  <si>
    <t>Lopez,Terrence</t>
  </si>
  <si>
    <t>Lorence,Randy</t>
  </si>
  <si>
    <t>Lorenzen,Kaeden</t>
  </si>
  <si>
    <t>Lorn,DaShon</t>
  </si>
  <si>
    <t>Lotulelei,Stephen</t>
  </si>
  <si>
    <t>Louis, Fred</t>
  </si>
  <si>
    <t>Louis,Jacob</t>
  </si>
  <si>
    <t>Louis,Kolby</t>
  </si>
  <si>
    <t>Love,Darren</t>
  </si>
  <si>
    <t>Love,Jarred</t>
  </si>
  <si>
    <t>Lovejoy,Tyson</t>
  </si>
  <si>
    <t>Lowang,Abraham</t>
  </si>
  <si>
    <t>Lowe,Jonas</t>
  </si>
  <si>
    <t>Lowe,Raymond</t>
  </si>
  <si>
    <t>Lowell,Dub</t>
  </si>
  <si>
    <t>Lowenstein,Barry</t>
  </si>
  <si>
    <t>Lowery,James</t>
  </si>
  <si>
    <t>Lowery,Mark</t>
  </si>
  <si>
    <t>Lowery,Nate</t>
  </si>
  <si>
    <t>Lucas, Hunter</t>
  </si>
  <si>
    <t>Ludecker,Alex</t>
  </si>
  <si>
    <t>Luff,John</t>
  </si>
  <si>
    <t>Lulling,Russ</t>
  </si>
  <si>
    <t>Lumpe,Adam</t>
  </si>
  <si>
    <t>Lumpkin,Daquan</t>
  </si>
  <si>
    <t>Lundberg,Keith</t>
  </si>
  <si>
    <t>Lush,Walter</t>
  </si>
  <si>
    <t>Lussier,Robert</t>
  </si>
  <si>
    <t>Lutz,Will</t>
  </si>
  <si>
    <t>Lykins, Jay</t>
  </si>
  <si>
    <t>Lyles,Jerry</t>
  </si>
  <si>
    <t>Lyman,Nate</t>
  </si>
  <si>
    <t>Lynch,AJ</t>
  </si>
  <si>
    <t>Lynch,Glen</t>
  </si>
  <si>
    <t>Lynch,Xavier</t>
  </si>
  <si>
    <t>Lynn,Donald</t>
  </si>
  <si>
    <t>Lynnrick,Abrams</t>
  </si>
  <si>
    <t>Lyons,Jack</t>
  </si>
  <si>
    <t>Maas,Murray</t>
  </si>
  <si>
    <t>Mabry,Jock</t>
  </si>
  <si>
    <t>MacDowell,Albert</t>
  </si>
  <si>
    <t>Macey,Jeremiah</t>
  </si>
  <si>
    <t>Macha,Kyler</t>
  </si>
  <si>
    <t>Macias,Henrique</t>
  </si>
  <si>
    <t>Mack,A.C.</t>
  </si>
  <si>
    <t>Mack,Kyle</t>
  </si>
  <si>
    <t>Mack,Ryan</t>
  </si>
  <si>
    <t>Mackay,Colton</t>
  </si>
  <si>
    <t>Mackay,Ken</t>
  </si>
  <si>
    <t>Mackey,Ervin</t>
  </si>
  <si>
    <t>Mackey,Gary</t>
  </si>
  <si>
    <t>Macklin,Quinton</t>
  </si>
  <si>
    <t>Macko,Ervin</t>
  </si>
  <si>
    <t>Maddox,Devin</t>
  </si>
  <si>
    <t>Maddox,Roderick</t>
  </si>
  <si>
    <t>Maddox,Tashaun</t>
  </si>
  <si>
    <t>Maddux,Malik</t>
  </si>
  <si>
    <t>Madison,Andrew</t>
  </si>
  <si>
    <t>Madison,Derrick</t>
  </si>
  <si>
    <t>Madison,Lance</t>
  </si>
  <si>
    <t>Madrola,Keith</t>
  </si>
  <si>
    <t>Madu,Shawn</t>
  </si>
  <si>
    <t>Maggart,LeRoy</t>
  </si>
  <si>
    <t>Maggitt,Irvin</t>
  </si>
  <si>
    <t>Magill,Brandon</t>
  </si>
  <si>
    <t>Maglietto, Frank</t>
  </si>
  <si>
    <t>Magnant,Elliot</t>
  </si>
  <si>
    <t>Magyar,Urban</t>
  </si>
  <si>
    <t>Maher,Kenny</t>
  </si>
  <si>
    <t>Mahone,Grant</t>
  </si>
  <si>
    <t>Mahone,Nick</t>
  </si>
  <si>
    <t>Maitland,Jason</t>
  </si>
  <si>
    <t>Majewski,Goran</t>
  </si>
  <si>
    <t>Makayla,Bruce</t>
  </si>
  <si>
    <t>Malaka,Otaro</t>
  </si>
  <si>
    <t>Mallard,Jalen</t>
  </si>
  <si>
    <t>Mallberg, Tommy</t>
  </si>
  <si>
    <t>Mallon, Lloyd</t>
  </si>
  <si>
    <t>Mallory, Chet</t>
  </si>
  <si>
    <t>Mallory,Nelson</t>
  </si>
  <si>
    <t>Malloy, Alan</t>
  </si>
  <si>
    <t>Malloy,Charles</t>
  </si>
  <si>
    <t>Malloy,DeMarcus</t>
  </si>
  <si>
    <t>Malone, Lawrence</t>
  </si>
  <si>
    <t>Malone,Bishard</t>
  </si>
  <si>
    <t>Malone,Curtis</t>
  </si>
  <si>
    <t>Malone,James</t>
  </si>
  <si>
    <t>Malone,Tom</t>
  </si>
  <si>
    <t>Manarino,Max</t>
  </si>
  <si>
    <t>Mandy,Vince</t>
  </si>
  <si>
    <t>Manelli, Doug</t>
  </si>
  <si>
    <t>Manery,Braxton</t>
  </si>
  <si>
    <t>Mangum,Eric</t>
  </si>
  <si>
    <t>Manley,Drew</t>
  </si>
  <si>
    <t>Mann,Josh</t>
  </si>
  <si>
    <t>Manninger,Lance</t>
  </si>
  <si>
    <t>Mannix,Josh</t>
  </si>
  <si>
    <t>Mansfield,Cameron</t>
  </si>
  <si>
    <t>Mappis,Aaron</t>
  </si>
  <si>
    <t>Marano, Mark</t>
  </si>
  <si>
    <t>Marculli,Jerry</t>
  </si>
  <si>
    <t>Marcum,Isaiah</t>
  </si>
  <si>
    <t>Marcus, Zach</t>
  </si>
  <si>
    <t>Marinovich,Peyton</t>
  </si>
  <si>
    <t>Marja,Alejandro</t>
  </si>
  <si>
    <t>Markis,Hunter</t>
  </si>
  <si>
    <t>Markis,Ivan</t>
  </si>
  <si>
    <t>Marks, Jason</t>
  </si>
  <si>
    <t>Marks,Bryan</t>
  </si>
  <si>
    <t>Marlow,Lance</t>
  </si>
  <si>
    <t>Marquardt,Ryan</t>
  </si>
  <si>
    <t>Marquez,Jesse</t>
  </si>
  <si>
    <t>Marrero,Erin</t>
  </si>
  <si>
    <t>Marrin,Jared</t>
  </si>
  <si>
    <t>Marrone, Milford</t>
  </si>
  <si>
    <t>Marrow,Nate</t>
  </si>
  <si>
    <t>Marrow,Quincy</t>
  </si>
  <si>
    <t>Marryland,Dave</t>
  </si>
  <si>
    <t>Marsh,Austin</t>
  </si>
  <si>
    <t>Marsh,Daniel</t>
  </si>
  <si>
    <t>Marshall,Darius</t>
  </si>
  <si>
    <t>Marshall,Evan</t>
  </si>
  <si>
    <t>Marshall,Titus</t>
  </si>
  <si>
    <t>Marshall,Will</t>
  </si>
  <si>
    <t>Martin,Albert</t>
  </si>
  <si>
    <t>Martinez,Aaron</t>
  </si>
  <si>
    <t>Martinez,Alfonso</t>
  </si>
  <si>
    <t>Martinez,Jesse</t>
  </si>
  <si>
    <t>Martinez,LeRoy</t>
  </si>
  <si>
    <t>Martinez,Nick</t>
  </si>
  <si>
    <t>Martins,Logan</t>
  </si>
  <si>
    <t>Martone,Ryan</t>
  </si>
  <si>
    <t>Martz,Bart</t>
  </si>
  <si>
    <t>Marvel,Justin</t>
  </si>
  <si>
    <t>Masina,Zakoby</t>
  </si>
  <si>
    <t>Mason,Chris</t>
  </si>
  <si>
    <t>Mason,Derek</t>
  </si>
  <si>
    <t>Massei,Joe</t>
  </si>
  <si>
    <t>Massey,Gerald</t>
  </si>
  <si>
    <t>Massey,Trey</t>
  </si>
  <si>
    <t>Massimo,Pedro</t>
  </si>
  <si>
    <t>Maston,Connor</t>
  </si>
  <si>
    <t>Mater,Jaylon</t>
  </si>
  <si>
    <t>Matha,John</t>
  </si>
  <si>
    <t>Mathes,Chester</t>
  </si>
  <si>
    <t>Mathews,Roger</t>
  </si>
  <si>
    <t>Mathis,Chad</t>
  </si>
  <si>
    <t>Mathis,Lawrence</t>
  </si>
  <si>
    <t>Mathulis,Rory</t>
  </si>
  <si>
    <t>Matias,David</t>
  </si>
  <si>
    <t>Matthews, Keith</t>
  </si>
  <si>
    <t>Matthews,Andrew</t>
  </si>
  <si>
    <t>Matthews,Devin</t>
  </si>
  <si>
    <t>Matthews,Marcus</t>
  </si>
  <si>
    <t>Mattingly, N-J</t>
  </si>
  <si>
    <t xml:space="preserve">Mattson, Marlin </t>
  </si>
  <si>
    <t>Mauga,Elijah</t>
  </si>
  <si>
    <t>Maumalanga,Timo</t>
  </si>
  <si>
    <t>Max,Ryan</t>
  </si>
  <si>
    <t>Maxey, Antonio</t>
  </si>
  <si>
    <t>Maxey,Dan</t>
  </si>
  <si>
    <t>Maxime,Noah</t>
  </si>
  <si>
    <t>Maxwell,James</t>
  </si>
  <si>
    <t>Maxwell,Logan</t>
  </si>
  <si>
    <t>May,Terrance</t>
  </si>
  <si>
    <t>Maybel,Terrance</t>
  </si>
  <si>
    <t>Mayberry,Andrew</t>
  </si>
  <si>
    <t>Mayden,Trayvon</t>
  </si>
  <si>
    <t>Mayer,Rob</t>
  </si>
  <si>
    <t>Mayfield,Randy</t>
  </si>
  <si>
    <t>Mayhew,Joe</t>
  </si>
  <si>
    <t>Mayo,Michael</t>
  </si>
  <si>
    <t>Mays,Curtis</t>
  </si>
  <si>
    <t>Mays,Nick</t>
  </si>
  <si>
    <t>Mays,Rich</t>
  </si>
  <si>
    <t>McBride,Donald</t>
  </si>
  <si>
    <t>McBride,Mitch</t>
  </si>
  <si>
    <t>McBride,Steve</t>
  </si>
  <si>
    <t>McCaan,Roy</t>
  </si>
  <si>
    <t>McCabe,Corey</t>
  </si>
  <si>
    <t>McCall, Bobby</t>
  </si>
  <si>
    <t>McCall,Brian</t>
  </si>
  <si>
    <t>McCargo,Jake</t>
  </si>
  <si>
    <t>McCarthy, Chris</t>
  </si>
  <si>
    <t>McCarthy,Jonathan</t>
  </si>
  <si>
    <t>McCarty,Andre</t>
  </si>
  <si>
    <t>McClain,Joey</t>
  </si>
  <si>
    <t>McClane,Matt</t>
  </si>
  <si>
    <t>McClellan,Brian</t>
  </si>
  <si>
    <t>McClelland,Brenton</t>
  </si>
  <si>
    <t>McClure,Tre</t>
  </si>
  <si>
    <t>McCollum,Chad</t>
  </si>
  <si>
    <t>McCollum,DeMarco</t>
  </si>
  <si>
    <t>McCombs,Al</t>
  </si>
  <si>
    <t>McCormick,Chris</t>
  </si>
  <si>
    <t>McCormick,Mark</t>
  </si>
  <si>
    <t>McCormick,Noah</t>
  </si>
  <si>
    <t>McCoy, Justin</t>
  </si>
  <si>
    <t>McCoy,Jim</t>
  </si>
  <si>
    <t>McCoy,Samuel</t>
  </si>
  <si>
    <t>McCray, Tony</t>
  </si>
  <si>
    <t>McCray,Bryant</t>
  </si>
  <si>
    <t>McCurry,Barney</t>
  </si>
  <si>
    <t>McDaniel,Jose</t>
  </si>
  <si>
    <t>McDaniels,Brian</t>
  </si>
  <si>
    <t>McDonald,Brian</t>
  </si>
  <si>
    <t>McDonald,Matt</t>
  </si>
  <si>
    <t>McDonnell,Lyle</t>
  </si>
  <si>
    <t>McDougal,Devin</t>
  </si>
  <si>
    <t>McDowell,Eric</t>
  </si>
  <si>
    <t>McDowell,Micky</t>
  </si>
  <si>
    <t>McDowell,Shane</t>
  </si>
  <si>
    <t>McDuffy,Tanner</t>
  </si>
  <si>
    <t>McDuke,Jimmy</t>
  </si>
  <si>
    <t>McGee,Tim</t>
  </si>
  <si>
    <t>McGill,George</t>
  </si>
  <si>
    <t>McGill,William</t>
  </si>
  <si>
    <t>McGimlee,Philip</t>
  </si>
  <si>
    <t>McGinty,Jim</t>
  </si>
  <si>
    <t>McGrew, Danny</t>
  </si>
  <si>
    <t>McGrew,Jason</t>
  </si>
  <si>
    <t>McGrew,Kyle</t>
  </si>
  <si>
    <t>McGriff,Curtis</t>
  </si>
  <si>
    <t>McGriff,Tootie</t>
  </si>
  <si>
    <t>McGuire,Gilbert</t>
  </si>
  <si>
    <t>McHale,Deon</t>
  </si>
  <si>
    <t>McKenzie, Blake</t>
  </si>
  <si>
    <t>McKenzie, Gary</t>
  </si>
  <si>
    <t>McKenzie,Derek</t>
  </si>
  <si>
    <t>McKenzie,Paul</t>
  </si>
  <si>
    <t>McKeon,Adam</t>
  </si>
  <si>
    <t>McKinley,Philip</t>
  </si>
  <si>
    <t>McKinney,Brandon</t>
  </si>
  <si>
    <t>McKinney,Kyle</t>
  </si>
  <si>
    <t>McKnight,Alvin</t>
  </si>
  <si>
    <t>McKnight,Eric</t>
  </si>
  <si>
    <t>McKyller,Jackson</t>
  </si>
  <si>
    <t>McLane,Ted</t>
  </si>
  <si>
    <t>McLaurin,Danny</t>
  </si>
  <si>
    <t>McLeod, Dean</t>
  </si>
  <si>
    <t>McMahan,Lewis</t>
  </si>
  <si>
    <t>McMahon, Justin</t>
  </si>
  <si>
    <t>McMahon,Beau</t>
  </si>
  <si>
    <t>McMichael, Ethan</t>
  </si>
  <si>
    <t>McMichael,Al</t>
  </si>
  <si>
    <t>McMillin,Kyle</t>
  </si>
  <si>
    <t>McMullen, Jarrett</t>
  </si>
  <si>
    <t>McMullin,Edward</t>
  </si>
  <si>
    <t>McMurray, Corey</t>
  </si>
  <si>
    <t>McNabb,Ted</t>
  </si>
  <si>
    <t>McNair,Luke</t>
  </si>
  <si>
    <t>McNamara, Ricky</t>
  </si>
  <si>
    <t>McNeal,Nate</t>
  </si>
  <si>
    <t>McNeil, Leroy</t>
  </si>
  <si>
    <t>McPhearson,Del</t>
  </si>
  <si>
    <t>McQuarty, Gerry</t>
  </si>
  <si>
    <t>McRae,Keith</t>
  </si>
  <si>
    <t>McReynolds,Travis</t>
  </si>
  <si>
    <t>McSpadden,Chett</t>
  </si>
  <si>
    <t>McTiernan,Keelan</t>
  </si>
  <si>
    <t>McWeeny, Lyle</t>
  </si>
  <si>
    <t>Meacham,Tim</t>
  </si>
  <si>
    <t>Meade,James</t>
  </si>
  <si>
    <t>Meads,Lawrence</t>
  </si>
  <si>
    <t>Means,Trent</t>
  </si>
  <si>
    <t>Medford,Austin</t>
  </si>
  <si>
    <t>Meek,Vernon</t>
  </si>
  <si>
    <t>Meeks, Aaron</t>
  </si>
  <si>
    <t>Meggin,Jake</t>
  </si>
  <si>
    <t>Megin, Jake</t>
  </si>
  <si>
    <t>Meilutis,Cole</t>
  </si>
  <si>
    <t>Meinert,Lamar</t>
  </si>
  <si>
    <t>Melbo,Jordan</t>
  </si>
  <si>
    <t>Melton, Cameron</t>
  </si>
  <si>
    <t>Melton,Ervin</t>
  </si>
  <si>
    <t>Melton,Rory</t>
  </si>
  <si>
    <t>Melton,Sean</t>
  </si>
  <si>
    <t>Melvin,Deon</t>
  </si>
  <si>
    <t>Melwater, Jay</t>
  </si>
  <si>
    <t>Menasli,Earl</t>
  </si>
  <si>
    <t>Mendez,Gonzalo</t>
  </si>
  <si>
    <t>Mendoza, Ricky</t>
  </si>
  <si>
    <t>Mendoza,Stephen</t>
  </si>
  <si>
    <t>Mensae, Abubakar</t>
  </si>
  <si>
    <t>Menzy,Tobias</t>
  </si>
  <si>
    <t>Mercer,Kevin</t>
  </si>
  <si>
    <t>Meridian,Charles</t>
  </si>
  <si>
    <t>Merkins,Grant</t>
  </si>
  <si>
    <t>Merkle,Jeff</t>
  </si>
  <si>
    <t>Merrick, Reggie</t>
  </si>
  <si>
    <t>Merrick,Lance</t>
  </si>
  <si>
    <t>Merrill,Tony</t>
  </si>
  <si>
    <t>Merrow,Tomas</t>
  </si>
  <si>
    <t>Metcalf,Trevon</t>
  </si>
  <si>
    <t>Metchie,Derek</t>
  </si>
  <si>
    <t>Metzel,Brock</t>
  </si>
  <si>
    <t>Metzig,Greg</t>
  </si>
  <si>
    <t>Meyer,Alex</t>
  </si>
  <si>
    <t>Meyer,Curtis</t>
  </si>
  <si>
    <t>Meyners,Ray</t>
  </si>
  <si>
    <t>Michuta,Dan</t>
  </si>
  <si>
    <t>Middleton,Randolph</t>
  </si>
  <si>
    <t>Miles,Brent</t>
  </si>
  <si>
    <t>Miles,David</t>
  </si>
  <si>
    <t>Miles,Joshua</t>
  </si>
  <si>
    <t>Miles,Lavelle</t>
  </si>
  <si>
    <t>Miles,Mike</t>
  </si>
  <si>
    <t>Millan, Jim</t>
  </si>
  <si>
    <t>Millan,Ed</t>
  </si>
  <si>
    <t>Millen,Cameron</t>
  </si>
  <si>
    <t>Miller, John</t>
  </si>
  <si>
    <t>Miller, Kamon</t>
  </si>
  <si>
    <t>Miller, Kyle</t>
  </si>
  <si>
    <t>Miller,Derek</t>
  </si>
  <si>
    <t>Miller,Mike</t>
  </si>
  <si>
    <t>Miller,Nicholas</t>
  </si>
  <si>
    <t>Miller,Oliver</t>
  </si>
  <si>
    <t>Million, Tootie</t>
  </si>
  <si>
    <t>Million,Jake</t>
  </si>
  <si>
    <t>Millon,Adam</t>
  </si>
  <si>
    <t>Mills,Chuck</t>
  </si>
  <si>
    <t>Mills,Donovan</t>
  </si>
  <si>
    <t>Mills,Sam</t>
  </si>
  <si>
    <t>Mills,Tate</t>
  </si>
  <si>
    <t>Millward,Jay</t>
  </si>
  <si>
    <t>Milner,Alex</t>
  </si>
  <si>
    <t>Milors,Rich</t>
  </si>
  <si>
    <t>Milter,Jeremy</t>
  </si>
  <si>
    <t>Milton,Joseph</t>
  </si>
  <si>
    <t>Mingey,Jake</t>
  </si>
  <si>
    <t>Minner,Paul</t>
  </si>
  <si>
    <t>Minor,Dick</t>
  </si>
  <si>
    <t>Minor,Elliot</t>
  </si>
  <si>
    <t>Minor,Jamie</t>
  </si>
  <si>
    <t>Miss,Effrain</t>
  </si>
  <si>
    <t>Missler,Charlie</t>
  </si>
  <si>
    <t>Mitchell, Quincy</t>
  </si>
  <si>
    <t>Mitchell,Darrin</t>
  </si>
  <si>
    <t>Mitchell,Jake</t>
  </si>
  <si>
    <t>Mitchell,Kurt</t>
  </si>
  <si>
    <t>Mitchelli,Jacob</t>
  </si>
  <si>
    <t>Mitchem,John</t>
  </si>
  <si>
    <t>Mittler,Warren</t>
  </si>
  <si>
    <t>Mixon,Johnny</t>
  </si>
  <si>
    <t>Moeller,Chris</t>
  </si>
  <si>
    <t>Moens,Dalton</t>
  </si>
  <si>
    <t>Moes,Edwin</t>
  </si>
  <si>
    <t>Mohart,Kent</t>
  </si>
  <si>
    <t>Mojica, Arullo</t>
  </si>
  <si>
    <t>Mokan,Chad</t>
  </si>
  <si>
    <t>Mokan,Frank</t>
  </si>
  <si>
    <t>Molina,Bryce</t>
  </si>
  <si>
    <t>Molina,Cedrik</t>
  </si>
  <si>
    <t>Molls,Reggie</t>
  </si>
  <si>
    <t>Molson,Quinn</t>
  </si>
  <si>
    <t>Monahan,Antwan</t>
  </si>
  <si>
    <t>Monroe, Nicolas</t>
  </si>
  <si>
    <t>Monroe,Decker</t>
  </si>
  <si>
    <t>Monroe,Larry</t>
  </si>
  <si>
    <t>Montague,Adam</t>
  </si>
  <si>
    <t>Montana,Lee</t>
  </si>
  <si>
    <t>Montgomery,Russ</t>
  </si>
  <si>
    <t>Montoya,Antonio</t>
  </si>
  <si>
    <t>Montvale,Ben</t>
  </si>
  <si>
    <t>Moody, Patrick</t>
  </si>
  <si>
    <t>Moody,Derek</t>
  </si>
  <si>
    <t>Moon,Liu</t>
  </si>
  <si>
    <t>Mooney, William</t>
  </si>
  <si>
    <t>Mooney,Adam</t>
  </si>
  <si>
    <t>Mooney,Tony</t>
  </si>
  <si>
    <t>Moonman, Christian</t>
  </si>
  <si>
    <t>Moore, Brett</t>
  </si>
  <si>
    <t>Moore,Derek</t>
  </si>
  <si>
    <t>Moore,Dick</t>
  </si>
  <si>
    <t>Moore,Harmon</t>
  </si>
  <si>
    <t>Moore,Jason</t>
  </si>
  <si>
    <t>Moore,Joseph</t>
  </si>
  <si>
    <t>Moore,Nicholas</t>
  </si>
  <si>
    <t>Moore,Russ</t>
  </si>
  <si>
    <t>Moore,Seth</t>
  </si>
  <si>
    <t>Moore,Stephen</t>
  </si>
  <si>
    <t>Moorman,Christian</t>
  </si>
  <si>
    <t>Morales,Joseph</t>
  </si>
  <si>
    <t>Morales,Terrance</t>
  </si>
  <si>
    <t>Morales,Victor</t>
  </si>
  <si>
    <t>Morehand,Joe</t>
  </si>
  <si>
    <t>Moreland, Kurtis</t>
  </si>
  <si>
    <t>Morelle,Alvin</t>
  </si>
  <si>
    <t>Moretti,Gianni</t>
  </si>
  <si>
    <t>Morgan, Jake</t>
  </si>
  <si>
    <t>Morgan,Thomas</t>
  </si>
  <si>
    <t>Morin,Félix</t>
  </si>
  <si>
    <t>Morris, Derrick</t>
  </si>
  <si>
    <t xml:space="preserve">Morris, Runako </t>
  </si>
  <si>
    <t>Morris,Jon</t>
  </si>
  <si>
    <t>Morris,Mercy</t>
  </si>
  <si>
    <t>Morrisey,Craig</t>
  </si>
  <si>
    <t>Morrison,Bobby</t>
  </si>
  <si>
    <t>Morrison,David</t>
  </si>
  <si>
    <t>Morrison,Jay</t>
  </si>
  <si>
    <t>Morrison,Nick</t>
  </si>
  <si>
    <t>Morrison,Sam</t>
  </si>
  <si>
    <t>Morrissey, Corey</t>
  </si>
  <si>
    <t>Morrow,Brad</t>
  </si>
  <si>
    <t>Morrow,Mike</t>
  </si>
  <si>
    <t>Morrow,Nelson</t>
  </si>
  <si>
    <t>Morton, Eric</t>
  </si>
  <si>
    <t>Morton,Ethan</t>
  </si>
  <si>
    <t>Moser,Ronnie</t>
  </si>
  <si>
    <t>Moses, Alex</t>
  </si>
  <si>
    <t>Moses,Andy</t>
  </si>
  <si>
    <t>Moses,Bobby</t>
  </si>
  <si>
    <t>Mosleh, Eli</t>
  </si>
  <si>
    <t>Mosley,Donald</t>
  </si>
  <si>
    <t>Moss,Anthony</t>
  </si>
  <si>
    <t>Moss,Damian</t>
  </si>
  <si>
    <t>Moss,Eric</t>
  </si>
  <si>
    <t>Mosteller, Johnny</t>
  </si>
  <si>
    <t>Motley, Ryan</t>
  </si>
  <si>
    <t>Mott,Dale</t>
  </si>
  <si>
    <t>Mountain,Phil</t>
  </si>
  <si>
    <t>Moxley,Dustin</t>
  </si>
  <si>
    <t>Moyer,Antoine</t>
  </si>
  <si>
    <t>Moyer,Derek</t>
  </si>
  <si>
    <t>Moyer,Kyle</t>
  </si>
  <si>
    <t>Moyjak,Pavel</t>
  </si>
  <si>
    <t>Moyniham,Rocky</t>
  </si>
  <si>
    <t>Mueller,Al</t>
  </si>
  <si>
    <t>Muhammad, Wesley</t>
  </si>
  <si>
    <t>Muhammad,Kareem</t>
  </si>
  <si>
    <t>Mulipola,Tavoi</t>
  </si>
  <si>
    <t>Mullen,Carl</t>
  </si>
  <si>
    <t>Mullins,Shane</t>
  </si>
  <si>
    <t>Mullins,Tavon</t>
  </si>
  <si>
    <t>Munoz,Jeff</t>
  </si>
  <si>
    <t>Murdoch,Adrian</t>
  </si>
  <si>
    <t>Murphy,Brian</t>
  </si>
  <si>
    <t>Murphy,Marques</t>
  </si>
  <si>
    <t>Murphy,Merlow</t>
  </si>
  <si>
    <t>Murphy,Ron</t>
  </si>
  <si>
    <t>Murphy,Troy</t>
  </si>
  <si>
    <t>Murray, Harry</t>
  </si>
  <si>
    <t>Murray, Vince</t>
  </si>
  <si>
    <t>Murray,Gary</t>
  </si>
  <si>
    <t>Murray,Max</t>
  </si>
  <si>
    <t>Murrill,Malcolm</t>
  </si>
  <si>
    <t>Murrow,Trey</t>
  </si>
  <si>
    <t>Muse,Ashton</t>
  </si>
  <si>
    <t>Musgrave,Clarence</t>
  </si>
  <si>
    <t xml:space="preserve">Musselwhite, Yan Ike </t>
  </si>
  <si>
    <t>Myers, John</t>
  </si>
  <si>
    <t>Myers,Darrell</t>
  </si>
  <si>
    <t>Myers,John</t>
  </si>
  <si>
    <t>Myers,Thomas</t>
  </si>
  <si>
    <t>Myers,Vernon</t>
  </si>
  <si>
    <t>Myrick,Darius</t>
  </si>
  <si>
    <t>Naborsky, Ray</t>
  </si>
  <si>
    <t>Naismith,Roderick</t>
  </si>
  <si>
    <t>Nall,Easton</t>
  </si>
  <si>
    <t>Nance, Cliff</t>
  </si>
  <si>
    <t>Napolitano,Emilio</t>
  </si>
  <si>
    <t>Narcim,Albert</t>
  </si>
  <si>
    <t>Narciss,Chevin</t>
  </si>
  <si>
    <t>Nash,Dante</t>
  </si>
  <si>
    <t>Nash,John</t>
  </si>
  <si>
    <t>Nathan, Shawn</t>
  </si>
  <si>
    <t>Naylor,Scott</t>
  </si>
  <si>
    <t>Nduka,Jarrett</t>
  </si>
  <si>
    <t>Neal,Antwan</t>
  </si>
  <si>
    <t>Nealy,Richard</t>
  </si>
  <si>
    <t>Neary,Caleb</t>
  </si>
  <si>
    <t>Needham, Joe</t>
  </si>
  <si>
    <t>Needham,Bill</t>
  </si>
  <si>
    <t>Neff,Ken</t>
  </si>
  <si>
    <t>Neher,Chad</t>
  </si>
  <si>
    <t xml:space="preserve">Neher,Chad </t>
  </si>
  <si>
    <t>Nell,Timothy</t>
  </si>
  <si>
    <t>Nelson, Anthony-Kyle</t>
  </si>
  <si>
    <t>Nelson, Chris</t>
  </si>
  <si>
    <t>Nelson,Kevin</t>
  </si>
  <si>
    <t>Nelson,Max</t>
  </si>
  <si>
    <t>Nemmers,Keanu</t>
  </si>
  <si>
    <t>Nesbitt,Keegan</t>
  </si>
  <si>
    <t>Ness,Martin</t>
  </si>
  <si>
    <t>Netzel,John</t>
  </si>
  <si>
    <t>Netzel,Malcolm</t>
  </si>
  <si>
    <t>Netzel,Zack</t>
  </si>
  <si>
    <t>Neufeld,Kyler</t>
  </si>
  <si>
    <t>Neuman,Cliffton</t>
  </si>
  <si>
    <t>Newby,Shelton</t>
  </si>
  <si>
    <t>Newell,Brett</t>
  </si>
  <si>
    <t>Newell,Javan</t>
  </si>
  <si>
    <t>Newhook,Kendall</t>
  </si>
  <si>
    <t>Newkirk,John</t>
  </si>
  <si>
    <t>Newman,Bryce</t>
  </si>
  <si>
    <t>Newton,Patrick</t>
  </si>
  <si>
    <t>N'Guraya, Obada</t>
  </si>
  <si>
    <t>Nichols,Shane</t>
  </si>
  <si>
    <t>Nicholson,Steven</t>
  </si>
  <si>
    <t>Nickens,Baker</t>
  </si>
  <si>
    <t>Nielsen,Daniel</t>
  </si>
  <si>
    <t>Nielsen,Tyle</t>
  </si>
  <si>
    <t>Nierman,Marcus</t>
  </si>
  <si>
    <t>Niles,Rich</t>
  </si>
  <si>
    <t>Nimmo,Nate</t>
  </si>
  <si>
    <t>Nixon,Charlie</t>
  </si>
  <si>
    <t>Nixon,Eric</t>
  </si>
  <si>
    <t>Njoku,Rashaan</t>
  </si>
  <si>
    <t xml:space="preserve">N'Kuderia, Julius </t>
  </si>
  <si>
    <t>Noga,Manny</t>
  </si>
  <si>
    <t>Noland,Nick</t>
  </si>
  <si>
    <t>Nolen,Jason</t>
  </si>
  <si>
    <t>Nomo,Makato</t>
  </si>
  <si>
    <t>Norco,Marcus</t>
  </si>
  <si>
    <t>Norman,Eric</t>
  </si>
  <si>
    <t>Norman,Ervin</t>
  </si>
  <si>
    <t>Norman,Thad</t>
  </si>
  <si>
    <t>Norman,Tuff</t>
  </si>
  <si>
    <t>Norper,Glen</t>
  </si>
  <si>
    <t>Norris,Jake</t>
  </si>
  <si>
    <t>Norton,Charlie</t>
  </si>
  <si>
    <t>Norville,Patrick</t>
  </si>
  <si>
    <t>Norwood, Adam</t>
  </si>
  <si>
    <t>Notte,Alexander</t>
  </si>
  <si>
    <t>Novak, Anthony</t>
  </si>
  <si>
    <t>Novak,Jamie</t>
  </si>
  <si>
    <t>Nshaka,Cordell</t>
  </si>
  <si>
    <t>Nugent,Alex</t>
  </si>
  <si>
    <t>Nugent,Micah</t>
  </si>
  <si>
    <t>Nunez,Adrian</t>
  </si>
  <si>
    <t>Nunez,Cortez</t>
  </si>
  <si>
    <t>Nunez,Michael</t>
  </si>
  <si>
    <t>Nunn,Steve</t>
  </si>
  <si>
    <t>Nussmeier,John</t>
  </si>
  <si>
    <t>Nwakeze,Kolu</t>
  </si>
  <si>
    <t>Nwanko,Kiro</t>
  </si>
  <si>
    <t>Nwosu, Dakarai</t>
  </si>
  <si>
    <t>Oakes, Remblant</t>
  </si>
  <si>
    <t>Obando,Talmadge</t>
  </si>
  <si>
    <t>Obasanjo,Kanye</t>
  </si>
  <si>
    <t>O'Berry,Kevin</t>
  </si>
  <si>
    <t>Oboh,Darian</t>
  </si>
  <si>
    <t>O'Brien,Aaron</t>
  </si>
  <si>
    <t>O'Brien,Connor</t>
  </si>
  <si>
    <t>O'Brien,Leon</t>
  </si>
  <si>
    <t>O'Connor,Brandon</t>
  </si>
  <si>
    <t>O'Connor,Jaden</t>
  </si>
  <si>
    <t>O'Connor,Jared</t>
  </si>
  <si>
    <t>O'Connor,Josh</t>
  </si>
  <si>
    <t>O'Connor,Tyrone</t>
  </si>
  <si>
    <t>Oda,Ben</t>
  </si>
  <si>
    <t>Odelstein,Samuel</t>
  </si>
  <si>
    <t>Odom,Ervin</t>
  </si>
  <si>
    <t>Ofodile,Lamont</t>
  </si>
  <si>
    <t>Ogletree,Trey</t>
  </si>
  <si>
    <t>Ohonba,Devonte</t>
  </si>
  <si>
    <t>Okafor,Alvaro</t>
  </si>
  <si>
    <t>Okafor,James</t>
  </si>
  <si>
    <t>Okam,David</t>
  </si>
  <si>
    <t>O'Kelly,Brian</t>
  </si>
  <si>
    <t>Okilo,Keyon</t>
  </si>
  <si>
    <t>Okolie,Jamie</t>
  </si>
  <si>
    <t>Okwuegbunam,Isaac</t>
  </si>
  <si>
    <t>Oldner,Jeff</t>
  </si>
  <si>
    <t>O'Leary,Ed</t>
  </si>
  <si>
    <t>O'Leary,Nick</t>
  </si>
  <si>
    <t>O'Leary,Stan</t>
  </si>
  <si>
    <t>Oliver,Nate</t>
  </si>
  <si>
    <t>Oliver,T.J</t>
  </si>
  <si>
    <t>Olobia,Gabe</t>
  </si>
  <si>
    <t>Olson,Barry</t>
  </si>
  <si>
    <t>Olson,Caleb</t>
  </si>
  <si>
    <t>Olson,Clay</t>
  </si>
  <si>
    <t>O'Malley,Brady</t>
  </si>
  <si>
    <t>O'Neill, Chris</t>
  </si>
  <si>
    <t>O'Neill,Aaron</t>
  </si>
  <si>
    <t>Onic,Anthony</t>
  </si>
  <si>
    <t>Ontiberez,Romello</t>
  </si>
  <si>
    <t>Orgeron,Dick</t>
  </si>
  <si>
    <t>O'Riordan, Matt</t>
  </si>
  <si>
    <t>O'Rouke,Aidan</t>
  </si>
  <si>
    <t>Ortega,Matt</t>
  </si>
  <si>
    <t>Ortiz,D.J</t>
  </si>
  <si>
    <t>Ortiz,Luis</t>
  </si>
  <si>
    <t>Orton, Malcolm</t>
  </si>
  <si>
    <t>Orton,Wade</t>
  </si>
  <si>
    <t>Osborn,Lance</t>
  </si>
  <si>
    <t>Osborne,Reggie</t>
  </si>
  <si>
    <t>Osbourne, Troy</t>
  </si>
  <si>
    <t>Oshea, Steven</t>
  </si>
  <si>
    <t>Oshields, Sylvester</t>
  </si>
  <si>
    <t>Ostrander, Marcus</t>
  </si>
  <si>
    <t>Ostrosky,Anthony</t>
  </si>
  <si>
    <t>Osuala,Chad</t>
  </si>
  <si>
    <t>O'Sullivan,Mike</t>
  </si>
  <si>
    <t>Oswego,Masry</t>
  </si>
  <si>
    <t>Outlake,Earl</t>
  </si>
  <si>
    <t>Outlaw,James</t>
  </si>
  <si>
    <t>Overby, Kevin</t>
  </si>
  <si>
    <t>Overstreet,Marcus</t>
  </si>
  <si>
    <t>Owen,Doug</t>
  </si>
  <si>
    <t>Owens,Will</t>
  </si>
  <si>
    <t>Owusu,Salvador</t>
  </si>
  <si>
    <t>Oxford,Dean</t>
  </si>
  <si>
    <t>Ozendine, Joey</t>
  </si>
  <si>
    <t>Pacheco,Demarre</t>
  </si>
  <si>
    <t>Packard,Leif</t>
  </si>
  <si>
    <t>Paddock,Rich</t>
  </si>
  <si>
    <t>Padgett,Luke</t>
  </si>
  <si>
    <t>Padorsky,Lance</t>
  </si>
  <si>
    <t>Padriozzi, Angelo</t>
  </si>
  <si>
    <t>Padron, Richard</t>
  </si>
  <si>
    <t>Paez,Reynaldo</t>
  </si>
  <si>
    <t>Paffrath,Terriss</t>
  </si>
  <si>
    <t>Page,Alex</t>
  </si>
  <si>
    <t>Pagliaroni,Andy</t>
  </si>
  <si>
    <t>Pagliaroni,Jason</t>
  </si>
  <si>
    <t>Pagliaroni,Tom</t>
  </si>
  <si>
    <t>Palacio,Trevon</t>
  </si>
  <si>
    <t>Paladino,Jake</t>
  </si>
  <si>
    <t>Palin,Jordan</t>
  </si>
  <si>
    <t>Panasiuk,Joe</t>
  </si>
  <si>
    <t>Panasuk,Gordon</t>
  </si>
  <si>
    <t>Panelli,Anthony</t>
  </si>
  <si>
    <t>Pannol,Brian</t>
  </si>
  <si>
    <t>Paquet,Denis</t>
  </si>
  <si>
    <t>Parham,Chris</t>
  </si>
  <si>
    <t>Parham,Mike</t>
  </si>
  <si>
    <t>Parker, Jack</t>
  </si>
  <si>
    <t>Parker,Daniel</t>
  </si>
  <si>
    <t>Parker,Edward</t>
  </si>
  <si>
    <t>Parker,Harold</t>
  </si>
  <si>
    <t>Parker,John</t>
  </si>
  <si>
    <t>Parker,Maurice</t>
  </si>
  <si>
    <t>Parker,Nick</t>
  </si>
  <si>
    <t>Parks, Derek</t>
  </si>
  <si>
    <t>Parris,Elijah</t>
  </si>
  <si>
    <t>Parrish,Donny</t>
  </si>
  <si>
    <t>Parrott,Adam</t>
  </si>
  <si>
    <t>Parry,Mickey</t>
  </si>
  <si>
    <t>Parsons,Jimmy</t>
  </si>
  <si>
    <t>Parsons,Sam</t>
  </si>
  <si>
    <t>Parteneim,Darren</t>
  </si>
  <si>
    <t>Patreon,Vaughn</t>
  </si>
  <si>
    <t>Patrick,Allen</t>
  </si>
  <si>
    <t>Patrick,Josh</t>
  </si>
  <si>
    <t>Pattee,Malcom</t>
  </si>
  <si>
    <t>Patterson, John</t>
  </si>
  <si>
    <t xml:space="preserve">Patterson, Rusty  </t>
  </si>
  <si>
    <t>Patterson,Jules</t>
  </si>
  <si>
    <t>Patterson,Kyle</t>
  </si>
  <si>
    <t>Patterson,Michael</t>
  </si>
  <si>
    <t>Patterson,Red</t>
  </si>
  <si>
    <t>Patton,James</t>
  </si>
  <si>
    <t>Patton,Paul</t>
  </si>
  <si>
    <t>Paul,Derrick</t>
  </si>
  <si>
    <t>Paul,Luke</t>
  </si>
  <si>
    <t>Paulson,Alex</t>
  </si>
  <si>
    <t>Pavlik,Thad</t>
  </si>
  <si>
    <t>Pavolov,Sergey</t>
  </si>
  <si>
    <t>Pawlawski,Luke</t>
  </si>
  <si>
    <t>Paxell,Clint</t>
  </si>
  <si>
    <t>Payne,Adam</t>
  </si>
  <si>
    <t>Payne,James</t>
  </si>
  <si>
    <t>Payton,Stacey</t>
  </si>
  <si>
    <t>Payton,Zack</t>
  </si>
  <si>
    <t>Peabody,Daniel</t>
  </si>
  <si>
    <t xml:space="preserve">Peachey, Sherman </t>
  </si>
  <si>
    <t>Pearce,Danie</t>
  </si>
  <si>
    <t>Pearce,Drew</t>
  </si>
  <si>
    <t>Pearkes,Vince</t>
  </si>
  <si>
    <t>Pears,Ashley</t>
  </si>
  <si>
    <t>Pearson,Kody</t>
  </si>
  <si>
    <t>Pease,Thomas</t>
  </si>
  <si>
    <t>Peat,Aaron</t>
  </si>
  <si>
    <t>Pedroza,Francisco</t>
  </si>
  <si>
    <t>Peerson,Keith</t>
  </si>
  <si>
    <t>Peeters, Edwin</t>
  </si>
  <si>
    <t>Pekarski,Adam</t>
  </si>
  <si>
    <t>Pelini,Zach</t>
  </si>
  <si>
    <t>Pelletier,Sam</t>
  </si>
  <si>
    <t>Peltzer,Myles</t>
  </si>
  <si>
    <t>Pena,Roberto</t>
  </si>
  <si>
    <t>Pendleton,Andre</t>
  </si>
  <si>
    <t>Pengly,Kurt</t>
  </si>
  <si>
    <t>Penn,Wes</t>
  </si>
  <si>
    <t>Peoples,Case</t>
  </si>
  <si>
    <t>Pepitone,Derek</t>
  </si>
  <si>
    <t>Percy,Spencer</t>
  </si>
  <si>
    <t>Perkins,Chase</t>
  </si>
  <si>
    <t>Perkins,Jerome</t>
  </si>
  <si>
    <t>Perkins,Lawrence</t>
  </si>
  <si>
    <t>Perkins,Lonnie</t>
  </si>
  <si>
    <t>Perkins,Troy</t>
  </si>
  <si>
    <t>Perry, Shawn</t>
  </si>
  <si>
    <t>Perry,Nate</t>
  </si>
  <si>
    <t>Perry,Navaughn</t>
  </si>
  <si>
    <t>Perry,Ryan</t>
  </si>
  <si>
    <t>Perry,Spencer</t>
  </si>
  <si>
    <t>Perry,Troy</t>
  </si>
  <si>
    <t>Person,Randy</t>
  </si>
  <si>
    <t>Peterlin,Mike</t>
  </si>
  <si>
    <t>Peters,Ernest</t>
  </si>
  <si>
    <t>Peters,Reggie</t>
  </si>
  <si>
    <t>Peterson, JJ</t>
  </si>
  <si>
    <t>Peterson,Devin</t>
  </si>
  <si>
    <t>Peterson,John</t>
  </si>
  <si>
    <t>Pettit,Derek</t>
  </si>
  <si>
    <t>Pettit,Nolan</t>
  </si>
  <si>
    <t>Pettit,Sam</t>
  </si>
  <si>
    <t>Pettway, Scott</t>
  </si>
  <si>
    <t>Petty,Luke</t>
  </si>
  <si>
    <t>Petty,Marcus</t>
  </si>
  <si>
    <t>Phelps,Paul</t>
  </si>
  <si>
    <t>Philion,Evan</t>
  </si>
  <si>
    <t>Phillips, Brock</t>
  </si>
  <si>
    <t>Phillips,Casey</t>
  </si>
  <si>
    <t>Phillips,Chad</t>
  </si>
  <si>
    <t>Phillips,John</t>
  </si>
  <si>
    <t>Phillips,Kent</t>
  </si>
  <si>
    <t>Pickard,Coby</t>
  </si>
  <si>
    <t>Pickens, Ed</t>
  </si>
  <si>
    <t>Pickens,Tommy</t>
  </si>
  <si>
    <t>Pickett,Luke</t>
  </si>
  <si>
    <t>Picton,Sony</t>
  </si>
  <si>
    <t>Piekarski,Ben</t>
  </si>
  <si>
    <t>Pierce,Matthew</t>
  </si>
  <si>
    <t>Pierce,Warren</t>
  </si>
  <si>
    <t>Pierce,Willie</t>
  </si>
  <si>
    <t>Pierre,Dwayne</t>
  </si>
  <si>
    <t>Pilkerton, Parker</t>
  </si>
  <si>
    <t>Pillette,Brad</t>
  </si>
  <si>
    <t>Pinckney,Thadd</t>
  </si>
  <si>
    <t>Pinelli,Alvin</t>
  </si>
  <si>
    <t>Piney,Antwan</t>
  </si>
  <si>
    <t>Pinkham, Malcolm</t>
  </si>
  <si>
    <t>Pino, Marvin</t>
  </si>
  <si>
    <t>Pino,Cortez</t>
  </si>
  <si>
    <t>Pippen,Rodney</t>
  </si>
  <si>
    <t>Pirman,Jake</t>
  </si>
  <si>
    <t>Pittman,C.J</t>
  </si>
  <si>
    <t>Pittman,Travis</t>
  </si>
  <si>
    <t>Pitts,Antoine</t>
  </si>
  <si>
    <t>Placevic, Sam</t>
  </si>
  <si>
    <t>Pliska,Gus</t>
  </si>
  <si>
    <t>Plow,Oliver</t>
  </si>
  <si>
    <t>Plunckett, Dominick</t>
  </si>
  <si>
    <t>Pocoroba,Elliot</t>
  </si>
  <si>
    <t>Poe,Travis</t>
  </si>
  <si>
    <t>Pokorney,Mark</t>
  </si>
  <si>
    <t>Poland, Craig</t>
  </si>
  <si>
    <t>Poland,Cedric</t>
  </si>
  <si>
    <t>Pollard, Johnnie</t>
  </si>
  <si>
    <t>Pollard,Blake</t>
  </si>
  <si>
    <t>Pollock, Stacy</t>
  </si>
  <si>
    <t>Poma,Devon</t>
  </si>
  <si>
    <t>Pool,Brent</t>
  </si>
  <si>
    <t>Pooler,Dre</t>
  </si>
  <si>
    <t>Pope,Roy</t>
  </si>
  <si>
    <t>Porter, Brandon</t>
  </si>
  <si>
    <t>Porter,Bruno</t>
  </si>
  <si>
    <t>Porter,Richard</t>
  </si>
  <si>
    <t>Poston,Eddy</t>
  </si>
  <si>
    <t>Poston,Terence</t>
  </si>
  <si>
    <t>Potter,Boyd</t>
  </si>
  <si>
    <t>Potts,Terrence</t>
  </si>
  <si>
    <t>Pounds,Chris</t>
  </si>
  <si>
    <t>Poutasi,Chris</t>
  </si>
  <si>
    <t>Powell,Dante</t>
  </si>
  <si>
    <t>Powell,Dwayne</t>
  </si>
  <si>
    <t>Powell,Scott</t>
  </si>
  <si>
    <t>Prater,James</t>
  </si>
  <si>
    <t>Pratt,Justin</t>
  </si>
  <si>
    <t>Pratt,Robbie</t>
  </si>
  <si>
    <t>Pratteo,Bill</t>
  </si>
  <si>
    <t>Preece,George</t>
  </si>
  <si>
    <t>Prescott,Phil</t>
  </si>
  <si>
    <t>Prescott,Ty</t>
  </si>
  <si>
    <t>Pressley, Stephen</t>
  </si>
  <si>
    <t>Preston,Ahmad</t>
  </si>
  <si>
    <t>Preston,Mark</t>
  </si>
  <si>
    <t>Prewitt,Chad</t>
  </si>
  <si>
    <t>Price,Dan</t>
  </si>
  <si>
    <t>Price,Frank</t>
  </si>
  <si>
    <t>Priester,Parker</t>
  </si>
  <si>
    <t>Prince,Darren</t>
  </si>
  <si>
    <t>Prince,Derek</t>
  </si>
  <si>
    <t>Prince,O.J.</t>
  </si>
  <si>
    <t>Proctor,Shaquill</t>
  </si>
  <si>
    <t xml:space="preserve">Prohdell, Mervin  </t>
  </si>
  <si>
    <t>Provens,Richard</t>
  </si>
  <si>
    <t>Provost,Gabriel</t>
  </si>
  <si>
    <t>Pruitt,Calvin</t>
  </si>
  <si>
    <t>Pruitt,Frank</t>
  </si>
  <si>
    <t>Pryer, Caden</t>
  </si>
  <si>
    <t>Pryor,Kevin</t>
  </si>
  <si>
    <t>Pryor,Trent</t>
  </si>
  <si>
    <t>Pryor,Vince</t>
  </si>
  <si>
    <t>Pryts,Lamar</t>
  </si>
  <si>
    <t>Pugh,Brian</t>
  </si>
  <si>
    <t>Puhl,Zack</t>
  </si>
  <si>
    <t>Pulliam, Tracey</t>
  </si>
  <si>
    <t>Pumpy,Gary</t>
  </si>
  <si>
    <t>Pupua,Jonah</t>
  </si>
  <si>
    <t>Pupuna,Sean</t>
  </si>
  <si>
    <t>Purdy,Manual</t>
  </si>
  <si>
    <t>Putnam,Bobby</t>
  </si>
  <si>
    <t>Putton,Dave</t>
  </si>
  <si>
    <t>Qualls,Blake</t>
  </si>
  <si>
    <t>Quansah,Paddy</t>
  </si>
  <si>
    <t>Quarles,Chuck</t>
  </si>
  <si>
    <t>Quarles,Devon</t>
  </si>
  <si>
    <t>Quarrie,Matt</t>
  </si>
  <si>
    <t>Quick,Isaac</t>
  </si>
  <si>
    <t>Quick,Kevin</t>
  </si>
  <si>
    <t>Quimby,George</t>
  </si>
  <si>
    <t>Quinn,Andy</t>
  </si>
  <si>
    <t>Quinn,Lawrence</t>
  </si>
  <si>
    <t>Racujan, Kaven</t>
  </si>
  <si>
    <t>Radecic,Brad</t>
  </si>
  <si>
    <t>Radley,Kelvin</t>
  </si>
  <si>
    <t>Raigosa,Grant</t>
  </si>
  <si>
    <t>Rainey,Richard</t>
  </si>
  <si>
    <t>Rakoff,Malik</t>
  </si>
  <si>
    <t>Ralke,Charlie</t>
  </si>
  <si>
    <t>Ralph,Chris</t>
  </si>
  <si>
    <t xml:space="preserve">Ramazotti, Roy </t>
  </si>
  <si>
    <t>Ramirez, Greg</t>
  </si>
  <si>
    <t>Ramirez,Parolo</t>
  </si>
  <si>
    <t>Ramsey,Ace</t>
  </si>
  <si>
    <t>Ramsey,Ben</t>
  </si>
  <si>
    <t>Ramsey,Ethan</t>
  </si>
  <si>
    <t>Ramson, Ray</t>
  </si>
  <si>
    <t>Randall, Josh</t>
  </si>
  <si>
    <t>Randall,Daniel</t>
  </si>
  <si>
    <t>Randall,Shawn</t>
  </si>
  <si>
    <t>Randle, Eric</t>
  </si>
  <si>
    <t>Randle,Eric</t>
  </si>
  <si>
    <t>Randle,Floyd</t>
  </si>
  <si>
    <t>Randolph,Jonathan</t>
  </si>
  <si>
    <t xml:space="preserve">Ranke, Solomon </t>
  </si>
  <si>
    <t>Rankin,Brian</t>
  </si>
  <si>
    <t>Rankin,George</t>
  </si>
  <si>
    <t>Rapp,LeRoy</t>
  </si>
  <si>
    <t>Rariden,Alex</t>
  </si>
  <si>
    <t>Rariden,Corey</t>
  </si>
  <si>
    <t>Rashad,Abdul</t>
  </si>
  <si>
    <t>Rashad,Az-Zahir</t>
  </si>
  <si>
    <t>Rasmussen,Joe</t>
  </si>
  <si>
    <t>Rasmussen,Michael</t>
  </si>
  <si>
    <t>Rasul,Ali</t>
  </si>
  <si>
    <t>Rathbone, Gwail</t>
  </si>
  <si>
    <t>Rathwell,Logan</t>
  </si>
  <si>
    <t>Ratley,Lee</t>
  </si>
  <si>
    <t>Ratliff,Eric</t>
  </si>
  <si>
    <t>Ratliff,Marvin</t>
  </si>
  <si>
    <t>Rattay,Dylan</t>
  </si>
  <si>
    <t>Ravotti,Raymond</t>
  </si>
  <si>
    <t>Rawls,Maurice</t>
  </si>
  <si>
    <t>Rawls,Michael</t>
  </si>
  <si>
    <t>Ray,Adam</t>
  </si>
  <si>
    <t>DB/PR</t>
  </si>
  <si>
    <t>Raymond,Tyrone</t>
  </si>
  <si>
    <t>Raynes,Austin</t>
  </si>
  <si>
    <t>Rayo, Rocco</t>
  </si>
  <si>
    <t>Reagan,Kyle</t>
  </si>
  <si>
    <t>Reagan,Riordan</t>
  </si>
  <si>
    <t xml:space="preserve">Reardon, Jude </t>
  </si>
  <si>
    <t>Reaves,Adam</t>
  </si>
  <si>
    <t>Recker,Max</t>
  </si>
  <si>
    <t>Reckman,Brad</t>
  </si>
  <si>
    <t>Reconnizzo,Enzo</t>
  </si>
  <si>
    <t>Redd,Isaiah</t>
  </si>
  <si>
    <t>Redden,Tim</t>
  </si>
  <si>
    <t>Reddick,Mike</t>
  </si>
  <si>
    <t>Redding,Burl</t>
  </si>
  <si>
    <t>Redding,Tony</t>
  </si>
  <si>
    <t>Redekopp,Marcus</t>
  </si>
  <si>
    <t>Redlands,Luke</t>
  </si>
  <si>
    <t>Redmon,Dareus</t>
  </si>
  <si>
    <t>Redmond,Brayden</t>
  </si>
  <si>
    <t>Redmond,Ochaun</t>
  </si>
  <si>
    <t>Redmund,Wayra</t>
  </si>
  <si>
    <t>Reed,Clay</t>
  </si>
  <si>
    <t>Reed-Davis,Kaion</t>
  </si>
  <si>
    <t>Reeder,Ryan</t>
  </si>
  <si>
    <t>Reedy,Marv</t>
  </si>
  <si>
    <t>Reese,Anthony</t>
  </si>
  <si>
    <t>Reese,Bo</t>
  </si>
  <si>
    <t>Reese,Jarrod</t>
  </si>
  <si>
    <t>Reese,Richard</t>
  </si>
  <si>
    <t>Reese,Stacey</t>
  </si>
  <si>
    <t>Reeves,Donte</t>
  </si>
  <si>
    <t>Reeves,Justin</t>
  </si>
  <si>
    <t>Reeves,Tom</t>
  </si>
  <si>
    <t>Regan,Dick</t>
  </si>
  <si>
    <t>Regan,Keith</t>
  </si>
  <si>
    <t>Reid,Darren</t>
  </si>
  <si>
    <t>Reid,Jon</t>
  </si>
  <si>
    <t>Reid,Matt</t>
  </si>
  <si>
    <t>Reimer,Todd</t>
  </si>
  <si>
    <t>Reimers,T.J</t>
  </si>
  <si>
    <t>Reiney,Nathan</t>
  </si>
  <si>
    <t>Reinwald,Andrew</t>
  </si>
  <si>
    <t>Rementer, Jeff</t>
  </si>
  <si>
    <t>Rementer,Nick</t>
  </si>
  <si>
    <t>Remigio,Paolo</t>
  </si>
  <si>
    <t>Renko,Tate</t>
  </si>
  <si>
    <t>Renno, Uton</t>
  </si>
  <si>
    <t>Retzer,Brian</t>
  </si>
  <si>
    <t>Revels,Logan</t>
  </si>
  <si>
    <t>Revenberg,Jacob</t>
  </si>
  <si>
    <t>Rey,Steve</t>
  </si>
  <si>
    <t>Reyes,Christian</t>
  </si>
  <si>
    <t>Reyes,Justin</t>
  </si>
  <si>
    <t>Reyes,Pedro</t>
  </si>
  <si>
    <t>Reyno,Pat</t>
  </si>
  <si>
    <t>Reynolds,Jerry</t>
  </si>
  <si>
    <t>Reynolds,Joe</t>
  </si>
  <si>
    <t>Reynolds,Sidney</t>
  </si>
  <si>
    <t>Rhines,Tyron</t>
  </si>
  <si>
    <t>Rhodes, Chris</t>
  </si>
  <si>
    <t>Rhodes,Anthony</t>
  </si>
  <si>
    <t>Rhodes,Jared</t>
  </si>
  <si>
    <t>Rhymes,Micah</t>
  </si>
  <si>
    <t>Rice,Rob</t>
  </si>
  <si>
    <t>Richard,Brandon</t>
  </si>
  <si>
    <t>Richard,Robert</t>
  </si>
  <si>
    <t>Richards, Travis</t>
  </si>
  <si>
    <t>Richards,Scott</t>
  </si>
  <si>
    <t>Richards,Shane</t>
  </si>
  <si>
    <t>Richards-Lee,Stan</t>
  </si>
  <si>
    <t>Richardson, Allan</t>
  </si>
  <si>
    <t>Richardson, Marcus</t>
  </si>
  <si>
    <t>Richardson,Calvin</t>
  </si>
  <si>
    <t>Richardson,Greg</t>
  </si>
  <si>
    <t>Richardson,Jake</t>
  </si>
  <si>
    <t>Richardson,Michael</t>
  </si>
  <si>
    <t>Richmond,Shawn</t>
  </si>
  <si>
    <t>Rick,Boris</t>
  </si>
  <si>
    <t>Ricketts,Chuck</t>
  </si>
  <si>
    <t>Ricks,Christian</t>
  </si>
  <si>
    <t>Ricks,Evan</t>
  </si>
  <si>
    <t>Rickson, Rick</t>
  </si>
  <si>
    <t>Ridge,Justin</t>
  </si>
  <si>
    <t>Ridgeway,Julian</t>
  </si>
  <si>
    <t>Ridley,Duke</t>
  </si>
  <si>
    <t>Riek,Devion</t>
  </si>
  <si>
    <t>Rigaud,Charles</t>
  </si>
  <si>
    <t>Riggs,Jason</t>
  </si>
  <si>
    <t>Riggs,Martin</t>
  </si>
  <si>
    <t>Rihadjani, Ijah</t>
  </si>
  <si>
    <t>Riley,Jim</t>
  </si>
  <si>
    <t>Riley,Ryan</t>
  </si>
  <si>
    <t>Rimener,Brad</t>
  </si>
  <si>
    <t>Ringoen,Ariel</t>
  </si>
  <si>
    <t>Riozzo,Giulio</t>
  </si>
  <si>
    <t>Ripanti,Brad</t>
  </si>
  <si>
    <t>Ripley, Braydon</t>
  </si>
  <si>
    <t>Ristow,Scott</t>
  </si>
  <si>
    <t>Ritt,Antonio</t>
  </si>
  <si>
    <t>Rivard,Dominic</t>
  </si>
  <si>
    <t>Rivas, Mario</t>
  </si>
  <si>
    <t>Rivera, Dan</t>
  </si>
  <si>
    <t>Rivers,Sean</t>
  </si>
  <si>
    <t>Rivers,Zack</t>
  </si>
  <si>
    <t>Rize,Raymond</t>
  </si>
  <si>
    <t>Rizzuto,James</t>
  </si>
  <si>
    <t>Roach,Joey</t>
  </si>
  <si>
    <t>Roam,Steeven</t>
  </si>
  <si>
    <t>Robbins,Bill</t>
  </si>
  <si>
    <t>Roberson,Craig</t>
  </si>
  <si>
    <t>Roberson,Joseph</t>
  </si>
  <si>
    <t>Roberts,Carter</t>
  </si>
  <si>
    <t>Roberts,Luke</t>
  </si>
  <si>
    <t>Robertson, Kyle</t>
  </si>
  <si>
    <t>Robertson,Dylan</t>
  </si>
  <si>
    <t>Robertson,Phil</t>
  </si>
  <si>
    <t>Robinson, Andre</t>
  </si>
  <si>
    <t>Robinson, Chris</t>
  </si>
  <si>
    <t>Robinson,Blake</t>
  </si>
  <si>
    <t>Robinson,David</t>
  </si>
  <si>
    <t>Robinson,Keith</t>
  </si>
  <si>
    <t>Robinson,Norm</t>
  </si>
  <si>
    <t>Rocca,Andy</t>
  </si>
  <si>
    <t>Rock, Jimmy-Lee</t>
  </si>
  <si>
    <t>Rockeiney,Moldin</t>
  </si>
  <si>
    <t>Rockman,Jerry</t>
  </si>
  <si>
    <t>Rodgers,Jeremy</t>
  </si>
  <si>
    <t>Rodgers,Robert</t>
  </si>
  <si>
    <t>Rodgers,Terrence</t>
  </si>
  <si>
    <t>Rodriguez,Alvin</t>
  </si>
  <si>
    <t>Rodriguez,Chad</t>
  </si>
  <si>
    <t>Rodriguez,Chris</t>
  </si>
  <si>
    <t>Rodriguez,Derek</t>
  </si>
  <si>
    <t>Rodriguez,Jet</t>
  </si>
  <si>
    <t>Rodriguez,Mitch</t>
  </si>
  <si>
    <t>Roebuck, Shannon</t>
  </si>
  <si>
    <t>Roger,Ty</t>
  </si>
  <si>
    <t>Rogers,Jimmy</t>
  </si>
  <si>
    <t>Rogers,Jordain</t>
  </si>
  <si>
    <t>Rogers,Ryan</t>
  </si>
  <si>
    <t>Rogers,Steve</t>
  </si>
  <si>
    <t>Rogers,Trevor</t>
  </si>
  <si>
    <t>Rojo,Noah</t>
  </si>
  <si>
    <t>Rollins,Dixon</t>
  </si>
  <si>
    <t>Rollins,Peter</t>
  </si>
  <si>
    <t>Roman,Jose</t>
  </si>
  <si>
    <t>Romenesko,John</t>
  </si>
  <si>
    <t>Romero, Brandon</t>
  </si>
  <si>
    <t>Romero,John</t>
  </si>
  <si>
    <t>Rooney,Jovon</t>
  </si>
  <si>
    <t>Rosario,Tariq</t>
  </si>
  <si>
    <t>Roscoe,Kendrick</t>
  </si>
  <si>
    <t>Rose, Kyle</t>
  </si>
  <si>
    <t>Rose,Gabriel</t>
  </si>
  <si>
    <t>Rose,Kyle</t>
  </si>
  <si>
    <t>Rose,TJ</t>
  </si>
  <si>
    <t>Ross,Deion-Lee</t>
  </si>
  <si>
    <t>Ross,Keenan</t>
  </si>
  <si>
    <t>Rossman,Jerry</t>
  </si>
  <si>
    <t>Roth,Ken</t>
  </si>
  <si>
    <t>Roth,Michael</t>
  </si>
  <si>
    <t>Rotherham,Jay</t>
  </si>
  <si>
    <t>Rothrock,Lawrence</t>
  </si>
  <si>
    <t>Rousseau,Brian</t>
  </si>
  <si>
    <t>Rowan,Georges</t>
  </si>
  <si>
    <t>Rowden,Chase</t>
  </si>
  <si>
    <t>Rowe,Jordan</t>
  </si>
  <si>
    <t>Rowe,Quinton</t>
  </si>
  <si>
    <t>Rowell,Glen</t>
  </si>
  <si>
    <t>Rowland,Charles</t>
  </si>
  <si>
    <t>Rozar, Otha</t>
  </si>
  <si>
    <t>Rubley,Brad</t>
  </si>
  <si>
    <t>Rucker,Brent</t>
  </si>
  <si>
    <t>Rudolph,Tayvon</t>
  </si>
  <si>
    <t>Ruffin,John</t>
  </si>
  <si>
    <t>Ruffin,Scott</t>
  </si>
  <si>
    <t>Runger,Bobby</t>
  </si>
  <si>
    <t>Rupert,Sony</t>
  </si>
  <si>
    <t>Ruskin,Vlad</t>
  </si>
  <si>
    <t>Russ,Donald</t>
  </si>
  <si>
    <t>Russ,Herman</t>
  </si>
  <si>
    <t>Russel, Dave</t>
  </si>
  <si>
    <t>Russel,Heart</t>
  </si>
  <si>
    <t>Russell, Dave</t>
  </si>
  <si>
    <t>Russell,Aaron</t>
  </si>
  <si>
    <t>Russell,Andrew</t>
  </si>
  <si>
    <t>Russell,Kedrick</t>
  </si>
  <si>
    <t>Russey,Kenton</t>
  </si>
  <si>
    <t>Rust,Kendall</t>
  </si>
  <si>
    <t>Rust,Luke</t>
  </si>
  <si>
    <t>Rutledge,Ethan</t>
  </si>
  <si>
    <t>Rutledge,Evan</t>
  </si>
  <si>
    <t>Ruttley,Matt</t>
  </si>
  <si>
    <t>Ryan,Sam</t>
  </si>
  <si>
    <t>Rye-Clark,C.J</t>
  </si>
  <si>
    <t>Ryerson,Junior</t>
  </si>
  <si>
    <t>Ryland,AJ</t>
  </si>
  <si>
    <t>Sabian,Napoleon</t>
  </si>
  <si>
    <t>Saddison,Art</t>
  </si>
  <si>
    <t>Saddison,Trent</t>
  </si>
  <si>
    <t>Sager,Doug</t>
  </si>
  <si>
    <t>Sailors,Adam</t>
  </si>
  <si>
    <t>SaintMarc, John</t>
  </si>
  <si>
    <t>Salas,Marcus</t>
  </si>
  <si>
    <t>Salazar,Mingo</t>
  </si>
  <si>
    <t>Saldana,Carlos</t>
  </si>
  <si>
    <t>Salsgiver, Ishia</t>
  </si>
  <si>
    <t>Salvage,Jimmy</t>
  </si>
  <si>
    <t>Salvas,Antonio</t>
  </si>
  <si>
    <t>Salveson,Adam</t>
  </si>
  <si>
    <t>Salyer, Chris</t>
  </si>
  <si>
    <t>Sammer,Tommy</t>
  </si>
  <si>
    <t>Sampson, Adam</t>
  </si>
  <si>
    <t>Sampson,Blake</t>
  </si>
  <si>
    <t>Sampson,Nick</t>
  </si>
  <si>
    <t>Samson,Pernell</t>
  </si>
  <si>
    <t>Samwell,Tyler</t>
  </si>
  <si>
    <t>Sanchez, Antonio</t>
  </si>
  <si>
    <t>Sandberg,Doug</t>
  </si>
  <si>
    <t>Sanders,Gavin</t>
  </si>
  <si>
    <t>Sanders,Shawn</t>
  </si>
  <si>
    <t>Sanders,Tommy</t>
  </si>
  <si>
    <t>Sanders,Tyjuan</t>
  </si>
  <si>
    <t>Sanderson,Matt</t>
  </si>
  <si>
    <t>Sanderson,Tom</t>
  </si>
  <si>
    <t>Sandon,John</t>
  </si>
  <si>
    <t>Sanelli,Spencer</t>
  </si>
  <si>
    <t>Sankey,Trent</t>
  </si>
  <si>
    <t>Santana,Miguel</t>
  </si>
  <si>
    <t>Santana,Tyriq</t>
  </si>
  <si>
    <t>Santas,Roy</t>
  </si>
  <si>
    <t>Santiago,Corey</t>
  </si>
  <si>
    <t>Sargent,Lino</t>
  </si>
  <si>
    <t>Sarmento,Colin</t>
  </si>
  <si>
    <t>Sarmiento, Jayce</t>
  </si>
  <si>
    <t>Sartain,Charles</t>
  </si>
  <si>
    <t>Saudade,Angel</t>
  </si>
  <si>
    <t>Sauer,Jeramy</t>
  </si>
  <si>
    <t>Sauerby,John</t>
  </si>
  <si>
    <t>Saunders,Neil</t>
  </si>
  <si>
    <t>Saurrells, Martin</t>
  </si>
  <si>
    <t>Savage,Perry</t>
  </si>
  <si>
    <t>Savage,Sebastien</t>
  </si>
  <si>
    <t>Savage,Travis</t>
  </si>
  <si>
    <t>Savard,Marc</t>
  </si>
  <si>
    <t>Sawhill,Anthony</t>
  </si>
  <si>
    <t>Sawkins,Art</t>
  </si>
  <si>
    <t>Scaffidi,Justin</t>
  </si>
  <si>
    <t>Scales,James</t>
  </si>
  <si>
    <t>Scalzo, Moises</t>
  </si>
  <si>
    <t>Scalzo,Nicky</t>
  </si>
  <si>
    <t>Scarber,Austin</t>
  </si>
  <si>
    <t>Scardino, Juston</t>
  </si>
  <si>
    <t>Schaad, Medlin</t>
  </si>
  <si>
    <t>Schailer, Todd</t>
  </si>
  <si>
    <t>Schander,James</t>
  </si>
  <si>
    <t>Schenauer,Bob</t>
  </si>
  <si>
    <t>Schiess,Connor</t>
  </si>
  <si>
    <t>Schlinker,Rod</t>
  </si>
  <si>
    <t>Schmidt, Dave</t>
  </si>
  <si>
    <t>Schmidt,Ed</t>
  </si>
  <si>
    <t>Schmidt,Kenny</t>
  </si>
  <si>
    <t>Schreckeng,Craig</t>
  </si>
  <si>
    <t>Schreckeng,Stacey</t>
  </si>
  <si>
    <t>Schrekeng,Matt</t>
  </si>
  <si>
    <t>Schreng,Andy</t>
  </si>
  <si>
    <t>Schroeder,Danny</t>
  </si>
  <si>
    <t>Schuler, Brenton</t>
  </si>
  <si>
    <t>Schultz,Jamie</t>
  </si>
  <si>
    <t>Schultz,Jeff</t>
  </si>
  <si>
    <t>Schulz,Dietrich</t>
  </si>
  <si>
    <t>Schulz,Jon</t>
  </si>
  <si>
    <t>Schwartz,Darius</t>
  </si>
  <si>
    <t>Schwartz,Eric</t>
  </si>
  <si>
    <t>Schwartz,Gabriel</t>
  </si>
  <si>
    <t>Schwartz,Johnny</t>
  </si>
  <si>
    <t>Schwindt,Earl</t>
  </si>
  <si>
    <t>Scofield, Ryan</t>
  </si>
  <si>
    <t>Scott,Matthew</t>
  </si>
  <si>
    <t>Scott,Mike</t>
  </si>
  <si>
    <t>Scott,Zach</t>
  </si>
  <si>
    <t>Scotts,Bray</t>
  </si>
  <si>
    <t>Scribner,Kenny</t>
  </si>
  <si>
    <t>Scruggs,Mark</t>
  </si>
  <si>
    <t>Seals,Kenny</t>
  </si>
  <si>
    <t>Sealy, Jamal</t>
  </si>
  <si>
    <t>Sears,Taylor</t>
  </si>
  <si>
    <t>Seebeck, Rayford</t>
  </si>
  <si>
    <t>Seffner,Jeremy</t>
  </si>
  <si>
    <t>Seffner,Sam</t>
  </si>
  <si>
    <t>Sellers,Xavier</t>
  </si>
  <si>
    <t>Semar,Marlin</t>
  </si>
  <si>
    <t>Semnyck,Ervin</t>
  </si>
  <si>
    <t>Serra,Juan</t>
  </si>
  <si>
    <t>Setzler,Jeremy</t>
  </si>
  <si>
    <t>Seward,Chris</t>
  </si>
  <si>
    <t>Seymore,Adrian</t>
  </si>
  <si>
    <t>Seymour,Tyrone</t>
  </si>
  <si>
    <t>Shade,Melvin</t>
  </si>
  <si>
    <t>Shaffer,Jason</t>
  </si>
  <si>
    <t>Shaffer,Zach</t>
  </si>
  <si>
    <t>Shaker,K.J</t>
  </si>
  <si>
    <t>Shaker,Keith</t>
  </si>
  <si>
    <t>Shale,Frank</t>
  </si>
  <si>
    <t>Shalon,Henry</t>
  </si>
  <si>
    <t>Shamsid,Muhammad</t>
  </si>
  <si>
    <t>Shankle,Travis</t>
  </si>
  <si>
    <t>Shannon,Carter</t>
  </si>
  <si>
    <t>Shapiro,Miguel</t>
  </si>
  <si>
    <t>Sharp,Marvin</t>
  </si>
  <si>
    <t>Sharp,Robert</t>
  </si>
  <si>
    <t>Sharpe,Chris</t>
  </si>
  <si>
    <t>Sharpe,Jalen</t>
  </si>
  <si>
    <t>Sharpell,Ricky</t>
  </si>
  <si>
    <t>Sharver, Ron</t>
  </si>
  <si>
    <t>Shavers,Patrick</t>
  </si>
  <si>
    <t>Shaw,Braden</t>
  </si>
  <si>
    <t>Shaw,Cory</t>
  </si>
  <si>
    <t>Shaw,Derek</t>
  </si>
  <si>
    <t>Shaw,Joe</t>
  </si>
  <si>
    <t>Shaw,Keith</t>
  </si>
  <si>
    <t>Shaw,Malcolm</t>
  </si>
  <si>
    <t>Shaw,Robin</t>
  </si>
  <si>
    <t>Shawhan, Milderton</t>
  </si>
  <si>
    <t>Shawles,Duke</t>
  </si>
  <si>
    <t>Shead,Denzel</t>
  </si>
  <si>
    <t>Sheats, Jackson</t>
  </si>
  <si>
    <t>Sheehan,Za'Darius</t>
  </si>
  <si>
    <t>Sheffield, Shane</t>
  </si>
  <si>
    <t>Sheffield,Ed</t>
  </si>
  <si>
    <t>Shelby,Eric</t>
  </si>
  <si>
    <t>Shelby,Justin</t>
  </si>
  <si>
    <t xml:space="preserve">Shellenberg, Thadeus </t>
  </si>
  <si>
    <t>Shelmire,Joey</t>
  </si>
  <si>
    <t>Shelton,Kevin</t>
  </si>
  <si>
    <t>Shelvin,Jedrick</t>
  </si>
  <si>
    <t>Shepard,Mike</t>
  </si>
  <si>
    <t>Sheridan,Connor</t>
  </si>
  <si>
    <t>Sheridan,Dusty</t>
  </si>
  <si>
    <t>Sheridan,Marlin</t>
  </si>
  <si>
    <t>Sheridon,Mike</t>
  </si>
  <si>
    <t>Sherlin,Taron</t>
  </si>
  <si>
    <t>Sherman, Dominic</t>
  </si>
  <si>
    <t>Sherman,Dustin</t>
  </si>
  <si>
    <t>Sherman,Garrett</t>
  </si>
  <si>
    <t>Sherman,Kevin</t>
  </si>
  <si>
    <t>Sherman,Terrence</t>
  </si>
  <si>
    <t>Sherman,Tim</t>
  </si>
  <si>
    <t xml:space="preserve">Sherrill, Darrick </t>
  </si>
  <si>
    <t>Sherwin,Prince</t>
  </si>
  <si>
    <t>Shields,Bill</t>
  </si>
  <si>
    <t>Shields,Bobby</t>
  </si>
  <si>
    <t>Shields,Ernie</t>
  </si>
  <si>
    <t>Shields,Todd</t>
  </si>
  <si>
    <t>Shipley,Alex</t>
  </si>
  <si>
    <t>Shipman,Ben</t>
  </si>
  <si>
    <t>Shippy,Wes</t>
  </si>
  <si>
    <t>Shirey,Ryan</t>
  </si>
  <si>
    <t>Shockey,Reggie</t>
  </si>
  <si>
    <t>Shonckey,Ron</t>
  </si>
  <si>
    <t>Shorter,Taysum</t>
  </si>
  <si>
    <t>Shortill,Hayden</t>
  </si>
  <si>
    <t>Shrout,Michael</t>
  </si>
  <si>
    <t>Shuler,Andy</t>
  </si>
  <si>
    <t>Shullman,Justin</t>
  </si>
  <si>
    <t>Sider,Troy</t>
  </si>
  <si>
    <t>Siegel,Dion</t>
  </si>
  <si>
    <t>Siegel,Geoff</t>
  </si>
  <si>
    <t>Siejk,Greg</t>
  </si>
  <si>
    <t>Sierra,T.J</t>
  </si>
  <si>
    <t>Sigman,Boyd</t>
  </si>
  <si>
    <t>Sigman,Dean</t>
  </si>
  <si>
    <t>Sikes, Valentin</t>
  </si>
  <si>
    <t>Silas,Brett</t>
  </si>
  <si>
    <t>Silenzi,Nathan</t>
  </si>
  <si>
    <t>Siliga,Marcus</t>
  </si>
  <si>
    <t>Sillmon,Tim</t>
  </si>
  <si>
    <t>Silva,A.J.</t>
  </si>
  <si>
    <t>Silver,Michael</t>
  </si>
  <si>
    <t>Silvera,Sevyn</t>
  </si>
  <si>
    <t>Silverthorne, Bold</t>
  </si>
  <si>
    <t>Simmons,Shane</t>
  </si>
  <si>
    <t>Simmons,Steeve</t>
  </si>
  <si>
    <t>Simon,Adrian</t>
  </si>
  <si>
    <t>Simpson,Ben</t>
  </si>
  <si>
    <t>Simpson,John</t>
  </si>
  <si>
    <t>Sims,Jake</t>
  </si>
  <si>
    <t>Sims,Jeffrey</t>
  </si>
  <si>
    <t>Sinclair,Curtis</t>
  </si>
  <si>
    <t>Sinclair,Richie</t>
  </si>
  <si>
    <t>Singletary,Eric</t>
  </si>
  <si>
    <t>Singleton, Seth</t>
  </si>
  <si>
    <t>Singleton,Brett</t>
  </si>
  <si>
    <t>Singleton,Troy</t>
  </si>
  <si>
    <t>Sipe,Fabian</t>
  </si>
  <si>
    <t>Siran,Lee</t>
  </si>
  <si>
    <t>Sirkis,Ron</t>
  </si>
  <si>
    <t>Sisk,Collin</t>
  </si>
  <si>
    <t>Sitkowski,Theo</t>
  </si>
  <si>
    <t>Skawon, Perry</t>
  </si>
  <si>
    <t>Skelton,Fred</t>
  </si>
  <si>
    <t>Skene,Gordon</t>
  </si>
  <si>
    <t>Skidmore, Terry</t>
  </si>
  <si>
    <t>Skinner,Dustin</t>
  </si>
  <si>
    <t>Skinner,Jason</t>
  </si>
  <si>
    <t>Skogmo,Wes</t>
  </si>
  <si>
    <t>Skowron, George</t>
  </si>
  <si>
    <t>Skura,Glen</t>
  </si>
  <si>
    <t>DB/KR</t>
  </si>
  <si>
    <t>Skyler,Scott</t>
  </si>
  <si>
    <t>Slack,Ricky</t>
  </si>
  <si>
    <t>Slappey, Frank</t>
  </si>
  <si>
    <t>Slate,Max</t>
  </si>
  <si>
    <t>Slater, Ken</t>
  </si>
  <si>
    <t>Slater,Ernie</t>
  </si>
  <si>
    <t>Slater,Martin</t>
  </si>
  <si>
    <t>Slater,Ryan</t>
  </si>
  <si>
    <t>Slaughter,Aaron</t>
  </si>
  <si>
    <t>Slaughter,Austin</t>
  </si>
  <si>
    <t>Slaughter,George</t>
  </si>
  <si>
    <t>Slavin,Michael</t>
  </si>
  <si>
    <t>Sledge,Mark</t>
  </si>
  <si>
    <t>Sledger,Joachim</t>
  </si>
  <si>
    <t>Sloan,Marlon</t>
  </si>
  <si>
    <t>Smallmouth, Wyatt</t>
  </si>
  <si>
    <t>Smalls,David</t>
  </si>
  <si>
    <t>Smiley,Kelvin</t>
  </si>
  <si>
    <t>Smith, Caden</t>
  </si>
  <si>
    <t>Smith, Challenger</t>
  </si>
  <si>
    <t>Smith, Kevin</t>
  </si>
  <si>
    <t>Smith,Adrian</t>
  </si>
  <si>
    <t>Smith,Aubrey</t>
  </si>
  <si>
    <t>Smith,Bo</t>
  </si>
  <si>
    <t>Smith,Howard</t>
  </si>
  <si>
    <t>Smith,Jay</t>
  </si>
  <si>
    <t>Smith,Leon</t>
  </si>
  <si>
    <t>Smith,Marcus</t>
  </si>
  <si>
    <t>Smith,Maximillian</t>
  </si>
  <si>
    <t>Smith,Nic</t>
  </si>
  <si>
    <t>Smith,Ryan</t>
  </si>
  <si>
    <t>Smock,Briason</t>
  </si>
  <si>
    <t>Smokehead,John</t>
  </si>
  <si>
    <t>Smothers,Courtney</t>
  </si>
  <si>
    <t>Snead,TJ</t>
  </si>
  <si>
    <t>Sneekers,Andrew</t>
  </si>
  <si>
    <t>Snow,Peter</t>
  </si>
  <si>
    <t>Snyder, Scott</t>
  </si>
  <si>
    <t>Snyder,Aaron</t>
  </si>
  <si>
    <t>Snyder,Martie</t>
  </si>
  <si>
    <t>Snyder,Patrick</t>
  </si>
  <si>
    <t>Soderberg,Jonn</t>
  </si>
  <si>
    <t>Sodersky, Anthony</t>
  </si>
  <si>
    <t>Solomon,Del</t>
  </si>
  <si>
    <t>Solomon,Kenny</t>
  </si>
  <si>
    <t>Solorio, Jerry</t>
  </si>
  <si>
    <t>Solwood,Matt</t>
  </si>
  <si>
    <t>Somers,Andy</t>
  </si>
  <si>
    <t>Sonday,Brock</t>
  </si>
  <si>
    <t>Sorenson, Shelby</t>
  </si>
  <si>
    <t>Soria, Ike</t>
  </si>
  <si>
    <t>Soulman,Tracy</t>
  </si>
  <si>
    <t>Sousa, Yafai</t>
  </si>
  <si>
    <t>Southam,Connor</t>
  </si>
  <si>
    <t>Southworth,Charles</t>
  </si>
  <si>
    <t>Sowell,Bryan</t>
  </si>
  <si>
    <t>Spada, Javid</t>
  </si>
  <si>
    <t>Spade,Nate</t>
  </si>
  <si>
    <t>Spann,Donovan</t>
  </si>
  <si>
    <t>Sparkman,Cameron</t>
  </si>
  <si>
    <t>Sparkmon,Demario</t>
  </si>
  <si>
    <t>Sparks,Jake</t>
  </si>
  <si>
    <t>Speller,Craig</t>
  </si>
  <si>
    <t>Spellman,Vaughn</t>
  </si>
  <si>
    <t>Spencer,David</t>
  </si>
  <si>
    <t>Spencer,Victor</t>
  </si>
  <si>
    <t>Sperry, Peter</t>
  </si>
  <si>
    <t>Spicer,Eddie</t>
  </si>
  <si>
    <t>Spiers,Michael</t>
  </si>
  <si>
    <t>Spinelli,Sam</t>
  </si>
  <si>
    <t>Spinks,Stacey</t>
  </si>
  <si>
    <t>Sprowls,Kevin</t>
  </si>
  <si>
    <t>Squigles,Alvin</t>
  </si>
  <si>
    <t>Sramek, Peter</t>
  </si>
  <si>
    <t>Staats,Shelby</t>
  </si>
  <si>
    <t>Stafford, Stappleton</t>
  </si>
  <si>
    <t>Stafursky,Andrej</t>
  </si>
  <si>
    <t>Stagg,Jimmy</t>
  </si>
  <si>
    <t>Stai,Rodney</t>
  </si>
  <si>
    <t>Stallings,Jordan</t>
  </si>
  <si>
    <t>Stallworth,Jared</t>
  </si>
  <si>
    <t>Stampler,Charles</t>
  </si>
  <si>
    <t>Stanbach,Jacob</t>
  </si>
  <si>
    <t>Stanback,Wilfredo</t>
  </si>
  <si>
    <t>Stanford, Bernard</t>
  </si>
  <si>
    <t>Stangel,Randy</t>
  </si>
  <si>
    <t>Stanley, Tom</t>
  </si>
  <si>
    <t>Stanley,Leonard</t>
  </si>
  <si>
    <t>Stanley,Tim</t>
  </si>
  <si>
    <t>Stansbury,Wadden</t>
  </si>
  <si>
    <t>Stansell,Ryan</t>
  </si>
  <si>
    <t>Staples,Nick</t>
  </si>
  <si>
    <t>Stark,Cody</t>
  </si>
  <si>
    <t>Starkel,Hunter</t>
  </si>
  <si>
    <t>Stauber,Brandon</t>
  </si>
  <si>
    <t>Steed,Bob</t>
  </si>
  <si>
    <t>Steeples,Jake</t>
  </si>
  <si>
    <t xml:space="preserve">Steevers, Austin </t>
  </si>
  <si>
    <t>Stefanek,Aldim</t>
  </si>
  <si>
    <t>Stegall,Daniel</t>
  </si>
  <si>
    <t>Stein,Ernie</t>
  </si>
  <si>
    <t>Stemmings,Ian</t>
  </si>
  <si>
    <t>Stephens, Travis</t>
  </si>
  <si>
    <t>Stephens,Robert</t>
  </si>
  <si>
    <t>Stephens,Sam</t>
  </si>
  <si>
    <t>Sterling,Ryan</t>
  </si>
  <si>
    <t>Sterling,Ted</t>
  </si>
  <si>
    <t>Stern,Donny</t>
  </si>
  <si>
    <t>Stern,Gerald</t>
  </si>
  <si>
    <t>Sternback,Frank</t>
  </si>
  <si>
    <t>Steuger,Jorge</t>
  </si>
  <si>
    <t>Stevens, Chuck</t>
  </si>
  <si>
    <t>Stevens,Tracy</t>
  </si>
  <si>
    <t>Stevenson,Tanard</t>
  </si>
  <si>
    <t>Steward,Daraun</t>
  </si>
  <si>
    <t>Stewart, Tim</t>
  </si>
  <si>
    <t>Stewart,Danny</t>
  </si>
  <si>
    <t>Stewart,Derrick</t>
  </si>
  <si>
    <t>Stewart,James</t>
  </si>
  <si>
    <t>Stewart,Jayhawk</t>
  </si>
  <si>
    <t>Stewart,Josh</t>
  </si>
  <si>
    <t>Stewart,Troy</t>
  </si>
  <si>
    <t>Stewart,Zach</t>
  </si>
  <si>
    <t>Stiffler,Dru</t>
  </si>
  <si>
    <t>Stille,Kaderion</t>
  </si>
  <si>
    <t>Stillman,George</t>
  </si>
  <si>
    <t>Stingman,Gerald</t>
  </si>
  <si>
    <t>Stinson,Jordan</t>
  </si>
  <si>
    <t>Stinson,Myles</t>
  </si>
  <si>
    <t>Stockdale,Ervin</t>
  </si>
  <si>
    <t>Stockton, Fabian</t>
  </si>
  <si>
    <t>Stokes,Cliff</t>
  </si>
  <si>
    <t>Stokes,Larry</t>
  </si>
  <si>
    <t>Stoller,Nick</t>
  </si>
  <si>
    <t>Stone,Tevin</t>
  </si>
  <si>
    <t>Stones,Derrick</t>
  </si>
  <si>
    <t>Stoney,Wade</t>
  </si>
  <si>
    <t>Storey, Gil</t>
  </si>
  <si>
    <t>Stork,Brian</t>
  </si>
  <si>
    <t>Stowers, Grant</t>
  </si>
  <si>
    <t>Stowers,Louis</t>
  </si>
  <si>
    <t>Stoy,Cameron</t>
  </si>
  <si>
    <t>Strahan,Lee</t>
  </si>
  <si>
    <t>Straka,Marty</t>
  </si>
  <si>
    <t>Stratford,Luke</t>
  </si>
  <si>
    <t>Stratton,Sam</t>
  </si>
  <si>
    <t>Strauss,Adam</t>
  </si>
  <si>
    <t>Strauss,Bill</t>
  </si>
  <si>
    <t>Strauss,Ken</t>
  </si>
  <si>
    <t>Streater,Dennis</t>
  </si>
  <si>
    <t>Stricker,David</t>
  </si>
  <si>
    <t>Stricklin,Angel</t>
  </si>
  <si>
    <t>Strozier,Charlie</t>
  </si>
  <si>
    <t>Strummer, Joe</t>
  </si>
  <si>
    <t>Stuano,Boyd</t>
  </si>
  <si>
    <t>Stuckey,Bart</t>
  </si>
  <si>
    <t>Stuckey,Shane</t>
  </si>
  <si>
    <t>Studstill,Ashon</t>
  </si>
  <si>
    <t>Stumpf,Alvin</t>
  </si>
  <si>
    <t>Stumpf,Clark</t>
  </si>
  <si>
    <t>Sturdivant,Joey</t>
  </si>
  <si>
    <t>Sturdy,Kevin</t>
  </si>
  <si>
    <t>Sturgill,Ken</t>
  </si>
  <si>
    <t>Sturgill,KJ</t>
  </si>
  <si>
    <t>Styler,Peter</t>
  </si>
  <si>
    <t>Suber,Brian</t>
  </si>
  <si>
    <t>Sudakis,Gus</t>
  </si>
  <si>
    <t>Sukey,Jim</t>
  </si>
  <si>
    <t>Sullen,Ryan</t>
  </si>
  <si>
    <t>Sullivan,Dwayne</t>
  </si>
  <si>
    <t>Sullivan,Eric</t>
  </si>
  <si>
    <t>Sullivan,Graham</t>
  </si>
  <si>
    <t>Sullivan,Rodney</t>
  </si>
  <si>
    <t>Sume,Warren</t>
  </si>
  <si>
    <t>Summers,Montre</t>
  </si>
  <si>
    <t>Summers,Ronnie</t>
  </si>
  <si>
    <t>Sumner,Evan</t>
  </si>
  <si>
    <t>Sumter,Brand</t>
  </si>
  <si>
    <t>Sunvold,Ivan</t>
  </si>
  <si>
    <t>Supply,Gary</t>
  </si>
  <si>
    <t>Sutherland,Bobby</t>
  </si>
  <si>
    <t>Sutherland,Chad</t>
  </si>
  <si>
    <t>Sutherland,Reggie</t>
  </si>
  <si>
    <t>Sutton, Stan</t>
  </si>
  <si>
    <t>Sutton,Chase</t>
  </si>
  <si>
    <t>Sutton,Drew</t>
  </si>
  <si>
    <t>Suwanee,Clement</t>
  </si>
  <si>
    <t>Swain,Justin</t>
  </si>
  <si>
    <t>Swainn,Tommy</t>
  </si>
  <si>
    <t>Swann,Don</t>
  </si>
  <si>
    <t>Swanson, Mark</t>
  </si>
  <si>
    <t>Swanson,Lamar</t>
  </si>
  <si>
    <t>Swanson,Marc</t>
  </si>
  <si>
    <t>Swartwood,Tomy</t>
  </si>
  <si>
    <t>Sweatt,Kevin</t>
  </si>
  <si>
    <t>Sweeney,Karl</t>
  </si>
  <si>
    <t>Sweeting,Marcus</t>
  </si>
  <si>
    <t>Swenson,Cole</t>
  </si>
  <si>
    <t>Swimmer,Stacey</t>
  </si>
  <si>
    <t>Sy,Olamilekan</t>
  </si>
  <si>
    <t>Sykes,Blake</t>
  </si>
  <si>
    <t>Sykes,Brenden</t>
  </si>
  <si>
    <t>Sykes,Shaun</t>
  </si>
  <si>
    <t>Syracuse,Adam</t>
  </si>
  <si>
    <t>Szalinski,Wayne</t>
  </si>
  <si>
    <t>Taber,Harry</t>
  </si>
  <si>
    <t>Tafohaya,Marquis</t>
  </si>
  <si>
    <t>Tafoya,Simon</t>
  </si>
  <si>
    <t>Taggart,Joel</t>
  </si>
  <si>
    <t>Tallandier,Jerome</t>
  </si>
  <si>
    <t>Talley,Gemara</t>
  </si>
  <si>
    <t>Tanzik,Ken</t>
  </si>
  <si>
    <t>Tarsha,Deion</t>
  </si>
  <si>
    <t>Tartt,Carl</t>
  </si>
  <si>
    <t>Tasby,Rodney</t>
  </si>
  <si>
    <t>Tate, Jeffrey</t>
  </si>
  <si>
    <t>Tate,Michael</t>
  </si>
  <si>
    <t>Tavares,Austin</t>
  </si>
  <si>
    <t>Tavares,Perry</t>
  </si>
  <si>
    <t>Tawney,Leon</t>
  </si>
  <si>
    <t>Taylor, Jarvis</t>
  </si>
  <si>
    <t>Taylor, Tom</t>
  </si>
  <si>
    <t>Taylor,Dennis</t>
  </si>
  <si>
    <t>Taylor,Drew</t>
  </si>
  <si>
    <t>Taylor,Michael</t>
  </si>
  <si>
    <t>Taylor,Robert</t>
  </si>
  <si>
    <t>Taylor,Tom</t>
  </si>
  <si>
    <t>Tebbets,Bart</t>
  </si>
  <si>
    <t>Tebetts, Bart</t>
  </si>
  <si>
    <t>Tecchart, Albert</t>
  </si>
  <si>
    <t>Teeter,Jamaal</t>
  </si>
  <si>
    <t>Telems,Thomas</t>
  </si>
  <si>
    <t>Telenko,Carson</t>
  </si>
  <si>
    <t>Tellington,Darian</t>
  </si>
  <si>
    <t>Tellis,Thaddeus</t>
  </si>
  <si>
    <t>Temple, Ryan</t>
  </si>
  <si>
    <t>Temple,Harmone</t>
  </si>
  <si>
    <t>Templeton,Jason</t>
  </si>
  <si>
    <t>Templeton,Warren</t>
  </si>
  <si>
    <t>Terbas, Jerry</t>
  </si>
  <si>
    <t>Terry,Deonte</t>
  </si>
  <si>
    <t>Tevyn,Klein</t>
  </si>
  <si>
    <t>Texada,Mike</t>
  </si>
  <si>
    <t>Thayson, Wolf</t>
  </si>
  <si>
    <t>Thinel,Denis</t>
  </si>
  <si>
    <t xml:space="preserve">Thoma, Cyrus </t>
  </si>
  <si>
    <t>Thomas,Barry</t>
  </si>
  <si>
    <t>Thomas,Calvin</t>
  </si>
  <si>
    <t>Thomas,James</t>
  </si>
  <si>
    <t>Thomas,Robin</t>
  </si>
  <si>
    <t>Thomas,Vance</t>
  </si>
  <si>
    <t>Thome,Greg</t>
  </si>
  <si>
    <t>Thompson, David</t>
  </si>
  <si>
    <t>Thompson,Calvin</t>
  </si>
  <si>
    <t>Thompson,Derek</t>
  </si>
  <si>
    <t>Thompson,Jeff</t>
  </si>
  <si>
    <t>Thorell,Austin</t>
  </si>
  <si>
    <t>Thorn,Austin</t>
  </si>
  <si>
    <t>Thornburg,Marlin</t>
  </si>
  <si>
    <t>Thornton,Adrian</t>
  </si>
  <si>
    <t>Thornton,Mario</t>
  </si>
  <si>
    <t>Thornton,Roddy</t>
  </si>
  <si>
    <t>Thorpe,Emery</t>
  </si>
  <si>
    <t>Thrall,Stan</t>
  </si>
  <si>
    <t>Thurman, Jeremiah</t>
  </si>
  <si>
    <t>Thurman,Ashton</t>
  </si>
  <si>
    <t>Thurman,Bryan</t>
  </si>
  <si>
    <t>Ticson,Korey</t>
  </si>
  <si>
    <t>Tidwell,Marcus</t>
  </si>
  <si>
    <t>Tillison,Terry</t>
  </si>
  <si>
    <t>Tillman,Alan</t>
  </si>
  <si>
    <t>Tillman,Stephen</t>
  </si>
  <si>
    <t>Tillman,Zack</t>
  </si>
  <si>
    <t>Tilton, Curtis</t>
  </si>
  <si>
    <t>Timmons,Jesse</t>
  </si>
  <si>
    <t>Timmons,Spencer</t>
  </si>
  <si>
    <t>Tindall,Payton</t>
  </si>
  <si>
    <t>Tinds,Albert</t>
  </si>
  <si>
    <t>Tipton,Ernie</t>
  </si>
  <si>
    <t>Tipton,Patrick</t>
  </si>
  <si>
    <t>Tisdale,Andrew</t>
  </si>
  <si>
    <t>Titley,Cris</t>
  </si>
  <si>
    <t>Titus, Solomon</t>
  </si>
  <si>
    <t>Tobias,Michael</t>
  </si>
  <si>
    <t>Todd,Ben</t>
  </si>
  <si>
    <t>Todd,Connor</t>
  </si>
  <si>
    <t>Tofano,Neonta</t>
  </si>
  <si>
    <t>Toliver,Marvin</t>
  </si>
  <si>
    <t>Tomas,Gonzalo</t>
  </si>
  <si>
    <t>Tomlin,Ernest</t>
  </si>
  <si>
    <t>Tompkins,Justin</t>
  </si>
  <si>
    <t>Toney,Hunter</t>
  </si>
  <si>
    <t>Tonye,Sam</t>
  </si>
  <si>
    <t>Toporcer,Lawrence</t>
  </si>
  <si>
    <t>Torens,Richard</t>
  </si>
  <si>
    <t>Torres,Keith</t>
  </si>
  <si>
    <t>Toscano,Bobby</t>
  </si>
  <si>
    <t>Towers, Patrick</t>
  </si>
  <si>
    <t>Towlee, Savannah</t>
  </si>
  <si>
    <t>Townes,Jarrell</t>
  </si>
  <si>
    <t>Townsend,Joe</t>
  </si>
  <si>
    <t>Townsend,Tony</t>
  </si>
  <si>
    <t>Trabers,Tracy</t>
  </si>
  <si>
    <t>Trafford,Fergall</t>
  </si>
  <si>
    <t>Trahan,Lyle</t>
  </si>
  <si>
    <t>Traskart,Gail</t>
  </si>
  <si>
    <t>Traviston, Patrick</t>
  </si>
  <si>
    <t>Treadway,Chad</t>
  </si>
  <si>
    <t>Treadwell,Toby</t>
  </si>
  <si>
    <t>Treangen,Shane</t>
  </si>
  <si>
    <t>Treangen,Steven</t>
  </si>
  <si>
    <t>Tremblay,Caleb</t>
  </si>
  <si>
    <t>Trentham, Nickey</t>
  </si>
  <si>
    <t>Tribbey,Bruce</t>
  </si>
  <si>
    <t>Trimble,Chris</t>
  </si>
  <si>
    <t>Trindle,Ernie</t>
  </si>
  <si>
    <t>Trinkle,Kyle</t>
  </si>
  <si>
    <t>Troy,Mark</t>
  </si>
  <si>
    <t>Troy,Richie</t>
  </si>
  <si>
    <t>Truesdell,Greg</t>
  </si>
  <si>
    <t>Trusler,Curtis</t>
  </si>
  <si>
    <t xml:space="preserve">Trusler,Curtis </t>
  </si>
  <si>
    <t>Tryniski,Mohamed</t>
  </si>
  <si>
    <t>Tuck,Koody</t>
  </si>
  <si>
    <t>Tucker,James</t>
  </si>
  <si>
    <t>Tucker,Josh</t>
  </si>
  <si>
    <t>Tucky,Clifton</t>
  </si>
  <si>
    <t>Tudors,Doug</t>
  </si>
  <si>
    <t>Tufunga,Taniel</t>
  </si>
  <si>
    <t>Tulare,Dion</t>
  </si>
  <si>
    <t>Tulloch,Jack</t>
  </si>
  <si>
    <t>Turley,Jay</t>
  </si>
  <si>
    <t>Turner,David</t>
  </si>
  <si>
    <t>Turner,Jarrett</t>
  </si>
  <si>
    <t>Turner,Nick</t>
  </si>
  <si>
    <t>Twyn,Harper</t>
  </si>
  <si>
    <t>Tylski,Shelton</t>
  </si>
  <si>
    <t>Tymes,Bernard</t>
  </si>
  <si>
    <t>Tyndal,Chad</t>
  </si>
  <si>
    <t>Tyrance,Keith</t>
  </si>
  <si>
    <t>Tyree,Kris</t>
  </si>
  <si>
    <t>Tyson, Daniel</t>
  </si>
  <si>
    <t>Uba,Ayobele</t>
  </si>
  <si>
    <t>Uhatafe,Muga</t>
  </si>
  <si>
    <t>Umphress, Jake</t>
  </si>
  <si>
    <t>Umphress,Jake</t>
  </si>
  <si>
    <t>Underwood,Terry</t>
  </si>
  <si>
    <t>Unger-Mays, Allan</t>
  </si>
  <si>
    <t>Unije,Kwan</t>
  </si>
  <si>
    <t>Upshaw,Chigo</t>
  </si>
  <si>
    <t>Upshaw,Jed</t>
  </si>
  <si>
    <t>Upshaw,Peter</t>
  </si>
  <si>
    <t>Ussery,Namid</t>
  </si>
  <si>
    <t>Utley,Derrick</t>
  </si>
  <si>
    <t>Utsey,Brandon</t>
  </si>
  <si>
    <t>Vachon,Myles</t>
  </si>
  <si>
    <t>Valdovinos,Stan</t>
  </si>
  <si>
    <t>Valencia,Javier</t>
  </si>
  <si>
    <t>Valentine,Keenan</t>
  </si>
  <si>
    <t>Valenzuela,Kory</t>
  </si>
  <si>
    <t>Van Beek,Jakob</t>
  </si>
  <si>
    <t xml:space="preserve">Van Holden, Anthony </t>
  </si>
  <si>
    <t>Van Popta,Colton</t>
  </si>
  <si>
    <t>Vance,CJ</t>
  </si>
  <si>
    <t>Vander,Rob</t>
  </si>
  <si>
    <t>Vandusen, Mark</t>
  </si>
  <si>
    <t>Vanmeter,Andrew</t>
  </si>
  <si>
    <t>Vann,Brian</t>
  </si>
  <si>
    <t>Vanover,Zack</t>
  </si>
  <si>
    <t>Varone,Rick</t>
  </si>
  <si>
    <t>Vaugh, Jeff</t>
  </si>
  <si>
    <t>Vaughn,Evander</t>
  </si>
  <si>
    <t>Vega,Cruz</t>
  </si>
  <si>
    <t>Vega,Jose</t>
  </si>
  <si>
    <t>Vega,Riley</t>
  </si>
  <si>
    <t>Velasquez,Jack</t>
  </si>
  <si>
    <t>Velez,Jorge</t>
  </si>
  <si>
    <t>Veralta,Javy</t>
  </si>
  <si>
    <t>Veras,Jorge</t>
  </si>
  <si>
    <t>Verbeek,Kaleb</t>
  </si>
  <si>
    <t>Vickers,Cedric</t>
  </si>
  <si>
    <t>Vickers,Earl</t>
  </si>
  <si>
    <t>Vickers,Ron</t>
  </si>
  <si>
    <t>Vickers,Sean</t>
  </si>
  <si>
    <t>Victor,Clarke</t>
  </si>
  <si>
    <t>Villanueva,Xavier</t>
  </si>
  <si>
    <t>Vincent,Matthew</t>
  </si>
  <si>
    <t>Vogel, Robbie</t>
  </si>
  <si>
    <t>Vogel,Chad</t>
  </si>
  <si>
    <t>Vollert,Ross</t>
  </si>
  <si>
    <t>VonderHaar,Jacob</t>
  </si>
  <si>
    <t>Voxtrock,Robert</t>
  </si>
  <si>
    <t>Vuckovich,Ken</t>
  </si>
  <si>
    <t>Waddy,Russ</t>
  </si>
  <si>
    <t>Wade,Brandon</t>
  </si>
  <si>
    <t>Wade,Darius</t>
  </si>
  <si>
    <t>Wade,Tyrone</t>
  </si>
  <si>
    <t>Wade-Floyd,Cedric</t>
  </si>
  <si>
    <t>Waggener,Xavier</t>
  </si>
  <si>
    <t>Wagner,Carlton</t>
  </si>
  <si>
    <t>Wagner,Clark</t>
  </si>
  <si>
    <t>Wagner,Kyle</t>
  </si>
  <si>
    <t>Wagner,Roger</t>
  </si>
  <si>
    <t>Wagner,Taylor</t>
  </si>
  <si>
    <t>Wagner,Thomas</t>
  </si>
  <si>
    <t>Wainright,Marty</t>
  </si>
  <si>
    <t>Waite,Gus</t>
  </si>
  <si>
    <t>Waked,Darius</t>
  </si>
  <si>
    <t>Waky,Kevin</t>
  </si>
  <si>
    <t>Wald,Fred</t>
  </si>
  <si>
    <t>Walden, Matt</t>
  </si>
  <si>
    <t>Waldripp,Neal</t>
  </si>
  <si>
    <t>Waldron,Tyler</t>
  </si>
  <si>
    <t>Walker,Ernie</t>
  </si>
  <si>
    <t>Wallace, Henry</t>
  </si>
  <si>
    <t>Wallace,Anthony</t>
  </si>
  <si>
    <t>Wallace,DeAndre</t>
  </si>
  <si>
    <t>Wallace,Ken</t>
  </si>
  <si>
    <t>Wallen,Oliver</t>
  </si>
  <si>
    <t>Waller,Brandon</t>
  </si>
  <si>
    <t>Waller,Jeremy</t>
  </si>
  <si>
    <t>Wallis,Ed</t>
  </si>
  <si>
    <t>Wallish,austin</t>
  </si>
  <si>
    <t>Walsh,Mickey</t>
  </si>
  <si>
    <t>Walsh,Wilfred</t>
  </si>
  <si>
    <t>Walter,Kenny</t>
  </si>
  <si>
    <t>Walters, Alex</t>
  </si>
  <si>
    <t>Walters,Kris</t>
  </si>
  <si>
    <t>Walters,Nate</t>
  </si>
  <si>
    <t>Walters,Paul</t>
  </si>
  <si>
    <t>Walthour,Noah</t>
  </si>
  <si>
    <t>Walton,Michael</t>
  </si>
  <si>
    <t>Waltz,Harrison</t>
  </si>
  <si>
    <t>Wamsley,Bryan</t>
  </si>
  <si>
    <t>Wang,Richard</t>
  </si>
  <si>
    <t>Ward,Jeff</t>
  </si>
  <si>
    <t>Ward,Jerry</t>
  </si>
  <si>
    <t>Ward,Josh</t>
  </si>
  <si>
    <t>Wardle, Kanushon</t>
  </si>
  <si>
    <t>Ware,Gordon</t>
  </si>
  <si>
    <t>Wariboko,Jakar</t>
  </si>
  <si>
    <t>Warmsley,Rich</t>
  </si>
  <si>
    <t>Warner,Nick</t>
  </si>
  <si>
    <t>Warnock, Clarence</t>
  </si>
  <si>
    <t>Warnock,Jacey</t>
  </si>
  <si>
    <t>Warnok, Lynn</t>
  </si>
  <si>
    <t>Warrington, Darren</t>
  </si>
  <si>
    <t>Warris,Dwight</t>
  </si>
  <si>
    <t>Warting,Rodney</t>
  </si>
  <si>
    <t>Warwick,Drake</t>
  </si>
  <si>
    <t>Washington, Aaron</t>
  </si>
  <si>
    <t>Washington, Brian</t>
  </si>
  <si>
    <t>Washington,Kyle</t>
  </si>
  <si>
    <t>Washington,Roger</t>
  </si>
  <si>
    <t>Washington,Ryan</t>
  </si>
  <si>
    <t>Waters,Jon-Lo</t>
  </si>
  <si>
    <t>Watkins, John</t>
  </si>
  <si>
    <t>Watley,Braydon</t>
  </si>
  <si>
    <t>Watson,Adam</t>
  </si>
  <si>
    <t>Watson,Neal</t>
  </si>
  <si>
    <t>Watson,Stuart</t>
  </si>
  <si>
    <t>Watson,Trent</t>
  </si>
  <si>
    <t>Watson,Wayne</t>
  </si>
  <si>
    <t>Watters,Johnny</t>
  </si>
  <si>
    <t>Watts, Brian</t>
  </si>
  <si>
    <t>Waverly,Jay</t>
  </si>
  <si>
    <t xml:space="preserve">Wayman, Cade  </t>
  </si>
  <si>
    <t>Wayne,James</t>
  </si>
  <si>
    <t>Weaver,Charlie</t>
  </si>
  <si>
    <t>Weaver,Peter</t>
  </si>
  <si>
    <t>Webb,Dwayne</t>
  </si>
  <si>
    <t>Webb,Edgar</t>
  </si>
  <si>
    <t>Webb,Kyle</t>
  </si>
  <si>
    <t>Weber,Henry</t>
  </si>
  <si>
    <t>Weber,Keith</t>
  </si>
  <si>
    <t>Weeks,Dustin</t>
  </si>
  <si>
    <t>Weeks,Morgan</t>
  </si>
  <si>
    <t>Weick,Aaron</t>
  </si>
  <si>
    <t>Weidmann, Austin</t>
  </si>
  <si>
    <t>Weight,Tyler</t>
  </si>
  <si>
    <t>Weinberg,Chris</t>
  </si>
  <si>
    <t>Weinstein,Brian</t>
  </si>
  <si>
    <t>Weiss,James</t>
  </si>
  <si>
    <t>Weiss,Joel</t>
  </si>
  <si>
    <t>Weiss,Kevin</t>
  </si>
  <si>
    <t>Welch,Gary</t>
  </si>
  <si>
    <t>Welch,Ruben</t>
  </si>
  <si>
    <t>Weldon, Patrick</t>
  </si>
  <si>
    <t>Weldon,Mickael</t>
  </si>
  <si>
    <t>Weldon,Ryan</t>
  </si>
  <si>
    <t>Weller,Tilson</t>
  </si>
  <si>
    <t>Wellington,Troy</t>
  </si>
  <si>
    <t>Wells, Ben</t>
  </si>
  <si>
    <t>Wells,Ethan</t>
  </si>
  <si>
    <t>Wells,Kyle</t>
  </si>
  <si>
    <t>Welsh,Thomas</t>
  </si>
  <si>
    <t>Wenrick,A.C</t>
  </si>
  <si>
    <t>Werner,Howard</t>
  </si>
  <si>
    <t>Wesley, Eric</t>
  </si>
  <si>
    <t>Wesley,Dionte</t>
  </si>
  <si>
    <t>Wesley,Thomas</t>
  </si>
  <si>
    <t>Wessell,Elliot</t>
  </si>
  <si>
    <t>West, Matt</t>
  </si>
  <si>
    <t>West,Boone</t>
  </si>
  <si>
    <t>West,D.J</t>
  </si>
  <si>
    <t>West,Steve</t>
  </si>
  <si>
    <t>Westlake,Craig</t>
  </si>
  <si>
    <t>Westrich,Jak</t>
  </si>
  <si>
    <t>Westry,Drew</t>
  </si>
  <si>
    <t>Wexler,Gab</t>
  </si>
  <si>
    <t>Whaley,David</t>
  </si>
  <si>
    <t>Whallberg, DeShawn</t>
  </si>
  <si>
    <t>Wharton,Glen</t>
  </si>
  <si>
    <t>Whatley, Berman</t>
  </si>
  <si>
    <t>Whatley, Dane</t>
  </si>
  <si>
    <t>Wheatley,Andrew</t>
  </si>
  <si>
    <t>Wheatley,Luther</t>
  </si>
  <si>
    <t>Whelan,Genaro</t>
  </si>
  <si>
    <t>Whelihan,Fred</t>
  </si>
  <si>
    <t>Wherry,Bradley</t>
  </si>
  <si>
    <t>Whit,Phil</t>
  </si>
  <si>
    <t>White,Brett</t>
  </si>
  <si>
    <t>White,Deshaun</t>
  </si>
  <si>
    <t>White,Drew</t>
  </si>
  <si>
    <t>White,Jake</t>
  </si>
  <si>
    <t>Whitehead, Mark</t>
  </si>
  <si>
    <t>Whitehead,Peter</t>
  </si>
  <si>
    <t>Whitelaw,Kurt</t>
  </si>
  <si>
    <t>Whiteside, Ruben</t>
  </si>
  <si>
    <t>Whitfield,Tyson</t>
  </si>
  <si>
    <t>Whitlock,Mik</t>
  </si>
  <si>
    <t>Whitmore, Sean</t>
  </si>
  <si>
    <t>Whitmore,R.J</t>
  </si>
  <si>
    <t>Whitmore,Sean</t>
  </si>
  <si>
    <t>Whitworth,John</t>
  </si>
  <si>
    <t>Whomaker, Terrence</t>
  </si>
  <si>
    <t>Wickenburg,Jay</t>
  </si>
  <si>
    <t>Widnell,Todd</t>
  </si>
  <si>
    <t>Wiggins,Corey</t>
  </si>
  <si>
    <t>Wiggins,Gary</t>
  </si>
  <si>
    <t>Wiggins,Michael</t>
  </si>
  <si>
    <t>Wiggs,Jeff</t>
  </si>
  <si>
    <t>Wilcan, Jamie</t>
  </si>
  <si>
    <t>Wilcox, Jim</t>
  </si>
  <si>
    <t>Wilcox,Jay</t>
  </si>
  <si>
    <t>Wilcox,Santonio</t>
  </si>
  <si>
    <t>Wilder,Cedrick</t>
  </si>
  <si>
    <t>Wilds,Marcus</t>
  </si>
  <si>
    <t>Wiley,Drew</t>
  </si>
  <si>
    <t>Wiley,John</t>
  </si>
  <si>
    <t>Wilford,Mason</t>
  </si>
  <si>
    <t>Wilhelm,Gus</t>
  </si>
  <si>
    <t>Wilhemson, Anthony</t>
  </si>
  <si>
    <t>Wilkerson,Bernie</t>
  </si>
  <si>
    <t>Wilkerson,Darrell</t>
  </si>
  <si>
    <t>Wilkerson,Matt</t>
  </si>
  <si>
    <t>Wilkerson,Nate</t>
  </si>
  <si>
    <t>Wilkins,Justin</t>
  </si>
  <si>
    <t>Wilkinson, Jim</t>
  </si>
  <si>
    <t>Wilkinson,Turk</t>
  </si>
  <si>
    <t>Willems,Jake</t>
  </si>
  <si>
    <t>Willet,Drew</t>
  </si>
  <si>
    <t>Williams,Bart</t>
  </si>
  <si>
    <t>Williams,Daniel</t>
  </si>
  <si>
    <t>Williams,Darion</t>
  </si>
  <si>
    <t>Williams,Devery</t>
  </si>
  <si>
    <t>Williams,Larry</t>
  </si>
  <si>
    <t>Williams,Marcus</t>
  </si>
  <si>
    <t>Williams,Matt</t>
  </si>
  <si>
    <t>Williams,Noah</t>
  </si>
  <si>
    <t>Williams,Patrick</t>
  </si>
  <si>
    <t>Williams,Randy</t>
  </si>
  <si>
    <t>Williams,Sam</t>
  </si>
  <si>
    <t>Williams,Wade</t>
  </si>
  <si>
    <t>Williams,Wayne</t>
  </si>
  <si>
    <t>Williamson,Peter</t>
  </si>
  <si>
    <t>Williman, Michael</t>
  </si>
  <si>
    <t xml:space="preserve">Willingham, Broderick </t>
  </si>
  <si>
    <t>Willis, Seth</t>
  </si>
  <si>
    <t>Willis,Jake</t>
  </si>
  <si>
    <t>Wills,Austin</t>
  </si>
  <si>
    <t>Wills,Dominic</t>
  </si>
  <si>
    <t>Willy,Malcolm</t>
  </si>
  <si>
    <t>Wilmer,Wyatt</t>
  </si>
  <si>
    <t>Wilmore,Micah</t>
  </si>
  <si>
    <t>Wilson, Kurt</t>
  </si>
  <si>
    <t>Wilson, Nathan</t>
  </si>
  <si>
    <t>Wilson,Andy</t>
  </si>
  <si>
    <t>Wilson,Barney</t>
  </si>
  <si>
    <t>Wilson,James</t>
  </si>
  <si>
    <t>Wilson,Justin</t>
  </si>
  <si>
    <t>Wilson,Kasey</t>
  </si>
  <si>
    <t>Wilson,Kenneth</t>
  </si>
  <si>
    <t>Wilson,Lee</t>
  </si>
  <si>
    <t>Wilson,Mark</t>
  </si>
  <si>
    <t>Wiltams,Lavelle</t>
  </si>
  <si>
    <t>Winans,Joe</t>
  </si>
  <si>
    <t>Windham,Justin</t>
  </si>
  <si>
    <t>Windsor II,Darryl</t>
  </si>
  <si>
    <t>Winegarner,Dave</t>
  </si>
  <si>
    <t>Winegarner,Kyle</t>
  </si>
  <si>
    <t>Winfred,Ervin</t>
  </si>
  <si>
    <t>Winiewski,Glen</t>
  </si>
  <si>
    <t>Winrow,Derrell</t>
  </si>
  <si>
    <t>Winston, Abraham</t>
  </si>
  <si>
    <t>Winters, Darrick</t>
  </si>
  <si>
    <t>Wise,Shane</t>
  </si>
  <si>
    <t>Wisham,Anthony</t>
  </si>
  <si>
    <t>Wiska,Tom</t>
  </si>
  <si>
    <t>Wist,Kyle</t>
  </si>
  <si>
    <t>Witherspoon,Rickey</t>
  </si>
  <si>
    <t>Witkowski,Howard</t>
  </si>
  <si>
    <t>Witt,Bobby</t>
  </si>
  <si>
    <t>Witten,Delino</t>
  </si>
  <si>
    <t>Wittenauer,Chris</t>
  </si>
  <si>
    <t>Wittman,Kurt</t>
  </si>
  <si>
    <t>Wittman,Ted</t>
  </si>
  <si>
    <t>Wolber,Derek</t>
  </si>
  <si>
    <t>Wolf,Zachary</t>
  </si>
  <si>
    <t>Wolfe,Jordan</t>
  </si>
  <si>
    <t>Wolfe,Manuel</t>
  </si>
  <si>
    <t xml:space="preserve">Wolfe,Manuel </t>
  </si>
  <si>
    <t>Wolfolk,Terek</t>
  </si>
  <si>
    <t>Wood,Malcolm</t>
  </si>
  <si>
    <t>Woodbury,Karl</t>
  </si>
  <si>
    <t>Woodland,Gus</t>
  </si>
  <si>
    <t>Woods, Ken</t>
  </si>
  <si>
    <t>Woods,Blake</t>
  </si>
  <si>
    <t>Woods,Bryce</t>
  </si>
  <si>
    <t>Woods,Michael</t>
  </si>
  <si>
    <t>Woods,N'Baya</t>
  </si>
  <si>
    <t>Woosley, Ira</t>
  </si>
  <si>
    <t>Workman, Jesse</t>
  </si>
  <si>
    <t>Workman,Scott</t>
  </si>
  <si>
    <t>Worship,Ray</t>
  </si>
  <si>
    <t>Worthington, Andy</t>
  </si>
  <si>
    <t>Woyak,Chuck</t>
  </si>
  <si>
    <t>Wray, Colton</t>
  </si>
  <si>
    <t>Wright,Glen</t>
  </si>
  <si>
    <t>Wright,Jeremy</t>
  </si>
  <si>
    <t>Wright,Jimmy</t>
  </si>
  <si>
    <t>Wright,Joseph</t>
  </si>
  <si>
    <t>Wright,Logan</t>
  </si>
  <si>
    <t>Wright,Tony</t>
  </si>
  <si>
    <t>Wudtee,Kato</t>
  </si>
  <si>
    <t>Wyatt,Marlon</t>
  </si>
  <si>
    <t>Wyman,P.J</t>
  </si>
  <si>
    <t>Wynn,Daryll</t>
  </si>
  <si>
    <t>Wynne,Derek</t>
  </si>
  <si>
    <t>Wysocky,David</t>
  </si>
  <si>
    <t>Xanders,Justin</t>
  </si>
  <si>
    <t>Yancey,Brandon</t>
  </si>
  <si>
    <t xml:space="preserve">Yancy, Grayson </t>
  </si>
  <si>
    <t>Yanda, Bryson</t>
  </si>
  <si>
    <t>Yankowski,Paul</t>
  </si>
  <si>
    <t>Yar'Adua,Tarib</t>
  </si>
  <si>
    <t>Yarbough,Cody</t>
  </si>
  <si>
    <t>Yarnall,Howard</t>
  </si>
  <si>
    <t>Yarnall,Ryan</t>
  </si>
  <si>
    <t>Yates, Steve</t>
  </si>
  <si>
    <t>Yates,Andrew</t>
  </si>
  <si>
    <t>Yatsko,Nomi</t>
  </si>
  <si>
    <t>Yeakey,Evan</t>
  </si>
  <si>
    <t xml:space="preserve">Yelverton, Pat </t>
  </si>
  <si>
    <t>Yerner,Dean</t>
  </si>
  <si>
    <t>York,Andre</t>
  </si>
  <si>
    <t>Young, Rickey</t>
  </si>
  <si>
    <t>Young,Kellen</t>
  </si>
  <si>
    <t>Young,Stan</t>
  </si>
  <si>
    <t>Yount,Ben</t>
  </si>
  <si>
    <t>Zaccheaus,Taywan</t>
  </si>
  <si>
    <t>Zaccone, William</t>
  </si>
  <si>
    <t>Zamora, Kevin</t>
  </si>
  <si>
    <t>Zann,Tommy</t>
  </si>
  <si>
    <t xml:space="preserve">Zappa, Jamaal </t>
  </si>
  <si>
    <t>Zappa,Fred</t>
  </si>
  <si>
    <t>Zatechka,Igor</t>
  </si>
  <si>
    <t>Zeigler,Cliff</t>
  </si>
  <si>
    <t>Zeigler,Gary</t>
  </si>
  <si>
    <t>Zelecki,Trey</t>
  </si>
  <si>
    <t>Zepeda,Mason</t>
  </si>
  <si>
    <t>Zeze,Elijah</t>
  </si>
  <si>
    <t>Zhu, Roofus</t>
  </si>
  <si>
    <t>Ziegler,Max</t>
  </si>
  <si>
    <t>Ziemba,James</t>
  </si>
  <si>
    <t>Zikler,Doug</t>
  </si>
  <si>
    <t>Zimmerman,Tom</t>
  </si>
  <si>
    <t>Zolak,Dexter</t>
  </si>
  <si>
    <t>Zolda,Andrew</t>
  </si>
  <si>
    <t>Zorbas,Howard</t>
  </si>
  <si>
    <t>Zubovic,Ed</t>
  </si>
  <si>
    <t>Zubovic,Gregor</t>
  </si>
  <si>
    <t>Afari,Moriz</t>
  </si>
  <si>
    <t>Akatray,RJ</t>
  </si>
  <si>
    <t>Akepeu,Demontrey</t>
  </si>
  <si>
    <t>Arlington,Jeffrey</t>
  </si>
  <si>
    <t>Arraya,Oscar</t>
  </si>
  <si>
    <t>Ashton,Braydan</t>
  </si>
  <si>
    <t>Askagar,Roman</t>
  </si>
  <si>
    <t>Assad,Larnel</t>
  </si>
  <si>
    <t>Athana,Patrick</t>
  </si>
  <si>
    <t>Badhabit,Matthew</t>
  </si>
  <si>
    <t>Badiaro,Zack</t>
  </si>
  <si>
    <t>Barbon,Onasis</t>
  </si>
  <si>
    <t>Battaglia,Kurtis</t>
  </si>
  <si>
    <t>Beattie,Connor</t>
  </si>
  <si>
    <t>Beckford,Pavel</t>
  </si>
  <si>
    <t>Bedard,Nelson</t>
  </si>
  <si>
    <t>Below,Prince</t>
  </si>
  <si>
    <t>Berry,Charlie</t>
  </si>
  <si>
    <t>Bert,Cliff</t>
  </si>
  <si>
    <t>Berwood,Todd</t>
  </si>
  <si>
    <t>Bessett,Kadre</t>
  </si>
  <si>
    <t>Best,TJ</t>
  </si>
  <si>
    <t>Betell,Gio</t>
  </si>
  <si>
    <t>Bigelow,Levon</t>
  </si>
  <si>
    <t>Bingham,Bryce</t>
  </si>
  <si>
    <t>Blaylock,Tyrone</t>
  </si>
  <si>
    <t>Blesghi,Matt</t>
  </si>
  <si>
    <t>Bonino,Spencer</t>
  </si>
  <si>
    <t>Boone,Ralph</t>
  </si>
  <si>
    <t>Borske,Joe-Jo</t>
  </si>
  <si>
    <t>Bowlen,Nicky</t>
  </si>
  <si>
    <t>Bowser,Royce</t>
  </si>
  <si>
    <t>Brasswell,Kimery</t>
  </si>
  <si>
    <t>Bree Jon</t>
  </si>
  <si>
    <t>Breinz,Joc</t>
  </si>
  <si>
    <t>Brown,Jorge</t>
  </si>
  <si>
    <t>Bumgarner,Shea</t>
  </si>
  <si>
    <t>Bummer,Stanley</t>
  </si>
  <si>
    <t>Byombo,Taylor</t>
  </si>
  <si>
    <t>Calipari,John</t>
  </si>
  <si>
    <t>Calixte,Kesnel</t>
  </si>
  <si>
    <t>Camino,Andy</t>
  </si>
  <si>
    <t>Carrier,Taylor</t>
  </si>
  <si>
    <t>Charles,Jude</t>
  </si>
  <si>
    <t>Chrichton,Mathew</t>
  </si>
  <si>
    <t>Clariss,Maven</t>
  </si>
  <si>
    <t>Claytus,Timothy</t>
  </si>
  <si>
    <t>Connor,Jackson</t>
  </si>
  <si>
    <t>Coolbaugh,Malik</t>
  </si>
  <si>
    <t>Crunch,Jarod</t>
  </si>
  <si>
    <t>Crutcher,Jefferson</t>
  </si>
  <si>
    <t>Dalena,Craig</t>
  </si>
  <si>
    <t>Daperis,Eddey</t>
  </si>
  <si>
    <t>Deacon II,Julian</t>
  </si>
  <si>
    <t>DeChambeau,Wyatt</t>
  </si>
  <si>
    <t>Dedham,Nate</t>
  </si>
  <si>
    <t>Dedmond,Malcolm</t>
  </si>
  <si>
    <t>DeKing,Roy</t>
  </si>
  <si>
    <t>Delancy,Phalen</t>
  </si>
  <si>
    <t>Delillo,Jared</t>
  </si>
  <si>
    <t>DeLoatch,DeVante</t>
  </si>
  <si>
    <t>Deshields,Kwantel</t>
  </si>
  <si>
    <t>Dicker,Timothy</t>
  </si>
  <si>
    <t>Ditzhady,Alec</t>
  </si>
  <si>
    <t>Donato,Shea</t>
  </si>
  <si>
    <t>Douglass,Omar</t>
  </si>
  <si>
    <t>DuBuc,Quintin</t>
  </si>
  <si>
    <t>Dulka,Hayden</t>
  </si>
  <si>
    <t>Duquette,Tahir</t>
  </si>
  <si>
    <t>Ellis,Tyler</t>
  </si>
  <si>
    <t>Eskridge,Skyy</t>
  </si>
  <si>
    <t>Eugenides,Dean</t>
  </si>
  <si>
    <t>Faleafa,Mariota</t>
  </si>
  <si>
    <t>Fayad,Vonta</t>
  </si>
  <si>
    <t>Feldman,Oliver</t>
  </si>
  <si>
    <t>Ferentz,Jock</t>
  </si>
  <si>
    <t>Ferris,Wilton</t>
  </si>
  <si>
    <t>Filipeti,Tomas</t>
  </si>
  <si>
    <t>Fiso,Jamil</t>
  </si>
  <si>
    <t>Fizpatrick,Kendri</t>
  </si>
  <si>
    <t>Flack Jr,Seth</t>
  </si>
  <si>
    <t>Follmer,Erik</t>
  </si>
  <si>
    <t>Fordy,Emil</t>
  </si>
  <si>
    <t>Francouz,Mederric</t>
  </si>
  <si>
    <t>Fulgham,Jaleel</t>
  </si>
  <si>
    <t>Gant,Tyson</t>
  </si>
  <si>
    <t>Garco,Brian</t>
  </si>
  <si>
    <t>Gardiner,Draymon</t>
  </si>
  <si>
    <t>Gearino,Ezra Don</t>
  </si>
  <si>
    <t>Georges,Warren</t>
  </si>
  <si>
    <t>Gillentine,Carlos</t>
  </si>
  <si>
    <t>Glazer,Sheldon</t>
  </si>
  <si>
    <t>Glennon,Wayne</t>
  </si>
  <si>
    <t>Godslevske,Rhett</t>
  </si>
  <si>
    <t>Granson,Ben</t>
  </si>
  <si>
    <t>Green,Bryan</t>
  </si>
  <si>
    <t>Greenhow,Malcolm</t>
  </si>
  <si>
    <t>Grewal,Stu</t>
  </si>
  <si>
    <t>Grimson,Nolan</t>
  </si>
  <si>
    <t>Gruber,Christophe</t>
  </si>
  <si>
    <t>Guenette,Rory</t>
  </si>
  <si>
    <t>Hageman,Jayron</t>
  </si>
  <si>
    <t>Harbor,Elijah</t>
  </si>
  <si>
    <t>Hardfest,Lenny</t>
  </si>
  <si>
    <t>Hartock,Kevin</t>
  </si>
  <si>
    <t>Holani,Jacob</t>
  </si>
  <si>
    <t>Horace,Jarius</t>
  </si>
  <si>
    <t>Huckle,TJ</t>
  </si>
  <si>
    <t>Hyken,Travis</t>
  </si>
  <si>
    <t>Izzo,Amadeus</t>
  </si>
  <si>
    <t>Jarman,Sam</t>
  </si>
  <si>
    <t>Jesty,Elvis</t>
  </si>
  <si>
    <t>Jewett,Corbin</t>
  </si>
  <si>
    <t>Jiirgi,Tony</t>
  </si>
  <si>
    <t>Junker,Kris</t>
  </si>
  <si>
    <t>Kalima,Hokulani</t>
  </si>
  <si>
    <t>Kendros,Milton</t>
  </si>
  <si>
    <t>Kimpson,Emmanuel</t>
  </si>
  <si>
    <t>Klein,Lewis</t>
  </si>
  <si>
    <t>Koch,Jaylen</t>
  </si>
  <si>
    <t>Kolarov,Jamie</t>
  </si>
  <si>
    <t>Krug,Melvin</t>
  </si>
  <si>
    <t>Labadie,Madison</t>
  </si>
  <si>
    <t>Laker,Richie</t>
  </si>
  <si>
    <t>Lalana,Mason</t>
  </si>
  <si>
    <t>Lampard,Isaac</t>
  </si>
  <si>
    <t>Lantz,Dean</t>
  </si>
  <si>
    <t>Larini,Alexander</t>
  </si>
  <si>
    <t>Lawson,Brandon</t>
  </si>
  <si>
    <t>Lazard,Evan</t>
  </si>
  <si>
    <t>Lazlo,Scott</t>
  </si>
  <si>
    <t>Lazzarro,Lukas</t>
  </si>
  <si>
    <t>Legaux,Lance</t>
  </si>
  <si>
    <t>Libbra,Josh</t>
  </si>
  <si>
    <t>Liuget,Brandon</t>
  </si>
  <si>
    <t>Lockridge,Baylor</t>
  </si>
  <si>
    <t>Magdis,Darryl</t>
  </si>
  <si>
    <t>Malabulee,Joey</t>
  </si>
  <si>
    <t>Mandiron,Saul</t>
  </si>
  <si>
    <t>Mangum,Rashawn</t>
  </si>
  <si>
    <t>Marcos,Kelvin</t>
  </si>
  <si>
    <t>Marinelli,Tomm</t>
  </si>
  <si>
    <t>Markakis,Syd</t>
  </si>
  <si>
    <t>Marques,Adrian</t>
  </si>
  <si>
    <t>Marsh,Clay</t>
  </si>
  <si>
    <t>Matlock,Jayden</t>
  </si>
  <si>
    <t>Mayburn,Jack</t>
  </si>
  <si>
    <t>Mbaye,Dwayne</t>
  </si>
  <si>
    <t>Mello,Jassen</t>
  </si>
  <si>
    <t>Mellow,Mike</t>
  </si>
  <si>
    <t>Meyer,Koby</t>
  </si>
  <si>
    <t>Miles,Wyatt</t>
  </si>
  <si>
    <t>Milli,Zackary</t>
  </si>
  <si>
    <t>Minerva,Cedric</t>
  </si>
  <si>
    <t>Miraval,Luke</t>
  </si>
  <si>
    <t>Montessa,Ahston</t>
  </si>
  <si>
    <t>Moretti,Jed</t>
  </si>
  <si>
    <t>Morhart,Lenny</t>
  </si>
  <si>
    <t>Mountain,Darell</t>
  </si>
  <si>
    <t>Munoz,Devon</t>
  </si>
  <si>
    <t>Nadler,Russ</t>
  </si>
  <si>
    <t>Naylor,Traquan</t>
  </si>
  <si>
    <t>Ndukwe,DeVere</t>
  </si>
  <si>
    <t>Neal,Hardy</t>
  </si>
  <si>
    <t>Neuheur,Stan</t>
  </si>
  <si>
    <t>Nizar,Abe</t>
  </si>
  <si>
    <t>Oakley,Termell</t>
  </si>
  <si>
    <t>O'Bedimo,Oren</t>
  </si>
  <si>
    <t>Ogilvy,Lukas</t>
  </si>
  <si>
    <t>O'Hara,Travis</t>
  </si>
  <si>
    <t>Okpara,Dylan</t>
  </si>
  <si>
    <t>Okwara,Rakeem</t>
  </si>
  <si>
    <t>Osgood,Elliott</t>
  </si>
  <si>
    <t>Pache,D'Wayne</t>
  </si>
  <si>
    <t>Padilla,Cesar</t>
  </si>
  <si>
    <t>Paopao,Kayvon</t>
  </si>
  <si>
    <t>Parker,Anderson</t>
  </si>
  <si>
    <t>Philips,Mark</t>
  </si>
  <si>
    <t>Picozzi,Dyshier</t>
  </si>
  <si>
    <t>Pieper,Cayden</t>
  </si>
  <si>
    <t>Pizzi,Austin</t>
  </si>
  <si>
    <t>Pleasance,Aaron</t>
  </si>
  <si>
    <t>Polli,Daryl</t>
  </si>
  <si>
    <t>Porter,Steven</t>
  </si>
  <si>
    <t>Poynter,Deryk</t>
  </si>
  <si>
    <t>Pressley,Shelton</t>
  </si>
  <si>
    <t xml:space="preserve">LB </t>
  </si>
  <si>
    <t>Qualls Andrew</t>
  </si>
  <si>
    <t>Quayle,Darren</t>
  </si>
  <si>
    <t>Queen,Evan</t>
  </si>
  <si>
    <t>Quirk,Turner</t>
  </si>
  <si>
    <t>Radnor,Evan</t>
  </si>
  <si>
    <t>Ragnow,Janoris</t>
  </si>
  <si>
    <t>Raycroft,Christian</t>
  </si>
  <si>
    <t>Raymann,JaCorey</t>
  </si>
  <si>
    <t>Raynor,Craig</t>
  </si>
  <si>
    <t>Redondo,Sonny</t>
  </si>
  <si>
    <t>Revels,Marius</t>
  </si>
  <si>
    <t>Roaken,Branden</t>
  </si>
  <si>
    <t>Roby,Forrest</t>
  </si>
  <si>
    <t>Rodgers,Jonah</t>
  </si>
  <si>
    <t>Roulawski Marcus</t>
  </si>
  <si>
    <t>Rowland,CJ</t>
  </si>
  <si>
    <t>Roy-Chassé,Liam</t>
  </si>
  <si>
    <t>Sackafoose,Brody</t>
  </si>
  <si>
    <t>Sackett,Daquan</t>
  </si>
  <si>
    <t>Saint-Vil,Renel</t>
  </si>
  <si>
    <t>Sampson,Syrus</t>
  </si>
  <si>
    <t>Sanipass,Wyatt</t>
  </si>
  <si>
    <t>Schott,Joseph</t>
  </si>
  <si>
    <t>Scribner,Noah</t>
  </si>
  <si>
    <t>Sherratt,Den</t>
  </si>
  <si>
    <t>Silovich,Alan</t>
  </si>
  <si>
    <t>Silvestri,Allan</t>
  </si>
  <si>
    <t>Simonsen,Junior</t>
  </si>
  <si>
    <t>Sinclair,Riley</t>
  </si>
  <si>
    <t>Smith,Googie</t>
  </si>
  <si>
    <t>Snell,Trayvon</t>
  </si>
  <si>
    <t>Spears,Max</t>
  </si>
  <si>
    <t>Spilweg,Anton</t>
  </si>
  <si>
    <t>Sprewell,Caleb</t>
  </si>
  <si>
    <t>Stetz,Casey</t>
  </si>
  <si>
    <t>Strome,Jacob</t>
  </si>
  <si>
    <t>Swayne,Marcel</t>
  </si>
  <si>
    <t>Tau,Apelu</t>
  </si>
  <si>
    <t>Taylor,Marty</t>
  </si>
  <si>
    <t>Tekoue,Preston</t>
  </si>
  <si>
    <t>Tervina,Malik</t>
  </si>
  <si>
    <t>Thorn,Jason</t>
  </si>
  <si>
    <t>Tillcott,Kevin</t>
  </si>
  <si>
    <t>Torturo,Shawn</t>
  </si>
  <si>
    <t>Townsend,Zachary</t>
  </si>
  <si>
    <t>Traymore,Mervin</t>
  </si>
  <si>
    <t>Trushell,Dale</t>
  </si>
  <si>
    <t>Turcotte,Blaze</t>
  </si>
  <si>
    <t>Villanova,Kyle</t>
  </si>
  <si>
    <t>Vinebrook,Dennis</t>
  </si>
  <si>
    <t>Warford,Drake</t>
  </si>
  <si>
    <t>Warys Shawn</t>
  </si>
  <si>
    <t>Westcliffe,Drey</t>
  </si>
  <si>
    <t>Whitecloud,Cale</t>
  </si>
  <si>
    <t>Wiesnewski,Tom</t>
  </si>
  <si>
    <t>Wilegoda,Resus</t>
  </si>
  <si>
    <t>Williamson,Andrew</t>
  </si>
  <si>
    <t>Wyndermyer,Merlin</t>
  </si>
  <si>
    <t>Wynn,Vance</t>
  </si>
  <si>
    <t>Yelle,Axel</t>
  </si>
  <si>
    <t>Zenith,Geezer</t>
  </si>
  <si>
    <t>Ziegfried,Alec</t>
  </si>
  <si>
    <t>Zork,Adam</t>
  </si>
  <si>
    <t>Zupke,Tanner</t>
  </si>
  <si>
    <t>Whitaker,Bobby</t>
  </si>
  <si>
    <t>Cook,TJ</t>
  </si>
  <si>
    <t>Pledger,Brian</t>
  </si>
  <si>
    <t>Telfort,Austin</t>
  </si>
  <si>
    <t>Slovis,Jalen</t>
  </si>
  <si>
    <t>Zork,Daniel</t>
  </si>
  <si>
    <t>Roenick,Logan</t>
  </si>
  <si>
    <t>Kollman,Simon</t>
  </si>
  <si>
    <t>Floyd,Mookie</t>
  </si>
  <si>
    <t>Tekulve,Shaun</t>
  </si>
  <si>
    <t>McFly,Malcolm</t>
  </si>
  <si>
    <t>Rapace,Rasheed</t>
  </si>
  <si>
    <t>Lacey,Nicholas</t>
  </si>
  <si>
    <t>Gaylord,Quincy</t>
  </si>
  <si>
    <t>Jaegger,James</t>
  </si>
  <si>
    <t>Hamstrad,Rory</t>
  </si>
  <si>
    <t>Monroe,Chancey</t>
  </si>
  <si>
    <t>Darrisaw,Dequan</t>
  </si>
  <si>
    <t>Rullo,Jamykal</t>
  </si>
  <si>
    <t>Starks,Willem</t>
  </si>
  <si>
    <t>Strong,Bartholomew</t>
  </si>
  <si>
    <t>Muskin,Tryphon</t>
  </si>
  <si>
    <t>Rooney,Kurt</t>
  </si>
  <si>
    <t>Shorey,Curtis</t>
  </si>
  <si>
    <t>Kobak,Kellen</t>
  </si>
  <si>
    <t>Oprah,Vitas</t>
  </si>
  <si>
    <t>Fish,Brandon</t>
  </si>
  <si>
    <t>Nemecek,Ulysse</t>
  </si>
  <si>
    <t>Platoon,Cyrus</t>
  </si>
  <si>
    <t>Wiggins,Dion</t>
  </si>
  <si>
    <t>Gibbons,Doug</t>
  </si>
  <si>
    <t>Sleepy,Gary</t>
  </si>
  <si>
    <t>Knoll,Chucky</t>
  </si>
  <si>
    <t>Ruiz,Felipe</t>
  </si>
  <si>
    <t>Varezzi,Julius</t>
  </si>
  <si>
    <t>Givens,Thiago</t>
  </si>
  <si>
    <t>WisperJR,Deonte</t>
  </si>
  <si>
    <t>Moorehead,Kindall</t>
  </si>
  <si>
    <t>Coperone,Marvin</t>
  </si>
  <si>
    <t>Trammel,Josh</t>
  </si>
  <si>
    <t>Fellows,Garyson</t>
  </si>
  <si>
    <t>Mitchum,Odell</t>
  </si>
  <si>
    <t>Vauxham,Caleb</t>
  </si>
  <si>
    <t>Ingrassia,Quentin</t>
  </si>
  <si>
    <t>Lawrence,Philips</t>
  </si>
  <si>
    <t>Matters,Horace</t>
  </si>
  <si>
    <t>Bumgardner,Jerry</t>
  </si>
  <si>
    <t>Amandal,Hugo</t>
  </si>
  <si>
    <t>Osteroglu,Yanis</t>
  </si>
  <si>
    <t>Roberto,Valery</t>
  </si>
  <si>
    <t>Alvarado,Arthuro</t>
  </si>
  <si>
    <t>Wenberg,Karl</t>
  </si>
  <si>
    <t>Talbot,Jason</t>
  </si>
  <si>
    <t>Bigbee,Dwayne</t>
  </si>
  <si>
    <t>Edermann,Otto</t>
  </si>
  <si>
    <t>Zacha,Graham</t>
  </si>
  <si>
    <t>Mancini,Ismael</t>
  </si>
  <si>
    <t>Kanter,Roy</t>
  </si>
  <si>
    <t>Commencini,Luici</t>
  </si>
  <si>
    <t>Pegram,Jared</t>
  </si>
  <si>
    <t>Kwiatowski,Blazej</t>
  </si>
  <si>
    <t>Salyer,Roddy</t>
  </si>
  <si>
    <t>Flansberry,David</t>
  </si>
  <si>
    <t>Fagor,Pearce</t>
  </si>
  <si>
    <t>Davison,Will</t>
  </si>
  <si>
    <t>Graham,Opus</t>
  </si>
  <si>
    <t>Boldhoo,Connor</t>
  </si>
  <si>
    <t>Floor,Russell</t>
  </si>
  <si>
    <t>Unter,Brock</t>
  </si>
  <si>
    <t>Santorro,Allan</t>
  </si>
  <si>
    <t>Famatuala,O'Hono</t>
  </si>
  <si>
    <t>Berig,Franz</t>
  </si>
  <si>
    <t>Lennon,Tom</t>
  </si>
  <si>
    <t>Minor,Eden</t>
  </si>
  <si>
    <t>Kaesviharn,Tom</t>
  </si>
  <si>
    <t>O'Hara,Lawrence</t>
  </si>
  <si>
    <t>Jodyson,Maxwell</t>
  </si>
  <si>
    <t>Vanaémaha,Mo</t>
  </si>
  <si>
    <t>Snow,John</t>
  </si>
  <si>
    <t>Poswick,Dave</t>
  </si>
  <si>
    <t>Rios,Noah</t>
  </si>
  <si>
    <t>Youngblood,Leroy</t>
  </si>
  <si>
    <t>Beck,Oliver</t>
  </si>
  <si>
    <t>Wilkerson,Cam</t>
  </si>
  <si>
    <t>Petit-Frère,Noel</t>
  </si>
  <si>
    <t>Thurman,Peter</t>
  </si>
  <si>
    <t>Zimmerman,Hans</t>
  </si>
  <si>
    <t>Tipett,Earl</t>
  </si>
  <si>
    <t>Karcherski,Trevor</t>
  </si>
  <si>
    <t>Barkley,Lee</t>
  </si>
  <si>
    <t>Ali,Thomas</t>
  </si>
  <si>
    <t>Koundé,Salah</t>
  </si>
  <si>
    <t>Milligan,Dean</t>
  </si>
  <si>
    <t>Froome,Bradley</t>
  </si>
  <si>
    <t>Karlaftis,D'Andre</t>
  </si>
  <si>
    <t>Ambro III,Mike</t>
  </si>
  <si>
    <t>Brenner,Jared</t>
  </si>
  <si>
    <t>O'Shea,Simon</t>
  </si>
  <si>
    <t>Spencer,Thomas</t>
  </si>
  <si>
    <t>Oweh,Karlos</t>
  </si>
  <si>
    <t>Leonard,Ray</t>
  </si>
  <si>
    <t>Tounka,Espoir</t>
  </si>
  <si>
    <t>Trumpet,Ron</t>
  </si>
  <si>
    <t>Huge,Zion</t>
  </si>
  <si>
    <t>Lazlo,Hunter</t>
  </si>
  <si>
    <t>Markworth,Steve</t>
  </si>
  <si>
    <t>Blamire,Tyler</t>
  </si>
  <si>
    <t>Templar,Eddy</t>
  </si>
  <si>
    <t>Glennon,Dan</t>
  </si>
  <si>
    <t>Milton,Eddie</t>
  </si>
  <si>
    <t>Molsen,Julian</t>
  </si>
  <si>
    <t>Rate,Walter</t>
  </si>
  <si>
    <t>Caissie,Darnell</t>
  </si>
  <si>
    <t>O'Kelly,Michael</t>
  </si>
  <si>
    <t>Malberg,Hanz</t>
  </si>
  <si>
    <t>Mellow,Martin</t>
  </si>
  <si>
    <t>Marks,Laroy</t>
  </si>
  <si>
    <t>Billups,Lance</t>
  </si>
  <si>
    <t>Kinawuka,Jerhome</t>
  </si>
  <si>
    <t>Allanci,Lorenzo</t>
  </si>
  <si>
    <t>Xantippe,Franck</t>
  </si>
  <si>
    <t>Crille,Linus</t>
  </si>
  <si>
    <t>Ennis,Andrew</t>
  </si>
  <si>
    <t>Telford,Philip</t>
  </si>
  <si>
    <t>Yandle,Gary</t>
  </si>
  <si>
    <t>Trager,George</t>
  </si>
  <si>
    <t>Casey,Damon</t>
  </si>
  <si>
    <t>Hynes,Patrick</t>
  </si>
  <si>
    <t>Pope,Kenneth</t>
  </si>
  <si>
    <t>Gillier,Rob</t>
  </si>
  <si>
    <t>Yary,Ronny</t>
  </si>
  <si>
    <t>Llorente,Paco</t>
  </si>
  <si>
    <t>Andersen,Ivar</t>
  </si>
  <si>
    <t>Elfman,Bert</t>
  </si>
  <si>
    <t>Otaki,Hirachi</t>
  </si>
  <si>
    <t>Valdano,Seth</t>
  </si>
  <si>
    <t>El'Arassi,Ahmed</t>
  </si>
  <si>
    <t>Bamba,Julius</t>
  </si>
  <si>
    <t>Glenn,Zachary</t>
  </si>
  <si>
    <t>Torchwood,Alvin</t>
  </si>
  <si>
    <t>Bolton,Shawn</t>
  </si>
  <si>
    <t>Quartararp,Xavier</t>
  </si>
  <si>
    <t>Pittman,Adam</t>
  </si>
  <si>
    <t>Umbala,Icarus</t>
  </si>
  <si>
    <t>Apple,Ambroise</t>
  </si>
  <si>
    <t>Chalam III,Koïnder</t>
  </si>
  <si>
    <t>McLemore,Vic</t>
  </si>
  <si>
    <t>Prius,Walter</t>
  </si>
  <si>
    <t>Cherry,Winston</t>
  </si>
  <si>
    <t>Lamas,Salvatore</t>
  </si>
  <si>
    <t>Fernandez,Christi</t>
  </si>
  <si>
    <t>Tacwell,John</t>
  </si>
  <si>
    <t>Ramdane,Yacinthe</t>
  </si>
  <si>
    <t>Perrin,Tyler</t>
  </si>
  <si>
    <t>Cooper,Brice</t>
  </si>
  <si>
    <t>Vierra,Cameron</t>
  </si>
  <si>
    <t>Underwood,Chris</t>
  </si>
  <si>
    <t>Costa,Alfredo</t>
  </si>
  <si>
    <t>Eloïse,Martin</t>
  </si>
  <si>
    <t>Maldwynn,Otis</t>
  </si>
  <si>
    <t>Lamara,Francisco</t>
  </si>
  <si>
    <t>Rimey,Julius</t>
  </si>
  <si>
    <t>Batista,Ruben</t>
  </si>
  <si>
    <t>Charbonnet,Dillon</t>
  </si>
  <si>
    <t>Itandje,Mouss</t>
  </si>
  <si>
    <t>Fingers,Mark</t>
  </si>
  <si>
    <t>Sistovic,Zlatan</t>
  </si>
  <si>
    <t>Mardi,Marco</t>
  </si>
  <si>
    <t>Cowen,Boris</t>
  </si>
  <si>
    <t>Johns,Antony</t>
  </si>
  <si>
    <t>Pelland,Austin</t>
  </si>
  <si>
    <t>Neiswander,Lejond</t>
  </si>
  <si>
    <t>Britton,Alex</t>
  </si>
  <si>
    <t>Neumann,Leddie</t>
  </si>
  <si>
    <t>Joseph,Tyson</t>
  </si>
  <si>
    <t>Reed,Kordell</t>
  </si>
  <si>
    <t>GMSeb</t>
  </si>
  <si>
    <t>Los Angeles</t>
  </si>
  <si>
    <t>gmseb33@gmail.com</t>
  </si>
  <si>
    <t>Evans,Ty</t>
  </si>
  <si>
    <t>Turnbull,Steven</t>
  </si>
  <si>
    <t>Malkelwhites</t>
  </si>
  <si>
    <t>STFL - Malkelwhites</t>
  </si>
  <si>
    <t>Malkelwhiteshoma,Loyha</t>
  </si>
  <si>
    <t>WhiMalkelwhiteser,Bobby</t>
  </si>
  <si>
    <t>WhiMalkelwhiteser,Sean</t>
  </si>
  <si>
    <t>Jutwik</t>
  </si>
  <si>
    <t>Houston</t>
  </si>
  <si>
    <t>Richmond</t>
  </si>
  <si>
    <t>gmseb</t>
  </si>
  <si>
    <t>STFL 45</t>
  </si>
  <si>
    <t>STFL 46</t>
  </si>
  <si>
    <t>frederic.blondeaux28@gmail.com</t>
  </si>
  <si>
    <t xml:space="preserve"> florian.novais@gmail.com</t>
  </si>
  <si>
    <t>Dunigan,Trey</t>
  </si>
  <si>
    <t>Stepanski,Radek</t>
  </si>
  <si>
    <t>Peete,Jer'Zhan</t>
  </si>
  <si>
    <t>Kaprisky,Vlad</t>
  </si>
  <si>
    <t>Howell,Emory</t>
  </si>
  <si>
    <t>Rossdale,Liam</t>
  </si>
  <si>
    <t>McCall,Spencer</t>
  </si>
  <si>
    <t>Bobak,Carlton</t>
  </si>
  <si>
    <t>Brummer,Daxton</t>
  </si>
  <si>
    <t>Dix,Kayvon</t>
  </si>
  <si>
    <t>Truex,Finn</t>
  </si>
  <si>
    <t>Senecal,Raphael</t>
  </si>
  <si>
    <t>Delpino,J'Kwon</t>
  </si>
  <si>
    <t>Dantzler,Lamar</t>
  </si>
  <si>
    <t>Hampton,Nyjon</t>
  </si>
  <si>
    <t>Ezewike,Javelle</t>
  </si>
  <si>
    <t>Buscemi,Tim</t>
  </si>
  <si>
    <t>Fredryck,Tshimang</t>
  </si>
  <si>
    <t>Roundee,J.T.</t>
  </si>
  <si>
    <t>Woodarsky,Chase</t>
  </si>
  <si>
    <t>Roth,Harvey</t>
  </si>
  <si>
    <t>Fecanin,Shaun'Tav</t>
  </si>
  <si>
    <t>Taylor,Teddy</t>
  </si>
  <si>
    <t>Stephens,Andrew</t>
  </si>
  <si>
    <t>Ware,Dillon</t>
  </si>
  <si>
    <t>Chapple,Skip</t>
  </si>
  <si>
    <t>Cooke,Elliot</t>
  </si>
  <si>
    <t>Cirka,Tavon</t>
  </si>
  <si>
    <t>Biaggio,Kravon</t>
  </si>
  <si>
    <t>Marock,Youri</t>
  </si>
  <si>
    <t>Tabel,Kason</t>
  </si>
  <si>
    <t>Teodora,Feliz</t>
  </si>
  <si>
    <t>Rojizo,Razor</t>
  </si>
  <si>
    <t>Nesto,Ralph</t>
  </si>
  <si>
    <t>Wexford,Graham</t>
  </si>
  <si>
    <t>Jernigan,Shelvin</t>
  </si>
  <si>
    <t>Tidmore,DeMarquez</t>
  </si>
  <si>
    <t>Shenault,Justyn</t>
  </si>
  <si>
    <t>Calico,Lavishka</t>
  </si>
  <si>
    <t>Waterston,Wayne</t>
  </si>
  <si>
    <t>Peoples,Terrion</t>
  </si>
  <si>
    <t>Mitchell,Ottavius</t>
  </si>
  <si>
    <t>Mondesir,De'Mikal</t>
  </si>
  <si>
    <t>Finley,Wes</t>
  </si>
  <si>
    <t>Atkins,Stephen</t>
  </si>
  <si>
    <t>Taylor,Daunte</t>
  </si>
  <si>
    <t>Cephus,Kordell</t>
  </si>
  <si>
    <t>Sanders,Rupert</t>
  </si>
  <si>
    <t>Strong,Kevin</t>
  </si>
  <si>
    <t>Marsette,Cliff</t>
  </si>
  <si>
    <t>Tooley,Chayce</t>
  </si>
  <si>
    <t>Fitch,Calvin</t>
  </si>
  <si>
    <t>Stefanski,Simeon</t>
  </si>
  <si>
    <t>Manella,Roy</t>
  </si>
  <si>
    <t>Coley,Junior</t>
  </si>
  <si>
    <t>Parada,Dexter</t>
  </si>
  <si>
    <t>Pelrine,Max</t>
  </si>
  <si>
    <t>Millo,Anton</t>
  </si>
  <si>
    <t>Peacock,James</t>
  </si>
  <si>
    <t>Jeremy,Axel</t>
  </si>
  <si>
    <t>McGinnis,Aaron</t>
  </si>
  <si>
    <t>McGill,Lamont</t>
  </si>
  <si>
    <t>Capra,Edward</t>
  </si>
  <si>
    <t>Culp,Tyler</t>
  </si>
  <si>
    <t>Pitt,Jason</t>
  </si>
  <si>
    <t>Belfour,Stu</t>
  </si>
  <si>
    <t>St-Clair,Fred</t>
  </si>
  <si>
    <t>Ragsdale,Daymond</t>
  </si>
  <si>
    <t>Stump,Lamont</t>
  </si>
  <si>
    <t>Pavo,Myles-Lee</t>
  </si>
  <si>
    <t>Jaka,Fitch</t>
  </si>
  <si>
    <t>Oldroyd,Darius</t>
  </si>
  <si>
    <t>Boatwright,Markes</t>
  </si>
  <si>
    <t>Pettit,Joe</t>
  </si>
  <si>
    <t>Derwent,Travis</t>
  </si>
  <si>
    <t>Lord,Scott</t>
  </si>
  <si>
    <t>Watson,Sal</t>
  </si>
  <si>
    <t>Longerbeam,Knox</t>
  </si>
  <si>
    <t>Okpala,Blaise</t>
  </si>
  <si>
    <t>Craig,Paul</t>
  </si>
  <si>
    <t>Dampier,Paul</t>
  </si>
  <si>
    <t>Burell,Ty</t>
  </si>
  <si>
    <t>Chamberlin,Bob</t>
  </si>
  <si>
    <t>Fevaleaki,Petey</t>
  </si>
  <si>
    <t>Flannery,Ed</t>
  </si>
  <si>
    <t>Jorgensen,Bobby</t>
  </si>
  <si>
    <t>Lary,Johnny</t>
  </si>
  <si>
    <t>Lemoine,Karl</t>
  </si>
  <si>
    <t>Marpet,Mitch</t>
  </si>
  <si>
    <t>Nobriga,Bernardo</t>
  </si>
  <si>
    <t>Perry,Cliff</t>
  </si>
  <si>
    <t>Bowen,Joel</t>
  </si>
  <si>
    <t>Cottone,Cyril</t>
  </si>
  <si>
    <t>Ludwig,Carleton</t>
  </si>
  <si>
    <t>Zapf,Alec</t>
  </si>
  <si>
    <t>Chesser,Natrone</t>
  </si>
  <si>
    <t>Connoly,Matt</t>
  </si>
  <si>
    <t>Damon,George</t>
  </si>
  <si>
    <t>Milburn,Otis</t>
  </si>
  <si>
    <t>Moton,Serj</t>
  </si>
  <si>
    <t>O'Connor,Lenny</t>
  </si>
  <si>
    <t>Rodgers,Ken</t>
  </si>
  <si>
    <t>Turpin,Dyjonn</t>
  </si>
  <si>
    <t>Carranza,Dion</t>
  </si>
  <si>
    <t>Leal,Fabian</t>
  </si>
  <si>
    <t>Owen,Craig</t>
  </si>
  <si>
    <t>Shanks,Harris</t>
  </si>
  <si>
    <t>Wellington,Will</t>
  </si>
  <si>
    <t>Bear,Colin</t>
  </si>
  <si>
    <t>Browne,Lee</t>
  </si>
  <si>
    <t>Carr,Ed</t>
  </si>
  <si>
    <t>Chesser,Leif</t>
  </si>
  <si>
    <t>Rataw,Elvis</t>
  </si>
  <si>
    <t>Rivet,Dalton</t>
  </si>
  <si>
    <t>Roman,C.J.</t>
  </si>
  <si>
    <t>Siyou,Andres</t>
  </si>
  <si>
    <t>Carsh,Milhoud</t>
  </si>
  <si>
    <t>Dean,Harvey</t>
  </si>
  <si>
    <t>Foster,John</t>
  </si>
  <si>
    <t>Covey,Alston</t>
  </si>
  <si>
    <t>Darwin,Kimball</t>
  </si>
  <si>
    <t>Goudy,Benito</t>
  </si>
  <si>
    <t>Marseau,Dylan</t>
  </si>
  <si>
    <t>Armas,Kayvon</t>
  </si>
  <si>
    <t>Boko,Jahan</t>
  </si>
  <si>
    <t>Bravo,Jovani</t>
  </si>
  <si>
    <t>Gaylor,William</t>
  </si>
  <si>
    <t>Portal,Steven</t>
  </si>
  <si>
    <t>Ewbank,Ray</t>
  </si>
  <si>
    <t>Lansbury,Gunnar</t>
  </si>
  <si>
    <t>Ojemudia,Tawrik</t>
  </si>
  <si>
    <t>Thurmond,Nick</t>
  </si>
  <si>
    <t>Tuipulotu,Uriah</t>
  </si>
  <si>
    <t>Cargill,Jose</t>
  </si>
  <si>
    <t>Setlakwe,Maysen</t>
  </si>
  <si>
    <t>Hardy,Jean-Pierre</t>
  </si>
  <si>
    <t>Maitland,Gary</t>
  </si>
  <si>
    <t>Newkirk,Toney</t>
  </si>
  <si>
    <t>Skinner,Zaven</t>
  </si>
  <si>
    <t>Trevino,Albert</t>
  </si>
  <si>
    <t>Ledbetter,Anthony</t>
  </si>
  <si>
    <t>McChesney,Helber</t>
  </si>
  <si>
    <t>Thorpe,Sammy</t>
  </si>
  <si>
    <t>Bell,Earl</t>
  </si>
  <si>
    <t>Metayer,Willie-Je</t>
  </si>
  <si>
    <t>Green,Jerry</t>
  </si>
  <si>
    <t>Grubb,Demetric</t>
  </si>
  <si>
    <t>Beaumont,Walter</t>
  </si>
  <si>
    <t>Flanders,Michael</t>
  </si>
  <si>
    <t>Klavdianos,Stefan</t>
  </si>
  <si>
    <t>Mathurin,Alix</t>
  </si>
  <si>
    <t>Drisdale,Jeff</t>
  </si>
  <si>
    <t>Waterfield,Dan</t>
  </si>
  <si>
    <t>Yankoff,Ulysse</t>
  </si>
  <si>
    <t>Osteen,Helmrich</t>
  </si>
  <si>
    <t>Poffo,Craig</t>
  </si>
  <si>
    <t>Rhyan,Austin</t>
  </si>
  <si>
    <t>Turner,O.J.</t>
  </si>
  <si>
    <t>Mango,Frey</t>
  </si>
  <si>
    <t>Odua,Milton</t>
  </si>
  <si>
    <t>Guerin,Axl</t>
  </si>
  <si>
    <t>Costa,Kadri</t>
  </si>
  <si>
    <t>Poso,Colton</t>
  </si>
  <si>
    <t>Swift,Koody</t>
  </si>
  <si>
    <t>Palmery,Royce</t>
  </si>
  <si>
    <t>Wingo,Blake</t>
  </si>
  <si>
    <t>Bynum,Roderic</t>
  </si>
  <si>
    <t>Braelen,Burch</t>
  </si>
  <si>
    <t>Keitel,Steve</t>
  </si>
  <si>
    <t>Millwood,Torrey</t>
  </si>
  <si>
    <t>Semenko,Klovis</t>
  </si>
  <si>
    <t>Singletary,Don</t>
  </si>
  <si>
    <t>Batherson,Henrik</t>
  </si>
  <si>
    <t>Casseus,Ernest</t>
  </si>
  <si>
    <t>Flowe,Ernnie</t>
  </si>
  <si>
    <t>McDonald,Sterling</t>
  </si>
  <si>
    <t>Rayam,Tamarious</t>
  </si>
  <si>
    <t>Troutman,Ellswort</t>
  </si>
  <si>
    <t>Vacciano,Eddy</t>
  </si>
  <si>
    <t>Vardaman,Phifer</t>
  </si>
  <si>
    <t>Devlin,Parker</t>
  </si>
  <si>
    <t>Flintoft,Patrick</t>
  </si>
  <si>
    <t>Gay,Kendall</t>
  </si>
  <si>
    <t>Hill,Jason</t>
  </si>
  <si>
    <t>Johnson,Millroy</t>
  </si>
  <si>
    <t>Poynter,Lyndon</t>
  </si>
  <si>
    <t>Scotto,Manny</t>
  </si>
  <si>
    <t>Varney.Modesto</t>
  </si>
  <si>
    <t>Woullard,Jelani</t>
  </si>
  <si>
    <t>Zanardi,Dario</t>
  </si>
  <si>
    <t>Ayers,Stan</t>
  </si>
  <si>
    <t>Bjork,Vaclav</t>
  </si>
  <si>
    <t>Bolt,Tyneil</t>
  </si>
  <si>
    <t>Efedi,Quentin</t>
  </si>
  <si>
    <t>Ekblad,Trey</t>
  </si>
  <si>
    <t>Evisser,Chandler</t>
  </si>
  <si>
    <t>Loafner,Kraig</t>
  </si>
  <si>
    <t>Macey,Dwayne</t>
  </si>
  <si>
    <t>Craig-Bell,Arty</t>
  </si>
  <si>
    <t>Gee,Tylor</t>
  </si>
  <si>
    <t>Tully,Perry</t>
  </si>
  <si>
    <t>Lakota,Jaire</t>
  </si>
  <si>
    <t>Hanshaw,Chandon</t>
  </si>
  <si>
    <t>Marr,Jefferson</t>
  </si>
  <si>
    <t>Stockley,Davelon</t>
  </si>
  <si>
    <t>Ballesteros,Monte</t>
  </si>
  <si>
    <t>Drexler,Charles</t>
  </si>
  <si>
    <t>Hunt,Vince</t>
  </si>
  <si>
    <t>Maple,Carter</t>
  </si>
  <si>
    <t>Payton,Reggie</t>
  </si>
  <si>
    <t>Stingley,Jamaree</t>
  </si>
  <si>
    <t>Alobwede,Seleti</t>
  </si>
  <si>
    <t>Boutte,Jacoby</t>
  </si>
  <si>
    <t>Flavier,Sean</t>
  </si>
  <si>
    <t>Flournoy,Montaj</t>
  </si>
  <si>
    <t>Hyland,Mark</t>
  </si>
  <si>
    <t>Marchetti,Clarenc</t>
  </si>
  <si>
    <t>Monroe,Dexter</t>
  </si>
  <si>
    <t>Prince,Te'Rai</t>
  </si>
  <si>
    <t>Smith-Boyer,Arty</t>
  </si>
  <si>
    <t>Whitlock,Anterrio</t>
  </si>
  <si>
    <t>Baskervill,Kordel</t>
  </si>
  <si>
    <t>Beecham,Gamaliel</t>
  </si>
  <si>
    <t>Black,Calvin</t>
  </si>
  <si>
    <t>Boren,Lemuel</t>
  </si>
  <si>
    <t>Erving,Matthew</t>
  </si>
  <si>
    <t>Fenuta,Kiante</t>
  </si>
  <si>
    <t>Howell,Larry</t>
  </si>
  <si>
    <t>Isidor,Talen</t>
  </si>
  <si>
    <t>Lovelace,Karlos</t>
  </si>
  <si>
    <t>McKitty,KayJay</t>
  </si>
  <si>
    <t>Mendez,Della</t>
  </si>
  <si>
    <t>Mesidor,Ulrick</t>
  </si>
  <si>
    <t>Weatherspoon,Bobb</t>
  </si>
  <si>
    <t>White,Buddy</t>
  </si>
  <si>
    <t>Beaudry,Maximus</t>
  </si>
  <si>
    <t>Cecil,Shamar</t>
  </si>
  <si>
    <t>Egbase,Taval</t>
  </si>
  <si>
    <t>Jovett,Kyle</t>
  </si>
  <si>
    <t>Marvin,Trequan</t>
  </si>
  <si>
    <t>Mathieu,Cortland</t>
  </si>
  <si>
    <t>Neagle,Bronson</t>
  </si>
  <si>
    <t>Parker,Raymond</t>
  </si>
  <si>
    <t>Warden,Jerry</t>
  </si>
  <si>
    <t>Afari,Pablo</t>
  </si>
  <si>
    <t>Cain,Rufus</t>
  </si>
  <si>
    <t>De Jager,Markis</t>
  </si>
  <si>
    <t>Delmont,Fabian</t>
  </si>
  <si>
    <t>Horacio,Dre-Dre</t>
  </si>
  <si>
    <t>Knutsen,Piotr</t>
  </si>
  <si>
    <t>Murray,Jason</t>
  </si>
  <si>
    <t>Penel,Ruddy</t>
  </si>
  <si>
    <t>Layton,Blaze</t>
  </si>
  <si>
    <t>Knopfler,Jazz</t>
  </si>
  <si>
    <t>Ikabu,Ideki</t>
  </si>
  <si>
    <t>Yoon,Fletcher</t>
  </si>
  <si>
    <t>Sprouse,Noble</t>
  </si>
  <si>
    <t>Cuccina,Alavarez</t>
  </si>
  <si>
    <t>Novar,Chauncey</t>
  </si>
  <si>
    <t>Marner,Ghescy</t>
  </si>
  <si>
    <t>Ethan,Nicky</t>
  </si>
  <si>
    <t>Ewart,Sven</t>
  </si>
  <si>
    <t>Palcion,Eddy</t>
  </si>
  <si>
    <t>Akers,Teryn</t>
  </si>
  <si>
    <t>Ricketts,Jordan</t>
  </si>
  <si>
    <t>STFL41</t>
  </si>
  <si>
    <t>STFL40</t>
  </si>
  <si>
    <t>Westberg,Stefan</t>
  </si>
  <si>
    <t>Klubnik,Sam</t>
  </si>
  <si>
    <t>Cosgrove,Cliff</t>
  </si>
  <si>
    <t>Lavagetto,Arch</t>
  </si>
  <si>
    <t>Bottalico,Rueben</t>
  </si>
  <si>
    <t>Denegal,Jacurri</t>
  </si>
  <si>
    <t>Kerfoot,Austin</t>
  </si>
  <si>
    <t>Swann,Shemar</t>
  </si>
  <si>
    <t>LaRue,Tyrone</t>
  </si>
  <si>
    <t>Nabholz,Evrett</t>
  </si>
  <si>
    <t>Byombo,Gunner</t>
  </si>
  <si>
    <t>Dindy,Samuel</t>
  </si>
  <si>
    <t>Proctor,Napoleon</t>
  </si>
  <si>
    <t>Shelton,Talyn</t>
  </si>
  <si>
    <t>Pettaway,Jaydon</t>
  </si>
  <si>
    <t>Toussaint,Merton</t>
  </si>
  <si>
    <t>Hubbard,Jaycee</t>
  </si>
  <si>
    <t>Scobbe,Ellison</t>
  </si>
  <si>
    <t>Lexhorn,Shelven</t>
  </si>
  <si>
    <t>Celestin,Natty</t>
  </si>
  <si>
    <t>Pitt-Moss,Chadwic</t>
  </si>
  <si>
    <t>Bouie,Omari</t>
  </si>
  <si>
    <t>Kutcher,Darryl</t>
  </si>
  <si>
    <t>Nurse,Carmelo</t>
  </si>
  <si>
    <t>Moyston,Kwan</t>
  </si>
  <si>
    <t>Sweeney,Bazil</t>
  </si>
  <si>
    <t>Weidman,Zyair</t>
  </si>
  <si>
    <t>DeCroce,Maleek</t>
  </si>
  <si>
    <t>Varner,Mitch</t>
  </si>
  <si>
    <t>Bernard,Tobias</t>
  </si>
  <si>
    <t>Wooten,Jace</t>
  </si>
  <si>
    <t>O'Byrne,Perry</t>
  </si>
  <si>
    <t>Hulea,Izauea</t>
  </si>
  <si>
    <t>Godfrey,Sheldon</t>
  </si>
  <si>
    <t>Egbuka,Nyshier</t>
  </si>
  <si>
    <t>Smelter,Jamius</t>
  </si>
  <si>
    <t>Goodwin,Mar'Quiz</t>
  </si>
  <si>
    <t>Mustapha,Lakeem</t>
  </si>
  <si>
    <t>Quewon,Jermaine</t>
  </si>
  <si>
    <t>Smith-Smith,Divine</t>
  </si>
  <si>
    <t>Workman,Tyrice</t>
  </si>
  <si>
    <t>Dupree,Merton</t>
  </si>
  <si>
    <t>McAuliff,Ronald</t>
  </si>
  <si>
    <t>Bateman,Kadarius</t>
  </si>
  <si>
    <t>Trice,DeMorgan</t>
  </si>
  <si>
    <t>Twynman,Deonte</t>
  </si>
  <si>
    <t>Shettron,Deommodo</t>
  </si>
  <si>
    <t>Wallow,Tedarell</t>
  </si>
  <si>
    <t>Spudfield,Terranc</t>
  </si>
  <si>
    <t>Cornwell,Domenic</t>
  </si>
  <si>
    <t>Fontenot,Luigi</t>
  </si>
  <si>
    <t>Tenney,Nathaniel</t>
  </si>
  <si>
    <t>Fobbs,Jerrell</t>
  </si>
  <si>
    <t>Cobbs,Demarco</t>
  </si>
  <si>
    <t>Hood,Reggie</t>
  </si>
  <si>
    <t>Beachum,DeAndre</t>
  </si>
  <si>
    <t>Clyburn,Shetil</t>
  </si>
  <si>
    <t>Colter,Leon</t>
  </si>
  <si>
    <t>Duncan,Terrance</t>
  </si>
  <si>
    <t>Priester,Max</t>
  </si>
  <si>
    <t>Santorro,Giorg</t>
  </si>
  <si>
    <t>Cataford,Maysen</t>
  </si>
  <si>
    <t>Frerott,Magnus</t>
  </si>
  <si>
    <t>Dubnik,Shayne</t>
  </si>
  <si>
    <t>Killorn,Patrick</t>
  </si>
  <si>
    <t>Herndon,Hanson</t>
  </si>
  <si>
    <t>Langford,Lanny</t>
  </si>
  <si>
    <t>Ambrose,Rollie</t>
  </si>
  <si>
    <t>Albrecht,Duane</t>
  </si>
  <si>
    <t>Battle,Freddy</t>
  </si>
  <si>
    <t>Ruff,Lindsay</t>
  </si>
  <si>
    <t>Gunsby,Jakob</t>
  </si>
  <si>
    <t>Cousineau,Josh</t>
  </si>
  <si>
    <t>South,Devin</t>
  </si>
  <si>
    <t>Koonce,Alek</t>
  </si>
  <si>
    <t>Niemann,Cole</t>
  </si>
  <si>
    <t>Skowronek,Dax</t>
  </si>
  <si>
    <t>Gulley,Barton</t>
  </si>
  <si>
    <t>Loudermilk,Daviyo</t>
  </si>
  <si>
    <t>Bumgarten,Rory</t>
  </si>
  <si>
    <t>Lavigne,Beau</t>
  </si>
  <si>
    <t>Markgraf,Connor</t>
  </si>
  <si>
    <t>Wimsatt,Harvey</t>
  </si>
  <si>
    <t>Tonga,Marquis</t>
  </si>
  <si>
    <t>Resnik,Greg</t>
  </si>
  <si>
    <t>Echolls,Trey</t>
  </si>
  <si>
    <t>Berglof,Kwity</t>
  </si>
  <si>
    <t>Latu,Lopini</t>
  </si>
  <si>
    <t>Borom,Jabari</t>
  </si>
  <si>
    <t>Staal,Rodney</t>
  </si>
  <si>
    <t>Pinnock,Shaun</t>
  </si>
  <si>
    <t>Hoskins,Shane</t>
  </si>
  <si>
    <t>Bester,Klaudio</t>
  </si>
  <si>
    <t>Bestner,Ashton</t>
  </si>
  <si>
    <t>LaPointe,Lukke</t>
  </si>
  <si>
    <t>Strachan,Phil</t>
  </si>
  <si>
    <t>Dalman,Josh</t>
  </si>
  <si>
    <t>Laferty,Colton</t>
  </si>
  <si>
    <t>Mello,Lincoln</t>
  </si>
  <si>
    <t>Capps,Theron</t>
  </si>
  <si>
    <t>Bittner,Arlen</t>
  </si>
  <si>
    <t>Muzzin,Clay</t>
  </si>
  <si>
    <t>Yancey,Olen</t>
  </si>
  <si>
    <t>Cervantes,Gail</t>
  </si>
  <si>
    <t>Ellerson,Larry</t>
  </si>
  <si>
    <t>Walter,Quinn</t>
  </si>
  <si>
    <t>Boggs,Buddy</t>
  </si>
  <si>
    <t>Shaffer,Jackson</t>
  </si>
  <si>
    <t>Gowan,Marvin</t>
  </si>
  <si>
    <t>Doaks,Kwame</t>
  </si>
  <si>
    <t>Pogue,Rusty</t>
  </si>
  <si>
    <t>Kassian,Jessy</t>
  </si>
  <si>
    <t>Carse,Rodolfo</t>
  </si>
  <si>
    <t>Holl,Rolf</t>
  </si>
  <si>
    <t>Leon,Jewel</t>
  </si>
  <si>
    <t>Chucka,Kylle</t>
  </si>
  <si>
    <t>Butera,Neil</t>
  </si>
  <si>
    <t>Burge,Wiley</t>
  </si>
  <si>
    <t>Pionk,Alvin</t>
  </si>
  <si>
    <t>Cross,Rudney</t>
  </si>
  <si>
    <t>Slater,Carson</t>
  </si>
  <si>
    <t>Morse,Ted</t>
  </si>
  <si>
    <t>Sutter,Desmond</t>
  </si>
  <si>
    <t>Centers,Marwynn</t>
  </si>
  <si>
    <t>Barone,Lavern</t>
  </si>
  <si>
    <t>Krutwig,Dawson</t>
  </si>
  <si>
    <t>Kapinu,Lukas</t>
  </si>
  <si>
    <t>Lokombo,Alaric</t>
  </si>
  <si>
    <t>Clavenger,Vance</t>
  </si>
  <si>
    <t>Cragle,Austin</t>
  </si>
  <si>
    <t>Doxtater,Dean</t>
  </si>
  <si>
    <t>Ledford,Rubin</t>
  </si>
  <si>
    <t>Carbajal,Alec</t>
  </si>
  <si>
    <t>Reeves,Marius</t>
  </si>
  <si>
    <t>Adair,Jamison</t>
  </si>
  <si>
    <t>Berrios,Lynwood</t>
  </si>
  <si>
    <t>Lebbeus,Bryant</t>
  </si>
  <si>
    <t>Radunz,Walker</t>
  </si>
  <si>
    <t>Kourtis,Najee</t>
  </si>
  <si>
    <t>Souray,Dusty</t>
  </si>
  <si>
    <t>Cromer,Sterling</t>
  </si>
  <si>
    <t>Farniok,Jake</t>
  </si>
  <si>
    <t>Selby,Waldo</t>
  </si>
  <si>
    <t>Boles,Claudio</t>
  </si>
  <si>
    <t>Avinger,Blake</t>
  </si>
  <si>
    <t>Harter,Kelley</t>
  </si>
  <si>
    <t>DeJesus,Moe</t>
  </si>
  <si>
    <t>Hueston,Alexis</t>
  </si>
  <si>
    <t>Fincher,Dusty</t>
  </si>
  <si>
    <t>Cardoso,Dru</t>
  </si>
  <si>
    <t>Gusters,Kennell</t>
  </si>
  <si>
    <t>Bivens,Tyson</t>
  </si>
  <si>
    <t>Lackey,Jassen</t>
  </si>
  <si>
    <t>Breeden,Danillo</t>
  </si>
  <si>
    <t>Fogarty,Byram</t>
  </si>
  <si>
    <t>Dauda,Goeff</t>
  </si>
  <si>
    <t>Goforth,Slater</t>
  </si>
  <si>
    <t>Barker,Otis</t>
  </si>
  <si>
    <t>Jasper,James</t>
  </si>
  <si>
    <t>Faison,Jordan</t>
  </si>
  <si>
    <t>Westbeld,Clay</t>
  </si>
  <si>
    <t>David,Liam</t>
  </si>
  <si>
    <t>Phelia,Ashton</t>
  </si>
  <si>
    <t>Stern,Drake</t>
  </si>
  <si>
    <t>Merton,Alex</t>
  </si>
  <si>
    <t>Skosano,Foster</t>
  </si>
  <si>
    <t>Crow,Trinidad</t>
  </si>
  <si>
    <t>Chesnut,Mykkele</t>
  </si>
  <si>
    <t>Romo,Valentine</t>
  </si>
  <si>
    <t>Diobati,Gordon</t>
  </si>
  <si>
    <t>Makonzo,Tyreek</t>
  </si>
  <si>
    <t>Gausman,Filipe</t>
  </si>
  <si>
    <t>Crowder,Odell</t>
  </si>
  <si>
    <t>LaCosse,Trey</t>
  </si>
  <si>
    <t>Embry,Arlen</t>
  </si>
  <si>
    <t>Shumate,Nixon</t>
  </si>
  <si>
    <t>Tindal,Martn</t>
  </si>
  <si>
    <t>Puckett,Devyn</t>
  </si>
  <si>
    <t>Stankoven,Alex</t>
  </si>
  <si>
    <t>Kueleman,Brad</t>
  </si>
  <si>
    <t>Probert,Dante</t>
  </si>
  <si>
    <t>Finny,Cortland</t>
  </si>
  <si>
    <t>Waggoner,Raffy</t>
  </si>
  <si>
    <t>Feagin,Cravon</t>
  </si>
  <si>
    <t>Bingman,Don</t>
  </si>
  <si>
    <t>Bostic,Hunter</t>
  </si>
  <si>
    <t>Drabek,Lionel</t>
  </si>
  <si>
    <t>Walter,Val</t>
  </si>
  <si>
    <t>Prewitt,Joel</t>
  </si>
  <si>
    <t>Weaver,C.J.</t>
  </si>
  <si>
    <t>Sparrow,Moses</t>
  </si>
  <si>
    <t>Hazzle,Danton</t>
  </si>
  <si>
    <t>Wetta,David</t>
  </si>
  <si>
    <t>Patey,Darnell</t>
  </si>
  <si>
    <t>Starr,Barney</t>
  </si>
  <si>
    <t>Bolder,Roquan</t>
  </si>
  <si>
    <t>Turnage,Gunar</t>
  </si>
  <si>
    <t>Piscotti,Tray</t>
  </si>
  <si>
    <t>Gilkey,Jordane</t>
  </si>
  <si>
    <t>Vonleh,Taysom</t>
  </si>
  <si>
    <t>Rice,Rondee</t>
  </si>
  <si>
    <t>Light,Bruno</t>
  </si>
  <si>
    <t>Tejada,Osvaldo</t>
  </si>
  <si>
    <t>Fryar,Kordell</t>
  </si>
  <si>
    <t>Brito,Gaston</t>
  </si>
  <si>
    <t>Lovello,Jaxon</t>
  </si>
  <si>
    <t>Howison,Stanley</t>
  </si>
  <si>
    <t>Obichere,Dawuane</t>
  </si>
  <si>
    <t>Mosher,Diego</t>
  </si>
  <si>
    <t>Armenta,Carey</t>
  </si>
  <si>
    <t>Nicastro,Alijah</t>
  </si>
  <si>
    <t>Deculus,Chasen</t>
  </si>
  <si>
    <t>Fiedler,Amari</t>
  </si>
  <si>
    <t>Coates,Lenny</t>
  </si>
  <si>
    <t>Thurman,Sammie</t>
  </si>
  <si>
    <t>Skubal,Montey</t>
  </si>
  <si>
    <t>Padget,Terrance</t>
  </si>
  <si>
    <t>Alford,Alvaro</t>
  </si>
  <si>
    <t>Hinson,Gregorio</t>
  </si>
  <si>
    <t>Riggins,Erasmo</t>
  </si>
  <si>
    <t>Cisco,Alim</t>
  </si>
  <si>
    <t>Baxley,Gonzalo</t>
  </si>
  <si>
    <t>Rockett,Donovan</t>
  </si>
  <si>
    <t>Vernon,Miles</t>
  </si>
  <si>
    <t>Dewitt,Theron</t>
  </si>
  <si>
    <t>Ikenoue,Preston</t>
  </si>
  <si>
    <t>Elisara,Deandre</t>
  </si>
  <si>
    <t>Jeffery,A.J.</t>
  </si>
  <si>
    <t>Palafox,Ezekiel</t>
  </si>
  <si>
    <t>Robinson,Tito</t>
  </si>
  <si>
    <t>Alalampi,Winston</t>
  </si>
  <si>
    <t>Chow,Kendrick</t>
  </si>
  <si>
    <t>Jeromin,Emmett</t>
  </si>
  <si>
    <t>Newsome,Gerald</t>
  </si>
  <si>
    <t>Howell,Mazio</t>
  </si>
  <si>
    <t>Popson,Quincey</t>
  </si>
  <si>
    <t>Rheem,Louis</t>
  </si>
  <si>
    <t>Powlus,Julian</t>
  </si>
  <si>
    <t>Kafussi,Milton</t>
  </si>
  <si>
    <t>Ayodele,Marcell</t>
  </si>
  <si>
    <t>Varela,Minh</t>
  </si>
  <si>
    <t>Layfield,Natty</t>
  </si>
  <si>
    <t>Alinen,Clive</t>
  </si>
  <si>
    <t>Pawlik,Morgan</t>
  </si>
  <si>
    <t>Amaya,Dickson</t>
  </si>
  <si>
    <t>Quass,Jonathan</t>
  </si>
  <si>
    <t>Finch,Jaysen</t>
  </si>
  <si>
    <t>Pinson,Rodney</t>
  </si>
  <si>
    <t>Malm,Massimo</t>
  </si>
  <si>
    <t>Nerys,Falanda</t>
  </si>
  <si>
    <t>Marrero,Sanford</t>
  </si>
  <si>
    <t>Moehrig,Liam</t>
  </si>
  <si>
    <t>Polk,Dominique</t>
  </si>
  <si>
    <t>Coronado,Sebastian</t>
  </si>
  <si>
    <t>Palma,Miquel</t>
  </si>
  <si>
    <t>Howerton,Willy</t>
  </si>
  <si>
    <t>Trujillo,Gail</t>
  </si>
  <si>
    <t>LaPaz,Julio</t>
  </si>
  <si>
    <t>Knight,Dustin</t>
  </si>
  <si>
    <t>Oldacre,Shea</t>
  </si>
  <si>
    <t>Kumerow,Wilson</t>
  </si>
  <si>
    <t>Latson,Develin</t>
  </si>
  <si>
    <t>Afamasaga,Kaperielu</t>
  </si>
  <si>
    <t>Innocent,Liam</t>
  </si>
  <si>
    <t>Boloni,Vivian</t>
  </si>
  <si>
    <t>Tzoreol</t>
  </si>
  <si>
    <t>jry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</si>
</sst>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&quot; $ &quot;"/>
    <numFmt numFmtId="165" formatCode="0\$"/>
    <numFmt numFmtId="166" formatCode="0.0%"/>
    <numFmt numFmtId="167" formatCode="0.0"/>
  </numFmts>
  <fonts count="127">
    <font>
      <sz val="10"/>
      <name val="Arial"/>
      <family val="2"/>
    </font>
    <font>
      <sz val="11"/>
      <color indexed="8"/>
      <name val="Calibri"/>
      <family val="2"/>
    </font>
    <font>
      <sz val="11"/>
      <color indexed="14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2"/>
      <name val="SerpentineDBol"/>
      <family val="2"/>
    </font>
    <font>
      <sz val="24"/>
      <color indexed="9"/>
      <name val="SerpentineDBol"/>
      <family val="2"/>
    </font>
    <font>
      <sz val="12"/>
      <color indexed="9"/>
      <name val="SerpentineDBol"/>
      <family val="2"/>
    </font>
    <font>
      <sz val="18"/>
      <color indexed="9"/>
      <name val="SerpentineDBol"/>
      <family val="2"/>
    </font>
    <font>
      <sz val="10"/>
      <name val="SerpentineDBol"/>
      <family val="2"/>
    </font>
    <font>
      <sz val="10"/>
      <color indexed="9"/>
      <name val="SerpentineDBol"/>
      <family val="2"/>
    </font>
    <font>
      <b/>
      <sz val="10"/>
      <color indexed="9"/>
      <name val="Tekton"/>
      <family val="2"/>
    </font>
    <font>
      <b/>
      <sz val="10"/>
      <color indexed="9"/>
      <name val="Tekton"/>
    </font>
    <font>
      <sz val="10"/>
      <color indexed="9"/>
      <name val="Tekton"/>
      <family val="2"/>
    </font>
    <font>
      <b/>
      <u/>
      <sz val="10"/>
      <color indexed="9"/>
      <name val="Tekton"/>
      <family val="2"/>
    </font>
    <font>
      <u/>
      <sz val="10"/>
      <color indexed="12"/>
      <name val="Arial"/>
      <family val="2"/>
    </font>
    <font>
      <b/>
      <u/>
      <sz val="10"/>
      <color indexed="9"/>
      <name val="Arial"/>
      <family val="2"/>
    </font>
    <font>
      <sz val="12"/>
      <color indexed="9"/>
      <name val="Tekton"/>
      <family val="2"/>
    </font>
    <font>
      <b/>
      <sz val="12"/>
      <color indexed="9"/>
      <name val="Tekton"/>
      <family val="2"/>
    </font>
    <font>
      <b/>
      <sz val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22"/>
      <name val="Arial"/>
      <family val="2"/>
    </font>
    <font>
      <b/>
      <sz val="9"/>
      <color indexed="22"/>
      <name val="Arial"/>
      <family val="2"/>
    </font>
    <font>
      <b/>
      <u/>
      <sz val="8"/>
      <name val="Arial"/>
      <family val="2"/>
    </font>
    <font>
      <b/>
      <sz val="12"/>
      <name val="Arial"/>
      <family val="2"/>
    </font>
    <font>
      <b/>
      <sz val="8"/>
      <color indexed="9"/>
      <name val="Arial"/>
      <family val="2"/>
    </font>
    <font>
      <sz val="8"/>
      <color indexed="9"/>
      <name val="Arial"/>
      <family val="2"/>
    </font>
    <font>
      <sz val="7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9"/>
      <name val="Arial"/>
      <family val="2"/>
    </font>
    <font>
      <sz val="7"/>
      <color indexed="9"/>
      <name val="Arial"/>
      <family val="2"/>
    </font>
    <font>
      <b/>
      <sz val="7"/>
      <name val="Arial"/>
      <family val="2"/>
    </font>
    <font>
      <b/>
      <sz val="8"/>
      <color indexed="23"/>
      <name val="Arial"/>
      <family val="2"/>
    </font>
    <font>
      <sz val="7"/>
      <color indexed="63"/>
      <name val="Arial"/>
      <family val="2"/>
    </font>
    <font>
      <b/>
      <i/>
      <sz val="8"/>
      <name val="Arial"/>
      <family val="2"/>
    </font>
    <font>
      <b/>
      <sz val="11"/>
      <color indexed="19"/>
      <name val="Arial"/>
      <family val="2"/>
    </font>
    <font>
      <b/>
      <sz val="9"/>
      <color indexed="19"/>
      <name val="Arial"/>
      <family val="2"/>
    </font>
    <font>
      <b/>
      <sz val="8"/>
      <color indexed="18"/>
      <name val="Arial"/>
      <family val="2"/>
    </font>
    <font>
      <b/>
      <sz val="11"/>
      <color indexed="9"/>
      <name val="Arial"/>
      <family val="2"/>
    </font>
    <font>
      <b/>
      <sz val="9"/>
      <color indexed="9"/>
      <name val="Arial"/>
      <family val="2"/>
    </font>
    <font>
      <sz val="8"/>
      <color indexed="17"/>
      <name val="Arial"/>
      <family val="2"/>
    </font>
    <font>
      <b/>
      <sz val="8"/>
      <color indexed="17"/>
      <name val="Arial"/>
      <family val="2"/>
    </font>
    <font>
      <b/>
      <sz val="11"/>
      <color indexed="55"/>
      <name val="Arial"/>
      <family val="2"/>
    </font>
    <font>
      <b/>
      <sz val="9"/>
      <color indexed="55"/>
      <name val="Arial"/>
      <family val="2"/>
    </font>
    <font>
      <b/>
      <sz val="8"/>
      <color indexed="37"/>
      <name val="Arial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sz val="8"/>
      <color indexed="19"/>
      <name val="Arial"/>
      <family val="2"/>
    </font>
    <font>
      <b/>
      <sz val="8"/>
      <color indexed="19"/>
      <name val="Arial"/>
      <family val="2"/>
    </font>
    <font>
      <b/>
      <sz val="11"/>
      <color indexed="13"/>
      <name val="Arial"/>
      <family val="2"/>
    </font>
    <font>
      <b/>
      <sz val="9"/>
      <color indexed="13"/>
      <name val="Arial"/>
      <family val="2"/>
    </font>
    <font>
      <sz val="9"/>
      <name val="Calibri"/>
      <family val="2"/>
    </font>
    <font>
      <b/>
      <sz val="11"/>
      <color indexed="49"/>
      <name val="Arial"/>
      <family val="2"/>
    </font>
    <font>
      <b/>
      <sz val="9"/>
      <color indexed="49"/>
      <name val="Arial"/>
      <family val="2"/>
    </font>
    <font>
      <sz val="8"/>
      <color indexed="60"/>
      <name val="Arial"/>
      <family val="2"/>
    </font>
    <font>
      <b/>
      <sz val="8"/>
      <color indexed="60"/>
      <name val="Arial"/>
      <family val="2"/>
    </font>
    <font>
      <b/>
      <sz val="8"/>
      <color indexed="49"/>
      <name val="Arial"/>
      <family val="2"/>
    </font>
    <font>
      <sz val="7"/>
      <color indexed="60"/>
      <name val="Arial"/>
      <family val="2"/>
    </font>
    <font>
      <b/>
      <sz val="11"/>
      <color indexed="50"/>
      <name val="Arial"/>
      <family val="2"/>
    </font>
    <font>
      <b/>
      <sz val="9"/>
      <color indexed="50"/>
      <name val="Arial"/>
      <family val="2"/>
    </font>
    <font>
      <b/>
      <sz val="11"/>
      <name val="Arial"/>
      <family val="2"/>
    </font>
    <font>
      <sz val="8"/>
      <color indexed="51"/>
      <name val="Arial"/>
      <family val="2"/>
    </font>
    <font>
      <b/>
      <sz val="8"/>
      <color indexed="51"/>
      <name val="Arial"/>
      <family val="2"/>
    </font>
    <font>
      <sz val="8"/>
      <color indexed="52"/>
      <name val="Arial"/>
      <family val="2"/>
    </font>
    <font>
      <b/>
      <sz val="8"/>
      <color indexed="52"/>
      <name val="Arial"/>
      <family val="2"/>
    </font>
    <font>
      <sz val="7"/>
      <color indexed="52"/>
      <name val="Arial"/>
      <family val="2"/>
    </font>
    <font>
      <b/>
      <sz val="11"/>
      <color indexed="10"/>
      <name val="Arial"/>
      <family val="2"/>
    </font>
    <font>
      <b/>
      <sz val="8"/>
      <color indexed="10"/>
      <name val="Arial"/>
      <family val="2"/>
    </font>
    <font>
      <b/>
      <sz val="8"/>
      <color indexed="22"/>
      <name val="Arial"/>
      <family val="2"/>
    </font>
    <font>
      <sz val="8"/>
      <color indexed="21"/>
      <name val="Arial"/>
      <family val="2"/>
    </font>
    <font>
      <b/>
      <sz val="8"/>
      <color indexed="21"/>
      <name val="Arial"/>
      <family val="2"/>
    </font>
    <font>
      <sz val="8"/>
      <color indexed="23"/>
      <name val="Arial"/>
      <family val="2"/>
    </font>
    <font>
      <b/>
      <sz val="11"/>
      <color indexed="56"/>
      <name val="Arial"/>
      <family val="2"/>
    </font>
    <font>
      <b/>
      <sz val="9"/>
      <color indexed="56"/>
      <name val="Arial"/>
      <family val="2"/>
    </font>
    <font>
      <sz val="8"/>
      <color indexed="56"/>
      <name val="Arial"/>
      <family val="2"/>
    </font>
    <font>
      <b/>
      <sz val="8"/>
      <color indexed="56"/>
      <name val="Arial"/>
      <family val="2"/>
    </font>
    <font>
      <b/>
      <sz val="11"/>
      <color indexed="51"/>
      <name val="Arial"/>
      <family val="2"/>
    </font>
    <font>
      <b/>
      <sz val="9"/>
      <color indexed="51"/>
      <name val="Arial"/>
      <family val="2"/>
    </font>
    <font>
      <b/>
      <sz val="8"/>
      <color indexed="63"/>
      <name val="Arial"/>
      <family val="2"/>
    </font>
    <font>
      <b/>
      <sz val="12"/>
      <color indexed="10"/>
      <name val="Arial"/>
      <family val="2"/>
    </font>
    <font>
      <b/>
      <sz val="9"/>
      <color indexed="10"/>
      <name val="Arial"/>
      <family val="2"/>
    </font>
    <font>
      <sz val="8"/>
      <color indexed="12"/>
      <name val="Arial"/>
      <family val="2"/>
    </font>
    <font>
      <b/>
      <sz val="8"/>
      <color indexed="12"/>
      <name val="Arial"/>
      <family val="2"/>
    </font>
    <font>
      <sz val="7"/>
      <color indexed="12"/>
      <name val="Arial"/>
      <family val="2"/>
    </font>
    <font>
      <u/>
      <sz val="9"/>
      <color indexed="8"/>
      <name val="Tahoma"/>
      <family val="2"/>
    </font>
    <font>
      <sz val="8"/>
      <color indexed="53"/>
      <name val="Arial"/>
      <family val="2"/>
    </font>
    <font>
      <b/>
      <sz val="8"/>
      <color indexed="53"/>
      <name val="Arial"/>
      <family val="2"/>
    </font>
    <font>
      <sz val="8"/>
      <name val="Verdana"/>
      <family val="2"/>
    </font>
    <font>
      <sz val="8"/>
      <color indexed="10"/>
      <name val="Arial"/>
      <family val="2"/>
    </font>
    <font>
      <b/>
      <sz val="11"/>
      <color indexed="44"/>
      <name val="Arial"/>
      <family val="2"/>
    </font>
    <font>
      <b/>
      <sz val="9"/>
      <color indexed="44"/>
      <name val="Arial"/>
      <family val="2"/>
    </font>
    <font>
      <sz val="8"/>
      <color indexed="48"/>
      <name val="Arial"/>
      <family val="2"/>
    </font>
    <font>
      <b/>
      <sz val="8"/>
      <color indexed="48"/>
      <name val="Arial"/>
      <family val="2"/>
    </font>
    <font>
      <sz val="8"/>
      <color indexed="16"/>
      <name val="Arial"/>
      <family val="2"/>
    </font>
    <font>
      <b/>
      <sz val="8"/>
      <color indexed="16"/>
      <name val="Arial"/>
      <family val="2"/>
    </font>
    <font>
      <sz val="8"/>
      <color indexed="58"/>
      <name val="Arial"/>
      <family val="2"/>
    </font>
    <font>
      <b/>
      <sz val="8"/>
      <color indexed="58"/>
      <name val="Arial"/>
      <family val="2"/>
    </font>
    <font>
      <sz val="7"/>
      <color indexed="17"/>
      <name val="Arial"/>
      <family val="2"/>
    </font>
    <font>
      <sz val="11"/>
      <color indexed="8"/>
      <name val="Calibri"/>
      <family val="2"/>
      <charset val="1"/>
    </font>
    <font>
      <sz val="10"/>
      <name val="Calibri"/>
      <family val="2"/>
    </font>
    <font>
      <sz val="11"/>
      <name val="Calibri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theme="0" tint="-0.499984740745262"/>
      <name val="Arial"/>
      <family val="2"/>
    </font>
    <font>
      <b/>
      <sz val="8"/>
      <color theme="0"/>
      <name val="Arial"/>
      <family val="2"/>
    </font>
    <font>
      <sz val="8"/>
      <color indexed="46"/>
      <name val="Arial"/>
      <family val="2"/>
    </font>
    <font>
      <b/>
      <sz val="8"/>
      <color indexed="46"/>
      <name val="Arial"/>
      <family val="2"/>
    </font>
    <font>
      <b/>
      <sz val="7"/>
      <color theme="0"/>
      <name val="Arial"/>
      <family val="2"/>
    </font>
    <font>
      <b/>
      <sz val="8"/>
      <color theme="1"/>
      <name val="Arial"/>
      <family val="2"/>
    </font>
    <font>
      <b/>
      <u/>
      <sz val="10"/>
      <color theme="0"/>
      <name val="Arial"/>
      <family val="2"/>
    </font>
    <font>
      <sz val="8"/>
      <color rgb="FF5C8E26"/>
      <name val="Arial"/>
      <family val="2"/>
    </font>
    <font>
      <b/>
      <sz val="8"/>
      <color rgb="FF5C8E26"/>
      <name val="Arial"/>
      <family val="2"/>
    </font>
    <font>
      <b/>
      <sz val="7"/>
      <color theme="4" tint="-0.249977111117893"/>
      <name val="Arial"/>
      <family val="2"/>
    </font>
    <font>
      <sz val="8"/>
      <color theme="1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67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26"/>
        <bgColor indexed="9"/>
      </patternFill>
    </fill>
    <fill>
      <patternFill patternType="solid">
        <fgColor indexed="29"/>
        <bgColor indexed="45"/>
      </patternFill>
    </fill>
    <fill>
      <patternFill patternType="solid">
        <fgColor indexed="19"/>
        <bgColor indexed="55"/>
      </patternFill>
    </fill>
    <fill>
      <patternFill patternType="solid">
        <fgColor indexed="22"/>
        <bgColor indexed="31"/>
      </patternFill>
    </fill>
    <fill>
      <patternFill patternType="solid">
        <fgColor indexed="45"/>
        <bgColor indexed="29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indexed="42"/>
        <bgColor indexed="27"/>
      </patternFill>
    </fill>
    <fill>
      <patternFill patternType="solid">
        <fgColor indexed="43"/>
        <bgColor indexed="26"/>
      </patternFill>
    </fill>
    <fill>
      <patternFill patternType="solid">
        <fgColor indexed="63"/>
        <bgColor indexed="59"/>
      </patternFill>
    </fill>
    <fill>
      <patternFill patternType="solid">
        <fgColor indexed="62"/>
        <bgColor indexed="59"/>
      </patternFill>
    </fill>
    <fill>
      <patternFill patternType="solid">
        <fgColor indexed="16"/>
        <bgColor indexed="37"/>
      </patternFill>
    </fill>
    <fill>
      <patternFill patternType="solid">
        <fgColor indexed="8"/>
        <bgColor indexed="58"/>
      </patternFill>
    </fill>
    <fill>
      <patternFill patternType="solid">
        <fgColor indexed="50"/>
        <bgColor indexed="13"/>
      </patternFill>
    </fill>
    <fill>
      <patternFill patternType="solid">
        <fgColor indexed="18"/>
        <bgColor indexed="32"/>
      </patternFill>
    </fill>
    <fill>
      <patternFill patternType="solid">
        <fgColor indexed="27"/>
        <bgColor indexed="41"/>
      </patternFill>
    </fill>
    <fill>
      <patternFill patternType="solid">
        <fgColor indexed="44"/>
        <bgColor indexed="22"/>
      </patternFill>
    </fill>
    <fill>
      <patternFill patternType="solid">
        <fgColor indexed="17"/>
        <bgColor indexed="58"/>
      </patternFill>
    </fill>
    <fill>
      <patternFill patternType="solid">
        <fgColor indexed="52"/>
        <bgColor indexed="51"/>
      </patternFill>
    </fill>
    <fill>
      <patternFill patternType="solid">
        <fgColor indexed="10"/>
        <bgColor indexed="37"/>
      </patternFill>
    </fill>
    <fill>
      <patternFill patternType="solid">
        <fgColor indexed="28"/>
        <bgColor indexed="20"/>
      </patternFill>
    </fill>
    <fill>
      <patternFill patternType="solid">
        <fgColor indexed="37"/>
        <bgColor indexed="16"/>
      </patternFill>
    </fill>
    <fill>
      <patternFill patternType="solid">
        <fgColor indexed="23"/>
        <bgColor indexed="55"/>
      </patternFill>
    </fill>
    <fill>
      <patternFill patternType="solid">
        <fgColor indexed="13"/>
        <bgColor indexed="51"/>
      </patternFill>
    </fill>
    <fill>
      <patternFill patternType="solid">
        <fgColor indexed="54"/>
        <bgColor indexed="23"/>
      </patternFill>
    </fill>
    <fill>
      <patternFill patternType="solid">
        <fgColor indexed="51"/>
        <bgColor indexed="13"/>
      </patternFill>
    </fill>
    <fill>
      <patternFill patternType="solid">
        <fgColor indexed="21"/>
        <bgColor indexed="38"/>
      </patternFill>
    </fill>
    <fill>
      <patternFill patternType="solid">
        <fgColor indexed="56"/>
        <bgColor indexed="62"/>
      </patternFill>
    </fill>
    <fill>
      <patternFill patternType="solid">
        <fgColor indexed="53"/>
        <bgColor indexed="52"/>
      </patternFill>
    </fill>
    <fill>
      <patternFill patternType="solid">
        <fgColor indexed="40"/>
        <bgColor indexed="15"/>
      </patternFill>
    </fill>
    <fill>
      <patternFill patternType="solid">
        <fgColor indexed="48"/>
        <bgColor indexed="30"/>
      </patternFill>
    </fill>
    <fill>
      <patternFill patternType="solid">
        <fgColor theme="2" tint="-0.249977111117893"/>
        <bgColor indexed="55"/>
      </patternFill>
    </fill>
    <fill>
      <patternFill patternType="solid">
        <fgColor indexed="27"/>
        <bgColor indexed="42"/>
      </patternFill>
    </fill>
    <fill>
      <patternFill patternType="solid">
        <fgColor indexed="44"/>
        <bgColor indexed="24"/>
      </patternFill>
    </fill>
    <fill>
      <patternFill patternType="solid">
        <fgColor theme="2" tint="-0.749992370372631"/>
        <bgColor indexed="55"/>
      </patternFill>
    </fill>
    <fill>
      <patternFill patternType="solid">
        <fgColor indexed="17"/>
        <bgColor indexed="8"/>
      </patternFill>
    </fill>
    <fill>
      <patternFill patternType="solid">
        <fgColor indexed="52"/>
        <bgColor indexed="8"/>
      </patternFill>
    </fill>
    <fill>
      <patternFill patternType="solid">
        <fgColor rgb="FF99CC00"/>
        <bgColor indexed="64"/>
      </patternFill>
    </fill>
    <fill>
      <patternFill patternType="solid">
        <fgColor indexed="10"/>
        <bgColor indexed="8"/>
      </patternFill>
    </fill>
    <fill>
      <patternFill patternType="solid">
        <fgColor rgb="FFDDDDDD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749992370372631"/>
        <bgColor indexed="24"/>
      </patternFill>
    </fill>
    <fill>
      <patternFill patternType="solid">
        <fgColor theme="1" tint="0.14999847407452621"/>
        <bgColor indexed="62"/>
      </patternFill>
    </fill>
    <fill>
      <patternFill patternType="solid">
        <fgColor indexed="8"/>
        <bgColor indexed="32"/>
      </patternFill>
    </fill>
    <fill>
      <patternFill patternType="solid">
        <fgColor indexed="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41"/>
        <bgColor indexed="3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9CC00"/>
        <bgColor indexed="31"/>
      </patternFill>
    </fill>
    <fill>
      <patternFill patternType="solid">
        <fgColor rgb="FFDDDDDD"/>
        <bgColor indexed="62"/>
      </patternFill>
    </fill>
    <fill>
      <patternFill patternType="solid">
        <fgColor rgb="FFFCD0D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9CC00"/>
        <bgColor indexed="13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34"/>
      </patternFill>
    </fill>
    <fill>
      <patternFill patternType="solid">
        <fgColor theme="0" tint="-0.249977111117893"/>
        <bgColor indexed="55"/>
      </patternFill>
    </fill>
    <fill>
      <patternFill patternType="solid">
        <fgColor theme="0" tint="-0.249977111117893"/>
        <bgColor indexed="32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55"/>
      </patternFill>
    </fill>
    <fill>
      <patternFill patternType="solid">
        <fgColor rgb="FF9DFA78"/>
        <bgColor indexed="55"/>
      </patternFill>
    </fill>
    <fill>
      <patternFill patternType="solid">
        <fgColor theme="0" tint="-0.14999847407452621"/>
        <bgColor indexed="31"/>
      </patternFill>
    </fill>
  </fills>
  <borders count="219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1"/>
      </bottom>
      <diagonal/>
    </border>
    <border>
      <left/>
      <right/>
      <top/>
      <bottom style="medium">
        <color indexed="3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59"/>
      </left>
      <right/>
      <top style="medium">
        <color indexed="59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59"/>
      </left>
      <right style="medium">
        <color indexed="59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59"/>
      </left>
      <right/>
      <top/>
      <bottom/>
      <diagonal/>
    </border>
    <border>
      <left style="thin">
        <color indexed="59"/>
      </left>
      <right style="medium">
        <color indexed="8"/>
      </right>
      <top style="thin">
        <color indexed="8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 style="thin">
        <color indexed="8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 style="thin">
        <color indexed="8"/>
      </right>
      <top style="thin">
        <color indexed="59"/>
      </top>
      <bottom style="thin">
        <color indexed="59"/>
      </bottom>
      <diagonal/>
    </border>
    <border>
      <left/>
      <right style="medium">
        <color indexed="8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8"/>
      </left>
      <right style="medium">
        <color indexed="59"/>
      </right>
      <top style="thin">
        <color indexed="59"/>
      </top>
      <bottom style="thin">
        <color indexed="59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8"/>
      </bottom>
      <diagonal/>
    </border>
    <border>
      <left style="medium">
        <color indexed="59"/>
      </left>
      <right style="medium">
        <color indexed="59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9"/>
      </left>
      <right style="medium">
        <color indexed="59"/>
      </right>
      <top style="thin">
        <color indexed="8"/>
      </top>
      <bottom style="thin">
        <color indexed="59"/>
      </bottom>
      <diagonal/>
    </border>
    <border>
      <left/>
      <right style="thin">
        <color indexed="8"/>
      </right>
      <top style="thin">
        <color indexed="8"/>
      </top>
      <bottom style="thin">
        <color indexed="5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59"/>
      </bottom>
      <diagonal/>
    </border>
    <border>
      <left/>
      <right style="medium">
        <color indexed="59"/>
      </right>
      <top style="thin">
        <color indexed="8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8"/>
      </top>
      <bottom style="thin">
        <color indexed="8"/>
      </bottom>
      <diagonal/>
    </border>
    <border>
      <left style="thin">
        <color indexed="59"/>
      </left>
      <right style="thin">
        <color indexed="59"/>
      </right>
      <top/>
      <bottom style="thin">
        <color indexed="8"/>
      </bottom>
      <diagonal/>
    </border>
    <border>
      <left style="thin">
        <color indexed="59"/>
      </left>
      <right style="medium">
        <color indexed="8"/>
      </right>
      <top style="thin">
        <color indexed="59"/>
      </top>
      <bottom style="thin">
        <color indexed="59"/>
      </bottom>
      <diagonal/>
    </border>
    <border>
      <left style="medium">
        <color indexed="8"/>
      </left>
      <right/>
      <top/>
      <bottom/>
      <diagonal/>
    </border>
    <border>
      <left style="thin">
        <color indexed="59"/>
      </left>
      <right style="medium">
        <color indexed="59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59"/>
      </right>
      <top style="thin">
        <color indexed="8"/>
      </top>
      <bottom style="thin">
        <color indexed="59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59"/>
      </left>
      <right style="medium">
        <color indexed="59"/>
      </right>
      <top style="medium">
        <color indexed="59"/>
      </top>
      <bottom style="thin">
        <color indexed="8"/>
      </bottom>
      <diagonal/>
    </border>
    <border>
      <left/>
      <right/>
      <top style="medium">
        <color indexed="59"/>
      </top>
      <bottom/>
      <diagonal/>
    </border>
    <border>
      <left style="thin">
        <color indexed="8"/>
      </left>
      <right style="thin">
        <color indexed="8"/>
      </right>
      <top style="medium">
        <color indexed="59"/>
      </top>
      <bottom style="thin">
        <color indexed="8"/>
      </bottom>
      <diagonal/>
    </border>
    <border>
      <left/>
      <right style="medium">
        <color indexed="59"/>
      </right>
      <top style="medium">
        <color indexed="59"/>
      </top>
      <bottom style="thin">
        <color indexed="8"/>
      </bottom>
      <diagonal/>
    </border>
    <border>
      <left/>
      <right style="medium">
        <color indexed="59"/>
      </right>
      <top style="thin">
        <color indexed="8"/>
      </top>
      <bottom style="thin">
        <color indexed="8"/>
      </bottom>
      <diagonal/>
    </border>
    <border>
      <left style="medium">
        <color indexed="59"/>
      </left>
      <right style="medium">
        <color indexed="59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medium">
        <color indexed="59"/>
      </right>
      <top style="thin">
        <color indexed="8"/>
      </top>
      <bottom/>
      <diagonal/>
    </border>
    <border>
      <left/>
      <right style="medium">
        <color indexed="59"/>
      </right>
      <top/>
      <bottom/>
      <diagonal/>
    </border>
    <border>
      <left style="medium">
        <color indexed="59"/>
      </left>
      <right style="medium">
        <color indexed="59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medium">
        <color indexed="59"/>
      </right>
      <top/>
      <bottom style="thin">
        <color indexed="8"/>
      </bottom>
      <diagonal/>
    </border>
    <border>
      <left/>
      <right style="medium">
        <color indexed="59"/>
      </right>
      <top style="thin">
        <color indexed="59"/>
      </top>
      <bottom style="thin">
        <color indexed="59"/>
      </bottom>
      <diagonal/>
    </border>
    <border>
      <left style="medium">
        <color indexed="59"/>
      </left>
      <right style="medium">
        <color indexed="59"/>
      </right>
      <top style="thin">
        <color indexed="8"/>
      </top>
      <bottom style="medium">
        <color indexed="59"/>
      </bottom>
      <diagonal/>
    </border>
    <border>
      <left/>
      <right/>
      <top/>
      <bottom style="medium">
        <color indexed="5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59"/>
      </bottom>
      <diagonal/>
    </border>
    <border>
      <left/>
      <right style="medium">
        <color indexed="59"/>
      </right>
      <top style="thin">
        <color indexed="8"/>
      </top>
      <bottom style="medium">
        <color indexed="59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/>
      <right style="thin">
        <color indexed="8"/>
      </right>
      <top style="thin">
        <color indexed="59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59"/>
      </top>
      <bottom style="thin">
        <color indexed="8"/>
      </bottom>
      <diagonal/>
    </border>
    <border>
      <left/>
      <right style="medium">
        <color indexed="8"/>
      </right>
      <top style="thin">
        <color indexed="59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59"/>
      </bottom>
      <diagonal/>
    </border>
    <border>
      <left/>
      <right/>
      <top style="thin">
        <color indexed="59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59"/>
      </bottom>
      <diagonal/>
    </border>
    <border>
      <left style="thin">
        <color indexed="59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59"/>
      </left>
      <right/>
      <top style="medium">
        <color indexed="59"/>
      </top>
      <bottom style="medium">
        <color indexed="59"/>
      </bottom>
      <diagonal/>
    </border>
    <border>
      <left/>
      <right/>
      <top style="medium">
        <color indexed="59"/>
      </top>
      <bottom style="medium">
        <color indexed="59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59"/>
      </top>
      <bottom style="thin">
        <color indexed="59"/>
      </bottom>
      <diagonal/>
    </border>
    <border>
      <left style="medium">
        <color indexed="8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/>
      <right/>
      <top/>
      <bottom style="thin">
        <color indexed="59"/>
      </bottom>
      <diagonal/>
    </border>
    <border>
      <left/>
      <right style="medium">
        <color indexed="59"/>
      </right>
      <top style="thin">
        <color indexed="59"/>
      </top>
      <bottom/>
      <diagonal/>
    </border>
    <border>
      <left style="thin">
        <color indexed="59"/>
      </left>
      <right/>
      <top/>
      <bottom style="thin">
        <color indexed="59"/>
      </bottom>
      <diagonal/>
    </border>
    <border>
      <left/>
      <right style="medium">
        <color indexed="59"/>
      </right>
      <top/>
      <bottom style="thin">
        <color indexed="59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medium">
        <color indexed="8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ck">
        <color indexed="8"/>
      </right>
      <top style="medium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n">
        <color indexed="59"/>
      </top>
      <bottom style="thin">
        <color indexed="59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 style="thin">
        <color indexed="59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thick">
        <color indexed="8"/>
      </right>
      <top style="medium">
        <color indexed="59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n">
        <color indexed="59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/>
      <bottom style="thin">
        <color indexed="59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ck">
        <color indexed="8"/>
      </left>
      <right style="thick">
        <color indexed="8"/>
      </right>
      <top style="thin">
        <color indexed="8"/>
      </top>
      <bottom style="thin">
        <color indexed="64"/>
      </bottom>
      <diagonal/>
    </border>
    <border>
      <left style="thick">
        <color indexed="8"/>
      </left>
      <right style="thick">
        <color indexed="8"/>
      </right>
      <top style="thin">
        <color indexed="64"/>
      </top>
      <bottom style="thin">
        <color indexed="64"/>
      </bottom>
      <diagonal/>
    </border>
    <border>
      <left style="thick">
        <color indexed="8"/>
      </left>
      <right style="thick">
        <color indexed="8"/>
      </right>
      <top style="thin">
        <color indexed="64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59"/>
      </top>
      <bottom style="thin">
        <color indexed="8"/>
      </bottom>
      <diagonal/>
    </border>
    <border>
      <left style="thin">
        <color indexed="8"/>
      </left>
      <right/>
      <top style="thin">
        <color indexed="59"/>
      </top>
      <bottom style="thin">
        <color indexed="59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59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59"/>
      </bottom>
      <diagonal/>
    </border>
    <border>
      <left/>
      <right/>
      <top style="medium">
        <color indexed="59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59"/>
      </bottom>
      <diagonal/>
    </border>
    <border>
      <left/>
      <right/>
      <top style="thin">
        <color indexed="59"/>
      </top>
      <bottom style="thin">
        <color indexed="8"/>
      </bottom>
      <diagonal/>
    </border>
    <border>
      <left/>
      <right style="medium">
        <color indexed="59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 style="medium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8"/>
      </left>
      <right style="thin">
        <color indexed="8"/>
      </right>
      <top style="thin">
        <color indexed="59"/>
      </top>
      <bottom style="thin">
        <color indexed="59"/>
      </bottom>
      <diagonal/>
    </border>
    <border>
      <left/>
      <right style="medium">
        <color indexed="8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thin">
        <color indexed="8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thin">
        <color indexed="8"/>
      </top>
      <bottom style="thin">
        <color indexed="8"/>
      </bottom>
      <diagonal/>
    </border>
    <border>
      <left style="thin">
        <color indexed="59"/>
      </left>
      <right style="medium">
        <color indexed="8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ck">
        <color indexed="8"/>
      </left>
      <right style="thick">
        <color indexed="8"/>
      </right>
      <top style="thin">
        <color indexed="59"/>
      </top>
      <bottom style="thin">
        <color indexed="59"/>
      </bottom>
      <diagonal/>
    </border>
    <border>
      <left/>
      <right style="thin">
        <color indexed="8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 style="thin">
        <color indexed="8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/>
      <top style="thin">
        <color indexed="59"/>
      </top>
      <bottom style="thin">
        <color indexed="59"/>
      </bottom>
      <diagonal/>
    </border>
    <border>
      <left style="thin">
        <color indexed="8"/>
      </left>
      <right style="medium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 style="thin">
        <color indexed="59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ck">
        <color indexed="8"/>
      </left>
      <right style="thick">
        <color indexed="8"/>
      </right>
      <top style="medium">
        <color indexed="8"/>
      </top>
      <bottom/>
      <diagonal/>
    </border>
    <border>
      <left style="thick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59"/>
      </bottom>
      <diagonal/>
    </border>
    <border>
      <left/>
      <right style="thin">
        <color indexed="8"/>
      </right>
      <top style="thin">
        <color indexed="8"/>
      </top>
      <bottom style="medium">
        <color indexed="59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thick">
        <color indexed="8"/>
      </right>
      <top style="thin">
        <color indexed="8"/>
      </top>
      <bottom style="thin">
        <color indexed="59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 style="medium">
        <color indexed="59"/>
      </bottom>
      <diagonal/>
    </border>
    <border>
      <left/>
      <right style="thin">
        <color indexed="8"/>
      </right>
      <top/>
      <bottom style="thin">
        <color indexed="59"/>
      </bottom>
      <diagonal/>
    </border>
    <border>
      <left style="thick">
        <color indexed="64"/>
      </left>
      <right style="thick">
        <color indexed="64"/>
      </right>
      <top style="thin">
        <color indexed="8"/>
      </top>
      <bottom style="thin">
        <color indexed="8"/>
      </bottom>
      <diagonal/>
    </border>
  </borders>
  <cellStyleXfs count="16">
    <xf numFmtId="0" fontId="0" fillId="0" borderId="0"/>
    <xf numFmtId="0" fontId="2" fillId="7" borderId="0" applyNumberFormat="0" applyBorder="0" applyAlignment="0" applyProtection="0"/>
    <xf numFmtId="0" fontId="3" fillId="9" borderId="1" applyNumberFormat="0" applyAlignment="0" applyProtection="0"/>
    <xf numFmtId="0" fontId="108" fillId="0" borderId="0"/>
    <xf numFmtId="0" fontId="4" fillId="0" borderId="0" applyNumberFormat="0" applyFill="0" applyBorder="0" applyAlignment="0" applyProtection="0"/>
    <xf numFmtId="0" fontId="5" fillId="10" borderId="0" applyNumberFormat="0" applyBorder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9" fillId="11" borderId="0" applyNumberFormat="0" applyBorder="0" applyAlignment="0" applyProtection="0"/>
    <xf numFmtId="0" fontId="111" fillId="0" borderId="0"/>
    <xf numFmtId="0" fontId="10" fillId="8" borderId="5" applyNumberFormat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1346">
    <xf numFmtId="0" fontId="0" fillId="0" borderId="0" xfId="0"/>
    <xf numFmtId="0" fontId="12" fillId="8" borderId="0" xfId="0" applyFont="1" applyFill="1"/>
    <xf numFmtId="0" fontId="0" fillId="8" borderId="0" xfId="0" applyFill="1"/>
    <xf numFmtId="0" fontId="14" fillId="12" borderId="0" xfId="0" applyFont="1" applyFill="1"/>
    <xf numFmtId="0" fontId="14" fillId="13" borderId="0" xfId="0" applyFont="1" applyFill="1"/>
    <xf numFmtId="0" fontId="13" fillId="13" borderId="0" xfId="0" applyFont="1" applyFill="1" applyAlignment="1">
      <alignment horizontal="left"/>
    </xf>
    <xf numFmtId="0" fontId="15" fillId="13" borderId="0" xfId="0" applyFont="1" applyFill="1" applyAlignment="1">
      <alignment horizontal="left"/>
    </xf>
    <xf numFmtId="0" fontId="14" fillId="14" borderId="0" xfId="0" applyFont="1" applyFill="1"/>
    <xf numFmtId="0" fontId="16" fillId="8" borderId="0" xfId="0" applyFont="1" applyFill="1"/>
    <xf numFmtId="0" fontId="17" fillId="12" borderId="0" xfId="0" applyFont="1" applyFill="1"/>
    <xf numFmtId="0" fontId="18" fillId="15" borderId="0" xfId="0" applyFont="1" applyFill="1" applyAlignment="1">
      <alignment horizontal="left"/>
    </xf>
    <xf numFmtId="0" fontId="17" fillId="15" borderId="0" xfId="0" applyFont="1" applyFill="1" applyAlignment="1">
      <alignment horizontal="left"/>
    </xf>
    <xf numFmtId="0" fontId="17" fillId="16" borderId="0" xfId="0" applyFont="1" applyFill="1"/>
    <xf numFmtId="0" fontId="19" fillId="12" borderId="0" xfId="0" applyFont="1" applyFill="1" applyAlignment="1">
      <alignment horizontal="left"/>
    </xf>
    <xf numFmtId="0" fontId="20" fillId="12" borderId="0" xfId="0" applyFont="1" applyFill="1" applyAlignment="1">
      <alignment horizontal="left"/>
    </xf>
    <xf numFmtId="164" fontId="21" fillId="12" borderId="0" xfId="10" applyNumberFormat="1" applyFont="1" applyFill="1" applyBorder="1" applyAlignment="1" applyProtection="1">
      <alignment vertical="top"/>
    </xf>
    <xf numFmtId="0" fontId="17" fillId="12" borderId="0" xfId="0" applyFont="1" applyFill="1" applyAlignment="1">
      <alignment horizontal="left"/>
    </xf>
    <xf numFmtId="164" fontId="23" fillId="12" borderId="0" xfId="10" applyNumberFormat="1" applyFont="1" applyFill="1" applyBorder="1" applyAlignment="1" applyProtection="1">
      <alignment vertical="top"/>
    </xf>
    <xf numFmtId="0" fontId="20" fillId="15" borderId="0" xfId="0" applyFont="1" applyFill="1" applyAlignment="1">
      <alignment horizontal="left"/>
    </xf>
    <xf numFmtId="164" fontId="23" fillId="12" borderId="0" xfId="10" applyNumberFormat="1" applyFont="1" applyFill="1" applyBorder="1" applyAlignment="1" applyProtection="1">
      <alignment horizontal="left" vertical="top"/>
    </xf>
    <xf numFmtId="164" fontId="18" fillId="15" borderId="0" xfId="10" applyNumberFormat="1" applyFont="1" applyFill="1" applyBorder="1" applyAlignment="1" applyProtection="1">
      <alignment horizontal="left" vertical="top"/>
    </xf>
    <xf numFmtId="0" fontId="24" fillId="12" borderId="0" xfId="0" applyFont="1" applyFill="1" applyAlignment="1">
      <alignment horizontal="left"/>
    </xf>
    <xf numFmtId="0" fontId="25" fillId="12" borderId="0" xfId="0" applyFont="1" applyFill="1" applyAlignment="1">
      <alignment horizontal="left"/>
    </xf>
    <xf numFmtId="0" fontId="14" fillId="12" borderId="0" xfId="0" applyFont="1" applyFill="1" applyAlignment="1">
      <alignment horizontal="left"/>
    </xf>
    <xf numFmtId="0" fontId="26" fillId="2" borderId="0" xfId="0" applyFont="1" applyFill="1" applyBorder="1"/>
    <xf numFmtId="0" fontId="12" fillId="2" borderId="0" xfId="0" applyFont="1" applyFill="1" applyBorder="1"/>
    <xf numFmtId="0" fontId="16" fillId="2" borderId="0" xfId="0" applyFont="1" applyFill="1"/>
    <xf numFmtId="165" fontId="27" fillId="2" borderId="0" xfId="0" applyNumberFormat="1" applyFont="1" applyFill="1" applyAlignment="1">
      <alignment horizontal="left" vertical="center"/>
    </xf>
    <xf numFmtId="165" fontId="0" fillId="2" borderId="0" xfId="0" applyNumberFormat="1" applyFont="1" applyFill="1" applyAlignment="1">
      <alignment horizontal="left" vertical="center"/>
    </xf>
    <xf numFmtId="0" fontId="0" fillId="0" borderId="0" xfId="0" applyFont="1" applyAlignment="1">
      <alignment vertical="center"/>
    </xf>
    <xf numFmtId="0" fontId="12" fillId="8" borderId="0" xfId="0" applyFont="1" applyFill="1" applyBorder="1"/>
    <xf numFmtId="0" fontId="26" fillId="2" borderId="0" xfId="0" applyFont="1" applyFill="1"/>
    <xf numFmtId="0" fontId="12" fillId="2" borderId="0" xfId="0" applyFont="1" applyFill="1"/>
    <xf numFmtId="165" fontId="26" fillId="2" borderId="0" xfId="0" applyNumberFormat="1" applyFont="1" applyFill="1" applyAlignment="1">
      <alignment horizontal="left" vertical="center"/>
    </xf>
    <xf numFmtId="0" fontId="28" fillId="2" borderId="0" xfId="0" applyFont="1" applyFill="1"/>
    <xf numFmtId="0" fontId="27" fillId="2" borderId="0" xfId="0" applyFont="1" applyFill="1"/>
    <xf numFmtId="0" fontId="28" fillId="0" borderId="0" xfId="0" applyFont="1" applyFill="1" applyAlignment="1">
      <alignment horizontal="right"/>
    </xf>
    <xf numFmtId="0" fontId="29" fillId="0" borderId="0" xfId="0" applyFont="1" applyFill="1" applyAlignment="1">
      <alignment horizontal="center"/>
    </xf>
    <xf numFmtId="164" fontId="28" fillId="0" borderId="0" xfId="0" applyNumberFormat="1" applyFont="1" applyFill="1" applyAlignment="1">
      <alignment horizontal="center"/>
    </xf>
    <xf numFmtId="0" fontId="31" fillId="17" borderId="7" xfId="0" applyFont="1" applyFill="1" applyBorder="1" applyAlignment="1">
      <alignment horizontal="center" vertical="center"/>
    </xf>
    <xf numFmtId="164" fontId="32" fillId="0" borderId="0" xfId="0" applyNumberFormat="1" applyFont="1" applyFill="1" applyAlignment="1">
      <alignment horizontal="center"/>
    </xf>
    <xf numFmtId="0" fontId="33" fillId="0" borderId="0" xfId="0" applyFont="1" applyFill="1" applyAlignment="1">
      <alignment vertical="center"/>
    </xf>
    <xf numFmtId="0" fontId="26" fillId="18" borderId="8" xfId="0" applyFont="1" applyFill="1" applyBorder="1" applyAlignment="1">
      <alignment horizontal="center"/>
    </xf>
    <xf numFmtId="166" fontId="26" fillId="18" borderId="9" xfId="0" applyNumberFormat="1" applyFont="1" applyFill="1" applyBorder="1" applyAlignment="1">
      <alignment horizontal="center"/>
    </xf>
    <xf numFmtId="2" fontId="26" fillId="19" borderId="9" xfId="0" applyNumberFormat="1" applyFont="1" applyFill="1" applyBorder="1" applyAlignment="1">
      <alignment horizontal="center"/>
    </xf>
    <xf numFmtId="0" fontId="26" fillId="18" borderId="10" xfId="0" applyNumberFormat="1" applyFont="1" applyFill="1" applyBorder="1" applyAlignment="1">
      <alignment horizontal="center"/>
    </xf>
    <xf numFmtId="0" fontId="34" fillId="12" borderId="11" xfId="0" applyFont="1" applyFill="1" applyBorder="1" applyAlignment="1">
      <alignment horizontal="center"/>
    </xf>
    <xf numFmtId="167" fontId="34" fillId="12" borderId="12" xfId="0" applyNumberFormat="1" applyFont="1" applyFill="1" applyBorder="1" applyAlignment="1">
      <alignment horizontal="center"/>
    </xf>
    <xf numFmtId="0" fontId="34" fillId="12" borderId="12" xfId="0" applyFont="1" applyFill="1" applyBorder="1" applyAlignment="1">
      <alignment horizontal="center"/>
    </xf>
    <xf numFmtId="0" fontId="34" fillId="12" borderId="13" xfId="0" applyFont="1" applyFill="1" applyBorder="1" applyAlignment="1">
      <alignment horizontal="center"/>
    </xf>
    <xf numFmtId="164" fontId="34" fillId="12" borderId="14" xfId="0" applyNumberFormat="1" applyFont="1" applyFill="1" applyBorder="1" applyAlignment="1">
      <alignment horizontal="center"/>
    </xf>
    <xf numFmtId="164" fontId="34" fillId="12" borderId="15" xfId="0" applyNumberFormat="1" applyFont="1" applyFill="1" applyBorder="1" applyAlignment="1">
      <alignment horizontal="center"/>
    </xf>
    <xf numFmtId="164" fontId="34" fillId="12" borderId="16" xfId="0" applyNumberFormat="1" applyFont="1" applyFill="1" applyBorder="1" applyAlignment="1">
      <alignment horizontal="center"/>
    </xf>
    <xf numFmtId="164" fontId="34" fillId="12" borderId="17" xfId="0" applyNumberFormat="1" applyFont="1" applyFill="1" applyBorder="1" applyAlignment="1">
      <alignment horizontal="center"/>
    </xf>
    <xf numFmtId="164" fontId="34" fillId="12" borderId="10" xfId="0" applyNumberFormat="1" applyFont="1" applyFill="1" applyBorder="1" applyAlignment="1">
      <alignment horizontal="center"/>
    </xf>
    <xf numFmtId="0" fontId="28" fillId="0" borderId="0" xfId="0" applyFont="1" applyFill="1" applyAlignment="1"/>
    <xf numFmtId="0" fontId="29" fillId="6" borderId="8" xfId="0" applyFont="1" applyFill="1" applyBorder="1" applyAlignment="1">
      <alignment horizontal="center"/>
    </xf>
    <xf numFmtId="0" fontId="29" fillId="6" borderId="9" xfId="0" applyFont="1" applyFill="1" applyBorder="1" applyAlignment="1">
      <alignment horizontal="right"/>
    </xf>
    <xf numFmtId="0" fontId="35" fillId="13" borderId="9" xfId="0" applyFont="1" applyFill="1" applyBorder="1" applyAlignment="1">
      <alignment horizontal="right"/>
    </xf>
    <xf numFmtId="0" fontId="35" fillId="13" borderId="18" xfId="0" applyFont="1" applyFill="1" applyBorder="1" applyAlignment="1">
      <alignment horizontal="right"/>
    </xf>
    <xf numFmtId="0" fontId="34" fillId="13" borderId="18" xfId="0" applyFont="1" applyFill="1" applyBorder="1" applyAlignment="1">
      <alignment horizontal="center"/>
    </xf>
    <xf numFmtId="164" fontId="35" fillId="13" borderId="9" xfId="0" applyNumberFormat="1" applyFont="1" applyFill="1" applyBorder="1" applyAlignment="1">
      <alignment horizontal="center"/>
    </xf>
    <xf numFmtId="164" fontId="35" fillId="13" borderId="12" xfId="0" applyNumberFormat="1" applyFont="1" applyFill="1" applyBorder="1" applyAlignment="1">
      <alignment horizontal="center"/>
    </xf>
    <xf numFmtId="164" fontId="35" fillId="13" borderId="13" xfId="0" applyNumberFormat="1" applyFont="1" applyFill="1" applyBorder="1" applyAlignment="1">
      <alignment horizontal="center"/>
    </xf>
    <xf numFmtId="164" fontId="35" fillId="13" borderId="20" xfId="0" applyNumberFormat="1" applyFont="1" applyFill="1" applyBorder="1" applyAlignment="1">
      <alignment horizontal="center"/>
    </xf>
    <xf numFmtId="0" fontId="36" fillId="6" borderId="21" xfId="0" applyFont="1" applyFill="1" applyBorder="1" applyAlignment="1">
      <alignment horizontal="center" vertical="center"/>
    </xf>
    <xf numFmtId="0" fontId="36" fillId="6" borderId="0" xfId="0" applyNumberFormat="1" applyFont="1" applyFill="1" applyBorder="1" applyAlignment="1">
      <alignment horizontal="center" vertical="center" wrapText="1"/>
    </xf>
    <xf numFmtId="0" fontId="34" fillId="20" borderId="0" xfId="0" applyFont="1" applyFill="1" applyAlignment="1">
      <alignment horizontal="center"/>
    </xf>
    <xf numFmtId="0" fontId="29" fillId="6" borderId="22" xfId="0" applyFont="1" applyFill="1" applyBorder="1" applyAlignment="1">
      <alignment horizontal="center" vertical="center" wrapText="1"/>
    </xf>
    <xf numFmtId="0" fontId="37" fillId="0" borderId="23" xfId="0" applyFont="1" applyFill="1" applyBorder="1" applyAlignment="1">
      <alignment horizontal="right"/>
    </xf>
    <xf numFmtId="0" fontId="38" fillId="0" borderId="6" xfId="0" applyFont="1" applyFill="1" applyBorder="1" applyAlignment="1">
      <alignment horizontal="center"/>
    </xf>
    <xf numFmtId="164" fontId="28" fillId="19" borderId="23" xfId="0" applyNumberFormat="1" applyFont="1" applyFill="1" applyBorder="1" applyAlignment="1">
      <alignment horizontal="center"/>
    </xf>
    <xf numFmtId="164" fontId="36" fillId="6" borderId="0" xfId="0" applyNumberFormat="1" applyFont="1" applyFill="1" applyBorder="1" applyAlignment="1">
      <alignment horizontal="center"/>
    </xf>
    <xf numFmtId="164" fontId="29" fillId="0" borderId="25" xfId="0" applyNumberFormat="1" applyFont="1" applyFill="1" applyBorder="1" applyAlignment="1" applyProtection="1">
      <alignment horizontal="center"/>
      <protection locked="0"/>
    </xf>
    <xf numFmtId="164" fontId="29" fillId="0" borderId="26" xfId="0" applyNumberFormat="1" applyFont="1" applyFill="1" applyBorder="1" applyAlignment="1" applyProtection="1">
      <alignment horizontal="center"/>
      <protection locked="0"/>
    </xf>
    <xf numFmtId="0" fontId="36" fillId="6" borderId="0" xfId="0" applyNumberFormat="1" applyFont="1" applyFill="1" applyAlignment="1">
      <alignment horizontal="center" vertical="center" wrapText="1"/>
    </xf>
    <xf numFmtId="0" fontId="34" fillId="20" borderId="6" xfId="0" applyFont="1" applyFill="1" applyBorder="1" applyAlignment="1">
      <alignment horizontal="center"/>
    </xf>
    <xf numFmtId="0" fontId="34" fillId="21" borderId="6" xfId="0" applyFont="1" applyFill="1" applyBorder="1" applyAlignment="1">
      <alignment horizontal="center"/>
    </xf>
    <xf numFmtId="0" fontId="29" fillId="6" borderId="27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right"/>
    </xf>
    <xf numFmtId="0" fontId="38" fillId="0" borderId="28" xfId="0" applyFont="1" applyBorder="1" applyAlignment="1">
      <alignment horizontal="center"/>
    </xf>
    <xf numFmtId="164" fontId="28" fillId="19" borderId="6" xfId="0" applyNumberFormat="1" applyFont="1" applyFill="1" applyBorder="1" applyAlignment="1">
      <alignment horizontal="center"/>
    </xf>
    <xf numFmtId="164" fontId="36" fillId="6" borderId="0" xfId="0" applyNumberFormat="1" applyFont="1" applyFill="1" applyAlignment="1">
      <alignment horizontal="center"/>
    </xf>
    <xf numFmtId="164" fontId="29" fillId="0" borderId="6" xfId="0" applyNumberFormat="1" applyFont="1" applyBorder="1" applyAlignment="1">
      <alignment horizontal="center"/>
    </xf>
    <xf numFmtId="164" fontId="29" fillId="0" borderId="25" xfId="0" applyNumberFormat="1" applyFont="1" applyBorder="1" applyAlignment="1" applyProtection="1">
      <alignment horizontal="center"/>
      <protection locked="0"/>
    </xf>
    <xf numFmtId="164" fontId="39" fillId="0" borderId="0" xfId="0" applyNumberFormat="1" applyFont="1"/>
    <xf numFmtId="0" fontId="40" fillId="13" borderId="30" xfId="0" applyFont="1" applyFill="1" applyBorder="1" applyAlignment="1">
      <alignment horizontal="center" vertical="center"/>
    </xf>
    <xf numFmtId="0" fontId="40" fillId="13" borderId="31" xfId="0" applyFont="1" applyFill="1" applyBorder="1" applyAlignment="1">
      <alignment horizontal="center" vertical="center"/>
    </xf>
    <xf numFmtId="0" fontId="35" fillId="13" borderId="0" xfId="0" applyFont="1" applyFill="1" applyBorder="1" applyAlignment="1">
      <alignment horizontal="right"/>
    </xf>
    <xf numFmtId="0" fontId="35" fillId="13" borderId="31" xfId="0" applyFont="1" applyFill="1" applyBorder="1" applyAlignment="1">
      <alignment horizontal="right"/>
    </xf>
    <xf numFmtId="0" fontId="35" fillId="13" borderId="30" xfId="0" applyFont="1" applyFill="1" applyBorder="1" applyAlignment="1">
      <alignment horizontal="right"/>
    </xf>
    <xf numFmtId="0" fontId="34" fillId="13" borderId="32" xfId="0" applyFont="1" applyFill="1" applyBorder="1" applyAlignment="1">
      <alignment horizontal="center"/>
    </xf>
    <xf numFmtId="164" fontId="35" fillId="13" borderId="33" xfId="0" applyNumberFormat="1" applyFont="1" applyFill="1" applyBorder="1" applyAlignment="1">
      <alignment horizontal="center"/>
    </xf>
    <xf numFmtId="164" fontId="34" fillId="13" borderId="36" xfId="0" applyNumberFormat="1" applyFont="1" applyFill="1" applyBorder="1" applyAlignment="1">
      <alignment horizontal="center"/>
    </xf>
    <xf numFmtId="164" fontId="34" fillId="13" borderId="37" xfId="0" applyNumberFormat="1" applyFont="1" applyFill="1" applyBorder="1" applyAlignment="1">
      <alignment horizontal="center"/>
    </xf>
    <xf numFmtId="0" fontId="29" fillId="6" borderId="38" xfId="0" applyFont="1" applyFill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right"/>
    </xf>
    <xf numFmtId="164" fontId="29" fillId="0" borderId="40" xfId="0" applyNumberFormat="1" applyFont="1" applyFill="1" applyBorder="1" applyAlignment="1">
      <alignment horizontal="center"/>
    </xf>
    <xf numFmtId="164" fontId="29" fillId="0" borderId="41" xfId="0" applyNumberFormat="1" applyFont="1" applyFill="1" applyBorder="1" applyAlignment="1">
      <alignment horizontal="center"/>
    </xf>
    <xf numFmtId="0" fontId="34" fillId="22" borderId="6" xfId="0" applyFont="1" applyFill="1" applyBorder="1" applyAlignment="1">
      <alignment horizontal="center"/>
    </xf>
    <xf numFmtId="0" fontId="28" fillId="0" borderId="6" xfId="0" applyFont="1" applyFill="1" applyBorder="1" applyAlignment="1">
      <alignment horizontal="right"/>
    </xf>
    <xf numFmtId="0" fontId="29" fillId="0" borderId="28" xfId="0" applyFont="1" applyFill="1" applyBorder="1" applyAlignment="1">
      <alignment horizontal="center"/>
    </xf>
    <xf numFmtId="164" fontId="29" fillId="0" borderId="6" xfId="0" applyNumberFormat="1" applyFont="1" applyFill="1" applyBorder="1" applyAlignment="1">
      <alignment horizontal="center"/>
    </xf>
    <xf numFmtId="164" fontId="29" fillId="0" borderId="25" xfId="0" applyNumberFormat="1" applyFont="1" applyFill="1" applyBorder="1" applyAlignment="1">
      <alignment horizontal="center"/>
    </xf>
    <xf numFmtId="164" fontId="29" fillId="0" borderId="29" xfId="0" applyNumberFormat="1" applyFont="1" applyFill="1" applyBorder="1" applyAlignment="1">
      <alignment horizontal="center"/>
    </xf>
    <xf numFmtId="0" fontId="34" fillId="21" borderId="0" xfId="0" applyFont="1" applyFill="1" applyAlignment="1">
      <alignment horizontal="center"/>
    </xf>
    <xf numFmtId="164" fontId="29" fillId="0" borderId="39" xfId="0" applyNumberFormat="1" applyFont="1" applyFill="1" applyBorder="1" applyAlignment="1">
      <alignment horizontal="center"/>
    </xf>
    <xf numFmtId="0" fontId="38" fillId="0" borderId="28" xfId="0" applyFont="1" applyFill="1" applyBorder="1" applyAlignment="1">
      <alignment horizontal="center"/>
    </xf>
    <xf numFmtId="164" fontId="29" fillId="0" borderId="23" xfId="0" applyNumberFormat="1" applyFont="1" applyFill="1" applyBorder="1" applyAlignment="1">
      <alignment horizontal="center"/>
    </xf>
    <xf numFmtId="0" fontId="0" fillId="0" borderId="0" xfId="0" applyBorder="1"/>
    <xf numFmtId="164" fontId="29" fillId="0" borderId="29" xfId="0" applyNumberFormat="1" applyFont="1" applyFill="1" applyBorder="1" applyAlignment="1" applyProtection="1">
      <alignment horizontal="center"/>
      <protection locked="0"/>
    </xf>
    <xf numFmtId="0" fontId="41" fillId="0" borderId="0" xfId="0" applyFont="1" applyFill="1" applyBorder="1" applyAlignment="1">
      <alignment vertical="center"/>
    </xf>
    <xf numFmtId="0" fontId="34" fillId="13" borderId="31" xfId="0" applyFont="1" applyFill="1" applyBorder="1" applyAlignment="1">
      <alignment horizontal="center"/>
    </xf>
    <xf numFmtId="164" fontId="35" fillId="13" borderId="42" xfId="0" applyNumberFormat="1" applyFont="1" applyFill="1" applyBorder="1" applyAlignment="1">
      <alignment horizontal="center"/>
    </xf>
    <xf numFmtId="164" fontId="40" fillId="6" borderId="0" xfId="0" applyNumberFormat="1" applyFont="1" applyFill="1" applyBorder="1" applyAlignment="1">
      <alignment horizontal="center"/>
    </xf>
    <xf numFmtId="0" fontId="42" fillId="6" borderId="26" xfId="0" applyFont="1" applyFill="1" applyBorder="1" applyAlignment="1">
      <alignment horizontal="center" vertical="center" wrapText="1"/>
    </xf>
    <xf numFmtId="164" fontId="29" fillId="0" borderId="6" xfId="0" applyNumberFormat="1" applyFont="1" applyFill="1" applyBorder="1" applyAlignment="1" applyProtection="1">
      <alignment horizontal="center"/>
      <protection locked="0"/>
    </xf>
    <xf numFmtId="164" fontId="29" fillId="0" borderId="25" xfId="0" applyNumberFormat="1" applyFont="1" applyBorder="1" applyAlignment="1">
      <alignment horizontal="center"/>
    </xf>
    <xf numFmtId="164" fontId="35" fillId="13" borderId="43" xfId="0" applyNumberFormat="1" applyFont="1" applyFill="1" applyBorder="1" applyAlignment="1">
      <alignment horizontal="center"/>
    </xf>
    <xf numFmtId="0" fontId="29" fillId="6" borderId="44" xfId="0" applyNumberFormat="1" applyFont="1" applyFill="1" applyBorder="1" applyAlignment="1">
      <alignment horizontal="center" vertical="center" wrapText="1"/>
    </xf>
    <xf numFmtId="164" fontId="34" fillId="0" borderId="36" xfId="0" applyNumberFormat="1" applyFont="1" applyFill="1" applyBorder="1" applyAlignment="1">
      <alignment horizontal="center"/>
    </xf>
    <xf numFmtId="164" fontId="34" fillId="0" borderId="37" xfId="0" applyNumberFormat="1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/>
    </xf>
    <xf numFmtId="164" fontId="0" fillId="0" borderId="0" xfId="0" applyNumberFormat="1"/>
    <xf numFmtId="0" fontId="36" fillId="6" borderId="45" xfId="0" applyFont="1" applyFill="1" applyBorder="1" applyAlignment="1">
      <alignment horizontal="center" vertical="center"/>
    </xf>
    <xf numFmtId="0" fontId="29" fillId="6" borderId="46" xfId="0" applyFont="1" applyFill="1" applyBorder="1" applyAlignment="1">
      <alignment horizontal="center" vertical="center" wrapText="1"/>
    </xf>
    <xf numFmtId="0" fontId="42" fillId="6" borderId="27" xfId="0" applyFont="1" applyFill="1" applyBorder="1" applyAlignment="1">
      <alignment horizontal="center" vertical="center" wrapText="1"/>
    </xf>
    <xf numFmtId="0" fontId="35" fillId="13" borderId="32" xfId="0" applyFont="1" applyFill="1" applyBorder="1" applyAlignment="1">
      <alignment horizontal="right"/>
    </xf>
    <xf numFmtId="164" fontId="29" fillId="0" borderId="47" xfId="0" applyNumberFormat="1" applyFont="1" applyFill="1" applyBorder="1" applyAlignment="1">
      <alignment horizontal="center"/>
    </xf>
    <xf numFmtId="0" fontId="35" fillId="13" borderId="48" xfId="0" applyFont="1" applyFill="1" applyBorder="1" applyAlignment="1">
      <alignment horizontal="right"/>
    </xf>
    <xf numFmtId="0" fontId="28" fillId="12" borderId="0" xfId="0" applyFont="1" applyFill="1" applyBorder="1" applyAlignment="1">
      <alignment horizontal="right"/>
    </xf>
    <xf numFmtId="0" fontId="29" fillId="12" borderId="0" xfId="0" applyFont="1" applyFill="1" applyBorder="1" applyAlignment="1">
      <alignment horizontal="center"/>
    </xf>
    <xf numFmtId="164" fontId="28" fillId="12" borderId="0" xfId="0" applyNumberFormat="1" applyFont="1" applyFill="1" applyBorder="1" applyAlignment="1">
      <alignment horizontal="center"/>
    </xf>
    <xf numFmtId="164" fontId="29" fillId="12" borderId="0" xfId="0" applyNumberFormat="1" applyFont="1" applyFill="1" applyBorder="1" applyAlignment="1">
      <alignment horizontal="center"/>
    </xf>
    <xf numFmtId="164" fontId="29" fillId="12" borderId="49" xfId="0" applyNumberFormat="1" applyFont="1" applyFill="1" applyBorder="1" applyAlignment="1">
      <alignment horizontal="center"/>
    </xf>
    <xf numFmtId="164" fontId="29" fillId="12" borderId="5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right"/>
    </xf>
    <xf numFmtId="0" fontId="29" fillId="0" borderId="0" xfId="0" applyFont="1" applyFill="1" applyBorder="1" applyAlignment="1">
      <alignment vertical="center" wrapText="1"/>
    </xf>
    <xf numFmtId="164" fontId="29" fillId="6" borderId="51" xfId="0" applyNumberFormat="1" applyFont="1" applyFill="1" applyBorder="1" applyAlignment="1">
      <alignment horizontal="center"/>
    </xf>
    <xf numFmtId="164" fontId="36" fillId="6" borderId="52" xfId="0" applyNumberFormat="1" applyFont="1" applyFill="1" applyBorder="1" applyAlignment="1">
      <alignment horizontal="center"/>
    </xf>
    <xf numFmtId="164" fontId="34" fillId="12" borderId="53" xfId="0" applyNumberFormat="1" applyFont="1" applyFill="1" applyBorder="1" applyAlignment="1">
      <alignment horizontal="center"/>
    </xf>
    <xf numFmtId="164" fontId="34" fillId="12" borderId="54" xfId="0" applyNumberFormat="1" applyFont="1" applyFill="1" applyBorder="1" applyAlignment="1">
      <alignment horizontal="center"/>
    </xf>
    <xf numFmtId="164" fontId="29" fillId="0" borderId="34" xfId="0" applyNumberFormat="1" applyFont="1" applyFill="1" applyBorder="1" applyAlignment="1">
      <alignment horizontal="center"/>
    </xf>
    <xf numFmtId="164" fontId="29" fillId="0" borderId="36" xfId="0" applyNumberFormat="1" applyFont="1" applyFill="1" applyBorder="1" applyAlignment="1">
      <alignment horizontal="center"/>
    </xf>
    <xf numFmtId="164" fontId="29" fillId="0" borderId="55" xfId="0" applyNumberFormat="1" applyFont="1" applyFill="1" applyBorder="1" applyAlignment="1">
      <alignment horizontal="center"/>
    </xf>
    <xf numFmtId="164" fontId="29" fillId="6" borderId="56" xfId="0" applyNumberFormat="1" applyFont="1" applyFill="1" applyBorder="1" applyAlignment="1">
      <alignment horizontal="center"/>
    </xf>
    <xf numFmtId="164" fontId="34" fillId="12" borderId="58" xfId="0" applyNumberFormat="1" applyFont="1" applyFill="1" applyBorder="1" applyAlignment="1">
      <alignment horizontal="center"/>
    </xf>
    <xf numFmtId="164" fontId="34" fillId="12" borderId="59" xfId="0" applyNumberFormat="1" applyFont="1" applyFill="1" applyBorder="1" applyAlignment="1">
      <alignment horizontal="center"/>
    </xf>
    <xf numFmtId="164" fontId="28" fillId="15" borderId="19" xfId="0" applyNumberFormat="1" applyFont="1" applyFill="1" applyBorder="1" applyAlignment="1">
      <alignment horizontal="center"/>
    </xf>
    <xf numFmtId="0" fontId="27" fillId="15" borderId="49" xfId="0" applyFont="1" applyFill="1" applyBorder="1"/>
    <xf numFmtId="0" fontId="27" fillId="15" borderId="50" xfId="0" applyFont="1" applyFill="1" applyBorder="1"/>
    <xf numFmtId="0" fontId="27" fillId="15" borderId="60" xfId="0" applyFont="1" applyFill="1" applyBorder="1"/>
    <xf numFmtId="164" fontId="29" fillId="2" borderId="61" xfId="0" applyNumberFormat="1" applyFont="1" applyFill="1" applyBorder="1" applyAlignment="1">
      <alignment horizontal="center"/>
    </xf>
    <xf numFmtId="164" fontId="43" fillId="6" borderId="0" xfId="0" applyNumberFormat="1" applyFont="1" applyFill="1" applyBorder="1" applyAlignment="1">
      <alignment horizontal="center"/>
    </xf>
    <xf numFmtId="164" fontId="29" fillId="0" borderId="61" xfId="0" applyNumberFormat="1" applyFont="1" applyFill="1" applyBorder="1" applyAlignment="1">
      <alignment horizontal="center"/>
    </xf>
    <xf numFmtId="164" fontId="29" fillId="0" borderId="62" xfId="0" applyNumberFormat="1" applyFont="1" applyFill="1" applyBorder="1" applyAlignment="1">
      <alignment horizontal="center"/>
    </xf>
    <xf numFmtId="164" fontId="29" fillId="0" borderId="63" xfId="0" applyNumberFormat="1" applyFont="1" applyFill="1" applyBorder="1" applyAlignment="1">
      <alignment horizontal="center"/>
    </xf>
    <xf numFmtId="164" fontId="29" fillId="0" borderId="64" xfId="0" applyNumberFormat="1" applyFont="1" applyFill="1" applyBorder="1" applyAlignment="1">
      <alignment horizontal="center"/>
    </xf>
    <xf numFmtId="164" fontId="29" fillId="0" borderId="65" xfId="0" applyNumberFormat="1" applyFont="1" applyFill="1" applyBorder="1" applyAlignment="1">
      <alignment horizontal="center"/>
    </xf>
    <xf numFmtId="164" fontId="29" fillId="6" borderId="34" xfId="0" applyNumberFormat="1" applyFont="1" applyFill="1" applyBorder="1" applyAlignment="1">
      <alignment horizontal="center"/>
    </xf>
    <xf numFmtId="164" fontId="34" fillId="6" borderId="36" xfId="0" applyNumberFormat="1" applyFont="1" applyFill="1" applyBorder="1" applyAlignment="1">
      <alignment horizontal="center"/>
    </xf>
    <xf numFmtId="164" fontId="34" fillId="6" borderId="55" xfId="0" applyNumberFormat="1" applyFont="1" applyFill="1" applyBorder="1" applyAlignment="1">
      <alignment horizontal="center"/>
    </xf>
    <xf numFmtId="164" fontId="41" fillId="6" borderId="0" xfId="0" applyNumberFormat="1" applyFont="1" applyFill="1" applyBorder="1" applyAlignment="1">
      <alignment horizontal="center"/>
    </xf>
    <xf numFmtId="164" fontId="29" fillId="6" borderId="36" xfId="0" applyNumberFormat="1" applyFont="1" applyFill="1" applyBorder="1" applyAlignment="1">
      <alignment horizontal="center"/>
    </xf>
    <xf numFmtId="164" fontId="29" fillId="6" borderId="55" xfId="0" applyNumberFormat="1" applyFont="1" applyFill="1" applyBorder="1" applyAlignment="1">
      <alignment horizontal="center"/>
    </xf>
    <xf numFmtId="164" fontId="29" fillId="6" borderId="66" xfId="0" applyNumberFormat="1" applyFont="1" applyFill="1" applyBorder="1" applyAlignment="1">
      <alignment horizontal="center"/>
    </xf>
    <xf numFmtId="164" fontId="36" fillId="6" borderId="67" xfId="0" applyNumberFormat="1" applyFont="1" applyFill="1" applyBorder="1" applyAlignment="1">
      <alignment horizontal="center"/>
    </xf>
    <xf numFmtId="164" fontId="34" fillId="12" borderId="68" xfId="0" applyNumberFormat="1" applyFont="1" applyFill="1" applyBorder="1" applyAlignment="1">
      <alignment horizontal="center"/>
    </xf>
    <xf numFmtId="164" fontId="34" fillId="12" borderId="69" xfId="0" applyNumberFormat="1" applyFont="1" applyFill="1" applyBorder="1" applyAlignment="1">
      <alignment horizontal="center"/>
    </xf>
    <xf numFmtId="0" fontId="46" fillId="15" borderId="7" xfId="0" applyFont="1" applyFill="1" applyBorder="1" applyAlignment="1">
      <alignment horizontal="center" vertical="center"/>
    </xf>
    <xf numFmtId="0" fontId="28" fillId="5" borderId="9" xfId="0" applyFont="1" applyFill="1" applyBorder="1" applyAlignment="1">
      <alignment horizontal="right"/>
    </xf>
    <xf numFmtId="0" fontId="28" fillId="5" borderId="18" xfId="0" applyFont="1" applyFill="1" applyBorder="1" applyAlignment="1">
      <alignment horizontal="right"/>
    </xf>
    <xf numFmtId="0" fontId="29" fillId="5" borderId="18" xfId="0" applyFont="1" applyFill="1" applyBorder="1" applyAlignment="1">
      <alignment horizontal="center"/>
    </xf>
    <xf numFmtId="0" fontId="47" fillId="5" borderId="18" xfId="0" applyFont="1" applyFill="1" applyBorder="1" applyAlignment="1">
      <alignment horizontal="center"/>
    </xf>
    <xf numFmtId="164" fontId="28" fillId="5" borderId="9" xfId="0" applyNumberFormat="1" applyFont="1" applyFill="1" applyBorder="1" applyAlignment="1">
      <alignment horizontal="center"/>
    </xf>
    <xf numFmtId="164" fontId="28" fillId="5" borderId="0" xfId="0" applyNumberFormat="1" applyFont="1" applyFill="1" applyBorder="1" applyAlignment="1">
      <alignment horizontal="center"/>
    </xf>
    <xf numFmtId="164" fontId="28" fillId="5" borderId="36" xfId="0" applyNumberFormat="1" applyFont="1" applyFill="1" applyBorder="1" applyAlignment="1">
      <alignment horizontal="center"/>
    </xf>
    <xf numFmtId="164" fontId="28" fillId="5" borderId="37" xfId="0" applyNumberFormat="1" applyFont="1" applyFill="1" applyBorder="1" applyAlignment="1">
      <alignment horizontal="center"/>
    </xf>
    <xf numFmtId="0" fontId="28" fillId="5" borderId="30" xfId="0" applyFont="1" applyFill="1" applyBorder="1" applyAlignment="1">
      <alignment horizontal="right"/>
    </xf>
    <xf numFmtId="0" fontId="28" fillId="5" borderId="31" xfId="0" applyFont="1" applyFill="1" applyBorder="1" applyAlignment="1">
      <alignment horizontal="right"/>
    </xf>
    <xf numFmtId="0" fontId="29" fillId="5" borderId="0" xfId="0" applyFont="1" applyFill="1" applyBorder="1" applyAlignment="1">
      <alignment horizontal="center"/>
    </xf>
    <xf numFmtId="0" fontId="47" fillId="5" borderId="31" xfId="0" applyFont="1" applyFill="1" applyBorder="1" applyAlignment="1">
      <alignment horizontal="center"/>
    </xf>
    <xf numFmtId="164" fontId="28" fillId="5" borderId="42" xfId="0" applyNumberFormat="1" applyFont="1" applyFill="1" applyBorder="1" applyAlignment="1">
      <alignment horizontal="center"/>
    </xf>
    <xf numFmtId="164" fontId="29" fillId="5" borderId="36" xfId="0" applyNumberFormat="1" applyFont="1" applyFill="1" applyBorder="1" applyAlignment="1">
      <alignment horizontal="center"/>
    </xf>
    <xf numFmtId="164" fontId="29" fillId="5" borderId="37" xfId="0" applyNumberFormat="1" applyFont="1" applyFill="1" applyBorder="1" applyAlignment="1">
      <alignment horizontal="center"/>
    </xf>
    <xf numFmtId="0" fontId="29" fillId="6" borderId="26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28" fillId="5" borderId="0" xfId="0" applyFont="1" applyFill="1" applyBorder="1" applyAlignment="1">
      <alignment horizontal="right"/>
    </xf>
    <xf numFmtId="164" fontId="0" fillId="0" borderId="0" xfId="0" applyNumberFormat="1" applyBorder="1"/>
    <xf numFmtId="164" fontId="28" fillId="0" borderId="25" xfId="0" applyNumberFormat="1" applyFont="1" applyFill="1" applyBorder="1" applyAlignment="1">
      <alignment horizontal="center"/>
    </xf>
    <xf numFmtId="0" fontId="47" fillId="5" borderId="32" xfId="0" applyFont="1" applyFill="1" applyBorder="1" applyAlignment="1">
      <alignment horizontal="center"/>
    </xf>
    <xf numFmtId="164" fontId="28" fillId="5" borderId="43" xfId="0" applyNumberFormat="1" applyFont="1" applyFill="1" applyBorder="1" applyAlignment="1">
      <alignment horizontal="center"/>
    </xf>
    <xf numFmtId="0" fontId="34" fillId="22" borderId="0" xfId="0" applyFont="1" applyFill="1" applyAlignment="1">
      <alignment horizontal="center"/>
    </xf>
    <xf numFmtId="0" fontId="28" fillId="5" borderId="70" xfId="0" applyFont="1" applyFill="1" applyBorder="1" applyAlignment="1">
      <alignment horizontal="right"/>
    </xf>
    <xf numFmtId="0" fontId="28" fillId="5" borderId="48" xfId="0" applyFont="1" applyFill="1" applyBorder="1" applyAlignment="1">
      <alignment horizontal="right"/>
    </xf>
    <xf numFmtId="0" fontId="29" fillId="5" borderId="32" xfId="0" applyFont="1" applyFill="1" applyBorder="1" applyAlignment="1">
      <alignment horizontal="center"/>
    </xf>
    <xf numFmtId="164" fontId="29" fillId="0" borderId="65" xfId="0" applyNumberFormat="1" applyFont="1" applyFill="1" applyBorder="1" applyAlignment="1" applyProtection="1">
      <alignment horizontal="center"/>
      <protection locked="0"/>
    </xf>
    <xf numFmtId="0" fontId="49" fillId="12" borderId="7" xfId="0" applyFont="1" applyFill="1" applyBorder="1" applyAlignment="1">
      <alignment horizontal="center" vertical="center"/>
    </xf>
    <xf numFmtId="164" fontId="29" fillId="0" borderId="0" xfId="0" applyNumberFormat="1" applyFont="1" applyFill="1" applyBorder="1" applyAlignment="1">
      <alignment horizontal="center" vertical="center"/>
    </xf>
    <xf numFmtId="0" fontId="50" fillId="23" borderId="9" xfId="0" applyFont="1" applyFill="1" applyBorder="1" applyAlignment="1">
      <alignment horizontal="right"/>
    </xf>
    <xf numFmtId="0" fontId="50" fillId="23" borderId="18" xfId="0" applyFont="1" applyFill="1" applyBorder="1" applyAlignment="1">
      <alignment horizontal="right"/>
    </xf>
    <xf numFmtId="0" fontId="51" fillId="23" borderId="18" xfId="0" applyFont="1" applyFill="1" applyBorder="1" applyAlignment="1">
      <alignment horizontal="center"/>
    </xf>
    <xf numFmtId="0" fontId="34" fillId="23" borderId="18" xfId="0" applyFont="1" applyFill="1" applyBorder="1" applyAlignment="1">
      <alignment horizontal="center"/>
    </xf>
    <xf numFmtId="164" fontId="50" fillId="23" borderId="9" xfId="0" applyNumberFormat="1" applyFont="1" applyFill="1" applyBorder="1" applyAlignment="1">
      <alignment horizontal="center"/>
    </xf>
    <xf numFmtId="164" fontId="51" fillId="23" borderId="0" xfId="0" applyNumberFormat="1" applyFont="1" applyFill="1" applyBorder="1" applyAlignment="1">
      <alignment horizontal="center"/>
    </xf>
    <xf numFmtId="164" fontId="51" fillId="23" borderId="36" xfId="0" applyNumberFormat="1" applyFont="1" applyFill="1" applyBorder="1" applyAlignment="1">
      <alignment horizontal="center"/>
    </xf>
    <xf numFmtId="164" fontId="51" fillId="23" borderId="37" xfId="0" applyNumberFormat="1" applyFont="1" applyFill="1" applyBorder="1" applyAlignment="1">
      <alignment horizontal="center"/>
    </xf>
    <xf numFmtId="0" fontId="37" fillId="0" borderId="23" xfId="0" applyFont="1" applyBorder="1" applyAlignment="1">
      <alignment horizontal="right"/>
    </xf>
    <xf numFmtId="0" fontId="37" fillId="23" borderId="30" xfId="0" applyFont="1" applyFill="1" applyBorder="1" applyAlignment="1">
      <alignment horizontal="right"/>
    </xf>
    <xf numFmtId="0" fontId="37" fillId="23" borderId="31" xfId="0" applyFont="1" applyFill="1" applyBorder="1" applyAlignment="1">
      <alignment horizontal="right"/>
    </xf>
    <xf numFmtId="0" fontId="37" fillId="23" borderId="0" xfId="0" applyFont="1" applyFill="1" applyBorder="1" applyAlignment="1">
      <alignment horizontal="right"/>
    </xf>
    <xf numFmtId="0" fontId="37" fillId="23" borderId="37" xfId="0" applyFont="1" applyFill="1" applyBorder="1" applyAlignment="1">
      <alignment horizontal="right"/>
    </xf>
    <xf numFmtId="0" fontId="37" fillId="23" borderId="32" xfId="0" applyFont="1" applyFill="1" applyBorder="1" applyAlignment="1">
      <alignment horizontal="right"/>
    </xf>
    <xf numFmtId="0" fontId="34" fillId="23" borderId="32" xfId="0" applyFont="1" applyFill="1" applyBorder="1" applyAlignment="1">
      <alignment horizontal="center"/>
    </xf>
    <xf numFmtId="0" fontId="38" fillId="23" borderId="71" xfId="0" applyFont="1" applyFill="1" applyBorder="1" applyAlignment="1">
      <alignment horizontal="center"/>
    </xf>
    <xf numFmtId="164" fontId="38" fillId="23" borderId="36" xfId="0" applyNumberFormat="1" applyFont="1" applyFill="1" applyBorder="1" applyAlignment="1">
      <alignment horizontal="center"/>
    </xf>
    <xf numFmtId="164" fontId="38" fillId="23" borderId="37" xfId="0" applyNumberFormat="1" applyFont="1" applyFill="1" applyBorder="1" applyAlignment="1">
      <alignment horizontal="center"/>
    </xf>
    <xf numFmtId="0" fontId="28" fillId="0" borderId="0" xfId="0" applyFont="1" applyFill="1" applyBorder="1"/>
    <xf numFmtId="0" fontId="34" fillId="23" borderId="31" xfId="0" applyFont="1" applyFill="1" applyBorder="1" applyAlignment="1">
      <alignment horizontal="center"/>
    </xf>
    <xf numFmtId="0" fontId="38" fillId="23" borderId="6" xfId="0" applyFont="1" applyFill="1" applyBorder="1" applyAlignment="1">
      <alignment horizontal="center"/>
    </xf>
    <xf numFmtId="164" fontId="51" fillId="23" borderId="25" xfId="0" applyNumberFormat="1" applyFont="1" applyFill="1" applyBorder="1" applyAlignment="1">
      <alignment horizontal="center"/>
    </xf>
    <xf numFmtId="164" fontId="51" fillId="23" borderId="26" xfId="0" applyNumberFormat="1" applyFont="1" applyFill="1" applyBorder="1" applyAlignment="1">
      <alignment horizontal="center"/>
    </xf>
    <xf numFmtId="164" fontId="51" fillId="23" borderId="72" xfId="0" applyNumberFormat="1" applyFont="1" applyFill="1" applyBorder="1" applyAlignment="1">
      <alignment horizontal="center"/>
    </xf>
    <xf numFmtId="164" fontId="51" fillId="23" borderId="73" xfId="0" applyNumberFormat="1" applyFont="1" applyFill="1" applyBorder="1" applyAlignment="1">
      <alignment horizontal="center"/>
    </xf>
    <xf numFmtId="164" fontId="51" fillId="23" borderId="74" xfId="0" applyNumberFormat="1" applyFont="1" applyFill="1" applyBorder="1" applyAlignment="1">
      <alignment horizontal="center"/>
    </xf>
    <xf numFmtId="0" fontId="28" fillId="0" borderId="0" xfId="0" applyFont="1" applyProtection="1">
      <protection locked="0"/>
    </xf>
    <xf numFmtId="164" fontId="51" fillId="23" borderId="40" xfId="0" applyNumberFormat="1" applyFont="1" applyFill="1" applyBorder="1" applyAlignment="1">
      <alignment horizontal="center"/>
    </xf>
    <xf numFmtId="164" fontId="51" fillId="23" borderId="75" xfId="0" applyNumberFormat="1" applyFont="1" applyFill="1" applyBorder="1" applyAlignment="1">
      <alignment horizontal="center"/>
    </xf>
    <xf numFmtId="0" fontId="53" fillId="24" borderId="7" xfId="0" applyFont="1" applyFill="1" applyBorder="1" applyAlignment="1">
      <alignment horizontal="center" vertical="center"/>
    </xf>
    <xf numFmtId="164" fontId="32" fillId="0" borderId="0" xfId="0" applyNumberFormat="1" applyFont="1" applyFill="1" applyBorder="1" applyAlignment="1">
      <alignment horizontal="center"/>
    </xf>
    <xf numFmtId="0" fontId="28" fillId="9" borderId="9" xfId="0" applyFont="1" applyFill="1" applyBorder="1" applyAlignment="1">
      <alignment horizontal="right"/>
    </xf>
    <xf numFmtId="0" fontId="28" fillId="9" borderId="18" xfId="0" applyFont="1" applyFill="1" applyBorder="1" applyAlignment="1">
      <alignment horizontal="right"/>
    </xf>
    <xf numFmtId="0" fontId="29" fillId="9" borderId="18" xfId="0" applyFont="1" applyFill="1" applyBorder="1" applyAlignment="1">
      <alignment horizontal="center"/>
    </xf>
    <xf numFmtId="0" fontId="54" fillId="9" borderId="18" xfId="0" applyFont="1" applyFill="1" applyBorder="1" applyAlignment="1">
      <alignment horizontal="center"/>
    </xf>
    <xf numFmtId="164" fontId="28" fillId="9" borderId="9" xfId="0" applyNumberFormat="1" applyFont="1" applyFill="1" applyBorder="1" applyAlignment="1">
      <alignment horizontal="center"/>
    </xf>
    <xf numFmtId="164" fontId="28" fillId="9" borderId="52" xfId="0" applyNumberFormat="1" applyFont="1" applyFill="1" applyBorder="1" applyAlignment="1">
      <alignment horizontal="center"/>
    </xf>
    <xf numFmtId="164" fontId="28" fillId="9" borderId="12" xfId="0" applyNumberFormat="1" applyFont="1" applyFill="1" applyBorder="1" applyAlignment="1">
      <alignment horizontal="center"/>
    </xf>
    <xf numFmtId="164" fontId="28" fillId="9" borderId="13" xfId="0" applyNumberFormat="1" applyFont="1" applyFill="1" applyBorder="1" applyAlignment="1">
      <alignment horizontal="center"/>
    </xf>
    <xf numFmtId="164" fontId="28" fillId="9" borderId="20" xfId="0" applyNumberFormat="1" applyFont="1" applyFill="1" applyBorder="1" applyAlignment="1">
      <alignment horizontal="center"/>
    </xf>
    <xf numFmtId="0" fontId="36" fillId="6" borderId="0" xfId="0" applyFont="1" applyFill="1" applyAlignment="1">
      <alignment horizontal="center" vertical="center" wrapText="1"/>
    </xf>
    <xf numFmtId="0" fontId="35" fillId="25" borderId="30" xfId="0" applyFont="1" applyFill="1" applyBorder="1" applyAlignment="1">
      <alignment horizontal="right"/>
    </xf>
    <xf numFmtId="0" fontId="35" fillId="25" borderId="31" xfId="0" applyFont="1" applyFill="1" applyBorder="1" applyAlignment="1">
      <alignment horizontal="right"/>
    </xf>
    <xf numFmtId="0" fontId="35" fillId="25" borderId="0" xfId="0" applyFont="1" applyFill="1" applyBorder="1" applyAlignment="1">
      <alignment horizontal="right"/>
    </xf>
    <xf numFmtId="0" fontId="34" fillId="25" borderId="31" xfId="0" applyFont="1" applyFill="1" applyBorder="1" applyAlignment="1">
      <alignment horizontal="center"/>
    </xf>
    <xf numFmtId="164" fontId="35" fillId="25" borderId="42" xfId="0" applyNumberFormat="1" applyFont="1" applyFill="1" applyBorder="1" applyAlignment="1">
      <alignment horizontal="center"/>
    </xf>
    <xf numFmtId="164" fontId="34" fillId="25" borderId="36" xfId="0" applyNumberFormat="1" applyFont="1" applyFill="1" applyBorder="1" applyAlignment="1">
      <alignment horizontal="center"/>
    </xf>
    <xf numFmtId="164" fontId="34" fillId="25" borderId="37" xfId="0" applyNumberFormat="1" applyFont="1" applyFill="1" applyBorder="1" applyAlignment="1">
      <alignment horizontal="center"/>
    </xf>
    <xf numFmtId="0" fontId="29" fillId="0" borderId="6" xfId="0" applyFont="1" applyFill="1" applyBorder="1" applyAlignment="1">
      <alignment horizontal="center"/>
    </xf>
    <xf numFmtId="0" fontId="34" fillId="20" borderId="6" xfId="12" applyFont="1" applyFill="1" applyBorder="1" applyAlignment="1" applyProtection="1">
      <alignment horizontal="center"/>
      <protection locked="0"/>
    </xf>
    <xf numFmtId="164" fontId="29" fillId="0" borderId="26" xfId="0" applyNumberFormat="1" applyFont="1" applyFill="1" applyBorder="1" applyAlignment="1">
      <alignment horizontal="center"/>
    </xf>
    <xf numFmtId="0" fontId="28" fillId="0" borderId="6" xfId="0" applyFont="1" applyBorder="1" applyAlignment="1">
      <alignment horizontal="right"/>
    </xf>
    <xf numFmtId="164" fontId="35" fillId="25" borderId="43" xfId="0" applyNumberFormat="1" applyFont="1" applyFill="1" applyBorder="1" applyAlignment="1">
      <alignment horizontal="center"/>
    </xf>
    <xf numFmtId="0" fontId="34" fillId="21" borderId="0" xfId="0" applyFont="1" applyFill="1" applyBorder="1" applyAlignment="1">
      <alignment horizontal="center"/>
    </xf>
    <xf numFmtId="0" fontId="34" fillId="22" borderId="0" xfId="0" applyFont="1" applyFill="1" applyBorder="1" applyAlignment="1">
      <alignment horizontal="center"/>
    </xf>
    <xf numFmtId="0" fontId="34" fillId="20" borderId="0" xfId="0" applyFont="1" applyFill="1" applyBorder="1" applyAlignment="1">
      <alignment horizontal="center"/>
    </xf>
    <xf numFmtId="0" fontId="41" fillId="0" borderId="0" xfId="0" applyFont="1" applyBorder="1" applyAlignment="1">
      <alignment vertical="center"/>
    </xf>
    <xf numFmtId="164" fontId="29" fillId="0" borderId="0" xfId="0" applyNumberFormat="1" applyFont="1" applyFill="1" applyAlignment="1">
      <alignment horizontal="center" vertical="center"/>
    </xf>
    <xf numFmtId="164" fontId="34" fillId="12" borderId="52" xfId="0" applyNumberFormat="1" applyFont="1" applyFill="1" applyBorder="1" applyAlignment="1">
      <alignment horizontal="center"/>
    </xf>
    <xf numFmtId="164" fontId="28" fillId="5" borderId="76" xfId="0" applyNumberFormat="1" applyFont="1" applyFill="1" applyBorder="1" applyAlignment="1">
      <alignment horizontal="center"/>
    </xf>
    <xf numFmtId="164" fontId="28" fillId="5" borderId="12" xfId="0" applyNumberFormat="1" applyFont="1" applyFill="1" applyBorder="1" applyAlignment="1">
      <alignment horizontal="center"/>
    </xf>
    <xf numFmtId="164" fontId="28" fillId="5" borderId="13" xfId="0" applyNumberFormat="1" applyFont="1" applyFill="1" applyBorder="1" applyAlignment="1">
      <alignment horizontal="center"/>
    </xf>
    <xf numFmtId="164" fontId="28" fillId="5" borderId="20" xfId="0" applyNumberFormat="1" applyFont="1" applyFill="1" applyBorder="1" applyAlignment="1">
      <alignment horizontal="center"/>
    </xf>
    <xf numFmtId="0" fontId="29" fillId="5" borderId="31" xfId="0" applyFont="1" applyFill="1" applyBorder="1" applyAlignment="1">
      <alignment horizontal="center"/>
    </xf>
    <xf numFmtId="0" fontId="28" fillId="5" borderId="6" xfId="0" applyFont="1" applyFill="1" applyBorder="1" applyAlignment="1">
      <alignment horizontal="center"/>
    </xf>
    <xf numFmtId="0" fontId="57" fillId="5" borderId="30" xfId="0" applyFont="1" applyFill="1" applyBorder="1" applyAlignment="1">
      <alignment horizontal="right"/>
    </xf>
    <xf numFmtId="0" fontId="57" fillId="5" borderId="31" xfId="0" applyFont="1" applyFill="1" applyBorder="1" applyAlignment="1">
      <alignment horizontal="right"/>
    </xf>
    <xf numFmtId="0" fontId="57" fillId="5" borderId="0" xfId="0" applyFont="1" applyFill="1" applyBorder="1" applyAlignment="1">
      <alignment horizontal="right"/>
    </xf>
    <xf numFmtId="0" fontId="58" fillId="5" borderId="31" xfId="0" applyFont="1" applyFill="1" applyBorder="1" applyAlignment="1">
      <alignment horizontal="center"/>
    </xf>
    <xf numFmtId="164" fontId="29" fillId="0" borderId="0" xfId="0" applyNumberFormat="1" applyFont="1" applyFill="1" applyAlignment="1">
      <alignment horizontal="center"/>
    </xf>
    <xf numFmtId="0" fontId="60" fillId="15" borderId="7" xfId="0" applyFont="1" applyFill="1" applyBorder="1" applyAlignment="1">
      <alignment horizontal="center" vertical="center"/>
    </xf>
    <xf numFmtId="0" fontId="28" fillId="26" borderId="31" xfId="0" applyFont="1" applyFill="1" applyBorder="1" applyAlignment="1">
      <alignment horizontal="right"/>
    </xf>
    <xf numFmtId="0" fontId="29" fillId="26" borderId="31" xfId="0" applyFont="1" applyFill="1" applyBorder="1" applyAlignment="1">
      <alignment horizontal="center"/>
    </xf>
    <xf numFmtId="164" fontId="28" fillId="26" borderId="48" xfId="0" applyNumberFormat="1" applyFont="1" applyFill="1" applyBorder="1" applyAlignment="1">
      <alignment horizontal="center"/>
    </xf>
    <xf numFmtId="164" fontId="28" fillId="26" borderId="0" xfId="0" applyNumberFormat="1" applyFont="1" applyFill="1" applyBorder="1" applyAlignment="1">
      <alignment horizontal="center"/>
    </xf>
    <xf numFmtId="164" fontId="28" fillId="26" borderId="40" xfId="0" applyNumberFormat="1" applyFont="1" applyFill="1" applyBorder="1" applyAlignment="1">
      <alignment horizontal="center"/>
    </xf>
    <xf numFmtId="164" fontId="28" fillId="26" borderId="75" xfId="0" applyNumberFormat="1" applyFont="1" applyFill="1" applyBorder="1" applyAlignment="1">
      <alignment horizontal="center"/>
    </xf>
    <xf numFmtId="0" fontId="29" fillId="0" borderId="28" xfId="0" applyFont="1" applyBorder="1" applyAlignment="1">
      <alignment horizontal="center"/>
    </xf>
    <xf numFmtId="0" fontId="28" fillId="26" borderId="30" xfId="0" applyFont="1" applyFill="1" applyBorder="1" applyAlignment="1">
      <alignment horizontal="right"/>
    </xf>
    <xf numFmtId="0" fontId="28" fillId="26" borderId="0" xfId="0" applyFont="1" applyFill="1" applyBorder="1" applyAlignment="1">
      <alignment horizontal="right"/>
    </xf>
    <xf numFmtId="0" fontId="28" fillId="26" borderId="6" xfId="0" applyFont="1" applyFill="1" applyBorder="1" applyAlignment="1">
      <alignment horizontal="center"/>
    </xf>
    <xf numFmtId="164" fontId="29" fillId="26" borderId="25" xfId="0" applyNumberFormat="1" applyFont="1" applyFill="1" applyBorder="1" applyAlignment="1">
      <alignment horizontal="center"/>
    </xf>
    <xf numFmtId="164" fontId="29" fillId="26" borderId="26" xfId="0" applyNumberFormat="1" applyFont="1" applyFill="1" applyBorder="1" applyAlignment="1">
      <alignment horizontal="center"/>
    </xf>
    <xf numFmtId="164" fontId="29" fillId="0" borderId="77" xfId="0" applyNumberFormat="1" applyFont="1" applyFill="1" applyBorder="1" applyAlignment="1">
      <alignment horizontal="center"/>
    </xf>
    <xf numFmtId="0" fontId="61" fillId="0" borderId="0" xfId="0" applyFont="1"/>
    <xf numFmtId="0" fontId="29" fillId="6" borderId="78" xfId="0" applyFont="1" applyFill="1" applyBorder="1" applyAlignment="1">
      <alignment horizontal="center" vertical="center" wrapText="1"/>
    </xf>
    <xf numFmtId="0" fontId="29" fillId="26" borderId="32" xfId="0" applyFont="1" applyFill="1" applyBorder="1" applyAlignment="1">
      <alignment horizontal="center"/>
    </xf>
    <xf numFmtId="0" fontId="28" fillId="26" borderId="32" xfId="0" applyFont="1" applyFill="1" applyBorder="1" applyAlignment="1">
      <alignment horizontal="right"/>
    </xf>
    <xf numFmtId="0" fontId="63" fillId="15" borderId="7" xfId="0" applyFont="1" applyFill="1" applyBorder="1" applyAlignment="1">
      <alignment horizontal="center" vertical="center"/>
    </xf>
    <xf numFmtId="0" fontId="64" fillId="27" borderId="79" xfId="0" applyFont="1" applyFill="1" applyBorder="1" applyAlignment="1">
      <alignment horizontal="right"/>
    </xf>
    <xf numFmtId="0" fontId="64" fillId="27" borderId="80" xfId="0" applyFont="1" applyFill="1" applyBorder="1" applyAlignment="1">
      <alignment horizontal="right"/>
    </xf>
    <xf numFmtId="0" fontId="65" fillId="27" borderId="52" xfId="0" applyFont="1" applyFill="1" applyBorder="1" applyAlignment="1">
      <alignment horizontal="center"/>
    </xf>
    <xf numFmtId="0" fontId="66" fillId="27" borderId="80" xfId="0" applyFont="1" applyFill="1" applyBorder="1" applyAlignment="1">
      <alignment horizontal="center"/>
    </xf>
    <xf numFmtId="164" fontId="64" fillId="27" borderId="52" xfId="0" applyNumberFormat="1" applyFont="1" applyFill="1" applyBorder="1" applyAlignment="1">
      <alignment horizontal="center"/>
    </xf>
    <xf numFmtId="0" fontId="64" fillId="27" borderId="52" xfId="0" applyFont="1" applyFill="1" applyBorder="1" applyAlignment="1">
      <alignment horizontal="center"/>
    </xf>
    <xf numFmtId="0" fontId="64" fillId="27" borderId="36" xfId="0" applyFont="1" applyFill="1" applyBorder="1" applyAlignment="1">
      <alignment horizontal="center"/>
    </xf>
    <xf numFmtId="0" fontId="64" fillId="27" borderId="37" xfId="0" applyFont="1" applyFill="1" applyBorder="1" applyAlignment="1">
      <alignment horizontal="center"/>
    </xf>
    <xf numFmtId="0" fontId="64" fillId="15" borderId="30" xfId="0" applyFont="1" applyFill="1" applyBorder="1" applyAlignment="1">
      <alignment horizontal="center"/>
    </xf>
    <xf numFmtId="0" fontId="64" fillId="15" borderId="31" xfId="0" applyFont="1" applyFill="1" applyBorder="1" applyAlignment="1">
      <alignment horizontal="center"/>
    </xf>
    <xf numFmtId="0" fontId="64" fillId="15" borderId="48" xfId="0" applyFont="1" applyFill="1" applyBorder="1" applyAlignment="1">
      <alignment horizontal="center"/>
    </xf>
    <xf numFmtId="0" fontId="66" fillId="15" borderId="31" xfId="0" applyFont="1" applyFill="1" applyBorder="1" applyAlignment="1">
      <alignment horizontal="center"/>
    </xf>
    <xf numFmtId="0" fontId="64" fillId="15" borderId="6" xfId="0" applyFont="1" applyFill="1" applyBorder="1" applyAlignment="1">
      <alignment horizontal="center"/>
    </xf>
    <xf numFmtId="164" fontId="36" fillId="6" borderId="0" xfId="0" applyNumberFormat="1" applyFont="1" applyFill="1" applyBorder="1" applyAlignment="1" applyProtection="1">
      <alignment horizontal="center"/>
      <protection locked="0"/>
    </xf>
    <xf numFmtId="0" fontId="65" fillId="15" borderId="36" xfId="0" applyFont="1" applyFill="1" applyBorder="1" applyAlignment="1">
      <alignment horizontal="center"/>
    </xf>
    <xf numFmtId="0" fontId="65" fillId="15" borderId="37" xfId="0" applyFont="1" applyFill="1" applyBorder="1" applyAlignment="1">
      <alignment horizontal="center"/>
    </xf>
    <xf numFmtId="0" fontId="28" fillId="0" borderId="0" xfId="0" applyFont="1" applyFill="1" applyAlignment="1">
      <alignment horizontal="left"/>
    </xf>
    <xf numFmtId="0" fontId="28" fillId="0" borderId="0" xfId="0" applyFont="1" applyFill="1"/>
    <xf numFmtId="0" fontId="64" fillId="15" borderId="0" xfId="0" applyFont="1" applyFill="1" applyBorder="1" applyAlignment="1">
      <alignment horizontal="center"/>
    </xf>
    <xf numFmtId="0" fontId="37" fillId="0" borderId="31" xfId="0" applyFont="1" applyFill="1" applyBorder="1" applyAlignment="1">
      <alignment horizontal="right"/>
    </xf>
    <xf numFmtId="0" fontId="28" fillId="0" borderId="0" xfId="0" applyFont="1"/>
    <xf numFmtId="0" fontId="64" fillId="15" borderId="32" xfId="0" applyFont="1" applyFill="1" applyBorder="1" applyAlignment="1">
      <alignment horizontal="center"/>
    </xf>
    <xf numFmtId="0" fontId="67" fillId="6" borderId="0" xfId="0" applyFont="1" applyFill="1" applyBorder="1" applyAlignment="1">
      <alignment horizontal="center"/>
    </xf>
    <xf numFmtId="0" fontId="28" fillId="0" borderId="0" xfId="0" applyFont="1" applyFill="1" applyBorder="1" applyAlignment="1"/>
    <xf numFmtId="0" fontId="29" fillId="0" borderId="0" xfId="0" applyFont="1" applyFill="1" applyBorder="1" applyAlignment="1">
      <alignment horizontal="center"/>
    </xf>
    <xf numFmtId="164" fontId="29" fillId="0" borderId="0" xfId="0" applyNumberFormat="1" applyFont="1" applyFill="1" applyBorder="1" applyAlignment="1">
      <alignment horizontal="center"/>
    </xf>
    <xf numFmtId="164" fontId="28" fillId="0" borderId="0" xfId="0" applyNumberFormat="1" applyFont="1" applyFill="1" applyBorder="1" applyAlignment="1">
      <alignment horizontal="center"/>
    </xf>
    <xf numFmtId="0" fontId="69" fillId="5" borderId="7" xfId="0" applyFont="1" applyFill="1" applyBorder="1" applyAlignment="1">
      <alignment horizontal="center" vertical="center"/>
    </xf>
    <xf numFmtId="0" fontId="26" fillId="18" borderId="45" xfId="0" applyFont="1" applyFill="1" applyBorder="1" applyAlignment="1">
      <alignment horizontal="center"/>
    </xf>
    <xf numFmtId="166" fontId="26" fillId="18" borderId="0" xfId="0" applyNumberFormat="1" applyFont="1" applyFill="1" applyBorder="1" applyAlignment="1">
      <alignment horizontal="center"/>
    </xf>
    <xf numFmtId="2" fontId="26" fillId="19" borderId="0" xfId="0" applyNumberFormat="1" applyFont="1" applyFill="1" applyBorder="1" applyAlignment="1">
      <alignment horizontal="center"/>
    </xf>
    <xf numFmtId="0" fontId="26" fillId="18" borderId="81" xfId="0" applyNumberFormat="1" applyFont="1" applyFill="1" applyBorder="1" applyAlignment="1">
      <alignment horizontal="center"/>
    </xf>
    <xf numFmtId="0" fontId="39" fillId="0" borderId="0" xfId="0" applyFont="1"/>
    <xf numFmtId="164" fontId="29" fillId="0" borderId="65" xfId="0" applyNumberFormat="1" applyFont="1" applyBorder="1" applyAlignment="1" applyProtection="1">
      <alignment horizontal="center"/>
      <protection locked="0"/>
    </xf>
    <xf numFmtId="0" fontId="28" fillId="0" borderId="0" xfId="0" applyFont="1" applyFill="1" applyAlignment="1" applyProtection="1">
      <alignment horizontal="right"/>
      <protection locked="0"/>
    </xf>
    <xf numFmtId="0" fontId="29" fillId="0" borderId="0" xfId="0" applyFont="1" applyFill="1" applyAlignment="1" applyProtection="1">
      <alignment horizontal="center"/>
      <protection locked="0"/>
    </xf>
    <xf numFmtId="164" fontId="28" fillId="0" borderId="0" xfId="0" applyNumberFormat="1" applyFont="1" applyFill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26" fillId="28" borderId="7" xfId="0" applyFont="1" applyFill="1" applyBorder="1" applyAlignment="1">
      <alignment horizontal="center" vertical="center"/>
    </xf>
    <xf numFmtId="0" fontId="71" fillId="15" borderId="57" xfId="0" applyFont="1" applyFill="1" applyBorder="1" applyAlignment="1">
      <alignment horizontal="right"/>
    </xf>
    <xf numFmtId="0" fontId="71" fillId="15" borderId="35" xfId="0" applyFont="1" applyFill="1" applyBorder="1" applyAlignment="1">
      <alignment horizontal="right"/>
    </xf>
    <xf numFmtId="0" fontId="72" fillId="15" borderId="35" xfId="0" applyFont="1" applyFill="1" applyBorder="1" applyAlignment="1">
      <alignment horizontal="center"/>
    </xf>
    <xf numFmtId="0" fontId="72" fillId="15" borderId="36" xfId="0" applyFont="1" applyFill="1" applyBorder="1" applyAlignment="1">
      <alignment horizontal="center"/>
    </xf>
    <xf numFmtId="164" fontId="71" fillId="15" borderId="83" xfId="0" applyNumberFormat="1" applyFont="1" applyFill="1" applyBorder="1" applyAlignment="1">
      <alignment horizontal="center"/>
    </xf>
    <xf numFmtId="164" fontId="71" fillId="15" borderId="0" xfId="0" applyNumberFormat="1" applyFont="1" applyFill="1" applyBorder="1" applyAlignment="1">
      <alignment horizontal="center"/>
    </xf>
    <xf numFmtId="164" fontId="72" fillId="15" borderId="36" xfId="0" applyNumberFormat="1" applyFont="1" applyFill="1" applyBorder="1" applyAlignment="1">
      <alignment horizontal="center"/>
    </xf>
    <xf numFmtId="164" fontId="72" fillId="15" borderId="37" xfId="0" applyNumberFormat="1" applyFont="1" applyFill="1" applyBorder="1" applyAlignment="1">
      <alignment horizontal="center"/>
    </xf>
    <xf numFmtId="0" fontId="73" fillId="15" borderId="30" xfId="0" applyFont="1" applyFill="1" applyBorder="1" applyAlignment="1">
      <alignment horizontal="right"/>
    </xf>
    <xf numFmtId="0" fontId="73" fillId="15" borderId="31" xfId="0" applyFont="1" applyFill="1" applyBorder="1" applyAlignment="1">
      <alignment horizontal="right"/>
    </xf>
    <xf numFmtId="0" fontId="73" fillId="15" borderId="0" xfId="0" applyFont="1" applyFill="1" applyBorder="1" applyAlignment="1">
      <alignment horizontal="right"/>
    </xf>
    <xf numFmtId="0" fontId="72" fillId="15" borderId="31" xfId="0" applyFont="1" applyFill="1" applyBorder="1" applyAlignment="1">
      <alignment horizontal="center"/>
    </xf>
    <xf numFmtId="0" fontId="74" fillId="15" borderId="6" xfId="0" applyFont="1" applyFill="1" applyBorder="1" applyAlignment="1">
      <alignment horizontal="center"/>
    </xf>
    <xf numFmtId="164" fontId="74" fillId="15" borderId="36" xfId="0" applyNumberFormat="1" applyFont="1" applyFill="1" applyBorder="1" applyAlignment="1">
      <alignment horizontal="center"/>
    </xf>
    <xf numFmtId="164" fontId="74" fillId="15" borderId="37" xfId="0" applyNumberFormat="1" applyFont="1" applyFill="1" applyBorder="1" applyAlignment="1">
      <alignment horizontal="center"/>
    </xf>
    <xf numFmtId="164" fontId="74" fillId="0" borderId="36" xfId="0" applyNumberFormat="1" applyFont="1" applyFill="1" applyBorder="1" applyAlignment="1">
      <alignment horizontal="center"/>
    </xf>
    <xf numFmtId="164" fontId="74" fillId="0" borderId="37" xfId="0" applyNumberFormat="1" applyFont="1" applyFill="1" applyBorder="1" applyAlignment="1">
      <alignment horizontal="center"/>
    </xf>
    <xf numFmtId="0" fontId="73" fillId="15" borderId="70" xfId="0" applyFont="1" applyFill="1" applyBorder="1" applyAlignment="1">
      <alignment horizontal="right"/>
    </xf>
    <xf numFmtId="0" fontId="73" fillId="15" borderId="48" xfId="0" applyFont="1" applyFill="1" applyBorder="1" applyAlignment="1">
      <alignment horizontal="right"/>
    </xf>
    <xf numFmtId="0" fontId="71" fillId="15" borderId="30" xfId="0" applyFont="1" applyFill="1" applyBorder="1" applyAlignment="1">
      <alignment horizontal="right"/>
    </xf>
    <xf numFmtId="0" fontId="71" fillId="15" borderId="31" xfId="0" applyFont="1" applyFill="1" applyBorder="1" applyAlignment="1">
      <alignment horizontal="right"/>
    </xf>
    <xf numFmtId="0" fontId="71" fillId="15" borderId="0" xfId="0" applyFont="1" applyFill="1" applyBorder="1" applyAlignment="1">
      <alignment horizontal="right"/>
    </xf>
    <xf numFmtId="0" fontId="72" fillId="15" borderId="32" xfId="0" applyFont="1" applyFill="1" applyBorder="1" applyAlignment="1">
      <alignment horizontal="center"/>
    </xf>
    <xf numFmtId="0" fontId="29" fillId="6" borderId="84" xfId="0" applyFont="1" applyFill="1" applyBorder="1" applyAlignment="1">
      <alignment horizontal="center" vertical="center" wrapText="1"/>
    </xf>
    <xf numFmtId="164" fontId="75" fillId="6" borderId="0" xfId="0" applyNumberFormat="1" applyFont="1" applyFill="1" applyBorder="1" applyAlignment="1">
      <alignment horizontal="center"/>
    </xf>
    <xf numFmtId="0" fontId="37" fillId="15" borderId="70" xfId="0" applyFont="1" applyFill="1" applyBorder="1" applyAlignment="1">
      <alignment horizontal="right"/>
    </xf>
    <xf numFmtId="0" fontId="37" fillId="15" borderId="48" xfId="0" applyFont="1" applyFill="1" applyBorder="1" applyAlignment="1">
      <alignment horizontal="right"/>
    </xf>
    <xf numFmtId="0" fontId="37" fillId="15" borderId="0" xfId="0" applyFont="1" applyFill="1" applyBorder="1" applyAlignment="1">
      <alignment horizontal="right"/>
    </xf>
    <xf numFmtId="0" fontId="37" fillId="15" borderId="31" xfId="0" applyFont="1" applyFill="1" applyBorder="1" applyAlignment="1">
      <alignment horizontal="right"/>
    </xf>
    <xf numFmtId="0" fontId="37" fillId="15" borderId="30" xfId="0" applyFont="1" applyFill="1" applyBorder="1" applyAlignment="1">
      <alignment horizontal="right"/>
    </xf>
    <xf numFmtId="0" fontId="72" fillId="15" borderId="0" xfId="0" applyFont="1" applyFill="1" applyBorder="1" applyAlignment="1">
      <alignment horizontal="center"/>
    </xf>
    <xf numFmtId="0" fontId="74" fillId="15" borderId="0" xfId="0" applyFont="1" applyFill="1" applyBorder="1" applyAlignment="1">
      <alignment horizontal="center"/>
    </xf>
    <xf numFmtId="164" fontId="74" fillId="15" borderId="49" xfId="0" applyNumberFormat="1" applyFont="1" applyFill="1" applyBorder="1" applyAlignment="1">
      <alignment horizontal="center"/>
    </xf>
    <xf numFmtId="164" fontId="74" fillId="15" borderId="50" xfId="0" applyNumberFormat="1" applyFont="1" applyFill="1" applyBorder="1" applyAlignment="1">
      <alignment horizontal="center"/>
    </xf>
    <xf numFmtId="164" fontId="74" fillId="15" borderId="0" xfId="0" applyNumberFormat="1" applyFont="1" applyFill="1" applyBorder="1" applyAlignment="1">
      <alignment horizontal="center"/>
    </xf>
    <xf numFmtId="0" fontId="76" fillId="15" borderId="86" xfId="0" applyFont="1" applyFill="1" applyBorder="1" applyAlignment="1" applyProtection="1">
      <alignment horizontal="left" vertical="center"/>
      <protection locked="0"/>
    </xf>
    <xf numFmtId="0" fontId="77" fillId="15" borderId="7" xfId="0" applyFont="1" applyFill="1" applyBorder="1" applyAlignment="1" applyProtection="1">
      <alignment horizontal="center" vertical="center"/>
      <protection locked="0"/>
    </xf>
    <xf numFmtId="0" fontId="28" fillId="0" borderId="0" xfId="0" applyFont="1" applyFill="1" applyAlignment="1" applyProtection="1">
      <alignment horizontal="center"/>
      <protection locked="0"/>
    </xf>
    <xf numFmtId="0" fontId="28" fillId="0" borderId="0" xfId="0" applyFont="1" applyFill="1" applyAlignment="1" applyProtection="1">
      <protection locked="0"/>
    </xf>
    <xf numFmtId="0" fontId="26" fillId="18" borderId="8" xfId="0" applyFont="1" applyFill="1" applyBorder="1" applyAlignment="1" applyProtection="1">
      <alignment horizontal="center"/>
      <protection locked="0"/>
    </xf>
    <xf numFmtId="166" fontId="26" fillId="18" borderId="9" xfId="0" applyNumberFormat="1" applyFont="1" applyFill="1" applyBorder="1" applyAlignment="1" applyProtection="1">
      <alignment horizontal="center"/>
      <protection locked="0"/>
    </xf>
    <xf numFmtId="2" fontId="26" fillId="19" borderId="9" xfId="0" applyNumberFormat="1" applyFont="1" applyFill="1" applyBorder="1" applyAlignment="1" applyProtection="1">
      <alignment horizontal="center"/>
      <protection locked="0"/>
    </xf>
    <xf numFmtId="0" fontId="26" fillId="18" borderId="10" xfId="0" applyNumberFormat="1" applyFont="1" applyFill="1" applyBorder="1" applyAlignment="1" applyProtection="1">
      <alignment horizontal="center"/>
      <protection locked="0"/>
    </xf>
    <xf numFmtId="0" fontId="77" fillId="15" borderId="87" xfId="0" applyFont="1" applyFill="1" applyBorder="1" applyAlignment="1" applyProtection="1">
      <alignment horizontal="center"/>
      <protection locked="0"/>
    </xf>
    <xf numFmtId="0" fontId="77" fillId="15" borderId="16" xfId="0" applyFont="1" applyFill="1" applyBorder="1" applyAlignment="1" applyProtection="1">
      <alignment horizontal="center"/>
      <protection locked="0"/>
    </xf>
    <xf numFmtId="0" fontId="77" fillId="15" borderId="17" xfId="0" applyFont="1" applyFill="1" applyBorder="1" applyAlignment="1" applyProtection="1">
      <alignment horizontal="center"/>
      <protection locked="0"/>
    </xf>
    <xf numFmtId="164" fontId="77" fillId="15" borderId="17" xfId="0" applyNumberFormat="1" applyFont="1" applyFill="1" applyBorder="1" applyAlignment="1" applyProtection="1">
      <alignment horizontal="center"/>
      <protection locked="0"/>
    </xf>
    <xf numFmtId="0" fontId="28" fillId="22" borderId="31" xfId="0" applyFont="1" applyFill="1" applyBorder="1" applyAlignment="1" applyProtection="1">
      <alignment horizontal="right"/>
      <protection locked="0"/>
    </xf>
    <xf numFmtId="0" fontId="29" fillId="22" borderId="31" xfId="0" applyFont="1" applyFill="1" applyBorder="1" applyAlignment="1" applyProtection="1">
      <alignment horizontal="center"/>
      <protection locked="0"/>
    </xf>
    <xf numFmtId="164" fontId="28" fillId="22" borderId="48" xfId="0" applyNumberFormat="1" applyFont="1" applyFill="1" applyBorder="1" applyAlignment="1" applyProtection="1">
      <alignment horizontal="center"/>
      <protection locked="0"/>
    </xf>
    <xf numFmtId="164" fontId="28" fillId="22" borderId="0" xfId="0" applyNumberFormat="1" applyFont="1" applyFill="1" applyBorder="1" applyAlignment="1" applyProtection="1">
      <alignment horizontal="center"/>
      <protection locked="0"/>
    </xf>
    <xf numFmtId="164" fontId="28" fillId="22" borderId="36" xfId="0" applyNumberFormat="1" applyFont="1" applyFill="1" applyBorder="1" applyAlignment="1" applyProtection="1">
      <alignment horizontal="center"/>
      <protection locked="0"/>
    </xf>
    <xf numFmtId="164" fontId="28" fillId="22" borderId="37" xfId="0" applyNumberFormat="1" applyFont="1" applyFill="1" applyBorder="1" applyAlignment="1" applyProtection="1">
      <alignment horizontal="center"/>
      <protection locked="0"/>
    </xf>
    <xf numFmtId="0" fontId="28" fillId="22" borderId="30" xfId="0" applyFont="1" applyFill="1" applyBorder="1" applyAlignment="1" applyProtection="1">
      <alignment horizontal="right"/>
      <protection locked="0"/>
    </xf>
    <xf numFmtId="0" fontId="28" fillId="22" borderId="48" xfId="0" applyFont="1" applyFill="1" applyBorder="1" applyAlignment="1" applyProtection="1">
      <alignment horizontal="right"/>
      <protection locked="0"/>
    </xf>
    <xf numFmtId="0" fontId="28" fillId="22" borderId="6" xfId="0" applyFont="1" applyFill="1" applyBorder="1" applyAlignment="1" applyProtection="1">
      <alignment horizontal="center"/>
      <protection locked="0"/>
    </xf>
    <xf numFmtId="164" fontId="29" fillId="22" borderId="25" xfId="0" applyNumberFormat="1" applyFont="1" applyFill="1" applyBorder="1" applyAlignment="1" applyProtection="1">
      <alignment horizontal="center"/>
      <protection locked="0"/>
    </xf>
    <xf numFmtId="164" fontId="29" fillId="22" borderId="26" xfId="0" applyNumberFormat="1" applyFont="1" applyFill="1" applyBorder="1" applyAlignment="1" applyProtection="1">
      <alignment horizontal="center"/>
      <protection locked="0"/>
    </xf>
    <xf numFmtId="0" fontId="28" fillId="22" borderId="0" xfId="0" applyFont="1" applyFill="1" applyBorder="1" applyAlignment="1" applyProtection="1">
      <alignment horizontal="right"/>
      <protection locked="0"/>
    </xf>
    <xf numFmtId="0" fontId="29" fillId="22" borderId="32" xfId="0" applyFont="1" applyFill="1" applyBorder="1" applyAlignment="1" applyProtection="1">
      <alignment horizontal="center"/>
      <protection locked="0"/>
    </xf>
    <xf numFmtId="0" fontId="38" fillId="0" borderId="6" xfId="0" applyFont="1" applyBorder="1" applyAlignment="1">
      <alignment horizontal="center"/>
    </xf>
    <xf numFmtId="0" fontId="30" fillId="29" borderId="86" xfId="0" applyFont="1" applyFill="1" applyBorder="1" applyAlignment="1" applyProtection="1">
      <alignment horizontal="left" vertical="center"/>
      <protection locked="0"/>
    </xf>
    <xf numFmtId="0" fontId="31" fillId="29" borderId="7" xfId="0" applyFont="1" applyFill="1" applyBorder="1" applyAlignment="1" applyProtection="1">
      <alignment horizontal="center" vertical="center"/>
      <protection locked="0"/>
    </xf>
    <xf numFmtId="0" fontId="78" fillId="29" borderId="87" xfId="0" applyFont="1" applyFill="1" applyBorder="1" applyAlignment="1" applyProtection="1">
      <alignment horizontal="center"/>
      <protection locked="0"/>
    </xf>
    <xf numFmtId="0" fontId="78" fillId="29" borderId="16" xfId="0" applyFont="1" applyFill="1" applyBorder="1" applyAlignment="1" applyProtection="1">
      <alignment horizontal="center"/>
      <protection locked="0"/>
    </xf>
    <xf numFmtId="0" fontId="78" fillId="29" borderId="17" xfId="0" applyFont="1" applyFill="1" applyBorder="1" applyAlignment="1" applyProtection="1">
      <alignment horizontal="center"/>
      <protection locked="0"/>
    </xf>
    <xf numFmtId="164" fontId="78" fillId="29" borderId="88" xfId="0" applyNumberFormat="1" applyFont="1" applyFill="1" applyBorder="1" applyAlignment="1" applyProtection="1">
      <alignment horizontal="center"/>
      <protection locked="0"/>
    </xf>
    <xf numFmtId="0" fontId="79" fillId="6" borderId="18" xfId="0" applyFont="1" applyFill="1" applyBorder="1" applyAlignment="1" applyProtection="1">
      <alignment horizontal="right"/>
      <protection locked="0"/>
    </xf>
    <xf numFmtId="0" fontId="80" fillId="6" borderId="18" xfId="0" applyFont="1" applyFill="1" applyBorder="1" applyAlignment="1" applyProtection="1">
      <alignment horizontal="center"/>
      <protection locked="0"/>
    </xf>
    <xf numFmtId="164" fontId="79" fillId="6" borderId="9" xfId="0" applyNumberFormat="1" applyFont="1" applyFill="1" applyBorder="1" applyAlignment="1" applyProtection="1">
      <alignment horizontal="center"/>
      <protection locked="0"/>
    </xf>
    <xf numFmtId="164" fontId="79" fillId="6" borderId="52" xfId="0" applyNumberFormat="1" applyFont="1" applyFill="1" applyBorder="1" applyAlignment="1" applyProtection="1">
      <alignment horizontal="center"/>
      <protection locked="0"/>
    </xf>
    <xf numFmtId="164" fontId="79" fillId="6" borderId="62" xfId="0" applyNumberFormat="1" applyFont="1" applyFill="1" applyBorder="1" applyAlignment="1" applyProtection="1">
      <alignment horizontal="center"/>
      <protection locked="0"/>
    </xf>
    <xf numFmtId="164" fontId="79" fillId="6" borderId="63" xfId="0" applyNumberFormat="1" applyFont="1" applyFill="1" applyBorder="1" applyAlignment="1" applyProtection="1">
      <alignment horizontal="center"/>
      <protection locked="0"/>
    </xf>
    <xf numFmtId="164" fontId="79" fillId="6" borderId="89" xfId="0" applyNumberFormat="1" applyFont="1" applyFill="1" applyBorder="1" applyAlignment="1" applyProtection="1">
      <alignment horizontal="center"/>
      <protection locked="0"/>
    </xf>
    <xf numFmtId="0" fontId="35" fillId="29" borderId="30" xfId="0" applyFont="1" applyFill="1" applyBorder="1" applyAlignment="1" applyProtection="1">
      <alignment horizontal="right"/>
      <protection locked="0"/>
    </xf>
    <xf numFmtId="0" fontId="35" fillId="29" borderId="31" xfId="0" applyFont="1" applyFill="1" applyBorder="1" applyAlignment="1" applyProtection="1">
      <alignment horizontal="right"/>
      <protection locked="0"/>
    </xf>
    <xf numFmtId="0" fontId="35" fillId="29" borderId="48" xfId="0" applyFont="1" applyFill="1" applyBorder="1" applyAlignment="1" applyProtection="1">
      <alignment horizontal="right"/>
      <protection locked="0"/>
    </xf>
    <xf numFmtId="0" fontId="34" fillId="29" borderId="31" xfId="0" applyFont="1" applyFill="1" applyBorder="1" applyAlignment="1" applyProtection="1">
      <alignment horizontal="center"/>
      <protection locked="0"/>
    </xf>
    <xf numFmtId="0" fontId="35" fillId="29" borderId="6" xfId="0" applyFont="1" applyFill="1" applyBorder="1" applyAlignment="1" applyProtection="1">
      <alignment horizontal="center"/>
      <protection locked="0"/>
    </xf>
    <xf numFmtId="164" fontId="34" fillId="29" borderId="25" xfId="0" applyNumberFormat="1" applyFont="1" applyFill="1" applyBorder="1" applyAlignment="1" applyProtection="1">
      <alignment horizontal="center"/>
      <protection locked="0"/>
    </xf>
    <xf numFmtId="164" fontId="34" fillId="29" borderId="26" xfId="0" applyNumberFormat="1" applyFont="1" applyFill="1" applyBorder="1" applyAlignment="1" applyProtection="1">
      <alignment horizontal="center"/>
      <protection locked="0"/>
    </xf>
    <xf numFmtId="0" fontId="35" fillId="29" borderId="0" xfId="0" applyFont="1" applyFill="1" applyBorder="1" applyAlignment="1" applyProtection="1">
      <alignment horizontal="right"/>
      <protection locked="0"/>
    </xf>
    <xf numFmtId="0" fontId="34" fillId="29" borderId="32" xfId="0" applyFont="1" applyFill="1" applyBorder="1" applyAlignment="1" applyProtection="1">
      <alignment horizontal="center"/>
      <protection locked="0"/>
    </xf>
    <xf numFmtId="0" fontId="35" fillId="29" borderId="71" xfId="0" applyFont="1" applyFill="1" applyBorder="1" applyAlignment="1" applyProtection="1">
      <alignment horizontal="center"/>
      <protection locked="0"/>
    </xf>
    <xf numFmtId="164" fontId="28" fillId="0" borderId="0" xfId="0" applyNumberFormat="1" applyFont="1" applyFill="1" applyBorder="1" applyAlignment="1" applyProtection="1">
      <alignment horizontal="center"/>
      <protection locked="0"/>
    </xf>
    <xf numFmtId="0" fontId="70" fillId="25" borderId="86" xfId="0" applyFont="1" applyFill="1" applyBorder="1" applyAlignment="1" applyProtection="1">
      <alignment horizontal="left" vertical="center"/>
      <protection locked="0"/>
    </xf>
    <xf numFmtId="0" fontId="26" fillId="25" borderId="7" xfId="0" applyFont="1" applyFill="1" applyBorder="1" applyAlignment="1" applyProtection="1">
      <alignment horizontal="center" vertical="center"/>
      <protection locked="0"/>
    </xf>
    <xf numFmtId="164" fontId="28" fillId="0" borderId="0" xfId="0" applyNumberFormat="1" applyFont="1" applyFill="1" applyBorder="1" applyAlignment="1" applyProtection="1">
      <alignment horizontal="center" vertical="center"/>
      <protection locked="0"/>
    </xf>
    <xf numFmtId="0" fontId="38" fillId="25" borderId="90" xfId="0" applyFont="1" applyFill="1" applyBorder="1" applyAlignment="1" applyProtection="1">
      <alignment horizontal="center"/>
      <protection locked="0"/>
    </xf>
    <xf numFmtId="0" fontId="38" fillId="25" borderId="91" xfId="0" applyFont="1" applyFill="1" applyBorder="1" applyAlignment="1" applyProtection="1">
      <alignment horizontal="center"/>
      <protection locked="0"/>
    </xf>
    <xf numFmtId="0" fontId="38" fillId="25" borderId="92" xfId="0" applyFont="1" applyFill="1" applyBorder="1" applyAlignment="1" applyProtection="1">
      <alignment horizontal="center"/>
      <protection locked="0"/>
    </xf>
    <xf numFmtId="164" fontId="38" fillId="25" borderId="93" xfId="0" applyNumberFormat="1" applyFont="1" applyFill="1" applyBorder="1" applyAlignment="1" applyProtection="1">
      <alignment horizontal="center"/>
      <protection locked="0"/>
    </xf>
    <xf numFmtId="0" fontId="81" fillId="15" borderId="9" xfId="0" applyFont="1" applyFill="1" applyBorder="1" applyAlignment="1" applyProtection="1">
      <alignment horizontal="right"/>
      <protection locked="0"/>
    </xf>
    <xf numFmtId="0" fontId="81" fillId="15" borderId="18" xfId="0" applyFont="1" applyFill="1" applyBorder="1" applyAlignment="1" applyProtection="1">
      <alignment horizontal="right"/>
      <protection locked="0"/>
    </xf>
    <xf numFmtId="0" fontId="42" fillId="15" borderId="18" xfId="0" applyFont="1" applyFill="1" applyBorder="1" applyAlignment="1" applyProtection="1">
      <alignment horizontal="center"/>
      <protection locked="0"/>
    </xf>
    <xf numFmtId="164" fontId="81" fillId="15" borderId="9" xfId="0" applyNumberFormat="1" applyFont="1" applyFill="1" applyBorder="1" applyAlignment="1" applyProtection="1">
      <alignment horizontal="center"/>
      <protection locked="0"/>
    </xf>
    <xf numFmtId="164" fontId="81" fillId="15" borderId="0" xfId="0" applyNumberFormat="1" applyFont="1" applyFill="1" applyBorder="1" applyAlignment="1" applyProtection="1">
      <alignment horizontal="center"/>
      <protection locked="0"/>
    </xf>
    <xf numFmtId="164" fontId="81" fillId="15" borderId="36" xfId="0" applyNumberFormat="1" applyFont="1" applyFill="1" applyBorder="1" applyAlignment="1" applyProtection="1">
      <alignment horizontal="center"/>
      <protection locked="0"/>
    </xf>
    <xf numFmtId="164" fontId="81" fillId="15" borderId="37" xfId="0" applyNumberFormat="1" applyFont="1" applyFill="1" applyBorder="1" applyAlignment="1" applyProtection="1">
      <alignment horizontal="center"/>
      <protection locked="0"/>
    </xf>
    <xf numFmtId="0" fontId="81" fillId="15" borderId="82" xfId="0" applyFont="1" applyFill="1" applyBorder="1" applyAlignment="1" applyProtection="1">
      <alignment horizontal="right"/>
      <protection locked="0"/>
    </xf>
    <xf numFmtId="0" fontId="81" fillId="15" borderId="32" xfId="0" applyFont="1" applyFill="1" applyBorder="1" applyAlignment="1" applyProtection="1">
      <alignment horizontal="right"/>
      <protection locked="0"/>
    </xf>
    <xf numFmtId="0" fontId="81" fillId="15" borderId="0" xfId="0" applyFont="1" applyFill="1" applyBorder="1" applyAlignment="1" applyProtection="1">
      <alignment horizontal="right"/>
      <protection locked="0"/>
    </xf>
    <xf numFmtId="0" fontId="42" fillId="15" borderId="32" xfId="0" applyFont="1" applyFill="1" applyBorder="1" applyAlignment="1" applyProtection="1">
      <alignment horizontal="center"/>
      <protection locked="0"/>
    </xf>
    <xf numFmtId="0" fontId="42" fillId="15" borderId="6" xfId="0" applyFont="1" applyFill="1" applyBorder="1" applyAlignment="1" applyProtection="1">
      <alignment horizontal="center"/>
      <protection locked="0"/>
    </xf>
    <xf numFmtId="164" fontId="42" fillId="15" borderId="25" xfId="0" applyNumberFormat="1" applyFont="1" applyFill="1" applyBorder="1" applyAlignment="1" applyProtection="1">
      <alignment horizontal="center"/>
      <protection locked="0"/>
    </xf>
    <xf numFmtId="164" fontId="42" fillId="15" borderId="65" xfId="0" applyNumberFormat="1" applyFont="1" applyFill="1" applyBorder="1" applyAlignment="1" applyProtection="1">
      <alignment horizontal="center"/>
      <protection locked="0"/>
    </xf>
    <xf numFmtId="0" fontId="81" fillId="15" borderId="94" xfId="0" applyFont="1" applyFill="1" applyBorder="1" applyAlignment="1" applyProtection="1">
      <alignment horizontal="right"/>
      <protection locked="0"/>
    </xf>
    <xf numFmtId="0" fontId="42" fillId="15" borderId="0" xfId="0" applyFont="1" applyFill="1" applyBorder="1" applyAlignment="1" applyProtection="1">
      <alignment horizontal="center"/>
      <protection locked="0"/>
    </xf>
    <xf numFmtId="0" fontId="42" fillId="15" borderId="95" xfId="0" applyFont="1" applyFill="1" applyBorder="1" applyAlignment="1" applyProtection="1">
      <alignment horizontal="center"/>
      <protection locked="0"/>
    </xf>
    <xf numFmtId="0" fontId="42" fillId="15" borderId="71" xfId="0" applyFont="1" applyFill="1" applyBorder="1" applyAlignment="1" applyProtection="1">
      <alignment horizontal="center"/>
      <protection locked="0"/>
    </xf>
    <xf numFmtId="0" fontId="34" fillId="30" borderId="31" xfId="0" applyFont="1" applyFill="1" applyBorder="1" applyAlignment="1">
      <alignment horizontal="center"/>
    </xf>
    <xf numFmtId="0" fontId="34" fillId="30" borderId="32" xfId="0" applyFont="1" applyFill="1" applyBorder="1" applyAlignment="1">
      <alignment horizontal="center"/>
    </xf>
    <xf numFmtId="0" fontId="49" fillId="15" borderId="7" xfId="0" applyFont="1" applyFill="1" applyBorder="1" applyAlignment="1">
      <alignment horizontal="center" vertical="center"/>
    </xf>
    <xf numFmtId="0" fontId="34" fillId="12" borderId="8" xfId="0" applyFont="1" applyFill="1" applyBorder="1" applyAlignment="1">
      <alignment horizontal="center"/>
    </xf>
    <xf numFmtId="0" fontId="34" fillId="12" borderId="9" xfId="0" applyFont="1" applyFill="1" applyBorder="1" applyAlignment="1">
      <alignment horizontal="center"/>
    </xf>
    <xf numFmtId="0" fontId="34" fillId="12" borderId="0" xfId="0" applyFont="1" applyFill="1" applyBorder="1" applyAlignment="1">
      <alignment horizontal="center"/>
    </xf>
    <xf numFmtId="0" fontId="34" fillId="12" borderId="32" xfId="0" applyFont="1" applyFill="1" applyBorder="1" applyAlignment="1">
      <alignment horizontal="center"/>
    </xf>
    <xf numFmtId="164" fontId="34" fillId="12" borderId="0" xfId="0" applyNumberFormat="1" applyFont="1" applyFill="1" applyBorder="1" applyAlignment="1">
      <alignment horizontal="center"/>
    </xf>
    <xf numFmtId="164" fontId="34" fillId="12" borderId="49" xfId="0" applyNumberFormat="1" applyFont="1" applyFill="1" applyBorder="1" applyAlignment="1">
      <alignment horizontal="center"/>
    </xf>
    <xf numFmtId="164" fontId="34" fillId="12" borderId="50" xfId="0" applyNumberFormat="1" applyFont="1" applyFill="1" applyBorder="1" applyAlignment="1">
      <alignment horizontal="center"/>
    </xf>
    <xf numFmtId="164" fontId="34" fillId="12" borderId="81" xfId="0" applyNumberFormat="1" applyFont="1" applyFill="1" applyBorder="1" applyAlignment="1">
      <alignment horizontal="center"/>
    </xf>
    <xf numFmtId="0" fontId="29" fillId="6" borderId="9" xfId="0" applyFont="1" applyFill="1" applyBorder="1" applyAlignment="1">
      <alignment horizontal="center"/>
    </xf>
    <xf numFmtId="0" fontId="84" fillId="9" borderId="48" xfId="0" applyFont="1" applyFill="1" applyBorder="1" applyAlignment="1">
      <alignment horizontal="right"/>
    </xf>
    <xf numFmtId="0" fontId="84" fillId="9" borderId="31" xfId="0" applyFont="1" applyFill="1" applyBorder="1" applyAlignment="1">
      <alignment horizontal="right"/>
    </xf>
    <xf numFmtId="0" fontId="85" fillId="9" borderId="31" xfId="0" applyFont="1" applyFill="1" applyBorder="1" applyAlignment="1">
      <alignment horizontal="center"/>
    </xf>
    <xf numFmtId="164" fontId="84" fillId="9" borderId="48" xfId="0" applyNumberFormat="1" applyFont="1" applyFill="1" applyBorder="1" applyAlignment="1">
      <alignment horizontal="center"/>
    </xf>
    <xf numFmtId="164" fontId="84" fillId="9" borderId="0" xfId="0" applyNumberFormat="1" applyFont="1" applyFill="1" applyBorder="1" applyAlignment="1">
      <alignment horizontal="center"/>
    </xf>
    <xf numFmtId="164" fontId="84" fillId="9" borderId="58" xfId="0" applyNumberFormat="1" applyFont="1" applyFill="1" applyBorder="1" applyAlignment="1">
      <alignment horizontal="center"/>
    </xf>
    <xf numFmtId="164" fontId="84" fillId="9" borderId="96" xfId="0" applyNumberFormat="1" applyFont="1" applyFill="1" applyBorder="1" applyAlignment="1">
      <alignment horizontal="center"/>
    </xf>
    <xf numFmtId="0" fontId="35" fillId="15" borderId="30" xfId="0" applyFont="1" applyFill="1" applyBorder="1" applyAlignment="1">
      <alignment horizontal="right"/>
    </xf>
    <xf numFmtId="0" fontId="35" fillId="15" borderId="31" xfId="0" applyFont="1" applyFill="1" applyBorder="1" applyAlignment="1">
      <alignment horizontal="right"/>
    </xf>
    <xf numFmtId="0" fontId="35" fillId="15" borderId="0" xfId="0" applyFont="1" applyFill="1" applyBorder="1" applyAlignment="1">
      <alignment horizontal="right"/>
    </xf>
    <xf numFmtId="0" fontId="35" fillId="15" borderId="37" xfId="0" applyFont="1" applyFill="1" applyBorder="1" applyAlignment="1">
      <alignment horizontal="right"/>
    </xf>
    <xf numFmtId="0" fontId="34" fillId="15" borderId="31" xfId="0" applyFont="1" applyFill="1" applyBorder="1" applyAlignment="1">
      <alignment horizontal="center"/>
    </xf>
    <xf numFmtId="0" fontId="35" fillId="15" borderId="6" xfId="0" applyFont="1" applyFill="1" applyBorder="1" applyAlignment="1">
      <alignment horizontal="center"/>
    </xf>
    <xf numFmtId="164" fontId="34" fillId="15" borderId="25" xfId="0" applyNumberFormat="1" applyFont="1" applyFill="1" applyBorder="1" applyAlignment="1">
      <alignment horizontal="center"/>
    </xf>
    <xf numFmtId="164" fontId="34" fillId="15" borderId="26" xfId="0" applyNumberFormat="1" applyFont="1" applyFill="1" applyBorder="1" applyAlignment="1">
      <alignment horizontal="center"/>
    </xf>
    <xf numFmtId="0" fontId="34" fillId="15" borderId="32" xfId="0" applyFont="1" applyFill="1" applyBorder="1" applyAlignment="1">
      <alignment horizontal="center"/>
    </xf>
    <xf numFmtId="0" fontId="35" fillId="15" borderId="32" xfId="0" applyFont="1" applyFill="1" applyBorder="1" applyAlignment="1">
      <alignment horizontal="right"/>
    </xf>
    <xf numFmtId="0" fontId="87" fillId="22" borderId="7" xfId="0" applyFont="1" applyFill="1" applyBorder="1" applyAlignment="1">
      <alignment horizontal="center" vertical="center"/>
    </xf>
    <xf numFmtId="0" fontId="28" fillId="22" borderId="48" xfId="0" applyFont="1" applyFill="1" applyBorder="1" applyAlignment="1">
      <alignment horizontal="right"/>
    </xf>
    <xf numFmtId="0" fontId="28" fillId="22" borderId="31" xfId="0" applyFont="1" applyFill="1" applyBorder="1" applyAlignment="1">
      <alignment horizontal="right"/>
    </xf>
    <xf numFmtId="0" fontId="29" fillId="22" borderId="31" xfId="0" applyFont="1" applyFill="1" applyBorder="1" applyAlignment="1">
      <alignment horizontal="center"/>
    </xf>
    <xf numFmtId="0" fontId="88" fillId="22" borderId="31" xfId="0" applyFont="1" applyFill="1" applyBorder="1" applyAlignment="1">
      <alignment horizontal="center"/>
    </xf>
    <xf numFmtId="164" fontId="28" fillId="22" borderId="48" xfId="0" applyNumberFormat="1" applyFont="1" applyFill="1" applyBorder="1" applyAlignment="1">
      <alignment horizontal="center"/>
    </xf>
    <xf numFmtId="164" fontId="28" fillId="22" borderId="0" xfId="0" applyNumberFormat="1" applyFont="1" applyFill="1" applyBorder="1" applyAlignment="1">
      <alignment horizontal="center"/>
    </xf>
    <xf numFmtId="164" fontId="28" fillId="22" borderId="36" xfId="0" applyNumberFormat="1" applyFont="1" applyFill="1" applyBorder="1" applyAlignment="1">
      <alignment horizontal="center"/>
    </xf>
    <xf numFmtId="164" fontId="28" fillId="22" borderId="37" xfId="0" applyNumberFormat="1" applyFont="1" applyFill="1" applyBorder="1" applyAlignment="1">
      <alignment horizontal="center"/>
    </xf>
    <xf numFmtId="0" fontId="81" fillId="22" borderId="30" xfId="0" applyFont="1" applyFill="1" applyBorder="1" applyAlignment="1">
      <alignment horizontal="center"/>
    </xf>
    <xf numFmtId="0" fontId="81" fillId="22" borderId="31" xfId="0" applyFont="1" applyFill="1" applyBorder="1" applyAlignment="1">
      <alignment horizontal="center"/>
    </xf>
    <xf numFmtId="0" fontId="81" fillId="22" borderId="0" xfId="0" applyFont="1" applyFill="1" applyBorder="1" applyAlignment="1">
      <alignment horizontal="center"/>
    </xf>
    <xf numFmtId="0" fontId="81" fillId="22" borderId="37" xfId="0" applyFont="1" applyFill="1" applyBorder="1" applyAlignment="1">
      <alignment horizontal="center"/>
    </xf>
    <xf numFmtId="0" fontId="88" fillId="22" borderId="97" xfId="0" applyFont="1" applyFill="1" applyBorder="1" applyAlignment="1">
      <alignment horizontal="center"/>
    </xf>
    <xf numFmtId="0" fontId="81" fillId="22" borderId="6" xfId="0" applyFont="1" applyFill="1" applyBorder="1" applyAlignment="1">
      <alignment horizontal="center"/>
    </xf>
    <xf numFmtId="164" fontId="29" fillId="22" borderId="25" xfId="0" applyNumberFormat="1" applyFont="1" applyFill="1" applyBorder="1" applyAlignment="1">
      <alignment horizontal="center"/>
    </xf>
    <xf numFmtId="164" fontId="29" fillId="22" borderId="26" xfId="0" applyNumberFormat="1" applyFont="1" applyFill="1" applyBorder="1" applyAlignment="1">
      <alignment horizontal="center"/>
    </xf>
    <xf numFmtId="0" fontId="90" fillId="17" borderId="7" xfId="0" applyFont="1" applyFill="1" applyBorder="1" applyAlignment="1">
      <alignment horizontal="center" vertical="center"/>
    </xf>
    <xf numFmtId="0" fontId="34" fillId="12" borderId="12" xfId="0" applyNumberFormat="1" applyFont="1" applyFill="1" applyBorder="1" applyAlignment="1">
      <alignment horizontal="center"/>
    </xf>
    <xf numFmtId="0" fontId="91" fillId="22" borderId="48" xfId="0" applyFont="1" applyFill="1" applyBorder="1" applyAlignment="1">
      <alignment horizontal="right"/>
    </xf>
    <xf numFmtId="0" fontId="91" fillId="22" borderId="31" xfId="0" applyFont="1" applyFill="1" applyBorder="1" applyAlignment="1">
      <alignment horizontal="right"/>
    </xf>
    <xf numFmtId="0" fontId="92" fillId="22" borderId="31" xfId="0" applyFont="1" applyFill="1" applyBorder="1" applyAlignment="1">
      <alignment horizontal="center"/>
    </xf>
    <xf numFmtId="164" fontId="91" fillId="22" borderId="48" xfId="0" applyNumberFormat="1" applyFont="1" applyFill="1" applyBorder="1" applyAlignment="1">
      <alignment horizontal="center"/>
    </xf>
    <xf numFmtId="164" fontId="91" fillId="22" borderId="0" xfId="0" applyNumberFormat="1" applyFont="1" applyFill="1" applyBorder="1" applyAlignment="1">
      <alignment horizontal="center"/>
    </xf>
    <xf numFmtId="164" fontId="91" fillId="22" borderId="58" xfId="0" applyNumberFormat="1" applyFont="1" applyFill="1" applyBorder="1" applyAlignment="1">
      <alignment horizontal="center"/>
    </xf>
    <xf numFmtId="164" fontId="91" fillId="22" borderId="96" xfId="0" applyNumberFormat="1" applyFont="1" applyFill="1" applyBorder="1" applyAlignment="1">
      <alignment horizontal="center"/>
    </xf>
    <xf numFmtId="0" fontId="91" fillId="22" borderId="30" xfId="0" applyFont="1" applyFill="1" applyBorder="1" applyAlignment="1">
      <alignment horizontal="right"/>
    </xf>
    <xf numFmtId="0" fontId="91" fillId="22" borderId="0" xfId="0" applyFont="1" applyFill="1" applyBorder="1" applyAlignment="1">
      <alignment horizontal="right"/>
    </xf>
    <xf numFmtId="0" fontId="91" fillId="22" borderId="37" xfId="0" applyFont="1" applyFill="1" applyBorder="1" applyAlignment="1">
      <alignment horizontal="right"/>
    </xf>
    <xf numFmtId="0" fontId="91" fillId="22" borderId="6" xfId="0" applyFont="1" applyFill="1" applyBorder="1" applyAlignment="1">
      <alignment horizontal="center"/>
    </xf>
    <xf numFmtId="164" fontId="92" fillId="22" borderId="72" xfId="0" applyNumberFormat="1" applyFont="1" applyFill="1" applyBorder="1" applyAlignment="1">
      <alignment horizontal="center"/>
    </xf>
    <xf numFmtId="164" fontId="92" fillId="22" borderId="73" xfId="0" applyNumberFormat="1" applyFont="1" applyFill="1" applyBorder="1" applyAlignment="1">
      <alignment horizontal="center"/>
    </xf>
    <xf numFmtId="164" fontId="92" fillId="22" borderId="74" xfId="0" applyNumberFormat="1" applyFont="1" applyFill="1" applyBorder="1" applyAlignment="1">
      <alignment horizontal="center"/>
    </xf>
    <xf numFmtId="0" fontId="91" fillId="22" borderId="89" xfId="0" applyFont="1" applyFill="1" applyBorder="1" applyAlignment="1">
      <alignment horizontal="right"/>
    </xf>
    <xf numFmtId="0" fontId="91" fillId="22" borderId="32" xfId="0" applyFont="1" applyFill="1" applyBorder="1" applyAlignment="1">
      <alignment horizontal="right"/>
    </xf>
    <xf numFmtId="0" fontId="92" fillId="22" borderId="32" xfId="0" applyFont="1" applyFill="1" applyBorder="1" applyAlignment="1">
      <alignment horizontal="center"/>
    </xf>
    <xf numFmtId="164" fontId="92" fillId="22" borderId="36" xfId="0" applyNumberFormat="1" applyFont="1" applyFill="1" applyBorder="1" applyAlignment="1">
      <alignment horizontal="center"/>
    </xf>
    <xf numFmtId="164" fontId="92" fillId="22" borderId="37" xfId="0" applyNumberFormat="1" applyFont="1" applyFill="1" applyBorder="1" applyAlignment="1">
      <alignment horizontal="center"/>
    </xf>
    <xf numFmtId="0" fontId="91" fillId="22" borderId="71" xfId="0" applyFont="1" applyFill="1" applyBorder="1" applyAlignment="1">
      <alignment horizontal="center"/>
    </xf>
    <xf numFmtId="164" fontId="93" fillId="6" borderId="0" xfId="0" applyNumberFormat="1" applyFont="1" applyFill="1" applyBorder="1" applyAlignment="1">
      <alignment horizontal="center"/>
    </xf>
    <xf numFmtId="0" fontId="26" fillId="31" borderId="7" xfId="0" applyFont="1" applyFill="1" applyBorder="1" applyAlignment="1" applyProtection="1">
      <alignment horizontal="center" vertical="center"/>
      <protection locked="0"/>
    </xf>
    <xf numFmtId="0" fontId="95" fillId="15" borderId="57" xfId="0" applyFont="1" applyFill="1" applyBorder="1" applyAlignment="1" applyProtection="1">
      <alignment horizontal="right"/>
      <protection locked="0"/>
    </xf>
    <xf numFmtId="0" fontId="95" fillId="15" borderId="35" xfId="0" applyFont="1" applyFill="1" applyBorder="1" applyAlignment="1" applyProtection="1">
      <alignment horizontal="right"/>
      <protection locked="0"/>
    </xf>
    <xf numFmtId="0" fontId="96" fillId="15" borderId="35" xfId="0" applyFont="1" applyFill="1" applyBorder="1" applyAlignment="1" applyProtection="1">
      <alignment horizontal="center"/>
      <protection locked="0"/>
    </xf>
    <xf numFmtId="0" fontId="96" fillId="15" borderId="36" xfId="0" applyFont="1" applyFill="1" applyBorder="1" applyAlignment="1" applyProtection="1">
      <alignment horizontal="center"/>
      <protection locked="0"/>
    </xf>
    <xf numFmtId="164" fontId="95" fillId="15" borderId="83" xfId="0" applyNumberFormat="1" applyFont="1" applyFill="1" applyBorder="1" applyAlignment="1" applyProtection="1">
      <alignment horizontal="center"/>
      <protection locked="0"/>
    </xf>
    <xf numFmtId="164" fontId="95" fillId="15" borderId="0" xfId="0" applyNumberFormat="1" applyFont="1" applyFill="1" applyBorder="1" applyAlignment="1" applyProtection="1">
      <alignment horizontal="center"/>
      <protection locked="0"/>
    </xf>
    <xf numFmtId="164" fontId="95" fillId="15" borderId="36" xfId="0" applyNumberFormat="1" applyFont="1" applyFill="1" applyBorder="1" applyAlignment="1" applyProtection="1">
      <alignment horizontal="center"/>
      <protection locked="0"/>
    </xf>
    <xf numFmtId="164" fontId="95" fillId="15" borderId="37" xfId="0" applyNumberFormat="1" applyFont="1" applyFill="1" applyBorder="1" applyAlignment="1" applyProtection="1">
      <alignment horizontal="center"/>
      <protection locked="0"/>
    </xf>
    <xf numFmtId="0" fontId="95" fillId="15" borderId="98" xfId="0" applyFont="1" applyFill="1" applyBorder="1" applyAlignment="1" applyProtection="1">
      <alignment horizontal="center"/>
      <protection locked="0"/>
    </xf>
    <xf numFmtId="0" fontId="95" fillId="15" borderId="35" xfId="0" applyFont="1" applyFill="1" applyBorder="1" applyAlignment="1" applyProtection="1">
      <alignment horizontal="center"/>
      <protection locked="0"/>
    </xf>
    <xf numFmtId="0" fontId="95" fillId="15" borderId="49" xfId="0" applyFont="1" applyFill="1" applyBorder="1" applyAlignment="1" applyProtection="1">
      <alignment horizontal="center"/>
      <protection locked="0"/>
    </xf>
    <xf numFmtId="0" fontId="95" fillId="15" borderId="37" xfId="0" applyFont="1" applyFill="1" applyBorder="1" applyAlignment="1" applyProtection="1">
      <alignment horizontal="center"/>
      <protection locked="0"/>
    </xf>
    <xf numFmtId="0" fontId="96" fillId="15" borderId="99" xfId="0" applyFont="1" applyFill="1" applyBorder="1" applyAlignment="1" applyProtection="1">
      <alignment horizontal="center"/>
      <protection locked="0"/>
    </xf>
    <xf numFmtId="0" fontId="95" fillId="15" borderId="6" xfId="0" applyFont="1" applyFill="1" applyBorder="1" applyAlignment="1" applyProtection="1">
      <alignment horizontal="center"/>
      <protection locked="0"/>
    </xf>
    <xf numFmtId="164" fontId="96" fillId="15" borderId="25" xfId="0" applyNumberFormat="1" applyFont="1" applyFill="1" applyBorder="1" applyAlignment="1" applyProtection="1">
      <alignment horizontal="center"/>
      <protection locked="0"/>
    </xf>
    <xf numFmtId="164" fontId="96" fillId="15" borderId="26" xfId="0" applyNumberFormat="1" applyFont="1" applyFill="1" applyBorder="1" applyAlignment="1" applyProtection="1">
      <alignment horizontal="center"/>
      <protection locked="0"/>
    </xf>
    <xf numFmtId="0" fontId="95" fillId="15" borderId="62" xfId="0" applyFont="1" applyFill="1" applyBorder="1" applyAlignment="1" applyProtection="1">
      <alignment horizontal="center"/>
      <protection locked="0"/>
    </xf>
    <xf numFmtId="0" fontId="96" fillId="15" borderId="97" xfId="0" applyFont="1" applyFill="1" applyBorder="1" applyAlignment="1" applyProtection="1">
      <alignment horizontal="center"/>
      <protection locked="0"/>
    </xf>
    <xf numFmtId="0" fontId="96" fillId="15" borderId="100" xfId="0" applyFont="1" applyFill="1" applyBorder="1" applyAlignment="1" applyProtection="1">
      <alignment horizontal="center"/>
      <protection locked="0"/>
    </xf>
    <xf numFmtId="0" fontId="87" fillId="32" borderId="7" xfId="0" applyFont="1" applyFill="1" applyBorder="1" applyAlignment="1" applyProtection="1">
      <alignment horizontal="center" vertical="center"/>
      <protection locked="0"/>
    </xf>
    <xf numFmtId="0" fontId="71" fillId="32" borderId="48" xfId="0" applyFont="1" applyFill="1" applyBorder="1" applyAlignment="1" applyProtection="1">
      <alignment horizontal="right"/>
      <protection locked="0"/>
    </xf>
    <xf numFmtId="0" fontId="71" fillId="32" borderId="31" xfId="0" applyFont="1" applyFill="1" applyBorder="1" applyAlignment="1" applyProtection="1">
      <alignment horizontal="right"/>
      <protection locked="0"/>
    </xf>
    <xf numFmtId="0" fontId="72" fillId="32" borderId="31" xfId="0" applyFont="1" applyFill="1" applyBorder="1" applyAlignment="1" applyProtection="1">
      <alignment horizontal="center"/>
      <protection locked="0"/>
    </xf>
    <xf numFmtId="164" fontId="71" fillId="32" borderId="48" xfId="0" applyNumberFormat="1" applyFont="1" applyFill="1" applyBorder="1" applyAlignment="1" applyProtection="1">
      <alignment horizontal="center"/>
      <protection locked="0"/>
    </xf>
    <xf numFmtId="164" fontId="71" fillId="32" borderId="0" xfId="0" applyNumberFormat="1" applyFont="1" applyFill="1" applyBorder="1" applyAlignment="1" applyProtection="1">
      <alignment horizontal="center"/>
      <protection locked="0"/>
    </xf>
    <xf numFmtId="164" fontId="71" fillId="32" borderId="36" xfId="0" applyNumberFormat="1" applyFont="1" applyFill="1" applyBorder="1" applyAlignment="1" applyProtection="1">
      <alignment horizontal="center"/>
      <protection locked="0"/>
    </xf>
    <xf numFmtId="164" fontId="71" fillId="32" borderId="37" xfId="0" applyNumberFormat="1" applyFont="1" applyFill="1" applyBorder="1" applyAlignment="1" applyProtection="1">
      <alignment horizontal="center"/>
      <protection locked="0"/>
    </xf>
    <xf numFmtId="0" fontId="71" fillId="32" borderId="30" xfId="0" applyFont="1" applyFill="1" applyBorder="1" applyAlignment="1" applyProtection="1">
      <alignment horizontal="center"/>
      <protection locked="0"/>
    </xf>
    <xf numFmtId="0" fontId="71" fillId="32" borderId="31" xfId="0" applyFont="1" applyFill="1" applyBorder="1" applyAlignment="1" applyProtection="1">
      <alignment horizontal="center"/>
      <protection locked="0"/>
    </xf>
    <xf numFmtId="0" fontId="71" fillId="32" borderId="0" xfId="0" applyFont="1" applyFill="1" applyBorder="1" applyAlignment="1" applyProtection="1">
      <alignment horizontal="center"/>
      <protection locked="0"/>
    </xf>
    <xf numFmtId="0" fontId="71" fillId="32" borderId="37" xfId="0" applyFont="1" applyFill="1" applyBorder="1" applyAlignment="1" applyProtection="1">
      <alignment horizontal="center"/>
      <protection locked="0"/>
    </xf>
    <xf numFmtId="0" fontId="71" fillId="32" borderId="6" xfId="0" applyFont="1" applyFill="1" applyBorder="1" applyAlignment="1" applyProtection="1">
      <alignment horizontal="center"/>
      <protection locked="0"/>
    </xf>
    <xf numFmtId="164" fontId="72" fillId="32" borderId="25" xfId="0" applyNumberFormat="1" applyFont="1" applyFill="1" applyBorder="1" applyAlignment="1" applyProtection="1">
      <alignment horizontal="center"/>
      <protection locked="0"/>
    </xf>
    <xf numFmtId="164" fontId="72" fillId="32" borderId="26" xfId="0" applyNumberFormat="1" applyFont="1" applyFill="1" applyBorder="1" applyAlignment="1" applyProtection="1">
      <alignment horizontal="center"/>
      <protection locked="0"/>
    </xf>
    <xf numFmtId="0" fontId="28" fillId="0" borderId="0" xfId="0" applyFont="1" applyBorder="1" applyAlignment="1">
      <alignment horizontal="center"/>
    </xf>
    <xf numFmtId="164" fontId="29" fillId="0" borderId="40" xfId="0" applyNumberFormat="1" applyFont="1" applyBorder="1" applyAlignment="1">
      <alignment horizontal="center"/>
    </xf>
    <xf numFmtId="0" fontId="72" fillId="32" borderId="32" xfId="0" applyFont="1" applyFill="1" applyBorder="1" applyAlignment="1" applyProtection="1">
      <alignment horizontal="center"/>
      <protection locked="0"/>
    </xf>
    <xf numFmtId="0" fontId="71" fillId="32" borderId="32" xfId="0" applyFont="1" applyFill="1" applyBorder="1" applyAlignment="1" applyProtection="1">
      <alignment horizontal="center"/>
      <protection locked="0"/>
    </xf>
    <xf numFmtId="0" fontId="90" fillId="30" borderId="7" xfId="0" applyFont="1" applyFill="1" applyBorder="1" applyAlignment="1">
      <alignment horizontal="center" vertical="center"/>
    </xf>
    <xf numFmtId="164" fontId="72" fillId="0" borderId="0" xfId="0" applyNumberFormat="1" applyFont="1" applyFill="1" applyAlignment="1">
      <alignment horizontal="center" vertical="center"/>
    </xf>
    <xf numFmtId="0" fontId="84" fillId="22" borderId="48" xfId="0" applyFont="1" applyFill="1" applyBorder="1" applyAlignment="1">
      <alignment horizontal="right"/>
    </xf>
    <xf numFmtId="0" fontId="84" fillId="22" borderId="31" xfId="0" applyFont="1" applyFill="1" applyBorder="1" applyAlignment="1">
      <alignment horizontal="right"/>
    </xf>
    <xf numFmtId="0" fontId="85" fillId="22" borderId="31" xfId="0" applyFont="1" applyFill="1" applyBorder="1" applyAlignment="1">
      <alignment horizontal="center"/>
    </xf>
    <xf numFmtId="164" fontId="84" fillId="22" borderId="48" xfId="0" applyNumberFormat="1" applyFont="1" applyFill="1" applyBorder="1" applyAlignment="1">
      <alignment horizontal="center"/>
    </xf>
    <xf numFmtId="164" fontId="84" fillId="22" borderId="0" xfId="0" applyNumberFormat="1" applyFont="1" applyFill="1" applyBorder="1" applyAlignment="1">
      <alignment horizontal="center"/>
    </xf>
    <xf numFmtId="164" fontId="84" fillId="22" borderId="36" xfId="0" applyNumberFormat="1" applyFont="1" applyFill="1" applyBorder="1" applyAlignment="1">
      <alignment horizontal="center"/>
    </xf>
    <xf numFmtId="164" fontId="84" fillId="22" borderId="37" xfId="0" applyNumberFormat="1" applyFont="1" applyFill="1" applyBorder="1" applyAlignment="1">
      <alignment horizontal="center"/>
    </xf>
    <xf numFmtId="0" fontId="84" fillId="22" borderId="30" xfId="0" applyFont="1" applyFill="1" applyBorder="1" applyAlignment="1">
      <alignment horizontal="center"/>
    </xf>
    <xf numFmtId="0" fontId="84" fillId="22" borderId="31" xfId="0" applyFont="1" applyFill="1" applyBorder="1" applyAlignment="1">
      <alignment horizontal="center"/>
    </xf>
    <xf numFmtId="0" fontId="84" fillId="22" borderId="0" xfId="0" applyFont="1" applyFill="1" applyBorder="1" applyAlignment="1">
      <alignment horizontal="center"/>
    </xf>
    <xf numFmtId="0" fontId="84" fillId="22" borderId="6" xfId="0" applyFont="1" applyFill="1" applyBorder="1" applyAlignment="1">
      <alignment horizontal="center"/>
    </xf>
    <xf numFmtId="164" fontId="85" fillId="22" borderId="25" xfId="0" applyNumberFormat="1" applyFont="1" applyFill="1" applyBorder="1" applyAlignment="1">
      <alignment horizontal="center"/>
    </xf>
    <xf numFmtId="164" fontId="85" fillId="22" borderId="26" xfId="0" applyNumberFormat="1" applyFont="1" applyFill="1" applyBorder="1" applyAlignment="1">
      <alignment horizontal="center"/>
    </xf>
    <xf numFmtId="0" fontId="85" fillId="22" borderId="32" xfId="0" applyFont="1" applyFill="1" applyBorder="1" applyAlignment="1">
      <alignment horizontal="center"/>
    </xf>
    <xf numFmtId="0" fontId="97" fillId="0" borderId="0" xfId="0" applyFont="1"/>
    <xf numFmtId="0" fontId="31" fillId="22" borderId="7" xfId="0" applyFont="1" applyFill="1" applyBorder="1" applyAlignment="1" applyProtection="1">
      <alignment horizontal="center" vertical="center"/>
      <protection locked="0"/>
    </xf>
    <xf numFmtId="0" fontId="98" fillId="6" borderId="48" xfId="0" applyFont="1" applyFill="1" applyBorder="1" applyAlignment="1" applyProtection="1">
      <alignment horizontal="right"/>
      <protection locked="0"/>
    </xf>
    <xf numFmtId="0" fontId="98" fillId="6" borderId="31" xfId="0" applyFont="1" applyFill="1" applyBorder="1" applyAlignment="1" applyProtection="1">
      <alignment horizontal="right"/>
      <protection locked="0"/>
    </xf>
    <xf numFmtId="0" fontId="77" fillId="6" borderId="31" xfId="0" applyFont="1" applyFill="1" applyBorder="1" applyAlignment="1" applyProtection="1">
      <alignment horizontal="center"/>
      <protection locked="0"/>
    </xf>
    <xf numFmtId="164" fontId="98" fillId="6" borderId="48" xfId="0" applyNumberFormat="1" applyFont="1" applyFill="1" applyBorder="1" applyAlignment="1" applyProtection="1">
      <alignment horizontal="center"/>
      <protection locked="0"/>
    </xf>
    <xf numFmtId="164" fontId="98" fillId="6" borderId="0" xfId="0" applyNumberFormat="1" applyFont="1" applyFill="1" applyBorder="1" applyAlignment="1" applyProtection="1">
      <alignment horizontal="center"/>
      <protection locked="0"/>
    </xf>
    <xf numFmtId="164" fontId="98" fillId="6" borderId="36" xfId="0" applyNumberFormat="1" applyFont="1" applyFill="1" applyBorder="1" applyAlignment="1" applyProtection="1">
      <alignment horizontal="center"/>
      <protection locked="0"/>
    </xf>
    <xf numFmtId="164" fontId="98" fillId="6" borderId="37" xfId="0" applyNumberFormat="1" applyFont="1" applyFill="1" applyBorder="1" applyAlignment="1" applyProtection="1">
      <alignment horizontal="center"/>
      <protection locked="0"/>
    </xf>
    <xf numFmtId="0" fontId="98" fillId="9" borderId="30" xfId="0" applyFont="1" applyFill="1" applyBorder="1" applyAlignment="1" applyProtection="1">
      <alignment horizontal="center"/>
      <protection locked="0"/>
    </xf>
    <xf numFmtId="0" fontId="98" fillId="9" borderId="31" xfId="0" applyFont="1" applyFill="1" applyBorder="1" applyAlignment="1" applyProtection="1">
      <alignment horizontal="center"/>
      <protection locked="0"/>
    </xf>
    <xf numFmtId="0" fontId="98" fillId="9" borderId="0" xfId="0" applyFont="1" applyFill="1" applyBorder="1" applyAlignment="1" applyProtection="1">
      <alignment horizontal="center"/>
      <protection locked="0"/>
    </xf>
    <xf numFmtId="0" fontId="98" fillId="9" borderId="37" xfId="0" applyFont="1" applyFill="1" applyBorder="1" applyAlignment="1" applyProtection="1">
      <alignment horizontal="center"/>
      <protection locked="0"/>
    </xf>
    <xf numFmtId="0" fontId="77" fillId="9" borderId="97" xfId="0" applyFont="1" applyFill="1" applyBorder="1" applyAlignment="1" applyProtection="1">
      <alignment horizontal="center"/>
      <protection locked="0"/>
    </xf>
    <xf numFmtId="0" fontId="98" fillId="9" borderId="6" xfId="0" applyFont="1" applyFill="1" applyBorder="1" applyAlignment="1" applyProtection="1">
      <alignment horizontal="center"/>
      <protection locked="0"/>
    </xf>
    <xf numFmtId="164" fontId="77" fillId="9" borderId="25" xfId="0" applyNumberFormat="1" applyFont="1" applyFill="1" applyBorder="1" applyAlignment="1" applyProtection="1">
      <alignment horizontal="center"/>
      <protection locked="0"/>
    </xf>
    <xf numFmtId="164" fontId="77" fillId="9" borderId="26" xfId="0" applyNumberFormat="1" applyFont="1" applyFill="1" applyBorder="1" applyAlignment="1" applyProtection="1">
      <alignment horizontal="center"/>
      <protection locked="0"/>
    </xf>
    <xf numFmtId="0" fontId="77" fillId="9" borderId="99" xfId="0" applyFont="1" applyFill="1" applyBorder="1" applyAlignment="1" applyProtection="1">
      <alignment horizontal="center"/>
      <protection locked="0"/>
    </xf>
    <xf numFmtId="0" fontId="98" fillId="9" borderId="32" xfId="0" applyFont="1" applyFill="1" applyBorder="1" applyAlignment="1" applyProtection="1">
      <alignment horizontal="center"/>
      <protection locked="0"/>
    </xf>
    <xf numFmtId="0" fontId="37" fillId="0" borderId="35" xfId="0" applyFont="1" applyFill="1" applyBorder="1" applyAlignment="1">
      <alignment horizontal="right"/>
    </xf>
    <xf numFmtId="0" fontId="38" fillId="0" borderId="35" xfId="0" applyFont="1" applyFill="1" applyBorder="1" applyAlignment="1">
      <alignment horizontal="center"/>
    </xf>
    <xf numFmtId="0" fontId="100" fillId="33" borderId="7" xfId="0" applyFont="1" applyFill="1" applyBorder="1" applyAlignment="1">
      <alignment horizontal="center" vertical="center"/>
    </xf>
    <xf numFmtId="0" fontId="101" fillId="9" borderId="48" xfId="0" applyFont="1" applyFill="1" applyBorder="1" applyAlignment="1">
      <alignment horizontal="center"/>
    </xf>
    <xf numFmtId="0" fontId="101" fillId="9" borderId="31" xfId="0" applyFont="1" applyFill="1" applyBorder="1" applyAlignment="1">
      <alignment horizontal="center"/>
    </xf>
    <xf numFmtId="0" fontId="102" fillId="9" borderId="31" xfId="0" applyFont="1" applyFill="1" applyBorder="1" applyAlignment="1">
      <alignment horizontal="center"/>
    </xf>
    <xf numFmtId="164" fontId="101" fillId="9" borderId="48" xfId="0" applyNumberFormat="1" applyFont="1" applyFill="1" applyBorder="1" applyAlignment="1">
      <alignment horizontal="center"/>
    </xf>
    <xf numFmtId="0" fontId="101" fillId="9" borderId="0" xfId="0" applyFont="1" applyFill="1" applyBorder="1" applyAlignment="1">
      <alignment horizontal="center"/>
    </xf>
    <xf numFmtId="164" fontId="101" fillId="9" borderId="36" xfId="0" applyNumberFormat="1" applyFont="1" applyFill="1" applyBorder="1" applyAlignment="1">
      <alignment horizontal="center"/>
    </xf>
    <xf numFmtId="164" fontId="101" fillId="9" borderId="37" xfId="0" applyNumberFormat="1" applyFont="1" applyFill="1" applyBorder="1" applyAlignment="1">
      <alignment horizontal="center"/>
    </xf>
    <xf numFmtId="0" fontId="101" fillId="19" borderId="30" xfId="0" applyFont="1" applyFill="1" applyBorder="1" applyAlignment="1">
      <alignment horizontal="center"/>
    </xf>
    <xf numFmtId="0" fontId="101" fillId="19" borderId="31" xfId="0" applyFont="1" applyFill="1" applyBorder="1" applyAlignment="1">
      <alignment horizontal="center"/>
    </xf>
    <xf numFmtId="0" fontId="101" fillId="19" borderId="0" xfId="0" applyFont="1" applyFill="1" applyBorder="1" applyAlignment="1">
      <alignment horizontal="center"/>
    </xf>
    <xf numFmtId="0" fontId="101" fillId="19" borderId="37" xfId="0" applyFont="1" applyFill="1" applyBorder="1" applyAlignment="1">
      <alignment horizontal="center"/>
    </xf>
    <xf numFmtId="0" fontId="102" fillId="19" borderId="31" xfId="0" applyFont="1" applyFill="1" applyBorder="1" applyAlignment="1">
      <alignment horizontal="center"/>
    </xf>
    <xf numFmtId="164" fontId="101" fillId="19" borderId="6" xfId="0" applyNumberFormat="1" applyFont="1" applyFill="1" applyBorder="1" applyAlignment="1">
      <alignment horizontal="center"/>
    </xf>
    <xf numFmtId="164" fontId="102" fillId="19" borderId="25" xfId="0" applyNumberFormat="1" applyFont="1" applyFill="1" applyBorder="1" applyAlignment="1">
      <alignment horizontal="center"/>
    </xf>
    <xf numFmtId="164" fontId="102" fillId="19" borderId="26" xfId="0" applyNumberFormat="1" applyFont="1" applyFill="1" applyBorder="1" applyAlignment="1">
      <alignment horizontal="center"/>
    </xf>
    <xf numFmtId="0" fontId="101" fillId="9" borderId="30" xfId="0" applyFont="1" applyFill="1" applyBorder="1" applyAlignment="1">
      <alignment horizontal="center"/>
    </xf>
    <xf numFmtId="0" fontId="101" fillId="9" borderId="37" xfId="0" applyFont="1" applyFill="1" applyBorder="1" applyAlignment="1">
      <alignment horizontal="center"/>
    </xf>
    <xf numFmtId="164" fontId="101" fillId="9" borderId="6" xfId="0" applyNumberFormat="1" applyFont="1" applyFill="1" applyBorder="1" applyAlignment="1">
      <alignment horizontal="center"/>
    </xf>
    <xf numFmtId="164" fontId="102" fillId="9" borderId="24" xfId="0" applyNumberFormat="1" applyFont="1" applyFill="1" applyBorder="1" applyAlignment="1">
      <alignment horizontal="center"/>
    </xf>
    <xf numFmtId="164" fontId="102" fillId="9" borderId="25" xfId="0" applyNumberFormat="1" applyFont="1" applyFill="1" applyBorder="1" applyAlignment="1">
      <alignment horizontal="center"/>
    </xf>
    <xf numFmtId="164" fontId="102" fillId="9" borderId="26" xfId="0" applyNumberFormat="1" applyFont="1" applyFill="1" applyBorder="1" applyAlignment="1">
      <alignment horizontal="center"/>
    </xf>
    <xf numFmtId="0" fontId="102" fillId="9" borderId="32" xfId="0" applyFont="1" applyFill="1" applyBorder="1" applyAlignment="1">
      <alignment horizontal="center"/>
    </xf>
    <xf numFmtId="0" fontId="46" fillId="14" borderId="7" xfId="0" applyFont="1" applyFill="1" applyBorder="1" applyAlignment="1">
      <alignment horizontal="center" vertical="center"/>
    </xf>
    <xf numFmtId="0" fontId="103" fillId="5" borderId="9" xfId="0" applyFont="1" applyFill="1" applyBorder="1" applyAlignment="1">
      <alignment horizontal="right"/>
    </xf>
    <xf numFmtId="0" fontId="103" fillId="5" borderId="18" xfId="0" applyFont="1" applyFill="1" applyBorder="1" applyAlignment="1">
      <alignment horizontal="right"/>
    </xf>
    <xf numFmtId="0" fontId="104" fillId="5" borderId="18" xfId="0" applyFont="1" applyFill="1" applyBorder="1" applyAlignment="1">
      <alignment horizontal="center"/>
    </xf>
    <xf numFmtId="164" fontId="103" fillId="5" borderId="9" xfId="0" applyNumberFormat="1" applyFont="1" applyFill="1" applyBorder="1" applyAlignment="1">
      <alignment horizontal="center"/>
    </xf>
    <xf numFmtId="164" fontId="103" fillId="5" borderId="0" xfId="0" applyNumberFormat="1" applyFont="1" applyFill="1" applyBorder="1" applyAlignment="1">
      <alignment horizontal="center"/>
    </xf>
    <xf numFmtId="164" fontId="103" fillId="5" borderId="58" xfId="0" applyNumberFormat="1" applyFont="1" applyFill="1" applyBorder="1" applyAlignment="1">
      <alignment horizontal="center"/>
    </xf>
    <xf numFmtId="0" fontId="103" fillId="5" borderId="30" xfId="0" applyFont="1" applyFill="1" applyBorder="1" applyAlignment="1">
      <alignment horizontal="center"/>
    </xf>
    <xf numFmtId="0" fontId="103" fillId="5" borderId="31" xfId="0" applyFont="1" applyFill="1" applyBorder="1" applyAlignment="1">
      <alignment horizontal="center"/>
    </xf>
    <xf numFmtId="0" fontId="103" fillId="5" borderId="0" xfId="0" applyFont="1" applyFill="1" applyBorder="1" applyAlignment="1">
      <alignment horizontal="center"/>
    </xf>
    <xf numFmtId="0" fontId="104" fillId="5" borderId="32" xfId="0" applyFont="1" applyFill="1" applyBorder="1" applyAlignment="1">
      <alignment horizontal="center"/>
    </xf>
    <xf numFmtId="0" fontId="103" fillId="5" borderId="6" xfId="0" applyFont="1" applyFill="1" applyBorder="1" applyAlignment="1">
      <alignment horizontal="center"/>
    </xf>
    <xf numFmtId="164" fontId="104" fillId="5" borderId="25" xfId="0" applyNumberFormat="1" applyFont="1" applyFill="1" applyBorder="1" applyAlignment="1">
      <alignment horizontal="center"/>
    </xf>
    <xf numFmtId="164" fontId="104" fillId="5" borderId="26" xfId="0" applyNumberFormat="1" applyFont="1" applyFill="1" applyBorder="1" applyAlignment="1">
      <alignment horizontal="center"/>
    </xf>
    <xf numFmtId="0" fontId="37" fillId="0" borderId="85" xfId="0" applyFont="1" applyFill="1" applyBorder="1" applyAlignment="1">
      <alignment horizontal="right"/>
    </xf>
    <xf numFmtId="0" fontId="103" fillId="5" borderId="82" xfId="0" applyFont="1" applyFill="1" applyBorder="1" applyAlignment="1">
      <alignment horizontal="center"/>
    </xf>
    <xf numFmtId="0" fontId="104" fillId="5" borderId="31" xfId="0" applyFont="1" applyFill="1" applyBorder="1" applyAlignment="1">
      <alignment horizontal="center"/>
    </xf>
    <xf numFmtId="164" fontId="104" fillId="0" borderId="25" xfId="0" applyNumberFormat="1" applyFont="1" applyFill="1" applyBorder="1" applyAlignment="1">
      <alignment horizontal="center"/>
    </xf>
    <xf numFmtId="164" fontId="104" fillId="0" borderId="26" xfId="0" applyNumberFormat="1" applyFont="1" applyFill="1" applyBorder="1" applyAlignment="1">
      <alignment horizontal="center"/>
    </xf>
    <xf numFmtId="0" fontId="103" fillId="5" borderId="84" xfId="0" applyFont="1" applyFill="1" applyBorder="1" applyAlignment="1">
      <alignment horizontal="center"/>
    </xf>
    <xf numFmtId="0" fontId="53" fillId="15" borderId="101" xfId="0" applyFont="1" applyFill="1" applyBorder="1" applyAlignment="1">
      <alignment horizontal="center" vertical="center"/>
    </xf>
    <xf numFmtId="0" fontId="105" fillId="9" borderId="48" xfId="0" applyFont="1" applyFill="1" applyBorder="1" applyAlignment="1">
      <alignment horizontal="right"/>
    </xf>
    <xf numFmtId="0" fontId="105" fillId="9" borderId="31" xfId="0" applyFont="1" applyFill="1" applyBorder="1" applyAlignment="1">
      <alignment horizontal="right"/>
    </xf>
    <xf numFmtId="0" fontId="106" fillId="9" borderId="31" xfId="0" applyFont="1" applyFill="1" applyBorder="1" applyAlignment="1">
      <alignment horizontal="center"/>
    </xf>
    <xf numFmtId="164" fontId="105" fillId="9" borderId="48" xfId="0" applyNumberFormat="1" applyFont="1" applyFill="1" applyBorder="1" applyAlignment="1">
      <alignment horizontal="center"/>
    </xf>
    <xf numFmtId="164" fontId="105" fillId="9" borderId="0" xfId="0" applyNumberFormat="1" applyFont="1" applyFill="1" applyBorder="1" applyAlignment="1">
      <alignment horizontal="center"/>
    </xf>
    <xf numFmtId="164" fontId="105" fillId="9" borderId="36" xfId="0" applyNumberFormat="1" applyFont="1" applyFill="1" applyBorder="1" applyAlignment="1">
      <alignment horizontal="center"/>
    </xf>
    <xf numFmtId="164" fontId="105" fillId="9" borderId="37" xfId="0" applyNumberFormat="1" applyFont="1" applyFill="1" applyBorder="1" applyAlignment="1">
      <alignment horizontal="center"/>
    </xf>
    <xf numFmtId="164" fontId="29" fillId="0" borderId="41" xfId="0" applyNumberFormat="1" applyFont="1" applyBorder="1" applyAlignment="1">
      <alignment horizontal="center"/>
    </xf>
    <xf numFmtId="0" fontId="46" fillId="20" borderId="7" xfId="0" applyFont="1" applyFill="1" applyBorder="1" applyAlignment="1">
      <alignment horizontal="center" vertical="center"/>
    </xf>
    <xf numFmtId="0" fontId="50" fillId="5" borderId="31" xfId="0" applyFont="1" applyFill="1" applyBorder="1" applyAlignment="1">
      <alignment horizontal="right"/>
    </xf>
    <xf numFmtId="0" fontId="51" fillId="5" borderId="31" xfId="0" applyFont="1" applyFill="1" applyBorder="1" applyAlignment="1">
      <alignment horizontal="center"/>
    </xf>
    <xf numFmtId="0" fontId="106" fillId="5" borderId="31" xfId="0" applyFont="1" applyFill="1" applyBorder="1" applyAlignment="1">
      <alignment horizontal="center"/>
    </xf>
    <xf numFmtId="164" fontId="50" fillId="5" borderId="48" xfId="0" applyNumberFormat="1" applyFont="1" applyFill="1" applyBorder="1" applyAlignment="1">
      <alignment horizontal="center"/>
    </xf>
    <xf numFmtId="164" fontId="50" fillId="5" borderId="0" xfId="0" applyNumberFormat="1" applyFont="1" applyFill="1" applyBorder="1" applyAlignment="1">
      <alignment horizontal="center"/>
    </xf>
    <xf numFmtId="164" fontId="50" fillId="5" borderId="36" xfId="0" applyNumberFormat="1" applyFont="1" applyFill="1" applyBorder="1" applyAlignment="1">
      <alignment horizontal="center"/>
    </xf>
    <xf numFmtId="164" fontId="50" fillId="5" borderId="37" xfId="0" applyNumberFormat="1" applyFont="1" applyFill="1" applyBorder="1" applyAlignment="1">
      <alignment horizontal="center"/>
    </xf>
    <xf numFmtId="0" fontId="50" fillId="5" borderId="30" xfId="0" applyFont="1" applyFill="1" applyBorder="1" applyAlignment="1">
      <alignment horizontal="center"/>
    </xf>
    <xf numFmtId="0" fontId="50" fillId="5" borderId="31" xfId="0" applyFont="1" applyFill="1" applyBorder="1" applyAlignment="1">
      <alignment horizontal="center"/>
    </xf>
    <xf numFmtId="0" fontId="50" fillId="5" borderId="48" xfId="0" applyFont="1" applyFill="1" applyBorder="1" applyAlignment="1">
      <alignment horizontal="center"/>
    </xf>
    <xf numFmtId="0" fontId="50" fillId="5" borderId="37" xfId="0" applyFont="1" applyFill="1" applyBorder="1" applyAlignment="1">
      <alignment horizontal="center"/>
    </xf>
    <xf numFmtId="0" fontId="50" fillId="5" borderId="6" xfId="0" applyFont="1" applyFill="1" applyBorder="1" applyAlignment="1">
      <alignment horizontal="center"/>
    </xf>
    <xf numFmtId="164" fontId="51" fillId="5" borderId="25" xfId="0" applyNumberFormat="1" applyFont="1" applyFill="1" applyBorder="1" applyAlignment="1">
      <alignment horizontal="center"/>
    </xf>
    <xf numFmtId="164" fontId="51" fillId="5" borderId="26" xfId="0" applyNumberFormat="1" applyFont="1" applyFill="1" applyBorder="1" applyAlignment="1">
      <alignment horizontal="center"/>
    </xf>
    <xf numFmtId="0" fontId="50" fillId="5" borderId="0" xfId="0" applyFont="1" applyFill="1" applyBorder="1" applyAlignment="1">
      <alignment horizontal="center"/>
    </xf>
    <xf numFmtId="0" fontId="106" fillId="5" borderId="32" xfId="0" applyFont="1" applyFill="1" applyBorder="1" applyAlignment="1">
      <alignment horizontal="center"/>
    </xf>
    <xf numFmtId="164" fontId="107" fillId="6" borderId="0" xfId="0" applyNumberFormat="1" applyFont="1" applyFill="1" applyBorder="1" applyAlignment="1">
      <alignment horizontal="center"/>
    </xf>
    <xf numFmtId="0" fontId="50" fillId="5" borderId="32" xfId="0" applyFont="1" applyFill="1" applyBorder="1" applyAlignment="1">
      <alignment horizontal="center"/>
    </xf>
    <xf numFmtId="164" fontId="36" fillId="0" borderId="0" xfId="0" applyNumberFormat="1" applyFont="1" applyFill="1" applyBorder="1" applyAlignment="1">
      <alignment horizontal="center"/>
    </xf>
    <xf numFmtId="0" fontId="27" fillId="0" borderId="0" xfId="0" applyFont="1" applyBorder="1"/>
    <xf numFmtId="0" fontId="34" fillId="20" borderId="6" xfId="0" applyFont="1" applyFill="1" applyBorder="1" applyAlignment="1">
      <alignment horizontal="center" vertical="center" wrapText="1"/>
    </xf>
    <xf numFmtId="0" fontId="34" fillId="22" borderId="6" xfId="12" applyFont="1" applyFill="1" applyBorder="1" applyAlignment="1">
      <alignment horizontal="center"/>
    </xf>
    <xf numFmtId="0" fontId="37" fillId="0" borderId="0" xfId="0" applyFont="1" applyFill="1" applyAlignment="1">
      <alignment horizontal="center"/>
    </xf>
    <xf numFmtId="0" fontId="34" fillId="20" borderId="6" xfId="12" applyFont="1" applyFill="1" applyBorder="1" applyAlignment="1">
      <alignment horizontal="center"/>
    </xf>
    <xf numFmtId="0" fontId="34" fillId="21" borderId="6" xfId="12" applyFont="1" applyFill="1" applyBorder="1" applyAlignment="1">
      <alignment horizontal="center"/>
    </xf>
    <xf numFmtId="0" fontId="28" fillId="0" borderId="0" xfId="0" applyFont="1" applyFill="1" applyProtection="1">
      <protection locked="0"/>
    </xf>
    <xf numFmtId="0" fontId="0" fillId="0" borderId="0" xfId="0" applyFont="1"/>
    <xf numFmtId="0" fontId="34" fillId="22" borderId="6" xfId="12" applyFont="1" applyFill="1" applyBorder="1" applyAlignment="1" applyProtection="1">
      <alignment horizontal="center"/>
      <protection locked="0"/>
    </xf>
    <xf numFmtId="0" fontId="34" fillId="21" borderId="6" xfId="12" applyFont="1" applyFill="1" applyBorder="1" applyAlignment="1" applyProtection="1">
      <alignment horizontal="center"/>
      <protection locked="0"/>
    </xf>
    <xf numFmtId="0" fontId="34" fillId="21" borderId="6" xfId="0" applyFont="1" applyFill="1" applyBorder="1" applyAlignment="1" applyProtection="1">
      <alignment horizontal="center"/>
      <protection locked="0"/>
    </xf>
    <xf numFmtId="0" fontId="34" fillId="20" borderId="6" xfId="0" applyFont="1" applyFill="1" applyBorder="1" applyAlignment="1" applyProtection="1">
      <alignment horizontal="center"/>
      <protection locked="0"/>
    </xf>
    <xf numFmtId="0" fontId="28" fillId="0" borderId="0" xfId="0" applyFont="1" applyFill="1" applyAlignment="1">
      <alignment horizontal="center"/>
    </xf>
    <xf numFmtId="0" fontId="34" fillId="22" borderId="6" xfId="0" applyFont="1" applyFill="1" applyBorder="1" applyAlignment="1" applyProtection="1">
      <alignment horizontal="center"/>
      <protection locked="0"/>
    </xf>
    <xf numFmtId="0" fontId="41" fillId="0" borderId="0" xfId="0" applyFont="1" applyFill="1" applyBorder="1" applyAlignment="1" applyProtection="1">
      <alignment vertical="center"/>
      <protection locked="0"/>
    </xf>
    <xf numFmtId="0" fontId="36" fillId="6" borderId="21" xfId="0" applyFont="1" applyFill="1" applyBorder="1" applyAlignment="1" applyProtection="1">
      <alignment horizontal="center" vertical="center"/>
      <protection locked="0"/>
    </xf>
    <xf numFmtId="0" fontId="34" fillId="20" borderId="6" xfId="0" applyFont="1" applyFill="1" applyBorder="1" applyAlignment="1" applyProtection="1">
      <alignment horizontal="center" vertical="center" wrapText="1"/>
      <protection locked="0"/>
    </xf>
    <xf numFmtId="0" fontId="36" fillId="6" borderId="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Border="1" applyAlignment="1">
      <alignment horizontal="center"/>
    </xf>
    <xf numFmtId="0" fontId="28" fillId="0" borderId="0" xfId="0" applyFont="1" applyFill="1" applyBorder="1" applyAlignment="1">
      <alignment horizontal="left"/>
    </xf>
    <xf numFmtId="0" fontId="36" fillId="6" borderId="0" xfId="0" applyFont="1" applyFill="1" applyBorder="1" applyAlignment="1">
      <alignment horizontal="center" vertical="center"/>
    </xf>
    <xf numFmtId="0" fontId="34" fillId="20" borderId="0" xfId="12" applyFont="1" applyFill="1" applyBorder="1" applyAlignment="1">
      <alignment horizontal="center"/>
    </xf>
    <xf numFmtId="0" fontId="34" fillId="21" borderId="0" xfId="12" applyFont="1" applyFill="1" applyBorder="1" applyAlignment="1">
      <alignment horizontal="center"/>
    </xf>
    <xf numFmtId="0" fontId="34" fillId="21" borderId="6" xfId="0" applyFont="1" applyFill="1" applyBorder="1" applyAlignment="1">
      <alignment horizontal="center" vertical="center" wrapText="1"/>
    </xf>
    <xf numFmtId="0" fontId="28" fillId="28" borderId="6" xfId="0" applyFont="1" applyFill="1" applyBorder="1" applyAlignment="1">
      <alignment horizontal="right"/>
    </xf>
    <xf numFmtId="0" fontId="41" fillId="0" borderId="0" xfId="0" applyFont="1" applyBorder="1" applyAlignment="1" applyProtection="1">
      <alignment vertical="center"/>
      <protection locked="0"/>
    </xf>
    <xf numFmtId="0" fontId="34" fillId="22" borderId="6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 applyProtection="1">
      <protection locked="0"/>
    </xf>
    <xf numFmtId="0" fontId="28" fillId="0" borderId="0" xfId="0" applyFont="1" applyBorder="1" applyAlignment="1" applyProtection="1">
      <alignment horizontal="center"/>
      <protection locked="0"/>
    </xf>
    <xf numFmtId="0" fontId="0" fillId="0" borderId="0" xfId="0" applyFill="1"/>
    <xf numFmtId="0" fontId="34" fillId="21" borderId="0" xfId="12" applyFont="1" applyFill="1" applyBorder="1" applyAlignment="1" applyProtection="1">
      <alignment horizontal="center"/>
      <protection locked="0"/>
    </xf>
    <xf numFmtId="0" fontId="34" fillId="22" borderId="0" xfId="12" applyFont="1" applyFill="1" applyBorder="1" applyAlignment="1" applyProtection="1">
      <alignment horizontal="center"/>
      <protection locked="0"/>
    </xf>
    <xf numFmtId="0" fontId="28" fillId="0" borderId="0" xfId="0" applyFont="1" applyFill="1" applyAlignment="1">
      <alignment vertical="center"/>
    </xf>
    <xf numFmtId="0" fontId="36" fillId="6" borderId="45" xfId="0" applyFont="1" applyFill="1" applyBorder="1" applyAlignment="1" applyProtection="1">
      <alignment horizontal="center" vertical="center"/>
      <protection locked="0"/>
    </xf>
    <xf numFmtId="0" fontId="28" fillId="0" borderId="0" xfId="0" applyFont="1" applyAlignment="1">
      <alignment horizontal="center"/>
    </xf>
    <xf numFmtId="0" fontId="36" fillId="6" borderId="49" xfId="0" applyNumberFormat="1" applyFont="1" applyFill="1" applyBorder="1" applyAlignment="1">
      <alignment horizontal="center" vertical="center" wrapText="1"/>
    </xf>
    <xf numFmtId="0" fontId="34" fillId="20" borderId="36" xfId="0" applyFont="1" applyFill="1" applyBorder="1" applyAlignment="1">
      <alignment horizontal="center"/>
    </xf>
    <xf numFmtId="0" fontId="36" fillId="6" borderId="102" xfId="0" applyNumberFormat="1" applyFont="1" applyFill="1" applyBorder="1" applyAlignment="1">
      <alignment horizontal="center" vertical="center" wrapText="1"/>
    </xf>
    <xf numFmtId="0" fontId="28" fillId="0" borderId="6" xfId="0" applyFont="1" applyFill="1" applyBorder="1" applyAlignment="1"/>
    <xf numFmtId="0" fontId="29" fillId="6" borderId="31" xfId="0" applyFont="1" applyFill="1" applyBorder="1" applyAlignment="1">
      <alignment horizontal="center" vertical="center" wrapText="1"/>
    </xf>
    <xf numFmtId="0" fontId="34" fillId="22" borderId="36" xfId="0" applyFont="1" applyFill="1" applyBorder="1" applyAlignment="1">
      <alignment horizontal="center"/>
    </xf>
    <xf numFmtId="0" fontId="34" fillId="22" borderId="0" xfId="12" applyFont="1" applyFill="1" applyBorder="1" applyAlignment="1">
      <alignment horizontal="center"/>
    </xf>
    <xf numFmtId="0" fontId="28" fillId="0" borderId="0" xfId="0" applyFont="1" applyBorder="1"/>
    <xf numFmtId="0" fontId="28" fillId="0" borderId="0" xfId="0" applyFont="1" applyAlignment="1">
      <alignment horizontal="left"/>
    </xf>
    <xf numFmtId="0" fontId="34" fillId="20" borderId="0" xfId="12" applyFont="1" applyFill="1" applyBorder="1" applyAlignment="1" applyProtection="1">
      <alignment horizontal="center"/>
      <protection locked="0"/>
    </xf>
    <xf numFmtId="0" fontId="34" fillId="20" borderId="0" xfId="0" applyFont="1" applyFill="1" applyBorder="1" applyAlignment="1">
      <alignment horizontal="center" vertical="center" wrapText="1"/>
    </xf>
    <xf numFmtId="0" fontId="34" fillId="20" borderId="0" xfId="0" applyFont="1" applyFill="1" applyBorder="1" applyAlignment="1" applyProtection="1">
      <alignment horizontal="center"/>
      <protection locked="0"/>
    </xf>
    <xf numFmtId="0" fontId="34" fillId="21" borderId="0" xfId="0" applyFont="1" applyFill="1" applyBorder="1" applyAlignment="1" applyProtection="1">
      <alignment horizontal="center"/>
      <protection locked="0"/>
    </xf>
    <xf numFmtId="0" fontId="1" fillId="0" borderId="0" xfId="0" applyFont="1" applyFill="1" applyBorder="1" applyAlignment="1">
      <alignment horizontal="center"/>
    </xf>
    <xf numFmtId="0" fontId="109" fillId="0" borderId="0" xfId="0" applyFont="1" applyBorder="1"/>
    <xf numFmtId="0" fontId="1" fillId="0" borderId="0" xfId="0" applyFont="1" applyFill="1" applyBorder="1" applyAlignment="1">
      <alignment horizontal="center" vertical="center" wrapText="1"/>
    </xf>
    <xf numFmtId="0" fontId="1" fillId="0" borderId="0" xfId="12" applyFont="1" applyFill="1" applyBorder="1" applyAlignment="1">
      <alignment horizontal="center"/>
    </xf>
    <xf numFmtId="0" fontId="1" fillId="0" borderId="0" xfId="0" applyFont="1" applyFill="1" applyBorder="1" applyAlignment="1" applyProtection="1">
      <alignment horizontal="center"/>
      <protection locked="0"/>
    </xf>
    <xf numFmtId="0" fontId="1" fillId="0" borderId="0" xfId="12" applyFont="1" applyFill="1" applyBorder="1" applyAlignment="1" applyProtection="1">
      <alignment horizontal="center"/>
      <protection locked="0"/>
    </xf>
    <xf numFmtId="0" fontId="110" fillId="0" borderId="0" xfId="0" applyFont="1" applyFill="1" applyBorder="1" applyAlignment="1" applyProtection="1">
      <protection locked="0"/>
    </xf>
    <xf numFmtId="0" fontId="110" fillId="0" borderId="0" xfId="0" applyFont="1" applyFill="1" applyBorder="1" applyAlignment="1"/>
    <xf numFmtId="0" fontId="110" fillId="0" borderId="0" xfId="0" applyFont="1" applyBorder="1"/>
    <xf numFmtId="0" fontId="109" fillId="0" borderId="0" xfId="0" applyFont="1" applyBorder="1" applyProtection="1">
      <protection locked="0"/>
    </xf>
    <xf numFmtId="0" fontId="110" fillId="0" borderId="0" xfId="0" applyFont="1" applyFill="1" applyBorder="1" applyAlignment="1">
      <alignment vertical="center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109" fillId="0" borderId="0" xfId="0" applyFont="1" applyFill="1" applyBorder="1"/>
    <xf numFmtId="0" fontId="1" fillId="0" borderId="0" xfId="0" applyFont="1" applyFill="1" applyBorder="1" applyAlignment="1">
      <alignment horizontal="center" wrapText="1"/>
    </xf>
    <xf numFmtId="0" fontId="37" fillId="0" borderId="0" xfId="0" applyFont="1" applyFill="1" applyBorder="1" applyAlignment="1">
      <alignment horizontal="right"/>
    </xf>
    <xf numFmtId="164" fontId="28" fillId="19" borderId="103" xfId="0" applyNumberFormat="1" applyFont="1" applyFill="1" applyBorder="1" applyAlignment="1">
      <alignment horizontal="center"/>
    </xf>
    <xf numFmtId="0" fontId="83" fillId="34" borderId="7" xfId="0" applyFont="1" applyFill="1" applyBorder="1" applyAlignment="1">
      <alignment horizontal="center" vertical="center"/>
    </xf>
    <xf numFmtId="0" fontId="26" fillId="35" borderId="8" xfId="0" applyFont="1" applyFill="1" applyBorder="1" applyAlignment="1">
      <alignment horizontal="center"/>
    </xf>
    <xf numFmtId="0" fontId="26" fillId="35" borderId="10" xfId="0" applyFont="1" applyFill="1" applyBorder="1" applyAlignment="1">
      <alignment horizontal="center"/>
    </xf>
    <xf numFmtId="0" fontId="115" fillId="37" borderId="11" xfId="0" applyFont="1" applyFill="1" applyBorder="1" applyAlignment="1">
      <alignment horizontal="center"/>
    </xf>
    <xf numFmtId="167" fontId="115" fillId="37" borderId="12" xfId="0" applyNumberFormat="1" applyFont="1" applyFill="1" applyBorder="1" applyAlignment="1">
      <alignment horizontal="center"/>
    </xf>
    <xf numFmtId="0" fontId="115" fillId="37" borderId="12" xfId="0" applyFont="1" applyFill="1" applyBorder="1" applyAlignment="1">
      <alignment horizontal="center"/>
    </xf>
    <xf numFmtId="0" fontId="115" fillId="37" borderId="13" xfId="0" applyFont="1" applyFill="1" applyBorder="1" applyAlignment="1">
      <alignment horizontal="center"/>
    </xf>
    <xf numFmtId="164" fontId="115" fillId="37" borderId="14" xfId="0" applyNumberFormat="1" applyFont="1" applyFill="1" applyBorder="1" applyAlignment="1">
      <alignment horizontal="center"/>
    </xf>
    <xf numFmtId="164" fontId="115" fillId="37" borderId="111" xfId="0" applyNumberFormat="1" applyFont="1" applyFill="1" applyBorder="1" applyAlignment="1">
      <alignment horizontal="center"/>
    </xf>
    <xf numFmtId="164" fontId="115" fillId="37" borderId="16" xfId="0" applyNumberFormat="1" applyFont="1" applyFill="1" applyBorder="1" applyAlignment="1">
      <alignment horizontal="center"/>
    </xf>
    <xf numFmtId="164" fontId="115" fillId="37" borderId="17" xfId="0" applyNumberFormat="1" applyFont="1" applyFill="1" applyBorder="1" applyAlignment="1">
      <alignment horizontal="center"/>
    </xf>
    <xf numFmtId="164" fontId="115" fillId="37" borderId="10" xfId="0" applyNumberFormat="1" applyFont="1" applyFill="1" applyBorder="1" applyAlignment="1">
      <alignment horizontal="center"/>
    </xf>
    <xf numFmtId="0" fontId="116" fillId="30" borderId="48" xfId="0" applyFont="1" applyFill="1" applyBorder="1" applyAlignment="1">
      <alignment horizontal="right"/>
    </xf>
    <xf numFmtId="0" fontId="116" fillId="30" borderId="31" xfId="0" applyFont="1" applyFill="1" applyBorder="1" applyAlignment="1">
      <alignment horizontal="right"/>
    </xf>
    <xf numFmtId="0" fontId="117" fillId="30" borderId="31" xfId="0" applyFont="1" applyFill="1" applyBorder="1" applyAlignment="1">
      <alignment horizontal="center"/>
    </xf>
    <xf numFmtId="164" fontId="116" fillId="30" borderId="48" xfId="0" applyNumberFormat="1" applyFont="1" applyFill="1" applyBorder="1" applyAlignment="1">
      <alignment horizontal="center"/>
    </xf>
    <xf numFmtId="164" fontId="116" fillId="30" borderId="9" xfId="0" applyNumberFormat="1" applyFont="1" applyFill="1" applyBorder="1" applyAlignment="1">
      <alignment horizontal="center"/>
    </xf>
    <xf numFmtId="164" fontId="116" fillId="30" borderId="12" xfId="0" applyNumberFormat="1" applyFont="1" applyFill="1" applyBorder="1" applyAlignment="1">
      <alignment horizontal="center"/>
    </xf>
    <xf numFmtId="164" fontId="116" fillId="30" borderId="13" xfId="0" applyNumberFormat="1" applyFont="1" applyFill="1" applyBorder="1" applyAlignment="1">
      <alignment horizontal="center"/>
    </xf>
    <xf numFmtId="164" fontId="116" fillId="30" borderId="20" xfId="0" applyNumberFormat="1" applyFont="1" applyFill="1" applyBorder="1" applyAlignment="1">
      <alignment horizontal="center"/>
    </xf>
    <xf numFmtId="0" fontId="36" fillId="6" borderId="113" xfId="0" applyFont="1" applyFill="1" applyBorder="1" applyAlignment="1">
      <alignment horizontal="center" vertical="center"/>
    </xf>
    <xf numFmtId="0" fontId="36" fillId="6" borderId="0" xfId="0" applyFont="1" applyFill="1" applyBorder="1" applyAlignment="1">
      <alignment horizontal="center" vertical="center" wrapText="1"/>
    </xf>
    <xf numFmtId="0" fontId="34" fillId="38" borderId="114" xfId="0" applyFont="1" applyFill="1" applyBorder="1" applyAlignment="1">
      <alignment horizontal="center"/>
    </xf>
    <xf numFmtId="0" fontId="34" fillId="39" borderId="114" xfId="0" applyFont="1" applyFill="1" applyBorder="1" applyAlignment="1">
      <alignment horizontal="center"/>
    </xf>
    <xf numFmtId="0" fontId="29" fillId="6" borderId="115" xfId="0" applyFont="1" applyFill="1" applyBorder="1" applyAlignment="1">
      <alignment horizontal="center" vertical="center" wrapText="1"/>
    </xf>
    <xf numFmtId="0" fontId="37" fillId="0" borderId="114" xfId="0" applyFont="1" applyFill="1" applyBorder="1" applyAlignment="1">
      <alignment horizontal="right"/>
    </xf>
    <xf numFmtId="0" fontId="38" fillId="0" borderId="114" xfId="0" applyFont="1" applyFill="1" applyBorder="1" applyAlignment="1">
      <alignment horizontal="center"/>
    </xf>
    <xf numFmtId="164" fontId="28" fillId="36" borderId="116" xfId="0" applyNumberFormat="1" applyFont="1" applyFill="1" applyBorder="1" applyAlignment="1">
      <alignment horizontal="center"/>
    </xf>
    <xf numFmtId="164" fontId="29" fillId="0" borderId="118" xfId="0" applyNumberFormat="1" applyFont="1" applyFill="1" applyBorder="1" applyAlignment="1">
      <alignment horizontal="center"/>
    </xf>
    <xf numFmtId="164" fontId="29" fillId="0" borderId="119" xfId="0" applyNumberFormat="1" applyFont="1" applyFill="1" applyBorder="1" applyAlignment="1">
      <alignment horizontal="center"/>
    </xf>
    <xf numFmtId="164" fontId="28" fillId="36" borderId="114" xfId="0" applyNumberFormat="1" applyFont="1" applyFill="1" applyBorder="1" applyAlignment="1">
      <alignment horizontal="center"/>
    </xf>
    <xf numFmtId="164" fontId="29" fillId="40" borderId="117" xfId="0" applyNumberFormat="1" applyFont="1" applyFill="1" applyBorder="1" applyAlignment="1">
      <alignment horizontal="center"/>
    </xf>
    <xf numFmtId="164" fontId="29" fillId="40" borderId="118" xfId="0" applyNumberFormat="1" applyFont="1" applyFill="1" applyBorder="1" applyAlignment="1">
      <alignment horizontal="center"/>
    </xf>
    <xf numFmtId="164" fontId="29" fillId="0" borderId="120" xfId="0" applyNumberFormat="1" applyFont="1" applyFill="1" applyBorder="1" applyAlignment="1">
      <alignment horizontal="center"/>
    </xf>
    <xf numFmtId="0" fontId="29" fillId="6" borderId="121" xfId="0" applyFont="1" applyFill="1" applyBorder="1" applyAlignment="1">
      <alignment horizontal="center" vertical="center" wrapText="1"/>
    </xf>
    <xf numFmtId="0" fontId="37" fillId="0" borderId="114" xfId="0" applyFont="1" applyBorder="1" applyAlignment="1">
      <alignment horizontal="right"/>
    </xf>
    <xf numFmtId="0" fontId="38" fillId="0" borderId="122" xfId="0" applyFont="1" applyBorder="1" applyAlignment="1">
      <alignment horizontal="center"/>
    </xf>
    <xf numFmtId="164" fontId="29" fillId="0" borderId="123" xfId="0" applyNumberFormat="1" applyFont="1" applyBorder="1" applyAlignment="1">
      <alignment horizontal="center"/>
    </xf>
    <xf numFmtId="0" fontId="116" fillId="30" borderId="30" xfId="0" applyFont="1" applyFill="1" applyBorder="1" applyAlignment="1">
      <alignment horizontal="right"/>
    </xf>
    <xf numFmtId="0" fontId="116" fillId="30" borderId="0" xfId="0" applyFont="1" applyFill="1" applyBorder="1" applyAlignment="1">
      <alignment horizontal="right"/>
    </xf>
    <xf numFmtId="0" fontId="116" fillId="30" borderId="37" xfId="0" applyFont="1" applyFill="1" applyBorder="1" applyAlignment="1">
      <alignment horizontal="right"/>
    </xf>
    <xf numFmtId="0" fontId="116" fillId="30" borderId="124" xfId="0" applyFont="1" applyFill="1" applyBorder="1" applyAlignment="1">
      <alignment horizontal="center"/>
    </xf>
    <xf numFmtId="164" fontId="117" fillId="30" borderId="36" xfId="0" applyNumberFormat="1" applyFont="1" applyFill="1" applyBorder="1" applyAlignment="1">
      <alignment horizontal="center"/>
    </xf>
    <xf numFmtId="164" fontId="117" fillId="30" borderId="37" xfId="0" applyNumberFormat="1" applyFont="1" applyFill="1" applyBorder="1" applyAlignment="1">
      <alignment horizontal="center"/>
    </xf>
    <xf numFmtId="0" fontId="34" fillId="41" borderId="114" xfId="0" applyFont="1" applyFill="1" applyBorder="1" applyAlignment="1">
      <alignment horizontal="center"/>
    </xf>
    <xf numFmtId="164" fontId="29" fillId="40" borderId="126" xfId="0" applyNumberFormat="1" applyFont="1" applyFill="1" applyBorder="1" applyAlignment="1" applyProtection="1">
      <alignment horizontal="center"/>
      <protection locked="0"/>
    </xf>
    <xf numFmtId="164" fontId="29" fillId="0" borderId="123" xfId="0" applyNumberFormat="1" applyFont="1" applyFill="1" applyBorder="1" applyAlignment="1" applyProtection="1">
      <alignment horizontal="center"/>
      <protection locked="0"/>
    </xf>
    <xf numFmtId="164" fontId="29" fillId="0" borderId="117" xfId="0" applyNumberFormat="1" applyFont="1" applyFill="1" applyBorder="1" applyAlignment="1">
      <alignment horizontal="center"/>
    </xf>
    <xf numFmtId="0" fontId="38" fillId="0" borderId="122" xfId="0" applyFont="1" applyFill="1" applyBorder="1" applyAlignment="1">
      <alignment horizontal="center"/>
    </xf>
    <xf numFmtId="164" fontId="29" fillId="0" borderId="123" xfId="0" applyNumberFormat="1" applyFont="1" applyFill="1" applyBorder="1" applyAlignment="1">
      <alignment horizontal="center"/>
    </xf>
    <xf numFmtId="164" fontId="29" fillId="40" borderId="6" xfId="0" applyNumberFormat="1" applyFont="1" applyFill="1" applyBorder="1" applyAlignment="1">
      <alignment horizontal="center"/>
    </xf>
    <xf numFmtId="164" fontId="29" fillId="40" borderId="25" xfId="0" applyNumberFormat="1" applyFont="1" applyFill="1" applyBorder="1" applyAlignment="1" applyProtection="1">
      <alignment horizontal="center"/>
      <protection locked="0"/>
    </xf>
    <xf numFmtId="0" fontId="29" fillId="6" borderId="128" xfId="0" applyFont="1" applyFill="1" applyBorder="1" applyAlignment="1">
      <alignment horizontal="center" vertical="center" wrapText="1"/>
    </xf>
    <xf numFmtId="0" fontId="37" fillId="0" borderId="116" xfId="0" applyFont="1" applyFill="1" applyBorder="1" applyAlignment="1">
      <alignment horizontal="right"/>
    </xf>
    <xf numFmtId="164" fontId="29" fillId="0" borderId="126" xfId="0" applyNumberFormat="1" applyFont="1" applyFill="1" applyBorder="1" applyAlignment="1" applyProtection="1">
      <alignment horizontal="center"/>
      <protection locked="0"/>
    </xf>
    <xf numFmtId="164" fontId="29" fillId="0" borderId="127" xfId="0" applyNumberFormat="1" applyFont="1" applyFill="1" applyBorder="1" applyAlignment="1">
      <alignment horizontal="center"/>
    </xf>
    <xf numFmtId="0" fontId="34" fillId="38" borderId="0" xfId="0" applyFont="1" applyFill="1" applyAlignment="1">
      <alignment horizontal="center"/>
    </xf>
    <xf numFmtId="0" fontId="34" fillId="39" borderId="0" xfId="0" applyFont="1" applyFill="1" applyAlignment="1">
      <alignment horizontal="center"/>
    </xf>
    <xf numFmtId="164" fontId="29" fillId="0" borderId="123" xfId="0" applyNumberFormat="1" applyFont="1" applyBorder="1" applyAlignment="1" applyProtection="1">
      <alignment horizontal="center"/>
      <protection locked="0"/>
    </xf>
    <xf numFmtId="164" fontId="117" fillId="30" borderId="129" xfId="0" applyNumberFormat="1" applyFont="1" applyFill="1" applyBorder="1" applyAlignment="1">
      <alignment horizontal="center"/>
    </xf>
    <xf numFmtId="164" fontId="117" fillId="30" borderId="130" xfId="0" applyNumberFormat="1" applyFont="1" applyFill="1" applyBorder="1" applyAlignment="1">
      <alignment horizontal="center"/>
    </xf>
    <xf numFmtId="164" fontId="117" fillId="30" borderId="131" xfId="0" applyNumberFormat="1" applyFont="1" applyFill="1" applyBorder="1" applyAlignment="1">
      <alignment horizontal="center"/>
    </xf>
    <xf numFmtId="164" fontId="29" fillId="0" borderId="126" xfId="0" applyNumberFormat="1" applyFont="1" applyFill="1" applyBorder="1" applyAlignment="1">
      <alignment horizontal="center"/>
    </xf>
    <xf numFmtId="0" fontId="28" fillId="43" borderId="0" xfId="0" applyFont="1" applyFill="1" applyBorder="1" applyAlignment="1">
      <alignment horizontal="right"/>
    </xf>
    <xf numFmtId="0" fontId="29" fillId="43" borderId="0" xfId="0" applyFont="1" applyFill="1" applyBorder="1" applyAlignment="1">
      <alignment horizontal="center"/>
    </xf>
    <xf numFmtId="164" fontId="28" fillId="44" borderId="0" xfId="0" applyNumberFormat="1" applyFont="1" applyFill="1" applyBorder="1" applyAlignment="1">
      <alignment horizontal="center"/>
    </xf>
    <xf numFmtId="164" fontId="29" fillId="44" borderId="0" xfId="0" applyNumberFormat="1" applyFont="1" applyFill="1" applyBorder="1" applyAlignment="1">
      <alignment horizontal="center"/>
    </xf>
    <xf numFmtId="164" fontId="29" fillId="44" borderId="49" xfId="0" applyNumberFormat="1" applyFont="1" applyFill="1" applyBorder="1" applyAlignment="1">
      <alignment horizontal="center"/>
    </xf>
    <xf numFmtId="164" fontId="29" fillId="44" borderId="50" xfId="0" applyNumberFormat="1" applyFont="1" applyFill="1" applyBorder="1" applyAlignment="1">
      <alignment horizontal="center"/>
    </xf>
    <xf numFmtId="164" fontId="29" fillId="6" borderId="132" xfId="0" applyNumberFormat="1" applyFont="1" applyFill="1" applyBorder="1" applyAlignment="1">
      <alignment horizontal="center"/>
    </xf>
    <xf numFmtId="164" fontId="115" fillId="45" borderId="133" xfId="0" applyNumberFormat="1" applyFont="1" applyFill="1" applyBorder="1" applyAlignment="1">
      <alignment horizontal="center"/>
    </xf>
    <xf numFmtId="164" fontId="115" fillId="45" borderId="134" xfId="0" applyNumberFormat="1" applyFont="1" applyFill="1" applyBorder="1" applyAlignment="1">
      <alignment horizontal="center"/>
    </xf>
    <xf numFmtId="164" fontId="29" fillId="0" borderId="125" xfId="0" applyNumberFormat="1" applyFont="1" applyFill="1" applyBorder="1" applyAlignment="1">
      <alignment horizontal="center"/>
    </xf>
    <xf numFmtId="164" fontId="29" fillId="0" borderId="135" xfId="0" applyNumberFormat="1" applyFont="1" applyFill="1" applyBorder="1" applyAlignment="1">
      <alignment horizontal="center"/>
    </xf>
    <xf numFmtId="164" fontId="29" fillId="6" borderId="136" xfId="0" applyNumberFormat="1" applyFont="1" applyFill="1" applyBorder="1" applyAlignment="1">
      <alignment horizontal="center"/>
    </xf>
    <xf numFmtId="164" fontId="115" fillId="45" borderId="58" xfId="0" applyNumberFormat="1" applyFont="1" applyFill="1" applyBorder="1" applyAlignment="1">
      <alignment horizontal="center"/>
    </xf>
    <xf numFmtId="164" fontId="115" fillId="45" borderId="137" xfId="0" applyNumberFormat="1" applyFont="1" applyFill="1" applyBorder="1" applyAlignment="1">
      <alignment horizontal="center"/>
    </xf>
    <xf numFmtId="164" fontId="28" fillId="46" borderId="112" xfId="0" applyNumberFormat="1" applyFont="1" applyFill="1" applyBorder="1" applyAlignment="1">
      <alignment horizontal="center"/>
    </xf>
    <xf numFmtId="0" fontId="27" fillId="47" borderId="49" xfId="0" applyFont="1" applyFill="1" applyBorder="1"/>
    <xf numFmtId="0" fontId="27" fillId="47" borderId="50" xfId="0" applyFont="1" applyFill="1" applyBorder="1"/>
    <xf numFmtId="0" fontId="27" fillId="47" borderId="138" xfId="0" applyFont="1" applyFill="1" applyBorder="1"/>
    <xf numFmtId="164" fontId="29" fillId="49" borderId="141" xfId="0" applyNumberFormat="1" applyFont="1" applyFill="1" applyBorder="1" applyAlignment="1">
      <alignment horizontal="center"/>
    </xf>
    <xf numFmtId="164" fontId="29" fillId="0" borderId="141" xfId="0" applyNumberFormat="1" applyFont="1" applyFill="1" applyBorder="1" applyAlignment="1">
      <alignment horizontal="center"/>
    </xf>
    <xf numFmtId="164" fontId="29" fillId="0" borderId="142" xfId="0" applyNumberFormat="1" applyFont="1" applyFill="1" applyBorder="1" applyAlignment="1">
      <alignment horizontal="center"/>
    </xf>
    <xf numFmtId="164" fontId="29" fillId="6" borderId="125" xfId="0" quotePrefix="1" applyNumberFormat="1" applyFont="1" applyFill="1" applyBorder="1" applyAlignment="1">
      <alignment horizontal="center"/>
    </xf>
    <xf numFmtId="164" fontId="115" fillId="53" borderId="36" xfId="0" applyNumberFormat="1" applyFont="1" applyFill="1" applyBorder="1" applyAlignment="1">
      <alignment horizontal="center"/>
    </xf>
    <xf numFmtId="164" fontId="115" fillId="53" borderId="135" xfId="0" applyNumberFormat="1" applyFont="1" applyFill="1" applyBorder="1" applyAlignment="1">
      <alignment horizontal="center"/>
    </xf>
    <xf numFmtId="164" fontId="29" fillId="42" borderId="36" xfId="0" applyNumberFormat="1" applyFont="1" applyFill="1" applyBorder="1" applyAlignment="1">
      <alignment horizontal="center"/>
    </xf>
    <xf numFmtId="164" fontId="29" fillId="42" borderId="135" xfId="0" applyNumberFormat="1" applyFont="1" applyFill="1" applyBorder="1" applyAlignment="1">
      <alignment horizontal="center"/>
    </xf>
    <xf numFmtId="164" fontId="29" fillId="6" borderId="146" xfId="0" applyNumberFormat="1" applyFont="1" applyFill="1" applyBorder="1" applyAlignment="1">
      <alignment horizontal="center"/>
    </xf>
    <xf numFmtId="164" fontId="115" fillId="45" borderId="148" xfId="0" applyNumberFormat="1" applyFont="1" applyFill="1" applyBorder="1" applyAlignment="1">
      <alignment horizontal="center"/>
    </xf>
    <xf numFmtId="164" fontId="115" fillId="45" borderId="149" xfId="0" applyNumberFormat="1" applyFont="1" applyFill="1" applyBorder="1" applyAlignment="1">
      <alignment horizontal="center"/>
    </xf>
    <xf numFmtId="0" fontId="41" fillId="0" borderId="0" xfId="0" quotePrefix="1" applyFont="1" applyBorder="1" applyAlignment="1">
      <alignment vertical="center"/>
    </xf>
    <xf numFmtId="164" fontId="36" fillId="58" borderId="0" xfId="0" applyNumberFormat="1" applyFont="1" applyFill="1" applyBorder="1" applyAlignment="1">
      <alignment horizontal="center"/>
    </xf>
    <xf numFmtId="164" fontId="36" fillId="58" borderId="0" xfId="0" applyNumberFormat="1" applyFont="1" applyFill="1" applyAlignment="1">
      <alignment horizontal="center"/>
    </xf>
    <xf numFmtId="164" fontId="36" fillId="59" borderId="0" xfId="0" applyNumberFormat="1" applyFont="1" applyFill="1" applyBorder="1" applyAlignment="1">
      <alignment horizontal="center"/>
    </xf>
    <xf numFmtId="164" fontId="36" fillId="60" borderId="0" xfId="0" applyNumberFormat="1" applyFont="1" applyFill="1" applyBorder="1" applyAlignment="1">
      <alignment horizontal="center"/>
    </xf>
    <xf numFmtId="164" fontId="36" fillId="61" borderId="111" xfId="0" applyNumberFormat="1" applyFont="1" applyFill="1" applyBorder="1" applyAlignment="1">
      <alignment horizontal="center"/>
    </xf>
    <xf numFmtId="164" fontId="36" fillId="61" borderId="0" xfId="0" applyNumberFormat="1" applyFont="1" applyFill="1" applyBorder="1" applyAlignment="1">
      <alignment horizontal="center"/>
    </xf>
    <xf numFmtId="164" fontId="43" fillId="62" borderId="0" xfId="0" applyNumberFormat="1" applyFont="1" applyFill="1" applyBorder="1" applyAlignment="1">
      <alignment horizontal="center"/>
    </xf>
    <xf numFmtId="164" fontId="41" fillId="59" borderId="0" xfId="0" applyNumberFormat="1" applyFont="1" applyFill="1" applyBorder="1" applyAlignment="1">
      <alignment horizontal="center"/>
    </xf>
    <xf numFmtId="164" fontId="36" fillId="58" borderId="147" xfId="0" applyNumberFormat="1" applyFont="1" applyFill="1" applyBorder="1" applyAlignment="1">
      <alignment horizontal="center"/>
    </xf>
    <xf numFmtId="164" fontId="29" fillId="40" borderId="40" xfId="0" applyNumberFormat="1" applyFont="1" applyFill="1" applyBorder="1" applyAlignment="1">
      <alignment horizontal="center"/>
    </xf>
    <xf numFmtId="164" fontId="29" fillId="40" borderId="25" xfId="0" applyNumberFormat="1" applyFont="1" applyFill="1" applyBorder="1" applyAlignment="1">
      <alignment horizontal="center"/>
    </xf>
    <xf numFmtId="164" fontId="29" fillId="40" borderId="24" xfId="0" applyNumberFormat="1" applyFont="1" applyFill="1" applyBorder="1" applyAlignment="1" applyProtection="1">
      <alignment horizontal="center"/>
      <protection locked="0"/>
    </xf>
    <xf numFmtId="0" fontId="34" fillId="38" borderId="150" xfId="0" applyFont="1" applyFill="1" applyBorder="1" applyAlignment="1">
      <alignment horizontal="center"/>
    </xf>
    <xf numFmtId="0" fontId="34" fillId="39" borderId="150" xfId="0" applyFont="1" applyFill="1" applyBorder="1" applyAlignment="1">
      <alignment horizontal="center"/>
    </xf>
    <xf numFmtId="0" fontId="34" fillId="41" borderId="150" xfId="0" applyFont="1" applyFill="1" applyBorder="1" applyAlignment="1">
      <alignment horizontal="center"/>
    </xf>
    <xf numFmtId="0" fontId="29" fillId="63" borderId="28" xfId="0" applyFont="1" applyFill="1" applyBorder="1" applyAlignment="1">
      <alignment horizontal="center"/>
    </xf>
    <xf numFmtId="164" fontId="41" fillId="52" borderId="151" xfId="0" applyNumberFormat="1" applyFont="1" applyFill="1" applyBorder="1" applyAlignment="1">
      <alignment horizontal="center"/>
    </xf>
    <xf numFmtId="164" fontId="118" fillId="55" borderId="152" xfId="0" applyNumberFormat="1" applyFont="1" applyFill="1" applyBorder="1" applyAlignment="1">
      <alignment horizontal="center"/>
    </xf>
    <xf numFmtId="164" fontId="29" fillId="40" borderId="23" xfId="0" applyNumberFormat="1" applyFont="1" applyFill="1" applyBorder="1" applyAlignment="1">
      <alignment horizontal="center"/>
    </xf>
    <xf numFmtId="164" fontId="29" fillId="40" borderId="39" xfId="0" applyNumberFormat="1" applyFont="1" applyFill="1" applyBorder="1" applyAlignment="1">
      <alignment horizontal="center"/>
    </xf>
    <xf numFmtId="164" fontId="28" fillId="9" borderId="154" xfId="0" applyNumberFormat="1" applyFont="1" applyFill="1" applyBorder="1" applyAlignment="1">
      <alignment horizontal="center"/>
    </xf>
    <xf numFmtId="164" fontId="29" fillId="57" borderId="156" xfId="0" applyNumberFormat="1" applyFont="1" applyFill="1" applyBorder="1" applyAlignment="1">
      <alignment horizontal="center"/>
    </xf>
    <xf numFmtId="164" fontId="29" fillId="57" borderId="155" xfId="0" applyNumberFormat="1" applyFont="1" applyFill="1" applyBorder="1" applyAlignment="1">
      <alignment horizontal="center"/>
    </xf>
    <xf numFmtId="164" fontId="29" fillId="16" borderId="156" xfId="0" applyNumberFormat="1" applyFont="1" applyFill="1" applyBorder="1" applyAlignment="1">
      <alignment horizontal="center"/>
    </xf>
    <xf numFmtId="164" fontId="29" fillId="12" borderId="158" xfId="0" applyNumberFormat="1" applyFont="1" applyFill="1" applyBorder="1" applyAlignment="1">
      <alignment horizontal="center"/>
    </xf>
    <xf numFmtId="164" fontId="34" fillId="12" borderId="159" xfId="0" applyNumberFormat="1" applyFont="1" applyFill="1" applyBorder="1" applyAlignment="1">
      <alignment horizontal="center"/>
    </xf>
    <xf numFmtId="164" fontId="29" fillId="0" borderId="157" xfId="0" applyNumberFormat="1" applyFont="1" applyFill="1" applyBorder="1" applyAlignment="1">
      <alignment horizontal="center"/>
    </xf>
    <xf numFmtId="0" fontId="27" fillId="15" borderId="158" xfId="0" applyFont="1" applyFill="1" applyBorder="1"/>
    <xf numFmtId="164" fontId="29" fillId="0" borderId="160" xfId="0" applyNumberFormat="1" applyFont="1" applyFill="1" applyBorder="1" applyAlignment="1">
      <alignment horizontal="center"/>
    </xf>
    <xf numFmtId="164" fontId="51" fillId="23" borderId="161" xfId="0" applyNumberFormat="1" applyFont="1" applyFill="1" applyBorder="1" applyAlignment="1">
      <alignment horizontal="center"/>
    </xf>
    <xf numFmtId="164" fontId="35" fillId="13" borderId="154" xfId="0" applyNumberFormat="1" applyFont="1" applyFill="1" applyBorder="1" applyAlignment="1">
      <alignment horizontal="center"/>
    </xf>
    <xf numFmtId="164" fontId="28" fillId="5" borderId="154" xfId="0" applyNumberFormat="1" applyFont="1" applyFill="1" applyBorder="1" applyAlignment="1">
      <alignment horizontal="center"/>
    </xf>
    <xf numFmtId="164" fontId="79" fillId="6" borderId="160" xfId="0" applyNumberFormat="1" applyFont="1" applyFill="1" applyBorder="1" applyAlignment="1" applyProtection="1">
      <alignment horizontal="center"/>
      <protection locked="0"/>
    </xf>
    <xf numFmtId="164" fontId="29" fillId="16" borderId="162" xfId="0" applyNumberFormat="1" applyFont="1" applyFill="1" applyBorder="1" applyAlignment="1">
      <alignment horizontal="center"/>
    </xf>
    <xf numFmtId="164" fontId="74" fillId="15" borderId="158" xfId="0" applyNumberFormat="1" applyFont="1" applyFill="1" applyBorder="1" applyAlignment="1">
      <alignment horizontal="center"/>
    </xf>
    <xf numFmtId="164" fontId="34" fillId="12" borderId="158" xfId="0" applyNumberFormat="1" applyFont="1" applyFill="1" applyBorder="1" applyAlignment="1">
      <alignment horizontal="center"/>
    </xf>
    <xf numFmtId="164" fontId="117" fillId="30" borderId="157" xfId="0" applyNumberFormat="1" applyFont="1" applyFill="1" applyBorder="1" applyAlignment="1">
      <alignment horizontal="center"/>
    </xf>
    <xf numFmtId="164" fontId="115" fillId="45" borderId="157" xfId="0" applyNumberFormat="1" applyFont="1" applyFill="1" applyBorder="1" applyAlignment="1">
      <alignment horizontal="center"/>
    </xf>
    <xf numFmtId="0" fontId="29" fillId="6" borderId="0" xfId="0" applyFont="1" applyFill="1" applyBorder="1" applyAlignment="1">
      <alignment horizontal="center" vertical="center" wrapText="1"/>
    </xf>
    <xf numFmtId="0" fontId="28" fillId="0" borderId="145" xfId="0" applyFont="1" applyFill="1" applyBorder="1"/>
    <xf numFmtId="0" fontId="34" fillId="20" borderId="12" xfId="0" applyFont="1" applyFill="1" applyBorder="1" applyAlignment="1">
      <alignment horizontal="center" vertical="center" wrapText="1"/>
    </xf>
    <xf numFmtId="0" fontId="34" fillId="41" borderId="6" xfId="0" applyFont="1" applyFill="1" applyBorder="1" applyAlignment="1">
      <alignment horizontal="center"/>
    </xf>
    <xf numFmtId="0" fontId="34" fillId="38" borderId="6" xfId="0" applyFont="1" applyFill="1" applyBorder="1" applyAlignment="1">
      <alignment horizontal="center"/>
    </xf>
    <xf numFmtId="0" fontId="34" fillId="21" borderId="114" xfId="0" applyFont="1" applyFill="1" applyBorder="1" applyAlignment="1">
      <alignment horizontal="center"/>
    </xf>
    <xf numFmtId="0" fontId="34" fillId="20" borderId="114" xfId="0" applyFont="1" applyFill="1" applyBorder="1" applyAlignment="1">
      <alignment horizontal="center"/>
    </xf>
    <xf numFmtId="0" fontId="34" fillId="20" borderId="114" xfId="12" applyFont="1" applyFill="1" applyBorder="1" applyAlignment="1">
      <alignment horizontal="center"/>
    </xf>
    <xf numFmtId="0" fontId="34" fillId="39" borderId="6" xfId="0" applyFont="1" applyFill="1" applyBorder="1" applyAlignment="1">
      <alignment horizontal="center"/>
    </xf>
    <xf numFmtId="0" fontId="34" fillId="21" borderId="114" xfId="12" applyFont="1" applyFill="1" applyBorder="1" applyAlignment="1">
      <alignment horizontal="center"/>
    </xf>
    <xf numFmtId="0" fontId="34" fillId="22" borderId="12" xfId="12" applyFont="1" applyFill="1" applyBorder="1" applyAlignment="1">
      <alignment horizontal="center"/>
    </xf>
    <xf numFmtId="0" fontId="29" fillId="6" borderId="22" xfId="0" applyNumberFormat="1" applyFont="1" applyFill="1" applyBorder="1" applyAlignment="1">
      <alignment horizontal="center" vertical="center" wrapText="1"/>
    </xf>
    <xf numFmtId="164" fontId="0" fillId="0" borderId="0" xfId="0" applyNumberFormat="1" applyFill="1" applyBorder="1"/>
    <xf numFmtId="164" fontId="120" fillId="12" borderId="0" xfId="10" applyNumberFormat="1" applyFont="1" applyFill="1" applyBorder="1" applyAlignment="1" applyProtection="1">
      <alignment vertical="top"/>
    </xf>
    <xf numFmtId="0" fontId="111" fillId="0" borderId="0" xfId="0" applyFont="1"/>
    <xf numFmtId="164" fontId="29" fillId="0" borderId="163" xfId="0" applyNumberFormat="1" applyFont="1" applyFill="1" applyBorder="1" applyAlignment="1">
      <alignment horizontal="center"/>
    </xf>
    <xf numFmtId="164" fontId="115" fillId="45" borderId="164" xfId="0" applyNumberFormat="1" applyFont="1" applyFill="1" applyBorder="1" applyAlignment="1">
      <alignment horizontal="center"/>
    </xf>
    <xf numFmtId="164" fontId="116" fillId="30" borderId="154" xfId="0" applyNumberFormat="1" applyFont="1" applyFill="1" applyBorder="1" applyAlignment="1">
      <alignment horizontal="center"/>
    </xf>
    <xf numFmtId="164" fontId="29" fillId="40" borderId="165" xfId="0" applyNumberFormat="1" applyFont="1" applyFill="1" applyBorder="1" applyAlignment="1">
      <alignment horizontal="center"/>
    </xf>
    <xf numFmtId="164" fontId="29" fillId="40" borderId="166" xfId="0" applyNumberFormat="1" applyFont="1" applyFill="1" applyBorder="1" applyAlignment="1" applyProtection="1">
      <alignment horizontal="center"/>
      <protection locked="0"/>
    </xf>
    <xf numFmtId="164" fontId="29" fillId="40" borderId="166" xfId="0" applyNumberFormat="1" applyFont="1" applyFill="1" applyBorder="1" applyAlignment="1">
      <alignment horizontal="center"/>
    </xf>
    <xf numFmtId="164" fontId="29" fillId="57" borderId="165" xfId="0" applyNumberFormat="1" applyFont="1" applyFill="1" applyBorder="1" applyAlignment="1">
      <alignment horizontal="center"/>
    </xf>
    <xf numFmtId="164" fontId="117" fillId="30" borderId="167" xfId="0" applyNumberFormat="1" applyFont="1" applyFill="1" applyBorder="1" applyAlignment="1">
      <alignment horizontal="center"/>
    </xf>
    <xf numFmtId="164" fontId="29" fillId="0" borderId="166" xfId="0" applyNumberFormat="1" applyFont="1" applyFill="1" applyBorder="1" applyAlignment="1">
      <alignment horizontal="center"/>
    </xf>
    <xf numFmtId="164" fontId="29" fillId="44" borderId="158" xfId="0" applyNumberFormat="1" applyFont="1" applyFill="1" applyBorder="1" applyAlignment="1">
      <alignment horizontal="center"/>
    </xf>
    <xf numFmtId="0" fontId="27" fillId="47" borderId="158" xfId="0" applyFont="1" applyFill="1" applyBorder="1"/>
    <xf numFmtId="164" fontId="34" fillId="12" borderId="169" xfId="0" applyNumberFormat="1" applyFont="1" applyFill="1" applyBorder="1" applyAlignment="1">
      <alignment horizontal="center"/>
    </xf>
    <xf numFmtId="164" fontId="29" fillId="40" borderId="156" xfId="0" applyNumberFormat="1" applyFont="1" applyFill="1" applyBorder="1" applyAlignment="1">
      <alignment horizontal="center"/>
    </xf>
    <xf numFmtId="164" fontId="92" fillId="22" borderId="161" xfId="0" applyNumberFormat="1" applyFont="1" applyFill="1" applyBorder="1" applyAlignment="1">
      <alignment horizontal="center"/>
    </xf>
    <xf numFmtId="164" fontId="115" fillId="37" borderId="9" xfId="0" applyNumberFormat="1" applyFont="1" applyFill="1" applyBorder="1" applyAlignment="1">
      <alignment horizontal="center"/>
    </xf>
    <xf numFmtId="164" fontId="116" fillId="30" borderId="18" xfId="0" applyNumberFormat="1" applyFont="1" applyFill="1" applyBorder="1" applyAlignment="1">
      <alignment horizontal="center"/>
    </xf>
    <xf numFmtId="164" fontId="29" fillId="0" borderId="170" xfId="0" applyNumberFormat="1" applyFont="1" applyFill="1" applyBorder="1" applyAlignment="1" applyProtection="1">
      <alignment horizontal="center"/>
      <protection locked="0"/>
    </xf>
    <xf numFmtId="164" fontId="29" fillId="0" borderId="171" xfId="0" applyNumberFormat="1" applyFont="1" applyFill="1" applyBorder="1" applyAlignment="1">
      <alignment horizontal="center"/>
    </xf>
    <xf numFmtId="164" fontId="117" fillId="30" borderId="172" xfId="0" applyNumberFormat="1" applyFont="1" applyFill="1" applyBorder="1" applyAlignment="1">
      <alignment horizontal="center"/>
    </xf>
    <xf numFmtId="164" fontId="29" fillId="0" borderId="173" xfId="0" applyNumberFormat="1" applyFont="1" applyFill="1" applyBorder="1" applyAlignment="1">
      <alignment horizontal="center"/>
    </xf>
    <xf numFmtId="164" fontId="29" fillId="0" borderId="170" xfId="0" applyNumberFormat="1" applyFont="1" applyFill="1" applyBorder="1" applyAlignment="1">
      <alignment horizontal="center"/>
    </xf>
    <xf numFmtId="164" fontId="29" fillId="0" borderId="145" xfId="0" applyNumberFormat="1" applyFont="1" applyFill="1" applyBorder="1" applyAlignment="1">
      <alignment horizontal="center"/>
    </xf>
    <xf numFmtId="164" fontId="29" fillId="0" borderId="175" xfId="0" applyNumberFormat="1" applyFont="1" applyFill="1" applyBorder="1" applyAlignment="1">
      <alignment horizontal="center"/>
    </xf>
    <xf numFmtId="164" fontId="117" fillId="30" borderId="176" xfId="0" applyNumberFormat="1" applyFont="1" applyFill="1" applyBorder="1" applyAlignment="1">
      <alignment horizontal="center"/>
    </xf>
    <xf numFmtId="164" fontId="115" fillId="45" borderId="177" xfId="0" applyNumberFormat="1" applyFont="1" applyFill="1" applyBorder="1" applyAlignment="1">
      <alignment horizontal="center"/>
    </xf>
    <xf numFmtId="164" fontId="29" fillId="0" borderId="172" xfId="0" applyNumberFormat="1" applyFont="1" applyFill="1" applyBorder="1" applyAlignment="1">
      <alignment horizontal="center"/>
    </xf>
    <xf numFmtId="164" fontId="115" fillId="45" borderId="178" xfId="0" applyNumberFormat="1" applyFont="1" applyFill="1" applyBorder="1" applyAlignment="1">
      <alignment horizontal="center"/>
    </xf>
    <xf numFmtId="0" fontId="27" fillId="47" borderId="0" xfId="0" applyFont="1" applyFill="1" applyBorder="1"/>
    <xf numFmtId="164" fontId="29" fillId="0" borderId="32" xfId="0" applyNumberFormat="1" applyFont="1" applyFill="1" applyBorder="1" applyAlignment="1">
      <alignment horizontal="center"/>
    </xf>
    <xf numFmtId="164" fontId="115" fillId="53" borderId="172" xfId="0" applyNumberFormat="1" applyFont="1" applyFill="1" applyBorder="1" applyAlignment="1">
      <alignment horizontal="center"/>
    </xf>
    <xf numFmtId="164" fontId="29" fillId="42" borderId="172" xfId="0" applyNumberFormat="1" applyFont="1" applyFill="1" applyBorder="1" applyAlignment="1">
      <alignment horizontal="center"/>
    </xf>
    <xf numFmtId="164" fontId="115" fillId="45" borderId="179" xfId="0" applyNumberFormat="1" applyFont="1" applyFill="1" applyBorder="1" applyAlignment="1">
      <alignment horizontal="center"/>
    </xf>
    <xf numFmtId="164" fontId="34" fillId="12" borderId="9" xfId="0" applyNumberFormat="1" applyFont="1" applyFill="1" applyBorder="1" applyAlignment="1">
      <alignment horizontal="center"/>
    </xf>
    <xf numFmtId="164" fontId="84" fillId="9" borderId="178" xfId="0" applyNumberFormat="1" applyFont="1" applyFill="1" applyBorder="1" applyAlignment="1">
      <alignment horizontal="center"/>
    </xf>
    <xf numFmtId="164" fontId="34" fillId="15" borderId="84" xfId="0" applyNumberFormat="1" applyFont="1" applyFill="1" applyBorder="1" applyAlignment="1">
      <alignment horizontal="center"/>
    </xf>
    <xf numFmtId="164" fontId="29" fillId="0" borderId="84" xfId="0" applyNumberFormat="1" applyFont="1" applyFill="1" applyBorder="1" applyAlignment="1" applyProtection="1">
      <alignment horizontal="center"/>
      <protection locked="0"/>
    </xf>
    <xf numFmtId="164" fontId="29" fillId="0" borderId="180" xfId="0" applyNumberFormat="1" applyFont="1" applyFill="1" applyBorder="1" applyAlignment="1">
      <alignment horizontal="center"/>
    </xf>
    <xf numFmtId="164" fontId="29" fillId="0" borderId="170" xfId="0" applyNumberFormat="1" applyFont="1" applyBorder="1" applyAlignment="1">
      <alignment horizontal="center"/>
    </xf>
    <xf numFmtId="164" fontId="34" fillId="12" borderId="181" xfId="0" applyNumberFormat="1" applyFont="1" applyFill="1" applyBorder="1" applyAlignment="1">
      <alignment horizontal="center"/>
    </xf>
    <xf numFmtId="164" fontId="34" fillId="12" borderId="178" xfId="0" applyNumberFormat="1" applyFont="1" applyFill="1" applyBorder="1" applyAlignment="1">
      <alignment horizontal="center"/>
    </xf>
    <xf numFmtId="0" fontId="27" fillId="15" borderId="0" xfId="0" applyFont="1" applyFill="1" applyBorder="1"/>
    <xf numFmtId="164" fontId="29" fillId="0" borderId="84" xfId="0" applyNumberFormat="1" applyFont="1" applyFill="1" applyBorder="1" applyAlignment="1">
      <alignment horizontal="center"/>
    </xf>
    <xf numFmtId="164" fontId="34" fillId="6" borderId="172" xfId="0" applyNumberFormat="1" applyFont="1" applyFill="1" applyBorder="1" applyAlignment="1">
      <alignment horizontal="center"/>
    </xf>
    <xf numFmtId="164" fontId="29" fillId="6" borderId="172" xfId="0" applyNumberFormat="1" applyFont="1" applyFill="1" applyBorder="1" applyAlignment="1">
      <alignment horizontal="center"/>
    </xf>
    <xf numFmtId="164" fontId="34" fillId="12" borderId="182" xfId="0" applyNumberFormat="1" applyFont="1" applyFill="1" applyBorder="1" applyAlignment="1">
      <alignment horizontal="center"/>
    </xf>
    <xf numFmtId="164" fontId="28" fillId="22" borderId="172" xfId="0" applyNumberFormat="1" applyFont="1" applyFill="1" applyBorder="1" applyAlignment="1">
      <alignment horizontal="center"/>
    </xf>
    <xf numFmtId="164" fontId="29" fillId="22" borderId="84" xfId="0" applyNumberFormat="1" applyFont="1" applyFill="1" applyBorder="1" applyAlignment="1">
      <alignment horizontal="center"/>
    </xf>
    <xf numFmtId="164" fontId="91" fillId="22" borderId="178" xfId="0" applyNumberFormat="1" applyFont="1" applyFill="1" applyBorder="1" applyAlignment="1">
      <alignment horizontal="center"/>
    </xf>
    <xf numFmtId="164" fontId="92" fillId="22" borderId="183" xfId="0" applyNumberFormat="1" applyFont="1" applyFill="1" applyBorder="1" applyAlignment="1">
      <alignment horizontal="center"/>
    </xf>
    <xf numFmtId="164" fontId="92" fillId="22" borderId="172" xfId="0" applyNumberFormat="1" applyFont="1" applyFill="1" applyBorder="1" applyAlignment="1">
      <alignment horizontal="center"/>
    </xf>
    <xf numFmtId="164" fontId="71" fillId="32" borderId="172" xfId="0" applyNumberFormat="1" applyFont="1" applyFill="1" applyBorder="1" applyAlignment="1" applyProtection="1">
      <alignment horizontal="center"/>
      <protection locked="0"/>
    </xf>
    <xf numFmtId="164" fontId="72" fillId="32" borderId="84" xfId="0" applyNumberFormat="1" applyFont="1" applyFill="1" applyBorder="1" applyAlignment="1" applyProtection="1">
      <alignment horizontal="center"/>
      <protection locked="0"/>
    </xf>
    <xf numFmtId="164" fontId="29" fillId="0" borderId="170" xfId="0" applyNumberFormat="1" applyFont="1" applyBorder="1" applyAlignment="1" applyProtection="1">
      <alignment horizontal="center"/>
      <protection locked="0"/>
    </xf>
    <xf numFmtId="164" fontId="29" fillId="0" borderId="28" xfId="0" applyNumberFormat="1" applyFont="1" applyFill="1" applyBorder="1" applyAlignment="1" applyProtection="1">
      <alignment horizontal="center"/>
      <protection locked="0"/>
    </xf>
    <xf numFmtId="164" fontId="29" fillId="0" borderId="180" xfId="0" applyNumberFormat="1" applyFont="1" applyBorder="1" applyAlignment="1">
      <alignment horizontal="center"/>
    </xf>
    <xf numFmtId="164" fontId="29" fillId="0" borderId="65" xfId="0" applyNumberFormat="1" applyFont="1" applyBorder="1" applyAlignment="1">
      <alignment horizontal="center"/>
    </xf>
    <xf numFmtId="164" fontId="34" fillId="12" borderId="184" xfId="0" applyNumberFormat="1" applyFont="1" applyFill="1" applyBorder="1" applyAlignment="1">
      <alignment horizontal="center"/>
    </xf>
    <xf numFmtId="164" fontId="34" fillId="12" borderId="185" xfId="0" applyNumberFormat="1" applyFont="1" applyFill="1" applyBorder="1" applyAlignment="1">
      <alignment horizontal="center"/>
    </xf>
    <xf numFmtId="164" fontId="84" fillId="22" borderId="172" xfId="0" applyNumberFormat="1" applyFont="1" applyFill="1" applyBorder="1" applyAlignment="1">
      <alignment horizontal="center"/>
    </xf>
    <xf numFmtId="164" fontId="85" fillId="22" borderId="84" xfId="0" applyNumberFormat="1" applyFont="1" applyFill="1" applyBorder="1" applyAlignment="1">
      <alignment horizontal="center"/>
    </xf>
    <xf numFmtId="164" fontId="98" fillId="6" borderId="172" xfId="0" applyNumberFormat="1" applyFont="1" applyFill="1" applyBorder="1" applyAlignment="1" applyProtection="1">
      <alignment horizontal="center"/>
      <protection locked="0"/>
    </xf>
    <xf numFmtId="164" fontId="77" fillId="9" borderId="84" xfId="0" applyNumberFormat="1" applyFont="1" applyFill="1" applyBorder="1" applyAlignment="1" applyProtection="1">
      <alignment horizontal="center"/>
      <protection locked="0"/>
    </xf>
    <xf numFmtId="164" fontId="34" fillId="6" borderId="42" xfId="0" applyNumberFormat="1" applyFont="1" applyFill="1" applyBorder="1" applyAlignment="1">
      <alignment horizontal="center"/>
    </xf>
    <xf numFmtId="164" fontId="29" fillId="6" borderId="42" xfId="0" applyNumberFormat="1" applyFont="1" applyFill="1" applyBorder="1" applyAlignment="1">
      <alignment horizontal="center"/>
    </xf>
    <xf numFmtId="164" fontId="103" fillId="5" borderId="178" xfId="0" applyNumberFormat="1" applyFont="1" applyFill="1" applyBorder="1" applyAlignment="1">
      <alignment horizontal="center"/>
    </xf>
    <xf numFmtId="164" fontId="104" fillId="5" borderId="84" xfId="0" applyNumberFormat="1" applyFont="1" applyFill="1" applyBorder="1" applyAlignment="1">
      <alignment horizontal="center"/>
    </xf>
    <xf numFmtId="164" fontId="104" fillId="0" borderId="84" xfId="0" applyNumberFormat="1" applyFont="1" applyFill="1" applyBorder="1" applyAlignment="1">
      <alignment horizontal="center"/>
    </xf>
    <xf numFmtId="164" fontId="103" fillId="5" borderId="186" xfId="0" applyNumberFormat="1" applyFont="1" applyFill="1" applyBorder="1" applyAlignment="1">
      <alignment horizontal="center"/>
    </xf>
    <xf numFmtId="164" fontId="103" fillId="5" borderId="185" xfId="0" applyNumberFormat="1" applyFont="1" applyFill="1" applyBorder="1" applyAlignment="1">
      <alignment horizontal="center"/>
    </xf>
    <xf numFmtId="164" fontId="105" fillId="9" borderId="172" xfId="0" applyNumberFormat="1" applyFont="1" applyFill="1" applyBorder="1" applyAlignment="1">
      <alignment horizontal="center"/>
    </xf>
    <xf numFmtId="164" fontId="29" fillId="0" borderId="175" xfId="0" applyNumberFormat="1" applyFont="1" applyBorder="1" applyAlignment="1">
      <alignment horizontal="center"/>
    </xf>
    <xf numFmtId="164" fontId="50" fillId="5" borderId="172" xfId="0" applyNumberFormat="1" applyFont="1" applyFill="1" applyBorder="1" applyAlignment="1">
      <alignment horizontal="center"/>
    </xf>
    <xf numFmtId="164" fontId="51" fillId="5" borderId="84" xfId="0" applyNumberFormat="1" applyFont="1" applyFill="1" applyBorder="1" applyAlignment="1">
      <alignment horizontal="center"/>
    </xf>
    <xf numFmtId="164" fontId="102" fillId="9" borderId="187" xfId="0" applyNumberFormat="1" applyFont="1" applyFill="1" applyBorder="1" applyAlignment="1">
      <alignment horizontal="center"/>
    </xf>
    <xf numFmtId="164" fontId="115" fillId="64" borderId="153" xfId="0" applyNumberFormat="1" applyFont="1" applyFill="1" applyBorder="1" applyAlignment="1">
      <alignment horizontal="center"/>
    </xf>
    <xf numFmtId="164" fontId="35" fillId="13" borderId="18" xfId="0" applyNumberFormat="1" applyFont="1" applyFill="1" applyBorder="1" applyAlignment="1">
      <alignment horizontal="center"/>
    </xf>
    <xf numFmtId="164" fontId="34" fillId="13" borderId="172" xfId="0" applyNumberFormat="1" applyFont="1" applyFill="1" applyBorder="1" applyAlignment="1">
      <alignment horizontal="center"/>
    </xf>
    <xf numFmtId="164" fontId="34" fillId="0" borderId="172" xfId="0" applyNumberFormat="1" applyFont="1" applyFill="1" applyBorder="1" applyAlignment="1">
      <alignment horizontal="center"/>
    </xf>
    <xf numFmtId="164" fontId="28" fillId="5" borderId="172" xfId="0" applyNumberFormat="1" applyFont="1" applyFill="1" applyBorder="1" applyAlignment="1">
      <alignment horizontal="center"/>
    </xf>
    <xf numFmtId="164" fontId="29" fillId="5" borderId="172" xfId="0" applyNumberFormat="1" applyFont="1" applyFill="1" applyBorder="1" applyAlignment="1">
      <alignment horizontal="center"/>
    </xf>
    <xf numFmtId="164" fontId="51" fillId="23" borderId="172" xfId="0" applyNumberFormat="1" applyFont="1" applyFill="1" applyBorder="1" applyAlignment="1">
      <alignment horizontal="center"/>
    </xf>
    <xf numFmtId="164" fontId="38" fillId="23" borderId="172" xfId="0" applyNumberFormat="1" applyFont="1" applyFill="1" applyBorder="1" applyAlignment="1">
      <alignment horizontal="center"/>
    </xf>
    <xf numFmtId="164" fontId="51" fillId="23" borderId="84" xfId="0" applyNumberFormat="1" applyFont="1" applyFill="1" applyBorder="1" applyAlignment="1">
      <alignment horizontal="center"/>
    </xf>
    <xf numFmtId="164" fontId="51" fillId="23" borderId="183" xfId="0" applyNumberFormat="1" applyFont="1" applyFill="1" applyBorder="1" applyAlignment="1">
      <alignment horizontal="center"/>
    </xf>
    <xf numFmtId="164" fontId="51" fillId="23" borderId="175" xfId="0" applyNumberFormat="1" applyFont="1" applyFill="1" applyBorder="1" applyAlignment="1">
      <alignment horizontal="center"/>
    </xf>
    <xf numFmtId="164" fontId="28" fillId="9" borderId="18" xfId="0" applyNumberFormat="1" applyFont="1" applyFill="1" applyBorder="1" applyAlignment="1">
      <alignment horizontal="center"/>
    </xf>
    <xf numFmtId="164" fontId="34" fillId="25" borderId="172" xfId="0" applyNumberFormat="1" applyFont="1" applyFill="1" applyBorder="1" applyAlignment="1">
      <alignment horizontal="center"/>
    </xf>
    <xf numFmtId="164" fontId="28" fillId="5" borderId="18" xfId="0" applyNumberFormat="1" applyFont="1" applyFill="1" applyBorder="1" applyAlignment="1">
      <alignment horizontal="center"/>
    </xf>
    <xf numFmtId="164" fontId="28" fillId="26" borderId="175" xfId="0" applyNumberFormat="1" applyFont="1" applyFill="1" applyBorder="1" applyAlignment="1">
      <alignment horizontal="center"/>
    </xf>
    <xf numFmtId="164" fontId="29" fillId="0" borderId="174" xfId="0" applyNumberFormat="1" applyFont="1" applyBorder="1" applyAlignment="1">
      <alignment horizontal="center"/>
    </xf>
    <xf numFmtId="164" fontId="29" fillId="26" borderId="84" xfId="0" applyNumberFormat="1" applyFont="1" applyFill="1" applyBorder="1" applyAlignment="1">
      <alignment horizontal="center"/>
    </xf>
    <xf numFmtId="164" fontId="29" fillId="0" borderId="127" xfId="0" applyNumberFormat="1" applyFont="1" applyBorder="1" applyAlignment="1">
      <alignment horizontal="center"/>
    </xf>
    <xf numFmtId="0" fontId="64" fillId="27" borderId="172" xfId="0" applyFont="1" applyFill="1" applyBorder="1" applyAlignment="1">
      <alignment horizontal="center"/>
    </xf>
    <xf numFmtId="0" fontId="65" fillId="15" borderId="172" xfId="0" applyFont="1" applyFill="1" applyBorder="1" applyAlignment="1">
      <alignment horizontal="center"/>
    </xf>
    <xf numFmtId="0" fontId="121" fillId="65" borderId="0" xfId="0" applyFont="1" applyFill="1" applyBorder="1" applyAlignment="1">
      <alignment horizontal="right"/>
    </xf>
    <xf numFmtId="0" fontId="121" fillId="65" borderId="32" xfId="0" applyFont="1" applyFill="1" applyBorder="1" applyAlignment="1">
      <alignment horizontal="right"/>
    </xf>
    <xf numFmtId="0" fontId="122" fillId="65" borderId="32" xfId="0" applyFont="1" applyFill="1" applyBorder="1" applyAlignment="1">
      <alignment horizontal="center"/>
    </xf>
    <xf numFmtId="164" fontId="121" fillId="65" borderId="0" xfId="0" applyNumberFormat="1" applyFont="1" applyFill="1" applyBorder="1" applyAlignment="1">
      <alignment horizontal="center"/>
    </xf>
    <xf numFmtId="164" fontId="121" fillId="65" borderId="36" xfId="0" applyNumberFormat="1" applyFont="1" applyFill="1" applyBorder="1" applyAlignment="1">
      <alignment horizontal="center"/>
    </xf>
    <xf numFmtId="164" fontId="121" fillId="65" borderId="172" xfId="0" applyNumberFormat="1" applyFont="1" applyFill="1" applyBorder="1" applyAlignment="1">
      <alignment horizontal="center"/>
    </xf>
    <xf numFmtId="164" fontId="121" fillId="65" borderId="37" xfId="0" applyNumberFormat="1" applyFont="1" applyFill="1" applyBorder="1" applyAlignment="1">
      <alignment horizontal="center"/>
    </xf>
    <xf numFmtId="0" fontId="121" fillId="65" borderId="30" xfId="0" applyFont="1" applyFill="1" applyBorder="1" applyAlignment="1">
      <alignment horizontal="right"/>
    </xf>
    <xf numFmtId="0" fontId="121" fillId="65" borderId="31" xfId="0" applyFont="1" applyFill="1" applyBorder="1" applyAlignment="1">
      <alignment horizontal="right"/>
    </xf>
    <xf numFmtId="0" fontId="121" fillId="65" borderId="82" xfId="0" applyFont="1" applyFill="1" applyBorder="1" applyAlignment="1">
      <alignment horizontal="right"/>
    </xf>
    <xf numFmtId="0" fontId="121" fillId="65" borderId="6" xfId="0" applyFont="1" applyFill="1" applyBorder="1" applyAlignment="1">
      <alignment horizontal="center"/>
    </xf>
    <xf numFmtId="164" fontId="122" fillId="65" borderId="36" xfId="0" applyNumberFormat="1" applyFont="1" applyFill="1" applyBorder="1" applyAlignment="1">
      <alignment horizontal="center"/>
    </xf>
    <xf numFmtId="164" fontId="122" fillId="65" borderId="172" xfId="0" applyNumberFormat="1" applyFont="1" applyFill="1" applyBorder="1" applyAlignment="1">
      <alignment horizontal="center"/>
    </xf>
    <xf numFmtId="164" fontId="122" fillId="65" borderId="37" xfId="0" applyNumberFormat="1" applyFont="1" applyFill="1" applyBorder="1" applyAlignment="1">
      <alignment horizontal="center"/>
    </xf>
    <xf numFmtId="0" fontId="122" fillId="65" borderId="31" xfId="0" applyFont="1" applyFill="1" applyBorder="1" applyAlignment="1">
      <alignment horizontal="center"/>
    </xf>
    <xf numFmtId="164" fontId="72" fillId="15" borderId="172" xfId="0" applyNumberFormat="1" applyFont="1" applyFill="1" applyBorder="1" applyAlignment="1">
      <alignment horizontal="center"/>
    </xf>
    <xf numFmtId="164" fontId="74" fillId="15" borderId="172" xfId="0" applyNumberFormat="1" applyFont="1" applyFill="1" applyBorder="1" applyAlignment="1">
      <alignment horizontal="center"/>
    </xf>
    <xf numFmtId="164" fontId="74" fillId="0" borderId="172" xfId="0" applyNumberFormat="1" applyFont="1" applyFill="1" applyBorder="1" applyAlignment="1">
      <alignment horizontal="center"/>
    </xf>
    <xf numFmtId="164" fontId="28" fillId="22" borderId="172" xfId="0" applyNumberFormat="1" applyFont="1" applyFill="1" applyBorder="1" applyAlignment="1" applyProtection="1">
      <alignment horizontal="center"/>
      <protection locked="0"/>
    </xf>
    <xf numFmtId="164" fontId="29" fillId="22" borderId="84" xfId="0" applyNumberFormat="1" applyFont="1" applyFill="1" applyBorder="1" applyAlignment="1" applyProtection="1">
      <alignment horizontal="center"/>
      <protection locked="0"/>
    </xf>
    <xf numFmtId="164" fontId="79" fillId="6" borderId="32" xfId="0" applyNumberFormat="1" applyFont="1" applyFill="1" applyBorder="1" applyAlignment="1" applyProtection="1">
      <alignment horizontal="center"/>
      <protection locked="0"/>
    </xf>
    <xf numFmtId="164" fontId="34" fillId="29" borderId="84" xfId="0" applyNumberFormat="1" applyFont="1" applyFill="1" applyBorder="1" applyAlignment="1" applyProtection="1">
      <alignment horizontal="center"/>
      <protection locked="0"/>
    </xf>
    <xf numFmtId="164" fontId="81" fillId="15" borderId="172" xfId="0" applyNumberFormat="1" applyFont="1" applyFill="1" applyBorder="1" applyAlignment="1" applyProtection="1">
      <alignment horizontal="center"/>
      <protection locked="0"/>
    </xf>
    <xf numFmtId="164" fontId="42" fillId="15" borderId="84" xfId="0" applyNumberFormat="1" applyFont="1" applyFill="1" applyBorder="1" applyAlignment="1" applyProtection="1">
      <alignment horizontal="center"/>
      <protection locked="0"/>
    </xf>
    <xf numFmtId="164" fontId="28" fillId="36" borderId="6" xfId="0" applyNumberFormat="1" applyFont="1" applyFill="1" applyBorder="1" applyAlignment="1">
      <alignment horizontal="center"/>
    </xf>
    <xf numFmtId="164" fontId="28" fillId="19" borderId="114" xfId="0" applyNumberFormat="1" applyFont="1" applyFill="1" applyBorder="1" applyAlignment="1">
      <alignment horizontal="center"/>
    </xf>
    <xf numFmtId="164" fontId="28" fillId="0" borderId="6" xfId="0" applyNumberFormat="1" applyFont="1" applyFill="1" applyBorder="1" applyAlignment="1">
      <alignment horizontal="center"/>
    </xf>
    <xf numFmtId="164" fontId="28" fillId="0" borderId="29" xfId="0" applyNumberFormat="1" applyFont="1" applyFill="1" applyBorder="1" applyAlignment="1">
      <alignment horizontal="center"/>
    </xf>
    <xf numFmtId="0" fontId="34" fillId="22" borderId="114" xfId="12" applyFont="1" applyFill="1" applyBorder="1" applyAlignment="1">
      <alignment horizontal="center"/>
    </xf>
    <xf numFmtId="0" fontId="34" fillId="22" borderId="114" xfId="0" applyFont="1" applyFill="1" applyBorder="1" applyAlignment="1">
      <alignment horizontal="center"/>
    </xf>
    <xf numFmtId="0" fontId="34" fillId="20" borderId="114" xfId="0" applyFont="1" applyFill="1" applyBorder="1" applyAlignment="1">
      <alignment horizontal="center" vertical="center" wrapText="1"/>
    </xf>
    <xf numFmtId="0" fontId="34" fillId="20" borderId="23" xfId="0" applyFont="1" applyFill="1" applyBorder="1" applyAlignment="1">
      <alignment horizontal="center"/>
    </xf>
    <xf numFmtId="164" fontId="28" fillId="19" borderId="116" xfId="0" applyNumberFormat="1" applyFont="1" applyFill="1" applyBorder="1" applyAlignment="1">
      <alignment horizontal="center"/>
    </xf>
    <xf numFmtId="164" fontId="28" fillId="19" borderId="0" xfId="0" applyNumberFormat="1" applyFont="1" applyFill="1" applyBorder="1" applyAlignment="1">
      <alignment horizontal="center"/>
    </xf>
    <xf numFmtId="164" fontId="29" fillId="57" borderId="0" xfId="0" applyNumberFormat="1" applyFont="1" applyFill="1" applyBorder="1" applyAlignment="1">
      <alignment horizontal="center"/>
    </xf>
    <xf numFmtId="164" fontId="29" fillId="0" borderId="0" xfId="0" applyNumberFormat="1" applyFont="1" applyFill="1" applyBorder="1" applyAlignment="1" applyProtection="1">
      <alignment horizontal="center"/>
      <protection locked="0"/>
    </xf>
    <xf numFmtId="0" fontId="28" fillId="0" borderId="145" xfId="0" applyFont="1" applyFill="1" applyBorder="1" applyAlignment="1">
      <alignment horizontal="center"/>
    </xf>
    <xf numFmtId="0" fontId="34" fillId="21" borderId="36" xfId="0" applyFont="1" applyFill="1" applyBorder="1" applyAlignment="1">
      <alignment horizontal="center"/>
    </xf>
    <xf numFmtId="0" fontId="34" fillId="21" borderId="95" xfId="0" applyFont="1" applyFill="1" applyBorder="1" applyAlignment="1">
      <alignment horizontal="center"/>
    </xf>
    <xf numFmtId="164" fontId="36" fillId="66" borderId="0" xfId="0" applyNumberFormat="1" applyFont="1" applyFill="1" applyBorder="1" applyAlignment="1">
      <alignment horizontal="center"/>
    </xf>
    <xf numFmtId="0" fontId="34" fillId="20" borderId="189" xfId="0" applyFont="1" applyFill="1" applyBorder="1" applyAlignment="1">
      <alignment horizontal="center"/>
    </xf>
    <xf numFmtId="0" fontId="34" fillId="22" borderId="189" xfId="0" applyFont="1" applyFill="1" applyBorder="1" applyAlignment="1">
      <alignment horizontal="center"/>
    </xf>
    <xf numFmtId="0" fontId="38" fillId="0" borderId="190" xfId="0" applyFont="1" applyFill="1" applyBorder="1" applyAlignment="1">
      <alignment horizontal="center"/>
    </xf>
    <xf numFmtId="164" fontId="28" fillId="19" borderId="189" xfId="0" applyNumberFormat="1" applyFont="1" applyFill="1" applyBorder="1" applyAlignment="1">
      <alignment horizontal="center"/>
    </xf>
    <xf numFmtId="164" fontId="29" fillId="0" borderId="191" xfId="0" applyNumberFormat="1" applyFont="1" applyFill="1" applyBorder="1" applyAlignment="1">
      <alignment horizontal="center"/>
    </xf>
    <xf numFmtId="0" fontId="42" fillId="6" borderId="193" xfId="0" applyFont="1" applyFill="1" applyBorder="1" applyAlignment="1">
      <alignment horizontal="center" vertical="center" wrapText="1"/>
    </xf>
    <xf numFmtId="0" fontId="37" fillId="0" borderId="189" xfId="0" applyFont="1" applyFill="1" applyBorder="1" applyAlignment="1">
      <alignment horizontal="right"/>
    </xf>
    <xf numFmtId="164" fontId="29" fillId="0" borderId="189" xfId="0" applyNumberFormat="1" applyFont="1" applyFill="1" applyBorder="1" applyAlignment="1">
      <alignment horizontal="center"/>
    </xf>
    <xf numFmtId="164" fontId="29" fillId="0" borderId="188" xfId="0" applyNumberFormat="1" applyFont="1" applyFill="1" applyBorder="1" applyAlignment="1">
      <alignment horizontal="center"/>
    </xf>
    <xf numFmtId="0" fontId="29" fillId="6" borderId="193" xfId="0" applyFont="1" applyFill="1" applyBorder="1" applyAlignment="1">
      <alignment horizontal="center" vertical="center" wrapText="1"/>
    </xf>
    <xf numFmtId="164" fontId="29" fillId="40" borderId="189" xfId="0" applyNumberFormat="1" applyFont="1" applyFill="1" applyBorder="1" applyAlignment="1">
      <alignment horizontal="center"/>
    </xf>
    <xf numFmtId="0" fontId="29" fillId="6" borderId="194" xfId="0" applyFont="1" applyFill="1" applyBorder="1" applyAlignment="1">
      <alignment horizontal="center" vertical="center" wrapText="1"/>
    </xf>
    <xf numFmtId="0" fontId="34" fillId="21" borderId="189" xfId="0" applyFont="1" applyFill="1" applyBorder="1" applyAlignment="1">
      <alignment horizontal="center"/>
    </xf>
    <xf numFmtId="0" fontId="42" fillId="6" borderId="194" xfId="0" applyFont="1" applyFill="1" applyBorder="1" applyAlignment="1">
      <alignment horizontal="center" vertical="center" wrapText="1"/>
    </xf>
    <xf numFmtId="0" fontId="28" fillId="0" borderId="189" xfId="0" applyFont="1" applyFill="1" applyBorder="1" applyAlignment="1">
      <alignment horizontal="right"/>
    </xf>
    <xf numFmtId="0" fontId="29" fillId="0" borderId="190" xfId="0" applyFont="1" applyFill="1" applyBorder="1" applyAlignment="1">
      <alignment horizontal="center"/>
    </xf>
    <xf numFmtId="0" fontId="34" fillId="20" borderId="189" xfId="12" applyFont="1" applyFill="1" applyBorder="1" applyAlignment="1">
      <alignment horizontal="center"/>
    </xf>
    <xf numFmtId="0" fontId="34" fillId="38" borderId="189" xfId="0" applyFont="1" applyFill="1" applyBorder="1" applyAlignment="1">
      <alignment horizontal="center"/>
    </xf>
    <xf numFmtId="164" fontId="28" fillId="36" borderId="189" xfId="0" applyNumberFormat="1" applyFont="1" applyFill="1" applyBorder="1" applyAlignment="1">
      <alignment horizontal="center"/>
    </xf>
    <xf numFmtId="0" fontId="29" fillId="6" borderId="195" xfId="0" applyFont="1" applyFill="1" applyBorder="1" applyAlignment="1">
      <alignment horizontal="center" vertical="center" wrapText="1"/>
    </xf>
    <xf numFmtId="0" fontId="34" fillId="39" borderId="189" xfId="0" applyFont="1" applyFill="1" applyBorder="1" applyAlignment="1">
      <alignment horizontal="center"/>
    </xf>
    <xf numFmtId="0" fontId="34" fillId="41" borderId="189" xfId="0" applyFont="1" applyFill="1" applyBorder="1" applyAlignment="1">
      <alignment horizontal="center"/>
    </xf>
    <xf numFmtId="0" fontId="114" fillId="6" borderId="192" xfId="0" applyFont="1" applyFill="1" applyBorder="1" applyAlignment="1">
      <alignment horizontal="center" vertical="center" wrapText="1"/>
    </xf>
    <xf numFmtId="0" fontId="29" fillId="6" borderId="196" xfId="0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vertical="center"/>
    </xf>
    <xf numFmtId="164" fontId="28" fillId="19" borderId="197" xfId="0" applyNumberFormat="1" applyFont="1" applyFill="1" applyBorder="1" applyAlignment="1">
      <alignment horizontal="center"/>
    </xf>
    <xf numFmtId="164" fontId="29" fillId="57" borderId="198" xfId="0" applyNumberFormat="1" applyFont="1" applyFill="1" applyBorder="1" applyAlignment="1">
      <alignment horizontal="center"/>
    </xf>
    <xf numFmtId="164" fontId="29" fillId="40" borderId="199" xfId="0" applyNumberFormat="1" applyFont="1" applyFill="1" applyBorder="1" applyAlignment="1" applyProtection="1">
      <alignment horizontal="center"/>
      <protection locked="0"/>
    </xf>
    <xf numFmtId="164" fontId="29" fillId="0" borderId="199" xfId="0" applyNumberFormat="1" applyFont="1" applyFill="1" applyBorder="1" applyAlignment="1" applyProtection="1">
      <alignment horizontal="center"/>
      <protection locked="0"/>
    </xf>
    <xf numFmtId="164" fontId="29" fillId="0" borderId="200" xfId="0" applyNumberFormat="1" applyFont="1" applyFill="1" applyBorder="1" applyAlignment="1" applyProtection="1">
      <alignment horizontal="center"/>
      <protection locked="0"/>
    </xf>
    <xf numFmtId="164" fontId="29" fillId="0" borderId="201" xfId="0" applyNumberFormat="1" applyFont="1" applyFill="1" applyBorder="1" applyAlignment="1" applyProtection="1">
      <alignment horizontal="center"/>
      <protection locked="0"/>
    </xf>
    <xf numFmtId="164" fontId="29" fillId="0" borderId="202" xfId="0" applyNumberFormat="1" applyFont="1" applyFill="1" applyBorder="1" applyAlignment="1" applyProtection="1">
      <alignment horizontal="center"/>
      <protection locked="0"/>
    </xf>
    <xf numFmtId="0" fontId="34" fillId="38" borderId="204" xfId="0" applyFont="1" applyFill="1" applyBorder="1" applyAlignment="1">
      <alignment horizontal="center"/>
    </xf>
    <xf numFmtId="0" fontId="34" fillId="39" borderId="203" xfId="0" applyFont="1" applyFill="1" applyBorder="1" applyAlignment="1">
      <alignment horizontal="center"/>
    </xf>
    <xf numFmtId="0" fontId="34" fillId="41" borderId="204" xfId="0" applyFont="1" applyFill="1" applyBorder="1" applyAlignment="1">
      <alignment horizontal="center"/>
    </xf>
    <xf numFmtId="0" fontId="34" fillId="39" borderId="204" xfId="0" applyFont="1" applyFill="1" applyBorder="1" applyAlignment="1">
      <alignment horizontal="center"/>
    </xf>
    <xf numFmtId="0" fontId="34" fillId="38" borderId="203" xfId="0" applyFont="1" applyFill="1" applyBorder="1" applyAlignment="1">
      <alignment horizontal="center"/>
    </xf>
    <xf numFmtId="0" fontId="34" fillId="41" borderId="203" xfId="0" applyFont="1" applyFill="1" applyBorder="1" applyAlignment="1">
      <alignment horizontal="center"/>
    </xf>
    <xf numFmtId="164" fontId="29" fillId="40" borderId="200" xfId="0" applyNumberFormat="1" applyFont="1" applyFill="1" applyBorder="1" applyAlignment="1" applyProtection="1">
      <alignment horizontal="center"/>
      <protection locked="0"/>
    </xf>
    <xf numFmtId="0" fontId="34" fillId="22" borderId="197" xfId="0" applyFont="1" applyFill="1" applyBorder="1" applyAlignment="1">
      <alignment horizontal="center"/>
    </xf>
    <xf numFmtId="0" fontId="34" fillId="20" borderId="197" xfId="0" applyFont="1" applyFill="1" applyBorder="1" applyAlignment="1">
      <alignment horizontal="center"/>
    </xf>
    <xf numFmtId="0" fontId="37" fillId="0" borderId="197" xfId="0" applyFont="1" applyFill="1" applyBorder="1" applyAlignment="1">
      <alignment horizontal="right"/>
    </xf>
    <xf numFmtId="164" fontId="29" fillId="0" borderId="197" xfId="0" applyNumberFormat="1" applyFont="1" applyFill="1" applyBorder="1" applyAlignment="1">
      <alignment horizontal="center"/>
    </xf>
    <xf numFmtId="0" fontId="28" fillId="0" borderId="197" xfId="0" applyFont="1" applyFill="1" applyBorder="1" applyAlignment="1">
      <alignment horizontal="right"/>
    </xf>
    <xf numFmtId="164" fontId="29" fillId="0" borderId="200" xfId="0" applyNumberFormat="1" applyFont="1" applyFill="1" applyBorder="1" applyAlignment="1">
      <alignment horizontal="center"/>
    </xf>
    <xf numFmtId="164" fontId="29" fillId="0" borderId="202" xfId="0" applyNumberFormat="1" applyFont="1" applyFill="1" applyBorder="1" applyAlignment="1">
      <alignment horizontal="center"/>
    </xf>
    <xf numFmtId="164" fontId="29" fillId="40" borderId="197" xfId="0" applyNumberFormat="1" applyFont="1" applyFill="1" applyBorder="1" applyAlignment="1">
      <alignment horizontal="center"/>
    </xf>
    <xf numFmtId="0" fontId="34" fillId="21" borderId="197" xfId="0" applyFont="1" applyFill="1" applyBorder="1" applyAlignment="1">
      <alignment horizontal="center"/>
    </xf>
    <xf numFmtId="0" fontId="34" fillId="20" borderId="197" xfId="12" applyFont="1" applyFill="1" applyBorder="1" applyAlignment="1" applyProtection="1">
      <alignment horizontal="center"/>
      <protection locked="0"/>
    </xf>
    <xf numFmtId="164" fontId="29" fillId="40" borderId="170" xfId="0" applyNumberFormat="1" applyFont="1" applyFill="1" applyBorder="1" applyAlignment="1" applyProtection="1">
      <alignment horizontal="center"/>
      <protection locked="0"/>
    </xf>
    <xf numFmtId="164" fontId="29" fillId="40" borderId="175" xfId="0" applyNumberFormat="1" applyFont="1" applyFill="1" applyBorder="1" applyAlignment="1">
      <alignment horizontal="center"/>
    </xf>
    <xf numFmtId="164" fontId="29" fillId="40" borderId="170" xfId="0" applyNumberFormat="1" applyFont="1" applyFill="1" applyBorder="1" applyAlignment="1">
      <alignment horizontal="center"/>
    </xf>
    <xf numFmtId="164" fontId="29" fillId="40" borderId="180" xfId="0" applyNumberFormat="1" applyFont="1" applyFill="1" applyBorder="1" applyAlignment="1">
      <alignment horizontal="center"/>
    </xf>
    <xf numFmtId="164" fontId="29" fillId="40" borderId="123" xfId="0" applyNumberFormat="1" applyFont="1" applyFill="1" applyBorder="1" applyAlignment="1">
      <alignment horizontal="center"/>
    </xf>
    <xf numFmtId="164" fontId="29" fillId="40" borderId="84" xfId="0" applyNumberFormat="1" applyFont="1" applyFill="1" applyBorder="1" applyAlignment="1" applyProtection="1">
      <alignment horizontal="center"/>
      <protection locked="0"/>
    </xf>
    <xf numFmtId="164" fontId="117" fillId="30" borderId="163" xfId="0" applyNumberFormat="1" applyFont="1" applyFill="1" applyBorder="1" applyAlignment="1">
      <alignment horizontal="center"/>
    </xf>
    <xf numFmtId="164" fontId="29" fillId="0" borderId="116" xfId="0" applyNumberFormat="1" applyFont="1" applyFill="1" applyBorder="1" applyAlignment="1">
      <alignment horizontal="center"/>
    </xf>
    <xf numFmtId="164" fontId="29" fillId="0" borderId="116" xfId="0" applyNumberFormat="1" applyFont="1" applyBorder="1" applyAlignment="1">
      <alignment horizontal="center"/>
    </xf>
    <xf numFmtId="164" fontId="115" fillId="45" borderId="205" xfId="0" applyNumberFormat="1" applyFont="1" applyFill="1" applyBorder="1" applyAlignment="1">
      <alignment horizontal="center"/>
    </xf>
    <xf numFmtId="164" fontId="29" fillId="0" borderId="206" xfId="0" applyNumberFormat="1" applyFont="1" applyFill="1" applyBorder="1" applyAlignment="1">
      <alignment horizontal="center"/>
    </xf>
    <xf numFmtId="164" fontId="29" fillId="0" borderId="207" xfId="0" applyNumberFormat="1" applyFont="1" applyFill="1" applyBorder="1" applyAlignment="1">
      <alignment horizontal="center"/>
    </xf>
    <xf numFmtId="164" fontId="115" fillId="53" borderId="207" xfId="0" applyNumberFormat="1" applyFont="1" applyFill="1" applyBorder="1" applyAlignment="1">
      <alignment horizontal="center"/>
    </xf>
    <xf numFmtId="164" fontId="29" fillId="42" borderId="207" xfId="0" applyNumberFormat="1" applyFont="1" applyFill="1" applyBorder="1" applyAlignment="1">
      <alignment horizontal="center"/>
    </xf>
    <xf numFmtId="164" fontId="115" fillId="45" borderId="208" xfId="0" applyNumberFormat="1" applyFont="1" applyFill="1" applyBorder="1" applyAlignment="1">
      <alignment horizontal="center"/>
    </xf>
    <xf numFmtId="164" fontId="115" fillId="37" borderId="209" xfId="0" applyNumberFormat="1" applyFont="1" applyFill="1" applyBorder="1" applyAlignment="1">
      <alignment horizontal="center"/>
    </xf>
    <xf numFmtId="164" fontId="29" fillId="40" borderId="198" xfId="0" applyNumberFormat="1" applyFont="1" applyFill="1" applyBorder="1" applyAlignment="1" applyProtection="1">
      <alignment horizontal="center"/>
      <protection locked="0"/>
    </xf>
    <xf numFmtId="164" fontId="29" fillId="57" borderId="198" xfId="0" applyNumberFormat="1" applyFont="1" applyFill="1" applyBorder="1" applyAlignment="1" applyProtection="1">
      <alignment horizontal="center"/>
      <protection locked="0"/>
    </xf>
    <xf numFmtId="164" fontId="29" fillId="0" borderId="198" xfId="0" applyNumberFormat="1" applyFont="1" applyFill="1" applyBorder="1" applyAlignment="1">
      <alignment horizontal="center"/>
    </xf>
    <xf numFmtId="164" fontId="29" fillId="40" borderId="198" xfId="0" applyNumberFormat="1" applyFont="1" applyFill="1" applyBorder="1" applyAlignment="1">
      <alignment horizontal="center"/>
    </xf>
    <xf numFmtId="164" fontId="29" fillId="57" borderId="166" xfId="0" applyNumberFormat="1" applyFont="1" applyFill="1" applyBorder="1" applyAlignment="1" applyProtection="1">
      <alignment horizontal="center"/>
      <protection locked="0"/>
    </xf>
    <xf numFmtId="164" fontId="115" fillId="45" borderId="168" xfId="0" applyNumberFormat="1" applyFont="1" applyFill="1" applyBorder="1" applyAlignment="1">
      <alignment horizontal="center"/>
    </xf>
    <xf numFmtId="164" fontId="29" fillId="0" borderId="210" xfId="0" applyNumberFormat="1" applyFont="1" applyFill="1" applyBorder="1" applyAlignment="1">
      <alignment horizontal="center"/>
    </xf>
    <xf numFmtId="164" fontId="115" fillId="53" borderId="210" xfId="0" applyNumberFormat="1" applyFont="1" applyFill="1" applyBorder="1" applyAlignment="1">
      <alignment horizontal="center"/>
    </xf>
    <xf numFmtId="164" fontId="84" fillId="9" borderId="211" xfId="0" applyNumberFormat="1" applyFont="1" applyFill="1" applyBorder="1" applyAlignment="1">
      <alignment horizontal="center"/>
    </xf>
    <xf numFmtId="164" fontId="34" fillId="15" borderId="199" xfId="0" applyNumberFormat="1" applyFont="1" applyFill="1" applyBorder="1" applyAlignment="1">
      <alignment horizontal="center"/>
    </xf>
    <xf numFmtId="164" fontId="29" fillId="0" borderId="212" xfId="0" applyNumberFormat="1" applyFont="1" applyFill="1" applyBorder="1" applyAlignment="1">
      <alignment horizontal="center"/>
    </xf>
    <xf numFmtId="164" fontId="29" fillId="40" borderId="212" xfId="0" applyNumberFormat="1" applyFont="1" applyFill="1" applyBorder="1" applyAlignment="1">
      <alignment horizontal="center"/>
    </xf>
    <xf numFmtId="164" fontId="29" fillId="0" borderId="23" xfId="0" applyNumberFormat="1" applyFont="1" applyBorder="1" applyAlignment="1">
      <alignment horizontal="center"/>
    </xf>
    <xf numFmtId="164" fontId="34" fillId="12" borderId="211" xfId="0" applyNumberFormat="1" applyFont="1" applyFill="1" applyBorder="1" applyAlignment="1">
      <alignment horizontal="center"/>
    </xf>
    <xf numFmtId="164" fontId="29" fillId="0" borderId="199" xfId="0" applyNumberFormat="1" applyFont="1" applyFill="1" applyBorder="1" applyAlignment="1">
      <alignment horizontal="center"/>
    </xf>
    <xf numFmtId="164" fontId="34" fillId="6" borderId="207" xfId="0" applyNumberFormat="1" applyFont="1" applyFill="1" applyBorder="1" applyAlignment="1">
      <alignment horizontal="center"/>
    </xf>
    <xf numFmtId="164" fontId="29" fillId="6" borderId="207" xfId="0" applyNumberFormat="1" applyFont="1" applyFill="1" applyBorder="1" applyAlignment="1">
      <alignment horizontal="center"/>
    </xf>
    <xf numFmtId="164" fontId="34" fillId="12" borderId="213" xfId="0" applyNumberFormat="1" applyFont="1" applyFill="1" applyBorder="1" applyAlignment="1">
      <alignment horizontal="center"/>
    </xf>
    <xf numFmtId="164" fontId="34" fillId="12" borderId="209" xfId="0" applyNumberFormat="1" applyFont="1" applyFill="1" applyBorder="1" applyAlignment="1">
      <alignment horizontal="center"/>
    </xf>
    <xf numFmtId="164" fontId="84" fillId="9" borderId="214" xfId="0" applyNumberFormat="1" applyFont="1" applyFill="1" applyBorder="1" applyAlignment="1">
      <alignment horizontal="center"/>
    </xf>
    <xf numFmtId="164" fontId="34" fillId="15" borderId="198" xfId="0" applyNumberFormat="1" applyFont="1" applyFill="1" applyBorder="1" applyAlignment="1">
      <alignment horizontal="center"/>
    </xf>
    <xf numFmtId="164" fontId="29" fillId="40" borderId="215" xfId="0" applyNumberFormat="1" applyFont="1" applyFill="1" applyBorder="1" applyAlignment="1">
      <alignment horizontal="center"/>
    </xf>
    <xf numFmtId="164" fontId="29" fillId="57" borderId="215" xfId="0" applyNumberFormat="1" applyFont="1" applyFill="1" applyBorder="1" applyAlignment="1">
      <alignment horizontal="center"/>
    </xf>
    <xf numFmtId="164" fontId="34" fillId="12" borderId="210" xfId="0" applyNumberFormat="1" applyFont="1" applyFill="1" applyBorder="1" applyAlignment="1">
      <alignment horizontal="center"/>
    </xf>
    <xf numFmtId="164" fontId="34" fillId="12" borderId="214" xfId="0" applyNumberFormat="1" applyFont="1" applyFill="1" applyBorder="1" applyAlignment="1">
      <alignment horizontal="center"/>
    </xf>
    <xf numFmtId="164" fontId="34" fillId="6" borderId="210" xfId="0" applyNumberFormat="1" applyFont="1" applyFill="1" applyBorder="1" applyAlignment="1">
      <alignment horizontal="center"/>
    </xf>
    <xf numFmtId="164" fontId="29" fillId="6" borderId="210" xfId="0" applyNumberFormat="1" applyFont="1" applyFill="1" applyBorder="1" applyAlignment="1">
      <alignment horizontal="center"/>
    </xf>
    <xf numFmtId="164" fontId="28" fillId="22" borderId="207" xfId="0" applyNumberFormat="1" applyFont="1" applyFill="1" applyBorder="1" applyAlignment="1">
      <alignment horizontal="center"/>
    </xf>
    <xf numFmtId="164" fontId="29" fillId="22" borderId="199" xfId="0" applyNumberFormat="1" applyFont="1" applyFill="1" applyBorder="1" applyAlignment="1">
      <alignment horizontal="center"/>
    </xf>
    <xf numFmtId="164" fontId="28" fillId="22" borderId="210" xfId="0" applyNumberFormat="1" applyFont="1" applyFill="1" applyBorder="1" applyAlignment="1">
      <alignment horizontal="center"/>
    </xf>
    <xf numFmtId="164" fontId="29" fillId="22" borderId="198" xfId="0" applyNumberFormat="1" applyFont="1" applyFill="1" applyBorder="1" applyAlignment="1">
      <alignment horizontal="center"/>
    </xf>
    <xf numFmtId="164" fontId="29" fillId="16" borderId="215" xfId="0" applyNumberFormat="1" applyFont="1" applyFill="1" applyBorder="1" applyAlignment="1">
      <alignment horizontal="center"/>
    </xf>
    <xf numFmtId="164" fontId="29" fillId="16" borderId="198" xfId="0" applyNumberFormat="1" applyFont="1" applyFill="1" applyBorder="1" applyAlignment="1" applyProtection="1">
      <alignment horizontal="center"/>
      <protection locked="0"/>
    </xf>
    <xf numFmtId="164" fontId="29" fillId="16" borderId="198" xfId="0" applyNumberFormat="1" applyFont="1" applyFill="1" applyBorder="1" applyAlignment="1">
      <alignment horizontal="center"/>
    </xf>
    <xf numFmtId="164" fontId="91" fillId="22" borderId="211" xfId="0" applyNumberFormat="1" applyFont="1" applyFill="1" applyBorder="1" applyAlignment="1">
      <alignment horizontal="center"/>
    </xf>
    <xf numFmtId="164" fontId="92" fillId="22" borderId="207" xfId="0" applyNumberFormat="1" applyFont="1" applyFill="1" applyBorder="1" applyAlignment="1">
      <alignment horizontal="center"/>
    </xf>
    <xf numFmtId="164" fontId="91" fillId="22" borderId="214" xfId="0" applyNumberFormat="1" applyFont="1" applyFill="1" applyBorder="1" applyAlignment="1">
      <alignment horizontal="center"/>
    </xf>
    <xf numFmtId="164" fontId="92" fillId="22" borderId="210" xfId="0" applyNumberFormat="1" applyFont="1" applyFill="1" applyBorder="1" applyAlignment="1">
      <alignment horizontal="center"/>
    </xf>
    <xf numFmtId="164" fontId="34" fillId="13" borderId="207" xfId="0" applyNumberFormat="1" applyFont="1" applyFill="1" applyBorder="1" applyAlignment="1">
      <alignment horizontal="center"/>
    </xf>
    <xf numFmtId="164" fontId="34" fillId="0" borderId="207" xfId="0" applyNumberFormat="1" applyFont="1" applyFill="1" applyBorder="1" applyAlignment="1">
      <alignment horizontal="center"/>
    </xf>
    <xf numFmtId="164" fontId="34" fillId="13" borderId="210" xfId="0" applyNumberFormat="1" applyFont="1" applyFill="1" applyBorder="1" applyAlignment="1">
      <alignment horizontal="center"/>
    </xf>
    <xf numFmtId="164" fontId="34" fillId="12" borderId="216" xfId="0" applyNumberFormat="1" applyFont="1" applyFill="1" applyBorder="1" applyAlignment="1">
      <alignment horizontal="center"/>
    </xf>
    <xf numFmtId="164" fontId="28" fillId="5" borderId="207" xfId="0" applyNumberFormat="1" applyFont="1" applyFill="1" applyBorder="1" applyAlignment="1">
      <alignment horizontal="center"/>
    </xf>
    <xf numFmtId="164" fontId="29" fillId="5" borderId="207" xfId="0" applyNumberFormat="1" applyFont="1" applyFill="1" applyBorder="1" applyAlignment="1">
      <alignment horizontal="center"/>
    </xf>
    <xf numFmtId="164" fontId="28" fillId="5" borderId="210" xfId="0" applyNumberFormat="1" applyFont="1" applyFill="1" applyBorder="1" applyAlignment="1">
      <alignment horizontal="center"/>
    </xf>
    <xf numFmtId="164" fontId="29" fillId="5" borderId="210" xfId="0" applyNumberFormat="1" applyFont="1" applyFill="1" applyBorder="1" applyAlignment="1">
      <alignment horizontal="center"/>
    </xf>
    <xf numFmtId="164" fontId="51" fillId="23" borderId="207" xfId="0" applyNumberFormat="1" applyFont="1" applyFill="1" applyBorder="1" applyAlignment="1">
      <alignment horizontal="center"/>
    </xf>
    <xf numFmtId="164" fontId="38" fillId="23" borderId="207" xfId="0" applyNumberFormat="1" applyFont="1" applyFill="1" applyBorder="1" applyAlignment="1">
      <alignment horizontal="center"/>
    </xf>
    <xf numFmtId="164" fontId="51" fillId="23" borderId="199" xfId="0" applyNumberFormat="1" applyFont="1" applyFill="1" applyBorder="1" applyAlignment="1">
      <alignment horizontal="center"/>
    </xf>
    <xf numFmtId="164" fontId="51" fillId="23" borderId="212" xfId="0" applyNumberFormat="1" applyFont="1" applyFill="1" applyBorder="1" applyAlignment="1">
      <alignment horizontal="center"/>
    </xf>
    <xf numFmtId="164" fontId="51" fillId="23" borderId="210" xfId="0" applyNumberFormat="1" applyFont="1" applyFill="1" applyBorder="1" applyAlignment="1">
      <alignment horizontal="center"/>
    </xf>
    <xf numFmtId="164" fontId="38" fillId="23" borderId="210" xfId="0" applyNumberFormat="1" applyFont="1" applyFill="1" applyBorder="1" applyAlignment="1">
      <alignment horizontal="center"/>
    </xf>
    <xf numFmtId="164" fontId="51" fillId="23" borderId="198" xfId="0" applyNumberFormat="1" applyFont="1" applyFill="1" applyBorder="1" applyAlignment="1">
      <alignment horizontal="center"/>
    </xf>
    <xf numFmtId="164" fontId="51" fillId="23" borderId="215" xfId="0" applyNumberFormat="1" applyFont="1" applyFill="1" applyBorder="1" applyAlignment="1">
      <alignment horizontal="center"/>
    </xf>
    <xf numFmtId="164" fontId="34" fillId="25" borderId="207" xfId="0" applyNumberFormat="1" applyFont="1" applyFill="1" applyBorder="1" applyAlignment="1">
      <alignment horizontal="center"/>
    </xf>
    <xf numFmtId="164" fontId="34" fillId="25" borderId="210" xfId="0" applyNumberFormat="1" applyFont="1" applyFill="1" applyBorder="1" applyAlignment="1">
      <alignment horizontal="center"/>
    </xf>
    <xf numFmtId="164" fontId="28" fillId="26" borderId="212" xfId="0" applyNumberFormat="1" applyFont="1" applyFill="1" applyBorder="1" applyAlignment="1">
      <alignment horizontal="center"/>
    </xf>
    <xf numFmtId="164" fontId="29" fillId="40" borderId="116" xfId="0" applyNumberFormat="1" applyFont="1" applyFill="1" applyBorder="1" applyAlignment="1">
      <alignment horizontal="center"/>
    </xf>
    <xf numFmtId="164" fontId="29" fillId="26" borderId="199" xfId="0" applyNumberFormat="1" applyFont="1" applyFill="1" applyBorder="1" applyAlignment="1">
      <alignment horizontal="center"/>
    </xf>
    <xf numFmtId="164" fontId="29" fillId="40" borderId="199" xfId="0" applyNumberFormat="1" applyFont="1" applyFill="1" applyBorder="1" applyAlignment="1">
      <alignment horizontal="center"/>
    </xf>
    <xf numFmtId="164" fontId="28" fillId="26" borderId="215" xfId="0" applyNumberFormat="1" applyFont="1" applyFill="1" applyBorder="1" applyAlignment="1">
      <alignment horizontal="center"/>
    </xf>
    <xf numFmtId="164" fontId="29" fillId="57" borderId="166" xfId="0" applyNumberFormat="1" applyFont="1" applyFill="1" applyBorder="1" applyAlignment="1">
      <alignment horizontal="center"/>
    </xf>
    <xf numFmtId="164" fontId="29" fillId="26" borderId="198" xfId="0" applyNumberFormat="1" applyFont="1" applyFill="1" applyBorder="1" applyAlignment="1">
      <alignment horizontal="center"/>
    </xf>
    <xf numFmtId="0" fontId="64" fillId="27" borderId="207" xfId="0" applyFont="1" applyFill="1" applyBorder="1" applyAlignment="1">
      <alignment horizontal="center"/>
    </xf>
    <xf numFmtId="0" fontId="65" fillId="15" borderId="207" xfId="0" applyFont="1" applyFill="1" applyBorder="1" applyAlignment="1">
      <alignment horizontal="center"/>
    </xf>
    <xf numFmtId="0" fontId="64" fillId="27" borderId="210" xfId="0" applyFont="1" applyFill="1" applyBorder="1" applyAlignment="1">
      <alignment horizontal="center"/>
    </xf>
    <xf numFmtId="0" fontId="65" fillId="15" borderId="210" xfId="0" applyFont="1" applyFill="1" applyBorder="1" applyAlignment="1">
      <alignment horizontal="center"/>
    </xf>
    <xf numFmtId="164" fontId="121" fillId="65" borderId="207" xfId="0" applyNumberFormat="1" applyFont="1" applyFill="1" applyBorder="1" applyAlignment="1">
      <alignment horizontal="center"/>
    </xf>
    <xf numFmtId="164" fontId="122" fillId="65" borderId="207" xfId="0" applyNumberFormat="1" applyFont="1" applyFill="1" applyBorder="1" applyAlignment="1">
      <alignment horizontal="center"/>
    </xf>
    <xf numFmtId="164" fontId="121" fillId="65" borderId="210" xfId="0" applyNumberFormat="1" applyFont="1" applyFill="1" applyBorder="1" applyAlignment="1">
      <alignment horizontal="center"/>
    </xf>
    <xf numFmtId="164" fontId="122" fillId="65" borderId="210" xfId="0" applyNumberFormat="1" applyFont="1" applyFill="1" applyBorder="1" applyAlignment="1">
      <alignment horizontal="center"/>
    </xf>
    <xf numFmtId="164" fontId="72" fillId="15" borderId="207" xfId="0" applyNumberFormat="1" applyFont="1" applyFill="1" applyBorder="1" applyAlignment="1">
      <alignment horizontal="center"/>
    </xf>
    <xf numFmtId="164" fontId="74" fillId="15" borderId="207" xfId="0" applyNumberFormat="1" applyFont="1" applyFill="1" applyBorder="1" applyAlignment="1">
      <alignment horizontal="center"/>
    </xf>
    <xf numFmtId="164" fontId="74" fillId="0" borderId="207" xfId="0" applyNumberFormat="1" applyFont="1" applyFill="1" applyBorder="1" applyAlignment="1">
      <alignment horizontal="center"/>
    </xf>
    <xf numFmtId="164" fontId="72" fillId="15" borderId="210" xfId="0" applyNumberFormat="1" applyFont="1" applyFill="1" applyBorder="1" applyAlignment="1">
      <alignment horizontal="center"/>
    </xf>
    <xf numFmtId="164" fontId="74" fillId="15" borderId="210" xfId="0" applyNumberFormat="1" applyFont="1" applyFill="1" applyBorder="1" applyAlignment="1">
      <alignment horizontal="center"/>
    </xf>
    <xf numFmtId="164" fontId="28" fillId="22" borderId="207" xfId="0" applyNumberFormat="1" applyFont="1" applyFill="1" applyBorder="1" applyAlignment="1" applyProtection="1">
      <alignment horizontal="center"/>
      <protection locked="0"/>
    </xf>
    <xf numFmtId="164" fontId="29" fillId="22" borderId="199" xfId="0" applyNumberFormat="1" applyFont="1" applyFill="1" applyBorder="1" applyAlignment="1" applyProtection="1">
      <alignment horizontal="center"/>
      <protection locked="0"/>
    </xf>
    <xf numFmtId="164" fontId="28" fillId="22" borderId="210" xfId="0" applyNumberFormat="1" applyFont="1" applyFill="1" applyBorder="1" applyAlignment="1" applyProtection="1">
      <alignment horizontal="center"/>
      <protection locked="0"/>
    </xf>
    <xf numFmtId="164" fontId="29" fillId="22" borderId="198" xfId="0" applyNumberFormat="1" applyFont="1" applyFill="1" applyBorder="1" applyAlignment="1" applyProtection="1">
      <alignment horizontal="center"/>
      <protection locked="0"/>
    </xf>
    <xf numFmtId="164" fontId="29" fillId="56" borderId="215" xfId="0" applyNumberFormat="1" applyFont="1" applyFill="1" applyBorder="1" applyAlignment="1">
      <alignment horizontal="center"/>
    </xf>
    <xf numFmtId="164" fontId="34" fillId="29" borderId="199" xfId="0" applyNumberFormat="1" applyFont="1" applyFill="1" applyBorder="1" applyAlignment="1" applyProtection="1">
      <alignment horizontal="center"/>
      <protection locked="0"/>
    </xf>
    <xf numFmtId="164" fontId="34" fillId="29" borderId="198" xfId="0" applyNumberFormat="1" applyFont="1" applyFill="1" applyBorder="1" applyAlignment="1" applyProtection="1">
      <alignment horizontal="center"/>
      <protection locked="0"/>
    </xf>
    <xf numFmtId="164" fontId="81" fillId="15" borderId="207" xfId="0" applyNumberFormat="1" applyFont="1" applyFill="1" applyBorder="1" applyAlignment="1" applyProtection="1">
      <alignment horizontal="center"/>
      <protection locked="0"/>
    </xf>
    <xf numFmtId="164" fontId="42" fillId="15" borderId="199" xfId="0" applyNumberFormat="1" applyFont="1" applyFill="1" applyBorder="1" applyAlignment="1" applyProtection="1">
      <alignment horizontal="center"/>
      <protection locked="0"/>
    </xf>
    <xf numFmtId="164" fontId="81" fillId="15" borderId="210" xfId="0" applyNumberFormat="1" applyFont="1" applyFill="1" applyBorder="1" applyAlignment="1" applyProtection="1">
      <alignment horizontal="center"/>
      <protection locked="0"/>
    </xf>
    <xf numFmtId="164" fontId="42" fillId="15" borderId="198" xfId="0" applyNumberFormat="1" applyFont="1" applyFill="1" applyBorder="1" applyAlignment="1" applyProtection="1">
      <alignment horizontal="center"/>
      <protection locked="0"/>
    </xf>
    <xf numFmtId="164" fontId="101" fillId="9" borderId="207" xfId="0" applyNumberFormat="1" applyFont="1" applyFill="1" applyBorder="1" applyAlignment="1">
      <alignment horizontal="center"/>
    </xf>
    <xf numFmtId="164" fontId="102" fillId="19" borderId="199" xfId="0" applyNumberFormat="1" applyFont="1" applyFill="1" applyBorder="1" applyAlignment="1">
      <alignment horizontal="center"/>
    </xf>
    <xf numFmtId="164" fontId="102" fillId="9" borderId="199" xfId="0" applyNumberFormat="1" applyFont="1" applyFill="1" applyBorder="1" applyAlignment="1">
      <alignment horizontal="center"/>
    </xf>
    <xf numFmtId="164" fontId="101" fillId="9" borderId="210" xfId="0" applyNumberFormat="1" applyFont="1" applyFill="1" applyBorder="1" applyAlignment="1">
      <alignment horizontal="center"/>
    </xf>
    <xf numFmtId="164" fontId="102" fillId="19" borderId="198" xfId="0" applyNumberFormat="1" applyFont="1" applyFill="1" applyBorder="1" applyAlignment="1">
      <alignment horizontal="center"/>
    </xf>
    <xf numFmtId="164" fontId="102" fillId="9" borderId="198" xfId="0" applyNumberFormat="1" applyFont="1" applyFill="1" applyBorder="1" applyAlignment="1">
      <alignment horizontal="center"/>
    </xf>
    <xf numFmtId="164" fontId="103" fillId="5" borderId="211" xfId="0" applyNumberFormat="1" applyFont="1" applyFill="1" applyBorder="1" applyAlignment="1">
      <alignment horizontal="center"/>
    </xf>
    <xf numFmtId="164" fontId="104" fillId="5" borderId="199" xfId="0" applyNumberFormat="1" applyFont="1" applyFill="1" applyBorder="1" applyAlignment="1">
      <alignment horizontal="center"/>
    </xf>
    <xf numFmtId="164" fontId="104" fillId="0" borderId="199" xfId="0" applyNumberFormat="1" applyFont="1" applyFill="1" applyBorder="1" applyAlignment="1">
      <alignment horizontal="center"/>
    </xf>
    <xf numFmtId="164" fontId="103" fillId="5" borderId="214" xfId="0" applyNumberFormat="1" applyFont="1" applyFill="1" applyBorder="1" applyAlignment="1">
      <alignment horizontal="center"/>
    </xf>
    <xf numFmtId="164" fontId="104" fillId="5" borderId="198" xfId="0" applyNumberFormat="1" applyFont="1" applyFill="1" applyBorder="1" applyAlignment="1">
      <alignment horizontal="center"/>
    </xf>
    <xf numFmtId="164" fontId="119" fillId="40" borderId="198" xfId="0" applyNumberFormat="1" applyFont="1" applyFill="1" applyBorder="1" applyAlignment="1">
      <alignment horizontal="center"/>
    </xf>
    <xf numFmtId="164" fontId="105" fillId="9" borderId="207" xfId="0" applyNumberFormat="1" applyFont="1" applyFill="1" applyBorder="1" applyAlignment="1">
      <alignment horizontal="center"/>
    </xf>
    <xf numFmtId="164" fontId="29" fillId="0" borderId="212" xfId="0" applyNumberFormat="1" applyFont="1" applyBorder="1" applyAlignment="1">
      <alignment horizontal="center"/>
    </xf>
    <xf numFmtId="164" fontId="105" fillId="9" borderId="210" xfId="0" applyNumberFormat="1" applyFont="1" applyFill="1" applyBorder="1" applyAlignment="1">
      <alignment horizontal="center"/>
    </xf>
    <xf numFmtId="164" fontId="50" fillId="5" borderId="207" xfId="0" applyNumberFormat="1" applyFont="1" applyFill="1" applyBorder="1" applyAlignment="1">
      <alignment horizontal="center"/>
    </xf>
    <xf numFmtId="164" fontId="51" fillId="5" borderId="199" xfId="0" applyNumberFormat="1" applyFont="1" applyFill="1" applyBorder="1" applyAlignment="1">
      <alignment horizontal="center"/>
    </xf>
    <xf numFmtId="164" fontId="29" fillId="0" borderId="217" xfId="0" applyNumberFormat="1" applyFont="1" applyFill="1" applyBorder="1" applyAlignment="1">
      <alignment horizontal="center"/>
    </xf>
    <xf numFmtId="164" fontId="50" fillId="5" borderId="210" xfId="0" applyNumberFormat="1" applyFont="1" applyFill="1" applyBorder="1" applyAlignment="1">
      <alignment horizontal="center"/>
    </xf>
    <xf numFmtId="164" fontId="51" fillId="5" borderId="198" xfId="0" applyNumberFormat="1" applyFont="1" applyFill="1" applyBorder="1" applyAlignment="1">
      <alignment horizontal="center"/>
    </xf>
    <xf numFmtId="164" fontId="95" fillId="15" borderId="207" xfId="0" applyNumberFormat="1" applyFont="1" applyFill="1" applyBorder="1" applyAlignment="1" applyProtection="1">
      <alignment horizontal="center"/>
      <protection locked="0"/>
    </xf>
    <xf numFmtId="164" fontId="96" fillId="15" borderId="199" xfId="0" applyNumberFormat="1" applyFont="1" applyFill="1" applyBorder="1" applyAlignment="1" applyProtection="1">
      <alignment horizontal="center"/>
      <protection locked="0"/>
    </xf>
    <xf numFmtId="164" fontId="95" fillId="15" borderId="210" xfId="0" applyNumberFormat="1" applyFont="1" applyFill="1" applyBorder="1" applyAlignment="1" applyProtection="1">
      <alignment horizontal="center"/>
      <protection locked="0"/>
    </xf>
    <xf numFmtId="164" fontId="96" fillId="15" borderId="198" xfId="0" applyNumberFormat="1" applyFont="1" applyFill="1" applyBorder="1" applyAlignment="1" applyProtection="1">
      <alignment horizontal="center"/>
      <protection locked="0"/>
    </xf>
    <xf numFmtId="164" fontId="71" fillId="32" borderId="207" xfId="0" applyNumberFormat="1" applyFont="1" applyFill="1" applyBorder="1" applyAlignment="1" applyProtection="1">
      <alignment horizontal="center"/>
      <protection locked="0"/>
    </xf>
    <xf numFmtId="164" fontId="72" fillId="32" borderId="199" xfId="0" applyNumberFormat="1" applyFont="1" applyFill="1" applyBorder="1" applyAlignment="1" applyProtection="1">
      <alignment horizontal="center"/>
      <protection locked="0"/>
    </xf>
    <xf numFmtId="164" fontId="71" fillId="32" borderId="210" xfId="0" applyNumberFormat="1" applyFont="1" applyFill="1" applyBorder="1" applyAlignment="1" applyProtection="1">
      <alignment horizontal="center"/>
      <protection locked="0"/>
    </xf>
    <xf numFmtId="164" fontId="72" fillId="32" borderId="198" xfId="0" applyNumberFormat="1" applyFont="1" applyFill="1" applyBorder="1" applyAlignment="1" applyProtection="1">
      <alignment horizontal="center"/>
      <protection locked="0"/>
    </xf>
    <xf numFmtId="164" fontId="84" fillId="22" borderId="207" xfId="0" applyNumberFormat="1" applyFont="1" applyFill="1" applyBorder="1" applyAlignment="1">
      <alignment horizontal="center"/>
    </xf>
    <xf numFmtId="164" fontId="85" fillId="22" borderId="199" xfId="0" applyNumberFormat="1" applyFont="1" applyFill="1" applyBorder="1" applyAlignment="1">
      <alignment horizontal="center"/>
    </xf>
    <xf numFmtId="164" fontId="84" fillId="22" borderId="210" xfId="0" applyNumberFormat="1" applyFont="1" applyFill="1" applyBorder="1" applyAlignment="1">
      <alignment horizontal="center"/>
    </xf>
    <xf numFmtId="164" fontId="85" fillId="22" borderId="198" xfId="0" applyNumberFormat="1" applyFont="1" applyFill="1" applyBorder="1" applyAlignment="1">
      <alignment horizontal="center"/>
    </xf>
    <xf numFmtId="164" fontId="98" fillId="6" borderId="207" xfId="0" applyNumberFormat="1" applyFont="1" applyFill="1" applyBorder="1" applyAlignment="1" applyProtection="1">
      <alignment horizontal="center"/>
      <protection locked="0"/>
    </xf>
    <xf numFmtId="164" fontId="77" fillId="9" borderId="199" xfId="0" applyNumberFormat="1" applyFont="1" applyFill="1" applyBorder="1" applyAlignment="1" applyProtection="1">
      <alignment horizontal="center"/>
      <protection locked="0"/>
    </xf>
    <xf numFmtId="164" fontId="98" fillId="6" borderId="210" xfId="0" applyNumberFormat="1" applyFont="1" applyFill="1" applyBorder="1" applyAlignment="1" applyProtection="1">
      <alignment horizontal="center"/>
      <protection locked="0"/>
    </xf>
    <xf numFmtId="164" fontId="77" fillId="9" borderId="198" xfId="0" applyNumberFormat="1" applyFont="1" applyFill="1" applyBorder="1" applyAlignment="1" applyProtection="1">
      <alignment horizontal="center"/>
      <protection locked="0"/>
    </xf>
    <xf numFmtId="0" fontId="34" fillId="20" borderId="204" xfId="0" applyFont="1" applyFill="1" applyBorder="1" applyAlignment="1">
      <alignment horizontal="center"/>
    </xf>
    <xf numFmtId="0" fontId="34" fillId="39" borderId="0" xfId="0" applyFont="1" applyFill="1" applyBorder="1" applyAlignment="1">
      <alignment horizontal="center"/>
    </xf>
    <xf numFmtId="0" fontId="34" fillId="20" borderId="204" xfId="12" applyFont="1" applyFill="1" applyBorder="1" applyAlignment="1">
      <alignment horizontal="center"/>
    </xf>
    <xf numFmtId="0" fontId="34" fillId="22" borderId="204" xfId="12" applyFont="1" applyFill="1" applyBorder="1" applyAlignment="1">
      <alignment horizontal="center"/>
    </xf>
    <xf numFmtId="0" fontId="34" fillId="22" borderId="204" xfId="0" applyFont="1" applyFill="1" applyBorder="1" applyAlignment="1">
      <alignment horizontal="center"/>
    </xf>
    <xf numFmtId="0" fontId="34" fillId="20" borderId="204" xfId="0" applyFont="1" applyFill="1" applyBorder="1" applyAlignment="1">
      <alignment horizontal="center" vertical="center" wrapText="1"/>
    </xf>
    <xf numFmtId="0" fontId="34" fillId="21" borderId="204" xfId="0" applyFont="1" applyFill="1" applyBorder="1" applyAlignment="1">
      <alignment horizontal="center"/>
    </xf>
    <xf numFmtId="0" fontId="34" fillId="21" borderId="204" xfId="12" applyFont="1" applyFill="1" applyBorder="1" applyAlignment="1">
      <alignment horizontal="center"/>
    </xf>
    <xf numFmtId="0" fontId="34" fillId="20" borderId="204" xfId="12" applyFont="1" applyFill="1" applyBorder="1" applyAlignment="1" applyProtection="1">
      <alignment horizontal="center"/>
      <protection locked="0"/>
    </xf>
    <xf numFmtId="0" fontId="34" fillId="20" borderId="204" xfId="0" applyFont="1" applyFill="1" applyBorder="1" applyAlignment="1" applyProtection="1">
      <alignment horizontal="center"/>
      <protection locked="0"/>
    </xf>
    <xf numFmtId="0" fontId="34" fillId="21" borderId="58" xfId="0" applyFont="1" applyFill="1" applyBorder="1" applyAlignment="1">
      <alignment horizontal="center"/>
    </xf>
    <xf numFmtId="0" fontId="34" fillId="20" borderId="95" xfId="12" applyFont="1" applyFill="1" applyBorder="1" applyAlignment="1" applyProtection="1">
      <alignment horizontal="center"/>
      <protection locked="0"/>
    </xf>
    <xf numFmtId="0" fontId="34" fillId="38" borderId="0" xfId="0" applyFont="1" applyFill="1" applyBorder="1" applyAlignment="1">
      <alignment horizontal="center"/>
    </xf>
    <xf numFmtId="0" fontId="34" fillId="21" borderId="204" xfId="12" applyFont="1" applyFill="1" applyBorder="1" applyAlignment="1" applyProtection="1">
      <alignment horizontal="center"/>
      <protection locked="0"/>
    </xf>
    <xf numFmtId="0" fontId="34" fillId="22" borderId="103" xfId="0" applyFont="1" applyFill="1" applyBorder="1" applyAlignment="1">
      <alignment horizontal="center"/>
    </xf>
    <xf numFmtId="0" fontId="34" fillId="20" borderId="150" xfId="0" applyFont="1" applyFill="1" applyBorder="1" applyAlignment="1">
      <alignment horizontal="center" vertical="center" wrapText="1"/>
    </xf>
    <xf numFmtId="0" fontId="34" fillId="20" borderId="103" xfId="0" applyFont="1" applyFill="1" applyBorder="1" applyAlignment="1">
      <alignment horizontal="center"/>
    </xf>
    <xf numFmtId="0" fontId="34" fillId="22" borderId="204" xfId="0" applyFont="1" applyFill="1" applyBorder="1" applyAlignment="1" applyProtection="1">
      <alignment horizontal="center"/>
      <protection locked="0"/>
    </xf>
    <xf numFmtId="0" fontId="34" fillId="22" borderId="203" xfId="0" applyFont="1" applyFill="1" applyBorder="1" applyAlignment="1">
      <alignment horizontal="center"/>
    </xf>
    <xf numFmtId="0" fontId="34" fillId="20" borderId="203" xfId="12" applyFont="1" applyFill="1" applyBorder="1" applyAlignment="1">
      <alignment horizontal="center"/>
    </xf>
    <xf numFmtId="0" fontId="34" fillId="20" borderId="203" xfId="0" applyFont="1" applyFill="1" applyBorder="1" applyAlignment="1">
      <alignment horizontal="center"/>
    </xf>
    <xf numFmtId="0" fontId="34" fillId="21" borderId="203" xfId="12" applyFont="1" applyFill="1" applyBorder="1" applyAlignment="1">
      <alignment horizontal="center"/>
    </xf>
    <xf numFmtId="0" fontId="34" fillId="21" borderId="203" xfId="0" applyFont="1" applyFill="1" applyBorder="1" applyAlignment="1">
      <alignment horizontal="center"/>
    </xf>
    <xf numFmtId="0" fontId="34" fillId="22" borderId="203" xfId="12" applyFont="1" applyFill="1" applyBorder="1" applyAlignment="1">
      <alignment horizontal="center"/>
    </xf>
    <xf numFmtId="0" fontId="34" fillId="21" borderId="203" xfId="12" applyFont="1" applyFill="1" applyBorder="1" applyAlignment="1" applyProtection="1">
      <alignment horizontal="center"/>
      <protection locked="0"/>
    </xf>
    <xf numFmtId="0" fontId="34" fillId="20" borderId="203" xfId="12" applyFont="1" applyFill="1" applyBorder="1" applyAlignment="1" applyProtection="1">
      <alignment horizontal="center"/>
      <protection locked="0"/>
    </xf>
    <xf numFmtId="0" fontId="34" fillId="22" borderId="95" xfId="12" applyFont="1" applyFill="1" applyBorder="1" applyAlignment="1" applyProtection="1">
      <alignment horizontal="center"/>
      <protection locked="0"/>
    </xf>
    <xf numFmtId="0" fontId="34" fillId="22" borderId="203" xfId="12" applyFont="1" applyFill="1" applyBorder="1" applyAlignment="1" applyProtection="1">
      <alignment horizontal="center"/>
      <protection locked="0"/>
    </xf>
    <xf numFmtId="0" fontId="34" fillId="20" borderId="203" xfId="0" applyFont="1" applyFill="1" applyBorder="1" applyAlignment="1" applyProtection="1">
      <alignment horizontal="center"/>
      <protection locked="0"/>
    </xf>
    <xf numFmtId="0" fontId="34" fillId="21" borderId="150" xfId="12" applyFont="1" applyFill="1" applyBorder="1" applyAlignment="1">
      <alignment horizontal="center"/>
    </xf>
    <xf numFmtId="164" fontId="29" fillId="0" borderId="201" xfId="0" applyNumberFormat="1" applyFont="1" applyFill="1" applyBorder="1" applyAlignment="1">
      <alignment horizontal="center"/>
    </xf>
    <xf numFmtId="164" fontId="29" fillId="0" borderId="29" xfId="0" applyNumberFormat="1" applyFont="1" applyBorder="1" applyAlignment="1">
      <alignment horizontal="center"/>
    </xf>
    <xf numFmtId="0" fontId="34" fillId="21" borderId="150" xfId="0" applyFont="1" applyFill="1" applyBorder="1" applyAlignment="1">
      <alignment horizontal="center"/>
    </xf>
    <xf numFmtId="0" fontId="34" fillId="21" borderId="150" xfId="12" applyFont="1" applyFill="1" applyBorder="1" applyAlignment="1" applyProtection="1">
      <alignment horizontal="center"/>
      <protection locked="0"/>
    </xf>
    <xf numFmtId="0" fontId="34" fillId="20" borderId="150" xfId="0" applyFont="1" applyFill="1" applyBorder="1" applyAlignment="1">
      <alignment horizontal="center"/>
    </xf>
    <xf numFmtId="0" fontId="34" fillId="20" borderId="150" xfId="12" applyFont="1" applyFill="1" applyBorder="1" applyAlignment="1">
      <alignment horizontal="center"/>
    </xf>
    <xf numFmtId="0" fontId="34" fillId="20" borderId="150" xfId="12" applyFont="1" applyFill="1" applyBorder="1" applyAlignment="1" applyProtection="1">
      <alignment horizontal="center"/>
      <protection locked="0"/>
    </xf>
    <xf numFmtId="0" fontId="34" fillId="22" borderId="150" xfId="12" applyFont="1" applyFill="1" applyBorder="1" applyAlignment="1">
      <alignment horizontal="center"/>
    </xf>
    <xf numFmtId="0" fontId="34" fillId="20" borderId="197" xfId="0" applyFont="1" applyFill="1" applyBorder="1" applyAlignment="1">
      <alignment horizontal="center" vertical="center" wrapText="1"/>
    </xf>
    <xf numFmtId="0" fontId="34" fillId="20" borderId="95" xfId="12" applyFont="1" applyFill="1" applyBorder="1" applyAlignment="1">
      <alignment horizontal="center"/>
    </xf>
    <xf numFmtId="0" fontId="34" fillId="20" borderId="114" xfId="0" applyFont="1" applyFill="1" applyBorder="1" applyAlignment="1" applyProtection="1">
      <alignment horizontal="center"/>
      <protection locked="0"/>
    </xf>
    <xf numFmtId="0" fontId="34" fillId="20" borderId="189" xfId="0" applyFont="1" applyFill="1" applyBorder="1" applyAlignment="1">
      <alignment horizontal="center" vertical="center" wrapText="1"/>
    </xf>
    <xf numFmtId="0" fontId="34" fillId="21" borderId="197" xfId="12" applyFont="1" applyFill="1" applyBorder="1" applyAlignment="1" applyProtection="1">
      <alignment horizontal="center"/>
      <protection locked="0"/>
    </xf>
    <xf numFmtId="0" fontId="34" fillId="20" borderId="150" xfId="0" applyFont="1" applyFill="1" applyBorder="1" applyAlignment="1" applyProtection="1">
      <alignment horizontal="center"/>
      <protection locked="0"/>
    </xf>
    <xf numFmtId="0" fontId="34" fillId="22" borderId="150" xfId="0" applyFont="1" applyFill="1" applyBorder="1" applyAlignment="1">
      <alignment horizontal="center"/>
    </xf>
    <xf numFmtId="0" fontId="34" fillId="20" borderId="197" xfId="0" applyFont="1" applyFill="1" applyBorder="1" applyAlignment="1" applyProtection="1">
      <alignment horizontal="center" vertical="center" wrapText="1"/>
      <protection locked="0"/>
    </xf>
    <xf numFmtId="0" fontId="34" fillId="20" borderId="189" xfId="12" applyFont="1" applyFill="1" applyBorder="1" applyAlignment="1" applyProtection="1">
      <alignment horizontal="center"/>
      <protection locked="0"/>
    </xf>
    <xf numFmtId="0" fontId="34" fillId="21" borderId="95" xfId="12" applyFont="1" applyFill="1" applyBorder="1" applyAlignment="1">
      <alignment horizontal="center"/>
    </xf>
    <xf numFmtId="0" fontId="34" fillId="22" borderId="114" xfId="0" applyFont="1" applyFill="1" applyBorder="1" applyAlignment="1" applyProtection="1">
      <alignment horizontal="center"/>
      <protection locked="0"/>
    </xf>
    <xf numFmtId="0" fontId="34" fillId="22" borderId="197" xfId="12" applyFont="1" applyFill="1" applyBorder="1" applyAlignment="1" applyProtection="1">
      <alignment horizontal="center"/>
      <protection locked="0"/>
    </xf>
    <xf numFmtId="0" fontId="34" fillId="21" borderId="150" xfId="0" applyFont="1" applyFill="1" applyBorder="1" applyAlignment="1" applyProtection="1">
      <alignment horizontal="center"/>
      <protection locked="0"/>
    </xf>
    <xf numFmtId="0" fontId="34" fillId="21" borderId="63" xfId="0" applyFont="1" applyFill="1" applyBorder="1" applyAlignment="1">
      <alignment horizontal="center"/>
    </xf>
    <xf numFmtId="0" fontId="34" fillId="21" borderId="189" xfId="12" applyFont="1" applyFill="1" applyBorder="1" applyAlignment="1" applyProtection="1">
      <alignment horizontal="center"/>
      <protection locked="0"/>
    </xf>
    <xf numFmtId="0" fontId="34" fillId="22" borderId="0" xfId="0" applyFont="1" applyFill="1" applyBorder="1" applyAlignment="1" applyProtection="1">
      <alignment horizontal="center"/>
      <protection locked="0"/>
    </xf>
    <xf numFmtId="0" fontId="34" fillId="41" borderId="0" xfId="0" applyFont="1" applyFill="1" applyBorder="1" applyAlignment="1">
      <alignment horizontal="center"/>
    </xf>
    <xf numFmtId="0" fontId="34" fillId="22" borderId="150" xfId="12" applyFont="1" applyFill="1" applyBorder="1" applyAlignment="1" applyProtection="1">
      <alignment horizontal="center"/>
      <protection locked="0"/>
    </xf>
    <xf numFmtId="0" fontId="34" fillId="21" borderId="189" xfId="12" applyFont="1" applyFill="1" applyBorder="1" applyAlignment="1">
      <alignment horizontal="center"/>
    </xf>
    <xf numFmtId="0" fontId="34" fillId="22" borderId="150" xfId="0" applyFont="1" applyFill="1" applyBorder="1" applyAlignment="1" applyProtection="1">
      <alignment horizontal="center"/>
      <protection locked="0"/>
    </xf>
    <xf numFmtId="0" fontId="34" fillId="20" borderId="203" xfId="0" applyFont="1" applyFill="1" applyBorder="1" applyAlignment="1">
      <alignment horizontal="center" vertical="center" wrapText="1"/>
    </xf>
    <xf numFmtId="0" fontId="34" fillId="20" borderId="23" xfId="12" applyFont="1" applyFill="1" applyBorder="1" applyAlignment="1">
      <alignment horizontal="center"/>
    </xf>
    <xf numFmtId="0" fontId="28" fillId="0" borderId="116" xfId="0" applyFont="1" applyFill="1" applyBorder="1" applyAlignment="1">
      <alignment horizontal="right"/>
    </xf>
    <xf numFmtId="0" fontId="28" fillId="0" borderId="23" xfId="0" applyFont="1" applyFill="1" applyBorder="1" applyAlignment="1">
      <alignment horizontal="right"/>
    </xf>
    <xf numFmtId="0" fontId="37" fillId="0" borderId="116" xfId="0" applyFont="1" applyBorder="1" applyAlignment="1">
      <alignment horizontal="right"/>
    </xf>
    <xf numFmtId="0" fontId="29" fillId="0" borderId="114" xfId="0" applyFont="1" applyFill="1" applyBorder="1" applyAlignment="1">
      <alignment horizontal="center"/>
    </xf>
    <xf numFmtId="0" fontId="29" fillId="0" borderId="6" xfId="0" applyFont="1" applyBorder="1" applyAlignment="1">
      <alignment horizontal="center"/>
    </xf>
    <xf numFmtId="164" fontId="28" fillId="36" borderId="23" xfId="0" applyNumberFormat="1" applyFont="1" applyFill="1" applyBorder="1" applyAlignment="1">
      <alignment horizontal="center"/>
    </xf>
    <xf numFmtId="11" fontId="36" fillId="6" borderId="0" xfId="0" applyNumberFormat="1" applyFont="1" applyFill="1" applyBorder="1" applyAlignment="1">
      <alignment horizontal="center"/>
    </xf>
    <xf numFmtId="0" fontId="34" fillId="38" borderId="197" xfId="0" applyFont="1" applyFill="1" applyBorder="1" applyAlignment="1">
      <alignment horizontal="center"/>
    </xf>
    <xf numFmtId="0" fontId="34" fillId="39" borderId="197" xfId="0" applyFont="1" applyFill="1" applyBorder="1" applyAlignment="1">
      <alignment horizontal="center"/>
    </xf>
    <xf numFmtId="0" fontId="34" fillId="41" borderId="197" xfId="0" applyFont="1" applyFill="1" applyBorder="1" applyAlignment="1">
      <alignment horizontal="center"/>
    </xf>
    <xf numFmtId="0" fontId="38" fillId="0" borderId="197" xfId="0" applyFont="1" applyFill="1" applyBorder="1" applyAlignment="1">
      <alignment horizontal="center"/>
    </xf>
    <xf numFmtId="164" fontId="28" fillId="36" borderId="197" xfId="0" applyNumberFormat="1" applyFont="1" applyFill="1" applyBorder="1" applyAlignment="1">
      <alignment horizontal="center"/>
    </xf>
    <xf numFmtId="164" fontId="29" fillId="57" borderId="198" xfId="0" quotePrefix="1" applyNumberFormat="1" applyFont="1" applyFill="1" applyBorder="1" applyAlignment="1" applyProtection="1">
      <alignment horizontal="center"/>
      <protection locked="0"/>
    </xf>
    <xf numFmtId="164" fontId="29" fillId="40" borderId="201" xfId="0" applyNumberFormat="1" applyFont="1" applyFill="1" applyBorder="1" applyAlignment="1" applyProtection="1">
      <alignment horizontal="center"/>
      <protection locked="0"/>
    </xf>
    <xf numFmtId="0" fontId="29" fillId="57" borderId="198" xfId="0" quotePrefix="1" applyNumberFormat="1" applyFont="1" applyFill="1" applyBorder="1" applyAlignment="1" applyProtection="1">
      <alignment horizontal="center"/>
      <protection locked="0"/>
    </xf>
    <xf numFmtId="0" fontId="29" fillId="0" borderId="197" xfId="0" applyFont="1" applyFill="1" applyBorder="1" applyAlignment="1">
      <alignment horizontal="center"/>
    </xf>
    <xf numFmtId="164" fontId="28" fillId="0" borderId="0" xfId="0" applyNumberFormat="1" applyFont="1" applyFill="1" applyAlignment="1"/>
    <xf numFmtId="0" fontId="29" fillId="63" borderId="190" xfId="0" applyFont="1" applyFill="1" applyBorder="1" applyAlignment="1">
      <alignment horizontal="center"/>
    </xf>
    <xf numFmtId="0" fontId="34" fillId="20" borderId="197" xfId="12" applyFont="1" applyFill="1" applyBorder="1" applyAlignment="1">
      <alignment horizontal="center"/>
    </xf>
    <xf numFmtId="0" fontId="119" fillId="0" borderId="0" xfId="0" applyFont="1" applyAlignment="1">
      <alignment horizontal="center"/>
    </xf>
    <xf numFmtId="0" fontId="124" fillId="0" borderId="0" xfId="0" applyFont="1"/>
    <xf numFmtId="164" fontId="29" fillId="57" borderId="212" xfId="0" applyNumberFormat="1" applyFont="1" applyFill="1" applyBorder="1" applyAlignment="1">
      <alignment horizontal="center"/>
    </xf>
    <xf numFmtId="164" fontId="29" fillId="57" borderId="23" xfId="0" applyNumberFormat="1" applyFont="1" applyFill="1" applyBorder="1" applyAlignment="1">
      <alignment horizontal="center"/>
    </xf>
    <xf numFmtId="164" fontId="29" fillId="57" borderId="199" xfId="0" applyNumberFormat="1" applyFont="1" applyFill="1" applyBorder="1" applyAlignment="1" applyProtection="1">
      <alignment horizontal="center"/>
      <protection locked="0"/>
    </xf>
    <xf numFmtId="164" fontId="118" fillId="55" borderId="218" xfId="0" applyNumberFormat="1" applyFont="1" applyFill="1" applyBorder="1" applyAlignment="1">
      <alignment horizontal="center"/>
    </xf>
    <xf numFmtId="164" fontId="118" fillId="55" borderId="210" xfId="0" applyNumberFormat="1" applyFont="1" applyFill="1" applyBorder="1" applyAlignment="1">
      <alignment horizontal="center"/>
    </xf>
    <xf numFmtId="164" fontId="29" fillId="57" borderId="39" xfId="0" applyNumberFormat="1" applyFont="1" applyFill="1" applyBorder="1" applyAlignment="1">
      <alignment horizontal="center"/>
    </xf>
    <xf numFmtId="164" fontId="29" fillId="40" borderId="123" xfId="0" applyNumberFormat="1" applyFont="1" applyFill="1" applyBorder="1" applyAlignment="1" applyProtection="1">
      <alignment horizontal="center"/>
      <protection locked="0"/>
    </xf>
    <xf numFmtId="164" fontId="29" fillId="57" borderId="126" xfId="0" applyNumberFormat="1" applyFont="1" applyFill="1" applyBorder="1" applyAlignment="1" applyProtection="1">
      <alignment horizontal="center"/>
      <protection locked="0"/>
    </xf>
    <xf numFmtId="164" fontId="29" fillId="57" borderId="197" xfId="0" applyNumberFormat="1" applyFont="1" applyFill="1" applyBorder="1" applyAlignment="1">
      <alignment horizontal="center"/>
    </xf>
    <xf numFmtId="0" fontId="13" fillId="12" borderId="0" xfId="0" applyFont="1" applyFill="1" applyBorder="1" applyAlignment="1">
      <alignment horizontal="center"/>
    </xf>
    <xf numFmtId="0" fontId="30" fillId="17" borderId="86" xfId="0" applyFont="1" applyFill="1" applyBorder="1" applyAlignment="1">
      <alignment horizontal="left" vertical="center"/>
    </xf>
    <xf numFmtId="0" fontId="26" fillId="18" borderId="9" xfId="0" applyFont="1" applyFill="1" applyBorder="1" applyAlignment="1">
      <alignment horizontal="right"/>
    </xf>
    <xf numFmtId="0" fontId="26" fillId="19" borderId="9" xfId="0" applyFont="1" applyFill="1" applyBorder="1" applyAlignment="1">
      <alignment horizontal="center"/>
    </xf>
    <xf numFmtId="0" fontId="29" fillId="11" borderId="28" xfId="0" applyFont="1" applyFill="1" applyBorder="1" applyAlignment="1">
      <alignment horizontal="center" vertical="center" wrapText="1"/>
    </xf>
    <xf numFmtId="0" fontId="44" fillId="3" borderId="28" xfId="0" applyFont="1" applyFill="1" applyBorder="1" applyAlignment="1">
      <alignment horizontal="center"/>
    </xf>
    <xf numFmtId="0" fontId="44" fillId="6" borderId="28" xfId="0" applyFont="1" applyFill="1" applyBorder="1" applyAlignment="1">
      <alignment horizontal="center" vertical="center" wrapText="1"/>
    </xf>
    <xf numFmtId="0" fontId="44" fillId="5" borderId="76" xfId="0" applyFont="1" applyFill="1" applyBorder="1" applyAlignment="1">
      <alignment horizontal="center"/>
    </xf>
    <xf numFmtId="0" fontId="44" fillId="4" borderId="105" xfId="0" applyFont="1" applyFill="1" applyBorder="1" applyAlignment="1">
      <alignment horizontal="center" vertical="center" wrapText="1"/>
    </xf>
    <xf numFmtId="0" fontId="45" fillId="15" borderId="86" xfId="0" applyFont="1" applyFill="1" applyBorder="1" applyAlignment="1">
      <alignment horizontal="left" vertical="center"/>
    </xf>
    <xf numFmtId="0" fontId="48" fillId="12" borderId="86" xfId="0" applyFont="1" applyFill="1" applyBorder="1" applyAlignment="1">
      <alignment horizontal="left" vertical="center"/>
    </xf>
    <xf numFmtId="0" fontId="52" fillId="24" borderId="86" xfId="0" applyFont="1" applyFill="1" applyBorder="1" applyAlignment="1">
      <alignment horizontal="left" vertical="center"/>
    </xf>
    <xf numFmtId="0" fontId="59" fillId="15" borderId="86" xfId="0" applyFont="1" applyFill="1" applyBorder="1" applyAlignment="1">
      <alignment horizontal="left" vertical="center"/>
    </xf>
    <xf numFmtId="0" fontId="62" fillId="15" borderId="86" xfId="0" applyFont="1" applyFill="1" applyBorder="1" applyAlignment="1">
      <alignment horizontal="left" vertical="center"/>
    </xf>
    <xf numFmtId="0" fontId="26" fillId="18" borderId="8" xfId="0" applyFont="1" applyFill="1" applyBorder="1" applyAlignment="1">
      <alignment horizontal="right"/>
    </xf>
    <xf numFmtId="0" fontId="29" fillId="11" borderId="104" xfId="0" applyFont="1" applyFill="1" applyBorder="1" applyAlignment="1">
      <alignment horizontal="center" vertical="center" wrapText="1"/>
    </xf>
    <xf numFmtId="0" fontId="29" fillId="11" borderId="76" xfId="0" applyFont="1" applyFill="1" applyBorder="1" applyAlignment="1">
      <alignment horizontal="center" vertical="center" wrapText="1"/>
    </xf>
    <xf numFmtId="0" fontId="29" fillId="11" borderId="106" xfId="0" applyFont="1" applyFill="1" applyBorder="1" applyAlignment="1">
      <alignment horizontal="center" vertical="center" wrapText="1"/>
    </xf>
    <xf numFmtId="0" fontId="29" fillId="11" borderId="107" xfId="0" applyFont="1" applyFill="1" applyBorder="1" applyAlignment="1">
      <alignment horizontal="center" vertical="center" wrapText="1"/>
    </xf>
    <xf numFmtId="0" fontId="29" fillId="11" borderId="105" xfId="0" applyFont="1" applyFill="1" applyBorder="1" applyAlignment="1">
      <alignment horizontal="center" vertical="center" wrapText="1"/>
    </xf>
    <xf numFmtId="0" fontId="29" fillId="11" borderId="108" xfId="0" applyFont="1" applyFill="1" applyBorder="1" applyAlignment="1">
      <alignment horizontal="center" vertical="center" wrapText="1"/>
    </xf>
    <xf numFmtId="0" fontId="68" fillId="5" borderId="86" xfId="0" applyFont="1" applyFill="1" applyBorder="1" applyAlignment="1">
      <alignment horizontal="left" vertical="center"/>
    </xf>
    <xf numFmtId="0" fontId="68" fillId="5" borderId="109" xfId="0" applyFont="1" applyFill="1" applyBorder="1" applyAlignment="1">
      <alignment horizontal="left" vertical="center"/>
    </xf>
    <xf numFmtId="0" fontId="26" fillId="18" borderId="0" xfId="0" applyFont="1" applyFill="1" applyBorder="1" applyAlignment="1">
      <alignment horizontal="right"/>
    </xf>
    <xf numFmtId="0" fontId="26" fillId="19" borderId="109" xfId="0" applyFont="1" applyFill="1" applyBorder="1" applyAlignment="1">
      <alignment horizontal="center"/>
    </xf>
    <xf numFmtId="0" fontId="44" fillId="3" borderId="84" xfId="0" applyFont="1" applyFill="1" applyBorder="1" applyAlignment="1">
      <alignment horizontal="center"/>
    </xf>
    <xf numFmtId="0" fontId="44" fillId="3" borderId="65" xfId="0" applyFont="1" applyFill="1" applyBorder="1" applyAlignment="1">
      <alignment horizontal="center"/>
    </xf>
    <xf numFmtId="0" fontId="44" fillId="5" borderId="106" xfId="0" applyFont="1" applyFill="1" applyBorder="1" applyAlignment="1">
      <alignment horizontal="center"/>
    </xf>
    <xf numFmtId="0" fontId="44" fillId="4" borderId="108" xfId="0" applyFont="1" applyFill="1" applyBorder="1" applyAlignment="1">
      <alignment horizontal="center" vertical="center" wrapText="1"/>
    </xf>
    <xf numFmtId="0" fontId="44" fillId="6" borderId="84" xfId="0" applyFont="1" applyFill="1" applyBorder="1" applyAlignment="1">
      <alignment horizontal="center" vertical="center" wrapText="1"/>
    </xf>
    <xf numFmtId="0" fontId="44" fillId="6" borderId="65" xfId="0" applyFont="1" applyFill="1" applyBorder="1" applyAlignment="1">
      <alignment horizontal="center" vertical="center" wrapText="1"/>
    </xf>
    <xf numFmtId="0" fontId="70" fillId="28" borderId="86" xfId="0" applyFont="1" applyFill="1" applyBorder="1" applyAlignment="1">
      <alignment horizontal="left" vertical="center"/>
    </xf>
    <xf numFmtId="0" fontId="26" fillId="18" borderId="9" xfId="0" applyFont="1" applyFill="1" applyBorder="1" applyAlignment="1" applyProtection="1">
      <alignment horizontal="right"/>
      <protection locked="0"/>
    </xf>
    <xf numFmtId="0" fontId="26" fillId="19" borderId="109" xfId="0" applyFont="1" applyFill="1" applyBorder="1" applyAlignment="1" applyProtection="1">
      <alignment horizontal="center"/>
      <protection locked="0"/>
    </xf>
    <xf numFmtId="0" fontId="26" fillId="18" borderId="86" xfId="0" applyFont="1" applyFill="1" applyBorder="1" applyAlignment="1" applyProtection="1">
      <alignment horizontal="right"/>
      <protection locked="0"/>
    </xf>
    <xf numFmtId="0" fontId="48" fillId="15" borderId="86" xfId="0" applyFont="1" applyFill="1" applyBorder="1" applyAlignment="1">
      <alignment horizontal="left" vertical="center"/>
    </xf>
    <xf numFmtId="166" fontId="26" fillId="18" borderId="109" xfId="0" applyNumberFormat="1" applyFont="1" applyFill="1" applyBorder="1" applyAlignment="1">
      <alignment horizontal="center"/>
    </xf>
    <xf numFmtId="166" fontId="42" fillId="19" borderId="7" xfId="0" applyNumberFormat="1" applyFont="1" applyFill="1" applyBorder="1" applyAlignment="1">
      <alignment horizontal="center"/>
    </xf>
    <xf numFmtId="0" fontId="86" fillId="22" borderId="86" xfId="0" applyFont="1" applyFill="1" applyBorder="1" applyAlignment="1">
      <alignment horizontal="left" vertical="center"/>
    </xf>
    <xf numFmtId="0" fontId="89" fillId="17" borderId="86" xfId="0" applyFont="1" applyFill="1" applyBorder="1" applyAlignment="1">
      <alignment horizontal="left" vertical="center"/>
    </xf>
    <xf numFmtId="0" fontId="82" fillId="34" borderId="86" xfId="0" applyFont="1" applyFill="1" applyBorder="1" applyAlignment="1">
      <alignment horizontal="left" vertical="center"/>
    </xf>
    <xf numFmtId="0" fontId="26" fillId="35" borderId="8" xfId="0" applyFont="1" applyFill="1" applyBorder="1" applyAlignment="1">
      <alignment horizontal="right"/>
    </xf>
    <xf numFmtId="166" fontId="26" fillId="35" borderId="109" xfId="0" applyNumberFormat="1" applyFont="1" applyFill="1" applyBorder="1" applyAlignment="1">
      <alignment horizontal="center"/>
    </xf>
    <xf numFmtId="166" fontId="114" fillId="36" borderId="109" xfId="0" applyNumberFormat="1" applyFont="1" applyFill="1" applyBorder="1" applyAlignment="1">
      <alignment horizontal="center"/>
    </xf>
    <xf numFmtId="166" fontId="114" fillId="36" borderId="7" xfId="0" applyNumberFormat="1" applyFont="1" applyFill="1" applyBorder="1" applyAlignment="1">
      <alignment horizontal="center"/>
    </xf>
    <xf numFmtId="0" fontId="29" fillId="48" borderId="139" xfId="0" applyFont="1" applyFill="1" applyBorder="1" applyAlignment="1">
      <alignment horizontal="center" vertical="center" wrapText="1"/>
    </xf>
    <xf numFmtId="0" fontId="29" fillId="48" borderId="140" xfId="0" applyFont="1" applyFill="1" applyBorder="1" applyAlignment="1">
      <alignment horizontal="center" vertical="center" wrapText="1"/>
    </xf>
    <xf numFmtId="0" fontId="29" fillId="48" borderId="143" xfId="0" applyFont="1" applyFill="1" applyBorder="1" applyAlignment="1">
      <alignment horizontal="center" vertical="center" wrapText="1"/>
    </xf>
    <xf numFmtId="0" fontId="29" fillId="48" borderId="144" xfId="0" applyFont="1" applyFill="1" applyBorder="1" applyAlignment="1">
      <alignment horizontal="center" vertical="center" wrapText="1"/>
    </xf>
    <xf numFmtId="0" fontId="44" fillId="50" borderId="122" xfId="0" applyFont="1" applyFill="1" applyBorder="1" applyAlignment="1">
      <alignment horizontal="center"/>
    </xf>
    <xf numFmtId="0" fontId="44" fillId="50" borderId="145" xfId="0" applyFont="1" applyFill="1" applyBorder="1" applyAlignment="1">
      <alignment horizontal="center"/>
    </xf>
    <xf numFmtId="0" fontId="44" fillId="42" borderId="139" xfId="0" applyFont="1" applyFill="1" applyBorder="1" applyAlignment="1">
      <alignment horizontal="center" vertical="center" wrapText="1"/>
    </xf>
    <xf numFmtId="0" fontId="44" fillId="42" borderId="140" xfId="0" applyFont="1" applyFill="1" applyBorder="1" applyAlignment="1">
      <alignment horizontal="center" vertical="center" wrapText="1"/>
    </xf>
    <xf numFmtId="0" fontId="44" fillId="42" borderId="143" xfId="0" applyFont="1" applyFill="1" applyBorder="1" applyAlignment="1">
      <alignment horizontal="center" vertical="center" wrapText="1"/>
    </xf>
    <xf numFmtId="0" fontId="44" fillId="42" borderId="144" xfId="0" applyFont="1" applyFill="1" applyBorder="1" applyAlignment="1">
      <alignment horizontal="center" vertical="center" wrapText="1"/>
    </xf>
    <xf numFmtId="0" fontId="44" fillId="51" borderId="140" xfId="0" applyFont="1" applyFill="1" applyBorder="1" applyAlignment="1">
      <alignment horizontal="center"/>
    </xf>
    <xf numFmtId="0" fontId="44" fillId="54" borderId="144" xfId="0" applyFont="1" applyFill="1" applyBorder="1" applyAlignment="1">
      <alignment horizontal="center" vertical="center" wrapText="1"/>
    </xf>
    <xf numFmtId="0" fontId="44" fillId="42" borderId="122" xfId="0" applyFont="1" applyFill="1" applyBorder="1" applyAlignment="1">
      <alignment horizontal="center" vertical="center" wrapText="1"/>
    </xf>
    <xf numFmtId="0" fontId="44" fillId="42" borderId="145" xfId="0" applyFont="1" applyFill="1" applyBorder="1" applyAlignment="1">
      <alignment horizontal="center" vertical="center" wrapText="1"/>
    </xf>
    <xf numFmtId="0" fontId="99" fillId="33" borderId="86" xfId="0" applyFont="1" applyFill="1" applyBorder="1" applyAlignment="1">
      <alignment horizontal="left" vertical="center"/>
    </xf>
    <xf numFmtId="0" fontId="45" fillId="14" borderId="86" xfId="0" applyFont="1" applyFill="1" applyBorder="1" applyAlignment="1">
      <alignment horizontal="left" vertical="center"/>
    </xf>
    <xf numFmtId="0" fontId="52" fillId="15" borderId="110" xfId="0" applyFont="1" applyFill="1" applyBorder="1" applyAlignment="1">
      <alignment horizontal="left" vertical="center"/>
    </xf>
    <xf numFmtId="0" fontId="45" fillId="20" borderId="86" xfId="0" applyFont="1" applyFill="1" applyBorder="1" applyAlignment="1">
      <alignment horizontal="left" vertical="center"/>
    </xf>
    <xf numFmtId="0" fontId="70" fillId="31" borderId="86" xfId="0" applyFont="1" applyFill="1" applyBorder="1" applyAlignment="1" applyProtection="1">
      <alignment horizontal="left" vertical="center"/>
      <protection locked="0"/>
    </xf>
    <xf numFmtId="0" fontId="26" fillId="18" borderId="8" xfId="0" applyFont="1" applyFill="1" applyBorder="1" applyAlignment="1" applyProtection="1">
      <alignment horizontal="right"/>
      <protection locked="0"/>
    </xf>
    <xf numFmtId="0" fontId="26" fillId="19" borderId="9" xfId="0" applyFont="1" applyFill="1" applyBorder="1" applyAlignment="1" applyProtection="1">
      <alignment horizontal="center"/>
      <protection locked="0"/>
    </xf>
    <xf numFmtId="0" fontId="86" fillId="32" borderId="86" xfId="0" applyFont="1" applyFill="1" applyBorder="1" applyAlignment="1" applyProtection="1">
      <alignment horizontal="left" vertical="center"/>
      <protection locked="0"/>
    </xf>
    <xf numFmtId="0" fontId="76" fillId="30" borderId="86" xfId="0" applyFont="1" applyFill="1" applyBorder="1" applyAlignment="1">
      <alignment horizontal="left" vertical="center"/>
    </xf>
    <xf numFmtId="0" fontId="30" fillId="22" borderId="86" xfId="0" applyFont="1" applyFill="1" applyBorder="1" applyAlignment="1" applyProtection="1">
      <alignment horizontal="center" vertical="center"/>
      <protection locked="0"/>
    </xf>
    <xf numFmtId="164" fontId="29" fillId="57" borderId="199" xfId="0" applyNumberFormat="1" applyFont="1" applyFill="1" applyBorder="1" applyAlignment="1">
      <alignment horizontal="center"/>
    </xf>
  </cellXfs>
  <cellStyles count="16">
    <cellStyle name="Bad 1" xfId="1"/>
    <cellStyle name="Check Cell" xfId="2"/>
    <cellStyle name="Excel Built-in Normal" xfId="3"/>
    <cellStyle name="Explanatory Text" xfId="4"/>
    <cellStyle name="Good 1" xfId="5"/>
    <cellStyle name="Heading 1 1" xfId="6"/>
    <cellStyle name="Heading 2 1" xfId="7"/>
    <cellStyle name="Heading 3" xfId="8"/>
    <cellStyle name="Heading 4" xfId="9"/>
    <cellStyle name="Lien hypertexte" xfId="10" builtinId="8"/>
    <cellStyle name="Neutral 1" xfId="11"/>
    <cellStyle name="Normal" xfId="0" builtinId="0"/>
    <cellStyle name="Normal_D 20" xfId="12"/>
    <cellStyle name="Output" xfId="13"/>
    <cellStyle name="Title" xfId="14"/>
    <cellStyle name="Titre 1" xfId="1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00FF00"/>
      <rgbColor rgb="000000D4"/>
      <rgbColor rgb="00E9D909"/>
      <rgbColor rgb="00F20884"/>
      <rgbColor rgb="0000FFFF"/>
      <rgbColor rgb="00800000"/>
      <rgbColor rgb="00006411"/>
      <rgbColor rgb="00000090"/>
      <rgbColor rgb="00B29356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4C0055"/>
      <rgbColor rgb="00FF8080"/>
      <rgbColor rgb="000066CC"/>
      <rgbColor rgb="00D0D2E2"/>
      <rgbColor rgb="00000080"/>
      <rgbColor rgb="00FF00FF"/>
      <rgbColor rgb="00FFFF00"/>
      <rgbColor rgb="0000FFFF"/>
      <rgbColor rgb="00800080"/>
      <rgbColor rgb="009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47B8B8"/>
      <rgbColor rgb="0099CC00"/>
      <rgbColor rgb="00FFCC00"/>
      <rgbColor rgb="00FF9900"/>
      <rgbColor rgb="00FF6600"/>
      <rgbColor rgb="00666666"/>
      <rgbColor rgb="00969696"/>
      <rgbColor rgb="00003366"/>
      <rgbColor rgb="00339966"/>
      <rgbColor rgb="00003300"/>
      <rgbColor rgb="003D3D3D"/>
      <rgbColor rgb="00993300"/>
      <rgbColor rgb="00993366"/>
      <rgbColor rgb="00333399"/>
      <rgbColor rgb="00333333"/>
    </indexedColors>
    <mruColors>
      <color rgb="FFFFFF99"/>
      <color rgb="FF99CC00"/>
      <color rgb="FF5C8E26"/>
      <color rgb="FF9DFA7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../../C:/Documents%20and%20Settings/utilisateur/Local%20Settings/media/BENJ/localhost/C/Documents%20and%20Settings/Administrateur/Mes%20documents/DOSSIERS%20STFL/finances_fichiers/serv.gif" TargetMode="External"/><Relationship Id="rId1" Type="http://schemas.openxmlformats.org/officeDocument/2006/relationships/image" Target="../../../C:/Documents%20and%20Settings/utilisateur/Local%20Settings/media/BENJ/C:/Documents%20and%20Settings/PERROE1/Mes%20documents/Eric/STFL/Pages%20Web/Temporaire/finances_fichiers/serv.gif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../../C:/Documents%20and%20Settings/utilisateur/Local%20Settings/media/BENJ/C:/Documents%20and%20Settings/PERROE1/Mes%20documents/Eric/STFL/Pages%20Web/Temporaire/finances_fichiers/serv.gif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../../C:/Documents%20and%20Settings/utilisateur/Local%20Settings/media/BENJ/localhost/C/Documents%20and%20Settings/Administrateur/Mes%20documents/DOSSIERS%20STFL/finances_fichiers/serv.gif" TargetMode="External"/><Relationship Id="rId1" Type="http://schemas.openxmlformats.org/officeDocument/2006/relationships/image" Target="../../../C:/Documents%20and%20Settings/utilisateur/Local%20Settings/media/BENJ/C:/Documents%20and%20Settings/PERROE1/Mes%20documents/Eric/STFL/Pages%20Web/Temporaire/finances_fichiers/serv.gi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0</xdr:rowOff>
    </xdr:from>
    <xdr:to>
      <xdr:col>1</xdr:col>
      <xdr:colOff>28575</xdr:colOff>
      <xdr:row>1</xdr:row>
      <xdr:rowOff>9525</xdr:rowOff>
    </xdr:to>
    <xdr:pic>
      <xdr:nvPicPr>
        <xdr:cNvPr id="2105" name="Picture 318" descr="./..%5C..%5C..%5CC:%5CDocuments%20and%20Settings%5Cutilisateur%5CLocal%20Settings%5Cmedia%5CBENJ%5CC:%5CDocuments%20and%20Settings%5CPERROE1%5CMes%20documents%5CEric%5CSTFL%5CPages%20Web%5CTemporaire%5Cfinances_fichiers%5Cserv.gif">
          <a:extLst>
            <a:ext uri="{FF2B5EF4-FFF2-40B4-BE49-F238E27FC236}">
              <a16:creationId xmlns:a16="http://schemas.microsoft.com/office/drawing/2014/main" xmlns="" id="{1014189B-19A7-782E-169F-D03741CF8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524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1</xdr:row>
      <xdr:rowOff>0</xdr:rowOff>
    </xdr:from>
    <xdr:to>
      <xdr:col>1</xdr:col>
      <xdr:colOff>28575</xdr:colOff>
      <xdr:row>1</xdr:row>
      <xdr:rowOff>9525</xdr:rowOff>
    </xdr:to>
    <xdr:pic>
      <xdr:nvPicPr>
        <xdr:cNvPr id="2106" name="Picture 320" descr="./..%5C..%5C..%5CC:%5CDocuments%20and%20Settings%5Cutilisateur%5CLocal%20Settings%5Cmedia%5CBENJ%5CC:%5CDocuments%20and%20Settings%5CPERROE1%5CMes%20documents%5CEric%5CSTFL%5CPages%20Web%5CTemporaire%5Cfinances_fichiers%5Cserv.gif">
          <a:extLst>
            <a:ext uri="{FF2B5EF4-FFF2-40B4-BE49-F238E27FC236}">
              <a16:creationId xmlns:a16="http://schemas.microsoft.com/office/drawing/2014/main" xmlns="" id="{C7D2676B-0B71-644E-F8CE-437BEE2C5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524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1</xdr:row>
      <xdr:rowOff>0</xdr:rowOff>
    </xdr:from>
    <xdr:to>
      <xdr:col>1</xdr:col>
      <xdr:colOff>28575</xdr:colOff>
      <xdr:row>1</xdr:row>
      <xdr:rowOff>9525</xdr:rowOff>
    </xdr:to>
    <xdr:pic>
      <xdr:nvPicPr>
        <xdr:cNvPr id="2107" name="Picture 328" descr="./..%5C..%5C..%5CC:%5CDocuments%20and%20Settings%5Cutilisateur%5CLocal%20Settings%5Cmedia%5CBENJ%5Clocalhost%5CC%5CDocuments%20and%20Settings%5CAdministrateur%5CMes%20documents%5CDOSSIERS%20STFL%5Cfinances_fichiers%5Cserv.gif">
          <a:extLst>
            <a:ext uri="{FF2B5EF4-FFF2-40B4-BE49-F238E27FC236}">
              <a16:creationId xmlns:a16="http://schemas.microsoft.com/office/drawing/2014/main" xmlns="" id="{0CB2AE44-9DA0-E7EA-F01B-4FC0C240F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524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0</xdr:rowOff>
    </xdr:from>
    <xdr:to>
      <xdr:col>1</xdr:col>
      <xdr:colOff>28575</xdr:colOff>
      <xdr:row>1</xdr:row>
      <xdr:rowOff>9525</xdr:rowOff>
    </xdr:to>
    <xdr:pic>
      <xdr:nvPicPr>
        <xdr:cNvPr id="3144" name="Picture 275" descr="./..%5C..%5C..%5CC:%5CDocuments%20and%20Settings%5Cutilisateur%5CLocal%20Settings%5Cmedia%5CBENJ%5CC:%5CDocuments%20and%20Settings%5CPERROE1%5CMes%20documents%5CEric%5CSTFL%5CPages%20Web%5CTemporaire%5Cfinances_fichiers%5Cserv.gif">
          <a:extLst>
            <a:ext uri="{FF2B5EF4-FFF2-40B4-BE49-F238E27FC236}">
              <a16:creationId xmlns:a16="http://schemas.microsoft.com/office/drawing/2014/main" xmlns="" id="{578CCF36-D17D-8731-66BF-97B8E859A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524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1</xdr:row>
      <xdr:rowOff>0</xdr:rowOff>
    </xdr:from>
    <xdr:to>
      <xdr:col>1</xdr:col>
      <xdr:colOff>28575</xdr:colOff>
      <xdr:row>1</xdr:row>
      <xdr:rowOff>9525</xdr:rowOff>
    </xdr:to>
    <xdr:pic>
      <xdr:nvPicPr>
        <xdr:cNvPr id="3145" name="Picture 277" descr="./..%5C..%5C..%5CC:%5CDocuments%20and%20Settings%5Cutilisateur%5CLocal%20Settings%5Cmedia%5CBENJ%5CC:%5CDocuments%20and%20Settings%5CPERROE1%5CMes%20documents%5CEric%5CSTFL%5CPages%20Web%5CTemporaire%5Cfinances_fichiers%5Cserv.gif">
          <a:extLst>
            <a:ext uri="{FF2B5EF4-FFF2-40B4-BE49-F238E27FC236}">
              <a16:creationId xmlns:a16="http://schemas.microsoft.com/office/drawing/2014/main" xmlns="" id="{F4736ECF-783C-37C6-62E4-C56B9EEC5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524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3047</xdr:row>
      <xdr:rowOff>0</xdr:rowOff>
    </xdr:from>
    <xdr:to>
      <xdr:col>1</xdr:col>
      <xdr:colOff>28575</xdr:colOff>
      <xdr:row>3047</xdr:row>
      <xdr:rowOff>9525</xdr:rowOff>
    </xdr:to>
    <xdr:pic>
      <xdr:nvPicPr>
        <xdr:cNvPr id="8226" name="Picture 320" descr="./..%5C..%5C..%5CC:%5CDocuments%20and%20Settings%5Cutilisateur%5CLocal%20Settings%5Cmedia%5CBENJ%5CC:%5CDocuments%20and%20Settings%5CPERROE1%5CMes%20documents%5CEric%5CSTFL%5CPages%20Web%5CTemporaire%5Cfinances_fichiers%5Cserv.gif">
          <a:extLst>
            <a:ext uri="{FF2B5EF4-FFF2-40B4-BE49-F238E27FC236}">
              <a16:creationId xmlns:a16="http://schemas.microsoft.com/office/drawing/2014/main" xmlns="" id="{04908D00-9AE0-43A4-8A99-0877DFBC5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424214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3047</xdr:row>
      <xdr:rowOff>0</xdr:rowOff>
    </xdr:from>
    <xdr:to>
      <xdr:col>1</xdr:col>
      <xdr:colOff>28575</xdr:colOff>
      <xdr:row>3047</xdr:row>
      <xdr:rowOff>9525</xdr:rowOff>
    </xdr:to>
    <xdr:pic>
      <xdr:nvPicPr>
        <xdr:cNvPr id="8227" name="Picture 328" descr="./..%5C..%5C..%5CC:%5CDocuments%20and%20Settings%5Cutilisateur%5CLocal%20Settings%5Cmedia%5CBENJ%5Clocalhost%5CC%5CDocuments%20and%20Settings%5CAdministrateur%5CMes%20documents%5CDOSSIERS%20STFL%5Cfinances_fichiers%5Cserv.gif">
          <a:extLst>
            <a:ext uri="{FF2B5EF4-FFF2-40B4-BE49-F238E27FC236}">
              <a16:creationId xmlns:a16="http://schemas.microsoft.com/office/drawing/2014/main" xmlns="" id="{211116F1-57F1-184F-FA89-0DB92B5D8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424214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3047</xdr:row>
      <xdr:rowOff>0</xdr:rowOff>
    </xdr:from>
    <xdr:to>
      <xdr:col>1</xdr:col>
      <xdr:colOff>28575</xdr:colOff>
      <xdr:row>3047</xdr:row>
      <xdr:rowOff>9525</xdr:rowOff>
    </xdr:to>
    <xdr:pic>
      <xdr:nvPicPr>
        <xdr:cNvPr id="8228" name="Picture 318" descr="./..%5C..%5C..%5CC:%5CDocuments%20and%20Settings%5Cutilisateur%5CLocal%20Settings%5Cmedia%5CBENJ%5CC:%5CDocuments%20and%20Settings%5CPERROE1%5CMes%20documents%5CEric%5CSTFL%5CPages%20Web%5CTemporaire%5Cfinances_fichiers%5Cserv.gif">
          <a:extLst>
            <a:ext uri="{FF2B5EF4-FFF2-40B4-BE49-F238E27FC236}">
              <a16:creationId xmlns:a16="http://schemas.microsoft.com/office/drawing/2014/main" xmlns="" id="{6818ED67-EE3D-8EFB-A06C-DC585B55F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424214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lorian.novais@gmail.com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48"/>
  <sheetViews>
    <sheetView zoomScale="90" zoomScaleNormal="90" workbookViewId="0">
      <selection activeCell="C28" sqref="C28"/>
    </sheetView>
  </sheetViews>
  <sheetFormatPr baseColWidth="10" defaultColWidth="11.453125" defaultRowHeight="15"/>
  <cols>
    <col min="1" max="1" width="47" style="1" customWidth="1"/>
    <col min="2" max="2" width="10.81640625" style="1" customWidth="1"/>
    <col min="3" max="3" width="26.1796875" style="1" customWidth="1"/>
    <col min="4" max="4" width="31.81640625" style="1" customWidth="1"/>
    <col min="5" max="5" width="4.453125" style="1" customWidth="1"/>
    <col min="6" max="6" width="11.81640625" style="1" customWidth="1"/>
    <col min="7" max="7" width="6.453125" style="1" customWidth="1"/>
    <col min="8" max="8" width="11.453125" style="1" customWidth="1"/>
    <col min="9" max="9" width="8.81640625" style="1" customWidth="1"/>
    <col min="10" max="10" width="11.453125" style="1" customWidth="1"/>
    <col min="11" max="11" width="17" style="1" customWidth="1"/>
    <col min="12" max="12" width="11.453125" style="1" customWidth="1"/>
    <col min="13" max="13" width="18.1796875" style="1" customWidth="1"/>
    <col min="14" max="16384" width="11.453125" style="1"/>
  </cols>
  <sheetData>
    <row r="1" spans="2:12" s="2" customFormat="1" ht="12.5"/>
    <row r="2" spans="2:12" ht="31">
      <c r="B2" s="1276" t="s">
        <v>0</v>
      </c>
      <c r="C2" s="1276"/>
      <c r="D2" s="1276"/>
      <c r="E2" s="1276"/>
      <c r="F2" s="1276"/>
      <c r="G2" s="1276"/>
      <c r="H2" s="1276"/>
      <c r="I2" s="1276"/>
      <c r="J2" s="1276"/>
      <c r="K2" s="1276"/>
    </row>
    <row r="3" spans="2:12">
      <c r="B3" s="3"/>
      <c r="C3" s="3"/>
      <c r="D3" s="3"/>
      <c r="E3" s="3"/>
      <c r="F3" s="3"/>
      <c r="G3" s="3"/>
      <c r="H3" s="3"/>
      <c r="I3" s="3"/>
      <c r="J3" s="3"/>
      <c r="K3" s="3"/>
    </row>
    <row r="4" spans="2:12" ht="20.25" customHeight="1">
      <c r="B4" s="4"/>
      <c r="C4" s="5"/>
      <c r="D4" s="6" t="s">
        <v>1</v>
      </c>
      <c r="E4" s="7"/>
      <c r="F4" s="7"/>
      <c r="G4" s="7"/>
      <c r="H4" s="7"/>
      <c r="I4" s="7"/>
      <c r="J4" s="7"/>
      <c r="K4" s="7"/>
    </row>
    <row r="5" spans="2:12" ht="11.25" customHeight="1">
      <c r="B5" s="3"/>
      <c r="C5" s="3"/>
      <c r="D5" s="3"/>
      <c r="E5" s="3"/>
      <c r="F5" s="3"/>
      <c r="G5" s="3"/>
      <c r="H5" s="3"/>
      <c r="I5" s="3"/>
      <c r="J5" s="3"/>
      <c r="K5" s="3"/>
      <c r="L5" s="1" t="s">
        <v>2</v>
      </c>
    </row>
    <row r="6" spans="2:12" s="8" customFormat="1" ht="13">
      <c r="B6" s="9"/>
      <c r="C6" s="10" t="s">
        <v>3</v>
      </c>
      <c r="D6" s="10" t="s">
        <v>4</v>
      </c>
      <c r="E6" s="10" t="s">
        <v>5</v>
      </c>
      <c r="F6" s="11"/>
      <c r="G6" s="11"/>
      <c r="H6" s="11"/>
      <c r="I6" s="11"/>
      <c r="J6" s="11"/>
      <c r="K6" s="11"/>
    </row>
    <row r="7" spans="2:12" s="8" customFormat="1" ht="13">
      <c r="B7" s="12"/>
      <c r="C7" s="13" t="s">
        <v>7</v>
      </c>
      <c r="D7" s="14" t="s">
        <v>8</v>
      </c>
      <c r="E7" s="15" t="s">
        <v>9</v>
      </c>
      <c r="F7" s="15"/>
      <c r="G7" s="15"/>
      <c r="H7" s="15"/>
      <c r="I7" s="17"/>
      <c r="J7" s="17"/>
      <c r="K7" s="17"/>
    </row>
    <row r="8" spans="2:12" s="8" customFormat="1" ht="13">
      <c r="B8" s="12"/>
      <c r="C8" s="13" t="s">
        <v>10</v>
      </c>
      <c r="D8" s="14" t="s">
        <v>11</v>
      </c>
      <c r="E8" s="17" t="s">
        <v>12</v>
      </c>
      <c r="F8" s="17"/>
      <c r="G8" s="17"/>
      <c r="H8" s="17"/>
      <c r="I8" s="15"/>
      <c r="J8" s="15"/>
      <c r="K8" s="15"/>
    </row>
    <row r="9" spans="2:12" s="8" customFormat="1" ht="13">
      <c r="B9" s="12"/>
      <c r="C9" s="13" t="s">
        <v>6106</v>
      </c>
      <c r="D9" s="14" t="s">
        <v>6107</v>
      </c>
      <c r="E9" s="862" t="s">
        <v>6108</v>
      </c>
      <c r="F9" s="17"/>
      <c r="G9" s="17"/>
      <c r="H9" s="17"/>
      <c r="I9" s="17"/>
      <c r="J9" s="17"/>
      <c r="K9" s="17"/>
    </row>
    <row r="10" spans="2:12" s="8" customFormat="1" ht="13">
      <c r="B10" s="12"/>
      <c r="C10" s="13" t="s">
        <v>14</v>
      </c>
      <c r="D10" s="14" t="s">
        <v>15</v>
      </c>
      <c r="E10" s="17" t="s">
        <v>16</v>
      </c>
      <c r="F10" s="17"/>
      <c r="G10" s="17"/>
      <c r="H10" s="17"/>
      <c r="I10" s="17"/>
      <c r="J10" s="17"/>
      <c r="K10" s="17"/>
    </row>
    <row r="11" spans="2:12" s="8" customFormat="1" ht="13">
      <c r="B11" s="12"/>
      <c r="C11" s="13" t="s">
        <v>17</v>
      </c>
      <c r="D11" s="14" t="s">
        <v>18</v>
      </c>
      <c r="E11" s="17" t="s">
        <v>19</v>
      </c>
      <c r="F11" s="17"/>
      <c r="G11" s="17"/>
      <c r="H11" s="17"/>
      <c r="I11" s="17"/>
      <c r="J11" s="17"/>
      <c r="K11" s="17"/>
    </row>
    <row r="12" spans="2:12" s="8" customFormat="1" ht="13">
      <c r="B12" s="12"/>
      <c r="C12" s="13" t="s">
        <v>1016</v>
      </c>
      <c r="D12" s="14" t="s">
        <v>6117</v>
      </c>
      <c r="E12" s="862" t="s">
        <v>6123</v>
      </c>
      <c r="F12" s="17"/>
      <c r="G12" s="17"/>
      <c r="H12" s="17"/>
      <c r="I12" s="17"/>
      <c r="J12" s="17"/>
      <c r="K12" s="17"/>
    </row>
    <row r="13" spans="2:12" s="8" customFormat="1" ht="13">
      <c r="B13" s="12"/>
      <c r="C13" s="13" t="s">
        <v>6116</v>
      </c>
      <c r="D13" s="14" t="s">
        <v>6118</v>
      </c>
      <c r="E13" s="17" t="s">
        <v>6122</v>
      </c>
      <c r="F13" s="17"/>
      <c r="G13" s="17"/>
      <c r="H13" s="17"/>
      <c r="I13" s="17"/>
      <c r="J13" s="17"/>
      <c r="K13" s="17"/>
    </row>
    <row r="14" spans="2:12" s="8" customFormat="1" ht="13">
      <c r="B14" s="9"/>
      <c r="C14" s="10" t="s">
        <v>20</v>
      </c>
      <c r="D14" s="10" t="s">
        <v>4</v>
      </c>
      <c r="E14" s="10" t="s">
        <v>5</v>
      </c>
      <c r="F14" s="18"/>
      <c r="G14" s="11"/>
      <c r="H14" s="11"/>
      <c r="I14" s="11"/>
      <c r="J14" s="11"/>
      <c r="K14" s="11"/>
    </row>
    <row r="15" spans="2:12" s="8" customFormat="1" ht="13">
      <c r="B15" s="9"/>
      <c r="C15" s="13" t="s">
        <v>21</v>
      </c>
      <c r="D15" s="14" t="s">
        <v>22</v>
      </c>
      <c r="E15" s="19" t="s">
        <v>23</v>
      </c>
      <c r="F15" s="16"/>
      <c r="G15" s="16"/>
      <c r="H15" s="17"/>
      <c r="I15" s="17"/>
      <c r="J15" s="17"/>
      <c r="K15" s="17"/>
    </row>
    <row r="16" spans="2:12" s="8" customFormat="1" ht="13">
      <c r="B16" s="9"/>
      <c r="C16" s="10" t="s">
        <v>24</v>
      </c>
      <c r="D16" s="10" t="s">
        <v>4</v>
      </c>
      <c r="E16" s="10" t="s">
        <v>5</v>
      </c>
      <c r="F16" s="18"/>
      <c r="G16" s="11"/>
      <c r="H16" s="11"/>
      <c r="I16" s="11"/>
      <c r="J16" s="11"/>
      <c r="K16" s="11"/>
    </row>
    <row r="17" spans="2:13" s="8" customFormat="1" ht="13">
      <c r="B17" s="9"/>
      <c r="C17" s="13"/>
      <c r="D17" s="14"/>
      <c r="E17" s="17"/>
      <c r="F17" s="17"/>
      <c r="G17" s="17"/>
      <c r="H17" s="17"/>
      <c r="I17" s="17"/>
      <c r="J17" s="17"/>
      <c r="K17" s="17"/>
    </row>
    <row r="18" spans="2:13">
      <c r="B18" s="9"/>
      <c r="C18" s="10" t="s">
        <v>25</v>
      </c>
      <c r="D18" s="10" t="s">
        <v>4</v>
      </c>
      <c r="E18" s="20" t="s">
        <v>5</v>
      </c>
      <c r="F18" s="18"/>
      <c r="G18" s="11"/>
      <c r="H18" s="11"/>
      <c r="I18" s="11"/>
      <c r="J18" s="11"/>
      <c r="K18" s="11"/>
    </row>
    <row r="19" spans="2:13">
      <c r="B19" s="9"/>
      <c r="C19" s="13" t="s">
        <v>21</v>
      </c>
      <c r="D19" s="14" t="s">
        <v>22</v>
      </c>
      <c r="E19" s="19" t="s">
        <v>23</v>
      </c>
      <c r="F19" s="16"/>
      <c r="G19" s="16"/>
      <c r="H19" s="16"/>
      <c r="I19" s="16"/>
      <c r="J19" s="16"/>
      <c r="K19" s="16"/>
    </row>
    <row r="20" spans="2:13" ht="13" customHeight="1">
      <c r="B20" s="3"/>
      <c r="C20" s="21" t="s">
        <v>2</v>
      </c>
      <c r="D20" s="21"/>
      <c r="E20" s="22" t="s">
        <v>2</v>
      </c>
      <c r="F20" s="23"/>
      <c r="G20" s="23"/>
      <c r="H20" s="23"/>
      <c r="I20" s="23"/>
      <c r="J20" s="23"/>
      <c r="K20" s="23"/>
    </row>
    <row r="21" spans="2:13" ht="13" customHeight="1"/>
    <row r="22" spans="2:13" ht="13" customHeight="1">
      <c r="B22" s="1" t="s">
        <v>26</v>
      </c>
      <c r="F22" s="1" t="s">
        <v>27</v>
      </c>
    </row>
    <row r="23" spans="2:13" ht="13" customHeight="1">
      <c r="B23" s="24" t="s">
        <v>28</v>
      </c>
      <c r="C23" s="24" t="s">
        <v>29</v>
      </c>
      <c r="D23" s="25"/>
      <c r="F23" s="26" t="s">
        <v>30</v>
      </c>
      <c r="G23" s="26">
        <v>1</v>
      </c>
      <c r="H23" s="27">
        <v>4000</v>
      </c>
      <c r="I23" s="26">
        <v>13</v>
      </c>
      <c r="J23" s="27">
        <v>2650</v>
      </c>
      <c r="K23" s="28"/>
    </row>
    <row r="24" spans="2:13" ht="13" customHeight="1">
      <c r="B24" s="24" t="s">
        <v>31</v>
      </c>
      <c r="C24" s="24" t="s">
        <v>32</v>
      </c>
      <c r="D24" s="25"/>
      <c r="F24" s="27" t="s">
        <v>33</v>
      </c>
      <c r="G24" s="26">
        <f t="shared" ref="G24:G34" si="0">G23+1</f>
        <v>2</v>
      </c>
      <c r="H24" s="27">
        <v>3800</v>
      </c>
      <c r="I24" s="26">
        <v>14</v>
      </c>
      <c r="J24" s="27">
        <v>2550</v>
      </c>
      <c r="K24" s="28"/>
    </row>
    <row r="25" spans="2:13" ht="13" customHeight="1">
      <c r="B25" s="24" t="s">
        <v>34</v>
      </c>
      <c r="C25" s="24" t="s">
        <v>35</v>
      </c>
      <c r="D25" s="25"/>
      <c r="F25" s="26"/>
      <c r="G25" s="26">
        <f t="shared" si="0"/>
        <v>3</v>
      </c>
      <c r="H25" s="27">
        <v>3700</v>
      </c>
      <c r="I25" s="26">
        <v>15</v>
      </c>
      <c r="J25" s="27">
        <v>2500</v>
      </c>
      <c r="K25" s="28"/>
    </row>
    <row r="26" spans="2:13" ht="13" customHeight="1">
      <c r="B26" s="24" t="s">
        <v>36</v>
      </c>
      <c r="C26" s="24" t="s">
        <v>37</v>
      </c>
      <c r="D26" s="25"/>
      <c r="F26" s="26"/>
      <c r="G26" s="26">
        <f t="shared" si="0"/>
        <v>4</v>
      </c>
      <c r="H26" s="27">
        <v>3600</v>
      </c>
      <c r="I26" s="26">
        <v>16</v>
      </c>
      <c r="J26" s="27">
        <v>2475</v>
      </c>
      <c r="K26" s="28"/>
    </row>
    <row r="27" spans="2:13" ht="13" customHeight="1">
      <c r="B27" s="24" t="s">
        <v>38</v>
      </c>
      <c r="C27" s="24" t="s">
        <v>39</v>
      </c>
      <c r="D27" s="25"/>
      <c r="F27" s="26"/>
      <c r="G27" s="26">
        <f t="shared" si="0"/>
        <v>5</v>
      </c>
      <c r="H27" s="27">
        <v>3500</v>
      </c>
      <c r="I27" s="26">
        <v>17</v>
      </c>
      <c r="J27" s="28">
        <v>2450</v>
      </c>
      <c r="K27" s="28"/>
      <c r="L27" s="8"/>
      <c r="M27" s="8"/>
    </row>
    <row r="28" spans="2:13" ht="13" customHeight="1">
      <c r="B28" s="24" t="s">
        <v>38</v>
      </c>
      <c r="C28" s="24" t="s">
        <v>40</v>
      </c>
      <c r="D28" s="25"/>
      <c r="F28" s="26"/>
      <c r="G28" s="26">
        <f t="shared" si="0"/>
        <v>6</v>
      </c>
      <c r="H28" s="27">
        <v>3400</v>
      </c>
      <c r="I28" s="26">
        <f t="shared" ref="I28:I34" si="1">I27+1</f>
        <v>18</v>
      </c>
      <c r="J28" s="28">
        <v>2425</v>
      </c>
      <c r="K28" s="28"/>
      <c r="L28" s="8"/>
      <c r="M28" s="29"/>
    </row>
    <row r="29" spans="2:13" ht="13" customHeight="1">
      <c r="B29" s="24" t="s">
        <v>38</v>
      </c>
      <c r="C29" s="24" t="s">
        <v>41</v>
      </c>
      <c r="D29" s="25"/>
      <c r="F29" s="26"/>
      <c r="G29" s="26">
        <f t="shared" si="0"/>
        <v>7</v>
      </c>
      <c r="H29" s="27">
        <v>3300</v>
      </c>
      <c r="I29" s="26">
        <f t="shared" si="1"/>
        <v>19</v>
      </c>
      <c r="J29" s="28">
        <v>2400</v>
      </c>
      <c r="K29" s="28"/>
      <c r="L29" s="8"/>
      <c r="M29" s="8"/>
    </row>
    <row r="30" spans="2:13" ht="13" customHeight="1">
      <c r="B30" s="30"/>
      <c r="C30" s="30"/>
      <c r="D30" s="30"/>
      <c r="F30" s="26"/>
      <c r="G30" s="26">
        <f t="shared" si="0"/>
        <v>8</v>
      </c>
      <c r="H30" s="27">
        <v>3200</v>
      </c>
      <c r="I30" s="26">
        <f t="shared" si="1"/>
        <v>20</v>
      </c>
      <c r="J30" s="28">
        <v>2375</v>
      </c>
      <c r="K30" s="28"/>
      <c r="L30" s="8"/>
      <c r="M30" s="8"/>
    </row>
    <row r="31" spans="2:13" ht="13" customHeight="1">
      <c r="F31" s="26"/>
      <c r="G31" s="26">
        <f t="shared" si="0"/>
        <v>9</v>
      </c>
      <c r="H31" s="27">
        <v>3100</v>
      </c>
      <c r="I31" s="26">
        <f t="shared" si="1"/>
        <v>21</v>
      </c>
      <c r="J31" s="28">
        <v>2350</v>
      </c>
      <c r="K31" s="28"/>
      <c r="L31" s="8"/>
      <c r="M31" s="8"/>
    </row>
    <row r="32" spans="2:13" ht="13" customHeight="1">
      <c r="F32" s="26"/>
      <c r="G32" s="26">
        <f t="shared" si="0"/>
        <v>10</v>
      </c>
      <c r="H32" s="27">
        <v>3000</v>
      </c>
      <c r="I32" s="26">
        <f t="shared" si="1"/>
        <v>22</v>
      </c>
      <c r="J32" s="28">
        <v>2300</v>
      </c>
      <c r="K32" s="28"/>
      <c r="L32" s="8"/>
      <c r="M32" s="8"/>
    </row>
    <row r="33" spans="2:13" ht="13" customHeight="1">
      <c r="B33" s="1" t="s">
        <v>42</v>
      </c>
      <c r="F33" s="26"/>
      <c r="G33" s="26">
        <f t="shared" si="0"/>
        <v>11</v>
      </c>
      <c r="H33" s="27">
        <v>2800</v>
      </c>
      <c r="I33" s="26">
        <f t="shared" si="1"/>
        <v>23</v>
      </c>
      <c r="J33" s="28">
        <v>2275</v>
      </c>
      <c r="K33" s="28"/>
      <c r="L33" s="8"/>
      <c r="M33" s="8"/>
    </row>
    <row r="34" spans="2:13" ht="13" customHeight="1">
      <c r="B34" s="31" t="s">
        <v>43</v>
      </c>
      <c r="C34" s="32"/>
      <c r="D34" s="32"/>
      <c r="F34" s="26"/>
      <c r="G34" s="26">
        <f t="shared" si="0"/>
        <v>12</v>
      </c>
      <c r="H34" s="27">
        <v>2750</v>
      </c>
      <c r="I34" s="26">
        <f t="shared" si="1"/>
        <v>24</v>
      </c>
      <c r="J34" s="28">
        <v>2250</v>
      </c>
      <c r="K34" s="28"/>
      <c r="L34" s="8"/>
      <c r="M34" s="8"/>
    </row>
    <row r="35" spans="2:13" ht="13" customHeight="1">
      <c r="B35" s="31" t="s">
        <v>44</v>
      </c>
      <c r="C35" s="32"/>
      <c r="D35" s="32"/>
      <c r="F35" s="26"/>
      <c r="G35" s="26"/>
      <c r="H35" s="27"/>
      <c r="I35" s="26"/>
      <c r="J35" s="28"/>
      <c r="K35" s="28"/>
      <c r="L35" s="8"/>
      <c r="M35" s="8"/>
    </row>
    <row r="36" spans="2:13" ht="13" customHeight="1">
      <c r="B36" s="31" t="s">
        <v>45</v>
      </c>
      <c r="C36" s="32"/>
      <c r="D36" s="32"/>
      <c r="F36" s="26"/>
      <c r="G36" s="26"/>
      <c r="H36" s="27"/>
      <c r="I36" s="26"/>
      <c r="J36" s="28"/>
      <c r="K36" s="28"/>
      <c r="L36" s="8"/>
      <c r="M36" s="8"/>
    </row>
    <row r="37" spans="2:13" ht="13" customHeight="1">
      <c r="F37" s="26"/>
      <c r="G37" s="26"/>
      <c r="H37" s="27"/>
      <c r="I37" s="26"/>
      <c r="J37" s="28"/>
      <c r="K37" s="28"/>
    </row>
    <row r="38" spans="2:13" ht="13" customHeight="1">
      <c r="F38" s="26"/>
      <c r="G38" s="26"/>
      <c r="H38" s="27"/>
      <c r="I38" s="26"/>
      <c r="J38" s="28"/>
      <c r="K38" s="28"/>
    </row>
    <row r="39" spans="2:13" ht="13" customHeight="1"/>
    <row r="40" spans="2:13" ht="13" customHeight="1">
      <c r="B40" s="1" t="s">
        <v>46</v>
      </c>
      <c r="F40" s="26" t="s">
        <v>47</v>
      </c>
      <c r="G40" s="33" t="s">
        <v>48</v>
      </c>
      <c r="H40" s="34"/>
      <c r="I40" s="32"/>
      <c r="J40" s="32"/>
      <c r="K40" s="32"/>
    </row>
    <row r="41" spans="2:13" ht="13" customHeight="1">
      <c r="B41" s="35" t="s">
        <v>49</v>
      </c>
      <c r="C41" s="32"/>
      <c r="D41" s="32"/>
      <c r="F41" s="26" t="s">
        <v>50</v>
      </c>
      <c r="G41" s="33" t="s">
        <v>51</v>
      </c>
      <c r="H41" s="34"/>
      <c r="I41" s="32"/>
      <c r="J41" s="32"/>
      <c r="K41" s="32"/>
    </row>
    <row r="42" spans="2:13" ht="13" customHeight="1">
      <c r="B42" s="31" t="s">
        <v>52</v>
      </c>
      <c r="C42" s="32"/>
      <c r="D42" s="32"/>
      <c r="F42" s="26" t="s">
        <v>53</v>
      </c>
      <c r="G42" s="33" t="s">
        <v>54</v>
      </c>
      <c r="H42" s="34"/>
      <c r="I42" s="32"/>
      <c r="J42" s="32"/>
      <c r="K42" s="32"/>
    </row>
    <row r="43" spans="2:13" ht="13" customHeight="1">
      <c r="B43" s="31" t="s">
        <v>55</v>
      </c>
      <c r="C43" s="32"/>
      <c r="D43" s="32"/>
      <c r="F43" s="26" t="s">
        <v>56</v>
      </c>
      <c r="G43" s="33" t="s">
        <v>57</v>
      </c>
      <c r="H43" s="34"/>
      <c r="I43" s="32"/>
      <c r="J43" s="32"/>
      <c r="K43" s="32"/>
    </row>
    <row r="44" spans="2:13" ht="13" customHeight="1">
      <c r="B44" s="31" t="s">
        <v>58</v>
      </c>
      <c r="C44" s="32"/>
      <c r="D44" s="32"/>
      <c r="F44" s="26" t="s">
        <v>59</v>
      </c>
      <c r="G44" s="33" t="s">
        <v>60</v>
      </c>
      <c r="H44" s="34"/>
      <c r="I44" s="32"/>
      <c r="J44" s="32"/>
      <c r="K44" s="32"/>
    </row>
    <row r="45" spans="2:13" ht="13" customHeight="1">
      <c r="B45" s="31" t="s">
        <v>61</v>
      </c>
      <c r="C45" s="32"/>
      <c r="D45" s="32"/>
      <c r="F45" s="26" t="s">
        <v>62</v>
      </c>
      <c r="G45" s="33" t="s">
        <v>63</v>
      </c>
      <c r="H45" s="34"/>
      <c r="I45" s="32"/>
      <c r="J45" s="32"/>
      <c r="K45" s="32"/>
    </row>
    <row r="46" spans="2:13" ht="13" customHeight="1"/>
    <row r="47" spans="2:13" ht="13" customHeight="1"/>
    <row r="48" spans="2:13" ht="13" customHeight="1"/>
  </sheetData>
  <sheetProtection selectLockedCells="1" selectUnlockedCells="1"/>
  <mergeCells count="1">
    <mergeCell ref="B2:K2"/>
  </mergeCells>
  <hyperlinks>
    <hyperlink ref="E12" r:id="rId1" display="florian.novais@gmail.com"/>
  </hyperlinks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30"/>
  <sheetViews>
    <sheetView topLeftCell="A3623" workbookViewId="0">
      <selection activeCell="E3653" sqref="E3653"/>
    </sheetView>
  </sheetViews>
  <sheetFormatPr baseColWidth="10" defaultColWidth="10.7265625" defaultRowHeight="14.5"/>
  <cols>
    <col min="1" max="4" width="10.7265625" customWidth="1"/>
    <col min="5" max="5" width="17.7265625" style="702" customWidth="1"/>
    <col min="6" max="9" width="5.7265625" style="702" customWidth="1"/>
    <col min="10" max="16384" width="10.7265625" style="703"/>
  </cols>
  <sheetData>
    <row r="1" spans="5:9">
      <c r="E1" s="702" t="s">
        <v>1166</v>
      </c>
      <c r="F1" s="702" t="s">
        <v>131</v>
      </c>
      <c r="G1" s="704" t="s">
        <v>87</v>
      </c>
      <c r="H1" s="704" t="s">
        <v>68</v>
      </c>
      <c r="I1" s="705" t="s">
        <v>70</v>
      </c>
    </row>
    <row r="2" spans="5:9" ht="12" customHeight="1">
      <c r="E2" s="702" t="s">
        <v>1167</v>
      </c>
      <c r="F2" s="702" t="s">
        <v>135</v>
      </c>
      <c r="G2" s="705" t="s">
        <v>70</v>
      </c>
      <c r="H2" s="705" t="s">
        <v>68</v>
      </c>
      <c r="I2" s="705" t="s">
        <v>87</v>
      </c>
    </row>
    <row r="3" spans="5:9">
      <c r="E3" s="702" t="s">
        <v>1168</v>
      </c>
      <c r="F3" s="702" t="s">
        <v>94</v>
      </c>
      <c r="G3" s="704" t="s">
        <v>87</v>
      </c>
      <c r="H3" s="704" t="s">
        <v>87</v>
      </c>
      <c r="I3" s="704" t="s">
        <v>87</v>
      </c>
    </row>
    <row r="4" spans="5:9">
      <c r="E4" s="702" t="s">
        <v>1169</v>
      </c>
      <c r="F4" s="702" t="s">
        <v>126</v>
      </c>
      <c r="G4" s="705" t="s">
        <v>70</v>
      </c>
      <c r="H4" s="705" t="s">
        <v>68</v>
      </c>
      <c r="I4" s="705" t="s">
        <v>68</v>
      </c>
    </row>
    <row r="5" spans="5:9">
      <c r="E5" s="702" t="s">
        <v>1170</v>
      </c>
      <c r="F5" s="702" t="s">
        <v>101</v>
      </c>
      <c r="G5" s="705" t="s">
        <v>90</v>
      </c>
      <c r="H5" s="705" t="s">
        <v>99</v>
      </c>
      <c r="I5" s="705" t="s">
        <v>99</v>
      </c>
    </row>
    <row r="6" spans="5:9">
      <c r="E6" s="702" t="s">
        <v>1171</v>
      </c>
      <c r="F6" s="702" t="s">
        <v>114</v>
      </c>
      <c r="G6" s="705" t="s">
        <v>68</v>
      </c>
      <c r="H6" s="705" t="s">
        <v>70</v>
      </c>
      <c r="I6" s="705" t="s">
        <v>87</v>
      </c>
    </row>
    <row r="7" spans="5:9">
      <c r="E7" s="702" t="s">
        <v>1172</v>
      </c>
      <c r="F7" s="702" t="s">
        <v>88</v>
      </c>
      <c r="G7" s="702" t="s">
        <v>90</v>
      </c>
      <c r="H7" s="702" t="s">
        <v>87</v>
      </c>
      <c r="I7" s="702" t="s">
        <v>90</v>
      </c>
    </row>
    <row r="8" spans="5:9">
      <c r="E8" s="702" t="s">
        <v>1173</v>
      </c>
      <c r="F8" s="702" t="s">
        <v>101</v>
      </c>
      <c r="G8" s="702" t="s">
        <v>87</v>
      </c>
      <c r="H8" s="702" t="s">
        <v>68</v>
      </c>
      <c r="I8" s="702" t="s">
        <v>90</v>
      </c>
    </row>
    <row r="9" spans="5:9">
      <c r="E9" s="702" t="s">
        <v>1174</v>
      </c>
      <c r="F9" s="702" t="s">
        <v>197</v>
      </c>
      <c r="G9" s="705" t="s">
        <v>87</v>
      </c>
      <c r="H9" s="705" t="s">
        <v>87</v>
      </c>
      <c r="I9" s="705" t="s">
        <v>68</v>
      </c>
    </row>
    <row r="10" spans="5:9">
      <c r="E10" s="702" t="s">
        <v>1176</v>
      </c>
      <c r="F10" s="702" t="s">
        <v>122</v>
      </c>
      <c r="G10" s="702" t="s">
        <v>90</v>
      </c>
      <c r="H10" s="702" t="s">
        <v>87</v>
      </c>
      <c r="I10" s="702" t="s">
        <v>68</v>
      </c>
    </row>
    <row r="11" spans="5:9">
      <c r="E11" s="702" t="s">
        <v>1177</v>
      </c>
      <c r="F11" s="702" t="s">
        <v>116</v>
      </c>
      <c r="G11" s="705" t="s">
        <v>90</v>
      </c>
      <c r="H11" s="705" t="s">
        <v>68</v>
      </c>
      <c r="I11" s="705" t="s">
        <v>99</v>
      </c>
    </row>
    <row r="12" spans="5:9">
      <c r="E12" s="702" t="s">
        <v>1178</v>
      </c>
      <c r="F12" s="702" t="s">
        <v>122</v>
      </c>
      <c r="G12" s="702" t="s">
        <v>87</v>
      </c>
      <c r="H12" s="702" t="s">
        <v>70</v>
      </c>
      <c r="I12" s="702" t="s">
        <v>70</v>
      </c>
    </row>
    <row r="13" spans="5:9">
      <c r="E13" s="702" t="s">
        <v>1179</v>
      </c>
      <c r="F13" s="702" t="s">
        <v>90</v>
      </c>
      <c r="G13" s="702" t="s">
        <v>87</v>
      </c>
      <c r="H13" s="702" t="s">
        <v>87</v>
      </c>
      <c r="I13" s="702" t="s">
        <v>68</v>
      </c>
    </row>
    <row r="14" spans="5:9">
      <c r="E14" s="706" t="s">
        <v>1180</v>
      </c>
      <c r="F14" s="706" t="s">
        <v>129</v>
      </c>
      <c r="G14" s="707" t="s">
        <v>87</v>
      </c>
      <c r="H14" s="707" t="s">
        <v>68</v>
      </c>
      <c r="I14" s="707" t="s">
        <v>68</v>
      </c>
    </row>
    <row r="15" spans="5:9">
      <c r="E15" s="702" t="s">
        <v>1182</v>
      </c>
      <c r="F15" s="702" t="s">
        <v>129</v>
      </c>
      <c r="G15" s="702" t="s">
        <v>70</v>
      </c>
      <c r="H15" s="702" t="s">
        <v>90</v>
      </c>
      <c r="I15" s="702" t="s">
        <v>99</v>
      </c>
    </row>
    <row r="16" spans="5:9">
      <c r="E16" s="702" t="s">
        <v>1183</v>
      </c>
      <c r="F16" s="702" t="s">
        <v>110</v>
      </c>
      <c r="G16" s="702" t="s">
        <v>90</v>
      </c>
      <c r="H16" s="702" t="s">
        <v>68</v>
      </c>
      <c r="I16" s="702" t="s">
        <v>68</v>
      </c>
    </row>
    <row r="17" spans="5:9">
      <c r="E17" s="702" t="s">
        <v>1185</v>
      </c>
      <c r="F17" s="702" t="s">
        <v>101</v>
      </c>
      <c r="G17" s="705" t="s">
        <v>70</v>
      </c>
      <c r="H17" s="705" t="s">
        <v>68</v>
      </c>
      <c r="I17" s="705" t="s">
        <v>87</v>
      </c>
    </row>
    <row r="18" spans="5:9" ht="12" customHeight="1">
      <c r="E18" s="702" t="s">
        <v>1187</v>
      </c>
      <c r="F18" s="702" t="s">
        <v>101</v>
      </c>
      <c r="G18" s="702" t="s">
        <v>90</v>
      </c>
      <c r="H18" s="702" t="s">
        <v>70</v>
      </c>
      <c r="I18" s="702" t="s">
        <v>87</v>
      </c>
    </row>
    <row r="19" spans="5:9">
      <c r="E19" s="702" t="s">
        <v>1188</v>
      </c>
      <c r="F19" s="702" t="s">
        <v>94</v>
      </c>
      <c r="G19" s="705" t="s">
        <v>87</v>
      </c>
      <c r="H19" s="705" t="s">
        <v>90</v>
      </c>
      <c r="I19" s="705" t="s">
        <v>90</v>
      </c>
    </row>
    <row r="20" spans="5:9">
      <c r="E20" s="702" t="s">
        <v>1189</v>
      </c>
      <c r="F20" s="702" t="s">
        <v>140</v>
      </c>
      <c r="G20" s="702" t="s">
        <v>70</v>
      </c>
      <c r="H20" s="702" t="s">
        <v>87</v>
      </c>
      <c r="I20" s="702" t="s">
        <v>70</v>
      </c>
    </row>
    <row r="21" spans="5:9">
      <c r="E21" s="702" t="s">
        <v>1192</v>
      </c>
      <c r="F21" s="702" t="s">
        <v>101</v>
      </c>
      <c r="G21" s="705" t="s">
        <v>87</v>
      </c>
      <c r="H21" s="705" t="s">
        <v>70</v>
      </c>
      <c r="I21" s="705" t="s">
        <v>90</v>
      </c>
    </row>
    <row r="22" spans="5:9">
      <c r="E22" s="702" t="s">
        <v>1193</v>
      </c>
      <c r="F22" s="702" t="s">
        <v>119</v>
      </c>
      <c r="G22" s="705" t="s">
        <v>90</v>
      </c>
      <c r="H22" s="704" t="s">
        <v>87</v>
      </c>
      <c r="I22" s="704" t="s">
        <v>68</v>
      </c>
    </row>
    <row r="23" spans="5:9">
      <c r="E23" s="702" t="s">
        <v>1194</v>
      </c>
      <c r="F23" s="702" t="s">
        <v>135</v>
      </c>
      <c r="G23" s="702" t="s">
        <v>70</v>
      </c>
      <c r="H23" s="702" t="s">
        <v>87</v>
      </c>
      <c r="I23" s="702" t="s">
        <v>87</v>
      </c>
    </row>
    <row r="24" spans="5:9">
      <c r="E24" s="702" t="s">
        <v>1196</v>
      </c>
      <c r="F24" s="702" t="s">
        <v>88</v>
      </c>
      <c r="G24" s="705" t="s">
        <v>68</v>
      </c>
      <c r="H24" s="705" t="s">
        <v>90</v>
      </c>
      <c r="I24" s="705" t="s">
        <v>99</v>
      </c>
    </row>
    <row r="25" spans="5:9">
      <c r="E25" s="702" t="s">
        <v>1197</v>
      </c>
      <c r="F25" s="702" t="s">
        <v>122</v>
      </c>
      <c r="G25" s="705" t="s">
        <v>90</v>
      </c>
      <c r="H25" s="704" t="s">
        <v>68</v>
      </c>
      <c r="I25" s="705" t="s">
        <v>90</v>
      </c>
    </row>
    <row r="26" spans="5:9">
      <c r="E26" s="702" t="s">
        <v>1199</v>
      </c>
      <c r="F26" s="702" t="s">
        <v>251</v>
      </c>
      <c r="G26" s="702" t="s">
        <v>87</v>
      </c>
      <c r="H26" s="702" t="s">
        <v>87</v>
      </c>
      <c r="I26" s="702" t="s">
        <v>87</v>
      </c>
    </row>
    <row r="27" spans="5:9">
      <c r="E27" s="702" t="s">
        <v>1200</v>
      </c>
      <c r="F27" s="702" t="s">
        <v>101</v>
      </c>
      <c r="G27" s="705" t="s">
        <v>87</v>
      </c>
      <c r="H27" s="705" t="s">
        <v>90</v>
      </c>
      <c r="I27" s="705" t="s">
        <v>90</v>
      </c>
    </row>
    <row r="28" spans="5:9">
      <c r="E28" s="702" t="s">
        <v>1202</v>
      </c>
      <c r="F28" s="702" t="s">
        <v>126</v>
      </c>
      <c r="G28" s="705" t="s">
        <v>90</v>
      </c>
      <c r="H28" s="705" t="s">
        <v>90</v>
      </c>
      <c r="I28" s="705" t="s">
        <v>99</v>
      </c>
    </row>
    <row r="29" spans="5:9">
      <c r="E29" s="702" t="s">
        <v>1203</v>
      </c>
      <c r="F29" s="702" t="s">
        <v>119</v>
      </c>
      <c r="G29" s="705" t="s">
        <v>87</v>
      </c>
      <c r="H29" s="705" t="s">
        <v>68</v>
      </c>
      <c r="I29" s="705" t="s">
        <v>87</v>
      </c>
    </row>
    <row r="30" spans="5:9">
      <c r="E30" s="702" t="s">
        <v>1204</v>
      </c>
      <c r="F30" s="702" t="s">
        <v>88</v>
      </c>
      <c r="G30" s="702" t="s">
        <v>87</v>
      </c>
      <c r="H30" s="702" t="s">
        <v>87</v>
      </c>
      <c r="I30" s="702" t="s">
        <v>90</v>
      </c>
    </row>
    <row r="31" spans="5:9">
      <c r="E31" s="702" t="s">
        <v>1206</v>
      </c>
      <c r="F31" s="702" t="s">
        <v>116</v>
      </c>
      <c r="G31" s="702" t="s">
        <v>87</v>
      </c>
      <c r="H31" s="702" t="s">
        <v>87</v>
      </c>
      <c r="I31" s="702" t="s">
        <v>70</v>
      </c>
    </row>
    <row r="32" spans="5:9">
      <c r="E32" s="702" t="s">
        <v>1209</v>
      </c>
      <c r="F32" s="702" t="s">
        <v>251</v>
      </c>
      <c r="G32" s="705" t="s">
        <v>87</v>
      </c>
      <c r="H32" s="705" t="s">
        <v>70</v>
      </c>
      <c r="I32" s="705" t="s">
        <v>90</v>
      </c>
    </row>
    <row r="33" spans="5:9">
      <c r="E33" s="702" t="s">
        <v>1210</v>
      </c>
      <c r="F33" s="702" t="s">
        <v>140</v>
      </c>
      <c r="G33" s="705" t="s">
        <v>70</v>
      </c>
      <c r="H33" s="705" t="s">
        <v>68</v>
      </c>
      <c r="I33" s="705" t="s">
        <v>68</v>
      </c>
    </row>
    <row r="34" spans="5:9">
      <c r="E34" s="702" t="s">
        <v>1211</v>
      </c>
      <c r="F34" s="702" t="s">
        <v>94</v>
      </c>
      <c r="G34" s="702" t="s">
        <v>87</v>
      </c>
      <c r="H34" s="702" t="s">
        <v>87</v>
      </c>
      <c r="I34" s="702" t="s">
        <v>90</v>
      </c>
    </row>
    <row r="35" spans="5:9">
      <c r="E35" s="706" t="s">
        <v>1212</v>
      </c>
      <c r="F35" s="706" t="s">
        <v>116</v>
      </c>
      <c r="G35" s="707" t="s">
        <v>87</v>
      </c>
      <c r="H35" s="707" t="s">
        <v>87</v>
      </c>
      <c r="I35" s="707" t="s">
        <v>68</v>
      </c>
    </row>
    <row r="36" spans="5:9">
      <c r="E36" s="702" t="s">
        <v>1213</v>
      </c>
      <c r="F36" s="702" t="s">
        <v>251</v>
      </c>
      <c r="G36" s="702" t="s">
        <v>70</v>
      </c>
      <c r="H36" s="702" t="s">
        <v>87</v>
      </c>
      <c r="I36" s="702" t="s">
        <v>68</v>
      </c>
    </row>
    <row r="37" spans="5:9">
      <c r="E37" s="702" t="s">
        <v>1215</v>
      </c>
      <c r="F37" s="702" t="s">
        <v>126</v>
      </c>
      <c r="G37" s="702" t="s">
        <v>99</v>
      </c>
      <c r="H37" s="702" t="s">
        <v>90</v>
      </c>
      <c r="I37" s="702" t="s">
        <v>70</v>
      </c>
    </row>
    <row r="38" spans="5:9">
      <c r="E38" s="702" t="s">
        <v>1216</v>
      </c>
      <c r="F38" s="702" t="s">
        <v>220</v>
      </c>
      <c r="G38" s="702" t="s">
        <v>87</v>
      </c>
      <c r="H38" s="702" t="s">
        <v>68</v>
      </c>
      <c r="I38" s="702" t="s">
        <v>87</v>
      </c>
    </row>
    <row r="39" spans="5:9">
      <c r="E39" s="702" t="s">
        <v>1217</v>
      </c>
      <c r="F39" s="702" t="s">
        <v>94</v>
      </c>
      <c r="G39" s="702" t="s">
        <v>87</v>
      </c>
      <c r="H39" s="702" t="s">
        <v>87</v>
      </c>
      <c r="I39" s="702" t="s">
        <v>70</v>
      </c>
    </row>
    <row r="40" spans="5:9">
      <c r="E40" s="702" t="s">
        <v>1218</v>
      </c>
      <c r="F40" s="702" t="s">
        <v>101</v>
      </c>
      <c r="G40" s="705" t="s">
        <v>70</v>
      </c>
      <c r="H40" s="705" t="s">
        <v>68</v>
      </c>
      <c r="I40" s="705" t="s">
        <v>70</v>
      </c>
    </row>
    <row r="41" spans="5:9">
      <c r="E41" s="702" t="s">
        <v>1219</v>
      </c>
      <c r="F41" s="702" t="s">
        <v>129</v>
      </c>
      <c r="G41" s="702" t="s">
        <v>90</v>
      </c>
      <c r="H41" s="702" t="s">
        <v>68</v>
      </c>
      <c r="I41" s="702" t="s">
        <v>87</v>
      </c>
    </row>
    <row r="42" spans="5:9">
      <c r="E42" s="702" t="s">
        <v>1221</v>
      </c>
      <c r="F42" s="702" t="s">
        <v>94</v>
      </c>
      <c r="G42" s="705" t="s">
        <v>70</v>
      </c>
      <c r="H42" s="704" t="s">
        <v>87</v>
      </c>
      <c r="I42" s="705" t="s">
        <v>70</v>
      </c>
    </row>
    <row r="43" spans="5:9">
      <c r="E43" s="702" t="s">
        <v>1223</v>
      </c>
      <c r="F43" s="702" t="s">
        <v>135</v>
      </c>
      <c r="G43" s="705" t="s">
        <v>68</v>
      </c>
      <c r="H43" s="702" t="s">
        <v>90</v>
      </c>
      <c r="I43" s="702" t="s">
        <v>87</v>
      </c>
    </row>
    <row r="44" spans="5:9">
      <c r="E44" s="702" t="s">
        <v>1224</v>
      </c>
      <c r="F44" s="702" t="s">
        <v>101</v>
      </c>
      <c r="G44" s="702" t="s">
        <v>70</v>
      </c>
      <c r="H44" s="702" t="s">
        <v>90</v>
      </c>
      <c r="I44" s="702" t="s">
        <v>90</v>
      </c>
    </row>
    <row r="45" spans="5:9">
      <c r="E45" s="702" t="s">
        <v>1225</v>
      </c>
      <c r="F45" s="702" t="s">
        <v>101</v>
      </c>
      <c r="G45" s="705" t="s">
        <v>87</v>
      </c>
      <c r="H45" s="705" t="s">
        <v>99</v>
      </c>
      <c r="I45" s="705" t="s">
        <v>99</v>
      </c>
    </row>
    <row r="46" spans="5:9">
      <c r="E46" s="702" t="s">
        <v>833</v>
      </c>
      <c r="F46" s="702" t="s">
        <v>140</v>
      </c>
      <c r="G46" s="702" t="s">
        <v>87</v>
      </c>
      <c r="H46" s="702" t="s">
        <v>68</v>
      </c>
      <c r="I46" s="702" t="s">
        <v>87</v>
      </c>
    </row>
    <row r="47" spans="5:9">
      <c r="E47" s="702" t="s">
        <v>1226</v>
      </c>
      <c r="F47" s="702" t="s">
        <v>119</v>
      </c>
      <c r="G47" s="702" t="s">
        <v>90</v>
      </c>
      <c r="H47" s="702" t="s">
        <v>90</v>
      </c>
      <c r="I47" s="702" t="s">
        <v>68</v>
      </c>
    </row>
    <row r="48" spans="5:9">
      <c r="E48" s="702" t="s">
        <v>1227</v>
      </c>
      <c r="F48" s="702" t="s">
        <v>88</v>
      </c>
      <c r="G48" s="702" t="s">
        <v>87</v>
      </c>
      <c r="H48" s="702" t="s">
        <v>87</v>
      </c>
      <c r="I48" s="702" t="s">
        <v>87</v>
      </c>
    </row>
    <row r="49" spans="5:9">
      <c r="E49" s="702" t="s">
        <v>1228</v>
      </c>
      <c r="F49" s="702" t="s">
        <v>119</v>
      </c>
      <c r="G49" s="705" t="s">
        <v>87</v>
      </c>
      <c r="H49" s="705" t="s">
        <v>87</v>
      </c>
      <c r="I49" s="705" t="s">
        <v>87</v>
      </c>
    </row>
    <row r="50" spans="5:9">
      <c r="E50" s="702" t="s">
        <v>1229</v>
      </c>
      <c r="F50" s="702" t="s">
        <v>140</v>
      </c>
      <c r="G50" s="702" t="s">
        <v>90</v>
      </c>
      <c r="H50" s="702" t="s">
        <v>87</v>
      </c>
      <c r="I50" s="702" t="s">
        <v>87</v>
      </c>
    </row>
    <row r="51" spans="5:9">
      <c r="E51" s="702" t="s">
        <v>1230</v>
      </c>
      <c r="F51" s="702" t="s">
        <v>135</v>
      </c>
      <c r="G51" s="705" t="s">
        <v>68</v>
      </c>
      <c r="H51" s="705" t="s">
        <v>90</v>
      </c>
      <c r="I51" s="705" t="s">
        <v>99</v>
      </c>
    </row>
    <row r="52" spans="5:9">
      <c r="E52" s="702" t="s">
        <v>1231</v>
      </c>
      <c r="F52" s="702" t="s">
        <v>215</v>
      </c>
      <c r="G52" s="705" t="s">
        <v>87</v>
      </c>
      <c r="H52" s="705" t="s">
        <v>90</v>
      </c>
      <c r="I52" s="705" t="s">
        <v>70</v>
      </c>
    </row>
    <row r="53" spans="5:9" s="708" customFormat="1" ht="12" customHeight="1">
      <c r="E53" s="702" t="s">
        <v>1234</v>
      </c>
      <c r="F53" s="702" t="s">
        <v>140</v>
      </c>
      <c r="G53" s="702" t="s">
        <v>90</v>
      </c>
      <c r="H53" s="702" t="s">
        <v>87</v>
      </c>
      <c r="I53" s="702" t="s">
        <v>68</v>
      </c>
    </row>
    <row r="54" spans="5:9">
      <c r="E54" s="702" t="s">
        <v>1235</v>
      </c>
      <c r="F54" s="702" t="s">
        <v>129</v>
      </c>
      <c r="G54" s="705" t="s">
        <v>87</v>
      </c>
      <c r="H54" s="705" t="s">
        <v>68</v>
      </c>
      <c r="I54" s="705" t="s">
        <v>99</v>
      </c>
    </row>
    <row r="55" spans="5:9">
      <c r="E55" s="706" t="s">
        <v>1236</v>
      </c>
      <c r="F55" s="706" t="s">
        <v>140</v>
      </c>
      <c r="G55" s="707" t="s">
        <v>68</v>
      </c>
      <c r="H55" s="707" t="s">
        <v>99</v>
      </c>
      <c r="I55" s="707" t="s">
        <v>87</v>
      </c>
    </row>
    <row r="56" spans="5:9">
      <c r="E56" s="702" t="s">
        <v>1237</v>
      </c>
      <c r="F56" s="702" t="s">
        <v>88</v>
      </c>
      <c r="G56" s="705" t="s">
        <v>87</v>
      </c>
      <c r="H56" s="705" t="s">
        <v>87</v>
      </c>
      <c r="I56" s="705" t="s">
        <v>87</v>
      </c>
    </row>
    <row r="57" spans="5:9">
      <c r="E57" s="702" t="s">
        <v>1238</v>
      </c>
      <c r="F57" s="702" t="s">
        <v>126</v>
      </c>
      <c r="G57" s="702" t="s">
        <v>70</v>
      </c>
      <c r="H57" s="702" t="s">
        <v>87</v>
      </c>
      <c r="I57" s="702" t="s">
        <v>99</v>
      </c>
    </row>
    <row r="58" spans="5:9">
      <c r="E58" s="706" t="s">
        <v>1239</v>
      </c>
      <c r="F58" s="706" t="s">
        <v>119</v>
      </c>
      <c r="G58" s="707" t="s">
        <v>90</v>
      </c>
      <c r="H58" s="707" t="s">
        <v>87</v>
      </c>
      <c r="I58" s="707" t="s">
        <v>90</v>
      </c>
    </row>
    <row r="59" spans="5:9">
      <c r="E59" s="702" t="s">
        <v>1240</v>
      </c>
      <c r="F59" s="702" t="s">
        <v>88</v>
      </c>
      <c r="G59" s="702" t="s">
        <v>87</v>
      </c>
      <c r="H59" s="702" t="s">
        <v>87</v>
      </c>
      <c r="I59" s="702" t="s">
        <v>68</v>
      </c>
    </row>
    <row r="60" spans="5:9">
      <c r="E60" s="702" t="s">
        <v>1241</v>
      </c>
      <c r="F60" s="702" t="s">
        <v>126</v>
      </c>
      <c r="G60" s="705" t="s">
        <v>99</v>
      </c>
      <c r="H60" s="705" t="s">
        <v>68</v>
      </c>
      <c r="I60" s="705" t="s">
        <v>68</v>
      </c>
    </row>
    <row r="61" spans="5:9">
      <c r="E61" s="702" t="s">
        <v>1242</v>
      </c>
      <c r="F61" s="702" t="s">
        <v>129</v>
      </c>
      <c r="G61" s="702" t="s">
        <v>90</v>
      </c>
      <c r="H61" s="702" t="s">
        <v>87</v>
      </c>
      <c r="I61" s="702" t="s">
        <v>90</v>
      </c>
    </row>
    <row r="62" spans="5:9">
      <c r="E62" s="702" t="s">
        <v>1243</v>
      </c>
      <c r="F62" s="702" t="s">
        <v>122</v>
      </c>
      <c r="G62" s="702" t="s">
        <v>70</v>
      </c>
      <c r="H62" s="702" t="s">
        <v>87</v>
      </c>
      <c r="I62" s="702" t="s">
        <v>90</v>
      </c>
    </row>
    <row r="63" spans="5:9">
      <c r="E63" s="702" t="s">
        <v>1246</v>
      </c>
      <c r="F63" s="702" t="s">
        <v>220</v>
      </c>
      <c r="G63" s="702" t="s">
        <v>90</v>
      </c>
      <c r="H63" s="702" t="s">
        <v>90</v>
      </c>
      <c r="I63" s="702" t="s">
        <v>68</v>
      </c>
    </row>
    <row r="64" spans="5:9" s="709" customFormat="1" ht="12" customHeight="1">
      <c r="E64" s="702" t="s">
        <v>1247</v>
      </c>
      <c r="F64" s="702" t="s">
        <v>126</v>
      </c>
      <c r="G64" s="702" t="s">
        <v>90</v>
      </c>
      <c r="H64" s="702" t="s">
        <v>68</v>
      </c>
      <c r="I64" s="702" t="s">
        <v>70</v>
      </c>
    </row>
    <row r="65" spans="5:9">
      <c r="E65" s="702" t="s">
        <v>1248</v>
      </c>
      <c r="F65" s="702" t="s">
        <v>126</v>
      </c>
      <c r="G65" s="705" t="s">
        <v>68</v>
      </c>
      <c r="H65" s="705" t="s">
        <v>68</v>
      </c>
      <c r="I65" s="705" t="s">
        <v>87</v>
      </c>
    </row>
    <row r="66" spans="5:9">
      <c r="E66" s="706" t="s">
        <v>1249</v>
      </c>
      <c r="F66" s="706" t="s">
        <v>129</v>
      </c>
      <c r="G66" s="706" t="s">
        <v>90</v>
      </c>
      <c r="H66" s="706" t="s">
        <v>87</v>
      </c>
      <c r="I66" s="706" t="s">
        <v>90</v>
      </c>
    </row>
    <row r="67" spans="5:9">
      <c r="E67" s="702" t="s">
        <v>1250</v>
      </c>
      <c r="F67" s="702" t="s">
        <v>135</v>
      </c>
      <c r="G67" s="702" t="s">
        <v>87</v>
      </c>
      <c r="H67" s="702" t="s">
        <v>68</v>
      </c>
      <c r="I67" s="702" t="s">
        <v>68</v>
      </c>
    </row>
    <row r="68" spans="5:9">
      <c r="E68" s="702" t="s">
        <v>1251</v>
      </c>
      <c r="F68" s="702" t="s">
        <v>119</v>
      </c>
      <c r="G68" s="705" t="s">
        <v>90</v>
      </c>
      <c r="H68" s="705" t="s">
        <v>90</v>
      </c>
      <c r="I68" s="705" t="s">
        <v>99</v>
      </c>
    </row>
    <row r="69" spans="5:9">
      <c r="E69" s="702" t="s">
        <v>1253</v>
      </c>
      <c r="F69" s="702" t="s">
        <v>197</v>
      </c>
      <c r="G69" s="705" t="s">
        <v>68</v>
      </c>
      <c r="H69" s="705" t="s">
        <v>68</v>
      </c>
      <c r="I69" s="705" t="s">
        <v>87</v>
      </c>
    </row>
    <row r="70" spans="5:9">
      <c r="E70" s="702" t="s">
        <v>1254</v>
      </c>
      <c r="F70" s="702" t="s">
        <v>104</v>
      </c>
      <c r="G70" s="705" t="s">
        <v>68</v>
      </c>
      <c r="H70" s="705" t="s">
        <v>70</v>
      </c>
      <c r="I70" s="705" t="s">
        <v>70</v>
      </c>
    </row>
    <row r="71" spans="5:9">
      <c r="E71" s="702" t="s">
        <v>1255</v>
      </c>
      <c r="F71" s="702" t="s">
        <v>110</v>
      </c>
      <c r="G71" s="705" t="s">
        <v>90</v>
      </c>
      <c r="H71" s="705" t="s">
        <v>99</v>
      </c>
      <c r="I71" s="705" t="s">
        <v>70</v>
      </c>
    </row>
    <row r="72" spans="5:9">
      <c r="E72" s="702" t="s">
        <v>1256</v>
      </c>
      <c r="F72" s="702" t="s">
        <v>94</v>
      </c>
      <c r="G72" s="702" t="s">
        <v>70</v>
      </c>
      <c r="H72" s="702" t="s">
        <v>87</v>
      </c>
      <c r="I72" s="702" t="s">
        <v>70</v>
      </c>
    </row>
    <row r="73" spans="5:9">
      <c r="E73" s="702" t="s">
        <v>1257</v>
      </c>
      <c r="F73" s="702" t="s">
        <v>129</v>
      </c>
      <c r="G73" s="705" t="s">
        <v>90</v>
      </c>
      <c r="H73" s="705" t="s">
        <v>68</v>
      </c>
      <c r="I73" s="705" t="s">
        <v>70</v>
      </c>
    </row>
    <row r="74" spans="5:9">
      <c r="E74" s="702" t="s">
        <v>1258</v>
      </c>
      <c r="F74" s="702" t="s">
        <v>122</v>
      </c>
      <c r="G74" s="702" t="s">
        <v>90</v>
      </c>
      <c r="H74" s="702" t="s">
        <v>90</v>
      </c>
      <c r="I74" s="702" t="s">
        <v>68</v>
      </c>
    </row>
    <row r="75" spans="5:9" s="709" customFormat="1" ht="12" customHeight="1">
      <c r="E75" s="702" t="s">
        <v>1259</v>
      </c>
      <c r="F75" s="702" t="s">
        <v>88</v>
      </c>
      <c r="G75" s="705" t="s">
        <v>87</v>
      </c>
      <c r="H75" s="705" t="s">
        <v>70</v>
      </c>
      <c r="I75" s="705" t="s">
        <v>70</v>
      </c>
    </row>
    <row r="76" spans="5:9">
      <c r="E76" s="702" t="s">
        <v>1260</v>
      </c>
      <c r="F76" s="702" t="s">
        <v>197</v>
      </c>
      <c r="G76" s="705" t="s">
        <v>68</v>
      </c>
      <c r="H76" s="705" t="s">
        <v>90</v>
      </c>
      <c r="I76" s="705" t="s">
        <v>87</v>
      </c>
    </row>
    <row r="77" spans="5:9">
      <c r="E77" s="702" t="s">
        <v>1261</v>
      </c>
      <c r="F77" s="702" t="s">
        <v>110</v>
      </c>
      <c r="G77" s="705" t="s">
        <v>87</v>
      </c>
      <c r="H77" s="705" t="s">
        <v>87</v>
      </c>
      <c r="I77" s="705" t="s">
        <v>70</v>
      </c>
    </row>
    <row r="78" spans="5:9">
      <c r="E78" s="706" t="s">
        <v>1262</v>
      </c>
      <c r="F78" s="706" t="s">
        <v>101</v>
      </c>
      <c r="G78" s="706" t="s">
        <v>87</v>
      </c>
      <c r="H78" s="706" t="s">
        <v>87</v>
      </c>
      <c r="I78" s="706" t="s">
        <v>68</v>
      </c>
    </row>
    <row r="79" spans="5:9">
      <c r="E79" s="702" t="s">
        <v>1263</v>
      </c>
      <c r="F79" s="702" t="s">
        <v>90</v>
      </c>
      <c r="G79" s="705" t="s">
        <v>90</v>
      </c>
      <c r="H79" s="705" t="s">
        <v>68</v>
      </c>
      <c r="I79" s="705" t="s">
        <v>68</v>
      </c>
    </row>
    <row r="80" spans="5:9" ht="12" customHeight="1">
      <c r="E80" s="702" t="s">
        <v>993</v>
      </c>
      <c r="F80" s="702" t="s">
        <v>240</v>
      </c>
      <c r="G80" s="702" t="s">
        <v>87</v>
      </c>
      <c r="H80" s="702" t="s">
        <v>90</v>
      </c>
      <c r="I80" s="702" t="s">
        <v>99</v>
      </c>
    </row>
    <row r="81" spans="5:9">
      <c r="E81" s="702" t="s">
        <v>1264</v>
      </c>
      <c r="F81" s="702" t="s">
        <v>116</v>
      </c>
      <c r="G81" s="702" t="s">
        <v>90</v>
      </c>
      <c r="H81" s="702" t="s">
        <v>87</v>
      </c>
      <c r="I81" s="702" t="s">
        <v>68</v>
      </c>
    </row>
    <row r="82" spans="5:9">
      <c r="E82" s="702" t="s">
        <v>1265</v>
      </c>
      <c r="F82" s="702" t="s">
        <v>140</v>
      </c>
      <c r="G82" s="704" t="s">
        <v>87</v>
      </c>
      <c r="H82" s="704" t="s">
        <v>68</v>
      </c>
      <c r="I82" s="704" t="s">
        <v>68</v>
      </c>
    </row>
    <row r="83" spans="5:9" s="709" customFormat="1" ht="12" customHeight="1">
      <c r="E83" s="702" t="s">
        <v>1266</v>
      </c>
      <c r="F83" s="702" t="s">
        <v>101</v>
      </c>
      <c r="G83" s="702" t="s">
        <v>90</v>
      </c>
      <c r="H83" s="702" t="s">
        <v>90</v>
      </c>
      <c r="I83" s="702" t="s">
        <v>90</v>
      </c>
    </row>
    <row r="84" spans="5:9">
      <c r="E84" s="702" t="s">
        <v>1267</v>
      </c>
      <c r="F84" s="702" t="s">
        <v>94</v>
      </c>
      <c r="G84" s="705" t="s">
        <v>87</v>
      </c>
      <c r="H84" s="705" t="s">
        <v>87</v>
      </c>
      <c r="I84" s="705" t="s">
        <v>87</v>
      </c>
    </row>
    <row r="85" spans="5:9">
      <c r="E85" s="702" t="s">
        <v>1268</v>
      </c>
      <c r="F85" s="702" t="s">
        <v>135</v>
      </c>
      <c r="G85" s="702" t="s">
        <v>90</v>
      </c>
      <c r="H85" s="702" t="s">
        <v>70</v>
      </c>
      <c r="I85" s="702" t="s">
        <v>87</v>
      </c>
    </row>
    <row r="86" spans="5:9" s="708" customFormat="1" ht="12" customHeight="1">
      <c r="E86" s="702" t="s">
        <v>1270</v>
      </c>
      <c r="F86" s="702" t="s">
        <v>114</v>
      </c>
      <c r="G86" s="705" t="s">
        <v>87</v>
      </c>
      <c r="H86" s="705" t="s">
        <v>90</v>
      </c>
      <c r="I86" s="705" t="s">
        <v>90</v>
      </c>
    </row>
    <row r="87" spans="5:9">
      <c r="E87" s="706" t="s">
        <v>1271</v>
      </c>
      <c r="F87" s="706" t="s">
        <v>122</v>
      </c>
      <c r="G87" s="707" t="s">
        <v>68</v>
      </c>
      <c r="H87" s="707" t="s">
        <v>99</v>
      </c>
      <c r="I87" s="707" t="s">
        <v>70</v>
      </c>
    </row>
    <row r="88" spans="5:9">
      <c r="E88" s="702" t="s">
        <v>1272</v>
      </c>
      <c r="F88" s="702" t="s">
        <v>122</v>
      </c>
      <c r="G88" s="702" t="s">
        <v>68</v>
      </c>
      <c r="H88" s="702" t="s">
        <v>70</v>
      </c>
      <c r="I88" s="702" t="s">
        <v>87</v>
      </c>
    </row>
    <row r="89" spans="5:9">
      <c r="E89" s="702" t="s">
        <v>1273</v>
      </c>
      <c r="F89" s="702" t="s">
        <v>135</v>
      </c>
      <c r="G89" s="705" t="s">
        <v>70</v>
      </c>
      <c r="H89" s="705" t="s">
        <v>87</v>
      </c>
      <c r="I89" s="705" t="s">
        <v>90</v>
      </c>
    </row>
    <row r="90" spans="5:9" ht="12" customHeight="1">
      <c r="E90" s="702" t="s">
        <v>1274</v>
      </c>
      <c r="F90" s="702" t="s">
        <v>126</v>
      </c>
      <c r="G90" s="705" t="s">
        <v>68</v>
      </c>
      <c r="H90" s="705" t="s">
        <v>68</v>
      </c>
      <c r="I90" s="705" t="s">
        <v>87</v>
      </c>
    </row>
    <row r="91" spans="5:9" ht="12.75" customHeight="1">
      <c r="E91" s="702" t="s">
        <v>1275</v>
      </c>
      <c r="F91" s="702" t="s">
        <v>140</v>
      </c>
      <c r="G91" s="702" t="s">
        <v>70</v>
      </c>
      <c r="H91" s="702" t="s">
        <v>70</v>
      </c>
      <c r="I91" s="702" t="s">
        <v>87</v>
      </c>
    </row>
    <row r="92" spans="5:9">
      <c r="E92" s="702" t="s">
        <v>1276</v>
      </c>
      <c r="F92" s="702" t="s">
        <v>114</v>
      </c>
      <c r="G92" s="702" t="s">
        <v>90</v>
      </c>
      <c r="H92" s="702" t="s">
        <v>87</v>
      </c>
      <c r="I92" s="702" t="s">
        <v>70</v>
      </c>
    </row>
    <row r="93" spans="5:9">
      <c r="E93" s="702" t="s">
        <v>1277</v>
      </c>
      <c r="F93" s="702" t="s">
        <v>88</v>
      </c>
      <c r="G93" s="705" t="s">
        <v>87</v>
      </c>
      <c r="H93" s="705" t="s">
        <v>90</v>
      </c>
      <c r="I93" s="705" t="s">
        <v>99</v>
      </c>
    </row>
    <row r="94" spans="5:9">
      <c r="E94" s="702" t="s">
        <v>1278</v>
      </c>
      <c r="F94" s="702" t="s">
        <v>122</v>
      </c>
      <c r="G94" s="702" t="s">
        <v>90</v>
      </c>
      <c r="H94" s="702" t="s">
        <v>90</v>
      </c>
      <c r="I94" s="702" t="s">
        <v>70</v>
      </c>
    </row>
    <row r="95" spans="5:9">
      <c r="E95" s="702" t="s">
        <v>1279</v>
      </c>
      <c r="F95" s="702" t="s">
        <v>101</v>
      </c>
      <c r="G95" s="702" t="s">
        <v>87</v>
      </c>
      <c r="H95" s="702" t="s">
        <v>70</v>
      </c>
      <c r="I95" s="702" t="s">
        <v>68</v>
      </c>
    </row>
    <row r="96" spans="5:9">
      <c r="E96" s="702" t="s">
        <v>1281</v>
      </c>
      <c r="F96" s="702" t="s">
        <v>215</v>
      </c>
      <c r="G96" s="702" t="s">
        <v>87</v>
      </c>
      <c r="H96" s="702" t="s">
        <v>90</v>
      </c>
      <c r="I96" s="702" t="s">
        <v>90</v>
      </c>
    </row>
    <row r="97" spans="5:9">
      <c r="E97" s="702" t="s">
        <v>1282</v>
      </c>
      <c r="F97" s="702" t="s">
        <v>220</v>
      </c>
      <c r="G97" s="705" t="s">
        <v>90</v>
      </c>
      <c r="H97" s="705" t="s">
        <v>68</v>
      </c>
      <c r="I97" s="705" t="s">
        <v>68</v>
      </c>
    </row>
    <row r="98" spans="5:9">
      <c r="E98" s="702" t="s">
        <v>1283</v>
      </c>
      <c r="F98" s="702" t="s">
        <v>104</v>
      </c>
      <c r="G98" s="705" t="s">
        <v>90</v>
      </c>
      <c r="H98" s="705" t="s">
        <v>90</v>
      </c>
      <c r="I98" s="705" t="s">
        <v>68</v>
      </c>
    </row>
    <row r="99" spans="5:9">
      <c r="E99" s="702" t="s">
        <v>1286</v>
      </c>
      <c r="F99" s="702" t="s">
        <v>140</v>
      </c>
      <c r="G99" s="702" t="s">
        <v>87</v>
      </c>
      <c r="H99" s="702" t="s">
        <v>68</v>
      </c>
      <c r="I99" s="702" t="s">
        <v>70</v>
      </c>
    </row>
    <row r="100" spans="5:9">
      <c r="E100" s="702" t="s">
        <v>1288</v>
      </c>
      <c r="F100" s="702" t="s">
        <v>129</v>
      </c>
      <c r="G100" s="702" t="s">
        <v>90</v>
      </c>
      <c r="H100" s="702" t="s">
        <v>87</v>
      </c>
      <c r="I100" s="702" t="s">
        <v>68</v>
      </c>
    </row>
    <row r="101" spans="5:9">
      <c r="E101" s="702" t="s">
        <v>1289</v>
      </c>
      <c r="F101" s="702" t="s">
        <v>90</v>
      </c>
      <c r="G101" s="702" t="s">
        <v>87</v>
      </c>
      <c r="H101" s="702" t="s">
        <v>87</v>
      </c>
      <c r="I101" s="702" t="s">
        <v>87</v>
      </c>
    </row>
    <row r="102" spans="5:9">
      <c r="E102" s="702" t="s">
        <v>1290</v>
      </c>
      <c r="F102" s="702" t="s">
        <v>140</v>
      </c>
      <c r="G102" s="702" t="s">
        <v>90</v>
      </c>
      <c r="H102" s="702" t="s">
        <v>70</v>
      </c>
      <c r="I102" s="702" t="s">
        <v>70</v>
      </c>
    </row>
    <row r="103" spans="5:9" ht="12" customHeight="1">
      <c r="E103" s="702" t="s">
        <v>1291</v>
      </c>
      <c r="F103" s="702" t="s">
        <v>122</v>
      </c>
      <c r="G103" s="702" t="s">
        <v>90</v>
      </c>
      <c r="H103" s="702" t="s">
        <v>68</v>
      </c>
      <c r="I103" s="702" t="s">
        <v>99</v>
      </c>
    </row>
    <row r="104" spans="5:9">
      <c r="E104" s="702" t="s">
        <v>1292</v>
      </c>
      <c r="F104" s="702" t="s">
        <v>135</v>
      </c>
      <c r="G104" s="705" t="s">
        <v>90</v>
      </c>
      <c r="H104" s="705" t="s">
        <v>87</v>
      </c>
      <c r="I104" s="705" t="s">
        <v>70</v>
      </c>
    </row>
    <row r="105" spans="5:9">
      <c r="E105" s="702" t="s">
        <v>1293</v>
      </c>
      <c r="F105" s="702" t="s">
        <v>119</v>
      </c>
      <c r="G105" s="705" t="s">
        <v>68</v>
      </c>
      <c r="H105" s="705" t="s">
        <v>68</v>
      </c>
      <c r="I105" s="705" t="s">
        <v>87</v>
      </c>
    </row>
    <row r="106" spans="5:9">
      <c r="E106" s="702" t="s">
        <v>1297</v>
      </c>
      <c r="F106" s="702" t="s">
        <v>94</v>
      </c>
      <c r="G106" s="702" t="s">
        <v>70</v>
      </c>
      <c r="H106" s="702" t="s">
        <v>70</v>
      </c>
      <c r="I106" s="705" t="s">
        <v>90</v>
      </c>
    </row>
    <row r="107" spans="5:9" ht="12" customHeight="1">
      <c r="E107" s="702" t="s">
        <v>1298</v>
      </c>
      <c r="F107" s="702" t="s">
        <v>110</v>
      </c>
      <c r="G107" s="702" t="s">
        <v>90</v>
      </c>
      <c r="H107" s="702" t="s">
        <v>87</v>
      </c>
      <c r="I107" s="702" t="s">
        <v>90</v>
      </c>
    </row>
    <row r="108" spans="5:9" s="709" customFormat="1" ht="12" customHeight="1">
      <c r="E108" s="702" t="s">
        <v>1299</v>
      </c>
      <c r="F108" s="702" t="s">
        <v>140</v>
      </c>
      <c r="G108" s="702" t="s">
        <v>90</v>
      </c>
      <c r="H108" s="702" t="s">
        <v>90</v>
      </c>
      <c r="I108" s="702" t="s">
        <v>87</v>
      </c>
    </row>
    <row r="109" spans="5:9">
      <c r="E109" s="702" t="s">
        <v>1300</v>
      </c>
      <c r="F109" s="702" t="s">
        <v>240</v>
      </c>
      <c r="G109" s="702" t="s">
        <v>87</v>
      </c>
      <c r="H109" s="702" t="s">
        <v>90</v>
      </c>
      <c r="I109" s="702" t="s">
        <v>99</v>
      </c>
    </row>
    <row r="110" spans="5:9">
      <c r="E110" s="702" t="s">
        <v>1301</v>
      </c>
      <c r="F110" s="702" t="s">
        <v>104</v>
      </c>
      <c r="G110" s="705" t="s">
        <v>90</v>
      </c>
      <c r="H110" s="705" t="s">
        <v>90</v>
      </c>
      <c r="I110" s="705" t="s">
        <v>68</v>
      </c>
    </row>
    <row r="111" spans="5:9">
      <c r="E111" s="702" t="s">
        <v>1302</v>
      </c>
      <c r="F111" s="702" t="s">
        <v>119</v>
      </c>
      <c r="G111" s="702" t="s">
        <v>87</v>
      </c>
      <c r="H111" s="702" t="s">
        <v>99</v>
      </c>
      <c r="I111" s="702" t="s">
        <v>90</v>
      </c>
    </row>
    <row r="112" spans="5:9">
      <c r="E112" s="702" t="s">
        <v>1303</v>
      </c>
      <c r="F112" s="702" t="s">
        <v>140</v>
      </c>
      <c r="G112" s="705" t="s">
        <v>87</v>
      </c>
      <c r="H112" s="705" t="s">
        <v>70</v>
      </c>
      <c r="I112" s="705" t="s">
        <v>87</v>
      </c>
    </row>
    <row r="113" spans="5:9">
      <c r="E113" s="702" t="s">
        <v>1304</v>
      </c>
      <c r="F113" s="702" t="s">
        <v>101</v>
      </c>
      <c r="G113" s="702" t="s">
        <v>68</v>
      </c>
      <c r="H113" s="702" t="s">
        <v>87</v>
      </c>
      <c r="I113" s="702" t="s">
        <v>90</v>
      </c>
    </row>
    <row r="114" spans="5:9">
      <c r="E114" s="702" t="s">
        <v>1305</v>
      </c>
      <c r="F114" s="702" t="s">
        <v>94</v>
      </c>
      <c r="G114" s="705" t="s">
        <v>90</v>
      </c>
      <c r="H114" s="705" t="s">
        <v>68</v>
      </c>
      <c r="I114" s="705" t="s">
        <v>90</v>
      </c>
    </row>
    <row r="115" spans="5:9">
      <c r="E115" s="702" t="s">
        <v>1306</v>
      </c>
      <c r="F115" s="702" t="s">
        <v>119</v>
      </c>
      <c r="G115" s="705" t="s">
        <v>90</v>
      </c>
      <c r="H115" s="705" t="s">
        <v>90</v>
      </c>
      <c r="I115" s="705" t="s">
        <v>99</v>
      </c>
    </row>
    <row r="116" spans="5:9">
      <c r="E116" s="702" t="s">
        <v>1307</v>
      </c>
      <c r="F116" s="702" t="s">
        <v>116</v>
      </c>
      <c r="G116" s="705" t="s">
        <v>90</v>
      </c>
      <c r="H116" s="705" t="s">
        <v>87</v>
      </c>
      <c r="I116" s="705" t="s">
        <v>99</v>
      </c>
    </row>
    <row r="117" spans="5:9">
      <c r="E117" s="702" t="s">
        <v>1308</v>
      </c>
      <c r="F117" s="702" t="s">
        <v>104</v>
      </c>
      <c r="G117" s="702" t="s">
        <v>68</v>
      </c>
      <c r="H117" s="702" t="s">
        <v>87</v>
      </c>
      <c r="I117" s="702" t="s">
        <v>87</v>
      </c>
    </row>
    <row r="118" spans="5:9">
      <c r="E118" s="702" t="s">
        <v>1309</v>
      </c>
      <c r="F118" s="702" t="s">
        <v>104</v>
      </c>
      <c r="G118" s="702" t="s">
        <v>90</v>
      </c>
      <c r="H118" s="702" t="s">
        <v>70</v>
      </c>
      <c r="I118" s="702" t="s">
        <v>87</v>
      </c>
    </row>
    <row r="119" spans="5:9">
      <c r="E119" s="702" t="s">
        <v>885</v>
      </c>
      <c r="F119" s="702" t="s">
        <v>135</v>
      </c>
      <c r="G119" s="702" t="s">
        <v>68</v>
      </c>
      <c r="H119" s="702" t="s">
        <v>87</v>
      </c>
      <c r="I119" s="702" t="s">
        <v>87</v>
      </c>
    </row>
    <row r="120" spans="5:9" ht="12" customHeight="1">
      <c r="E120" s="702" t="s">
        <v>1310</v>
      </c>
      <c r="F120" s="702" t="s">
        <v>114</v>
      </c>
      <c r="G120" s="702" t="s">
        <v>68</v>
      </c>
      <c r="H120" s="702" t="s">
        <v>87</v>
      </c>
      <c r="I120" s="702" t="s">
        <v>68</v>
      </c>
    </row>
    <row r="121" spans="5:9">
      <c r="E121" s="702" t="s">
        <v>1311</v>
      </c>
      <c r="F121" s="702" t="s">
        <v>215</v>
      </c>
      <c r="G121" s="705" t="s">
        <v>87</v>
      </c>
      <c r="H121" s="705" t="s">
        <v>87</v>
      </c>
      <c r="I121" s="705" t="s">
        <v>87</v>
      </c>
    </row>
    <row r="122" spans="5:9">
      <c r="E122" s="702" t="s">
        <v>1312</v>
      </c>
      <c r="F122" s="702" t="s">
        <v>119</v>
      </c>
      <c r="G122" s="702" t="s">
        <v>90</v>
      </c>
      <c r="H122" s="702" t="s">
        <v>87</v>
      </c>
      <c r="I122" s="702" t="s">
        <v>87</v>
      </c>
    </row>
    <row r="123" spans="5:9">
      <c r="E123" s="702" t="s">
        <v>1313</v>
      </c>
      <c r="F123" s="702" t="s">
        <v>116</v>
      </c>
      <c r="G123" s="705" t="s">
        <v>90</v>
      </c>
      <c r="H123" s="705" t="s">
        <v>99</v>
      </c>
      <c r="I123" s="705" t="s">
        <v>90</v>
      </c>
    </row>
    <row r="124" spans="5:9">
      <c r="E124" s="702" t="s">
        <v>1315</v>
      </c>
      <c r="F124" s="702" t="s">
        <v>110</v>
      </c>
      <c r="G124" s="705" t="s">
        <v>90</v>
      </c>
      <c r="H124" s="705" t="s">
        <v>68</v>
      </c>
      <c r="I124" s="705" t="s">
        <v>99</v>
      </c>
    </row>
    <row r="125" spans="5:9">
      <c r="E125" s="706" t="s">
        <v>1316</v>
      </c>
      <c r="F125" s="706" t="s">
        <v>110</v>
      </c>
      <c r="G125" s="702" t="s">
        <v>70</v>
      </c>
      <c r="H125" s="707" t="s">
        <v>99</v>
      </c>
      <c r="I125" s="702" t="s">
        <v>70</v>
      </c>
    </row>
    <row r="126" spans="5:9" ht="12" customHeight="1">
      <c r="E126" s="702" t="s">
        <v>1317</v>
      </c>
      <c r="F126" s="702" t="s">
        <v>101</v>
      </c>
      <c r="G126" s="702" t="s">
        <v>87</v>
      </c>
      <c r="H126" s="702" t="s">
        <v>90</v>
      </c>
      <c r="I126" s="702" t="s">
        <v>87</v>
      </c>
    </row>
    <row r="127" spans="5:9">
      <c r="E127" s="702" t="s">
        <v>1320</v>
      </c>
      <c r="F127" s="702" t="s">
        <v>101</v>
      </c>
      <c r="G127" s="702" t="s">
        <v>68</v>
      </c>
      <c r="H127" s="702" t="s">
        <v>99</v>
      </c>
      <c r="I127" s="702" t="s">
        <v>70</v>
      </c>
    </row>
    <row r="128" spans="5:9">
      <c r="E128" s="702" t="s">
        <v>1322</v>
      </c>
      <c r="F128" s="702" t="s">
        <v>140</v>
      </c>
      <c r="G128" s="705" t="s">
        <v>68</v>
      </c>
      <c r="H128" s="705" t="s">
        <v>90</v>
      </c>
      <c r="I128" s="705" t="s">
        <v>87</v>
      </c>
    </row>
    <row r="129" spans="5:9" s="709" customFormat="1" ht="12" customHeight="1">
      <c r="E129" s="706" t="s">
        <v>1323</v>
      </c>
      <c r="F129" s="706" t="s">
        <v>104</v>
      </c>
      <c r="G129" s="707" t="s">
        <v>90</v>
      </c>
      <c r="H129" s="707" t="s">
        <v>90</v>
      </c>
      <c r="I129" s="707" t="s">
        <v>87</v>
      </c>
    </row>
    <row r="130" spans="5:9" ht="12.75" customHeight="1">
      <c r="E130" s="702" t="s">
        <v>1324</v>
      </c>
      <c r="F130" s="702" t="s">
        <v>88</v>
      </c>
      <c r="G130" s="702" t="s">
        <v>70</v>
      </c>
      <c r="H130" s="702" t="s">
        <v>68</v>
      </c>
      <c r="I130" s="702" t="s">
        <v>99</v>
      </c>
    </row>
    <row r="131" spans="5:9">
      <c r="E131" s="702" t="s">
        <v>1326</v>
      </c>
      <c r="F131" s="702" t="s">
        <v>129</v>
      </c>
      <c r="G131" s="702" t="s">
        <v>87</v>
      </c>
      <c r="H131" s="702" t="s">
        <v>90</v>
      </c>
      <c r="I131" s="702" t="s">
        <v>87</v>
      </c>
    </row>
    <row r="132" spans="5:9">
      <c r="E132" s="702" t="s">
        <v>1327</v>
      </c>
      <c r="F132" s="702" t="s">
        <v>90</v>
      </c>
      <c r="G132" s="705" t="s">
        <v>90</v>
      </c>
      <c r="H132" s="705" t="s">
        <v>87</v>
      </c>
      <c r="I132" s="705" t="s">
        <v>70</v>
      </c>
    </row>
    <row r="133" spans="5:9">
      <c r="E133" s="702" t="s">
        <v>1328</v>
      </c>
      <c r="F133" s="702" t="s">
        <v>215</v>
      </c>
      <c r="G133" s="705" t="s">
        <v>87</v>
      </c>
      <c r="H133" s="705" t="s">
        <v>90</v>
      </c>
      <c r="I133" s="705" t="s">
        <v>99</v>
      </c>
    </row>
    <row r="134" spans="5:9">
      <c r="E134" s="702" t="s">
        <v>1328</v>
      </c>
      <c r="F134" s="702" t="s">
        <v>135</v>
      </c>
      <c r="G134" s="705" t="s">
        <v>87</v>
      </c>
      <c r="H134" s="705" t="s">
        <v>90</v>
      </c>
      <c r="I134" s="705" t="s">
        <v>99</v>
      </c>
    </row>
    <row r="135" spans="5:9">
      <c r="E135" s="702" t="s">
        <v>1330</v>
      </c>
      <c r="F135" s="702" t="s">
        <v>135</v>
      </c>
      <c r="G135" s="702" t="s">
        <v>90</v>
      </c>
      <c r="H135" s="702" t="s">
        <v>68</v>
      </c>
      <c r="I135" s="702" t="s">
        <v>90</v>
      </c>
    </row>
    <row r="136" spans="5:9">
      <c r="E136" s="706" t="s">
        <v>1331</v>
      </c>
      <c r="F136" s="706" t="s">
        <v>90</v>
      </c>
      <c r="G136" s="706" t="s">
        <v>90</v>
      </c>
      <c r="H136" s="706" t="s">
        <v>68</v>
      </c>
      <c r="I136" s="706" t="s">
        <v>68</v>
      </c>
    </row>
    <row r="137" spans="5:9" s="708" customFormat="1" ht="12" customHeight="1">
      <c r="E137" s="702" t="s">
        <v>1333</v>
      </c>
      <c r="F137" s="702" t="s">
        <v>129</v>
      </c>
      <c r="G137" s="705" t="s">
        <v>87</v>
      </c>
      <c r="H137" s="705" t="s">
        <v>90</v>
      </c>
      <c r="I137" s="705" t="s">
        <v>99</v>
      </c>
    </row>
    <row r="138" spans="5:9">
      <c r="E138" s="702" t="s">
        <v>1334</v>
      </c>
      <c r="F138" s="702" t="s">
        <v>101</v>
      </c>
      <c r="G138" s="705" t="s">
        <v>90</v>
      </c>
      <c r="H138" s="705" t="s">
        <v>68</v>
      </c>
      <c r="I138" s="705" t="s">
        <v>87</v>
      </c>
    </row>
    <row r="139" spans="5:9">
      <c r="E139" s="702" t="s">
        <v>1335</v>
      </c>
      <c r="F139" s="702" t="s">
        <v>94</v>
      </c>
      <c r="G139" s="705" t="s">
        <v>87</v>
      </c>
      <c r="H139" s="702" t="s">
        <v>99</v>
      </c>
      <c r="I139" s="705" t="s">
        <v>68</v>
      </c>
    </row>
    <row r="140" spans="5:9" s="709" customFormat="1" ht="12" customHeight="1">
      <c r="E140" s="702" t="s">
        <v>1337</v>
      </c>
      <c r="F140" s="702" t="s">
        <v>94</v>
      </c>
      <c r="G140" s="702" t="s">
        <v>87</v>
      </c>
      <c r="H140" s="702" t="s">
        <v>99</v>
      </c>
      <c r="I140" s="702" t="s">
        <v>68</v>
      </c>
    </row>
    <row r="141" spans="5:9">
      <c r="E141" s="702" t="s">
        <v>1338</v>
      </c>
      <c r="F141" s="702" t="s">
        <v>101</v>
      </c>
      <c r="G141" s="705" t="s">
        <v>90</v>
      </c>
      <c r="H141" s="705" t="s">
        <v>90</v>
      </c>
      <c r="I141" s="705" t="s">
        <v>87</v>
      </c>
    </row>
    <row r="142" spans="5:9">
      <c r="E142" s="706" t="s">
        <v>1339</v>
      </c>
      <c r="F142" s="706" t="s">
        <v>116</v>
      </c>
      <c r="G142" s="707" t="s">
        <v>68</v>
      </c>
      <c r="H142" s="707" t="s">
        <v>99</v>
      </c>
      <c r="I142" s="707" t="s">
        <v>87</v>
      </c>
    </row>
    <row r="143" spans="5:9">
      <c r="E143" s="702" t="s">
        <v>1340</v>
      </c>
      <c r="F143" s="702" t="s">
        <v>197</v>
      </c>
      <c r="G143" s="705" t="s">
        <v>90</v>
      </c>
      <c r="H143" s="705" t="s">
        <v>90</v>
      </c>
      <c r="I143" s="705" t="s">
        <v>70</v>
      </c>
    </row>
    <row r="144" spans="5:9">
      <c r="E144" s="702" t="s">
        <v>1341</v>
      </c>
      <c r="F144" s="702" t="s">
        <v>101</v>
      </c>
      <c r="G144" s="702" t="s">
        <v>99</v>
      </c>
      <c r="H144" s="702" t="s">
        <v>70</v>
      </c>
      <c r="I144" s="702" t="s">
        <v>68</v>
      </c>
    </row>
    <row r="145" spans="5:9">
      <c r="E145" s="702" t="s">
        <v>1342</v>
      </c>
      <c r="F145" s="702" t="s">
        <v>94</v>
      </c>
      <c r="G145" s="705" t="s">
        <v>87</v>
      </c>
      <c r="H145" s="705" t="s">
        <v>90</v>
      </c>
      <c r="I145" s="705" t="s">
        <v>87</v>
      </c>
    </row>
    <row r="146" spans="5:9">
      <c r="E146" s="702" t="s">
        <v>1343</v>
      </c>
      <c r="F146" s="702" t="s">
        <v>101</v>
      </c>
      <c r="G146" s="702" t="s">
        <v>87</v>
      </c>
      <c r="H146" s="702" t="s">
        <v>90</v>
      </c>
      <c r="I146" s="702" t="s">
        <v>90</v>
      </c>
    </row>
    <row r="147" spans="5:9">
      <c r="E147" s="702" t="s">
        <v>1344</v>
      </c>
      <c r="F147" s="702" t="s">
        <v>135</v>
      </c>
      <c r="G147" s="702" t="s">
        <v>90</v>
      </c>
      <c r="H147" s="702" t="s">
        <v>99</v>
      </c>
      <c r="I147" s="702" t="s">
        <v>90</v>
      </c>
    </row>
    <row r="148" spans="5:9">
      <c r="E148" s="702" t="s">
        <v>1345</v>
      </c>
      <c r="F148" s="702" t="s">
        <v>101</v>
      </c>
      <c r="G148" s="702" t="s">
        <v>90</v>
      </c>
      <c r="H148" s="702" t="s">
        <v>90</v>
      </c>
      <c r="I148" s="702" t="s">
        <v>87</v>
      </c>
    </row>
    <row r="149" spans="5:9">
      <c r="E149" s="702" t="s">
        <v>1346</v>
      </c>
      <c r="F149" s="702" t="s">
        <v>122</v>
      </c>
      <c r="G149" s="702" t="s">
        <v>70</v>
      </c>
      <c r="H149" s="704" t="s">
        <v>68</v>
      </c>
      <c r="I149" s="702" t="s">
        <v>70</v>
      </c>
    </row>
    <row r="150" spans="5:9" ht="12.75" customHeight="1">
      <c r="E150" s="702" t="s">
        <v>1347</v>
      </c>
      <c r="F150" s="702" t="s">
        <v>110</v>
      </c>
      <c r="G150" s="705" t="s">
        <v>90</v>
      </c>
      <c r="H150" s="705" t="s">
        <v>87</v>
      </c>
      <c r="I150" s="705" t="s">
        <v>99</v>
      </c>
    </row>
    <row r="151" spans="5:9" s="709" customFormat="1" ht="12" customHeight="1">
      <c r="E151" s="702" t="s">
        <v>1349</v>
      </c>
      <c r="F151" s="702" t="s">
        <v>119</v>
      </c>
      <c r="G151" s="702" t="s">
        <v>87</v>
      </c>
      <c r="H151" s="702" t="s">
        <v>70</v>
      </c>
      <c r="I151" s="702" t="s">
        <v>90</v>
      </c>
    </row>
    <row r="152" spans="5:9" s="710" customFormat="1">
      <c r="E152" s="702" t="s">
        <v>1350</v>
      </c>
      <c r="F152" s="702" t="s">
        <v>114</v>
      </c>
      <c r="G152" s="702" t="s">
        <v>87</v>
      </c>
      <c r="H152" s="702" t="s">
        <v>70</v>
      </c>
      <c r="I152" s="702" t="s">
        <v>68</v>
      </c>
    </row>
    <row r="153" spans="5:9">
      <c r="E153" s="702" t="s">
        <v>1351</v>
      </c>
      <c r="F153" s="702" t="s">
        <v>116</v>
      </c>
      <c r="G153" s="705" t="s">
        <v>87</v>
      </c>
      <c r="H153" s="705" t="s">
        <v>87</v>
      </c>
      <c r="I153" s="705" t="s">
        <v>87</v>
      </c>
    </row>
    <row r="154" spans="5:9">
      <c r="E154" s="702" t="s">
        <v>1352</v>
      </c>
      <c r="F154" s="702" t="s">
        <v>88</v>
      </c>
      <c r="G154" s="705" t="s">
        <v>68</v>
      </c>
      <c r="H154" s="705" t="s">
        <v>90</v>
      </c>
      <c r="I154" s="705" t="s">
        <v>99</v>
      </c>
    </row>
    <row r="155" spans="5:9">
      <c r="E155" s="702" t="s">
        <v>1353</v>
      </c>
      <c r="F155" s="702" t="s">
        <v>94</v>
      </c>
      <c r="G155" s="705" t="s">
        <v>99</v>
      </c>
      <c r="H155" s="705" t="s">
        <v>68</v>
      </c>
      <c r="I155" s="702" t="s">
        <v>90</v>
      </c>
    </row>
    <row r="156" spans="5:9">
      <c r="E156" s="702" t="s">
        <v>1355</v>
      </c>
      <c r="F156" s="702" t="s">
        <v>104</v>
      </c>
      <c r="G156" s="705" t="s">
        <v>87</v>
      </c>
      <c r="H156" s="705" t="s">
        <v>68</v>
      </c>
      <c r="I156" s="705" t="s">
        <v>70</v>
      </c>
    </row>
    <row r="157" spans="5:9">
      <c r="E157" s="702" t="s">
        <v>1357</v>
      </c>
      <c r="F157" s="702" t="s">
        <v>101</v>
      </c>
      <c r="G157" s="702" t="s">
        <v>68</v>
      </c>
      <c r="H157" s="702" t="s">
        <v>90</v>
      </c>
      <c r="I157" s="702" t="s">
        <v>87</v>
      </c>
    </row>
    <row r="158" spans="5:9">
      <c r="E158" s="702" t="s">
        <v>960</v>
      </c>
      <c r="F158" s="702" t="s">
        <v>116</v>
      </c>
      <c r="G158" s="702" t="s">
        <v>68</v>
      </c>
      <c r="H158" s="702" t="s">
        <v>87</v>
      </c>
      <c r="I158" s="702" t="s">
        <v>90</v>
      </c>
    </row>
    <row r="159" spans="5:9">
      <c r="E159" s="702" t="s">
        <v>1358</v>
      </c>
      <c r="F159" s="702" t="s">
        <v>116</v>
      </c>
      <c r="G159" s="705" t="s">
        <v>68</v>
      </c>
      <c r="H159" s="705" t="s">
        <v>90</v>
      </c>
      <c r="I159" s="705" t="s">
        <v>70</v>
      </c>
    </row>
    <row r="160" spans="5:9">
      <c r="E160" s="702" t="s">
        <v>1359</v>
      </c>
      <c r="F160" s="702" t="s">
        <v>101</v>
      </c>
      <c r="G160" s="702" t="s">
        <v>68</v>
      </c>
      <c r="H160" s="702" t="s">
        <v>87</v>
      </c>
      <c r="I160" s="702" t="s">
        <v>87</v>
      </c>
    </row>
    <row r="161" spans="5:9">
      <c r="E161" s="702" t="s">
        <v>1360</v>
      </c>
      <c r="F161" s="702" t="s">
        <v>116</v>
      </c>
      <c r="G161" s="705" t="s">
        <v>90</v>
      </c>
      <c r="H161" s="705" t="s">
        <v>68</v>
      </c>
      <c r="I161" s="705" t="s">
        <v>68</v>
      </c>
    </row>
    <row r="162" spans="5:9">
      <c r="E162" s="706" t="s">
        <v>1361</v>
      </c>
      <c r="F162" s="706" t="s">
        <v>122</v>
      </c>
      <c r="G162" s="707" t="s">
        <v>87</v>
      </c>
      <c r="H162" s="707" t="s">
        <v>68</v>
      </c>
      <c r="I162" s="707" t="s">
        <v>99</v>
      </c>
    </row>
    <row r="163" spans="5:9">
      <c r="E163" s="702" t="s">
        <v>1363</v>
      </c>
      <c r="F163" s="702" t="s">
        <v>94</v>
      </c>
      <c r="G163" s="702" t="s">
        <v>90</v>
      </c>
      <c r="H163" s="702" t="s">
        <v>87</v>
      </c>
      <c r="I163" s="702" t="s">
        <v>68</v>
      </c>
    </row>
    <row r="164" spans="5:9" s="710" customFormat="1">
      <c r="E164" s="706" t="s">
        <v>1365</v>
      </c>
      <c r="F164" s="706" t="s">
        <v>114</v>
      </c>
      <c r="G164" s="705" t="s">
        <v>70</v>
      </c>
      <c r="H164" s="705" t="s">
        <v>90</v>
      </c>
      <c r="I164" s="707" t="s">
        <v>68</v>
      </c>
    </row>
    <row r="165" spans="5:9">
      <c r="E165" s="702" t="s">
        <v>1366</v>
      </c>
      <c r="F165" s="702" t="s">
        <v>122</v>
      </c>
      <c r="G165" s="702" t="s">
        <v>70</v>
      </c>
      <c r="H165" s="702" t="s">
        <v>87</v>
      </c>
      <c r="I165" s="702" t="s">
        <v>99</v>
      </c>
    </row>
    <row r="166" spans="5:9">
      <c r="E166" s="702" t="s">
        <v>1367</v>
      </c>
      <c r="F166" s="702" t="s">
        <v>197</v>
      </c>
      <c r="G166" s="702" t="s">
        <v>70</v>
      </c>
      <c r="H166" s="702" t="s">
        <v>70</v>
      </c>
      <c r="I166" s="702" t="s">
        <v>87</v>
      </c>
    </row>
    <row r="167" spans="5:9">
      <c r="E167" s="702" t="s">
        <v>1368</v>
      </c>
      <c r="F167" s="702" t="s">
        <v>129</v>
      </c>
      <c r="G167" s="702" t="s">
        <v>87</v>
      </c>
      <c r="H167" s="702" t="s">
        <v>90</v>
      </c>
      <c r="I167" s="702" t="s">
        <v>90</v>
      </c>
    </row>
    <row r="168" spans="5:9">
      <c r="E168" s="702" t="s">
        <v>1369</v>
      </c>
      <c r="F168" s="702" t="s">
        <v>90</v>
      </c>
      <c r="G168" s="705" t="s">
        <v>87</v>
      </c>
      <c r="H168" s="705" t="s">
        <v>70</v>
      </c>
      <c r="I168" s="705" t="s">
        <v>90</v>
      </c>
    </row>
    <row r="169" spans="5:9">
      <c r="E169" s="706" t="s">
        <v>1372</v>
      </c>
      <c r="F169" s="706" t="s">
        <v>119</v>
      </c>
      <c r="G169" s="707" t="s">
        <v>87</v>
      </c>
      <c r="H169" s="707" t="s">
        <v>90</v>
      </c>
      <c r="I169" s="707" t="s">
        <v>87</v>
      </c>
    </row>
    <row r="170" spans="5:9">
      <c r="E170" s="702" t="s">
        <v>1373</v>
      </c>
      <c r="F170" s="702" t="s">
        <v>197</v>
      </c>
      <c r="G170" s="705" t="s">
        <v>70</v>
      </c>
      <c r="H170" s="705" t="s">
        <v>70</v>
      </c>
      <c r="I170" s="702" t="s">
        <v>87</v>
      </c>
    </row>
    <row r="171" spans="5:9">
      <c r="E171" s="702" t="s">
        <v>1374</v>
      </c>
      <c r="F171" s="702" t="s">
        <v>126</v>
      </c>
      <c r="G171" s="702" t="s">
        <v>87</v>
      </c>
      <c r="H171" s="702" t="s">
        <v>68</v>
      </c>
      <c r="I171" s="702" t="s">
        <v>87</v>
      </c>
    </row>
    <row r="172" spans="5:9">
      <c r="E172" s="702" t="s">
        <v>1376</v>
      </c>
      <c r="F172" s="702" t="s">
        <v>129</v>
      </c>
      <c r="G172" s="705" t="s">
        <v>70</v>
      </c>
      <c r="H172" s="704" t="s">
        <v>87</v>
      </c>
      <c r="I172" s="705" t="s">
        <v>90</v>
      </c>
    </row>
    <row r="173" spans="5:9">
      <c r="E173" s="702" t="s">
        <v>1377</v>
      </c>
      <c r="F173" s="702" t="s">
        <v>119</v>
      </c>
      <c r="G173" s="702" t="s">
        <v>87</v>
      </c>
      <c r="H173" s="702" t="s">
        <v>90</v>
      </c>
      <c r="I173" s="702" t="s">
        <v>70</v>
      </c>
    </row>
    <row r="174" spans="5:9" ht="12" customHeight="1">
      <c r="E174" s="702" t="s">
        <v>1378</v>
      </c>
      <c r="F174" s="702" t="s">
        <v>94</v>
      </c>
      <c r="G174" s="705" t="s">
        <v>90</v>
      </c>
      <c r="H174" s="705" t="s">
        <v>87</v>
      </c>
      <c r="I174" s="705" t="s">
        <v>68</v>
      </c>
    </row>
    <row r="175" spans="5:9">
      <c r="E175" s="702" t="s">
        <v>1379</v>
      </c>
      <c r="F175" s="702" t="s">
        <v>114</v>
      </c>
      <c r="G175" s="702" t="s">
        <v>99</v>
      </c>
      <c r="H175" s="702" t="s">
        <v>90</v>
      </c>
      <c r="I175" s="702" t="s">
        <v>87</v>
      </c>
    </row>
    <row r="176" spans="5:9">
      <c r="E176" s="702" t="s">
        <v>1380</v>
      </c>
      <c r="F176" s="702" t="s">
        <v>148</v>
      </c>
      <c r="G176" s="702" t="s">
        <v>87</v>
      </c>
      <c r="H176" s="702" t="s">
        <v>70</v>
      </c>
      <c r="I176" s="702" t="s">
        <v>87</v>
      </c>
    </row>
    <row r="177" spans="5:9">
      <c r="E177" s="702" t="s">
        <v>1381</v>
      </c>
      <c r="F177" s="702" t="s">
        <v>126</v>
      </c>
      <c r="G177" s="702" t="s">
        <v>68</v>
      </c>
      <c r="H177" s="702" t="s">
        <v>87</v>
      </c>
      <c r="I177" s="702" t="s">
        <v>99</v>
      </c>
    </row>
    <row r="178" spans="5:9" ht="12" customHeight="1">
      <c r="E178" s="702" t="s">
        <v>1382</v>
      </c>
      <c r="F178" s="702" t="s">
        <v>119</v>
      </c>
      <c r="G178" s="702" t="s">
        <v>70</v>
      </c>
      <c r="H178" s="702" t="s">
        <v>99</v>
      </c>
      <c r="I178" s="702" t="s">
        <v>90</v>
      </c>
    </row>
    <row r="179" spans="5:9">
      <c r="E179" s="702" t="s">
        <v>1383</v>
      </c>
      <c r="F179" s="702" t="s">
        <v>119</v>
      </c>
      <c r="G179" s="702" t="s">
        <v>87</v>
      </c>
      <c r="H179" s="702" t="s">
        <v>90</v>
      </c>
      <c r="I179" s="702" t="s">
        <v>87</v>
      </c>
    </row>
    <row r="180" spans="5:9">
      <c r="E180" s="702" t="s">
        <v>1384</v>
      </c>
      <c r="F180" s="702" t="s">
        <v>129</v>
      </c>
      <c r="G180" s="705" t="s">
        <v>87</v>
      </c>
      <c r="H180" s="705" t="s">
        <v>70</v>
      </c>
      <c r="I180" s="705" t="s">
        <v>68</v>
      </c>
    </row>
    <row r="181" spans="5:9">
      <c r="E181" s="702" t="s">
        <v>1385</v>
      </c>
      <c r="F181" s="702" t="s">
        <v>129</v>
      </c>
      <c r="G181" s="705" t="s">
        <v>90</v>
      </c>
      <c r="H181" s="705" t="s">
        <v>70</v>
      </c>
      <c r="I181" s="705" t="s">
        <v>90</v>
      </c>
    </row>
    <row r="182" spans="5:9">
      <c r="E182" s="702" t="s">
        <v>522</v>
      </c>
      <c r="F182" s="702" t="s">
        <v>126</v>
      </c>
      <c r="G182" s="702" t="s">
        <v>90</v>
      </c>
      <c r="H182" s="702" t="s">
        <v>90</v>
      </c>
      <c r="I182" s="702" t="s">
        <v>70</v>
      </c>
    </row>
    <row r="183" spans="5:9">
      <c r="E183" s="702" t="s">
        <v>1386</v>
      </c>
      <c r="F183" s="702" t="s">
        <v>122</v>
      </c>
      <c r="G183" s="705" t="s">
        <v>87</v>
      </c>
      <c r="H183" s="705" t="s">
        <v>68</v>
      </c>
      <c r="I183" s="705" t="s">
        <v>70</v>
      </c>
    </row>
    <row r="184" spans="5:9">
      <c r="E184" s="702" t="s">
        <v>1387</v>
      </c>
      <c r="F184" s="702" t="s">
        <v>114</v>
      </c>
      <c r="G184" s="702" t="s">
        <v>90</v>
      </c>
      <c r="H184" s="702" t="s">
        <v>90</v>
      </c>
      <c r="I184" s="702" t="s">
        <v>87</v>
      </c>
    </row>
    <row r="185" spans="5:9">
      <c r="E185" s="702" t="s">
        <v>1389</v>
      </c>
      <c r="F185" s="702" t="s">
        <v>122</v>
      </c>
      <c r="G185" s="705" t="s">
        <v>70</v>
      </c>
      <c r="H185" s="705" t="s">
        <v>90</v>
      </c>
      <c r="I185" s="705" t="s">
        <v>68</v>
      </c>
    </row>
    <row r="186" spans="5:9">
      <c r="E186" s="702" t="s">
        <v>1390</v>
      </c>
      <c r="F186" s="702" t="s">
        <v>129</v>
      </c>
      <c r="G186" s="705" t="s">
        <v>70</v>
      </c>
      <c r="H186" s="705" t="s">
        <v>68</v>
      </c>
      <c r="I186" s="705" t="s">
        <v>99</v>
      </c>
    </row>
    <row r="187" spans="5:9">
      <c r="E187" s="702" t="s">
        <v>1391</v>
      </c>
      <c r="F187" s="702" t="s">
        <v>101</v>
      </c>
      <c r="G187" s="705" t="s">
        <v>70</v>
      </c>
      <c r="H187" s="705" t="s">
        <v>70</v>
      </c>
      <c r="I187" s="705" t="s">
        <v>68</v>
      </c>
    </row>
    <row r="188" spans="5:9">
      <c r="E188" s="702" t="s">
        <v>1392</v>
      </c>
      <c r="F188" s="702" t="s">
        <v>135</v>
      </c>
      <c r="G188" s="705" t="s">
        <v>68</v>
      </c>
      <c r="H188" s="705" t="s">
        <v>87</v>
      </c>
      <c r="I188" s="705" t="s">
        <v>68</v>
      </c>
    </row>
    <row r="189" spans="5:9">
      <c r="E189" s="706" t="s">
        <v>1393</v>
      </c>
      <c r="F189" s="706" t="s">
        <v>251</v>
      </c>
      <c r="G189" s="707" t="s">
        <v>90</v>
      </c>
      <c r="H189" s="707" t="s">
        <v>87</v>
      </c>
      <c r="I189" s="707" t="s">
        <v>70</v>
      </c>
    </row>
    <row r="190" spans="5:9">
      <c r="E190" s="702" t="s">
        <v>1395</v>
      </c>
      <c r="F190" s="702" t="s">
        <v>129</v>
      </c>
      <c r="G190" s="705" t="s">
        <v>90</v>
      </c>
      <c r="H190" s="705" t="s">
        <v>87</v>
      </c>
      <c r="I190" s="705" t="s">
        <v>99</v>
      </c>
    </row>
    <row r="191" spans="5:9">
      <c r="E191" s="702" t="s">
        <v>1396</v>
      </c>
      <c r="F191" s="702" t="s">
        <v>140</v>
      </c>
      <c r="G191" s="705" t="s">
        <v>87</v>
      </c>
      <c r="H191" s="705" t="s">
        <v>68</v>
      </c>
      <c r="I191" s="705" t="s">
        <v>87</v>
      </c>
    </row>
    <row r="192" spans="5:9">
      <c r="E192" s="702" t="s">
        <v>1397</v>
      </c>
      <c r="F192" s="702" t="s">
        <v>220</v>
      </c>
      <c r="G192" s="702" t="s">
        <v>87</v>
      </c>
      <c r="H192" s="702" t="s">
        <v>87</v>
      </c>
      <c r="I192" s="702" t="s">
        <v>90</v>
      </c>
    </row>
    <row r="193" spans="5:9">
      <c r="E193" s="702" t="s">
        <v>1399</v>
      </c>
      <c r="F193" s="702" t="s">
        <v>90</v>
      </c>
      <c r="G193" s="702" t="s">
        <v>68</v>
      </c>
      <c r="H193" s="702" t="s">
        <v>99</v>
      </c>
      <c r="I193" s="702" t="s">
        <v>68</v>
      </c>
    </row>
    <row r="194" spans="5:9">
      <c r="E194" s="706" t="s">
        <v>1400</v>
      </c>
      <c r="F194" s="706" t="s">
        <v>101</v>
      </c>
      <c r="G194" s="706" t="s">
        <v>68</v>
      </c>
      <c r="H194" s="706" t="s">
        <v>68</v>
      </c>
      <c r="I194" s="706" t="s">
        <v>90</v>
      </c>
    </row>
    <row r="195" spans="5:9">
      <c r="E195" s="702" t="s">
        <v>1401</v>
      </c>
      <c r="F195" s="702" t="s">
        <v>197</v>
      </c>
      <c r="G195" s="705" t="s">
        <v>87</v>
      </c>
      <c r="H195" s="705" t="s">
        <v>68</v>
      </c>
      <c r="I195" s="705" t="s">
        <v>70</v>
      </c>
    </row>
    <row r="196" spans="5:9">
      <c r="E196" s="702" t="s">
        <v>1402</v>
      </c>
      <c r="F196" s="702" t="s">
        <v>129</v>
      </c>
      <c r="G196" s="702" t="s">
        <v>87</v>
      </c>
      <c r="H196" s="702" t="s">
        <v>90</v>
      </c>
      <c r="I196" s="702" t="s">
        <v>90</v>
      </c>
    </row>
    <row r="197" spans="5:9">
      <c r="E197" s="702" t="s">
        <v>1403</v>
      </c>
      <c r="F197" s="702" t="s">
        <v>110</v>
      </c>
      <c r="G197" s="705" t="s">
        <v>87</v>
      </c>
      <c r="H197" s="705" t="s">
        <v>90</v>
      </c>
      <c r="I197" s="705" t="s">
        <v>90</v>
      </c>
    </row>
    <row r="198" spans="5:9">
      <c r="E198" s="702" t="s">
        <v>1405</v>
      </c>
      <c r="F198" s="702" t="s">
        <v>114</v>
      </c>
      <c r="G198" s="702" t="s">
        <v>87</v>
      </c>
      <c r="H198" s="702" t="s">
        <v>90</v>
      </c>
      <c r="I198" s="702" t="s">
        <v>87</v>
      </c>
    </row>
    <row r="199" spans="5:9">
      <c r="E199" s="702" t="s">
        <v>1406</v>
      </c>
      <c r="F199" s="702" t="s">
        <v>148</v>
      </c>
      <c r="G199" s="705" t="s">
        <v>87</v>
      </c>
      <c r="H199" s="705" t="s">
        <v>87</v>
      </c>
      <c r="I199" s="705" t="s">
        <v>68</v>
      </c>
    </row>
    <row r="200" spans="5:9">
      <c r="E200" s="702" t="s">
        <v>1407</v>
      </c>
      <c r="F200" s="702" t="s">
        <v>140</v>
      </c>
      <c r="G200" s="702" t="s">
        <v>90</v>
      </c>
      <c r="H200" s="702" t="s">
        <v>87</v>
      </c>
      <c r="I200" s="702" t="s">
        <v>70</v>
      </c>
    </row>
    <row r="201" spans="5:9">
      <c r="E201" s="702" t="s">
        <v>1408</v>
      </c>
      <c r="F201" s="702" t="s">
        <v>90</v>
      </c>
      <c r="G201" s="702" t="s">
        <v>70</v>
      </c>
      <c r="H201" s="702" t="s">
        <v>87</v>
      </c>
      <c r="I201" s="702" t="s">
        <v>90</v>
      </c>
    </row>
    <row r="202" spans="5:9">
      <c r="E202" s="702" t="s">
        <v>1409</v>
      </c>
      <c r="F202" s="702" t="s">
        <v>116</v>
      </c>
      <c r="G202" s="705" t="s">
        <v>90</v>
      </c>
      <c r="H202" s="705" t="s">
        <v>90</v>
      </c>
      <c r="I202" s="705" t="s">
        <v>87</v>
      </c>
    </row>
    <row r="203" spans="5:9">
      <c r="E203" s="704" t="s">
        <v>1410</v>
      </c>
      <c r="F203" s="704" t="s">
        <v>220</v>
      </c>
      <c r="G203" s="705" t="s">
        <v>68</v>
      </c>
      <c r="H203" s="705" t="s">
        <v>70</v>
      </c>
      <c r="I203" s="705" t="s">
        <v>68</v>
      </c>
    </row>
    <row r="204" spans="5:9">
      <c r="E204" s="706" t="s">
        <v>1411</v>
      </c>
      <c r="F204" s="706" t="s">
        <v>140</v>
      </c>
      <c r="G204" s="707" t="s">
        <v>68</v>
      </c>
      <c r="H204" s="707" t="s">
        <v>70</v>
      </c>
      <c r="I204" s="707" t="s">
        <v>90</v>
      </c>
    </row>
    <row r="205" spans="5:9">
      <c r="E205" s="702" t="s">
        <v>1412</v>
      </c>
      <c r="F205" s="702" t="s">
        <v>119</v>
      </c>
      <c r="G205" s="702" t="s">
        <v>87</v>
      </c>
      <c r="H205" s="702" t="s">
        <v>68</v>
      </c>
      <c r="I205" s="702" t="s">
        <v>87</v>
      </c>
    </row>
    <row r="206" spans="5:9">
      <c r="E206" s="702" t="s">
        <v>1413</v>
      </c>
      <c r="F206" s="702" t="s">
        <v>116</v>
      </c>
      <c r="G206" s="702" t="s">
        <v>87</v>
      </c>
      <c r="H206" s="702" t="s">
        <v>68</v>
      </c>
      <c r="I206" s="702" t="s">
        <v>90</v>
      </c>
    </row>
    <row r="207" spans="5:9">
      <c r="E207" s="702" t="s">
        <v>1414</v>
      </c>
      <c r="F207" s="702" t="s">
        <v>197</v>
      </c>
      <c r="G207" s="702" t="s">
        <v>68</v>
      </c>
      <c r="H207" s="702" t="s">
        <v>90</v>
      </c>
      <c r="I207" s="702" t="s">
        <v>90</v>
      </c>
    </row>
    <row r="208" spans="5:9">
      <c r="E208" s="702" t="s">
        <v>1416</v>
      </c>
      <c r="F208" s="702" t="s">
        <v>135</v>
      </c>
      <c r="G208" s="702" t="s">
        <v>70</v>
      </c>
      <c r="H208" s="702" t="s">
        <v>90</v>
      </c>
      <c r="I208" s="702" t="s">
        <v>70</v>
      </c>
    </row>
    <row r="209" spans="5:9">
      <c r="E209" s="706" t="s">
        <v>1417</v>
      </c>
      <c r="F209" s="706" t="s">
        <v>110</v>
      </c>
      <c r="G209" s="707" t="s">
        <v>87</v>
      </c>
      <c r="H209" s="707" t="s">
        <v>87</v>
      </c>
      <c r="I209" s="707" t="s">
        <v>90</v>
      </c>
    </row>
    <row r="210" spans="5:9">
      <c r="E210" s="702" t="s">
        <v>1418</v>
      </c>
      <c r="F210" s="702" t="s">
        <v>140</v>
      </c>
      <c r="G210" s="702" t="s">
        <v>90</v>
      </c>
      <c r="H210" s="702" t="s">
        <v>68</v>
      </c>
      <c r="I210" s="702" t="s">
        <v>90</v>
      </c>
    </row>
    <row r="211" spans="5:9">
      <c r="E211" s="702" t="s">
        <v>1419</v>
      </c>
      <c r="F211" s="702" t="s">
        <v>104</v>
      </c>
      <c r="G211" s="702" t="s">
        <v>87</v>
      </c>
      <c r="H211" s="702" t="s">
        <v>87</v>
      </c>
      <c r="I211" s="702" t="s">
        <v>87</v>
      </c>
    </row>
    <row r="212" spans="5:9">
      <c r="E212" s="702" t="s">
        <v>1420</v>
      </c>
      <c r="F212" s="702" t="s">
        <v>101</v>
      </c>
      <c r="G212" s="705" t="s">
        <v>68</v>
      </c>
      <c r="H212" s="705" t="s">
        <v>87</v>
      </c>
      <c r="I212" s="705" t="s">
        <v>68</v>
      </c>
    </row>
    <row r="213" spans="5:9" s="709" customFormat="1" ht="12" customHeight="1">
      <c r="E213" s="702" t="s">
        <v>1421</v>
      </c>
      <c r="F213" s="702" t="s">
        <v>135</v>
      </c>
      <c r="G213" s="702" t="s">
        <v>87</v>
      </c>
      <c r="H213" s="702" t="s">
        <v>87</v>
      </c>
      <c r="I213" s="702" t="s">
        <v>87</v>
      </c>
    </row>
    <row r="214" spans="5:9" s="709" customFormat="1" ht="12" customHeight="1">
      <c r="E214" s="702" t="s">
        <v>1422</v>
      </c>
      <c r="F214" s="702" t="s">
        <v>94</v>
      </c>
      <c r="G214" s="705" t="s">
        <v>70</v>
      </c>
      <c r="H214" s="705" t="s">
        <v>68</v>
      </c>
      <c r="I214" s="705" t="s">
        <v>87</v>
      </c>
    </row>
    <row r="215" spans="5:9" s="709" customFormat="1" ht="12" customHeight="1">
      <c r="E215" s="702" t="s">
        <v>1423</v>
      </c>
      <c r="F215" s="702" t="s">
        <v>126</v>
      </c>
      <c r="G215" s="702" t="s">
        <v>70</v>
      </c>
      <c r="H215" s="702" t="s">
        <v>90</v>
      </c>
      <c r="I215" s="702" t="s">
        <v>87</v>
      </c>
    </row>
    <row r="216" spans="5:9" ht="12" customHeight="1">
      <c r="E216" s="702" t="s">
        <v>1424</v>
      </c>
      <c r="F216" s="702" t="s">
        <v>126</v>
      </c>
      <c r="G216" s="702" t="s">
        <v>87</v>
      </c>
      <c r="H216" s="702" t="s">
        <v>90</v>
      </c>
      <c r="I216" s="702" t="s">
        <v>70</v>
      </c>
    </row>
    <row r="217" spans="5:9" ht="12" customHeight="1">
      <c r="E217" s="702" t="s">
        <v>1425</v>
      </c>
      <c r="F217" s="702" t="s">
        <v>110</v>
      </c>
      <c r="G217" s="705" t="s">
        <v>87</v>
      </c>
      <c r="H217" s="705" t="s">
        <v>68</v>
      </c>
      <c r="I217" s="705" t="s">
        <v>99</v>
      </c>
    </row>
    <row r="218" spans="5:9" ht="12" customHeight="1">
      <c r="E218" s="706" t="s">
        <v>1426</v>
      </c>
      <c r="F218" s="706" t="s">
        <v>148</v>
      </c>
      <c r="G218" s="707" t="s">
        <v>87</v>
      </c>
      <c r="H218" s="707" t="s">
        <v>68</v>
      </c>
      <c r="I218" s="707" t="s">
        <v>87</v>
      </c>
    </row>
    <row r="219" spans="5:9" s="708" customFormat="1" ht="12" customHeight="1">
      <c r="E219" s="702" t="s">
        <v>1427</v>
      </c>
      <c r="F219" s="702" t="s">
        <v>197</v>
      </c>
      <c r="G219" s="705" t="s">
        <v>90</v>
      </c>
      <c r="H219" s="705" t="s">
        <v>90</v>
      </c>
      <c r="I219" s="705" t="s">
        <v>90</v>
      </c>
    </row>
    <row r="220" spans="5:9" ht="12" customHeight="1">
      <c r="E220" s="702" t="s">
        <v>1428</v>
      </c>
      <c r="F220" s="702" t="s">
        <v>88</v>
      </c>
      <c r="G220" s="705" t="s">
        <v>90</v>
      </c>
      <c r="H220" s="705" t="s">
        <v>87</v>
      </c>
      <c r="I220" s="705" t="s">
        <v>70</v>
      </c>
    </row>
    <row r="221" spans="5:9" s="711" customFormat="1" ht="12" customHeight="1">
      <c r="E221" s="702" t="s">
        <v>1429</v>
      </c>
      <c r="F221" s="702" t="s">
        <v>94</v>
      </c>
      <c r="G221" s="705" t="s">
        <v>87</v>
      </c>
      <c r="H221" s="705" t="s">
        <v>70</v>
      </c>
      <c r="I221" s="705" t="s">
        <v>68</v>
      </c>
    </row>
    <row r="222" spans="5:9" ht="12" customHeight="1">
      <c r="E222" s="702" t="s">
        <v>1431</v>
      </c>
      <c r="F222" s="702" t="s">
        <v>88</v>
      </c>
      <c r="G222" s="702" t="s">
        <v>90</v>
      </c>
      <c r="H222" s="702" t="s">
        <v>90</v>
      </c>
      <c r="I222" s="702" t="s">
        <v>99</v>
      </c>
    </row>
    <row r="223" spans="5:9" ht="12" customHeight="1">
      <c r="E223" s="702" t="s">
        <v>1432</v>
      </c>
      <c r="F223" s="702" t="s">
        <v>94</v>
      </c>
      <c r="G223" s="702" t="s">
        <v>87</v>
      </c>
      <c r="H223" s="702" t="s">
        <v>87</v>
      </c>
      <c r="I223" s="702" t="s">
        <v>68</v>
      </c>
    </row>
    <row r="224" spans="5:9" ht="12" customHeight="1">
      <c r="E224" s="706" t="s">
        <v>1433</v>
      </c>
      <c r="F224" s="706" t="s">
        <v>215</v>
      </c>
      <c r="G224" s="706" t="s">
        <v>87</v>
      </c>
      <c r="H224" s="706" t="s">
        <v>90</v>
      </c>
      <c r="I224" s="706" t="s">
        <v>68</v>
      </c>
    </row>
    <row r="225" spans="5:9" s="708" customFormat="1" ht="12" customHeight="1">
      <c r="E225" s="702" t="s">
        <v>1434</v>
      </c>
      <c r="F225" s="702" t="s">
        <v>104</v>
      </c>
      <c r="G225" s="705" t="s">
        <v>87</v>
      </c>
      <c r="H225" s="705" t="s">
        <v>87</v>
      </c>
      <c r="I225" s="705" t="s">
        <v>70</v>
      </c>
    </row>
    <row r="226" spans="5:9" ht="12" customHeight="1">
      <c r="E226" s="702" t="s">
        <v>1435</v>
      </c>
      <c r="F226" s="702" t="s">
        <v>135</v>
      </c>
      <c r="G226" s="702" t="s">
        <v>70</v>
      </c>
      <c r="H226" s="705" t="s">
        <v>68</v>
      </c>
      <c r="I226" s="702" t="s">
        <v>70</v>
      </c>
    </row>
    <row r="227" spans="5:9" s="709" customFormat="1" ht="12" customHeight="1">
      <c r="E227" s="702" t="s">
        <v>1436</v>
      </c>
      <c r="F227" s="702" t="s">
        <v>251</v>
      </c>
      <c r="G227" s="702" t="s">
        <v>87</v>
      </c>
      <c r="H227" s="702" t="s">
        <v>90</v>
      </c>
      <c r="I227" s="702" t="s">
        <v>87</v>
      </c>
    </row>
    <row r="228" spans="5:9" ht="12" customHeight="1">
      <c r="E228" s="702" t="s">
        <v>1438</v>
      </c>
      <c r="F228" s="702" t="s">
        <v>129</v>
      </c>
      <c r="G228" s="702" t="s">
        <v>90</v>
      </c>
      <c r="H228" s="702" t="s">
        <v>90</v>
      </c>
      <c r="I228" s="702" t="s">
        <v>68</v>
      </c>
    </row>
    <row r="229" spans="5:9" ht="12" customHeight="1">
      <c r="E229" s="702" t="s">
        <v>1440</v>
      </c>
      <c r="F229" s="702" t="s">
        <v>122</v>
      </c>
      <c r="G229" s="702" t="s">
        <v>90</v>
      </c>
      <c r="H229" s="702" t="s">
        <v>87</v>
      </c>
      <c r="I229" s="702" t="s">
        <v>87</v>
      </c>
    </row>
    <row r="230" spans="5:9" s="709" customFormat="1" ht="12" customHeight="1">
      <c r="E230" s="702" t="s">
        <v>1441</v>
      </c>
      <c r="F230" s="702" t="s">
        <v>101</v>
      </c>
      <c r="G230" s="705" t="s">
        <v>68</v>
      </c>
      <c r="H230" s="705" t="s">
        <v>99</v>
      </c>
      <c r="I230" s="705" t="s">
        <v>87</v>
      </c>
    </row>
    <row r="231" spans="5:9" ht="12" customHeight="1">
      <c r="E231" s="706" t="s">
        <v>1442</v>
      </c>
      <c r="F231" s="706" t="s">
        <v>140</v>
      </c>
      <c r="G231" s="707" t="s">
        <v>90</v>
      </c>
      <c r="H231" s="707" t="s">
        <v>87</v>
      </c>
      <c r="I231" s="707" t="s">
        <v>99</v>
      </c>
    </row>
    <row r="232" spans="5:9" s="709" customFormat="1" ht="12" customHeight="1">
      <c r="E232" s="702" t="s">
        <v>1443</v>
      </c>
      <c r="F232" s="702" t="s">
        <v>94</v>
      </c>
      <c r="G232" s="702" t="s">
        <v>68</v>
      </c>
      <c r="H232" s="702" t="s">
        <v>87</v>
      </c>
      <c r="I232" s="705" t="s">
        <v>70</v>
      </c>
    </row>
    <row r="233" spans="5:9" s="709" customFormat="1" ht="12" customHeight="1">
      <c r="E233" s="706" t="s">
        <v>1444</v>
      </c>
      <c r="F233" s="706" t="s">
        <v>104</v>
      </c>
      <c r="G233" s="706" t="s">
        <v>90</v>
      </c>
      <c r="H233" s="706" t="s">
        <v>87</v>
      </c>
      <c r="I233" s="706" t="s">
        <v>70</v>
      </c>
    </row>
    <row r="234" spans="5:9" s="709" customFormat="1" ht="12" customHeight="1">
      <c r="E234" s="702" t="s">
        <v>1445</v>
      </c>
      <c r="F234" s="702" t="s">
        <v>94</v>
      </c>
      <c r="G234" s="705" t="s">
        <v>87</v>
      </c>
      <c r="H234" s="705" t="s">
        <v>70</v>
      </c>
      <c r="I234" s="705" t="s">
        <v>90</v>
      </c>
    </row>
    <row r="235" spans="5:9" ht="12" customHeight="1">
      <c r="E235" s="702" t="s">
        <v>1446</v>
      </c>
      <c r="F235" s="702" t="s">
        <v>88</v>
      </c>
      <c r="G235" s="702" t="s">
        <v>90</v>
      </c>
      <c r="H235" s="702" t="s">
        <v>68</v>
      </c>
      <c r="I235" s="702" t="s">
        <v>90</v>
      </c>
    </row>
    <row r="236" spans="5:9" ht="12" customHeight="1">
      <c r="E236" s="702" t="s">
        <v>1447</v>
      </c>
      <c r="F236" s="702" t="s">
        <v>135</v>
      </c>
      <c r="G236" s="702" t="s">
        <v>87</v>
      </c>
      <c r="H236" s="702" t="s">
        <v>90</v>
      </c>
      <c r="I236" s="702" t="s">
        <v>90</v>
      </c>
    </row>
    <row r="237" spans="5:9" ht="12" customHeight="1">
      <c r="E237" s="702" t="s">
        <v>1448</v>
      </c>
      <c r="F237" s="702" t="s">
        <v>126</v>
      </c>
      <c r="G237" s="702" t="s">
        <v>68</v>
      </c>
      <c r="H237" s="702" t="s">
        <v>87</v>
      </c>
      <c r="I237" s="702" t="s">
        <v>87</v>
      </c>
    </row>
    <row r="238" spans="5:9" ht="12" customHeight="1">
      <c r="E238" s="702" t="s">
        <v>1449</v>
      </c>
      <c r="F238" s="702" t="s">
        <v>94</v>
      </c>
      <c r="G238" s="704" t="s">
        <v>87</v>
      </c>
      <c r="H238" s="705" t="s">
        <v>90</v>
      </c>
      <c r="I238" s="704" t="s">
        <v>68</v>
      </c>
    </row>
    <row r="239" spans="5:9" ht="12" customHeight="1">
      <c r="E239" s="702" t="s">
        <v>1451</v>
      </c>
      <c r="F239" s="702" t="s">
        <v>116</v>
      </c>
      <c r="G239" s="705" t="s">
        <v>99</v>
      </c>
      <c r="H239" s="704" t="s">
        <v>87</v>
      </c>
      <c r="I239" s="704" t="s">
        <v>68</v>
      </c>
    </row>
    <row r="240" spans="5:9">
      <c r="E240" s="702" t="s">
        <v>1452</v>
      </c>
      <c r="F240" s="702" t="s">
        <v>129</v>
      </c>
      <c r="G240" s="705" t="s">
        <v>70</v>
      </c>
      <c r="H240" s="705" t="s">
        <v>70</v>
      </c>
      <c r="I240" s="702" t="s">
        <v>70</v>
      </c>
    </row>
    <row r="241" spans="5:9" ht="12" customHeight="1">
      <c r="E241" s="702" t="s">
        <v>1453</v>
      </c>
      <c r="F241" s="702" t="s">
        <v>122</v>
      </c>
      <c r="G241" s="702" t="s">
        <v>90</v>
      </c>
      <c r="H241" s="702" t="s">
        <v>99</v>
      </c>
      <c r="I241" s="702" t="s">
        <v>99</v>
      </c>
    </row>
    <row r="242" spans="5:9" ht="12" customHeight="1">
      <c r="E242" s="702" t="s">
        <v>1454</v>
      </c>
      <c r="F242" s="702" t="s">
        <v>104</v>
      </c>
      <c r="G242" s="702" t="s">
        <v>87</v>
      </c>
      <c r="H242" s="702" t="s">
        <v>68</v>
      </c>
      <c r="I242" s="702" t="s">
        <v>87</v>
      </c>
    </row>
    <row r="243" spans="5:9" ht="12" customHeight="1">
      <c r="E243" s="702" t="s">
        <v>1455</v>
      </c>
      <c r="F243" s="702" t="s">
        <v>104</v>
      </c>
      <c r="G243" s="705" t="s">
        <v>68</v>
      </c>
      <c r="H243" s="705" t="s">
        <v>68</v>
      </c>
      <c r="I243" s="705" t="s">
        <v>68</v>
      </c>
    </row>
    <row r="244" spans="5:9" ht="12" customHeight="1">
      <c r="E244" s="702" t="s">
        <v>1456</v>
      </c>
      <c r="F244" s="702" t="s">
        <v>240</v>
      </c>
      <c r="G244" s="705" t="s">
        <v>87</v>
      </c>
      <c r="H244" s="705" t="s">
        <v>70</v>
      </c>
      <c r="I244" s="705" t="s">
        <v>87</v>
      </c>
    </row>
    <row r="245" spans="5:9" ht="12" customHeight="1">
      <c r="E245" s="702" t="s">
        <v>1457</v>
      </c>
      <c r="F245" s="702" t="s">
        <v>251</v>
      </c>
      <c r="G245" s="702" t="s">
        <v>87</v>
      </c>
      <c r="H245" s="702" t="s">
        <v>90</v>
      </c>
      <c r="I245" s="702" t="s">
        <v>87</v>
      </c>
    </row>
    <row r="246" spans="5:9" ht="12" customHeight="1">
      <c r="E246" s="702" t="s">
        <v>1458</v>
      </c>
      <c r="F246" s="702" t="s">
        <v>88</v>
      </c>
      <c r="G246" s="705" t="s">
        <v>90</v>
      </c>
      <c r="H246" s="705" t="s">
        <v>87</v>
      </c>
      <c r="I246" s="705" t="s">
        <v>87</v>
      </c>
    </row>
    <row r="247" spans="5:9" ht="12" customHeight="1">
      <c r="E247" s="702" t="s">
        <v>1459</v>
      </c>
      <c r="F247" s="702" t="s">
        <v>104</v>
      </c>
      <c r="G247" s="702" t="s">
        <v>90</v>
      </c>
      <c r="H247" s="702" t="s">
        <v>68</v>
      </c>
      <c r="I247" s="702" t="s">
        <v>70</v>
      </c>
    </row>
    <row r="248" spans="5:9" s="709" customFormat="1">
      <c r="E248" s="702" t="s">
        <v>1460</v>
      </c>
      <c r="F248" s="702" t="s">
        <v>140</v>
      </c>
      <c r="G248" s="705" t="s">
        <v>90</v>
      </c>
      <c r="H248" s="705" t="s">
        <v>90</v>
      </c>
      <c r="I248" s="705" t="s">
        <v>70</v>
      </c>
    </row>
    <row r="249" spans="5:9">
      <c r="E249" s="702" t="s">
        <v>1461</v>
      </c>
      <c r="F249" s="702" t="s">
        <v>126</v>
      </c>
      <c r="G249" s="702" t="s">
        <v>70</v>
      </c>
      <c r="H249" s="702" t="s">
        <v>70</v>
      </c>
      <c r="I249" s="702" t="s">
        <v>70</v>
      </c>
    </row>
    <row r="250" spans="5:9" s="711" customFormat="1">
      <c r="E250" s="702" t="s">
        <v>1462</v>
      </c>
      <c r="F250" s="702" t="s">
        <v>104</v>
      </c>
      <c r="G250" s="705" t="s">
        <v>90</v>
      </c>
      <c r="H250" s="705" t="s">
        <v>70</v>
      </c>
      <c r="I250" s="704" t="s">
        <v>87</v>
      </c>
    </row>
    <row r="251" spans="5:9" s="709" customFormat="1">
      <c r="E251" s="702" t="s">
        <v>1463</v>
      </c>
      <c r="F251" s="702" t="s">
        <v>90</v>
      </c>
      <c r="G251" s="702" t="s">
        <v>90</v>
      </c>
      <c r="H251" s="702" t="s">
        <v>90</v>
      </c>
      <c r="I251" s="702" t="s">
        <v>70</v>
      </c>
    </row>
    <row r="252" spans="5:9">
      <c r="E252" s="702" t="s">
        <v>1464</v>
      </c>
      <c r="F252" s="702" t="s">
        <v>122</v>
      </c>
      <c r="G252" s="702" t="s">
        <v>87</v>
      </c>
      <c r="H252" s="702" t="s">
        <v>87</v>
      </c>
      <c r="I252" s="702" t="s">
        <v>68</v>
      </c>
    </row>
    <row r="253" spans="5:9">
      <c r="E253" s="702" t="s">
        <v>1465</v>
      </c>
      <c r="F253" s="702" t="s">
        <v>240</v>
      </c>
      <c r="G253" s="705" t="s">
        <v>90</v>
      </c>
      <c r="H253" s="705" t="s">
        <v>87</v>
      </c>
      <c r="I253" s="705" t="s">
        <v>87</v>
      </c>
    </row>
    <row r="254" spans="5:9">
      <c r="E254" s="702" t="s">
        <v>354</v>
      </c>
      <c r="F254" s="702" t="s">
        <v>140</v>
      </c>
      <c r="G254" s="702" t="s">
        <v>87</v>
      </c>
      <c r="H254" s="702" t="s">
        <v>87</v>
      </c>
      <c r="I254" s="702" t="s">
        <v>68</v>
      </c>
    </row>
    <row r="255" spans="5:9">
      <c r="E255" s="702" t="s">
        <v>1466</v>
      </c>
      <c r="F255" s="702" t="s">
        <v>119</v>
      </c>
      <c r="G255" s="702" t="s">
        <v>90</v>
      </c>
      <c r="H255" s="702" t="s">
        <v>87</v>
      </c>
      <c r="I255" s="702" t="s">
        <v>87</v>
      </c>
    </row>
    <row r="256" spans="5:9">
      <c r="E256" s="702" t="s">
        <v>1467</v>
      </c>
      <c r="F256" s="702" t="s">
        <v>129</v>
      </c>
      <c r="G256" s="705" t="s">
        <v>70</v>
      </c>
      <c r="H256" s="705" t="s">
        <v>87</v>
      </c>
      <c r="I256" s="705" t="s">
        <v>70</v>
      </c>
    </row>
    <row r="257" spans="5:9">
      <c r="E257" s="702" t="s">
        <v>1468</v>
      </c>
      <c r="F257" s="702" t="s">
        <v>126</v>
      </c>
      <c r="G257" s="705" t="s">
        <v>90</v>
      </c>
      <c r="H257" s="705" t="s">
        <v>90</v>
      </c>
      <c r="I257" s="704" t="s">
        <v>68</v>
      </c>
    </row>
    <row r="258" spans="5:9" s="709" customFormat="1">
      <c r="E258" s="706" t="s">
        <v>1469</v>
      </c>
      <c r="F258" s="706" t="s">
        <v>114</v>
      </c>
      <c r="G258" s="707" t="s">
        <v>90</v>
      </c>
      <c r="H258" s="707" t="s">
        <v>90</v>
      </c>
      <c r="I258" s="707" t="s">
        <v>87</v>
      </c>
    </row>
    <row r="259" spans="5:9">
      <c r="E259" s="702" t="s">
        <v>1470</v>
      </c>
      <c r="F259" s="702" t="s">
        <v>129</v>
      </c>
      <c r="G259" s="705" t="s">
        <v>87</v>
      </c>
      <c r="H259" s="705" t="s">
        <v>68</v>
      </c>
      <c r="I259" s="705" t="s">
        <v>99</v>
      </c>
    </row>
    <row r="260" spans="5:9">
      <c r="E260" s="702" t="s">
        <v>1471</v>
      </c>
      <c r="F260" s="702" t="s">
        <v>119</v>
      </c>
      <c r="G260" s="702" t="s">
        <v>87</v>
      </c>
      <c r="H260" s="702" t="s">
        <v>90</v>
      </c>
      <c r="I260" s="702" t="s">
        <v>99</v>
      </c>
    </row>
    <row r="261" spans="5:9" s="709" customFormat="1">
      <c r="E261" s="702" t="s">
        <v>1473</v>
      </c>
      <c r="F261" s="702" t="s">
        <v>129</v>
      </c>
      <c r="G261" s="702" t="s">
        <v>70</v>
      </c>
      <c r="H261" s="702" t="s">
        <v>99</v>
      </c>
      <c r="I261" s="702" t="s">
        <v>90</v>
      </c>
    </row>
    <row r="262" spans="5:9" s="709" customFormat="1">
      <c r="E262" s="702" t="s">
        <v>1475</v>
      </c>
      <c r="F262" s="702" t="s">
        <v>220</v>
      </c>
      <c r="G262" s="705" t="s">
        <v>90</v>
      </c>
      <c r="H262" s="705" t="s">
        <v>99</v>
      </c>
      <c r="I262" s="705" t="s">
        <v>87</v>
      </c>
    </row>
    <row r="263" spans="5:9">
      <c r="E263" s="702" t="s">
        <v>1476</v>
      </c>
      <c r="F263" s="702" t="s">
        <v>114</v>
      </c>
      <c r="G263" s="702" t="s">
        <v>90</v>
      </c>
      <c r="H263" s="702" t="s">
        <v>87</v>
      </c>
      <c r="I263" s="702" t="s">
        <v>87</v>
      </c>
    </row>
    <row r="264" spans="5:9" ht="12" customHeight="1">
      <c r="E264" s="702" t="s">
        <v>1477</v>
      </c>
      <c r="F264" s="702" t="s">
        <v>140</v>
      </c>
      <c r="G264" s="705" t="s">
        <v>68</v>
      </c>
      <c r="H264" s="705" t="s">
        <v>68</v>
      </c>
      <c r="I264" s="705" t="s">
        <v>90</v>
      </c>
    </row>
    <row r="265" spans="5:9" s="709" customFormat="1" ht="12" customHeight="1">
      <c r="E265" s="702" t="s">
        <v>1478</v>
      </c>
      <c r="F265" s="702" t="s">
        <v>90</v>
      </c>
      <c r="G265" s="702" t="s">
        <v>90</v>
      </c>
      <c r="H265" s="702" t="s">
        <v>90</v>
      </c>
      <c r="I265" s="702" t="s">
        <v>70</v>
      </c>
    </row>
    <row r="266" spans="5:9">
      <c r="E266" s="702" t="s">
        <v>1481</v>
      </c>
      <c r="F266" s="702" t="s">
        <v>114</v>
      </c>
      <c r="G266" s="705" t="s">
        <v>90</v>
      </c>
      <c r="H266" s="705" t="s">
        <v>70</v>
      </c>
      <c r="I266" s="705" t="s">
        <v>68</v>
      </c>
    </row>
    <row r="267" spans="5:9" s="709" customFormat="1">
      <c r="E267" s="702" t="s">
        <v>1482</v>
      </c>
      <c r="F267" s="702" t="s">
        <v>101</v>
      </c>
      <c r="G267" s="702" t="s">
        <v>87</v>
      </c>
      <c r="H267" s="702" t="s">
        <v>87</v>
      </c>
      <c r="I267" s="702" t="s">
        <v>90</v>
      </c>
    </row>
    <row r="268" spans="5:9">
      <c r="E268" s="702" t="s">
        <v>1483</v>
      </c>
      <c r="F268" s="702" t="s">
        <v>126</v>
      </c>
      <c r="G268" s="705" t="s">
        <v>70</v>
      </c>
      <c r="H268" s="705" t="s">
        <v>68</v>
      </c>
      <c r="I268" s="705" t="s">
        <v>70</v>
      </c>
    </row>
    <row r="269" spans="5:9" s="709" customFormat="1">
      <c r="E269" s="702" t="s">
        <v>1484</v>
      </c>
      <c r="F269" s="702" t="s">
        <v>240</v>
      </c>
      <c r="G269" s="705" t="s">
        <v>90</v>
      </c>
      <c r="H269" s="705" t="s">
        <v>87</v>
      </c>
      <c r="I269" s="705" t="s">
        <v>90</v>
      </c>
    </row>
    <row r="270" spans="5:9">
      <c r="E270" s="702" t="s">
        <v>1485</v>
      </c>
      <c r="F270" s="702" t="s">
        <v>135</v>
      </c>
      <c r="G270" s="705" t="s">
        <v>90</v>
      </c>
      <c r="H270" s="705" t="s">
        <v>90</v>
      </c>
      <c r="I270" s="705" t="s">
        <v>90</v>
      </c>
    </row>
    <row r="271" spans="5:9">
      <c r="E271" s="702" t="s">
        <v>1487</v>
      </c>
      <c r="F271" s="702" t="s">
        <v>122</v>
      </c>
      <c r="G271" s="705" t="s">
        <v>87</v>
      </c>
      <c r="H271" s="705" t="s">
        <v>87</v>
      </c>
      <c r="I271" s="705" t="s">
        <v>87</v>
      </c>
    </row>
    <row r="272" spans="5:9">
      <c r="E272" s="702" t="s">
        <v>1488</v>
      </c>
      <c r="F272" s="702" t="s">
        <v>101</v>
      </c>
      <c r="G272" s="702" t="s">
        <v>87</v>
      </c>
      <c r="H272" s="702" t="s">
        <v>90</v>
      </c>
      <c r="I272" s="702" t="s">
        <v>87</v>
      </c>
    </row>
    <row r="273" spans="5:9">
      <c r="E273" s="702" t="s">
        <v>1489</v>
      </c>
      <c r="F273" s="702" t="s">
        <v>94</v>
      </c>
      <c r="G273" s="702" t="s">
        <v>68</v>
      </c>
      <c r="H273" s="702" t="s">
        <v>87</v>
      </c>
      <c r="I273" s="702" t="s">
        <v>68</v>
      </c>
    </row>
    <row r="274" spans="5:9">
      <c r="E274" s="702" t="s">
        <v>1490</v>
      </c>
      <c r="F274" s="702" t="s">
        <v>140</v>
      </c>
      <c r="G274" s="702" t="s">
        <v>87</v>
      </c>
      <c r="H274" s="702" t="s">
        <v>87</v>
      </c>
      <c r="I274" s="702" t="s">
        <v>90</v>
      </c>
    </row>
    <row r="275" spans="5:9" s="709" customFormat="1">
      <c r="E275" s="702" t="s">
        <v>1491</v>
      </c>
      <c r="F275" s="702" t="s">
        <v>101</v>
      </c>
      <c r="G275" s="705" t="s">
        <v>68</v>
      </c>
      <c r="H275" s="705" t="s">
        <v>87</v>
      </c>
      <c r="I275" s="705" t="s">
        <v>87</v>
      </c>
    </row>
    <row r="276" spans="5:9">
      <c r="E276" s="702" t="s">
        <v>1492</v>
      </c>
      <c r="F276" s="702" t="s">
        <v>135</v>
      </c>
      <c r="G276" s="702" t="s">
        <v>90</v>
      </c>
      <c r="H276" s="702" t="s">
        <v>87</v>
      </c>
      <c r="I276" s="702" t="s">
        <v>90</v>
      </c>
    </row>
    <row r="277" spans="5:9">
      <c r="E277" s="702" t="s">
        <v>1493</v>
      </c>
      <c r="F277" s="702" t="s">
        <v>114</v>
      </c>
      <c r="G277" s="702" t="s">
        <v>87</v>
      </c>
      <c r="H277" s="702" t="s">
        <v>87</v>
      </c>
      <c r="I277" s="702" t="s">
        <v>90</v>
      </c>
    </row>
    <row r="278" spans="5:9" s="708" customFormat="1">
      <c r="E278" s="702" t="s">
        <v>1494</v>
      </c>
      <c r="F278" s="702" t="s">
        <v>104</v>
      </c>
      <c r="G278" s="705" t="s">
        <v>70</v>
      </c>
      <c r="H278" s="705" t="s">
        <v>68</v>
      </c>
      <c r="I278" s="705" t="s">
        <v>90</v>
      </c>
    </row>
    <row r="279" spans="5:9" s="709" customFormat="1">
      <c r="E279" s="702" t="s">
        <v>1495</v>
      </c>
      <c r="F279" s="702" t="s">
        <v>94</v>
      </c>
      <c r="G279" s="705" t="s">
        <v>68</v>
      </c>
      <c r="H279" s="705" t="s">
        <v>90</v>
      </c>
      <c r="I279" s="705" t="s">
        <v>87</v>
      </c>
    </row>
    <row r="280" spans="5:9">
      <c r="E280" s="702" t="s">
        <v>1498</v>
      </c>
      <c r="F280" s="702" t="s">
        <v>129</v>
      </c>
      <c r="G280" s="705" t="s">
        <v>70</v>
      </c>
      <c r="H280" s="702" t="s">
        <v>68</v>
      </c>
      <c r="I280" s="702" t="s">
        <v>87</v>
      </c>
    </row>
    <row r="281" spans="5:9" s="709" customFormat="1">
      <c r="E281" s="702" t="s">
        <v>1499</v>
      </c>
      <c r="F281" s="702" t="s">
        <v>90</v>
      </c>
      <c r="G281" s="702" t="s">
        <v>90</v>
      </c>
      <c r="H281" s="702" t="s">
        <v>90</v>
      </c>
      <c r="I281" s="702" t="s">
        <v>68</v>
      </c>
    </row>
    <row r="282" spans="5:9" s="709" customFormat="1">
      <c r="E282" s="702" t="s">
        <v>1500</v>
      </c>
      <c r="F282" s="702" t="s">
        <v>101</v>
      </c>
      <c r="G282" s="705" t="s">
        <v>87</v>
      </c>
      <c r="H282" s="705" t="s">
        <v>68</v>
      </c>
      <c r="I282" s="705" t="s">
        <v>87</v>
      </c>
    </row>
    <row r="283" spans="5:9">
      <c r="E283" s="702" t="s">
        <v>1501</v>
      </c>
      <c r="F283" s="702" t="s">
        <v>135</v>
      </c>
      <c r="G283" s="705" t="s">
        <v>70</v>
      </c>
      <c r="H283" s="705" t="s">
        <v>70</v>
      </c>
      <c r="I283" s="705" t="s">
        <v>70</v>
      </c>
    </row>
    <row r="284" spans="5:9">
      <c r="E284" s="702" t="s">
        <v>1502</v>
      </c>
      <c r="F284" s="702" t="s">
        <v>135</v>
      </c>
      <c r="G284" s="705" t="s">
        <v>87</v>
      </c>
      <c r="H284" s="705" t="s">
        <v>90</v>
      </c>
      <c r="I284" s="705" t="s">
        <v>90</v>
      </c>
    </row>
    <row r="285" spans="5:9" s="709" customFormat="1">
      <c r="E285" s="702" t="s">
        <v>1503</v>
      </c>
      <c r="F285" s="702" t="s">
        <v>129</v>
      </c>
      <c r="G285" s="705" t="s">
        <v>87</v>
      </c>
      <c r="H285" s="705" t="s">
        <v>87</v>
      </c>
      <c r="I285" s="705" t="s">
        <v>70</v>
      </c>
    </row>
    <row r="286" spans="5:9">
      <c r="E286" s="702" t="s">
        <v>1505</v>
      </c>
      <c r="F286" s="702" t="s">
        <v>126</v>
      </c>
      <c r="G286" s="702" t="s">
        <v>68</v>
      </c>
      <c r="H286" s="702" t="s">
        <v>90</v>
      </c>
      <c r="I286" s="702" t="s">
        <v>90</v>
      </c>
    </row>
    <row r="287" spans="5:9" s="709" customFormat="1">
      <c r="E287" s="702" t="s">
        <v>1506</v>
      </c>
      <c r="F287" s="702" t="s">
        <v>119</v>
      </c>
      <c r="G287" s="705" t="s">
        <v>68</v>
      </c>
      <c r="H287" s="705" t="s">
        <v>90</v>
      </c>
      <c r="I287" s="705" t="s">
        <v>99</v>
      </c>
    </row>
    <row r="288" spans="5:9">
      <c r="E288" s="702" t="s">
        <v>1507</v>
      </c>
      <c r="F288" s="702" t="s">
        <v>119</v>
      </c>
      <c r="G288" s="702" t="s">
        <v>70</v>
      </c>
      <c r="H288" s="702" t="s">
        <v>68</v>
      </c>
      <c r="I288" s="702" t="s">
        <v>87</v>
      </c>
    </row>
    <row r="289" spans="5:9">
      <c r="E289" s="702" t="s">
        <v>1508</v>
      </c>
      <c r="F289" s="702" t="s">
        <v>94</v>
      </c>
      <c r="G289" s="702" t="s">
        <v>70</v>
      </c>
      <c r="H289" s="702" t="s">
        <v>90</v>
      </c>
      <c r="I289" s="702" t="s">
        <v>99</v>
      </c>
    </row>
    <row r="290" spans="5:9" s="709" customFormat="1">
      <c r="E290" s="702" t="s">
        <v>1509</v>
      </c>
      <c r="F290" s="702" t="s">
        <v>94</v>
      </c>
      <c r="G290" s="702" t="s">
        <v>87</v>
      </c>
      <c r="H290" s="702" t="s">
        <v>90</v>
      </c>
      <c r="I290" s="702" t="s">
        <v>90</v>
      </c>
    </row>
    <row r="291" spans="5:9" s="709" customFormat="1">
      <c r="E291" s="702" t="s">
        <v>1510</v>
      </c>
      <c r="F291" s="702" t="s">
        <v>114</v>
      </c>
      <c r="G291" s="702" t="s">
        <v>70</v>
      </c>
      <c r="H291" s="702" t="s">
        <v>90</v>
      </c>
      <c r="I291" s="702" t="s">
        <v>90</v>
      </c>
    </row>
    <row r="292" spans="5:9" s="709" customFormat="1">
      <c r="E292" s="702" t="s">
        <v>1511</v>
      </c>
      <c r="F292" s="702" t="s">
        <v>101</v>
      </c>
      <c r="G292" s="702" t="s">
        <v>90</v>
      </c>
      <c r="H292" s="702" t="s">
        <v>87</v>
      </c>
      <c r="I292" s="702" t="s">
        <v>70</v>
      </c>
    </row>
    <row r="293" spans="5:9" s="709" customFormat="1" ht="12" customHeight="1">
      <c r="E293" s="702" t="s">
        <v>1512</v>
      </c>
      <c r="F293" s="702" t="s">
        <v>101</v>
      </c>
      <c r="G293" s="705" t="s">
        <v>87</v>
      </c>
      <c r="H293" s="705" t="s">
        <v>90</v>
      </c>
      <c r="I293" s="705" t="s">
        <v>70</v>
      </c>
    </row>
    <row r="294" spans="5:9" s="709" customFormat="1" ht="12" customHeight="1">
      <c r="E294" s="702" t="s">
        <v>1514</v>
      </c>
      <c r="F294" s="702" t="s">
        <v>101</v>
      </c>
      <c r="G294" s="702" t="s">
        <v>87</v>
      </c>
      <c r="H294" s="702" t="s">
        <v>87</v>
      </c>
      <c r="I294" s="702" t="s">
        <v>87</v>
      </c>
    </row>
    <row r="295" spans="5:9">
      <c r="E295" s="702" t="s">
        <v>1515</v>
      </c>
      <c r="F295" s="702" t="s">
        <v>114</v>
      </c>
      <c r="G295" s="702" t="s">
        <v>87</v>
      </c>
      <c r="H295" s="702" t="s">
        <v>90</v>
      </c>
      <c r="I295" s="702" t="s">
        <v>90</v>
      </c>
    </row>
    <row r="296" spans="5:9" s="709" customFormat="1" ht="12" customHeight="1">
      <c r="E296" s="702" t="s">
        <v>1516</v>
      </c>
      <c r="F296" s="702" t="s">
        <v>94</v>
      </c>
      <c r="G296" s="705" t="s">
        <v>87</v>
      </c>
      <c r="H296" s="705" t="s">
        <v>90</v>
      </c>
      <c r="I296" s="705" t="s">
        <v>70</v>
      </c>
    </row>
    <row r="297" spans="5:9" s="709" customFormat="1" ht="12" customHeight="1">
      <c r="E297" s="702" t="s">
        <v>1518</v>
      </c>
      <c r="F297" s="702" t="s">
        <v>104</v>
      </c>
      <c r="G297" s="705" t="s">
        <v>68</v>
      </c>
      <c r="H297" s="705" t="s">
        <v>70</v>
      </c>
      <c r="I297" s="705" t="s">
        <v>87</v>
      </c>
    </row>
    <row r="298" spans="5:9">
      <c r="E298" s="702" t="s">
        <v>1520</v>
      </c>
      <c r="F298" s="702" t="s">
        <v>140</v>
      </c>
      <c r="G298" s="705" t="s">
        <v>90</v>
      </c>
      <c r="H298" s="705" t="s">
        <v>70</v>
      </c>
      <c r="I298" s="705" t="s">
        <v>70</v>
      </c>
    </row>
    <row r="299" spans="5:9">
      <c r="E299" s="702" t="s">
        <v>1521</v>
      </c>
      <c r="F299" s="702" t="s">
        <v>94</v>
      </c>
      <c r="G299" s="702" t="s">
        <v>70</v>
      </c>
      <c r="H299" s="702" t="s">
        <v>70</v>
      </c>
      <c r="I299" s="702" t="s">
        <v>99</v>
      </c>
    </row>
    <row r="300" spans="5:9" ht="12" customHeight="1">
      <c r="E300" s="702" t="s">
        <v>1522</v>
      </c>
      <c r="F300" s="702" t="s">
        <v>90</v>
      </c>
      <c r="G300" s="705" t="s">
        <v>87</v>
      </c>
      <c r="H300" s="705" t="s">
        <v>99</v>
      </c>
      <c r="I300" s="705" t="s">
        <v>99</v>
      </c>
    </row>
    <row r="301" spans="5:9">
      <c r="E301" s="702" t="s">
        <v>1525</v>
      </c>
      <c r="F301" s="702" t="s">
        <v>140</v>
      </c>
      <c r="G301" s="705" t="s">
        <v>87</v>
      </c>
      <c r="H301" s="705" t="s">
        <v>90</v>
      </c>
      <c r="I301" s="705" t="s">
        <v>99</v>
      </c>
    </row>
    <row r="302" spans="5:9" s="709" customFormat="1" ht="12" customHeight="1">
      <c r="E302" s="702" t="s">
        <v>1527</v>
      </c>
      <c r="F302" s="702" t="s">
        <v>119</v>
      </c>
      <c r="G302" s="705" t="s">
        <v>68</v>
      </c>
      <c r="H302" s="705" t="s">
        <v>68</v>
      </c>
      <c r="I302" s="705" t="s">
        <v>87</v>
      </c>
    </row>
    <row r="303" spans="5:9">
      <c r="E303" s="702" t="s">
        <v>1529</v>
      </c>
      <c r="F303" s="702" t="s">
        <v>1528</v>
      </c>
      <c r="G303" s="702" t="s">
        <v>70</v>
      </c>
      <c r="H303" s="702" t="s">
        <v>87</v>
      </c>
      <c r="I303" s="702" t="s">
        <v>90</v>
      </c>
    </row>
    <row r="304" spans="5:9">
      <c r="E304" s="702" t="s">
        <v>1532</v>
      </c>
      <c r="F304" s="702" t="s">
        <v>131</v>
      </c>
      <c r="G304" s="702" t="s">
        <v>87</v>
      </c>
      <c r="H304" s="702" t="s">
        <v>90</v>
      </c>
      <c r="I304" s="702" t="s">
        <v>70</v>
      </c>
    </row>
    <row r="305" spans="5:9" ht="12" customHeight="1">
      <c r="E305" s="706" t="s">
        <v>1533</v>
      </c>
      <c r="F305" s="706" t="s">
        <v>135</v>
      </c>
      <c r="G305" s="707" t="s">
        <v>87</v>
      </c>
      <c r="H305" s="707" t="s">
        <v>90</v>
      </c>
      <c r="I305" s="707" t="s">
        <v>70</v>
      </c>
    </row>
    <row r="306" spans="5:9" ht="12" customHeight="1">
      <c r="E306" s="702" t="s">
        <v>838</v>
      </c>
      <c r="F306" s="702" t="s">
        <v>135</v>
      </c>
      <c r="G306" s="702" t="s">
        <v>87</v>
      </c>
      <c r="H306" s="702" t="s">
        <v>90</v>
      </c>
      <c r="I306" s="702" t="s">
        <v>90</v>
      </c>
    </row>
    <row r="307" spans="5:9">
      <c r="E307" s="706" t="s">
        <v>1535</v>
      </c>
      <c r="F307" s="706" t="s">
        <v>104</v>
      </c>
      <c r="G307" s="707" t="s">
        <v>87</v>
      </c>
      <c r="H307" s="707" t="s">
        <v>90</v>
      </c>
      <c r="I307" s="707" t="s">
        <v>87</v>
      </c>
    </row>
    <row r="308" spans="5:9" s="709" customFormat="1" ht="12" customHeight="1">
      <c r="E308" s="702" t="s">
        <v>1537</v>
      </c>
      <c r="F308" s="702" t="s">
        <v>104</v>
      </c>
      <c r="G308" s="702" t="s">
        <v>70</v>
      </c>
      <c r="H308" s="702" t="s">
        <v>90</v>
      </c>
      <c r="I308" s="702" t="s">
        <v>87</v>
      </c>
    </row>
    <row r="309" spans="5:9" ht="12" customHeight="1">
      <c r="E309" s="702" t="s">
        <v>1538</v>
      </c>
      <c r="F309" s="702" t="s">
        <v>135</v>
      </c>
      <c r="G309" s="705" t="s">
        <v>87</v>
      </c>
      <c r="H309" s="705" t="s">
        <v>99</v>
      </c>
      <c r="I309" s="705" t="s">
        <v>90</v>
      </c>
    </row>
    <row r="310" spans="5:9">
      <c r="E310" s="706" t="s">
        <v>1539</v>
      </c>
      <c r="F310" s="706" t="s">
        <v>131</v>
      </c>
      <c r="G310" s="706" t="s">
        <v>68</v>
      </c>
      <c r="H310" s="706" t="s">
        <v>90</v>
      </c>
      <c r="I310" s="706" t="s">
        <v>87</v>
      </c>
    </row>
    <row r="311" spans="5:9" ht="12" customHeight="1">
      <c r="E311" s="702" t="s">
        <v>1541</v>
      </c>
      <c r="F311" s="702" t="s">
        <v>101</v>
      </c>
      <c r="G311" s="705" t="s">
        <v>87</v>
      </c>
      <c r="H311" s="705" t="s">
        <v>90</v>
      </c>
      <c r="I311" s="705" t="s">
        <v>68</v>
      </c>
    </row>
    <row r="312" spans="5:9" ht="12" customHeight="1">
      <c r="E312" s="702" t="s">
        <v>1544</v>
      </c>
      <c r="F312" s="702" t="s">
        <v>140</v>
      </c>
      <c r="G312" s="705" t="s">
        <v>70</v>
      </c>
      <c r="H312" s="705" t="s">
        <v>70</v>
      </c>
      <c r="I312" s="705" t="s">
        <v>70</v>
      </c>
    </row>
    <row r="313" spans="5:9">
      <c r="E313" s="702" t="s">
        <v>1545</v>
      </c>
      <c r="F313" s="702" t="s">
        <v>215</v>
      </c>
      <c r="G313" s="705" t="s">
        <v>68</v>
      </c>
      <c r="H313" s="705" t="s">
        <v>99</v>
      </c>
      <c r="I313" s="705" t="s">
        <v>68</v>
      </c>
    </row>
    <row r="314" spans="5:9">
      <c r="E314" s="702" t="s">
        <v>1546</v>
      </c>
      <c r="F314" s="702" t="s">
        <v>101</v>
      </c>
      <c r="G314" s="705" t="s">
        <v>87</v>
      </c>
      <c r="H314" s="705" t="s">
        <v>68</v>
      </c>
      <c r="I314" s="705" t="s">
        <v>99</v>
      </c>
    </row>
    <row r="315" spans="5:9" s="709" customFormat="1" ht="12" customHeight="1">
      <c r="E315" s="702" t="s">
        <v>1549</v>
      </c>
      <c r="F315" s="702" t="s">
        <v>220</v>
      </c>
      <c r="G315" s="702" t="s">
        <v>87</v>
      </c>
      <c r="H315" s="702" t="s">
        <v>70</v>
      </c>
      <c r="I315" s="702" t="s">
        <v>70</v>
      </c>
    </row>
    <row r="316" spans="5:9" ht="12" customHeight="1">
      <c r="E316" s="702" t="s">
        <v>1110</v>
      </c>
      <c r="F316" s="702" t="s">
        <v>126</v>
      </c>
      <c r="G316" s="702" t="s">
        <v>68</v>
      </c>
      <c r="H316" s="702" t="s">
        <v>87</v>
      </c>
      <c r="I316" s="702" t="s">
        <v>68</v>
      </c>
    </row>
    <row r="317" spans="5:9" ht="12" customHeight="1">
      <c r="E317" s="702" t="s">
        <v>1552</v>
      </c>
      <c r="F317" s="702" t="s">
        <v>94</v>
      </c>
      <c r="G317" s="705" t="s">
        <v>87</v>
      </c>
      <c r="H317" s="705" t="s">
        <v>99</v>
      </c>
      <c r="I317" s="705" t="s">
        <v>99</v>
      </c>
    </row>
    <row r="318" spans="5:9" s="708" customFormat="1" ht="12" customHeight="1">
      <c r="E318" s="702" t="s">
        <v>1553</v>
      </c>
      <c r="F318" s="702" t="s">
        <v>94</v>
      </c>
      <c r="G318" s="705" t="s">
        <v>99</v>
      </c>
      <c r="H318" s="705" t="s">
        <v>99</v>
      </c>
      <c r="I318" s="705" t="s">
        <v>90</v>
      </c>
    </row>
    <row r="319" spans="5:9" s="709" customFormat="1" ht="12" customHeight="1">
      <c r="E319" s="702" t="s">
        <v>1554</v>
      </c>
      <c r="F319" s="702" t="s">
        <v>131</v>
      </c>
      <c r="G319" s="702" t="s">
        <v>68</v>
      </c>
      <c r="H319" s="702" t="s">
        <v>90</v>
      </c>
      <c r="I319" s="702" t="s">
        <v>87</v>
      </c>
    </row>
    <row r="320" spans="5:9" s="708" customFormat="1" ht="12" customHeight="1">
      <c r="E320" s="702" t="s">
        <v>1555</v>
      </c>
      <c r="F320" s="702" t="s">
        <v>116</v>
      </c>
      <c r="G320" s="702" t="s">
        <v>87</v>
      </c>
      <c r="H320" s="702" t="s">
        <v>90</v>
      </c>
      <c r="I320" s="702" t="s">
        <v>68</v>
      </c>
    </row>
    <row r="321" spans="5:9" s="711" customFormat="1" ht="12" customHeight="1">
      <c r="E321" s="702" t="s">
        <v>1556</v>
      </c>
      <c r="F321" s="702" t="s">
        <v>129</v>
      </c>
      <c r="G321" s="705" t="s">
        <v>87</v>
      </c>
      <c r="H321" s="705" t="s">
        <v>90</v>
      </c>
      <c r="I321" s="705" t="s">
        <v>70</v>
      </c>
    </row>
    <row r="322" spans="5:9" s="708" customFormat="1" ht="12" customHeight="1">
      <c r="E322" s="702" t="s">
        <v>1558</v>
      </c>
      <c r="F322" s="702" t="s">
        <v>94</v>
      </c>
      <c r="G322" s="702" t="s">
        <v>87</v>
      </c>
      <c r="H322" s="702" t="s">
        <v>99</v>
      </c>
      <c r="I322" s="702" t="s">
        <v>87</v>
      </c>
    </row>
    <row r="323" spans="5:9" s="711" customFormat="1" ht="12" customHeight="1">
      <c r="E323" s="702" t="s">
        <v>1559</v>
      </c>
      <c r="F323" s="702" t="s">
        <v>240</v>
      </c>
      <c r="G323" s="702" t="s">
        <v>68</v>
      </c>
      <c r="H323" s="702" t="s">
        <v>68</v>
      </c>
      <c r="I323" s="702" t="s">
        <v>90</v>
      </c>
    </row>
    <row r="324" spans="5:9" s="708" customFormat="1">
      <c r="E324" s="702" t="s">
        <v>1560</v>
      </c>
      <c r="F324" s="702" t="s">
        <v>131</v>
      </c>
      <c r="G324" s="702" t="s">
        <v>87</v>
      </c>
      <c r="H324" s="702" t="s">
        <v>99</v>
      </c>
      <c r="I324" s="702" t="s">
        <v>70</v>
      </c>
    </row>
    <row r="325" spans="5:9" s="708" customFormat="1" ht="12" customHeight="1">
      <c r="E325" s="702" t="s">
        <v>1561</v>
      </c>
      <c r="F325" s="702" t="s">
        <v>148</v>
      </c>
      <c r="G325" s="702" t="s">
        <v>70</v>
      </c>
      <c r="H325" s="702" t="s">
        <v>90</v>
      </c>
      <c r="I325" s="702" t="s">
        <v>99</v>
      </c>
    </row>
    <row r="326" spans="5:9" s="708" customFormat="1" ht="12" customHeight="1">
      <c r="E326" s="702" t="s">
        <v>1563</v>
      </c>
      <c r="F326" s="702" t="s">
        <v>119</v>
      </c>
      <c r="G326" s="702" t="s">
        <v>87</v>
      </c>
      <c r="H326" s="702" t="s">
        <v>90</v>
      </c>
      <c r="I326" s="702" t="s">
        <v>87</v>
      </c>
    </row>
    <row r="327" spans="5:9">
      <c r="E327" s="702" t="s">
        <v>1564</v>
      </c>
      <c r="F327" s="702" t="s">
        <v>110</v>
      </c>
      <c r="G327" s="702" t="s">
        <v>99</v>
      </c>
      <c r="H327" s="702" t="s">
        <v>90</v>
      </c>
      <c r="I327" s="702" t="s">
        <v>70</v>
      </c>
    </row>
    <row r="328" spans="5:9" s="711" customFormat="1" ht="12" customHeight="1">
      <c r="E328" s="702" t="s">
        <v>1565</v>
      </c>
      <c r="F328" s="702" t="s">
        <v>126</v>
      </c>
      <c r="G328" s="702" t="s">
        <v>87</v>
      </c>
      <c r="H328" s="702" t="s">
        <v>68</v>
      </c>
      <c r="I328" s="702" t="s">
        <v>99</v>
      </c>
    </row>
    <row r="329" spans="5:9" s="708" customFormat="1">
      <c r="E329" s="702" t="s">
        <v>1566</v>
      </c>
      <c r="F329" s="702" t="s">
        <v>135</v>
      </c>
      <c r="G329" s="702" t="s">
        <v>68</v>
      </c>
      <c r="H329" s="702" t="s">
        <v>87</v>
      </c>
      <c r="I329" s="702" t="s">
        <v>70</v>
      </c>
    </row>
    <row r="330" spans="5:9" s="708" customFormat="1">
      <c r="E330" s="704" t="s">
        <v>1567</v>
      </c>
      <c r="F330" s="704" t="s">
        <v>90</v>
      </c>
      <c r="G330" s="705" t="s">
        <v>87</v>
      </c>
      <c r="H330" s="705" t="s">
        <v>70</v>
      </c>
      <c r="I330" s="705" t="s">
        <v>90</v>
      </c>
    </row>
    <row r="331" spans="5:9" s="708" customFormat="1" ht="12" customHeight="1">
      <c r="E331" s="702" t="s">
        <v>1568</v>
      </c>
      <c r="F331" s="702" t="s">
        <v>101</v>
      </c>
      <c r="G331" s="702" t="s">
        <v>90</v>
      </c>
      <c r="H331" s="702" t="s">
        <v>90</v>
      </c>
      <c r="I331" s="702" t="s">
        <v>68</v>
      </c>
    </row>
    <row r="332" spans="5:9" s="711" customFormat="1" ht="12" customHeight="1">
      <c r="E332" s="702" t="s">
        <v>1571</v>
      </c>
      <c r="F332" s="702" t="s">
        <v>101</v>
      </c>
      <c r="G332" s="705" t="s">
        <v>70</v>
      </c>
      <c r="H332" s="705" t="s">
        <v>70</v>
      </c>
      <c r="I332" s="705" t="s">
        <v>68</v>
      </c>
    </row>
    <row r="333" spans="5:9" s="711" customFormat="1" ht="12" customHeight="1">
      <c r="E333" s="702" t="s">
        <v>1572</v>
      </c>
      <c r="F333" s="702" t="s">
        <v>215</v>
      </c>
      <c r="G333" s="705" t="s">
        <v>87</v>
      </c>
      <c r="H333" s="705" t="s">
        <v>87</v>
      </c>
      <c r="I333" s="705" t="s">
        <v>99</v>
      </c>
    </row>
    <row r="334" spans="5:9" s="711" customFormat="1">
      <c r="E334" s="702" t="s">
        <v>1573</v>
      </c>
      <c r="F334" s="702" t="s">
        <v>88</v>
      </c>
      <c r="G334" s="702" t="s">
        <v>70</v>
      </c>
      <c r="H334" s="702" t="s">
        <v>68</v>
      </c>
      <c r="I334" s="702" t="s">
        <v>99</v>
      </c>
    </row>
    <row r="335" spans="5:9" s="711" customFormat="1">
      <c r="E335" s="702" t="s">
        <v>1574</v>
      </c>
      <c r="F335" s="702" t="s">
        <v>110</v>
      </c>
      <c r="G335" s="702" t="s">
        <v>87</v>
      </c>
      <c r="H335" s="702" t="s">
        <v>87</v>
      </c>
      <c r="I335" s="702" t="s">
        <v>68</v>
      </c>
    </row>
    <row r="336" spans="5:9" s="711" customFormat="1" ht="12" customHeight="1">
      <c r="E336" s="702" t="s">
        <v>1575</v>
      </c>
      <c r="F336" s="702" t="s">
        <v>94</v>
      </c>
      <c r="G336" s="705" t="s">
        <v>87</v>
      </c>
      <c r="H336" s="705" t="s">
        <v>87</v>
      </c>
      <c r="I336" s="705" t="s">
        <v>70</v>
      </c>
    </row>
    <row r="337" spans="5:9" s="711" customFormat="1">
      <c r="E337" s="702" t="s">
        <v>1576</v>
      </c>
      <c r="F337" s="702" t="s">
        <v>126</v>
      </c>
      <c r="G337" s="702" t="s">
        <v>87</v>
      </c>
      <c r="H337" s="702" t="s">
        <v>68</v>
      </c>
      <c r="I337" s="702" t="s">
        <v>90</v>
      </c>
    </row>
    <row r="338" spans="5:9" s="710" customFormat="1">
      <c r="E338" s="702" t="s">
        <v>1577</v>
      </c>
      <c r="F338" s="702" t="s">
        <v>94</v>
      </c>
      <c r="G338" s="702" t="s">
        <v>90</v>
      </c>
      <c r="H338" s="702" t="s">
        <v>87</v>
      </c>
      <c r="I338" s="702" t="s">
        <v>68</v>
      </c>
    </row>
    <row r="339" spans="5:9" s="711" customFormat="1" ht="12" customHeight="1">
      <c r="E339" s="702" t="s">
        <v>1578</v>
      </c>
      <c r="F339" s="702" t="s">
        <v>119</v>
      </c>
      <c r="G339" s="702" t="s">
        <v>68</v>
      </c>
      <c r="H339" s="702" t="s">
        <v>87</v>
      </c>
      <c r="I339" s="702" t="s">
        <v>87</v>
      </c>
    </row>
    <row r="340" spans="5:9" s="711" customFormat="1" ht="12" customHeight="1">
      <c r="E340" s="702" t="s">
        <v>1579</v>
      </c>
      <c r="F340" s="702" t="s">
        <v>129</v>
      </c>
      <c r="G340" s="702" t="s">
        <v>70</v>
      </c>
      <c r="H340" s="702" t="s">
        <v>90</v>
      </c>
      <c r="I340" s="702" t="s">
        <v>99</v>
      </c>
    </row>
    <row r="341" spans="5:9" s="711" customFormat="1" ht="12" customHeight="1">
      <c r="E341" s="702" t="s">
        <v>1580</v>
      </c>
      <c r="F341" s="702" t="s">
        <v>126</v>
      </c>
      <c r="G341" s="705" t="s">
        <v>90</v>
      </c>
      <c r="H341" s="705" t="s">
        <v>70</v>
      </c>
      <c r="I341" s="705" t="s">
        <v>90</v>
      </c>
    </row>
    <row r="342" spans="5:9" s="711" customFormat="1" ht="12" customHeight="1">
      <c r="E342" s="702" t="s">
        <v>1581</v>
      </c>
      <c r="F342" s="702" t="s">
        <v>140</v>
      </c>
      <c r="G342" s="704" t="s">
        <v>87</v>
      </c>
      <c r="H342" s="704" t="s">
        <v>68</v>
      </c>
      <c r="I342" s="704" t="s">
        <v>87</v>
      </c>
    </row>
    <row r="343" spans="5:9">
      <c r="E343" s="702" t="s">
        <v>1582</v>
      </c>
      <c r="F343" s="702" t="s">
        <v>114</v>
      </c>
      <c r="G343" s="705" t="s">
        <v>87</v>
      </c>
      <c r="H343" s="705" t="s">
        <v>87</v>
      </c>
      <c r="I343" s="705" t="s">
        <v>90</v>
      </c>
    </row>
    <row r="344" spans="5:9" s="708" customFormat="1" ht="12" customHeight="1">
      <c r="E344" s="702" t="s">
        <v>1583</v>
      </c>
      <c r="F344" s="702" t="s">
        <v>126</v>
      </c>
      <c r="G344" s="702" t="s">
        <v>68</v>
      </c>
      <c r="H344" s="702" t="s">
        <v>87</v>
      </c>
      <c r="I344" s="702" t="s">
        <v>90</v>
      </c>
    </row>
    <row r="345" spans="5:9">
      <c r="E345" s="702" t="s">
        <v>1584</v>
      </c>
      <c r="F345" s="702" t="s">
        <v>90</v>
      </c>
      <c r="G345" s="705" t="s">
        <v>90</v>
      </c>
      <c r="H345" s="705" t="s">
        <v>87</v>
      </c>
      <c r="I345" s="705" t="s">
        <v>70</v>
      </c>
    </row>
    <row r="346" spans="5:9">
      <c r="E346" s="702" t="s">
        <v>1585</v>
      </c>
      <c r="F346" s="702" t="s">
        <v>140</v>
      </c>
      <c r="G346" s="702" t="s">
        <v>68</v>
      </c>
      <c r="H346" s="702" t="s">
        <v>68</v>
      </c>
      <c r="I346" s="702" t="s">
        <v>68</v>
      </c>
    </row>
    <row r="347" spans="5:9" s="708" customFormat="1" ht="12" customHeight="1">
      <c r="E347" s="702" t="s">
        <v>1586</v>
      </c>
      <c r="F347" s="702" t="s">
        <v>122</v>
      </c>
      <c r="G347" s="705" t="s">
        <v>68</v>
      </c>
      <c r="H347" s="705" t="s">
        <v>90</v>
      </c>
      <c r="I347" s="705" t="s">
        <v>99</v>
      </c>
    </row>
    <row r="348" spans="5:9" s="708" customFormat="1" ht="12" customHeight="1">
      <c r="E348" s="702" t="s">
        <v>1587</v>
      </c>
      <c r="F348" s="702" t="s">
        <v>116</v>
      </c>
      <c r="G348" s="702" t="s">
        <v>68</v>
      </c>
      <c r="H348" s="702" t="s">
        <v>68</v>
      </c>
      <c r="I348" s="702" t="s">
        <v>87</v>
      </c>
    </row>
    <row r="349" spans="5:9">
      <c r="E349" s="702" t="s">
        <v>1588</v>
      </c>
      <c r="F349" s="702" t="s">
        <v>101</v>
      </c>
      <c r="G349" s="702" t="s">
        <v>87</v>
      </c>
      <c r="H349" s="702" t="s">
        <v>90</v>
      </c>
      <c r="I349" s="702" t="s">
        <v>87</v>
      </c>
    </row>
    <row r="350" spans="5:9" s="711" customFormat="1" ht="12" customHeight="1">
      <c r="E350" s="702" t="s">
        <v>1589</v>
      </c>
      <c r="F350" s="702" t="s">
        <v>135</v>
      </c>
      <c r="G350" s="705" t="s">
        <v>87</v>
      </c>
      <c r="H350" s="705" t="s">
        <v>68</v>
      </c>
      <c r="I350" s="705" t="s">
        <v>70</v>
      </c>
    </row>
    <row r="351" spans="5:9" s="709" customFormat="1" ht="12" customHeight="1">
      <c r="E351" s="706" t="s">
        <v>1590</v>
      </c>
      <c r="F351" s="706" t="s">
        <v>101</v>
      </c>
      <c r="G351" s="707" t="s">
        <v>68</v>
      </c>
      <c r="H351" s="707" t="s">
        <v>90</v>
      </c>
      <c r="I351" s="707" t="s">
        <v>87</v>
      </c>
    </row>
    <row r="352" spans="5:9" s="708" customFormat="1" ht="12" customHeight="1">
      <c r="E352" s="702" t="s">
        <v>1591</v>
      </c>
      <c r="F352" s="702" t="s">
        <v>119</v>
      </c>
      <c r="G352" s="702" t="s">
        <v>70</v>
      </c>
      <c r="H352" s="702" t="s">
        <v>99</v>
      </c>
      <c r="I352" s="702" t="s">
        <v>68</v>
      </c>
    </row>
    <row r="353" spans="5:9" s="711" customFormat="1">
      <c r="E353" s="702" t="s">
        <v>1592</v>
      </c>
      <c r="F353" s="702" t="s">
        <v>122</v>
      </c>
      <c r="G353" s="705" t="s">
        <v>90</v>
      </c>
      <c r="H353" s="705" t="s">
        <v>68</v>
      </c>
      <c r="I353" s="705" t="s">
        <v>87</v>
      </c>
    </row>
    <row r="354" spans="5:9" s="708" customFormat="1" ht="12" customHeight="1">
      <c r="E354" s="702" t="s">
        <v>1593</v>
      </c>
      <c r="F354" s="702" t="s">
        <v>220</v>
      </c>
      <c r="G354" s="705" t="s">
        <v>68</v>
      </c>
      <c r="H354" s="705" t="s">
        <v>70</v>
      </c>
      <c r="I354" s="705" t="s">
        <v>68</v>
      </c>
    </row>
    <row r="355" spans="5:9" s="711" customFormat="1" ht="12" customHeight="1">
      <c r="E355" s="702" t="s">
        <v>1594</v>
      </c>
      <c r="F355" s="702" t="s">
        <v>215</v>
      </c>
      <c r="G355" s="702" t="s">
        <v>68</v>
      </c>
      <c r="H355" s="702" t="s">
        <v>87</v>
      </c>
      <c r="I355" s="702" t="s">
        <v>87</v>
      </c>
    </row>
    <row r="356" spans="5:9" s="708" customFormat="1">
      <c r="E356" s="702" t="s">
        <v>1595</v>
      </c>
      <c r="F356" s="702" t="s">
        <v>101</v>
      </c>
      <c r="G356" s="702" t="s">
        <v>87</v>
      </c>
      <c r="H356" s="702" t="s">
        <v>87</v>
      </c>
      <c r="I356" s="702" t="s">
        <v>70</v>
      </c>
    </row>
    <row r="357" spans="5:9" s="708" customFormat="1" ht="12" customHeight="1">
      <c r="E357" s="702" t="s">
        <v>1596</v>
      </c>
      <c r="F357" s="702" t="s">
        <v>88</v>
      </c>
      <c r="G357" s="702" t="s">
        <v>90</v>
      </c>
      <c r="H357" s="702" t="s">
        <v>90</v>
      </c>
      <c r="I357" s="702" t="s">
        <v>90</v>
      </c>
    </row>
    <row r="358" spans="5:9" s="711" customFormat="1" ht="12" customHeight="1">
      <c r="E358" s="706" t="s">
        <v>1597</v>
      </c>
      <c r="F358" s="706" t="s">
        <v>126</v>
      </c>
      <c r="G358" s="707" t="s">
        <v>87</v>
      </c>
      <c r="H358" s="707" t="s">
        <v>68</v>
      </c>
      <c r="I358" s="707" t="s">
        <v>90</v>
      </c>
    </row>
    <row r="359" spans="5:9" s="709" customFormat="1">
      <c r="E359" s="702" t="s">
        <v>1598</v>
      </c>
      <c r="F359" s="702" t="s">
        <v>119</v>
      </c>
      <c r="G359" s="702" t="s">
        <v>68</v>
      </c>
      <c r="H359" s="702" t="s">
        <v>87</v>
      </c>
      <c r="I359" s="702" t="s">
        <v>90</v>
      </c>
    </row>
    <row r="360" spans="5:9" ht="12" customHeight="1">
      <c r="E360" s="702" t="s">
        <v>1599</v>
      </c>
      <c r="F360" s="702" t="s">
        <v>135</v>
      </c>
      <c r="G360" s="702" t="s">
        <v>99</v>
      </c>
      <c r="H360" s="702" t="s">
        <v>90</v>
      </c>
      <c r="I360" s="702" t="s">
        <v>99</v>
      </c>
    </row>
    <row r="361" spans="5:9" s="709" customFormat="1" ht="12" customHeight="1">
      <c r="E361" s="702" t="s">
        <v>1600</v>
      </c>
      <c r="F361" s="702" t="s">
        <v>94</v>
      </c>
      <c r="G361" s="705" t="s">
        <v>87</v>
      </c>
      <c r="H361" s="705" t="s">
        <v>70</v>
      </c>
      <c r="I361" s="705" t="s">
        <v>87</v>
      </c>
    </row>
    <row r="362" spans="5:9" ht="12" customHeight="1">
      <c r="E362" s="702" t="s">
        <v>1602</v>
      </c>
      <c r="F362" s="702" t="s">
        <v>101</v>
      </c>
      <c r="G362" s="702" t="s">
        <v>70</v>
      </c>
      <c r="H362" s="702" t="s">
        <v>68</v>
      </c>
      <c r="I362" s="702" t="s">
        <v>70</v>
      </c>
    </row>
    <row r="363" spans="5:9">
      <c r="E363" s="702" t="s">
        <v>1603</v>
      </c>
      <c r="F363" s="702" t="s">
        <v>90</v>
      </c>
      <c r="G363" s="702" t="s">
        <v>90</v>
      </c>
      <c r="H363" s="702" t="s">
        <v>70</v>
      </c>
      <c r="I363" s="702" t="s">
        <v>87</v>
      </c>
    </row>
    <row r="364" spans="5:9" ht="12.75" customHeight="1">
      <c r="E364" s="702" t="s">
        <v>1604</v>
      </c>
      <c r="F364" s="702" t="s">
        <v>110</v>
      </c>
      <c r="G364" s="705" t="s">
        <v>90</v>
      </c>
      <c r="H364" s="705" t="s">
        <v>68</v>
      </c>
      <c r="I364" s="705" t="s">
        <v>90</v>
      </c>
    </row>
    <row r="365" spans="5:9">
      <c r="E365" s="702" t="s">
        <v>1605</v>
      </c>
      <c r="F365" s="702" t="s">
        <v>114</v>
      </c>
      <c r="G365" s="705" t="s">
        <v>68</v>
      </c>
      <c r="H365" s="705" t="s">
        <v>68</v>
      </c>
      <c r="I365" s="705" t="s">
        <v>70</v>
      </c>
    </row>
    <row r="366" spans="5:9">
      <c r="E366" s="702" t="s">
        <v>1606</v>
      </c>
      <c r="F366" s="702" t="s">
        <v>101</v>
      </c>
      <c r="G366" s="702" t="s">
        <v>87</v>
      </c>
      <c r="H366" s="706" t="s">
        <v>90</v>
      </c>
      <c r="I366" s="702" t="s">
        <v>70</v>
      </c>
    </row>
    <row r="367" spans="5:9" s="709" customFormat="1">
      <c r="E367" s="702" t="s">
        <v>1607</v>
      </c>
      <c r="F367" s="702" t="s">
        <v>119</v>
      </c>
      <c r="G367" s="702" t="s">
        <v>68</v>
      </c>
      <c r="H367" s="702" t="s">
        <v>87</v>
      </c>
      <c r="I367" s="702" t="s">
        <v>90</v>
      </c>
    </row>
    <row r="368" spans="5:9" ht="12" customHeight="1">
      <c r="E368" s="702" t="s">
        <v>1608</v>
      </c>
      <c r="F368" s="702" t="s">
        <v>114</v>
      </c>
      <c r="G368" s="702" t="s">
        <v>68</v>
      </c>
      <c r="H368" s="702" t="s">
        <v>70</v>
      </c>
      <c r="I368" s="702" t="s">
        <v>87</v>
      </c>
    </row>
    <row r="369" spans="5:9" s="710" customFormat="1">
      <c r="E369" s="702" t="s">
        <v>1609</v>
      </c>
      <c r="F369" s="702" t="s">
        <v>94</v>
      </c>
      <c r="G369" s="705" t="s">
        <v>87</v>
      </c>
      <c r="H369" s="705" t="s">
        <v>87</v>
      </c>
      <c r="I369" s="705" t="s">
        <v>90</v>
      </c>
    </row>
    <row r="370" spans="5:9" s="709" customFormat="1" ht="12" customHeight="1">
      <c r="E370" s="702" t="s">
        <v>1610</v>
      </c>
      <c r="F370" s="702" t="s">
        <v>126</v>
      </c>
      <c r="G370" s="705" t="s">
        <v>70</v>
      </c>
      <c r="H370" s="705" t="s">
        <v>68</v>
      </c>
      <c r="I370" s="705" t="s">
        <v>87</v>
      </c>
    </row>
    <row r="371" spans="5:9" s="709" customFormat="1" ht="12" customHeight="1">
      <c r="E371" s="702" t="s">
        <v>1611</v>
      </c>
      <c r="F371" s="702" t="s">
        <v>104</v>
      </c>
      <c r="G371" s="702" t="s">
        <v>87</v>
      </c>
      <c r="H371" s="702" t="s">
        <v>87</v>
      </c>
      <c r="I371" s="702" t="s">
        <v>99</v>
      </c>
    </row>
    <row r="372" spans="5:9">
      <c r="E372" s="706" t="s">
        <v>1612</v>
      </c>
      <c r="F372" s="706" t="s">
        <v>140</v>
      </c>
      <c r="G372" s="707" t="s">
        <v>90</v>
      </c>
      <c r="H372" s="707" t="s">
        <v>87</v>
      </c>
      <c r="I372" s="707" t="s">
        <v>87</v>
      </c>
    </row>
    <row r="373" spans="5:9" ht="12" customHeight="1">
      <c r="E373" s="702" t="s">
        <v>1614</v>
      </c>
      <c r="F373" s="702" t="s">
        <v>251</v>
      </c>
      <c r="G373" s="702" t="s">
        <v>87</v>
      </c>
      <c r="H373" s="702" t="s">
        <v>90</v>
      </c>
      <c r="I373" s="702" t="s">
        <v>68</v>
      </c>
    </row>
    <row r="374" spans="5:9">
      <c r="E374" s="702" t="s">
        <v>1615</v>
      </c>
      <c r="F374" s="702" t="s">
        <v>101</v>
      </c>
      <c r="G374" s="702" t="s">
        <v>90</v>
      </c>
      <c r="H374" s="702" t="s">
        <v>90</v>
      </c>
      <c r="I374" s="702" t="s">
        <v>90</v>
      </c>
    </row>
    <row r="375" spans="5:9" s="709" customFormat="1" ht="12" customHeight="1">
      <c r="E375" s="702" t="s">
        <v>1616</v>
      </c>
      <c r="F375" s="702" t="s">
        <v>119</v>
      </c>
      <c r="G375" s="705" t="s">
        <v>90</v>
      </c>
      <c r="H375" s="705" t="s">
        <v>99</v>
      </c>
      <c r="I375" s="705" t="s">
        <v>99</v>
      </c>
    </row>
    <row r="376" spans="5:9" s="710" customFormat="1">
      <c r="E376" s="702" t="s">
        <v>1617</v>
      </c>
      <c r="F376" s="702" t="s">
        <v>88</v>
      </c>
      <c r="G376" s="702" t="s">
        <v>90</v>
      </c>
      <c r="H376" s="702" t="s">
        <v>90</v>
      </c>
      <c r="I376" s="702" t="s">
        <v>68</v>
      </c>
    </row>
    <row r="377" spans="5:9">
      <c r="E377" s="702" t="s">
        <v>1618</v>
      </c>
      <c r="F377" s="702" t="s">
        <v>94</v>
      </c>
      <c r="G377" s="705" t="s">
        <v>87</v>
      </c>
      <c r="H377" s="705" t="s">
        <v>99</v>
      </c>
      <c r="I377" s="705" t="s">
        <v>68</v>
      </c>
    </row>
    <row r="378" spans="5:9" s="709" customFormat="1" ht="12" customHeight="1">
      <c r="E378" s="702" t="s">
        <v>1619</v>
      </c>
      <c r="F378" s="702" t="s">
        <v>140</v>
      </c>
      <c r="G378" s="702" t="s">
        <v>87</v>
      </c>
      <c r="H378" s="702" t="s">
        <v>90</v>
      </c>
      <c r="I378" s="702" t="s">
        <v>70</v>
      </c>
    </row>
    <row r="379" spans="5:9" ht="12" customHeight="1">
      <c r="E379" s="702" t="s">
        <v>1620</v>
      </c>
      <c r="F379" s="702" t="s">
        <v>116</v>
      </c>
      <c r="G379" s="705" t="s">
        <v>68</v>
      </c>
      <c r="H379" s="705" t="s">
        <v>90</v>
      </c>
      <c r="I379" s="705" t="s">
        <v>90</v>
      </c>
    </row>
    <row r="380" spans="5:9">
      <c r="E380" s="704" t="s">
        <v>1621</v>
      </c>
      <c r="F380" s="704" t="s">
        <v>129</v>
      </c>
      <c r="G380" s="705" t="s">
        <v>70</v>
      </c>
      <c r="H380" s="705" t="s">
        <v>70</v>
      </c>
      <c r="I380" s="705" t="s">
        <v>87</v>
      </c>
    </row>
    <row r="381" spans="5:9" ht="12" customHeight="1">
      <c r="E381" s="702" t="s">
        <v>1622</v>
      </c>
      <c r="F381" s="702" t="s">
        <v>114</v>
      </c>
      <c r="G381" s="702" t="s">
        <v>90</v>
      </c>
      <c r="H381" s="702" t="s">
        <v>70</v>
      </c>
      <c r="I381" s="702" t="s">
        <v>87</v>
      </c>
    </row>
    <row r="382" spans="5:9" ht="12" customHeight="1">
      <c r="E382" s="702" t="s">
        <v>1623</v>
      </c>
      <c r="F382" s="702" t="s">
        <v>116</v>
      </c>
      <c r="G382" s="705" t="s">
        <v>68</v>
      </c>
      <c r="H382" s="705" t="s">
        <v>99</v>
      </c>
      <c r="I382" s="705" t="s">
        <v>87</v>
      </c>
    </row>
    <row r="383" spans="5:9" ht="12" customHeight="1">
      <c r="E383" s="702" t="s">
        <v>1624</v>
      </c>
      <c r="F383" s="702" t="s">
        <v>140</v>
      </c>
      <c r="G383" s="702" t="s">
        <v>68</v>
      </c>
      <c r="H383" s="702" t="s">
        <v>90</v>
      </c>
      <c r="I383" s="702" t="s">
        <v>70</v>
      </c>
    </row>
    <row r="384" spans="5:9" ht="12" customHeight="1">
      <c r="E384" s="702" t="s">
        <v>1628</v>
      </c>
      <c r="F384" s="702" t="s">
        <v>104</v>
      </c>
      <c r="G384" s="705" t="s">
        <v>90</v>
      </c>
      <c r="H384" s="705" t="s">
        <v>99</v>
      </c>
      <c r="I384" s="705" t="s">
        <v>87</v>
      </c>
    </row>
    <row r="385" spans="5:9" s="709" customFormat="1" ht="12" customHeight="1">
      <c r="E385" s="702" t="s">
        <v>1629</v>
      </c>
      <c r="F385" s="702" t="s">
        <v>88</v>
      </c>
      <c r="G385" s="702" t="s">
        <v>70</v>
      </c>
      <c r="H385" s="702" t="s">
        <v>70</v>
      </c>
      <c r="I385" s="702" t="s">
        <v>90</v>
      </c>
    </row>
    <row r="386" spans="5:9" ht="12" customHeight="1">
      <c r="E386" s="702" t="s">
        <v>1630</v>
      </c>
      <c r="F386" s="702" t="s">
        <v>90</v>
      </c>
      <c r="G386" s="705" t="s">
        <v>90</v>
      </c>
      <c r="H386" s="705" t="s">
        <v>70</v>
      </c>
      <c r="I386" s="705" t="s">
        <v>90</v>
      </c>
    </row>
    <row r="387" spans="5:9" ht="12" customHeight="1">
      <c r="E387" s="702" t="s">
        <v>1632</v>
      </c>
      <c r="F387" s="702" t="s">
        <v>122</v>
      </c>
      <c r="G387" s="705" t="s">
        <v>90</v>
      </c>
      <c r="H387" s="705" t="s">
        <v>87</v>
      </c>
      <c r="I387" s="705" t="s">
        <v>70</v>
      </c>
    </row>
    <row r="388" spans="5:9" ht="12" customHeight="1">
      <c r="E388" s="702" t="s">
        <v>1633</v>
      </c>
      <c r="F388" s="702" t="s">
        <v>131</v>
      </c>
      <c r="G388" s="702" t="s">
        <v>87</v>
      </c>
      <c r="H388" s="702" t="s">
        <v>90</v>
      </c>
      <c r="I388" s="702" t="s">
        <v>90</v>
      </c>
    </row>
    <row r="389" spans="5:9" s="710" customFormat="1">
      <c r="E389" s="702" t="s">
        <v>1634</v>
      </c>
      <c r="F389" s="702" t="s">
        <v>94</v>
      </c>
      <c r="G389" s="702" t="s">
        <v>68</v>
      </c>
      <c r="H389" s="702" t="s">
        <v>90</v>
      </c>
      <c r="I389" s="702" t="s">
        <v>90</v>
      </c>
    </row>
    <row r="390" spans="5:9" s="709" customFormat="1" ht="12" customHeight="1">
      <c r="E390" s="702" t="s">
        <v>1635</v>
      </c>
      <c r="F390" s="702" t="s">
        <v>119</v>
      </c>
      <c r="G390" s="702" t="s">
        <v>70</v>
      </c>
      <c r="H390" s="702" t="s">
        <v>90</v>
      </c>
      <c r="I390" s="702" t="s">
        <v>99</v>
      </c>
    </row>
    <row r="391" spans="5:9" s="709" customFormat="1" ht="12" customHeight="1">
      <c r="E391" s="702" t="s">
        <v>1636</v>
      </c>
      <c r="F391" s="702" t="s">
        <v>122</v>
      </c>
      <c r="G391" s="705" t="s">
        <v>90</v>
      </c>
      <c r="H391" s="705" t="s">
        <v>68</v>
      </c>
      <c r="I391" s="705" t="s">
        <v>68</v>
      </c>
    </row>
    <row r="392" spans="5:9" ht="12" customHeight="1">
      <c r="E392" s="702" t="s">
        <v>1637</v>
      </c>
      <c r="F392" s="702" t="s">
        <v>114</v>
      </c>
      <c r="G392" s="705" t="s">
        <v>87</v>
      </c>
      <c r="H392" s="705" t="s">
        <v>68</v>
      </c>
      <c r="I392" s="705" t="s">
        <v>68</v>
      </c>
    </row>
    <row r="393" spans="5:9" s="709" customFormat="1" ht="12" customHeight="1">
      <c r="E393" s="702" t="s">
        <v>1638</v>
      </c>
      <c r="F393" s="702" t="s">
        <v>140</v>
      </c>
      <c r="G393" s="702" t="s">
        <v>70</v>
      </c>
      <c r="H393" s="702" t="s">
        <v>87</v>
      </c>
      <c r="I393" s="702" t="s">
        <v>68</v>
      </c>
    </row>
    <row r="394" spans="5:9" s="709" customFormat="1" ht="12" customHeight="1">
      <c r="E394" s="702" t="s">
        <v>1639</v>
      </c>
      <c r="F394" s="702" t="s">
        <v>122</v>
      </c>
      <c r="G394" s="705" t="s">
        <v>87</v>
      </c>
      <c r="H394" s="705" t="s">
        <v>90</v>
      </c>
      <c r="I394" s="705" t="s">
        <v>99</v>
      </c>
    </row>
    <row r="395" spans="5:9" s="710" customFormat="1">
      <c r="E395" s="702" t="s">
        <v>1640</v>
      </c>
      <c r="F395" s="702" t="s">
        <v>119</v>
      </c>
      <c r="G395" s="702" t="s">
        <v>90</v>
      </c>
      <c r="H395" s="702" t="s">
        <v>90</v>
      </c>
      <c r="I395" s="702" t="s">
        <v>90</v>
      </c>
    </row>
    <row r="396" spans="5:9" s="709" customFormat="1" ht="12" customHeight="1">
      <c r="E396" s="702" t="s">
        <v>1641</v>
      </c>
      <c r="F396" s="702" t="s">
        <v>135</v>
      </c>
      <c r="G396" s="702" t="s">
        <v>90</v>
      </c>
      <c r="H396" s="702" t="s">
        <v>68</v>
      </c>
      <c r="I396" s="702" t="s">
        <v>68</v>
      </c>
    </row>
    <row r="397" spans="5:9" s="711" customFormat="1" ht="12" customHeight="1">
      <c r="E397" s="702" t="s">
        <v>1642</v>
      </c>
      <c r="F397" s="702" t="s">
        <v>90</v>
      </c>
      <c r="G397" s="705" t="s">
        <v>68</v>
      </c>
      <c r="H397" s="705" t="s">
        <v>68</v>
      </c>
      <c r="I397" s="705" t="s">
        <v>87</v>
      </c>
    </row>
    <row r="398" spans="5:9">
      <c r="E398" s="702" t="s">
        <v>361</v>
      </c>
      <c r="F398" s="702" t="s">
        <v>88</v>
      </c>
      <c r="G398" s="702" t="s">
        <v>87</v>
      </c>
      <c r="H398" s="702" t="s">
        <v>68</v>
      </c>
      <c r="I398" s="702" t="s">
        <v>68</v>
      </c>
    </row>
    <row r="399" spans="5:9" s="711" customFormat="1" ht="12" customHeight="1">
      <c r="E399" s="702" t="s">
        <v>1643</v>
      </c>
      <c r="F399" s="702" t="s">
        <v>122</v>
      </c>
      <c r="G399" s="705" t="s">
        <v>87</v>
      </c>
      <c r="H399" s="705" t="s">
        <v>90</v>
      </c>
      <c r="I399" s="705" t="s">
        <v>70</v>
      </c>
    </row>
    <row r="400" spans="5:9" s="708" customFormat="1" ht="12" customHeight="1">
      <c r="E400" s="702" t="s">
        <v>1644</v>
      </c>
      <c r="F400" s="702" t="s">
        <v>116</v>
      </c>
      <c r="G400" s="705" t="s">
        <v>99</v>
      </c>
      <c r="H400" s="705" t="s">
        <v>70</v>
      </c>
      <c r="I400" s="705" t="s">
        <v>68</v>
      </c>
    </row>
    <row r="401" spans="5:9">
      <c r="E401" s="702" t="s">
        <v>1646</v>
      </c>
      <c r="F401" s="702" t="s">
        <v>88</v>
      </c>
      <c r="G401" s="705" t="s">
        <v>90</v>
      </c>
      <c r="H401" s="705" t="s">
        <v>90</v>
      </c>
      <c r="I401" s="705" t="s">
        <v>90</v>
      </c>
    </row>
    <row r="402" spans="5:9">
      <c r="E402" s="702" t="s">
        <v>1647</v>
      </c>
      <c r="F402" s="702" t="s">
        <v>220</v>
      </c>
      <c r="G402" s="702" t="s">
        <v>87</v>
      </c>
      <c r="H402" s="702" t="s">
        <v>68</v>
      </c>
      <c r="I402" s="702" t="s">
        <v>70</v>
      </c>
    </row>
    <row r="403" spans="5:9" s="708" customFormat="1" ht="12" customHeight="1">
      <c r="E403" s="702" t="s">
        <v>1648</v>
      </c>
      <c r="F403" s="702" t="s">
        <v>135</v>
      </c>
      <c r="G403" s="702" t="s">
        <v>87</v>
      </c>
      <c r="H403" s="702" t="s">
        <v>68</v>
      </c>
      <c r="I403" s="702" t="s">
        <v>70</v>
      </c>
    </row>
    <row r="404" spans="5:9" s="711" customFormat="1" ht="12" customHeight="1">
      <c r="E404" s="702" t="s">
        <v>1649</v>
      </c>
      <c r="F404" s="702" t="s">
        <v>90</v>
      </c>
      <c r="G404" s="702" t="s">
        <v>70</v>
      </c>
      <c r="H404" s="702" t="s">
        <v>70</v>
      </c>
      <c r="I404" s="702" t="s">
        <v>87</v>
      </c>
    </row>
    <row r="405" spans="5:9" s="711" customFormat="1" ht="12" customHeight="1">
      <c r="E405" s="706" t="s">
        <v>1650</v>
      </c>
      <c r="F405" s="706" t="s">
        <v>148</v>
      </c>
      <c r="G405" s="707" t="s">
        <v>87</v>
      </c>
      <c r="H405" s="707" t="s">
        <v>90</v>
      </c>
      <c r="I405" s="707" t="s">
        <v>68</v>
      </c>
    </row>
    <row r="406" spans="5:9" s="711" customFormat="1" ht="12" customHeight="1">
      <c r="E406" s="702" t="s">
        <v>1651</v>
      </c>
      <c r="F406" s="702" t="s">
        <v>94</v>
      </c>
      <c r="G406" s="705" t="s">
        <v>90</v>
      </c>
      <c r="H406" s="705" t="s">
        <v>70</v>
      </c>
      <c r="I406" s="705" t="s">
        <v>70</v>
      </c>
    </row>
    <row r="407" spans="5:9" s="711" customFormat="1" ht="12" customHeight="1">
      <c r="E407" s="702" t="s">
        <v>1652</v>
      </c>
      <c r="F407" s="702" t="s">
        <v>94</v>
      </c>
      <c r="G407" s="702" t="s">
        <v>70</v>
      </c>
      <c r="H407" s="702" t="s">
        <v>70</v>
      </c>
      <c r="I407" s="702" t="s">
        <v>70</v>
      </c>
    </row>
    <row r="408" spans="5:9" s="711" customFormat="1" ht="12" customHeight="1">
      <c r="E408" s="702" t="s">
        <v>1653</v>
      </c>
      <c r="F408" s="702" t="s">
        <v>119</v>
      </c>
      <c r="G408" s="705" t="s">
        <v>90</v>
      </c>
      <c r="H408" s="705" t="s">
        <v>87</v>
      </c>
      <c r="I408" s="705" t="s">
        <v>90</v>
      </c>
    </row>
    <row r="409" spans="5:9" s="711" customFormat="1" ht="12" customHeight="1">
      <c r="E409" s="702" t="s">
        <v>1654</v>
      </c>
      <c r="F409" s="702" t="s">
        <v>101</v>
      </c>
      <c r="G409" s="705" t="s">
        <v>87</v>
      </c>
      <c r="H409" s="705" t="s">
        <v>87</v>
      </c>
      <c r="I409" s="705" t="s">
        <v>68</v>
      </c>
    </row>
    <row r="410" spans="5:9" s="711" customFormat="1" ht="12" customHeight="1">
      <c r="E410" s="702" t="s">
        <v>1655</v>
      </c>
      <c r="F410" s="702" t="s">
        <v>119</v>
      </c>
      <c r="G410" s="705" t="s">
        <v>87</v>
      </c>
      <c r="H410" s="705" t="s">
        <v>90</v>
      </c>
      <c r="I410" s="705" t="s">
        <v>90</v>
      </c>
    </row>
    <row r="411" spans="5:9">
      <c r="E411" s="702" t="s">
        <v>1657</v>
      </c>
      <c r="F411" s="702" t="s">
        <v>215</v>
      </c>
      <c r="G411" s="702" t="s">
        <v>87</v>
      </c>
      <c r="H411" s="702" t="s">
        <v>90</v>
      </c>
      <c r="I411" s="702" t="s">
        <v>99</v>
      </c>
    </row>
    <row r="412" spans="5:9" s="710" customFormat="1">
      <c r="E412" s="702" t="s">
        <v>1658</v>
      </c>
      <c r="F412" s="702" t="s">
        <v>140</v>
      </c>
      <c r="G412" s="705" t="s">
        <v>87</v>
      </c>
      <c r="H412" s="705" t="s">
        <v>99</v>
      </c>
      <c r="I412" s="705" t="s">
        <v>90</v>
      </c>
    </row>
    <row r="413" spans="5:9" s="711" customFormat="1" ht="12" customHeight="1">
      <c r="E413" s="706" t="s">
        <v>1659</v>
      </c>
      <c r="F413" s="706" t="s">
        <v>135</v>
      </c>
      <c r="G413" s="707" t="s">
        <v>87</v>
      </c>
      <c r="H413" s="707" t="s">
        <v>87</v>
      </c>
      <c r="I413" s="707" t="s">
        <v>90</v>
      </c>
    </row>
    <row r="414" spans="5:9" s="711" customFormat="1" ht="12" customHeight="1">
      <c r="E414" s="702" t="s">
        <v>1660</v>
      </c>
      <c r="F414" s="702" t="s">
        <v>94</v>
      </c>
      <c r="G414" s="705" t="s">
        <v>87</v>
      </c>
      <c r="H414" s="705" t="s">
        <v>87</v>
      </c>
      <c r="I414" s="702" t="s">
        <v>68</v>
      </c>
    </row>
    <row r="415" spans="5:9">
      <c r="E415" s="702" t="s">
        <v>1661</v>
      </c>
      <c r="F415" s="702" t="s">
        <v>140</v>
      </c>
      <c r="G415" s="702" t="s">
        <v>68</v>
      </c>
      <c r="H415" s="702" t="s">
        <v>70</v>
      </c>
      <c r="I415" s="702" t="s">
        <v>87</v>
      </c>
    </row>
    <row r="416" spans="5:9" s="710" customFormat="1">
      <c r="E416" s="702" t="s">
        <v>1662</v>
      </c>
      <c r="F416" s="702" t="s">
        <v>122</v>
      </c>
      <c r="G416" s="702" t="s">
        <v>68</v>
      </c>
      <c r="H416" s="702" t="s">
        <v>90</v>
      </c>
      <c r="I416" s="702" t="s">
        <v>87</v>
      </c>
    </row>
    <row r="417" spans="5:9" s="710" customFormat="1">
      <c r="E417" s="702" t="s">
        <v>1663</v>
      </c>
      <c r="F417" s="702" t="s">
        <v>101</v>
      </c>
      <c r="G417" s="705" t="s">
        <v>68</v>
      </c>
      <c r="H417" s="705" t="s">
        <v>87</v>
      </c>
      <c r="I417" s="705" t="s">
        <v>99</v>
      </c>
    </row>
    <row r="418" spans="5:9">
      <c r="E418" s="702" t="s">
        <v>1664</v>
      </c>
      <c r="F418" s="702" t="s">
        <v>90</v>
      </c>
      <c r="G418" s="705" t="s">
        <v>70</v>
      </c>
      <c r="H418" s="705" t="s">
        <v>87</v>
      </c>
      <c r="I418" s="705" t="s">
        <v>87</v>
      </c>
    </row>
    <row r="419" spans="5:9">
      <c r="E419" s="702" t="s">
        <v>1665</v>
      </c>
      <c r="F419" s="702" t="s">
        <v>122</v>
      </c>
      <c r="G419" s="705" t="s">
        <v>90</v>
      </c>
      <c r="H419" s="705" t="s">
        <v>90</v>
      </c>
      <c r="I419" s="704" t="s">
        <v>68</v>
      </c>
    </row>
    <row r="420" spans="5:9" s="711" customFormat="1" ht="12" customHeight="1">
      <c r="E420" s="702" t="s">
        <v>1666</v>
      </c>
      <c r="F420" s="702" t="s">
        <v>135</v>
      </c>
      <c r="G420" s="705" t="s">
        <v>90</v>
      </c>
      <c r="H420" s="705" t="s">
        <v>70</v>
      </c>
      <c r="I420" s="705" t="s">
        <v>87</v>
      </c>
    </row>
    <row r="421" spans="5:9" s="711" customFormat="1" ht="12" customHeight="1">
      <c r="E421" s="702" t="s">
        <v>1668</v>
      </c>
      <c r="F421" s="702" t="s">
        <v>114</v>
      </c>
      <c r="G421" s="702" t="s">
        <v>90</v>
      </c>
      <c r="H421" s="702" t="s">
        <v>99</v>
      </c>
      <c r="I421" s="702" t="s">
        <v>70</v>
      </c>
    </row>
    <row r="422" spans="5:9" s="708" customFormat="1" ht="12" customHeight="1">
      <c r="E422" s="706" t="s">
        <v>1670</v>
      </c>
      <c r="F422" s="706" t="s">
        <v>88</v>
      </c>
      <c r="G422" s="707" t="s">
        <v>87</v>
      </c>
      <c r="H422" s="707" t="s">
        <v>68</v>
      </c>
      <c r="I422" s="707" t="s">
        <v>90</v>
      </c>
    </row>
    <row r="423" spans="5:9" s="708" customFormat="1" ht="12" customHeight="1">
      <c r="E423" s="702" t="s">
        <v>1671</v>
      </c>
      <c r="F423" s="702" t="s">
        <v>119</v>
      </c>
      <c r="G423" s="702" t="s">
        <v>90</v>
      </c>
      <c r="H423" s="702" t="s">
        <v>87</v>
      </c>
      <c r="I423" s="702" t="s">
        <v>70</v>
      </c>
    </row>
    <row r="424" spans="5:9" s="708" customFormat="1" ht="12" customHeight="1">
      <c r="E424" s="706" t="s">
        <v>1672</v>
      </c>
      <c r="F424" s="706" t="s">
        <v>88</v>
      </c>
      <c r="G424" s="707" t="s">
        <v>90</v>
      </c>
      <c r="H424" s="707" t="s">
        <v>90</v>
      </c>
      <c r="I424" s="707" t="s">
        <v>90</v>
      </c>
    </row>
    <row r="425" spans="5:9" s="708" customFormat="1" ht="12" customHeight="1">
      <c r="E425" s="702" t="s">
        <v>1673</v>
      </c>
      <c r="F425" s="702" t="s">
        <v>126</v>
      </c>
      <c r="G425" s="702" t="s">
        <v>70</v>
      </c>
      <c r="H425" s="702" t="s">
        <v>99</v>
      </c>
      <c r="I425" s="702" t="s">
        <v>87</v>
      </c>
    </row>
    <row r="426" spans="5:9" s="708" customFormat="1" ht="12" customHeight="1">
      <c r="E426" s="702" t="s">
        <v>1675</v>
      </c>
      <c r="F426" s="702" t="s">
        <v>126</v>
      </c>
      <c r="G426" s="702" t="s">
        <v>70</v>
      </c>
      <c r="H426" s="702" t="s">
        <v>90</v>
      </c>
      <c r="I426" s="702" t="s">
        <v>70</v>
      </c>
    </row>
    <row r="427" spans="5:9" s="708" customFormat="1" ht="12" customHeight="1">
      <c r="E427" s="702" t="s">
        <v>1676</v>
      </c>
      <c r="F427" s="702" t="s">
        <v>122</v>
      </c>
      <c r="G427" s="702" t="s">
        <v>90</v>
      </c>
      <c r="H427" s="702" t="s">
        <v>68</v>
      </c>
      <c r="I427" s="702" t="s">
        <v>70</v>
      </c>
    </row>
    <row r="428" spans="5:9" s="710" customFormat="1">
      <c r="E428" s="702" t="s">
        <v>1677</v>
      </c>
      <c r="F428" s="702" t="s">
        <v>88</v>
      </c>
      <c r="G428" s="702" t="s">
        <v>87</v>
      </c>
      <c r="H428" s="702" t="s">
        <v>90</v>
      </c>
      <c r="I428" s="702" t="s">
        <v>87</v>
      </c>
    </row>
    <row r="429" spans="5:9" s="710" customFormat="1">
      <c r="E429" s="702" t="s">
        <v>1678</v>
      </c>
      <c r="F429" s="702" t="s">
        <v>135</v>
      </c>
      <c r="G429" s="702" t="s">
        <v>68</v>
      </c>
      <c r="H429" s="702" t="s">
        <v>90</v>
      </c>
      <c r="I429" s="702" t="s">
        <v>99</v>
      </c>
    </row>
    <row r="430" spans="5:9" s="708" customFormat="1" ht="12" customHeight="1">
      <c r="E430" s="702" t="s">
        <v>1679</v>
      </c>
      <c r="F430" s="702" t="s">
        <v>94</v>
      </c>
      <c r="G430" s="702" t="s">
        <v>87</v>
      </c>
      <c r="H430" s="702" t="s">
        <v>87</v>
      </c>
      <c r="I430" s="702" t="s">
        <v>90</v>
      </c>
    </row>
    <row r="431" spans="5:9" s="708" customFormat="1" ht="12" customHeight="1">
      <c r="E431" s="702" t="s">
        <v>1680</v>
      </c>
      <c r="F431" s="702" t="s">
        <v>94</v>
      </c>
      <c r="G431" s="702" t="s">
        <v>87</v>
      </c>
      <c r="H431" s="702" t="s">
        <v>90</v>
      </c>
      <c r="I431" s="702" t="s">
        <v>68</v>
      </c>
    </row>
    <row r="432" spans="5:9" s="711" customFormat="1" ht="12" customHeight="1">
      <c r="E432" s="702" t="s">
        <v>1681</v>
      </c>
      <c r="F432" s="702" t="s">
        <v>240</v>
      </c>
      <c r="G432" s="702" t="s">
        <v>70</v>
      </c>
      <c r="H432" s="702" t="s">
        <v>87</v>
      </c>
      <c r="I432" s="702" t="s">
        <v>87</v>
      </c>
    </row>
    <row r="433" spans="5:9" s="710" customFormat="1">
      <c r="E433" s="702" t="s">
        <v>1682</v>
      </c>
      <c r="F433" s="702" t="s">
        <v>240</v>
      </c>
      <c r="G433" s="702" t="s">
        <v>90</v>
      </c>
      <c r="H433" s="702" t="s">
        <v>90</v>
      </c>
      <c r="I433" s="702" t="s">
        <v>90</v>
      </c>
    </row>
    <row r="434" spans="5:9" s="708" customFormat="1" ht="12" customHeight="1">
      <c r="E434" s="702" t="s">
        <v>1683</v>
      </c>
      <c r="F434" s="702" t="s">
        <v>122</v>
      </c>
      <c r="G434" s="705" t="s">
        <v>90</v>
      </c>
      <c r="H434" s="704" t="s">
        <v>68</v>
      </c>
      <c r="I434" s="705" t="s">
        <v>90</v>
      </c>
    </row>
    <row r="435" spans="5:9" s="711" customFormat="1" ht="12" customHeight="1">
      <c r="E435" s="702" t="s">
        <v>1684</v>
      </c>
      <c r="F435" s="702" t="s">
        <v>94</v>
      </c>
      <c r="G435" s="705" t="s">
        <v>90</v>
      </c>
      <c r="H435" s="705" t="s">
        <v>87</v>
      </c>
      <c r="I435" s="705" t="s">
        <v>99</v>
      </c>
    </row>
    <row r="436" spans="5:9" s="711" customFormat="1" ht="12" customHeight="1">
      <c r="E436" s="702" t="s">
        <v>1685</v>
      </c>
      <c r="F436" s="702" t="s">
        <v>140</v>
      </c>
      <c r="G436" s="705" t="s">
        <v>70</v>
      </c>
      <c r="H436" s="705" t="s">
        <v>70</v>
      </c>
      <c r="I436" s="705" t="s">
        <v>87</v>
      </c>
    </row>
    <row r="437" spans="5:9" s="708" customFormat="1" ht="12" customHeight="1">
      <c r="E437" s="702" t="s">
        <v>1686</v>
      </c>
      <c r="F437" s="702" t="s">
        <v>140</v>
      </c>
      <c r="G437" s="702" t="s">
        <v>99</v>
      </c>
      <c r="H437" s="702" t="s">
        <v>70</v>
      </c>
      <c r="I437" s="702" t="s">
        <v>70</v>
      </c>
    </row>
    <row r="438" spans="5:9" s="711" customFormat="1" ht="12" customHeight="1">
      <c r="E438" s="702" t="s">
        <v>1687</v>
      </c>
      <c r="F438" s="702" t="s">
        <v>215</v>
      </c>
      <c r="G438" s="702" t="s">
        <v>90</v>
      </c>
      <c r="H438" s="702" t="s">
        <v>90</v>
      </c>
      <c r="I438" s="702" t="s">
        <v>68</v>
      </c>
    </row>
    <row r="439" spans="5:9" s="710" customFormat="1">
      <c r="E439" s="702" t="s">
        <v>1688</v>
      </c>
      <c r="F439" s="702" t="s">
        <v>148</v>
      </c>
      <c r="G439" s="702" t="s">
        <v>87</v>
      </c>
      <c r="H439" s="702" t="s">
        <v>87</v>
      </c>
      <c r="I439" s="702" t="s">
        <v>68</v>
      </c>
    </row>
    <row r="440" spans="5:9" s="710" customFormat="1">
      <c r="E440" s="702" t="s">
        <v>1689</v>
      </c>
      <c r="F440" s="702" t="s">
        <v>129</v>
      </c>
      <c r="G440" s="702" t="s">
        <v>70</v>
      </c>
      <c r="H440" s="702" t="s">
        <v>87</v>
      </c>
      <c r="I440" s="702" t="s">
        <v>87</v>
      </c>
    </row>
    <row r="441" spans="5:9" s="711" customFormat="1" ht="12" customHeight="1">
      <c r="E441" s="702" t="s">
        <v>1690</v>
      </c>
      <c r="F441" s="702" t="s">
        <v>101</v>
      </c>
      <c r="G441" s="702" t="s">
        <v>68</v>
      </c>
      <c r="H441" s="702" t="s">
        <v>70</v>
      </c>
      <c r="I441" s="702" t="s">
        <v>99</v>
      </c>
    </row>
    <row r="442" spans="5:9">
      <c r="E442" s="702" t="s">
        <v>1691</v>
      </c>
      <c r="F442" s="702" t="s">
        <v>122</v>
      </c>
      <c r="G442" s="705" t="s">
        <v>87</v>
      </c>
      <c r="H442" s="705" t="s">
        <v>90</v>
      </c>
      <c r="I442" s="705" t="s">
        <v>90</v>
      </c>
    </row>
    <row r="443" spans="5:9" s="708" customFormat="1" ht="12" customHeight="1">
      <c r="E443" s="702" t="s">
        <v>1692</v>
      </c>
      <c r="F443" s="702" t="s">
        <v>88</v>
      </c>
      <c r="G443" s="705" t="s">
        <v>68</v>
      </c>
      <c r="H443" s="705" t="s">
        <v>90</v>
      </c>
      <c r="I443" s="705" t="s">
        <v>90</v>
      </c>
    </row>
    <row r="444" spans="5:9" s="708" customFormat="1" ht="12" customHeight="1">
      <c r="E444" s="702" t="s">
        <v>1693</v>
      </c>
      <c r="F444" s="702" t="s">
        <v>90</v>
      </c>
      <c r="G444" s="702" t="s">
        <v>68</v>
      </c>
      <c r="H444" s="702" t="s">
        <v>87</v>
      </c>
      <c r="I444" s="702" t="s">
        <v>87</v>
      </c>
    </row>
    <row r="445" spans="5:9" s="711" customFormat="1" ht="12" customHeight="1">
      <c r="E445" s="702" t="s">
        <v>1694</v>
      </c>
      <c r="F445" s="702" t="s">
        <v>94</v>
      </c>
      <c r="G445" s="705" t="s">
        <v>68</v>
      </c>
      <c r="H445" s="705" t="s">
        <v>87</v>
      </c>
      <c r="I445" s="705" t="s">
        <v>90</v>
      </c>
    </row>
    <row r="446" spans="5:9" s="708" customFormat="1" ht="12" customHeight="1">
      <c r="E446" s="702" t="s">
        <v>1697</v>
      </c>
      <c r="F446" s="702" t="s">
        <v>88</v>
      </c>
      <c r="G446" s="705" t="s">
        <v>90</v>
      </c>
      <c r="H446" s="705" t="s">
        <v>90</v>
      </c>
      <c r="I446" s="705" t="s">
        <v>90</v>
      </c>
    </row>
    <row r="447" spans="5:9">
      <c r="E447" s="702" t="s">
        <v>1698</v>
      </c>
      <c r="F447" s="702" t="s">
        <v>94</v>
      </c>
      <c r="G447" s="702" t="s">
        <v>87</v>
      </c>
      <c r="H447" s="702" t="s">
        <v>87</v>
      </c>
      <c r="I447" s="702" t="s">
        <v>87</v>
      </c>
    </row>
    <row r="448" spans="5:9" ht="12" customHeight="1">
      <c r="E448" s="706" t="s">
        <v>1699</v>
      </c>
      <c r="F448" s="706" t="s">
        <v>131</v>
      </c>
      <c r="G448" s="707" t="s">
        <v>87</v>
      </c>
      <c r="H448" s="707" t="s">
        <v>87</v>
      </c>
      <c r="I448" s="707" t="s">
        <v>70</v>
      </c>
    </row>
    <row r="449" spans="5:9" ht="12" customHeight="1">
      <c r="E449" s="702" t="s">
        <v>1700</v>
      </c>
      <c r="F449" s="702" t="s">
        <v>140</v>
      </c>
      <c r="G449" s="702" t="s">
        <v>68</v>
      </c>
      <c r="H449" s="702" t="s">
        <v>87</v>
      </c>
      <c r="I449" s="702" t="s">
        <v>87</v>
      </c>
    </row>
    <row r="450" spans="5:9" ht="12" customHeight="1">
      <c r="E450" s="702" t="s">
        <v>1701</v>
      </c>
      <c r="F450" s="702" t="s">
        <v>135</v>
      </c>
      <c r="G450" s="702" t="s">
        <v>87</v>
      </c>
      <c r="H450" s="702" t="s">
        <v>90</v>
      </c>
      <c r="I450" s="702" t="s">
        <v>70</v>
      </c>
    </row>
    <row r="451" spans="5:9" s="710" customFormat="1">
      <c r="E451" s="702" t="s">
        <v>1702</v>
      </c>
      <c r="F451" s="702" t="s">
        <v>114</v>
      </c>
      <c r="G451" s="702" t="s">
        <v>87</v>
      </c>
      <c r="H451" s="702" t="s">
        <v>90</v>
      </c>
      <c r="I451" s="702" t="s">
        <v>90</v>
      </c>
    </row>
    <row r="452" spans="5:9" s="709" customFormat="1" ht="12" customHeight="1">
      <c r="E452" s="706" t="s">
        <v>1703</v>
      </c>
      <c r="F452" s="706" t="s">
        <v>101</v>
      </c>
      <c r="G452" s="707" t="s">
        <v>87</v>
      </c>
      <c r="H452" s="707" t="s">
        <v>68</v>
      </c>
      <c r="I452" s="707" t="s">
        <v>90</v>
      </c>
    </row>
    <row r="453" spans="5:9" s="709" customFormat="1" ht="12" customHeight="1">
      <c r="E453" s="702" t="s">
        <v>1704</v>
      </c>
      <c r="F453" s="702" t="s">
        <v>126</v>
      </c>
      <c r="G453" s="702" t="s">
        <v>90</v>
      </c>
      <c r="H453" s="702" t="s">
        <v>90</v>
      </c>
      <c r="I453" s="702" t="s">
        <v>68</v>
      </c>
    </row>
    <row r="454" spans="5:9" s="710" customFormat="1">
      <c r="E454" s="702" t="s">
        <v>1705</v>
      </c>
      <c r="F454" s="702" t="s">
        <v>140</v>
      </c>
      <c r="G454" s="702" t="s">
        <v>70</v>
      </c>
      <c r="H454" s="702" t="s">
        <v>70</v>
      </c>
      <c r="I454" s="702" t="s">
        <v>70</v>
      </c>
    </row>
    <row r="455" spans="5:9" ht="12" customHeight="1">
      <c r="E455" s="702" t="s">
        <v>1706</v>
      </c>
      <c r="F455" s="702" t="s">
        <v>197</v>
      </c>
      <c r="G455" s="705" t="s">
        <v>68</v>
      </c>
      <c r="H455" s="705" t="s">
        <v>68</v>
      </c>
      <c r="I455" s="705" t="s">
        <v>99</v>
      </c>
    </row>
    <row r="456" spans="5:9" ht="12" customHeight="1">
      <c r="E456" s="702" t="s">
        <v>1707</v>
      </c>
      <c r="F456" s="702" t="s">
        <v>90</v>
      </c>
      <c r="G456" s="705" t="s">
        <v>70</v>
      </c>
      <c r="H456" s="705" t="s">
        <v>90</v>
      </c>
      <c r="I456" s="705" t="s">
        <v>90</v>
      </c>
    </row>
    <row r="457" spans="5:9" s="709" customFormat="1" ht="12" customHeight="1">
      <c r="E457" s="702" t="s">
        <v>1107</v>
      </c>
      <c r="F457" s="702" t="s">
        <v>197</v>
      </c>
      <c r="G457" s="702" t="s">
        <v>87</v>
      </c>
      <c r="H457" s="702" t="s">
        <v>87</v>
      </c>
      <c r="I457" s="702" t="s">
        <v>68</v>
      </c>
    </row>
    <row r="458" spans="5:9" s="712" customFormat="1" ht="12" customHeight="1">
      <c r="E458" s="702" t="s">
        <v>1710</v>
      </c>
      <c r="F458" s="702" t="s">
        <v>122</v>
      </c>
      <c r="G458" s="705" t="s">
        <v>87</v>
      </c>
      <c r="H458" s="705" t="s">
        <v>87</v>
      </c>
      <c r="I458" s="705" t="s">
        <v>99</v>
      </c>
    </row>
    <row r="459" spans="5:9" s="712" customFormat="1" ht="12" customHeight="1">
      <c r="E459" s="702" t="s">
        <v>1712</v>
      </c>
      <c r="F459" s="702" t="s">
        <v>114</v>
      </c>
      <c r="G459" s="702" t="s">
        <v>68</v>
      </c>
      <c r="H459" s="702" t="s">
        <v>87</v>
      </c>
      <c r="I459" s="702" t="s">
        <v>70</v>
      </c>
    </row>
    <row r="460" spans="5:9" s="709" customFormat="1" ht="12" customHeight="1">
      <c r="E460" s="702" t="s">
        <v>1713</v>
      </c>
      <c r="F460" s="702" t="s">
        <v>220</v>
      </c>
      <c r="G460" s="705" t="s">
        <v>70</v>
      </c>
      <c r="H460" s="705" t="s">
        <v>87</v>
      </c>
      <c r="I460" s="705" t="s">
        <v>90</v>
      </c>
    </row>
    <row r="461" spans="5:9" s="709" customFormat="1" ht="12" customHeight="1">
      <c r="E461" s="702" t="s">
        <v>1714</v>
      </c>
      <c r="F461" s="702" t="s">
        <v>116</v>
      </c>
      <c r="G461" s="702" t="s">
        <v>87</v>
      </c>
      <c r="H461" s="702" t="s">
        <v>68</v>
      </c>
      <c r="I461" s="702" t="s">
        <v>90</v>
      </c>
    </row>
    <row r="462" spans="5:9">
      <c r="E462" s="702" t="s">
        <v>1715</v>
      </c>
      <c r="F462" s="702" t="s">
        <v>101</v>
      </c>
      <c r="G462" s="705" t="s">
        <v>68</v>
      </c>
      <c r="H462" s="705" t="s">
        <v>68</v>
      </c>
      <c r="I462" s="705" t="s">
        <v>90</v>
      </c>
    </row>
    <row r="463" spans="5:9" s="709" customFormat="1" ht="12" customHeight="1">
      <c r="E463" s="706" t="s">
        <v>1718</v>
      </c>
      <c r="F463" s="706" t="s">
        <v>140</v>
      </c>
      <c r="G463" s="707" t="s">
        <v>90</v>
      </c>
      <c r="H463" s="707" t="s">
        <v>90</v>
      </c>
      <c r="I463" s="707" t="s">
        <v>68</v>
      </c>
    </row>
    <row r="464" spans="5:9">
      <c r="E464" s="706" t="s">
        <v>1719</v>
      </c>
      <c r="F464" s="706" t="s">
        <v>116</v>
      </c>
      <c r="G464" s="707" t="s">
        <v>68</v>
      </c>
      <c r="H464" s="707" t="s">
        <v>90</v>
      </c>
      <c r="I464" s="707" t="s">
        <v>68</v>
      </c>
    </row>
    <row r="465" spans="5:9">
      <c r="E465" s="702" t="s">
        <v>1720</v>
      </c>
      <c r="F465" s="702" t="s">
        <v>140</v>
      </c>
      <c r="G465" s="705" t="s">
        <v>90</v>
      </c>
      <c r="H465" s="705" t="s">
        <v>70</v>
      </c>
      <c r="I465" s="705" t="s">
        <v>99</v>
      </c>
    </row>
    <row r="466" spans="5:9" s="710" customFormat="1">
      <c r="E466" s="706" t="s">
        <v>1722</v>
      </c>
      <c r="F466" s="706" t="s">
        <v>101</v>
      </c>
      <c r="G466" s="706" t="s">
        <v>87</v>
      </c>
      <c r="H466" s="706" t="s">
        <v>68</v>
      </c>
      <c r="I466" s="702" t="s">
        <v>90</v>
      </c>
    </row>
    <row r="467" spans="5:9" s="709" customFormat="1" ht="12" customHeight="1">
      <c r="E467" s="702" t="s">
        <v>1723</v>
      </c>
      <c r="F467" s="702" t="s">
        <v>122</v>
      </c>
      <c r="G467" s="702" t="s">
        <v>99</v>
      </c>
      <c r="H467" s="702" t="s">
        <v>68</v>
      </c>
      <c r="I467" s="702" t="s">
        <v>70</v>
      </c>
    </row>
    <row r="468" spans="5:9">
      <c r="E468" s="702" t="s">
        <v>1724</v>
      </c>
      <c r="F468" s="702" t="s">
        <v>101</v>
      </c>
      <c r="G468" s="705" t="s">
        <v>68</v>
      </c>
      <c r="H468" s="705" t="s">
        <v>87</v>
      </c>
      <c r="I468" s="705" t="s">
        <v>87</v>
      </c>
    </row>
    <row r="469" spans="5:9">
      <c r="E469" s="702" t="s">
        <v>1725</v>
      </c>
      <c r="F469" s="702" t="s">
        <v>135</v>
      </c>
      <c r="G469" s="705" t="s">
        <v>90</v>
      </c>
      <c r="H469" s="705" t="s">
        <v>90</v>
      </c>
      <c r="I469" s="705" t="s">
        <v>87</v>
      </c>
    </row>
    <row r="470" spans="5:9" s="710" customFormat="1">
      <c r="E470" s="702" t="s">
        <v>1726</v>
      </c>
      <c r="F470" s="702" t="s">
        <v>197</v>
      </c>
      <c r="G470" s="702" t="s">
        <v>90</v>
      </c>
      <c r="H470" s="702" t="s">
        <v>87</v>
      </c>
      <c r="I470" s="702" t="s">
        <v>90</v>
      </c>
    </row>
    <row r="471" spans="5:9" s="710" customFormat="1">
      <c r="E471" s="702" t="s">
        <v>1727</v>
      </c>
      <c r="F471" s="702" t="s">
        <v>122</v>
      </c>
      <c r="G471" s="704" t="s">
        <v>87</v>
      </c>
      <c r="H471" s="705" t="s">
        <v>90</v>
      </c>
      <c r="I471" s="704" t="s">
        <v>87</v>
      </c>
    </row>
    <row r="472" spans="5:9" s="709" customFormat="1" ht="12" customHeight="1">
      <c r="E472" s="702" t="s">
        <v>1728</v>
      </c>
      <c r="F472" s="702" t="s">
        <v>215</v>
      </c>
      <c r="G472" s="705" t="s">
        <v>87</v>
      </c>
      <c r="H472" s="705" t="s">
        <v>70</v>
      </c>
      <c r="I472" s="705" t="s">
        <v>99</v>
      </c>
    </row>
    <row r="473" spans="5:9" s="709" customFormat="1" ht="12" customHeight="1">
      <c r="E473" s="702" t="s">
        <v>1729</v>
      </c>
      <c r="F473" s="702" t="s">
        <v>88</v>
      </c>
      <c r="G473" s="705" t="s">
        <v>68</v>
      </c>
      <c r="H473" s="705" t="s">
        <v>87</v>
      </c>
      <c r="I473" s="705" t="s">
        <v>70</v>
      </c>
    </row>
    <row r="474" spans="5:9" s="709" customFormat="1" ht="12" customHeight="1">
      <c r="E474" s="702" t="s">
        <v>1730</v>
      </c>
      <c r="F474" s="702" t="s">
        <v>240</v>
      </c>
      <c r="G474" s="702" t="s">
        <v>90</v>
      </c>
      <c r="H474" s="702" t="s">
        <v>87</v>
      </c>
      <c r="I474" s="702" t="s">
        <v>87</v>
      </c>
    </row>
    <row r="475" spans="5:9" s="709" customFormat="1" ht="12" customHeight="1">
      <c r="E475" s="706" t="s">
        <v>1731</v>
      </c>
      <c r="F475" s="706" t="s">
        <v>88</v>
      </c>
      <c r="G475" s="707" t="s">
        <v>68</v>
      </c>
      <c r="H475" s="702" t="s">
        <v>87</v>
      </c>
      <c r="I475" s="702" t="s">
        <v>70</v>
      </c>
    </row>
    <row r="476" spans="5:9" s="709" customFormat="1" ht="12" customHeight="1">
      <c r="E476" s="702" t="s">
        <v>1732</v>
      </c>
      <c r="F476" s="702" t="s">
        <v>90</v>
      </c>
      <c r="G476" s="702" t="s">
        <v>68</v>
      </c>
      <c r="H476" s="702" t="s">
        <v>87</v>
      </c>
      <c r="I476" s="702" t="s">
        <v>70</v>
      </c>
    </row>
    <row r="477" spans="5:9">
      <c r="E477" s="706" t="s">
        <v>1733</v>
      </c>
      <c r="F477" s="706" t="s">
        <v>131</v>
      </c>
      <c r="G477" s="707" t="s">
        <v>68</v>
      </c>
      <c r="H477" s="707" t="s">
        <v>87</v>
      </c>
      <c r="I477" s="707" t="s">
        <v>68</v>
      </c>
    </row>
    <row r="478" spans="5:9" s="710" customFormat="1">
      <c r="E478" s="702" t="s">
        <v>1734</v>
      </c>
      <c r="F478" s="702" t="s">
        <v>220</v>
      </c>
      <c r="G478" s="702" t="s">
        <v>70</v>
      </c>
      <c r="H478" s="702" t="s">
        <v>70</v>
      </c>
      <c r="I478" s="702" t="s">
        <v>70</v>
      </c>
    </row>
    <row r="479" spans="5:9" s="709" customFormat="1" ht="12" customHeight="1">
      <c r="E479" s="702" t="s">
        <v>1735</v>
      </c>
      <c r="F479" s="702" t="s">
        <v>135</v>
      </c>
      <c r="G479" s="702" t="s">
        <v>68</v>
      </c>
      <c r="H479" s="702" t="s">
        <v>90</v>
      </c>
      <c r="I479" s="702" t="s">
        <v>87</v>
      </c>
    </row>
    <row r="480" spans="5:9" s="709" customFormat="1" ht="12" customHeight="1">
      <c r="E480" s="702" t="s">
        <v>1737</v>
      </c>
      <c r="F480" s="702" t="s">
        <v>104</v>
      </c>
      <c r="G480" s="702" t="s">
        <v>68</v>
      </c>
      <c r="H480" s="702" t="s">
        <v>90</v>
      </c>
      <c r="I480" s="702" t="s">
        <v>68</v>
      </c>
    </row>
    <row r="481" spans="5:9" ht="12" customHeight="1">
      <c r="E481" s="702" t="s">
        <v>1738</v>
      </c>
      <c r="F481" s="702" t="s">
        <v>94</v>
      </c>
      <c r="G481" s="705" t="s">
        <v>87</v>
      </c>
      <c r="H481" s="705" t="s">
        <v>87</v>
      </c>
      <c r="I481" s="705" t="s">
        <v>99</v>
      </c>
    </row>
    <row r="482" spans="5:9">
      <c r="E482" s="702" t="s">
        <v>1739</v>
      </c>
      <c r="F482" s="702" t="s">
        <v>90</v>
      </c>
      <c r="G482" s="702" t="s">
        <v>68</v>
      </c>
      <c r="H482" s="702" t="s">
        <v>70</v>
      </c>
      <c r="I482" s="702" t="s">
        <v>87</v>
      </c>
    </row>
    <row r="483" spans="5:9" s="709" customFormat="1" ht="12" customHeight="1">
      <c r="E483" s="702" t="s">
        <v>1740</v>
      </c>
      <c r="F483" s="702" t="s">
        <v>88</v>
      </c>
      <c r="G483" s="702" t="s">
        <v>68</v>
      </c>
      <c r="H483" s="702" t="s">
        <v>87</v>
      </c>
      <c r="I483" s="702" t="s">
        <v>87</v>
      </c>
    </row>
    <row r="484" spans="5:9" s="709" customFormat="1" ht="12" customHeight="1">
      <c r="E484" s="702" t="s">
        <v>1741</v>
      </c>
      <c r="F484" s="702" t="s">
        <v>122</v>
      </c>
      <c r="G484" s="705" t="s">
        <v>90</v>
      </c>
      <c r="H484" s="705" t="s">
        <v>90</v>
      </c>
      <c r="I484" s="705" t="s">
        <v>68</v>
      </c>
    </row>
    <row r="485" spans="5:9" s="710" customFormat="1">
      <c r="E485" s="706" t="s">
        <v>1743</v>
      </c>
      <c r="F485" s="706" t="s">
        <v>104</v>
      </c>
      <c r="G485" s="706" t="s">
        <v>90</v>
      </c>
      <c r="H485" s="706" t="s">
        <v>87</v>
      </c>
      <c r="I485" s="706" t="s">
        <v>68</v>
      </c>
    </row>
    <row r="486" spans="5:9">
      <c r="E486" s="702" t="s">
        <v>1744</v>
      </c>
      <c r="F486" s="702" t="s">
        <v>129</v>
      </c>
      <c r="G486" s="702" t="s">
        <v>87</v>
      </c>
      <c r="H486" s="702" t="s">
        <v>87</v>
      </c>
      <c r="I486" s="702" t="s">
        <v>87</v>
      </c>
    </row>
    <row r="487" spans="5:9" s="710" customFormat="1">
      <c r="E487" s="702" t="s">
        <v>1745</v>
      </c>
      <c r="F487" s="702" t="s">
        <v>94</v>
      </c>
      <c r="G487" s="705" t="s">
        <v>70</v>
      </c>
      <c r="H487" s="705" t="s">
        <v>90</v>
      </c>
      <c r="I487" s="705" t="s">
        <v>87</v>
      </c>
    </row>
    <row r="488" spans="5:9" ht="12" customHeight="1">
      <c r="E488" s="702" t="s">
        <v>1746</v>
      </c>
      <c r="F488" s="702" t="s">
        <v>90</v>
      </c>
      <c r="G488" s="702" t="s">
        <v>70</v>
      </c>
      <c r="H488" s="702" t="s">
        <v>87</v>
      </c>
      <c r="I488" s="702" t="s">
        <v>90</v>
      </c>
    </row>
    <row r="489" spans="5:9" s="709" customFormat="1" ht="12" customHeight="1">
      <c r="E489" s="702" t="s">
        <v>1747</v>
      </c>
      <c r="F489" s="702" t="s">
        <v>90</v>
      </c>
      <c r="G489" s="704" t="s">
        <v>87</v>
      </c>
      <c r="H489" s="704" t="s">
        <v>68</v>
      </c>
      <c r="I489" s="704" t="s">
        <v>68</v>
      </c>
    </row>
    <row r="490" spans="5:9" s="709" customFormat="1" ht="12" customHeight="1">
      <c r="E490" s="702" t="s">
        <v>1748</v>
      </c>
      <c r="F490" s="702" t="s">
        <v>220</v>
      </c>
      <c r="G490" s="702" t="s">
        <v>90</v>
      </c>
      <c r="H490" s="702" t="s">
        <v>87</v>
      </c>
      <c r="I490" s="702" t="s">
        <v>70</v>
      </c>
    </row>
    <row r="491" spans="5:9" s="709" customFormat="1" ht="12" customHeight="1">
      <c r="E491" s="702" t="s">
        <v>1749</v>
      </c>
      <c r="F491" s="702" t="s">
        <v>101</v>
      </c>
      <c r="G491" s="705" t="s">
        <v>87</v>
      </c>
      <c r="H491" s="705" t="s">
        <v>87</v>
      </c>
      <c r="I491" s="705" t="s">
        <v>90</v>
      </c>
    </row>
    <row r="492" spans="5:9" s="709" customFormat="1" ht="12" customHeight="1">
      <c r="E492" s="702" t="s">
        <v>1750</v>
      </c>
      <c r="F492" s="702" t="s">
        <v>90</v>
      </c>
      <c r="G492" s="705" t="s">
        <v>87</v>
      </c>
      <c r="H492" s="705" t="s">
        <v>90</v>
      </c>
      <c r="I492" s="705" t="s">
        <v>99</v>
      </c>
    </row>
    <row r="493" spans="5:9" s="709" customFormat="1" ht="12" customHeight="1">
      <c r="E493" s="706" t="s">
        <v>1751</v>
      </c>
      <c r="F493" s="706" t="s">
        <v>129</v>
      </c>
      <c r="G493" s="707" t="s">
        <v>68</v>
      </c>
      <c r="H493" s="707" t="s">
        <v>90</v>
      </c>
      <c r="I493" s="707" t="s">
        <v>90</v>
      </c>
    </row>
    <row r="494" spans="5:9" ht="12" customHeight="1">
      <c r="E494" s="702" t="s">
        <v>1752</v>
      </c>
      <c r="F494" s="702" t="s">
        <v>240</v>
      </c>
      <c r="G494" s="702" t="s">
        <v>90</v>
      </c>
      <c r="H494" s="702" t="s">
        <v>68</v>
      </c>
      <c r="I494" s="702" t="s">
        <v>70</v>
      </c>
    </row>
    <row r="495" spans="5:9">
      <c r="E495" s="702" t="s">
        <v>1753</v>
      </c>
      <c r="F495" s="702" t="s">
        <v>122</v>
      </c>
      <c r="G495" s="705" t="s">
        <v>90</v>
      </c>
      <c r="H495" s="705" t="s">
        <v>87</v>
      </c>
      <c r="I495" s="705" t="s">
        <v>87</v>
      </c>
    </row>
    <row r="496" spans="5:9" s="709" customFormat="1" ht="12" customHeight="1">
      <c r="E496" s="702" t="s">
        <v>1754</v>
      </c>
      <c r="F496" s="702" t="s">
        <v>148</v>
      </c>
      <c r="G496" s="705" t="s">
        <v>90</v>
      </c>
      <c r="H496" s="705" t="s">
        <v>68</v>
      </c>
      <c r="I496" s="705" t="s">
        <v>90</v>
      </c>
    </row>
    <row r="497" spans="5:9">
      <c r="E497" s="702" t="s">
        <v>1755</v>
      </c>
      <c r="F497" s="702" t="s">
        <v>110</v>
      </c>
      <c r="G497" s="704" t="s">
        <v>68</v>
      </c>
      <c r="H497" s="704" t="s">
        <v>68</v>
      </c>
      <c r="I497" s="705" t="s">
        <v>90</v>
      </c>
    </row>
    <row r="498" spans="5:9" s="710" customFormat="1">
      <c r="E498" s="702" t="s">
        <v>502</v>
      </c>
      <c r="F498" s="702" t="s">
        <v>104</v>
      </c>
      <c r="G498" s="702" t="s">
        <v>87</v>
      </c>
      <c r="H498" s="702" t="s">
        <v>70</v>
      </c>
      <c r="I498" s="702" t="s">
        <v>90</v>
      </c>
    </row>
    <row r="499" spans="5:9">
      <c r="E499" s="702" t="s">
        <v>1756</v>
      </c>
      <c r="F499" s="702" t="s">
        <v>94</v>
      </c>
      <c r="G499" s="702" t="s">
        <v>87</v>
      </c>
      <c r="H499" s="702" t="s">
        <v>87</v>
      </c>
      <c r="I499" s="702" t="s">
        <v>99</v>
      </c>
    </row>
    <row r="500" spans="5:9" s="710" customFormat="1">
      <c r="E500" s="702" t="s">
        <v>1758</v>
      </c>
      <c r="F500" s="702" t="s">
        <v>116</v>
      </c>
      <c r="G500" s="705" t="s">
        <v>70</v>
      </c>
      <c r="H500" s="704" t="s">
        <v>87</v>
      </c>
      <c r="I500" s="704" t="s">
        <v>87</v>
      </c>
    </row>
    <row r="501" spans="5:9" s="709" customFormat="1" ht="12" customHeight="1">
      <c r="E501" s="702" t="s">
        <v>1759</v>
      </c>
      <c r="F501" s="702" t="s">
        <v>114</v>
      </c>
      <c r="G501" s="702" t="s">
        <v>70</v>
      </c>
      <c r="H501" s="702" t="s">
        <v>90</v>
      </c>
      <c r="I501" s="702" t="s">
        <v>99</v>
      </c>
    </row>
    <row r="502" spans="5:9" s="709" customFormat="1" ht="12" customHeight="1">
      <c r="E502" s="706" t="s">
        <v>1760</v>
      </c>
      <c r="F502" s="706" t="s">
        <v>140</v>
      </c>
      <c r="G502" s="707" t="s">
        <v>99</v>
      </c>
      <c r="H502" s="707" t="s">
        <v>68</v>
      </c>
      <c r="I502" s="707" t="s">
        <v>68</v>
      </c>
    </row>
    <row r="503" spans="5:9" s="710" customFormat="1">
      <c r="E503" s="702" t="s">
        <v>1761</v>
      </c>
      <c r="F503" s="702" t="s">
        <v>240</v>
      </c>
      <c r="G503" s="702" t="s">
        <v>87</v>
      </c>
      <c r="H503" s="702" t="s">
        <v>90</v>
      </c>
      <c r="I503" s="702" t="s">
        <v>87</v>
      </c>
    </row>
    <row r="504" spans="5:9" ht="12" customHeight="1">
      <c r="E504" s="702" t="s">
        <v>1762</v>
      </c>
      <c r="F504" s="702" t="s">
        <v>129</v>
      </c>
      <c r="G504" s="702" t="s">
        <v>99</v>
      </c>
      <c r="H504" s="702" t="s">
        <v>90</v>
      </c>
      <c r="I504" s="702" t="s">
        <v>87</v>
      </c>
    </row>
    <row r="505" spans="5:9" s="709" customFormat="1" ht="12" customHeight="1">
      <c r="E505" s="702" t="s">
        <v>1763</v>
      </c>
      <c r="F505" s="702" t="s">
        <v>215</v>
      </c>
      <c r="G505" s="705" t="s">
        <v>90</v>
      </c>
      <c r="H505" s="705" t="s">
        <v>87</v>
      </c>
      <c r="I505" s="705" t="s">
        <v>70</v>
      </c>
    </row>
    <row r="506" spans="5:9" s="709" customFormat="1" ht="12" customHeight="1">
      <c r="E506" s="702" t="s">
        <v>1764</v>
      </c>
      <c r="F506" s="702" t="s">
        <v>148</v>
      </c>
      <c r="G506" s="702" t="s">
        <v>70</v>
      </c>
      <c r="H506" s="702" t="s">
        <v>90</v>
      </c>
      <c r="I506" s="702" t="s">
        <v>87</v>
      </c>
    </row>
    <row r="507" spans="5:9" ht="12" customHeight="1">
      <c r="E507" s="702" t="s">
        <v>1766</v>
      </c>
      <c r="F507" s="702" t="s">
        <v>101</v>
      </c>
      <c r="G507" s="705" t="s">
        <v>87</v>
      </c>
      <c r="H507" s="705" t="s">
        <v>87</v>
      </c>
      <c r="I507" s="705" t="s">
        <v>70</v>
      </c>
    </row>
    <row r="508" spans="5:9" ht="12" customHeight="1">
      <c r="E508" s="702" t="s">
        <v>1767</v>
      </c>
      <c r="F508" s="702" t="s">
        <v>88</v>
      </c>
      <c r="G508" s="705" t="s">
        <v>90</v>
      </c>
      <c r="H508" s="705" t="s">
        <v>87</v>
      </c>
      <c r="I508" s="705" t="s">
        <v>87</v>
      </c>
    </row>
    <row r="509" spans="5:9">
      <c r="E509" s="702" t="s">
        <v>1768</v>
      </c>
      <c r="F509" s="702" t="s">
        <v>131</v>
      </c>
      <c r="G509" s="702" t="s">
        <v>87</v>
      </c>
      <c r="H509" s="702" t="s">
        <v>87</v>
      </c>
      <c r="I509" s="702" t="s">
        <v>90</v>
      </c>
    </row>
    <row r="510" spans="5:9">
      <c r="E510" s="702" t="s">
        <v>1769</v>
      </c>
      <c r="F510" s="702" t="s">
        <v>131</v>
      </c>
      <c r="G510" s="705" t="s">
        <v>70</v>
      </c>
      <c r="H510" s="705" t="s">
        <v>90</v>
      </c>
      <c r="I510" s="705" t="s">
        <v>90</v>
      </c>
    </row>
    <row r="511" spans="5:9">
      <c r="E511" s="702" t="s">
        <v>1770</v>
      </c>
      <c r="F511" s="702" t="s">
        <v>140</v>
      </c>
      <c r="G511" s="705" t="s">
        <v>87</v>
      </c>
      <c r="H511" s="705" t="s">
        <v>87</v>
      </c>
      <c r="I511" s="705" t="s">
        <v>99</v>
      </c>
    </row>
    <row r="512" spans="5:9" s="710" customFormat="1">
      <c r="E512" s="702" t="s">
        <v>1771</v>
      </c>
      <c r="F512" s="702" t="s">
        <v>119</v>
      </c>
      <c r="G512" s="702" t="s">
        <v>87</v>
      </c>
      <c r="H512" s="702" t="s">
        <v>90</v>
      </c>
      <c r="I512" s="702" t="s">
        <v>70</v>
      </c>
    </row>
    <row r="513" spans="5:9" s="709" customFormat="1" ht="12" customHeight="1">
      <c r="E513" s="702" t="s">
        <v>1772</v>
      </c>
      <c r="F513" s="702" t="s">
        <v>116</v>
      </c>
      <c r="G513" s="702" t="s">
        <v>90</v>
      </c>
      <c r="H513" s="702" t="s">
        <v>99</v>
      </c>
      <c r="I513" s="702" t="s">
        <v>90</v>
      </c>
    </row>
    <row r="514" spans="5:9" s="710" customFormat="1">
      <c r="E514" s="702" t="s">
        <v>1774</v>
      </c>
      <c r="F514" s="702" t="s">
        <v>114</v>
      </c>
      <c r="G514" s="705" t="s">
        <v>68</v>
      </c>
      <c r="H514" s="705" t="s">
        <v>87</v>
      </c>
      <c r="I514" s="705" t="s">
        <v>68</v>
      </c>
    </row>
    <row r="515" spans="5:9" s="710" customFormat="1">
      <c r="E515" s="702" t="s">
        <v>1775</v>
      </c>
      <c r="F515" s="702" t="s">
        <v>119</v>
      </c>
      <c r="G515" s="702" t="s">
        <v>68</v>
      </c>
      <c r="H515" s="702" t="s">
        <v>68</v>
      </c>
      <c r="I515" s="702" t="s">
        <v>68</v>
      </c>
    </row>
    <row r="516" spans="5:9">
      <c r="E516" s="702" t="s">
        <v>1776</v>
      </c>
      <c r="F516" s="702" t="s">
        <v>215</v>
      </c>
      <c r="G516" s="702" t="s">
        <v>87</v>
      </c>
      <c r="H516" s="702" t="s">
        <v>87</v>
      </c>
      <c r="I516" s="702" t="s">
        <v>87</v>
      </c>
    </row>
    <row r="517" spans="5:9" s="709" customFormat="1" ht="12" customHeight="1">
      <c r="E517" s="706" t="s">
        <v>1778</v>
      </c>
      <c r="F517" s="706" t="s">
        <v>126</v>
      </c>
      <c r="G517" s="707" t="s">
        <v>99</v>
      </c>
      <c r="H517" s="713" t="s">
        <v>68</v>
      </c>
      <c r="I517" s="713" t="s">
        <v>68</v>
      </c>
    </row>
    <row r="518" spans="5:9">
      <c r="E518" s="702" t="s">
        <v>1779</v>
      </c>
      <c r="F518" s="702" t="s">
        <v>135</v>
      </c>
      <c r="G518" s="702" t="s">
        <v>90</v>
      </c>
      <c r="H518" s="702" t="s">
        <v>70</v>
      </c>
      <c r="I518" s="702" t="s">
        <v>68</v>
      </c>
    </row>
    <row r="519" spans="5:9">
      <c r="E519" s="702" t="s">
        <v>1780</v>
      </c>
      <c r="F519" s="702" t="s">
        <v>94</v>
      </c>
      <c r="G519" s="702" t="s">
        <v>68</v>
      </c>
      <c r="H519" s="702" t="s">
        <v>68</v>
      </c>
      <c r="I519" s="702" t="s">
        <v>90</v>
      </c>
    </row>
    <row r="520" spans="5:9" ht="12" customHeight="1">
      <c r="E520" s="702" t="s">
        <v>1782</v>
      </c>
      <c r="F520" s="702" t="s">
        <v>135</v>
      </c>
      <c r="G520" s="702" t="s">
        <v>68</v>
      </c>
      <c r="H520" s="702" t="s">
        <v>68</v>
      </c>
      <c r="I520" s="702" t="s">
        <v>90</v>
      </c>
    </row>
    <row r="521" spans="5:9" ht="12" customHeight="1">
      <c r="E521" s="702" t="s">
        <v>1783</v>
      </c>
      <c r="F521" s="702" t="s">
        <v>114</v>
      </c>
      <c r="G521" s="702" t="s">
        <v>87</v>
      </c>
      <c r="H521" s="702" t="s">
        <v>90</v>
      </c>
      <c r="I521" s="702" t="s">
        <v>68</v>
      </c>
    </row>
    <row r="522" spans="5:9" ht="12" customHeight="1">
      <c r="E522" s="702" t="s">
        <v>1784</v>
      </c>
      <c r="F522" s="702" t="s">
        <v>126</v>
      </c>
      <c r="G522" s="702" t="s">
        <v>70</v>
      </c>
      <c r="H522" s="702" t="s">
        <v>99</v>
      </c>
      <c r="I522" s="702" t="s">
        <v>90</v>
      </c>
    </row>
    <row r="523" spans="5:9" ht="12" customHeight="1">
      <c r="E523" s="706" t="s">
        <v>1785</v>
      </c>
      <c r="F523" s="706" t="s">
        <v>116</v>
      </c>
      <c r="G523" s="707" t="s">
        <v>87</v>
      </c>
      <c r="H523" s="707" t="s">
        <v>87</v>
      </c>
      <c r="I523" s="707" t="s">
        <v>87</v>
      </c>
    </row>
    <row r="524" spans="5:9" ht="12" customHeight="1">
      <c r="E524" s="702" t="s">
        <v>1786</v>
      </c>
      <c r="F524" s="702" t="s">
        <v>116</v>
      </c>
      <c r="G524" s="702" t="s">
        <v>90</v>
      </c>
      <c r="H524" s="702" t="s">
        <v>90</v>
      </c>
      <c r="I524" s="702" t="s">
        <v>68</v>
      </c>
    </row>
    <row r="525" spans="5:9">
      <c r="E525" s="702" t="s">
        <v>1787</v>
      </c>
      <c r="F525" s="702" t="s">
        <v>140</v>
      </c>
      <c r="G525" s="705" t="s">
        <v>68</v>
      </c>
      <c r="H525" s="702" t="s">
        <v>90</v>
      </c>
      <c r="I525" s="705" t="s">
        <v>68</v>
      </c>
    </row>
    <row r="526" spans="5:9" ht="12" customHeight="1">
      <c r="E526" s="702" t="s">
        <v>1788</v>
      </c>
      <c r="F526" s="702" t="s">
        <v>116</v>
      </c>
      <c r="G526" s="705" t="s">
        <v>68</v>
      </c>
      <c r="H526" s="705" t="s">
        <v>99</v>
      </c>
      <c r="I526" s="705" t="s">
        <v>68</v>
      </c>
    </row>
    <row r="527" spans="5:9" s="709" customFormat="1" ht="12" customHeight="1">
      <c r="E527" s="702" t="s">
        <v>1024</v>
      </c>
      <c r="F527" s="702" t="s">
        <v>101</v>
      </c>
      <c r="G527" s="702" t="s">
        <v>87</v>
      </c>
      <c r="H527" s="702" t="s">
        <v>87</v>
      </c>
      <c r="I527" s="702" t="s">
        <v>87</v>
      </c>
    </row>
    <row r="528" spans="5:9" ht="12" customHeight="1">
      <c r="E528" s="702" t="s">
        <v>1791</v>
      </c>
      <c r="F528" s="702" t="s">
        <v>88</v>
      </c>
      <c r="G528" s="702" t="s">
        <v>90</v>
      </c>
      <c r="H528" s="702" t="s">
        <v>87</v>
      </c>
      <c r="I528" s="702" t="s">
        <v>99</v>
      </c>
    </row>
    <row r="529" spans="5:9">
      <c r="E529" s="702" t="s">
        <v>1792</v>
      </c>
      <c r="F529" s="702" t="s">
        <v>104</v>
      </c>
      <c r="G529" s="705" t="s">
        <v>68</v>
      </c>
      <c r="H529" s="705" t="s">
        <v>68</v>
      </c>
      <c r="I529" s="705" t="s">
        <v>87</v>
      </c>
    </row>
    <row r="530" spans="5:9" s="711" customFormat="1" ht="12" customHeight="1">
      <c r="E530" s="702" t="s">
        <v>1793</v>
      </c>
      <c r="F530" s="702" t="s">
        <v>101</v>
      </c>
      <c r="G530" s="705" t="s">
        <v>90</v>
      </c>
      <c r="H530" s="705" t="s">
        <v>68</v>
      </c>
      <c r="I530" s="705" t="s">
        <v>87</v>
      </c>
    </row>
    <row r="531" spans="5:9">
      <c r="E531" s="702" t="s">
        <v>1794</v>
      </c>
      <c r="F531" s="702" t="s">
        <v>140</v>
      </c>
      <c r="G531" s="705" t="s">
        <v>87</v>
      </c>
      <c r="H531" s="705" t="s">
        <v>68</v>
      </c>
      <c r="I531" s="705" t="s">
        <v>87</v>
      </c>
    </row>
    <row r="532" spans="5:9" s="710" customFormat="1">
      <c r="E532" s="702" t="s">
        <v>1795</v>
      </c>
      <c r="F532" s="706" t="s">
        <v>135</v>
      </c>
      <c r="G532" s="706" t="s">
        <v>87</v>
      </c>
      <c r="H532" s="702" t="s">
        <v>90</v>
      </c>
      <c r="I532" s="705" t="s">
        <v>68</v>
      </c>
    </row>
    <row r="533" spans="5:9" s="710" customFormat="1">
      <c r="E533" s="702" t="s">
        <v>1796</v>
      </c>
      <c r="F533" s="702" t="s">
        <v>114</v>
      </c>
      <c r="G533" s="702" t="s">
        <v>87</v>
      </c>
      <c r="H533" s="702" t="s">
        <v>87</v>
      </c>
      <c r="I533" s="702" t="s">
        <v>87</v>
      </c>
    </row>
    <row r="534" spans="5:9" s="709" customFormat="1" ht="12" customHeight="1">
      <c r="E534" s="702" t="s">
        <v>1797</v>
      </c>
      <c r="F534" s="702" t="s">
        <v>101</v>
      </c>
      <c r="G534" s="702" t="s">
        <v>90</v>
      </c>
      <c r="H534" s="702" t="s">
        <v>87</v>
      </c>
      <c r="I534" s="702" t="s">
        <v>70</v>
      </c>
    </row>
    <row r="535" spans="5:9" s="714" customFormat="1" ht="12" customHeight="1">
      <c r="E535" s="702" t="s">
        <v>1798</v>
      </c>
      <c r="F535" s="702" t="s">
        <v>101</v>
      </c>
      <c r="G535" s="705" t="s">
        <v>90</v>
      </c>
      <c r="H535" s="705" t="s">
        <v>70</v>
      </c>
      <c r="I535" s="705" t="s">
        <v>70</v>
      </c>
    </row>
    <row r="536" spans="5:9" ht="12" customHeight="1">
      <c r="E536" s="702" t="s">
        <v>1799</v>
      </c>
      <c r="F536" s="702" t="s">
        <v>101</v>
      </c>
      <c r="G536" s="702" t="s">
        <v>87</v>
      </c>
      <c r="H536" s="702" t="s">
        <v>68</v>
      </c>
      <c r="I536" s="702" t="s">
        <v>68</v>
      </c>
    </row>
    <row r="537" spans="5:9" ht="12" customHeight="1">
      <c r="E537" s="702" t="s">
        <v>1800</v>
      </c>
      <c r="F537" s="702" t="s">
        <v>122</v>
      </c>
      <c r="G537" s="705" t="s">
        <v>68</v>
      </c>
      <c r="H537" s="705" t="s">
        <v>90</v>
      </c>
      <c r="I537" s="705" t="s">
        <v>70</v>
      </c>
    </row>
    <row r="538" spans="5:9" ht="12" customHeight="1">
      <c r="E538" s="702" t="s">
        <v>1801</v>
      </c>
      <c r="F538" s="702" t="s">
        <v>94</v>
      </c>
      <c r="G538" s="702" t="s">
        <v>90</v>
      </c>
      <c r="H538" s="702" t="s">
        <v>90</v>
      </c>
      <c r="I538" s="702" t="s">
        <v>70</v>
      </c>
    </row>
    <row r="539" spans="5:9" ht="12" customHeight="1">
      <c r="E539" s="702" t="s">
        <v>1802</v>
      </c>
      <c r="F539" s="702" t="s">
        <v>140</v>
      </c>
      <c r="G539" s="702" t="s">
        <v>87</v>
      </c>
      <c r="H539" s="702" t="s">
        <v>87</v>
      </c>
      <c r="I539" s="702" t="s">
        <v>87</v>
      </c>
    </row>
    <row r="540" spans="5:9" ht="12" customHeight="1">
      <c r="E540" s="702" t="s">
        <v>1803</v>
      </c>
      <c r="F540" s="702" t="s">
        <v>140</v>
      </c>
      <c r="G540" s="702" t="s">
        <v>87</v>
      </c>
      <c r="H540" s="702" t="s">
        <v>90</v>
      </c>
      <c r="I540" s="702" t="s">
        <v>90</v>
      </c>
    </row>
    <row r="541" spans="5:9" s="709" customFormat="1" ht="12" customHeight="1">
      <c r="E541" s="702" t="s">
        <v>1804</v>
      </c>
      <c r="F541" s="702" t="s">
        <v>101</v>
      </c>
      <c r="G541" s="702" t="s">
        <v>90</v>
      </c>
      <c r="H541" s="702" t="s">
        <v>70</v>
      </c>
      <c r="I541" s="702" t="s">
        <v>90</v>
      </c>
    </row>
    <row r="542" spans="5:9" s="708" customFormat="1" ht="12" customHeight="1">
      <c r="E542" s="702" t="s">
        <v>1805</v>
      </c>
      <c r="F542" s="702" t="s">
        <v>197</v>
      </c>
      <c r="G542" s="705" t="s">
        <v>70</v>
      </c>
      <c r="H542" s="705" t="s">
        <v>90</v>
      </c>
      <c r="I542" s="705" t="s">
        <v>68</v>
      </c>
    </row>
    <row r="543" spans="5:9">
      <c r="E543" s="702" t="s">
        <v>1806</v>
      </c>
      <c r="F543" s="702" t="s">
        <v>140</v>
      </c>
      <c r="G543" s="704" t="s">
        <v>87</v>
      </c>
      <c r="H543" s="705" t="s">
        <v>90</v>
      </c>
      <c r="I543" s="704" t="s">
        <v>68</v>
      </c>
    </row>
    <row r="544" spans="5:9" ht="12" customHeight="1">
      <c r="E544" s="706" t="s">
        <v>1807</v>
      </c>
      <c r="F544" s="706" t="s">
        <v>140</v>
      </c>
      <c r="G544" s="702" t="s">
        <v>87</v>
      </c>
      <c r="H544" s="707" t="s">
        <v>70</v>
      </c>
      <c r="I544" s="707" t="s">
        <v>68</v>
      </c>
    </row>
    <row r="545" spans="5:9" ht="12" customHeight="1">
      <c r="E545" s="702" t="s">
        <v>1808</v>
      </c>
      <c r="F545" s="702" t="s">
        <v>129</v>
      </c>
      <c r="G545" s="702" t="s">
        <v>70</v>
      </c>
      <c r="H545" s="702" t="s">
        <v>90</v>
      </c>
      <c r="I545" s="702" t="s">
        <v>99</v>
      </c>
    </row>
    <row r="546" spans="5:9" s="710" customFormat="1">
      <c r="E546" s="702" t="s">
        <v>1809</v>
      </c>
      <c r="F546" s="702" t="s">
        <v>140</v>
      </c>
      <c r="G546" s="705" t="s">
        <v>70</v>
      </c>
      <c r="H546" s="705" t="s">
        <v>70</v>
      </c>
      <c r="I546" s="705" t="s">
        <v>90</v>
      </c>
    </row>
    <row r="547" spans="5:9" s="710" customFormat="1">
      <c r="E547" s="702" t="s">
        <v>1810</v>
      </c>
      <c r="F547" s="702" t="s">
        <v>135</v>
      </c>
      <c r="G547" s="705" t="s">
        <v>70</v>
      </c>
      <c r="H547" s="705" t="s">
        <v>68</v>
      </c>
      <c r="I547" s="705" t="s">
        <v>87</v>
      </c>
    </row>
    <row r="548" spans="5:9" ht="12" customHeight="1">
      <c r="E548" s="702" t="s">
        <v>1811</v>
      </c>
      <c r="F548" s="702" t="s">
        <v>90</v>
      </c>
      <c r="G548" s="705" t="s">
        <v>87</v>
      </c>
      <c r="H548" s="705" t="s">
        <v>87</v>
      </c>
      <c r="I548" s="705" t="s">
        <v>68</v>
      </c>
    </row>
    <row r="549" spans="5:9">
      <c r="E549" s="702" t="s">
        <v>1812</v>
      </c>
      <c r="F549" s="702" t="s">
        <v>122</v>
      </c>
      <c r="G549" s="702" t="s">
        <v>90</v>
      </c>
      <c r="H549" s="702" t="s">
        <v>68</v>
      </c>
      <c r="I549" s="702" t="s">
        <v>99</v>
      </c>
    </row>
    <row r="550" spans="5:9">
      <c r="E550" s="706" t="s">
        <v>1813</v>
      </c>
      <c r="F550" s="706" t="s">
        <v>140</v>
      </c>
      <c r="G550" s="706" t="s">
        <v>68</v>
      </c>
      <c r="H550" s="706" t="s">
        <v>90</v>
      </c>
      <c r="I550" s="706" t="s">
        <v>87</v>
      </c>
    </row>
    <row r="551" spans="5:9" ht="12" customHeight="1">
      <c r="E551" s="706" t="s">
        <v>1814</v>
      </c>
      <c r="F551" s="706" t="s">
        <v>116</v>
      </c>
      <c r="G551" s="707" t="s">
        <v>87</v>
      </c>
      <c r="H551" s="707" t="s">
        <v>87</v>
      </c>
      <c r="I551" s="707" t="s">
        <v>70</v>
      </c>
    </row>
    <row r="552" spans="5:9" s="709" customFormat="1" ht="12" customHeight="1">
      <c r="E552" s="702" t="s">
        <v>1815</v>
      </c>
      <c r="F552" s="702" t="s">
        <v>135</v>
      </c>
      <c r="G552" s="705" t="s">
        <v>70</v>
      </c>
      <c r="H552" s="705" t="s">
        <v>70</v>
      </c>
      <c r="I552" s="705" t="s">
        <v>87</v>
      </c>
    </row>
    <row r="553" spans="5:9" s="709" customFormat="1" ht="12" customHeight="1">
      <c r="E553" s="702" t="s">
        <v>1817</v>
      </c>
      <c r="F553" s="702" t="s">
        <v>119</v>
      </c>
      <c r="G553" s="705" t="s">
        <v>90</v>
      </c>
      <c r="H553" s="705" t="s">
        <v>99</v>
      </c>
      <c r="I553" s="705" t="s">
        <v>68</v>
      </c>
    </row>
    <row r="554" spans="5:9" s="710" customFormat="1">
      <c r="E554" s="702" t="s">
        <v>1818</v>
      </c>
      <c r="F554" s="702" t="s">
        <v>114</v>
      </c>
      <c r="G554" s="705" t="s">
        <v>90</v>
      </c>
      <c r="H554" s="705" t="s">
        <v>70</v>
      </c>
      <c r="I554" s="705" t="s">
        <v>68</v>
      </c>
    </row>
    <row r="555" spans="5:9">
      <c r="E555" s="702" t="s">
        <v>1819</v>
      </c>
      <c r="F555" s="702" t="s">
        <v>101</v>
      </c>
      <c r="G555" s="702" t="s">
        <v>87</v>
      </c>
      <c r="H555" s="702" t="s">
        <v>87</v>
      </c>
      <c r="I555" s="702" t="s">
        <v>87</v>
      </c>
    </row>
    <row r="556" spans="5:9" s="709" customFormat="1" ht="12" customHeight="1">
      <c r="E556" s="702" t="s">
        <v>1820</v>
      </c>
      <c r="F556" s="702" t="s">
        <v>101</v>
      </c>
      <c r="G556" s="702" t="s">
        <v>70</v>
      </c>
      <c r="H556" s="702" t="s">
        <v>87</v>
      </c>
      <c r="I556" s="702" t="s">
        <v>90</v>
      </c>
    </row>
    <row r="557" spans="5:9">
      <c r="E557" s="702" t="s">
        <v>1821</v>
      </c>
      <c r="F557" s="702" t="s">
        <v>88</v>
      </c>
      <c r="G557" s="702" t="s">
        <v>87</v>
      </c>
      <c r="H557" s="702" t="s">
        <v>68</v>
      </c>
      <c r="I557" s="702" t="s">
        <v>87</v>
      </c>
    </row>
    <row r="558" spans="5:9" s="709" customFormat="1" ht="12" customHeight="1">
      <c r="E558" s="702" t="s">
        <v>1822</v>
      </c>
      <c r="F558" s="702" t="s">
        <v>116</v>
      </c>
      <c r="G558" s="702" t="s">
        <v>87</v>
      </c>
      <c r="H558" s="702" t="s">
        <v>90</v>
      </c>
      <c r="I558" s="702" t="s">
        <v>70</v>
      </c>
    </row>
    <row r="559" spans="5:9" s="711" customFormat="1" ht="12" customHeight="1">
      <c r="E559" s="706" t="s">
        <v>1823</v>
      </c>
      <c r="F559" s="706" t="s">
        <v>220</v>
      </c>
      <c r="G559" s="707" t="s">
        <v>68</v>
      </c>
      <c r="H559" s="707" t="s">
        <v>68</v>
      </c>
      <c r="I559" s="707" t="s">
        <v>99</v>
      </c>
    </row>
    <row r="560" spans="5:9" s="709" customFormat="1" ht="12" customHeight="1">
      <c r="E560" s="706" t="s">
        <v>1824</v>
      </c>
      <c r="F560" s="706" t="s">
        <v>116</v>
      </c>
      <c r="G560" s="707" t="s">
        <v>68</v>
      </c>
      <c r="H560" s="707" t="s">
        <v>90</v>
      </c>
      <c r="I560" s="707" t="s">
        <v>68</v>
      </c>
    </row>
    <row r="561" spans="5:9" ht="12" customHeight="1">
      <c r="E561" s="702" t="s">
        <v>1825</v>
      </c>
      <c r="F561" s="702" t="s">
        <v>119</v>
      </c>
      <c r="G561" s="702" t="s">
        <v>87</v>
      </c>
      <c r="H561" s="702" t="s">
        <v>87</v>
      </c>
      <c r="I561" s="702" t="s">
        <v>87</v>
      </c>
    </row>
    <row r="562" spans="5:9" s="709" customFormat="1" ht="12" customHeight="1">
      <c r="E562" s="702" t="s">
        <v>1826</v>
      </c>
      <c r="F562" s="702" t="s">
        <v>90</v>
      </c>
      <c r="G562" s="705" t="s">
        <v>70</v>
      </c>
      <c r="H562" s="705" t="s">
        <v>90</v>
      </c>
      <c r="I562" s="705" t="s">
        <v>68</v>
      </c>
    </row>
    <row r="563" spans="5:9" s="712" customFormat="1" ht="12" customHeight="1">
      <c r="E563" s="702" t="s">
        <v>1827</v>
      </c>
      <c r="F563" s="702" t="s">
        <v>94</v>
      </c>
      <c r="G563" s="702" t="s">
        <v>87</v>
      </c>
      <c r="H563" s="702" t="s">
        <v>87</v>
      </c>
      <c r="I563" s="702" t="s">
        <v>70</v>
      </c>
    </row>
    <row r="564" spans="5:9" s="712" customFormat="1" ht="12" customHeight="1">
      <c r="E564" s="706" t="s">
        <v>1828</v>
      </c>
      <c r="F564" s="706" t="s">
        <v>88</v>
      </c>
      <c r="G564" s="707" t="s">
        <v>68</v>
      </c>
      <c r="H564" s="707" t="s">
        <v>68</v>
      </c>
      <c r="I564" s="707" t="s">
        <v>70</v>
      </c>
    </row>
    <row r="565" spans="5:9" ht="12" customHeight="1">
      <c r="E565" s="702" t="s">
        <v>1829</v>
      </c>
      <c r="F565" s="702" t="s">
        <v>101</v>
      </c>
      <c r="G565" s="702" t="s">
        <v>87</v>
      </c>
      <c r="H565" s="702" t="s">
        <v>90</v>
      </c>
      <c r="I565" s="702" t="s">
        <v>99</v>
      </c>
    </row>
    <row r="566" spans="5:9" ht="12" customHeight="1">
      <c r="E566" s="706" t="s">
        <v>1830</v>
      </c>
      <c r="F566" s="706" t="s">
        <v>119</v>
      </c>
      <c r="G566" s="702" t="s">
        <v>68</v>
      </c>
      <c r="H566" s="707" t="s">
        <v>90</v>
      </c>
      <c r="I566" s="702" t="s">
        <v>87</v>
      </c>
    </row>
    <row r="567" spans="5:9">
      <c r="E567" s="702" t="s">
        <v>1831</v>
      </c>
      <c r="F567" s="702" t="s">
        <v>140</v>
      </c>
      <c r="G567" s="702" t="s">
        <v>87</v>
      </c>
      <c r="H567" s="702" t="s">
        <v>90</v>
      </c>
      <c r="I567" s="702" t="s">
        <v>90</v>
      </c>
    </row>
    <row r="568" spans="5:9" s="709" customFormat="1" ht="12" customHeight="1">
      <c r="E568" s="702" t="s">
        <v>1832</v>
      </c>
      <c r="F568" s="702" t="s">
        <v>135</v>
      </c>
      <c r="G568" s="702" t="s">
        <v>87</v>
      </c>
      <c r="H568" s="702" t="s">
        <v>90</v>
      </c>
      <c r="I568" s="702" t="s">
        <v>90</v>
      </c>
    </row>
    <row r="569" spans="5:9" s="710" customFormat="1">
      <c r="E569" s="702" t="s">
        <v>1833</v>
      </c>
      <c r="F569" s="702" t="s">
        <v>101</v>
      </c>
      <c r="G569" s="702" t="s">
        <v>90</v>
      </c>
      <c r="H569" s="705" t="s">
        <v>99</v>
      </c>
      <c r="I569" s="705" t="s">
        <v>70</v>
      </c>
    </row>
    <row r="570" spans="5:9" s="710" customFormat="1">
      <c r="E570" s="702" t="s">
        <v>1834</v>
      </c>
      <c r="F570" s="702" t="s">
        <v>114</v>
      </c>
      <c r="G570" s="705" t="s">
        <v>68</v>
      </c>
      <c r="H570" s="705" t="s">
        <v>90</v>
      </c>
      <c r="I570" s="705" t="s">
        <v>99</v>
      </c>
    </row>
    <row r="571" spans="5:9" s="709" customFormat="1" ht="12" customHeight="1">
      <c r="E571" s="702" t="s">
        <v>1835</v>
      </c>
      <c r="F571" s="702" t="s">
        <v>220</v>
      </c>
      <c r="G571" s="702" t="s">
        <v>87</v>
      </c>
      <c r="H571" s="702" t="s">
        <v>87</v>
      </c>
      <c r="I571" s="702" t="s">
        <v>90</v>
      </c>
    </row>
    <row r="572" spans="5:9" s="710" customFormat="1">
      <c r="E572" s="702" t="s">
        <v>1837</v>
      </c>
      <c r="F572" s="702" t="s">
        <v>129</v>
      </c>
      <c r="G572" s="702" t="s">
        <v>68</v>
      </c>
      <c r="H572" s="702" t="s">
        <v>90</v>
      </c>
      <c r="I572" s="702" t="s">
        <v>87</v>
      </c>
    </row>
    <row r="573" spans="5:9" s="710" customFormat="1">
      <c r="E573" s="702" t="s">
        <v>1838</v>
      </c>
      <c r="F573" s="702" t="s">
        <v>122</v>
      </c>
      <c r="G573" s="705" t="s">
        <v>87</v>
      </c>
      <c r="H573" s="705" t="s">
        <v>99</v>
      </c>
      <c r="I573" s="705" t="s">
        <v>87</v>
      </c>
    </row>
    <row r="574" spans="5:9" s="709" customFormat="1" ht="12" customHeight="1">
      <c r="E574" s="702" t="s">
        <v>1839</v>
      </c>
      <c r="F574" s="702" t="s">
        <v>135</v>
      </c>
      <c r="G574" s="705" t="s">
        <v>87</v>
      </c>
      <c r="H574" s="705" t="s">
        <v>68</v>
      </c>
      <c r="I574" s="705" t="s">
        <v>70</v>
      </c>
    </row>
    <row r="575" spans="5:9">
      <c r="E575" s="706" t="s">
        <v>1840</v>
      </c>
      <c r="F575" s="706" t="s">
        <v>220</v>
      </c>
      <c r="G575" s="707" t="s">
        <v>87</v>
      </c>
      <c r="H575" s="707" t="s">
        <v>87</v>
      </c>
      <c r="I575" s="707" t="s">
        <v>68</v>
      </c>
    </row>
    <row r="576" spans="5:9">
      <c r="E576" s="706" t="s">
        <v>1841</v>
      </c>
      <c r="F576" s="706" t="s">
        <v>94</v>
      </c>
      <c r="G576" s="707" t="s">
        <v>70</v>
      </c>
      <c r="H576" s="707" t="s">
        <v>87</v>
      </c>
      <c r="I576" s="707" t="s">
        <v>90</v>
      </c>
    </row>
    <row r="577" spans="5:9">
      <c r="E577" s="702" t="s">
        <v>1842</v>
      </c>
      <c r="F577" s="702" t="s">
        <v>129</v>
      </c>
      <c r="G577" s="702" t="s">
        <v>87</v>
      </c>
      <c r="H577" s="702" t="s">
        <v>87</v>
      </c>
      <c r="I577" s="702" t="s">
        <v>70</v>
      </c>
    </row>
    <row r="578" spans="5:9">
      <c r="E578" s="702" t="s">
        <v>1843</v>
      </c>
      <c r="F578" s="702" t="s">
        <v>140</v>
      </c>
      <c r="G578" s="702" t="s">
        <v>87</v>
      </c>
      <c r="H578" s="702" t="s">
        <v>68</v>
      </c>
      <c r="I578" s="702" t="s">
        <v>90</v>
      </c>
    </row>
    <row r="579" spans="5:9" s="709" customFormat="1" ht="12" customHeight="1">
      <c r="E579" s="702" t="s">
        <v>1844</v>
      </c>
      <c r="F579" s="702" t="s">
        <v>114</v>
      </c>
      <c r="G579" s="702" t="s">
        <v>68</v>
      </c>
      <c r="H579" s="702" t="s">
        <v>90</v>
      </c>
      <c r="I579" s="702" t="s">
        <v>90</v>
      </c>
    </row>
    <row r="580" spans="5:9" ht="12" customHeight="1">
      <c r="E580" s="702" t="s">
        <v>1844</v>
      </c>
      <c r="F580" s="702" t="s">
        <v>116</v>
      </c>
      <c r="G580" s="702" t="s">
        <v>68</v>
      </c>
      <c r="H580" s="702" t="s">
        <v>90</v>
      </c>
      <c r="I580" s="702" t="s">
        <v>90</v>
      </c>
    </row>
    <row r="581" spans="5:9" s="709" customFormat="1" ht="12" customHeight="1">
      <c r="E581" s="702" t="s">
        <v>1845</v>
      </c>
      <c r="F581" s="702" t="s">
        <v>94</v>
      </c>
      <c r="G581" s="702" t="s">
        <v>87</v>
      </c>
      <c r="H581" s="702" t="s">
        <v>70</v>
      </c>
      <c r="I581" s="702" t="s">
        <v>87</v>
      </c>
    </row>
    <row r="582" spans="5:9" s="712" customFormat="1" ht="12" customHeight="1">
      <c r="E582" s="702" t="s">
        <v>1846</v>
      </c>
      <c r="F582" s="702" t="s">
        <v>94</v>
      </c>
      <c r="G582" s="702" t="s">
        <v>90</v>
      </c>
      <c r="H582" s="702" t="s">
        <v>90</v>
      </c>
      <c r="I582" s="702" t="s">
        <v>68</v>
      </c>
    </row>
    <row r="583" spans="5:9" s="712" customFormat="1" ht="12" customHeight="1">
      <c r="E583" s="702" t="s">
        <v>1847</v>
      </c>
      <c r="F583" s="702" t="s">
        <v>101</v>
      </c>
      <c r="G583" s="705" t="s">
        <v>87</v>
      </c>
      <c r="H583" s="705" t="s">
        <v>87</v>
      </c>
      <c r="I583" s="705" t="s">
        <v>87</v>
      </c>
    </row>
    <row r="584" spans="5:9" ht="12" customHeight="1">
      <c r="E584" s="702" t="s">
        <v>1848</v>
      </c>
      <c r="F584" s="702" t="s">
        <v>148</v>
      </c>
      <c r="G584" s="705" t="s">
        <v>68</v>
      </c>
      <c r="H584" s="705" t="s">
        <v>90</v>
      </c>
      <c r="I584" s="705" t="s">
        <v>68</v>
      </c>
    </row>
    <row r="585" spans="5:9" ht="12" customHeight="1">
      <c r="E585" s="702" t="s">
        <v>1849</v>
      </c>
      <c r="F585" s="702" t="s">
        <v>197</v>
      </c>
      <c r="G585" s="705" t="s">
        <v>68</v>
      </c>
      <c r="H585" s="705" t="s">
        <v>68</v>
      </c>
      <c r="I585" s="705" t="s">
        <v>99</v>
      </c>
    </row>
    <row r="586" spans="5:9">
      <c r="E586" s="702" t="s">
        <v>1850</v>
      </c>
      <c r="F586" s="702" t="s">
        <v>119</v>
      </c>
      <c r="G586" s="702" t="s">
        <v>70</v>
      </c>
      <c r="H586" s="702" t="s">
        <v>87</v>
      </c>
      <c r="I586" s="702" t="s">
        <v>68</v>
      </c>
    </row>
    <row r="587" spans="5:9" s="709" customFormat="1" ht="12" customHeight="1">
      <c r="E587" s="706" t="s">
        <v>1851</v>
      </c>
      <c r="F587" s="706" t="s">
        <v>131</v>
      </c>
      <c r="G587" s="706" t="s">
        <v>87</v>
      </c>
      <c r="H587" s="706" t="s">
        <v>68</v>
      </c>
      <c r="I587" s="706" t="s">
        <v>90</v>
      </c>
    </row>
    <row r="588" spans="5:9" s="709" customFormat="1" ht="12" customHeight="1">
      <c r="E588" s="702" t="s">
        <v>1853</v>
      </c>
      <c r="F588" s="702" t="s">
        <v>122</v>
      </c>
      <c r="G588" s="702" t="s">
        <v>87</v>
      </c>
      <c r="H588" s="702" t="s">
        <v>70</v>
      </c>
      <c r="I588" s="702" t="s">
        <v>70</v>
      </c>
    </row>
    <row r="589" spans="5:9" ht="12" customHeight="1">
      <c r="E589" s="702" t="s">
        <v>1854</v>
      </c>
      <c r="F589" s="702" t="s">
        <v>119</v>
      </c>
      <c r="G589" s="705" t="s">
        <v>87</v>
      </c>
      <c r="H589" s="705" t="s">
        <v>70</v>
      </c>
      <c r="I589" s="705" t="s">
        <v>87</v>
      </c>
    </row>
    <row r="590" spans="5:9" s="710" customFormat="1">
      <c r="E590" s="702" t="s">
        <v>1855</v>
      </c>
      <c r="F590" s="702" t="s">
        <v>129</v>
      </c>
      <c r="G590" s="705" t="s">
        <v>70</v>
      </c>
      <c r="H590" s="705" t="s">
        <v>90</v>
      </c>
      <c r="I590" s="705" t="s">
        <v>99</v>
      </c>
    </row>
    <row r="591" spans="5:9" s="709" customFormat="1" ht="12" customHeight="1">
      <c r="E591" s="702" t="s">
        <v>1856</v>
      </c>
      <c r="F591" s="702" t="s">
        <v>135</v>
      </c>
      <c r="G591" s="702" t="s">
        <v>90</v>
      </c>
      <c r="H591" s="702" t="s">
        <v>90</v>
      </c>
      <c r="I591" s="702" t="s">
        <v>90</v>
      </c>
    </row>
    <row r="592" spans="5:9" s="709" customFormat="1" ht="12" customHeight="1">
      <c r="E592" s="702" t="s">
        <v>1857</v>
      </c>
      <c r="F592" s="702" t="s">
        <v>126</v>
      </c>
      <c r="G592" s="702" t="s">
        <v>90</v>
      </c>
      <c r="H592" s="702" t="s">
        <v>99</v>
      </c>
      <c r="I592" s="702" t="s">
        <v>90</v>
      </c>
    </row>
    <row r="593" spans="5:9" ht="12" customHeight="1">
      <c r="E593" s="702" t="s">
        <v>1858</v>
      </c>
      <c r="F593" s="702" t="s">
        <v>126</v>
      </c>
      <c r="G593" s="702" t="s">
        <v>99</v>
      </c>
      <c r="H593" s="702" t="s">
        <v>70</v>
      </c>
      <c r="I593" s="702" t="s">
        <v>70</v>
      </c>
    </row>
    <row r="594" spans="5:9" s="709" customFormat="1" ht="12" customHeight="1">
      <c r="E594" s="706" t="s">
        <v>1859</v>
      </c>
      <c r="F594" s="706" t="s">
        <v>126</v>
      </c>
      <c r="G594" s="707" t="s">
        <v>87</v>
      </c>
      <c r="H594" s="707" t="s">
        <v>90</v>
      </c>
      <c r="I594" s="707" t="s">
        <v>87</v>
      </c>
    </row>
    <row r="595" spans="5:9" ht="12" customHeight="1">
      <c r="E595" s="702" t="s">
        <v>1862</v>
      </c>
      <c r="F595" s="702" t="s">
        <v>94</v>
      </c>
      <c r="G595" s="705" t="s">
        <v>70</v>
      </c>
      <c r="H595" s="705" t="s">
        <v>68</v>
      </c>
      <c r="I595" s="705" t="s">
        <v>68</v>
      </c>
    </row>
    <row r="596" spans="5:9" s="709" customFormat="1" ht="12" customHeight="1">
      <c r="E596" s="702" t="s">
        <v>1865</v>
      </c>
      <c r="F596" s="702" t="s">
        <v>119</v>
      </c>
      <c r="G596" s="705" t="s">
        <v>87</v>
      </c>
      <c r="H596" s="705" t="s">
        <v>68</v>
      </c>
      <c r="I596" s="705" t="s">
        <v>99</v>
      </c>
    </row>
    <row r="597" spans="5:9" s="709" customFormat="1" ht="12" customHeight="1">
      <c r="E597" s="702" t="s">
        <v>1867</v>
      </c>
      <c r="F597" s="702" t="s">
        <v>126</v>
      </c>
      <c r="G597" s="702" t="s">
        <v>68</v>
      </c>
      <c r="H597" s="702" t="s">
        <v>87</v>
      </c>
      <c r="I597" s="702" t="s">
        <v>90</v>
      </c>
    </row>
    <row r="598" spans="5:9" ht="12" customHeight="1">
      <c r="E598" s="702" t="s">
        <v>1868</v>
      </c>
      <c r="F598" s="702" t="s">
        <v>140</v>
      </c>
      <c r="G598" s="702" t="s">
        <v>68</v>
      </c>
      <c r="H598" s="702" t="s">
        <v>87</v>
      </c>
      <c r="I598" s="702" t="s">
        <v>99</v>
      </c>
    </row>
    <row r="599" spans="5:9" ht="12" customHeight="1">
      <c r="E599" s="702" t="s">
        <v>1870</v>
      </c>
      <c r="F599" s="702" t="s">
        <v>114</v>
      </c>
      <c r="G599" s="705" t="s">
        <v>68</v>
      </c>
      <c r="H599" s="705" t="s">
        <v>70</v>
      </c>
      <c r="I599" s="705" t="s">
        <v>90</v>
      </c>
    </row>
    <row r="600" spans="5:9" s="710" customFormat="1">
      <c r="E600" s="702" t="s">
        <v>1871</v>
      </c>
      <c r="F600" s="702" t="s">
        <v>104</v>
      </c>
      <c r="G600" s="705" t="s">
        <v>70</v>
      </c>
      <c r="H600" s="705" t="s">
        <v>70</v>
      </c>
      <c r="I600" s="705" t="s">
        <v>90</v>
      </c>
    </row>
    <row r="601" spans="5:9">
      <c r="E601" s="702" t="s">
        <v>1872</v>
      </c>
      <c r="F601" s="702" t="s">
        <v>101</v>
      </c>
      <c r="G601" s="702" t="s">
        <v>68</v>
      </c>
      <c r="H601" s="702" t="s">
        <v>90</v>
      </c>
      <c r="I601" s="702" t="s">
        <v>87</v>
      </c>
    </row>
    <row r="602" spans="5:9" s="709" customFormat="1" ht="12" customHeight="1">
      <c r="E602" s="702" t="s">
        <v>1873</v>
      </c>
      <c r="F602" s="702" t="s">
        <v>101</v>
      </c>
      <c r="G602" s="705" t="s">
        <v>90</v>
      </c>
      <c r="H602" s="705" t="s">
        <v>87</v>
      </c>
      <c r="I602" s="705" t="s">
        <v>90</v>
      </c>
    </row>
    <row r="603" spans="5:9">
      <c r="E603" s="702" t="s">
        <v>1874</v>
      </c>
      <c r="F603" s="702" t="s">
        <v>135</v>
      </c>
      <c r="G603" s="705" t="s">
        <v>70</v>
      </c>
      <c r="H603" s="705" t="s">
        <v>99</v>
      </c>
      <c r="I603" s="704" t="s">
        <v>87</v>
      </c>
    </row>
    <row r="604" spans="5:9" s="709" customFormat="1" ht="12" customHeight="1">
      <c r="E604" s="702" t="s">
        <v>1875</v>
      </c>
      <c r="F604" s="702" t="s">
        <v>101</v>
      </c>
      <c r="G604" s="705" t="s">
        <v>70</v>
      </c>
      <c r="H604" s="705" t="s">
        <v>68</v>
      </c>
      <c r="I604" s="705" t="s">
        <v>90</v>
      </c>
    </row>
    <row r="605" spans="5:9" s="710" customFormat="1">
      <c r="E605" s="702" t="s">
        <v>1876</v>
      </c>
      <c r="F605" s="702" t="s">
        <v>135</v>
      </c>
      <c r="G605" s="705" t="s">
        <v>87</v>
      </c>
      <c r="H605" s="705" t="s">
        <v>68</v>
      </c>
      <c r="I605" s="705" t="s">
        <v>68</v>
      </c>
    </row>
    <row r="606" spans="5:9">
      <c r="E606" s="702" t="s">
        <v>1878</v>
      </c>
      <c r="F606" s="702" t="s">
        <v>88</v>
      </c>
      <c r="G606" s="702" t="s">
        <v>87</v>
      </c>
      <c r="H606" s="702" t="s">
        <v>87</v>
      </c>
      <c r="I606" s="702" t="s">
        <v>87</v>
      </c>
    </row>
    <row r="607" spans="5:9" s="710" customFormat="1">
      <c r="E607" s="702" t="s">
        <v>1879</v>
      </c>
      <c r="F607" s="702" t="s">
        <v>122</v>
      </c>
      <c r="G607" s="704" t="s">
        <v>87</v>
      </c>
      <c r="H607" s="704" t="s">
        <v>87</v>
      </c>
      <c r="I607" s="704" t="s">
        <v>87</v>
      </c>
    </row>
    <row r="608" spans="5:9" s="709" customFormat="1" ht="12" customHeight="1">
      <c r="E608" s="702" t="s">
        <v>1880</v>
      </c>
      <c r="F608" s="702" t="s">
        <v>122</v>
      </c>
      <c r="G608" s="705" t="s">
        <v>87</v>
      </c>
      <c r="H608" s="705" t="s">
        <v>70</v>
      </c>
      <c r="I608" s="705" t="s">
        <v>68</v>
      </c>
    </row>
    <row r="609" spans="5:9" ht="12" customHeight="1">
      <c r="E609" s="702" t="s">
        <v>1881</v>
      </c>
      <c r="F609" s="702" t="s">
        <v>135</v>
      </c>
      <c r="G609" s="705" t="s">
        <v>70</v>
      </c>
      <c r="H609" s="705" t="s">
        <v>99</v>
      </c>
      <c r="I609" s="705" t="s">
        <v>90</v>
      </c>
    </row>
    <row r="610" spans="5:9" s="710" customFormat="1">
      <c r="E610" s="702" t="s">
        <v>1069</v>
      </c>
      <c r="F610" s="702" t="s">
        <v>240</v>
      </c>
      <c r="G610" s="702" t="s">
        <v>87</v>
      </c>
      <c r="H610" s="702" t="s">
        <v>90</v>
      </c>
      <c r="I610" s="702" t="s">
        <v>87</v>
      </c>
    </row>
    <row r="611" spans="5:9">
      <c r="E611" s="706" t="s">
        <v>1882</v>
      </c>
      <c r="F611" s="706" t="s">
        <v>101</v>
      </c>
      <c r="G611" s="702" t="s">
        <v>87</v>
      </c>
      <c r="H611" s="707" t="s">
        <v>70</v>
      </c>
      <c r="I611" s="707" t="s">
        <v>90</v>
      </c>
    </row>
    <row r="612" spans="5:9" s="710" customFormat="1">
      <c r="E612" s="702" t="s">
        <v>1884</v>
      </c>
      <c r="F612" s="702" t="s">
        <v>104</v>
      </c>
      <c r="G612" s="702" t="s">
        <v>68</v>
      </c>
      <c r="H612" s="702" t="s">
        <v>87</v>
      </c>
      <c r="I612" s="702" t="s">
        <v>90</v>
      </c>
    </row>
    <row r="613" spans="5:9" ht="12" customHeight="1">
      <c r="E613" s="702" t="s">
        <v>1885</v>
      </c>
      <c r="F613" s="702" t="s">
        <v>101</v>
      </c>
      <c r="G613" s="705" t="s">
        <v>87</v>
      </c>
      <c r="H613" s="705" t="s">
        <v>68</v>
      </c>
      <c r="I613" s="705" t="s">
        <v>99</v>
      </c>
    </row>
    <row r="614" spans="5:9" s="710" customFormat="1">
      <c r="E614" s="702" t="s">
        <v>1886</v>
      </c>
      <c r="F614" s="702" t="s">
        <v>240</v>
      </c>
      <c r="G614" s="704" t="s">
        <v>68</v>
      </c>
      <c r="H614" s="704" t="s">
        <v>68</v>
      </c>
      <c r="I614" s="704" t="s">
        <v>68</v>
      </c>
    </row>
    <row r="615" spans="5:9" ht="12" customHeight="1">
      <c r="E615" s="702" t="s">
        <v>1887</v>
      </c>
      <c r="F615" s="702" t="s">
        <v>104</v>
      </c>
      <c r="G615" s="705" t="s">
        <v>87</v>
      </c>
      <c r="H615" s="705" t="s">
        <v>87</v>
      </c>
      <c r="I615" s="705" t="s">
        <v>99</v>
      </c>
    </row>
    <row r="616" spans="5:9" ht="12" customHeight="1">
      <c r="E616" s="706" t="s">
        <v>1888</v>
      </c>
      <c r="F616" s="706" t="s">
        <v>104</v>
      </c>
      <c r="G616" s="707" t="s">
        <v>68</v>
      </c>
      <c r="H616" s="707" t="s">
        <v>68</v>
      </c>
      <c r="I616" s="707" t="s">
        <v>87</v>
      </c>
    </row>
    <row r="617" spans="5:9" ht="12" customHeight="1">
      <c r="E617" s="702" t="s">
        <v>1890</v>
      </c>
      <c r="F617" s="702" t="s">
        <v>129</v>
      </c>
      <c r="G617" s="705" t="s">
        <v>87</v>
      </c>
      <c r="H617" s="702" t="s">
        <v>68</v>
      </c>
      <c r="I617" s="705" t="s">
        <v>70</v>
      </c>
    </row>
    <row r="618" spans="5:9">
      <c r="E618" s="702" t="s">
        <v>1891</v>
      </c>
      <c r="F618" s="702" t="s">
        <v>88</v>
      </c>
      <c r="G618" s="702" t="s">
        <v>87</v>
      </c>
      <c r="H618" s="702" t="s">
        <v>68</v>
      </c>
      <c r="I618" s="702" t="s">
        <v>70</v>
      </c>
    </row>
    <row r="619" spans="5:9">
      <c r="E619" s="702" t="s">
        <v>1892</v>
      </c>
      <c r="F619" s="702" t="s">
        <v>110</v>
      </c>
      <c r="G619" s="702" t="s">
        <v>87</v>
      </c>
      <c r="H619" s="702" t="s">
        <v>90</v>
      </c>
      <c r="I619" s="702" t="s">
        <v>90</v>
      </c>
    </row>
    <row r="620" spans="5:9" ht="12" customHeight="1">
      <c r="E620" s="706" t="s">
        <v>1893</v>
      </c>
      <c r="F620" s="706" t="s">
        <v>101</v>
      </c>
      <c r="G620" s="707" t="s">
        <v>90</v>
      </c>
      <c r="H620" s="707" t="s">
        <v>68</v>
      </c>
      <c r="I620" s="707" t="s">
        <v>99</v>
      </c>
    </row>
    <row r="621" spans="5:9" ht="12" customHeight="1">
      <c r="E621" s="702" t="s">
        <v>1894</v>
      </c>
      <c r="F621" s="702" t="s">
        <v>88</v>
      </c>
      <c r="G621" s="702" t="s">
        <v>87</v>
      </c>
      <c r="H621" s="702" t="s">
        <v>87</v>
      </c>
      <c r="I621" s="702" t="s">
        <v>87</v>
      </c>
    </row>
    <row r="622" spans="5:9" ht="12" customHeight="1">
      <c r="E622" s="702" t="s">
        <v>1895</v>
      </c>
      <c r="F622" s="702" t="s">
        <v>104</v>
      </c>
      <c r="G622" s="705" t="s">
        <v>87</v>
      </c>
      <c r="H622" s="705" t="s">
        <v>68</v>
      </c>
      <c r="I622" s="705" t="s">
        <v>90</v>
      </c>
    </row>
    <row r="623" spans="5:9" ht="12" customHeight="1">
      <c r="E623" s="702" t="s">
        <v>1896</v>
      </c>
      <c r="F623" s="702" t="s">
        <v>101</v>
      </c>
      <c r="G623" s="702" t="s">
        <v>87</v>
      </c>
      <c r="H623" s="702" t="s">
        <v>68</v>
      </c>
      <c r="I623" s="702" t="s">
        <v>90</v>
      </c>
    </row>
    <row r="624" spans="5:9" ht="12" customHeight="1">
      <c r="E624" s="702" t="s">
        <v>1897</v>
      </c>
      <c r="F624" s="702" t="s">
        <v>101</v>
      </c>
      <c r="G624" s="702" t="s">
        <v>87</v>
      </c>
      <c r="H624" s="702" t="s">
        <v>70</v>
      </c>
      <c r="I624" s="702" t="s">
        <v>90</v>
      </c>
    </row>
    <row r="625" spans="5:9" ht="12" customHeight="1">
      <c r="E625" s="702" t="s">
        <v>1899</v>
      </c>
      <c r="F625" s="702" t="s">
        <v>94</v>
      </c>
      <c r="G625" s="702" t="s">
        <v>70</v>
      </c>
      <c r="H625" s="702" t="s">
        <v>68</v>
      </c>
      <c r="I625" s="702" t="s">
        <v>68</v>
      </c>
    </row>
    <row r="626" spans="5:9" ht="12" customHeight="1">
      <c r="E626" s="702" t="s">
        <v>1900</v>
      </c>
      <c r="F626" s="702" t="s">
        <v>116</v>
      </c>
      <c r="G626" s="702" t="s">
        <v>87</v>
      </c>
      <c r="H626" s="702" t="s">
        <v>90</v>
      </c>
      <c r="I626" s="702" t="s">
        <v>90</v>
      </c>
    </row>
    <row r="627" spans="5:9" ht="12" customHeight="1">
      <c r="E627" s="702" t="s">
        <v>1902</v>
      </c>
      <c r="F627" s="702" t="s">
        <v>104</v>
      </c>
      <c r="G627" s="702" t="s">
        <v>87</v>
      </c>
      <c r="H627" s="702" t="s">
        <v>87</v>
      </c>
      <c r="I627" s="702" t="s">
        <v>90</v>
      </c>
    </row>
    <row r="628" spans="5:9" ht="12" customHeight="1">
      <c r="E628" s="702" t="s">
        <v>1903</v>
      </c>
      <c r="F628" s="702" t="s">
        <v>94</v>
      </c>
      <c r="G628" s="702" t="s">
        <v>90</v>
      </c>
      <c r="H628" s="702" t="s">
        <v>87</v>
      </c>
      <c r="I628" s="702" t="s">
        <v>87</v>
      </c>
    </row>
    <row r="629" spans="5:9" ht="12" customHeight="1">
      <c r="E629" s="706" t="s">
        <v>1904</v>
      </c>
      <c r="F629" s="706" t="s">
        <v>220</v>
      </c>
      <c r="G629" s="707" t="s">
        <v>87</v>
      </c>
      <c r="H629" s="707" t="s">
        <v>87</v>
      </c>
      <c r="I629" s="707" t="s">
        <v>87</v>
      </c>
    </row>
    <row r="630" spans="5:9" ht="12" customHeight="1">
      <c r="E630" s="702" t="s">
        <v>1905</v>
      </c>
      <c r="F630" s="702" t="s">
        <v>94</v>
      </c>
      <c r="G630" s="702" t="s">
        <v>90</v>
      </c>
      <c r="H630" s="702" t="s">
        <v>90</v>
      </c>
      <c r="I630" s="702" t="s">
        <v>68</v>
      </c>
    </row>
    <row r="631" spans="5:9" s="710" customFormat="1">
      <c r="E631" s="702" t="s">
        <v>1906</v>
      </c>
      <c r="F631" s="702" t="s">
        <v>88</v>
      </c>
      <c r="G631" s="705" t="s">
        <v>90</v>
      </c>
      <c r="H631" s="705" t="s">
        <v>70</v>
      </c>
      <c r="I631" s="705" t="s">
        <v>87</v>
      </c>
    </row>
    <row r="632" spans="5:9" ht="12" customHeight="1">
      <c r="E632" s="702" t="s">
        <v>1907</v>
      </c>
      <c r="F632" s="702" t="s">
        <v>94</v>
      </c>
      <c r="G632" s="705" t="s">
        <v>87</v>
      </c>
      <c r="H632" s="705" t="s">
        <v>87</v>
      </c>
      <c r="I632" s="705" t="s">
        <v>90</v>
      </c>
    </row>
    <row r="633" spans="5:9">
      <c r="E633" s="702" t="s">
        <v>1908</v>
      </c>
      <c r="F633" s="702" t="s">
        <v>101</v>
      </c>
      <c r="G633" s="705" t="s">
        <v>90</v>
      </c>
      <c r="H633" s="705" t="s">
        <v>99</v>
      </c>
      <c r="I633" s="705" t="s">
        <v>90</v>
      </c>
    </row>
    <row r="634" spans="5:9" ht="12" customHeight="1">
      <c r="E634" s="702" t="s">
        <v>1909</v>
      </c>
      <c r="F634" s="702" t="s">
        <v>101</v>
      </c>
      <c r="G634" s="705" t="s">
        <v>87</v>
      </c>
      <c r="H634" s="705" t="s">
        <v>90</v>
      </c>
      <c r="I634" s="705" t="s">
        <v>99</v>
      </c>
    </row>
    <row r="635" spans="5:9" ht="12" customHeight="1">
      <c r="E635" s="702" t="s">
        <v>1057</v>
      </c>
      <c r="F635" s="702" t="s">
        <v>94</v>
      </c>
      <c r="G635" s="702" t="s">
        <v>87</v>
      </c>
      <c r="H635" s="702" t="s">
        <v>87</v>
      </c>
      <c r="I635" s="702" t="s">
        <v>87</v>
      </c>
    </row>
    <row r="636" spans="5:9" ht="12" customHeight="1">
      <c r="E636" s="702" t="s">
        <v>1910</v>
      </c>
      <c r="F636" s="702" t="s">
        <v>101</v>
      </c>
      <c r="G636" s="705" t="s">
        <v>99</v>
      </c>
      <c r="H636" s="705" t="s">
        <v>90</v>
      </c>
      <c r="I636" s="705" t="s">
        <v>90</v>
      </c>
    </row>
    <row r="637" spans="5:9" ht="12" customHeight="1">
      <c r="E637" s="702" t="s">
        <v>1911</v>
      </c>
      <c r="F637" s="702" t="s">
        <v>122</v>
      </c>
      <c r="G637" s="702" t="s">
        <v>99</v>
      </c>
      <c r="H637" s="702" t="s">
        <v>87</v>
      </c>
      <c r="I637" s="702" t="s">
        <v>90</v>
      </c>
    </row>
    <row r="638" spans="5:9" ht="12" customHeight="1">
      <c r="E638" s="702" t="s">
        <v>1912</v>
      </c>
      <c r="F638" s="702" t="s">
        <v>94</v>
      </c>
      <c r="G638" s="702" t="s">
        <v>87</v>
      </c>
      <c r="H638" s="702" t="s">
        <v>90</v>
      </c>
      <c r="I638" s="702" t="s">
        <v>87</v>
      </c>
    </row>
    <row r="639" spans="5:9" ht="12" customHeight="1">
      <c r="E639" s="702" t="s">
        <v>1914</v>
      </c>
      <c r="F639" s="702" t="s">
        <v>116</v>
      </c>
      <c r="G639" s="702" t="s">
        <v>87</v>
      </c>
      <c r="H639" s="702" t="s">
        <v>90</v>
      </c>
      <c r="I639" s="702" t="s">
        <v>87</v>
      </c>
    </row>
    <row r="640" spans="5:9">
      <c r="E640" s="706" t="s">
        <v>1915</v>
      </c>
      <c r="F640" s="706" t="s">
        <v>94</v>
      </c>
      <c r="G640" s="707" t="s">
        <v>87</v>
      </c>
      <c r="H640" s="707" t="s">
        <v>90</v>
      </c>
      <c r="I640" s="707" t="s">
        <v>70</v>
      </c>
    </row>
    <row r="641" spans="5:9" ht="12" customHeight="1">
      <c r="E641" s="706" t="s">
        <v>1916</v>
      </c>
      <c r="F641" s="706" t="s">
        <v>129</v>
      </c>
      <c r="G641" s="702" t="s">
        <v>68</v>
      </c>
      <c r="H641" s="706" t="s">
        <v>87</v>
      </c>
      <c r="I641" s="706" t="s">
        <v>87</v>
      </c>
    </row>
    <row r="642" spans="5:9" ht="12" customHeight="1">
      <c r="E642" s="702" t="s">
        <v>1917</v>
      </c>
      <c r="F642" s="702" t="s">
        <v>114</v>
      </c>
      <c r="G642" s="705" t="s">
        <v>90</v>
      </c>
      <c r="H642" s="705" t="s">
        <v>87</v>
      </c>
      <c r="I642" s="705" t="s">
        <v>90</v>
      </c>
    </row>
    <row r="643" spans="5:9" ht="12" customHeight="1">
      <c r="E643" s="702" t="s">
        <v>1918</v>
      </c>
      <c r="F643" s="702" t="s">
        <v>197</v>
      </c>
      <c r="G643" s="705" t="s">
        <v>68</v>
      </c>
      <c r="H643" s="705" t="s">
        <v>99</v>
      </c>
      <c r="I643" s="705" t="s">
        <v>87</v>
      </c>
    </row>
    <row r="644" spans="5:9" ht="12" customHeight="1">
      <c r="E644" s="706" t="s">
        <v>1919</v>
      </c>
      <c r="F644" s="706" t="s">
        <v>126</v>
      </c>
      <c r="G644" s="707" t="s">
        <v>90</v>
      </c>
      <c r="H644" s="707" t="s">
        <v>87</v>
      </c>
      <c r="I644" s="702" t="s">
        <v>99</v>
      </c>
    </row>
    <row r="645" spans="5:9" ht="12" customHeight="1">
      <c r="E645" s="702" t="s">
        <v>1924</v>
      </c>
      <c r="F645" s="702" t="s">
        <v>101</v>
      </c>
      <c r="G645" s="702" t="s">
        <v>70</v>
      </c>
      <c r="H645" s="702" t="s">
        <v>68</v>
      </c>
      <c r="I645" s="702" t="s">
        <v>70</v>
      </c>
    </row>
    <row r="646" spans="5:9" ht="12" customHeight="1">
      <c r="E646" s="702" t="s">
        <v>1928</v>
      </c>
      <c r="F646" s="702" t="s">
        <v>88</v>
      </c>
      <c r="G646" s="705" t="s">
        <v>70</v>
      </c>
      <c r="H646" s="705" t="s">
        <v>90</v>
      </c>
      <c r="I646" s="705" t="s">
        <v>99</v>
      </c>
    </row>
    <row r="647" spans="5:9" s="708" customFormat="1" ht="12" customHeight="1">
      <c r="E647" s="702" t="s">
        <v>1929</v>
      </c>
      <c r="F647" s="702" t="s">
        <v>119</v>
      </c>
      <c r="G647" s="705" t="s">
        <v>70</v>
      </c>
      <c r="H647" s="705" t="s">
        <v>90</v>
      </c>
      <c r="I647" s="705" t="s">
        <v>87</v>
      </c>
    </row>
    <row r="648" spans="5:9" ht="12" customHeight="1">
      <c r="E648" s="702" t="s">
        <v>1930</v>
      </c>
      <c r="F648" s="702" t="s">
        <v>104</v>
      </c>
      <c r="G648" s="702" t="s">
        <v>87</v>
      </c>
      <c r="H648" s="702" t="s">
        <v>70</v>
      </c>
      <c r="I648" s="702" t="s">
        <v>99</v>
      </c>
    </row>
    <row r="649" spans="5:9" ht="12" customHeight="1">
      <c r="E649" s="702" t="s">
        <v>1931</v>
      </c>
      <c r="F649" s="702" t="s">
        <v>126</v>
      </c>
      <c r="G649" s="702" t="s">
        <v>70</v>
      </c>
      <c r="H649" s="702" t="s">
        <v>87</v>
      </c>
      <c r="I649" s="702" t="s">
        <v>90</v>
      </c>
    </row>
    <row r="650" spans="5:9" ht="12" customHeight="1">
      <c r="E650" s="706" t="s">
        <v>1936</v>
      </c>
      <c r="F650" s="706" t="s">
        <v>101</v>
      </c>
      <c r="G650" s="707" t="s">
        <v>90</v>
      </c>
      <c r="H650" s="707" t="s">
        <v>87</v>
      </c>
      <c r="I650" s="707" t="s">
        <v>99</v>
      </c>
    </row>
    <row r="651" spans="5:9" ht="12" customHeight="1">
      <c r="E651" s="702" t="s">
        <v>1937</v>
      </c>
      <c r="F651" s="702" t="s">
        <v>104</v>
      </c>
      <c r="G651" s="705" t="s">
        <v>87</v>
      </c>
      <c r="H651" s="705" t="s">
        <v>99</v>
      </c>
      <c r="I651" s="705" t="s">
        <v>87</v>
      </c>
    </row>
    <row r="652" spans="5:9" s="710" customFormat="1">
      <c r="E652" s="702" t="s">
        <v>1939</v>
      </c>
      <c r="F652" s="702" t="s">
        <v>140</v>
      </c>
      <c r="G652" s="702" t="s">
        <v>87</v>
      </c>
      <c r="H652" s="702" t="s">
        <v>87</v>
      </c>
      <c r="I652" s="702" t="s">
        <v>90</v>
      </c>
    </row>
    <row r="653" spans="5:9" ht="12" customHeight="1">
      <c r="E653" s="702" t="s">
        <v>1940</v>
      </c>
      <c r="F653" s="702" t="s">
        <v>129</v>
      </c>
      <c r="G653" s="702" t="s">
        <v>70</v>
      </c>
      <c r="H653" s="702" t="s">
        <v>90</v>
      </c>
      <c r="I653" s="702" t="s">
        <v>68</v>
      </c>
    </row>
    <row r="654" spans="5:9" ht="12" customHeight="1">
      <c r="E654" s="702" t="s">
        <v>1940</v>
      </c>
      <c r="F654" s="702" t="s">
        <v>126</v>
      </c>
      <c r="G654" s="702" t="s">
        <v>70</v>
      </c>
      <c r="H654" s="702" t="s">
        <v>90</v>
      </c>
      <c r="I654" s="702" t="s">
        <v>68</v>
      </c>
    </row>
    <row r="655" spans="5:9" ht="12" customHeight="1">
      <c r="E655" s="702" t="s">
        <v>1941</v>
      </c>
      <c r="F655" s="702" t="s">
        <v>94</v>
      </c>
      <c r="G655" s="702" t="s">
        <v>99</v>
      </c>
      <c r="H655" s="702" t="s">
        <v>68</v>
      </c>
      <c r="I655" s="702" t="s">
        <v>70</v>
      </c>
    </row>
    <row r="656" spans="5:9" ht="12" customHeight="1">
      <c r="E656" s="702" t="s">
        <v>1942</v>
      </c>
      <c r="F656" s="702" t="s">
        <v>116</v>
      </c>
      <c r="G656" s="702" t="s">
        <v>70</v>
      </c>
      <c r="H656" s="702" t="s">
        <v>90</v>
      </c>
      <c r="I656" s="702" t="s">
        <v>87</v>
      </c>
    </row>
    <row r="657" spans="5:9" ht="12" customHeight="1">
      <c r="E657" s="702" t="s">
        <v>546</v>
      </c>
      <c r="F657" s="702" t="s">
        <v>110</v>
      </c>
      <c r="G657" s="702" t="s">
        <v>68</v>
      </c>
      <c r="H657" s="702" t="s">
        <v>99</v>
      </c>
      <c r="I657" s="702" t="s">
        <v>99</v>
      </c>
    </row>
    <row r="658" spans="5:9" s="709" customFormat="1" ht="12" customHeight="1">
      <c r="E658" s="702" t="s">
        <v>1943</v>
      </c>
      <c r="F658" s="702" t="s">
        <v>101</v>
      </c>
      <c r="G658" s="702" t="s">
        <v>99</v>
      </c>
      <c r="H658" s="702" t="s">
        <v>68</v>
      </c>
      <c r="I658" s="705" t="s">
        <v>90</v>
      </c>
    </row>
    <row r="659" spans="5:9">
      <c r="E659" s="702" t="s">
        <v>1944</v>
      </c>
      <c r="F659" s="702" t="s">
        <v>140</v>
      </c>
      <c r="G659" s="702" t="s">
        <v>87</v>
      </c>
      <c r="H659" s="702" t="s">
        <v>90</v>
      </c>
      <c r="I659" s="702" t="s">
        <v>90</v>
      </c>
    </row>
    <row r="660" spans="5:9" ht="12" customHeight="1">
      <c r="E660" s="702" t="s">
        <v>1947</v>
      </c>
      <c r="F660" s="702" t="s">
        <v>104</v>
      </c>
      <c r="G660" s="702" t="s">
        <v>87</v>
      </c>
      <c r="H660" s="702" t="s">
        <v>70</v>
      </c>
      <c r="I660" s="702" t="s">
        <v>90</v>
      </c>
    </row>
    <row r="661" spans="5:9">
      <c r="E661" s="702" t="s">
        <v>1948</v>
      </c>
      <c r="F661" s="702" t="s">
        <v>94</v>
      </c>
      <c r="G661" s="705" t="s">
        <v>90</v>
      </c>
      <c r="H661" s="705" t="s">
        <v>70</v>
      </c>
      <c r="I661" s="705" t="s">
        <v>68</v>
      </c>
    </row>
    <row r="662" spans="5:9">
      <c r="E662" s="702" t="s">
        <v>1949</v>
      </c>
      <c r="F662" s="702" t="s">
        <v>131</v>
      </c>
      <c r="G662" s="705" t="s">
        <v>90</v>
      </c>
      <c r="H662" s="705" t="s">
        <v>70</v>
      </c>
      <c r="I662" s="705" t="s">
        <v>99</v>
      </c>
    </row>
    <row r="663" spans="5:9" ht="12" customHeight="1">
      <c r="E663" s="702" t="s">
        <v>1950</v>
      </c>
      <c r="F663" s="702" t="s">
        <v>88</v>
      </c>
      <c r="G663" s="705" t="s">
        <v>87</v>
      </c>
      <c r="H663" s="705" t="s">
        <v>68</v>
      </c>
      <c r="I663" s="705" t="s">
        <v>70</v>
      </c>
    </row>
    <row r="664" spans="5:9">
      <c r="E664" s="702" t="s">
        <v>1951</v>
      </c>
      <c r="F664" s="702" t="s">
        <v>90</v>
      </c>
      <c r="G664" s="702" t="s">
        <v>68</v>
      </c>
      <c r="H664" s="702" t="s">
        <v>87</v>
      </c>
      <c r="I664" s="702" t="s">
        <v>87</v>
      </c>
    </row>
    <row r="665" spans="5:9" ht="12" customHeight="1">
      <c r="E665" s="702" t="s">
        <v>1952</v>
      </c>
      <c r="F665" s="702" t="s">
        <v>140</v>
      </c>
      <c r="G665" s="702" t="s">
        <v>68</v>
      </c>
      <c r="H665" s="702" t="s">
        <v>90</v>
      </c>
      <c r="I665" s="702" t="s">
        <v>90</v>
      </c>
    </row>
    <row r="666" spans="5:9" ht="12" customHeight="1">
      <c r="E666" s="702" t="s">
        <v>1953</v>
      </c>
      <c r="F666" s="702" t="s">
        <v>94</v>
      </c>
      <c r="G666" s="705" t="s">
        <v>90</v>
      </c>
      <c r="H666" s="705" t="s">
        <v>68</v>
      </c>
      <c r="I666" s="705" t="s">
        <v>87</v>
      </c>
    </row>
    <row r="667" spans="5:9">
      <c r="E667" s="702" t="s">
        <v>1954</v>
      </c>
      <c r="F667" s="702" t="s">
        <v>220</v>
      </c>
      <c r="G667" s="702" t="s">
        <v>90</v>
      </c>
      <c r="H667" s="702" t="s">
        <v>68</v>
      </c>
      <c r="I667" s="702" t="s">
        <v>70</v>
      </c>
    </row>
    <row r="668" spans="5:9">
      <c r="E668" s="702" t="s">
        <v>1955</v>
      </c>
      <c r="F668" s="702" t="s">
        <v>122</v>
      </c>
      <c r="G668" s="702" t="s">
        <v>90</v>
      </c>
      <c r="H668" s="702" t="s">
        <v>87</v>
      </c>
      <c r="I668" s="702" t="s">
        <v>99</v>
      </c>
    </row>
    <row r="669" spans="5:9">
      <c r="E669" s="702" t="s">
        <v>1956</v>
      </c>
      <c r="F669" s="702" t="s">
        <v>110</v>
      </c>
      <c r="G669" s="702" t="s">
        <v>87</v>
      </c>
      <c r="H669" s="702" t="s">
        <v>87</v>
      </c>
      <c r="I669" s="702" t="s">
        <v>68</v>
      </c>
    </row>
    <row r="670" spans="5:9">
      <c r="E670" s="702" t="s">
        <v>1958</v>
      </c>
      <c r="F670" s="702" t="s">
        <v>140</v>
      </c>
      <c r="G670" s="702" t="s">
        <v>68</v>
      </c>
      <c r="H670" s="702" t="s">
        <v>90</v>
      </c>
      <c r="I670" s="702" t="s">
        <v>90</v>
      </c>
    </row>
    <row r="671" spans="5:9">
      <c r="E671" s="702" t="s">
        <v>1959</v>
      </c>
      <c r="F671" s="702" t="s">
        <v>197</v>
      </c>
      <c r="G671" s="702" t="s">
        <v>99</v>
      </c>
      <c r="H671" s="702" t="s">
        <v>68</v>
      </c>
      <c r="I671" s="702" t="s">
        <v>70</v>
      </c>
    </row>
    <row r="672" spans="5:9">
      <c r="E672" s="702" t="s">
        <v>1960</v>
      </c>
      <c r="F672" s="702" t="s">
        <v>94</v>
      </c>
      <c r="G672" s="702" t="s">
        <v>70</v>
      </c>
      <c r="H672" s="702" t="s">
        <v>70</v>
      </c>
      <c r="I672" s="702" t="s">
        <v>68</v>
      </c>
    </row>
    <row r="673" spans="5:9">
      <c r="E673" s="702" t="s">
        <v>1961</v>
      </c>
      <c r="F673" s="702" t="s">
        <v>119</v>
      </c>
      <c r="G673" s="705" t="s">
        <v>68</v>
      </c>
      <c r="H673" s="705" t="s">
        <v>99</v>
      </c>
      <c r="I673" s="705" t="s">
        <v>87</v>
      </c>
    </row>
    <row r="674" spans="5:9">
      <c r="E674" s="702" t="s">
        <v>1962</v>
      </c>
      <c r="F674" s="702" t="s">
        <v>116</v>
      </c>
      <c r="G674" s="702" t="s">
        <v>70</v>
      </c>
      <c r="H674" s="702" t="s">
        <v>87</v>
      </c>
      <c r="I674" s="702" t="s">
        <v>68</v>
      </c>
    </row>
    <row r="675" spans="5:9">
      <c r="E675" s="702" t="s">
        <v>1964</v>
      </c>
      <c r="F675" s="702" t="s">
        <v>116</v>
      </c>
      <c r="G675" s="702" t="s">
        <v>87</v>
      </c>
      <c r="H675" s="702" t="s">
        <v>68</v>
      </c>
      <c r="I675" s="702" t="s">
        <v>90</v>
      </c>
    </row>
    <row r="676" spans="5:9">
      <c r="E676" s="702" t="s">
        <v>1965</v>
      </c>
      <c r="F676" s="702" t="s">
        <v>135</v>
      </c>
      <c r="G676" s="705" t="s">
        <v>68</v>
      </c>
      <c r="H676" s="702" t="s">
        <v>87</v>
      </c>
      <c r="I676" s="705" t="s">
        <v>68</v>
      </c>
    </row>
    <row r="677" spans="5:9">
      <c r="E677" s="706" t="s">
        <v>1966</v>
      </c>
      <c r="F677" s="706" t="s">
        <v>90</v>
      </c>
      <c r="G677" s="707" t="s">
        <v>68</v>
      </c>
      <c r="H677" s="707" t="s">
        <v>87</v>
      </c>
      <c r="I677" s="707" t="s">
        <v>90</v>
      </c>
    </row>
    <row r="678" spans="5:9">
      <c r="E678" s="702" t="s">
        <v>1969</v>
      </c>
      <c r="F678" s="702" t="s">
        <v>148</v>
      </c>
      <c r="G678" s="705" t="s">
        <v>87</v>
      </c>
      <c r="H678" s="705" t="s">
        <v>87</v>
      </c>
      <c r="I678" s="705" t="s">
        <v>87</v>
      </c>
    </row>
    <row r="679" spans="5:9">
      <c r="E679" s="702" t="s">
        <v>1970</v>
      </c>
      <c r="F679" s="702" t="s">
        <v>114</v>
      </c>
      <c r="G679" s="702" t="s">
        <v>68</v>
      </c>
      <c r="H679" s="702" t="s">
        <v>68</v>
      </c>
      <c r="I679" s="702" t="s">
        <v>70</v>
      </c>
    </row>
    <row r="680" spans="5:9">
      <c r="E680" s="702" t="s">
        <v>1971</v>
      </c>
      <c r="F680" s="702" t="s">
        <v>140</v>
      </c>
      <c r="G680" s="702" t="s">
        <v>90</v>
      </c>
      <c r="H680" s="702" t="s">
        <v>70</v>
      </c>
      <c r="I680" s="702" t="s">
        <v>99</v>
      </c>
    </row>
    <row r="681" spans="5:9">
      <c r="E681" s="702" t="s">
        <v>1972</v>
      </c>
      <c r="F681" s="702" t="s">
        <v>116</v>
      </c>
      <c r="G681" s="702" t="s">
        <v>68</v>
      </c>
      <c r="H681" s="702" t="s">
        <v>99</v>
      </c>
      <c r="I681" s="702" t="s">
        <v>68</v>
      </c>
    </row>
    <row r="682" spans="5:9">
      <c r="E682" s="702" t="s">
        <v>1973</v>
      </c>
      <c r="F682" s="702" t="s">
        <v>110</v>
      </c>
      <c r="G682" s="702" t="s">
        <v>90</v>
      </c>
      <c r="H682" s="702" t="s">
        <v>87</v>
      </c>
      <c r="I682" s="702" t="s">
        <v>87</v>
      </c>
    </row>
    <row r="683" spans="5:9">
      <c r="E683" s="706" t="s">
        <v>1974</v>
      </c>
      <c r="F683" s="706" t="s">
        <v>94</v>
      </c>
      <c r="G683" s="707" t="s">
        <v>87</v>
      </c>
      <c r="H683" s="707" t="s">
        <v>99</v>
      </c>
      <c r="I683" s="707" t="s">
        <v>70</v>
      </c>
    </row>
    <row r="684" spans="5:9">
      <c r="E684" s="702" t="s">
        <v>1975</v>
      </c>
      <c r="F684" s="702" t="s">
        <v>140</v>
      </c>
      <c r="G684" s="702" t="s">
        <v>90</v>
      </c>
      <c r="H684" s="702" t="s">
        <v>99</v>
      </c>
      <c r="I684" s="702" t="s">
        <v>70</v>
      </c>
    </row>
    <row r="685" spans="5:9">
      <c r="E685" s="702" t="s">
        <v>1977</v>
      </c>
      <c r="F685" s="702" t="s">
        <v>119</v>
      </c>
      <c r="G685" s="705" t="s">
        <v>87</v>
      </c>
      <c r="H685" s="705" t="s">
        <v>87</v>
      </c>
      <c r="I685" s="705" t="s">
        <v>70</v>
      </c>
    </row>
    <row r="686" spans="5:9">
      <c r="E686" s="702" t="s">
        <v>1978</v>
      </c>
      <c r="F686" s="702" t="s">
        <v>122</v>
      </c>
      <c r="G686" s="702" t="s">
        <v>68</v>
      </c>
      <c r="H686" s="702" t="s">
        <v>87</v>
      </c>
      <c r="I686" s="702" t="s">
        <v>70</v>
      </c>
    </row>
    <row r="687" spans="5:9">
      <c r="E687" s="702" t="s">
        <v>1979</v>
      </c>
      <c r="F687" s="702" t="s">
        <v>94</v>
      </c>
      <c r="G687" s="702" t="s">
        <v>68</v>
      </c>
      <c r="H687" s="702" t="s">
        <v>90</v>
      </c>
      <c r="I687" s="702" t="s">
        <v>90</v>
      </c>
    </row>
    <row r="688" spans="5:9">
      <c r="E688" s="702" t="s">
        <v>1980</v>
      </c>
      <c r="F688" s="702" t="s">
        <v>140</v>
      </c>
      <c r="G688" s="705" t="s">
        <v>70</v>
      </c>
      <c r="H688" s="705" t="s">
        <v>90</v>
      </c>
      <c r="I688" s="705" t="s">
        <v>90</v>
      </c>
    </row>
    <row r="689" spans="5:9">
      <c r="E689" s="702" t="s">
        <v>1981</v>
      </c>
      <c r="F689" s="702" t="s">
        <v>104</v>
      </c>
      <c r="G689" s="702" t="s">
        <v>70</v>
      </c>
      <c r="H689" s="702" t="s">
        <v>68</v>
      </c>
      <c r="I689" s="702" t="s">
        <v>87</v>
      </c>
    </row>
    <row r="690" spans="5:9">
      <c r="E690" s="702" t="s">
        <v>1982</v>
      </c>
      <c r="F690" s="702" t="s">
        <v>129</v>
      </c>
      <c r="G690" s="702" t="s">
        <v>68</v>
      </c>
      <c r="H690" s="702" t="s">
        <v>70</v>
      </c>
      <c r="I690" s="702" t="s">
        <v>87</v>
      </c>
    </row>
    <row r="691" spans="5:9">
      <c r="E691" s="706" t="s">
        <v>1984</v>
      </c>
      <c r="F691" s="706" t="s">
        <v>94</v>
      </c>
      <c r="G691" s="707" t="s">
        <v>68</v>
      </c>
      <c r="H691" s="707" t="s">
        <v>70</v>
      </c>
      <c r="I691" s="707" t="s">
        <v>70</v>
      </c>
    </row>
    <row r="692" spans="5:9">
      <c r="E692" s="702" t="s">
        <v>1985</v>
      </c>
      <c r="F692" s="702" t="s">
        <v>119</v>
      </c>
      <c r="G692" s="705" t="s">
        <v>90</v>
      </c>
      <c r="H692" s="705" t="s">
        <v>99</v>
      </c>
      <c r="I692" s="705" t="s">
        <v>68</v>
      </c>
    </row>
    <row r="693" spans="5:9">
      <c r="E693" s="702" t="s">
        <v>1986</v>
      </c>
      <c r="F693" s="702" t="s">
        <v>88</v>
      </c>
      <c r="G693" s="705" t="s">
        <v>90</v>
      </c>
      <c r="H693" s="705" t="s">
        <v>99</v>
      </c>
      <c r="I693" s="705" t="s">
        <v>68</v>
      </c>
    </row>
    <row r="694" spans="5:9">
      <c r="E694" s="702" t="s">
        <v>1988</v>
      </c>
      <c r="F694" s="702" t="s">
        <v>94</v>
      </c>
      <c r="G694" s="702" t="s">
        <v>68</v>
      </c>
      <c r="H694" s="702" t="s">
        <v>70</v>
      </c>
      <c r="I694" s="702" t="s">
        <v>70</v>
      </c>
    </row>
    <row r="695" spans="5:9">
      <c r="E695" s="702" t="s">
        <v>1989</v>
      </c>
      <c r="F695" s="702" t="s">
        <v>101</v>
      </c>
      <c r="G695" s="705" t="s">
        <v>90</v>
      </c>
      <c r="H695" s="705" t="s">
        <v>90</v>
      </c>
      <c r="I695" s="705" t="s">
        <v>99</v>
      </c>
    </row>
    <row r="696" spans="5:9">
      <c r="E696" s="706" t="s">
        <v>1990</v>
      </c>
      <c r="F696" s="706" t="s">
        <v>110</v>
      </c>
      <c r="G696" s="707" t="s">
        <v>87</v>
      </c>
      <c r="H696" s="702" t="s">
        <v>90</v>
      </c>
      <c r="I696" s="702" t="s">
        <v>90</v>
      </c>
    </row>
    <row r="697" spans="5:9">
      <c r="E697" s="702" t="s">
        <v>1991</v>
      </c>
      <c r="F697" s="702" t="s">
        <v>88</v>
      </c>
      <c r="G697" s="702" t="s">
        <v>90</v>
      </c>
      <c r="H697" s="702" t="s">
        <v>99</v>
      </c>
      <c r="I697" s="702" t="s">
        <v>87</v>
      </c>
    </row>
    <row r="698" spans="5:9">
      <c r="E698" s="702" t="s">
        <v>1030</v>
      </c>
      <c r="F698" s="702" t="s">
        <v>114</v>
      </c>
      <c r="G698" s="702" t="s">
        <v>90</v>
      </c>
      <c r="H698" s="702" t="s">
        <v>87</v>
      </c>
      <c r="I698" s="702" t="s">
        <v>70</v>
      </c>
    </row>
    <row r="699" spans="5:9">
      <c r="E699" s="702" t="s">
        <v>1992</v>
      </c>
      <c r="F699" s="702" t="s">
        <v>135</v>
      </c>
      <c r="G699" s="705" t="s">
        <v>90</v>
      </c>
      <c r="H699" s="705" t="s">
        <v>68</v>
      </c>
      <c r="I699" s="705" t="s">
        <v>90</v>
      </c>
    </row>
    <row r="700" spans="5:9">
      <c r="E700" s="702" t="s">
        <v>1993</v>
      </c>
      <c r="F700" s="702" t="s">
        <v>140</v>
      </c>
      <c r="G700" s="702" t="s">
        <v>87</v>
      </c>
      <c r="H700" s="702" t="s">
        <v>70</v>
      </c>
      <c r="I700" s="702" t="s">
        <v>68</v>
      </c>
    </row>
    <row r="701" spans="5:9">
      <c r="E701" s="702" t="s">
        <v>1994</v>
      </c>
      <c r="F701" s="702" t="s">
        <v>94</v>
      </c>
      <c r="G701" s="702" t="s">
        <v>90</v>
      </c>
      <c r="H701" s="702" t="s">
        <v>99</v>
      </c>
      <c r="I701" s="702" t="s">
        <v>70</v>
      </c>
    </row>
    <row r="702" spans="5:9">
      <c r="E702" s="702" t="s">
        <v>1995</v>
      </c>
      <c r="F702" s="702" t="s">
        <v>119</v>
      </c>
      <c r="G702" s="702" t="s">
        <v>87</v>
      </c>
      <c r="H702" s="702" t="s">
        <v>87</v>
      </c>
      <c r="I702" s="702" t="s">
        <v>87</v>
      </c>
    </row>
    <row r="703" spans="5:9">
      <c r="E703" s="702" t="s">
        <v>1996</v>
      </c>
      <c r="F703" s="702" t="s">
        <v>94</v>
      </c>
      <c r="G703" s="702" t="s">
        <v>70</v>
      </c>
      <c r="H703" s="702" t="s">
        <v>99</v>
      </c>
      <c r="I703" s="702" t="s">
        <v>99</v>
      </c>
    </row>
    <row r="704" spans="5:9">
      <c r="E704" s="706" t="s">
        <v>1997</v>
      </c>
      <c r="F704" s="706" t="s">
        <v>101</v>
      </c>
      <c r="G704" s="706" t="s">
        <v>87</v>
      </c>
      <c r="H704" s="706" t="s">
        <v>70</v>
      </c>
      <c r="I704" s="706" t="s">
        <v>90</v>
      </c>
    </row>
    <row r="705" spans="5:9">
      <c r="E705" s="702" t="s">
        <v>1998</v>
      </c>
      <c r="F705" s="702" t="s">
        <v>122</v>
      </c>
      <c r="G705" s="705" t="s">
        <v>90</v>
      </c>
      <c r="H705" s="705" t="s">
        <v>87</v>
      </c>
      <c r="I705" s="705" t="s">
        <v>70</v>
      </c>
    </row>
    <row r="706" spans="5:9">
      <c r="E706" s="702" t="s">
        <v>1999</v>
      </c>
      <c r="F706" s="702" t="s">
        <v>140</v>
      </c>
      <c r="G706" s="705" t="s">
        <v>90</v>
      </c>
      <c r="H706" s="705" t="s">
        <v>87</v>
      </c>
      <c r="I706" s="705" t="s">
        <v>99</v>
      </c>
    </row>
    <row r="707" spans="5:9">
      <c r="E707" s="702" t="s">
        <v>2000</v>
      </c>
      <c r="F707" s="702" t="s">
        <v>114</v>
      </c>
      <c r="G707" s="702" t="s">
        <v>87</v>
      </c>
      <c r="H707" s="702" t="s">
        <v>68</v>
      </c>
      <c r="I707" s="702" t="s">
        <v>70</v>
      </c>
    </row>
    <row r="708" spans="5:9">
      <c r="E708" s="702" t="s">
        <v>2001</v>
      </c>
      <c r="F708" s="702" t="s">
        <v>101</v>
      </c>
      <c r="G708" s="702" t="s">
        <v>87</v>
      </c>
      <c r="H708" s="702" t="s">
        <v>90</v>
      </c>
      <c r="I708" s="702" t="s">
        <v>90</v>
      </c>
    </row>
    <row r="709" spans="5:9">
      <c r="E709" s="702" t="s">
        <v>617</v>
      </c>
      <c r="F709" s="702" t="s">
        <v>88</v>
      </c>
      <c r="G709" s="702" t="s">
        <v>68</v>
      </c>
      <c r="H709" s="702" t="s">
        <v>68</v>
      </c>
      <c r="I709" s="702" t="s">
        <v>68</v>
      </c>
    </row>
    <row r="710" spans="5:9">
      <c r="E710" s="702" t="s">
        <v>2003</v>
      </c>
      <c r="F710" s="702" t="s">
        <v>119</v>
      </c>
      <c r="G710" s="702" t="s">
        <v>90</v>
      </c>
      <c r="H710" s="702" t="s">
        <v>70</v>
      </c>
      <c r="I710" s="702" t="s">
        <v>87</v>
      </c>
    </row>
    <row r="711" spans="5:9">
      <c r="E711" s="702" t="s">
        <v>2004</v>
      </c>
      <c r="F711" s="702" t="s">
        <v>101</v>
      </c>
      <c r="G711" s="702" t="s">
        <v>90</v>
      </c>
      <c r="H711" s="702" t="s">
        <v>87</v>
      </c>
      <c r="I711" s="702" t="s">
        <v>99</v>
      </c>
    </row>
    <row r="712" spans="5:9">
      <c r="E712" s="702" t="s">
        <v>2005</v>
      </c>
      <c r="F712" s="702" t="s">
        <v>94</v>
      </c>
      <c r="G712" s="705" t="s">
        <v>87</v>
      </c>
      <c r="H712" s="705" t="s">
        <v>90</v>
      </c>
      <c r="I712" s="705" t="s">
        <v>70</v>
      </c>
    </row>
    <row r="713" spans="5:9">
      <c r="E713" s="702" t="s">
        <v>2008</v>
      </c>
      <c r="F713" s="702" t="s">
        <v>101</v>
      </c>
      <c r="G713" s="705" t="s">
        <v>90</v>
      </c>
      <c r="H713" s="705" t="s">
        <v>90</v>
      </c>
      <c r="I713" s="705" t="s">
        <v>87</v>
      </c>
    </row>
    <row r="714" spans="5:9">
      <c r="E714" s="706" t="s">
        <v>2009</v>
      </c>
      <c r="F714" s="706" t="s">
        <v>122</v>
      </c>
      <c r="G714" s="707" t="s">
        <v>90</v>
      </c>
      <c r="H714" s="707" t="s">
        <v>90</v>
      </c>
      <c r="I714" s="707" t="s">
        <v>90</v>
      </c>
    </row>
    <row r="715" spans="5:9">
      <c r="E715" s="702" t="s">
        <v>2010</v>
      </c>
      <c r="F715" s="702" t="s">
        <v>101</v>
      </c>
      <c r="G715" s="702" t="s">
        <v>99</v>
      </c>
      <c r="H715" s="702" t="s">
        <v>68</v>
      </c>
      <c r="I715" s="702" t="s">
        <v>90</v>
      </c>
    </row>
    <row r="716" spans="5:9">
      <c r="E716" s="702" t="s">
        <v>2011</v>
      </c>
      <c r="F716" s="702" t="s">
        <v>122</v>
      </c>
      <c r="G716" s="705" t="s">
        <v>90</v>
      </c>
      <c r="H716" s="705" t="s">
        <v>90</v>
      </c>
      <c r="I716" s="705" t="s">
        <v>87</v>
      </c>
    </row>
    <row r="717" spans="5:9">
      <c r="E717" s="702" t="s">
        <v>2012</v>
      </c>
      <c r="F717" s="702" t="s">
        <v>114</v>
      </c>
      <c r="G717" s="702" t="s">
        <v>70</v>
      </c>
      <c r="H717" s="702" t="s">
        <v>68</v>
      </c>
      <c r="I717" s="702" t="s">
        <v>90</v>
      </c>
    </row>
    <row r="718" spans="5:9">
      <c r="E718" s="702" t="s">
        <v>2013</v>
      </c>
      <c r="F718" s="702" t="s">
        <v>88</v>
      </c>
      <c r="G718" s="705" t="s">
        <v>87</v>
      </c>
      <c r="H718" s="705" t="s">
        <v>68</v>
      </c>
      <c r="I718" s="705" t="s">
        <v>90</v>
      </c>
    </row>
    <row r="719" spans="5:9">
      <c r="E719" s="702" t="s">
        <v>2014</v>
      </c>
      <c r="F719" s="702" t="s">
        <v>135</v>
      </c>
      <c r="G719" s="702" t="s">
        <v>68</v>
      </c>
      <c r="H719" s="702" t="s">
        <v>70</v>
      </c>
      <c r="I719" s="702" t="s">
        <v>90</v>
      </c>
    </row>
    <row r="720" spans="5:9">
      <c r="E720" s="702" t="s">
        <v>2015</v>
      </c>
      <c r="F720" s="702" t="s">
        <v>135</v>
      </c>
      <c r="G720" s="705" t="s">
        <v>70</v>
      </c>
      <c r="H720" s="705" t="s">
        <v>87</v>
      </c>
      <c r="I720" s="705" t="s">
        <v>87</v>
      </c>
    </row>
    <row r="721" spans="5:9">
      <c r="E721" s="702" t="s">
        <v>2016</v>
      </c>
      <c r="F721" s="702" t="s">
        <v>148</v>
      </c>
      <c r="G721" s="705" t="s">
        <v>87</v>
      </c>
      <c r="H721" s="705" t="s">
        <v>87</v>
      </c>
      <c r="I721" s="705" t="s">
        <v>99</v>
      </c>
    </row>
    <row r="722" spans="5:9">
      <c r="E722" s="702" t="s">
        <v>2017</v>
      </c>
      <c r="F722" s="702" t="s">
        <v>135</v>
      </c>
      <c r="G722" s="705" t="s">
        <v>68</v>
      </c>
      <c r="H722" s="705" t="s">
        <v>70</v>
      </c>
      <c r="I722" s="705" t="s">
        <v>87</v>
      </c>
    </row>
    <row r="723" spans="5:9">
      <c r="E723" s="702" t="s">
        <v>2019</v>
      </c>
      <c r="F723" s="702" t="s">
        <v>101</v>
      </c>
      <c r="G723" s="702" t="s">
        <v>90</v>
      </c>
      <c r="H723" s="702" t="s">
        <v>68</v>
      </c>
      <c r="I723" s="702" t="s">
        <v>99</v>
      </c>
    </row>
    <row r="724" spans="5:9">
      <c r="E724" s="702" t="s">
        <v>2020</v>
      </c>
      <c r="F724" s="702" t="s">
        <v>140</v>
      </c>
      <c r="G724" s="702" t="s">
        <v>87</v>
      </c>
      <c r="H724" s="702" t="s">
        <v>90</v>
      </c>
      <c r="I724" s="702" t="s">
        <v>68</v>
      </c>
    </row>
    <row r="725" spans="5:9">
      <c r="E725" s="702" t="s">
        <v>2021</v>
      </c>
      <c r="F725" s="702" t="s">
        <v>110</v>
      </c>
      <c r="G725" s="705" t="s">
        <v>70</v>
      </c>
      <c r="H725" s="705" t="s">
        <v>68</v>
      </c>
      <c r="I725" s="705" t="s">
        <v>87</v>
      </c>
    </row>
    <row r="726" spans="5:9">
      <c r="E726" s="702" t="s">
        <v>2022</v>
      </c>
      <c r="F726" s="702" t="s">
        <v>129</v>
      </c>
      <c r="G726" s="702" t="s">
        <v>87</v>
      </c>
      <c r="H726" s="702" t="s">
        <v>87</v>
      </c>
      <c r="I726" s="702" t="s">
        <v>87</v>
      </c>
    </row>
    <row r="727" spans="5:9">
      <c r="E727" s="702" t="s">
        <v>2025</v>
      </c>
      <c r="F727" s="702" t="s">
        <v>94</v>
      </c>
      <c r="G727" s="702" t="s">
        <v>70</v>
      </c>
      <c r="H727" s="702" t="s">
        <v>68</v>
      </c>
      <c r="I727" s="702" t="s">
        <v>87</v>
      </c>
    </row>
    <row r="728" spans="5:9">
      <c r="E728" s="702" t="s">
        <v>2026</v>
      </c>
      <c r="F728" s="702" t="s">
        <v>215</v>
      </c>
      <c r="G728" s="702" t="s">
        <v>87</v>
      </c>
      <c r="H728" s="702" t="s">
        <v>90</v>
      </c>
      <c r="I728" s="702" t="s">
        <v>90</v>
      </c>
    </row>
    <row r="729" spans="5:9">
      <c r="E729" s="702" t="s">
        <v>2027</v>
      </c>
      <c r="F729" s="702" t="s">
        <v>140</v>
      </c>
      <c r="G729" s="705" t="s">
        <v>70</v>
      </c>
      <c r="H729" s="705" t="s">
        <v>99</v>
      </c>
      <c r="I729" s="705" t="s">
        <v>68</v>
      </c>
    </row>
    <row r="730" spans="5:9">
      <c r="E730" s="702" t="s">
        <v>2028</v>
      </c>
      <c r="F730" s="702" t="s">
        <v>110</v>
      </c>
      <c r="G730" s="702" t="s">
        <v>68</v>
      </c>
      <c r="H730" s="702" t="s">
        <v>87</v>
      </c>
      <c r="I730" s="702" t="s">
        <v>68</v>
      </c>
    </row>
    <row r="731" spans="5:9">
      <c r="E731" s="702" t="s">
        <v>2029</v>
      </c>
      <c r="F731" s="702" t="s">
        <v>122</v>
      </c>
      <c r="G731" s="704" t="s">
        <v>87</v>
      </c>
      <c r="H731" s="705" t="s">
        <v>90</v>
      </c>
      <c r="I731" s="705" t="s">
        <v>70</v>
      </c>
    </row>
    <row r="732" spans="5:9">
      <c r="E732" s="702" t="s">
        <v>2030</v>
      </c>
      <c r="F732" s="702" t="s">
        <v>148</v>
      </c>
      <c r="G732" s="705" t="s">
        <v>70</v>
      </c>
      <c r="H732" s="705" t="s">
        <v>90</v>
      </c>
      <c r="I732" s="705" t="s">
        <v>90</v>
      </c>
    </row>
    <row r="733" spans="5:9">
      <c r="E733" s="702" t="s">
        <v>2031</v>
      </c>
      <c r="F733" s="702" t="s">
        <v>90</v>
      </c>
      <c r="G733" s="705" t="s">
        <v>87</v>
      </c>
      <c r="H733" s="705" t="s">
        <v>87</v>
      </c>
      <c r="I733" s="705" t="s">
        <v>70</v>
      </c>
    </row>
    <row r="734" spans="5:9">
      <c r="E734" s="702" t="s">
        <v>2033</v>
      </c>
      <c r="F734" s="702" t="s">
        <v>126</v>
      </c>
      <c r="G734" s="705" t="s">
        <v>90</v>
      </c>
      <c r="H734" s="705" t="s">
        <v>99</v>
      </c>
      <c r="I734" s="705" t="s">
        <v>90</v>
      </c>
    </row>
    <row r="735" spans="5:9">
      <c r="E735" s="702" t="s">
        <v>2034</v>
      </c>
      <c r="F735" s="702" t="s">
        <v>119</v>
      </c>
      <c r="G735" s="702" t="s">
        <v>70</v>
      </c>
      <c r="H735" s="702" t="s">
        <v>87</v>
      </c>
      <c r="I735" s="702" t="s">
        <v>90</v>
      </c>
    </row>
    <row r="736" spans="5:9">
      <c r="E736" s="702" t="s">
        <v>2035</v>
      </c>
      <c r="F736" s="702" t="s">
        <v>140</v>
      </c>
      <c r="G736" s="705" t="s">
        <v>70</v>
      </c>
      <c r="H736" s="705" t="s">
        <v>87</v>
      </c>
      <c r="I736" s="705" t="s">
        <v>68</v>
      </c>
    </row>
    <row r="737" spans="5:9">
      <c r="E737" s="702" t="s">
        <v>2036</v>
      </c>
      <c r="F737" s="702" t="s">
        <v>119</v>
      </c>
      <c r="G737" s="705" t="s">
        <v>99</v>
      </c>
      <c r="H737" s="705" t="s">
        <v>68</v>
      </c>
      <c r="I737" s="705" t="s">
        <v>87</v>
      </c>
    </row>
    <row r="738" spans="5:9">
      <c r="E738" s="702" t="s">
        <v>2037</v>
      </c>
      <c r="F738" s="702" t="s">
        <v>129</v>
      </c>
      <c r="G738" s="702" t="s">
        <v>90</v>
      </c>
      <c r="H738" s="702" t="s">
        <v>99</v>
      </c>
      <c r="I738" s="702" t="s">
        <v>90</v>
      </c>
    </row>
    <row r="739" spans="5:9">
      <c r="E739" s="702" t="s">
        <v>2038</v>
      </c>
      <c r="F739" s="702" t="s">
        <v>215</v>
      </c>
      <c r="G739" s="702" t="s">
        <v>87</v>
      </c>
      <c r="H739" s="702" t="s">
        <v>68</v>
      </c>
      <c r="I739" s="702" t="s">
        <v>70</v>
      </c>
    </row>
    <row r="740" spans="5:9">
      <c r="E740" s="702" t="s">
        <v>2039</v>
      </c>
      <c r="F740" s="702" t="s">
        <v>101</v>
      </c>
      <c r="G740" s="705" t="s">
        <v>87</v>
      </c>
      <c r="H740" s="705" t="s">
        <v>90</v>
      </c>
      <c r="I740" s="705" t="s">
        <v>87</v>
      </c>
    </row>
    <row r="741" spans="5:9">
      <c r="E741" s="702" t="s">
        <v>2040</v>
      </c>
      <c r="F741" s="702" t="s">
        <v>126</v>
      </c>
      <c r="G741" s="705" t="s">
        <v>90</v>
      </c>
      <c r="H741" s="705" t="s">
        <v>87</v>
      </c>
      <c r="I741" s="705" t="s">
        <v>70</v>
      </c>
    </row>
    <row r="742" spans="5:9">
      <c r="E742" s="702" t="s">
        <v>2041</v>
      </c>
      <c r="F742" s="702" t="s">
        <v>135</v>
      </c>
      <c r="G742" s="705" t="s">
        <v>70</v>
      </c>
      <c r="H742" s="702" t="s">
        <v>90</v>
      </c>
      <c r="I742" s="705" t="s">
        <v>87</v>
      </c>
    </row>
    <row r="743" spans="5:9">
      <c r="E743" s="702" t="s">
        <v>2042</v>
      </c>
      <c r="F743" s="702" t="s">
        <v>94</v>
      </c>
      <c r="G743" s="705" t="s">
        <v>68</v>
      </c>
      <c r="H743" s="705" t="s">
        <v>68</v>
      </c>
      <c r="I743" s="705" t="s">
        <v>99</v>
      </c>
    </row>
    <row r="744" spans="5:9">
      <c r="E744" s="702" t="s">
        <v>2043</v>
      </c>
      <c r="F744" s="702" t="s">
        <v>94</v>
      </c>
      <c r="G744" s="705" t="s">
        <v>68</v>
      </c>
      <c r="H744" s="705" t="s">
        <v>87</v>
      </c>
      <c r="I744" s="705" t="s">
        <v>70</v>
      </c>
    </row>
    <row r="745" spans="5:9">
      <c r="E745" s="702" t="s">
        <v>2045</v>
      </c>
      <c r="F745" s="702" t="s">
        <v>101</v>
      </c>
      <c r="G745" s="705" t="s">
        <v>90</v>
      </c>
      <c r="H745" s="705" t="s">
        <v>70</v>
      </c>
      <c r="I745" s="705" t="s">
        <v>70</v>
      </c>
    </row>
    <row r="746" spans="5:9">
      <c r="E746" s="702" t="s">
        <v>2046</v>
      </c>
      <c r="F746" s="702" t="s">
        <v>101</v>
      </c>
      <c r="G746" s="705" t="s">
        <v>68</v>
      </c>
      <c r="H746" s="705" t="s">
        <v>87</v>
      </c>
      <c r="I746" s="705" t="s">
        <v>90</v>
      </c>
    </row>
    <row r="747" spans="5:9">
      <c r="E747" s="702" t="s">
        <v>2047</v>
      </c>
      <c r="F747" s="702" t="s">
        <v>119</v>
      </c>
      <c r="G747" s="705" t="s">
        <v>87</v>
      </c>
      <c r="H747" s="705" t="s">
        <v>70</v>
      </c>
      <c r="I747" s="705" t="s">
        <v>87</v>
      </c>
    </row>
    <row r="748" spans="5:9">
      <c r="E748" s="702" t="s">
        <v>2048</v>
      </c>
      <c r="F748" s="702" t="s">
        <v>94</v>
      </c>
      <c r="G748" s="705" t="s">
        <v>90</v>
      </c>
      <c r="H748" s="705" t="s">
        <v>87</v>
      </c>
      <c r="I748" s="705" t="s">
        <v>87</v>
      </c>
    </row>
    <row r="749" spans="5:9">
      <c r="E749" s="702" t="s">
        <v>2049</v>
      </c>
      <c r="F749" s="702" t="s">
        <v>140</v>
      </c>
      <c r="G749" s="705" t="s">
        <v>70</v>
      </c>
      <c r="H749" s="705" t="s">
        <v>90</v>
      </c>
      <c r="I749" s="705" t="s">
        <v>90</v>
      </c>
    </row>
    <row r="750" spans="5:9">
      <c r="E750" s="702" t="s">
        <v>2050</v>
      </c>
      <c r="F750" s="702" t="s">
        <v>119</v>
      </c>
      <c r="G750" s="702" t="s">
        <v>70</v>
      </c>
      <c r="H750" s="702" t="s">
        <v>68</v>
      </c>
      <c r="I750" s="702" t="s">
        <v>87</v>
      </c>
    </row>
    <row r="751" spans="5:9">
      <c r="E751" s="702" t="s">
        <v>2051</v>
      </c>
      <c r="F751" s="702" t="s">
        <v>215</v>
      </c>
      <c r="G751" s="705" t="s">
        <v>87</v>
      </c>
      <c r="H751" s="705" t="s">
        <v>70</v>
      </c>
      <c r="I751" s="705" t="s">
        <v>70</v>
      </c>
    </row>
    <row r="752" spans="5:9">
      <c r="E752" s="702" t="s">
        <v>2052</v>
      </c>
      <c r="F752" s="702" t="s">
        <v>88</v>
      </c>
      <c r="G752" s="702" t="s">
        <v>90</v>
      </c>
      <c r="H752" s="702" t="s">
        <v>90</v>
      </c>
      <c r="I752" s="702" t="s">
        <v>70</v>
      </c>
    </row>
    <row r="753" spans="5:9">
      <c r="E753" s="702" t="s">
        <v>897</v>
      </c>
      <c r="F753" s="702" t="s">
        <v>88</v>
      </c>
      <c r="G753" s="702" t="s">
        <v>68</v>
      </c>
      <c r="H753" s="702" t="s">
        <v>87</v>
      </c>
      <c r="I753" s="702" t="s">
        <v>87</v>
      </c>
    </row>
    <row r="754" spans="5:9">
      <c r="E754" s="702" t="s">
        <v>2053</v>
      </c>
      <c r="F754" s="702" t="s">
        <v>101</v>
      </c>
      <c r="G754" s="705" t="s">
        <v>90</v>
      </c>
      <c r="H754" s="704" t="s">
        <v>87</v>
      </c>
      <c r="I754" s="705" t="s">
        <v>70</v>
      </c>
    </row>
    <row r="755" spans="5:9">
      <c r="E755" s="702" t="s">
        <v>2054</v>
      </c>
      <c r="F755" s="702" t="s">
        <v>119</v>
      </c>
      <c r="G755" s="702" t="s">
        <v>87</v>
      </c>
      <c r="H755" s="702" t="s">
        <v>90</v>
      </c>
      <c r="I755" s="702" t="s">
        <v>87</v>
      </c>
    </row>
    <row r="756" spans="5:9">
      <c r="E756" s="706" t="s">
        <v>2055</v>
      </c>
      <c r="F756" s="706" t="s">
        <v>135</v>
      </c>
      <c r="G756" s="707" t="s">
        <v>87</v>
      </c>
      <c r="H756" s="707" t="s">
        <v>90</v>
      </c>
      <c r="I756" s="707" t="s">
        <v>87</v>
      </c>
    </row>
    <row r="757" spans="5:9">
      <c r="E757" s="702" t="s">
        <v>2057</v>
      </c>
      <c r="F757" s="702" t="s">
        <v>119</v>
      </c>
      <c r="G757" s="702" t="s">
        <v>90</v>
      </c>
      <c r="H757" s="702" t="s">
        <v>90</v>
      </c>
      <c r="I757" s="702" t="s">
        <v>90</v>
      </c>
    </row>
    <row r="758" spans="5:9">
      <c r="E758" s="702" t="s">
        <v>2059</v>
      </c>
      <c r="F758" s="702" t="s">
        <v>101</v>
      </c>
      <c r="G758" s="705" t="s">
        <v>68</v>
      </c>
      <c r="H758" s="705" t="s">
        <v>87</v>
      </c>
      <c r="I758" s="705" t="s">
        <v>70</v>
      </c>
    </row>
    <row r="759" spans="5:9">
      <c r="E759" s="702" t="s">
        <v>2062</v>
      </c>
      <c r="F759" s="702" t="s">
        <v>114</v>
      </c>
      <c r="G759" s="705" t="s">
        <v>68</v>
      </c>
      <c r="H759" s="705" t="s">
        <v>70</v>
      </c>
      <c r="I759" s="705" t="s">
        <v>90</v>
      </c>
    </row>
    <row r="760" spans="5:9">
      <c r="E760" s="702" t="s">
        <v>2063</v>
      </c>
      <c r="F760" s="702" t="s">
        <v>148</v>
      </c>
      <c r="G760" s="702" t="s">
        <v>87</v>
      </c>
      <c r="H760" s="702" t="s">
        <v>90</v>
      </c>
      <c r="I760" s="702" t="s">
        <v>87</v>
      </c>
    </row>
    <row r="761" spans="5:9">
      <c r="E761" s="702" t="s">
        <v>2064</v>
      </c>
      <c r="F761" s="702" t="s">
        <v>114</v>
      </c>
      <c r="G761" s="702" t="s">
        <v>90</v>
      </c>
      <c r="H761" s="702" t="s">
        <v>68</v>
      </c>
      <c r="I761" s="702" t="s">
        <v>90</v>
      </c>
    </row>
    <row r="762" spans="5:9">
      <c r="E762" s="702" t="s">
        <v>2065</v>
      </c>
      <c r="F762" s="702" t="s">
        <v>104</v>
      </c>
      <c r="G762" s="702" t="s">
        <v>90</v>
      </c>
      <c r="H762" s="702" t="s">
        <v>90</v>
      </c>
      <c r="I762" s="702" t="s">
        <v>87</v>
      </c>
    </row>
    <row r="763" spans="5:9">
      <c r="E763" s="706" t="s">
        <v>2066</v>
      </c>
      <c r="F763" s="706" t="s">
        <v>122</v>
      </c>
      <c r="G763" s="706" t="s">
        <v>90</v>
      </c>
      <c r="H763" s="706" t="s">
        <v>68</v>
      </c>
      <c r="I763" s="706" t="s">
        <v>87</v>
      </c>
    </row>
    <row r="764" spans="5:9">
      <c r="E764" s="706" t="s">
        <v>2067</v>
      </c>
      <c r="F764" s="706" t="s">
        <v>119</v>
      </c>
      <c r="G764" s="706" t="s">
        <v>90</v>
      </c>
      <c r="H764" s="706" t="s">
        <v>68</v>
      </c>
      <c r="I764" s="706" t="s">
        <v>90</v>
      </c>
    </row>
    <row r="765" spans="5:9">
      <c r="E765" s="715" t="s">
        <v>2069</v>
      </c>
      <c r="F765" s="702" t="s">
        <v>116</v>
      </c>
      <c r="G765" s="705" t="s">
        <v>68</v>
      </c>
      <c r="H765" s="705" t="s">
        <v>99</v>
      </c>
      <c r="I765" s="705" t="s">
        <v>90</v>
      </c>
    </row>
    <row r="766" spans="5:9">
      <c r="E766" s="702" t="s">
        <v>2070</v>
      </c>
      <c r="F766" s="702" t="s">
        <v>129</v>
      </c>
      <c r="G766" s="702" t="s">
        <v>68</v>
      </c>
      <c r="H766" s="702" t="s">
        <v>99</v>
      </c>
      <c r="I766" s="702" t="s">
        <v>99</v>
      </c>
    </row>
    <row r="767" spans="5:9">
      <c r="E767" s="702" t="s">
        <v>2071</v>
      </c>
      <c r="F767" s="702" t="s">
        <v>104</v>
      </c>
      <c r="G767" s="705" t="s">
        <v>87</v>
      </c>
      <c r="H767" s="705" t="s">
        <v>90</v>
      </c>
      <c r="I767" s="705" t="s">
        <v>99</v>
      </c>
    </row>
    <row r="768" spans="5:9">
      <c r="E768" s="702" t="s">
        <v>2073</v>
      </c>
      <c r="F768" s="702" t="s">
        <v>135</v>
      </c>
      <c r="G768" s="702" t="s">
        <v>87</v>
      </c>
      <c r="H768" s="702" t="s">
        <v>87</v>
      </c>
      <c r="I768" s="702" t="s">
        <v>87</v>
      </c>
    </row>
    <row r="769" spans="5:9">
      <c r="E769" s="702" t="s">
        <v>2075</v>
      </c>
      <c r="F769" s="702" t="s">
        <v>197</v>
      </c>
      <c r="G769" s="702" t="s">
        <v>68</v>
      </c>
      <c r="H769" s="702" t="s">
        <v>90</v>
      </c>
      <c r="I769" s="702" t="s">
        <v>70</v>
      </c>
    </row>
    <row r="770" spans="5:9">
      <c r="E770" s="702" t="s">
        <v>2076</v>
      </c>
      <c r="F770" s="702" t="s">
        <v>116</v>
      </c>
      <c r="G770" s="705" t="s">
        <v>87</v>
      </c>
      <c r="H770" s="705" t="s">
        <v>90</v>
      </c>
      <c r="I770" s="705" t="s">
        <v>68</v>
      </c>
    </row>
    <row r="771" spans="5:9">
      <c r="E771" s="702" t="s">
        <v>2077</v>
      </c>
      <c r="F771" s="702" t="s">
        <v>116</v>
      </c>
      <c r="G771" s="705" t="s">
        <v>87</v>
      </c>
      <c r="H771" s="705" t="s">
        <v>68</v>
      </c>
      <c r="I771" s="705" t="s">
        <v>90</v>
      </c>
    </row>
    <row r="772" spans="5:9">
      <c r="E772" s="702" t="s">
        <v>2078</v>
      </c>
      <c r="F772" s="702" t="s">
        <v>122</v>
      </c>
      <c r="G772" s="705" t="s">
        <v>90</v>
      </c>
      <c r="H772" s="704" t="s">
        <v>87</v>
      </c>
      <c r="I772" s="704" t="s">
        <v>87</v>
      </c>
    </row>
    <row r="773" spans="5:9">
      <c r="E773" s="702" t="s">
        <v>2080</v>
      </c>
      <c r="F773" s="702" t="s">
        <v>119</v>
      </c>
      <c r="G773" s="705" t="s">
        <v>90</v>
      </c>
      <c r="H773" s="705" t="s">
        <v>90</v>
      </c>
      <c r="I773" s="705" t="s">
        <v>68</v>
      </c>
    </row>
    <row r="774" spans="5:9">
      <c r="E774" s="702" t="s">
        <v>2081</v>
      </c>
      <c r="F774" s="702" t="s">
        <v>88</v>
      </c>
      <c r="G774" s="702" t="s">
        <v>87</v>
      </c>
      <c r="H774" s="702" t="s">
        <v>68</v>
      </c>
      <c r="I774" s="702" t="s">
        <v>70</v>
      </c>
    </row>
    <row r="775" spans="5:9">
      <c r="E775" s="706" t="s">
        <v>2082</v>
      </c>
      <c r="F775" s="706" t="s">
        <v>116</v>
      </c>
      <c r="G775" s="706" t="s">
        <v>90</v>
      </c>
      <c r="H775" s="705" t="s">
        <v>70</v>
      </c>
      <c r="I775" s="705" t="s">
        <v>70</v>
      </c>
    </row>
    <row r="776" spans="5:9">
      <c r="E776" s="702" t="s">
        <v>2083</v>
      </c>
      <c r="F776" s="702" t="s">
        <v>135</v>
      </c>
      <c r="G776" s="705" t="s">
        <v>90</v>
      </c>
      <c r="H776" s="705" t="s">
        <v>70</v>
      </c>
      <c r="I776" s="705" t="s">
        <v>87</v>
      </c>
    </row>
    <row r="777" spans="5:9">
      <c r="E777" s="702" t="s">
        <v>2084</v>
      </c>
      <c r="F777" s="702" t="s">
        <v>88</v>
      </c>
      <c r="G777" s="705" t="s">
        <v>90</v>
      </c>
      <c r="H777" s="705" t="s">
        <v>87</v>
      </c>
      <c r="I777" s="705" t="s">
        <v>99</v>
      </c>
    </row>
    <row r="778" spans="5:9">
      <c r="E778" s="702" t="s">
        <v>2085</v>
      </c>
      <c r="F778" s="702" t="s">
        <v>126</v>
      </c>
      <c r="G778" s="702" t="s">
        <v>70</v>
      </c>
      <c r="H778" s="702" t="s">
        <v>70</v>
      </c>
      <c r="I778" s="702" t="s">
        <v>68</v>
      </c>
    </row>
    <row r="779" spans="5:9">
      <c r="E779" s="702" t="s">
        <v>2086</v>
      </c>
      <c r="F779" s="702" t="s">
        <v>135</v>
      </c>
      <c r="G779" s="705" t="s">
        <v>90</v>
      </c>
      <c r="H779" s="705" t="s">
        <v>70</v>
      </c>
      <c r="I779" s="705" t="s">
        <v>87</v>
      </c>
    </row>
    <row r="780" spans="5:9">
      <c r="E780" s="702" t="s">
        <v>2088</v>
      </c>
      <c r="F780" s="702" t="s">
        <v>116</v>
      </c>
      <c r="G780" s="705" t="s">
        <v>87</v>
      </c>
      <c r="H780" s="705" t="s">
        <v>68</v>
      </c>
      <c r="I780" s="705" t="s">
        <v>70</v>
      </c>
    </row>
    <row r="781" spans="5:9">
      <c r="E781" s="702" t="s">
        <v>2089</v>
      </c>
      <c r="F781" s="702" t="s">
        <v>122</v>
      </c>
      <c r="G781" s="702" t="s">
        <v>90</v>
      </c>
      <c r="H781" s="702" t="s">
        <v>90</v>
      </c>
      <c r="I781" s="702" t="s">
        <v>87</v>
      </c>
    </row>
    <row r="782" spans="5:9">
      <c r="E782" s="702" t="s">
        <v>2090</v>
      </c>
      <c r="F782" s="702" t="s">
        <v>140</v>
      </c>
      <c r="G782" s="702" t="s">
        <v>87</v>
      </c>
      <c r="H782" s="702" t="s">
        <v>70</v>
      </c>
      <c r="I782" s="702" t="s">
        <v>87</v>
      </c>
    </row>
    <row r="783" spans="5:9">
      <c r="E783" s="702" t="s">
        <v>2091</v>
      </c>
      <c r="F783" s="702" t="s">
        <v>94</v>
      </c>
      <c r="G783" s="702" t="s">
        <v>87</v>
      </c>
      <c r="H783" s="702" t="s">
        <v>90</v>
      </c>
      <c r="I783" s="702" t="s">
        <v>68</v>
      </c>
    </row>
    <row r="784" spans="5:9">
      <c r="E784" s="702" t="s">
        <v>2092</v>
      </c>
      <c r="F784" s="702" t="s">
        <v>114</v>
      </c>
      <c r="G784" s="702" t="s">
        <v>70</v>
      </c>
      <c r="H784" s="702" t="s">
        <v>68</v>
      </c>
      <c r="I784" s="702" t="s">
        <v>99</v>
      </c>
    </row>
    <row r="785" spans="5:9">
      <c r="E785" s="702" t="s">
        <v>2093</v>
      </c>
      <c r="F785" s="702" t="s">
        <v>129</v>
      </c>
      <c r="G785" s="702" t="s">
        <v>90</v>
      </c>
      <c r="H785" s="702" t="s">
        <v>99</v>
      </c>
      <c r="I785" s="702" t="s">
        <v>99</v>
      </c>
    </row>
    <row r="786" spans="5:9">
      <c r="E786" s="702" t="s">
        <v>2094</v>
      </c>
      <c r="F786" s="702" t="s">
        <v>240</v>
      </c>
      <c r="G786" s="705" t="s">
        <v>68</v>
      </c>
      <c r="H786" s="705" t="s">
        <v>90</v>
      </c>
      <c r="I786" s="705" t="s">
        <v>90</v>
      </c>
    </row>
    <row r="787" spans="5:9">
      <c r="E787" s="702" t="s">
        <v>2095</v>
      </c>
      <c r="F787" s="702" t="s">
        <v>116</v>
      </c>
      <c r="G787" s="705" t="s">
        <v>87</v>
      </c>
      <c r="H787" s="705" t="s">
        <v>68</v>
      </c>
      <c r="I787" s="705" t="s">
        <v>99</v>
      </c>
    </row>
    <row r="788" spans="5:9">
      <c r="E788" s="702" t="s">
        <v>2096</v>
      </c>
      <c r="F788" s="702" t="s">
        <v>240</v>
      </c>
      <c r="G788" s="702" t="s">
        <v>99</v>
      </c>
      <c r="H788" s="702" t="s">
        <v>90</v>
      </c>
      <c r="I788" s="702" t="s">
        <v>87</v>
      </c>
    </row>
    <row r="789" spans="5:9">
      <c r="E789" s="702" t="s">
        <v>2097</v>
      </c>
      <c r="F789" s="702" t="s">
        <v>104</v>
      </c>
      <c r="G789" s="702" t="s">
        <v>68</v>
      </c>
      <c r="H789" s="702" t="s">
        <v>90</v>
      </c>
      <c r="I789" s="702" t="s">
        <v>90</v>
      </c>
    </row>
    <row r="790" spans="5:9">
      <c r="E790" s="715" t="s">
        <v>2098</v>
      </c>
      <c r="F790" s="702" t="s">
        <v>148</v>
      </c>
      <c r="G790" s="705" t="s">
        <v>90</v>
      </c>
      <c r="H790" s="705" t="s">
        <v>70</v>
      </c>
      <c r="I790" s="705" t="s">
        <v>90</v>
      </c>
    </row>
    <row r="791" spans="5:9">
      <c r="E791" s="702" t="s">
        <v>2099</v>
      </c>
      <c r="F791" s="702" t="s">
        <v>90</v>
      </c>
      <c r="G791" s="702" t="s">
        <v>90</v>
      </c>
      <c r="H791" s="702" t="s">
        <v>99</v>
      </c>
      <c r="I791" s="705" t="s">
        <v>70</v>
      </c>
    </row>
    <row r="792" spans="5:9">
      <c r="E792" s="702" t="s">
        <v>2100</v>
      </c>
      <c r="F792" s="702" t="s">
        <v>90</v>
      </c>
      <c r="G792" s="702" t="s">
        <v>90</v>
      </c>
      <c r="H792" s="702" t="s">
        <v>87</v>
      </c>
      <c r="I792" s="702" t="s">
        <v>68</v>
      </c>
    </row>
    <row r="793" spans="5:9">
      <c r="E793" s="702" t="s">
        <v>2102</v>
      </c>
      <c r="F793" s="702" t="s">
        <v>251</v>
      </c>
      <c r="G793" s="702" t="s">
        <v>87</v>
      </c>
      <c r="H793" s="702" t="s">
        <v>87</v>
      </c>
      <c r="I793" s="702" t="s">
        <v>90</v>
      </c>
    </row>
    <row r="794" spans="5:9">
      <c r="E794" s="702" t="s">
        <v>2103</v>
      </c>
      <c r="F794" s="702" t="s">
        <v>140</v>
      </c>
      <c r="G794" s="702" t="s">
        <v>87</v>
      </c>
      <c r="H794" s="702" t="s">
        <v>90</v>
      </c>
      <c r="I794" s="702" t="s">
        <v>68</v>
      </c>
    </row>
    <row r="795" spans="5:9">
      <c r="E795" s="706" t="s">
        <v>2104</v>
      </c>
      <c r="F795" s="706" t="s">
        <v>119</v>
      </c>
      <c r="G795" s="707" t="s">
        <v>87</v>
      </c>
      <c r="H795" s="707" t="s">
        <v>68</v>
      </c>
      <c r="I795" s="707" t="s">
        <v>87</v>
      </c>
    </row>
    <row r="796" spans="5:9">
      <c r="E796" s="702" t="s">
        <v>2105</v>
      </c>
      <c r="F796" s="702" t="s">
        <v>122</v>
      </c>
      <c r="G796" s="702" t="s">
        <v>87</v>
      </c>
      <c r="H796" s="702" t="s">
        <v>90</v>
      </c>
      <c r="I796" s="702" t="s">
        <v>68</v>
      </c>
    </row>
    <row r="797" spans="5:9">
      <c r="E797" s="702" t="s">
        <v>2106</v>
      </c>
      <c r="F797" s="702" t="s">
        <v>116</v>
      </c>
      <c r="G797" s="702" t="s">
        <v>87</v>
      </c>
      <c r="H797" s="702" t="s">
        <v>87</v>
      </c>
      <c r="I797" s="702" t="s">
        <v>70</v>
      </c>
    </row>
    <row r="798" spans="5:9">
      <c r="E798" s="702" t="s">
        <v>2107</v>
      </c>
      <c r="F798" s="702" t="s">
        <v>94</v>
      </c>
      <c r="G798" s="705" t="s">
        <v>87</v>
      </c>
      <c r="H798" s="705" t="s">
        <v>87</v>
      </c>
      <c r="I798" s="702" t="s">
        <v>70</v>
      </c>
    </row>
    <row r="799" spans="5:9">
      <c r="E799" s="702" t="s">
        <v>2108</v>
      </c>
      <c r="F799" s="702" t="s">
        <v>126</v>
      </c>
      <c r="G799" s="702" t="s">
        <v>90</v>
      </c>
      <c r="H799" s="702" t="s">
        <v>90</v>
      </c>
      <c r="I799" s="702" t="s">
        <v>99</v>
      </c>
    </row>
    <row r="800" spans="5:9">
      <c r="E800" s="702" t="s">
        <v>2109</v>
      </c>
      <c r="F800" s="702" t="s">
        <v>119</v>
      </c>
      <c r="G800" s="706" t="s">
        <v>70</v>
      </c>
      <c r="H800" s="702" t="s">
        <v>87</v>
      </c>
      <c r="I800" s="706" t="s">
        <v>68</v>
      </c>
    </row>
    <row r="801" spans="5:9">
      <c r="E801" s="702" t="s">
        <v>2110</v>
      </c>
      <c r="F801" s="702" t="s">
        <v>126</v>
      </c>
      <c r="G801" s="705" t="s">
        <v>90</v>
      </c>
      <c r="H801" s="705" t="s">
        <v>87</v>
      </c>
      <c r="I801" s="705" t="s">
        <v>70</v>
      </c>
    </row>
    <row r="802" spans="5:9">
      <c r="E802" s="702" t="s">
        <v>2112</v>
      </c>
      <c r="F802" s="702" t="s">
        <v>131</v>
      </c>
      <c r="G802" s="705" t="s">
        <v>70</v>
      </c>
      <c r="H802" s="705" t="s">
        <v>68</v>
      </c>
      <c r="I802" s="705" t="s">
        <v>87</v>
      </c>
    </row>
    <row r="803" spans="5:9">
      <c r="E803" s="702" t="s">
        <v>2113</v>
      </c>
      <c r="F803" s="702" t="s">
        <v>197</v>
      </c>
      <c r="G803" s="702" t="s">
        <v>87</v>
      </c>
      <c r="H803" s="702" t="s">
        <v>90</v>
      </c>
      <c r="I803" s="702" t="s">
        <v>68</v>
      </c>
    </row>
    <row r="804" spans="5:9">
      <c r="E804" s="702" t="s">
        <v>2114</v>
      </c>
      <c r="F804" s="702" t="s">
        <v>148</v>
      </c>
      <c r="G804" s="705" t="s">
        <v>90</v>
      </c>
      <c r="H804" s="705" t="s">
        <v>90</v>
      </c>
      <c r="I804" s="705" t="s">
        <v>87</v>
      </c>
    </row>
    <row r="805" spans="5:9">
      <c r="E805" s="702" t="s">
        <v>2117</v>
      </c>
      <c r="F805" s="702" t="s">
        <v>94</v>
      </c>
      <c r="G805" s="705" t="s">
        <v>68</v>
      </c>
      <c r="H805" s="705" t="s">
        <v>87</v>
      </c>
      <c r="I805" s="705" t="s">
        <v>68</v>
      </c>
    </row>
    <row r="806" spans="5:9">
      <c r="E806" s="702" t="s">
        <v>2118</v>
      </c>
      <c r="F806" s="702" t="s">
        <v>94</v>
      </c>
      <c r="G806" s="702" t="s">
        <v>90</v>
      </c>
      <c r="H806" s="702" t="s">
        <v>87</v>
      </c>
      <c r="I806" s="702" t="s">
        <v>99</v>
      </c>
    </row>
    <row r="807" spans="5:9">
      <c r="E807" s="702" t="s">
        <v>2120</v>
      </c>
      <c r="F807" s="702" t="s">
        <v>148</v>
      </c>
      <c r="G807" s="705" t="s">
        <v>99</v>
      </c>
      <c r="H807" s="705" t="s">
        <v>99</v>
      </c>
      <c r="I807" s="705" t="s">
        <v>87</v>
      </c>
    </row>
    <row r="808" spans="5:9">
      <c r="E808" s="702" t="s">
        <v>2122</v>
      </c>
      <c r="F808" s="702" t="s">
        <v>126</v>
      </c>
      <c r="G808" s="705" t="s">
        <v>68</v>
      </c>
      <c r="H808" s="705" t="s">
        <v>68</v>
      </c>
      <c r="I808" s="705" t="s">
        <v>90</v>
      </c>
    </row>
    <row r="809" spans="5:9">
      <c r="E809" s="702" t="s">
        <v>2123</v>
      </c>
      <c r="F809" s="702" t="s">
        <v>122</v>
      </c>
      <c r="G809" s="705" t="s">
        <v>70</v>
      </c>
      <c r="H809" s="705" t="s">
        <v>90</v>
      </c>
      <c r="I809" s="705" t="s">
        <v>68</v>
      </c>
    </row>
    <row r="810" spans="5:9">
      <c r="E810" s="702" t="s">
        <v>2124</v>
      </c>
      <c r="F810" s="702" t="s">
        <v>126</v>
      </c>
      <c r="G810" s="702" t="s">
        <v>99</v>
      </c>
      <c r="H810" s="702" t="s">
        <v>70</v>
      </c>
      <c r="I810" s="702" t="s">
        <v>70</v>
      </c>
    </row>
    <row r="811" spans="5:9">
      <c r="E811" s="702" t="s">
        <v>2125</v>
      </c>
      <c r="F811" s="702" t="s">
        <v>122</v>
      </c>
      <c r="G811" s="702" t="s">
        <v>87</v>
      </c>
      <c r="H811" s="702" t="s">
        <v>70</v>
      </c>
      <c r="I811" s="702" t="s">
        <v>87</v>
      </c>
    </row>
    <row r="812" spans="5:9">
      <c r="E812" s="702" t="s">
        <v>2126</v>
      </c>
      <c r="F812" s="702" t="s">
        <v>94</v>
      </c>
      <c r="G812" s="702" t="s">
        <v>87</v>
      </c>
      <c r="H812" s="702" t="s">
        <v>87</v>
      </c>
      <c r="I812" s="702" t="s">
        <v>70</v>
      </c>
    </row>
    <row r="813" spans="5:9">
      <c r="E813" s="702" t="s">
        <v>2127</v>
      </c>
      <c r="F813" s="702" t="s">
        <v>240</v>
      </c>
      <c r="G813" s="702" t="s">
        <v>90</v>
      </c>
      <c r="H813" s="702" t="s">
        <v>87</v>
      </c>
      <c r="I813" s="702" t="s">
        <v>87</v>
      </c>
    </row>
    <row r="814" spans="5:9">
      <c r="E814" s="702" t="s">
        <v>2128</v>
      </c>
      <c r="F814" s="702" t="s">
        <v>122</v>
      </c>
      <c r="G814" s="705" t="s">
        <v>87</v>
      </c>
      <c r="H814" s="705" t="s">
        <v>90</v>
      </c>
      <c r="I814" s="705" t="s">
        <v>68</v>
      </c>
    </row>
    <row r="815" spans="5:9">
      <c r="E815" s="706" t="s">
        <v>2129</v>
      </c>
      <c r="F815" s="706" t="s">
        <v>119</v>
      </c>
      <c r="G815" s="707" t="s">
        <v>87</v>
      </c>
      <c r="H815" s="707" t="s">
        <v>87</v>
      </c>
      <c r="I815" s="707" t="s">
        <v>68</v>
      </c>
    </row>
    <row r="816" spans="5:9">
      <c r="E816" s="702" t="s">
        <v>2130</v>
      </c>
      <c r="F816" s="702" t="s">
        <v>101</v>
      </c>
      <c r="G816" s="704" t="s">
        <v>87</v>
      </c>
      <c r="H816" s="702" t="s">
        <v>68</v>
      </c>
      <c r="I816" s="704" t="s">
        <v>87</v>
      </c>
    </row>
    <row r="817" spans="5:9">
      <c r="E817" s="702" t="s">
        <v>2131</v>
      </c>
      <c r="F817" s="702" t="s">
        <v>88</v>
      </c>
      <c r="G817" s="702" t="s">
        <v>70</v>
      </c>
      <c r="H817" s="702" t="s">
        <v>99</v>
      </c>
      <c r="I817" s="702" t="s">
        <v>87</v>
      </c>
    </row>
    <row r="818" spans="5:9">
      <c r="E818" s="702" t="s">
        <v>2132</v>
      </c>
      <c r="F818" s="702" t="s">
        <v>140</v>
      </c>
      <c r="G818" s="705" t="s">
        <v>99</v>
      </c>
      <c r="H818" s="705" t="s">
        <v>70</v>
      </c>
      <c r="I818" s="705" t="s">
        <v>70</v>
      </c>
    </row>
    <row r="819" spans="5:9">
      <c r="E819" s="706" t="s">
        <v>2134</v>
      </c>
      <c r="F819" s="706" t="s">
        <v>101</v>
      </c>
      <c r="G819" s="704" t="s">
        <v>87</v>
      </c>
      <c r="H819" s="702" t="s">
        <v>68</v>
      </c>
      <c r="I819" s="704" t="s">
        <v>87</v>
      </c>
    </row>
    <row r="820" spans="5:9">
      <c r="E820" s="702" t="s">
        <v>2135</v>
      </c>
      <c r="F820" s="702" t="s">
        <v>119</v>
      </c>
      <c r="G820" s="705" t="s">
        <v>90</v>
      </c>
      <c r="H820" s="705" t="s">
        <v>70</v>
      </c>
      <c r="I820" s="705" t="s">
        <v>68</v>
      </c>
    </row>
    <row r="821" spans="5:9">
      <c r="E821" s="702" t="s">
        <v>2136</v>
      </c>
      <c r="F821" s="702" t="s">
        <v>119</v>
      </c>
      <c r="G821" s="702" t="s">
        <v>87</v>
      </c>
      <c r="H821" s="702" t="s">
        <v>70</v>
      </c>
      <c r="I821" s="702" t="s">
        <v>87</v>
      </c>
    </row>
    <row r="822" spans="5:9">
      <c r="E822" s="702" t="s">
        <v>2137</v>
      </c>
      <c r="F822" s="702" t="s">
        <v>116</v>
      </c>
      <c r="G822" s="702" t="s">
        <v>70</v>
      </c>
      <c r="H822" s="702" t="s">
        <v>87</v>
      </c>
      <c r="I822" s="702" t="s">
        <v>70</v>
      </c>
    </row>
    <row r="823" spans="5:9">
      <c r="E823" s="702" t="s">
        <v>2138</v>
      </c>
      <c r="F823" s="702" t="s">
        <v>119</v>
      </c>
      <c r="G823" s="705" t="s">
        <v>99</v>
      </c>
      <c r="H823" s="704" t="s">
        <v>87</v>
      </c>
      <c r="I823" s="704" t="s">
        <v>68</v>
      </c>
    </row>
    <row r="824" spans="5:9">
      <c r="E824" s="702" t="s">
        <v>2139</v>
      </c>
      <c r="F824" s="702" t="s">
        <v>131</v>
      </c>
      <c r="G824" s="702" t="s">
        <v>68</v>
      </c>
      <c r="H824" s="702" t="s">
        <v>90</v>
      </c>
      <c r="I824" s="702" t="s">
        <v>90</v>
      </c>
    </row>
    <row r="825" spans="5:9">
      <c r="E825" s="702" t="s">
        <v>2140</v>
      </c>
      <c r="F825" s="702" t="s">
        <v>131</v>
      </c>
      <c r="G825" s="702" t="s">
        <v>87</v>
      </c>
      <c r="H825" s="702" t="s">
        <v>87</v>
      </c>
      <c r="I825" s="702" t="s">
        <v>70</v>
      </c>
    </row>
    <row r="826" spans="5:9">
      <c r="E826" s="702" t="s">
        <v>2141</v>
      </c>
      <c r="F826" s="702" t="s">
        <v>104</v>
      </c>
      <c r="G826" s="702" t="s">
        <v>70</v>
      </c>
      <c r="H826" s="702" t="s">
        <v>99</v>
      </c>
      <c r="I826" s="702" t="s">
        <v>87</v>
      </c>
    </row>
    <row r="827" spans="5:9">
      <c r="E827" s="702" t="s">
        <v>2143</v>
      </c>
      <c r="F827" s="702" t="s">
        <v>119</v>
      </c>
      <c r="G827" s="705" t="s">
        <v>90</v>
      </c>
      <c r="H827" s="705" t="s">
        <v>90</v>
      </c>
      <c r="I827" s="705" t="s">
        <v>70</v>
      </c>
    </row>
    <row r="828" spans="5:9">
      <c r="E828" s="702" t="s">
        <v>2144</v>
      </c>
      <c r="F828" s="702" t="s">
        <v>116</v>
      </c>
      <c r="G828" s="702" t="s">
        <v>87</v>
      </c>
      <c r="H828" s="702" t="s">
        <v>90</v>
      </c>
      <c r="I828" s="702" t="s">
        <v>68</v>
      </c>
    </row>
    <row r="829" spans="5:9">
      <c r="E829" s="702" t="s">
        <v>2145</v>
      </c>
      <c r="F829" s="702" t="s">
        <v>94</v>
      </c>
      <c r="G829" s="705" t="s">
        <v>90</v>
      </c>
      <c r="H829" s="705" t="s">
        <v>68</v>
      </c>
      <c r="I829" s="705" t="s">
        <v>68</v>
      </c>
    </row>
    <row r="830" spans="5:9">
      <c r="E830" s="702" t="s">
        <v>2146</v>
      </c>
      <c r="F830" s="702" t="s">
        <v>101</v>
      </c>
      <c r="G830" s="705" t="s">
        <v>87</v>
      </c>
      <c r="H830" s="705" t="s">
        <v>87</v>
      </c>
      <c r="I830" s="705" t="s">
        <v>70</v>
      </c>
    </row>
    <row r="831" spans="5:9">
      <c r="E831" s="702" t="s">
        <v>2147</v>
      </c>
      <c r="F831" s="702" t="s">
        <v>135</v>
      </c>
      <c r="G831" s="705" t="s">
        <v>87</v>
      </c>
      <c r="H831" s="705" t="s">
        <v>87</v>
      </c>
      <c r="I831" s="705" t="s">
        <v>70</v>
      </c>
    </row>
    <row r="832" spans="5:9">
      <c r="E832" s="702" t="s">
        <v>2148</v>
      </c>
      <c r="F832" s="702" t="s">
        <v>94</v>
      </c>
      <c r="G832" s="705" t="s">
        <v>87</v>
      </c>
      <c r="H832" s="705" t="s">
        <v>87</v>
      </c>
      <c r="I832" s="705" t="s">
        <v>99</v>
      </c>
    </row>
    <row r="833" spans="5:9">
      <c r="E833" s="702" t="s">
        <v>2149</v>
      </c>
      <c r="F833" s="702" t="s">
        <v>122</v>
      </c>
      <c r="G833" s="705" t="s">
        <v>87</v>
      </c>
      <c r="H833" s="705" t="s">
        <v>90</v>
      </c>
      <c r="I833" s="705" t="s">
        <v>70</v>
      </c>
    </row>
    <row r="834" spans="5:9">
      <c r="E834" s="702" t="s">
        <v>2150</v>
      </c>
      <c r="F834" s="702" t="s">
        <v>104</v>
      </c>
      <c r="G834" s="705" t="s">
        <v>90</v>
      </c>
      <c r="H834" s="705" t="s">
        <v>87</v>
      </c>
      <c r="I834" s="705" t="s">
        <v>68</v>
      </c>
    </row>
    <row r="835" spans="5:9">
      <c r="E835" s="702" t="s">
        <v>2151</v>
      </c>
      <c r="F835" s="702" t="s">
        <v>122</v>
      </c>
      <c r="G835" s="702" t="s">
        <v>70</v>
      </c>
      <c r="H835" s="702" t="s">
        <v>87</v>
      </c>
      <c r="I835" s="702" t="s">
        <v>99</v>
      </c>
    </row>
    <row r="836" spans="5:9">
      <c r="E836" s="702" t="s">
        <v>2152</v>
      </c>
      <c r="F836" s="702" t="s">
        <v>135</v>
      </c>
      <c r="G836" s="705" t="s">
        <v>90</v>
      </c>
      <c r="H836" s="705" t="s">
        <v>68</v>
      </c>
      <c r="I836" s="705" t="s">
        <v>87</v>
      </c>
    </row>
    <row r="837" spans="5:9">
      <c r="E837" s="702" t="s">
        <v>2153</v>
      </c>
      <c r="F837" s="702" t="s">
        <v>122</v>
      </c>
      <c r="G837" s="702" t="s">
        <v>68</v>
      </c>
      <c r="H837" s="702" t="s">
        <v>90</v>
      </c>
      <c r="I837" s="702" t="s">
        <v>68</v>
      </c>
    </row>
    <row r="838" spans="5:9">
      <c r="E838" s="702" t="s">
        <v>2154</v>
      </c>
      <c r="F838" s="702" t="s">
        <v>135</v>
      </c>
      <c r="G838" s="702" t="s">
        <v>87</v>
      </c>
      <c r="H838" s="702" t="s">
        <v>90</v>
      </c>
      <c r="I838" s="702" t="s">
        <v>90</v>
      </c>
    </row>
    <row r="839" spans="5:9">
      <c r="E839" s="702" t="s">
        <v>2155</v>
      </c>
      <c r="F839" s="702" t="s">
        <v>135</v>
      </c>
      <c r="G839" s="702" t="s">
        <v>90</v>
      </c>
      <c r="H839" s="702" t="s">
        <v>87</v>
      </c>
      <c r="I839" s="702" t="s">
        <v>70</v>
      </c>
    </row>
    <row r="840" spans="5:9">
      <c r="E840" s="702" t="s">
        <v>2157</v>
      </c>
      <c r="F840" s="702" t="s">
        <v>101</v>
      </c>
      <c r="G840" s="705" t="s">
        <v>90</v>
      </c>
      <c r="H840" s="705" t="s">
        <v>99</v>
      </c>
      <c r="I840" s="705" t="s">
        <v>87</v>
      </c>
    </row>
    <row r="841" spans="5:9">
      <c r="E841" s="702" t="s">
        <v>2158</v>
      </c>
      <c r="F841" s="702" t="s">
        <v>140</v>
      </c>
      <c r="G841" s="705" t="s">
        <v>70</v>
      </c>
      <c r="H841" s="705" t="s">
        <v>68</v>
      </c>
      <c r="I841" s="705" t="s">
        <v>70</v>
      </c>
    </row>
    <row r="842" spans="5:9">
      <c r="E842" s="702" t="s">
        <v>2159</v>
      </c>
      <c r="F842" s="702" t="s">
        <v>104</v>
      </c>
      <c r="G842" s="705" t="s">
        <v>87</v>
      </c>
      <c r="H842" s="705" t="s">
        <v>90</v>
      </c>
      <c r="I842" s="705" t="s">
        <v>90</v>
      </c>
    </row>
    <row r="843" spans="5:9">
      <c r="E843" s="702" t="s">
        <v>2160</v>
      </c>
      <c r="F843" s="702" t="s">
        <v>119</v>
      </c>
      <c r="G843" s="702" t="s">
        <v>70</v>
      </c>
      <c r="H843" s="702" t="s">
        <v>90</v>
      </c>
      <c r="I843" s="702" t="s">
        <v>87</v>
      </c>
    </row>
    <row r="844" spans="5:9">
      <c r="E844" s="702" t="s">
        <v>2162</v>
      </c>
      <c r="F844" s="702" t="s">
        <v>119</v>
      </c>
      <c r="G844" s="705" t="s">
        <v>90</v>
      </c>
      <c r="H844" s="705" t="s">
        <v>90</v>
      </c>
      <c r="I844" s="705" t="s">
        <v>90</v>
      </c>
    </row>
    <row r="845" spans="5:9">
      <c r="E845" s="706" t="s">
        <v>2163</v>
      </c>
      <c r="F845" s="706" t="s">
        <v>197</v>
      </c>
      <c r="G845" s="706" t="s">
        <v>68</v>
      </c>
      <c r="H845" s="706" t="s">
        <v>87</v>
      </c>
      <c r="I845" s="706" t="s">
        <v>70</v>
      </c>
    </row>
    <row r="846" spans="5:9">
      <c r="E846" s="702" t="s">
        <v>2164</v>
      </c>
      <c r="F846" s="702" t="s">
        <v>119</v>
      </c>
      <c r="G846" s="705" t="s">
        <v>90</v>
      </c>
      <c r="H846" s="705" t="s">
        <v>68</v>
      </c>
      <c r="I846" s="705" t="s">
        <v>99</v>
      </c>
    </row>
    <row r="847" spans="5:9">
      <c r="E847" s="706" t="s">
        <v>2165</v>
      </c>
      <c r="F847" s="706" t="s">
        <v>116</v>
      </c>
      <c r="G847" s="707" t="s">
        <v>90</v>
      </c>
      <c r="H847" s="702" t="s">
        <v>87</v>
      </c>
      <c r="I847" s="702" t="s">
        <v>70</v>
      </c>
    </row>
    <row r="848" spans="5:9">
      <c r="E848" s="702" t="s">
        <v>2166</v>
      </c>
      <c r="F848" s="702" t="s">
        <v>126</v>
      </c>
      <c r="G848" s="705" t="s">
        <v>68</v>
      </c>
      <c r="H848" s="705" t="s">
        <v>90</v>
      </c>
      <c r="I848" s="705" t="s">
        <v>87</v>
      </c>
    </row>
    <row r="849" spans="5:9">
      <c r="E849" s="702" t="s">
        <v>2167</v>
      </c>
      <c r="F849" s="702" t="s">
        <v>251</v>
      </c>
      <c r="G849" s="702" t="s">
        <v>90</v>
      </c>
      <c r="H849" s="705" t="s">
        <v>70</v>
      </c>
      <c r="I849" s="702" t="s">
        <v>87</v>
      </c>
    </row>
    <row r="850" spans="5:9">
      <c r="E850" s="702" t="s">
        <v>2168</v>
      </c>
      <c r="F850" s="702" t="s">
        <v>116</v>
      </c>
      <c r="G850" s="705" t="s">
        <v>87</v>
      </c>
      <c r="H850" s="705" t="s">
        <v>70</v>
      </c>
      <c r="I850" s="705" t="s">
        <v>68</v>
      </c>
    </row>
    <row r="851" spans="5:9">
      <c r="E851" s="702" t="s">
        <v>2169</v>
      </c>
      <c r="F851" s="702" t="s">
        <v>90</v>
      </c>
      <c r="G851" s="702" t="s">
        <v>87</v>
      </c>
      <c r="H851" s="702" t="s">
        <v>70</v>
      </c>
      <c r="I851" s="702" t="s">
        <v>70</v>
      </c>
    </row>
    <row r="852" spans="5:9">
      <c r="E852" s="702" t="s">
        <v>2170</v>
      </c>
      <c r="F852" s="702" t="s">
        <v>104</v>
      </c>
      <c r="G852" s="705" t="s">
        <v>90</v>
      </c>
      <c r="H852" s="705" t="s">
        <v>68</v>
      </c>
      <c r="I852" s="705" t="s">
        <v>90</v>
      </c>
    </row>
    <row r="853" spans="5:9">
      <c r="E853" s="706" t="s">
        <v>2171</v>
      </c>
      <c r="F853" s="706" t="s">
        <v>104</v>
      </c>
      <c r="G853" s="707" t="s">
        <v>87</v>
      </c>
      <c r="H853" s="707" t="s">
        <v>90</v>
      </c>
      <c r="I853" s="707" t="s">
        <v>90</v>
      </c>
    </row>
    <row r="854" spans="5:9">
      <c r="E854" s="702" t="s">
        <v>2172</v>
      </c>
      <c r="F854" s="702" t="s">
        <v>88</v>
      </c>
      <c r="G854" s="702" t="s">
        <v>87</v>
      </c>
      <c r="H854" s="702" t="s">
        <v>90</v>
      </c>
      <c r="I854" s="702" t="s">
        <v>99</v>
      </c>
    </row>
    <row r="855" spans="5:9">
      <c r="E855" s="702" t="s">
        <v>2173</v>
      </c>
      <c r="F855" s="702" t="s">
        <v>220</v>
      </c>
      <c r="G855" s="702" t="s">
        <v>87</v>
      </c>
      <c r="H855" s="702" t="s">
        <v>68</v>
      </c>
      <c r="I855" s="702" t="s">
        <v>99</v>
      </c>
    </row>
    <row r="856" spans="5:9">
      <c r="E856" s="702" t="s">
        <v>2175</v>
      </c>
      <c r="F856" s="702" t="s">
        <v>122</v>
      </c>
      <c r="G856" s="705" t="s">
        <v>87</v>
      </c>
      <c r="H856" s="705" t="s">
        <v>68</v>
      </c>
      <c r="I856" s="705" t="s">
        <v>87</v>
      </c>
    </row>
    <row r="857" spans="5:9">
      <c r="E857" s="702" t="s">
        <v>2176</v>
      </c>
      <c r="F857" s="702" t="s">
        <v>122</v>
      </c>
      <c r="G857" s="702" t="s">
        <v>90</v>
      </c>
      <c r="H857" s="702" t="s">
        <v>90</v>
      </c>
      <c r="I857" s="702" t="s">
        <v>70</v>
      </c>
    </row>
    <row r="858" spans="5:9">
      <c r="E858" s="706" t="s">
        <v>2177</v>
      </c>
      <c r="F858" s="706" t="s">
        <v>197</v>
      </c>
      <c r="G858" s="707" t="s">
        <v>87</v>
      </c>
      <c r="H858" s="707" t="s">
        <v>87</v>
      </c>
      <c r="I858" s="707" t="s">
        <v>99</v>
      </c>
    </row>
    <row r="859" spans="5:9">
      <c r="E859" s="702" t="s">
        <v>2178</v>
      </c>
      <c r="F859" s="702" t="s">
        <v>90</v>
      </c>
      <c r="G859" s="702" t="s">
        <v>70</v>
      </c>
      <c r="H859" s="702" t="s">
        <v>87</v>
      </c>
      <c r="I859" s="702" t="s">
        <v>70</v>
      </c>
    </row>
    <row r="860" spans="5:9">
      <c r="E860" s="702" t="s">
        <v>2179</v>
      </c>
      <c r="F860" s="702" t="s">
        <v>122</v>
      </c>
      <c r="G860" s="702" t="s">
        <v>87</v>
      </c>
      <c r="H860" s="702" t="s">
        <v>68</v>
      </c>
      <c r="I860" s="702" t="s">
        <v>70</v>
      </c>
    </row>
    <row r="861" spans="5:9">
      <c r="E861" s="702" t="s">
        <v>2181</v>
      </c>
      <c r="F861" s="702" t="s">
        <v>129</v>
      </c>
      <c r="G861" s="705" t="s">
        <v>90</v>
      </c>
      <c r="H861" s="705" t="s">
        <v>87</v>
      </c>
      <c r="I861" s="705" t="s">
        <v>68</v>
      </c>
    </row>
    <row r="862" spans="5:9">
      <c r="E862" s="702" t="s">
        <v>2182</v>
      </c>
      <c r="F862" s="702" t="s">
        <v>104</v>
      </c>
      <c r="G862" s="702" t="s">
        <v>90</v>
      </c>
      <c r="H862" s="702" t="s">
        <v>68</v>
      </c>
      <c r="I862" s="702" t="s">
        <v>70</v>
      </c>
    </row>
    <row r="863" spans="5:9">
      <c r="E863" s="702" t="s">
        <v>2184</v>
      </c>
      <c r="F863" s="702" t="s">
        <v>101</v>
      </c>
      <c r="G863" s="702" t="s">
        <v>90</v>
      </c>
      <c r="H863" s="702" t="s">
        <v>99</v>
      </c>
      <c r="I863" s="702" t="s">
        <v>68</v>
      </c>
    </row>
    <row r="864" spans="5:9">
      <c r="E864" s="706" t="s">
        <v>2185</v>
      </c>
      <c r="F864" s="706" t="s">
        <v>135</v>
      </c>
      <c r="G864" s="707" t="s">
        <v>90</v>
      </c>
      <c r="H864" s="707" t="s">
        <v>87</v>
      </c>
      <c r="I864" s="707" t="s">
        <v>90</v>
      </c>
    </row>
    <row r="865" spans="5:9">
      <c r="E865" s="702" t="s">
        <v>2186</v>
      </c>
      <c r="F865" s="702" t="s">
        <v>88</v>
      </c>
      <c r="G865" s="705" t="s">
        <v>87</v>
      </c>
      <c r="H865" s="705" t="s">
        <v>68</v>
      </c>
      <c r="I865" s="705" t="s">
        <v>99</v>
      </c>
    </row>
    <row r="866" spans="5:9">
      <c r="E866" s="702" t="s">
        <v>2187</v>
      </c>
      <c r="F866" s="702" t="s">
        <v>126</v>
      </c>
      <c r="G866" s="702" t="s">
        <v>68</v>
      </c>
      <c r="H866" s="702" t="s">
        <v>87</v>
      </c>
      <c r="I866" s="702" t="s">
        <v>70</v>
      </c>
    </row>
    <row r="867" spans="5:9">
      <c r="E867" s="702" t="s">
        <v>2188</v>
      </c>
      <c r="F867" s="702" t="s">
        <v>104</v>
      </c>
      <c r="G867" s="702" t="s">
        <v>70</v>
      </c>
      <c r="H867" s="702" t="s">
        <v>87</v>
      </c>
      <c r="I867" s="702" t="s">
        <v>87</v>
      </c>
    </row>
    <row r="868" spans="5:9">
      <c r="E868" s="702" t="s">
        <v>2189</v>
      </c>
      <c r="F868" s="702" t="s">
        <v>220</v>
      </c>
      <c r="G868" s="702" t="s">
        <v>87</v>
      </c>
      <c r="H868" s="702" t="s">
        <v>70</v>
      </c>
      <c r="I868" s="702" t="s">
        <v>87</v>
      </c>
    </row>
    <row r="869" spans="5:9">
      <c r="E869" s="702" t="s">
        <v>2190</v>
      </c>
      <c r="F869" s="702" t="s">
        <v>104</v>
      </c>
      <c r="G869" s="702" t="s">
        <v>70</v>
      </c>
      <c r="H869" s="702" t="s">
        <v>70</v>
      </c>
      <c r="I869" s="702" t="s">
        <v>90</v>
      </c>
    </row>
    <row r="870" spans="5:9">
      <c r="E870" s="715" t="s">
        <v>2191</v>
      </c>
      <c r="F870" s="702" t="s">
        <v>90</v>
      </c>
      <c r="G870" s="705" t="s">
        <v>90</v>
      </c>
      <c r="H870" s="705" t="s">
        <v>99</v>
      </c>
      <c r="I870" s="705" t="s">
        <v>90</v>
      </c>
    </row>
    <row r="871" spans="5:9">
      <c r="E871" s="702" t="s">
        <v>2193</v>
      </c>
      <c r="F871" s="702" t="s">
        <v>122</v>
      </c>
      <c r="G871" s="705" t="s">
        <v>99</v>
      </c>
      <c r="H871" s="705" t="s">
        <v>87</v>
      </c>
      <c r="I871" s="705" t="s">
        <v>99</v>
      </c>
    </row>
    <row r="872" spans="5:9">
      <c r="E872" s="706" t="s">
        <v>2194</v>
      </c>
      <c r="F872" s="706" t="s">
        <v>101</v>
      </c>
      <c r="G872" s="713" t="s">
        <v>87</v>
      </c>
      <c r="H872" s="707" t="s">
        <v>70</v>
      </c>
      <c r="I872" s="713" t="s">
        <v>68</v>
      </c>
    </row>
    <row r="873" spans="5:9">
      <c r="E873" s="702" t="s">
        <v>2195</v>
      </c>
      <c r="F873" s="702" t="s">
        <v>88</v>
      </c>
      <c r="G873" s="702" t="s">
        <v>90</v>
      </c>
      <c r="H873" s="702" t="s">
        <v>70</v>
      </c>
      <c r="I873" s="702" t="s">
        <v>70</v>
      </c>
    </row>
    <row r="874" spans="5:9">
      <c r="E874" s="702" t="s">
        <v>100</v>
      </c>
      <c r="F874" s="702" t="s">
        <v>94</v>
      </c>
      <c r="G874" s="702" t="s">
        <v>90</v>
      </c>
      <c r="H874" s="702" t="s">
        <v>90</v>
      </c>
      <c r="I874" s="702" t="s">
        <v>99</v>
      </c>
    </row>
    <row r="875" spans="5:9">
      <c r="E875" s="702" t="s">
        <v>2196</v>
      </c>
      <c r="F875" s="702" t="s">
        <v>101</v>
      </c>
      <c r="G875" s="702" t="s">
        <v>68</v>
      </c>
      <c r="H875" s="702" t="s">
        <v>87</v>
      </c>
      <c r="I875" s="702" t="s">
        <v>87</v>
      </c>
    </row>
    <row r="876" spans="5:9">
      <c r="E876" s="702" t="s">
        <v>2197</v>
      </c>
      <c r="F876" s="702" t="s">
        <v>129</v>
      </c>
      <c r="G876" s="705" t="s">
        <v>90</v>
      </c>
      <c r="H876" s="705" t="s">
        <v>87</v>
      </c>
      <c r="I876" s="702" t="s">
        <v>70</v>
      </c>
    </row>
    <row r="877" spans="5:9">
      <c r="E877" s="702" t="s">
        <v>2199</v>
      </c>
      <c r="F877" s="702" t="s">
        <v>129</v>
      </c>
      <c r="G877" s="705" t="s">
        <v>87</v>
      </c>
      <c r="H877" s="705" t="s">
        <v>70</v>
      </c>
      <c r="I877" s="705" t="s">
        <v>68</v>
      </c>
    </row>
    <row r="878" spans="5:9">
      <c r="E878" s="702" t="s">
        <v>2200</v>
      </c>
      <c r="F878" s="702" t="s">
        <v>135</v>
      </c>
      <c r="G878" s="705" t="s">
        <v>68</v>
      </c>
      <c r="H878" s="705" t="s">
        <v>70</v>
      </c>
      <c r="I878" s="705" t="s">
        <v>90</v>
      </c>
    </row>
    <row r="879" spans="5:9">
      <c r="E879" s="702" t="s">
        <v>2201</v>
      </c>
      <c r="F879" s="702" t="s">
        <v>135</v>
      </c>
      <c r="G879" s="705" t="s">
        <v>87</v>
      </c>
      <c r="H879" s="705" t="s">
        <v>90</v>
      </c>
      <c r="I879" s="705" t="s">
        <v>87</v>
      </c>
    </row>
    <row r="880" spans="5:9">
      <c r="E880" s="702" t="s">
        <v>2202</v>
      </c>
      <c r="F880" s="702" t="s">
        <v>94</v>
      </c>
      <c r="G880" s="705" t="s">
        <v>87</v>
      </c>
      <c r="H880" s="705" t="s">
        <v>87</v>
      </c>
      <c r="I880" s="705" t="s">
        <v>70</v>
      </c>
    </row>
    <row r="881" spans="5:9">
      <c r="E881" s="702" t="s">
        <v>2204</v>
      </c>
      <c r="F881" s="702" t="s">
        <v>90</v>
      </c>
      <c r="G881" s="705" t="s">
        <v>87</v>
      </c>
      <c r="H881" s="705" t="s">
        <v>90</v>
      </c>
      <c r="I881" s="705" t="s">
        <v>87</v>
      </c>
    </row>
    <row r="882" spans="5:9">
      <c r="E882" s="702" t="s">
        <v>2205</v>
      </c>
      <c r="F882" s="702" t="s">
        <v>94</v>
      </c>
      <c r="G882" s="705" t="s">
        <v>70</v>
      </c>
      <c r="H882" s="705" t="s">
        <v>87</v>
      </c>
      <c r="I882" s="705" t="s">
        <v>68</v>
      </c>
    </row>
    <row r="883" spans="5:9">
      <c r="E883" s="702" t="s">
        <v>2207</v>
      </c>
      <c r="F883" s="702" t="s">
        <v>135</v>
      </c>
      <c r="G883" s="705" t="s">
        <v>87</v>
      </c>
      <c r="H883" s="705" t="s">
        <v>68</v>
      </c>
      <c r="I883" s="705" t="s">
        <v>68</v>
      </c>
    </row>
    <row r="884" spans="5:9">
      <c r="E884" s="702" t="s">
        <v>2209</v>
      </c>
      <c r="F884" s="702" t="s">
        <v>122</v>
      </c>
      <c r="G884" s="707" t="s">
        <v>90</v>
      </c>
      <c r="H884" s="705" t="s">
        <v>68</v>
      </c>
      <c r="I884" s="705" t="s">
        <v>99</v>
      </c>
    </row>
    <row r="885" spans="5:9">
      <c r="E885" s="702" t="s">
        <v>2210</v>
      </c>
      <c r="F885" s="702" t="s">
        <v>114</v>
      </c>
      <c r="G885" s="702" t="s">
        <v>70</v>
      </c>
      <c r="H885" s="702" t="s">
        <v>70</v>
      </c>
      <c r="I885" s="702" t="s">
        <v>70</v>
      </c>
    </row>
    <row r="886" spans="5:9">
      <c r="E886" s="702" t="s">
        <v>2211</v>
      </c>
      <c r="F886" s="702" t="s">
        <v>104</v>
      </c>
      <c r="G886" s="702" t="s">
        <v>68</v>
      </c>
      <c r="H886" s="702" t="s">
        <v>90</v>
      </c>
      <c r="I886" s="702" t="s">
        <v>70</v>
      </c>
    </row>
    <row r="887" spans="5:9">
      <c r="E887" s="702" t="s">
        <v>2212</v>
      </c>
      <c r="F887" s="702" t="s">
        <v>119</v>
      </c>
      <c r="G887" s="702" t="s">
        <v>68</v>
      </c>
      <c r="H887" s="702" t="s">
        <v>90</v>
      </c>
      <c r="I887" s="702" t="s">
        <v>87</v>
      </c>
    </row>
    <row r="888" spans="5:9">
      <c r="E888" s="702" t="s">
        <v>2213</v>
      </c>
      <c r="F888" s="702" t="s">
        <v>101</v>
      </c>
      <c r="G888" s="705" t="s">
        <v>70</v>
      </c>
      <c r="H888" s="705" t="s">
        <v>87</v>
      </c>
      <c r="I888" s="705" t="s">
        <v>68</v>
      </c>
    </row>
    <row r="889" spans="5:9">
      <c r="E889" s="702" t="s">
        <v>2214</v>
      </c>
      <c r="F889" s="702" t="s">
        <v>114</v>
      </c>
      <c r="G889" s="705" t="s">
        <v>87</v>
      </c>
      <c r="H889" s="705" t="s">
        <v>99</v>
      </c>
      <c r="I889" s="705" t="s">
        <v>99</v>
      </c>
    </row>
    <row r="890" spans="5:9">
      <c r="E890" s="702" t="s">
        <v>2215</v>
      </c>
      <c r="F890" s="702" t="s">
        <v>90</v>
      </c>
      <c r="G890" s="705" t="s">
        <v>68</v>
      </c>
      <c r="H890" s="705" t="s">
        <v>90</v>
      </c>
      <c r="I890" s="705" t="s">
        <v>99</v>
      </c>
    </row>
    <row r="891" spans="5:9">
      <c r="E891" s="702" t="s">
        <v>2216</v>
      </c>
      <c r="F891" s="702" t="s">
        <v>119</v>
      </c>
      <c r="G891" s="705" t="s">
        <v>87</v>
      </c>
      <c r="H891" s="705" t="s">
        <v>87</v>
      </c>
      <c r="I891" s="705" t="s">
        <v>70</v>
      </c>
    </row>
    <row r="892" spans="5:9">
      <c r="E892" s="702" t="s">
        <v>2217</v>
      </c>
      <c r="F892" s="702" t="s">
        <v>94</v>
      </c>
      <c r="G892" s="705" t="s">
        <v>70</v>
      </c>
      <c r="H892" s="705" t="s">
        <v>70</v>
      </c>
      <c r="I892" s="705" t="s">
        <v>90</v>
      </c>
    </row>
    <row r="893" spans="5:9">
      <c r="E893" s="702" t="s">
        <v>2218</v>
      </c>
      <c r="F893" s="702" t="s">
        <v>135</v>
      </c>
      <c r="G893" s="705" t="s">
        <v>87</v>
      </c>
      <c r="H893" s="705" t="s">
        <v>90</v>
      </c>
      <c r="I893" s="705" t="s">
        <v>70</v>
      </c>
    </row>
    <row r="894" spans="5:9">
      <c r="E894" s="702" t="s">
        <v>2220</v>
      </c>
      <c r="F894" s="702" t="s">
        <v>114</v>
      </c>
      <c r="G894" s="705" t="s">
        <v>87</v>
      </c>
      <c r="H894" s="705" t="s">
        <v>87</v>
      </c>
      <c r="I894" s="705" t="s">
        <v>87</v>
      </c>
    </row>
    <row r="895" spans="5:9">
      <c r="E895" s="706" t="s">
        <v>2223</v>
      </c>
      <c r="F895" s="706" t="s">
        <v>88</v>
      </c>
      <c r="G895" s="707" t="s">
        <v>68</v>
      </c>
      <c r="H895" s="707" t="s">
        <v>87</v>
      </c>
      <c r="I895" s="707" t="s">
        <v>87</v>
      </c>
    </row>
    <row r="896" spans="5:9">
      <c r="E896" s="702" t="s">
        <v>2224</v>
      </c>
      <c r="F896" s="702" t="s">
        <v>119</v>
      </c>
      <c r="G896" s="705" t="s">
        <v>90</v>
      </c>
      <c r="H896" s="705" t="s">
        <v>90</v>
      </c>
      <c r="I896" s="705" t="s">
        <v>99</v>
      </c>
    </row>
    <row r="897" spans="5:9">
      <c r="E897" s="702" t="s">
        <v>573</v>
      </c>
      <c r="F897" s="702" t="s">
        <v>88</v>
      </c>
      <c r="G897" s="702" t="s">
        <v>68</v>
      </c>
      <c r="H897" s="702" t="s">
        <v>68</v>
      </c>
      <c r="I897" s="702" t="s">
        <v>70</v>
      </c>
    </row>
    <row r="898" spans="5:9">
      <c r="E898" s="702" t="s">
        <v>2226</v>
      </c>
      <c r="F898" s="702" t="s">
        <v>90</v>
      </c>
      <c r="G898" s="705" t="s">
        <v>87</v>
      </c>
      <c r="H898" s="705" t="s">
        <v>90</v>
      </c>
      <c r="I898" s="705" t="s">
        <v>87</v>
      </c>
    </row>
    <row r="899" spans="5:9">
      <c r="E899" s="702" t="s">
        <v>2229</v>
      </c>
      <c r="F899" s="702" t="s">
        <v>220</v>
      </c>
      <c r="G899" s="705" t="s">
        <v>87</v>
      </c>
      <c r="H899" s="705" t="s">
        <v>87</v>
      </c>
      <c r="I899" s="705" t="s">
        <v>68</v>
      </c>
    </row>
    <row r="900" spans="5:9">
      <c r="E900" s="706" t="s">
        <v>2230</v>
      </c>
      <c r="F900" s="706" t="s">
        <v>135</v>
      </c>
      <c r="G900" s="706" t="s">
        <v>68</v>
      </c>
      <c r="H900" s="706" t="s">
        <v>90</v>
      </c>
      <c r="I900" s="706" t="s">
        <v>87</v>
      </c>
    </row>
    <row r="901" spans="5:9">
      <c r="E901" s="702" t="s">
        <v>2231</v>
      </c>
      <c r="F901" s="702" t="s">
        <v>94</v>
      </c>
      <c r="G901" s="702" t="s">
        <v>70</v>
      </c>
      <c r="H901" s="702" t="s">
        <v>70</v>
      </c>
      <c r="I901" s="702" t="s">
        <v>70</v>
      </c>
    </row>
    <row r="902" spans="5:9">
      <c r="E902" s="702" t="s">
        <v>2232</v>
      </c>
      <c r="F902" s="702" t="s">
        <v>122</v>
      </c>
      <c r="G902" s="705" t="s">
        <v>87</v>
      </c>
      <c r="H902" s="705" t="s">
        <v>87</v>
      </c>
      <c r="I902" s="705" t="s">
        <v>70</v>
      </c>
    </row>
    <row r="903" spans="5:9">
      <c r="E903" s="702" t="s">
        <v>2233</v>
      </c>
      <c r="F903" s="702" t="s">
        <v>94</v>
      </c>
      <c r="G903" s="702" t="s">
        <v>90</v>
      </c>
      <c r="H903" s="702" t="s">
        <v>68</v>
      </c>
      <c r="I903" s="702" t="s">
        <v>70</v>
      </c>
    </row>
    <row r="904" spans="5:9">
      <c r="E904" s="702" t="s">
        <v>2234</v>
      </c>
      <c r="F904" s="702" t="s">
        <v>131</v>
      </c>
      <c r="G904" s="702" t="s">
        <v>87</v>
      </c>
      <c r="H904" s="702" t="s">
        <v>90</v>
      </c>
      <c r="I904" s="702" t="s">
        <v>87</v>
      </c>
    </row>
    <row r="905" spans="5:9">
      <c r="E905" s="702" t="s">
        <v>2235</v>
      </c>
      <c r="F905" s="702" t="s">
        <v>119</v>
      </c>
      <c r="G905" s="702" t="s">
        <v>70</v>
      </c>
      <c r="H905" s="702" t="s">
        <v>90</v>
      </c>
      <c r="I905" s="702" t="s">
        <v>90</v>
      </c>
    </row>
    <row r="906" spans="5:9">
      <c r="E906" s="702" t="s">
        <v>2236</v>
      </c>
      <c r="F906" s="702" t="s">
        <v>119</v>
      </c>
      <c r="G906" s="702" t="s">
        <v>68</v>
      </c>
      <c r="H906" s="702" t="s">
        <v>70</v>
      </c>
      <c r="I906" s="702" t="s">
        <v>90</v>
      </c>
    </row>
    <row r="907" spans="5:9">
      <c r="E907" s="702" t="s">
        <v>2237</v>
      </c>
      <c r="F907" s="702" t="s">
        <v>126</v>
      </c>
      <c r="G907" s="705" t="s">
        <v>87</v>
      </c>
      <c r="H907" s="705" t="s">
        <v>87</v>
      </c>
      <c r="I907" s="705" t="s">
        <v>99</v>
      </c>
    </row>
    <row r="908" spans="5:9">
      <c r="E908" s="702" t="s">
        <v>2238</v>
      </c>
      <c r="F908" s="702" t="s">
        <v>94</v>
      </c>
      <c r="G908" s="705" t="s">
        <v>87</v>
      </c>
      <c r="H908" s="705" t="s">
        <v>68</v>
      </c>
      <c r="I908" s="705" t="s">
        <v>90</v>
      </c>
    </row>
    <row r="909" spans="5:9" ht="12" customHeight="1">
      <c r="E909" s="702" t="s">
        <v>2239</v>
      </c>
      <c r="F909" s="702" t="s">
        <v>114</v>
      </c>
      <c r="G909" s="705" t="s">
        <v>99</v>
      </c>
      <c r="H909" s="705" t="s">
        <v>87</v>
      </c>
      <c r="I909" s="705" t="s">
        <v>99</v>
      </c>
    </row>
    <row r="910" spans="5:9" s="708" customFormat="1" ht="12" customHeight="1">
      <c r="E910" s="702" t="s">
        <v>2240</v>
      </c>
      <c r="F910" s="702" t="s">
        <v>90</v>
      </c>
      <c r="G910" s="702" t="s">
        <v>87</v>
      </c>
      <c r="H910" s="702" t="s">
        <v>87</v>
      </c>
      <c r="I910" s="702" t="s">
        <v>68</v>
      </c>
    </row>
    <row r="911" spans="5:9">
      <c r="E911" s="702" t="s">
        <v>519</v>
      </c>
      <c r="F911" s="702" t="s">
        <v>129</v>
      </c>
      <c r="G911" s="702" t="s">
        <v>90</v>
      </c>
      <c r="H911" s="702" t="s">
        <v>87</v>
      </c>
      <c r="I911" s="702" t="s">
        <v>90</v>
      </c>
    </row>
    <row r="912" spans="5:9" s="709" customFormat="1" ht="12" customHeight="1">
      <c r="E912" s="702" t="s">
        <v>2241</v>
      </c>
      <c r="F912" s="702" t="s">
        <v>148</v>
      </c>
      <c r="G912" s="702" t="s">
        <v>90</v>
      </c>
      <c r="H912" s="702" t="s">
        <v>90</v>
      </c>
      <c r="I912" s="702" t="s">
        <v>90</v>
      </c>
    </row>
    <row r="913" spans="5:9">
      <c r="E913" s="702" t="s">
        <v>2242</v>
      </c>
      <c r="F913" s="702" t="s">
        <v>140</v>
      </c>
      <c r="G913" s="702" t="s">
        <v>90</v>
      </c>
      <c r="H913" s="702" t="s">
        <v>87</v>
      </c>
      <c r="I913" s="702" t="s">
        <v>87</v>
      </c>
    </row>
    <row r="914" spans="5:9" ht="12" customHeight="1">
      <c r="E914" s="702" t="s">
        <v>2243</v>
      </c>
      <c r="F914" s="702" t="s">
        <v>114</v>
      </c>
      <c r="G914" s="702" t="s">
        <v>90</v>
      </c>
      <c r="H914" s="702" t="s">
        <v>90</v>
      </c>
      <c r="I914" s="702" t="s">
        <v>68</v>
      </c>
    </row>
    <row r="915" spans="5:9" s="710" customFormat="1">
      <c r="E915" s="702" t="s">
        <v>2244</v>
      </c>
      <c r="F915" s="702" t="s">
        <v>131</v>
      </c>
      <c r="G915" s="702" t="s">
        <v>90</v>
      </c>
      <c r="H915" s="702" t="s">
        <v>90</v>
      </c>
      <c r="I915" s="702" t="s">
        <v>68</v>
      </c>
    </row>
    <row r="916" spans="5:9">
      <c r="E916" s="702" t="s">
        <v>2245</v>
      </c>
      <c r="F916" s="702" t="s">
        <v>148</v>
      </c>
      <c r="G916" s="705" t="s">
        <v>68</v>
      </c>
      <c r="H916" s="705" t="s">
        <v>70</v>
      </c>
      <c r="I916" s="705" t="s">
        <v>70</v>
      </c>
    </row>
    <row r="917" spans="5:9">
      <c r="E917" s="702" t="s">
        <v>2246</v>
      </c>
      <c r="F917" s="702" t="s">
        <v>129</v>
      </c>
      <c r="G917" s="702" t="s">
        <v>90</v>
      </c>
      <c r="H917" s="702" t="s">
        <v>90</v>
      </c>
      <c r="I917" s="702" t="s">
        <v>99</v>
      </c>
    </row>
    <row r="918" spans="5:9">
      <c r="E918" s="702" t="s">
        <v>2247</v>
      </c>
      <c r="F918" s="702" t="s">
        <v>116</v>
      </c>
      <c r="G918" s="705" t="s">
        <v>90</v>
      </c>
      <c r="H918" s="705" t="s">
        <v>70</v>
      </c>
      <c r="I918" s="705" t="s">
        <v>68</v>
      </c>
    </row>
    <row r="919" spans="5:9" s="709" customFormat="1" ht="12" customHeight="1">
      <c r="E919" s="702" t="s">
        <v>2248</v>
      </c>
      <c r="F919" s="702" t="s">
        <v>101</v>
      </c>
      <c r="G919" s="702" t="s">
        <v>90</v>
      </c>
      <c r="H919" s="702" t="s">
        <v>90</v>
      </c>
      <c r="I919" s="702" t="s">
        <v>90</v>
      </c>
    </row>
    <row r="920" spans="5:9">
      <c r="E920" s="702" t="s">
        <v>2250</v>
      </c>
      <c r="F920" s="702" t="s">
        <v>119</v>
      </c>
      <c r="G920" s="702" t="s">
        <v>99</v>
      </c>
      <c r="H920" s="702" t="s">
        <v>87</v>
      </c>
      <c r="I920" s="702" t="s">
        <v>99</v>
      </c>
    </row>
    <row r="921" spans="5:9">
      <c r="E921" s="702" t="s">
        <v>2251</v>
      </c>
      <c r="F921" s="702" t="s">
        <v>148</v>
      </c>
      <c r="G921" s="702" t="s">
        <v>70</v>
      </c>
      <c r="H921" s="702" t="s">
        <v>70</v>
      </c>
      <c r="I921" s="702" t="s">
        <v>70</v>
      </c>
    </row>
    <row r="922" spans="5:9">
      <c r="E922" s="706" t="s">
        <v>2252</v>
      </c>
      <c r="F922" s="706" t="s">
        <v>90</v>
      </c>
      <c r="G922" s="706" t="s">
        <v>68</v>
      </c>
      <c r="H922" s="706" t="s">
        <v>90</v>
      </c>
      <c r="I922" s="706" t="s">
        <v>90</v>
      </c>
    </row>
    <row r="923" spans="5:9" s="710" customFormat="1">
      <c r="E923" s="702" t="s">
        <v>2253</v>
      </c>
      <c r="F923" s="702" t="s">
        <v>126</v>
      </c>
      <c r="G923" s="702" t="s">
        <v>90</v>
      </c>
      <c r="H923" s="702" t="s">
        <v>87</v>
      </c>
      <c r="I923" s="702" t="s">
        <v>70</v>
      </c>
    </row>
    <row r="924" spans="5:9" ht="12" customHeight="1">
      <c r="E924" s="702" t="s">
        <v>541</v>
      </c>
      <c r="F924" s="702" t="s">
        <v>104</v>
      </c>
      <c r="G924" s="702" t="s">
        <v>87</v>
      </c>
      <c r="H924" s="702" t="s">
        <v>90</v>
      </c>
      <c r="I924" s="702" t="s">
        <v>68</v>
      </c>
    </row>
    <row r="925" spans="5:9">
      <c r="E925" s="702" t="s">
        <v>2255</v>
      </c>
      <c r="F925" s="702" t="s">
        <v>94</v>
      </c>
      <c r="G925" s="702" t="s">
        <v>70</v>
      </c>
      <c r="H925" s="702" t="s">
        <v>70</v>
      </c>
      <c r="I925" s="702" t="s">
        <v>70</v>
      </c>
    </row>
    <row r="926" spans="5:9">
      <c r="E926" s="702" t="s">
        <v>2256</v>
      </c>
      <c r="F926" s="702" t="s">
        <v>140</v>
      </c>
      <c r="G926" s="702" t="s">
        <v>70</v>
      </c>
      <c r="H926" s="702" t="s">
        <v>87</v>
      </c>
      <c r="I926" s="705" t="s">
        <v>99</v>
      </c>
    </row>
    <row r="927" spans="5:9">
      <c r="E927" s="706" t="s">
        <v>2257</v>
      </c>
      <c r="F927" s="706" t="s">
        <v>140</v>
      </c>
      <c r="G927" s="706" t="s">
        <v>87</v>
      </c>
      <c r="H927" s="706" t="s">
        <v>68</v>
      </c>
      <c r="I927" s="706" t="s">
        <v>87</v>
      </c>
    </row>
    <row r="928" spans="5:9">
      <c r="E928" s="702" t="s">
        <v>2258</v>
      </c>
      <c r="F928" s="702" t="s">
        <v>126</v>
      </c>
      <c r="G928" s="705" t="s">
        <v>68</v>
      </c>
      <c r="H928" s="705" t="s">
        <v>90</v>
      </c>
      <c r="I928" s="705" t="s">
        <v>99</v>
      </c>
    </row>
    <row r="929" spans="5:9">
      <c r="E929" s="702" t="s">
        <v>2260</v>
      </c>
      <c r="F929" s="702" t="s">
        <v>101</v>
      </c>
      <c r="G929" s="702" t="s">
        <v>87</v>
      </c>
      <c r="H929" s="702" t="s">
        <v>68</v>
      </c>
      <c r="I929" s="702" t="s">
        <v>70</v>
      </c>
    </row>
    <row r="930" spans="5:9">
      <c r="E930" s="702" t="s">
        <v>2261</v>
      </c>
      <c r="F930" s="702" t="s">
        <v>129</v>
      </c>
      <c r="G930" s="702" t="s">
        <v>70</v>
      </c>
      <c r="H930" s="702" t="s">
        <v>99</v>
      </c>
      <c r="I930" s="702" t="s">
        <v>70</v>
      </c>
    </row>
    <row r="931" spans="5:9">
      <c r="E931" s="702" t="s">
        <v>2262</v>
      </c>
      <c r="F931" s="702" t="s">
        <v>129</v>
      </c>
      <c r="G931" s="705" t="s">
        <v>90</v>
      </c>
      <c r="H931" s="707" t="s">
        <v>87</v>
      </c>
      <c r="I931" s="705" t="s">
        <v>90</v>
      </c>
    </row>
    <row r="932" spans="5:9">
      <c r="E932" s="702" t="s">
        <v>2263</v>
      </c>
      <c r="F932" s="702" t="s">
        <v>94</v>
      </c>
      <c r="G932" s="702" t="s">
        <v>90</v>
      </c>
      <c r="H932" s="702" t="s">
        <v>68</v>
      </c>
      <c r="I932" s="702" t="s">
        <v>90</v>
      </c>
    </row>
    <row r="933" spans="5:9">
      <c r="E933" s="706" t="s">
        <v>2264</v>
      </c>
      <c r="F933" s="706" t="s">
        <v>119</v>
      </c>
      <c r="G933" s="707" t="s">
        <v>87</v>
      </c>
      <c r="H933" s="707" t="s">
        <v>99</v>
      </c>
      <c r="I933" s="707" t="s">
        <v>68</v>
      </c>
    </row>
    <row r="934" spans="5:9">
      <c r="E934" s="702" t="s">
        <v>2265</v>
      </c>
      <c r="F934" s="702" t="s">
        <v>90</v>
      </c>
      <c r="G934" s="705" t="s">
        <v>70</v>
      </c>
      <c r="H934" s="705" t="s">
        <v>90</v>
      </c>
      <c r="I934" s="705" t="s">
        <v>90</v>
      </c>
    </row>
    <row r="935" spans="5:9">
      <c r="E935" s="702" t="s">
        <v>2266</v>
      </c>
      <c r="F935" s="702" t="s">
        <v>140</v>
      </c>
      <c r="G935" s="705" t="s">
        <v>87</v>
      </c>
      <c r="H935" s="705" t="s">
        <v>90</v>
      </c>
      <c r="I935" s="705" t="s">
        <v>99</v>
      </c>
    </row>
    <row r="936" spans="5:9">
      <c r="E936" s="702" t="s">
        <v>2267</v>
      </c>
      <c r="F936" s="702" t="s">
        <v>116</v>
      </c>
      <c r="G936" s="702" t="s">
        <v>90</v>
      </c>
      <c r="H936" s="702" t="s">
        <v>90</v>
      </c>
      <c r="I936" s="702" t="s">
        <v>90</v>
      </c>
    </row>
    <row r="937" spans="5:9">
      <c r="E937" s="702" t="s">
        <v>2268</v>
      </c>
      <c r="F937" s="702" t="s">
        <v>116</v>
      </c>
      <c r="G937" s="702" t="s">
        <v>87</v>
      </c>
      <c r="H937" s="702" t="s">
        <v>70</v>
      </c>
      <c r="I937" s="702" t="s">
        <v>87</v>
      </c>
    </row>
    <row r="938" spans="5:9">
      <c r="E938" s="702" t="s">
        <v>2269</v>
      </c>
      <c r="F938" s="702" t="s">
        <v>88</v>
      </c>
      <c r="G938" s="702" t="s">
        <v>87</v>
      </c>
      <c r="H938" s="702" t="s">
        <v>99</v>
      </c>
      <c r="I938" s="702" t="s">
        <v>90</v>
      </c>
    </row>
    <row r="939" spans="5:9">
      <c r="E939" s="702" t="s">
        <v>2270</v>
      </c>
      <c r="F939" s="702" t="s">
        <v>197</v>
      </c>
      <c r="G939" s="704" t="s">
        <v>87</v>
      </c>
      <c r="H939" s="704" t="s">
        <v>68</v>
      </c>
      <c r="I939" s="704" t="s">
        <v>87</v>
      </c>
    </row>
    <row r="940" spans="5:9">
      <c r="E940" s="702" t="s">
        <v>2272</v>
      </c>
      <c r="F940" s="702" t="s">
        <v>122</v>
      </c>
      <c r="G940" s="702" t="s">
        <v>87</v>
      </c>
      <c r="H940" s="702" t="s">
        <v>87</v>
      </c>
      <c r="I940" s="702" t="s">
        <v>90</v>
      </c>
    </row>
    <row r="941" spans="5:9">
      <c r="E941" s="702" t="s">
        <v>2273</v>
      </c>
      <c r="F941" s="702" t="s">
        <v>251</v>
      </c>
      <c r="G941" s="702" t="s">
        <v>68</v>
      </c>
      <c r="H941" s="702" t="s">
        <v>87</v>
      </c>
      <c r="I941" s="702" t="s">
        <v>87</v>
      </c>
    </row>
    <row r="942" spans="5:9">
      <c r="E942" s="706" t="s">
        <v>2274</v>
      </c>
      <c r="F942" s="702" t="s">
        <v>101</v>
      </c>
      <c r="G942" s="705" t="s">
        <v>87</v>
      </c>
      <c r="H942" s="705" t="s">
        <v>87</v>
      </c>
      <c r="I942" s="706" t="s">
        <v>90</v>
      </c>
    </row>
    <row r="943" spans="5:9">
      <c r="E943" s="702" t="s">
        <v>2278</v>
      </c>
      <c r="F943" s="702" t="s">
        <v>140</v>
      </c>
      <c r="G943" s="702" t="s">
        <v>90</v>
      </c>
      <c r="H943" s="702" t="s">
        <v>87</v>
      </c>
      <c r="I943" s="702" t="s">
        <v>68</v>
      </c>
    </row>
    <row r="944" spans="5:9">
      <c r="E944" s="702" t="s">
        <v>2279</v>
      </c>
      <c r="F944" s="702" t="s">
        <v>104</v>
      </c>
      <c r="G944" s="702" t="s">
        <v>90</v>
      </c>
      <c r="H944" s="702" t="s">
        <v>90</v>
      </c>
      <c r="I944" s="702" t="s">
        <v>87</v>
      </c>
    </row>
    <row r="945" spans="5:9">
      <c r="E945" s="702" t="s">
        <v>2280</v>
      </c>
      <c r="F945" s="702" t="s">
        <v>101</v>
      </c>
      <c r="G945" s="705" t="s">
        <v>90</v>
      </c>
      <c r="H945" s="705" t="s">
        <v>70</v>
      </c>
      <c r="I945" s="705" t="s">
        <v>90</v>
      </c>
    </row>
    <row r="946" spans="5:9">
      <c r="E946" s="702" t="s">
        <v>643</v>
      </c>
      <c r="F946" s="702" t="s">
        <v>122</v>
      </c>
      <c r="G946" s="702" t="s">
        <v>70</v>
      </c>
      <c r="H946" s="702" t="s">
        <v>70</v>
      </c>
      <c r="I946" s="702" t="s">
        <v>90</v>
      </c>
    </row>
    <row r="947" spans="5:9">
      <c r="E947" s="702" t="s">
        <v>2282</v>
      </c>
      <c r="F947" s="702" t="s">
        <v>119</v>
      </c>
      <c r="G947" s="702" t="s">
        <v>68</v>
      </c>
      <c r="H947" s="702" t="s">
        <v>87</v>
      </c>
      <c r="I947" s="702" t="s">
        <v>90</v>
      </c>
    </row>
    <row r="948" spans="5:9">
      <c r="E948" s="702" t="s">
        <v>2283</v>
      </c>
      <c r="F948" s="702" t="s">
        <v>94</v>
      </c>
      <c r="G948" s="702" t="s">
        <v>87</v>
      </c>
      <c r="H948" s="702" t="s">
        <v>87</v>
      </c>
      <c r="I948" s="702" t="s">
        <v>68</v>
      </c>
    </row>
    <row r="949" spans="5:9">
      <c r="E949" s="702" t="s">
        <v>2284</v>
      </c>
      <c r="F949" s="702" t="s">
        <v>135</v>
      </c>
      <c r="G949" s="705" t="s">
        <v>68</v>
      </c>
      <c r="H949" s="705" t="s">
        <v>90</v>
      </c>
      <c r="I949" s="705" t="s">
        <v>90</v>
      </c>
    </row>
    <row r="950" spans="5:9">
      <c r="E950" s="702" t="s">
        <v>2285</v>
      </c>
      <c r="F950" s="702" t="s">
        <v>140</v>
      </c>
      <c r="G950" s="702" t="s">
        <v>68</v>
      </c>
      <c r="H950" s="702" t="s">
        <v>90</v>
      </c>
      <c r="I950" s="702" t="s">
        <v>70</v>
      </c>
    </row>
    <row r="951" spans="5:9">
      <c r="E951" s="702" t="s">
        <v>2286</v>
      </c>
      <c r="F951" s="702" t="s">
        <v>129</v>
      </c>
      <c r="G951" s="702" t="s">
        <v>70</v>
      </c>
      <c r="H951" s="702" t="s">
        <v>87</v>
      </c>
      <c r="I951" s="702" t="s">
        <v>87</v>
      </c>
    </row>
    <row r="952" spans="5:9">
      <c r="E952" s="702" t="s">
        <v>2287</v>
      </c>
      <c r="F952" s="702" t="s">
        <v>101</v>
      </c>
      <c r="G952" s="702" t="s">
        <v>87</v>
      </c>
      <c r="H952" s="702" t="s">
        <v>87</v>
      </c>
      <c r="I952" s="702" t="s">
        <v>87</v>
      </c>
    </row>
    <row r="953" spans="5:9">
      <c r="E953" s="702" t="s">
        <v>2288</v>
      </c>
      <c r="F953" s="702" t="s">
        <v>116</v>
      </c>
      <c r="G953" s="702" t="s">
        <v>70</v>
      </c>
      <c r="H953" s="702" t="s">
        <v>70</v>
      </c>
      <c r="I953" s="702" t="s">
        <v>68</v>
      </c>
    </row>
    <row r="954" spans="5:9">
      <c r="E954" s="702" t="s">
        <v>2289</v>
      </c>
      <c r="F954" s="702" t="s">
        <v>251</v>
      </c>
      <c r="G954" s="702" t="s">
        <v>70</v>
      </c>
      <c r="H954" s="702" t="s">
        <v>68</v>
      </c>
      <c r="I954" s="702" t="s">
        <v>99</v>
      </c>
    </row>
    <row r="955" spans="5:9">
      <c r="E955" s="702" t="s">
        <v>2290</v>
      </c>
      <c r="F955" s="702" t="s">
        <v>140</v>
      </c>
      <c r="G955" s="705" t="s">
        <v>87</v>
      </c>
      <c r="H955" s="705" t="s">
        <v>87</v>
      </c>
      <c r="I955" s="705" t="s">
        <v>90</v>
      </c>
    </row>
    <row r="956" spans="5:9">
      <c r="E956" s="702" t="s">
        <v>2291</v>
      </c>
      <c r="F956" s="702" t="s">
        <v>114</v>
      </c>
      <c r="G956" s="702" t="s">
        <v>87</v>
      </c>
      <c r="H956" s="702" t="s">
        <v>87</v>
      </c>
      <c r="I956" s="702" t="s">
        <v>68</v>
      </c>
    </row>
    <row r="957" spans="5:9">
      <c r="E957" s="702" t="s">
        <v>2294</v>
      </c>
      <c r="F957" s="702" t="s">
        <v>220</v>
      </c>
      <c r="G957" s="702" t="s">
        <v>90</v>
      </c>
      <c r="H957" s="702" t="s">
        <v>87</v>
      </c>
      <c r="I957" s="702" t="s">
        <v>90</v>
      </c>
    </row>
    <row r="958" spans="5:9">
      <c r="E958" s="702" t="s">
        <v>2296</v>
      </c>
      <c r="F958" s="702" t="s">
        <v>101</v>
      </c>
      <c r="G958" s="705" t="s">
        <v>87</v>
      </c>
      <c r="H958" s="705" t="s">
        <v>90</v>
      </c>
      <c r="I958" s="702" t="s">
        <v>70</v>
      </c>
    </row>
    <row r="959" spans="5:9">
      <c r="E959" s="702" t="s">
        <v>2297</v>
      </c>
      <c r="F959" s="702" t="s">
        <v>101</v>
      </c>
      <c r="G959" s="702" t="s">
        <v>70</v>
      </c>
      <c r="H959" s="702" t="s">
        <v>68</v>
      </c>
      <c r="I959" s="702" t="s">
        <v>87</v>
      </c>
    </row>
    <row r="960" spans="5:9">
      <c r="E960" s="702" t="s">
        <v>2298</v>
      </c>
      <c r="F960" s="702" t="s">
        <v>110</v>
      </c>
      <c r="G960" s="705" t="s">
        <v>87</v>
      </c>
      <c r="H960" s="705" t="s">
        <v>90</v>
      </c>
      <c r="I960" s="705" t="s">
        <v>90</v>
      </c>
    </row>
    <row r="961" spans="5:9">
      <c r="E961" s="702" t="s">
        <v>2299</v>
      </c>
      <c r="F961" s="702" t="s">
        <v>116</v>
      </c>
      <c r="G961" s="705" t="s">
        <v>68</v>
      </c>
      <c r="H961" s="705" t="s">
        <v>90</v>
      </c>
      <c r="I961" s="705" t="s">
        <v>70</v>
      </c>
    </row>
    <row r="962" spans="5:9">
      <c r="E962" s="702" t="s">
        <v>2300</v>
      </c>
      <c r="F962" s="702" t="s">
        <v>114</v>
      </c>
      <c r="G962" s="705" t="s">
        <v>90</v>
      </c>
      <c r="H962" s="705" t="s">
        <v>70</v>
      </c>
      <c r="I962" s="705" t="s">
        <v>90</v>
      </c>
    </row>
    <row r="963" spans="5:9">
      <c r="E963" s="702" t="s">
        <v>2301</v>
      </c>
      <c r="F963" s="702" t="s">
        <v>131</v>
      </c>
      <c r="G963" s="705" t="s">
        <v>87</v>
      </c>
      <c r="H963" s="705" t="s">
        <v>68</v>
      </c>
      <c r="I963" s="705" t="s">
        <v>90</v>
      </c>
    </row>
    <row r="964" spans="5:9">
      <c r="E964" s="702" t="s">
        <v>2302</v>
      </c>
      <c r="F964" s="702" t="s">
        <v>131</v>
      </c>
      <c r="G964" s="702" t="s">
        <v>87</v>
      </c>
      <c r="H964" s="702" t="s">
        <v>87</v>
      </c>
      <c r="I964" s="702" t="s">
        <v>70</v>
      </c>
    </row>
    <row r="965" spans="5:9">
      <c r="E965" s="704" t="s">
        <v>2304</v>
      </c>
      <c r="F965" s="704" t="s">
        <v>126</v>
      </c>
      <c r="G965" s="705" t="s">
        <v>87</v>
      </c>
      <c r="H965" s="705" t="s">
        <v>87</v>
      </c>
      <c r="I965" s="705" t="s">
        <v>87</v>
      </c>
    </row>
    <row r="966" spans="5:9">
      <c r="E966" s="702" t="s">
        <v>2305</v>
      </c>
      <c r="F966" s="702" t="s">
        <v>129</v>
      </c>
      <c r="G966" s="702" t="s">
        <v>70</v>
      </c>
      <c r="H966" s="702" t="s">
        <v>70</v>
      </c>
      <c r="I966" s="702" t="s">
        <v>99</v>
      </c>
    </row>
    <row r="967" spans="5:9">
      <c r="E967" s="702" t="s">
        <v>2306</v>
      </c>
      <c r="F967" s="702" t="s">
        <v>148</v>
      </c>
      <c r="G967" s="702" t="s">
        <v>90</v>
      </c>
      <c r="H967" s="702" t="s">
        <v>90</v>
      </c>
      <c r="I967" s="702" t="s">
        <v>99</v>
      </c>
    </row>
    <row r="968" spans="5:9">
      <c r="E968" s="702" t="s">
        <v>2307</v>
      </c>
      <c r="F968" s="702" t="s">
        <v>88</v>
      </c>
      <c r="G968" s="707" t="s">
        <v>70</v>
      </c>
      <c r="H968" s="705" t="s">
        <v>87</v>
      </c>
      <c r="I968" s="705" t="s">
        <v>87</v>
      </c>
    </row>
    <row r="969" spans="5:9">
      <c r="E969" s="702" t="s">
        <v>2308</v>
      </c>
      <c r="F969" s="702" t="s">
        <v>140</v>
      </c>
      <c r="G969" s="705" t="s">
        <v>90</v>
      </c>
      <c r="H969" s="705" t="s">
        <v>90</v>
      </c>
      <c r="I969" s="705" t="s">
        <v>90</v>
      </c>
    </row>
    <row r="970" spans="5:9">
      <c r="E970" s="706" t="s">
        <v>2309</v>
      </c>
      <c r="F970" s="706" t="s">
        <v>104</v>
      </c>
      <c r="G970" s="706" t="s">
        <v>90</v>
      </c>
      <c r="H970" s="706" t="s">
        <v>90</v>
      </c>
      <c r="I970" s="706" t="s">
        <v>68</v>
      </c>
    </row>
    <row r="971" spans="5:9">
      <c r="E971" s="702" t="s">
        <v>2310</v>
      </c>
      <c r="F971" s="702" t="s">
        <v>119</v>
      </c>
      <c r="G971" s="702" t="s">
        <v>90</v>
      </c>
      <c r="H971" s="702" t="s">
        <v>87</v>
      </c>
      <c r="I971" s="702" t="s">
        <v>68</v>
      </c>
    </row>
    <row r="972" spans="5:9">
      <c r="E972" s="702" t="s">
        <v>2311</v>
      </c>
      <c r="F972" s="702" t="s">
        <v>114</v>
      </c>
      <c r="G972" s="702" t="s">
        <v>68</v>
      </c>
      <c r="H972" s="702" t="s">
        <v>87</v>
      </c>
      <c r="I972" s="702" t="s">
        <v>70</v>
      </c>
    </row>
    <row r="973" spans="5:9">
      <c r="E973" s="702" t="s">
        <v>2312</v>
      </c>
      <c r="F973" s="702" t="s">
        <v>148</v>
      </c>
      <c r="G973" s="702" t="s">
        <v>90</v>
      </c>
      <c r="H973" s="702" t="s">
        <v>90</v>
      </c>
      <c r="I973" s="702" t="s">
        <v>90</v>
      </c>
    </row>
    <row r="974" spans="5:9">
      <c r="E974" s="702" t="s">
        <v>2313</v>
      </c>
      <c r="F974" s="702" t="s">
        <v>129</v>
      </c>
      <c r="G974" s="702" t="s">
        <v>90</v>
      </c>
      <c r="H974" s="702" t="s">
        <v>87</v>
      </c>
      <c r="I974" s="702" t="s">
        <v>68</v>
      </c>
    </row>
    <row r="975" spans="5:9">
      <c r="E975" s="702" t="s">
        <v>2314</v>
      </c>
      <c r="F975" s="702" t="s">
        <v>101</v>
      </c>
      <c r="G975" s="702" t="s">
        <v>68</v>
      </c>
      <c r="H975" s="702" t="s">
        <v>87</v>
      </c>
      <c r="I975" s="702" t="s">
        <v>87</v>
      </c>
    </row>
    <row r="976" spans="5:9">
      <c r="E976" s="702" t="s">
        <v>2315</v>
      </c>
      <c r="F976" s="702" t="s">
        <v>116</v>
      </c>
      <c r="G976" s="705" t="s">
        <v>87</v>
      </c>
      <c r="H976" s="705" t="s">
        <v>99</v>
      </c>
      <c r="I976" s="705" t="s">
        <v>68</v>
      </c>
    </row>
    <row r="977" spans="5:9">
      <c r="E977" s="702" t="s">
        <v>2316</v>
      </c>
      <c r="F977" s="702" t="s">
        <v>94</v>
      </c>
      <c r="G977" s="705" t="s">
        <v>90</v>
      </c>
      <c r="H977" s="705" t="s">
        <v>99</v>
      </c>
      <c r="I977" s="705" t="s">
        <v>90</v>
      </c>
    </row>
    <row r="978" spans="5:9">
      <c r="E978" s="702" t="s">
        <v>2317</v>
      </c>
      <c r="F978" s="702" t="s">
        <v>135</v>
      </c>
      <c r="G978" s="705" t="s">
        <v>68</v>
      </c>
      <c r="H978" s="705" t="s">
        <v>70</v>
      </c>
      <c r="I978" s="705" t="s">
        <v>68</v>
      </c>
    </row>
    <row r="979" spans="5:9">
      <c r="E979" s="702" t="s">
        <v>2318</v>
      </c>
      <c r="F979" s="702" t="s">
        <v>220</v>
      </c>
      <c r="G979" s="702" t="s">
        <v>70</v>
      </c>
      <c r="H979" s="702" t="s">
        <v>90</v>
      </c>
      <c r="I979" s="702" t="s">
        <v>68</v>
      </c>
    </row>
    <row r="980" spans="5:9">
      <c r="E980" s="702" t="s">
        <v>2319</v>
      </c>
      <c r="F980" s="702" t="s">
        <v>116</v>
      </c>
      <c r="G980" s="705" t="s">
        <v>68</v>
      </c>
      <c r="H980" s="705" t="s">
        <v>90</v>
      </c>
      <c r="I980" s="705" t="s">
        <v>68</v>
      </c>
    </row>
    <row r="981" spans="5:9">
      <c r="E981" s="702" t="s">
        <v>2320</v>
      </c>
      <c r="F981" s="702" t="s">
        <v>101</v>
      </c>
      <c r="G981" s="702" t="s">
        <v>70</v>
      </c>
      <c r="H981" s="702" t="s">
        <v>70</v>
      </c>
      <c r="I981" s="702" t="s">
        <v>70</v>
      </c>
    </row>
    <row r="982" spans="5:9">
      <c r="E982" s="702" t="s">
        <v>2321</v>
      </c>
      <c r="F982" s="702" t="s">
        <v>129</v>
      </c>
      <c r="G982" s="702" t="s">
        <v>68</v>
      </c>
      <c r="H982" s="702" t="s">
        <v>68</v>
      </c>
      <c r="I982" s="702" t="s">
        <v>90</v>
      </c>
    </row>
    <row r="983" spans="5:9">
      <c r="E983" s="702" t="s">
        <v>2322</v>
      </c>
      <c r="F983" s="702" t="s">
        <v>94</v>
      </c>
      <c r="G983" s="702" t="s">
        <v>70</v>
      </c>
      <c r="H983" s="702" t="s">
        <v>99</v>
      </c>
      <c r="I983" s="702" t="s">
        <v>90</v>
      </c>
    </row>
    <row r="984" spans="5:9">
      <c r="E984" s="702" t="s">
        <v>2323</v>
      </c>
      <c r="F984" s="702" t="s">
        <v>119</v>
      </c>
      <c r="G984" s="705" t="s">
        <v>70</v>
      </c>
      <c r="H984" s="705" t="s">
        <v>68</v>
      </c>
      <c r="I984" s="705" t="s">
        <v>87</v>
      </c>
    </row>
    <row r="985" spans="5:9">
      <c r="E985" s="702" t="s">
        <v>2324</v>
      </c>
      <c r="F985" s="702" t="s">
        <v>135</v>
      </c>
      <c r="G985" s="705" t="s">
        <v>87</v>
      </c>
      <c r="H985" s="705" t="s">
        <v>87</v>
      </c>
      <c r="I985" s="705" t="s">
        <v>87</v>
      </c>
    </row>
    <row r="986" spans="5:9">
      <c r="E986" s="702" t="s">
        <v>2326</v>
      </c>
      <c r="F986" s="702" t="s">
        <v>215</v>
      </c>
      <c r="G986" s="705" t="s">
        <v>70</v>
      </c>
      <c r="H986" s="705" t="s">
        <v>90</v>
      </c>
      <c r="I986" s="705" t="s">
        <v>68</v>
      </c>
    </row>
    <row r="987" spans="5:9">
      <c r="E987" s="702" t="s">
        <v>2327</v>
      </c>
      <c r="F987" s="702" t="s">
        <v>114</v>
      </c>
      <c r="G987" s="702" t="s">
        <v>90</v>
      </c>
      <c r="H987" s="702" t="s">
        <v>87</v>
      </c>
      <c r="I987" s="702" t="s">
        <v>99</v>
      </c>
    </row>
    <row r="988" spans="5:9">
      <c r="E988" s="702" t="s">
        <v>2328</v>
      </c>
      <c r="F988" s="702" t="s">
        <v>240</v>
      </c>
      <c r="G988" s="705" t="s">
        <v>68</v>
      </c>
      <c r="H988" s="705" t="s">
        <v>90</v>
      </c>
      <c r="I988" s="705" t="s">
        <v>70</v>
      </c>
    </row>
    <row r="989" spans="5:9">
      <c r="E989" s="702" t="s">
        <v>2330</v>
      </c>
      <c r="F989" s="702" t="s">
        <v>197</v>
      </c>
      <c r="G989" s="705" t="s">
        <v>90</v>
      </c>
      <c r="H989" s="705" t="s">
        <v>99</v>
      </c>
      <c r="I989" s="705" t="s">
        <v>87</v>
      </c>
    </row>
    <row r="990" spans="5:9">
      <c r="E990" s="702" t="s">
        <v>2331</v>
      </c>
      <c r="F990" s="702" t="s">
        <v>88</v>
      </c>
      <c r="G990" s="704" t="s">
        <v>87</v>
      </c>
      <c r="H990" s="705" t="s">
        <v>90</v>
      </c>
      <c r="I990" s="705" t="s">
        <v>99</v>
      </c>
    </row>
    <row r="991" spans="5:9">
      <c r="E991" s="702" t="s">
        <v>2332</v>
      </c>
      <c r="F991" s="702" t="s">
        <v>119</v>
      </c>
      <c r="G991" s="702" t="s">
        <v>87</v>
      </c>
      <c r="H991" s="702" t="s">
        <v>90</v>
      </c>
      <c r="I991" s="702" t="s">
        <v>70</v>
      </c>
    </row>
    <row r="992" spans="5:9">
      <c r="E992" s="702" t="s">
        <v>2333</v>
      </c>
      <c r="F992" s="702" t="s">
        <v>104</v>
      </c>
      <c r="G992" s="705" t="s">
        <v>68</v>
      </c>
      <c r="H992" s="705" t="s">
        <v>68</v>
      </c>
      <c r="I992" s="705" t="s">
        <v>90</v>
      </c>
    </row>
    <row r="993" spans="5:9">
      <c r="E993" s="702" t="s">
        <v>2334</v>
      </c>
      <c r="F993" s="702" t="s">
        <v>104</v>
      </c>
      <c r="G993" s="705" t="s">
        <v>90</v>
      </c>
      <c r="H993" s="705" t="s">
        <v>90</v>
      </c>
      <c r="I993" s="705" t="s">
        <v>68</v>
      </c>
    </row>
    <row r="994" spans="5:9">
      <c r="E994" s="702" t="s">
        <v>2335</v>
      </c>
      <c r="F994" s="702" t="s">
        <v>122</v>
      </c>
      <c r="G994" s="705" t="s">
        <v>99</v>
      </c>
      <c r="H994" s="705" t="s">
        <v>87</v>
      </c>
      <c r="I994" s="705" t="s">
        <v>70</v>
      </c>
    </row>
    <row r="995" spans="5:9">
      <c r="E995" s="702" t="s">
        <v>2336</v>
      </c>
      <c r="F995" s="702" t="s">
        <v>129</v>
      </c>
      <c r="G995" s="702" t="s">
        <v>99</v>
      </c>
      <c r="H995" s="702" t="s">
        <v>68</v>
      </c>
      <c r="I995" s="702" t="s">
        <v>68</v>
      </c>
    </row>
    <row r="996" spans="5:9">
      <c r="E996" s="702" t="s">
        <v>2337</v>
      </c>
      <c r="F996" s="702" t="s">
        <v>129</v>
      </c>
      <c r="G996" s="702" t="s">
        <v>90</v>
      </c>
      <c r="H996" s="702" t="s">
        <v>90</v>
      </c>
      <c r="I996" s="702" t="s">
        <v>87</v>
      </c>
    </row>
    <row r="997" spans="5:9">
      <c r="E997" s="702" t="s">
        <v>2338</v>
      </c>
      <c r="F997" s="702" t="s">
        <v>94</v>
      </c>
      <c r="G997" s="705" t="s">
        <v>90</v>
      </c>
      <c r="H997" s="705" t="s">
        <v>68</v>
      </c>
      <c r="I997" s="705" t="s">
        <v>70</v>
      </c>
    </row>
    <row r="998" spans="5:9">
      <c r="E998" s="702" t="s">
        <v>2340</v>
      </c>
      <c r="F998" s="702" t="s">
        <v>110</v>
      </c>
      <c r="G998" s="702" t="s">
        <v>87</v>
      </c>
      <c r="H998" s="702" t="s">
        <v>90</v>
      </c>
      <c r="I998" s="702" t="s">
        <v>68</v>
      </c>
    </row>
    <row r="999" spans="5:9">
      <c r="E999" s="702" t="s">
        <v>2342</v>
      </c>
      <c r="F999" s="702" t="s">
        <v>140</v>
      </c>
      <c r="G999" s="702" t="s">
        <v>90</v>
      </c>
      <c r="H999" s="702" t="s">
        <v>68</v>
      </c>
      <c r="I999" s="702" t="s">
        <v>70</v>
      </c>
    </row>
    <row r="1000" spans="5:9">
      <c r="E1000" s="702" t="s">
        <v>2343</v>
      </c>
      <c r="F1000" s="702" t="s">
        <v>126</v>
      </c>
      <c r="G1000" s="704" t="s">
        <v>87</v>
      </c>
      <c r="H1000" s="705" t="s">
        <v>70</v>
      </c>
      <c r="I1000" s="704" t="s">
        <v>68</v>
      </c>
    </row>
    <row r="1001" spans="5:9">
      <c r="E1001" s="702" t="s">
        <v>2345</v>
      </c>
      <c r="F1001" s="702" t="s">
        <v>116</v>
      </c>
      <c r="G1001" s="704" t="s">
        <v>87</v>
      </c>
      <c r="H1001" s="705" t="s">
        <v>70</v>
      </c>
      <c r="I1001" s="705" t="s">
        <v>90</v>
      </c>
    </row>
    <row r="1002" spans="5:9">
      <c r="E1002" s="702" t="s">
        <v>2346</v>
      </c>
      <c r="F1002" s="702" t="s">
        <v>116</v>
      </c>
      <c r="G1002" s="702" t="s">
        <v>70</v>
      </c>
      <c r="H1002" s="702" t="s">
        <v>99</v>
      </c>
      <c r="I1002" s="702" t="s">
        <v>90</v>
      </c>
    </row>
    <row r="1003" spans="5:9">
      <c r="E1003" s="702" t="s">
        <v>2347</v>
      </c>
      <c r="F1003" s="702" t="s">
        <v>126</v>
      </c>
      <c r="G1003" s="702" t="s">
        <v>70</v>
      </c>
      <c r="H1003" s="702" t="s">
        <v>87</v>
      </c>
      <c r="I1003" s="702" t="s">
        <v>90</v>
      </c>
    </row>
    <row r="1004" spans="5:9">
      <c r="E1004" s="702" t="s">
        <v>2348</v>
      </c>
      <c r="F1004" s="702" t="s">
        <v>90</v>
      </c>
      <c r="G1004" s="705" t="s">
        <v>90</v>
      </c>
      <c r="H1004" s="705" t="s">
        <v>70</v>
      </c>
      <c r="I1004" s="705" t="s">
        <v>68</v>
      </c>
    </row>
    <row r="1005" spans="5:9">
      <c r="E1005" s="702" t="s">
        <v>2349</v>
      </c>
      <c r="F1005" s="702" t="s">
        <v>119</v>
      </c>
      <c r="G1005" s="705" t="s">
        <v>87</v>
      </c>
      <c r="H1005" s="705" t="s">
        <v>68</v>
      </c>
      <c r="I1005" s="705" t="s">
        <v>68</v>
      </c>
    </row>
    <row r="1006" spans="5:9">
      <c r="E1006" s="702" t="s">
        <v>2350</v>
      </c>
      <c r="F1006" s="702" t="s">
        <v>88</v>
      </c>
      <c r="G1006" s="702" t="s">
        <v>87</v>
      </c>
      <c r="H1006" s="702" t="s">
        <v>87</v>
      </c>
      <c r="I1006" s="702" t="s">
        <v>70</v>
      </c>
    </row>
    <row r="1007" spans="5:9">
      <c r="E1007" s="702" t="s">
        <v>2351</v>
      </c>
      <c r="F1007" s="702" t="s">
        <v>110</v>
      </c>
      <c r="G1007" s="705" t="s">
        <v>87</v>
      </c>
      <c r="H1007" s="705" t="s">
        <v>70</v>
      </c>
      <c r="I1007" s="705" t="s">
        <v>68</v>
      </c>
    </row>
    <row r="1008" spans="5:9">
      <c r="E1008" s="702" t="s">
        <v>2352</v>
      </c>
      <c r="F1008" s="702" t="s">
        <v>104</v>
      </c>
      <c r="G1008" s="702" t="s">
        <v>87</v>
      </c>
      <c r="H1008" s="702" t="s">
        <v>90</v>
      </c>
      <c r="I1008" s="702" t="s">
        <v>90</v>
      </c>
    </row>
    <row r="1009" spans="5:9">
      <c r="E1009" s="702" t="s">
        <v>2354</v>
      </c>
      <c r="F1009" s="702" t="s">
        <v>197</v>
      </c>
      <c r="G1009" s="702" t="s">
        <v>87</v>
      </c>
      <c r="H1009" s="702" t="s">
        <v>90</v>
      </c>
      <c r="I1009" s="702" t="s">
        <v>90</v>
      </c>
    </row>
    <row r="1010" spans="5:9">
      <c r="E1010" s="702" t="s">
        <v>2355</v>
      </c>
      <c r="F1010" s="702" t="s">
        <v>140</v>
      </c>
      <c r="G1010" s="702" t="s">
        <v>68</v>
      </c>
      <c r="H1010" s="702" t="s">
        <v>87</v>
      </c>
      <c r="I1010" s="702" t="s">
        <v>68</v>
      </c>
    </row>
    <row r="1011" spans="5:9">
      <c r="E1011" s="706" t="s">
        <v>2356</v>
      </c>
      <c r="F1011" s="706" t="s">
        <v>122</v>
      </c>
      <c r="G1011" s="707" t="s">
        <v>87</v>
      </c>
      <c r="H1011" s="707" t="s">
        <v>87</v>
      </c>
      <c r="I1011" s="707" t="s">
        <v>90</v>
      </c>
    </row>
    <row r="1012" spans="5:9">
      <c r="E1012" s="702" t="s">
        <v>2357</v>
      </c>
      <c r="F1012" s="702" t="s">
        <v>94</v>
      </c>
      <c r="G1012" s="705" t="s">
        <v>70</v>
      </c>
      <c r="H1012" s="705" t="s">
        <v>68</v>
      </c>
      <c r="I1012" s="705" t="s">
        <v>68</v>
      </c>
    </row>
    <row r="1013" spans="5:9">
      <c r="E1013" s="702" t="s">
        <v>2359</v>
      </c>
      <c r="F1013" s="702" t="s">
        <v>116</v>
      </c>
      <c r="G1013" s="705" t="s">
        <v>90</v>
      </c>
      <c r="H1013" s="705" t="s">
        <v>87</v>
      </c>
      <c r="I1013" s="705" t="s">
        <v>90</v>
      </c>
    </row>
    <row r="1014" spans="5:9">
      <c r="E1014" s="702" t="s">
        <v>2360</v>
      </c>
      <c r="F1014" s="702" t="s">
        <v>104</v>
      </c>
      <c r="G1014" s="702" t="s">
        <v>87</v>
      </c>
      <c r="H1014" s="702" t="s">
        <v>87</v>
      </c>
      <c r="I1014" s="702" t="s">
        <v>87</v>
      </c>
    </row>
    <row r="1015" spans="5:9">
      <c r="E1015" s="702" t="s">
        <v>2361</v>
      </c>
      <c r="F1015" s="702" t="s">
        <v>90</v>
      </c>
      <c r="G1015" s="705" t="s">
        <v>87</v>
      </c>
      <c r="H1015" s="705" t="s">
        <v>90</v>
      </c>
      <c r="I1015" s="705" t="s">
        <v>70</v>
      </c>
    </row>
    <row r="1016" spans="5:9">
      <c r="E1016" s="702" t="s">
        <v>2362</v>
      </c>
      <c r="F1016" s="702" t="s">
        <v>94</v>
      </c>
      <c r="G1016" s="702" t="s">
        <v>90</v>
      </c>
      <c r="H1016" s="702" t="s">
        <v>90</v>
      </c>
      <c r="I1016" s="702" t="s">
        <v>87</v>
      </c>
    </row>
    <row r="1017" spans="5:9">
      <c r="E1017" s="702" t="s">
        <v>2363</v>
      </c>
      <c r="F1017" s="702" t="s">
        <v>220</v>
      </c>
      <c r="G1017" s="702" t="s">
        <v>87</v>
      </c>
      <c r="H1017" s="702" t="s">
        <v>70</v>
      </c>
      <c r="I1017" s="702" t="s">
        <v>87</v>
      </c>
    </row>
    <row r="1018" spans="5:9">
      <c r="E1018" s="702" t="s">
        <v>2364</v>
      </c>
      <c r="F1018" s="702" t="s">
        <v>101</v>
      </c>
      <c r="G1018" s="705" t="s">
        <v>90</v>
      </c>
      <c r="H1018" s="705" t="s">
        <v>87</v>
      </c>
      <c r="I1018" s="705" t="s">
        <v>99</v>
      </c>
    </row>
    <row r="1019" spans="5:9">
      <c r="E1019" s="702" t="s">
        <v>2366</v>
      </c>
      <c r="F1019" s="702" t="s">
        <v>88</v>
      </c>
      <c r="G1019" s="705" t="s">
        <v>68</v>
      </c>
      <c r="H1019" s="705" t="s">
        <v>68</v>
      </c>
      <c r="I1019" s="705" t="s">
        <v>90</v>
      </c>
    </row>
    <row r="1020" spans="5:9">
      <c r="E1020" s="702" t="s">
        <v>2367</v>
      </c>
      <c r="F1020" s="702" t="s">
        <v>122</v>
      </c>
      <c r="G1020" s="702" t="s">
        <v>90</v>
      </c>
      <c r="H1020" s="702" t="s">
        <v>99</v>
      </c>
      <c r="I1020" s="702" t="s">
        <v>87</v>
      </c>
    </row>
    <row r="1021" spans="5:9">
      <c r="E1021" s="702" t="s">
        <v>2369</v>
      </c>
      <c r="F1021" s="702" t="s">
        <v>126</v>
      </c>
      <c r="G1021" s="705" t="s">
        <v>68</v>
      </c>
      <c r="H1021" s="705" t="s">
        <v>90</v>
      </c>
      <c r="I1021" s="705" t="s">
        <v>99</v>
      </c>
    </row>
    <row r="1022" spans="5:9">
      <c r="E1022" s="702" t="s">
        <v>2370</v>
      </c>
      <c r="F1022" s="702" t="s">
        <v>116</v>
      </c>
      <c r="G1022" s="702" t="s">
        <v>70</v>
      </c>
      <c r="H1022" s="702" t="s">
        <v>90</v>
      </c>
      <c r="I1022" s="702" t="s">
        <v>70</v>
      </c>
    </row>
    <row r="1023" spans="5:9">
      <c r="E1023" s="702" t="s">
        <v>2371</v>
      </c>
      <c r="F1023" s="702" t="s">
        <v>116</v>
      </c>
      <c r="G1023" s="705" t="s">
        <v>87</v>
      </c>
      <c r="H1023" s="705" t="s">
        <v>68</v>
      </c>
      <c r="I1023" s="705" t="s">
        <v>90</v>
      </c>
    </row>
    <row r="1024" spans="5:9">
      <c r="E1024" s="702" t="s">
        <v>2372</v>
      </c>
      <c r="F1024" s="702" t="s">
        <v>119</v>
      </c>
      <c r="G1024" s="705" t="s">
        <v>99</v>
      </c>
      <c r="H1024" s="705" t="s">
        <v>87</v>
      </c>
      <c r="I1024" s="705" t="s">
        <v>90</v>
      </c>
    </row>
    <row r="1025" spans="5:9">
      <c r="E1025" s="702" t="s">
        <v>2374</v>
      </c>
      <c r="F1025" s="702" t="s">
        <v>94</v>
      </c>
      <c r="G1025" s="705" t="s">
        <v>90</v>
      </c>
      <c r="H1025" s="705" t="s">
        <v>90</v>
      </c>
      <c r="I1025" s="705" t="s">
        <v>99</v>
      </c>
    </row>
    <row r="1026" spans="5:9">
      <c r="E1026" s="706" t="s">
        <v>2375</v>
      </c>
      <c r="F1026" s="706" t="s">
        <v>135</v>
      </c>
      <c r="G1026" s="713" t="s">
        <v>68</v>
      </c>
      <c r="H1026" s="707" t="s">
        <v>99</v>
      </c>
      <c r="I1026" s="713" t="s">
        <v>68</v>
      </c>
    </row>
    <row r="1027" spans="5:9">
      <c r="E1027" s="702" t="s">
        <v>837</v>
      </c>
      <c r="F1027" s="702" t="s">
        <v>140</v>
      </c>
      <c r="G1027" s="702" t="s">
        <v>87</v>
      </c>
      <c r="H1027" s="702" t="s">
        <v>87</v>
      </c>
      <c r="I1027" s="702" t="s">
        <v>87</v>
      </c>
    </row>
    <row r="1028" spans="5:9">
      <c r="E1028" s="706" t="s">
        <v>2376</v>
      </c>
      <c r="F1028" s="706" t="s">
        <v>94</v>
      </c>
      <c r="G1028" s="706" t="s">
        <v>87</v>
      </c>
      <c r="H1028" s="706" t="s">
        <v>87</v>
      </c>
      <c r="I1028" s="706" t="s">
        <v>90</v>
      </c>
    </row>
    <row r="1029" spans="5:9">
      <c r="E1029" s="702" t="s">
        <v>2377</v>
      </c>
      <c r="F1029" s="702" t="s">
        <v>101</v>
      </c>
      <c r="G1029" s="705" t="s">
        <v>70</v>
      </c>
      <c r="H1029" s="705" t="s">
        <v>87</v>
      </c>
      <c r="I1029" s="705" t="s">
        <v>87</v>
      </c>
    </row>
    <row r="1030" spans="5:9">
      <c r="E1030" s="702" t="s">
        <v>2378</v>
      </c>
      <c r="F1030" s="702" t="s">
        <v>126</v>
      </c>
      <c r="G1030" s="702" t="s">
        <v>87</v>
      </c>
      <c r="H1030" s="702" t="s">
        <v>99</v>
      </c>
      <c r="I1030" s="702" t="s">
        <v>70</v>
      </c>
    </row>
    <row r="1031" spans="5:9">
      <c r="E1031" s="702" t="s">
        <v>2382</v>
      </c>
      <c r="F1031" s="702" t="s">
        <v>126</v>
      </c>
      <c r="G1031" s="704" t="s">
        <v>87</v>
      </c>
      <c r="H1031" s="704" t="s">
        <v>68</v>
      </c>
      <c r="I1031" s="705" t="s">
        <v>70</v>
      </c>
    </row>
    <row r="1032" spans="5:9">
      <c r="E1032" s="702" t="s">
        <v>2383</v>
      </c>
      <c r="F1032" s="702" t="s">
        <v>94</v>
      </c>
      <c r="G1032" s="702" t="s">
        <v>70</v>
      </c>
      <c r="H1032" s="702" t="s">
        <v>87</v>
      </c>
      <c r="I1032" s="702" t="s">
        <v>70</v>
      </c>
    </row>
    <row r="1033" spans="5:9">
      <c r="E1033" s="702" t="s">
        <v>1084</v>
      </c>
      <c r="F1033" s="702" t="s">
        <v>88</v>
      </c>
      <c r="G1033" s="702" t="s">
        <v>87</v>
      </c>
      <c r="H1033" s="702" t="s">
        <v>90</v>
      </c>
      <c r="I1033" s="702" t="s">
        <v>87</v>
      </c>
    </row>
    <row r="1034" spans="5:9">
      <c r="E1034" s="702" t="s">
        <v>2384</v>
      </c>
      <c r="F1034" s="702" t="s">
        <v>215</v>
      </c>
      <c r="G1034" s="702" t="s">
        <v>68</v>
      </c>
      <c r="H1034" s="702" t="s">
        <v>90</v>
      </c>
      <c r="I1034" s="702" t="s">
        <v>90</v>
      </c>
    </row>
    <row r="1035" spans="5:9">
      <c r="E1035" s="702" t="s">
        <v>2385</v>
      </c>
      <c r="F1035" s="702" t="s">
        <v>119</v>
      </c>
      <c r="G1035" s="702" t="s">
        <v>70</v>
      </c>
      <c r="H1035" s="702" t="s">
        <v>90</v>
      </c>
      <c r="I1035" s="702" t="s">
        <v>90</v>
      </c>
    </row>
    <row r="1036" spans="5:9">
      <c r="E1036" s="704" t="s">
        <v>2386</v>
      </c>
      <c r="F1036" s="702" t="s">
        <v>129</v>
      </c>
      <c r="G1036" s="705" t="s">
        <v>90</v>
      </c>
      <c r="H1036" s="705" t="s">
        <v>99</v>
      </c>
      <c r="I1036" s="705" t="s">
        <v>99</v>
      </c>
    </row>
    <row r="1037" spans="5:9">
      <c r="E1037" s="702" t="s">
        <v>2387</v>
      </c>
      <c r="F1037" s="702" t="s">
        <v>114</v>
      </c>
      <c r="G1037" s="705" t="s">
        <v>87</v>
      </c>
      <c r="H1037" s="705" t="s">
        <v>70</v>
      </c>
      <c r="I1037" s="705" t="s">
        <v>99</v>
      </c>
    </row>
    <row r="1038" spans="5:9">
      <c r="E1038" s="702" t="s">
        <v>2388</v>
      </c>
      <c r="F1038" s="702" t="s">
        <v>94</v>
      </c>
      <c r="G1038" s="705" t="s">
        <v>90</v>
      </c>
      <c r="H1038" s="705" t="s">
        <v>90</v>
      </c>
      <c r="I1038" s="705" t="s">
        <v>87</v>
      </c>
    </row>
    <row r="1039" spans="5:9">
      <c r="E1039" s="704" t="s">
        <v>2389</v>
      </c>
      <c r="F1039" s="702" t="s">
        <v>110</v>
      </c>
      <c r="G1039" s="705" t="s">
        <v>90</v>
      </c>
      <c r="H1039" s="705" t="s">
        <v>90</v>
      </c>
      <c r="I1039" s="705" t="s">
        <v>87</v>
      </c>
    </row>
    <row r="1040" spans="5:9">
      <c r="E1040" s="702" t="s">
        <v>2390</v>
      </c>
      <c r="F1040" s="702" t="s">
        <v>119</v>
      </c>
      <c r="G1040" s="702" t="s">
        <v>68</v>
      </c>
      <c r="H1040" s="702" t="s">
        <v>68</v>
      </c>
      <c r="I1040" s="702" t="s">
        <v>70</v>
      </c>
    </row>
    <row r="1041" spans="5:9">
      <c r="E1041" s="702" t="s">
        <v>2391</v>
      </c>
      <c r="F1041" s="702" t="s">
        <v>114</v>
      </c>
      <c r="G1041" s="702" t="s">
        <v>90</v>
      </c>
      <c r="H1041" s="702" t="s">
        <v>87</v>
      </c>
      <c r="I1041" s="702" t="s">
        <v>90</v>
      </c>
    </row>
    <row r="1042" spans="5:9">
      <c r="E1042" s="702" t="s">
        <v>2392</v>
      </c>
      <c r="F1042" s="702" t="s">
        <v>148</v>
      </c>
      <c r="G1042" s="705" t="s">
        <v>87</v>
      </c>
      <c r="H1042" s="705" t="s">
        <v>87</v>
      </c>
      <c r="I1042" s="705" t="s">
        <v>87</v>
      </c>
    </row>
    <row r="1043" spans="5:9">
      <c r="E1043" s="702" t="s">
        <v>2393</v>
      </c>
      <c r="F1043" s="702" t="s">
        <v>101</v>
      </c>
      <c r="G1043" s="702" t="s">
        <v>70</v>
      </c>
      <c r="H1043" s="702" t="s">
        <v>90</v>
      </c>
      <c r="I1043" s="702" t="s">
        <v>68</v>
      </c>
    </row>
    <row r="1044" spans="5:9">
      <c r="E1044" s="702" t="s">
        <v>2394</v>
      </c>
      <c r="F1044" s="702" t="s">
        <v>101</v>
      </c>
      <c r="G1044" s="702" t="s">
        <v>70</v>
      </c>
      <c r="H1044" s="702" t="s">
        <v>70</v>
      </c>
      <c r="I1044" s="702" t="s">
        <v>99</v>
      </c>
    </row>
    <row r="1045" spans="5:9">
      <c r="E1045" s="702" t="s">
        <v>2397</v>
      </c>
      <c r="F1045" s="702" t="s">
        <v>129</v>
      </c>
      <c r="G1045" s="705" t="s">
        <v>70</v>
      </c>
      <c r="H1045" s="705" t="s">
        <v>70</v>
      </c>
      <c r="I1045" s="705" t="s">
        <v>70</v>
      </c>
    </row>
    <row r="1046" spans="5:9">
      <c r="E1046" s="702" t="s">
        <v>2398</v>
      </c>
      <c r="F1046" s="702" t="s">
        <v>122</v>
      </c>
      <c r="G1046" s="705" t="s">
        <v>68</v>
      </c>
      <c r="H1046" s="705" t="s">
        <v>99</v>
      </c>
      <c r="I1046" s="705" t="s">
        <v>90</v>
      </c>
    </row>
    <row r="1047" spans="5:9">
      <c r="E1047" s="702" t="s">
        <v>2399</v>
      </c>
      <c r="F1047" s="702" t="s">
        <v>126</v>
      </c>
      <c r="G1047" s="702" t="s">
        <v>90</v>
      </c>
      <c r="H1047" s="702" t="s">
        <v>90</v>
      </c>
      <c r="I1047" s="702" t="s">
        <v>99</v>
      </c>
    </row>
    <row r="1048" spans="5:9">
      <c r="E1048" s="706" t="s">
        <v>2401</v>
      </c>
      <c r="F1048" s="706" t="s">
        <v>119</v>
      </c>
      <c r="G1048" s="707" t="s">
        <v>90</v>
      </c>
      <c r="H1048" s="707" t="s">
        <v>68</v>
      </c>
      <c r="I1048" s="707" t="s">
        <v>90</v>
      </c>
    </row>
    <row r="1049" spans="5:9">
      <c r="E1049" s="702" t="s">
        <v>2403</v>
      </c>
      <c r="F1049" s="702" t="s">
        <v>122</v>
      </c>
      <c r="G1049" s="705" t="s">
        <v>68</v>
      </c>
      <c r="H1049" s="705" t="s">
        <v>90</v>
      </c>
      <c r="I1049" s="705" t="s">
        <v>68</v>
      </c>
    </row>
    <row r="1050" spans="5:9">
      <c r="E1050" s="702" t="s">
        <v>2404</v>
      </c>
      <c r="F1050" s="702" t="s">
        <v>114</v>
      </c>
      <c r="G1050" s="702" t="s">
        <v>90</v>
      </c>
      <c r="H1050" s="702" t="s">
        <v>90</v>
      </c>
      <c r="I1050" s="702" t="s">
        <v>99</v>
      </c>
    </row>
    <row r="1051" spans="5:9">
      <c r="E1051" s="702" t="s">
        <v>2405</v>
      </c>
      <c r="F1051" s="702" t="s">
        <v>116</v>
      </c>
      <c r="G1051" s="705" t="s">
        <v>99</v>
      </c>
      <c r="H1051" s="705" t="s">
        <v>87</v>
      </c>
      <c r="I1051" s="705" t="s">
        <v>68</v>
      </c>
    </row>
    <row r="1052" spans="5:9">
      <c r="E1052" s="702" t="s">
        <v>2406</v>
      </c>
      <c r="F1052" s="702" t="s">
        <v>119</v>
      </c>
      <c r="G1052" s="705" t="s">
        <v>87</v>
      </c>
      <c r="H1052" s="705" t="s">
        <v>70</v>
      </c>
      <c r="I1052" s="705" t="s">
        <v>70</v>
      </c>
    </row>
    <row r="1053" spans="5:9">
      <c r="E1053" s="702" t="s">
        <v>2407</v>
      </c>
      <c r="F1053" s="702" t="s">
        <v>116</v>
      </c>
      <c r="G1053" s="702" t="s">
        <v>90</v>
      </c>
      <c r="H1053" s="702" t="s">
        <v>70</v>
      </c>
      <c r="I1053" s="702" t="s">
        <v>70</v>
      </c>
    </row>
    <row r="1054" spans="5:9">
      <c r="E1054" s="702" t="s">
        <v>2408</v>
      </c>
      <c r="F1054" s="702" t="s">
        <v>135</v>
      </c>
      <c r="G1054" s="702" t="s">
        <v>68</v>
      </c>
      <c r="H1054" s="702" t="s">
        <v>87</v>
      </c>
      <c r="I1054" s="702" t="s">
        <v>90</v>
      </c>
    </row>
    <row r="1055" spans="5:9">
      <c r="E1055" s="702" t="s">
        <v>2409</v>
      </c>
      <c r="F1055" s="702" t="s">
        <v>122</v>
      </c>
      <c r="G1055" s="702" t="s">
        <v>68</v>
      </c>
      <c r="H1055" s="702" t="s">
        <v>68</v>
      </c>
      <c r="I1055" s="702" t="s">
        <v>68</v>
      </c>
    </row>
    <row r="1056" spans="5:9">
      <c r="E1056" s="702" t="s">
        <v>2410</v>
      </c>
      <c r="F1056" s="702" t="s">
        <v>135</v>
      </c>
      <c r="G1056" s="705" t="s">
        <v>70</v>
      </c>
      <c r="H1056" s="705" t="s">
        <v>87</v>
      </c>
      <c r="I1056" s="705" t="s">
        <v>87</v>
      </c>
    </row>
    <row r="1057" spans="5:9">
      <c r="E1057" s="702" t="s">
        <v>2411</v>
      </c>
      <c r="F1057" s="702" t="s">
        <v>110</v>
      </c>
      <c r="G1057" s="702" t="s">
        <v>68</v>
      </c>
      <c r="H1057" s="702" t="s">
        <v>87</v>
      </c>
      <c r="I1057" s="702" t="s">
        <v>90</v>
      </c>
    </row>
    <row r="1058" spans="5:9">
      <c r="E1058" s="702" t="s">
        <v>2412</v>
      </c>
      <c r="F1058" s="702" t="s">
        <v>114</v>
      </c>
      <c r="G1058" s="702" t="s">
        <v>90</v>
      </c>
      <c r="H1058" s="702" t="s">
        <v>68</v>
      </c>
      <c r="I1058" s="702" t="s">
        <v>68</v>
      </c>
    </row>
    <row r="1059" spans="5:9">
      <c r="E1059" s="702" t="s">
        <v>2413</v>
      </c>
      <c r="F1059" s="702" t="s">
        <v>101</v>
      </c>
      <c r="G1059" s="702" t="s">
        <v>87</v>
      </c>
      <c r="H1059" s="702" t="s">
        <v>90</v>
      </c>
      <c r="I1059" s="702" t="s">
        <v>68</v>
      </c>
    </row>
    <row r="1060" spans="5:9">
      <c r="E1060" s="702" t="s">
        <v>2414</v>
      </c>
      <c r="F1060" s="702" t="s">
        <v>101</v>
      </c>
      <c r="G1060" s="702" t="s">
        <v>68</v>
      </c>
      <c r="H1060" s="702" t="s">
        <v>68</v>
      </c>
      <c r="I1060" s="702" t="s">
        <v>90</v>
      </c>
    </row>
    <row r="1061" spans="5:9">
      <c r="E1061" s="702" t="s">
        <v>2415</v>
      </c>
      <c r="F1061" s="702" t="s">
        <v>126</v>
      </c>
      <c r="G1061" s="705" t="s">
        <v>90</v>
      </c>
      <c r="H1061" s="705" t="s">
        <v>90</v>
      </c>
      <c r="I1061" s="705" t="s">
        <v>90</v>
      </c>
    </row>
    <row r="1062" spans="5:9">
      <c r="E1062" s="702" t="s">
        <v>2416</v>
      </c>
      <c r="F1062" s="702" t="s">
        <v>122</v>
      </c>
      <c r="G1062" s="702" t="s">
        <v>68</v>
      </c>
      <c r="H1062" s="702" t="s">
        <v>99</v>
      </c>
      <c r="I1062" s="702" t="s">
        <v>90</v>
      </c>
    </row>
    <row r="1063" spans="5:9">
      <c r="E1063" s="702" t="s">
        <v>2417</v>
      </c>
      <c r="F1063" s="702" t="s">
        <v>197</v>
      </c>
      <c r="G1063" s="702" t="s">
        <v>68</v>
      </c>
      <c r="H1063" s="702" t="s">
        <v>90</v>
      </c>
      <c r="I1063" s="702" t="s">
        <v>90</v>
      </c>
    </row>
    <row r="1064" spans="5:9">
      <c r="E1064" s="702" t="s">
        <v>2420</v>
      </c>
      <c r="F1064" s="702" t="s">
        <v>148</v>
      </c>
      <c r="G1064" s="702" t="s">
        <v>68</v>
      </c>
      <c r="H1064" s="702" t="s">
        <v>87</v>
      </c>
      <c r="I1064" s="702" t="s">
        <v>70</v>
      </c>
    </row>
    <row r="1065" spans="5:9">
      <c r="E1065" s="702" t="s">
        <v>2421</v>
      </c>
      <c r="F1065" s="702" t="s">
        <v>116</v>
      </c>
      <c r="G1065" s="702" t="s">
        <v>90</v>
      </c>
      <c r="H1065" s="702" t="s">
        <v>90</v>
      </c>
      <c r="I1065" s="702" t="s">
        <v>90</v>
      </c>
    </row>
    <row r="1066" spans="5:9">
      <c r="E1066" s="706" t="s">
        <v>2422</v>
      </c>
      <c r="F1066" s="706" t="s">
        <v>94</v>
      </c>
      <c r="G1066" s="706" t="s">
        <v>70</v>
      </c>
      <c r="H1066" s="706" t="s">
        <v>87</v>
      </c>
      <c r="I1066" s="706" t="s">
        <v>90</v>
      </c>
    </row>
    <row r="1067" spans="5:9">
      <c r="E1067" s="702" t="s">
        <v>2424</v>
      </c>
      <c r="F1067" s="702" t="s">
        <v>94</v>
      </c>
      <c r="G1067" s="702" t="s">
        <v>90</v>
      </c>
      <c r="H1067" s="702" t="s">
        <v>90</v>
      </c>
      <c r="I1067" s="702" t="s">
        <v>68</v>
      </c>
    </row>
    <row r="1068" spans="5:9">
      <c r="E1068" s="702" t="s">
        <v>2425</v>
      </c>
      <c r="F1068" s="702" t="s">
        <v>135</v>
      </c>
      <c r="G1068" s="705" t="s">
        <v>68</v>
      </c>
      <c r="H1068" s="705" t="s">
        <v>87</v>
      </c>
      <c r="I1068" s="705" t="s">
        <v>99</v>
      </c>
    </row>
    <row r="1069" spans="5:9">
      <c r="E1069" s="702" t="s">
        <v>2427</v>
      </c>
      <c r="F1069" s="702" t="s">
        <v>119</v>
      </c>
      <c r="G1069" s="705" t="s">
        <v>87</v>
      </c>
      <c r="H1069" s="705" t="s">
        <v>90</v>
      </c>
      <c r="I1069" s="705" t="s">
        <v>90</v>
      </c>
    </row>
    <row r="1070" spans="5:9">
      <c r="E1070" s="702" t="s">
        <v>2428</v>
      </c>
      <c r="F1070" s="702" t="s">
        <v>135</v>
      </c>
      <c r="G1070" s="702" t="s">
        <v>87</v>
      </c>
      <c r="H1070" s="702" t="s">
        <v>87</v>
      </c>
      <c r="I1070" s="702" t="s">
        <v>68</v>
      </c>
    </row>
    <row r="1071" spans="5:9">
      <c r="E1071" s="702" t="s">
        <v>2429</v>
      </c>
      <c r="F1071" s="702" t="s">
        <v>220</v>
      </c>
      <c r="G1071" s="702" t="s">
        <v>70</v>
      </c>
      <c r="H1071" s="702" t="s">
        <v>90</v>
      </c>
      <c r="I1071" s="702" t="s">
        <v>68</v>
      </c>
    </row>
    <row r="1072" spans="5:9">
      <c r="E1072" s="702" t="s">
        <v>2430</v>
      </c>
      <c r="F1072" s="702" t="s">
        <v>126</v>
      </c>
      <c r="G1072" s="705" t="s">
        <v>70</v>
      </c>
      <c r="H1072" s="705" t="s">
        <v>99</v>
      </c>
      <c r="I1072" s="705" t="s">
        <v>87</v>
      </c>
    </row>
    <row r="1073" spans="5:9">
      <c r="E1073" s="702" t="s">
        <v>2431</v>
      </c>
      <c r="F1073" s="702" t="s">
        <v>126</v>
      </c>
      <c r="G1073" s="702" t="s">
        <v>90</v>
      </c>
      <c r="H1073" s="702" t="s">
        <v>68</v>
      </c>
      <c r="I1073" s="702" t="s">
        <v>87</v>
      </c>
    </row>
    <row r="1074" spans="5:9">
      <c r="E1074" s="702" t="s">
        <v>2432</v>
      </c>
      <c r="F1074" s="702" t="s">
        <v>129</v>
      </c>
      <c r="G1074" s="702" t="s">
        <v>90</v>
      </c>
      <c r="H1074" s="702" t="s">
        <v>90</v>
      </c>
      <c r="I1074" s="702" t="s">
        <v>70</v>
      </c>
    </row>
    <row r="1075" spans="5:9">
      <c r="E1075" s="702" t="s">
        <v>2433</v>
      </c>
      <c r="F1075" s="702" t="s">
        <v>215</v>
      </c>
      <c r="G1075" s="704" t="s">
        <v>87</v>
      </c>
      <c r="H1075" s="705" t="s">
        <v>90</v>
      </c>
      <c r="I1075" s="705" t="s">
        <v>90</v>
      </c>
    </row>
    <row r="1076" spans="5:9">
      <c r="E1076" s="702" t="s">
        <v>2434</v>
      </c>
      <c r="F1076" s="702" t="s">
        <v>101</v>
      </c>
      <c r="G1076" s="705" t="s">
        <v>87</v>
      </c>
      <c r="H1076" s="705" t="s">
        <v>87</v>
      </c>
      <c r="I1076" s="705" t="s">
        <v>87</v>
      </c>
    </row>
    <row r="1077" spans="5:9">
      <c r="E1077" s="706" t="s">
        <v>2435</v>
      </c>
      <c r="F1077" s="706" t="s">
        <v>94</v>
      </c>
      <c r="G1077" s="707" t="s">
        <v>68</v>
      </c>
      <c r="H1077" s="707" t="s">
        <v>70</v>
      </c>
      <c r="I1077" s="707" t="s">
        <v>87</v>
      </c>
    </row>
    <row r="1078" spans="5:9">
      <c r="E1078" s="702" t="s">
        <v>2436</v>
      </c>
      <c r="F1078" s="702" t="s">
        <v>135</v>
      </c>
      <c r="G1078" s="702" t="s">
        <v>87</v>
      </c>
      <c r="H1078" s="702" t="s">
        <v>87</v>
      </c>
      <c r="I1078" s="702" t="s">
        <v>87</v>
      </c>
    </row>
    <row r="1079" spans="5:9">
      <c r="E1079" s="706" t="s">
        <v>2438</v>
      </c>
      <c r="F1079" s="706" t="s">
        <v>129</v>
      </c>
      <c r="G1079" s="707" t="s">
        <v>68</v>
      </c>
      <c r="H1079" s="707" t="s">
        <v>87</v>
      </c>
      <c r="I1079" s="707" t="s">
        <v>70</v>
      </c>
    </row>
    <row r="1080" spans="5:9">
      <c r="E1080" s="702" t="s">
        <v>2439</v>
      </c>
      <c r="F1080" s="702" t="s">
        <v>116</v>
      </c>
      <c r="G1080" s="702" t="s">
        <v>90</v>
      </c>
      <c r="H1080" s="702" t="s">
        <v>99</v>
      </c>
      <c r="I1080" s="702" t="s">
        <v>87</v>
      </c>
    </row>
    <row r="1081" spans="5:9">
      <c r="E1081" s="702" t="s">
        <v>2440</v>
      </c>
      <c r="F1081" s="702" t="s">
        <v>88</v>
      </c>
      <c r="G1081" s="705" t="s">
        <v>90</v>
      </c>
      <c r="H1081" s="705" t="s">
        <v>68</v>
      </c>
      <c r="I1081" s="705" t="s">
        <v>68</v>
      </c>
    </row>
    <row r="1082" spans="5:9">
      <c r="E1082" s="702" t="s">
        <v>2441</v>
      </c>
      <c r="F1082" s="702" t="s">
        <v>94</v>
      </c>
      <c r="G1082" s="706" t="s">
        <v>68</v>
      </c>
      <c r="H1082" s="702" t="s">
        <v>87</v>
      </c>
      <c r="I1082" s="702" t="s">
        <v>99</v>
      </c>
    </row>
    <row r="1083" spans="5:9">
      <c r="E1083" s="702" t="s">
        <v>2442</v>
      </c>
      <c r="F1083" s="702" t="s">
        <v>135</v>
      </c>
      <c r="G1083" s="707" t="s">
        <v>70</v>
      </c>
      <c r="H1083" s="707" t="s">
        <v>70</v>
      </c>
      <c r="I1083" s="706" t="s">
        <v>90</v>
      </c>
    </row>
    <row r="1084" spans="5:9">
      <c r="E1084" s="702" t="s">
        <v>2443</v>
      </c>
      <c r="F1084" s="702" t="s">
        <v>129</v>
      </c>
      <c r="G1084" s="702" t="s">
        <v>90</v>
      </c>
      <c r="H1084" s="702" t="s">
        <v>68</v>
      </c>
      <c r="I1084" s="702" t="s">
        <v>99</v>
      </c>
    </row>
    <row r="1085" spans="5:9">
      <c r="E1085" s="702" t="s">
        <v>2444</v>
      </c>
      <c r="F1085" s="702" t="s">
        <v>140</v>
      </c>
      <c r="G1085" s="705" t="s">
        <v>68</v>
      </c>
      <c r="H1085" s="705" t="s">
        <v>68</v>
      </c>
      <c r="I1085" s="705" t="s">
        <v>99</v>
      </c>
    </row>
    <row r="1086" spans="5:9">
      <c r="E1086" s="702" t="s">
        <v>2445</v>
      </c>
      <c r="F1086" s="702" t="s">
        <v>140</v>
      </c>
      <c r="G1086" s="702" t="s">
        <v>90</v>
      </c>
      <c r="H1086" s="702" t="s">
        <v>87</v>
      </c>
      <c r="I1086" s="702" t="s">
        <v>90</v>
      </c>
    </row>
    <row r="1087" spans="5:9">
      <c r="E1087" s="702" t="s">
        <v>2446</v>
      </c>
      <c r="F1087" s="702" t="s">
        <v>116</v>
      </c>
      <c r="G1087" s="702" t="s">
        <v>70</v>
      </c>
      <c r="H1087" s="702" t="s">
        <v>87</v>
      </c>
      <c r="I1087" s="702" t="s">
        <v>90</v>
      </c>
    </row>
    <row r="1088" spans="5:9">
      <c r="E1088" s="702" t="s">
        <v>2447</v>
      </c>
      <c r="F1088" s="702" t="s">
        <v>94</v>
      </c>
      <c r="G1088" s="705" t="s">
        <v>87</v>
      </c>
      <c r="H1088" s="705" t="s">
        <v>68</v>
      </c>
      <c r="I1088" s="705" t="s">
        <v>70</v>
      </c>
    </row>
    <row r="1089" spans="5:9">
      <c r="E1089" s="702" t="s">
        <v>2448</v>
      </c>
      <c r="F1089" s="702" t="s">
        <v>114</v>
      </c>
      <c r="G1089" s="705" t="s">
        <v>87</v>
      </c>
      <c r="H1089" s="705" t="s">
        <v>90</v>
      </c>
      <c r="I1089" s="705" t="s">
        <v>90</v>
      </c>
    </row>
    <row r="1090" spans="5:9">
      <c r="E1090" s="702" t="s">
        <v>2449</v>
      </c>
      <c r="F1090" s="702" t="s">
        <v>251</v>
      </c>
      <c r="G1090" s="705" t="s">
        <v>87</v>
      </c>
      <c r="H1090" s="705" t="s">
        <v>99</v>
      </c>
      <c r="I1090" s="705" t="s">
        <v>90</v>
      </c>
    </row>
    <row r="1091" spans="5:9">
      <c r="E1091" s="702" t="s">
        <v>2450</v>
      </c>
      <c r="F1091" s="702" t="s">
        <v>94</v>
      </c>
      <c r="G1091" s="702" t="s">
        <v>90</v>
      </c>
      <c r="H1091" s="702" t="s">
        <v>70</v>
      </c>
      <c r="I1091" s="702" t="s">
        <v>87</v>
      </c>
    </row>
    <row r="1092" spans="5:9">
      <c r="E1092" s="702" t="s">
        <v>2451</v>
      </c>
      <c r="F1092" s="702" t="s">
        <v>140</v>
      </c>
      <c r="G1092" s="705" t="s">
        <v>70</v>
      </c>
      <c r="H1092" s="705" t="s">
        <v>87</v>
      </c>
      <c r="I1092" s="705" t="s">
        <v>87</v>
      </c>
    </row>
    <row r="1093" spans="5:9">
      <c r="E1093" s="706" t="s">
        <v>2452</v>
      </c>
      <c r="F1093" s="706" t="s">
        <v>119</v>
      </c>
      <c r="G1093" s="706" t="s">
        <v>90</v>
      </c>
      <c r="H1093" s="706" t="s">
        <v>90</v>
      </c>
      <c r="I1093" s="706" t="s">
        <v>87</v>
      </c>
    </row>
    <row r="1094" spans="5:9">
      <c r="E1094" s="702" t="s">
        <v>2453</v>
      </c>
      <c r="F1094" s="702" t="s">
        <v>88</v>
      </c>
      <c r="G1094" s="702" t="s">
        <v>68</v>
      </c>
      <c r="H1094" s="702" t="s">
        <v>70</v>
      </c>
      <c r="I1094" s="702" t="s">
        <v>87</v>
      </c>
    </row>
    <row r="1095" spans="5:9">
      <c r="E1095" s="702" t="s">
        <v>2454</v>
      </c>
      <c r="F1095" s="702" t="s">
        <v>126</v>
      </c>
      <c r="G1095" s="705" t="s">
        <v>90</v>
      </c>
      <c r="H1095" s="705" t="s">
        <v>68</v>
      </c>
      <c r="I1095" s="705" t="s">
        <v>90</v>
      </c>
    </row>
    <row r="1096" spans="5:9">
      <c r="E1096" s="702" t="s">
        <v>2455</v>
      </c>
      <c r="F1096" s="702" t="s">
        <v>215</v>
      </c>
      <c r="G1096" s="702" t="s">
        <v>90</v>
      </c>
      <c r="H1096" s="702" t="s">
        <v>90</v>
      </c>
      <c r="I1096" s="702" t="s">
        <v>68</v>
      </c>
    </row>
    <row r="1097" spans="5:9">
      <c r="E1097" s="702" t="s">
        <v>2457</v>
      </c>
      <c r="F1097" s="702" t="s">
        <v>116</v>
      </c>
      <c r="G1097" s="705" t="s">
        <v>68</v>
      </c>
      <c r="H1097" s="705" t="s">
        <v>68</v>
      </c>
      <c r="I1097" s="705" t="s">
        <v>99</v>
      </c>
    </row>
    <row r="1098" spans="5:9">
      <c r="E1098" s="702" t="s">
        <v>2458</v>
      </c>
      <c r="F1098" s="702" t="s">
        <v>215</v>
      </c>
      <c r="G1098" s="702" t="s">
        <v>87</v>
      </c>
      <c r="H1098" s="702" t="s">
        <v>90</v>
      </c>
      <c r="I1098" s="702" t="s">
        <v>70</v>
      </c>
    </row>
    <row r="1099" spans="5:9">
      <c r="E1099" s="706" t="s">
        <v>2459</v>
      </c>
      <c r="F1099" s="706" t="s">
        <v>116</v>
      </c>
      <c r="G1099" s="706" t="s">
        <v>87</v>
      </c>
      <c r="H1099" s="706" t="s">
        <v>87</v>
      </c>
      <c r="I1099" s="706" t="s">
        <v>68</v>
      </c>
    </row>
    <row r="1100" spans="5:9">
      <c r="E1100" s="706" t="s">
        <v>2460</v>
      </c>
      <c r="F1100" s="706" t="s">
        <v>88</v>
      </c>
      <c r="G1100" s="707" t="s">
        <v>90</v>
      </c>
      <c r="H1100" s="707" t="s">
        <v>87</v>
      </c>
      <c r="I1100" s="707" t="s">
        <v>87</v>
      </c>
    </row>
    <row r="1101" spans="5:9">
      <c r="E1101" s="702" t="s">
        <v>2461</v>
      </c>
      <c r="F1101" s="702" t="s">
        <v>101</v>
      </c>
      <c r="G1101" s="702" t="s">
        <v>90</v>
      </c>
      <c r="H1101" s="702" t="s">
        <v>87</v>
      </c>
      <c r="I1101" s="702" t="s">
        <v>87</v>
      </c>
    </row>
    <row r="1102" spans="5:9">
      <c r="E1102" s="706" t="s">
        <v>2463</v>
      </c>
      <c r="F1102" s="706" t="s">
        <v>126</v>
      </c>
      <c r="G1102" s="707" t="s">
        <v>90</v>
      </c>
      <c r="H1102" s="707" t="s">
        <v>87</v>
      </c>
      <c r="I1102" s="707" t="s">
        <v>70</v>
      </c>
    </row>
    <row r="1103" spans="5:9">
      <c r="E1103" s="702" t="s">
        <v>2464</v>
      </c>
      <c r="F1103" s="702" t="s">
        <v>140</v>
      </c>
      <c r="G1103" s="704" t="s">
        <v>87</v>
      </c>
      <c r="H1103" s="704" t="s">
        <v>68</v>
      </c>
      <c r="I1103" s="705" t="s">
        <v>99</v>
      </c>
    </row>
    <row r="1104" spans="5:9">
      <c r="E1104" s="702" t="s">
        <v>535</v>
      </c>
      <c r="F1104" s="702" t="s">
        <v>94</v>
      </c>
      <c r="G1104" s="702" t="s">
        <v>87</v>
      </c>
      <c r="H1104" s="702" t="s">
        <v>90</v>
      </c>
      <c r="I1104" s="702" t="s">
        <v>87</v>
      </c>
    </row>
    <row r="1105" spans="5:9">
      <c r="E1105" s="702" t="s">
        <v>2465</v>
      </c>
      <c r="F1105" s="702" t="s">
        <v>148</v>
      </c>
      <c r="G1105" s="702" t="s">
        <v>70</v>
      </c>
      <c r="H1105" s="702" t="s">
        <v>87</v>
      </c>
      <c r="I1105" s="702" t="s">
        <v>70</v>
      </c>
    </row>
    <row r="1106" spans="5:9">
      <c r="E1106" s="702" t="s">
        <v>2467</v>
      </c>
      <c r="F1106" s="702" t="s">
        <v>135</v>
      </c>
      <c r="G1106" s="705" t="s">
        <v>70</v>
      </c>
      <c r="H1106" s="705" t="s">
        <v>70</v>
      </c>
      <c r="I1106" s="705" t="s">
        <v>87</v>
      </c>
    </row>
    <row r="1107" spans="5:9">
      <c r="E1107" s="702" t="s">
        <v>2468</v>
      </c>
      <c r="F1107" s="702" t="s">
        <v>197</v>
      </c>
      <c r="G1107" s="705" t="s">
        <v>90</v>
      </c>
      <c r="H1107" s="705" t="s">
        <v>90</v>
      </c>
      <c r="I1107" s="705" t="s">
        <v>70</v>
      </c>
    </row>
    <row r="1108" spans="5:9">
      <c r="E1108" s="702" t="s">
        <v>2469</v>
      </c>
      <c r="F1108" s="702" t="s">
        <v>119</v>
      </c>
      <c r="G1108" s="702" t="s">
        <v>68</v>
      </c>
      <c r="H1108" s="702" t="s">
        <v>87</v>
      </c>
      <c r="I1108" s="702" t="s">
        <v>68</v>
      </c>
    </row>
    <row r="1109" spans="5:9">
      <c r="E1109" s="702" t="s">
        <v>2471</v>
      </c>
      <c r="F1109" s="702" t="s">
        <v>140</v>
      </c>
      <c r="G1109" s="702" t="s">
        <v>90</v>
      </c>
      <c r="H1109" s="702" t="s">
        <v>87</v>
      </c>
      <c r="I1109" s="702" t="s">
        <v>87</v>
      </c>
    </row>
    <row r="1110" spans="5:9">
      <c r="E1110" s="702" t="s">
        <v>2472</v>
      </c>
      <c r="F1110" s="702" t="s">
        <v>135</v>
      </c>
      <c r="G1110" s="702" t="s">
        <v>68</v>
      </c>
      <c r="H1110" s="702" t="s">
        <v>68</v>
      </c>
      <c r="I1110" s="702" t="s">
        <v>68</v>
      </c>
    </row>
    <row r="1111" spans="5:9">
      <c r="E1111" s="706" t="s">
        <v>2473</v>
      </c>
      <c r="F1111" s="706" t="s">
        <v>126</v>
      </c>
      <c r="G1111" s="706" t="s">
        <v>90</v>
      </c>
      <c r="H1111" s="706" t="s">
        <v>90</v>
      </c>
      <c r="I1111" s="706" t="s">
        <v>68</v>
      </c>
    </row>
    <row r="1112" spans="5:9">
      <c r="E1112" s="702" t="s">
        <v>2475</v>
      </c>
      <c r="F1112" s="702" t="s">
        <v>251</v>
      </c>
      <c r="G1112" s="702" t="s">
        <v>68</v>
      </c>
      <c r="H1112" s="702" t="s">
        <v>70</v>
      </c>
      <c r="I1112" s="702" t="s">
        <v>68</v>
      </c>
    </row>
    <row r="1113" spans="5:9">
      <c r="E1113" s="706" t="s">
        <v>2476</v>
      </c>
      <c r="F1113" s="706" t="s">
        <v>101</v>
      </c>
      <c r="G1113" s="707" t="s">
        <v>68</v>
      </c>
      <c r="H1113" s="707" t="s">
        <v>68</v>
      </c>
      <c r="I1113" s="707" t="s">
        <v>99</v>
      </c>
    </row>
    <row r="1114" spans="5:9">
      <c r="E1114" s="702" t="s">
        <v>2477</v>
      </c>
      <c r="F1114" s="702" t="s">
        <v>94</v>
      </c>
      <c r="G1114" s="702" t="s">
        <v>90</v>
      </c>
      <c r="H1114" s="702" t="s">
        <v>68</v>
      </c>
      <c r="I1114" s="702" t="s">
        <v>68</v>
      </c>
    </row>
    <row r="1115" spans="5:9">
      <c r="E1115" s="702" t="s">
        <v>2478</v>
      </c>
      <c r="F1115" s="702" t="s">
        <v>88</v>
      </c>
      <c r="G1115" s="702" t="s">
        <v>90</v>
      </c>
      <c r="H1115" s="702" t="s">
        <v>90</v>
      </c>
      <c r="I1115" s="702" t="s">
        <v>68</v>
      </c>
    </row>
    <row r="1116" spans="5:9">
      <c r="E1116" s="702" t="s">
        <v>2479</v>
      </c>
      <c r="F1116" s="702" t="s">
        <v>119</v>
      </c>
      <c r="G1116" s="704" t="s">
        <v>87</v>
      </c>
      <c r="H1116" s="704" t="s">
        <v>68</v>
      </c>
      <c r="I1116" s="705" t="s">
        <v>70</v>
      </c>
    </row>
    <row r="1117" spans="5:9">
      <c r="E1117" s="702" t="s">
        <v>2480</v>
      </c>
      <c r="F1117" s="702" t="s">
        <v>135</v>
      </c>
      <c r="G1117" s="702" t="s">
        <v>70</v>
      </c>
      <c r="H1117" s="702" t="s">
        <v>87</v>
      </c>
      <c r="I1117" s="702" t="s">
        <v>70</v>
      </c>
    </row>
    <row r="1118" spans="5:9">
      <c r="E1118" s="702" t="s">
        <v>2481</v>
      </c>
      <c r="F1118" s="702" t="s">
        <v>101</v>
      </c>
      <c r="G1118" s="702" t="s">
        <v>68</v>
      </c>
      <c r="H1118" s="702" t="s">
        <v>90</v>
      </c>
      <c r="I1118" s="702" t="s">
        <v>87</v>
      </c>
    </row>
    <row r="1119" spans="5:9">
      <c r="E1119" s="702" t="s">
        <v>2482</v>
      </c>
      <c r="F1119" s="702" t="s">
        <v>129</v>
      </c>
      <c r="G1119" s="705" t="s">
        <v>70</v>
      </c>
      <c r="H1119" s="705" t="s">
        <v>87</v>
      </c>
      <c r="I1119" s="705" t="s">
        <v>87</v>
      </c>
    </row>
    <row r="1120" spans="5:9">
      <c r="E1120" s="702" t="s">
        <v>2483</v>
      </c>
      <c r="F1120" s="702" t="s">
        <v>101</v>
      </c>
      <c r="G1120" s="705" t="s">
        <v>87</v>
      </c>
      <c r="H1120" s="705" t="s">
        <v>90</v>
      </c>
      <c r="I1120" s="705" t="s">
        <v>90</v>
      </c>
    </row>
    <row r="1121" spans="5:9">
      <c r="E1121" s="702" t="s">
        <v>2484</v>
      </c>
      <c r="F1121" s="702" t="s">
        <v>116</v>
      </c>
      <c r="G1121" s="705" t="s">
        <v>87</v>
      </c>
      <c r="H1121" s="705" t="s">
        <v>90</v>
      </c>
      <c r="I1121" s="705" t="s">
        <v>99</v>
      </c>
    </row>
    <row r="1122" spans="5:9">
      <c r="E1122" s="702" t="s">
        <v>2485</v>
      </c>
      <c r="F1122" s="702" t="s">
        <v>148</v>
      </c>
      <c r="G1122" s="705" t="s">
        <v>90</v>
      </c>
      <c r="H1122" s="705" t="s">
        <v>68</v>
      </c>
      <c r="I1122" s="705" t="s">
        <v>68</v>
      </c>
    </row>
    <row r="1123" spans="5:9">
      <c r="E1123" s="702" t="s">
        <v>2486</v>
      </c>
      <c r="F1123" s="702" t="s">
        <v>129</v>
      </c>
      <c r="G1123" s="705" t="s">
        <v>68</v>
      </c>
      <c r="H1123" s="705" t="s">
        <v>70</v>
      </c>
      <c r="I1123" s="705" t="s">
        <v>99</v>
      </c>
    </row>
    <row r="1124" spans="5:9">
      <c r="E1124" s="702" t="s">
        <v>2487</v>
      </c>
      <c r="F1124" s="702" t="s">
        <v>116</v>
      </c>
      <c r="G1124" s="705" t="s">
        <v>70</v>
      </c>
      <c r="H1124" s="704" t="s">
        <v>68</v>
      </c>
      <c r="I1124" s="705" t="s">
        <v>90</v>
      </c>
    </row>
    <row r="1125" spans="5:9">
      <c r="E1125" s="702" t="s">
        <v>2488</v>
      </c>
      <c r="F1125" s="702" t="s">
        <v>101</v>
      </c>
      <c r="G1125" s="702" t="s">
        <v>90</v>
      </c>
      <c r="H1125" s="702" t="s">
        <v>87</v>
      </c>
      <c r="I1125" s="702" t="s">
        <v>99</v>
      </c>
    </row>
    <row r="1126" spans="5:9">
      <c r="E1126" s="702" t="s">
        <v>2489</v>
      </c>
      <c r="F1126" s="702" t="s">
        <v>94</v>
      </c>
      <c r="G1126" s="702" t="s">
        <v>87</v>
      </c>
      <c r="H1126" s="702" t="s">
        <v>68</v>
      </c>
      <c r="I1126" s="702" t="s">
        <v>90</v>
      </c>
    </row>
    <row r="1127" spans="5:9">
      <c r="E1127" s="702" t="s">
        <v>2490</v>
      </c>
      <c r="F1127" s="702" t="s">
        <v>129</v>
      </c>
      <c r="G1127" s="702" t="s">
        <v>90</v>
      </c>
      <c r="H1127" s="702" t="s">
        <v>68</v>
      </c>
      <c r="I1127" s="702" t="s">
        <v>70</v>
      </c>
    </row>
    <row r="1128" spans="5:9">
      <c r="E1128" s="702" t="s">
        <v>2491</v>
      </c>
      <c r="F1128" s="702" t="s">
        <v>122</v>
      </c>
      <c r="G1128" s="705" t="s">
        <v>90</v>
      </c>
      <c r="H1128" s="705" t="s">
        <v>68</v>
      </c>
      <c r="I1128" s="705" t="s">
        <v>87</v>
      </c>
    </row>
    <row r="1129" spans="5:9">
      <c r="E1129" s="702" t="s">
        <v>2492</v>
      </c>
      <c r="F1129" s="702" t="s">
        <v>88</v>
      </c>
      <c r="G1129" s="702" t="s">
        <v>68</v>
      </c>
      <c r="H1129" s="702" t="s">
        <v>90</v>
      </c>
      <c r="I1129" s="702" t="s">
        <v>68</v>
      </c>
    </row>
    <row r="1130" spans="5:9">
      <c r="E1130" s="702" t="s">
        <v>2495</v>
      </c>
      <c r="F1130" s="702" t="s">
        <v>129</v>
      </c>
      <c r="G1130" s="705" t="s">
        <v>87</v>
      </c>
      <c r="H1130" s="705" t="s">
        <v>87</v>
      </c>
      <c r="I1130" s="705" t="s">
        <v>68</v>
      </c>
    </row>
    <row r="1131" spans="5:9">
      <c r="E1131" s="702" t="s">
        <v>2496</v>
      </c>
      <c r="F1131" s="702" t="s">
        <v>94</v>
      </c>
      <c r="G1131" s="702" t="s">
        <v>68</v>
      </c>
      <c r="H1131" s="702" t="s">
        <v>68</v>
      </c>
      <c r="I1131" s="702" t="s">
        <v>90</v>
      </c>
    </row>
    <row r="1132" spans="5:9">
      <c r="E1132" s="702" t="s">
        <v>2498</v>
      </c>
      <c r="F1132" s="702" t="s">
        <v>122</v>
      </c>
      <c r="G1132" s="702" t="s">
        <v>90</v>
      </c>
      <c r="H1132" s="702" t="s">
        <v>70</v>
      </c>
      <c r="I1132" s="702" t="s">
        <v>70</v>
      </c>
    </row>
    <row r="1133" spans="5:9">
      <c r="E1133" s="702" t="s">
        <v>2499</v>
      </c>
      <c r="F1133" s="702" t="s">
        <v>94</v>
      </c>
      <c r="G1133" s="705" t="s">
        <v>87</v>
      </c>
      <c r="H1133" s="705" t="s">
        <v>99</v>
      </c>
      <c r="I1133" s="705" t="s">
        <v>87</v>
      </c>
    </row>
    <row r="1134" spans="5:9">
      <c r="E1134" s="702" t="s">
        <v>2500</v>
      </c>
      <c r="F1134" s="702" t="s">
        <v>197</v>
      </c>
      <c r="G1134" s="705" t="s">
        <v>99</v>
      </c>
      <c r="H1134" s="705" t="s">
        <v>87</v>
      </c>
      <c r="I1134" s="705" t="s">
        <v>90</v>
      </c>
    </row>
    <row r="1135" spans="5:9">
      <c r="E1135" s="702" t="s">
        <v>2502</v>
      </c>
      <c r="F1135" s="702" t="s">
        <v>94</v>
      </c>
      <c r="G1135" s="702" t="s">
        <v>68</v>
      </c>
      <c r="H1135" s="702" t="s">
        <v>87</v>
      </c>
      <c r="I1135" s="702" t="s">
        <v>90</v>
      </c>
    </row>
    <row r="1136" spans="5:9">
      <c r="E1136" s="702" t="s">
        <v>2503</v>
      </c>
      <c r="F1136" s="702" t="s">
        <v>126</v>
      </c>
      <c r="G1136" s="702" t="s">
        <v>90</v>
      </c>
      <c r="H1136" s="702" t="s">
        <v>90</v>
      </c>
      <c r="I1136" s="702" t="s">
        <v>87</v>
      </c>
    </row>
    <row r="1137" spans="5:9">
      <c r="E1137" s="702" t="s">
        <v>2505</v>
      </c>
      <c r="F1137" s="702" t="s">
        <v>135</v>
      </c>
      <c r="G1137" s="702" t="s">
        <v>68</v>
      </c>
      <c r="H1137" s="702" t="s">
        <v>68</v>
      </c>
      <c r="I1137" s="702" t="s">
        <v>70</v>
      </c>
    </row>
    <row r="1138" spans="5:9">
      <c r="E1138" s="706" t="s">
        <v>2507</v>
      </c>
      <c r="F1138" s="706" t="s">
        <v>101</v>
      </c>
      <c r="G1138" s="713" t="s">
        <v>87</v>
      </c>
      <c r="H1138" s="707" t="s">
        <v>90</v>
      </c>
      <c r="I1138" s="713" t="s">
        <v>87</v>
      </c>
    </row>
    <row r="1139" spans="5:9">
      <c r="E1139" s="702" t="s">
        <v>2508</v>
      </c>
      <c r="F1139" s="702" t="s">
        <v>90</v>
      </c>
      <c r="G1139" s="705" t="s">
        <v>87</v>
      </c>
      <c r="H1139" s="705" t="s">
        <v>68</v>
      </c>
      <c r="I1139" s="705" t="s">
        <v>70</v>
      </c>
    </row>
    <row r="1140" spans="5:9">
      <c r="E1140" s="702" t="s">
        <v>2509</v>
      </c>
      <c r="F1140" s="702" t="s">
        <v>90</v>
      </c>
      <c r="G1140" s="702" t="s">
        <v>90</v>
      </c>
      <c r="H1140" s="702" t="s">
        <v>90</v>
      </c>
      <c r="I1140" s="702" t="s">
        <v>87</v>
      </c>
    </row>
    <row r="1141" spans="5:9">
      <c r="E1141" s="702" t="s">
        <v>2510</v>
      </c>
      <c r="F1141" s="702" t="s">
        <v>119</v>
      </c>
      <c r="G1141" s="705" t="s">
        <v>90</v>
      </c>
      <c r="H1141" s="705" t="s">
        <v>90</v>
      </c>
      <c r="I1141" s="705" t="s">
        <v>87</v>
      </c>
    </row>
    <row r="1142" spans="5:9">
      <c r="E1142" s="702" t="s">
        <v>2511</v>
      </c>
      <c r="F1142" s="702" t="s">
        <v>114</v>
      </c>
      <c r="G1142" s="702" t="s">
        <v>87</v>
      </c>
      <c r="H1142" s="702" t="s">
        <v>90</v>
      </c>
      <c r="I1142" s="702" t="s">
        <v>68</v>
      </c>
    </row>
    <row r="1143" spans="5:9">
      <c r="E1143" s="702" t="s">
        <v>2512</v>
      </c>
      <c r="F1143" s="702" t="s">
        <v>122</v>
      </c>
      <c r="G1143" s="702" t="s">
        <v>87</v>
      </c>
      <c r="H1143" s="702" t="s">
        <v>68</v>
      </c>
      <c r="I1143" s="702" t="s">
        <v>68</v>
      </c>
    </row>
    <row r="1144" spans="5:9">
      <c r="E1144" s="702" t="s">
        <v>2513</v>
      </c>
      <c r="F1144" s="702" t="s">
        <v>119</v>
      </c>
      <c r="G1144" s="705" t="s">
        <v>68</v>
      </c>
      <c r="H1144" s="705" t="s">
        <v>70</v>
      </c>
      <c r="I1144" s="705" t="s">
        <v>99</v>
      </c>
    </row>
    <row r="1145" spans="5:9">
      <c r="E1145" s="702" t="s">
        <v>2514</v>
      </c>
      <c r="F1145" s="702" t="s">
        <v>110</v>
      </c>
      <c r="G1145" s="702" t="s">
        <v>90</v>
      </c>
      <c r="H1145" s="702" t="s">
        <v>90</v>
      </c>
      <c r="I1145" s="702" t="s">
        <v>87</v>
      </c>
    </row>
    <row r="1146" spans="5:9">
      <c r="E1146" s="702" t="s">
        <v>2518</v>
      </c>
      <c r="F1146" s="702" t="s">
        <v>122</v>
      </c>
      <c r="G1146" s="702" t="s">
        <v>90</v>
      </c>
      <c r="H1146" s="704" t="s">
        <v>68</v>
      </c>
      <c r="I1146" s="702" t="s">
        <v>70</v>
      </c>
    </row>
    <row r="1147" spans="5:9">
      <c r="E1147" s="702" t="s">
        <v>2519</v>
      </c>
      <c r="F1147" s="702" t="s">
        <v>131</v>
      </c>
      <c r="G1147" s="702" t="s">
        <v>90</v>
      </c>
      <c r="H1147" s="702" t="s">
        <v>90</v>
      </c>
      <c r="I1147" s="702" t="s">
        <v>70</v>
      </c>
    </row>
    <row r="1148" spans="5:9">
      <c r="E1148" s="702" t="s">
        <v>2520</v>
      </c>
      <c r="F1148" s="702" t="s">
        <v>119</v>
      </c>
      <c r="G1148" s="702" t="s">
        <v>70</v>
      </c>
      <c r="H1148" s="702" t="s">
        <v>70</v>
      </c>
      <c r="I1148" s="702" t="s">
        <v>90</v>
      </c>
    </row>
    <row r="1149" spans="5:9">
      <c r="E1149" s="702" t="s">
        <v>2521</v>
      </c>
      <c r="F1149" s="702" t="s">
        <v>131</v>
      </c>
      <c r="G1149" s="705" t="s">
        <v>99</v>
      </c>
      <c r="H1149" s="705" t="s">
        <v>87</v>
      </c>
      <c r="I1149" s="705" t="s">
        <v>90</v>
      </c>
    </row>
    <row r="1150" spans="5:9">
      <c r="E1150" s="702" t="s">
        <v>2522</v>
      </c>
      <c r="F1150" s="702" t="s">
        <v>126</v>
      </c>
      <c r="G1150" s="702" t="s">
        <v>90</v>
      </c>
      <c r="H1150" s="702" t="s">
        <v>87</v>
      </c>
      <c r="I1150" s="702" t="s">
        <v>90</v>
      </c>
    </row>
    <row r="1151" spans="5:9">
      <c r="E1151" s="702" t="s">
        <v>2523</v>
      </c>
      <c r="F1151" s="702" t="s">
        <v>104</v>
      </c>
      <c r="G1151" s="705" t="s">
        <v>90</v>
      </c>
      <c r="H1151" s="705" t="s">
        <v>99</v>
      </c>
      <c r="I1151" s="704" t="s">
        <v>87</v>
      </c>
    </row>
    <row r="1152" spans="5:9">
      <c r="E1152" s="702" t="s">
        <v>2524</v>
      </c>
      <c r="F1152" s="702" t="s">
        <v>90</v>
      </c>
      <c r="G1152" s="705" t="s">
        <v>68</v>
      </c>
      <c r="H1152" s="705" t="s">
        <v>70</v>
      </c>
      <c r="I1152" s="705" t="s">
        <v>90</v>
      </c>
    </row>
    <row r="1153" spans="5:9">
      <c r="E1153" s="702" t="s">
        <v>2524</v>
      </c>
      <c r="F1153" s="702" t="s">
        <v>114</v>
      </c>
      <c r="G1153" s="705" t="s">
        <v>68</v>
      </c>
      <c r="H1153" s="705" t="s">
        <v>70</v>
      </c>
      <c r="I1153" s="705" t="s">
        <v>90</v>
      </c>
    </row>
    <row r="1154" spans="5:9">
      <c r="E1154" s="702" t="s">
        <v>2525</v>
      </c>
      <c r="F1154" s="702" t="s">
        <v>116</v>
      </c>
      <c r="G1154" s="705" t="s">
        <v>90</v>
      </c>
      <c r="H1154" s="705" t="s">
        <v>70</v>
      </c>
      <c r="I1154" s="705" t="s">
        <v>90</v>
      </c>
    </row>
    <row r="1155" spans="5:9">
      <c r="E1155" s="706" t="s">
        <v>2526</v>
      </c>
      <c r="F1155" s="706" t="s">
        <v>135</v>
      </c>
      <c r="G1155" s="706" t="s">
        <v>90</v>
      </c>
      <c r="H1155" s="706" t="s">
        <v>99</v>
      </c>
      <c r="I1155" s="706" t="s">
        <v>90</v>
      </c>
    </row>
    <row r="1156" spans="5:9">
      <c r="E1156" s="702" t="s">
        <v>2528</v>
      </c>
      <c r="F1156" s="702" t="s">
        <v>122</v>
      </c>
      <c r="G1156" s="702" t="s">
        <v>87</v>
      </c>
      <c r="H1156" s="702" t="s">
        <v>99</v>
      </c>
      <c r="I1156" s="702" t="s">
        <v>68</v>
      </c>
    </row>
    <row r="1157" spans="5:9">
      <c r="E1157" s="702" t="s">
        <v>2529</v>
      </c>
      <c r="F1157" s="702" t="s">
        <v>135</v>
      </c>
      <c r="G1157" s="702" t="s">
        <v>87</v>
      </c>
      <c r="H1157" s="702" t="s">
        <v>68</v>
      </c>
      <c r="I1157" s="702" t="s">
        <v>99</v>
      </c>
    </row>
    <row r="1158" spans="5:9">
      <c r="E1158" s="702" t="s">
        <v>2530</v>
      </c>
      <c r="F1158" s="702" t="s">
        <v>114</v>
      </c>
      <c r="G1158" s="702" t="s">
        <v>68</v>
      </c>
      <c r="H1158" s="702" t="s">
        <v>87</v>
      </c>
      <c r="I1158" s="702" t="s">
        <v>87</v>
      </c>
    </row>
    <row r="1159" spans="5:9">
      <c r="E1159" s="702" t="s">
        <v>2531</v>
      </c>
      <c r="F1159" s="702" t="s">
        <v>140</v>
      </c>
      <c r="G1159" s="705" t="s">
        <v>70</v>
      </c>
      <c r="H1159" s="705" t="s">
        <v>99</v>
      </c>
      <c r="I1159" s="705" t="s">
        <v>90</v>
      </c>
    </row>
    <row r="1160" spans="5:9">
      <c r="E1160" s="702" t="s">
        <v>2533</v>
      </c>
      <c r="F1160" s="702" t="s">
        <v>90</v>
      </c>
      <c r="G1160" s="705" t="s">
        <v>87</v>
      </c>
      <c r="H1160" s="705" t="s">
        <v>87</v>
      </c>
      <c r="I1160" s="705" t="s">
        <v>87</v>
      </c>
    </row>
    <row r="1161" spans="5:9">
      <c r="E1161" s="702" t="s">
        <v>2534</v>
      </c>
      <c r="F1161" s="702" t="s">
        <v>114</v>
      </c>
      <c r="G1161" s="702" t="s">
        <v>70</v>
      </c>
      <c r="H1161" s="702" t="s">
        <v>68</v>
      </c>
      <c r="I1161" s="702" t="s">
        <v>70</v>
      </c>
    </row>
    <row r="1162" spans="5:9">
      <c r="E1162" s="702" t="s">
        <v>2535</v>
      </c>
      <c r="F1162" s="702" t="s">
        <v>90</v>
      </c>
      <c r="G1162" s="702" t="s">
        <v>87</v>
      </c>
      <c r="H1162" s="702" t="s">
        <v>87</v>
      </c>
      <c r="I1162" s="702" t="s">
        <v>90</v>
      </c>
    </row>
    <row r="1163" spans="5:9">
      <c r="E1163" s="702" t="s">
        <v>2536</v>
      </c>
      <c r="F1163" s="702" t="s">
        <v>110</v>
      </c>
      <c r="G1163" s="702" t="s">
        <v>87</v>
      </c>
      <c r="H1163" s="702" t="s">
        <v>70</v>
      </c>
      <c r="I1163" s="702" t="s">
        <v>68</v>
      </c>
    </row>
    <row r="1164" spans="5:9">
      <c r="E1164" s="702" t="s">
        <v>2538</v>
      </c>
      <c r="F1164" s="702" t="s">
        <v>119</v>
      </c>
      <c r="G1164" s="702" t="s">
        <v>90</v>
      </c>
      <c r="H1164" s="702" t="s">
        <v>70</v>
      </c>
      <c r="I1164" s="702" t="s">
        <v>68</v>
      </c>
    </row>
    <row r="1165" spans="5:9">
      <c r="E1165" s="702" t="s">
        <v>2539</v>
      </c>
      <c r="F1165" s="702" t="s">
        <v>104</v>
      </c>
      <c r="G1165" s="704" t="s">
        <v>87</v>
      </c>
      <c r="H1165" s="705" t="s">
        <v>70</v>
      </c>
      <c r="I1165" s="705" t="s">
        <v>70</v>
      </c>
    </row>
    <row r="1166" spans="5:9">
      <c r="E1166" s="702" t="s">
        <v>2541</v>
      </c>
      <c r="F1166" s="702" t="s">
        <v>88</v>
      </c>
      <c r="G1166" s="705" t="s">
        <v>90</v>
      </c>
      <c r="H1166" s="705" t="s">
        <v>87</v>
      </c>
      <c r="I1166" s="705" t="s">
        <v>99</v>
      </c>
    </row>
    <row r="1167" spans="5:9">
      <c r="E1167" s="706" t="s">
        <v>2542</v>
      </c>
      <c r="F1167" s="706" t="s">
        <v>116</v>
      </c>
      <c r="G1167" s="706" t="s">
        <v>87</v>
      </c>
      <c r="H1167" s="706" t="s">
        <v>87</v>
      </c>
      <c r="I1167" s="706" t="s">
        <v>68</v>
      </c>
    </row>
    <row r="1168" spans="5:9">
      <c r="E1168" s="702" t="s">
        <v>2543</v>
      </c>
      <c r="F1168" s="702" t="s">
        <v>126</v>
      </c>
      <c r="G1168" s="705" t="s">
        <v>68</v>
      </c>
      <c r="H1168" s="705" t="s">
        <v>68</v>
      </c>
      <c r="I1168" s="705" t="s">
        <v>99</v>
      </c>
    </row>
    <row r="1169" spans="5:9">
      <c r="E1169" s="702" t="s">
        <v>2544</v>
      </c>
      <c r="F1169" s="702" t="s">
        <v>104</v>
      </c>
      <c r="G1169" s="705" t="s">
        <v>99</v>
      </c>
      <c r="H1169" s="702" t="s">
        <v>70</v>
      </c>
      <c r="I1169" s="702" t="s">
        <v>70</v>
      </c>
    </row>
    <row r="1170" spans="5:9">
      <c r="E1170" s="702" t="s">
        <v>2545</v>
      </c>
      <c r="F1170" s="702" t="s">
        <v>104</v>
      </c>
      <c r="G1170" s="705" t="s">
        <v>70</v>
      </c>
      <c r="H1170" s="705" t="s">
        <v>87</v>
      </c>
      <c r="I1170" s="705" t="s">
        <v>99</v>
      </c>
    </row>
    <row r="1171" spans="5:9">
      <c r="E1171" s="702" t="s">
        <v>2546</v>
      </c>
      <c r="F1171" s="702" t="s">
        <v>88</v>
      </c>
      <c r="G1171" s="702" t="s">
        <v>90</v>
      </c>
      <c r="H1171" s="702" t="s">
        <v>90</v>
      </c>
      <c r="I1171" s="702" t="s">
        <v>87</v>
      </c>
    </row>
    <row r="1172" spans="5:9">
      <c r="E1172" s="702" t="s">
        <v>2548</v>
      </c>
      <c r="F1172" s="702" t="s">
        <v>135</v>
      </c>
      <c r="G1172" s="702" t="s">
        <v>70</v>
      </c>
      <c r="H1172" s="702" t="s">
        <v>87</v>
      </c>
      <c r="I1172" s="702" t="s">
        <v>68</v>
      </c>
    </row>
    <row r="1173" spans="5:9">
      <c r="E1173" s="702" t="s">
        <v>2550</v>
      </c>
      <c r="F1173" s="702" t="s">
        <v>101</v>
      </c>
      <c r="G1173" s="705" t="s">
        <v>87</v>
      </c>
      <c r="H1173" s="705" t="s">
        <v>90</v>
      </c>
      <c r="I1173" s="705" t="s">
        <v>70</v>
      </c>
    </row>
    <row r="1174" spans="5:9">
      <c r="E1174" s="706" t="s">
        <v>2551</v>
      </c>
      <c r="F1174" s="706" t="s">
        <v>94</v>
      </c>
      <c r="G1174" s="707" t="s">
        <v>90</v>
      </c>
      <c r="H1174" s="707" t="s">
        <v>68</v>
      </c>
      <c r="I1174" s="707" t="s">
        <v>70</v>
      </c>
    </row>
    <row r="1175" spans="5:9">
      <c r="E1175" s="702" t="s">
        <v>2552</v>
      </c>
      <c r="F1175" s="702" t="s">
        <v>94</v>
      </c>
      <c r="G1175" s="702" t="s">
        <v>90</v>
      </c>
      <c r="H1175" s="702" t="s">
        <v>68</v>
      </c>
      <c r="I1175" s="702" t="s">
        <v>87</v>
      </c>
    </row>
    <row r="1176" spans="5:9">
      <c r="E1176" s="702" t="s">
        <v>2553</v>
      </c>
      <c r="F1176" s="702" t="s">
        <v>114</v>
      </c>
      <c r="G1176" s="705" t="s">
        <v>68</v>
      </c>
      <c r="H1176" s="705" t="s">
        <v>70</v>
      </c>
      <c r="I1176" s="705" t="s">
        <v>87</v>
      </c>
    </row>
    <row r="1177" spans="5:9">
      <c r="E1177" s="702" t="s">
        <v>2554</v>
      </c>
      <c r="F1177" s="702" t="s">
        <v>94</v>
      </c>
      <c r="G1177" s="705" t="s">
        <v>68</v>
      </c>
      <c r="H1177" s="705" t="s">
        <v>99</v>
      </c>
      <c r="I1177" s="705" t="s">
        <v>68</v>
      </c>
    </row>
    <row r="1178" spans="5:9">
      <c r="E1178" s="702" t="s">
        <v>2555</v>
      </c>
      <c r="F1178" s="702" t="s">
        <v>126</v>
      </c>
      <c r="G1178" s="705" t="s">
        <v>68</v>
      </c>
      <c r="H1178" s="705" t="s">
        <v>68</v>
      </c>
      <c r="I1178" s="705" t="s">
        <v>87</v>
      </c>
    </row>
    <row r="1179" spans="5:9">
      <c r="E1179" s="702" t="s">
        <v>2557</v>
      </c>
      <c r="F1179" s="702" t="s">
        <v>122</v>
      </c>
      <c r="G1179" s="702" t="s">
        <v>68</v>
      </c>
      <c r="H1179" s="702" t="s">
        <v>68</v>
      </c>
      <c r="I1179" s="702" t="s">
        <v>99</v>
      </c>
    </row>
    <row r="1180" spans="5:9">
      <c r="E1180" s="702" t="s">
        <v>2559</v>
      </c>
      <c r="F1180" s="702" t="s">
        <v>94</v>
      </c>
      <c r="G1180" s="705" t="s">
        <v>90</v>
      </c>
      <c r="H1180" s="705" t="s">
        <v>90</v>
      </c>
      <c r="I1180" s="705" t="s">
        <v>99</v>
      </c>
    </row>
    <row r="1181" spans="5:9">
      <c r="E1181" s="702" t="s">
        <v>2560</v>
      </c>
      <c r="F1181" s="702" t="s">
        <v>94</v>
      </c>
      <c r="G1181" s="702" t="s">
        <v>90</v>
      </c>
      <c r="H1181" s="702" t="s">
        <v>87</v>
      </c>
      <c r="I1181" s="702" t="s">
        <v>99</v>
      </c>
    </row>
    <row r="1182" spans="5:9">
      <c r="E1182" s="702" t="s">
        <v>2561</v>
      </c>
      <c r="F1182" s="702" t="s">
        <v>90</v>
      </c>
      <c r="G1182" s="705" t="s">
        <v>87</v>
      </c>
      <c r="H1182" s="705" t="s">
        <v>90</v>
      </c>
      <c r="I1182" s="705" t="s">
        <v>70</v>
      </c>
    </row>
    <row r="1183" spans="5:9">
      <c r="E1183" s="702" t="s">
        <v>2562</v>
      </c>
      <c r="F1183" s="702" t="s">
        <v>94</v>
      </c>
      <c r="G1183" s="702" t="s">
        <v>87</v>
      </c>
      <c r="H1183" s="702" t="s">
        <v>87</v>
      </c>
      <c r="I1183" s="702" t="s">
        <v>90</v>
      </c>
    </row>
    <row r="1184" spans="5:9">
      <c r="E1184" s="702" t="s">
        <v>2563</v>
      </c>
      <c r="F1184" s="702" t="s">
        <v>88</v>
      </c>
      <c r="G1184" s="705" t="s">
        <v>68</v>
      </c>
      <c r="H1184" s="705" t="s">
        <v>90</v>
      </c>
      <c r="I1184" s="705" t="s">
        <v>90</v>
      </c>
    </row>
    <row r="1185" spans="5:9">
      <c r="E1185" s="702" t="s">
        <v>2566</v>
      </c>
      <c r="F1185" s="702" t="s">
        <v>116</v>
      </c>
      <c r="G1185" s="702" t="s">
        <v>68</v>
      </c>
      <c r="H1185" s="702" t="s">
        <v>87</v>
      </c>
      <c r="I1185" s="702" t="s">
        <v>68</v>
      </c>
    </row>
    <row r="1186" spans="5:9">
      <c r="E1186" s="706" t="s">
        <v>2567</v>
      </c>
      <c r="F1186" s="706" t="s">
        <v>116</v>
      </c>
      <c r="G1186" s="707" t="s">
        <v>87</v>
      </c>
      <c r="H1186" s="707" t="s">
        <v>87</v>
      </c>
      <c r="I1186" s="707" t="s">
        <v>70</v>
      </c>
    </row>
    <row r="1187" spans="5:9">
      <c r="E1187" s="702" t="s">
        <v>2568</v>
      </c>
      <c r="F1187" s="702" t="s">
        <v>240</v>
      </c>
      <c r="G1187" s="702" t="s">
        <v>90</v>
      </c>
      <c r="H1187" s="702" t="s">
        <v>87</v>
      </c>
      <c r="I1187" s="702" t="s">
        <v>68</v>
      </c>
    </row>
    <row r="1188" spans="5:9">
      <c r="E1188" s="702" t="s">
        <v>2569</v>
      </c>
      <c r="F1188" s="702" t="s">
        <v>126</v>
      </c>
      <c r="G1188" s="702" t="s">
        <v>87</v>
      </c>
      <c r="H1188" s="702" t="s">
        <v>87</v>
      </c>
      <c r="I1188" s="702" t="s">
        <v>68</v>
      </c>
    </row>
    <row r="1189" spans="5:9">
      <c r="E1189" s="702" t="s">
        <v>2571</v>
      </c>
      <c r="F1189" s="702" t="s">
        <v>220</v>
      </c>
      <c r="G1189" s="705" t="s">
        <v>90</v>
      </c>
      <c r="H1189" s="705" t="s">
        <v>87</v>
      </c>
      <c r="I1189" s="705" t="s">
        <v>70</v>
      </c>
    </row>
    <row r="1190" spans="5:9">
      <c r="E1190" s="702" t="s">
        <v>2572</v>
      </c>
      <c r="F1190" s="702" t="s">
        <v>116</v>
      </c>
      <c r="G1190" s="702" t="s">
        <v>90</v>
      </c>
      <c r="H1190" s="702" t="s">
        <v>70</v>
      </c>
      <c r="I1190" s="702" t="s">
        <v>90</v>
      </c>
    </row>
    <row r="1191" spans="5:9">
      <c r="E1191" s="702" t="s">
        <v>2573</v>
      </c>
      <c r="F1191" s="702" t="s">
        <v>101</v>
      </c>
      <c r="G1191" s="702" t="s">
        <v>87</v>
      </c>
      <c r="H1191" s="702" t="s">
        <v>70</v>
      </c>
      <c r="I1191" s="702" t="s">
        <v>70</v>
      </c>
    </row>
    <row r="1192" spans="5:9">
      <c r="E1192" s="702" t="s">
        <v>2574</v>
      </c>
      <c r="F1192" s="702" t="s">
        <v>140</v>
      </c>
      <c r="G1192" s="702" t="s">
        <v>99</v>
      </c>
      <c r="H1192" s="702" t="s">
        <v>87</v>
      </c>
      <c r="I1192" s="702" t="s">
        <v>68</v>
      </c>
    </row>
    <row r="1193" spans="5:9">
      <c r="E1193" s="702" t="s">
        <v>2576</v>
      </c>
      <c r="F1193" s="702" t="s">
        <v>101</v>
      </c>
      <c r="G1193" s="702" t="s">
        <v>68</v>
      </c>
      <c r="H1193" s="702" t="s">
        <v>87</v>
      </c>
      <c r="I1193" s="702" t="s">
        <v>87</v>
      </c>
    </row>
    <row r="1194" spans="5:9">
      <c r="E1194" s="702" t="s">
        <v>2577</v>
      </c>
      <c r="F1194" s="702" t="s">
        <v>140</v>
      </c>
      <c r="G1194" s="705" t="s">
        <v>68</v>
      </c>
      <c r="H1194" s="705" t="s">
        <v>87</v>
      </c>
      <c r="I1194" s="705" t="s">
        <v>90</v>
      </c>
    </row>
    <row r="1195" spans="5:9">
      <c r="E1195" s="702" t="s">
        <v>2578</v>
      </c>
      <c r="F1195" s="702" t="s">
        <v>101</v>
      </c>
      <c r="G1195" s="705" t="s">
        <v>68</v>
      </c>
      <c r="H1195" s="705" t="s">
        <v>87</v>
      </c>
      <c r="I1195" s="705" t="s">
        <v>68</v>
      </c>
    </row>
    <row r="1196" spans="5:9">
      <c r="E1196" s="702" t="s">
        <v>2579</v>
      </c>
      <c r="F1196" s="702" t="s">
        <v>148</v>
      </c>
      <c r="G1196" s="705" t="s">
        <v>90</v>
      </c>
      <c r="H1196" s="705" t="s">
        <v>90</v>
      </c>
      <c r="I1196" s="704" t="s">
        <v>87</v>
      </c>
    </row>
    <row r="1197" spans="5:9">
      <c r="E1197" s="706" t="s">
        <v>2580</v>
      </c>
      <c r="F1197" s="706" t="s">
        <v>197</v>
      </c>
      <c r="G1197" s="707" t="s">
        <v>68</v>
      </c>
      <c r="H1197" s="707" t="s">
        <v>99</v>
      </c>
      <c r="I1197" s="707" t="s">
        <v>68</v>
      </c>
    </row>
    <row r="1198" spans="5:9">
      <c r="E1198" s="706" t="s">
        <v>2581</v>
      </c>
      <c r="F1198" s="706" t="s">
        <v>197</v>
      </c>
      <c r="G1198" s="707" t="s">
        <v>90</v>
      </c>
      <c r="H1198" s="707" t="s">
        <v>70</v>
      </c>
      <c r="I1198" s="707" t="s">
        <v>90</v>
      </c>
    </row>
    <row r="1199" spans="5:9">
      <c r="E1199" s="702" t="s">
        <v>2582</v>
      </c>
      <c r="F1199" s="702" t="s">
        <v>131</v>
      </c>
      <c r="G1199" s="705" t="s">
        <v>90</v>
      </c>
      <c r="H1199" s="705" t="s">
        <v>99</v>
      </c>
      <c r="I1199" s="705" t="s">
        <v>70</v>
      </c>
    </row>
    <row r="1200" spans="5:9">
      <c r="E1200" s="702" t="s">
        <v>2583</v>
      </c>
      <c r="F1200" s="702" t="s">
        <v>126</v>
      </c>
      <c r="G1200" s="702" t="s">
        <v>90</v>
      </c>
      <c r="H1200" s="702" t="s">
        <v>90</v>
      </c>
      <c r="I1200" s="702" t="s">
        <v>90</v>
      </c>
    </row>
    <row r="1201" spans="5:9">
      <c r="E1201" s="702" t="s">
        <v>2585</v>
      </c>
      <c r="F1201" s="702" t="s">
        <v>129</v>
      </c>
      <c r="G1201" s="702" t="s">
        <v>87</v>
      </c>
      <c r="H1201" s="702" t="s">
        <v>90</v>
      </c>
      <c r="I1201" s="702" t="s">
        <v>68</v>
      </c>
    </row>
    <row r="1202" spans="5:9">
      <c r="E1202" s="702" t="s">
        <v>2587</v>
      </c>
      <c r="F1202" s="702" t="s">
        <v>94</v>
      </c>
      <c r="G1202" s="702" t="s">
        <v>68</v>
      </c>
      <c r="H1202" s="702" t="s">
        <v>90</v>
      </c>
      <c r="I1202" s="702" t="s">
        <v>70</v>
      </c>
    </row>
    <row r="1203" spans="5:9">
      <c r="E1203" s="702" t="s">
        <v>2588</v>
      </c>
      <c r="F1203" s="702" t="s">
        <v>135</v>
      </c>
      <c r="G1203" s="705" t="s">
        <v>90</v>
      </c>
      <c r="H1203" s="705" t="s">
        <v>68</v>
      </c>
      <c r="I1203" s="705" t="s">
        <v>87</v>
      </c>
    </row>
    <row r="1204" spans="5:9">
      <c r="E1204" s="702" t="s">
        <v>2588</v>
      </c>
      <c r="F1204" s="702" t="s">
        <v>215</v>
      </c>
      <c r="G1204" s="705" t="s">
        <v>90</v>
      </c>
      <c r="H1204" s="705" t="s">
        <v>68</v>
      </c>
      <c r="I1204" s="705" t="s">
        <v>87</v>
      </c>
    </row>
    <row r="1205" spans="5:9">
      <c r="E1205" s="702" t="s">
        <v>2589</v>
      </c>
      <c r="F1205" s="702" t="s">
        <v>129</v>
      </c>
      <c r="G1205" s="702" t="s">
        <v>87</v>
      </c>
      <c r="H1205" s="702" t="s">
        <v>87</v>
      </c>
      <c r="I1205" s="702" t="s">
        <v>68</v>
      </c>
    </row>
    <row r="1206" spans="5:9">
      <c r="E1206" s="702" t="s">
        <v>2590</v>
      </c>
      <c r="F1206" s="702" t="s">
        <v>116</v>
      </c>
      <c r="G1206" s="705" t="s">
        <v>68</v>
      </c>
      <c r="H1206" s="705" t="s">
        <v>70</v>
      </c>
      <c r="I1206" s="705" t="s">
        <v>90</v>
      </c>
    </row>
    <row r="1207" spans="5:9">
      <c r="E1207" s="702" t="s">
        <v>2591</v>
      </c>
      <c r="F1207" s="702" t="s">
        <v>135</v>
      </c>
      <c r="G1207" s="702" t="s">
        <v>90</v>
      </c>
      <c r="H1207" s="702" t="s">
        <v>68</v>
      </c>
      <c r="I1207" s="702" t="s">
        <v>87</v>
      </c>
    </row>
    <row r="1208" spans="5:9">
      <c r="E1208" s="702" t="s">
        <v>2592</v>
      </c>
      <c r="F1208" s="702" t="s">
        <v>94</v>
      </c>
      <c r="G1208" s="702" t="s">
        <v>90</v>
      </c>
      <c r="H1208" s="702" t="s">
        <v>87</v>
      </c>
      <c r="I1208" s="702" t="s">
        <v>90</v>
      </c>
    </row>
    <row r="1209" spans="5:9">
      <c r="E1209" s="702" t="s">
        <v>2593</v>
      </c>
      <c r="F1209" s="702" t="s">
        <v>129</v>
      </c>
      <c r="G1209" s="702" t="s">
        <v>90</v>
      </c>
      <c r="H1209" s="702" t="s">
        <v>90</v>
      </c>
      <c r="I1209" s="702" t="s">
        <v>90</v>
      </c>
    </row>
    <row r="1210" spans="5:9">
      <c r="E1210" s="702" t="s">
        <v>2594</v>
      </c>
      <c r="F1210" s="702" t="s">
        <v>122</v>
      </c>
      <c r="G1210" s="702" t="s">
        <v>90</v>
      </c>
      <c r="H1210" s="702" t="s">
        <v>90</v>
      </c>
      <c r="I1210" s="702" t="s">
        <v>87</v>
      </c>
    </row>
    <row r="1211" spans="5:9">
      <c r="E1211" s="702" t="s">
        <v>2595</v>
      </c>
      <c r="F1211" s="702" t="s">
        <v>90</v>
      </c>
      <c r="G1211" s="704" t="s">
        <v>68</v>
      </c>
      <c r="H1211" s="704" t="s">
        <v>87</v>
      </c>
      <c r="I1211" s="704" t="s">
        <v>68</v>
      </c>
    </row>
    <row r="1212" spans="5:9">
      <c r="E1212" s="702" t="s">
        <v>2596</v>
      </c>
      <c r="F1212" s="702" t="s">
        <v>129</v>
      </c>
      <c r="G1212" s="702" t="s">
        <v>90</v>
      </c>
      <c r="H1212" s="702" t="s">
        <v>87</v>
      </c>
      <c r="I1212" s="702" t="s">
        <v>68</v>
      </c>
    </row>
    <row r="1213" spans="5:9">
      <c r="E1213" s="706" t="s">
        <v>2597</v>
      </c>
      <c r="F1213" s="706" t="s">
        <v>104</v>
      </c>
      <c r="G1213" s="707" t="s">
        <v>87</v>
      </c>
      <c r="H1213" s="707" t="s">
        <v>99</v>
      </c>
      <c r="I1213" s="707" t="s">
        <v>68</v>
      </c>
    </row>
    <row r="1214" spans="5:9">
      <c r="E1214" s="702" t="s">
        <v>2598</v>
      </c>
      <c r="F1214" s="702" t="s">
        <v>88</v>
      </c>
      <c r="G1214" s="705" t="s">
        <v>87</v>
      </c>
      <c r="H1214" s="705" t="s">
        <v>70</v>
      </c>
      <c r="I1214" s="705" t="s">
        <v>70</v>
      </c>
    </row>
    <row r="1215" spans="5:9">
      <c r="E1215" s="702" t="s">
        <v>2598</v>
      </c>
      <c r="F1215" s="702" t="s">
        <v>148</v>
      </c>
      <c r="G1215" s="705" t="s">
        <v>99</v>
      </c>
      <c r="H1215" s="705" t="s">
        <v>90</v>
      </c>
      <c r="I1215" s="705" t="s">
        <v>70</v>
      </c>
    </row>
    <row r="1216" spans="5:9">
      <c r="E1216" s="702" t="s">
        <v>2599</v>
      </c>
      <c r="F1216" s="702" t="s">
        <v>126</v>
      </c>
      <c r="G1216" s="704" t="s">
        <v>87</v>
      </c>
      <c r="H1216" s="704" t="s">
        <v>87</v>
      </c>
      <c r="I1216" s="704" t="s">
        <v>68</v>
      </c>
    </row>
    <row r="1217" spans="5:9">
      <c r="E1217" s="702" t="s">
        <v>2600</v>
      </c>
      <c r="F1217" s="702" t="s">
        <v>114</v>
      </c>
      <c r="G1217" s="702" t="s">
        <v>90</v>
      </c>
      <c r="H1217" s="702" t="s">
        <v>90</v>
      </c>
      <c r="I1217" s="702" t="s">
        <v>68</v>
      </c>
    </row>
    <row r="1218" spans="5:9">
      <c r="E1218" s="702" t="s">
        <v>2601</v>
      </c>
      <c r="F1218" s="702" t="s">
        <v>90</v>
      </c>
      <c r="G1218" s="705" t="s">
        <v>87</v>
      </c>
      <c r="H1218" s="705" t="s">
        <v>87</v>
      </c>
      <c r="I1218" s="705" t="s">
        <v>70</v>
      </c>
    </row>
    <row r="1219" spans="5:9">
      <c r="E1219" s="702" t="s">
        <v>2602</v>
      </c>
      <c r="F1219" s="702" t="s">
        <v>135</v>
      </c>
      <c r="G1219" s="702" t="s">
        <v>87</v>
      </c>
      <c r="H1219" s="702" t="s">
        <v>87</v>
      </c>
      <c r="I1219" s="702" t="s">
        <v>68</v>
      </c>
    </row>
    <row r="1220" spans="5:9">
      <c r="E1220" s="702" t="s">
        <v>2603</v>
      </c>
      <c r="F1220" s="702" t="s">
        <v>126</v>
      </c>
      <c r="G1220" s="705" t="s">
        <v>87</v>
      </c>
      <c r="H1220" s="705" t="s">
        <v>99</v>
      </c>
      <c r="I1220" s="705" t="s">
        <v>87</v>
      </c>
    </row>
    <row r="1221" spans="5:9">
      <c r="E1221" s="702" t="s">
        <v>2604</v>
      </c>
      <c r="F1221" s="702" t="s">
        <v>140</v>
      </c>
      <c r="G1221" s="702" t="s">
        <v>70</v>
      </c>
      <c r="H1221" s="702" t="s">
        <v>87</v>
      </c>
      <c r="I1221" s="702" t="s">
        <v>99</v>
      </c>
    </row>
    <row r="1222" spans="5:9">
      <c r="E1222" s="706" t="s">
        <v>2605</v>
      </c>
      <c r="F1222" s="706" t="s">
        <v>88</v>
      </c>
      <c r="G1222" s="706" t="s">
        <v>90</v>
      </c>
      <c r="H1222" s="706" t="s">
        <v>68</v>
      </c>
      <c r="I1222" s="706" t="s">
        <v>87</v>
      </c>
    </row>
    <row r="1223" spans="5:9">
      <c r="E1223" s="702" t="s">
        <v>2606</v>
      </c>
      <c r="F1223" s="702" t="s">
        <v>90</v>
      </c>
      <c r="G1223" s="702" t="s">
        <v>70</v>
      </c>
      <c r="H1223" s="702" t="s">
        <v>90</v>
      </c>
      <c r="I1223" s="702" t="s">
        <v>99</v>
      </c>
    </row>
    <row r="1224" spans="5:9">
      <c r="E1224" s="702" t="s">
        <v>2607</v>
      </c>
      <c r="F1224" s="702" t="s">
        <v>129</v>
      </c>
      <c r="G1224" s="705" t="s">
        <v>87</v>
      </c>
      <c r="H1224" s="705" t="s">
        <v>87</v>
      </c>
      <c r="I1224" s="705" t="s">
        <v>87</v>
      </c>
    </row>
    <row r="1225" spans="5:9">
      <c r="E1225" s="702" t="s">
        <v>2608</v>
      </c>
      <c r="F1225" s="702" t="s">
        <v>126</v>
      </c>
      <c r="G1225" s="702" t="s">
        <v>87</v>
      </c>
      <c r="H1225" s="702" t="s">
        <v>87</v>
      </c>
      <c r="I1225" s="702" t="s">
        <v>87</v>
      </c>
    </row>
    <row r="1226" spans="5:9">
      <c r="E1226" s="702" t="s">
        <v>2609</v>
      </c>
      <c r="F1226" s="702" t="s">
        <v>101</v>
      </c>
      <c r="G1226" s="702" t="s">
        <v>90</v>
      </c>
      <c r="H1226" s="702" t="s">
        <v>68</v>
      </c>
      <c r="I1226" s="702" t="s">
        <v>70</v>
      </c>
    </row>
    <row r="1227" spans="5:9">
      <c r="E1227" s="702" t="s">
        <v>2610</v>
      </c>
      <c r="F1227" s="702" t="s">
        <v>116</v>
      </c>
      <c r="G1227" s="705" t="s">
        <v>68</v>
      </c>
      <c r="H1227" s="705" t="s">
        <v>90</v>
      </c>
      <c r="I1227" s="705" t="s">
        <v>90</v>
      </c>
    </row>
    <row r="1228" spans="5:9">
      <c r="E1228" s="702" t="s">
        <v>478</v>
      </c>
      <c r="F1228" s="702" t="s">
        <v>122</v>
      </c>
      <c r="G1228" s="702" t="s">
        <v>68</v>
      </c>
      <c r="H1228" s="702" t="s">
        <v>90</v>
      </c>
      <c r="I1228" s="702" t="s">
        <v>87</v>
      </c>
    </row>
    <row r="1229" spans="5:9">
      <c r="E1229" s="702" t="s">
        <v>2611</v>
      </c>
      <c r="F1229" s="702" t="s">
        <v>101</v>
      </c>
      <c r="G1229" s="702" t="s">
        <v>90</v>
      </c>
      <c r="H1229" s="702" t="s">
        <v>87</v>
      </c>
      <c r="I1229" s="702" t="s">
        <v>70</v>
      </c>
    </row>
    <row r="1230" spans="5:9">
      <c r="E1230" s="702" t="s">
        <v>2612</v>
      </c>
      <c r="F1230" s="702" t="s">
        <v>220</v>
      </c>
      <c r="G1230" s="702" t="s">
        <v>87</v>
      </c>
      <c r="H1230" s="702" t="s">
        <v>90</v>
      </c>
      <c r="I1230" s="702" t="s">
        <v>68</v>
      </c>
    </row>
    <row r="1231" spans="5:9">
      <c r="E1231" s="702" t="s">
        <v>2613</v>
      </c>
      <c r="F1231" s="702" t="s">
        <v>197</v>
      </c>
      <c r="G1231" s="705" t="s">
        <v>99</v>
      </c>
      <c r="H1231" s="705" t="s">
        <v>87</v>
      </c>
      <c r="I1231" s="702" t="s">
        <v>90</v>
      </c>
    </row>
    <row r="1232" spans="5:9">
      <c r="E1232" s="702" t="s">
        <v>2614</v>
      </c>
      <c r="F1232" s="702" t="s">
        <v>122</v>
      </c>
      <c r="G1232" s="705" t="s">
        <v>87</v>
      </c>
      <c r="H1232" s="705" t="s">
        <v>99</v>
      </c>
      <c r="I1232" s="705" t="s">
        <v>99</v>
      </c>
    </row>
    <row r="1233" spans="5:9">
      <c r="E1233" s="702" t="s">
        <v>2615</v>
      </c>
      <c r="F1233" s="702" t="s">
        <v>122</v>
      </c>
      <c r="G1233" s="702" t="s">
        <v>70</v>
      </c>
      <c r="H1233" s="702" t="s">
        <v>68</v>
      </c>
      <c r="I1233" s="702" t="s">
        <v>99</v>
      </c>
    </row>
    <row r="1234" spans="5:9">
      <c r="E1234" s="702" t="s">
        <v>2616</v>
      </c>
      <c r="F1234" s="702" t="s">
        <v>126</v>
      </c>
      <c r="G1234" s="702" t="s">
        <v>87</v>
      </c>
      <c r="H1234" s="702" t="s">
        <v>90</v>
      </c>
      <c r="I1234" s="702" t="s">
        <v>90</v>
      </c>
    </row>
    <row r="1235" spans="5:9">
      <c r="E1235" s="702" t="s">
        <v>2617</v>
      </c>
      <c r="F1235" s="702" t="s">
        <v>131</v>
      </c>
      <c r="G1235" s="702" t="s">
        <v>90</v>
      </c>
      <c r="H1235" s="702" t="s">
        <v>68</v>
      </c>
      <c r="I1235" s="702" t="s">
        <v>87</v>
      </c>
    </row>
    <row r="1236" spans="5:9">
      <c r="E1236" s="702" t="s">
        <v>2618</v>
      </c>
      <c r="F1236" s="702" t="s">
        <v>126</v>
      </c>
      <c r="G1236" s="705" t="s">
        <v>99</v>
      </c>
      <c r="H1236" s="705" t="s">
        <v>90</v>
      </c>
      <c r="I1236" s="705" t="s">
        <v>90</v>
      </c>
    </row>
    <row r="1237" spans="5:9">
      <c r="E1237" s="702" t="s">
        <v>2620</v>
      </c>
      <c r="F1237" s="702" t="s">
        <v>122</v>
      </c>
      <c r="G1237" s="705" t="s">
        <v>90</v>
      </c>
      <c r="H1237" s="705" t="s">
        <v>68</v>
      </c>
      <c r="I1237" s="705" t="s">
        <v>68</v>
      </c>
    </row>
    <row r="1238" spans="5:9">
      <c r="E1238" s="702" t="s">
        <v>2622</v>
      </c>
      <c r="F1238" s="702" t="s">
        <v>94</v>
      </c>
      <c r="G1238" s="705" t="s">
        <v>70</v>
      </c>
      <c r="H1238" s="705" t="s">
        <v>68</v>
      </c>
      <c r="I1238" s="705" t="s">
        <v>87</v>
      </c>
    </row>
    <row r="1239" spans="5:9">
      <c r="E1239" s="706" t="s">
        <v>2625</v>
      </c>
      <c r="F1239" s="706" t="s">
        <v>94</v>
      </c>
      <c r="G1239" s="707" t="s">
        <v>68</v>
      </c>
      <c r="H1239" s="707" t="s">
        <v>90</v>
      </c>
      <c r="I1239" s="707" t="s">
        <v>90</v>
      </c>
    </row>
    <row r="1240" spans="5:9">
      <c r="E1240" s="702" t="s">
        <v>2626</v>
      </c>
      <c r="F1240" s="702" t="s">
        <v>94</v>
      </c>
      <c r="G1240" s="702" t="s">
        <v>90</v>
      </c>
      <c r="H1240" s="702" t="s">
        <v>70</v>
      </c>
      <c r="I1240" s="702" t="s">
        <v>70</v>
      </c>
    </row>
    <row r="1241" spans="5:9">
      <c r="E1241" s="702" t="s">
        <v>2627</v>
      </c>
      <c r="F1241" s="702" t="s">
        <v>104</v>
      </c>
      <c r="G1241" s="705" t="s">
        <v>68</v>
      </c>
      <c r="H1241" s="705" t="s">
        <v>87</v>
      </c>
      <c r="I1241" s="705" t="s">
        <v>87</v>
      </c>
    </row>
    <row r="1242" spans="5:9">
      <c r="E1242" s="702" t="s">
        <v>2628</v>
      </c>
      <c r="F1242" s="702" t="s">
        <v>94</v>
      </c>
      <c r="G1242" s="702" t="s">
        <v>90</v>
      </c>
      <c r="H1242" s="702" t="s">
        <v>90</v>
      </c>
      <c r="I1242" s="702" t="s">
        <v>68</v>
      </c>
    </row>
    <row r="1243" spans="5:9">
      <c r="E1243" s="702" t="s">
        <v>2629</v>
      </c>
      <c r="F1243" s="702" t="s">
        <v>126</v>
      </c>
      <c r="G1243" s="705" t="s">
        <v>68</v>
      </c>
      <c r="H1243" s="705" t="s">
        <v>68</v>
      </c>
      <c r="I1243" s="705" t="s">
        <v>70</v>
      </c>
    </row>
    <row r="1244" spans="5:9">
      <c r="E1244" s="706" t="s">
        <v>2630</v>
      </c>
      <c r="F1244" s="706" t="s">
        <v>114</v>
      </c>
      <c r="G1244" s="707" t="s">
        <v>68</v>
      </c>
      <c r="H1244" s="707" t="s">
        <v>90</v>
      </c>
      <c r="I1244" s="707" t="s">
        <v>68</v>
      </c>
    </row>
    <row r="1245" spans="5:9">
      <c r="E1245" s="702" t="s">
        <v>2631</v>
      </c>
      <c r="F1245" s="702" t="s">
        <v>126</v>
      </c>
      <c r="G1245" s="702" t="s">
        <v>68</v>
      </c>
      <c r="H1245" s="702" t="s">
        <v>87</v>
      </c>
      <c r="I1245" s="702" t="s">
        <v>70</v>
      </c>
    </row>
    <row r="1246" spans="5:9">
      <c r="E1246" s="702" t="s">
        <v>2632</v>
      </c>
      <c r="F1246" s="702" t="s">
        <v>94</v>
      </c>
      <c r="G1246" s="702" t="s">
        <v>87</v>
      </c>
      <c r="H1246" s="702" t="s">
        <v>87</v>
      </c>
      <c r="I1246" s="702" t="s">
        <v>68</v>
      </c>
    </row>
    <row r="1247" spans="5:9">
      <c r="E1247" s="702" t="s">
        <v>2634</v>
      </c>
      <c r="F1247" s="702" t="s">
        <v>90</v>
      </c>
      <c r="G1247" s="702" t="s">
        <v>99</v>
      </c>
      <c r="H1247" s="702" t="s">
        <v>90</v>
      </c>
      <c r="I1247" s="702" t="s">
        <v>87</v>
      </c>
    </row>
    <row r="1248" spans="5:9">
      <c r="E1248" s="706" t="s">
        <v>2635</v>
      </c>
      <c r="F1248" s="706" t="s">
        <v>135</v>
      </c>
      <c r="G1248" s="707" t="s">
        <v>90</v>
      </c>
      <c r="H1248" s="707" t="s">
        <v>90</v>
      </c>
      <c r="I1248" s="707" t="s">
        <v>90</v>
      </c>
    </row>
    <row r="1249" spans="5:9">
      <c r="E1249" s="702" t="s">
        <v>2636</v>
      </c>
      <c r="F1249" s="702" t="s">
        <v>119</v>
      </c>
      <c r="G1249" s="705" t="s">
        <v>68</v>
      </c>
      <c r="H1249" s="705" t="s">
        <v>90</v>
      </c>
      <c r="I1249" s="705" t="s">
        <v>99</v>
      </c>
    </row>
    <row r="1250" spans="5:9">
      <c r="E1250" s="702" t="s">
        <v>2637</v>
      </c>
      <c r="F1250" s="702" t="s">
        <v>122</v>
      </c>
      <c r="G1250" s="705" t="s">
        <v>70</v>
      </c>
      <c r="H1250" s="705" t="s">
        <v>87</v>
      </c>
      <c r="I1250" s="705" t="s">
        <v>68</v>
      </c>
    </row>
    <row r="1251" spans="5:9">
      <c r="E1251" s="702" t="s">
        <v>2638</v>
      </c>
      <c r="F1251" s="702" t="s">
        <v>135</v>
      </c>
      <c r="G1251" s="705" t="s">
        <v>90</v>
      </c>
      <c r="H1251" s="705" t="s">
        <v>87</v>
      </c>
      <c r="I1251" s="705" t="s">
        <v>87</v>
      </c>
    </row>
    <row r="1252" spans="5:9">
      <c r="E1252" s="702" t="s">
        <v>2639</v>
      </c>
      <c r="F1252" s="702" t="s">
        <v>131</v>
      </c>
      <c r="G1252" s="702" t="s">
        <v>68</v>
      </c>
      <c r="H1252" s="702" t="s">
        <v>90</v>
      </c>
      <c r="I1252" s="702" t="s">
        <v>70</v>
      </c>
    </row>
    <row r="1253" spans="5:9">
      <c r="E1253" s="702" t="s">
        <v>2640</v>
      </c>
      <c r="F1253" s="702" t="s">
        <v>129</v>
      </c>
      <c r="G1253" s="705" t="s">
        <v>87</v>
      </c>
      <c r="H1253" s="705" t="s">
        <v>70</v>
      </c>
      <c r="I1253" s="705" t="s">
        <v>87</v>
      </c>
    </row>
    <row r="1254" spans="5:9">
      <c r="E1254" s="702" t="s">
        <v>2641</v>
      </c>
      <c r="F1254" s="702" t="s">
        <v>140</v>
      </c>
      <c r="G1254" s="705" t="s">
        <v>68</v>
      </c>
      <c r="H1254" s="705" t="s">
        <v>90</v>
      </c>
      <c r="I1254" s="705" t="s">
        <v>90</v>
      </c>
    </row>
    <row r="1255" spans="5:9">
      <c r="E1255" s="702" t="s">
        <v>2642</v>
      </c>
      <c r="F1255" s="702" t="s">
        <v>116</v>
      </c>
      <c r="G1255" s="702" t="s">
        <v>70</v>
      </c>
      <c r="H1255" s="705" t="s">
        <v>90</v>
      </c>
      <c r="I1255" s="705" t="s">
        <v>87</v>
      </c>
    </row>
    <row r="1256" spans="5:9">
      <c r="E1256" s="702" t="s">
        <v>2643</v>
      </c>
      <c r="F1256" s="702" t="s">
        <v>140</v>
      </c>
      <c r="G1256" s="704" t="s">
        <v>90</v>
      </c>
      <c r="H1256" s="704" t="s">
        <v>68</v>
      </c>
      <c r="I1256" s="705" t="s">
        <v>87</v>
      </c>
    </row>
    <row r="1257" spans="5:9">
      <c r="E1257" s="702" t="s">
        <v>2644</v>
      </c>
      <c r="F1257" s="702" t="s">
        <v>110</v>
      </c>
      <c r="G1257" s="705" t="s">
        <v>90</v>
      </c>
      <c r="H1257" s="704" t="s">
        <v>68</v>
      </c>
      <c r="I1257" s="705" t="s">
        <v>70</v>
      </c>
    </row>
    <row r="1258" spans="5:9">
      <c r="E1258" s="702" t="s">
        <v>2646</v>
      </c>
      <c r="F1258" s="702" t="s">
        <v>94</v>
      </c>
      <c r="G1258" s="702" t="s">
        <v>87</v>
      </c>
      <c r="H1258" s="702" t="s">
        <v>90</v>
      </c>
      <c r="I1258" s="702" t="s">
        <v>68</v>
      </c>
    </row>
    <row r="1259" spans="5:9">
      <c r="E1259" s="702" t="s">
        <v>2647</v>
      </c>
      <c r="F1259" s="702" t="s">
        <v>101</v>
      </c>
      <c r="G1259" s="702" t="s">
        <v>99</v>
      </c>
      <c r="H1259" s="702" t="s">
        <v>90</v>
      </c>
      <c r="I1259" s="702" t="s">
        <v>90</v>
      </c>
    </row>
    <row r="1260" spans="5:9">
      <c r="E1260" s="702" t="s">
        <v>2648</v>
      </c>
      <c r="F1260" s="702" t="s">
        <v>114</v>
      </c>
      <c r="G1260" s="702" t="s">
        <v>90</v>
      </c>
      <c r="H1260" s="702" t="s">
        <v>90</v>
      </c>
      <c r="I1260" s="702" t="s">
        <v>87</v>
      </c>
    </row>
    <row r="1261" spans="5:9">
      <c r="E1261" s="706" t="s">
        <v>2649</v>
      </c>
      <c r="F1261" s="706" t="s">
        <v>126</v>
      </c>
      <c r="G1261" s="707" t="s">
        <v>90</v>
      </c>
      <c r="H1261" s="707" t="s">
        <v>70</v>
      </c>
      <c r="I1261" s="713" t="s">
        <v>87</v>
      </c>
    </row>
    <row r="1262" spans="5:9">
      <c r="E1262" s="702" t="s">
        <v>2650</v>
      </c>
      <c r="F1262" s="702" t="s">
        <v>104</v>
      </c>
      <c r="G1262" s="705" t="s">
        <v>87</v>
      </c>
      <c r="H1262" s="705" t="s">
        <v>70</v>
      </c>
      <c r="I1262" s="705" t="s">
        <v>68</v>
      </c>
    </row>
    <row r="1263" spans="5:9">
      <c r="E1263" s="702" t="s">
        <v>2651</v>
      </c>
      <c r="F1263" s="702" t="s">
        <v>119</v>
      </c>
      <c r="G1263" s="702" t="s">
        <v>90</v>
      </c>
      <c r="H1263" s="702" t="s">
        <v>90</v>
      </c>
      <c r="I1263" s="702" t="s">
        <v>87</v>
      </c>
    </row>
    <row r="1264" spans="5:9">
      <c r="E1264" s="702" t="s">
        <v>2653</v>
      </c>
      <c r="F1264" s="702" t="s">
        <v>126</v>
      </c>
      <c r="G1264" s="705" t="s">
        <v>68</v>
      </c>
      <c r="H1264" s="705" t="s">
        <v>87</v>
      </c>
      <c r="I1264" s="705" t="s">
        <v>90</v>
      </c>
    </row>
    <row r="1265" spans="5:9">
      <c r="E1265" s="702" t="s">
        <v>2654</v>
      </c>
      <c r="F1265" s="702" t="s">
        <v>114</v>
      </c>
      <c r="G1265" s="705" t="s">
        <v>68</v>
      </c>
      <c r="H1265" s="705" t="s">
        <v>70</v>
      </c>
      <c r="I1265" s="705" t="s">
        <v>90</v>
      </c>
    </row>
    <row r="1266" spans="5:9">
      <c r="E1266" s="702" t="s">
        <v>2655</v>
      </c>
      <c r="F1266" s="702" t="s">
        <v>122</v>
      </c>
      <c r="G1266" s="702" t="s">
        <v>68</v>
      </c>
      <c r="H1266" s="702" t="s">
        <v>87</v>
      </c>
      <c r="I1266" s="702" t="s">
        <v>90</v>
      </c>
    </row>
    <row r="1267" spans="5:9">
      <c r="E1267" s="702" t="s">
        <v>2656</v>
      </c>
      <c r="F1267" s="702" t="s">
        <v>126</v>
      </c>
      <c r="G1267" s="702" t="s">
        <v>70</v>
      </c>
      <c r="H1267" s="702" t="s">
        <v>90</v>
      </c>
      <c r="I1267" s="702" t="s">
        <v>68</v>
      </c>
    </row>
    <row r="1268" spans="5:9">
      <c r="E1268" s="702" t="s">
        <v>2657</v>
      </c>
      <c r="F1268" s="702" t="s">
        <v>129</v>
      </c>
      <c r="G1268" s="702" t="s">
        <v>68</v>
      </c>
      <c r="H1268" s="702" t="s">
        <v>68</v>
      </c>
      <c r="I1268" s="702" t="s">
        <v>90</v>
      </c>
    </row>
    <row r="1269" spans="5:9">
      <c r="E1269" s="702" t="s">
        <v>2658</v>
      </c>
      <c r="F1269" s="702" t="s">
        <v>140</v>
      </c>
      <c r="G1269" s="705" t="s">
        <v>90</v>
      </c>
      <c r="H1269" s="705" t="s">
        <v>68</v>
      </c>
      <c r="I1269" s="705" t="s">
        <v>87</v>
      </c>
    </row>
    <row r="1270" spans="5:9">
      <c r="E1270" s="702" t="s">
        <v>2659</v>
      </c>
      <c r="F1270" s="702" t="s">
        <v>101</v>
      </c>
      <c r="G1270" s="702" t="s">
        <v>90</v>
      </c>
      <c r="H1270" s="702" t="s">
        <v>90</v>
      </c>
      <c r="I1270" s="702" t="s">
        <v>90</v>
      </c>
    </row>
    <row r="1271" spans="5:9">
      <c r="E1271" s="702" t="s">
        <v>2660</v>
      </c>
      <c r="F1271" s="702" t="s">
        <v>129</v>
      </c>
      <c r="G1271" s="705" t="s">
        <v>87</v>
      </c>
      <c r="H1271" s="705" t="s">
        <v>68</v>
      </c>
      <c r="I1271" s="705" t="s">
        <v>99</v>
      </c>
    </row>
    <row r="1272" spans="5:9">
      <c r="E1272" s="702" t="s">
        <v>498</v>
      </c>
      <c r="F1272" s="702" t="s">
        <v>101</v>
      </c>
      <c r="G1272" s="702" t="s">
        <v>90</v>
      </c>
      <c r="H1272" s="702" t="s">
        <v>87</v>
      </c>
      <c r="I1272" s="702" t="s">
        <v>70</v>
      </c>
    </row>
    <row r="1273" spans="5:9">
      <c r="E1273" s="702" t="s">
        <v>2661</v>
      </c>
      <c r="F1273" s="702" t="s">
        <v>90</v>
      </c>
      <c r="G1273" s="702" t="s">
        <v>70</v>
      </c>
      <c r="H1273" s="702" t="s">
        <v>87</v>
      </c>
      <c r="I1273" s="702" t="s">
        <v>87</v>
      </c>
    </row>
    <row r="1274" spans="5:9">
      <c r="E1274" s="702" t="s">
        <v>2662</v>
      </c>
      <c r="F1274" s="702" t="s">
        <v>94</v>
      </c>
      <c r="G1274" s="705" t="s">
        <v>68</v>
      </c>
      <c r="H1274" s="705" t="s">
        <v>99</v>
      </c>
      <c r="I1274" s="705" t="s">
        <v>90</v>
      </c>
    </row>
    <row r="1275" spans="5:9">
      <c r="E1275" s="702" t="s">
        <v>2663</v>
      </c>
      <c r="F1275" s="702" t="s">
        <v>220</v>
      </c>
      <c r="G1275" s="702" t="s">
        <v>87</v>
      </c>
      <c r="H1275" s="702" t="s">
        <v>87</v>
      </c>
      <c r="I1275" s="702" t="s">
        <v>70</v>
      </c>
    </row>
    <row r="1276" spans="5:9">
      <c r="E1276" s="702" t="s">
        <v>2664</v>
      </c>
      <c r="F1276" s="702" t="s">
        <v>122</v>
      </c>
      <c r="G1276" s="702" t="s">
        <v>90</v>
      </c>
      <c r="H1276" s="702" t="s">
        <v>90</v>
      </c>
      <c r="I1276" s="702" t="s">
        <v>90</v>
      </c>
    </row>
    <row r="1277" spans="5:9">
      <c r="E1277" s="702" t="s">
        <v>2666</v>
      </c>
      <c r="F1277" s="702" t="s">
        <v>131</v>
      </c>
      <c r="G1277" s="702" t="s">
        <v>68</v>
      </c>
      <c r="H1277" s="702" t="s">
        <v>90</v>
      </c>
      <c r="I1277" s="702" t="s">
        <v>87</v>
      </c>
    </row>
    <row r="1278" spans="5:9">
      <c r="E1278" s="702" t="s">
        <v>2667</v>
      </c>
      <c r="F1278" s="702" t="s">
        <v>215</v>
      </c>
      <c r="G1278" s="702" t="s">
        <v>70</v>
      </c>
      <c r="H1278" s="702" t="s">
        <v>87</v>
      </c>
      <c r="I1278" s="702" t="s">
        <v>99</v>
      </c>
    </row>
    <row r="1279" spans="5:9">
      <c r="E1279" s="706" t="s">
        <v>2668</v>
      </c>
      <c r="F1279" s="706" t="s">
        <v>104</v>
      </c>
      <c r="G1279" s="707" t="s">
        <v>87</v>
      </c>
      <c r="H1279" s="707" t="s">
        <v>87</v>
      </c>
      <c r="I1279" s="705" t="s">
        <v>70</v>
      </c>
    </row>
    <row r="1280" spans="5:9">
      <c r="E1280" s="702" t="s">
        <v>2669</v>
      </c>
      <c r="F1280" s="702" t="s">
        <v>88</v>
      </c>
      <c r="G1280" s="705" t="s">
        <v>70</v>
      </c>
      <c r="H1280" s="705" t="s">
        <v>87</v>
      </c>
      <c r="I1280" s="705" t="s">
        <v>99</v>
      </c>
    </row>
    <row r="1281" spans="5:9">
      <c r="E1281" s="702" t="s">
        <v>2670</v>
      </c>
      <c r="F1281" s="702" t="s">
        <v>251</v>
      </c>
      <c r="G1281" s="705" t="s">
        <v>87</v>
      </c>
      <c r="H1281" s="705" t="s">
        <v>87</v>
      </c>
      <c r="I1281" s="705" t="s">
        <v>87</v>
      </c>
    </row>
    <row r="1282" spans="5:9">
      <c r="E1282" s="702" t="s">
        <v>2671</v>
      </c>
      <c r="F1282" s="702" t="s">
        <v>104</v>
      </c>
      <c r="G1282" s="705" t="s">
        <v>68</v>
      </c>
      <c r="H1282" s="705" t="s">
        <v>70</v>
      </c>
      <c r="I1282" s="705" t="s">
        <v>68</v>
      </c>
    </row>
    <row r="1283" spans="5:9">
      <c r="E1283" s="702" t="s">
        <v>2672</v>
      </c>
      <c r="F1283" s="702" t="s">
        <v>220</v>
      </c>
      <c r="G1283" s="705" t="s">
        <v>87</v>
      </c>
      <c r="H1283" s="705" t="s">
        <v>87</v>
      </c>
      <c r="I1283" s="705" t="s">
        <v>68</v>
      </c>
    </row>
    <row r="1284" spans="5:9">
      <c r="E1284" s="702" t="s">
        <v>2674</v>
      </c>
      <c r="F1284" s="702" t="s">
        <v>101</v>
      </c>
      <c r="G1284" s="705" t="s">
        <v>90</v>
      </c>
      <c r="H1284" s="705" t="s">
        <v>90</v>
      </c>
      <c r="I1284" s="705" t="s">
        <v>99</v>
      </c>
    </row>
    <row r="1285" spans="5:9">
      <c r="E1285" s="702" t="s">
        <v>2675</v>
      </c>
      <c r="F1285" s="702" t="s">
        <v>88</v>
      </c>
      <c r="G1285" s="705" t="s">
        <v>99</v>
      </c>
      <c r="H1285" s="704" t="s">
        <v>87</v>
      </c>
      <c r="I1285" s="704" t="s">
        <v>68</v>
      </c>
    </row>
    <row r="1286" spans="5:9">
      <c r="E1286" s="702" t="s">
        <v>2676</v>
      </c>
      <c r="F1286" s="702" t="s">
        <v>110</v>
      </c>
      <c r="G1286" s="705" t="s">
        <v>68</v>
      </c>
      <c r="H1286" s="705" t="s">
        <v>70</v>
      </c>
      <c r="I1286" s="705" t="s">
        <v>70</v>
      </c>
    </row>
    <row r="1287" spans="5:9">
      <c r="E1287" s="706" t="s">
        <v>2677</v>
      </c>
      <c r="F1287" s="706" t="s">
        <v>88</v>
      </c>
      <c r="G1287" s="707" t="s">
        <v>68</v>
      </c>
      <c r="H1287" s="707" t="s">
        <v>70</v>
      </c>
      <c r="I1287" s="707" t="s">
        <v>68</v>
      </c>
    </row>
    <row r="1288" spans="5:9">
      <c r="E1288" s="702" t="s">
        <v>2679</v>
      </c>
      <c r="F1288" s="702" t="s">
        <v>104</v>
      </c>
      <c r="G1288" s="705" t="s">
        <v>70</v>
      </c>
      <c r="H1288" s="705" t="s">
        <v>90</v>
      </c>
      <c r="I1288" s="705" t="s">
        <v>68</v>
      </c>
    </row>
    <row r="1289" spans="5:9">
      <c r="E1289" s="702" t="s">
        <v>2680</v>
      </c>
      <c r="F1289" s="702" t="s">
        <v>88</v>
      </c>
      <c r="G1289" s="705" t="s">
        <v>70</v>
      </c>
      <c r="H1289" s="705" t="s">
        <v>90</v>
      </c>
      <c r="I1289" s="705" t="s">
        <v>87</v>
      </c>
    </row>
    <row r="1290" spans="5:9">
      <c r="E1290" s="702" t="s">
        <v>2681</v>
      </c>
      <c r="F1290" s="702" t="s">
        <v>114</v>
      </c>
      <c r="G1290" s="702" t="s">
        <v>99</v>
      </c>
      <c r="H1290" s="702" t="s">
        <v>90</v>
      </c>
      <c r="I1290" s="702" t="s">
        <v>70</v>
      </c>
    </row>
    <row r="1291" spans="5:9">
      <c r="E1291" s="702" t="s">
        <v>2683</v>
      </c>
      <c r="F1291" s="702" t="s">
        <v>215</v>
      </c>
      <c r="G1291" s="702" t="s">
        <v>87</v>
      </c>
      <c r="H1291" s="702" t="s">
        <v>87</v>
      </c>
      <c r="I1291" s="702" t="s">
        <v>99</v>
      </c>
    </row>
    <row r="1292" spans="5:9">
      <c r="E1292" s="702" t="s">
        <v>2684</v>
      </c>
      <c r="F1292" s="702" t="s">
        <v>116</v>
      </c>
      <c r="G1292" s="702" t="s">
        <v>70</v>
      </c>
      <c r="H1292" s="702" t="s">
        <v>70</v>
      </c>
      <c r="I1292" s="702" t="s">
        <v>87</v>
      </c>
    </row>
    <row r="1293" spans="5:9">
      <c r="E1293" s="706" t="s">
        <v>2685</v>
      </c>
      <c r="F1293" s="706" t="s">
        <v>116</v>
      </c>
      <c r="G1293" s="707" t="s">
        <v>90</v>
      </c>
      <c r="H1293" s="707" t="s">
        <v>68</v>
      </c>
      <c r="I1293" s="707" t="s">
        <v>68</v>
      </c>
    </row>
    <row r="1294" spans="5:9">
      <c r="E1294" s="702" t="s">
        <v>2686</v>
      </c>
      <c r="F1294" s="702" t="s">
        <v>240</v>
      </c>
      <c r="G1294" s="702" t="s">
        <v>87</v>
      </c>
      <c r="H1294" s="702" t="s">
        <v>99</v>
      </c>
      <c r="I1294" s="702" t="s">
        <v>99</v>
      </c>
    </row>
    <row r="1295" spans="5:9">
      <c r="E1295" s="706" t="s">
        <v>2688</v>
      </c>
      <c r="F1295" s="706" t="s">
        <v>114</v>
      </c>
      <c r="G1295" s="706" t="s">
        <v>87</v>
      </c>
      <c r="H1295" s="706" t="s">
        <v>90</v>
      </c>
      <c r="I1295" s="706" t="s">
        <v>99</v>
      </c>
    </row>
    <row r="1296" spans="5:9">
      <c r="E1296" s="702" t="s">
        <v>2689</v>
      </c>
      <c r="F1296" s="702" t="s">
        <v>88</v>
      </c>
      <c r="G1296" s="705" t="s">
        <v>90</v>
      </c>
      <c r="H1296" s="705" t="s">
        <v>87</v>
      </c>
      <c r="I1296" s="705" t="s">
        <v>90</v>
      </c>
    </row>
    <row r="1297" spans="5:9">
      <c r="E1297" s="706" t="s">
        <v>2690</v>
      </c>
      <c r="F1297" s="706" t="s">
        <v>220</v>
      </c>
      <c r="G1297" s="706" t="s">
        <v>90</v>
      </c>
      <c r="H1297" s="706" t="s">
        <v>90</v>
      </c>
      <c r="I1297" s="706" t="s">
        <v>87</v>
      </c>
    </row>
    <row r="1298" spans="5:9">
      <c r="E1298" s="702" t="s">
        <v>2691</v>
      </c>
      <c r="F1298" s="702" t="s">
        <v>129</v>
      </c>
      <c r="G1298" s="702" t="s">
        <v>87</v>
      </c>
      <c r="H1298" s="702" t="s">
        <v>87</v>
      </c>
      <c r="I1298" s="702" t="s">
        <v>87</v>
      </c>
    </row>
    <row r="1299" spans="5:9">
      <c r="E1299" s="702" t="s">
        <v>2692</v>
      </c>
      <c r="F1299" s="702" t="s">
        <v>251</v>
      </c>
      <c r="G1299" s="702" t="s">
        <v>90</v>
      </c>
      <c r="H1299" s="702" t="s">
        <v>90</v>
      </c>
      <c r="I1299" s="702" t="s">
        <v>87</v>
      </c>
    </row>
    <row r="1300" spans="5:9">
      <c r="E1300" s="702" t="s">
        <v>2693</v>
      </c>
      <c r="F1300" s="702" t="s">
        <v>126</v>
      </c>
      <c r="G1300" s="705" t="s">
        <v>90</v>
      </c>
      <c r="H1300" s="705" t="s">
        <v>68</v>
      </c>
      <c r="I1300" s="705" t="s">
        <v>68</v>
      </c>
    </row>
    <row r="1301" spans="5:9">
      <c r="E1301" s="702" t="s">
        <v>2694</v>
      </c>
      <c r="F1301" s="702" t="s">
        <v>215</v>
      </c>
      <c r="G1301" s="702" t="s">
        <v>70</v>
      </c>
      <c r="H1301" s="702" t="s">
        <v>87</v>
      </c>
      <c r="I1301" s="702" t="s">
        <v>99</v>
      </c>
    </row>
    <row r="1302" spans="5:9">
      <c r="E1302" s="702" t="s">
        <v>2695</v>
      </c>
      <c r="F1302" s="702" t="s">
        <v>126</v>
      </c>
      <c r="G1302" s="704" t="s">
        <v>87</v>
      </c>
      <c r="H1302" s="704" t="s">
        <v>68</v>
      </c>
      <c r="I1302" s="705" t="s">
        <v>70</v>
      </c>
    </row>
    <row r="1303" spans="5:9">
      <c r="E1303" s="702" t="s">
        <v>2696</v>
      </c>
      <c r="F1303" s="702" t="s">
        <v>197</v>
      </c>
      <c r="G1303" s="702" t="s">
        <v>68</v>
      </c>
      <c r="H1303" s="702" t="s">
        <v>87</v>
      </c>
      <c r="I1303" s="702" t="s">
        <v>68</v>
      </c>
    </row>
    <row r="1304" spans="5:9">
      <c r="E1304" s="702" t="s">
        <v>2697</v>
      </c>
      <c r="F1304" s="702" t="s">
        <v>116</v>
      </c>
      <c r="G1304" s="705" t="s">
        <v>99</v>
      </c>
      <c r="H1304" s="705" t="s">
        <v>68</v>
      </c>
      <c r="I1304" s="705" t="s">
        <v>90</v>
      </c>
    </row>
    <row r="1305" spans="5:9">
      <c r="E1305" s="706" t="s">
        <v>2698</v>
      </c>
      <c r="F1305" s="706" t="s">
        <v>129</v>
      </c>
      <c r="G1305" s="713" t="s">
        <v>87</v>
      </c>
      <c r="H1305" s="713" t="s">
        <v>87</v>
      </c>
      <c r="I1305" s="707" t="s">
        <v>70</v>
      </c>
    </row>
    <row r="1306" spans="5:9">
      <c r="E1306" s="702" t="s">
        <v>2700</v>
      </c>
      <c r="F1306" s="702" t="s">
        <v>101</v>
      </c>
      <c r="G1306" s="702" t="s">
        <v>87</v>
      </c>
      <c r="H1306" s="702" t="s">
        <v>87</v>
      </c>
      <c r="I1306" s="702" t="s">
        <v>87</v>
      </c>
    </row>
    <row r="1307" spans="5:9">
      <c r="E1307" s="702" t="s">
        <v>2701</v>
      </c>
      <c r="F1307" s="702" t="s">
        <v>197</v>
      </c>
      <c r="G1307" s="705" t="s">
        <v>87</v>
      </c>
      <c r="H1307" s="705" t="s">
        <v>87</v>
      </c>
      <c r="I1307" s="705" t="s">
        <v>87</v>
      </c>
    </row>
    <row r="1308" spans="5:9">
      <c r="E1308" s="702" t="s">
        <v>2702</v>
      </c>
      <c r="F1308" s="702" t="s">
        <v>135</v>
      </c>
      <c r="G1308" s="705" t="s">
        <v>68</v>
      </c>
      <c r="H1308" s="705" t="s">
        <v>90</v>
      </c>
      <c r="I1308" s="705" t="s">
        <v>90</v>
      </c>
    </row>
    <row r="1309" spans="5:9">
      <c r="E1309" s="702" t="s">
        <v>1154</v>
      </c>
      <c r="F1309" s="702" t="s">
        <v>135</v>
      </c>
      <c r="G1309" s="702" t="s">
        <v>87</v>
      </c>
      <c r="H1309" s="702" t="s">
        <v>90</v>
      </c>
      <c r="I1309" s="702" t="s">
        <v>70</v>
      </c>
    </row>
    <row r="1310" spans="5:9">
      <c r="E1310" s="702" t="s">
        <v>2703</v>
      </c>
      <c r="F1310" s="702" t="s">
        <v>94</v>
      </c>
      <c r="G1310" s="705" t="s">
        <v>70</v>
      </c>
      <c r="H1310" s="705" t="s">
        <v>99</v>
      </c>
      <c r="I1310" s="705" t="s">
        <v>70</v>
      </c>
    </row>
    <row r="1311" spans="5:9">
      <c r="E1311" s="702" t="s">
        <v>2704</v>
      </c>
      <c r="F1311" s="702" t="s">
        <v>114</v>
      </c>
      <c r="G1311" s="702" t="s">
        <v>87</v>
      </c>
      <c r="H1311" s="702" t="s">
        <v>70</v>
      </c>
      <c r="I1311" s="702" t="s">
        <v>68</v>
      </c>
    </row>
    <row r="1312" spans="5:9">
      <c r="E1312" s="702" t="s">
        <v>2705</v>
      </c>
      <c r="F1312" s="702" t="s">
        <v>94</v>
      </c>
      <c r="G1312" s="705" t="s">
        <v>68</v>
      </c>
      <c r="H1312" s="705" t="s">
        <v>87</v>
      </c>
      <c r="I1312" s="705" t="s">
        <v>99</v>
      </c>
    </row>
    <row r="1313" spans="5:9">
      <c r="E1313" s="702" t="s">
        <v>2708</v>
      </c>
      <c r="F1313" s="702" t="s">
        <v>94</v>
      </c>
      <c r="G1313" s="705" t="s">
        <v>90</v>
      </c>
      <c r="H1313" s="705" t="s">
        <v>90</v>
      </c>
      <c r="I1313" s="705" t="s">
        <v>70</v>
      </c>
    </row>
    <row r="1314" spans="5:9">
      <c r="E1314" s="702" t="s">
        <v>2709</v>
      </c>
      <c r="F1314" s="702" t="s">
        <v>135</v>
      </c>
      <c r="G1314" s="702" t="s">
        <v>90</v>
      </c>
      <c r="H1314" s="702" t="s">
        <v>68</v>
      </c>
      <c r="I1314" s="702" t="s">
        <v>90</v>
      </c>
    </row>
    <row r="1315" spans="5:9">
      <c r="E1315" s="702" t="s">
        <v>2710</v>
      </c>
      <c r="F1315" s="702" t="s">
        <v>90</v>
      </c>
      <c r="G1315" s="702" t="s">
        <v>70</v>
      </c>
      <c r="H1315" s="702" t="s">
        <v>70</v>
      </c>
      <c r="I1315" s="702" t="s">
        <v>68</v>
      </c>
    </row>
    <row r="1316" spans="5:9">
      <c r="E1316" s="702" t="s">
        <v>2713</v>
      </c>
      <c r="F1316" s="702" t="s">
        <v>116</v>
      </c>
      <c r="G1316" s="704" t="s">
        <v>87</v>
      </c>
      <c r="H1316" s="704" t="s">
        <v>87</v>
      </c>
      <c r="I1316" s="705" t="s">
        <v>70</v>
      </c>
    </row>
    <row r="1317" spans="5:9">
      <c r="E1317" s="702" t="s">
        <v>2714</v>
      </c>
      <c r="F1317" s="702" t="s">
        <v>114</v>
      </c>
      <c r="G1317" s="702" t="s">
        <v>90</v>
      </c>
      <c r="H1317" s="702" t="s">
        <v>90</v>
      </c>
      <c r="I1317" s="702" t="s">
        <v>90</v>
      </c>
    </row>
    <row r="1318" spans="5:9">
      <c r="E1318" s="702" t="s">
        <v>2716</v>
      </c>
      <c r="F1318" s="702" t="s">
        <v>110</v>
      </c>
      <c r="G1318" s="705" t="s">
        <v>87</v>
      </c>
      <c r="H1318" s="705" t="s">
        <v>99</v>
      </c>
      <c r="I1318" s="705" t="s">
        <v>87</v>
      </c>
    </row>
    <row r="1319" spans="5:9">
      <c r="E1319" s="702" t="s">
        <v>2717</v>
      </c>
      <c r="F1319" s="702" t="s">
        <v>104</v>
      </c>
      <c r="G1319" s="705" t="s">
        <v>90</v>
      </c>
      <c r="H1319" s="705" t="s">
        <v>90</v>
      </c>
      <c r="I1319" s="705" t="s">
        <v>90</v>
      </c>
    </row>
    <row r="1320" spans="5:9">
      <c r="E1320" s="702" t="s">
        <v>2718</v>
      </c>
      <c r="F1320" s="702" t="s">
        <v>119</v>
      </c>
      <c r="G1320" s="705" t="s">
        <v>87</v>
      </c>
      <c r="H1320" s="705" t="s">
        <v>70</v>
      </c>
      <c r="I1320" s="705" t="s">
        <v>70</v>
      </c>
    </row>
    <row r="1321" spans="5:9">
      <c r="E1321" s="702" t="s">
        <v>2719</v>
      </c>
      <c r="F1321" s="702" t="s">
        <v>90</v>
      </c>
      <c r="G1321" s="705" t="s">
        <v>87</v>
      </c>
      <c r="H1321" s="705" t="s">
        <v>87</v>
      </c>
      <c r="I1321" s="705" t="s">
        <v>87</v>
      </c>
    </row>
    <row r="1322" spans="5:9">
      <c r="E1322" s="702" t="s">
        <v>2719</v>
      </c>
      <c r="F1322" s="702" t="s">
        <v>114</v>
      </c>
      <c r="G1322" s="705" t="s">
        <v>87</v>
      </c>
      <c r="H1322" s="705" t="s">
        <v>87</v>
      </c>
      <c r="I1322" s="705" t="s">
        <v>87</v>
      </c>
    </row>
    <row r="1323" spans="5:9">
      <c r="E1323" s="702" t="s">
        <v>2720</v>
      </c>
      <c r="F1323" s="702" t="s">
        <v>135</v>
      </c>
      <c r="G1323" s="702" t="s">
        <v>90</v>
      </c>
      <c r="H1323" s="702" t="s">
        <v>87</v>
      </c>
      <c r="I1323" s="702" t="s">
        <v>87</v>
      </c>
    </row>
    <row r="1324" spans="5:9">
      <c r="E1324" s="702" t="s">
        <v>2721</v>
      </c>
      <c r="F1324" s="702" t="s">
        <v>140</v>
      </c>
      <c r="G1324" s="702" t="s">
        <v>70</v>
      </c>
      <c r="H1324" s="702" t="s">
        <v>70</v>
      </c>
      <c r="I1324" s="702" t="s">
        <v>68</v>
      </c>
    </row>
    <row r="1325" spans="5:9">
      <c r="E1325" s="702" t="s">
        <v>2723</v>
      </c>
      <c r="F1325" s="702" t="s">
        <v>104</v>
      </c>
      <c r="G1325" s="705" t="s">
        <v>87</v>
      </c>
      <c r="H1325" s="705" t="s">
        <v>87</v>
      </c>
      <c r="I1325" s="705" t="s">
        <v>70</v>
      </c>
    </row>
    <row r="1326" spans="5:9">
      <c r="E1326" s="702" t="s">
        <v>2724</v>
      </c>
      <c r="F1326" s="702" t="s">
        <v>104</v>
      </c>
      <c r="G1326" s="702" t="s">
        <v>87</v>
      </c>
      <c r="H1326" s="702" t="s">
        <v>87</v>
      </c>
      <c r="I1326" s="702" t="s">
        <v>87</v>
      </c>
    </row>
    <row r="1327" spans="5:9">
      <c r="E1327" s="702" t="s">
        <v>2725</v>
      </c>
      <c r="F1327" s="702" t="s">
        <v>129</v>
      </c>
      <c r="G1327" s="705" t="s">
        <v>70</v>
      </c>
      <c r="H1327" s="705" t="s">
        <v>87</v>
      </c>
      <c r="I1327" s="705" t="s">
        <v>90</v>
      </c>
    </row>
    <row r="1328" spans="5:9">
      <c r="E1328" s="702" t="s">
        <v>2726</v>
      </c>
      <c r="F1328" s="702" t="s">
        <v>101</v>
      </c>
      <c r="G1328" s="702" t="s">
        <v>68</v>
      </c>
      <c r="H1328" s="702" t="s">
        <v>68</v>
      </c>
      <c r="I1328" s="702" t="s">
        <v>90</v>
      </c>
    </row>
    <row r="1329" spans="5:9">
      <c r="E1329" s="702" t="s">
        <v>2727</v>
      </c>
      <c r="F1329" s="702" t="s">
        <v>88</v>
      </c>
      <c r="G1329" s="705" t="s">
        <v>90</v>
      </c>
      <c r="H1329" s="705" t="s">
        <v>99</v>
      </c>
      <c r="I1329" s="705" t="s">
        <v>68</v>
      </c>
    </row>
    <row r="1330" spans="5:9">
      <c r="E1330" s="702" t="s">
        <v>2730</v>
      </c>
      <c r="F1330" s="702" t="s">
        <v>119</v>
      </c>
      <c r="G1330" s="705" t="s">
        <v>87</v>
      </c>
      <c r="H1330" s="705" t="s">
        <v>68</v>
      </c>
      <c r="I1330" s="705" t="s">
        <v>90</v>
      </c>
    </row>
    <row r="1331" spans="5:9">
      <c r="E1331" s="706" t="s">
        <v>2731</v>
      </c>
      <c r="F1331" s="706" t="s">
        <v>94</v>
      </c>
      <c r="G1331" s="706" t="s">
        <v>68</v>
      </c>
      <c r="H1331" s="706" t="s">
        <v>68</v>
      </c>
      <c r="I1331" s="706" t="s">
        <v>70</v>
      </c>
    </row>
    <row r="1332" spans="5:9">
      <c r="E1332" s="702" t="s">
        <v>2733</v>
      </c>
      <c r="F1332" s="702" t="s">
        <v>94</v>
      </c>
      <c r="G1332" s="702" t="s">
        <v>68</v>
      </c>
      <c r="H1332" s="702" t="s">
        <v>70</v>
      </c>
      <c r="I1332" s="702" t="s">
        <v>70</v>
      </c>
    </row>
    <row r="1333" spans="5:9">
      <c r="E1333" s="702" t="s">
        <v>2734</v>
      </c>
      <c r="F1333" s="702" t="s">
        <v>101</v>
      </c>
      <c r="G1333" s="705" t="s">
        <v>70</v>
      </c>
      <c r="H1333" s="705" t="s">
        <v>87</v>
      </c>
      <c r="I1333" s="705" t="s">
        <v>87</v>
      </c>
    </row>
    <row r="1334" spans="5:9">
      <c r="E1334" s="702" t="s">
        <v>2735</v>
      </c>
      <c r="F1334" s="702" t="s">
        <v>135</v>
      </c>
      <c r="G1334" s="705" t="s">
        <v>70</v>
      </c>
      <c r="H1334" s="705" t="s">
        <v>99</v>
      </c>
      <c r="I1334" s="705" t="s">
        <v>68</v>
      </c>
    </row>
    <row r="1335" spans="5:9">
      <c r="E1335" s="702" t="s">
        <v>2736</v>
      </c>
      <c r="F1335" s="702" t="s">
        <v>101</v>
      </c>
      <c r="G1335" s="705" t="s">
        <v>87</v>
      </c>
      <c r="H1335" s="705" t="s">
        <v>87</v>
      </c>
      <c r="I1335" s="705" t="s">
        <v>99</v>
      </c>
    </row>
    <row r="1336" spans="5:9">
      <c r="E1336" s="702" t="s">
        <v>2737</v>
      </c>
      <c r="F1336" s="702" t="s">
        <v>220</v>
      </c>
      <c r="G1336" s="702" t="s">
        <v>90</v>
      </c>
      <c r="H1336" s="702" t="s">
        <v>87</v>
      </c>
      <c r="I1336" s="702" t="s">
        <v>70</v>
      </c>
    </row>
    <row r="1337" spans="5:9">
      <c r="E1337" s="702" t="s">
        <v>2738</v>
      </c>
      <c r="F1337" s="702" t="s">
        <v>131</v>
      </c>
      <c r="G1337" s="702" t="s">
        <v>70</v>
      </c>
      <c r="H1337" s="702" t="s">
        <v>68</v>
      </c>
      <c r="I1337" s="702" t="s">
        <v>90</v>
      </c>
    </row>
    <row r="1338" spans="5:9">
      <c r="E1338" s="702" t="s">
        <v>2739</v>
      </c>
      <c r="F1338" s="702" t="s">
        <v>126</v>
      </c>
      <c r="G1338" s="705" t="s">
        <v>68</v>
      </c>
      <c r="H1338" s="705" t="s">
        <v>87</v>
      </c>
      <c r="I1338" s="705" t="s">
        <v>90</v>
      </c>
    </row>
    <row r="1339" spans="5:9">
      <c r="E1339" s="702" t="s">
        <v>2741</v>
      </c>
      <c r="F1339" s="702" t="s">
        <v>215</v>
      </c>
      <c r="G1339" s="702" t="s">
        <v>90</v>
      </c>
      <c r="H1339" s="702" t="s">
        <v>87</v>
      </c>
      <c r="I1339" s="702" t="s">
        <v>99</v>
      </c>
    </row>
    <row r="1340" spans="5:9">
      <c r="E1340" s="702" t="s">
        <v>2742</v>
      </c>
      <c r="F1340" s="702" t="s">
        <v>129</v>
      </c>
      <c r="G1340" s="702" t="s">
        <v>87</v>
      </c>
      <c r="H1340" s="702" t="s">
        <v>87</v>
      </c>
      <c r="I1340" s="702" t="s">
        <v>87</v>
      </c>
    </row>
    <row r="1341" spans="5:9">
      <c r="E1341" s="702" t="s">
        <v>2743</v>
      </c>
      <c r="F1341" s="702" t="s">
        <v>126</v>
      </c>
      <c r="G1341" s="705" t="s">
        <v>70</v>
      </c>
      <c r="H1341" s="705" t="s">
        <v>87</v>
      </c>
      <c r="I1341" s="705" t="s">
        <v>90</v>
      </c>
    </row>
    <row r="1342" spans="5:9">
      <c r="E1342" s="702" t="s">
        <v>2744</v>
      </c>
      <c r="F1342" s="702" t="s">
        <v>135</v>
      </c>
      <c r="G1342" s="702" t="s">
        <v>87</v>
      </c>
      <c r="H1342" s="702" t="s">
        <v>87</v>
      </c>
      <c r="I1342" s="702" t="s">
        <v>90</v>
      </c>
    </row>
    <row r="1343" spans="5:9">
      <c r="E1343" s="702" t="s">
        <v>2745</v>
      </c>
      <c r="F1343" s="702" t="s">
        <v>215</v>
      </c>
      <c r="G1343" s="705" t="s">
        <v>68</v>
      </c>
      <c r="H1343" s="705" t="s">
        <v>90</v>
      </c>
      <c r="I1343" s="705" t="s">
        <v>87</v>
      </c>
    </row>
    <row r="1344" spans="5:9">
      <c r="E1344" s="706" t="s">
        <v>2746</v>
      </c>
      <c r="F1344" s="706" t="s">
        <v>122</v>
      </c>
      <c r="G1344" s="707" t="s">
        <v>90</v>
      </c>
      <c r="H1344" s="707" t="s">
        <v>87</v>
      </c>
      <c r="I1344" s="707" t="s">
        <v>90</v>
      </c>
    </row>
    <row r="1345" spans="5:9">
      <c r="E1345" s="702" t="s">
        <v>322</v>
      </c>
      <c r="F1345" s="702" t="s">
        <v>94</v>
      </c>
      <c r="G1345" s="702" t="s">
        <v>87</v>
      </c>
      <c r="H1345" s="702" t="s">
        <v>90</v>
      </c>
      <c r="I1345" s="702" t="s">
        <v>68</v>
      </c>
    </row>
    <row r="1346" spans="5:9">
      <c r="E1346" s="702" t="s">
        <v>2747</v>
      </c>
      <c r="F1346" s="702" t="s">
        <v>129</v>
      </c>
      <c r="G1346" s="702" t="s">
        <v>90</v>
      </c>
      <c r="H1346" s="702" t="s">
        <v>68</v>
      </c>
      <c r="I1346" s="702" t="s">
        <v>90</v>
      </c>
    </row>
    <row r="1347" spans="5:9">
      <c r="E1347" s="702" t="s">
        <v>2748</v>
      </c>
      <c r="F1347" s="702" t="s">
        <v>129</v>
      </c>
      <c r="G1347" s="705" t="s">
        <v>90</v>
      </c>
      <c r="H1347" s="705" t="s">
        <v>70</v>
      </c>
      <c r="I1347" s="705" t="s">
        <v>68</v>
      </c>
    </row>
    <row r="1348" spans="5:9">
      <c r="E1348" s="702" t="s">
        <v>2749</v>
      </c>
      <c r="F1348" s="702" t="s">
        <v>90</v>
      </c>
      <c r="G1348" s="705" t="s">
        <v>90</v>
      </c>
      <c r="H1348" s="705" t="s">
        <v>87</v>
      </c>
      <c r="I1348" s="705" t="s">
        <v>99</v>
      </c>
    </row>
    <row r="1349" spans="5:9">
      <c r="E1349" s="702" t="s">
        <v>2750</v>
      </c>
      <c r="F1349" s="702" t="s">
        <v>122</v>
      </c>
      <c r="G1349" s="705" t="s">
        <v>90</v>
      </c>
      <c r="H1349" s="705" t="s">
        <v>68</v>
      </c>
      <c r="I1349" s="705" t="s">
        <v>70</v>
      </c>
    </row>
    <row r="1350" spans="5:9">
      <c r="E1350" s="702" t="s">
        <v>2751</v>
      </c>
      <c r="F1350" s="702" t="s">
        <v>94</v>
      </c>
      <c r="G1350" s="702" t="s">
        <v>90</v>
      </c>
      <c r="H1350" s="702" t="s">
        <v>68</v>
      </c>
      <c r="I1350" s="702" t="s">
        <v>70</v>
      </c>
    </row>
    <row r="1351" spans="5:9">
      <c r="E1351" s="706" t="s">
        <v>2752</v>
      </c>
      <c r="F1351" s="706" t="s">
        <v>94</v>
      </c>
      <c r="G1351" s="707" t="s">
        <v>68</v>
      </c>
      <c r="H1351" s="707" t="s">
        <v>87</v>
      </c>
      <c r="I1351" s="707" t="s">
        <v>70</v>
      </c>
    </row>
    <row r="1352" spans="5:9">
      <c r="E1352" s="702" t="s">
        <v>2753</v>
      </c>
      <c r="F1352" s="702" t="s">
        <v>104</v>
      </c>
      <c r="G1352" s="702" t="s">
        <v>68</v>
      </c>
      <c r="H1352" s="705" t="s">
        <v>87</v>
      </c>
      <c r="I1352" s="705" t="s">
        <v>70</v>
      </c>
    </row>
    <row r="1353" spans="5:9">
      <c r="E1353" s="702" t="s">
        <v>2754</v>
      </c>
      <c r="F1353" s="702" t="s">
        <v>114</v>
      </c>
      <c r="G1353" s="702" t="s">
        <v>87</v>
      </c>
      <c r="H1353" s="702" t="s">
        <v>90</v>
      </c>
      <c r="I1353" s="702" t="s">
        <v>87</v>
      </c>
    </row>
    <row r="1354" spans="5:9">
      <c r="E1354" s="702" t="s">
        <v>2755</v>
      </c>
      <c r="F1354" s="702" t="s">
        <v>220</v>
      </c>
      <c r="G1354" s="702" t="s">
        <v>90</v>
      </c>
      <c r="H1354" s="702" t="s">
        <v>70</v>
      </c>
      <c r="I1354" s="702" t="s">
        <v>90</v>
      </c>
    </row>
    <row r="1355" spans="5:9">
      <c r="E1355" s="702" t="s">
        <v>2756</v>
      </c>
      <c r="F1355" s="702" t="s">
        <v>104</v>
      </c>
      <c r="G1355" s="702" t="s">
        <v>90</v>
      </c>
      <c r="H1355" s="702" t="s">
        <v>90</v>
      </c>
      <c r="I1355" s="702" t="s">
        <v>87</v>
      </c>
    </row>
    <row r="1356" spans="5:9">
      <c r="E1356" s="702" t="s">
        <v>2757</v>
      </c>
      <c r="F1356" s="702" t="s">
        <v>122</v>
      </c>
      <c r="G1356" s="702" t="s">
        <v>87</v>
      </c>
      <c r="H1356" s="702" t="s">
        <v>90</v>
      </c>
      <c r="I1356" s="702" t="s">
        <v>68</v>
      </c>
    </row>
    <row r="1357" spans="5:9">
      <c r="E1357" s="702" t="s">
        <v>2759</v>
      </c>
      <c r="F1357" s="702" t="s">
        <v>101</v>
      </c>
      <c r="G1357" s="702" t="s">
        <v>87</v>
      </c>
      <c r="H1357" s="702" t="s">
        <v>87</v>
      </c>
      <c r="I1357" s="702" t="s">
        <v>70</v>
      </c>
    </row>
    <row r="1358" spans="5:9">
      <c r="E1358" s="702" t="s">
        <v>2760</v>
      </c>
      <c r="F1358" s="702" t="s">
        <v>140</v>
      </c>
      <c r="G1358" s="702" t="s">
        <v>90</v>
      </c>
      <c r="H1358" s="702" t="s">
        <v>87</v>
      </c>
      <c r="I1358" s="702" t="s">
        <v>70</v>
      </c>
    </row>
    <row r="1359" spans="5:9">
      <c r="E1359" s="702" t="s">
        <v>2761</v>
      </c>
      <c r="F1359" s="702" t="s">
        <v>197</v>
      </c>
      <c r="G1359" s="702" t="s">
        <v>68</v>
      </c>
      <c r="H1359" s="702" t="s">
        <v>90</v>
      </c>
      <c r="I1359" s="702" t="s">
        <v>87</v>
      </c>
    </row>
    <row r="1360" spans="5:9">
      <c r="E1360" s="702" t="s">
        <v>2762</v>
      </c>
      <c r="F1360" s="702" t="s">
        <v>94</v>
      </c>
      <c r="G1360" s="704" t="s">
        <v>87</v>
      </c>
      <c r="H1360" s="705" t="s">
        <v>70</v>
      </c>
      <c r="I1360" s="704" t="s">
        <v>68</v>
      </c>
    </row>
    <row r="1361" spans="5:9">
      <c r="E1361" s="702" t="s">
        <v>2763</v>
      </c>
      <c r="F1361" s="702" t="s">
        <v>135</v>
      </c>
      <c r="G1361" s="705" t="s">
        <v>68</v>
      </c>
      <c r="H1361" s="705" t="s">
        <v>70</v>
      </c>
      <c r="I1361" s="705" t="s">
        <v>99</v>
      </c>
    </row>
    <row r="1362" spans="5:9">
      <c r="E1362" s="706" t="s">
        <v>2764</v>
      </c>
      <c r="F1362" s="702" t="s">
        <v>197</v>
      </c>
      <c r="G1362" s="706" t="s">
        <v>68</v>
      </c>
      <c r="H1362" s="705" t="s">
        <v>90</v>
      </c>
      <c r="I1362" s="705" t="s">
        <v>90</v>
      </c>
    </row>
    <row r="1363" spans="5:9">
      <c r="E1363" s="702" t="s">
        <v>2765</v>
      </c>
      <c r="F1363" s="702" t="s">
        <v>129</v>
      </c>
      <c r="G1363" s="702" t="s">
        <v>68</v>
      </c>
      <c r="H1363" s="702" t="s">
        <v>99</v>
      </c>
      <c r="I1363" s="702" t="s">
        <v>87</v>
      </c>
    </row>
    <row r="1364" spans="5:9">
      <c r="E1364" s="702" t="s">
        <v>2766</v>
      </c>
      <c r="F1364" s="702" t="s">
        <v>131</v>
      </c>
      <c r="G1364" s="702" t="s">
        <v>99</v>
      </c>
      <c r="H1364" s="702" t="s">
        <v>87</v>
      </c>
      <c r="I1364" s="702" t="s">
        <v>70</v>
      </c>
    </row>
    <row r="1365" spans="5:9">
      <c r="E1365" s="702" t="s">
        <v>2767</v>
      </c>
      <c r="F1365" s="702" t="s">
        <v>116</v>
      </c>
      <c r="G1365" s="702" t="s">
        <v>87</v>
      </c>
      <c r="H1365" s="702" t="s">
        <v>99</v>
      </c>
      <c r="I1365" s="702" t="s">
        <v>68</v>
      </c>
    </row>
    <row r="1366" spans="5:9">
      <c r="E1366" s="702" t="s">
        <v>2769</v>
      </c>
      <c r="F1366" s="702" t="s">
        <v>94</v>
      </c>
      <c r="G1366" s="705" t="s">
        <v>68</v>
      </c>
      <c r="H1366" s="705" t="s">
        <v>70</v>
      </c>
      <c r="I1366" s="705" t="s">
        <v>99</v>
      </c>
    </row>
    <row r="1367" spans="5:9">
      <c r="E1367" s="702" t="s">
        <v>2770</v>
      </c>
      <c r="F1367" s="702" t="s">
        <v>135</v>
      </c>
      <c r="G1367" s="705" t="s">
        <v>90</v>
      </c>
      <c r="H1367" s="705" t="s">
        <v>87</v>
      </c>
      <c r="I1367" s="705" t="s">
        <v>90</v>
      </c>
    </row>
    <row r="1368" spans="5:9">
      <c r="E1368" s="706" t="s">
        <v>2771</v>
      </c>
      <c r="F1368" s="706" t="s">
        <v>110</v>
      </c>
      <c r="G1368" s="707" t="s">
        <v>90</v>
      </c>
      <c r="H1368" s="707" t="s">
        <v>90</v>
      </c>
      <c r="I1368" s="707" t="s">
        <v>68</v>
      </c>
    </row>
    <row r="1369" spans="5:9">
      <c r="E1369" s="702" t="s">
        <v>2772</v>
      </c>
      <c r="F1369" s="702" t="s">
        <v>129</v>
      </c>
      <c r="G1369" s="702" t="s">
        <v>68</v>
      </c>
      <c r="H1369" s="702" t="s">
        <v>87</v>
      </c>
      <c r="I1369" s="702" t="s">
        <v>87</v>
      </c>
    </row>
    <row r="1370" spans="5:9">
      <c r="E1370" s="702" t="s">
        <v>2773</v>
      </c>
      <c r="F1370" s="702" t="s">
        <v>129</v>
      </c>
      <c r="G1370" s="702" t="s">
        <v>90</v>
      </c>
      <c r="H1370" s="702" t="s">
        <v>99</v>
      </c>
      <c r="I1370" s="702" t="s">
        <v>70</v>
      </c>
    </row>
    <row r="1371" spans="5:9">
      <c r="E1371" s="702" t="s">
        <v>2774</v>
      </c>
      <c r="F1371" s="702" t="s">
        <v>129</v>
      </c>
      <c r="G1371" s="705" t="s">
        <v>90</v>
      </c>
      <c r="H1371" s="705" t="s">
        <v>87</v>
      </c>
      <c r="I1371" s="705" t="s">
        <v>90</v>
      </c>
    </row>
    <row r="1372" spans="5:9">
      <c r="E1372" s="702" t="s">
        <v>2775</v>
      </c>
      <c r="F1372" s="702" t="s">
        <v>140</v>
      </c>
      <c r="G1372" s="705" t="s">
        <v>90</v>
      </c>
      <c r="H1372" s="705" t="s">
        <v>90</v>
      </c>
      <c r="I1372" s="705" t="s">
        <v>99</v>
      </c>
    </row>
    <row r="1373" spans="5:9">
      <c r="E1373" s="702" t="s">
        <v>2776</v>
      </c>
      <c r="F1373" s="702" t="s">
        <v>94</v>
      </c>
      <c r="G1373" s="702" t="s">
        <v>99</v>
      </c>
      <c r="H1373" s="702" t="s">
        <v>90</v>
      </c>
      <c r="I1373" s="702" t="s">
        <v>87</v>
      </c>
    </row>
    <row r="1374" spans="5:9">
      <c r="E1374" s="702" t="s">
        <v>2778</v>
      </c>
      <c r="F1374" s="702" t="s">
        <v>129</v>
      </c>
      <c r="G1374" s="702" t="s">
        <v>70</v>
      </c>
      <c r="H1374" s="702" t="s">
        <v>90</v>
      </c>
      <c r="I1374" s="702" t="s">
        <v>87</v>
      </c>
    </row>
    <row r="1375" spans="5:9">
      <c r="E1375" s="702" t="s">
        <v>2780</v>
      </c>
      <c r="F1375" s="702" t="s">
        <v>140</v>
      </c>
      <c r="G1375" s="705" t="s">
        <v>87</v>
      </c>
      <c r="H1375" s="705" t="s">
        <v>68</v>
      </c>
      <c r="I1375" s="705" t="s">
        <v>68</v>
      </c>
    </row>
    <row r="1376" spans="5:9">
      <c r="E1376" s="702" t="s">
        <v>2781</v>
      </c>
      <c r="F1376" s="702" t="s">
        <v>126</v>
      </c>
      <c r="G1376" s="702" t="s">
        <v>68</v>
      </c>
      <c r="H1376" s="702" t="s">
        <v>87</v>
      </c>
      <c r="I1376" s="702" t="s">
        <v>90</v>
      </c>
    </row>
    <row r="1377" spans="5:9">
      <c r="E1377" s="702" t="s">
        <v>2782</v>
      </c>
      <c r="F1377" s="702" t="s">
        <v>104</v>
      </c>
      <c r="G1377" s="702" t="s">
        <v>68</v>
      </c>
      <c r="H1377" s="702" t="s">
        <v>87</v>
      </c>
      <c r="I1377" s="702" t="s">
        <v>90</v>
      </c>
    </row>
    <row r="1378" spans="5:9">
      <c r="E1378" s="702" t="s">
        <v>2783</v>
      </c>
      <c r="F1378" s="702" t="s">
        <v>140</v>
      </c>
      <c r="G1378" s="702" t="s">
        <v>87</v>
      </c>
      <c r="H1378" s="705" t="s">
        <v>70</v>
      </c>
      <c r="I1378" s="705" t="s">
        <v>70</v>
      </c>
    </row>
    <row r="1379" spans="5:9">
      <c r="E1379" s="702" t="s">
        <v>2784</v>
      </c>
      <c r="F1379" s="702" t="s">
        <v>104</v>
      </c>
      <c r="G1379" s="705" t="s">
        <v>70</v>
      </c>
      <c r="H1379" s="705" t="s">
        <v>70</v>
      </c>
      <c r="I1379" s="705" t="s">
        <v>70</v>
      </c>
    </row>
    <row r="1380" spans="5:9">
      <c r="E1380" s="702" t="s">
        <v>2785</v>
      </c>
      <c r="F1380" s="702" t="s">
        <v>135</v>
      </c>
      <c r="G1380" s="705" t="s">
        <v>70</v>
      </c>
      <c r="H1380" s="705" t="s">
        <v>68</v>
      </c>
      <c r="I1380" s="705" t="s">
        <v>70</v>
      </c>
    </row>
    <row r="1381" spans="5:9">
      <c r="E1381" s="702" t="s">
        <v>2786</v>
      </c>
      <c r="F1381" s="702" t="s">
        <v>90</v>
      </c>
      <c r="G1381" s="702" t="s">
        <v>87</v>
      </c>
      <c r="H1381" s="702" t="s">
        <v>87</v>
      </c>
      <c r="I1381" s="702" t="s">
        <v>70</v>
      </c>
    </row>
    <row r="1382" spans="5:9">
      <c r="E1382" s="702" t="s">
        <v>2787</v>
      </c>
      <c r="F1382" s="702" t="s">
        <v>119</v>
      </c>
      <c r="G1382" s="705" t="s">
        <v>90</v>
      </c>
      <c r="H1382" s="705" t="s">
        <v>87</v>
      </c>
      <c r="I1382" s="705" t="s">
        <v>90</v>
      </c>
    </row>
    <row r="1383" spans="5:9">
      <c r="E1383" s="702" t="s">
        <v>2788</v>
      </c>
      <c r="F1383" s="702" t="s">
        <v>240</v>
      </c>
      <c r="G1383" s="705" t="s">
        <v>90</v>
      </c>
      <c r="H1383" s="705" t="s">
        <v>87</v>
      </c>
      <c r="I1383" s="705" t="s">
        <v>99</v>
      </c>
    </row>
    <row r="1384" spans="5:9">
      <c r="E1384" s="702" t="s">
        <v>2789</v>
      </c>
      <c r="F1384" s="702" t="s">
        <v>94</v>
      </c>
      <c r="G1384" s="702" t="s">
        <v>87</v>
      </c>
      <c r="H1384" s="702" t="s">
        <v>90</v>
      </c>
      <c r="I1384" s="702" t="s">
        <v>90</v>
      </c>
    </row>
    <row r="1385" spans="5:9">
      <c r="E1385" s="702" t="s">
        <v>2790</v>
      </c>
      <c r="F1385" s="702" t="s">
        <v>215</v>
      </c>
      <c r="G1385" s="705" t="s">
        <v>87</v>
      </c>
      <c r="H1385" s="705" t="s">
        <v>87</v>
      </c>
      <c r="I1385" s="705" t="s">
        <v>90</v>
      </c>
    </row>
    <row r="1386" spans="5:9">
      <c r="E1386" s="702" t="s">
        <v>2791</v>
      </c>
      <c r="F1386" s="702" t="s">
        <v>215</v>
      </c>
      <c r="G1386" s="705" t="s">
        <v>90</v>
      </c>
      <c r="H1386" s="705" t="s">
        <v>87</v>
      </c>
      <c r="I1386" s="705" t="s">
        <v>90</v>
      </c>
    </row>
    <row r="1387" spans="5:9">
      <c r="E1387" s="702" t="s">
        <v>2792</v>
      </c>
      <c r="F1387" s="702" t="s">
        <v>135</v>
      </c>
      <c r="G1387" s="704" t="s">
        <v>87</v>
      </c>
      <c r="H1387" s="705" t="s">
        <v>90</v>
      </c>
      <c r="I1387" s="705" t="s">
        <v>90</v>
      </c>
    </row>
    <row r="1388" spans="5:9">
      <c r="E1388" s="702" t="s">
        <v>2793</v>
      </c>
      <c r="F1388" s="702" t="s">
        <v>119</v>
      </c>
      <c r="G1388" s="705" t="s">
        <v>87</v>
      </c>
      <c r="H1388" s="705" t="s">
        <v>70</v>
      </c>
      <c r="I1388" s="705" t="s">
        <v>68</v>
      </c>
    </row>
    <row r="1389" spans="5:9">
      <c r="E1389" s="702" t="s">
        <v>2795</v>
      </c>
      <c r="F1389" s="702" t="s">
        <v>122</v>
      </c>
      <c r="G1389" s="705" t="s">
        <v>68</v>
      </c>
      <c r="H1389" s="705" t="s">
        <v>68</v>
      </c>
      <c r="I1389" s="705" t="s">
        <v>70</v>
      </c>
    </row>
    <row r="1390" spans="5:9">
      <c r="E1390" s="702" t="s">
        <v>2797</v>
      </c>
      <c r="F1390" s="702" t="s">
        <v>88</v>
      </c>
      <c r="G1390" s="702" t="s">
        <v>68</v>
      </c>
      <c r="H1390" s="702" t="s">
        <v>70</v>
      </c>
      <c r="I1390" s="702" t="s">
        <v>87</v>
      </c>
    </row>
    <row r="1391" spans="5:9">
      <c r="E1391" s="706" t="s">
        <v>2798</v>
      </c>
      <c r="F1391" s="706" t="s">
        <v>101</v>
      </c>
      <c r="G1391" s="707" t="s">
        <v>68</v>
      </c>
      <c r="H1391" s="707" t="s">
        <v>90</v>
      </c>
      <c r="I1391" s="707" t="s">
        <v>90</v>
      </c>
    </row>
    <row r="1392" spans="5:9">
      <c r="E1392" s="702" t="s">
        <v>2799</v>
      </c>
      <c r="F1392" s="702" t="s">
        <v>122</v>
      </c>
      <c r="G1392" s="702" t="s">
        <v>90</v>
      </c>
      <c r="H1392" s="702" t="s">
        <v>87</v>
      </c>
      <c r="I1392" s="702" t="s">
        <v>87</v>
      </c>
    </row>
    <row r="1393" spans="5:9">
      <c r="E1393" s="702" t="s">
        <v>2800</v>
      </c>
      <c r="F1393" s="702" t="s">
        <v>129</v>
      </c>
      <c r="G1393" s="702" t="s">
        <v>99</v>
      </c>
      <c r="H1393" s="702" t="s">
        <v>68</v>
      </c>
      <c r="I1393" s="702" t="s">
        <v>99</v>
      </c>
    </row>
    <row r="1394" spans="5:9">
      <c r="E1394" s="702" t="s">
        <v>2801</v>
      </c>
      <c r="F1394" s="702" t="s">
        <v>129</v>
      </c>
      <c r="G1394" s="702" t="s">
        <v>87</v>
      </c>
      <c r="H1394" s="702" t="s">
        <v>70</v>
      </c>
      <c r="I1394" s="702" t="s">
        <v>90</v>
      </c>
    </row>
    <row r="1395" spans="5:9">
      <c r="E1395" s="702" t="s">
        <v>2802</v>
      </c>
      <c r="F1395" s="702" t="s">
        <v>119</v>
      </c>
      <c r="G1395" s="702" t="s">
        <v>90</v>
      </c>
      <c r="H1395" s="702" t="s">
        <v>87</v>
      </c>
      <c r="I1395" s="702" t="s">
        <v>70</v>
      </c>
    </row>
    <row r="1396" spans="5:9">
      <c r="E1396" s="702" t="s">
        <v>2803</v>
      </c>
      <c r="F1396" s="702" t="s">
        <v>101</v>
      </c>
      <c r="G1396" s="702" t="s">
        <v>70</v>
      </c>
      <c r="H1396" s="707" t="s">
        <v>68</v>
      </c>
      <c r="I1396" s="702" t="s">
        <v>90</v>
      </c>
    </row>
    <row r="1397" spans="5:9">
      <c r="E1397" s="702" t="s">
        <v>2804</v>
      </c>
      <c r="F1397" s="702" t="s">
        <v>104</v>
      </c>
      <c r="G1397" s="702" t="s">
        <v>99</v>
      </c>
      <c r="H1397" s="702" t="s">
        <v>68</v>
      </c>
      <c r="I1397" s="702" t="s">
        <v>99</v>
      </c>
    </row>
    <row r="1398" spans="5:9">
      <c r="E1398" s="702" t="s">
        <v>2805</v>
      </c>
      <c r="F1398" s="702" t="s">
        <v>101</v>
      </c>
      <c r="G1398" s="702" t="s">
        <v>90</v>
      </c>
      <c r="H1398" s="702" t="s">
        <v>68</v>
      </c>
      <c r="I1398" s="702" t="s">
        <v>70</v>
      </c>
    </row>
    <row r="1399" spans="5:9">
      <c r="E1399" s="702" t="s">
        <v>2806</v>
      </c>
      <c r="F1399" s="702" t="s">
        <v>94</v>
      </c>
      <c r="G1399" s="702" t="s">
        <v>90</v>
      </c>
      <c r="H1399" s="702" t="s">
        <v>70</v>
      </c>
      <c r="I1399" s="702" t="s">
        <v>87</v>
      </c>
    </row>
    <row r="1400" spans="5:9">
      <c r="E1400" s="702" t="s">
        <v>2807</v>
      </c>
      <c r="F1400" s="702" t="s">
        <v>122</v>
      </c>
      <c r="G1400" s="705" t="s">
        <v>87</v>
      </c>
      <c r="H1400" s="705" t="s">
        <v>90</v>
      </c>
      <c r="I1400" s="705" t="s">
        <v>90</v>
      </c>
    </row>
    <row r="1401" spans="5:9">
      <c r="E1401" s="702" t="s">
        <v>2808</v>
      </c>
      <c r="F1401" s="702" t="s">
        <v>116</v>
      </c>
      <c r="G1401" s="705" t="s">
        <v>90</v>
      </c>
      <c r="H1401" s="705" t="s">
        <v>68</v>
      </c>
      <c r="I1401" s="705" t="s">
        <v>68</v>
      </c>
    </row>
    <row r="1402" spans="5:9">
      <c r="E1402" s="702" t="s">
        <v>2809</v>
      </c>
      <c r="F1402" s="702" t="s">
        <v>129</v>
      </c>
      <c r="G1402" s="702" t="s">
        <v>87</v>
      </c>
      <c r="H1402" s="702" t="s">
        <v>68</v>
      </c>
      <c r="I1402" s="702" t="s">
        <v>99</v>
      </c>
    </row>
    <row r="1403" spans="5:9">
      <c r="E1403" s="702" t="s">
        <v>2810</v>
      </c>
      <c r="F1403" s="702" t="s">
        <v>101</v>
      </c>
      <c r="G1403" s="702" t="s">
        <v>99</v>
      </c>
      <c r="H1403" s="702" t="s">
        <v>87</v>
      </c>
      <c r="I1403" s="702" t="s">
        <v>87</v>
      </c>
    </row>
    <row r="1404" spans="5:9">
      <c r="E1404" s="702" t="s">
        <v>2811</v>
      </c>
      <c r="F1404" s="702" t="s">
        <v>88</v>
      </c>
      <c r="G1404" s="702" t="s">
        <v>70</v>
      </c>
      <c r="H1404" s="702" t="s">
        <v>70</v>
      </c>
      <c r="I1404" s="702" t="s">
        <v>87</v>
      </c>
    </row>
    <row r="1405" spans="5:9">
      <c r="E1405" s="702" t="s">
        <v>2812</v>
      </c>
      <c r="F1405" s="702" t="s">
        <v>94</v>
      </c>
      <c r="G1405" s="702" t="s">
        <v>87</v>
      </c>
      <c r="H1405" s="702" t="s">
        <v>68</v>
      </c>
      <c r="I1405" s="702" t="s">
        <v>70</v>
      </c>
    </row>
    <row r="1406" spans="5:9">
      <c r="E1406" s="702" t="s">
        <v>2813</v>
      </c>
      <c r="F1406" s="702" t="s">
        <v>101</v>
      </c>
      <c r="G1406" s="705" t="s">
        <v>87</v>
      </c>
      <c r="H1406" s="705" t="s">
        <v>70</v>
      </c>
      <c r="I1406" s="705" t="s">
        <v>87</v>
      </c>
    </row>
    <row r="1407" spans="5:9">
      <c r="E1407" s="702" t="s">
        <v>2814</v>
      </c>
      <c r="F1407" s="702" t="s">
        <v>197</v>
      </c>
      <c r="G1407" s="702" t="s">
        <v>70</v>
      </c>
      <c r="H1407" s="702" t="s">
        <v>70</v>
      </c>
      <c r="I1407" s="702" t="s">
        <v>68</v>
      </c>
    </row>
    <row r="1408" spans="5:9">
      <c r="E1408" s="702" t="s">
        <v>2815</v>
      </c>
      <c r="F1408" s="702" t="s">
        <v>126</v>
      </c>
      <c r="G1408" s="702" t="s">
        <v>99</v>
      </c>
      <c r="H1408" s="702" t="s">
        <v>70</v>
      </c>
      <c r="I1408" s="702" t="s">
        <v>87</v>
      </c>
    </row>
    <row r="1409" spans="5:9">
      <c r="E1409" s="702" t="s">
        <v>2816</v>
      </c>
      <c r="F1409" s="702" t="s">
        <v>215</v>
      </c>
      <c r="G1409" s="702" t="s">
        <v>87</v>
      </c>
      <c r="H1409" s="702" t="s">
        <v>70</v>
      </c>
      <c r="I1409" s="702" t="s">
        <v>87</v>
      </c>
    </row>
    <row r="1410" spans="5:9">
      <c r="E1410" s="704" t="s">
        <v>2817</v>
      </c>
      <c r="F1410" s="702" t="s">
        <v>129</v>
      </c>
      <c r="G1410" s="705" t="s">
        <v>68</v>
      </c>
      <c r="H1410" s="705" t="s">
        <v>99</v>
      </c>
      <c r="I1410" s="705" t="s">
        <v>70</v>
      </c>
    </row>
    <row r="1411" spans="5:9">
      <c r="E1411" s="702" t="s">
        <v>2818</v>
      </c>
      <c r="F1411" s="702" t="s">
        <v>135</v>
      </c>
      <c r="G1411" s="705" t="s">
        <v>87</v>
      </c>
      <c r="H1411" s="705" t="s">
        <v>90</v>
      </c>
      <c r="I1411" s="705" t="s">
        <v>99</v>
      </c>
    </row>
    <row r="1412" spans="5:9">
      <c r="E1412" s="702" t="s">
        <v>2819</v>
      </c>
      <c r="F1412" s="702" t="s">
        <v>135</v>
      </c>
      <c r="G1412" s="702" t="s">
        <v>70</v>
      </c>
      <c r="H1412" s="702" t="s">
        <v>90</v>
      </c>
      <c r="I1412" s="702" t="s">
        <v>68</v>
      </c>
    </row>
    <row r="1413" spans="5:9">
      <c r="E1413" s="702" t="s">
        <v>2820</v>
      </c>
      <c r="F1413" s="702" t="s">
        <v>122</v>
      </c>
      <c r="G1413" s="702" t="s">
        <v>87</v>
      </c>
      <c r="H1413" s="702" t="s">
        <v>90</v>
      </c>
      <c r="I1413" s="702" t="s">
        <v>90</v>
      </c>
    </row>
    <row r="1414" spans="5:9">
      <c r="E1414" s="702" t="s">
        <v>2821</v>
      </c>
      <c r="F1414" s="702" t="s">
        <v>94</v>
      </c>
      <c r="G1414" s="702" t="s">
        <v>87</v>
      </c>
      <c r="H1414" s="702" t="s">
        <v>87</v>
      </c>
      <c r="I1414" s="702" t="s">
        <v>87</v>
      </c>
    </row>
    <row r="1415" spans="5:9">
      <c r="E1415" s="702" t="s">
        <v>2823</v>
      </c>
      <c r="F1415" s="702" t="s">
        <v>220</v>
      </c>
      <c r="G1415" s="702" t="s">
        <v>99</v>
      </c>
      <c r="H1415" s="702" t="s">
        <v>99</v>
      </c>
      <c r="I1415" s="702" t="s">
        <v>90</v>
      </c>
    </row>
    <row r="1416" spans="5:9">
      <c r="E1416" s="702" t="s">
        <v>2824</v>
      </c>
      <c r="F1416" s="702" t="s">
        <v>240</v>
      </c>
      <c r="G1416" s="702" t="s">
        <v>70</v>
      </c>
      <c r="H1416" s="702" t="s">
        <v>87</v>
      </c>
      <c r="I1416" s="702" t="s">
        <v>68</v>
      </c>
    </row>
    <row r="1417" spans="5:9">
      <c r="E1417" s="702" t="s">
        <v>2825</v>
      </c>
      <c r="F1417" s="702" t="s">
        <v>135</v>
      </c>
      <c r="G1417" s="702" t="s">
        <v>87</v>
      </c>
      <c r="H1417" s="702" t="s">
        <v>90</v>
      </c>
      <c r="I1417" s="702" t="s">
        <v>99</v>
      </c>
    </row>
    <row r="1418" spans="5:9">
      <c r="E1418" s="702" t="s">
        <v>2826</v>
      </c>
      <c r="F1418" s="702" t="s">
        <v>131</v>
      </c>
      <c r="G1418" s="704" t="s">
        <v>87</v>
      </c>
      <c r="H1418" s="705" t="s">
        <v>99</v>
      </c>
      <c r="I1418" s="704" t="s">
        <v>68</v>
      </c>
    </row>
    <row r="1419" spans="5:9">
      <c r="E1419" s="702" t="s">
        <v>2827</v>
      </c>
      <c r="F1419" s="702" t="s">
        <v>129</v>
      </c>
      <c r="G1419" s="705" t="s">
        <v>87</v>
      </c>
      <c r="H1419" s="705" t="s">
        <v>90</v>
      </c>
      <c r="I1419" s="705" t="s">
        <v>99</v>
      </c>
    </row>
    <row r="1420" spans="5:9">
      <c r="E1420" s="702" t="s">
        <v>2827</v>
      </c>
      <c r="F1420" s="702" t="s">
        <v>126</v>
      </c>
      <c r="G1420" s="705" t="s">
        <v>87</v>
      </c>
      <c r="H1420" s="705" t="s">
        <v>90</v>
      </c>
      <c r="I1420" s="705" t="s">
        <v>99</v>
      </c>
    </row>
    <row r="1421" spans="5:9">
      <c r="E1421" s="702" t="s">
        <v>2828</v>
      </c>
      <c r="F1421" s="702" t="s">
        <v>135</v>
      </c>
      <c r="G1421" s="702" t="s">
        <v>87</v>
      </c>
      <c r="H1421" s="702" t="s">
        <v>90</v>
      </c>
      <c r="I1421" s="702" t="s">
        <v>87</v>
      </c>
    </row>
    <row r="1422" spans="5:9">
      <c r="E1422" s="702" t="s">
        <v>2829</v>
      </c>
      <c r="F1422" s="702" t="s">
        <v>140</v>
      </c>
      <c r="G1422" s="702" t="s">
        <v>70</v>
      </c>
      <c r="H1422" s="702" t="s">
        <v>99</v>
      </c>
      <c r="I1422" s="702" t="s">
        <v>90</v>
      </c>
    </row>
    <row r="1423" spans="5:9">
      <c r="E1423" s="702" t="s">
        <v>2830</v>
      </c>
      <c r="F1423" s="702" t="s">
        <v>140</v>
      </c>
      <c r="G1423" s="702" t="s">
        <v>90</v>
      </c>
      <c r="H1423" s="702" t="s">
        <v>90</v>
      </c>
      <c r="I1423" s="702" t="s">
        <v>70</v>
      </c>
    </row>
    <row r="1424" spans="5:9">
      <c r="E1424" s="702" t="s">
        <v>2831</v>
      </c>
      <c r="F1424" s="702" t="s">
        <v>126</v>
      </c>
      <c r="G1424" s="702" t="s">
        <v>87</v>
      </c>
      <c r="H1424" s="702" t="s">
        <v>68</v>
      </c>
      <c r="I1424" s="702" t="s">
        <v>90</v>
      </c>
    </row>
    <row r="1425" spans="5:9">
      <c r="E1425" s="702" t="s">
        <v>2832</v>
      </c>
      <c r="F1425" s="702" t="s">
        <v>110</v>
      </c>
      <c r="G1425" s="705" t="s">
        <v>68</v>
      </c>
      <c r="H1425" s="705" t="s">
        <v>87</v>
      </c>
      <c r="I1425" s="705" t="s">
        <v>90</v>
      </c>
    </row>
    <row r="1426" spans="5:9">
      <c r="E1426" s="702" t="s">
        <v>2833</v>
      </c>
      <c r="F1426" s="702" t="s">
        <v>101</v>
      </c>
      <c r="G1426" s="702" t="s">
        <v>68</v>
      </c>
      <c r="H1426" s="702" t="s">
        <v>87</v>
      </c>
      <c r="I1426" s="702" t="s">
        <v>90</v>
      </c>
    </row>
    <row r="1427" spans="5:9">
      <c r="E1427" s="702" t="s">
        <v>2834</v>
      </c>
      <c r="F1427" s="702" t="s">
        <v>94</v>
      </c>
      <c r="G1427" s="705" t="s">
        <v>90</v>
      </c>
      <c r="H1427" s="705" t="s">
        <v>70</v>
      </c>
      <c r="I1427" s="705" t="s">
        <v>90</v>
      </c>
    </row>
    <row r="1428" spans="5:9">
      <c r="E1428" s="706" t="s">
        <v>2835</v>
      </c>
      <c r="F1428" s="706" t="s">
        <v>126</v>
      </c>
      <c r="G1428" s="706" t="s">
        <v>68</v>
      </c>
      <c r="H1428" s="706" t="s">
        <v>90</v>
      </c>
      <c r="I1428" s="706" t="s">
        <v>90</v>
      </c>
    </row>
    <row r="1429" spans="5:9">
      <c r="E1429" s="702" t="s">
        <v>2836</v>
      </c>
      <c r="F1429" s="702" t="s">
        <v>140</v>
      </c>
      <c r="G1429" s="702" t="s">
        <v>68</v>
      </c>
      <c r="H1429" s="702" t="s">
        <v>99</v>
      </c>
      <c r="I1429" s="702" t="s">
        <v>68</v>
      </c>
    </row>
    <row r="1430" spans="5:9">
      <c r="E1430" s="702" t="s">
        <v>2837</v>
      </c>
      <c r="F1430" s="702" t="s">
        <v>90</v>
      </c>
      <c r="G1430" s="702" t="s">
        <v>99</v>
      </c>
      <c r="H1430" s="702" t="s">
        <v>99</v>
      </c>
      <c r="I1430" s="702" t="s">
        <v>68</v>
      </c>
    </row>
    <row r="1431" spans="5:9">
      <c r="E1431" s="702" t="s">
        <v>2838</v>
      </c>
      <c r="F1431" s="702" t="s">
        <v>197</v>
      </c>
      <c r="G1431" s="702" t="s">
        <v>90</v>
      </c>
      <c r="H1431" s="702" t="s">
        <v>90</v>
      </c>
      <c r="I1431" s="702" t="s">
        <v>70</v>
      </c>
    </row>
    <row r="1432" spans="5:9">
      <c r="E1432" s="702" t="s">
        <v>2839</v>
      </c>
      <c r="F1432" s="702" t="s">
        <v>94</v>
      </c>
      <c r="G1432" s="702" t="s">
        <v>70</v>
      </c>
      <c r="H1432" s="702" t="s">
        <v>70</v>
      </c>
      <c r="I1432" s="702" t="s">
        <v>87</v>
      </c>
    </row>
    <row r="1433" spans="5:9">
      <c r="E1433" s="702" t="s">
        <v>2840</v>
      </c>
      <c r="F1433" s="702" t="s">
        <v>215</v>
      </c>
      <c r="G1433" s="702" t="s">
        <v>90</v>
      </c>
      <c r="H1433" s="702" t="s">
        <v>70</v>
      </c>
      <c r="I1433" s="702" t="s">
        <v>70</v>
      </c>
    </row>
    <row r="1434" spans="5:9">
      <c r="E1434" s="706" t="s">
        <v>2842</v>
      </c>
      <c r="F1434" s="706" t="s">
        <v>94</v>
      </c>
      <c r="G1434" s="707" t="s">
        <v>90</v>
      </c>
      <c r="H1434" s="707" t="s">
        <v>90</v>
      </c>
      <c r="I1434" s="707" t="s">
        <v>90</v>
      </c>
    </row>
    <row r="1435" spans="5:9">
      <c r="E1435" s="702" t="s">
        <v>2843</v>
      </c>
      <c r="F1435" s="702" t="s">
        <v>131</v>
      </c>
      <c r="G1435" s="702" t="s">
        <v>70</v>
      </c>
      <c r="H1435" s="702" t="s">
        <v>68</v>
      </c>
      <c r="I1435" s="702" t="s">
        <v>87</v>
      </c>
    </row>
    <row r="1436" spans="5:9">
      <c r="E1436" s="702" t="s">
        <v>2844</v>
      </c>
      <c r="F1436" s="702" t="s">
        <v>119</v>
      </c>
      <c r="G1436" s="702" t="s">
        <v>87</v>
      </c>
      <c r="H1436" s="702" t="s">
        <v>87</v>
      </c>
      <c r="I1436" s="702" t="s">
        <v>87</v>
      </c>
    </row>
    <row r="1437" spans="5:9">
      <c r="E1437" s="702" t="s">
        <v>2845</v>
      </c>
      <c r="F1437" s="702" t="s">
        <v>135</v>
      </c>
      <c r="G1437" s="702" t="s">
        <v>87</v>
      </c>
      <c r="H1437" s="702" t="s">
        <v>87</v>
      </c>
      <c r="I1437" s="702" t="s">
        <v>68</v>
      </c>
    </row>
    <row r="1438" spans="5:9">
      <c r="E1438" s="702" t="s">
        <v>387</v>
      </c>
      <c r="F1438" s="702" t="s">
        <v>122</v>
      </c>
      <c r="G1438" s="702" t="s">
        <v>90</v>
      </c>
      <c r="H1438" s="702" t="s">
        <v>90</v>
      </c>
      <c r="I1438" s="702" t="s">
        <v>99</v>
      </c>
    </row>
    <row r="1439" spans="5:9">
      <c r="E1439" s="706" t="s">
        <v>2846</v>
      </c>
      <c r="F1439" s="706" t="s">
        <v>101</v>
      </c>
      <c r="G1439" s="707" t="s">
        <v>90</v>
      </c>
      <c r="H1439" s="713" t="s">
        <v>68</v>
      </c>
      <c r="I1439" s="713" t="s">
        <v>68</v>
      </c>
    </row>
    <row r="1440" spans="5:9">
      <c r="E1440" s="702" t="s">
        <v>2847</v>
      </c>
      <c r="F1440" s="702" t="s">
        <v>114</v>
      </c>
      <c r="G1440" s="702" t="s">
        <v>87</v>
      </c>
      <c r="H1440" s="702" t="s">
        <v>68</v>
      </c>
      <c r="I1440" s="702" t="s">
        <v>90</v>
      </c>
    </row>
    <row r="1441" spans="5:9">
      <c r="E1441" s="702" t="s">
        <v>2848</v>
      </c>
      <c r="F1441" s="702" t="s">
        <v>110</v>
      </c>
      <c r="G1441" s="702" t="s">
        <v>90</v>
      </c>
      <c r="H1441" s="702" t="s">
        <v>68</v>
      </c>
      <c r="I1441" s="702" t="s">
        <v>87</v>
      </c>
    </row>
    <row r="1442" spans="5:9">
      <c r="E1442" s="702" t="s">
        <v>2849</v>
      </c>
      <c r="F1442" s="702" t="s">
        <v>119</v>
      </c>
      <c r="G1442" s="705" t="s">
        <v>87</v>
      </c>
      <c r="H1442" s="705" t="s">
        <v>87</v>
      </c>
      <c r="I1442" s="705" t="s">
        <v>99</v>
      </c>
    </row>
    <row r="1443" spans="5:9">
      <c r="E1443" s="702" t="s">
        <v>2851</v>
      </c>
      <c r="F1443" s="702" t="s">
        <v>220</v>
      </c>
      <c r="G1443" s="705" t="s">
        <v>90</v>
      </c>
      <c r="H1443" s="705" t="s">
        <v>68</v>
      </c>
      <c r="I1443" s="705" t="s">
        <v>70</v>
      </c>
    </row>
    <row r="1444" spans="5:9">
      <c r="E1444" s="702" t="s">
        <v>2852</v>
      </c>
      <c r="F1444" s="702" t="s">
        <v>148</v>
      </c>
      <c r="G1444" s="705" t="s">
        <v>87</v>
      </c>
      <c r="H1444" s="705" t="s">
        <v>87</v>
      </c>
      <c r="I1444" s="705" t="s">
        <v>87</v>
      </c>
    </row>
    <row r="1445" spans="5:9">
      <c r="E1445" s="702" t="s">
        <v>2853</v>
      </c>
      <c r="F1445" s="702" t="s">
        <v>135</v>
      </c>
      <c r="G1445" s="705" t="s">
        <v>87</v>
      </c>
      <c r="H1445" s="705" t="s">
        <v>68</v>
      </c>
      <c r="I1445" s="705" t="s">
        <v>99</v>
      </c>
    </row>
    <row r="1446" spans="5:9">
      <c r="E1446" s="702" t="s">
        <v>2854</v>
      </c>
      <c r="F1446" s="702" t="s">
        <v>122</v>
      </c>
      <c r="G1446" s="705" t="s">
        <v>87</v>
      </c>
      <c r="H1446" s="705" t="s">
        <v>90</v>
      </c>
      <c r="I1446" s="705" t="s">
        <v>90</v>
      </c>
    </row>
    <row r="1447" spans="5:9">
      <c r="E1447" s="702" t="s">
        <v>2856</v>
      </c>
      <c r="F1447" s="702" t="s">
        <v>215</v>
      </c>
      <c r="G1447" s="705" t="s">
        <v>68</v>
      </c>
      <c r="H1447" s="705" t="s">
        <v>99</v>
      </c>
      <c r="I1447" s="705" t="s">
        <v>90</v>
      </c>
    </row>
    <row r="1448" spans="5:9">
      <c r="E1448" s="702" t="s">
        <v>2859</v>
      </c>
      <c r="F1448" s="702" t="s">
        <v>215</v>
      </c>
      <c r="G1448" s="705" t="s">
        <v>87</v>
      </c>
      <c r="H1448" s="705" t="s">
        <v>70</v>
      </c>
      <c r="I1448" s="705" t="s">
        <v>99</v>
      </c>
    </row>
    <row r="1449" spans="5:9">
      <c r="E1449" s="702" t="s">
        <v>2860</v>
      </c>
      <c r="F1449" s="702" t="s">
        <v>135</v>
      </c>
      <c r="G1449" s="705" t="s">
        <v>68</v>
      </c>
      <c r="H1449" s="705" t="s">
        <v>68</v>
      </c>
      <c r="I1449" s="705" t="s">
        <v>99</v>
      </c>
    </row>
    <row r="1450" spans="5:9">
      <c r="E1450" s="702" t="s">
        <v>2863</v>
      </c>
      <c r="F1450" s="702" t="s">
        <v>90</v>
      </c>
      <c r="G1450" s="702" t="s">
        <v>68</v>
      </c>
      <c r="H1450" s="702" t="s">
        <v>87</v>
      </c>
      <c r="I1450" s="702" t="s">
        <v>70</v>
      </c>
    </row>
    <row r="1451" spans="5:9">
      <c r="E1451" s="702" t="s">
        <v>2864</v>
      </c>
      <c r="F1451" s="702" t="s">
        <v>88</v>
      </c>
      <c r="G1451" s="705" t="s">
        <v>87</v>
      </c>
      <c r="H1451" s="705" t="s">
        <v>68</v>
      </c>
      <c r="I1451" s="705" t="s">
        <v>68</v>
      </c>
    </row>
    <row r="1452" spans="5:9">
      <c r="E1452" s="706" t="s">
        <v>2866</v>
      </c>
      <c r="F1452" s="706" t="s">
        <v>126</v>
      </c>
      <c r="G1452" s="707" t="s">
        <v>90</v>
      </c>
      <c r="H1452" s="707" t="s">
        <v>68</v>
      </c>
      <c r="I1452" s="707" t="s">
        <v>68</v>
      </c>
    </row>
    <row r="1453" spans="5:9">
      <c r="E1453" s="702" t="s">
        <v>2867</v>
      </c>
      <c r="F1453" s="702" t="s">
        <v>94</v>
      </c>
      <c r="G1453" s="705" t="s">
        <v>87</v>
      </c>
      <c r="H1453" s="705" t="s">
        <v>68</v>
      </c>
      <c r="I1453" s="705" t="s">
        <v>70</v>
      </c>
    </row>
    <row r="1454" spans="5:9">
      <c r="E1454" s="702" t="s">
        <v>2868</v>
      </c>
      <c r="F1454" s="702" t="s">
        <v>140</v>
      </c>
      <c r="G1454" s="702" t="s">
        <v>68</v>
      </c>
      <c r="H1454" s="702" t="s">
        <v>87</v>
      </c>
      <c r="I1454" s="702" t="s">
        <v>99</v>
      </c>
    </row>
    <row r="1455" spans="5:9">
      <c r="E1455" s="702" t="s">
        <v>2869</v>
      </c>
      <c r="F1455" s="702" t="s">
        <v>116</v>
      </c>
      <c r="G1455" s="705" t="s">
        <v>87</v>
      </c>
      <c r="H1455" s="705" t="s">
        <v>90</v>
      </c>
      <c r="I1455" s="705" t="s">
        <v>90</v>
      </c>
    </row>
    <row r="1456" spans="5:9">
      <c r="E1456" s="706" t="s">
        <v>2870</v>
      </c>
      <c r="F1456" s="702" t="s">
        <v>114</v>
      </c>
      <c r="G1456" s="707" t="s">
        <v>87</v>
      </c>
      <c r="H1456" s="707" t="s">
        <v>87</v>
      </c>
      <c r="I1456" s="707" t="s">
        <v>68</v>
      </c>
    </row>
    <row r="1457" spans="5:9">
      <c r="E1457" s="702" t="s">
        <v>2871</v>
      </c>
      <c r="F1457" s="702" t="s">
        <v>88</v>
      </c>
      <c r="G1457" s="705" t="s">
        <v>70</v>
      </c>
      <c r="H1457" s="705" t="s">
        <v>99</v>
      </c>
      <c r="I1457" s="705" t="s">
        <v>87</v>
      </c>
    </row>
    <row r="1458" spans="5:9">
      <c r="E1458" s="702" t="s">
        <v>2873</v>
      </c>
      <c r="F1458" s="702" t="s">
        <v>119</v>
      </c>
      <c r="G1458" s="705" t="s">
        <v>70</v>
      </c>
      <c r="H1458" s="705" t="s">
        <v>87</v>
      </c>
      <c r="I1458" s="705" t="s">
        <v>90</v>
      </c>
    </row>
    <row r="1459" spans="5:9">
      <c r="E1459" s="706" t="s">
        <v>2874</v>
      </c>
      <c r="F1459" s="706" t="s">
        <v>116</v>
      </c>
      <c r="G1459" s="707" t="s">
        <v>68</v>
      </c>
      <c r="H1459" s="707" t="s">
        <v>90</v>
      </c>
      <c r="I1459" s="707" t="s">
        <v>90</v>
      </c>
    </row>
    <row r="1460" spans="5:9">
      <c r="E1460" s="702" t="s">
        <v>2875</v>
      </c>
      <c r="F1460" s="702" t="s">
        <v>116</v>
      </c>
      <c r="G1460" s="702" t="s">
        <v>90</v>
      </c>
      <c r="H1460" s="702" t="s">
        <v>87</v>
      </c>
      <c r="I1460" s="702" t="s">
        <v>68</v>
      </c>
    </row>
    <row r="1461" spans="5:9">
      <c r="E1461" s="702" t="s">
        <v>2876</v>
      </c>
      <c r="F1461" s="702" t="s">
        <v>110</v>
      </c>
      <c r="G1461" s="702" t="s">
        <v>87</v>
      </c>
      <c r="H1461" s="702" t="s">
        <v>87</v>
      </c>
      <c r="I1461" s="702" t="s">
        <v>70</v>
      </c>
    </row>
    <row r="1462" spans="5:9">
      <c r="E1462" s="702" t="s">
        <v>2877</v>
      </c>
      <c r="F1462" s="702" t="s">
        <v>197</v>
      </c>
      <c r="G1462" s="705" t="s">
        <v>68</v>
      </c>
      <c r="H1462" s="705" t="s">
        <v>90</v>
      </c>
      <c r="I1462" s="705" t="s">
        <v>99</v>
      </c>
    </row>
    <row r="1463" spans="5:9">
      <c r="E1463" s="702" t="s">
        <v>2880</v>
      </c>
      <c r="F1463" s="702" t="s">
        <v>135</v>
      </c>
      <c r="G1463" s="702" t="s">
        <v>70</v>
      </c>
      <c r="H1463" s="702" t="s">
        <v>87</v>
      </c>
      <c r="I1463" s="702" t="s">
        <v>70</v>
      </c>
    </row>
    <row r="1464" spans="5:9">
      <c r="E1464" s="702" t="s">
        <v>2881</v>
      </c>
      <c r="F1464" s="702" t="s">
        <v>140</v>
      </c>
      <c r="G1464" s="702" t="s">
        <v>90</v>
      </c>
      <c r="H1464" s="702" t="s">
        <v>87</v>
      </c>
      <c r="I1464" s="702" t="s">
        <v>70</v>
      </c>
    </row>
    <row r="1465" spans="5:9">
      <c r="E1465" s="702" t="s">
        <v>2882</v>
      </c>
      <c r="F1465" s="702" t="s">
        <v>135</v>
      </c>
      <c r="G1465" s="702" t="s">
        <v>70</v>
      </c>
      <c r="H1465" s="702" t="s">
        <v>87</v>
      </c>
      <c r="I1465" s="702" t="s">
        <v>90</v>
      </c>
    </row>
    <row r="1466" spans="5:9">
      <c r="E1466" s="702" t="s">
        <v>2883</v>
      </c>
      <c r="F1466" s="702" t="s">
        <v>114</v>
      </c>
      <c r="G1466" s="705" t="s">
        <v>90</v>
      </c>
      <c r="H1466" s="705" t="s">
        <v>99</v>
      </c>
      <c r="I1466" s="705" t="s">
        <v>87</v>
      </c>
    </row>
    <row r="1467" spans="5:9">
      <c r="E1467" s="702" t="s">
        <v>2884</v>
      </c>
      <c r="F1467" s="702" t="s">
        <v>126</v>
      </c>
      <c r="G1467" s="705" t="s">
        <v>87</v>
      </c>
      <c r="H1467" s="705" t="s">
        <v>87</v>
      </c>
      <c r="I1467" s="705" t="s">
        <v>90</v>
      </c>
    </row>
    <row r="1468" spans="5:9">
      <c r="E1468" s="702" t="s">
        <v>2885</v>
      </c>
      <c r="F1468" s="702" t="s">
        <v>114</v>
      </c>
      <c r="G1468" s="705" t="s">
        <v>70</v>
      </c>
      <c r="H1468" s="705" t="s">
        <v>70</v>
      </c>
      <c r="I1468" s="705" t="s">
        <v>68</v>
      </c>
    </row>
    <row r="1469" spans="5:9">
      <c r="E1469" s="702" t="s">
        <v>2886</v>
      </c>
      <c r="F1469" s="702" t="s">
        <v>94</v>
      </c>
      <c r="G1469" s="702" t="s">
        <v>87</v>
      </c>
      <c r="H1469" s="702" t="s">
        <v>87</v>
      </c>
      <c r="I1469" s="702" t="s">
        <v>90</v>
      </c>
    </row>
    <row r="1470" spans="5:9">
      <c r="E1470" s="702" t="s">
        <v>2887</v>
      </c>
      <c r="F1470" s="702" t="s">
        <v>129</v>
      </c>
      <c r="G1470" s="705" t="s">
        <v>87</v>
      </c>
      <c r="H1470" s="705" t="s">
        <v>87</v>
      </c>
      <c r="I1470" s="705" t="s">
        <v>90</v>
      </c>
    </row>
    <row r="1471" spans="5:9">
      <c r="E1471" s="702" t="s">
        <v>2888</v>
      </c>
      <c r="F1471" s="702" t="s">
        <v>126</v>
      </c>
      <c r="G1471" s="705" t="s">
        <v>68</v>
      </c>
      <c r="H1471" s="705" t="s">
        <v>87</v>
      </c>
      <c r="I1471" s="705" t="s">
        <v>70</v>
      </c>
    </row>
    <row r="1472" spans="5:9">
      <c r="E1472" s="706" t="s">
        <v>2889</v>
      </c>
      <c r="F1472" s="706" t="s">
        <v>148</v>
      </c>
      <c r="G1472" s="706" t="s">
        <v>90</v>
      </c>
      <c r="H1472" s="706" t="s">
        <v>87</v>
      </c>
      <c r="I1472" s="706" t="s">
        <v>70</v>
      </c>
    </row>
    <row r="1473" spans="5:9">
      <c r="E1473" s="702" t="s">
        <v>2890</v>
      </c>
      <c r="F1473" s="702" t="s">
        <v>148</v>
      </c>
      <c r="G1473" s="702" t="s">
        <v>90</v>
      </c>
      <c r="H1473" s="702" t="s">
        <v>90</v>
      </c>
      <c r="I1473" s="702" t="s">
        <v>68</v>
      </c>
    </row>
    <row r="1474" spans="5:9">
      <c r="E1474" s="702" t="s">
        <v>2892</v>
      </c>
      <c r="F1474" s="702" t="s">
        <v>131</v>
      </c>
      <c r="G1474" s="702" t="s">
        <v>87</v>
      </c>
      <c r="H1474" s="702" t="s">
        <v>87</v>
      </c>
      <c r="I1474" s="702" t="s">
        <v>70</v>
      </c>
    </row>
    <row r="1475" spans="5:9">
      <c r="E1475" s="702" t="s">
        <v>2893</v>
      </c>
      <c r="F1475" s="702" t="s">
        <v>119</v>
      </c>
      <c r="G1475" s="705" t="s">
        <v>70</v>
      </c>
      <c r="H1475" s="705" t="s">
        <v>87</v>
      </c>
    </row>
    <row r="1476" spans="5:9">
      <c r="E1476" s="702" t="s">
        <v>2895</v>
      </c>
      <c r="F1476" s="702" t="s">
        <v>104</v>
      </c>
      <c r="G1476" s="702" t="s">
        <v>70</v>
      </c>
      <c r="H1476" s="702" t="s">
        <v>70</v>
      </c>
      <c r="I1476" s="702" t="s">
        <v>87</v>
      </c>
    </row>
    <row r="1477" spans="5:9">
      <c r="E1477" s="702" t="s">
        <v>2896</v>
      </c>
      <c r="F1477" s="702" t="s">
        <v>119</v>
      </c>
      <c r="G1477" s="702" t="s">
        <v>87</v>
      </c>
      <c r="H1477" s="702" t="s">
        <v>87</v>
      </c>
      <c r="I1477" s="702" t="s">
        <v>68</v>
      </c>
    </row>
    <row r="1478" spans="5:9">
      <c r="E1478" s="702" t="s">
        <v>2897</v>
      </c>
      <c r="F1478" s="702" t="s">
        <v>90</v>
      </c>
      <c r="G1478" s="705" t="s">
        <v>90</v>
      </c>
      <c r="H1478" s="705" t="s">
        <v>90</v>
      </c>
      <c r="I1478" s="705" t="s">
        <v>70</v>
      </c>
    </row>
    <row r="1479" spans="5:9">
      <c r="E1479" s="702" t="s">
        <v>2898</v>
      </c>
      <c r="F1479" s="702" t="s">
        <v>114</v>
      </c>
      <c r="G1479" s="702" t="s">
        <v>90</v>
      </c>
      <c r="H1479" s="702" t="s">
        <v>68</v>
      </c>
      <c r="I1479" s="702" t="s">
        <v>68</v>
      </c>
    </row>
    <row r="1480" spans="5:9">
      <c r="E1480" s="702" t="s">
        <v>2899</v>
      </c>
      <c r="F1480" s="702" t="s">
        <v>104</v>
      </c>
      <c r="G1480" s="705" t="s">
        <v>90</v>
      </c>
      <c r="H1480" s="705" t="s">
        <v>90</v>
      </c>
      <c r="I1480" s="705" t="s">
        <v>87</v>
      </c>
    </row>
    <row r="1481" spans="5:9">
      <c r="E1481" s="702" t="s">
        <v>2899</v>
      </c>
      <c r="F1481" s="702" t="s">
        <v>135</v>
      </c>
      <c r="G1481" s="705" t="s">
        <v>68</v>
      </c>
      <c r="H1481" s="705" t="s">
        <v>90</v>
      </c>
      <c r="I1481" s="705" t="s">
        <v>68</v>
      </c>
    </row>
    <row r="1482" spans="5:9">
      <c r="E1482" s="706" t="s">
        <v>2900</v>
      </c>
      <c r="F1482" s="706" t="s">
        <v>114</v>
      </c>
      <c r="G1482" s="707" t="s">
        <v>87</v>
      </c>
      <c r="H1482" s="707" t="s">
        <v>87</v>
      </c>
      <c r="I1482" s="707" t="s">
        <v>90</v>
      </c>
    </row>
    <row r="1483" spans="5:9">
      <c r="E1483" s="702" t="s">
        <v>2901</v>
      </c>
      <c r="F1483" s="702" t="s">
        <v>104</v>
      </c>
      <c r="G1483" s="702" t="s">
        <v>70</v>
      </c>
      <c r="H1483" s="702" t="s">
        <v>87</v>
      </c>
      <c r="I1483" s="702" t="s">
        <v>90</v>
      </c>
    </row>
    <row r="1484" spans="5:9">
      <c r="E1484" s="702" t="s">
        <v>2902</v>
      </c>
      <c r="F1484" s="702" t="s">
        <v>129</v>
      </c>
      <c r="G1484" s="705" t="s">
        <v>87</v>
      </c>
      <c r="H1484" s="705" t="s">
        <v>87</v>
      </c>
      <c r="I1484" s="705" t="s">
        <v>99</v>
      </c>
    </row>
    <row r="1485" spans="5:9">
      <c r="E1485" s="702" t="s">
        <v>2903</v>
      </c>
      <c r="F1485" s="702" t="s">
        <v>119</v>
      </c>
      <c r="G1485" s="705" t="s">
        <v>87</v>
      </c>
      <c r="H1485" s="702" t="s">
        <v>99</v>
      </c>
      <c r="I1485" s="705" t="s">
        <v>87</v>
      </c>
    </row>
    <row r="1486" spans="5:9">
      <c r="E1486" s="702" t="s">
        <v>2904</v>
      </c>
      <c r="F1486" s="702" t="s">
        <v>101</v>
      </c>
      <c r="G1486" s="702" t="s">
        <v>87</v>
      </c>
      <c r="H1486" s="702" t="s">
        <v>99</v>
      </c>
      <c r="I1486" s="702" t="s">
        <v>87</v>
      </c>
    </row>
    <row r="1487" spans="5:9">
      <c r="E1487" s="702" t="s">
        <v>2905</v>
      </c>
      <c r="F1487" s="702" t="s">
        <v>122</v>
      </c>
      <c r="G1487" s="705" t="s">
        <v>70</v>
      </c>
      <c r="H1487" s="705" t="s">
        <v>68</v>
      </c>
      <c r="I1487" s="705" t="s">
        <v>70</v>
      </c>
    </row>
    <row r="1488" spans="5:9">
      <c r="E1488" s="702" t="s">
        <v>2908</v>
      </c>
      <c r="F1488" s="702" t="s">
        <v>126</v>
      </c>
      <c r="G1488" s="702" t="s">
        <v>87</v>
      </c>
      <c r="H1488" s="702" t="s">
        <v>87</v>
      </c>
      <c r="I1488" s="702" t="s">
        <v>90</v>
      </c>
    </row>
    <row r="1489" spans="5:9">
      <c r="E1489" s="702" t="s">
        <v>2909</v>
      </c>
      <c r="F1489" s="702" t="s">
        <v>114</v>
      </c>
      <c r="G1489" s="702" t="s">
        <v>90</v>
      </c>
      <c r="H1489" s="702" t="s">
        <v>68</v>
      </c>
      <c r="I1489" s="702" t="s">
        <v>99</v>
      </c>
    </row>
    <row r="1490" spans="5:9">
      <c r="E1490" s="702" t="s">
        <v>2910</v>
      </c>
      <c r="F1490" s="702" t="s">
        <v>114</v>
      </c>
      <c r="G1490" s="705" t="s">
        <v>70</v>
      </c>
      <c r="H1490" s="705" t="s">
        <v>87</v>
      </c>
      <c r="I1490" s="705" t="s">
        <v>70</v>
      </c>
    </row>
    <row r="1491" spans="5:9">
      <c r="E1491" s="702" t="s">
        <v>2911</v>
      </c>
      <c r="F1491" s="702" t="s">
        <v>126</v>
      </c>
      <c r="G1491" s="702" t="s">
        <v>87</v>
      </c>
      <c r="H1491" s="702" t="s">
        <v>90</v>
      </c>
      <c r="I1491" s="702" t="s">
        <v>70</v>
      </c>
    </row>
    <row r="1492" spans="5:9">
      <c r="E1492" s="702" t="s">
        <v>2912</v>
      </c>
      <c r="F1492" s="702" t="s">
        <v>119</v>
      </c>
      <c r="G1492" s="702" t="s">
        <v>70</v>
      </c>
      <c r="H1492" s="702" t="s">
        <v>70</v>
      </c>
      <c r="I1492" s="702" t="s">
        <v>70</v>
      </c>
    </row>
    <row r="1493" spans="5:9">
      <c r="E1493" s="702" t="s">
        <v>2913</v>
      </c>
      <c r="F1493" s="702" t="s">
        <v>101</v>
      </c>
      <c r="G1493" s="707" t="s">
        <v>68</v>
      </c>
      <c r="H1493" s="707" t="s">
        <v>90</v>
      </c>
      <c r="I1493" s="707" t="s">
        <v>68</v>
      </c>
    </row>
    <row r="1494" spans="5:9">
      <c r="E1494" s="702" t="s">
        <v>2914</v>
      </c>
      <c r="F1494" s="702" t="s">
        <v>88</v>
      </c>
      <c r="G1494" s="702" t="s">
        <v>68</v>
      </c>
      <c r="H1494" s="702" t="s">
        <v>90</v>
      </c>
      <c r="I1494" s="702" t="s">
        <v>90</v>
      </c>
    </row>
    <row r="1495" spans="5:9">
      <c r="E1495" s="702" t="s">
        <v>2915</v>
      </c>
      <c r="F1495" s="702" t="s">
        <v>140</v>
      </c>
      <c r="G1495" s="704" t="s">
        <v>87</v>
      </c>
      <c r="H1495" s="705" t="s">
        <v>90</v>
      </c>
      <c r="I1495" s="704" t="s">
        <v>87</v>
      </c>
    </row>
    <row r="1496" spans="5:9">
      <c r="E1496" s="702" t="s">
        <v>2916</v>
      </c>
      <c r="F1496" s="702" t="s">
        <v>220</v>
      </c>
      <c r="G1496" s="702" t="s">
        <v>87</v>
      </c>
      <c r="H1496" s="702" t="s">
        <v>90</v>
      </c>
      <c r="I1496" s="702" t="s">
        <v>68</v>
      </c>
    </row>
    <row r="1497" spans="5:9">
      <c r="E1497" s="702" t="s">
        <v>2917</v>
      </c>
      <c r="F1497" s="702" t="s">
        <v>126</v>
      </c>
      <c r="G1497" s="702" t="s">
        <v>90</v>
      </c>
      <c r="H1497" s="702" t="s">
        <v>68</v>
      </c>
      <c r="I1497" s="702" t="s">
        <v>68</v>
      </c>
    </row>
    <row r="1498" spans="5:9">
      <c r="E1498" s="702" t="s">
        <v>2918</v>
      </c>
      <c r="F1498" s="702" t="s">
        <v>88</v>
      </c>
      <c r="G1498" s="705" t="s">
        <v>68</v>
      </c>
      <c r="H1498" s="705" t="s">
        <v>68</v>
      </c>
      <c r="I1498" s="705" t="s">
        <v>70</v>
      </c>
    </row>
    <row r="1499" spans="5:9">
      <c r="E1499" s="702" t="s">
        <v>1010</v>
      </c>
      <c r="F1499" s="702" t="s">
        <v>135</v>
      </c>
      <c r="G1499" s="702" t="s">
        <v>70</v>
      </c>
      <c r="H1499" s="702" t="s">
        <v>87</v>
      </c>
      <c r="I1499" s="702" t="s">
        <v>90</v>
      </c>
    </row>
    <row r="1500" spans="5:9">
      <c r="E1500" s="702" t="s">
        <v>2920</v>
      </c>
      <c r="F1500" s="702" t="s">
        <v>215</v>
      </c>
      <c r="G1500" s="702" t="s">
        <v>87</v>
      </c>
      <c r="H1500" s="702" t="s">
        <v>87</v>
      </c>
      <c r="I1500" s="702" t="s">
        <v>99</v>
      </c>
    </row>
    <row r="1501" spans="5:9">
      <c r="E1501" s="702" t="s">
        <v>2921</v>
      </c>
      <c r="F1501" s="702" t="s">
        <v>88</v>
      </c>
      <c r="G1501" s="705" t="s">
        <v>70</v>
      </c>
      <c r="H1501" s="705" t="s">
        <v>87</v>
      </c>
      <c r="I1501" s="705" t="s">
        <v>87</v>
      </c>
    </row>
    <row r="1502" spans="5:9">
      <c r="E1502" s="702" t="s">
        <v>2922</v>
      </c>
      <c r="F1502" s="702" t="s">
        <v>126</v>
      </c>
      <c r="G1502" s="702" t="s">
        <v>90</v>
      </c>
      <c r="H1502" s="702" t="s">
        <v>90</v>
      </c>
      <c r="I1502" s="702" t="s">
        <v>87</v>
      </c>
    </row>
    <row r="1503" spans="5:9">
      <c r="E1503" s="702" t="s">
        <v>2923</v>
      </c>
      <c r="F1503" s="702" t="s">
        <v>135</v>
      </c>
      <c r="G1503" s="705" t="s">
        <v>90</v>
      </c>
      <c r="H1503" s="705" t="s">
        <v>68</v>
      </c>
      <c r="I1503" s="705" t="s">
        <v>87</v>
      </c>
    </row>
    <row r="1504" spans="5:9">
      <c r="E1504" s="702" t="s">
        <v>2924</v>
      </c>
      <c r="F1504" s="702" t="s">
        <v>197</v>
      </c>
      <c r="G1504" s="702" t="s">
        <v>87</v>
      </c>
      <c r="H1504" s="702" t="s">
        <v>90</v>
      </c>
      <c r="I1504" s="702" t="s">
        <v>90</v>
      </c>
    </row>
    <row r="1505" spans="5:9">
      <c r="E1505" s="702" t="s">
        <v>2925</v>
      </c>
      <c r="F1505" s="702" t="s">
        <v>88</v>
      </c>
      <c r="G1505" s="702" t="s">
        <v>70</v>
      </c>
      <c r="H1505" s="702" t="s">
        <v>90</v>
      </c>
      <c r="I1505" s="702" t="s">
        <v>68</v>
      </c>
    </row>
    <row r="1506" spans="5:9">
      <c r="E1506" s="702" t="s">
        <v>2926</v>
      </c>
      <c r="F1506" s="702" t="s">
        <v>94</v>
      </c>
      <c r="G1506" s="702" t="s">
        <v>87</v>
      </c>
      <c r="H1506" s="702" t="s">
        <v>87</v>
      </c>
      <c r="I1506" s="702" t="s">
        <v>90</v>
      </c>
    </row>
    <row r="1507" spans="5:9">
      <c r="E1507" s="702" t="s">
        <v>2927</v>
      </c>
      <c r="F1507" s="702" t="s">
        <v>119</v>
      </c>
      <c r="G1507" s="705" t="s">
        <v>68</v>
      </c>
      <c r="H1507" s="705" t="s">
        <v>99</v>
      </c>
      <c r="I1507" s="705" t="s">
        <v>68</v>
      </c>
    </row>
    <row r="1508" spans="5:9">
      <c r="E1508" s="702" t="s">
        <v>2928</v>
      </c>
      <c r="F1508" s="702" t="s">
        <v>88</v>
      </c>
      <c r="G1508" s="702" t="s">
        <v>90</v>
      </c>
      <c r="H1508" s="702" t="s">
        <v>90</v>
      </c>
      <c r="I1508" s="702" t="s">
        <v>90</v>
      </c>
    </row>
    <row r="1509" spans="5:9">
      <c r="E1509" s="702" t="s">
        <v>2929</v>
      </c>
      <c r="F1509" s="702" t="s">
        <v>94</v>
      </c>
      <c r="G1509" s="705" t="s">
        <v>87</v>
      </c>
      <c r="H1509" s="705" t="s">
        <v>87</v>
      </c>
      <c r="I1509" s="705" t="s">
        <v>68</v>
      </c>
    </row>
    <row r="1510" spans="5:9">
      <c r="E1510" s="702" t="s">
        <v>2930</v>
      </c>
      <c r="F1510" s="702" t="s">
        <v>110</v>
      </c>
      <c r="G1510" s="702" t="s">
        <v>70</v>
      </c>
      <c r="H1510" s="702" t="s">
        <v>68</v>
      </c>
      <c r="I1510" s="702" t="s">
        <v>90</v>
      </c>
    </row>
    <row r="1511" spans="5:9">
      <c r="E1511" s="702" t="s">
        <v>2931</v>
      </c>
      <c r="F1511" s="702" t="s">
        <v>220</v>
      </c>
      <c r="G1511" s="705" t="s">
        <v>87</v>
      </c>
      <c r="H1511" s="705" t="s">
        <v>90</v>
      </c>
      <c r="I1511" s="705" t="s">
        <v>68</v>
      </c>
    </row>
    <row r="1512" spans="5:9">
      <c r="E1512" s="702" t="s">
        <v>2933</v>
      </c>
      <c r="F1512" s="702" t="s">
        <v>94</v>
      </c>
      <c r="G1512" s="705" t="s">
        <v>87</v>
      </c>
      <c r="H1512" s="705" t="s">
        <v>87</v>
      </c>
      <c r="I1512" s="705" t="s">
        <v>68</v>
      </c>
    </row>
    <row r="1513" spans="5:9">
      <c r="E1513" s="702" t="s">
        <v>2934</v>
      </c>
      <c r="F1513" s="702" t="s">
        <v>94</v>
      </c>
      <c r="G1513" s="704" t="s">
        <v>87</v>
      </c>
      <c r="H1513" s="705" t="s">
        <v>90</v>
      </c>
      <c r="I1513" s="705" t="s">
        <v>70</v>
      </c>
    </row>
    <row r="1514" spans="5:9">
      <c r="E1514" s="702" t="s">
        <v>2935</v>
      </c>
      <c r="F1514" s="702" t="s">
        <v>114</v>
      </c>
      <c r="G1514" s="702" t="s">
        <v>87</v>
      </c>
      <c r="H1514" s="702" t="s">
        <v>87</v>
      </c>
      <c r="I1514" s="702" t="s">
        <v>87</v>
      </c>
    </row>
    <row r="1515" spans="5:9">
      <c r="E1515" s="702" t="s">
        <v>2936</v>
      </c>
      <c r="F1515" s="702" t="s">
        <v>119</v>
      </c>
      <c r="G1515" s="705" t="s">
        <v>70</v>
      </c>
      <c r="H1515" s="705" t="s">
        <v>68</v>
      </c>
      <c r="I1515" s="705" t="s">
        <v>87</v>
      </c>
    </row>
    <row r="1516" spans="5:9">
      <c r="E1516" s="702" t="s">
        <v>2937</v>
      </c>
      <c r="F1516" s="702" t="s">
        <v>135</v>
      </c>
      <c r="G1516" s="702" t="s">
        <v>70</v>
      </c>
      <c r="H1516" s="702" t="s">
        <v>90</v>
      </c>
      <c r="I1516" s="702" t="s">
        <v>99</v>
      </c>
    </row>
    <row r="1517" spans="5:9">
      <c r="E1517" s="702" t="s">
        <v>2938</v>
      </c>
      <c r="F1517" s="702" t="s">
        <v>135</v>
      </c>
      <c r="G1517" s="702" t="s">
        <v>90</v>
      </c>
      <c r="H1517" s="702" t="s">
        <v>87</v>
      </c>
      <c r="I1517" s="702" t="s">
        <v>99</v>
      </c>
    </row>
    <row r="1518" spans="5:9">
      <c r="E1518" s="702" t="s">
        <v>2940</v>
      </c>
      <c r="F1518" s="702" t="s">
        <v>129</v>
      </c>
      <c r="G1518" s="705" t="s">
        <v>68</v>
      </c>
      <c r="H1518" s="705" t="s">
        <v>90</v>
      </c>
      <c r="I1518" s="705" t="s">
        <v>68</v>
      </c>
    </row>
    <row r="1519" spans="5:9">
      <c r="E1519" s="702" t="s">
        <v>2942</v>
      </c>
      <c r="F1519" s="702" t="s">
        <v>94</v>
      </c>
      <c r="G1519" s="702" t="s">
        <v>68</v>
      </c>
      <c r="H1519" s="702" t="s">
        <v>68</v>
      </c>
      <c r="I1519" s="702" t="s">
        <v>90</v>
      </c>
    </row>
    <row r="1520" spans="5:9">
      <c r="E1520" s="702" t="s">
        <v>2943</v>
      </c>
      <c r="F1520" s="702" t="s">
        <v>148</v>
      </c>
      <c r="G1520" s="702" t="s">
        <v>87</v>
      </c>
      <c r="H1520" s="702" t="s">
        <v>68</v>
      </c>
      <c r="I1520" s="702" t="s">
        <v>68</v>
      </c>
    </row>
    <row r="1521" spans="5:9">
      <c r="E1521" s="702" t="s">
        <v>2944</v>
      </c>
      <c r="F1521" s="702" t="s">
        <v>101</v>
      </c>
      <c r="G1521" s="704" t="s">
        <v>87</v>
      </c>
      <c r="H1521" s="704" t="s">
        <v>87</v>
      </c>
      <c r="I1521" s="704" t="s">
        <v>68</v>
      </c>
    </row>
    <row r="1522" spans="5:9">
      <c r="E1522" s="706" t="s">
        <v>2945</v>
      </c>
      <c r="F1522" s="706" t="s">
        <v>88</v>
      </c>
      <c r="G1522" s="707" t="s">
        <v>90</v>
      </c>
      <c r="H1522" s="707" t="s">
        <v>70</v>
      </c>
      <c r="I1522" s="713" t="s">
        <v>87</v>
      </c>
    </row>
    <row r="1523" spans="5:9">
      <c r="E1523" s="702" t="s">
        <v>2946</v>
      </c>
      <c r="F1523" s="702" t="s">
        <v>90</v>
      </c>
      <c r="G1523" s="705" t="s">
        <v>68</v>
      </c>
      <c r="H1523" s="705" t="s">
        <v>68</v>
      </c>
      <c r="I1523" s="705" t="s">
        <v>68</v>
      </c>
    </row>
    <row r="1524" spans="5:9">
      <c r="E1524" s="702" t="s">
        <v>2947</v>
      </c>
      <c r="F1524" s="702" t="s">
        <v>148</v>
      </c>
      <c r="G1524" s="705" t="s">
        <v>70</v>
      </c>
      <c r="H1524" s="705" t="s">
        <v>70</v>
      </c>
      <c r="I1524" s="705" t="s">
        <v>70</v>
      </c>
    </row>
    <row r="1525" spans="5:9">
      <c r="E1525" s="702" t="s">
        <v>2948</v>
      </c>
      <c r="F1525" s="702" t="s">
        <v>94</v>
      </c>
      <c r="G1525" s="702" t="s">
        <v>70</v>
      </c>
      <c r="H1525" s="702" t="s">
        <v>90</v>
      </c>
      <c r="I1525" s="702" t="s">
        <v>68</v>
      </c>
    </row>
    <row r="1526" spans="5:9">
      <c r="E1526" s="702" t="s">
        <v>2949</v>
      </c>
      <c r="F1526" s="702" t="s">
        <v>101</v>
      </c>
      <c r="G1526" s="705" t="s">
        <v>68</v>
      </c>
      <c r="H1526" s="705" t="s">
        <v>90</v>
      </c>
      <c r="I1526" s="705" t="s">
        <v>70</v>
      </c>
    </row>
    <row r="1527" spans="5:9">
      <c r="E1527" s="702" t="s">
        <v>2950</v>
      </c>
      <c r="F1527" s="702" t="s">
        <v>88</v>
      </c>
      <c r="G1527" s="705" t="s">
        <v>70</v>
      </c>
      <c r="H1527" s="705" t="s">
        <v>68</v>
      </c>
      <c r="I1527" s="705" t="s">
        <v>68</v>
      </c>
    </row>
    <row r="1528" spans="5:9">
      <c r="E1528" s="702" t="s">
        <v>2951</v>
      </c>
      <c r="F1528" s="702" t="s">
        <v>94</v>
      </c>
      <c r="G1528" s="705" t="s">
        <v>68</v>
      </c>
      <c r="H1528" s="705" t="s">
        <v>87</v>
      </c>
      <c r="I1528" s="705" t="s">
        <v>99</v>
      </c>
    </row>
    <row r="1529" spans="5:9">
      <c r="E1529" s="702" t="s">
        <v>2952</v>
      </c>
      <c r="F1529" s="702" t="s">
        <v>215</v>
      </c>
      <c r="G1529" s="705" t="s">
        <v>87</v>
      </c>
      <c r="H1529" s="705" t="s">
        <v>68</v>
      </c>
      <c r="I1529" s="705" t="s">
        <v>99</v>
      </c>
    </row>
    <row r="1530" spans="5:9">
      <c r="E1530" s="702" t="s">
        <v>2953</v>
      </c>
      <c r="F1530" s="702" t="s">
        <v>251</v>
      </c>
      <c r="G1530" s="707" t="s">
        <v>68</v>
      </c>
      <c r="H1530" s="702" t="s">
        <v>87</v>
      </c>
      <c r="I1530" s="707" t="s">
        <v>68</v>
      </c>
    </row>
    <row r="1531" spans="5:9">
      <c r="E1531" s="702" t="s">
        <v>2954</v>
      </c>
      <c r="F1531" s="702" t="s">
        <v>140</v>
      </c>
      <c r="G1531" s="702" t="s">
        <v>70</v>
      </c>
      <c r="H1531" s="702" t="s">
        <v>70</v>
      </c>
      <c r="I1531" s="702" t="s">
        <v>68</v>
      </c>
    </row>
    <row r="1532" spans="5:9">
      <c r="E1532" s="702" t="s">
        <v>2955</v>
      </c>
      <c r="F1532" s="702" t="s">
        <v>122</v>
      </c>
      <c r="G1532" s="705" t="s">
        <v>90</v>
      </c>
      <c r="H1532" s="705" t="s">
        <v>99</v>
      </c>
      <c r="I1532" s="705" t="s">
        <v>90</v>
      </c>
    </row>
    <row r="1533" spans="5:9">
      <c r="E1533" s="702" t="s">
        <v>2956</v>
      </c>
      <c r="F1533" s="702" t="s">
        <v>126</v>
      </c>
      <c r="G1533" s="705" t="s">
        <v>90</v>
      </c>
      <c r="H1533" s="705" t="s">
        <v>90</v>
      </c>
    </row>
    <row r="1534" spans="5:9">
      <c r="E1534" s="702" t="s">
        <v>2957</v>
      </c>
      <c r="F1534" s="702" t="s">
        <v>90</v>
      </c>
      <c r="G1534" s="705" t="s">
        <v>70</v>
      </c>
      <c r="H1534" s="702" t="s">
        <v>90</v>
      </c>
      <c r="I1534" s="702" t="s">
        <v>90</v>
      </c>
    </row>
    <row r="1535" spans="5:9">
      <c r="E1535" s="702" t="s">
        <v>2959</v>
      </c>
      <c r="F1535" s="702" t="s">
        <v>122</v>
      </c>
      <c r="G1535" s="705" t="s">
        <v>90</v>
      </c>
      <c r="H1535" s="705" t="s">
        <v>70</v>
      </c>
      <c r="I1535" s="705" t="s">
        <v>70</v>
      </c>
    </row>
    <row r="1536" spans="5:9">
      <c r="E1536" s="702" t="s">
        <v>2960</v>
      </c>
      <c r="F1536" s="702" t="s">
        <v>101</v>
      </c>
      <c r="G1536" s="702" t="s">
        <v>87</v>
      </c>
      <c r="H1536" s="702" t="s">
        <v>87</v>
      </c>
      <c r="I1536" s="702" t="s">
        <v>68</v>
      </c>
    </row>
    <row r="1537" spans="5:9">
      <c r="E1537" s="702" t="s">
        <v>2961</v>
      </c>
      <c r="F1537" s="702" t="s">
        <v>101</v>
      </c>
      <c r="G1537" s="705" t="s">
        <v>90</v>
      </c>
      <c r="H1537" s="704" t="s">
        <v>87</v>
      </c>
      <c r="I1537" s="705" t="s">
        <v>90</v>
      </c>
    </row>
    <row r="1538" spans="5:9">
      <c r="E1538" s="702" t="s">
        <v>2962</v>
      </c>
      <c r="F1538" s="702" t="s">
        <v>88</v>
      </c>
      <c r="G1538" s="702" t="s">
        <v>90</v>
      </c>
      <c r="H1538" s="702" t="s">
        <v>70</v>
      </c>
      <c r="I1538" s="702" t="s">
        <v>99</v>
      </c>
    </row>
    <row r="1539" spans="5:9">
      <c r="E1539" s="702" t="s">
        <v>2963</v>
      </c>
      <c r="F1539" s="702" t="s">
        <v>101</v>
      </c>
      <c r="G1539" s="705" t="s">
        <v>90</v>
      </c>
      <c r="H1539" s="705" t="s">
        <v>99</v>
      </c>
      <c r="I1539" s="705" t="s">
        <v>70</v>
      </c>
    </row>
    <row r="1540" spans="5:9">
      <c r="E1540" s="702" t="s">
        <v>2964</v>
      </c>
      <c r="F1540" s="702" t="s">
        <v>122</v>
      </c>
      <c r="G1540" s="705" t="s">
        <v>87</v>
      </c>
      <c r="H1540" s="705" t="s">
        <v>68</v>
      </c>
      <c r="I1540" s="705" t="s">
        <v>68</v>
      </c>
    </row>
    <row r="1541" spans="5:9">
      <c r="E1541" s="702" t="s">
        <v>2965</v>
      </c>
      <c r="F1541" s="702" t="s">
        <v>140</v>
      </c>
      <c r="G1541" s="705" t="s">
        <v>70</v>
      </c>
      <c r="H1541" s="705" t="s">
        <v>68</v>
      </c>
      <c r="I1541" s="705" t="s">
        <v>87</v>
      </c>
    </row>
    <row r="1542" spans="5:9">
      <c r="E1542" s="702" t="s">
        <v>2966</v>
      </c>
      <c r="F1542" s="702" t="s">
        <v>94</v>
      </c>
      <c r="G1542" s="702" t="s">
        <v>68</v>
      </c>
      <c r="H1542" s="705" t="s">
        <v>87</v>
      </c>
      <c r="I1542" s="702" t="s">
        <v>68</v>
      </c>
    </row>
    <row r="1543" spans="5:9">
      <c r="E1543" s="702" t="s">
        <v>2967</v>
      </c>
      <c r="F1543" s="702" t="s">
        <v>104</v>
      </c>
      <c r="G1543" s="702" t="s">
        <v>87</v>
      </c>
      <c r="H1543" s="702" t="s">
        <v>90</v>
      </c>
      <c r="I1543" s="702" t="s">
        <v>68</v>
      </c>
    </row>
    <row r="1544" spans="5:9">
      <c r="E1544" s="702" t="s">
        <v>2968</v>
      </c>
      <c r="F1544" s="702" t="s">
        <v>94</v>
      </c>
      <c r="G1544" s="705" t="s">
        <v>87</v>
      </c>
      <c r="H1544" s="705" t="s">
        <v>68</v>
      </c>
      <c r="I1544" s="705" t="s">
        <v>90</v>
      </c>
    </row>
    <row r="1545" spans="5:9">
      <c r="E1545" s="702" t="s">
        <v>2969</v>
      </c>
      <c r="F1545" s="702" t="s">
        <v>220</v>
      </c>
      <c r="G1545" s="704" t="s">
        <v>87</v>
      </c>
      <c r="H1545" s="704" t="s">
        <v>87</v>
      </c>
      <c r="I1545" s="705" t="s">
        <v>70</v>
      </c>
    </row>
    <row r="1546" spans="5:9">
      <c r="E1546" s="702" t="s">
        <v>2970</v>
      </c>
      <c r="F1546" s="702" t="s">
        <v>140</v>
      </c>
      <c r="G1546" s="705" t="s">
        <v>90</v>
      </c>
      <c r="H1546" s="705" t="s">
        <v>70</v>
      </c>
      <c r="I1546" s="705" t="s">
        <v>68</v>
      </c>
    </row>
    <row r="1547" spans="5:9">
      <c r="E1547" s="702" t="s">
        <v>2971</v>
      </c>
      <c r="F1547" s="702" t="s">
        <v>114</v>
      </c>
      <c r="G1547" s="705" t="s">
        <v>87</v>
      </c>
      <c r="H1547" s="705" t="s">
        <v>68</v>
      </c>
      <c r="I1547" s="705" t="s">
        <v>99</v>
      </c>
    </row>
    <row r="1548" spans="5:9">
      <c r="E1548" s="702" t="s">
        <v>2972</v>
      </c>
      <c r="F1548" s="702" t="s">
        <v>119</v>
      </c>
      <c r="G1548" s="702" t="s">
        <v>68</v>
      </c>
      <c r="H1548" s="702" t="s">
        <v>99</v>
      </c>
      <c r="I1548" s="702" t="s">
        <v>87</v>
      </c>
    </row>
    <row r="1549" spans="5:9">
      <c r="E1549" s="702" t="s">
        <v>629</v>
      </c>
      <c r="F1549" s="702" t="s">
        <v>110</v>
      </c>
      <c r="G1549" s="702" t="s">
        <v>68</v>
      </c>
      <c r="H1549" s="702" t="s">
        <v>87</v>
      </c>
      <c r="I1549" s="702" t="s">
        <v>68</v>
      </c>
    </row>
    <row r="1550" spans="5:9">
      <c r="E1550" s="702" t="s">
        <v>2974</v>
      </c>
      <c r="F1550" s="702" t="s">
        <v>94</v>
      </c>
      <c r="G1550" s="702" t="s">
        <v>87</v>
      </c>
      <c r="H1550" s="702" t="s">
        <v>87</v>
      </c>
      <c r="I1550" s="702" t="s">
        <v>87</v>
      </c>
    </row>
    <row r="1551" spans="5:9">
      <c r="E1551" s="702" t="s">
        <v>2975</v>
      </c>
      <c r="F1551" s="702" t="s">
        <v>119</v>
      </c>
      <c r="G1551" s="702" t="s">
        <v>87</v>
      </c>
      <c r="H1551" s="702" t="s">
        <v>87</v>
      </c>
      <c r="I1551" s="702" t="s">
        <v>70</v>
      </c>
    </row>
    <row r="1552" spans="5:9">
      <c r="E1552" s="702" t="s">
        <v>2976</v>
      </c>
      <c r="F1552" s="702" t="s">
        <v>110</v>
      </c>
      <c r="G1552" s="702" t="s">
        <v>90</v>
      </c>
      <c r="H1552" s="702" t="s">
        <v>87</v>
      </c>
      <c r="I1552" s="702" t="s">
        <v>90</v>
      </c>
    </row>
    <row r="1553" spans="5:9">
      <c r="E1553" s="702" t="s">
        <v>2977</v>
      </c>
      <c r="F1553" s="702" t="s">
        <v>126</v>
      </c>
      <c r="G1553" s="702" t="s">
        <v>70</v>
      </c>
      <c r="H1553" s="702" t="s">
        <v>70</v>
      </c>
      <c r="I1553" s="702" t="s">
        <v>68</v>
      </c>
    </row>
    <row r="1554" spans="5:9">
      <c r="E1554" s="702" t="s">
        <v>2978</v>
      </c>
      <c r="F1554" s="702" t="s">
        <v>140</v>
      </c>
      <c r="G1554" s="705" t="s">
        <v>90</v>
      </c>
      <c r="H1554" s="702" t="s">
        <v>68</v>
      </c>
      <c r="I1554" s="702" t="s">
        <v>68</v>
      </c>
    </row>
    <row r="1555" spans="5:9">
      <c r="E1555" s="702" t="s">
        <v>2979</v>
      </c>
      <c r="F1555" s="702" t="s">
        <v>135</v>
      </c>
      <c r="G1555" s="705" t="s">
        <v>87</v>
      </c>
      <c r="H1555" s="705" t="s">
        <v>87</v>
      </c>
      <c r="I1555" s="705" t="s">
        <v>99</v>
      </c>
    </row>
    <row r="1556" spans="5:9">
      <c r="E1556" s="702" t="s">
        <v>2980</v>
      </c>
      <c r="F1556" s="702" t="s">
        <v>110</v>
      </c>
      <c r="G1556" s="702" t="s">
        <v>87</v>
      </c>
      <c r="H1556" s="702" t="s">
        <v>87</v>
      </c>
      <c r="I1556" s="702" t="s">
        <v>90</v>
      </c>
    </row>
    <row r="1557" spans="5:9">
      <c r="E1557" s="702" t="s">
        <v>2981</v>
      </c>
      <c r="F1557" s="702" t="s">
        <v>126</v>
      </c>
      <c r="G1557" s="705" t="s">
        <v>68</v>
      </c>
      <c r="H1557" s="705" t="s">
        <v>90</v>
      </c>
      <c r="I1557" s="705" t="s">
        <v>90</v>
      </c>
    </row>
    <row r="1558" spans="5:9">
      <c r="E1558" s="702" t="s">
        <v>2983</v>
      </c>
      <c r="F1558" s="702" t="s">
        <v>88</v>
      </c>
      <c r="G1558" s="705" t="s">
        <v>90</v>
      </c>
      <c r="H1558" s="705" t="s">
        <v>90</v>
      </c>
      <c r="I1558" s="704" t="s">
        <v>68</v>
      </c>
    </row>
    <row r="1559" spans="5:9">
      <c r="E1559" s="702" t="s">
        <v>2984</v>
      </c>
      <c r="F1559" s="702" t="s">
        <v>90</v>
      </c>
      <c r="G1559" s="705" t="s">
        <v>99</v>
      </c>
      <c r="H1559" s="705" t="s">
        <v>70</v>
      </c>
      <c r="I1559" s="705" t="s">
        <v>90</v>
      </c>
    </row>
    <row r="1560" spans="5:9">
      <c r="E1560" s="702" t="s">
        <v>2985</v>
      </c>
      <c r="F1560" s="702" t="s">
        <v>135</v>
      </c>
      <c r="G1560" s="705" t="s">
        <v>68</v>
      </c>
      <c r="H1560" s="705" t="s">
        <v>87</v>
      </c>
      <c r="I1560" s="705" t="s">
        <v>70</v>
      </c>
    </row>
    <row r="1561" spans="5:9">
      <c r="E1561" s="702" t="s">
        <v>2986</v>
      </c>
      <c r="F1561" s="702" t="s">
        <v>126</v>
      </c>
      <c r="G1561" s="702" t="s">
        <v>87</v>
      </c>
      <c r="H1561" s="702" t="s">
        <v>87</v>
      </c>
      <c r="I1561" s="702" t="s">
        <v>87</v>
      </c>
    </row>
    <row r="1562" spans="5:9">
      <c r="E1562" s="702" t="s">
        <v>2987</v>
      </c>
      <c r="F1562" s="702" t="s">
        <v>114</v>
      </c>
      <c r="G1562" s="702" t="s">
        <v>90</v>
      </c>
      <c r="H1562" s="702" t="s">
        <v>68</v>
      </c>
      <c r="I1562" s="702" t="s">
        <v>70</v>
      </c>
    </row>
    <row r="1563" spans="5:9">
      <c r="E1563" s="702" t="s">
        <v>2988</v>
      </c>
      <c r="F1563" s="702" t="s">
        <v>126</v>
      </c>
      <c r="G1563" s="705" t="s">
        <v>68</v>
      </c>
      <c r="H1563" s="705" t="s">
        <v>90</v>
      </c>
      <c r="I1563" s="705" t="s">
        <v>90</v>
      </c>
    </row>
    <row r="1564" spans="5:9">
      <c r="E1564" s="702" t="s">
        <v>2990</v>
      </c>
      <c r="F1564" s="702" t="s">
        <v>129</v>
      </c>
      <c r="G1564" s="705" t="s">
        <v>68</v>
      </c>
      <c r="H1564" s="705" t="s">
        <v>90</v>
      </c>
      <c r="I1564" s="705" t="s">
        <v>70</v>
      </c>
    </row>
    <row r="1565" spans="5:9">
      <c r="E1565" s="702" t="s">
        <v>2991</v>
      </c>
      <c r="F1565" s="702" t="s">
        <v>122</v>
      </c>
      <c r="G1565" s="702" t="s">
        <v>87</v>
      </c>
      <c r="H1565" s="702" t="s">
        <v>68</v>
      </c>
      <c r="I1565" s="702" t="s">
        <v>70</v>
      </c>
    </row>
    <row r="1566" spans="5:9">
      <c r="E1566" s="702" t="s">
        <v>2993</v>
      </c>
      <c r="F1566" s="702" t="s">
        <v>114</v>
      </c>
      <c r="G1566" s="702" t="s">
        <v>68</v>
      </c>
      <c r="H1566" s="702" t="s">
        <v>90</v>
      </c>
      <c r="I1566" s="702" t="s">
        <v>87</v>
      </c>
    </row>
    <row r="1567" spans="5:9">
      <c r="E1567" s="702" t="s">
        <v>2994</v>
      </c>
      <c r="F1567" s="702" t="s">
        <v>116</v>
      </c>
      <c r="G1567" s="702" t="s">
        <v>87</v>
      </c>
      <c r="H1567" s="702" t="s">
        <v>90</v>
      </c>
      <c r="I1567" s="702" t="s">
        <v>87</v>
      </c>
    </row>
    <row r="1568" spans="5:9">
      <c r="E1568" s="702" t="s">
        <v>2995</v>
      </c>
      <c r="F1568" s="702" t="s">
        <v>122</v>
      </c>
      <c r="G1568" s="702" t="s">
        <v>90</v>
      </c>
      <c r="H1568" s="702" t="s">
        <v>87</v>
      </c>
      <c r="I1568" s="702" t="s">
        <v>87</v>
      </c>
    </row>
    <row r="1569" spans="5:9">
      <c r="E1569" s="702" t="s">
        <v>2996</v>
      </c>
      <c r="F1569" s="702" t="s">
        <v>126</v>
      </c>
      <c r="G1569" s="702" t="s">
        <v>87</v>
      </c>
      <c r="H1569" s="702" t="s">
        <v>68</v>
      </c>
      <c r="I1569" s="702" t="s">
        <v>68</v>
      </c>
    </row>
    <row r="1570" spans="5:9">
      <c r="E1570" s="702" t="s">
        <v>2999</v>
      </c>
      <c r="F1570" s="702" t="s">
        <v>104</v>
      </c>
      <c r="G1570" s="705" t="s">
        <v>87</v>
      </c>
      <c r="H1570" s="705" t="s">
        <v>87</v>
      </c>
      <c r="I1570" s="705" t="s">
        <v>70</v>
      </c>
    </row>
    <row r="1571" spans="5:9">
      <c r="E1571" s="702" t="s">
        <v>3000</v>
      </c>
      <c r="F1571" s="702" t="s">
        <v>122</v>
      </c>
      <c r="G1571" s="702" t="s">
        <v>90</v>
      </c>
      <c r="H1571" s="702" t="s">
        <v>68</v>
      </c>
      <c r="I1571" s="702" t="s">
        <v>70</v>
      </c>
    </row>
    <row r="1572" spans="5:9">
      <c r="E1572" s="702" t="s">
        <v>3001</v>
      </c>
      <c r="F1572" s="702" t="s">
        <v>148</v>
      </c>
      <c r="G1572" s="705" t="s">
        <v>70</v>
      </c>
      <c r="H1572" s="705" t="s">
        <v>70</v>
      </c>
      <c r="I1572" s="705" t="s">
        <v>87</v>
      </c>
    </row>
    <row r="1573" spans="5:9">
      <c r="E1573" s="702" t="s">
        <v>3003</v>
      </c>
      <c r="F1573" s="702" t="s">
        <v>114</v>
      </c>
      <c r="G1573" s="702" t="s">
        <v>99</v>
      </c>
      <c r="H1573" s="702" t="s">
        <v>70</v>
      </c>
      <c r="I1573" s="702" t="s">
        <v>68</v>
      </c>
    </row>
    <row r="1574" spans="5:9">
      <c r="E1574" s="702" t="s">
        <v>3004</v>
      </c>
      <c r="F1574" s="702" t="s">
        <v>126</v>
      </c>
      <c r="G1574" s="705" t="s">
        <v>87</v>
      </c>
      <c r="H1574" s="705" t="s">
        <v>70</v>
      </c>
      <c r="I1574" s="705" t="s">
        <v>90</v>
      </c>
    </row>
    <row r="1575" spans="5:9">
      <c r="E1575" s="702" t="s">
        <v>3005</v>
      </c>
      <c r="F1575" s="702" t="s">
        <v>110</v>
      </c>
      <c r="G1575" s="705" t="s">
        <v>90</v>
      </c>
      <c r="H1575" s="704" t="s">
        <v>87</v>
      </c>
      <c r="I1575" s="704" t="s">
        <v>87</v>
      </c>
    </row>
    <row r="1576" spans="5:9">
      <c r="E1576" s="702" t="s">
        <v>3006</v>
      </c>
      <c r="F1576" s="702" t="s">
        <v>135</v>
      </c>
      <c r="G1576" s="705" t="s">
        <v>68</v>
      </c>
      <c r="H1576" s="705" t="s">
        <v>90</v>
      </c>
      <c r="I1576" s="705" t="s">
        <v>87</v>
      </c>
    </row>
    <row r="1577" spans="5:9">
      <c r="E1577" s="702" t="s">
        <v>3007</v>
      </c>
      <c r="F1577" s="702" t="s">
        <v>110</v>
      </c>
      <c r="G1577" s="702" t="s">
        <v>87</v>
      </c>
      <c r="H1577" s="702" t="s">
        <v>87</v>
      </c>
      <c r="I1577" s="702" t="s">
        <v>99</v>
      </c>
    </row>
    <row r="1578" spans="5:9">
      <c r="E1578" s="702" t="s">
        <v>3008</v>
      </c>
      <c r="F1578" s="702" t="s">
        <v>135</v>
      </c>
      <c r="G1578" s="702" t="s">
        <v>70</v>
      </c>
      <c r="H1578" s="702" t="s">
        <v>87</v>
      </c>
      <c r="I1578" s="702" t="s">
        <v>68</v>
      </c>
    </row>
    <row r="1579" spans="5:9">
      <c r="E1579" s="702" t="s">
        <v>3009</v>
      </c>
      <c r="F1579" s="702" t="s">
        <v>104</v>
      </c>
      <c r="G1579" s="702" t="s">
        <v>87</v>
      </c>
      <c r="H1579" s="702" t="s">
        <v>90</v>
      </c>
      <c r="I1579" s="702" t="s">
        <v>90</v>
      </c>
    </row>
    <row r="1580" spans="5:9">
      <c r="E1580" s="702" t="s">
        <v>3012</v>
      </c>
      <c r="F1580" s="702" t="s">
        <v>119</v>
      </c>
      <c r="G1580" s="702" t="s">
        <v>68</v>
      </c>
      <c r="H1580" s="702" t="s">
        <v>68</v>
      </c>
      <c r="I1580" s="702" t="s">
        <v>70</v>
      </c>
    </row>
    <row r="1581" spans="5:9">
      <c r="E1581" s="702" t="s">
        <v>3013</v>
      </c>
      <c r="F1581" s="702" t="s">
        <v>114</v>
      </c>
      <c r="G1581" s="702" t="s">
        <v>87</v>
      </c>
      <c r="H1581" s="702" t="s">
        <v>68</v>
      </c>
      <c r="I1581" s="702" t="s">
        <v>87</v>
      </c>
    </row>
    <row r="1582" spans="5:9">
      <c r="E1582" s="702" t="s">
        <v>3014</v>
      </c>
      <c r="F1582" s="702" t="s">
        <v>135</v>
      </c>
      <c r="G1582" s="702" t="s">
        <v>90</v>
      </c>
      <c r="H1582" s="702" t="s">
        <v>87</v>
      </c>
      <c r="I1582" s="702" t="s">
        <v>87</v>
      </c>
    </row>
    <row r="1583" spans="5:9">
      <c r="E1583" s="702" t="s">
        <v>3015</v>
      </c>
      <c r="F1583" s="702" t="s">
        <v>114</v>
      </c>
      <c r="G1583" s="702" t="s">
        <v>87</v>
      </c>
      <c r="H1583" s="702" t="s">
        <v>99</v>
      </c>
      <c r="I1583" s="702" t="s">
        <v>87</v>
      </c>
    </row>
    <row r="1584" spans="5:9">
      <c r="E1584" s="702" t="s">
        <v>3016</v>
      </c>
      <c r="F1584" s="702" t="s">
        <v>215</v>
      </c>
      <c r="G1584" s="702" t="s">
        <v>87</v>
      </c>
      <c r="H1584" s="702" t="s">
        <v>70</v>
      </c>
      <c r="I1584" s="702" t="s">
        <v>68</v>
      </c>
    </row>
    <row r="1585" spans="5:9">
      <c r="E1585" s="702" t="s">
        <v>3017</v>
      </c>
      <c r="F1585" s="702" t="s">
        <v>122</v>
      </c>
      <c r="G1585" s="702" t="s">
        <v>90</v>
      </c>
      <c r="H1585" s="702" t="s">
        <v>68</v>
      </c>
      <c r="I1585" s="702" t="s">
        <v>87</v>
      </c>
    </row>
    <row r="1586" spans="5:9">
      <c r="E1586" s="702" t="s">
        <v>3018</v>
      </c>
      <c r="F1586" s="702" t="s">
        <v>110</v>
      </c>
      <c r="G1586" s="705" t="s">
        <v>90</v>
      </c>
      <c r="H1586" s="705" t="s">
        <v>68</v>
      </c>
      <c r="I1586" s="705" t="s">
        <v>70</v>
      </c>
    </row>
    <row r="1587" spans="5:9">
      <c r="E1587" s="702" t="s">
        <v>3020</v>
      </c>
      <c r="F1587" s="702" t="s">
        <v>114</v>
      </c>
      <c r="G1587" s="705" t="s">
        <v>68</v>
      </c>
      <c r="H1587" s="705" t="s">
        <v>87</v>
      </c>
      <c r="I1587" s="705" t="s">
        <v>70</v>
      </c>
    </row>
    <row r="1588" spans="5:9">
      <c r="E1588" s="702" t="s">
        <v>3021</v>
      </c>
      <c r="F1588" s="702" t="s">
        <v>122</v>
      </c>
      <c r="G1588" s="705" t="s">
        <v>68</v>
      </c>
      <c r="H1588" s="705" t="s">
        <v>68</v>
      </c>
      <c r="I1588" s="705" t="s">
        <v>90</v>
      </c>
    </row>
    <row r="1589" spans="5:9">
      <c r="E1589" s="702" t="s">
        <v>3022</v>
      </c>
      <c r="F1589" s="702" t="s">
        <v>122</v>
      </c>
      <c r="G1589" s="705" t="s">
        <v>70</v>
      </c>
      <c r="H1589" s="705" t="s">
        <v>87</v>
      </c>
      <c r="I1589" s="705" t="s">
        <v>87</v>
      </c>
    </row>
    <row r="1590" spans="5:9">
      <c r="E1590" s="702" t="s">
        <v>3023</v>
      </c>
      <c r="F1590" s="702" t="s">
        <v>122</v>
      </c>
      <c r="G1590" s="702" t="s">
        <v>70</v>
      </c>
      <c r="H1590" s="705" t="s">
        <v>87</v>
      </c>
      <c r="I1590" s="705" t="s">
        <v>87</v>
      </c>
    </row>
    <row r="1591" spans="5:9">
      <c r="E1591" s="702" t="s">
        <v>3024</v>
      </c>
      <c r="F1591" s="702" t="s">
        <v>135</v>
      </c>
      <c r="G1591" s="705" t="s">
        <v>68</v>
      </c>
      <c r="H1591" s="705" t="s">
        <v>90</v>
      </c>
      <c r="I1591" s="705" t="s">
        <v>68</v>
      </c>
    </row>
    <row r="1592" spans="5:9">
      <c r="E1592" s="702" t="s">
        <v>902</v>
      </c>
      <c r="F1592" s="702" t="s">
        <v>94</v>
      </c>
      <c r="G1592" s="702" t="s">
        <v>90</v>
      </c>
      <c r="H1592" s="702" t="s">
        <v>70</v>
      </c>
      <c r="I1592" s="702" t="s">
        <v>99</v>
      </c>
    </row>
    <row r="1593" spans="5:9">
      <c r="E1593" s="702" t="s">
        <v>3025</v>
      </c>
      <c r="F1593" s="702" t="s">
        <v>119</v>
      </c>
      <c r="G1593" s="702" t="s">
        <v>68</v>
      </c>
      <c r="H1593" s="702" t="s">
        <v>68</v>
      </c>
      <c r="I1593" s="702" t="s">
        <v>70</v>
      </c>
    </row>
    <row r="1594" spans="5:9">
      <c r="E1594" s="702" t="s">
        <v>3026</v>
      </c>
      <c r="F1594" s="702" t="s">
        <v>122</v>
      </c>
      <c r="G1594" s="705" t="s">
        <v>90</v>
      </c>
      <c r="H1594" s="705" t="s">
        <v>90</v>
      </c>
      <c r="I1594" s="705" t="s">
        <v>87</v>
      </c>
    </row>
    <row r="1595" spans="5:9">
      <c r="E1595" s="702" t="s">
        <v>3027</v>
      </c>
      <c r="F1595" s="702" t="s">
        <v>148</v>
      </c>
      <c r="G1595" s="702" t="s">
        <v>87</v>
      </c>
      <c r="H1595" s="702" t="s">
        <v>87</v>
      </c>
      <c r="I1595" s="702" t="s">
        <v>87</v>
      </c>
    </row>
    <row r="1596" spans="5:9">
      <c r="E1596" s="702" t="s">
        <v>3028</v>
      </c>
      <c r="F1596" s="702" t="s">
        <v>116</v>
      </c>
      <c r="G1596" s="705" t="s">
        <v>87</v>
      </c>
      <c r="H1596" s="705" t="s">
        <v>87</v>
      </c>
      <c r="I1596" s="705" t="s">
        <v>68</v>
      </c>
    </row>
    <row r="1597" spans="5:9">
      <c r="E1597" s="702" t="s">
        <v>3029</v>
      </c>
      <c r="F1597" s="702" t="s">
        <v>94</v>
      </c>
      <c r="G1597" s="705" t="s">
        <v>90</v>
      </c>
      <c r="H1597" s="705" t="s">
        <v>90</v>
      </c>
      <c r="I1597" s="704" t="s">
        <v>68</v>
      </c>
    </row>
    <row r="1598" spans="5:9">
      <c r="E1598" s="702" t="s">
        <v>3030</v>
      </c>
      <c r="F1598" s="702" t="s">
        <v>94</v>
      </c>
      <c r="G1598" s="702" t="s">
        <v>87</v>
      </c>
      <c r="H1598" s="702" t="s">
        <v>90</v>
      </c>
      <c r="I1598" s="702" t="s">
        <v>68</v>
      </c>
    </row>
    <row r="1599" spans="5:9">
      <c r="E1599" s="702" t="s">
        <v>3032</v>
      </c>
      <c r="F1599" s="702" t="s">
        <v>126</v>
      </c>
      <c r="G1599" s="702" t="s">
        <v>68</v>
      </c>
      <c r="H1599" s="702" t="s">
        <v>70</v>
      </c>
      <c r="I1599" s="702" t="s">
        <v>87</v>
      </c>
    </row>
    <row r="1600" spans="5:9">
      <c r="E1600" s="706" t="s">
        <v>3034</v>
      </c>
      <c r="F1600" s="706" t="s">
        <v>90</v>
      </c>
      <c r="G1600" s="707" t="s">
        <v>68</v>
      </c>
      <c r="H1600" s="707" t="s">
        <v>90</v>
      </c>
      <c r="I1600" s="707" t="s">
        <v>70</v>
      </c>
    </row>
    <row r="1601" spans="5:9">
      <c r="E1601" s="702" t="s">
        <v>3034</v>
      </c>
      <c r="F1601" s="702" t="s">
        <v>94</v>
      </c>
      <c r="G1601" s="705" t="s">
        <v>90</v>
      </c>
      <c r="H1601" s="704" t="s">
        <v>68</v>
      </c>
      <c r="I1601" s="705" t="s">
        <v>99</v>
      </c>
    </row>
    <row r="1602" spans="5:9">
      <c r="E1602" s="702" t="s">
        <v>3035</v>
      </c>
      <c r="F1602" s="702" t="s">
        <v>122</v>
      </c>
      <c r="G1602" s="702" t="s">
        <v>90</v>
      </c>
      <c r="H1602" s="702" t="s">
        <v>90</v>
      </c>
      <c r="I1602" s="702" t="s">
        <v>68</v>
      </c>
    </row>
    <row r="1603" spans="5:9">
      <c r="E1603" s="702" t="s">
        <v>3036</v>
      </c>
      <c r="F1603" s="702" t="s">
        <v>114</v>
      </c>
      <c r="G1603" s="705" t="s">
        <v>87</v>
      </c>
      <c r="H1603" s="705" t="s">
        <v>70</v>
      </c>
      <c r="I1603" s="705" t="s">
        <v>68</v>
      </c>
    </row>
    <row r="1604" spans="5:9">
      <c r="E1604" s="702" t="s">
        <v>3037</v>
      </c>
      <c r="F1604" s="702" t="s">
        <v>104</v>
      </c>
      <c r="G1604" s="705" t="s">
        <v>99</v>
      </c>
      <c r="H1604" s="705" t="s">
        <v>70</v>
      </c>
      <c r="I1604" s="705" t="s">
        <v>87</v>
      </c>
    </row>
    <row r="1605" spans="5:9">
      <c r="E1605" s="706" t="s">
        <v>3038</v>
      </c>
      <c r="F1605" s="706" t="s">
        <v>140</v>
      </c>
      <c r="G1605" s="707" t="s">
        <v>70</v>
      </c>
      <c r="H1605" s="705" t="s">
        <v>99</v>
      </c>
      <c r="I1605" s="705" t="s">
        <v>90</v>
      </c>
    </row>
    <row r="1606" spans="5:9">
      <c r="E1606" s="702" t="s">
        <v>3039</v>
      </c>
      <c r="F1606" s="702" t="s">
        <v>126</v>
      </c>
      <c r="G1606" s="702" t="s">
        <v>87</v>
      </c>
      <c r="H1606" s="702" t="s">
        <v>90</v>
      </c>
      <c r="I1606" s="702" t="s">
        <v>68</v>
      </c>
    </row>
    <row r="1607" spans="5:9">
      <c r="E1607" s="702" t="s">
        <v>752</v>
      </c>
      <c r="F1607" s="702" t="s">
        <v>94</v>
      </c>
      <c r="G1607" s="702" t="s">
        <v>68</v>
      </c>
      <c r="H1607" s="702" t="s">
        <v>70</v>
      </c>
      <c r="I1607" s="702" t="s">
        <v>68</v>
      </c>
    </row>
    <row r="1608" spans="5:9">
      <c r="E1608" s="702" t="s">
        <v>3041</v>
      </c>
      <c r="F1608" s="702" t="s">
        <v>129</v>
      </c>
      <c r="G1608" s="705" t="s">
        <v>90</v>
      </c>
      <c r="H1608" s="705" t="s">
        <v>90</v>
      </c>
      <c r="I1608" s="705" t="s">
        <v>70</v>
      </c>
    </row>
    <row r="1609" spans="5:9">
      <c r="E1609" s="702" t="s">
        <v>3044</v>
      </c>
      <c r="F1609" s="702" t="s">
        <v>94</v>
      </c>
      <c r="G1609" s="702" t="s">
        <v>87</v>
      </c>
      <c r="H1609" s="702" t="s">
        <v>87</v>
      </c>
      <c r="I1609" s="706" t="s">
        <v>90</v>
      </c>
    </row>
    <row r="1610" spans="5:9">
      <c r="E1610" s="702" t="s">
        <v>3045</v>
      </c>
      <c r="F1610" s="702" t="s">
        <v>101</v>
      </c>
      <c r="G1610" s="702" t="s">
        <v>87</v>
      </c>
      <c r="H1610" s="702" t="s">
        <v>87</v>
      </c>
      <c r="I1610" s="702" t="s">
        <v>68</v>
      </c>
    </row>
    <row r="1611" spans="5:9">
      <c r="E1611" s="702" t="s">
        <v>3046</v>
      </c>
      <c r="F1611" s="702" t="s">
        <v>101</v>
      </c>
      <c r="G1611" s="705" t="s">
        <v>87</v>
      </c>
      <c r="H1611" s="705" t="s">
        <v>90</v>
      </c>
      <c r="I1611" s="705" t="s">
        <v>68</v>
      </c>
    </row>
    <row r="1612" spans="5:9">
      <c r="E1612" s="702" t="s">
        <v>3048</v>
      </c>
      <c r="F1612" s="702" t="s">
        <v>94</v>
      </c>
      <c r="G1612" s="705" t="s">
        <v>68</v>
      </c>
      <c r="H1612" s="705" t="s">
        <v>99</v>
      </c>
      <c r="I1612" s="705" t="s">
        <v>87</v>
      </c>
    </row>
    <row r="1613" spans="5:9">
      <c r="E1613" s="702" t="s">
        <v>3051</v>
      </c>
      <c r="F1613" s="702" t="s">
        <v>135</v>
      </c>
      <c r="G1613" s="702" t="s">
        <v>90</v>
      </c>
      <c r="H1613" s="702" t="s">
        <v>87</v>
      </c>
      <c r="I1613" s="702" t="s">
        <v>87</v>
      </c>
    </row>
    <row r="1614" spans="5:9">
      <c r="E1614" s="702" t="s">
        <v>3052</v>
      </c>
      <c r="F1614" s="702" t="s">
        <v>140</v>
      </c>
      <c r="G1614" s="705" t="s">
        <v>90</v>
      </c>
      <c r="H1614" s="705" t="s">
        <v>90</v>
      </c>
      <c r="I1614" s="705" t="s">
        <v>87</v>
      </c>
    </row>
    <row r="1615" spans="5:9">
      <c r="E1615" s="702" t="s">
        <v>3053</v>
      </c>
      <c r="F1615" s="702" t="s">
        <v>88</v>
      </c>
      <c r="G1615" s="705" t="s">
        <v>90</v>
      </c>
      <c r="H1615" s="705" t="s">
        <v>87</v>
      </c>
      <c r="I1615" s="705" t="s">
        <v>68</v>
      </c>
    </row>
    <row r="1616" spans="5:9">
      <c r="E1616" s="702" t="s">
        <v>3054</v>
      </c>
      <c r="F1616" s="702" t="s">
        <v>88</v>
      </c>
      <c r="G1616" s="705" t="s">
        <v>87</v>
      </c>
      <c r="H1616" s="705" t="s">
        <v>70</v>
      </c>
      <c r="I1616" s="705" t="s">
        <v>68</v>
      </c>
    </row>
    <row r="1617" spans="5:9">
      <c r="E1617" s="702" t="s">
        <v>3055</v>
      </c>
      <c r="F1617" s="702" t="s">
        <v>135</v>
      </c>
      <c r="G1617" s="702" t="s">
        <v>87</v>
      </c>
      <c r="H1617" s="702" t="s">
        <v>87</v>
      </c>
      <c r="I1617" s="702" t="s">
        <v>68</v>
      </c>
    </row>
    <row r="1618" spans="5:9">
      <c r="E1618" s="702" t="s">
        <v>3056</v>
      </c>
      <c r="F1618" s="702" t="s">
        <v>101</v>
      </c>
      <c r="G1618" s="705" t="s">
        <v>70</v>
      </c>
      <c r="H1618" s="705" t="s">
        <v>70</v>
      </c>
      <c r="I1618" s="705" t="s">
        <v>70</v>
      </c>
    </row>
    <row r="1619" spans="5:9">
      <c r="E1619" s="702" t="s">
        <v>3057</v>
      </c>
      <c r="F1619" s="702" t="s">
        <v>94</v>
      </c>
      <c r="G1619" s="705" t="s">
        <v>90</v>
      </c>
      <c r="H1619" s="705" t="s">
        <v>68</v>
      </c>
      <c r="I1619" s="705" t="s">
        <v>99</v>
      </c>
    </row>
    <row r="1620" spans="5:9">
      <c r="E1620" s="702" t="s">
        <v>3058</v>
      </c>
      <c r="F1620" s="702" t="s">
        <v>94</v>
      </c>
      <c r="G1620" s="705" t="s">
        <v>70</v>
      </c>
      <c r="H1620" s="705" t="s">
        <v>68</v>
      </c>
      <c r="I1620" s="705" t="s">
        <v>68</v>
      </c>
    </row>
    <row r="1621" spans="5:9">
      <c r="E1621" s="702" t="s">
        <v>3059</v>
      </c>
      <c r="F1621" s="702" t="s">
        <v>101</v>
      </c>
      <c r="G1621" s="702" t="s">
        <v>68</v>
      </c>
      <c r="H1621" s="702" t="s">
        <v>90</v>
      </c>
      <c r="I1621" s="702" t="s">
        <v>68</v>
      </c>
    </row>
    <row r="1622" spans="5:9">
      <c r="E1622" s="702" t="s">
        <v>3060</v>
      </c>
      <c r="F1622" s="702" t="s">
        <v>131</v>
      </c>
      <c r="G1622" s="705" t="s">
        <v>87</v>
      </c>
      <c r="H1622" s="705" t="s">
        <v>87</v>
      </c>
      <c r="I1622" s="705" t="s">
        <v>87</v>
      </c>
    </row>
    <row r="1623" spans="5:9">
      <c r="E1623" s="702" t="s">
        <v>3061</v>
      </c>
      <c r="F1623" s="702" t="s">
        <v>220</v>
      </c>
      <c r="G1623" s="705" t="s">
        <v>90</v>
      </c>
      <c r="H1623" s="705" t="s">
        <v>68</v>
      </c>
      <c r="I1623" s="705" t="s">
        <v>90</v>
      </c>
    </row>
    <row r="1624" spans="5:9">
      <c r="E1624" s="702" t="s">
        <v>3062</v>
      </c>
      <c r="F1624" s="702" t="s">
        <v>126</v>
      </c>
      <c r="G1624" s="705" t="s">
        <v>68</v>
      </c>
      <c r="H1624" s="705" t="s">
        <v>90</v>
      </c>
      <c r="I1624" s="705" t="s">
        <v>90</v>
      </c>
    </row>
    <row r="1625" spans="5:9">
      <c r="E1625" s="702" t="s">
        <v>3063</v>
      </c>
      <c r="F1625" s="702" t="s">
        <v>114</v>
      </c>
      <c r="G1625" s="702" t="s">
        <v>90</v>
      </c>
      <c r="H1625" s="702" t="s">
        <v>68</v>
      </c>
      <c r="I1625" s="702" t="s">
        <v>99</v>
      </c>
    </row>
    <row r="1626" spans="5:9">
      <c r="E1626" s="702" t="s">
        <v>3064</v>
      </c>
      <c r="F1626" s="702" t="s">
        <v>135</v>
      </c>
      <c r="G1626" s="705" t="s">
        <v>68</v>
      </c>
      <c r="H1626" s="705" t="s">
        <v>68</v>
      </c>
      <c r="I1626" s="705" t="s">
        <v>99</v>
      </c>
    </row>
    <row r="1627" spans="5:9">
      <c r="E1627" s="706" t="s">
        <v>3065</v>
      </c>
      <c r="F1627" s="706" t="s">
        <v>122</v>
      </c>
      <c r="G1627" s="707" t="s">
        <v>99</v>
      </c>
      <c r="H1627" s="707" t="s">
        <v>90</v>
      </c>
      <c r="I1627" s="702" t="s">
        <v>87</v>
      </c>
    </row>
    <row r="1628" spans="5:9">
      <c r="E1628" s="702" t="s">
        <v>3066</v>
      </c>
      <c r="F1628" s="702" t="s">
        <v>88</v>
      </c>
      <c r="G1628" s="702" t="s">
        <v>70</v>
      </c>
      <c r="H1628" s="702" t="s">
        <v>68</v>
      </c>
      <c r="I1628" s="702" t="s">
        <v>99</v>
      </c>
    </row>
    <row r="1629" spans="5:9">
      <c r="E1629" s="702" t="s">
        <v>3067</v>
      </c>
      <c r="F1629" s="702" t="s">
        <v>116</v>
      </c>
      <c r="G1629" s="702" t="s">
        <v>99</v>
      </c>
      <c r="H1629" s="702" t="s">
        <v>68</v>
      </c>
      <c r="I1629" s="702" t="s">
        <v>99</v>
      </c>
    </row>
    <row r="1630" spans="5:9">
      <c r="E1630" s="702" t="s">
        <v>3068</v>
      </c>
      <c r="F1630" s="702" t="s">
        <v>114</v>
      </c>
      <c r="G1630" s="702" t="s">
        <v>90</v>
      </c>
      <c r="H1630" s="702" t="s">
        <v>99</v>
      </c>
      <c r="I1630" s="702" t="s">
        <v>87</v>
      </c>
    </row>
    <row r="1631" spans="5:9">
      <c r="E1631" s="702" t="s">
        <v>3069</v>
      </c>
      <c r="F1631" s="702" t="s">
        <v>135</v>
      </c>
      <c r="G1631" s="702" t="s">
        <v>68</v>
      </c>
      <c r="H1631" s="702" t="s">
        <v>87</v>
      </c>
      <c r="I1631" s="702" t="s">
        <v>99</v>
      </c>
    </row>
    <row r="1632" spans="5:9">
      <c r="E1632" s="702" t="s">
        <v>3070</v>
      </c>
      <c r="F1632" s="702" t="s">
        <v>135</v>
      </c>
      <c r="G1632" s="705" t="s">
        <v>87</v>
      </c>
      <c r="H1632" s="705" t="s">
        <v>90</v>
      </c>
      <c r="I1632" s="705" t="s">
        <v>99</v>
      </c>
    </row>
    <row r="1633" spans="5:9">
      <c r="E1633" s="702" t="s">
        <v>3071</v>
      </c>
      <c r="F1633" s="702" t="s">
        <v>116</v>
      </c>
      <c r="G1633" s="705" t="s">
        <v>87</v>
      </c>
      <c r="H1633" s="705" t="s">
        <v>70</v>
      </c>
      <c r="I1633" s="705" t="s">
        <v>90</v>
      </c>
    </row>
    <row r="1634" spans="5:9">
      <c r="E1634" s="702" t="s">
        <v>3072</v>
      </c>
      <c r="F1634" s="702" t="s">
        <v>131</v>
      </c>
      <c r="G1634" s="705" t="s">
        <v>68</v>
      </c>
      <c r="H1634" s="705" t="s">
        <v>70</v>
      </c>
      <c r="I1634" s="705" t="s">
        <v>68</v>
      </c>
    </row>
    <row r="1635" spans="5:9">
      <c r="E1635" s="702" t="s">
        <v>3073</v>
      </c>
      <c r="F1635" s="702" t="s">
        <v>94</v>
      </c>
      <c r="G1635" s="705" t="s">
        <v>87</v>
      </c>
      <c r="H1635" s="705" t="s">
        <v>90</v>
      </c>
      <c r="I1635" s="705" t="s">
        <v>68</v>
      </c>
    </row>
    <row r="1636" spans="5:9">
      <c r="E1636" s="702" t="s">
        <v>3075</v>
      </c>
      <c r="F1636" s="702" t="s">
        <v>116</v>
      </c>
      <c r="G1636" s="702" t="s">
        <v>68</v>
      </c>
      <c r="H1636" s="702" t="s">
        <v>99</v>
      </c>
      <c r="I1636" s="702" t="s">
        <v>99</v>
      </c>
    </row>
    <row r="1637" spans="5:9">
      <c r="E1637" s="702" t="s">
        <v>3076</v>
      </c>
      <c r="F1637" s="702" t="s">
        <v>94</v>
      </c>
      <c r="G1637" s="705" t="s">
        <v>68</v>
      </c>
      <c r="H1637" s="705" t="s">
        <v>70</v>
      </c>
      <c r="I1637" s="705" t="s">
        <v>68</v>
      </c>
    </row>
    <row r="1638" spans="5:9">
      <c r="E1638" s="702" t="s">
        <v>3077</v>
      </c>
      <c r="F1638" s="702" t="s">
        <v>104</v>
      </c>
      <c r="G1638" s="702" t="s">
        <v>90</v>
      </c>
      <c r="H1638" s="702" t="s">
        <v>68</v>
      </c>
      <c r="I1638" s="702" t="s">
        <v>90</v>
      </c>
    </row>
    <row r="1639" spans="5:9">
      <c r="E1639" s="702" t="s">
        <v>3078</v>
      </c>
      <c r="F1639" s="702" t="s">
        <v>94</v>
      </c>
      <c r="G1639" s="702" t="s">
        <v>68</v>
      </c>
      <c r="H1639" s="702" t="s">
        <v>90</v>
      </c>
      <c r="I1639" s="702" t="s">
        <v>90</v>
      </c>
    </row>
    <row r="1640" spans="5:9">
      <c r="E1640" s="702" t="s">
        <v>3079</v>
      </c>
      <c r="F1640" s="702" t="s">
        <v>110</v>
      </c>
      <c r="G1640" s="702" t="s">
        <v>90</v>
      </c>
      <c r="H1640" s="702" t="s">
        <v>90</v>
      </c>
      <c r="I1640" s="702" t="s">
        <v>70</v>
      </c>
    </row>
    <row r="1641" spans="5:9">
      <c r="E1641" s="702" t="s">
        <v>3080</v>
      </c>
      <c r="F1641" s="702" t="s">
        <v>94</v>
      </c>
      <c r="G1641" s="702" t="s">
        <v>90</v>
      </c>
      <c r="H1641" s="702" t="s">
        <v>90</v>
      </c>
      <c r="I1641" s="702" t="s">
        <v>87</v>
      </c>
    </row>
    <row r="1642" spans="5:9">
      <c r="E1642" s="702" t="s">
        <v>3081</v>
      </c>
      <c r="F1642" s="702" t="s">
        <v>101</v>
      </c>
      <c r="G1642" s="702" t="s">
        <v>87</v>
      </c>
      <c r="H1642" s="702" t="s">
        <v>68</v>
      </c>
      <c r="I1642" s="702" t="s">
        <v>87</v>
      </c>
    </row>
    <row r="1643" spans="5:9">
      <c r="E1643" s="702" t="s">
        <v>3082</v>
      </c>
      <c r="F1643" s="702" t="s">
        <v>240</v>
      </c>
      <c r="G1643" s="702" t="s">
        <v>87</v>
      </c>
      <c r="H1643" s="702" t="s">
        <v>87</v>
      </c>
      <c r="I1643" s="702" t="s">
        <v>87</v>
      </c>
    </row>
    <row r="1644" spans="5:9">
      <c r="E1644" s="702" t="s">
        <v>3083</v>
      </c>
      <c r="F1644" s="702" t="s">
        <v>94</v>
      </c>
      <c r="G1644" s="705" t="s">
        <v>99</v>
      </c>
      <c r="H1644" s="705" t="s">
        <v>87</v>
      </c>
      <c r="I1644" s="705" t="s">
        <v>70</v>
      </c>
    </row>
    <row r="1645" spans="5:9">
      <c r="E1645" s="702" t="s">
        <v>3084</v>
      </c>
      <c r="F1645" s="702" t="s">
        <v>251</v>
      </c>
      <c r="G1645" s="702" t="s">
        <v>90</v>
      </c>
      <c r="H1645" s="702" t="s">
        <v>68</v>
      </c>
      <c r="I1645" s="702" t="s">
        <v>68</v>
      </c>
    </row>
    <row r="1646" spans="5:9">
      <c r="E1646" s="706" t="s">
        <v>3085</v>
      </c>
      <c r="F1646" s="706" t="s">
        <v>135</v>
      </c>
      <c r="G1646" s="707" t="s">
        <v>90</v>
      </c>
      <c r="H1646" s="707" t="s">
        <v>87</v>
      </c>
      <c r="I1646" s="707" t="s">
        <v>90</v>
      </c>
    </row>
    <row r="1647" spans="5:9">
      <c r="E1647" s="702" t="s">
        <v>3087</v>
      </c>
      <c r="F1647" s="702" t="s">
        <v>126</v>
      </c>
      <c r="G1647" s="702" t="s">
        <v>68</v>
      </c>
      <c r="H1647" s="702" t="s">
        <v>99</v>
      </c>
      <c r="I1647" s="702" t="s">
        <v>99</v>
      </c>
    </row>
    <row r="1648" spans="5:9">
      <c r="E1648" s="706" t="s">
        <v>3089</v>
      </c>
      <c r="F1648" s="706" t="s">
        <v>101</v>
      </c>
      <c r="G1648" s="707" t="s">
        <v>68</v>
      </c>
      <c r="H1648" s="707" t="s">
        <v>70</v>
      </c>
      <c r="I1648" s="707" t="s">
        <v>90</v>
      </c>
    </row>
    <row r="1649" spans="5:9">
      <c r="E1649" s="702" t="s">
        <v>3090</v>
      </c>
      <c r="F1649" s="702" t="s">
        <v>116</v>
      </c>
      <c r="G1649" s="705" t="s">
        <v>68</v>
      </c>
      <c r="H1649" s="705" t="s">
        <v>70</v>
      </c>
      <c r="I1649" s="705" t="s">
        <v>90</v>
      </c>
    </row>
    <row r="1650" spans="5:9">
      <c r="E1650" s="702" t="s">
        <v>3092</v>
      </c>
      <c r="F1650" s="702" t="s">
        <v>94</v>
      </c>
      <c r="G1650" s="705" t="s">
        <v>70</v>
      </c>
      <c r="H1650" s="704" t="s">
        <v>87</v>
      </c>
      <c r="I1650" s="705" t="s">
        <v>90</v>
      </c>
    </row>
    <row r="1651" spans="5:9">
      <c r="E1651" s="702" t="s">
        <v>3093</v>
      </c>
      <c r="F1651" s="702" t="s">
        <v>101</v>
      </c>
      <c r="G1651" s="702" t="s">
        <v>68</v>
      </c>
      <c r="H1651" s="702" t="s">
        <v>87</v>
      </c>
      <c r="I1651" s="702" t="s">
        <v>68</v>
      </c>
    </row>
    <row r="1652" spans="5:9">
      <c r="E1652" s="702" t="s">
        <v>3094</v>
      </c>
      <c r="F1652" s="702" t="s">
        <v>101</v>
      </c>
      <c r="G1652" s="705" t="s">
        <v>68</v>
      </c>
      <c r="H1652" s="705" t="s">
        <v>68</v>
      </c>
      <c r="I1652" s="705" t="s">
        <v>99</v>
      </c>
    </row>
    <row r="1653" spans="5:9">
      <c r="E1653" s="702" t="s">
        <v>3095</v>
      </c>
      <c r="F1653" s="702" t="s">
        <v>110</v>
      </c>
      <c r="G1653" s="702" t="s">
        <v>87</v>
      </c>
      <c r="H1653" s="702" t="s">
        <v>90</v>
      </c>
      <c r="I1653" s="702" t="s">
        <v>90</v>
      </c>
    </row>
    <row r="1654" spans="5:9">
      <c r="E1654" s="702" t="s">
        <v>3096</v>
      </c>
      <c r="F1654" s="702" t="s">
        <v>94</v>
      </c>
      <c r="G1654" s="702" t="s">
        <v>70</v>
      </c>
      <c r="H1654" s="702" t="s">
        <v>87</v>
      </c>
      <c r="I1654" s="702" t="s">
        <v>70</v>
      </c>
    </row>
    <row r="1655" spans="5:9">
      <c r="E1655" s="702" t="s">
        <v>3097</v>
      </c>
      <c r="F1655" s="702" t="s">
        <v>101</v>
      </c>
      <c r="G1655" s="705" t="s">
        <v>87</v>
      </c>
      <c r="H1655" s="705" t="s">
        <v>70</v>
      </c>
      <c r="I1655" s="705" t="s">
        <v>99</v>
      </c>
    </row>
    <row r="1656" spans="5:9">
      <c r="E1656" s="702" t="s">
        <v>3098</v>
      </c>
      <c r="F1656" s="702" t="s">
        <v>119</v>
      </c>
      <c r="G1656" s="705" t="s">
        <v>87</v>
      </c>
      <c r="H1656" s="705" t="s">
        <v>90</v>
      </c>
      <c r="I1656" s="705" t="s">
        <v>90</v>
      </c>
    </row>
    <row r="1657" spans="5:9">
      <c r="E1657" s="706" t="s">
        <v>3099</v>
      </c>
      <c r="F1657" s="706" t="s">
        <v>140</v>
      </c>
      <c r="G1657" s="706" t="s">
        <v>70</v>
      </c>
      <c r="H1657" s="706" t="s">
        <v>68</v>
      </c>
      <c r="I1657" s="706" t="s">
        <v>70</v>
      </c>
    </row>
    <row r="1658" spans="5:9">
      <c r="E1658" s="702" t="s">
        <v>3100</v>
      </c>
      <c r="F1658" s="702" t="s">
        <v>101</v>
      </c>
      <c r="G1658" s="702" t="s">
        <v>70</v>
      </c>
      <c r="H1658" s="702" t="s">
        <v>90</v>
      </c>
      <c r="I1658" s="702" t="s">
        <v>87</v>
      </c>
    </row>
    <row r="1659" spans="5:9">
      <c r="E1659" s="702" t="s">
        <v>3101</v>
      </c>
      <c r="F1659" s="702" t="s">
        <v>126</v>
      </c>
      <c r="G1659" s="702" t="s">
        <v>87</v>
      </c>
      <c r="H1659" s="702" t="s">
        <v>87</v>
      </c>
      <c r="I1659" s="702" t="s">
        <v>87</v>
      </c>
    </row>
    <row r="1660" spans="5:9">
      <c r="E1660" s="702" t="s">
        <v>3102</v>
      </c>
      <c r="F1660" s="702" t="s">
        <v>122</v>
      </c>
      <c r="G1660" s="705" t="s">
        <v>68</v>
      </c>
      <c r="H1660" s="705" t="s">
        <v>68</v>
      </c>
      <c r="I1660" s="705" t="s">
        <v>90</v>
      </c>
    </row>
    <row r="1661" spans="5:9">
      <c r="E1661" s="702" t="s">
        <v>3103</v>
      </c>
      <c r="F1661" s="702" t="s">
        <v>126</v>
      </c>
      <c r="G1661" s="705" t="s">
        <v>90</v>
      </c>
      <c r="H1661" s="705" t="s">
        <v>68</v>
      </c>
      <c r="I1661" s="705" t="s">
        <v>70</v>
      </c>
    </row>
    <row r="1662" spans="5:9">
      <c r="E1662" s="702" t="s">
        <v>3104</v>
      </c>
      <c r="F1662" s="702" t="s">
        <v>129</v>
      </c>
      <c r="G1662" s="705" t="s">
        <v>87</v>
      </c>
      <c r="H1662" s="705" t="s">
        <v>68</v>
      </c>
      <c r="I1662" s="705" t="s">
        <v>99</v>
      </c>
    </row>
    <row r="1663" spans="5:9">
      <c r="E1663" s="702" t="s">
        <v>3106</v>
      </c>
      <c r="F1663" s="702" t="s">
        <v>240</v>
      </c>
      <c r="G1663" s="702" t="s">
        <v>90</v>
      </c>
      <c r="H1663" s="702" t="s">
        <v>87</v>
      </c>
      <c r="I1663" s="702" t="s">
        <v>87</v>
      </c>
    </row>
    <row r="1664" spans="5:9">
      <c r="E1664" s="702" t="s">
        <v>3107</v>
      </c>
      <c r="F1664" s="702" t="s">
        <v>220</v>
      </c>
      <c r="G1664" s="702" t="s">
        <v>90</v>
      </c>
      <c r="H1664" s="702" t="s">
        <v>70</v>
      </c>
      <c r="I1664" s="702" t="s">
        <v>68</v>
      </c>
    </row>
    <row r="1665" spans="5:9">
      <c r="E1665" s="702" t="s">
        <v>3108</v>
      </c>
      <c r="F1665" s="702" t="s">
        <v>104</v>
      </c>
      <c r="G1665" s="702" t="s">
        <v>90</v>
      </c>
      <c r="H1665" s="702" t="s">
        <v>68</v>
      </c>
      <c r="I1665" s="702" t="s">
        <v>99</v>
      </c>
    </row>
    <row r="1666" spans="5:9">
      <c r="E1666" s="702" t="s">
        <v>3109</v>
      </c>
      <c r="F1666" s="702" t="s">
        <v>215</v>
      </c>
      <c r="G1666" s="705" t="s">
        <v>90</v>
      </c>
      <c r="H1666" s="705" t="s">
        <v>87</v>
      </c>
      <c r="I1666" s="705" t="s">
        <v>99</v>
      </c>
    </row>
    <row r="1667" spans="5:9">
      <c r="E1667" s="702" t="s">
        <v>3110</v>
      </c>
      <c r="F1667" s="702" t="s">
        <v>197</v>
      </c>
      <c r="G1667" s="705" t="s">
        <v>87</v>
      </c>
      <c r="H1667" s="705" t="s">
        <v>68</v>
      </c>
      <c r="I1667" s="705" t="s">
        <v>68</v>
      </c>
    </row>
    <row r="1668" spans="5:9">
      <c r="E1668" s="702" t="s">
        <v>3111</v>
      </c>
      <c r="F1668" s="702" t="s">
        <v>135</v>
      </c>
      <c r="G1668" s="702" t="s">
        <v>70</v>
      </c>
      <c r="H1668" s="702" t="s">
        <v>68</v>
      </c>
      <c r="I1668" s="702" t="s">
        <v>99</v>
      </c>
    </row>
    <row r="1669" spans="5:9">
      <c r="E1669" s="702" t="s">
        <v>3112</v>
      </c>
      <c r="F1669" s="702" t="s">
        <v>104</v>
      </c>
      <c r="G1669" s="702" t="s">
        <v>87</v>
      </c>
      <c r="H1669" s="702" t="s">
        <v>68</v>
      </c>
      <c r="I1669" s="702" t="s">
        <v>99</v>
      </c>
    </row>
    <row r="1670" spans="5:9">
      <c r="E1670" s="702" t="s">
        <v>3113</v>
      </c>
      <c r="F1670" s="702" t="s">
        <v>220</v>
      </c>
      <c r="G1670" s="702" t="s">
        <v>68</v>
      </c>
      <c r="H1670" s="702" t="s">
        <v>70</v>
      </c>
      <c r="I1670" s="702" t="s">
        <v>70</v>
      </c>
    </row>
    <row r="1671" spans="5:9">
      <c r="E1671" s="702" t="s">
        <v>3115</v>
      </c>
      <c r="F1671" s="702" t="s">
        <v>129</v>
      </c>
      <c r="G1671" s="702" t="s">
        <v>68</v>
      </c>
      <c r="H1671" s="702" t="s">
        <v>90</v>
      </c>
      <c r="I1671" s="702" t="s">
        <v>68</v>
      </c>
    </row>
    <row r="1672" spans="5:9">
      <c r="E1672" s="706" t="s">
        <v>3117</v>
      </c>
      <c r="F1672" s="706" t="s">
        <v>88</v>
      </c>
      <c r="G1672" s="707" t="s">
        <v>68</v>
      </c>
      <c r="H1672" s="707" t="s">
        <v>87</v>
      </c>
      <c r="I1672" s="707" t="s">
        <v>70</v>
      </c>
    </row>
    <row r="1673" spans="5:9">
      <c r="E1673" s="702" t="s">
        <v>3118</v>
      </c>
      <c r="F1673" s="702" t="s">
        <v>94</v>
      </c>
      <c r="G1673" s="702" t="s">
        <v>90</v>
      </c>
      <c r="H1673" s="702" t="s">
        <v>90</v>
      </c>
      <c r="I1673" s="702" t="s">
        <v>87</v>
      </c>
    </row>
    <row r="1674" spans="5:9">
      <c r="E1674" s="702" t="s">
        <v>3119</v>
      </c>
      <c r="F1674" s="702" t="s">
        <v>129</v>
      </c>
      <c r="G1674" s="705" t="s">
        <v>90</v>
      </c>
      <c r="H1674" s="705" t="s">
        <v>90</v>
      </c>
      <c r="I1674" s="705" t="s">
        <v>68</v>
      </c>
    </row>
    <row r="1675" spans="5:9">
      <c r="E1675" s="706" t="s">
        <v>3120</v>
      </c>
      <c r="F1675" s="706" t="s">
        <v>119</v>
      </c>
      <c r="G1675" s="707" t="s">
        <v>90</v>
      </c>
      <c r="H1675" s="707" t="s">
        <v>87</v>
      </c>
      <c r="I1675" s="707" t="s">
        <v>68</v>
      </c>
    </row>
    <row r="1676" spans="5:9">
      <c r="E1676" s="702" t="s">
        <v>3121</v>
      </c>
      <c r="F1676" s="702" t="s">
        <v>220</v>
      </c>
      <c r="G1676" s="702" t="s">
        <v>87</v>
      </c>
      <c r="H1676" s="702" t="s">
        <v>87</v>
      </c>
      <c r="I1676" s="702" t="s">
        <v>68</v>
      </c>
    </row>
    <row r="1677" spans="5:9">
      <c r="E1677" s="702" t="s">
        <v>3122</v>
      </c>
      <c r="F1677" s="702" t="s">
        <v>119</v>
      </c>
      <c r="G1677" s="705" t="s">
        <v>90</v>
      </c>
      <c r="H1677" s="705" t="s">
        <v>87</v>
      </c>
      <c r="I1677" s="705" t="s">
        <v>68</v>
      </c>
    </row>
    <row r="1678" spans="5:9">
      <c r="E1678" s="702" t="s">
        <v>3123</v>
      </c>
      <c r="F1678" s="702" t="s">
        <v>119</v>
      </c>
      <c r="G1678" s="702" t="s">
        <v>87</v>
      </c>
      <c r="H1678" s="702" t="s">
        <v>87</v>
      </c>
      <c r="I1678" s="702" t="s">
        <v>70</v>
      </c>
    </row>
    <row r="1679" spans="5:9">
      <c r="E1679" s="702" t="s">
        <v>3124</v>
      </c>
      <c r="F1679" s="702" t="s">
        <v>101</v>
      </c>
      <c r="G1679" s="705" t="s">
        <v>87</v>
      </c>
      <c r="H1679" s="705" t="s">
        <v>70</v>
      </c>
      <c r="I1679" s="705" t="s">
        <v>87</v>
      </c>
    </row>
    <row r="1680" spans="5:9">
      <c r="E1680" s="706" t="s">
        <v>3125</v>
      </c>
      <c r="F1680" s="706" t="s">
        <v>135</v>
      </c>
      <c r="G1680" s="706" t="s">
        <v>90</v>
      </c>
      <c r="H1680" s="706" t="s">
        <v>87</v>
      </c>
      <c r="I1680" s="706" t="s">
        <v>90</v>
      </c>
    </row>
    <row r="1681" spans="5:9">
      <c r="E1681" s="702" t="s">
        <v>3126</v>
      </c>
      <c r="F1681" s="702" t="s">
        <v>129</v>
      </c>
      <c r="G1681" s="705" t="s">
        <v>68</v>
      </c>
      <c r="H1681" s="705" t="s">
        <v>68</v>
      </c>
      <c r="I1681" s="705" t="s">
        <v>70</v>
      </c>
    </row>
    <row r="1682" spans="5:9">
      <c r="E1682" s="702" t="s">
        <v>3127</v>
      </c>
      <c r="F1682" s="702" t="s">
        <v>116</v>
      </c>
      <c r="G1682" s="705" t="s">
        <v>87</v>
      </c>
      <c r="H1682" s="705" t="s">
        <v>90</v>
      </c>
      <c r="I1682" s="705" t="s">
        <v>99</v>
      </c>
    </row>
    <row r="1683" spans="5:9">
      <c r="E1683" s="702" t="s">
        <v>3128</v>
      </c>
      <c r="F1683" s="702" t="s">
        <v>101</v>
      </c>
      <c r="G1683" s="705" t="s">
        <v>68</v>
      </c>
      <c r="H1683" s="705" t="s">
        <v>68</v>
      </c>
      <c r="I1683" s="705" t="s">
        <v>90</v>
      </c>
    </row>
    <row r="1684" spans="5:9">
      <c r="E1684" s="702" t="s">
        <v>3130</v>
      </c>
      <c r="F1684" s="702" t="s">
        <v>114</v>
      </c>
      <c r="G1684" s="705" t="s">
        <v>87</v>
      </c>
      <c r="H1684" s="705" t="s">
        <v>68</v>
      </c>
      <c r="I1684" s="705" t="s">
        <v>99</v>
      </c>
    </row>
    <row r="1685" spans="5:9">
      <c r="E1685" s="702" t="s">
        <v>3131</v>
      </c>
      <c r="F1685" s="702" t="s">
        <v>119</v>
      </c>
      <c r="G1685" s="702" t="s">
        <v>90</v>
      </c>
      <c r="H1685" s="702" t="s">
        <v>68</v>
      </c>
      <c r="I1685" s="705" t="s">
        <v>70</v>
      </c>
    </row>
    <row r="1686" spans="5:9">
      <c r="E1686" s="702" t="s">
        <v>3132</v>
      </c>
      <c r="F1686" s="702" t="s">
        <v>104</v>
      </c>
      <c r="G1686" s="705" t="s">
        <v>90</v>
      </c>
      <c r="H1686" s="705" t="s">
        <v>90</v>
      </c>
      <c r="I1686" s="705" t="s">
        <v>90</v>
      </c>
    </row>
    <row r="1687" spans="5:9">
      <c r="E1687" s="702" t="s">
        <v>3133</v>
      </c>
      <c r="F1687" s="702" t="s">
        <v>114</v>
      </c>
      <c r="G1687" s="702" t="s">
        <v>90</v>
      </c>
      <c r="H1687" s="702" t="s">
        <v>99</v>
      </c>
      <c r="I1687" s="702" t="s">
        <v>90</v>
      </c>
    </row>
    <row r="1688" spans="5:9">
      <c r="E1688" s="706" t="s">
        <v>3134</v>
      </c>
      <c r="F1688" s="706" t="s">
        <v>94</v>
      </c>
      <c r="G1688" s="706" t="s">
        <v>70</v>
      </c>
      <c r="H1688" s="706" t="s">
        <v>68</v>
      </c>
      <c r="I1688" s="706" t="s">
        <v>68</v>
      </c>
    </row>
    <row r="1689" spans="5:9">
      <c r="E1689" s="702" t="s">
        <v>3136</v>
      </c>
      <c r="F1689" s="702" t="s">
        <v>119</v>
      </c>
      <c r="G1689" s="704" t="s">
        <v>68</v>
      </c>
      <c r="H1689" s="705" t="s">
        <v>90</v>
      </c>
      <c r="I1689" s="705" t="s">
        <v>90</v>
      </c>
    </row>
    <row r="1690" spans="5:9">
      <c r="E1690" s="702" t="s">
        <v>3137</v>
      </c>
      <c r="F1690" s="702" t="s">
        <v>135</v>
      </c>
      <c r="G1690" s="704" t="s">
        <v>87</v>
      </c>
      <c r="H1690" s="705" t="s">
        <v>90</v>
      </c>
      <c r="I1690" s="705" t="s">
        <v>90</v>
      </c>
    </row>
    <row r="1691" spans="5:9">
      <c r="E1691" s="702" t="s">
        <v>3140</v>
      </c>
      <c r="F1691" s="702" t="s">
        <v>215</v>
      </c>
      <c r="G1691" s="705" t="s">
        <v>68</v>
      </c>
      <c r="H1691" s="705" t="s">
        <v>70</v>
      </c>
      <c r="I1691" s="705" t="s">
        <v>87</v>
      </c>
    </row>
    <row r="1692" spans="5:9">
      <c r="E1692" s="702" t="s">
        <v>3142</v>
      </c>
      <c r="F1692" s="702" t="s">
        <v>122</v>
      </c>
      <c r="G1692" s="705" t="s">
        <v>90</v>
      </c>
      <c r="H1692" s="705" t="s">
        <v>87</v>
      </c>
      <c r="I1692" s="705" t="s">
        <v>68</v>
      </c>
    </row>
    <row r="1693" spans="5:9">
      <c r="E1693" s="702" t="s">
        <v>3144</v>
      </c>
      <c r="F1693" s="702" t="s">
        <v>126</v>
      </c>
      <c r="G1693" s="705" t="s">
        <v>68</v>
      </c>
      <c r="H1693" s="705" t="s">
        <v>68</v>
      </c>
      <c r="I1693" s="705" t="s">
        <v>70</v>
      </c>
    </row>
    <row r="1694" spans="5:9">
      <c r="E1694" s="702" t="s">
        <v>3145</v>
      </c>
      <c r="F1694" s="702" t="s">
        <v>94</v>
      </c>
      <c r="G1694" s="705" t="s">
        <v>87</v>
      </c>
      <c r="H1694" s="705" t="s">
        <v>68</v>
      </c>
      <c r="I1694" s="705" t="s">
        <v>90</v>
      </c>
    </row>
    <row r="1695" spans="5:9">
      <c r="E1695" s="702" t="s">
        <v>3146</v>
      </c>
      <c r="F1695" s="702" t="s">
        <v>135</v>
      </c>
      <c r="G1695" s="702" t="s">
        <v>87</v>
      </c>
      <c r="H1695" s="702" t="s">
        <v>68</v>
      </c>
      <c r="I1695" s="702" t="s">
        <v>99</v>
      </c>
    </row>
    <row r="1696" spans="5:9">
      <c r="E1696" s="702" t="s">
        <v>3147</v>
      </c>
      <c r="F1696" s="702" t="s">
        <v>90</v>
      </c>
      <c r="G1696" s="705" t="s">
        <v>68</v>
      </c>
      <c r="H1696" s="705" t="s">
        <v>87</v>
      </c>
      <c r="I1696" s="705" t="s">
        <v>90</v>
      </c>
    </row>
    <row r="1697" spans="5:9">
      <c r="E1697" s="706" t="s">
        <v>3148</v>
      </c>
      <c r="F1697" s="706" t="s">
        <v>94</v>
      </c>
      <c r="G1697" s="707" t="s">
        <v>70</v>
      </c>
      <c r="H1697" s="707" t="s">
        <v>87</v>
      </c>
      <c r="I1697" s="707" t="s">
        <v>68</v>
      </c>
    </row>
    <row r="1698" spans="5:9">
      <c r="E1698" s="702" t="s">
        <v>3149</v>
      </c>
      <c r="F1698" s="702" t="s">
        <v>114</v>
      </c>
      <c r="G1698" s="705" t="s">
        <v>90</v>
      </c>
      <c r="H1698" s="705" t="s">
        <v>68</v>
      </c>
      <c r="I1698" s="705" t="s">
        <v>99</v>
      </c>
    </row>
    <row r="1699" spans="5:9">
      <c r="E1699" s="702" t="s">
        <v>3150</v>
      </c>
      <c r="F1699" s="702" t="s">
        <v>114</v>
      </c>
      <c r="G1699" s="705" t="s">
        <v>90</v>
      </c>
      <c r="H1699" s="705" t="s">
        <v>90</v>
      </c>
      <c r="I1699" s="705" t="s">
        <v>90</v>
      </c>
    </row>
    <row r="1700" spans="5:9">
      <c r="E1700" s="702" t="s">
        <v>3151</v>
      </c>
      <c r="F1700" s="702" t="s">
        <v>88</v>
      </c>
      <c r="G1700" s="705" t="s">
        <v>68</v>
      </c>
      <c r="H1700" s="705" t="s">
        <v>90</v>
      </c>
      <c r="I1700" s="705" t="s">
        <v>70</v>
      </c>
    </row>
    <row r="1701" spans="5:9">
      <c r="E1701" s="702" t="s">
        <v>3152</v>
      </c>
      <c r="F1701" s="702" t="s">
        <v>140</v>
      </c>
      <c r="G1701" s="702" t="s">
        <v>87</v>
      </c>
      <c r="H1701" s="702" t="s">
        <v>70</v>
      </c>
      <c r="I1701" s="702" t="s">
        <v>68</v>
      </c>
    </row>
    <row r="1702" spans="5:9">
      <c r="E1702" s="702" t="s">
        <v>3153</v>
      </c>
      <c r="F1702" s="702" t="s">
        <v>119</v>
      </c>
      <c r="G1702" s="702" t="s">
        <v>70</v>
      </c>
      <c r="H1702" s="702" t="s">
        <v>90</v>
      </c>
      <c r="I1702" s="702" t="s">
        <v>90</v>
      </c>
    </row>
    <row r="1703" spans="5:9">
      <c r="E1703" s="702" t="s">
        <v>3154</v>
      </c>
      <c r="F1703" s="702" t="s">
        <v>101</v>
      </c>
      <c r="G1703" s="702" t="s">
        <v>68</v>
      </c>
      <c r="H1703" s="702" t="s">
        <v>90</v>
      </c>
      <c r="I1703" s="702" t="s">
        <v>90</v>
      </c>
    </row>
    <row r="1704" spans="5:9">
      <c r="E1704" s="702" t="s">
        <v>3155</v>
      </c>
      <c r="F1704" s="702" t="s">
        <v>104</v>
      </c>
      <c r="G1704" s="704" t="s">
        <v>68</v>
      </c>
      <c r="H1704" s="705" t="s">
        <v>90</v>
      </c>
      <c r="I1704" s="705" t="s">
        <v>70</v>
      </c>
    </row>
    <row r="1705" spans="5:9">
      <c r="E1705" s="702" t="s">
        <v>3156</v>
      </c>
      <c r="F1705" s="702" t="s">
        <v>114</v>
      </c>
      <c r="G1705" s="705" t="s">
        <v>87</v>
      </c>
      <c r="H1705" s="705" t="s">
        <v>90</v>
      </c>
      <c r="I1705" s="705" t="s">
        <v>90</v>
      </c>
    </row>
    <row r="1706" spans="5:9">
      <c r="E1706" s="702" t="s">
        <v>3157</v>
      </c>
      <c r="F1706" s="702" t="s">
        <v>88</v>
      </c>
      <c r="G1706" s="702" t="s">
        <v>87</v>
      </c>
      <c r="H1706" s="702" t="s">
        <v>68</v>
      </c>
      <c r="I1706" s="702" t="s">
        <v>70</v>
      </c>
    </row>
    <row r="1707" spans="5:9">
      <c r="E1707" s="702" t="s">
        <v>3158</v>
      </c>
      <c r="F1707" s="702" t="s">
        <v>114</v>
      </c>
      <c r="G1707" s="702" t="s">
        <v>90</v>
      </c>
      <c r="H1707" s="702" t="s">
        <v>87</v>
      </c>
      <c r="I1707" s="702" t="s">
        <v>70</v>
      </c>
    </row>
    <row r="1708" spans="5:9">
      <c r="E1708" s="706" t="s">
        <v>3159</v>
      </c>
      <c r="F1708" s="706" t="s">
        <v>101</v>
      </c>
      <c r="G1708" s="707" t="s">
        <v>90</v>
      </c>
      <c r="H1708" s="707" t="s">
        <v>90</v>
      </c>
      <c r="I1708" s="713" t="s">
        <v>87</v>
      </c>
    </row>
    <row r="1709" spans="5:9">
      <c r="E1709" s="702" t="s">
        <v>3160</v>
      </c>
      <c r="F1709" s="702" t="s">
        <v>114</v>
      </c>
      <c r="G1709" s="702" t="s">
        <v>68</v>
      </c>
      <c r="H1709" s="702" t="s">
        <v>90</v>
      </c>
      <c r="I1709" s="702" t="s">
        <v>70</v>
      </c>
    </row>
    <row r="1710" spans="5:9">
      <c r="E1710" s="702" t="s">
        <v>3163</v>
      </c>
      <c r="F1710" s="702" t="s">
        <v>122</v>
      </c>
      <c r="G1710" s="705" t="s">
        <v>68</v>
      </c>
      <c r="H1710" s="705" t="s">
        <v>87</v>
      </c>
      <c r="I1710" s="705" t="s">
        <v>70</v>
      </c>
    </row>
    <row r="1711" spans="5:9">
      <c r="E1711" s="702" t="s">
        <v>3165</v>
      </c>
      <c r="F1711" s="702" t="s">
        <v>101</v>
      </c>
      <c r="G1711" s="705" t="s">
        <v>70</v>
      </c>
      <c r="H1711" s="705" t="s">
        <v>87</v>
      </c>
      <c r="I1711" s="705" t="s">
        <v>68</v>
      </c>
    </row>
    <row r="1712" spans="5:9">
      <c r="E1712" s="702" t="s">
        <v>3166</v>
      </c>
      <c r="F1712" s="702" t="s">
        <v>104</v>
      </c>
      <c r="G1712" s="705" t="s">
        <v>90</v>
      </c>
      <c r="H1712" s="705" t="s">
        <v>68</v>
      </c>
      <c r="I1712" s="705" t="s">
        <v>70</v>
      </c>
    </row>
    <row r="1713" spans="5:9">
      <c r="E1713" s="702" t="s">
        <v>3168</v>
      </c>
      <c r="F1713" s="702" t="s">
        <v>114</v>
      </c>
      <c r="G1713" s="702" t="s">
        <v>68</v>
      </c>
      <c r="H1713" s="702" t="s">
        <v>99</v>
      </c>
      <c r="I1713" s="702" t="s">
        <v>99</v>
      </c>
    </row>
    <row r="1714" spans="5:9">
      <c r="E1714" s="702" t="s">
        <v>3170</v>
      </c>
      <c r="F1714" s="702" t="s">
        <v>197</v>
      </c>
      <c r="G1714" s="705" t="s">
        <v>70</v>
      </c>
      <c r="H1714" s="705" t="s">
        <v>68</v>
      </c>
      <c r="I1714" s="705" t="s">
        <v>70</v>
      </c>
    </row>
    <row r="1715" spans="5:9">
      <c r="E1715" s="702" t="s">
        <v>3172</v>
      </c>
      <c r="F1715" s="702" t="s">
        <v>135</v>
      </c>
      <c r="G1715" s="702" t="s">
        <v>87</v>
      </c>
      <c r="H1715" s="702" t="s">
        <v>68</v>
      </c>
      <c r="I1715" s="702" t="s">
        <v>90</v>
      </c>
    </row>
    <row r="1716" spans="5:9">
      <c r="E1716" s="702" t="s">
        <v>3174</v>
      </c>
      <c r="F1716" s="702" t="s">
        <v>94</v>
      </c>
      <c r="G1716" s="702" t="s">
        <v>90</v>
      </c>
      <c r="H1716" s="702" t="s">
        <v>87</v>
      </c>
      <c r="I1716" s="702" t="s">
        <v>87</v>
      </c>
    </row>
    <row r="1717" spans="5:9">
      <c r="E1717" s="702" t="s">
        <v>3175</v>
      </c>
      <c r="F1717" s="702" t="s">
        <v>101</v>
      </c>
      <c r="G1717" s="702" t="s">
        <v>87</v>
      </c>
      <c r="H1717" s="702" t="s">
        <v>90</v>
      </c>
      <c r="I1717" s="702" t="s">
        <v>70</v>
      </c>
    </row>
    <row r="1718" spans="5:9">
      <c r="E1718" s="702" t="s">
        <v>3176</v>
      </c>
      <c r="F1718" s="702" t="s">
        <v>90</v>
      </c>
      <c r="G1718" s="702" t="s">
        <v>87</v>
      </c>
      <c r="H1718" s="702" t="s">
        <v>68</v>
      </c>
      <c r="I1718" s="702" t="s">
        <v>87</v>
      </c>
    </row>
    <row r="1719" spans="5:9">
      <c r="E1719" s="702" t="s">
        <v>3177</v>
      </c>
      <c r="F1719" s="702" t="s">
        <v>116</v>
      </c>
      <c r="G1719" s="705" t="s">
        <v>99</v>
      </c>
      <c r="H1719" s="705" t="s">
        <v>99</v>
      </c>
      <c r="I1719" s="705" t="s">
        <v>70</v>
      </c>
    </row>
    <row r="1720" spans="5:9">
      <c r="E1720" s="702" t="s">
        <v>3178</v>
      </c>
      <c r="F1720" s="702" t="s">
        <v>94</v>
      </c>
      <c r="G1720" s="702" t="s">
        <v>68</v>
      </c>
      <c r="H1720" s="702" t="s">
        <v>68</v>
      </c>
      <c r="I1720" s="702" t="s">
        <v>68</v>
      </c>
    </row>
    <row r="1721" spans="5:9">
      <c r="E1721" s="702" t="s">
        <v>3179</v>
      </c>
      <c r="F1721" s="702" t="s">
        <v>104</v>
      </c>
      <c r="G1721" s="705" t="s">
        <v>87</v>
      </c>
      <c r="H1721" s="705" t="s">
        <v>87</v>
      </c>
      <c r="I1721" s="705" t="s">
        <v>70</v>
      </c>
    </row>
    <row r="1722" spans="5:9">
      <c r="E1722" s="702" t="s">
        <v>3181</v>
      </c>
      <c r="F1722" s="702" t="s">
        <v>140</v>
      </c>
      <c r="G1722" s="705" t="s">
        <v>68</v>
      </c>
      <c r="H1722" s="705" t="s">
        <v>87</v>
      </c>
      <c r="I1722" s="705" t="s">
        <v>68</v>
      </c>
    </row>
    <row r="1723" spans="5:9">
      <c r="E1723" s="702" t="s">
        <v>3182</v>
      </c>
      <c r="F1723" s="702" t="s">
        <v>94</v>
      </c>
      <c r="G1723" s="705" t="s">
        <v>68</v>
      </c>
      <c r="H1723" s="705" t="s">
        <v>90</v>
      </c>
      <c r="I1723" s="705" t="s">
        <v>90</v>
      </c>
    </row>
    <row r="1724" spans="5:9">
      <c r="E1724" s="702" t="s">
        <v>3183</v>
      </c>
      <c r="F1724" s="702" t="s">
        <v>148</v>
      </c>
      <c r="G1724" s="702" t="s">
        <v>68</v>
      </c>
      <c r="H1724" s="702" t="s">
        <v>90</v>
      </c>
      <c r="I1724" s="702" t="s">
        <v>87</v>
      </c>
    </row>
    <row r="1725" spans="5:9">
      <c r="E1725" s="702" t="s">
        <v>3184</v>
      </c>
      <c r="F1725" s="702" t="s">
        <v>129</v>
      </c>
      <c r="G1725" s="702" t="s">
        <v>90</v>
      </c>
      <c r="H1725" s="702" t="s">
        <v>90</v>
      </c>
      <c r="I1725" s="702" t="s">
        <v>87</v>
      </c>
    </row>
    <row r="1726" spans="5:9">
      <c r="E1726" s="702" t="s">
        <v>3185</v>
      </c>
      <c r="F1726" s="702" t="s">
        <v>94</v>
      </c>
      <c r="G1726" s="702" t="s">
        <v>87</v>
      </c>
      <c r="H1726" s="702" t="s">
        <v>68</v>
      </c>
      <c r="I1726" s="702" t="s">
        <v>87</v>
      </c>
    </row>
    <row r="1727" spans="5:9">
      <c r="E1727" s="706" t="s">
        <v>3187</v>
      </c>
      <c r="F1727" s="706" t="s">
        <v>90</v>
      </c>
      <c r="G1727" s="706" t="s">
        <v>90</v>
      </c>
      <c r="H1727" s="706" t="s">
        <v>87</v>
      </c>
      <c r="I1727" s="706" t="s">
        <v>99</v>
      </c>
    </row>
    <row r="1728" spans="5:9">
      <c r="E1728" s="702" t="s">
        <v>3188</v>
      </c>
      <c r="F1728" s="702" t="s">
        <v>122</v>
      </c>
      <c r="G1728" s="702" t="s">
        <v>70</v>
      </c>
      <c r="H1728" s="702" t="s">
        <v>90</v>
      </c>
      <c r="I1728" s="702" t="s">
        <v>68</v>
      </c>
    </row>
    <row r="1729" spans="5:9">
      <c r="E1729" s="702" t="s">
        <v>3189</v>
      </c>
      <c r="F1729" s="702" t="s">
        <v>116</v>
      </c>
      <c r="G1729" s="702" t="s">
        <v>68</v>
      </c>
      <c r="H1729" s="702" t="s">
        <v>87</v>
      </c>
      <c r="I1729" s="702" t="s">
        <v>90</v>
      </c>
    </row>
    <row r="1730" spans="5:9">
      <c r="E1730" s="702" t="s">
        <v>3190</v>
      </c>
      <c r="F1730" s="702" t="s">
        <v>104</v>
      </c>
      <c r="G1730" s="702" t="s">
        <v>68</v>
      </c>
      <c r="H1730" s="702" t="s">
        <v>90</v>
      </c>
      <c r="I1730" s="702" t="s">
        <v>68</v>
      </c>
    </row>
    <row r="1731" spans="5:9">
      <c r="E1731" s="702" t="s">
        <v>3191</v>
      </c>
      <c r="F1731" s="702" t="s">
        <v>148</v>
      </c>
      <c r="G1731" s="705" t="s">
        <v>87</v>
      </c>
      <c r="H1731" s="705" t="s">
        <v>70</v>
      </c>
      <c r="I1731" s="705" t="s">
        <v>68</v>
      </c>
    </row>
    <row r="1732" spans="5:9">
      <c r="E1732" s="702" t="s">
        <v>3192</v>
      </c>
      <c r="F1732" s="702" t="s">
        <v>119</v>
      </c>
      <c r="G1732" s="705" t="s">
        <v>87</v>
      </c>
      <c r="H1732" s="705" t="s">
        <v>70</v>
      </c>
      <c r="I1732" s="705" t="s">
        <v>68</v>
      </c>
    </row>
    <row r="1733" spans="5:9">
      <c r="E1733" s="702" t="s">
        <v>3193</v>
      </c>
      <c r="F1733" s="702" t="s">
        <v>88</v>
      </c>
      <c r="G1733" s="702" t="s">
        <v>68</v>
      </c>
      <c r="H1733" s="702" t="s">
        <v>70</v>
      </c>
      <c r="I1733" s="702" t="s">
        <v>90</v>
      </c>
    </row>
    <row r="1734" spans="5:9">
      <c r="E1734" s="702" t="s">
        <v>3194</v>
      </c>
      <c r="F1734" s="702" t="s">
        <v>122</v>
      </c>
      <c r="G1734" s="705" t="s">
        <v>90</v>
      </c>
      <c r="H1734" s="705" t="s">
        <v>90</v>
      </c>
      <c r="I1734" s="705" t="s">
        <v>90</v>
      </c>
    </row>
    <row r="1735" spans="5:9">
      <c r="E1735" s="702" t="s">
        <v>3196</v>
      </c>
      <c r="F1735" s="702" t="s">
        <v>126</v>
      </c>
      <c r="G1735" s="705" t="s">
        <v>90</v>
      </c>
      <c r="H1735" s="705" t="s">
        <v>90</v>
      </c>
      <c r="I1735" s="705" t="s">
        <v>70</v>
      </c>
    </row>
    <row r="1736" spans="5:9">
      <c r="E1736" s="702" t="s">
        <v>3197</v>
      </c>
      <c r="F1736" s="702" t="s">
        <v>135</v>
      </c>
      <c r="G1736" s="705" t="s">
        <v>90</v>
      </c>
      <c r="H1736" s="704" t="s">
        <v>87</v>
      </c>
      <c r="I1736" s="705" t="s">
        <v>90</v>
      </c>
    </row>
    <row r="1737" spans="5:9">
      <c r="E1737" s="702" t="s">
        <v>3198</v>
      </c>
      <c r="F1737" s="702" t="s">
        <v>101</v>
      </c>
      <c r="G1737" s="702" t="s">
        <v>68</v>
      </c>
      <c r="H1737" s="702" t="s">
        <v>87</v>
      </c>
      <c r="I1737" s="702" t="s">
        <v>90</v>
      </c>
    </row>
    <row r="1738" spans="5:9">
      <c r="E1738" s="702" t="s">
        <v>3199</v>
      </c>
      <c r="F1738" s="702" t="s">
        <v>215</v>
      </c>
      <c r="G1738" s="704" t="s">
        <v>68</v>
      </c>
      <c r="H1738" s="705" t="s">
        <v>70</v>
      </c>
      <c r="I1738" s="704" t="s">
        <v>87</v>
      </c>
    </row>
    <row r="1739" spans="5:9">
      <c r="E1739" s="702" t="s">
        <v>3200</v>
      </c>
      <c r="F1739" s="702" t="s">
        <v>135</v>
      </c>
      <c r="G1739" s="702" t="s">
        <v>90</v>
      </c>
      <c r="H1739" s="702" t="s">
        <v>90</v>
      </c>
      <c r="I1739" s="702" t="s">
        <v>68</v>
      </c>
    </row>
    <row r="1740" spans="5:9">
      <c r="E1740" s="702" t="s">
        <v>3201</v>
      </c>
      <c r="F1740" s="702" t="s">
        <v>215</v>
      </c>
      <c r="G1740" s="705" t="s">
        <v>68</v>
      </c>
      <c r="H1740" s="705" t="s">
        <v>87</v>
      </c>
      <c r="I1740" s="705" t="s">
        <v>99</v>
      </c>
    </row>
    <row r="1741" spans="5:9">
      <c r="E1741" s="702" t="s">
        <v>3202</v>
      </c>
      <c r="F1741" s="702" t="s">
        <v>94</v>
      </c>
      <c r="G1741" s="702" t="s">
        <v>87</v>
      </c>
      <c r="H1741" s="702" t="s">
        <v>87</v>
      </c>
      <c r="I1741" s="702" t="s">
        <v>99</v>
      </c>
    </row>
    <row r="1742" spans="5:9">
      <c r="E1742" s="702" t="s">
        <v>3203</v>
      </c>
      <c r="F1742" s="702" t="s">
        <v>119</v>
      </c>
      <c r="G1742" s="702" t="s">
        <v>87</v>
      </c>
      <c r="H1742" s="702" t="s">
        <v>87</v>
      </c>
      <c r="I1742" s="702" t="s">
        <v>90</v>
      </c>
    </row>
    <row r="1743" spans="5:9">
      <c r="E1743" s="702" t="s">
        <v>3204</v>
      </c>
      <c r="F1743" s="702" t="s">
        <v>119</v>
      </c>
      <c r="G1743" s="702" t="s">
        <v>68</v>
      </c>
      <c r="H1743" s="702" t="s">
        <v>68</v>
      </c>
      <c r="I1743" s="702" t="s">
        <v>99</v>
      </c>
    </row>
    <row r="1744" spans="5:9">
      <c r="E1744" s="702" t="s">
        <v>3205</v>
      </c>
      <c r="F1744" s="702" t="s">
        <v>122</v>
      </c>
      <c r="G1744" s="702" t="s">
        <v>68</v>
      </c>
      <c r="H1744" s="702" t="s">
        <v>90</v>
      </c>
      <c r="I1744" s="702" t="s">
        <v>99</v>
      </c>
    </row>
    <row r="1745" spans="5:9">
      <c r="E1745" s="702" t="s">
        <v>3206</v>
      </c>
      <c r="F1745" s="702" t="s">
        <v>94</v>
      </c>
      <c r="G1745" s="702" t="s">
        <v>68</v>
      </c>
      <c r="H1745" s="702" t="s">
        <v>90</v>
      </c>
      <c r="I1745" s="702" t="s">
        <v>90</v>
      </c>
    </row>
    <row r="1746" spans="5:9">
      <c r="E1746" s="702" t="s">
        <v>3207</v>
      </c>
      <c r="F1746" s="702" t="s">
        <v>94</v>
      </c>
      <c r="G1746" s="705" t="s">
        <v>68</v>
      </c>
      <c r="H1746" s="705" t="s">
        <v>90</v>
      </c>
      <c r="I1746" s="705" t="s">
        <v>90</v>
      </c>
    </row>
    <row r="1747" spans="5:9">
      <c r="E1747" s="702" t="s">
        <v>3209</v>
      </c>
      <c r="F1747" s="702" t="s">
        <v>94</v>
      </c>
      <c r="G1747" s="702" t="s">
        <v>90</v>
      </c>
      <c r="H1747" s="702" t="s">
        <v>87</v>
      </c>
      <c r="I1747" s="702" t="s">
        <v>99</v>
      </c>
    </row>
    <row r="1748" spans="5:9">
      <c r="E1748" s="702" t="s">
        <v>3210</v>
      </c>
      <c r="F1748" s="702" t="s">
        <v>94</v>
      </c>
      <c r="G1748" s="702" t="s">
        <v>87</v>
      </c>
      <c r="H1748" s="702" t="s">
        <v>68</v>
      </c>
      <c r="I1748" s="702" t="s">
        <v>90</v>
      </c>
    </row>
    <row r="1749" spans="5:9">
      <c r="E1749" s="706" t="s">
        <v>3211</v>
      </c>
      <c r="F1749" s="706" t="s">
        <v>94</v>
      </c>
      <c r="G1749" s="707" t="s">
        <v>87</v>
      </c>
      <c r="H1749" s="707" t="s">
        <v>87</v>
      </c>
      <c r="I1749" s="707" t="s">
        <v>68</v>
      </c>
    </row>
    <row r="1750" spans="5:9">
      <c r="E1750" s="702" t="s">
        <v>3213</v>
      </c>
      <c r="F1750" s="702" t="s">
        <v>114</v>
      </c>
      <c r="G1750" s="705" t="s">
        <v>90</v>
      </c>
      <c r="H1750" s="705" t="s">
        <v>87</v>
      </c>
      <c r="I1750" s="705" t="s">
        <v>99</v>
      </c>
    </row>
    <row r="1751" spans="5:9">
      <c r="E1751" s="702" t="s">
        <v>3213</v>
      </c>
      <c r="F1751" s="702" t="s">
        <v>116</v>
      </c>
      <c r="G1751" s="705" t="s">
        <v>90</v>
      </c>
      <c r="H1751" s="705" t="s">
        <v>87</v>
      </c>
      <c r="I1751" s="705" t="s">
        <v>99</v>
      </c>
    </row>
    <row r="1752" spans="5:9">
      <c r="E1752" s="702" t="s">
        <v>3214</v>
      </c>
      <c r="F1752" s="702" t="s">
        <v>135</v>
      </c>
      <c r="G1752" s="702" t="s">
        <v>87</v>
      </c>
      <c r="H1752" s="702" t="s">
        <v>87</v>
      </c>
      <c r="I1752" s="702" t="s">
        <v>90</v>
      </c>
    </row>
    <row r="1753" spans="5:9">
      <c r="E1753" s="702" t="s">
        <v>3215</v>
      </c>
      <c r="F1753" s="702" t="s">
        <v>116</v>
      </c>
      <c r="G1753" s="705" t="s">
        <v>90</v>
      </c>
      <c r="H1753" s="705" t="s">
        <v>68</v>
      </c>
      <c r="I1753" s="705" t="s">
        <v>87</v>
      </c>
    </row>
    <row r="1754" spans="5:9">
      <c r="E1754" s="702" t="s">
        <v>3216</v>
      </c>
      <c r="F1754" s="702" t="s">
        <v>119</v>
      </c>
      <c r="G1754" s="702" t="s">
        <v>68</v>
      </c>
      <c r="H1754" s="702" t="s">
        <v>87</v>
      </c>
      <c r="I1754" s="702" t="s">
        <v>87</v>
      </c>
    </row>
    <row r="1755" spans="5:9">
      <c r="E1755" s="702" t="s">
        <v>3218</v>
      </c>
      <c r="F1755" s="702" t="s">
        <v>110</v>
      </c>
      <c r="G1755" s="705" t="s">
        <v>87</v>
      </c>
      <c r="H1755" s="705" t="s">
        <v>90</v>
      </c>
      <c r="I1755" s="705" t="s">
        <v>90</v>
      </c>
    </row>
    <row r="1756" spans="5:9">
      <c r="E1756" s="702" t="s">
        <v>3219</v>
      </c>
      <c r="F1756" s="702" t="s">
        <v>110</v>
      </c>
      <c r="G1756" s="704" t="s">
        <v>87</v>
      </c>
      <c r="H1756" s="704" t="s">
        <v>87</v>
      </c>
      <c r="I1756" s="705" t="s">
        <v>90</v>
      </c>
    </row>
    <row r="1757" spans="5:9">
      <c r="E1757" s="702" t="s">
        <v>3220</v>
      </c>
      <c r="F1757" s="702" t="s">
        <v>101</v>
      </c>
      <c r="G1757" s="705" t="s">
        <v>90</v>
      </c>
      <c r="H1757" s="705" t="s">
        <v>70</v>
      </c>
      <c r="I1757" s="705" t="s">
        <v>90</v>
      </c>
    </row>
    <row r="1758" spans="5:9">
      <c r="E1758" s="702" t="s">
        <v>3221</v>
      </c>
      <c r="F1758" s="702" t="s">
        <v>126</v>
      </c>
      <c r="G1758" s="705" t="s">
        <v>70</v>
      </c>
      <c r="H1758" s="705" t="s">
        <v>70</v>
      </c>
      <c r="I1758" s="705" t="s">
        <v>70</v>
      </c>
    </row>
    <row r="1759" spans="5:9">
      <c r="E1759" s="702" t="s">
        <v>3222</v>
      </c>
      <c r="F1759" s="702" t="s">
        <v>101</v>
      </c>
      <c r="G1759" s="705" t="s">
        <v>90</v>
      </c>
      <c r="H1759" s="705" t="s">
        <v>70</v>
      </c>
      <c r="I1759" s="705" t="s">
        <v>99</v>
      </c>
    </row>
    <row r="1760" spans="5:9">
      <c r="E1760" s="702" t="s">
        <v>3223</v>
      </c>
      <c r="F1760" s="702" t="s">
        <v>220</v>
      </c>
      <c r="G1760" s="702" t="s">
        <v>70</v>
      </c>
      <c r="H1760" s="702" t="s">
        <v>87</v>
      </c>
      <c r="I1760" s="702" t="s">
        <v>70</v>
      </c>
    </row>
    <row r="1761" spans="5:9">
      <c r="E1761" s="702" t="s">
        <v>3224</v>
      </c>
      <c r="F1761" s="702" t="s">
        <v>116</v>
      </c>
      <c r="G1761" s="702" t="s">
        <v>90</v>
      </c>
      <c r="H1761" s="702" t="s">
        <v>90</v>
      </c>
      <c r="I1761" s="702" t="s">
        <v>90</v>
      </c>
    </row>
    <row r="1762" spans="5:9">
      <c r="E1762" s="702" t="s">
        <v>3225</v>
      </c>
      <c r="F1762" s="702" t="s">
        <v>129</v>
      </c>
      <c r="G1762" s="702" t="s">
        <v>70</v>
      </c>
      <c r="H1762" s="702" t="s">
        <v>87</v>
      </c>
      <c r="I1762" s="702" t="s">
        <v>68</v>
      </c>
    </row>
    <row r="1763" spans="5:9">
      <c r="E1763" s="702" t="s">
        <v>3226</v>
      </c>
      <c r="F1763" s="702" t="s">
        <v>116</v>
      </c>
      <c r="G1763" s="705" t="s">
        <v>90</v>
      </c>
      <c r="H1763" s="705" t="s">
        <v>90</v>
      </c>
      <c r="I1763" s="705" t="s">
        <v>90</v>
      </c>
    </row>
    <row r="1764" spans="5:9">
      <c r="E1764" s="702" t="s">
        <v>3227</v>
      </c>
      <c r="F1764" s="702" t="s">
        <v>126</v>
      </c>
      <c r="G1764" s="702" t="s">
        <v>87</v>
      </c>
      <c r="H1764" s="702" t="s">
        <v>70</v>
      </c>
      <c r="I1764" s="702" t="s">
        <v>90</v>
      </c>
    </row>
    <row r="1765" spans="5:9">
      <c r="E1765" s="702" t="s">
        <v>3229</v>
      </c>
      <c r="F1765" s="702" t="s">
        <v>116</v>
      </c>
      <c r="G1765" s="705" t="s">
        <v>99</v>
      </c>
      <c r="H1765" s="705" t="s">
        <v>70</v>
      </c>
      <c r="I1765" s="705" t="s">
        <v>90</v>
      </c>
    </row>
    <row r="1766" spans="5:9">
      <c r="E1766" s="702" t="s">
        <v>3230</v>
      </c>
      <c r="F1766" s="702" t="s">
        <v>129</v>
      </c>
      <c r="G1766" s="702" t="s">
        <v>87</v>
      </c>
      <c r="H1766" s="702" t="s">
        <v>68</v>
      </c>
      <c r="I1766" s="702" t="s">
        <v>68</v>
      </c>
    </row>
    <row r="1767" spans="5:9">
      <c r="E1767" s="702" t="s">
        <v>3231</v>
      </c>
      <c r="F1767" s="702" t="s">
        <v>126</v>
      </c>
      <c r="G1767" s="702" t="s">
        <v>68</v>
      </c>
      <c r="H1767" s="706" t="s">
        <v>87</v>
      </c>
      <c r="I1767" s="707" t="s">
        <v>70</v>
      </c>
    </row>
    <row r="1768" spans="5:9">
      <c r="E1768" s="702" t="s">
        <v>3233</v>
      </c>
      <c r="F1768" s="702" t="s">
        <v>135</v>
      </c>
      <c r="G1768" s="702" t="s">
        <v>87</v>
      </c>
      <c r="H1768" s="702" t="s">
        <v>87</v>
      </c>
      <c r="I1768" s="702" t="s">
        <v>87</v>
      </c>
    </row>
    <row r="1769" spans="5:9">
      <c r="E1769" s="702" t="s">
        <v>3235</v>
      </c>
      <c r="F1769" s="702" t="s">
        <v>148</v>
      </c>
      <c r="G1769" s="702" t="s">
        <v>90</v>
      </c>
      <c r="H1769" s="702" t="s">
        <v>68</v>
      </c>
      <c r="I1769" s="702" t="s">
        <v>68</v>
      </c>
    </row>
    <row r="1770" spans="5:9">
      <c r="E1770" s="702" t="s">
        <v>3237</v>
      </c>
      <c r="F1770" s="702" t="s">
        <v>104</v>
      </c>
      <c r="G1770" s="702" t="s">
        <v>70</v>
      </c>
      <c r="H1770" s="702" t="s">
        <v>90</v>
      </c>
      <c r="I1770" s="702" t="s">
        <v>99</v>
      </c>
    </row>
    <row r="1771" spans="5:9">
      <c r="E1771" s="702" t="s">
        <v>3238</v>
      </c>
      <c r="F1771" s="702" t="s">
        <v>135</v>
      </c>
      <c r="G1771" s="702" t="s">
        <v>90</v>
      </c>
      <c r="H1771" s="702" t="s">
        <v>70</v>
      </c>
      <c r="I1771" s="702" t="s">
        <v>87</v>
      </c>
    </row>
    <row r="1772" spans="5:9">
      <c r="E1772" s="702" t="s">
        <v>3239</v>
      </c>
      <c r="F1772" s="702" t="s">
        <v>119</v>
      </c>
      <c r="G1772" s="702" t="s">
        <v>70</v>
      </c>
      <c r="H1772" s="702" t="s">
        <v>68</v>
      </c>
      <c r="I1772" s="702" t="s">
        <v>90</v>
      </c>
    </row>
    <row r="1773" spans="5:9">
      <c r="E1773" s="702" t="s">
        <v>3240</v>
      </c>
      <c r="F1773" s="702" t="s">
        <v>110</v>
      </c>
      <c r="G1773" s="705" t="s">
        <v>99</v>
      </c>
      <c r="H1773" s="704" t="s">
        <v>68</v>
      </c>
      <c r="I1773" s="704" t="s">
        <v>68</v>
      </c>
    </row>
    <row r="1774" spans="5:9">
      <c r="E1774" s="702" t="s">
        <v>3241</v>
      </c>
      <c r="F1774" s="702" t="s">
        <v>126</v>
      </c>
      <c r="G1774" s="705" t="s">
        <v>70</v>
      </c>
      <c r="H1774" s="705" t="s">
        <v>90</v>
      </c>
      <c r="I1774" s="705" t="s">
        <v>87</v>
      </c>
    </row>
    <row r="1775" spans="5:9">
      <c r="E1775" s="706" t="s">
        <v>3242</v>
      </c>
      <c r="F1775" s="706" t="s">
        <v>135</v>
      </c>
      <c r="G1775" s="706" t="s">
        <v>90</v>
      </c>
      <c r="H1775" s="706" t="s">
        <v>87</v>
      </c>
      <c r="I1775" s="706" t="s">
        <v>90</v>
      </c>
    </row>
    <row r="1776" spans="5:9">
      <c r="E1776" s="702" t="s">
        <v>3243</v>
      </c>
      <c r="F1776" s="702" t="s">
        <v>131</v>
      </c>
      <c r="G1776" s="702" t="s">
        <v>87</v>
      </c>
      <c r="H1776" s="702" t="s">
        <v>90</v>
      </c>
      <c r="I1776" s="702" t="s">
        <v>90</v>
      </c>
    </row>
    <row r="1777" spans="5:9">
      <c r="E1777" s="702" t="s">
        <v>3244</v>
      </c>
      <c r="F1777" s="702" t="s">
        <v>119</v>
      </c>
      <c r="G1777" s="705" t="s">
        <v>90</v>
      </c>
      <c r="H1777" s="705" t="s">
        <v>90</v>
      </c>
      <c r="I1777" s="705" t="s">
        <v>99</v>
      </c>
    </row>
    <row r="1778" spans="5:9">
      <c r="E1778" s="702" t="s">
        <v>3245</v>
      </c>
      <c r="F1778" s="702" t="s">
        <v>104</v>
      </c>
      <c r="G1778" s="705" t="s">
        <v>90</v>
      </c>
      <c r="H1778" s="705" t="s">
        <v>87</v>
      </c>
      <c r="I1778" s="705" t="s">
        <v>70</v>
      </c>
    </row>
    <row r="1779" spans="5:9">
      <c r="E1779" s="702" t="s">
        <v>3246</v>
      </c>
      <c r="F1779" s="702" t="s">
        <v>94</v>
      </c>
      <c r="G1779" s="705" t="s">
        <v>68</v>
      </c>
      <c r="H1779" s="705" t="s">
        <v>90</v>
      </c>
      <c r="I1779" s="705" t="s">
        <v>99</v>
      </c>
    </row>
    <row r="1780" spans="5:9">
      <c r="E1780" s="702" t="s">
        <v>3247</v>
      </c>
      <c r="F1780" s="702" t="s">
        <v>110</v>
      </c>
      <c r="G1780" s="705" t="s">
        <v>87</v>
      </c>
      <c r="H1780" s="705" t="s">
        <v>68</v>
      </c>
      <c r="I1780" s="705" t="s">
        <v>70</v>
      </c>
    </row>
    <row r="1781" spans="5:9">
      <c r="E1781" s="702" t="s">
        <v>3248</v>
      </c>
      <c r="F1781" s="702" t="s">
        <v>116</v>
      </c>
      <c r="G1781" s="705" t="s">
        <v>87</v>
      </c>
      <c r="H1781" s="705" t="s">
        <v>87</v>
      </c>
      <c r="I1781" s="705" t="s">
        <v>90</v>
      </c>
    </row>
    <row r="1782" spans="5:9">
      <c r="E1782" s="702" t="s">
        <v>3249</v>
      </c>
      <c r="F1782" s="702" t="s">
        <v>88</v>
      </c>
      <c r="G1782" s="705" t="s">
        <v>90</v>
      </c>
      <c r="H1782" s="705" t="s">
        <v>87</v>
      </c>
      <c r="I1782" s="705" t="s">
        <v>70</v>
      </c>
    </row>
    <row r="1783" spans="5:9">
      <c r="E1783" s="702" t="s">
        <v>3250</v>
      </c>
      <c r="F1783" s="702" t="s">
        <v>101</v>
      </c>
      <c r="G1783" s="702" t="s">
        <v>90</v>
      </c>
      <c r="H1783" s="702" t="s">
        <v>99</v>
      </c>
      <c r="I1783" s="702" t="s">
        <v>70</v>
      </c>
    </row>
    <row r="1784" spans="5:9">
      <c r="E1784" s="702" t="s">
        <v>3251</v>
      </c>
      <c r="F1784" s="702" t="s">
        <v>251</v>
      </c>
      <c r="G1784" s="702" t="s">
        <v>68</v>
      </c>
      <c r="H1784" s="702" t="s">
        <v>90</v>
      </c>
      <c r="I1784" s="702" t="s">
        <v>87</v>
      </c>
    </row>
    <row r="1785" spans="5:9">
      <c r="E1785" s="702" t="s">
        <v>3252</v>
      </c>
      <c r="F1785" s="702" t="s">
        <v>140</v>
      </c>
      <c r="G1785" s="702" t="s">
        <v>90</v>
      </c>
      <c r="H1785" s="702" t="s">
        <v>70</v>
      </c>
      <c r="I1785" s="702" t="s">
        <v>87</v>
      </c>
    </row>
    <row r="1786" spans="5:9">
      <c r="E1786" s="702" t="s">
        <v>3253</v>
      </c>
      <c r="F1786" s="702" t="s">
        <v>119</v>
      </c>
      <c r="G1786" s="702" t="s">
        <v>68</v>
      </c>
      <c r="H1786" s="702" t="s">
        <v>70</v>
      </c>
      <c r="I1786" s="702" t="s">
        <v>68</v>
      </c>
    </row>
    <row r="1787" spans="5:9">
      <c r="E1787" s="702" t="s">
        <v>3254</v>
      </c>
      <c r="F1787" s="702" t="s">
        <v>114</v>
      </c>
      <c r="G1787" s="704" t="s">
        <v>87</v>
      </c>
      <c r="H1787" s="705" t="s">
        <v>99</v>
      </c>
      <c r="I1787" s="705" t="s">
        <v>70</v>
      </c>
    </row>
    <row r="1788" spans="5:9">
      <c r="E1788" s="702" t="s">
        <v>3255</v>
      </c>
      <c r="F1788" s="702" t="s">
        <v>114</v>
      </c>
      <c r="G1788" s="702" t="s">
        <v>87</v>
      </c>
      <c r="H1788" s="702" t="s">
        <v>87</v>
      </c>
      <c r="I1788" s="702" t="s">
        <v>99</v>
      </c>
    </row>
    <row r="1789" spans="5:9">
      <c r="E1789" s="702" t="s">
        <v>3256</v>
      </c>
      <c r="F1789" s="702" t="s">
        <v>140</v>
      </c>
      <c r="G1789" s="702" t="s">
        <v>90</v>
      </c>
      <c r="H1789" s="702" t="s">
        <v>68</v>
      </c>
      <c r="I1789" s="702" t="s">
        <v>90</v>
      </c>
    </row>
    <row r="1790" spans="5:9">
      <c r="E1790" s="702" t="s">
        <v>3257</v>
      </c>
      <c r="F1790" s="702" t="s">
        <v>116</v>
      </c>
      <c r="G1790" s="705" t="s">
        <v>99</v>
      </c>
      <c r="H1790" s="705" t="s">
        <v>87</v>
      </c>
      <c r="I1790" s="705" t="s">
        <v>90</v>
      </c>
    </row>
    <row r="1791" spans="5:9">
      <c r="E1791" s="702" t="s">
        <v>3258</v>
      </c>
      <c r="F1791" s="702" t="s">
        <v>90</v>
      </c>
      <c r="G1791" s="702" t="s">
        <v>87</v>
      </c>
      <c r="H1791" s="702" t="s">
        <v>87</v>
      </c>
      <c r="I1791" s="702" t="s">
        <v>90</v>
      </c>
    </row>
    <row r="1792" spans="5:9">
      <c r="E1792" s="706" t="s">
        <v>3259</v>
      </c>
      <c r="F1792" s="706" t="s">
        <v>126</v>
      </c>
      <c r="G1792" s="706" t="s">
        <v>87</v>
      </c>
      <c r="H1792" s="706" t="s">
        <v>90</v>
      </c>
      <c r="I1792" s="706" t="s">
        <v>70</v>
      </c>
    </row>
    <row r="1793" spans="5:9">
      <c r="E1793" s="702" t="s">
        <v>3260</v>
      </c>
      <c r="F1793" s="702" t="s">
        <v>101</v>
      </c>
      <c r="G1793" s="705" t="s">
        <v>90</v>
      </c>
      <c r="H1793" s="705" t="s">
        <v>90</v>
      </c>
      <c r="I1793" s="704" t="s">
        <v>87</v>
      </c>
    </row>
    <row r="1794" spans="5:9">
      <c r="E1794" s="702" t="s">
        <v>3262</v>
      </c>
      <c r="F1794" s="702" t="s">
        <v>116</v>
      </c>
      <c r="G1794" s="702" t="s">
        <v>87</v>
      </c>
      <c r="H1794" s="702" t="s">
        <v>70</v>
      </c>
      <c r="I1794" s="702" t="s">
        <v>90</v>
      </c>
    </row>
    <row r="1795" spans="5:9">
      <c r="E1795" s="702" t="s">
        <v>3264</v>
      </c>
      <c r="F1795" s="702" t="s">
        <v>110</v>
      </c>
      <c r="G1795" s="705" t="s">
        <v>87</v>
      </c>
      <c r="H1795" s="705" t="s">
        <v>87</v>
      </c>
      <c r="I1795" s="705" t="s">
        <v>87</v>
      </c>
    </row>
    <row r="1796" spans="5:9">
      <c r="E1796" s="702" t="s">
        <v>3265</v>
      </c>
      <c r="F1796" s="702" t="s">
        <v>126</v>
      </c>
      <c r="G1796" s="702" t="s">
        <v>87</v>
      </c>
      <c r="H1796" s="702" t="s">
        <v>68</v>
      </c>
      <c r="I1796" s="702" t="s">
        <v>70</v>
      </c>
    </row>
    <row r="1797" spans="5:9">
      <c r="E1797" s="702" t="s">
        <v>3267</v>
      </c>
      <c r="F1797" s="702" t="s">
        <v>135</v>
      </c>
      <c r="G1797" s="702" t="s">
        <v>70</v>
      </c>
      <c r="H1797" s="702" t="s">
        <v>87</v>
      </c>
      <c r="I1797" s="702" t="s">
        <v>70</v>
      </c>
    </row>
    <row r="1798" spans="5:9">
      <c r="E1798" s="702" t="s">
        <v>3268</v>
      </c>
      <c r="F1798" s="702" t="s">
        <v>116</v>
      </c>
      <c r="G1798" s="702" t="s">
        <v>90</v>
      </c>
      <c r="H1798" s="702" t="s">
        <v>87</v>
      </c>
      <c r="I1798" s="702" t="s">
        <v>70</v>
      </c>
    </row>
    <row r="1799" spans="5:9">
      <c r="E1799" s="702" t="s">
        <v>3269</v>
      </c>
      <c r="F1799" s="702" t="s">
        <v>119</v>
      </c>
      <c r="G1799" s="702" t="s">
        <v>90</v>
      </c>
      <c r="H1799" s="702" t="s">
        <v>90</v>
      </c>
      <c r="I1799" s="705" t="s">
        <v>68</v>
      </c>
    </row>
    <row r="1800" spans="5:9">
      <c r="E1800" s="702" t="s">
        <v>3270</v>
      </c>
      <c r="F1800" s="702" t="s">
        <v>119</v>
      </c>
      <c r="G1800" s="705" t="s">
        <v>90</v>
      </c>
      <c r="H1800" s="705" t="s">
        <v>90</v>
      </c>
      <c r="I1800" s="705" t="s">
        <v>90</v>
      </c>
    </row>
    <row r="1801" spans="5:9">
      <c r="E1801" s="702" t="s">
        <v>3271</v>
      </c>
      <c r="F1801" s="702" t="s">
        <v>119</v>
      </c>
      <c r="G1801" s="705" t="s">
        <v>90</v>
      </c>
      <c r="H1801" s="705" t="s">
        <v>68</v>
      </c>
      <c r="I1801" s="705" t="s">
        <v>68</v>
      </c>
    </row>
    <row r="1802" spans="5:9">
      <c r="E1802" s="702" t="s">
        <v>3272</v>
      </c>
      <c r="F1802" s="702" t="s">
        <v>101</v>
      </c>
      <c r="G1802" s="705" t="s">
        <v>90</v>
      </c>
      <c r="H1802" s="705" t="s">
        <v>90</v>
      </c>
      <c r="I1802" s="705" t="s">
        <v>90</v>
      </c>
    </row>
    <row r="1803" spans="5:9">
      <c r="E1803" s="702" t="s">
        <v>3273</v>
      </c>
      <c r="F1803" s="702" t="s">
        <v>135</v>
      </c>
      <c r="G1803" s="702" t="s">
        <v>68</v>
      </c>
      <c r="H1803" s="702" t="s">
        <v>87</v>
      </c>
      <c r="I1803" s="702" t="s">
        <v>68</v>
      </c>
    </row>
    <row r="1804" spans="5:9">
      <c r="E1804" s="702" t="s">
        <v>3275</v>
      </c>
      <c r="F1804" s="702" t="s">
        <v>140</v>
      </c>
      <c r="G1804" s="702" t="s">
        <v>68</v>
      </c>
      <c r="H1804" s="702" t="s">
        <v>68</v>
      </c>
      <c r="I1804" s="702" t="s">
        <v>70</v>
      </c>
    </row>
    <row r="1805" spans="5:9">
      <c r="E1805" s="702" t="s">
        <v>970</v>
      </c>
      <c r="F1805" s="702" t="s">
        <v>215</v>
      </c>
      <c r="G1805" s="702" t="s">
        <v>68</v>
      </c>
      <c r="H1805" s="702" t="s">
        <v>68</v>
      </c>
      <c r="I1805" s="702" t="s">
        <v>68</v>
      </c>
    </row>
    <row r="1806" spans="5:9">
      <c r="E1806" s="702" t="s">
        <v>3276</v>
      </c>
      <c r="F1806" s="702" t="s">
        <v>131</v>
      </c>
      <c r="G1806" s="705" t="s">
        <v>68</v>
      </c>
      <c r="H1806" s="705" t="s">
        <v>87</v>
      </c>
      <c r="I1806" s="705" t="s">
        <v>90</v>
      </c>
    </row>
    <row r="1807" spans="5:9">
      <c r="E1807" s="702" t="s">
        <v>3277</v>
      </c>
      <c r="F1807" s="702" t="s">
        <v>135</v>
      </c>
      <c r="G1807" s="702" t="s">
        <v>87</v>
      </c>
      <c r="H1807" s="702" t="s">
        <v>90</v>
      </c>
      <c r="I1807" s="702" t="s">
        <v>90</v>
      </c>
    </row>
    <row r="1808" spans="5:9">
      <c r="E1808" s="702" t="s">
        <v>3278</v>
      </c>
      <c r="F1808" s="702" t="s">
        <v>88</v>
      </c>
      <c r="G1808" s="705" t="s">
        <v>87</v>
      </c>
      <c r="H1808" s="705" t="s">
        <v>70</v>
      </c>
      <c r="I1808" s="705" t="s">
        <v>70</v>
      </c>
    </row>
    <row r="1809" spans="5:9">
      <c r="E1809" s="702" t="s">
        <v>3279</v>
      </c>
      <c r="F1809" s="702" t="s">
        <v>135</v>
      </c>
      <c r="G1809" s="702" t="s">
        <v>90</v>
      </c>
      <c r="H1809" s="702" t="s">
        <v>70</v>
      </c>
      <c r="I1809" s="702" t="s">
        <v>70</v>
      </c>
    </row>
    <row r="1810" spans="5:9">
      <c r="E1810" s="702" t="s">
        <v>3280</v>
      </c>
      <c r="F1810" s="702" t="s">
        <v>94</v>
      </c>
      <c r="G1810" s="705" t="s">
        <v>68</v>
      </c>
      <c r="H1810" s="705" t="s">
        <v>99</v>
      </c>
      <c r="I1810" s="705" t="s">
        <v>70</v>
      </c>
    </row>
    <row r="1811" spans="5:9">
      <c r="E1811" s="702" t="s">
        <v>3281</v>
      </c>
      <c r="F1811" s="702" t="s">
        <v>94</v>
      </c>
      <c r="G1811" s="702" t="s">
        <v>87</v>
      </c>
      <c r="H1811" s="702" t="s">
        <v>87</v>
      </c>
      <c r="I1811" s="702" t="s">
        <v>99</v>
      </c>
    </row>
    <row r="1812" spans="5:9">
      <c r="E1812" s="702" t="s">
        <v>3282</v>
      </c>
      <c r="F1812" s="702" t="s">
        <v>197</v>
      </c>
      <c r="G1812" s="702" t="s">
        <v>68</v>
      </c>
      <c r="H1812" s="702" t="s">
        <v>90</v>
      </c>
      <c r="I1812" s="702" t="s">
        <v>99</v>
      </c>
    </row>
    <row r="1813" spans="5:9">
      <c r="E1813" s="706" t="s">
        <v>3283</v>
      </c>
      <c r="F1813" s="706" t="s">
        <v>116</v>
      </c>
      <c r="G1813" s="707" t="s">
        <v>90</v>
      </c>
      <c r="H1813" s="707" t="s">
        <v>87</v>
      </c>
      <c r="I1813" s="707" t="s">
        <v>90</v>
      </c>
    </row>
    <row r="1814" spans="5:9">
      <c r="E1814" s="706" t="s">
        <v>3284</v>
      </c>
      <c r="F1814" s="706" t="s">
        <v>110</v>
      </c>
      <c r="G1814" s="707" t="s">
        <v>90</v>
      </c>
      <c r="H1814" s="707" t="s">
        <v>90</v>
      </c>
      <c r="I1814" s="707" t="s">
        <v>68</v>
      </c>
    </row>
    <row r="1815" spans="5:9">
      <c r="E1815" s="702" t="s">
        <v>3285</v>
      </c>
      <c r="F1815" s="702" t="s">
        <v>140</v>
      </c>
      <c r="G1815" s="702" t="s">
        <v>70</v>
      </c>
      <c r="H1815" s="702" t="s">
        <v>87</v>
      </c>
      <c r="I1815" s="702" t="s">
        <v>68</v>
      </c>
    </row>
    <row r="1816" spans="5:9">
      <c r="E1816" s="702" t="s">
        <v>3286</v>
      </c>
      <c r="F1816" s="702" t="s">
        <v>88</v>
      </c>
      <c r="G1816" s="705" t="s">
        <v>90</v>
      </c>
      <c r="H1816" s="705" t="s">
        <v>90</v>
      </c>
      <c r="I1816" s="705" t="s">
        <v>90</v>
      </c>
    </row>
    <row r="1817" spans="5:9">
      <c r="E1817" s="702" t="s">
        <v>3287</v>
      </c>
      <c r="F1817" s="702" t="s">
        <v>88</v>
      </c>
      <c r="G1817" s="704" t="s">
        <v>87</v>
      </c>
      <c r="H1817" s="705" t="s">
        <v>90</v>
      </c>
      <c r="I1817" s="704" t="s">
        <v>68</v>
      </c>
    </row>
    <row r="1818" spans="5:9">
      <c r="E1818" s="702" t="s">
        <v>3288</v>
      </c>
      <c r="F1818" s="702" t="s">
        <v>116</v>
      </c>
      <c r="G1818" s="702" t="s">
        <v>70</v>
      </c>
      <c r="H1818" s="702" t="s">
        <v>87</v>
      </c>
      <c r="I1818" s="702" t="s">
        <v>87</v>
      </c>
    </row>
    <row r="1819" spans="5:9">
      <c r="E1819" s="702" t="s">
        <v>3289</v>
      </c>
      <c r="F1819" s="702" t="s">
        <v>94</v>
      </c>
      <c r="G1819" s="702" t="s">
        <v>68</v>
      </c>
      <c r="H1819" s="702" t="s">
        <v>90</v>
      </c>
      <c r="I1819" s="702" t="s">
        <v>68</v>
      </c>
    </row>
    <row r="1820" spans="5:9">
      <c r="E1820" s="702" t="s">
        <v>3290</v>
      </c>
      <c r="F1820" s="702" t="s">
        <v>197</v>
      </c>
      <c r="G1820" s="702" t="s">
        <v>90</v>
      </c>
      <c r="H1820" s="702" t="s">
        <v>70</v>
      </c>
      <c r="I1820" s="702" t="s">
        <v>68</v>
      </c>
    </row>
    <row r="1821" spans="5:9">
      <c r="E1821" s="702" t="s">
        <v>3292</v>
      </c>
      <c r="F1821" s="702" t="s">
        <v>135</v>
      </c>
      <c r="G1821" s="702" t="s">
        <v>90</v>
      </c>
      <c r="H1821" s="702" t="s">
        <v>70</v>
      </c>
      <c r="I1821" s="702" t="s">
        <v>90</v>
      </c>
    </row>
    <row r="1822" spans="5:9">
      <c r="E1822" s="702" t="s">
        <v>3294</v>
      </c>
      <c r="F1822" s="702" t="s">
        <v>148</v>
      </c>
      <c r="G1822" s="705" t="s">
        <v>99</v>
      </c>
      <c r="H1822" s="705" t="s">
        <v>68</v>
      </c>
      <c r="I1822" s="705" t="s">
        <v>87</v>
      </c>
    </row>
    <row r="1823" spans="5:9">
      <c r="E1823" s="702" t="s">
        <v>3296</v>
      </c>
      <c r="F1823" s="702" t="s">
        <v>101</v>
      </c>
      <c r="G1823" s="705" t="s">
        <v>68</v>
      </c>
      <c r="H1823" s="705" t="s">
        <v>87</v>
      </c>
      <c r="I1823" s="705" t="s">
        <v>87</v>
      </c>
    </row>
    <row r="1824" spans="5:9">
      <c r="E1824" s="702" t="s">
        <v>3299</v>
      </c>
      <c r="F1824" s="702" t="s">
        <v>116</v>
      </c>
      <c r="G1824" s="705" t="s">
        <v>87</v>
      </c>
      <c r="H1824" s="705" t="s">
        <v>68</v>
      </c>
      <c r="I1824" s="705" t="s">
        <v>87</v>
      </c>
    </row>
    <row r="1825" spans="5:9">
      <c r="E1825" s="706" t="s">
        <v>3300</v>
      </c>
      <c r="F1825" s="706" t="s">
        <v>88</v>
      </c>
      <c r="G1825" s="707" t="s">
        <v>68</v>
      </c>
      <c r="H1825" s="707" t="s">
        <v>68</v>
      </c>
      <c r="I1825" s="707" t="s">
        <v>90</v>
      </c>
    </row>
    <row r="1826" spans="5:9">
      <c r="E1826" s="702" t="s">
        <v>3301</v>
      </c>
      <c r="F1826" s="702" t="s">
        <v>88</v>
      </c>
      <c r="G1826" s="702" t="s">
        <v>87</v>
      </c>
      <c r="H1826" s="702" t="s">
        <v>99</v>
      </c>
      <c r="I1826" s="702" t="s">
        <v>70</v>
      </c>
    </row>
    <row r="1827" spans="5:9">
      <c r="E1827" s="702" t="s">
        <v>3302</v>
      </c>
      <c r="F1827" s="702" t="s">
        <v>101</v>
      </c>
      <c r="G1827" s="702" t="s">
        <v>90</v>
      </c>
      <c r="H1827" s="702" t="s">
        <v>87</v>
      </c>
      <c r="I1827" s="702" t="s">
        <v>68</v>
      </c>
    </row>
    <row r="1828" spans="5:9">
      <c r="E1828" s="702" t="s">
        <v>3303</v>
      </c>
      <c r="F1828" s="702" t="s">
        <v>140</v>
      </c>
      <c r="G1828" s="702" t="s">
        <v>68</v>
      </c>
      <c r="H1828" s="702" t="s">
        <v>90</v>
      </c>
      <c r="I1828" s="702" t="s">
        <v>90</v>
      </c>
    </row>
    <row r="1829" spans="5:9">
      <c r="E1829" s="702" t="s">
        <v>3304</v>
      </c>
      <c r="F1829" s="702" t="s">
        <v>94</v>
      </c>
      <c r="G1829" s="702" t="s">
        <v>70</v>
      </c>
      <c r="H1829" s="702" t="s">
        <v>70</v>
      </c>
      <c r="I1829" s="702" t="s">
        <v>70</v>
      </c>
    </row>
    <row r="1830" spans="5:9">
      <c r="E1830" s="702" t="s">
        <v>3306</v>
      </c>
      <c r="F1830" s="702" t="s">
        <v>114</v>
      </c>
      <c r="G1830" s="702" t="s">
        <v>90</v>
      </c>
      <c r="H1830" s="702" t="s">
        <v>68</v>
      </c>
      <c r="I1830" s="702" t="s">
        <v>68</v>
      </c>
    </row>
    <row r="1831" spans="5:9">
      <c r="E1831" s="702" t="s">
        <v>3307</v>
      </c>
      <c r="F1831" s="702" t="s">
        <v>129</v>
      </c>
      <c r="G1831" s="705" t="s">
        <v>68</v>
      </c>
      <c r="H1831" s="705" t="s">
        <v>99</v>
      </c>
      <c r="I1831" s="705" t="s">
        <v>90</v>
      </c>
    </row>
    <row r="1832" spans="5:9">
      <c r="E1832" s="706" t="s">
        <v>3308</v>
      </c>
      <c r="F1832" s="706" t="s">
        <v>119</v>
      </c>
      <c r="G1832" s="707" t="s">
        <v>87</v>
      </c>
      <c r="H1832" s="707" t="s">
        <v>90</v>
      </c>
      <c r="I1832" s="707" t="s">
        <v>87</v>
      </c>
    </row>
    <row r="1833" spans="5:9">
      <c r="E1833" s="702" t="s">
        <v>3309</v>
      </c>
      <c r="F1833" s="702" t="s">
        <v>129</v>
      </c>
      <c r="G1833" s="702" t="s">
        <v>70</v>
      </c>
      <c r="H1833" s="702" t="s">
        <v>90</v>
      </c>
      <c r="I1833" s="702" t="s">
        <v>90</v>
      </c>
    </row>
    <row r="1834" spans="5:9">
      <c r="E1834" s="702" t="s">
        <v>3310</v>
      </c>
      <c r="F1834" s="702" t="s">
        <v>131</v>
      </c>
      <c r="G1834" s="702" t="s">
        <v>87</v>
      </c>
      <c r="H1834" s="702" t="s">
        <v>87</v>
      </c>
      <c r="I1834" s="702" t="s">
        <v>70</v>
      </c>
    </row>
    <row r="1835" spans="5:9">
      <c r="E1835" s="702" t="s">
        <v>3311</v>
      </c>
      <c r="F1835" s="702" t="s">
        <v>94</v>
      </c>
      <c r="G1835" s="702" t="s">
        <v>68</v>
      </c>
      <c r="H1835" s="702" t="s">
        <v>87</v>
      </c>
      <c r="I1835" s="702" t="s">
        <v>70</v>
      </c>
    </row>
    <row r="1836" spans="5:9">
      <c r="E1836" s="702" t="s">
        <v>3313</v>
      </c>
      <c r="F1836" s="702" t="s">
        <v>135</v>
      </c>
      <c r="G1836" s="704" t="s">
        <v>90</v>
      </c>
      <c r="H1836" s="704" t="s">
        <v>68</v>
      </c>
      <c r="I1836" s="704" t="s">
        <v>90</v>
      </c>
    </row>
    <row r="1837" spans="5:9">
      <c r="E1837" s="702" t="s">
        <v>3314</v>
      </c>
      <c r="F1837" s="702" t="s">
        <v>94</v>
      </c>
      <c r="G1837" s="704" t="s">
        <v>68</v>
      </c>
      <c r="H1837" s="704" t="s">
        <v>68</v>
      </c>
      <c r="I1837" s="702" t="s">
        <v>90</v>
      </c>
    </row>
    <row r="1838" spans="5:9">
      <c r="E1838" s="702" t="s">
        <v>3315</v>
      </c>
      <c r="F1838" s="702" t="s">
        <v>110</v>
      </c>
      <c r="G1838" s="705" t="s">
        <v>87</v>
      </c>
      <c r="H1838" s="705" t="s">
        <v>90</v>
      </c>
      <c r="I1838" s="705" t="s">
        <v>68</v>
      </c>
    </row>
    <row r="1839" spans="5:9">
      <c r="E1839" s="702" t="s">
        <v>3316</v>
      </c>
      <c r="F1839" s="702" t="s">
        <v>220</v>
      </c>
      <c r="G1839" s="702" t="s">
        <v>87</v>
      </c>
      <c r="H1839" s="702" t="s">
        <v>87</v>
      </c>
      <c r="I1839" s="702" t="s">
        <v>70</v>
      </c>
    </row>
    <row r="1840" spans="5:9">
      <c r="E1840" s="702" t="s">
        <v>3317</v>
      </c>
      <c r="F1840" s="702" t="s">
        <v>215</v>
      </c>
      <c r="G1840" s="705" t="s">
        <v>68</v>
      </c>
      <c r="H1840" s="705" t="s">
        <v>70</v>
      </c>
      <c r="I1840" s="705" t="s">
        <v>87</v>
      </c>
    </row>
    <row r="1841" spans="5:9">
      <c r="E1841" s="702" t="s">
        <v>111</v>
      </c>
      <c r="F1841" s="702" t="s">
        <v>110</v>
      </c>
      <c r="G1841" s="702" t="s">
        <v>68</v>
      </c>
      <c r="H1841" s="702" t="s">
        <v>90</v>
      </c>
      <c r="I1841" s="702" t="s">
        <v>90</v>
      </c>
    </row>
    <row r="1842" spans="5:9">
      <c r="E1842" s="702" t="s">
        <v>3318</v>
      </c>
      <c r="F1842" s="702" t="s">
        <v>126</v>
      </c>
      <c r="G1842" s="705" t="s">
        <v>68</v>
      </c>
      <c r="H1842" s="705" t="s">
        <v>90</v>
      </c>
      <c r="I1842" s="705" t="s">
        <v>99</v>
      </c>
    </row>
    <row r="1843" spans="5:9">
      <c r="E1843" s="702" t="s">
        <v>3319</v>
      </c>
      <c r="F1843" s="702" t="s">
        <v>126</v>
      </c>
      <c r="G1843" s="705" t="s">
        <v>70</v>
      </c>
      <c r="H1843" s="705" t="s">
        <v>99</v>
      </c>
      <c r="I1843" s="705" t="s">
        <v>99</v>
      </c>
    </row>
    <row r="1844" spans="5:9">
      <c r="E1844" s="702" t="s">
        <v>3320</v>
      </c>
      <c r="F1844" s="702" t="s">
        <v>90</v>
      </c>
      <c r="G1844" s="705" t="s">
        <v>87</v>
      </c>
      <c r="H1844" s="705" t="s">
        <v>87</v>
      </c>
      <c r="I1844" s="705" t="s">
        <v>87</v>
      </c>
    </row>
    <row r="1845" spans="5:9">
      <c r="E1845" s="702" t="s">
        <v>3321</v>
      </c>
      <c r="F1845" s="702" t="s">
        <v>116</v>
      </c>
      <c r="G1845" s="705" t="s">
        <v>87</v>
      </c>
      <c r="H1845" s="705" t="s">
        <v>87</v>
      </c>
      <c r="I1845" s="705" t="s">
        <v>87</v>
      </c>
    </row>
    <row r="1846" spans="5:9">
      <c r="E1846" s="702" t="s">
        <v>3322</v>
      </c>
      <c r="F1846" s="702" t="s">
        <v>110</v>
      </c>
      <c r="G1846" s="705" t="s">
        <v>87</v>
      </c>
      <c r="H1846" s="705" t="s">
        <v>87</v>
      </c>
      <c r="I1846" s="705" t="s">
        <v>68</v>
      </c>
    </row>
    <row r="1847" spans="5:9">
      <c r="E1847" s="702" t="s">
        <v>3323</v>
      </c>
      <c r="F1847" s="702" t="s">
        <v>101</v>
      </c>
      <c r="G1847" s="705" t="s">
        <v>90</v>
      </c>
      <c r="H1847" s="705" t="s">
        <v>87</v>
      </c>
      <c r="I1847" s="705" t="s">
        <v>90</v>
      </c>
    </row>
    <row r="1848" spans="5:9">
      <c r="E1848" s="706" t="s">
        <v>3324</v>
      </c>
      <c r="F1848" s="706" t="s">
        <v>140</v>
      </c>
      <c r="G1848" s="707" t="s">
        <v>87</v>
      </c>
      <c r="H1848" s="707" t="s">
        <v>90</v>
      </c>
      <c r="I1848" s="707" t="s">
        <v>68</v>
      </c>
    </row>
    <row r="1849" spans="5:9">
      <c r="E1849" s="702" t="s">
        <v>3325</v>
      </c>
      <c r="F1849" s="702" t="s">
        <v>116</v>
      </c>
      <c r="G1849" s="702" t="s">
        <v>70</v>
      </c>
      <c r="H1849" s="702" t="s">
        <v>87</v>
      </c>
      <c r="I1849" s="702" t="s">
        <v>90</v>
      </c>
    </row>
    <row r="1850" spans="5:9">
      <c r="E1850" s="702" t="s">
        <v>3327</v>
      </c>
      <c r="F1850" s="702" t="s">
        <v>88</v>
      </c>
      <c r="G1850" s="702" t="s">
        <v>68</v>
      </c>
      <c r="H1850" s="702" t="s">
        <v>90</v>
      </c>
      <c r="I1850" s="702" t="s">
        <v>99</v>
      </c>
    </row>
    <row r="1851" spans="5:9">
      <c r="E1851" s="702" t="s">
        <v>3328</v>
      </c>
      <c r="F1851" s="702" t="s">
        <v>110</v>
      </c>
      <c r="G1851" s="704" t="s">
        <v>68</v>
      </c>
      <c r="H1851" s="704" t="s">
        <v>87</v>
      </c>
      <c r="I1851" s="705" t="s">
        <v>90</v>
      </c>
    </row>
    <row r="1852" spans="5:9">
      <c r="E1852" s="702" t="s">
        <v>3329</v>
      </c>
      <c r="F1852" s="702" t="s">
        <v>129</v>
      </c>
      <c r="G1852" s="702" t="s">
        <v>87</v>
      </c>
      <c r="H1852" s="702" t="s">
        <v>68</v>
      </c>
      <c r="I1852" s="702" t="s">
        <v>99</v>
      </c>
    </row>
    <row r="1853" spans="5:9">
      <c r="E1853" s="702" t="s">
        <v>3330</v>
      </c>
      <c r="F1853" s="702" t="s">
        <v>129</v>
      </c>
      <c r="G1853" s="702" t="s">
        <v>68</v>
      </c>
      <c r="H1853" s="702" t="s">
        <v>70</v>
      </c>
      <c r="I1853" s="702" t="s">
        <v>70</v>
      </c>
    </row>
    <row r="1854" spans="5:9">
      <c r="E1854" s="702" t="s">
        <v>3331</v>
      </c>
      <c r="F1854" s="702" t="s">
        <v>135</v>
      </c>
      <c r="G1854" s="702" t="s">
        <v>87</v>
      </c>
      <c r="H1854" s="702" t="s">
        <v>90</v>
      </c>
      <c r="I1854" s="702" t="s">
        <v>68</v>
      </c>
    </row>
    <row r="1855" spans="5:9">
      <c r="E1855" s="702" t="s">
        <v>3332</v>
      </c>
      <c r="F1855" s="702" t="s">
        <v>101</v>
      </c>
      <c r="G1855" s="705" t="s">
        <v>70</v>
      </c>
      <c r="H1855" s="705" t="s">
        <v>70</v>
      </c>
      <c r="I1855" s="705" t="s">
        <v>90</v>
      </c>
    </row>
    <row r="1856" spans="5:9">
      <c r="E1856" s="702" t="s">
        <v>3333</v>
      </c>
      <c r="F1856" s="702" t="s">
        <v>129</v>
      </c>
      <c r="G1856" s="705" t="s">
        <v>90</v>
      </c>
      <c r="H1856" s="705" t="s">
        <v>90</v>
      </c>
      <c r="I1856" s="705" t="s">
        <v>70</v>
      </c>
    </row>
    <row r="1857" spans="5:9">
      <c r="E1857" s="702" t="s">
        <v>3334</v>
      </c>
      <c r="F1857" s="702" t="s">
        <v>101</v>
      </c>
      <c r="G1857" s="705" t="s">
        <v>90</v>
      </c>
      <c r="H1857" s="702" t="s">
        <v>99</v>
      </c>
      <c r="I1857" s="705" t="s">
        <v>70</v>
      </c>
    </row>
    <row r="1858" spans="5:9">
      <c r="E1858" s="702" t="s">
        <v>3335</v>
      </c>
      <c r="F1858" s="702" t="s">
        <v>90</v>
      </c>
      <c r="G1858" s="702" t="s">
        <v>90</v>
      </c>
      <c r="H1858" s="702" t="s">
        <v>68</v>
      </c>
      <c r="I1858" s="702" t="s">
        <v>99</v>
      </c>
    </row>
    <row r="1859" spans="5:9">
      <c r="E1859" s="702" t="s">
        <v>3336</v>
      </c>
      <c r="F1859" s="702" t="s">
        <v>88</v>
      </c>
      <c r="G1859" s="702" t="s">
        <v>90</v>
      </c>
      <c r="H1859" s="702" t="s">
        <v>90</v>
      </c>
      <c r="I1859" s="702" t="s">
        <v>90</v>
      </c>
    </row>
    <row r="1860" spans="5:9">
      <c r="E1860" s="706" t="s">
        <v>3337</v>
      </c>
      <c r="F1860" s="706" t="s">
        <v>104</v>
      </c>
      <c r="G1860" s="707" t="s">
        <v>87</v>
      </c>
      <c r="H1860" s="707" t="s">
        <v>90</v>
      </c>
      <c r="I1860" s="707" t="s">
        <v>68</v>
      </c>
    </row>
    <row r="1861" spans="5:9">
      <c r="E1861" s="706" t="s">
        <v>3338</v>
      </c>
      <c r="F1861" s="706" t="s">
        <v>94</v>
      </c>
      <c r="G1861" s="702" t="s">
        <v>70</v>
      </c>
      <c r="H1861" s="707" t="s">
        <v>87</v>
      </c>
      <c r="I1861" s="707" t="s">
        <v>90</v>
      </c>
    </row>
    <row r="1862" spans="5:9">
      <c r="E1862" s="702" t="s">
        <v>3339</v>
      </c>
      <c r="F1862" s="702" t="s">
        <v>148</v>
      </c>
      <c r="G1862" s="705" t="s">
        <v>87</v>
      </c>
      <c r="H1862" s="705" t="s">
        <v>87</v>
      </c>
      <c r="I1862" s="705" t="s">
        <v>70</v>
      </c>
    </row>
    <row r="1863" spans="5:9">
      <c r="E1863" s="704" t="s">
        <v>3340</v>
      </c>
      <c r="F1863" s="702" t="s">
        <v>101</v>
      </c>
      <c r="G1863" s="705" t="s">
        <v>99</v>
      </c>
      <c r="H1863" s="705" t="s">
        <v>70</v>
      </c>
      <c r="I1863" s="705" t="s">
        <v>70</v>
      </c>
    </row>
    <row r="1864" spans="5:9">
      <c r="E1864" s="702" t="s">
        <v>3343</v>
      </c>
      <c r="F1864" s="702" t="s">
        <v>119</v>
      </c>
      <c r="G1864" s="702" t="s">
        <v>68</v>
      </c>
      <c r="H1864" s="702" t="s">
        <v>87</v>
      </c>
      <c r="I1864" s="702" t="s">
        <v>70</v>
      </c>
    </row>
    <row r="1865" spans="5:9">
      <c r="E1865" s="702" t="s">
        <v>3344</v>
      </c>
      <c r="F1865" s="702" t="s">
        <v>114</v>
      </c>
      <c r="G1865" s="705" t="s">
        <v>87</v>
      </c>
      <c r="H1865" s="705" t="s">
        <v>90</v>
      </c>
      <c r="I1865" s="705" t="s">
        <v>90</v>
      </c>
    </row>
    <row r="1866" spans="5:9">
      <c r="E1866" s="702" t="s">
        <v>3346</v>
      </c>
      <c r="F1866" s="702" t="s">
        <v>94</v>
      </c>
      <c r="G1866" s="702" t="s">
        <v>70</v>
      </c>
      <c r="H1866" s="702" t="s">
        <v>90</v>
      </c>
      <c r="I1866" s="702" t="s">
        <v>99</v>
      </c>
    </row>
    <row r="1867" spans="5:9">
      <c r="E1867" s="702" t="s">
        <v>3347</v>
      </c>
      <c r="F1867" s="702" t="s">
        <v>101</v>
      </c>
      <c r="G1867" s="705" t="s">
        <v>68</v>
      </c>
      <c r="H1867" s="705" t="s">
        <v>87</v>
      </c>
      <c r="I1867" s="705" t="s">
        <v>87</v>
      </c>
    </row>
    <row r="1868" spans="5:9">
      <c r="E1868" s="702" t="s">
        <v>3348</v>
      </c>
      <c r="F1868" s="702" t="s">
        <v>129</v>
      </c>
      <c r="G1868" s="702" t="s">
        <v>99</v>
      </c>
      <c r="H1868" s="702" t="s">
        <v>70</v>
      </c>
      <c r="I1868" s="702" t="s">
        <v>87</v>
      </c>
    </row>
    <row r="1869" spans="5:9">
      <c r="E1869" s="702" t="s">
        <v>3349</v>
      </c>
      <c r="F1869" s="702" t="s">
        <v>94</v>
      </c>
      <c r="G1869" s="702" t="s">
        <v>87</v>
      </c>
      <c r="H1869" s="702" t="s">
        <v>87</v>
      </c>
      <c r="I1869" s="702" t="s">
        <v>90</v>
      </c>
    </row>
    <row r="1870" spans="5:9">
      <c r="E1870" s="702" t="s">
        <v>3350</v>
      </c>
      <c r="F1870" s="702" t="s">
        <v>104</v>
      </c>
      <c r="G1870" s="702" t="s">
        <v>68</v>
      </c>
      <c r="H1870" s="702" t="s">
        <v>68</v>
      </c>
      <c r="I1870" s="702" t="s">
        <v>99</v>
      </c>
    </row>
    <row r="1871" spans="5:9">
      <c r="E1871" s="702" t="s">
        <v>3351</v>
      </c>
      <c r="F1871" s="702" t="s">
        <v>251</v>
      </c>
      <c r="G1871" s="702" t="s">
        <v>70</v>
      </c>
      <c r="H1871" s="702" t="s">
        <v>87</v>
      </c>
      <c r="I1871" s="702" t="s">
        <v>87</v>
      </c>
    </row>
    <row r="1872" spans="5:9">
      <c r="E1872" s="702" t="s">
        <v>3352</v>
      </c>
      <c r="F1872" s="702" t="s">
        <v>135</v>
      </c>
      <c r="G1872" s="702" t="s">
        <v>70</v>
      </c>
      <c r="H1872" s="702" t="s">
        <v>68</v>
      </c>
      <c r="I1872" s="702" t="s">
        <v>68</v>
      </c>
    </row>
    <row r="1873" spans="5:9">
      <c r="E1873" s="702" t="s">
        <v>3353</v>
      </c>
      <c r="F1873" s="702" t="s">
        <v>122</v>
      </c>
      <c r="G1873" s="702" t="s">
        <v>87</v>
      </c>
      <c r="H1873" s="702" t="s">
        <v>90</v>
      </c>
      <c r="I1873" s="702" t="s">
        <v>90</v>
      </c>
    </row>
    <row r="1874" spans="5:9">
      <c r="E1874" s="702" t="s">
        <v>3354</v>
      </c>
      <c r="F1874" s="702" t="s">
        <v>101</v>
      </c>
      <c r="G1874" s="705" t="s">
        <v>90</v>
      </c>
      <c r="H1874" s="704" t="s">
        <v>68</v>
      </c>
      <c r="I1874" s="705" t="s">
        <v>90</v>
      </c>
    </row>
    <row r="1875" spans="5:9">
      <c r="E1875" s="702" t="s">
        <v>3356</v>
      </c>
      <c r="F1875" s="702" t="s">
        <v>122</v>
      </c>
      <c r="G1875" s="702" t="s">
        <v>68</v>
      </c>
      <c r="H1875" s="702" t="s">
        <v>87</v>
      </c>
      <c r="I1875" s="702" t="s">
        <v>90</v>
      </c>
    </row>
    <row r="1876" spans="5:9">
      <c r="E1876" s="702" t="s">
        <v>3357</v>
      </c>
      <c r="F1876" s="702" t="s">
        <v>197</v>
      </c>
      <c r="G1876" s="702" t="s">
        <v>68</v>
      </c>
      <c r="H1876" s="702" t="s">
        <v>90</v>
      </c>
      <c r="I1876" s="702" t="s">
        <v>68</v>
      </c>
    </row>
    <row r="1877" spans="5:9">
      <c r="E1877" s="702" t="s">
        <v>3358</v>
      </c>
      <c r="F1877" s="702" t="s">
        <v>94</v>
      </c>
      <c r="G1877" s="702" t="s">
        <v>87</v>
      </c>
      <c r="H1877" s="702" t="s">
        <v>68</v>
      </c>
      <c r="I1877" s="702" t="s">
        <v>70</v>
      </c>
    </row>
    <row r="1878" spans="5:9">
      <c r="E1878" s="702" t="s">
        <v>3359</v>
      </c>
      <c r="F1878" s="702" t="s">
        <v>129</v>
      </c>
      <c r="G1878" s="705" t="s">
        <v>90</v>
      </c>
      <c r="H1878" s="705" t="s">
        <v>68</v>
      </c>
      <c r="I1878" s="705" t="s">
        <v>70</v>
      </c>
    </row>
    <row r="1879" spans="5:9">
      <c r="E1879" s="702" t="s">
        <v>3360</v>
      </c>
      <c r="F1879" s="702" t="s">
        <v>140</v>
      </c>
      <c r="G1879" s="705" t="s">
        <v>70</v>
      </c>
      <c r="H1879" s="705" t="s">
        <v>99</v>
      </c>
      <c r="I1879" s="704" t="s">
        <v>68</v>
      </c>
    </row>
    <row r="1880" spans="5:9">
      <c r="E1880" s="702" t="s">
        <v>201</v>
      </c>
      <c r="F1880" s="702" t="s">
        <v>129</v>
      </c>
      <c r="G1880" s="702" t="s">
        <v>87</v>
      </c>
      <c r="H1880" s="702" t="s">
        <v>70</v>
      </c>
      <c r="I1880" s="702" t="s">
        <v>87</v>
      </c>
    </row>
    <row r="1881" spans="5:9">
      <c r="E1881" s="702" t="s">
        <v>3363</v>
      </c>
      <c r="F1881" s="702" t="s">
        <v>126</v>
      </c>
      <c r="G1881" s="705" t="s">
        <v>87</v>
      </c>
      <c r="H1881" s="705" t="s">
        <v>90</v>
      </c>
      <c r="I1881" s="705" t="s">
        <v>99</v>
      </c>
    </row>
    <row r="1882" spans="5:9">
      <c r="E1882" s="706" t="s">
        <v>3364</v>
      </c>
      <c r="F1882" s="706" t="s">
        <v>110</v>
      </c>
      <c r="G1882" s="707" t="s">
        <v>90</v>
      </c>
      <c r="H1882" s="702" t="s">
        <v>70</v>
      </c>
      <c r="I1882" s="707" t="s">
        <v>90</v>
      </c>
    </row>
    <row r="1883" spans="5:9">
      <c r="E1883" s="702" t="s">
        <v>3366</v>
      </c>
      <c r="F1883" s="702" t="s">
        <v>140</v>
      </c>
      <c r="G1883" s="705" t="s">
        <v>68</v>
      </c>
      <c r="H1883" s="705" t="s">
        <v>87</v>
      </c>
      <c r="I1883" s="705" t="s">
        <v>68</v>
      </c>
    </row>
    <row r="1884" spans="5:9">
      <c r="E1884" s="702" t="s">
        <v>3366</v>
      </c>
      <c r="F1884" s="702" t="s">
        <v>135</v>
      </c>
      <c r="G1884" s="705" t="s">
        <v>68</v>
      </c>
      <c r="H1884" s="705" t="s">
        <v>87</v>
      </c>
      <c r="I1884" s="705" t="s">
        <v>68</v>
      </c>
    </row>
    <row r="1885" spans="5:9">
      <c r="E1885" s="702" t="s">
        <v>3368</v>
      </c>
      <c r="F1885" s="702" t="s">
        <v>116</v>
      </c>
      <c r="G1885" s="705" t="s">
        <v>68</v>
      </c>
      <c r="H1885" s="705" t="s">
        <v>68</v>
      </c>
      <c r="I1885" s="705" t="s">
        <v>90</v>
      </c>
    </row>
    <row r="1886" spans="5:9">
      <c r="E1886" s="706" t="s">
        <v>3370</v>
      </c>
      <c r="F1886" s="706" t="s">
        <v>197</v>
      </c>
      <c r="G1886" s="707" t="s">
        <v>68</v>
      </c>
      <c r="H1886" s="707" t="s">
        <v>87</v>
      </c>
      <c r="I1886" s="707" t="s">
        <v>70</v>
      </c>
    </row>
    <row r="1887" spans="5:9">
      <c r="E1887" s="702" t="s">
        <v>3371</v>
      </c>
      <c r="F1887" s="702" t="s">
        <v>94</v>
      </c>
      <c r="G1887" s="705" t="s">
        <v>90</v>
      </c>
      <c r="H1887" s="705" t="s">
        <v>99</v>
      </c>
      <c r="I1887" s="705" t="s">
        <v>68</v>
      </c>
    </row>
    <row r="1888" spans="5:9">
      <c r="E1888" s="702" t="s">
        <v>3372</v>
      </c>
      <c r="F1888" s="702" t="s">
        <v>140</v>
      </c>
      <c r="G1888" s="705" t="s">
        <v>87</v>
      </c>
      <c r="H1888" s="705" t="s">
        <v>87</v>
      </c>
      <c r="I1888" s="705" t="s">
        <v>87</v>
      </c>
    </row>
    <row r="1889" spans="5:9">
      <c r="E1889" s="702" t="s">
        <v>3373</v>
      </c>
      <c r="F1889" s="702" t="s">
        <v>101</v>
      </c>
      <c r="G1889" s="705" t="s">
        <v>68</v>
      </c>
      <c r="H1889" s="705" t="s">
        <v>87</v>
      </c>
      <c r="I1889" s="705" t="s">
        <v>90</v>
      </c>
    </row>
    <row r="1890" spans="5:9">
      <c r="E1890" s="702" t="s">
        <v>3374</v>
      </c>
      <c r="F1890" s="702" t="s">
        <v>126</v>
      </c>
      <c r="G1890" s="705" t="s">
        <v>87</v>
      </c>
      <c r="H1890" s="705" t="s">
        <v>90</v>
      </c>
      <c r="I1890" s="705" t="s">
        <v>68</v>
      </c>
    </row>
    <row r="1891" spans="5:9">
      <c r="E1891" s="702" t="s">
        <v>3375</v>
      </c>
      <c r="F1891" s="702" t="s">
        <v>114</v>
      </c>
      <c r="G1891" s="705" t="s">
        <v>68</v>
      </c>
      <c r="H1891" s="705" t="s">
        <v>68</v>
      </c>
      <c r="I1891" s="705" t="s">
        <v>99</v>
      </c>
    </row>
    <row r="1892" spans="5:9">
      <c r="E1892" s="702" t="s">
        <v>3376</v>
      </c>
      <c r="F1892" s="702" t="s">
        <v>129</v>
      </c>
      <c r="G1892" s="702" t="s">
        <v>87</v>
      </c>
      <c r="H1892" s="702" t="s">
        <v>87</v>
      </c>
      <c r="I1892" s="702" t="s">
        <v>90</v>
      </c>
    </row>
    <row r="1893" spans="5:9">
      <c r="E1893" s="702" t="s">
        <v>3377</v>
      </c>
      <c r="F1893" s="702" t="s">
        <v>215</v>
      </c>
      <c r="G1893" s="702" t="s">
        <v>87</v>
      </c>
      <c r="H1893" s="702" t="s">
        <v>90</v>
      </c>
      <c r="I1893" s="702" t="s">
        <v>90</v>
      </c>
    </row>
    <row r="1894" spans="5:9">
      <c r="E1894" s="702" t="s">
        <v>3379</v>
      </c>
      <c r="F1894" s="702" t="s">
        <v>140</v>
      </c>
      <c r="G1894" s="702" t="s">
        <v>68</v>
      </c>
      <c r="H1894" s="702" t="s">
        <v>68</v>
      </c>
      <c r="I1894" s="702" t="s">
        <v>90</v>
      </c>
    </row>
    <row r="1895" spans="5:9">
      <c r="E1895" s="702" t="s">
        <v>3381</v>
      </c>
      <c r="F1895" s="702" t="s">
        <v>122</v>
      </c>
      <c r="G1895" s="705" t="s">
        <v>90</v>
      </c>
      <c r="H1895" s="705" t="s">
        <v>90</v>
      </c>
      <c r="I1895" s="705" t="s">
        <v>68</v>
      </c>
    </row>
    <row r="1896" spans="5:9">
      <c r="E1896" s="702" t="s">
        <v>3382</v>
      </c>
      <c r="F1896" s="702" t="s">
        <v>122</v>
      </c>
      <c r="G1896" s="702" t="s">
        <v>87</v>
      </c>
      <c r="H1896" s="702" t="s">
        <v>90</v>
      </c>
      <c r="I1896" s="702" t="s">
        <v>90</v>
      </c>
    </row>
    <row r="1897" spans="5:9">
      <c r="E1897" s="702" t="s">
        <v>3383</v>
      </c>
      <c r="F1897" s="702" t="s">
        <v>104</v>
      </c>
      <c r="G1897" s="702" t="s">
        <v>90</v>
      </c>
      <c r="H1897" s="702" t="s">
        <v>90</v>
      </c>
      <c r="I1897" s="702" t="s">
        <v>68</v>
      </c>
    </row>
    <row r="1898" spans="5:9">
      <c r="E1898" s="702" t="s">
        <v>3384</v>
      </c>
      <c r="F1898" s="702" t="s">
        <v>197</v>
      </c>
      <c r="G1898" s="702" t="s">
        <v>87</v>
      </c>
      <c r="H1898" s="702" t="s">
        <v>70</v>
      </c>
      <c r="I1898" s="702" t="s">
        <v>90</v>
      </c>
    </row>
    <row r="1899" spans="5:9">
      <c r="E1899" s="702" t="s">
        <v>3385</v>
      </c>
      <c r="F1899" s="702" t="s">
        <v>122</v>
      </c>
      <c r="G1899" s="705" t="s">
        <v>90</v>
      </c>
      <c r="H1899" s="705" t="s">
        <v>68</v>
      </c>
      <c r="I1899" s="705" t="s">
        <v>70</v>
      </c>
    </row>
    <row r="1900" spans="5:9">
      <c r="E1900" s="702" t="s">
        <v>3386</v>
      </c>
      <c r="F1900" s="702" t="s">
        <v>119</v>
      </c>
      <c r="G1900" s="705" t="s">
        <v>68</v>
      </c>
      <c r="H1900" s="705" t="s">
        <v>90</v>
      </c>
      <c r="I1900" s="705" t="s">
        <v>87</v>
      </c>
    </row>
    <row r="1901" spans="5:9">
      <c r="E1901" s="702" t="s">
        <v>3388</v>
      </c>
      <c r="F1901" s="702" t="s">
        <v>114</v>
      </c>
      <c r="G1901" s="705" t="s">
        <v>87</v>
      </c>
      <c r="H1901" s="705" t="s">
        <v>70</v>
      </c>
      <c r="I1901" s="705" t="s">
        <v>90</v>
      </c>
    </row>
    <row r="1902" spans="5:9">
      <c r="E1902" s="702" t="s">
        <v>3390</v>
      </c>
      <c r="F1902" s="702" t="s">
        <v>140</v>
      </c>
      <c r="G1902" s="702" t="s">
        <v>70</v>
      </c>
      <c r="H1902" s="702" t="s">
        <v>90</v>
      </c>
      <c r="I1902" s="702" t="s">
        <v>68</v>
      </c>
    </row>
    <row r="1903" spans="5:9">
      <c r="E1903" s="706" t="s">
        <v>3391</v>
      </c>
      <c r="F1903" s="706" t="s">
        <v>140</v>
      </c>
      <c r="G1903" s="707" t="s">
        <v>90</v>
      </c>
      <c r="H1903" s="707" t="s">
        <v>90</v>
      </c>
      <c r="I1903" s="707" t="s">
        <v>70</v>
      </c>
    </row>
    <row r="1904" spans="5:9">
      <c r="E1904" s="702" t="s">
        <v>3392</v>
      </c>
      <c r="F1904" s="702" t="s">
        <v>215</v>
      </c>
      <c r="G1904" s="702" t="s">
        <v>87</v>
      </c>
      <c r="H1904" s="702" t="s">
        <v>68</v>
      </c>
      <c r="I1904" s="702" t="s">
        <v>90</v>
      </c>
    </row>
    <row r="1905" spans="5:9">
      <c r="E1905" s="702" t="s">
        <v>3393</v>
      </c>
      <c r="F1905" s="702" t="s">
        <v>215</v>
      </c>
      <c r="G1905" s="705" t="s">
        <v>68</v>
      </c>
      <c r="H1905" s="705" t="s">
        <v>87</v>
      </c>
      <c r="I1905" s="705" t="s">
        <v>99</v>
      </c>
    </row>
    <row r="1906" spans="5:9">
      <c r="E1906" s="702" t="s">
        <v>3394</v>
      </c>
      <c r="F1906" s="702" t="s">
        <v>119</v>
      </c>
      <c r="G1906" s="705" t="s">
        <v>87</v>
      </c>
      <c r="H1906" s="705" t="s">
        <v>87</v>
      </c>
      <c r="I1906" s="705" t="s">
        <v>99</v>
      </c>
    </row>
    <row r="1907" spans="5:9">
      <c r="E1907" s="702" t="s">
        <v>3398</v>
      </c>
      <c r="F1907" s="702" t="s">
        <v>104</v>
      </c>
      <c r="G1907" s="702" t="s">
        <v>87</v>
      </c>
      <c r="H1907" s="702" t="s">
        <v>87</v>
      </c>
      <c r="I1907" s="702" t="s">
        <v>90</v>
      </c>
    </row>
    <row r="1908" spans="5:9">
      <c r="E1908" s="702" t="s">
        <v>3399</v>
      </c>
      <c r="F1908" s="702" t="s">
        <v>104</v>
      </c>
      <c r="G1908" s="702" t="s">
        <v>99</v>
      </c>
      <c r="H1908" s="702" t="s">
        <v>90</v>
      </c>
      <c r="I1908" s="702" t="s">
        <v>87</v>
      </c>
    </row>
    <row r="1909" spans="5:9">
      <c r="E1909" s="702" t="s">
        <v>3400</v>
      </c>
      <c r="F1909" s="702" t="s">
        <v>131</v>
      </c>
      <c r="G1909" s="702" t="s">
        <v>87</v>
      </c>
      <c r="H1909" s="702" t="s">
        <v>70</v>
      </c>
      <c r="I1909" s="702" t="s">
        <v>90</v>
      </c>
    </row>
    <row r="1910" spans="5:9">
      <c r="E1910" s="702" t="s">
        <v>3401</v>
      </c>
      <c r="F1910" s="702" t="s">
        <v>135</v>
      </c>
      <c r="G1910" s="705" t="s">
        <v>87</v>
      </c>
      <c r="H1910" s="705" t="s">
        <v>87</v>
      </c>
      <c r="I1910" s="705" t="s">
        <v>70</v>
      </c>
    </row>
    <row r="1911" spans="5:9">
      <c r="E1911" s="702" t="s">
        <v>3403</v>
      </c>
      <c r="F1911" s="702" t="s">
        <v>126</v>
      </c>
      <c r="G1911" s="704" t="s">
        <v>90</v>
      </c>
      <c r="H1911" s="704" t="s">
        <v>70</v>
      </c>
      <c r="I1911" s="704" t="s">
        <v>87</v>
      </c>
    </row>
    <row r="1912" spans="5:9">
      <c r="E1912" s="702" t="s">
        <v>3404</v>
      </c>
      <c r="F1912" s="702" t="s">
        <v>148</v>
      </c>
      <c r="G1912" s="705" t="s">
        <v>90</v>
      </c>
      <c r="H1912" s="705" t="s">
        <v>90</v>
      </c>
      <c r="I1912" s="705" t="s">
        <v>90</v>
      </c>
    </row>
    <row r="1913" spans="5:9">
      <c r="E1913" s="702" t="s">
        <v>1012</v>
      </c>
      <c r="F1913" s="702" t="s">
        <v>140</v>
      </c>
      <c r="G1913" s="702" t="s">
        <v>87</v>
      </c>
      <c r="H1913" s="702" t="s">
        <v>90</v>
      </c>
      <c r="I1913" s="702" t="s">
        <v>87</v>
      </c>
    </row>
    <row r="1914" spans="5:9">
      <c r="E1914" s="702" t="s">
        <v>3405</v>
      </c>
      <c r="F1914" s="702" t="s">
        <v>94</v>
      </c>
      <c r="G1914" s="702" t="s">
        <v>90</v>
      </c>
      <c r="H1914" s="702" t="s">
        <v>87</v>
      </c>
      <c r="I1914" s="702" t="s">
        <v>90</v>
      </c>
    </row>
    <row r="1915" spans="5:9">
      <c r="E1915" s="702" t="s">
        <v>3406</v>
      </c>
      <c r="F1915" s="702" t="s">
        <v>101</v>
      </c>
      <c r="G1915" s="702" t="s">
        <v>68</v>
      </c>
      <c r="H1915" s="702" t="s">
        <v>87</v>
      </c>
      <c r="I1915" s="702" t="s">
        <v>90</v>
      </c>
    </row>
    <row r="1916" spans="5:9">
      <c r="E1916" s="702" t="s">
        <v>3408</v>
      </c>
      <c r="F1916" s="702" t="s">
        <v>135</v>
      </c>
      <c r="G1916" s="702" t="s">
        <v>70</v>
      </c>
      <c r="H1916" s="702" t="s">
        <v>87</v>
      </c>
      <c r="I1916" s="702" t="s">
        <v>90</v>
      </c>
    </row>
    <row r="1917" spans="5:9">
      <c r="E1917" s="702" t="s">
        <v>3409</v>
      </c>
      <c r="F1917" s="702" t="s">
        <v>94</v>
      </c>
      <c r="G1917" s="705" t="s">
        <v>90</v>
      </c>
      <c r="H1917" s="705" t="s">
        <v>68</v>
      </c>
      <c r="I1917" s="705" t="s">
        <v>99</v>
      </c>
    </row>
    <row r="1918" spans="5:9">
      <c r="E1918" s="702" t="s">
        <v>3410</v>
      </c>
      <c r="F1918" s="702" t="s">
        <v>122</v>
      </c>
      <c r="G1918" s="702" t="s">
        <v>87</v>
      </c>
      <c r="H1918" s="702" t="s">
        <v>90</v>
      </c>
      <c r="I1918" s="702" t="s">
        <v>87</v>
      </c>
    </row>
    <row r="1919" spans="5:9">
      <c r="E1919" s="702" t="s">
        <v>3412</v>
      </c>
      <c r="F1919" s="702" t="s">
        <v>104</v>
      </c>
      <c r="G1919" s="705" t="s">
        <v>87</v>
      </c>
      <c r="H1919" s="705" t="s">
        <v>87</v>
      </c>
      <c r="I1919" s="705" t="s">
        <v>90</v>
      </c>
    </row>
    <row r="1920" spans="5:9">
      <c r="E1920" s="702" t="s">
        <v>3413</v>
      </c>
      <c r="F1920" s="702" t="s">
        <v>135</v>
      </c>
      <c r="G1920" s="702" t="s">
        <v>68</v>
      </c>
      <c r="H1920" s="702" t="s">
        <v>90</v>
      </c>
      <c r="I1920" s="702" t="s">
        <v>87</v>
      </c>
    </row>
    <row r="1921" spans="5:9">
      <c r="E1921" s="702" t="s">
        <v>3415</v>
      </c>
      <c r="F1921" s="702" t="s">
        <v>122</v>
      </c>
      <c r="G1921" s="702" t="s">
        <v>87</v>
      </c>
      <c r="H1921" s="702" t="s">
        <v>90</v>
      </c>
      <c r="I1921" s="702" t="s">
        <v>90</v>
      </c>
    </row>
    <row r="1922" spans="5:9">
      <c r="E1922" s="702" t="s">
        <v>3417</v>
      </c>
      <c r="F1922" s="702" t="s">
        <v>101</v>
      </c>
      <c r="G1922" s="702" t="s">
        <v>90</v>
      </c>
      <c r="H1922" s="702" t="s">
        <v>90</v>
      </c>
      <c r="I1922" s="702" t="s">
        <v>68</v>
      </c>
    </row>
    <row r="1923" spans="5:9">
      <c r="E1923" s="702" t="s">
        <v>3418</v>
      </c>
      <c r="F1923" s="702" t="s">
        <v>129</v>
      </c>
      <c r="G1923" s="702" t="s">
        <v>87</v>
      </c>
      <c r="H1923" s="702" t="s">
        <v>90</v>
      </c>
      <c r="I1923" s="702" t="s">
        <v>87</v>
      </c>
    </row>
    <row r="1924" spans="5:9">
      <c r="E1924" s="702" t="s">
        <v>3419</v>
      </c>
      <c r="F1924" s="702" t="s">
        <v>114</v>
      </c>
      <c r="G1924" s="702" t="s">
        <v>87</v>
      </c>
      <c r="H1924" s="702" t="s">
        <v>90</v>
      </c>
      <c r="I1924" s="702" t="s">
        <v>70</v>
      </c>
    </row>
    <row r="1925" spans="5:9">
      <c r="E1925" s="702" t="s">
        <v>3420</v>
      </c>
      <c r="F1925" s="702" t="s">
        <v>88</v>
      </c>
      <c r="G1925" s="702" t="s">
        <v>99</v>
      </c>
      <c r="H1925" s="702" t="s">
        <v>90</v>
      </c>
      <c r="I1925" s="702" t="s">
        <v>90</v>
      </c>
    </row>
    <row r="1926" spans="5:9">
      <c r="E1926" s="702" t="s">
        <v>3421</v>
      </c>
      <c r="F1926" s="702" t="s">
        <v>197</v>
      </c>
      <c r="G1926" s="705" t="s">
        <v>90</v>
      </c>
      <c r="H1926" s="704" t="s">
        <v>68</v>
      </c>
      <c r="I1926" s="704" t="s">
        <v>68</v>
      </c>
    </row>
    <row r="1927" spans="5:9">
      <c r="E1927" s="702" t="s">
        <v>3422</v>
      </c>
      <c r="F1927" s="702" t="s">
        <v>88</v>
      </c>
      <c r="G1927" s="702" t="s">
        <v>87</v>
      </c>
      <c r="H1927" s="702" t="s">
        <v>90</v>
      </c>
      <c r="I1927" s="702" t="s">
        <v>68</v>
      </c>
    </row>
    <row r="1928" spans="5:9">
      <c r="E1928" s="702" t="s">
        <v>3423</v>
      </c>
      <c r="F1928" s="702" t="s">
        <v>104</v>
      </c>
      <c r="G1928" s="702" t="s">
        <v>90</v>
      </c>
      <c r="H1928" s="702" t="s">
        <v>87</v>
      </c>
      <c r="I1928" s="702" t="s">
        <v>70</v>
      </c>
    </row>
    <row r="1929" spans="5:9">
      <c r="E1929" s="702" t="s">
        <v>3424</v>
      </c>
      <c r="F1929" s="702" t="s">
        <v>119</v>
      </c>
      <c r="G1929" s="702" t="s">
        <v>68</v>
      </c>
      <c r="H1929" s="702" t="s">
        <v>90</v>
      </c>
      <c r="I1929" s="702" t="s">
        <v>87</v>
      </c>
    </row>
    <row r="1930" spans="5:9">
      <c r="E1930" s="702" t="s">
        <v>3425</v>
      </c>
      <c r="F1930" s="702" t="s">
        <v>140</v>
      </c>
      <c r="G1930" s="705" t="s">
        <v>90</v>
      </c>
      <c r="H1930" s="705" t="s">
        <v>68</v>
      </c>
      <c r="I1930" s="705" t="s">
        <v>87</v>
      </c>
    </row>
    <row r="1931" spans="5:9">
      <c r="E1931" s="706" t="s">
        <v>3426</v>
      </c>
      <c r="F1931" s="706" t="s">
        <v>129</v>
      </c>
      <c r="G1931" s="707" t="s">
        <v>87</v>
      </c>
      <c r="H1931" s="707" t="s">
        <v>87</v>
      </c>
      <c r="I1931" s="707" t="s">
        <v>68</v>
      </c>
    </row>
    <row r="1932" spans="5:9">
      <c r="E1932" s="706" t="s">
        <v>3427</v>
      </c>
      <c r="F1932" s="702" t="s">
        <v>114</v>
      </c>
      <c r="G1932" s="707" t="s">
        <v>68</v>
      </c>
      <c r="H1932" s="702" t="s">
        <v>70</v>
      </c>
      <c r="I1932" s="707" t="s">
        <v>87</v>
      </c>
    </row>
    <row r="1933" spans="5:9">
      <c r="E1933" s="702" t="s">
        <v>3428</v>
      </c>
      <c r="F1933" s="702" t="s">
        <v>116</v>
      </c>
      <c r="G1933" s="702" t="s">
        <v>87</v>
      </c>
      <c r="H1933" s="702" t="s">
        <v>99</v>
      </c>
      <c r="I1933" s="702" t="s">
        <v>68</v>
      </c>
    </row>
    <row r="1934" spans="5:9">
      <c r="E1934" s="702" t="s">
        <v>3429</v>
      </c>
      <c r="F1934" s="702" t="s">
        <v>119</v>
      </c>
      <c r="G1934" s="702" t="s">
        <v>87</v>
      </c>
      <c r="H1934" s="702" t="s">
        <v>99</v>
      </c>
      <c r="I1934" s="702" t="s">
        <v>90</v>
      </c>
    </row>
    <row r="1935" spans="5:9">
      <c r="E1935" s="702" t="s">
        <v>3431</v>
      </c>
      <c r="F1935" s="702" t="s">
        <v>131</v>
      </c>
      <c r="G1935" s="705" t="s">
        <v>68</v>
      </c>
      <c r="H1935" s="705" t="s">
        <v>90</v>
      </c>
      <c r="I1935" s="705" t="s">
        <v>68</v>
      </c>
    </row>
    <row r="1936" spans="5:9">
      <c r="E1936" s="702" t="s">
        <v>3432</v>
      </c>
      <c r="F1936" s="702" t="s">
        <v>129</v>
      </c>
      <c r="G1936" s="702" t="s">
        <v>99</v>
      </c>
      <c r="H1936" s="702" t="s">
        <v>99</v>
      </c>
      <c r="I1936" s="702" t="s">
        <v>90</v>
      </c>
    </row>
    <row r="1937" spans="5:9">
      <c r="E1937" s="702" t="s">
        <v>3434</v>
      </c>
      <c r="F1937" s="702" t="s">
        <v>135</v>
      </c>
      <c r="G1937" s="705" t="s">
        <v>87</v>
      </c>
      <c r="H1937" s="705" t="s">
        <v>87</v>
      </c>
      <c r="I1937" s="705" t="s">
        <v>87</v>
      </c>
    </row>
    <row r="1938" spans="5:9">
      <c r="E1938" s="702" t="s">
        <v>3435</v>
      </c>
      <c r="F1938" s="702" t="s">
        <v>119</v>
      </c>
      <c r="G1938" s="702" t="s">
        <v>68</v>
      </c>
      <c r="H1938" s="702" t="s">
        <v>90</v>
      </c>
      <c r="I1938" s="702" t="s">
        <v>87</v>
      </c>
    </row>
    <row r="1939" spans="5:9">
      <c r="E1939" s="706" t="s">
        <v>3436</v>
      </c>
      <c r="F1939" s="706" t="s">
        <v>116</v>
      </c>
      <c r="G1939" s="706" t="s">
        <v>68</v>
      </c>
      <c r="H1939" s="706" t="s">
        <v>90</v>
      </c>
      <c r="I1939" s="706" t="s">
        <v>87</v>
      </c>
    </row>
    <row r="1940" spans="5:9">
      <c r="E1940" s="702" t="s">
        <v>3437</v>
      </c>
      <c r="F1940" s="702" t="s">
        <v>116</v>
      </c>
      <c r="G1940" s="705" t="s">
        <v>90</v>
      </c>
      <c r="H1940" s="705" t="s">
        <v>70</v>
      </c>
      <c r="I1940" s="705" t="s">
        <v>87</v>
      </c>
    </row>
    <row r="1941" spans="5:9">
      <c r="E1941" s="702" t="s">
        <v>3438</v>
      </c>
      <c r="F1941" s="702" t="s">
        <v>101</v>
      </c>
      <c r="G1941" s="705" t="s">
        <v>90</v>
      </c>
      <c r="H1941" s="705" t="s">
        <v>99</v>
      </c>
      <c r="I1941" s="705" t="s">
        <v>87</v>
      </c>
    </row>
    <row r="1942" spans="5:9">
      <c r="E1942" s="702" t="s">
        <v>3439</v>
      </c>
      <c r="F1942" s="702" t="s">
        <v>140</v>
      </c>
      <c r="G1942" s="702" t="s">
        <v>70</v>
      </c>
      <c r="H1942" s="705" t="s">
        <v>87</v>
      </c>
      <c r="I1942" s="705" t="s">
        <v>90</v>
      </c>
    </row>
    <row r="1943" spans="5:9">
      <c r="E1943" s="702" t="s">
        <v>3440</v>
      </c>
      <c r="F1943" s="702" t="s">
        <v>94</v>
      </c>
      <c r="G1943" s="705" t="s">
        <v>87</v>
      </c>
      <c r="H1943" s="705" t="s">
        <v>99</v>
      </c>
      <c r="I1943" s="705" t="s">
        <v>90</v>
      </c>
    </row>
    <row r="1944" spans="5:9">
      <c r="E1944" s="702" t="s">
        <v>3441</v>
      </c>
      <c r="F1944" s="702" t="s">
        <v>135</v>
      </c>
      <c r="G1944" s="702" t="s">
        <v>87</v>
      </c>
      <c r="H1944" s="702" t="s">
        <v>87</v>
      </c>
      <c r="I1944" s="702" t="s">
        <v>87</v>
      </c>
    </row>
    <row r="1945" spans="5:9">
      <c r="E1945" s="702" t="s">
        <v>3442</v>
      </c>
      <c r="F1945" s="702" t="s">
        <v>90</v>
      </c>
      <c r="G1945" s="705" t="s">
        <v>68</v>
      </c>
      <c r="H1945" s="705" t="s">
        <v>87</v>
      </c>
      <c r="I1945" s="705" t="s">
        <v>90</v>
      </c>
    </row>
    <row r="1946" spans="5:9">
      <c r="E1946" s="702" t="s">
        <v>3443</v>
      </c>
      <c r="F1946" s="702" t="s">
        <v>101</v>
      </c>
      <c r="G1946" s="705" t="s">
        <v>70</v>
      </c>
      <c r="H1946" s="705" t="s">
        <v>87</v>
      </c>
      <c r="I1946" s="705" t="s">
        <v>90</v>
      </c>
    </row>
    <row r="1947" spans="5:9">
      <c r="E1947" s="702" t="s">
        <v>3444</v>
      </c>
      <c r="F1947" s="702" t="s">
        <v>129</v>
      </c>
      <c r="G1947" s="705" t="s">
        <v>87</v>
      </c>
      <c r="H1947" s="705" t="s">
        <v>87</v>
      </c>
      <c r="I1947" s="705" t="s">
        <v>70</v>
      </c>
    </row>
    <row r="1948" spans="5:9">
      <c r="E1948" s="702" t="s">
        <v>3445</v>
      </c>
      <c r="F1948" s="702" t="s">
        <v>140</v>
      </c>
      <c r="G1948" s="705" t="s">
        <v>90</v>
      </c>
      <c r="H1948" s="705" t="s">
        <v>68</v>
      </c>
      <c r="I1948" s="705" t="s">
        <v>87</v>
      </c>
    </row>
    <row r="1949" spans="5:9">
      <c r="E1949" s="702" t="s">
        <v>3446</v>
      </c>
      <c r="F1949" s="702" t="s">
        <v>88</v>
      </c>
      <c r="G1949" s="705" t="s">
        <v>70</v>
      </c>
      <c r="H1949" s="705" t="s">
        <v>68</v>
      </c>
      <c r="I1949" s="705" t="s">
        <v>70</v>
      </c>
    </row>
    <row r="1950" spans="5:9">
      <c r="E1950" s="702" t="s">
        <v>3447</v>
      </c>
      <c r="F1950" s="702" t="s">
        <v>119</v>
      </c>
      <c r="G1950" s="705" t="s">
        <v>90</v>
      </c>
      <c r="H1950" s="705" t="s">
        <v>70</v>
      </c>
      <c r="I1950" s="705" t="s">
        <v>70</v>
      </c>
    </row>
    <row r="1951" spans="5:9">
      <c r="E1951" s="702" t="s">
        <v>3448</v>
      </c>
      <c r="F1951" s="702" t="s">
        <v>131</v>
      </c>
      <c r="G1951" s="705" t="s">
        <v>70</v>
      </c>
      <c r="H1951" s="705" t="s">
        <v>68</v>
      </c>
      <c r="I1951" s="705" t="s">
        <v>68</v>
      </c>
    </row>
    <row r="1952" spans="5:9">
      <c r="E1952" s="702" t="s">
        <v>3449</v>
      </c>
      <c r="F1952" s="702" t="s">
        <v>119</v>
      </c>
      <c r="G1952" s="702" t="s">
        <v>90</v>
      </c>
      <c r="H1952" s="702" t="s">
        <v>87</v>
      </c>
      <c r="I1952" s="702" t="s">
        <v>99</v>
      </c>
    </row>
    <row r="1953" spans="5:9">
      <c r="E1953" s="702" t="s">
        <v>3451</v>
      </c>
      <c r="F1953" s="702" t="s">
        <v>119</v>
      </c>
      <c r="G1953" s="705" t="s">
        <v>68</v>
      </c>
      <c r="H1953" s="705" t="s">
        <v>99</v>
      </c>
      <c r="I1953" s="705" t="s">
        <v>70</v>
      </c>
    </row>
    <row r="1954" spans="5:9">
      <c r="E1954" s="702" t="s">
        <v>3452</v>
      </c>
      <c r="F1954" s="702" t="s">
        <v>148</v>
      </c>
      <c r="G1954" s="702" t="s">
        <v>90</v>
      </c>
      <c r="H1954" s="702" t="s">
        <v>90</v>
      </c>
      <c r="I1954" s="702" t="s">
        <v>87</v>
      </c>
    </row>
    <row r="1955" spans="5:9">
      <c r="E1955" s="702" t="s">
        <v>3453</v>
      </c>
      <c r="F1955" s="702" t="s">
        <v>140</v>
      </c>
      <c r="G1955" s="705" t="s">
        <v>87</v>
      </c>
      <c r="H1955" s="705" t="s">
        <v>68</v>
      </c>
      <c r="I1955" s="705" t="s">
        <v>87</v>
      </c>
    </row>
    <row r="1956" spans="5:9">
      <c r="E1956" s="702" t="s">
        <v>3454</v>
      </c>
      <c r="F1956" s="702" t="s">
        <v>129</v>
      </c>
      <c r="G1956" s="702" t="s">
        <v>68</v>
      </c>
      <c r="H1956" s="702" t="s">
        <v>90</v>
      </c>
      <c r="I1956" s="702" t="s">
        <v>68</v>
      </c>
    </row>
    <row r="1957" spans="5:9">
      <c r="E1957" s="702" t="s">
        <v>3455</v>
      </c>
      <c r="F1957" s="702" t="s">
        <v>88</v>
      </c>
      <c r="G1957" s="705" t="s">
        <v>87</v>
      </c>
      <c r="H1957" s="705" t="s">
        <v>68</v>
      </c>
      <c r="I1957" s="705" t="s">
        <v>99</v>
      </c>
    </row>
    <row r="1958" spans="5:9">
      <c r="E1958" s="702" t="s">
        <v>3456</v>
      </c>
      <c r="F1958" s="702" t="s">
        <v>101</v>
      </c>
      <c r="G1958" s="705" t="s">
        <v>68</v>
      </c>
      <c r="H1958" s="705" t="s">
        <v>87</v>
      </c>
      <c r="I1958" s="705" t="s">
        <v>87</v>
      </c>
    </row>
    <row r="1959" spans="5:9">
      <c r="E1959" s="702" t="s">
        <v>3457</v>
      </c>
      <c r="F1959" s="702" t="s">
        <v>126</v>
      </c>
      <c r="G1959" s="705" t="s">
        <v>68</v>
      </c>
      <c r="H1959" s="705" t="s">
        <v>87</v>
      </c>
      <c r="I1959" s="705" t="s">
        <v>99</v>
      </c>
    </row>
    <row r="1960" spans="5:9">
      <c r="E1960" s="702" t="s">
        <v>3458</v>
      </c>
      <c r="F1960" s="702" t="s">
        <v>114</v>
      </c>
      <c r="G1960" s="707" t="s">
        <v>90</v>
      </c>
      <c r="H1960" s="705" t="s">
        <v>70</v>
      </c>
      <c r="I1960" s="706" t="s">
        <v>68</v>
      </c>
    </row>
    <row r="1961" spans="5:9">
      <c r="E1961" s="702" t="s">
        <v>3459</v>
      </c>
      <c r="F1961" s="702" t="s">
        <v>140</v>
      </c>
      <c r="G1961" s="705" t="s">
        <v>68</v>
      </c>
      <c r="H1961" s="705" t="s">
        <v>68</v>
      </c>
      <c r="I1961" s="705" t="s">
        <v>87</v>
      </c>
    </row>
    <row r="1962" spans="5:9">
      <c r="E1962" s="702" t="s">
        <v>3460</v>
      </c>
      <c r="F1962" s="702" t="s">
        <v>131</v>
      </c>
      <c r="G1962" s="705" t="s">
        <v>70</v>
      </c>
      <c r="H1962" s="705" t="s">
        <v>99</v>
      </c>
      <c r="I1962" s="705" t="s">
        <v>87</v>
      </c>
    </row>
    <row r="1963" spans="5:9">
      <c r="E1963" s="702" t="s">
        <v>3461</v>
      </c>
      <c r="F1963" s="702" t="s">
        <v>94</v>
      </c>
      <c r="G1963" s="702" t="s">
        <v>68</v>
      </c>
      <c r="H1963" s="702" t="s">
        <v>87</v>
      </c>
      <c r="I1963" s="702" t="s">
        <v>99</v>
      </c>
    </row>
    <row r="1964" spans="5:9">
      <c r="E1964" s="706" t="s">
        <v>3462</v>
      </c>
      <c r="F1964" s="706" t="s">
        <v>122</v>
      </c>
      <c r="G1964" s="706" t="s">
        <v>90</v>
      </c>
      <c r="H1964" s="706" t="s">
        <v>87</v>
      </c>
      <c r="I1964" s="706" t="s">
        <v>68</v>
      </c>
    </row>
    <row r="1965" spans="5:9">
      <c r="E1965" s="702" t="s">
        <v>3463</v>
      </c>
      <c r="F1965" s="702" t="s">
        <v>215</v>
      </c>
      <c r="G1965" s="702" t="s">
        <v>68</v>
      </c>
      <c r="H1965" s="702" t="s">
        <v>70</v>
      </c>
      <c r="I1965" s="702" t="s">
        <v>68</v>
      </c>
    </row>
    <row r="1966" spans="5:9">
      <c r="E1966" s="702" t="s">
        <v>3464</v>
      </c>
      <c r="F1966" s="702" t="s">
        <v>135</v>
      </c>
      <c r="G1966" s="705" t="s">
        <v>90</v>
      </c>
      <c r="H1966" s="705" t="s">
        <v>90</v>
      </c>
      <c r="I1966" s="705" t="s">
        <v>90</v>
      </c>
    </row>
    <row r="1967" spans="5:9">
      <c r="E1967" s="706" t="s">
        <v>3465</v>
      </c>
      <c r="F1967" s="706" t="s">
        <v>94</v>
      </c>
      <c r="G1967" s="707" t="s">
        <v>87</v>
      </c>
      <c r="H1967" s="707" t="s">
        <v>87</v>
      </c>
      <c r="I1967" s="707" t="s">
        <v>99</v>
      </c>
    </row>
    <row r="1968" spans="5:9">
      <c r="E1968" s="702" t="s">
        <v>3466</v>
      </c>
      <c r="F1968" s="702" t="s">
        <v>126</v>
      </c>
      <c r="G1968" s="702" t="s">
        <v>87</v>
      </c>
      <c r="H1968" s="702" t="s">
        <v>68</v>
      </c>
      <c r="I1968" s="702" t="s">
        <v>70</v>
      </c>
    </row>
    <row r="1969" spans="5:9">
      <c r="E1969" s="702" t="s">
        <v>3467</v>
      </c>
      <c r="F1969" s="702" t="s">
        <v>114</v>
      </c>
      <c r="G1969" s="702" t="s">
        <v>90</v>
      </c>
      <c r="H1969" s="702" t="s">
        <v>68</v>
      </c>
      <c r="I1969" s="702" t="s">
        <v>87</v>
      </c>
    </row>
    <row r="1970" spans="5:9">
      <c r="E1970" s="702" t="s">
        <v>3468</v>
      </c>
      <c r="F1970" s="702" t="s">
        <v>135</v>
      </c>
      <c r="G1970" s="702" t="s">
        <v>90</v>
      </c>
      <c r="H1970" s="702" t="s">
        <v>99</v>
      </c>
      <c r="I1970" s="702" t="s">
        <v>90</v>
      </c>
    </row>
    <row r="1971" spans="5:9">
      <c r="E1971" s="702" t="s">
        <v>3469</v>
      </c>
      <c r="F1971" s="702" t="s">
        <v>101</v>
      </c>
      <c r="G1971" s="702" t="s">
        <v>70</v>
      </c>
      <c r="H1971" s="702" t="s">
        <v>99</v>
      </c>
      <c r="I1971" s="702" t="s">
        <v>70</v>
      </c>
    </row>
    <row r="1972" spans="5:9">
      <c r="E1972" s="702" t="s">
        <v>3470</v>
      </c>
      <c r="F1972" s="702" t="s">
        <v>122</v>
      </c>
      <c r="G1972" s="702" t="s">
        <v>87</v>
      </c>
      <c r="H1972" s="702" t="s">
        <v>68</v>
      </c>
      <c r="I1972" s="702" t="s">
        <v>70</v>
      </c>
    </row>
    <row r="1973" spans="5:9">
      <c r="E1973" s="702" t="s">
        <v>3471</v>
      </c>
      <c r="F1973" s="702" t="s">
        <v>116</v>
      </c>
      <c r="G1973" s="705" t="s">
        <v>68</v>
      </c>
      <c r="H1973" s="705" t="s">
        <v>68</v>
      </c>
      <c r="I1973" s="705" t="s">
        <v>70</v>
      </c>
    </row>
    <row r="1974" spans="5:9">
      <c r="E1974" s="702" t="s">
        <v>3472</v>
      </c>
      <c r="F1974" s="702" t="s">
        <v>135</v>
      </c>
      <c r="G1974" s="702" t="s">
        <v>90</v>
      </c>
      <c r="H1974" s="702" t="s">
        <v>90</v>
      </c>
      <c r="I1974" s="702" t="s">
        <v>90</v>
      </c>
    </row>
    <row r="1975" spans="5:9">
      <c r="E1975" s="702" t="s">
        <v>3473</v>
      </c>
      <c r="F1975" s="702" t="s">
        <v>140</v>
      </c>
      <c r="G1975" s="702" t="s">
        <v>87</v>
      </c>
      <c r="H1975" s="702" t="s">
        <v>70</v>
      </c>
      <c r="I1975" s="702" t="s">
        <v>87</v>
      </c>
    </row>
    <row r="1976" spans="5:9">
      <c r="E1976" s="702" t="s">
        <v>3474</v>
      </c>
      <c r="F1976" s="702" t="s">
        <v>114</v>
      </c>
      <c r="G1976" s="702" t="s">
        <v>68</v>
      </c>
      <c r="H1976" s="702" t="s">
        <v>90</v>
      </c>
      <c r="I1976" s="702" t="s">
        <v>90</v>
      </c>
    </row>
    <row r="1977" spans="5:9">
      <c r="E1977" s="702" t="s">
        <v>3476</v>
      </c>
      <c r="F1977" s="702" t="s">
        <v>110</v>
      </c>
      <c r="G1977" s="702" t="s">
        <v>90</v>
      </c>
      <c r="H1977" s="702" t="s">
        <v>90</v>
      </c>
      <c r="I1977" s="702" t="s">
        <v>68</v>
      </c>
    </row>
    <row r="1978" spans="5:9">
      <c r="E1978" s="706" t="s">
        <v>3478</v>
      </c>
      <c r="F1978" s="706" t="s">
        <v>119</v>
      </c>
      <c r="G1978" s="707" t="s">
        <v>87</v>
      </c>
      <c r="H1978" s="707" t="s">
        <v>90</v>
      </c>
      <c r="I1978" s="707" t="s">
        <v>90</v>
      </c>
    </row>
    <row r="1979" spans="5:9">
      <c r="E1979" s="702" t="s">
        <v>3479</v>
      </c>
      <c r="F1979" s="702" t="s">
        <v>126</v>
      </c>
      <c r="G1979" s="702" t="s">
        <v>68</v>
      </c>
      <c r="H1979" s="702" t="s">
        <v>68</v>
      </c>
      <c r="I1979" s="702" t="s">
        <v>90</v>
      </c>
    </row>
    <row r="1980" spans="5:9">
      <c r="E1980" s="702" t="s">
        <v>3480</v>
      </c>
      <c r="F1980" s="702" t="s">
        <v>116</v>
      </c>
      <c r="G1980" s="702" t="s">
        <v>87</v>
      </c>
      <c r="H1980" s="702" t="s">
        <v>90</v>
      </c>
      <c r="I1980" s="702" t="s">
        <v>70</v>
      </c>
    </row>
    <row r="1981" spans="5:9">
      <c r="E1981" s="702" t="s">
        <v>3481</v>
      </c>
      <c r="F1981" s="702" t="s">
        <v>94</v>
      </c>
      <c r="G1981" s="705" t="s">
        <v>90</v>
      </c>
      <c r="H1981" s="705" t="s">
        <v>90</v>
      </c>
      <c r="I1981" s="705" t="s">
        <v>68</v>
      </c>
    </row>
    <row r="1982" spans="5:9">
      <c r="E1982" s="702" t="s">
        <v>3482</v>
      </c>
      <c r="F1982" s="702" t="s">
        <v>94</v>
      </c>
      <c r="G1982" s="702" t="s">
        <v>90</v>
      </c>
      <c r="H1982" s="702" t="s">
        <v>90</v>
      </c>
      <c r="I1982" s="702" t="s">
        <v>68</v>
      </c>
    </row>
    <row r="1983" spans="5:9">
      <c r="E1983" s="702" t="s">
        <v>3483</v>
      </c>
      <c r="F1983" s="702" t="s">
        <v>104</v>
      </c>
      <c r="G1983" s="702" t="s">
        <v>87</v>
      </c>
      <c r="H1983" s="702" t="s">
        <v>87</v>
      </c>
      <c r="I1983" s="702" t="s">
        <v>70</v>
      </c>
    </row>
    <row r="1984" spans="5:9">
      <c r="E1984" s="702" t="s">
        <v>3484</v>
      </c>
      <c r="F1984" s="702" t="s">
        <v>90</v>
      </c>
      <c r="G1984" s="705" t="s">
        <v>70</v>
      </c>
      <c r="H1984" s="704" t="s">
        <v>68</v>
      </c>
      <c r="I1984" s="704" t="s">
        <v>87</v>
      </c>
    </row>
    <row r="1985" spans="5:9">
      <c r="E1985" s="702" t="s">
        <v>3485</v>
      </c>
      <c r="F1985" s="702" t="s">
        <v>101</v>
      </c>
      <c r="G1985" s="702" t="s">
        <v>68</v>
      </c>
      <c r="H1985" s="702" t="s">
        <v>90</v>
      </c>
      <c r="I1985" s="702" t="s">
        <v>87</v>
      </c>
    </row>
    <row r="1986" spans="5:9">
      <c r="E1986" s="702" t="s">
        <v>3486</v>
      </c>
      <c r="F1986" s="702" t="s">
        <v>101</v>
      </c>
      <c r="G1986" s="702" t="s">
        <v>87</v>
      </c>
      <c r="H1986" s="702" t="s">
        <v>87</v>
      </c>
      <c r="I1986" s="702" t="s">
        <v>87</v>
      </c>
    </row>
    <row r="1987" spans="5:9">
      <c r="E1987" s="702" t="s">
        <v>3487</v>
      </c>
      <c r="F1987" s="702" t="s">
        <v>119</v>
      </c>
      <c r="G1987" s="702" t="s">
        <v>68</v>
      </c>
      <c r="H1987" s="702" t="s">
        <v>87</v>
      </c>
      <c r="I1987" s="702" t="s">
        <v>90</v>
      </c>
    </row>
    <row r="1988" spans="5:9">
      <c r="E1988" s="702" t="s">
        <v>3488</v>
      </c>
      <c r="F1988" s="702" t="s">
        <v>110</v>
      </c>
      <c r="G1988" s="702" t="s">
        <v>90</v>
      </c>
      <c r="H1988" s="702" t="s">
        <v>68</v>
      </c>
      <c r="I1988" s="702" t="s">
        <v>90</v>
      </c>
    </row>
    <row r="1989" spans="5:9">
      <c r="E1989" s="702" t="s">
        <v>3489</v>
      </c>
      <c r="F1989" s="702" t="s">
        <v>122</v>
      </c>
      <c r="G1989" s="704" t="s">
        <v>87</v>
      </c>
      <c r="H1989" s="705" t="s">
        <v>99</v>
      </c>
      <c r="I1989" s="704" t="s">
        <v>68</v>
      </c>
    </row>
    <row r="1990" spans="5:9">
      <c r="E1990" s="702" t="s">
        <v>3490</v>
      </c>
      <c r="F1990" s="702" t="s">
        <v>140</v>
      </c>
      <c r="G1990" s="702" t="s">
        <v>90</v>
      </c>
      <c r="H1990" s="702" t="s">
        <v>90</v>
      </c>
      <c r="I1990" s="702" t="s">
        <v>87</v>
      </c>
    </row>
    <row r="1991" spans="5:9">
      <c r="E1991" s="702" t="s">
        <v>3491</v>
      </c>
      <c r="F1991" s="702" t="s">
        <v>135</v>
      </c>
      <c r="G1991" s="705" t="s">
        <v>99</v>
      </c>
      <c r="H1991" s="705" t="s">
        <v>87</v>
      </c>
      <c r="I1991" s="705" t="s">
        <v>70</v>
      </c>
    </row>
    <row r="1992" spans="5:9">
      <c r="E1992" s="702" t="s">
        <v>3493</v>
      </c>
      <c r="F1992" s="702" t="s">
        <v>94</v>
      </c>
      <c r="G1992" s="702" t="s">
        <v>87</v>
      </c>
      <c r="H1992" s="702" t="s">
        <v>90</v>
      </c>
      <c r="I1992" s="702" t="s">
        <v>68</v>
      </c>
    </row>
    <row r="1993" spans="5:9">
      <c r="E1993" s="706" t="s">
        <v>3494</v>
      </c>
      <c r="F1993" s="706" t="s">
        <v>197</v>
      </c>
      <c r="G1993" s="713" t="s">
        <v>68</v>
      </c>
      <c r="H1993" s="707" t="s">
        <v>90</v>
      </c>
      <c r="I1993" s="713" t="s">
        <v>68</v>
      </c>
    </row>
    <row r="1994" spans="5:9">
      <c r="E1994" s="702" t="s">
        <v>3495</v>
      </c>
      <c r="F1994" s="702" t="s">
        <v>135</v>
      </c>
      <c r="G1994" s="705" t="s">
        <v>70</v>
      </c>
      <c r="H1994" s="705" t="s">
        <v>70</v>
      </c>
      <c r="I1994" s="705" t="s">
        <v>68</v>
      </c>
    </row>
    <row r="1995" spans="5:9">
      <c r="E1995" s="702" t="s">
        <v>3496</v>
      </c>
      <c r="F1995" s="702" t="s">
        <v>251</v>
      </c>
      <c r="G1995" s="702" t="s">
        <v>90</v>
      </c>
      <c r="H1995" s="702" t="s">
        <v>70</v>
      </c>
      <c r="I1995" s="702" t="s">
        <v>99</v>
      </c>
    </row>
    <row r="1996" spans="5:9">
      <c r="E1996" s="702" t="s">
        <v>3497</v>
      </c>
      <c r="F1996" s="702" t="s">
        <v>101</v>
      </c>
      <c r="G1996" s="702" t="s">
        <v>87</v>
      </c>
      <c r="H1996" s="702" t="s">
        <v>90</v>
      </c>
      <c r="I1996" s="702" t="s">
        <v>68</v>
      </c>
    </row>
    <row r="1997" spans="5:9">
      <c r="E1997" s="706" t="s">
        <v>3499</v>
      </c>
      <c r="F1997" s="706" t="s">
        <v>215</v>
      </c>
      <c r="G1997" s="713" t="s">
        <v>87</v>
      </c>
      <c r="H1997" s="713" t="s">
        <v>87</v>
      </c>
      <c r="I1997" s="713" t="s">
        <v>87</v>
      </c>
    </row>
    <row r="1998" spans="5:9">
      <c r="E1998" s="706" t="s">
        <v>3500</v>
      </c>
      <c r="F1998" s="706" t="s">
        <v>140</v>
      </c>
      <c r="G1998" s="707" t="s">
        <v>90</v>
      </c>
      <c r="H1998" s="713" t="s">
        <v>87</v>
      </c>
      <c r="I1998" s="713" t="s">
        <v>68</v>
      </c>
    </row>
    <row r="1999" spans="5:9">
      <c r="E1999" s="702" t="s">
        <v>3502</v>
      </c>
      <c r="F1999" s="702" t="s">
        <v>94</v>
      </c>
      <c r="G1999" s="702" t="s">
        <v>87</v>
      </c>
      <c r="H1999" s="702" t="s">
        <v>90</v>
      </c>
      <c r="I1999" s="705" t="s">
        <v>99</v>
      </c>
    </row>
    <row r="2000" spans="5:9">
      <c r="E2000" s="702" t="s">
        <v>248</v>
      </c>
      <c r="F2000" s="702" t="s">
        <v>116</v>
      </c>
      <c r="G2000" s="702" t="s">
        <v>68</v>
      </c>
      <c r="H2000" s="702" t="s">
        <v>68</v>
      </c>
      <c r="I2000" s="702" t="s">
        <v>68</v>
      </c>
    </row>
    <row r="2001" spans="5:9">
      <c r="E2001" s="702" t="s">
        <v>3503</v>
      </c>
      <c r="F2001" s="702" t="s">
        <v>135</v>
      </c>
      <c r="G2001" s="704" t="s">
        <v>87</v>
      </c>
      <c r="H2001" s="705" t="s">
        <v>90</v>
      </c>
      <c r="I2001" s="705" t="s">
        <v>70</v>
      </c>
    </row>
    <row r="2002" spans="5:9">
      <c r="E2002" s="702" t="s">
        <v>3505</v>
      </c>
      <c r="F2002" s="702" t="s">
        <v>119</v>
      </c>
      <c r="G2002" s="702" t="s">
        <v>70</v>
      </c>
      <c r="H2002" s="702" t="s">
        <v>70</v>
      </c>
      <c r="I2002" s="702" t="s">
        <v>70</v>
      </c>
    </row>
    <row r="2003" spans="5:9">
      <c r="E2003" s="706" t="s">
        <v>3507</v>
      </c>
      <c r="F2003" s="706" t="s">
        <v>94</v>
      </c>
      <c r="G2003" s="707" t="s">
        <v>87</v>
      </c>
      <c r="H2003" s="707" t="s">
        <v>87</v>
      </c>
      <c r="I2003" s="707" t="s">
        <v>70</v>
      </c>
    </row>
    <row r="2004" spans="5:9">
      <c r="E2004" s="702" t="s">
        <v>3508</v>
      </c>
      <c r="F2004" s="702" t="s">
        <v>122</v>
      </c>
      <c r="G2004" s="705" t="s">
        <v>68</v>
      </c>
      <c r="H2004" s="705" t="s">
        <v>87</v>
      </c>
      <c r="I2004" s="705" t="s">
        <v>90</v>
      </c>
    </row>
    <row r="2005" spans="5:9">
      <c r="E2005" s="702" t="s">
        <v>3509</v>
      </c>
      <c r="F2005" s="702" t="s">
        <v>116</v>
      </c>
      <c r="G2005" s="705" t="s">
        <v>70</v>
      </c>
      <c r="H2005" s="705" t="s">
        <v>68</v>
      </c>
      <c r="I2005" s="705" t="s">
        <v>90</v>
      </c>
    </row>
    <row r="2006" spans="5:9">
      <c r="E2006" s="702" t="s">
        <v>3510</v>
      </c>
      <c r="F2006" s="702" t="s">
        <v>104</v>
      </c>
      <c r="G2006" s="705" t="s">
        <v>87</v>
      </c>
      <c r="H2006" s="705" t="s">
        <v>99</v>
      </c>
      <c r="I2006" s="705" t="s">
        <v>68</v>
      </c>
    </row>
    <row r="2007" spans="5:9">
      <c r="E2007" s="706" t="s">
        <v>3511</v>
      </c>
      <c r="F2007" s="706" t="s">
        <v>104</v>
      </c>
      <c r="G2007" s="706" t="s">
        <v>90</v>
      </c>
      <c r="H2007" s="706" t="s">
        <v>70</v>
      </c>
      <c r="I2007" s="706" t="s">
        <v>68</v>
      </c>
    </row>
    <row r="2008" spans="5:9">
      <c r="E2008" s="702" t="s">
        <v>3512</v>
      </c>
      <c r="F2008" s="702" t="s">
        <v>110</v>
      </c>
      <c r="G2008" s="702" t="s">
        <v>90</v>
      </c>
      <c r="H2008" s="702" t="s">
        <v>87</v>
      </c>
      <c r="I2008" s="702" t="s">
        <v>70</v>
      </c>
    </row>
    <row r="2009" spans="5:9">
      <c r="E2009" s="702" t="s">
        <v>3514</v>
      </c>
      <c r="F2009" s="702" t="s">
        <v>104</v>
      </c>
      <c r="G2009" s="702" t="s">
        <v>90</v>
      </c>
      <c r="H2009" s="702" t="s">
        <v>68</v>
      </c>
      <c r="I2009" s="702" t="s">
        <v>70</v>
      </c>
    </row>
    <row r="2010" spans="5:9">
      <c r="E2010" s="702" t="s">
        <v>3515</v>
      </c>
      <c r="F2010" s="702" t="s">
        <v>114</v>
      </c>
      <c r="G2010" s="702" t="s">
        <v>90</v>
      </c>
      <c r="H2010" s="702" t="s">
        <v>99</v>
      </c>
      <c r="I2010" s="702" t="s">
        <v>87</v>
      </c>
    </row>
    <row r="2011" spans="5:9">
      <c r="E2011" s="702" t="s">
        <v>3516</v>
      </c>
      <c r="F2011" s="702" t="s">
        <v>101</v>
      </c>
      <c r="G2011" s="705" t="s">
        <v>90</v>
      </c>
      <c r="H2011" s="705" t="s">
        <v>68</v>
      </c>
      <c r="I2011" s="705" t="s">
        <v>99</v>
      </c>
    </row>
    <row r="2012" spans="5:9">
      <c r="E2012" s="706" t="s">
        <v>3517</v>
      </c>
      <c r="F2012" s="706" t="s">
        <v>135</v>
      </c>
      <c r="G2012" s="707" t="s">
        <v>68</v>
      </c>
      <c r="H2012" s="707" t="s">
        <v>68</v>
      </c>
      <c r="I2012" s="707" t="s">
        <v>99</v>
      </c>
    </row>
    <row r="2013" spans="5:9">
      <c r="E2013" s="702" t="s">
        <v>3518</v>
      </c>
      <c r="F2013" s="702" t="s">
        <v>114</v>
      </c>
      <c r="G2013" s="705" t="s">
        <v>87</v>
      </c>
      <c r="H2013" s="705" t="s">
        <v>90</v>
      </c>
      <c r="I2013" s="705" t="s">
        <v>87</v>
      </c>
    </row>
    <row r="2014" spans="5:9">
      <c r="E2014" s="702" t="s">
        <v>3519</v>
      </c>
      <c r="F2014" s="702" t="s">
        <v>140</v>
      </c>
      <c r="G2014" s="705" t="s">
        <v>68</v>
      </c>
      <c r="H2014" s="705" t="s">
        <v>90</v>
      </c>
      <c r="I2014" s="702" t="s">
        <v>70</v>
      </c>
    </row>
    <row r="2015" spans="5:9">
      <c r="E2015" s="702" t="s">
        <v>3520</v>
      </c>
      <c r="F2015" s="702" t="s">
        <v>122</v>
      </c>
      <c r="G2015" s="705" t="s">
        <v>87</v>
      </c>
      <c r="H2015" s="705" t="s">
        <v>90</v>
      </c>
      <c r="I2015" s="705" t="s">
        <v>90</v>
      </c>
    </row>
    <row r="2016" spans="5:9">
      <c r="E2016" s="702" t="s">
        <v>3521</v>
      </c>
      <c r="F2016" s="702" t="s">
        <v>126</v>
      </c>
      <c r="G2016" s="705" t="s">
        <v>70</v>
      </c>
      <c r="H2016" s="705" t="s">
        <v>87</v>
      </c>
      <c r="I2016" s="705" t="s">
        <v>68</v>
      </c>
    </row>
    <row r="2017" spans="5:9">
      <c r="E2017" s="706" t="s">
        <v>3523</v>
      </c>
      <c r="F2017" s="706" t="s">
        <v>90</v>
      </c>
      <c r="G2017" s="706" t="s">
        <v>87</v>
      </c>
      <c r="H2017" s="706" t="s">
        <v>87</v>
      </c>
      <c r="I2017" s="706" t="s">
        <v>87</v>
      </c>
    </row>
    <row r="2018" spans="5:9">
      <c r="E2018" s="702" t="s">
        <v>325</v>
      </c>
      <c r="F2018" s="702" t="s">
        <v>101</v>
      </c>
      <c r="G2018" s="702" t="s">
        <v>87</v>
      </c>
      <c r="H2018" s="702" t="s">
        <v>87</v>
      </c>
      <c r="I2018" s="702" t="s">
        <v>70</v>
      </c>
    </row>
    <row r="2019" spans="5:9">
      <c r="E2019" s="702" t="s">
        <v>991</v>
      </c>
      <c r="F2019" s="702" t="s">
        <v>240</v>
      </c>
      <c r="G2019" s="702" t="s">
        <v>70</v>
      </c>
      <c r="H2019" s="702" t="s">
        <v>87</v>
      </c>
      <c r="I2019" s="702" t="s">
        <v>99</v>
      </c>
    </row>
    <row r="2020" spans="5:9">
      <c r="E2020" s="706" t="s">
        <v>3524</v>
      </c>
      <c r="F2020" s="706" t="s">
        <v>135</v>
      </c>
      <c r="G2020" s="707" t="s">
        <v>90</v>
      </c>
      <c r="H2020" s="707" t="s">
        <v>68</v>
      </c>
      <c r="I2020" s="707" t="s">
        <v>70</v>
      </c>
    </row>
    <row r="2021" spans="5:9">
      <c r="E2021" s="702" t="s">
        <v>3527</v>
      </c>
      <c r="F2021" s="702" t="s">
        <v>131</v>
      </c>
      <c r="G2021" s="705" t="s">
        <v>70</v>
      </c>
      <c r="H2021" s="705" t="s">
        <v>68</v>
      </c>
      <c r="I2021" s="705" t="s">
        <v>70</v>
      </c>
    </row>
    <row r="2022" spans="5:9">
      <c r="E2022" s="702" t="s">
        <v>3528</v>
      </c>
      <c r="F2022" s="702" t="s">
        <v>101</v>
      </c>
      <c r="G2022" s="705" t="s">
        <v>90</v>
      </c>
      <c r="H2022" s="705" t="s">
        <v>90</v>
      </c>
      <c r="I2022" s="705" t="s">
        <v>87</v>
      </c>
    </row>
    <row r="2023" spans="5:9">
      <c r="E2023" s="702" t="s">
        <v>3530</v>
      </c>
      <c r="F2023" s="702" t="s">
        <v>135</v>
      </c>
      <c r="G2023" s="704" t="s">
        <v>87</v>
      </c>
      <c r="H2023" s="704" t="s">
        <v>68</v>
      </c>
      <c r="I2023" s="705" t="s">
        <v>70</v>
      </c>
    </row>
    <row r="2024" spans="5:9">
      <c r="E2024" s="702" t="s">
        <v>3531</v>
      </c>
      <c r="F2024" s="702" t="s">
        <v>135</v>
      </c>
      <c r="G2024" s="705" t="s">
        <v>87</v>
      </c>
      <c r="H2024" s="705" t="s">
        <v>90</v>
      </c>
      <c r="I2024" s="705" t="s">
        <v>90</v>
      </c>
    </row>
    <row r="2025" spans="5:9">
      <c r="E2025" s="702" t="s">
        <v>3532</v>
      </c>
      <c r="F2025" s="702" t="s">
        <v>220</v>
      </c>
      <c r="G2025" s="705" t="s">
        <v>90</v>
      </c>
      <c r="H2025" s="705" t="s">
        <v>87</v>
      </c>
      <c r="I2025" s="705" t="s">
        <v>90</v>
      </c>
    </row>
    <row r="2026" spans="5:9">
      <c r="E2026" s="702" t="s">
        <v>3533</v>
      </c>
      <c r="F2026" s="702" t="s">
        <v>148</v>
      </c>
      <c r="G2026" s="705" t="s">
        <v>68</v>
      </c>
      <c r="H2026" s="705" t="s">
        <v>68</v>
      </c>
      <c r="I2026" s="705" t="s">
        <v>99</v>
      </c>
    </row>
    <row r="2027" spans="5:9">
      <c r="E2027" s="702" t="s">
        <v>3534</v>
      </c>
      <c r="F2027" s="702" t="s">
        <v>251</v>
      </c>
      <c r="G2027" s="702" t="s">
        <v>70</v>
      </c>
      <c r="H2027" s="702" t="s">
        <v>70</v>
      </c>
      <c r="I2027" s="702" t="s">
        <v>70</v>
      </c>
    </row>
    <row r="2028" spans="5:9">
      <c r="E2028" s="706" t="s">
        <v>3535</v>
      </c>
      <c r="F2028" s="706" t="s">
        <v>122</v>
      </c>
      <c r="G2028" s="707" t="s">
        <v>90</v>
      </c>
      <c r="H2028" s="707" t="s">
        <v>87</v>
      </c>
      <c r="I2028" s="707" t="s">
        <v>99</v>
      </c>
    </row>
    <row r="2029" spans="5:9">
      <c r="E2029" s="702" t="s">
        <v>3536</v>
      </c>
      <c r="F2029" s="702" t="s">
        <v>119</v>
      </c>
      <c r="G2029" s="705" t="s">
        <v>87</v>
      </c>
      <c r="H2029" s="705" t="s">
        <v>68</v>
      </c>
      <c r="I2029" s="705" t="s">
        <v>70</v>
      </c>
    </row>
    <row r="2030" spans="5:9">
      <c r="E2030" s="702" t="s">
        <v>3537</v>
      </c>
      <c r="F2030" s="702" t="s">
        <v>119</v>
      </c>
      <c r="G2030" s="702" t="s">
        <v>70</v>
      </c>
      <c r="H2030" s="702" t="s">
        <v>70</v>
      </c>
      <c r="I2030" s="702" t="s">
        <v>70</v>
      </c>
    </row>
    <row r="2031" spans="5:9">
      <c r="E2031" s="702" t="s">
        <v>3538</v>
      </c>
      <c r="F2031" s="702" t="s">
        <v>110</v>
      </c>
      <c r="G2031" s="702" t="s">
        <v>99</v>
      </c>
      <c r="H2031" s="702" t="s">
        <v>70</v>
      </c>
      <c r="I2031" s="702" t="s">
        <v>99</v>
      </c>
    </row>
    <row r="2032" spans="5:9">
      <c r="E2032" s="702" t="s">
        <v>3539</v>
      </c>
      <c r="F2032" s="702" t="s">
        <v>94</v>
      </c>
      <c r="G2032" s="702" t="s">
        <v>68</v>
      </c>
      <c r="H2032" s="702" t="s">
        <v>90</v>
      </c>
      <c r="I2032" s="702" t="s">
        <v>90</v>
      </c>
    </row>
    <row r="2033" spans="5:9">
      <c r="E2033" s="702" t="s">
        <v>3541</v>
      </c>
      <c r="F2033" s="702" t="s">
        <v>135</v>
      </c>
      <c r="G2033" s="702" t="s">
        <v>68</v>
      </c>
      <c r="H2033" s="702" t="s">
        <v>87</v>
      </c>
      <c r="I2033" s="702" t="s">
        <v>87</v>
      </c>
    </row>
    <row r="2034" spans="5:9">
      <c r="E2034" s="702" t="s">
        <v>3542</v>
      </c>
      <c r="F2034" s="702" t="s">
        <v>140</v>
      </c>
      <c r="G2034" s="702" t="s">
        <v>70</v>
      </c>
      <c r="H2034" s="702" t="s">
        <v>90</v>
      </c>
      <c r="I2034" s="702" t="s">
        <v>99</v>
      </c>
    </row>
    <row r="2035" spans="5:9">
      <c r="E2035" s="702" t="s">
        <v>3543</v>
      </c>
      <c r="F2035" s="702" t="s">
        <v>135</v>
      </c>
      <c r="G2035" s="702" t="s">
        <v>70</v>
      </c>
      <c r="H2035" s="702" t="s">
        <v>87</v>
      </c>
      <c r="I2035" s="702" t="s">
        <v>90</v>
      </c>
    </row>
    <row r="2036" spans="5:9">
      <c r="E2036" s="702" t="s">
        <v>3544</v>
      </c>
      <c r="F2036" s="702" t="s">
        <v>251</v>
      </c>
      <c r="G2036" s="702" t="s">
        <v>87</v>
      </c>
      <c r="H2036" s="702" t="s">
        <v>68</v>
      </c>
      <c r="I2036" s="702" t="s">
        <v>99</v>
      </c>
    </row>
    <row r="2037" spans="5:9">
      <c r="E2037" s="702" t="s">
        <v>3545</v>
      </c>
      <c r="F2037" s="702" t="s">
        <v>101</v>
      </c>
      <c r="G2037" s="705" t="s">
        <v>68</v>
      </c>
      <c r="H2037" s="705" t="s">
        <v>87</v>
      </c>
      <c r="I2037" s="705" t="s">
        <v>70</v>
      </c>
    </row>
    <row r="2038" spans="5:9">
      <c r="E2038" s="702" t="s">
        <v>3548</v>
      </c>
      <c r="F2038" s="702" t="s">
        <v>116</v>
      </c>
      <c r="G2038" s="705" t="s">
        <v>68</v>
      </c>
      <c r="H2038" s="705" t="s">
        <v>90</v>
      </c>
      <c r="I2038" s="705" t="s">
        <v>87</v>
      </c>
    </row>
    <row r="2039" spans="5:9">
      <c r="E2039" s="702" t="s">
        <v>3549</v>
      </c>
      <c r="F2039" s="702" t="s">
        <v>135</v>
      </c>
      <c r="G2039" s="705" t="s">
        <v>87</v>
      </c>
      <c r="H2039" s="705" t="s">
        <v>68</v>
      </c>
      <c r="I2039" s="705" t="s">
        <v>87</v>
      </c>
    </row>
    <row r="2040" spans="5:9">
      <c r="E2040" s="702" t="s">
        <v>3550</v>
      </c>
      <c r="F2040" s="702" t="s">
        <v>94</v>
      </c>
      <c r="G2040" s="705" t="s">
        <v>90</v>
      </c>
      <c r="H2040" s="705" t="s">
        <v>68</v>
      </c>
      <c r="I2040" s="705" t="s">
        <v>68</v>
      </c>
    </row>
    <row r="2041" spans="5:9">
      <c r="E2041" s="702" t="s">
        <v>3551</v>
      </c>
      <c r="F2041" s="702" t="s">
        <v>101</v>
      </c>
      <c r="G2041" s="702" t="s">
        <v>99</v>
      </c>
      <c r="H2041" s="702" t="s">
        <v>90</v>
      </c>
      <c r="I2041" s="702" t="s">
        <v>68</v>
      </c>
    </row>
    <row r="2042" spans="5:9">
      <c r="E2042" s="706" t="s">
        <v>3552</v>
      </c>
      <c r="F2042" s="706" t="s">
        <v>148</v>
      </c>
      <c r="G2042" s="707" t="s">
        <v>87</v>
      </c>
      <c r="H2042" s="707" t="s">
        <v>87</v>
      </c>
      <c r="I2042" s="707" t="s">
        <v>99</v>
      </c>
    </row>
    <row r="2043" spans="5:9">
      <c r="E2043" s="706" t="s">
        <v>3553</v>
      </c>
      <c r="F2043" s="706" t="s">
        <v>148</v>
      </c>
      <c r="G2043" s="706" t="s">
        <v>68</v>
      </c>
      <c r="H2043" s="706" t="s">
        <v>90</v>
      </c>
      <c r="I2043" s="706" t="s">
        <v>90</v>
      </c>
    </row>
    <row r="2044" spans="5:9">
      <c r="E2044" s="702" t="s">
        <v>3555</v>
      </c>
      <c r="F2044" s="702" t="s">
        <v>126</v>
      </c>
      <c r="G2044" s="705" t="s">
        <v>90</v>
      </c>
      <c r="H2044" s="705" t="s">
        <v>90</v>
      </c>
      <c r="I2044" s="705" t="s">
        <v>68</v>
      </c>
    </row>
    <row r="2045" spans="5:9">
      <c r="E2045" s="702" t="s">
        <v>3556</v>
      </c>
      <c r="F2045" s="702" t="s">
        <v>94</v>
      </c>
      <c r="G2045" s="702" t="s">
        <v>68</v>
      </c>
      <c r="H2045" s="702" t="s">
        <v>87</v>
      </c>
      <c r="I2045" s="702" t="s">
        <v>87</v>
      </c>
    </row>
    <row r="2046" spans="5:9">
      <c r="E2046" s="702" t="s">
        <v>3557</v>
      </c>
      <c r="F2046" s="702" t="s">
        <v>94</v>
      </c>
      <c r="G2046" s="702" t="s">
        <v>90</v>
      </c>
      <c r="H2046" s="702" t="s">
        <v>68</v>
      </c>
      <c r="I2046" s="702" t="s">
        <v>99</v>
      </c>
    </row>
    <row r="2047" spans="5:9">
      <c r="E2047" s="702" t="s">
        <v>3558</v>
      </c>
      <c r="F2047" s="702" t="s">
        <v>140</v>
      </c>
      <c r="G2047" s="702" t="s">
        <v>70</v>
      </c>
      <c r="H2047" s="702" t="s">
        <v>87</v>
      </c>
      <c r="I2047" s="702" t="s">
        <v>90</v>
      </c>
    </row>
    <row r="2048" spans="5:9">
      <c r="E2048" s="702" t="s">
        <v>3559</v>
      </c>
      <c r="F2048" s="702" t="s">
        <v>135</v>
      </c>
      <c r="G2048" s="705" t="s">
        <v>90</v>
      </c>
      <c r="H2048" s="705" t="s">
        <v>68</v>
      </c>
      <c r="I2048" s="705" t="s">
        <v>90</v>
      </c>
    </row>
    <row r="2049" spans="5:9">
      <c r="E2049" s="702" t="s">
        <v>3560</v>
      </c>
      <c r="F2049" s="702" t="s">
        <v>94</v>
      </c>
      <c r="G2049" s="705" t="s">
        <v>99</v>
      </c>
      <c r="H2049" s="702" t="s">
        <v>87</v>
      </c>
      <c r="I2049" s="705" t="s">
        <v>70</v>
      </c>
    </row>
    <row r="2050" spans="5:9">
      <c r="E2050" s="706" t="s">
        <v>3561</v>
      </c>
      <c r="F2050" s="706" t="s">
        <v>251</v>
      </c>
      <c r="G2050" s="707" t="s">
        <v>90</v>
      </c>
      <c r="H2050" s="707" t="s">
        <v>87</v>
      </c>
      <c r="I2050" s="707" t="s">
        <v>87</v>
      </c>
    </row>
    <row r="2051" spans="5:9">
      <c r="E2051" s="702" t="s">
        <v>3562</v>
      </c>
      <c r="F2051" s="702" t="s">
        <v>101</v>
      </c>
      <c r="G2051" s="702" t="s">
        <v>68</v>
      </c>
      <c r="H2051" s="702" t="s">
        <v>87</v>
      </c>
      <c r="I2051" s="702" t="s">
        <v>87</v>
      </c>
    </row>
    <row r="2052" spans="5:9">
      <c r="E2052" s="702" t="s">
        <v>3564</v>
      </c>
      <c r="F2052" s="702" t="s">
        <v>94</v>
      </c>
      <c r="G2052" s="705" t="s">
        <v>90</v>
      </c>
      <c r="H2052" s="705" t="s">
        <v>90</v>
      </c>
      <c r="I2052" s="705" t="s">
        <v>87</v>
      </c>
    </row>
    <row r="2053" spans="5:9">
      <c r="E2053" s="702" t="s">
        <v>3565</v>
      </c>
      <c r="F2053" s="702" t="s">
        <v>140</v>
      </c>
      <c r="G2053" s="705" t="s">
        <v>87</v>
      </c>
      <c r="H2053" s="705" t="s">
        <v>87</v>
      </c>
      <c r="I2053" s="705" t="s">
        <v>70</v>
      </c>
    </row>
    <row r="2054" spans="5:9">
      <c r="E2054" s="702" t="s">
        <v>3566</v>
      </c>
      <c r="F2054" s="702" t="s">
        <v>101</v>
      </c>
      <c r="G2054" s="702" t="s">
        <v>87</v>
      </c>
      <c r="H2054" s="702" t="s">
        <v>70</v>
      </c>
      <c r="I2054" s="702" t="s">
        <v>68</v>
      </c>
    </row>
    <row r="2055" spans="5:9">
      <c r="E2055" s="702" t="s">
        <v>3567</v>
      </c>
      <c r="F2055" s="702" t="s">
        <v>90</v>
      </c>
      <c r="G2055" s="702" t="s">
        <v>90</v>
      </c>
      <c r="H2055" s="702" t="s">
        <v>90</v>
      </c>
      <c r="I2055" s="702" t="s">
        <v>90</v>
      </c>
    </row>
    <row r="2056" spans="5:9">
      <c r="E2056" s="706" t="s">
        <v>3569</v>
      </c>
      <c r="F2056" s="706" t="s">
        <v>215</v>
      </c>
      <c r="G2056" s="706" t="s">
        <v>90</v>
      </c>
      <c r="H2056" s="706" t="s">
        <v>87</v>
      </c>
      <c r="I2056" s="706" t="s">
        <v>87</v>
      </c>
    </row>
    <row r="2057" spans="5:9">
      <c r="E2057" s="702" t="s">
        <v>3570</v>
      </c>
      <c r="F2057" s="702" t="s">
        <v>135</v>
      </c>
      <c r="G2057" s="702" t="s">
        <v>68</v>
      </c>
      <c r="H2057" s="702" t="s">
        <v>90</v>
      </c>
      <c r="I2057" s="702" t="s">
        <v>90</v>
      </c>
    </row>
    <row r="2058" spans="5:9">
      <c r="E2058" s="702" t="s">
        <v>3571</v>
      </c>
      <c r="F2058" s="702" t="s">
        <v>88</v>
      </c>
      <c r="G2058" s="705" t="s">
        <v>90</v>
      </c>
      <c r="H2058" s="704" t="s">
        <v>68</v>
      </c>
      <c r="I2058" s="704" t="s">
        <v>68</v>
      </c>
    </row>
    <row r="2059" spans="5:9">
      <c r="E2059" s="702" t="s">
        <v>3573</v>
      </c>
      <c r="F2059" s="702" t="s">
        <v>135</v>
      </c>
      <c r="G2059" s="705" t="s">
        <v>90</v>
      </c>
      <c r="H2059" s="705" t="s">
        <v>87</v>
      </c>
      <c r="I2059" s="705" t="s">
        <v>68</v>
      </c>
    </row>
    <row r="2060" spans="5:9">
      <c r="E2060" s="702" t="s">
        <v>3574</v>
      </c>
      <c r="F2060" s="702" t="s">
        <v>251</v>
      </c>
      <c r="G2060" s="702" t="s">
        <v>87</v>
      </c>
      <c r="H2060" s="702" t="s">
        <v>87</v>
      </c>
      <c r="I2060" s="702" t="s">
        <v>68</v>
      </c>
    </row>
    <row r="2061" spans="5:9">
      <c r="E2061" s="702" t="s">
        <v>3575</v>
      </c>
      <c r="F2061" s="702" t="s">
        <v>104</v>
      </c>
      <c r="G2061" s="704" t="s">
        <v>87</v>
      </c>
      <c r="H2061" s="705" t="s">
        <v>99</v>
      </c>
      <c r="I2061" s="704" t="s">
        <v>87</v>
      </c>
    </row>
    <row r="2062" spans="5:9">
      <c r="E2062" s="702" t="s">
        <v>3577</v>
      </c>
      <c r="F2062" s="702" t="s">
        <v>122</v>
      </c>
      <c r="G2062" s="705" t="s">
        <v>87</v>
      </c>
      <c r="H2062" s="705" t="s">
        <v>68</v>
      </c>
      <c r="I2062" s="705" t="s">
        <v>70</v>
      </c>
    </row>
    <row r="2063" spans="5:9">
      <c r="E2063" s="702" t="s">
        <v>3580</v>
      </c>
      <c r="F2063" s="702" t="s">
        <v>122</v>
      </c>
      <c r="G2063" s="702" t="s">
        <v>87</v>
      </c>
      <c r="H2063" s="702" t="s">
        <v>87</v>
      </c>
      <c r="I2063" s="702" t="s">
        <v>90</v>
      </c>
    </row>
    <row r="2064" spans="5:9">
      <c r="E2064" s="702" t="s">
        <v>3581</v>
      </c>
      <c r="F2064" s="702" t="s">
        <v>114</v>
      </c>
      <c r="G2064" s="705" t="s">
        <v>99</v>
      </c>
      <c r="H2064" s="705" t="s">
        <v>90</v>
      </c>
      <c r="I2064" s="705" t="s">
        <v>87</v>
      </c>
    </row>
    <row r="2065" spans="5:9">
      <c r="E2065" s="702" t="s">
        <v>3582</v>
      </c>
      <c r="F2065" s="702" t="s">
        <v>114</v>
      </c>
      <c r="G2065" s="705" t="s">
        <v>70</v>
      </c>
      <c r="H2065" s="705" t="s">
        <v>90</v>
      </c>
      <c r="I2065" s="705" t="s">
        <v>99</v>
      </c>
    </row>
    <row r="2066" spans="5:9">
      <c r="E2066" s="702" t="s">
        <v>3583</v>
      </c>
      <c r="F2066" s="702" t="s">
        <v>116</v>
      </c>
      <c r="G2066" s="705" t="s">
        <v>90</v>
      </c>
      <c r="H2066" s="705" t="s">
        <v>90</v>
      </c>
      <c r="I2066" s="705" t="s">
        <v>68</v>
      </c>
    </row>
    <row r="2067" spans="5:9">
      <c r="E2067" s="702" t="s">
        <v>3584</v>
      </c>
      <c r="F2067" s="702" t="s">
        <v>119</v>
      </c>
      <c r="G2067" s="705" t="s">
        <v>90</v>
      </c>
      <c r="H2067" s="704" t="s">
        <v>68</v>
      </c>
      <c r="I2067" s="704" t="s">
        <v>68</v>
      </c>
    </row>
    <row r="2068" spans="5:9">
      <c r="E2068" s="706" t="s">
        <v>3585</v>
      </c>
      <c r="F2068" s="706" t="s">
        <v>101</v>
      </c>
      <c r="G2068" s="706" t="s">
        <v>68</v>
      </c>
      <c r="H2068" s="706" t="s">
        <v>90</v>
      </c>
      <c r="I2068" s="706" t="s">
        <v>70</v>
      </c>
    </row>
    <row r="2069" spans="5:9">
      <c r="E2069" s="702" t="s">
        <v>3586</v>
      </c>
      <c r="F2069" s="702" t="s">
        <v>197</v>
      </c>
      <c r="G2069" s="705" t="s">
        <v>68</v>
      </c>
      <c r="H2069" s="705" t="s">
        <v>87</v>
      </c>
      <c r="I2069" s="705" t="s">
        <v>68</v>
      </c>
    </row>
    <row r="2070" spans="5:9">
      <c r="E2070" s="702" t="s">
        <v>3587</v>
      </c>
      <c r="F2070" s="702" t="s">
        <v>101</v>
      </c>
      <c r="G2070" s="705" t="s">
        <v>90</v>
      </c>
      <c r="H2070" s="705" t="s">
        <v>70</v>
      </c>
      <c r="I2070" s="705" t="s">
        <v>90</v>
      </c>
    </row>
    <row r="2071" spans="5:9">
      <c r="E2071" s="702" t="s">
        <v>3588</v>
      </c>
      <c r="F2071" s="702" t="s">
        <v>240</v>
      </c>
      <c r="G2071" s="702" t="s">
        <v>90</v>
      </c>
      <c r="H2071" s="702" t="s">
        <v>90</v>
      </c>
      <c r="I2071" s="702" t="s">
        <v>70</v>
      </c>
    </row>
    <row r="2072" spans="5:9">
      <c r="E2072" s="702" t="s">
        <v>3589</v>
      </c>
      <c r="F2072" s="702" t="s">
        <v>94</v>
      </c>
      <c r="G2072" s="702" t="s">
        <v>90</v>
      </c>
      <c r="H2072" s="702" t="s">
        <v>90</v>
      </c>
      <c r="I2072" s="702" t="s">
        <v>87</v>
      </c>
    </row>
    <row r="2073" spans="5:9">
      <c r="E2073" s="706" t="s">
        <v>3590</v>
      </c>
      <c r="F2073" s="706" t="s">
        <v>131</v>
      </c>
      <c r="G2073" s="707" t="s">
        <v>90</v>
      </c>
      <c r="H2073" s="707" t="s">
        <v>90</v>
      </c>
      <c r="I2073" s="707" t="s">
        <v>68</v>
      </c>
    </row>
    <row r="2074" spans="5:9">
      <c r="E2074" s="702" t="s">
        <v>3592</v>
      </c>
      <c r="F2074" s="702" t="s">
        <v>90</v>
      </c>
      <c r="G2074" s="702" t="s">
        <v>87</v>
      </c>
      <c r="H2074" s="702" t="s">
        <v>87</v>
      </c>
      <c r="I2074" s="702" t="s">
        <v>70</v>
      </c>
    </row>
    <row r="2075" spans="5:9">
      <c r="E2075" s="702" t="s">
        <v>3593</v>
      </c>
      <c r="F2075" s="702" t="s">
        <v>135</v>
      </c>
      <c r="G2075" s="705" t="s">
        <v>90</v>
      </c>
      <c r="H2075" s="705" t="s">
        <v>68</v>
      </c>
      <c r="I2075" s="705" t="s">
        <v>70</v>
      </c>
    </row>
    <row r="2076" spans="5:9">
      <c r="E2076" s="702" t="s">
        <v>3594</v>
      </c>
      <c r="F2076" s="702" t="s">
        <v>110</v>
      </c>
      <c r="G2076" s="702" t="s">
        <v>90</v>
      </c>
      <c r="H2076" s="702" t="s">
        <v>87</v>
      </c>
      <c r="I2076" s="702" t="s">
        <v>70</v>
      </c>
    </row>
    <row r="2077" spans="5:9">
      <c r="E2077" s="702" t="s">
        <v>3595</v>
      </c>
      <c r="F2077" s="702" t="s">
        <v>140</v>
      </c>
      <c r="G2077" s="702" t="s">
        <v>90</v>
      </c>
      <c r="H2077" s="702" t="s">
        <v>87</v>
      </c>
      <c r="I2077" s="702" t="s">
        <v>90</v>
      </c>
    </row>
    <row r="2078" spans="5:9">
      <c r="E2078" s="702" t="s">
        <v>3596</v>
      </c>
      <c r="F2078" s="702" t="s">
        <v>110</v>
      </c>
      <c r="G2078" s="702" t="s">
        <v>68</v>
      </c>
      <c r="H2078" s="702" t="s">
        <v>99</v>
      </c>
      <c r="I2078" s="702" t="s">
        <v>68</v>
      </c>
    </row>
    <row r="2079" spans="5:9">
      <c r="E2079" s="702" t="s">
        <v>3598</v>
      </c>
      <c r="F2079" s="702" t="s">
        <v>119</v>
      </c>
      <c r="G2079" s="705" t="s">
        <v>70</v>
      </c>
      <c r="H2079" s="705" t="s">
        <v>87</v>
      </c>
      <c r="I2079" s="705" t="s">
        <v>87</v>
      </c>
    </row>
    <row r="2080" spans="5:9">
      <c r="E2080" s="702" t="s">
        <v>3600</v>
      </c>
      <c r="F2080" s="702" t="s">
        <v>116</v>
      </c>
      <c r="G2080" s="705" t="s">
        <v>87</v>
      </c>
      <c r="H2080" s="705" t="s">
        <v>90</v>
      </c>
      <c r="I2080" s="705" t="s">
        <v>90</v>
      </c>
    </row>
    <row r="2081" spans="5:9">
      <c r="E2081" s="702" t="s">
        <v>3601</v>
      </c>
      <c r="F2081" s="702" t="s">
        <v>197</v>
      </c>
      <c r="G2081" s="705" t="s">
        <v>87</v>
      </c>
      <c r="H2081" s="705" t="s">
        <v>90</v>
      </c>
      <c r="I2081" s="705" t="s">
        <v>68</v>
      </c>
    </row>
    <row r="2082" spans="5:9">
      <c r="E2082" s="706" t="s">
        <v>3604</v>
      </c>
      <c r="F2082" s="706" t="s">
        <v>114</v>
      </c>
      <c r="G2082" s="706" t="s">
        <v>87</v>
      </c>
      <c r="H2082" s="706" t="s">
        <v>68</v>
      </c>
      <c r="I2082" s="706" t="s">
        <v>68</v>
      </c>
    </row>
    <row r="2083" spans="5:9">
      <c r="E2083" s="702" t="s">
        <v>3605</v>
      </c>
      <c r="F2083" s="702" t="s">
        <v>104</v>
      </c>
      <c r="G2083" s="705" t="s">
        <v>90</v>
      </c>
      <c r="H2083" s="705" t="s">
        <v>87</v>
      </c>
      <c r="I2083" s="705" t="s">
        <v>70</v>
      </c>
    </row>
    <row r="2084" spans="5:9">
      <c r="E2084" s="702" t="s">
        <v>3606</v>
      </c>
      <c r="F2084" s="702" t="s">
        <v>251</v>
      </c>
      <c r="G2084" s="702" t="s">
        <v>90</v>
      </c>
      <c r="H2084" s="702" t="s">
        <v>90</v>
      </c>
      <c r="I2084" s="702" t="s">
        <v>68</v>
      </c>
    </row>
    <row r="2085" spans="5:9">
      <c r="E2085" s="702" t="s">
        <v>3607</v>
      </c>
      <c r="F2085" s="702" t="s">
        <v>135</v>
      </c>
      <c r="G2085" s="702" t="s">
        <v>68</v>
      </c>
      <c r="H2085" s="702" t="s">
        <v>87</v>
      </c>
      <c r="I2085" s="702" t="s">
        <v>70</v>
      </c>
    </row>
    <row r="2086" spans="5:9">
      <c r="E2086" s="702" t="s">
        <v>3608</v>
      </c>
      <c r="F2086" s="702" t="s">
        <v>126</v>
      </c>
      <c r="G2086" s="705" t="s">
        <v>87</v>
      </c>
      <c r="H2086" s="705" t="s">
        <v>87</v>
      </c>
      <c r="I2086" s="705" t="s">
        <v>87</v>
      </c>
    </row>
    <row r="2087" spans="5:9">
      <c r="E2087" s="706" t="s">
        <v>3610</v>
      </c>
      <c r="F2087" s="706" t="s">
        <v>101</v>
      </c>
      <c r="G2087" s="707" t="s">
        <v>90</v>
      </c>
      <c r="H2087" s="707" t="s">
        <v>90</v>
      </c>
      <c r="I2087" s="707" t="s">
        <v>99</v>
      </c>
    </row>
    <row r="2088" spans="5:9">
      <c r="E2088" s="702" t="s">
        <v>3611</v>
      </c>
      <c r="F2088" s="702" t="s">
        <v>215</v>
      </c>
      <c r="G2088" s="705" t="s">
        <v>68</v>
      </c>
      <c r="H2088" s="705" t="s">
        <v>99</v>
      </c>
      <c r="I2088" s="705" t="s">
        <v>87</v>
      </c>
    </row>
    <row r="2089" spans="5:9">
      <c r="E2089" s="702" t="s">
        <v>3612</v>
      </c>
      <c r="F2089" s="702" t="s">
        <v>90</v>
      </c>
      <c r="G2089" s="702" t="s">
        <v>90</v>
      </c>
      <c r="H2089" s="702" t="s">
        <v>70</v>
      </c>
      <c r="I2089" s="702" t="s">
        <v>70</v>
      </c>
    </row>
    <row r="2090" spans="5:9">
      <c r="E2090" s="702" t="s">
        <v>3613</v>
      </c>
      <c r="F2090" s="702" t="s">
        <v>129</v>
      </c>
      <c r="G2090" s="702" t="s">
        <v>70</v>
      </c>
      <c r="H2090" s="702" t="s">
        <v>70</v>
      </c>
      <c r="I2090" s="702" t="s">
        <v>90</v>
      </c>
    </row>
    <row r="2091" spans="5:9">
      <c r="E2091" s="702" t="s">
        <v>3614</v>
      </c>
      <c r="F2091" s="702" t="s">
        <v>90</v>
      </c>
      <c r="G2091" s="702" t="s">
        <v>90</v>
      </c>
      <c r="H2091" s="702" t="s">
        <v>90</v>
      </c>
      <c r="I2091" s="702" t="s">
        <v>90</v>
      </c>
    </row>
    <row r="2092" spans="5:9">
      <c r="E2092" s="702" t="s">
        <v>3615</v>
      </c>
      <c r="F2092" s="702" t="s">
        <v>126</v>
      </c>
      <c r="G2092" s="702" t="s">
        <v>87</v>
      </c>
      <c r="H2092" s="702" t="s">
        <v>87</v>
      </c>
      <c r="I2092" s="702" t="s">
        <v>70</v>
      </c>
    </row>
    <row r="2093" spans="5:9">
      <c r="E2093" s="702" t="s">
        <v>3616</v>
      </c>
      <c r="F2093" s="702" t="s">
        <v>197</v>
      </c>
      <c r="G2093" s="702" t="s">
        <v>87</v>
      </c>
      <c r="H2093" s="702" t="s">
        <v>87</v>
      </c>
      <c r="I2093" s="702" t="s">
        <v>68</v>
      </c>
    </row>
    <row r="2094" spans="5:9">
      <c r="E2094" s="702" t="s">
        <v>3617</v>
      </c>
      <c r="F2094" s="702" t="s">
        <v>104</v>
      </c>
      <c r="G2094" s="705" t="s">
        <v>99</v>
      </c>
      <c r="H2094" s="705" t="s">
        <v>90</v>
      </c>
      <c r="I2094" s="705" t="s">
        <v>87</v>
      </c>
    </row>
    <row r="2095" spans="5:9">
      <c r="E2095" s="702" t="s">
        <v>3618</v>
      </c>
      <c r="F2095" s="702" t="s">
        <v>135</v>
      </c>
      <c r="G2095" s="702" t="s">
        <v>70</v>
      </c>
      <c r="H2095" s="702" t="s">
        <v>90</v>
      </c>
      <c r="I2095" s="702" t="s">
        <v>70</v>
      </c>
    </row>
    <row r="2096" spans="5:9">
      <c r="E2096" s="702" t="s">
        <v>3619</v>
      </c>
      <c r="F2096" s="702" t="s">
        <v>90</v>
      </c>
      <c r="G2096" s="702" t="s">
        <v>99</v>
      </c>
      <c r="H2096" s="702" t="s">
        <v>68</v>
      </c>
      <c r="I2096" s="702" t="s">
        <v>68</v>
      </c>
    </row>
    <row r="2097" spans="5:9">
      <c r="E2097" s="702" t="s">
        <v>3620</v>
      </c>
      <c r="F2097" s="702" t="s">
        <v>131</v>
      </c>
      <c r="G2097" s="705" t="s">
        <v>87</v>
      </c>
      <c r="H2097" s="705" t="s">
        <v>87</v>
      </c>
      <c r="I2097" s="705" t="s">
        <v>99</v>
      </c>
    </row>
    <row r="2098" spans="5:9">
      <c r="E2098" s="702" t="s">
        <v>3621</v>
      </c>
      <c r="F2098" s="702" t="s">
        <v>119</v>
      </c>
      <c r="G2098" s="702" t="s">
        <v>90</v>
      </c>
      <c r="H2098" s="702" t="s">
        <v>99</v>
      </c>
      <c r="I2098" s="702" t="s">
        <v>90</v>
      </c>
    </row>
    <row r="2099" spans="5:9">
      <c r="E2099" s="702" t="s">
        <v>3622</v>
      </c>
      <c r="F2099" s="702" t="s">
        <v>114</v>
      </c>
      <c r="G2099" s="702" t="s">
        <v>87</v>
      </c>
      <c r="H2099" s="702" t="s">
        <v>87</v>
      </c>
      <c r="I2099" s="702" t="s">
        <v>90</v>
      </c>
    </row>
    <row r="2100" spans="5:9">
      <c r="E2100" s="702" t="s">
        <v>3623</v>
      </c>
      <c r="F2100" s="702" t="s">
        <v>110</v>
      </c>
      <c r="G2100" s="705" t="s">
        <v>87</v>
      </c>
      <c r="H2100" s="705" t="s">
        <v>87</v>
      </c>
      <c r="I2100" s="705" t="s">
        <v>87</v>
      </c>
    </row>
    <row r="2101" spans="5:9">
      <c r="E2101" s="702" t="s">
        <v>3624</v>
      </c>
      <c r="F2101" s="702" t="s">
        <v>119</v>
      </c>
      <c r="G2101" s="702" t="s">
        <v>70</v>
      </c>
      <c r="H2101" s="702" t="s">
        <v>68</v>
      </c>
      <c r="I2101" s="702" t="s">
        <v>70</v>
      </c>
    </row>
    <row r="2102" spans="5:9">
      <c r="E2102" s="702" t="s">
        <v>3625</v>
      </c>
      <c r="F2102" s="702" t="s">
        <v>116</v>
      </c>
      <c r="G2102" s="702" t="s">
        <v>90</v>
      </c>
      <c r="H2102" s="702" t="s">
        <v>87</v>
      </c>
      <c r="I2102" s="702" t="s">
        <v>68</v>
      </c>
    </row>
    <row r="2103" spans="5:9">
      <c r="E2103" s="702" t="s">
        <v>3626</v>
      </c>
      <c r="F2103" s="702" t="s">
        <v>104</v>
      </c>
      <c r="G2103" s="702" t="s">
        <v>87</v>
      </c>
      <c r="H2103" s="702" t="s">
        <v>90</v>
      </c>
      <c r="I2103" s="702" t="s">
        <v>99</v>
      </c>
    </row>
    <row r="2104" spans="5:9">
      <c r="E2104" s="702" t="s">
        <v>3628</v>
      </c>
      <c r="F2104" s="702" t="s">
        <v>135</v>
      </c>
      <c r="G2104" s="705" t="s">
        <v>68</v>
      </c>
      <c r="H2104" s="705" t="s">
        <v>90</v>
      </c>
      <c r="I2104" s="705" t="s">
        <v>99</v>
      </c>
    </row>
    <row r="2105" spans="5:9">
      <c r="E2105" s="702" t="s">
        <v>3629</v>
      </c>
      <c r="F2105" s="702" t="s">
        <v>240</v>
      </c>
      <c r="G2105" s="702" t="s">
        <v>68</v>
      </c>
      <c r="H2105" s="702" t="s">
        <v>90</v>
      </c>
      <c r="I2105" s="702" t="s">
        <v>68</v>
      </c>
    </row>
    <row r="2106" spans="5:9">
      <c r="E2106" s="702" t="s">
        <v>3630</v>
      </c>
      <c r="F2106" s="702" t="s">
        <v>220</v>
      </c>
      <c r="G2106" s="705" t="s">
        <v>70</v>
      </c>
      <c r="H2106" s="705" t="s">
        <v>68</v>
      </c>
      <c r="I2106" s="705" t="s">
        <v>87</v>
      </c>
    </row>
    <row r="2107" spans="5:9">
      <c r="E2107" s="702" t="s">
        <v>3632</v>
      </c>
      <c r="F2107" s="702" t="s">
        <v>129</v>
      </c>
      <c r="G2107" s="705" t="s">
        <v>90</v>
      </c>
      <c r="H2107" s="705" t="s">
        <v>68</v>
      </c>
      <c r="I2107" s="705" t="s">
        <v>90</v>
      </c>
    </row>
    <row r="2108" spans="5:9">
      <c r="E2108" s="702" t="s">
        <v>3634</v>
      </c>
      <c r="F2108" s="702" t="s">
        <v>90</v>
      </c>
      <c r="G2108" s="705" t="s">
        <v>68</v>
      </c>
      <c r="H2108" s="705" t="s">
        <v>87</v>
      </c>
      <c r="I2108" s="705" t="s">
        <v>87</v>
      </c>
    </row>
    <row r="2109" spans="5:9">
      <c r="E2109" s="702" t="s">
        <v>3635</v>
      </c>
      <c r="F2109" s="702" t="s">
        <v>122</v>
      </c>
      <c r="G2109" s="702" t="s">
        <v>68</v>
      </c>
      <c r="H2109" s="702" t="s">
        <v>87</v>
      </c>
      <c r="I2109" s="702" t="s">
        <v>90</v>
      </c>
    </row>
    <row r="2110" spans="5:9">
      <c r="E2110" s="702" t="s">
        <v>3636</v>
      </c>
      <c r="F2110" s="702" t="s">
        <v>135</v>
      </c>
      <c r="G2110" s="705" t="s">
        <v>90</v>
      </c>
      <c r="H2110" s="705" t="s">
        <v>87</v>
      </c>
      <c r="I2110" s="705" t="s">
        <v>90</v>
      </c>
    </row>
    <row r="2111" spans="5:9">
      <c r="E2111" s="702" t="s">
        <v>3637</v>
      </c>
      <c r="F2111" s="702" t="s">
        <v>126</v>
      </c>
      <c r="G2111" s="702" t="s">
        <v>90</v>
      </c>
      <c r="H2111" s="702" t="s">
        <v>68</v>
      </c>
      <c r="I2111" s="702" t="s">
        <v>90</v>
      </c>
    </row>
    <row r="2112" spans="5:9">
      <c r="E2112" s="706" t="s">
        <v>3638</v>
      </c>
      <c r="F2112" s="706" t="s">
        <v>116</v>
      </c>
      <c r="G2112" s="707" t="s">
        <v>68</v>
      </c>
      <c r="H2112" s="707" t="s">
        <v>90</v>
      </c>
      <c r="I2112" s="707" t="s">
        <v>87</v>
      </c>
    </row>
    <row r="2113" spans="5:9">
      <c r="E2113" s="702" t="s">
        <v>3639</v>
      </c>
      <c r="F2113" s="702" t="s">
        <v>90</v>
      </c>
      <c r="G2113" s="702" t="s">
        <v>87</v>
      </c>
      <c r="H2113" s="702" t="s">
        <v>90</v>
      </c>
      <c r="I2113" s="702" t="s">
        <v>68</v>
      </c>
    </row>
    <row r="2114" spans="5:9">
      <c r="E2114" s="702" t="s">
        <v>3641</v>
      </c>
      <c r="F2114" s="702" t="s">
        <v>220</v>
      </c>
      <c r="G2114" s="705" t="s">
        <v>68</v>
      </c>
      <c r="H2114" s="705" t="s">
        <v>87</v>
      </c>
      <c r="I2114" s="705" t="s">
        <v>99</v>
      </c>
    </row>
    <row r="2115" spans="5:9">
      <c r="E2115" s="702" t="s">
        <v>3645</v>
      </c>
      <c r="F2115" s="702" t="s">
        <v>119</v>
      </c>
      <c r="G2115" s="705" t="s">
        <v>90</v>
      </c>
      <c r="H2115" s="705" t="s">
        <v>70</v>
      </c>
      <c r="I2115" s="705" t="s">
        <v>87</v>
      </c>
    </row>
    <row r="2116" spans="5:9">
      <c r="E2116" s="702" t="s">
        <v>3646</v>
      </c>
      <c r="F2116" s="702" t="s">
        <v>140</v>
      </c>
      <c r="G2116" s="705" t="s">
        <v>87</v>
      </c>
      <c r="H2116" s="705" t="s">
        <v>87</v>
      </c>
      <c r="I2116" s="705" t="s">
        <v>90</v>
      </c>
    </row>
    <row r="2117" spans="5:9">
      <c r="E2117" s="702" t="s">
        <v>3647</v>
      </c>
      <c r="F2117" s="702" t="s">
        <v>135</v>
      </c>
      <c r="G2117" s="702" t="s">
        <v>90</v>
      </c>
      <c r="H2117" s="702" t="s">
        <v>70</v>
      </c>
      <c r="I2117" s="702" t="s">
        <v>87</v>
      </c>
    </row>
    <row r="2118" spans="5:9">
      <c r="E2118" s="706" t="s">
        <v>3648</v>
      </c>
      <c r="F2118" s="706" t="s">
        <v>129</v>
      </c>
      <c r="G2118" s="706" t="s">
        <v>87</v>
      </c>
      <c r="H2118" s="706" t="s">
        <v>87</v>
      </c>
      <c r="I2118" s="706" t="s">
        <v>87</v>
      </c>
    </row>
    <row r="2119" spans="5:9">
      <c r="E2119" s="702" t="s">
        <v>3649</v>
      </c>
      <c r="F2119" s="702" t="s">
        <v>126</v>
      </c>
      <c r="G2119" s="702" t="s">
        <v>87</v>
      </c>
      <c r="H2119" s="702" t="s">
        <v>90</v>
      </c>
      <c r="I2119" s="702" t="s">
        <v>68</v>
      </c>
    </row>
    <row r="2120" spans="5:9">
      <c r="E2120" s="702" t="s">
        <v>3650</v>
      </c>
      <c r="F2120" s="702" t="s">
        <v>131</v>
      </c>
      <c r="G2120" s="705" t="s">
        <v>90</v>
      </c>
      <c r="H2120" s="705" t="s">
        <v>99</v>
      </c>
      <c r="I2120" s="705" t="s">
        <v>90</v>
      </c>
    </row>
    <row r="2121" spans="5:9">
      <c r="E2121" s="702" t="s">
        <v>3653</v>
      </c>
      <c r="F2121" s="702" t="s">
        <v>101</v>
      </c>
      <c r="G2121" s="702" t="s">
        <v>87</v>
      </c>
      <c r="H2121" s="702" t="s">
        <v>87</v>
      </c>
      <c r="I2121" s="702" t="s">
        <v>87</v>
      </c>
    </row>
    <row r="2122" spans="5:9">
      <c r="E2122" s="702" t="s">
        <v>3656</v>
      </c>
      <c r="F2122" s="702" t="s">
        <v>122</v>
      </c>
      <c r="G2122" s="702" t="s">
        <v>90</v>
      </c>
      <c r="H2122" s="702" t="s">
        <v>90</v>
      </c>
      <c r="I2122" s="702" t="s">
        <v>99</v>
      </c>
    </row>
    <row r="2123" spans="5:9">
      <c r="E2123" s="702" t="s">
        <v>3657</v>
      </c>
      <c r="F2123" s="702" t="s">
        <v>116</v>
      </c>
      <c r="G2123" s="705" t="s">
        <v>70</v>
      </c>
      <c r="H2123" s="702" t="s">
        <v>87</v>
      </c>
      <c r="I2123" s="702" t="s">
        <v>68</v>
      </c>
    </row>
    <row r="2124" spans="5:9">
      <c r="E2124" s="702" t="s">
        <v>3658</v>
      </c>
      <c r="F2124" s="702" t="s">
        <v>140</v>
      </c>
      <c r="G2124" s="702" t="s">
        <v>90</v>
      </c>
      <c r="H2124" s="702" t="s">
        <v>87</v>
      </c>
      <c r="I2124" s="702" t="s">
        <v>90</v>
      </c>
    </row>
    <row r="2125" spans="5:9">
      <c r="E2125" s="702" t="s">
        <v>3659</v>
      </c>
      <c r="F2125" s="702" t="s">
        <v>116</v>
      </c>
      <c r="G2125" s="702" t="s">
        <v>90</v>
      </c>
      <c r="H2125" s="702" t="s">
        <v>87</v>
      </c>
      <c r="I2125" s="702" t="s">
        <v>70</v>
      </c>
    </row>
    <row r="2126" spans="5:9">
      <c r="E2126" s="702" t="s">
        <v>3660</v>
      </c>
      <c r="F2126" s="702" t="s">
        <v>90</v>
      </c>
      <c r="G2126" s="702" t="s">
        <v>90</v>
      </c>
      <c r="H2126" s="702" t="s">
        <v>87</v>
      </c>
      <c r="I2126" s="702" t="s">
        <v>70</v>
      </c>
    </row>
    <row r="2127" spans="5:9">
      <c r="E2127" s="702" t="s">
        <v>3661</v>
      </c>
      <c r="F2127" s="702" t="s">
        <v>104</v>
      </c>
      <c r="G2127" s="702" t="s">
        <v>70</v>
      </c>
      <c r="H2127" s="702" t="s">
        <v>90</v>
      </c>
      <c r="I2127" s="702" t="s">
        <v>70</v>
      </c>
    </row>
    <row r="2128" spans="5:9">
      <c r="E2128" s="706" t="s">
        <v>3663</v>
      </c>
      <c r="F2128" s="706" t="s">
        <v>220</v>
      </c>
      <c r="G2128" s="706" t="s">
        <v>90</v>
      </c>
      <c r="H2128" s="706" t="s">
        <v>68</v>
      </c>
      <c r="I2128" s="706" t="s">
        <v>87</v>
      </c>
    </row>
    <row r="2129" spans="5:9">
      <c r="E2129" s="702" t="s">
        <v>3664</v>
      </c>
      <c r="F2129" s="702" t="s">
        <v>110</v>
      </c>
      <c r="G2129" s="705" t="s">
        <v>68</v>
      </c>
      <c r="H2129" s="705" t="s">
        <v>90</v>
      </c>
      <c r="I2129" s="705" t="s">
        <v>70</v>
      </c>
    </row>
    <row r="2130" spans="5:9">
      <c r="E2130" s="702" t="s">
        <v>3665</v>
      </c>
      <c r="F2130" s="702" t="s">
        <v>116</v>
      </c>
      <c r="G2130" s="702" t="s">
        <v>68</v>
      </c>
      <c r="H2130" s="702" t="s">
        <v>68</v>
      </c>
      <c r="I2130" s="702" t="s">
        <v>90</v>
      </c>
    </row>
    <row r="2131" spans="5:9">
      <c r="E2131" s="702" t="s">
        <v>3666</v>
      </c>
      <c r="F2131" s="702" t="s">
        <v>88</v>
      </c>
      <c r="G2131" s="702" t="s">
        <v>87</v>
      </c>
      <c r="H2131" s="702" t="s">
        <v>87</v>
      </c>
      <c r="I2131" s="702" t="s">
        <v>90</v>
      </c>
    </row>
    <row r="2132" spans="5:9">
      <c r="E2132" s="702" t="s">
        <v>3669</v>
      </c>
      <c r="F2132" s="702" t="s">
        <v>119</v>
      </c>
      <c r="G2132" s="705" t="s">
        <v>99</v>
      </c>
      <c r="H2132" s="705" t="s">
        <v>87</v>
      </c>
      <c r="I2132" s="705" t="s">
        <v>99</v>
      </c>
    </row>
    <row r="2133" spans="5:9">
      <c r="E2133" s="702" t="s">
        <v>3670</v>
      </c>
      <c r="F2133" s="702" t="s">
        <v>101</v>
      </c>
      <c r="G2133" s="702" t="s">
        <v>70</v>
      </c>
      <c r="H2133" s="702" t="s">
        <v>68</v>
      </c>
      <c r="I2133" s="702" t="s">
        <v>87</v>
      </c>
    </row>
    <row r="2134" spans="5:9">
      <c r="E2134" s="702" t="s">
        <v>3671</v>
      </c>
      <c r="F2134" s="702" t="s">
        <v>126</v>
      </c>
      <c r="G2134" s="702" t="s">
        <v>87</v>
      </c>
      <c r="H2134" s="702" t="s">
        <v>87</v>
      </c>
      <c r="I2134" s="702" t="s">
        <v>87</v>
      </c>
    </row>
    <row r="2135" spans="5:9">
      <c r="E2135" s="702" t="s">
        <v>3672</v>
      </c>
      <c r="F2135" s="702" t="s">
        <v>122</v>
      </c>
      <c r="G2135" s="705" t="s">
        <v>90</v>
      </c>
      <c r="H2135" s="705" t="s">
        <v>68</v>
      </c>
      <c r="I2135" s="705" t="s">
        <v>70</v>
      </c>
    </row>
    <row r="2136" spans="5:9">
      <c r="E2136" s="702" t="s">
        <v>3673</v>
      </c>
      <c r="F2136" s="702" t="s">
        <v>131</v>
      </c>
      <c r="G2136" s="702" t="s">
        <v>70</v>
      </c>
      <c r="H2136" s="702" t="s">
        <v>87</v>
      </c>
      <c r="I2136" s="702" t="s">
        <v>90</v>
      </c>
    </row>
    <row r="2137" spans="5:9">
      <c r="E2137" s="702" t="s">
        <v>1116</v>
      </c>
      <c r="F2137" s="702" t="s">
        <v>140</v>
      </c>
      <c r="G2137" s="702" t="s">
        <v>68</v>
      </c>
      <c r="H2137" s="702" t="s">
        <v>87</v>
      </c>
      <c r="I2137" s="702" t="s">
        <v>90</v>
      </c>
    </row>
    <row r="2138" spans="5:9">
      <c r="E2138" s="706" t="s">
        <v>3674</v>
      </c>
      <c r="F2138" s="706" t="s">
        <v>148</v>
      </c>
      <c r="G2138" s="713" t="s">
        <v>87</v>
      </c>
      <c r="H2138" s="707" t="s">
        <v>90</v>
      </c>
      <c r="I2138" s="713" t="s">
        <v>87</v>
      </c>
    </row>
    <row r="2139" spans="5:9">
      <c r="E2139" s="702" t="s">
        <v>3675</v>
      </c>
      <c r="F2139" s="702" t="s">
        <v>220</v>
      </c>
      <c r="G2139" s="705" t="s">
        <v>70</v>
      </c>
      <c r="H2139" s="705" t="s">
        <v>87</v>
      </c>
      <c r="I2139" s="705" t="s">
        <v>70</v>
      </c>
    </row>
    <row r="2140" spans="5:9">
      <c r="E2140" s="706" t="s">
        <v>3676</v>
      </c>
      <c r="F2140" s="706" t="s">
        <v>94</v>
      </c>
      <c r="G2140" s="707" t="s">
        <v>68</v>
      </c>
      <c r="H2140" s="707" t="s">
        <v>87</v>
      </c>
      <c r="I2140" s="707" t="s">
        <v>87</v>
      </c>
    </row>
    <row r="2141" spans="5:9">
      <c r="E2141" s="702" t="s">
        <v>3678</v>
      </c>
      <c r="F2141" s="702" t="s">
        <v>116</v>
      </c>
      <c r="G2141" s="705" t="s">
        <v>87</v>
      </c>
      <c r="H2141" s="705" t="s">
        <v>68</v>
      </c>
      <c r="I2141" s="705" t="s">
        <v>90</v>
      </c>
    </row>
    <row r="2142" spans="5:9">
      <c r="E2142" s="702" t="s">
        <v>3679</v>
      </c>
      <c r="F2142" s="702" t="s">
        <v>126</v>
      </c>
      <c r="G2142" s="705" t="s">
        <v>99</v>
      </c>
      <c r="H2142" s="704" t="s">
        <v>87</v>
      </c>
      <c r="I2142" s="704" t="s">
        <v>68</v>
      </c>
    </row>
    <row r="2143" spans="5:9">
      <c r="E2143" s="702" t="s">
        <v>3680</v>
      </c>
      <c r="F2143" s="702" t="s">
        <v>122</v>
      </c>
      <c r="G2143" s="702" t="s">
        <v>68</v>
      </c>
      <c r="H2143" s="702" t="s">
        <v>87</v>
      </c>
      <c r="I2143" s="702" t="s">
        <v>87</v>
      </c>
    </row>
    <row r="2144" spans="5:9">
      <c r="E2144" s="702" t="s">
        <v>3681</v>
      </c>
      <c r="F2144" s="702" t="s">
        <v>101</v>
      </c>
      <c r="G2144" s="702" t="s">
        <v>87</v>
      </c>
      <c r="H2144" s="702" t="s">
        <v>87</v>
      </c>
      <c r="I2144" s="702" t="s">
        <v>90</v>
      </c>
    </row>
    <row r="2145" spans="5:9">
      <c r="E2145" s="702" t="s">
        <v>3682</v>
      </c>
      <c r="F2145" s="702" t="s">
        <v>104</v>
      </c>
      <c r="G2145" s="702" t="s">
        <v>68</v>
      </c>
      <c r="H2145" s="702" t="s">
        <v>90</v>
      </c>
      <c r="I2145" s="702" t="s">
        <v>68</v>
      </c>
    </row>
    <row r="2146" spans="5:9">
      <c r="E2146" s="702" t="s">
        <v>3683</v>
      </c>
      <c r="F2146" s="702" t="s">
        <v>90</v>
      </c>
      <c r="G2146" s="705" t="s">
        <v>87</v>
      </c>
      <c r="H2146" s="705" t="s">
        <v>87</v>
      </c>
      <c r="I2146" s="705" t="s">
        <v>99</v>
      </c>
    </row>
    <row r="2147" spans="5:9">
      <c r="E2147" s="706" t="s">
        <v>3684</v>
      </c>
      <c r="F2147" s="706" t="s">
        <v>135</v>
      </c>
      <c r="G2147" s="707" t="s">
        <v>90</v>
      </c>
      <c r="H2147" s="707" t="s">
        <v>90</v>
      </c>
      <c r="I2147" s="707" t="s">
        <v>99</v>
      </c>
    </row>
    <row r="2148" spans="5:9">
      <c r="E2148" s="704" t="s">
        <v>3685</v>
      </c>
      <c r="F2148" s="702" t="s">
        <v>94</v>
      </c>
      <c r="G2148" s="705" t="s">
        <v>68</v>
      </c>
      <c r="H2148" s="705" t="s">
        <v>70</v>
      </c>
      <c r="I2148" s="705" t="s">
        <v>87</v>
      </c>
    </row>
    <row r="2149" spans="5:9">
      <c r="E2149" s="702" t="s">
        <v>3686</v>
      </c>
      <c r="F2149" s="702" t="s">
        <v>94</v>
      </c>
      <c r="G2149" s="705" t="s">
        <v>68</v>
      </c>
      <c r="H2149" s="705" t="s">
        <v>68</v>
      </c>
      <c r="I2149" s="705" t="s">
        <v>87</v>
      </c>
    </row>
    <row r="2150" spans="5:9">
      <c r="E2150" s="706" t="s">
        <v>3688</v>
      </c>
      <c r="F2150" s="706" t="s">
        <v>240</v>
      </c>
      <c r="G2150" s="707" t="s">
        <v>90</v>
      </c>
      <c r="H2150" s="707" t="s">
        <v>87</v>
      </c>
      <c r="I2150" s="707" t="s">
        <v>87</v>
      </c>
    </row>
    <row r="2151" spans="5:9">
      <c r="E2151" s="702" t="s">
        <v>3689</v>
      </c>
      <c r="F2151" s="702" t="s">
        <v>119</v>
      </c>
      <c r="G2151" s="705" t="s">
        <v>90</v>
      </c>
      <c r="H2151" s="705" t="s">
        <v>70</v>
      </c>
      <c r="I2151" s="705" t="s">
        <v>99</v>
      </c>
    </row>
    <row r="2152" spans="5:9">
      <c r="E2152" s="702" t="s">
        <v>3690</v>
      </c>
      <c r="F2152" s="702" t="s">
        <v>94</v>
      </c>
      <c r="G2152" s="702" t="s">
        <v>70</v>
      </c>
      <c r="H2152" s="702" t="s">
        <v>68</v>
      </c>
      <c r="I2152" s="702" t="s">
        <v>70</v>
      </c>
    </row>
    <row r="2153" spans="5:9">
      <c r="E2153" s="702" t="s">
        <v>3691</v>
      </c>
      <c r="F2153" s="702" t="s">
        <v>94</v>
      </c>
      <c r="G2153" s="705" t="s">
        <v>90</v>
      </c>
      <c r="H2153" s="705" t="s">
        <v>70</v>
      </c>
      <c r="I2153" s="705" t="s">
        <v>70</v>
      </c>
    </row>
    <row r="2154" spans="5:9">
      <c r="E2154" s="702" t="s">
        <v>3693</v>
      </c>
      <c r="F2154" s="702" t="s">
        <v>116</v>
      </c>
      <c r="G2154" s="702" t="s">
        <v>70</v>
      </c>
      <c r="H2154" s="702" t="s">
        <v>87</v>
      </c>
      <c r="I2154" s="702" t="s">
        <v>99</v>
      </c>
    </row>
    <row r="2155" spans="5:9">
      <c r="E2155" s="702" t="s">
        <v>3694</v>
      </c>
      <c r="F2155" s="702" t="s">
        <v>197</v>
      </c>
      <c r="G2155" s="705" t="s">
        <v>90</v>
      </c>
      <c r="H2155" s="705" t="s">
        <v>70</v>
      </c>
      <c r="I2155" s="705" t="s">
        <v>87</v>
      </c>
    </row>
    <row r="2156" spans="5:9">
      <c r="E2156" s="702" t="s">
        <v>3695</v>
      </c>
      <c r="F2156" s="702" t="s">
        <v>140</v>
      </c>
      <c r="G2156" s="705" t="s">
        <v>70</v>
      </c>
      <c r="H2156" s="705" t="s">
        <v>90</v>
      </c>
      <c r="I2156" s="705" t="s">
        <v>99</v>
      </c>
    </row>
    <row r="2157" spans="5:9">
      <c r="E2157" s="702" t="s">
        <v>3696</v>
      </c>
      <c r="F2157" s="702" t="s">
        <v>140</v>
      </c>
      <c r="G2157" s="702" t="s">
        <v>87</v>
      </c>
      <c r="H2157" s="702" t="s">
        <v>68</v>
      </c>
      <c r="I2157" s="702" t="s">
        <v>99</v>
      </c>
    </row>
    <row r="2158" spans="5:9">
      <c r="E2158" s="706" t="s">
        <v>3697</v>
      </c>
      <c r="F2158" s="706" t="s">
        <v>119</v>
      </c>
      <c r="G2158" s="707" t="s">
        <v>90</v>
      </c>
      <c r="H2158" s="707" t="s">
        <v>90</v>
      </c>
      <c r="I2158" s="707" t="s">
        <v>70</v>
      </c>
    </row>
    <row r="2159" spans="5:9">
      <c r="E2159" s="702" t="s">
        <v>3698</v>
      </c>
      <c r="F2159" s="702" t="s">
        <v>94</v>
      </c>
      <c r="G2159" s="705" t="s">
        <v>90</v>
      </c>
      <c r="H2159" s="705" t="s">
        <v>70</v>
      </c>
      <c r="I2159" s="705" t="s">
        <v>87</v>
      </c>
    </row>
    <row r="2160" spans="5:9">
      <c r="E2160" s="702" t="s">
        <v>3699</v>
      </c>
      <c r="F2160" s="702" t="s">
        <v>122</v>
      </c>
      <c r="G2160" s="705" t="s">
        <v>90</v>
      </c>
      <c r="H2160" s="705" t="s">
        <v>90</v>
      </c>
      <c r="I2160" s="705" t="s">
        <v>68</v>
      </c>
    </row>
    <row r="2161" spans="5:9">
      <c r="E2161" s="702" t="s">
        <v>3700</v>
      </c>
      <c r="F2161" s="702" t="s">
        <v>129</v>
      </c>
      <c r="G2161" s="702" t="s">
        <v>90</v>
      </c>
      <c r="H2161" s="702" t="s">
        <v>68</v>
      </c>
      <c r="I2161" s="702" t="s">
        <v>68</v>
      </c>
    </row>
    <row r="2162" spans="5:9">
      <c r="E2162" s="706" t="s">
        <v>3701</v>
      </c>
      <c r="F2162" s="706" t="s">
        <v>131</v>
      </c>
      <c r="G2162" s="707" t="s">
        <v>90</v>
      </c>
      <c r="H2162" s="707" t="s">
        <v>68</v>
      </c>
      <c r="I2162" s="707" t="s">
        <v>90</v>
      </c>
    </row>
    <row r="2163" spans="5:9">
      <c r="E2163" s="702" t="s">
        <v>969</v>
      </c>
      <c r="F2163" s="702" t="s">
        <v>131</v>
      </c>
      <c r="G2163" s="702" t="s">
        <v>87</v>
      </c>
      <c r="H2163" s="702" t="s">
        <v>68</v>
      </c>
      <c r="I2163" s="702" t="s">
        <v>87</v>
      </c>
    </row>
    <row r="2164" spans="5:9">
      <c r="E2164" s="706" t="s">
        <v>3702</v>
      </c>
      <c r="F2164" s="706" t="s">
        <v>251</v>
      </c>
      <c r="G2164" s="706" t="s">
        <v>87</v>
      </c>
      <c r="H2164" s="706" t="s">
        <v>87</v>
      </c>
      <c r="I2164" s="706" t="s">
        <v>90</v>
      </c>
    </row>
    <row r="2165" spans="5:9">
      <c r="E2165" s="702" t="s">
        <v>3703</v>
      </c>
      <c r="F2165" s="702" t="s">
        <v>215</v>
      </c>
      <c r="G2165" s="702" t="s">
        <v>90</v>
      </c>
      <c r="H2165" s="705" t="s">
        <v>68</v>
      </c>
      <c r="I2165" s="705" t="s">
        <v>87</v>
      </c>
    </row>
    <row r="2166" spans="5:9">
      <c r="E2166" s="702" t="s">
        <v>3704</v>
      </c>
      <c r="F2166" s="702" t="s">
        <v>140</v>
      </c>
      <c r="G2166" s="702" t="s">
        <v>87</v>
      </c>
      <c r="H2166" s="702" t="s">
        <v>90</v>
      </c>
      <c r="I2166" s="702" t="s">
        <v>90</v>
      </c>
    </row>
    <row r="2167" spans="5:9">
      <c r="E2167" s="702" t="s">
        <v>3705</v>
      </c>
      <c r="F2167" s="702" t="s">
        <v>135</v>
      </c>
      <c r="G2167" s="705" t="s">
        <v>87</v>
      </c>
      <c r="H2167" s="705" t="s">
        <v>68</v>
      </c>
      <c r="I2167" s="705" t="s">
        <v>99</v>
      </c>
    </row>
    <row r="2168" spans="5:9">
      <c r="E2168" s="702" t="s">
        <v>3706</v>
      </c>
      <c r="F2168" s="702" t="s">
        <v>110</v>
      </c>
      <c r="G2168" s="702" t="s">
        <v>87</v>
      </c>
      <c r="H2168" s="702" t="s">
        <v>68</v>
      </c>
      <c r="I2168" s="702" t="s">
        <v>70</v>
      </c>
    </row>
    <row r="2169" spans="5:9">
      <c r="E2169" s="706" t="s">
        <v>3707</v>
      </c>
      <c r="F2169" s="706" t="s">
        <v>94</v>
      </c>
      <c r="G2169" s="707" t="s">
        <v>90</v>
      </c>
      <c r="H2169" s="707" t="s">
        <v>68</v>
      </c>
      <c r="I2169" s="707" t="s">
        <v>70</v>
      </c>
    </row>
    <row r="2170" spans="5:9">
      <c r="E2170" s="702" t="s">
        <v>3710</v>
      </c>
      <c r="F2170" s="702" t="s">
        <v>104</v>
      </c>
      <c r="G2170" s="702" t="s">
        <v>87</v>
      </c>
      <c r="H2170" s="702" t="s">
        <v>90</v>
      </c>
      <c r="I2170" s="702" t="s">
        <v>70</v>
      </c>
    </row>
    <row r="2171" spans="5:9">
      <c r="E2171" s="702" t="s">
        <v>3711</v>
      </c>
      <c r="F2171" s="702" t="s">
        <v>129</v>
      </c>
      <c r="G2171" s="705" t="s">
        <v>68</v>
      </c>
      <c r="H2171" s="705" t="s">
        <v>90</v>
      </c>
      <c r="I2171" s="705" t="s">
        <v>68</v>
      </c>
    </row>
    <row r="2172" spans="5:9">
      <c r="E2172" s="702" t="s">
        <v>3713</v>
      </c>
      <c r="F2172" s="702" t="s">
        <v>131</v>
      </c>
      <c r="G2172" s="705" t="s">
        <v>68</v>
      </c>
      <c r="H2172" s="705" t="s">
        <v>99</v>
      </c>
      <c r="I2172" s="705" t="s">
        <v>87</v>
      </c>
    </row>
    <row r="2173" spans="5:9">
      <c r="E2173" s="702" t="s">
        <v>3715</v>
      </c>
      <c r="F2173" s="702" t="s">
        <v>129</v>
      </c>
      <c r="G2173" s="705" t="s">
        <v>87</v>
      </c>
      <c r="H2173" s="705" t="s">
        <v>90</v>
      </c>
      <c r="I2173" s="705" t="s">
        <v>90</v>
      </c>
    </row>
    <row r="2174" spans="5:9">
      <c r="E2174" s="702" t="s">
        <v>3716</v>
      </c>
      <c r="F2174" s="702" t="s">
        <v>122</v>
      </c>
      <c r="G2174" s="702" t="s">
        <v>99</v>
      </c>
      <c r="H2174" s="702" t="s">
        <v>70</v>
      </c>
      <c r="I2174" s="702" t="s">
        <v>87</v>
      </c>
    </row>
    <row r="2175" spans="5:9">
      <c r="E2175" s="702" t="s">
        <v>3717</v>
      </c>
      <c r="F2175" s="702" t="s">
        <v>101</v>
      </c>
      <c r="G2175" s="705" t="s">
        <v>87</v>
      </c>
      <c r="H2175" s="705" t="s">
        <v>90</v>
      </c>
      <c r="I2175" s="705" t="s">
        <v>87</v>
      </c>
    </row>
    <row r="2176" spans="5:9">
      <c r="E2176" s="702" t="s">
        <v>3718</v>
      </c>
      <c r="F2176" s="702" t="s">
        <v>104</v>
      </c>
      <c r="G2176" s="705" t="s">
        <v>87</v>
      </c>
      <c r="H2176" s="705" t="s">
        <v>99</v>
      </c>
      <c r="I2176" s="705" t="s">
        <v>99</v>
      </c>
    </row>
    <row r="2177" spans="5:9">
      <c r="E2177" s="702" t="s">
        <v>3721</v>
      </c>
      <c r="F2177" s="702" t="s">
        <v>135</v>
      </c>
      <c r="G2177" s="705" t="s">
        <v>87</v>
      </c>
      <c r="H2177" s="705" t="s">
        <v>87</v>
      </c>
      <c r="I2177" s="705" t="s">
        <v>87</v>
      </c>
    </row>
    <row r="2178" spans="5:9">
      <c r="E2178" s="702" t="s">
        <v>3722</v>
      </c>
      <c r="F2178" s="702" t="s">
        <v>140</v>
      </c>
      <c r="G2178" s="702" t="s">
        <v>90</v>
      </c>
      <c r="H2178" s="702" t="s">
        <v>87</v>
      </c>
      <c r="I2178" s="702" t="s">
        <v>68</v>
      </c>
    </row>
    <row r="2179" spans="5:9">
      <c r="E2179" s="702" t="s">
        <v>3724</v>
      </c>
      <c r="F2179" s="702" t="s">
        <v>88</v>
      </c>
      <c r="G2179" s="705" t="s">
        <v>99</v>
      </c>
      <c r="H2179" s="705" t="s">
        <v>68</v>
      </c>
      <c r="I2179" s="705" t="s">
        <v>90</v>
      </c>
    </row>
    <row r="2180" spans="5:9">
      <c r="E2180" s="702" t="s">
        <v>3725</v>
      </c>
      <c r="F2180" s="702" t="s">
        <v>119</v>
      </c>
      <c r="G2180" s="702" t="s">
        <v>87</v>
      </c>
      <c r="H2180" s="702" t="s">
        <v>90</v>
      </c>
      <c r="I2180" s="702" t="s">
        <v>87</v>
      </c>
    </row>
    <row r="2181" spans="5:9">
      <c r="E2181" s="702" t="s">
        <v>3727</v>
      </c>
      <c r="F2181" s="702" t="s">
        <v>126</v>
      </c>
      <c r="G2181" s="705" t="s">
        <v>70</v>
      </c>
      <c r="H2181" s="705" t="s">
        <v>87</v>
      </c>
      <c r="I2181" s="705" t="s">
        <v>70</v>
      </c>
    </row>
    <row r="2182" spans="5:9">
      <c r="E2182" s="702" t="s">
        <v>3728</v>
      </c>
      <c r="F2182" s="702" t="s">
        <v>126</v>
      </c>
      <c r="G2182" s="705" t="s">
        <v>87</v>
      </c>
      <c r="H2182" s="705" t="s">
        <v>68</v>
      </c>
      <c r="I2182" s="705" t="s">
        <v>70</v>
      </c>
    </row>
    <row r="2183" spans="5:9">
      <c r="E2183" s="702" t="s">
        <v>3729</v>
      </c>
      <c r="F2183" s="702" t="s">
        <v>90</v>
      </c>
      <c r="G2183" s="705" t="s">
        <v>90</v>
      </c>
      <c r="H2183" s="705" t="s">
        <v>68</v>
      </c>
      <c r="I2183" s="705" t="s">
        <v>90</v>
      </c>
    </row>
    <row r="2184" spans="5:9">
      <c r="E2184" s="702" t="s">
        <v>3730</v>
      </c>
      <c r="F2184" s="702" t="s">
        <v>140</v>
      </c>
      <c r="G2184" s="705" t="s">
        <v>87</v>
      </c>
      <c r="H2184" s="705" t="s">
        <v>70</v>
      </c>
      <c r="I2184" s="705" t="s">
        <v>70</v>
      </c>
    </row>
    <row r="2185" spans="5:9">
      <c r="E2185" s="702" t="s">
        <v>3731</v>
      </c>
      <c r="F2185" s="702" t="s">
        <v>131</v>
      </c>
      <c r="G2185" s="705" t="s">
        <v>90</v>
      </c>
      <c r="H2185" s="705" t="s">
        <v>90</v>
      </c>
      <c r="I2185" s="705" t="s">
        <v>87</v>
      </c>
    </row>
    <row r="2186" spans="5:9">
      <c r="E2186" s="702" t="s">
        <v>3732</v>
      </c>
      <c r="F2186" s="702" t="s">
        <v>114</v>
      </c>
      <c r="G2186" s="702" t="s">
        <v>70</v>
      </c>
      <c r="H2186" s="702" t="s">
        <v>70</v>
      </c>
      <c r="I2186" s="702" t="s">
        <v>70</v>
      </c>
    </row>
    <row r="2187" spans="5:9">
      <c r="E2187" s="702" t="s">
        <v>3733</v>
      </c>
      <c r="F2187" s="702" t="s">
        <v>135</v>
      </c>
      <c r="G2187" s="702" t="s">
        <v>87</v>
      </c>
      <c r="H2187" s="702" t="s">
        <v>99</v>
      </c>
      <c r="I2187" s="702" t="s">
        <v>70</v>
      </c>
    </row>
    <row r="2188" spans="5:9">
      <c r="E2188" s="702" t="s">
        <v>3734</v>
      </c>
      <c r="F2188" s="702" t="s">
        <v>101</v>
      </c>
      <c r="G2188" s="702" t="s">
        <v>68</v>
      </c>
      <c r="H2188" s="702" t="s">
        <v>70</v>
      </c>
      <c r="I2188" s="702" t="s">
        <v>68</v>
      </c>
    </row>
    <row r="2189" spans="5:9">
      <c r="E2189" s="702" t="s">
        <v>3735</v>
      </c>
      <c r="F2189" s="702" t="s">
        <v>94</v>
      </c>
      <c r="G2189" s="705" t="s">
        <v>68</v>
      </c>
      <c r="H2189" s="705" t="s">
        <v>68</v>
      </c>
      <c r="I2189" s="705" t="s">
        <v>90</v>
      </c>
    </row>
    <row r="2190" spans="5:9">
      <c r="E2190" s="702" t="s">
        <v>3736</v>
      </c>
      <c r="F2190" s="702" t="s">
        <v>135</v>
      </c>
      <c r="G2190" s="705" t="s">
        <v>99</v>
      </c>
      <c r="H2190" s="705" t="s">
        <v>68</v>
      </c>
      <c r="I2190" s="705" t="s">
        <v>99</v>
      </c>
    </row>
    <row r="2191" spans="5:9">
      <c r="E2191" s="702" t="s">
        <v>524</v>
      </c>
      <c r="F2191" s="702" t="s">
        <v>135</v>
      </c>
      <c r="G2191" s="702" t="s">
        <v>68</v>
      </c>
      <c r="H2191" s="702" t="s">
        <v>90</v>
      </c>
      <c r="I2191" s="702" t="s">
        <v>87</v>
      </c>
    </row>
    <row r="2192" spans="5:9">
      <c r="E2192" s="702" t="s">
        <v>3737</v>
      </c>
      <c r="F2192" s="702" t="s">
        <v>140</v>
      </c>
      <c r="G2192" s="705" t="s">
        <v>70</v>
      </c>
      <c r="H2192" s="705" t="s">
        <v>70</v>
      </c>
      <c r="I2192" s="705" t="s">
        <v>99</v>
      </c>
    </row>
    <row r="2193" spans="5:9">
      <c r="E2193" s="702" t="s">
        <v>3738</v>
      </c>
      <c r="F2193" s="702" t="s">
        <v>240</v>
      </c>
      <c r="G2193" s="702" t="s">
        <v>90</v>
      </c>
      <c r="H2193" s="702" t="s">
        <v>70</v>
      </c>
      <c r="I2193" s="702" t="s">
        <v>68</v>
      </c>
    </row>
    <row r="2194" spans="5:9">
      <c r="E2194" s="702" t="s">
        <v>3739</v>
      </c>
      <c r="F2194" s="702" t="s">
        <v>126</v>
      </c>
      <c r="G2194" s="705" t="s">
        <v>87</v>
      </c>
      <c r="H2194" s="705" t="s">
        <v>68</v>
      </c>
      <c r="I2194" s="705" t="s">
        <v>68</v>
      </c>
    </row>
    <row r="2195" spans="5:9">
      <c r="E2195" s="702" t="s">
        <v>3740</v>
      </c>
      <c r="F2195" s="702" t="s">
        <v>129</v>
      </c>
      <c r="G2195" s="702" t="s">
        <v>87</v>
      </c>
      <c r="H2195" s="702" t="s">
        <v>68</v>
      </c>
      <c r="I2195" s="702" t="s">
        <v>68</v>
      </c>
    </row>
    <row r="2196" spans="5:9">
      <c r="E2196" s="702" t="s">
        <v>3741</v>
      </c>
      <c r="F2196" s="702" t="s">
        <v>122</v>
      </c>
      <c r="G2196" s="702" t="s">
        <v>68</v>
      </c>
      <c r="H2196" s="702" t="s">
        <v>87</v>
      </c>
      <c r="I2196" s="702" t="s">
        <v>90</v>
      </c>
    </row>
    <row r="2197" spans="5:9">
      <c r="E2197" s="702" t="s">
        <v>3742</v>
      </c>
      <c r="F2197" s="702" t="s">
        <v>94</v>
      </c>
      <c r="G2197" s="702" t="s">
        <v>68</v>
      </c>
      <c r="H2197" s="702" t="s">
        <v>90</v>
      </c>
      <c r="I2197" s="702" t="s">
        <v>90</v>
      </c>
    </row>
    <row r="2198" spans="5:9">
      <c r="E2198" s="702" t="s">
        <v>3743</v>
      </c>
      <c r="F2198" s="702" t="s">
        <v>140</v>
      </c>
      <c r="G2198" s="704" t="s">
        <v>87</v>
      </c>
      <c r="H2198" s="705" t="s">
        <v>90</v>
      </c>
      <c r="I2198" s="704" t="s">
        <v>87</v>
      </c>
    </row>
    <row r="2199" spans="5:9">
      <c r="E2199" s="702" t="s">
        <v>3745</v>
      </c>
      <c r="F2199" s="702" t="s">
        <v>104</v>
      </c>
      <c r="G2199" s="705" t="s">
        <v>90</v>
      </c>
      <c r="H2199" s="705" t="s">
        <v>90</v>
      </c>
      <c r="I2199" s="705" t="s">
        <v>90</v>
      </c>
    </row>
    <row r="2200" spans="5:9">
      <c r="E2200" s="702" t="s">
        <v>3746</v>
      </c>
      <c r="F2200" s="702" t="s">
        <v>101</v>
      </c>
      <c r="G2200" s="702" t="s">
        <v>87</v>
      </c>
      <c r="H2200" s="702" t="s">
        <v>90</v>
      </c>
      <c r="I2200" s="702" t="s">
        <v>87</v>
      </c>
    </row>
    <row r="2201" spans="5:9">
      <c r="E2201" s="702" t="s">
        <v>3748</v>
      </c>
      <c r="F2201" s="702" t="s">
        <v>94</v>
      </c>
      <c r="G2201" s="702" t="s">
        <v>90</v>
      </c>
      <c r="H2201" s="702" t="s">
        <v>90</v>
      </c>
      <c r="I2201" s="702" t="s">
        <v>68</v>
      </c>
    </row>
    <row r="2202" spans="5:9">
      <c r="E2202" s="702" t="s">
        <v>3749</v>
      </c>
      <c r="F2202" s="702" t="s">
        <v>104</v>
      </c>
      <c r="G2202" s="705" t="s">
        <v>87</v>
      </c>
      <c r="H2202" s="705" t="s">
        <v>90</v>
      </c>
      <c r="I2202" s="705" t="s">
        <v>87</v>
      </c>
    </row>
    <row r="2203" spans="5:9">
      <c r="E2203" s="702" t="s">
        <v>3750</v>
      </c>
      <c r="F2203" s="702" t="s">
        <v>140</v>
      </c>
      <c r="G2203" s="702" t="s">
        <v>87</v>
      </c>
      <c r="H2203" s="702" t="s">
        <v>87</v>
      </c>
      <c r="I2203" s="702" t="s">
        <v>87</v>
      </c>
    </row>
    <row r="2204" spans="5:9">
      <c r="E2204" s="702" t="s">
        <v>3751</v>
      </c>
      <c r="F2204" s="702" t="s">
        <v>135</v>
      </c>
      <c r="G2204" s="705" t="s">
        <v>90</v>
      </c>
      <c r="H2204" s="705" t="s">
        <v>87</v>
      </c>
      <c r="I2204" s="705" t="s">
        <v>90</v>
      </c>
    </row>
    <row r="2205" spans="5:9">
      <c r="E2205" s="702" t="s">
        <v>3752</v>
      </c>
      <c r="F2205" s="702" t="s">
        <v>101</v>
      </c>
      <c r="G2205" s="705" t="s">
        <v>87</v>
      </c>
      <c r="H2205" s="705" t="s">
        <v>87</v>
      </c>
      <c r="I2205" s="705" t="s">
        <v>70</v>
      </c>
    </row>
    <row r="2206" spans="5:9">
      <c r="E2206" s="702" t="s">
        <v>3753</v>
      </c>
      <c r="F2206" s="702" t="s">
        <v>88</v>
      </c>
      <c r="G2206" s="705" t="s">
        <v>90</v>
      </c>
      <c r="H2206" s="705" t="s">
        <v>68</v>
      </c>
      <c r="I2206" s="705" t="s">
        <v>87</v>
      </c>
    </row>
    <row r="2207" spans="5:9">
      <c r="E2207" s="702" t="s">
        <v>3756</v>
      </c>
      <c r="F2207" s="702" t="s">
        <v>129</v>
      </c>
      <c r="G2207" s="705" t="s">
        <v>87</v>
      </c>
      <c r="H2207" s="705" t="s">
        <v>90</v>
      </c>
      <c r="I2207" s="705" t="s">
        <v>87</v>
      </c>
    </row>
    <row r="2208" spans="5:9">
      <c r="E2208" s="702" t="s">
        <v>3760</v>
      </c>
      <c r="F2208" s="702" t="s">
        <v>114</v>
      </c>
      <c r="G2208" s="705" t="s">
        <v>70</v>
      </c>
      <c r="H2208" s="705" t="s">
        <v>90</v>
      </c>
      <c r="I2208" s="705" t="s">
        <v>99</v>
      </c>
    </row>
    <row r="2209" spans="5:9">
      <c r="E2209" s="702" t="s">
        <v>3761</v>
      </c>
      <c r="F2209" s="702" t="s">
        <v>129</v>
      </c>
      <c r="G2209" s="702" t="s">
        <v>87</v>
      </c>
      <c r="H2209" s="702" t="s">
        <v>87</v>
      </c>
      <c r="I2209" s="702" t="s">
        <v>90</v>
      </c>
    </row>
    <row r="2210" spans="5:9">
      <c r="E2210" s="702" t="s">
        <v>3762</v>
      </c>
      <c r="F2210" s="702" t="s">
        <v>101</v>
      </c>
      <c r="G2210" s="705" t="s">
        <v>90</v>
      </c>
      <c r="H2210" s="705" t="s">
        <v>87</v>
      </c>
      <c r="I2210" s="705" t="s">
        <v>90</v>
      </c>
    </row>
    <row r="2211" spans="5:9">
      <c r="E2211" s="702" t="s">
        <v>3765</v>
      </c>
      <c r="F2211" s="702" t="s">
        <v>129</v>
      </c>
      <c r="G2211" s="705" t="s">
        <v>87</v>
      </c>
      <c r="H2211" s="705" t="s">
        <v>70</v>
      </c>
      <c r="I2211" s="705" t="s">
        <v>99</v>
      </c>
    </row>
    <row r="2212" spans="5:9">
      <c r="E2212" s="702" t="s">
        <v>3766</v>
      </c>
      <c r="F2212" s="702" t="s">
        <v>94</v>
      </c>
      <c r="G2212" s="702" t="s">
        <v>70</v>
      </c>
      <c r="H2212" s="702" t="s">
        <v>90</v>
      </c>
      <c r="I2212" s="702" t="s">
        <v>90</v>
      </c>
    </row>
    <row r="2213" spans="5:9">
      <c r="E2213" s="706" t="s">
        <v>3767</v>
      </c>
      <c r="F2213" s="706" t="s">
        <v>101</v>
      </c>
      <c r="G2213" s="706" t="s">
        <v>90</v>
      </c>
      <c r="H2213" s="706" t="s">
        <v>70</v>
      </c>
      <c r="I2213" s="706" t="s">
        <v>90</v>
      </c>
    </row>
    <row r="2214" spans="5:9">
      <c r="E2214" s="702" t="s">
        <v>3768</v>
      </c>
      <c r="F2214" s="702" t="s">
        <v>88</v>
      </c>
      <c r="G2214" s="705" t="s">
        <v>90</v>
      </c>
      <c r="H2214" s="705" t="s">
        <v>70</v>
      </c>
      <c r="I2214" s="705" t="s">
        <v>99</v>
      </c>
    </row>
    <row r="2215" spans="5:9">
      <c r="E2215" s="702" t="s">
        <v>3769</v>
      </c>
      <c r="F2215" s="702" t="s">
        <v>94</v>
      </c>
      <c r="G2215" s="702" t="s">
        <v>87</v>
      </c>
      <c r="H2215" s="702" t="s">
        <v>90</v>
      </c>
      <c r="I2215" s="702" t="s">
        <v>99</v>
      </c>
    </row>
    <row r="2216" spans="5:9">
      <c r="E2216" s="702" t="s">
        <v>3770</v>
      </c>
      <c r="F2216" s="702" t="s">
        <v>140</v>
      </c>
      <c r="G2216" s="702" t="s">
        <v>90</v>
      </c>
      <c r="H2216" s="702" t="s">
        <v>87</v>
      </c>
      <c r="I2216" s="702" t="s">
        <v>87</v>
      </c>
    </row>
    <row r="2217" spans="5:9">
      <c r="E2217" s="702" t="s">
        <v>3771</v>
      </c>
      <c r="F2217" s="702" t="s">
        <v>140</v>
      </c>
      <c r="G2217" s="702" t="s">
        <v>70</v>
      </c>
      <c r="H2217" s="702" t="s">
        <v>87</v>
      </c>
      <c r="I2217" s="702" t="s">
        <v>70</v>
      </c>
    </row>
    <row r="2218" spans="5:9">
      <c r="E2218" s="702" t="s">
        <v>3773</v>
      </c>
      <c r="F2218" s="702" t="s">
        <v>104</v>
      </c>
      <c r="G2218" s="702" t="s">
        <v>90</v>
      </c>
      <c r="H2218" s="702" t="s">
        <v>87</v>
      </c>
      <c r="I2218" s="702" t="s">
        <v>70</v>
      </c>
    </row>
    <row r="2219" spans="5:9">
      <c r="E2219" s="702" t="s">
        <v>3774</v>
      </c>
      <c r="F2219" s="702" t="s">
        <v>135</v>
      </c>
      <c r="G2219" s="702" t="s">
        <v>90</v>
      </c>
      <c r="H2219" s="702" t="s">
        <v>68</v>
      </c>
      <c r="I2219" s="702" t="s">
        <v>90</v>
      </c>
    </row>
    <row r="2220" spans="5:9">
      <c r="E2220" s="702" t="s">
        <v>3775</v>
      </c>
      <c r="F2220" s="702" t="s">
        <v>129</v>
      </c>
      <c r="G2220" s="702" t="s">
        <v>70</v>
      </c>
      <c r="H2220" s="702" t="s">
        <v>87</v>
      </c>
      <c r="I2220" s="702" t="s">
        <v>99</v>
      </c>
    </row>
    <row r="2221" spans="5:9">
      <c r="E2221" s="706" t="s">
        <v>3777</v>
      </c>
      <c r="F2221" s="706" t="s">
        <v>110</v>
      </c>
      <c r="G2221" s="706" t="s">
        <v>90</v>
      </c>
      <c r="H2221" s="706" t="s">
        <v>68</v>
      </c>
      <c r="I2221" s="706" t="s">
        <v>90</v>
      </c>
    </row>
    <row r="2222" spans="5:9">
      <c r="E2222" s="702" t="s">
        <v>3778</v>
      </c>
      <c r="F2222" s="702" t="s">
        <v>116</v>
      </c>
      <c r="G2222" s="705" t="s">
        <v>68</v>
      </c>
      <c r="H2222" s="705" t="s">
        <v>99</v>
      </c>
      <c r="I2222" s="705" t="s">
        <v>87</v>
      </c>
    </row>
    <row r="2223" spans="5:9">
      <c r="E2223" s="702" t="s">
        <v>3779</v>
      </c>
      <c r="F2223" s="702" t="s">
        <v>129</v>
      </c>
      <c r="G2223" s="702" t="s">
        <v>70</v>
      </c>
      <c r="H2223" s="702" t="s">
        <v>90</v>
      </c>
      <c r="I2223" s="702" t="s">
        <v>99</v>
      </c>
    </row>
    <row r="2224" spans="5:9">
      <c r="E2224" s="702" t="s">
        <v>3780</v>
      </c>
      <c r="F2224" s="702" t="s">
        <v>140</v>
      </c>
      <c r="G2224" s="702" t="s">
        <v>87</v>
      </c>
      <c r="H2224" s="702" t="s">
        <v>87</v>
      </c>
      <c r="I2224" s="702" t="s">
        <v>87</v>
      </c>
    </row>
    <row r="2225" spans="5:9">
      <c r="E2225" s="702" t="s">
        <v>3781</v>
      </c>
      <c r="F2225" s="702" t="s">
        <v>119</v>
      </c>
      <c r="G2225" s="705" t="s">
        <v>68</v>
      </c>
      <c r="H2225" s="705" t="s">
        <v>87</v>
      </c>
      <c r="I2225" s="705" t="s">
        <v>87</v>
      </c>
    </row>
    <row r="2226" spans="5:9">
      <c r="E2226" s="702" t="s">
        <v>3782</v>
      </c>
      <c r="F2226" s="702" t="s">
        <v>131</v>
      </c>
      <c r="G2226" s="705" t="s">
        <v>68</v>
      </c>
      <c r="H2226" s="705" t="s">
        <v>68</v>
      </c>
      <c r="I2226" s="705" t="s">
        <v>87</v>
      </c>
    </row>
    <row r="2227" spans="5:9">
      <c r="E2227" s="706" t="s">
        <v>3783</v>
      </c>
      <c r="F2227" s="706" t="s">
        <v>116</v>
      </c>
      <c r="G2227" s="707" t="s">
        <v>90</v>
      </c>
      <c r="H2227" s="713" t="s">
        <v>87</v>
      </c>
      <c r="I2227" s="713" t="s">
        <v>68</v>
      </c>
    </row>
    <row r="2228" spans="5:9">
      <c r="E2228" s="702" t="s">
        <v>3784</v>
      </c>
      <c r="F2228" s="702" t="s">
        <v>104</v>
      </c>
      <c r="G2228" s="705" t="s">
        <v>90</v>
      </c>
      <c r="H2228" s="705" t="s">
        <v>90</v>
      </c>
      <c r="I2228" s="705" t="s">
        <v>87</v>
      </c>
    </row>
    <row r="2229" spans="5:9">
      <c r="E2229" s="702" t="s">
        <v>3785</v>
      </c>
      <c r="F2229" s="702" t="s">
        <v>104</v>
      </c>
      <c r="G2229" s="702" t="s">
        <v>68</v>
      </c>
      <c r="H2229" s="702" t="s">
        <v>87</v>
      </c>
      <c r="I2229" s="702" t="s">
        <v>90</v>
      </c>
    </row>
    <row r="2230" spans="5:9">
      <c r="E2230" s="702" t="s">
        <v>3786</v>
      </c>
      <c r="F2230" s="702" t="s">
        <v>101</v>
      </c>
      <c r="G2230" s="702" t="s">
        <v>87</v>
      </c>
      <c r="H2230" s="702" t="s">
        <v>90</v>
      </c>
      <c r="I2230" s="702" t="s">
        <v>90</v>
      </c>
    </row>
    <row r="2231" spans="5:9">
      <c r="E2231" s="702" t="s">
        <v>3787</v>
      </c>
      <c r="F2231" s="702" t="s">
        <v>88</v>
      </c>
      <c r="G2231" s="702" t="s">
        <v>87</v>
      </c>
      <c r="H2231" s="702" t="s">
        <v>87</v>
      </c>
      <c r="I2231" s="702" t="s">
        <v>70</v>
      </c>
    </row>
    <row r="2232" spans="5:9">
      <c r="E2232" s="702" t="s">
        <v>3789</v>
      </c>
      <c r="F2232" s="702" t="s">
        <v>114</v>
      </c>
      <c r="G2232" s="705" t="s">
        <v>87</v>
      </c>
      <c r="H2232" s="705" t="s">
        <v>68</v>
      </c>
      <c r="I2232" s="705" t="s">
        <v>99</v>
      </c>
    </row>
    <row r="2233" spans="5:9">
      <c r="E2233" s="702" t="s">
        <v>3792</v>
      </c>
      <c r="F2233" s="702" t="s">
        <v>135</v>
      </c>
      <c r="G2233" s="705" t="s">
        <v>90</v>
      </c>
      <c r="H2233" s="705" t="s">
        <v>99</v>
      </c>
      <c r="I2233" s="705" t="s">
        <v>68</v>
      </c>
    </row>
    <row r="2234" spans="5:9">
      <c r="E2234" s="702" t="s">
        <v>3793</v>
      </c>
      <c r="F2234" s="702" t="s">
        <v>94</v>
      </c>
      <c r="G2234" s="705" t="s">
        <v>68</v>
      </c>
      <c r="H2234" s="705" t="s">
        <v>70</v>
      </c>
      <c r="I2234" s="705" t="s">
        <v>99</v>
      </c>
    </row>
    <row r="2235" spans="5:9">
      <c r="E2235" s="702" t="s">
        <v>3794</v>
      </c>
      <c r="F2235" s="702" t="s">
        <v>135</v>
      </c>
      <c r="G2235" s="705" t="s">
        <v>68</v>
      </c>
      <c r="H2235" s="705" t="s">
        <v>68</v>
      </c>
      <c r="I2235" s="705" t="s">
        <v>87</v>
      </c>
    </row>
    <row r="2236" spans="5:9">
      <c r="E2236" s="702" t="s">
        <v>3796</v>
      </c>
      <c r="F2236" s="702" t="s">
        <v>88</v>
      </c>
      <c r="G2236" s="705" t="s">
        <v>90</v>
      </c>
      <c r="H2236" s="705" t="s">
        <v>68</v>
      </c>
      <c r="I2236" s="705" t="s">
        <v>87</v>
      </c>
    </row>
    <row r="2237" spans="5:9">
      <c r="E2237" s="702" t="s">
        <v>3797</v>
      </c>
      <c r="F2237" s="702" t="s">
        <v>94</v>
      </c>
      <c r="G2237" s="702" t="s">
        <v>87</v>
      </c>
      <c r="H2237" s="702" t="s">
        <v>87</v>
      </c>
      <c r="I2237" s="702" t="s">
        <v>68</v>
      </c>
    </row>
    <row r="2238" spans="5:9">
      <c r="E2238" s="702" t="s">
        <v>3798</v>
      </c>
      <c r="F2238" s="702" t="s">
        <v>126</v>
      </c>
      <c r="G2238" s="702" t="s">
        <v>68</v>
      </c>
      <c r="H2238" s="702" t="s">
        <v>68</v>
      </c>
      <c r="I2238" s="702" t="s">
        <v>87</v>
      </c>
    </row>
    <row r="2239" spans="5:9">
      <c r="E2239" s="702" t="s">
        <v>3799</v>
      </c>
      <c r="F2239" s="702" t="s">
        <v>119</v>
      </c>
      <c r="G2239" s="702" t="s">
        <v>90</v>
      </c>
      <c r="H2239" s="702" t="s">
        <v>87</v>
      </c>
      <c r="I2239" s="702" t="s">
        <v>70</v>
      </c>
    </row>
    <row r="2240" spans="5:9">
      <c r="E2240" s="702" t="s">
        <v>3801</v>
      </c>
      <c r="F2240" s="702" t="s">
        <v>131</v>
      </c>
      <c r="G2240" s="702" t="s">
        <v>68</v>
      </c>
      <c r="H2240" s="702" t="s">
        <v>87</v>
      </c>
      <c r="I2240" s="702" t="s">
        <v>87</v>
      </c>
    </row>
    <row r="2241" spans="5:9">
      <c r="E2241" s="702" t="s">
        <v>3801</v>
      </c>
      <c r="F2241" s="702" t="s">
        <v>129</v>
      </c>
      <c r="G2241" s="702" t="s">
        <v>68</v>
      </c>
      <c r="H2241" s="702" t="s">
        <v>87</v>
      </c>
      <c r="I2241" s="702" t="s">
        <v>87</v>
      </c>
    </row>
    <row r="2242" spans="5:9">
      <c r="E2242" s="702" t="s">
        <v>3802</v>
      </c>
      <c r="F2242" s="702" t="s">
        <v>119</v>
      </c>
      <c r="G2242" s="705" t="s">
        <v>87</v>
      </c>
      <c r="H2242" s="705" t="s">
        <v>68</v>
      </c>
      <c r="I2242" s="705" t="s">
        <v>70</v>
      </c>
    </row>
    <row r="2243" spans="5:9">
      <c r="E2243" s="702" t="s">
        <v>3803</v>
      </c>
      <c r="F2243" s="702" t="s">
        <v>88</v>
      </c>
      <c r="G2243" s="705" t="s">
        <v>87</v>
      </c>
      <c r="H2243" s="705" t="s">
        <v>70</v>
      </c>
      <c r="I2243" s="705" t="s">
        <v>87</v>
      </c>
    </row>
    <row r="2244" spans="5:9">
      <c r="E2244" s="702" t="s">
        <v>3804</v>
      </c>
      <c r="F2244" s="702" t="s">
        <v>88</v>
      </c>
      <c r="G2244" s="705" t="s">
        <v>87</v>
      </c>
      <c r="H2244" s="705" t="s">
        <v>90</v>
      </c>
      <c r="I2244" s="705" t="s">
        <v>68</v>
      </c>
    </row>
    <row r="2245" spans="5:9">
      <c r="E2245" s="702" t="s">
        <v>3805</v>
      </c>
      <c r="F2245" s="702" t="s">
        <v>119</v>
      </c>
      <c r="G2245" s="705" t="s">
        <v>70</v>
      </c>
      <c r="H2245" s="705" t="s">
        <v>87</v>
      </c>
      <c r="I2245" s="705" t="s">
        <v>87</v>
      </c>
    </row>
    <row r="2246" spans="5:9">
      <c r="E2246" s="702" t="s">
        <v>3806</v>
      </c>
      <c r="F2246" s="702" t="s">
        <v>215</v>
      </c>
      <c r="G2246" s="705" t="s">
        <v>68</v>
      </c>
      <c r="H2246" s="705" t="s">
        <v>87</v>
      </c>
      <c r="I2246" s="705" t="s">
        <v>90</v>
      </c>
    </row>
    <row r="2247" spans="5:9">
      <c r="E2247" s="702" t="s">
        <v>3807</v>
      </c>
      <c r="F2247" s="702" t="s">
        <v>140</v>
      </c>
      <c r="G2247" s="705" t="s">
        <v>87</v>
      </c>
      <c r="H2247" s="705" t="s">
        <v>68</v>
      </c>
      <c r="I2247" s="705" t="s">
        <v>68</v>
      </c>
    </row>
    <row r="2248" spans="5:9">
      <c r="E2248" s="702" t="s">
        <v>3808</v>
      </c>
      <c r="F2248" s="702" t="s">
        <v>122</v>
      </c>
      <c r="G2248" s="702" t="s">
        <v>87</v>
      </c>
      <c r="H2248" s="702" t="s">
        <v>70</v>
      </c>
      <c r="I2248" s="702" t="s">
        <v>68</v>
      </c>
    </row>
    <row r="2249" spans="5:9">
      <c r="E2249" s="706" t="s">
        <v>3809</v>
      </c>
      <c r="F2249" s="706" t="s">
        <v>104</v>
      </c>
      <c r="G2249" s="707" t="s">
        <v>70</v>
      </c>
      <c r="H2249" s="707" t="s">
        <v>87</v>
      </c>
      <c r="I2249" s="707" t="s">
        <v>87</v>
      </c>
    </row>
    <row r="2250" spans="5:9">
      <c r="E2250" s="706" t="s">
        <v>3810</v>
      </c>
      <c r="F2250" s="706" t="s">
        <v>101</v>
      </c>
      <c r="G2250" s="707" t="s">
        <v>87</v>
      </c>
      <c r="H2250" s="707" t="s">
        <v>87</v>
      </c>
      <c r="I2250" s="707" t="s">
        <v>68</v>
      </c>
    </row>
    <row r="2251" spans="5:9">
      <c r="E2251" s="702" t="s">
        <v>3811</v>
      </c>
      <c r="F2251" s="702" t="s">
        <v>101</v>
      </c>
      <c r="G2251" s="702" t="s">
        <v>87</v>
      </c>
      <c r="H2251" s="702" t="s">
        <v>99</v>
      </c>
      <c r="I2251" s="702" t="s">
        <v>70</v>
      </c>
    </row>
    <row r="2252" spans="5:9">
      <c r="E2252" s="702" t="s">
        <v>3812</v>
      </c>
      <c r="F2252" s="702" t="s">
        <v>116</v>
      </c>
      <c r="G2252" s="705" t="s">
        <v>68</v>
      </c>
      <c r="H2252" s="705" t="s">
        <v>68</v>
      </c>
      <c r="I2252" s="705" t="s">
        <v>70</v>
      </c>
    </row>
    <row r="2253" spans="5:9">
      <c r="E2253" s="702" t="s">
        <v>3813</v>
      </c>
      <c r="F2253" s="702" t="s">
        <v>116</v>
      </c>
      <c r="G2253" s="702" t="s">
        <v>70</v>
      </c>
      <c r="H2253" s="702" t="s">
        <v>90</v>
      </c>
      <c r="I2253" s="702" t="s">
        <v>68</v>
      </c>
    </row>
    <row r="2254" spans="5:9">
      <c r="E2254" s="702" t="s">
        <v>3814</v>
      </c>
      <c r="F2254" s="702" t="s">
        <v>126</v>
      </c>
      <c r="G2254" s="705" t="s">
        <v>70</v>
      </c>
      <c r="H2254" s="705" t="s">
        <v>68</v>
      </c>
      <c r="I2254" s="705" t="s">
        <v>99</v>
      </c>
    </row>
    <row r="2255" spans="5:9">
      <c r="E2255" s="702" t="s">
        <v>3815</v>
      </c>
      <c r="F2255" s="702" t="s">
        <v>215</v>
      </c>
      <c r="G2255" s="705" t="s">
        <v>87</v>
      </c>
      <c r="H2255" s="705" t="s">
        <v>68</v>
      </c>
      <c r="I2255" s="705" t="s">
        <v>68</v>
      </c>
    </row>
    <row r="2256" spans="5:9">
      <c r="E2256" s="702" t="s">
        <v>3816</v>
      </c>
      <c r="F2256" s="702" t="s">
        <v>104</v>
      </c>
      <c r="G2256" s="705" t="s">
        <v>87</v>
      </c>
      <c r="H2256" s="705" t="s">
        <v>68</v>
      </c>
      <c r="I2256" s="705" t="s">
        <v>68</v>
      </c>
    </row>
    <row r="2257" spans="5:9">
      <c r="E2257" s="702" t="s">
        <v>3818</v>
      </c>
      <c r="F2257" s="702" t="s">
        <v>90</v>
      </c>
      <c r="G2257" s="702" t="s">
        <v>87</v>
      </c>
      <c r="H2257" s="702" t="s">
        <v>68</v>
      </c>
      <c r="I2257" s="702" t="s">
        <v>68</v>
      </c>
    </row>
    <row r="2258" spans="5:9">
      <c r="E2258" s="702" t="s">
        <v>1060</v>
      </c>
      <c r="F2258" s="702" t="s">
        <v>101</v>
      </c>
      <c r="G2258" s="702" t="s">
        <v>68</v>
      </c>
      <c r="H2258" s="702" t="s">
        <v>90</v>
      </c>
      <c r="I2258" s="702" t="s">
        <v>87</v>
      </c>
    </row>
    <row r="2259" spans="5:9">
      <c r="E2259" s="702" t="s">
        <v>3820</v>
      </c>
      <c r="F2259" s="702" t="s">
        <v>119</v>
      </c>
      <c r="G2259" s="705" t="s">
        <v>68</v>
      </c>
      <c r="H2259" s="705" t="s">
        <v>90</v>
      </c>
      <c r="I2259" s="705" t="s">
        <v>68</v>
      </c>
    </row>
    <row r="2260" spans="5:9">
      <c r="E2260" s="702" t="s">
        <v>97</v>
      </c>
      <c r="F2260" s="702" t="s">
        <v>94</v>
      </c>
      <c r="G2260" s="702" t="s">
        <v>68</v>
      </c>
      <c r="H2260" s="702" t="s">
        <v>90</v>
      </c>
      <c r="I2260" s="702" t="s">
        <v>90</v>
      </c>
    </row>
    <row r="2261" spans="5:9">
      <c r="E2261" s="702" t="s">
        <v>3822</v>
      </c>
      <c r="F2261" s="702" t="s">
        <v>88</v>
      </c>
      <c r="G2261" s="702" t="s">
        <v>68</v>
      </c>
      <c r="H2261" s="702" t="s">
        <v>90</v>
      </c>
      <c r="I2261" s="702" t="s">
        <v>90</v>
      </c>
    </row>
    <row r="2262" spans="5:9">
      <c r="E2262" s="702" t="s">
        <v>3823</v>
      </c>
      <c r="F2262" s="702" t="s">
        <v>129</v>
      </c>
      <c r="G2262" s="705" t="s">
        <v>90</v>
      </c>
      <c r="H2262" s="705" t="s">
        <v>70</v>
      </c>
      <c r="I2262" s="705" t="s">
        <v>90</v>
      </c>
    </row>
    <row r="2263" spans="5:9">
      <c r="E2263" s="702" t="s">
        <v>3824</v>
      </c>
      <c r="F2263" s="702" t="s">
        <v>197</v>
      </c>
      <c r="G2263" s="702" t="s">
        <v>68</v>
      </c>
      <c r="H2263" s="702" t="s">
        <v>90</v>
      </c>
      <c r="I2263" s="702" t="s">
        <v>87</v>
      </c>
    </row>
    <row r="2264" spans="5:9">
      <c r="E2264" s="702" t="s">
        <v>3825</v>
      </c>
      <c r="F2264" s="702" t="s">
        <v>122</v>
      </c>
      <c r="G2264" s="702" t="s">
        <v>70</v>
      </c>
      <c r="H2264" s="702" t="s">
        <v>90</v>
      </c>
      <c r="I2264" s="702" t="s">
        <v>99</v>
      </c>
    </row>
    <row r="2265" spans="5:9">
      <c r="E2265" s="702" t="s">
        <v>3826</v>
      </c>
      <c r="F2265" s="702" t="s">
        <v>116</v>
      </c>
      <c r="G2265" s="702" t="s">
        <v>68</v>
      </c>
      <c r="H2265" s="702" t="s">
        <v>87</v>
      </c>
      <c r="I2265" s="702" t="s">
        <v>68</v>
      </c>
    </row>
    <row r="2266" spans="5:9">
      <c r="E2266" s="702" t="s">
        <v>3827</v>
      </c>
      <c r="F2266" s="702" t="s">
        <v>94</v>
      </c>
      <c r="G2266" s="705" t="s">
        <v>70</v>
      </c>
      <c r="H2266" s="705" t="s">
        <v>90</v>
      </c>
      <c r="I2266" s="705" t="s">
        <v>99</v>
      </c>
    </row>
    <row r="2267" spans="5:9">
      <c r="E2267" s="702" t="s">
        <v>3830</v>
      </c>
      <c r="F2267" s="702" t="s">
        <v>140</v>
      </c>
      <c r="G2267" s="705" t="s">
        <v>70</v>
      </c>
      <c r="H2267" s="705" t="s">
        <v>87</v>
      </c>
      <c r="I2267" s="705" t="s">
        <v>68</v>
      </c>
    </row>
    <row r="2268" spans="5:9">
      <c r="E2268" s="702" t="s">
        <v>3831</v>
      </c>
      <c r="F2268" s="702" t="s">
        <v>129</v>
      </c>
      <c r="G2268" s="702" t="s">
        <v>90</v>
      </c>
      <c r="H2268" s="702" t="s">
        <v>87</v>
      </c>
      <c r="I2268" s="702" t="s">
        <v>90</v>
      </c>
    </row>
    <row r="2269" spans="5:9">
      <c r="E2269" s="702" t="s">
        <v>3832</v>
      </c>
      <c r="F2269" s="702" t="s">
        <v>101</v>
      </c>
      <c r="G2269" s="705" t="s">
        <v>68</v>
      </c>
      <c r="H2269" s="705" t="s">
        <v>99</v>
      </c>
      <c r="I2269" s="705" t="s">
        <v>87</v>
      </c>
    </row>
    <row r="2270" spans="5:9">
      <c r="E2270" s="704" t="s">
        <v>3834</v>
      </c>
      <c r="F2270" s="704" t="s">
        <v>94</v>
      </c>
      <c r="G2270" s="705" t="s">
        <v>68</v>
      </c>
      <c r="H2270" s="705" t="s">
        <v>90</v>
      </c>
      <c r="I2270" s="705" t="s">
        <v>68</v>
      </c>
    </row>
    <row r="2271" spans="5:9">
      <c r="E2271" s="702" t="s">
        <v>3835</v>
      </c>
      <c r="F2271" s="702" t="s">
        <v>101</v>
      </c>
      <c r="G2271" s="702" t="s">
        <v>68</v>
      </c>
      <c r="H2271" s="702" t="s">
        <v>68</v>
      </c>
      <c r="I2271" s="702" t="s">
        <v>68</v>
      </c>
    </row>
    <row r="2272" spans="5:9">
      <c r="E2272" s="702" t="s">
        <v>3836</v>
      </c>
      <c r="F2272" s="702" t="s">
        <v>88</v>
      </c>
      <c r="G2272" s="705" t="s">
        <v>70</v>
      </c>
      <c r="H2272" s="705" t="s">
        <v>87</v>
      </c>
      <c r="I2272" s="705" t="s">
        <v>87</v>
      </c>
    </row>
    <row r="2273" spans="5:9">
      <c r="E2273" s="702" t="s">
        <v>3837</v>
      </c>
      <c r="F2273" s="702" t="s">
        <v>140</v>
      </c>
      <c r="G2273" s="702" t="s">
        <v>87</v>
      </c>
      <c r="H2273" s="702" t="s">
        <v>87</v>
      </c>
      <c r="I2273" s="702" t="s">
        <v>87</v>
      </c>
    </row>
    <row r="2274" spans="5:9">
      <c r="E2274" s="702" t="s">
        <v>3839</v>
      </c>
      <c r="F2274" s="702" t="s">
        <v>140</v>
      </c>
      <c r="G2274" s="702" t="s">
        <v>68</v>
      </c>
      <c r="H2274" s="702" t="s">
        <v>90</v>
      </c>
      <c r="I2274" s="702" t="s">
        <v>87</v>
      </c>
    </row>
    <row r="2275" spans="5:9">
      <c r="E2275" s="702" t="s">
        <v>3840</v>
      </c>
      <c r="F2275" s="702" t="s">
        <v>110</v>
      </c>
      <c r="G2275" s="702" t="s">
        <v>90</v>
      </c>
      <c r="H2275" s="702" t="s">
        <v>70</v>
      </c>
      <c r="I2275" s="702" t="s">
        <v>70</v>
      </c>
    </row>
    <row r="2276" spans="5:9">
      <c r="E2276" s="702" t="s">
        <v>3841</v>
      </c>
      <c r="F2276" s="702" t="s">
        <v>148</v>
      </c>
      <c r="G2276" s="702" t="s">
        <v>90</v>
      </c>
      <c r="H2276" s="702" t="s">
        <v>70</v>
      </c>
      <c r="I2276" s="702" t="s">
        <v>70</v>
      </c>
    </row>
    <row r="2277" spans="5:9">
      <c r="E2277" s="706" t="s">
        <v>3842</v>
      </c>
      <c r="F2277" s="706" t="s">
        <v>101</v>
      </c>
      <c r="G2277" s="706" t="s">
        <v>90</v>
      </c>
      <c r="H2277" s="706" t="s">
        <v>87</v>
      </c>
      <c r="I2277" s="706" t="s">
        <v>87</v>
      </c>
    </row>
    <row r="2278" spans="5:9">
      <c r="E2278" s="702" t="s">
        <v>3843</v>
      </c>
      <c r="F2278" s="702" t="s">
        <v>140</v>
      </c>
      <c r="G2278" s="705" t="s">
        <v>70</v>
      </c>
      <c r="H2278" s="705" t="s">
        <v>90</v>
      </c>
      <c r="I2278" s="705" t="s">
        <v>99</v>
      </c>
    </row>
    <row r="2279" spans="5:9">
      <c r="E2279" s="702" t="s">
        <v>3844</v>
      </c>
      <c r="F2279" s="702" t="s">
        <v>116</v>
      </c>
      <c r="G2279" s="704" t="s">
        <v>87</v>
      </c>
      <c r="H2279" s="705" t="s">
        <v>90</v>
      </c>
      <c r="I2279" s="704" t="s">
        <v>87</v>
      </c>
    </row>
    <row r="2280" spans="5:9">
      <c r="E2280" s="702" t="s">
        <v>3845</v>
      </c>
      <c r="F2280" s="702" t="s">
        <v>88</v>
      </c>
      <c r="G2280" s="702" t="s">
        <v>90</v>
      </c>
      <c r="H2280" s="702" t="s">
        <v>90</v>
      </c>
      <c r="I2280" s="702" t="s">
        <v>99</v>
      </c>
    </row>
    <row r="2281" spans="5:9">
      <c r="E2281" s="702" t="s">
        <v>3847</v>
      </c>
      <c r="F2281" s="702" t="s">
        <v>135</v>
      </c>
      <c r="G2281" s="704" t="s">
        <v>87</v>
      </c>
      <c r="H2281" s="705" t="s">
        <v>90</v>
      </c>
      <c r="I2281" s="705" t="s">
        <v>90</v>
      </c>
    </row>
    <row r="2282" spans="5:9">
      <c r="E2282" s="702" t="s">
        <v>3848</v>
      </c>
      <c r="F2282" s="702" t="s">
        <v>197</v>
      </c>
      <c r="G2282" s="705" t="s">
        <v>90</v>
      </c>
      <c r="H2282" s="705" t="s">
        <v>90</v>
      </c>
      <c r="I2282" s="705" t="s">
        <v>70</v>
      </c>
    </row>
    <row r="2283" spans="5:9">
      <c r="E2283" s="702" t="s">
        <v>3849</v>
      </c>
      <c r="F2283" s="702" t="s">
        <v>140</v>
      </c>
      <c r="G2283" s="705" t="s">
        <v>70</v>
      </c>
      <c r="H2283" s="705" t="s">
        <v>90</v>
      </c>
      <c r="I2283" s="705" t="s">
        <v>87</v>
      </c>
    </row>
    <row r="2284" spans="5:9">
      <c r="E2284" s="702" t="s">
        <v>3851</v>
      </c>
      <c r="F2284" s="702" t="s">
        <v>94</v>
      </c>
      <c r="G2284" s="702" t="s">
        <v>68</v>
      </c>
      <c r="H2284" s="702" t="s">
        <v>90</v>
      </c>
      <c r="I2284" s="702" t="s">
        <v>90</v>
      </c>
    </row>
    <row r="2285" spans="5:9">
      <c r="E2285" s="702" t="s">
        <v>3852</v>
      </c>
      <c r="F2285" s="702" t="s">
        <v>126</v>
      </c>
      <c r="G2285" s="705" t="s">
        <v>68</v>
      </c>
      <c r="H2285" s="705" t="s">
        <v>90</v>
      </c>
      <c r="I2285" s="705" t="s">
        <v>70</v>
      </c>
    </row>
    <row r="2286" spans="5:9">
      <c r="E2286" s="702" t="s">
        <v>3854</v>
      </c>
      <c r="F2286" s="702" t="s">
        <v>101</v>
      </c>
      <c r="G2286" s="705" t="s">
        <v>87</v>
      </c>
      <c r="H2286" s="705" t="s">
        <v>68</v>
      </c>
      <c r="I2286" s="705" t="s">
        <v>99</v>
      </c>
    </row>
    <row r="2287" spans="5:9">
      <c r="E2287" s="702" t="s">
        <v>3856</v>
      </c>
      <c r="F2287" s="702" t="s">
        <v>119</v>
      </c>
      <c r="G2287" s="705" t="s">
        <v>68</v>
      </c>
      <c r="H2287" s="705" t="s">
        <v>87</v>
      </c>
      <c r="I2287" s="705" t="s">
        <v>99</v>
      </c>
    </row>
    <row r="2288" spans="5:9">
      <c r="E2288" s="702" t="s">
        <v>3861</v>
      </c>
      <c r="F2288" s="702" t="s">
        <v>88</v>
      </c>
      <c r="G2288" s="705" t="s">
        <v>87</v>
      </c>
      <c r="H2288" s="705" t="s">
        <v>87</v>
      </c>
      <c r="I2288" s="705" t="s">
        <v>68</v>
      </c>
    </row>
    <row r="2289" spans="5:9">
      <c r="E2289" s="702" t="s">
        <v>3862</v>
      </c>
      <c r="F2289" s="702" t="s">
        <v>101</v>
      </c>
      <c r="G2289" s="702" t="s">
        <v>87</v>
      </c>
      <c r="H2289" s="702" t="s">
        <v>90</v>
      </c>
      <c r="I2289" s="702" t="s">
        <v>70</v>
      </c>
    </row>
    <row r="2290" spans="5:9">
      <c r="E2290" s="702" t="s">
        <v>3863</v>
      </c>
      <c r="F2290" s="702" t="s">
        <v>129</v>
      </c>
      <c r="G2290" s="702" t="s">
        <v>70</v>
      </c>
      <c r="H2290" s="702" t="s">
        <v>87</v>
      </c>
      <c r="I2290" s="702" t="s">
        <v>90</v>
      </c>
    </row>
    <row r="2291" spans="5:9">
      <c r="E2291" s="706" t="s">
        <v>3864</v>
      </c>
      <c r="F2291" s="706" t="s">
        <v>126</v>
      </c>
      <c r="G2291" s="713" t="s">
        <v>87</v>
      </c>
      <c r="H2291" s="707" t="s">
        <v>90</v>
      </c>
      <c r="I2291" s="713" t="s">
        <v>87</v>
      </c>
    </row>
    <row r="2292" spans="5:9">
      <c r="E2292" s="702" t="s">
        <v>3865</v>
      </c>
      <c r="F2292" s="702" t="s">
        <v>140</v>
      </c>
      <c r="G2292" s="702" t="s">
        <v>87</v>
      </c>
      <c r="H2292" s="702" t="s">
        <v>90</v>
      </c>
      <c r="I2292" s="702" t="s">
        <v>90</v>
      </c>
    </row>
    <row r="2293" spans="5:9">
      <c r="E2293" s="702" t="s">
        <v>3866</v>
      </c>
      <c r="F2293" s="702" t="s">
        <v>215</v>
      </c>
      <c r="G2293" s="705" t="s">
        <v>70</v>
      </c>
      <c r="H2293" s="702" t="s">
        <v>87</v>
      </c>
      <c r="I2293" s="705" t="s">
        <v>70</v>
      </c>
    </row>
    <row r="2294" spans="5:9">
      <c r="E2294" s="702" t="s">
        <v>3867</v>
      </c>
      <c r="F2294" s="702" t="s">
        <v>94</v>
      </c>
      <c r="G2294" s="705" t="s">
        <v>87</v>
      </c>
      <c r="H2294" s="705" t="s">
        <v>99</v>
      </c>
      <c r="I2294" s="705" t="s">
        <v>90</v>
      </c>
    </row>
    <row r="2295" spans="5:9">
      <c r="E2295" s="702" t="s">
        <v>3868</v>
      </c>
      <c r="F2295" s="702" t="s">
        <v>110</v>
      </c>
      <c r="G2295" s="702" t="s">
        <v>87</v>
      </c>
      <c r="H2295" s="702" t="s">
        <v>87</v>
      </c>
      <c r="I2295" s="702" t="s">
        <v>99</v>
      </c>
    </row>
    <row r="2296" spans="5:9">
      <c r="E2296" s="702" t="s">
        <v>3869</v>
      </c>
      <c r="F2296" s="702" t="s">
        <v>119</v>
      </c>
      <c r="G2296" s="702" t="s">
        <v>90</v>
      </c>
      <c r="H2296" s="702" t="s">
        <v>87</v>
      </c>
      <c r="I2296" s="702" t="s">
        <v>87</v>
      </c>
    </row>
    <row r="2297" spans="5:9">
      <c r="E2297" s="702" t="s">
        <v>3870</v>
      </c>
      <c r="F2297" s="702" t="s">
        <v>140</v>
      </c>
      <c r="G2297" s="705" t="s">
        <v>87</v>
      </c>
      <c r="H2297" s="705" t="s">
        <v>68</v>
      </c>
      <c r="I2297" s="705" t="s">
        <v>70</v>
      </c>
    </row>
    <row r="2298" spans="5:9">
      <c r="E2298" s="702" t="s">
        <v>3871</v>
      </c>
      <c r="F2298" s="702" t="s">
        <v>135</v>
      </c>
      <c r="G2298" s="705" t="s">
        <v>68</v>
      </c>
      <c r="H2298" s="705" t="s">
        <v>90</v>
      </c>
      <c r="I2298" s="705" t="s">
        <v>68</v>
      </c>
    </row>
    <row r="2299" spans="5:9">
      <c r="E2299" s="702" t="s">
        <v>3874</v>
      </c>
      <c r="F2299" s="702" t="s">
        <v>122</v>
      </c>
      <c r="G2299" s="705" t="s">
        <v>90</v>
      </c>
      <c r="H2299" s="705" t="s">
        <v>68</v>
      </c>
      <c r="I2299" s="705" t="s">
        <v>68</v>
      </c>
    </row>
    <row r="2300" spans="5:9">
      <c r="E2300" s="704" t="s">
        <v>3875</v>
      </c>
      <c r="F2300" s="702" t="s">
        <v>114</v>
      </c>
      <c r="G2300" s="705" t="s">
        <v>68</v>
      </c>
      <c r="H2300" s="702" t="s">
        <v>87</v>
      </c>
      <c r="I2300" s="702" t="s">
        <v>90</v>
      </c>
    </row>
    <row r="2301" spans="5:9">
      <c r="E2301" s="702" t="s">
        <v>3876</v>
      </c>
      <c r="F2301" s="702" t="s">
        <v>122</v>
      </c>
      <c r="G2301" s="702" t="s">
        <v>70</v>
      </c>
      <c r="H2301" s="702" t="s">
        <v>68</v>
      </c>
      <c r="I2301" s="702" t="s">
        <v>90</v>
      </c>
    </row>
    <row r="2302" spans="5:9">
      <c r="E2302" s="702" t="s">
        <v>3877</v>
      </c>
      <c r="F2302" s="702" t="s">
        <v>126</v>
      </c>
      <c r="G2302" s="704" t="s">
        <v>87</v>
      </c>
      <c r="H2302" s="704" t="s">
        <v>68</v>
      </c>
      <c r="I2302" s="704" t="s">
        <v>68</v>
      </c>
    </row>
    <row r="2303" spans="5:9">
      <c r="E2303" s="706" t="s">
        <v>3878</v>
      </c>
      <c r="F2303" s="706" t="s">
        <v>88</v>
      </c>
      <c r="G2303" s="706" t="s">
        <v>87</v>
      </c>
      <c r="H2303" s="706" t="s">
        <v>70</v>
      </c>
      <c r="I2303" s="706" t="s">
        <v>90</v>
      </c>
    </row>
    <row r="2304" spans="5:9">
      <c r="E2304" s="702" t="s">
        <v>3879</v>
      </c>
      <c r="F2304" s="702" t="s">
        <v>94</v>
      </c>
      <c r="G2304" s="702" t="s">
        <v>99</v>
      </c>
      <c r="H2304" s="702" t="s">
        <v>68</v>
      </c>
      <c r="I2304" s="702" t="s">
        <v>90</v>
      </c>
    </row>
    <row r="2305" spans="5:9">
      <c r="E2305" s="702" t="s">
        <v>3880</v>
      </c>
      <c r="F2305" s="702" t="s">
        <v>126</v>
      </c>
      <c r="G2305" s="705" t="s">
        <v>90</v>
      </c>
      <c r="H2305" s="705" t="s">
        <v>68</v>
      </c>
      <c r="I2305" s="705" t="s">
        <v>90</v>
      </c>
    </row>
    <row r="2306" spans="5:9">
      <c r="E2306" s="702" t="s">
        <v>3881</v>
      </c>
      <c r="F2306" s="702" t="s">
        <v>94</v>
      </c>
      <c r="G2306" s="705" t="s">
        <v>87</v>
      </c>
      <c r="H2306" s="705" t="s">
        <v>90</v>
      </c>
      <c r="I2306" s="705" t="s">
        <v>87</v>
      </c>
    </row>
    <row r="2307" spans="5:9">
      <c r="E2307" s="702" t="s">
        <v>3882</v>
      </c>
      <c r="F2307" s="702" t="s">
        <v>110</v>
      </c>
      <c r="G2307" s="702" t="s">
        <v>87</v>
      </c>
      <c r="H2307" s="702" t="s">
        <v>68</v>
      </c>
      <c r="I2307" s="702" t="s">
        <v>70</v>
      </c>
    </row>
    <row r="2308" spans="5:9">
      <c r="E2308" s="702" t="s">
        <v>3883</v>
      </c>
      <c r="F2308" s="702" t="s">
        <v>135</v>
      </c>
      <c r="G2308" s="702" t="s">
        <v>87</v>
      </c>
      <c r="H2308" s="702" t="s">
        <v>90</v>
      </c>
      <c r="I2308" s="702" t="s">
        <v>90</v>
      </c>
    </row>
    <row r="2309" spans="5:9">
      <c r="E2309" s="702" t="s">
        <v>3885</v>
      </c>
      <c r="F2309" s="702" t="s">
        <v>140</v>
      </c>
      <c r="G2309" s="702" t="s">
        <v>90</v>
      </c>
      <c r="H2309" s="702" t="s">
        <v>68</v>
      </c>
      <c r="I2309" s="702" t="s">
        <v>87</v>
      </c>
    </row>
    <row r="2310" spans="5:9">
      <c r="E2310" s="702" t="s">
        <v>3886</v>
      </c>
      <c r="F2310" s="702" t="s">
        <v>215</v>
      </c>
      <c r="G2310" s="702" t="s">
        <v>87</v>
      </c>
      <c r="H2310" s="702" t="s">
        <v>90</v>
      </c>
      <c r="I2310" s="702" t="s">
        <v>90</v>
      </c>
    </row>
    <row r="2311" spans="5:9">
      <c r="E2311" s="702" t="s">
        <v>3887</v>
      </c>
      <c r="F2311" s="702" t="s">
        <v>94</v>
      </c>
      <c r="G2311" s="702" t="s">
        <v>70</v>
      </c>
      <c r="H2311" s="702" t="s">
        <v>90</v>
      </c>
      <c r="I2311" s="702" t="s">
        <v>90</v>
      </c>
    </row>
    <row r="2312" spans="5:9">
      <c r="E2312" s="702" t="s">
        <v>3889</v>
      </c>
      <c r="F2312" s="702" t="s">
        <v>104</v>
      </c>
      <c r="G2312" s="705" t="s">
        <v>68</v>
      </c>
      <c r="H2312" s="705" t="s">
        <v>68</v>
      </c>
      <c r="I2312" s="705" t="s">
        <v>99</v>
      </c>
    </row>
    <row r="2313" spans="5:9">
      <c r="E2313" s="702" t="s">
        <v>3890</v>
      </c>
      <c r="F2313" s="702" t="s">
        <v>116</v>
      </c>
      <c r="G2313" s="705" t="s">
        <v>87</v>
      </c>
      <c r="H2313" s="705" t="s">
        <v>87</v>
      </c>
      <c r="I2313" s="705" t="s">
        <v>90</v>
      </c>
    </row>
    <row r="2314" spans="5:9">
      <c r="E2314" s="702" t="s">
        <v>3891</v>
      </c>
      <c r="F2314" s="702" t="s">
        <v>197</v>
      </c>
      <c r="G2314" s="702" t="s">
        <v>87</v>
      </c>
      <c r="H2314" s="702" t="s">
        <v>90</v>
      </c>
      <c r="I2314" s="702" t="s">
        <v>87</v>
      </c>
    </row>
    <row r="2315" spans="5:9">
      <c r="E2315" s="704" t="s">
        <v>3892</v>
      </c>
      <c r="F2315" s="702" t="s">
        <v>129</v>
      </c>
      <c r="G2315" s="705" t="s">
        <v>87</v>
      </c>
      <c r="H2315" s="705" t="s">
        <v>87</v>
      </c>
      <c r="I2315" s="705" t="s">
        <v>90</v>
      </c>
    </row>
    <row r="2316" spans="5:9">
      <c r="E2316" s="702" t="s">
        <v>3893</v>
      </c>
      <c r="F2316" s="702" t="s">
        <v>140</v>
      </c>
      <c r="G2316" s="705" t="s">
        <v>90</v>
      </c>
      <c r="H2316" s="705" t="s">
        <v>99</v>
      </c>
      <c r="I2316" s="705" t="s">
        <v>99</v>
      </c>
    </row>
    <row r="2317" spans="5:9">
      <c r="E2317" s="702" t="s">
        <v>3894</v>
      </c>
      <c r="F2317" s="702" t="s">
        <v>110</v>
      </c>
      <c r="G2317" s="702" t="s">
        <v>99</v>
      </c>
      <c r="H2317" s="702" t="s">
        <v>99</v>
      </c>
      <c r="I2317" s="702" t="s">
        <v>90</v>
      </c>
    </row>
    <row r="2318" spans="5:9">
      <c r="E2318" s="702" t="s">
        <v>3895</v>
      </c>
      <c r="F2318" s="702" t="s">
        <v>119</v>
      </c>
      <c r="G2318" s="705" t="s">
        <v>87</v>
      </c>
      <c r="H2318" s="705" t="s">
        <v>87</v>
      </c>
      <c r="I2318" s="705" t="s">
        <v>90</v>
      </c>
    </row>
    <row r="2319" spans="5:9">
      <c r="E2319" s="702" t="s">
        <v>3896</v>
      </c>
      <c r="F2319" s="702" t="s">
        <v>88</v>
      </c>
      <c r="G2319" s="705" t="s">
        <v>70</v>
      </c>
      <c r="H2319" s="705" t="s">
        <v>87</v>
      </c>
      <c r="I2319" s="705" t="s">
        <v>87</v>
      </c>
    </row>
    <row r="2320" spans="5:9">
      <c r="E2320" s="702" t="s">
        <v>3897</v>
      </c>
      <c r="F2320" s="702" t="s">
        <v>104</v>
      </c>
      <c r="G2320" s="705" t="s">
        <v>68</v>
      </c>
      <c r="H2320" s="705" t="s">
        <v>90</v>
      </c>
      <c r="I2320" s="705" t="s">
        <v>70</v>
      </c>
    </row>
    <row r="2321" spans="5:9">
      <c r="E2321" s="702" t="s">
        <v>3898</v>
      </c>
      <c r="F2321" s="702" t="s">
        <v>122</v>
      </c>
      <c r="G2321" s="702" t="s">
        <v>90</v>
      </c>
      <c r="H2321" s="702" t="s">
        <v>68</v>
      </c>
      <c r="I2321" s="702" t="s">
        <v>70</v>
      </c>
    </row>
    <row r="2322" spans="5:9">
      <c r="E2322" s="702" t="s">
        <v>3899</v>
      </c>
      <c r="F2322" s="702" t="s">
        <v>215</v>
      </c>
      <c r="G2322" s="706" t="s">
        <v>68</v>
      </c>
      <c r="H2322" s="707" t="s">
        <v>90</v>
      </c>
      <c r="I2322" s="706" t="s">
        <v>70</v>
      </c>
    </row>
    <row r="2323" spans="5:9">
      <c r="E2323" s="702" t="s">
        <v>3900</v>
      </c>
      <c r="F2323" s="702" t="s">
        <v>220</v>
      </c>
      <c r="G2323" s="702" t="s">
        <v>90</v>
      </c>
      <c r="H2323" s="702" t="s">
        <v>87</v>
      </c>
      <c r="I2323" s="702" t="s">
        <v>90</v>
      </c>
    </row>
    <row r="2324" spans="5:9">
      <c r="E2324" s="702" t="s">
        <v>3901</v>
      </c>
      <c r="F2324" s="702" t="s">
        <v>240</v>
      </c>
      <c r="G2324" s="702" t="s">
        <v>87</v>
      </c>
      <c r="H2324" s="702" t="s">
        <v>90</v>
      </c>
      <c r="I2324" s="702" t="s">
        <v>87</v>
      </c>
    </row>
    <row r="2325" spans="5:9">
      <c r="E2325" s="702" t="s">
        <v>3902</v>
      </c>
      <c r="F2325" s="702" t="s">
        <v>101</v>
      </c>
      <c r="G2325" s="702" t="s">
        <v>70</v>
      </c>
      <c r="H2325" s="702" t="s">
        <v>99</v>
      </c>
      <c r="I2325" s="702" t="s">
        <v>87</v>
      </c>
    </row>
    <row r="2326" spans="5:9">
      <c r="E2326" s="702" t="s">
        <v>3903</v>
      </c>
      <c r="F2326" s="702" t="s">
        <v>88</v>
      </c>
      <c r="G2326" s="705" t="s">
        <v>68</v>
      </c>
      <c r="H2326" s="705" t="s">
        <v>87</v>
      </c>
      <c r="I2326" s="705" t="s">
        <v>70</v>
      </c>
    </row>
    <row r="2327" spans="5:9">
      <c r="E2327" s="702" t="s">
        <v>3904</v>
      </c>
      <c r="F2327" s="702" t="s">
        <v>116</v>
      </c>
      <c r="G2327" s="702" t="s">
        <v>90</v>
      </c>
      <c r="H2327" s="702" t="s">
        <v>68</v>
      </c>
      <c r="I2327" s="702" t="s">
        <v>87</v>
      </c>
    </row>
    <row r="2328" spans="5:9">
      <c r="E2328" s="702" t="s">
        <v>3905</v>
      </c>
      <c r="F2328" s="702" t="s">
        <v>251</v>
      </c>
      <c r="G2328" s="702" t="s">
        <v>87</v>
      </c>
      <c r="H2328" s="702" t="s">
        <v>90</v>
      </c>
      <c r="I2328" s="702" t="s">
        <v>70</v>
      </c>
    </row>
    <row r="2329" spans="5:9">
      <c r="E2329" s="702" t="s">
        <v>3906</v>
      </c>
      <c r="F2329" s="702" t="s">
        <v>114</v>
      </c>
      <c r="G2329" s="702" t="s">
        <v>68</v>
      </c>
      <c r="H2329" s="702" t="s">
        <v>70</v>
      </c>
      <c r="I2329" s="702" t="s">
        <v>90</v>
      </c>
    </row>
    <row r="2330" spans="5:9">
      <c r="E2330" s="702" t="s">
        <v>3906</v>
      </c>
      <c r="F2330" s="702" t="s">
        <v>90</v>
      </c>
      <c r="G2330" s="702" t="s">
        <v>68</v>
      </c>
      <c r="H2330" s="702" t="s">
        <v>70</v>
      </c>
      <c r="I2330" s="702" t="s">
        <v>90</v>
      </c>
    </row>
    <row r="2331" spans="5:9">
      <c r="E2331" s="702" t="s">
        <v>3907</v>
      </c>
      <c r="F2331" s="702" t="s">
        <v>122</v>
      </c>
      <c r="G2331" s="702" t="s">
        <v>87</v>
      </c>
      <c r="H2331" s="702" t="s">
        <v>90</v>
      </c>
      <c r="I2331" s="702" t="s">
        <v>70</v>
      </c>
    </row>
    <row r="2332" spans="5:9">
      <c r="E2332" s="702" t="s">
        <v>3909</v>
      </c>
      <c r="F2332" s="702" t="s">
        <v>129</v>
      </c>
      <c r="G2332" s="705" t="s">
        <v>87</v>
      </c>
      <c r="H2332" s="705" t="s">
        <v>90</v>
      </c>
      <c r="I2332" s="705" t="s">
        <v>99</v>
      </c>
    </row>
    <row r="2333" spans="5:9">
      <c r="E2333" s="702" t="s">
        <v>733</v>
      </c>
      <c r="F2333" s="702" t="s">
        <v>122</v>
      </c>
      <c r="G2333" s="702" t="s">
        <v>68</v>
      </c>
      <c r="H2333" s="702" t="s">
        <v>87</v>
      </c>
      <c r="I2333" s="702" t="s">
        <v>68</v>
      </c>
    </row>
    <row r="2334" spans="5:9">
      <c r="E2334" s="702" t="s">
        <v>3910</v>
      </c>
      <c r="F2334" s="702" t="s">
        <v>129</v>
      </c>
      <c r="G2334" s="705" t="s">
        <v>90</v>
      </c>
      <c r="H2334" s="705" t="s">
        <v>90</v>
      </c>
      <c r="I2334" s="705" t="s">
        <v>90</v>
      </c>
    </row>
    <row r="2335" spans="5:9">
      <c r="E2335" s="702" t="s">
        <v>3911</v>
      </c>
      <c r="F2335" s="702" t="s">
        <v>88</v>
      </c>
      <c r="G2335" s="702" t="s">
        <v>70</v>
      </c>
      <c r="H2335" s="702" t="s">
        <v>90</v>
      </c>
      <c r="I2335" s="702" t="s">
        <v>87</v>
      </c>
    </row>
    <row r="2336" spans="5:9">
      <c r="E2336" s="702" t="s">
        <v>3912</v>
      </c>
      <c r="F2336" s="702" t="s">
        <v>104</v>
      </c>
      <c r="G2336" s="702" t="s">
        <v>90</v>
      </c>
      <c r="H2336" s="702" t="s">
        <v>90</v>
      </c>
      <c r="I2336" s="702" t="s">
        <v>99</v>
      </c>
    </row>
    <row r="2337" spans="5:9">
      <c r="E2337" s="702" t="s">
        <v>3913</v>
      </c>
      <c r="F2337" s="702" t="s">
        <v>101</v>
      </c>
      <c r="G2337" s="705" t="s">
        <v>87</v>
      </c>
      <c r="H2337" s="705" t="s">
        <v>68</v>
      </c>
      <c r="I2337" s="705" t="s">
        <v>87</v>
      </c>
    </row>
    <row r="2338" spans="5:9">
      <c r="E2338" s="702" t="s">
        <v>3914</v>
      </c>
      <c r="F2338" s="702" t="s">
        <v>135</v>
      </c>
      <c r="G2338" s="702" t="s">
        <v>90</v>
      </c>
      <c r="H2338" s="702" t="s">
        <v>87</v>
      </c>
      <c r="I2338" s="702" t="s">
        <v>68</v>
      </c>
    </row>
    <row r="2339" spans="5:9">
      <c r="E2339" s="702" t="s">
        <v>3915</v>
      </c>
      <c r="F2339" s="702" t="s">
        <v>94</v>
      </c>
      <c r="G2339" s="702" t="s">
        <v>90</v>
      </c>
      <c r="H2339" s="702" t="s">
        <v>90</v>
      </c>
      <c r="I2339" s="702" t="s">
        <v>90</v>
      </c>
    </row>
    <row r="2340" spans="5:9">
      <c r="E2340" s="702" t="s">
        <v>505</v>
      </c>
      <c r="F2340" s="702" t="s">
        <v>116</v>
      </c>
      <c r="G2340" s="702" t="s">
        <v>87</v>
      </c>
      <c r="H2340" s="702" t="s">
        <v>90</v>
      </c>
      <c r="I2340" s="702" t="s">
        <v>90</v>
      </c>
    </row>
    <row r="2341" spans="5:9">
      <c r="E2341" s="702" t="s">
        <v>3916</v>
      </c>
      <c r="F2341" s="702" t="s">
        <v>94</v>
      </c>
      <c r="G2341" s="702" t="s">
        <v>87</v>
      </c>
      <c r="H2341" s="702" t="s">
        <v>90</v>
      </c>
      <c r="I2341" s="702" t="s">
        <v>68</v>
      </c>
    </row>
    <row r="2342" spans="5:9">
      <c r="E2342" s="702" t="s">
        <v>3917</v>
      </c>
      <c r="F2342" s="702" t="s">
        <v>101</v>
      </c>
      <c r="G2342" s="702" t="s">
        <v>87</v>
      </c>
      <c r="H2342" s="702" t="s">
        <v>99</v>
      </c>
      <c r="I2342" s="702" t="s">
        <v>70</v>
      </c>
    </row>
    <row r="2343" spans="5:9">
      <c r="E2343" s="702" t="s">
        <v>3918</v>
      </c>
      <c r="F2343" s="702" t="s">
        <v>135</v>
      </c>
      <c r="G2343" s="705" t="s">
        <v>87</v>
      </c>
      <c r="H2343" s="705" t="s">
        <v>90</v>
      </c>
      <c r="I2343" s="705" t="s">
        <v>90</v>
      </c>
    </row>
    <row r="2344" spans="5:9">
      <c r="E2344" s="702" t="s">
        <v>3919</v>
      </c>
      <c r="F2344" s="702" t="s">
        <v>114</v>
      </c>
      <c r="G2344" s="702" t="s">
        <v>90</v>
      </c>
      <c r="H2344" s="702" t="s">
        <v>87</v>
      </c>
      <c r="I2344" s="702" t="s">
        <v>90</v>
      </c>
    </row>
    <row r="2345" spans="5:9">
      <c r="E2345" s="702" t="s">
        <v>3920</v>
      </c>
      <c r="F2345" s="702" t="s">
        <v>197</v>
      </c>
      <c r="G2345" s="702" t="s">
        <v>90</v>
      </c>
      <c r="H2345" s="702" t="s">
        <v>99</v>
      </c>
      <c r="I2345" s="702" t="s">
        <v>87</v>
      </c>
    </row>
    <row r="2346" spans="5:9">
      <c r="E2346" s="702" t="s">
        <v>3921</v>
      </c>
      <c r="F2346" s="702" t="s">
        <v>101</v>
      </c>
      <c r="G2346" s="702" t="s">
        <v>90</v>
      </c>
      <c r="H2346" s="705" t="s">
        <v>70</v>
      </c>
      <c r="I2346" s="702" t="s">
        <v>90</v>
      </c>
    </row>
    <row r="2347" spans="5:9">
      <c r="E2347" s="702" t="s">
        <v>3922</v>
      </c>
      <c r="F2347" s="702" t="s">
        <v>94</v>
      </c>
      <c r="G2347" s="702" t="s">
        <v>87</v>
      </c>
      <c r="H2347" s="702" t="s">
        <v>87</v>
      </c>
      <c r="I2347" s="702" t="s">
        <v>90</v>
      </c>
    </row>
    <row r="2348" spans="5:9">
      <c r="E2348" s="702" t="s">
        <v>3923</v>
      </c>
      <c r="F2348" s="702" t="s">
        <v>114</v>
      </c>
      <c r="G2348" s="705" t="s">
        <v>70</v>
      </c>
      <c r="H2348" s="705" t="s">
        <v>70</v>
      </c>
      <c r="I2348" s="705" t="s">
        <v>68</v>
      </c>
    </row>
    <row r="2349" spans="5:9">
      <c r="E2349" s="702" t="s">
        <v>3924</v>
      </c>
      <c r="F2349" s="702" t="s">
        <v>131</v>
      </c>
      <c r="G2349" s="702" t="s">
        <v>87</v>
      </c>
      <c r="H2349" s="702" t="s">
        <v>68</v>
      </c>
      <c r="I2349" s="702" t="s">
        <v>70</v>
      </c>
    </row>
    <row r="2350" spans="5:9">
      <c r="E2350" s="702" t="s">
        <v>3925</v>
      </c>
      <c r="F2350" s="702" t="s">
        <v>131</v>
      </c>
      <c r="G2350" s="702" t="s">
        <v>87</v>
      </c>
      <c r="H2350" s="702" t="s">
        <v>87</v>
      </c>
      <c r="I2350" s="702" t="s">
        <v>87</v>
      </c>
    </row>
    <row r="2351" spans="5:9">
      <c r="E2351" s="706" t="s">
        <v>3927</v>
      </c>
      <c r="F2351" s="706" t="s">
        <v>140</v>
      </c>
      <c r="G2351" s="707" t="s">
        <v>90</v>
      </c>
      <c r="H2351" s="707" t="s">
        <v>70</v>
      </c>
      <c r="I2351" s="707" t="s">
        <v>68</v>
      </c>
    </row>
    <row r="2352" spans="5:9">
      <c r="E2352" s="706" t="s">
        <v>3929</v>
      </c>
      <c r="F2352" s="706" t="s">
        <v>131</v>
      </c>
      <c r="G2352" s="707" t="s">
        <v>70</v>
      </c>
      <c r="H2352" s="707" t="s">
        <v>90</v>
      </c>
      <c r="I2352" s="707" t="s">
        <v>70</v>
      </c>
    </row>
    <row r="2353" spans="5:9">
      <c r="E2353" s="702" t="s">
        <v>3930</v>
      </c>
      <c r="F2353" s="702" t="s">
        <v>88</v>
      </c>
      <c r="G2353" s="705" t="s">
        <v>87</v>
      </c>
      <c r="H2353" s="705" t="s">
        <v>70</v>
      </c>
      <c r="I2353" s="705" t="s">
        <v>90</v>
      </c>
    </row>
    <row r="2354" spans="5:9">
      <c r="E2354" s="702" t="s">
        <v>3931</v>
      </c>
      <c r="F2354" s="702" t="s">
        <v>135</v>
      </c>
      <c r="G2354" s="702" t="s">
        <v>90</v>
      </c>
      <c r="H2354" s="702" t="s">
        <v>68</v>
      </c>
      <c r="I2354" s="702" t="s">
        <v>99</v>
      </c>
    </row>
    <row r="2355" spans="5:9">
      <c r="E2355" s="702" t="s">
        <v>3932</v>
      </c>
      <c r="F2355" s="702" t="s">
        <v>114</v>
      </c>
      <c r="G2355" s="702" t="s">
        <v>90</v>
      </c>
      <c r="H2355" s="702" t="s">
        <v>87</v>
      </c>
      <c r="I2355" s="702" t="s">
        <v>70</v>
      </c>
    </row>
    <row r="2356" spans="5:9">
      <c r="E2356" s="702" t="s">
        <v>3933</v>
      </c>
      <c r="F2356" s="702" t="s">
        <v>116</v>
      </c>
      <c r="G2356" s="702" t="s">
        <v>87</v>
      </c>
      <c r="H2356" s="702" t="s">
        <v>87</v>
      </c>
      <c r="I2356" s="702" t="s">
        <v>87</v>
      </c>
    </row>
    <row r="2357" spans="5:9">
      <c r="E2357" s="702" t="s">
        <v>3934</v>
      </c>
      <c r="F2357" s="702" t="s">
        <v>94</v>
      </c>
      <c r="G2357" s="705" t="s">
        <v>90</v>
      </c>
      <c r="H2357" s="705" t="s">
        <v>87</v>
      </c>
      <c r="I2357" s="705" t="s">
        <v>87</v>
      </c>
    </row>
    <row r="2358" spans="5:9">
      <c r="E2358" s="702" t="s">
        <v>3935</v>
      </c>
      <c r="F2358" s="702" t="s">
        <v>131</v>
      </c>
      <c r="G2358" s="702" t="s">
        <v>90</v>
      </c>
      <c r="H2358" s="702" t="s">
        <v>90</v>
      </c>
      <c r="I2358" s="702" t="s">
        <v>90</v>
      </c>
    </row>
    <row r="2359" spans="5:9">
      <c r="E2359" s="702" t="s">
        <v>3936</v>
      </c>
      <c r="F2359" s="702" t="s">
        <v>122</v>
      </c>
      <c r="G2359" s="702" t="s">
        <v>70</v>
      </c>
      <c r="H2359" s="702" t="s">
        <v>87</v>
      </c>
      <c r="I2359" s="702" t="s">
        <v>70</v>
      </c>
    </row>
    <row r="2360" spans="5:9">
      <c r="E2360" s="702" t="s">
        <v>3937</v>
      </c>
      <c r="F2360" s="702" t="s">
        <v>104</v>
      </c>
      <c r="G2360" s="702" t="s">
        <v>90</v>
      </c>
      <c r="H2360" s="702" t="s">
        <v>68</v>
      </c>
      <c r="I2360" s="702" t="s">
        <v>99</v>
      </c>
    </row>
    <row r="2361" spans="5:9">
      <c r="E2361" s="702" t="s">
        <v>3938</v>
      </c>
      <c r="F2361" s="702" t="s">
        <v>94</v>
      </c>
      <c r="G2361" s="705" t="s">
        <v>68</v>
      </c>
      <c r="H2361" s="705" t="s">
        <v>87</v>
      </c>
      <c r="I2361" s="705" t="s">
        <v>68</v>
      </c>
    </row>
    <row r="2362" spans="5:9">
      <c r="E2362" s="704" t="s">
        <v>3939</v>
      </c>
      <c r="F2362" s="702" t="s">
        <v>114</v>
      </c>
      <c r="G2362" s="705" t="s">
        <v>70</v>
      </c>
      <c r="H2362" s="705" t="s">
        <v>68</v>
      </c>
      <c r="I2362" s="705" t="s">
        <v>70</v>
      </c>
    </row>
    <row r="2363" spans="5:9">
      <c r="E2363" s="702" t="s">
        <v>1119</v>
      </c>
      <c r="F2363" s="702" t="s">
        <v>140</v>
      </c>
      <c r="G2363" s="702" t="s">
        <v>68</v>
      </c>
      <c r="H2363" s="702" t="s">
        <v>68</v>
      </c>
      <c r="I2363" s="702" t="s">
        <v>87</v>
      </c>
    </row>
    <row r="2364" spans="5:9">
      <c r="E2364" s="702" t="s">
        <v>3940</v>
      </c>
      <c r="F2364" s="702" t="s">
        <v>126</v>
      </c>
      <c r="G2364" s="705" t="s">
        <v>90</v>
      </c>
      <c r="H2364" s="705" t="s">
        <v>90</v>
      </c>
      <c r="I2364" s="705" t="s">
        <v>87</v>
      </c>
    </row>
    <row r="2365" spans="5:9">
      <c r="E2365" s="702" t="s">
        <v>3941</v>
      </c>
      <c r="F2365" s="702" t="s">
        <v>116</v>
      </c>
      <c r="G2365" s="702" t="s">
        <v>87</v>
      </c>
      <c r="H2365" s="702" t="s">
        <v>99</v>
      </c>
      <c r="I2365" s="702" t="s">
        <v>87</v>
      </c>
    </row>
    <row r="2366" spans="5:9">
      <c r="E2366" s="702" t="s">
        <v>3942</v>
      </c>
      <c r="F2366" s="702" t="s">
        <v>104</v>
      </c>
      <c r="G2366" s="702" t="s">
        <v>70</v>
      </c>
      <c r="H2366" s="705" t="s">
        <v>90</v>
      </c>
      <c r="I2366" s="705" t="s">
        <v>90</v>
      </c>
    </row>
    <row r="2367" spans="5:9">
      <c r="E2367" s="702" t="s">
        <v>3943</v>
      </c>
      <c r="F2367" s="702" t="s">
        <v>114</v>
      </c>
      <c r="G2367" s="704" t="s">
        <v>87</v>
      </c>
      <c r="H2367" s="704" t="s">
        <v>87</v>
      </c>
      <c r="I2367" s="704" t="s">
        <v>87</v>
      </c>
    </row>
    <row r="2368" spans="5:9">
      <c r="E2368" s="702" t="s">
        <v>3944</v>
      </c>
      <c r="F2368" s="702" t="s">
        <v>126</v>
      </c>
      <c r="G2368" s="702" t="s">
        <v>90</v>
      </c>
      <c r="H2368" s="702" t="s">
        <v>68</v>
      </c>
      <c r="I2368" s="702" t="s">
        <v>70</v>
      </c>
    </row>
    <row r="2369" spans="5:9">
      <c r="E2369" s="702" t="s">
        <v>3945</v>
      </c>
      <c r="F2369" s="702" t="s">
        <v>126</v>
      </c>
      <c r="G2369" s="705" t="s">
        <v>87</v>
      </c>
      <c r="H2369" s="705" t="s">
        <v>90</v>
      </c>
      <c r="I2369" s="705" t="s">
        <v>68</v>
      </c>
    </row>
    <row r="2370" spans="5:9">
      <c r="E2370" s="702" t="s">
        <v>3946</v>
      </c>
      <c r="F2370" s="702" t="s">
        <v>126</v>
      </c>
      <c r="G2370" s="702" t="s">
        <v>68</v>
      </c>
      <c r="H2370" s="702" t="s">
        <v>68</v>
      </c>
      <c r="I2370" s="702" t="s">
        <v>70</v>
      </c>
    </row>
    <row r="2371" spans="5:9">
      <c r="E2371" s="702" t="s">
        <v>3947</v>
      </c>
      <c r="F2371" s="702" t="s">
        <v>94</v>
      </c>
      <c r="G2371" s="702" t="s">
        <v>70</v>
      </c>
      <c r="H2371" s="702" t="s">
        <v>70</v>
      </c>
      <c r="I2371" s="702" t="s">
        <v>90</v>
      </c>
    </row>
    <row r="2372" spans="5:9">
      <c r="E2372" s="702" t="s">
        <v>3948</v>
      </c>
      <c r="F2372" s="702" t="s">
        <v>90</v>
      </c>
      <c r="G2372" s="702" t="s">
        <v>70</v>
      </c>
      <c r="H2372" s="702" t="s">
        <v>90</v>
      </c>
      <c r="I2372" s="702" t="s">
        <v>87</v>
      </c>
    </row>
    <row r="2373" spans="5:9">
      <c r="E2373" s="702" t="s">
        <v>3949</v>
      </c>
      <c r="F2373" s="702" t="s">
        <v>110</v>
      </c>
      <c r="G2373" s="705" t="s">
        <v>87</v>
      </c>
      <c r="H2373" s="705" t="s">
        <v>68</v>
      </c>
      <c r="I2373" s="705" t="s">
        <v>87</v>
      </c>
    </row>
    <row r="2374" spans="5:9">
      <c r="E2374" s="702" t="s">
        <v>3950</v>
      </c>
      <c r="F2374" s="702" t="s">
        <v>131</v>
      </c>
      <c r="G2374" s="705" t="s">
        <v>90</v>
      </c>
      <c r="H2374" s="705" t="s">
        <v>70</v>
      </c>
      <c r="I2374" s="705" t="s">
        <v>90</v>
      </c>
    </row>
    <row r="2375" spans="5:9">
      <c r="E2375" s="702" t="s">
        <v>3951</v>
      </c>
      <c r="F2375" s="702" t="s">
        <v>104</v>
      </c>
      <c r="G2375" s="702" t="s">
        <v>90</v>
      </c>
      <c r="H2375" s="702" t="s">
        <v>87</v>
      </c>
      <c r="I2375" s="702" t="s">
        <v>87</v>
      </c>
    </row>
    <row r="2376" spans="5:9">
      <c r="E2376" s="702" t="s">
        <v>3953</v>
      </c>
      <c r="F2376" s="702" t="s">
        <v>148</v>
      </c>
      <c r="G2376" s="705" t="s">
        <v>68</v>
      </c>
      <c r="H2376" s="705" t="s">
        <v>68</v>
      </c>
      <c r="I2376" s="705" t="s">
        <v>87</v>
      </c>
    </row>
    <row r="2377" spans="5:9">
      <c r="E2377" s="702" t="s">
        <v>3954</v>
      </c>
      <c r="F2377" s="702" t="s">
        <v>140</v>
      </c>
      <c r="G2377" s="702" t="s">
        <v>87</v>
      </c>
      <c r="H2377" s="702" t="s">
        <v>87</v>
      </c>
      <c r="I2377" s="702" t="s">
        <v>99</v>
      </c>
    </row>
    <row r="2378" spans="5:9">
      <c r="E2378" s="702" t="s">
        <v>3955</v>
      </c>
      <c r="F2378" s="702" t="s">
        <v>135</v>
      </c>
      <c r="G2378" s="705" t="s">
        <v>70</v>
      </c>
      <c r="H2378" s="705" t="s">
        <v>70</v>
      </c>
      <c r="I2378" s="705" t="s">
        <v>99</v>
      </c>
    </row>
    <row r="2379" spans="5:9">
      <c r="E2379" s="702" t="s">
        <v>3956</v>
      </c>
      <c r="F2379" s="702" t="s">
        <v>101</v>
      </c>
      <c r="G2379" s="702" t="s">
        <v>87</v>
      </c>
      <c r="H2379" s="702" t="s">
        <v>90</v>
      </c>
      <c r="I2379" s="702" t="s">
        <v>99</v>
      </c>
    </row>
    <row r="2380" spans="5:9">
      <c r="E2380" s="702" t="s">
        <v>3957</v>
      </c>
      <c r="F2380" s="702" t="s">
        <v>114</v>
      </c>
      <c r="G2380" s="705" t="s">
        <v>87</v>
      </c>
      <c r="H2380" s="705" t="s">
        <v>87</v>
      </c>
      <c r="I2380" s="705" t="s">
        <v>68</v>
      </c>
    </row>
    <row r="2381" spans="5:9">
      <c r="E2381" s="702" t="s">
        <v>3959</v>
      </c>
      <c r="F2381" s="702" t="s">
        <v>129</v>
      </c>
      <c r="G2381" s="705" t="s">
        <v>68</v>
      </c>
      <c r="H2381" s="705" t="s">
        <v>87</v>
      </c>
      <c r="I2381" s="705" t="s">
        <v>68</v>
      </c>
    </row>
    <row r="2382" spans="5:9">
      <c r="E2382" s="702" t="s">
        <v>3960</v>
      </c>
      <c r="F2382" s="702" t="s">
        <v>119</v>
      </c>
      <c r="G2382" s="705" t="s">
        <v>90</v>
      </c>
      <c r="H2382" s="705" t="s">
        <v>90</v>
      </c>
      <c r="I2382" s="704" t="s">
        <v>68</v>
      </c>
    </row>
    <row r="2383" spans="5:9">
      <c r="E2383" s="702" t="s">
        <v>3961</v>
      </c>
      <c r="F2383" s="702" t="s">
        <v>251</v>
      </c>
      <c r="G2383" s="702" t="s">
        <v>90</v>
      </c>
      <c r="H2383" s="702" t="s">
        <v>90</v>
      </c>
      <c r="I2383" s="702" t="s">
        <v>99</v>
      </c>
    </row>
    <row r="2384" spans="5:9">
      <c r="E2384" s="702" t="s">
        <v>3962</v>
      </c>
      <c r="F2384" s="702" t="s">
        <v>101</v>
      </c>
      <c r="G2384" s="705" t="s">
        <v>99</v>
      </c>
      <c r="H2384" s="704" t="s">
        <v>68</v>
      </c>
      <c r="I2384" s="705" t="s">
        <v>90</v>
      </c>
    </row>
    <row r="2385" spans="5:9">
      <c r="E2385" s="706" t="s">
        <v>3963</v>
      </c>
      <c r="F2385" s="706" t="s">
        <v>126</v>
      </c>
      <c r="G2385" s="707" t="s">
        <v>68</v>
      </c>
      <c r="H2385" s="707" t="s">
        <v>68</v>
      </c>
      <c r="I2385" s="707" t="s">
        <v>70</v>
      </c>
    </row>
    <row r="2386" spans="5:9">
      <c r="E2386" s="702" t="s">
        <v>3964</v>
      </c>
      <c r="F2386" s="702" t="s">
        <v>101</v>
      </c>
      <c r="G2386" s="705" t="s">
        <v>90</v>
      </c>
      <c r="H2386" s="705" t="s">
        <v>68</v>
      </c>
      <c r="I2386" s="705" t="s">
        <v>70</v>
      </c>
    </row>
    <row r="2387" spans="5:9">
      <c r="E2387" s="702" t="s">
        <v>3965</v>
      </c>
      <c r="F2387" s="702" t="s">
        <v>90</v>
      </c>
      <c r="G2387" s="702" t="s">
        <v>68</v>
      </c>
      <c r="H2387" s="702" t="s">
        <v>87</v>
      </c>
      <c r="I2387" s="702" t="s">
        <v>87</v>
      </c>
    </row>
    <row r="2388" spans="5:9">
      <c r="E2388" s="702" t="s">
        <v>3966</v>
      </c>
      <c r="F2388" s="702" t="s">
        <v>197</v>
      </c>
      <c r="G2388" s="702" t="s">
        <v>87</v>
      </c>
      <c r="H2388" s="702" t="s">
        <v>87</v>
      </c>
      <c r="I2388" s="702" t="s">
        <v>68</v>
      </c>
    </row>
    <row r="2389" spans="5:9">
      <c r="E2389" s="702" t="s">
        <v>3967</v>
      </c>
      <c r="F2389" s="702" t="s">
        <v>90</v>
      </c>
      <c r="G2389" s="707" t="s">
        <v>99</v>
      </c>
      <c r="H2389" s="713" t="s">
        <v>68</v>
      </c>
      <c r="I2389" s="707" t="s">
        <v>99</v>
      </c>
    </row>
    <row r="2390" spans="5:9">
      <c r="E2390" s="702" t="s">
        <v>3968</v>
      </c>
      <c r="F2390" s="702" t="s">
        <v>90</v>
      </c>
      <c r="G2390" s="702" t="s">
        <v>90</v>
      </c>
      <c r="H2390" s="702" t="s">
        <v>70</v>
      </c>
      <c r="I2390" s="702" t="s">
        <v>99</v>
      </c>
    </row>
    <row r="2391" spans="5:9">
      <c r="E2391" s="706" t="s">
        <v>3969</v>
      </c>
      <c r="F2391" s="706" t="s">
        <v>90</v>
      </c>
      <c r="G2391" s="707" t="s">
        <v>68</v>
      </c>
      <c r="H2391" s="707" t="s">
        <v>68</v>
      </c>
      <c r="I2391" s="707" t="s">
        <v>87</v>
      </c>
    </row>
    <row r="2392" spans="5:9">
      <c r="E2392" s="706" t="s">
        <v>3970</v>
      </c>
      <c r="F2392" s="706" t="s">
        <v>131</v>
      </c>
      <c r="G2392" s="707" t="s">
        <v>68</v>
      </c>
      <c r="H2392" s="707" t="s">
        <v>90</v>
      </c>
      <c r="I2392" s="707" t="s">
        <v>70</v>
      </c>
    </row>
    <row r="2393" spans="5:9">
      <c r="E2393" s="702" t="s">
        <v>3971</v>
      </c>
      <c r="F2393" s="702" t="s">
        <v>101</v>
      </c>
      <c r="G2393" s="705" t="s">
        <v>90</v>
      </c>
      <c r="H2393" s="705" t="s">
        <v>70</v>
      </c>
      <c r="I2393" s="705" t="s">
        <v>70</v>
      </c>
    </row>
    <row r="2394" spans="5:9">
      <c r="E2394" s="704" t="s">
        <v>3973</v>
      </c>
      <c r="F2394" s="702" t="s">
        <v>119</v>
      </c>
      <c r="G2394" s="705" t="s">
        <v>87</v>
      </c>
      <c r="H2394" s="705" t="s">
        <v>99</v>
      </c>
      <c r="I2394" s="705" t="s">
        <v>68</v>
      </c>
    </row>
    <row r="2395" spans="5:9">
      <c r="E2395" s="702" t="s">
        <v>3974</v>
      </c>
      <c r="F2395" s="702" t="s">
        <v>88</v>
      </c>
      <c r="G2395" s="705" t="s">
        <v>70</v>
      </c>
      <c r="H2395" s="705" t="s">
        <v>70</v>
      </c>
      <c r="I2395" s="705" t="s">
        <v>99</v>
      </c>
    </row>
    <row r="2396" spans="5:9">
      <c r="E2396" s="702" t="s">
        <v>3975</v>
      </c>
      <c r="F2396" s="702" t="s">
        <v>94</v>
      </c>
      <c r="G2396" s="702" t="s">
        <v>90</v>
      </c>
      <c r="H2396" s="702" t="s">
        <v>99</v>
      </c>
      <c r="I2396" s="702" t="s">
        <v>70</v>
      </c>
    </row>
    <row r="2397" spans="5:9">
      <c r="E2397" s="702" t="s">
        <v>3976</v>
      </c>
      <c r="F2397" s="702" t="s">
        <v>101</v>
      </c>
      <c r="G2397" s="705" t="s">
        <v>87</v>
      </c>
      <c r="H2397" s="705" t="s">
        <v>87</v>
      </c>
      <c r="I2397" s="705" t="s">
        <v>87</v>
      </c>
    </row>
    <row r="2398" spans="5:9">
      <c r="E2398" s="702" t="s">
        <v>371</v>
      </c>
      <c r="F2398" s="702" t="s">
        <v>101</v>
      </c>
      <c r="G2398" s="702" t="s">
        <v>68</v>
      </c>
      <c r="H2398" s="702" t="s">
        <v>90</v>
      </c>
      <c r="I2398" s="702" t="s">
        <v>70</v>
      </c>
    </row>
    <row r="2399" spans="5:9">
      <c r="E2399" s="702" t="s">
        <v>3978</v>
      </c>
      <c r="F2399" s="702" t="s">
        <v>94</v>
      </c>
      <c r="G2399" s="702" t="s">
        <v>70</v>
      </c>
      <c r="H2399" s="702" t="s">
        <v>90</v>
      </c>
      <c r="I2399" s="702" t="s">
        <v>99</v>
      </c>
    </row>
    <row r="2400" spans="5:9">
      <c r="E2400" s="702" t="s">
        <v>3979</v>
      </c>
      <c r="F2400" s="702" t="s">
        <v>148</v>
      </c>
      <c r="G2400" s="705" t="s">
        <v>90</v>
      </c>
      <c r="H2400" s="705" t="s">
        <v>90</v>
      </c>
      <c r="I2400" s="705" t="s">
        <v>70</v>
      </c>
    </row>
    <row r="2401" spans="5:9">
      <c r="E2401" s="702" t="s">
        <v>3980</v>
      </c>
      <c r="F2401" s="702" t="s">
        <v>251</v>
      </c>
      <c r="G2401" s="702" t="s">
        <v>87</v>
      </c>
      <c r="H2401" s="702" t="s">
        <v>90</v>
      </c>
      <c r="I2401" s="702" t="s">
        <v>87</v>
      </c>
    </row>
    <row r="2402" spans="5:9">
      <c r="E2402" s="702" t="s">
        <v>3983</v>
      </c>
      <c r="F2402" s="702" t="s">
        <v>110</v>
      </c>
      <c r="G2402" s="702" t="s">
        <v>70</v>
      </c>
      <c r="H2402" s="702" t="s">
        <v>68</v>
      </c>
      <c r="I2402" s="702" t="s">
        <v>70</v>
      </c>
    </row>
    <row r="2403" spans="5:9">
      <c r="E2403" s="702" t="s">
        <v>3984</v>
      </c>
      <c r="F2403" s="702" t="s">
        <v>101</v>
      </c>
      <c r="G2403" s="702" t="s">
        <v>70</v>
      </c>
      <c r="H2403" s="702" t="s">
        <v>90</v>
      </c>
      <c r="I2403" s="702" t="s">
        <v>68</v>
      </c>
    </row>
    <row r="2404" spans="5:9">
      <c r="E2404" s="702" t="s">
        <v>3985</v>
      </c>
      <c r="F2404" s="702" t="s">
        <v>101</v>
      </c>
      <c r="G2404" s="705" t="s">
        <v>70</v>
      </c>
      <c r="H2404" s="705" t="s">
        <v>90</v>
      </c>
      <c r="I2404" s="702" t="s">
        <v>68</v>
      </c>
    </row>
    <row r="2405" spans="5:9">
      <c r="E2405" s="702" t="s">
        <v>3987</v>
      </c>
      <c r="F2405" s="702" t="s">
        <v>104</v>
      </c>
      <c r="G2405" s="702" t="s">
        <v>87</v>
      </c>
      <c r="H2405" s="702" t="s">
        <v>87</v>
      </c>
      <c r="I2405" s="702" t="s">
        <v>87</v>
      </c>
    </row>
    <row r="2406" spans="5:9">
      <c r="E2406" s="706" t="s">
        <v>3988</v>
      </c>
      <c r="F2406" s="706" t="s">
        <v>122</v>
      </c>
      <c r="G2406" s="706" t="s">
        <v>87</v>
      </c>
      <c r="H2406" s="706" t="s">
        <v>68</v>
      </c>
      <c r="I2406" s="706" t="s">
        <v>68</v>
      </c>
    </row>
    <row r="2407" spans="5:9">
      <c r="E2407" s="702" t="s">
        <v>3989</v>
      </c>
      <c r="F2407" s="702" t="s">
        <v>116</v>
      </c>
      <c r="G2407" s="702" t="s">
        <v>68</v>
      </c>
      <c r="H2407" s="702" t="s">
        <v>99</v>
      </c>
      <c r="I2407" s="705" t="s">
        <v>90</v>
      </c>
    </row>
    <row r="2408" spans="5:9">
      <c r="E2408" s="706" t="s">
        <v>3990</v>
      </c>
      <c r="F2408" s="706" t="s">
        <v>119</v>
      </c>
      <c r="G2408" s="707" t="s">
        <v>87</v>
      </c>
      <c r="H2408" s="707" t="s">
        <v>68</v>
      </c>
      <c r="I2408" s="707" t="s">
        <v>90</v>
      </c>
    </row>
    <row r="2409" spans="5:9">
      <c r="E2409" s="702" t="s">
        <v>3991</v>
      </c>
      <c r="F2409" s="702" t="s">
        <v>140</v>
      </c>
      <c r="G2409" s="702" t="s">
        <v>90</v>
      </c>
      <c r="H2409" s="702" t="s">
        <v>68</v>
      </c>
      <c r="I2409" s="702" t="s">
        <v>99</v>
      </c>
    </row>
    <row r="2410" spans="5:9">
      <c r="E2410" s="706" t="s">
        <v>3992</v>
      </c>
      <c r="F2410" s="706" t="s">
        <v>131</v>
      </c>
      <c r="G2410" s="707" t="s">
        <v>87</v>
      </c>
      <c r="H2410" s="707" t="s">
        <v>90</v>
      </c>
      <c r="I2410" s="707" t="s">
        <v>90</v>
      </c>
    </row>
    <row r="2411" spans="5:9">
      <c r="E2411" s="702" t="s">
        <v>3994</v>
      </c>
      <c r="F2411" s="702" t="s">
        <v>122</v>
      </c>
      <c r="G2411" s="705" t="s">
        <v>87</v>
      </c>
      <c r="H2411" s="705" t="s">
        <v>87</v>
      </c>
      <c r="I2411" s="705" t="s">
        <v>90</v>
      </c>
    </row>
    <row r="2412" spans="5:9">
      <c r="E2412" s="706" t="s">
        <v>3995</v>
      </c>
      <c r="F2412" s="706" t="s">
        <v>101</v>
      </c>
      <c r="G2412" s="707" t="s">
        <v>87</v>
      </c>
      <c r="H2412" s="707" t="s">
        <v>68</v>
      </c>
      <c r="I2412" s="707" t="s">
        <v>70</v>
      </c>
    </row>
    <row r="2413" spans="5:9">
      <c r="E2413" s="702" t="s">
        <v>3996</v>
      </c>
      <c r="F2413" s="702" t="s">
        <v>135</v>
      </c>
      <c r="G2413" s="702" t="s">
        <v>87</v>
      </c>
      <c r="H2413" s="702" t="s">
        <v>90</v>
      </c>
      <c r="I2413" s="702" t="s">
        <v>99</v>
      </c>
    </row>
    <row r="2414" spans="5:9">
      <c r="E2414" s="706" t="s">
        <v>3997</v>
      </c>
      <c r="F2414" s="706" t="s">
        <v>126</v>
      </c>
      <c r="G2414" s="706" t="s">
        <v>87</v>
      </c>
      <c r="H2414" s="705" t="s">
        <v>68</v>
      </c>
      <c r="I2414" s="705" t="s">
        <v>68</v>
      </c>
    </row>
    <row r="2415" spans="5:9">
      <c r="E2415" s="702" t="s">
        <v>3998</v>
      </c>
      <c r="F2415" s="702" t="s">
        <v>94</v>
      </c>
      <c r="G2415" s="702" t="s">
        <v>90</v>
      </c>
      <c r="H2415" s="702" t="s">
        <v>90</v>
      </c>
      <c r="I2415" s="702" t="s">
        <v>68</v>
      </c>
    </row>
    <row r="2416" spans="5:9">
      <c r="E2416" s="702" t="s">
        <v>3999</v>
      </c>
      <c r="F2416" s="702" t="s">
        <v>131</v>
      </c>
      <c r="G2416" s="705" t="s">
        <v>87</v>
      </c>
      <c r="H2416" s="705" t="s">
        <v>87</v>
      </c>
      <c r="I2416" s="705" t="s">
        <v>90</v>
      </c>
    </row>
    <row r="2417" spans="5:9">
      <c r="E2417" s="702" t="s">
        <v>4000</v>
      </c>
      <c r="F2417" s="702" t="s">
        <v>116</v>
      </c>
      <c r="G2417" s="702" t="s">
        <v>87</v>
      </c>
      <c r="H2417" s="702" t="s">
        <v>68</v>
      </c>
      <c r="I2417" s="702" t="s">
        <v>99</v>
      </c>
    </row>
    <row r="2418" spans="5:9">
      <c r="E2418" s="702" t="s">
        <v>4001</v>
      </c>
      <c r="F2418" s="702" t="s">
        <v>122</v>
      </c>
      <c r="G2418" s="702" t="s">
        <v>99</v>
      </c>
      <c r="H2418" s="702" t="s">
        <v>90</v>
      </c>
      <c r="I2418" s="702" t="s">
        <v>70</v>
      </c>
    </row>
    <row r="2419" spans="5:9">
      <c r="E2419" s="706" t="s">
        <v>4002</v>
      </c>
      <c r="F2419" s="706" t="s">
        <v>114</v>
      </c>
      <c r="G2419" s="707" t="s">
        <v>68</v>
      </c>
      <c r="H2419" s="707" t="s">
        <v>90</v>
      </c>
      <c r="I2419" s="707" t="s">
        <v>68</v>
      </c>
    </row>
    <row r="2420" spans="5:9">
      <c r="E2420" s="702" t="s">
        <v>4003</v>
      </c>
      <c r="F2420" s="702" t="s">
        <v>215</v>
      </c>
      <c r="G2420" s="702" t="s">
        <v>87</v>
      </c>
      <c r="H2420" s="702" t="s">
        <v>87</v>
      </c>
      <c r="I2420" s="702" t="s">
        <v>68</v>
      </c>
    </row>
    <row r="2421" spans="5:9">
      <c r="E2421" s="702" t="s">
        <v>4004</v>
      </c>
      <c r="F2421" s="702" t="s">
        <v>148</v>
      </c>
      <c r="G2421" s="705" t="s">
        <v>68</v>
      </c>
      <c r="H2421" s="705" t="s">
        <v>68</v>
      </c>
      <c r="I2421" s="705" t="s">
        <v>99</v>
      </c>
    </row>
    <row r="2422" spans="5:9">
      <c r="E2422" s="702" t="s">
        <v>4005</v>
      </c>
      <c r="F2422" s="702" t="s">
        <v>101</v>
      </c>
      <c r="G2422" s="702" t="s">
        <v>68</v>
      </c>
      <c r="H2422" s="702" t="s">
        <v>68</v>
      </c>
      <c r="I2422" s="702" t="s">
        <v>87</v>
      </c>
    </row>
    <row r="2423" spans="5:9">
      <c r="E2423" s="702" t="s">
        <v>4007</v>
      </c>
      <c r="F2423" s="702" t="s">
        <v>116</v>
      </c>
      <c r="G2423" s="702" t="s">
        <v>90</v>
      </c>
      <c r="H2423" s="702" t="s">
        <v>90</v>
      </c>
      <c r="I2423" s="702" t="s">
        <v>90</v>
      </c>
    </row>
    <row r="2424" spans="5:9">
      <c r="E2424" s="706" t="s">
        <v>4008</v>
      </c>
      <c r="F2424" s="706" t="s">
        <v>116</v>
      </c>
      <c r="G2424" s="707" t="s">
        <v>90</v>
      </c>
      <c r="H2424" s="713" t="s">
        <v>68</v>
      </c>
      <c r="I2424" s="707" t="s">
        <v>90</v>
      </c>
    </row>
    <row r="2425" spans="5:9">
      <c r="E2425" s="702" t="s">
        <v>4009</v>
      </c>
      <c r="F2425" s="702" t="s">
        <v>101</v>
      </c>
      <c r="G2425" s="702" t="s">
        <v>70</v>
      </c>
      <c r="H2425" s="702" t="s">
        <v>90</v>
      </c>
      <c r="I2425" s="702" t="s">
        <v>99</v>
      </c>
    </row>
    <row r="2426" spans="5:9">
      <c r="E2426" s="702" t="s">
        <v>4012</v>
      </c>
      <c r="F2426" s="702" t="s">
        <v>104</v>
      </c>
      <c r="G2426" s="705" t="s">
        <v>70</v>
      </c>
      <c r="H2426" s="704" t="s">
        <v>87</v>
      </c>
      <c r="I2426" s="705" t="s">
        <v>70</v>
      </c>
    </row>
    <row r="2427" spans="5:9">
      <c r="E2427" s="702" t="s">
        <v>4013</v>
      </c>
      <c r="F2427" s="702" t="s">
        <v>101</v>
      </c>
      <c r="G2427" s="702" t="s">
        <v>87</v>
      </c>
      <c r="H2427" s="702" t="s">
        <v>90</v>
      </c>
      <c r="I2427" s="702" t="s">
        <v>70</v>
      </c>
    </row>
    <row r="2428" spans="5:9">
      <c r="E2428" s="702" t="s">
        <v>4014</v>
      </c>
      <c r="F2428" s="702" t="s">
        <v>119</v>
      </c>
      <c r="G2428" s="705" t="s">
        <v>70</v>
      </c>
      <c r="H2428" s="705" t="s">
        <v>87</v>
      </c>
      <c r="I2428" s="705" t="s">
        <v>70</v>
      </c>
    </row>
    <row r="2429" spans="5:9">
      <c r="E2429" s="702" t="s">
        <v>4015</v>
      </c>
      <c r="F2429" s="702" t="s">
        <v>197</v>
      </c>
      <c r="G2429" s="705" t="s">
        <v>87</v>
      </c>
      <c r="H2429" s="705" t="s">
        <v>87</v>
      </c>
      <c r="I2429" s="705" t="s">
        <v>68</v>
      </c>
    </row>
    <row r="2430" spans="5:9">
      <c r="E2430" s="702" t="s">
        <v>4018</v>
      </c>
      <c r="F2430" s="702" t="s">
        <v>148</v>
      </c>
      <c r="G2430" s="702" t="s">
        <v>87</v>
      </c>
      <c r="H2430" s="702" t="s">
        <v>90</v>
      </c>
      <c r="I2430" s="702" t="s">
        <v>68</v>
      </c>
    </row>
    <row r="2431" spans="5:9">
      <c r="E2431" s="706" t="s">
        <v>4019</v>
      </c>
      <c r="F2431" s="706" t="s">
        <v>90</v>
      </c>
      <c r="G2431" s="707" t="s">
        <v>87</v>
      </c>
      <c r="H2431" s="707" t="s">
        <v>70</v>
      </c>
      <c r="I2431" s="707" t="s">
        <v>70</v>
      </c>
    </row>
    <row r="2432" spans="5:9">
      <c r="E2432" s="706" t="s">
        <v>4020</v>
      </c>
      <c r="F2432" s="706" t="s">
        <v>131</v>
      </c>
      <c r="G2432" s="706" t="s">
        <v>87</v>
      </c>
      <c r="H2432" s="706" t="s">
        <v>90</v>
      </c>
      <c r="I2432" s="706" t="s">
        <v>99</v>
      </c>
    </row>
    <row r="2433" spans="5:9">
      <c r="E2433" s="706" t="s">
        <v>4021</v>
      </c>
      <c r="F2433" s="706" t="s">
        <v>94</v>
      </c>
      <c r="G2433" s="706" t="s">
        <v>87</v>
      </c>
      <c r="H2433" s="706" t="s">
        <v>70</v>
      </c>
      <c r="I2433" s="706" t="s">
        <v>70</v>
      </c>
    </row>
    <row r="2434" spans="5:9">
      <c r="E2434" s="702" t="s">
        <v>4022</v>
      </c>
      <c r="F2434" s="702" t="s">
        <v>126</v>
      </c>
      <c r="G2434" s="702" t="s">
        <v>68</v>
      </c>
      <c r="H2434" s="702" t="s">
        <v>90</v>
      </c>
      <c r="I2434" s="702" t="s">
        <v>70</v>
      </c>
    </row>
    <row r="2435" spans="5:9">
      <c r="E2435" s="702" t="s">
        <v>4023</v>
      </c>
      <c r="F2435" s="702" t="s">
        <v>114</v>
      </c>
      <c r="G2435" s="705" t="s">
        <v>68</v>
      </c>
      <c r="H2435" s="705" t="s">
        <v>87</v>
      </c>
      <c r="I2435" s="705" t="s">
        <v>90</v>
      </c>
    </row>
    <row r="2436" spans="5:9">
      <c r="E2436" s="702" t="s">
        <v>4024</v>
      </c>
      <c r="F2436" s="702" t="s">
        <v>114</v>
      </c>
      <c r="G2436" s="702" t="s">
        <v>90</v>
      </c>
      <c r="H2436" s="702" t="s">
        <v>87</v>
      </c>
      <c r="I2436" s="702" t="s">
        <v>70</v>
      </c>
    </row>
    <row r="2437" spans="5:9">
      <c r="E2437" s="702" t="s">
        <v>4025</v>
      </c>
      <c r="F2437" s="702" t="s">
        <v>197</v>
      </c>
      <c r="G2437" s="705" t="s">
        <v>90</v>
      </c>
      <c r="H2437" s="705" t="s">
        <v>90</v>
      </c>
      <c r="I2437" s="705" t="s">
        <v>68</v>
      </c>
    </row>
    <row r="2438" spans="5:9">
      <c r="E2438" s="702" t="s">
        <v>4026</v>
      </c>
      <c r="F2438" s="702" t="s">
        <v>101</v>
      </c>
      <c r="G2438" s="705" t="s">
        <v>68</v>
      </c>
      <c r="H2438" s="705" t="s">
        <v>87</v>
      </c>
      <c r="I2438" s="705" t="s">
        <v>70</v>
      </c>
    </row>
    <row r="2439" spans="5:9">
      <c r="E2439" s="702" t="s">
        <v>4027</v>
      </c>
      <c r="F2439" s="702" t="s">
        <v>88</v>
      </c>
      <c r="G2439" s="705" t="s">
        <v>90</v>
      </c>
      <c r="H2439" s="705" t="s">
        <v>68</v>
      </c>
      <c r="I2439" s="705" t="s">
        <v>90</v>
      </c>
    </row>
    <row r="2440" spans="5:9">
      <c r="E2440" s="706" t="s">
        <v>4028</v>
      </c>
      <c r="F2440" s="706" t="s">
        <v>122</v>
      </c>
      <c r="G2440" s="707" t="s">
        <v>87</v>
      </c>
      <c r="H2440" s="707" t="s">
        <v>90</v>
      </c>
      <c r="I2440" s="707" t="s">
        <v>87</v>
      </c>
    </row>
    <row r="2441" spans="5:9">
      <c r="E2441" s="702" t="s">
        <v>1037</v>
      </c>
      <c r="F2441" s="702" t="s">
        <v>119</v>
      </c>
      <c r="G2441" s="702" t="s">
        <v>68</v>
      </c>
      <c r="H2441" s="702" t="s">
        <v>90</v>
      </c>
      <c r="I2441" s="702" t="s">
        <v>87</v>
      </c>
    </row>
    <row r="2442" spans="5:9">
      <c r="E2442" s="702" t="s">
        <v>4029</v>
      </c>
      <c r="F2442" s="702" t="s">
        <v>94</v>
      </c>
      <c r="G2442" s="702" t="s">
        <v>90</v>
      </c>
      <c r="H2442" s="702" t="s">
        <v>90</v>
      </c>
      <c r="I2442" s="702" t="s">
        <v>87</v>
      </c>
    </row>
    <row r="2443" spans="5:9">
      <c r="E2443" s="702" t="s">
        <v>4030</v>
      </c>
      <c r="F2443" s="702" t="s">
        <v>94</v>
      </c>
      <c r="G2443" s="702" t="s">
        <v>87</v>
      </c>
      <c r="H2443" s="702" t="s">
        <v>68</v>
      </c>
      <c r="I2443" s="702" t="s">
        <v>87</v>
      </c>
    </row>
    <row r="2444" spans="5:9">
      <c r="E2444" s="702" t="s">
        <v>4033</v>
      </c>
      <c r="F2444" s="702" t="s">
        <v>101</v>
      </c>
      <c r="G2444" s="705" t="s">
        <v>68</v>
      </c>
      <c r="H2444" s="705" t="s">
        <v>90</v>
      </c>
      <c r="I2444" s="705" t="s">
        <v>90</v>
      </c>
    </row>
    <row r="2445" spans="5:9">
      <c r="E2445" s="702" t="s">
        <v>4035</v>
      </c>
      <c r="F2445" s="702" t="s">
        <v>220</v>
      </c>
      <c r="G2445" s="705" t="s">
        <v>90</v>
      </c>
      <c r="H2445" s="705" t="s">
        <v>87</v>
      </c>
      <c r="I2445" s="705" t="s">
        <v>87</v>
      </c>
    </row>
    <row r="2446" spans="5:9">
      <c r="E2446" s="702" t="s">
        <v>4036</v>
      </c>
      <c r="F2446" s="702" t="s">
        <v>135</v>
      </c>
      <c r="G2446" s="705" t="s">
        <v>90</v>
      </c>
      <c r="H2446" s="705" t="s">
        <v>68</v>
      </c>
      <c r="I2446" s="705" t="s">
        <v>70</v>
      </c>
    </row>
    <row r="2447" spans="5:9">
      <c r="E2447" s="702" t="s">
        <v>4038</v>
      </c>
      <c r="F2447" s="702" t="s">
        <v>135</v>
      </c>
      <c r="G2447" s="702" t="s">
        <v>90</v>
      </c>
      <c r="H2447" s="702" t="s">
        <v>87</v>
      </c>
      <c r="I2447" s="702" t="s">
        <v>70</v>
      </c>
    </row>
    <row r="2448" spans="5:9">
      <c r="E2448" s="702" t="s">
        <v>4039</v>
      </c>
      <c r="F2448" s="702" t="s">
        <v>215</v>
      </c>
      <c r="G2448" s="702" t="s">
        <v>70</v>
      </c>
      <c r="H2448" s="702" t="s">
        <v>87</v>
      </c>
      <c r="I2448" s="702" t="s">
        <v>99</v>
      </c>
    </row>
    <row r="2449" spans="5:9">
      <c r="E2449" s="702" t="s">
        <v>4040</v>
      </c>
      <c r="F2449" s="702" t="s">
        <v>88</v>
      </c>
      <c r="G2449" s="702" t="s">
        <v>90</v>
      </c>
      <c r="H2449" s="702" t="s">
        <v>90</v>
      </c>
      <c r="I2449" s="702" t="s">
        <v>90</v>
      </c>
    </row>
    <row r="2450" spans="5:9">
      <c r="E2450" s="702" t="s">
        <v>4041</v>
      </c>
      <c r="F2450" s="702" t="s">
        <v>94</v>
      </c>
      <c r="G2450" s="702" t="s">
        <v>99</v>
      </c>
      <c r="H2450" s="702" t="s">
        <v>68</v>
      </c>
      <c r="I2450" s="702" t="s">
        <v>87</v>
      </c>
    </row>
    <row r="2451" spans="5:9">
      <c r="E2451" s="702" t="s">
        <v>4042</v>
      </c>
      <c r="F2451" s="702" t="s">
        <v>119</v>
      </c>
      <c r="G2451" s="704" t="s">
        <v>68</v>
      </c>
      <c r="H2451" s="705" t="s">
        <v>70</v>
      </c>
      <c r="I2451" s="705" t="s">
        <v>99</v>
      </c>
    </row>
    <row r="2452" spans="5:9">
      <c r="E2452" s="702" t="s">
        <v>4043</v>
      </c>
      <c r="F2452" s="702" t="s">
        <v>101</v>
      </c>
      <c r="G2452" s="705" t="s">
        <v>68</v>
      </c>
      <c r="H2452" s="705" t="s">
        <v>68</v>
      </c>
      <c r="I2452" s="705" t="s">
        <v>70</v>
      </c>
    </row>
    <row r="2453" spans="5:9">
      <c r="E2453" s="706" t="s">
        <v>4045</v>
      </c>
      <c r="F2453" s="706" t="s">
        <v>94</v>
      </c>
      <c r="G2453" s="713" t="s">
        <v>87</v>
      </c>
      <c r="H2453" s="707" t="s">
        <v>90</v>
      </c>
      <c r="I2453" s="707" t="s">
        <v>90</v>
      </c>
    </row>
    <row r="2454" spans="5:9">
      <c r="E2454" s="702" t="s">
        <v>4046</v>
      </c>
      <c r="F2454" s="702" t="s">
        <v>126</v>
      </c>
      <c r="G2454" s="705" t="s">
        <v>68</v>
      </c>
      <c r="H2454" s="705" t="s">
        <v>90</v>
      </c>
      <c r="I2454" s="705" t="s">
        <v>90</v>
      </c>
    </row>
    <row r="2455" spans="5:9">
      <c r="E2455" s="702" t="s">
        <v>4047</v>
      </c>
      <c r="F2455" s="702" t="s">
        <v>88</v>
      </c>
      <c r="G2455" s="705" t="s">
        <v>68</v>
      </c>
      <c r="H2455" s="705" t="s">
        <v>70</v>
      </c>
      <c r="I2455" s="705" t="s">
        <v>87</v>
      </c>
    </row>
    <row r="2456" spans="5:9">
      <c r="E2456" s="702" t="s">
        <v>4048</v>
      </c>
      <c r="F2456" s="702" t="s">
        <v>220</v>
      </c>
      <c r="G2456" s="705" t="s">
        <v>90</v>
      </c>
      <c r="H2456" s="705" t="s">
        <v>70</v>
      </c>
      <c r="I2456" s="704" t="s">
        <v>68</v>
      </c>
    </row>
    <row r="2457" spans="5:9">
      <c r="E2457" s="702" t="s">
        <v>4049</v>
      </c>
      <c r="F2457" s="702" t="s">
        <v>101</v>
      </c>
      <c r="G2457" s="704" t="s">
        <v>87</v>
      </c>
      <c r="H2457" s="705" t="s">
        <v>99</v>
      </c>
      <c r="I2457" s="704" t="s">
        <v>87</v>
      </c>
    </row>
    <row r="2458" spans="5:9">
      <c r="E2458" s="702" t="s">
        <v>4051</v>
      </c>
      <c r="F2458" s="702" t="s">
        <v>140</v>
      </c>
      <c r="G2458" s="705" t="s">
        <v>90</v>
      </c>
      <c r="H2458" s="705" t="s">
        <v>68</v>
      </c>
      <c r="I2458" s="705" t="s">
        <v>87</v>
      </c>
    </row>
    <row r="2459" spans="5:9">
      <c r="E2459" s="702" t="s">
        <v>4052</v>
      </c>
      <c r="F2459" s="702" t="s">
        <v>94</v>
      </c>
      <c r="G2459" s="702" t="s">
        <v>90</v>
      </c>
      <c r="H2459" s="705" t="s">
        <v>68</v>
      </c>
      <c r="I2459" s="702" t="s">
        <v>90</v>
      </c>
    </row>
    <row r="2460" spans="5:9">
      <c r="E2460" s="702" t="s">
        <v>4053</v>
      </c>
      <c r="F2460" s="702" t="s">
        <v>116</v>
      </c>
      <c r="G2460" s="702" t="s">
        <v>70</v>
      </c>
      <c r="H2460" s="702" t="s">
        <v>90</v>
      </c>
      <c r="I2460" s="702" t="s">
        <v>87</v>
      </c>
    </row>
    <row r="2461" spans="5:9">
      <c r="E2461" s="702" t="s">
        <v>4053</v>
      </c>
      <c r="F2461" s="702" t="s">
        <v>114</v>
      </c>
      <c r="G2461" s="702" t="s">
        <v>70</v>
      </c>
      <c r="H2461" s="702" t="s">
        <v>90</v>
      </c>
      <c r="I2461" s="702" t="s">
        <v>87</v>
      </c>
    </row>
    <row r="2462" spans="5:9">
      <c r="E2462" s="702" t="s">
        <v>4054</v>
      </c>
      <c r="F2462" s="702" t="s">
        <v>140</v>
      </c>
      <c r="G2462" s="705" t="s">
        <v>68</v>
      </c>
      <c r="H2462" s="705" t="s">
        <v>90</v>
      </c>
      <c r="I2462" s="705" t="s">
        <v>87</v>
      </c>
    </row>
    <row r="2463" spans="5:9">
      <c r="E2463" s="702" t="s">
        <v>4055</v>
      </c>
      <c r="F2463" s="702" t="s">
        <v>119</v>
      </c>
      <c r="G2463" s="705" t="s">
        <v>87</v>
      </c>
      <c r="H2463" s="705" t="s">
        <v>87</v>
      </c>
      <c r="I2463" s="705" t="s">
        <v>90</v>
      </c>
    </row>
    <row r="2464" spans="5:9">
      <c r="E2464" s="702" t="s">
        <v>4057</v>
      </c>
      <c r="F2464" s="702" t="s">
        <v>101</v>
      </c>
      <c r="G2464" s="705" t="s">
        <v>90</v>
      </c>
      <c r="H2464" s="705" t="s">
        <v>68</v>
      </c>
      <c r="I2464" s="705" t="s">
        <v>87</v>
      </c>
    </row>
    <row r="2465" spans="5:9">
      <c r="E2465" s="702" t="s">
        <v>4058</v>
      </c>
      <c r="F2465" s="702" t="s">
        <v>101</v>
      </c>
      <c r="G2465" s="705" t="s">
        <v>87</v>
      </c>
      <c r="H2465" s="705" t="s">
        <v>68</v>
      </c>
      <c r="I2465" s="705" t="s">
        <v>70</v>
      </c>
    </row>
    <row r="2466" spans="5:9">
      <c r="E2466" s="702" t="s">
        <v>4059</v>
      </c>
      <c r="F2466" s="702" t="s">
        <v>101</v>
      </c>
      <c r="G2466" s="702" t="s">
        <v>90</v>
      </c>
      <c r="H2466" s="702" t="s">
        <v>90</v>
      </c>
      <c r="I2466" s="702" t="s">
        <v>90</v>
      </c>
    </row>
    <row r="2467" spans="5:9">
      <c r="E2467" s="702" t="s">
        <v>4063</v>
      </c>
      <c r="F2467" s="702" t="s">
        <v>88</v>
      </c>
      <c r="G2467" s="705" t="s">
        <v>87</v>
      </c>
      <c r="H2467" s="705" t="s">
        <v>87</v>
      </c>
      <c r="I2467" s="705" t="s">
        <v>87</v>
      </c>
    </row>
    <row r="2468" spans="5:9">
      <c r="E2468" s="702" t="s">
        <v>4064</v>
      </c>
      <c r="F2468" s="702" t="s">
        <v>94</v>
      </c>
      <c r="G2468" s="705" t="s">
        <v>90</v>
      </c>
      <c r="H2468" s="705" t="s">
        <v>87</v>
      </c>
      <c r="I2468" s="705" t="s">
        <v>90</v>
      </c>
    </row>
    <row r="2469" spans="5:9">
      <c r="E2469" s="702" t="s">
        <v>4065</v>
      </c>
      <c r="F2469" s="702" t="s">
        <v>94</v>
      </c>
      <c r="G2469" s="702" t="s">
        <v>87</v>
      </c>
      <c r="H2469" s="702" t="s">
        <v>70</v>
      </c>
      <c r="I2469" s="702" t="s">
        <v>87</v>
      </c>
    </row>
    <row r="2470" spans="5:9">
      <c r="E2470" s="702" t="s">
        <v>4066</v>
      </c>
      <c r="F2470" s="702" t="s">
        <v>135</v>
      </c>
      <c r="G2470" s="705" t="s">
        <v>68</v>
      </c>
      <c r="H2470" s="705" t="s">
        <v>90</v>
      </c>
      <c r="I2470" s="705" t="s">
        <v>99</v>
      </c>
    </row>
    <row r="2471" spans="5:9">
      <c r="E2471" s="702" t="s">
        <v>4067</v>
      </c>
      <c r="F2471" s="702" t="s">
        <v>90</v>
      </c>
      <c r="G2471" s="702" t="s">
        <v>68</v>
      </c>
      <c r="H2471" s="702" t="s">
        <v>70</v>
      </c>
      <c r="I2471" s="702" t="s">
        <v>87</v>
      </c>
    </row>
    <row r="2472" spans="5:9">
      <c r="E2472" s="702" t="s">
        <v>4068</v>
      </c>
      <c r="F2472" s="702" t="s">
        <v>114</v>
      </c>
      <c r="G2472" s="705" t="s">
        <v>70</v>
      </c>
      <c r="H2472" s="705" t="s">
        <v>70</v>
      </c>
      <c r="I2472" s="705" t="s">
        <v>90</v>
      </c>
    </row>
    <row r="2473" spans="5:9">
      <c r="E2473" s="702" t="s">
        <v>4069</v>
      </c>
      <c r="F2473" s="702" t="s">
        <v>135</v>
      </c>
      <c r="G2473" s="705" t="s">
        <v>87</v>
      </c>
      <c r="H2473" s="705" t="s">
        <v>99</v>
      </c>
      <c r="I2473" s="705" t="s">
        <v>70</v>
      </c>
    </row>
    <row r="2474" spans="5:9">
      <c r="E2474" s="702" t="s">
        <v>4070</v>
      </c>
      <c r="F2474" s="702" t="s">
        <v>148</v>
      </c>
      <c r="G2474" s="702" t="s">
        <v>68</v>
      </c>
      <c r="H2474" s="702" t="s">
        <v>87</v>
      </c>
      <c r="I2474" s="702" t="s">
        <v>70</v>
      </c>
    </row>
    <row r="2475" spans="5:9">
      <c r="E2475" s="702" t="s">
        <v>4071</v>
      </c>
      <c r="F2475" s="702" t="s">
        <v>197</v>
      </c>
      <c r="G2475" s="702" t="s">
        <v>68</v>
      </c>
      <c r="H2475" s="702" t="s">
        <v>90</v>
      </c>
      <c r="I2475" s="702" t="s">
        <v>87</v>
      </c>
    </row>
    <row r="2476" spans="5:9">
      <c r="E2476" s="702" t="s">
        <v>4072</v>
      </c>
      <c r="F2476" s="702" t="s">
        <v>122</v>
      </c>
      <c r="G2476" s="702" t="s">
        <v>90</v>
      </c>
      <c r="H2476" s="707" t="s">
        <v>68</v>
      </c>
      <c r="I2476" s="707" t="s">
        <v>87</v>
      </c>
    </row>
    <row r="2477" spans="5:9">
      <c r="E2477" s="702" t="s">
        <v>4073</v>
      </c>
      <c r="F2477" s="702" t="s">
        <v>94</v>
      </c>
      <c r="G2477" s="705" t="s">
        <v>90</v>
      </c>
      <c r="H2477" s="705" t="s">
        <v>70</v>
      </c>
      <c r="I2477" s="705" t="s">
        <v>90</v>
      </c>
    </row>
    <row r="2478" spans="5:9">
      <c r="E2478" s="706" t="s">
        <v>4074</v>
      </c>
      <c r="F2478" s="706" t="s">
        <v>148</v>
      </c>
      <c r="G2478" s="707" t="s">
        <v>87</v>
      </c>
      <c r="H2478" s="707" t="s">
        <v>68</v>
      </c>
      <c r="I2478" s="707" t="s">
        <v>70</v>
      </c>
    </row>
    <row r="2479" spans="5:9">
      <c r="E2479" s="702" t="s">
        <v>4075</v>
      </c>
      <c r="F2479" s="702" t="s">
        <v>126</v>
      </c>
      <c r="G2479" s="705" t="s">
        <v>90</v>
      </c>
      <c r="H2479" s="705" t="s">
        <v>90</v>
      </c>
      <c r="I2479" s="705" t="s">
        <v>70</v>
      </c>
    </row>
    <row r="2480" spans="5:9">
      <c r="E2480" s="706" t="s">
        <v>4076</v>
      </c>
      <c r="F2480" s="706" t="s">
        <v>94</v>
      </c>
      <c r="G2480" s="707" t="s">
        <v>68</v>
      </c>
      <c r="H2480" s="707" t="s">
        <v>90</v>
      </c>
      <c r="I2480" s="707" t="s">
        <v>70</v>
      </c>
    </row>
    <row r="2481" spans="5:9">
      <c r="E2481" s="702" t="s">
        <v>4077</v>
      </c>
      <c r="F2481" s="702" t="s">
        <v>88</v>
      </c>
      <c r="G2481" s="705" t="s">
        <v>90</v>
      </c>
      <c r="H2481" s="705" t="s">
        <v>87</v>
      </c>
      <c r="I2481" s="705" t="s">
        <v>99</v>
      </c>
    </row>
    <row r="2482" spans="5:9">
      <c r="E2482" s="702" t="s">
        <v>4078</v>
      </c>
      <c r="F2482" s="702" t="s">
        <v>126</v>
      </c>
      <c r="G2482" s="702" t="s">
        <v>68</v>
      </c>
      <c r="H2482" s="702" t="s">
        <v>87</v>
      </c>
      <c r="I2482" s="702" t="s">
        <v>87</v>
      </c>
    </row>
    <row r="2483" spans="5:9">
      <c r="E2483" s="702" t="s">
        <v>4080</v>
      </c>
      <c r="F2483" s="702" t="s">
        <v>215</v>
      </c>
      <c r="G2483" s="707" t="s">
        <v>87</v>
      </c>
      <c r="H2483" s="707" t="s">
        <v>87</v>
      </c>
      <c r="I2483" s="707" t="s">
        <v>68</v>
      </c>
    </row>
    <row r="2484" spans="5:9">
      <c r="E2484" s="702" t="s">
        <v>4081</v>
      </c>
      <c r="F2484" s="702" t="s">
        <v>126</v>
      </c>
      <c r="G2484" s="702" t="s">
        <v>87</v>
      </c>
      <c r="H2484" s="702" t="s">
        <v>90</v>
      </c>
      <c r="I2484" s="702" t="s">
        <v>87</v>
      </c>
    </row>
    <row r="2485" spans="5:9">
      <c r="E2485" s="702" t="s">
        <v>4082</v>
      </c>
      <c r="F2485" s="702" t="s">
        <v>114</v>
      </c>
      <c r="G2485" s="705" t="s">
        <v>87</v>
      </c>
      <c r="H2485" s="705" t="s">
        <v>90</v>
      </c>
      <c r="I2485" s="705" t="s">
        <v>68</v>
      </c>
    </row>
    <row r="2486" spans="5:9">
      <c r="E2486" s="706" t="s">
        <v>4083</v>
      </c>
      <c r="F2486" s="706" t="s">
        <v>88</v>
      </c>
      <c r="G2486" s="707" t="s">
        <v>90</v>
      </c>
      <c r="H2486" s="707" t="s">
        <v>90</v>
      </c>
      <c r="I2486" s="707" t="s">
        <v>68</v>
      </c>
    </row>
    <row r="2487" spans="5:9">
      <c r="E2487" s="702" t="s">
        <v>4084</v>
      </c>
      <c r="F2487" s="702" t="s">
        <v>148</v>
      </c>
      <c r="G2487" s="702" t="s">
        <v>68</v>
      </c>
      <c r="H2487" s="702" t="s">
        <v>68</v>
      </c>
      <c r="I2487" s="702" t="s">
        <v>87</v>
      </c>
    </row>
    <row r="2488" spans="5:9">
      <c r="E2488" s="702" t="s">
        <v>4086</v>
      </c>
      <c r="F2488" s="702" t="s">
        <v>129</v>
      </c>
      <c r="G2488" s="702" t="s">
        <v>90</v>
      </c>
      <c r="H2488" s="702" t="s">
        <v>99</v>
      </c>
      <c r="I2488" s="702" t="s">
        <v>68</v>
      </c>
    </row>
    <row r="2489" spans="5:9">
      <c r="E2489" s="702" t="s">
        <v>4087</v>
      </c>
      <c r="F2489" s="702" t="s">
        <v>88</v>
      </c>
      <c r="G2489" s="705" t="s">
        <v>70</v>
      </c>
      <c r="H2489" s="702" t="s">
        <v>90</v>
      </c>
      <c r="I2489" s="705" t="s">
        <v>70</v>
      </c>
    </row>
    <row r="2490" spans="5:9">
      <c r="E2490" s="702" t="s">
        <v>4089</v>
      </c>
      <c r="F2490" s="702" t="s">
        <v>114</v>
      </c>
      <c r="G2490" s="705" t="s">
        <v>90</v>
      </c>
      <c r="H2490" s="705" t="s">
        <v>87</v>
      </c>
      <c r="I2490" s="705" t="s">
        <v>87</v>
      </c>
    </row>
    <row r="2491" spans="5:9">
      <c r="E2491" s="702" t="s">
        <v>4090</v>
      </c>
      <c r="F2491" s="702" t="s">
        <v>135</v>
      </c>
      <c r="G2491" s="702" t="s">
        <v>87</v>
      </c>
      <c r="H2491" s="702" t="s">
        <v>90</v>
      </c>
      <c r="I2491" s="702" t="s">
        <v>68</v>
      </c>
    </row>
    <row r="2492" spans="5:9">
      <c r="E2492" s="702" t="s">
        <v>4091</v>
      </c>
      <c r="F2492" s="702" t="s">
        <v>90</v>
      </c>
      <c r="G2492" s="702" t="s">
        <v>87</v>
      </c>
      <c r="H2492" s="702" t="s">
        <v>90</v>
      </c>
      <c r="I2492" s="705" t="s">
        <v>99</v>
      </c>
    </row>
    <row r="2493" spans="5:9">
      <c r="E2493" s="702" t="s">
        <v>4093</v>
      </c>
      <c r="F2493" s="702" t="s">
        <v>94</v>
      </c>
      <c r="G2493" s="702" t="s">
        <v>68</v>
      </c>
      <c r="H2493" s="702" t="s">
        <v>87</v>
      </c>
      <c r="I2493" s="702" t="s">
        <v>68</v>
      </c>
    </row>
    <row r="2494" spans="5:9">
      <c r="E2494" s="702" t="s">
        <v>4094</v>
      </c>
      <c r="F2494" s="702" t="s">
        <v>94</v>
      </c>
      <c r="G2494" s="705" t="s">
        <v>87</v>
      </c>
      <c r="H2494" s="705" t="s">
        <v>90</v>
      </c>
      <c r="I2494" s="705" t="s">
        <v>87</v>
      </c>
    </row>
    <row r="2495" spans="5:9">
      <c r="E2495" s="702" t="s">
        <v>4095</v>
      </c>
      <c r="F2495" s="702" t="s">
        <v>114</v>
      </c>
      <c r="G2495" s="702" t="s">
        <v>90</v>
      </c>
      <c r="H2495" s="702" t="s">
        <v>68</v>
      </c>
      <c r="I2495" s="702" t="s">
        <v>99</v>
      </c>
    </row>
    <row r="2496" spans="5:9">
      <c r="E2496" s="702" t="s">
        <v>4096</v>
      </c>
      <c r="F2496" s="702" t="s">
        <v>119</v>
      </c>
      <c r="G2496" s="702" t="s">
        <v>70</v>
      </c>
      <c r="H2496" s="702" t="s">
        <v>90</v>
      </c>
      <c r="I2496" s="702" t="s">
        <v>87</v>
      </c>
    </row>
    <row r="2497" spans="5:9">
      <c r="E2497" s="702" t="s">
        <v>4097</v>
      </c>
      <c r="F2497" s="702" t="s">
        <v>129</v>
      </c>
      <c r="G2497" s="702" t="s">
        <v>90</v>
      </c>
      <c r="H2497" s="702" t="s">
        <v>99</v>
      </c>
      <c r="I2497" s="702" t="s">
        <v>68</v>
      </c>
    </row>
    <row r="2498" spans="5:9">
      <c r="E2498" s="702" t="s">
        <v>4098</v>
      </c>
      <c r="F2498" s="702" t="s">
        <v>90</v>
      </c>
      <c r="G2498" s="702" t="s">
        <v>70</v>
      </c>
      <c r="H2498" s="702" t="s">
        <v>90</v>
      </c>
      <c r="I2498" s="702" t="s">
        <v>68</v>
      </c>
    </row>
    <row r="2499" spans="5:9">
      <c r="E2499" s="702" t="s">
        <v>4099</v>
      </c>
      <c r="F2499" s="702" t="s">
        <v>116</v>
      </c>
      <c r="G2499" s="702" t="s">
        <v>87</v>
      </c>
      <c r="H2499" s="702" t="s">
        <v>87</v>
      </c>
      <c r="I2499" s="702" t="s">
        <v>90</v>
      </c>
    </row>
    <row r="2500" spans="5:9">
      <c r="E2500" s="702" t="s">
        <v>4100</v>
      </c>
      <c r="F2500" s="702" t="s">
        <v>114</v>
      </c>
      <c r="G2500" s="702" t="s">
        <v>90</v>
      </c>
      <c r="H2500" s="702" t="s">
        <v>70</v>
      </c>
      <c r="I2500" s="702" t="s">
        <v>90</v>
      </c>
    </row>
    <row r="2501" spans="5:9">
      <c r="E2501" s="702" t="s">
        <v>4102</v>
      </c>
      <c r="F2501" s="702" t="s">
        <v>114</v>
      </c>
      <c r="G2501" s="705" t="s">
        <v>87</v>
      </c>
      <c r="H2501" s="705" t="s">
        <v>90</v>
      </c>
      <c r="I2501" s="705" t="s">
        <v>68</v>
      </c>
    </row>
    <row r="2502" spans="5:9">
      <c r="E2502" s="702" t="s">
        <v>4103</v>
      </c>
      <c r="F2502" s="702" t="s">
        <v>140</v>
      </c>
      <c r="G2502" s="705" t="s">
        <v>99</v>
      </c>
      <c r="H2502" s="705" t="s">
        <v>99</v>
      </c>
      <c r="I2502" s="705" t="s">
        <v>90</v>
      </c>
    </row>
    <row r="2503" spans="5:9">
      <c r="E2503" s="702" t="s">
        <v>4104</v>
      </c>
      <c r="F2503" s="702" t="s">
        <v>116</v>
      </c>
      <c r="G2503" s="702" t="s">
        <v>68</v>
      </c>
      <c r="H2503" s="702" t="s">
        <v>90</v>
      </c>
      <c r="I2503" s="702" t="s">
        <v>70</v>
      </c>
    </row>
    <row r="2504" spans="5:9">
      <c r="E2504" s="702" t="s">
        <v>4105</v>
      </c>
      <c r="F2504" s="702" t="s">
        <v>140</v>
      </c>
      <c r="G2504" s="705" t="s">
        <v>90</v>
      </c>
      <c r="H2504" s="705" t="s">
        <v>68</v>
      </c>
      <c r="I2504" s="705" t="s">
        <v>87</v>
      </c>
    </row>
    <row r="2505" spans="5:9">
      <c r="E2505" s="702" t="s">
        <v>4106</v>
      </c>
      <c r="F2505" s="702" t="s">
        <v>88</v>
      </c>
      <c r="G2505" s="702" t="s">
        <v>90</v>
      </c>
      <c r="H2505" s="702" t="s">
        <v>68</v>
      </c>
      <c r="I2505" s="702" t="s">
        <v>68</v>
      </c>
    </row>
    <row r="2506" spans="5:9">
      <c r="E2506" s="702" t="s">
        <v>4108</v>
      </c>
      <c r="F2506" s="702" t="s">
        <v>94</v>
      </c>
      <c r="G2506" s="705" t="s">
        <v>87</v>
      </c>
      <c r="H2506" s="705" t="s">
        <v>68</v>
      </c>
      <c r="I2506" s="705" t="s">
        <v>68</v>
      </c>
    </row>
    <row r="2507" spans="5:9">
      <c r="E2507" s="702" t="s">
        <v>4109</v>
      </c>
      <c r="F2507" s="702" t="s">
        <v>101</v>
      </c>
      <c r="G2507" s="705" t="s">
        <v>90</v>
      </c>
      <c r="H2507" s="705" t="s">
        <v>70</v>
      </c>
      <c r="I2507" s="705" t="s">
        <v>68</v>
      </c>
    </row>
    <row r="2508" spans="5:9">
      <c r="E2508" s="702" t="s">
        <v>4110</v>
      </c>
      <c r="F2508" s="702" t="s">
        <v>94</v>
      </c>
      <c r="G2508" s="702" t="s">
        <v>87</v>
      </c>
      <c r="H2508" s="702" t="s">
        <v>90</v>
      </c>
      <c r="I2508" s="702" t="s">
        <v>68</v>
      </c>
    </row>
    <row r="2509" spans="5:9">
      <c r="E2509" s="706" t="s">
        <v>4112</v>
      </c>
      <c r="F2509" s="706" t="s">
        <v>135</v>
      </c>
      <c r="G2509" s="707" t="s">
        <v>90</v>
      </c>
      <c r="H2509" s="707" t="s">
        <v>87</v>
      </c>
      <c r="I2509" s="707" t="s">
        <v>87</v>
      </c>
    </row>
    <row r="2510" spans="5:9">
      <c r="E2510" s="702" t="s">
        <v>4113</v>
      </c>
      <c r="F2510" s="702" t="s">
        <v>94</v>
      </c>
      <c r="G2510" s="705" t="s">
        <v>87</v>
      </c>
      <c r="H2510" s="705" t="s">
        <v>90</v>
      </c>
      <c r="I2510" s="705" t="s">
        <v>99</v>
      </c>
    </row>
    <row r="2511" spans="5:9">
      <c r="E2511" s="702" t="s">
        <v>4114</v>
      </c>
      <c r="F2511" s="702" t="s">
        <v>140</v>
      </c>
      <c r="G2511" s="705" t="s">
        <v>90</v>
      </c>
      <c r="H2511" s="705" t="s">
        <v>90</v>
      </c>
      <c r="I2511" s="705" t="s">
        <v>68</v>
      </c>
    </row>
    <row r="2512" spans="5:9">
      <c r="E2512" s="702" t="s">
        <v>4115</v>
      </c>
      <c r="F2512" s="702" t="s">
        <v>101</v>
      </c>
      <c r="G2512" s="705" t="s">
        <v>87</v>
      </c>
      <c r="H2512" s="705" t="s">
        <v>68</v>
      </c>
      <c r="I2512" s="705" t="s">
        <v>68</v>
      </c>
    </row>
    <row r="2513" spans="5:9">
      <c r="E2513" s="702" t="s">
        <v>4116</v>
      </c>
      <c r="F2513" s="702" t="s">
        <v>135</v>
      </c>
      <c r="G2513" s="705" t="s">
        <v>68</v>
      </c>
      <c r="H2513" s="705" t="s">
        <v>90</v>
      </c>
      <c r="I2513" s="705" t="s">
        <v>90</v>
      </c>
    </row>
    <row r="2514" spans="5:9">
      <c r="E2514" s="706" t="s">
        <v>4118</v>
      </c>
      <c r="F2514" s="706" t="s">
        <v>110</v>
      </c>
      <c r="G2514" s="713" t="s">
        <v>87</v>
      </c>
      <c r="H2514" s="713" t="s">
        <v>68</v>
      </c>
      <c r="I2514" s="713" t="s">
        <v>87</v>
      </c>
    </row>
    <row r="2515" spans="5:9">
      <c r="E2515" s="706" t="s">
        <v>4119</v>
      </c>
      <c r="F2515" s="706" t="s">
        <v>90</v>
      </c>
      <c r="G2515" s="705" t="s">
        <v>90</v>
      </c>
      <c r="H2515" s="705" t="s">
        <v>90</v>
      </c>
      <c r="I2515" s="713" t="s">
        <v>68</v>
      </c>
    </row>
    <row r="2516" spans="5:9">
      <c r="E2516" s="702" t="s">
        <v>4120</v>
      </c>
      <c r="F2516" s="702" t="s">
        <v>116</v>
      </c>
      <c r="G2516" s="702" t="s">
        <v>68</v>
      </c>
      <c r="H2516" s="702" t="s">
        <v>68</v>
      </c>
      <c r="I2516" s="702" t="s">
        <v>70</v>
      </c>
    </row>
    <row r="2517" spans="5:9">
      <c r="E2517" s="706" t="s">
        <v>4121</v>
      </c>
      <c r="F2517" s="706" t="s">
        <v>114</v>
      </c>
      <c r="G2517" s="707" t="s">
        <v>70</v>
      </c>
      <c r="H2517" s="707" t="s">
        <v>87</v>
      </c>
      <c r="I2517" s="707" t="s">
        <v>68</v>
      </c>
    </row>
    <row r="2518" spans="5:9">
      <c r="E2518" s="702" t="s">
        <v>4122</v>
      </c>
      <c r="F2518" s="702" t="s">
        <v>131</v>
      </c>
      <c r="G2518" s="705" t="s">
        <v>90</v>
      </c>
      <c r="H2518" s="705" t="s">
        <v>68</v>
      </c>
      <c r="I2518" s="705" t="s">
        <v>99</v>
      </c>
    </row>
    <row r="2519" spans="5:9">
      <c r="E2519" s="702" t="s">
        <v>4124</v>
      </c>
      <c r="F2519" s="702" t="s">
        <v>101</v>
      </c>
      <c r="G2519" s="702" t="s">
        <v>87</v>
      </c>
      <c r="H2519" s="702" t="s">
        <v>90</v>
      </c>
      <c r="I2519" s="702" t="s">
        <v>68</v>
      </c>
    </row>
    <row r="2520" spans="5:9">
      <c r="E2520" s="702" t="s">
        <v>4125</v>
      </c>
      <c r="F2520" s="702" t="s">
        <v>148</v>
      </c>
      <c r="G2520" s="705" t="s">
        <v>87</v>
      </c>
      <c r="H2520" s="705" t="s">
        <v>90</v>
      </c>
      <c r="I2520" s="705" t="s">
        <v>90</v>
      </c>
    </row>
    <row r="2521" spans="5:9">
      <c r="E2521" s="706" t="s">
        <v>4126</v>
      </c>
      <c r="F2521" s="706" t="s">
        <v>90</v>
      </c>
      <c r="G2521" s="707" t="s">
        <v>87</v>
      </c>
      <c r="H2521" s="707" t="s">
        <v>90</v>
      </c>
      <c r="I2521" s="707" t="s">
        <v>87</v>
      </c>
    </row>
    <row r="2522" spans="5:9">
      <c r="E2522" s="702" t="s">
        <v>4127</v>
      </c>
      <c r="F2522" s="702" t="s">
        <v>114</v>
      </c>
      <c r="G2522" s="702" t="s">
        <v>87</v>
      </c>
      <c r="H2522" s="702" t="s">
        <v>70</v>
      </c>
      <c r="I2522" s="702" t="s">
        <v>87</v>
      </c>
    </row>
    <row r="2523" spans="5:9">
      <c r="E2523" s="702" t="s">
        <v>4128</v>
      </c>
      <c r="F2523" s="702" t="s">
        <v>129</v>
      </c>
      <c r="G2523" s="705" t="s">
        <v>90</v>
      </c>
      <c r="H2523" s="705" t="s">
        <v>87</v>
      </c>
      <c r="I2523" s="705" t="s">
        <v>90</v>
      </c>
    </row>
    <row r="2524" spans="5:9">
      <c r="E2524" s="702" t="s">
        <v>4129</v>
      </c>
      <c r="F2524" s="702" t="s">
        <v>140</v>
      </c>
      <c r="G2524" s="705" t="s">
        <v>90</v>
      </c>
      <c r="H2524" s="704" t="s">
        <v>68</v>
      </c>
      <c r="I2524" s="705" t="s">
        <v>90</v>
      </c>
    </row>
    <row r="2525" spans="5:9">
      <c r="E2525" s="702" t="s">
        <v>4130</v>
      </c>
      <c r="F2525" s="702" t="s">
        <v>148</v>
      </c>
      <c r="G2525" s="702" t="s">
        <v>90</v>
      </c>
      <c r="H2525" s="702" t="s">
        <v>87</v>
      </c>
      <c r="I2525" s="702" t="s">
        <v>99</v>
      </c>
    </row>
    <row r="2526" spans="5:9">
      <c r="E2526" s="702" t="s">
        <v>4131</v>
      </c>
      <c r="F2526" s="702" t="s">
        <v>94</v>
      </c>
      <c r="G2526" s="702" t="s">
        <v>90</v>
      </c>
      <c r="H2526" s="702" t="s">
        <v>90</v>
      </c>
      <c r="I2526" s="702" t="s">
        <v>90</v>
      </c>
    </row>
    <row r="2527" spans="5:9">
      <c r="E2527" s="702" t="s">
        <v>4132</v>
      </c>
      <c r="F2527" s="702" t="s">
        <v>140</v>
      </c>
      <c r="G2527" s="705" t="s">
        <v>70</v>
      </c>
      <c r="H2527" s="705" t="s">
        <v>70</v>
      </c>
      <c r="I2527" s="705" t="s">
        <v>87</v>
      </c>
    </row>
    <row r="2528" spans="5:9">
      <c r="E2528" s="702" t="s">
        <v>4133</v>
      </c>
      <c r="F2528" s="702" t="s">
        <v>104</v>
      </c>
      <c r="G2528" s="705" t="s">
        <v>90</v>
      </c>
      <c r="H2528" s="705" t="s">
        <v>70</v>
      </c>
      <c r="I2528" s="705" t="s">
        <v>70</v>
      </c>
    </row>
    <row r="2529" spans="5:9">
      <c r="E2529" s="702" t="s">
        <v>4134</v>
      </c>
      <c r="F2529" s="702" t="s">
        <v>126</v>
      </c>
      <c r="G2529" s="702" t="s">
        <v>90</v>
      </c>
      <c r="H2529" s="705" t="s">
        <v>99</v>
      </c>
      <c r="I2529" s="705" t="s">
        <v>68</v>
      </c>
    </row>
    <row r="2530" spans="5:9">
      <c r="E2530" s="702" t="s">
        <v>4135</v>
      </c>
      <c r="F2530" s="702" t="s">
        <v>119</v>
      </c>
      <c r="G2530" s="705" t="s">
        <v>70</v>
      </c>
      <c r="H2530" s="705" t="s">
        <v>90</v>
      </c>
      <c r="I2530" s="705" t="s">
        <v>99</v>
      </c>
    </row>
    <row r="2531" spans="5:9">
      <c r="E2531" s="702" t="s">
        <v>4136</v>
      </c>
      <c r="F2531" s="702" t="s">
        <v>126</v>
      </c>
      <c r="G2531" s="705" t="s">
        <v>68</v>
      </c>
      <c r="H2531" s="705" t="s">
        <v>68</v>
      </c>
      <c r="I2531" s="705" t="s">
        <v>70</v>
      </c>
    </row>
    <row r="2532" spans="5:9">
      <c r="E2532" s="702" t="s">
        <v>4137</v>
      </c>
      <c r="F2532" s="702" t="s">
        <v>119</v>
      </c>
      <c r="G2532" s="702" t="s">
        <v>99</v>
      </c>
      <c r="H2532" s="702" t="s">
        <v>99</v>
      </c>
      <c r="I2532" s="702" t="s">
        <v>99</v>
      </c>
    </row>
    <row r="2533" spans="5:9">
      <c r="E2533" s="702" t="s">
        <v>4138</v>
      </c>
      <c r="F2533" s="702" t="s">
        <v>126</v>
      </c>
      <c r="G2533" s="702" t="s">
        <v>87</v>
      </c>
      <c r="H2533" s="702" t="s">
        <v>90</v>
      </c>
      <c r="I2533" s="702" t="s">
        <v>90</v>
      </c>
    </row>
    <row r="2534" spans="5:9">
      <c r="E2534" s="702" t="s">
        <v>4139</v>
      </c>
      <c r="F2534" s="702" t="s">
        <v>104</v>
      </c>
      <c r="G2534" s="702" t="s">
        <v>90</v>
      </c>
      <c r="H2534" s="702" t="s">
        <v>70</v>
      </c>
      <c r="I2534" s="702" t="s">
        <v>70</v>
      </c>
    </row>
    <row r="2535" spans="5:9">
      <c r="E2535" s="706" t="s">
        <v>4140</v>
      </c>
      <c r="F2535" s="706" t="s">
        <v>90</v>
      </c>
      <c r="G2535" s="706" t="s">
        <v>90</v>
      </c>
      <c r="H2535" s="706" t="s">
        <v>68</v>
      </c>
      <c r="I2535" s="706" t="s">
        <v>90</v>
      </c>
    </row>
    <row r="2536" spans="5:9">
      <c r="E2536" s="702" t="s">
        <v>4141</v>
      </c>
      <c r="F2536" s="702" t="s">
        <v>94</v>
      </c>
      <c r="G2536" s="704" t="s">
        <v>87</v>
      </c>
      <c r="H2536" s="705" t="s">
        <v>90</v>
      </c>
      <c r="I2536" s="705" t="s">
        <v>90</v>
      </c>
    </row>
    <row r="2537" spans="5:9">
      <c r="E2537" s="702" t="s">
        <v>4143</v>
      </c>
      <c r="F2537" s="702" t="s">
        <v>126</v>
      </c>
      <c r="G2537" s="705" t="s">
        <v>87</v>
      </c>
      <c r="H2537" s="705" t="s">
        <v>68</v>
      </c>
      <c r="I2537" s="705" t="s">
        <v>99</v>
      </c>
    </row>
    <row r="2538" spans="5:9">
      <c r="E2538" s="706" t="s">
        <v>4144</v>
      </c>
      <c r="F2538" s="706" t="s">
        <v>114</v>
      </c>
      <c r="G2538" s="706" t="s">
        <v>90</v>
      </c>
      <c r="H2538" s="707" t="s">
        <v>68</v>
      </c>
      <c r="I2538" s="707" t="s">
        <v>87</v>
      </c>
    </row>
    <row r="2539" spans="5:9">
      <c r="E2539" s="702" t="s">
        <v>4145</v>
      </c>
      <c r="F2539" s="702" t="s">
        <v>101</v>
      </c>
      <c r="G2539" s="702" t="s">
        <v>87</v>
      </c>
      <c r="H2539" s="702" t="s">
        <v>68</v>
      </c>
      <c r="I2539" s="702" t="s">
        <v>68</v>
      </c>
    </row>
    <row r="2540" spans="5:9">
      <c r="E2540" s="702" t="s">
        <v>4146</v>
      </c>
      <c r="F2540" s="702" t="s">
        <v>94</v>
      </c>
      <c r="G2540" s="702" t="s">
        <v>70</v>
      </c>
      <c r="H2540" s="702" t="s">
        <v>87</v>
      </c>
      <c r="I2540" s="702" t="s">
        <v>70</v>
      </c>
    </row>
    <row r="2541" spans="5:9">
      <c r="E2541" s="702" t="s">
        <v>4148</v>
      </c>
      <c r="F2541" s="702" t="s">
        <v>104</v>
      </c>
      <c r="G2541" s="702" t="s">
        <v>90</v>
      </c>
      <c r="H2541" s="702" t="s">
        <v>90</v>
      </c>
      <c r="I2541" s="702" t="s">
        <v>99</v>
      </c>
    </row>
    <row r="2542" spans="5:9">
      <c r="E2542" s="702" t="s">
        <v>4149</v>
      </c>
      <c r="F2542" s="702" t="s">
        <v>220</v>
      </c>
      <c r="G2542" s="702" t="s">
        <v>90</v>
      </c>
      <c r="H2542" s="702" t="s">
        <v>87</v>
      </c>
      <c r="I2542" s="702" t="s">
        <v>90</v>
      </c>
    </row>
    <row r="2543" spans="5:9">
      <c r="E2543" s="702" t="s">
        <v>4150</v>
      </c>
      <c r="F2543" s="702" t="s">
        <v>135</v>
      </c>
      <c r="G2543" s="702" t="s">
        <v>68</v>
      </c>
      <c r="H2543" s="702" t="s">
        <v>90</v>
      </c>
      <c r="I2543" s="702" t="s">
        <v>87</v>
      </c>
    </row>
    <row r="2544" spans="5:9">
      <c r="E2544" s="702" t="s">
        <v>4151</v>
      </c>
      <c r="F2544" s="702" t="s">
        <v>104</v>
      </c>
      <c r="G2544" s="705" t="s">
        <v>90</v>
      </c>
      <c r="H2544" s="705" t="s">
        <v>70</v>
      </c>
      <c r="I2544" s="705" t="s">
        <v>68</v>
      </c>
    </row>
    <row r="2545" spans="5:9">
      <c r="E2545" s="702" t="s">
        <v>4152</v>
      </c>
      <c r="F2545" s="702" t="s">
        <v>135</v>
      </c>
      <c r="G2545" s="702" t="s">
        <v>68</v>
      </c>
      <c r="H2545" s="702" t="s">
        <v>90</v>
      </c>
      <c r="I2545" s="702" t="s">
        <v>87</v>
      </c>
    </row>
    <row r="2546" spans="5:9">
      <c r="E2546" s="702" t="s">
        <v>4153</v>
      </c>
      <c r="F2546" s="702" t="s">
        <v>240</v>
      </c>
      <c r="G2546" s="702" t="s">
        <v>90</v>
      </c>
      <c r="H2546" s="702" t="s">
        <v>90</v>
      </c>
      <c r="I2546" s="702" t="s">
        <v>68</v>
      </c>
    </row>
    <row r="2547" spans="5:9">
      <c r="E2547" s="702" t="s">
        <v>4155</v>
      </c>
      <c r="F2547" s="702" t="s">
        <v>94</v>
      </c>
      <c r="G2547" s="705" t="s">
        <v>90</v>
      </c>
      <c r="H2547" s="705" t="s">
        <v>87</v>
      </c>
      <c r="I2547" s="705" t="s">
        <v>90</v>
      </c>
    </row>
    <row r="2548" spans="5:9">
      <c r="E2548" s="702" t="s">
        <v>4156</v>
      </c>
      <c r="F2548" s="702" t="s">
        <v>140</v>
      </c>
      <c r="G2548" s="702" t="s">
        <v>90</v>
      </c>
      <c r="H2548" s="702" t="s">
        <v>90</v>
      </c>
      <c r="I2548" s="702" t="s">
        <v>90</v>
      </c>
    </row>
    <row r="2549" spans="5:9">
      <c r="E2549" s="702" t="s">
        <v>4157</v>
      </c>
      <c r="F2549" s="702" t="s">
        <v>104</v>
      </c>
      <c r="G2549" s="705" t="s">
        <v>90</v>
      </c>
      <c r="H2549" s="704" t="s">
        <v>87</v>
      </c>
      <c r="I2549" s="704" t="s">
        <v>68</v>
      </c>
    </row>
    <row r="2550" spans="5:9">
      <c r="E2550" s="702" t="s">
        <v>4158</v>
      </c>
      <c r="F2550" s="702" t="s">
        <v>148</v>
      </c>
      <c r="G2550" s="705" t="s">
        <v>90</v>
      </c>
      <c r="H2550" s="705" t="s">
        <v>68</v>
      </c>
      <c r="I2550" s="705" t="s">
        <v>90</v>
      </c>
    </row>
    <row r="2551" spans="5:9">
      <c r="E2551" s="706" t="s">
        <v>4159</v>
      </c>
      <c r="F2551" s="706" t="s">
        <v>94</v>
      </c>
      <c r="G2551" s="707" t="s">
        <v>87</v>
      </c>
      <c r="H2551" s="707" t="s">
        <v>68</v>
      </c>
      <c r="I2551" s="707" t="s">
        <v>68</v>
      </c>
    </row>
    <row r="2552" spans="5:9">
      <c r="E2552" s="702" t="s">
        <v>4161</v>
      </c>
      <c r="F2552" s="702" t="s">
        <v>114</v>
      </c>
      <c r="G2552" s="705" t="s">
        <v>90</v>
      </c>
      <c r="H2552" s="705" t="s">
        <v>90</v>
      </c>
      <c r="I2552" s="705" t="s">
        <v>90</v>
      </c>
    </row>
    <row r="2553" spans="5:9">
      <c r="E2553" s="702" t="s">
        <v>4162</v>
      </c>
      <c r="F2553" s="702" t="s">
        <v>90</v>
      </c>
      <c r="G2553" s="702" t="s">
        <v>90</v>
      </c>
      <c r="H2553" s="702" t="s">
        <v>90</v>
      </c>
      <c r="I2553" s="702" t="s">
        <v>68</v>
      </c>
    </row>
    <row r="2554" spans="5:9">
      <c r="E2554" s="702" t="s">
        <v>4163</v>
      </c>
      <c r="F2554" s="702" t="s">
        <v>119</v>
      </c>
      <c r="G2554" s="702" t="s">
        <v>99</v>
      </c>
      <c r="H2554" s="702" t="s">
        <v>68</v>
      </c>
      <c r="I2554" s="702" t="s">
        <v>99</v>
      </c>
    </row>
    <row r="2555" spans="5:9">
      <c r="E2555" s="702" t="s">
        <v>4165</v>
      </c>
      <c r="F2555" s="702" t="s">
        <v>94</v>
      </c>
      <c r="G2555" s="705" t="s">
        <v>87</v>
      </c>
      <c r="H2555" s="705" t="s">
        <v>68</v>
      </c>
      <c r="I2555" s="705" t="s">
        <v>99</v>
      </c>
    </row>
    <row r="2556" spans="5:9">
      <c r="E2556" s="702" t="s">
        <v>4166</v>
      </c>
      <c r="F2556" s="702" t="s">
        <v>135</v>
      </c>
      <c r="G2556" s="705" t="s">
        <v>87</v>
      </c>
      <c r="H2556" s="705" t="s">
        <v>90</v>
      </c>
      <c r="I2556" s="702" t="s">
        <v>68</v>
      </c>
    </row>
    <row r="2557" spans="5:9">
      <c r="E2557" s="702" t="s">
        <v>4167</v>
      </c>
      <c r="F2557" s="702" t="s">
        <v>94</v>
      </c>
      <c r="G2557" s="702" t="s">
        <v>90</v>
      </c>
      <c r="H2557" s="702" t="s">
        <v>68</v>
      </c>
      <c r="I2557" s="702" t="s">
        <v>87</v>
      </c>
    </row>
    <row r="2558" spans="5:9">
      <c r="E2558" s="706" t="s">
        <v>4168</v>
      </c>
      <c r="F2558" s="706" t="s">
        <v>135</v>
      </c>
      <c r="G2558" s="705" t="s">
        <v>87</v>
      </c>
      <c r="H2558" s="705" t="s">
        <v>90</v>
      </c>
      <c r="I2558" s="702" t="s">
        <v>68</v>
      </c>
    </row>
    <row r="2559" spans="5:9">
      <c r="E2559" s="702" t="s">
        <v>4169</v>
      </c>
      <c r="F2559" s="702" t="s">
        <v>104</v>
      </c>
      <c r="G2559" s="702" t="s">
        <v>87</v>
      </c>
      <c r="H2559" s="702" t="s">
        <v>87</v>
      </c>
      <c r="I2559" s="702" t="s">
        <v>87</v>
      </c>
    </row>
    <row r="2560" spans="5:9">
      <c r="E2560" s="702" t="s">
        <v>4170</v>
      </c>
      <c r="F2560" s="702" t="s">
        <v>114</v>
      </c>
      <c r="G2560" s="702" t="s">
        <v>99</v>
      </c>
      <c r="H2560" s="702" t="s">
        <v>90</v>
      </c>
      <c r="I2560" s="702" t="s">
        <v>90</v>
      </c>
    </row>
    <row r="2561" spans="5:9">
      <c r="E2561" s="702" t="s">
        <v>4171</v>
      </c>
      <c r="F2561" s="702" t="s">
        <v>88</v>
      </c>
      <c r="G2561" s="702" t="s">
        <v>87</v>
      </c>
      <c r="H2561" s="702" t="s">
        <v>87</v>
      </c>
      <c r="I2561" s="702" t="s">
        <v>68</v>
      </c>
    </row>
    <row r="2562" spans="5:9">
      <c r="E2562" s="706" t="s">
        <v>4172</v>
      </c>
      <c r="F2562" s="706" t="s">
        <v>101</v>
      </c>
      <c r="G2562" s="707" t="s">
        <v>87</v>
      </c>
      <c r="H2562" s="707" t="s">
        <v>68</v>
      </c>
      <c r="I2562" s="707" t="s">
        <v>70</v>
      </c>
    </row>
    <row r="2563" spans="5:9">
      <c r="E2563" s="702" t="s">
        <v>4175</v>
      </c>
      <c r="F2563" s="702" t="s">
        <v>129</v>
      </c>
      <c r="G2563" s="702" t="s">
        <v>70</v>
      </c>
      <c r="H2563" s="702" t="s">
        <v>87</v>
      </c>
      <c r="I2563" s="707" t="s">
        <v>99</v>
      </c>
    </row>
    <row r="2564" spans="5:9">
      <c r="E2564" s="702" t="s">
        <v>4177</v>
      </c>
      <c r="F2564" s="702" t="s">
        <v>126</v>
      </c>
      <c r="G2564" s="702" t="s">
        <v>99</v>
      </c>
      <c r="H2564" s="702" t="s">
        <v>87</v>
      </c>
      <c r="I2564" s="702" t="s">
        <v>68</v>
      </c>
    </row>
    <row r="2565" spans="5:9">
      <c r="E2565" s="702" t="s">
        <v>4180</v>
      </c>
      <c r="F2565" s="702" t="s">
        <v>240</v>
      </c>
      <c r="G2565" s="702" t="s">
        <v>90</v>
      </c>
      <c r="H2565" s="702" t="s">
        <v>87</v>
      </c>
      <c r="I2565" s="702" t="s">
        <v>87</v>
      </c>
    </row>
    <row r="2566" spans="5:9">
      <c r="E2566" s="702" t="s">
        <v>4181</v>
      </c>
      <c r="F2566" s="702" t="s">
        <v>101</v>
      </c>
      <c r="G2566" s="705" t="s">
        <v>90</v>
      </c>
      <c r="H2566" s="705" t="s">
        <v>90</v>
      </c>
      <c r="I2566" s="705" t="s">
        <v>90</v>
      </c>
    </row>
    <row r="2567" spans="5:9">
      <c r="E2567" s="702" t="s">
        <v>981</v>
      </c>
      <c r="F2567" s="702" t="s">
        <v>94</v>
      </c>
      <c r="G2567" s="702" t="s">
        <v>68</v>
      </c>
      <c r="H2567" s="702" t="s">
        <v>90</v>
      </c>
      <c r="I2567" s="702" t="s">
        <v>90</v>
      </c>
    </row>
    <row r="2568" spans="5:9">
      <c r="E2568" s="706" t="s">
        <v>4183</v>
      </c>
      <c r="F2568" s="706" t="s">
        <v>215</v>
      </c>
      <c r="G2568" s="706" t="s">
        <v>68</v>
      </c>
      <c r="H2568" s="706" t="s">
        <v>90</v>
      </c>
      <c r="I2568" s="706" t="s">
        <v>87</v>
      </c>
    </row>
    <row r="2569" spans="5:9">
      <c r="E2569" s="702" t="s">
        <v>4184</v>
      </c>
      <c r="F2569" s="702" t="s">
        <v>104</v>
      </c>
      <c r="G2569" s="702" t="s">
        <v>68</v>
      </c>
      <c r="H2569" s="702" t="s">
        <v>68</v>
      </c>
      <c r="I2569" s="702" t="s">
        <v>90</v>
      </c>
    </row>
    <row r="2570" spans="5:9">
      <c r="E2570" s="702" t="s">
        <v>4185</v>
      </c>
      <c r="F2570" s="702" t="s">
        <v>119</v>
      </c>
      <c r="G2570" s="702" t="s">
        <v>87</v>
      </c>
      <c r="H2570" s="702" t="s">
        <v>90</v>
      </c>
      <c r="I2570" s="702" t="s">
        <v>90</v>
      </c>
    </row>
    <row r="2571" spans="5:9">
      <c r="E2571" s="702" t="s">
        <v>4186</v>
      </c>
      <c r="F2571" s="702" t="s">
        <v>135</v>
      </c>
      <c r="G2571" s="702" t="s">
        <v>87</v>
      </c>
      <c r="H2571" s="702" t="s">
        <v>87</v>
      </c>
      <c r="I2571" s="702" t="s">
        <v>87</v>
      </c>
    </row>
    <row r="2572" spans="5:9">
      <c r="E2572" s="702" t="s">
        <v>4187</v>
      </c>
      <c r="F2572" s="702" t="s">
        <v>94</v>
      </c>
      <c r="G2572" s="705" t="s">
        <v>68</v>
      </c>
      <c r="H2572" s="705" t="s">
        <v>68</v>
      </c>
      <c r="I2572" s="705" t="s">
        <v>68</v>
      </c>
    </row>
    <row r="2573" spans="5:9">
      <c r="E2573" s="702" t="s">
        <v>4189</v>
      </c>
      <c r="F2573" s="702" t="s">
        <v>122</v>
      </c>
      <c r="G2573" s="705" t="s">
        <v>68</v>
      </c>
      <c r="H2573" s="705" t="s">
        <v>70</v>
      </c>
      <c r="I2573" s="705" t="s">
        <v>90</v>
      </c>
    </row>
    <row r="2574" spans="5:9">
      <c r="E2574" s="702" t="s">
        <v>4190</v>
      </c>
      <c r="F2574" s="702" t="s">
        <v>122</v>
      </c>
      <c r="G2574" s="705" t="s">
        <v>90</v>
      </c>
      <c r="H2574" s="705" t="s">
        <v>70</v>
      </c>
      <c r="I2574" s="705" t="s">
        <v>68</v>
      </c>
    </row>
    <row r="2575" spans="5:9">
      <c r="E2575" s="706" t="s">
        <v>4191</v>
      </c>
      <c r="F2575" s="706" t="s">
        <v>122</v>
      </c>
      <c r="G2575" s="705" t="s">
        <v>90</v>
      </c>
      <c r="H2575" s="705" t="s">
        <v>70</v>
      </c>
      <c r="I2575" s="705" t="s">
        <v>68</v>
      </c>
    </row>
    <row r="2576" spans="5:9">
      <c r="E2576" s="702" t="s">
        <v>4193</v>
      </c>
      <c r="F2576" s="702" t="s">
        <v>122</v>
      </c>
      <c r="G2576" s="705" t="s">
        <v>68</v>
      </c>
      <c r="H2576" s="705" t="s">
        <v>68</v>
      </c>
      <c r="I2576" s="705" t="s">
        <v>70</v>
      </c>
    </row>
    <row r="2577" spans="5:9">
      <c r="E2577" s="702" t="s">
        <v>4194</v>
      </c>
      <c r="F2577" s="702" t="s">
        <v>140</v>
      </c>
      <c r="G2577" s="705" t="s">
        <v>87</v>
      </c>
      <c r="H2577" s="705" t="s">
        <v>87</v>
      </c>
      <c r="I2577" s="705" t="s">
        <v>70</v>
      </c>
    </row>
    <row r="2578" spans="5:9">
      <c r="E2578" s="702" t="s">
        <v>4195</v>
      </c>
      <c r="F2578" s="702" t="s">
        <v>101</v>
      </c>
      <c r="G2578" s="705" t="s">
        <v>90</v>
      </c>
      <c r="H2578" s="705" t="s">
        <v>68</v>
      </c>
      <c r="I2578" s="705" t="s">
        <v>70</v>
      </c>
    </row>
    <row r="2579" spans="5:9">
      <c r="E2579" s="702" t="s">
        <v>4196</v>
      </c>
      <c r="F2579" s="702" t="s">
        <v>135</v>
      </c>
      <c r="G2579" s="702" t="s">
        <v>99</v>
      </c>
      <c r="H2579" s="702" t="s">
        <v>70</v>
      </c>
      <c r="I2579" s="702" t="s">
        <v>90</v>
      </c>
    </row>
    <row r="2580" spans="5:9">
      <c r="E2580" s="702" t="s">
        <v>4197</v>
      </c>
      <c r="F2580" s="702" t="s">
        <v>101</v>
      </c>
      <c r="G2580" s="702" t="s">
        <v>87</v>
      </c>
      <c r="H2580" s="702" t="s">
        <v>90</v>
      </c>
      <c r="I2580" s="705" t="s">
        <v>99</v>
      </c>
    </row>
    <row r="2581" spans="5:9">
      <c r="E2581" s="702" t="s">
        <v>4199</v>
      </c>
      <c r="F2581" s="702" t="s">
        <v>101</v>
      </c>
      <c r="G2581" s="705" t="s">
        <v>70</v>
      </c>
      <c r="H2581" s="705" t="s">
        <v>90</v>
      </c>
      <c r="I2581" s="705" t="s">
        <v>87</v>
      </c>
    </row>
    <row r="2582" spans="5:9">
      <c r="E2582" s="706" t="s">
        <v>4200</v>
      </c>
      <c r="F2582" s="706" t="s">
        <v>119</v>
      </c>
      <c r="G2582" s="707" t="s">
        <v>87</v>
      </c>
      <c r="H2582" s="707" t="s">
        <v>87</v>
      </c>
      <c r="I2582" s="707" t="s">
        <v>90</v>
      </c>
    </row>
    <row r="2583" spans="5:9">
      <c r="E2583" s="702" t="s">
        <v>4201</v>
      </c>
      <c r="F2583" s="702" t="s">
        <v>90</v>
      </c>
      <c r="G2583" s="705" t="s">
        <v>68</v>
      </c>
      <c r="H2583" s="705" t="s">
        <v>90</v>
      </c>
      <c r="I2583" s="705" t="s">
        <v>90</v>
      </c>
    </row>
    <row r="2584" spans="5:9">
      <c r="E2584" s="702" t="s">
        <v>4202</v>
      </c>
      <c r="F2584" s="702" t="s">
        <v>126</v>
      </c>
      <c r="G2584" s="704" t="s">
        <v>87</v>
      </c>
      <c r="H2584" s="705" t="s">
        <v>90</v>
      </c>
      <c r="I2584" s="705" t="s">
        <v>90</v>
      </c>
    </row>
    <row r="2585" spans="5:9">
      <c r="E2585" s="702" t="s">
        <v>4205</v>
      </c>
      <c r="F2585" s="702" t="s">
        <v>122</v>
      </c>
      <c r="G2585" s="702" t="s">
        <v>90</v>
      </c>
      <c r="H2585" s="702" t="s">
        <v>90</v>
      </c>
      <c r="I2585" s="702" t="s">
        <v>70</v>
      </c>
    </row>
    <row r="2586" spans="5:9">
      <c r="E2586" s="702" t="s">
        <v>4206</v>
      </c>
      <c r="F2586" s="702" t="s">
        <v>215</v>
      </c>
      <c r="G2586" s="702" t="s">
        <v>90</v>
      </c>
      <c r="H2586" s="702" t="s">
        <v>87</v>
      </c>
      <c r="I2586" s="702" t="s">
        <v>70</v>
      </c>
    </row>
    <row r="2587" spans="5:9">
      <c r="E2587" s="702" t="s">
        <v>4207</v>
      </c>
      <c r="F2587" s="702" t="s">
        <v>116</v>
      </c>
      <c r="G2587" s="702" t="s">
        <v>68</v>
      </c>
      <c r="H2587" s="702" t="s">
        <v>68</v>
      </c>
      <c r="I2587" s="702" t="s">
        <v>90</v>
      </c>
    </row>
    <row r="2588" spans="5:9">
      <c r="E2588" s="702" t="s">
        <v>4209</v>
      </c>
      <c r="F2588" s="702" t="s">
        <v>101</v>
      </c>
      <c r="G2588" s="705" t="s">
        <v>68</v>
      </c>
      <c r="H2588" s="705" t="s">
        <v>87</v>
      </c>
      <c r="I2588" s="705" t="s">
        <v>70</v>
      </c>
    </row>
    <row r="2589" spans="5:9">
      <c r="E2589" s="713" t="s">
        <v>4210</v>
      </c>
      <c r="F2589" s="706" t="s">
        <v>94</v>
      </c>
      <c r="G2589" s="713" t="s">
        <v>87</v>
      </c>
      <c r="H2589" s="707" t="s">
        <v>90</v>
      </c>
      <c r="I2589" s="713" t="s">
        <v>68</v>
      </c>
    </row>
    <row r="2590" spans="5:9">
      <c r="E2590" s="702" t="s">
        <v>4211</v>
      </c>
      <c r="F2590" s="702" t="s">
        <v>88</v>
      </c>
      <c r="G2590" s="705" t="s">
        <v>87</v>
      </c>
      <c r="H2590" s="705" t="s">
        <v>68</v>
      </c>
      <c r="I2590" s="705" t="s">
        <v>90</v>
      </c>
    </row>
    <row r="2591" spans="5:9">
      <c r="E2591" s="706" t="s">
        <v>4212</v>
      </c>
      <c r="F2591" s="706" t="s">
        <v>114</v>
      </c>
      <c r="G2591" s="707" t="s">
        <v>87</v>
      </c>
      <c r="H2591" s="707" t="s">
        <v>90</v>
      </c>
      <c r="I2591" s="707" t="s">
        <v>99</v>
      </c>
    </row>
    <row r="2592" spans="5:9">
      <c r="E2592" s="702" t="s">
        <v>4213</v>
      </c>
      <c r="F2592" s="702" t="s">
        <v>140</v>
      </c>
      <c r="G2592" s="702" t="s">
        <v>90</v>
      </c>
      <c r="H2592" s="702" t="s">
        <v>87</v>
      </c>
      <c r="I2592" s="702" t="s">
        <v>90</v>
      </c>
    </row>
    <row r="2593" spans="5:9">
      <c r="E2593" s="702" t="s">
        <v>4214</v>
      </c>
      <c r="F2593" s="702" t="s">
        <v>119</v>
      </c>
      <c r="G2593" s="702" t="s">
        <v>87</v>
      </c>
      <c r="H2593" s="702" t="s">
        <v>90</v>
      </c>
      <c r="I2593" s="702" t="s">
        <v>70</v>
      </c>
    </row>
    <row r="2594" spans="5:9">
      <c r="E2594" s="706" t="s">
        <v>4215</v>
      </c>
      <c r="F2594" s="706" t="s">
        <v>101</v>
      </c>
      <c r="G2594" s="706" t="s">
        <v>68</v>
      </c>
      <c r="H2594" s="706" t="s">
        <v>90</v>
      </c>
      <c r="I2594" s="706" t="s">
        <v>70</v>
      </c>
    </row>
    <row r="2595" spans="5:9">
      <c r="E2595" s="702" t="s">
        <v>4216</v>
      </c>
      <c r="F2595" s="702" t="s">
        <v>110</v>
      </c>
      <c r="G2595" s="702" t="s">
        <v>90</v>
      </c>
      <c r="H2595" s="702" t="s">
        <v>68</v>
      </c>
      <c r="I2595" s="702" t="s">
        <v>99</v>
      </c>
    </row>
    <row r="2596" spans="5:9">
      <c r="E2596" s="702" t="s">
        <v>4217</v>
      </c>
      <c r="F2596" s="702" t="s">
        <v>126</v>
      </c>
      <c r="G2596" s="702" t="s">
        <v>87</v>
      </c>
      <c r="H2596" s="702" t="s">
        <v>90</v>
      </c>
      <c r="I2596" s="702" t="s">
        <v>68</v>
      </c>
    </row>
    <row r="2597" spans="5:9">
      <c r="E2597" s="702" t="s">
        <v>4218</v>
      </c>
      <c r="F2597" s="702" t="s">
        <v>129</v>
      </c>
      <c r="G2597" s="705" t="s">
        <v>87</v>
      </c>
      <c r="H2597" s="705" t="s">
        <v>99</v>
      </c>
      <c r="I2597" s="705" t="s">
        <v>99</v>
      </c>
    </row>
    <row r="2598" spans="5:9">
      <c r="E2598" s="702" t="s">
        <v>4219</v>
      </c>
      <c r="F2598" s="702" t="s">
        <v>129</v>
      </c>
      <c r="G2598" s="705" t="s">
        <v>90</v>
      </c>
      <c r="H2598" s="705" t="s">
        <v>70</v>
      </c>
      <c r="I2598" s="705" t="s">
        <v>90</v>
      </c>
    </row>
    <row r="2599" spans="5:9">
      <c r="E2599" s="702" t="s">
        <v>4221</v>
      </c>
      <c r="F2599" s="702" t="s">
        <v>122</v>
      </c>
      <c r="G2599" s="705" t="s">
        <v>90</v>
      </c>
      <c r="H2599" s="704" t="s">
        <v>87</v>
      </c>
      <c r="I2599" s="704" t="s">
        <v>68</v>
      </c>
    </row>
    <row r="2600" spans="5:9">
      <c r="E2600" s="702" t="s">
        <v>4222</v>
      </c>
      <c r="F2600" s="702" t="s">
        <v>88</v>
      </c>
      <c r="G2600" s="705" t="s">
        <v>90</v>
      </c>
      <c r="H2600" s="705" t="s">
        <v>68</v>
      </c>
      <c r="I2600" s="705" t="s">
        <v>87</v>
      </c>
    </row>
    <row r="2601" spans="5:9">
      <c r="E2601" s="702" t="s">
        <v>4224</v>
      </c>
      <c r="F2601" s="702" t="s">
        <v>122</v>
      </c>
      <c r="G2601" s="705" t="s">
        <v>87</v>
      </c>
      <c r="H2601" s="705" t="s">
        <v>70</v>
      </c>
      <c r="I2601" s="705" t="s">
        <v>68</v>
      </c>
    </row>
    <row r="2602" spans="5:9">
      <c r="E2602" s="702" t="s">
        <v>1115</v>
      </c>
      <c r="F2602" s="702" t="s">
        <v>129</v>
      </c>
      <c r="G2602" s="702" t="s">
        <v>87</v>
      </c>
      <c r="H2602" s="702" t="s">
        <v>90</v>
      </c>
      <c r="I2602" s="702" t="s">
        <v>68</v>
      </c>
    </row>
    <row r="2603" spans="5:9">
      <c r="E2603" s="702" t="s">
        <v>4227</v>
      </c>
      <c r="F2603" s="702" t="s">
        <v>129</v>
      </c>
      <c r="G2603" s="702" t="s">
        <v>90</v>
      </c>
      <c r="H2603" s="702" t="s">
        <v>70</v>
      </c>
      <c r="I2603" s="702" t="s">
        <v>68</v>
      </c>
    </row>
    <row r="2604" spans="5:9">
      <c r="E2604" s="702" t="s">
        <v>4228</v>
      </c>
      <c r="F2604" s="702" t="s">
        <v>135</v>
      </c>
      <c r="G2604" s="702" t="s">
        <v>70</v>
      </c>
      <c r="H2604" s="702" t="s">
        <v>90</v>
      </c>
      <c r="I2604" s="702" t="s">
        <v>90</v>
      </c>
    </row>
    <row r="2605" spans="5:9">
      <c r="E2605" s="702" t="s">
        <v>4229</v>
      </c>
      <c r="F2605" s="702" t="s">
        <v>101</v>
      </c>
      <c r="G2605" s="702" t="s">
        <v>68</v>
      </c>
      <c r="H2605" s="702" t="s">
        <v>90</v>
      </c>
      <c r="I2605" s="702" t="s">
        <v>87</v>
      </c>
    </row>
    <row r="2606" spans="5:9">
      <c r="E2606" s="702" t="s">
        <v>4230</v>
      </c>
      <c r="F2606" s="702" t="s">
        <v>126</v>
      </c>
      <c r="G2606" s="702" t="s">
        <v>68</v>
      </c>
      <c r="H2606" s="702" t="s">
        <v>87</v>
      </c>
      <c r="I2606" s="702" t="s">
        <v>90</v>
      </c>
    </row>
    <row r="2607" spans="5:9">
      <c r="E2607" s="702" t="s">
        <v>4231</v>
      </c>
      <c r="F2607" s="702" t="s">
        <v>104</v>
      </c>
      <c r="G2607" s="705" t="s">
        <v>70</v>
      </c>
      <c r="H2607" s="705" t="s">
        <v>87</v>
      </c>
      <c r="I2607" s="705" t="s">
        <v>99</v>
      </c>
    </row>
    <row r="2608" spans="5:9">
      <c r="E2608" s="702" t="s">
        <v>4232</v>
      </c>
      <c r="F2608" s="702" t="s">
        <v>135</v>
      </c>
      <c r="G2608" s="702" t="s">
        <v>90</v>
      </c>
      <c r="H2608" s="702" t="s">
        <v>70</v>
      </c>
      <c r="I2608" s="702" t="s">
        <v>90</v>
      </c>
    </row>
    <row r="2609" spans="5:9">
      <c r="E2609" s="702" t="s">
        <v>4234</v>
      </c>
      <c r="F2609" s="702" t="s">
        <v>101</v>
      </c>
      <c r="G2609" s="702" t="s">
        <v>87</v>
      </c>
      <c r="H2609" s="702" t="s">
        <v>87</v>
      </c>
      <c r="I2609" s="702" t="s">
        <v>87</v>
      </c>
    </row>
    <row r="2610" spans="5:9">
      <c r="E2610" s="706" t="s">
        <v>4236</v>
      </c>
      <c r="F2610" s="706" t="s">
        <v>140</v>
      </c>
      <c r="G2610" s="707" t="s">
        <v>68</v>
      </c>
      <c r="H2610" s="707" t="s">
        <v>70</v>
      </c>
      <c r="I2610" s="707" t="s">
        <v>68</v>
      </c>
    </row>
    <row r="2611" spans="5:9">
      <c r="E2611" s="706" t="s">
        <v>4237</v>
      </c>
      <c r="F2611" s="706" t="s">
        <v>140</v>
      </c>
      <c r="G2611" s="707" t="s">
        <v>90</v>
      </c>
      <c r="H2611" s="707" t="s">
        <v>99</v>
      </c>
      <c r="I2611" s="707" t="s">
        <v>90</v>
      </c>
    </row>
    <row r="2612" spans="5:9">
      <c r="E2612" s="702" t="s">
        <v>4238</v>
      </c>
      <c r="F2612" s="702" t="s">
        <v>148</v>
      </c>
      <c r="G2612" s="705" t="s">
        <v>90</v>
      </c>
      <c r="H2612" s="704" t="s">
        <v>68</v>
      </c>
      <c r="I2612" s="705" t="s">
        <v>70</v>
      </c>
    </row>
    <row r="2613" spans="5:9">
      <c r="E2613" s="702" t="s">
        <v>4239</v>
      </c>
      <c r="F2613" s="702" t="s">
        <v>251</v>
      </c>
      <c r="G2613" s="702" t="s">
        <v>87</v>
      </c>
      <c r="H2613" s="702" t="s">
        <v>90</v>
      </c>
      <c r="I2613" s="702" t="s">
        <v>90</v>
      </c>
    </row>
    <row r="2614" spans="5:9">
      <c r="E2614" s="702" t="s">
        <v>4240</v>
      </c>
      <c r="F2614" s="702" t="s">
        <v>116</v>
      </c>
      <c r="G2614" s="705" t="s">
        <v>87</v>
      </c>
      <c r="H2614" s="705" t="s">
        <v>87</v>
      </c>
      <c r="I2614" s="705" t="s">
        <v>70</v>
      </c>
    </row>
    <row r="2615" spans="5:9">
      <c r="E2615" s="702" t="s">
        <v>4241</v>
      </c>
      <c r="F2615" s="702" t="s">
        <v>104</v>
      </c>
      <c r="G2615" s="705" t="s">
        <v>90</v>
      </c>
      <c r="H2615" s="705" t="s">
        <v>87</v>
      </c>
      <c r="I2615" s="705" t="s">
        <v>99</v>
      </c>
    </row>
    <row r="2616" spans="5:9">
      <c r="E2616" s="702" t="s">
        <v>4242</v>
      </c>
      <c r="F2616" s="702" t="s">
        <v>101</v>
      </c>
      <c r="G2616" s="702" t="s">
        <v>87</v>
      </c>
      <c r="H2616" s="702" t="s">
        <v>87</v>
      </c>
      <c r="I2616" s="702" t="s">
        <v>70</v>
      </c>
    </row>
    <row r="2617" spans="5:9">
      <c r="E2617" s="702" t="s">
        <v>4243</v>
      </c>
      <c r="F2617" s="702" t="s">
        <v>110</v>
      </c>
      <c r="G2617" s="702" t="s">
        <v>87</v>
      </c>
      <c r="H2617" s="702" t="s">
        <v>90</v>
      </c>
      <c r="I2617" s="702" t="s">
        <v>70</v>
      </c>
    </row>
    <row r="2618" spans="5:9">
      <c r="E2618" s="702" t="s">
        <v>4244</v>
      </c>
      <c r="F2618" s="702" t="s">
        <v>215</v>
      </c>
      <c r="G2618" s="702" t="s">
        <v>87</v>
      </c>
      <c r="H2618" s="702" t="s">
        <v>87</v>
      </c>
      <c r="I2618" s="702" t="s">
        <v>90</v>
      </c>
    </row>
    <row r="2619" spans="5:9">
      <c r="E2619" s="702" t="s">
        <v>4245</v>
      </c>
      <c r="F2619" s="702" t="s">
        <v>114</v>
      </c>
      <c r="G2619" s="702" t="s">
        <v>68</v>
      </c>
      <c r="H2619" s="702" t="s">
        <v>99</v>
      </c>
      <c r="I2619" s="702" t="s">
        <v>70</v>
      </c>
    </row>
    <row r="2620" spans="5:9">
      <c r="E2620" s="702" t="s">
        <v>4246</v>
      </c>
      <c r="F2620" s="702" t="s">
        <v>129</v>
      </c>
      <c r="G2620" s="702" t="s">
        <v>90</v>
      </c>
      <c r="H2620" s="702" t="s">
        <v>70</v>
      </c>
      <c r="I2620" s="702" t="s">
        <v>87</v>
      </c>
    </row>
    <row r="2621" spans="5:9">
      <c r="E2621" s="702" t="s">
        <v>4247</v>
      </c>
      <c r="F2621" s="702" t="s">
        <v>88</v>
      </c>
      <c r="G2621" s="702" t="s">
        <v>70</v>
      </c>
      <c r="H2621" s="702" t="s">
        <v>90</v>
      </c>
      <c r="I2621" s="702" t="s">
        <v>99</v>
      </c>
    </row>
    <row r="2622" spans="5:9">
      <c r="E2622" s="702" t="s">
        <v>4248</v>
      </c>
      <c r="F2622" s="702" t="s">
        <v>101</v>
      </c>
      <c r="G2622" s="702" t="s">
        <v>90</v>
      </c>
      <c r="H2622" s="702" t="s">
        <v>68</v>
      </c>
      <c r="I2622" s="702" t="s">
        <v>70</v>
      </c>
    </row>
    <row r="2623" spans="5:9">
      <c r="E2623" s="702" t="s">
        <v>4249</v>
      </c>
      <c r="F2623" s="702" t="s">
        <v>119</v>
      </c>
      <c r="G2623" s="702" t="s">
        <v>87</v>
      </c>
      <c r="H2623" s="702" t="s">
        <v>70</v>
      </c>
      <c r="I2623" s="702" t="s">
        <v>87</v>
      </c>
    </row>
    <row r="2624" spans="5:9">
      <c r="E2624" s="702" t="s">
        <v>4250</v>
      </c>
      <c r="F2624" s="702" t="s">
        <v>116</v>
      </c>
      <c r="G2624" s="702" t="s">
        <v>70</v>
      </c>
      <c r="H2624" s="702" t="s">
        <v>87</v>
      </c>
      <c r="I2624" s="702" t="s">
        <v>99</v>
      </c>
    </row>
    <row r="2625" spans="5:9">
      <c r="E2625" s="702" t="s">
        <v>4251</v>
      </c>
      <c r="F2625" s="702" t="s">
        <v>215</v>
      </c>
      <c r="G2625" s="705" t="s">
        <v>87</v>
      </c>
      <c r="H2625" s="705" t="s">
        <v>68</v>
      </c>
      <c r="I2625" s="705" t="s">
        <v>87</v>
      </c>
    </row>
    <row r="2626" spans="5:9">
      <c r="E2626" s="702" t="s">
        <v>4252</v>
      </c>
      <c r="F2626" s="702" t="s">
        <v>135</v>
      </c>
      <c r="G2626" s="705" t="s">
        <v>70</v>
      </c>
      <c r="H2626" s="705" t="s">
        <v>87</v>
      </c>
      <c r="I2626" s="705" t="s">
        <v>87</v>
      </c>
    </row>
    <row r="2627" spans="5:9">
      <c r="E2627" s="702" t="s">
        <v>4253</v>
      </c>
      <c r="F2627" s="702" t="s">
        <v>129</v>
      </c>
      <c r="G2627" s="705" t="s">
        <v>68</v>
      </c>
      <c r="H2627" s="705" t="s">
        <v>90</v>
      </c>
      <c r="I2627" s="705" t="s">
        <v>68</v>
      </c>
    </row>
    <row r="2628" spans="5:9">
      <c r="E2628" s="702" t="s">
        <v>4255</v>
      </c>
      <c r="F2628" s="702" t="s">
        <v>197</v>
      </c>
      <c r="G2628" s="702" t="s">
        <v>87</v>
      </c>
      <c r="H2628" s="702" t="s">
        <v>68</v>
      </c>
      <c r="I2628" s="702" t="s">
        <v>70</v>
      </c>
    </row>
    <row r="2629" spans="5:9">
      <c r="E2629" s="702" t="s">
        <v>4256</v>
      </c>
      <c r="F2629" s="702" t="s">
        <v>116</v>
      </c>
      <c r="G2629" s="702" t="s">
        <v>87</v>
      </c>
      <c r="H2629" s="702" t="s">
        <v>90</v>
      </c>
      <c r="I2629" s="702" t="s">
        <v>68</v>
      </c>
    </row>
    <row r="2630" spans="5:9">
      <c r="E2630" s="702" t="s">
        <v>4257</v>
      </c>
      <c r="F2630" s="702" t="s">
        <v>101</v>
      </c>
      <c r="G2630" s="705" t="s">
        <v>70</v>
      </c>
      <c r="H2630" s="705" t="s">
        <v>90</v>
      </c>
      <c r="I2630" s="705" t="s">
        <v>90</v>
      </c>
    </row>
    <row r="2631" spans="5:9">
      <c r="E2631" s="702" t="s">
        <v>503</v>
      </c>
      <c r="F2631" s="702" t="s">
        <v>104</v>
      </c>
      <c r="G2631" s="702" t="s">
        <v>68</v>
      </c>
      <c r="H2631" s="702" t="s">
        <v>87</v>
      </c>
      <c r="I2631" s="702" t="s">
        <v>90</v>
      </c>
    </row>
    <row r="2632" spans="5:9">
      <c r="E2632" s="706" t="s">
        <v>4258</v>
      </c>
      <c r="F2632" s="706" t="s">
        <v>114</v>
      </c>
      <c r="G2632" s="707" t="s">
        <v>90</v>
      </c>
      <c r="H2632" s="707" t="s">
        <v>87</v>
      </c>
      <c r="I2632" s="707" t="s">
        <v>87</v>
      </c>
    </row>
    <row r="2633" spans="5:9">
      <c r="E2633" s="702" t="s">
        <v>4259</v>
      </c>
      <c r="F2633" s="702" t="s">
        <v>148</v>
      </c>
      <c r="G2633" s="702" t="s">
        <v>87</v>
      </c>
      <c r="H2633" s="702" t="s">
        <v>90</v>
      </c>
      <c r="I2633" s="702" t="s">
        <v>70</v>
      </c>
    </row>
    <row r="2634" spans="5:9">
      <c r="E2634" s="706" t="s">
        <v>4260</v>
      </c>
      <c r="F2634" s="706" t="s">
        <v>126</v>
      </c>
      <c r="G2634" s="707" t="s">
        <v>70</v>
      </c>
      <c r="H2634" s="707" t="s">
        <v>68</v>
      </c>
      <c r="I2634" s="707" t="s">
        <v>68</v>
      </c>
    </row>
    <row r="2635" spans="5:9">
      <c r="E2635" s="702" t="s">
        <v>4261</v>
      </c>
      <c r="F2635" s="702" t="s">
        <v>122</v>
      </c>
      <c r="G2635" s="702" t="s">
        <v>90</v>
      </c>
      <c r="H2635" s="702" t="s">
        <v>70</v>
      </c>
      <c r="I2635" s="702" t="s">
        <v>68</v>
      </c>
    </row>
    <row r="2636" spans="5:9">
      <c r="E2636" s="702" t="s">
        <v>4262</v>
      </c>
      <c r="F2636" s="702" t="s">
        <v>88</v>
      </c>
      <c r="G2636" s="702" t="s">
        <v>90</v>
      </c>
      <c r="H2636" s="702" t="s">
        <v>68</v>
      </c>
      <c r="I2636" s="702" t="s">
        <v>70</v>
      </c>
    </row>
    <row r="2637" spans="5:9">
      <c r="E2637" s="702" t="s">
        <v>4263</v>
      </c>
      <c r="F2637" s="702" t="s">
        <v>119</v>
      </c>
      <c r="G2637" s="705" t="s">
        <v>87</v>
      </c>
      <c r="H2637" s="705" t="s">
        <v>90</v>
      </c>
      <c r="I2637" s="705" t="s">
        <v>68</v>
      </c>
    </row>
    <row r="2638" spans="5:9">
      <c r="E2638" s="702" t="s">
        <v>4264</v>
      </c>
      <c r="F2638" s="702" t="s">
        <v>215</v>
      </c>
      <c r="G2638" s="702" t="s">
        <v>87</v>
      </c>
      <c r="H2638" s="702" t="s">
        <v>90</v>
      </c>
      <c r="I2638" s="702" t="s">
        <v>70</v>
      </c>
    </row>
    <row r="2639" spans="5:9">
      <c r="E2639" s="702" t="s">
        <v>4265</v>
      </c>
      <c r="F2639" s="702" t="s">
        <v>114</v>
      </c>
      <c r="G2639" s="702" t="s">
        <v>90</v>
      </c>
      <c r="H2639" s="702" t="s">
        <v>90</v>
      </c>
      <c r="I2639" s="702" t="s">
        <v>90</v>
      </c>
    </row>
    <row r="2640" spans="5:9">
      <c r="E2640" s="702" t="s">
        <v>4268</v>
      </c>
      <c r="F2640" s="702" t="s">
        <v>129</v>
      </c>
      <c r="G2640" s="702" t="s">
        <v>87</v>
      </c>
      <c r="H2640" s="702" t="s">
        <v>70</v>
      </c>
      <c r="I2640" s="702" t="s">
        <v>68</v>
      </c>
    </row>
    <row r="2641" spans="5:9">
      <c r="E2641" s="702" t="s">
        <v>4270</v>
      </c>
      <c r="F2641" s="702" t="s">
        <v>129</v>
      </c>
      <c r="G2641" s="702" t="s">
        <v>87</v>
      </c>
      <c r="H2641" s="702" t="s">
        <v>70</v>
      </c>
      <c r="I2641" s="702" t="s">
        <v>87</v>
      </c>
    </row>
    <row r="2642" spans="5:9">
      <c r="E2642" s="702" t="s">
        <v>4272</v>
      </c>
      <c r="F2642" s="702" t="s">
        <v>126</v>
      </c>
      <c r="G2642" s="702" t="s">
        <v>90</v>
      </c>
      <c r="H2642" s="702" t="s">
        <v>68</v>
      </c>
      <c r="I2642" s="702" t="s">
        <v>90</v>
      </c>
    </row>
    <row r="2643" spans="5:9">
      <c r="E2643" s="702" t="s">
        <v>4273</v>
      </c>
      <c r="F2643" s="702" t="s">
        <v>101</v>
      </c>
      <c r="G2643" s="702" t="s">
        <v>70</v>
      </c>
      <c r="H2643" s="702" t="s">
        <v>90</v>
      </c>
      <c r="I2643" s="702" t="s">
        <v>87</v>
      </c>
    </row>
    <row r="2644" spans="5:9">
      <c r="E2644" s="702" t="s">
        <v>4274</v>
      </c>
      <c r="F2644" s="702" t="s">
        <v>101</v>
      </c>
      <c r="G2644" s="702" t="s">
        <v>70</v>
      </c>
      <c r="H2644" s="702" t="s">
        <v>68</v>
      </c>
      <c r="I2644" s="702" t="s">
        <v>87</v>
      </c>
    </row>
    <row r="2645" spans="5:9">
      <c r="E2645" s="702" t="s">
        <v>721</v>
      </c>
      <c r="F2645" s="702" t="s">
        <v>114</v>
      </c>
      <c r="G2645" s="702" t="s">
        <v>90</v>
      </c>
      <c r="H2645" s="702" t="s">
        <v>87</v>
      </c>
      <c r="I2645" s="702" t="s">
        <v>87</v>
      </c>
    </row>
    <row r="2646" spans="5:9">
      <c r="E2646" s="702" t="s">
        <v>4276</v>
      </c>
      <c r="F2646" s="702" t="s">
        <v>116</v>
      </c>
      <c r="G2646" s="702" t="s">
        <v>87</v>
      </c>
      <c r="H2646" s="702" t="s">
        <v>90</v>
      </c>
      <c r="I2646" s="702" t="s">
        <v>90</v>
      </c>
    </row>
    <row r="2647" spans="5:9">
      <c r="E2647" s="702" t="s">
        <v>4277</v>
      </c>
      <c r="F2647" s="702" t="s">
        <v>101</v>
      </c>
      <c r="G2647" s="705" t="s">
        <v>68</v>
      </c>
      <c r="H2647" s="705" t="s">
        <v>70</v>
      </c>
      <c r="I2647" s="705" t="s">
        <v>70</v>
      </c>
    </row>
    <row r="2648" spans="5:9">
      <c r="E2648" s="702" t="s">
        <v>4278</v>
      </c>
      <c r="F2648" s="702" t="s">
        <v>104</v>
      </c>
      <c r="G2648" s="702" t="s">
        <v>90</v>
      </c>
      <c r="H2648" s="702" t="s">
        <v>90</v>
      </c>
      <c r="I2648" s="702" t="s">
        <v>90</v>
      </c>
    </row>
    <row r="2649" spans="5:9">
      <c r="E2649" s="702" t="s">
        <v>4280</v>
      </c>
      <c r="F2649" s="702" t="s">
        <v>122</v>
      </c>
      <c r="G2649" s="702" t="s">
        <v>87</v>
      </c>
      <c r="H2649" s="702" t="s">
        <v>90</v>
      </c>
      <c r="I2649" s="702" t="s">
        <v>90</v>
      </c>
    </row>
    <row r="2650" spans="5:9">
      <c r="E2650" s="702" t="s">
        <v>4281</v>
      </c>
      <c r="F2650" s="702" t="s">
        <v>215</v>
      </c>
      <c r="G2650" s="705" t="s">
        <v>68</v>
      </c>
      <c r="H2650" s="705" t="s">
        <v>87</v>
      </c>
      <c r="I2650" s="705" t="s">
        <v>87</v>
      </c>
    </row>
    <row r="2651" spans="5:9">
      <c r="E2651" s="702" t="s">
        <v>4282</v>
      </c>
      <c r="F2651" s="702" t="s">
        <v>101</v>
      </c>
      <c r="G2651" s="705" t="s">
        <v>87</v>
      </c>
      <c r="H2651" s="705" t="s">
        <v>90</v>
      </c>
      <c r="I2651" s="705" t="s">
        <v>68</v>
      </c>
    </row>
    <row r="2652" spans="5:9">
      <c r="E2652" s="702" t="s">
        <v>4284</v>
      </c>
      <c r="F2652" s="702" t="s">
        <v>88</v>
      </c>
      <c r="G2652" s="702" t="s">
        <v>68</v>
      </c>
      <c r="H2652" s="702" t="s">
        <v>90</v>
      </c>
      <c r="I2652" s="702" t="s">
        <v>99</v>
      </c>
    </row>
    <row r="2653" spans="5:9">
      <c r="E2653" s="702" t="s">
        <v>4286</v>
      </c>
      <c r="F2653" s="702" t="s">
        <v>119</v>
      </c>
      <c r="G2653" s="702" t="s">
        <v>87</v>
      </c>
      <c r="H2653" s="702" t="s">
        <v>90</v>
      </c>
      <c r="I2653" s="702" t="s">
        <v>90</v>
      </c>
    </row>
    <row r="2654" spans="5:9">
      <c r="E2654" s="702" t="s">
        <v>4286</v>
      </c>
      <c r="F2654" s="702" t="s">
        <v>122</v>
      </c>
      <c r="G2654" s="702" t="s">
        <v>87</v>
      </c>
      <c r="H2654" s="702" t="s">
        <v>90</v>
      </c>
      <c r="I2654" s="702" t="s">
        <v>90</v>
      </c>
    </row>
    <row r="2655" spans="5:9">
      <c r="E2655" s="702" t="s">
        <v>4287</v>
      </c>
      <c r="F2655" s="702" t="s">
        <v>220</v>
      </c>
      <c r="G2655" s="705" t="s">
        <v>68</v>
      </c>
      <c r="H2655" s="705" t="s">
        <v>90</v>
      </c>
      <c r="I2655" s="705" t="s">
        <v>90</v>
      </c>
    </row>
    <row r="2656" spans="5:9">
      <c r="E2656" s="702" t="s">
        <v>4288</v>
      </c>
      <c r="F2656" s="702" t="s">
        <v>101</v>
      </c>
      <c r="G2656" s="702" t="s">
        <v>70</v>
      </c>
      <c r="H2656" s="702" t="s">
        <v>87</v>
      </c>
      <c r="I2656" s="702" t="s">
        <v>87</v>
      </c>
    </row>
    <row r="2657" spans="5:9">
      <c r="E2657" s="702" t="s">
        <v>4289</v>
      </c>
      <c r="F2657" s="702" t="s">
        <v>129</v>
      </c>
      <c r="G2657" s="702" t="s">
        <v>90</v>
      </c>
      <c r="H2657" s="702" t="s">
        <v>87</v>
      </c>
      <c r="I2657" s="702" t="s">
        <v>68</v>
      </c>
    </row>
    <row r="2658" spans="5:9">
      <c r="E2658" s="702" t="s">
        <v>1071</v>
      </c>
      <c r="F2658" s="702" t="s">
        <v>197</v>
      </c>
      <c r="G2658" s="702" t="s">
        <v>87</v>
      </c>
      <c r="H2658" s="702" t="s">
        <v>90</v>
      </c>
      <c r="I2658" s="702" t="s">
        <v>87</v>
      </c>
    </row>
    <row r="2659" spans="5:9">
      <c r="E2659" s="706" t="s">
        <v>4290</v>
      </c>
      <c r="F2659" s="706" t="s">
        <v>116</v>
      </c>
      <c r="G2659" s="707" t="s">
        <v>90</v>
      </c>
      <c r="H2659" s="707" t="s">
        <v>68</v>
      </c>
      <c r="I2659" s="702" t="s">
        <v>87</v>
      </c>
    </row>
    <row r="2660" spans="5:9">
      <c r="E2660" s="702" t="s">
        <v>4291</v>
      </c>
      <c r="F2660" s="702" t="s">
        <v>90</v>
      </c>
      <c r="G2660" s="702" t="s">
        <v>87</v>
      </c>
      <c r="H2660" s="702" t="s">
        <v>99</v>
      </c>
      <c r="I2660" s="702" t="s">
        <v>70</v>
      </c>
    </row>
    <row r="2661" spans="5:9">
      <c r="E2661" s="702" t="s">
        <v>4294</v>
      </c>
      <c r="F2661" s="702" t="s">
        <v>101</v>
      </c>
      <c r="G2661" s="705" t="s">
        <v>87</v>
      </c>
      <c r="H2661" s="705" t="s">
        <v>90</v>
      </c>
      <c r="I2661" s="705" t="s">
        <v>68</v>
      </c>
    </row>
    <row r="2662" spans="5:9">
      <c r="E2662" s="702" t="s">
        <v>4295</v>
      </c>
      <c r="F2662" s="702" t="s">
        <v>131</v>
      </c>
      <c r="G2662" s="705" t="s">
        <v>90</v>
      </c>
      <c r="H2662" s="705" t="s">
        <v>99</v>
      </c>
      <c r="I2662" s="705" t="s">
        <v>90</v>
      </c>
    </row>
    <row r="2663" spans="5:9">
      <c r="E2663" s="702" t="s">
        <v>4297</v>
      </c>
      <c r="F2663" s="702" t="s">
        <v>101</v>
      </c>
      <c r="G2663" s="705" t="s">
        <v>87</v>
      </c>
      <c r="H2663" s="705" t="s">
        <v>90</v>
      </c>
      <c r="I2663" s="705" t="s">
        <v>87</v>
      </c>
    </row>
    <row r="2664" spans="5:9">
      <c r="E2664" s="702" t="s">
        <v>4298</v>
      </c>
      <c r="F2664" s="702" t="s">
        <v>104</v>
      </c>
      <c r="G2664" s="702" t="s">
        <v>87</v>
      </c>
      <c r="H2664" s="702" t="s">
        <v>87</v>
      </c>
      <c r="I2664" s="702" t="s">
        <v>90</v>
      </c>
    </row>
    <row r="2665" spans="5:9">
      <c r="E2665" s="702" t="s">
        <v>4299</v>
      </c>
      <c r="F2665" s="702" t="s">
        <v>140</v>
      </c>
      <c r="G2665" s="702" t="s">
        <v>90</v>
      </c>
      <c r="H2665" s="702" t="s">
        <v>68</v>
      </c>
      <c r="I2665" s="702" t="s">
        <v>87</v>
      </c>
    </row>
    <row r="2666" spans="5:9">
      <c r="E2666" s="702" t="s">
        <v>4300</v>
      </c>
      <c r="F2666" s="702" t="s">
        <v>126</v>
      </c>
      <c r="G2666" s="705" t="s">
        <v>70</v>
      </c>
      <c r="H2666" s="705" t="s">
        <v>90</v>
      </c>
      <c r="I2666" s="705" t="s">
        <v>68</v>
      </c>
    </row>
    <row r="2667" spans="5:9">
      <c r="E2667" s="702" t="s">
        <v>4301</v>
      </c>
      <c r="F2667" s="702" t="s">
        <v>126</v>
      </c>
      <c r="G2667" s="705" t="s">
        <v>68</v>
      </c>
      <c r="H2667" s="705" t="s">
        <v>87</v>
      </c>
      <c r="I2667" s="705" t="s">
        <v>87</v>
      </c>
    </row>
    <row r="2668" spans="5:9">
      <c r="E2668" s="702" t="s">
        <v>4302</v>
      </c>
      <c r="F2668" s="702" t="s">
        <v>215</v>
      </c>
      <c r="G2668" s="702" t="s">
        <v>70</v>
      </c>
      <c r="H2668" s="702" t="s">
        <v>87</v>
      </c>
      <c r="I2668" s="702" t="s">
        <v>99</v>
      </c>
    </row>
    <row r="2669" spans="5:9">
      <c r="E2669" s="706" t="s">
        <v>4303</v>
      </c>
      <c r="F2669" s="706" t="s">
        <v>126</v>
      </c>
      <c r="G2669" s="713" t="s">
        <v>68</v>
      </c>
      <c r="H2669" s="707" t="s">
        <v>99</v>
      </c>
      <c r="I2669" s="707" t="s">
        <v>70</v>
      </c>
    </row>
    <row r="2670" spans="5:9">
      <c r="E2670" s="702" t="s">
        <v>4304</v>
      </c>
      <c r="F2670" s="702" t="s">
        <v>129</v>
      </c>
      <c r="G2670" s="705" t="s">
        <v>87</v>
      </c>
      <c r="H2670" s="705" t="s">
        <v>87</v>
      </c>
      <c r="I2670" s="705" t="s">
        <v>87</v>
      </c>
    </row>
    <row r="2671" spans="5:9">
      <c r="E2671" s="702" t="s">
        <v>4305</v>
      </c>
      <c r="F2671" s="702" t="s">
        <v>148</v>
      </c>
      <c r="G2671" s="705" t="s">
        <v>68</v>
      </c>
      <c r="H2671" s="705" t="s">
        <v>68</v>
      </c>
      <c r="I2671" s="705" t="s">
        <v>70</v>
      </c>
    </row>
    <row r="2672" spans="5:9">
      <c r="E2672" s="702" t="s">
        <v>4306</v>
      </c>
      <c r="F2672" s="702" t="s">
        <v>104</v>
      </c>
      <c r="G2672" s="705" t="s">
        <v>87</v>
      </c>
      <c r="H2672" s="705" t="s">
        <v>68</v>
      </c>
      <c r="I2672" s="705" t="s">
        <v>87</v>
      </c>
    </row>
    <row r="2673" spans="5:9">
      <c r="E2673" s="702" t="s">
        <v>4307</v>
      </c>
      <c r="F2673" s="702" t="s">
        <v>140</v>
      </c>
      <c r="G2673" s="704" t="s">
        <v>87</v>
      </c>
      <c r="H2673" s="702" t="s">
        <v>68</v>
      </c>
      <c r="I2673" s="702" t="s">
        <v>99</v>
      </c>
    </row>
    <row r="2674" spans="5:9">
      <c r="E2674" s="702" t="s">
        <v>4308</v>
      </c>
      <c r="F2674" s="702" t="s">
        <v>220</v>
      </c>
      <c r="G2674" s="705" t="s">
        <v>90</v>
      </c>
      <c r="H2674" s="705" t="s">
        <v>90</v>
      </c>
      <c r="I2674" s="705" t="s">
        <v>99</v>
      </c>
    </row>
    <row r="2675" spans="5:9">
      <c r="E2675" s="702" t="s">
        <v>4309</v>
      </c>
      <c r="F2675" s="702" t="s">
        <v>240</v>
      </c>
      <c r="G2675" s="705" t="s">
        <v>90</v>
      </c>
      <c r="H2675" s="705" t="s">
        <v>90</v>
      </c>
      <c r="I2675" s="705" t="s">
        <v>70</v>
      </c>
    </row>
    <row r="2676" spans="5:9">
      <c r="E2676" s="702" t="s">
        <v>4310</v>
      </c>
      <c r="F2676" s="702" t="s">
        <v>240</v>
      </c>
      <c r="G2676" s="702" t="s">
        <v>87</v>
      </c>
      <c r="H2676" s="702" t="s">
        <v>87</v>
      </c>
      <c r="I2676" s="702" t="s">
        <v>90</v>
      </c>
    </row>
    <row r="2677" spans="5:9">
      <c r="E2677" s="702" t="s">
        <v>4312</v>
      </c>
      <c r="F2677" s="702" t="s">
        <v>90</v>
      </c>
      <c r="G2677" s="705" t="s">
        <v>70</v>
      </c>
      <c r="H2677" s="705" t="s">
        <v>87</v>
      </c>
      <c r="I2677" s="705" t="s">
        <v>90</v>
      </c>
    </row>
    <row r="2678" spans="5:9">
      <c r="E2678" s="706" t="s">
        <v>4313</v>
      </c>
      <c r="F2678" s="706" t="s">
        <v>140</v>
      </c>
      <c r="G2678" s="707" t="s">
        <v>90</v>
      </c>
      <c r="H2678" s="707" t="s">
        <v>68</v>
      </c>
      <c r="I2678" s="707" t="s">
        <v>87</v>
      </c>
    </row>
    <row r="2679" spans="5:9">
      <c r="E2679" s="702" t="s">
        <v>4314</v>
      </c>
      <c r="F2679" s="702" t="s">
        <v>101</v>
      </c>
      <c r="G2679" s="705" t="s">
        <v>87</v>
      </c>
      <c r="H2679" s="705" t="s">
        <v>87</v>
      </c>
      <c r="I2679" s="705" t="s">
        <v>87</v>
      </c>
    </row>
    <row r="2680" spans="5:9">
      <c r="E2680" s="702" t="s">
        <v>4315</v>
      </c>
      <c r="F2680" s="702" t="s">
        <v>104</v>
      </c>
      <c r="G2680" s="702" t="s">
        <v>87</v>
      </c>
      <c r="H2680" s="702" t="s">
        <v>90</v>
      </c>
      <c r="I2680" s="702" t="s">
        <v>87</v>
      </c>
    </row>
    <row r="2681" spans="5:9">
      <c r="E2681" s="702" t="s">
        <v>4316</v>
      </c>
      <c r="F2681" s="702" t="s">
        <v>197</v>
      </c>
      <c r="G2681" s="705" t="s">
        <v>90</v>
      </c>
      <c r="H2681" s="705" t="s">
        <v>68</v>
      </c>
      <c r="I2681" s="705" t="s">
        <v>90</v>
      </c>
    </row>
    <row r="2682" spans="5:9">
      <c r="E2682" s="702" t="s">
        <v>4317</v>
      </c>
      <c r="F2682" s="702" t="s">
        <v>135</v>
      </c>
      <c r="G2682" s="702" t="s">
        <v>90</v>
      </c>
      <c r="H2682" s="702" t="s">
        <v>90</v>
      </c>
      <c r="I2682" s="702" t="s">
        <v>99</v>
      </c>
    </row>
    <row r="2683" spans="5:9">
      <c r="E2683" s="702" t="s">
        <v>4318</v>
      </c>
      <c r="F2683" s="702" t="s">
        <v>135</v>
      </c>
      <c r="G2683" s="702" t="s">
        <v>87</v>
      </c>
      <c r="H2683" s="702" t="s">
        <v>68</v>
      </c>
      <c r="I2683" s="702" t="s">
        <v>70</v>
      </c>
    </row>
    <row r="2684" spans="5:9">
      <c r="E2684" s="702" t="s">
        <v>4320</v>
      </c>
      <c r="F2684" s="702" t="s">
        <v>101</v>
      </c>
      <c r="G2684" s="705" t="s">
        <v>87</v>
      </c>
      <c r="H2684" s="705" t="s">
        <v>87</v>
      </c>
      <c r="I2684" s="705" t="s">
        <v>87</v>
      </c>
    </row>
    <row r="2685" spans="5:9">
      <c r="E2685" s="702" t="s">
        <v>4323</v>
      </c>
      <c r="F2685" s="702" t="s">
        <v>119</v>
      </c>
      <c r="G2685" s="705" t="s">
        <v>87</v>
      </c>
      <c r="H2685" s="705" t="s">
        <v>68</v>
      </c>
      <c r="I2685" s="705" t="s">
        <v>68</v>
      </c>
    </row>
    <row r="2686" spans="5:9">
      <c r="E2686" s="702" t="s">
        <v>4324</v>
      </c>
      <c r="F2686" s="702" t="s">
        <v>140</v>
      </c>
      <c r="G2686" s="705" t="s">
        <v>70</v>
      </c>
      <c r="H2686" s="705" t="s">
        <v>90</v>
      </c>
      <c r="I2686" s="705" t="s">
        <v>99</v>
      </c>
    </row>
    <row r="2687" spans="5:9">
      <c r="E2687" s="702" t="s">
        <v>4325</v>
      </c>
      <c r="F2687" s="702" t="s">
        <v>135</v>
      </c>
      <c r="G2687" s="705" t="s">
        <v>90</v>
      </c>
      <c r="H2687" s="705" t="s">
        <v>87</v>
      </c>
      <c r="I2687" s="705" t="s">
        <v>70</v>
      </c>
    </row>
    <row r="2688" spans="5:9">
      <c r="E2688" s="702" t="s">
        <v>4326</v>
      </c>
      <c r="F2688" s="702" t="s">
        <v>94</v>
      </c>
      <c r="G2688" s="705" t="s">
        <v>90</v>
      </c>
      <c r="H2688" s="704" t="s">
        <v>68</v>
      </c>
      <c r="I2688" s="705" t="s">
        <v>90</v>
      </c>
    </row>
    <row r="2689" spans="5:9">
      <c r="E2689" s="702" t="s">
        <v>4327</v>
      </c>
      <c r="F2689" s="702" t="s">
        <v>101</v>
      </c>
      <c r="G2689" s="705" t="s">
        <v>90</v>
      </c>
      <c r="H2689" s="705" t="s">
        <v>87</v>
      </c>
      <c r="I2689" s="705" t="s">
        <v>68</v>
      </c>
    </row>
    <row r="2690" spans="5:9">
      <c r="E2690" s="706" t="s">
        <v>4330</v>
      </c>
      <c r="F2690" s="706" t="s">
        <v>114</v>
      </c>
      <c r="G2690" s="706" t="s">
        <v>68</v>
      </c>
      <c r="H2690" s="706" t="s">
        <v>90</v>
      </c>
      <c r="I2690" s="706" t="s">
        <v>68</v>
      </c>
    </row>
    <row r="2691" spans="5:9">
      <c r="E2691" s="702" t="s">
        <v>4331</v>
      </c>
      <c r="F2691" s="702" t="s">
        <v>140</v>
      </c>
      <c r="G2691" s="705" t="s">
        <v>87</v>
      </c>
      <c r="H2691" s="705" t="s">
        <v>68</v>
      </c>
      <c r="I2691" s="705" t="s">
        <v>68</v>
      </c>
    </row>
    <row r="2692" spans="5:9">
      <c r="E2692" s="702" t="s">
        <v>4332</v>
      </c>
      <c r="F2692" s="702" t="s">
        <v>114</v>
      </c>
      <c r="G2692" s="705" t="s">
        <v>68</v>
      </c>
      <c r="H2692" s="705" t="s">
        <v>87</v>
      </c>
      <c r="I2692" s="705" t="s">
        <v>68</v>
      </c>
    </row>
    <row r="2693" spans="5:9">
      <c r="E2693" s="702" t="s">
        <v>4332</v>
      </c>
      <c r="F2693" s="702" t="s">
        <v>90</v>
      </c>
      <c r="G2693" s="705" t="s">
        <v>68</v>
      </c>
      <c r="H2693" s="705" t="s">
        <v>87</v>
      </c>
      <c r="I2693" s="705" t="s">
        <v>68</v>
      </c>
    </row>
    <row r="2694" spans="5:9">
      <c r="E2694" s="706" t="s">
        <v>4333</v>
      </c>
      <c r="F2694" s="706" t="s">
        <v>220</v>
      </c>
      <c r="G2694" s="707" t="s">
        <v>87</v>
      </c>
      <c r="H2694" s="707" t="s">
        <v>87</v>
      </c>
      <c r="I2694" s="707" t="s">
        <v>68</v>
      </c>
    </row>
    <row r="2695" spans="5:9">
      <c r="E2695" s="702" t="s">
        <v>4336</v>
      </c>
      <c r="F2695" s="702" t="s">
        <v>116</v>
      </c>
      <c r="G2695" s="702" t="s">
        <v>87</v>
      </c>
      <c r="H2695" s="702" t="s">
        <v>90</v>
      </c>
      <c r="I2695" s="702" t="s">
        <v>70</v>
      </c>
    </row>
    <row r="2696" spans="5:9">
      <c r="E2696" s="702" t="s">
        <v>4337</v>
      </c>
      <c r="F2696" s="702" t="s">
        <v>122</v>
      </c>
      <c r="G2696" s="702" t="s">
        <v>70</v>
      </c>
      <c r="H2696" s="702" t="s">
        <v>90</v>
      </c>
      <c r="I2696" s="702" t="s">
        <v>68</v>
      </c>
    </row>
    <row r="2697" spans="5:9">
      <c r="E2697" s="702" t="s">
        <v>4339</v>
      </c>
      <c r="F2697" s="702" t="s">
        <v>135</v>
      </c>
      <c r="G2697" s="702" t="s">
        <v>87</v>
      </c>
      <c r="H2697" s="702" t="s">
        <v>87</v>
      </c>
      <c r="I2697" s="702" t="s">
        <v>70</v>
      </c>
    </row>
    <row r="2698" spans="5:9">
      <c r="E2698" s="706" t="s">
        <v>4340</v>
      </c>
      <c r="F2698" s="706" t="s">
        <v>110</v>
      </c>
      <c r="G2698" s="707" t="s">
        <v>68</v>
      </c>
      <c r="H2698" s="707" t="s">
        <v>90</v>
      </c>
      <c r="I2698" s="707" t="s">
        <v>70</v>
      </c>
    </row>
    <row r="2699" spans="5:9">
      <c r="E2699" s="702" t="s">
        <v>997</v>
      </c>
      <c r="F2699" s="702" t="s">
        <v>119</v>
      </c>
      <c r="G2699" s="702" t="s">
        <v>68</v>
      </c>
      <c r="H2699" s="702" t="s">
        <v>87</v>
      </c>
      <c r="I2699" s="702" t="s">
        <v>68</v>
      </c>
    </row>
    <row r="2700" spans="5:9">
      <c r="E2700" s="702" t="s">
        <v>4341</v>
      </c>
      <c r="F2700" s="702" t="s">
        <v>126</v>
      </c>
      <c r="G2700" s="705" t="s">
        <v>99</v>
      </c>
      <c r="H2700" s="705" t="s">
        <v>87</v>
      </c>
      <c r="I2700" s="705" t="s">
        <v>90</v>
      </c>
    </row>
    <row r="2701" spans="5:9">
      <c r="E2701" s="702" t="s">
        <v>4342</v>
      </c>
      <c r="F2701" s="702" t="s">
        <v>101</v>
      </c>
      <c r="G2701" s="702" t="s">
        <v>87</v>
      </c>
      <c r="H2701" s="702" t="s">
        <v>87</v>
      </c>
      <c r="I2701" s="702" t="s">
        <v>70</v>
      </c>
    </row>
    <row r="2702" spans="5:9">
      <c r="E2702" s="702" t="s">
        <v>4343</v>
      </c>
      <c r="F2702" s="702" t="s">
        <v>140</v>
      </c>
      <c r="G2702" s="702" t="s">
        <v>90</v>
      </c>
      <c r="H2702" s="702" t="s">
        <v>90</v>
      </c>
      <c r="I2702" s="702" t="s">
        <v>99</v>
      </c>
    </row>
    <row r="2703" spans="5:9">
      <c r="E2703" s="702" t="s">
        <v>4344</v>
      </c>
      <c r="F2703" s="702" t="s">
        <v>94</v>
      </c>
      <c r="G2703" s="705" t="s">
        <v>68</v>
      </c>
      <c r="H2703" s="705" t="s">
        <v>90</v>
      </c>
      <c r="I2703" s="705" t="s">
        <v>87</v>
      </c>
    </row>
    <row r="2704" spans="5:9">
      <c r="E2704" s="702" t="s">
        <v>4345</v>
      </c>
      <c r="F2704" s="702" t="s">
        <v>119</v>
      </c>
      <c r="G2704" s="702" t="s">
        <v>90</v>
      </c>
      <c r="H2704" s="702" t="s">
        <v>90</v>
      </c>
      <c r="I2704" s="702" t="s">
        <v>68</v>
      </c>
    </row>
    <row r="2705" spans="5:9">
      <c r="E2705" s="702" t="s">
        <v>4346</v>
      </c>
      <c r="F2705" s="702" t="s">
        <v>122</v>
      </c>
      <c r="G2705" s="702" t="s">
        <v>99</v>
      </c>
      <c r="H2705" s="702" t="s">
        <v>99</v>
      </c>
      <c r="I2705" s="702" t="s">
        <v>99</v>
      </c>
    </row>
    <row r="2706" spans="5:9">
      <c r="E2706" s="702" t="s">
        <v>4348</v>
      </c>
      <c r="F2706" s="702" t="s">
        <v>90</v>
      </c>
      <c r="G2706" s="702" t="s">
        <v>87</v>
      </c>
      <c r="H2706" s="702" t="s">
        <v>87</v>
      </c>
      <c r="I2706" s="702" t="s">
        <v>87</v>
      </c>
    </row>
    <row r="2707" spans="5:9">
      <c r="E2707" s="702" t="s">
        <v>4349</v>
      </c>
      <c r="F2707" s="702" t="s">
        <v>122</v>
      </c>
      <c r="G2707" s="702" t="s">
        <v>90</v>
      </c>
      <c r="H2707" s="702" t="s">
        <v>68</v>
      </c>
      <c r="I2707" s="702" t="s">
        <v>87</v>
      </c>
    </row>
    <row r="2708" spans="5:9">
      <c r="E2708" s="702" t="s">
        <v>4350</v>
      </c>
      <c r="F2708" s="702" t="s">
        <v>140</v>
      </c>
      <c r="G2708" s="704" t="s">
        <v>87</v>
      </c>
      <c r="H2708" s="705" t="s">
        <v>70</v>
      </c>
      <c r="I2708" s="705" t="s">
        <v>90</v>
      </c>
    </row>
    <row r="2709" spans="5:9">
      <c r="E2709" s="702" t="s">
        <v>4351</v>
      </c>
      <c r="F2709" s="702" t="s">
        <v>114</v>
      </c>
      <c r="G2709" s="705" t="s">
        <v>90</v>
      </c>
      <c r="H2709" s="705" t="s">
        <v>87</v>
      </c>
      <c r="I2709" s="705" t="s">
        <v>87</v>
      </c>
    </row>
    <row r="2710" spans="5:9">
      <c r="E2710" s="702" t="s">
        <v>4353</v>
      </c>
      <c r="F2710" s="702" t="s">
        <v>101</v>
      </c>
      <c r="G2710" s="702" t="s">
        <v>87</v>
      </c>
      <c r="H2710" s="702" t="s">
        <v>68</v>
      </c>
      <c r="I2710" s="702" t="s">
        <v>87</v>
      </c>
    </row>
    <row r="2711" spans="5:9">
      <c r="E2711" s="702" t="s">
        <v>4354</v>
      </c>
      <c r="F2711" s="702" t="s">
        <v>101</v>
      </c>
      <c r="G2711" s="705" t="s">
        <v>68</v>
      </c>
      <c r="H2711" s="705" t="s">
        <v>68</v>
      </c>
      <c r="I2711" s="705" t="s">
        <v>90</v>
      </c>
    </row>
    <row r="2712" spans="5:9">
      <c r="E2712" s="702" t="s">
        <v>4356</v>
      </c>
      <c r="F2712" s="702" t="s">
        <v>104</v>
      </c>
      <c r="G2712" s="702" t="s">
        <v>87</v>
      </c>
      <c r="H2712" s="702" t="s">
        <v>99</v>
      </c>
      <c r="I2712" s="702" t="s">
        <v>70</v>
      </c>
    </row>
    <row r="2713" spans="5:9">
      <c r="E2713" s="702" t="s">
        <v>4357</v>
      </c>
      <c r="F2713" s="702" t="s">
        <v>126</v>
      </c>
      <c r="G2713" s="702" t="s">
        <v>90</v>
      </c>
      <c r="H2713" s="702" t="s">
        <v>87</v>
      </c>
      <c r="I2713" s="702" t="s">
        <v>68</v>
      </c>
    </row>
    <row r="2714" spans="5:9">
      <c r="E2714" s="702" t="s">
        <v>4358</v>
      </c>
      <c r="F2714" s="702" t="s">
        <v>122</v>
      </c>
      <c r="G2714" s="705" t="s">
        <v>87</v>
      </c>
      <c r="H2714" s="705" t="s">
        <v>68</v>
      </c>
      <c r="I2714" s="705" t="s">
        <v>87</v>
      </c>
    </row>
    <row r="2715" spans="5:9">
      <c r="E2715" s="702" t="s">
        <v>1142</v>
      </c>
      <c r="F2715" s="702" t="s">
        <v>122</v>
      </c>
      <c r="G2715" s="702" t="s">
        <v>87</v>
      </c>
      <c r="H2715" s="702" t="s">
        <v>87</v>
      </c>
      <c r="I2715" s="702" t="s">
        <v>70</v>
      </c>
    </row>
    <row r="2716" spans="5:9">
      <c r="E2716" s="702" t="s">
        <v>4359</v>
      </c>
      <c r="F2716" s="702" t="s">
        <v>140</v>
      </c>
      <c r="G2716" s="702" t="s">
        <v>68</v>
      </c>
      <c r="H2716" s="702" t="s">
        <v>70</v>
      </c>
      <c r="I2716" s="702" t="s">
        <v>87</v>
      </c>
    </row>
    <row r="2717" spans="5:9">
      <c r="E2717" s="702" t="s">
        <v>4360</v>
      </c>
      <c r="F2717" s="702" t="s">
        <v>104</v>
      </c>
      <c r="G2717" s="702" t="s">
        <v>90</v>
      </c>
      <c r="H2717" s="702" t="s">
        <v>90</v>
      </c>
      <c r="I2717" s="702" t="s">
        <v>87</v>
      </c>
    </row>
    <row r="2718" spans="5:9">
      <c r="E2718" s="702" t="s">
        <v>4361</v>
      </c>
      <c r="F2718" s="702" t="s">
        <v>90</v>
      </c>
      <c r="G2718" s="702" t="s">
        <v>68</v>
      </c>
      <c r="H2718" s="702" t="s">
        <v>99</v>
      </c>
      <c r="I2718" s="702" t="s">
        <v>68</v>
      </c>
    </row>
    <row r="2719" spans="5:9">
      <c r="E2719" s="702" t="s">
        <v>4362</v>
      </c>
      <c r="F2719" s="702" t="s">
        <v>101</v>
      </c>
      <c r="G2719" s="705" t="s">
        <v>90</v>
      </c>
      <c r="H2719" s="704" t="s">
        <v>68</v>
      </c>
      <c r="I2719" s="705" t="s">
        <v>90</v>
      </c>
    </row>
    <row r="2720" spans="5:9">
      <c r="E2720" s="706" t="s">
        <v>4363</v>
      </c>
      <c r="F2720" s="706" t="s">
        <v>220</v>
      </c>
      <c r="G2720" s="702" t="s">
        <v>90</v>
      </c>
      <c r="H2720" s="707" t="s">
        <v>87</v>
      </c>
      <c r="I2720" s="707" t="s">
        <v>70</v>
      </c>
    </row>
    <row r="2721" spans="5:9">
      <c r="E2721" s="706" t="s">
        <v>4364</v>
      </c>
      <c r="F2721" s="706" t="s">
        <v>101</v>
      </c>
      <c r="G2721" s="707" t="s">
        <v>90</v>
      </c>
      <c r="H2721" s="707" t="s">
        <v>68</v>
      </c>
      <c r="I2721" s="707" t="s">
        <v>87</v>
      </c>
    </row>
    <row r="2722" spans="5:9">
      <c r="E2722" s="702" t="s">
        <v>4365</v>
      </c>
      <c r="F2722" s="702" t="s">
        <v>104</v>
      </c>
      <c r="G2722" s="702" t="s">
        <v>87</v>
      </c>
      <c r="H2722" s="702" t="s">
        <v>70</v>
      </c>
      <c r="I2722" s="702" t="s">
        <v>90</v>
      </c>
    </row>
    <row r="2723" spans="5:9">
      <c r="E2723" s="702" t="s">
        <v>4366</v>
      </c>
      <c r="F2723" s="702" t="s">
        <v>251</v>
      </c>
      <c r="G2723" s="702" t="s">
        <v>87</v>
      </c>
      <c r="H2723" s="702" t="s">
        <v>68</v>
      </c>
      <c r="I2723" s="702" t="s">
        <v>87</v>
      </c>
    </row>
    <row r="2724" spans="5:9">
      <c r="E2724" s="702" t="s">
        <v>4367</v>
      </c>
      <c r="F2724" s="702" t="s">
        <v>119</v>
      </c>
      <c r="G2724" s="705" t="s">
        <v>90</v>
      </c>
      <c r="H2724" s="705" t="s">
        <v>68</v>
      </c>
      <c r="I2724" s="705" t="s">
        <v>99</v>
      </c>
    </row>
    <row r="2725" spans="5:9">
      <c r="E2725" s="702" t="s">
        <v>1106</v>
      </c>
      <c r="F2725" s="702" t="s">
        <v>119</v>
      </c>
      <c r="G2725" s="702" t="s">
        <v>87</v>
      </c>
      <c r="H2725" s="702" t="s">
        <v>90</v>
      </c>
      <c r="I2725" s="702" t="s">
        <v>90</v>
      </c>
    </row>
    <row r="2726" spans="5:9">
      <c r="E2726" s="702" t="s">
        <v>4369</v>
      </c>
      <c r="F2726" s="702" t="s">
        <v>135</v>
      </c>
      <c r="G2726" s="702" t="s">
        <v>90</v>
      </c>
      <c r="H2726" s="702" t="s">
        <v>90</v>
      </c>
      <c r="I2726" s="702" t="s">
        <v>90</v>
      </c>
    </row>
    <row r="2727" spans="5:9">
      <c r="E2727" s="702" t="s">
        <v>4370</v>
      </c>
      <c r="F2727" s="702" t="s">
        <v>104</v>
      </c>
      <c r="G2727" s="702" t="s">
        <v>90</v>
      </c>
      <c r="H2727" s="702" t="s">
        <v>70</v>
      </c>
      <c r="I2727" s="702" t="s">
        <v>99</v>
      </c>
    </row>
    <row r="2728" spans="5:9">
      <c r="E2728" s="702" t="s">
        <v>4371</v>
      </c>
      <c r="F2728" s="702" t="s">
        <v>119</v>
      </c>
      <c r="G2728" s="705" t="s">
        <v>87</v>
      </c>
      <c r="H2728" s="705" t="s">
        <v>68</v>
      </c>
      <c r="I2728" s="705" t="s">
        <v>68</v>
      </c>
    </row>
    <row r="2729" spans="5:9">
      <c r="E2729" s="702" t="s">
        <v>901</v>
      </c>
      <c r="F2729" s="702" t="s">
        <v>94</v>
      </c>
      <c r="G2729" s="702" t="s">
        <v>90</v>
      </c>
      <c r="H2729" s="702" t="s">
        <v>90</v>
      </c>
      <c r="I2729" s="702" t="s">
        <v>87</v>
      </c>
    </row>
    <row r="2730" spans="5:9">
      <c r="E2730" s="702" t="s">
        <v>4372</v>
      </c>
      <c r="F2730" s="702" t="s">
        <v>126</v>
      </c>
      <c r="G2730" s="702" t="s">
        <v>87</v>
      </c>
      <c r="H2730" s="702" t="s">
        <v>70</v>
      </c>
      <c r="I2730" s="702" t="s">
        <v>87</v>
      </c>
    </row>
    <row r="2731" spans="5:9">
      <c r="E2731" s="702" t="s">
        <v>4373</v>
      </c>
      <c r="F2731" s="702" t="s">
        <v>104</v>
      </c>
      <c r="G2731" s="702" t="s">
        <v>87</v>
      </c>
      <c r="H2731" s="702" t="s">
        <v>90</v>
      </c>
      <c r="I2731" s="702" t="s">
        <v>87</v>
      </c>
    </row>
    <row r="2732" spans="5:9">
      <c r="E2732" s="702" t="s">
        <v>4374</v>
      </c>
      <c r="F2732" s="702" t="s">
        <v>116</v>
      </c>
      <c r="G2732" s="702" t="s">
        <v>87</v>
      </c>
      <c r="H2732" s="702" t="s">
        <v>90</v>
      </c>
      <c r="I2732" s="702" t="s">
        <v>90</v>
      </c>
    </row>
    <row r="2733" spans="5:9">
      <c r="E2733" s="702" t="s">
        <v>4375</v>
      </c>
      <c r="F2733" s="702" t="s">
        <v>148</v>
      </c>
      <c r="G2733" s="702" t="s">
        <v>70</v>
      </c>
      <c r="H2733" s="702" t="s">
        <v>87</v>
      </c>
      <c r="I2733" s="702" t="s">
        <v>90</v>
      </c>
    </row>
    <row r="2734" spans="5:9">
      <c r="E2734" s="702" t="s">
        <v>4376</v>
      </c>
      <c r="F2734" s="702" t="s">
        <v>126</v>
      </c>
      <c r="G2734" s="702" t="s">
        <v>99</v>
      </c>
      <c r="H2734" s="702" t="s">
        <v>68</v>
      </c>
      <c r="I2734" s="702" t="s">
        <v>90</v>
      </c>
    </row>
    <row r="2735" spans="5:9">
      <c r="E2735" s="702" t="s">
        <v>4377</v>
      </c>
      <c r="F2735" s="702" t="s">
        <v>126</v>
      </c>
      <c r="G2735" s="705" t="s">
        <v>68</v>
      </c>
      <c r="H2735" s="705" t="s">
        <v>70</v>
      </c>
      <c r="I2735" s="705" t="s">
        <v>90</v>
      </c>
    </row>
    <row r="2736" spans="5:9">
      <c r="E2736" s="702" t="s">
        <v>4378</v>
      </c>
      <c r="F2736" s="702" t="s">
        <v>148</v>
      </c>
      <c r="G2736" s="702" t="s">
        <v>68</v>
      </c>
      <c r="H2736" s="702" t="s">
        <v>87</v>
      </c>
      <c r="I2736" s="702" t="s">
        <v>90</v>
      </c>
    </row>
    <row r="2737" spans="5:9">
      <c r="E2737" s="702" t="s">
        <v>4379</v>
      </c>
      <c r="F2737" s="702" t="s">
        <v>88</v>
      </c>
      <c r="G2737" s="702" t="s">
        <v>90</v>
      </c>
      <c r="H2737" s="705" t="s">
        <v>99</v>
      </c>
      <c r="I2737" s="702" t="s">
        <v>87</v>
      </c>
    </row>
    <row r="2738" spans="5:9">
      <c r="E2738" s="702" t="s">
        <v>4380</v>
      </c>
      <c r="F2738" s="702" t="s">
        <v>101</v>
      </c>
      <c r="G2738" s="705" t="s">
        <v>87</v>
      </c>
      <c r="H2738" s="705" t="s">
        <v>99</v>
      </c>
      <c r="I2738" s="705" t="s">
        <v>68</v>
      </c>
    </row>
    <row r="2739" spans="5:9">
      <c r="E2739" s="702" t="s">
        <v>4381</v>
      </c>
      <c r="F2739" s="702" t="s">
        <v>90</v>
      </c>
      <c r="G2739" s="705" t="s">
        <v>68</v>
      </c>
      <c r="H2739" s="705" t="s">
        <v>68</v>
      </c>
      <c r="I2739" s="705" t="s">
        <v>90</v>
      </c>
    </row>
    <row r="2740" spans="5:9">
      <c r="E2740" s="702" t="s">
        <v>4382</v>
      </c>
      <c r="F2740" s="702" t="s">
        <v>251</v>
      </c>
      <c r="G2740" s="702" t="s">
        <v>90</v>
      </c>
      <c r="H2740" s="702" t="s">
        <v>90</v>
      </c>
      <c r="I2740" s="702" t="s">
        <v>70</v>
      </c>
    </row>
    <row r="2741" spans="5:9">
      <c r="E2741" s="702" t="s">
        <v>4383</v>
      </c>
      <c r="F2741" s="702" t="s">
        <v>215</v>
      </c>
      <c r="G2741" s="705" t="s">
        <v>87</v>
      </c>
      <c r="H2741" s="705" t="s">
        <v>68</v>
      </c>
      <c r="I2741" s="705" t="s">
        <v>87</v>
      </c>
    </row>
    <row r="2742" spans="5:9">
      <c r="E2742" s="702" t="s">
        <v>4385</v>
      </c>
      <c r="F2742" s="702" t="s">
        <v>140</v>
      </c>
      <c r="G2742" s="705" t="s">
        <v>70</v>
      </c>
      <c r="H2742" s="705" t="s">
        <v>90</v>
      </c>
      <c r="I2742" s="705" t="s">
        <v>87</v>
      </c>
    </row>
    <row r="2743" spans="5:9">
      <c r="E2743" s="702" t="s">
        <v>4386</v>
      </c>
      <c r="F2743" s="702" t="s">
        <v>126</v>
      </c>
      <c r="G2743" s="705" t="s">
        <v>87</v>
      </c>
      <c r="H2743" s="705" t="s">
        <v>68</v>
      </c>
      <c r="I2743" s="705" t="s">
        <v>87</v>
      </c>
    </row>
    <row r="2744" spans="5:9">
      <c r="E2744" s="702" t="s">
        <v>4388</v>
      </c>
      <c r="F2744" s="702" t="s">
        <v>135</v>
      </c>
      <c r="G2744" s="702" t="s">
        <v>87</v>
      </c>
      <c r="H2744" s="702" t="s">
        <v>90</v>
      </c>
      <c r="I2744" s="702" t="s">
        <v>70</v>
      </c>
    </row>
    <row r="2745" spans="5:9">
      <c r="E2745" s="702" t="s">
        <v>4390</v>
      </c>
      <c r="F2745" s="702" t="s">
        <v>101</v>
      </c>
      <c r="G2745" s="702" t="s">
        <v>87</v>
      </c>
      <c r="H2745" s="702" t="s">
        <v>99</v>
      </c>
      <c r="I2745" s="702" t="s">
        <v>90</v>
      </c>
    </row>
    <row r="2746" spans="5:9">
      <c r="E2746" s="702" t="s">
        <v>4391</v>
      </c>
      <c r="F2746" s="702" t="s">
        <v>140</v>
      </c>
      <c r="G2746" s="705" t="s">
        <v>90</v>
      </c>
      <c r="H2746" s="705" t="s">
        <v>87</v>
      </c>
      <c r="I2746" s="705" t="s">
        <v>68</v>
      </c>
    </row>
    <row r="2747" spans="5:9">
      <c r="E2747" s="702" t="s">
        <v>4392</v>
      </c>
      <c r="F2747" s="702" t="s">
        <v>94</v>
      </c>
      <c r="G2747" s="705" t="s">
        <v>87</v>
      </c>
      <c r="H2747" s="705" t="s">
        <v>70</v>
      </c>
      <c r="I2747" s="705" t="s">
        <v>70</v>
      </c>
    </row>
    <row r="2748" spans="5:9">
      <c r="E2748" s="702" t="s">
        <v>4393</v>
      </c>
      <c r="F2748" s="702" t="s">
        <v>114</v>
      </c>
      <c r="G2748" s="705" t="s">
        <v>87</v>
      </c>
      <c r="H2748" s="705" t="s">
        <v>68</v>
      </c>
      <c r="I2748" s="705" t="s">
        <v>68</v>
      </c>
    </row>
    <row r="2749" spans="5:9">
      <c r="E2749" s="702" t="s">
        <v>4394</v>
      </c>
      <c r="F2749" s="702" t="s">
        <v>122</v>
      </c>
      <c r="G2749" s="705" t="s">
        <v>70</v>
      </c>
      <c r="H2749" s="705" t="s">
        <v>68</v>
      </c>
      <c r="I2749" s="705" t="s">
        <v>99</v>
      </c>
    </row>
    <row r="2750" spans="5:9">
      <c r="E2750" s="706" t="s">
        <v>4395</v>
      </c>
      <c r="F2750" s="706" t="s">
        <v>101</v>
      </c>
      <c r="G2750" s="706" t="s">
        <v>68</v>
      </c>
      <c r="H2750" s="706" t="s">
        <v>87</v>
      </c>
      <c r="I2750" s="706" t="s">
        <v>70</v>
      </c>
    </row>
    <row r="2751" spans="5:9">
      <c r="E2751" s="702" t="s">
        <v>4398</v>
      </c>
      <c r="F2751" s="702" t="s">
        <v>94</v>
      </c>
      <c r="G2751" s="702" t="s">
        <v>90</v>
      </c>
      <c r="H2751" s="702" t="s">
        <v>87</v>
      </c>
      <c r="I2751" s="702" t="s">
        <v>87</v>
      </c>
    </row>
    <row r="2752" spans="5:9">
      <c r="E2752" s="702" t="s">
        <v>4399</v>
      </c>
      <c r="F2752" s="702" t="s">
        <v>101</v>
      </c>
      <c r="G2752" s="702" t="s">
        <v>70</v>
      </c>
      <c r="H2752" s="702" t="s">
        <v>99</v>
      </c>
      <c r="I2752" s="702" t="s">
        <v>90</v>
      </c>
    </row>
    <row r="2753" spans="5:9">
      <c r="E2753" s="702" t="s">
        <v>4400</v>
      </c>
      <c r="F2753" s="702" t="s">
        <v>140</v>
      </c>
      <c r="G2753" s="702" t="s">
        <v>68</v>
      </c>
      <c r="H2753" s="702" t="s">
        <v>70</v>
      </c>
      <c r="I2753" s="702" t="s">
        <v>99</v>
      </c>
    </row>
    <row r="2754" spans="5:9">
      <c r="E2754" s="702" t="s">
        <v>826</v>
      </c>
      <c r="F2754" s="702" t="s">
        <v>119</v>
      </c>
      <c r="G2754" s="702" t="s">
        <v>90</v>
      </c>
      <c r="H2754" s="702" t="s">
        <v>90</v>
      </c>
      <c r="I2754" s="702" t="s">
        <v>87</v>
      </c>
    </row>
    <row r="2755" spans="5:9">
      <c r="E2755" s="702" t="s">
        <v>4401</v>
      </c>
      <c r="F2755" s="702" t="s">
        <v>114</v>
      </c>
      <c r="G2755" s="705" t="s">
        <v>90</v>
      </c>
      <c r="H2755" s="705" t="s">
        <v>87</v>
      </c>
      <c r="I2755" s="705" t="s">
        <v>87</v>
      </c>
    </row>
    <row r="2756" spans="5:9">
      <c r="E2756" s="706" t="s">
        <v>4403</v>
      </c>
      <c r="F2756" s="706" t="s">
        <v>114</v>
      </c>
      <c r="G2756" s="707" t="s">
        <v>90</v>
      </c>
      <c r="H2756" s="707" t="s">
        <v>70</v>
      </c>
      <c r="I2756" s="707" t="s">
        <v>90</v>
      </c>
    </row>
    <row r="2757" spans="5:9">
      <c r="E2757" s="706" t="s">
        <v>4404</v>
      </c>
      <c r="F2757" s="706" t="s">
        <v>119</v>
      </c>
      <c r="G2757" s="707" t="s">
        <v>90</v>
      </c>
      <c r="H2757" s="707" t="s">
        <v>68</v>
      </c>
      <c r="I2757" s="707" t="s">
        <v>99</v>
      </c>
    </row>
    <row r="2758" spans="5:9">
      <c r="E2758" s="706" t="s">
        <v>4405</v>
      </c>
      <c r="F2758" s="706" t="s">
        <v>122</v>
      </c>
      <c r="G2758" s="707" t="s">
        <v>90</v>
      </c>
      <c r="H2758" s="707" t="s">
        <v>70</v>
      </c>
      <c r="I2758" s="707" t="s">
        <v>70</v>
      </c>
    </row>
    <row r="2759" spans="5:9">
      <c r="E2759" s="702" t="s">
        <v>4406</v>
      </c>
      <c r="F2759" s="702" t="s">
        <v>101</v>
      </c>
      <c r="G2759" s="702" t="s">
        <v>68</v>
      </c>
      <c r="H2759" s="702" t="s">
        <v>68</v>
      </c>
      <c r="I2759" s="702" t="s">
        <v>87</v>
      </c>
    </row>
    <row r="2760" spans="5:9">
      <c r="E2760" s="702" t="s">
        <v>4407</v>
      </c>
      <c r="F2760" s="702" t="s">
        <v>148</v>
      </c>
      <c r="G2760" s="705" t="s">
        <v>87</v>
      </c>
      <c r="H2760" s="705" t="s">
        <v>90</v>
      </c>
      <c r="I2760" s="705" t="s">
        <v>87</v>
      </c>
    </row>
    <row r="2761" spans="5:9">
      <c r="E2761" s="702" t="s">
        <v>4408</v>
      </c>
      <c r="F2761" s="702" t="s">
        <v>135</v>
      </c>
      <c r="G2761" s="702" t="s">
        <v>87</v>
      </c>
      <c r="H2761" s="702" t="s">
        <v>70</v>
      </c>
      <c r="I2761" s="702" t="s">
        <v>90</v>
      </c>
    </row>
    <row r="2762" spans="5:9">
      <c r="E2762" s="702" t="s">
        <v>4409</v>
      </c>
      <c r="F2762" s="702" t="s">
        <v>135</v>
      </c>
      <c r="G2762" s="702" t="s">
        <v>68</v>
      </c>
      <c r="H2762" s="702" t="s">
        <v>90</v>
      </c>
      <c r="I2762" s="702" t="s">
        <v>87</v>
      </c>
    </row>
    <row r="2763" spans="5:9">
      <c r="E2763" s="702" t="s">
        <v>4410</v>
      </c>
      <c r="F2763" s="702" t="s">
        <v>116</v>
      </c>
      <c r="G2763" s="705" t="s">
        <v>90</v>
      </c>
      <c r="H2763" s="705" t="s">
        <v>87</v>
      </c>
      <c r="I2763" s="705" t="s">
        <v>99</v>
      </c>
    </row>
    <row r="2764" spans="5:9">
      <c r="E2764" s="702" t="s">
        <v>831</v>
      </c>
      <c r="F2764" s="702" t="s">
        <v>126</v>
      </c>
      <c r="G2764" s="702" t="s">
        <v>87</v>
      </c>
      <c r="H2764" s="702" t="s">
        <v>87</v>
      </c>
      <c r="I2764" s="702" t="s">
        <v>87</v>
      </c>
    </row>
    <row r="2765" spans="5:9">
      <c r="E2765" s="702" t="s">
        <v>4411</v>
      </c>
      <c r="F2765" s="702" t="s">
        <v>135</v>
      </c>
      <c r="G2765" s="702" t="s">
        <v>87</v>
      </c>
      <c r="H2765" s="702" t="s">
        <v>90</v>
      </c>
      <c r="I2765" s="702" t="s">
        <v>70</v>
      </c>
    </row>
    <row r="2766" spans="5:9">
      <c r="E2766" s="702" t="s">
        <v>4413</v>
      </c>
      <c r="F2766" s="702" t="s">
        <v>94</v>
      </c>
      <c r="G2766" s="702" t="s">
        <v>68</v>
      </c>
      <c r="H2766" s="702" t="s">
        <v>87</v>
      </c>
      <c r="I2766" s="702" t="s">
        <v>70</v>
      </c>
    </row>
    <row r="2767" spans="5:9">
      <c r="E2767" s="702" t="s">
        <v>4414</v>
      </c>
      <c r="F2767" s="702" t="s">
        <v>101</v>
      </c>
      <c r="G2767" s="705" t="s">
        <v>87</v>
      </c>
      <c r="H2767" s="705" t="s">
        <v>99</v>
      </c>
      <c r="I2767" s="705" t="s">
        <v>99</v>
      </c>
    </row>
    <row r="2768" spans="5:9">
      <c r="E2768" s="702" t="s">
        <v>4415</v>
      </c>
      <c r="F2768" s="702" t="s">
        <v>94</v>
      </c>
      <c r="G2768" s="702" t="s">
        <v>68</v>
      </c>
      <c r="H2768" s="702" t="s">
        <v>90</v>
      </c>
      <c r="I2768" s="702" t="s">
        <v>90</v>
      </c>
    </row>
    <row r="2769" spans="5:9">
      <c r="E2769" s="706" t="s">
        <v>4416</v>
      </c>
      <c r="F2769" s="706" t="s">
        <v>126</v>
      </c>
      <c r="G2769" s="707" t="s">
        <v>87</v>
      </c>
      <c r="H2769" s="707" t="s">
        <v>68</v>
      </c>
      <c r="I2769" s="707" t="s">
        <v>70</v>
      </c>
    </row>
    <row r="2770" spans="5:9">
      <c r="E2770" s="702" t="s">
        <v>4417</v>
      </c>
      <c r="F2770" s="702" t="s">
        <v>101</v>
      </c>
      <c r="G2770" s="705" t="s">
        <v>68</v>
      </c>
      <c r="H2770" s="705" t="s">
        <v>90</v>
      </c>
      <c r="I2770" s="705" t="s">
        <v>70</v>
      </c>
    </row>
    <row r="2771" spans="5:9">
      <c r="E2771" s="702" t="s">
        <v>4418</v>
      </c>
      <c r="F2771" s="702" t="s">
        <v>140</v>
      </c>
      <c r="G2771" s="705" t="s">
        <v>87</v>
      </c>
      <c r="H2771" s="705" t="s">
        <v>68</v>
      </c>
      <c r="I2771" s="705" t="s">
        <v>87</v>
      </c>
    </row>
    <row r="2772" spans="5:9">
      <c r="E2772" s="706" t="s">
        <v>4419</v>
      </c>
      <c r="F2772" s="706" t="s">
        <v>114</v>
      </c>
      <c r="G2772" s="706" t="s">
        <v>87</v>
      </c>
      <c r="H2772" s="706" t="s">
        <v>90</v>
      </c>
      <c r="I2772" s="706" t="s">
        <v>68</v>
      </c>
    </row>
    <row r="2773" spans="5:9">
      <c r="E2773" s="706" t="s">
        <v>4420</v>
      </c>
      <c r="F2773" s="706" t="s">
        <v>104</v>
      </c>
      <c r="G2773" s="705" t="s">
        <v>87</v>
      </c>
      <c r="H2773" s="705" t="s">
        <v>68</v>
      </c>
      <c r="I2773" s="705" t="s">
        <v>87</v>
      </c>
    </row>
    <row r="2774" spans="5:9">
      <c r="E2774" s="702" t="s">
        <v>4421</v>
      </c>
      <c r="F2774" s="702" t="s">
        <v>135</v>
      </c>
      <c r="G2774" s="702" t="s">
        <v>87</v>
      </c>
      <c r="H2774" s="702" t="s">
        <v>90</v>
      </c>
      <c r="I2774" s="702" t="s">
        <v>68</v>
      </c>
    </row>
    <row r="2775" spans="5:9">
      <c r="E2775" s="702" t="s">
        <v>4422</v>
      </c>
      <c r="F2775" s="702" t="s">
        <v>104</v>
      </c>
      <c r="G2775" s="702" t="s">
        <v>68</v>
      </c>
      <c r="H2775" s="702" t="s">
        <v>90</v>
      </c>
      <c r="I2775" s="702" t="s">
        <v>90</v>
      </c>
    </row>
    <row r="2776" spans="5:9">
      <c r="E2776" s="702" t="s">
        <v>4423</v>
      </c>
      <c r="F2776" s="702" t="s">
        <v>240</v>
      </c>
      <c r="G2776" s="705" t="s">
        <v>87</v>
      </c>
      <c r="H2776" s="702" t="s">
        <v>90</v>
      </c>
      <c r="I2776" s="707" t="s">
        <v>68</v>
      </c>
    </row>
    <row r="2777" spans="5:9">
      <c r="E2777" s="702" t="s">
        <v>4425</v>
      </c>
      <c r="F2777" s="702" t="s">
        <v>140</v>
      </c>
      <c r="G2777" s="705" t="s">
        <v>68</v>
      </c>
      <c r="H2777" s="705" t="s">
        <v>87</v>
      </c>
      <c r="I2777" s="705" t="s">
        <v>68</v>
      </c>
    </row>
    <row r="2778" spans="5:9">
      <c r="E2778" s="702" t="s">
        <v>4426</v>
      </c>
      <c r="F2778" s="702" t="s">
        <v>122</v>
      </c>
      <c r="G2778" s="705" t="s">
        <v>87</v>
      </c>
      <c r="H2778" s="705" t="s">
        <v>90</v>
      </c>
      <c r="I2778" s="705" t="s">
        <v>68</v>
      </c>
    </row>
    <row r="2779" spans="5:9">
      <c r="E2779" s="702" t="s">
        <v>4427</v>
      </c>
      <c r="F2779" s="702" t="s">
        <v>140</v>
      </c>
      <c r="G2779" s="702" t="s">
        <v>99</v>
      </c>
      <c r="H2779" s="702" t="s">
        <v>90</v>
      </c>
      <c r="I2779" s="702" t="s">
        <v>90</v>
      </c>
    </row>
    <row r="2780" spans="5:9">
      <c r="E2780" s="702" t="s">
        <v>4428</v>
      </c>
      <c r="F2780" s="702" t="s">
        <v>101</v>
      </c>
      <c r="G2780" s="705" t="s">
        <v>90</v>
      </c>
      <c r="H2780" s="705" t="s">
        <v>87</v>
      </c>
      <c r="I2780" s="705" t="s">
        <v>70</v>
      </c>
    </row>
    <row r="2781" spans="5:9">
      <c r="E2781" s="702" t="s">
        <v>4429</v>
      </c>
      <c r="F2781" s="702" t="s">
        <v>94</v>
      </c>
      <c r="G2781" s="702" t="s">
        <v>90</v>
      </c>
      <c r="H2781" s="702" t="s">
        <v>68</v>
      </c>
      <c r="I2781" s="702" t="s">
        <v>87</v>
      </c>
    </row>
    <row r="2782" spans="5:9">
      <c r="E2782" s="702" t="s">
        <v>4431</v>
      </c>
      <c r="F2782" s="706" t="s">
        <v>126</v>
      </c>
      <c r="G2782" s="702" t="s">
        <v>70</v>
      </c>
      <c r="H2782" s="702" t="s">
        <v>87</v>
      </c>
      <c r="I2782" s="704" t="s">
        <v>68</v>
      </c>
    </row>
    <row r="2783" spans="5:9">
      <c r="E2783" s="702" t="s">
        <v>4432</v>
      </c>
      <c r="F2783" s="702" t="s">
        <v>94</v>
      </c>
      <c r="G2783" s="702" t="s">
        <v>90</v>
      </c>
      <c r="H2783" s="702" t="s">
        <v>90</v>
      </c>
      <c r="I2783" s="702" t="s">
        <v>90</v>
      </c>
    </row>
    <row r="2784" spans="5:9">
      <c r="E2784" s="702" t="s">
        <v>4433</v>
      </c>
      <c r="F2784" s="702" t="s">
        <v>126</v>
      </c>
      <c r="G2784" s="702" t="s">
        <v>87</v>
      </c>
      <c r="H2784" s="702" t="s">
        <v>70</v>
      </c>
      <c r="I2784" s="702" t="s">
        <v>99</v>
      </c>
    </row>
    <row r="2785" spans="5:9">
      <c r="E2785" s="702" t="s">
        <v>4434</v>
      </c>
      <c r="F2785" s="702" t="s">
        <v>114</v>
      </c>
      <c r="G2785" s="705" t="s">
        <v>70</v>
      </c>
      <c r="H2785" s="705" t="s">
        <v>70</v>
      </c>
      <c r="I2785" s="704" t="s">
        <v>68</v>
      </c>
    </row>
    <row r="2786" spans="5:9">
      <c r="E2786" s="702" t="s">
        <v>4435</v>
      </c>
      <c r="F2786" s="702" t="s">
        <v>119</v>
      </c>
      <c r="G2786" s="705" t="s">
        <v>68</v>
      </c>
      <c r="H2786" s="705" t="s">
        <v>87</v>
      </c>
      <c r="I2786" s="705" t="s">
        <v>70</v>
      </c>
    </row>
    <row r="2787" spans="5:9">
      <c r="E2787" s="702" t="s">
        <v>4436</v>
      </c>
      <c r="F2787" s="702" t="s">
        <v>148</v>
      </c>
      <c r="G2787" s="702" t="s">
        <v>87</v>
      </c>
      <c r="H2787" s="702" t="s">
        <v>70</v>
      </c>
      <c r="I2787" s="702" t="s">
        <v>99</v>
      </c>
    </row>
    <row r="2788" spans="5:9">
      <c r="E2788" s="702" t="s">
        <v>4437</v>
      </c>
      <c r="F2788" s="702" t="s">
        <v>126</v>
      </c>
      <c r="G2788" s="704" t="s">
        <v>68</v>
      </c>
      <c r="H2788" s="702" t="s">
        <v>90</v>
      </c>
      <c r="I2788" s="704" t="s">
        <v>87</v>
      </c>
    </row>
    <row r="2789" spans="5:9">
      <c r="E2789" s="702" t="s">
        <v>4438</v>
      </c>
      <c r="F2789" s="702" t="s">
        <v>148</v>
      </c>
      <c r="G2789" s="702" t="s">
        <v>87</v>
      </c>
      <c r="H2789" s="702" t="s">
        <v>87</v>
      </c>
      <c r="I2789" s="702" t="s">
        <v>99</v>
      </c>
    </row>
    <row r="2790" spans="5:9">
      <c r="E2790" s="706" t="s">
        <v>4439</v>
      </c>
      <c r="F2790" s="706" t="s">
        <v>114</v>
      </c>
      <c r="G2790" s="713" t="s">
        <v>68</v>
      </c>
      <c r="H2790" s="707" t="s">
        <v>90</v>
      </c>
      <c r="I2790" s="707" t="s">
        <v>90</v>
      </c>
    </row>
    <row r="2791" spans="5:9">
      <c r="E2791" s="706" t="s">
        <v>4441</v>
      </c>
      <c r="F2791" s="706" t="s">
        <v>148</v>
      </c>
      <c r="G2791" s="706" t="s">
        <v>87</v>
      </c>
      <c r="H2791" s="706" t="s">
        <v>90</v>
      </c>
      <c r="I2791" s="706" t="s">
        <v>90</v>
      </c>
    </row>
    <row r="2792" spans="5:9">
      <c r="E2792" s="702" t="s">
        <v>4442</v>
      </c>
      <c r="F2792" s="702" t="s">
        <v>240</v>
      </c>
      <c r="G2792" s="702" t="s">
        <v>90</v>
      </c>
      <c r="H2792" s="702" t="s">
        <v>68</v>
      </c>
      <c r="I2792" s="702" t="s">
        <v>99</v>
      </c>
    </row>
    <row r="2793" spans="5:9">
      <c r="E2793" s="706" t="s">
        <v>4443</v>
      </c>
      <c r="F2793" s="706" t="s">
        <v>94</v>
      </c>
      <c r="G2793" s="707" t="s">
        <v>90</v>
      </c>
      <c r="H2793" s="707" t="s">
        <v>87</v>
      </c>
      <c r="I2793" s="707" t="s">
        <v>68</v>
      </c>
    </row>
    <row r="2794" spans="5:9">
      <c r="E2794" s="702" t="s">
        <v>4444</v>
      </c>
      <c r="F2794" s="702" t="s">
        <v>116</v>
      </c>
      <c r="G2794" s="705" t="s">
        <v>68</v>
      </c>
      <c r="H2794" s="705" t="s">
        <v>68</v>
      </c>
      <c r="I2794" s="705" t="s">
        <v>68</v>
      </c>
    </row>
    <row r="2795" spans="5:9">
      <c r="E2795" s="702" t="s">
        <v>4445</v>
      </c>
      <c r="F2795" s="702" t="s">
        <v>94</v>
      </c>
      <c r="G2795" s="702" t="s">
        <v>87</v>
      </c>
      <c r="H2795" s="702" t="s">
        <v>68</v>
      </c>
      <c r="I2795" s="702" t="s">
        <v>68</v>
      </c>
    </row>
    <row r="2796" spans="5:9">
      <c r="E2796" s="702" t="s">
        <v>4446</v>
      </c>
      <c r="F2796" s="702" t="s">
        <v>126</v>
      </c>
      <c r="G2796" s="705" t="s">
        <v>90</v>
      </c>
      <c r="H2796" s="705" t="s">
        <v>90</v>
      </c>
      <c r="I2796" s="705" t="s">
        <v>90</v>
      </c>
    </row>
    <row r="2797" spans="5:9">
      <c r="E2797" s="702" t="s">
        <v>4447</v>
      </c>
      <c r="F2797" s="702" t="s">
        <v>104</v>
      </c>
      <c r="G2797" s="705" t="s">
        <v>90</v>
      </c>
      <c r="H2797" s="705" t="s">
        <v>70</v>
      </c>
      <c r="I2797" s="705" t="s">
        <v>87</v>
      </c>
    </row>
    <row r="2798" spans="5:9">
      <c r="E2798" s="702" t="s">
        <v>4449</v>
      </c>
      <c r="F2798" s="702" t="s">
        <v>148</v>
      </c>
      <c r="G2798" s="702" t="s">
        <v>87</v>
      </c>
      <c r="H2798" s="702" t="s">
        <v>87</v>
      </c>
      <c r="I2798" s="702" t="s">
        <v>99</v>
      </c>
    </row>
    <row r="2799" spans="5:9">
      <c r="E2799" s="702" t="s">
        <v>4450</v>
      </c>
      <c r="F2799" s="702" t="s">
        <v>122</v>
      </c>
      <c r="G2799" s="702" t="s">
        <v>99</v>
      </c>
      <c r="H2799" s="702" t="s">
        <v>70</v>
      </c>
      <c r="I2799" s="702" t="s">
        <v>99</v>
      </c>
    </row>
    <row r="2800" spans="5:9">
      <c r="E2800" s="702" t="s">
        <v>4451</v>
      </c>
      <c r="F2800" s="702" t="s">
        <v>131</v>
      </c>
      <c r="G2800" s="705" t="s">
        <v>90</v>
      </c>
      <c r="H2800" s="705" t="s">
        <v>87</v>
      </c>
      <c r="I2800" s="705" t="s">
        <v>68</v>
      </c>
    </row>
    <row r="2801" spans="5:9">
      <c r="E2801" s="702" t="s">
        <v>4452</v>
      </c>
      <c r="F2801" s="702" t="s">
        <v>90</v>
      </c>
      <c r="G2801" s="702" t="s">
        <v>87</v>
      </c>
      <c r="H2801" s="705" t="s">
        <v>90</v>
      </c>
      <c r="I2801" s="705" t="s">
        <v>90</v>
      </c>
    </row>
    <row r="2802" spans="5:9">
      <c r="E2802" s="706" t="s">
        <v>4453</v>
      </c>
      <c r="F2802" s="706" t="s">
        <v>197</v>
      </c>
      <c r="G2802" s="706" t="s">
        <v>90</v>
      </c>
      <c r="H2802" s="706" t="s">
        <v>68</v>
      </c>
      <c r="I2802" s="706" t="s">
        <v>70</v>
      </c>
    </row>
    <row r="2803" spans="5:9">
      <c r="E2803" s="702" t="s">
        <v>4454</v>
      </c>
      <c r="F2803" s="702" t="s">
        <v>119</v>
      </c>
      <c r="G2803" s="705" t="s">
        <v>87</v>
      </c>
      <c r="H2803" s="705" t="s">
        <v>70</v>
      </c>
      <c r="I2803" s="705" t="s">
        <v>90</v>
      </c>
    </row>
    <row r="2804" spans="5:9">
      <c r="E2804" s="702" t="s">
        <v>4455</v>
      </c>
      <c r="F2804" s="702" t="s">
        <v>101</v>
      </c>
      <c r="G2804" s="702" t="s">
        <v>90</v>
      </c>
      <c r="H2804" s="702" t="s">
        <v>87</v>
      </c>
      <c r="I2804" s="702" t="s">
        <v>87</v>
      </c>
    </row>
    <row r="2805" spans="5:9">
      <c r="E2805" s="702" t="s">
        <v>4456</v>
      </c>
      <c r="F2805" s="702" t="s">
        <v>114</v>
      </c>
      <c r="G2805" s="702" t="s">
        <v>68</v>
      </c>
      <c r="H2805" s="702" t="s">
        <v>90</v>
      </c>
      <c r="I2805" s="702" t="s">
        <v>87</v>
      </c>
    </row>
    <row r="2806" spans="5:9">
      <c r="E2806" s="702" t="s">
        <v>4457</v>
      </c>
      <c r="F2806" s="702" t="s">
        <v>220</v>
      </c>
      <c r="G2806" s="702" t="s">
        <v>90</v>
      </c>
      <c r="H2806" s="702" t="s">
        <v>68</v>
      </c>
      <c r="I2806" s="702" t="s">
        <v>90</v>
      </c>
    </row>
    <row r="2807" spans="5:9">
      <c r="E2807" s="702" t="s">
        <v>4458</v>
      </c>
      <c r="F2807" s="702" t="s">
        <v>131</v>
      </c>
      <c r="G2807" s="702" t="s">
        <v>68</v>
      </c>
      <c r="H2807" s="702" t="s">
        <v>87</v>
      </c>
      <c r="I2807" s="702" t="s">
        <v>99</v>
      </c>
    </row>
    <row r="2808" spans="5:9">
      <c r="E2808" s="702" t="s">
        <v>4459</v>
      </c>
      <c r="F2808" s="702" t="s">
        <v>119</v>
      </c>
      <c r="G2808" s="705" t="s">
        <v>87</v>
      </c>
      <c r="H2808" s="705" t="s">
        <v>87</v>
      </c>
      <c r="I2808" s="705" t="s">
        <v>68</v>
      </c>
    </row>
    <row r="2809" spans="5:9">
      <c r="E2809" s="706" t="s">
        <v>4460</v>
      </c>
      <c r="F2809" s="706" t="s">
        <v>122</v>
      </c>
      <c r="G2809" s="707" t="s">
        <v>90</v>
      </c>
      <c r="H2809" s="707" t="s">
        <v>70</v>
      </c>
      <c r="I2809" s="713" t="s">
        <v>68</v>
      </c>
    </row>
    <row r="2810" spans="5:9">
      <c r="E2810" s="702" t="s">
        <v>4462</v>
      </c>
      <c r="F2810" s="702" t="s">
        <v>114</v>
      </c>
      <c r="G2810" s="705" t="s">
        <v>68</v>
      </c>
      <c r="H2810" s="705" t="s">
        <v>70</v>
      </c>
      <c r="I2810" s="705" t="s">
        <v>68</v>
      </c>
    </row>
    <row r="2811" spans="5:9">
      <c r="E2811" s="702" t="s">
        <v>4463</v>
      </c>
      <c r="F2811" s="702" t="s">
        <v>101</v>
      </c>
      <c r="G2811" s="705" t="s">
        <v>87</v>
      </c>
      <c r="H2811" s="705" t="s">
        <v>87</v>
      </c>
      <c r="I2811" s="705" t="s">
        <v>99</v>
      </c>
    </row>
    <row r="2812" spans="5:9">
      <c r="E2812" s="706" t="s">
        <v>4464</v>
      </c>
      <c r="F2812" s="706" t="s">
        <v>94</v>
      </c>
      <c r="G2812" s="706" t="s">
        <v>87</v>
      </c>
      <c r="H2812" s="706" t="s">
        <v>87</v>
      </c>
      <c r="I2812" s="706" t="s">
        <v>87</v>
      </c>
    </row>
    <row r="2813" spans="5:9">
      <c r="E2813" s="702" t="s">
        <v>4465</v>
      </c>
      <c r="F2813" s="702" t="s">
        <v>114</v>
      </c>
      <c r="G2813" s="705" t="s">
        <v>68</v>
      </c>
      <c r="H2813" s="705" t="s">
        <v>87</v>
      </c>
      <c r="I2813" s="705" t="s">
        <v>68</v>
      </c>
    </row>
    <row r="2814" spans="5:9">
      <c r="E2814" s="702" t="s">
        <v>4466</v>
      </c>
      <c r="F2814" s="702" t="s">
        <v>101</v>
      </c>
      <c r="G2814" s="702" t="s">
        <v>87</v>
      </c>
      <c r="H2814" s="702" t="s">
        <v>68</v>
      </c>
      <c r="I2814" s="705" t="s">
        <v>90</v>
      </c>
    </row>
    <row r="2815" spans="5:9">
      <c r="E2815" s="702" t="s">
        <v>4467</v>
      </c>
      <c r="F2815" s="702" t="s">
        <v>114</v>
      </c>
      <c r="G2815" s="702" t="s">
        <v>87</v>
      </c>
      <c r="H2815" s="702" t="s">
        <v>68</v>
      </c>
      <c r="I2815" s="702" t="s">
        <v>70</v>
      </c>
    </row>
    <row r="2816" spans="5:9">
      <c r="E2816" s="702" t="s">
        <v>4468</v>
      </c>
      <c r="F2816" s="702" t="s">
        <v>94</v>
      </c>
      <c r="G2816" s="702" t="s">
        <v>87</v>
      </c>
      <c r="H2816" s="705" t="s">
        <v>70</v>
      </c>
      <c r="I2816" s="702" t="s">
        <v>68</v>
      </c>
    </row>
    <row r="2817" spans="5:9">
      <c r="E2817" s="702" t="s">
        <v>4469</v>
      </c>
      <c r="F2817" s="702" t="s">
        <v>114</v>
      </c>
      <c r="G2817" s="702" t="s">
        <v>68</v>
      </c>
      <c r="H2817" s="702" t="s">
        <v>99</v>
      </c>
      <c r="I2817" s="702" t="s">
        <v>87</v>
      </c>
    </row>
    <row r="2818" spans="5:9">
      <c r="E2818" s="702" t="s">
        <v>4470</v>
      </c>
      <c r="F2818" s="702" t="s">
        <v>90</v>
      </c>
      <c r="G2818" s="705" t="s">
        <v>70</v>
      </c>
      <c r="H2818" s="705" t="s">
        <v>68</v>
      </c>
      <c r="I2818" s="705" t="s">
        <v>87</v>
      </c>
    </row>
    <row r="2819" spans="5:9">
      <c r="E2819" s="702" t="s">
        <v>4471</v>
      </c>
      <c r="F2819" s="702" t="s">
        <v>135</v>
      </c>
      <c r="G2819" s="705" t="s">
        <v>70</v>
      </c>
      <c r="H2819" s="705" t="s">
        <v>68</v>
      </c>
      <c r="I2819" s="705" t="s">
        <v>68</v>
      </c>
    </row>
    <row r="2820" spans="5:9">
      <c r="E2820" s="702" t="s">
        <v>4474</v>
      </c>
      <c r="F2820" s="702" t="s">
        <v>126</v>
      </c>
      <c r="G2820" s="702" t="s">
        <v>87</v>
      </c>
      <c r="H2820" s="702" t="s">
        <v>87</v>
      </c>
      <c r="I2820" s="702" t="s">
        <v>87</v>
      </c>
    </row>
    <row r="2821" spans="5:9">
      <c r="E2821" s="702" t="s">
        <v>4475</v>
      </c>
      <c r="F2821" s="702" t="s">
        <v>94</v>
      </c>
      <c r="G2821" s="702" t="s">
        <v>90</v>
      </c>
      <c r="H2821" s="704" t="s">
        <v>87</v>
      </c>
      <c r="I2821" s="702" t="s">
        <v>68</v>
      </c>
    </row>
    <row r="2822" spans="5:9">
      <c r="E2822" s="702" t="s">
        <v>4477</v>
      </c>
      <c r="F2822" s="702" t="s">
        <v>90</v>
      </c>
      <c r="G2822" s="702" t="s">
        <v>87</v>
      </c>
      <c r="H2822" s="702" t="s">
        <v>90</v>
      </c>
      <c r="I2822" s="702" t="s">
        <v>70</v>
      </c>
    </row>
    <row r="2823" spans="5:9">
      <c r="E2823" s="706" t="s">
        <v>4479</v>
      </c>
      <c r="F2823" s="706" t="s">
        <v>104</v>
      </c>
      <c r="G2823" s="713" t="s">
        <v>87</v>
      </c>
      <c r="H2823" s="707" t="s">
        <v>90</v>
      </c>
      <c r="I2823" s="707" t="s">
        <v>70</v>
      </c>
    </row>
    <row r="2824" spans="5:9">
      <c r="E2824" s="702" t="s">
        <v>4480</v>
      </c>
      <c r="F2824" s="702" t="s">
        <v>104</v>
      </c>
      <c r="G2824" s="702" t="s">
        <v>90</v>
      </c>
      <c r="H2824" s="702" t="s">
        <v>68</v>
      </c>
      <c r="I2824" s="702" t="s">
        <v>68</v>
      </c>
    </row>
    <row r="2825" spans="5:9">
      <c r="E2825" s="702" t="s">
        <v>4481</v>
      </c>
      <c r="F2825" s="702" t="s">
        <v>101</v>
      </c>
      <c r="G2825" s="702" t="s">
        <v>90</v>
      </c>
      <c r="H2825" s="702" t="s">
        <v>99</v>
      </c>
      <c r="I2825" s="702" t="s">
        <v>87</v>
      </c>
    </row>
    <row r="2826" spans="5:9">
      <c r="E2826" s="702" t="s">
        <v>4482</v>
      </c>
      <c r="F2826" s="702" t="s">
        <v>90</v>
      </c>
      <c r="G2826" s="702" t="s">
        <v>87</v>
      </c>
      <c r="H2826" s="702" t="s">
        <v>68</v>
      </c>
      <c r="I2826" s="702" t="s">
        <v>68</v>
      </c>
    </row>
    <row r="2827" spans="5:9">
      <c r="E2827" s="702" t="s">
        <v>4483</v>
      </c>
      <c r="F2827" s="702" t="s">
        <v>240</v>
      </c>
      <c r="G2827" s="702" t="s">
        <v>90</v>
      </c>
      <c r="H2827" s="702" t="s">
        <v>90</v>
      </c>
      <c r="I2827" s="702" t="s">
        <v>99</v>
      </c>
    </row>
    <row r="2828" spans="5:9">
      <c r="E2828" s="702" t="s">
        <v>4484</v>
      </c>
      <c r="F2828" s="702" t="s">
        <v>88</v>
      </c>
      <c r="G2828" s="702" t="s">
        <v>87</v>
      </c>
      <c r="H2828" s="702" t="s">
        <v>87</v>
      </c>
      <c r="I2828" s="702" t="s">
        <v>87</v>
      </c>
    </row>
    <row r="2829" spans="5:9">
      <c r="E2829" s="702" t="s">
        <v>4485</v>
      </c>
      <c r="F2829" s="702" t="s">
        <v>101</v>
      </c>
      <c r="G2829" s="702" t="s">
        <v>90</v>
      </c>
      <c r="H2829" s="702" t="s">
        <v>87</v>
      </c>
      <c r="I2829" s="702" t="s">
        <v>90</v>
      </c>
    </row>
    <row r="2830" spans="5:9">
      <c r="E2830" s="702" t="s">
        <v>4487</v>
      </c>
      <c r="F2830" s="702" t="s">
        <v>101</v>
      </c>
      <c r="G2830" s="702" t="s">
        <v>90</v>
      </c>
      <c r="H2830" s="702" t="s">
        <v>90</v>
      </c>
      <c r="I2830" s="702" t="s">
        <v>90</v>
      </c>
    </row>
    <row r="2831" spans="5:9">
      <c r="E2831" s="702" t="s">
        <v>4488</v>
      </c>
      <c r="F2831" s="702" t="s">
        <v>94</v>
      </c>
      <c r="G2831" s="707" t="s">
        <v>90</v>
      </c>
      <c r="H2831" s="702" t="s">
        <v>87</v>
      </c>
      <c r="I2831" s="705" t="s">
        <v>99</v>
      </c>
    </row>
    <row r="2832" spans="5:9">
      <c r="E2832" s="702" t="s">
        <v>4489</v>
      </c>
      <c r="F2832" s="702" t="s">
        <v>116</v>
      </c>
      <c r="G2832" s="702" t="s">
        <v>99</v>
      </c>
      <c r="H2832" s="702" t="s">
        <v>87</v>
      </c>
      <c r="I2832" s="702" t="s">
        <v>68</v>
      </c>
    </row>
    <row r="2833" spans="5:9">
      <c r="E2833" s="702" t="s">
        <v>4490</v>
      </c>
      <c r="F2833" s="702" t="s">
        <v>104</v>
      </c>
      <c r="G2833" s="702" t="s">
        <v>90</v>
      </c>
      <c r="H2833" s="702" t="s">
        <v>90</v>
      </c>
      <c r="I2833" s="702" t="s">
        <v>70</v>
      </c>
    </row>
    <row r="2834" spans="5:9">
      <c r="E2834" s="702" t="s">
        <v>4492</v>
      </c>
      <c r="F2834" s="702" t="s">
        <v>90</v>
      </c>
      <c r="G2834" s="702" t="s">
        <v>90</v>
      </c>
      <c r="H2834" s="702" t="s">
        <v>90</v>
      </c>
      <c r="I2834" s="702" t="s">
        <v>87</v>
      </c>
    </row>
    <row r="2835" spans="5:9">
      <c r="E2835" s="702" t="s">
        <v>4494</v>
      </c>
      <c r="F2835" s="702" t="s">
        <v>116</v>
      </c>
      <c r="G2835" s="705" t="s">
        <v>68</v>
      </c>
      <c r="H2835" s="705" t="s">
        <v>87</v>
      </c>
      <c r="I2835" s="705" t="s">
        <v>87</v>
      </c>
    </row>
    <row r="2836" spans="5:9">
      <c r="E2836" s="702" t="s">
        <v>4495</v>
      </c>
      <c r="F2836" s="702" t="s">
        <v>126</v>
      </c>
      <c r="G2836" s="702" t="s">
        <v>90</v>
      </c>
      <c r="H2836" s="702" t="s">
        <v>90</v>
      </c>
      <c r="I2836" s="702" t="s">
        <v>87</v>
      </c>
    </row>
    <row r="2837" spans="5:9">
      <c r="E2837" s="702" t="s">
        <v>4496</v>
      </c>
      <c r="F2837" s="702" t="s">
        <v>129</v>
      </c>
      <c r="G2837" s="705" t="s">
        <v>68</v>
      </c>
      <c r="H2837" s="705" t="s">
        <v>87</v>
      </c>
      <c r="I2837" s="705" t="s">
        <v>68</v>
      </c>
    </row>
    <row r="2838" spans="5:9">
      <c r="E2838" s="702" t="s">
        <v>4497</v>
      </c>
      <c r="F2838" s="702" t="s">
        <v>114</v>
      </c>
      <c r="G2838" s="705" t="s">
        <v>87</v>
      </c>
      <c r="H2838" s="705" t="s">
        <v>87</v>
      </c>
      <c r="I2838" s="705" t="s">
        <v>70</v>
      </c>
    </row>
    <row r="2839" spans="5:9">
      <c r="E2839" s="702" t="s">
        <v>4498</v>
      </c>
      <c r="F2839" s="702" t="s">
        <v>90</v>
      </c>
      <c r="G2839" s="705" t="s">
        <v>87</v>
      </c>
      <c r="H2839" s="705" t="s">
        <v>87</v>
      </c>
      <c r="I2839" s="705" t="s">
        <v>70</v>
      </c>
    </row>
    <row r="2840" spans="5:9">
      <c r="E2840" s="702" t="s">
        <v>4499</v>
      </c>
      <c r="F2840" s="702" t="s">
        <v>140</v>
      </c>
      <c r="G2840" s="702" t="s">
        <v>70</v>
      </c>
      <c r="H2840" s="702" t="s">
        <v>87</v>
      </c>
      <c r="I2840" s="702" t="s">
        <v>87</v>
      </c>
    </row>
    <row r="2841" spans="5:9">
      <c r="E2841" s="702" t="s">
        <v>4500</v>
      </c>
      <c r="F2841" s="702" t="s">
        <v>135</v>
      </c>
      <c r="G2841" s="702" t="s">
        <v>90</v>
      </c>
      <c r="H2841" s="702" t="s">
        <v>70</v>
      </c>
      <c r="I2841" s="702" t="s">
        <v>68</v>
      </c>
    </row>
    <row r="2842" spans="5:9">
      <c r="E2842" s="702" t="s">
        <v>4501</v>
      </c>
      <c r="F2842" s="702" t="s">
        <v>101</v>
      </c>
      <c r="G2842" s="702" t="s">
        <v>87</v>
      </c>
      <c r="H2842" s="702" t="s">
        <v>70</v>
      </c>
      <c r="I2842" s="702" t="s">
        <v>87</v>
      </c>
    </row>
    <row r="2843" spans="5:9">
      <c r="E2843" s="702" t="s">
        <v>4502</v>
      </c>
      <c r="F2843" s="702" t="s">
        <v>140</v>
      </c>
      <c r="G2843" s="705" t="s">
        <v>70</v>
      </c>
      <c r="H2843" s="705" t="s">
        <v>99</v>
      </c>
      <c r="I2843" s="705" t="s">
        <v>70</v>
      </c>
    </row>
    <row r="2844" spans="5:9">
      <c r="E2844" s="702" t="s">
        <v>4503</v>
      </c>
      <c r="F2844" s="702" t="s">
        <v>90</v>
      </c>
      <c r="G2844" s="705" t="s">
        <v>68</v>
      </c>
      <c r="H2844" s="705" t="s">
        <v>87</v>
      </c>
      <c r="I2844" s="705" t="s">
        <v>90</v>
      </c>
    </row>
    <row r="2845" spans="5:9">
      <c r="E2845" s="702" t="s">
        <v>350</v>
      </c>
      <c r="F2845" s="702" t="s">
        <v>126</v>
      </c>
      <c r="G2845" s="702" t="s">
        <v>87</v>
      </c>
      <c r="H2845" s="702" t="s">
        <v>90</v>
      </c>
      <c r="I2845" s="702" t="s">
        <v>68</v>
      </c>
    </row>
    <row r="2846" spans="5:9">
      <c r="E2846" s="702" t="s">
        <v>4505</v>
      </c>
      <c r="F2846" s="702" t="s">
        <v>114</v>
      </c>
      <c r="G2846" s="704" t="s">
        <v>68</v>
      </c>
      <c r="H2846" s="704" t="s">
        <v>68</v>
      </c>
      <c r="I2846" s="705" t="s">
        <v>70</v>
      </c>
    </row>
    <row r="2847" spans="5:9">
      <c r="E2847" s="702" t="s">
        <v>4507</v>
      </c>
      <c r="F2847" s="702" t="s">
        <v>220</v>
      </c>
    </row>
    <row r="2848" spans="5:9">
      <c r="E2848" s="702" t="s">
        <v>4508</v>
      </c>
      <c r="F2848" s="702" t="s">
        <v>148</v>
      </c>
      <c r="G2848" s="702" t="s">
        <v>99</v>
      </c>
      <c r="H2848" s="702" t="s">
        <v>70</v>
      </c>
      <c r="I2848" s="702" t="s">
        <v>87</v>
      </c>
    </row>
    <row r="2849" spans="5:9">
      <c r="E2849" s="702" t="s">
        <v>4509</v>
      </c>
      <c r="F2849" s="702" t="s">
        <v>129</v>
      </c>
      <c r="G2849" s="702" t="s">
        <v>70</v>
      </c>
      <c r="H2849" s="702" t="s">
        <v>68</v>
      </c>
      <c r="I2849" s="702" t="s">
        <v>99</v>
      </c>
    </row>
    <row r="2850" spans="5:9">
      <c r="E2850" s="706" t="s">
        <v>4510</v>
      </c>
      <c r="F2850" s="706" t="s">
        <v>140</v>
      </c>
      <c r="G2850" s="707" t="s">
        <v>87</v>
      </c>
      <c r="H2850" s="707" t="s">
        <v>90</v>
      </c>
      <c r="I2850" s="707" t="s">
        <v>70</v>
      </c>
    </row>
    <row r="2851" spans="5:9">
      <c r="E2851" s="702" t="s">
        <v>4511</v>
      </c>
      <c r="F2851" s="702" t="s">
        <v>148</v>
      </c>
      <c r="G2851" s="702" t="s">
        <v>68</v>
      </c>
      <c r="H2851" s="702" t="s">
        <v>90</v>
      </c>
      <c r="I2851" s="702" t="s">
        <v>90</v>
      </c>
    </row>
    <row r="2852" spans="5:9">
      <c r="E2852" s="702" t="s">
        <v>4512</v>
      </c>
      <c r="F2852" s="702" t="s">
        <v>129</v>
      </c>
      <c r="G2852" s="705" t="s">
        <v>70</v>
      </c>
      <c r="H2852" s="705" t="s">
        <v>68</v>
      </c>
      <c r="I2852" s="705" t="s">
        <v>99</v>
      </c>
    </row>
    <row r="2853" spans="5:9">
      <c r="E2853" s="702" t="s">
        <v>4513</v>
      </c>
      <c r="F2853" s="702" t="s">
        <v>116</v>
      </c>
      <c r="G2853" s="704" t="s">
        <v>87</v>
      </c>
      <c r="H2853" s="705" t="s">
        <v>90</v>
      </c>
      <c r="I2853" s="705" t="s">
        <v>99</v>
      </c>
    </row>
    <row r="2854" spans="5:9">
      <c r="E2854" s="702" t="s">
        <v>4514</v>
      </c>
      <c r="F2854" s="702" t="s">
        <v>140</v>
      </c>
      <c r="G2854" s="702" t="s">
        <v>70</v>
      </c>
      <c r="H2854" s="702" t="s">
        <v>90</v>
      </c>
      <c r="I2854" s="702" t="s">
        <v>87</v>
      </c>
    </row>
    <row r="2855" spans="5:9">
      <c r="E2855" s="702" t="s">
        <v>4515</v>
      </c>
      <c r="F2855" s="702" t="s">
        <v>119</v>
      </c>
      <c r="G2855" s="702" t="s">
        <v>90</v>
      </c>
      <c r="H2855" s="702" t="s">
        <v>70</v>
      </c>
      <c r="I2855" s="702" t="s">
        <v>99</v>
      </c>
    </row>
    <row r="2856" spans="5:9">
      <c r="E2856" s="702" t="s">
        <v>475</v>
      </c>
      <c r="F2856" s="702" t="s">
        <v>119</v>
      </c>
      <c r="G2856" s="702" t="s">
        <v>90</v>
      </c>
      <c r="H2856" s="702" t="s">
        <v>87</v>
      </c>
      <c r="I2856" s="702" t="s">
        <v>90</v>
      </c>
    </row>
    <row r="2857" spans="5:9">
      <c r="E2857" s="706" t="s">
        <v>4517</v>
      </c>
      <c r="F2857" s="706" t="s">
        <v>140</v>
      </c>
      <c r="G2857" s="707" t="s">
        <v>87</v>
      </c>
      <c r="H2857" s="707" t="s">
        <v>68</v>
      </c>
      <c r="I2857" s="707" t="s">
        <v>99</v>
      </c>
    </row>
    <row r="2858" spans="5:9">
      <c r="E2858" s="702" t="s">
        <v>4518</v>
      </c>
      <c r="F2858" s="702" t="s">
        <v>129</v>
      </c>
      <c r="G2858" s="702" t="s">
        <v>90</v>
      </c>
      <c r="H2858" s="702" t="s">
        <v>87</v>
      </c>
      <c r="I2858" s="702" t="s">
        <v>68</v>
      </c>
    </row>
    <row r="2859" spans="5:9">
      <c r="E2859" s="702" t="s">
        <v>4519</v>
      </c>
      <c r="F2859" s="702" t="s">
        <v>90</v>
      </c>
      <c r="G2859" s="702" t="s">
        <v>99</v>
      </c>
      <c r="H2859" s="702" t="s">
        <v>90</v>
      </c>
      <c r="I2859" s="702" t="s">
        <v>99</v>
      </c>
    </row>
    <row r="2860" spans="5:9">
      <c r="E2860" s="702" t="s">
        <v>4520</v>
      </c>
      <c r="F2860" s="702" t="s">
        <v>129</v>
      </c>
      <c r="G2860" s="702" t="s">
        <v>68</v>
      </c>
      <c r="H2860" s="702" t="s">
        <v>90</v>
      </c>
      <c r="I2860" s="702" t="s">
        <v>87</v>
      </c>
    </row>
    <row r="2861" spans="5:9">
      <c r="E2861" s="702" t="s">
        <v>4523</v>
      </c>
      <c r="F2861" s="702" t="s">
        <v>135</v>
      </c>
      <c r="G2861" s="705" t="s">
        <v>87</v>
      </c>
      <c r="H2861" s="705" t="s">
        <v>87</v>
      </c>
      <c r="I2861" s="705" t="s">
        <v>90</v>
      </c>
    </row>
    <row r="2862" spans="5:9">
      <c r="E2862" s="702" t="s">
        <v>4524</v>
      </c>
      <c r="F2862" s="702" t="s">
        <v>88</v>
      </c>
      <c r="G2862" s="702" t="s">
        <v>70</v>
      </c>
      <c r="H2862" s="702" t="s">
        <v>90</v>
      </c>
      <c r="I2862" s="702" t="s">
        <v>90</v>
      </c>
    </row>
    <row r="2863" spans="5:9">
      <c r="E2863" s="702" t="s">
        <v>4526</v>
      </c>
      <c r="F2863" s="702" t="s">
        <v>140</v>
      </c>
      <c r="G2863" s="705" t="s">
        <v>90</v>
      </c>
      <c r="H2863" s="705" t="s">
        <v>90</v>
      </c>
      <c r="I2863" s="705" t="s">
        <v>87</v>
      </c>
    </row>
    <row r="2864" spans="5:9">
      <c r="E2864" s="702" t="s">
        <v>4527</v>
      </c>
      <c r="F2864" s="702" t="s">
        <v>131</v>
      </c>
      <c r="G2864" s="702" t="s">
        <v>68</v>
      </c>
      <c r="H2864" s="702" t="s">
        <v>90</v>
      </c>
      <c r="I2864" s="702" t="s">
        <v>68</v>
      </c>
    </row>
    <row r="2865" spans="5:9">
      <c r="E2865" s="702" t="s">
        <v>4528</v>
      </c>
      <c r="F2865" s="702" t="s">
        <v>104</v>
      </c>
      <c r="G2865" s="702" t="s">
        <v>87</v>
      </c>
      <c r="H2865" s="702" t="s">
        <v>87</v>
      </c>
      <c r="I2865" s="702" t="s">
        <v>99</v>
      </c>
    </row>
    <row r="2866" spans="5:9">
      <c r="E2866" s="702" t="s">
        <v>1061</v>
      </c>
      <c r="F2866" s="702" t="s">
        <v>101</v>
      </c>
      <c r="G2866" s="702" t="s">
        <v>68</v>
      </c>
      <c r="H2866" s="702" t="s">
        <v>68</v>
      </c>
      <c r="I2866" s="702" t="s">
        <v>68</v>
      </c>
    </row>
    <row r="2867" spans="5:9">
      <c r="E2867" s="702" t="s">
        <v>4530</v>
      </c>
      <c r="F2867" s="702" t="s">
        <v>88</v>
      </c>
      <c r="G2867" s="705" t="s">
        <v>87</v>
      </c>
      <c r="H2867" s="705" t="s">
        <v>99</v>
      </c>
      <c r="I2867" s="705" t="s">
        <v>70</v>
      </c>
    </row>
    <row r="2868" spans="5:9">
      <c r="E2868" s="702" t="s">
        <v>4531</v>
      </c>
      <c r="F2868" s="702" t="s">
        <v>116</v>
      </c>
      <c r="G2868" s="705" t="s">
        <v>68</v>
      </c>
      <c r="H2868" s="705" t="s">
        <v>87</v>
      </c>
      <c r="I2868" s="705" t="s">
        <v>99</v>
      </c>
    </row>
    <row r="2869" spans="5:9">
      <c r="E2869" s="702" t="s">
        <v>4532</v>
      </c>
      <c r="F2869" s="702" t="s">
        <v>140</v>
      </c>
      <c r="G2869" s="702" t="s">
        <v>70</v>
      </c>
      <c r="H2869" s="702" t="s">
        <v>99</v>
      </c>
      <c r="I2869" s="702" t="s">
        <v>70</v>
      </c>
    </row>
    <row r="2870" spans="5:9">
      <c r="E2870" s="702" t="s">
        <v>4533</v>
      </c>
      <c r="F2870" s="702" t="s">
        <v>129</v>
      </c>
      <c r="G2870" s="702" t="s">
        <v>90</v>
      </c>
      <c r="H2870" s="702" t="s">
        <v>90</v>
      </c>
      <c r="I2870" s="702" t="s">
        <v>68</v>
      </c>
    </row>
    <row r="2871" spans="5:9">
      <c r="E2871" s="702" t="s">
        <v>1080</v>
      </c>
      <c r="F2871" s="702" t="s">
        <v>220</v>
      </c>
      <c r="G2871" s="702" t="s">
        <v>87</v>
      </c>
      <c r="H2871" s="702" t="s">
        <v>68</v>
      </c>
      <c r="I2871" s="702" t="s">
        <v>68</v>
      </c>
    </row>
    <row r="2872" spans="5:9">
      <c r="E2872" s="702" t="s">
        <v>4534</v>
      </c>
      <c r="F2872" s="702" t="s">
        <v>101</v>
      </c>
      <c r="G2872" s="705" t="s">
        <v>90</v>
      </c>
      <c r="H2872" s="705" t="s">
        <v>68</v>
      </c>
      <c r="I2872" s="705" t="s">
        <v>90</v>
      </c>
    </row>
    <row r="2873" spans="5:9">
      <c r="E2873" s="702" t="s">
        <v>4535</v>
      </c>
      <c r="F2873" s="702" t="s">
        <v>104</v>
      </c>
      <c r="G2873" s="702" t="s">
        <v>70</v>
      </c>
      <c r="H2873" s="702" t="s">
        <v>99</v>
      </c>
      <c r="I2873" s="702" t="s">
        <v>90</v>
      </c>
    </row>
    <row r="2874" spans="5:9">
      <c r="E2874" s="702" t="s">
        <v>4538</v>
      </c>
      <c r="F2874" s="702" t="s">
        <v>140</v>
      </c>
      <c r="G2874" s="705" t="s">
        <v>70</v>
      </c>
      <c r="H2874" s="705" t="s">
        <v>87</v>
      </c>
      <c r="I2874" s="705" t="s">
        <v>70</v>
      </c>
    </row>
    <row r="2875" spans="5:9">
      <c r="E2875" s="706" t="s">
        <v>4540</v>
      </c>
      <c r="F2875" s="706" t="s">
        <v>135</v>
      </c>
      <c r="G2875" s="707" t="s">
        <v>99</v>
      </c>
      <c r="H2875" s="707" t="s">
        <v>87</v>
      </c>
      <c r="I2875" s="707" t="s">
        <v>70</v>
      </c>
    </row>
    <row r="2876" spans="5:9">
      <c r="E2876" s="706" t="s">
        <v>4541</v>
      </c>
      <c r="F2876" s="706" t="s">
        <v>122</v>
      </c>
      <c r="G2876" s="706" t="s">
        <v>87</v>
      </c>
      <c r="H2876" s="706" t="s">
        <v>68</v>
      </c>
      <c r="I2876" s="706" t="s">
        <v>87</v>
      </c>
    </row>
    <row r="2877" spans="5:9">
      <c r="E2877" s="702" t="s">
        <v>4542</v>
      </c>
      <c r="F2877" s="702" t="s">
        <v>101</v>
      </c>
      <c r="G2877" s="705" t="s">
        <v>87</v>
      </c>
      <c r="H2877" s="705" t="s">
        <v>90</v>
      </c>
      <c r="I2877" s="705" t="s">
        <v>90</v>
      </c>
    </row>
    <row r="2878" spans="5:9">
      <c r="E2878" s="702" t="s">
        <v>4543</v>
      </c>
      <c r="F2878" s="702" t="s">
        <v>140</v>
      </c>
      <c r="G2878" s="702" t="s">
        <v>70</v>
      </c>
      <c r="H2878" s="702" t="s">
        <v>70</v>
      </c>
      <c r="I2878" s="705" t="s">
        <v>90</v>
      </c>
    </row>
    <row r="2879" spans="5:9">
      <c r="E2879" s="702" t="s">
        <v>4544</v>
      </c>
      <c r="F2879" s="702" t="s">
        <v>119</v>
      </c>
      <c r="G2879" s="705" t="s">
        <v>90</v>
      </c>
      <c r="H2879" s="705" t="s">
        <v>87</v>
      </c>
      <c r="I2879" s="705" t="s">
        <v>68</v>
      </c>
    </row>
    <row r="2880" spans="5:9">
      <c r="E2880" s="702" t="s">
        <v>4545</v>
      </c>
      <c r="F2880" s="702" t="s">
        <v>101</v>
      </c>
      <c r="G2880" s="702" t="s">
        <v>68</v>
      </c>
      <c r="H2880" s="702" t="s">
        <v>87</v>
      </c>
      <c r="I2880" s="702" t="s">
        <v>70</v>
      </c>
    </row>
    <row r="2881" spans="5:9">
      <c r="E2881" s="702" t="s">
        <v>4546</v>
      </c>
      <c r="F2881" s="702" t="s">
        <v>114</v>
      </c>
      <c r="G2881" s="702" t="s">
        <v>87</v>
      </c>
      <c r="H2881" s="702" t="s">
        <v>70</v>
      </c>
      <c r="I2881" s="702" t="s">
        <v>87</v>
      </c>
    </row>
    <row r="2882" spans="5:9">
      <c r="E2882" s="702" t="s">
        <v>4547</v>
      </c>
      <c r="F2882" s="702" t="s">
        <v>119</v>
      </c>
      <c r="G2882" s="702" t="s">
        <v>90</v>
      </c>
      <c r="H2882" s="702" t="s">
        <v>70</v>
      </c>
      <c r="I2882" s="702" t="s">
        <v>70</v>
      </c>
    </row>
    <row r="2883" spans="5:9">
      <c r="E2883" s="702" t="s">
        <v>4548</v>
      </c>
      <c r="F2883" s="702" t="s">
        <v>240</v>
      </c>
      <c r="G2883" s="705" t="s">
        <v>87</v>
      </c>
      <c r="H2883" s="705" t="s">
        <v>68</v>
      </c>
      <c r="I2883" s="705" t="s">
        <v>90</v>
      </c>
    </row>
    <row r="2884" spans="5:9">
      <c r="E2884" s="702" t="s">
        <v>4549</v>
      </c>
      <c r="F2884" s="702" t="s">
        <v>88</v>
      </c>
      <c r="G2884" s="702" t="s">
        <v>87</v>
      </c>
      <c r="H2884" s="702" t="s">
        <v>68</v>
      </c>
      <c r="I2884" s="702" t="s">
        <v>68</v>
      </c>
    </row>
    <row r="2885" spans="5:9">
      <c r="E2885" s="706" t="s">
        <v>4550</v>
      </c>
      <c r="F2885" s="706" t="s">
        <v>129</v>
      </c>
      <c r="G2885" s="707" t="s">
        <v>87</v>
      </c>
      <c r="H2885" s="707" t="s">
        <v>87</v>
      </c>
      <c r="I2885" s="707" t="s">
        <v>70</v>
      </c>
    </row>
    <row r="2886" spans="5:9">
      <c r="E2886" s="702" t="s">
        <v>4551</v>
      </c>
      <c r="F2886" s="702" t="s">
        <v>126</v>
      </c>
      <c r="G2886" s="702" t="s">
        <v>87</v>
      </c>
      <c r="H2886" s="702" t="s">
        <v>90</v>
      </c>
      <c r="I2886" s="702" t="s">
        <v>87</v>
      </c>
    </row>
    <row r="2887" spans="5:9">
      <c r="E2887" s="702" t="s">
        <v>4552</v>
      </c>
      <c r="F2887" s="702" t="s">
        <v>101</v>
      </c>
      <c r="G2887" s="702" t="s">
        <v>99</v>
      </c>
      <c r="H2887" s="702" t="s">
        <v>90</v>
      </c>
      <c r="I2887" s="702" t="s">
        <v>99</v>
      </c>
    </row>
    <row r="2888" spans="5:9">
      <c r="E2888" s="702" t="s">
        <v>4553</v>
      </c>
      <c r="F2888" s="702" t="s">
        <v>101</v>
      </c>
      <c r="G2888" s="702" t="s">
        <v>99</v>
      </c>
      <c r="H2888" s="702" t="s">
        <v>90</v>
      </c>
      <c r="I2888" s="702" t="s">
        <v>99</v>
      </c>
    </row>
    <row r="2889" spans="5:9">
      <c r="E2889" s="702" t="s">
        <v>4555</v>
      </c>
      <c r="F2889" s="702" t="s">
        <v>104</v>
      </c>
      <c r="G2889" s="702" t="s">
        <v>99</v>
      </c>
      <c r="H2889" s="702" t="s">
        <v>99</v>
      </c>
      <c r="I2889" s="702" t="s">
        <v>99</v>
      </c>
    </row>
    <row r="2890" spans="5:9">
      <c r="E2890" s="702" t="s">
        <v>4556</v>
      </c>
      <c r="F2890" s="702" t="s">
        <v>114</v>
      </c>
      <c r="G2890" s="705" t="s">
        <v>68</v>
      </c>
      <c r="H2890" s="705" t="s">
        <v>87</v>
      </c>
      <c r="I2890" s="705" t="s">
        <v>90</v>
      </c>
    </row>
    <row r="2891" spans="5:9">
      <c r="E2891" s="702" t="s">
        <v>4557</v>
      </c>
      <c r="F2891" s="702" t="s">
        <v>119</v>
      </c>
      <c r="G2891" s="702" t="s">
        <v>68</v>
      </c>
      <c r="H2891" s="702" t="s">
        <v>70</v>
      </c>
      <c r="I2891" s="702" t="s">
        <v>99</v>
      </c>
    </row>
    <row r="2892" spans="5:9">
      <c r="E2892" s="702" t="s">
        <v>4558</v>
      </c>
      <c r="F2892" s="702" t="s">
        <v>131</v>
      </c>
      <c r="G2892" s="702" t="s">
        <v>68</v>
      </c>
      <c r="H2892" s="702" t="s">
        <v>87</v>
      </c>
      <c r="I2892" s="702" t="s">
        <v>90</v>
      </c>
    </row>
    <row r="2893" spans="5:9">
      <c r="E2893" s="702" t="s">
        <v>4559</v>
      </c>
      <c r="F2893" s="702" t="s">
        <v>129</v>
      </c>
      <c r="G2893" s="705" t="s">
        <v>68</v>
      </c>
      <c r="H2893" s="705" t="s">
        <v>70</v>
      </c>
      <c r="I2893" s="705" t="s">
        <v>68</v>
      </c>
    </row>
    <row r="2894" spans="5:9">
      <c r="E2894" s="702" t="s">
        <v>4560</v>
      </c>
      <c r="F2894" s="702" t="s">
        <v>90</v>
      </c>
      <c r="G2894" s="705" t="s">
        <v>68</v>
      </c>
      <c r="H2894" s="705" t="s">
        <v>90</v>
      </c>
      <c r="I2894" s="705" t="s">
        <v>70</v>
      </c>
    </row>
    <row r="2895" spans="5:9">
      <c r="E2895" s="706" t="s">
        <v>4561</v>
      </c>
      <c r="F2895" s="706" t="s">
        <v>104</v>
      </c>
      <c r="G2895" s="707" t="s">
        <v>87</v>
      </c>
      <c r="H2895" s="707" t="s">
        <v>68</v>
      </c>
      <c r="I2895" s="707" t="s">
        <v>68</v>
      </c>
    </row>
    <row r="2896" spans="5:9">
      <c r="E2896" s="702" t="s">
        <v>4562</v>
      </c>
      <c r="F2896" s="702" t="s">
        <v>104</v>
      </c>
      <c r="G2896" s="705" t="s">
        <v>68</v>
      </c>
      <c r="H2896" s="705" t="s">
        <v>99</v>
      </c>
      <c r="I2896" s="705" t="s">
        <v>99</v>
      </c>
    </row>
    <row r="2897" spans="5:9">
      <c r="E2897" s="702" t="s">
        <v>4563</v>
      </c>
      <c r="F2897" s="702" t="s">
        <v>119</v>
      </c>
      <c r="G2897" s="705" t="s">
        <v>68</v>
      </c>
      <c r="H2897" s="705" t="s">
        <v>90</v>
      </c>
      <c r="I2897" s="705" t="s">
        <v>87</v>
      </c>
    </row>
    <row r="2898" spans="5:9">
      <c r="E2898" s="706" t="s">
        <v>4564</v>
      </c>
      <c r="F2898" s="706" t="s">
        <v>122</v>
      </c>
      <c r="G2898" s="707" t="s">
        <v>90</v>
      </c>
      <c r="H2898" s="707" t="s">
        <v>87</v>
      </c>
      <c r="I2898" s="707" t="s">
        <v>68</v>
      </c>
    </row>
    <row r="2899" spans="5:9">
      <c r="E2899" s="702" t="s">
        <v>4565</v>
      </c>
      <c r="F2899" s="702" t="s">
        <v>197</v>
      </c>
      <c r="G2899" s="702" t="s">
        <v>87</v>
      </c>
      <c r="H2899" s="702" t="s">
        <v>90</v>
      </c>
      <c r="I2899" s="702" t="s">
        <v>90</v>
      </c>
    </row>
    <row r="2900" spans="5:9">
      <c r="E2900" s="702" t="s">
        <v>4566</v>
      </c>
      <c r="F2900" s="702" t="s">
        <v>140</v>
      </c>
      <c r="G2900" s="702" t="s">
        <v>87</v>
      </c>
      <c r="H2900" s="702" t="s">
        <v>90</v>
      </c>
      <c r="I2900" s="702" t="s">
        <v>87</v>
      </c>
    </row>
    <row r="2901" spans="5:9">
      <c r="E2901" s="702" t="s">
        <v>4567</v>
      </c>
      <c r="F2901" s="702" t="s">
        <v>119</v>
      </c>
      <c r="G2901" s="705" t="s">
        <v>70</v>
      </c>
      <c r="H2901" s="705" t="s">
        <v>87</v>
      </c>
      <c r="I2901" s="705" t="s">
        <v>87</v>
      </c>
    </row>
    <row r="2902" spans="5:9">
      <c r="E2902" s="702" t="s">
        <v>4570</v>
      </c>
      <c r="F2902" s="702" t="s">
        <v>94</v>
      </c>
      <c r="G2902" s="705" t="s">
        <v>70</v>
      </c>
      <c r="H2902" s="705" t="s">
        <v>87</v>
      </c>
      <c r="I2902" s="705" t="s">
        <v>87</v>
      </c>
    </row>
    <row r="2903" spans="5:9">
      <c r="E2903" s="702" t="s">
        <v>4571</v>
      </c>
      <c r="F2903" s="702" t="s">
        <v>94</v>
      </c>
      <c r="G2903" s="705" t="s">
        <v>70</v>
      </c>
      <c r="H2903" s="705" t="s">
        <v>70</v>
      </c>
      <c r="I2903" s="705" t="s">
        <v>99</v>
      </c>
    </row>
    <row r="2904" spans="5:9">
      <c r="E2904" s="702" t="s">
        <v>4572</v>
      </c>
      <c r="F2904" s="702" t="s">
        <v>114</v>
      </c>
      <c r="G2904" s="702" t="s">
        <v>90</v>
      </c>
      <c r="H2904" s="702" t="s">
        <v>87</v>
      </c>
      <c r="I2904" s="702" t="s">
        <v>99</v>
      </c>
    </row>
    <row r="2905" spans="5:9">
      <c r="E2905" s="702" t="s">
        <v>4574</v>
      </c>
      <c r="F2905" s="702" t="s">
        <v>88</v>
      </c>
      <c r="G2905" s="702" t="s">
        <v>87</v>
      </c>
      <c r="H2905" s="702" t="s">
        <v>99</v>
      </c>
      <c r="I2905" s="702" t="s">
        <v>90</v>
      </c>
    </row>
    <row r="2906" spans="5:9">
      <c r="E2906" s="702" t="s">
        <v>4575</v>
      </c>
      <c r="F2906" s="702" t="s">
        <v>114</v>
      </c>
      <c r="G2906" s="702" t="s">
        <v>90</v>
      </c>
      <c r="H2906" s="702" t="s">
        <v>87</v>
      </c>
      <c r="I2906" s="702" t="s">
        <v>87</v>
      </c>
    </row>
    <row r="2907" spans="5:9">
      <c r="E2907" s="702" t="s">
        <v>4576</v>
      </c>
      <c r="F2907" s="702" t="s">
        <v>129</v>
      </c>
      <c r="G2907" s="702" t="s">
        <v>99</v>
      </c>
      <c r="H2907" s="702" t="s">
        <v>90</v>
      </c>
      <c r="I2907" s="702" t="s">
        <v>68</v>
      </c>
    </row>
    <row r="2908" spans="5:9">
      <c r="E2908" s="702" t="s">
        <v>4578</v>
      </c>
      <c r="F2908" s="702" t="s">
        <v>215</v>
      </c>
      <c r="G2908" s="702" t="s">
        <v>87</v>
      </c>
      <c r="H2908" s="702" t="s">
        <v>70</v>
      </c>
      <c r="I2908" s="702" t="s">
        <v>68</v>
      </c>
    </row>
    <row r="2909" spans="5:9">
      <c r="E2909" s="702" t="s">
        <v>4579</v>
      </c>
      <c r="F2909" s="702" t="s">
        <v>88</v>
      </c>
      <c r="G2909" s="702" t="s">
        <v>70</v>
      </c>
      <c r="H2909" s="702" t="s">
        <v>70</v>
      </c>
      <c r="I2909" s="702" t="s">
        <v>87</v>
      </c>
    </row>
    <row r="2910" spans="5:9">
      <c r="E2910" s="702" t="s">
        <v>4580</v>
      </c>
      <c r="F2910" s="702" t="s">
        <v>94</v>
      </c>
      <c r="G2910" s="705" t="s">
        <v>68</v>
      </c>
      <c r="H2910" s="705" t="s">
        <v>90</v>
      </c>
      <c r="I2910" s="705" t="s">
        <v>90</v>
      </c>
    </row>
    <row r="2911" spans="5:9">
      <c r="E2911" s="702" t="s">
        <v>4581</v>
      </c>
      <c r="F2911" s="702" t="s">
        <v>140</v>
      </c>
      <c r="G2911" s="702" t="s">
        <v>87</v>
      </c>
      <c r="H2911" s="702" t="s">
        <v>87</v>
      </c>
      <c r="I2911" s="702" t="s">
        <v>68</v>
      </c>
    </row>
    <row r="2912" spans="5:9">
      <c r="E2912" s="702" t="s">
        <v>4583</v>
      </c>
      <c r="F2912" s="702" t="s">
        <v>148</v>
      </c>
      <c r="G2912" s="705" t="s">
        <v>90</v>
      </c>
      <c r="H2912" s="705" t="s">
        <v>70</v>
      </c>
      <c r="I2912" s="705" t="s">
        <v>90</v>
      </c>
    </row>
    <row r="2913" spans="5:9">
      <c r="E2913" s="706" t="s">
        <v>4584</v>
      </c>
      <c r="F2913" s="706" t="s">
        <v>126</v>
      </c>
      <c r="G2913" s="707" t="s">
        <v>87</v>
      </c>
      <c r="H2913" s="707" t="s">
        <v>87</v>
      </c>
      <c r="I2913" s="707" t="s">
        <v>68</v>
      </c>
    </row>
    <row r="2914" spans="5:9">
      <c r="E2914" s="702" t="s">
        <v>4585</v>
      </c>
      <c r="F2914" s="702" t="s">
        <v>88</v>
      </c>
      <c r="G2914" s="702" t="s">
        <v>87</v>
      </c>
      <c r="H2914" s="702" t="s">
        <v>90</v>
      </c>
      <c r="I2914" s="702" t="s">
        <v>68</v>
      </c>
    </row>
    <row r="2915" spans="5:9">
      <c r="E2915" s="702" t="s">
        <v>4586</v>
      </c>
      <c r="F2915" s="702" t="s">
        <v>90</v>
      </c>
      <c r="G2915" s="705" t="s">
        <v>68</v>
      </c>
      <c r="H2915" s="705" t="s">
        <v>70</v>
      </c>
      <c r="I2915" s="705" t="s">
        <v>90</v>
      </c>
    </row>
    <row r="2916" spans="5:9">
      <c r="E2916" s="702" t="s">
        <v>4587</v>
      </c>
      <c r="F2916" s="702" t="s">
        <v>101</v>
      </c>
      <c r="G2916" s="705" t="s">
        <v>70</v>
      </c>
      <c r="H2916" s="705" t="s">
        <v>68</v>
      </c>
      <c r="I2916" s="705" t="s">
        <v>68</v>
      </c>
    </row>
    <row r="2917" spans="5:9">
      <c r="E2917" s="702" t="s">
        <v>4588</v>
      </c>
      <c r="F2917" s="702" t="s">
        <v>104</v>
      </c>
      <c r="G2917" s="702" t="s">
        <v>87</v>
      </c>
      <c r="H2917" s="702" t="s">
        <v>90</v>
      </c>
      <c r="I2917" s="702" t="s">
        <v>87</v>
      </c>
    </row>
    <row r="2918" spans="5:9">
      <c r="E2918" s="702" t="s">
        <v>4589</v>
      </c>
      <c r="F2918" s="702" t="s">
        <v>220</v>
      </c>
      <c r="G2918" s="702" t="s">
        <v>68</v>
      </c>
      <c r="H2918" s="702" t="s">
        <v>87</v>
      </c>
      <c r="I2918" s="702" t="s">
        <v>90</v>
      </c>
    </row>
    <row r="2919" spans="5:9">
      <c r="E2919" s="702" t="s">
        <v>4590</v>
      </c>
      <c r="F2919" s="702" t="s">
        <v>197</v>
      </c>
      <c r="G2919" s="702" t="s">
        <v>68</v>
      </c>
      <c r="H2919" s="702" t="s">
        <v>90</v>
      </c>
      <c r="I2919" s="702" t="s">
        <v>87</v>
      </c>
    </row>
    <row r="2920" spans="5:9">
      <c r="E2920" s="702" t="s">
        <v>4592</v>
      </c>
      <c r="F2920" s="702" t="s">
        <v>129</v>
      </c>
      <c r="G2920" s="702" t="s">
        <v>90</v>
      </c>
      <c r="H2920" s="702" t="s">
        <v>90</v>
      </c>
      <c r="I2920" s="702" t="s">
        <v>70</v>
      </c>
    </row>
    <row r="2921" spans="5:9">
      <c r="E2921" s="702" t="s">
        <v>4594</v>
      </c>
      <c r="F2921" s="702" t="s">
        <v>119</v>
      </c>
      <c r="G2921" s="702" t="s">
        <v>87</v>
      </c>
      <c r="H2921" s="702" t="s">
        <v>90</v>
      </c>
      <c r="I2921" s="702" t="s">
        <v>68</v>
      </c>
    </row>
    <row r="2922" spans="5:9">
      <c r="E2922" s="702" t="s">
        <v>4595</v>
      </c>
      <c r="F2922" s="702" t="s">
        <v>131</v>
      </c>
      <c r="G2922" s="702" t="s">
        <v>68</v>
      </c>
      <c r="H2922" s="702" t="s">
        <v>90</v>
      </c>
      <c r="I2922" s="702" t="s">
        <v>87</v>
      </c>
    </row>
    <row r="2923" spans="5:9">
      <c r="E2923" s="702" t="s">
        <v>4599</v>
      </c>
      <c r="F2923" s="702" t="s">
        <v>101</v>
      </c>
      <c r="G2923" s="702" t="s">
        <v>87</v>
      </c>
      <c r="H2923" s="702" t="s">
        <v>90</v>
      </c>
      <c r="I2923" s="702" t="s">
        <v>70</v>
      </c>
    </row>
    <row r="2924" spans="5:9">
      <c r="E2924" s="706" t="s">
        <v>4602</v>
      </c>
      <c r="F2924" s="706" t="s">
        <v>135</v>
      </c>
      <c r="G2924" s="707" t="s">
        <v>68</v>
      </c>
      <c r="H2924" s="707" t="s">
        <v>99</v>
      </c>
      <c r="I2924" s="707" t="s">
        <v>90</v>
      </c>
    </row>
    <row r="2925" spans="5:9">
      <c r="E2925" s="702" t="s">
        <v>4603</v>
      </c>
      <c r="F2925" s="702" t="s">
        <v>94</v>
      </c>
      <c r="G2925" s="702" t="s">
        <v>90</v>
      </c>
      <c r="H2925" s="702" t="s">
        <v>87</v>
      </c>
      <c r="I2925" s="702" t="s">
        <v>90</v>
      </c>
    </row>
    <row r="2926" spans="5:9">
      <c r="E2926" s="702" t="s">
        <v>4605</v>
      </c>
      <c r="F2926" s="702" t="s">
        <v>94</v>
      </c>
      <c r="G2926" s="702" t="s">
        <v>68</v>
      </c>
      <c r="H2926" s="702" t="s">
        <v>68</v>
      </c>
      <c r="I2926" s="702" t="s">
        <v>87</v>
      </c>
    </row>
    <row r="2927" spans="5:9">
      <c r="E2927" s="702" t="s">
        <v>4606</v>
      </c>
      <c r="F2927" s="702" t="s">
        <v>116</v>
      </c>
      <c r="G2927" s="702" t="s">
        <v>68</v>
      </c>
      <c r="H2927" s="702" t="s">
        <v>68</v>
      </c>
      <c r="I2927" s="702" t="s">
        <v>87</v>
      </c>
    </row>
    <row r="2928" spans="5:9">
      <c r="E2928" s="706" t="s">
        <v>4607</v>
      </c>
      <c r="F2928" s="706" t="s">
        <v>110</v>
      </c>
      <c r="G2928" s="707" t="s">
        <v>90</v>
      </c>
      <c r="H2928" s="707" t="s">
        <v>90</v>
      </c>
      <c r="I2928" s="707" t="s">
        <v>68</v>
      </c>
    </row>
    <row r="2929" spans="5:9">
      <c r="E2929" s="702" t="s">
        <v>4608</v>
      </c>
      <c r="F2929" s="702" t="s">
        <v>135</v>
      </c>
      <c r="G2929" s="702" t="s">
        <v>90</v>
      </c>
      <c r="H2929" s="702" t="s">
        <v>87</v>
      </c>
      <c r="I2929" s="702" t="s">
        <v>90</v>
      </c>
    </row>
    <row r="2930" spans="5:9">
      <c r="E2930" s="702" t="s">
        <v>4609</v>
      </c>
      <c r="F2930" s="702" t="s">
        <v>220</v>
      </c>
    </row>
    <row r="2931" spans="5:9">
      <c r="E2931" s="702" t="s">
        <v>4610</v>
      </c>
      <c r="F2931" s="702" t="s">
        <v>90</v>
      </c>
      <c r="G2931" s="702" t="s">
        <v>70</v>
      </c>
      <c r="H2931" s="702" t="s">
        <v>87</v>
      </c>
      <c r="I2931" s="702" t="s">
        <v>87</v>
      </c>
    </row>
    <row r="2932" spans="5:9">
      <c r="E2932" s="702" t="s">
        <v>4611</v>
      </c>
      <c r="F2932" s="702" t="s">
        <v>94</v>
      </c>
      <c r="G2932" s="705" t="s">
        <v>70</v>
      </c>
      <c r="H2932" s="705" t="s">
        <v>90</v>
      </c>
      <c r="I2932" s="705" t="s">
        <v>87</v>
      </c>
    </row>
    <row r="2933" spans="5:9">
      <c r="E2933" s="702" t="s">
        <v>4612</v>
      </c>
      <c r="F2933" s="702" t="s">
        <v>101</v>
      </c>
      <c r="G2933" s="705" t="s">
        <v>68</v>
      </c>
      <c r="H2933" s="705" t="s">
        <v>87</v>
      </c>
      <c r="I2933" s="705" t="s">
        <v>99</v>
      </c>
    </row>
    <row r="2934" spans="5:9">
      <c r="E2934" s="702" t="s">
        <v>4613</v>
      </c>
      <c r="F2934" s="702" t="s">
        <v>197</v>
      </c>
      <c r="G2934" s="702" t="s">
        <v>87</v>
      </c>
      <c r="H2934" s="702" t="s">
        <v>68</v>
      </c>
      <c r="I2934" s="702" t="s">
        <v>90</v>
      </c>
    </row>
    <row r="2935" spans="5:9">
      <c r="E2935" s="702" t="s">
        <v>4614</v>
      </c>
      <c r="F2935" s="702" t="s">
        <v>116</v>
      </c>
      <c r="G2935" s="702" t="s">
        <v>68</v>
      </c>
      <c r="H2935" s="702" t="s">
        <v>68</v>
      </c>
      <c r="I2935" s="702" t="s">
        <v>68</v>
      </c>
    </row>
    <row r="2936" spans="5:9">
      <c r="E2936" s="702" t="s">
        <v>4615</v>
      </c>
      <c r="F2936" s="702" t="s">
        <v>114</v>
      </c>
      <c r="G2936" s="702" t="s">
        <v>87</v>
      </c>
      <c r="H2936" s="702" t="s">
        <v>68</v>
      </c>
      <c r="I2936" s="702" t="s">
        <v>99</v>
      </c>
    </row>
    <row r="2937" spans="5:9">
      <c r="E2937" s="702" t="s">
        <v>4617</v>
      </c>
      <c r="F2937" s="702" t="s">
        <v>104</v>
      </c>
      <c r="G2937" s="702" t="s">
        <v>87</v>
      </c>
      <c r="H2937" s="702" t="s">
        <v>87</v>
      </c>
      <c r="I2937" s="702" t="s">
        <v>70</v>
      </c>
    </row>
    <row r="2938" spans="5:9">
      <c r="E2938" s="702" t="s">
        <v>4618</v>
      </c>
      <c r="F2938" s="702" t="s">
        <v>88</v>
      </c>
      <c r="G2938" s="705" t="s">
        <v>68</v>
      </c>
      <c r="H2938" s="705" t="s">
        <v>68</v>
      </c>
      <c r="I2938" s="705" t="s">
        <v>90</v>
      </c>
    </row>
    <row r="2939" spans="5:9">
      <c r="E2939" s="706" t="s">
        <v>4619</v>
      </c>
      <c r="F2939" s="706" t="s">
        <v>90</v>
      </c>
      <c r="G2939" s="707" t="s">
        <v>90</v>
      </c>
      <c r="H2939" s="707" t="s">
        <v>90</v>
      </c>
      <c r="I2939" s="707" t="s">
        <v>87</v>
      </c>
    </row>
    <row r="2940" spans="5:9">
      <c r="E2940" s="702" t="s">
        <v>4620</v>
      </c>
      <c r="F2940" s="702" t="s">
        <v>126</v>
      </c>
      <c r="G2940" s="705" t="s">
        <v>87</v>
      </c>
      <c r="H2940" s="705" t="s">
        <v>87</v>
      </c>
      <c r="I2940" s="705" t="s">
        <v>87</v>
      </c>
    </row>
    <row r="2941" spans="5:9">
      <c r="E2941" s="702" t="s">
        <v>4621</v>
      </c>
      <c r="F2941" s="702" t="s">
        <v>114</v>
      </c>
      <c r="G2941" s="705" t="s">
        <v>90</v>
      </c>
      <c r="H2941" s="705" t="s">
        <v>87</v>
      </c>
      <c r="I2941" s="705" t="s">
        <v>68</v>
      </c>
    </row>
    <row r="2942" spans="5:9">
      <c r="E2942" s="702" t="s">
        <v>4624</v>
      </c>
      <c r="F2942" s="702" t="s">
        <v>104</v>
      </c>
      <c r="G2942" s="705" t="s">
        <v>99</v>
      </c>
      <c r="H2942" s="705" t="s">
        <v>68</v>
      </c>
      <c r="I2942" s="705" t="s">
        <v>68</v>
      </c>
    </row>
    <row r="2943" spans="5:9">
      <c r="E2943" s="702" t="s">
        <v>4625</v>
      </c>
      <c r="F2943" s="702" t="s">
        <v>140</v>
      </c>
      <c r="G2943" s="705" t="s">
        <v>70</v>
      </c>
      <c r="H2943" s="705" t="s">
        <v>87</v>
      </c>
      <c r="I2943" s="705" t="s">
        <v>90</v>
      </c>
    </row>
    <row r="2944" spans="5:9">
      <c r="E2944" s="702" t="s">
        <v>4626</v>
      </c>
      <c r="F2944" s="702" t="s">
        <v>129</v>
      </c>
      <c r="G2944" s="702" t="s">
        <v>90</v>
      </c>
      <c r="H2944" s="702" t="s">
        <v>87</v>
      </c>
      <c r="I2944" s="702" t="s">
        <v>87</v>
      </c>
    </row>
    <row r="2945" spans="5:9">
      <c r="E2945" s="702" t="s">
        <v>4628</v>
      </c>
      <c r="F2945" s="702" t="s">
        <v>240</v>
      </c>
      <c r="G2945" s="705" t="s">
        <v>90</v>
      </c>
      <c r="H2945" s="705" t="s">
        <v>87</v>
      </c>
      <c r="I2945" s="705" t="s">
        <v>68</v>
      </c>
    </row>
    <row r="2946" spans="5:9">
      <c r="E2946" s="702" t="s">
        <v>4630</v>
      </c>
      <c r="F2946" s="702" t="s">
        <v>140</v>
      </c>
      <c r="G2946" s="702" t="s">
        <v>99</v>
      </c>
      <c r="H2946" s="702" t="s">
        <v>68</v>
      </c>
      <c r="I2946" s="702" t="s">
        <v>90</v>
      </c>
    </row>
    <row r="2947" spans="5:9">
      <c r="E2947" s="702" t="s">
        <v>4631</v>
      </c>
      <c r="F2947" s="702" t="s">
        <v>101</v>
      </c>
      <c r="G2947" s="702" t="s">
        <v>70</v>
      </c>
      <c r="H2947" s="702" t="s">
        <v>99</v>
      </c>
      <c r="I2947" s="702" t="s">
        <v>70</v>
      </c>
    </row>
    <row r="2948" spans="5:9">
      <c r="E2948" s="702" t="s">
        <v>4632</v>
      </c>
      <c r="F2948" s="702" t="s">
        <v>122</v>
      </c>
      <c r="G2948" s="705" t="s">
        <v>90</v>
      </c>
      <c r="H2948" s="705" t="s">
        <v>90</v>
      </c>
      <c r="I2948" s="705" t="s">
        <v>70</v>
      </c>
    </row>
    <row r="2949" spans="5:9">
      <c r="E2949" s="702" t="s">
        <v>4633</v>
      </c>
      <c r="F2949" s="702" t="s">
        <v>119</v>
      </c>
      <c r="G2949" s="705" t="s">
        <v>70</v>
      </c>
      <c r="H2949" s="705" t="s">
        <v>68</v>
      </c>
      <c r="I2949" s="705" t="s">
        <v>99</v>
      </c>
    </row>
    <row r="2950" spans="5:9">
      <c r="E2950" s="702" t="s">
        <v>4634</v>
      </c>
      <c r="F2950" s="702" t="s">
        <v>104</v>
      </c>
      <c r="G2950" s="702" t="s">
        <v>90</v>
      </c>
      <c r="H2950" s="702" t="s">
        <v>87</v>
      </c>
      <c r="I2950" s="702" t="s">
        <v>99</v>
      </c>
    </row>
    <row r="2951" spans="5:9">
      <c r="E2951" s="702" t="s">
        <v>4635</v>
      </c>
      <c r="F2951" s="702" t="s">
        <v>94</v>
      </c>
      <c r="G2951" s="702" t="s">
        <v>68</v>
      </c>
      <c r="H2951" s="702" t="s">
        <v>90</v>
      </c>
      <c r="I2951" s="702" t="s">
        <v>90</v>
      </c>
    </row>
    <row r="2952" spans="5:9">
      <c r="E2952" s="702" t="s">
        <v>4636</v>
      </c>
      <c r="F2952" s="702" t="s">
        <v>129</v>
      </c>
      <c r="G2952" s="705" t="s">
        <v>70</v>
      </c>
      <c r="H2952" s="705" t="s">
        <v>90</v>
      </c>
      <c r="I2952" s="705" t="s">
        <v>68</v>
      </c>
    </row>
    <row r="2953" spans="5:9">
      <c r="E2953" s="702" t="s">
        <v>4637</v>
      </c>
      <c r="F2953" s="702" t="s">
        <v>129</v>
      </c>
      <c r="G2953" s="707" t="s">
        <v>87</v>
      </c>
      <c r="H2953" s="707" t="s">
        <v>87</v>
      </c>
      <c r="I2953" s="707" t="s">
        <v>87</v>
      </c>
    </row>
    <row r="2954" spans="5:9">
      <c r="E2954" s="702" t="s">
        <v>4638</v>
      </c>
      <c r="F2954" s="702" t="s">
        <v>90</v>
      </c>
      <c r="G2954" s="705" t="s">
        <v>90</v>
      </c>
      <c r="H2954" s="705" t="s">
        <v>90</v>
      </c>
      <c r="I2954" s="705" t="s">
        <v>99</v>
      </c>
    </row>
    <row r="2955" spans="5:9">
      <c r="E2955" s="706" t="s">
        <v>4639</v>
      </c>
      <c r="F2955" s="706" t="s">
        <v>197</v>
      </c>
      <c r="G2955" s="707" t="s">
        <v>68</v>
      </c>
      <c r="H2955" s="707" t="s">
        <v>90</v>
      </c>
      <c r="I2955" s="707" t="s">
        <v>99</v>
      </c>
    </row>
    <row r="2956" spans="5:9">
      <c r="E2956" s="702" t="s">
        <v>4641</v>
      </c>
      <c r="F2956" s="702" t="s">
        <v>197</v>
      </c>
      <c r="G2956" s="702" t="s">
        <v>87</v>
      </c>
      <c r="H2956" s="702" t="s">
        <v>90</v>
      </c>
      <c r="I2956" s="702" t="s">
        <v>90</v>
      </c>
    </row>
    <row r="2957" spans="5:9">
      <c r="E2957" s="702" t="s">
        <v>4642</v>
      </c>
      <c r="F2957" s="702" t="s">
        <v>101</v>
      </c>
      <c r="G2957" s="702" t="s">
        <v>87</v>
      </c>
      <c r="H2957" s="702" t="s">
        <v>87</v>
      </c>
      <c r="I2957" s="702" t="s">
        <v>68</v>
      </c>
    </row>
    <row r="2958" spans="5:9">
      <c r="E2958" s="702" t="s">
        <v>4643</v>
      </c>
      <c r="F2958" s="702" t="s">
        <v>122</v>
      </c>
      <c r="G2958" s="702" t="s">
        <v>99</v>
      </c>
      <c r="H2958" s="702" t="s">
        <v>99</v>
      </c>
      <c r="I2958" s="702" t="s">
        <v>87</v>
      </c>
    </row>
    <row r="2959" spans="5:9">
      <c r="E2959" s="702" t="s">
        <v>4644</v>
      </c>
      <c r="F2959" s="702" t="s">
        <v>114</v>
      </c>
      <c r="G2959" s="705" t="s">
        <v>87</v>
      </c>
      <c r="H2959" s="705" t="s">
        <v>68</v>
      </c>
      <c r="I2959" s="705" t="s">
        <v>90</v>
      </c>
    </row>
    <row r="2960" spans="5:9">
      <c r="E2960" s="702" t="s">
        <v>4645</v>
      </c>
      <c r="F2960" s="702" t="s">
        <v>101</v>
      </c>
      <c r="G2960" s="702" t="s">
        <v>87</v>
      </c>
      <c r="H2960" s="702" t="s">
        <v>87</v>
      </c>
      <c r="I2960" s="702" t="s">
        <v>68</v>
      </c>
    </row>
    <row r="2961" spans="5:9">
      <c r="E2961" s="702" t="s">
        <v>4646</v>
      </c>
      <c r="F2961" s="702" t="s">
        <v>129</v>
      </c>
      <c r="G2961" s="705" t="s">
        <v>99</v>
      </c>
      <c r="H2961" s="705" t="s">
        <v>99</v>
      </c>
      <c r="I2961" s="705" t="s">
        <v>99</v>
      </c>
    </row>
    <row r="2962" spans="5:9">
      <c r="E2962" s="706" t="s">
        <v>4647</v>
      </c>
      <c r="F2962" s="706" t="s">
        <v>114</v>
      </c>
      <c r="G2962" s="707" t="s">
        <v>68</v>
      </c>
      <c r="H2962" s="707" t="s">
        <v>87</v>
      </c>
      <c r="I2962" s="707" t="s">
        <v>87</v>
      </c>
    </row>
    <row r="2963" spans="5:9">
      <c r="E2963" s="702" t="s">
        <v>4648</v>
      </c>
      <c r="F2963" s="702" t="s">
        <v>135</v>
      </c>
      <c r="G2963" s="705" t="s">
        <v>87</v>
      </c>
      <c r="H2963" s="702" t="s">
        <v>70</v>
      </c>
      <c r="I2963" s="702" t="s">
        <v>90</v>
      </c>
    </row>
    <row r="2964" spans="5:9">
      <c r="E2964" s="706" t="s">
        <v>4649</v>
      </c>
      <c r="F2964" s="706" t="s">
        <v>94</v>
      </c>
      <c r="G2964" s="707" t="s">
        <v>87</v>
      </c>
      <c r="H2964" s="707" t="s">
        <v>90</v>
      </c>
      <c r="I2964" s="707" t="s">
        <v>90</v>
      </c>
    </row>
    <row r="2965" spans="5:9">
      <c r="E2965" s="702" t="s">
        <v>4650</v>
      </c>
      <c r="F2965" s="702" t="s">
        <v>94</v>
      </c>
      <c r="G2965" s="702" t="s">
        <v>90</v>
      </c>
      <c r="H2965" s="702" t="s">
        <v>90</v>
      </c>
      <c r="I2965" s="702" t="s">
        <v>70</v>
      </c>
    </row>
    <row r="2966" spans="5:9">
      <c r="E2966" s="702" t="s">
        <v>4651</v>
      </c>
      <c r="F2966" s="702" t="s">
        <v>90</v>
      </c>
      <c r="G2966" s="702" t="s">
        <v>87</v>
      </c>
      <c r="H2966" s="702" t="s">
        <v>87</v>
      </c>
      <c r="I2966" s="702" t="s">
        <v>90</v>
      </c>
    </row>
    <row r="2967" spans="5:9">
      <c r="E2967" s="702" t="s">
        <v>4652</v>
      </c>
      <c r="F2967" s="702" t="s">
        <v>126</v>
      </c>
      <c r="G2967" s="705" t="s">
        <v>87</v>
      </c>
      <c r="H2967" s="705" t="s">
        <v>68</v>
      </c>
      <c r="I2967" s="705" t="s">
        <v>90</v>
      </c>
    </row>
    <row r="2968" spans="5:9">
      <c r="E2968" s="702" t="s">
        <v>4653</v>
      </c>
      <c r="F2968" s="702" t="s">
        <v>148</v>
      </c>
      <c r="G2968" s="702" t="s">
        <v>90</v>
      </c>
      <c r="H2968" s="702" t="s">
        <v>90</v>
      </c>
      <c r="I2968" s="702" t="s">
        <v>87</v>
      </c>
    </row>
    <row r="2969" spans="5:9">
      <c r="E2969" s="706" t="s">
        <v>4654</v>
      </c>
      <c r="F2969" s="706" t="s">
        <v>140</v>
      </c>
      <c r="G2969" s="707" t="s">
        <v>90</v>
      </c>
      <c r="H2969" s="707" t="s">
        <v>90</v>
      </c>
      <c r="I2969" s="707" t="s">
        <v>99</v>
      </c>
    </row>
    <row r="2970" spans="5:9">
      <c r="E2970" s="702" t="s">
        <v>4656</v>
      </c>
      <c r="F2970" s="702" t="s">
        <v>119</v>
      </c>
      <c r="G2970" s="705" t="s">
        <v>99</v>
      </c>
      <c r="H2970" s="705" t="s">
        <v>68</v>
      </c>
      <c r="I2970" s="705" t="s">
        <v>87</v>
      </c>
    </row>
    <row r="2971" spans="5:9">
      <c r="E2971" s="702" t="s">
        <v>4657</v>
      </c>
      <c r="F2971" s="702" t="s">
        <v>110</v>
      </c>
      <c r="G2971" s="702" t="s">
        <v>68</v>
      </c>
      <c r="H2971" s="702" t="s">
        <v>99</v>
      </c>
      <c r="I2971" s="702" t="s">
        <v>87</v>
      </c>
    </row>
    <row r="2972" spans="5:9">
      <c r="E2972" s="702" t="s">
        <v>4658</v>
      </c>
      <c r="F2972" s="702" t="s">
        <v>114</v>
      </c>
      <c r="G2972" s="702" t="s">
        <v>70</v>
      </c>
      <c r="H2972" s="705" t="s">
        <v>90</v>
      </c>
      <c r="I2972" s="702" t="s">
        <v>99</v>
      </c>
    </row>
    <row r="2973" spans="5:9">
      <c r="E2973" s="702" t="s">
        <v>4659</v>
      </c>
      <c r="F2973" s="702" t="s">
        <v>126</v>
      </c>
      <c r="G2973" s="705" t="s">
        <v>87</v>
      </c>
      <c r="H2973" s="705" t="s">
        <v>87</v>
      </c>
      <c r="I2973" s="705" t="s">
        <v>90</v>
      </c>
    </row>
    <row r="2974" spans="5:9">
      <c r="E2974" s="702" t="s">
        <v>4661</v>
      </c>
      <c r="F2974" s="702" t="s">
        <v>135</v>
      </c>
      <c r="G2974" s="702" t="s">
        <v>87</v>
      </c>
      <c r="H2974" s="702" t="s">
        <v>90</v>
      </c>
      <c r="I2974" s="702" t="s">
        <v>68</v>
      </c>
    </row>
    <row r="2975" spans="5:9">
      <c r="E2975" s="702" t="s">
        <v>4664</v>
      </c>
      <c r="F2975" s="702" t="s">
        <v>114</v>
      </c>
      <c r="G2975" s="702" t="s">
        <v>90</v>
      </c>
      <c r="H2975" s="702" t="s">
        <v>87</v>
      </c>
      <c r="I2975" s="702" t="s">
        <v>87</v>
      </c>
    </row>
    <row r="2976" spans="5:9">
      <c r="E2976" s="702" t="s">
        <v>4665</v>
      </c>
      <c r="F2976" s="702" t="s">
        <v>135</v>
      </c>
      <c r="G2976" s="702" t="s">
        <v>70</v>
      </c>
      <c r="H2976" s="702" t="s">
        <v>90</v>
      </c>
      <c r="I2976" s="702" t="s">
        <v>90</v>
      </c>
    </row>
    <row r="2977" spans="5:9">
      <c r="E2977" s="702" t="s">
        <v>4666</v>
      </c>
      <c r="F2977" s="702" t="s">
        <v>94</v>
      </c>
      <c r="G2977" s="705" t="s">
        <v>70</v>
      </c>
      <c r="H2977" s="705" t="s">
        <v>90</v>
      </c>
      <c r="I2977" s="705" t="s">
        <v>90</v>
      </c>
    </row>
    <row r="2978" spans="5:9">
      <c r="E2978" s="702" t="s">
        <v>4667</v>
      </c>
      <c r="F2978" s="702" t="s">
        <v>140</v>
      </c>
      <c r="G2978" s="705" t="s">
        <v>87</v>
      </c>
      <c r="H2978" s="705" t="s">
        <v>90</v>
      </c>
      <c r="I2978" s="705" t="s">
        <v>68</v>
      </c>
    </row>
    <row r="2979" spans="5:9">
      <c r="E2979" s="702" t="s">
        <v>4668</v>
      </c>
      <c r="F2979" s="702" t="s">
        <v>122</v>
      </c>
      <c r="G2979" s="702" t="s">
        <v>87</v>
      </c>
      <c r="H2979" s="702" t="s">
        <v>87</v>
      </c>
      <c r="I2979" s="702" t="s">
        <v>87</v>
      </c>
    </row>
    <row r="2980" spans="5:9">
      <c r="E2980" s="702" t="s">
        <v>4669</v>
      </c>
      <c r="F2980" s="702" t="s">
        <v>122</v>
      </c>
      <c r="G2980" s="702" t="s">
        <v>90</v>
      </c>
      <c r="H2980" s="702" t="s">
        <v>90</v>
      </c>
      <c r="I2980" s="702" t="s">
        <v>90</v>
      </c>
    </row>
    <row r="2981" spans="5:9">
      <c r="E2981" s="702" t="s">
        <v>650</v>
      </c>
      <c r="F2981" s="702" t="s">
        <v>215</v>
      </c>
      <c r="G2981" s="702" t="s">
        <v>87</v>
      </c>
      <c r="H2981" s="702" t="s">
        <v>90</v>
      </c>
      <c r="I2981" s="702" t="s">
        <v>70</v>
      </c>
    </row>
    <row r="2982" spans="5:9">
      <c r="E2982" s="706" t="s">
        <v>4670</v>
      </c>
      <c r="F2982" s="706" t="s">
        <v>114</v>
      </c>
      <c r="G2982" s="707" t="s">
        <v>70</v>
      </c>
      <c r="H2982" s="713" t="s">
        <v>87</v>
      </c>
      <c r="I2982" s="707" t="s">
        <v>99</v>
      </c>
    </row>
    <row r="2983" spans="5:9">
      <c r="E2983" s="702" t="s">
        <v>4672</v>
      </c>
      <c r="F2983" s="702" t="s">
        <v>90</v>
      </c>
      <c r="G2983" s="704" t="s">
        <v>87</v>
      </c>
      <c r="H2983" s="704" t="s">
        <v>68</v>
      </c>
      <c r="I2983" s="705" t="s">
        <v>90</v>
      </c>
    </row>
    <row r="2984" spans="5:9">
      <c r="E2984" s="702" t="s">
        <v>4674</v>
      </c>
      <c r="F2984" s="702" t="s">
        <v>116</v>
      </c>
      <c r="G2984" s="705" t="s">
        <v>90</v>
      </c>
      <c r="H2984" s="705" t="s">
        <v>87</v>
      </c>
      <c r="I2984" s="705" t="s">
        <v>87</v>
      </c>
    </row>
    <row r="2985" spans="5:9">
      <c r="E2985" s="702" t="s">
        <v>4675</v>
      </c>
      <c r="F2985" s="702" t="s">
        <v>94</v>
      </c>
      <c r="G2985" s="702" t="s">
        <v>87</v>
      </c>
      <c r="H2985" s="702" t="s">
        <v>90</v>
      </c>
      <c r="I2985" s="702" t="s">
        <v>90</v>
      </c>
    </row>
    <row r="2986" spans="5:9">
      <c r="E2986" s="702" t="s">
        <v>4676</v>
      </c>
      <c r="F2986" s="702" t="s">
        <v>122</v>
      </c>
      <c r="G2986" s="702" t="s">
        <v>87</v>
      </c>
      <c r="H2986" s="702" t="s">
        <v>70</v>
      </c>
      <c r="I2986" s="702" t="s">
        <v>68</v>
      </c>
    </row>
    <row r="2987" spans="5:9">
      <c r="E2987" s="702" t="s">
        <v>4677</v>
      </c>
      <c r="F2987" s="702" t="s">
        <v>114</v>
      </c>
      <c r="G2987" s="705" t="s">
        <v>90</v>
      </c>
      <c r="H2987" s="705" t="s">
        <v>87</v>
      </c>
      <c r="I2987" s="705" t="s">
        <v>99</v>
      </c>
    </row>
    <row r="2988" spans="5:9">
      <c r="E2988" s="702" t="s">
        <v>4678</v>
      </c>
      <c r="F2988" s="702" t="s">
        <v>122</v>
      </c>
      <c r="G2988" s="702" t="s">
        <v>90</v>
      </c>
      <c r="H2988" s="702" t="s">
        <v>90</v>
      </c>
      <c r="I2988" s="706" t="s">
        <v>70</v>
      </c>
    </row>
    <row r="2989" spans="5:9">
      <c r="E2989" s="702" t="s">
        <v>4679</v>
      </c>
      <c r="F2989" s="702" t="s">
        <v>88</v>
      </c>
      <c r="G2989" s="702" t="s">
        <v>87</v>
      </c>
      <c r="H2989" s="702" t="s">
        <v>99</v>
      </c>
      <c r="I2989" s="702" t="s">
        <v>90</v>
      </c>
    </row>
    <row r="2990" spans="5:9">
      <c r="E2990" s="702" t="s">
        <v>4680</v>
      </c>
      <c r="F2990" s="702" t="s">
        <v>101</v>
      </c>
      <c r="G2990" s="702" t="s">
        <v>87</v>
      </c>
      <c r="H2990" s="702" t="s">
        <v>90</v>
      </c>
      <c r="I2990" s="702" t="s">
        <v>70</v>
      </c>
    </row>
    <row r="2991" spans="5:9">
      <c r="E2991" s="702" t="s">
        <v>4681</v>
      </c>
      <c r="F2991" s="702" t="s">
        <v>104</v>
      </c>
      <c r="G2991" s="702" t="s">
        <v>87</v>
      </c>
      <c r="H2991" s="702" t="s">
        <v>90</v>
      </c>
      <c r="I2991" s="702" t="s">
        <v>99</v>
      </c>
    </row>
    <row r="2992" spans="5:9">
      <c r="E2992" s="702" t="s">
        <v>4682</v>
      </c>
      <c r="F2992" s="702" t="s">
        <v>110</v>
      </c>
      <c r="G2992" s="705" t="s">
        <v>99</v>
      </c>
      <c r="H2992" s="705" t="s">
        <v>87</v>
      </c>
      <c r="I2992" s="705" t="s">
        <v>90</v>
      </c>
    </row>
    <row r="2993" spans="5:9">
      <c r="E2993" s="702" t="s">
        <v>4683</v>
      </c>
      <c r="F2993" s="702" t="s">
        <v>135</v>
      </c>
      <c r="G2993" s="702" t="s">
        <v>70</v>
      </c>
      <c r="H2993" s="702" t="s">
        <v>70</v>
      </c>
      <c r="I2993" s="702" t="s">
        <v>90</v>
      </c>
    </row>
    <row r="2994" spans="5:9">
      <c r="E2994" s="702" t="s">
        <v>4684</v>
      </c>
      <c r="F2994" s="702" t="s">
        <v>122</v>
      </c>
      <c r="G2994" s="702" t="s">
        <v>90</v>
      </c>
      <c r="H2994" s="702" t="s">
        <v>87</v>
      </c>
      <c r="I2994" s="702" t="s">
        <v>99</v>
      </c>
    </row>
    <row r="2995" spans="5:9">
      <c r="E2995" s="702" t="s">
        <v>4686</v>
      </c>
      <c r="F2995" s="702" t="s">
        <v>90</v>
      </c>
      <c r="G2995" s="702" t="s">
        <v>99</v>
      </c>
      <c r="H2995" s="702" t="s">
        <v>70</v>
      </c>
      <c r="I2995" s="702" t="s">
        <v>70</v>
      </c>
    </row>
    <row r="2996" spans="5:9">
      <c r="E2996" s="702" t="s">
        <v>4687</v>
      </c>
      <c r="F2996" s="702" t="s">
        <v>114</v>
      </c>
      <c r="G2996" s="705" t="s">
        <v>87</v>
      </c>
      <c r="H2996" s="705" t="s">
        <v>90</v>
      </c>
      <c r="I2996" s="705" t="s">
        <v>68</v>
      </c>
    </row>
    <row r="2997" spans="5:9">
      <c r="E2997" s="706" t="s">
        <v>4688</v>
      </c>
      <c r="F2997" s="706" t="s">
        <v>88</v>
      </c>
      <c r="G2997" s="706" t="s">
        <v>68</v>
      </c>
      <c r="H2997" s="706" t="s">
        <v>87</v>
      </c>
      <c r="I2997" s="706" t="s">
        <v>99</v>
      </c>
    </row>
    <row r="2998" spans="5:9">
      <c r="E2998" s="702" t="s">
        <v>4689</v>
      </c>
      <c r="F2998" s="702" t="s">
        <v>119</v>
      </c>
      <c r="G2998" s="705" t="s">
        <v>70</v>
      </c>
      <c r="H2998" s="705" t="s">
        <v>70</v>
      </c>
      <c r="I2998" s="705" t="s">
        <v>70</v>
      </c>
    </row>
    <row r="2999" spans="5:9">
      <c r="E2999" s="702" t="s">
        <v>4690</v>
      </c>
      <c r="F2999" s="702" t="s">
        <v>135</v>
      </c>
      <c r="G2999" s="705" t="s">
        <v>90</v>
      </c>
      <c r="H2999" s="705" t="s">
        <v>70</v>
      </c>
      <c r="I2999" s="705" t="s">
        <v>90</v>
      </c>
    </row>
    <row r="3000" spans="5:9">
      <c r="E3000" s="702" t="s">
        <v>4691</v>
      </c>
      <c r="F3000" s="702" t="s">
        <v>104</v>
      </c>
      <c r="G3000" s="705" t="s">
        <v>87</v>
      </c>
      <c r="H3000" s="705" t="s">
        <v>90</v>
      </c>
      <c r="I3000" s="705" t="s">
        <v>90</v>
      </c>
    </row>
    <row r="3001" spans="5:9">
      <c r="E3001" s="702" t="s">
        <v>4692</v>
      </c>
      <c r="F3001" s="702" t="s">
        <v>119</v>
      </c>
      <c r="G3001" s="702" t="s">
        <v>87</v>
      </c>
      <c r="H3001" s="702" t="s">
        <v>68</v>
      </c>
      <c r="I3001" s="702" t="s">
        <v>68</v>
      </c>
    </row>
    <row r="3002" spans="5:9">
      <c r="E3002" s="702" t="s">
        <v>4693</v>
      </c>
      <c r="F3002" s="702" t="s">
        <v>220</v>
      </c>
      <c r="G3002" s="702" t="s">
        <v>68</v>
      </c>
      <c r="H3002" s="702" t="s">
        <v>68</v>
      </c>
      <c r="I3002" s="702" t="s">
        <v>87</v>
      </c>
    </row>
    <row r="3003" spans="5:9">
      <c r="E3003" s="702" t="s">
        <v>4694</v>
      </c>
      <c r="F3003" s="702" t="s">
        <v>110</v>
      </c>
      <c r="G3003" s="702" t="s">
        <v>87</v>
      </c>
      <c r="H3003" s="702" t="s">
        <v>87</v>
      </c>
      <c r="I3003" s="705" t="s">
        <v>70</v>
      </c>
    </row>
    <row r="3004" spans="5:9">
      <c r="E3004" s="702" t="s">
        <v>4695</v>
      </c>
      <c r="F3004" s="702" t="s">
        <v>148</v>
      </c>
      <c r="G3004" s="705" t="s">
        <v>90</v>
      </c>
      <c r="H3004" s="705" t="s">
        <v>90</v>
      </c>
      <c r="I3004" s="705" t="s">
        <v>70</v>
      </c>
    </row>
    <row r="3005" spans="5:9">
      <c r="E3005" s="702" t="s">
        <v>4696</v>
      </c>
      <c r="F3005" s="702" t="s">
        <v>148</v>
      </c>
      <c r="G3005" s="702" t="s">
        <v>70</v>
      </c>
      <c r="H3005" s="702" t="s">
        <v>70</v>
      </c>
      <c r="I3005" s="702" t="s">
        <v>99</v>
      </c>
    </row>
    <row r="3006" spans="5:9">
      <c r="E3006" s="702" t="s">
        <v>4697</v>
      </c>
      <c r="F3006" s="702" t="s">
        <v>114</v>
      </c>
      <c r="G3006" s="702" t="s">
        <v>87</v>
      </c>
      <c r="H3006" s="702" t="s">
        <v>70</v>
      </c>
      <c r="I3006" s="702" t="s">
        <v>99</v>
      </c>
    </row>
    <row r="3007" spans="5:9">
      <c r="E3007" s="702" t="s">
        <v>4698</v>
      </c>
      <c r="F3007" s="702" t="s">
        <v>129</v>
      </c>
      <c r="G3007" s="702" t="s">
        <v>90</v>
      </c>
      <c r="H3007" s="702" t="s">
        <v>99</v>
      </c>
      <c r="I3007" s="702" t="s">
        <v>70</v>
      </c>
    </row>
    <row r="3008" spans="5:9">
      <c r="E3008" s="702" t="s">
        <v>4700</v>
      </c>
      <c r="F3008" s="702" t="s">
        <v>101</v>
      </c>
      <c r="G3008" s="702" t="s">
        <v>70</v>
      </c>
      <c r="H3008" s="702" t="s">
        <v>70</v>
      </c>
      <c r="I3008" s="704" t="s">
        <v>87</v>
      </c>
    </row>
    <row r="3009" spans="5:9">
      <c r="E3009" s="702" t="s">
        <v>4701</v>
      </c>
      <c r="F3009" s="702" t="s">
        <v>94</v>
      </c>
      <c r="G3009" s="705" t="s">
        <v>99</v>
      </c>
      <c r="H3009" s="705" t="s">
        <v>70</v>
      </c>
      <c r="I3009" s="705" t="s">
        <v>70</v>
      </c>
    </row>
    <row r="3010" spans="5:9">
      <c r="E3010" s="702" t="s">
        <v>4702</v>
      </c>
      <c r="F3010" s="702" t="s">
        <v>140</v>
      </c>
      <c r="G3010" s="705" t="s">
        <v>68</v>
      </c>
      <c r="H3010" s="705" t="s">
        <v>68</v>
      </c>
      <c r="I3010" s="705" t="s">
        <v>90</v>
      </c>
    </row>
    <row r="3011" spans="5:9">
      <c r="E3011" s="706" t="s">
        <v>4703</v>
      </c>
      <c r="F3011" s="706" t="s">
        <v>126</v>
      </c>
      <c r="G3011" s="707" t="s">
        <v>68</v>
      </c>
      <c r="H3011" s="707" t="s">
        <v>90</v>
      </c>
      <c r="I3011" s="707" t="s">
        <v>90</v>
      </c>
    </row>
    <row r="3012" spans="5:9">
      <c r="E3012" s="702" t="s">
        <v>4704</v>
      </c>
      <c r="F3012" s="702" t="s">
        <v>114</v>
      </c>
      <c r="G3012" s="704" t="s">
        <v>68</v>
      </c>
      <c r="H3012" s="704" t="s">
        <v>87</v>
      </c>
      <c r="I3012" s="705" t="s">
        <v>99</v>
      </c>
    </row>
    <row r="3013" spans="5:9">
      <c r="E3013" s="702" t="s">
        <v>4705</v>
      </c>
      <c r="F3013" s="702" t="s">
        <v>135</v>
      </c>
      <c r="G3013" s="705" t="s">
        <v>87</v>
      </c>
      <c r="H3013" s="705" t="s">
        <v>90</v>
      </c>
      <c r="I3013" s="705" t="s">
        <v>87</v>
      </c>
    </row>
    <row r="3014" spans="5:9">
      <c r="E3014" s="702" t="s">
        <v>4706</v>
      </c>
      <c r="F3014" s="702" t="s">
        <v>129</v>
      </c>
      <c r="G3014" s="702" t="s">
        <v>87</v>
      </c>
      <c r="H3014" s="702" t="s">
        <v>87</v>
      </c>
      <c r="I3014" s="702" t="s">
        <v>87</v>
      </c>
    </row>
    <row r="3015" spans="5:9">
      <c r="E3015" s="702" t="s">
        <v>4707</v>
      </c>
      <c r="F3015" s="702" t="s">
        <v>135</v>
      </c>
      <c r="G3015" s="702" t="s">
        <v>87</v>
      </c>
      <c r="H3015" s="702" t="s">
        <v>99</v>
      </c>
      <c r="I3015" s="702" t="s">
        <v>68</v>
      </c>
    </row>
    <row r="3016" spans="5:9">
      <c r="E3016" s="702" t="s">
        <v>4708</v>
      </c>
      <c r="F3016" s="702" t="s">
        <v>140</v>
      </c>
      <c r="G3016" s="702" t="s">
        <v>90</v>
      </c>
      <c r="H3016" s="702" t="s">
        <v>70</v>
      </c>
      <c r="I3016" s="702" t="s">
        <v>90</v>
      </c>
    </row>
    <row r="3017" spans="5:9">
      <c r="E3017" s="702" t="s">
        <v>4709</v>
      </c>
      <c r="F3017" s="702" t="s">
        <v>94</v>
      </c>
      <c r="G3017" s="705" t="s">
        <v>70</v>
      </c>
      <c r="H3017" s="705" t="s">
        <v>87</v>
      </c>
      <c r="I3017" s="705" t="s">
        <v>68</v>
      </c>
    </row>
    <row r="3018" spans="5:9">
      <c r="E3018" s="702" t="s">
        <v>4711</v>
      </c>
      <c r="F3018" s="702" t="s">
        <v>220</v>
      </c>
      <c r="G3018" s="702" t="s">
        <v>87</v>
      </c>
      <c r="H3018" s="702" t="s">
        <v>90</v>
      </c>
      <c r="I3018" s="702" t="s">
        <v>68</v>
      </c>
    </row>
    <row r="3019" spans="5:9">
      <c r="E3019" s="702" t="s">
        <v>4712</v>
      </c>
      <c r="F3019" s="702" t="s">
        <v>101</v>
      </c>
      <c r="G3019" s="705" t="s">
        <v>70</v>
      </c>
      <c r="H3019" s="705" t="s">
        <v>90</v>
      </c>
      <c r="I3019" s="705" t="s">
        <v>68</v>
      </c>
    </row>
    <row r="3020" spans="5:9">
      <c r="E3020" s="702" t="s">
        <v>4713</v>
      </c>
      <c r="F3020" s="702" t="s">
        <v>122</v>
      </c>
      <c r="G3020" s="705" t="s">
        <v>68</v>
      </c>
      <c r="H3020" s="705" t="s">
        <v>87</v>
      </c>
      <c r="I3020" s="705" t="s">
        <v>70</v>
      </c>
    </row>
    <row r="3021" spans="5:9">
      <c r="E3021" s="702" t="s">
        <v>4714</v>
      </c>
      <c r="F3021" s="702" t="s">
        <v>119</v>
      </c>
      <c r="G3021" s="702" t="s">
        <v>90</v>
      </c>
      <c r="H3021" s="702" t="s">
        <v>87</v>
      </c>
      <c r="I3021" s="702" t="s">
        <v>68</v>
      </c>
    </row>
    <row r="3022" spans="5:9">
      <c r="E3022" s="702" t="s">
        <v>4715</v>
      </c>
      <c r="F3022" s="702" t="s">
        <v>129</v>
      </c>
      <c r="G3022" s="705" t="s">
        <v>90</v>
      </c>
      <c r="H3022" s="705" t="s">
        <v>87</v>
      </c>
      <c r="I3022" s="705" t="s">
        <v>68</v>
      </c>
    </row>
    <row r="3023" spans="5:9">
      <c r="E3023" s="702" t="s">
        <v>4717</v>
      </c>
      <c r="F3023" s="702" t="s">
        <v>116</v>
      </c>
      <c r="G3023" s="702" t="s">
        <v>99</v>
      </c>
      <c r="H3023" s="702" t="s">
        <v>90</v>
      </c>
      <c r="I3023" s="702" t="s">
        <v>70</v>
      </c>
    </row>
    <row r="3024" spans="5:9">
      <c r="E3024" s="702" t="s">
        <v>4718</v>
      </c>
      <c r="F3024" s="702" t="s">
        <v>135</v>
      </c>
      <c r="G3024" s="702" t="s">
        <v>70</v>
      </c>
      <c r="H3024" s="702" t="s">
        <v>87</v>
      </c>
      <c r="I3024" s="702" t="s">
        <v>90</v>
      </c>
    </row>
    <row r="3025" spans="5:9">
      <c r="E3025" s="702" t="s">
        <v>4719</v>
      </c>
      <c r="F3025" s="702" t="s">
        <v>101</v>
      </c>
      <c r="G3025" s="704" t="s">
        <v>87</v>
      </c>
      <c r="H3025" s="704" t="s">
        <v>68</v>
      </c>
      <c r="I3025" s="705" t="s">
        <v>90</v>
      </c>
    </row>
    <row r="3026" spans="5:9">
      <c r="E3026" s="702" t="s">
        <v>4722</v>
      </c>
      <c r="F3026" s="702" t="s">
        <v>122</v>
      </c>
      <c r="G3026" s="702" t="s">
        <v>87</v>
      </c>
      <c r="H3026" s="702" t="s">
        <v>99</v>
      </c>
      <c r="I3026" s="702" t="s">
        <v>87</v>
      </c>
    </row>
    <row r="3027" spans="5:9">
      <c r="E3027" s="706" t="s">
        <v>4723</v>
      </c>
      <c r="F3027" s="706" t="s">
        <v>101</v>
      </c>
      <c r="G3027" s="707" t="s">
        <v>90</v>
      </c>
      <c r="H3027" s="713" t="s">
        <v>68</v>
      </c>
      <c r="I3027" s="707" t="s">
        <v>99</v>
      </c>
    </row>
    <row r="3028" spans="5:9">
      <c r="E3028" s="702" t="s">
        <v>4724</v>
      </c>
      <c r="F3028" s="702" t="s">
        <v>104</v>
      </c>
      <c r="G3028" s="702" t="s">
        <v>90</v>
      </c>
      <c r="H3028" s="702" t="s">
        <v>90</v>
      </c>
      <c r="I3028" s="702" t="s">
        <v>68</v>
      </c>
    </row>
    <row r="3029" spans="5:9">
      <c r="E3029" s="702" t="s">
        <v>4725</v>
      </c>
      <c r="F3029" s="702" t="s">
        <v>101</v>
      </c>
      <c r="G3029" s="705" t="s">
        <v>70</v>
      </c>
      <c r="H3029" s="702" t="s">
        <v>90</v>
      </c>
      <c r="I3029" s="702" t="s">
        <v>90</v>
      </c>
    </row>
    <row r="3030" spans="5:9">
      <c r="E3030" s="702" t="s">
        <v>4726</v>
      </c>
      <c r="F3030" s="702" t="s">
        <v>215</v>
      </c>
      <c r="G3030" s="702" t="s">
        <v>87</v>
      </c>
      <c r="H3030" s="702" t="s">
        <v>90</v>
      </c>
      <c r="I3030" s="702" t="s">
        <v>68</v>
      </c>
    </row>
    <row r="3031" spans="5:9">
      <c r="E3031" s="702" t="s">
        <v>4727</v>
      </c>
      <c r="F3031" s="702" t="s">
        <v>88</v>
      </c>
      <c r="G3031" s="702" t="s">
        <v>68</v>
      </c>
      <c r="H3031" s="702" t="s">
        <v>87</v>
      </c>
      <c r="I3031" s="702" t="s">
        <v>90</v>
      </c>
    </row>
    <row r="3032" spans="5:9">
      <c r="E3032" s="702" t="s">
        <v>4728</v>
      </c>
      <c r="F3032" s="702" t="s">
        <v>94</v>
      </c>
      <c r="G3032" s="702" t="s">
        <v>87</v>
      </c>
      <c r="H3032" s="702" t="s">
        <v>99</v>
      </c>
      <c r="I3032" s="702" t="s">
        <v>99</v>
      </c>
    </row>
    <row r="3033" spans="5:9">
      <c r="E3033" s="702" t="s">
        <v>4729</v>
      </c>
      <c r="F3033" s="702" t="s">
        <v>101</v>
      </c>
      <c r="G3033" s="702" t="s">
        <v>70</v>
      </c>
      <c r="H3033" s="702" t="s">
        <v>70</v>
      </c>
      <c r="I3033" s="702" t="s">
        <v>90</v>
      </c>
    </row>
    <row r="3034" spans="5:9">
      <c r="E3034" s="706" t="s">
        <v>4730</v>
      </c>
      <c r="F3034" s="706" t="s">
        <v>94</v>
      </c>
      <c r="G3034" s="707" t="s">
        <v>90</v>
      </c>
      <c r="H3034" s="707" t="s">
        <v>68</v>
      </c>
      <c r="I3034" s="707" t="s">
        <v>70</v>
      </c>
    </row>
    <row r="3035" spans="5:9">
      <c r="E3035" s="702" t="s">
        <v>4732</v>
      </c>
      <c r="F3035" s="702" t="s">
        <v>104</v>
      </c>
      <c r="G3035" s="702" t="s">
        <v>90</v>
      </c>
      <c r="H3035" s="702" t="s">
        <v>68</v>
      </c>
      <c r="I3035" s="702" t="s">
        <v>87</v>
      </c>
    </row>
    <row r="3036" spans="5:9">
      <c r="E3036" s="702" t="s">
        <v>4734</v>
      </c>
      <c r="F3036" s="702" t="s">
        <v>126</v>
      </c>
      <c r="G3036" s="702" t="s">
        <v>87</v>
      </c>
      <c r="H3036" s="702" t="s">
        <v>90</v>
      </c>
      <c r="I3036" s="702" t="s">
        <v>90</v>
      </c>
    </row>
    <row r="3037" spans="5:9">
      <c r="E3037" s="702" t="s">
        <v>4735</v>
      </c>
      <c r="F3037" s="702" t="s">
        <v>251</v>
      </c>
      <c r="G3037" s="702" t="s">
        <v>90</v>
      </c>
      <c r="H3037" s="702" t="s">
        <v>90</v>
      </c>
      <c r="I3037" s="702" t="s">
        <v>90</v>
      </c>
    </row>
    <row r="3038" spans="5:9">
      <c r="E3038" s="702" t="s">
        <v>4736</v>
      </c>
      <c r="F3038" s="702" t="s">
        <v>88</v>
      </c>
      <c r="G3038" s="705" t="s">
        <v>70</v>
      </c>
      <c r="H3038" s="705" t="s">
        <v>87</v>
      </c>
      <c r="I3038" s="705" t="s">
        <v>70</v>
      </c>
    </row>
    <row r="3039" spans="5:9">
      <c r="E3039" s="702" t="s">
        <v>4737</v>
      </c>
      <c r="F3039" s="702" t="s">
        <v>116</v>
      </c>
      <c r="G3039" s="702" t="s">
        <v>87</v>
      </c>
      <c r="H3039" s="702" t="s">
        <v>90</v>
      </c>
      <c r="I3039" s="702" t="s">
        <v>87</v>
      </c>
    </row>
    <row r="3040" spans="5:9">
      <c r="E3040" s="702" t="s">
        <v>4738</v>
      </c>
      <c r="F3040" s="702" t="s">
        <v>116</v>
      </c>
      <c r="G3040" s="702" t="s">
        <v>68</v>
      </c>
      <c r="H3040" s="702" t="s">
        <v>90</v>
      </c>
      <c r="I3040" s="702" t="s">
        <v>90</v>
      </c>
    </row>
    <row r="3041" spans="5:9">
      <c r="E3041" s="702" t="s">
        <v>4739</v>
      </c>
      <c r="F3041" s="702" t="s">
        <v>101</v>
      </c>
      <c r="G3041" s="702" t="s">
        <v>87</v>
      </c>
      <c r="H3041" s="702" t="s">
        <v>87</v>
      </c>
      <c r="I3041" s="702" t="s">
        <v>87</v>
      </c>
    </row>
    <row r="3042" spans="5:9">
      <c r="E3042" s="702" t="s">
        <v>4740</v>
      </c>
      <c r="F3042" s="702" t="s">
        <v>119</v>
      </c>
      <c r="G3042" s="705" t="s">
        <v>90</v>
      </c>
      <c r="H3042" s="705" t="s">
        <v>70</v>
      </c>
      <c r="I3042" s="705" t="s">
        <v>68</v>
      </c>
    </row>
    <row r="3043" spans="5:9">
      <c r="E3043" s="702" t="s">
        <v>4741</v>
      </c>
      <c r="F3043" s="702" t="s">
        <v>129</v>
      </c>
      <c r="G3043" s="705" t="s">
        <v>99</v>
      </c>
      <c r="H3043" s="705" t="s">
        <v>87</v>
      </c>
      <c r="I3043" s="705" t="s">
        <v>99</v>
      </c>
    </row>
    <row r="3044" spans="5:9">
      <c r="E3044" s="706" t="s">
        <v>4742</v>
      </c>
      <c r="F3044" s="706" t="s">
        <v>240</v>
      </c>
      <c r="G3044" s="707" t="s">
        <v>87</v>
      </c>
      <c r="H3044" s="707" t="s">
        <v>68</v>
      </c>
      <c r="I3044" s="707" t="s">
        <v>70</v>
      </c>
    </row>
    <row r="3045" spans="5:9">
      <c r="E3045" s="702" t="s">
        <v>4743</v>
      </c>
      <c r="F3045" s="702" t="s">
        <v>129</v>
      </c>
      <c r="G3045" s="702" t="s">
        <v>87</v>
      </c>
      <c r="H3045" s="702" t="s">
        <v>68</v>
      </c>
      <c r="I3045" s="702" t="s">
        <v>87</v>
      </c>
    </row>
    <row r="3046" spans="5:9">
      <c r="E3046" s="702" t="s">
        <v>4744</v>
      </c>
      <c r="F3046" s="702" t="s">
        <v>129</v>
      </c>
      <c r="G3046" s="702" t="s">
        <v>68</v>
      </c>
      <c r="H3046" s="702" t="s">
        <v>68</v>
      </c>
      <c r="I3046" s="702" t="s">
        <v>70</v>
      </c>
    </row>
    <row r="3047" spans="5:9">
      <c r="E3047" s="702" t="s">
        <v>4745</v>
      </c>
      <c r="F3047" s="702" t="s">
        <v>119</v>
      </c>
      <c r="G3047" s="702" t="s">
        <v>87</v>
      </c>
      <c r="H3047" s="702" t="s">
        <v>90</v>
      </c>
      <c r="I3047" s="702" t="s">
        <v>70</v>
      </c>
    </row>
    <row r="3048" spans="5:9">
      <c r="E3048" s="702" t="s">
        <v>4747</v>
      </c>
      <c r="F3048" s="702" t="s">
        <v>129</v>
      </c>
      <c r="G3048" s="702" t="s">
        <v>70</v>
      </c>
      <c r="H3048" s="702" t="s">
        <v>87</v>
      </c>
      <c r="I3048" s="702" t="s">
        <v>70</v>
      </c>
    </row>
    <row r="3049" spans="5:9">
      <c r="E3049" s="702" t="s">
        <v>4748</v>
      </c>
      <c r="F3049" s="702" t="s">
        <v>119</v>
      </c>
      <c r="G3049" s="705" t="s">
        <v>90</v>
      </c>
      <c r="H3049" s="705" t="s">
        <v>87</v>
      </c>
      <c r="I3049" s="705" t="s">
        <v>68</v>
      </c>
    </row>
    <row r="3050" spans="5:9">
      <c r="E3050" s="702" t="s">
        <v>4749</v>
      </c>
      <c r="F3050" s="702" t="s">
        <v>126</v>
      </c>
      <c r="G3050" s="702" t="s">
        <v>68</v>
      </c>
      <c r="H3050" s="702" t="s">
        <v>87</v>
      </c>
      <c r="I3050" s="702" t="s">
        <v>90</v>
      </c>
    </row>
    <row r="3051" spans="5:9">
      <c r="E3051" s="702" t="s">
        <v>4750</v>
      </c>
      <c r="F3051" s="702" t="s">
        <v>119</v>
      </c>
      <c r="G3051" s="702" t="s">
        <v>90</v>
      </c>
      <c r="H3051" s="702" t="s">
        <v>87</v>
      </c>
      <c r="I3051" s="702" t="s">
        <v>68</v>
      </c>
    </row>
    <row r="3052" spans="5:9">
      <c r="E3052" s="702" t="s">
        <v>4752</v>
      </c>
      <c r="F3052" s="702" t="s">
        <v>135</v>
      </c>
      <c r="G3052" s="702" t="s">
        <v>70</v>
      </c>
      <c r="H3052" s="702" t="s">
        <v>70</v>
      </c>
      <c r="I3052" s="702" t="s">
        <v>90</v>
      </c>
    </row>
    <row r="3053" spans="5:9">
      <c r="E3053" s="706" t="s">
        <v>4753</v>
      </c>
      <c r="F3053" s="706" t="s">
        <v>215</v>
      </c>
      <c r="G3053" s="706" t="s">
        <v>87</v>
      </c>
      <c r="H3053" s="706" t="s">
        <v>90</v>
      </c>
      <c r="I3053" s="706" t="s">
        <v>90</v>
      </c>
    </row>
    <row r="3054" spans="5:9">
      <c r="E3054" s="702" t="s">
        <v>4754</v>
      </c>
      <c r="F3054" s="702" t="s">
        <v>94</v>
      </c>
      <c r="G3054" s="705" t="s">
        <v>90</v>
      </c>
      <c r="H3054" s="705" t="s">
        <v>90</v>
      </c>
      <c r="I3054" s="705" t="s">
        <v>99</v>
      </c>
    </row>
    <row r="3055" spans="5:9">
      <c r="E3055" s="702" t="s">
        <v>4756</v>
      </c>
      <c r="F3055" s="702" t="s">
        <v>129</v>
      </c>
      <c r="G3055" s="702" t="s">
        <v>87</v>
      </c>
      <c r="H3055" s="702" t="s">
        <v>68</v>
      </c>
      <c r="I3055" s="702" t="s">
        <v>87</v>
      </c>
    </row>
    <row r="3056" spans="5:9">
      <c r="E3056" s="702" t="s">
        <v>4757</v>
      </c>
      <c r="F3056" s="702" t="s">
        <v>122</v>
      </c>
      <c r="G3056" s="702" t="s">
        <v>68</v>
      </c>
      <c r="H3056" s="702" t="s">
        <v>87</v>
      </c>
      <c r="I3056" s="702" t="s">
        <v>90</v>
      </c>
    </row>
    <row r="3057" spans="5:9">
      <c r="E3057" s="702" t="s">
        <v>4758</v>
      </c>
      <c r="F3057" s="702" t="s">
        <v>114</v>
      </c>
      <c r="G3057" s="702" t="s">
        <v>68</v>
      </c>
      <c r="H3057" s="702" t="s">
        <v>87</v>
      </c>
      <c r="I3057" s="702" t="s">
        <v>68</v>
      </c>
    </row>
    <row r="3058" spans="5:9">
      <c r="E3058" s="706" t="s">
        <v>4759</v>
      </c>
      <c r="F3058" s="706" t="s">
        <v>116</v>
      </c>
      <c r="G3058" s="706" t="s">
        <v>87</v>
      </c>
      <c r="H3058" s="706" t="s">
        <v>87</v>
      </c>
      <c r="I3058" s="706" t="s">
        <v>87</v>
      </c>
    </row>
    <row r="3059" spans="5:9">
      <c r="E3059" s="706" t="s">
        <v>4760</v>
      </c>
      <c r="F3059" s="706" t="s">
        <v>104</v>
      </c>
      <c r="G3059" s="707" t="s">
        <v>90</v>
      </c>
      <c r="H3059" s="707" t="s">
        <v>68</v>
      </c>
      <c r="I3059" s="707" t="s">
        <v>90</v>
      </c>
    </row>
    <row r="3060" spans="5:9">
      <c r="E3060" s="702" t="s">
        <v>4761</v>
      </c>
      <c r="F3060" s="702" t="s">
        <v>116</v>
      </c>
      <c r="G3060" s="706" t="s">
        <v>87</v>
      </c>
      <c r="H3060" s="706" t="s">
        <v>87</v>
      </c>
      <c r="I3060" s="706" t="s">
        <v>87</v>
      </c>
    </row>
    <row r="3061" spans="5:9">
      <c r="E3061" s="702" t="s">
        <v>4762</v>
      </c>
      <c r="F3061" s="702" t="s">
        <v>126</v>
      </c>
      <c r="G3061" s="702" t="s">
        <v>90</v>
      </c>
      <c r="H3061" s="702" t="s">
        <v>90</v>
      </c>
      <c r="I3061" s="702" t="s">
        <v>68</v>
      </c>
    </row>
    <row r="3062" spans="5:9">
      <c r="E3062" s="702" t="s">
        <v>4763</v>
      </c>
      <c r="F3062" s="702" t="s">
        <v>116</v>
      </c>
      <c r="G3062" s="705" t="s">
        <v>68</v>
      </c>
      <c r="H3062" s="705" t="s">
        <v>90</v>
      </c>
      <c r="I3062" s="705" t="s">
        <v>87</v>
      </c>
    </row>
    <row r="3063" spans="5:9">
      <c r="E3063" s="702" t="s">
        <v>4764</v>
      </c>
      <c r="F3063" s="702" t="s">
        <v>104</v>
      </c>
      <c r="G3063" s="702" t="s">
        <v>90</v>
      </c>
      <c r="H3063" s="702" t="s">
        <v>90</v>
      </c>
      <c r="I3063" s="702" t="s">
        <v>99</v>
      </c>
    </row>
    <row r="3064" spans="5:9">
      <c r="E3064" s="702" t="s">
        <v>4765</v>
      </c>
      <c r="F3064" s="702" t="s">
        <v>116</v>
      </c>
      <c r="G3064" s="702" t="s">
        <v>87</v>
      </c>
      <c r="H3064" s="702" t="s">
        <v>68</v>
      </c>
      <c r="I3064" s="702" t="s">
        <v>68</v>
      </c>
    </row>
    <row r="3065" spans="5:9">
      <c r="E3065" s="702" t="s">
        <v>4766</v>
      </c>
      <c r="F3065" s="702" t="s">
        <v>94</v>
      </c>
      <c r="G3065" s="702" t="s">
        <v>90</v>
      </c>
      <c r="H3065" s="702" t="s">
        <v>90</v>
      </c>
      <c r="I3065" s="702" t="s">
        <v>87</v>
      </c>
    </row>
    <row r="3066" spans="5:9">
      <c r="E3066" s="702" t="s">
        <v>4767</v>
      </c>
      <c r="F3066" s="702" t="s">
        <v>101</v>
      </c>
      <c r="G3066" s="702" t="s">
        <v>68</v>
      </c>
      <c r="H3066" s="702" t="s">
        <v>87</v>
      </c>
      <c r="I3066" s="702" t="s">
        <v>68</v>
      </c>
    </row>
    <row r="3067" spans="5:9">
      <c r="E3067" s="702" t="s">
        <v>4769</v>
      </c>
      <c r="F3067" s="702" t="s">
        <v>88</v>
      </c>
      <c r="G3067" s="702" t="s">
        <v>70</v>
      </c>
      <c r="H3067" s="702" t="s">
        <v>87</v>
      </c>
      <c r="I3067" s="702" t="s">
        <v>70</v>
      </c>
    </row>
    <row r="3068" spans="5:9">
      <c r="E3068" s="702" t="s">
        <v>4770</v>
      </c>
      <c r="F3068" s="702" t="s">
        <v>116</v>
      </c>
      <c r="G3068" s="705" t="s">
        <v>87</v>
      </c>
      <c r="H3068" s="705" t="s">
        <v>90</v>
      </c>
      <c r="I3068" s="705" t="s">
        <v>68</v>
      </c>
    </row>
    <row r="3069" spans="5:9">
      <c r="E3069" s="702" t="s">
        <v>4771</v>
      </c>
      <c r="F3069" s="702" t="s">
        <v>126</v>
      </c>
      <c r="G3069" s="702" t="s">
        <v>90</v>
      </c>
      <c r="H3069" s="702" t="s">
        <v>68</v>
      </c>
      <c r="I3069" s="702" t="s">
        <v>87</v>
      </c>
    </row>
    <row r="3070" spans="5:9">
      <c r="E3070" s="702" t="s">
        <v>4772</v>
      </c>
      <c r="F3070" s="702" t="s">
        <v>88</v>
      </c>
      <c r="G3070" s="702" t="s">
        <v>70</v>
      </c>
      <c r="H3070" s="702" t="s">
        <v>70</v>
      </c>
      <c r="I3070" s="702" t="s">
        <v>87</v>
      </c>
    </row>
    <row r="3071" spans="5:9">
      <c r="E3071" s="702" t="s">
        <v>4773</v>
      </c>
      <c r="F3071" s="702" t="s">
        <v>101</v>
      </c>
      <c r="G3071" s="702" t="s">
        <v>87</v>
      </c>
      <c r="H3071" s="702" t="s">
        <v>68</v>
      </c>
      <c r="I3071" s="702" t="s">
        <v>90</v>
      </c>
    </row>
    <row r="3072" spans="5:9">
      <c r="E3072" s="702" t="s">
        <v>4774</v>
      </c>
      <c r="F3072" s="702" t="s">
        <v>126</v>
      </c>
      <c r="G3072" s="702" t="s">
        <v>68</v>
      </c>
      <c r="H3072" s="702" t="s">
        <v>70</v>
      </c>
      <c r="I3072" s="702" t="s">
        <v>90</v>
      </c>
    </row>
    <row r="3073" spans="5:9">
      <c r="E3073" s="704" t="s">
        <v>4775</v>
      </c>
      <c r="F3073" s="704" t="s">
        <v>126</v>
      </c>
      <c r="G3073" s="705" t="s">
        <v>90</v>
      </c>
      <c r="H3073" s="705" t="s">
        <v>90</v>
      </c>
      <c r="I3073" s="705" t="s">
        <v>99</v>
      </c>
    </row>
    <row r="3074" spans="5:9">
      <c r="E3074" s="702" t="s">
        <v>4776</v>
      </c>
      <c r="F3074" s="702" t="s">
        <v>101</v>
      </c>
      <c r="G3074" s="705" t="s">
        <v>87</v>
      </c>
      <c r="H3074" s="705" t="s">
        <v>99</v>
      </c>
      <c r="I3074" s="705" t="s">
        <v>68</v>
      </c>
    </row>
    <row r="3075" spans="5:9">
      <c r="E3075" s="702" t="s">
        <v>4777</v>
      </c>
      <c r="F3075" s="702" t="s">
        <v>122</v>
      </c>
      <c r="G3075" s="705" t="s">
        <v>87</v>
      </c>
      <c r="H3075" s="705" t="s">
        <v>87</v>
      </c>
      <c r="I3075" s="705" t="s">
        <v>99</v>
      </c>
    </row>
    <row r="3076" spans="5:9">
      <c r="E3076" s="702" t="s">
        <v>4778</v>
      </c>
      <c r="F3076" s="702" t="s">
        <v>94</v>
      </c>
      <c r="G3076" s="705" t="s">
        <v>87</v>
      </c>
      <c r="H3076" s="705" t="s">
        <v>90</v>
      </c>
      <c r="I3076" s="705" t="s">
        <v>68</v>
      </c>
    </row>
    <row r="3077" spans="5:9">
      <c r="E3077" s="702" t="s">
        <v>4779</v>
      </c>
      <c r="F3077" s="702" t="s">
        <v>101</v>
      </c>
      <c r="G3077" s="702" t="s">
        <v>90</v>
      </c>
      <c r="H3077" s="702" t="s">
        <v>87</v>
      </c>
      <c r="I3077" s="702" t="s">
        <v>68</v>
      </c>
    </row>
    <row r="3078" spans="5:9">
      <c r="E3078" s="702" t="s">
        <v>4780</v>
      </c>
      <c r="F3078" s="702" t="s">
        <v>220</v>
      </c>
      <c r="G3078" s="705" t="s">
        <v>87</v>
      </c>
      <c r="H3078" s="705" t="s">
        <v>68</v>
      </c>
      <c r="I3078" s="702" t="s">
        <v>90</v>
      </c>
    </row>
    <row r="3079" spans="5:9">
      <c r="E3079" s="702" t="s">
        <v>4781</v>
      </c>
      <c r="F3079" s="702" t="s">
        <v>88</v>
      </c>
      <c r="G3079" s="702" t="s">
        <v>90</v>
      </c>
      <c r="H3079" s="702" t="s">
        <v>87</v>
      </c>
      <c r="I3079" s="702" t="s">
        <v>70</v>
      </c>
    </row>
    <row r="3080" spans="5:9">
      <c r="E3080" s="702" t="s">
        <v>4783</v>
      </c>
      <c r="F3080" s="702" t="s">
        <v>197</v>
      </c>
      <c r="G3080" s="705" t="s">
        <v>90</v>
      </c>
      <c r="H3080" s="705" t="s">
        <v>99</v>
      </c>
      <c r="I3080" s="705" t="s">
        <v>68</v>
      </c>
    </row>
    <row r="3081" spans="5:9">
      <c r="E3081" s="702" t="s">
        <v>4784</v>
      </c>
      <c r="F3081" s="702" t="s">
        <v>104</v>
      </c>
      <c r="G3081" s="705" t="s">
        <v>87</v>
      </c>
      <c r="H3081" s="705" t="s">
        <v>87</v>
      </c>
      <c r="I3081" s="705" t="s">
        <v>87</v>
      </c>
    </row>
    <row r="3082" spans="5:9">
      <c r="E3082" s="702" t="s">
        <v>4785</v>
      </c>
      <c r="F3082" s="702" t="s">
        <v>122</v>
      </c>
      <c r="G3082" s="705" t="s">
        <v>68</v>
      </c>
      <c r="H3082" s="705" t="s">
        <v>99</v>
      </c>
      <c r="I3082" s="705" t="s">
        <v>90</v>
      </c>
    </row>
    <row r="3083" spans="5:9">
      <c r="E3083" s="702" t="s">
        <v>4786</v>
      </c>
      <c r="F3083" s="702" t="s">
        <v>119</v>
      </c>
      <c r="G3083" s="702" t="s">
        <v>87</v>
      </c>
      <c r="H3083" s="702" t="s">
        <v>87</v>
      </c>
      <c r="I3083" s="702" t="s">
        <v>87</v>
      </c>
    </row>
    <row r="3084" spans="5:9">
      <c r="E3084" s="702" t="s">
        <v>4787</v>
      </c>
      <c r="F3084" s="702" t="s">
        <v>114</v>
      </c>
      <c r="G3084" s="702" t="s">
        <v>70</v>
      </c>
      <c r="H3084" s="702" t="s">
        <v>70</v>
      </c>
      <c r="I3084" s="702" t="s">
        <v>68</v>
      </c>
    </row>
    <row r="3085" spans="5:9">
      <c r="E3085" s="702" t="s">
        <v>4788</v>
      </c>
      <c r="F3085" s="702" t="s">
        <v>135</v>
      </c>
      <c r="G3085" s="705" t="s">
        <v>87</v>
      </c>
      <c r="H3085" s="705" t="s">
        <v>68</v>
      </c>
      <c r="I3085" s="705" t="s">
        <v>90</v>
      </c>
    </row>
    <row r="3086" spans="5:9">
      <c r="E3086" s="702" t="s">
        <v>4789</v>
      </c>
      <c r="F3086" s="702" t="s">
        <v>135</v>
      </c>
      <c r="G3086" s="705" t="s">
        <v>68</v>
      </c>
      <c r="H3086" s="705" t="s">
        <v>68</v>
      </c>
      <c r="I3086" s="705" t="s">
        <v>70</v>
      </c>
    </row>
    <row r="3087" spans="5:9">
      <c r="E3087" s="702" t="s">
        <v>1072</v>
      </c>
      <c r="F3087" s="702" t="s">
        <v>119</v>
      </c>
      <c r="G3087" s="702" t="s">
        <v>87</v>
      </c>
      <c r="H3087" s="702" t="s">
        <v>87</v>
      </c>
      <c r="I3087" s="702" t="s">
        <v>90</v>
      </c>
    </row>
    <row r="3088" spans="5:9">
      <c r="E3088" s="702" t="s">
        <v>4790</v>
      </c>
      <c r="F3088" s="702" t="s">
        <v>126</v>
      </c>
      <c r="G3088" s="702" t="s">
        <v>68</v>
      </c>
      <c r="H3088" s="702" t="s">
        <v>90</v>
      </c>
      <c r="I3088" s="702" t="s">
        <v>70</v>
      </c>
    </row>
    <row r="3089" spans="5:9">
      <c r="E3089" s="702" t="s">
        <v>4791</v>
      </c>
      <c r="F3089" s="702" t="s">
        <v>104</v>
      </c>
      <c r="G3089" s="702" t="s">
        <v>87</v>
      </c>
      <c r="H3089" s="702" t="s">
        <v>70</v>
      </c>
      <c r="I3089" s="702" t="s">
        <v>87</v>
      </c>
    </row>
    <row r="3090" spans="5:9">
      <c r="E3090" s="702" t="s">
        <v>4792</v>
      </c>
      <c r="F3090" s="702" t="s">
        <v>140</v>
      </c>
      <c r="G3090" s="702" t="s">
        <v>87</v>
      </c>
      <c r="H3090" s="702" t="s">
        <v>87</v>
      </c>
      <c r="I3090" s="702" t="s">
        <v>87</v>
      </c>
    </row>
    <row r="3091" spans="5:9">
      <c r="E3091" s="702" t="s">
        <v>4794</v>
      </c>
      <c r="F3091" s="702" t="s">
        <v>94</v>
      </c>
      <c r="G3091" s="702" t="s">
        <v>68</v>
      </c>
      <c r="H3091" s="702" t="s">
        <v>99</v>
      </c>
      <c r="I3091" s="702" t="s">
        <v>90</v>
      </c>
    </row>
    <row r="3092" spans="5:9">
      <c r="E3092" s="702" t="s">
        <v>4795</v>
      </c>
      <c r="F3092" s="702" t="s">
        <v>101</v>
      </c>
      <c r="G3092" s="702" t="s">
        <v>90</v>
      </c>
      <c r="H3092" s="702" t="s">
        <v>90</v>
      </c>
      <c r="I3092" s="702" t="s">
        <v>99</v>
      </c>
    </row>
    <row r="3093" spans="5:9">
      <c r="E3093" s="702" t="s">
        <v>4796</v>
      </c>
      <c r="F3093" s="706" t="s">
        <v>135</v>
      </c>
      <c r="G3093" s="705" t="s">
        <v>70</v>
      </c>
      <c r="H3093" s="705" t="s">
        <v>90</v>
      </c>
      <c r="I3093" s="705" t="s">
        <v>90</v>
      </c>
    </row>
    <row r="3094" spans="5:9">
      <c r="E3094" s="702" t="s">
        <v>4797</v>
      </c>
      <c r="F3094" s="702" t="s">
        <v>94</v>
      </c>
      <c r="G3094" s="705" t="s">
        <v>90</v>
      </c>
      <c r="H3094" s="705" t="s">
        <v>70</v>
      </c>
      <c r="I3094" s="705" t="s">
        <v>70</v>
      </c>
    </row>
    <row r="3095" spans="5:9">
      <c r="E3095" s="702" t="s">
        <v>4798</v>
      </c>
      <c r="F3095" s="702" t="s">
        <v>126</v>
      </c>
      <c r="G3095" s="705" t="s">
        <v>87</v>
      </c>
      <c r="H3095" s="705" t="s">
        <v>87</v>
      </c>
      <c r="I3095" s="705" t="s">
        <v>99</v>
      </c>
    </row>
    <row r="3096" spans="5:9">
      <c r="E3096" s="706" t="s">
        <v>4799</v>
      </c>
      <c r="F3096" s="706" t="s">
        <v>126</v>
      </c>
      <c r="G3096" s="707" t="s">
        <v>70</v>
      </c>
      <c r="H3096" s="707" t="s">
        <v>90</v>
      </c>
      <c r="I3096" s="707" t="s">
        <v>90</v>
      </c>
    </row>
    <row r="3097" spans="5:9">
      <c r="E3097" s="702" t="s">
        <v>4800</v>
      </c>
      <c r="F3097" s="702" t="s">
        <v>135</v>
      </c>
      <c r="G3097" s="702" t="s">
        <v>68</v>
      </c>
      <c r="H3097" s="702" t="s">
        <v>90</v>
      </c>
      <c r="I3097" s="702" t="s">
        <v>68</v>
      </c>
    </row>
    <row r="3098" spans="5:9">
      <c r="E3098" s="702" t="s">
        <v>4801</v>
      </c>
      <c r="F3098" s="702" t="s">
        <v>90</v>
      </c>
      <c r="G3098" s="702" t="s">
        <v>90</v>
      </c>
      <c r="H3098" s="702" t="s">
        <v>90</v>
      </c>
      <c r="I3098" s="702" t="s">
        <v>70</v>
      </c>
    </row>
    <row r="3099" spans="5:9">
      <c r="E3099" s="702" t="s">
        <v>4805</v>
      </c>
      <c r="F3099" s="702" t="s">
        <v>240</v>
      </c>
      <c r="G3099" s="705" t="s">
        <v>90</v>
      </c>
      <c r="H3099" s="705" t="s">
        <v>70</v>
      </c>
      <c r="I3099" s="705" t="s">
        <v>87</v>
      </c>
    </row>
    <row r="3100" spans="5:9">
      <c r="E3100" s="702" t="s">
        <v>4806</v>
      </c>
      <c r="F3100" s="702" t="s">
        <v>135</v>
      </c>
      <c r="G3100" s="705" t="s">
        <v>70</v>
      </c>
      <c r="H3100" s="705" t="s">
        <v>68</v>
      </c>
      <c r="I3100" s="705" t="s">
        <v>99</v>
      </c>
    </row>
    <row r="3101" spans="5:9">
      <c r="E3101" s="702" t="s">
        <v>4808</v>
      </c>
      <c r="F3101" s="702" t="s">
        <v>135</v>
      </c>
      <c r="G3101" s="704" t="s">
        <v>87</v>
      </c>
      <c r="H3101" s="705" t="s">
        <v>70</v>
      </c>
      <c r="I3101" s="705" t="s">
        <v>99</v>
      </c>
    </row>
    <row r="3102" spans="5:9">
      <c r="E3102" s="702" t="s">
        <v>4809</v>
      </c>
      <c r="F3102" s="702" t="s">
        <v>119</v>
      </c>
      <c r="G3102" s="702" t="s">
        <v>90</v>
      </c>
      <c r="H3102" s="702" t="s">
        <v>90</v>
      </c>
      <c r="I3102" s="702" t="s">
        <v>99</v>
      </c>
    </row>
    <row r="3103" spans="5:9">
      <c r="E3103" s="702" t="s">
        <v>4811</v>
      </c>
      <c r="F3103" s="702" t="s">
        <v>135</v>
      </c>
      <c r="G3103" s="702" t="s">
        <v>68</v>
      </c>
      <c r="H3103" s="702" t="s">
        <v>68</v>
      </c>
      <c r="I3103" s="702" t="s">
        <v>70</v>
      </c>
    </row>
    <row r="3104" spans="5:9">
      <c r="E3104" s="702" t="s">
        <v>4812</v>
      </c>
      <c r="F3104" s="702" t="s">
        <v>126</v>
      </c>
      <c r="G3104" s="705" t="s">
        <v>90</v>
      </c>
      <c r="H3104" s="704" t="s">
        <v>87</v>
      </c>
      <c r="I3104" s="705" t="s">
        <v>90</v>
      </c>
    </row>
    <row r="3105" spans="5:9">
      <c r="E3105" s="702" t="s">
        <v>4813</v>
      </c>
      <c r="F3105" s="702" t="s">
        <v>126</v>
      </c>
      <c r="G3105" s="705" t="s">
        <v>68</v>
      </c>
      <c r="H3105" s="705" t="s">
        <v>68</v>
      </c>
      <c r="I3105" s="705" t="s">
        <v>70</v>
      </c>
    </row>
    <row r="3106" spans="5:9">
      <c r="E3106" s="702" t="s">
        <v>4814</v>
      </c>
      <c r="F3106" s="702" t="s">
        <v>90</v>
      </c>
      <c r="G3106" s="705" t="s">
        <v>90</v>
      </c>
      <c r="H3106" s="705" t="s">
        <v>99</v>
      </c>
      <c r="I3106" s="705" t="s">
        <v>70</v>
      </c>
    </row>
    <row r="3107" spans="5:9">
      <c r="E3107" s="706" t="s">
        <v>4816</v>
      </c>
      <c r="F3107" s="706" t="s">
        <v>122</v>
      </c>
      <c r="G3107" s="707" t="s">
        <v>87</v>
      </c>
      <c r="H3107" s="707" t="s">
        <v>87</v>
      </c>
      <c r="I3107" s="707" t="s">
        <v>90</v>
      </c>
    </row>
    <row r="3108" spans="5:9">
      <c r="E3108" s="702" t="s">
        <v>4817</v>
      </c>
      <c r="F3108" s="702" t="s">
        <v>101</v>
      </c>
      <c r="G3108" s="705" t="s">
        <v>68</v>
      </c>
      <c r="H3108" s="705" t="s">
        <v>70</v>
      </c>
      <c r="I3108" s="705" t="s">
        <v>87</v>
      </c>
    </row>
    <row r="3109" spans="5:9">
      <c r="E3109" s="702" t="s">
        <v>4818</v>
      </c>
      <c r="F3109" s="702" t="s">
        <v>135</v>
      </c>
      <c r="G3109" s="705" t="s">
        <v>90</v>
      </c>
      <c r="H3109" s="705" t="s">
        <v>68</v>
      </c>
      <c r="I3109" s="705" t="s">
        <v>99</v>
      </c>
    </row>
    <row r="3110" spans="5:9">
      <c r="E3110" s="702" t="s">
        <v>4819</v>
      </c>
      <c r="F3110" s="702" t="s">
        <v>220</v>
      </c>
      <c r="G3110" s="705" t="s">
        <v>87</v>
      </c>
      <c r="H3110" s="705" t="s">
        <v>68</v>
      </c>
      <c r="I3110" s="705" t="s">
        <v>70</v>
      </c>
    </row>
    <row r="3111" spans="5:9">
      <c r="E3111" s="702" t="s">
        <v>4821</v>
      </c>
      <c r="F3111" s="702" t="s">
        <v>88</v>
      </c>
      <c r="G3111" s="705" t="s">
        <v>87</v>
      </c>
      <c r="H3111" s="705" t="s">
        <v>68</v>
      </c>
      <c r="I3111" s="705" t="s">
        <v>70</v>
      </c>
    </row>
    <row r="3112" spans="5:9">
      <c r="E3112" s="706" t="s">
        <v>4823</v>
      </c>
      <c r="F3112" s="706" t="s">
        <v>88</v>
      </c>
      <c r="G3112" s="707" t="s">
        <v>87</v>
      </c>
      <c r="H3112" s="707" t="s">
        <v>87</v>
      </c>
      <c r="I3112" s="707" t="s">
        <v>70</v>
      </c>
    </row>
    <row r="3113" spans="5:9">
      <c r="E3113" s="702" t="s">
        <v>4824</v>
      </c>
      <c r="F3113" s="702" t="s">
        <v>119</v>
      </c>
      <c r="G3113" s="705" t="s">
        <v>70</v>
      </c>
      <c r="H3113" s="705" t="s">
        <v>87</v>
      </c>
      <c r="I3113" s="705" t="s">
        <v>87</v>
      </c>
    </row>
    <row r="3114" spans="5:9">
      <c r="E3114" s="702" t="s">
        <v>4825</v>
      </c>
      <c r="F3114" s="702" t="s">
        <v>114</v>
      </c>
      <c r="G3114" s="705" t="s">
        <v>87</v>
      </c>
      <c r="H3114" s="705" t="s">
        <v>90</v>
      </c>
      <c r="I3114" s="705" t="s">
        <v>87</v>
      </c>
    </row>
    <row r="3115" spans="5:9">
      <c r="E3115" s="702" t="s">
        <v>4826</v>
      </c>
      <c r="F3115" s="702" t="s">
        <v>110</v>
      </c>
      <c r="G3115" s="702" t="s">
        <v>68</v>
      </c>
      <c r="H3115" s="702" t="s">
        <v>68</v>
      </c>
      <c r="I3115" s="702" t="s">
        <v>90</v>
      </c>
    </row>
    <row r="3116" spans="5:9">
      <c r="E3116" s="702" t="s">
        <v>4827</v>
      </c>
      <c r="F3116" s="702" t="s">
        <v>94</v>
      </c>
      <c r="G3116" s="705" t="s">
        <v>70</v>
      </c>
      <c r="H3116" s="705" t="s">
        <v>87</v>
      </c>
      <c r="I3116" s="705" t="s">
        <v>87</v>
      </c>
    </row>
    <row r="3117" spans="5:9">
      <c r="E3117" s="702" t="s">
        <v>4829</v>
      </c>
      <c r="F3117" s="702" t="s">
        <v>119</v>
      </c>
      <c r="G3117" s="702" t="s">
        <v>68</v>
      </c>
      <c r="H3117" s="702" t="s">
        <v>87</v>
      </c>
      <c r="I3117" s="702" t="s">
        <v>87</v>
      </c>
    </row>
    <row r="3118" spans="5:9">
      <c r="E3118" s="702" t="s">
        <v>4830</v>
      </c>
      <c r="F3118" s="702" t="s">
        <v>116</v>
      </c>
      <c r="G3118" s="704" t="s">
        <v>68</v>
      </c>
      <c r="H3118" s="704" t="s">
        <v>68</v>
      </c>
      <c r="I3118" s="705" t="s">
        <v>70</v>
      </c>
    </row>
    <row r="3119" spans="5:9">
      <c r="E3119" s="702" t="s">
        <v>4831</v>
      </c>
      <c r="F3119" s="702" t="s">
        <v>122</v>
      </c>
      <c r="G3119" s="705" t="s">
        <v>90</v>
      </c>
      <c r="H3119" s="705" t="s">
        <v>70</v>
      </c>
      <c r="I3119" s="705" t="s">
        <v>90</v>
      </c>
    </row>
    <row r="3120" spans="5:9">
      <c r="E3120" s="702" t="s">
        <v>4832</v>
      </c>
      <c r="F3120" s="702" t="s">
        <v>197</v>
      </c>
      <c r="G3120" s="705" t="s">
        <v>87</v>
      </c>
      <c r="H3120" s="705" t="s">
        <v>90</v>
      </c>
      <c r="I3120" s="705" t="s">
        <v>87</v>
      </c>
    </row>
    <row r="3121" spans="5:9">
      <c r="E3121" s="702" t="s">
        <v>4833</v>
      </c>
      <c r="F3121" s="702" t="s">
        <v>114</v>
      </c>
      <c r="G3121" s="702" t="s">
        <v>68</v>
      </c>
      <c r="H3121" s="702" t="s">
        <v>87</v>
      </c>
      <c r="I3121" s="702" t="s">
        <v>68</v>
      </c>
    </row>
    <row r="3122" spans="5:9">
      <c r="E3122" s="702" t="s">
        <v>4834</v>
      </c>
      <c r="F3122" s="702" t="s">
        <v>135</v>
      </c>
      <c r="G3122" s="702" t="s">
        <v>68</v>
      </c>
      <c r="H3122" s="702" t="s">
        <v>70</v>
      </c>
      <c r="I3122" s="702" t="s">
        <v>68</v>
      </c>
    </row>
    <row r="3123" spans="5:9">
      <c r="E3123" s="702" t="s">
        <v>4836</v>
      </c>
      <c r="F3123" s="702" t="s">
        <v>94</v>
      </c>
      <c r="G3123" s="705" t="s">
        <v>90</v>
      </c>
      <c r="H3123" s="705" t="s">
        <v>68</v>
      </c>
      <c r="I3123" s="705" t="s">
        <v>87</v>
      </c>
    </row>
    <row r="3124" spans="5:9">
      <c r="E3124" s="702" t="s">
        <v>4837</v>
      </c>
      <c r="F3124" s="702" t="s">
        <v>140</v>
      </c>
      <c r="G3124" s="705" t="s">
        <v>68</v>
      </c>
      <c r="H3124" s="705" t="s">
        <v>90</v>
      </c>
      <c r="I3124" s="705" t="s">
        <v>90</v>
      </c>
    </row>
    <row r="3125" spans="5:9">
      <c r="E3125" s="702" t="s">
        <v>4838</v>
      </c>
      <c r="F3125" s="702" t="s">
        <v>126</v>
      </c>
      <c r="G3125" s="705" t="s">
        <v>68</v>
      </c>
      <c r="H3125" s="705" t="s">
        <v>87</v>
      </c>
      <c r="I3125" s="705" t="s">
        <v>68</v>
      </c>
    </row>
    <row r="3126" spans="5:9">
      <c r="E3126" s="702" t="s">
        <v>4839</v>
      </c>
      <c r="F3126" s="702" t="s">
        <v>90</v>
      </c>
      <c r="G3126" s="702" t="s">
        <v>87</v>
      </c>
      <c r="H3126" s="702" t="s">
        <v>90</v>
      </c>
      <c r="I3126" s="702" t="s">
        <v>68</v>
      </c>
    </row>
    <row r="3127" spans="5:9">
      <c r="E3127" s="702" t="s">
        <v>4840</v>
      </c>
      <c r="F3127" s="702" t="s">
        <v>126</v>
      </c>
      <c r="G3127" s="705" t="s">
        <v>70</v>
      </c>
      <c r="H3127" s="705" t="s">
        <v>68</v>
      </c>
      <c r="I3127" s="705" t="s">
        <v>87</v>
      </c>
    </row>
    <row r="3128" spans="5:9">
      <c r="E3128" s="702" t="s">
        <v>4841</v>
      </c>
      <c r="F3128" s="702" t="s">
        <v>126</v>
      </c>
      <c r="G3128" s="705" t="s">
        <v>90</v>
      </c>
      <c r="H3128" s="705" t="s">
        <v>90</v>
      </c>
      <c r="I3128" s="705" t="s">
        <v>87</v>
      </c>
    </row>
    <row r="3129" spans="5:9">
      <c r="E3129" s="702" t="s">
        <v>4842</v>
      </c>
      <c r="F3129" s="702" t="s">
        <v>94</v>
      </c>
      <c r="G3129" s="705" t="s">
        <v>70</v>
      </c>
      <c r="H3129" s="705" t="s">
        <v>70</v>
      </c>
      <c r="I3129" s="705" t="s">
        <v>87</v>
      </c>
    </row>
    <row r="3130" spans="5:9">
      <c r="E3130" s="702" t="s">
        <v>4843</v>
      </c>
      <c r="F3130" s="702" t="s">
        <v>101</v>
      </c>
      <c r="G3130" s="705" t="s">
        <v>87</v>
      </c>
      <c r="H3130" s="705" t="s">
        <v>87</v>
      </c>
      <c r="I3130" s="705" t="s">
        <v>87</v>
      </c>
    </row>
    <row r="3131" spans="5:9">
      <c r="E3131" s="702" t="s">
        <v>4844</v>
      </c>
      <c r="F3131" s="702" t="s">
        <v>119</v>
      </c>
      <c r="G3131" s="702" t="s">
        <v>87</v>
      </c>
      <c r="H3131" s="702" t="s">
        <v>87</v>
      </c>
      <c r="I3131" s="702" t="s">
        <v>70</v>
      </c>
    </row>
    <row r="3132" spans="5:9">
      <c r="E3132" s="702" t="s">
        <v>4845</v>
      </c>
      <c r="F3132" s="702" t="s">
        <v>94</v>
      </c>
      <c r="G3132" s="705" t="s">
        <v>68</v>
      </c>
      <c r="H3132" s="705" t="s">
        <v>87</v>
      </c>
      <c r="I3132" s="705" t="s">
        <v>90</v>
      </c>
    </row>
    <row r="3133" spans="5:9">
      <c r="E3133" s="702" t="s">
        <v>4846</v>
      </c>
      <c r="F3133" s="702" t="s">
        <v>119</v>
      </c>
      <c r="G3133" s="702" t="s">
        <v>70</v>
      </c>
      <c r="H3133" s="702" t="s">
        <v>99</v>
      </c>
      <c r="I3133" s="702" t="s">
        <v>90</v>
      </c>
    </row>
    <row r="3134" spans="5:9">
      <c r="E3134" s="702" t="s">
        <v>4847</v>
      </c>
      <c r="F3134" s="702" t="s">
        <v>114</v>
      </c>
      <c r="G3134" s="705" t="s">
        <v>87</v>
      </c>
      <c r="H3134" s="705" t="s">
        <v>70</v>
      </c>
      <c r="I3134" s="705" t="s">
        <v>90</v>
      </c>
    </row>
    <row r="3135" spans="5:9">
      <c r="E3135" s="702" t="s">
        <v>4848</v>
      </c>
      <c r="F3135" s="702" t="s">
        <v>131</v>
      </c>
      <c r="G3135" s="702" t="s">
        <v>90</v>
      </c>
      <c r="H3135" s="702" t="s">
        <v>87</v>
      </c>
      <c r="I3135" s="702" t="s">
        <v>68</v>
      </c>
    </row>
    <row r="3136" spans="5:9">
      <c r="E3136" s="702" t="s">
        <v>4850</v>
      </c>
      <c r="F3136" s="702" t="s">
        <v>240</v>
      </c>
      <c r="G3136" s="702" t="s">
        <v>87</v>
      </c>
      <c r="H3136" s="702" t="s">
        <v>90</v>
      </c>
      <c r="I3136" s="702" t="s">
        <v>87</v>
      </c>
    </row>
    <row r="3137" spans="5:9">
      <c r="E3137" s="702" t="s">
        <v>4851</v>
      </c>
      <c r="F3137" s="702" t="s">
        <v>114</v>
      </c>
      <c r="G3137" s="702" t="s">
        <v>87</v>
      </c>
      <c r="H3137" s="702" t="s">
        <v>68</v>
      </c>
      <c r="I3137" s="702" t="s">
        <v>68</v>
      </c>
    </row>
    <row r="3138" spans="5:9">
      <c r="E3138" s="702" t="s">
        <v>4852</v>
      </c>
      <c r="F3138" s="702" t="s">
        <v>104</v>
      </c>
      <c r="G3138" s="705" t="s">
        <v>90</v>
      </c>
      <c r="H3138" s="705" t="s">
        <v>87</v>
      </c>
      <c r="I3138" s="705" t="s">
        <v>70</v>
      </c>
    </row>
    <row r="3139" spans="5:9">
      <c r="E3139" s="702" t="s">
        <v>4853</v>
      </c>
      <c r="F3139" s="702" t="s">
        <v>135</v>
      </c>
      <c r="G3139" s="705" t="s">
        <v>90</v>
      </c>
      <c r="H3139" s="705" t="s">
        <v>87</v>
      </c>
      <c r="I3139" s="705" t="s">
        <v>99</v>
      </c>
    </row>
    <row r="3140" spans="5:9">
      <c r="E3140" s="702" t="s">
        <v>4854</v>
      </c>
      <c r="F3140" s="702" t="s">
        <v>116</v>
      </c>
      <c r="G3140" s="705" t="s">
        <v>87</v>
      </c>
      <c r="H3140" s="705" t="s">
        <v>99</v>
      </c>
      <c r="I3140" s="705" t="s">
        <v>68</v>
      </c>
    </row>
    <row r="3141" spans="5:9">
      <c r="E3141" s="702" t="s">
        <v>4854</v>
      </c>
      <c r="F3141" s="702" t="s">
        <v>114</v>
      </c>
      <c r="G3141" s="705" t="s">
        <v>87</v>
      </c>
      <c r="H3141" s="705" t="s">
        <v>99</v>
      </c>
      <c r="I3141" s="705" t="s">
        <v>68</v>
      </c>
    </row>
    <row r="3142" spans="5:9">
      <c r="E3142" s="706" t="s">
        <v>4855</v>
      </c>
      <c r="F3142" s="706" t="s">
        <v>116</v>
      </c>
      <c r="G3142" s="707" t="s">
        <v>68</v>
      </c>
      <c r="H3142" s="707" t="s">
        <v>87</v>
      </c>
      <c r="I3142" s="707" t="s">
        <v>87</v>
      </c>
    </row>
    <row r="3143" spans="5:9">
      <c r="E3143" s="706" t="s">
        <v>614</v>
      </c>
      <c r="F3143" s="706" t="s">
        <v>220</v>
      </c>
      <c r="G3143" s="702" t="s">
        <v>90</v>
      </c>
      <c r="H3143" s="702" t="s">
        <v>90</v>
      </c>
      <c r="I3143" s="702" t="s">
        <v>90</v>
      </c>
    </row>
    <row r="3144" spans="5:9">
      <c r="E3144" s="702" t="s">
        <v>4857</v>
      </c>
      <c r="F3144" s="702" t="s">
        <v>215</v>
      </c>
      <c r="G3144" s="702" t="s">
        <v>68</v>
      </c>
      <c r="H3144" s="702" t="s">
        <v>90</v>
      </c>
      <c r="I3144" s="702" t="s">
        <v>68</v>
      </c>
    </row>
    <row r="3145" spans="5:9">
      <c r="E3145" s="702" t="s">
        <v>4858</v>
      </c>
      <c r="F3145" s="702" t="s">
        <v>88</v>
      </c>
      <c r="G3145" s="702" t="s">
        <v>68</v>
      </c>
      <c r="H3145" s="702" t="s">
        <v>68</v>
      </c>
      <c r="I3145" s="702" t="s">
        <v>87</v>
      </c>
    </row>
    <row r="3146" spans="5:9">
      <c r="E3146" s="702" t="s">
        <v>4860</v>
      </c>
      <c r="F3146" s="702" t="s">
        <v>126</v>
      </c>
      <c r="G3146" s="702" t="s">
        <v>87</v>
      </c>
      <c r="H3146" s="702" t="s">
        <v>70</v>
      </c>
      <c r="I3146" s="702" t="s">
        <v>90</v>
      </c>
    </row>
    <row r="3147" spans="5:9">
      <c r="E3147" s="702" t="s">
        <v>4861</v>
      </c>
      <c r="F3147" s="702" t="s">
        <v>140</v>
      </c>
      <c r="G3147" s="702" t="s">
        <v>90</v>
      </c>
      <c r="H3147" s="702" t="s">
        <v>70</v>
      </c>
      <c r="I3147" s="702" t="s">
        <v>87</v>
      </c>
    </row>
    <row r="3148" spans="5:9">
      <c r="E3148" s="702" t="s">
        <v>4862</v>
      </c>
      <c r="F3148" s="702" t="s">
        <v>129</v>
      </c>
      <c r="G3148" s="702" t="s">
        <v>90</v>
      </c>
      <c r="H3148" s="702" t="s">
        <v>87</v>
      </c>
      <c r="I3148" s="702" t="s">
        <v>90</v>
      </c>
    </row>
    <row r="3149" spans="5:9">
      <c r="E3149" s="702" t="s">
        <v>4863</v>
      </c>
      <c r="F3149" s="702" t="s">
        <v>126</v>
      </c>
      <c r="G3149" s="705" t="s">
        <v>90</v>
      </c>
      <c r="H3149" s="705" t="s">
        <v>87</v>
      </c>
      <c r="I3149" s="705" t="s">
        <v>87</v>
      </c>
    </row>
    <row r="3150" spans="5:9">
      <c r="E3150" s="702" t="s">
        <v>4864</v>
      </c>
      <c r="F3150" s="702" t="s">
        <v>94</v>
      </c>
      <c r="G3150" s="702" t="s">
        <v>87</v>
      </c>
      <c r="H3150" s="702" t="s">
        <v>70</v>
      </c>
      <c r="I3150" s="702" t="s">
        <v>68</v>
      </c>
    </row>
    <row r="3151" spans="5:9">
      <c r="E3151" s="702" t="s">
        <v>4865</v>
      </c>
      <c r="F3151" s="702" t="s">
        <v>131</v>
      </c>
      <c r="G3151" s="705" t="s">
        <v>87</v>
      </c>
      <c r="H3151" s="705" t="s">
        <v>87</v>
      </c>
      <c r="I3151" s="705" t="s">
        <v>70</v>
      </c>
    </row>
    <row r="3152" spans="5:9">
      <c r="E3152" s="702" t="s">
        <v>4867</v>
      </c>
      <c r="F3152" s="702" t="s">
        <v>135</v>
      </c>
      <c r="G3152" s="702" t="s">
        <v>90</v>
      </c>
      <c r="H3152" s="702" t="s">
        <v>87</v>
      </c>
      <c r="I3152" s="702" t="s">
        <v>70</v>
      </c>
    </row>
    <row r="3153" spans="5:9">
      <c r="E3153" s="702" t="s">
        <v>4868</v>
      </c>
      <c r="F3153" s="702" t="s">
        <v>251</v>
      </c>
      <c r="G3153" s="702" t="s">
        <v>87</v>
      </c>
      <c r="H3153" s="702" t="s">
        <v>87</v>
      </c>
      <c r="I3153" s="702" t="s">
        <v>70</v>
      </c>
    </row>
    <row r="3154" spans="5:9">
      <c r="E3154" s="715" t="s">
        <v>4870</v>
      </c>
      <c r="F3154" s="702" t="s">
        <v>114</v>
      </c>
      <c r="G3154" s="705" t="s">
        <v>87</v>
      </c>
      <c r="H3154" s="705" t="s">
        <v>90</v>
      </c>
      <c r="I3154" s="705" t="s">
        <v>87</v>
      </c>
    </row>
    <row r="3155" spans="5:9">
      <c r="E3155" s="702" t="s">
        <v>4872</v>
      </c>
      <c r="F3155" s="702" t="s">
        <v>101</v>
      </c>
      <c r="G3155" s="702" t="s">
        <v>87</v>
      </c>
      <c r="H3155" s="702" t="s">
        <v>90</v>
      </c>
      <c r="I3155" s="702" t="s">
        <v>68</v>
      </c>
    </row>
    <row r="3156" spans="5:9">
      <c r="E3156" s="702" t="s">
        <v>664</v>
      </c>
      <c r="F3156" s="702" t="s">
        <v>94</v>
      </c>
      <c r="G3156" s="702" t="s">
        <v>90</v>
      </c>
      <c r="H3156" s="702" t="s">
        <v>68</v>
      </c>
      <c r="I3156" s="702" t="s">
        <v>99</v>
      </c>
    </row>
    <row r="3157" spans="5:9">
      <c r="E3157" s="702" t="s">
        <v>4873</v>
      </c>
      <c r="F3157" s="702" t="s">
        <v>220</v>
      </c>
      <c r="G3157" s="705" t="s">
        <v>68</v>
      </c>
      <c r="H3157" s="705" t="s">
        <v>90</v>
      </c>
      <c r="I3157" s="705" t="s">
        <v>99</v>
      </c>
    </row>
    <row r="3158" spans="5:9">
      <c r="E3158" s="702" t="s">
        <v>4874</v>
      </c>
      <c r="F3158" s="702" t="s">
        <v>104</v>
      </c>
      <c r="G3158" s="702" t="s">
        <v>87</v>
      </c>
      <c r="H3158" s="702" t="s">
        <v>87</v>
      </c>
      <c r="I3158" s="702" t="s">
        <v>90</v>
      </c>
    </row>
    <row r="3159" spans="5:9">
      <c r="E3159" s="702" t="s">
        <v>4875</v>
      </c>
      <c r="F3159" s="702" t="s">
        <v>129</v>
      </c>
      <c r="G3159" s="705" t="s">
        <v>90</v>
      </c>
      <c r="H3159" s="705" t="s">
        <v>90</v>
      </c>
      <c r="I3159" s="705" t="s">
        <v>70</v>
      </c>
    </row>
    <row r="3160" spans="5:9">
      <c r="E3160" s="702" t="s">
        <v>4876</v>
      </c>
      <c r="F3160" s="702" t="s">
        <v>116</v>
      </c>
      <c r="G3160" s="702" t="s">
        <v>90</v>
      </c>
      <c r="H3160" s="702" t="s">
        <v>99</v>
      </c>
      <c r="I3160" s="702" t="s">
        <v>68</v>
      </c>
    </row>
    <row r="3161" spans="5:9">
      <c r="E3161" s="702" t="s">
        <v>4878</v>
      </c>
      <c r="F3161" s="702" t="s">
        <v>116</v>
      </c>
      <c r="G3161" s="702" t="s">
        <v>90</v>
      </c>
      <c r="H3161" s="702" t="s">
        <v>90</v>
      </c>
      <c r="I3161" s="702" t="s">
        <v>68</v>
      </c>
    </row>
    <row r="3162" spans="5:9">
      <c r="E3162" s="702" t="s">
        <v>4879</v>
      </c>
      <c r="F3162" s="702" t="s">
        <v>251</v>
      </c>
      <c r="G3162" s="702" t="s">
        <v>68</v>
      </c>
      <c r="H3162" s="702" t="s">
        <v>90</v>
      </c>
      <c r="I3162" s="702" t="s">
        <v>90</v>
      </c>
    </row>
    <row r="3163" spans="5:9">
      <c r="E3163" s="702" t="s">
        <v>4880</v>
      </c>
      <c r="F3163" s="702" t="s">
        <v>119</v>
      </c>
      <c r="G3163" s="705" t="s">
        <v>68</v>
      </c>
      <c r="H3163" s="705" t="s">
        <v>87</v>
      </c>
      <c r="I3163" s="705" t="s">
        <v>99</v>
      </c>
    </row>
    <row r="3164" spans="5:9">
      <c r="E3164" s="702" t="s">
        <v>4882</v>
      </c>
      <c r="F3164" s="702" t="s">
        <v>135</v>
      </c>
      <c r="G3164" s="702" t="s">
        <v>99</v>
      </c>
      <c r="H3164" s="702" t="s">
        <v>70</v>
      </c>
      <c r="I3164" s="702" t="s">
        <v>90</v>
      </c>
    </row>
    <row r="3165" spans="5:9">
      <c r="E3165" s="702" t="s">
        <v>4886</v>
      </c>
      <c r="F3165" s="702" t="s">
        <v>116</v>
      </c>
      <c r="G3165" s="705" t="s">
        <v>90</v>
      </c>
      <c r="H3165" s="705" t="s">
        <v>90</v>
      </c>
      <c r="I3165" s="705" t="s">
        <v>99</v>
      </c>
    </row>
    <row r="3166" spans="5:9">
      <c r="E3166" s="702" t="s">
        <v>4887</v>
      </c>
      <c r="F3166" s="702" t="s">
        <v>94</v>
      </c>
      <c r="G3166" s="705" t="s">
        <v>68</v>
      </c>
      <c r="H3166" s="705" t="s">
        <v>90</v>
      </c>
      <c r="I3166" s="705" t="s">
        <v>68</v>
      </c>
    </row>
    <row r="3167" spans="5:9">
      <c r="E3167" s="702" t="s">
        <v>4888</v>
      </c>
      <c r="F3167" s="702" t="s">
        <v>119</v>
      </c>
      <c r="G3167" s="702" t="s">
        <v>90</v>
      </c>
      <c r="H3167" s="702" t="s">
        <v>99</v>
      </c>
      <c r="I3167" s="702" t="s">
        <v>99</v>
      </c>
    </row>
    <row r="3168" spans="5:9">
      <c r="E3168" s="702" t="s">
        <v>4889</v>
      </c>
      <c r="F3168" s="702" t="s">
        <v>94</v>
      </c>
      <c r="G3168" s="702" t="s">
        <v>87</v>
      </c>
      <c r="H3168" s="702" t="s">
        <v>87</v>
      </c>
      <c r="I3168" s="702" t="s">
        <v>90</v>
      </c>
    </row>
    <row r="3169" spans="5:9">
      <c r="E3169" s="706" t="s">
        <v>4891</v>
      </c>
      <c r="F3169" s="706" t="s">
        <v>215</v>
      </c>
      <c r="G3169" s="707" t="s">
        <v>68</v>
      </c>
      <c r="H3169" s="707" t="s">
        <v>90</v>
      </c>
      <c r="I3169" s="707" t="s">
        <v>70</v>
      </c>
    </row>
    <row r="3170" spans="5:9">
      <c r="E3170" s="702" t="s">
        <v>4892</v>
      </c>
      <c r="F3170" s="702" t="s">
        <v>119</v>
      </c>
      <c r="G3170" s="705" t="s">
        <v>70</v>
      </c>
      <c r="H3170" s="705" t="s">
        <v>87</v>
      </c>
      <c r="I3170" s="705" t="s">
        <v>68</v>
      </c>
    </row>
    <row r="3171" spans="5:9">
      <c r="E3171" s="706" t="s">
        <v>4893</v>
      </c>
      <c r="F3171" s="706" t="s">
        <v>114</v>
      </c>
      <c r="G3171" s="707" t="s">
        <v>90</v>
      </c>
      <c r="H3171" s="707" t="s">
        <v>68</v>
      </c>
      <c r="I3171" s="707" t="s">
        <v>87</v>
      </c>
    </row>
    <row r="3172" spans="5:9">
      <c r="E3172" s="702" t="s">
        <v>4895</v>
      </c>
      <c r="F3172" s="702" t="s">
        <v>88</v>
      </c>
      <c r="G3172" s="702" t="s">
        <v>90</v>
      </c>
      <c r="H3172" s="702" t="s">
        <v>70</v>
      </c>
      <c r="I3172" s="702" t="s">
        <v>87</v>
      </c>
    </row>
    <row r="3173" spans="5:9">
      <c r="E3173" s="702" t="s">
        <v>4896</v>
      </c>
      <c r="F3173" s="702" t="s">
        <v>240</v>
      </c>
      <c r="G3173" s="705" t="s">
        <v>87</v>
      </c>
      <c r="H3173" s="705" t="s">
        <v>87</v>
      </c>
      <c r="I3173" s="705" t="s">
        <v>87</v>
      </c>
    </row>
    <row r="3174" spans="5:9">
      <c r="E3174" s="702" t="s">
        <v>4897</v>
      </c>
      <c r="F3174" s="702" t="s">
        <v>135</v>
      </c>
      <c r="G3174" s="702" t="s">
        <v>68</v>
      </c>
      <c r="H3174" s="702" t="s">
        <v>99</v>
      </c>
      <c r="I3174" s="702" t="s">
        <v>87</v>
      </c>
    </row>
    <row r="3175" spans="5:9">
      <c r="E3175" s="706" t="s">
        <v>4898</v>
      </c>
      <c r="F3175" s="706" t="s">
        <v>126</v>
      </c>
      <c r="G3175" s="707" t="s">
        <v>87</v>
      </c>
      <c r="H3175" s="707" t="s">
        <v>90</v>
      </c>
      <c r="I3175" s="707" t="s">
        <v>70</v>
      </c>
    </row>
    <row r="3176" spans="5:9">
      <c r="E3176" s="702" t="s">
        <v>4899</v>
      </c>
      <c r="F3176" s="702" t="s">
        <v>135</v>
      </c>
      <c r="G3176" s="705" t="s">
        <v>68</v>
      </c>
      <c r="H3176" s="705" t="s">
        <v>87</v>
      </c>
      <c r="I3176" s="705" t="s">
        <v>90</v>
      </c>
    </row>
    <row r="3177" spans="5:9">
      <c r="E3177" s="702" t="s">
        <v>4900</v>
      </c>
      <c r="F3177" s="702" t="s">
        <v>94</v>
      </c>
      <c r="G3177" s="705" t="s">
        <v>70</v>
      </c>
      <c r="H3177" s="705" t="s">
        <v>87</v>
      </c>
      <c r="I3177" s="705" t="s">
        <v>68</v>
      </c>
    </row>
    <row r="3178" spans="5:9">
      <c r="E3178" s="702" t="s">
        <v>4901</v>
      </c>
      <c r="F3178" s="702" t="s">
        <v>119</v>
      </c>
      <c r="G3178" s="705" t="s">
        <v>87</v>
      </c>
      <c r="H3178" s="705" t="s">
        <v>90</v>
      </c>
      <c r="I3178" s="705" t="s">
        <v>90</v>
      </c>
    </row>
    <row r="3179" spans="5:9">
      <c r="E3179" s="702" t="s">
        <v>4902</v>
      </c>
      <c r="F3179" s="702" t="s">
        <v>140</v>
      </c>
      <c r="G3179" s="702" t="s">
        <v>99</v>
      </c>
      <c r="H3179" s="702" t="s">
        <v>90</v>
      </c>
      <c r="I3179" s="702" t="s">
        <v>70</v>
      </c>
    </row>
    <row r="3180" spans="5:9">
      <c r="E3180" s="702" t="s">
        <v>4903</v>
      </c>
      <c r="F3180" s="702" t="s">
        <v>119</v>
      </c>
      <c r="G3180" s="702" t="s">
        <v>87</v>
      </c>
      <c r="H3180" s="702" t="s">
        <v>87</v>
      </c>
      <c r="I3180" s="702" t="s">
        <v>99</v>
      </c>
    </row>
    <row r="3181" spans="5:9">
      <c r="E3181" s="702" t="s">
        <v>538</v>
      </c>
      <c r="F3181" s="702" t="s">
        <v>101</v>
      </c>
      <c r="G3181" s="702" t="s">
        <v>87</v>
      </c>
      <c r="H3181" s="702" t="s">
        <v>90</v>
      </c>
      <c r="I3181" s="702" t="s">
        <v>87</v>
      </c>
    </row>
    <row r="3182" spans="5:9">
      <c r="E3182" s="702" t="s">
        <v>4904</v>
      </c>
      <c r="F3182" s="702" t="s">
        <v>135</v>
      </c>
      <c r="G3182" s="705" t="s">
        <v>90</v>
      </c>
      <c r="H3182" s="705" t="s">
        <v>87</v>
      </c>
      <c r="I3182" s="705" t="s">
        <v>90</v>
      </c>
    </row>
    <row r="3183" spans="5:9">
      <c r="E3183" s="702" t="s">
        <v>4905</v>
      </c>
      <c r="F3183" s="702" t="s">
        <v>251</v>
      </c>
      <c r="G3183" s="702" t="s">
        <v>90</v>
      </c>
      <c r="H3183" s="702" t="s">
        <v>87</v>
      </c>
      <c r="I3183" s="702" t="s">
        <v>87</v>
      </c>
    </row>
    <row r="3184" spans="5:9">
      <c r="E3184" s="702" t="s">
        <v>4906</v>
      </c>
      <c r="F3184" s="702" t="s">
        <v>220</v>
      </c>
      <c r="G3184" s="705" t="s">
        <v>87</v>
      </c>
      <c r="H3184" s="705" t="s">
        <v>90</v>
      </c>
      <c r="I3184" s="705" t="s">
        <v>99</v>
      </c>
    </row>
    <row r="3185" spans="5:9">
      <c r="E3185" s="702" t="s">
        <v>4907</v>
      </c>
      <c r="F3185" s="702" t="s">
        <v>122</v>
      </c>
      <c r="G3185" s="705" t="s">
        <v>68</v>
      </c>
      <c r="H3185" s="707" t="s">
        <v>90</v>
      </c>
      <c r="I3185" s="707" t="s">
        <v>90</v>
      </c>
    </row>
    <row r="3186" spans="5:9">
      <c r="E3186" s="702" t="s">
        <v>4908</v>
      </c>
      <c r="F3186" s="702" t="s">
        <v>220</v>
      </c>
      <c r="G3186" s="702" t="s">
        <v>87</v>
      </c>
      <c r="H3186" s="702" t="s">
        <v>87</v>
      </c>
      <c r="I3186" s="702" t="s">
        <v>70</v>
      </c>
    </row>
    <row r="3187" spans="5:9">
      <c r="E3187" s="702" t="s">
        <v>4909</v>
      </c>
      <c r="F3187" s="702" t="s">
        <v>140</v>
      </c>
      <c r="G3187" s="702" t="s">
        <v>87</v>
      </c>
      <c r="H3187" s="702" t="s">
        <v>70</v>
      </c>
      <c r="I3187" s="702" t="s">
        <v>87</v>
      </c>
    </row>
    <row r="3188" spans="5:9">
      <c r="E3188" s="702" t="s">
        <v>4910</v>
      </c>
      <c r="F3188" s="702" t="s">
        <v>94</v>
      </c>
      <c r="G3188" s="705" t="s">
        <v>87</v>
      </c>
      <c r="H3188" s="705" t="s">
        <v>87</v>
      </c>
      <c r="I3188" s="705" t="s">
        <v>87</v>
      </c>
    </row>
    <row r="3189" spans="5:9">
      <c r="E3189" s="702" t="s">
        <v>4912</v>
      </c>
      <c r="F3189" s="702" t="s">
        <v>148</v>
      </c>
      <c r="G3189" s="702" t="s">
        <v>68</v>
      </c>
      <c r="H3189" s="702" t="s">
        <v>90</v>
      </c>
      <c r="I3189" s="702" t="s">
        <v>90</v>
      </c>
    </row>
    <row r="3190" spans="5:9">
      <c r="E3190" s="702" t="s">
        <v>4914</v>
      </c>
      <c r="F3190" s="702" t="s">
        <v>88</v>
      </c>
      <c r="G3190" s="702" t="s">
        <v>68</v>
      </c>
      <c r="H3190" s="702" t="s">
        <v>87</v>
      </c>
      <c r="I3190" s="702" t="s">
        <v>87</v>
      </c>
    </row>
    <row r="3191" spans="5:9">
      <c r="E3191" s="702" t="s">
        <v>4916</v>
      </c>
      <c r="F3191" s="702" t="s">
        <v>129</v>
      </c>
      <c r="G3191" s="702" t="s">
        <v>90</v>
      </c>
      <c r="H3191" s="702" t="s">
        <v>87</v>
      </c>
      <c r="I3191" s="702" t="s">
        <v>90</v>
      </c>
    </row>
    <row r="3192" spans="5:9">
      <c r="E3192" s="702" t="s">
        <v>4918</v>
      </c>
      <c r="F3192" s="702" t="s">
        <v>126</v>
      </c>
      <c r="G3192" s="702" t="s">
        <v>87</v>
      </c>
      <c r="H3192" s="702" t="s">
        <v>87</v>
      </c>
      <c r="I3192" s="702" t="s">
        <v>87</v>
      </c>
    </row>
    <row r="3193" spans="5:9">
      <c r="E3193" s="702" t="s">
        <v>4920</v>
      </c>
      <c r="F3193" s="702" t="s">
        <v>119</v>
      </c>
      <c r="G3193" s="702" t="s">
        <v>87</v>
      </c>
      <c r="H3193" s="702" t="s">
        <v>87</v>
      </c>
      <c r="I3193" s="702" t="s">
        <v>70</v>
      </c>
    </row>
    <row r="3194" spans="5:9">
      <c r="E3194" s="702" t="s">
        <v>4921</v>
      </c>
      <c r="F3194" s="702" t="s">
        <v>126</v>
      </c>
      <c r="G3194" s="705" t="s">
        <v>68</v>
      </c>
      <c r="H3194" s="705" t="s">
        <v>87</v>
      </c>
      <c r="I3194" s="705" t="s">
        <v>99</v>
      </c>
    </row>
    <row r="3195" spans="5:9">
      <c r="E3195" s="702" t="s">
        <v>4922</v>
      </c>
      <c r="F3195" s="702" t="s">
        <v>116</v>
      </c>
      <c r="G3195" s="705" t="s">
        <v>90</v>
      </c>
      <c r="H3195" s="705" t="s">
        <v>87</v>
      </c>
      <c r="I3195" s="705" t="s">
        <v>68</v>
      </c>
    </row>
    <row r="3196" spans="5:9">
      <c r="E3196" s="702" t="s">
        <v>4923</v>
      </c>
      <c r="F3196" s="702" t="s">
        <v>110</v>
      </c>
      <c r="G3196" s="702" t="s">
        <v>90</v>
      </c>
      <c r="H3196" s="702" t="s">
        <v>68</v>
      </c>
      <c r="I3196" s="702" t="s">
        <v>68</v>
      </c>
    </row>
    <row r="3197" spans="5:9">
      <c r="E3197" s="702" t="s">
        <v>4924</v>
      </c>
      <c r="F3197" s="702" t="s">
        <v>126</v>
      </c>
      <c r="G3197" s="702" t="s">
        <v>90</v>
      </c>
      <c r="H3197" s="702" t="s">
        <v>87</v>
      </c>
      <c r="I3197" s="702" t="s">
        <v>87</v>
      </c>
    </row>
    <row r="3198" spans="5:9">
      <c r="E3198" s="702" t="s">
        <v>4925</v>
      </c>
      <c r="F3198" s="702" t="s">
        <v>101</v>
      </c>
      <c r="G3198" s="702" t="s">
        <v>87</v>
      </c>
      <c r="H3198" s="702" t="s">
        <v>87</v>
      </c>
      <c r="I3198" s="702" t="s">
        <v>90</v>
      </c>
    </row>
    <row r="3199" spans="5:9">
      <c r="E3199" s="702" t="s">
        <v>4926</v>
      </c>
      <c r="F3199" s="702" t="s">
        <v>135</v>
      </c>
      <c r="G3199" s="705" t="s">
        <v>90</v>
      </c>
      <c r="H3199" s="705" t="s">
        <v>90</v>
      </c>
      <c r="I3199" s="705" t="s">
        <v>90</v>
      </c>
    </row>
    <row r="3200" spans="5:9">
      <c r="E3200" s="702" t="s">
        <v>4928</v>
      </c>
      <c r="F3200" s="702" t="s">
        <v>94</v>
      </c>
      <c r="G3200" s="705" t="s">
        <v>68</v>
      </c>
      <c r="H3200" s="705" t="s">
        <v>87</v>
      </c>
      <c r="I3200" s="705" t="s">
        <v>90</v>
      </c>
    </row>
    <row r="3201" spans="5:9">
      <c r="E3201" s="706" t="s">
        <v>4929</v>
      </c>
      <c r="F3201" s="706" t="s">
        <v>220</v>
      </c>
      <c r="G3201" s="707" t="s">
        <v>90</v>
      </c>
      <c r="H3201" s="707" t="s">
        <v>68</v>
      </c>
      <c r="I3201" s="707" t="s">
        <v>99</v>
      </c>
    </row>
    <row r="3202" spans="5:9">
      <c r="E3202" s="702" t="s">
        <v>4930</v>
      </c>
      <c r="F3202" s="702" t="s">
        <v>129</v>
      </c>
      <c r="G3202" s="705" t="s">
        <v>87</v>
      </c>
      <c r="H3202" s="705" t="s">
        <v>87</v>
      </c>
      <c r="I3202" s="705" t="s">
        <v>68</v>
      </c>
    </row>
    <row r="3203" spans="5:9">
      <c r="E3203" s="702" t="s">
        <v>4931</v>
      </c>
      <c r="F3203" s="702" t="s">
        <v>126</v>
      </c>
      <c r="G3203" s="705" t="s">
        <v>90</v>
      </c>
      <c r="H3203" s="705" t="s">
        <v>90</v>
      </c>
      <c r="I3203" s="705" t="s">
        <v>70</v>
      </c>
    </row>
    <row r="3204" spans="5:9">
      <c r="E3204" s="702" t="s">
        <v>4932</v>
      </c>
      <c r="F3204" s="702" t="s">
        <v>94</v>
      </c>
      <c r="G3204" s="705" t="s">
        <v>87</v>
      </c>
      <c r="H3204" s="705" t="s">
        <v>87</v>
      </c>
      <c r="I3204" s="705" t="s">
        <v>68</v>
      </c>
    </row>
    <row r="3205" spans="5:9">
      <c r="E3205" s="702" t="s">
        <v>4933</v>
      </c>
      <c r="F3205" s="702" t="s">
        <v>101</v>
      </c>
      <c r="G3205" s="705" t="s">
        <v>99</v>
      </c>
      <c r="H3205" s="705" t="s">
        <v>99</v>
      </c>
      <c r="I3205" s="705" t="s">
        <v>99</v>
      </c>
    </row>
    <row r="3206" spans="5:9">
      <c r="E3206" s="702" t="s">
        <v>4934</v>
      </c>
      <c r="F3206" s="702" t="s">
        <v>88</v>
      </c>
      <c r="G3206" s="705" t="s">
        <v>90</v>
      </c>
      <c r="H3206" s="705" t="s">
        <v>90</v>
      </c>
      <c r="I3206" s="705" t="s">
        <v>87</v>
      </c>
    </row>
    <row r="3207" spans="5:9">
      <c r="E3207" s="702" t="s">
        <v>4935</v>
      </c>
      <c r="F3207" s="702" t="s">
        <v>114</v>
      </c>
      <c r="G3207" s="705" t="s">
        <v>87</v>
      </c>
      <c r="H3207" s="705" t="s">
        <v>99</v>
      </c>
      <c r="I3207" s="705" t="s">
        <v>99</v>
      </c>
    </row>
    <row r="3208" spans="5:9">
      <c r="E3208" s="706" t="s">
        <v>4936</v>
      </c>
      <c r="F3208" s="706" t="s">
        <v>101</v>
      </c>
      <c r="G3208" s="707" t="s">
        <v>90</v>
      </c>
      <c r="H3208" s="707" t="s">
        <v>90</v>
      </c>
      <c r="I3208" s="707" t="s">
        <v>68</v>
      </c>
    </row>
    <row r="3209" spans="5:9">
      <c r="E3209" s="702" t="s">
        <v>4937</v>
      </c>
      <c r="F3209" s="702" t="s">
        <v>135</v>
      </c>
      <c r="G3209" s="705" t="s">
        <v>68</v>
      </c>
      <c r="H3209" s="705" t="s">
        <v>87</v>
      </c>
      <c r="I3209" s="705" t="s">
        <v>70</v>
      </c>
    </row>
    <row r="3210" spans="5:9">
      <c r="E3210" s="702" t="s">
        <v>4941</v>
      </c>
      <c r="F3210" s="702" t="s">
        <v>122</v>
      </c>
      <c r="G3210" s="702" t="s">
        <v>87</v>
      </c>
      <c r="H3210" s="702" t="s">
        <v>70</v>
      </c>
      <c r="I3210" s="702" t="s">
        <v>87</v>
      </c>
    </row>
    <row r="3211" spans="5:9">
      <c r="E3211" s="702" t="s">
        <v>4942</v>
      </c>
      <c r="F3211" s="702" t="s">
        <v>101</v>
      </c>
      <c r="G3211" s="705" t="s">
        <v>90</v>
      </c>
      <c r="H3211" s="705" t="s">
        <v>87</v>
      </c>
      <c r="I3211" s="705" t="s">
        <v>68</v>
      </c>
    </row>
    <row r="3212" spans="5:9">
      <c r="E3212" s="702" t="s">
        <v>4945</v>
      </c>
      <c r="F3212" s="702" t="s">
        <v>240</v>
      </c>
      <c r="G3212" s="702" t="s">
        <v>87</v>
      </c>
      <c r="H3212" s="702" t="s">
        <v>90</v>
      </c>
      <c r="I3212" s="702" t="s">
        <v>99</v>
      </c>
    </row>
    <row r="3213" spans="5:9">
      <c r="E3213" s="702" t="s">
        <v>4948</v>
      </c>
      <c r="F3213" s="702" t="s">
        <v>220</v>
      </c>
      <c r="G3213" s="704" t="s">
        <v>87</v>
      </c>
      <c r="H3213" s="704" t="s">
        <v>68</v>
      </c>
      <c r="I3213" s="704" t="s">
        <v>87</v>
      </c>
    </row>
    <row r="3214" spans="5:9">
      <c r="E3214" s="702" t="s">
        <v>4949</v>
      </c>
      <c r="F3214" s="702" t="s">
        <v>104</v>
      </c>
      <c r="G3214" s="705" t="s">
        <v>87</v>
      </c>
      <c r="H3214" s="705" t="s">
        <v>99</v>
      </c>
      <c r="I3214" s="705" t="s">
        <v>90</v>
      </c>
    </row>
    <row r="3215" spans="5:9">
      <c r="E3215" s="702" t="s">
        <v>4950</v>
      </c>
      <c r="F3215" s="702" t="s">
        <v>220</v>
      </c>
      <c r="G3215" s="705" t="s">
        <v>87</v>
      </c>
      <c r="H3215" s="705" t="s">
        <v>87</v>
      </c>
      <c r="I3215" s="705" t="s">
        <v>90</v>
      </c>
    </row>
    <row r="3216" spans="5:9">
      <c r="E3216" s="706" t="s">
        <v>4953</v>
      </c>
      <c r="F3216" s="706" t="s">
        <v>122</v>
      </c>
      <c r="G3216" s="706" t="s">
        <v>90</v>
      </c>
      <c r="H3216" s="706" t="s">
        <v>87</v>
      </c>
      <c r="I3216" s="706" t="s">
        <v>87</v>
      </c>
    </row>
    <row r="3217" spans="5:9">
      <c r="E3217" s="706" t="s">
        <v>4954</v>
      </c>
      <c r="F3217" s="706" t="s">
        <v>135</v>
      </c>
      <c r="G3217" s="707" t="s">
        <v>87</v>
      </c>
      <c r="H3217" s="707" t="s">
        <v>87</v>
      </c>
      <c r="I3217" s="707" t="s">
        <v>87</v>
      </c>
    </row>
    <row r="3218" spans="5:9">
      <c r="E3218" s="702" t="s">
        <v>4955</v>
      </c>
      <c r="F3218" s="702" t="s">
        <v>101</v>
      </c>
      <c r="G3218" s="702" t="s">
        <v>70</v>
      </c>
      <c r="H3218" s="702" t="s">
        <v>87</v>
      </c>
      <c r="I3218" s="702" t="s">
        <v>70</v>
      </c>
    </row>
    <row r="3219" spans="5:9">
      <c r="E3219" s="702" t="s">
        <v>4956</v>
      </c>
      <c r="F3219" s="702" t="s">
        <v>101</v>
      </c>
      <c r="G3219" s="705" t="s">
        <v>70</v>
      </c>
      <c r="H3219" s="705" t="s">
        <v>90</v>
      </c>
      <c r="I3219" s="705" t="s">
        <v>99</v>
      </c>
    </row>
    <row r="3220" spans="5:9">
      <c r="E3220" s="706" t="s">
        <v>4958</v>
      </c>
      <c r="F3220" s="706" t="s">
        <v>135</v>
      </c>
      <c r="G3220" s="707" t="s">
        <v>68</v>
      </c>
      <c r="H3220" s="707" t="s">
        <v>68</v>
      </c>
      <c r="I3220" s="707" t="s">
        <v>99</v>
      </c>
    </row>
    <row r="3221" spans="5:9">
      <c r="E3221" s="702" t="s">
        <v>4959</v>
      </c>
      <c r="F3221" s="702" t="s">
        <v>94</v>
      </c>
      <c r="G3221" s="705" t="s">
        <v>90</v>
      </c>
      <c r="H3221" s="705" t="s">
        <v>87</v>
      </c>
      <c r="I3221" s="705" t="s">
        <v>99</v>
      </c>
    </row>
    <row r="3222" spans="5:9">
      <c r="E3222" s="702" t="s">
        <v>4960</v>
      </c>
      <c r="F3222" s="702" t="s">
        <v>101</v>
      </c>
      <c r="G3222" s="705" t="s">
        <v>90</v>
      </c>
      <c r="H3222" s="705" t="s">
        <v>70</v>
      </c>
      <c r="I3222" s="705" t="s">
        <v>90</v>
      </c>
    </row>
    <row r="3223" spans="5:9">
      <c r="E3223" s="702" t="s">
        <v>4963</v>
      </c>
      <c r="F3223" s="702" t="s">
        <v>119</v>
      </c>
      <c r="G3223" s="702" t="s">
        <v>99</v>
      </c>
      <c r="H3223" s="702" t="s">
        <v>70</v>
      </c>
      <c r="I3223" s="702" t="s">
        <v>99</v>
      </c>
    </row>
    <row r="3224" spans="5:9">
      <c r="E3224" s="702" t="s">
        <v>4964</v>
      </c>
      <c r="F3224" s="702" t="s">
        <v>126</v>
      </c>
      <c r="G3224" s="702" t="s">
        <v>87</v>
      </c>
      <c r="H3224" s="702" t="s">
        <v>68</v>
      </c>
      <c r="I3224" s="702" t="s">
        <v>70</v>
      </c>
    </row>
    <row r="3225" spans="5:9">
      <c r="E3225" s="702" t="s">
        <v>4965</v>
      </c>
      <c r="F3225" s="702" t="s">
        <v>135</v>
      </c>
      <c r="G3225" s="705" t="s">
        <v>68</v>
      </c>
      <c r="H3225" s="705" t="s">
        <v>87</v>
      </c>
      <c r="I3225" s="705" t="s">
        <v>68</v>
      </c>
    </row>
    <row r="3226" spans="5:9">
      <c r="E3226" s="702" t="s">
        <v>4966</v>
      </c>
      <c r="F3226" s="702" t="s">
        <v>119</v>
      </c>
      <c r="G3226" s="705" t="s">
        <v>87</v>
      </c>
      <c r="H3226" s="705" t="s">
        <v>68</v>
      </c>
      <c r="I3226" s="705" t="s">
        <v>68</v>
      </c>
    </row>
    <row r="3227" spans="5:9">
      <c r="E3227" s="702" t="s">
        <v>4968</v>
      </c>
      <c r="F3227" s="702" t="s">
        <v>129</v>
      </c>
      <c r="G3227" s="702" t="s">
        <v>87</v>
      </c>
      <c r="H3227" s="702" t="s">
        <v>99</v>
      </c>
      <c r="I3227" s="702" t="s">
        <v>70</v>
      </c>
    </row>
    <row r="3228" spans="5:9">
      <c r="E3228" s="702" t="s">
        <v>4969</v>
      </c>
      <c r="F3228" s="702" t="s">
        <v>251</v>
      </c>
      <c r="G3228" s="702" t="s">
        <v>87</v>
      </c>
      <c r="H3228" s="702" t="s">
        <v>87</v>
      </c>
      <c r="I3228" s="702" t="s">
        <v>70</v>
      </c>
    </row>
    <row r="3229" spans="5:9">
      <c r="E3229" s="702" t="s">
        <v>4970</v>
      </c>
      <c r="F3229" s="702" t="s">
        <v>90</v>
      </c>
      <c r="G3229" s="704" t="s">
        <v>87</v>
      </c>
      <c r="H3229" s="704" t="s">
        <v>68</v>
      </c>
      <c r="I3229" s="704" t="s">
        <v>87</v>
      </c>
    </row>
    <row r="3230" spans="5:9">
      <c r="E3230" s="702" t="s">
        <v>4971</v>
      </c>
      <c r="F3230" s="702" t="s">
        <v>140</v>
      </c>
      <c r="G3230" s="702" t="s">
        <v>90</v>
      </c>
      <c r="H3230" s="702" t="s">
        <v>90</v>
      </c>
      <c r="I3230" s="702" t="s">
        <v>90</v>
      </c>
    </row>
    <row r="3231" spans="5:9">
      <c r="E3231" s="702" t="s">
        <v>4972</v>
      </c>
      <c r="F3231" s="702" t="s">
        <v>126</v>
      </c>
      <c r="G3231" s="705" t="s">
        <v>68</v>
      </c>
      <c r="H3231" s="705" t="s">
        <v>70</v>
      </c>
      <c r="I3231" s="705" t="s">
        <v>87</v>
      </c>
    </row>
    <row r="3232" spans="5:9">
      <c r="E3232" s="702" t="s">
        <v>4974</v>
      </c>
      <c r="F3232" s="702" t="s">
        <v>94</v>
      </c>
      <c r="G3232" s="705" t="s">
        <v>90</v>
      </c>
      <c r="H3232" s="705" t="s">
        <v>87</v>
      </c>
      <c r="I3232" s="705" t="s">
        <v>90</v>
      </c>
    </row>
    <row r="3233" spans="5:9">
      <c r="E3233" s="702" t="s">
        <v>4975</v>
      </c>
      <c r="F3233" s="702" t="s">
        <v>251</v>
      </c>
      <c r="G3233" s="702" t="s">
        <v>90</v>
      </c>
      <c r="H3233" s="702" t="s">
        <v>68</v>
      </c>
      <c r="I3233" s="702" t="s">
        <v>68</v>
      </c>
    </row>
    <row r="3234" spans="5:9">
      <c r="E3234" s="702" t="s">
        <v>4977</v>
      </c>
      <c r="F3234" s="702" t="s">
        <v>90</v>
      </c>
      <c r="G3234" s="705" t="s">
        <v>90</v>
      </c>
      <c r="H3234" s="705" t="s">
        <v>68</v>
      </c>
      <c r="I3234" s="705" t="s">
        <v>68</v>
      </c>
    </row>
    <row r="3235" spans="5:9">
      <c r="E3235" s="702" t="s">
        <v>4979</v>
      </c>
      <c r="F3235" s="702" t="s">
        <v>251</v>
      </c>
      <c r="G3235" s="702" t="s">
        <v>99</v>
      </c>
      <c r="H3235" s="702" t="s">
        <v>87</v>
      </c>
      <c r="I3235" s="702" t="s">
        <v>87</v>
      </c>
    </row>
    <row r="3236" spans="5:9">
      <c r="E3236" s="702" t="s">
        <v>4980</v>
      </c>
      <c r="F3236" s="702" t="s">
        <v>101</v>
      </c>
      <c r="G3236" s="705" t="s">
        <v>87</v>
      </c>
      <c r="H3236" s="705" t="s">
        <v>68</v>
      </c>
      <c r="I3236" s="705" t="s">
        <v>87</v>
      </c>
    </row>
    <row r="3237" spans="5:9">
      <c r="E3237" s="702" t="s">
        <v>4982</v>
      </c>
      <c r="F3237" s="702" t="s">
        <v>140</v>
      </c>
      <c r="G3237" s="704" t="s">
        <v>87</v>
      </c>
      <c r="H3237" s="704" t="s">
        <v>87</v>
      </c>
      <c r="I3237" s="705" t="s">
        <v>90</v>
      </c>
    </row>
    <row r="3238" spans="5:9">
      <c r="E3238" s="702" t="s">
        <v>4984</v>
      </c>
      <c r="F3238" s="702" t="s">
        <v>122</v>
      </c>
      <c r="G3238" s="705" t="s">
        <v>90</v>
      </c>
      <c r="H3238" s="705" t="s">
        <v>90</v>
      </c>
      <c r="I3238" s="704" t="s">
        <v>87</v>
      </c>
    </row>
    <row r="3239" spans="5:9">
      <c r="E3239" s="702" t="s">
        <v>4985</v>
      </c>
      <c r="F3239" s="702" t="s">
        <v>126</v>
      </c>
      <c r="H3239" s="705" t="s">
        <v>68</v>
      </c>
      <c r="I3239" s="705" t="s">
        <v>87</v>
      </c>
    </row>
    <row r="3240" spans="5:9">
      <c r="E3240" s="702" t="s">
        <v>4987</v>
      </c>
      <c r="F3240" s="702" t="s">
        <v>215</v>
      </c>
      <c r="G3240" s="702" t="s">
        <v>90</v>
      </c>
      <c r="H3240" s="702" t="s">
        <v>87</v>
      </c>
      <c r="I3240" s="702" t="s">
        <v>68</v>
      </c>
    </row>
    <row r="3241" spans="5:9">
      <c r="E3241" s="702" t="s">
        <v>4988</v>
      </c>
      <c r="F3241" s="702" t="s">
        <v>126</v>
      </c>
      <c r="G3241" s="704" t="s">
        <v>87</v>
      </c>
      <c r="H3241" s="705" t="s">
        <v>90</v>
      </c>
      <c r="I3241" s="704" t="s">
        <v>87</v>
      </c>
    </row>
    <row r="3242" spans="5:9">
      <c r="E3242" s="702" t="s">
        <v>4989</v>
      </c>
      <c r="F3242" s="702" t="s">
        <v>140</v>
      </c>
      <c r="G3242" s="705" t="s">
        <v>87</v>
      </c>
      <c r="H3242" s="705" t="s">
        <v>87</v>
      </c>
      <c r="I3242" s="705" t="s">
        <v>68</v>
      </c>
    </row>
    <row r="3243" spans="5:9">
      <c r="E3243" s="702" t="s">
        <v>4991</v>
      </c>
      <c r="F3243" s="702" t="s">
        <v>94</v>
      </c>
      <c r="G3243" s="705" t="s">
        <v>68</v>
      </c>
      <c r="H3243" s="705" t="s">
        <v>90</v>
      </c>
      <c r="I3243" s="705" t="s">
        <v>68</v>
      </c>
    </row>
    <row r="3244" spans="5:9">
      <c r="E3244" s="702" t="s">
        <v>4992</v>
      </c>
      <c r="F3244" s="702" t="s">
        <v>131</v>
      </c>
      <c r="G3244" s="702" t="s">
        <v>68</v>
      </c>
      <c r="H3244" s="702" t="s">
        <v>87</v>
      </c>
      <c r="I3244" s="702" t="s">
        <v>90</v>
      </c>
    </row>
    <row r="3245" spans="5:9">
      <c r="E3245" s="702" t="s">
        <v>4993</v>
      </c>
      <c r="F3245" s="702" t="s">
        <v>101</v>
      </c>
      <c r="G3245" s="702" t="s">
        <v>99</v>
      </c>
      <c r="H3245" s="702" t="s">
        <v>70</v>
      </c>
      <c r="I3245" s="702" t="s">
        <v>99</v>
      </c>
    </row>
    <row r="3246" spans="5:9">
      <c r="E3246" s="702" t="s">
        <v>4994</v>
      </c>
      <c r="F3246" s="702" t="s">
        <v>135</v>
      </c>
      <c r="G3246" s="702" t="s">
        <v>87</v>
      </c>
      <c r="H3246" s="702" t="s">
        <v>87</v>
      </c>
      <c r="I3246" s="702" t="s">
        <v>99</v>
      </c>
    </row>
    <row r="3247" spans="5:9">
      <c r="E3247" s="702" t="s">
        <v>4995</v>
      </c>
      <c r="F3247" s="702" t="s">
        <v>140</v>
      </c>
      <c r="G3247" s="702" t="s">
        <v>68</v>
      </c>
      <c r="H3247" s="702" t="s">
        <v>90</v>
      </c>
      <c r="I3247" s="702" t="s">
        <v>99</v>
      </c>
    </row>
    <row r="3248" spans="5:9">
      <c r="E3248" s="702" t="s">
        <v>4996</v>
      </c>
      <c r="F3248" s="702" t="s">
        <v>101</v>
      </c>
      <c r="G3248" s="702" t="s">
        <v>68</v>
      </c>
      <c r="H3248" s="702" t="s">
        <v>87</v>
      </c>
      <c r="I3248" s="702" t="s">
        <v>90</v>
      </c>
    </row>
    <row r="3249" spans="5:9">
      <c r="E3249" s="702" t="s">
        <v>4997</v>
      </c>
      <c r="F3249" s="702" t="s">
        <v>104</v>
      </c>
      <c r="G3249" s="702" t="s">
        <v>90</v>
      </c>
      <c r="H3249" s="702" t="s">
        <v>87</v>
      </c>
      <c r="I3249" s="702" t="s">
        <v>99</v>
      </c>
    </row>
    <row r="3250" spans="5:9">
      <c r="E3250" s="706" t="s">
        <v>4998</v>
      </c>
      <c r="F3250" s="706" t="s">
        <v>140</v>
      </c>
      <c r="G3250" s="707" t="s">
        <v>90</v>
      </c>
      <c r="H3250" s="707" t="s">
        <v>70</v>
      </c>
      <c r="I3250" s="707" t="s">
        <v>90</v>
      </c>
    </row>
    <row r="3251" spans="5:9">
      <c r="E3251" s="702" t="s">
        <v>4999</v>
      </c>
      <c r="F3251" s="702" t="s">
        <v>126</v>
      </c>
      <c r="G3251" s="702" t="s">
        <v>90</v>
      </c>
      <c r="H3251" s="702" t="s">
        <v>70</v>
      </c>
      <c r="I3251" s="702" t="s">
        <v>90</v>
      </c>
    </row>
    <row r="3252" spans="5:9">
      <c r="E3252" s="702" t="s">
        <v>5002</v>
      </c>
      <c r="F3252" s="702" t="s">
        <v>101</v>
      </c>
      <c r="G3252" s="705" t="s">
        <v>87</v>
      </c>
      <c r="H3252" s="705" t="s">
        <v>68</v>
      </c>
      <c r="I3252" s="705" t="s">
        <v>70</v>
      </c>
    </row>
    <row r="3253" spans="5:9">
      <c r="E3253" s="706" t="s">
        <v>5003</v>
      </c>
      <c r="F3253" s="706" t="s">
        <v>101</v>
      </c>
      <c r="G3253" s="707" t="s">
        <v>87</v>
      </c>
      <c r="H3253" s="707" t="s">
        <v>87</v>
      </c>
      <c r="I3253" s="707" t="s">
        <v>68</v>
      </c>
    </row>
    <row r="3254" spans="5:9">
      <c r="E3254" s="702" t="s">
        <v>5005</v>
      </c>
      <c r="F3254" s="702" t="s">
        <v>126</v>
      </c>
      <c r="G3254" s="705" t="s">
        <v>70</v>
      </c>
      <c r="H3254" s="705" t="s">
        <v>87</v>
      </c>
      <c r="I3254" s="705" t="s">
        <v>87</v>
      </c>
    </row>
    <row r="3255" spans="5:9">
      <c r="E3255" s="702" t="s">
        <v>5006</v>
      </c>
      <c r="F3255" s="702" t="s">
        <v>122</v>
      </c>
      <c r="G3255" s="705" t="s">
        <v>68</v>
      </c>
      <c r="H3255" s="705" t="s">
        <v>90</v>
      </c>
      <c r="I3255" s="705" t="s">
        <v>90</v>
      </c>
    </row>
    <row r="3256" spans="5:9">
      <c r="E3256" s="702" t="s">
        <v>5007</v>
      </c>
      <c r="F3256" s="702" t="s">
        <v>140</v>
      </c>
      <c r="G3256" s="705" t="s">
        <v>70</v>
      </c>
      <c r="H3256" s="705" t="s">
        <v>99</v>
      </c>
      <c r="I3256" s="705" t="s">
        <v>68</v>
      </c>
    </row>
    <row r="3257" spans="5:9">
      <c r="E3257" s="702" t="s">
        <v>5008</v>
      </c>
      <c r="F3257" s="702" t="s">
        <v>140</v>
      </c>
      <c r="G3257" s="702" t="s">
        <v>90</v>
      </c>
      <c r="H3257" s="702" t="s">
        <v>87</v>
      </c>
      <c r="I3257" s="702" t="s">
        <v>70</v>
      </c>
    </row>
    <row r="3258" spans="5:9">
      <c r="E3258" s="702" t="s">
        <v>5009</v>
      </c>
      <c r="F3258" s="702" t="s">
        <v>131</v>
      </c>
      <c r="G3258" s="704" t="s">
        <v>68</v>
      </c>
      <c r="H3258" s="705" t="s">
        <v>90</v>
      </c>
      <c r="I3258" s="704" t="s">
        <v>87</v>
      </c>
    </row>
    <row r="3259" spans="5:9">
      <c r="E3259" s="702" t="s">
        <v>5010</v>
      </c>
      <c r="F3259" s="702" t="s">
        <v>94</v>
      </c>
      <c r="G3259" s="705" t="s">
        <v>87</v>
      </c>
      <c r="H3259" s="705" t="s">
        <v>87</v>
      </c>
      <c r="I3259" s="705" t="s">
        <v>68</v>
      </c>
    </row>
    <row r="3260" spans="5:9">
      <c r="E3260" s="702" t="s">
        <v>5012</v>
      </c>
      <c r="F3260" s="702" t="s">
        <v>126</v>
      </c>
      <c r="G3260" s="705" t="s">
        <v>90</v>
      </c>
      <c r="H3260" s="705" t="s">
        <v>90</v>
      </c>
      <c r="I3260" s="705" t="s">
        <v>90</v>
      </c>
    </row>
    <row r="3261" spans="5:9">
      <c r="E3261" s="706" t="s">
        <v>5013</v>
      </c>
      <c r="F3261" s="706" t="s">
        <v>135</v>
      </c>
      <c r="G3261" s="706" t="s">
        <v>68</v>
      </c>
      <c r="H3261" s="706" t="s">
        <v>90</v>
      </c>
      <c r="I3261" s="706" t="s">
        <v>90</v>
      </c>
    </row>
    <row r="3262" spans="5:9">
      <c r="E3262" s="702" t="s">
        <v>5014</v>
      </c>
      <c r="F3262" s="702" t="s">
        <v>126</v>
      </c>
      <c r="G3262" s="705" t="s">
        <v>70</v>
      </c>
      <c r="H3262" s="705" t="s">
        <v>87</v>
      </c>
      <c r="I3262" s="705" t="s">
        <v>68</v>
      </c>
    </row>
    <row r="3263" spans="5:9">
      <c r="E3263" s="702" t="s">
        <v>5015</v>
      </c>
      <c r="F3263" s="702" t="s">
        <v>135</v>
      </c>
      <c r="G3263" s="705" t="s">
        <v>68</v>
      </c>
      <c r="H3263" s="705" t="s">
        <v>68</v>
      </c>
      <c r="I3263" s="705" t="s">
        <v>70</v>
      </c>
    </row>
    <row r="3264" spans="5:9">
      <c r="E3264" s="702" t="s">
        <v>5016</v>
      </c>
      <c r="F3264" s="702" t="s">
        <v>126</v>
      </c>
      <c r="G3264" s="702" t="s">
        <v>90</v>
      </c>
      <c r="H3264" s="702" t="s">
        <v>87</v>
      </c>
      <c r="I3264" s="702" t="s">
        <v>68</v>
      </c>
    </row>
    <row r="3265" spans="5:9">
      <c r="E3265" s="702" t="s">
        <v>5017</v>
      </c>
      <c r="F3265" s="702" t="s">
        <v>122</v>
      </c>
      <c r="G3265" s="702" t="s">
        <v>90</v>
      </c>
      <c r="H3265" s="702" t="s">
        <v>90</v>
      </c>
      <c r="I3265" s="702" t="s">
        <v>68</v>
      </c>
    </row>
    <row r="3266" spans="5:9">
      <c r="E3266" s="702" t="s">
        <v>5019</v>
      </c>
      <c r="F3266" s="702" t="s">
        <v>101</v>
      </c>
      <c r="G3266" s="705" t="s">
        <v>68</v>
      </c>
      <c r="H3266" s="705" t="s">
        <v>70</v>
      </c>
      <c r="I3266" s="705" t="s">
        <v>87</v>
      </c>
    </row>
    <row r="3267" spans="5:9">
      <c r="E3267" s="702" t="s">
        <v>5020</v>
      </c>
      <c r="F3267" s="702" t="s">
        <v>101</v>
      </c>
      <c r="G3267" s="702" t="s">
        <v>90</v>
      </c>
      <c r="H3267" s="702" t="s">
        <v>90</v>
      </c>
      <c r="I3267" s="702" t="s">
        <v>99</v>
      </c>
    </row>
    <row r="3268" spans="5:9">
      <c r="E3268" s="702" t="s">
        <v>5024</v>
      </c>
      <c r="F3268" s="702" t="s">
        <v>101</v>
      </c>
      <c r="G3268" s="705" t="s">
        <v>68</v>
      </c>
      <c r="H3268" s="705" t="s">
        <v>87</v>
      </c>
      <c r="I3268" s="705" t="s">
        <v>99</v>
      </c>
    </row>
    <row r="3269" spans="5:9">
      <c r="E3269" s="706" t="s">
        <v>5025</v>
      </c>
      <c r="F3269" s="706" t="s">
        <v>131</v>
      </c>
      <c r="G3269" s="707" t="s">
        <v>90</v>
      </c>
      <c r="H3269" s="707" t="s">
        <v>68</v>
      </c>
      <c r="I3269" s="707" t="s">
        <v>87</v>
      </c>
    </row>
    <row r="3270" spans="5:9">
      <c r="E3270" s="702" t="s">
        <v>5026</v>
      </c>
      <c r="F3270" s="702" t="s">
        <v>114</v>
      </c>
      <c r="G3270" s="705" t="s">
        <v>68</v>
      </c>
      <c r="H3270" s="705" t="s">
        <v>90</v>
      </c>
      <c r="I3270" s="705" t="s">
        <v>87</v>
      </c>
    </row>
    <row r="3271" spans="5:9">
      <c r="E3271" s="702" t="s">
        <v>5027</v>
      </c>
      <c r="F3271" s="702" t="s">
        <v>88</v>
      </c>
      <c r="G3271" s="702" t="s">
        <v>87</v>
      </c>
      <c r="H3271" s="702" t="s">
        <v>68</v>
      </c>
      <c r="I3271" s="702" t="s">
        <v>90</v>
      </c>
    </row>
    <row r="3272" spans="5:9">
      <c r="E3272" s="702" t="s">
        <v>5028</v>
      </c>
      <c r="F3272" s="702" t="s">
        <v>220</v>
      </c>
      <c r="G3272" s="702" t="s">
        <v>87</v>
      </c>
      <c r="H3272" s="702" t="s">
        <v>70</v>
      </c>
      <c r="I3272" s="702" t="s">
        <v>90</v>
      </c>
    </row>
    <row r="3273" spans="5:9">
      <c r="E3273" s="702" t="s">
        <v>5029</v>
      </c>
      <c r="F3273" s="702" t="s">
        <v>126</v>
      </c>
      <c r="G3273" s="705" t="s">
        <v>87</v>
      </c>
      <c r="H3273" s="705" t="s">
        <v>87</v>
      </c>
      <c r="I3273" s="705" t="s">
        <v>87</v>
      </c>
    </row>
    <row r="3274" spans="5:9">
      <c r="E3274" s="702" t="s">
        <v>5030</v>
      </c>
      <c r="F3274" s="702" t="s">
        <v>126</v>
      </c>
      <c r="G3274" s="705" t="s">
        <v>90</v>
      </c>
      <c r="H3274" s="705" t="s">
        <v>90</v>
      </c>
      <c r="I3274" s="705" t="s">
        <v>99</v>
      </c>
    </row>
    <row r="3275" spans="5:9">
      <c r="E3275" s="702" t="s">
        <v>5032</v>
      </c>
      <c r="F3275" s="702" t="s">
        <v>122</v>
      </c>
      <c r="G3275" s="705" t="s">
        <v>70</v>
      </c>
      <c r="H3275" s="705" t="s">
        <v>68</v>
      </c>
      <c r="I3275" s="705" t="s">
        <v>99</v>
      </c>
    </row>
    <row r="3276" spans="5:9">
      <c r="E3276" s="702" t="s">
        <v>5033</v>
      </c>
      <c r="F3276" s="702" t="s">
        <v>135</v>
      </c>
      <c r="G3276" s="702" t="s">
        <v>90</v>
      </c>
      <c r="H3276" s="702" t="s">
        <v>70</v>
      </c>
      <c r="I3276" s="702" t="s">
        <v>68</v>
      </c>
    </row>
    <row r="3277" spans="5:9">
      <c r="E3277" s="702" t="s">
        <v>5034</v>
      </c>
      <c r="F3277" s="702" t="s">
        <v>104</v>
      </c>
      <c r="G3277" s="702" t="s">
        <v>87</v>
      </c>
      <c r="H3277" s="702" t="s">
        <v>90</v>
      </c>
      <c r="I3277" s="702" t="s">
        <v>87</v>
      </c>
    </row>
    <row r="3278" spans="5:9">
      <c r="E3278" s="702" t="s">
        <v>5035</v>
      </c>
      <c r="F3278" s="702" t="s">
        <v>126</v>
      </c>
      <c r="G3278" s="705" t="s">
        <v>90</v>
      </c>
      <c r="H3278" s="705" t="s">
        <v>90</v>
      </c>
      <c r="I3278" s="705" t="s">
        <v>90</v>
      </c>
    </row>
    <row r="3279" spans="5:9">
      <c r="E3279" s="702" t="s">
        <v>5036</v>
      </c>
      <c r="F3279" s="702" t="s">
        <v>135</v>
      </c>
      <c r="G3279" s="705" t="s">
        <v>70</v>
      </c>
      <c r="H3279" s="705" t="s">
        <v>68</v>
      </c>
      <c r="I3279" s="705" t="s">
        <v>68</v>
      </c>
    </row>
    <row r="3280" spans="5:9">
      <c r="E3280" s="702" t="s">
        <v>5037</v>
      </c>
      <c r="F3280" s="702" t="s">
        <v>104</v>
      </c>
      <c r="G3280" s="705" t="s">
        <v>90</v>
      </c>
      <c r="H3280" s="705" t="s">
        <v>70</v>
      </c>
      <c r="I3280" s="705" t="s">
        <v>68</v>
      </c>
    </row>
    <row r="3281" spans="5:9">
      <c r="E3281" s="702" t="s">
        <v>5038</v>
      </c>
      <c r="F3281" s="702" t="s">
        <v>88</v>
      </c>
      <c r="G3281" s="705" t="s">
        <v>68</v>
      </c>
      <c r="H3281" s="705" t="s">
        <v>68</v>
      </c>
      <c r="I3281" s="705" t="s">
        <v>70</v>
      </c>
    </row>
    <row r="3282" spans="5:9">
      <c r="E3282" s="702" t="s">
        <v>5039</v>
      </c>
      <c r="F3282" s="702" t="s">
        <v>215</v>
      </c>
      <c r="G3282" s="705" t="s">
        <v>70</v>
      </c>
      <c r="H3282" s="705" t="s">
        <v>90</v>
      </c>
      <c r="I3282" s="705" t="s">
        <v>70</v>
      </c>
    </row>
    <row r="3283" spans="5:9">
      <c r="E3283" s="702" t="s">
        <v>5040</v>
      </c>
      <c r="F3283" s="702" t="s">
        <v>148</v>
      </c>
      <c r="G3283" s="702" t="s">
        <v>90</v>
      </c>
      <c r="H3283" s="702" t="s">
        <v>87</v>
      </c>
      <c r="I3283" s="702" t="s">
        <v>68</v>
      </c>
    </row>
    <row r="3284" spans="5:9">
      <c r="E3284" s="702" t="s">
        <v>5041</v>
      </c>
      <c r="F3284" s="702" t="s">
        <v>94</v>
      </c>
      <c r="G3284" s="705" t="s">
        <v>90</v>
      </c>
      <c r="H3284" s="705" t="s">
        <v>68</v>
      </c>
      <c r="I3284" s="705" t="s">
        <v>70</v>
      </c>
    </row>
    <row r="3285" spans="5:9">
      <c r="E3285" s="702" t="s">
        <v>5042</v>
      </c>
      <c r="F3285" s="702" t="s">
        <v>90</v>
      </c>
      <c r="G3285" s="702" t="s">
        <v>90</v>
      </c>
      <c r="H3285" s="702" t="s">
        <v>90</v>
      </c>
      <c r="I3285" s="702" t="s">
        <v>70</v>
      </c>
    </row>
    <row r="3286" spans="5:9">
      <c r="E3286" s="702" t="s">
        <v>5043</v>
      </c>
      <c r="F3286" s="702" t="s">
        <v>104</v>
      </c>
      <c r="G3286" s="705" t="s">
        <v>70</v>
      </c>
      <c r="H3286" s="705" t="s">
        <v>90</v>
      </c>
      <c r="I3286" s="705" t="s">
        <v>90</v>
      </c>
    </row>
    <row r="3287" spans="5:9">
      <c r="E3287" s="702" t="s">
        <v>5044</v>
      </c>
      <c r="F3287" s="702" t="s">
        <v>101</v>
      </c>
      <c r="G3287" s="705" t="s">
        <v>90</v>
      </c>
      <c r="H3287" s="704" t="s">
        <v>68</v>
      </c>
      <c r="I3287" s="705" t="s">
        <v>90</v>
      </c>
    </row>
    <row r="3288" spans="5:9">
      <c r="E3288" s="702" t="s">
        <v>5046</v>
      </c>
      <c r="F3288" s="702" t="s">
        <v>94</v>
      </c>
      <c r="G3288" s="705" t="s">
        <v>70</v>
      </c>
      <c r="H3288" s="705" t="s">
        <v>90</v>
      </c>
      <c r="I3288" s="705" t="s">
        <v>87</v>
      </c>
    </row>
    <row r="3289" spans="5:9">
      <c r="E3289" s="702" t="s">
        <v>5047</v>
      </c>
      <c r="F3289" s="702" t="s">
        <v>104</v>
      </c>
      <c r="G3289" s="702" t="s">
        <v>87</v>
      </c>
      <c r="H3289" s="702" t="s">
        <v>90</v>
      </c>
      <c r="I3289" s="702" t="s">
        <v>99</v>
      </c>
    </row>
    <row r="3290" spans="5:9">
      <c r="E3290" s="702" t="s">
        <v>5048</v>
      </c>
      <c r="F3290" s="702" t="s">
        <v>135</v>
      </c>
      <c r="G3290" s="705" t="s">
        <v>68</v>
      </c>
      <c r="H3290" s="705" t="s">
        <v>70</v>
      </c>
      <c r="I3290" s="705" t="s">
        <v>70</v>
      </c>
    </row>
    <row r="3291" spans="5:9">
      <c r="E3291" s="702" t="s">
        <v>5051</v>
      </c>
      <c r="F3291" s="702" t="s">
        <v>126</v>
      </c>
      <c r="G3291" s="705" t="s">
        <v>90</v>
      </c>
      <c r="H3291" s="705" t="s">
        <v>99</v>
      </c>
      <c r="I3291" s="705" t="s">
        <v>90</v>
      </c>
    </row>
    <row r="3292" spans="5:9">
      <c r="E3292" s="702" t="s">
        <v>5052</v>
      </c>
      <c r="F3292" s="702" t="s">
        <v>215</v>
      </c>
      <c r="G3292" s="705" t="s">
        <v>90</v>
      </c>
      <c r="H3292" s="705" t="s">
        <v>87</v>
      </c>
      <c r="I3292" s="705" t="s">
        <v>87</v>
      </c>
    </row>
    <row r="3293" spans="5:9">
      <c r="E3293" s="702" t="s">
        <v>5053</v>
      </c>
      <c r="F3293" s="702" t="s">
        <v>101</v>
      </c>
      <c r="G3293" s="705" t="s">
        <v>90</v>
      </c>
      <c r="H3293" s="705" t="s">
        <v>87</v>
      </c>
      <c r="I3293" s="705" t="s">
        <v>90</v>
      </c>
    </row>
    <row r="3294" spans="5:9">
      <c r="E3294" s="702" t="s">
        <v>5054</v>
      </c>
      <c r="F3294" s="702" t="s">
        <v>90</v>
      </c>
      <c r="G3294" s="705" t="s">
        <v>90</v>
      </c>
      <c r="H3294" s="705" t="s">
        <v>70</v>
      </c>
      <c r="I3294" s="705" t="s">
        <v>87</v>
      </c>
    </row>
    <row r="3295" spans="5:9">
      <c r="E3295" s="702" t="s">
        <v>5055</v>
      </c>
      <c r="F3295" s="702" t="s">
        <v>88</v>
      </c>
      <c r="G3295" s="702" t="s">
        <v>70</v>
      </c>
      <c r="H3295" s="702" t="s">
        <v>70</v>
      </c>
      <c r="I3295" s="702" t="s">
        <v>70</v>
      </c>
    </row>
    <row r="3296" spans="5:9">
      <c r="E3296" s="702" t="s">
        <v>5056</v>
      </c>
      <c r="F3296" s="702" t="s">
        <v>126</v>
      </c>
      <c r="G3296" s="705" t="s">
        <v>87</v>
      </c>
      <c r="H3296" s="705" t="s">
        <v>87</v>
      </c>
      <c r="I3296" s="705" t="s">
        <v>87</v>
      </c>
    </row>
    <row r="3297" spans="5:9">
      <c r="E3297" s="702" t="s">
        <v>5057</v>
      </c>
      <c r="F3297" s="702" t="s">
        <v>94</v>
      </c>
      <c r="G3297" s="705" t="s">
        <v>90</v>
      </c>
      <c r="H3297" s="705" t="s">
        <v>68</v>
      </c>
      <c r="I3297" s="705" t="s">
        <v>68</v>
      </c>
    </row>
    <row r="3298" spans="5:9">
      <c r="E3298" s="706" t="s">
        <v>5058</v>
      </c>
      <c r="F3298" s="706" t="s">
        <v>140</v>
      </c>
      <c r="G3298" s="706" t="s">
        <v>87</v>
      </c>
      <c r="H3298" s="706" t="s">
        <v>68</v>
      </c>
      <c r="I3298" s="706" t="s">
        <v>68</v>
      </c>
    </row>
    <row r="3299" spans="5:9">
      <c r="E3299" s="702" t="s">
        <v>5059</v>
      </c>
      <c r="F3299" s="702" t="s">
        <v>114</v>
      </c>
      <c r="G3299" s="705" t="s">
        <v>70</v>
      </c>
      <c r="H3299" s="705" t="s">
        <v>70</v>
      </c>
      <c r="I3299" s="705" t="s">
        <v>70</v>
      </c>
    </row>
    <row r="3300" spans="5:9">
      <c r="E3300" s="702" t="s">
        <v>5060</v>
      </c>
      <c r="F3300" s="702" t="s">
        <v>122</v>
      </c>
      <c r="G3300" s="705" t="s">
        <v>87</v>
      </c>
      <c r="H3300" s="705" t="s">
        <v>87</v>
      </c>
      <c r="I3300" s="705" t="s">
        <v>87</v>
      </c>
    </row>
    <row r="3301" spans="5:9">
      <c r="E3301" s="702" t="s">
        <v>5061</v>
      </c>
      <c r="F3301" s="702" t="s">
        <v>94</v>
      </c>
      <c r="G3301" s="705" t="s">
        <v>90</v>
      </c>
      <c r="H3301" s="705" t="s">
        <v>99</v>
      </c>
      <c r="I3301" s="705" t="s">
        <v>70</v>
      </c>
    </row>
    <row r="3302" spans="5:9">
      <c r="E3302" s="702" t="s">
        <v>5062</v>
      </c>
      <c r="F3302" s="702" t="s">
        <v>101</v>
      </c>
      <c r="G3302" s="705" t="s">
        <v>87</v>
      </c>
      <c r="H3302" s="705" t="s">
        <v>87</v>
      </c>
      <c r="I3302" s="705" t="s">
        <v>99</v>
      </c>
    </row>
    <row r="3303" spans="5:9">
      <c r="E3303" s="702" t="s">
        <v>5063</v>
      </c>
      <c r="F3303" s="702" t="s">
        <v>129</v>
      </c>
      <c r="G3303" s="702" t="s">
        <v>99</v>
      </c>
      <c r="H3303" s="702" t="s">
        <v>99</v>
      </c>
      <c r="I3303" s="702" t="s">
        <v>68</v>
      </c>
    </row>
    <row r="3304" spans="5:9">
      <c r="E3304" s="706" t="s">
        <v>5064</v>
      </c>
      <c r="F3304" s="706" t="s">
        <v>135</v>
      </c>
      <c r="G3304" s="706" t="s">
        <v>68</v>
      </c>
      <c r="H3304" s="706" t="s">
        <v>87</v>
      </c>
      <c r="I3304" s="706" t="s">
        <v>70</v>
      </c>
    </row>
    <row r="3305" spans="5:9">
      <c r="E3305" s="702" t="s">
        <v>5066</v>
      </c>
      <c r="F3305" s="702" t="s">
        <v>88</v>
      </c>
      <c r="G3305" s="702" t="s">
        <v>87</v>
      </c>
      <c r="H3305" s="702" t="s">
        <v>90</v>
      </c>
      <c r="I3305" s="702" t="s">
        <v>87</v>
      </c>
    </row>
    <row r="3306" spans="5:9">
      <c r="E3306" s="702" t="s">
        <v>5067</v>
      </c>
      <c r="F3306" s="702" t="s">
        <v>129</v>
      </c>
      <c r="G3306" s="702" t="s">
        <v>87</v>
      </c>
      <c r="H3306" s="702" t="s">
        <v>68</v>
      </c>
      <c r="I3306" s="702" t="s">
        <v>68</v>
      </c>
    </row>
    <row r="3307" spans="5:9">
      <c r="E3307" s="706" t="s">
        <v>5068</v>
      </c>
      <c r="F3307" s="706" t="s">
        <v>101</v>
      </c>
      <c r="G3307" s="707" t="s">
        <v>87</v>
      </c>
      <c r="H3307" s="707" t="s">
        <v>68</v>
      </c>
      <c r="I3307" s="707" t="s">
        <v>68</v>
      </c>
    </row>
    <row r="3308" spans="5:9">
      <c r="E3308" s="702" t="s">
        <v>5071</v>
      </c>
      <c r="F3308" s="702" t="s">
        <v>104</v>
      </c>
      <c r="G3308" s="705" t="s">
        <v>87</v>
      </c>
      <c r="H3308" s="702" t="s">
        <v>68</v>
      </c>
      <c r="I3308" s="702" t="s">
        <v>68</v>
      </c>
    </row>
    <row r="3309" spans="5:9">
      <c r="E3309" s="706" t="s">
        <v>5072</v>
      </c>
      <c r="F3309" s="706" t="s">
        <v>122</v>
      </c>
      <c r="G3309" s="707" t="s">
        <v>90</v>
      </c>
      <c r="H3309" s="707" t="s">
        <v>70</v>
      </c>
      <c r="I3309" s="707" t="s">
        <v>70</v>
      </c>
    </row>
    <row r="3310" spans="5:9">
      <c r="E3310" s="706" t="s">
        <v>5073</v>
      </c>
      <c r="F3310" s="706" t="s">
        <v>140</v>
      </c>
      <c r="G3310" s="707" t="s">
        <v>70</v>
      </c>
      <c r="H3310" s="706" t="s">
        <v>87</v>
      </c>
      <c r="I3310" s="705" t="s">
        <v>99</v>
      </c>
    </row>
    <row r="3311" spans="5:9">
      <c r="E3311" s="702" t="s">
        <v>5074</v>
      </c>
      <c r="F3311" s="702" t="s">
        <v>122</v>
      </c>
      <c r="G3311" s="705" t="s">
        <v>90</v>
      </c>
      <c r="H3311" s="705" t="s">
        <v>87</v>
      </c>
      <c r="I3311" s="705" t="s">
        <v>70</v>
      </c>
    </row>
    <row r="3312" spans="5:9">
      <c r="E3312" s="702" t="s">
        <v>5075</v>
      </c>
      <c r="F3312" s="702" t="s">
        <v>119</v>
      </c>
      <c r="G3312" s="705" t="s">
        <v>68</v>
      </c>
      <c r="H3312" s="705" t="s">
        <v>90</v>
      </c>
      <c r="I3312" s="705" t="s">
        <v>68</v>
      </c>
    </row>
    <row r="3313" spans="5:9">
      <c r="E3313" s="702" t="s">
        <v>5076</v>
      </c>
      <c r="F3313" s="702" t="s">
        <v>122</v>
      </c>
      <c r="G3313" s="705" t="s">
        <v>68</v>
      </c>
      <c r="H3313" s="705" t="s">
        <v>87</v>
      </c>
      <c r="I3313" s="705" t="s">
        <v>68</v>
      </c>
    </row>
    <row r="3314" spans="5:9">
      <c r="E3314" s="702" t="s">
        <v>5077</v>
      </c>
      <c r="F3314" s="702" t="s">
        <v>94</v>
      </c>
      <c r="G3314" s="702" t="s">
        <v>68</v>
      </c>
      <c r="H3314" s="702" t="s">
        <v>99</v>
      </c>
      <c r="I3314" s="702" t="s">
        <v>90</v>
      </c>
    </row>
    <row r="3315" spans="5:9">
      <c r="E3315" s="702" t="s">
        <v>5078</v>
      </c>
      <c r="F3315" s="702" t="s">
        <v>101</v>
      </c>
      <c r="G3315" s="702" t="s">
        <v>87</v>
      </c>
      <c r="H3315" s="702" t="s">
        <v>70</v>
      </c>
      <c r="I3315" s="702" t="s">
        <v>90</v>
      </c>
    </row>
    <row r="3316" spans="5:9">
      <c r="E3316" s="702" t="s">
        <v>5079</v>
      </c>
      <c r="F3316" s="702" t="s">
        <v>94</v>
      </c>
      <c r="G3316" s="702" t="s">
        <v>68</v>
      </c>
      <c r="H3316" s="702" t="s">
        <v>99</v>
      </c>
      <c r="I3316" s="702" t="s">
        <v>68</v>
      </c>
    </row>
    <row r="3317" spans="5:9">
      <c r="E3317" s="702" t="s">
        <v>5080</v>
      </c>
      <c r="F3317" s="702" t="s">
        <v>88</v>
      </c>
      <c r="G3317" s="702" t="s">
        <v>87</v>
      </c>
      <c r="H3317" s="702" t="s">
        <v>87</v>
      </c>
      <c r="I3317" s="702" t="s">
        <v>90</v>
      </c>
    </row>
    <row r="3318" spans="5:9">
      <c r="E3318" s="702" t="s">
        <v>5083</v>
      </c>
      <c r="F3318" s="702" t="s">
        <v>119</v>
      </c>
      <c r="G3318" s="705" t="s">
        <v>87</v>
      </c>
      <c r="H3318" s="705" t="s">
        <v>68</v>
      </c>
      <c r="I3318" s="705" t="s">
        <v>90</v>
      </c>
    </row>
    <row r="3319" spans="5:9">
      <c r="E3319" s="702" t="s">
        <v>5084</v>
      </c>
      <c r="F3319" s="702" t="s">
        <v>101</v>
      </c>
      <c r="G3319" s="705" t="s">
        <v>68</v>
      </c>
      <c r="H3319" s="705" t="s">
        <v>90</v>
      </c>
      <c r="I3319" s="705" t="s">
        <v>68</v>
      </c>
    </row>
    <row r="3320" spans="5:9">
      <c r="E3320" s="702" t="s">
        <v>5085</v>
      </c>
      <c r="F3320" s="702" t="s">
        <v>88</v>
      </c>
      <c r="G3320" s="705" t="s">
        <v>68</v>
      </c>
      <c r="H3320" s="705" t="s">
        <v>99</v>
      </c>
      <c r="I3320" s="705" t="s">
        <v>70</v>
      </c>
    </row>
    <row r="3321" spans="5:9">
      <c r="E3321" s="702" t="s">
        <v>5086</v>
      </c>
      <c r="F3321" s="702" t="s">
        <v>101</v>
      </c>
      <c r="G3321" s="702" t="s">
        <v>68</v>
      </c>
      <c r="H3321" s="702" t="s">
        <v>90</v>
      </c>
      <c r="I3321" s="702" t="s">
        <v>68</v>
      </c>
    </row>
    <row r="3322" spans="5:9">
      <c r="E3322" s="706" t="s">
        <v>5087</v>
      </c>
      <c r="F3322" s="706" t="s">
        <v>126</v>
      </c>
      <c r="G3322" s="707" t="s">
        <v>68</v>
      </c>
      <c r="H3322" s="707" t="s">
        <v>90</v>
      </c>
      <c r="I3322" s="707" t="s">
        <v>68</v>
      </c>
    </row>
    <row r="3323" spans="5:9">
      <c r="E3323" s="702" t="s">
        <v>5088</v>
      </c>
      <c r="F3323" s="702" t="s">
        <v>116</v>
      </c>
      <c r="G3323" s="702" t="s">
        <v>68</v>
      </c>
      <c r="H3323" s="702" t="s">
        <v>68</v>
      </c>
      <c r="I3323" s="702" t="s">
        <v>68</v>
      </c>
    </row>
    <row r="3324" spans="5:9">
      <c r="E3324" s="702" t="s">
        <v>723</v>
      </c>
      <c r="F3324" s="702" t="s">
        <v>114</v>
      </c>
      <c r="G3324" s="702" t="s">
        <v>68</v>
      </c>
      <c r="H3324" s="702" t="s">
        <v>70</v>
      </c>
      <c r="I3324" s="702" t="s">
        <v>87</v>
      </c>
    </row>
    <row r="3325" spans="5:9">
      <c r="E3325" s="702" t="s">
        <v>5089</v>
      </c>
      <c r="F3325" s="702" t="s">
        <v>101</v>
      </c>
      <c r="G3325" s="707" t="s">
        <v>90</v>
      </c>
      <c r="H3325" s="707" t="s">
        <v>68</v>
      </c>
      <c r="I3325" s="707" t="s">
        <v>87</v>
      </c>
    </row>
    <row r="3326" spans="5:9">
      <c r="E3326" s="702" t="s">
        <v>5090</v>
      </c>
      <c r="F3326" s="702" t="s">
        <v>215</v>
      </c>
      <c r="G3326" s="702" t="s">
        <v>90</v>
      </c>
      <c r="H3326" s="702" t="s">
        <v>90</v>
      </c>
      <c r="I3326" s="702" t="s">
        <v>87</v>
      </c>
    </row>
    <row r="3327" spans="5:9">
      <c r="E3327" s="702" t="s">
        <v>5091</v>
      </c>
      <c r="F3327" s="702" t="s">
        <v>104</v>
      </c>
      <c r="G3327" s="705" t="s">
        <v>90</v>
      </c>
      <c r="H3327" s="705" t="s">
        <v>87</v>
      </c>
      <c r="I3327" s="705" t="s">
        <v>68</v>
      </c>
    </row>
    <row r="3328" spans="5:9">
      <c r="E3328" s="706" t="s">
        <v>5092</v>
      </c>
      <c r="F3328" s="706" t="s">
        <v>101</v>
      </c>
      <c r="G3328" s="706" t="s">
        <v>90</v>
      </c>
      <c r="H3328" s="706" t="s">
        <v>68</v>
      </c>
      <c r="I3328" s="706" t="s">
        <v>68</v>
      </c>
    </row>
    <row r="3329" spans="5:9">
      <c r="E3329" s="702" t="s">
        <v>5093</v>
      </c>
      <c r="F3329" s="702" t="s">
        <v>94</v>
      </c>
      <c r="G3329" s="705" t="s">
        <v>68</v>
      </c>
      <c r="H3329" s="705" t="s">
        <v>68</v>
      </c>
      <c r="I3329" s="705" t="s">
        <v>90</v>
      </c>
    </row>
    <row r="3330" spans="5:9">
      <c r="E3330" s="702" t="s">
        <v>5095</v>
      </c>
      <c r="F3330" s="702" t="s">
        <v>135</v>
      </c>
      <c r="G3330" s="705" t="s">
        <v>87</v>
      </c>
      <c r="H3330" s="705" t="s">
        <v>99</v>
      </c>
      <c r="I3330" s="705" t="s">
        <v>90</v>
      </c>
    </row>
    <row r="3331" spans="5:9">
      <c r="E3331" s="702" t="s">
        <v>5096</v>
      </c>
      <c r="F3331" s="702" t="s">
        <v>126</v>
      </c>
      <c r="G3331" s="705" t="s">
        <v>90</v>
      </c>
      <c r="H3331" s="705" t="s">
        <v>68</v>
      </c>
      <c r="I3331" s="705" t="s">
        <v>68</v>
      </c>
    </row>
    <row r="3332" spans="5:9">
      <c r="E3332" s="702" t="s">
        <v>5098</v>
      </c>
      <c r="F3332" s="702" t="s">
        <v>116</v>
      </c>
      <c r="G3332" s="705" t="s">
        <v>68</v>
      </c>
      <c r="H3332" s="705" t="s">
        <v>68</v>
      </c>
      <c r="I3332" s="705" t="s">
        <v>68</v>
      </c>
    </row>
    <row r="3333" spans="5:9">
      <c r="E3333" s="702" t="s">
        <v>5099</v>
      </c>
      <c r="F3333" s="702" t="s">
        <v>135</v>
      </c>
      <c r="G3333" s="705" t="s">
        <v>87</v>
      </c>
      <c r="H3333" s="705" t="s">
        <v>70</v>
      </c>
      <c r="I3333" s="705" t="s">
        <v>90</v>
      </c>
    </row>
    <row r="3334" spans="5:9">
      <c r="E3334" s="702" t="s">
        <v>5100</v>
      </c>
      <c r="F3334" s="702" t="s">
        <v>135</v>
      </c>
      <c r="G3334" s="702" t="s">
        <v>99</v>
      </c>
      <c r="H3334" s="702" t="s">
        <v>87</v>
      </c>
      <c r="I3334" s="702" t="s">
        <v>99</v>
      </c>
    </row>
    <row r="3335" spans="5:9">
      <c r="E3335" s="702" t="s">
        <v>5102</v>
      </c>
      <c r="F3335" s="702" t="s">
        <v>88</v>
      </c>
      <c r="G3335" s="705" t="s">
        <v>90</v>
      </c>
      <c r="H3335" s="702" t="s">
        <v>68</v>
      </c>
      <c r="I3335" s="702" t="s">
        <v>87</v>
      </c>
    </row>
    <row r="3336" spans="5:9">
      <c r="E3336" s="702" t="s">
        <v>5103</v>
      </c>
      <c r="F3336" s="702" t="s">
        <v>116</v>
      </c>
      <c r="G3336" s="702" t="s">
        <v>90</v>
      </c>
      <c r="H3336" s="702" t="s">
        <v>90</v>
      </c>
      <c r="I3336" s="702" t="s">
        <v>68</v>
      </c>
    </row>
    <row r="3337" spans="5:9">
      <c r="E3337" s="702" t="s">
        <v>5107</v>
      </c>
      <c r="F3337" s="702" t="s">
        <v>104</v>
      </c>
      <c r="G3337" s="705" t="s">
        <v>90</v>
      </c>
      <c r="H3337" s="705" t="s">
        <v>70</v>
      </c>
      <c r="I3337" s="705" t="s">
        <v>90</v>
      </c>
    </row>
    <row r="3338" spans="5:9">
      <c r="E3338" s="706" t="s">
        <v>5108</v>
      </c>
      <c r="F3338" s="706" t="s">
        <v>140</v>
      </c>
      <c r="G3338" s="706" t="s">
        <v>90</v>
      </c>
      <c r="H3338" s="706" t="s">
        <v>87</v>
      </c>
      <c r="I3338" s="706" t="s">
        <v>90</v>
      </c>
    </row>
    <row r="3339" spans="5:9">
      <c r="E3339" s="702" t="s">
        <v>5109</v>
      </c>
      <c r="F3339" s="702" t="s">
        <v>126</v>
      </c>
      <c r="G3339" s="702" t="s">
        <v>90</v>
      </c>
      <c r="H3339" s="702" t="s">
        <v>90</v>
      </c>
      <c r="I3339" s="702" t="s">
        <v>99</v>
      </c>
    </row>
    <row r="3340" spans="5:9">
      <c r="E3340" s="702" t="s">
        <v>5111</v>
      </c>
      <c r="F3340" s="702" t="s">
        <v>197</v>
      </c>
      <c r="G3340" s="702" t="s">
        <v>68</v>
      </c>
      <c r="H3340" s="702" t="s">
        <v>90</v>
      </c>
      <c r="I3340" s="702" t="s">
        <v>87</v>
      </c>
    </row>
    <row r="3341" spans="5:9">
      <c r="E3341" s="706" t="s">
        <v>5112</v>
      </c>
      <c r="F3341" s="706" t="s">
        <v>140</v>
      </c>
      <c r="G3341" s="713" t="s">
        <v>87</v>
      </c>
      <c r="H3341" s="713" t="s">
        <v>68</v>
      </c>
      <c r="I3341" s="706" t="s">
        <v>90</v>
      </c>
    </row>
    <row r="3342" spans="5:9">
      <c r="E3342" s="702" t="s">
        <v>5113</v>
      </c>
      <c r="F3342" s="702" t="s">
        <v>116</v>
      </c>
      <c r="G3342" s="705" t="s">
        <v>90</v>
      </c>
      <c r="H3342" s="704" t="s">
        <v>68</v>
      </c>
      <c r="I3342" s="704" t="s">
        <v>68</v>
      </c>
    </row>
    <row r="3343" spans="5:9">
      <c r="E3343" s="702" t="s">
        <v>5114</v>
      </c>
      <c r="F3343" s="702" t="s">
        <v>101</v>
      </c>
      <c r="G3343" s="705" t="s">
        <v>70</v>
      </c>
      <c r="H3343" s="705" t="s">
        <v>68</v>
      </c>
      <c r="I3343" s="705" t="s">
        <v>68</v>
      </c>
    </row>
    <row r="3344" spans="5:9">
      <c r="E3344" s="702" t="s">
        <v>5116</v>
      </c>
      <c r="F3344" s="702" t="s">
        <v>220</v>
      </c>
      <c r="G3344" s="702" t="s">
        <v>90</v>
      </c>
      <c r="H3344" s="702" t="s">
        <v>90</v>
      </c>
      <c r="I3344" s="702" t="s">
        <v>90</v>
      </c>
    </row>
    <row r="3345" spans="5:9">
      <c r="E3345" s="702" t="s">
        <v>5117</v>
      </c>
      <c r="F3345" s="702" t="s">
        <v>90</v>
      </c>
      <c r="G3345" s="705" t="s">
        <v>87</v>
      </c>
      <c r="H3345" s="705" t="s">
        <v>87</v>
      </c>
      <c r="I3345" s="705" t="s">
        <v>99</v>
      </c>
    </row>
    <row r="3346" spans="5:9">
      <c r="E3346" s="702" t="s">
        <v>5118</v>
      </c>
      <c r="F3346" s="702" t="s">
        <v>88</v>
      </c>
      <c r="G3346" s="705" t="s">
        <v>87</v>
      </c>
      <c r="H3346" s="705" t="s">
        <v>99</v>
      </c>
      <c r="I3346" s="705" t="s">
        <v>99</v>
      </c>
    </row>
    <row r="3347" spans="5:9">
      <c r="E3347" s="702" t="s">
        <v>5119</v>
      </c>
      <c r="F3347" s="702" t="s">
        <v>122</v>
      </c>
      <c r="G3347" s="702" t="s">
        <v>99</v>
      </c>
      <c r="H3347" s="702" t="s">
        <v>90</v>
      </c>
      <c r="I3347" s="702" t="s">
        <v>68</v>
      </c>
    </row>
    <row r="3348" spans="5:9">
      <c r="E3348" s="702" t="s">
        <v>711</v>
      </c>
      <c r="F3348" s="702" t="s">
        <v>88</v>
      </c>
      <c r="G3348" s="702" t="s">
        <v>87</v>
      </c>
      <c r="H3348" s="702" t="s">
        <v>90</v>
      </c>
      <c r="I3348" s="702" t="s">
        <v>90</v>
      </c>
    </row>
    <row r="3349" spans="5:9">
      <c r="E3349" s="702" t="s">
        <v>5120</v>
      </c>
      <c r="F3349" s="702" t="s">
        <v>116</v>
      </c>
      <c r="G3349" s="702" t="s">
        <v>90</v>
      </c>
      <c r="H3349" s="702" t="s">
        <v>87</v>
      </c>
      <c r="I3349" s="702" t="s">
        <v>68</v>
      </c>
    </row>
    <row r="3350" spans="5:9">
      <c r="E3350" s="702" t="s">
        <v>5123</v>
      </c>
      <c r="F3350" s="702" t="s">
        <v>104</v>
      </c>
      <c r="G3350" s="705" t="s">
        <v>68</v>
      </c>
      <c r="H3350" s="705" t="s">
        <v>87</v>
      </c>
      <c r="I3350" s="705" t="s">
        <v>70</v>
      </c>
    </row>
    <row r="3351" spans="5:9">
      <c r="E3351" s="702" t="s">
        <v>5124</v>
      </c>
      <c r="F3351" s="702" t="s">
        <v>122</v>
      </c>
      <c r="G3351" s="705" t="s">
        <v>90</v>
      </c>
      <c r="H3351" s="705" t="s">
        <v>90</v>
      </c>
      <c r="I3351" s="705" t="s">
        <v>90</v>
      </c>
    </row>
    <row r="3352" spans="5:9">
      <c r="E3352" s="702" t="s">
        <v>5125</v>
      </c>
      <c r="F3352" s="702" t="s">
        <v>119</v>
      </c>
      <c r="G3352" s="705" t="s">
        <v>99</v>
      </c>
      <c r="H3352" s="705" t="s">
        <v>87</v>
      </c>
      <c r="I3352" s="705" t="s">
        <v>68</v>
      </c>
    </row>
    <row r="3353" spans="5:9">
      <c r="E3353" s="702" t="s">
        <v>5126</v>
      </c>
      <c r="F3353" s="702" t="s">
        <v>101</v>
      </c>
      <c r="G3353" s="705" t="s">
        <v>87</v>
      </c>
      <c r="H3353" s="705" t="s">
        <v>87</v>
      </c>
      <c r="I3353" s="705" t="s">
        <v>99</v>
      </c>
    </row>
    <row r="3354" spans="5:9">
      <c r="E3354" s="702" t="s">
        <v>5127</v>
      </c>
      <c r="F3354" s="702" t="s">
        <v>122</v>
      </c>
      <c r="G3354" s="705" t="s">
        <v>68</v>
      </c>
      <c r="H3354" s="705" t="s">
        <v>87</v>
      </c>
      <c r="I3354" s="705" t="s">
        <v>68</v>
      </c>
    </row>
    <row r="3355" spans="5:9">
      <c r="E3355" s="702" t="s">
        <v>5128</v>
      </c>
      <c r="F3355" s="702" t="s">
        <v>88</v>
      </c>
      <c r="G3355" s="705" t="s">
        <v>70</v>
      </c>
      <c r="H3355" s="705" t="s">
        <v>87</v>
      </c>
      <c r="I3355" s="705" t="s">
        <v>87</v>
      </c>
    </row>
    <row r="3356" spans="5:9">
      <c r="E3356" s="702" t="s">
        <v>5129</v>
      </c>
      <c r="F3356" s="702" t="s">
        <v>90</v>
      </c>
      <c r="G3356" s="702" t="s">
        <v>90</v>
      </c>
      <c r="H3356" s="702" t="s">
        <v>90</v>
      </c>
      <c r="I3356" s="702" t="s">
        <v>90</v>
      </c>
    </row>
    <row r="3357" spans="5:9">
      <c r="E3357" s="702" t="s">
        <v>5130</v>
      </c>
      <c r="F3357" s="702" t="s">
        <v>148</v>
      </c>
      <c r="G3357" s="702" t="s">
        <v>87</v>
      </c>
      <c r="H3357" s="702" t="s">
        <v>68</v>
      </c>
      <c r="I3357" s="702" t="s">
        <v>70</v>
      </c>
    </row>
    <row r="3358" spans="5:9">
      <c r="E3358" s="702" t="s">
        <v>5131</v>
      </c>
      <c r="F3358" s="702" t="s">
        <v>122</v>
      </c>
      <c r="G3358" s="702" t="s">
        <v>90</v>
      </c>
      <c r="H3358" s="702" t="s">
        <v>68</v>
      </c>
      <c r="I3358" s="702" t="s">
        <v>90</v>
      </c>
    </row>
    <row r="3359" spans="5:9">
      <c r="E3359" s="702" t="s">
        <v>5132</v>
      </c>
      <c r="F3359" s="702" t="s">
        <v>122</v>
      </c>
      <c r="G3359" s="702" t="s">
        <v>87</v>
      </c>
      <c r="H3359" s="702" t="s">
        <v>68</v>
      </c>
      <c r="I3359" s="702" t="s">
        <v>90</v>
      </c>
    </row>
    <row r="3360" spans="5:9">
      <c r="E3360" s="702" t="s">
        <v>5133</v>
      </c>
      <c r="F3360" s="702" t="s">
        <v>129</v>
      </c>
      <c r="G3360" s="705" t="s">
        <v>87</v>
      </c>
      <c r="H3360" s="705" t="s">
        <v>90</v>
      </c>
      <c r="I3360" s="705" t="s">
        <v>99</v>
      </c>
    </row>
    <row r="3361" spans="5:9">
      <c r="E3361" s="706" t="s">
        <v>5134</v>
      </c>
      <c r="F3361" s="706" t="s">
        <v>220</v>
      </c>
      <c r="G3361" s="707" t="s">
        <v>90</v>
      </c>
      <c r="H3361" s="707" t="s">
        <v>90</v>
      </c>
      <c r="I3361" s="707" t="s">
        <v>70</v>
      </c>
    </row>
    <row r="3362" spans="5:9">
      <c r="E3362" s="702" t="s">
        <v>5135</v>
      </c>
      <c r="F3362" s="702" t="s">
        <v>114</v>
      </c>
      <c r="G3362" s="705" t="s">
        <v>68</v>
      </c>
      <c r="H3362" s="705" t="s">
        <v>70</v>
      </c>
      <c r="I3362" s="705" t="s">
        <v>87</v>
      </c>
    </row>
    <row r="3363" spans="5:9">
      <c r="E3363" s="706" t="s">
        <v>5136</v>
      </c>
      <c r="F3363" s="706" t="s">
        <v>94</v>
      </c>
      <c r="G3363" s="707" t="s">
        <v>87</v>
      </c>
      <c r="H3363" s="707" t="s">
        <v>87</v>
      </c>
      <c r="I3363" s="707" t="s">
        <v>90</v>
      </c>
    </row>
    <row r="3364" spans="5:9">
      <c r="E3364" s="706" t="s">
        <v>5137</v>
      </c>
      <c r="F3364" s="706" t="s">
        <v>122</v>
      </c>
      <c r="G3364" s="707" t="s">
        <v>90</v>
      </c>
      <c r="H3364" s="707" t="s">
        <v>90</v>
      </c>
      <c r="I3364" s="707" t="s">
        <v>87</v>
      </c>
    </row>
    <row r="3365" spans="5:9">
      <c r="E3365" s="702" t="s">
        <v>5138</v>
      </c>
      <c r="F3365" s="702" t="s">
        <v>90</v>
      </c>
      <c r="G3365" s="705" t="s">
        <v>90</v>
      </c>
      <c r="H3365" s="705" t="s">
        <v>70</v>
      </c>
      <c r="I3365" s="705" t="s">
        <v>90</v>
      </c>
    </row>
    <row r="3366" spans="5:9">
      <c r="E3366" s="702" t="s">
        <v>5139</v>
      </c>
      <c r="F3366" s="702" t="s">
        <v>129</v>
      </c>
      <c r="G3366" s="705" t="s">
        <v>68</v>
      </c>
      <c r="H3366" s="705" t="s">
        <v>87</v>
      </c>
      <c r="I3366" s="705" t="s">
        <v>90</v>
      </c>
    </row>
    <row r="3367" spans="5:9">
      <c r="E3367" s="702" t="s">
        <v>5140</v>
      </c>
      <c r="F3367" s="702" t="s">
        <v>129</v>
      </c>
      <c r="G3367" s="705" t="s">
        <v>90</v>
      </c>
      <c r="H3367" s="705" t="s">
        <v>90</v>
      </c>
      <c r="I3367" s="705" t="s">
        <v>87</v>
      </c>
    </row>
    <row r="3368" spans="5:9">
      <c r="E3368" s="704" t="s">
        <v>5141</v>
      </c>
      <c r="F3368" s="702" t="s">
        <v>148</v>
      </c>
      <c r="G3368" s="705" t="s">
        <v>90</v>
      </c>
      <c r="H3368" s="705" t="s">
        <v>87</v>
      </c>
      <c r="I3368" s="705" t="s">
        <v>99</v>
      </c>
    </row>
    <row r="3369" spans="5:9">
      <c r="E3369" s="702" t="s">
        <v>5142</v>
      </c>
      <c r="F3369" s="702" t="s">
        <v>140</v>
      </c>
      <c r="G3369" s="705" t="s">
        <v>90</v>
      </c>
      <c r="H3369" s="705" t="s">
        <v>90</v>
      </c>
      <c r="I3369" s="705" t="s">
        <v>99</v>
      </c>
    </row>
    <row r="3370" spans="5:9">
      <c r="E3370" s="702" t="s">
        <v>5143</v>
      </c>
      <c r="F3370" s="702" t="s">
        <v>129</v>
      </c>
      <c r="G3370" s="702" t="s">
        <v>90</v>
      </c>
      <c r="H3370" s="702" t="s">
        <v>87</v>
      </c>
      <c r="I3370" s="702" t="s">
        <v>68</v>
      </c>
    </row>
    <row r="3371" spans="5:9">
      <c r="E3371" s="702" t="s">
        <v>5144</v>
      </c>
      <c r="F3371" s="702" t="s">
        <v>135</v>
      </c>
      <c r="G3371" s="702" t="s">
        <v>68</v>
      </c>
      <c r="H3371" s="702" t="s">
        <v>99</v>
      </c>
      <c r="I3371" s="702" t="s">
        <v>99</v>
      </c>
    </row>
    <row r="3372" spans="5:9">
      <c r="E3372" s="702" t="s">
        <v>5145</v>
      </c>
      <c r="F3372" s="702" t="s">
        <v>122</v>
      </c>
      <c r="G3372" s="705" t="s">
        <v>87</v>
      </c>
      <c r="H3372" s="705" t="s">
        <v>68</v>
      </c>
      <c r="I3372" s="705" t="s">
        <v>87</v>
      </c>
    </row>
    <row r="3373" spans="5:9">
      <c r="E3373" s="702" t="s">
        <v>5146</v>
      </c>
      <c r="F3373" s="702" t="s">
        <v>104</v>
      </c>
      <c r="G3373" s="705" t="s">
        <v>90</v>
      </c>
      <c r="H3373" s="705" t="s">
        <v>87</v>
      </c>
      <c r="I3373" s="705" t="s">
        <v>87</v>
      </c>
    </row>
    <row r="3374" spans="5:9">
      <c r="E3374" s="702" t="s">
        <v>5147</v>
      </c>
      <c r="F3374" s="702" t="s">
        <v>129</v>
      </c>
      <c r="G3374" s="702" t="s">
        <v>87</v>
      </c>
      <c r="H3374" s="702" t="s">
        <v>68</v>
      </c>
      <c r="I3374" s="702" t="s">
        <v>68</v>
      </c>
    </row>
    <row r="3375" spans="5:9">
      <c r="E3375" s="702" t="s">
        <v>5148</v>
      </c>
      <c r="F3375" s="702" t="s">
        <v>101</v>
      </c>
      <c r="G3375" s="702" t="s">
        <v>87</v>
      </c>
      <c r="H3375" s="702" t="s">
        <v>87</v>
      </c>
      <c r="I3375" s="702" t="s">
        <v>87</v>
      </c>
    </row>
    <row r="3376" spans="5:9">
      <c r="E3376" s="702" t="s">
        <v>5149</v>
      </c>
      <c r="F3376" s="702" t="s">
        <v>94</v>
      </c>
      <c r="G3376" s="705" t="s">
        <v>87</v>
      </c>
      <c r="H3376" s="705" t="s">
        <v>70</v>
      </c>
      <c r="I3376" s="705" t="s">
        <v>90</v>
      </c>
    </row>
    <row r="3377" spans="5:9">
      <c r="E3377" s="706" t="s">
        <v>5151</v>
      </c>
      <c r="F3377" s="706" t="s">
        <v>119</v>
      </c>
      <c r="G3377" s="713" t="s">
        <v>87</v>
      </c>
      <c r="H3377" s="707" t="s">
        <v>90</v>
      </c>
      <c r="I3377" s="707" t="s">
        <v>90</v>
      </c>
    </row>
    <row r="3378" spans="5:9">
      <c r="E3378" s="702" t="s">
        <v>613</v>
      </c>
      <c r="F3378" s="702" t="s">
        <v>148</v>
      </c>
      <c r="G3378" s="702" t="s">
        <v>87</v>
      </c>
      <c r="H3378" s="702" t="s">
        <v>90</v>
      </c>
      <c r="I3378" s="702" t="s">
        <v>68</v>
      </c>
    </row>
    <row r="3379" spans="5:9">
      <c r="E3379" s="702" t="s">
        <v>5153</v>
      </c>
      <c r="F3379" s="702" t="s">
        <v>119</v>
      </c>
      <c r="G3379" s="705" t="s">
        <v>68</v>
      </c>
      <c r="H3379" s="705" t="s">
        <v>87</v>
      </c>
      <c r="I3379" s="705" t="s">
        <v>99</v>
      </c>
    </row>
    <row r="3380" spans="5:9">
      <c r="E3380" s="702" t="s">
        <v>5154</v>
      </c>
      <c r="F3380" s="702" t="s">
        <v>101</v>
      </c>
      <c r="G3380" s="705" t="s">
        <v>90</v>
      </c>
      <c r="H3380" s="704" t="s">
        <v>68</v>
      </c>
      <c r="I3380" s="704" t="s">
        <v>68</v>
      </c>
    </row>
    <row r="3381" spans="5:9">
      <c r="E3381" s="702" t="s">
        <v>5155</v>
      </c>
      <c r="F3381" s="702" t="s">
        <v>129</v>
      </c>
      <c r="G3381" s="702" t="s">
        <v>90</v>
      </c>
      <c r="H3381" s="702" t="s">
        <v>70</v>
      </c>
      <c r="I3381" s="702" t="s">
        <v>70</v>
      </c>
    </row>
    <row r="3382" spans="5:9">
      <c r="E3382" s="702" t="s">
        <v>5157</v>
      </c>
      <c r="F3382" s="702" t="s">
        <v>101</v>
      </c>
      <c r="G3382" s="702" t="s">
        <v>87</v>
      </c>
      <c r="H3382" s="702" t="s">
        <v>68</v>
      </c>
      <c r="I3382" s="702" t="s">
        <v>68</v>
      </c>
    </row>
    <row r="3383" spans="5:9">
      <c r="E3383" s="702" t="s">
        <v>5158</v>
      </c>
      <c r="F3383" s="702" t="s">
        <v>94</v>
      </c>
      <c r="G3383" s="705" t="s">
        <v>90</v>
      </c>
      <c r="H3383" s="705" t="s">
        <v>68</v>
      </c>
      <c r="I3383" s="705" t="s">
        <v>70</v>
      </c>
    </row>
    <row r="3384" spans="5:9">
      <c r="E3384" s="702" t="s">
        <v>5159</v>
      </c>
      <c r="F3384" s="702" t="s">
        <v>94</v>
      </c>
      <c r="G3384" s="705" t="s">
        <v>87</v>
      </c>
      <c r="H3384" s="705" t="s">
        <v>87</v>
      </c>
      <c r="I3384" s="705" t="s">
        <v>70</v>
      </c>
    </row>
    <row r="3385" spans="5:9">
      <c r="E3385" s="702" t="s">
        <v>5160</v>
      </c>
      <c r="F3385" s="702" t="s">
        <v>129</v>
      </c>
      <c r="G3385" s="705" t="s">
        <v>87</v>
      </c>
      <c r="H3385" s="705" t="s">
        <v>90</v>
      </c>
      <c r="I3385" s="705" t="s">
        <v>87</v>
      </c>
    </row>
    <row r="3386" spans="5:9">
      <c r="E3386" s="702" t="s">
        <v>5162</v>
      </c>
      <c r="F3386" s="702" t="s">
        <v>122</v>
      </c>
      <c r="G3386" s="702" t="s">
        <v>68</v>
      </c>
      <c r="H3386" s="702" t="s">
        <v>90</v>
      </c>
      <c r="I3386" s="702" t="s">
        <v>87</v>
      </c>
    </row>
    <row r="3387" spans="5:9">
      <c r="E3387" s="706" t="s">
        <v>5164</v>
      </c>
      <c r="F3387" s="706" t="s">
        <v>131</v>
      </c>
      <c r="G3387" s="706" t="s">
        <v>87</v>
      </c>
      <c r="H3387" s="706" t="s">
        <v>87</v>
      </c>
      <c r="I3387" s="706" t="s">
        <v>87</v>
      </c>
    </row>
    <row r="3388" spans="5:9">
      <c r="E3388" s="702" t="s">
        <v>5165</v>
      </c>
      <c r="F3388" s="702" t="s">
        <v>135</v>
      </c>
      <c r="G3388" s="702" t="s">
        <v>90</v>
      </c>
      <c r="H3388" s="702" t="s">
        <v>90</v>
      </c>
      <c r="I3388" s="702" t="s">
        <v>90</v>
      </c>
    </row>
    <row r="3389" spans="5:9">
      <c r="E3389" s="702" t="s">
        <v>5167</v>
      </c>
      <c r="F3389" s="702" t="s">
        <v>197</v>
      </c>
      <c r="G3389" s="705" t="s">
        <v>90</v>
      </c>
      <c r="H3389" s="705" t="s">
        <v>68</v>
      </c>
      <c r="I3389" s="705" t="s">
        <v>99</v>
      </c>
    </row>
    <row r="3390" spans="5:9">
      <c r="E3390" s="702" t="s">
        <v>5168</v>
      </c>
      <c r="F3390" s="702" t="s">
        <v>129</v>
      </c>
      <c r="G3390" s="705" t="s">
        <v>87</v>
      </c>
      <c r="H3390" s="705" t="s">
        <v>87</v>
      </c>
      <c r="I3390" s="705" t="s">
        <v>87</v>
      </c>
    </row>
    <row r="3391" spans="5:9">
      <c r="E3391" s="702" t="s">
        <v>5168</v>
      </c>
      <c r="F3391" s="702" t="s">
        <v>126</v>
      </c>
      <c r="G3391" s="705" t="s">
        <v>87</v>
      </c>
      <c r="H3391" s="705" t="s">
        <v>87</v>
      </c>
      <c r="I3391" s="705" t="s">
        <v>87</v>
      </c>
    </row>
    <row r="3392" spans="5:9">
      <c r="E3392" s="702" t="s">
        <v>5169</v>
      </c>
      <c r="F3392" s="702" t="s">
        <v>101</v>
      </c>
      <c r="G3392" s="702" t="s">
        <v>68</v>
      </c>
      <c r="H3392" s="702" t="s">
        <v>87</v>
      </c>
      <c r="I3392" s="702" t="s">
        <v>68</v>
      </c>
    </row>
    <row r="3393" spans="5:9">
      <c r="E3393" s="706" t="s">
        <v>5170</v>
      </c>
      <c r="F3393" s="706" t="s">
        <v>129</v>
      </c>
      <c r="G3393" s="707" t="s">
        <v>68</v>
      </c>
      <c r="H3393" s="707" t="s">
        <v>90</v>
      </c>
      <c r="I3393" s="707" t="s">
        <v>68</v>
      </c>
    </row>
    <row r="3394" spans="5:9">
      <c r="E3394" s="702" t="s">
        <v>5171</v>
      </c>
      <c r="F3394" s="702" t="s">
        <v>101</v>
      </c>
      <c r="G3394" s="702" t="s">
        <v>90</v>
      </c>
      <c r="H3394" s="702" t="s">
        <v>70</v>
      </c>
      <c r="I3394" s="702" t="s">
        <v>70</v>
      </c>
    </row>
    <row r="3395" spans="5:9">
      <c r="E3395" s="702" t="s">
        <v>5172</v>
      </c>
      <c r="F3395" s="702" t="s">
        <v>131</v>
      </c>
      <c r="G3395" s="702" t="s">
        <v>87</v>
      </c>
      <c r="H3395" s="702" t="s">
        <v>90</v>
      </c>
      <c r="I3395" s="702" t="s">
        <v>70</v>
      </c>
    </row>
    <row r="3396" spans="5:9">
      <c r="E3396" s="702" t="s">
        <v>5174</v>
      </c>
      <c r="F3396" s="702" t="s">
        <v>114</v>
      </c>
      <c r="G3396" s="702" t="s">
        <v>90</v>
      </c>
      <c r="H3396" s="702" t="s">
        <v>68</v>
      </c>
      <c r="I3396" s="702" t="s">
        <v>87</v>
      </c>
    </row>
    <row r="3397" spans="5:9">
      <c r="E3397" s="702" t="s">
        <v>5176</v>
      </c>
      <c r="F3397" s="702" t="s">
        <v>129</v>
      </c>
      <c r="G3397" s="702" t="s">
        <v>87</v>
      </c>
      <c r="H3397" s="702" t="s">
        <v>90</v>
      </c>
      <c r="I3397" s="702" t="s">
        <v>90</v>
      </c>
    </row>
    <row r="3398" spans="5:9">
      <c r="E3398" s="702" t="s">
        <v>5177</v>
      </c>
      <c r="F3398" s="702" t="s">
        <v>129</v>
      </c>
      <c r="G3398" s="705" t="s">
        <v>99</v>
      </c>
      <c r="H3398" s="705" t="s">
        <v>70</v>
      </c>
      <c r="I3398" s="705" t="s">
        <v>68</v>
      </c>
    </row>
    <row r="3399" spans="5:9">
      <c r="E3399" s="702" t="s">
        <v>5178</v>
      </c>
      <c r="F3399" s="702" t="s">
        <v>94</v>
      </c>
      <c r="G3399" s="702" t="s">
        <v>90</v>
      </c>
      <c r="H3399" s="702" t="s">
        <v>99</v>
      </c>
      <c r="I3399" s="702" t="s">
        <v>87</v>
      </c>
    </row>
    <row r="3400" spans="5:9">
      <c r="E3400" s="702" t="s">
        <v>5179</v>
      </c>
      <c r="F3400" s="702" t="s">
        <v>140</v>
      </c>
      <c r="G3400" s="705" t="s">
        <v>90</v>
      </c>
      <c r="H3400" s="705" t="s">
        <v>99</v>
      </c>
      <c r="I3400" s="705" t="s">
        <v>70</v>
      </c>
    </row>
    <row r="3401" spans="5:9">
      <c r="E3401" s="706" t="s">
        <v>5180</v>
      </c>
      <c r="F3401" s="706" t="s">
        <v>215</v>
      </c>
      <c r="G3401" s="707" t="s">
        <v>68</v>
      </c>
      <c r="H3401" s="707" t="s">
        <v>70</v>
      </c>
      <c r="I3401" s="707" t="s">
        <v>87</v>
      </c>
    </row>
    <row r="3402" spans="5:9">
      <c r="E3402" s="702" t="s">
        <v>5181</v>
      </c>
      <c r="F3402" s="702" t="s">
        <v>140</v>
      </c>
      <c r="G3402" s="705" t="s">
        <v>87</v>
      </c>
      <c r="H3402" s="705" t="s">
        <v>70</v>
      </c>
      <c r="I3402" s="705" t="s">
        <v>99</v>
      </c>
    </row>
    <row r="3403" spans="5:9">
      <c r="E3403" s="702" t="s">
        <v>5183</v>
      </c>
      <c r="F3403" s="702" t="s">
        <v>104</v>
      </c>
      <c r="G3403" s="705" t="s">
        <v>87</v>
      </c>
      <c r="H3403" s="705" t="s">
        <v>90</v>
      </c>
      <c r="I3403" s="705" t="s">
        <v>68</v>
      </c>
    </row>
    <row r="3404" spans="5:9">
      <c r="E3404" s="702" t="s">
        <v>5184</v>
      </c>
      <c r="F3404" s="702" t="s">
        <v>110</v>
      </c>
      <c r="G3404" s="702" t="s">
        <v>87</v>
      </c>
      <c r="H3404" s="702" t="s">
        <v>90</v>
      </c>
      <c r="I3404" s="702" t="s">
        <v>90</v>
      </c>
    </row>
    <row r="3405" spans="5:9">
      <c r="E3405" s="702" t="s">
        <v>5185</v>
      </c>
      <c r="F3405" s="702" t="s">
        <v>126</v>
      </c>
      <c r="G3405" s="705" t="s">
        <v>68</v>
      </c>
      <c r="H3405" s="705" t="s">
        <v>70</v>
      </c>
      <c r="I3405" s="705" t="s">
        <v>68</v>
      </c>
    </row>
    <row r="3406" spans="5:9">
      <c r="E3406" s="702" t="s">
        <v>5186</v>
      </c>
      <c r="F3406" s="702" t="s">
        <v>131</v>
      </c>
      <c r="G3406" s="702" t="s">
        <v>68</v>
      </c>
      <c r="H3406" s="702" t="s">
        <v>87</v>
      </c>
      <c r="I3406" s="702" t="s">
        <v>87</v>
      </c>
    </row>
    <row r="3407" spans="5:9">
      <c r="E3407" s="702" t="s">
        <v>5187</v>
      </c>
      <c r="F3407" s="702" t="s">
        <v>140</v>
      </c>
      <c r="G3407" s="702" t="s">
        <v>70</v>
      </c>
      <c r="H3407" s="702" t="s">
        <v>87</v>
      </c>
      <c r="I3407" s="702" t="s">
        <v>90</v>
      </c>
    </row>
    <row r="3408" spans="5:9">
      <c r="E3408" s="702" t="s">
        <v>5189</v>
      </c>
      <c r="F3408" s="702" t="s">
        <v>90</v>
      </c>
      <c r="G3408" s="702" t="s">
        <v>68</v>
      </c>
      <c r="H3408" s="702" t="s">
        <v>87</v>
      </c>
      <c r="I3408" s="702" t="s">
        <v>87</v>
      </c>
    </row>
    <row r="3409" spans="5:9">
      <c r="E3409" s="702" t="s">
        <v>5190</v>
      </c>
      <c r="F3409" s="702" t="s">
        <v>104</v>
      </c>
      <c r="G3409" s="702" t="s">
        <v>99</v>
      </c>
      <c r="H3409" s="702" t="s">
        <v>90</v>
      </c>
      <c r="I3409" s="702" t="s">
        <v>70</v>
      </c>
    </row>
    <row r="3410" spans="5:9">
      <c r="E3410" s="702" t="s">
        <v>5191</v>
      </c>
      <c r="F3410" s="702" t="s">
        <v>119</v>
      </c>
      <c r="G3410" s="702" t="s">
        <v>90</v>
      </c>
      <c r="H3410" s="702" t="s">
        <v>90</v>
      </c>
      <c r="I3410" s="702" t="s">
        <v>90</v>
      </c>
    </row>
    <row r="3411" spans="5:9">
      <c r="E3411" s="702" t="s">
        <v>321</v>
      </c>
      <c r="F3411" s="702" t="s">
        <v>88</v>
      </c>
      <c r="G3411" s="702" t="s">
        <v>68</v>
      </c>
      <c r="H3411" s="702" t="s">
        <v>87</v>
      </c>
      <c r="I3411" s="702" t="s">
        <v>68</v>
      </c>
    </row>
    <row r="3412" spans="5:9">
      <c r="E3412" s="702" t="s">
        <v>5192</v>
      </c>
      <c r="F3412" s="702" t="s">
        <v>90</v>
      </c>
      <c r="G3412" s="705" t="s">
        <v>87</v>
      </c>
      <c r="H3412" s="705" t="s">
        <v>87</v>
      </c>
      <c r="I3412" s="705" t="s">
        <v>70</v>
      </c>
    </row>
    <row r="3413" spans="5:9">
      <c r="E3413" s="702" t="s">
        <v>5193</v>
      </c>
      <c r="F3413" s="702" t="s">
        <v>129</v>
      </c>
      <c r="G3413" s="705" t="s">
        <v>90</v>
      </c>
      <c r="H3413" s="705" t="s">
        <v>87</v>
      </c>
      <c r="I3413" s="705" t="s">
        <v>70</v>
      </c>
    </row>
    <row r="3414" spans="5:9">
      <c r="E3414" s="702" t="s">
        <v>5194</v>
      </c>
      <c r="F3414" s="702" t="s">
        <v>140</v>
      </c>
      <c r="G3414" s="702" t="s">
        <v>68</v>
      </c>
      <c r="H3414" s="702" t="s">
        <v>68</v>
      </c>
      <c r="I3414" s="702" t="s">
        <v>70</v>
      </c>
    </row>
    <row r="3415" spans="5:9">
      <c r="E3415" s="702" t="s">
        <v>5195</v>
      </c>
      <c r="F3415" s="702" t="s">
        <v>140</v>
      </c>
      <c r="G3415" s="702" t="s">
        <v>99</v>
      </c>
      <c r="H3415" s="702" t="s">
        <v>68</v>
      </c>
      <c r="I3415" s="702" t="s">
        <v>87</v>
      </c>
    </row>
    <row r="3416" spans="5:9">
      <c r="E3416" s="702" t="s">
        <v>6113</v>
      </c>
      <c r="F3416" s="702" t="s">
        <v>129</v>
      </c>
      <c r="G3416" s="705" t="s">
        <v>68</v>
      </c>
      <c r="H3416" s="705" t="s">
        <v>90</v>
      </c>
      <c r="I3416" s="705" t="s">
        <v>68</v>
      </c>
    </row>
    <row r="3417" spans="5:9">
      <c r="E3417" s="702" t="s">
        <v>5197</v>
      </c>
      <c r="F3417" s="702" t="s">
        <v>114</v>
      </c>
      <c r="G3417" s="702" t="s">
        <v>90</v>
      </c>
      <c r="H3417" s="702" t="s">
        <v>68</v>
      </c>
      <c r="I3417" s="702" t="s">
        <v>87</v>
      </c>
    </row>
    <row r="3418" spans="5:9">
      <c r="E3418" s="706" t="s">
        <v>5198</v>
      </c>
      <c r="F3418" s="706" t="s">
        <v>114</v>
      </c>
      <c r="G3418" s="707" t="s">
        <v>87</v>
      </c>
      <c r="H3418" s="707" t="s">
        <v>87</v>
      </c>
      <c r="I3418" s="707" t="s">
        <v>99</v>
      </c>
    </row>
    <row r="3419" spans="5:9">
      <c r="E3419" s="702" t="s">
        <v>5201</v>
      </c>
      <c r="F3419" s="702" t="s">
        <v>135</v>
      </c>
      <c r="G3419" s="705" t="s">
        <v>87</v>
      </c>
      <c r="H3419" s="705" t="s">
        <v>68</v>
      </c>
      <c r="I3419" s="705" t="s">
        <v>87</v>
      </c>
    </row>
    <row r="3420" spans="5:9">
      <c r="E3420" s="702" t="s">
        <v>5202</v>
      </c>
      <c r="F3420" s="702" t="s">
        <v>220</v>
      </c>
      <c r="G3420" s="702" t="s">
        <v>90</v>
      </c>
      <c r="H3420" s="702" t="s">
        <v>90</v>
      </c>
      <c r="I3420" s="702" t="s">
        <v>87</v>
      </c>
    </row>
    <row r="3421" spans="5:9">
      <c r="E3421" s="702" t="s">
        <v>5203</v>
      </c>
      <c r="F3421" s="702" t="s">
        <v>140</v>
      </c>
      <c r="G3421" s="702" t="s">
        <v>90</v>
      </c>
      <c r="H3421" s="702" t="s">
        <v>68</v>
      </c>
      <c r="I3421" s="702" t="s">
        <v>87</v>
      </c>
    </row>
    <row r="3422" spans="5:9">
      <c r="E3422" s="702" t="s">
        <v>5205</v>
      </c>
      <c r="F3422" s="702" t="s">
        <v>129</v>
      </c>
      <c r="G3422" s="705" t="s">
        <v>87</v>
      </c>
      <c r="H3422" s="705" t="s">
        <v>90</v>
      </c>
      <c r="I3422" s="705" t="s">
        <v>90</v>
      </c>
    </row>
    <row r="3423" spans="5:9">
      <c r="E3423" s="702" t="s">
        <v>655</v>
      </c>
      <c r="F3423" s="702" t="s">
        <v>140</v>
      </c>
      <c r="G3423" s="702" t="s">
        <v>68</v>
      </c>
      <c r="H3423" s="702" t="s">
        <v>90</v>
      </c>
      <c r="I3423" s="702" t="s">
        <v>68</v>
      </c>
    </row>
    <row r="3424" spans="5:9">
      <c r="E3424" s="702" t="s">
        <v>5206</v>
      </c>
      <c r="F3424" s="702" t="s">
        <v>122</v>
      </c>
      <c r="G3424" s="705" t="s">
        <v>68</v>
      </c>
      <c r="H3424" s="705" t="s">
        <v>87</v>
      </c>
      <c r="I3424" s="705" t="s">
        <v>87</v>
      </c>
    </row>
    <row r="3425" spans="5:9">
      <c r="E3425" s="702" t="s">
        <v>5207</v>
      </c>
      <c r="F3425" s="702" t="s">
        <v>119</v>
      </c>
      <c r="G3425" s="702" t="s">
        <v>87</v>
      </c>
      <c r="H3425" s="702" t="s">
        <v>87</v>
      </c>
      <c r="I3425" s="702" t="s">
        <v>87</v>
      </c>
    </row>
    <row r="3426" spans="5:9">
      <c r="E3426" s="706" t="s">
        <v>5208</v>
      </c>
      <c r="F3426" s="706" t="s">
        <v>101</v>
      </c>
      <c r="G3426" s="702" t="s">
        <v>87</v>
      </c>
      <c r="H3426" s="702" t="s">
        <v>87</v>
      </c>
      <c r="I3426" s="706" t="s">
        <v>90</v>
      </c>
    </row>
    <row r="3427" spans="5:9">
      <c r="E3427" s="702" t="s">
        <v>279</v>
      </c>
      <c r="F3427" s="702" t="s">
        <v>94</v>
      </c>
      <c r="G3427" s="702" t="s">
        <v>87</v>
      </c>
      <c r="H3427" s="702" t="s">
        <v>87</v>
      </c>
      <c r="I3427" s="702" t="s">
        <v>70</v>
      </c>
    </row>
    <row r="3428" spans="5:9">
      <c r="E3428" s="702" t="s">
        <v>5210</v>
      </c>
      <c r="F3428" s="702" t="s">
        <v>122</v>
      </c>
      <c r="G3428" s="702" t="s">
        <v>68</v>
      </c>
      <c r="H3428" s="702" t="s">
        <v>87</v>
      </c>
      <c r="I3428" s="702" t="s">
        <v>90</v>
      </c>
    </row>
    <row r="3429" spans="5:9">
      <c r="E3429" s="702" t="s">
        <v>5211</v>
      </c>
      <c r="F3429" s="702" t="s">
        <v>101</v>
      </c>
      <c r="G3429" s="705" t="s">
        <v>87</v>
      </c>
      <c r="H3429" s="705" t="s">
        <v>70</v>
      </c>
      <c r="I3429" s="705" t="s">
        <v>68</v>
      </c>
    </row>
    <row r="3430" spans="5:9">
      <c r="E3430" s="702" t="s">
        <v>5212</v>
      </c>
      <c r="F3430" s="702" t="s">
        <v>116</v>
      </c>
      <c r="G3430" s="702" t="s">
        <v>68</v>
      </c>
      <c r="H3430" s="702" t="s">
        <v>90</v>
      </c>
      <c r="I3430" s="702" t="s">
        <v>70</v>
      </c>
    </row>
    <row r="3431" spans="5:9">
      <c r="E3431" s="706" t="s">
        <v>5213</v>
      </c>
      <c r="F3431" s="706" t="s">
        <v>101</v>
      </c>
      <c r="G3431" s="702" t="s">
        <v>87</v>
      </c>
      <c r="H3431" s="702" t="s">
        <v>87</v>
      </c>
      <c r="I3431" s="706" t="s">
        <v>90</v>
      </c>
    </row>
    <row r="3432" spans="5:9">
      <c r="E3432" s="702" t="s">
        <v>5214</v>
      </c>
      <c r="F3432" s="702" t="s">
        <v>129</v>
      </c>
      <c r="G3432" s="705" t="s">
        <v>87</v>
      </c>
      <c r="H3432" s="705" t="s">
        <v>99</v>
      </c>
      <c r="I3432" s="705" t="s">
        <v>99</v>
      </c>
    </row>
    <row r="3433" spans="5:9">
      <c r="E3433" s="702" t="s">
        <v>5215</v>
      </c>
      <c r="F3433" s="702" t="s">
        <v>129</v>
      </c>
      <c r="G3433" s="705" t="s">
        <v>87</v>
      </c>
      <c r="H3433" s="705" t="s">
        <v>99</v>
      </c>
      <c r="I3433" s="705" t="s">
        <v>99</v>
      </c>
    </row>
    <row r="3434" spans="5:9">
      <c r="E3434" s="702" t="s">
        <v>5216</v>
      </c>
      <c r="F3434" s="702" t="s">
        <v>104</v>
      </c>
      <c r="G3434" s="705" t="s">
        <v>87</v>
      </c>
      <c r="H3434" s="705" t="s">
        <v>70</v>
      </c>
      <c r="I3434" s="705" t="s">
        <v>90</v>
      </c>
    </row>
    <row r="3435" spans="5:9">
      <c r="E3435" s="702" t="s">
        <v>5217</v>
      </c>
      <c r="F3435" s="702" t="s">
        <v>94</v>
      </c>
      <c r="G3435" s="702" t="s">
        <v>70</v>
      </c>
      <c r="H3435" s="702" t="s">
        <v>68</v>
      </c>
      <c r="I3435" s="702" t="s">
        <v>87</v>
      </c>
    </row>
    <row r="3436" spans="5:9">
      <c r="E3436" s="702" t="s">
        <v>5218</v>
      </c>
      <c r="F3436" s="702" t="s">
        <v>114</v>
      </c>
      <c r="G3436" s="705" t="s">
        <v>68</v>
      </c>
      <c r="H3436" s="705" t="s">
        <v>87</v>
      </c>
      <c r="I3436" s="705" t="s">
        <v>90</v>
      </c>
    </row>
    <row r="3437" spans="5:9">
      <c r="E3437" s="702" t="s">
        <v>5219</v>
      </c>
      <c r="F3437" s="702" t="s">
        <v>88</v>
      </c>
      <c r="G3437" s="702" t="s">
        <v>70</v>
      </c>
      <c r="H3437" s="702" t="s">
        <v>87</v>
      </c>
      <c r="I3437" s="702" t="s">
        <v>90</v>
      </c>
    </row>
    <row r="3438" spans="5:9">
      <c r="E3438" s="702" t="s">
        <v>5220</v>
      </c>
      <c r="F3438" s="702" t="s">
        <v>126</v>
      </c>
      <c r="G3438" s="702" t="s">
        <v>68</v>
      </c>
      <c r="H3438" s="702" t="s">
        <v>90</v>
      </c>
      <c r="I3438" s="702" t="s">
        <v>68</v>
      </c>
    </row>
    <row r="3439" spans="5:9">
      <c r="E3439" s="706" t="s">
        <v>5221</v>
      </c>
      <c r="F3439" s="706" t="s">
        <v>94</v>
      </c>
      <c r="G3439" s="713" t="s">
        <v>87</v>
      </c>
      <c r="H3439" s="713" t="s">
        <v>68</v>
      </c>
      <c r="I3439" s="713" t="s">
        <v>68</v>
      </c>
    </row>
    <row r="3440" spans="5:9">
      <c r="E3440" s="702" t="s">
        <v>5222</v>
      </c>
      <c r="F3440" s="702" t="s">
        <v>140</v>
      </c>
      <c r="G3440" s="705" t="s">
        <v>90</v>
      </c>
      <c r="H3440" s="705" t="s">
        <v>90</v>
      </c>
      <c r="I3440" s="705" t="s">
        <v>90</v>
      </c>
    </row>
    <row r="3441" spans="5:9">
      <c r="E3441" s="713" t="s">
        <v>5224</v>
      </c>
      <c r="F3441" s="706" t="s">
        <v>94</v>
      </c>
      <c r="G3441" s="707" t="s">
        <v>70</v>
      </c>
      <c r="H3441" s="707" t="s">
        <v>90</v>
      </c>
      <c r="I3441" s="707" t="s">
        <v>90</v>
      </c>
    </row>
    <row r="3442" spans="5:9">
      <c r="E3442" s="702" t="s">
        <v>5225</v>
      </c>
      <c r="F3442" s="702" t="s">
        <v>90</v>
      </c>
      <c r="G3442" s="705" t="s">
        <v>87</v>
      </c>
      <c r="H3442" s="705" t="s">
        <v>87</v>
      </c>
      <c r="I3442" s="705" t="s">
        <v>68</v>
      </c>
    </row>
    <row r="3443" spans="5:9">
      <c r="E3443" s="702" t="s">
        <v>5226</v>
      </c>
      <c r="F3443" s="702" t="s">
        <v>90</v>
      </c>
      <c r="G3443" s="705" t="s">
        <v>90</v>
      </c>
      <c r="H3443" s="705" t="s">
        <v>90</v>
      </c>
      <c r="I3443" s="705" t="s">
        <v>90</v>
      </c>
    </row>
    <row r="3444" spans="5:9">
      <c r="E3444" s="702" t="s">
        <v>5227</v>
      </c>
      <c r="F3444" s="702" t="s">
        <v>126</v>
      </c>
      <c r="G3444" s="702" t="s">
        <v>87</v>
      </c>
      <c r="H3444" s="702" t="s">
        <v>87</v>
      </c>
      <c r="I3444" s="702" t="s">
        <v>87</v>
      </c>
    </row>
    <row r="3445" spans="5:9">
      <c r="E3445" s="702" t="s">
        <v>5228</v>
      </c>
      <c r="F3445" s="702" t="s">
        <v>88</v>
      </c>
      <c r="G3445" s="702" t="s">
        <v>87</v>
      </c>
      <c r="H3445" s="702" t="s">
        <v>90</v>
      </c>
      <c r="I3445" s="702" t="s">
        <v>68</v>
      </c>
    </row>
    <row r="3446" spans="5:9">
      <c r="E3446" s="702" t="s">
        <v>5229</v>
      </c>
      <c r="F3446" s="702" t="s">
        <v>101</v>
      </c>
      <c r="G3446" s="702" t="s">
        <v>68</v>
      </c>
      <c r="H3446" s="702" t="s">
        <v>90</v>
      </c>
      <c r="I3446" s="702" t="s">
        <v>90</v>
      </c>
    </row>
    <row r="3447" spans="5:9">
      <c r="E3447" s="702" t="s">
        <v>5230</v>
      </c>
      <c r="F3447" s="702" t="s">
        <v>94</v>
      </c>
      <c r="G3447" s="704" t="s">
        <v>87</v>
      </c>
      <c r="H3447" s="704" t="s">
        <v>68</v>
      </c>
      <c r="I3447" s="704" t="s">
        <v>68</v>
      </c>
    </row>
    <row r="3448" spans="5:9">
      <c r="E3448" s="702" t="s">
        <v>5231</v>
      </c>
      <c r="F3448" s="702" t="s">
        <v>129</v>
      </c>
      <c r="G3448" s="702" t="s">
        <v>70</v>
      </c>
      <c r="H3448" s="702" t="s">
        <v>70</v>
      </c>
      <c r="I3448" s="702" t="s">
        <v>87</v>
      </c>
    </row>
    <row r="3449" spans="5:9">
      <c r="E3449" s="702" t="s">
        <v>5232</v>
      </c>
      <c r="F3449" s="702" t="s">
        <v>126</v>
      </c>
      <c r="G3449" s="704" t="s">
        <v>87</v>
      </c>
      <c r="H3449" s="704" t="s">
        <v>87</v>
      </c>
      <c r="I3449" s="704" t="s">
        <v>87</v>
      </c>
    </row>
    <row r="3450" spans="5:9">
      <c r="E3450" s="702" t="s">
        <v>5233</v>
      </c>
      <c r="F3450" s="702" t="s">
        <v>140</v>
      </c>
      <c r="G3450" s="702" t="s">
        <v>90</v>
      </c>
      <c r="H3450" s="702" t="s">
        <v>87</v>
      </c>
      <c r="I3450" s="702" t="s">
        <v>68</v>
      </c>
    </row>
    <row r="3451" spans="5:9">
      <c r="E3451" s="702" t="s">
        <v>5234</v>
      </c>
      <c r="F3451" s="702" t="s">
        <v>94</v>
      </c>
      <c r="G3451" s="702" t="s">
        <v>87</v>
      </c>
      <c r="H3451" s="702" t="s">
        <v>87</v>
      </c>
      <c r="I3451" s="702" t="s">
        <v>99</v>
      </c>
    </row>
    <row r="3452" spans="5:9">
      <c r="E3452" s="702" t="s">
        <v>5235</v>
      </c>
      <c r="F3452" s="702" t="s">
        <v>114</v>
      </c>
      <c r="G3452" s="702" t="s">
        <v>90</v>
      </c>
      <c r="H3452" s="702" t="s">
        <v>68</v>
      </c>
      <c r="I3452" s="702" t="s">
        <v>70</v>
      </c>
    </row>
    <row r="3453" spans="5:9">
      <c r="E3453" s="702" t="s">
        <v>5236</v>
      </c>
      <c r="F3453" s="702" t="s">
        <v>101</v>
      </c>
      <c r="G3453" s="702" t="s">
        <v>70</v>
      </c>
      <c r="H3453" s="702" t="s">
        <v>90</v>
      </c>
      <c r="I3453" s="702" t="s">
        <v>90</v>
      </c>
    </row>
    <row r="3454" spans="5:9">
      <c r="E3454" s="702" t="s">
        <v>5239</v>
      </c>
      <c r="F3454" s="702" t="s">
        <v>116</v>
      </c>
      <c r="G3454" s="702" t="s">
        <v>90</v>
      </c>
      <c r="H3454" s="702" t="s">
        <v>87</v>
      </c>
      <c r="I3454" s="702" t="s">
        <v>87</v>
      </c>
    </row>
    <row r="3455" spans="5:9">
      <c r="E3455" s="702" t="s">
        <v>5240</v>
      </c>
      <c r="F3455" s="702" t="s">
        <v>140</v>
      </c>
      <c r="G3455" s="702" t="s">
        <v>90</v>
      </c>
      <c r="H3455" s="702" t="s">
        <v>99</v>
      </c>
      <c r="I3455" s="702" t="s">
        <v>90</v>
      </c>
    </row>
    <row r="3456" spans="5:9">
      <c r="E3456" s="702" t="s">
        <v>5241</v>
      </c>
      <c r="F3456" s="702" t="s">
        <v>119</v>
      </c>
      <c r="G3456" s="702" t="s">
        <v>87</v>
      </c>
      <c r="H3456" s="702" t="s">
        <v>87</v>
      </c>
      <c r="I3456" s="702" t="s">
        <v>68</v>
      </c>
    </row>
    <row r="3457" spans="5:9">
      <c r="E3457" s="702" t="s">
        <v>5242</v>
      </c>
      <c r="F3457" s="702" t="s">
        <v>129</v>
      </c>
      <c r="G3457" s="705" t="s">
        <v>87</v>
      </c>
      <c r="H3457" s="705" t="s">
        <v>87</v>
      </c>
      <c r="I3457" s="705" t="s">
        <v>70</v>
      </c>
    </row>
    <row r="3458" spans="5:9">
      <c r="E3458" s="702" t="s">
        <v>5243</v>
      </c>
      <c r="F3458" s="702" t="s">
        <v>101</v>
      </c>
      <c r="G3458" s="702" t="s">
        <v>87</v>
      </c>
      <c r="H3458" s="702" t="s">
        <v>68</v>
      </c>
      <c r="I3458" s="702" t="s">
        <v>70</v>
      </c>
    </row>
    <row r="3459" spans="5:9">
      <c r="E3459" s="706" t="s">
        <v>5244</v>
      </c>
      <c r="F3459" s="706" t="s">
        <v>135</v>
      </c>
      <c r="G3459" s="707" t="s">
        <v>90</v>
      </c>
      <c r="H3459" s="707" t="s">
        <v>90</v>
      </c>
      <c r="I3459" s="707" t="s">
        <v>87</v>
      </c>
    </row>
    <row r="3460" spans="5:9">
      <c r="E3460" s="702" t="s">
        <v>5245</v>
      </c>
      <c r="F3460" s="702" t="s">
        <v>94</v>
      </c>
      <c r="G3460" s="702" t="s">
        <v>90</v>
      </c>
      <c r="H3460" s="702" t="s">
        <v>68</v>
      </c>
      <c r="I3460" s="702" t="s">
        <v>99</v>
      </c>
    </row>
    <row r="3461" spans="5:9">
      <c r="E3461" s="702" t="s">
        <v>5246</v>
      </c>
      <c r="F3461" s="702" t="s">
        <v>104</v>
      </c>
      <c r="G3461" s="705" t="s">
        <v>70</v>
      </c>
      <c r="H3461" s="705" t="s">
        <v>99</v>
      </c>
      <c r="I3461" s="705" t="s">
        <v>90</v>
      </c>
    </row>
    <row r="3462" spans="5:9">
      <c r="E3462" s="706" t="s">
        <v>5247</v>
      </c>
      <c r="F3462" s="706" t="s">
        <v>101</v>
      </c>
      <c r="G3462" s="706" t="s">
        <v>87</v>
      </c>
      <c r="H3462" s="706" t="s">
        <v>68</v>
      </c>
      <c r="I3462" s="706" t="s">
        <v>68</v>
      </c>
    </row>
    <row r="3463" spans="5:9">
      <c r="E3463" s="702" t="s">
        <v>5248</v>
      </c>
      <c r="F3463" s="702" t="s">
        <v>90</v>
      </c>
      <c r="G3463" s="702" t="s">
        <v>90</v>
      </c>
      <c r="H3463" s="702" t="s">
        <v>90</v>
      </c>
      <c r="I3463" s="702" t="s">
        <v>68</v>
      </c>
    </row>
    <row r="3464" spans="5:9">
      <c r="E3464" s="702" t="s">
        <v>5250</v>
      </c>
      <c r="F3464" s="702" t="s">
        <v>116</v>
      </c>
      <c r="G3464" s="705" t="s">
        <v>90</v>
      </c>
      <c r="H3464" s="705" t="s">
        <v>90</v>
      </c>
      <c r="I3464" s="705" t="s">
        <v>68</v>
      </c>
    </row>
    <row r="3465" spans="5:9">
      <c r="E3465" s="706" t="s">
        <v>5251</v>
      </c>
      <c r="F3465" s="706" t="s">
        <v>116</v>
      </c>
      <c r="G3465" s="702" t="s">
        <v>87</v>
      </c>
      <c r="H3465" s="713" t="s">
        <v>68</v>
      </c>
      <c r="I3465" s="707" t="s">
        <v>90</v>
      </c>
    </row>
    <row r="3466" spans="5:9">
      <c r="E3466" s="702" t="s">
        <v>5252</v>
      </c>
      <c r="F3466" s="702" t="s">
        <v>197</v>
      </c>
      <c r="G3466" s="702" t="s">
        <v>90</v>
      </c>
      <c r="H3466" s="702" t="s">
        <v>90</v>
      </c>
      <c r="I3466" s="702" t="s">
        <v>90</v>
      </c>
    </row>
    <row r="3467" spans="5:9">
      <c r="E3467" s="702" t="s">
        <v>5253</v>
      </c>
      <c r="F3467" s="702" t="s">
        <v>88</v>
      </c>
      <c r="G3467" s="702" t="s">
        <v>68</v>
      </c>
      <c r="H3467" s="702" t="s">
        <v>68</v>
      </c>
      <c r="I3467" s="702" t="s">
        <v>70</v>
      </c>
    </row>
    <row r="3468" spans="5:9">
      <c r="E3468" s="702" t="s">
        <v>5255</v>
      </c>
      <c r="F3468" s="702" t="s">
        <v>101</v>
      </c>
      <c r="G3468" s="702" t="s">
        <v>87</v>
      </c>
      <c r="H3468" s="702" t="s">
        <v>68</v>
      </c>
      <c r="I3468" s="702" t="s">
        <v>68</v>
      </c>
    </row>
    <row r="3469" spans="5:9">
      <c r="E3469" s="702" t="s">
        <v>5256</v>
      </c>
      <c r="F3469" s="702" t="s">
        <v>129</v>
      </c>
      <c r="G3469" s="702" t="s">
        <v>68</v>
      </c>
      <c r="H3469" s="702" t="s">
        <v>68</v>
      </c>
      <c r="I3469" s="702" t="s">
        <v>99</v>
      </c>
    </row>
    <row r="3470" spans="5:9">
      <c r="E3470" s="702" t="s">
        <v>5257</v>
      </c>
      <c r="F3470" s="702" t="s">
        <v>122</v>
      </c>
      <c r="G3470" s="705" t="s">
        <v>90</v>
      </c>
      <c r="H3470" s="704" t="s">
        <v>87</v>
      </c>
      <c r="I3470" s="704" t="s">
        <v>68</v>
      </c>
    </row>
    <row r="3471" spans="5:9">
      <c r="E3471" s="702" t="s">
        <v>5258</v>
      </c>
      <c r="F3471" s="702" t="s">
        <v>126</v>
      </c>
      <c r="G3471" s="702" t="s">
        <v>87</v>
      </c>
      <c r="H3471" s="702" t="s">
        <v>90</v>
      </c>
      <c r="I3471" s="702" t="s">
        <v>68</v>
      </c>
    </row>
    <row r="3472" spans="5:9">
      <c r="E3472" s="706" t="s">
        <v>5259</v>
      </c>
      <c r="F3472" s="706" t="s">
        <v>101</v>
      </c>
      <c r="G3472" s="707" t="s">
        <v>87</v>
      </c>
      <c r="H3472" s="707" t="s">
        <v>70</v>
      </c>
      <c r="I3472" s="707" t="s">
        <v>68</v>
      </c>
    </row>
    <row r="3473" spans="5:9">
      <c r="E3473" s="702" t="s">
        <v>5260</v>
      </c>
      <c r="F3473" s="702" t="s">
        <v>129</v>
      </c>
      <c r="G3473" s="705" t="s">
        <v>68</v>
      </c>
      <c r="H3473" s="705" t="s">
        <v>90</v>
      </c>
      <c r="I3473" s="705" t="s">
        <v>68</v>
      </c>
    </row>
    <row r="3474" spans="5:9">
      <c r="E3474" s="702" t="s">
        <v>5261</v>
      </c>
      <c r="F3474" s="702" t="s">
        <v>140</v>
      </c>
      <c r="G3474" s="702" t="s">
        <v>90</v>
      </c>
      <c r="H3474" s="702" t="s">
        <v>90</v>
      </c>
      <c r="I3474" s="702" t="s">
        <v>68</v>
      </c>
    </row>
    <row r="3475" spans="5:9">
      <c r="E3475" s="702" t="s">
        <v>5262</v>
      </c>
      <c r="F3475" s="702" t="s">
        <v>116</v>
      </c>
      <c r="G3475" s="702" t="s">
        <v>87</v>
      </c>
      <c r="H3475" s="702" t="s">
        <v>87</v>
      </c>
      <c r="I3475" s="702" t="s">
        <v>68</v>
      </c>
    </row>
    <row r="3476" spans="5:9">
      <c r="E3476" s="702" t="s">
        <v>5264</v>
      </c>
      <c r="F3476" s="702" t="s">
        <v>101</v>
      </c>
      <c r="G3476" s="702" t="s">
        <v>68</v>
      </c>
      <c r="H3476" s="702" t="s">
        <v>90</v>
      </c>
      <c r="I3476" s="702" t="s">
        <v>87</v>
      </c>
    </row>
    <row r="3477" spans="5:9">
      <c r="E3477" s="702" t="s">
        <v>5265</v>
      </c>
      <c r="F3477" s="702" t="s">
        <v>122</v>
      </c>
      <c r="G3477" s="702" t="s">
        <v>68</v>
      </c>
      <c r="H3477" s="702" t="s">
        <v>68</v>
      </c>
      <c r="I3477" s="702" t="s">
        <v>68</v>
      </c>
    </row>
    <row r="3478" spans="5:9">
      <c r="E3478" s="702" t="s">
        <v>5266</v>
      </c>
      <c r="F3478" s="702" t="s">
        <v>88</v>
      </c>
      <c r="G3478" s="705" t="s">
        <v>90</v>
      </c>
      <c r="H3478" s="705" t="s">
        <v>99</v>
      </c>
      <c r="I3478" s="705" t="s">
        <v>68</v>
      </c>
    </row>
    <row r="3479" spans="5:9">
      <c r="E3479" s="702" t="s">
        <v>5268</v>
      </c>
      <c r="F3479" s="702" t="s">
        <v>135</v>
      </c>
      <c r="G3479" s="702" t="s">
        <v>90</v>
      </c>
      <c r="H3479" s="702" t="s">
        <v>87</v>
      </c>
      <c r="I3479" s="702" t="s">
        <v>70</v>
      </c>
    </row>
    <row r="3480" spans="5:9">
      <c r="E3480" s="702" t="s">
        <v>5269</v>
      </c>
      <c r="F3480" s="702" t="s">
        <v>122</v>
      </c>
      <c r="G3480" s="704" t="s">
        <v>87</v>
      </c>
      <c r="H3480" s="704" t="s">
        <v>68</v>
      </c>
      <c r="I3480" s="705" t="s">
        <v>70</v>
      </c>
    </row>
    <row r="3481" spans="5:9">
      <c r="E3481" s="702" t="s">
        <v>5270</v>
      </c>
      <c r="F3481" s="702" t="s">
        <v>119</v>
      </c>
      <c r="G3481" s="702" t="s">
        <v>87</v>
      </c>
      <c r="H3481" s="702" t="s">
        <v>87</v>
      </c>
      <c r="I3481" s="702" t="s">
        <v>87</v>
      </c>
    </row>
    <row r="3482" spans="5:9">
      <c r="E3482" s="702" t="s">
        <v>5271</v>
      </c>
      <c r="F3482" s="702" t="s">
        <v>122</v>
      </c>
      <c r="G3482" s="702" t="s">
        <v>70</v>
      </c>
      <c r="H3482" s="702" t="s">
        <v>87</v>
      </c>
      <c r="I3482" s="702" t="s">
        <v>87</v>
      </c>
    </row>
    <row r="3483" spans="5:9">
      <c r="E3483" s="702" t="s">
        <v>5273</v>
      </c>
      <c r="F3483" s="702" t="s">
        <v>129</v>
      </c>
      <c r="G3483" s="702" t="s">
        <v>68</v>
      </c>
      <c r="H3483" s="702" t="s">
        <v>90</v>
      </c>
      <c r="I3483" s="702" t="s">
        <v>87</v>
      </c>
    </row>
    <row r="3484" spans="5:9">
      <c r="E3484" s="702" t="s">
        <v>5276</v>
      </c>
      <c r="F3484" s="702" t="s">
        <v>94</v>
      </c>
      <c r="G3484" s="702" t="s">
        <v>87</v>
      </c>
      <c r="H3484" s="702" t="s">
        <v>87</v>
      </c>
      <c r="I3484" s="702" t="s">
        <v>87</v>
      </c>
    </row>
    <row r="3485" spans="5:9">
      <c r="E3485" s="702" t="s">
        <v>5277</v>
      </c>
      <c r="F3485" s="702" t="s">
        <v>101</v>
      </c>
      <c r="G3485" s="702" t="s">
        <v>87</v>
      </c>
      <c r="H3485" s="702" t="s">
        <v>90</v>
      </c>
      <c r="I3485" s="702" t="s">
        <v>87</v>
      </c>
    </row>
    <row r="3486" spans="5:9">
      <c r="E3486" s="702" t="s">
        <v>5278</v>
      </c>
      <c r="F3486" s="702" t="s">
        <v>119</v>
      </c>
      <c r="G3486" s="702" t="s">
        <v>90</v>
      </c>
      <c r="H3486" s="702" t="s">
        <v>90</v>
      </c>
      <c r="I3486" s="702" t="s">
        <v>87</v>
      </c>
    </row>
    <row r="3487" spans="5:9">
      <c r="E3487" s="702" t="s">
        <v>5279</v>
      </c>
      <c r="F3487" s="702" t="s">
        <v>240</v>
      </c>
      <c r="G3487" s="705" t="s">
        <v>87</v>
      </c>
      <c r="H3487" s="705" t="s">
        <v>68</v>
      </c>
      <c r="I3487" s="705" t="s">
        <v>87</v>
      </c>
    </row>
    <row r="3488" spans="5:9">
      <c r="E3488" s="702" t="s">
        <v>5280</v>
      </c>
      <c r="F3488" s="702" t="s">
        <v>114</v>
      </c>
      <c r="G3488" s="705" t="s">
        <v>68</v>
      </c>
      <c r="H3488" s="705" t="s">
        <v>87</v>
      </c>
      <c r="I3488" s="705" t="s">
        <v>99</v>
      </c>
    </row>
    <row r="3489" spans="5:9">
      <c r="E3489" s="702" t="s">
        <v>289</v>
      </c>
      <c r="F3489" s="702" t="s">
        <v>104</v>
      </c>
      <c r="G3489" s="702" t="s">
        <v>68</v>
      </c>
      <c r="H3489" s="702" t="s">
        <v>90</v>
      </c>
      <c r="I3489" s="702" t="s">
        <v>87</v>
      </c>
    </row>
    <row r="3490" spans="5:9">
      <c r="E3490" s="706" t="s">
        <v>5281</v>
      </c>
      <c r="F3490" s="706" t="s">
        <v>129</v>
      </c>
      <c r="G3490" s="707" t="s">
        <v>87</v>
      </c>
      <c r="H3490" s="707" t="s">
        <v>90</v>
      </c>
      <c r="I3490" s="707" t="s">
        <v>90</v>
      </c>
    </row>
    <row r="3491" spans="5:9">
      <c r="E3491" s="702" t="s">
        <v>5282</v>
      </c>
      <c r="F3491" s="702" t="s">
        <v>126</v>
      </c>
      <c r="G3491" s="702" t="s">
        <v>70</v>
      </c>
      <c r="H3491" s="702" t="s">
        <v>90</v>
      </c>
      <c r="I3491" s="702" t="s">
        <v>90</v>
      </c>
    </row>
    <row r="3492" spans="5:9">
      <c r="E3492" s="702" t="s">
        <v>5283</v>
      </c>
      <c r="F3492" s="702" t="s">
        <v>148</v>
      </c>
      <c r="G3492" s="705" t="s">
        <v>90</v>
      </c>
      <c r="H3492" s="705" t="s">
        <v>68</v>
      </c>
      <c r="I3492" s="705" t="s">
        <v>70</v>
      </c>
    </row>
    <row r="3493" spans="5:9">
      <c r="E3493" s="702" t="s">
        <v>5284</v>
      </c>
      <c r="F3493" s="702" t="s">
        <v>129</v>
      </c>
      <c r="G3493" s="705" t="s">
        <v>70</v>
      </c>
      <c r="H3493" s="704" t="s">
        <v>87</v>
      </c>
      <c r="I3493" s="705" t="s">
        <v>90</v>
      </c>
    </row>
    <row r="3494" spans="5:9">
      <c r="E3494" s="706" t="s">
        <v>5285</v>
      </c>
      <c r="F3494" s="706" t="s">
        <v>88</v>
      </c>
      <c r="G3494" s="707" t="s">
        <v>90</v>
      </c>
      <c r="H3494" s="707" t="s">
        <v>68</v>
      </c>
      <c r="I3494" s="707" t="s">
        <v>87</v>
      </c>
    </row>
    <row r="3495" spans="5:9">
      <c r="E3495" s="702" t="s">
        <v>5286</v>
      </c>
      <c r="F3495" s="702" t="s">
        <v>104</v>
      </c>
      <c r="G3495" s="705" t="s">
        <v>90</v>
      </c>
      <c r="H3495" s="705" t="s">
        <v>68</v>
      </c>
      <c r="I3495" s="705" t="s">
        <v>68</v>
      </c>
    </row>
    <row r="3496" spans="5:9">
      <c r="E3496" s="702" t="s">
        <v>5287</v>
      </c>
      <c r="F3496" s="702" t="s">
        <v>88</v>
      </c>
      <c r="G3496" s="705" t="s">
        <v>90</v>
      </c>
      <c r="H3496" s="705" t="s">
        <v>99</v>
      </c>
      <c r="I3496" s="705" t="s">
        <v>68</v>
      </c>
    </row>
    <row r="3497" spans="5:9">
      <c r="E3497" s="702" t="s">
        <v>5289</v>
      </c>
      <c r="F3497" s="702" t="s">
        <v>140</v>
      </c>
      <c r="G3497" s="705" t="s">
        <v>68</v>
      </c>
      <c r="H3497" s="705" t="s">
        <v>87</v>
      </c>
      <c r="I3497" s="705" t="s">
        <v>70</v>
      </c>
    </row>
    <row r="3498" spans="5:9">
      <c r="E3498" s="702" t="s">
        <v>5291</v>
      </c>
      <c r="F3498" s="702" t="s">
        <v>101</v>
      </c>
      <c r="G3498" s="705" t="s">
        <v>68</v>
      </c>
      <c r="H3498" s="705" t="s">
        <v>99</v>
      </c>
      <c r="I3498" s="705" t="s">
        <v>90</v>
      </c>
    </row>
    <row r="3499" spans="5:9">
      <c r="E3499" s="702" t="s">
        <v>5292</v>
      </c>
      <c r="F3499" s="702" t="s">
        <v>94</v>
      </c>
      <c r="G3499" s="705" t="s">
        <v>90</v>
      </c>
      <c r="H3499" s="705" t="s">
        <v>68</v>
      </c>
      <c r="I3499" s="705" t="s">
        <v>90</v>
      </c>
    </row>
    <row r="3500" spans="5:9">
      <c r="E3500" s="702" t="s">
        <v>5293</v>
      </c>
      <c r="F3500" s="702" t="s">
        <v>131</v>
      </c>
      <c r="G3500" s="704" t="s">
        <v>68</v>
      </c>
      <c r="H3500" s="704" t="s">
        <v>68</v>
      </c>
      <c r="I3500" s="705" t="s">
        <v>99</v>
      </c>
    </row>
    <row r="3501" spans="5:9">
      <c r="E3501" s="706" t="s">
        <v>5294</v>
      </c>
      <c r="F3501" s="706" t="s">
        <v>101</v>
      </c>
      <c r="G3501" s="707" t="s">
        <v>87</v>
      </c>
      <c r="H3501" s="707" t="s">
        <v>90</v>
      </c>
      <c r="I3501" s="707" t="s">
        <v>70</v>
      </c>
    </row>
    <row r="3502" spans="5:9">
      <c r="E3502" s="702" t="s">
        <v>5296</v>
      </c>
      <c r="F3502" s="702" t="s">
        <v>114</v>
      </c>
      <c r="G3502" s="702" t="s">
        <v>87</v>
      </c>
      <c r="H3502" s="702" t="s">
        <v>70</v>
      </c>
      <c r="I3502" s="702" t="s">
        <v>90</v>
      </c>
    </row>
    <row r="3503" spans="5:9">
      <c r="E3503" s="702" t="s">
        <v>5297</v>
      </c>
      <c r="F3503" s="702" t="s">
        <v>104</v>
      </c>
      <c r="G3503" s="702" t="s">
        <v>87</v>
      </c>
      <c r="H3503" s="702" t="s">
        <v>87</v>
      </c>
      <c r="I3503" s="702" t="s">
        <v>87</v>
      </c>
    </row>
    <row r="3504" spans="5:9">
      <c r="E3504" s="702" t="s">
        <v>5298</v>
      </c>
      <c r="F3504" s="702" t="s">
        <v>215</v>
      </c>
      <c r="G3504" s="702" t="s">
        <v>68</v>
      </c>
      <c r="H3504" s="702" t="s">
        <v>87</v>
      </c>
      <c r="I3504" s="702" t="s">
        <v>68</v>
      </c>
    </row>
    <row r="3505" spans="5:9">
      <c r="E3505" s="702" t="s">
        <v>5299</v>
      </c>
      <c r="F3505" s="702" t="s">
        <v>122</v>
      </c>
      <c r="G3505" s="705" t="s">
        <v>87</v>
      </c>
      <c r="H3505" s="705" t="s">
        <v>87</v>
      </c>
      <c r="I3505" s="705" t="s">
        <v>87</v>
      </c>
    </row>
    <row r="3506" spans="5:9">
      <c r="E3506" s="702" t="s">
        <v>5300</v>
      </c>
      <c r="F3506" s="702" t="s">
        <v>148</v>
      </c>
      <c r="G3506" s="705" t="s">
        <v>70</v>
      </c>
      <c r="H3506" s="705" t="s">
        <v>87</v>
      </c>
      <c r="I3506" s="705" t="s">
        <v>87</v>
      </c>
    </row>
    <row r="3507" spans="5:9">
      <c r="E3507" s="706" t="s">
        <v>5301</v>
      </c>
      <c r="F3507" s="706" t="s">
        <v>94</v>
      </c>
      <c r="G3507" s="707" t="s">
        <v>68</v>
      </c>
      <c r="H3507" s="707" t="s">
        <v>90</v>
      </c>
      <c r="I3507" s="707" t="s">
        <v>99</v>
      </c>
    </row>
    <row r="3508" spans="5:9">
      <c r="E3508" s="702" t="s">
        <v>5302</v>
      </c>
      <c r="F3508" s="702" t="s">
        <v>110</v>
      </c>
      <c r="G3508" s="705" t="s">
        <v>87</v>
      </c>
      <c r="H3508" s="705" t="s">
        <v>70</v>
      </c>
      <c r="I3508" s="705" t="s">
        <v>99</v>
      </c>
    </row>
    <row r="3509" spans="5:9">
      <c r="E3509" s="702" t="s">
        <v>5303</v>
      </c>
      <c r="F3509" s="702" t="s">
        <v>101</v>
      </c>
      <c r="G3509" s="705" t="s">
        <v>90</v>
      </c>
      <c r="H3509" s="705" t="s">
        <v>90</v>
      </c>
      <c r="I3509" s="705" t="s">
        <v>90</v>
      </c>
    </row>
    <row r="3510" spans="5:9">
      <c r="E3510" s="702" t="s">
        <v>5304</v>
      </c>
      <c r="F3510" s="702" t="s">
        <v>94</v>
      </c>
      <c r="G3510" s="702" t="s">
        <v>87</v>
      </c>
      <c r="H3510" s="702" t="s">
        <v>70</v>
      </c>
      <c r="I3510" s="702" t="s">
        <v>70</v>
      </c>
    </row>
    <row r="3511" spans="5:9">
      <c r="E3511" s="702" t="s">
        <v>5305</v>
      </c>
      <c r="F3511" s="702" t="s">
        <v>126</v>
      </c>
      <c r="G3511" s="702" t="s">
        <v>90</v>
      </c>
      <c r="H3511" s="702" t="s">
        <v>68</v>
      </c>
      <c r="I3511" s="702" t="s">
        <v>68</v>
      </c>
    </row>
    <row r="3512" spans="5:9">
      <c r="E3512" s="702" t="s">
        <v>5306</v>
      </c>
      <c r="F3512" s="702" t="s">
        <v>88</v>
      </c>
      <c r="G3512" s="702" t="s">
        <v>70</v>
      </c>
      <c r="H3512" s="702" t="s">
        <v>90</v>
      </c>
      <c r="I3512" s="702" t="s">
        <v>87</v>
      </c>
    </row>
    <row r="3513" spans="5:9">
      <c r="E3513" s="702" t="s">
        <v>5307</v>
      </c>
      <c r="F3513" s="702" t="s">
        <v>148</v>
      </c>
      <c r="G3513" s="705" t="s">
        <v>90</v>
      </c>
      <c r="H3513" s="705" t="s">
        <v>70</v>
      </c>
      <c r="I3513" s="705" t="s">
        <v>70</v>
      </c>
    </row>
    <row r="3514" spans="5:9">
      <c r="E3514" s="706" t="s">
        <v>5308</v>
      </c>
      <c r="F3514" s="706" t="s">
        <v>148</v>
      </c>
      <c r="G3514" s="705" t="s">
        <v>90</v>
      </c>
      <c r="H3514" s="705" t="s">
        <v>70</v>
      </c>
      <c r="I3514" s="705" t="s">
        <v>70</v>
      </c>
    </row>
    <row r="3515" spans="5:9">
      <c r="E3515" s="702" t="s">
        <v>5311</v>
      </c>
      <c r="F3515" s="702" t="s">
        <v>101</v>
      </c>
      <c r="G3515" s="702" t="s">
        <v>87</v>
      </c>
      <c r="H3515" s="702" t="s">
        <v>90</v>
      </c>
      <c r="I3515" s="702" t="s">
        <v>70</v>
      </c>
    </row>
    <row r="3516" spans="5:9">
      <c r="E3516" s="702" t="s">
        <v>5313</v>
      </c>
      <c r="F3516" s="702" t="s">
        <v>126</v>
      </c>
      <c r="G3516" s="702" t="s">
        <v>87</v>
      </c>
      <c r="H3516" s="702" t="s">
        <v>90</v>
      </c>
      <c r="I3516" s="702" t="s">
        <v>87</v>
      </c>
    </row>
    <row r="3517" spans="5:9">
      <c r="E3517" s="702" t="s">
        <v>5315</v>
      </c>
      <c r="F3517" s="702" t="s">
        <v>114</v>
      </c>
      <c r="G3517" s="702" t="s">
        <v>87</v>
      </c>
      <c r="H3517" s="702" t="s">
        <v>68</v>
      </c>
      <c r="I3517" s="702" t="s">
        <v>70</v>
      </c>
    </row>
    <row r="3518" spans="5:9">
      <c r="E3518" s="702" t="s">
        <v>5317</v>
      </c>
      <c r="F3518" s="702" t="s">
        <v>104</v>
      </c>
      <c r="G3518" s="705" t="s">
        <v>87</v>
      </c>
      <c r="H3518" s="705" t="s">
        <v>99</v>
      </c>
      <c r="I3518" s="705" t="s">
        <v>99</v>
      </c>
    </row>
    <row r="3519" spans="5:9">
      <c r="E3519" s="702" t="s">
        <v>5318</v>
      </c>
      <c r="F3519" s="702" t="s">
        <v>90</v>
      </c>
      <c r="G3519" s="702" t="s">
        <v>90</v>
      </c>
      <c r="H3519" s="702" t="s">
        <v>87</v>
      </c>
      <c r="I3519" s="702" t="s">
        <v>90</v>
      </c>
    </row>
    <row r="3520" spans="5:9">
      <c r="E3520" s="702" t="s">
        <v>5319</v>
      </c>
      <c r="F3520" s="702" t="s">
        <v>135</v>
      </c>
      <c r="G3520" s="702" t="s">
        <v>68</v>
      </c>
      <c r="H3520" s="702" t="s">
        <v>90</v>
      </c>
      <c r="I3520" s="702" t="s">
        <v>87</v>
      </c>
    </row>
    <row r="3521" spans="5:9">
      <c r="E3521" s="702" t="s">
        <v>5320</v>
      </c>
      <c r="F3521" s="702" t="s">
        <v>126</v>
      </c>
      <c r="G3521" s="702" t="s">
        <v>68</v>
      </c>
      <c r="H3521" s="702" t="s">
        <v>70</v>
      </c>
      <c r="I3521" s="702" t="s">
        <v>87</v>
      </c>
    </row>
    <row r="3522" spans="5:9">
      <c r="E3522" s="702" t="s">
        <v>5321</v>
      </c>
      <c r="F3522" s="702" t="s">
        <v>114</v>
      </c>
      <c r="G3522" s="702" t="s">
        <v>68</v>
      </c>
      <c r="H3522" s="702" t="s">
        <v>90</v>
      </c>
      <c r="I3522" s="702" t="s">
        <v>90</v>
      </c>
    </row>
    <row r="3523" spans="5:9">
      <c r="E3523" s="702" t="s">
        <v>975</v>
      </c>
      <c r="F3523" s="702" t="s">
        <v>148</v>
      </c>
      <c r="G3523" s="702" t="s">
        <v>90</v>
      </c>
      <c r="H3523" s="702" t="s">
        <v>87</v>
      </c>
      <c r="I3523" s="702" t="s">
        <v>68</v>
      </c>
    </row>
    <row r="3524" spans="5:9">
      <c r="E3524" s="702" t="s">
        <v>5323</v>
      </c>
      <c r="F3524" s="702" t="s">
        <v>122</v>
      </c>
      <c r="G3524" s="702" t="s">
        <v>90</v>
      </c>
      <c r="H3524" s="702" t="s">
        <v>68</v>
      </c>
      <c r="I3524" s="702" t="s">
        <v>70</v>
      </c>
    </row>
    <row r="3525" spans="5:9">
      <c r="E3525" s="702" t="s">
        <v>5324</v>
      </c>
      <c r="F3525" s="702" t="s">
        <v>101</v>
      </c>
      <c r="G3525" s="705" t="s">
        <v>70</v>
      </c>
      <c r="H3525" s="705" t="s">
        <v>90</v>
      </c>
      <c r="I3525" s="705" t="s">
        <v>68</v>
      </c>
    </row>
    <row r="3526" spans="5:9">
      <c r="E3526" s="702" t="s">
        <v>5325</v>
      </c>
      <c r="F3526" s="702" t="s">
        <v>240</v>
      </c>
      <c r="G3526" s="702" t="s">
        <v>90</v>
      </c>
      <c r="H3526" s="702" t="s">
        <v>90</v>
      </c>
      <c r="I3526" s="702" t="s">
        <v>90</v>
      </c>
    </row>
    <row r="3527" spans="5:9">
      <c r="E3527" s="702" t="s">
        <v>5327</v>
      </c>
      <c r="F3527" s="702" t="s">
        <v>94</v>
      </c>
      <c r="G3527" s="702" t="s">
        <v>68</v>
      </c>
      <c r="H3527" s="702" t="s">
        <v>87</v>
      </c>
      <c r="I3527" s="702" t="s">
        <v>90</v>
      </c>
    </row>
    <row r="3528" spans="5:9">
      <c r="E3528" s="702" t="s">
        <v>5328</v>
      </c>
      <c r="F3528" s="702" t="s">
        <v>126</v>
      </c>
      <c r="G3528" s="704" t="s">
        <v>68</v>
      </c>
      <c r="H3528" s="704" t="s">
        <v>87</v>
      </c>
      <c r="I3528" s="704" t="s">
        <v>87</v>
      </c>
    </row>
    <row r="3529" spans="5:9">
      <c r="E3529" s="702" t="s">
        <v>5329</v>
      </c>
      <c r="F3529" s="702" t="s">
        <v>119</v>
      </c>
      <c r="G3529" s="702" t="s">
        <v>87</v>
      </c>
      <c r="H3529" s="702" t="s">
        <v>68</v>
      </c>
      <c r="I3529" s="702" t="s">
        <v>90</v>
      </c>
    </row>
    <row r="3530" spans="5:9">
      <c r="E3530" s="702" t="s">
        <v>5331</v>
      </c>
      <c r="F3530" s="702" t="s">
        <v>104</v>
      </c>
      <c r="G3530" s="705" t="s">
        <v>87</v>
      </c>
      <c r="H3530" s="705" t="s">
        <v>99</v>
      </c>
      <c r="I3530" s="705" t="s">
        <v>87</v>
      </c>
    </row>
    <row r="3531" spans="5:9">
      <c r="E3531" s="702" t="s">
        <v>5332</v>
      </c>
      <c r="F3531" s="702" t="s">
        <v>104</v>
      </c>
      <c r="G3531" s="705" t="s">
        <v>87</v>
      </c>
      <c r="H3531" s="705" t="s">
        <v>99</v>
      </c>
      <c r="I3531" s="705" t="s">
        <v>87</v>
      </c>
    </row>
    <row r="3532" spans="5:9">
      <c r="E3532" s="702" t="s">
        <v>5333</v>
      </c>
      <c r="F3532" s="702" t="s">
        <v>94</v>
      </c>
      <c r="G3532" s="705" t="s">
        <v>90</v>
      </c>
      <c r="H3532" s="705" t="s">
        <v>68</v>
      </c>
      <c r="I3532" s="705" t="s">
        <v>99</v>
      </c>
    </row>
    <row r="3533" spans="5:9">
      <c r="E3533" s="702" t="s">
        <v>5334</v>
      </c>
      <c r="F3533" s="702" t="s">
        <v>88</v>
      </c>
      <c r="G3533" s="705" t="s">
        <v>68</v>
      </c>
      <c r="H3533" s="705" t="s">
        <v>87</v>
      </c>
      <c r="I3533" s="705" t="s">
        <v>87</v>
      </c>
    </row>
    <row r="3534" spans="5:9">
      <c r="E3534" s="702" t="s">
        <v>5337</v>
      </c>
      <c r="F3534" s="702" t="s">
        <v>240</v>
      </c>
      <c r="G3534" s="702" t="s">
        <v>87</v>
      </c>
      <c r="H3534" s="702" t="s">
        <v>90</v>
      </c>
      <c r="I3534" s="702" t="s">
        <v>68</v>
      </c>
    </row>
    <row r="3535" spans="5:9">
      <c r="E3535" s="702" t="s">
        <v>5338</v>
      </c>
      <c r="F3535" s="702" t="s">
        <v>101</v>
      </c>
      <c r="G3535" s="705" t="s">
        <v>68</v>
      </c>
      <c r="H3535" s="705" t="s">
        <v>90</v>
      </c>
      <c r="I3535" s="705" t="s">
        <v>87</v>
      </c>
    </row>
    <row r="3536" spans="5:9">
      <c r="E3536" s="702" t="s">
        <v>5339</v>
      </c>
      <c r="F3536" s="702" t="s">
        <v>94</v>
      </c>
      <c r="G3536" s="705" t="s">
        <v>90</v>
      </c>
      <c r="H3536" s="705" t="s">
        <v>70</v>
      </c>
      <c r="I3536" s="705" t="s">
        <v>90</v>
      </c>
    </row>
    <row r="3537" spans="5:9">
      <c r="E3537" s="702" t="s">
        <v>5340</v>
      </c>
      <c r="F3537" s="702" t="s">
        <v>148</v>
      </c>
      <c r="G3537" s="702" t="s">
        <v>87</v>
      </c>
      <c r="H3537" s="702" t="s">
        <v>70</v>
      </c>
      <c r="I3537" s="702" t="s">
        <v>87</v>
      </c>
    </row>
    <row r="3538" spans="5:9">
      <c r="E3538" s="702" t="s">
        <v>5341</v>
      </c>
      <c r="F3538" s="702" t="s">
        <v>122</v>
      </c>
      <c r="G3538" s="702" t="s">
        <v>90</v>
      </c>
      <c r="H3538" s="702" t="s">
        <v>90</v>
      </c>
      <c r="I3538" s="702" t="s">
        <v>68</v>
      </c>
    </row>
    <row r="3539" spans="5:9">
      <c r="E3539" s="702" t="s">
        <v>1009</v>
      </c>
      <c r="F3539" s="702" t="s">
        <v>215</v>
      </c>
      <c r="G3539" s="702" t="s">
        <v>87</v>
      </c>
      <c r="H3539" s="702" t="s">
        <v>90</v>
      </c>
      <c r="I3539" s="702" t="s">
        <v>68</v>
      </c>
    </row>
    <row r="3540" spans="5:9">
      <c r="E3540" s="702" t="s">
        <v>5343</v>
      </c>
      <c r="F3540" s="702" t="s">
        <v>88</v>
      </c>
      <c r="G3540" s="705" t="s">
        <v>87</v>
      </c>
      <c r="H3540" s="705" t="s">
        <v>68</v>
      </c>
      <c r="I3540" s="705" t="s">
        <v>90</v>
      </c>
    </row>
    <row r="3541" spans="5:9">
      <c r="E3541" s="702" t="s">
        <v>5344</v>
      </c>
      <c r="F3541" s="702" t="s">
        <v>148</v>
      </c>
      <c r="G3541" s="702" t="s">
        <v>87</v>
      </c>
      <c r="H3541" s="702" t="s">
        <v>87</v>
      </c>
      <c r="I3541" s="702" t="s">
        <v>87</v>
      </c>
    </row>
    <row r="3542" spans="5:9">
      <c r="E3542" s="702" t="s">
        <v>5345</v>
      </c>
      <c r="F3542" s="702" t="s">
        <v>101</v>
      </c>
      <c r="G3542" s="704" t="s">
        <v>87</v>
      </c>
      <c r="H3542" s="705" t="s">
        <v>70</v>
      </c>
      <c r="I3542" s="704" t="s">
        <v>87</v>
      </c>
    </row>
    <row r="3543" spans="5:9">
      <c r="E3543" s="702" t="s">
        <v>5346</v>
      </c>
      <c r="F3543" s="702" t="s">
        <v>129</v>
      </c>
      <c r="G3543" s="705" t="s">
        <v>90</v>
      </c>
      <c r="H3543" s="705" t="s">
        <v>87</v>
      </c>
      <c r="I3543" s="705" t="s">
        <v>68</v>
      </c>
    </row>
    <row r="3544" spans="5:9">
      <c r="E3544" s="706" t="s">
        <v>5348</v>
      </c>
      <c r="F3544" s="706" t="s">
        <v>101</v>
      </c>
      <c r="G3544" s="707" t="s">
        <v>90</v>
      </c>
      <c r="H3544" s="707" t="s">
        <v>90</v>
      </c>
      <c r="I3544" s="707" t="s">
        <v>90</v>
      </c>
    </row>
    <row r="3545" spans="5:9">
      <c r="E3545" s="702" t="s">
        <v>5350</v>
      </c>
      <c r="F3545" s="702" t="s">
        <v>140</v>
      </c>
      <c r="G3545" s="702" t="s">
        <v>68</v>
      </c>
      <c r="H3545" s="702" t="s">
        <v>68</v>
      </c>
      <c r="I3545" s="702" t="s">
        <v>68</v>
      </c>
    </row>
    <row r="3546" spans="5:9">
      <c r="E3546" s="702" t="s">
        <v>5351</v>
      </c>
      <c r="F3546" s="702" t="s">
        <v>220</v>
      </c>
      <c r="G3546" s="702" t="s">
        <v>87</v>
      </c>
      <c r="H3546" s="702" t="s">
        <v>68</v>
      </c>
      <c r="I3546" s="702" t="s">
        <v>68</v>
      </c>
    </row>
    <row r="3547" spans="5:9">
      <c r="E3547" s="702" t="s">
        <v>5352</v>
      </c>
      <c r="F3547" s="702" t="s">
        <v>114</v>
      </c>
      <c r="G3547" s="705" t="s">
        <v>90</v>
      </c>
      <c r="H3547" s="705" t="s">
        <v>90</v>
      </c>
      <c r="I3547" s="705" t="s">
        <v>90</v>
      </c>
    </row>
    <row r="3548" spans="5:9">
      <c r="E3548" s="706" t="s">
        <v>5353</v>
      </c>
      <c r="F3548" s="706" t="s">
        <v>94</v>
      </c>
      <c r="G3548" s="706" t="s">
        <v>87</v>
      </c>
      <c r="H3548" s="706" t="s">
        <v>68</v>
      </c>
      <c r="I3548" s="706" t="s">
        <v>90</v>
      </c>
    </row>
    <row r="3549" spans="5:9">
      <c r="E3549" s="702" t="s">
        <v>5354</v>
      </c>
      <c r="F3549" s="702" t="s">
        <v>135</v>
      </c>
      <c r="G3549" s="705" t="s">
        <v>68</v>
      </c>
      <c r="H3549" s="705" t="s">
        <v>87</v>
      </c>
      <c r="I3549" s="705" t="s">
        <v>99</v>
      </c>
    </row>
    <row r="3550" spans="5:9">
      <c r="E3550" s="702" t="s">
        <v>5357</v>
      </c>
      <c r="F3550" s="702" t="s">
        <v>110</v>
      </c>
      <c r="G3550" s="702" t="s">
        <v>87</v>
      </c>
      <c r="H3550" s="702" t="s">
        <v>68</v>
      </c>
      <c r="I3550" s="705" t="s">
        <v>70</v>
      </c>
    </row>
    <row r="3551" spans="5:9">
      <c r="E3551" s="702" t="s">
        <v>5359</v>
      </c>
      <c r="F3551" s="702" t="s">
        <v>148</v>
      </c>
      <c r="G3551" s="702" t="s">
        <v>90</v>
      </c>
      <c r="H3551" s="702" t="s">
        <v>70</v>
      </c>
      <c r="I3551" s="702" t="s">
        <v>70</v>
      </c>
    </row>
    <row r="3552" spans="5:9">
      <c r="E3552" s="702" t="s">
        <v>5360</v>
      </c>
      <c r="F3552" s="702" t="s">
        <v>116</v>
      </c>
      <c r="G3552" s="702" t="s">
        <v>90</v>
      </c>
      <c r="H3552" s="702" t="s">
        <v>70</v>
      </c>
      <c r="I3552" s="702" t="s">
        <v>68</v>
      </c>
    </row>
    <row r="3553" spans="5:9">
      <c r="E3553" s="702" t="s">
        <v>5363</v>
      </c>
      <c r="F3553" s="702" t="s">
        <v>94</v>
      </c>
      <c r="G3553" s="702" t="s">
        <v>90</v>
      </c>
      <c r="H3553" s="702" t="s">
        <v>70</v>
      </c>
      <c r="I3553" s="702" t="s">
        <v>90</v>
      </c>
    </row>
    <row r="3554" spans="5:9">
      <c r="E3554" s="702" t="s">
        <v>5364</v>
      </c>
      <c r="F3554" s="702" t="s">
        <v>90</v>
      </c>
      <c r="G3554" s="705" t="s">
        <v>68</v>
      </c>
      <c r="H3554" s="705" t="s">
        <v>90</v>
      </c>
      <c r="I3554" s="705" t="s">
        <v>90</v>
      </c>
    </row>
    <row r="3555" spans="5:9">
      <c r="E3555" s="702" t="s">
        <v>5365</v>
      </c>
      <c r="F3555" s="702" t="s">
        <v>114</v>
      </c>
      <c r="G3555" s="705" t="s">
        <v>70</v>
      </c>
      <c r="H3555" s="705" t="s">
        <v>90</v>
      </c>
      <c r="I3555" s="705" t="s">
        <v>99</v>
      </c>
    </row>
    <row r="3556" spans="5:9">
      <c r="E3556" s="702" t="s">
        <v>5367</v>
      </c>
      <c r="F3556" s="702" t="s">
        <v>101</v>
      </c>
      <c r="G3556" s="702" t="s">
        <v>90</v>
      </c>
      <c r="H3556" s="702" t="s">
        <v>90</v>
      </c>
      <c r="I3556" s="702" t="s">
        <v>70</v>
      </c>
    </row>
    <row r="3557" spans="5:9">
      <c r="E3557" s="702" t="s">
        <v>5368</v>
      </c>
      <c r="F3557" s="702" t="s">
        <v>101</v>
      </c>
      <c r="G3557" s="705" t="s">
        <v>70</v>
      </c>
      <c r="H3557" s="705" t="s">
        <v>90</v>
      </c>
      <c r="I3557" s="705" t="s">
        <v>87</v>
      </c>
    </row>
    <row r="3558" spans="5:9">
      <c r="E3558" s="702" t="s">
        <v>5369</v>
      </c>
      <c r="F3558" s="702" t="s">
        <v>122</v>
      </c>
      <c r="G3558" s="702" t="s">
        <v>87</v>
      </c>
      <c r="H3558" s="702" t="s">
        <v>70</v>
      </c>
      <c r="I3558" s="702" t="s">
        <v>68</v>
      </c>
    </row>
    <row r="3559" spans="5:9">
      <c r="E3559" s="702" t="s">
        <v>5370</v>
      </c>
      <c r="F3559" s="702" t="s">
        <v>88</v>
      </c>
      <c r="G3559" s="702" t="s">
        <v>70</v>
      </c>
      <c r="H3559" s="702" t="s">
        <v>90</v>
      </c>
      <c r="I3559" s="702" t="s">
        <v>68</v>
      </c>
    </row>
    <row r="3560" spans="5:9">
      <c r="E3560" s="702" t="s">
        <v>5371</v>
      </c>
      <c r="F3560" s="702" t="s">
        <v>94</v>
      </c>
      <c r="G3560" s="705" t="s">
        <v>90</v>
      </c>
      <c r="H3560" s="705" t="s">
        <v>68</v>
      </c>
      <c r="I3560" s="705" t="s">
        <v>99</v>
      </c>
    </row>
    <row r="3561" spans="5:9">
      <c r="E3561" s="702" t="s">
        <v>374</v>
      </c>
      <c r="F3561" s="702" t="s">
        <v>101</v>
      </c>
      <c r="G3561" s="702" t="s">
        <v>87</v>
      </c>
      <c r="H3561" s="702" t="s">
        <v>90</v>
      </c>
      <c r="I3561" s="702" t="s">
        <v>90</v>
      </c>
    </row>
    <row r="3562" spans="5:9">
      <c r="E3562" s="702" t="s">
        <v>5373</v>
      </c>
      <c r="F3562" s="702" t="s">
        <v>140</v>
      </c>
      <c r="G3562" s="702" t="s">
        <v>70</v>
      </c>
      <c r="H3562" s="702" t="s">
        <v>70</v>
      </c>
      <c r="I3562" s="702" t="s">
        <v>70</v>
      </c>
    </row>
    <row r="3563" spans="5:9">
      <c r="E3563" s="702" t="s">
        <v>5374</v>
      </c>
      <c r="F3563" s="702" t="s">
        <v>135</v>
      </c>
      <c r="G3563" s="707" t="s">
        <v>90</v>
      </c>
      <c r="H3563" s="707" t="s">
        <v>87</v>
      </c>
      <c r="I3563" s="707" t="s">
        <v>90</v>
      </c>
    </row>
    <row r="3564" spans="5:9">
      <c r="E3564" s="702" t="s">
        <v>5375</v>
      </c>
      <c r="F3564" s="702" t="s">
        <v>240</v>
      </c>
      <c r="G3564" s="702" t="s">
        <v>87</v>
      </c>
      <c r="H3564" s="702" t="s">
        <v>68</v>
      </c>
      <c r="I3564" s="702" t="s">
        <v>90</v>
      </c>
    </row>
    <row r="3565" spans="5:9">
      <c r="E3565" s="702" t="s">
        <v>5378</v>
      </c>
      <c r="F3565" s="702" t="s">
        <v>101</v>
      </c>
      <c r="G3565" s="705" t="s">
        <v>70</v>
      </c>
      <c r="H3565" s="705" t="s">
        <v>87</v>
      </c>
      <c r="I3565" s="705" t="s">
        <v>90</v>
      </c>
    </row>
    <row r="3566" spans="5:9">
      <c r="E3566" s="702" t="s">
        <v>5379</v>
      </c>
      <c r="F3566" s="702" t="s">
        <v>90</v>
      </c>
      <c r="G3566" s="705" t="s">
        <v>70</v>
      </c>
      <c r="H3566" s="705" t="s">
        <v>70</v>
      </c>
      <c r="I3566" s="705" t="s">
        <v>87</v>
      </c>
    </row>
    <row r="3567" spans="5:9">
      <c r="E3567" s="702" t="s">
        <v>5380</v>
      </c>
      <c r="F3567" s="702" t="s">
        <v>101</v>
      </c>
      <c r="G3567" s="705" t="s">
        <v>68</v>
      </c>
      <c r="H3567" s="705" t="s">
        <v>68</v>
      </c>
      <c r="I3567" s="705" t="s">
        <v>99</v>
      </c>
    </row>
    <row r="3568" spans="5:9">
      <c r="E3568" s="702" t="s">
        <v>5381</v>
      </c>
      <c r="F3568" s="702" t="s">
        <v>140</v>
      </c>
      <c r="G3568" s="702" t="s">
        <v>70</v>
      </c>
      <c r="H3568" s="702" t="s">
        <v>87</v>
      </c>
      <c r="I3568" s="702" t="s">
        <v>90</v>
      </c>
    </row>
    <row r="3569" spans="5:9">
      <c r="E3569" s="702" t="s">
        <v>5382</v>
      </c>
      <c r="F3569" s="702" t="s">
        <v>94</v>
      </c>
      <c r="G3569" s="702" t="s">
        <v>68</v>
      </c>
      <c r="H3569" s="702" t="s">
        <v>99</v>
      </c>
      <c r="I3569" s="702" t="s">
        <v>90</v>
      </c>
    </row>
    <row r="3570" spans="5:9">
      <c r="E3570" s="702" t="s">
        <v>5383</v>
      </c>
      <c r="F3570" s="702" t="s">
        <v>94</v>
      </c>
      <c r="G3570" s="702" t="s">
        <v>70</v>
      </c>
      <c r="H3570" s="702" t="s">
        <v>70</v>
      </c>
      <c r="I3570" s="702" t="s">
        <v>99</v>
      </c>
    </row>
    <row r="3571" spans="5:9">
      <c r="E3571" s="702" t="s">
        <v>5384</v>
      </c>
      <c r="F3571" s="702" t="s">
        <v>88</v>
      </c>
      <c r="G3571" s="705" t="s">
        <v>68</v>
      </c>
      <c r="H3571" s="705" t="s">
        <v>68</v>
      </c>
      <c r="I3571" s="705" t="s">
        <v>99</v>
      </c>
    </row>
    <row r="3572" spans="5:9">
      <c r="E3572" s="702" t="s">
        <v>5386</v>
      </c>
      <c r="F3572" s="702" t="s">
        <v>119</v>
      </c>
      <c r="G3572" s="702" t="s">
        <v>90</v>
      </c>
      <c r="H3572" s="702" t="s">
        <v>68</v>
      </c>
      <c r="I3572" s="702" t="s">
        <v>68</v>
      </c>
    </row>
    <row r="3573" spans="5:9">
      <c r="E3573" s="702" t="s">
        <v>5387</v>
      </c>
      <c r="F3573" s="702" t="s">
        <v>101</v>
      </c>
      <c r="G3573" s="702" t="s">
        <v>90</v>
      </c>
      <c r="H3573" s="702" t="s">
        <v>70</v>
      </c>
      <c r="I3573" s="702" t="s">
        <v>68</v>
      </c>
    </row>
    <row r="3574" spans="5:9">
      <c r="E3574" s="702" t="s">
        <v>5388</v>
      </c>
      <c r="F3574" s="702" t="s">
        <v>129</v>
      </c>
      <c r="G3574" s="702" t="s">
        <v>87</v>
      </c>
      <c r="H3574" s="702" t="s">
        <v>90</v>
      </c>
      <c r="I3574" s="702" t="s">
        <v>87</v>
      </c>
    </row>
    <row r="3575" spans="5:9">
      <c r="E3575" s="702" t="s">
        <v>5389</v>
      </c>
      <c r="F3575" s="702" t="s">
        <v>116</v>
      </c>
      <c r="G3575" s="705" t="s">
        <v>68</v>
      </c>
      <c r="H3575" s="705" t="s">
        <v>90</v>
      </c>
      <c r="I3575" s="705" t="s">
        <v>99</v>
      </c>
    </row>
    <row r="3576" spans="5:9">
      <c r="E3576" s="702" t="s">
        <v>5391</v>
      </c>
      <c r="F3576" s="702" t="s">
        <v>114</v>
      </c>
      <c r="G3576" s="705" t="s">
        <v>90</v>
      </c>
      <c r="H3576" s="705" t="s">
        <v>68</v>
      </c>
      <c r="I3576" s="705" t="s">
        <v>87</v>
      </c>
    </row>
    <row r="3577" spans="5:9">
      <c r="E3577" s="702" t="s">
        <v>5392</v>
      </c>
      <c r="F3577" s="702" t="s">
        <v>140</v>
      </c>
      <c r="G3577" s="702" t="s">
        <v>90</v>
      </c>
      <c r="H3577" s="702" t="s">
        <v>90</v>
      </c>
      <c r="I3577" s="702" t="s">
        <v>90</v>
      </c>
    </row>
    <row r="3578" spans="5:9">
      <c r="E3578" s="702" t="s">
        <v>5393</v>
      </c>
      <c r="F3578" s="702" t="s">
        <v>101</v>
      </c>
      <c r="G3578" s="705" t="s">
        <v>68</v>
      </c>
      <c r="H3578" s="705" t="s">
        <v>90</v>
      </c>
      <c r="I3578" s="705" t="s">
        <v>68</v>
      </c>
    </row>
    <row r="3579" spans="5:9">
      <c r="E3579" s="702" t="s">
        <v>5395</v>
      </c>
      <c r="F3579" s="702" t="s">
        <v>94</v>
      </c>
      <c r="G3579" s="705" t="s">
        <v>87</v>
      </c>
      <c r="H3579" s="705" t="s">
        <v>70</v>
      </c>
      <c r="I3579" s="705" t="s">
        <v>68</v>
      </c>
    </row>
    <row r="3580" spans="5:9">
      <c r="E3580" s="702" t="s">
        <v>5396</v>
      </c>
      <c r="F3580" s="702" t="s">
        <v>220</v>
      </c>
      <c r="G3580" s="705" t="s">
        <v>87</v>
      </c>
      <c r="H3580" s="705" t="s">
        <v>99</v>
      </c>
      <c r="I3580" s="705" t="s">
        <v>90</v>
      </c>
    </row>
    <row r="3581" spans="5:9">
      <c r="E3581" s="702" t="s">
        <v>5397</v>
      </c>
      <c r="F3581" s="702" t="s">
        <v>88</v>
      </c>
      <c r="G3581" s="705" t="s">
        <v>87</v>
      </c>
      <c r="H3581" s="705" t="s">
        <v>68</v>
      </c>
      <c r="I3581" s="705" t="s">
        <v>87</v>
      </c>
    </row>
    <row r="3582" spans="5:9">
      <c r="E3582" s="702" t="s">
        <v>5398</v>
      </c>
      <c r="F3582" s="702" t="s">
        <v>215</v>
      </c>
      <c r="G3582" s="705" t="s">
        <v>87</v>
      </c>
      <c r="H3582" s="705" t="s">
        <v>87</v>
      </c>
      <c r="I3582" s="705" t="s">
        <v>99</v>
      </c>
    </row>
    <row r="3583" spans="5:9">
      <c r="E3583" s="702" t="s">
        <v>5399</v>
      </c>
      <c r="F3583" s="702" t="s">
        <v>119</v>
      </c>
      <c r="G3583" s="702" t="s">
        <v>68</v>
      </c>
      <c r="H3583" s="702" t="s">
        <v>90</v>
      </c>
      <c r="I3583" s="702" t="s">
        <v>68</v>
      </c>
    </row>
    <row r="3584" spans="5:9">
      <c r="E3584" s="702" t="s">
        <v>5400</v>
      </c>
      <c r="F3584" s="702" t="s">
        <v>116</v>
      </c>
      <c r="G3584" s="705" t="s">
        <v>70</v>
      </c>
      <c r="H3584" s="705" t="s">
        <v>87</v>
      </c>
      <c r="I3584" s="705" t="s">
        <v>68</v>
      </c>
    </row>
    <row r="3585" spans="5:9">
      <c r="E3585" s="702" t="s">
        <v>5401</v>
      </c>
      <c r="F3585" s="702" t="s">
        <v>104</v>
      </c>
      <c r="G3585" s="705" t="s">
        <v>68</v>
      </c>
      <c r="H3585" s="705" t="s">
        <v>90</v>
      </c>
      <c r="I3585" s="705" t="s">
        <v>87</v>
      </c>
    </row>
    <row r="3586" spans="5:9">
      <c r="E3586" s="702" t="s">
        <v>5402</v>
      </c>
      <c r="F3586" s="702" t="s">
        <v>129</v>
      </c>
      <c r="G3586" s="702" t="s">
        <v>90</v>
      </c>
      <c r="H3586" s="702" t="s">
        <v>90</v>
      </c>
      <c r="I3586" s="702" t="s">
        <v>87</v>
      </c>
    </row>
    <row r="3587" spans="5:9">
      <c r="E3587" s="702" t="s">
        <v>5403</v>
      </c>
      <c r="F3587" s="702" t="s">
        <v>101</v>
      </c>
      <c r="G3587" s="702" t="s">
        <v>70</v>
      </c>
      <c r="H3587" s="702" t="s">
        <v>90</v>
      </c>
      <c r="I3587" s="702" t="s">
        <v>70</v>
      </c>
    </row>
    <row r="3588" spans="5:9">
      <c r="E3588" s="702" t="s">
        <v>5404</v>
      </c>
      <c r="F3588" s="702" t="s">
        <v>129</v>
      </c>
      <c r="G3588" s="702" t="s">
        <v>68</v>
      </c>
      <c r="H3588" s="702" t="s">
        <v>87</v>
      </c>
      <c r="I3588" s="702" t="s">
        <v>90</v>
      </c>
    </row>
    <row r="3589" spans="5:9">
      <c r="E3589" s="702" t="s">
        <v>5406</v>
      </c>
      <c r="F3589" s="702" t="s">
        <v>119</v>
      </c>
      <c r="G3589" s="702" t="s">
        <v>68</v>
      </c>
      <c r="H3589" s="702" t="s">
        <v>68</v>
      </c>
      <c r="I3589" s="702" t="s">
        <v>90</v>
      </c>
    </row>
    <row r="3590" spans="5:9">
      <c r="E3590" s="702" t="s">
        <v>5407</v>
      </c>
      <c r="F3590" s="702" t="s">
        <v>101</v>
      </c>
      <c r="G3590" s="702" t="s">
        <v>87</v>
      </c>
      <c r="H3590" s="702" t="s">
        <v>87</v>
      </c>
      <c r="I3590" s="702" t="s">
        <v>99</v>
      </c>
    </row>
    <row r="3591" spans="5:9">
      <c r="E3591" s="702" t="s">
        <v>5408</v>
      </c>
      <c r="F3591" s="702" t="s">
        <v>148</v>
      </c>
      <c r="G3591" s="705" t="s">
        <v>90</v>
      </c>
      <c r="H3591" s="704" t="s">
        <v>87</v>
      </c>
      <c r="I3591" s="704" t="s">
        <v>68</v>
      </c>
    </row>
    <row r="3592" spans="5:9">
      <c r="E3592" s="702" t="s">
        <v>5410</v>
      </c>
      <c r="F3592" s="702" t="s">
        <v>197</v>
      </c>
      <c r="G3592" s="702" t="s">
        <v>87</v>
      </c>
      <c r="H3592" s="702" t="s">
        <v>90</v>
      </c>
      <c r="I3592" s="702" t="s">
        <v>68</v>
      </c>
    </row>
    <row r="3593" spans="5:9">
      <c r="E3593" s="702" t="s">
        <v>5411</v>
      </c>
      <c r="F3593" s="702" t="s">
        <v>88</v>
      </c>
      <c r="G3593" s="705" t="s">
        <v>87</v>
      </c>
      <c r="H3593" s="705" t="s">
        <v>90</v>
      </c>
      <c r="I3593" s="705" t="s">
        <v>87</v>
      </c>
    </row>
    <row r="3594" spans="5:9">
      <c r="E3594" s="702" t="s">
        <v>5412</v>
      </c>
      <c r="F3594" s="702" t="s">
        <v>110</v>
      </c>
      <c r="G3594" s="702" t="s">
        <v>87</v>
      </c>
      <c r="H3594" s="702" t="s">
        <v>87</v>
      </c>
      <c r="I3594" s="702" t="s">
        <v>87</v>
      </c>
    </row>
    <row r="3595" spans="5:9">
      <c r="E3595" s="702" t="s">
        <v>5413</v>
      </c>
      <c r="F3595" s="702" t="s">
        <v>88</v>
      </c>
      <c r="G3595" s="705" t="s">
        <v>87</v>
      </c>
      <c r="H3595" s="705" t="s">
        <v>90</v>
      </c>
      <c r="I3595" s="702" t="s">
        <v>99</v>
      </c>
    </row>
    <row r="3596" spans="5:9">
      <c r="E3596" s="702" t="s">
        <v>5414</v>
      </c>
      <c r="F3596" s="702" t="s">
        <v>129</v>
      </c>
      <c r="G3596" s="702" t="s">
        <v>90</v>
      </c>
      <c r="H3596" s="702" t="s">
        <v>90</v>
      </c>
      <c r="I3596" s="702" t="s">
        <v>68</v>
      </c>
    </row>
    <row r="3597" spans="5:9">
      <c r="E3597" s="702" t="s">
        <v>5415</v>
      </c>
      <c r="F3597" s="702" t="s">
        <v>122</v>
      </c>
      <c r="G3597" s="705" t="s">
        <v>68</v>
      </c>
      <c r="H3597" s="705" t="s">
        <v>90</v>
      </c>
      <c r="I3597" s="705" t="s">
        <v>90</v>
      </c>
    </row>
    <row r="3598" spans="5:9">
      <c r="E3598" s="702" t="s">
        <v>5416</v>
      </c>
      <c r="F3598" s="702" t="s">
        <v>110</v>
      </c>
      <c r="G3598" s="702" t="s">
        <v>70</v>
      </c>
      <c r="H3598" s="702" t="s">
        <v>90</v>
      </c>
      <c r="I3598" s="702" t="s">
        <v>87</v>
      </c>
    </row>
    <row r="3599" spans="5:9">
      <c r="E3599" s="702" t="s">
        <v>5418</v>
      </c>
      <c r="F3599" s="702" t="s">
        <v>110</v>
      </c>
      <c r="G3599" s="702" t="s">
        <v>68</v>
      </c>
      <c r="H3599" s="702" t="s">
        <v>90</v>
      </c>
      <c r="I3599" s="702" t="s">
        <v>87</v>
      </c>
    </row>
    <row r="3600" spans="5:9">
      <c r="E3600" s="702" t="s">
        <v>5421</v>
      </c>
      <c r="F3600" s="702" t="s">
        <v>110</v>
      </c>
      <c r="G3600" s="702" t="s">
        <v>99</v>
      </c>
      <c r="H3600" s="702" t="s">
        <v>68</v>
      </c>
      <c r="I3600" s="702" t="s">
        <v>90</v>
      </c>
    </row>
    <row r="3601" spans="5:9">
      <c r="E3601" s="702" t="s">
        <v>5422</v>
      </c>
      <c r="F3601" s="702" t="s">
        <v>116</v>
      </c>
      <c r="G3601" s="705" t="s">
        <v>87</v>
      </c>
      <c r="H3601" s="705" t="s">
        <v>90</v>
      </c>
      <c r="I3601" s="705" t="s">
        <v>87</v>
      </c>
    </row>
    <row r="3602" spans="5:9">
      <c r="E3602" s="702" t="s">
        <v>5423</v>
      </c>
      <c r="F3602" s="702" t="s">
        <v>94</v>
      </c>
      <c r="G3602" s="705" t="s">
        <v>70</v>
      </c>
      <c r="H3602" s="705" t="s">
        <v>70</v>
      </c>
      <c r="I3602" s="705" t="s">
        <v>90</v>
      </c>
    </row>
    <row r="3603" spans="5:9">
      <c r="E3603" s="702" t="s">
        <v>5424</v>
      </c>
      <c r="F3603" s="702" t="s">
        <v>116</v>
      </c>
      <c r="G3603" s="702" t="s">
        <v>70</v>
      </c>
      <c r="H3603" s="702" t="s">
        <v>68</v>
      </c>
      <c r="I3603" s="702" t="s">
        <v>99</v>
      </c>
    </row>
    <row r="3604" spans="5:9">
      <c r="E3604" s="706" t="s">
        <v>5425</v>
      </c>
      <c r="F3604" s="706" t="s">
        <v>104</v>
      </c>
      <c r="G3604" s="707" t="s">
        <v>90</v>
      </c>
      <c r="H3604" s="707" t="s">
        <v>87</v>
      </c>
      <c r="I3604" s="707" t="s">
        <v>99</v>
      </c>
    </row>
    <row r="3605" spans="5:9">
      <c r="E3605" s="702" t="s">
        <v>5426</v>
      </c>
      <c r="F3605" s="702" t="s">
        <v>122</v>
      </c>
      <c r="G3605" s="705" t="s">
        <v>90</v>
      </c>
      <c r="H3605" s="705" t="s">
        <v>87</v>
      </c>
      <c r="I3605" s="705" t="s">
        <v>87</v>
      </c>
    </row>
    <row r="3606" spans="5:9">
      <c r="E3606" s="702" t="s">
        <v>5427</v>
      </c>
      <c r="F3606" s="702" t="s">
        <v>140</v>
      </c>
      <c r="G3606" s="702" t="s">
        <v>68</v>
      </c>
      <c r="H3606" s="702" t="s">
        <v>87</v>
      </c>
      <c r="I3606" s="702" t="s">
        <v>90</v>
      </c>
    </row>
    <row r="3607" spans="5:9">
      <c r="E3607" s="706" t="s">
        <v>5428</v>
      </c>
      <c r="F3607" s="706" t="s">
        <v>129</v>
      </c>
      <c r="G3607" s="707" t="s">
        <v>87</v>
      </c>
      <c r="H3607" s="707" t="s">
        <v>87</v>
      </c>
      <c r="I3607" s="707" t="s">
        <v>87</v>
      </c>
    </row>
    <row r="3608" spans="5:9">
      <c r="E3608" s="702" t="s">
        <v>5429</v>
      </c>
      <c r="F3608" s="702" t="s">
        <v>140</v>
      </c>
      <c r="G3608" s="702" t="s">
        <v>87</v>
      </c>
      <c r="H3608" s="702" t="s">
        <v>68</v>
      </c>
      <c r="I3608" s="702" t="s">
        <v>68</v>
      </c>
    </row>
    <row r="3609" spans="5:9">
      <c r="E3609" s="702" t="s">
        <v>5430</v>
      </c>
      <c r="F3609" s="702" t="s">
        <v>135</v>
      </c>
      <c r="G3609" s="705" t="s">
        <v>90</v>
      </c>
      <c r="H3609" s="704" t="s">
        <v>87</v>
      </c>
      <c r="I3609" s="705" t="s">
        <v>90</v>
      </c>
    </row>
    <row r="3610" spans="5:9">
      <c r="E3610" s="702" t="s">
        <v>5431</v>
      </c>
      <c r="F3610" s="702" t="s">
        <v>94</v>
      </c>
      <c r="G3610" s="705" t="s">
        <v>68</v>
      </c>
      <c r="H3610" s="705" t="s">
        <v>90</v>
      </c>
      <c r="I3610" s="705" t="s">
        <v>70</v>
      </c>
    </row>
    <row r="3611" spans="5:9">
      <c r="E3611" s="702" t="s">
        <v>5432</v>
      </c>
      <c r="F3611" s="702" t="s">
        <v>129</v>
      </c>
      <c r="G3611" s="705" t="s">
        <v>87</v>
      </c>
      <c r="H3611" s="705" t="s">
        <v>68</v>
      </c>
      <c r="I3611" s="705" t="s">
        <v>87</v>
      </c>
    </row>
    <row r="3612" spans="5:9">
      <c r="E3612" s="706" t="s">
        <v>5433</v>
      </c>
      <c r="F3612" s="706" t="s">
        <v>88</v>
      </c>
      <c r="G3612" s="707" t="s">
        <v>68</v>
      </c>
      <c r="H3612" s="707" t="s">
        <v>68</v>
      </c>
      <c r="I3612" s="707" t="s">
        <v>99</v>
      </c>
    </row>
    <row r="3613" spans="5:9">
      <c r="E3613" s="702" t="s">
        <v>5434</v>
      </c>
      <c r="F3613" s="702" t="s">
        <v>101</v>
      </c>
      <c r="G3613" s="702" t="s">
        <v>70</v>
      </c>
      <c r="H3613" s="702" t="s">
        <v>90</v>
      </c>
      <c r="I3613" s="702" t="s">
        <v>70</v>
      </c>
    </row>
    <row r="3614" spans="5:9">
      <c r="E3614" s="702" t="s">
        <v>5435</v>
      </c>
      <c r="F3614" s="702" t="s">
        <v>197</v>
      </c>
      <c r="G3614" s="705" t="s">
        <v>87</v>
      </c>
      <c r="H3614" s="705" t="s">
        <v>70</v>
      </c>
      <c r="I3614" s="705" t="s">
        <v>87</v>
      </c>
    </row>
    <row r="3615" spans="5:9">
      <c r="E3615" s="702" t="s">
        <v>5436</v>
      </c>
      <c r="F3615" s="702" t="s">
        <v>101</v>
      </c>
      <c r="G3615" s="702" t="s">
        <v>87</v>
      </c>
      <c r="H3615" s="702" t="s">
        <v>68</v>
      </c>
      <c r="I3615" s="702" t="s">
        <v>90</v>
      </c>
    </row>
    <row r="3616" spans="5:9">
      <c r="E3616" s="702" t="s">
        <v>5437</v>
      </c>
      <c r="F3616" s="702" t="s">
        <v>101</v>
      </c>
      <c r="G3616" s="705" t="s">
        <v>87</v>
      </c>
      <c r="H3616" s="705" t="s">
        <v>87</v>
      </c>
      <c r="I3616" s="705" t="s">
        <v>68</v>
      </c>
    </row>
    <row r="3617" spans="5:9">
      <c r="E3617" s="702" t="s">
        <v>5438</v>
      </c>
      <c r="F3617" s="702" t="s">
        <v>126</v>
      </c>
      <c r="G3617" s="702" t="s">
        <v>87</v>
      </c>
      <c r="H3617" s="705" t="s">
        <v>90</v>
      </c>
      <c r="I3617" s="702" t="s">
        <v>68</v>
      </c>
    </row>
    <row r="3618" spans="5:9">
      <c r="E3618" s="702" t="s">
        <v>5439</v>
      </c>
      <c r="F3618" s="702" t="s">
        <v>94</v>
      </c>
      <c r="G3618" s="702" t="s">
        <v>70</v>
      </c>
      <c r="H3618" s="702" t="s">
        <v>87</v>
      </c>
      <c r="I3618" s="702" t="s">
        <v>68</v>
      </c>
    </row>
    <row r="3619" spans="5:9">
      <c r="E3619" s="702" t="s">
        <v>5440</v>
      </c>
      <c r="F3619" s="702" t="s">
        <v>126</v>
      </c>
      <c r="G3619" s="705" t="s">
        <v>90</v>
      </c>
      <c r="H3619" s="705" t="s">
        <v>90</v>
      </c>
      <c r="I3619" s="705" t="s">
        <v>68</v>
      </c>
    </row>
    <row r="3620" spans="5:9">
      <c r="E3620" s="702" t="s">
        <v>5441</v>
      </c>
      <c r="F3620" s="702" t="s">
        <v>101</v>
      </c>
      <c r="G3620" s="705" t="s">
        <v>87</v>
      </c>
      <c r="H3620" s="705" t="s">
        <v>68</v>
      </c>
      <c r="I3620" s="705" t="s">
        <v>99</v>
      </c>
    </row>
    <row r="3621" spans="5:9">
      <c r="E3621" s="702" t="s">
        <v>5442</v>
      </c>
      <c r="F3621" s="702" t="s">
        <v>126</v>
      </c>
      <c r="G3621" s="702" t="s">
        <v>87</v>
      </c>
      <c r="H3621" s="702" t="s">
        <v>87</v>
      </c>
      <c r="I3621" s="702" t="s">
        <v>70</v>
      </c>
    </row>
    <row r="3622" spans="5:9">
      <c r="E3622" s="702" t="s">
        <v>5443</v>
      </c>
      <c r="F3622" s="702" t="s">
        <v>101</v>
      </c>
      <c r="G3622" s="702" t="s">
        <v>87</v>
      </c>
      <c r="H3622" s="702" t="s">
        <v>68</v>
      </c>
      <c r="I3622" s="702" t="s">
        <v>70</v>
      </c>
    </row>
    <row r="3623" spans="5:9">
      <c r="E3623" s="702" t="s">
        <v>5444</v>
      </c>
      <c r="F3623" s="702" t="s">
        <v>104</v>
      </c>
      <c r="G3623" s="702" t="s">
        <v>68</v>
      </c>
      <c r="H3623" s="702" t="s">
        <v>90</v>
      </c>
      <c r="I3623" s="702" t="s">
        <v>68</v>
      </c>
    </row>
    <row r="3624" spans="5:9">
      <c r="E3624" s="702" t="s">
        <v>5445</v>
      </c>
      <c r="F3624" s="702" t="s">
        <v>122</v>
      </c>
      <c r="G3624" s="705" t="s">
        <v>87</v>
      </c>
      <c r="H3624" s="705" t="s">
        <v>68</v>
      </c>
      <c r="I3624" s="705" t="s">
        <v>99</v>
      </c>
    </row>
    <row r="3625" spans="5:9">
      <c r="E3625" s="702" t="s">
        <v>5446</v>
      </c>
      <c r="F3625" s="702" t="s">
        <v>94</v>
      </c>
      <c r="G3625" s="705" t="s">
        <v>70</v>
      </c>
      <c r="H3625" s="705" t="s">
        <v>87</v>
      </c>
      <c r="I3625" s="705" t="s">
        <v>87</v>
      </c>
    </row>
    <row r="3626" spans="5:9">
      <c r="E3626" s="702" t="s">
        <v>5447</v>
      </c>
      <c r="F3626" s="702" t="s">
        <v>101</v>
      </c>
      <c r="G3626" s="705" t="s">
        <v>90</v>
      </c>
      <c r="H3626" s="705" t="s">
        <v>70</v>
      </c>
      <c r="I3626" s="705" t="s">
        <v>68</v>
      </c>
    </row>
    <row r="3627" spans="5:9">
      <c r="E3627" s="702" t="s">
        <v>5448</v>
      </c>
      <c r="F3627" s="702" t="s">
        <v>197</v>
      </c>
      <c r="G3627" s="705" t="s">
        <v>68</v>
      </c>
      <c r="H3627" s="705" t="s">
        <v>68</v>
      </c>
      <c r="I3627" s="705" t="s">
        <v>99</v>
      </c>
    </row>
    <row r="3628" spans="5:9">
      <c r="E3628" s="706" t="s">
        <v>5449</v>
      </c>
      <c r="F3628" s="706" t="s">
        <v>88</v>
      </c>
      <c r="G3628" s="706" t="s">
        <v>70</v>
      </c>
      <c r="H3628" s="706" t="s">
        <v>70</v>
      </c>
      <c r="I3628" s="706" t="s">
        <v>87</v>
      </c>
    </row>
    <row r="3629" spans="5:9">
      <c r="E3629" s="702" t="s">
        <v>5451</v>
      </c>
      <c r="F3629" s="702" t="s">
        <v>240</v>
      </c>
      <c r="G3629" s="704" t="s">
        <v>87</v>
      </c>
      <c r="H3629" s="704" t="s">
        <v>87</v>
      </c>
      <c r="I3629" s="702" t="s">
        <v>99</v>
      </c>
    </row>
    <row r="3630" spans="5:9">
      <c r="E3630" s="702" t="s">
        <v>5452</v>
      </c>
      <c r="F3630" s="702" t="s">
        <v>101</v>
      </c>
      <c r="G3630" s="702" t="s">
        <v>90</v>
      </c>
      <c r="H3630" s="702" t="s">
        <v>68</v>
      </c>
      <c r="I3630" s="702" t="s">
        <v>90</v>
      </c>
    </row>
    <row r="3631" spans="5:9">
      <c r="E3631" s="702" t="s">
        <v>5453</v>
      </c>
      <c r="F3631" s="702" t="s">
        <v>119</v>
      </c>
      <c r="G3631" s="704" t="s">
        <v>87</v>
      </c>
      <c r="H3631" s="704" t="s">
        <v>68</v>
      </c>
      <c r="I3631" s="705" t="s">
        <v>90</v>
      </c>
    </row>
    <row r="3632" spans="5:9">
      <c r="E3632" s="702" t="s">
        <v>5455</v>
      </c>
      <c r="F3632" s="702" t="s">
        <v>126</v>
      </c>
      <c r="G3632" s="705" t="s">
        <v>68</v>
      </c>
      <c r="H3632" s="705" t="s">
        <v>68</v>
      </c>
      <c r="I3632" s="705" t="s">
        <v>90</v>
      </c>
    </row>
    <row r="3633" spans="5:9">
      <c r="E3633" s="702" t="s">
        <v>5456</v>
      </c>
      <c r="F3633" s="702" t="s">
        <v>122</v>
      </c>
      <c r="G3633" s="705" t="s">
        <v>87</v>
      </c>
      <c r="H3633" s="705" t="s">
        <v>68</v>
      </c>
      <c r="I3633" s="705" t="s">
        <v>70</v>
      </c>
    </row>
    <row r="3634" spans="5:9">
      <c r="E3634" s="702" t="s">
        <v>5457</v>
      </c>
      <c r="F3634" s="702" t="s">
        <v>94</v>
      </c>
      <c r="G3634" s="702" t="s">
        <v>68</v>
      </c>
      <c r="H3634" s="702" t="s">
        <v>70</v>
      </c>
      <c r="I3634" s="702" t="s">
        <v>87</v>
      </c>
    </row>
    <row r="3635" spans="5:9">
      <c r="E3635" s="702" t="s">
        <v>5458</v>
      </c>
      <c r="F3635" s="702" t="s">
        <v>90</v>
      </c>
      <c r="G3635" s="702" t="s">
        <v>87</v>
      </c>
      <c r="H3635" s="702" t="s">
        <v>87</v>
      </c>
      <c r="I3635" s="702" t="s">
        <v>99</v>
      </c>
    </row>
    <row r="3636" spans="5:9">
      <c r="E3636" s="702" t="s">
        <v>5459</v>
      </c>
      <c r="F3636" s="702" t="s">
        <v>88</v>
      </c>
      <c r="G3636" s="702" t="s">
        <v>87</v>
      </c>
      <c r="H3636" s="702" t="s">
        <v>68</v>
      </c>
      <c r="I3636" s="702" t="s">
        <v>90</v>
      </c>
    </row>
    <row r="3637" spans="5:9">
      <c r="E3637" s="702" t="s">
        <v>5460</v>
      </c>
      <c r="F3637" s="702" t="s">
        <v>251</v>
      </c>
      <c r="G3637" s="702" t="s">
        <v>70</v>
      </c>
      <c r="H3637" s="702" t="s">
        <v>68</v>
      </c>
      <c r="I3637" s="702" t="s">
        <v>90</v>
      </c>
    </row>
    <row r="3638" spans="5:9">
      <c r="E3638" s="702" t="s">
        <v>5461</v>
      </c>
      <c r="F3638" s="702" t="s">
        <v>114</v>
      </c>
      <c r="G3638" s="702" t="s">
        <v>90</v>
      </c>
      <c r="H3638" s="702" t="s">
        <v>68</v>
      </c>
      <c r="I3638" s="702" t="s">
        <v>68</v>
      </c>
    </row>
    <row r="3639" spans="5:9">
      <c r="E3639" s="702" t="s">
        <v>5463</v>
      </c>
      <c r="F3639" s="702" t="s">
        <v>94</v>
      </c>
      <c r="G3639" s="702" t="s">
        <v>68</v>
      </c>
      <c r="H3639" s="702" t="s">
        <v>68</v>
      </c>
      <c r="I3639" s="702" t="s">
        <v>87</v>
      </c>
    </row>
    <row r="3640" spans="5:9">
      <c r="E3640" s="702" t="s">
        <v>5464</v>
      </c>
      <c r="F3640" s="702" t="s">
        <v>114</v>
      </c>
      <c r="G3640" s="702" t="s">
        <v>90</v>
      </c>
      <c r="H3640" s="702" t="s">
        <v>68</v>
      </c>
      <c r="I3640" s="702" t="s">
        <v>99</v>
      </c>
    </row>
    <row r="3641" spans="5:9">
      <c r="E3641" s="702" t="s">
        <v>5465</v>
      </c>
      <c r="F3641" s="702" t="s">
        <v>122</v>
      </c>
      <c r="G3641" s="702" t="s">
        <v>68</v>
      </c>
      <c r="H3641" s="705" t="s">
        <v>70</v>
      </c>
      <c r="I3641" s="705" t="s">
        <v>90</v>
      </c>
    </row>
    <row r="3642" spans="5:9">
      <c r="E3642" s="702" t="s">
        <v>5467</v>
      </c>
      <c r="F3642" s="702" t="s">
        <v>135</v>
      </c>
      <c r="G3642" s="702" t="s">
        <v>68</v>
      </c>
      <c r="H3642" s="702" t="s">
        <v>90</v>
      </c>
      <c r="I3642" s="702" t="s">
        <v>90</v>
      </c>
    </row>
    <row r="3643" spans="5:9">
      <c r="E3643" s="702" t="s">
        <v>5468</v>
      </c>
      <c r="F3643" s="702" t="s">
        <v>90</v>
      </c>
      <c r="G3643" s="702" t="s">
        <v>87</v>
      </c>
      <c r="H3643" s="702" t="s">
        <v>87</v>
      </c>
      <c r="I3643" s="702" t="s">
        <v>68</v>
      </c>
    </row>
    <row r="3644" spans="5:9">
      <c r="E3644" s="706" t="s">
        <v>5469</v>
      </c>
      <c r="F3644" s="706" t="s">
        <v>215</v>
      </c>
      <c r="G3644" s="706" t="s">
        <v>87</v>
      </c>
      <c r="H3644" s="706" t="s">
        <v>68</v>
      </c>
      <c r="I3644" s="706" t="s">
        <v>68</v>
      </c>
    </row>
    <row r="3645" spans="5:9">
      <c r="E3645" s="702" t="s">
        <v>5470</v>
      </c>
      <c r="F3645" s="702" t="s">
        <v>148</v>
      </c>
      <c r="G3645" s="705" t="s">
        <v>87</v>
      </c>
      <c r="H3645" s="705" t="s">
        <v>68</v>
      </c>
      <c r="I3645" s="705" t="s">
        <v>99</v>
      </c>
    </row>
    <row r="3646" spans="5:9">
      <c r="E3646" s="702" t="s">
        <v>5471</v>
      </c>
      <c r="F3646" s="702" t="s">
        <v>140</v>
      </c>
      <c r="G3646" s="702" t="s">
        <v>87</v>
      </c>
      <c r="H3646" s="702" t="s">
        <v>68</v>
      </c>
      <c r="I3646" s="702" t="s">
        <v>70</v>
      </c>
    </row>
    <row r="3647" spans="5:9">
      <c r="E3647" s="702" t="s">
        <v>5472</v>
      </c>
      <c r="F3647" s="702" t="s">
        <v>140</v>
      </c>
      <c r="G3647" s="705" t="s">
        <v>87</v>
      </c>
      <c r="H3647" s="705" t="s">
        <v>87</v>
      </c>
      <c r="I3647" s="705" t="s">
        <v>90</v>
      </c>
    </row>
    <row r="3648" spans="5:9">
      <c r="E3648" s="706" t="s">
        <v>5473</v>
      </c>
      <c r="F3648" s="706" t="s">
        <v>220</v>
      </c>
      <c r="G3648" s="707" t="s">
        <v>90</v>
      </c>
      <c r="H3648" s="707" t="s">
        <v>90</v>
      </c>
      <c r="I3648" s="707" t="s">
        <v>90</v>
      </c>
    </row>
    <row r="3649" spans="5:9">
      <c r="E3649" s="702" t="s">
        <v>5474</v>
      </c>
      <c r="F3649" s="702" t="s">
        <v>129</v>
      </c>
      <c r="G3649" s="702" t="s">
        <v>90</v>
      </c>
      <c r="H3649" s="702" t="s">
        <v>87</v>
      </c>
      <c r="I3649" s="702" t="s">
        <v>90</v>
      </c>
    </row>
    <row r="3650" spans="5:9">
      <c r="E3650" s="702" t="s">
        <v>5476</v>
      </c>
      <c r="F3650" s="702" t="s">
        <v>101</v>
      </c>
      <c r="G3650" s="702" t="s">
        <v>68</v>
      </c>
      <c r="H3650" s="702" t="s">
        <v>90</v>
      </c>
      <c r="I3650" s="702" t="s">
        <v>68</v>
      </c>
    </row>
    <row r="3651" spans="5:9">
      <c r="E3651" s="702" t="s">
        <v>5477</v>
      </c>
      <c r="F3651" s="702" t="s">
        <v>140</v>
      </c>
      <c r="G3651" s="705" t="s">
        <v>68</v>
      </c>
      <c r="H3651" s="705" t="s">
        <v>87</v>
      </c>
      <c r="I3651" s="705" t="s">
        <v>68</v>
      </c>
    </row>
    <row r="3652" spans="5:9">
      <c r="E3652" s="702" t="s">
        <v>5478</v>
      </c>
      <c r="F3652" s="702" t="s">
        <v>148</v>
      </c>
      <c r="G3652" s="705" t="s">
        <v>87</v>
      </c>
      <c r="H3652" s="705" t="s">
        <v>87</v>
      </c>
      <c r="I3652" s="705" t="s">
        <v>90</v>
      </c>
    </row>
    <row r="3653" spans="5:9">
      <c r="E3653" s="702" t="s">
        <v>5479</v>
      </c>
      <c r="F3653" s="702" t="s">
        <v>122</v>
      </c>
      <c r="G3653" s="705" t="s">
        <v>87</v>
      </c>
      <c r="H3653" s="705" t="s">
        <v>87</v>
      </c>
      <c r="I3653" s="705" t="s">
        <v>90</v>
      </c>
    </row>
    <row r="3654" spans="5:9">
      <c r="E3654" s="702" t="s">
        <v>5481</v>
      </c>
      <c r="F3654" s="702" t="s">
        <v>215</v>
      </c>
      <c r="G3654" s="705" t="s">
        <v>68</v>
      </c>
      <c r="H3654" s="705" t="s">
        <v>68</v>
      </c>
      <c r="I3654" s="705" t="s">
        <v>87</v>
      </c>
    </row>
    <row r="3655" spans="5:9">
      <c r="E3655" s="702" t="s">
        <v>5482</v>
      </c>
      <c r="F3655" s="702" t="s">
        <v>122</v>
      </c>
      <c r="G3655" s="702" t="s">
        <v>70</v>
      </c>
      <c r="H3655" s="705" t="s">
        <v>99</v>
      </c>
      <c r="I3655" s="705" t="s">
        <v>68</v>
      </c>
    </row>
    <row r="3656" spans="5:9">
      <c r="E3656" s="702" t="s">
        <v>5483</v>
      </c>
      <c r="F3656" s="702" t="s">
        <v>116</v>
      </c>
      <c r="G3656" s="705" t="s">
        <v>68</v>
      </c>
      <c r="H3656" s="705" t="s">
        <v>68</v>
      </c>
      <c r="I3656" s="705" t="s">
        <v>90</v>
      </c>
    </row>
    <row r="3657" spans="5:9">
      <c r="E3657" s="702" t="s">
        <v>5484</v>
      </c>
      <c r="F3657" s="702" t="s">
        <v>220</v>
      </c>
      <c r="G3657" s="705" t="s">
        <v>87</v>
      </c>
      <c r="H3657" s="705" t="s">
        <v>90</v>
      </c>
      <c r="I3657" s="705" t="s">
        <v>90</v>
      </c>
    </row>
    <row r="3658" spans="5:9">
      <c r="E3658" s="702" t="s">
        <v>5485</v>
      </c>
      <c r="F3658" s="702" t="s">
        <v>140</v>
      </c>
      <c r="G3658" s="702" t="s">
        <v>87</v>
      </c>
      <c r="H3658" s="702" t="s">
        <v>90</v>
      </c>
      <c r="I3658" s="702" t="s">
        <v>68</v>
      </c>
    </row>
    <row r="3659" spans="5:9">
      <c r="E3659" s="706" t="s">
        <v>5486</v>
      </c>
      <c r="F3659" s="706" t="s">
        <v>94</v>
      </c>
      <c r="G3659" s="706" t="s">
        <v>68</v>
      </c>
      <c r="H3659" s="706" t="s">
        <v>87</v>
      </c>
      <c r="I3659" s="706" t="s">
        <v>87</v>
      </c>
    </row>
    <row r="3660" spans="5:9">
      <c r="E3660" s="706" t="s">
        <v>5487</v>
      </c>
      <c r="F3660" s="706" t="s">
        <v>114</v>
      </c>
      <c r="G3660" s="706" t="s">
        <v>87</v>
      </c>
      <c r="H3660" s="706" t="s">
        <v>90</v>
      </c>
      <c r="I3660" s="706" t="s">
        <v>99</v>
      </c>
    </row>
    <row r="3661" spans="5:9">
      <c r="E3661" s="704" t="s">
        <v>5488</v>
      </c>
      <c r="F3661" s="702" t="s">
        <v>94</v>
      </c>
      <c r="G3661" s="705" t="s">
        <v>87</v>
      </c>
      <c r="H3661" s="705" t="s">
        <v>68</v>
      </c>
      <c r="I3661" s="705" t="s">
        <v>70</v>
      </c>
    </row>
    <row r="3662" spans="5:9">
      <c r="E3662" s="702" t="s">
        <v>5489</v>
      </c>
      <c r="F3662" s="702" t="s">
        <v>101</v>
      </c>
      <c r="G3662" s="705" t="s">
        <v>70</v>
      </c>
      <c r="H3662" s="705" t="s">
        <v>70</v>
      </c>
      <c r="I3662" s="707" t="s">
        <v>68</v>
      </c>
    </row>
    <row r="3663" spans="5:9">
      <c r="E3663" s="702" t="s">
        <v>5490</v>
      </c>
      <c r="F3663" s="702" t="s">
        <v>126</v>
      </c>
      <c r="G3663" s="702" t="s">
        <v>68</v>
      </c>
      <c r="H3663" s="702" t="s">
        <v>90</v>
      </c>
      <c r="I3663" s="702" t="s">
        <v>70</v>
      </c>
    </row>
    <row r="3664" spans="5:9">
      <c r="E3664" s="702" t="s">
        <v>5491</v>
      </c>
      <c r="F3664" s="702" t="s">
        <v>135</v>
      </c>
      <c r="G3664" s="702" t="s">
        <v>90</v>
      </c>
      <c r="H3664" s="702" t="s">
        <v>99</v>
      </c>
      <c r="I3664" s="702" t="s">
        <v>90</v>
      </c>
    </row>
    <row r="3665" spans="5:9">
      <c r="E3665" s="702" t="s">
        <v>5492</v>
      </c>
      <c r="F3665" s="702" t="s">
        <v>116</v>
      </c>
      <c r="G3665" s="702" t="s">
        <v>87</v>
      </c>
      <c r="H3665" s="702" t="s">
        <v>90</v>
      </c>
      <c r="I3665" s="702" t="s">
        <v>90</v>
      </c>
    </row>
    <row r="3666" spans="5:9">
      <c r="E3666" s="702" t="s">
        <v>5494</v>
      </c>
      <c r="F3666" s="702" t="s">
        <v>129</v>
      </c>
      <c r="G3666" s="702" t="s">
        <v>68</v>
      </c>
      <c r="H3666" s="702" t="s">
        <v>87</v>
      </c>
      <c r="I3666" s="702" t="s">
        <v>99</v>
      </c>
    </row>
    <row r="3667" spans="5:9">
      <c r="E3667" s="702" t="s">
        <v>5495</v>
      </c>
      <c r="F3667" s="702" t="s">
        <v>135</v>
      </c>
      <c r="G3667" s="705" t="s">
        <v>90</v>
      </c>
      <c r="H3667" s="705" t="s">
        <v>70</v>
      </c>
      <c r="I3667" s="705" t="s">
        <v>70</v>
      </c>
    </row>
    <row r="3668" spans="5:9">
      <c r="E3668" s="702" t="s">
        <v>5497</v>
      </c>
      <c r="F3668" s="702" t="s">
        <v>101</v>
      </c>
      <c r="G3668" s="702" t="s">
        <v>90</v>
      </c>
      <c r="H3668" s="702" t="s">
        <v>68</v>
      </c>
      <c r="I3668" s="702" t="s">
        <v>99</v>
      </c>
    </row>
    <row r="3669" spans="5:9">
      <c r="E3669" s="702" t="s">
        <v>5498</v>
      </c>
      <c r="F3669" s="702" t="s">
        <v>88</v>
      </c>
      <c r="G3669" s="704" t="s">
        <v>68</v>
      </c>
      <c r="H3669" s="705" t="s">
        <v>90</v>
      </c>
      <c r="I3669" s="705" t="s">
        <v>90</v>
      </c>
    </row>
    <row r="3670" spans="5:9">
      <c r="E3670" s="702" t="s">
        <v>5499</v>
      </c>
      <c r="F3670" s="702" t="s">
        <v>135</v>
      </c>
      <c r="G3670" s="705" t="s">
        <v>87</v>
      </c>
      <c r="H3670" s="705" t="s">
        <v>70</v>
      </c>
      <c r="I3670" s="705" t="s">
        <v>68</v>
      </c>
    </row>
    <row r="3671" spans="5:9">
      <c r="E3671" s="702" t="s">
        <v>5500</v>
      </c>
      <c r="F3671" s="702" t="s">
        <v>88</v>
      </c>
      <c r="G3671" s="705" t="s">
        <v>87</v>
      </c>
      <c r="H3671" s="705" t="s">
        <v>90</v>
      </c>
      <c r="I3671" s="705" t="s">
        <v>90</v>
      </c>
    </row>
    <row r="3672" spans="5:9">
      <c r="E3672" s="702" t="s">
        <v>5501</v>
      </c>
      <c r="F3672" s="702" t="s">
        <v>135</v>
      </c>
      <c r="G3672" s="705" t="s">
        <v>87</v>
      </c>
      <c r="H3672" s="705" t="s">
        <v>70</v>
      </c>
      <c r="I3672" s="705" t="s">
        <v>90</v>
      </c>
    </row>
    <row r="3673" spans="5:9">
      <c r="E3673" s="702" t="s">
        <v>5502</v>
      </c>
      <c r="F3673" s="702" t="s">
        <v>110</v>
      </c>
      <c r="G3673" s="702" t="s">
        <v>87</v>
      </c>
      <c r="H3673" s="702" t="s">
        <v>90</v>
      </c>
      <c r="I3673" s="702" t="s">
        <v>87</v>
      </c>
    </row>
    <row r="3674" spans="5:9">
      <c r="E3674" s="702" t="s">
        <v>5503</v>
      </c>
      <c r="F3674" s="702" t="s">
        <v>90</v>
      </c>
      <c r="G3674" s="702" t="s">
        <v>68</v>
      </c>
      <c r="H3674" s="702" t="s">
        <v>90</v>
      </c>
      <c r="I3674" s="702" t="s">
        <v>68</v>
      </c>
    </row>
    <row r="3675" spans="5:9">
      <c r="E3675" s="702" t="s">
        <v>5505</v>
      </c>
      <c r="F3675" s="702" t="s">
        <v>116</v>
      </c>
      <c r="G3675" s="702" t="s">
        <v>70</v>
      </c>
      <c r="H3675" s="702" t="s">
        <v>70</v>
      </c>
      <c r="I3675" s="702" t="s">
        <v>68</v>
      </c>
    </row>
    <row r="3676" spans="5:9">
      <c r="E3676" s="706" t="s">
        <v>5506</v>
      </c>
      <c r="F3676" s="706" t="s">
        <v>140</v>
      </c>
      <c r="G3676" s="706" t="s">
        <v>68</v>
      </c>
      <c r="H3676" s="706" t="s">
        <v>70</v>
      </c>
      <c r="I3676" s="706" t="s">
        <v>70</v>
      </c>
    </row>
    <row r="3677" spans="5:9">
      <c r="E3677" s="702" t="s">
        <v>5507</v>
      </c>
      <c r="F3677" s="702" t="s">
        <v>140</v>
      </c>
      <c r="G3677" s="702" t="s">
        <v>90</v>
      </c>
      <c r="H3677" s="702" t="s">
        <v>87</v>
      </c>
      <c r="I3677" s="702" t="s">
        <v>87</v>
      </c>
    </row>
    <row r="3678" spans="5:9">
      <c r="E3678" s="706" t="s">
        <v>5930</v>
      </c>
      <c r="F3678" s="706" t="s">
        <v>135</v>
      </c>
      <c r="G3678" s="707" t="s">
        <v>68</v>
      </c>
      <c r="H3678" s="707" t="s">
        <v>68</v>
      </c>
      <c r="I3678" s="707" t="s">
        <v>87</v>
      </c>
    </row>
    <row r="3679" spans="5:9">
      <c r="E3679" s="706" t="s">
        <v>5930</v>
      </c>
      <c r="F3679" s="702" t="s">
        <v>119</v>
      </c>
      <c r="G3679" s="702" t="s">
        <v>90</v>
      </c>
      <c r="H3679" s="702" t="s">
        <v>90</v>
      </c>
      <c r="I3679" s="702" t="s">
        <v>99</v>
      </c>
    </row>
    <row r="3680" spans="5:9">
      <c r="E3680" s="702" t="s">
        <v>1079</v>
      </c>
      <c r="F3680" s="702" t="s">
        <v>135</v>
      </c>
      <c r="G3680" s="702" t="s">
        <v>87</v>
      </c>
      <c r="H3680" s="702" t="s">
        <v>90</v>
      </c>
      <c r="I3680" s="702" t="s">
        <v>70</v>
      </c>
    </row>
    <row r="3681" spans="5:9">
      <c r="E3681" s="702" t="s">
        <v>5510</v>
      </c>
      <c r="F3681" s="702" t="s">
        <v>116</v>
      </c>
      <c r="G3681" s="702" t="s">
        <v>90</v>
      </c>
      <c r="H3681" s="702" t="s">
        <v>70</v>
      </c>
      <c r="I3681" s="702" t="s">
        <v>68</v>
      </c>
    </row>
    <row r="3682" spans="5:9">
      <c r="E3682" s="702" t="s">
        <v>5511</v>
      </c>
      <c r="F3682" s="702" t="s">
        <v>131</v>
      </c>
      <c r="G3682" s="705" t="s">
        <v>70</v>
      </c>
      <c r="H3682" s="705" t="s">
        <v>68</v>
      </c>
      <c r="I3682" s="705" t="s">
        <v>90</v>
      </c>
    </row>
    <row r="3683" spans="5:9">
      <c r="E3683" s="702" t="s">
        <v>5512</v>
      </c>
      <c r="F3683" s="702" t="s">
        <v>122</v>
      </c>
      <c r="G3683" s="705" t="s">
        <v>68</v>
      </c>
      <c r="H3683" s="702" t="s">
        <v>90</v>
      </c>
      <c r="I3683" s="705" t="s">
        <v>70</v>
      </c>
    </row>
    <row r="3684" spans="5:9">
      <c r="E3684" s="702" t="s">
        <v>5513</v>
      </c>
      <c r="F3684" s="702" t="s">
        <v>101</v>
      </c>
      <c r="G3684" s="702" t="s">
        <v>99</v>
      </c>
      <c r="H3684" s="702" t="s">
        <v>68</v>
      </c>
      <c r="I3684" s="702" t="s">
        <v>99</v>
      </c>
    </row>
    <row r="3685" spans="5:9">
      <c r="E3685" s="702" t="s">
        <v>5514</v>
      </c>
      <c r="F3685" s="702" t="s">
        <v>116</v>
      </c>
      <c r="G3685" s="702" t="s">
        <v>87</v>
      </c>
      <c r="H3685" s="702" t="s">
        <v>87</v>
      </c>
      <c r="I3685" s="702" t="s">
        <v>68</v>
      </c>
    </row>
    <row r="3686" spans="5:9">
      <c r="E3686" s="702" t="s">
        <v>5515</v>
      </c>
      <c r="F3686" s="702" t="s">
        <v>94</v>
      </c>
      <c r="G3686" s="705" t="s">
        <v>90</v>
      </c>
      <c r="H3686" s="705" t="s">
        <v>87</v>
      </c>
      <c r="I3686" s="705" t="s">
        <v>90</v>
      </c>
    </row>
    <row r="3687" spans="5:9">
      <c r="E3687" s="702" t="s">
        <v>5517</v>
      </c>
      <c r="F3687" s="702" t="s">
        <v>116</v>
      </c>
      <c r="G3687" s="702" t="s">
        <v>87</v>
      </c>
      <c r="H3687" s="702" t="s">
        <v>99</v>
      </c>
      <c r="I3687" s="702" t="s">
        <v>99</v>
      </c>
    </row>
    <row r="3688" spans="5:9">
      <c r="E3688" s="702" t="s">
        <v>5518</v>
      </c>
      <c r="F3688" s="702" t="s">
        <v>101</v>
      </c>
      <c r="G3688" s="704" t="s">
        <v>87</v>
      </c>
      <c r="H3688" s="704" t="s">
        <v>87</v>
      </c>
      <c r="I3688" s="705" t="s">
        <v>90</v>
      </c>
    </row>
    <row r="3689" spans="5:9">
      <c r="E3689" s="702" t="s">
        <v>5519</v>
      </c>
      <c r="F3689" s="702" t="s">
        <v>116</v>
      </c>
      <c r="G3689" s="702" t="s">
        <v>90</v>
      </c>
      <c r="H3689" s="702" t="s">
        <v>87</v>
      </c>
      <c r="I3689" s="702" t="s">
        <v>90</v>
      </c>
    </row>
    <row r="3690" spans="5:9">
      <c r="E3690" s="706" t="s">
        <v>5520</v>
      </c>
      <c r="F3690" s="706" t="s">
        <v>101</v>
      </c>
      <c r="G3690" s="702" t="s">
        <v>87</v>
      </c>
      <c r="H3690" s="702" t="s">
        <v>87</v>
      </c>
      <c r="I3690" s="702" t="s">
        <v>90</v>
      </c>
    </row>
    <row r="3691" spans="5:9">
      <c r="E3691" s="702" t="s">
        <v>5521</v>
      </c>
      <c r="F3691" s="702" t="s">
        <v>88</v>
      </c>
      <c r="G3691" s="702" t="s">
        <v>70</v>
      </c>
      <c r="H3691" s="702" t="s">
        <v>70</v>
      </c>
      <c r="I3691" s="702" t="s">
        <v>90</v>
      </c>
    </row>
    <row r="3692" spans="5:9">
      <c r="E3692" s="702" t="s">
        <v>5522</v>
      </c>
      <c r="F3692" s="702" t="s">
        <v>140</v>
      </c>
      <c r="G3692" s="705" t="s">
        <v>87</v>
      </c>
      <c r="H3692" s="705" t="s">
        <v>99</v>
      </c>
      <c r="I3692" s="705" t="s">
        <v>87</v>
      </c>
    </row>
    <row r="3693" spans="5:9">
      <c r="E3693" s="702" t="s">
        <v>5523</v>
      </c>
      <c r="F3693" s="702" t="s">
        <v>251</v>
      </c>
      <c r="G3693" s="702" t="s">
        <v>68</v>
      </c>
      <c r="H3693" s="702" t="s">
        <v>90</v>
      </c>
      <c r="I3693" s="702" t="s">
        <v>90</v>
      </c>
    </row>
    <row r="3694" spans="5:9">
      <c r="E3694" s="702" t="s">
        <v>5524</v>
      </c>
      <c r="F3694" s="702" t="s">
        <v>135</v>
      </c>
      <c r="G3694" s="702" t="s">
        <v>87</v>
      </c>
      <c r="H3694" s="702" t="s">
        <v>90</v>
      </c>
      <c r="I3694" s="702" t="s">
        <v>68</v>
      </c>
    </row>
    <row r="3695" spans="5:9">
      <c r="E3695" s="702" t="s">
        <v>5526</v>
      </c>
      <c r="F3695" s="702" t="s">
        <v>131</v>
      </c>
      <c r="G3695" s="702" t="s">
        <v>70</v>
      </c>
      <c r="H3695" s="702" t="s">
        <v>90</v>
      </c>
      <c r="I3695" s="702" t="s">
        <v>68</v>
      </c>
    </row>
    <row r="3696" spans="5:9">
      <c r="E3696" s="702" t="s">
        <v>5527</v>
      </c>
      <c r="F3696" s="702" t="s">
        <v>140</v>
      </c>
      <c r="G3696" s="702" t="s">
        <v>68</v>
      </c>
      <c r="H3696" s="702" t="s">
        <v>90</v>
      </c>
      <c r="I3696" s="702" t="s">
        <v>70</v>
      </c>
    </row>
    <row r="3697" spans="5:9">
      <c r="E3697" s="702" t="s">
        <v>5529</v>
      </c>
      <c r="F3697" s="702" t="s">
        <v>104</v>
      </c>
      <c r="G3697" s="704" t="s">
        <v>87</v>
      </c>
      <c r="H3697" s="705" t="s">
        <v>90</v>
      </c>
      <c r="I3697" s="704" t="s">
        <v>87</v>
      </c>
    </row>
    <row r="3698" spans="5:9">
      <c r="E3698" s="702" t="s">
        <v>5530</v>
      </c>
      <c r="F3698" s="702" t="s">
        <v>114</v>
      </c>
      <c r="G3698" s="705" t="s">
        <v>87</v>
      </c>
      <c r="H3698" s="705" t="s">
        <v>68</v>
      </c>
      <c r="I3698" s="705" t="s">
        <v>68</v>
      </c>
    </row>
    <row r="3699" spans="5:9">
      <c r="E3699" s="702" t="s">
        <v>5531</v>
      </c>
      <c r="F3699" s="702" t="s">
        <v>88</v>
      </c>
      <c r="G3699" s="705" t="s">
        <v>87</v>
      </c>
      <c r="H3699" s="705" t="s">
        <v>87</v>
      </c>
      <c r="I3699" s="705" t="s">
        <v>90</v>
      </c>
    </row>
    <row r="3700" spans="5:9">
      <c r="E3700" s="702" t="s">
        <v>5533</v>
      </c>
      <c r="F3700" s="702" t="s">
        <v>140</v>
      </c>
      <c r="G3700" s="702" t="s">
        <v>90</v>
      </c>
      <c r="H3700" s="702" t="s">
        <v>68</v>
      </c>
      <c r="I3700" s="702" t="s">
        <v>68</v>
      </c>
    </row>
    <row r="3701" spans="5:9">
      <c r="E3701" s="702" t="s">
        <v>5534</v>
      </c>
      <c r="F3701" s="702" t="s">
        <v>131</v>
      </c>
      <c r="G3701" s="702" t="s">
        <v>90</v>
      </c>
      <c r="H3701" s="702" t="s">
        <v>99</v>
      </c>
      <c r="I3701" s="702" t="s">
        <v>87</v>
      </c>
    </row>
    <row r="3702" spans="5:9">
      <c r="E3702" s="702" t="s">
        <v>5535</v>
      </c>
      <c r="F3702" s="702" t="s">
        <v>114</v>
      </c>
      <c r="G3702" s="702" t="s">
        <v>90</v>
      </c>
      <c r="H3702" s="702" t="s">
        <v>87</v>
      </c>
      <c r="I3702" s="702" t="s">
        <v>70</v>
      </c>
    </row>
    <row r="3703" spans="5:9">
      <c r="E3703" s="702" t="s">
        <v>5536</v>
      </c>
      <c r="F3703" s="702" t="s">
        <v>197</v>
      </c>
      <c r="G3703" s="702" t="s">
        <v>87</v>
      </c>
      <c r="H3703" s="702" t="s">
        <v>87</v>
      </c>
      <c r="I3703" s="702" t="s">
        <v>90</v>
      </c>
    </row>
    <row r="3704" spans="5:9">
      <c r="E3704" s="702" t="s">
        <v>5537</v>
      </c>
      <c r="F3704" s="702" t="s">
        <v>88</v>
      </c>
      <c r="G3704" s="702" t="s">
        <v>90</v>
      </c>
      <c r="H3704" s="702" t="s">
        <v>90</v>
      </c>
      <c r="I3704" s="702" t="s">
        <v>70</v>
      </c>
    </row>
    <row r="3705" spans="5:9">
      <c r="E3705" s="702" t="s">
        <v>5538</v>
      </c>
      <c r="F3705" s="702" t="s">
        <v>119</v>
      </c>
      <c r="G3705" s="705" t="s">
        <v>70</v>
      </c>
      <c r="H3705" s="705" t="s">
        <v>87</v>
      </c>
      <c r="I3705" s="705" t="s">
        <v>90</v>
      </c>
    </row>
    <row r="3706" spans="5:9">
      <c r="E3706" s="702" t="s">
        <v>5539</v>
      </c>
      <c r="F3706" s="702" t="s">
        <v>101</v>
      </c>
      <c r="G3706" s="705" t="s">
        <v>87</v>
      </c>
      <c r="H3706" s="705" t="s">
        <v>87</v>
      </c>
      <c r="I3706" s="705" t="s">
        <v>87</v>
      </c>
    </row>
    <row r="3707" spans="5:9">
      <c r="E3707" s="702" t="s">
        <v>5540</v>
      </c>
      <c r="F3707" s="702" t="s">
        <v>122</v>
      </c>
      <c r="G3707" s="705" t="s">
        <v>87</v>
      </c>
      <c r="H3707" s="705" t="s">
        <v>70</v>
      </c>
      <c r="I3707" s="705" t="s">
        <v>70</v>
      </c>
    </row>
    <row r="3708" spans="5:9">
      <c r="E3708" s="702" t="s">
        <v>5541</v>
      </c>
      <c r="F3708" s="702" t="s">
        <v>215</v>
      </c>
      <c r="G3708" s="705" t="s">
        <v>70</v>
      </c>
      <c r="H3708" s="705" t="s">
        <v>87</v>
      </c>
      <c r="I3708" s="705" t="s">
        <v>87</v>
      </c>
    </row>
    <row r="3709" spans="5:9">
      <c r="E3709" s="702" t="s">
        <v>5542</v>
      </c>
      <c r="F3709" s="702" t="s">
        <v>119</v>
      </c>
      <c r="G3709" s="702" t="s">
        <v>87</v>
      </c>
      <c r="H3709" s="702" t="s">
        <v>90</v>
      </c>
      <c r="I3709" s="702" t="s">
        <v>68</v>
      </c>
    </row>
    <row r="3710" spans="5:9">
      <c r="E3710" s="702" t="s">
        <v>5543</v>
      </c>
      <c r="F3710" s="702" t="s">
        <v>131</v>
      </c>
      <c r="G3710" s="702" t="s">
        <v>90</v>
      </c>
      <c r="H3710" s="702" t="s">
        <v>90</v>
      </c>
      <c r="I3710" s="702" t="s">
        <v>68</v>
      </c>
    </row>
    <row r="3711" spans="5:9">
      <c r="E3711" s="702" t="s">
        <v>1062</v>
      </c>
      <c r="F3711" s="702" t="s">
        <v>101</v>
      </c>
      <c r="G3711" s="702" t="s">
        <v>68</v>
      </c>
      <c r="H3711" s="702" t="s">
        <v>90</v>
      </c>
      <c r="I3711" s="702" t="s">
        <v>68</v>
      </c>
    </row>
    <row r="3712" spans="5:9">
      <c r="E3712" s="702" t="s">
        <v>124</v>
      </c>
      <c r="F3712" s="702" t="s">
        <v>122</v>
      </c>
      <c r="G3712" s="702" t="s">
        <v>87</v>
      </c>
      <c r="H3712" s="702" t="s">
        <v>87</v>
      </c>
      <c r="I3712" s="702" t="s">
        <v>87</v>
      </c>
    </row>
    <row r="3713" spans="5:9">
      <c r="E3713" s="702" t="s">
        <v>5544</v>
      </c>
      <c r="F3713" s="702" t="s">
        <v>114</v>
      </c>
      <c r="G3713" s="705" t="s">
        <v>68</v>
      </c>
      <c r="H3713" s="705" t="s">
        <v>90</v>
      </c>
      <c r="I3713" s="705" t="s">
        <v>99</v>
      </c>
    </row>
    <row r="3714" spans="5:9">
      <c r="E3714" s="702" t="s">
        <v>5545</v>
      </c>
      <c r="F3714" s="702" t="s">
        <v>131</v>
      </c>
      <c r="G3714" s="705" t="s">
        <v>90</v>
      </c>
      <c r="H3714" s="705" t="s">
        <v>68</v>
      </c>
      <c r="I3714" s="705" t="s">
        <v>87</v>
      </c>
    </row>
    <row r="3715" spans="5:9">
      <c r="E3715" s="702" t="s">
        <v>5547</v>
      </c>
      <c r="F3715" s="702" t="s">
        <v>135</v>
      </c>
      <c r="G3715" s="705" t="s">
        <v>87</v>
      </c>
      <c r="H3715" s="705" t="s">
        <v>87</v>
      </c>
      <c r="I3715" s="705" t="s">
        <v>68</v>
      </c>
    </row>
    <row r="3716" spans="5:9">
      <c r="E3716" s="706" t="s">
        <v>5548</v>
      </c>
      <c r="F3716" s="706" t="s">
        <v>140</v>
      </c>
      <c r="G3716" s="707" t="s">
        <v>90</v>
      </c>
      <c r="H3716" s="707" t="s">
        <v>70</v>
      </c>
      <c r="I3716" s="707" t="s">
        <v>90</v>
      </c>
    </row>
    <row r="3717" spans="5:9">
      <c r="E3717" s="702" t="s">
        <v>5550</v>
      </c>
      <c r="F3717" s="702" t="s">
        <v>101</v>
      </c>
      <c r="G3717" s="702" t="s">
        <v>90</v>
      </c>
      <c r="H3717" s="702" t="s">
        <v>70</v>
      </c>
      <c r="I3717" s="702" t="s">
        <v>90</v>
      </c>
    </row>
    <row r="3718" spans="5:9">
      <c r="E3718" s="702" t="s">
        <v>5551</v>
      </c>
      <c r="F3718" s="702" t="s">
        <v>131</v>
      </c>
      <c r="G3718" s="702" t="s">
        <v>87</v>
      </c>
      <c r="H3718" s="702" t="s">
        <v>68</v>
      </c>
      <c r="I3718" s="702" t="s">
        <v>68</v>
      </c>
    </row>
    <row r="3719" spans="5:9">
      <c r="E3719" s="702" t="s">
        <v>5552</v>
      </c>
      <c r="F3719" s="702" t="s">
        <v>116</v>
      </c>
      <c r="G3719" s="702" t="s">
        <v>70</v>
      </c>
      <c r="H3719" s="702" t="s">
        <v>68</v>
      </c>
      <c r="I3719" s="702" t="s">
        <v>87</v>
      </c>
    </row>
    <row r="3720" spans="5:9">
      <c r="E3720" s="706" t="s">
        <v>5553</v>
      </c>
      <c r="F3720" s="706" t="s">
        <v>126</v>
      </c>
      <c r="G3720" s="707" t="s">
        <v>87</v>
      </c>
      <c r="H3720" s="707" t="s">
        <v>90</v>
      </c>
      <c r="I3720" s="707" t="s">
        <v>87</v>
      </c>
    </row>
    <row r="3721" spans="5:9">
      <c r="E3721" s="702" t="s">
        <v>5554</v>
      </c>
      <c r="F3721" s="702" t="s">
        <v>220</v>
      </c>
      <c r="G3721" s="705" t="s">
        <v>90</v>
      </c>
      <c r="H3721" s="705" t="s">
        <v>90</v>
      </c>
      <c r="I3721" s="705" t="s">
        <v>87</v>
      </c>
    </row>
    <row r="3722" spans="5:9">
      <c r="E3722" s="702" t="s">
        <v>5555</v>
      </c>
      <c r="F3722" s="702" t="s">
        <v>140</v>
      </c>
      <c r="G3722" s="702" t="s">
        <v>70</v>
      </c>
      <c r="H3722" s="702" t="s">
        <v>90</v>
      </c>
      <c r="I3722" s="702" t="s">
        <v>70</v>
      </c>
    </row>
    <row r="3723" spans="5:9">
      <c r="E3723" s="702" t="s">
        <v>5556</v>
      </c>
      <c r="F3723" s="702" t="s">
        <v>101</v>
      </c>
      <c r="G3723" s="702" t="s">
        <v>90</v>
      </c>
      <c r="H3723" s="702" t="s">
        <v>87</v>
      </c>
      <c r="I3723" s="702" t="s">
        <v>87</v>
      </c>
    </row>
    <row r="3724" spans="5:9">
      <c r="E3724" s="706" t="s">
        <v>5557</v>
      </c>
      <c r="F3724" s="706" t="s">
        <v>110</v>
      </c>
      <c r="G3724" s="707" t="s">
        <v>90</v>
      </c>
      <c r="H3724" s="707" t="s">
        <v>99</v>
      </c>
      <c r="I3724" s="707" t="s">
        <v>87</v>
      </c>
    </row>
    <row r="3725" spans="5:9">
      <c r="E3725" s="702" t="s">
        <v>5559</v>
      </c>
      <c r="F3725" s="702" t="s">
        <v>110</v>
      </c>
      <c r="G3725" s="705" t="s">
        <v>87</v>
      </c>
      <c r="H3725" s="705" t="s">
        <v>68</v>
      </c>
      <c r="I3725" s="705" t="s">
        <v>99</v>
      </c>
    </row>
    <row r="3726" spans="5:9">
      <c r="E3726" s="702" t="s">
        <v>5560</v>
      </c>
      <c r="F3726" s="702" t="s">
        <v>122</v>
      </c>
      <c r="G3726" s="702" t="s">
        <v>68</v>
      </c>
      <c r="H3726" s="702" t="s">
        <v>90</v>
      </c>
      <c r="I3726" s="702" t="s">
        <v>99</v>
      </c>
    </row>
    <row r="3727" spans="5:9">
      <c r="E3727" s="702" t="s">
        <v>5561</v>
      </c>
      <c r="F3727" s="702" t="s">
        <v>94</v>
      </c>
      <c r="G3727" s="702" t="s">
        <v>70</v>
      </c>
      <c r="H3727" s="702" t="s">
        <v>68</v>
      </c>
      <c r="I3727" s="702" t="s">
        <v>90</v>
      </c>
    </row>
    <row r="3728" spans="5:9">
      <c r="E3728" s="702" t="s">
        <v>5562</v>
      </c>
      <c r="F3728" s="702" t="s">
        <v>104</v>
      </c>
      <c r="G3728" s="704" t="s">
        <v>87</v>
      </c>
      <c r="H3728" s="704" t="s">
        <v>87</v>
      </c>
      <c r="I3728" s="705" t="s">
        <v>99</v>
      </c>
    </row>
    <row r="3729" spans="5:9">
      <c r="E3729" s="702" t="s">
        <v>5563</v>
      </c>
      <c r="F3729" s="702" t="s">
        <v>110</v>
      </c>
      <c r="G3729" s="705" t="s">
        <v>70</v>
      </c>
      <c r="H3729" s="705" t="s">
        <v>90</v>
      </c>
      <c r="I3729" s="705" t="s">
        <v>90</v>
      </c>
    </row>
    <row r="3730" spans="5:9">
      <c r="E3730" s="702" t="s">
        <v>5564</v>
      </c>
      <c r="F3730" s="702" t="s">
        <v>135</v>
      </c>
      <c r="G3730" s="704" t="s">
        <v>87</v>
      </c>
      <c r="H3730" s="705" t="s">
        <v>90</v>
      </c>
      <c r="I3730" s="704" t="s">
        <v>87</v>
      </c>
    </row>
    <row r="3731" spans="5:9">
      <c r="E3731" s="702" t="s">
        <v>5565</v>
      </c>
      <c r="F3731" s="702" t="s">
        <v>94</v>
      </c>
      <c r="G3731" s="705" t="s">
        <v>90</v>
      </c>
      <c r="H3731" s="705" t="s">
        <v>70</v>
      </c>
      <c r="I3731" s="702" t="s">
        <v>87</v>
      </c>
    </row>
    <row r="3732" spans="5:9">
      <c r="E3732" s="702" t="s">
        <v>5566</v>
      </c>
      <c r="F3732" s="702" t="s">
        <v>101</v>
      </c>
      <c r="G3732" s="705" t="s">
        <v>99</v>
      </c>
      <c r="H3732" s="705" t="s">
        <v>68</v>
      </c>
      <c r="I3732" s="705" t="s">
        <v>68</v>
      </c>
    </row>
    <row r="3733" spans="5:9">
      <c r="E3733" s="702" t="s">
        <v>5567</v>
      </c>
      <c r="F3733" s="702" t="s">
        <v>104</v>
      </c>
      <c r="G3733" s="702" t="s">
        <v>68</v>
      </c>
      <c r="H3733" s="702" t="s">
        <v>90</v>
      </c>
      <c r="I3733" s="702" t="s">
        <v>70</v>
      </c>
    </row>
    <row r="3734" spans="5:9">
      <c r="E3734" s="702" t="s">
        <v>5568</v>
      </c>
      <c r="F3734" s="702" t="s">
        <v>220</v>
      </c>
      <c r="G3734" s="702" t="s">
        <v>87</v>
      </c>
      <c r="H3734" s="702" t="s">
        <v>87</v>
      </c>
      <c r="I3734" s="702" t="s">
        <v>99</v>
      </c>
    </row>
    <row r="3735" spans="5:9">
      <c r="E3735" s="702" t="s">
        <v>5569</v>
      </c>
      <c r="F3735" s="702" t="s">
        <v>135</v>
      </c>
      <c r="G3735" s="705" t="s">
        <v>87</v>
      </c>
      <c r="H3735" s="705" t="s">
        <v>87</v>
      </c>
      <c r="I3735" s="705" t="s">
        <v>99</v>
      </c>
    </row>
    <row r="3736" spans="5:9">
      <c r="E3736" s="702" t="s">
        <v>5570</v>
      </c>
      <c r="F3736" s="702" t="s">
        <v>135</v>
      </c>
      <c r="G3736" s="705" t="s">
        <v>87</v>
      </c>
      <c r="H3736" s="705" t="s">
        <v>68</v>
      </c>
      <c r="I3736" s="705" t="s">
        <v>68</v>
      </c>
    </row>
    <row r="3737" spans="5:9">
      <c r="E3737" s="702" t="s">
        <v>5571</v>
      </c>
      <c r="F3737" s="702" t="s">
        <v>104</v>
      </c>
      <c r="G3737" s="702" t="s">
        <v>70</v>
      </c>
      <c r="H3737" s="702" t="s">
        <v>68</v>
      </c>
      <c r="I3737" s="702" t="s">
        <v>87</v>
      </c>
    </row>
    <row r="3738" spans="5:9">
      <c r="E3738" s="702" t="s">
        <v>5572</v>
      </c>
      <c r="F3738" s="702" t="s">
        <v>114</v>
      </c>
      <c r="G3738" s="704" t="s">
        <v>87</v>
      </c>
      <c r="H3738" s="704" t="s">
        <v>68</v>
      </c>
      <c r="I3738" s="704" t="s">
        <v>87</v>
      </c>
    </row>
    <row r="3739" spans="5:9">
      <c r="E3739" s="702" t="s">
        <v>5573</v>
      </c>
      <c r="F3739" s="702" t="s">
        <v>135</v>
      </c>
      <c r="G3739" s="705" t="s">
        <v>99</v>
      </c>
      <c r="H3739" s="702" t="s">
        <v>90</v>
      </c>
      <c r="I3739" s="707" t="s">
        <v>70</v>
      </c>
    </row>
    <row r="3740" spans="5:9">
      <c r="E3740" s="702" t="s">
        <v>5574</v>
      </c>
      <c r="F3740" s="702" t="s">
        <v>129</v>
      </c>
      <c r="G3740" s="702" t="s">
        <v>87</v>
      </c>
      <c r="H3740" s="702" t="s">
        <v>90</v>
      </c>
      <c r="I3740" s="702" t="s">
        <v>70</v>
      </c>
    </row>
    <row r="3741" spans="5:9">
      <c r="E3741" s="702" t="s">
        <v>5575</v>
      </c>
      <c r="F3741" s="702" t="s">
        <v>126</v>
      </c>
      <c r="G3741" s="705" t="s">
        <v>87</v>
      </c>
      <c r="H3741" s="705" t="s">
        <v>87</v>
      </c>
      <c r="I3741" s="705" t="s">
        <v>87</v>
      </c>
    </row>
    <row r="3742" spans="5:9">
      <c r="E3742" s="702" t="s">
        <v>5576</v>
      </c>
      <c r="F3742" s="702" t="s">
        <v>94</v>
      </c>
      <c r="G3742" s="705" t="s">
        <v>90</v>
      </c>
      <c r="H3742" s="705" t="s">
        <v>70</v>
      </c>
      <c r="I3742" s="705" t="s">
        <v>87</v>
      </c>
    </row>
    <row r="3743" spans="5:9">
      <c r="E3743" s="702" t="s">
        <v>5577</v>
      </c>
      <c r="F3743" s="702" t="s">
        <v>126</v>
      </c>
      <c r="G3743" s="702" t="s">
        <v>87</v>
      </c>
      <c r="H3743" s="702" t="s">
        <v>68</v>
      </c>
      <c r="I3743" s="702" t="s">
        <v>70</v>
      </c>
    </row>
    <row r="3744" spans="5:9">
      <c r="E3744" s="702" t="s">
        <v>5578</v>
      </c>
      <c r="F3744" s="702" t="s">
        <v>90</v>
      </c>
      <c r="G3744" s="702" t="s">
        <v>87</v>
      </c>
      <c r="H3744" s="702" t="s">
        <v>90</v>
      </c>
      <c r="I3744" s="702" t="s">
        <v>68</v>
      </c>
    </row>
    <row r="3745" spans="5:9">
      <c r="E3745" s="702" t="s">
        <v>5579</v>
      </c>
      <c r="F3745" s="702" t="s">
        <v>126</v>
      </c>
      <c r="G3745" s="702" t="s">
        <v>90</v>
      </c>
      <c r="H3745" s="702" t="s">
        <v>70</v>
      </c>
      <c r="I3745" s="702" t="s">
        <v>70</v>
      </c>
    </row>
    <row r="3746" spans="5:9">
      <c r="E3746" s="702" t="s">
        <v>5580</v>
      </c>
      <c r="F3746" s="702" t="s">
        <v>135</v>
      </c>
      <c r="G3746" s="702" t="s">
        <v>99</v>
      </c>
      <c r="H3746" s="702" t="s">
        <v>70</v>
      </c>
      <c r="I3746" s="702" t="s">
        <v>99</v>
      </c>
    </row>
    <row r="3747" spans="5:9">
      <c r="E3747" s="702" t="s">
        <v>5581</v>
      </c>
      <c r="F3747" s="702" t="s">
        <v>119</v>
      </c>
      <c r="G3747" s="704" t="s">
        <v>68</v>
      </c>
      <c r="H3747" s="704" t="s">
        <v>68</v>
      </c>
      <c r="I3747" s="704" t="s">
        <v>68</v>
      </c>
    </row>
    <row r="3748" spans="5:9">
      <c r="E3748" s="702" t="s">
        <v>5582</v>
      </c>
      <c r="F3748" s="702" t="s">
        <v>116</v>
      </c>
      <c r="G3748" s="702" t="s">
        <v>87</v>
      </c>
      <c r="H3748" s="702" t="s">
        <v>87</v>
      </c>
      <c r="I3748" s="702" t="s">
        <v>90</v>
      </c>
    </row>
    <row r="3749" spans="5:9">
      <c r="E3749" s="702" t="s">
        <v>5583</v>
      </c>
      <c r="F3749" s="702" t="s">
        <v>119</v>
      </c>
      <c r="G3749" s="702" t="s">
        <v>90</v>
      </c>
      <c r="H3749" s="702" t="s">
        <v>68</v>
      </c>
      <c r="I3749" s="702" t="s">
        <v>90</v>
      </c>
    </row>
    <row r="3750" spans="5:9">
      <c r="E3750" s="702" t="s">
        <v>5584</v>
      </c>
      <c r="F3750" s="702" t="s">
        <v>104</v>
      </c>
      <c r="G3750" s="702" t="s">
        <v>87</v>
      </c>
      <c r="H3750" s="702" t="s">
        <v>90</v>
      </c>
      <c r="I3750" s="702" t="s">
        <v>68</v>
      </c>
    </row>
    <row r="3751" spans="5:9">
      <c r="E3751" s="702" t="s">
        <v>5585</v>
      </c>
      <c r="F3751" s="702" t="s">
        <v>140</v>
      </c>
      <c r="G3751" s="702" t="s">
        <v>68</v>
      </c>
      <c r="H3751" s="702" t="s">
        <v>87</v>
      </c>
      <c r="I3751" s="702" t="s">
        <v>87</v>
      </c>
    </row>
    <row r="3752" spans="5:9">
      <c r="E3752" s="702" t="s">
        <v>5586</v>
      </c>
      <c r="F3752" s="702" t="s">
        <v>122</v>
      </c>
      <c r="G3752" s="705" t="s">
        <v>68</v>
      </c>
      <c r="H3752" s="705" t="s">
        <v>87</v>
      </c>
      <c r="I3752" s="705" t="s">
        <v>70</v>
      </c>
    </row>
    <row r="3753" spans="5:9">
      <c r="E3753" s="706" t="s">
        <v>5587</v>
      </c>
      <c r="F3753" s="706" t="s">
        <v>101</v>
      </c>
      <c r="G3753" s="707" t="s">
        <v>68</v>
      </c>
      <c r="H3753" s="707" t="s">
        <v>90</v>
      </c>
      <c r="I3753" s="707" t="s">
        <v>87</v>
      </c>
    </row>
    <row r="3754" spans="5:9">
      <c r="E3754" s="702" t="s">
        <v>5589</v>
      </c>
      <c r="F3754" s="702" t="s">
        <v>101</v>
      </c>
      <c r="G3754" s="702" t="s">
        <v>68</v>
      </c>
      <c r="H3754" s="702" t="s">
        <v>90</v>
      </c>
      <c r="I3754" s="702" t="s">
        <v>70</v>
      </c>
    </row>
    <row r="3755" spans="5:9">
      <c r="E3755" s="702" t="s">
        <v>5591</v>
      </c>
      <c r="F3755" s="702" t="s">
        <v>135</v>
      </c>
      <c r="G3755" s="704" t="s">
        <v>68</v>
      </c>
      <c r="H3755" s="704" t="s">
        <v>87</v>
      </c>
      <c r="I3755" s="705" t="s">
        <v>90</v>
      </c>
    </row>
    <row r="3756" spans="5:9">
      <c r="E3756" s="706" t="s">
        <v>5592</v>
      </c>
      <c r="F3756" s="706" t="s">
        <v>126</v>
      </c>
      <c r="G3756" s="713" t="s">
        <v>87</v>
      </c>
      <c r="H3756" s="713" t="s">
        <v>87</v>
      </c>
      <c r="I3756" s="713" t="s">
        <v>68</v>
      </c>
    </row>
    <row r="3757" spans="5:9">
      <c r="E3757" s="702" t="s">
        <v>5593</v>
      </c>
      <c r="F3757" s="702" t="s">
        <v>140</v>
      </c>
      <c r="G3757" s="705" t="s">
        <v>87</v>
      </c>
      <c r="H3757" s="705" t="s">
        <v>90</v>
      </c>
      <c r="I3757" s="705" t="s">
        <v>90</v>
      </c>
    </row>
    <row r="3758" spans="5:9">
      <c r="E3758" s="702" t="s">
        <v>5594</v>
      </c>
      <c r="F3758" s="702" t="s">
        <v>135</v>
      </c>
      <c r="G3758" s="704" t="s">
        <v>68</v>
      </c>
      <c r="H3758" s="704" t="s">
        <v>87</v>
      </c>
      <c r="I3758" s="705" t="s">
        <v>99</v>
      </c>
    </row>
    <row r="3759" spans="5:9">
      <c r="E3759" s="706" t="s">
        <v>5596</v>
      </c>
      <c r="F3759" s="706" t="s">
        <v>90</v>
      </c>
      <c r="G3759" s="707" t="s">
        <v>90</v>
      </c>
      <c r="H3759" s="707" t="s">
        <v>70</v>
      </c>
      <c r="I3759" s="707" t="s">
        <v>99</v>
      </c>
    </row>
    <row r="3760" spans="5:9">
      <c r="E3760" s="702" t="s">
        <v>5597</v>
      </c>
      <c r="F3760" s="702" t="s">
        <v>220</v>
      </c>
      <c r="G3760" s="702" t="s">
        <v>87</v>
      </c>
      <c r="H3760" s="707" t="s">
        <v>90</v>
      </c>
      <c r="I3760" s="702" t="s">
        <v>99</v>
      </c>
    </row>
    <row r="3761" spans="5:9">
      <c r="E3761" s="702" t="s">
        <v>5598</v>
      </c>
      <c r="F3761" s="702" t="s">
        <v>140</v>
      </c>
      <c r="G3761" s="702" t="s">
        <v>99</v>
      </c>
      <c r="H3761" s="702" t="s">
        <v>87</v>
      </c>
      <c r="I3761" s="702" t="s">
        <v>90</v>
      </c>
    </row>
    <row r="3762" spans="5:9">
      <c r="E3762" s="702" t="s">
        <v>5599</v>
      </c>
      <c r="F3762" s="702" t="s">
        <v>88</v>
      </c>
      <c r="G3762" s="704" t="s">
        <v>87</v>
      </c>
      <c r="H3762" s="705" t="s">
        <v>90</v>
      </c>
      <c r="I3762" s="705" t="s">
        <v>70</v>
      </c>
    </row>
    <row r="3763" spans="5:9">
      <c r="E3763" s="702" t="s">
        <v>5601</v>
      </c>
      <c r="F3763" s="702" t="s">
        <v>116</v>
      </c>
      <c r="G3763" s="702" t="s">
        <v>70</v>
      </c>
      <c r="H3763" s="702" t="s">
        <v>90</v>
      </c>
      <c r="I3763" s="702" t="s">
        <v>70</v>
      </c>
    </row>
    <row r="3764" spans="5:9">
      <c r="E3764" s="702" t="s">
        <v>5602</v>
      </c>
      <c r="F3764" s="702" t="s">
        <v>119</v>
      </c>
      <c r="G3764" s="705" t="s">
        <v>70</v>
      </c>
      <c r="H3764" s="705" t="s">
        <v>87</v>
      </c>
      <c r="I3764" s="705" t="s">
        <v>87</v>
      </c>
    </row>
    <row r="3765" spans="5:9">
      <c r="E3765" s="702" t="s">
        <v>5603</v>
      </c>
      <c r="F3765" s="702" t="s">
        <v>119</v>
      </c>
      <c r="G3765" s="702" t="s">
        <v>68</v>
      </c>
      <c r="H3765" s="702" t="s">
        <v>99</v>
      </c>
      <c r="I3765" s="702" t="s">
        <v>90</v>
      </c>
    </row>
    <row r="3766" spans="5:9">
      <c r="E3766" s="706" t="s">
        <v>5604</v>
      </c>
      <c r="F3766" s="706" t="s">
        <v>88</v>
      </c>
      <c r="G3766" s="713" t="s">
        <v>68</v>
      </c>
      <c r="H3766" s="707" t="s">
        <v>90</v>
      </c>
      <c r="I3766" s="707" t="s">
        <v>70</v>
      </c>
    </row>
    <row r="3767" spans="5:9">
      <c r="E3767" s="702" t="s">
        <v>5605</v>
      </c>
      <c r="F3767" s="702" t="s">
        <v>140</v>
      </c>
      <c r="G3767" s="705" t="s">
        <v>87</v>
      </c>
      <c r="H3767" s="705" t="s">
        <v>87</v>
      </c>
      <c r="I3767" s="705" t="s">
        <v>68</v>
      </c>
    </row>
    <row r="3768" spans="5:9">
      <c r="E3768" s="706" t="s">
        <v>5607</v>
      </c>
      <c r="F3768" s="706" t="s">
        <v>251</v>
      </c>
      <c r="G3768" s="706" t="s">
        <v>87</v>
      </c>
      <c r="H3768" s="706" t="s">
        <v>90</v>
      </c>
      <c r="I3768" s="706" t="s">
        <v>70</v>
      </c>
    </row>
    <row r="3769" spans="5:9">
      <c r="E3769" s="706" t="s">
        <v>5608</v>
      </c>
      <c r="F3769" s="706" t="s">
        <v>251</v>
      </c>
      <c r="G3769" s="706" t="s">
        <v>87</v>
      </c>
      <c r="H3769" s="706" t="s">
        <v>90</v>
      </c>
      <c r="I3769" s="706" t="s">
        <v>70</v>
      </c>
    </row>
    <row r="3770" spans="5:9">
      <c r="E3770" s="702" t="s">
        <v>5609</v>
      </c>
      <c r="F3770" s="702" t="s">
        <v>135</v>
      </c>
      <c r="G3770" s="702" t="s">
        <v>90</v>
      </c>
      <c r="H3770" s="702" t="s">
        <v>70</v>
      </c>
      <c r="I3770" s="702" t="s">
        <v>87</v>
      </c>
    </row>
    <row r="3771" spans="5:9">
      <c r="E3771" s="702" t="s">
        <v>5610</v>
      </c>
      <c r="F3771" s="702" t="s">
        <v>101</v>
      </c>
      <c r="G3771" s="705" t="s">
        <v>99</v>
      </c>
      <c r="H3771" s="705" t="s">
        <v>87</v>
      </c>
      <c r="I3771" s="705" t="s">
        <v>70</v>
      </c>
    </row>
    <row r="3772" spans="5:9">
      <c r="E3772" s="706" t="s">
        <v>5612</v>
      </c>
      <c r="F3772" s="706" t="s">
        <v>122</v>
      </c>
      <c r="G3772" s="707" t="s">
        <v>87</v>
      </c>
      <c r="H3772" s="707" t="s">
        <v>87</v>
      </c>
      <c r="I3772" s="707" t="s">
        <v>90</v>
      </c>
    </row>
    <row r="3773" spans="5:9">
      <c r="E3773" s="706" t="s">
        <v>5613</v>
      </c>
      <c r="F3773" s="706" t="s">
        <v>114</v>
      </c>
      <c r="G3773" s="702" t="s">
        <v>70</v>
      </c>
      <c r="H3773" s="706" t="s">
        <v>90</v>
      </c>
      <c r="I3773" s="707" t="s">
        <v>68</v>
      </c>
    </row>
    <row r="3774" spans="5:9">
      <c r="E3774" s="702" t="s">
        <v>5614</v>
      </c>
      <c r="F3774" s="702" t="s">
        <v>140</v>
      </c>
      <c r="G3774" s="702" t="s">
        <v>87</v>
      </c>
      <c r="H3774" s="702" t="s">
        <v>87</v>
      </c>
      <c r="I3774" s="702" t="s">
        <v>68</v>
      </c>
    </row>
    <row r="3775" spans="5:9">
      <c r="E3775" s="702" t="s">
        <v>5615</v>
      </c>
      <c r="F3775" s="702" t="s">
        <v>197</v>
      </c>
      <c r="G3775" s="702" t="s">
        <v>87</v>
      </c>
      <c r="H3775" s="702" t="s">
        <v>87</v>
      </c>
      <c r="I3775" s="702" t="s">
        <v>87</v>
      </c>
    </row>
    <row r="3776" spans="5:9">
      <c r="E3776" s="702" t="s">
        <v>5616</v>
      </c>
      <c r="F3776" s="702" t="s">
        <v>101</v>
      </c>
      <c r="G3776" s="702" t="s">
        <v>87</v>
      </c>
      <c r="H3776" s="702" t="s">
        <v>70</v>
      </c>
      <c r="I3776" s="702" t="s">
        <v>90</v>
      </c>
    </row>
    <row r="3777" spans="5:9">
      <c r="E3777" s="702" t="s">
        <v>5617</v>
      </c>
      <c r="F3777" s="702" t="s">
        <v>129</v>
      </c>
      <c r="G3777" s="705" t="s">
        <v>68</v>
      </c>
      <c r="H3777" s="705" t="s">
        <v>90</v>
      </c>
      <c r="I3777" s="705" t="s">
        <v>87</v>
      </c>
    </row>
    <row r="3778" spans="5:9">
      <c r="E3778" s="702" t="s">
        <v>5618</v>
      </c>
      <c r="F3778" s="702" t="s">
        <v>197</v>
      </c>
      <c r="G3778" s="705" t="s">
        <v>90</v>
      </c>
      <c r="H3778" s="705" t="s">
        <v>90</v>
      </c>
      <c r="I3778" s="705" t="s">
        <v>70</v>
      </c>
    </row>
    <row r="3779" spans="5:9">
      <c r="E3779" s="702" t="s">
        <v>5619</v>
      </c>
      <c r="F3779" s="702" t="s">
        <v>140</v>
      </c>
      <c r="G3779" s="705" t="s">
        <v>68</v>
      </c>
      <c r="H3779" s="705" t="s">
        <v>68</v>
      </c>
      <c r="I3779" s="705" t="s">
        <v>68</v>
      </c>
    </row>
    <row r="3780" spans="5:9">
      <c r="E3780" s="702" t="s">
        <v>5620</v>
      </c>
      <c r="F3780" s="702" t="s">
        <v>116</v>
      </c>
      <c r="G3780" s="702" t="s">
        <v>87</v>
      </c>
      <c r="H3780" s="702" t="s">
        <v>68</v>
      </c>
      <c r="I3780" s="702" t="s">
        <v>87</v>
      </c>
    </row>
    <row r="3781" spans="5:9">
      <c r="E3781" s="702" t="s">
        <v>5622</v>
      </c>
      <c r="F3781" s="702" t="s">
        <v>135</v>
      </c>
      <c r="G3781" s="705" t="s">
        <v>87</v>
      </c>
      <c r="H3781" s="705" t="s">
        <v>87</v>
      </c>
      <c r="I3781" s="705" t="s">
        <v>68</v>
      </c>
    </row>
    <row r="3782" spans="5:9">
      <c r="E3782" s="702" t="s">
        <v>5623</v>
      </c>
      <c r="F3782" s="702" t="s">
        <v>101</v>
      </c>
      <c r="G3782" s="702" t="s">
        <v>90</v>
      </c>
      <c r="H3782" s="702" t="s">
        <v>70</v>
      </c>
      <c r="I3782" s="702" t="s">
        <v>99</v>
      </c>
    </row>
    <row r="3783" spans="5:9">
      <c r="E3783" s="702" t="s">
        <v>5624</v>
      </c>
      <c r="F3783" s="702" t="s">
        <v>114</v>
      </c>
      <c r="G3783" s="705" t="s">
        <v>90</v>
      </c>
      <c r="H3783" s="705" t="s">
        <v>99</v>
      </c>
      <c r="I3783" s="705" t="s">
        <v>90</v>
      </c>
    </row>
    <row r="3784" spans="5:9">
      <c r="E3784" s="702" t="s">
        <v>5625</v>
      </c>
      <c r="F3784" s="702" t="s">
        <v>114</v>
      </c>
      <c r="G3784" s="705" t="s">
        <v>90</v>
      </c>
      <c r="H3784" s="705" t="s">
        <v>87</v>
      </c>
      <c r="I3784" s="705" t="s">
        <v>68</v>
      </c>
    </row>
    <row r="3785" spans="5:9">
      <c r="E3785" s="702" t="s">
        <v>5626</v>
      </c>
      <c r="F3785" s="702" t="s">
        <v>110</v>
      </c>
      <c r="G3785" s="702" t="s">
        <v>87</v>
      </c>
      <c r="H3785" s="702" t="s">
        <v>87</v>
      </c>
      <c r="I3785" s="702" t="s">
        <v>90</v>
      </c>
    </row>
    <row r="3786" spans="5:9">
      <c r="E3786" s="702" t="s">
        <v>5627</v>
      </c>
      <c r="F3786" s="702" t="s">
        <v>135</v>
      </c>
      <c r="G3786" s="705" t="s">
        <v>70</v>
      </c>
      <c r="H3786" s="705" t="s">
        <v>90</v>
      </c>
      <c r="I3786" s="705" t="s">
        <v>70</v>
      </c>
    </row>
    <row r="3787" spans="5:9">
      <c r="E3787" s="706" t="s">
        <v>5628</v>
      </c>
      <c r="F3787" s="706" t="s">
        <v>104</v>
      </c>
      <c r="G3787" s="707" t="s">
        <v>87</v>
      </c>
      <c r="H3787" s="707" t="s">
        <v>87</v>
      </c>
      <c r="I3787" s="707" t="s">
        <v>68</v>
      </c>
    </row>
    <row r="3788" spans="5:9">
      <c r="E3788" s="702" t="s">
        <v>5630</v>
      </c>
      <c r="F3788" s="702" t="s">
        <v>94</v>
      </c>
      <c r="G3788" s="702" t="s">
        <v>70</v>
      </c>
      <c r="H3788" s="702" t="s">
        <v>70</v>
      </c>
      <c r="I3788" s="702" t="s">
        <v>99</v>
      </c>
    </row>
    <row r="3789" spans="5:9">
      <c r="E3789" s="702" t="s">
        <v>5631</v>
      </c>
      <c r="F3789" s="702" t="s">
        <v>88</v>
      </c>
      <c r="G3789" s="702" t="s">
        <v>90</v>
      </c>
      <c r="H3789" s="702" t="s">
        <v>87</v>
      </c>
      <c r="I3789" s="702" t="s">
        <v>90</v>
      </c>
    </row>
    <row r="3790" spans="5:9">
      <c r="E3790" s="702" t="s">
        <v>365</v>
      </c>
      <c r="F3790" s="702" t="s">
        <v>94</v>
      </c>
      <c r="G3790" s="702" t="s">
        <v>87</v>
      </c>
      <c r="H3790" s="702" t="s">
        <v>90</v>
      </c>
      <c r="I3790" s="702" t="s">
        <v>70</v>
      </c>
    </row>
    <row r="3791" spans="5:9">
      <c r="E3791" s="702" t="s">
        <v>5632</v>
      </c>
      <c r="F3791" s="702" t="s">
        <v>94</v>
      </c>
      <c r="G3791" s="702" t="s">
        <v>90</v>
      </c>
      <c r="H3791" s="702" t="s">
        <v>90</v>
      </c>
      <c r="I3791" s="702" t="s">
        <v>87</v>
      </c>
    </row>
    <row r="3792" spans="5:9">
      <c r="E3792" s="702" t="s">
        <v>5633</v>
      </c>
      <c r="F3792" s="702" t="s">
        <v>131</v>
      </c>
      <c r="G3792" s="702" t="s">
        <v>90</v>
      </c>
      <c r="H3792" s="702" t="s">
        <v>90</v>
      </c>
      <c r="I3792" s="702" t="s">
        <v>87</v>
      </c>
    </row>
    <row r="3793" spans="5:9">
      <c r="E3793" s="702" t="s">
        <v>5634</v>
      </c>
      <c r="F3793" s="702" t="s">
        <v>240</v>
      </c>
      <c r="G3793" s="702" t="s">
        <v>90</v>
      </c>
      <c r="H3793" s="702" t="s">
        <v>90</v>
      </c>
      <c r="I3793" s="702" t="s">
        <v>90</v>
      </c>
    </row>
    <row r="3794" spans="5:9">
      <c r="E3794" s="702" t="s">
        <v>5635</v>
      </c>
      <c r="F3794" s="702" t="s">
        <v>101</v>
      </c>
      <c r="G3794" s="702" t="s">
        <v>90</v>
      </c>
      <c r="H3794" s="702" t="s">
        <v>70</v>
      </c>
      <c r="I3794" s="702" t="s">
        <v>90</v>
      </c>
    </row>
    <row r="3795" spans="5:9">
      <c r="E3795" s="702" t="s">
        <v>5636</v>
      </c>
      <c r="F3795" s="702" t="s">
        <v>119</v>
      </c>
      <c r="G3795" s="702" t="s">
        <v>99</v>
      </c>
      <c r="H3795" s="702" t="s">
        <v>68</v>
      </c>
      <c r="I3795" s="702" t="s">
        <v>99</v>
      </c>
    </row>
    <row r="3796" spans="5:9">
      <c r="E3796" s="706" t="s">
        <v>5637</v>
      </c>
      <c r="F3796" s="706" t="s">
        <v>129</v>
      </c>
      <c r="G3796" s="713" t="s">
        <v>87</v>
      </c>
      <c r="H3796" s="707" t="s">
        <v>90</v>
      </c>
      <c r="I3796" s="707" t="s">
        <v>70</v>
      </c>
    </row>
    <row r="3797" spans="5:9">
      <c r="E3797" s="702" t="s">
        <v>5638</v>
      </c>
      <c r="F3797" s="702" t="s">
        <v>101</v>
      </c>
      <c r="G3797" s="702" t="s">
        <v>90</v>
      </c>
      <c r="H3797" s="702" t="s">
        <v>70</v>
      </c>
      <c r="I3797" s="702" t="s">
        <v>68</v>
      </c>
    </row>
    <row r="3798" spans="5:9">
      <c r="E3798" s="702" t="s">
        <v>5639</v>
      </c>
      <c r="F3798" s="702" t="s">
        <v>119</v>
      </c>
      <c r="G3798" s="705" t="s">
        <v>70</v>
      </c>
      <c r="H3798" s="705" t="s">
        <v>70</v>
      </c>
      <c r="I3798" s="705" t="s">
        <v>68</v>
      </c>
    </row>
    <row r="3799" spans="5:9">
      <c r="E3799" s="702" t="s">
        <v>818</v>
      </c>
      <c r="F3799" s="702" t="s">
        <v>90</v>
      </c>
      <c r="G3799" s="702" t="s">
        <v>90</v>
      </c>
      <c r="H3799" s="702" t="s">
        <v>87</v>
      </c>
      <c r="I3799" s="702" t="s">
        <v>87</v>
      </c>
    </row>
    <row r="3800" spans="5:9">
      <c r="E3800" s="706" t="s">
        <v>5640</v>
      </c>
      <c r="F3800" s="706" t="s">
        <v>129</v>
      </c>
      <c r="G3800" s="707" t="s">
        <v>87</v>
      </c>
      <c r="H3800" s="707" t="s">
        <v>87</v>
      </c>
      <c r="I3800" s="707" t="s">
        <v>90</v>
      </c>
    </row>
    <row r="3801" spans="5:9">
      <c r="E3801" s="702" t="s">
        <v>5641</v>
      </c>
      <c r="F3801" s="702" t="s">
        <v>94</v>
      </c>
      <c r="G3801" s="702" t="s">
        <v>90</v>
      </c>
      <c r="H3801" s="702" t="s">
        <v>90</v>
      </c>
      <c r="I3801" s="702" t="s">
        <v>90</v>
      </c>
    </row>
    <row r="3802" spans="5:9">
      <c r="E3802" s="702" t="s">
        <v>5642</v>
      </c>
      <c r="F3802" s="702" t="s">
        <v>131</v>
      </c>
      <c r="G3802" s="702" t="s">
        <v>90</v>
      </c>
      <c r="H3802" s="702" t="s">
        <v>90</v>
      </c>
      <c r="I3802" s="702" t="s">
        <v>68</v>
      </c>
    </row>
    <row r="3803" spans="5:9">
      <c r="E3803" s="702" t="s">
        <v>5643</v>
      </c>
      <c r="F3803" s="702" t="s">
        <v>122</v>
      </c>
      <c r="G3803" s="705" t="s">
        <v>68</v>
      </c>
      <c r="H3803" s="705" t="s">
        <v>87</v>
      </c>
      <c r="I3803" s="705" t="s">
        <v>90</v>
      </c>
    </row>
    <row r="3804" spans="5:9">
      <c r="E3804" s="702" t="s">
        <v>5644</v>
      </c>
      <c r="F3804" s="702" t="s">
        <v>126</v>
      </c>
      <c r="G3804" s="705" t="s">
        <v>68</v>
      </c>
      <c r="H3804" s="705" t="s">
        <v>90</v>
      </c>
      <c r="I3804" s="705" t="s">
        <v>70</v>
      </c>
    </row>
    <row r="3805" spans="5:9">
      <c r="E3805" s="702" t="s">
        <v>5645</v>
      </c>
      <c r="F3805" s="702" t="s">
        <v>88</v>
      </c>
      <c r="G3805" s="705" t="s">
        <v>68</v>
      </c>
      <c r="H3805" s="705" t="s">
        <v>87</v>
      </c>
      <c r="I3805" s="705" t="s">
        <v>90</v>
      </c>
    </row>
    <row r="3806" spans="5:9">
      <c r="E3806" s="702" t="s">
        <v>5646</v>
      </c>
      <c r="F3806" s="702" t="s">
        <v>101</v>
      </c>
      <c r="G3806" s="702" t="s">
        <v>90</v>
      </c>
      <c r="H3806" s="702" t="s">
        <v>90</v>
      </c>
      <c r="I3806" s="702" t="s">
        <v>99</v>
      </c>
    </row>
    <row r="3807" spans="5:9">
      <c r="E3807" s="702" t="s">
        <v>5647</v>
      </c>
      <c r="F3807" s="702" t="s">
        <v>129</v>
      </c>
      <c r="G3807" s="702" t="s">
        <v>87</v>
      </c>
      <c r="H3807" s="702" t="s">
        <v>90</v>
      </c>
      <c r="I3807" s="702" t="s">
        <v>87</v>
      </c>
    </row>
    <row r="3808" spans="5:9">
      <c r="E3808" s="702" t="s">
        <v>5649</v>
      </c>
      <c r="F3808" s="702" t="s">
        <v>140</v>
      </c>
      <c r="G3808" s="702" t="s">
        <v>90</v>
      </c>
      <c r="H3808" s="702" t="s">
        <v>68</v>
      </c>
      <c r="I3808" s="702" t="s">
        <v>90</v>
      </c>
    </row>
    <row r="3809" spans="5:9">
      <c r="E3809" s="702" t="s">
        <v>192</v>
      </c>
      <c r="F3809" s="702" t="s">
        <v>116</v>
      </c>
      <c r="G3809" s="702" t="s">
        <v>87</v>
      </c>
      <c r="H3809" s="702" t="s">
        <v>87</v>
      </c>
      <c r="I3809" s="702" t="s">
        <v>90</v>
      </c>
    </row>
    <row r="3810" spans="5:9">
      <c r="E3810" s="706" t="s">
        <v>5650</v>
      </c>
      <c r="F3810" s="706" t="s">
        <v>116</v>
      </c>
      <c r="G3810" s="707" t="s">
        <v>90</v>
      </c>
      <c r="H3810" s="707" t="s">
        <v>68</v>
      </c>
      <c r="I3810" s="707" t="s">
        <v>70</v>
      </c>
    </row>
    <row r="3811" spans="5:9">
      <c r="E3811" s="702" t="s">
        <v>5651</v>
      </c>
      <c r="F3811" s="702" t="s">
        <v>101</v>
      </c>
      <c r="G3811" s="705" t="s">
        <v>87</v>
      </c>
      <c r="H3811" s="705" t="s">
        <v>87</v>
      </c>
      <c r="I3811" s="705" t="s">
        <v>99</v>
      </c>
    </row>
    <row r="3812" spans="5:9">
      <c r="E3812" s="702" t="s">
        <v>5653</v>
      </c>
      <c r="F3812" s="702" t="s">
        <v>129</v>
      </c>
      <c r="G3812" s="705" t="s">
        <v>87</v>
      </c>
      <c r="H3812" s="705" t="s">
        <v>87</v>
      </c>
      <c r="I3812" s="705" t="s">
        <v>87</v>
      </c>
    </row>
    <row r="3813" spans="5:9">
      <c r="E3813" s="702" t="s">
        <v>5654</v>
      </c>
      <c r="F3813" s="702" t="s">
        <v>88</v>
      </c>
      <c r="G3813" s="702" t="s">
        <v>87</v>
      </c>
      <c r="H3813" s="702" t="s">
        <v>90</v>
      </c>
      <c r="I3813" s="702" t="s">
        <v>87</v>
      </c>
    </row>
    <row r="3814" spans="5:9">
      <c r="E3814" s="702" t="s">
        <v>5655</v>
      </c>
      <c r="F3814" s="702" t="s">
        <v>101</v>
      </c>
      <c r="G3814" s="705" t="s">
        <v>90</v>
      </c>
      <c r="H3814" s="705" t="s">
        <v>68</v>
      </c>
      <c r="I3814" s="705" t="s">
        <v>87</v>
      </c>
    </row>
    <row r="3815" spans="5:9">
      <c r="E3815" s="702" t="s">
        <v>5656</v>
      </c>
      <c r="F3815" s="702" t="s">
        <v>135</v>
      </c>
      <c r="G3815" s="704" t="s">
        <v>68</v>
      </c>
      <c r="H3815" s="705" t="s">
        <v>90</v>
      </c>
      <c r="I3815" s="705" t="s">
        <v>90</v>
      </c>
    </row>
    <row r="3816" spans="5:9">
      <c r="E3816" s="702" t="s">
        <v>5658</v>
      </c>
      <c r="F3816" s="702" t="s">
        <v>215</v>
      </c>
      <c r="G3816" s="705" t="s">
        <v>87</v>
      </c>
      <c r="H3816" s="705" t="s">
        <v>90</v>
      </c>
      <c r="I3816" s="705" t="s">
        <v>87</v>
      </c>
    </row>
    <row r="3817" spans="5:9">
      <c r="E3817" s="702" t="s">
        <v>5659</v>
      </c>
      <c r="F3817" s="702" t="s">
        <v>148</v>
      </c>
      <c r="G3817" s="705" t="s">
        <v>70</v>
      </c>
      <c r="H3817" s="705" t="s">
        <v>90</v>
      </c>
      <c r="I3817" s="705" t="s">
        <v>90</v>
      </c>
    </row>
    <row r="3818" spans="5:9">
      <c r="E3818" s="702" t="s">
        <v>5660</v>
      </c>
      <c r="F3818" s="702" t="s">
        <v>122</v>
      </c>
      <c r="G3818" s="705" t="s">
        <v>99</v>
      </c>
      <c r="H3818" s="705" t="s">
        <v>90</v>
      </c>
      <c r="I3818" s="705" t="s">
        <v>68</v>
      </c>
    </row>
    <row r="3819" spans="5:9">
      <c r="E3819" s="702" t="s">
        <v>5661</v>
      </c>
      <c r="F3819" s="702" t="s">
        <v>116</v>
      </c>
      <c r="G3819" s="705" t="s">
        <v>90</v>
      </c>
      <c r="H3819" s="705" t="s">
        <v>87</v>
      </c>
      <c r="I3819" s="705" t="s">
        <v>68</v>
      </c>
    </row>
    <row r="3820" spans="5:9">
      <c r="E3820" s="702" t="s">
        <v>5662</v>
      </c>
      <c r="F3820" s="702" t="s">
        <v>220</v>
      </c>
      <c r="G3820" s="705" t="s">
        <v>68</v>
      </c>
      <c r="H3820" s="705" t="s">
        <v>87</v>
      </c>
      <c r="I3820" s="705" t="s">
        <v>68</v>
      </c>
    </row>
    <row r="3821" spans="5:9">
      <c r="E3821" s="706" t="s">
        <v>5664</v>
      </c>
      <c r="F3821" s="706" t="s">
        <v>110</v>
      </c>
      <c r="G3821" s="707" t="s">
        <v>87</v>
      </c>
      <c r="H3821" s="707" t="s">
        <v>90</v>
      </c>
      <c r="I3821" s="707" t="s">
        <v>68</v>
      </c>
    </row>
    <row r="3822" spans="5:9">
      <c r="E3822" s="702" t="s">
        <v>5665</v>
      </c>
      <c r="F3822" s="702" t="s">
        <v>126</v>
      </c>
      <c r="G3822" s="702" t="s">
        <v>90</v>
      </c>
      <c r="H3822" s="702" t="s">
        <v>68</v>
      </c>
      <c r="I3822" s="702" t="s">
        <v>70</v>
      </c>
    </row>
    <row r="3823" spans="5:9">
      <c r="E3823" s="706" t="s">
        <v>5666</v>
      </c>
      <c r="F3823" s="706" t="s">
        <v>197</v>
      </c>
      <c r="G3823" s="706" t="s">
        <v>90</v>
      </c>
      <c r="H3823" s="706" t="s">
        <v>70</v>
      </c>
      <c r="I3823" s="706" t="s">
        <v>68</v>
      </c>
    </row>
    <row r="3824" spans="5:9">
      <c r="E3824" s="702" t="s">
        <v>5669</v>
      </c>
      <c r="F3824" s="702" t="s">
        <v>110</v>
      </c>
      <c r="G3824" s="705" t="s">
        <v>68</v>
      </c>
      <c r="H3824" s="705" t="s">
        <v>99</v>
      </c>
      <c r="I3824" s="705" t="s">
        <v>68</v>
      </c>
    </row>
    <row r="3825" spans="5:9">
      <c r="E3825" s="702" t="s">
        <v>5671</v>
      </c>
      <c r="F3825" s="702" t="s">
        <v>94</v>
      </c>
      <c r="G3825" s="702" t="s">
        <v>68</v>
      </c>
      <c r="H3825" s="702" t="s">
        <v>87</v>
      </c>
      <c r="I3825" s="702" t="s">
        <v>68</v>
      </c>
    </row>
    <row r="3826" spans="5:9">
      <c r="E3826" s="702" t="s">
        <v>5672</v>
      </c>
      <c r="F3826" s="702" t="s">
        <v>135</v>
      </c>
      <c r="G3826" s="705" t="s">
        <v>87</v>
      </c>
      <c r="H3826" s="705" t="s">
        <v>68</v>
      </c>
      <c r="I3826" s="705" t="s">
        <v>68</v>
      </c>
    </row>
    <row r="3827" spans="5:9">
      <c r="E3827" s="702" t="s">
        <v>5673</v>
      </c>
      <c r="F3827" s="702" t="s">
        <v>104</v>
      </c>
      <c r="G3827" s="705" t="s">
        <v>90</v>
      </c>
      <c r="H3827" s="705" t="s">
        <v>68</v>
      </c>
      <c r="I3827" s="705" t="s">
        <v>70</v>
      </c>
    </row>
    <row r="3828" spans="5:9">
      <c r="E3828" s="702" t="s">
        <v>5674</v>
      </c>
      <c r="F3828" s="702" t="s">
        <v>220</v>
      </c>
      <c r="G3828" s="702" t="s">
        <v>90</v>
      </c>
      <c r="H3828" s="702" t="s">
        <v>68</v>
      </c>
      <c r="I3828" s="702" t="s">
        <v>87</v>
      </c>
    </row>
    <row r="3829" spans="5:9">
      <c r="E3829" s="702" t="s">
        <v>5675</v>
      </c>
      <c r="F3829" s="702" t="s">
        <v>135</v>
      </c>
      <c r="G3829" s="705" t="s">
        <v>68</v>
      </c>
      <c r="H3829" s="705" t="s">
        <v>68</v>
      </c>
      <c r="I3829" s="705" t="s">
        <v>68</v>
      </c>
    </row>
    <row r="3830" spans="5:9">
      <c r="E3830" s="702" t="s">
        <v>5676</v>
      </c>
      <c r="F3830" s="702" t="s">
        <v>131</v>
      </c>
      <c r="G3830" s="705" t="s">
        <v>87</v>
      </c>
      <c r="H3830" s="705" t="s">
        <v>87</v>
      </c>
      <c r="I3830" s="705" t="s">
        <v>68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299"/>
  <sheetViews>
    <sheetView tabSelected="1" zoomScaleNormal="100" workbookViewId="0">
      <selection activeCell="K3" sqref="K3"/>
    </sheetView>
  </sheetViews>
  <sheetFormatPr baseColWidth="10" defaultColWidth="11" defaultRowHeight="12" customHeight="1"/>
  <cols>
    <col min="1" max="1" width="17.7265625" customWidth="1"/>
    <col min="2" max="6" width="5.7265625" style="36" customWidth="1"/>
    <col min="7" max="7" width="2.7265625" style="36" customWidth="1"/>
    <col min="8" max="8" width="6.7265625" style="37" customWidth="1"/>
    <col min="9" max="9" width="19.7265625" style="37" customWidth="1"/>
    <col min="10" max="10" width="13.7265625" style="38" customWidth="1"/>
    <col min="11" max="22" width="8.7265625" style="38" customWidth="1"/>
  </cols>
  <sheetData>
    <row r="1" spans="1:256" ht="12" customHeight="1" thickBot="1"/>
    <row r="2" spans="1:256" s="41" customFormat="1" ht="12" customHeight="1" thickBot="1">
      <c r="A2"/>
      <c r="B2" s="1277" t="s">
        <v>64</v>
      </c>
      <c r="C2" s="1277"/>
      <c r="D2" s="1277"/>
      <c r="E2" s="1277"/>
      <c r="F2" s="1277"/>
      <c r="G2" s="1277"/>
      <c r="H2" s="1277"/>
      <c r="I2" s="1277"/>
      <c r="J2" s="39" t="s">
        <v>65</v>
      </c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</row>
    <row r="3" spans="1:256" s="41" customFormat="1" ht="12" customHeight="1" thickBot="1">
      <c r="A3"/>
      <c r="B3" s="42"/>
      <c r="C3" s="1278" t="s">
        <v>66</v>
      </c>
      <c r="D3" s="1278"/>
      <c r="E3" s="43">
        <f>C4/4</f>
        <v>0.55392156862745101</v>
      </c>
      <c r="F3" s="1279"/>
      <c r="G3" s="1279"/>
      <c r="H3" s="44"/>
      <c r="I3" s="42" t="s">
        <v>67</v>
      </c>
      <c r="J3" s="45">
        <f>SUM(B5:B62)</f>
        <v>51</v>
      </c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</row>
    <row r="4" spans="1:256" s="55" customFormat="1" ht="12" customHeight="1" thickBot="1">
      <c r="A4"/>
      <c r="B4" s="46"/>
      <c r="C4" s="47">
        <f>AVERAGE(C6:C62)</f>
        <v>2.215686274509804</v>
      </c>
      <c r="D4" s="48" t="s">
        <v>68</v>
      </c>
      <c r="E4" s="48" t="s">
        <v>69</v>
      </c>
      <c r="F4" s="48" t="s">
        <v>70</v>
      </c>
      <c r="G4" s="48"/>
      <c r="H4" s="48" t="s">
        <v>71</v>
      </c>
      <c r="I4" s="49" t="s">
        <v>72</v>
      </c>
      <c r="J4" s="50" t="s">
        <v>73</v>
      </c>
      <c r="K4" s="51" t="s">
        <v>74</v>
      </c>
      <c r="L4" s="51" t="s">
        <v>75</v>
      </c>
      <c r="M4" s="51" t="s">
        <v>76</v>
      </c>
      <c r="N4" s="51" t="s">
        <v>77</v>
      </c>
      <c r="O4" s="51" t="s">
        <v>78</v>
      </c>
      <c r="P4" s="51" t="s">
        <v>79</v>
      </c>
      <c r="Q4" s="1081" t="s">
        <v>80</v>
      </c>
      <c r="R4" s="52" t="s">
        <v>81</v>
      </c>
      <c r="S4" s="53" t="s">
        <v>82</v>
      </c>
      <c r="T4" s="896" t="s">
        <v>83</v>
      </c>
      <c r="U4" s="53" t="s">
        <v>6120</v>
      </c>
      <c r="V4" s="54" t="s">
        <v>6121</v>
      </c>
    </row>
    <row r="5" spans="1:256" s="55" customFormat="1" ht="12" customHeight="1">
      <c r="A5"/>
      <c r="B5" s="56" t="s">
        <v>84</v>
      </c>
      <c r="C5" s="57" t="s">
        <v>85</v>
      </c>
      <c r="D5" s="58"/>
      <c r="E5" s="58"/>
      <c r="F5" s="58"/>
      <c r="G5" s="59"/>
      <c r="H5" s="60"/>
      <c r="I5" s="60" t="s">
        <v>86</v>
      </c>
      <c r="J5" s="61"/>
      <c r="K5" s="61"/>
      <c r="L5" s="61"/>
      <c r="M5" s="61"/>
      <c r="N5" s="61"/>
      <c r="O5" s="61"/>
      <c r="P5" s="61"/>
      <c r="Q5" s="841"/>
      <c r="R5" s="62"/>
      <c r="S5" s="63"/>
      <c r="T5" s="939"/>
      <c r="U5" s="63"/>
      <c r="V5" s="64"/>
    </row>
    <row r="6" spans="1:256" ht="12.75" customHeight="1">
      <c r="B6" s="65">
        <v>1</v>
      </c>
      <c r="C6" s="66">
        <f>IF(E6="A",4,IF(E6="B",3,IF(E6="C",2,IF(E6="D",1,0))))</f>
        <v>4</v>
      </c>
      <c r="D6" s="67" t="s">
        <v>87</v>
      </c>
      <c r="E6" s="67" t="s">
        <v>68</v>
      </c>
      <c r="F6" s="67" t="s">
        <v>68</v>
      </c>
      <c r="G6" s="68"/>
      <c r="H6" s="69" t="s">
        <v>88</v>
      </c>
      <c r="I6" s="70" t="s">
        <v>89</v>
      </c>
      <c r="J6" s="71" t="s">
        <v>17</v>
      </c>
      <c r="K6" s="72"/>
      <c r="L6" s="72">
        <v>2575</v>
      </c>
      <c r="M6" s="72">
        <v>2750</v>
      </c>
      <c r="N6" s="72">
        <v>2750</v>
      </c>
      <c r="O6" s="72">
        <v>2800</v>
      </c>
      <c r="P6" s="72">
        <v>3000</v>
      </c>
      <c r="Q6" s="1063">
        <v>3200</v>
      </c>
      <c r="R6" s="1025">
        <v>3400</v>
      </c>
      <c r="S6" s="73"/>
      <c r="T6" s="899"/>
      <c r="U6" s="73"/>
      <c r="V6" s="74"/>
    </row>
    <row r="7" spans="1:256" s="109" customFormat="1" ht="12.5">
      <c r="A7" s="305"/>
      <c r="B7" s="65">
        <v>1</v>
      </c>
      <c r="C7" s="66">
        <f>IF(E7="A",4,IF(E7="B",3,IF(E7="C",2,IF(E7="D",1,0))))</f>
        <v>3</v>
      </c>
      <c r="D7" s="1045" t="s">
        <v>90</v>
      </c>
      <c r="E7" s="1038" t="s">
        <v>87</v>
      </c>
      <c r="F7" s="1045" t="s">
        <v>90</v>
      </c>
      <c r="G7" s="1007"/>
      <c r="H7" s="1039" t="s">
        <v>88</v>
      </c>
      <c r="I7" s="1000" t="s">
        <v>1523</v>
      </c>
      <c r="J7" s="1023" t="s">
        <v>6111</v>
      </c>
      <c r="K7" s="997"/>
      <c r="L7" s="997"/>
      <c r="M7" s="997"/>
      <c r="N7" s="997"/>
      <c r="O7" s="997"/>
      <c r="P7" s="997"/>
      <c r="Q7" s="1024">
        <v>1000</v>
      </c>
      <c r="R7" s="1040"/>
      <c r="S7" s="1027"/>
      <c r="T7" s="1040"/>
      <c r="U7" s="1042"/>
      <c r="V7" s="1043"/>
      <c r="W7" s="111"/>
      <c r="X7" s="188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s="55" customFormat="1" ht="12" customHeight="1">
      <c r="A8"/>
      <c r="B8" s="86"/>
      <c r="C8" s="87"/>
      <c r="D8" s="88"/>
      <c r="E8" s="88"/>
      <c r="F8" s="88"/>
      <c r="G8" s="89"/>
      <c r="H8" s="90"/>
      <c r="I8" s="91" t="s">
        <v>93</v>
      </c>
      <c r="J8" s="92"/>
      <c r="K8" s="72"/>
      <c r="L8" s="72"/>
      <c r="M8" s="72"/>
      <c r="N8" s="72"/>
      <c r="O8" s="72"/>
      <c r="P8" s="72"/>
      <c r="Q8" s="1103"/>
      <c r="R8" s="1101"/>
      <c r="S8" s="93"/>
      <c r="T8" s="940"/>
      <c r="U8" s="93"/>
      <c r="V8" s="94"/>
    </row>
    <row r="9" spans="1:256" ht="12.5">
      <c r="B9" s="65">
        <v>1</v>
      </c>
      <c r="C9" s="66">
        <f t="shared" ref="C9:C22" si="0">IF(E9="A",4,IF(E9="B",3,IF(E9="C",2,IF(E9="D",1,0))))</f>
        <v>0</v>
      </c>
      <c r="D9" s="76" t="s">
        <v>87</v>
      </c>
      <c r="E9" s="99" t="s">
        <v>99</v>
      </c>
      <c r="F9" s="77" t="s">
        <v>90</v>
      </c>
      <c r="G9" s="78"/>
      <c r="H9" s="96" t="s">
        <v>94</v>
      </c>
      <c r="I9" s="107" t="s">
        <v>6103</v>
      </c>
      <c r="J9" s="81" t="s">
        <v>17</v>
      </c>
      <c r="K9" s="811"/>
      <c r="L9" s="811"/>
      <c r="M9" s="811"/>
      <c r="N9" s="811"/>
      <c r="O9" s="811">
        <v>1000</v>
      </c>
      <c r="P9" s="811">
        <v>1100</v>
      </c>
      <c r="Q9" s="1063">
        <v>1200</v>
      </c>
      <c r="R9" s="108"/>
      <c r="S9" s="103"/>
      <c r="T9" s="884"/>
      <c r="U9" s="103"/>
      <c r="V9" s="158"/>
    </row>
    <row r="10" spans="1:256" ht="12.75" customHeight="1">
      <c r="A10" s="111"/>
      <c r="B10" s="65">
        <v>1</v>
      </c>
      <c r="C10" s="66">
        <f t="shared" si="0"/>
        <v>3</v>
      </c>
      <c r="D10" s="1033" t="s">
        <v>90</v>
      </c>
      <c r="E10" s="1030" t="s">
        <v>87</v>
      </c>
      <c r="F10" s="1034" t="s">
        <v>68</v>
      </c>
      <c r="G10" s="78"/>
      <c r="H10" s="100" t="s">
        <v>94</v>
      </c>
      <c r="I10" s="101" t="s">
        <v>6148</v>
      </c>
      <c r="J10" s="1023" t="s">
        <v>6111</v>
      </c>
      <c r="K10" s="72"/>
      <c r="L10" s="72"/>
      <c r="M10" s="72"/>
      <c r="N10" s="72"/>
      <c r="O10" s="72"/>
      <c r="P10" s="72">
        <v>200</v>
      </c>
      <c r="Q10" s="1063">
        <v>200</v>
      </c>
      <c r="R10" s="1026"/>
      <c r="S10" s="1027"/>
      <c r="T10" s="1028"/>
      <c r="U10" s="1028"/>
      <c r="V10" s="1029"/>
    </row>
    <row r="11" spans="1:256" ht="12.75" customHeight="1">
      <c r="A11" s="320"/>
      <c r="B11" s="65">
        <v>1</v>
      </c>
      <c r="C11" s="66">
        <f>IF(E11="A",1,IF(E11="B",1,0))</f>
        <v>0</v>
      </c>
      <c r="D11" s="1253" t="s">
        <v>87</v>
      </c>
      <c r="E11" s="1255" t="s">
        <v>70</v>
      </c>
      <c r="F11" s="1254" t="s">
        <v>90</v>
      </c>
      <c r="G11" s="78"/>
      <c r="H11" s="100" t="s">
        <v>94</v>
      </c>
      <c r="I11" s="826" t="s">
        <v>6404</v>
      </c>
      <c r="J11" s="81" t="s">
        <v>92</v>
      </c>
      <c r="K11" s="72"/>
      <c r="L11" s="72"/>
      <c r="M11" s="72"/>
      <c r="N11" s="72"/>
      <c r="O11" s="72"/>
      <c r="P11" s="72"/>
      <c r="Q11" s="833">
        <v>1920</v>
      </c>
      <c r="R11" s="822">
        <v>3200</v>
      </c>
      <c r="S11" s="769">
        <v>3200</v>
      </c>
      <c r="T11" s="880"/>
      <c r="U11" s="880"/>
      <c r="V11" s="110"/>
    </row>
    <row r="12" spans="1:256" ht="12.75" customHeight="1">
      <c r="A12" s="111"/>
      <c r="B12" s="65">
        <v>1</v>
      </c>
      <c r="C12" s="66">
        <f t="shared" si="0"/>
        <v>3</v>
      </c>
      <c r="D12" s="1030" t="s">
        <v>68</v>
      </c>
      <c r="E12" s="1030" t="s">
        <v>87</v>
      </c>
      <c r="F12" s="1034" t="s">
        <v>68</v>
      </c>
      <c r="G12" s="78"/>
      <c r="H12" s="100" t="s">
        <v>169</v>
      </c>
      <c r="I12" s="101" t="s">
        <v>6152</v>
      </c>
      <c r="J12" s="1023" t="s">
        <v>616</v>
      </c>
      <c r="K12" s="72"/>
      <c r="L12" s="72"/>
      <c r="M12" s="72"/>
      <c r="N12" s="72"/>
      <c r="O12" s="72"/>
      <c r="P12" s="72">
        <v>450</v>
      </c>
      <c r="Q12" s="1063">
        <v>750</v>
      </c>
      <c r="R12" s="1026"/>
      <c r="S12" s="1027"/>
      <c r="T12" s="1028"/>
      <c r="U12" s="1028"/>
      <c r="V12" s="1029"/>
    </row>
    <row r="13" spans="1:256" ht="12.5">
      <c r="A13" s="217"/>
      <c r="B13" s="65">
        <v>1</v>
      </c>
      <c r="C13" s="66">
        <f t="shared" si="0"/>
        <v>3</v>
      </c>
      <c r="D13" s="76" t="s">
        <v>68</v>
      </c>
      <c r="E13" s="76" t="s">
        <v>87</v>
      </c>
      <c r="F13" s="76" t="s">
        <v>87</v>
      </c>
      <c r="G13" s="78"/>
      <c r="H13" s="96" t="s">
        <v>94</v>
      </c>
      <c r="I13" s="107" t="s">
        <v>1269</v>
      </c>
      <c r="J13" s="81" t="s">
        <v>6111</v>
      </c>
      <c r="K13" s="811"/>
      <c r="L13" s="811"/>
      <c r="M13" s="811"/>
      <c r="N13" s="811"/>
      <c r="O13" s="811">
        <v>500</v>
      </c>
      <c r="P13" s="811">
        <v>600</v>
      </c>
      <c r="Q13" s="1063">
        <v>700</v>
      </c>
      <c r="R13" s="108"/>
      <c r="S13" s="103"/>
      <c r="T13" s="884"/>
      <c r="U13" s="103"/>
      <c r="V13" s="158"/>
    </row>
    <row r="14" spans="1:256" ht="12.75" customHeight="1">
      <c r="B14" s="65">
        <v>1</v>
      </c>
      <c r="C14" s="66">
        <f t="shared" si="0"/>
        <v>2</v>
      </c>
      <c r="D14" s="67" t="s">
        <v>87</v>
      </c>
      <c r="E14" s="105" t="s">
        <v>90</v>
      </c>
      <c r="F14" s="67" t="s">
        <v>68</v>
      </c>
      <c r="G14" s="68"/>
      <c r="H14" s="69" t="s">
        <v>94</v>
      </c>
      <c r="I14" s="70" t="s">
        <v>98</v>
      </c>
      <c r="J14" s="71" t="s">
        <v>616</v>
      </c>
      <c r="K14" s="72"/>
      <c r="L14" s="72">
        <v>500</v>
      </c>
      <c r="M14" s="72">
        <v>500</v>
      </c>
      <c r="N14" s="72">
        <v>600</v>
      </c>
      <c r="O14" s="72">
        <v>900</v>
      </c>
      <c r="P14" s="72">
        <v>900</v>
      </c>
      <c r="Q14" s="1063">
        <v>900</v>
      </c>
      <c r="R14" s="1025">
        <v>1000</v>
      </c>
      <c r="S14" s="769">
        <v>1000</v>
      </c>
      <c r="T14" s="899"/>
      <c r="U14" s="73"/>
      <c r="V14" s="74"/>
    </row>
    <row r="15" spans="1:256" ht="12.75" customHeight="1">
      <c r="A15" s="111"/>
      <c r="B15" s="65">
        <v>1</v>
      </c>
      <c r="C15" s="66">
        <f t="shared" si="0"/>
        <v>3</v>
      </c>
      <c r="D15" s="77" t="s">
        <v>90</v>
      </c>
      <c r="E15" s="76" t="s">
        <v>87</v>
      </c>
      <c r="F15" s="76" t="s">
        <v>68</v>
      </c>
      <c r="G15" s="78"/>
      <c r="H15" s="100" t="s">
        <v>101</v>
      </c>
      <c r="I15" s="101" t="s">
        <v>5923</v>
      </c>
      <c r="J15" s="81" t="s">
        <v>92</v>
      </c>
      <c r="K15" s="72"/>
      <c r="L15" s="72"/>
      <c r="M15" s="72"/>
      <c r="N15" s="72">
        <v>840</v>
      </c>
      <c r="O15" s="72">
        <v>1400</v>
      </c>
      <c r="P15" s="72">
        <v>1400</v>
      </c>
      <c r="Q15" s="1064">
        <v>2500</v>
      </c>
      <c r="R15" s="829">
        <v>2500</v>
      </c>
      <c r="S15" s="73"/>
      <c r="T15" s="880"/>
      <c r="U15" s="73"/>
      <c r="V15" s="196"/>
    </row>
    <row r="16" spans="1:256" ht="12.5">
      <c r="A16" s="217"/>
      <c r="B16" s="65">
        <v>1</v>
      </c>
      <c r="C16" s="66">
        <f t="shared" si="0"/>
        <v>1</v>
      </c>
      <c r="D16" s="254" t="s">
        <v>87</v>
      </c>
      <c r="E16" s="253" t="s">
        <v>70</v>
      </c>
      <c r="F16" s="254" t="s">
        <v>87</v>
      </c>
      <c r="G16" s="860"/>
      <c r="H16" s="96" t="s">
        <v>101</v>
      </c>
      <c r="I16" s="107" t="s">
        <v>855</v>
      </c>
      <c r="J16" s="81" t="s">
        <v>92</v>
      </c>
      <c r="K16" s="811"/>
      <c r="L16" s="811"/>
      <c r="M16" s="811"/>
      <c r="N16" s="811"/>
      <c r="O16" s="811">
        <v>5600</v>
      </c>
      <c r="P16" s="811">
        <v>5600</v>
      </c>
      <c r="Q16" s="1063">
        <v>5600</v>
      </c>
      <c r="R16" s="829">
        <v>5700</v>
      </c>
      <c r="S16" s="103"/>
      <c r="T16" s="884"/>
      <c r="U16" s="103"/>
      <c r="V16" s="158"/>
    </row>
    <row r="17" spans="1:24" ht="12.75" customHeight="1">
      <c r="B17" s="65">
        <v>1</v>
      </c>
      <c r="C17" s="66">
        <f t="shared" si="0"/>
        <v>2</v>
      </c>
      <c r="D17" s="824" t="s">
        <v>90</v>
      </c>
      <c r="E17" s="824" t="s">
        <v>90</v>
      </c>
      <c r="F17" s="823" t="s">
        <v>87</v>
      </c>
      <c r="G17" s="78"/>
      <c r="H17" s="100" t="s">
        <v>101</v>
      </c>
      <c r="I17" s="101" t="s">
        <v>5972</v>
      </c>
      <c r="J17" s="81" t="s">
        <v>7</v>
      </c>
      <c r="K17" s="72"/>
      <c r="L17" s="72"/>
      <c r="M17" s="72"/>
      <c r="N17" s="72"/>
      <c r="O17" s="72">
        <v>750</v>
      </c>
      <c r="P17" s="72">
        <v>750</v>
      </c>
      <c r="Q17" s="1064">
        <v>800</v>
      </c>
      <c r="R17" s="829">
        <v>900</v>
      </c>
      <c r="S17" s="73"/>
      <c r="T17" s="880"/>
      <c r="U17" s="73"/>
      <c r="V17" s="196"/>
    </row>
    <row r="18" spans="1:24" ht="12.75" customHeight="1">
      <c r="B18" s="65">
        <v>1</v>
      </c>
      <c r="C18" s="66">
        <f t="shared" si="0"/>
        <v>2</v>
      </c>
      <c r="D18" s="825" t="s">
        <v>99</v>
      </c>
      <c r="E18" s="824" t="s">
        <v>90</v>
      </c>
      <c r="F18" s="823" t="s">
        <v>87</v>
      </c>
      <c r="G18" s="78"/>
      <c r="H18" s="100" t="s">
        <v>101</v>
      </c>
      <c r="I18" s="101" t="s">
        <v>5976</v>
      </c>
      <c r="J18" s="81" t="s">
        <v>17</v>
      </c>
      <c r="K18" s="72"/>
      <c r="L18" s="72"/>
      <c r="M18" s="72"/>
      <c r="N18" s="72"/>
      <c r="O18" s="72">
        <v>200</v>
      </c>
      <c r="P18" s="72">
        <v>200</v>
      </c>
      <c r="Q18" s="1064">
        <v>300</v>
      </c>
      <c r="R18" s="829">
        <v>300</v>
      </c>
      <c r="S18" s="769">
        <v>300</v>
      </c>
      <c r="T18" s="1047">
        <v>300</v>
      </c>
      <c r="U18" s="73"/>
      <c r="V18" s="196"/>
    </row>
    <row r="19" spans="1:24" ht="12.75" customHeight="1">
      <c r="A19" s="111"/>
      <c r="B19" s="65">
        <v>1</v>
      </c>
      <c r="C19" s="66">
        <f t="shared" si="0"/>
        <v>2</v>
      </c>
      <c r="D19" s="77" t="s">
        <v>90</v>
      </c>
      <c r="E19" s="77" t="s">
        <v>90</v>
      </c>
      <c r="F19" s="76" t="s">
        <v>87</v>
      </c>
      <c r="G19" s="78"/>
      <c r="H19" s="100" t="s">
        <v>101</v>
      </c>
      <c r="I19" s="101" t="s">
        <v>5771</v>
      </c>
      <c r="J19" s="81" t="s">
        <v>616</v>
      </c>
      <c r="K19" s="72"/>
      <c r="L19" s="72"/>
      <c r="M19" s="72"/>
      <c r="N19" s="72">
        <v>300</v>
      </c>
      <c r="O19" s="72">
        <v>500</v>
      </c>
      <c r="P19" s="72">
        <v>600</v>
      </c>
      <c r="Q19" s="1063">
        <v>700</v>
      </c>
      <c r="R19" s="829">
        <v>800</v>
      </c>
      <c r="S19" s="769">
        <v>900</v>
      </c>
      <c r="T19" s="880"/>
      <c r="U19" s="73"/>
      <c r="V19" s="196"/>
    </row>
    <row r="20" spans="1:24" ht="12.75" customHeight="1">
      <c r="A20" s="320"/>
      <c r="B20" s="65">
        <v>1</v>
      </c>
      <c r="C20" s="66">
        <f>IF(E20="A",1,IF(E20="B",1,0))</f>
        <v>0</v>
      </c>
      <c r="D20" s="1253" t="s">
        <v>87</v>
      </c>
      <c r="E20" s="1254" t="s">
        <v>90</v>
      </c>
      <c r="F20" s="1253" t="s">
        <v>87</v>
      </c>
      <c r="G20" s="78"/>
      <c r="H20" s="100" t="s">
        <v>104</v>
      </c>
      <c r="I20" s="826" t="s">
        <v>6458</v>
      </c>
      <c r="J20" s="81" t="s">
        <v>17</v>
      </c>
      <c r="K20" s="72"/>
      <c r="L20" s="72"/>
      <c r="M20" s="72"/>
      <c r="N20" s="72"/>
      <c r="O20" s="72"/>
      <c r="P20" s="72"/>
      <c r="Q20" s="833">
        <v>350</v>
      </c>
      <c r="R20" s="822">
        <v>350</v>
      </c>
      <c r="S20" s="73"/>
      <c r="T20" s="880"/>
      <c r="U20" s="880"/>
      <c r="V20" s="110"/>
    </row>
    <row r="21" spans="1:24" ht="12.75" customHeight="1">
      <c r="A21" s="111"/>
      <c r="B21" s="65">
        <v>1</v>
      </c>
      <c r="C21" s="66">
        <f t="shared" si="0"/>
        <v>2</v>
      </c>
      <c r="D21" s="1033" t="s">
        <v>90</v>
      </c>
      <c r="E21" s="1033" t="s">
        <v>90</v>
      </c>
      <c r="F21" s="1034" t="s">
        <v>87</v>
      </c>
      <c r="G21" s="78"/>
      <c r="H21" s="100" t="s">
        <v>104</v>
      </c>
      <c r="I21" s="101" t="s">
        <v>6189</v>
      </c>
      <c r="J21" s="1023" t="s">
        <v>14</v>
      </c>
      <c r="K21" s="72"/>
      <c r="L21" s="72"/>
      <c r="M21" s="72"/>
      <c r="N21" s="72"/>
      <c r="O21" s="72"/>
      <c r="P21" s="72">
        <v>210</v>
      </c>
      <c r="Q21" s="1063">
        <v>350</v>
      </c>
      <c r="R21" s="1026"/>
      <c r="S21" s="1027"/>
      <c r="T21" s="1028"/>
      <c r="U21" s="1028"/>
      <c r="V21" s="1029"/>
    </row>
    <row r="22" spans="1:24" ht="12.5">
      <c r="B22" s="65">
        <v>1</v>
      </c>
      <c r="C22" s="66">
        <f t="shared" si="0"/>
        <v>3</v>
      </c>
      <c r="D22" s="99" t="s">
        <v>70</v>
      </c>
      <c r="E22" s="76" t="s">
        <v>87</v>
      </c>
      <c r="F22" s="76" t="s">
        <v>87</v>
      </c>
      <c r="G22" s="78"/>
      <c r="H22" s="96" t="s">
        <v>104</v>
      </c>
      <c r="I22" s="107" t="s">
        <v>464</v>
      </c>
      <c r="J22" s="81" t="s">
        <v>17</v>
      </c>
      <c r="K22" s="811"/>
      <c r="L22" s="811"/>
      <c r="M22" s="811"/>
      <c r="N22" s="811"/>
      <c r="O22" s="811">
        <v>500</v>
      </c>
      <c r="P22" s="811">
        <v>600</v>
      </c>
      <c r="Q22" s="1063">
        <v>700</v>
      </c>
      <c r="R22" s="829">
        <v>800</v>
      </c>
      <c r="S22" s="103"/>
      <c r="T22" s="884"/>
      <c r="U22" s="103"/>
      <c r="V22" s="158"/>
    </row>
    <row r="23" spans="1:24" s="55" customFormat="1" ht="12" customHeight="1">
      <c r="A23"/>
      <c r="B23" s="86"/>
      <c r="C23" s="87"/>
      <c r="D23" s="88"/>
      <c r="E23" s="88"/>
      <c r="F23" s="88"/>
      <c r="G23" s="89"/>
      <c r="H23" s="90"/>
      <c r="I23" s="112" t="s">
        <v>107</v>
      </c>
      <c r="J23" s="113"/>
      <c r="K23" s="114"/>
      <c r="L23" s="114"/>
      <c r="M23" s="114"/>
      <c r="N23" s="114"/>
      <c r="O23" s="114"/>
      <c r="P23" s="114"/>
      <c r="Q23" s="1103"/>
      <c r="R23" s="1101"/>
      <c r="S23" s="93"/>
      <c r="T23" s="940"/>
      <c r="U23" s="93"/>
      <c r="V23" s="94"/>
    </row>
    <row r="24" spans="1:24" ht="12.75" customHeight="1">
      <c r="B24" s="65">
        <v>1</v>
      </c>
      <c r="C24" s="66">
        <f t="shared" ref="C24:C31" si="1">IF(E24="A",4,IF(E24="B",3,IF(E24="C",2,IF(E24="D",1,0))))</f>
        <v>4</v>
      </c>
      <c r="D24" s="77" t="s">
        <v>90</v>
      </c>
      <c r="E24" s="76" t="s">
        <v>68</v>
      </c>
      <c r="F24" s="99" t="s">
        <v>99</v>
      </c>
      <c r="G24" s="95"/>
      <c r="H24" s="96" t="s">
        <v>108</v>
      </c>
      <c r="I24" s="70" t="s">
        <v>109</v>
      </c>
      <c r="J24" s="71" t="s">
        <v>17</v>
      </c>
      <c r="K24" s="72">
        <v>2750</v>
      </c>
      <c r="L24" s="72">
        <v>4000</v>
      </c>
      <c r="M24" s="72">
        <v>4100</v>
      </c>
      <c r="N24" s="72">
        <v>4200</v>
      </c>
      <c r="O24" s="72">
        <v>4500</v>
      </c>
      <c r="P24" s="72">
        <v>4500</v>
      </c>
      <c r="Q24" s="1084">
        <v>4600</v>
      </c>
      <c r="R24" s="1073"/>
      <c r="S24" s="97"/>
      <c r="T24" s="886"/>
      <c r="U24" s="97"/>
      <c r="V24" s="98"/>
    </row>
    <row r="25" spans="1:24" ht="12.5">
      <c r="B25" s="65">
        <v>1</v>
      </c>
      <c r="C25" s="66">
        <f t="shared" si="1"/>
        <v>2</v>
      </c>
      <c r="D25" s="998" t="s">
        <v>68</v>
      </c>
      <c r="E25" s="1010" t="s">
        <v>90</v>
      </c>
      <c r="F25" s="998" t="s">
        <v>68</v>
      </c>
      <c r="G25" s="1007"/>
      <c r="H25" s="1004" t="s">
        <v>110</v>
      </c>
      <c r="I25" s="1000" t="s">
        <v>338</v>
      </c>
      <c r="J25" s="1001" t="s">
        <v>14</v>
      </c>
      <c r="K25" s="72"/>
      <c r="L25" s="72"/>
      <c r="M25" s="72"/>
      <c r="N25" s="72"/>
      <c r="O25" s="72"/>
      <c r="P25" s="72">
        <v>2000</v>
      </c>
      <c r="Q25" s="1066">
        <v>2100</v>
      </c>
      <c r="R25" s="1026"/>
      <c r="S25" s="1005"/>
      <c r="T25" s="1005"/>
      <c r="U25" s="1002"/>
      <c r="V25" s="1006"/>
      <c r="X25" s="188"/>
    </row>
    <row r="26" spans="1:24" ht="12.75" customHeight="1">
      <c r="A26" s="111"/>
      <c r="B26" s="65">
        <v>1</v>
      </c>
      <c r="C26" s="66">
        <f t="shared" si="1"/>
        <v>2</v>
      </c>
      <c r="D26" s="1030" t="s">
        <v>87</v>
      </c>
      <c r="E26" s="1033" t="s">
        <v>90</v>
      </c>
      <c r="F26" s="1034" t="s">
        <v>68</v>
      </c>
      <c r="G26" s="78"/>
      <c r="H26" s="100" t="s">
        <v>110</v>
      </c>
      <c r="I26" s="101" t="s">
        <v>6198</v>
      </c>
      <c r="J26" s="1023" t="s">
        <v>10</v>
      </c>
      <c r="K26" s="72"/>
      <c r="L26" s="72"/>
      <c r="M26" s="72"/>
      <c r="N26" s="72"/>
      <c r="O26" s="72"/>
      <c r="P26" s="72">
        <v>1455</v>
      </c>
      <c r="Q26" s="1063">
        <v>2425</v>
      </c>
      <c r="R26" s="1025">
        <v>2425</v>
      </c>
      <c r="S26" s="1027"/>
      <c r="T26" s="1028"/>
      <c r="U26" s="1028"/>
      <c r="V26" s="1029"/>
    </row>
    <row r="27" spans="1:24" ht="12.75" customHeight="1">
      <c r="A27" s="111"/>
      <c r="B27" s="65">
        <v>1</v>
      </c>
      <c r="C27" s="66">
        <f t="shared" si="1"/>
        <v>3</v>
      </c>
      <c r="D27" s="1032" t="s">
        <v>99</v>
      </c>
      <c r="E27" s="1030" t="s">
        <v>87</v>
      </c>
      <c r="F27" s="1031" t="s">
        <v>90</v>
      </c>
      <c r="G27" s="78"/>
      <c r="H27" s="100" t="s">
        <v>116</v>
      </c>
      <c r="I27" s="101" t="s">
        <v>6202</v>
      </c>
      <c r="J27" s="1023" t="s">
        <v>17</v>
      </c>
      <c r="K27" s="72"/>
      <c r="L27" s="72"/>
      <c r="M27" s="72"/>
      <c r="N27" s="72"/>
      <c r="O27" s="72"/>
      <c r="P27" s="72">
        <v>540</v>
      </c>
      <c r="Q27" s="1063">
        <v>900</v>
      </c>
      <c r="R27" s="1025">
        <v>900</v>
      </c>
      <c r="S27" s="1027"/>
      <c r="T27" s="1028"/>
      <c r="U27" s="1028"/>
      <c r="V27" s="1029"/>
    </row>
    <row r="28" spans="1:24" ht="12.5">
      <c r="B28" s="65">
        <v>1</v>
      </c>
      <c r="C28" s="66">
        <f t="shared" si="1"/>
        <v>2</v>
      </c>
      <c r="D28" s="1045" t="s">
        <v>90</v>
      </c>
      <c r="E28" s="1045" t="s">
        <v>90</v>
      </c>
      <c r="F28" s="1038" t="s">
        <v>68</v>
      </c>
      <c r="G28" s="1007"/>
      <c r="H28" s="1039" t="s">
        <v>184</v>
      </c>
      <c r="I28" s="1000" t="s">
        <v>470</v>
      </c>
      <c r="J28" s="1023" t="s">
        <v>616</v>
      </c>
      <c r="K28" s="72"/>
      <c r="L28" s="72"/>
      <c r="M28" s="72"/>
      <c r="N28" s="72"/>
      <c r="O28" s="72"/>
      <c r="P28" s="72">
        <v>1800</v>
      </c>
      <c r="Q28" s="1066">
        <v>2000</v>
      </c>
      <c r="R28" s="1026"/>
      <c r="S28" s="1040"/>
      <c r="T28" s="1040"/>
      <c r="U28" s="1042"/>
      <c r="V28" s="1043"/>
      <c r="W28" s="109"/>
      <c r="X28" s="188"/>
    </row>
    <row r="29" spans="1:24" ht="12.75" customHeight="1">
      <c r="B29" s="65">
        <v>1</v>
      </c>
      <c r="C29" s="66">
        <f t="shared" si="1"/>
        <v>1</v>
      </c>
      <c r="D29" s="823" t="s">
        <v>87</v>
      </c>
      <c r="E29" s="825" t="s">
        <v>70</v>
      </c>
      <c r="F29" s="823" t="s">
        <v>87</v>
      </c>
      <c r="G29" s="78"/>
      <c r="H29" s="100" t="s">
        <v>116</v>
      </c>
      <c r="I29" s="101" t="s">
        <v>5997</v>
      </c>
      <c r="J29" s="81" t="s">
        <v>10</v>
      </c>
      <c r="K29" s="72"/>
      <c r="L29" s="72"/>
      <c r="M29" s="72"/>
      <c r="N29" s="72"/>
      <c r="O29" s="72">
        <v>540</v>
      </c>
      <c r="P29" s="72">
        <v>900</v>
      </c>
      <c r="Q29" s="1063">
        <v>900</v>
      </c>
      <c r="R29" s="108"/>
      <c r="S29" s="73"/>
      <c r="T29" s="880"/>
      <c r="U29" s="73"/>
      <c r="V29" s="196"/>
    </row>
    <row r="30" spans="1:24" ht="12.75" customHeight="1">
      <c r="B30" s="65">
        <v>1</v>
      </c>
      <c r="C30" s="66">
        <f t="shared" si="1"/>
        <v>2</v>
      </c>
      <c r="D30" s="823" t="s">
        <v>87</v>
      </c>
      <c r="E30" s="824" t="s">
        <v>90</v>
      </c>
      <c r="F30" s="823" t="s">
        <v>87</v>
      </c>
      <c r="G30" s="78"/>
      <c r="H30" s="100" t="s">
        <v>114</v>
      </c>
      <c r="I30" s="101" t="s">
        <v>6002</v>
      </c>
      <c r="J30" s="81" t="s">
        <v>14</v>
      </c>
      <c r="K30" s="72"/>
      <c r="L30" s="72"/>
      <c r="M30" s="72"/>
      <c r="N30" s="72"/>
      <c r="O30" s="72">
        <v>540</v>
      </c>
      <c r="P30" s="72">
        <v>900</v>
      </c>
      <c r="Q30" s="1063">
        <v>900</v>
      </c>
      <c r="R30" s="108"/>
      <c r="S30" s="73"/>
      <c r="T30" s="880"/>
      <c r="U30" s="73"/>
      <c r="V30" s="196"/>
    </row>
    <row r="31" spans="1:24" ht="12.75" customHeight="1">
      <c r="B31" s="65">
        <v>1</v>
      </c>
      <c r="C31" s="66">
        <f t="shared" si="1"/>
        <v>2</v>
      </c>
      <c r="D31" s="105" t="s">
        <v>90</v>
      </c>
      <c r="E31" s="105" t="s">
        <v>90</v>
      </c>
      <c r="F31" s="67" t="s">
        <v>87</v>
      </c>
      <c r="G31" s="68"/>
      <c r="H31" s="69" t="s">
        <v>90</v>
      </c>
      <c r="I31" s="70" t="s">
        <v>112</v>
      </c>
      <c r="J31" s="71" t="s">
        <v>6111</v>
      </c>
      <c r="K31" s="72"/>
      <c r="L31" s="72">
        <v>2100</v>
      </c>
      <c r="M31" s="72">
        <v>3500</v>
      </c>
      <c r="N31" s="72">
        <v>3500</v>
      </c>
      <c r="O31" s="72">
        <v>3800</v>
      </c>
      <c r="P31" s="72">
        <v>3900</v>
      </c>
      <c r="Q31" s="1084">
        <v>4000</v>
      </c>
      <c r="R31" s="1074">
        <v>4100</v>
      </c>
      <c r="S31" s="73"/>
      <c r="T31" s="899"/>
      <c r="U31" s="73"/>
      <c r="V31" s="74"/>
    </row>
    <row r="32" spans="1:24" s="55" customFormat="1" ht="12" customHeight="1">
      <c r="A32"/>
      <c r="B32" s="86"/>
      <c r="C32" s="87"/>
      <c r="D32" s="88"/>
      <c r="E32" s="88"/>
      <c r="F32" s="88"/>
      <c r="G32" s="89"/>
      <c r="H32" s="90"/>
      <c r="I32" s="91" t="s">
        <v>118</v>
      </c>
      <c r="J32" s="118"/>
      <c r="K32" s="72"/>
      <c r="L32" s="72"/>
      <c r="M32" s="72"/>
      <c r="N32" s="72"/>
      <c r="O32" s="72"/>
      <c r="P32" s="72"/>
      <c r="Q32" s="1103"/>
      <c r="R32" s="1101"/>
      <c r="S32" s="93"/>
      <c r="T32" s="940"/>
      <c r="U32" s="93"/>
      <c r="V32" s="94"/>
    </row>
    <row r="33" spans="1:24" s="55" customFormat="1" ht="12" customHeight="1">
      <c r="A33"/>
      <c r="B33" s="65">
        <v>1</v>
      </c>
      <c r="C33" s="66">
        <f>IF(E33="A",4,IF(E33="B",3,IF(E33="C",2,IF(E33="D",1,0))))</f>
        <v>0</v>
      </c>
      <c r="D33" s="77" t="s">
        <v>90</v>
      </c>
      <c r="E33" s="99" t="s">
        <v>99</v>
      </c>
      <c r="F33" s="76" t="s">
        <v>68</v>
      </c>
      <c r="G33" s="119"/>
      <c r="H33" s="69" t="s">
        <v>119</v>
      </c>
      <c r="I33" s="70" t="s">
        <v>120</v>
      </c>
      <c r="J33" s="81" t="s">
        <v>6111</v>
      </c>
      <c r="K33" s="72"/>
      <c r="L33" s="72"/>
      <c r="M33" s="72"/>
      <c r="N33" s="72">
        <v>1800</v>
      </c>
      <c r="O33" s="72">
        <v>1800</v>
      </c>
      <c r="P33" s="72">
        <v>1800</v>
      </c>
      <c r="Q33" s="1094">
        <v>1800</v>
      </c>
      <c r="R33" s="1102"/>
      <c r="S33" s="120"/>
      <c r="T33" s="941"/>
      <c r="U33" s="120"/>
      <c r="V33" s="121"/>
    </row>
    <row r="34" spans="1:24" ht="12.75" customHeight="1">
      <c r="A34" s="320"/>
      <c r="B34" s="65">
        <v>1</v>
      </c>
      <c r="C34" s="66">
        <f>IF(E34="A",1,IF(E34="B",1,0))</f>
        <v>1</v>
      </c>
      <c r="D34" s="1253" t="s">
        <v>68</v>
      </c>
      <c r="E34" s="1253" t="s">
        <v>68</v>
      </c>
      <c r="F34" s="1253" t="s">
        <v>68</v>
      </c>
      <c r="G34" s="78"/>
      <c r="H34" s="100" t="s">
        <v>122</v>
      </c>
      <c r="I34" s="826" t="s">
        <v>6528</v>
      </c>
      <c r="J34" s="81" t="s">
        <v>7</v>
      </c>
      <c r="K34" s="72"/>
      <c r="L34" s="72"/>
      <c r="M34" s="72"/>
      <c r="N34" s="72"/>
      <c r="O34" s="72"/>
      <c r="P34" s="72"/>
      <c r="Q34" s="833">
        <v>1400</v>
      </c>
      <c r="R34" s="822">
        <v>1400</v>
      </c>
      <c r="S34" s="769">
        <v>1400</v>
      </c>
      <c r="T34" s="880"/>
      <c r="U34" s="880"/>
      <c r="V34" s="110"/>
    </row>
    <row r="35" spans="1:24" ht="12.5">
      <c r="B35" s="65">
        <v>1</v>
      </c>
      <c r="C35" s="66">
        <v>4</v>
      </c>
      <c r="D35" s="1045" t="s">
        <v>90</v>
      </c>
      <c r="E35" s="1038" t="s">
        <v>68</v>
      </c>
      <c r="F35" s="1045" t="s">
        <v>90</v>
      </c>
      <c r="G35" s="1007"/>
      <c r="H35" s="1039" t="s">
        <v>122</v>
      </c>
      <c r="I35" s="1000" t="s">
        <v>4296</v>
      </c>
      <c r="J35" s="1023" t="s">
        <v>17</v>
      </c>
      <c r="K35" s="997"/>
      <c r="L35" s="997"/>
      <c r="M35" s="997"/>
      <c r="N35" s="997"/>
      <c r="O35" s="997"/>
      <c r="P35" s="997"/>
      <c r="Q35" s="1024">
        <v>1800</v>
      </c>
      <c r="R35" s="1044">
        <v>1900</v>
      </c>
      <c r="S35" s="1036">
        <v>2000</v>
      </c>
      <c r="T35" s="1044">
        <v>2100</v>
      </c>
      <c r="U35" s="1042"/>
      <c r="V35" s="1043"/>
      <c r="W35" s="109"/>
      <c r="X35" s="188"/>
    </row>
    <row r="36" spans="1:24" s="109" customFormat="1" ht="12.5">
      <c r="A36"/>
      <c r="B36" s="65">
        <v>1</v>
      </c>
      <c r="C36" s="66">
        <f>IF(E36="A",4,IF(E36="B",3,IF(E36="C",2,IF(E36="D",1,0))))</f>
        <v>3</v>
      </c>
      <c r="D36" s="1045" t="s">
        <v>90</v>
      </c>
      <c r="E36" s="1038" t="s">
        <v>87</v>
      </c>
      <c r="F36" s="1038" t="s">
        <v>87</v>
      </c>
      <c r="G36" s="1007"/>
      <c r="H36" s="1039" t="s">
        <v>122</v>
      </c>
      <c r="I36" s="1000" t="s">
        <v>303</v>
      </c>
      <c r="J36" s="1023" t="s">
        <v>17</v>
      </c>
      <c r="K36" s="997"/>
      <c r="L36" s="997"/>
      <c r="M36" s="997"/>
      <c r="N36" s="997"/>
      <c r="O36" s="997"/>
      <c r="P36" s="997"/>
      <c r="Q36" s="1024">
        <v>1900</v>
      </c>
      <c r="R36" s="1040"/>
      <c r="S36" s="1027"/>
      <c r="T36" s="1040"/>
      <c r="U36" s="1042"/>
      <c r="V36" s="1043"/>
      <c r="X36" s="188"/>
    </row>
    <row r="37" spans="1:24" ht="12.5">
      <c r="B37" s="65">
        <v>1</v>
      </c>
      <c r="C37" s="66">
        <f>IF(E37="A",4,IF(E37="B",3,IF(E37="C",2,IF(E37="D",1,0))))</f>
        <v>3</v>
      </c>
      <c r="D37" s="999" t="s">
        <v>70</v>
      </c>
      <c r="E37" s="998" t="s">
        <v>87</v>
      </c>
      <c r="F37" s="998" t="s">
        <v>87</v>
      </c>
      <c r="G37" s="1009"/>
      <c r="H37" s="1004" t="s">
        <v>197</v>
      </c>
      <c r="I37" s="1000" t="s">
        <v>5166</v>
      </c>
      <c r="J37" s="1001" t="s">
        <v>6111</v>
      </c>
      <c r="K37" s="72"/>
      <c r="L37" s="72"/>
      <c r="M37" s="72"/>
      <c r="N37" s="72"/>
      <c r="O37" s="72"/>
      <c r="P37" s="72">
        <v>1900</v>
      </c>
      <c r="Q37" s="1066">
        <v>2000</v>
      </c>
      <c r="R37" s="1026"/>
      <c r="S37" s="1005"/>
      <c r="T37" s="1005"/>
      <c r="U37" s="1002"/>
      <c r="V37" s="1006"/>
      <c r="W37" s="109"/>
      <c r="X37" s="188"/>
    </row>
    <row r="38" spans="1:24" ht="12.5">
      <c r="B38" s="65">
        <v>1</v>
      </c>
      <c r="C38" s="66">
        <f>IF(E38="A",4,IF(E38="B",3,IF(E38="C",2,IF(E38="D",1,0))))</f>
        <v>4</v>
      </c>
      <c r="D38" s="998" t="s">
        <v>68</v>
      </c>
      <c r="E38" s="998" t="s">
        <v>68</v>
      </c>
      <c r="F38" s="998" t="s">
        <v>68</v>
      </c>
      <c r="G38" s="1007"/>
      <c r="H38" s="1004" t="s">
        <v>119</v>
      </c>
      <c r="I38" s="1000" t="s">
        <v>552</v>
      </c>
      <c r="J38" s="1001" t="s">
        <v>10</v>
      </c>
      <c r="K38" s="72"/>
      <c r="L38" s="72"/>
      <c r="M38" s="72"/>
      <c r="N38" s="72"/>
      <c r="O38" s="72"/>
      <c r="P38" s="72">
        <v>4000</v>
      </c>
      <c r="Q38" s="1066">
        <v>4200</v>
      </c>
      <c r="R38" s="1026"/>
      <c r="S38" s="1005"/>
      <c r="T38" s="1005"/>
      <c r="U38" s="1002"/>
      <c r="V38" s="1006"/>
      <c r="W38" s="109"/>
      <c r="X38" s="188"/>
    </row>
    <row r="39" spans="1:24" ht="12.75" customHeight="1">
      <c r="B39" s="65">
        <v>1</v>
      </c>
      <c r="C39" s="66">
        <f>IF(E39="A",4,IF(E39="B",3,IF(E39="C",2,IF(E39="D",1,0))))</f>
        <v>4</v>
      </c>
      <c r="D39" s="823" t="s">
        <v>68</v>
      </c>
      <c r="E39" s="823" t="s">
        <v>68</v>
      </c>
      <c r="F39" s="823" t="s">
        <v>87</v>
      </c>
      <c r="G39" s="78"/>
      <c r="H39" s="100" t="s">
        <v>122</v>
      </c>
      <c r="I39" s="101" t="s">
        <v>6031</v>
      </c>
      <c r="J39" s="81" t="s">
        <v>616</v>
      </c>
      <c r="K39" s="72"/>
      <c r="L39" s="72"/>
      <c r="M39" s="72"/>
      <c r="N39" s="72"/>
      <c r="O39" s="72">
        <v>840</v>
      </c>
      <c r="P39" s="72">
        <v>1400</v>
      </c>
      <c r="Q39" s="1063">
        <v>1400</v>
      </c>
      <c r="R39" s="108"/>
      <c r="S39" s="73"/>
      <c r="T39" s="880"/>
      <c r="U39" s="73"/>
      <c r="V39" s="196"/>
    </row>
    <row r="40" spans="1:24" s="55" customFormat="1" ht="12" customHeight="1">
      <c r="A40"/>
      <c r="B40" s="86"/>
      <c r="C40" s="87"/>
      <c r="D40" s="88"/>
      <c r="E40" s="88"/>
      <c r="F40" s="88"/>
      <c r="G40" s="89"/>
      <c r="H40" s="90"/>
      <c r="I40" s="91" t="s">
        <v>125</v>
      </c>
      <c r="J40" s="118"/>
      <c r="K40" s="72"/>
      <c r="L40" s="72"/>
      <c r="M40" s="72"/>
      <c r="N40" s="72"/>
      <c r="O40" s="72"/>
      <c r="P40" s="72"/>
      <c r="Q40" s="1103"/>
      <c r="R40" s="1101"/>
      <c r="S40" s="93"/>
      <c r="T40" s="940"/>
      <c r="U40" s="93"/>
      <c r="V40" s="94"/>
    </row>
    <row r="41" spans="1:24" ht="12.75" customHeight="1">
      <c r="B41" s="65">
        <v>1</v>
      </c>
      <c r="C41" s="66">
        <f>IF(E41="A",4,IF(E41="B",3,IF(E41="C",2,IF(E41="D",1,0))))</f>
        <v>3</v>
      </c>
      <c r="D41" s="76" t="s">
        <v>68</v>
      </c>
      <c r="E41" s="76" t="s">
        <v>87</v>
      </c>
      <c r="F41" s="76" t="s">
        <v>68</v>
      </c>
      <c r="G41" s="95"/>
      <c r="H41" s="96" t="s">
        <v>126</v>
      </c>
      <c r="I41" s="70" t="s">
        <v>127</v>
      </c>
      <c r="J41" s="71" t="s">
        <v>1056</v>
      </c>
      <c r="K41" s="72"/>
      <c r="L41" s="72"/>
      <c r="M41" s="72">
        <v>2040</v>
      </c>
      <c r="N41" s="72">
        <v>3400</v>
      </c>
      <c r="O41" s="72">
        <v>3400</v>
      </c>
      <c r="P41" s="72">
        <v>3600</v>
      </c>
      <c r="Q41" s="1084">
        <v>3800</v>
      </c>
      <c r="R41" s="1074">
        <v>4000</v>
      </c>
      <c r="S41" s="820">
        <v>4200</v>
      </c>
      <c r="T41" s="886"/>
      <c r="U41" s="97"/>
      <c r="V41" s="98"/>
    </row>
    <row r="42" spans="1:24" ht="12.5">
      <c r="B42" s="65">
        <v>1</v>
      </c>
      <c r="C42" s="66">
        <f>IF(E42="A",4,IF(E42="B",3,IF(E42="C",2,IF(E42="D",1,0))))</f>
        <v>2</v>
      </c>
      <c r="D42" s="998" t="s">
        <v>68</v>
      </c>
      <c r="E42" s="1010" t="s">
        <v>90</v>
      </c>
      <c r="F42" s="998" t="s">
        <v>68</v>
      </c>
      <c r="G42" s="1007"/>
      <c r="H42" s="1004" t="s">
        <v>126</v>
      </c>
      <c r="I42" s="1000" t="s">
        <v>1043</v>
      </c>
      <c r="J42" s="1001" t="s">
        <v>17</v>
      </c>
      <c r="K42" s="72"/>
      <c r="L42" s="72"/>
      <c r="M42" s="72"/>
      <c r="N42" s="72"/>
      <c r="O42" s="72"/>
      <c r="P42" s="72">
        <v>3900</v>
      </c>
      <c r="Q42" s="1066">
        <v>4000</v>
      </c>
      <c r="R42" s="1025">
        <v>4100</v>
      </c>
      <c r="S42" s="1008">
        <v>4200</v>
      </c>
      <c r="T42" s="1005"/>
      <c r="U42" s="1002"/>
      <c r="V42" s="1006"/>
      <c r="W42" s="365"/>
      <c r="X42" s="188"/>
    </row>
    <row r="43" spans="1:24" ht="12.75" customHeight="1">
      <c r="A43" s="320"/>
      <c r="B43" s="65">
        <v>1</v>
      </c>
      <c r="C43" s="66">
        <f>IF(E43="A",1,IF(E43="B",1,0))</f>
        <v>0</v>
      </c>
      <c r="D43" s="1253" t="s">
        <v>68</v>
      </c>
      <c r="E43" s="1255" t="s">
        <v>99</v>
      </c>
      <c r="F43" s="1253" t="s">
        <v>87</v>
      </c>
      <c r="G43" s="78"/>
      <c r="H43" s="100" t="s">
        <v>126</v>
      </c>
      <c r="I43" s="826" t="s">
        <v>6568</v>
      </c>
      <c r="J43" s="81" t="s">
        <v>1056</v>
      </c>
      <c r="K43" s="72"/>
      <c r="L43" s="72"/>
      <c r="M43" s="72"/>
      <c r="N43" s="72"/>
      <c r="O43" s="72"/>
      <c r="P43" s="72"/>
      <c r="Q43" s="833">
        <v>450</v>
      </c>
      <c r="R43" s="822">
        <v>750</v>
      </c>
      <c r="S43" s="73"/>
      <c r="T43" s="880"/>
      <c r="U43" s="880"/>
      <c r="V43" s="110"/>
    </row>
    <row r="44" spans="1:24" ht="12.5">
      <c r="B44" s="65">
        <v>1</v>
      </c>
      <c r="C44" s="66">
        <v>2</v>
      </c>
      <c r="D44" s="1038" t="s">
        <v>87</v>
      </c>
      <c r="E44" s="1045" t="s">
        <v>90</v>
      </c>
      <c r="F44" s="1038" t="s">
        <v>68</v>
      </c>
      <c r="G44" s="1007"/>
      <c r="H44" s="1039" t="s">
        <v>126</v>
      </c>
      <c r="I44" s="1000" t="s">
        <v>261</v>
      </c>
      <c r="J44" s="1023" t="s">
        <v>17</v>
      </c>
      <c r="K44" s="997"/>
      <c r="L44" s="997"/>
      <c r="M44" s="997"/>
      <c r="N44" s="997"/>
      <c r="O44" s="997"/>
      <c r="P44" s="997"/>
      <c r="Q44" s="1024">
        <v>1800</v>
      </c>
      <c r="R44" s="1044">
        <v>1900</v>
      </c>
      <c r="S44" s="1036">
        <v>2000</v>
      </c>
      <c r="T44" s="1044">
        <v>2100</v>
      </c>
      <c r="U44" s="1042"/>
      <c r="V44" s="1043"/>
      <c r="W44" s="109"/>
      <c r="X44" s="188"/>
    </row>
    <row r="45" spans="1:24" ht="12.5">
      <c r="B45" s="65">
        <v>1</v>
      </c>
      <c r="C45" s="66">
        <f>IF(E45="A",4,IF(E45="B",3,IF(E45="C",2,IF(E45="D",1,0))))</f>
        <v>1</v>
      </c>
      <c r="D45" s="998" t="s">
        <v>87</v>
      </c>
      <c r="E45" s="999" t="s">
        <v>70</v>
      </c>
      <c r="F45" s="998" t="s">
        <v>87</v>
      </c>
      <c r="G45" s="1003"/>
      <c r="H45" s="1004" t="s">
        <v>129</v>
      </c>
      <c r="I45" s="1000" t="s">
        <v>2532</v>
      </c>
      <c r="J45" s="1001" t="s">
        <v>616</v>
      </c>
      <c r="K45" s="72"/>
      <c r="L45" s="72"/>
      <c r="M45" s="72"/>
      <c r="N45" s="72"/>
      <c r="O45" s="72"/>
      <c r="P45" s="72">
        <v>4000</v>
      </c>
      <c r="Q45" s="1066">
        <v>4100</v>
      </c>
      <c r="R45" s="1025">
        <v>4200</v>
      </c>
      <c r="S45" s="1005"/>
      <c r="T45" s="1005"/>
      <c r="U45" s="1002"/>
      <c r="V45" s="1006"/>
      <c r="X45" s="188"/>
    </row>
    <row r="46" spans="1:24" ht="12.75" customHeight="1">
      <c r="A46" s="111"/>
      <c r="B46" s="65">
        <v>1</v>
      </c>
      <c r="C46" s="66">
        <f>IF(E46="A",4,IF(E46="B",3,IF(E46="C",2,IF(E46="D",1,0))))</f>
        <v>3</v>
      </c>
      <c r="D46" s="77" t="s">
        <v>90</v>
      </c>
      <c r="E46" s="76" t="s">
        <v>87</v>
      </c>
      <c r="F46" s="76" t="s">
        <v>87</v>
      </c>
      <c r="G46" s="78"/>
      <c r="H46" s="100" t="s">
        <v>129</v>
      </c>
      <c r="I46" s="101" t="s">
        <v>5729</v>
      </c>
      <c r="J46" s="81" t="s">
        <v>10</v>
      </c>
      <c r="K46" s="72"/>
      <c r="L46" s="72"/>
      <c r="M46" s="72"/>
      <c r="N46" s="72">
        <v>1410</v>
      </c>
      <c r="O46" s="72">
        <v>2350</v>
      </c>
      <c r="P46" s="72">
        <v>2350</v>
      </c>
      <c r="Q46" s="1064">
        <v>4700</v>
      </c>
      <c r="R46" s="829">
        <v>4800</v>
      </c>
      <c r="S46" s="769">
        <v>4900</v>
      </c>
      <c r="T46" s="1047">
        <v>5000</v>
      </c>
      <c r="U46" s="73"/>
      <c r="V46" s="196"/>
    </row>
    <row r="47" spans="1:24" s="55" customFormat="1" ht="12" customHeight="1">
      <c r="A47"/>
      <c r="B47" s="86"/>
      <c r="C47" s="87"/>
      <c r="D47" s="127"/>
      <c r="E47" s="127"/>
      <c r="F47" s="127"/>
      <c r="G47" s="89"/>
      <c r="H47" s="90"/>
      <c r="I47" s="112" t="s">
        <v>134</v>
      </c>
      <c r="J47" s="113"/>
      <c r="K47" s="114"/>
      <c r="L47" s="114"/>
      <c r="M47" s="114"/>
      <c r="N47" s="114"/>
      <c r="O47" s="114"/>
      <c r="P47" s="114"/>
      <c r="Q47" s="1103"/>
      <c r="R47" s="1101"/>
      <c r="S47" s="93"/>
      <c r="T47" s="940"/>
      <c r="U47" s="93"/>
      <c r="V47" s="94"/>
    </row>
    <row r="48" spans="1:24" ht="12.75" customHeight="1">
      <c r="B48" s="65">
        <v>1</v>
      </c>
      <c r="C48" s="66">
        <f t="shared" ref="C48:C56" si="2">IF(E48="A",4,IF(E48="B",3,IF(E48="C",2,IF(E48="D",1,0))))</f>
        <v>4</v>
      </c>
      <c r="D48" s="99" t="s">
        <v>70</v>
      </c>
      <c r="E48" s="76" t="s">
        <v>68</v>
      </c>
      <c r="F48" s="77" t="s">
        <v>90</v>
      </c>
      <c r="G48" s="95"/>
      <c r="H48" s="96" t="s">
        <v>135</v>
      </c>
      <c r="I48" s="70" t="s">
        <v>138</v>
      </c>
      <c r="J48" s="71" t="s">
        <v>6111</v>
      </c>
      <c r="K48" s="72">
        <v>1780</v>
      </c>
      <c r="L48" s="72">
        <v>3100</v>
      </c>
      <c r="M48" s="72">
        <v>3100</v>
      </c>
      <c r="N48" s="72">
        <v>3700</v>
      </c>
      <c r="O48" s="72">
        <v>3800</v>
      </c>
      <c r="P48" s="72">
        <v>3900</v>
      </c>
      <c r="Q48" s="1094">
        <v>4000</v>
      </c>
      <c r="R48" s="1073"/>
      <c r="S48" s="97"/>
      <c r="T48" s="900"/>
      <c r="U48" s="97"/>
      <c r="V48" s="98"/>
    </row>
    <row r="49" spans="1:24" ht="12.75" customHeight="1">
      <c r="A49" s="111"/>
      <c r="B49" s="65">
        <v>1</v>
      </c>
      <c r="C49" s="66">
        <f t="shared" si="2"/>
        <v>2</v>
      </c>
      <c r="D49" s="1032" t="s">
        <v>70</v>
      </c>
      <c r="E49" s="1033" t="s">
        <v>90</v>
      </c>
      <c r="F49" s="1034" t="s">
        <v>87</v>
      </c>
      <c r="G49" s="78"/>
      <c r="H49" s="100" t="s">
        <v>140</v>
      </c>
      <c r="I49" s="101" t="s">
        <v>6332</v>
      </c>
      <c r="J49" s="1023" t="s">
        <v>17</v>
      </c>
      <c r="K49" s="72"/>
      <c r="L49" s="72"/>
      <c r="M49" s="72"/>
      <c r="N49" s="72"/>
      <c r="O49" s="72"/>
      <c r="P49" s="72">
        <v>840</v>
      </c>
      <c r="Q49" s="1063">
        <v>1400</v>
      </c>
      <c r="R49" s="1025">
        <v>1400</v>
      </c>
      <c r="S49" s="1027"/>
      <c r="T49" s="1028"/>
      <c r="U49" s="1028"/>
      <c r="V49" s="1029"/>
    </row>
    <row r="50" spans="1:24" ht="12.75" customHeight="1">
      <c r="A50" s="111"/>
      <c r="B50" s="65">
        <v>1</v>
      </c>
      <c r="C50" s="66">
        <f t="shared" si="2"/>
        <v>3</v>
      </c>
      <c r="D50" s="1033" t="s">
        <v>90</v>
      </c>
      <c r="E50" s="1030" t="s">
        <v>87</v>
      </c>
      <c r="F50" s="1035" t="s">
        <v>99</v>
      </c>
      <c r="G50" s="78"/>
      <c r="H50" s="100" t="s">
        <v>135</v>
      </c>
      <c r="I50" s="101" t="s">
        <v>6347</v>
      </c>
      <c r="J50" s="1023" t="s">
        <v>17</v>
      </c>
      <c r="K50" s="72"/>
      <c r="L50" s="72"/>
      <c r="M50" s="72"/>
      <c r="N50" s="72"/>
      <c r="O50" s="72"/>
      <c r="P50" s="72">
        <v>300</v>
      </c>
      <c r="Q50" s="1063">
        <v>500</v>
      </c>
      <c r="R50" s="1026"/>
      <c r="S50" s="1027"/>
      <c r="T50" s="1028"/>
      <c r="U50" s="1028"/>
      <c r="V50" s="1029"/>
    </row>
    <row r="51" spans="1:24" ht="12.75" customHeight="1">
      <c r="A51" s="320"/>
      <c r="B51" s="65">
        <v>1</v>
      </c>
      <c r="C51" s="66">
        <f t="shared" ref="C51:C53" si="3">IF(E51="A",1,IF(E51="B",1,0))</f>
        <v>1</v>
      </c>
      <c r="D51" s="1253" t="s">
        <v>87</v>
      </c>
      <c r="E51" s="1253" t="s">
        <v>87</v>
      </c>
      <c r="F51" s="1255" t="s">
        <v>70</v>
      </c>
      <c r="G51" s="78"/>
      <c r="H51" s="100" t="s">
        <v>135</v>
      </c>
      <c r="I51" s="826" t="s">
        <v>6601</v>
      </c>
      <c r="J51" s="81" t="s">
        <v>10</v>
      </c>
      <c r="K51" s="72"/>
      <c r="L51" s="72"/>
      <c r="M51" s="72"/>
      <c r="N51" s="72"/>
      <c r="O51" s="72"/>
      <c r="P51" s="72"/>
      <c r="Q51" s="833">
        <v>540</v>
      </c>
      <c r="R51" s="822">
        <v>900</v>
      </c>
      <c r="S51" s="769">
        <v>900</v>
      </c>
      <c r="T51" s="880"/>
      <c r="U51" s="880"/>
      <c r="V51" s="110"/>
    </row>
    <row r="52" spans="1:24" ht="12.75" customHeight="1">
      <c r="A52" s="320"/>
      <c r="B52" s="65">
        <v>1</v>
      </c>
      <c r="C52" s="66">
        <f t="shared" si="3"/>
        <v>1</v>
      </c>
      <c r="D52" s="1254" t="s">
        <v>90</v>
      </c>
      <c r="E52" s="1253" t="s">
        <v>87</v>
      </c>
      <c r="F52" s="1255" t="s">
        <v>70</v>
      </c>
      <c r="G52" s="78"/>
      <c r="H52" s="100" t="s">
        <v>4986</v>
      </c>
      <c r="I52" s="826" t="s">
        <v>6620</v>
      </c>
      <c r="J52" s="81" t="s">
        <v>616</v>
      </c>
      <c r="K52" s="72"/>
      <c r="L52" s="72"/>
      <c r="M52" s="72"/>
      <c r="N52" s="72"/>
      <c r="O52" s="72"/>
      <c r="P52" s="72"/>
      <c r="Q52" s="833">
        <v>300</v>
      </c>
      <c r="R52" s="822">
        <v>500</v>
      </c>
      <c r="S52" s="73"/>
      <c r="T52" s="880"/>
      <c r="U52" s="880"/>
      <c r="V52" s="110"/>
    </row>
    <row r="53" spans="1:24" ht="12.75" customHeight="1">
      <c r="A53" s="320"/>
      <c r="B53" s="65">
        <v>1</v>
      </c>
      <c r="C53" s="66">
        <f t="shared" si="3"/>
        <v>1</v>
      </c>
      <c r="D53" s="1255" t="s">
        <v>70</v>
      </c>
      <c r="E53" s="1253" t="s">
        <v>87</v>
      </c>
      <c r="F53" s="1254" t="s">
        <v>90</v>
      </c>
      <c r="G53" s="78"/>
      <c r="H53" s="100" t="s">
        <v>140</v>
      </c>
      <c r="I53" s="826" t="s">
        <v>6604</v>
      </c>
      <c r="J53" s="81" t="s">
        <v>6111</v>
      </c>
      <c r="K53" s="72"/>
      <c r="L53" s="72"/>
      <c r="M53" s="72"/>
      <c r="N53" s="72"/>
      <c r="O53" s="72"/>
      <c r="P53" s="72"/>
      <c r="Q53" s="833">
        <v>200</v>
      </c>
      <c r="R53" s="822">
        <v>200</v>
      </c>
      <c r="S53" s="73"/>
      <c r="T53" s="880"/>
      <c r="U53" s="880"/>
      <c r="V53" s="110"/>
    </row>
    <row r="54" spans="1:24" ht="12.5">
      <c r="B54" s="65">
        <v>1</v>
      </c>
      <c r="C54" s="66">
        <f t="shared" si="2"/>
        <v>3</v>
      </c>
      <c r="D54" s="999" t="s">
        <v>99</v>
      </c>
      <c r="E54" s="998" t="s">
        <v>87</v>
      </c>
      <c r="F54" s="998" t="s">
        <v>87</v>
      </c>
      <c r="G54" s="1007"/>
      <c r="H54" s="1004" t="s">
        <v>140</v>
      </c>
      <c r="I54" s="1000" t="s">
        <v>564</v>
      </c>
      <c r="J54" s="1001" t="s">
        <v>616</v>
      </c>
      <c r="K54" s="72"/>
      <c r="L54" s="72"/>
      <c r="M54" s="72"/>
      <c r="N54" s="72"/>
      <c r="O54" s="72"/>
      <c r="P54" s="72">
        <v>2100</v>
      </c>
      <c r="Q54" s="1066">
        <v>2200</v>
      </c>
      <c r="R54" s="1025">
        <v>2300</v>
      </c>
      <c r="S54" s="1008">
        <v>2400</v>
      </c>
      <c r="T54" s="1005"/>
      <c r="U54" s="1002"/>
      <c r="V54" s="1006"/>
      <c r="W54" s="109"/>
      <c r="X54" s="188"/>
    </row>
    <row r="55" spans="1:24" ht="12.5">
      <c r="B55" s="65">
        <v>1</v>
      </c>
      <c r="C55" s="66">
        <f t="shared" si="2"/>
        <v>2</v>
      </c>
      <c r="D55" s="999" t="s">
        <v>99</v>
      </c>
      <c r="E55" s="1010" t="s">
        <v>90</v>
      </c>
      <c r="F55" s="998" t="s">
        <v>87</v>
      </c>
      <c r="G55" s="1007"/>
      <c r="H55" s="1004" t="s">
        <v>215</v>
      </c>
      <c r="I55" s="1000" t="s">
        <v>1696</v>
      </c>
      <c r="J55" s="1001" t="s">
        <v>6111</v>
      </c>
      <c r="K55" s="72"/>
      <c r="L55" s="72"/>
      <c r="M55" s="72"/>
      <c r="N55" s="72"/>
      <c r="O55" s="72"/>
      <c r="P55" s="72">
        <v>2100</v>
      </c>
      <c r="Q55" s="1066">
        <v>2200</v>
      </c>
      <c r="R55" s="1025">
        <v>2300</v>
      </c>
      <c r="S55" s="1005"/>
      <c r="T55" s="1005"/>
      <c r="U55" s="1002"/>
      <c r="V55" s="1006"/>
      <c r="W55" s="109"/>
      <c r="X55" s="188"/>
    </row>
    <row r="56" spans="1:24" ht="12.75" customHeight="1">
      <c r="B56" s="65">
        <v>1</v>
      </c>
      <c r="C56" s="66">
        <f t="shared" si="2"/>
        <v>4</v>
      </c>
      <c r="D56" s="823" t="s">
        <v>68</v>
      </c>
      <c r="E56" s="823" t="s">
        <v>68</v>
      </c>
      <c r="F56" s="824" t="s">
        <v>90</v>
      </c>
      <c r="G56" s="78"/>
      <c r="H56" s="100" t="s">
        <v>135</v>
      </c>
      <c r="I56" s="101" t="s">
        <v>6088</v>
      </c>
      <c r="J56" s="81" t="s">
        <v>7</v>
      </c>
      <c r="K56" s="72"/>
      <c r="L56" s="72"/>
      <c r="M56" s="72"/>
      <c r="N56" s="72"/>
      <c r="O56" s="72">
        <v>300</v>
      </c>
      <c r="P56" s="72">
        <v>500</v>
      </c>
      <c r="Q56" s="1064">
        <v>1000</v>
      </c>
      <c r="R56" s="829">
        <v>1200</v>
      </c>
      <c r="S56" s="73"/>
      <c r="T56" s="880"/>
      <c r="U56" s="73"/>
      <c r="V56" s="196"/>
    </row>
    <row r="57" spans="1:24" ht="12.5">
      <c r="B57" s="124">
        <v>1</v>
      </c>
      <c r="C57" s="66">
        <v>0</v>
      </c>
      <c r="D57" s="1038" t="s">
        <v>87</v>
      </c>
      <c r="E57" s="1037" t="s">
        <v>99</v>
      </c>
      <c r="F57" s="1045" t="s">
        <v>90</v>
      </c>
      <c r="G57" s="1007"/>
      <c r="H57" s="1039" t="s">
        <v>140</v>
      </c>
      <c r="I57" s="1000" t="s">
        <v>213</v>
      </c>
      <c r="J57" s="1023" t="s">
        <v>10</v>
      </c>
      <c r="K57" s="997"/>
      <c r="L57" s="997"/>
      <c r="M57" s="997"/>
      <c r="N57" s="997"/>
      <c r="O57" s="997"/>
      <c r="P57" s="997"/>
      <c r="Q57" s="1024">
        <v>900</v>
      </c>
      <c r="R57" s="1044">
        <v>1000</v>
      </c>
      <c r="S57" s="1036">
        <v>1100</v>
      </c>
      <c r="T57" s="1044">
        <v>1200</v>
      </c>
      <c r="U57" s="1042"/>
      <c r="V57" s="1043"/>
      <c r="W57" s="109"/>
      <c r="X57" s="188"/>
    </row>
    <row r="58" spans="1:24" ht="12.75" customHeight="1">
      <c r="B58" s="65">
        <v>1</v>
      </c>
      <c r="C58" s="66">
        <f>IF(E58="A",4,IF(E58="B",3,IF(E58="C",2,IF(E58="D",1,0))))</f>
        <v>2</v>
      </c>
      <c r="D58" s="76" t="s">
        <v>87</v>
      </c>
      <c r="E58" s="77" t="s">
        <v>90</v>
      </c>
      <c r="F58" s="76" t="s">
        <v>87</v>
      </c>
      <c r="G58" s="95"/>
      <c r="H58" s="96" t="s">
        <v>140</v>
      </c>
      <c r="I58" s="70" t="s">
        <v>141</v>
      </c>
      <c r="J58" s="71" t="s">
        <v>616</v>
      </c>
      <c r="K58" s="72">
        <v>900</v>
      </c>
      <c r="L58" s="72">
        <v>900</v>
      </c>
      <c r="M58" s="72">
        <v>2000</v>
      </c>
      <c r="N58" s="72">
        <v>3800</v>
      </c>
      <c r="O58" s="72">
        <v>3800</v>
      </c>
      <c r="P58" s="72">
        <v>3900</v>
      </c>
      <c r="Q58" s="1084">
        <v>4000</v>
      </c>
      <c r="R58" s="1074">
        <v>4100</v>
      </c>
      <c r="S58" s="97"/>
      <c r="T58" s="886"/>
      <c r="U58" s="97"/>
      <c r="V58" s="98"/>
    </row>
    <row r="59" spans="1:24" ht="12.75" customHeight="1">
      <c r="B59" s="65">
        <v>1</v>
      </c>
      <c r="C59" s="66">
        <f>IF(E59="A",4,IF(E59="B",3,IF(E59="C",2,IF(E59="D",1,0))))</f>
        <v>4</v>
      </c>
      <c r="D59" s="823" t="s">
        <v>68</v>
      </c>
      <c r="E59" s="823" t="s">
        <v>68</v>
      </c>
      <c r="F59" s="823" t="s">
        <v>68</v>
      </c>
      <c r="G59" s="78"/>
      <c r="H59" s="100" t="s">
        <v>135</v>
      </c>
      <c r="I59" s="101" t="s">
        <v>6074</v>
      </c>
      <c r="J59" s="81" t="s">
        <v>17</v>
      </c>
      <c r="K59" s="72"/>
      <c r="L59" s="72"/>
      <c r="M59" s="72"/>
      <c r="N59" s="72"/>
      <c r="O59" s="72">
        <v>1980</v>
      </c>
      <c r="P59" s="72">
        <v>3300</v>
      </c>
      <c r="Q59" s="1063">
        <v>3300</v>
      </c>
      <c r="R59" s="108"/>
      <c r="S59" s="73"/>
      <c r="T59" s="880"/>
      <c r="U59" s="73"/>
      <c r="V59" s="196"/>
    </row>
    <row r="60" spans="1:24" s="55" customFormat="1" ht="12" customHeight="1">
      <c r="A60"/>
      <c r="B60" s="86"/>
      <c r="C60" s="87"/>
      <c r="D60" s="129"/>
      <c r="E60" s="129"/>
      <c r="F60" s="129"/>
      <c r="G60" s="89"/>
      <c r="H60" s="90"/>
      <c r="I60" s="91" t="s">
        <v>147</v>
      </c>
      <c r="J60" s="118"/>
      <c r="K60" s="114"/>
      <c r="L60" s="114"/>
      <c r="M60" s="114"/>
      <c r="N60" s="114"/>
      <c r="O60" s="114"/>
      <c r="P60" s="114"/>
      <c r="Q60" s="1103"/>
      <c r="R60" s="1101"/>
      <c r="S60" s="93"/>
      <c r="T60" s="940"/>
      <c r="U60" s="93"/>
      <c r="V60" s="94"/>
    </row>
    <row r="61" spans="1:24" ht="12.5">
      <c r="B61" s="65">
        <v>1</v>
      </c>
      <c r="C61" s="66">
        <f>IF(E61="A",4,IF(E61="B",3,IF(E61="C",2,IF(E61="D",1,0))))</f>
        <v>3</v>
      </c>
      <c r="D61" s="1045" t="s">
        <v>90</v>
      </c>
      <c r="E61" s="1038" t="s">
        <v>87</v>
      </c>
      <c r="F61" s="1038" t="s">
        <v>68</v>
      </c>
      <c r="G61" s="1007"/>
      <c r="H61" s="1039" t="s">
        <v>220</v>
      </c>
      <c r="I61" s="1000" t="s">
        <v>3821</v>
      </c>
      <c r="J61" s="1023" t="s">
        <v>7</v>
      </c>
      <c r="K61" s="72"/>
      <c r="L61" s="72"/>
      <c r="M61" s="72"/>
      <c r="N61" s="72"/>
      <c r="O61" s="72"/>
      <c r="P61" s="72">
        <v>500</v>
      </c>
      <c r="Q61" s="1066">
        <v>500</v>
      </c>
      <c r="R61" s="1025">
        <v>500</v>
      </c>
      <c r="S61" s="1044">
        <v>500</v>
      </c>
      <c r="T61" s="1040"/>
      <c r="U61" s="1042"/>
      <c r="V61" s="1043"/>
      <c r="W61" s="55"/>
      <c r="X61" s="188"/>
    </row>
    <row r="62" spans="1:24" ht="12.75" customHeight="1">
      <c r="B62" s="65">
        <v>1</v>
      </c>
      <c r="C62" s="66">
        <f>IF(E62="A",4,IF(E62="B",3,IF(E62="C",2,IF(E62="D",1,0))))</f>
        <v>2</v>
      </c>
      <c r="D62" s="76" t="s">
        <v>87</v>
      </c>
      <c r="E62" s="77" t="s">
        <v>90</v>
      </c>
      <c r="F62" s="76" t="s">
        <v>87</v>
      </c>
      <c r="G62" s="95"/>
      <c r="H62" s="96" t="s">
        <v>148</v>
      </c>
      <c r="I62" s="70" t="s">
        <v>149</v>
      </c>
      <c r="J62" s="71" t="s">
        <v>17</v>
      </c>
      <c r="K62" s="72"/>
      <c r="L62" s="72"/>
      <c r="M62" s="72">
        <v>350</v>
      </c>
      <c r="N62" s="72">
        <v>350</v>
      </c>
      <c r="O62" s="72">
        <v>500</v>
      </c>
      <c r="P62" s="72">
        <v>500</v>
      </c>
      <c r="Q62" s="1084">
        <v>500</v>
      </c>
      <c r="R62" s="1074">
        <v>500</v>
      </c>
      <c r="S62" s="97"/>
      <c r="T62" s="886"/>
      <c r="U62" s="97"/>
      <c r="V62" s="98"/>
    </row>
    <row r="63" spans="1:24" s="55" customFormat="1" ht="12" customHeight="1" thickBot="1">
      <c r="A63"/>
      <c r="B63" s="130"/>
      <c r="C63" s="130"/>
      <c r="D63" s="130"/>
      <c r="E63" s="130"/>
      <c r="F63" s="130"/>
      <c r="G63" s="130"/>
      <c r="H63" s="131"/>
      <c r="I63" s="131"/>
      <c r="J63" s="132"/>
      <c r="K63" s="133"/>
      <c r="L63" s="133"/>
      <c r="M63" s="133"/>
      <c r="N63" s="133"/>
      <c r="O63" s="133"/>
      <c r="P63" s="133"/>
      <c r="Q63" s="835"/>
      <c r="R63" s="134"/>
      <c r="S63" s="135"/>
      <c r="T63" s="133"/>
      <c r="U63" s="135"/>
      <c r="V63" s="133"/>
    </row>
    <row r="64" spans="1:24" s="55" customFormat="1" ht="12" customHeight="1">
      <c r="A64"/>
      <c r="B64" s="136"/>
      <c r="C64" s="136"/>
      <c r="D64" s="136"/>
      <c r="E64" s="136"/>
      <c r="F64" s="136"/>
      <c r="G64" s="136"/>
      <c r="H64" s="137"/>
      <c r="I64" s="137"/>
      <c r="J64" s="138" t="s">
        <v>150</v>
      </c>
      <c r="K64" s="139">
        <v>92000</v>
      </c>
      <c r="L64" s="139">
        <v>91875</v>
      </c>
      <c r="M64" s="139">
        <v>91740</v>
      </c>
      <c r="N64" s="139">
        <v>91220</v>
      </c>
      <c r="O64" s="139">
        <v>93910</v>
      </c>
      <c r="P64" s="139">
        <v>93945</v>
      </c>
      <c r="Q64" s="836">
        <f>SUM(Q5:Q62)</f>
        <v>93885</v>
      </c>
      <c r="R64" s="875">
        <f>SUM(R5:R62)</f>
        <v>64325</v>
      </c>
      <c r="S64" s="140"/>
      <c r="T64" s="902"/>
      <c r="U64" s="140"/>
      <c r="V64" s="141"/>
    </row>
    <row r="65" spans="1:22" s="55" customFormat="1" ht="12" customHeight="1">
      <c r="A65"/>
      <c r="B65" s="136"/>
      <c r="C65" s="136"/>
      <c r="D65" s="136"/>
      <c r="E65" s="136"/>
      <c r="F65" s="136"/>
      <c r="G65" s="136"/>
      <c r="H65" s="137"/>
      <c r="I65" s="137"/>
      <c r="J65" s="142" t="s">
        <v>151</v>
      </c>
      <c r="K65" s="72">
        <v>92000</v>
      </c>
      <c r="L65" s="72">
        <v>92000</v>
      </c>
      <c r="M65" s="72">
        <v>92000</v>
      </c>
      <c r="N65" s="72">
        <v>92000</v>
      </c>
      <c r="O65" s="72">
        <v>94000</v>
      </c>
      <c r="P65" s="72">
        <v>94000</v>
      </c>
      <c r="Q65" s="1069">
        <v>94000</v>
      </c>
      <c r="R65" s="1058">
        <v>94000</v>
      </c>
      <c r="S65" s="143"/>
      <c r="T65" s="889"/>
      <c r="U65" s="143"/>
      <c r="V65" s="144"/>
    </row>
    <row r="66" spans="1:22" s="55" customFormat="1" ht="12" customHeight="1" thickBot="1">
      <c r="A66"/>
      <c r="B66" s="136"/>
      <c r="C66" s="136"/>
      <c r="D66" s="136"/>
      <c r="E66" s="136"/>
      <c r="F66" s="136"/>
      <c r="G66" s="136"/>
      <c r="H66" s="137"/>
      <c r="I66" s="137"/>
      <c r="J66" s="145" t="s">
        <v>152</v>
      </c>
      <c r="K66" s="72">
        <v>0</v>
      </c>
      <c r="L66" s="72">
        <f t="shared" ref="L66:Q66" si="4">L65-L64</f>
        <v>125</v>
      </c>
      <c r="M66" s="72">
        <f t="shared" si="4"/>
        <v>260</v>
      </c>
      <c r="N66" s="72">
        <f t="shared" si="4"/>
        <v>780</v>
      </c>
      <c r="O66" s="72">
        <f t="shared" si="4"/>
        <v>90</v>
      </c>
      <c r="P66" s="72">
        <f t="shared" si="4"/>
        <v>55</v>
      </c>
      <c r="Q66" s="1087">
        <f t="shared" si="4"/>
        <v>115</v>
      </c>
      <c r="R66" s="1076"/>
      <c r="S66" s="146"/>
      <c r="T66" s="903"/>
      <c r="U66" s="921"/>
      <c r="V66" s="920"/>
    </row>
    <row r="67" spans="1:22" s="55" customFormat="1" ht="12" customHeight="1">
      <c r="A67"/>
      <c r="B67" s="136"/>
      <c r="C67" s="136"/>
      <c r="D67" s="136"/>
      <c r="E67" s="136"/>
      <c r="F67" s="136"/>
      <c r="G67" s="136"/>
      <c r="H67" s="137"/>
      <c r="I67" s="137"/>
      <c r="J67" s="148"/>
      <c r="K67" s="72"/>
      <c r="L67" s="72"/>
      <c r="M67" s="72"/>
      <c r="N67" s="72"/>
      <c r="O67" s="72"/>
      <c r="P67" s="72"/>
      <c r="Q67" s="838"/>
      <c r="R67" s="149"/>
      <c r="S67" s="150"/>
      <c r="T67" s="904"/>
      <c r="U67" s="150"/>
      <c r="V67" s="151"/>
    </row>
    <row r="68" spans="1:22" s="55" customFormat="1" ht="12" customHeight="1">
      <c r="A68"/>
      <c r="B68" s="1280" t="s">
        <v>153</v>
      </c>
      <c r="C68" s="1280"/>
      <c r="D68" s="1280"/>
      <c r="E68" s="1280"/>
      <c r="F68" s="1280"/>
      <c r="G68" s="1280"/>
      <c r="H68" s="1280"/>
      <c r="I68" s="1280"/>
      <c r="J68" s="152" t="s">
        <v>154</v>
      </c>
      <c r="K68" s="153">
        <v>1680</v>
      </c>
      <c r="L68" s="153">
        <v>1575</v>
      </c>
      <c r="M68" s="153">
        <v>1510</v>
      </c>
      <c r="N68" s="153">
        <v>2780</v>
      </c>
      <c r="O68" s="153">
        <v>2940</v>
      </c>
      <c r="P68" s="153">
        <v>2530</v>
      </c>
      <c r="Q68" s="839">
        <v>2140</v>
      </c>
      <c r="R68" s="155"/>
      <c r="S68" s="156"/>
      <c r="T68" s="892"/>
      <c r="U68" s="156"/>
      <c r="V68" s="157"/>
    </row>
    <row r="69" spans="1:22" s="55" customFormat="1" ht="12" customHeight="1">
      <c r="A69"/>
      <c r="B69" s="1280"/>
      <c r="C69" s="1280"/>
      <c r="D69" s="1280"/>
      <c r="E69" s="1280"/>
      <c r="F69" s="1280"/>
      <c r="G69" s="1280"/>
      <c r="H69" s="1280"/>
      <c r="I69" s="1280"/>
      <c r="J69" s="154" t="s">
        <v>155</v>
      </c>
      <c r="K69" s="72">
        <v>100</v>
      </c>
      <c r="L69" s="72">
        <v>0</v>
      </c>
      <c r="M69" s="72">
        <f>L73-M68</f>
        <v>0</v>
      </c>
      <c r="N69" s="72">
        <f>M73-N68</f>
        <v>910</v>
      </c>
      <c r="O69" s="72">
        <f>N73-O68</f>
        <v>0</v>
      </c>
      <c r="P69" s="72">
        <f>O73-P68</f>
        <v>405</v>
      </c>
      <c r="Q69" s="1065">
        <f>P73-Q68</f>
        <v>95</v>
      </c>
      <c r="R69" s="1077">
        <f>Q73</f>
        <v>1510</v>
      </c>
      <c r="S69" s="103"/>
      <c r="T69" s="905"/>
      <c r="U69" s="103"/>
      <c r="V69" s="158"/>
    </row>
    <row r="70" spans="1:22" s="55" customFormat="1" ht="12" customHeight="1">
      <c r="A70"/>
      <c r="B70" s="1281" t="s">
        <v>156</v>
      </c>
      <c r="C70" s="1281"/>
      <c r="D70" s="1281"/>
      <c r="E70" s="1281"/>
      <c r="F70" s="1281"/>
      <c r="G70" s="1281"/>
      <c r="H70" s="1281"/>
      <c r="I70" s="1281"/>
      <c r="J70" s="142" t="s">
        <v>157</v>
      </c>
      <c r="K70" s="72">
        <v>1475</v>
      </c>
      <c r="L70" s="72">
        <v>1385</v>
      </c>
      <c r="M70" s="72">
        <v>1430</v>
      </c>
      <c r="N70" s="72">
        <v>1750</v>
      </c>
      <c r="O70" s="72">
        <v>1345</v>
      </c>
      <c r="P70" s="72">
        <v>1775</v>
      </c>
      <c r="Q70" s="1069">
        <v>1300</v>
      </c>
      <c r="R70" s="1058"/>
      <c r="S70" s="143"/>
      <c r="T70" s="889"/>
      <c r="U70" s="143"/>
      <c r="V70" s="144"/>
    </row>
    <row r="71" spans="1:22" s="55" customFormat="1" ht="12" customHeight="1">
      <c r="A71"/>
      <c r="B71" s="1282" t="s">
        <v>158</v>
      </c>
      <c r="C71" s="1282"/>
      <c r="D71" s="1283" t="s">
        <v>159</v>
      </c>
      <c r="E71" s="1283"/>
      <c r="F71" s="1283"/>
      <c r="G71" s="1283"/>
      <c r="H71" s="1283"/>
      <c r="I71" s="1283"/>
      <c r="J71" s="159" t="s">
        <v>160</v>
      </c>
      <c r="K71" s="72"/>
      <c r="L71" s="72"/>
      <c r="M71" s="816">
        <v>2000</v>
      </c>
      <c r="N71" s="816"/>
      <c r="O71" s="816">
        <v>1500</v>
      </c>
      <c r="P71" s="827"/>
      <c r="Q71" s="1088"/>
      <c r="R71" s="1078"/>
      <c r="S71" s="160"/>
      <c r="T71" s="906"/>
      <c r="U71" s="160"/>
      <c r="V71" s="161"/>
    </row>
    <row r="72" spans="1:22" s="55" customFormat="1" ht="12" customHeight="1">
      <c r="A72"/>
      <c r="B72" s="1282"/>
      <c r="C72" s="1282"/>
      <c r="D72" s="1284" t="s">
        <v>161</v>
      </c>
      <c r="E72" s="1284"/>
      <c r="F72" s="1284"/>
      <c r="G72" s="1284"/>
      <c r="H72" s="1284"/>
      <c r="I72" s="1284"/>
      <c r="J72" s="142" t="s">
        <v>162</v>
      </c>
      <c r="K72" s="162"/>
      <c r="L72" s="162"/>
      <c r="M72" s="818"/>
      <c r="N72" s="816">
        <f>500</f>
        <v>500</v>
      </c>
      <c r="O72" s="816"/>
      <c r="P72" s="828"/>
      <c r="Q72" s="1089"/>
      <c r="R72" s="1079"/>
      <c r="S72" s="163"/>
      <c r="T72" s="907"/>
      <c r="U72" s="163"/>
      <c r="V72" s="164"/>
    </row>
    <row r="73" spans="1:22" s="55" customFormat="1" ht="12" customHeight="1" thickBot="1">
      <c r="A73"/>
      <c r="B73" s="1282" t="s">
        <v>163</v>
      </c>
      <c r="C73" s="1282"/>
      <c r="D73" s="1282"/>
      <c r="E73" s="1282"/>
      <c r="F73" s="1282"/>
      <c r="G73" s="1282"/>
      <c r="H73" s="1282"/>
      <c r="I73" s="1282"/>
      <c r="J73" s="165" t="s">
        <v>164</v>
      </c>
      <c r="K73" s="166">
        <v>1575</v>
      </c>
      <c r="L73" s="166">
        <f>L69+L70+L71-L72+L66</f>
        <v>1510</v>
      </c>
      <c r="M73" s="166">
        <f>M69+M70+M71-M72+M66</f>
        <v>3690</v>
      </c>
      <c r="N73" s="166">
        <f>N69+N70+N71-N72+N66</f>
        <v>2940</v>
      </c>
      <c r="O73" s="166">
        <f>O69+O70+O71-O72+O66</f>
        <v>2935</v>
      </c>
      <c r="P73" s="166">
        <f>P69+P70+P71-P72+P66</f>
        <v>2235</v>
      </c>
      <c r="Q73" s="1104">
        <f t="shared" ref="Q73" si="5">Q69+Q70+Q71-Q72+Q66</f>
        <v>1510</v>
      </c>
      <c r="R73" s="1080"/>
      <c r="S73" s="167"/>
      <c r="T73" s="908"/>
      <c r="U73" s="167"/>
      <c r="V73" s="168"/>
    </row>
    <row r="74" spans="1:22" s="55" customFormat="1" ht="12" customHeight="1" thickBot="1">
      <c r="A74"/>
      <c r="B74" s="36"/>
      <c r="C74" s="36"/>
      <c r="D74" s="36"/>
      <c r="E74" s="36"/>
      <c r="F74" s="36"/>
      <c r="G74" s="36"/>
      <c r="H74" s="37"/>
      <c r="I74" s="37"/>
      <c r="J74" s="38" t="s">
        <v>2</v>
      </c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</row>
    <row r="75" spans="1:22" s="55" customFormat="1" ht="12" customHeight="1" thickBot="1">
      <c r="A75"/>
      <c r="B75" s="1285" t="s">
        <v>165</v>
      </c>
      <c r="C75" s="1285"/>
      <c r="D75" s="1285"/>
      <c r="E75" s="1285"/>
      <c r="F75" s="1285"/>
      <c r="G75" s="1285"/>
      <c r="H75" s="1285"/>
      <c r="I75" s="1285"/>
      <c r="J75" s="169" t="s">
        <v>6656</v>
      </c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</row>
    <row r="76" spans="1:22" s="55" customFormat="1" ht="12" customHeight="1" thickBot="1">
      <c r="A76"/>
      <c r="B76" s="42"/>
      <c r="C76" s="1278" t="s">
        <v>66</v>
      </c>
      <c r="D76" s="1278"/>
      <c r="E76" s="43">
        <f>C77/4</f>
        <v>0.59302325581395354</v>
      </c>
      <c r="F76" s="1279"/>
      <c r="G76" s="1279"/>
      <c r="H76" s="44"/>
      <c r="I76" s="42" t="s">
        <v>67</v>
      </c>
      <c r="J76" s="45">
        <f>SUM(B78:B129)</f>
        <v>45</v>
      </c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</row>
    <row r="77" spans="1:22" s="55" customFormat="1" ht="12" customHeight="1" thickBot="1">
      <c r="A77"/>
      <c r="B77" s="46"/>
      <c r="C77" s="47">
        <f>AVERAGE(C78:C127)</f>
        <v>2.3720930232558142</v>
      </c>
      <c r="D77" s="48" t="s">
        <v>68</v>
      </c>
      <c r="E77" s="48" t="s">
        <v>69</v>
      </c>
      <c r="F77" s="48" t="s">
        <v>70</v>
      </c>
      <c r="G77" s="48"/>
      <c r="H77" s="48" t="s">
        <v>71</v>
      </c>
      <c r="I77" s="49" t="s">
        <v>72</v>
      </c>
      <c r="J77" s="50" t="s">
        <v>73</v>
      </c>
      <c r="K77" s="51" t="s">
        <v>74</v>
      </c>
      <c r="L77" s="51" t="s">
        <v>75</v>
      </c>
      <c r="M77" s="51" t="s">
        <v>76</v>
      </c>
      <c r="N77" s="51" t="s">
        <v>77</v>
      </c>
      <c r="O77" s="51" t="s">
        <v>78</v>
      </c>
      <c r="P77" s="51" t="s">
        <v>79</v>
      </c>
      <c r="Q77" s="1081" t="s">
        <v>80</v>
      </c>
      <c r="R77" s="52" t="s">
        <v>81</v>
      </c>
      <c r="S77" s="53" t="s">
        <v>82</v>
      </c>
      <c r="T77" s="896" t="s">
        <v>83</v>
      </c>
      <c r="U77" s="53" t="s">
        <v>6120</v>
      </c>
      <c r="V77" s="54" t="s">
        <v>6121</v>
      </c>
    </row>
    <row r="78" spans="1:22" s="55" customFormat="1" ht="12" customHeight="1">
      <c r="A78"/>
      <c r="B78" s="56" t="s">
        <v>84</v>
      </c>
      <c r="C78" s="57" t="s">
        <v>85</v>
      </c>
      <c r="D78" s="170"/>
      <c r="E78" s="170"/>
      <c r="F78" s="170"/>
      <c r="G78" s="171"/>
      <c r="H78" s="172"/>
      <c r="I78" s="173" t="s">
        <v>86</v>
      </c>
      <c r="J78" s="174"/>
      <c r="K78" s="175"/>
      <c r="L78" s="175"/>
      <c r="M78" s="175"/>
      <c r="N78" s="175"/>
      <c r="O78" s="175"/>
      <c r="P78" s="175"/>
      <c r="Q78" s="1107"/>
      <c r="R78" s="1105"/>
      <c r="S78" s="176"/>
      <c r="T78" s="942"/>
      <c r="U78" s="176"/>
      <c r="V78" s="177"/>
    </row>
    <row r="79" spans="1:22" ht="12.75" customHeight="1">
      <c r="B79" s="65">
        <v>1</v>
      </c>
      <c r="C79" s="66">
        <f>IF(E79="A",4,IF(E79="B",3,IF(E79="C",2,IF(E79="D",1,0))))</f>
        <v>3</v>
      </c>
      <c r="D79" s="824" t="s">
        <v>90</v>
      </c>
      <c r="E79" s="823" t="s">
        <v>87</v>
      </c>
      <c r="F79" s="823" t="s">
        <v>87</v>
      </c>
      <c r="G79" s="78"/>
      <c r="H79" s="100" t="s">
        <v>88</v>
      </c>
      <c r="I79" s="101" t="s">
        <v>5938</v>
      </c>
      <c r="J79" s="81" t="s">
        <v>173</v>
      </c>
      <c r="K79" s="72"/>
      <c r="L79" s="72"/>
      <c r="M79" s="72"/>
      <c r="N79" s="72"/>
      <c r="O79" s="72">
        <v>300</v>
      </c>
      <c r="P79" s="72">
        <v>500</v>
      </c>
      <c r="Q79" s="1064">
        <v>800</v>
      </c>
      <c r="R79" s="829">
        <v>1000</v>
      </c>
      <c r="S79" s="73"/>
      <c r="T79" s="880"/>
      <c r="U79" s="73"/>
      <c r="V79" s="196"/>
    </row>
    <row r="80" spans="1:22" ht="12" customHeight="1">
      <c r="B80" s="65">
        <v>1</v>
      </c>
      <c r="C80" s="66">
        <f>IF(E80="A",4,IF(E80="B",3,IF(E80="C",2,IF(E80="D",1,0))))</f>
        <v>3</v>
      </c>
      <c r="D80" s="76" t="s">
        <v>68</v>
      </c>
      <c r="E80" s="76" t="s">
        <v>87</v>
      </c>
      <c r="F80" s="76" t="s">
        <v>68</v>
      </c>
      <c r="G80" s="95"/>
      <c r="H80" s="96" t="s">
        <v>88</v>
      </c>
      <c r="I80" s="70" t="s">
        <v>454</v>
      </c>
      <c r="J80" s="71" t="s">
        <v>616</v>
      </c>
      <c r="K80" s="72">
        <v>4000</v>
      </c>
      <c r="L80" s="72">
        <v>4000</v>
      </c>
      <c r="M80" s="72">
        <v>4500</v>
      </c>
      <c r="N80" s="72">
        <v>5000</v>
      </c>
      <c r="O80" s="72">
        <v>5800</v>
      </c>
      <c r="P80" s="72">
        <v>5300</v>
      </c>
      <c r="Q80" s="1084">
        <v>5800</v>
      </c>
      <c r="R80" s="108"/>
      <c r="S80" s="97"/>
      <c r="T80" s="886"/>
      <c r="U80" s="97"/>
      <c r="V80" s="98"/>
    </row>
    <row r="81" spans="1:24" ht="12.5">
      <c r="B81" s="65">
        <v>1</v>
      </c>
      <c r="C81" s="66">
        <f>IF(E81="A",1,IF(E81="B",1,0))</f>
        <v>1</v>
      </c>
      <c r="D81" s="1030" t="s">
        <v>87</v>
      </c>
      <c r="E81" s="1030" t="s">
        <v>68</v>
      </c>
      <c r="F81" s="1031" t="s">
        <v>90</v>
      </c>
      <c r="G81" s="1007"/>
      <c r="H81" s="1041" t="s">
        <v>88</v>
      </c>
      <c r="I81" s="1013" t="s">
        <v>6135</v>
      </c>
      <c r="J81" s="1023" t="s">
        <v>173</v>
      </c>
      <c r="K81" s="72"/>
      <c r="L81" s="72"/>
      <c r="M81" s="72"/>
      <c r="N81" s="72"/>
      <c r="O81" s="72"/>
      <c r="P81" s="72">
        <v>200</v>
      </c>
      <c r="Q81" s="1063">
        <v>200</v>
      </c>
      <c r="R81" s="1025">
        <v>200</v>
      </c>
      <c r="S81" s="1036">
        <v>300</v>
      </c>
      <c r="T81" s="1028"/>
      <c r="U81" s="1028"/>
      <c r="V81" s="1029"/>
      <c r="X81" s="188"/>
    </row>
    <row r="82" spans="1:24" s="55" customFormat="1" ht="12" customHeight="1">
      <c r="A82"/>
      <c r="B82" s="178"/>
      <c r="C82" s="179"/>
      <c r="D82" s="180"/>
      <c r="E82" s="180"/>
      <c r="F82" s="180"/>
      <c r="G82" s="179"/>
      <c r="H82" s="178"/>
      <c r="I82" s="181" t="s">
        <v>93</v>
      </c>
      <c r="J82" s="182"/>
      <c r="K82" s="72"/>
      <c r="L82" s="72"/>
      <c r="M82" s="72"/>
      <c r="N82" s="72"/>
      <c r="O82" s="72"/>
      <c r="P82" s="72"/>
      <c r="Q82" s="1108"/>
      <c r="R82" s="1106"/>
      <c r="S82" s="183"/>
      <c r="T82" s="943"/>
      <c r="U82" s="183"/>
      <c r="V82" s="184"/>
    </row>
    <row r="83" spans="1:24" ht="12.75" customHeight="1">
      <c r="B83" s="65">
        <v>1</v>
      </c>
      <c r="C83" s="66">
        <f t="shared" ref="C83:C92" si="6">IF(E83="A",4,IF(E83="B",3,IF(E83="C",2,IF(E83="D",1,0))))</f>
        <v>3</v>
      </c>
      <c r="D83" s="76" t="s">
        <v>87</v>
      </c>
      <c r="E83" s="76" t="s">
        <v>87</v>
      </c>
      <c r="F83" s="99" t="s">
        <v>70</v>
      </c>
      <c r="G83" s="78"/>
      <c r="H83" s="96" t="s">
        <v>94</v>
      </c>
      <c r="I83" s="107" t="s">
        <v>172</v>
      </c>
      <c r="J83" s="81" t="s">
        <v>173</v>
      </c>
      <c r="K83" s="72"/>
      <c r="L83" s="72">
        <v>300</v>
      </c>
      <c r="M83" s="72">
        <v>300</v>
      </c>
      <c r="N83" s="72">
        <v>300</v>
      </c>
      <c r="O83" s="72">
        <v>300</v>
      </c>
      <c r="P83" s="72">
        <v>350</v>
      </c>
      <c r="Q83" s="1084">
        <v>500</v>
      </c>
      <c r="R83" s="1073"/>
      <c r="S83" s="97"/>
      <c r="T83" s="880"/>
      <c r="U83" s="73"/>
      <c r="V83" s="196"/>
    </row>
    <row r="84" spans="1:24" ht="12.75" customHeight="1">
      <c r="B84" s="65">
        <v>1</v>
      </c>
      <c r="C84" s="66">
        <f t="shared" si="6"/>
        <v>2</v>
      </c>
      <c r="D84" s="824" t="s">
        <v>90</v>
      </c>
      <c r="E84" s="824" t="s">
        <v>90</v>
      </c>
      <c r="F84" s="823" t="s">
        <v>87</v>
      </c>
      <c r="G84" s="78"/>
      <c r="H84" s="100" t="s">
        <v>94</v>
      </c>
      <c r="I84" s="101" t="s">
        <v>5949</v>
      </c>
      <c r="J84" s="81" t="s">
        <v>6119</v>
      </c>
      <c r="K84" s="72"/>
      <c r="L84" s="72"/>
      <c r="M84" s="72"/>
      <c r="N84" s="72"/>
      <c r="O84" s="72">
        <v>840</v>
      </c>
      <c r="P84" s="72">
        <v>1400</v>
      </c>
      <c r="Q84" s="1063">
        <v>1400</v>
      </c>
      <c r="R84" s="108"/>
      <c r="S84" s="73"/>
      <c r="T84" s="880"/>
      <c r="U84" s="73"/>
      <c r="V84" s="196"/>
    </row>
    <row r="85" spans="1:24" ht="12.75" customHeight="1">
      <c r="A85" s="111"/>
      <c r="B85" s="65">
        <v>1</v>
      </c>
      <c r="C85" s="66">
        <f t="shared" si="6"/>
        <v>3</v>
      </c>
      <c r="D85" s="1030" t="s">
        <v>87</v>
      </c>
      <c r="E85" s="1030" t="s">
        <v>87</v>
      </c>
      <c r="F85" s="1031" t="s">
        <v>90</v>
      </c>
      <c r="G85" s="78"/>
      <c r="H85" s="100" t="s">
        <v>94</v>
      </c>
      <c r="I85" s="101" t="s">
        <v>6136</v>
      </c>
      <c r="J85" s="1023" t="s">
        <v>616</v>
      </c>
      <c r="K85" s="72"/>
      <c r="L85" s="72"/>
      <c r="M85" s="72"/>
      <c r="N85" s="72"/>
      <c r="O85" s="72"/>
      <c r="P85" s="72">
        <f>60%*Q85</f>
        <v>2040</v>
      </c>
      <c r="Q85" s="1063">
        <v>3400</v>
      </c>
      <c r="R85" s="1025">
        <v>3400</v>
      </c>
      <c r="S85" s="1027"/>
      <c r="T85" s="1028"/>
      <c r="U85" s="1028"/>
      <c r="V85" s="1029"/>
    </row>
    <row r="86" spans="1:24" ht="12.75" customHeight="1">
      <c r="B86" s="65">
        <v>1</v>
      </c>
      <c r="C86" s="66">
        <f t="shared" si="6"/>
        <v>4</v>
      </c>
      <c r="D86" s="76" t="s">
        <v>87</v>
      </c>
      <c r="E86" s="76" t="s">
        <v>68</v>
      </c>
      <c r="F86" s="99" t="s">
        <v>70</v>
      </c>
      <c r="G86" s="95"/>
      <c r="H86" s="96" t="s">
        <v>101</v>
      </c>
      <c r="I86" s="70" t="s">
        <v>175</v>
      </c>
      <c r="J86" s="71" t="s">
        <v>7</v>
      </c>
      <c r="K86" s="72"/>
      <c r="L86" s="72"/>
      <c r="M86" s="72">
        <v>350</v>
      </c>
      <c r="N86" s="72">
        <v>500</v>
      </c>
      <c r="O86" s="72">
        <v>750</v>
      </c>
      <c r="P86" s="72">
        <v>750</v>
      </c>
      <c r="Q86" s="1084">
        <v>1000</v>
      </c>
      <c r="R86" s="1073"/>
      <c r="S86" s="97"/>
      <c r="T86" s="886"/>
      <c r="U86" s="97"/>
      <c r="V86" s="98"/>
    </row>
    <row r="87" spans="1:24" ht="12.75" customHeight="1">
      <c r="A87" s="320"/>
      <c r="B87" s="65">
        <v>1</v>
      </c>
      <c r="C87" s="66">
        <f>IF(E87="A",1,IF(E87="B",1,0))</f>
        <v>1</v>
      </c>
      <c r="D87" s="1253" t="s">
        <v>87</v>
      </c>
      <c r="E87" s="1253" t="s">
        <v>68</v>
      </c>
      <c r="F87" s="1253" t="s">
        <v>68</v>
      </c>
      <c r="G87" s="78"/>
      <c r="H87" s="100" t="s">
        <v>101</v>
      </c>
      <c r="I87" s="826" t="s">
        <v>6430</v>
      </c>
      <c r="J87" s="81" t="s">
        <v>6111</v>
      </c>
      <c r="K87" s="72"/>
      <c r="L87" s="72"/>
      <c r="M87" s="72"/>
      <c r="N87" s="72"/>
      <c r="O87" s="72"/>
      <c r="P87" s="72"/>
      <c r="Q87" s="833">
        <v>1800</v>
      </c>
      <c r="R87" s="822">
        <v>3000</v>
      </c>
      <c r="S87" s="769">
        <v>3000</v>
      </c>
      <c r="T87" s="880"/>
      <c r="U87" s="880"/>
      <c r="V87" s="110"/>
      <c r="X87" s="123"/>
    </row>
    <row r="88" spans="1:24" ht="12.75" customHeight="1">
      <c r="B88" s="65">
        <v>1</v>
      </c>
      <c r="C88" s="66">
        <f t="shared" si="6"/>
        <v>3</v>
      </c>
      <c r="D88" s="77" t="s">
        <v>90</v>
      </c>
      <c r="E88" s="76" t="s">
        <v>87</v>
      </c>
      <c r="F88" s="77" t="s">
        <v>90</v>
      </c>
      <c r="G88" s="95"/>
      <c r="H88" s="96" t="s">
        <v>101</v>
      </c>
      <c r="I88" s="70" t="s">
        <v>176</v>
      </c>
      <c r="J88" s="71" t="s">
        <v>10</v>
      </c>
      <c r="K88" s="72">
        <v>3800</v>
      </c>
      <c r="L88" s="72">
        <v>3800</v>
      </c>
      <c r="M88" s="72">
        <v>4500</v>
      </c>
      <c r="N88" s="72">
        <v>5000</v>
      </c>
      <c r="O88" s="72">
        <v>5000</v>
      </c>
      <c r="P88" s="72">
        <v>5500</v>
      </c>
      <c r="Q88" s="1085">
        <v>5600</v>
      </c>
      <c r="R88" s="1074">
        <v>5800</v>
      </c>
      <c r="S88" s="97"/>
      <c r="T88" s="886"/>
      <c r="U88" s="97"/>
      <c r="V88" s="98"/>
    </row>
    <row r="89" spans="1:24" ht="12.75" customHeight="1">
      <c r="A89" s="810"/>
      <c r="B89" s="65">
        <v>1</v>
      </c>
      <c r="C89" s="66">
        <f t="shared" si="6"/>
        <v>2</v>
      </c>
      <c r="D89" s="76" t="s">
        <v>87</v>
      </c>
      <c r="E89" s="77" t="s">
        <v>90</v>
      </c>
      <c r="F89" s="77" t="s">
        <v>90</v>
      </c>
      <c r="G89" s="78"/>
      <c r="H89" s="100" t="s">
        <v>101</v>
      </c>
      <c r="I89" s="101" t="s">
        <v>5723</v>
      </c>
      <c r="J89" s="81" t="s">
        <v>7</v>
      </c>
      <c r="K89" s="72"/>
      <c r="L89" s="72"/>
      <c r="M89" s="72"/>
      <c r="N89" s="72">
        <v>500</v>
      </c>
      <c r="O89" s="72">
        <v>500</v>
      </c>
      <c r="P89" s="72">
        <v>800</v>
      </c>
      <c r="Q89" s="1063">
        <v>800</v>
      </c>
      <c r="R89" s="108"/>
      <c r="S89" s="73"/>
      <c r="T89" s="880"/>
      <c r="U89" s="73"/>
      <c r="V89" s="196"/>
    </row>
    <row r="90" spans="1:24" ht="12.75" customHeight="1">
      <c r="B90" s="65">
        <v>1</v>
      </c>
      <c r="C90" s="66">
        <f t="shared" si="6"/>
        <v>3</v>
      </c>
      <c r="D90" s="76" t="s">
        <v>68</v>
      </c>
      <c r="E90" s="76" t="s">
        <v>87</v>
      </c>
      <c r="F90" s="76" t="s">
        <v>87</v>
      </c>
      <c r="G90" s="95"/>
      <c r="H90" s="96" t="s">
        <v>101</v>
      </c>
      <c r="I90" s="70" t="s">
        <v>177</v>
      </c>
      <c r="J90" s="71" t="s">
        <v>6111</v>
      </c>
      <c r="K90" s="72">
        <v>1530</v>
      </c>
      <c r="L90" s="72">
        <v>2550</v>
      </c>
      <c r="M90" s="72">
        <v>2550</v>
      </c>
      <c r="N90" s="72">
        <v>3700</v>
      </c>
      <c r="O90" s="72">
        <v>4000</v>
      </c>
      <c r="P90" s="72">
        <v>4500</v>
      </c>
      <c r="Q90" s="1094">
        <v>5000</v>
      </c>
      <c r="R90" s="1073"/>
      <c r="S90" s="97"/>
      <c r="T90" s="900"/>
      <c r="U90" s="97"/>
      <c r="V90" s="98"/>
    </row>
    <row r="91" spans="1:24" s="109" customFormat="1" ht="12.5">
      <c r="A91" s="308"/>
      <c r="B91" s="65">
        <v>1</v>
      </c>
      <c r="C91" s="66">
        <f>IF(E91="A",1,IF(E91="B",1,0))</f>
        <v>0</v>
      </c>
      <c r="D91" s="1038" t="s">
        <v>87</v>
      </c>
      <c r="E91" s="1045" t="s">
        <v>90</v>
      </c>
      <c r="F91" s="1038" t="s">
        <v>87</v>
      </c>
      <c r="G91" s="1007"/>
      <c r="H91" s="1041" t="s">
        <v>104</v>
      </c>
      <c r="I91" s="1013" t="s">
        <v>5705</v>
      </c>
      <c r="J91" s="1023" t="s">
        <v>10</v>
      </c>
      <c r="K91" s="997"/>
      <c r="L91" s="997"/>
      <c r="M91" s="997"/>
      <c r="N91" s="997"/>
      <c r="O91" s="997"/>
      <c r="P91" s="997"/>
      <c r="Q91" s="1024">
        <v>1000</v>
      </c>
      <c r="R91" s="1044">
        <v>1000</v>
      </c>
      <c r="S91" s="1027"/>
      <c r="T91" s="1040"/>
      <c r="U91" s="1042"/>
      <c r="V91" s="1043"/>
      <c r="X91" s="188"/>
    </row>
    <row r="92" spans="1:24" ht="12.5">
      <c r="B92" s="65">
        <v>1</v>
      </c>
      <c r="C92" s="66">
        <f t="shared" si="6"/>
        <v>2</v>
      </c>
      <c r="D92" s="76" t="s">
        <v>87</v>
      </c>
      <c r="E92" s="77" t="s">
        <v>90</v>
      </c>
      <c r="F92" s="76" t="s">
        <v>68</v>
      </c>
      <c r="G92" s="95"/>
      <c r="H92" s="96" t="s">
        <v>104</v>
      </c>
      <c r="I92" s="70" t="s">
        <v>628</v>
      </c>
      <c r="J92" s="71" t="s">
        <v>10</v>
      </c>
      <c r="K92" s="811"/>
      <c r="L92" s="811"/>
      <c r="M92" s="811"/>
      <c r="N92" s="811"/>
      <c r="O92" s="811">
        <v>1600</v>
      </c>
      <c r="P92" s="811">
        <v>1800</v>
      </c>
      <c r="Q92" s="1084">
        <v>1800</v>
      </c>
      <c r="R92" s="1074">
        <v>2000</v>
      </c>
      <c r="S92" s="97"/>
      <c r="T92" s="886"/>
      <c r="U92" s="97"/>
      <c r="V92" s="98"/>
    </row>
    <row r="93" spans="1:24" s="55" customFormat="1" ht="12" customHeight="1">
      <c r="A93"/>
      <c r="B93" s="178"/>
      <c r="C93" s="179"/>
      <c r="D93" s="187"/>
      <c r="E93" s="187"/>
      <c r="F93" s="187"/>
      <c r="G93" s="179"/>
      <c r="H93" s="178"/>
      <c r="I93" s="181" t="s">
        <v>107</v>
      </c>
      <c r="J93" s="182"/>
      <c r="K93" s="72"/>
      <c r="L93" s="72"/>
      <c r="M93" s="72"/>
      <c r="N93" s="72"/>
      <c r="O93" s="72"/>
      <c r="P93" s="72"/>
      <c r="Q93" s="1108"/>
      <c r="R93" s="1106"/>
      <c r="S93" s="183"/>
      <c r="T93" s="943"/>
      <c r="U93" s="183"/>
      <c r="V93" s="184"/>
    </row>
    <row r="94" spans="1:24" ht="12.75" customHeight="1">
      <c r="B94" s="65">
        <v>1</v>
      </c>
      <c r="C94" s="66">
        <f t="shared" ref="C94:C102" si="7">IF(E94="A",4,IF(E94="B",3,IF(E94="C",2,IF(E94="D",1,0))))</f>
        <v>4</v>
      </c>
      <c r="D94" s="77" t="s">
        <v>90</v>
      </c>
      <c r="E94" s="76" t="s">
        <v>68</v>
      </c>
      <c r="F94" s="99" t="s">
        <v>70</v>
      </c>
      <c r="G94" s="95"/>
      <c r="H94" s="96" t="s">
        <v>114</v>
      </c>
      <c r="I94" s="70" t="s">
        <v>182</v>
      </c>
      <c r="J94" s="71" t="s">
        <v>92</v>
      </c>
      <c r="K94" s="72">
        <v>2350</v>
      </c>
      <c r="L94" s="72">
        <v>2500</v>
      </c>
      <c r="M94" s="72">
        <v>3000</v>
      </c>
      <c r="N94" s="72">
        <v>3500</v>
      </c>
      <c r="O94" s="72">
        <v>4000</v>
      </c>
      <c r="P94" s="72">
        <v>4000</v>
      </c>
      <c r="Q94" s="1085">
        <v>4000</v>
      </c>
      <c r="R94" s="1073"/>
      <c r="S94" s="97"/>
      <c r="T94" s="886"/>
      <c r="U94" s="97"/>
      <c r="V94" s="98"/>
    </row>
    <row r="95" spans="1:24" ht="12.75" customHeight="1">
      <c r="B95" s="65">
        <v>1</v>
      </c>
      <c r="C95" s="66">
        <f t="shared" si="7"/>
        <v>0</v>
      </c>
      <c r="D95" s="76" t="s">
        <v>68</v>
      </c>
      <c r="E95" s="99" t="s">
        <v>99</v>
      </c>
      <c r="F95" s="77" t="s">
        <v>90</v>
      </c>
      <c r="G95" s="95"/>
      <c r="H95" s="96" t="s">
        <v>90</v>
      </c>
      <c r="I95" s="70" t="s">
        <v>186</v>
      </c>
      <c r="J95" s="71" t="s">
        <v>6111</v>
      </c>
      <c r="K95" s="72"/>
      <c r="L95" s="72"/>
      <c r="M95" s="72">
        <v>900</v>
      </c>
      <c r="N95" s="72">
        <v>900</v>
      </c>
      <c r="O95" s="72">
        <v>900</v>
      </c>
      <c r="P95" s="72">
        <v>900</v>
      </c>
      <c r="Q95" s="1024">
        <v>4000</v>
      </c>
      <c r="R95" s="829">
        <v>4500</v>
      </c>
      <c r="S95" s="103"/>
      <c r="T95" s="884"/>
      <c r="U95" s="103"/>
      <c r="V95" s="158"/>
    </row>
    <row r="96" spans="1:24" ht="12.75" customHeight="1">
      <c r="A96" s="320"/>
      <c r="B96" s="65">
        <v>1</v>
      </c>
      <c r="C96" s="66">
        <f>IF(E96="A",1,IF(E96="B",1,0))</f>
        <v>1</v>
      </c>
      <c r="D96" s="1254" t="s">
        <v>90</v>
      </c>
      <c r="E96" s="1253" t="s">
        <v>87</v>
      </c>
      <c r="F96" s="1253" t="s">
        <v>87</v>
      </c>
      <c r="G96" s="78"/>
      <c r="H96" s="100" t="s">
        <v>240</v>
      </c>
      <c r="I96" s="826" t="s">
        <v>6473</v>
      </c>
      <c r="J96" s="81" t="s">
        <v>10</v>
      </c>
      <c r="K96" s="72"/>
      <c r="L96" s="72"/>
      <c r="M96" s="72"/>
      <c r="N96" s="72"/>
      <c r="O96" s="72"/>
      <c r="P96" s="72"/>
      <c r="Q96" s="833">
        <v>840</v>
      </c>
      <c r="R96" s="822">
        <v>1400</v>
      </c>
      <c r="S96" s="769">
        <v>1400</v>
      </c>
      <c r="T96" s="880"/>
      <c r="U96" s="880"/>
      <c r="V96" s="110"/>
      <c r="X96" s="123"/>
    </row>
    <row r="97" spans="1:24" ht="12.75" customHeight="1">
      <c r="A97" s="111"/>
      <c r="B97" s="65">
        <v>1</v>
      </c>
      <c r="C97" s="66">
        <f t="shared" si="7"/>
        <v>4</v>
      </c>
      <c r="D97" s="1030" t="s">
        <v>87</v>
      </c>
      <c r="E97" s="1030" t="s">
        <v>68</v>
      </c>
      <c r="F97" s="1031" t="s">
        <v>90</v>
      </c>
      <c r="G97" s="78"/>
      <c r="H97" s="100" t="s">
        <v>116</v>
      </c>
      <c r="I97" s="101" t="s">
        <v>6226</v>
      </c>
      <c r="J97" s="1023" t="s">
        <v>17</v>
      </c>
      <c r="K97" s="72"/>
      <c r="L97" s="72"/>
      <c r="M97" s="72"/>
      <c r="N97" s="72"/>
      <c r="O97" s="72"/>
      <c r="P97" s="72">
        <f>60%*Q97</f>
        <v>210</v>
      </c>
      <c r="Q97" s="1063">
        <v>350</v>
      </c>
      <c r="R97" s="1026"/>
      <c r="S97" s="1027"/>
      <c r="T97" s="1028"/>
      <c r="U97" s="1028"/>
      <c r="V97" s="1029"/>
    </row>
    <row r="98" spans="1:24" ht="12.75" customHeight="1">
      <c r="A98" s="1022"/>
      <c r="B98" s="65">
        <v>1</v>
      </c>
      <c r="C98" s="66">
        <f t="shared" si="7"/>
        <v>0</v>
      </c>
      <c r="D98" s="1030" t="s">
        <v>68</v>
      </c>
      <c r="E98" s="1032" t="s">
        <v>99</v>
      </c>
      <c r="F98" s="1034" t="s">
        <v>68</v>
      </c>
      <c r="G98" s="78"/>
      <c r="H98" s="100" t="s">
        <v>240</v>
      </c>
      <c r="I98" s="101" t="s">
        <v>6236</v>
      </c>
      <c r="J98" s="1023" t="s">
        <v>10</v>
      </c>
      <c r="K98" s="72"/>
      <c r="L98" s="72"/>
      <c r="M98" s="72"/>
      <c r="N98" s="72"/>
      <c r="O98" s="72"/>
      <c r="P98" s="72">
        <v>200</v>
      </c>
      <c r="Q98" s="1063">
        <v>200</v>
      </c>
      <c r="R98" s="1026"/>
      <c r="S98" s="1027"/>
      <c r="T98" s="1028"/>
      <c r="U98" s="1028"/>
      <c r="V98" s="1029"/>
    </row>
    <row r="99" spans="1:24" ht="12.75" customHeight="1">
      <c r="B99" s="65">
        <v>1</v>
      </c>
      <c r="C99" s="66">
        <f t="shared" si="7"/>
        <v>3</v>
      </c>
      <c r="D99" s="67" t="s">
        <v>68</v>
      </c>
      <c r="E99" s="67" t="s">
        <v>87</v>
      </c>
      <c r="F99" s="105" t="s">
        <v>90</v>
      </c>
      <c r="G99" s="68"/>
      <c r="H99" s="69" t="s">
        <v>114</v>
      </c>
      <c r="I99" s="70" t="s">
        <v>187</v>
      </c>
      <c r="J99" s="71" t="s">
        <v>616</v>
      </c>
      <c r="K99" s="72"/>
      <c r="L99" s="72">
        <v>900</v>
      </c>
      <c r="M99" s="72">
        <v>900</v>
      </c>
      <c r="N99" s="72">
        <v>900</v>
      </c>
      <c r="O99" s="72">
        <v>3600</v>
      </c>
      <c r="P99" s="72">
        <v>4200</v>
      </c>
      <c r="Q99" s="1063">
        <v>4500</v>
      </c>
      <c r="R99" s="1026"/>
      <c r="S99" s="73"/>
      <c r="T99" s="899"/>
      <c r="U99" s="73"/>
      <c r="V99" s="74"/>
    </row>
    <row r="100" spans="1:24" ht="12.75" customHeight="1">
      <c r="B100" s="65">
        <v>1</v>
      </c>
      <c r="C100" s="66">
        <f t="shared" si="7"/>
        <v>3</v>
      </c>
      <c r="D100" s="76" t="s">
        <v>87</v>
      </c>
      <c r="E100" s="76" t="s">
        <v>87</v>
      </c>
      <c r="F100" s="76" t="s">
        <v>87</v>
      </c>
      <c r="G100" s="95"/>
      <c r="H100" s="96" t="s">
        <v>116</v>
      </c>
      <c r="I100" s="70" t="s">
        <v>191</v>
      </c>
      <c r="J100" s="71" t="s">
        <v>7</v>
      </c>
      <c r="K100" s="72">
        <v>1100</v>
      </c>
      <c r="L100" s="72">
        <v>1300</v>
      </c>
      <c r="M100" s="72">
        <v>2500</v>
      </c>
      <c r="N100" s="72">
        <v>3000</v>
      </c>
      <c r="O100" s="72">
        <v>3500</v>
      </c>
      <c r="P100" s="72">
        <v>3750</v>
      </c>
      <c r="Q100" s="1084">
        <v>4000</v>
      </c>
      <c r="R100" s="1073"/>
      <c r="S100" s="97"/>
      <c r="T100" s="886"/>
      <c r="U100" s="97"/>
      <c r="V100" s="98"/>
    </row>
    <row r="101" spans="1:24" s="109" customFormat="1" ht="12.5">
      <c r="A101"/>
      <c r="B101" s="65">
        <v>1</v>
      </c>
      <c r="C101" s="66">
        <f t="shared" si="7"/>
        <v>3</v>
      </c>
      <c r="D101" s="76" t="s">
        <v>68</v>
      </c>
      <c r="E101" s="76" t="s">
        <v>87</v>
      </c>
      <c r="F101" s="77" t="s">
        <v>90</v>
      </c>
      <c r="G101" s="78"/>
      <c r="H101" s="96" t="s">
        <v>188</v>
      </c>
      <c r="I101" s="107" t="s">
        <v>6016</v>
      </c>
      <c r="J101" s="81" t="s">
        <v>173</v>
      </c>
      <c r="K101" s="811"/>
      <c r="L101" s="811"/>
      <c r="M101" s="811"/>
      <c r="N101" s="811"/>
      <c r="O101" s="811">
        <v>200</v>
      </c>
      <c r="P101" s="811">
        <v>200</v>
      </c>
      <c r="Q101" s="1063">
        <v>300</v>
      </c>
      <c r="R101" s="829">
        <v>400</v>
      </c>
      <c r="S101" s="103"/>
      <c r="T101" s="884"/>
      <c r="U101" s="103"/>
      <c r="V101" s="158"/>
    </row>
    <row r="102" spans="1:24" ht="12.75" customHeight="1">
      <c r="B102" s="65">
        <v>1</v>
      </c>
      <c r="C102" s="66">
        <f t="shared" si="7"/>
        <v>3</v>
      </c>
      <c r="D102" s="76" t="s">
        <v>68</v>
      </c>
      <c r="E102" s="76" t="s">
        <v>87</v>
      </c>
      <c r="F102" s="99" t="s">
        <v>70</v>
      </c>
      <c r="G102" s="78"/>
      <c r="H102" s="96" t="s">
        <v>188</v>
      </c>
      <c r="I102" s="107" t="s">
        <v>193</v>
      </c>
      <c r="J102" s="81" t="s">
        <v>6111</v>
      </c>
      <c r="K102" s="72"/>
      <c r="L102" s="72"/>
      <c r="M102" s="72"/>
      <c r="N102" s="72">
        <v>3700</v>
      </c>
      <c r="O102" s="72">
        <v>3900</v>
      </c>
      <c r="P102" s="72">
        <v>4100</v>
      </c>
      <c r="Q102" s="1096">
        <v>4300</v>
      </c>
      <c r="R102" s="1077"/>
      <c r="S102" s="103"/>
      <c r="T102" s="905"/>
      <c r="U102" s="103"/>
      <c r="V102" s="158"/>
    </row>
    <row r="103" spans="1:24" s="55" customFormat="1" ht="12" customHeight="1">
      <c r="A103"/>
      <c r="B103" s="178"/>
      <c r="C103" s="179"/>
      <c r="D103" s="187"/>
      <c r="E103" s="187"/>
      <c r="F103" s="187"/>
      <c r="G103" s="179"/>
      <c r="H103" s="178"/>
      <c r="I103" s="181" t="s">
        <v>118</v>
      </c>
      <c r="J103" s="182"/>
      <c r="K103" s="72"/>
      <c r="L103" s="72"/>
      <c r="M103" s="72"/>
      <c r="N103" s="72"/>
      <c r="O103" s="72"/>
      <c r="P103" s="72"/>
      <c r="Q103" s="1108"/>
      <c r="R103" s="1106"/>
      <c r="S103" s="183"/>
      <c r="T103" s="943"/>
      <c r="U103" s="183"/>
      <c r="V103" s="184"/>
    </row>
    <row r="104" spans="1:24" ht="12.75" customHeight="1">
      <c r="A104" s="111"/>
      <c r="B104" s="65">
        <v>1</v>
      </c>
      <c r="C104" s="66">
        <f>IF(E104="A",4,IF(E104="B",3,IF(E104="C",2,IF(E104="D",1,0))))</f>
        <v>3</v>
      </c>
      <c r="D104" s="1030" t="s">
        <v>68</v>
      </c>
      <c r="E104" s="1030" t="s">
        <v>87</v>
      </c>
      <c r="F104" s="1031" t="s">
        <v>90</v>
      </c>
      <c r="G104" s="78"/>
      <c r="H104" s="100" t="s">
        <v>119</v>
      </c>
      <c r="I104" s="101" t="s">
        <v>6265</v>
      </c>
      <c r="J104" s="1023" t="s">
        <v>6119</v>
      </c>
      <c r="K104" s="72"/>
      <c r="L104" s="72"/>
      <c r="M104" s="72"/>
      <c r="N104" s="72"/>
      <c r="O104" s="72"/>
      <c r="P104" s="72">
        <f>60%*Q104</f>
        <v>840</v>
      </c>
      <c r="Q104" s="1063">
        <v>1400</v>
      </c>
      <c r="R104" s="1025">
        <v>1400</v>
      </c>
      <c r="S104" s="1027"/>
      <c r="T104" s="1028"/>
      <c r="U104" s="1028"/>
      <c r="V104" s="1029"/>
    </row>
    <row r="105" spans="1:24" ht="12.75" customHeight="1">
      <c r="B105" s="65">
        <v>1</v>
      </c>
      <c r="C105" s="66">
        <f>IF(E105="A",4,IF(E105="B",3,IF(E105="C",2,IF(E105="D",1,0))))</f>
        <v>4</v>
      </c>
      <c r="D105" s="823" t="s">
        <v>87</v>
      </c>
      <c r="E105" s="823" t="s">
        <v>68</v>
      </c>
      <c r="F105" s="823" t="s">
        <v>68</v>
      </c>
      <c r="G105" s="78"/>
      <c r="H105" s="100" t="s">
        <v>197</v>
      </c>
      <c r="I105" s="101" t="s">
        <v>6034</v>
      </c>
      <c r="J105" s="81" t="s">
        <v>616</v>
      </c>
      <c r="K105" s="72"/>
      <c r="L105" s="72"/>
      <c r="M105" s="72"/>
      <c r="N105" s="72"/>
      <c r="O105" s="72">
        <v>540</v>
      </c>
      <c r="P105" s="72">
        <v>900</v>
      </c>
      <c r="Q105" s="1063">
        <v>900</v>
      </c>
      <c r="R105" s="108"/>
      <c r="S105" s="73"/>
      <c r="T105" s="880"/>
      <c r="U105" s="73"/>
      <c r="V105" s="196"/>
    </row>
    <row r="106" spans="1:24" s="109" customFormat="1" ht="12.5">
      <c r="A106" s="217"/>
      <c r="B106" s="65">
        <v>1</v>
      </c>
      <c r="C106" s="66">
        <f>IF(E106="A",4,IF(E106="B",3,IF(E106="C",2,IF(E106="D",1,0))))</f>
        <v>1</v>
      </c>
      <c r="D106" s="1045" t="s">
        <v>90</v>
      </c>
      <c r="E106" s="1037" t="s">
        <v>70</v>
      </c>
      <c r="F106" s="1038" t="s">
        <v>68</v>
      </c>
      <c r="G106" s="1007"/>
      <c r="H106" s="1039" t="s">
        <v>197</v>
      </c>
      <c r="I106" s="1000" t="s">
        <v>1039</v>
      </c>
      <c r="J106" s="1023" t="s">
        <v>1056</v>
      </c>
      <c r="K106" s="997"/>
      <c r="L106" s="997"/>
      <c r="M106" s="997"/>
      <c r="N106" s="997"/>
      <c r="O106" s="997"/>
      <c r="P106" s="997"/>
      <c r="Q106" s="1024">
        <v>2000</v>
      </c>
      <c r="R106" s="1044">
        <v>2000</v>
      </c>
      <c r="S106" s="1027"/>
      <c r="T106" s="1040"/>
      <c r="U106" s="1042"/>
      <c r="V106" s="1043"/>
      <c r="X106" s="188"/>
    </row>
    <row r="107" spans="1:24" ht="12.75" customHeight="1">
      <c r="A107" s="810"/>
      <c r="B107" s="65">
        <v>1</v>
      </c>
      <c r="C107" s="66">
        <f>IF(E107="A",4,IF(E107="B",3,IF(E107="C",2,IF(E107="D",1,0))))</f>
        <v>2</v>
      </c>
      <c r="D107" s="76" t="s">
        <v>87</v>
      </c>
      <c r="E107" s="77" t="s">
        <v>90</v>
      </c>
      <c r="F107" s="77" t="s">
        <v>90</v>
      </c>
      <c r="G107" s="78"/>
      <c r="H107" s="100" t="s">
        <v>122</v>
      </c>
      <c r="I107" s="101" t="s">
        <v>5792</v>
      </c>
      <c r="J107" s="81" t="s">
        <v>616</v>
      </c>
      <c r="K107" s="72"/>
      <c r="L107" s="72"/>
      <c r="M107" s="72"/>
      <c r="N107" s="72">
        <v>3000</v>
      </c>
      <c r="O107" s="72">
        <v>3000</v>
      </c>
      <c r="P107" s="72">
        <v>3000</v>
      </c>
      <c r="Q107" s="1064">
        <v>3800</v>
      </c>
      <c r="R107" s="829">
        <v>4000</v>
      </c>
      <c r="S107" s="73"/>
      <c r="T107" s="880"/>
      <c r="U107" s="73"/>
      <c r="V107" s="196"/>
    </row>
    <row r="108" spans="1:24" ht="12.75" customHeight="1">
      <c r="A108" s="320"/>
      <c r="B108" s="65">
        <v>1</v>
      </c>
      <c r="C108" s="66">
        <f>IF(E108="A",1,IF(E108="B",1,0))</f>
        <v>1</v>
      </c>
      <c r="D108" s="1253" t="s">
        <v>87</v>
      </c>
      <c r="E108" s="1253" t="s">
        <v>68</v>
      </c>
      <c r="F108" s="1255" t="s">
        <v>99</v>
      </c>
      <c r="G108" s="78"/>
      <c r="H108" s="100" t="s">
        <v>197</v>
      </c>
      <c r="I108" s="826" t="s">
        <v>6543</v>
      </c>
      <c r="J108" s="81" t="s">
        <v>173</v>
      </c>
      <c r="K108" s="72"/>
      <c r="L108" s="72"/>
      <c r="M108" s="72"/>
      <c r="N108" s="72"/>
      <c r="O108" s="72"/>
      <c r="P108" s="72"/>
      <c r="Q108" s="833">
        <v>450</v>
      </c>
      <c r="R108" s="822">
        <v>750</v>
      </c>
      <c r="S108" s="73"/>
      <c r="T108" s="880"/>
      <c r="U108" s="880"/>
      <c r="V108" s="110"/>
      <c r="X108" s="123"/>
    </row>
    <row r="109" spans="1:24" ht="12.75" customHeight="1">
      <c r="A109" s="320"/>
      <c r="B109" s="65">
        <v>1</v>
      </c>
      <c r="C109" s="66">
        <f>IF(E109="A",1,IF(E109="B",1,0))</f>
        <v>1</v>
      </c>
      <c r="D109" s="1254" t="s">
        <v>90</v>
      </c>
      <c r="E109" s="1253" t="s">
        <v>68</v>
      </c>
      <c r="F109" s="1254" t="s">
        <v>90</v>
      </c>
      <c r="G109" s="78"/>
      <c r="H109" s="100" t="s">
        <v>119</v>
      </c>
      <c r="I109" s="826" t="s">
        <v>6522</v>
      </c>
      <c r="J109" s="81" t="s">
        <v>616</v>
      </c>
      <c r="K109" s="72"/>
      <c r="L109" s="72"/>
      <c r="M109" s="72"/>
      <c r="N109" s="72"/>
      <c r="O109" s="72"/>
      <c r="P109" s="72"/>
      <c r="Q109" s="833">
        <v>300</v>
      </c>
      <c r="R109" s="822">
        <v>500</v>
      </c>
      <c r="S109" s="73"/>
      <c r="T109" s="880"/>
      <c r="U109" s="880"/>
      <c r="V109" s="110"/>
      <c r="X109" s="123"/>
    </row>
    <row r="110" spans="1:24" ht="12.75" customHeight="1">
      <c r="B110" s="65">
        <v>1</v>
      </c>
      <c r="C110" s="66">
        <f>IF(E110="A",4,IF(E110="B",3,IF(E110="C",2,IF(E110="D",1,0))))</f>
        <v>3</v>
      </c>
      <c r="D110" s="67" t="s">
        <v>68</v>
      </c>
      <c r="E110" s="67" t="s">
        <v>87</v>
      </c>
      <c r="F110" s="67" t="s">
        <v>68</v>
      </c>
      <c r="G110" s="68"/>
      <c r="H110" s="69" t="s">
        <v>122</v>
      </c>
      <c r="I110" s="70" t="s">
        <v>200</v>
      </c>
      <c r="J110" s="71" t="s">
        <v>616</v>
      </c>
      <c r="K110" s="72"/>
      <c r="L110" s="72">
        <v>840</v>
      </c>
      <c r="M110" s="72">
        <v>1400</v>
      </c>
      <c r="N110" s="72">
        <v>1400</v>
      </c>
      <c r="O110" s="72">
        <v>4000</v>
      </c>
      <c r="P110" s="72">
        <v>4000</v>
      </c>
      <c r="Q110" s="1063">
        <v>4500</v>
      </c>
      <c r="R110" s="1026"/>
      <c r="S110" s="73"/>
      <c r="T110" s="899"/>
      <c r="U110" s="73"/>
      <c r="V110" s="74"/>
    </row>
    <row r="111" spans="1:24" ht="12.75" customHeight="1">
      <c r="A111" s="111"/>
      <c r="B111" s="65">
        <v>1</v>
      </c>
      <c r="C111" s="66">
        <f>IF(E111="A",4,IF(E111="B",3,IF(E111="C",2,IF(E111="D",1,0))))</f>
        <v>3</v>
      </c>
      <c r="D111" s="1030" t="s">
        <v>68</v>
      </c>
      <c r="E111" s="1030" t="s">
        <v>87</v>
      </c>
      <c r="F111" s="1034" t="s">
        <v>87</v>
      </c>
      <c r="G111" s="78"/>
      <c r="H111" s="100" t="s">
        <v>251</v>
      </c>
      <c r="I111" s="101" t="s">
        <v>6275</v>
      </c>
      <c r="J111" s="1023" t="s">
        <v>6119</v>
      </c>
      <c r="K111" s="72"/>
      <c r="L111" s="72"/>
      <c r="M111" s="72"/>
      <c r="N111" s="72"/>
      <c r="O111" s="72"/>
      <c r="P111" s="72">
        <f>60%*Q111</f>
        <v>300</v>
      </c>
      <c r="Q111" s="1063">
        <v>500</v>
      </c>
      <c r="R111" s="1026"/>
      <c r="S111" s="1027"/>
      <c r="T111" s="1028"/>
      <c r="U111" s="1028"/>
      <c r="V111" s="1029"/>
    </row>
    <row r="112" spans="1:24" s="55" customFormat="1" ht="12" customHeight="1">
      <c r="A112"/>
      <c r="B112" s="178"/>
      <c r="C112" s="179"/>
      <c r="D112" s="187"/>
      <c r="E112" s="187"/>
      <c r="F112" s="187"/>
      <c r="G112" s="179"/>
      <c r="H112" s="178"/>
      <c r="I112" s="190" t="s">
        <v>125</v>
      </c>
      <c r="J112" s="191"/>
      <c r="K112" s="72"/>
      <c r="L112" s="72"/>
      <c r="M112" s="72"/>
      <c r="N112" s="72"/>
      <c r="O112" s="72"/>
      <c r="P112" s="72"/>
      <c r="Q112" s="1108"/>
      <c r="R112" s="1106"/>
      <c r="S112" s="183"/>
      <c r="T112" s="943"/>
      <c r="U112" s="183"/>
      <c r="V112" s="184"/>
    </row>
    <row r="113" spans="1:24" ht="12.5">
      <c r="B113" s="65">
        <v>1</v>
      </c>
      <c r="C113" s="66">
        <f>IF(E113="A",1,IF(E113="B",1,0))</f>
        <v>0</v>
      </c>
      <c r="D113" s="1045" t="s">
        <v>90</v>
      </c>
      <c r="E113" s="1037" t="s">
        <v>70</v>
      </c>
      <c r="F113" s="1045" t="s">
        <v>90</v>
      </c>
      <c r="G113" s="1007"/>
      <c r="H113" s="1041" t="s">
        <v>129</v>
      </c>
      <c r="I113" s="1013" t="s">
        <v>5783</v>
      </c>
      <c r="J113" s="1023" t="s">
        <v>7</v>
      </c>
      <c r="K113" s="72"/>
      <c r="L113" s="72"/>
      <c r="M113" s="72"/>
      <c r="N113" s="72"/>
      <c r="O113" s="72"/>
      <c r="P113" s="72">
        <v>800</v>
      </c>
      <c r="Q113" s="1066">
        <v>900</v>
      </c>
      <c r="R113" s="1025">
        <v>1000</v>
      </c>
      <c r="S113" s="1040"/>
      <c r="T113" s="1040"/>
      <c r="U113" s="1042"/>
      <c r="V113" s="1043"/>
      <c r="W113" s="109"/>
      <c r="X113" s="188"/>
    </row>
    <row r="114" spans="1:24" ht="12.75" customHeight="1">
      <c r="A114" s="320"/>
      <c r="B114" s="65">
        <v>1</v>
      </c>
      <c r="C114" s="66">
        <f>IF(E114="A",1,IF(E114="B",1,0))</f>
        <v>1</v>
      </c>
      <c r="D114" s="1253" t="s">
        <v>68</v>
      </c>
      <c r="E114" s="1253" t="s">
        <v>87</v>
      </c>
      <c r="F114" s="1254" t="s">
        <v>90</v>
      </c>
      <c r="G114" s="78"/>
      <c r="H114" s="100" t="s">
        <v>129</v>
      </c>
      <c r="I114" s="826" t="s">
        <v>6585</v>
      </c>
      <c r="J114" s="81" t="s">
        <v>6111</v>
      </c>
      <c r="K114" s="72"/>
      <c r="L114" s="72"/>
      <c r="M114" s="72"/>
      <c r="N114" s="72"/>
      <c r="O114" s="72"/>
      <c r="P114" s="72"/>
      <c r="Q114" s="833">
        <v>210</v>
      </c>
      <c r="R114" s="822">
        <v>350</v>
      </c>
      <c r="S114" s="73"/>
      <c r="T114" s="880"/>
      <c r="U114" s="880"/>
      <c r="V114" s="110"/>
      <c r="X114" s="123"/>
    </row>
    <row r="115" spans="1:24" ht="12.75" customHeight="1">
      <c r="A115" s="320"/>
      <c r="B115" s="65">
        <v>1</v>
      </c>
      <c r="C115" s="66">
        <f>IF(E115="A",1,IF(E115="B",1,0))</f>
        <v>0</v>
      </c>
      <c r="D115" s="1253" t="s">
        <v>68</v>
      </c>
      <c r="E115" s="1254" t="s">
        <v>90</v>
      </c>
      <c r="F115" s="1253" t="s">
        <v>87</v>
      </c>
      <c r="G115" s="78"/>
      <c r="H115" s="100" t="s">
        <v>131</v>
      </c>
      <c r="I115" s="826" t="s">
        <v>6592</v>
      </c>
      <c r="J115" s="81" t="s">
        <v>7</v>
      </c>
      <c r="K115" s="72"/>
      <c r="L115" s="72"/>
      <c r="M115" s="72"/>
      <c r="N115" s="72"/>
      <c r="O115" s="72"/>
      <c r="P115" s="72"/>
      <c r="Q115" s="833">
        <v>200</v>
      </c>
      <c r="R115" s="822">
        <v>200</v>
      </c>
      <c r="S115" s="73"/>
      <c r="T115" s="880"/>
      <c r="U115" s="880"/>
      <c r="V115" s="110"/>
      <c r="X115" s="123"/>
    </row>
    <row r="116" spans="1:24" ht="12.75" customHeight="1">
      <c r="B116" s="65">
        <v>1</v>
      </c>
      <c r="C116" s="66">
        <f>IF(E116="A",4,IF(E116="B",3,IF(E116="C",2,IF(E116="D",1,0))))</f>
        <v>4</v>
      </c>
      <c r="D116" s="1038" t="s">
        <v>87</v>
      </c>
      <c r="E116" s="1038" t="s">
        <v>68</v>
      </c>
      <c r="F116" s="1038" t="s">
        <v>68</v>
      </c>
      <c r="G116" s="1009"/>
      <c r="H116" s="1039" t="s">
        <v>131</v>
      </c>
      <c r="I116" s="1256" t="s">
        <v>881</v>
      </c>
      <c r="J116" s="1023" t="s">
        <v>6111</v>
      </c>
      <c r="K116" s="997"/>
      <c r="L116" s="997"/>
      <c r="M116" s="997"/>
      <c r="N116" s="997"/>
      <c r="O116" s="997"/>
      <c r="P116" s="997"/>
      <c r="Q116" s="1094">
        <v>6000</v>
      </c>
      <c r="R116" s="1074">
        <v>6000</v>
      </c>
      <c r="S116" s="97"/>
      <c r="T116" s="97"/>
      <c r="U116" s="97"/>
      <c r="V116" s="128"/>
      <c r="W116" s="123"/>
      <c r="X116" s="188"/>
    </row>
    <row r="117" spans="1:24" ht="12.75" customHeight="1">
      <c r="B117" s="65">
        <v>1</v>
      </c>
      <c r="C117" s="66">
        <f>IF(E117="A",4,IF(E117="B",3,IF(E117="C",2,IF(E117="D",1,0))))</f>
        <v>1</v>
      </c>
      <c r="D117" s="76" t="s">
        <v>87</v>
      </c>
      <c r="E117" s="99" t="s">
        <v>70</v>
      </c>
      <c r="F117" s="76" t="s">
        <v>87</v>
      </c>
      <c r="G117" s="95"/>
      <c r="H117" s="96" t="s">
        <v>131</v>
      </c>
      <c r="I117" s="70" t="s">
        <v>206</v>
      </c>
      <c r="J117" s="71" t="s">
        <v>7</v>
      </c>
      <c r="K117" s="72"/>
      <c r="L117" s="72"/>
      <c r="M117" s="72">
        <v>840</v>
      </c>
      <c r="N117" s="72">
        <v>1400</v>
      </c>
      <c r="O117" s="72">
        <v>1400</v>
      </c>
      <c r="P117" s="72">
        <v>1750</v>
      </c>
      <c r="Q117" s="1084">
        <v>2000</v>
      </c>
      <c r="R117" s="1074">
        <v>2500</v>
      </c>
      <c r="S117" s="97"/>
      <c r="T117" s="886"/>
      <c r="U117" s="97"/>
      <c r="V117" s="98"/>
    </row>
    <row r="118" spans="1:24" ht="12.75" customHeight="1">
      <c r="B118" s="65">
        <v>1</v>
      </c>
      <c r="C118" s="66">
        <f>IF(E118="A",4,IF(E118="B",3,IF(E118="C",2,IF(E118="D",1,0))))</f>
        <v>2</v>
      </c>
      <c r="D118" s="76" t="s">
        <v>87</v>
      </c>
      <c r="E118" s="77" t="s">
        <v>90</v>
      </c>
      <c r="F118" s="76" t="s">
        <v>68</v>
      </c>
      <c r="G118" s="95"/>
      <c r="H118" s="96" t="s">
        <v>129</v>
      </c>
      <c r="I118" s="70" t="s">
        <v>207</v>
      </c>
      <c r="J118" s="71" t="s">
        <v>6111</v>
      </c>
      <c r="K118" s="72">
        <v>900</v>
      </c>
      <c r="L118" s="72">
        <v>900</v>
      </c>
      <c r="M118" s="72">
        <v>900</v>
      </c>
      <c r="N118" s="72">
        <v>1800</v>
      </c>
      <c r="O118" s="72">
        <v>2500</v>
      </c>
      <c r="P118" s="72">
        <v>3500</v>
      </c>
      <c r="Q118" s="1094">
        <v>4000</v>
      </c>
      <c r="R118" s="1073"/>
      <c r="S118" s="97"/>
      <c r="T118" s="900"/>
      <c r="U118" s="97"/>
      <c r="V118" s="98"/>
    </row>
    <row r="119" spans="1:24" s="55" customFormat="1" ht="12" customHeight="1">
      <c r="A119"/>
      <c r="B119" s="178"/>
      <c r="C119" s="179"/>
      <c r="D119" s="187"/>
      <c r="E119" s="187"/>
      <c r="F119" s="187"/>
      <c r="G119" s="179"/>
      <c r="H119" s="178"/>
      <c r="I119" s="181" t="s">
        <v>134</v>
      </c>
      <c r="J119" s="182"/>
      <c r="K119" s="72"/>
      <c r="L119" s="72"/>
      <c r="M119" s="72"/>
      <c r="N119" s="72"/>
      <c r="O119" s="72"/>
      <c r="P119" s="72"/>
      <c r="Q119" s="1108"/>
      <c r="R119" s="1106"/>
      <c r="S119" s="183"/>
      <c r="T119" s="943"/>
      <c r="U119" s="183"/>
      <c r="V119" s="184"/>
    </row>
    <row r="120" spans="1:24" ht="12.75" customHeight="1">
      <c r="A120" s="111"/>
      <c r="B120" s="65">
        <v>1</v>
      </c>
      <c r="C120" s="66">
        <f t="shared" ref="C120:C126" si="8">IF(E120="A",4,IF(E120="B",3,IF(E120="C",2,IF(E120="D",1,0))))</f>
        <v>4</v>
      </c>
      <c r="D120" s="1033" t="s">
        <v>90</v>
      </c>
      <c r="E120" s="1030" t="s">
        <v>68</v>
      </c>
      <c r="F120" s="1035" t="s">
        <v>99</v>
      </c>
      <c r="G120" s="78"/>
      <c r="H120" s="100" t="s">
        <v>140</v>
      </c>
      <c r="I120" s="101" t="s">
        <v>6330</v>
      </c>
      <c r="J120" s="1023" t="s">
        <v>6119</v>
      </c>
      <c r="K120" s="72"/>
      <c r="L120" s="72"/>
      <c r="M120" s="72"/>
      <c r="N120" s="72"/>
      <c r="O120" s="72"/>
      <c r="P120" s="72">
        <f>60%*Q120</f>
        <v>540</v>
      </c>
      <c r="Q120" s="1063">
        <v>900</v>
      </c>
      <c r="R120" s="1025">
        <v>900</v>
      </c>
      <c r="S120" s="1027"/>
      <c r="T120" s="1028"/>
      <c r="U120" s="1028"/>
      <c r="V120" s="1029"/>
    </row>
    <row r="121" spans="1:24" ht="12.75" customHeight="1">
      <c r="B121" s="65">
        <v>1</v>
      </c>
      <c r="C121" s="739">
        <v>4</v>
      </c>
      <c r="D121" s="853" t="s">
        <v>68</v>
      </c>
      <c r="E121" s="853" t="s">
        <v>68</v>
      </c>
      <c r="F121" s="853" t="s">
        <v>68</v>
      </c>
      <c r="G121" s="78"/>
      <c r="H121" s="96" t="s">
        <v>135</v>
      </c>
      <c r="I121" s="70" t="s">
        <v>697</v>
      </c>
      <c r="J121" s="1251" t="s">
        <v>17</v>
      </c>
      <c r="K121" s="72"/>
      <c r="L121" s="72"/>
      <c r="M121" s="72"/>
      <c r="N121" s="72"/>
      <c r="O121" s="72"/>
      <c r="P121" s="72"/>
      <c r="Q121" s="833">
        <v>3700</v>
      </c>
      <c r="R121" s="102"/>
      <c r="S121" s="73"/>
      <c r="T121" s="1042"/>
      <c r="U121" s="1216"/>
      <c r="V121" s="1043"/>
    </row>
    <row r="122" spans="1:24" ht="12.75" customHeight="1">
      <c r="A122" s="111"/>
      <c r="B122" s="65">
        <v>1</v>
      </c>
      <c r="C122" s="66">
        <f t="shared" si="8"/>
        <v>4</v>
      </c>
      <c r="D122" s="1030" t="s">
        <v>68</v>
      </c>
      <c r="E122" s="1030" t="s">
        <v>68</v>
      </c>
      <c r="F122" s="1031" t="s">
        <v>90</v>
      </c>
      <c r="G122" s="78"/>
      <c r="H122" s="100" t="s">
        <v>215</v>
      </c>
      <c r="I122" s="101" t="s">
        <v>6346</v>
      </c>
      <c r="J122" s="1023" t="s">
        <v>17</v>
      </c>
      <c r="K122" s="72"/>
      <c r="L122" s="72"/>
      <c r="M122" s="72"/>
      <c r="N122" s="72"/>
      <c r="O122" s="72"/>
      <c r="P122" s="72">
        <f>60%*Q122</f>
        <v>450</v>
      </c>
      <c r="Q122" s="1063">
        <v>750</v>
      </c>
      <c r="R122" s="1026"/>
      <c r="S122" s="1027"/>
      <c r="T122" s="1028"/>
      <c r="U122" s="1028"/>
      <c r="V122" s="1029"/>
    </row>
    <row r="123" spans="1:24" ht="12.5">
      <c r="A123" s="109"/>
      <c r="B123" s="65">
        <v>1</v>
      </c>
      <c r="C123" s="66">
        <f t="shared" si="8"/>
        <v>3</v>
      </c>
      <c r="D123" s="1015" t="s">
        <v>68</v>
      </c>
      <c r="E123" s="1015" t="s">
        <v>87</v>
      </c>
      <c r="F123" s="1015" t="s">
        <v>68</v>
      </c>
      <c r="G123" s="1007"/>
      <c r="H123" s="1004" t="s">
        <v>145</v>
      </c>
      <c r="I123" s="1000" t="s">
        <v>704</v>
      </c>
      <c r="J123" s="1016" t="s">
        <v>616</v>
      </c>
      <c r="K123" s="811"/>
      <c r="L123" s="811"/>
      <c r="M123" s="811"/>
      <c r="N123" s="811"/>
      <c r="O123" s="811"/>
      <c r="P123" s="811">
        <v>3000</v>
      </c>
      <c r="Q123" s="1066">
        <v>3000</v>
      </c>
      <c r="R123" s="1025">
        <v>3000</v>
      </c>
      <c r="S123" s="1008">
        <v>3300</v>
      </c>
      <c r="T123" s="1005"/>
      <c r="U123" s="1002"/>
      <c r="V123" s="1006"/>
      <c r="X123" s="188"/>
    </row>
    <row r="124" spans="1:24" ht="12.75" customHeight="1">
      <c r="B124" s="65">
        <v>1</v>
      </c>
      <c r="C124" s="66">
        <f t="shared" si="8"/>
        <v>3</v>
      </c>
      <c r="D124" s="824" t="s">
        <v>90</v>
      </c>
      <c r="E124" s="823" t="s">
        <v>87</v>
      </c>
      <c r="F124" s="823" t="s">
        <v>68</v>
      </c>
      <c r="G124" s="78"/>
      <c r="H124" s="100" t="s">
        <v>140</v>
      </c>
      <c r="I124" s="101" t="s">
        <v>6066</v>
      </c>
      <c r="J124" s="81" t="s">
        <v>173</v>
      </c>
      <c r="K124" s="72"/>
      <c r="L124" s="72"/>
      <c r="M124" s="72"/>
      <c r="N124" s="72"/>
      <c r="O124" s="72">
        <v>1680</v>
      </c>
      <c r="P124" s="72">
        <v>2800</v>
      </c>
      <c r="Q124" s="1063">
        <v>2800</v>
      </c>
      <c r="R124" s="108"/>
      <c r="S124" s="73"/>
      <c r="T124" s="880"/>
      <c r="U124" s="73"/>
      <c r="V124" s="196"/>
    </row>
    <row r="125" spans="1:24" s="109" customFormat="1" ht="12.5">
      <c r="A125"/>
      <c r="B125" s="65">
        <v>1</v>
      </c>
      <c r="C125" s="66">
        <f t="shared" si="8"/>
        <v>3</v>
      </c>
      <c r="D125" s="76" t="s">
        <v>68</v>
      </c>
      <c r="E125" s="76" t="s">
        <v>87</v>
      </c>
      <c r="F125" s="77" t="s">
        <v>90</v>
      </c>
      <c r="G125" s="78"/>
      <c r="H125" s="96" t="s">
        <v>135</v>
      </c>
      <c r="I125" s="107" t="s">
        <v>6094</v>
      </c>
      <c r="J125" s="81" t="s">
        <v>10</v>
      </c>
      <c r="K125" s="811"/>
      <c r="L125" s="811"/>
      <c r="M125" s="811"/>
      <c r="N125" s="811"/>
      <c r="O125" s="811">
        <v>200</v>
      </c>
      <c r="P125" s="811">
        <v>200</v>
      </c>
      <c r="Q125" s="1063">
        <v>300</v>
      </c>
      <c r="R125" s="829">
        <v>300</v>
      </c>
      <c r="S125" s="103"/>
      <c r="T125" s="884"/>
      <c r="U125" s="103"/>
      <c r="V125" s="158"/>
    </row>
    <row r="126" spans="1:24" ht="12.5">
      <c r="B126" s="738">
        <v>1</v>
      </c>
      <c r="C126" s="66">
        <f t="shared" si="8"/>
        <v>4</v>
      </c>
      <c r="D126" s="99" t="s">
        <v>70</v>
      </c>
      <c r="E126" s="76" t="s">
        <v>68</v>
      </c>
      <c r="F126" s="76" t="s">
        <v>68</v>
      </c>
      <c r="G126" s="742"/>
      <c r="H126" s="743" t="s">
        <v>215</v>
      </c>
      <c r="I126" s="744" t="s">
        <v>216</v>
      </c>
      <c r="J126" s="745" t="s">
        <v>17</v>
      </c>
      <c r="K126" s="811"/>
      <c r="L126" s="811"/>
      <c r="M126" s="811"/>
      <c r="N126" s="811"/>
      <c r="O126" s="811">
        <v>1850</v>
      </c>
      <c r="P126" s="811">
        <v>2250</v>
      </c>
      <c r="Q126" s="1063">
        <v>2250</v>
      </c>
      <c r="R126" s="829">
        <v>2250</v>
      </c>
      <c r="S126" s="746"/>
      <c r="T126" s="883"/>
      <c r="U126" s="746"/>
      <c r="V126" s="747"/>
    </row>
    <row r="127" spans="1:24" s="55" customFormat="1" ht="12" customHeight="1">
      <c r="A127"/>
      <c r="B127" s="193"/>
      <c r="C127" s="194"/>
      <c r="D127" s="195"/>
      <c r="E127" s="195"/>
      <c r="F127" s="195"/>
      <c r="G127" s="179"/>
      <c r="H127" s="178"/>
      <c r="I127" s="181" t="s">
        <v>147</v>
      </c>
      <c r="J127" s="182"/>
      <c r="K127" s="72"/>
      <c r="L127" s="72"/>
      <c r="M127" s="72"/>
      <c r="N127" s="72"/>
      <c r="O127" s="72"/>
      <c r="P127" s="72"/>
      <c r="Q127" s="1108"/>
      <c r="R127" s="1106"/>
      <c r="S127" s="183"/>
      <c r="T127" s="943"/>
      <c r="U127" s="183"/>
      <c r="V127" s="184"/>
    </row>
    <row r="128" spans="1:24" s="109" customFormat="1" ht="12.5">
      <c r="A128"/>
      <c r="B128" s="65">
        <v>1</v>
      </c>
      <c r="C128" s="66">
        <f>IF(E128="A",1,IF(E128="B",1,0))</f>
        <v>1</v>
      </c>
      <c r="D128" s="1038" t="s">
        <v>68</v>
      </c>
      <c r="E128" s="1038" t="s">
        <v>68</v>
      </c>
      <c r="F128" s="1038" t="s">
        <v>87</v>
      </c>
      <c r="G128" s="1007"/>
      <c r="H128" s="1041" t="s">
        <v>220</v>
      </c>
      <c r="I128" s="1013" t="s">
        <v>5707</v>
      </c>
      <c r="J128" s="1023" t="s">
        <v>616</v>
      </c>
      <c r="K128" s="997"/>
      <c r="L128" s="997"/>
      <c r="M128" s="997"/>
      <c r="N128" s="997"/>
      <c r="O128" s="997"/>
      <c r="P128" s="997"/>
      <c r="Q128" s="1024">
        <v>700</v>
      </c>
      <c r="R128" s="1044">
        <v>700</v>
      </c>
      <c r="S128" s="1027"/>
      <c r="T128" s="1040"/>
      <c r="U128" s="1042"/>
      <c r="V128" s="1043"/>
      <c r="X128" s="188"/>
    </row>
    <row r="129" spans="1:24" ht="12.5">
      <c r="B129" s="65">
        <v>1</v>
      </c>
      <c r="C129" s="66">
        <f>IF(E129="A",1,IF(E129="B",1,0))</f>
        <v>1</v>
      </c>
      <c r="D129" s="1032" t="s">
        <v>70</v>
      </c>
      <c r="E129" s="1030" t="s">
        <v>87</v>
      </c>
      <c r="F129" s="1031" t="s">
        <v>90</v>
      </c>
      <c r="G129" s="1007"/>
      <c r="H129" s="1041" t="s">
        <v>148</v>
      </c>
      <c r="I129" s="1013" t="s">
        <v>6374</v>
      </c>
      <c r="J129" s="1023" t="s">
        <v>616</v>
      </c>
      <c r="K129" s="72"/>
      <c r="L129" s="72"/>
      <c r="M129" s="72"/>
      <c r="N129" s="72"/>
      <c r="O129" s="72"/>
      <c r="P129" s="72">
        <v>200</v>
      </c>
      <c r="Q129" s="1063">
        <v>200</v>
      </c>
      <c r="R129" s="1026"/>
      <c r="S129" s="1027"/>
      <c r="T129" s="1028"/>
      <c r="U129" s="1028"/>
      <c r="V129" s="1029"/>
      <c r="X129" s="188"/>
    </row>
    <row r="130" spans="1:24" s="55" customFormat="1" ht="12" customHeight="1" thickBot="1">
      <c r="A130"/>
      <c r="B130" s="130"/>
      <c r="C130" s="130"/>
      <c r="D130" s="130"/>
      <c r="E130" s="130"/>
      <c r="F130" s="130"/>
      <c r="G130" s="130"/>
      <c r="H130" s="131" t="s">
        <v>2</v>
      </c>
      <c r="I130" s="131"/>
      <c r="J130" s="132"/>
      <c r="K130" s="133"/>
      <c r="L130" s="133"/>
      <c r="M130" s="133"/>
      <c r="N130" s="133"/>
      <c r="O130" s="133"/>
      <c r="P130" s="133"/>
      <c r="Q130" s="835"/>
      <c r="R130" s="134"/>
      <c r="S130" s="135"/>
      <c r="T130" s="133"/>
      <c r="U130" s="135"/>
      <c r="V130" s="133"/>
    </row>
    <row r="131" spans="1:24" s="55" customFormat="1" ht="12" customHeight="1">
      <c r="A131"/>
      <c r="B131" s="136"/>
      <c r="C131" s="136"/>
      <c r="D131" s="136"/>
      <c r="E131" s="136"/>
      <c r="F131" s="136"/>
      <c r="G131" s="136"/>
      <c r="H131" s="137"/>
      <c r="I131" s="137"/>
      <c r="J131" s="138" t="s">
        <v>150</v>
      </c>
      <c r="K131" s="139">
        <v>90865</v>
      </c>
      <c r="L131" s="139">
        <v>91820</v>
      </c>
      <c r="M131" s="139">
        <v>91165</v>
      </c>
      <c r="N131" s="139">
        <v>88905</v>
      </c>
      <c r="O131" s="139">
        <v>93020</v>
      </c>
      <c r="P131" s="139">
        <v>90755</v>
      </c>
      <c r="Q131" s="836">
        <f>SUM(Q78:Q129)</f>
        <v>93350</v>
      </c>
      <c r="R131" s="875">
        <f>SUM(R78:R129)</f>
        <v>48550</v>
      </c>
      <c r="S131" s="140"/>
      <c r="T131" s="902"/>
      <c r="U131" s="140"/>
      <c r="V131" s="141"/>
    </row>
    <row r="132" spans="1:24" s="55" customFormat="1" ht="12" customHeight="1">
      <c r="A132"/>
      <c r="B132" s="136"/>
      <c r="C132" s="136"/>
      <c r="D132" s="136"/>
      <c r="E132" s="136"/>
      <c r="F132" s="136"/>
      <c r="G132" s="136"/>
      <c r="H132" s="137"/>
      <c r="I132" s="137"/>
      <c r="J132" s="142" t="s">
        <v>151</v>
      </c>
      <c r="K132" s="72">
        <v>92000</v>
      </c>
      <c r="L132" s="72">
        <v>92000</v>
      </c>
      <c r="M132" s="72">
        <v>92000</v>
      </c>
      <c r="N132" s="72">
        <v>92000</v>
      </c>
      <c r="O132" s="72">
        <v>94000</v>
      </c>
      <c r="P132" s="72">
        <v>94000</v>
      </c>
      <c r="Q132" s="1069">
        <v>94000</v>
      </c>
      <c r="R132" s="1058">
        <v>94000</v>
      </c>
      <c r="S132" s="143"/>
      <c r="T132" s="889"/>
      <c r="U132" s="143"/>
      <c r="V132" s="144"/>
    </row>
    <row r="133" spans="1:24" s="55" customFormat="1" ht="12" customHeight="1" thickBot="1">
      <c r="A133"/>
      <c r="B133" s="136"/>
      <c r="C133" s="136"/>
      <c r="D133" s="136"/>
      <c r="E133" s="136"/>
      <c r="F133" s="136"/>
      <c r="G133" s="136"/>
      <c r="H133" s="137"/>
      <c r="I133" s="137"/>
      <c r="J133" s="145" t="s">
        <v>152</v>
      </c>
      <c r="K133" s="72">
        <v>1135</v>
      </c>
      <c r="L133" s="72">
        <f t="shared" ref="L133:Q133" si="9">L132-L131</f>
        <v>180</v>
      </c>
      <c r="M133" s="72">
        <f t="shared" si="9"/>
        <v>835</v>
      </c>
      <c r="N133" s="72">
        <f t="shared" si="9"/>
        <v>3095</v>
      </c>
      <c r="O133" s="72">
        <f t="shared" si="9"/>
        <v>980</v>
      </c>
      <c r="P133" s="72">
        <f t="shared" si="9"/>
        <v>3245</v>
      </c>
      <c r="Q133" s="1087">
        <f t="shared" si="9"/>
        <v>650</v>
      </c>
      <c r="R133" s="1076"/>
      <c r="S133" s="146"/>
      <c r="T133" s="903"/>
      <c r="U133" s="921"/>
      <c r="V133" s="920"/>
    </row>
    <row r="134" spans="1:24" s="55" customFormat="1" ht="12" customHeight="1">
      <c r="A134"/>
      <c r="B134" s="136"/>
      <c r="C134" s="136"/>
      <c r="D134" s="136"/>
      <c r="E134" s="136"/>
      <c r="F134" s="136"/>
      <c r="G134" s="136"/>
      <c r="H134" s="137"/>
      <c r="I134" s="137"/>
      <c r="J134" s="148"/>
      <c r="K134" s="72"/>
      <c r="L134" s="72"/>
      <c r="M134" s="72"/>
      <c r="N134" s="72"/>
      <c r="O134" s="72"/>
      <c r="P134" s="72"/>
      <c r="Q134" s="838"/>
      <c r="R134" s="149"/>
      <c r="S134" s="150"/>
      <c r="T134" s="904"/>
      <c r="U134" s="150"/>
      <c r="V134" s="151"/>
    </row>
    <row r="135" spans="1:24" s="55" customFormat="1" ht="12" customHeight="1">
      <c r="A135"/>
      <c r="B135" s="1280" t="s">
        <v>153</v>
      </c>
      <c r="C135" s="1280"/>
      <c r="D135" s="1280"/>
      <c r="E135" s="1280"/>
      <c r="F135" s="1280"/>
      <c r="G135" s="1280"/>
      <c r="H135" s="1280"/>
      <c r="I135" s="1280"/>
      <c r="J135" s="152" t="s">
        <v>154</v>
      </c>
      <c r="K135" s="153">
        <v>1160</v>
      </c>
      <c r="L135" s="153">
        <v>860</v>
      </c>
      <c r="M135" s="153">
        <v>2190</v>
      </c>
      <c r="N135" s="153"/>
      <c r="O135" s="153">
        <v>2380</v>
      </c>
      <c r="P135" s="153">
        <v>2780</v>
      </c>
      <c r="Q135" s="839">
        <v>2400</v>
      </c>
      <c r="R135" s="155"/>
      <c r="S135" s="156"/>
      <c r="T135" s="892"/>
      <c r="U135" s="156"/>
      <c r="V135" s="157"/>
    </row>
    <row r="136" spans="1:24" s="55" customFormat="1" ht="12" customHeight="1">
      <c r="A136"/>
      <c r="B136" s="1280"/>
      <c r="C136" s="1280"/>
      <c r="D136" s="1280"/>
      <c r="E136" s="1280"/>
      <c r="F136" s="1280"/>
      <c r="G136" s="1280"/>
      <c r="H136" s="1280"/>
      <c r="I136" s="1280"/>
      <c r="J136" s="154" t="s">
        <v>155</v>
      </c>
      <c r="K136" s="72">
        <v>50</v>
      </c>
      <c r="L136" s="72">
        <v>45</v>
      </c>
      <c r="M136" s="72">
        <f>L140-M135</f>
        <v>55</v>
      </c>
      <c r="N136" s="72">
        <f>M140-N135</f>
        <v>2220</v>
      </c>
      <c r="O136" s="72">
        <f>N140-O135</f>
        <v>3410</v>
      </c>
      <c r="P136" s="72">
        <f>O140-P135</f>
        <v>3100</v>
      </c>
      <c r="Q136" s="1065">
        <f>P140-Q135</f>
        <v>5180</v>
      </c>
      <c r="R136" s="1077">
        <f>Q140</f>
        <v>7385</v>
      </c>
      <c r="S136" s="103"/>
      <c r="T136" s="905"/>
      <c r="U136" s="103"/>
      <c r="V136" s="158"/>
    </row>
    <row r="137" spans="1:24" s="55" customFormat="1" ht="12" customHeight="1">
      <c r="A137"/>
      <c r="B137" s="1281" t="s">
        <v>156</v>
      </c>
      <c r="C137" s="1281"/>
      <c r="D137" s="1281"/>
      <c r="E137" s="1281"/>
      <c r="F137" s="1281"/>
      <c r="G137" s="1281"/>
      <c r="H137" s="1281"/>
      <c r="I137" s="1281"/>
      <c r="J137" s="142" t="s">
        <v>157</v>
      </c>
      <c r="K137" s="72">
        <v>1720</v>
      </c>
      <c r="L137" s="72">
        <v>1520</v>
      </c>
      <c r="M137" s="72">
        <v>1830</v>
      </c>
      <c r="N137" s="72">
        <v>1475</v>
      </c>
      <c r="O137" s="72">
        <v>1490</v>
      </c>
      <c r="P137" s="72">
        <v>1235</v>
      </c>
      <c r="Q137" s="1069">
        <v>1555</v>
      </c>
      <c r="R137" s="1058"/>
      <c r="S137" s="143"/>
      <c r="T137" s="889"/>
      <c r="U137" s="143"/>
      <c r="V137" s="144"/>
    </row>
    <row r="138" spans="1:24" s="55" customFormat="1" ht="12" customHeight="1">
      <c r="A138"/>
      <c r="B138" s="1282" t="s">
        <v>158</v>
      </c>
      <c r="C138" s="1282"/>
      <c r="D138" s="1283" t="s">
        <v>159</v>
      </c>
      <c r="E138" s="1283"/>
      <c r="F138" s="1283"/>
      <c r="G138" s="1283"/>
      <c r="H138" s="1283"/>
      <c r="I138" s="1283"/>
      <c r="J138" s="159" t="s">
        <v>160</v>
      </c>
      <c r="K138" s="72"/>
      <c r="L138" s="72">
        <f>500</f>
        <v>500</v>
      </c>
      <c r="M138" s="816"/>
      <c r="N138" s="816"/>
      <c r="O138" s="816"/>
      <c r="P138" s="827"/>
      <c r="Q138" s="1088"/>
      <c r="R138" s="1078"/>
      <c r="S138" s="160"/>
      <c r="T138" s="906"/>
      <c r="U138" s="160"/>
      <c r="V138" s="161"/>
    </row>
    <row r="139" spans="1:24" s="55" customFormat="1" ht="12" customHeight="1">
      <c r="A139"/>
      <c r="B139" s="1282"/>
      <c r="C139" s="1282"/>
      <c r="D139" s="1284" t="s">
        <v>161</v>
      </c>
      <c r="E139" s="1284"/>
      <c r="F139" s="1284"/>
      <c r="G139" s="1284"/>
      <c r="H139" s="1284"/>
      <c r="I139" s="1284"/>
      <c r="J139" s="142" t="s">
        <v>162</v>
      </c>
      <c r="K139" s="162">
        <v>2000</v>
      </c>
      <c r="L139" s="162"/>
      <c r="M139" s="818">
        <f>500</f>
        <v>500</v>
      </c>
      <c r="N139" s="818">
        <f>1000</f>
        <v>1000</v>
      </c>
      <c r="O139" s="816"/>
      <c r="P139" s="828"/>
      <c r="Q139" s="1089"/>
      <c r="R139" s="1079"/>
      <c r="S139" s="163"/>
      <c r="T139" s="907"/>
      <c r="U139" s="163"/>
      <c r="V139" s="164"/>
    </row>
    <row r="140" spans="1:24" s="55" customFormat="1" ht="12" customHeight="1" thickBot="1">
      <c r="A140"/>
      <c r="B140" s="1282" t="s">
        <v>163</v>
      </c>
      <c r="C140" s="1282"/>
      <c r="D140" s="1282"/>
      <c r="E140" s="1282"/>
      <c r="F140" s="1282"/>
      <c r="G140" s="1282"/>
      <c r="H140" s="1282"/>
      <c r="I140" s="1282"/>
      <c r="J140" s="165" t="s">
        <v>164</v>
      </c>
      <c r="K140" s="166">
        <v>905</v>
      </c>
      <c r="L140" s="166">
        <f>L136+L137+L138-L139+L133</f>
        <v>2245</v>
      </c>
      <c r="M140" s="166">
        <f>M136+M137+M138-M139+M133</f>
        <v>2220</v>
      </c>
      <c r="N140" s="166">
        <f>N136+N137+N138-N139+N133</f>
        <v>5790</v>
      </c>
      <c r="O140" s="166">
        <f>O136+O137+O138-O139+O133</f>
        <v>5880</v>
      </c>
      <c r="P140" s="166">
        <f>P136+P137+P138-P139+P133</f>
        <v>7580</v>
      </c>
      <c r="Q140" s="1104">
        <f t="shared" ref="Q140" si="10">Q136+Q137+Q138-Q139+Q133</f>
        <v>7385</v>
      </c>
      <c r="R140" s="1080"/>
      <c r="S140" s="167"/>
      <c r="T140" s="908"/>
      <c r="U140" s="167"/>
      <c r="V140" s="168"/>
    </row>
    <row r="141" spans="1:24" s="55" customFormat="1" ht="12" customHeight="1" thickBot="1">
      <c r="A141"/>
      <c r="B141" s="36"/>
      <c r="C141" s="36"/>
      <c r="D141" s="36"/>
      <c r="E141" s="36"/>
      <c r="F141" s="36"/>
      <c r="G141" s="36"/>
      <c r="H141" s="37"/>
      <c r="I141" s="37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</row>
    <row r="142" spans="1:24" s="55" customFormat="1" ht="12" customHeight="1" thickBot="1">
      <c r="A142"/>
      <c r="B142" s="1286" t="s">
        <v>222</v>
      </c>
      <c r="C142" s="1286"/>
      <c r="D142" s="1286"/>
      <c r="E142" s="1286"/>
      <c r="F142" s="1286"/>
      <c r="G142" s="1286"/>
      <c r="H142" s="1286"/>
      <c r="I142" s="1286"/>
      <c r="J142" s="197" t="s">
        <v>7</v>
      </c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</row>
    <row r="143" spans="1:24" s="55" customFormat="1" ht="12" customHeight="1" thickBot="1">
      <c r="A143"/>
      <c r="B143" s="42"/>
      <c r="C143" s="1278" t="s">
        <v>66</v>
      </c>
      <c r="D143" s="1278"/>
      <c r="E143" s="43">
        <f>C144/4</f>
        <v>0.54347826086956519</v>
      </c>
      <c r="F143" s="1279"/>
      <c r="G143" s="1279"/>
      <c r="H143" s="44"/>
      <c r="I143" s="42" t="s">
        <v>67</v>
      </c>
      <c r="J143" s="45">
        <f>SUM(B145:B197)</f>
        <v>46</v>
      </c>
      <c r="K143" s="198"/>
      <c r="L143" s="198"/>
      <c r="M143" s="198"/>
      <c r="N143" s="198"/>
      <c r="O143" s="198"/>
      <c r="P143" s="198"/>
      <c r="Q143" s="198"/>
      <c r="R143" s="198"/>
      <c r="S143" s="198"/>
      <c r="T143" s="198"/>
      <c r="U143" s="198"/>
      <c r="V143" s="198"/>
    </row>
    <row r="144" spans="1:24" s="55" customFormat="1" ht="12" customHeight="1" thickBot="1">
      <c r="A144"/>
      <c r="B144" s="46"/>
      <c r="C144" s="47">
        <f>AVERAGE(C145:C197)</f>
        <v>2.1739130434782608</v>
      </c>
      <c r="D144" s="48" t="s">
        <v>68</v>
      </c>
      <c r="E144" s="48" t="s">
        <v>69</v>
      </c>
      <c r="F144" s="48" t="s">
        <v>70</v>
      </c>
      <c r="G144" s="48"/>
      <c r="H144" s="48" t="s">
        <v>71</v>
      </c>
      <c r="I144" s="49" t="s">
        <v>72</v>
      </c>
      <c r="J144" s="50" t="s">
        <v>73</v>
      </c>
      <c r="K144" s="51" t="s">
        <v>74</v>
      </c>
      <c r="L144" s="51" t="s">
        <v>75</v>
      </c>
      <c r="M144" s="51" t="s">
        <v>76</v>
      </c>
      <c r="N144" s="51" t="s">
        <v>77</v>
      </c>
      <c r="O144" s="51" t="s">
        <v>78</v>
      </c>
      <c r="P144" s="51" t="s">
        <v>79</v>
      </c>
      <c r="Q144" s="1081" t="s">
        <v>80</v>
      </c>
      <c r="R144" s="52" t="s">
        <v>81</v>
      </c>
      <c r="S144" s="53" t="s">
        <v>82</v>
      </c>
      <c r="T144" s="896" t="s">
        <v>83</v>
      </c>
      <c r="U144" s="53" t="s">
        <v>6120</v>
      </c>
      <c r="V144" s="54" t="s">
        <v>6121</v>
      </c>
    </row>
    <row r="145" spans="1:22" s="55" customFormat="1" ht="12" customHeight="1">
      <c r="A145"/>
      <c r="B145" s="56" t="s">
        <v>84</v>
      </c>
      <c r="C145" s="57" t="s">
        <v>85</v>
      </c>
      <c r="D145" s="199"/>
      <c r="E145" s="199"/>
      <c r="F145" s="199"/>
      <c r="G145" s="200"/>
      <c r="H145" s="201"/>
      <c r="I145" s="202" t="s">
        <v>86</v>
      </c>
      <c r="J145" s="203"/>
      <c r="K145" s="204"/>
      <c r="L145" s="204"/>
      <c r="M145" s="204"/>
      <c r="N145" s="204"/>
      <c r="O145" s="204"/>
      <c r="P145" s="204"/>
      <c r="Q145" s="1113"/>
      <c r="R145" s="1109"/>
      <c r="S145" s="205"/>
      <c r="T145" s="944"/>
      <c r="U145" s="205"/>
      <c r="V145" s="206"/>
    </row>
    <row r="146" spans="1:22" ht="12.75" customHeight="1">
      <c r="A146" s="810"/>
      <c r="B146" s="124">
        <v>1</v>
      </c>
      <c r="C146" s="66">
        <f>IF(E146="A",4,IF(E146="B",3,IF(E146="C",2,IF(E146="D",1,0))))</f>
        <v>4</v>
      </c>
      <c r="D146" s="76" t="s">
        <v>87</v>
      </c>
      <c r="E146" s="76" t="s">
        <v>68</v>
      </c>
      <c r="F146" s="76" t="s">
        <v>68</v>
      </c>
      <c r="G146" s="78"/>
      <c r="H146" s="100" t="s">
        <v>88</v>
      </c>
      <c r="I146" s="101" t="s">
        <v>5717</v>
      </c>
      <c r="J146" s="81" t="s">
        <v>92</v>
      </c>
      <c r="K146" s="72"/>
      <c r="L146" s="72"/>
      <c r="M146" s="72"/>
      <c r="N146" s="72">
        <v>2550</v>
      </c>
      <c r="O146" s="72">
        <v>2550</v>
      </c>
      <c r="P146" s="72">
        <v>2550</v>
      </c>
      <c r="Q146" s="1064">
        <v>2800</v>
      </c>
      <c r="R146" s="829">
        <v>2800</v>
      </c>
      <c r="S146" s="73"/>
      <c r="T146" s="880"/>
      <c r="U146" s="73"/>
      <c r="V146" s="196"/>
    </row>
    <row r="147" spans="1:22" ht="12.75" customHeight="1">
      <c r="B147" s="65">
        <v>1</v>
      </c>
      <c r="C147" s="66">
        <f>IF(E147="A",4,IF(E147="B",3,IF(E147="C",2,IF(E147="D",1,0))))</f>
        <v>3</v>
      </c>
      <c r="D147" s="76" t="s">
        <v>87</v>
      </c>
      <c r="E147" s="76" t="s">
        <v>87</v>
      </c>
      <c r="F147" s="77" t="s">
        <v>90</v>
      </c>
      <c r="G147" s="95"/>
      <c r="H147" s="96" t="s">
        <v>88</v>
      </c>
      <c r="I147" s="70" t="s">
        <v>224</v>
      </c>
      <c r="J147" s="71" t="s">
        <v>616</v>
      </c>
      <c r="K147" s="72"/>
      <c r="L147" s="72"/>
      <c r="M147" s="72">
        <v>1400</v>
      </c>
      <c r="N147" s="72">
        <v>1400</v>
      </c>
      <c r="O147" s="72">
        <v>1400</v>
      </c>
      <c r="P147" s="72">
        <v>1500</v>
      </c>
      <c r="Q147" s="1084">
        <v>1500</v>
      </c>
      <c r="R147" s="1073"/>
      <c r="S147" s="97"/>
      <c r="T147" s="886"/>
      <c r="U147" s="97"/>
      <c r="V147" s="98"/>
    </row>
    <row r="148" spans="1:22" ht="12.75" customHeight="1">
      <c r="A148" s="111"/>
      <c r="B148" s="65">
        <v>1</v>
      </c>
      <c r="C148" s="66">
        <f>IF(E148="A",4,IF(E148="B",3,IF(E148="C",2,IF(E148="D",1,0))))</f>
        <v>2</v>
      </c>
      <c r="D148" s="1030" t="s">
        <v>68</v>
      </c>
      <c r="E148" s="1033" t="s">
        <v>90</v>
      </c>
      <c r="F148" s="1031" t="s">
        <v>90</v>
      </c>
      <c r="G148" s="78"/>
      <c r="H148" s="100" t="s">
        <v>88</v>
      </c>
      <c r="I148" s="101" t="s">
        <v>6127</v>
      </c>
      <c r="J148" s="1023" t="s">
        <v>17</v>
      </c>
      <c r="K148" s="72"/>
      <c r="L148" s="72"/>
      <c r="M148" s="72"/>
      <c r="N148" s="72"/>
      <c r="O148" s="72"/>
      <c r="P148" s="72">
        <v>900</v>
      </c>
      <c r="Q148" s="1063">
        <v>900</v>
      </c>
      <c r="R148" s="1025">
        <v>900</v>
      </c>
      <c r="S148" s="1027"/>
      <c r="T148" s="1028"/>
      <c r="U148" s="1028"/>
      <c r="V148" s="1029"/>
    </row>
    <row r="149" spans="1:22" s="55" customFormat="1" ht="12" customHeight="1">
      <c r="A149"/>
      <c r="B149" s="208"/>
      <c r="C149" s="209"/>
      <c r="D149" s="210"/>
      <c r="E149" s="210"/>
      <c r="F149" s="210"/>
      <c r="G149" s="211"/>
      <c r="H149" s="212"/>
      <c r="I149" s="213" t="s">
        <v>93</v>
      </c>
      <c r="J149" s="214"/>
      <c r="K149" s="72"/>
      <c r="L149" s="72"/>
      <c r="M149" s="72"/>
      <c r="N149" s="72"/>
      <c r="O149" s="72"/>
      <c r="P149" s="72"/>
      <c r="Q149" s="1114"/>
      <c r="R149" s="1110"/>
      <c r="S149" s="215"/>
      <c r="T149" s="945"/>
      <c r="U149" s="215"/>
      <c r="V149" s="216"/>
    </row>
    <row r="150" spans="1:22" ht="12.75" customHeight="1">
      <c r="A150" s="111"/>
      <c r="B150" s="65">
        <v>1</v>
      </c>
      <c r="C150" s="66">
        <f>IF(E150="A",4,IF(E150="B",3,IF(E150="C",2,IF(E150="D",1,0))))</f>
        <v>4</v>
      </c>
      <c r="D150" s="1033" t="s">
        <v>90</v>
      </c>
      <c r="E150" s="1030" t="s">
        <v>68</v>
      </c>
      <c r="F150" s="1031" t="s">
        <v>90</v>
      </c>
      <c r="G150" s="78"/>
      <c r="H150" s="100" t="s">
        <v>94</v>
      </c>
      <c r="I150" s="101" t="s">
        <v>6144</v>
      </c>
      <c r="J150" s="1023" t="s">
        <v>1056</v>
      </c>
      <c r="K150" s="72"/>
      <c r="L150" s="72"/>
      <c r="M150" s="72"/>
      <c r="N150" s="72"/>
      <c r="O150" s="72"/>
      <c r="P150" s="72">
        <v>900</v>
      </c>
      <c r="Q150" s="1063">
        <v>1400</v>
      </c>
      <c r="R150" s="1025">
        <v>1400</v>
      </c>
      <c r="S150" s="1027"/>
      <c r="T150" s="1028"/>
      <c r="U150" s="1028"/>
      <c r="V150" s="1029"/>
    </row>
    <row r="151" spans="1:22" ht="12.75" customHeight="1">
      <c r="A151" s="320"/>
      <c r="B151" s="65">
        <v>1</v>
      </c>
      <c r="C151" s="66">
        <f>IF(E151="A",1,IF(E151="B",1,0))</f>
        <v>1</v>
      </c>
      <c r="D151" s="1253" t="s">
        <v>68</v>
      </c>
      <c r="E151" s="1253" t="s">
        <v>87</v>
      </c>
      <c r="F151" s="1253" t="s">
        <v>87</v>
      </c>
      <c r="G151" s="78"/>
      <c r="H151" s="100" t="s">
        <v>94</v>
      </c>
      <c r="I151" s="826" t="s">
        <v>6403</v>
      </c>
      <c r="J151" s="81" t="s">
        <v>17</v>
      </c>
      <c r="K151" s="72"/>
      <c r="L151" s="72"/>
      <c r="M151" s="72"/>
      <c r="N151" s="72"/>
      <c r="O151" s="72"/>
      <c r="P151" s="72"/>
      <c r="Q151" s="833">
        <v>3125</v>
      </c>
      <c r="R151" s="822">
        <v>4000</v>
      </c>
      <c r="S151" s="769">
        <v>4000</v>
      </c>
      <c r="T151" s="880"/>
      <c r="U151" s="880"/>
      <c r="V151" s="110"/>
    </row>
    <row r="152" spans="1:22" ht="12.75" customHeight="1">
      <c r="A152" s="1022"/>
      <c r="B152" s="65">
        <v>1</v>
      </c>
      <c r="C152" s="66">
        <f>IF(E152="A",4,IF(E152="B",3,IF(E152="C",2,IF(E152="D",1,0))))</f>
        <v>2</v>
      </c>
      <c r="D152" s="1030" t="s">
        <v>68</v>
      </c>
      <c r="E152" s="1033" t="s">
        <v>90</v>
      </c>
      <c r="F152" s="1034" t="s">
        <v>68</v>
      </c>
      <c r="G152" s="78"/>
      <c r="H152" s="100" t="s">
        <v>94</v>
      </c>
      <c r="I152" s="101" t="s">
        <v>6141</v>
      </c>
      <c r="J152" s="1023" t="s">
        <v>10</v>
      </c>
      <c r="K152" s="72"/>
      <c r="L152" s="72"/>
      <c r="M152" s="72"/>
      <c r="N152" s="72"/>
      <c r="O152" s="72"/>
      <c r="P152" s="72">
        <v>900</v>
      </c>
      <c r="Q152" s="1063">
        <v>900</v>
      </c>
      <c r="R152" s="1025">
        <v>900</v>
      </c>
      <c r="S152" s="1027"/>
      <c r="T152" s="1028"/>
      <c r="U152" s="1028"/>
      <c r="V152" s="1029"/>
    </row>
    <row r="153" spans="1:22" ht="12.75" customHeight="1">
      <c r="A153" s="320"/>
      <c r="B153" s="65">
        <v>1</v>
      </c>
      <c r="C153" s="66">
        <f>IF(E153="A",1,IF(E153="B",1,0))</f>
        <v>1</v>
      </c>
      <c r="D153" s="1253" t="s">
        <v>87</v>
      </c>
      <c r="E153" s="1253" t="s">
        <v>68</v>
      </c>
      <c r="F153" s="1253" t="s">
        <v>87</v>
      </c>
      <c r="G153" s="78"/>
      <c r="H153" s="100" t="s">
        <v>169</v>
      </c>
      <c r="I153" s="826" t="s">
        <v>6415</v>
      </c>
      <c r="J153" s="81" t="s">
        <v>1056</v>
      </c>
      <c r="K153" s="72"/>
      <c r="L153" s="72"/>
      <c r="M153" s="72"/>
      <c r="N153" s="72"/>
      <c r="O153" s="72"/>
      <c r="P153" s="72"/>
      <c r="Q153" s="833">
        <v>500</v>
      </c>
      <c r="R153" s="822">
        <v>500</v>
      </c>
      <c r="S153" s="73"/>
      <c r="T153" s="880"/>
      <c r="U153" s="880"/>
      <c r="V153" s="110"/>
    </row>
    <row r="154" spans="1:22" ht="12.75" customHeight="1">
      <c r="A154" s="111"/>
      <c r="B154" s="65">
        <v>1</v>
      </c>
      <c r="C154" s="66">
        <f t="shared" ref="C154:C159" si="11">IF(E154="A",4,IF(E154="B",3,IF(E154="C",2,IF(E154="D",1,0))))</f>
        <v>4</v>
      </c>
      <c r="D154" s="1030" t="s">
        <v>87</v>
      </c>
      <c r="E154" s="1030" t="s">
        <v>68</v>
      </c>
      <c r="F154" s="1031" t="s">
        <v>90</v>
      </c>
      <c r="G154" s="78"/>
      <c r="H154" s="100" t="s">
        <v>169</v>
      </c>
      <c r="I154" s="101" t="s">
        <v>6149</v>
      </c>
      <c r="J154" s="1023" t="s">
        <v>92</v>
      </c>
      <c r="K154" s="72"/>
      <c r="L154" s="72"/>
      <c r="M154" s="72"/>
      <c r="N154" s="72"/>
      <c r="O154" s="72"/>
      <c r="P154" s="72">
        <v>350</v>
      </c>
      <c r="Q154" s="1063">
        <v>350</v>
      </c>
      <c r="R154" s="1269">
        <v>400</v>
      </c>
      <c r="S154" s="1036">
        <v>400</v>
      </c>
      <c r="T154" s="1028"/>
      <c r="U154" s="1028"/>
      <c r="V154" s="1029"/>
    </row>
    <row r="155" spans="1:22" ht="12.75" customHeight="1">
      <c r="A155" s="111"/>
      <c r="B155" s="65">
        <v>1</v>
      </c>
      <c r="C155" s="66">
        <f t="shared" si="11"/>
        <v>2</v>
      </c>
      <c r="D155" s="1030" t="s">
        <v>87</v>
      </c>
      <c r="E155" s="1033" t="s">
        <v>90</v>
      </c>
      <c r="F155" s="1034" t="s">
        <v>68</v>
      </c>
      <c r="G155" s="78"/>
      <c r="H155" s="100" t="s">
        <v>94</v>
      </c>
      <c r="I155" s="101" t="s">
        <v>6158</v>
      </c>
      <c r="J155" s="1023" t="s">
        <v>616</v>
      </c>
      <c r="K155" s="72"/>
      <c r="L155" s="72"/>
      <c r="M155" s="72"/>
      <c r="N155" s="72"/>
      <c r="O155" s="72"/>
      <c r="P155" s="72">
        <v>200</v>
      </c>
      <c r="Q155" s="1063">
        <v>200</v>
      </c>
      <c r="R155" s="1269">
        <v>300</v>
      </c>
      <c r="S155" s="1036">
        <v>400</v>
      </c>
      <c r="T155" s="1028"/>
      <c r="U155" s="1028"/>
      <c r="V155" s="1029"/>
    </row>
    <row r="156" spans="1:22" ht="12.75" customHeight="1">
      <c r="B156" s="65">
        <v>1</v>
      </c>
      <c r="C156" s="66">
        <f t="shared" si="11"/>
        <v>3</v>
      </c>
      <c r="D156" s="77" t="s">
        <v>90</v>
      </c>
      <c r="E156" s="76" t="s">
        <v>87</v>
      </c>
      <c r="F156" s="77" t="s">
        <v>90</v>
      </c>
      <c r="G156" s="95"/>
      <c r="H156" s="96" t="s">
        <v>101</v>
      </c>
      <c r="I156" s="70" t="s">
        <v>232</v>
      </c>
      <c r="J156" s="71" t="s">
        <v>17</v>
      </c>
      <c r="K156" s="72"/>
      <c r="L156" s="72"/>
      <c r="M156" s="72">
        <v>2350</v>
      </c>
      <c r="N156" s="72">
        <v>2350</v>
      </c>
      <c r="O156" s="72">
        <v>2350</v>
      </c>
      <c r="P156" s="72">
        <v>4500</v>
      </c>
      <c r="Q156" s="1084">
        <v>4600</v>
      </c>
      <c r="R156" s="1074">
        <v>4800</v>
      </c>
      <c r="S156" s="97"/>
      <c r="T156" s="886"/>
      <c r="U156" s="97"/>
      <c r="V156" s="98"/>
    </row>
    <row r="157" spans="1:22" ht="12.75" customHeight="1">
      <c r="B157" s="65">
        <v>1</v>
      </c>
      <c r="C157" s="66">
        <f t="shared" si="11"/>
        <v>1</v>
      </c>
      <c r="D157" s="823" t="s">
        <v>68</v>
      </c>
      <c r="E157" s="825" t="s">
        <v>70</v>
      </c>
      <c r="F157" s="823" t="s">
        <v>87</v>
      </c>
      <c r="G157" s="78"/>
      <c r="H157" s="100" t="s">
        <v>101</v>
      </c>
      <c r="I157" s="101" t="s">
        <v>5971</v>
      </c>
      <c r="J157" s="81" t="s">
        <v>1056</v>
      </c>
      <c r="K157" s="72"/>
      <c r="L157" s="72"/>
      <c r="M157" s="72"/>
      <c r="N157" s="72"/>
      <c r="O157" s="72">
        <v>2250</v>
      </c>
      <c r="P157" s="72">
        <v>2250</v>
      </c>
      <c r="Q157" s="1063">
        <v>2250</v>
      </c>
      <c r="R157" s="1268">
        <v>3000</v>
      </c>
      <c r="S157" s="769">
        <v>3000</v>
      </c>
      <c r="T157" s="880"/>
      <c r="U157" s="73"/>
      <c r="V157" s="196"/>
    </row>
    <row r="158" spans="1:22" ht="12.75" customHeight="1">
      <c r="A158" s="810"/>
      <c r="B158" s="124">
        <v>1</v>
      </c>
      <c r="C158" s="66">
        <f t="shared" si="11"/>
        <v>3</v>
      </c>
      <c r="D158" s="76" t="s">
        <v>87</v>
      </c>
      <c r="E158" s="76" t="s">
        <v>87</v>
      </c>
      <c r="F158" s="76" t="s">
        <v>68</v>
      </c>
      <c r="G158" s="78"/>
      <c r="H158" s="100" t="s">
        <v>2699</v>
      </c>
      <c r="I158" s="101" t="s">
        <v>5713</v>
      </c>
      <c r="J158" s="81" t="s">
        <v>92</v>
      </c>
      <c r="K158" s="72"/>
      <c r="L158" s="72"/>
      <c r="M158" s="72"/>
      <c r="N158" s="72">
        <v>350</v>
      </c>
      <c r="O158" s="72">
        <v>350</v>
      </c>
      <c r="P158" s="72">
        <v>1000</v>
      </c>
      <c r="Q158" s="1063">
        <v>1000</v>
      </c>
      <c r="R158" s="829">
        <v>1000</v>
      </c>
      <c r="S158" s="73"/>
      <c r="T158" s="880"/>
      <c r="U158" s="73"/>
      <c r="V158" s="196"/>
    </row>
    <row r="159" spans="1:22" ht="12.75" customHeight="1">
      <c r="B159" s="65">
        <v>1</v>
      </c>
      <c r="C159" s="66">
        <f t="shared" si="11"/>
        <v>3</v>
      </c>
      <c r="D159" s="77" t="s">
        <v>90</v>
      </c>
      <c r="E159" s="76" t="s">
        <v>87</v>
      </c>
      <c r="F159" s="76" t="s">
        <v>87</v>
      </c>
      <c r="G159" s="95"/>
      <c r="H159" s="96" t="s">
        <v>236</v>
      </c>
      <c r="I159" s="70" t="s">
        <v>237</v>
      </c>
      <c r="J159" s="71" t="s">
        <v>1056</v>
      </c>
      <c r="K159" s="72">
        <v>500</v>
      </c>
      <c r="L159" s="72">
        <v>500</v>
      </c>
      <c r="M159" s="72">
        <v>600</v>
      </c>
      <c r="N159" s="72">
        <v>700</v>
      </c>
      <c r="O159" s="72">
        <v>800</v>
      </c>
      <c r="P159" s="72">
        <v>900</v>
      </c>
      <c r="Q159" s="1084">
        <v>900</v>
      </c>
      <c r="R159" s="1073"/>
      <c r="S159" s="97"/>
      <c r="T159" s="886"/>
      <c r="U159" s="97"/>
      <c r="V159" s="98"/>
    </row>
    <row r="160" spans="1:22" ht="12.75" customHeight="1">
      <c r="A160" s="320"/>
      <c r="B160" s="65">
        <v>1</v>
      </c>
      <c r="C160" s="66">
        <f>IF(E160="A",1,IF(E160="B",1,0))</f>
        <v>1</v>
      </c>
      <c r="D160" s="1253" t="s">
        <v>68</v>
      </c>
      <c r="E160" s="1253" t="s">
        <v>87</v>
      </c>
      <c r="F160" s="1255" t="s">
        <v>70</v>
      </c>
      <c r="G160" s="78"/>
      <c r="H160" s="100" t="s">
        <v>104</v>
      </c>
      <c r="I160" s="826" t="s">
        <v>6452</v>
      </c>
      <c r="J160" s="81" t="s">
        <v>92</v>
      </c>
      <c r="K160" s="72"/>
      <c r="L160" s="72"/>
      <c r="M160" s="72"/>
      <c r="N160" s="72"/>
      <c r="O160" s="72"/>
      <c r="P160" s="72"/>
      <c r="Q160" s="833">
        <v>1400</v>
      </c>
      <c r="R160" s="822">
        <v>1400</v>
      </c>
      <c r="S160" s="769">
        <v>1400</v>
      </c>
      <c r="T160" s="880"/>
      <c r="U160" s="880"/>
      <c r="V160" s="110"/>
    </row>
    <row r="161" spans="1:22" ht="12.75" customHeight="1">
      <c r="B161" s="65">
        <v>1</v>
      </c>
      <c r="C161" s="66">
        <f>IF(E161="A",4,IF(E161="B",3,IF(E161="C",2,IF(E161="D",1,0))))</f>
        <v>4</v>
      </c>
      <c r="D161" s="76" t="s">
        <v>87</v>
      </c>
      <c r="E161" s="76" t="s">
        <v>68</v>
      </c>
      <c r="F161" s="76" t="s">
        <v>68</v>
      </c>
      <c r="G161" s="95"/>
      <c r="H161" s="96" t="s">
        <v>104</v>
      </c>
      <c r="I161" s="70" t="s">
        <v>239</v>
      </c>
      <c r="J161" s="71" t="s">
        <v>17</v>
      </c>
      <c r="K161" s="72"/>
      <c r="L161" s="72"/>
      <c r="M161" s="72">
        <v>750</v>
      </c>
      <c r="N161" s="72">
        <v>750</v>
      </c>
      <c r="O161" s="72">
        <v>1000</v>
      </c>
      <c r="P161" s="72">
        <v>1000</v>
      </c>
      <c r="Q161" s="1085">
        <v>1200</v>
      </c>
      <c r="R161" s="1074">
        <v>1200</v>
      </c>
      <c r="S161" s="97"/>
      <c r="T161" s="886"/>
      <c r="U161" s="97"/>
      <c r="V161" s="98"/>
    </row>
    <row r="162" spans="1:22" s="55" customFormat="1" ht="12" customHeight="1">
      <c r="A162"/>
      <c r="B162" s="208"/>
      <c r="C162" s="209"/>
      <c r="D162" s="210"/>
      <c r="E162" s="210"/>
      <c r="F162" s="210"/>
      <c r="G162" s="211"/>
      <c r="H162" s="209"/>
      <c r="I162" s="218" t="s">
        <v>107</v>
      </c>
      <c r="J162" s="219"/>
      <c r="K162" s="72"/>
      <c r="L162" s="72"/>
      <c r="M162" s="72"/>
      <c r="N162" s="72"/>
      <c r="O162" s="72"/>
      <c r="P162" s="72"/>
      <c r="Q162" s="1113"/>
      <c r="R162" s="1109"/>
      <c r="S162" s="205"/>
      <c r="T162" s="944"/>
      <c r="U162" s="205"/>
      <c r="V162" s="206"/>
    </row>
    <row r="163" spans="1:22" ht="12.75" customHeight="1">
      <c r="B163" s="65">
        <v>1</v>
      </c>
      <c r="C163" s="66">
        <f t="shared" ref="C163:C172" si="12">IF(E163="A",4,IF(E163="B",3,IF(E163="C",2,IF(E163="D",1,0))))</f>
        <v>4</v>
      </c>
      <c r="D163" s="76" t="s">
        <v>68</v>
      </c>
      <c r="E163" s="76" t="s">
        <v>68</v>
      </c>
      <c r="F163" s="76" t="s">
        <v>68</v>
      </c>
      <c r="G163" s="95"/>
      <c r="H163" s="96" t="s">
        <v>110</v>
      </c>
      <c r="I163" s="70" t="s">
        <v>242</v>
      </c>
      <c r="J163" s="71" t="s">
        <v>6111</v>
      </c>
      <c r="K163" s="72">
        <v>2475</v>
      </c>
      <c r="L163" s="72">
        <v>2475</v>
      </c>
      <c r="M163" s="72">
        <v>4500</v>
      </c>
      <c r="N163" s="72">
        <v>5000</v>
      </c>
      <c r="O163" s="72">
        <v>4500</v>
      </c>
      <c r="P163" s="72">
        <v>5500</v>
      </c>
      <c r="Q163" s="1084">
        <v>5500</v>
      </c>
      <c r="R163" s="1267">
        <v>5500</v>
      </c>
      <c r="S163" s="97"/>
      <c r="T163" s="886"/>
      <c r="U163" s="97"/>
      <c r="V163" s="98"/>
    </row>
    <row r="164" spans="1:22" ht="12.75" customHeight="1">
      <c r="B164" s="65">
        <v>1</v>
      </c>
      <c r="C164" s="66">
        <f t="shared" si="12"/>
        <v>0</v>
      </c>
      <c r="D164" s="823" t="s">
        <v>87</v>
      </c>
      <c r="E164" s="825" t="s">
        <v>99</v>
      </c>
      <c r="F164" s="823" t="s">
        <v>68</v>
      </c>
      <c r="G164" s="78"/>
      <c r="H164" s="100" t="s">
        <v>114</v>
      </c>
      <c r="I164" s="101" t="s">
        <v>5990</v>
      </c>
      <c r="J164" s="81" t="s">
        <v>1056</v>
      </c>
      <c r="K164" s="72"/>
      <c r="L164" s="72"/>
      <c r="M164" s="72"/>
      <c r="N164" s="72"/>
      <c r="O164" s="72">
        <v>3700</v>
      </c>
      <c r="P164" s="72">
        <v>3700</v>
      </c>
      <c r="Q164" s="1063">
        <v>3700</v>
      </c>
      <c r="R164" s="1268">
        <v>5000</v>
      </c>
      <c r="S164" s="769">
        <v>5000</v>
      </c>
      <c r="T164" s="880"/>
      <c r="U164" s="73"/>
      <c r="V164" s="196"/>
    </row>
    <row r="165" spans="1:22" ht="12.75" customHeight="1">
      <c r="B165" s="65">
        <v>1</v>
      </c>
      <c r="C165" s="66">
        <f t="shared" si="12"/>
        <v>2</v>
      </c>
      <c r="D165" s="76" t="s">
        <v>87</v>
      </c>
      <c r="E165" s="77" t="s">
        <v>90</v>
      </c>
      <c r="F165" s="76" t="s">
        <v>68</v>
      </c>
      <c r="G165" s="95"/>
      <c r="H165" s="96" t="s">
        <v>188</v>
      </c>
      <c r="I165" s="70" t="s">
        <v>244</v>
      </c>
      <c r="J165" s="71" t="s">
        <v>616</v>
      </c>
      <c r="K165" s="72"/>
      <c r="L165" s="72"/>
      <c r="M165" s="72">
        <v>500</v>
      </c>
      <c r="N165" s="72">
        <v>500</v>
      </c>
      <c r="O165" s="72">
        <v>800</v>
      </c>
      <c r="P165" s="72">
        <v>1400</v>
      </c>
      <c r="Q165" s="1085">
        <v>1800</v>
      </c>
      <c r="R165" s="1074">
        <v>1800</v>
      </c>
      <c r="S165" s="97"/>
      <c r="T165" s="886"/>
      <c r="U165" s="97"/>
      <c r="V165" s="98"/>
    </row>
    <row r="166" spans="1:22" ht="12.75" customHeight="1">
      <c r="A166" s="320"/>
      <c r="B166" s="65">
        <v>1</v>
      </c>
      <c r="C166" s="66">
        <f>IF(E166="A",1,IF(E166="B",1,0))</f>
        <v>0</v>
      </c>
      <c r="D166" s="1253" t="s">
        <v>87</v>
      </c>
      <c r="E166" s="1254" t="s">
        <v>90</v>
      </c>
      <c r="F166" s="1254" t="s">
        <v>90</v>
      </c>
      <c r="G166" s="78"/>
      <c r="H166" s="100" t="s">
        <v>90</v>
      </c>
      <c r="I166" s="826" t="s">
        <v>6470</v>
      </c>
      <c r="J166" s="81" t="s">
        <v>6111</v>
      </c>
      <c r="K166" s="72"/>
      <c r="L166" s="72"/>
      <c r="M166" s="72"/>
      <c r="N166" s="72"/>
      <c r="O166" s="72"/>
      <c r="P166" s="72"/>
      <c r="Q166" s="833">
        <v>900</v>
      </c>
      <c r="R166" s="822">
        <v>900</v>
      </c>
      <c r="S166" s="769">
        <v>900</v>
      </c>
      <c r="T166" s="880"/>
      <c r="U166" s="880"/>
      <c r="V166" s="110"/>
    </row>
    <row r="167" spans="1:22" ht="12.75" customHeight="1">
      <c r="A167" s="111"/>
      <c r="B167" s="65">
        <v>1</v>
      </c>
      <c r="C167" s="66">
        <f t="shared" si="12"/>
        <v>2</v>
      </c>
      <c r="D167" s="1033" t="s">
        <v>90</v>
      </c>
      <c r="E167" s="1033" t="s">
        <v>90</v>
      </c>
      <c r="F167" s="1034" t="s">
        <v>87</v>
      </c>
      <c r="G167" s="78"/>
      <c r="H167" s="100" t="s">
        <v>90</v>
      </c>
      <c r="I167" s="101" t="s">
        <v>6195</v>
      </c>
      <c r="J167" s="1023" t="s">
        <v>1056</v>
      </c>
      <c r="K167" s="72"/>
      <c r="L167" s="72"/>
      <c r="M167" s="72"/>
      <c r="N167" s="72"/>
      <c r="O167" s="72"/>
      <c r="P167" s="72">
        <v>2300</v>
      </c>
      <c r="Q167" s="1063">
        <v>3600</v>
      </c>
      <c r="R167" s="1025">
        <v>3600</v>
      </c>
      <c r="S167" s="1027"/>
      <c r="T167" s="1028"/>
      <c r="U167" s="1028"/>
      <c r="V167" s="1029"/>
    </row>
    <row r="168" spans="1:22" ht="12.75" customHeight="1">
      <c r="A168" s="320"/>
      <c r="B168" s="65">
        <v>1</v>
      </c>
      <c r="C168" s="66">
        <f t="shared" ref="C168" si="13">IF(E168="A",1,IF(E168="B",1,0))</f>
        <v>0</v>
      </c>
      <c r="D168" s="1253" t="s">
        <v>87</v>
      </c>
      <c r="E168" s="1254" t="s">
        <v>90</v>
      </c>
      <c r="F168" s="1253" t="s">
        <v>87</v>
      </c>
      <c r="G168" s="78"/>
      <c r="H168" s="100" t="s">
        <v>114</v>
      </c>
      <c r="I168" s="826" t="s">
        <v>6487</v>
      </c>
      <c r="J168" s="81" t="s">
        <v>17</v>
      </c>
      <c r="K168" s="72"/>
      <c r="L168" s="72"/>
      <c r="M168" s="72"/>
      <c r="N168" s="72"/>
      <c r="O168" s="72"/>
      <c r="P168" s="72"/>
      <c r="Q168" s="833">
        <v>200</v>
      </c>
      <c r="R168" s="822">
        <v>200</v>
      </c>
      <c r="S168" s="73"/>
      <c r="T168" s="880"/>
      <c r="U168" s="880"/>
      <c r="V168" s="110"/>
    </row>
    <row r="169" spans="1:22" ht="12.65" customHeight="1">
      <c r="B169" s="65">
        <v>1</v>
      </c>
      <c r="C169" s="66">
        <f t="shared" si="12"/>
        <v>3</v>
      </c>
      <c r="D169" s="76" t="s">
        <v>68</v>
      </c>
      <c r="E169" s="76" t="s">
        <v>87</v>
      </c>
      <c r="F169" s="77" t="s">
        <v>90</v>
      </c>
      <c r="G169" s="95"/>
      <c r="H169" s="96" t="s">
        <v>114</v>
      </c>
      <c r="I169" s="70" t="s">
        <v>246</v>
      </c>
      <c r="J169" s="71" t="s">
        <v>17</v>
      </c>
      <c r="K169" s="72">
        <v>800</v>
      </c>
      <c r="L169" s="72">
        <v>800</v>
      </c>
      <c r="M169" s="72">
        <v>1000</v>
      </c>
      <c r="N169" s="72">
        <v>2000</v>
      </c>
      <c r="O169" s="72">
        <v>4000</v>
      </c>
      <c r="P169" s="72">
        <v>4000</v>
      </c>
      <c r="Q169" s="1084">
        <v>4000</v>
      </c>
      <c r="R169" s="1073"/>
      <c r="S169" s="97"/>
      <c r="T169" s="886"/>
      <c r="U169" s="97"/>
      <c r="V169" s="98"/>
    </row>
    <row r="170" spans="1:22" ht="12.75" customHeight="1">
      <c r="A170" s="111"/>
      <c r="B170" s="65">
        <v>1</v>
      </c>
      <c r="C170" s="66">
        <f t="shared" si="12"/>
        <v>4</v>
      </c>
      <c r="D170" s="1030" t="s">
        <v>68</v>
      </c>
      <c r="E170" s="1030" t="s">
        <v>68</v>
      </c>
      <c r="F170" s="1034" t="s">
        <v>68</v>
      </c>
      <c r="G170" s="78"/>
      <c r="H170" s="100" t="s">
        <v>116</v>
      </c>
      <c r="I170" s="101" t="s">
        <v>6222</v>
      </c>
      <c r="J170" s="1023" t="s">
        <v>10</v>
      </c>
      <c r="K170" s="72"/>
      <c r="L170" s="72"/>
      <c r="M170" s="72"/>
      <c r="N170" s="72"/>
      <c r="O170" s="72"/>
      <c r="P170" s="72">
        <v>900</v>
      </c>
      <c r="Q170" s="1063">
        <v>900</v>
      </c>
      <c r="R170" s="1025">
        <v>900</v>
      </c>
      <c r="S170" s="1027"/>
      <c r="T170" s="1028"/>
      <c r="U170" s="1028"/>
      <c r="V170" s="1029"/>
    </row>
    <row r="171" spans="1:22" ht="12.75" customHeight="1">
      <c r="A171" s="810"/>
      <c r="B171" s="124">
        <v>1</v>
      </c>
      <c r="C171" s="66">
        <f t="shared" si="12"/>
        <v>2</v>
      </c>
      <c r="D171" s="76" t="s">
        <v>68</v>
      </c>
      <c r="E171" s="77" t="s">
        <v>90</v>
      </c>
      <c r="F171" s="76" t="s">
        <v>87</v>
      </c>
      <c r="G171" s="78"/>
      <c r="H171" s="100" t="s">
        <v>116</v>
      </c>
      <c r="I171" s="101" t="s">
        <v>5834</v>
      </c>
      <c r="J171" s="81" t="s">
        <v>616</v>
      </c>
      <c r="K171" s="72"/>
      <c r="L171" s="72"/>
      <c r="M171" s="72"/>
      <c r="N171" s="72">
        <v>500</v>
      </c>
      <c r="O171" s="72">
        <v>500</v>
      </c>
      <c r="P171" s="72">
        <v>1000</v>
      </c>
      <c r="Q171" s="1063">
        <v>1300</v>
      </c>
      <c r="R171" s="1268">
        <v>2000</v>
      </c>
      <c r="S171" s="769">
        <v>2800</v>
      </c>
      <c r="T171" s="880"/>
      <c r="U171" s="73"/>
      <c r="V171" s="196"/>
    </row>
    <row r="172" spans="1:22" ht="12.75" customHeight="1">
      <c r="B172" s="65">
        <v>1</v>
      </c>
      <c r="C172" s="66">
        <f t="shared" si="12"/>
        <v>3</v>
      </c>
      <c r="D172" s="76" t="s">
        <v>68</v>
      </c>
      <c r="E172" s="76" t="s">
        <v>87</v>
      </c>
      <c r="F172" s="76" t="s">
        <v>87</v>
      </c>
      <c r="G172" s="95"/>
      <c r="H172" s="96" t="s">
        <v>114</v>
      </c>
      <c r="I172" s="70" t="s">
        <v>247</v>
      </c>
      <c r="J172" s="71" t="s">
        <v>92</v>
      </c>
      <c r="K172" s="72"/>
      <c r="L172" s="72"/>
      <c r="M172" s="72">
        <v>500</v>
      </c>
      <c r="N172" s="72">
        <v>500</v>
      </c>
      <c r="O172" s="72">
        <v>800</v>
      </c>
      <c r="P172" s="72">
        <v>800</v>
      </c>
      <c r="Q172" s="1085">
        <v>1200</v>
      </c>
      <c r="R172" s="1267">
        <v>2000</v>
      </c>
      <c r="S172" s="820">
        <v>2500</v>
      </c>
      <c r="T172" s="886"/>
      <c r="U172" s="97"/>
      <c r="V172" s="98"/>
    </row>
    <row r="173" spans="1:22" ht="12.75" customHeight="1">
      <c r="B173" s="208"/>
      <c r="C173" s="209"/>
      <c r="D173" s="210"/>
      <c r="E173" s="210"/>
      <c r="F173" s="210"/>
      <c r="G173" s="211"/>
      <c r="H173" s="209"/>
      <c r="I173" s="218" t="s">
        <v>118</v>
      </c>
      <c r="J173" s="219"/>
      <c r="K173" s="72"/>
      <c r="L173" s="72"/>
      <c r="M173" s="72"/>
      <c r="N173" s="72"/>
      <c r="O173" s="72"/>
      <c r="P173" s="72"/>
      <c r="Q173" s="1115"/>
      <c r="R173" s="1111"/>
      <c r="S173" s="220"/>
      <c r="T173" s="946"/>
      <c r="U173" s="220"/>
      <c r="V173" s="221"/>
    </row>
    <row r="174" spans="1:22" ht="12.75" customHeight="1">
      <c r="B174" s="65">
        <v>1</v>
      </c>
      <c r="C174" s="66">
        <f>IF(E174="A",4,IF(E174="B",3,IF(E174="C",2,IF(E174="D",1,0))))</f>
        <v>1</v>
      </c>
      <c r="D174" s="76" t="s">
        <v>87</v>
      </c>
      <c r="E174" s="99" t="s">
        <v>70</v>
      </c>
      <c r="F174" s="76" t="s">
        <v>68</v>
      </c>
      <c r="G174" s="95"/>
      <c r="H174" s="96" t="s">
        <v>251</v>
      </c>
      <c r="I174" s="70" t="s">
        <v>252</v>
      </c>
      <c r="J174" s="71" t="s">
        <v>92</v>
      </c>
      <c r="K174" s="72"/>
      <c r="L174" s="72"/>
      <c r="M174" s="72">
        <v>1400</v>
      </c>
      <c r="N174" s="72">
        <v>1400</v>
      </c>
      <c r="O174" s="72">
        <v>1400</v>
      </c>
      <c r="P174" s="72">
        <v>3500</v>
      </c>
      <c r="Q174" s="1084">
        <v>3800</v>
      </c>
      <c r="R174" s="1074">
        <v>4000</v>
      </c>
      <c r="S174" s="97"/>
      <c r="T174" s="886"/>
      <c r="U174" s="97"/>
      <c r="V174" s="98"/>
    </row>
    <row r="175" spans="1:22" ht="12.75" customHeight="1">
      <c r="A175" s="111"/>
      <c r="B175" s="65">
        <v>1</v>
      </c>
      <c r="C175" s="66">
        <f>IF(E175="A",4,IF(E175="B",3,IF(E175="C",2,IF(E175="D",1,0))))</f>
        <v>2</v>
      </c>
      <c r="D175" s="1030" t="s">
        <v>68</v>
      </c>
      <c r="E175" s="1033" t="s">
        <v>90</v>
      </c>
      <c r="F175" s="1031" t="s">
        <v>90</v>
      </c>
      <c r="G175" s="78"/>
      <c r="H175" s="100" t="s">
        <v>251</v>
      </c>
      <c r="I175" s="101" t="s">
        <v>6261</v>
      </c>
      <c r="J175" s="1023" t="s">
        <v>10</v>
      </c>
      <c r="K175" s="72"/>
      <c r="L175" s="72"/>
      <c r="M175" s="72"/>
      <c r="N175" s="72"/>
      <c r="O175" s="72"/>
      <c r="P175" s="72">
        <v>750</v>
      </c>
      <c r="Q175" s="1063">
        <v>750</v>
      </c>
      <c r="R175" s="1269">
        <v>1000</v>
      </c>
      <c r="S175" s="1036">
        <v>1000</v>
      </c>
      <c r="T175" s="1028"/>
      <c r="U175" s="1028"/>
      <c r="V175" s="1029"/>
    </row>
    <row r="176" spans="1:22" ht="12.75" customHeight="1">
      <c r="A176" s="320"/>
      <c r="B176" s="65">
        <v>1</v>
      </c>
      <c r="C176" s="66">
        <f>IF(E176="A",1,IF(E176="B",1,0))</f>
        <v>1</v>
      </c>
      <c r="D176" s="1253" t="s">
        <v>87</v>
      </c>
      <c r="E176" s="1253" t="s">
        <v>68</v>
      </c>
      <c r="F176" s="1254" t="s">
        <v>90</v>
      </c>
      <c r="G176" s="78"/>
      <c r="H176" s="100" t="s">
        <v>251</v>
      </c>
      <c r="I176" s="826" t="s">
        <v>6519</v>
      </c>
      <c r="J176" s="81" t="s">
        <v>1056</v>
      </c>
      <c r="K176" s="72"/>
      <c r="L176" s="72"/>
      <c r="M176" s="72"/>
      <c r="N176" s="72"/>
      <c r="O176" s="72"/>
      <c r="P176" s="72"/>
      <c r="Q176" s="833">
        <v>1400</v>
      </c>
      <c r="R176" s="822">
        <v>1400</v>
      </c>
      <c r="S176" s="769">
        <v>1400</v>
      </c>
      <c r="T176" s="880"/>
      <c r="U176" s="880"/>
      <c r="V176" s="110"/>
    </row>
    <row r="177" spans="1:22" ht="12.75" customHeight="1">
      <c r="A177" s="320"/>
      <c r="B177" s="65">
        <v>1</v>
      </c>
      <c r="C177" s="66">
        <f>IF(E177="A",1,IF(E177="B",1,0))</f>
        <v>1</v>
      </c>
      <c r="D177" s="1253" t="s">
        <v>87</v>
      </c>
      <c r="E177" s="1253" t="s">
        <v>68</v>
      </c>
      <c r="F177" s="1255" t="s">
        <v>70</v>
      </c>
      <c r="G177" s="78"/>
      <c r="H177" s="100" t="s">
        <v>122</v>
      </c>
      <c r="I177" s="826" t="s">
        <v>6529</v>
      </c>
      <c r="J177" s="81" t="s">
        <v>10</v>
      </c>
      <c r="K177" s="72"/>
      <c r="L177" s="72"/>
      <c r="M177" s="72"/>
      <c r="N177" s="72"/>
      <c r="O177" s="72"/>
      <c r="P177" s="72"/>
      <c r="Q177" s="833">
        <v>750</v>
      </c>
      <c r="R177" s="822">
        <v>750</v>
      </c>
      <c r="S177" s="73"/>
      <c r="T177" s="880"/>
      <c r="U177" s="880"/>
      <c r="V177" s="110"/>
    </row>
    <row r="178" spans="1:22" ht="12.75" customHeight="1">
      <c r="A178" s="320"/>
      <c r="B178" s="65">
        <v>1</v>
      </c>
      <c r="C178" s="66">
        <f>IF(E178="A",1,IF(E178="B",1,0))</f>
        <v>1</v>
      </c>
      <c r="D178" s="1253" t="s">
        <v>87</v>
      </c>
      <c r="E178" s="1253" t="s">
        <v>87</v>
      </c>
      <c r="F178" s="1254" t="s">
        <v>90</v>
      </c>
      <c r="G178" s="78"/>
      <c r="H178" s="100" t="s">
        <v>251</v>
      </c>
      <c r="I178" s="826" t="s">
        <v>6538</v>
      </c>
      <c r="J178" s="81" t="s">
        <v>92</v>
      </c>
      <c r="K178" s="72"/>
      <c r="L178" s="72"/>
      <c r="M178" s="72"/>
      <c r="N178" s="72"/>
      <c r="O178" s="72"/>
      <c r="P178" s="72"/>
      <c r="Q178" s="833">
        <v>350</v>
      </c>
      <c r="R178" s="822">
        <v>350</v>
      </c>
      <c r="S178" s="73"/>
      <c r="T178" s="880"/>
      <c r="U178" s="880"/>
      <c r="V178" s="110"/>
    </row>
    <row r="179" spans="1:22" ht="12.75" customHeight="1">
      <c r="B179" s="65">
        <v>1</v>
      </c>
      <c r="C179" s="66">
        <f>IF(E179="A",4,IF(E179="B",3,IF(E179="C",2,IF(E179="D",1,0))))</f>
        <v>2</v>
      </c>
      <c r="D179" s="76" t="s">
        <v>68</v>
      </c>
      <c r="E179" s="77" t="s">
        <v>90</v>
      </c>
      <c r="F179" s="77" t="s">
        <v>90</v>
      </c>
      <c r="G179" s="95"/>
      <c r="H179" s="96" t="s">
        <v>197</v>
      </c>
      <c r="I179" s="70" t="s">
        <v>253</v>
      </c>
      <c r="J179" s="71" t="s">
        <v>616</v>
      </c>
      <c r="K179" s="72"/>
      <c r="L179" s="72"/>
      <c r="M179" s="72">
        <v>2425</v>
      </c>
      <c r="N179" s="72">
        <v>2425</v>
      </c>
      <c r="O179" s="72">
        <v>2425</v>
      </c>
      <c r="P179" s="72">
        <v>3000</v>
      </c>
      <c r="Q179" s="1084">
        <v>3200</v>
      </c>
      <c r="R179" s="1074">
        <v>3500</v>
      </c>
      <c r="S179" s="97"/>
      <c r="T179" s="886"/>
      <c r="U179" s="97"/>
      <c r="V179" s="98"/>
    </row>
    <row r="180" spans="1:22" ht="12.75" customHeight="1">
      <c r="B180" s="65">
        <v>1</v>
      </c>
      <c r="C180" s="66">
        <f>IF(E180="A",4,IF(E180="B",3,IF(E180="C",2,IF(E180="D",1,0))))</f>
        <v>3</v>
      </c>
      <c r="D180" s="77" t="s">
        <v>90</v>
      </c>
      <c r="E180" s="76" t="s">
        <v>87</v>
      </c>
      <c r="F180" s="77" t="s">
        <v>90</v>
      </c>
      <c r="G180" s="95"/>
      <c r="H180" s="96" t="s">
        <v>197</v>
      </c>
      <c r="I180" s="70" t="s">
        <v>254</v>
      </c>
      <c r="J180" s="71" t="s">
        <v>10</v>
      </c>
      <c r="K180" s="72"/>
      <c r="L180" s="72"/>
      <c r="M180" s="72">
        <v>750</v>
      </c>
      <c r="N180" s="72">
        <v>750</v>
      </c>
      <c r="O180" s="72">
        <v>1000</v>
      </c>
      <c r="P180" s="72">
        <v>1000</v>
      </c>
      <c r="Q180" s="1084">
        <v>1400</v>
      </c>
      <c r="R180" s="1267">
        <v>2000</v>
      </c>
      <c r="S180" s="820">
        <v>2500</v>
      </c>
      <c r="T180" s="886"/>
      <c r="U180" s="97"/>
      <c r="V180" s="98"/>
    </row>
    <row r="181" spans="1:22" ht="12.75" customHeight="1">
      <c r="B181" s="65">
        <v>1</v>
      </c>
      <c r="C181" s="66">
        <f>IF(E181="A",4,IF(E181="B",3,IF(E181="C",2,IF(E181="D",1,0))))</f>
        <v>2</v>
      </c>
      <c r="D181" s="76" t="s">
        <v>87</v>
      </c>
      <c r="E181" s="77" t="s">
        <v>90</v>
      </c>
      <c r="F181" s="77" t="s">
        <v>90</v>
      </c>
      <c r="G181" s="95"/>
      <c r="H181" s="96" t="s">
        <v>122</v>
      </c>
      <c r="I181" s="70" t="s">
        <v>256</v>
      </c>
      <c r="J181" s="71" t="s">
        <v>6111</v>
      </c>
      <c r="K181" s="72">
        <v>2200</v>
      </c>
      <c r="L181" s="72">
        <v>2800</v>
      </c>
      <c r="M181" s="72">
        <v>2800</v>
      </c>
      <c r="N181" s="72">
        <v>4000</v>
      </c>
      <c r="O181" s="72">
        <v>4250</v>
      </c>
      <c r="P181" s="72">
        <v>4500</v>
      </c>
      <c r="Q181" s="1085">
        <v>6000</v>
      </c>
      <c r="R181" s="1074">
        <v>6000</v>
      </c>
      <c r="S181" s="820">
        <v>6000</v>
      </c>
      <c r="T181" s="1050">
        <v>6000</v>
      </c>
      <c r="U181" s="97"/>
      <c r="V181" s="98"/>
    </row>
    <row r="182" spans="1:22" ht="12.75" customHeight="1">
      <c r="B182" s="208"/>
      <c r="C182" s="209"/>
      <c r="D182" s="210"/>
      <c r="E182" s="210"/>
      <c r="F182" s="210"/>
      <c r="G182" s="211"/>
      <c r="H182" s="209"/>
      <c r="I182" s="213" t="s">
        <v>125</v>
      </c>
      <c r="J182" s="219"/>
      <c r="K182" s="72"/>
      <c r="L182" s="72"/>
      <c r="M182" s="72"/>
      <c r="N182" s="72"/>
      <c r="O182" s="72"/>
      <c r="P182" s="72"/>
      <c r="Q182" s="1113"/>
      <c r="R182" s="1109"/>
      <c r="S182" s="205"/>
      <c r="T182" s="944"/>
      <c r="U182" s="205"/>
      <c r="V182" s="206"/>
    </row>
    <row r="183" spans="1:22" ht="12.75" customHeight="1">
      <c r="A183" s="320"/>
      <c r="B183" s="65">
        <v>1</v>
      </c>
      <c r="C183" s="66">
        <f>IF(E183="A",1,IF(E183="B",1,0))</f>
        <v>1</v>
      </c>
      <c r="D183" s="1253" t="s">
        <v>68</v>
      </c>
      <c r="E183" s="1253" t="s">
        <v>68</v>
      </c>
      <c r="F183" s="1253" t="s">
        <v>68</v>
      </c>
      <c r="G183" s="78"/>
      <c r="H183" s="100" t="s">
        <v>129</v>
      </c>
      <c r="I183" s="826" t="s">
        <v>6563</v>
      </c>
      <c r="J183" s="81" t="s">
        <v>92</v>
      </c>
      <c r="K183" s="72"/>
      <c r="L183" s="72"/>
      <c r="M183" s="72"/>
      <c r="N183" s="72"/>
      <c r="O183" s="72"/>
      <c r="P183" s="72"/>
      <c r="Q183" s="833">
        <v>1500</v>
      </c>
      <c r="R183" s="822">
        <v>2375</v>
      </c>
      <c r="S183" s="769">
        <v>2375</v>
      </c>
      <c r="T183" s="880"/>
      <c r="U183" s="880"/>
      <c r="V183" s="110"/>
    </row>
    <row r="184" spans="1:22" ht="12.75" customHeight="1">
      <c r="B184" s="65">
        <v>1</v>
      </c>
      <c r="C184" s="66">
        <f>IF(E184="A",4,IF(E184="B",3,IF(E184="C",2,IF(E184="D",1,0))))</f>
        <v>2</v>
      </c>
      <c r="D184" s="76" t="s">
        <v>68</v>
      </c>
      <c r="E184" s="77" t="s">
        <v>90</v>
      </c>
      <c r="F184" s="76" t="s">
        <v>68</v>
      </c>
      <c r="G184" s="95"/>
      <c r="H184" s="96" t="s">
        <v>129</v>
      </c>
      <c r="I184" s="70" t="s">
        <v>260</v>
      </c>
      <c r="J184" s="71" t="s">
        <v>616</v>
      </c>
      <c r="K184" s="72"/>
      <c r="L184" s="72"/>
      <c r="M184" s="72">
        <v>750</v>
      </c>
      <c r="N184" s="72">
        <v>750</v>
      </c>
      <c r="O184" s="72">
        <v>1000</v>
      </c>
      <c r="P184" s="72">
        <v>1800</v>
      </c>
      <c r="Q184" s="1085">
        <v>2000</v>
      </c>
      <c r="R184" s="1074">
        <v>2250</v>
      </c>
      <c r="S184" s="820">
        <v>2500</v>
      </c>
      <c r="T184" s="886"/>
      <c r="U184" s="97"/>
      <c r="V184" s="98"/>
    </row>
    <row r="185" spans="1:22" ht="12.75" customHeight="1">
      <c r="B185" s="65">
        <v>1</v>
      </c>
      <c r="C185" s="66">
        <f>IF(E185="A",4,IF(E185="B",3,IF(E185="C",2,IF(E185="D",1,0))))</f>
        <v>2</v>
      </c>
      <c r="D185" s="823" t="s">
        <v>68</v>
      </c>
      <c r="E185" s="824" t="s">
        <v>90</v>
      </c>
      <c r="F185" s="823" t="s">
        <v>68</v>
      </c>
      <c r="G185" s="78"/>
      <c r="H185" s="100" t="s">
        <v>129</v>
      </c>
      <c r="I185" s="101" t="s">
        <v>6058</v>
      </c>
      <c r="J185" s="81" t="s">
        <v>6111</v>
      </c>
      <c r="K185" s="72"/>
      <c r="L185" s="72"/>
      <c r="M185" s="72"/>
      <c r="N185" s="72"/>
      <c r="O185" s="72">
        <v>900</v>
      </c>
      <c r="P185" s="72">
        <v>900</v>
      </c>
      <c r="Q185" s="1063">
        <v>900</v>
      </c>
      <c r="R185" s="1268">
        <v>1000</v>
      </c>
      <c r="S185" s="769">
        <v>1800</v>
      </c>
      <c r="T185" s="880"/>
      <c r="U185" s="73"/>
      <c r="V185" s="196"/>
    </row>
    <row r="186" spans="1:22" ht="12.75" customHeight="1">
      <c r="B186" s="208"/>
      <c r="C186" s="209"/>
      <c r="D186" s="210"/>
      <c r="E186" s="210"/>
      <c r="F186" s="210"/>
      <c r="G186" s="211"/>
      <c r="H186" s="209"/>
      <c r="I186" s="218" t="s">
        <v>263</v>
      </c>
      <c r="J186" s="219"/>
      <c r="K186" s="72"/>
      <c r="L186" s="72"/>
      <c r="M186" s="72"/>
      <c r="N186" s="72"/>
      <c r="O186" s="72"/>
      <c r="P186" s="72"/>
      <c r="Q186" s="840"/>
      <c r="R186" s="222"/>
      <c r="S186" s="223"/>
      <c r="T186" s="947"/>
      <c r="U186" s="223"/>
      <c r="V186" s="224"/>
    </row>
    <row r="187" spans="1:22" ht="12.75" customHeight="1">
      <c r="B187" s="65">
        <v>1</v>
      </c>
      <c r="C187" s="66">
        <f t="shared" ref="C187:C194" si="14">IF(E187="A",4,IF(E187="B",3,IF(E187="C",2,IF(E187="D",1,0))))</f>
        <v>4</v>
      </c>
      <c r="D187" s="823" t="s">
        <v>68</v>
      </c>
      <c r="E187" s="823" t="s">
        <v>68</v>
      </c>
      <c r="F187" s="823" t="s">
        <v>68</v>
      </c>
      <c r="G187" s="78"/>
      <c r="H187" s="100" t="s">
        <v>215</v>
      </c>
      <c r="I187" s="101" t="s">
        <v>6071</v>
      </c>
      <c r="J187" s="81" t="s">
        <v>1056</v>
      </c>
      <c r="K187" s="72"/>
      <c r="L187" s="72"/>
      <c r="M187" s="72"/>
      <c r="N187" s="72"/>
      <c r="O187" s="72">
        <v>3500</v>
      </c>
      <c r="P187" s="72">
        <v>3500</v>
      </c>
      <c r="Q187" s="1063">
        <v>3500</v>
      </c>
      <c r="R187" s="1268">
        <v>3000</v>
      </c>
      <c r="S187" s="769">
        <v>5000</v>
      </c>
      <c r="T187" s="1047">
        <v>5500</v>
      </c>
      <c r="U187" s="769">
        <v>6000</v>
      </c>
      <c r="V187" s="196"/>
    </row>
    <row r="188" spans="1:22" s="55" customFormat="1" ht="12" customHeight="1">
      <c r="A188"/>
      <c r="B188" s="65">
        <v>1</v>
      </c>
      <c r="C188" s="66">
        <f t="shared" si="14"/>
        <v>1</v>
      </c>
      <c r="D188" s="67" t="s">
        <v>68</v>
      </c>
      <c r="E188" s="192" t="s">
        <v>70</v>
      </c>
      <c r="F188" s="105" t="s">
        <v>90</v>
      </c>
      <c r="G188" s="68"/>
      <c r="H188" s="69" t="s">
        <v>135</v>
      </c>
      <c r="I188" s="70" t="s">
        <v>265</v>
      </c>
      <c r="J188" s="71" t="s">
        <v>6111</v>
      </c>
      <c r="K188" s="72"/>
      <c r="L188" s="72">
        <v>210</v>
      </c>
      <c r="M188" s="72">
        <v>350</v>
      </c>
      <c r="N188" s="72">
        <v>1000</v>
      </c>
      <c r="O188" s="72">
        <v>1500</v>
      </c>
      <c r="P188" s="72">
        <v>2000</v>
      </c>
      <c r="Q188" s="1064">
        <v>2000</v>
      </c>
      <c r="R188" s="1269">
        <v>2000</v>
      </c>
      <c r="S188" s="769">
        <v>2500</v>
      </c>
      <c r="T188" s="899"/>
      <c r="U188" s="73"/>
      <c r="V188" s="74"/>
    </row>
    <row r="189" spans="1:22" ht="12.75" customHeight="1">
      <c r="B189" s="65">
        <v>1</v>
      </c>
      <c r="C189" s="66">
        <f t="shared" si="14"/>
        <v>3</v>
      </c>
      <c r="D189" s="99" t="s">
        <v>70</v>
      </c>
      <c r="E189" s="76" t="s">
        <v>87</v>
      </c>
      <c r="F189" s="77" t="s">
        <v>90</v>
      </c>
      <c r="G189" s="95"/>
      <c r="H189" s="96" t="s">
        <v>215</v>
      </c>
      <c r="I189" s="70" t="s">
        <v>266</v>
      </c>
      <c r="J189" s="71" t="s">
        <v>17</v>
      </c>
      <c r="K189" s="72"/>
      <c r="L189" s="72"/>
      <c r="M189" s="72">
        <v>1400</v>
      </c>
      <c r="N189" s="72">
        <v>1400</v>
      </c>
      <c r="O189" s="72">
        <v>1400</v>
      </c>
      <c r="P189" s="72">
        <v>4000</v>
      </c>
      <c r="Q189" s="1084">
        <v>4000</v>
      </c>
      <c r="R189" s="1074">
        <v>4000</v>
      </c>
      <c r="S189" s="97"/>
      <c r="T189" s="886"/>
      <c r="U189" s="97"/>
      <c r="V189" s="98"/>
    </row>
    <row r="190" spans="1:22" ht="12.75" customHeight="1">
      <c r="A190" s="810"/>
      <c r="B190" s="124">
        <v>1</v>
      </c>
      <c r="C190" s="66">
        <f t="shared" si="14"/>
        <v>2</v>
      </c>
      <c r="D190" s="76" t="s">
        <v>87</v>
      </c>
      <c r="E190" s="77" t="s">
        <v>90</v>
      </c>
      <c r="F190" s="76" t="s">
        <v>87</v>
      </c>
      <c r="G190" s="78"/>
      <c r="H190" s="96" t="s">
        <v>135</v>
      </c>
      <c r="I190" s="107" t="s">
        <v>5710</v>
      </c>
      <c r="J190" s="81" t="s">
        <v>17</v>
      </c>
      <c r="K190" s="72"/>
      <c r="L190" s="72"/>
      <c r="M190" s="72"/>
      <c r="N190" s="72">
        <v>1400</v>
      </c>
      <c r="O190" s="72">
        <v>1400</v>
      </c>
      <c r="P190" s="72">
        <v>1400</v>
      </c>
      <c r="Q190" s="1064">
        <v>3800</v>
      </c>
      <c r="R190" s="829">
        <v>4000</v>
      </c>
      <c r="S190" s="769">
        <v>4200</v>
      </c>
      <c r="T190" s="880"/>
      <c r="U190" s="73"/>
      <c r="V190" s="196"/>
    </row>
    <row r="191" spans="1:22" ht="12.75" customHeight="1">
      <c r="B191" s="65">
        <v>1</v>
      </c>
      <c r="C191" s="66">
        <f t="shared" si="14"/>
        <v>4</v>
      </c>
      <c r="D191" s="76" t="s">
        <v>68</v>
      </c>
      <c r="E191" s="76" t="s">
        <v>68</v>
      </c>
      <c r="F191" s="76" t="s">
        <v>87</v>
      </c>
      <c r="G191" s="95"/>
      <c r="H191" s="96" t="s">
        <v>267</v>
      </c>
      <c r="I191" s="70" t="s">
        <v>268</v>
      </c>
      <c r="J191" s="71" t="s">
        <v>616</v>
      </c>
      <c r="K191" s="72"/>
      <c r="L191" s="72"/>
      <c r="M191" s="72">
        <v>1400</v>
      </c>
      <c r="N191" s="72">
        <v>1400</v>
      </c>
      <c r="O191" s="72">
        <v>1400</v>
      </c>
      <c r="P191" s="72">
        <v>2250</v>
      </c>
      <c r="Q191" s="1084">
        <v>2750</v>
      </c>
      <c r="R191" s="1074">
        <v>3250</v>
      </c>
      <c r="S191" s="97"/>
      <c r="T191" s="886"/>
      <c r="U191" s="97"/>
      <c r="V191" s="98"/>
    </row>
    <row r="192" spans="1:22" ht="12.75" customHeight="1">
      <c r="B192" s="65">
        <v>1</v>
      </c>
      <c r="C192" s="66">
        <f t="shared" si="14"/>
        <v>1</v>
      </c>
      <c r="D192" s="76" t="s">
        <v>68</v>
      </c>
      <c r="E192" s="99" t="s">
        <v>70</v>
      </c>
      <c r="F192" s="76" t="s">
        <v>68</v>
      </c>
      <c r="G192" s="95"/>
      <c r="H192" s="96" t="s">
        <v>269</v>
      </c>
      <c r="I192" s="70" t="s">
        <v>270</v>
      </c>
      <c r="J192" s="71" t="s">
        <v>17</v>
      </c>
      <c r="K192" s="72"/>
      <c r="L192" s="72"/>
      <c r="M192" s="72">
        <v>900</v>
      </c>
      <c r="N192" s="72">
        <v>900</v>
      </c>
      <c r="O192" s="72">
        <v>900</v>
      </c>
      <c r="P192" s="72">
        <v>900</v>
      </c>
      <c r="Q192" s="1084">
        <v>900</v>
      </c>
      <c r="R192" s="1267">
        <v>1000</v>
      </c>
      <c r="S192" s="820">
        <v>1000</v>
      </c>
      <c r="T192" s="1048">
        <v>1000</v>
      </c>
      <c r="U192" s="97"/>
      <c r="V192" s="98"/>
    </row>
    <row r="193" spans="1:22" ht="12.75" customHeight="1">
      <c r="B193" s="65">
        <v>1</v>
      </c>
      <c r="C193" s="66">
        <f t="shared" si="14"/>
        <v>3</v>
      </c>
      <c r="D193" s="76" t="s">
        <v>68</v>
      </c>
      <c r="E193" s="76" t="s">
        <v>87</v>
      </c>
      <c r="F193" s="76" t="s">
        <v>87</v>
      </c>
      <c r="G193" s="95"/>
      <c r="H193" s="96" t="s">
        <v>215</v>
      </c>
      <c r="I193" s="70" t="s">
        <v>271</v>
      </c>
      <c r="J193" s="71" t="s">
        <v>6111</v>
      </c>
      <c r="K193" s="72">
        <v>1400</v>
      </c>
      <c r="L193" s="72">
        <v>1400</v>
      </c>
      <c r="M193" s="72">
        <v>1400</v>
      </c>
      <c r="N193" s="72">
        <v>3000</v>
      </c>
      <c r="O193" s="72">
        <v>4500</v>
      </c>
      <c r="P193" s="72">
        <v>4700</v>
      </c>
      <c r="Q193" s="1085">
        <v>5000</v>
      </c>
      <c r="R193" s="1074">
        <v>5000</v>
      </c>
      <c r="S193" s="820">
        <v>5000</v>
      </c>
      <c r="T193" s="900"/>
      <c r="U193" s="97"/>
      <c r="V193" s="98"/>
    </row>
    <row r="194" spans="1:22" ht="12.75" customHeight="1">
      <c r="B194" s="65">
        <v>1</v>
      </c>
      <c r="C194" s="66">
        <f t="shared" si="14"/>
        <v>2</v>
      </c>
      <c r="D194" s="76" t="s">
        <v>87</v>
      </c>
      <c r="E194" s="77" t="s">
        <v>90</v>
      </c>
      <c r="F194" s="76" t="s">
        <v>87</v>
      </c>
      <c r="G194" s="95"/>
      <c r="H194" s="96" t="s">
        <v>267</v>
      </c>
      <c r="I194" s="70" t="s">
        <v>272</v>
      </c>
      <c r="J194" s="71" t="s">
        <v>6111</v>
      </c>
      <c r="K194" s="72">
        <v>600</v>
      </c>
      <c r="L194" s="72">
        <v>600</v>
      </c>
      <c r="M194" s="72">
        <v>1000</v>
      </c>
      <c r="N194" s="72">
        <v>1000</v>
      </c>
      <c r="O194" s="72">
        <v>2000</v>
      </c>
      <c r="P194" s="72">
        <v>2000</v>
      </c>
      <c r="Q194" s="1085">
        <v>2000</v>
      </c>
      <c r="R194" s="1074">
        <v>2000</v>
      </c>
      <c r="S194" s="97"/>
      <c r="T194" s="886"/>
      <c r="U194" s="97"/>
      <c r="V194" s="98"/>
    </row>
    <row r="195" spans="1:22" ht="12.75" customHeight="1">
      <c r="B195" s="208"/>
      <c r="C195" s="209"/>
      <c r="D195" s="210"/>
      <c r="E195" s="210"/>
      <c r="F195" s="210"/>
      <c r="G195" s="211"/>
      <c r="H195" s="209"/>
      <c r="I195" s="218" t="s">
        <v>147</v>
      </c>
      <c r="J195" s="219"/>
      <c r="K195" s="72"/>
      <c r="L195" s="72"/>
      <c r="M195" s="72"/>
      <c r="N195" s="72"/>
      <c r="O195" s="72"/>
      <c r="P195" s="72"/>
      <c r="Q195" s="1116"/>
      <c r="R195" s="1112"/>
      <c r="S195" s="226"/>
      <c r="T195" s="948"/>
      <c r="U195" s="226"/>
      <c r="V195" s="227"/>
    </row>
    <row r="196" spans="1:22" ht="12.75" customHeight="1">
      <c r="B196" s="65">
        <v>1</v>
      </c>
      <c r="C196" s="66">
        <f>IF(E196="A",4,IF(E196="B",3,IF(E196="C",2,IF(E196="D",1,0))))</f>
        <v>2</v>
      </c>
      <c r="D196" s="76" t="s">
        <v>68</v>
      </c>
      <c r="E196" s="77" t="s">
        <v>90</v>
      </c>
      <c r="F196" s="76" t="s">
        <v>68</v>
      </c>
      <c r="G196" s="95"/>
      <c r="H196" s="96" t="s">
        <v>148</v>
      </c>
      <c r="I196" s="70" t="s">
        <v>273</v>
      </c>
      <c r="J196" s="71" t="s">
        <v>6111</v>
      </c>
      <c r="K196" s="72">
        <v>750</v>
      </c>
      <c r="L196" s="72">
        <v>750</v>
      </c>
      <c r="M196" s="72">
        <v>800</v>
      </c>
      <c r="N196" s="72">
        <v>800</v>
      </c>
      <c r="O196" s="72">
        <v>800</v>
      </c>
      <c r="P196" s="72">
        <v>900</v>
      </c>
      <c r="Q196" s="1084">
        <v>900</v>
      </c>
      <c r="R196" s="1074">
        <v>900</v>
      </c>
      <c r="S196" s="97"/>
      <c r="T196" s="900"/>
      <c r="U196" s="97"/>
      <c r="V196" s="98"/>
    </row>
    <row r="197" spans="1:22" ht="12.75" customHeight="1">
      <c r="B197" s="65">
        <v>1</v>
      </c>
      <c r="C197" s="66">
        <f>IF(E197="A",4,IF(E197="B",3,IF(E197="C",2,IF(E197="D",1,0))))</f>
        <v>2</v>
      </c>
      <c r="D197" s="823" t="s">
        <v>68</v>
      </c>
      <c r="E197" s="824" t="s">
        <v>90</v>
      </c>
      <c r="F197" s="823" t="s">
        <v>87</v>
      </c>
      <c r="G197" s="78"/>
      <c r="H197" s="100" t="s">
        <v>220</v>
      </c>
      <c r="I197" s="101" t="s">
        <v>6099</v>
      </c>
      <c r="J197" s="81" t="s">
        <v>1056</v>
      </c>
      <c r="K197" s="72"/>
      <c r="L197" s="72"/>
      <c r="M197" s="72"/>
      <c r="N197" s="72"/>
      <c r="O197" s="72">
        <v>350</v>
      </c>
      <c r="P197" s="72">
        <v>350</v>
      </c>
      <c r="Q197" s="1064">
        <v>400</v>
      </c>
      <c r="R197" s="829">
        <v>500</v>
      </c>
      <c r="S197" s="769">
        <v>600</v>
      </c>
      <c r="T197" s="880"/>
      <c r="U197" s="73"/>
      <c r="V197" s="196"/>
    </row>
    <row r="198" spans="1:22" s="55" customFormat="1" ht="12" customHeight="1" thickBot="1">
      <c r="A198"/>
      <c r="B198" s="130"/>
      <c r="C198" s="130"/>
      <c r="D198" s="130"/>
      <c r="E198" s="130"/>
      <c r="F198" s="130"/>
      <c r="G198" s="130"/>
      <c r="H198" s="131"/>
      <c r="I198" s="131"/>
      <c r="J198" s="132"/>
      <c r="K198" s="133"/>
      <c r="L198" s="133"/>
      <c r="M198" s="133"/>
      <c r="N198" s="133"/>
      <c r="O198" s="133"/>
      <c r="P198" s="133"/>
      <c r="Q198" s="835"/>
      <c r="R198" s="134"/>
      <c r="S198" s="135"/>
      <c r="T198" s="133"/>
      <c r="U198" s="135"/>
      <c r="V198" s="133"/>
    </row>
    <row r="199" spans="1:22" ht="12.75" customHeight="1">
      <c r="B199" s="136"/>
      <c r="C199" s="136"/>
      <c r="D199" s="136"/>
      <c r="E199" s="136"/>
      <c r="F199" s="136"/>
      <c r="G199" s="136"/>
      <c r="H199" s="137"/>
      <c r="I199" s="137"/>
      <c r="J199" s="138" t="s">
        <v>150</v>
      </c>
      <c r="K199" s="139">
        <v>91900</v>
      </c>
      <c r="L199" s="139">
        <v>90710</v>
      </c>
      <c r="M199" s="139">
        <v>91915</v>
      </c>
      <c r="N199" s="139">
        <v>91625</v>
      </c>
      <c r="O199" s="139">
        <v>93725</v>
      </c>
      <c r="P199" s="139">
        <v>93500</v>
      </c>
      <c r="Q199" s="836">
        <f>SUM(Q145:Q197)</f>
        <v>93425</v>
      </c>
      <c r="R199" s="875">
        <f>SUM(R145:R197)</f>
        <v>94775</v>
      </c>
      <c r="S199" s="140"/>
      <c r="T199" s="902"/>
      <c r="U199" s="140"/>
      <c r="V199" s="141"/>
    </row>
    <row r="200" spans="1:22" ht="12.75" customHeight="1">
      <c r="B200" s="136"/>
      <c r="C200" s="136"/>
      <c r="D200" s="136"/>
      <c r="E200" s="136"/>
      <c r="F200" s="136"/>
      <c r="G200" s="136"/>
      <c r="H200" s="137"/>
      <c r="I200" s="137"/>
      <c r="J200" s="142" t="s">
        <v>151</v>
      </c>
      <c r="K200" s="72">
        <v>92000</v>
      </c>
      <c r="L200" s="72">
        <v>92000</v>
      </c>
      <c r="M200" s="72">
        <v>92000</v>
      </c>
      <c r="N200" s="72">
        <v>92000</v>
      </c>
      <c r="O200" s="72">
        <v>94000</v>
      </c>
      <c r="P200" s="72">
        <v>94000</v>
      </c>
      <c r="Q200" s="1069">
        <v>94000</v>
      </c>
      <c r="R200" s="1058">
        <v>94000</v>
      </c>
      <c r="S200" s="143"/>
      <c r="T200" s="889"/>
      <c r="U200" s="143"/>
      <c r="V200" s="144"/>
    </row>
    <row r="201" spans="1:22" s="55" customFormat="1" ht="12" customHeight="1" thickBot="1">
      <c r="A201"/>
      <c r="B201" s="136"/>
      <c r="C201" s="136"/>
      <c r="D201" s="136"/>
      <c r="E201" s="136"/>
      <c r="F201" s="136"/>
      <c r="G201" s="136"/>
      <c r="H201" s="137"/>
      <c r="I201" s="137"/>
      <c r="J201" s="145" t="s">
        <v>152</v>
      </c>
      <c r="K201" s="72">
        <v>100</v>
      </c>
      <c r="L201" s="72">
        <f t="shared" ref="L201:Q201" si="15">L200-L199</f>
        <v>1290</v>
      </c>
      <c r="M201" s="72">
        <f t="shared" si="15"/>
        <v>85</v>
      </c>
      <c r="N201" s="72">
        <f t="shared" si="15"/>
        <v>375</v>
      </c>
      <c r="O201" s="72">
        <f t="shared" si="15"/>
        <v>275</v>
      </c>
      <c r="P201" s="72">
        <f t="shared" si="15"/>
        <v>500</v>
      </c>
      <c r="Q201" s="1087">
        <f t="shared" si="15"/>
        <v>575</v>
      </c>
      <c r="R201" s="1076"/>
      <c r="S201" s="146"/>
      <c r="T201" s="903"/>
      <c r="U201" s="921"/>
      <c r="V201" s="920"/>
    </row>
    <row r="202" spans="1:22" s="55" customFormat="1" ht="12" customHeight="1">
      <c r="A202"/>
      <c r="B202" s="136"/>
      <c r="C202" s="136"/>
      <c r="D202" s="136"/>
      <c r="E202" s="136"/>
      <c r="F202" s="136"/>
      <c r="G202" s="136"/>
      <c r="H202" s="137"/>
      <c r="I202" s="137"/>
      <c r="J202" s="148"/>
      <c r="K202" s="72"/>
      <c r="L202" s="72"/>
      <c r="M202" s="72"/>
      <c r="N202" s="72"/>
      <c r="O202" s="72"/>
      <c r="P202" s="72"/>
      <c r="Q202" s="838"/>
      <c r="R202" s="149"/>
      <c r="S202" s="150"/>
      <c r="T202" s="904"/>
      <c r="U202" s="150"/>
      <c r="V202" s="151"/>
    </row>
    <row r="203" spans="1:22" s="55" customFormat="1" ht="12" customHeight="1">
      <c r="A203"/>
      <c r="B203" s="1280" t="s">
        <v>153</v>
      </c>
      <c r="C203" s="1280"/>
      <c r="D203" s="1280"/>
      <c r="E203" s="1280"/>
      <c r="F203" s="1280"/>
      <c r="G203" s="1280"/>
      <c r="H203" s="1280"/>
      <c r="I203" s="1280"/>
      <c r="J203" s="152" t="s">
        <v>154</v>
      </c>
      <c r="K203" s="153">
        <v>600</v>
      </c>
      <c r="L203" s="153">
        <v>340</v>
      </c>
      <c r="M203" s="153">
        <v>360</v>
      </c>
      <c r="N203" s="153"/>
      <c r="O203" s="153"/>
      <c r="P203" s="153">
        <v>1800</v>
      </c>
      <c r="Q203" s="839">
        <v>1750</v>
      </c>
      <c r="R203" s="155"/>
      <c r="S203" s="156"/>
      <c r="T203" s="892"/>
      <c r="U203" s="156"/>
      <c r="V203" s="157"/>
    </row>
    <row r="204" spans="1:22" s="55" customFormat="1" ht="12" customHeight="1">
      <c r="A204"/>
      <c r="B204" s="1280"/>
      <c r="C204" s="1280"/>
      <c r="D204" s="1280"/>
      <c r="E204" s="1280"/>
      <c r="F204" s="1280"/>
      <c r="G204" s="1280"/>
      <c r="H204" s="1280"/>
      <c r="I204" s="1280"/>
      <c r="J204" s="154" t="s">
        <v>155</v>
      </c>
      <c r="K204" s="72">
        <v>97</v>
      </c>
      <c r="L204" s="72">
        <v>1447</v>
      </c>
      <c r="M204" s="72">
        <f>L208-M203</f>
        <v>307</v>
      </c>
      <c r="N204" s="72">
        <f>M208-N203</f>
        <v>762</v>
      </c>
      <c r="O204" s="72">
        <f>N208-O203</f>
        <v>97</v>
      </c>
      <c r="P204" s="72">
        <f>O208-P203</f>
        <v>37</v>
      </c>
      <c r="Q204" s="1065">
        <f>P208-Q203</f>
        <v>2</v>
      </c>
      <c r="R204" s="1077">
        <f>Q208</f>
        <v>677</v>
      </c>
      <c r="S204" s="103"/>
      <c r="T204" s="905"/>
      <c r="U204" s="103"/>
      <c r="V204" s="158"/>
    </row>
    <row r="205" spans="1:22" s="55" customFormat="1" ht="12" customHeight="1">
      <c r="A205"/>
      <c r="B205" s="1281" t="s">
        <v>156</v>
      </c>
      <c r="C205" s="1281"/>
      <c r="D205" s="1281"/>
      <c r="E205" s="1281"/>
      <c r="F205" s="1281"/>
      <c r="G205" s="1281"/>
      <c r="H205" s="1281"/>
      <c r="I205" s="1281"/>
      <c r="J205" s="142" t="s">
        <v>157</v>
      </c>
      <c r="K205" s="72">
        <v>1590</v>
      </c>
      <c r="L205" s="72">
        <v>1630</v>
      </c>
      <c r="M205" s="72">
        <v>1370</v>
      </c>
      <c r="N205" s="72">
        <v>1660</v>
      </c>
      <c r="O205" s="72">
        <v>1265</v>
      </c>
      <c r="P205" s="72">
        <v>1215</v>
      </c>
      <c r="Q205" s="1069">
        <v>1100</v>
      </c>
      <c r="R205" s="1058"/>
      <c r="S205" s="143"/>
      <c r="T205" s="889"/>
      <c r="U205" s="143"/>
      <c r="V205" s="144"/>
    </row>
    <row r="206" spans="1:22" s="55" customFormat="1" ht="12" customHeight="1">
      <c r="A206"/>
      <c r="B206" s="1282" t="s">
        <v>158</v>
      </c>
      <c r="C206" s="1282"/>
      <c r="D206" s="1283" t="s">
        <v>159</v>
      </c>
      <c r="E206" s="1283"/>
      <c r="F206" s="1283"/>
      <c r="G206" s="1283"/>
      <c r="H206" s="1283"/>
      <c r="I206" s="1283"/>
      <c r="J206" s="159" t="s">
        <v>160</v>
      </c>
      <c r="K206" s="72"/>
      <c r="L206" s="72">
        <f>300</f>
        <v>300</v>
      </c>
      <c r="M206" s="816"/>
      <c r="N206" s="816"/>
      <c r="O206" s="816">
        <f>500</f>
        <v>500</v>
      </c>
      <c r="P206" s="827"/>
      <c r="Q206" s="1088"/>
      <c r="R206" s="1078"/>
      <c r="S206" s="160"/>
      <c r="T206" s="906"/>
      <c r="U206" s="160"/>
      <c r="V206" s="161"/>
    </row>
    <row r="207" spans="1:22" s="55" customFormat="1" ht="12" customHeight="1">
      <c r="A207"/>
      <c r="B207" s="1282"/>
      <c r="C207" s="1282"/>
      <c r="D207" s="1284" t="s">
        <v>161</v>
      </c>
      <c r="E207" s="1284"/>
      <c r="F207" s="1284"/>
      <c r="G207" s="1284"/>
      <c r="H207" s="1284"/>
      <c r="I207" s="1284"/>
      <c r="J207" s="142" t="s">
        <v>162</v>
      </c>
      <c r="K207" s="162"/>
      <c r="L207" s="162">
        <f>1000+1000+1000+1000</f>
        <v>4000</v>
      </c>
      <c r="M207" s="818">
        <f>1000</f>
        <v>1000</v>
      </c>
      <c r="N207" s="818">
        <f>1000+1000+700</f>
        <v>2700</v>
      </c>
      <c r="O207" s="816">
        <f>300</f>
        <v>300</v>
      </c>
      <c r="P207" s="828"/>
      <c r="Q207" s="1271">
        <f>1000</f>
        <v>1000</v>
      </c>
      <c r="R207" s="1079"/>
      <c r="S207" s="163"/>
      <c r="T207" s="907"/>
      <c r="U207" s="163"/>
      <c r="V207" s="164"/>
    </row>
    <row r="208" spans="1:22" s="55" customFormat="1" ht="12" customHeight="1" thickBot="1">
      <c r="A208"/>
      <c r="B208" s="1282" t="s">
        <v>163</v>
      </c>
      <c r="C208" s="1282"/>
      <c r="D208" s="1282"/>
      <c r="E208" s="1282"/>
      <c r="F208" s="1282"/>
      <c r="G208" s="1282"/>
      <c r="H208" s="1282"/>
      <c r="I208" s="1282"/>
      <c r="J208" s="165" t="s">
        <v>164</v>
      </c>
      <c r="K208" s="166">
        <v>1787</v>
      </c>
      <c r="L208" s="166">
        <f>L204+L205+L206-L207+L201</f>
        <v>667</v>
      </c>
      <c r="M208" s="166">
        <f>M204+M205+M206-M207+M201</f>
        <v>762</v>
      </c>
      <c r="N208" s="166">
        <f>N204+N205+N206-N207+N201</f>
        <v>97</v>
      </c>
      <c r="O208" s="166">
        <f>O204+O205+O206-O207+O201</f>
        <v>1837</v>
      </c>
      <c r="P208" s="166">
        <f>P204+P205+P206-P207+P201</f>
        <v>1752</v>
      </c>
      <c r="Q208" s="1104">
        <f t="shared" ref="Q208" si="16">Q204+Q205+Q206-Q207+Q201</f>
        <v>677</v>
      </c>
      <c r="R208" s="1080"/>
      <c r="S208" s="167"/>
      <c r="T208" s="908"/>
      <c r="U208" s="167"/>
      <c r="V208" s="168"/>
    </row>
    <row r="209" spans="1:256" s="55" customFormat="1" ht="12" customHeight="1" thickBot="1">
      <c r="A209"/>
      <c r="B209" s="36"/>
      <c r="C209" s="36"/>
      <c r="D209" s="36"/>
      <c r="E209" s="36"/>
      <c r="F209" s="36"/>
      <c r="G209" s="36"/>
      <c r="H209" s="37"/>
      <c r="I209" s="37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</row>
    <row r="210" spans="1:256" s="41" customFormat="1" ht="12" customHeight="1" thickBot="1">
      <c r="A210"/>
      <c r="B210" s="1287" t="s">
        <v>275</v>
      </c>
      <c r="C210" s="1287"/>
      <c r="D210" s="1287"/>
      <c r="E210" s="1287"/>
      <c r="F210" s="1287"/>
      <c r="G210" s="1287"/>
      <c r="H210" s="1287"/>
      <c r="I210" s="1287"/>
      <c r="J210" s="228" t="s">
        <v>166</v>
      </c>
      <c r="K210" s="229"/>
      <c r="L210" s="229"/>
      <c r="M210" s="229"/>
      <c r="N210" s="229"/>
      <c r="O210" s="229"/>
      <c r="P210" s="229"/>
      <c r="Q210" s="229"/>
      <c r="R210" s="229"/>
      <c r="S210" s="229"/>
      <c r="T210" s="229"/>
      <c r="U210" s="229"/>
      <c r="V210" s="229"/>
    </row>
    <row r="211" spans="1:256" s="55" customFormat="1" ht="12" customHeight="1" thickBot="1">
      <c r="A211"/>
      <c r="B211" s="42"/>
      <c r="C211" s="1278" t="s">
        <v>66</v>
      </c>
      <c r="D211" s="1278"/>
      <c r="E211" s="43">
        <f>C212/4</f>
        <v>0.46</v>
      </c>
      <c r="F211" s="1279"/>
      <c r="G211" s="1279"/>
      <c r="H211" s="44"/>
      <c r="I211" s="42" t="s">
        <v>67</v>
      </c>
      <c r="J211" s="45">
        <f>SUM(B213:B271)</f>
        <v>52</v>
      </c>
      <c r="K211" s="229"/>
      <c r="L211" s="229"/>
      <c r="M211" s="229"/>
      <c r="N211" s="229"/>
      <c r="O211" s="229"/>
      <c r="P211" s="229"/>
      <c r="Q211" s="229"/>
      <c r="R211" s="229"/>
      <c r="S211" s="229"/>
      <c r="T211" s="229"/>
      <c r="U211" s="229"/>
      <c r="V211" s="229"/>
    </row>
    <row r="212" spans="1:256" ht="12" customHeight="1" thickBot="1">
      <c r="B212" s="46"/>
      <c r="C212" s="47">
        <f>AVERAGE(C214:C269)</f>
        <v>1.84</v>
      </c>
      <c r="D212" s="48" t="s">
        <v>68</v>
      </c>
      <c r="E212" s="48" t="s">
        <v>69</v>
      </c>
      <c r="F212" s="48" t="s">
        <v>70</v>
      </c>
      <c r="G212" s="48">
        <f>SUM(G217:G269)</f>
        <v>0</v>
      </c>
      <c r="H212" s="48" t="s">
        <v>71</v>
      </c>
      <c r="I212" s="49" t="s">
        <v>72</v>
      </c>
      <c r="J212" s="50" t="s">
        <v>73</v>
      </c>
      <c r="K212" s="51" t="s">
        <v>74</v>
      </c>
      <c r="L212" s="51" t="s">
        <v>75</v>
      </c>
      <c r="M212" s="51" t="s">
        <v>76</v>
      </c>
      <c r="N212" s="51" t="s">
        <v>77</v>
      </c>
      <c r="O212" s="51" t="s">
        <v>78</v>
      </c>
      <c r="P212" s="51" t="s">
        <v>79</v>
      </c>
      <c r="Q212" s="1081" t="s">
        <v>80</v>
      </c>
      <c r="R212" s="52" t="s">
        <v>81</v>
      </c>
      <c r="S212" s="53" t="s">
        <v>82</v>
      </c>
      <c r="T212" s="896" t="s">
        <v>83</v>
      </c>
      <c r="U212" s="53" t="s">
        <v>6120</v>
      </c>
      <c r="V212" s="54" t="s">
        <v>6121</v>
      </c>
      <c r="X212" s="123"/>
    </row>
    <row r="213" spans="1:256" s="55" customFormat="1" ht="12" customHeight="1">
      <c r="A213"/>
      <c r="B213" s="56" t="s">
        <v>84</v>
      </c>
      <c r="C213" s="57" t="s">
        <v>85</v>
      </c>
      <c r="D213" s="230"/>
      <c r="E213" s="230"/>
      <c r="F213" s="230"/>
      <c r="G213" s="231"/>
      <c r="H213" s="232"/>
      <c r="I213" s="233" t="s">
        <v>86</v>
      </c>
      <c r="J213" s="234"/>
      <c r="K213" s="235"/>
      <c r="L213" s="235"/>
      <c r="M213" s="235"/>
      <c r="N213" s="235"/>
      <c r="O213" s="235"/>
      <c r="P213" s="235"/>
      <c r="Q213" s="831"/>
      <c r="R213" s="236"/>
      <c r="S213" s="237"/>
      <c r="T213" s="949"/>
      <c r="U213" s="237"/>
      <c r="V213" s="238"/>
      <c r="X213" s="1262"/>
    </row>
    <row r="214" spans="1:256" ht="12.5">
      <c r="B214" s="65">
        <v>1</v>
      </c>
      <c r="C214" s="66">
        <f>IF(E214="A",4,IF(E214="B",3,IF(E214="C",2,IF(E214="D",1,0))))</f>
        <v>4</v>
      </c>
      <c r="D214" s="76" t="s">
        <v>87</v>
      </c>
      <c r="E214" s="76" t="s">
        <v>68</v>
      </c>
      <c r="F214" s="77" t="s">
        <v>90</v>
      </c>
      <c r="G214" s="95"/>
      <c r="H214" s="96" t="s">
        <v>88</v>
      </c>
      <c r="I214" s="70" t="s">
        <v>618</v>
      </c>
      <c r="J214" s="71" t="s">
        <v>282</v>
      </c>
      <c r="K214" s="811"/>
      <c r="L214" s="811"/>
      <c r="M214" s="811"/>
      <c r="N214" s="811"/>
      <c r="O214" s="811">
        <v>2500</v>
      </c>
      <c r="P214" s="811">
        <v>2500</v>
      </c>
      <c r="Q214" s="1084">
        <v>2600</v>
      </c>
      <c r="R214" s="1073"/>
      <c r="S214" s="97"/>
      <c r="T214" s="886"/>
      <c r="U214" s="97"/>
      <c r="V214" s="98"/>
    </row>
    <row r="215" spans="1:256" ht="12" customHeight="1">
      <c r="B215" s="65">
        <v>1</v>
      </c>
      <c r="C215" s="66">
        <v>3</v>
      </c>
      <c r="D215" s="1038" t="s">
        <v>68</v>
      </c>
      <c r="E215" s="1038" t="s">
        <v>87</v>
      </c>
      <c r="F215" s="1045" t="s">
        <v>90</v>
      </c>
      <c r="G215" s="1007"/>
      <c r="H215" s="1039" t="s">
        <v>88</v>
      </c>
      <c r="I215" s="1000" t="s">
        <v>360</v>
      </c>
      <c r="J215" s="1023" t="s">
        <v>1056</v>
      </c>
      <c r="K215" s="997"/>
      <c r="L215" s="997"/>
      <c r="M215" s="997"/>
      <c r="N215" s="997"/>
      <c r="O215" s="997"/>
      <c r="P215" s="997"/>
      <c r="Q215" s="1024">
        <v>4800</v>
      </c>
      <c r="R215" s="1044">
        <v>4800</v>
      </c>
      <c r="S215" s="1027"/>
      <c r="T215" s="1040"/>
      <c r="U215" s="1042"/>
      <c r="V215" s="1043"/>
      <c r="W215" s="41"/>
      <c r="X215" s="188"/>
    </row>
    <row r="216" spans="1:256" ht="12.75" customHeight="1">
      <c r="A216" s="320"/>
      <c r="B216" s="65">
        <v>1</v>
      </c>
      <c r="C216" s="66">
        <f>IF(E216="A",1,IF(E216="B",1,0))</f>
        <v>1</v>
      </c>
      <c r="D216" s="1253" t="s">
        <v>87</v>
      </c>
      <c r="E216" s="1253" t="s">
        <v>68</v>
      </c>
      <c r="F216" s="1255" t="s">
        <v>70</v>
      </c>
      <c r="G216" s="78"/>
      <c r="H216" s="100" t="s">
        <v>88</v>
      </c>
      <c r="I216" s="826" t="s">
        <v>6396</v>
      </c>
      <c r="J216" s="81" t="s">
        <v>173</v>
      </c>
      <c r="K216" s="72"/>
      <c r="L216" s="72"/>
      <c r="M216" s="72"/>
      <c r="N216" s="72"/>
      <c r="O216" s="72"/>
      <c r="P216" s="72"/>
      <c r="Q216" s="833">
        <v>300</v>
      </c>
      <c r="R216" s="822">
        <v>500</v>
      </c>
      <c r="S216" s="73"/>
      <c r="T216" s="880"/>
      <c r="U216" s="880"/>
      <c r="V216" s="110"/>
      <c r="X216" s="123"/>
    </row>
    <row r="217" spans="1:256" ht="12.75" customHeight="1">
      <c r="B217" s="240"/>
      <c r="C217" s="241"/>
      <c r="D217" s="242"/>
      <c r="E217" s="242"/>
      <c r="F217" s="242"/>
      <c r="G217" s="241"/>
      <c r="H217" s="240"/>
      <c r="I217" s="243" t="s">
        <v>93</v>
      </c>
      <c r="J217" s="244"/>
      <c r="K217" s="72"/>
      <c r="L217" s="72"/>
      <c r="M217" s="72"/>
      <c r="N217" s="72"/>
      <c r="O217" s="72"/>
      <c r="P217" s="72"/>
      <c r="Q217" s="1118"/>
      <c r="R217" s="1117"/>
      <c r="S217" s="245"/>
      <c r="T217" s="950"/>
      <c r="U217" s="245"/>
      <c r="V217" s="246"/>
    </row>
    <row r="218" spans="1:256" ht="12.75" customHeight="1">
      <c r="B218" s="65">
        <v>1</v>
      </c>
      <c r="C218" s="66">
        <f>IF(E218="A",4,IF(E218="B",3,IF(E218="C",2,IF(E218="D",1,0))))</f>
        <v>2</v>
      </c>
      <c r="D218" s="76" t="s">
        <v>87</v>
      </c>
      <c r="E218" s="77" t="s">
        <v>90</v>
      </c>
      <c r="F218" s="77" t="s">
        <v>90</v>
      </c>
      <c r="G218" s="68"/>
      <c r="H218" s="69" t="s">
        <v>94</v>
      </c>
      <c r="I218" s="70" t="s">
        <v>849</v>
      </c>
      <c r="J218" s="71" t="s">
        <v>616</v>
      </c>
      <c r="K218" s="72">
        <v>3200</v>
      </c>
      <c r="L218" s="72">
        <v>3200</v>
      </c>
      <c r="M218" s="72">
        <v>3300</v>
      </c>
      <c r="N218" s="72">
        <v>3500</v>
      </c>
      <c r="O218" s="72">
        <v>3700</v>
      </c>
      <c r="P218" s="72">
        <v>3800</v>
      </c>
      <c r="Q218" s="1094">
        <v>4000</v>
      </c>
      <c r="R218" s="1073"/>
      <c r="S218" s="97"/>
      <c r="T218" s="886"/>
      <c r="U218" s="97"/>
      <c r="V218" s="98"/>
    </row>
    <row r="219" spans="1:256" ht="12.75" customHeight="1">
      <c r="A219" s="810"/>
      <c r="B219" s="65">
        <v>1</v>
      </c>
      <c r="C219" s="66">
        <f>IF(E219="A",4,IF(E219="B",3,IF(E219="C",2,IF(E219="D",1,0))))</f>
        <v>1</v>
      </c>
      <c r="D219" s="76" t="s">
        <v>68</v>
      </c>
      <c r="E219" s="99" t="s">
        <v>70</v>
      </c>
      <c r="F219" s="76" t="s">
        <v>87</v>
      </c>
      <c r="G219" s="78"/>
      <c r="H219" s="100" t="s">
        <v>94</v>
      </c>
      <c r="I219" s="101" t="s">
        <v>5875</v>
      </c>
      <c r="J219" s="81" t="s">
        <v>6111</v>
      </c>
      <c r="K219" s="72"/>
      <c r="L219" s="72"/>
      <c r="M219" s="72"/>
      <c r="N219" s="72">
        <v>1400</v>
      </c>
      <c r="O219" s="72">
        <v>1400</v>
      </c>
      <c r="P219" s="72">
        <v>1400</v>
      </c>
      <c r="Q219" s="1064">
        <v>1500</v>
      </c>
      <c r="R219" s="829">
        <v>1700</v>
      </c>
      <c r="S219" s="73"/>
      <c r="T219" s="880"/>
      <c r="U219" s="73"/>
      <c r="V219" s="196"/>
    </row>
    <row r="220" spans="1:256" ht="12.5">
      <c r="B220" s="65">
        <v>1</v>
      </c>
      <c r="C220" s="66">
        <f>IF(E220="A",4,IF(E220="B",3,IF(E220="C",2,IF(E220="D",1,0))))</f>
        <v>4</v>
      </c>
      <c r="D220" s="1038" t="s">
        <v>68</v>
      </c>
      <c r="E220" s="1038" t="s">
        <v>68</v>
      </c>
      <c r="F220" s="1045" t="s">
        <v>90</v>
      </c>
      <c r="G220" s="1007"/>
      <c r="H220" s="1041" t="s">
        <v>1362</v>
      </c>
      <c r="I220" s="1013" t="s">
        <v>5692</v>
      </c>
      <c r="J220" s="1023" t="s">
        <v>10</v>
      </c>
      <c r="K220" s="997"/>
      <c r="L220" s="997"/>
      <c r="M220" s="997"/>
      <c r="N220" s="997"/>
      <c r="O220" s="997"/>
      <c r="P220" s="997">
        <v>200</v>
      </c>
      <c r="Q220" s="1066">
        <v>300</v>
      </c>
      <c r="R220" s="1025">
        <v>400</v>
      </c>
      <c r="S220" s="1044">
        <v>500</v>
      </c>
      <c r="T220" s="1040"/>
      <c r="U220" s="1042"/>
      <c r="V220" s="1043"/>
      <c r="X220" s="188"/>
    </row>
    <row r="221" spans="1:256" ht="12.5">
      <c r="B221" s="65">
        <v>1</v>
      </c>
      <c r="C221" s="66">
        <v>1</v>
      </c>
      <c r="D221" s="1045" t="s">
        <v>90</v>
      </c>
      <c r="E221" s="1037" t="s">
        <v>70</v>
      </c>
      <c r="F221" s="1038" t="s">
        <v>87</v>
      </c>
      <c r="G221" s="1007"/>
      <c r="H221" s="1039" t="s">
        <v>94</v>
      </c>
      <c r="I221" s="1000" t="s">
        <v>577</v>
      </c>
      <c r="J221" s="1023" t="s">
        <v>7</v>
      </c>
      <c r="K221" s="997"/>
      <c r="L221" s="997"/>
      <c r="M221" s="997"/>
      <c r="N221" s="997"/>
      <c r="O221" s="997"/>
      <c r="P221" s="997">
        <v>2000</v>
      </c>
      <c r="Q221" s="1066">
        <v>2000</v>
      </c>
      <c r="R221" s="1025">
        <v>2000</v>
      </c>
      <c r="S221" s="1044">
        <v>2100</v>
      </c>
      <c r="T221" s="1040"/>
      <c r="U221" s="1042"/>
      <c r="V221" s="1043"/>
      <c r="W221" s="109"/>
      <c r="X221" s="188"/>
    </row>
    <row r="222" spans="1:256" ht="12.75" customHeight="1">
      <c r="B222" s="65">
        <v>1</v>
      </c>
      <c r="C222" s="66">
        <f t="shared" ref="C222:C231" si="17">IF(E222="A",4,IF(E222="B",3,IF(E222="C",2,IF(E222="D",1,0))))</f>
        <v>3</v>
      </c>
      <c r="D222" s="824" t="s">
        <v>90</v>
      </c>
      <c r="E222" s="823" t="s">
        <v>87</v>
      </c>
      <c r="F222" s="825" t="s">
        <v>70</v>
      </c>
      <c r="G222" s="78"/>
      <c r="H222" s="100" t="s">
        <v>94</v>
      </c>
      <c r="I222" s="101" t="s">
        <v>5954</v>
      </c>
      <c r="J222" s="81" t="s">
        <v>173</v>
      </c>
      <c r="K222" s="72"/>
      <c r="L222" s="72"/>
      <c r="M222" s="72"/>
      <c r="N222" s="72"/>
      <c r="O222" s="72">
        <v>450</v>
      </c>
      <c r="P222" s="72">
        <v>750</v>
      </c>
      <c r="Q222" s="1064">
        <v>800</v>
      </c>
      <c r="R222" s="829">
        <v>800</v>
      </c>
      <c r="S222" s="73"/>
      <c r="T222" s="880"/>
      <c r="U222" s="73"/>
      <c r="V222" s="196"/>
    </row>
    <row r="223" spans="1:256" s="55" customFormat="1" ht="12.5">
      <c r="A223" s="217"/>
      <c r="B223" s="65">
        <v>1</v>
      </c>
      <c r="C223" s="66">
        <v>4</v>
      </c>
      <c r="D223" s="857" t="s">
        <v>90</v>
      </c>
      <c r="E223" s="853" t="s">
        <v>68</v>
      </c>
      <c r="F223" s="853" t="s">
        <v>87</v>
      </c>
      <c r="G223" s="78"/>
      <c r="H223" s="100" t="s">
        <v>94</v>
      </c>
      <c r="I223" s="101" t="s">
        <v>5956</v>
      </c>
      <c r="J223" s="81" t="s">
        <v>7</v>
      </c>
      <c r="K223" s="72"/>
      <c r="L223" s="72"/>
      <c r="M223" s="72"/>
      <c r="N223" s="72"/>
      <c r="O223" s="72"/>
      <c r="P223" s="72"/>
      <c r="Q223" s="833">
        <v>600</v>
      </c>
      <c r="R223" s="102"/>
      <c r="S223" s="73"/>
      <c r="T223" s="102"/>
      <c r="U223" s="103"/>
      <c r="V223" s="104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09"/>
      <c r="AJ223" s="109"/>
      <c r="AK223" s="109"/>
      <c r="AL223" s="109"/>
      <c r="AM223" s="109"/>
      <c r="AN223" s="109"/>
      <c r="AO223" s="109"/>
      <c r="AP223" s="109"/>
      <c r="AQ223" s="109"/>
      <c r="AR223" s="109"/>
      <c r="AS223" s="109"/>
      <c r="AT223" s="109"/>
      <c r="AU223" s="109"/>
      <c r="AV223" s="109"/>
      <c r="AW223" s="109"/>
      <c r="AX223" s="109"/>
      <c r="AY223" s="109"/>
      <c r="AZ223" s="109"/>
      <c r="BA223" s="109"/>
      <c r="BB223" s="109"/>
      <c r="BC223" s="109"/>
      <c r="BD223" s="109"/>
      <c r="BE223" s="109"/>
      <c r="BF223" s="109"/>
      <c r="BG223" s="109"/>
      <c r="BH223" s="109"/>
      <c r="BI223" s="109"/>
      <c r="BJ223" s="109"/>
      <c r="BK223" s="109"/>
      <c r="BL223" s="109"/>
      <c r="BM223" s="109"/>
      <c r="BN223" s="109"/>
      <c r="BO223" s="109"/>
      <c r="BP223" s="109"/>
      <c r="BQ223" s="109"/>
      <c r="BR223" s="109"/>
      <c r="BS223" s="109"/>
      <c r="BT223" s="109"/>
      <c r="BU223" s="109"/>
      <c r="BV223" s="109"/>
      <c r="BW223" s="109"/>
      <c r="BX223" s="109"/>
      <c r="BY223" s="109"/>
      <c r="BZ223" s="109"/>
      <c r="CA223" s="109"/>
      <c r="CB223" s="109"/>
      <c r="CC223" s="109"/>
      <c r="CD223" s="109"/>
      <c r="CE223" s="109"/>
      <c r="CF223" s="109"/>
      <c r="CG223" s="109"/>
      <c r="CH223" s="109"/>
      <c r="CI223" s="109"/>
      <c r="CJ223" s="109"/>
      <c r="CK223" s="109"/>
      <c r="CL223" s="109"/>
      <c r="CM223" s="109"/>
      <c r="CN223" s="109"/>
      <c r="CO223" s="109"/>
      <c r="CP223" s="109"/>
      <c r="CQ223" s="109"/>
      <c r="CR223" s="109"/>
      <c r="CS223" s="109"/>
      <c r="CT223" s="109"/>
      <c r="CU223" s="109"/>
      <c r="CV223" s="109"/>
      <c r="CW223" s="109"/>
      <c r="CX223" s="109"/>
      <c r="CY223" s="109"/>
      <c r="CZ223" s="109"/>
      <c r="DA223" s="109"/>
      <c r="DB223" s="109"/>
      <c r="DC223" s="109"/>
      <c r="DD223" s="109"/>
      <c r="DE223" s="109"/>
      <c r="DF223" s="109"/>
      <c r="DG223" s="109"/>
      <c r="DH223" s="109"/>
      <c r="DI223" s="109"/>
      <c r="DJ223" s="109"/>
      <c r="DK223" s="109"/>
      <c r="DL223" s="109"/>
      <c r="DM223" s="109"/>
      <c r="DN223" s="109"/>
      <c r="DO223" s="109"/>
      <c r="DP223" s="109"/>
      <c r="DQ223" s="109"/>
      <c r="DR223" s="109"/>
      <c r="DS223" s="109"/>
      <c r="DT223" s="109"/>
      <c r="DU223" s="109"/>
      <c r="DV223" s="109"/>
      <c r="DW223" s="109"/>
      <c r="DX223" s="109"/>
      <c r="DY223" s="109"/>
      <c r="DZ223" s="109"/>
      <c r="EA223" s="109"/>
      <c r="EB223" s="109"/>
      <c r="EC223" s="109"/>
      <c r="ED223" s="109"/>
      <c r="EE223" s="109"/>
      <c r="EF223" s="109"/>
      <c r="EG223" s="109"/>
      <c r="EH223" s="109"/>
      <c r="EI223" s="109"/>
      <c r="EJ223" s="109"/>
      <c r="EK223" s="109"/>
      <c r="EL223" s="109"/>
      <c r="EM223" s="109"/>
      <c r="EN223" s="109"/>
      <c r="EO223" s="109"/>
      <c r="EP223" s="109"/>
      <c r="EQ223" s="109"/>
      <c r="ER223" s="109"/>
      <c r="ES223" s="109"/>
      <c r="ET223" s="109"/>
      <c r="EU223" s="109"/>
      <c r="EV223" s="109"/>
      <c r="EW223" s="109"/>
      <c r="EX223" s="109"/>
      <c r="EY223" s="109"/>
      <c r="EZ223" s="109"/>
      <c r="FA223" s="109"/>
      <c r="FB223" s="109"/>
      <c r="FC223" s="109"/>
      <c r="FD223" s="109"/>
      <c r="FE223" s="109"/>
      <c r="FF223" s="109"/>
      <c r="FG223" s="109"/>
      <c r="FH223" s="109"/>
      <c r="FI223" s="109"/>
      <c r="FJ223" s="109"/>
      <c r="FK223" s="109"/>
      <c r="FL223" s="109"/>
      <c r="FM223" s="109"/>
      <c r="FN223" s="109"/>
      <c r="FO223" s="109"/>
      <c r="FP223" s="109"/>
      <c r="FQ223" s="109"/>
      <c r="FR223" s="109"/>
      <c r="FS223" s="109"/>
      <c r="FT223" s="109"/>
      <c r="FU223" s="109"/>
      <c r="FV223" s="109"/>
      <c r="FW223" s="109"/>
      <c r="FX223" s="109"/>
      <c r="FY223" s="109"/>
      <c r="FZ223" s="109"/>
      <c r="GA223" s="109"/>
      <c r="GB223" s="109"/>
      <c r="GC223" s="109"/>
      <c r="GD223" s="109"/>
      <c r="GE223" s="109"/>
      <c r="GF223" s="109"/>
      <c r="GG223" s="109"/>
      <c r="GH223" s="109"/>
      <c r="GI223" s="109"/>
      <c r="GJ223" s="109"/>
      <c r="GK223" s="109"/>
      <c r="GL223" s="109"/>
      <c r="GM223" s="109"/>
      <c r="GN223" s="109"/>
      <c r="GO223" s="109"/>
      <c r="GP223" s="109"/>
      <c r="GQ223" s="109"/>
      <c r="GR223" s="109"/>
      <c r="GS223" s="109"/>
      <c r="GT223" s="109"/>
      <c r="GU223" s="109"/>
      <c r="GV223" s="109"/>
      <c r="GW223" s="109"/>
      <c r="GX223" s="109"/>
      <c r="GY223" s="109"/>
      <c r="GZ223" s="109"/>
      <c r="HA223" s="109"/>
      <c r="HB223" s="109"/>
      <c r="HC223" s="109"/>
      <c r="HD223" s="109"/>
      <c r="HE223" s="109"/>
      <c r="HF223" s="109"/>
      <c r="HG223" s="109"/>
      <c r="HH223" s="109"/>
      <c r="HI223" s="109"/>
      <c r="HJ223" s="109"/>
      <c r="HK223" s="109"/>
      <c r="HL223" s="109"/>
      <c r="HM223" s="109"/>
      <c r="HN223" s="109"/>
      <c r="HO223" s="109"/>
      <c r="HP223" s="109"/>
      <c r="HQ223" s="109"/>
      <c r="HR223" s="109"/>
      <c r="HS223" s="109"/>
      <c r="HT223" s="109"/>
      <c r="HU223" s="109"/>
      <c r="HV223" s="109"/>
      <c r="HW223" s="109"/>
      <c r="HX223" s="109"/>
      <c r="HY223" s="109"/>
      <c r="HZ223" s="109"/>
      <c r="IA223" s="109"/>
      <c r="IB223" s="109"/>
      <c r="IC223" s="109"/>
      <c r="ID223" s="109"/>
      <c r="IE223" s="109"/>
      <c r="IF223" s="109"/>
      <c r="IG223" s="109"/>
      <c r="IH223" s="109"/>
      <c r="II223" s="109"/>
      <c r="IJ223" s="109"/>
      <c r="IK223" s="109"/>
      <c r="IL223" s="109"/>
      <c r="IM223" s="109"/>
      <c r="IN223" s="109"/>
      <c r="IO223" s="109"/>
      <c r="IP223" s="109"/>
      <c r="IQ223" s="109"/>
      <c r="IR223" s="109"/>
      <c r="IS223" s="109"/>
      <c r="IT223" s="109"/>
      <c r="IU223" s="109"/>
      <c r="IV223" s="109"/>
    </row>
    <row r="224" spans="1:256" ht="12.75" customHeight="1">
      <c r="A224" s="810"/>
      <c r="B224" s="65">
        <v>1</v>
      </c>
      <c r="C224" s="66">
        <f t="shared" si="17"/>
        <v>3</v>
      </c>
      <c r="D224" s="77" t="s">
        <v>90</v>
      </c>
      <c r="E224" s="76" t="s">
        <v>87</v>
      </c>
      <c r="F224" s="76" t="s">
        <v>68</v>
      </c>
      <c r="G224" s="78"/>
      <c r="H224" s="100" t="s">
        <v>1721</v>
      </c>
      <c r="I224" s="101" t="s">
        <v>5811</v>
      </c>
      <c r="J224" s="81" t="s">
        <v>616</v>
      </c>
      <c r="K224" s="72"/>
      <c r="L224" s="72"/>
      <c r="M224" s="72"/>
      <c r="N224" s="72">
        <v>3600</v>
      </c>
      <c r="O224" s="72">
        <v>3600</v>
      </c>
      <c r="P224" s="72">
        <v>3600</v>
      </c>
      <c r="Q224" s="1064">
        <v>4000</v>
      </c>
      <c r="R224" s="829">
        <v>4300</v>
      </c>
      <c r="S224" s="769">
        <v>4500</v>
      </c>
      <c r="T224" s="880"/>
      <c r="U224" s="73"/>
      <c r="V224" s="196"/>
    </row>
    <row r="225" spans="1:24" ht="12.5">
      <c r="B225" s="65">
        <v>1</v>
      </c>
      <c r="C225" s="66">
        <f>IF(E225="A",4,IF(E225="B",3,IF(E225="C",2,IF(E225="D",1,0))))</f>
        <v>2</v>
      </c>
      <c r="D225" s="1045" t="s">
        <v>90</v>
      </c>
      <c r="E225" s="1045" t="s">
        <v>90</v>
      </c>
      <c r="F225" s="1045" t="s">
        <v>90</v>
      </c>
      <c r="G225" s="350"/>
      <c r="H225" s="1039" t="s">
        <v>236</v>
      </c>
      <c r="I225" s="1000" t="s">
        <v>461</v>
      </c>
      <c r="J225" s="1023" t="s">
        <v>616</v>
      </c>
      <c r="K225" s="72"/>
      <c r="L225" s="72"/>
      <c r="M225" s="72"/>
      <c r="N225" s="72"/>
      <c r="O225" s="72"/>
      <c r="P225" s="72">
        <v>2920</v>
      </c>
      <c r="Q225" s="1066">
        <v>2920</v>
      </c>
      <c r="R225" s="1025">
        <v>2920</v>
      </c>
      <c r="S225" s="1044">
        <v>2920</v>
      </c>
      <c r="T225" s="1040"/>
      <c r="U225" s="1042"/>
      <c r="V225" s="1043"/>
      <c r="W225" s="109"/>
      <c r="X225" s="188"/>
    </row>
    <row r="226" spans="1:24" ht="12.75" customHeight="1">
      <c r="B226" s="65">
        <v>1</v>
      </c>
      <c r="C226" s="66">
        <f t="shared" si="17"/>
        <v>1</v>
      </c>
      <c r="D226" s="105" t="s">
        <v>90</v>
      </c>
      <c r="E226" s="192" t="s">
        <v>70</v>
      </c>
      <c r="F226" s="67" t="s">
        <v>87</v>
      </c>
      <c r="G226" s="68"/>
      <c r="H226" s="69" t="s">
        <v>101</v>
      </c>
      <c r="I226" s="70" t="s">
        <v>286</v>
      </c>
      <c r="J226" s="71" t="s">
        <v>7</v>
      </c>
      <c r="K226" s="72"/>
      <c r="L226" s="72">
        <v>840</v>
      </c>
      <c r="M226" s="72">
        <v>1400</v>
      </c>
      <c r="N226" s="72">
        <v>1400</v>
      </c>
      <c r="O226" s="72">
        <v>2000</v>
      </c>
      <c r="P226" s="72">
        <v>2500</v>
      </c>
      <c r="Q226" s="1063">
        <v>3000</v>
      </c>
      <c r="R226" s="1025">
        <v>3000</v>
      </c>
      <c r="S226" s="73"/>
      <c r="T226" s="899"/>
      <c r="U226" s="73"/>
      <c r="V226" s="74"/>
    </row>
    <row r="227" spans="1:24" ht="12.75" customHeight="1">
      <c r="B227" s="65">
        <v>1</v>
      </c>
      <c r="C227" s="66">
        <f t="shared" si="17"/>
        <v>4</v>
      </c>
      <c r="D227" s="77" t="s">
        <v>90</v>
      </c>
      <c r="E227" s="76" t="s">
        <v>68</v>
      </c>
      <c r="F227" s="76" t="s">
        <v>87</v>
      </c>
      <c r="G227" s="95"/>
      <c r="H227" s="96" t="s">
        <v>101</v>
      </c>
      <c r="I227" s="70" t="s">
        <v>288</v>
      </c>
      <c r="J227" s="81" t="s">
        <v>1056</v>
      </c>
      <c r="K227" s="72">
        <v>500</v>
      </c>
      <c r="L227" s="72">
        <v>500</v>
      </c>
      <c r="M227" s="72">
        <v>600</v>
      </c>
      <c r="N227" s="72">
        <v>700</v>
      </c>
      <c r="O227" s="72">
        <v>700</v>
      </c>
      <c r="P227" s="72">
        <v>700</v>
      </c>
      <c r="Q227" s="1084">
        <v>700</v>
      </c>
      <c r="R227" s="1074">
        <v>700</v>
      </c>
      <c r="S227" s="97"/>
      <c r="T227" s="900"/>
      <c r="U227" s="97"/>
      <c r="V227" s="98"/>
    </row>
    <row r="228" spans="1:24" ht="12.5">
      <c r="B228" s="65">
        <v>1</v>
      </c>
      <c r="C228" s="66">
        <f t="shared" si="17"/>
        <v>3</v>
      </c>
      <c r="D228" s="1037" t="s">
        <v>70</v>
      </c>
      <c r="E228" s="1038" t="s">
        <v>87</v>
      </c>
      <c r="F228" s="1045" t="s">
        <v>90</v>
      </c>
      <c r="G228" s="1007"/>
      <c r="H228" s="1039" t="s">
        <v>101</v>
      </c>
      <c r="I228" s="1000" t="s">
        <v>1063</v>
      </c>
      <c r="J228" s="1023" t="s">
        <v>6111</v>
      </c>
      <c r="K228" s="997"/>
      <c r="L228" s="997"/>
      <c r="M228" s="997"/>
      <c r="N228" s="997"/>
      <c r="O228" s="997"/>
      <c r="P228" s="997">
        <v>300</v>
      </c>
      <c r="Q228" s="1066">
        <v>300</v>
      </c>
      <c r="R228" s="1026"/>
      <c r="S228" s="1040"/>
      <c r="T228" s="1040"/>
      <c r="U228" s="1042"/>
      <c r="V228" s="1043"/>
      <c r="W228" s="109"/>
      <c r="X228" s="188"/>
    </row>
    <row r="229" spans="1:24" s="109" customFormat="1" ht="12.5">
      <c r="A229"/>
      <c r="B229" s="65">
        <v>1</v>
      </c>
      <c r="C229" s="66">
        <f t="shared" si="17"/>
        <v>3</v>
      </c>
      <c r="D229" s="76" t="s">
        <v>68</v>
      </c>
      <c r="E229" s="76" t="s">
        <v>87</v>
      </c>
      <c r="F229" s="77" t="s">
        <v>90</v>
      </c>
      <c r="G229" s="126"/>
      <c r="H229" s="96" t="s">
        <v>104</v>
      </c>
      <c r="I229" s="107" t="s">
        <v>720</v>
      </c>
      <c r="J229" s="81" t="s">
        <v>616</v>
      </c>
      <c r="K229" s="811"/>
      <c r="L229" s="811"/>
      <c r="M229" s="811"/>
      <c r="N229" s="811"/>
      <c r="O229" s="811"/>
      <c r="P229" s="811">
        <v>4500</v>
      </c>
      <c r="Q229" s="1066">
        <v>4700</v>
      </c>
      <c r="R229" s="1026"/>
      <c r="S229" s="102"/>
      <c r="T229" s="102"/>
      <c r="U229" s="103"/>
      <c r="V229" s="104"/>
      <c r="X229" s="188"/>
    </row>
    <row r="230" spans="1:24" ht="12.5">
      <c r="A230" s="305"/>
      <c r="B230" s="65">
        <v>1</v>
      </c>
      <c r="C230" s="66">
        <f t="shared" si="17"/>
        <v>2</v>
      </c>
      <c r="D230" s="76" t="s">
        <v>87</v>
      </c>
      <c r="E230" s="77" t="s">
        <v>90</v>
      </c>
      <c r="F230" s="76" t="s">
        <v>68</v>
      </c>
      <c r="G230" s="95"/>
      <c r="H230" s="96" t="s">
        <v>104</v>
      </c>
      <c r="I230" s="70" t="s">
        <v>6102</v>
      </c>
      <c r="J230" s="71" t="s">
        <v>7</v>
      </c>
      <c r="K230" s="811"/>
      <c r="L230" s="811"/>
      <c r="M230" s="811"/>
      <c r="N230" s="811"/>
      <c r="O230" s="811">
        <v>800</v>
      </c>
      <c r="P230" s="811">
        <v>900</v>
      </c>
      <c r="Q230" s="1084">
        <v>900</v>
      </c>
      <c r="R230" s="1074">
        <v>1000</v>
      </c>
      <c r="S230" s="97"/>
      <c r="T230" s="886"/>
      <c r="U230" s="97"/>
      <c r="V230" s="98"/>
    </row>
    <row r="231" spans="1:24" ht="12.5">
      <c r="A231" s="217"/>
      <c r="B231" s="65">
        <v>1</v>
      </c>
      <c r="C231" s="66">
        <f t="shared" si="17"/>
        <v>4</v>
      </c>
      <c r="D231" s="76" t="s">
        <v>87</v>
      </c>
      <c r="E231" s="76" t="s">
        <v>68</v>
      </c>
      <c r="F231" s="76" t="s">
        <v>87</v>
      </c>
      <c r="G231" s="78"/>
      <c r="H231" s="96" t="s">
        <v>104</v>
      </c>
      <c r="I231" s="107" t="s">
        <v>1190</v>
      </c>
      <c r="J231" s="81" t="s">
        <v>6111</v>
      </c>
      <c r="K231" s="811"/>
      <c r="L231" s="811"/>
      <c r="M231" s="811"/>
      <c r="N231" s="811"/>
      <c r="O231" s="811">
        <v>2600</v>
      </c>
      <c r="P231" s="811">
        <v>2600</v>
      </c>
      <c r="Q231" s="1063">
        <v>2700</v>
      </c>
      <c r="R231" s="108"/>
      <c r="S231" s="103"/>
      <c r="T231" s="884"/>
      <c r="U231" s="103"/>
      <c r="V231" s="158"/>
    </row>
    <row r="232" spans="1:24" ht="12.75" customHeight="1">
      <c r="B232" s="240"/>
      <c r="C232" s="241"/>
      <c r="D232" s="242"/>
      <c r="E232" s="242"/>
      <c r="F232" s="242"/>
      <c r="G232" s="241"/>
      <c r="H232" s="240"/>
      <c r="I232" s="243" t="s">
        <v>107</v>
      </c>
      <c r="J232" s="244"/>
      <c r="K232" s="72"/>
      <c r="L232" s="72"/>
      <c r="M232" s="72"/>
      <c r="N232" s="72"/>
      <c r="O232" s="72"/>
      <c r="P232" s="72"/>
      <c r="Q232" s="1118"/>
      <c r="R232" s="1117"/>
      <c r="S232" s="245"/>
      <c r="T232" s="950"/>
      <c r="U232" s="245"/>
      <c r="V232" s="246"/>
    </row>
    <row r="233" spans="1:24" ht="12.75" customHeight="1">
      <c r="B233" s="65">
        <v>1</v>
      </c>
      <c r="C233" s="66">
        <f t="shared" ref="C233:C241" si="18">IF(E233="A",4,IF(E233="B",3,IF(E233="C",2,IF(E233="D",1,0))))</f>
        <v>2</v>
      </c>
      <c r="D233" s="77" t="s">
        <v>90</v>
      </c>
      <c r="E233" s="77" t="s">
        <v>90</v>
      </c>
      <c r="F233" s="76" t="s">
        <v>68</v>
      </c>
      <c r="G233" s="95"/>
      <c r="H233" s="96" t="s">
        <v>114</v>
      </c>
      <c r="I233" s="70" t="s">
        <v>292</v>
      </c>
      <c r="J233" s="71" t="s">
        <v>6111</v>
      </c>
      <c r="K233" s="72">
        <v>1400</v>
      </c>
      <c r="L233" s="72">
        <v>1400</v>
      </c>
      <c r="M233" s="72">
        <v>3900</v>
      </c>
      <c r="N233" s="72">
        <v>4100</v>
      </c>
      <c r="O233" s="72">
        <v>4200</v>
      </c>
      <c r="P233" s="72">
        <v>4400</v>
      </c>
      <c r="Q233" s="1085">
        <v>4000</v>
      </c>
      <c r="R233" s="1267">
        <v>4000</v>
      </c>
      <c r="S233" s="97"/>
      <c r="T233" s="886"/>
      <c r="U233" s="97"/>
      <c r="V233" s="98"/>
    </row>
    <row r="234" spans="1:24" ht="12.75" customHeight="1">
      <c r="B234" s="124">
        <v>1</v>
      </c>
      <c r="C234" s="66">
        <f t="shared" si="18"/>
        <v>0</v>
      </c>
      <c r="D234" s="76" t="s">
        <v>68</v>
      </c>
      <c r="E234" s="99" t="s">
        <v>99</v>
      </c>
      <c r="F234" s="99" t="s">
        <v>99</v>
      </c>
      <c r="G234" s="126"/>
      <c r="H234" s="96" t="s">
        <v>114</v>
      </c>
      <c r="I234" s="107" t="s">
        <v>293</v>
      </c>
      <c r="J234" s="81" t="s">
        <v>7</v>
      </c>
      <c r="K234" s="72">
        <v>1900</v>
      </c>
      <c r="L234" s="72">
        <v>2000</v>
      </c>
      <c r="M234" s="72">
        <v>2200</v>
      </c>
      <c r="N234" s="72">
        <v>2300</v>
      </c>
      <c r="O234" s="72">
        <v>4000</v>
      </c>
      <c r="P234" s="72">
        <v>4000</v>
      </c>
      <c r="Q234" s="1066">
        <v>4000</v>
      </c>
      <c r="R234" s="1077"/>
      <c r="S234" s="103"/>
      <c r="T234" s="884"/>
      <c r="U234" s="103"/>
      <c r="V234" s="158"/>
    </row>
    <row r="235" spans="1:24" ht="12.75" customHeight="1">
      <c r="A235" s="111"/>
      <c r="B235" s="65">
        <v>1</v>
      </c>
      <c r="C235" s="66">
        <f t="shared" si="18"/>
        <v>2</v>
      </c>
      <c r="D235" s="1030" t="s">
        <v>87</v>
      </c>
      <c r="E235" s="1033" t="s">
        <v>90</v>
      </c>
      <c r="F235" s="1031" t="s">
        <v>90</v>
      </c>
      <c r="G235" s="78"/>
      <c r="H235" s="100" t="s">
        <v>90</v>
      </c>
      <c r="I235" s="101" t="s">
        <v>6208</v>
      </c>
      <c r="J235" s="1023" t="s">
        <v>17</v>
      </c>
      <c r="K235" s="72"/>
      <c r="L235" s="72"/>
      <c r="M235" s="72"/>
      <c r="N235" s="72"/>
      <c r="O235" s="72"/>
      <c r="P235" s="72">
        <v>450</v>
      </c>
      <c r="Q235" s="1063">
        <v>750</v>
      </c>
      <c r="R235" s="1269">
        <v>1500</v>
      </c>
      <c r="S235" s="1036">
        <v>2500</v>
      </c>
      <c r="T235" s="1259">
        <v>3000</v>
      </c>
      <c r="U235" s="1259">
        <v>3500</v>
      </c>
      <c r="V235" s="1029"/>
      <c r="X235" s="123"/>
    </row>
    <row r="236" spans="1:24" ht="12.75" customHeight="1">
      <c r="A236" s="111"/>
      <c r="B236" s="65">
        <v>1</v>
      </c>
      <c r="C236" s="66">
        <f t="shared" si="18"/>
        <v>3</v>
      </c>
      <c r="D236" s="1033" t="s">
        <v>90</v>
      </c>
      <c r="E236" s="1030" t="s">
        <v>87</v>
      </c>
      <c r="F236" s="1035" t="s">
        <v>70</v>
      </c>
      <c r="G236" s="78"/>
      <c r="H236" s="100" t="s">
        <v>114</v>
      </c>
      <c r="I236" s="101" t="s">
        <v>6209</v>
      </c>
      <c r="J236" s="1023" t="s">
        <v>282</v>
      </c>
      <c r="K236" s="72"/>
      <c r="L236" s="72"/>
      <c r="M236" s="72"/>
      <c r="N236" s="72"/>
      <c r="O236" s="72"/>
      <c r="P236" s="72">
        <v>300</v>
      </c>
      <c r="Q236" s="1063">
        <v>500</v>
      </c>
      <c r="R236" s="1269">
        <v>700</v>
      </c>
      <c r="S236" s="1036">
        <v>900</v>
      </c>
      <c r="T236" s="1028"/>
      <c r="U236" s="1028"/>
      <c r="V236" s="1029"/>
      <c r="X236" s="123"/>
    </row>
    <row r="237" spans="1:24" s="55" customFormat="1" ht="12" customHeight="1">
      <c r="A237"/>
      <c r="B237" s="65">
        <v>1</v>
      </c>
      <c r="C237" s="66">
        <f t="shared" si="18"/>
        <v>2</v>
      </c>
      <c r="D237" s="99" t="s">
        <v>70</v>
      </c>
      <c r="E237" s="77" t="s">
        <v>90</v>
      </c>
      <c r="F237" s="76" t="s">
        <v>68</v>
      </c>
      <c r="G237" s="95"/>
      <c r="H237" s="96" t="s">
        <v>188</v>
      </c>
      <c r="I237" s="70" t="s">
        <v>294</v>
      </c>
      <c r="J237" s="71" t="s">
        <v>1056</v>
      </c>
      <c r="K237" s="72"/>
      <c r="L237" s="72"/>
      <c r="M237" s="72">
        <v>840</v>
      </c>
      <c r="N237" s="72">
        <v>1400</v>
      </c>
      <c r="O237" s="72">
        <v>1400</v>
      </c>
      <c r="P237" s="72">
        <v>1600</v>
      </c>
      <c r="Q237" s="1084">
        <v>1800</v>
      </c>
      <c r="R237" s="1073"/>
      <c r="S237" s="97"/>
      <c r="T237" s="886"/>
      <c r="U237" s="97"/>
      <c r="V237" s="98"/>
    </row>
    <row r="238" spans="1:24" ht="12.75" customHeight="1">
      <c r="A238" s="320"/>
      <c r="B238" s="65">
        <v>1</v>
      </c>
      <c r="C238" s="66">
        <f>IF(E238="A",1,IF(E238="B",1,0))</f>
        <v>0</v>
      </c>
      <c r="D238" s="1253" t="s">
        <v>87</v>
      </c>
      <c r="E238" s="1254" t="s">
        <v>90</v>
      </c>
      <c r="F238" s="1255" t="s">
        <v>70</v>
      </c>
      <c r="G238" s="78"/>
      <c r="H238" s="100" t="s">
        <v>116</v>
      </c>
      <c r="I238" s="826" t="s">
        <v>6464</v>
      </c>
      <c r="J238" s="81" t="s">
        <v>7</v>
      </c>
      <c r="K238" s="72"/>
      <c r="L238" s="72"/>
      <c r="M238" s="72"/>
      <c r="N238" s="72"/>
      <c r="O238" s="72"/>
      <c r="P238" s="72"/>
      <c r="Q238" s="833">
        <v>1470</v>
      </c>
      <c r="R238" s="822">
        <v>2450</v>
      </c>
      <c r="S238" s="769">
        <v>2450</v>
      </c>
      <c r="T238" s="880"/>
      <c r="U238" s="880"/>
      <c r="V238" s="110"/>
      <c r="X238" s="123"/>
    </row>
    <row r="239" spans="1:24" ht="12.75" customHeight="1">
      <c r="A239" s="320"/>
      <c r="B239" s="65">
        <v>1</v>
      </c>
      <c r="C239" s="66">
        <f>IF(E239="A",1,IF(E239="B",1,0))</f>
        <v>1</v>
      </c>
      <c r="D239" s="1253" t="s">
        <v>68</v>
      </c>
      <c r="E239" s="1253" t="s">
        <v>68</v>
      </c>
      <c r="F239" s="1253" t="s">
        <v>87</v>
      </c>
      <c r="G239" s="78"/>
      <c r="H239" s="100" t="s">
        <v>240</v>
      </c>
      <c r="I239" s="826" t="s">
        <v>6497</v>
      </c>
      <c r="J239" s="81" t="s">
        <v>6111</v>
      </c>
      <c r="K239" s="72"/>
      <c r="L239" s="72"/>
      <c r="M239" s="72"/>
      <c r="N239" s="72"/>
      <c r="O239" s="72"/>
      <c r="P239" s="72"/>
      <c r="Q239" s="833">
        <v>210</v>
      </c>
      <c r="R239" s="822">
        <v>350</v>
      </c>
      <c r="S239" s="73"/>
      <c r="T239" s="880"/>
      <c r="U239" s="880"/>
      <c r="V239" s="110"/>
      <c r="X239" s="123"/>
    </row>
    <row r="240" spans="1:24" ht="12.75" customHeight="1">
      <c r="B240" s="65">
        <v>1</v>
      </c>
      <c r="C240" s="66">
        <f t="shared" si="18"/>
        <v>2</v>
      </c>
      <c r="D240" s="76" t="s">
        <v>68</v>
      </c>
      <c r="E240" s="77" t="s">
        <v>90</v>
      </c>
      <c r="F240" s="77" t="s">
        <v>90</v>
      </c>
      <c r="G240" s="95"/>
      <c r="H240" s="96" t="s">
        <v>188</v>
      </c>
      <c r="I240" s="70" t="s">
        <v>298</v>
      </c>
      <c r="J240" s="71" t="s">
        <v>616</v>
      </c>
      <c r="K240" s="72">
        <v>500</v>
      </c>
      <c r="L240" s="72">
        <v>1000</v>
      </c>
      <c r="M240" s="72">
        <v>3500</v>
      </c>
      <c r="N240" s="72">
        <v>3700</v>
      </c>
      <c r="O240" s="72">
        <v>3700</v>
      </c>
      <c r="P240" s="72">
        <v>4000</v>
      </c>
      <c r="Q240" s="1085">
        <v>3000</v>
      </c>
      <c r="R240" s="1267">
        <v>3500</v>
      </c>
      <c r="S240" s="97"/>
      <c r="T240" s="886"/>
      <c r="U240" s="97"/>
      <c r="V240" s="98"/>
    </row>
    <row r="241" spans="1:24" ht="12.75" customHeight="1">
      <c r="B241" s="65">
        <v>1</v>
      </c>
      <c r="C241" s="66">
        <f t="shared" si="18"/>
        <v>1</v>
      </c>
      <c r="D241" s="76" t="s">
        <v>68</v>
      </c>
      <c r="E241" s="99" t="s">
        <v>70</v>
      </c>
      <c r="F241" s="99" t="s">
        <v>99</v>
      </c>
      <c r="G241" s="95"/>
      <c r="H241" s="96" t="s">
        <v>90</v>
      </c>
      <c r="I241" s="70" t="s">
        <v>299</v>
      </c>
      <c r="J241" s="81" t="s">
        <v>17</v>
      </c>
      <c r="K241" s="72"/>
      <c r="L241" s="72"/>
      <c r="M241" s="72"/>
      <c r="N241" s="72">
        <v>4050</v>
      </c>
      <c r="O241" s="72">
        <v>3500</v>
      </c>
      <c r="P241" s="72">
        <v>4000</v>
      </c>
      <c r="Q241" s="1085">
        <v>3000</v>
      </c>
      <c r="R241" s="1074">
        <v>4500</v>
      </c>
      <c r="S241" s="97"/>
      <c r="T241" s="886"/>
      <c r="U241" s="97"/>
      <c r="V241" s="98"/>
    </row>
    <row r="242" spans="1:24" ht="12.75" customHeight="1">
      <c r="B242" s="240"/>
      <c r="C242" s="241"/>
      <c r="D242" s="242"/>
      <c r="E242" s="242"/>
      <c r="F242" s="242"/>
      <c r="G242" s="241"/>
      <c r="H242" s="240"/>
      <c r="I242" s="243" t="s">
        <v>118</v>
      </c>
      <c r="J242" s="251"/>
      <c r="K242" s="72"/>
      <c r="L242" s="72"/>
      <c r="M242" s="72"/>
      <c r="N242" s="72"/>
      <c r="O242" s="72"/>
      <c r="P242" s="72"/>
      <c r="Q242" s="1118"/>
      <c r="R242" s="1117"/>
      <c r="S242" s="245"/>
      <c r="T242" s="950"/>
      <c r="U242" s="245"/>
      <c r="V242" s="246"/>
    </row>
    <row r="243" spans="1:24" ht="12.75" customHeight="1">
      <c r="B243" s="65">
        <v>1</v>
      </c>
      <c r="C243" s="66">
        <f>IF(E243="A",4,IF(E243="B",3,IF(E243="C",2,IF(E243="D",1,0))))</f>
        <v>3</v>
      </c>
      <c r="D243" s="76" t="s">
        <v>87</v>
      </c>
      <c r="E243" s="76" t="s">
        <v>87</v>
      </c>
      <c r="F243" s="76" t="s">
        <v>68</v>
      </c>
      <c r="G243" s="95"/>
      <c r="H243" s="96" t="s">
        <v>122</v>
      </c>
      <c r="I243" s="70" t="s">
        <v>300</v>
      </c>
      <c r="J243" s="71" t="s">
        <v>6111</v>
      </c>
      <c r="K243" s="72">
        <v>4950</v>
      </c>
      <c r="L243" s="72">
        <v>5100</v>
      </c>
      <c r="M243" s="72">
        <v>5250</v>
      </c>
      <c r="N243" s="72">
        <v>3500</v>
      </c>
      <c r="O243" s="72">
        <v>5300</v>
      </c>
      <c r="P243" s="72">
        <v>5400</v>
      </c>
      <c r="Q243" s="1085">
        <v>5500</v>
      </c>
      <c r="R243" s="1267">
        <v>4500</v>
      </c>
      <c r="S243" s="97"/>
      <c r="T243" s="886"/>
      <c r="U243" s="97"/>
      <c r="V243" s="98"/>
    </row>
    <row r="244" spans="1:24" ht="12.75" customHeight="1">
      <c r="A244" s="111"/>
      <c r="B244" s="65">
        <v>1</v>
      </c>
      <c r="C244" s="66">
        <f>IF(E244="A",4,IF(E244="B",3,IF(E244="C",2,IF(E244="D",1,0))))</f>
        <v>0</v>
      </c>
      <c r="D244" s="1033" t="s">
        <v>90</v>
      </c>
      <c r="E244" s="1032" t="s">
        <v>99</v>
      </c>
      <c r="F244" s="1034" t="s">
        <v>68</v>
      </c>
      <c r="G244" s="78"/>
      <c r="H244" s="100" t="s">
        <v>197</v>
      </c>
      <c r="I244" s="101" t="s">
        <v>6264</v>
      </c>
      <c r="J244" s="1023" t="s">
        <v>173</v>
      </c>
      <c r="K244" s="72"/>
      <c r="L244" s="72"/>
      <c r="M244" s="72"/>
      <c r="N244" s="72"/>
      <c r="O244" s="72"/>
      <c r="P244" s="72">
        <v>210</v>
      </c>
      <c r="Q244" s="1063">
        <v>350</v>
      </c>
      <c r="R244" s="1026"/>
      <c r="S244" s="1027"/>
      <c r="T244" s="1028"/>
      <c r="U244" s="1028"/>
      <c r="V244" s="1029"/>
      <c r="X244" s="123"/>
    </row>
    <row r="245" spans="1:24" s="109" customFormat="1" ht="12.5">
      <c r="A245" s="217"/>
      <c r="B245" s="65">
        <v>1</v>
      </c>
      <c r="C245" s="66">
        <f>IF(E245="A",4,IF(E245="B",3,IF(E245="C",2,IF(E245="D",1,0))))</f>
        <v>2</v>
      </c>
      <c r="D245" s="1037" t="s">
        <v>70</v>
      </c>
      <c r="E245" s="1045" t="s">
        <v>90</v>
      </c>
      <c r="F245" s="1038" t="s">
        <v>87</v>
      </c>
      <c r="G245" s="1007"/>
      <c r="H245" s="1039" t="s">
        <v>119</v>
      </c>
      <c r="I245" s="1000" t="s">
        <v>250</v>
      </c>
      <c r="J245" s="1023" t="s">
        <v>10</v>
      </c>
      <c r="K245" s="997"/>
      <c r="L245" s="997"/>
      <c r="M245" s="997"/>
      <c r="N245" s="997"/>
      <c r="O245" s="997"/>
      <c r="P245" s="997"/>
      <c r="Q245" s="1024">
        <v>1800</v>
      </c>
      <c r="R245" s="1040"/>
      <c r="S245" s="1027"/>
      <c r="T245" s="1040"/>
      <c r="U245" s="1042"/>
      <c r="V245" s="1043"/>
      <c r="X245" s="188"/>
    </row>
    <row r="246" spans="1:24" ht="12.75" customHeight="1">
      <c r="A246" s="320"/>
      <c r="B246" s="65">
        <v>1</v>
      </c>
      <c r="C246" s="66">
        <f>IF(E246="A",1,IF(E246="B",1,0))</f>
        <v>1</v>
      </c>
      <c r="D246" s="1255" t="s">
        <v>70</v>
      </c>
      <c r="E246" s="1253" t="s">
        <v>87</v>
      </c>
      <c r="F246" s="1253" t="s">
        <v>87</v>
      </c>
      <c r="G246" s="78"/>
      <c r="H246" s="100" t="s">
        <v>122</v>
      </c>
      <c r="I246" s="826" t="s">
        <v>6539</v>
      </c>
      <c r="J246" s="81" t="s">
        <v>17</v>
      </c>
      <c r="K246" s="72"/>
      <c r="L246" s="72"/>
      <c r="M246" s="72"/>
      <c r="N246" s="72"/>
      <c r="O246" s="72"/>
      <c r="P246" s="72"/>
      <c r="Q246" s="833">
        <v>200</v>
      </c>
      <c r="R246" s="822">
        <v>200</v>
      </c>
      <c r="S246" s="73"/>
      <c r="T246" s="880"/>
      <c r="U246" s="880"/>
      <c r="V246" s="110"/>
    </row>
    <row r="247" spans="1:24" ht="12.75" customHeight="1">
      <c r="B247" s="65">
        <v>1</v>
      </c>
      <c r="C247" s="66">
        <f>IF(E247="A",4,IF(E247="B",3,IF(E247="C",2,IF(E247="D",1,0))))</f>
        <v>4</v>
      </c>
      <c r="D247" s="825" t="s">
        <v>70</v>
      </c>
      <c r="E247" s="823" t="s">
        <v>68</v>
      </c>
      <c r="F247" s="824" t="s">
        <v>90</v>
      </c>
      <c r="G247" s="78"/>
      <c r="H247" s="100" t="s">
        <v>197</v>
      </c>
      <c r="I247" s="101" t="s">
        <v>6019</v>
      </c>
      <c r="J247" s="81" t="s">
        <v>616</v>
      </c>
      <c r="K247" s="72"/>
      <c r="L247" s="72"/>
      <c r="M247" s="72"/>
      <c r="N247" s="72"/>
      <c r="O247" s="72">
        <v>1470</v>
      </c>
      <c r="P247" s="72">
        <v>2450</v>
      </c>
      <c r="Q247" s="1063">
        <v>2450</v>
      </c>
      <c r="R247" s="1268">
        <v>3800</v>
      </c>
      <c r="S247" s="769">
        <v>4000</v>
      </c>
      <c r="T247" s="1047">
        <v>4000</v>
      </c>
      <c r="U247" s="73"/>
      <c r="V247" s="196"/>
    </row>
    <row r="248" spans="1:24" ht="12.5">
      <c r="B248" s="65">
        <v>1</v>
      </c>
      <c r="C248" s="66">
        <f>IF(E248="A",4,IF(E248="B",3,IF(E248="C",2,IF(E248="D",1,0))))</f>
        <v>2</v>
      </c>
      <c r="D248" s="853" t="s">
        <v>87</v>
      </c>
      <c r="E248" s="857" t="s">
        <v>90</v>
      </c>
      <c r="F248" s="857" t="s">
        <v>90</v>
      </c>
      <c r="G248" s="78"/>
      <c r="H248" s="96" t="s">
        <v>197</v>
      </c>
      <c r="I248" s="107" t="s">
        <v>687</v>
      </c>
      <c r="J248" s="81" t="s">
        <v>1056</v>
      </c>
      <c r="K248" s="811"/>
      <c r="L248" s="811"/>
      <c r="M248" s="811"/>
      <c r="N248" s="811"/>
      <c r="O248" s="811">
        <v>700</v>
      </c>
      <c r="P248" s="811">
        <v>700</v>
      </c>
      <c r="Q248" s="1063">
        <v>800</v>
      </c>
      <c r="R248" s="829">
        <v>800</v>
      </c>
      <c r="S248" s="103"/>
      <c r="T248" s="884"/>
      <c r="U248" s="103"/>
      <c r="V248" s="158"/>
    </row>
    <row r="249" spans="1:24" ht="12.75" customHeight="1">
      <c r="B249" s="65">
        <v>1</v>
      </c>
      <c r="C249" s="66">
        <f>IF(E249="A",4,IF(E249="B",3,IF(E249="C",2,IF(E249="D",1,0))))</f>
        <v>2</v>
      </c>
      <c r="D249" s="823" t="s">
        <v>87</v>
      </c>
      <c r="E249" s="824" t="s">
        <v>90</v>
      </c>
      <c r="F249" s="823" t="s">
        <v>87</v>
      </c>
      <c r="G249" s="78"/>
      <c r="H249" s="100" t="s">
        <v>251</v>
      </c>
      <c r="I249" s="101" t="s">
        <v>6027</v>
      </c>
      <c r="J249" s="81" t="s">
        <v>616</v>
      </c>
      <c r="K249" s="72"/>
      <c r="L249" s="72"/>
      <c r="M249" s="72"/>
      <c r="N249" s="72"/>
      <c r="O249" s="72">
        <v>540</v>
      </c>
      <c r="P249" s="72">
        <v>900</v>
      </c>
      <c r="Q249" s="1063">
        <v>900</v>
      </c>
      <c r="R249" s="108"/>
      <c r="S249" s="73"/>
      <c r="T249" s="880"/>
      <c r="U249" s="73"/>
      <c r="V249" s="196"/>
    </row>
    <row r="250" spans="1:24" s="55" customFormat="1" ht="12" customHeight="1">
      <c r="A250"/>
      <c r="B250" s="65">
        <v>1</v>
      </c>
      <c r="C250" s="66">
        <f>IF(E250="A",4,IF(E250="B",3,IF(E250="C",2,IF(E250="D",1,0))))</f>
        <v>1</v>
      </c>
      <c r="D250" s="76" t="s">
        <v>68</v>
      </c>
      <c r="E250" s="99" t="s">
        <v>70</v>
      </c>
      <c r="F250" s="77" t="s">
        <v>90</v>
      </c>
      <c r="G250" s="95"/>
      <c r="H250" s="96" t="s">
        <v>119</v>
      </c>
      <c r="I250" s="70" t="s">
        <v>304</v>
      </c>
      <c r="J250" s="71" t="s">
        <v>17</v>
      </c>
      <c r="K250" s="72">
        <v>750</v>
      </c>
      <c r="L250" s="72">
        <v>950</v>
      </c>
      <c r="M250" s="72">
        <v>1100</v>
      </c>
      <c r="N250" s="72">
        <v>1600</v>
      </c>
      <c r="O250" s="72">
        <v>1800</v>
      </c>
      <c r="P250" s="72">
        <v>2500</v>
      </c>
      <c r="Q250" s="1084">
        <v>3800</v>
      </c>
      <c r="R250" s="1073"/>
      <c r="S250" s="97"/>
      <c r="T250" s="886"/>
      <c r="U250" s="97"/>
      <c r="V250" s="98"/>
    </row>
    <row r="251" spans="1:24" ht="12.75" customHeight="1">
      <c r="B251" s="240"/>
      <c r="C251" s="241"/>
      <c r="D251" s="242"/>
      <c r="E251" s="242"/>
      <c r="F251" s="242"/>
      <c r="G251" s="241"/>
      <c r="H251" s="240"/>
      <c r="I251" s="243" t="s">
        <v>125</v>
      </c>
      <c r="J251" s="244"/>
      <c r="K251" s="72"/>
      <c r="L251" s="72"/>
      <c r="M251" s="72"/>
      <c r="N251" s="72"/>
      <c r="O251" s="72"/>
      <c r="P251" s="72"/>
      <c r="Q251" s="1118"/>
      <c r="R251" s="1117"/>
      <c r="S251" s="245"/>
      <c r="T251" s="950"/>
      <c r="U251" s="245"/>
      <c r="V251" s="246"/>
    </row>
    <row r="252" spans="1:24" ht="12.75" customHeight="1">
      <c r="B252" s="65">
        <v>1</v>
      </c>
      <c r="C252" s="66">
        <f>IF(E252="A",4,IF(E252="B",3,IF(E252="C",2,IF(E252="D",1,0))))</f>
        <v>2</v>
      </c>
      <c r="D252" s="76" t="s">
        <v>68</v>
      </c>
      <c r="E252" s="77" t="s">
        <v>90</v>
      </c>
      <c r="F252" s="77" t="s">
        <v>90</v>
      </c>
      <c r="G252" s="95"/>
      <c r="H252" s="96" t="s">
        <v>131</v>
      </c>
      <c r="I252" s="70" t="s">
        <v>306</v>
      </c>
      <c r="J252" s="71" t="s">
        <v>6111</v>
      </c>
      <c r="K252" s="72">
        <v>1440</v>
      </c>
      <c r="L252" s="72">
        <v>2400</v>
      </c>
      <c r="M252" s="72">
        <v>2400</v>
      </c>
      <c r="N252" s="72">
        <v>3500</v>
      </c>
      <c r="O252" s="72">
        <v>3700</v>
      </c>
      <c r="P252" s="72">
        <v>4000</v>
      </c>
      <c r="Q252" s="1084">
        <v>5000</v>
      </c>
      <c r="R252" s="1074">
        <v>5000</v>
      </c>
      <c r="S252" s="97"/>
      <c r="T252" s="900"/>
      <c r="U252" s="97"/>
      <c r="V252" s="98"/>
    </row>
    <row r="253" spans="1:24" ht="12.5">
      <c r="B253" s="65">
        <v>1</v>
      </c>
      <c r="C253" s="66">
        <v>0</v>
      </c>
      <c r="D253" s="1045" t="s">
        <v>90</v>
      </c>
      <c r="E253" s="1037" t="s">
        <v>99</v>
      </c>
      <c r="F253" s="1038" t="s">
        <v>68</v>
      </c>
      <c r="G253" s="1007"/>
      <c r="H253" s="1039" t="s">
        <v>129</v>
      </c>
      <c r="I253" s="1000" t="s">
        <v>928</v>
      </c>
      <c r="J253" s="1023" t="s">
        <v>17</v>
      </c>
      <c r="K253" s="997"/>
      <c r="L253" s="997"/>
      <c r="M253" s="997"/>
      <c r="N253" s="997"/>
      <c r="O253" s="997"/>
      <c r="P253" s="997">
        <v>800</v>
      </c>
      <c r="Q253" s="1066">
        <v>800</v>
      </c>
      <c r="R253" s="1026"/>
      <c r="S253" s="1040"/>
      <c r="T253" s="1040"/>
      <c r="U253" s="1042"/>
      <c r="V253" s="1043"/>
      <c r="W253" s="109"/>
      <c r="X253" s="109"/>
    </row>
    <row r="254" spans="1:24" ht="12" customHeight="1">
      <c r="B254" s="65">
        <v>1</v>
      </c>
      <c r="C254" s="66">
        <f>IF(E254="A",1,IF(E254="B",1,0))</f>
        <v>1</v>
      </c>
      <c r="D254" s="1030" t="s">
        <v>87</v>
      </c>
      <c r="E254" s="1030" t="s">
        <v>68</v>
      </c>
      <c r="F254" s="1031" t="s">
        <v>90</v>
      </c>
      <c r="G254" s="1007"/>
      <c r="H254" s="1041" t="s">
        <v>131</v>
      </c>
      <c r="I254" s="1013" t="s">
        <v>6316</v>
      </c>
      <c r="J254" s="1023" t="s">
        <v>1056</v>
      </c>
      <c r="K254" s="997"/>
      <c r="L254" s="997"/>
      <c r="M254" s="997"/>
      <c r="N254" s="997"/>
      <c r="O254" s="997"/>
      <c r="P254" s="997">
        <v>210</v>
      </c>
      <c r="Q254" s="1063">
        <v>210</v>
      </c>
      <c r="R254" s="1026"/>
      <c r="S254" s="1027"/>
      <c r="T254" s="1028"/>
      <c r="U254" s="1028"/>
      <c r="V254" s="1029"/>
      <c r="X254" s="188"/>
    </row>
    <row r="255" spans="1:24" ht="12.5">
      <c r="B255" s="65">
        <v>1</v>
      </c>
      <c r="C255" s="66">
        <f>IF(E255="A",1,IF(E255="B",1,0))</f>
        <v>0</v>
      </c>
      <c r="D255" s="1033" t="s">
        <v>90</v>
      </c>
      <c r="E255" s="1033" t="s">
        <v>90</v>
      </c>
      <c r="F255" s="1035" t="s">
        <v>70</v>
      </c>
      <c r="G255" s="1007"/>
      <c r="H255" s="1041" t="s">
        <v>126</v>
      </c>
      <c r="I255" s="1013" t="s">
        <v>6305</v>
      </c>
      <c r="J255" s="1023" t="s">
        <v>1056</v>
      </c>
      <c r="K255" s="997"/>
      <c r="L255" s="997"/>
      <c r="M255" s="997"/>
      <c r="N255" s="997"/>
      <c r="O255" s="997"/>
      <c r="P255" s="997">
        <v>210</v>
      </c>
      <c r="Q255" s="1063">
        <v>210</v>
      </c>
      <c r="R255" s="1026"/>
      <c r="S255" s="1027"/>
      <c r="T255" s="1028"/>
      <c r="U255" s="1028"/>
      <c r="V255" s="1029"/>
      <c r="X255" s="188"/>
    </row>
    <row r="256" spans="1:24" ht="12.75" customHeight="1">
      <c r="A256" s="111"/>
      <c r="B256" s="65">
        <v>1</v>
      </c>
      <c r="C256" s="66">
        <f>IF(E256="A",4,IF(E256="B",3,IF(E256="C",2,IF(E256="D",1,0))))</f>
        <v>1</v>
      </c>
      <c r="D256" s="1030" t="s">
        <v>68</v>
      </c>
      <c r="E256" s="1032" t="s">
        <v>70</v>
      </c>
      <c r="F256" s="1034" t="s">
        <v>87</v>
      </c>
      <c r="G256" s="78"/>
      <c r="H256" s="100" t="s">
        <v>131</v>
      </c>
      <c r="I256" s="101" t="s">
        <v>6301</v>
      </c>
      <c r="J256" s="1023" t="s">
        <v>17</v>
      </c>
      <c r="K256" s="72"/>
      <c r="L256" s="72"/>
      <c r="M256" s="72"/>
      <c r="N256" s="72"/>
      <c r="O256" s="72"/>
      <c r="P256" s="72">
        <v>540</v>
      </c>
      <c r="Q256" s="1063">
        <v>900</v>
      </c>
      <c r="R256" s="1025">
        <v>900</v>
      </c>
      <c r="S256" s="1027"/>
      <c r="T256" s="1028"/>
      <c r="U256" s="1028"/>
      <c r="V256" s="1029"/>
      <c r="X256" s="123"/>
    </row>
    <row r="257" spans="1:24" ht="12.75" customHeight="1">
      <c r="B257" s="65">
        <v>1</v>
      </c>
      <c r="C257" s="66">
        <f>IF(E257="A",4,IF(E257="B",3,IF(E257="C",2,IF(E257="D",1,0))))</f>
        <v>1</v>
      </c>
      <c r="D257" s="105" t="s">
        <v>90</v>
      </c>
      <c r="E257" s="192" t="s">
        <v>70</v>
      </c>
      <c r="F257" s="67" t="s">
        <v>68</v>
      </c>
      <c r="G257" s="68"/>
      <c r="H257" s="69" t="s">
        <v>129</v>
      </c>
      <c r="I257" s="70" t="s">
        <v>308</v>
      </c>
      <c r="J257" s="71" t="s">
        <v>616</v>
      </c>
      <c r="K257" s="72"/>
      <c r="L257" s="72">
        <v>500</v>
      </c>
      <c r="M257" s="72">
        <v>500</v>
      </c>
      <c r="N257" s="72">
        <v>1100</v>
      </c>
      <c r="O257" s="72">
        <v>1500</v>
      </c>
      <c r="P257" s="72">
        <v>1500</v>
      </c>
      <c r="Q257" s="1063">
        <v>1600</v>
      </c>
      <c r="R257" s="1025">
        <v>1700</v>
      </c>
      <c r="S257" s="73"/>
      <c r="T257" s="899"/>
      <c r="U257" s="73"/>
      <c r="V257" s="74"/>
    </row>
    <row r="258" spans="1:24" ht="12.75" customHeight="1">
      <c r="A258" s="810"/>
      <c r="B258" s="65">
        <v>1</v>
      </c>
      <c r="C258" s="66">
        <f>IF(E258="A",4,IF(E258="B",3,IF(E258="C",2,IF(E258="D",1,0))))</f>
        <v>1</v>
      </c>
      <c r="D258" s="76" t="s">
        <v>87</v>
      </c>
      <c r="E258" s="99" t="s">
        <v>70</v>
      </c>
      <c r="F258" s="99" t="s">
        <v>70</v>
      </c>
      <c r="G258" s="78"/>
      <c r="H258" s="100" t="s">
        <v>126</v>
      </c>
      <c r="I258" s="101" t="s">
        <v>5880</v>
      </c>
      <c r="J258" s="81" t="s">
        <v>282</v>
      </c>
      <c r="K258" s="72"/>
      <c r="L258" s="72"/>
      <c r="M258" s="72"/>
      <c r="N258" s="72">
        <v>1400</v>
      </c>
      <c r="O258" s="72">
        <v>1400</v>
      </c>
      <c r="P258" s="72">
        <v>1400</v>
      </c>
      <c r="Q258" s="1064">
        <v>2000</v>
      </c>
      <c r="R258" s="829">
        <v>3500</v>
      </c>
      <c r="S258" s="769">
        <v>4000</v>
      </c>
      <c r="T258" s="880"/>
      <c r="U258" s="73"/>
      <c r="V258" s="196"/>
    </row>
    <row r="259" spans="1:24" ht="12.75" customHeight="1">
      <c r="B259" s="240"/>
      <c r="C259" s="241"/>
      <c r="D259" s="242"/>
      <c r="E259" s="242"/>
      <c r="F259" s="242"/>
      <c r="G259" s="241"/>
      <c r="H259" s="240"/>
      <c r="I259" s="243" t="s">
        <v>134</v>
      </c>
      <c r="J259" s="244"/>
      <c r="K259" s="72"/>
      <c r="L259" s="72"/>
      <c r="M259" s="72"/>
      <c r="N259" s="72"/>
      <c r="O259" s="72"/>
      <c r="P259" s="72"/>
      <c r="Q259" s="1118"/>
      <c r="R259" s="1117"/>
      <c r="S259" s="245"/>
      <c r="T259" s="950"/>
      <c r="U259" s="245"/>
      <c r="V259" s="246"/>
    </row>
    <row r="260" spans="1:24" ht="12.75" customHeight="1">
      <c r="B260" s="65">
        <v>1</v>
      </c>
      <c r="C260" s="66">
        <f t="shared" ref="C260:C268" si="19">IF(E260="A",4,IF(E260="B",3,IF(E260="C",2,IF(E260="D",1,0))))</f>
        <v>2</v>
      </c>
      <c r="D260" s="823" t="s">
        <v>68</v>
      </c>
      <c r="E260" s="824" t="s">
        <v>90</v>
      </c>
      <c r="F260" s="823" t="s">
        <v>68</v>
      </c>
      <c r="G260" s="78"/>
      <c r="H260" s="100" t="s">
        <v>139</v>
      </c>
      <c r="I260" s="101" t="s">
        <v>6090</v>
      </c>
      <c r="J260" s="81" t="s">
        <v>17</v>
      </c>
      <c r="K260" s="72"/>
      <c r="L260" s="72"/>
      <c r="M260" s="72"/>
      <c r="N260" s="72"/>
      <c r="O260" s="72">
        <v>540</v>
      </c>
      <c r="P260" s="72">
        <v>900</v>
      </c>
      <c r="Q260" s="1063">
        <v>900</v>
      </c>
      <c r="R260" s="1268">
        <v>1500</v>
      </c>
      <c r="S260" s="769">
        <v>2500</v>
      </c>
      <c r="T260" s="1047">
        <v>3500</v>
      </c>
      <c r="U260" s="73"/>
      <c r="V260" s="196"/>
    </row>
    <row r="261" spans="1:24" ht="12.75" customHeight="1">
      <c r="A261" s="111"/>
      <c r="B261" s="65">
        <v>1</v>
      </c>
      <c r="C261" s="66">
        <f t="shared" si="19"/>
        <v>3</v>
      </c>
      <c r="D261" s="1032" t="s">
        <v>70</v>
      </c>
      <c r="E261" s="1030" t="s">
        <v>87</v>
      </c>
      <c r="F261" s="1031" t="s">
        <v>90</v>
      </c>
      <c r="G261" s="78"/>
      <c r="H261" s="100" t="s">
        <v>140</v>
      </c>
      <c r="I261" s="101" t="s">
        <v>6327</v>
      </c>
      <c r="J261" s="1023" t="s">
        <v>7</v>
      </c>
      <c r="K261" s="72"/>
      <c r="L261" s="72"/>
      <c r="M261" s="72"/>
      <c r="N261" s="72"/>
      <c r="O261" s="72"/>
      <c r="P261" s="72">
        <v>1860</v>
      </c>
      <c r="Q261" s="1063">
        <v>3100</v>
      </c>
      <c r="R261" s="1025">
        <v>3100</v>
      </c>
      <c r="S261" s="1027"/>
      <c r="T261" s="1028"/>
      <c r="U261" s="1028"/>
      <c r="V261" s="1029"/>
      <c r="X261" s="123"/>
    </row>
    <row r="262" spans="1:24" ht="12.75" customHeight="1">
      <c r="A262" s="320"/>
      <c r="B262" s="65">
        <v>1</v>
      </c>
      <c r="C262" s="66">
        <f>IF(E262="A",1,IF(E262="B",1,0))</f>
        <v>0</v>
      </c>
      <c r="D262" s="1253" t="s">
        <v>68</v>
      </c>
      <c r="E262" s="1255" t="s">
        <v>99</v>
      </c>
      <c r="F262" s="1253" t="s">
        <v>87</v>
      </c>
      <c r="G262" s="78"/>
      <c r="H262" s="100" t="s">
        <v>443</v>
      </c>
      <c r="I262" s="826" t="s">
        <v>6608</v>
      </c>
      <c r="J262" s="81" t="s">
        <v>17</v>
      </c>
      <c r="K262" s="72"/>
      <c r="L262" s="72"/>
      <c r="M262" s="72"/>
      <c r="N262" s="72"/>
      <c r="O262" s="72"/>
      <c r="P262" s="72"/>
      <c r="Q262" s="833">
        <v>540</v>
      </c>
      <c r="R262" s="822">
        <v>900</v>
      </c>
      <c r="S262" s="769">
        <v>900</v>
      </c>
      <c r="T262" s="880"/>
      <c r="U262" s="880"/>
      <c r="V262" s="110"/>
      <c r="X262" s="123"/>
    </row>
    <row r="263" spans="1:24" ht="12.75" customHeight="1">
      <c r="A263" s="810"/>
      <c r="B263" s="65">
        <v>1</v>
      </c>
      <c r="C263" s="66">
        <f t="shared" si="19"/>
        <v>1</v>
      </c>
      <c r="D263" s="76" t="s">
        <v>87</v>
      </c>
      <c r="E263" s="99" t="s">
        <v>70</v>
      </c>
      <c r="F263" s="77" t="s">
        <v>90</v>
      </c>
      <c r="G263" s="78"/>
      <c r="H263" s="100" t="s">
        <v>135</v>
      </c>
      <c r="I263" s="101" t="s">
        <v>5803</v>
      </c>
      <c r="J263" s="81" t="s">
        <v>17</v>
      </c>
      <c r="K263" s="72"/>
      <c r="L263" s="72"/>
      <c r="M263" s="72"/>
      <c r="N263" s="72">
        <v>900</v>
      </c>
      <c r="O263" s="72">
        <v>900</v>
      </c>
      <c r="P263" s="72">
        <v>900</v>
      </c>
      <c r="Q263" s="1064">
        <v>1500</v>
      </c>
      <c r="R263" s="829">
        <v>2500</v>
      </c>
      <c r="S263" s="769">
        <v>3500</v>
      </c>
      <c r="T263" s="880"/>
      <c r="U263" s="73"/>
      <c r="V263" s="196"/>
    </row>
    <row r="264" spans="1:24" ht="12.75" customHeight="1">
      <c r="A264" s="810"/>
      <c r="B264" s="65">
        <v>1</v>
      </c>
      <c r="C264" s="66">
        <f t="shared" si="19"/>
        <v>3</v>
      </c>
      <c r="D264" s="76" t="s">
        <v>68</v>
      </c>
      <c r="E264" s="76" t="s">
        <v>87</v>
      </c>
      <c r="F264" s="99" t="s">
        <v>99</v>
      </c>
      <c r="G264" s="78"/>
      <c r="H264" s="100" t="s">
        <v>2341</v>
      </c>
      <c r="I264" s="101" t="s">
        <v>5876</v>
      </c>
      <c r="J264" s="81" t="s">
        <v>616</v>
      </c>
      <c r="K264" s="72"/>
      <c r="L264" s="72"/>
      <c r="M264" s="72"/>
      <c r="N264" s="72">
        <v>500</v>
      </c>
      <c r="O264" s="72">
        <v>500</v>
      </c>
      <c r="P264" s="72">
        <v>600</v>
      </c>
      <c r="Q264" s="1063">
        <v>700</v>
      </c>
      <c r="R264" s="829">
        <v>800</v>
      </c>
      <c r="S264" s="73"/>
      <c r="T264" s="880"/>
      <c r="U264" s="73"/>
      <c r="V264" s="196"/>
    </row>
    <row r="265" spans="1:24" s="109" customFormat="1" ht="12.5">
      <c r="A265" s="217"/>
      <c r="B265" s="65">
        <v>1</v>
      </c>
      <c r="C265" s="66">
        <v>1</v>
      </c>
      <c r="D265" s="76" t="s">
        <v>68</v>
      </c>
      <c r="E265" s="99" t="s">
        <v>70</v>
      </c>
      <c r="F265" s="76" t="s">
        <v>87</v>
      </c>
      <c r="G265" s="78"/>
      <c r="H265" s="96" t="s">
        <v>140</v>
      </c>
      <c r="I265" s="107" t="s">
        <v>1162</v>
      </c>
      <c r="J265" s="81" t="s">
        <v>6111</v>
      </c>
      <c r="K265" s="72"/>
      <c r="L265" s="72"/>
      <c r="M265" s="72"/>
      <c r="N265" s="72"/>
      <c r="O265" s="72"/>
      <c r="P265" s="72"/>
      <c r="Q265" s="833">
        <v>700</v>
      </c>
      <c r="R265" s="102"/>
      <c r="S265" s="73"/>
      <c r="T265" s="102"/>
      <c r="U265" s="103"/>
      <c r="V265" s="104"/>
    </row>
    <row r="266" spans="1:24" ht="12.75" customHeight="1">
      <c r="B266" s="65">
        <v>1</v>
      </c>
      <c r="C266" s="66">
        <f t="shared" si="19"/>
        <v>0</v>
      </c>
      <c r="D266" s="105" t="s">
        <v>90</v>
      </c>
      <c r="E266" s="192" t="s">
        <v>99</v>
      </c>
      <c r="F266" s="67" t="s">
        <v>87</v>
      </c>
      <c r="G266" s="68"/>
      <c r="H266" s="69" t="s">
        <v>140</v>
      </c>
      <c r="I266" s="70" t="s">
        <v>315</v>
      </c>
      <c r="J266" s="71" t="s">
        <v>282</v>
      </c>
      <c r="K266" s="72"/>
      <c r="L266" s="72">
        <v>840</v>
      </c>
      <c r="M266" s="72">
        <v>1400</v>
      </c>
      <c r="N266" s="72">
        <v>1400</v>
      </c>
      <c r="O266" s="72">
        <v>1800</v>
      </c>
      <c r="P266" s="72">
        <v>1800</v>
      </c>
      <c r="Q266" s="1063">
        <v>2000</v>
      </c>
      <c r="R266" s="1026"/>
      <c r="S266" s="73"/>
      <c r="T266" s="899"/>
      <c r="U266" s="73"/>
      <c r="V266" s="74"/>
    </row>
    <row r="267" spans="1:24" ht="12.5">
      <c r="B267" s="65">
        <v>1</v>
      </c>
      <c r="C267" s="66">
        <f t="shared" si="19"/>
        <v>2</v>
      </c>
      <c r="D267" s="76" t="s">
        <v>87</v>
      </c>
      <c r="E267" s="77" t="s">
        <v>90</v>
      </c>
      <c r="F267" s="77" t="s">
        <v>90</v>
      </c>
      <c r="G267" s="95"/>
      <c r="H267" s="96" t="s">
        <v>215</v>
      </c>
      <c r="I267" s="70" t="s">
        <v>2426</v>
      </c>
      <c r="J267" s="71" t="s">
        <v>6111</v>
      </c>
      <c r="K267" s="811"/>
      <c r="L267" s="811"/>
      <c r="M267" s="811"/>
      <c r="N267" s="811"/>
      <c r="O267" s="811">
        <v>600</v>
      </c>
      <c r="P267" s="811">
        <v>600</v>
      </c>
      <c r="Q267" s="1084">
        <v>700</v>
      </c>
      <c r="R267" s="1074">
        <v>800</v>
      </c>
      <c r="S267" s="97"/>
      <c r="T267" s="886"/>
      <c r="U267" s="97"/>
      <c r="V267" s="98"/>
    </row>
    <row r="268" spans="1:24" s="55" customFormat="1" ht="12" customHeight="1">
      <c r="A268"/>
      <c r="B268" s="65">
        <v>1</v>
      </c>
      <c r="C268" s="66">
        <f t="shared" si="19"/>
        <v>1</v>
      </c>
      <c r="D268" s="76" t="s">
        <v>87</v>
      </c>
      <c r="E268" s="99" t="s">
        <v>70</v>
      </c>
      <c r="F268" s="77" t="s">
        <v>90</v>
      </c>
      <c r="G268" s="95"/>
      <c r="H268" s="96" t="s">
        <v>140</v>
      </c>
      <c r="I268" s="70" t="s">
        <v>316</v>
      </c>
      <c r="J268" s="71" t="s">
        <v>6111</v>
      </c>
      <c r="K268" s="72">
        <v>540</v>
      </c>
      <c r="L268" s="72">
        <v>900</v>
      </c>
      <c r="M268" s="72">
        <v>900</v>
      </c>
      <c r="N268" s="72">
        <v>1200</v>
      </c>
      <c r="O268" s="72">
        <v>1400</v>
      </c>
      <c r="P268" s="72">
        <v>1600</v>
      </c>
      <c r="Q268" s="1084">
        <v>1800</v>
      </c>
      <c r="R268" s="1267">
        <v>3300</v>
      </c>
      <c r="S268" s="820">
        <v>3500</v>
      </c>
      <c r="T268" s="1050">
        <v>4000</v>
      </c>
      <c r="U268" s="97"/>
      <c r="V268" s="98"/>
    </row>
    <row r="269" spans="1:24" ht="12.75" customHeight="1">
      <c r="B269" s="240"/>
      <c r="C269" s="241"/>
      <c r="D269" s="242"/>
      <c r="E269" s="242"/>
      <c r="F269" s="242"/>
      <c r="G269" s="241"/>
      <c r="H269" s="240"/>
      <c r="I269" s="243" t="s">
        <v>147</v>
      </c>
      <c r="J269" s="244"/>
      <c r="K269" s="114"/>
      <c r="L269" s="114"/>
      <c r="M269" s="114"/>
      <c r="N269" s="114"/>
      <c r="O269" s="114"/>
      <c r="P269" s="114"/>
      <c r="Q269" s="1118"/>
      <c r="R269" s="1117"/>
      <c r="S269" s="245"/>
      <c r="T269" s="950"/>
      <c r="U269" s="245"/>
      <c r="V269" s="246"/>
    </row>
    <row r="270" spans="1:24" ht="12.75" customHeight="1">
      <c r="A270" s="111"/>
      <c r="B270" s="65">
        <v>1</v>
      </c>
      <c r="C270" s="66">
        <f t="shared" ref="C270" si="20">IF(E270="A",4,IF(E270="B",3,IF(E270="C",2,IF(E270="D",1,0))))</f>
        <v>2</v>
      </c>
      <c r="D270" s="1030" t="s">
        <v>87</v>
      </c>
      <c r="E270" s="1033" t="s">
        <v>90</v>
      </c>
      <c r="F270" s="1035" t="s">
        <v>70</v>
      </c>
      <c r="G270" s="78"/>
      <c r="H270" s="100" t="s">
        <v>148</v>
      </c>
      <c r="I270" s="101" t="s">
        <v>6376</v>
      </c>
      <c r="J270" s="1023" t="s">
        <v>173</v>
      </c>
      <c r="K270" s="72"/>
      <c r="L270" s="72"/>
      <c r="M270" s="72"/>
      <c r="N270" s="72"/>
      <c r="O270" s="72"/>
      <c r="P270" s="72">
        <v>200</v>
      </c>
      <c r="Q270" s="1063">
        <v>200</v>
      </c>
      <c r="R270" s="1026"/>
      <c r="S270" s="1027"/>
      <c r="T270" s="1028"/>
      <c r="U270" s="1028"/>
      <c r="V270" s="1029"/>
    </row>
    <row r="271" spans="1:24" ht="12.75" customHeight="1">
      <c r="A271" s="320"/>
      <c r="B271" s="65">
        <v>1</v>
      </c>
      <c r="C271" s="66">
        <f>IF(E271="A",1,IF(E271="B",1,0))</f>
        <v>1</v>
      </c>
      <c r="D271" s="1253" t="s">
        <v>87</v>
      </c>
      <c r="E271" s="1253" t="s">
        <v>87</v>
      </c>
      <c r="F271" s="1253" t="s">
        <v>68</v>
      </c>
      <c r="G271" s="78"/>
      <c r="H271" s="100" t="s">
        <v>220</v>
      </c>
      <c r="I271" s="826" t="s">
        <v>6648</v>
      </c>
      <c r="J271" s="81" t="s">
        <v>6111</v>
      </c>
      <c r="K271" s="72"/>
      <c r="L271" s="72"/>
      <c r="M271" s="72"/>
      <c r="N271" s="72"/>
      <c r="O271" s="72"/>
      <c r="P271" s="72"/>
      <c r="Q271" s="833">
        <v>450</v>
      </c>
      <c r="R271" s="822">
        <v>750</v>
      </c>
      <c r="S271" s="73"/>
      <c r="T271" s="880"/>
      <c r="U271" s="880"/>
      <c r="V271" s="110"/>
      <c r="X271" s="123"/>
    </row>
    <row r="272" spans="1:24" ht="12.75" customHeight="1" thickBot="1">
      <c r="B272" s="130"/>
      <c r="C272" s="130"/>
      <c r="D272" s="130"/>
      <c r="E272" s="130"/>
      <c r="F272" s="130"/>
      <c r="G272" s="130"/>
      <c r="H272" s="131"/>
      <c r="I272" s="131"/>
      <c r="J272" s="132"/>
      <c r="K272" s="133"/>
      <c r="L272" s="133"/>
      <c r="M272" s="133"/>
      <c r="N272" s="133"/>
      <c r="O272" s="133"/>
      <c r="P272" s="133"/>
      <c r="Q272" s="835"/>
      <c r="R272" s="134"/>
      <c r="S272" s="135"/>
      <c r="T272" s="133"/>
      <c r="U272" s="135"/>
      <c r="V272" s="133"/>
    </row>
    <row r="273" spans="1:22" ht="12.75" customHeight="1">
      <c r="B273" s="136"/>
      <c r="C273" s="136"/>
      <c r="D273" s="136"/>
      <c r="E273" s="136"/>
      <c r="F273" s="136"/>
      <c r="G273" s="136"/>
      <c r="H273" s="137"/>
      <c r="I273" s="137"/>
      <c r="J273" s="138" t="s">
        <v>150</v>
      </c>
      <c r="K273" s="139">
        <v>91840</v>
      </c>
      <c r="L273" s="139">
        <v>91743</v>
      </c>
      <c r="M273" s="139">
        <v>90788</v>
      </c>
      <c r="N273" s="139">
        <v>91393</v>
      </c>
      <c r="O273" s="139">
        <v>91723</v>
      </c>
      <c r="P273" s="139">
        <v>93130</v>
      </c>
      <c r="Q273" s="836">
        <f>SUM(Q213:Q271)</f>
        <v>93960</v>
      </c>
      <c r="R273" s="875">
        <f>SUM(R213:R271)</f>
        <v>73170</v>
      </c>
      <c r="S273" s="140"/>
      <c r="T273" s="902"/>
      <c r="U273" s="140"/>
      <c r="V273" s="141"/>
    </row>
    <row r="274" spans="1:22" s="55" customFormat="1" ht="12" customHeight="1">
      <c r="A274"/>
      <c r="B274" s="136"/>
      <c r="C274" s="136"/>
      <c r="D274" s="136"/>
      <c r="E274" s="136"/>
      <c r="F274" s="136"/>
      <c r="G274" s="136"/>
      <c r="H274" s="137"/>
      <c r="I274" s="137"/>
      <c r="J274" s="142" t="s">
        <v>151</v>
      </c>
      <c r="K274" s="72">
        <v>92000</v>
      </c>
      <c r="L274" s="72">
        <v>92000</v>
      </c>
      <c r="M274" s="72">
        <v>92000</v>
      </c>
      <c r="N274" s="72">
        <v>92000</v>
      </c>
      <c r="O274" s="72">
        <v>94000</v>
      </c>
      <c r="P274" s="72">
        <v>94000</v>
      </c>
      <c r="Q274" s="1069">
        <v>94000</v>
      </c>
      <c r="R274" s="1058">
        <v>94000</v>
      </c>
      <c r="S274" s="143"/>
      <c r="T274" s="889"/>
      <c r="U274" s="143"/>
      <c r="V274" s="144"/>
    </row>
    <row r="275" spans="1:22" ht="12.75" customHeight="1" thickBot="1">
      <c r="B275" s="136"/>
      <c r="C275" s="136"/>
      <c r="D275" s="136"/>
      <c r="E275" s="136"/>
      <c r="F275" s="136"/>
      <c r="G275" s="136"/>
      <c r="H275" s="137"/>
      <c r="I275" s="137"/>
      <c r="J275" s="145" t="s">
        <v>152</v>
      </c>
      <c r="K275" s="72">
        <v>160</v>
      </c>
      <c r="L275" s="72">
        <f t="shared" ref="L275:N275" si="21">L274-L273</f>
        <v>257</v>
      </c>
      <c r="M275" s="72">
        <f t="shared" si="21"/>
        <v>1212</v>
      </c>
      <c r="N275" s="72">
        <f t="shared" si="21"/>
        <v>607</v>
      </c>
      <c r="O275" s="72">
        <f>O274-O273</f>
        <v>2277</v>
      </c>
      <c r="P275" s="72">
        <f>P274-P273</f>
        <v>870</v>
      </c>
      <c r="Q275" s="1087">
        <f>Q274-Q273</f>
        <v>40</v>
      </c>
      <c r="R275" s="1076"/>
      <c r="S275" s="146"/>
      <c r="T275" s="903"/>
      <c r="U275" s="921"/>
      <c r="V275" s="920"/>
    </row>
    <row r="276" spans="1:22" ht="12.75" customHeight="1">
      <c r="B276" s="136"/>
      <c r="C276" s="136"/>
      <c r="D276" s="136"/>
      <c r="E276" s="136"/>
      <c r="F276" s="136"/>
      <c r="G276" s="136"/>
      <c r="H276" s="137"/>
      <c r="I276" s="137"/>
      <c r="J276" s="148"/>
      <c r="K276" s="72"/>
      <c r="L276" s="72"/>
      <c r="M276" s="72"/>
      <c r="N276" s="72"/>
      <c r="O276" s="72"/>
      <c r="P276" s="72"/>
      <c r="Q276" s="838"/>
      <c r="R276" s="149"/>
      <c r="S276" s="150"/>
      <c r="T276" s="904"/>
      <c r="U276" s="150"/>
      <c r="V276" s="151"/>
    </row>
    <row r="277" spans="1:22" s="55" customFormat="1" ht="12" customHeight="1">
      <c r="A277"/>
      <c r="B277" s="1280" t="s">
        <v>153</v>
      </c>
      <c r="C277" s="1280"/>
      <c r="D277" s="1280"/>
      <c r="E277" s="1280"/>
      <c r="F277" s="1280"/>
      <c r="G277" s="1280"/>
      <c r="H277" s="1280"/>
      <c r="I277" s="1280"/>
      <c r="J277" s="152" t="s">
        <v>154</v>
      </c>
      <c r="K277" s="153">
        <v>2320</v>
      </c>
      <c r="L277" s="153">
        <v>2600</v>
      </c>
      <c r="M277" s="153">
        <v>1460</v>
      </c>
      <c r="N277" s="153"/>
      <c r="O277" s="153">
        <v>2840</v>
      </c>
      <c r="P277" s="153">
        <v>2240</v>
      </c>
      <c r="Q277" s="839">
        <v>1980</v>
      </c>
      <c r="R277" s="155"/>
      <c r="S277" s="156"/>
      <c r="T277" s="892"/>
      <c r="U277" s="156"/>
      <c r="V277" s="157"/>
    </row>
    <row r="278" spans="1:22" s="55" customFormat="1" ht="12" customHeight="1">
      <c r="A278"/>
      <c r="B278" s="1280"/>
      <c r="C278" s="1280"/>
      <c r="D278" s="1280"/>
      <c r="E278" s="1280"/>
      <c r="F278" s="1280"/>
      <c r="G278" s="1280"/>
      <c r="H278" s="1280"/>
      <c r="I278" s="1280"/>
      <c r="J278" s="154" t="s">
        <v>155</v>
      </c>
      <c r="K278" s="72">
        <v>14836</v>
      </c>
      <c r="L278" s="72">
        <v>8081</v>
      </c>
      <c r="M278" s="72">
        <f>L282-M277</f>
        <v>11838</v>
      </c>
      <c r="N278" s="72">
        <f>M282-N277</f>
        <v>10760</v>
      </c>
      <c r="O278" s="72">
        <f>N282-O277</f>
        <v>6397</v>
      </c>
      <c r="P278" s="72">
        <f>O282-P277</f>
        <v>5464</v>
      </c>
      <c r="Q278" s="1065">
        <f>P282-Q277</f>
        <v>2734</v>
      </c>
      <c r="R278" s="1077">
        <f>Q282</f>
        <v>2069</v>
      </c>
      <c r="S278" s="103"/>
      <c r="T278" s="905"/>
      <c r="U278" s="103"/>
      <c r="V278" s="158"/>
    </row>
    <row r="279" spans="1:22" s="55" customFormat="1" ht="12" customHeight="1">
      <c r="A279"/>
      <c r="B279" s="1281" t="s">
        <v>156</v>
      </c>
      <c r="C279" s="1281"/>
      <c r="D279" s="1281"/>
      <c r="E279" s="1281"/>
      <c r="F279" s="1281"/>
      <c r="G279" s="1281"/>
      <c r="H279" s="1281"/>
      <c r="I279" s="1281"/>
      <c r="J279" s="142" t="s">
        <v>157</v>
      </c>
      <c r="K279" s="72">
        <v>1885</v>
      </c>
      <c r="L279" s="72">
        <v>1660</v>
      </c>
      <c r="M279" s="72">
        <v>2760</v>
      </c>
      <c r="N279" s="72">
        <v>1370</v>
      </c>
      <c r="O279" s="72">
        <v>1530</v>
      </c>
      <c r="P279" s="72">
        <v>1380</v>
      </c>
      <c r="Q279" s="1069">
        <v>1595</v>
      </c>
      <c r="R279" s="1058"/>
      <c r="S279" s="143"/>
      <c r="T279" s="889"/>
      <c r="U279" s="143"/>
      <c r="V279" s="144"/>
    </row>
    <row r="280" spans="1:22" s="55" customFormat="1" ht="12" customHeight="1">
      <c r="A280"/>
      <c r="B280" s="1282" t="s">
        <v>158</v>
      </c>
      <c r="C280" s="1282"/>
      <c r="D280" s="1283" t="s">
        <v>159</v>
      </c>
      <c r="E280" s="1283"/>
      <c r="F280" s="1283"/>
      <c r="G280" s="1283"/>
      <c r="H280" s="1283"/>
      <c r="I280" s="1283"/>
      <c r="J280" s="159" t="s">
        <v>160</v>
      </c>
      <c r="K280" s="72"/>
      <c r="L280" s="72">
        <f>500+500+500+2500</f>
        <v>4000</v>
      </c>
      <c r="M280" s="816"/>
      <c r="N280" s="816">
        <v>1500</v>
      </c>
      <c r="O280" s="816"/>
      <c r="P280" s="827">
        <v>3500</v>
      </c>
      <c r="Q280" s="1088"/>
      <c r="R280" s="1078"/>
      <c r="S280" s="160"/>
      <c r="T280" s="906"/>
      <c r="U280" s="160"/>
      <c r="V280" s="161"/>
    </row>
    <row r="281" spans="1:22" s="55" customFormat="1" ht="12" customHeight="1">
      <c r="A281"/>
      <c r="B281" s="1282"/>
      <c r="C281" s="1282"/>
      <c r="D281" s="1284" t="s">
        <v>161</v>
      </c>
      <c r="E281" s="1284"/>
      <c r="F281" s="1284"/>
      <c r="G281" s="1284"/>
      <c r="H281" s="1284"/>
      <c r="I281" s="1284"/>
      <c r="J281" s="142" t="s">
        <v>162</v>
      </c>
      <c r="K281" s="162">
        <v>6200</v>
      </c>
      <c r="L281" s="162">
        <f>700</f>
        <v>700</v>
      </c>
      <c r="M281" s="818">
        <f>1000+1800+750+1500</f>
        <v>5050</v>
      </c>
      <c r="N281" s="818">
        <f>1500+1500+500+1000+500</f>
        <v>5000</v>
      </c>
      <c r="O281" s="816">
        <f>500+1500+500</f>
        <v>2500</v>
      </c>
      <c r="P281" s="828">
        <f>1000+1000+500+1000+3000</f>
        <v>6500</v>
      </c>
      <c r="Q281" s="1270">
        <f>300+500+500+1000</f>
        <v>2300</v>
      </c>
      <c r="R281" s="1079"/>
      <c r="S281" s="163"/>
      <c r="T281" s="907"/>
      <c r="U281" s="163"/>
      <c r="V281" s="164"/>
    </row>
    <row r="282" spans="1:22" s="55" customFormat="1" ht="12" customHeight="1" thickBot="1">
      <c r="A282"/>
      <c r="B282" s="1282" t="s">
        <v>163</v>
      </c>
      <c r="C282" s="1282"/>
      <c r="D282" s="1282"/>
      <c r="E282" s="1282"/>
      <c r="F282" s="1282"/>
      <c r="G282" s="1282"/>
      <c r="H282" s="1282"/>
      <c r="I282" s="1282"/>
      <c r="J282" s="165" t="s">
        <v>164</v>
      </c>
      <c r="K282" s="166">
        <v>10681</v>
      </c>
      <c r="L282" s="166">
        <f t="shared" ref="L282:Q282" si="22">L278+L279+L280-L281+L275</f>
        <v>13298</v>
      </c>
      <c r="M282" s="166">
        <f t="shared" si="22"/>
        <v>10760</v>
      </c>
      <c r="N282" s="166">
        <f t="shared" si="22"/>
        <v>9237</v>
      </c>
      <c r="O282" s="166">
        <f t="shared" si="22"/>
        <v>7704</v>
      </c>
      <c r="P282" s="166">
        <f t="shared" si="22"/>
        <v>4714</v>
      </c>
      <c r="Q282" s="1104">
        <f t="shared" si="22"/>
        <v>2069</v>
      </c>
      <c r="R282" s="1080"/>
      <c r="S282" s="167"/>
      <c r="T282" s="908"/>
      <c r="U282" s="167"/>
      <c r="V282" s="168"/>
    </row>
    <row r="283" spans="1:22" s="55" customFormat="1" ht="12" customHeight="1">
      <c r="A283"/>
      <c r="B283" s="36"/>
      <c r="C283" s="36"/>
      <c r="D283" s="36"/>
      <c r="E283" s="36"/>
      <c r="F283" s="36"/>
      <c r="G283" s="36"/>
      <c r="H283" s="37"/>
      <c r="I283" s="37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</row>
    <row r="284" spans="1:22" s="55" customFormat="1" ht="12" customHeight="1">
      <c r="A284"/>
      <c r="B284" s="36"/>
      <c r="C284" s="36"/>
      <c r="D284" s="36"/>
      <c r="E284" s="36"/>
      <c r="F284" s="36"/>
      <c r="G284" s="36"/>
      <c r="H284" s="37"/>
      <c r="I284" s="37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</row>
    <row r="285" spans="1:22" s="55" customFormat="1" ht="12" customHeight="1">
      <c r="A285"/>
      <c r="B285" s="36"/>
      <c r="C285" s="36"/>
      <c r="D285" s="36"/>
      <c r="E285" s="36"/>
      <c r="F285" s="36"/>
      <c r="G285" s="36"/>
      <c r="H285" s="37"/>
      <c r="I285" s="37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</row>
    <row r="286" spans="1:22" s="55" customFormat="1" ht="12" customHeight="1">
      <c r="A286"/>
      <c r="B286" s="36"/>
      <c r="C286" s="36"/>
      <c r="D286" s="36"/>
      <c r="E286" s="36"/>
      <c r="F286" s="36"/>
      <c r="G286" s="36"/>
      <c r="H286" s="37"/>
      <c r="I286" s="37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</row>
    <row r="287" spans="1:22" s="55" customFormat="1" ht="12" customHeight="1">
      <c r="A287"/>
      <c r="B287" s="36"/>
      <c r="C287" s="36"/>
      <c r="D287" s="36"/>
      <c r="E287" s="36"/>
      <c r="F287" s="36"/>
      <c r="G287" s="36"/>
      <c r="H287" s="37"/>
      <c r="I287" s="37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</row>
    <row r="289" spans="2:22" ht="12" customHeight="1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</row>
    <row r="290" spans="2:22" ht="12" customHeight="1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</row>
    <row r="291" spans="2:22" ht="12" customHeight="1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</row>
    <row r="292" spans="2:22" ht="12" customHeight="1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</row>
    <row r="293" spans="2:22" ht="12" customHeight="1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</row>
    <row r="294" spans="2:22" ht="12.75" customHeight="1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</row>
    <row r="295" spans="2:22" ht="12.75" customHeight="1"/>
    <row r="296" spans="2:22" ht="12.75" customHeight="1"/>
    <row r="297" spans="2:22" ht="12.75" customHeight="1"/>
    <row r="298" spans="2:22" ht="12.75" customHeight="1"/>
    <row r="299" spans="2:22" ht="12.75" customHeight="1"/>
  </sheetData>
  <sheetProtection selectLockedCells="1" selectUnlockedCells="1"/>
  <mergeCells count="36">
    <mergeCell ref="B282:I282"/>
    <mergeCell ref="B210:I210"/>
    <mergeCell ref="C211:D211"/>
    <mergeCell ref="F211:G211"/>
    <mergeCell ref="B277:I278"/>
    <mergeCell ref="B279:I279"/>
    <mergeCell ref="B280:C281"/>
    <mergeCell ref="D280:I280"/>
    <mergeCell ref="D281:I281"/>
    <mergeCell ref="B205:I205"/>
    <mergeCell ref="B206:C207"/>
    <mergeCell ref="D206:I206"/>
    <mergeCell ref="D207:I207"/>
    <mergeCell ref="B208:I208"/>
    <mergeCell ref="B140:I140"/>
    <mergeCell ref="B142:I142"/>
    <mergeCell ref="C143:D143"/>
    <mergeCell ref="F143:G143"/>
    <mergeCell ref="B203:I204"/>
    <mergeCell ref="C76:D76"/>
    <mergeCell ref="F76:G76"/>
    <mergeCell ref="B135:I136"/>
    <mergeCell ref="B137:I137"/>
    <mergeCell ref="B138:C139"/>
    <mergeCell ref="D138:I138"/>
    <mergeCell ref="D139:I139"/>
    <mergeCell ref="B71:C72"/>
    <mergeCell ref="D71:I71"/>
    <mergeCell ref="D72:I72"/>
    <mergeCell ref="B73:I73"/>
    <mergeCell ref="B75:I75"/>
    <mergeCell ref="B2:I2"/>
    <mergeCell ref="C3:D3"/>
    <mergeCell ref="F3:G3"/>
    <mergeCell ref="B68:I69"/>
    <mergeCell ref="B70:I70"/>
  </mergeCells>
  <pageMargins left="0.37013888888888891" right="0.37013888888888891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281"/>
  <sheetViews>
    <sheetView workbookViewId="0">
      <selection activeCell="K2" sqref="K2"/>
    </sheetView>
  </sheetViews>
  <sheetFormatPr baseColWidth="10" defaultColWidth="11" defaultRowHeight="12" customHeight="1"/>
  <cols>
    <col min="1" max="1" width="17.7265625" customWidth="1"/>
    <col min="2" max="6" width="5.7265625" style="36" customWidth="1"/>
    <col min="7" max="7" width="2.7265625" style="36" customWidth="1"/>
    <col min="8" max="8" width="6.7265625" style="37" customWidth="1"/>
    <col min="9" max="9" width="19.7265625" style="37" customWidth="1"/>
    <col min="10" max="10" width="13.7265625" style="38" customWidth="1"/>
    <col min="11" max="22" width="8.7265625" style="38" customWidth="1"/>
  </cols>
  <sheetData>
    <row r="1" spans="1:256" ht="12" customHeight="1" thickBot="1"/>
    <row r="2" spans="1:256" s="55" customFormat="1" ht="12" customHeight="1" thickBot="1">
      <c r="A2"/>
      <c r="B2" s="1285" t="s">
        <v>319</v>
      </c>
      <c r="C2" s="1285"/>
      <c r="D2" s="1285"/>
      <c r="E2" s="1285"/>
      <c r="F2" s="1285"/>
      <c r="G2" s="1285"/>
      <c r="H2" s="1285"/>
      <c r="I2" s="1285"/>
      <c r="J2" s="169" t="s">
        <v>320</v>
      </c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</row>
    <row r="3" spans="1:256" s="55" customFormat="1" ht="12" customHeight="1" thickBot="1">
      <c r="A3"/>
      <c r="B3" s="42"/>
      <c r="C3" s="1278" t="s">
        <v>66</v>
      </c>
      <c r="D3" s="1278"/>
      <c r="E3" s="43">
        <f>C4/4</f>
        <v>0.59090909090909094</v>
      </c>
      <c r="F3" s="1279"/>
      <c r="G3" s="1279"/>
      <c r="H3" s="44"/>
      <c r="I3" s="42" t="s">
        <v>67</v>
      </c>
      <c r="J3" s="45">
        <f>SUM(B5:B55)</f>
        <v>44</v>
      </c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</row>
    <row r="4" spans="1:256" s="55" customFormat="1" ht="12.75" customHeight="1" thickBot="1">
      <c r="A4"/>
      <c r="B4" s="46"/>
      <c r="C4" s="47">
        <f>AVERAGE(C5:C55)</f>
        <v>2.3636363636363638</v>
      </c>
      <c r="D4" s="48" t="s">
        <v>68</v>
      </c>
      <c r="E4" s="48" t="s">
        <v>69</v>
      </c>
      <c r="F4" s="48" t="s">
        <v>70</v>
      </c>
      <c r="G4" s="48"/>
      <c r="H4" s="48" t="s">
        <v>71</v>
      </c>
      <c r="I4" s="49" t="s">
        <v>72</v>
      </c>
      <c r="J4" s="50" t="s">
        <v>73</v>
      </c>
      <c r="K4" s="257" t="s">
        <v>74</v>
      </c>
      <c r="L4" s="257" t="s">
        <v>75</v>
      </c>
      <c r="M4" s="257" t="s">
        <v>76</v>
      </c>
      <c r="N4" s="257" t="s">
        <v>77</v>
      </c>
      <c r="O4" s="257" t="s">
        <v>78</v>
      </c>
      <c r="P4" s="257" t="s">
        <v>79</v>
      </c>
      <c r="Q4" s="1081" t="s">
        <v>80</v>
      </c>
      <c r="R4" s="52" t="s">
        <v>81</v>
      </c>
      <c r="S4" s="53" t="s">
        <v>82</v>
      </c>
      <c r="T4" s="896" t="s">
        <v>83</v>
      </c>
      <c r="U4" s="53" t="s">
        <v>6120</v>
      </c>
      <c r="V4" s="54" t="s">
        <v>6121</v>
      </c>
    </row>
    <row r="5" spans="1:256" s="55" customFormat="1" ht="12" customHeight="1">
      <c r="A5"/>
      <c r="B5" s="56" t="s">
        <v>84</v>
      </c>
      <c r="C5" s="57" t="s">
        <v>85</v>
      </c>
      <c r="D5" s="171"/>
      <c r="E5" s="171"/>
      <c r="F5" s="171"/>
      <c r="G5" s="171"/>
      <c r="H5" s="172"/>
      <c r="I5" s="172" t="s">
        <v>86</v>
      </c>
      <c r="J5" s="174"/>
      <c r="K5" s="258"/>
      <c r="L5" s="258"/>
      <c r="M5" s="258"/>
      <c r="N5" s="258"/>
      <c r="O5" s="258"/>
      <c r="P5" s="258"/>
      <c r="Q5" s="842"/>
      <c r="R5" s="259"/>
      <c r="S5" s="260"/>
      <c r="T5" s="951"/>
      <c r="U5" s="260"/>
      <c r="V5" s="261"/>
    </row>
    <row r="6" spans="1:256" ht="12" customHeight="1">
      <c r="B6" s="65">
        <v>1</v>
      </c>
      <c r="C6" s="66">
        <f>IF(E6="A",4,IF(E6="B",3,IF(E6="C",2,IF(E6="D",1,0))))</f>
        <v>1</v>
      </c>
      <c r="D6" s="76" t="s">
        <v>68</v>
      </c>
      <c r="E6" s="99" t="s">
        <v>70</v>
      </c>
      <c r="F6" s="76" t="s">
        <v>68</v>
      </c>
      <c r="G6" s="95"/>
      <c r="H6" s="96" t="s">
        <v>88</v>
      </c>
      <c r="I6" s="70" t="s">
        <v>748</v>
      </c>
      <c r="J6" s="81" t="s">
        <v>10</v>
      </c>
      <c r="K6" s="72">
        <v>900</v>
      </c>
      <c r="L6" s="72">
        <v>900</v>
      </c>
      <c r="M6" s="72">
        <v>900</v>
      </c>
      <c r="N6" s="72">
        <v>1800</v>
      </c>
      <c r="O6" s="72">
        <v>2500</v>
      </c>
      <c r="P6" s="72">
        <v>2800</v>
      </c>
      <c r="Q6" s="1085">
        <v>4250</v>
      </c>
      <c r="R6" s="1074">
        <v>4250</v>
      </c>
      <c r="S6" s="820">
        <v>4250</v>
      </c>
      <c r="T6" s="880"/>
      <c r="U6" s="880"/>
      <c r="V6" s="110"/>
    </row>
    <row r="7" spans="1:256" ht="12.75" customHeight="1">
      <c r="A7" s="111"/>
      <c r="B7" s="65">
        <v>1</v>
      </c>
      <c r="C7" s="66">
        <f>IF(E7="A",4,IF(E7="B",3,IF(E7="C",2,IF(E7="D",1,0))))</f>
        <v>1</v>
      </c>
      <c r="D7" s="1030" t="s">
        <v>87</v>
      </c>
      <c r="E7" s="1032" t="s">
        <v>70</v>
      </c>
      <c r="F7" s="1034" t="s">
        <v>87</v>
      </c>
      <c r="G7" s="78"/>
      <c r="H7" s="100" t="s">
        <v>88</v>
      </c>
      <c r="I7" s="101" t="s">
        <v>6129</v>
      </c>
      <c r="J7" s="1023" t="s">
        <v>1056</v>
      </c>
      <c r="K7" s="72"/>
      <c r="L7" s="72"/>
      <c r="M7" s="72"/>
      <c r="N7" s="72"/>
      <c r="O7" s="72"/>
      <c r="P7" s="72">
        <v>750</v>
      </c>
      <c r="Q7" s="1063">
        <v>750</v>
      </c>
      <c r="R7" s="1269">
        <v>800</v>
      </c>
      <c r="S7" s="1036">
        <v>800</v>
      </c>
      <c r="T7" s="1259">
        <v>800</v>
      </c>
      <c r="U7" s="1028"/>
      <c r="V7" s="1029"/>
      <c r="X7" s="123"/>
    </row>
    <row r="8" spans="1:256" s="55" customFormat="1" ht="12" customHeight="1">
      <c r="A8"/>
      <c r="B8" s="178"/>
      <c r="C8" s="179"/>
      <c r="D8" s="194"/>
      <c r="E8" s="194"/>
      <c r="F8" s="194"/>
      <c r="G8" s="179"/>
      <c r="H8" s="178"/>
      <c r="I8" s="262" t="s">
        <v>93</v>
      </c>
      <c r="J8" s="263"/>
      <c r="K8" s="72"/>
      <c r="L8" s="72"/>
      <c r="M8" s="72"/>
      <c r="N8" s="72"/>
      <c r="O8" s="72"/>
      <c r="P8" s="72"/>
      <c r="Q8" s="1108"/>
      <c r="R8" s="1106"/>
      <c r="S8" s="183"/>
      <c r="T8" s="943"/>
      <c r="U8" s="183"/>
      <c r="V8" s="184"/>
    </row>
    <row r="9" spans="1:256" ht="12.75" customHeight="1">
      <c r="B9" s="65">
        <v>1</v>
      </c>
      <c r="C9" s="66">
        <f t="shared" ref="C9:C19" si="0">IF(E9="A",4,IF(E9="B",3,IF(E9="C",2,IF(E9="D",1,0))))</f>
        <v>4</v>
      </c>
      <c r="D9" s="76" t="s">
        <v>68</v>
      </c>
      <c r="E9" s="76" t="s">
        <v>68</v>
      </c>
      <c r="F9" s="76" t="s">
        <v>68</v>
      </c>
      <c r="G9" s="95"/>
      <c r="H9" s="96" t="s">
        <v>94</v>
      </c>
      <c r="I9" s="70" t="s">
        <v>323</v>
      </c>
      <c r="J9" s="81" t="s">
        <v>6111</v>
      </c>
      <c r="K9" s="72">
        <v>840</v>
      </c>
      <c r="L9" s="72">
        <v>1400</v>
      </c>
      <c r="M9" s="72">
        <v>1400</v>
      </c>
      <c r="N9" s="72">
        <v>1500</v>
      </c>
      <c r="O9" s="72">
        <v>1600</v>
      </c>
      <c r="P9" s="72">
        <v>1700</v>
      </c>
      <c r="Q9" s="1085">
        <v>1700</v>
      </c>
      <c r="R9" s="1074">
        <v>1700</v>
      </c>
      <c r="S9" s="820">
        <v>1700</v>
      </c>
      <c r="T9" s="900"/>
      <c r="U9" s="97"/>
      <c r="V9" s="98"/>
    </row>
    <row r="10" spans="1:256" ht="12.75" customHeight="1">
      <c r="A10" s="111"/>
      <c r="B10" s="65">
        <v>1</v>
      </c>
      <c r="C10" s="66">
        <f t="shared" si="0"/>
        <v>3</v>
      </c>
      <c r="D10" s="1030" t="s">
        <v>68</v>
      </c>
      <c r="E10" s="1030" t="s">
        <v>87</v>
      </c>
      <c r="F10" s="1034" t="s">
        <v>68</v>
      </c>
      <c r="G10" s="78"/>
      <c r="H10" s="100" t="s">
        <v>94</v>
      </c>
      <c r="I10" s="101" t="s">
        <v>6137</v>
      </c>
      <c r="J10" s="81" t="s">
        <v>17</v>
      </c>
      <c r="K10" s="72"/>
      <c r="L10" s="72"/>
      <c r="M10" s="72"/>
      <c r="N10" s="72"/>
      <c r="O10" s="72"/>
      <c r="P10" s="72">
        <v>2650</v>
      </c>
      <c r="Q10" s="1063">
        <v>2650</v>
      </c>
      <c r="R10" s="1025">
        <v>2650</v>
      </c>
      <c r="S10" s="73"/>
      <c r="T10" s="880"/>
      <c r="U10" s="880"/>
      <c r="V10" s="110"/>
    </row>
    <row r="11" spans="1:256" ht="12.75" customHeight="1">
      <c r="B11" s="65">
        <v>1</v>
      </c>
      <c r="C11" s="66">
        <f t="shared" si="0"/>
        <v>3</v>
      </c>
      <c r="D11" s="823" t="s">
        <v>68</v>
      </c>
      <c r="E11" s="823" t="s">
        <v>87</v>
      </c>
      <c r="F11" s="823" t="s">
        <v>68</v>
      </c>
      <c r="G11" s="78"/>
      <c r="H11" s="100" t="s">
        <v>94</v>
      </c>
      <c r="I11" s="101" t="s">
        <v>5951</v>
      </c>
      <c r="J11" s="81" t="s">
        <v>17</v>
      </c>
      <c r="K11" s="72"/>
      <c r="L11" s="72"/>
      <c r="M11" s="72"/>
      <c r="N11" s="72"/>
      <c r="O11" s="72">
        <v>840</v>
      </c>
      <c r="P11" s="72">
        <v>1400</v>
      </c>
      <c r="Q11" s="1063">
        <v>1400</v>
      </c>
      <c r="R11" s="1268">
        <v>1800</v>
      </c>
      <c r="S11" s="769">
        <v>1900</v>
      </c>
      <c r="T11" s="1047">
        <v>2000</v>
      </c>
      <c r="U11" s="73"/>
      <c r="V11" s="196"/>
    </row>
    <row r="12" spans="1:256" s="109" customFormat="1" ht="12.75" customHeight="1">
      <c r="A12" s="305"/>
      <c r="B12" s="65">
        <v>1</v>
      </c>
      <c r="C12" s="66">
        <f>IF(E12="A",4,IF(E12="B",3,IF(E12="C",2,IF(E12="D",1,0))))</f>
        <v>3</v>
      </c>
      <c r="D12" s="1038" t="s">
        <v>87</v>
      </c>
      <c r="E12" s="1038" t="s">
        <v>87</v>
      </c>
      <c r="F12" s="1045" t="s">
        <v>90</v>
      </c>
      <c r="G12" s="1007"/>
      <c r="H12" s="1039" t="s">
        <v>94</v>
      </c>
      <c r="I12" s="1000" t="s">
        <v>4731</v>
      </c>
      <c r="J12" s="1023" t="s">
        <v>14</v>
      </c>
      <c r="K12" s="997"/>
      <c r="L12" s="997"/>
      <c r="M12" s="997"/>
      <c r="N12" s="997"/>
      <c r="O12" s="997"/>
      <c r="P12" s="997"/>
      <c r="Q12" s="1024">
        <v>1000</v>
      </c>
      <c r="R12" s="1044">
        <v>1000</v>
      </c>
      <c r="S12" s="1036">
        <v>1000</v>
      </c>
      <c r="T12" s="1040"/>
      <c r="U12" s="1042"/>
      <c r="V12" s="1043"/>
      <c r="W12"/>
      <c r="X12" s="188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ht="12.75" customHeight="1">
      <c r="A13" s="320"/>
      <c r="B13" s="65">
        <v>1</v>
      </c>
      <c r="C13" s="66">
        <f>IF(E13="A",1,IF(E13="B",1,0))</f>
        <v>0</v>
      </c>
      <c r="D13" s="1253" t="s">
        <v>68</v>
      </c>
      <c r="E13" s="1254" t="s">
        <v>90</v>
      </c>
      <c r="F13" s="1255" t="s">
        <v>99</v>
      </c>
      <c r="G13" s="78"/>
      <c r="H13" s="100" t="s">
        <v>362</v>
      </c>
      <c r="I13" s="826" t="s">
        <v>6412</v>
      </c>
      <c r="J13" s="81" t="s">
        <v>10</v>
      </c>
      <c r="K13" s="72"/>
      <c r="L13" s="72"/>
      <c r="M13" s="72"/>
      <c r="N13" s="72"/>
      <c r="O13" s="72"/>
      <c r="P13" s="72"/>
      <c r="Q13" s="833">
        <v>540</v>
      </c>
      <c r="R13" s="822">
        <v>900</v>
      </c>
      <c r="S13" s="769">
        <v>900</v>
      </c>
      <c r="T13" s="880"/>
      <c r="U13" s="880"/>
      <c r="V13" s="110"/>
      <c r="X13" s="123"/>
    </row>
    <row r="14" spans="1:256" ht="12.75" customHeight="1">
      <c r="A14" s="320"/>
      <c r="B14" s="65">
        <v>1</v>
      </c>
      <c r="C14" s="66">
        <f>IF(E14="A",1,IF(E14="B",1,0))</f>
        <v>0</v>
      </c>
      <c r="D14" s="1255" t="s">
        <v>70</v>
      </c>
      <c r="E14" s="1254" t="s">
        <v>90</v>
      </c>
      <c r="F14" s="1253" t="s">
        <v>87</v>
      </c>
      <c r="G14" s="78"/>
      <c r="H14" s="100" t="s">
        <v>101</v>
      </c>
      <c r="I14" s="826" t="s">
        <v>6432</v>
      </c>
      <c r="J14" s="81" t="s">
        <v>6111</v>
      </c>
      <c r="K14" s="72"/>
      <c r="L14" s="72"/>
      <c r="M14" s="72"/>
      <c r="N14" s="72"/>
      <c r="O14" s="72"/>
      <c r="P14" s="72"/>
      <c r="Q14" s="833">
        <v>450</v>
      </c>
      <c r="R14" s="822">
        <v>750</v>
      </c>
      <c r="S14" s="73"/>
      <c r="T14" s="880"/>
      <c r="U14" s="880"/>
      <c r="V14" s="110"/>
      <c r="X14" s="123"/>
    </row>
    <row r="15" spans="1:256" ht="12.75" customHeight="1">
      <c r="B15" s="65">
        <v>1</v>
      </c>
      <c r="C15" s="66">
        <f t="shared" si="0"/>
        <v>2</v>
      </c>
      <c r="D15" s="824" t="s">
        <v>90</v>
      </c>
      <c r="E15" s="824" t="s">
        <v>90</v>
      </c>
      <c r="F15" s="823" t="s">
        <v>68</v>
      </c>
      <c r="G15" s="78"/>
      <c r="H15" s="100" t="s">
        <v>372</v>
      </c>
      <c r="I15" s="101" t="s">
        <v>5966</v>
      </c>
      <c r="J15" s="81" t="s">
        <v>1056</v>
      </c>
      <c r="K15" s="72"/>
      <c r="L15" s="72"/>
      <c r="M15" s="72"/>
      <c r="N15" s="72"/>
      <c r="O15" s="72">
        <v>840</v>
      </c>
      <c r="P15" s="72">
        <v>1400</v>
      </c>
      <c r="Q15" s="1063">
        <v>1400</v>
      </c>
      <c r="R15" s="1268">
        <v>3000</v>
      </c>
      <c r="S15" s="769">
        <v>3000</v>
      </c>
      <c r="T15" s="1047">
        <v>3000</v>
      </c>
      <c r="U15" s="73"/>
      <c r="V15" s="196"/>
    </row>
    <row r="16" spans="1:256" ht="12.5">
      <c r="A16" s="320"/>
      <c r="B16" s="65">
        <v>1</v>
      </c>
      <c r="C16" s="66">
        <f t="shared" si="0"/>
        <v>2</v>
      </c>
      <c r="D16" s="998" t="s">
        <v>68</v>
      </c>
      <c r="E16" s="1010" t="s">
        <v>90</v>
      </c>
      <c r="F16" s="998" t="s">
        <v>87</v>
      </c>
      <c r="G16" s="1011"/>
      <c r="H16" s="1004" t="s">
        <v>101</v>
      </c>
      <c r="I16" s="1000" t="s">
        <v>4947</v>
      </c>
      <c r="J16" s="1001" t="s">
        <v>7</v>
      </c>
      <c r="K16" s="811"/>
      <c r="L16" s="811"/>
      <c r="M16" s="811"/>
      <c r="N16" s="811"/>
      <c r="O16" s="811"/>
      <c r="P16" s="811">
        <v>4200</v>
      </c>
      <c r="Q16" s="1024">
        <v>4000</v>
      </c>
      <c r="R16" s="1026"/>
      <c r="S16" s="1005"/>
      <c r="T16" s="1005"/>
      <c r="U16" s="1002"/>
      <c r="V16" s="1006"/>
      <c r="X16" s="188"/>
    </row>
    <row r="17" spans="1:256" ht="12.75" customHeight="1">
      <c r="B17" s="65">
        <v>1</v>
      </c>
      <c r="C17" s="66">
        <f t="shared" si="0"/>
        <v>4</v>
      </c>
      <c r="D17" s="76" t="s">
        <v>68</v>
      </c>
      <c r="E17" s="76" t="s">
        <v>68</v>
      </c>
      <c r="F17" s="77" t="s">
        <v>90</v>
      </c>
      <c r="G17" s="95"/>
      <c r="H17" s="96" t="s">
        <v>101</v>
      </c>
      <c r="I17" s="70" t="s">
        <v>328</v>
      </c>
      <c r="J17" s="71" t="s">
        <v>616</v>
      </c>
      <c r="K17" s="72"/>
      <c r="L17" s="72"/>
      <c r="M17" s="72">
        <v>200</v>
      </c>
      <c r="N17" s="72">
        <v>200</v>
      </c>
      <c r="O17" s="72">
        <v>400</v>
      </c>
      <c r="P17" s="72">
        <v>600</v>
      </c>
      <c r="Q17" s="1085">
        <v>750</v>
      </c>
      <c r="R17" s="1074">
        <v>750</v>
      </c>
      <c r="S17" s="820">
        <v>750</v>
      </c>
      <c r="T17" s="886"/>
      <c r="U17" s="97"/>
      <c r="V17" s="98"/>
    </row>
    <row r="18" spans="1:256" ht="12.75" customHeight="1">
      <c r="A18" s="320"/>
      <c r="B18" s="65">
        <v>1</v>
      </c>
      <c r="C18" s="66">
        <f>IF(E18="A",1,IF(E18="B",1,0))</f>
        <v>1</v>
      </c>
      <c r="D18" s="1254" t="s">
        <v>90</v>
      </c>
      <c r="E18" s="1253" t="s">
        <v>68</v>
      </c>
      <c r="F18" s="1254" t="s">
        <v>90</v>
      </c>
      <c r="G18" s="78"/>
      <c r="H18" s="100" t="s">
        <v>104</v>
      </c>
      <c r="I18" s="826" t="s">
        <v>6461</v>
      </c>
      <c r="J18" s="81" t="s">
        <v>7</v>
      </c>
      <c r="K18" s="72"/>
      <c r="L18" s="72"/>
      <c r="M18" s="72"/>
      <c r="N18" s="72"/>
      <c r="O18" s="72"/>
      <c r="P18" s="72"/>
      <c r="Q18" s="833">
        <v>210</v>
      </c>
      <c r="R18" s="822">
        <v>350</v>
      </c>
      <c r="S18" s="73"/>
      <c r="T18" s="880"/>
      <c r="U18" s="880"/>
      <c r="V18" s="110"/>
      <c r="X18" s="123"/>
    </row>
    <row r="19" spans="1:256" ht="12.75" customHeight="1">
      <c r="B19" s="65">
        <v>1</v>
      </c>
      <c r="C19" s="66">
        <f t="shared" si="0"/>
        <v>3</v>
      </c>
      <c r="D19" s="76" t="s">
        <v>68</v>
      </c>
      <c r="E19" s="76" t="s">
        <v>87</v>
      </c>
      <c r="F19" s="77" t="s">
        <v>90</v>
      </c>
      <c r="G19" s="95"/>
      <c r="H19" s="96" t="s">
        <v>104</v>
      </c>
      <c r="I19" s="70" t="s">
        <v>330</v>
      </c>
      <c r="J19" s="71" t="s">
        <v>17</v>
      </c>
      <c r="K19" s="72"/>
      <c r="L19" s="72"/>
      <c r="M19" s="72">
        <v>1530</v>
      </c>
      <c r="N19" s="72">
        <v>2550</v>
      </c>
      <c r="O19" s="72">
        <v>2550</v>
      </c>
      <c r="P19" s="72">
        <v>2500</v>
      </c>
      <c r="Q19" s="1084">
        <v>2500</v>
      </c>
      <c r="R19" s="1074">
        <v>2500</v>
      </c>
      <c r="S19" s="97"/>
      <c r="T19" s="886"/>
      <c r="U19" s="97"/>
      <c r="V19" s="98"/>
    </row>
    <row r="20" spans="1:256" s="55" customFormat="1" ht="12" customHeight="1">
      <c r="A20"/>
      <c r="B20" s="178"/>
      <c r="C20" s="179"/>
      <c r="D20" s="187"/>
      <c r="E20" s="187"/>
      <c r="F20" s="187"/>
      <c r="G20" s="179"/>
      <c r="H20" s="178"/>
      <c r="I20" s="195" t="s">
        <v>332</v>
      </c>
      <c r="J20" s="263"/>
      <c r="K20" s="72"/>
      <c r="L20" s="72"/>
      <c r="M20" s="72"/>
      <c r="N20" s="72"/>
      <c r="O20" s="72"/>
      <c r="P20" s="72"/>
      <c r="Q20" s="1108"/>
      <c r="R20" s="1106"/>
      <c r="S20" s="183"/>
      <c r="T20" s="943"/>
      <c r="U20" s="183"/>
      <c r="V20" s="184"/>
    </row>
    <row r="21" spans="1:256" ht="12.75" customHeight="1">
      <c r="B21" s="65">
        <v>1</v>
      </c>
      <c r="C21" s="66">
        <f t="shared" ref="C21:C29" si="1">IF(E21="A",4,IF(E21="B",3,IF(E21="C",2,IF(E21="D",1,0))))</f>
        <v>2</v>
      </c>
      <c r="D21" s="77" t="s">
        <v>90</v>
      </c>
      <c r="E21" s="77" t="s">
        <v>90</v>
      </c>
      <c r="F21" s="77" t="s">
        <v>90</v>
      </c>
      <c r="G21" s="95"/>
      <c r="H21" s="96" t="s">
        <v>114</v>
      </c>
      <c r="I21" s="70" t="s">
        <v>333</v>
      </c>
      <c r="J21" s="81" t="s">
        <v>6111</v>
      </c>
      <c r="K21" s="72">
        <v>1500</v>
      </c>
      <c r="L21" s="72">
        <v>2500</v>
      </c>
      <c r="M21" s="72">
        <v>2500</v>
      </c>
      <c r="N21" s="72">
        <v>4200</v>
      </c>
      <c r="O21" s="72">
        <v>4400</v>
      </c>
      <c r="P21" s="72">
        <v>4700</v>
      </c>
      <c r="Q21" s="1085">
        <v>5000</v>
      </c>
      <c r="R21" s="1074">
        <v>5000</v>
      </c>
      <c r="S21" s="820">
        <v>5000</v>
      </c>
      <c r="T21" s="900"/>
      <c r="U21" s="97"/>
      <c r="V21" s="98"/>
    </row>
    <row r="22" spans="1:256" s="109" customFormat="1" ht="12.5">
      <c r="A22"/>
      <c r="B22" s="65">
        <v>1</v>
      </c>
      <c r="C22" s="66">
        <f t="shared" si="1"/>
        <v>2</v>
      </c>
      <c r="D22" s="76" t="s">
        <v>87</v>
      </c>
      <c r="E22" s="77" t="s">
        <v>90</v>
      </c>
      <c r="F22" s="76" t="s">
        <v>87</v>
      </c>
      <c r="G22" s="78"/>
      <c r="H22" s="96" t="s">
        <v>114</v>
      </c>
      <c r="I22" s="107" t="s">
        <v>550</v>
      </c>
      <c r="J22" s="81" t="s">
        <v>1056</v>
      </c>
      <c r="K22" s="811"/>
      <c r="L22" s="811"/>
      <c r="M22" s="811"/>
      <c r="N22" s="811"/>
      <c r="O22" s="811">
        <v>4000</v>
      </c>
      <c r="P22" s="811">
        <v>4000</v>
      </c>
      <c r="Q22" s="1063">
        <v>4000</v>
      </c>
      <c r="R22" s="108"/>
      <c r="S22" s="103"/>
      <c r="T22" s="884"/>
      <c r="U22" s="103"/>
      <c r="V22" s="158"/>
    </row>
    <row r="23" spans="1:256" s="109" customFormat="1" ht="12.5">
      <c r="A23" s="320"/>
      <c r="B23" s="65">
        <v>1</v>
      </c>
      <c r="C23" s="66">
        <f t="shared" si="1"/>
        <v>2</v>
      </c>
      <c r="D23" s="1010" t="s">
        <v>90</v>
      </c>
      <c r="E23" s="1010" t="s">
        <v>90</v>
      </c>
      <c r="F23" s="999" t="s">
        <v>70</v>
      </c>
      <c r="G23" s="1007"/>
      <c r="H23" s="1004" t="s">
        <v>240</v>
      </c>
      <c r="I23" s="1000" t="s">
        <v>508</v>
      </c>
      <c r="J23" s="1001" t="s">
        <v>17</v>
      </c>
      <c r="K23" s="811"/>
      <c r="L23" s="811"/>
      <c r="M23" s="811"/>
      <c r="N23" s="811"/>
      <c r="O23" s="811"/>
      <c r="P23" s="811">
        <v>2125</v>
      </c>
      <c r="Q23" s="1066">
        <v>2125</v>
      </c>
      <c r="R23" s="1026"/>
      <c r="S23" s="1005"/>
      <c r="T23" s="1005"/>
      <c r="U23" s="1002"/>
      <c r="V23" s="1006"/>
      <c r="X23" s="188"/>
    </row>
    <row r="24" spans="1:256" ht="12.75" customHeight="1">
      <c r="A24" s="111"/>
      <c r="B24" s="65">
        <v>1</v>
      </c>
      <c r="C24" s="66">
        <f t="shared" si="1"/>
        <v>3</v>
      </c>
      <c r="D24" s="1030" t="s">
        <v>68</v>
      </c>
      <c r="E24" s="1030" t="s">
        <v>87</v>
      </c>
      <c r="F24" s="1034" t="s">
        <v>68</v>
      </c>
      <c r="G24" s="78"/>
      <c r="H24" s="100" t="s">
        <v>114</v>
      </c>
      <c r="I24" s="101" t="s">
        <v>6237</v>
      </c>
      <c r="J24" s="1023" t="s">
        <v>14</v>
      </c>
      <c r="K24" s="72"/>
      <c r="L24" s="72"/>
      <c r="M24" s="72"/>
      <c r="N24" s="72"/>
      <c r="O24" s="72"/>
      <c r="P24" s="72">
        <v>350</v>
      </c>
      <c r="Q24" s="1063">
        <v>350</v>
      </c>
      <c r="R24" s="1026"/>
      <c r="S24" s="1027"/>
      <c r="T24" s="1028"/>
      <c r="U24" s="1028"/>
      <c r="V24" s="1029"/>
    </row>
    <row r="25" spans="1:256" ht="12.75" customHeight="1">
      <c r="B25" s="65">
        <v>1</v>
      </c>
      <c r="C25" s="66">
        <f t="shared" si="1"/>
        <v>3</v>
      </c>
      <c r="D25" s="99" t="s">
        <v>70</v>
      </c>
      <c r="E25" s="76" t="s">
        <v>87</v>
      </c>
      <c r="F25" s="76" t="s">
        <v>87</v>
      </c>
      <c r="G25" s="95"/>
      <c r="H25" s="96" t="s">
        <v>114</v>
      </c>
      <c r="I25" s="70" t="s">
        <v>335</v>
      </c>
      <c r="J25" s="81" t="s">
        <v>6111</v>
      </c>
      <c r="K25" s="72">
        <v>540</v>
      </c>
      <c r="L25" s="72">
        <v>900</v>
      </c>
      <c r="M25" s="72">
        <v>900</v>
      </c>
      <c r="N25" s="72">
        <v>2000</v>
      </c>
      <c r="O25" s="72">
        <v>2000</v>
      </c>
      <c r="P25" s="72">
        <v>2000</v>
      </c>
      <c r="Q25" s="1084">
        <v>2000</v>
      </c>
      <c r="R25" s="1073"/>
      <c r="S25" s="97"/>
      <c r="T25" s="900"/>
      <c r="U25" s="97"/>
      <c r="V25" s="98"/>
    </row>
    <row r="26" spans="1:256" ht="12.75" customHeight="1">
      <c r="B26" s="65">
        <v>1</v>
      </c>
      <c r="C26" s="66">
        <f t="shared" si="1"/>
        <v>4</v>
      </c>
      <c r="D26" s="823" t="s">
        <v>68</v>
      </c>
      <c r="E26" s="823" t="s">
        <v>68</v>
      </c>
      <c r="F26" s="823" t="s">
        <v>87</v>
      </c>
      <c r="G26" s="78"/>
      <c r="H26" s="100" t="s">
        <v>116</v>
      </c>
      <c r="I26" s="101" t="s">
        <v>6014</v>
      </c>
      <c r="J26" s="81" t="s">
        <v>17</v>
      </c>
      <c r="K26" s="72"/>
      <c r="L26" s="72"/>
      <c r="M26" s="72"/>
      <c r="N26" s="72"/>
      <c r="O26" s="72">
        <v>540</v>
      </c>
      <c r="P26" s="72">
        <v>900</v>
      </c>
      <c r="Q26" s="1063">
        <v>900</v>
      </c>
      <c r="R26" s="1268">
        <v>2500</v>
      </c>
      <c r="S26" s="769">
        <v>4000</v>
      </c>
      <c r="T26" s="1047">
        <v>4000</v>
      </c>
      <c r="U26" s="73"/>
      <c r="V26" s="196"/>
    </row>
    <row r="27" spans="1:256" ht="12.75" customHeight="1">
      <c r="B27" s="65">
        <v>1</v>
      </c>
      <c r="C27" s="66">
        <f t="shared" si="1"/>
        <v>4</v>
      </c>
      <c r="D27" s="76" t="s">
        <v>87</v>
      </c>
      <c r="E27" s="76" t="s">
        <v>68</v>
      </c>
      <c r="F27" s="76" t="s">
        <v>68</v>
      </c>
      <c r="G27" s="95"/>
      <c r="H27" s="96" t="s">
        <v>188</v>
      </c>
      <c r="I27" s="70" t="s">
        <v>336</v>
      </c>
      <c r="J27" s="81" t="s">
        <v>6111</v>
      </c>
      <c r="K27" s="72">
        <v>450</v>
      </c>
      <c r="L27" s="72">
        <v>750</v>
      </c>
      <c r="M27" s="72">
        <v>1800</v>
      </c>
      <c r="N27" s="72">
        <v>2000</v>
      </c>
      <c r="O27" s="72">
        <v>2000</v>
      </c>
      <c r="P27" s="72">
        <v>2000</v>
      </c>
      <c r="Q27" s="1084">
        <v>2000</v>
      </c>
      <c r="R27" s="1074">
        <v>2000</v>
      </c>
      <c r="S27" s="97"/>
      <c r="T27" s="900"/>
      <c r="U27" s="97"/>
      <c r="V27" s="98"/>
    </row>
    <row r="28" spans="1:256" ht="12.75" customHeight="1">
      <c r="B28" s="65">
        <v>1</v>
      </c>
      <c r="C28" s="66">
        <f t="shared" si="1"/>
        <v>4</v>
      </c>
      <c r="D28" s="77" t="s">
        <v>90</v>
      </c>
      <c r="E28" s="76" t="s">
        <v>68</v>
      </c>
      <c r="F28" s="76" t="s">
        <v>87</v>
      </c>
      <c r="G28" s="95"/>
      <c r="H28" s="96" t="s">
        <v>90</v>
      </c>
      <c r="I28" s="70" t="s">
        <v>337</v>
      </c>
      <c r="J28" s="71" t="s">
        <v>1056</v>
      </c>
      <c r="K28" s="72"/>
      <c r="L28" s="72"/>
      <c r="M28" s="72">
        <v>540</v>
      </c>
      <c r="N28" s="72">
        <v>900</v>
      </c>
      <c r="O28" s="72">
        <v>900</v>
      </c>
      <c r="P28" s="72">
        <v>3800</v>
      </c>
      <c r="Q28" s="1084">
        <v>4000</v>
      </c>
      <c r="R28" s="1074">
        <v>4200</v>
      </c>
      <c r="S28" s="97"/>
      <c r="T28" s="886"/>
      <c r="U28" s="97"/>
      <c r="V28" s="98"/>
    </row>
    <row r="29" spans="1:256" ht="12.75" customHeight="1">
      <c r="B29" s="65">
        <v>1</v>
      </c>
      <c r="C29" s="66">
        <f t="shared" si="1"/>
        <v>1</v>
      </c>
      <c r="D29" s="77" t="s">
        <v>90</v>
      </c>
      <c r="E29" s="99" t="s">
        <v>70</v>
      </c>
      <c r="F29" s="76" t="s">
        <v>87</v>
      </c>
      <c r="G29" s="95"/>
      <c r="H29" s="96" t="s">
        <v>188</v>
      </c>
      <c r="I29" s="70" t="s">
        <v>339</v>
      </c>
      <c r="J29" s="71" t="s">
        <v>14</v>
      </c>
      <c r="K29" s="72">
        <v>1400</v>
      </c>
      <c r="L29" s="72">
        <v>1500</v>
      </c>
      <c r="M29" s="72">
        <v>3500</v>
      </c>
      <c r="N29" s="72">
        <v>3500</v>
      </c>
      <c r="O29" s="72">
        <v>4000</v>
      </c>
      <c r="P29" s="72">
        <v>4000</v>
      </c>
      <c r="Q29" s="1085">
        <v>4000</v>
      </c>
      <c r="R29" s="1074">
        <v>4000</v>
      </c>
      <c r="S29" s="820">
        <v>4000</v>
      </c>
      <c r="T29" s="886"/>
      <c r="U29" s="97"/>
      <c r="V29" s="98"/>
    </row>
    <row r="30" spans="1:256" s="55" customFormat="1" ht="12" customHeight="1">
      <c r="A30"/>
      <c r="B30" s="178"/>
      <c r="C30" s="179"/>
      <c r="D30" s="187"/>
      <c r="E30" s="187"/>
      <c r="F30" s="187"/>
      <c r="G30" s="179"/>
      <c r="H30" s="178"/>
      <c r="I30" s="195" t="s">
        <v>340</v>
      </c>
      <c r="J30" s="263"/>
      <c r="K30" s="72"/>
      <c r="L30" s="72"/>
      <c r="M30" s="72"/>
      <c r="N30" s="72"/>
      <c r="O30" s="72"/>
      <c r="P30" s="72"/>
      <c r="Q30" s="1108"/>
      <c r="R30" s="1106"/>
      <c r="S30" s="183"/>
      <c r="T30" s="943"/>
      <c r="U30" s="183"/>
      <c r="V30" s="184"/>
    </row>
    <row r="31" spans="1:256" ht="12.75" customHeight="1">
      <c r="B31" s="65">
        <v>1</v>
      </c>
      <c r="C31" s="66">
        <f>IF(E31="A",4,IF(E31="B",3,IF(E31="C",2,IF(E31="D",1,0))))</f>
        <v>3</v>
      </c>
      <c r="D31" s="76" t="s">
        <v>87</v>
      </c>
      <c r="E31" s="76" t="s">
        <v>87</v>
      </c>
      <c r="F31" s="76" t="s">
        <v>68</v>
      </c>
      <c r="G31" s="78"/>
      <c r="H31" s="69" t="s">
        <v>122</v>
      </c>
      <c r="I31" s="70" t="s">
        <v>5886</v>
      </c>
      <c r="J31" s="81" t="s">
        <v>282</v>
      </c>
      <c r="K31" s="72"/>
      <c r="L31" s="72"/>
      <c r="M31" s="72"/>
      <c r="N31" s="72">
        <v>840</v>
      </c>
      <c r="O31" s="72">
        <v>1400</v>
      </c>
      <c r="P31" s="72">
        <v>1400</v>
      </c>
      <c r="Q31" s="1085">
        <v>4000</v>
      </c>
      <c r="R31" s="1074">
        <v>4000</v>
      </c>
      <c r="S31" s="820">
        <v>4000</v>
      </c>
      <c r="T31" s="886"/>
      <c r="U31" s="97"/>
      <c r="V31" s="98"/>
    </row>
    <row r="32" spans="1:256" s="320" customFormat="1" ht="12.5">
      <c r="A32" s="217"/>
      <c r="B32" s="65">
        <v>1</v>
      </c>
      <c r="C32" s="66">
        <v>4</v>
      </c>
      <c r="D32" s="1038" t="s">
        <v>68</v>
      </c>
      <c r="E32" s="1038" t="s">
        <v>68</v>
      </c>
      <c r="F32" s="1037" t="s">
        <v>99</v>
      </c>
      <c r="G32" s="1007"/>
      <c r="H32" s="1039" t="s">
        <v>122</v>
      </c>
      <c r="I32" s="1000" t="s">
        <v>389</v>
      </c>
      <c r="J32" s="1023" t="s">
        <v>282</v>
      </c>
      <c r="K32" s="997"/>
      <c r="L32" s="997"/>
      <c r="M32" s="997"/>
      <c r="N32" s="997"/>
      <c r="O32" s="997"/>
      <c r="P32" s="997"/>
      <c r="Q32" s="1024">
        <v>2000</v>
      </c>
      <c r="R32" s="1044">
        <v>2000</v>
      </c>
      <c r="S32" s="1027"/>
      <c r="T32" s="1040"/>
      <c r="U32" s="1042"/>
      <c r="V32" s="1043"/>
      <c r="W32"/>
      <c r="X32" s="188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ht="12.5">
      <c r="B33" s="65">
        <v>1</v>
      </c>
      <c r="C33" s="66">
        <v>1</v>
      </c>
      <c r="D33" s="1038" t="s">
        <v>87</v>
      </c>
      <c r="E33" s="1037" t="s">
        <v>70</v>
      </c>
      <c r="F33" s="1037" t="s">
        <v>70</v>
      </c>
      <c r="G33" s="1007"/>
      <c r="H33" s="1039" t="s">
        <v>197</v>
      </c>
      <c r="I33" s="1000" t="s">
        <v>341</v>
      </c>
      <c r="J33" s="1023" t="s">
        <v>6111</v>
      </c>
      <c r="K33" s="72"/>
      <c r="L33" s="72"/>
      <c r="M33" s="72"/>
      <c r="N33" s="72"/>
      <c r="O33" s="72"/>
      <c r="P33" s="72"/>
      <c r="Q33" s="1024">
        <v>5000</v>
      </c>
      <c r="R33" s="1044">
        <v>5000</v>
      </c>
      <c r="S33" s="1027"/>
      <c r="T33" s="1040"/>
      <c r="U33" s="1042"/>
      <c r="V33" s="1043"/>
      <c r="W33" s="109"/>
      <c r="X33" s="188"/>
    </row>
    <row r="34" spans="1:256" ht="12.5">
      <c r="B34" s="65">
        <v>1</v>
      </c>
      <c r="C34" s="66">
        <f>IF(E34="A",4,IF(E34="B",3,IF(E34="C",2,IF(E34="D",1,0))))</f>
        <v>3</v>
      </c>
      <c r="D34" s="254" t="s">
        <v>68</v>
      </c>
      <c r="E34" s="254" t="s">
        <v>87</v>
      </c>
      <c r="F34" s="254" t="s">
        <v>68</v>
      </c>
      <c r="G34" s="1007"/>
      <c r="H34" s="1039" t="s">
        <v>119</v>
      </c>
      <c r="I34" s="1000" t="s">
        <v>434</v>
      </c>
      <c r="J34" s="1023" t="s">
        <v>616</v>
      </c>
      <c r="K34" s="72"/>
      <c r="L34" s="72"/>
      <c r="M34" s="72"/>
      <c r="N34" s="72"/>
      <c r="O34" s="72"/>
      <c r="P34" s="72"/>
      <c r="Q34" s="1024">
        <v>5200</v>
      </c>
      <c r="R34" s="1040"/>
      <c r="S34" s="1027"/>
      <c r="T34" s="1040"/>
      <c r="U34" s="1042"/>
      <c r="V34" s="1043"/>
      <c r="X34" s="188"/>
    </row>
    <row r="35" spans="1:256" ht="12.75" customHeight="1">
      <c r="B35" s="65">
        <v>1</v>
      </c>
      <c r="C35" s="66">
        <f>IF(E35="A",4,IF(E35="B",3,IF(E35="C",2,IF(E35="D",1,0))))</f>
        <v>2</v>
      </c>
      <c r="D35" s="76" t="s">
        <v>87</v>
      </c>
      <c r="E35" s="77" t="s">
        <v>90</v>
      </c>
      <c r="F35" s="76" t="s">
        <v>87</v>
      </c>
      <c r="G35" s="78"/>
      <c r="H35" s="69" t="s">
        <v>119</v>
      </c>
      <c r="I35" s="70" t="s">
        <v>5742</v>
      </c>
      <c r="J35" s="81" t="s">
        <v>616</v>
      </c>
      <c r="K35" s="72"/>
      <c r="L35" s="72"/>
      <c r="M35" s="72"/>
      <c r="N35" s="72">
        <v>540</v>
      </c>
      <c r="O35" s="72">
        <v>900</v>
      </c>
      <c r="P35" s="72">
        <v>900</v>
      </c>
      <c r="Q35" s="1085">
        <v>2000</v>
      </c>
      <c r="R35" s="1074">
        <v>2250</v>
      </c>
      <c r="S35" s="820">
        <v>2500</v>
      </c>
      <c r="T35" s="886"/>
      <c r="U35" s="97"/>
      <c r="V35" s="98"/>
    </row>
    <row r="36" spans="1:256" ht="12.75" customHeight="1">
      <c r="B36" s="65">
        <v>1</v>
      </c>
      <c r="C36" s="66">
        <f>IF(E36="A",4,IF(E36="B",3,IF(E36="C",2,IF(E36="D",1,0))))</f>
        <v>3</v>
      </c>
      <c r="D36" s="76" t="s">
        <v>68</v>
      </c>
      <c r="E36" s="76" t="s">
        <v>87</v>
      </c>
      <c r="F36" s="76" t="s">
        <v>87</v>
      </c>
      <c r="G36" s="95"/>
      <c r="H36" s="96" t="s">
        <v>119</v>
      </c>
      <c r="I36" s="70" t="s">
        <v>344</v>
      </c>
      <c r="J36" s="71" t="s">
        <v>1056</v>
      </c>
      <c r="K36" s="72"/>
      <c r="L36" s="72"/>
      <c r="M36" s="72">
        <v>210</v>
      </c>
      <c r="N36" s="72">
        <v>350</v>
      </c>
      <c r="O36" s="72">
        <v>800</v>
      </c>
      <c r="P36" s="72">
        <v>1000</v>
      </c>
      <c r="Q36" s="1084">
        <v>1500</v>
      </c>
      <c r="R36" s="1267">
        <v>1800</v>
      </c>
      <c r="S36" s="820">
        <v>2000</v>
      </c>
      <c r="T36" s="1048">
        <v>2500</v>
      </c>
      <c r="U36" s="97"/>
      <c r="V36" s="98"/>
    </row>
    <row r="37" spans="1:256" s="55" customFormat="1" ht="12" customHeight="1">
      <c r="A37"/>
      <c r="B37" s="264"/>
      <c r="C37" s="265"/>
      <c r="D37" s="266"/>
      <c r="E37" s="266"/>
      <c r="F37" s="266"/>
      <c r="G37" s="265"/>
      <c r="H37" s="264"/>
      <c r="I37" s="267" t="s">
        <v>125</v>
      </c>
      <c r="J37" s="263"/>
      <c r="K37" s="72"/>
      <c r="L37" s="72"/>
      <c r="M37" s="72"/>
      <c r="N37" s="72"/>
      <c r="O37" s="72"/>
      <c r="P37" s="72"/>
      <c r="Q37" s="1108"/>
      <c r="R37" s="1106"/>
      <c r="S37" s="183"/>
      <c r="T37" s="943"/>
      <c r="U37" s="183"/>
      <c r="V37" s="184"/>
    </row>
    <row r="38" spans="1:256" ht="12.75" customHeight="1">
      <c r="B38" s="65">
        <v>1</v>
      </c>
      <c r="C38" s="66">
        <f t="shared" ref="C38:C44" si="2">IF(E38="A",4,IF(E38="B",3,IF(E38="C",2,IF(E38="D",1,0))))</f>
        <v>4</v>
      </c>
      <c r="D38" s="67" t="s">
        <v>68</v>
      </c>
      <c r="E38" s="67" t="s">
        <v>68</v>
      </c>
      <c r="F38" s="67" t="s">
        <v>68</v>
      </c>
      <c r="G38" s="68"/>
      <c r="H38" s="69" t="s">
        <v>129</v>
      </c>
      <c r="I38" s="70" t="s">
        <v>347</v>
      </c>
      <c r="J38" s="71" t="s">
        <v>14</v>
      </c>
      <c r="K38" s="72"/>
      <c r="L38" s="72">
        <v>840</v>
      </c>
      <c r="M38" s="72">
        <v>1400</v>
      </c>
      <c r="N38" s="72">
        <v>1400</v>
      </c>
      <c r="O38" s="72">
        <v>3000</v>
      </c>
      <c r="P38" s="72">
        <v>3500</v>
      </c>
      <c r="Q38" s="1063">
        <v>4000</v>
      </c>
      <c r="R38" s="1026"/>
      <c r="S38" s="73"/>
      <c r="T38" s="899"/>
      <c r="U38" s="73"/>
      <c r="V38" s="74"/>
    </row>
    <row r="39" spans="1:256" ht="12.75" customHeight="1">
      <c r="B39" s="65">
        <v>1</v>
      </c>
      <c r="C39" s="66">
        <f t="shared" si="2"/>
        <v>3</v>
      </c>
      <c r="D39" s="823" t="s">
        <v>68</v>
      </c>
      <c r="E39" s="823" t="s">
        <v>87</v>
      </c>
      <c r="F39" s="823" t="s">
        <v>68</v>
      </c>
      <c r="G39" s="78"/>
      <c r="H39" s="100" t="s">
        <v>129</v>
      </c>
      <c r="I39" s="101" t="s">
        <v>6063</v>
      </c>
      <c r="J39" s="81" t="s">
        <v>282</v>
      </c>
      <c r="K39" s="72"/>
      <c r="L39" s="72"/>
      <c r="M39" s="72"/>
      <c r="N39" s="72"/>
      <c r="O39" s="72">
        <v>210</v>
      </c>
      <c r="P39" s="72">
        <v>350</v>
      </c>
      <c r="Q39" s="1064">
        <v>800</v>
      </c>
      <c r="R39" s="829">
        <v>1000</v>
      </c>
      <c r="S39" s="769">
        <v>1500</v>
      </c>
      <c r="T39" s="880"/>
      <c r="U39" s="73"/>
      <c r="V39" s="196"/>
    </row>
    <row r="40" spans="1:256" s="109" customFormat="1" ht="12.5">
      <c r="A40" s="217"/>
      <c r="B40" s="65">
        <v>1</v>
      </c>
      <c r="C40" s="66">
        <v>2</v>
      </c>
      <c r="D40" s="252" t="s">
        <v>90</v>
      </c>
      <c r="E40" s="252" t="s">
        <v>90</v>
      </c>
      <c r="F40" s="252" t="s">
        <v>90</v>
      </c>
      <c r="G40" s="78"/>
      <c r="H40" s="96" t="s">
        <v>129</v>
      </c>
      <c r="I40" s="107" t="s">
        <v>558</v>
      </c>
      <c r="J40" s="81" t="s">
        <v>616</v>
      </c>
      <c r="K40" s="72"/>
      <c r="L40" s="72"/>
      <c r="M40" s="72"/>
      <c r="N40" s="72"/>
      <c r="O40" s="72"/>
      <c r="P40" s="72"/>
      <c r="Q40" s="833">
        <v>1700</v>
      </c>
      <c r="R40" s="102"/>
      <c r="S40" s="73"/>
      <c r="T40" s="102"/>
      <c r="U40" s="103"/>
      <c r="V40" s="104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ht="12.75" customHeight="1">
      <c r="B41" s="65">
        <v>1</v>
      </c>
      <c r="C41" s="66">
        <f t="shared" si="2"/>
        <v>2</v>
      </c>
      <c r="D41" s="77" t="s">
        <v>90</v>
      </c>
      <c r="E41" s="77" t="s">
        <v>90</v>
      </c>
      <c r="F41" s="99" t="s">
        <v>99</v>
      </c>
      <c r="G41" s="95"/>
      <c r="H41" s="96" t="s">
        <v>129</v>
      </c>
      <c r="I41" s="70" t="s">
        <v>348</v>
      </c>
      <c r="J41" s="71" t="s">
        <v>6111</v>
      </c>
      <c r="K41" s="72">
        <v>2250</v>
      </c>
      <c r="L41" s="72">
        <v>2250</v>
      </c>
      <c r="M41" s="72">
        <v>2000</v>
      </c>
      <c r="N41" s="72">
        <v>4000</v>
      </c>
      <c r="O41" s="72">
        <v>4000</v>
      </c>
      <c r="P41" s="72">
        <v>2000</v>
      </c>
      <c r="Q41" s="1084">
        <v>4000</v>
      </c>
      <c r="R41" s="1074">
        <v>4000</v>
      </c>
      <c r="S41" s="97"/>
      <c r="T41" s="886"/>
      <c r="U41" s="97"/>
      <c r="V41" s="98"/>
    </row>
    <row r="42" spans="1:256" ht="12.75" customHeight="1">
      <c r="A42" s="111"/>
      <c r="B42" s="65">
        <v>1</v>
      </c>
      <c r="C42" s="66">
        <f t="shared" si="2"/>
        <v>2</v>
      </c>
      <c r="D42" s="1030" t="s">
        <v>87</v>
      </c>
      <c r="E42" s="1033" t="s">
        <v>90</v>
      </c>
      <c r="F42" s="1034" t="s">
        <v>68</v>
      </c>
      <c r="G42" s="78"/>
      <c r="H42" s="100" t="s">
        <v>126</v>
      </c>
      <c r="I42" s="101" t="s">
        <v>6311</v>
      </c>
      <c r="J42" s="1023" t="s">
        <v>1056</v>
      </c>
      <c r="K42" s="72"/>
      <c r="L42" s="72"/>
      <c r="M42" s="72"/>
      <c r="N42" s="72"/>
      <c r="O42" s="72"/>
      <c r="P42" s="72">
        <v>500</v>
      </c>
      <c r="Q42" s="1063">
        <v>500</v>
      </c>
      <c r="R42" s="1269">
        <v>500</v>
      </c>
      <c r="S42" s="1036">
        <v>800</v>
      </c>
      <c r="T42" s="1259">
        <v>800</v>
      </c>
      <c r="U42" s="1028"/>
      <c r="V42" s="1029"/>
    </row>
    <row r="43" spans="1:256" ht="12.75" customHeight="1">
      <c r="B43" s="65">
        <v>1</v>
      </c>
      <c r="C43" s="66">
        <f t="shared" si="2"/>
        <v>2</v>
      </c>
      <c r="D43" s="823" t="s">
        <v>68</v>
      </c>
      <c r="E43" s="824" t="s">
        <v>90</v>
      </c>
      <c r="F43" s="824" t="s">
        <v>90</v>
      </c>
      <c r="G43" s="78"/>
      <c r="H43" s="100" t="s">
        <v>126</v>
      </c>
      <c r="I43" s="101" t="s">
        <v>6044</v>
      </c>
      <c r="J43" s="81" t="s">
        <v>7</v>
      </c>
      <c r="K43" s="72"/>
      <c r="L43" s="72"/>
      <c r="M43" s="72"/>
      <c r="N43" s="72"/>
      <c r="O43" s="72">
        <v>1530</v>
      </c>
      <c r="P43" s="72">
        <v>2550</v>
      </c>
      <c r="Q43" s="1063">
        <v>2550</v>
      </c>
      <c r="R43" s="1268">
        <v>2000</v>
      </c>
      <c r="S43" s="769">
        <v>4500</v>
      </c>
      <c r="T43" s="1047">
        <v>5000</v>
      </c>
      <c r="U43" s="769">
        <v>5000</v>
      </c>
      <c r="V43" s="196"/>
    </row>
    <row r="44" spans="1:256" s="109" customFormat="1" ht="12.5">
      <c r="A44"/>
      <c r="B44" s="65">
        <v>1</v>
      </c>
      <c r="C44" s="66">
        <f t="shared" si="2"/>
        <v>2</v>
      </c>
      <c r="D44" s="76" t="s">
        <v>87</v>
      </c>
      <c r="E44" s="77" t="s">
        <v>90</v>
      </c>
      <c r="F44" s="76" t="s">
        <v>87</v>
      </c>
      <c r="G44" s="860"/>
      <c r="H44" s="96" t="s">
        <v>126</v>
      </c>
      <c r="I44" s="107" t="s">
        <v>5267</v>
      </c>
      <c r="J44" s="81" t="s">
        <v>17</v>
      </c>
      <c r="K44" s="811"/>
      <c r="L44" s="811"/>
      <c r="M44" s="811"/>
      <c r="N44" s="811"/>
      <c r="O44" s="811">
        <v>2000</v>
      </c>
      <c r="P44" s="811">
        <v>2000</v>
      </c>
      <c r="Q44" s="1063">
        <v>2000</v>
      </c>
      <c r="R44" s="829">
        <v>2000</v>
      </c>
      <c r="S44" s="103"/>
      <c r="T44" s="884"/>
      <c r="U44" s="103"/>
      <c r="V44" s="158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</row>
    <row r="45" spans="1:256" s="55" customFormat="1" ht="12" customHeight="1">
      <c r="A45"/>
      <c r="B45" s="178"/>
      <c r="C45" s="179"/>
      <c r="D45" s="187"/>
      <c r="E45" s="187"/>
      <c r="F45" s="187"/>
      <c r="G45" s="179"/>
      <c r="H45" s="178"/>
      <c r="I45" s="195" t="s">
        <v>134</v>
      </c>
      <c r="J45" s="263"/>
      <c r="K45" s="72"/>
      <c r="L45" s="72"/>
      <c r="M45" s="72"/>
      <c r="N45" s="72"/>
      <c r="O45" s="72"/>
      <c r="P45" s="72"/>
      <c r="Q45" s="1108"/>
      <c r="R45" s="1106"/>
      <c r="S45" s="183"/>
      <c r="T45" s="943"/>
      <c r="U45" s="183"/>
      <c r="V45" s="184"/>
    </row>
    <row r="46" spans="1:256" ht="12.75" customHeight="1">
      <c r="B46" s="65">
        <v>1</v>
      </c>
      <c r="C46" s="66">
        <f>IF(E46="A",4,IF(E46="B",3,IF(E46="C",2,IF(E46="D",1,0))))</f>
        <v>3</v>
      </c>
      <c r="D46" s="76" t="s">
        <v>87</v>
      </c>
      <c r="E46" s="76" t="s">
        <v>87</v>
      </c>
      <c r="F46" s="824" t="s">
        <v>90</v>
      </c>
      <c r="G46" s="78"/>
      <c r="H46" s="69" t="s">
        <v>135</v>
      </c>
      <c r="I46" s="70" t="s">
        <v>5767</v>
      </c>
      <c r="J46" s="81" t="s">
        <v>6111</v>
      </c>
      <c r="K46" s="72"/>
      <c r="L46" s="72"/>
      <c r="M46" s="72"/>
      <c r="N46" s="72">
        <v>200</v>
      </c>
      <c r="O46" s="72">
        <v>200</v>
      </c>
      <c r="P46" s="72">
        <v>800</v>
      </c>
      <c r="Q46" s="1084">
        <v>900</v>
      </c>
      <c r="R46" s="1074">
        <v>1000</v>
      </c>
      <c r="S46" s="97"/>
      <c r="T46" s="886"/>
      <c r="U46" s="97"/>
      <c r="V46" s="98"/>
    </row>
    <row r="47" spans="1:256" ht="12.75" customHeight="1">
      <c r="A47" s="111"/>
      <c r="B47" s="65">
        <v>1</v>
      </c>
      <c r="C47" s="66">
        <f>IF(E47="A",4,IF(E47="B",3,IF(E47="C",2,IF(E47="D",1,0))))</f>
        <v>1</v>
      </c>
      <c r="D47" s="1033" t="s">
        <v>90</v>
      </c>
      <c r="E47" s="1032" t="s">
        <v>70</v>
      </c>
      <c r="F47" s="1034" t="s">
        <v>87</v>
      </c>
      <c r="G47" s="78"/>
      <c r="H47" s="100" t="s">
        <v>135</v>
      </c>
      <c r="I47" s="101" t="s">
        <v>6329</v>
      </c>
      <c r="J47" s="1023" t="s">
        <v>1056</v>
      </c>
      <c r="K47" s="72"/>
      <c r="L47" s="72"/>
      <c r="M47" s="72"/>
      <c r="N47" s="72"/>
      <c r="O47" s="72"/>
      <c r="P47" s="72">
        <v>900</v>
      </c>
      <c r="Q47" s="1063">
        <v>900</v>
      </c>
      <c r="R47" s="1025">
        <v>900</v>
      </c>
      <c r="S47" s="1027"/>
      <c r="T47" s="1028"/>
      <c r="U47" s="1028"/>
      <c r="V47" s="1029"/>
    </row>
    <row r="48" spans="1:256" ht="12.75" customHeight="1">
      <c r="A48" s="320"/>
      <c r="B48" s="65">
        <v>1</v>
      </c>
      <c r="C48" s="66">
        <f>IF(E48="A",1,IF(E48="B",1,0))</f>
        <v>0</v>
      </c>
      <c r="D48" s="1253" t="s">
        <v>87</v>
      </c>
      <c r="E48" s="1254" t="s">
        <v>90</v>
      </c>
      <c r="F48" s="1253" t="s">
        <v>87</v>
      </c>
      <c r="G48" s="78"/>
      <c r="H48" s="100" t="s">
        <v>140</v>
      </c>
      <c r="I48" s="826" t="s">
        <v>6594</v>
      </c>
      <c r="J48" s="81" t="s">
        <v>616</v>
      </c>
      <c r="K48" s="72"/>
      <c r="L48" s="72"/>
      <c r="M48" s="72"/>
      <c r="N48" s="72"/>
      <c r="O48" s="72"/>
      <c r="P48" s="72"/>
      <c r="Q48" s="833">
        <v>1440</v>
      </c>
      <c r="R48" s="822">
        <v>2400</v>
      </c>
      <c r="S48" s="769">
        <v>2400</v>
      </c>
      <c r="T48" s="880"/>
      <c r="U48" s="880"/>
      <c r="V48" s="110"/>
      <c r="X48" s="123"/>
    </row>
    <row r="49" spans="1:24" ht="12.75" customHeight="1">
      <c r="A49" s="320"/>
      <c r="B49" s="65">
        <v>1</v>
      </c>
      <c r="C49" s="66">
        <f>IF(E49="A",1,IF(E49="B",1,0))</f>
        <v>0</v>
      </c>
      <c r="D49" s="1253" t="s">
        <v>87</v>
      </c>
      <c r="E49" s="1254" t="s">
        <v>90</v>
      </c>
      <c r="F49" s="1254" t="s">
        <v>90</v>
      </c>
      <c r="G49" s="78"/>
      <c r="H49" s="100" t="s">
        <v>135</v>
      </c>
      <c r="I49" s="826" t="s">
        <v>6624</v>
      </c>
      <c r="J49" s="81" t="s">
        <v>14</v>
      </c>
      <c r="K49" s="72"/>
      <c r="L49" s="72"/>
      <c r="M49" s="72"/>
      <c r="N49" s="72"/>
      <c r="O49" s="72"/>
      <c r="P49" s="72"/>
      <c r="Q49" s="833">
        <v>300</v>
      </c>
      <c r="R49" s="822">
        <v>500</v>
      </c>
      <c r="S49" s="73"/>
      <c r="T49" s="880"/>
      <c r="U49" s="880"/>
      <c r="V49" s="110"/>
      <c r="X49" s="123"/>
    </row>
    <row r="50" spans="1:24" ht="12.75" customHeight="1">
      <c r="B50" s="65">
        <v>1</v>
      </c>
      <c r="C50" s="66">
        <f>IF(E50="A",4,IF(E50="B",3,IF(E50="C",2,IF(E50="D",1,0))))</f>
        <v>3</v>
      </c>
      <c r="D50" s="76" t="s">
        <v>87</v>
      </c>
      <c r="E50" s="76" t="s">
        <v>87</v>
      </c>
      <c r="F50" s="76" t="s">
        <v>68</v>
      </c>
      <c r="G50" s="95"/>
      <c r="H50" s="96" t="s">
        <v>140</v>
      </c>
      <c r="I50" s="70" t="s">
        <v>353</v>
      </c>
      <c r="J50" s="71" t="s">
        <v>1056</v>
      </c>
      <c r="K50" s="72"/>
      <c r="L50" s="72"/>
      <c r="M50" s="72">
        <v>840</v>
      </c>
      <c r="N50" s="72">
        <v>1400</v>
      </c>
      <c r="O50" s="72">
        <v>1400</v>
      </c>
      <c r="P50" s="72">
        <v>3000</v>
      </c>
      <c r="Q50" s="1084">
        <v>4000</v>
      </c>
      <c r="R50" s="1074">
        <v>4000</v>
      </c>
      <c r="S50" s="97"/>
      <c r="T50" s="886"/>
      <c r="U50" s="97"/>
      <c r="V50" s="98"/>
    </row>
    <row r="51" spans="1:24" ht="12.75" customHeight="1">
      <c r="B51" s="65">
        <v>1</v>
      </c>
      <c r="C51" s="66">
        <f>IF(E51="A",4,IF(E51="B",3,IF(E51="C",2,IF(E51="D",1,0))))</f>
        <v>4</v>
      </c>
      <c r="D51" s="105" t="s">
        <v>90</v>
      </c>
      <c r="E51" s="67" t="s">
        <v>68</v>
      </c>
      <c r="F51" s="67" t="s">
        <v>68</v>
      </c>
      <c r="G51" s="68"/>
      <c r="H51" s="69" t="s">
        <v>140</v>
      </c>
      <c r="I51" s="70" t="s">
        <v>355</v>
      </c>
      <c r="J51" s="71" t="s">
        <v>616</v>
      </c>
      <c r="K51" s="72"/>
      <c r="L51" s="72">
        <v>540</v>
      </c>
      <c r="M51" s="72">
        <v>900</v>
      </c>
      <c r="N51" s="72">
        <v>900</v>
      </c>
      <c r="O51" s="72">
        <v>2000</v>
      </c>
      <c r="P51" s="72">
        <v>2000</v>
      </c>
      <c r="Q51" s="1063">
        <v>2000</v>
      </c>
      <c r="R51" s="1025">
        <v>2000</v>
      </c>
      <c r="S51" s="73"/>
      <c r="T51" s="899"/>
      <c r="U51" s="73"/>
      <c r="V51" s="74"/>
    </row>
    <row r="52" spans="1:24" ht="12.75" customHeight="1">
      <c r="B52" s="65">
        <v>1</v>
      </c>
      <c r="C52" s="66">
        <f>IF(E52="A",4,IF(E52="B",3,IF(E52="C",2,IF(E52="D",1,0))))</f>
        <v>2</v>
      </c>
      <c r="D52" s="67" t="s">
        <v>68</v>
      </c>
      <c r="E52" s="105" t="s">
        <v>90</v>
      </c>
      <c r="F52" s="67" t="s">
        <v>68</v>
      </c>
      <c r="G52" s="68"/>
      <c r="H52" s="69" t="s">
        <v>135</v>
      </c>
      <c r="I52" s="70" t="s">
        <v>356</v>
      </c>
      <c r="J52" s="71" t="s">
        <v>14</v>
      </c>
      <c r="K52" s="72"/>
      <c r="L52" s="72">
        <v>210</v>
      </c>
      <c r="M52" s="72">
        <v>350</v>
      </c>
      <c r="N52" s="72">
        <v>1000</v>
      </c>
      <c r="O52" s="72">
        <v>1000</v>
      </c>
      <c r="P52" s="72">
        <v>1000</v>
      </c>
      <c r="Q52" s="1064">
        <v>2000</v>
      </c>
      <c r="R52" s="1025">
        <v>2000</v>
      </c>
      <c r="S52" s="73"/>
      <c r="T52" s="899"/>
      <c r="U52" s="73"/>
      <c r="V52" s="74"/>
    </row>
    <row r="53" spans="1:24" s="55" customFormat="1" ht="12" customHeight="1">
      <c r="A53"/>
      <c r="B53" s="178"/>
      <c r="C53" s="179"/>
      <c r="D53" s="187"/>
      <c r="E53" s="187"/>
      <c r="F53" s="187"/>
      <c r="G53" s="179"/>
      <c r="H53" s="178"/>
      <c r="I53" s="195" t="s">
        <v>147</v>
      </c>
      <c r="J53" s="263"/>
      <c r="K53" s="72"/>
      <c r="L53" s="72"/>
      <c r="M53" s="72"/>
      <c r="N53" s="72"/>
      <c r="O53" s="72"/>
      <c r="P53" s="72"/>
      <c r="Q53" s="1108"/>
      <c r="R53" s="1106"/>
      <c r="S53" s="183"/>
      <c r="T53" s="943"/>
      <c r="U53" s="183"/>
      <c r="V53" s="184"/>
    </row>
    <row r="54" spans="1:24" ht="12.75" customHeight="1">
      <c r="A54" s="111"/>
      <c r="B54" s="65">
        <v>1</v>
      </c>
      <c r="C54" s="66">
        <f>IF(E54="A",4,IF(E54="B",3,IF(E54="C",2,IF(E54="D",1,0))))</f>
        <v>3</v>
      </c>
      <c r="D54" s="1033" t="s">
        <v>90</v>
      </c>
      <c r="E54" s="1030" t="s">
        <v>87</v>
      </c>
      <c r="F54" s="1031" t="s">
        <v>90</v>
      </c>
      <c r="G54" s="78"/>
      <c r="H54" s="100" t="s">
        <v>220</v>
      </c>
      <c r="I54" s="101" t="s">
        <v>6380</v>
      </c>
      <c r="J54" s="1023" t="s">
        <v>616</v>
      </c>
      <c r="K54" s="72"/>
      <c r="L54" s="72"/>
      <c r="M54" s="72"/>
      <c r="N54" s="72"/>
      <c r="O54" s="72"/>
      <c r="P54" s="72">
        <v>200</v>
      </c>
      <c r="Q54" s="1063">
        <v>200</v>
      </c>
      <c r="R54" s="1269">
        <v>500</v>
      </c>
      <c r="S54" s="1036">
        <v>500</v>
      </c>
      <c r="T54" s="1259">
        <v>500</v>
      </c>
      <c r="U54" s="1028"/>
      <c r="V54" s="1029"/>
    </row>
    <row r="55" spans="1:24" ht="12.75" customHeight="1">
      <c r="B55" s="65">
        <v>1</v>
      </c>
      <c r="C55" s="66">
        <f>IF(E55="A",4,IF(E55="B",3,IF(E55="C",2,IF(E55="D",1,0))))</f>
        <v>3</v>
      </c>
      <c r="D55" s="77" t="s">
        <v>90</v>
      </c>
      <c r="E55" s="76" t="s">
        <v>87</v>
      </c>
      <c r="F55" s="77" t="s">
        <v>90</v>
      </c>
      <c r="G55" s="95"/>
      <c r="H55" s="96" t="s">
        <v>148</v>
      </c>
      <c r="I55" s="70" t="s">
        <v>357</v>
      </c>
      <c r="J55" s="71" t="s">
        <v>7</v>
      </c>
      <c r="K55" s="72"/>
      <c r="L55" s="72"/>
      <c r="M55" s="72">
        <v>450</v>
      </c>
      <c r="N55" s="72">
        <v>750</v>
      </c>
      <c r="O55" s="72">
        <v>900</v>
      </c>
      <c r="P55" s="72">
        <v>900</v>
      </c>
      <c r="Q55" s="1084">
        <v>900</v>
      </c>
      <c r="R55" s="1269">
        <v>500</v>
      </c>
      <c r="S55" s="1036">
        <v>500</v>
      </c>
      <c r="T55" s="1259">
        <v>500</v>
      </c>
      <c r="U55" s="97"/>
      <c r="V55" s="98"/>
    </row>
    <row r="56" spans="1:24" s="55" customFormat="1" ht="12" customHeight="1" thickBot="1">
      <c r="A56"/>
      <c r="B56" s="130"/>
      <c r="C56" s="130"/>
      <c r="D56" s="130"/>
      <c r="E56" s="130"/>
      <c r="F56" s="130"/>
      <c r="G56" s="130"/>
      <c r="H56" s="131"/>
      <c r="I56" s="131"/>
      <c r="J56" s="132"/>
      <c r="K56" s="133"/>
      <c r="L56" s="133"/>
      <c r="M56" s="133"/>
      <c r="N56" s="133"/>
      <c r="O56" s="133"/>
      <c r="P56" s="133"/>
      <c r="Q56" s="835"/>
      <c r="R56" s="134"/>
      <c r="S56" s="135"/>
      <c r="T56" s="133"/>
      <c r="U56" s="135"/>
      <c r="V56" s="133"/>
    </row>
    <row r="57" spans="1:24" s="55" customFormat="1" ht="12" customHeight="1">
      <c r="A57"/>
      <c r="B57" s="136"/>
      <c r="C57" s="136"/>
      <c r="D57" s="136"/>
      <c r="E57" s="136"/>
      <c r="F57" s="136"/>
      <c r="G57" s="136"/>
      <c r="H57" s="137"/>
      <c r="I57" s="137"/>
      <c r="J57" s="138" t="s">
        <v>150</v>
      </c>
      <c r="K57" s="139">
        <v>90915</v>
      </c>
      <c r="L57" s="139">
        <v>91590</v>
      </c>
      <c r="M57" s="139">
        <v>91370</v>
      </c>
      <c r="N57" s="139">
        <v>91990</v>
      </c>
      <c r="O57" s="139">
        <v>93760</v>
      </c>
      <c r="P57" s="139">
        <v>93950</v>
      </c>
      <c r="Q57" s="836">
        <f>SUM(Q5:Q55)</f>
        <v>93865</v>
      </c>
      <c r="R57" s="875">
        <f>SUM(R5:R55)</f>
        <v>76500</v>
      </c>
      <c r="S57" s="140"/>
      <c r="T57" s="902"/>
      <c r="U57" s="140"/>
      <c r="V57" s="141"/>
    </row>
    <row r="58" spans="1:24" s="55" customFormat="1" ht="12" customHeight="1">
      <c r="A58"/>
      <c r="B58" s="136"/>
      <c r="C58" s="136"/>
      <c r="D58" s="136"/>
      <c r="E58" s="136"/>
      <c r="F58" s="136"/>
      <c r="G58" s="136"/>
      <c r="H58" s="137"/>
      <c r="I58" s="137"/>
      <c r="J58" s="142" t="s">
        <v>151</v>
      </c>
      <c r="K58" s="72">
        <v>92000</v>
      </c>
      <c r="L58" s="72">
        <v>92000</v>
      </c>
      <c r="M58" s="72">
        <v>92000</v>
      </c>
      <c r="N58" s="72">
        <v>92000</v>
      </c>
      <c r="O58" s="72">
        <v>94000</v>
      </c>
      <c r="P58" s="72">
        <v>94000</v>
      </c>
      <c r="Q58" s="1069">
        <v>94000</v>
      </c>
      <c r="R58" s="1058">
        <v>94000</v>
      </c>
      <c r="S58" s="143"/>
      <c r="T58" s="889"/>
      <c r="U58" s="143"/>
      <c r="V58" s="144"/>
    </row>
    <row r="59" spans="1:24" s="55" customFormat="1" ht="12" customHeight="1" thickBot="1">
      <c r="A59"/>
      <c r="B59" s="136"/>
      <c r="C59" s="136"/>
      <c r="D59" s="136"/>
      <c r="E59" s="136"/>
      <c r="F59" s="136"/>
      <c r="G59" s="136"/>
      <c r="H59" s="137"/>
      <c r="I59" s="137"/>
      <c r="J59" s="145" t="s">
        <v>152</v>
      </c>
      <c r="K59" s="72">
        <v>1085</v>
      </c>
      <c r="L59" s="72">
        <f t="shared" ref="L59:Q59" si="3">L58-L57</f>
        <v>410</v>
      </c>
      <c r="M59" s="72">
        <f t="shared" si="3"/>
        <v>630</v>
      </c>
      <c r="N59" s="72">
        <f t="shared" si="3"/>
        <v>10</v>
      </c>
      <c r="O59" s="72">
        <f t="shared" si="3"/>
        <v>240</v>
      </c>
      <c r="P59" s="72">
        <f t="shared" si="3"/>
        <v>50</v>
      </c>
      <c r="Q59" s="1087">
        <f t="shared" si="3"/>
        <v>135</v>
      </c>
      <c r="R59" s="1076"/>
      <c r="S59" s="146"/>
      <c r="T59" s="903"/>
      <c r="U59" s="921"/>
      <c r="V59" s="920"/>
    </row>
    <row r="60" spans="1:24" s="55" customFormat="1" ht="12" customHeight="1">
      <c r="A60"/>
      <c r="B60" s="136"/>
      <c r="C60" s="136"/>
      <c r="D60" s="136"/>
      <c r="E60" s="136"/>
      <c r="F60" s="136"/>
      <c r="G60" s="136"/>
      <c r="H60" s="137"/>
      <c r="I60" s="137"/>
      <c r="J60" s="148"/>
      <c r="K60" s="72"/>
      <c r="L60" s="72"/>
      <c r="M60" s="72"/>
      <c r="N60" s="72"/>
      <c r="O60" s="72"/>
      <c r="P60" s="72"/>
      <c r="Q60" s="838"/>
      <c r="R60" s="149"/>
      <c r="S60" s="150"/>
      <c r="T60" s="904"/>
      <c r="U60" s="150"/>
      <c r="V60" s="151"/>
    </row>
    <row r="61" spans="1:24" s="55" customFormat="1" ht="12" customHeight="1">
      <c r="A61"/>
      <c r="B61" s="1280" t="s">
        <v>153</v>
      </c>
      <c r="C61" s="1280"/>
      <c r="D61" s="1280"/>
      <c r="E61" s="1280"/>
      <c r="F61" s="1280"/>
      <c r="G61" s="1280"/>
      <c r="H61" s="1280"/>
      <c r="I61" s="1280"/>
      <c r="J61" s="152" t="s">
        <v>154</v>
      </c>
      <c r="K61" s="153">
        <v>2560</v>
      </c>
      <c r="L61" s="153">
        <v>1560</v>
      </c>
      <c r="M61" s="153">
        <v>2580</v>
      </c>
      <c r="N61" s="153">
        <v>2560</v>
      </c>
      <c r="O61" s="153">
        <v>3140</v>
      </c>
      <c r="P61" s="153"/>
      <c r="Q61" s="839">
        <v>1960</v>
      </c>
      <c r="R61" s="155"/>
      <c r="S61" s="156"/>
      <c r="T61" s="892"/>
      <c r="U61" s="156"/>
      <c r="V61" s="157"/>
    </row>
    <row r="62" spans="1:24" s="55" customFormat="1" ht="12" customHeight="1">
      <c r="A62"/>
      <c r="B62" s="1280"/>
      <c r="C62" s="1280"/>
      <c r="D62" s="1280"/>
      <c r="E62" s="1280"/>
      <c r="F62" s="1280"/>
      <c r="G62" s="1280"/>
      <c r="H62" s="1280"/>
      <c r="I62" s="1280"/>
      <c r="J62" s="154" t="s">
        <v>155</v>
      </c>
      <c r="K62" s="72">
        <v>9938</v>
      </c>
      <c r="L62" s="72">
        <v>6393</v>
      </c>
      <c r="M62" s="72">
        <f>L66-M61</f>
        <v>2093</v>
      </c>
      <c r="N62" s="72">
        <f>M66-N61</f>
        <v>2548</v>
      </c>
      <c r="O62" s="72">
        <f>N66-O61</f>
        <v>1303</v>
      </c>
      <c r="P62" s="72">
        <f>O66-P61</f>
        <v>373</v>
      </c>
      <c r="Q62" s="1065">
        <f>P66-Q61</f>
        <v>1943</v>
      </c>
      <c r="R62" s="1077">
        <f>Q66</f>
        <v>1923</v>
      </c>
      <c r="S62" s="103"/>
      <c r="T62" s="905"/>
      <c r="U62" s="103"/>
      <c r="V62" s="158"/>
    </row>
    <row r="63" spans="1:24" s="55" customFormat="1" ht="12" customHeight="1">
      <c r="A63"/>
      <c r="B63" s="1281" t="s">
        <v>156</v>
      </c>
      <c r="C63" s="1281"/>
      <c r="D63" s="1281"/>
      <c r="E63" s="1281"/>
      <c r="F63" s="1281"/>
      <c r="G63" s="1281"/>
      <c r="H63" s="1281"/>
      <c r="I63" s="1281"/>
      <c r="J63" s="142" t="s">
        <v>157</v>
      </c>
      <c r="K63" s="72">
        <v>1930</v>
      </c>
      <c r="L63" s="72">
        <v>1870</v>
      </c>
      <c r="M63" s="72">
        <v>1885</v>
      </c>
      <c r="N63" s="72">
        <v>1885</v>
      </c>
      <c r="O63" s="72">
        <v>1830</v>
      </c>
      <c r="P63" s="72">
        <v>1980</v>
      </c>
      <c r="Q63" s="1069">
        <v>1845</v>
      </c>
      <c r="R63" s="1058"/>
      <c r="S63" s="143"/>
      <c r="T63" s="889"/>
      <c r="U63" s="143"/>
      <c r="V63" s="144"/>
    </row>
    <row r="64" spans="1:24" s="55" customFormat="1" ht="12" customHeight="1">
      <c r="A64"/>
      <c r="B64" s="1282" t="s">
        <v>158</v>
      </c>
      <c r="C64" s="1282"/>
      <c r="D64" s="1283" t="s">
        <v>159</v>
      </c>
      <c r="E64" s="1283"/>
      <c r="F64" s="1283"/>
      <c r="G64" s="1283"/>
      <c r="H64" s="1283"/>
      <c r="I64" s="1283"/>
      <c r="J64" s="159" t="s">
        <v>160</v>
      </c>
      <c r="K64" s="72">
        <v>1000</v>
      </c>
      <c r="L64" s="72"/>
      <c r="M64" s="816">
        <v>500</v>
      </c>
      <c r="N64" s="816"/>
      <c r="O64" s="816"/>
      <c r="P64" s="827">
        <v>1500</v>
      </c>
      <c r="Q64" s="1088"/>
      <c r="R64" s="1078"/>
      <c r="S64" s="160"/>
      <c r="T64" s="906"/>
      <c r="U64" s="160"/>
      <c r="V64" s="161"/>
    </row>
    <row r="65" spans="1:24" s="55" customFormat="1" ht="12" customHeight="1">
      <c r="A65"/>
      <c r="B65" s="1282"/>
      <c r="C65" s="1282"/>
      <c r="D65" s="1284" t="s">
        <v>161</v>
      </c>
      <c r="E65" s="1284"/>
      <c r="F65" s="1284"/>
      <c r="G65" s="1284"/>
      <c r="H65" s="1284"/>
      <c r="I65" s="1284"/>
      <c r="J65" s="142" t="s">
        <v>162</v>
      </c>
      <c r="K65" s="162">
        <v>6000</v>
      </c>
      <c r="L65" s="162">
        <f>2000+2000</f>
        <v>4000</v>
      </c>
      <c r="M65" s="818"/>
      <c r="N65" s="818"/>
      <c r="O65" s="818">
        <f>1000+2000</f>
        <v>3000</v>
      </c>
      <c r="P65" s="828"/>
      <c r="Q65" s="1271">
        <f>2000</f>
        <v>2000</v>
      </c>
      <c r="R65" s="1079"/>
      <c r="S65" s="163"/>
      <c r="T65" s="907"/>
      <c r="U65" s="163"/>
      <c r="V65" s="164"/>
    </row>
    <row r="66" spans="1:24" s="55" customFormat="1" ht="12" customHeight="1" thickBot="1">
      <c r="A66"/>
      <c r="B66" s="1282" t="s">
        <v>163</v>
      </c>
      <c r="C66" s="1282"/>
      <c r="D66" s="1282"/>
      <c r="E66" s="1282"/>
      <c r="F66" s="1282"/>
      <c r="G66" s="1282"/>
      <c r="H66" s="1282"/>
      <c r="I66" s="1282"/>
      <c r="J66" s="165" t="s">
        <v>164</v>
      </c>
      <c r="K66" s="166">
        <v>7953</v>
      </c>
      <c r="L66" s="166">
        <f>L62+L63+L64-L65+L59</f>
        <v>4673</v>
      </c>
      <c r="M66" s="166">
        <f>M62+M63+M64-M65+M59</f>
        <v>5108</v>
      </c>
      <c r="N66" s="166">
        <f>N62+N63+N64-N65+N59</f>
        <v>4443</v>
      </c>
      <c r="O66" s="166">
        <f>O62+O63+O64-O65+O59</f>
        <v>373</v>
      </c>
      <c r="P66" s="166">
        <f>P62+P63+P64-P65+P59</f>
        <v>3903</v>
      </c>
      <c r="Q66" s="1104">
        <f t="shared" ref="Q66" si="4">Q62+Q63+Q64-Q65+Q59</f>
        <v>1923</v>
      </c>
      <c r="R66" s="1080"/>
      <c r="S66" s="167"/>
      <c r="T66" s="908"/>
      <c r="U66" s="167"/>
      <c r="V66" s="168"/>
    </row>
    <row r="67" spans="1:24" s="55" customFormat="1" ht="12" customHeight="1" thickBot="1">
      <c r="A67"/>
      <c r="B67" s="36"/>
      <c r="C67" s="36"/>
      <c r="D67" s="36"/>
      <c r="E67" s="36"/>
      <c r="F67" s="36"/>
      <c r="G67" s="36"/>
      <c r="H67" s="37"/>
      <c r="I67" s="37"/>
      <c r="J67" s="38"/>
      <c r="K67" s="268"/>
      <c r="L67" s="268"/>
      <c r="M67" s="268"/>
      <c r="N67" s="268"/>
      <c r="O67" s="268"/>
      <c r="P67" s="268"/>
      <c r="Q67" s="268"/>
      <c r="R67" s="268"/>
      <c r="S67" s="268"/>
      <c r="T67" s="268"/>
      <c r="U67" s="268"/>
      <c r="V67" s="268"/>
    </row>
    <row r="68" spans="1:24" s="41" customFormat="1" ht="12" customHeight="1" thickBot="1">
      <c r="A68"/>
      <c r="B68" s="1288" t="s">
        <v>358</v>
      </c>
      <c r="C68" s="1288"/>
      <c r="D68" s="1288"/>
      <c r="E68" s="1288"/>
      <c r="F68" s="1288"/>
      <c r="G68" s="1288"/>
      <c r="H68" s="1288"/>
      <c r="I68" s="1288"/>
      <c r="J68" s="269" t="s">
        <v>359</v>
      </c>
      <c r="K68" s="268"/>
      <c r="L68" s="268"/>
      <c r="M68" s="268"/>
      <c r="N68" s="268"/>
      <c r="O68" s="268"/>
      <c r="P68" s="268"/>
      <c r="Q68" s="268"/>
      <c r="R68" s="268"/>
      <c r="S68" s="268"/>
      <c r="T68" s="268"/>
      <c r="U68" s="268"/>
      <c r="V68" s="268"/>
    </row>
    <row r="69" spans="1:24" s="41" customFormat="1" ht="12" customHeight="1" thickBot="1">
      <c r="A69"/>
      <c r="B69" s="42"/>
      <c r="C69" s="1278" t="s">
        <v>66</v>
      </c>
      <c r="D69" s="1278"/>
      <c r="E69" s="43">
        <f>C70/4</f>
        <v>0.68</v>
      </c>
      <c r="F69" s="1279"/>
      <c r="G69" s="1279"/>
      <c r="H69" s="44"/>
      <c r="I69" s="42" t="s">
        <v>67</v>
      </c>
      <c r="J69" s="45">
        <f>SUM(B71:B127)</f>
        <v>50</v>
      </c>
      <c r="K69" s="268"/>
      <c r="L69" s="268"/>
      <c r="M69" s="268"/>
      <c r="N69" s="268"/>
      <c r="O69" s="268"/>
      <c r="P69" s="268"/>
      <c r="Q69" s="268"/>
      <c r="R69" s="268"/>
      <c r="S69" s="268"/>
      <c r="T69" s="268"/>
      <c r="U69" s="268"/>
      <c r="V69" s="268"/>
    </row>
    <row r="70" spans="1:24" s="55" customFormat="1" ht="12" customHeight="1" thickBot="1">
      <c r="A70"/>
      <c r="B70" s="46"/>
      <c r="C70" s="47">
        <f>AVERAGE(C71:C127)</f>
        <v>2.72</v>
      </c>
      <c r="D70" s="48" t="s">
        <v>68</v>
      </c>
      <c r="E70" s="48" t="s">
        <v>69</v>
      </c>
      <c r="F70" s="48" t="s">
        <v>70</v>
      </c>
      <c r="G70" s="48"/>
      <c r="H70" s="48" t="s">
        <v>71</v>
      </c>
      <c r="I70" s="49" t="s">
        <v>72</v>
      </c>
      <c r="J70" s="50" t="s">
        <v>73</v>
      </c>
      <c r="K70" s="257" t="s">
        <v>74</v>
      </c>
      <c r="L70" s="257" t="s">
        <v>75</v>
      </c>
      <c r="M70" s="257" t="s">
        <v>76</v>
      </c>
      <c r="N70" s="257" t="s">
        <v>77</v>
      </c>
      <c r="O70" s="257" t="s">
        <v>78</v>
      </c>
      <c r="P70" s="257" t="s">
        <v>79</v>
      </c>
      <c r="Q70" s="1081" t="s">
        <v>80</v>
      </c>
      <c r="R70" s="52" t="s">
        <v>81</v>
      </c>
      <c r="S70" s="53" t="s">
        <v>82</v>
      </c>
      <c r="T70" s="896" t="s">
        <v>83</v>
      </c>
      <c r="U70" s="53" t="s">
        <v>6120</v>
      </c>
      <c r="V70" s="54" t="s">
        <v>6121</v>
      </c>
    </row>
    <row r="71" spans="1:24" s="55" customFormat="1" ht="12" customHeight="1">
      <c r="A71"/>
      <c r="B71" s="56" t="s">
        <v>84</v>
      </c>
      <c r="C71" s="57" t="s">
        <v>85</v>
      </c>
      <c r="D71" s="270"/>
      <c r="E71" s="270"/>
      <c r="F71" s="270"/>
      <c r="G71" s="270"/>
      <c r="H71" s="271"/>
      <c r="I71" s="271" t="s">
        <v>86</v>
      </c>
      <c r="J71" s="272"/>
      <c r="K71" s="273"/>
      <c r="L71" s="273"/>
      <c r="M71" s="273"/>
      <c r="N71" s="273"/>
      <c r="O71" s="273"/>
      <c r="P71" s="273"/>
      <c r="Q71" s="1123"/>
      <c r="R71" s="1119"/>
      <c r="S71" s="274"/>
      <c r="T71" s="952"/>
      <c r="U71" s="274"/>
      <c r="V71" s="275"/>
    </row>
    <row r="72" spans="1:24" ht="12.5">
      <c r="B72" s="738">
        <v>1</v>
      </c>
      <c r="C72" s="239">
        <f>IF(E72="A",4,IF(E72="B",3,IF(E72="C",2,IF(E72="D",1,0))))</f>
        <v>2</v>
      </c>
      <c r="D72" s="740" t="s">
        <v>87</v>
      </c>
      <c r="E72" s="741" t="s">
        <v>90</v>
      </c>
      <c r="F72" s="740" t="s">
        <v>87</v>
      </c>
      <c r="G72" s="752"/>
      <c r="H72" s="753" t="s">
        <v>88</v>
      </c>
      <c r="I72" s="754" t="s">
        <v>662</v>
      </c>
      <c r="J72" s="748" t="s">
        <v>616</v>
      </c>
      <c r="K72" s="812"/>
      <c r="L72" s="812"/>
      <c r="M72" s="812">
        <v>3000</v>
      </c>
      <c r="N72" s="812">
        <v>3100</v>
      </c>
      <c r="O72" s="812">
        <v>3200</v>
      </c>
      <c r="P72" s="812">
        <v>3300</v>
      </c>
      <c r="Q72" s="1124">
        <v>3300</v>
      </c>
      <c r="R72" s="1120">
        <v>3400</v>
      </c>
      <c r="S72" s="1051">
        <v>3500</v>
      </c>
      <c r="T72" s="953"/>
      <c r="U72" s="755"/>
      <c r="V72" s="955"/>
    </row>
    <row r="73" spans="1:24" ht="12.5">
      <c r="B73" s="65">
        <v>1</v>
      </c>
      <c r="C73" s="66">
        <f>IF(E73="A",4,IF(E73="B",3,IF(E73="C",2,IF(E73="D",1,0))))</f>
        <v>2</v>
      </c>
      <c r="D73" s="1045" t="s">
        <v>90</v>
      </c>
      <c r="E73" s="1045" t="s">
        <v>90</v>
      </c>
      <c r="F73" s="1038" t="s">
        <v>68</v>
      </c>
      <c r="G73" s="1007"/>
      <c r="H73" s="1039" t="s">
        <v>88</v>
      </c>
      <c r="I73" s="1256" t="s">
        <v>848</v>
      </c>
      <c r="J73" s="1023" t="s">
        <v>616</v>
      </c>
      <c r="K73" s="72"/>
      <c r="L73" s="72"/>
      <c r="M73" s="72"/>
      <c r="N73" s="72"/>
      <c r="O73" s="72"/>
      <c r="P73" s="72"/>
      <c r="Q73" s="1024">
        <v>1800</v>
      </c>
      <c r="R73" s="1044">
        <v>2000</v>
      </c>
      <c r="S73" s="1036">
        <v>2000</v>
      </c>
      <c r="T73" s="1042"/>
      <c r="U73" s="1216"/>
      <c r="V73" s="1043"/>
      <c r="X73" s="188"/>
    </row>
    <row r="74" spans="1:24" s="55" customFormat="1" ht="12" customHeight="1">
      <c r="A74"/>
      <c r="B74" s="277"/>
      <c r="C74" s="270"/>
      <c r="D74" s="278"/>
      <c r="E74" s="278"/>
      <c r="F74" s="278"/>
      <c r="G74" s="270"/>
      <c r="H74" s="277"/>
      <c r="I74" s="271" t="s">
        <v>93</v>
      </c>
      <c r="J74" s="279"/>
      <c r="K74" s="72"/>
      <c r="L74" s="72"/>
      <c r="M74" s="72"/>
      <c r="N74" s="72"/>
      <c r="O74" s="72"/>
      <c r="P74" s="72"/>
      <c r="Q74" s="1125"/>
      <c r="R74" s="1121"/>
      <c r="S74" s="280"/>
      <c r="T74" s="954"/>
      <c r="U74" s="280"/>
      <c r="V74" s="281"/>
    </row>
    <row r="75" spans="1:24" ht="12.75" customHeight="1">
      <c r="A75" s="810"/>
      <c r="B75" s="65">
        <v>1</v>
      </c>
      <c r="C75" s="66">
        <f t="shared" ref="C75:C89" si="5">IF(E75="A",4,IF(E75="B",3,IF(E75="C",2,IF(E75="D",1,0))))</f>
        <v>2</v>
      </c>
      <c r="D75" s="76" t="s">
        <v>87</v>
      </c>
      <c r="E75" s="77" t="s">
        <v>90</v>
      </c>
      <c r="F75" s="77" t="s">
        <v>90</v>
      </c>
      <c r="G75" s="78"/>
      <c r="H75" s="100" t="s">
        <v>94</v>
      </c>
      <c r="I75" s="101" t="s">
        <v>5721</v>
      </c>
      <c r="J75" s="81" t="s">
        <v>616</v>
      </c>
      <c r="K75" s="72"/>
      <c r="L75" s="72"/>
      <c r="M75" s="72"/>
      <c r="N75" s="72">
        <v>1400</v>
      </c>
      <c r="O75" s="72">
        <v>1400</v>
      </c>
      <c r="P75" s="72">
        <v>1400</v>
      </c>
      <c r="Q75" s="1064">
        <v>2200</v>
      </c>
      <c r="R75" s="829">
        <v>2400</v>
      </c>
      <c r="S75" s="769">
        <v>2600</v>
      </c>
      <c r="T75" s="1047">
        <v>2800</v>
      </c>
      <c r="U75" s="73"/>
      <c r="V75" s="196"/>
    </row>
    <row r="76" spans="1:24" ht="12.75" customHeight="1">
      <c r="B76" s="65">
        <v>1</v>
      </c>
      <c r="C76" s="66">
        <f t="shared" si="5"/>
        <v>3</v>
      </c>
      <c r="D76" s="823" t="s">
        <v>68</v>
      </c>
      <c r="E76" s="823" t="s">
        <v>87</v>
      </c>
      <c r="F76" s="824" t="s">
        <v>90</v>
      </c>
      <c r="G76" s="78"/>
      <c r="H76" s="100" t="s">
        <v>362</v>
      </c>
      <c r="I76" s="101" t="s">
        <v>5955</v>
      </c>
      <c r="J76" s="81" t="s">
        <v>282</v>
      </c>
      <c r="K76" s="72"/>
      <c r="L76" s="72"/>
      <c r="M76" s="72"/>
      <c r="N76" s="72"/>
      <c r="O76" s="72">
        <v>540</v>
      </c>
      <c r="P76" s="72">
        <v>900</v>
      </c>
      <c r="Q76" s="1063">
        <v>900</v>
      </c>
      <c r="R76" s="108"/>
      <c r="S76" s="73"/>
      <c r="T76" s="880"/>
      <c r="U76" s="73"/>
      <c r="V76" s="196"/>
    </row>
    <row r="77" spans="1:24" ht="12.75" customHeight="1">
      <c r="A77" s="1022"/>
      <c r="B77" s="65">
        <v>1</v>
      </c>
      <c r="C77" s="66">
        <f t="shared" si="5"/>
        <v>3</v>
      </c>
      <c r="D77" s="1033" t="s">
        <v>90</v>
      </c>
      <c r="E77" s="1030" t="s">
        <v>87</v>
      </c>
      <c r="F77" s="1035" t="s">
        <v>70</v>
      </c>
      <c r="G77" s="78"/>
      <c r="H77" s="100" t="s">
        <v>225</v>
      </c>
      <c r="I77" s="101" t="s">
        <v>6140</v>
      </c>
      <c r="J77" s="1023" t="s">
        <v>92</v>
      </c>
      <c r="K77" s="72"/>
      <c r="L77" s="72"/>
      <c r="M77" s="72"/>
      <c r="N77" s="72"/>
      <c r="O77" s="72"/>
      <c r="P77" s="72">
        <v>900</v>
      </c>
      <c r="Q77" s="1063">
        <v>900</v>
      </c>
      <c r="R77" s="1025">
        <v>900</v>
      </c>
      <c r="S77" s="1027"/>
      <c r="T77" s="1028"/>
      <c r="U77" s="1028"/>
      <c r="V77" s="1029"/>
    </row>
    <row r="78" spans="1:24" ht="12.75" customHeight="1">
      <c r="A78" s="320"/>
      <c r="B78" s="65">
        <v>1</v>
      </c>
      <c r="C78" s="66">
        <f t="shared" ref="C78:C79" si="6">IF(E78="A",1,IF(E78="B",1,0))</f>
        <v>1</v>
      </c>
      <c r="D78" s="1253" t="s">
        <v>68</v>
      </c>
      <c r="E78" s="1253" t="s">
        <v>68</v>
      </c>
      <c r="F78" s="1255" t="s">
        <v>70</v>
      </c>
      <c r="G78" s="78"/>
      <c r="H78" s="100" t="s">
        <v>225</v>
      </c>
      <c r="I78" s="826" t="s">
        <v>6420</v>
      </c>
      <c r="J78" s="81" t="s">
        <v>1056</v>
      </c>
      <c r="K78" s="72"/>
      <c r="L78" s="72"/>
      <c r="M78" s="72"/>
      <c r="N78" s="72"/>
      <c r="O78" s="72"/>
      <c r="P78" s="72"/>
      <c r="Q78" s="833">
        <v>210</v>
      </c>
      <c r="R78" s="822">
        <v>350</v>
      </c>
      <c r="S78" s="73"/>
      <c r="T78" s="880"/>
      <c r="U78" s="880"/>
      <c r="V78" s="110"/>
    </row>
    <row r="79" spans="1:24" ht="12.75" customHeight="1">
      <c r="A79" s="320"/>
      <c r="B79" s="65">
        <v>1</v>
      </c>
      <c r="C79" s="66">
        <f t="shared" si="6"/>
        <v>0</v>
      </c>
      <c r="D79" s="1254" t="s">
        <v>90</v>
      </c>
      <c r="E79" s="1254" t="s">
        <v>90</v>
      </c>
      <c r="F79" s="1254" t="s">
        <v>90</v>
      </c>
      <c r="G79" s="78"/>
      <c r="H79" s="100" t="s">
        <v>94</v>
      </c>
      <c r="I79" s="826" t="s">
        <v>6410</v>
      </c>
      <c r="J79" s="81" t="s">
        <v>7</v>
      </c>
      <c r="K79" s="72"/>
      <c r="L79" s="72"/>
      <c r="M79" s="72"/>
      <c r="N79" s="72"/>
      <c r="O79" s="72"/>
      <c r="P79" s="72"/>
      <c r="Q79" s="833">
        <v>200</v>
      </c>
      <c r="R79" s="822">
        <v>200</v>
      </c>
      <c r="S79" s="73"/>
      <c r="T79" s="880"/>
      <c r="U79" s="880"/>
      <c r="V79" s="110"/>
    </row>
    <row r="80" spans="1:24" ht="12.75" customHeight="1">
      <c r="A80" s="111"/>
      <c r="B80" s="65">
        <v>1</v>
      </c>
      <c r="C80" s="66">
        <f t="shared" si="5"/>
        <v>4</v>
      </c>
      <c r="D80" s="1033" t="s">
        <v>90</v>
      </c>
      <c r="E80" s="1030" t="s">
        <v>68</v>
      </c>
      <c r="F80" s="1031" t="s">
        <v>90</v>
      </c>
      <c r="G80" s="78"/>
      <c r="H80" s="100" t="s">
        <v>101</v>
      </c>
      <c r="I80" s="101" t="s">
        <v>6170</v>
      </c>
      <c r="J80" s="1023" t="s">
        <v>282</v>
      </c>
      <c r="K80" s="72"/>
      <c r="L80" s="72"/>
      <c r="M80" s="72"/>
      <c r="N80" s="72"/>
      <c r="O80" s="72"/>
      <c r="P80" s="72">
        <v>900</v>
      </c>
      <c r="Q80" s="1063">
        <v>900</v>
      </c>
      <c r="R80" s="1025">
        <v>900</v>
      </c>
      <c r="S80" s="1027"/>
      <c r="T80" s="1028"/>
      <c r="U80" s="1028"/>
      <c r="V80" s="1029"/>
    </row>
    <row r="81" spans="1:24" ht="12.75" customHeight="1">
      <c r="A81" s="111"/>
      <c r="B81" s="65">
        <v>1</v>
      </c>
      <c r="C81" s="66">
        <f t="shared" si="5"/>
        <v>2</v>
      </c>
      <c r="D81" s="1030" t="s">
        <v>87</v>
      </c>
      <c r="E81" s="1033" t="s">
        <v>90</v>
      </c>
      <c r="F81" s="1034" t="s">
        <v>68</v>
      </c>
      <c r="G81" s="78"/>
      <c r="H81" s="100" t="s">
        <v>368</v>
      </c>
      <c r="I81" s="101" t="s">
        <v>6177</v>
      </c>
      <c r="J81" s="1023" t="s">
        <v>7</v>
      </c>
      <c r="K81" s="72"/>
      <c r="L81" s="72"/>
      <c r="M81" s="72"/>
      <c r="N81" s="72"/>
      <c r="O81" s="72"/>
      <c r="P81" s="72">
        <v>750</v>
      </c>
      <c r="Q81" s="1063">
        <v>750</v>
      </c>
      <c r="R81" s="1026"/>
      <c r="S81" s="1027"/>
      <c r="T81" s="1028"/>
      <c r="U81" s="1028"/>
      <c r="V81" s="1029"/>
    </row>
    <row r="82" spans="1:24" ht="12.75" customHeight="1">
      <c r="B82" s="65">
        <v>1</v>
      </c>
      <c r="C82" s="66">
        <f t="shared" si="5"/>
        <v>2</v>
      </c>
      <c r="D82" s="76" t="s">
        <v>87</v>
      </c>
      <c r="E82" s="77" t="s">
        <v>90</v>
      </c>
      <c r="F82" s="77" t="s">
        <v>90</v>
      </c>
      <c r="G82" s="95"/>
      <c r="H82" s="96" t="s">
        <v>368</v>
      </c>
      <c r="I82" s="70" t="s">
        <v>369</v>
      </c>
      <c r="J82" s="71" t="s">
        <v>1056</v>
      </c>
      <c r="K82" s="72"/>
      <c r="L82" s="72"/>
      <c r="M82" s="72">
        <v>1400</v>
      </c>
      <c r="N82" s="72">
        <v>1400</v>
      </c>
      <c r="O82" s="72">
        <v>1400</v>
      </c>
      <c r="P82" s="72">
        <v>1200</v>
      </c>
      <c r="Q82" s="1084">
        <v>1800</v>
      </c>
      <c r="R82" s="1074">
        <v>2000</v>
      </c>
      <c r="S82" s="820">
        <v>2200</v>
      </c>
      <c r="T82" s="886"/>
      <c r="U82" s="97"/>
      <c r="V82" s="98"/>
    </row>
    <row r="83" spans="1:24" ht="12.75" customHeight="1">
      <c r="A83" s="320"/>
      <c r="B83" s="65">
        <v>1</v>
      </c>
      <c r="C83" s="66">
        <f>IF(E83="A",1,IF(E83="B",1,0))</f>
        <v>1</v>
      </c>
      <c r="D83" s="1253" t="s">
        <v>68</v>
      </c>
      <c r="E83" s="1253" t="s">
        <v>87</v>
      </c>
      <c r="F83" s="1253" t="s">
        <v>68</v>
      </c>
      <c r="G83" s="78"/>
      <c r="H83" s="100" t="s">
        <v>101</v>
      </c>
      <c r="I83" s="826" t="s">
        <v>6435</v>
      </c>
      <c r="J83" s="81" t="s">
        <v>6111</v>
      </c>
      <c r="K83" s="72"/>
      <c r="L83" s="72"/>
      <c r="M83" s="72"/>
      <c r="N83" s="72"/>
      <c r="O83" s="72"/>
      <c r="P83" s="72"/>
      <c r="Q83" s="833">
        <v>840</v>
      </c>
      <c r="R83" s="822">
        <v>1400</v>
      </c>
      <c r="S83" s="769">
        <v>1400</v>
      </c>
      <c r="T83" s="880"/>
      <c r="U83" s="880"/>
      <c r="V83" s="110"/>
    </row>
    <row r="84" spans="1:24" ht="12.75" customHeight="1">
      <c r="B84" s="124">
        <v>1</v>
      </c>
      <c r="C84" s="66">
        <f t="shared" si="5"/>
        <v>3</v>
      </c>
      <c r="D84" s="76" t="s">
        <v>87</v>
      </c>
      <c r="E84" s="76" t="s">
        <v>87</v>
      </c>
      <c r="F84" s="99" t="s">
        <v>99</v>
      </c>
      <c r="G84" s="125"/>
      <c r="H84" s="207" t="s">
        <v>101</v>
      </c>
      <c r="I84" s="70" t="s">
        <v>370</v>
      </c>
      <c r="J84" s="81" t="s">
        <v>92</v>
      </c>
      <c r="K84" s="72">
        <v>3800</v>
      </c>
      <c r="L84" s="72">
        <v>4200</v>
      </c>
      <c r="M84" s="72">
        <v>4600</v>
      </c>
      <c r="N84" s="72">
        <v>4200</v>
      </c>
      <c r="O84" s="72">
        <v>4600</v>
      </c>
      <c r="P84" s="72">
        <v>4800</v>
      </c>
      <c r="Q84" s="1094">
        <v>4800</v>
      </c>
      <c r="R84" s="1073"/>
      <c r="S84" s="97"/>
      <c r="T84" s="886"/>
      <c r="U84" s="97"/>
      <c r="V84" s="98"/>
    </row>
    <row r="85" spans="1:24" ht="12.75" customHeight="1">
      <c r="B85" s="65">
        <v>1</v>
      </c>
      <c r="C85" s="66">
        <f t="shared" si="5"/>
        <v>3</v>
      </c>
      <c r="D85" s="823" t="s">
        <v>87</v>
      </c>
      <c r="E85" s="823" t="s">
        <v>87</v>
      </c>
      <c r="F85" s="824" t="s">
        <v>90</v>
      </c>
      <c r="G85" s="78"/>
      <c r="H85" s="100" t="s">
        <v>101</v>
      </c>
      <c r="I85" s="101" t="s">
        <v>5965</v>
      </c>
      <c r="J85" s="81" t="s">
        <v>6111</v>
      </c>
      <c r="K85" s="72"/>
      <c r="L85" s="72"/>
      <c r="M85" s="72"/>
      <c r="N85" s="72"/>
      <c r="O85" s="72">
        <v>1590</v>
      </c>
      <c r="P85" s="72">
        <v>2650</v>
      </c>
      <c r="Q85" s="1063">
        <v>2650</v>
      </c>
      <c r="R85" s="1268">
        <v>4500</v>
      </c>
      <c r="S85" s="769">
        <v>5000</v>
      </c>
      <c r="T85" s="1047">
        <v>5250</v>
      </c>
      <c r="U85" s="769">
        <v>5500</v>
      </c>
      <c r="V85" s="196"/>
    </row>
    <row r="86" spans="1:24" ht="12.5">
      <c r="A86" s="109"/>
      <c r="B86" s="65">
        <v>1</v>
      </c>
      <c r="C86" s="66">
        <f t="shared" si="5"/>
        <v>3</v>
      </c>
      <c r="D86" s="998" t="s">
        <v>87</v>
      </c>
      <c r="E86" s="998" t="s">
        <v>87</v>
      </c>
      <c r="F86" s="1010" t="s">
        <v>90</v>
      </c>
      <c r="G86" s="1007"/>
      <c r="H86" s="1012" t="s">
        <v>1721</v>
      </c>
      <c r="I86" s="1013" t="s">
        <v>5868</v>
      </c>
      <c r="J86" s="1001" t="s">
        <v>7</v>
      </c>
      <c r="K86" s="811"/>
      <c r="L86" s="811"/>
      <c r="M86" s="811"/>
      <c r="N86" s="811"/>
      <c r="O86" s="811"/>
      <c r="P86" s="811">
        <v>310</v>
      </c>
      <c r="Q86" s="1066">
        <v>310</v>
      </c>
      <c r="R86" s="1025">
        <v>310</v>
      </c>
      <c r="S86" s="1008">
        <v>310</v>
      </c>
      <c r="T86" s="1005"/>
      <c r="U86" s="1002"/>
      <c r="V86" s="1006"/>
      <c r="X86" s="188"/>
    </row>
    <row r="87" spans="1:24" ht="12.75" customHeight="1">
      <c r="B87" s="65">
        <v>1</v>
      </c>
      <c r="C87" s="66">
        <f t="shared" si="5"/>
        <v>2</v>
      </c>
      <c r="D87" s="76" t="s">
        <v>87</v>
      </c>
      <c r="E87" s="77" t="s">
        <v>90</v>
      </c>
      <c r="F87" s="76" t="s">
        <v>68</v>
      </c>
      <c r="G87" s="78"/>
      <c r="H87" s="96" t="s">
        <v>372</v>
      </c>
      <c r="I87" s="107" t="s">
        <v>373</v>
      </c>
      <c r="J87" s="81" t="s">
        <v>7</v>
      </c>
      <c r="K87" s="72">
        <v>900</v>
      </c>
      <c r="L87" s="72">
        <v>900</v>
      </c>
      <c r="M87" s="72">
        <v>1000</v>
      </c>
      <c r="N87" s="72">
        <v>1400</v>
      </c>
      <c r="O87" s="72">
        <v>1800</v>
      </c>
      <c r="P87" s="72">
        <v>1800</v>
      </c>
      <c r="Q87" s="1096">
        <v>2000</v>
      </c>
      <c r="R87" s="1077"/>
      <c r="S87" s="103"/>
      <c r="T87" s="905"/>
      <c r="U87" s="103"/>
      <c r="V87" s="158"/>
    </row>
    <row r="88" spans="1:24" ht="12.75" customHeight="1">
      <c r="B88" s="65">
        <v>1</v>
      </c>
      <c r="C88" s="66">
        <f t="shared" si="5"/>
        <v>2</v>
      </c>
      <c r="D88" s="76" t="s">
        <v>68</v>
      </c>
      <c r="E88" s="77" t="s">
        <v>90</v>
      </c>
      <c r="F88" s="77" t="s">
        <v>90</v>
      </c>
      <c r="G88" s="95"/>
      <c r="H88" s="96" t="s">
        <v>104</v>
      </c>
      <c r="I88" s="70" t="s">
        <v>376</v>
      </c>
      <c r="J88" s="81" t="s">
        <v>6111</v>
      </c>
      <c r="K88" s="72">
        <v>840</v>
      </c>
      <c r="L88" s="72">
        <v>1400</v>
      </c>
      <c r="M88" s="72">
        <v>1400</v>
      </c>
      <c r="N88" s="72">
        <v>2200</v>
      </c>
      <c r="O88" s="72">
        <v>2800</v>
      </c>
      <c r="P88" s="72">
        <v>3200</v>
      </c>
      <c r="Q88" s="1094">
        <v>3800</v>
      </c>
      <c r="R88" s="1267">
        <v>3600</v>
      </c>
      <c r="S88" s="820">
        <v>3900</v>
      </c>
      <c r="T88" s="1050">
        <v>4000</v>
      </c>
      <c r="U88" s="97"/>
      <c r="V88" s="98"/>
    </row>
    <row r="89" spans="1:24" ht="12.75" customHeight="1">
      <c r="B89" s="65">
        <v>1</v>
      </c>
      <c r="C89" s="66">
        <f t="shared" si="5"/>
        <v>3</v>
      </c>
      <c r="D89" s="76" t="s">
        <v>87</v>
      </c>
      <c r="E89" s="76" t="s">
        <v>87</v>
      </c>
      <c r="F89" s="77" t="s">
        <v>90</v>
      </c>
      <c r="G89" s="78"/>
      <c r="H89" s="100" t="s">
        <v>104</v>
      </c>
      <c r="I89" s="101" t="s">
        <v>377</v>
      </c>
      <c r="J89" s="81" t="s">
        <v>282</v>
      </c>
      <c r="K89" s="72">
        <v>500</v>
      </c>
      <c r="L89" s="72">
        <v>500</v>
      </c>
      <c r="M89" s="72">
        <v>700</v>
      </c>
      <c r="N89" s="72">
        <v>800</v>
      </c>
      <c r="O89" s="72">
        <v>1100</v>
      </c>
      <c r="P89" s="72">
        <v>1100</v>
      </c>
      <c r="Q89" s="1095">
        <v>1300</v>
      </c>
      <c r="R89" s="1026"/>
      <c r="S89" s="73"/>
      <c r="T89" s="899"/>
      <c r="U89" s="73"/>
      <c r="V89" s="196"/>
    </row>
    <row r="90" spans="1:24" s="55" customFormat="1" ht="12" customHeight="1">
      <c r="A90"/>
      <c r="B90" s="277"/>
      <c r="C90" s="270"/>
      <c r="D90" s="278"/>
      <c r="E90" s="278"/>
      <c r="F90" s="278"/>
      <c r="G90" s="270"/>
      <c r="H90" s="277"/>
      <c r="I90" s="271" t="s">
        <v>107</v>
      </c>
      <c r="J90" s="279"/>
      <c r="K90" s="72"/>
      <c r="L90" s="72"/>
      <c r="M90" s="72"/>
      <c r="N90" s="72"/>
      <c r="O90" s="72"/>
      <c r="P90" s="72"/>
      <c r="Q90" s="1125"/>
      <c r="R90" s="1121"/>
      <c r="S90" s="280"/>
      <c r="T90" s="954"/>
      <c r="U90" s="280"/>
      <c r="V90" s="281"/>
    </row>
    <row r="91" spans="1:24" ht="12.75" customHeight="1">
      <c r="B91" s="65">
        <v>1</v>
      </c>
      <c r="C91" s="66">
        <f t="shared" ref="C91:C100" si="7">IF(E91="A",4,IF(E91="B",3,IF(E91="C",2,IF(E91="D",1,0))))</f>
        <v>2</v>
      </c>
      <c r="D91" s="77" t="s">
        <v>90</v>
      </c>
      <c r="E91" s="77" t="s">
        <v>90</v>
      </c>
      <c r="F91" s="77" t="s">
        <v>90</v>
      </c>
      <c r="G91" s="95"/>
      <c r="H91" s="96" t="s">
        <v>188</v>
      </c>
      <c r="I91" s="70" t="s">
        <v>379</v>
      </c>
      <c r="J91" s="71" t="s">
        <v>10</v>
      </c>
      <c r="K91" s="72">
        <v>2500</v>
      </c>
      <c r="L91" s="72">
        <v>3500</v>
      </c>
      <c r="M91" s="72">
        <v>4200</v>
      </c>
      <c r="N91" s="72">
        <v>4500</v>
      </c>
      <c r="O91" s="72">
        <v>5000</v>
      </c>
      <c r="P91" s="72">
        <v>4800</v>
      </c>
      <c r="Q91" s="1084">
        <v>5000</v>
      </c>
      <c r="R91" s="1074">
        <v>5000</v>
      </c>
      <c r="S91" s="820">
        <v>5000</v>
      </c>
      <c r="T91" s="886"/>
      <c r="U91" s="97"/>
      <c r="V91" s="98"/>
    </row>
    <row r="92" spans="1:24" ht="12.75" customHeight="1">
      <c r="B92" s="124">
        <v>1</v>
      </c>
      <c r="C92" s="66">
        <f t="shared" si="7"/>
        <v>2</v>
      </c>
      <c r="D92" s="76" t="s">
        <v>68</v>
      </c>
      <c r="E92" s="77" t="s">
        <v>90</v>
      </c>
      <c r="F92" s="77" t="s">
        <v>90</v>
      </c>
      <c r="G92" s="125"/>
      <c r="H92" s="69" t="s">
        <v>188</v>
      </c>
      <c r="I92" s="70" t="s">
        <v>380</v>
      </c>
      <c r="J92" s="81" t="s">
        <v>616</v>
      </c>
      <c r="K92" s="72">
        <v>3800</v>
      </c>
      <c r="L92" s="72">
        <v>4300</v>
      </c>
      <c r="M92" s="72">
        <v>5000</v>
      </c>
      <c r="N92" s="72">
        <v>4800</v>
      </c>
      <c r="O92" s="72">
        <v>5000</v>
      </c>
      <c r="P92" s="72">
        <v>5000</v>
      </c>
      <c r="Q92" s="1094">
        <v>5000</v>
      </c>
      <c r="R92" s="1073"/>
      <c r="S92" s="97"/>
      <c r="T92" s="886"/>
      <c r="U92" s="97"/>
      <c r="V92" s="98"/>
    </row>
    <row r="93" spans="1:24" ht="12.75" customHeight="1">
      <c r="B93" s="65">
        <v>1</v>
      </c>
      <c r="C93" s="66">
        <f t="shared" si="7"/>
        <v>3</v>
      </c>
      <c r="D93" s="823" t="s">
        <v>68</v>
      </c>
      <c r="E93" s="823" t="s">
        <v>87</v>
      </c>
      <c r="F93" s="825" t="s">
        <v>70</v>
      </c>
      <c r="G93" s="78"/>
      <c r="H93" s="100" t="s">
        <v>188</v>
      </c>
      <c r="I93" s="101" t="s">
        <v>6013</v>
      </c>
      <c r="J93" s="81" t="s">
        <v>6111</v>
      </c>
      <c r="K93" s="72"/>
      <c r="L93" s="72"/>
      <c r="M93" s="72"/>
      <c r="N93" s="72"/>
      <c r="O93" s="72">
        <v>210</v>
      </c>
      <c r="P93" s="72">
        <v>350</v>
      </c>
      <c r="Q93" s="1064">
        <v>800</v>
      </c>
      <c r="R93" s="829">
        <v>1000</v>
      </c>
      <c r="S93" s="769">
        <v>1200</v>
      </c>
      <c r="T93" s="1047">
        <v>1800</v>
      </c>
      <c r="U93" s="73"/>
      <c r="V93" s="196"/>
    </row>
    <row r="94" spans="1:24" ht="12.75" customHeight="1">
      <c r="A94" s="320"/>
      <c r="B94" s="65">
        <v>1</v>
      </c>
      <c r="C94" s="66">
        <f>IF(E94="A",1,IF(E94="B",1,0))</f>
        <v>0</v>
      </c>
      <c r="D94" s="1253" t="s">
        <v>68</v>
      </c>
      <c r="E94" s="1254" t="s">
        <v>90</v>
      </c>
      <c r="F94" s="1254" t="s">
        <v>90</v>
      </c>
      <c r="G94" s="78"/>
      <c r="H94" s="100" t="s">
        <v>240</v>
      </c>
      <c r="I94" s="826" t="s">
        <v>6483</v>
      </c>
      <c r="J94" s="81" t="s">
        <v>17</v>
      </c>
      <c r="K94" s="72"/>
      <c r="L94" s="72"/>
      <c r="M94" s="72"/>
      <c r="N94" s="72"/>
      <c r="O94" s="72"/>
      <c r="P94" s="72"/>
      <c r="Q94" s="833">
        <v>450</v>
      </c>
      <c r="R94" s="822">
        <v>750</v>
      </c>
      <c r="S94" s="73"/>
      <c r="T94" s="880"/>
      <c r="U94" s="880"/>
      <c r="V94" s="110"/>
    </row>
    <row r="95" spans="1:24" ht="12.75" customHeight="1">
      <c r="A95" s="320"/>
      <c r="B95" s="65">
        <v>1</v>
      </c>
      <c r="C95" s="66">
        <f>IF(E95="A",1,IF(E95="B",1,0))</f>
        <v>1</v>
      </c>
      <c r="D95" s="1253" t="s">
        <v>87</v>
      </c>
      <c r="E95" s="1253" t="s">
        <v>68</v>
      </c>
      <c r="F95" s="1253" t="s">
        <v>68</v>
      </c>
      <c r="G95" s="78"/>
      <c r="H95" s="100" t="s">
        <v>110</v>
      </c>
      <c r="I95" s="826" t="s">
        <v>6492</v>
      </c>
      <c r="J95" s="81" t="s">
        <v>616</v>
      </c>
      <c r="K95" s="72"/>
      <c r="L95" s="72"/>
      <c r="M95" s="72"/>
      <c r="N95" s="72"/>
      <c r="O95" s="72"/>
      <c r="P95" s="72"/>
      <c r="Q95" s="833">
        <v>300</v>
      </c>
      <c r="R95" s="822">
        <v>500</v>
      </c>
      <c r="S95" s="73"/>
      <c r="T95" s="880"/>
      <c r="U95" s="880"/>
      <c r="V95" s="110"/>
    </row>
    <row r="96" spans="1:24" ht="12.75" customHeight="1">
      <c r="A96" s="810"/>
      <c r="B96" s="65">
        <v>1</v>
      </c>
      <c r="C96" s="66">
        <f t="shared" si="7"/>
        <v>4</v>
      </c>
      <c r="D96" s="76" t="s">
        <v>87</v>
      </c>
      <c r="E96" s="76" t="s">
        <v>68</v>
      </c>
      <c r="F96" s="99" t="s">
        <v>99</v>
      </c>
      <c r="G96" s="78"/>
      <c r="H96" s="100" t="s">
        <v>110</v>
      </c>
      <c r="I96" s="101" t="s">
        <v>5682</v>
      </c>
      <c r="J96" s="81" t="s">
        <v>7</v>
      </c>
      <c r="K96" s="72"/>
      <c r="L96" s="72"/>
      <c r="M96" s="72"/>
      <c r="N96" s="72">
        <v>900</v>
      </c>
      <c r="O96" s="72">
        <v>900</v>
      </c>
      <c r="P96" s="72">
        <v>900</v>
      </c>
      <c r="Q96" s="1064">
        <v>1800</v>
      </c>
      <c r="R96" s="829">
        <v>2200</v>
      </c>
      <c r="S96" s="769">
        <v>2800</v>
      </c>
      <c r="T96" s="1047">
        <v>3000</v>
      </c>
      <c r="U96" s="73"/>
      <c r="V96" s="196"/>
    </row>
    <row r="97" spans="1:256" ht="12.75" customHeight="1">
      <c r="A97" s="111"/>
      <c r="B97" s="65">
        <v>1</v>
      </c>
      <c r="C97" s="66">
        <f t="shared" si="7"/>
        <v>3</v>
      </c>
      <c r="D97" s="1030" t="s">
        <v>87</v>
      </c>
      <c r="E97" s="1030" t="s">
        <v>87</v>
      </c>
      <c r="F97" s="1034" t="s">
        <v>68</v>
      </c>
      <c r="G97" s="78"/>
      <c r="H97" s="100" t="s">
        <v>116</v>
      </c>
      <c r="I97" s="101" t="s">
        <v>6230</v>
      </c>
      <c r="J97" s="1023" t="s">
        <v>1056</v>
      </c>
      <c r="K97" s="72"/>
      <c r="L97" s="72"/>
      <c r="M97" s="72"/>
      <c r="N97" s="72"/>
      <c r="O97" s="72"/>
      <c r="P97" s="72">
        <v>350</v>
      </c>
      <c r="Q97" s="1063">
        <v>350</v>
      </c>
      <c r="R97" s="1026"/>
      <c r="S97" s="1027"/>
      <c r="T97" s="1028"/>
      <c r="U97" s="1028"/>
      <c r="V97" s="1029"/>
    </row>
    <row r="98" spans="1:256" ht="12.75" customHeight="1">
      <c r="B98" s="65">
        <v>1</v>
      </c>
      <c r="C98" s="66">
        <f t="shared" si="7"/>
        <v>2</v>
      </c>
      <c r="D98" s="76" t="s">
        <v>87</v>
      </c>
      <c r="E98" s="77" t="s">
        <v>90</v>
      </c>
      <c r="F98" s="77" t="s">
        <v>90</v>
      </c>
      <c r="G98" s="95"/>
      <c r="H98" s="96" t="s">
        <v>188</v>
      </c>
      <c r="I98" s="70" t="s">
        <v>381</v>
      </c>
      <c r="J98" s="71" t="s">
        <v>17</v>
      </c>
      <c r="K98" s="72"/>
      <c r="L98" s="72"/>
      <c r="M98" s="72"/>
      <c r="N98" s="72">
        <v>210</v>
      </c>
      <c r="O98" s="72">
        <v>500</v>
      </c>
      <c r="P98" s="72">
        <v>600</v>
      </c>
      <c r="Q98" s="1084">
        <v>1000</v>
      </c>
      <c r="R98" s="1073"/>
      <c r="S98" s="97"/>
      <c r="T98" s="880"/>
      <c r="U98" s="73"/>
      <c r="V98" s="196"/>
    </row>
    <row r="99" spans="1:256" ht="12.75" customHeight="1">
      <c r="B99" s="65">
        <v>1</v>
      </c>
      <c r="C99" s="66">
        <f t="shared" si="7"/>
        <v>4</v>
      </c>
      <c r="D99" s="823" t="s">
        <v>68</v>
      </c>
      <c r="E99" s="823" t="s">
        <v>68</v>
      </c>
      <c r="F99" s="824" t="s">
        <v>90</v>
      </c>
      <c r="G99" s="78"/>
      <c r="H99" s="100" t="s">
        <v>114</v>
      </c>
      <c r="I99" s="101" t="s">
        <v>6003</v>
      </c>
      <c r="J99" s="81" t="s">
        <v>616</v>
      </c>
      <c r="K99" s="72"/>
      <c r="L99" s="72"/>
      <c r="M99" s="72"/>
      <c r="N99" s="72"/>
      <c r="O99" s="72">
        <v>840</v>
      </c>
      <c r="P99" s="72">
        <v>1400</v>
      </c>
      <c r="Q99" s="1063">
        <v>1400</v>
      </c>
      <c r="R99" s="1268">
        <v>2700</v>
      </c>
      <c r="S99" s="769">
        <v>3800</v>
      </c>
      <c r="T99" s="880"/>
      <c r="U99" s="73"/>
      <c r="V99" s="196"/>
    </row>
    <row r="100" spans="1:256" ht="12.75" customHeight="1">
      <c r="B100" s="65">
        <v>1</v>
      </c>
      <c r="C100" s="66">
        <f t="shared" si="7"/>
        <v>3</v>
      </c>
      <c r="D100" s="67" t="s">
        <v>68</v>
      </c>
      <c r="E100" s="67" t="s">
        <v>87</v>
      </c>
      <c r="F100" s="192" t="s">
        <v>70</v>
      </c>
      <c r="G100" s="68"/>
      <c r="H100" s="69" t="s">
        <v>90</v>
      </c>
      <c r="I100" s="70" t="s">
        <v>383</v>
      </c>
      <c r="J100" s="71" t="s">
        <v>6111</v>
      </c>
      <c r="K100" s="72"/>
      <c r="L100" s="72">
        <v>200</v>
      </c>
      <c r="M100" s="72">
        <v>200</v>
      </c>
      <c r="N100" s="72">
        <v>500</v>
      </c>
      <c r="O100" s="72">
        <v>900</v>
      </c>
      <c r="P100" s="72">
        <v>1000</v>
      </c>
      <c r="Q100" s="1063">
        <v>1400</v>
      </c>
      <c r="R100" s="1025">
        <v>1600</v>
      </c>
      <c r="S100" s="769">
        <v>2400</v>
      </c>
      <c r="T100" s="899"/>
      <c r="U100" s="73"/>
      <c r="V100" s="74"/>
    </row>
    <row r="101" spans="1:256" s="55" customFormat="1" ht="12" customHeight="1">
      <c r="A101"/>
      <c r="B101" s="277"/>
      <c r="C101" s="270"/>
      <c r="D101" s="278"/>
      <c r="E101" s="278"/>
      <c r="F101" s="278"/>
      <c r="G101" s="270"/>
      <c r="H101" s="277"/>
      <c r="I101" s="271" t="s">
        <v>386</v>
      </c>
      <c r="J101" s="279"/>
      <c r="K101" s="72"/>
      <c r="L101" s="72"/>
      <c r="M101" s="72"/>
      <c r="N101" s="72"/>
      <c r="O101" s="72"/>
      <c r="P101" s="72"/>
      <c r="Q101" s="1125"/>
      <c r="R101" s="1121"/>
      <c r="S101" s="280"/>
      <c r="T101" s="954"/>
      <c r="U101" s="280"/>
      <c r="V101" s="281"/>
    </row>
    <row r="102" spans="1:256" ht="12.75" customHeight="1">
      <c r="A102" s="111"/>
      <c r="B102" s="65">
        <v>1</v>
      </c>
      <c r="C102" s="66">
        <f t="shared" ref="C102:C109" si="8">IF(E102="A",4,IF(E102="B",3,IF(E102="C",2,IF(E102="D",1,0))))</f>
        <v>3</v>
      </c>
      <c r="D102" s="1030" t="s">
        <v>87</v>
      </c>
      <c r="E102" s="1030" t="s">
        <v>87</v>
      </c>
      <c r="F102" s="1031" t="s">
        <v>90</v>
      </c>
      <c r="G102" s="78"/>
      <c r="H102" s="100" t="s">
        <v>122</v>
      </c>
      <c r="I102" s="101" t="s">
        <v>6270</v>
      </c>
      <c r="J102" s="1023" t="s">
        <v>1056</v>
      </c>
      <c r="K102" s="72"/>
      <c r="L102" s="72"/>
      <c r="M102" s="72"/>
      <c r="N102" s="72"/>
      <c r="O102" s="72"/>
      <c r="P102" s="72">
        <v>500</v>
      </c>
      <c r="Q102" s="1063">
        <v>500</v>
      </c>
      <c r="R102" s="1026"/>
      <c r="S102" s="1027"/>
      <c r="T102" s="1028"/>
      <c r="U102" s="1028"/>
      <c r="V102" s="1029"/>
    </row>
    <row r="103" spans="1:256" s="55" customFormat="1" ht="12.5">
      <c r="A103" s="217"/>
      <c r="B103" s="65">
        <v>1</v>
      </c>
      <c r="C103" s="66">
        <v>3</v>
      </c>
      <c r="D103" s="1253" t="s">
        <v>68</v>
      </c>
      <c r="E103" s="1253" t="s">
        <v>87</v>
      </c>
      <c r="F103" s="1253" t="s">
        <v>68</v>
      </c>
      <c r="G103" s="1007"/>
      <c r="H103" s="1041" t="s">
        <v>122</v>
      </c>
      <c r="I103" s="1013" t="s">
        <v>6042</v>
      </c>
      <c r="J103" s="1023" t="s">
        <v>17</v>
      </c>
      <c r="K103" s="997"/>
      <c r="L103" s="997"/>
      <c r="M103" s="997"/>
      <c r="N103" s="997"/>
      <c r="O103" s="997"/>
      <c r="P103" s="997"/>
      <c r="Q103" s="1024">
        <v>700</v>
      </c>
      <c r="R103" s="1044">
        <v>700</v>
      </c>
      <c r="S103" s="1036">
        <v>800</v>
      </c>
      <c r="T103" s="1044">
        <v>1000</v>
      </c>
      <c r="U103" s="1042"/>
      <c r="V103" s="1043"/>
      <c r="W103" s="109"/>
      <c r="X103" s="188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/>
      <c r="BK103" s="109"/>
      <c r="BL103" s="109"/>
      <c r="BM103" s="109"/>
      <c r="BN103" s="109"/>
      <c r="BO103" s="109"/>
      <c r="BP103" s="109"/>
      <c r="BQ103" s="109"/>
      <c r="BR103" s="109"/>
      <c r="BS103" s="109"/>
      <c r="BT103" s="109"/>
      <c r="BU103" s="109"/>
      <c r="BV103" s="109"/>
      <c r="BW103" s="109"/>
      <c r="BX103" s="109"/>
      <c r="BY103" s="109"/>
      <c r="BZ103" s="109"/>
      <c r="CA103" s="109"/>
      <c r="CB103" s="109"/>
      <c r="CC103" s="109"/>
      <c r="CD103" s="109"/>
      <c r="CE103" s="109"/>
      <c r="CF103" s="109"/>
      <c r="CG103" s="109"/>
      <c r="CH103" s="109"/>
      <c r="CI103" s="109"/>
      <c r="CJ103" s="109"/>
      <c r="CK103" s="109"/>
      <c r="CL103" s="109"/>
      <c r="CM103" s="109"/>
      <c r="CN103" s="109"/>
      <c r="CO103" s="109"/>
      <c r="CP103" s="109"/>
      <c r="CQ103" s="109"/>
      <c r="CR103" s="109"/>
      <c r="CS103" s="109"/>
      <c r="CT103" s="109"/>
      <c r="CU103" s="109"/>
      <c r="CV103" s="109"/>
      <c r="CW103" s="109"/>
      <c r="CX103" s="109"/>
      <c r="CY103" s="109"/>
      <c r="CZ103" s="109"/>
      <c r="DA103" s="109"/>
      <c r="DB103" s="109"/>
      <c r="DC103" s="109"/>
      <c r="DD103" s="109"/>
      <c r="DE103" s="109"/>
      <c r="DF103" s="109"/>
      <c r="DG103" s="109"/>
      <c r="DH103" s="109"/>
      <c r="DI103" s="109"/>
      <c r="DJ103" s="109"/>
      <c r="DK103" s="109"/>
      <c r="DL103" s="109"/>
      <c r="DM103" s="109"/>
      <c r="DN103" s="109"/>
      <c r="DO103" s="109"/>
      <c r="DP103" s="109"/>
      <c r="DQ103" s="109"/>
      <c r="DR103" s="109"/>
      <c r="DS103" s="109"/>
      <c r="DT103" s="109"/>
      <c r="DU103" s="109"/>
      <c r="DV103" s="109"/>
      <c r="DW103" s="109"/>
      <c r="DX103" s="109"/>
      <c r="DY103" s="109"/>
      <c r="DZ103" s="109"/>
      <c r="EA103" s="109"/>
      <c r="EB103" s="109"/>
      <c r="EC103" s="109"/>
      <c r="ED103" s="109"/>
      <c r="EE103" s="109"/>
      <c r="EF103" s="109"/>
      <c r="EG103" s="109"/>
      <c r="EH103" s="109"/>
      <c r="EI103" s="109"/>
      <c r="EJ103" s="109"/>
      <c r="EK103" s="109"/>
      <c r="EL103" s="109"/>
      <c r="EM103" s="109"/>
      <c r="EN103" s="109"/>
      <c r="EO103" s="109"/>
      <c r="EP103" s="109"/>
      <c r="EQ103" s="109"/>
      <c r="ER103" s="109"/>
      <c r="ES103" s="109"/>
      <c r="ET103" s="109"/>
      <c r="EU103" s="109"/>
      <c r="EV103" s="109"/>
      <c r="EW103" s="109"/>
      <c r="EX103" s="109"/>
      <c r="EY103" s="109"/>
      <c r="EZ103" s="109"/>
      <c r="FA103" s="109"/>
      <c r="FB103" s="109"/>
      <c r="FC103" s="109"/>
      <c r="FD103" s="109"/>
      <c r="FE103" s="109"/>
      <c r="FF103" s="109"/>
      <c r="FG103" s="109"/>
      <c r="FH103" s="109"/>
      <c r="FI103" s="109"/>
      <c r="FJ103" s="109"/>
      <c r="FK103" s="109"/>
      <c r="FL103" s="109"/>
      <c r="FM103" s="109"/>
      <c r="FN103" s="109"/>
      <c r="FO103" s="109"/>
      <c r="FP103" s="109"/>
      <c r="FQ103" s="109"/>
      <c r="FR103" s="109"/>
      <c r="FS103" s="109"/>
      <c r="FT103" s="109"/>
      <c r="FU103" s="109"/>
      <c r="FV103" s="109"/>
      <c r="FW103" s="109"/>
      <c r="FX103" s="109"/>
      <c r="FY103" s="109"/>
      <c r="FZ103" s="109"/>
      <c r="GA103" s="109"/>
      <c r="GB103" s="109"/>
      <c r="GC103" s="109"/>
      <c r="GD103" s="109"/>
      <c r="GE103" s="109"/>
      <c r="GF103" s="109"/>
      <c r="GG103" s="109"/>
      <c r="GH103" s="109"/>
      <c r="GI103" s="109"/>
      <c r="GJ103" s="109"/>
      <c r="GK103" s="109"/>
      <c r="GL103" s="109"/>
      <c r="GM103" s="109"/>
      <c r="GN103" s="109"/>
      <c r="GO103" s="109"/>
      <c r="GP103" s="109"/>
      <c r="GQ103" s="109"/>
      <c r="GR103" s="109"/>
      <c r="GS103" s="109"/>
      <c r="GT103" s="109"/>
      <c r="GU103" s="109"/>
      <c r="GV103" s="109"/>
      <c r="GW103" s="109"/>
      <c r="GX103" s="109"/>
      <c r="GY103" s="109"/>
      <c r="GZ103" s="109"/>
      <c r="HA103" s="109"/>
      <c r="HB103" s="109"/>
      <c r="HC103" s="109"/>
      <c r="HD103" s="109"/>
      <c r="HE103" s="109"/>
      <c r="HF103" s="109"/>
      <c r="HG103" s="109"/>
      <c r="HH103" s="109"/>
      <c r="HI103" s="109"/>
      <c r="HJ103" s="109"/>
      <c r="HK103" s="109"/>
      <c r="HL103" s="109"/>
      <c r="HM103" s="109"/>
      <c r="HN103" s="109"/>
      <c r="HO103" s="109"/>
      <c r="HP103" s="109"/>
      <c r="HQ103" s="109"/>
      <c r="HR103" s="109"/>
      <c r="HS103" s="109"/>
      <c r="HT103" s="109"/>
      <c r="HU103" s="109"/>
      <c r="HV103" s="109"/>
      <c r="HW103" s="109"/>
      <c r="HX103" s="109"/>
      <c r="HY103" s="109"/>
      <c r="HZ103" s="109"/>
      <c r="IA103" s="109"/>
      <c r="IB103" s="109"/>
      <c r="IC103" s="109"/>
      <c r="ID103" s="109"/>
      <c r="IE103" s="109"/>
      <c r="IF103" s="109"/>
      <c r="IG103" s="109"/>
      <c r="IH103" s="109"/>
      <c r="II103" s="109"/>
      <c r="IJ103" s="109"/>
      <c r="IK103" s="109"/>
      <c r="IL103" s="109"/>
      <c r="IM103" s="109"/>
      <c r="IN103" s="109"/>
      <c r="IO103" s="109"/>
      <c r="IP103" s="109"/>
      <c r="IQ103" s="109"/>
      <c r="IR103" s="109"/>
      <c r="IS103" s="109"/>
      <c r="IT103" s="109"/>
      <c r="IU103" s="109"/>
      <c r="IV103" s="109"/>
    </row>
    <row r="104" spans="1:256" ht="12.75" customHeight="1">
      <c r="A104" s="111"/>
      <c r="B104" s="65">
        <v>1</v>
      </c>
      <c r="C104" s="66">
        <f t="shared" si="8"/>
        <v>4</v>
      </c>
      <c r="D104" s="1030" t="s">
        <v>68</v>
      </c>
      <c r="E104" s="1030" t="s">
        <v>68</v>
      </c>
      <c r="F104" s="1031" t="s">
        <v>90</v>
      </c>
      <c r="G104" s="78"/>
      <c r="H104" s="100" t="s">
        <v>251</v>
      </c>
      <c r="I104" s="101" t="s">
        <v>6251</v>
      </c>
      <c r="J104" s="1023" t="s">
        <v>17</v>
      </c>
      <c r="K104" s="72"/>
      <c r="L104" s="72"/>
      <c r="M104" s="72"/>
      <c r="N104" s="72"/>
      <c r="O104" s="72"/>
      <c r="P104" s="72">
        <v>2300</v>
      </c>
      <c r="Q104" s="1063">
        <v>2300</v>
      </c>
      <c r="R104" s="1025">
        <v>2300</v>
      </c>
      <c r="S104" s="1027"/>
      <c r="T104" s="1028"/>
      <c r="U104" s="1028"/>
      <c r="V104" s="1029"/>
    </row>
    <row r="105" spans="1:256" ht="12.75" customHeight="1">
      <c r="B105" s="65">
        <v>1</v>
      </c>
      <c r="C105" s="66">
        <f t="shared" si="8"/>
        <v>4</v>
      </c>
      <c r="D105" s="67" t="s">
        <v>68</v>
      </c>
      <c r="E105" s="67" t="s">
        <v>68</v>
      </c>
      <c r="F105" s="105" t="s">
        <v>90</v>
      </c>
      <c r="G105" s="68"/>
      <c r="H105" s="69" t="s">
        <v>251</v>
      </c>
      <c r="I105" s="70" t="s">
        <v>390</v>
      </c>
      <c r="J105" s="71" t="s">
        <v>6111</v>
      </c>
      <c r="K105" s="72"/>
      <c r="L105" s="72">
        <v>540</v>
      </c>
      <c r="M105" s="72">
        <v>900</v>
      </c>
      <c r="N105" s="72">
        <v>900</v>
      </c>
      <c r="O105" s="72">
        <v>1600</v>
      </c>
      <c r="P105" s="72">
        <v>3700</v>
      </c>
      <c r="Q105" s="1064">
        <v>4000</v>
      </c>
      <c r="R105" s="1025">
        <v>4600</v>
      </c>
      <c r="S105" s="769">
        <v>4800</v>
      </c>
      <c r="T105" s="1052">
        <v>5000</v>
      </c>
      <c r="U105" s="73"/>
      <c r="V105" s="74"/>
    </row>
    <row r="106" spans="1:256" ht="12.75" customHeight="1">
      <c r="B106" s="65">
        <v>1</v>
      </c>
      <c r="C106" s="66">
        <f t="shared" si="8"/>
        <v>3</v>
      </c>
      <c r="D106" s="67" t="s">
        <v>68</v>
      </c>
      <c r="E106" s="67" t="s">
        <v>87</v>
      </c>
      <c r="F106" s="67" t="s">
        <v>68</v>
      </c>
      <c r="G106" s="68"/>
      <c r="H106" s="69" t="s">
        <v>122</v>
      </c>
      <c r="I106" s="70" t="s">
        <v>391</v>
      </c>
      <c r="J106" s="71" t="s">
        <v>6111</v>
      </c>
      <c r="K106" s="72"/>
      <c r="L106" s="72">
        <v>450</v>
      </c>
      <c r="M106" s="72">
        <v>750</v>
      </c>
      <c r="N106" s="72">
        <v>1500</v>
      </c>
      <c r="O106" s="72">
        <v>2600</v>
      </c>
      <c r="P106" s="72">
        <v>3600</v>
      </c>
      <c r="Q106" s="1063">
        <v>3800</v>
      </c>
      <c r="R106" s="1025">
        <v>3800</v>
      </c>
      <c r="S106" s="769">
        <v>3800</v>
      </c>
      <c r="T106" s="899"/>
      <c r="U106" s="73"/>
      <c r="V106" s="74"/>
    </row>
    <row r="107" spans="1:256" ht="12.75" customHeight="1">
      <c r="B107" s="65">
        <v>1</v>
      </c>
      <c r="C107" s="66">
        <f t="shared" si="8"/>
        <v>3</v>
      </c>
      <c r="D107" s="77" t="s">
        <v>90</v>
      </c>
      <c r="E107" s="76" t="s">
        <v>87</v>
      </c>
      <c r="F107" s="77" t="s">
        <v>90</v>
      </c>
      <c r="G107" s="95"/>
      <c r="H107" s="96" t="s">
        <v>119</v>
      </c>
      <c r="I107" s="70" t="s">
        <v>392</v>
      </c>
      <c r="J107" s="71" t="s">
        <v>1056</v>
      </c>
      <c r="K107" s="72">
        <v>2000</v>
      </c>
      <c r="L107" s="72">
        <v>2600</v>
      </c>
      <c r="M107" s="72">
        <v>2800</v>
      </c>
      <c r="N107" s="72">
        <v>3200</v>
      </c>
      <c r="O107" s="72">
        <v>3600</v>
      </c>
      <c r="P107" s="72">
        <v>3800</v>
      </c>
      <c r="Q107" s="1084">
        <v>3800</v>
      </c>
      <c r="R107" s="1074">
        <v>3800</v>
      </c>
      <c r="S107" s="97"/>
      <c r="T107" s="886"/>
      <c r="U107" s="97"/>
      <c r="V107" s="98"/>
    </row>
    <row r="108" spans="1:256" ht="12.75" customHeight="1">
      <c r="A108" s="810"/>
      <c r="B108" s="65">
        <v>1</v>
      </c>
      <c r="C108" s="66">
        <f t="shared" si="8"/>
        <v>3</v>
      </c>
      <c r="D108" s="76" t="s">
        <v>87</v>
      </c>
      <c r="E108" s="76" t="s">
        <v>87</v>
      </c>
      <c r="F108" s="76" t="s">
        <v>87</v>
      </c>
      <c r="G108" s="78"/>
      <c r="H108" s="100" t="s">
        <v>251</v>
      </c>
      <c r="I108" s="101" t="s">
        <v>5809</v>
      </c>
      <c r="J108" s="81" t="s">
        <v>7</v>
      </c>
      <c r="K108" s="72"/>
      <c r="L108" s="72"/>
      <c r="M108" s="72"/>
      <c r="N108" s="72">
        <v>350</v>
      </c>
      <c r="O108" s="72">
        <v>350</v>
      </c>
      <c r="P108" s="72">
        <v>600</v>
      </c>
      <c r="Q108" s="1084">
        <v>1000</v>
      </c>
      <c r="R108" s="108"/>
      <c r="S108" s="73"/>
      <c r="T108" s="880"/>
      <c r="U108" s="73"/>
      <c r="V108" s="196"/>
    </row>
    <row r="109" spans="1:256" ht="12.75" customHeight="1">
      <c r="A109" s="810"/>
      <c r="B109" s="65">
        <v>1</v>
      </c>
      <c r="C109" s="66">
        <f t="shared" si="8"/>
        <v>4</v>
      </c>
      <c r="D109" s="76" t="s">
        <v>87</v>
      </c>
      <c r="E109" s="76" t="s">
        <v>68</v>
      </c>
      <c r="F109" s="99" t="s">
        <v>99</v>
      </c>
      <c r="G109" s="78"/>
      <c r="H109" s="100" t="s">
        <v>119</v>
      </c>
      <c r="I109" s="101" t="s">
        <v>5841</v>
      </c>
      <c r="J109" s="81" t="s">
        <v>1056</v>
      </c>
      <c r="K109" s="72"/>
      <c r="L109" s="72"/>
      <c r="M109" s="72"/>
      <c r="N109" s="72">
        <v>200</v>
      </c>
      <c r="O109" s="72">
        <v>200</v>
      </c>
      <c r="P109" s="72">
        <v>400</v>
      </c>
      <c r="Q109" s="1063">
        <v>400</v>
      </c>
      <c r="R109" s="829">
        <v>500</v>
      </c>
      <c r="S109" s="769">
        <v>600</v>
      </c>
      <c r="T109" s="880"/>
      <c r="U109" s="73"/>
      <c r="V109" s="196"/>
    </row>
    <row r="110" spans="1:256" ht="12.75" customHeight="1">
      <c r="B110" s="277"/>
      <c r="C110" s="270"/>
      <c r="D110" s="278"/>
      <c r="E110" s="278"/>
      <c r="F110" s="278"/>
      <c r="G110" s="270"/>
      <c r="H110" s="277"/>
      <c r="I110" s="271" t="s">
        <v>125</v>
      </c>
      <c r="J110" s="279"/>
      <c r="K110" s="72"/>
      <c r="L110" s="72"/>
      <c r="M110" s="72"/>
      <c r="N110" s="72"/>
      <c r="O110" s="72"/>
      <c r="P110" s="72"/>
      <c r="Q110" s="1125"/>
      <c r="R110" s="1121"/>
      <c r="S110" s="280"/>
      <c r="T110" s="954"/>
      <c r="U110" s="280"/>
      <c r="V110" s="281"/>
    </row>
    <row r="111" spans="1:256" ht="12.75" customHeight="1">
      <c r="B111" s="65">
        <v>1</v>
      </c>
      <c r="C111" s="66">
        <f>IF(E111="A",4,IF(E111="B",3,IF(E111="C",2,IF(E111="D",1,0))))</f>
        <v>4</v>
      </c>
      <c r="D111" s="76" t="s">
        <v>68</v>
      </c>
      <c r="E111" s="76" t="s">
        <v>68</v>
      </c>
      <c r="F111" s="99" t="s">
        <v>99</v>
      </c>
      <c r="G111" s="95"/>
      <c r="H111" s="96" t="s">
        <v>129</v>
      </c>
      <c r="I111" s="70" t="s">
        <v>395</v>
      </c>
      <c r="J111" s="71" t="s">
        <v>6111</v>
      </c>
      <c r="K111" s="72">
        <v>750</v>
      </c>
      <c r="L111" s="72">
        <v>1000</v>
      </c>
      <c r="M111" s="72">
        <v>1000</v>
      </c>
      <c r="N111" s="72">
        <v>1700</v>
      </c>
      <c r="O111" s="72">
        <v>2400</v>
      </c>
      <c r="P111" s="72">
        <v>3300</v>
      </c>
      <c r="Q111" s="1094">
        <v>3900</v>
      </c>
      <c r="R111" s="1073"/>
      <c r="S111" s="97"/>
      <c r="T111" s="886"/>
      <c r="U111" s="97"/>
      <c r="V111" s="98"/>
    </row>
    <row r="112" spans="1:256" ht="12.75" customHeight="1">
      <c r="A112" s="320"/>
      <c r="B112" s="65">
        <v>1</v>
      </c>
      <c r="C112" s="66">
        <f>IF(E112="A",1,IF(E112="B",1,0))</f>
        <v>0</v>
      </c>
      <c r="D112" s="1253" t="s">
        <v>87</v>
      </c>
      <c r="E112" s="1254" t="s">
        <v>90</v>
      </c>
      <c r="F112" s="1254" t="s">
        <v>90</v>
      </c>
      <c r="G112" s="78"/>
      <c r="H112" s="100" t="s">
        <v>129</v>
      </c>
      <c r="I112" s="826" t="s">
        <v>6567</v>
      </c>
      <c r="J112" s="81" t="s">
        <v>17</v>
      </c>
      <c r="K112" s="72"/>
      <c r="L112" s="72"/>
      <c r="M112" s="72"/>
      <c r="N112" s="72"/>
      <c r="O112" s="72"/>
      <c r="P112" s="72"/>
      <c r="Q112" s="833">
        <v>540</v>
      </c>
      <c r="R112" s="822">
        <v>900</v>
      </c>
      <c r="S112" s="769">
        <v>900</v>
      </c>
      <c r="T112" s="880"/>
      <c r="U112" s="880"/>
      <c r="V112" s="110"/>
    </row>
    <row r="113" spans="1:256" ht="12.75" customHeight="1">
      <c r="B113" s="65">
        <v>1</v>
      </c>
      <c r="C113" s="66">
        <f>IF(E113="A",4,IF(E113="B",3,IF(E113="C",2,IF(E113="D",1,0))))</f>
        <v>4</v>
      </c>
      <c r="D113" s="67" t="s">
        <v>68</v>
      </c>
      <c r="E113" s="67" t="s">
        <v>68</v>
      </c>
      <c r="F113" s="105" t="s">
        <v>90</v>
      </c>
      <c r="G113" s="68"/>
      <c r="H113" s="69" t="s">
        <v>129</v>
      </c>
      <c r="I113" s="70" t="s">
        <v>397</v>
      </c>
      <c r="J113" s="71" t="s">
        <v>7</v>
      </c>
      <c r="K113" s="72"/>
      <c r="L113" s="72">
        <v>840</v>
      </c>
      <c r="M113" s="72">
        <v>1400</v>
      </c>
      <c r="N113" s="72">
        <v>1400</v>
      </c>
      <c r="O113" s="72">
        <v>3400</v>
      </c>
      <c r="P113" s="72">
        <v>4800</v>
      </c>
      <c r="Q113" s="1064">
        <v>4800</v>
      </c>
      <c r="R113" s="1025">
        <v>5200</v>
      </c>
      <c r="S113" s="769">
        <v>5800</v>
      </c>
      <c r="T113" s="1052">
        <v>5800</v>
      </c>
      <c r="U113" s="73"/>
      <c r="V113" s="74"/>
    </row>
    <row r="114" spans="1:256" ht="12.75" customHeight="1">
      <c r="B114" s="124">
        <v>1</v>
      </c>
      <c r="C114" s="66">
        <f>IF(E114="A",4,IF(E114="B",3,IF(E114="C",2,IF(E114="D",1,0))))</f>
        <v>3</v>
      </c>
      <c r="D114" s="76" t="s">
        <v>68</v>
      </c>
      <c r="E114" s="76" t="s">
        <v>87</v>
      </c>
      <c r="F114" s="77" t="s">
        <v>90</v>
      </c>
      <c r="G114" s="284"/>
      <c r="H114" s="69" t="s">
        <v>131</v>
      </c>
      <c r="I114" s="70" t="s">
        <v>399</v>
      </c>
      <c r="J114" s="81" t="s">
        <v>10</v>
      </c>
      <c r="K114" s="72">
        <v>1600</v>
      </c>
      <c r="L114" s="72">
        <v>2200</v>
      </c>
      <c r="M114" s="72">
        <v>2500</v>
      </c>
      <c r="N114" s="72">
        <v>3000</v>
      </c>
      <c r="O114" s="72">
        <v>3600</v>
      </c>
      <c r="P114" s="72">
        <v>3800</v>
      </c>
      <c r="Q114" s="1066">
        <v>3800</v>
      </c>
      <c r="R114" s="1122">
        <v>3800</v>
      </c>
      <c r="S114" s="103"/>
      <c r="T114" s="905"/>
      <c r="U114" s="103"/>
      <c r="V114" s="249"/>
    </row>
    <row r="115" spans="1:256" ht="12.75" customHeight="1">
      <c r="B115" s="277"/>
      <c r="C115" s="270"/>
      <c r="D115" s="278"/>
      <c r="E115" s="278"/>
      <c r="F115" s="278"/>
      <c r="G115" s="270"/>
      <c r="H115" s="277"/>
      <c r="I115" s="285" t="s">
        <v>134</v>
      </c>
      <c r="J115" s="279"/>
      <c r="K115" s="72"/>
      <c r="L115" s="72"/>
      <c r="M115" s="72"/>
      <c r="N115" s="72"/>
      <c r="O115" s="72"/>
      <c r="P115" s="72"/>
      <c r="Q115" s="1125"/>
      <c r="R115" s="1121"/>
      <c r="S115" s="280"/>
      <c r="T115" s="954"/>
      <c r="U115" s="280"/>
      <c r="V115" s="281"/>
    </row>
    <row r="116" spans="1:256" s="55" customFormat="1" ht="12" customHeight="1">
      <c r="A116"/>
      <c r="B116" s="65">
        <v>1</v>
      </c>
      <c r="C116" s="66">
        <f t="shared" ref="C116:C124" si="9">IF(E116="A",4,IF(E116="B",3,IF(E116="C",2,IF(E116="D",1,0))))</f>
        <v>3</v>
      </c>
      <c r="D116" s="76" t="s">
        <v>68</v>
      </c>
      <c r="E116" s="76" t="s">
        <v>87</v>
      </c>
      <c r="F116" s="99" t="s">
        <v>99</v>
      </c>
      <c r="G116" s="95"/>
      <c r="H116" s="96" t="s">
        <v>135</v>
      </c>
      <c r="I116" s="70" t="s">
        <v>401</v>
      </c>
      <c r="J116" s="71" t="s">
        <v>282</v>
      </c>
      <c r="K116" s="72">
        <v>350</v>
      </c>
      <c r="L116" s="72">
        <v>300</v>
      </c>
      <c r="M116" s="72">
        <v>600</v>
      </c>
      <c r="N116" s="72">
        <v>800</v>
      </c>
      <c r="O116" s="72">
        <v>1000</v>
      </c>
      <c r="P116" s="72">
        <v>1600</v>
      </c>
      <c r="Q116" s="1084">
        <v>1800</v>
      </c>
      <c r="R116" s="1074">
        <v>2200</v>
      </c>
      <c r="S116" s="97"/>
      <c r="T116" s="886"/>
      <c r="U116" s="97"/>
      <c r="V116" s="98"/>
    </row>
    <row r="117" spans="1:256" ht="12.75" customHeight="1">
      <c r="A117" s="320"/>
      <c r="B117" s="65">
        <v>1</v>
      </c>
      <c r="C117" s="66">
        <f>IF(E117="A",1,IF(E117="B",1,0))</f>
        <v>1</v>
      </c>
      <c r="D117" s="1254" t="s">
        <v>90</v>
      </c>
      <c r="E117" s="1253" t="s">
        <v>68</v>
      </c>
      <c r="F117" s="1253" t="s">
        <v>68</v>
      </c>
      <c r="G117" s="78"/>
      <c r="H117" s="100" t="s">
        <v>135</v>
      </c>
      <c r="I117" s="826" t="s">
        <v>6595</v>
      </c>
      <c r="J117" s="81" t="s">
        <v>17</v>
      </c>
      <c r="K117" s="72"/>
      <c r="L117" s="72"/>
      <c r="M117" s="72"/>
      <c r="N117" s="72"/>
      <c r="O117" s="72"/>
      <c r="P117" s="72"/>
      <c r="Q117" s="833">
        <v>1500</v>
      </c>
      <c r="R117" s="822">
        <v>2500</v>
      </c>
      <c r="S117" s="769">
        <v>2500</v>
      </c>
      <c r="T117" s="880"/>
      <c r="U117" s="880"/>
      <c r="V117" s="110"/>
    </row>
    <row r="118" spans="1:256" s="109" customFormat="1" ht="12.5">
      <c r="A118" s="217"/>
      <c r="B118" s="65">
        <v>1</v>
      </c>
      <c r="C118" s="66">
        <f t="shared" si="9"/>
        <v>3</v>
      </c>
      <c r="D118" s="99" t="s">
        <v>70</v>
      </c>
      <c r="E118" s="76" t="s">
        <v>87</v>
      </c>
      <c r="F118" s="76" t="s">
        <v>87</v>
      </c>
      <c r="G118" s="78"/>
      <c r="H118" s="96" t="s">
        <v>135</v>
      </c>
      <c r="I118" s="107" t="s">
        <v>2074</v>
      </c>
      <c r="J118" s="81" t="s">
        <v>616</v>
      </c>
      <c r="K118" s="72"/>
      <c r="L118" s="72"/>
      <c r="M118" s="72"/>
      <c r="N118" s="72">
        <v>800</v>
      </c>
      <c r="O118" s="72">
        <v>800</v>
      </c>
      <c r="P118" s="72">
        <v>900</v>
      </c>
      <c r="Q118" s="1094">
        <v>900</v>
      </c>
      <c r="R118" s="1268">
        <v>900</v>
      </c>
      <c r="S118" s="769">
        <v>900</v>
      </c>
      <c r="T118" s="880"/>
      <c r="U118" s="73"/>
      <c r="V118" s="196"/>
    </row>
    <row r="119" spans="1:256" ht="12.75" customHeight="1">
      <c r="A119" s="111"/>
      <c r="B119" s="65">
        <v>1</v>
      </c>
      <c r="C119" s="66">
        <f t="shared" si="9"/>
        <v>4</v>
      </c>
      <c r="D119" s="1030" t="s">
        <v>68</v>
      </c>
      <c r="E119" s="1030" t="s">
        <v>68</v>
      </c>
      <c r="F119" s="1031" t="s">
        <v>90</v>
      </c>
      <c r="G119" s="78"/>
      <c r="H119" s="100" t="s">
        <v>267</v>
      </c>
      <c r="I119" s="101" t="s">
        <v>6340</v>
      </c>
      <c r="J119" s="1023" t="s">
        <v>6111</v>
      </c>
      <c r="K119" s="72"/>
      <c r="L119" s="72"/>
      <c r="M119" s="72"/>
      <c r="N119" s="72"/>
      <c r="O119" s="72"/>
      <c r="P119" s="72">
        <v>1400</v>
      </c>
      <c r="Q119" s="1063">
        <v>1400</v>
      </c>
      <c r="R119" s="1025">
        <v>1400</v>
      </c>
      <c r="S119" s="1027"/>
      <c r="T119" s="1028"/>
      <c r="U119" s="1028"/>
      <c r="V119" s="1029"/>
    </row>
    <row r="120" spans="1:256" ht="12.75" customHeight="1">
      <c r="A120" s="111"/>
      <c r="B120" s="65">
        <v>1</v>
      </c>
      <c r="C120" s="66">
        <f t="shared" si="9"/>
        <v>4</v>
      </c>
      <c r="D120" s="1030" t="s">
        <v>68</v>
      </c>
      <c r="E120" s="1030" t="s">
        <v>68</v>
      </c>
      <c r="F120" s="1031" t="s">
        <v>90</v>
      </c>
      <c r="G120" s="78"/>
      <c r="H120" s="100" t="s">
        <v>215</v>
      </c>
      <c r="I120" s="101" t="s">
        <v>6355</v>
      </c>
      <c r="J120" s="1023" t="s">
        <v>1056</v>
      </c>
      <c r="K120" s="72"/>
      <c r="L120" s="72"/>
      <c r="M120" s="72"/>
      <c r="N120" s="72"/>
      <c r="O120" s="72"/>
      <c r="P120" s="72">
        <v>750</v>
      </c>
      <c r="Q120" s="1063">
        <v>750</v>
      </c>
      <c r="R120" s="1026"/>
      <c r="S120" s="1027"/>
      <c r="T120" s="1028"/>
      <c r="U120" s="1028"/>
      <c r="V120" s="1029"/>
    </row>
    <row r="121" spans="1:256" ht="12.75" customHeight="1">
      <c r="A121" s="810"/>
      <c r="B121" s="65">
        <v>1</v>
      </c>
      <c r="C121" s="66">
        <f t="shared" si="9"/>
        <v>2</v>
      </c>
      <c r="D121" s="76" t="s">
        <v>87</v>
      </c>
      <c r="E121" s="77" t="s">
        <v>90</v>
      </c>
      <c r="F121" s="99" t="s">
        <v>70</v>
      </c>
      <c r="G121" s="78"/>
      <c r="H121" s="100" t="s">
        <v>135</v>
      </c>
      <c r="I121" s="101" t="s">
        <v>5739</v>
      </c>
      <c r="J121" s="81" t="s">
        <v>1056</v>
      </c>
      <c r="K121" s="72"/>
      <c r="L121" s="72"/>
      <c r="M121" s="72"/>
      <c r="N121" s="72">
        <v>3300</v>
      </c>
      <c r="O121" s="72">
        <v>3300</v>
      </c>
      <c r="P121" s="72">
        <v>3300</v>
      </c>
      <c r="Q121" s="1064">
        <v>3800</v>
      </c>
      <c r="R121" s="829">
        <v>4200</v>
      </c>
      <c r="S121" s="769">
        <v>4200</v>
      </c>
      <c r="T121" s="1047">
        <v>5000</v>
      </c>
      <c r="U121" s="73"/>
      <c r="V121" s="196"/>
    </row>
    <row r="122" spans="1:256" ht="12.75" customHeight="1">
      <c r="B122" s="65">
        <v>1</v>
      </c>
      <c r="C122" s="66">
        <f t="shared" si="9"/>
        <v>4</v>
      </c>
      <c r="D122" s="76" t="s">
        <v>68</v>
      </c>
      <c r="E122" s="76" t="s">
        <v>68</v>
      </c>
      <c r="F122" s="99" t="s">
        <v>70</v>
      </c>
      <c r="G122" s="95"/>
      <c r="H122" s="96" t="s">
        <v>215</v>
      </c>
      <c r="I122" s="70" t="s">
        <v>405</v>
      </c>
      <c r="J122" s="81" t="s">
        <v>6111</v>
      </c>
      <c r="K122" s="72">
        <v>1470</v>
      </c>
      <c r="L122" s="72">
        <v>2450</v>
      </c>
      <c r="M122" s="72">
        <v>2450</v>
      </c>
      <c r="N122" s="72">
        <v>3600</v>
      </c>
      <c r="O122" s="72">
        <v>4000</v>
      </c>
      <c r="P122" s="72">
        <v>4000</v>
      </c>
      <c r="Q122" s="1094">
        <v>4800</v>
      </c>
      <c r="R122" s="1267">
        <v>5500</v>
      </c>
      <c r="S122" s="820">
        <v>5800</v>
      </c>
      <c r="T122" s="1050">
        <v>5800</v>
      </c>
      <c r="U122" s="820">
        <v>6000</v>
      </c>
      <c r="V122" s="98"/>
    </row>
    <row r="123" spans="1:256" ht="12.75" customHeight="1">
      <c r="B123" s="65">
        <v>1</v>
      </c>
      <c r="C123" s="66">
        <f t="shared" si="9"/>
        <v>4</v>
      </c>
      <c r="D123" s="76" t="s">
        <v>87</v>
      </c>
      <c r="E123" s="76" t="s">
        <v>68</v>
      </c>
      <c r="F123" s="99" t="s">
        <v>70</v>
      </c>
      <c r="G123" s="95"/>
      <c r="H123" s="96" t="s">
        <v>140</v>
      </c>
      <c r="I123" s="70" t="s">
        <v>406</v>
      </c>
      <c r="J123" s="71" t="s">
        <v>14</v>
      </c>
      <c r="K123" s="72"/>
      <c r="L123" s="72"/>
      <c r="M123" s="72">
        <v>900</v>
      </c>
      <c r="N123" s="72">
        <v>900</v>
      </c>
      <c r="O123" s="72">
        <v>900</v>
      </c>
      <c r="P123" s="72">
        <v>900</v>
      </c>
      <c r="Q123" s="1084">
        <v>1200</v>
      </c>
      <c r="R123" s="1073"/>
      <c r="S123" s="97"/>
      <c r="T123" s="886"/>
      <c r="U123" s="97"/>
      <c r="V123" s="98"/>
    </row>
    <row r="124" spans="1:256" ht="12.75" customHeight="1">
      <c r="A124" s="810"/>
      <c r="B124" s="65">
        <v>1</v>
      </c>
      <c r="C124" s="66">
        <f t="shared" si="9"/>
        <v>4</v>
      </c>
      <c r="D124" s="76" t="s">
        <v>87</v>
      </c>
      <c r="E124" s="76" t="s">
        <v>68</v>
      </c>
      <c r="F124" s="77" t="s">
        <v>90</v>
      </c>
      <c r="G124" s="78"/>
      <c r="H124" s="100" t="s">
        <v>140</v>
      </c>
      <c r="I124" s="101" t="s">
        <v>5873</v>
      </c>
      <c r="J124" s="81" t="s">
        <v>1056</v>
      </c>
      <c r="K124" s="72"/>
      <c r="L124" s="72"/>
      <c r="M124" s="72"/>
      <c r="N124" s="72">
        <v>750</v>
      </c>
      <c r="O124" s="72">
        <v>750</v>
      </c>
      <c r="P124" s="72">
        <v>650</v>
      </c>
      <c r="Q124" s="1063">
        <v>900</v>
      </c>
      <c r="R124" s="829">
        <v>1800</v>
      </c>
      <c r="S124" s="73"/>
      <c r="T124" s="880"/>
      <c r="U124" s="73"/>
      <c r="V124" s="196"/>
    </row>
    <row r="125" spans="1:256" ht="12.75" customHeight="1">
      <c r="B125" s="277"/>
      <c r="C125" s="270"/>
      <c r="D125" s="286"/>
      <c r="E125" s="286"/>
      <c r="F125" s="286"/>
      <c r="G125" s="270"/>
      <c r="H125" s="277"/>
      <c r="I125" s="271" t="s">
        <v>147</v>
      </c>
      <c r="J125" s="279"/>
      <c r="K125" s="72"/>
      <c r="L125" s="72"/>
      <c r="M125" s="72"/>
      <c r="N125" s="72"/>
      <c r="O125" s="72"/>
      <c r="P125" s="72"/>
      <c r="Q125" s="1125"/>
      <c r="R125" s="1121"/>
      <c r="S125" s="280"/>
      <c r="T125" s="954"/>
      <c r="U125" s="280"/>
      <c r="V125" s="281"/>
    </row>
    <row r="126" spans="1:256" s="109" customFormat="1" ht="12.5">
      <c r="A126" s="217"/>
      <c r="B126" s="65">
        <v>1</v>
      </c>
      <c r="C126" s="66">
        <v>3</v>
      </c>
      <c r="D126" s="1037" t="s">
        <v>70</v>
      </c>
      <c r="E126" s="1038" t="s">
        <v>87</v>
      </c>
      <c r="F126" s="1045" t="s">
        <v>90</v>
      </c>
      <c r="G126" s="1007"/>
      <c r="H126" s="1039" t="s">
        <v>220</v>
      </c>
      <c r="I126" s="1000" t="s">
        <v>793</v>
      </c>
      <c r="J126" s="1023" t="s">
        <v>92</v>
      </c>
      <c r="K126" s="997"/>
      <c r="L126" s="997"/>
      <c r="M126" s="997"/>
      <c r="N126" s="997"/>
      <c r="O126" s="997"/>
      <c r="P126" s="997"/>
      <c r="Q126" s="1024">
        <v>500</v>
      </c>
      <c r="R126" s="1044">
        <v>600</v>
      </c>
      <c r="S126" s="1036">
        <v>600</v>
      </c>
      <c r="T126" s="1040"/>
      <c r="U126" s="1042"/>
      <c r="V126" s="1043"/>
      <c r="W126" s="55"/>
      <c r="X126" s="188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55"/>
      <c r="CA126" s="55"/>
      <c r="CB126" s="55"/>
      <c r="CC126" s="55"/>
      <c r="CD126" s="55"/>
      <c r="CE126" s="55"/>
      <c r="CF126" s="55"/>
      <c r="CG126" s="55"/>
      <c r="CH126" s="55"/>
      <c r="CI126" s="55"/>
      <c r="CJ126" s="55"/>
      <c r="CK126" s="55"/>
      <c r="CL126" s="55"/>
      <c r="CM126" s="55"/>
      <c r="CN126" s="55"/>
      <c r="CO126" s="55"/>
      <c r="CP126" s="55"/>
      <c r="CQ126" s="55"/>
      <c r="CR126" s="55"/>
      <c r="CS126" s="55"/>
      <c r="CT126" s="55"/>
      <c r="CU126" s="55"/>
      <c r="CV126" s="55"/>
      <c r="CW126" s="55"/>
      <c r="CX126" s="55"/>
      <c r="CY126" s="55"/>
      <c r="CZ126" s="55"/>
      <c r="DA126" s="55"/>
      <c r="DB126" s="55"/>
      <c r="DC126" s="55"/>
      <c r="DD126" s="55"/>
      <c r="DE126" s="55"/>
      <c r="DF126" s="55"/>
      <c r="DG126" s="55"/>
      <c r="DH126" s="55"/>
      <c r="DI126" s="55"/>
      <c r="DJ126" s="55"/>
      <c r="DK126" s="55"/>
      <c r="DL126" s="55"/>
      <c r="DM126" s="55"/>
      <c r="DN126" s="55"/>
      <c r="DO126" s="55"/>
      <c r="DP126" s="55"/>
      <c r="DQ126" s="55"/>
      <c r="DR126" s="55"/>
      <c r="DS126" s="55"/>
      <c r="DT126" s="55"/>
      <c r="DU126" s="55"/>
      <c r="DV126" s="55"/>
      <c r="DW126" s="55"/>
      <c r="DX126" s="55"/>
      <c r="DY126" s="55"/>
      <c r="DZ126" s="55"/>
      <c r="EA126" s="55"/>
      <c r="EB126" s="55"/>
      <c r="EC126" s="55"/>
      <c r="ED126" s="55"/>
      <c r="EE126" s="55"/>
      <c r="EF126" s="55"/>
      <c r="EG126" s="55"/>
      <c r="EH126" s="55"/>
      <c r="EI126" s="55"/>
      <c r="EJ126" s="55"/>
      <c r="EK126" s="55"/>
      <c r="EL126" s="55"/>
      <c r="EM126" s="55"/>
      <c r="EN126" s="55"/>
      <c r="EO126" s="55"/>
      <c r="EP126" s="55"/>
      <c r="EQ126" s="55"/>
      <c r="ER126" s="55"/>
      <c r="ES126" s="55"/>
      <c r="ET126" s="55"/>
      <c r="EU126" s="55"/>
      <c r="EV126" s="55"/>
      <c r="EW126" s="55"/>
      <c r="EX126" s="55"/>
      <c r="EY126" s="55"/>
      <c r="EZ126" s="55"/>
      <c r="FA126" s="55"/>
      <c r="FB126" s="55"/>
      <c r="FC126" s="55"/>
      <c r="FD126" s="55"/>
      <c r="FE126" s="55"/>
      <c r="FF126" s="55"/>
      <c r="FG126" s="55"/>
      <c r="FH126" s="55"/>
      <c r="FI126" s="55"/>
      <c r="FJ126" s="55"/>
      <c r="FK126" s="55"/>
      <c r="FL126" s="55"/>
      <c r="FM126" s="55"/>
      <c r="FN126" s="55"/>
      <c r="FO126" s="55"/>
      <c r="FP126" s="55"/>
      <c r="FQ126" s="55"/>
      <c r="FR126" s="55"/>
      <c r="FS126" s="55"/>
      <c r="FT126" s="55"/>
      <c r="FU126" s="55"/>
      <c r="FV126" s="55"/>
      <c r="FW126" s="55"/>
      <c r="FX126" s="55"/>
      <c r="FY126" s="55"/>
      <c r="FZ126" s="55"/>
      <c r="GA126" s="55"/>
      <c r="GB126" s="55"/>
      <c r="GC126" s="55"/>
      <c r="GD126" s="55"/>
      <c r="GE126" s="55"/>
      <c r="GF126" s="55"/>
      <c r="GG126" s="55"/>
      <c r="GH126" s="55"/>
      <c r="GI126" s="55"/>
      <c r="GJ126" s="55"/>
      <c r="GK126" s="55"/>
      <c r="GL126" s="55"/>
      <c r="GM126" s="55"/>
      <c r="GN126" s="55"/>
      <c r="GO126" s="55"/>
      <c r="GP126" s="55"/>
      <c r="GQ126" s="55"/>
      <c r="GR126" s="55"/>
      <c r="GS126" s="55"/>
      <c r="GT126" s="55"/>
      <c r="GU126" s="55"/>
      <c r="GV126" s="55"/>
      <c r="GW126" s="55"/>
      <c r="GX126" s="55"/>
      <c r="GY126" s="55"/>
      <c r="GZ126" s="55"/>
      <c r="HA126" s="55"/>
      <c r="HB126" s="55"/>
      <c r="HC126" s="55"/>
      <c r="HD126" s="55"/>
      <c r="HE126" s="55"/>
      <c r="HF126" s="55"/>
      <c r="HG126" s="55"/>
      <c r="HH126" s="55"/>
      <c r="HI126" s="55"/>
      <c r="HJ126" s="55"/>
      <c r="HK126" s="55"/>
      <c r="HL126" s="55"/>
      <c r="HM126" s="55"/>
      <c r="HN126" s="55"/>
      <c r="HO126" s="55"/>
      <c r="HP126" s="55"/>
      <c r="HQ126" s="55"/>
      <c r="HR126" s="55"/>
      <c r="HS126" s="55"/>
      <c r="HT126" s="55"/>
      <c r="HU126" s="55"/>
      <c r="HV126" s="55"/>
      <c r="HW126" s="55"/>
      <c r="HX126" s="55"/>
      <c r="HY126" s="55"/>
      <c r="HZ126" s="55"/>
      <c r="IA126" s="55"/>
      <c r="IB126" s="55"/>
      <c r="IC126" s="55"/>
      <c r="ID126" s="55"/>
      <c r="IE126" s="55"/>
      <c r="IF126" s="55"/>
      <c r="IG126" s="55"/>
      <c r="IH126" s="55"/>
      <c r="II126" s="55"/>
      <c r="IJ126" s="55"/>
      <c r="IK126" s="55"/>
      <c r="IL126" s="55"/>
      <c r="IM126" s="55"/>
      <c r="IN126" s="55"/>
      <c r="IO126" s="55"/>
      <c r="IP126" s="55"/>
      <c r="IQ126" s="55"/>
      <c r="IR126" s="55"/>
      <c r="IS126" s="55"/>
      <c r="IT126" s="55"/>
      <c r="IU126" s="55"/>
      <c r="IV126" s="55"/>
    </row>
    <row r="127" spans="1:256" ht="12.75" customHeight="1">
      <c r="A127" s="810"/>
      <c r="B127" s="65">
        <v>1</v>
      </c>
      <c r="C127" s="66">
        <f>IF(E127="A",4,IF(E127="B",3,IF(E127="C",2,IF(E127="D",1,0))))</f>
        <v>4</v>
      </c>
      <c r="D127" s="77" t="s">
        <v>90</v>
      </c>
      <c r="E127" s="76" t="s">
        <v>68</v>
      </c>
      <c r="F127" s="76" t="s">
        <v>68</v>
      </c>
      <c r="G127" s="78"/>
      <c r="H127" s="100" t="s">
        <v>148</v>
      </c>
      <c r="I127" s="101" t="s">
        <v>5924</v>
      </c>
      <c r="J127" s="81" t="s">
        <v>1056</v>
      </c>
      <c r="K127" s="72"/>
      <c r="L127" s="72"/>
      <c r="M127" s="72"/>
      <c r="N127" s="72">
        <v>500</v>
      </c>
      <c r="O127" s="72">
        <v>500</v>
      </c>
      <c r="P127" s="72">
        <v>500</v>
      </c>
      <c r="Q127" s="1063">
        <v>500</v>
      </c>
      <c r="R127" s="829">
        <v>600</v>
      </c>
      <c r="S127" s="769">
        <v>600</v>
      </c>
      <c r="T127" s="880"/>
      <c r="U127" s="73"/>
      <c r="V127" s="196"/>
    </row>
    <row r="128" spans="1:256" s="109" customFormat="1" ht="12.75" customHeight="1" thickBot="1">
      <c r="A128"/>
      <c r="B128" s="130"/>
      <c r="C128" s="130"/>
      <c r="D128" s="130"/>
      <c r="E128" s="130"/>
      <c r="F128" s="130"/>
      <c r="G128" s="130"/>
      <c r="H128" s="131"/>
      <c r="I128" s="131"/>
      <c r="J128" s="132"/>
      <c r="K128" s="133"/>
      <c r="L128" s="133"/>
      <c r="M128" s="133"/>
      <c r="N128" s="133"/>
      <c r="O128" s="133"/>
      <c r="P128" s="133"/>
      <c r="Q128" s="835"/>
      <c r="R128" s="134"/>
      <c r="S128" s="135"/>
      <c r="T128" s="133"/>
      <c r="U128" s="135"/>
      <c r="V128" s="133"/>
    </row>
    <row r="129" spans="1:22" s="55" customFormat="1" ht="12" customHeight="1">
      <c r="A129"/>
      <c r="B129" s="136"/>
      <c r="C129" s="136"/>
      <c r="D129" s="136"/>
      <c r="E129" s="136"/>
      <c r="F129" s="136"/>
      <c r="G129" s="136"/>
      <c r="H129" s="137"/>
      <c r="I129" s="137"/>
      <c r="J129" s="138" t="s">
        <v>150</v>
      </c>
      <c r="K129" s="139">
        <v>91870</v>
      </c>
      <c r="L129" s="139">
        <v>91840</v>
      </c>
      <c r="M129" s="139">
        <v>91085</v>
      </c>
      <c r="N129" s="139">
        <v>90675</v>
      </c>
      <c r="O129" s="139">
        <v>93105</v>
      </c>
      <c r="P129" s="139">
        <v>93950</v>
      </c>
      <c r="Q129" s="836">
        <f>SUM(Q71:Q127)</f>
        <v>93750</v>
      </c>
      <c r="R129" s="875">
        <f>SUM(R71:R127)</f>
        <v>81010</v>
      </c>
      <c r="S129" s="140"/>
      <c r="T129" s="902"/>
      <c r="U129" s="140"/>
      <c r="V129" s="141"/>
    </row>
    <row r="130" spans="1:22" s="55" customFormat="1" ht="12" customHeight="1">
      <c r="A130"/>
      <c r="B130" s="136"/>
      <c r="C130" s="136"/>
      <c r="D130" s="136"/>
      <c r="E130" s="136"/>
      <c r="F130" s="136"/>
      <c r="G130" s="136"/>
      <c r="H130" s="137"/>
      <c r="I130" s="137"/>
      <c r="J130" s="142" t="s">
        <v>151</v>
      </c>
      <c r="K130" s="72">
        <v>92000</v>
      </c>
      <c r="L130" s="72">
        <v>92000</v>
      </c>
      <c r="M130" s="72">
        <v>92000</v>
      </c>
      <c r="N130" s="72">
        <v>92000</v>
      </c>
      <c r="O130" s="72">
        <v>94000</v>
      </c>
      <c r="P130" s="72">
        <v>94000</v>
      </c>
      <c r="Q130" s="1069">
        <v>94000</v>
      </c>
      <c r="R130" s="1058">
        <v>94000</v>
      </c>
      <c r="S130" s="143"/>
      <c r="T130" s="889"/>
      <c r="U130" s="143"/>
      <c r="V130" s="144"/>
    </row>
    <row r="131" spans="1:22" s="55" customFormat="1" ht="12" customHeight="1" thickBot="1">
      <c r="A131"/>
      <c r="B131" s="136"/>
      <c r="C131" s="136"/>
      <c r="D131" s="136"/>
      <c r="E131" s="136"/>
      <c r="F131" s="136"/>
      <c r="G131" s="136"/>
      <c r="H131" s="137"/>
      <c r="I131" s="137"/>
      <c r="J131" s="145" t="s">
        <v>152</v>
      </c>
      <c r="K131" s="72">
        <v>130</v>
      </c>
      <c r="L131" s="72">
        <f t="shared" ref="L131:Q131" si="10">L130-L129</f>
        <v>160</v>
      </c>
      <c r="M131" s="72">
        <f t="shared" si="10"/>
        <v>915</v>
      </c>
      <c r="N131" s="72">
        <f t="shared" si="10"/>
        <v>1325</v>
      </c>
      <c r="O131" s="72">
        <f t="shared" si="10"/>
        <v>895</v>
      </c>
      <c r="P131" s="72">
        <f t="shared" si="10"/>
        <v>50</v>
      </c>
      <c r="Q131" s="1087">
        <f t="shared" si="10"/>
        <v>250</v>
      </c>
      <c r="R131" s="1076"/>
      <c r="S131" s="146"/>
      <c r="T131" s="903"/>
      <c r="U131" s="921"/>
      <c r="V131" s="920"/>
    </row>
    <row r="132" spans="1:22" s="55" customFormat="1" ht="12" customHeight="1">
      <c r="A132"/>
      <c r="B132" s="136"/>
      <c r="C132" s="136"/>
      <c r="D132" s="136"/>
      <c r="E132" s="136"/>
      <c r="F132" s="136"/>
      <c r="G132" s="136"/>
      <c r="H132" s="137"/>
      <c r="I132" s="137"/>
      <c r="J132" s="148"/>
      <c r="K132" s="72"/>
      <c r="L132" s="72"/>
      <c r="M132" s="72"/>
      <c r="N132" s="72"/>
      <c r="O132" s="72"/>
      <c r="P132" s="72"/>
      <c r="Q132" s="838"/>
      <c r="R132" s="149"/>
      <c r="S132" s="150"/>
      <c r="T132" s="904"/>
      <c r="U132" s="150"/>
      <c r="V132" s="151"/>
    </row>
    <row r="133" spans="1:22" s="55" customFormat="1" ht="12" customHeight="1">
      <c r="A133"/>
      <c r="B133" s="1280" t="s">
        <v>153</v>
      </c>
      <c r="C133" s="1280"/>
      <c r="D133" s="1280"/>
      <c r="E133" s="1280"/>
      <c r="F133" s="1280"/>
      <c r="G133" s="1280"/>
      <c r="H133" s="1280"/>
      <c r="I133" s="1280"/>
      <c r="J133" s="152" t="s">
        <v>154</v>
      </c>
      <c r="K133" s="153">
        <v>2180</v>
      </c>
      <c r="L133" s="153">
        <v>2460</v>
      </c>
      <c r="M133" s="153"/>
      <c r="N133" s="153"/>
      <c r="O133" s="153">
        <v>2620</v>
      </c>
      <c r="P133" s="153"/>
      <c r="Q133" s="839">
        <v>2560</v>
      </c>
      <c r="R133" s="155"/>
      <c r="S133" s="156"/>
      <c r="T133" s="892"/>
      <c r="U133" s="156"/>
      <c r="V133" s="157"/>
    </row>
    <row r="134" spans="1:22" s="55" customFormat="1" ht="12" customHeight="1">
      <c r="A134"/>
      <c r="B134" s="1280"/>
      <c r="C134" s="1280"/>
      <c r="D134" s="1280"/>
      <c r="E134" s="1280"/>
      <c r="F134" s="1280"/>
      <c r="G134" s="1280"/>
      <c r="H134" s="1280"/>
      <c r="I134" s="1280"/>
      <c r="J134" s="154" t="s">
        <v>155</v>
      </c>
      <c r="K134" s="72">
        <v>1807</v>
      </c>
      <c r="L134" s="72">
        <v>87</v>
      </c>
      <c r="M134" s="72">
        <f>L138-M133</f>
        <v>267</v>
      </c>
      <c r="N134" s="72">
        <f>M138-N133</f>
        <v>912</v>
      </c>
      <c r="O134" s="72">
        <f>N138-O133</f>
        <v>227</v>
      </c>
      <c r="P134" s="72">
        <f>O138-P133</f>
        <v>682</v>
      </c>
      <c r="Q134" s="1065">
        <f>P138-Q133</f>
        <v>1547</v>
      </c>
      <c r="R134" s="1077">
        <f>Q138</f>
        <v>3052</v>
      </c>
      <c r="S134" s="103"/>
      <c r="T134" s="905"/>
      <c r="U134" s="103"/>
      <c r="V134" s="158"/>
    </row>
    <row r="135" spans="1:22" s="55" customFormat="1" ht="12" customHeight="1">
      <c r="A135"/>
      <c r="B135" s="1281" t="s">
        <v>156</v>
      </c>
      <c r="C135" s="1281"/>
      <c r="D135" s="1281"/>
      <c r="E135" s="1281"/>
      <c r="F135" s="1281"/>
      <c r="G135" s="1281"/>
      <c r="H135" s="1281"/>
      <c r="I135" s="1281"/>
      <c r="J135" s="142" t="s">
        <v>157</v>
      </c>
      <c r="K135" s="72">
        <v>1810</v>
      </c>
      <c r="L135" s="72">
        <v>1820</v>
      </c>
      <c r="M135" s="72">
        <v>2130</v>
      </c>
      <c r="N135" s="72">
        <v>1610</v>
      </c>
      <c r="O135" s="72">
        <v>1760</v>
      </c>
      <c r="P135" s="72">
        <v>2875</v>
      </c>
      <c r="Q135" s="1069">
        <v>1755</v>
      </c>
      <c r="R135" s="1058"/>
      <c r="S135" s="143"/>
      <c r="T135" s="889"/>
      <c r="U135" s="143"/>
      <c r="V135" s="144"/>
    </row>
    <row r="136" spans="1:22" s="55" customFormat="1" ht="12" customHeight="1">
      <c r="A136"/>
      <c r="B136" s="1282" t="s">
        <v>158</v>
      </c>
      <c r="C136" s="1282"/>
      <c r="D136" s="1283" t="s">
        <v>159</v>
      </c>
      <c r="E136" s="1283"/>
      <c r="F136" s="1283"/>
      <c r="G136" s="1283"/>
      <c r="H136" s="1283"/>
      <c r="I136" s="1283"/>
      <c r="J136" s="159" t="s">
        <v>160</v>
      </c>
      <c r="K136" s="72">
        <v>500</v>
      </c>
      <c r="L136" s="72">
        <f>2000</f>
        <v>2000</v>
      </c>
      <c r="M136" s="816"/>
      <c r="N136" s="816">
        <v>300</v>
      </c>
      <c r="O136" s="816">
        <v>4000</v>
      </c>
      <c r="P136" s="827">
        <v>500</v>
      </c>
      <c r="Q136" s="1088"/>
      <c r="R136" s="1078"/>
      <c r="S136" s="160"/>
      <c r="T136" s="906"/>
      <c r="U136" s="160"/>
      <c r="V136" s="161"/>
    </row>
    <row r="137" spans="1:22" s="55" customFormat="1" ht="12" customHeight="1">
      <c r="A137"/>
      <c r="B137" s="1282"/>
      <c r="C137" s="1282"/>
      <c r="D137" s="1284" t="s">
        <v>161</v>
      </c>
      <c r="E137" s="1284"/>
      <c r="F137" s="1284"/>
      <c r="G137" s="1284"/>
      <c r="H137" s="1284"/>
      <c r="I137" s="1284"/>
      <c r="J137" s="142" t="s">
        <v>162</v>
      </c>
      <c r="K137" s="162">
        <v>1700</v>
      </c>
      <c r="L137" s="162">
        <f>300+400+300+200+200+500+1900</f>
        <v>3800</v>
      </c>
      <c r="M137" s="818">
        <f>400+400+200+200+200+200+100+100+200+100+200+100</f>
        <v>2400</v>
      </c>
      <c r="N137" s="818">
        <f>300+400+200+200+200</f>
        <v>1300</v>
      </c>
      <c r="O137" s="818">
        <f>200+200+200+100+200+200+100+5000</f>
        <v>6200</v>
      </c>
      <c r="P137" s="828"/>
      <c r="Q137" s="1270">
        <f>300+200</f>
        <v>500</v>
      </c>
      <c r="R137" s="1079"/>
      <c r="S137" s="163"/>
      <c r="T137" s="907"/>
      <c r="U137" s="163"/>
      <c r="V137" s="164"/>
    </row>
    <row r="138" spans="1:22" s="55" customFormat="1" ht="12" customHeight="1" thickBot="1">
      <c r="A138"/>
      <c r="B138" s="1282" t="s">
        <v>163</v>
      </c>
      <c r="C138" s="1282"/>
      <c r="D138" s="1282"/>
      <c r="E138" s="1282"/>
      <c r="F138" s="1282"/>
      <c r="G138" s="1282"/>
      <c r="H138" s="1282"/>
      <c r="I138" s="1282"/>
      <c r="J138" s="165" t="s">
        <v>164</v>
      </c>
      <c r="K138" s="166">
        <v>2547</v>
      </c>
      <c r="L138" s="166">
        <f>L134+L135+L136-L137+L131</f>
        <v>267</v>
      </c>
      <c r="M138" s="166">
        <f>M134+M135+M136-M137+M131</f>
        <v>912</v>
      </c>
      <c r="N138" s="166">
        <f>N134+N135+N136-N137+N131</f>
        <v>2847</v>
      </c>
      <c r="O138" s="166">
        <f>O134+O135+O136-O137+O131</f>
        <v>682</v>
      </c>
      <c r="P138" s="166">
        <f>P134+P135+P136-P137+P131</f>
        <v>4107</v>
      </c>
      <c r="Q138" s="1104">
        <f t="shared" ref="Q138" si="11">Q134+Q135+Q136-Q137+Q131</f>
        <v>3052</v>
      </c>
      <c r="R138" s="1080"/>
      <c r="S138" s="167"/>
      <c r="T138" s="908"/>
      <c r="U138" s="167"/>
      <c r="V138" s="168"/>
    </row>
    <row r="139" spans="1:22" s="55" customFormat="1" ht="12" customHeight="1" thickBot="1">
      <c r="A139"/>
      <c r="B139" s="36"/>
      <c r="C139" s="36"/>
      <c r="D139" s="36"/>
      <c r="E139" s="36"/>
      <c r="F139" s="36"/>
      <c r="G139" s="36"/>
      <c r="H139" s="37"/>
      <c r="I139" s="37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</row>
    <row r="140" spans="1:22" s="55" customFormat="1" ht="12" customHeight="1" thickBot="1">
      <c r="A140"/>
      <c r="B140" s="1289" t="s">
        <v>410</v>
      </c>
      <c r="C140" s="1289"/>
      <c r="D140" s="1289"/>
      <c r="E140" s="1289"/>
      <c r="F140" s="1289"/>
      <c r="G140" s="1289"/>
      <c r="H140" s="1289"/>
      <c r="I140" s="1289"/>
      <c r="J140" s="287" t="s">
        <v>14</v>
      </c>
      <c r="K140" s="256"/>
      <c r="L140" s="256"/>
      <c r="M140" s="256"/>
      <c r="N140" s="256"/>
      <c r="O140" s="256"/>
      <c r="P140" s="256"/>
      <c r="Q140" s="256"/>
      <c r="R140" s="256"/>
      <c r="S140" s="256"/>
      <c r="T140" s="256"/>
      <c r="U140" s="256"/>
      <c r="V140" s="256"/>
    </row>
    <row r="141" spans="1:22" s="41" customFormat="1" ht="12" customHeight="1" thickBot="1">
      <c r="A141"/>
      <c r="B141" s="1290" t="s">
        <v>66</v>
      </c>
      <c r="C141" s="1290"/>
      <c r="D141" s="1290"/>
      <c r="E141" s="43">
        <f>C142/4</f>
        <v>0.63297872340425532</v>
      </c>
      <c r="F141" s="1279"/>
      <c r="G141" s="1279"/>
      <c r="H141" s="44"/>
      <c r="I141" s="42" t="s">
        <v>67</v>
      </c>
      <c r="J141" s="45">
        <f>SUM(B143:B196)</f>
        <v>47</v>
      </c>
      <c r="K141" s="256"/>
      <c r="L141" s="256"/>
      <c r="M141" s="256"/>
      <c r="N141" s="256"/>
      <c r="O141" s="256"/>
      <c r="P141" s="256"/>
      <c r="Q141" s="256"/>
      <c r="R141" s="256"/>
      <c r="S141" s="256"/>
      <c r="T141" s="256"/>
      <c r="U141" s="256"/>
      <c r="V141" s="256"/>
    </row>
    <row r="142" spans="1:22" ht="12" customHeight="1" thickBot="1">
      <c r="B142" s="46"/>
      <c r="C142" s="47">
        <f>AVERAGE(C143:C196)</f>
        <v>2.5319148936170213</v>
      </c>
      <c r="D142" s="48" t="s">
        <v>68</v>
      </c>
      <c r="E142" s="48" t="s">
        <v>69</v>
      </c>
      <c r="F142" s="48" t="s">
        <v>70</v>
      </c>
      <c r="G142" s="48"/>
      <c r="H142" s="48" t="s">
        <v>71</v>
      </c>
      <c r="I142" s="49" t="s">
        <v>72</v>
      </c>
      <c r="J142" s="50" t="s">
        <v>73</v>
      </c>
      <c r="K142" s="257" t="s">
        <v>74</v>
      </c>
      <c r="L142" s="257" t="s">
        <v>75</v>
      </c>
      <c r="M142" s="257" t="s">
        <v>76</v>
      </c>
      <c r="N142" s="257" t="s">
        <v>77</v>
      </c>
      <c r="O142" s="257" t="s">
        <v>78</v>
      </c>
      <c r="P142" s="257" t="s">
        <v>79</v>
      </c>
      <c r="Q142" s="1081" t="s">
        <v>80</v>
      </c>
      <c r="R142" s="52" t="s">
        <v>81</v>
      </c>
      <c r="S142" s="53" t="s">
        <v>82</v>
      </c>
      <c r="T142" s="896" t="s">
        <v>83</v>
      </c>
      <c r="U142" s="53" t="s">
        <v>6120</v>
      </c>
      <c r="V142" s="54" t="s">
        <v>6121</v>
      </c>
    </row>
    <row r="143" spans="1:22" ht="12" customHeight="1" thickBot="1">
      <c r="B143" s="56" t="s">
        <v>84</v>
      </c>
      <c r="C143" s="57" t="s">
        <v>85</v>
      </c>
      <c r="D143" s="288"/>
      <c r="E143" s="289"/>
      <c r="F143" s="289"/>
      <c r="G143" s="289"/>
      <c r="H143" s="290"/>
      <c r="I143" s="291" t="s">
        <v>86</v>
      </c>
      <c r="J143" s="292"/>
      <c r="K143" s="293"/>
      <c r="L143" s="293"/>
      <c r="M143" s="293"/>
      <c r="N143" s="293"/>
      <c r="O143" s="293"/>
      <c r="P143" s="293"/>
      <c r="Q143" s="1128"/>
      <c r="R143" s="1126"/>
      <c r="S143" s="294"/>
      <c r="T143" s="956"/>
      <c r="U143" s="294"/>
      <c r="V143" s="295"/>
    </row>
    <row r="144" spans="1:22" ht="12" customHeight="1">
      <c r="B144" s="124">
        <v>1</v>
      </c>
      <c r="C144" s="66">
        <f>IF(E144="A",4,IF(E144="B",3,IF(E144="C",2,IF(E144="D",1,0))))</f>
        <v>4</v>
      </c>
      <c r="D144" s="76" t="s">
        <v>87</v>
      </c>
      <c r="E144" s="76" t="s">
        <v>68</v>
      </c>
      <c r="F144" s="99" t="s">
        <v>70</v>
      </c>
      <c r="G144" s="125"/>
      <c r="H144" s="207" t="s">
        <v>88</v>
      </c>
      <c r="I144" s="70" t="s">
        <v>411</v>
      </c>
      <c r="J144" s="81" t="s">
        <v>616</v>
      </c>
      <c r="K144" s="72">
        <v>2000</v>
      </c>
      <c r="L144" s="72">
        <v>2500</v>
      </c>
      <c r="M144" s="72">
        <v>3500</v>
      </c>
      <c r="N144" s="72">
        <v>2800</v>
      </c>
      <c r="O144" s="72">
        <v>2900</v>
      </c>
      <c r="P144" s="72">
        <v>2900</v>
      </c>
      <c r="Q144" s="1066">
        <v>2900</v>
      </c>
      <c r="R144" s="1077"/>
      <c r="S144" s="103"/>
      <c r="T144" s="905"/>
      <c r="U144" s="103"/>
      <c r="V144" s="249"/>
    </row>
    <row r="145" spans="1:224" ht="12.75" customHeight="1">
      <c r="A145" s="320"/>
      <c r="B145" s="65">
        <v>1</v>
      </c>
      <c r="C145" s="66">
        <f>IF(E145="A",1,IF(E145="B",1,0))</f>
        <v>0</v>
      </c>
      <c r="D145" s="1253" t="s">
        <v>68</v>
      </c>
      <c r="E145" s="1254" t="s">
        <v>90</v>
      </c>
      <c r="F145" s="1254" t="s">
        <v>90</v>
      </c>
      <c r="G145" s="78"/>
      <c r="H145" s="100" t="s">
        <v>88</v>
      </c>
      <c r="I145" s="826" t="s">
        <v>6394</v>
      </c>
      <c r="J145" s="81" t="s">
        <v>10</v>
      </c>
      <c r="K145" s="72"/>
      <c r="L145" s="72"/>
      <c r="M145" s="72"/>
      <c r="N145" s="72"/>
      <c r="O145" s="72"/>
      <c r="P145" s="72"/>
      <c r="Q145" s="833">
        <v>840</v>
      </c>
      <c r="R145" s="822">
        <v>1400</v>
      </c>
      <c r="S145" s="769">
        <v>1400</v>
      </c>
      <c r="T145" s="880"/>
      <c r="U145" s="880"/>
      <c r="V145" s="110"/>
      <c r="X145" s="123"/>
    </row>
    <row r="146" spans="1:224" s="109" customFormat="1" ht="12.5">
      <c r="A146"/>
      <c r="B146" s="65">
        <v>1</v>
      </c>
      <c r="C146" s="66">
        <f>IF(E146="A",4,IF(E146="B",3,IF(E146="C",2,IF(E146="D",1,0))))</f>
        <v>3</v>
      </c>
      <c r="D146" s="998" t="s">
        <v>87</v>
      </c>
      <c r="E146" s="998" t="s">
        <v>87</v>
      </c>
      <c r="F146" s="998" t="s">
        <v>87</v>
      </c>
      <c r="G146" s="1003"/>
      <c r="H146" s="1004" t="s">
        <v>88</v>
      </c>
      <c r="I146" s="1000" t="s">
        <v>747</v>
      </c>
      <c r="J146" s="1001" t="s">
        <v>616</v>
      </c>
      <c r="K146" s="811"/>
      <c r="L146" s="811"/>
      <c r="M146" s="811"/>
      <c r="N146" s="811"/>
      <c r="O146" s="811"/>
      <c r="P146" s="811">
        <v>6125</v>
      </c>
      <c r="Q146" s="1024">
        <v>5200</v>
      </c>
      <c r="R146" s="1025">
        <v>5200</v>
      </c>
      <c r="S146" s="1005"/>
      <c r="T146" s="1005"/>
      <c r="U146" s="1002"/>
      <c r="V146" s="1006"/>
      <c r="X146" s="188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</row>
    <row r="147" spans="1:224" ht="12.75" customHeight="1">
      <c r="B147" s="296"/>
      <c r="C147" s="297"/>
      <c r="D147" s="298"/>
      <c r="E147" s="298"/>
      <c r="F147" s="298"/>
      <c r="G147" s="297"/>
      <c r="H147" s="296"/>
      <c r="I147" s="299" t="s">
        <v>93</v>
      </c>
      <c r="J147" s="300"/>
      <c r="K147" s="301"/>
      <c r="L147" s="301"/>
      <c r="M147" s="301"/>
      <c r="N147" s="301"/>
      <c r="O147" s="301"/>
      <c r="P147" s="301"/>
      <c r="Q147" s="1129"/>
      <c r="R147" s="1127"/>
      <c r="S147" s="302"/>
      <c r="T147" s="957"/>
      <c r="U147" s="302"/>
      <c r="V147" s="303"/>
    </row>
    <row r="148" spans="1:224" ht="12.75" customHeight="1">
      <c r="B148" s="65">
        <v>1</v>
      </c>
      <c r="C148" s="66">
        <f>IF(E148="A",4,IF(E148="B",3,IF(E148="C",2,IF(E148="D",1,0))))</f>
        <v>4</v>
      </c>
      <c r="D148" s="823" t="s">
        <v>87</v>
      </c>
      <c r="E148" s="823" t="s">
        <v>68</v>
      </c>
      <c r="F148" s="823" t="s">
        <v>68</v>
      </c>
      <c r="G148" s="78"/>
      <c r="H148" s="100" t="s">
        <v>362</v>
      </c>
      <c r="I148" s="101" t="s">
        <v>5959</v>
      </c>
      <c r="J148" s="81" t="s">
        <v>1056</v>
      </c>
      <c r="K148" s="72"/>
      <c r="L148" s="72"/>
      <c r="M148" s="72"/>
      <c r="N148" s="72"/>
      <c r="O148" s="72">
        <v>450</v>
      </c>
      <c r="P148" s="72">
        <v>750</v>
      </c>
      <c r="Q148" s="1064">
        <v>800</v>
      </c>
      <c r="R148" s="829">
        <v>800</v>
      </c>
      <c r="S148" s="769">
        <v>800</v>
      </c>
      <c r="T148" s="880"/>
      <c r="U148" s="73"/>
      <c r="V148" s="196"/>
    </row>
    <row r="149" spans="1:224" ht="12.75" customHeight="1">
      <c r="A149" s="111"/>
      <c r="B149" s="65">
        <v>1</v>
      </c>
      <c r="C149" s="66">
        <f>IF(E149="A",4,IF(E149="B",3,IF(E149="C",2,IF(E149="D",1,0))))</f>
        <v>2</v>
      </c>
      <c r="D149" s="1030" t="s">
        <v>87</v>
      </c>
      <c r="E149" s="1033" t="s">
        <v>90</v>
      </c>
      <c r="F149" s="1034" t="s">
        <v>87</v>
      </c>
      <c r="G149" s="78"/>
      <c r="H149" s="100" t="s">
        <v>225</v>
      </c>
      <c r="I149" s="101" t="s">
        <v>6153</v>
      </c>
      <c r="J149" s="1023" t="s">
        <v>10</v>
      </c>
      <c r="K149" s="72"/>
      <c r="L149" s="72"/>
      <c r="M149" s="72"/>
      <c r="N149" s="72"/>
      <c r="O149" s="72"/>
      <c r="P149" s="72">
        <v>200</v>
      </c>
      <c r="Q149" s="1063">
        <v>200</v>
      </c>
      <c r="R149" s="1269">
        <v>350</v>
      </c>
      <c r="S149" s="1036">
        <v>350</v>
      </c>
      <c r="T149" s="1028"/>
      <c r="U149" s="1028"/>
      <c r="V149" s="1029"/>
    </row>
    <row r="150" spans="1:224" ht="12.75" customHeight="1">
      <c r="A150" s="320"/>
      <c r="B150" s="65">
        <v>1</v>
      </c>
      <c r="C150" s="66">
        <f>IF(E150="A",1,IF(E150="B",1,0))</f>
        <v>1</v>
      </c>
      <c r="D150" s="1253" t="s">
        <v>87</v>
      </c>
      <c r="E150" s="1253" t="s">
        <v>87</v>
      </c>
      <c r="F150" s="1253" t="s">
        <v>87</v>
      </c>
      <c r="G150" s="78"/>
      <c r="H150" s="100" t="s">
        <v>225</v>
      </c>
      <c r="I150" s="826" t="s">
        <v>6407</v>
      </c>
      <c r="J150" s="81" t="s">
        <v>6111</v>
      </c>
      <c r="K150" s="72"/>
      <c r="L150" s="72"/>
      <c r="M150" s="72"/>
      <c r="N150" s="72"/>
      <c r="O150" s="72"/>
      <c r="P150" s="72"/>
      <c r="Q150" s="833">
        <v>1410</v>
      </c>
      <c r="R150" s="822">
        <v>2350</v>
      </c>
      <c r="S150" s="769">
        <v>2350</v>
      </c>
      <c r="T150" s="880"/>
      <c r="U150" s="880"/>
      <c r="V150" s="110"/>
      <c r="X150" s="123"/>
    </row>
    <row r="151" spans="1:224" ht="12.75" customHeight="1">
      <c r="A151" s="320"/>
      <c r="B151" s="65">
        <v>1</v>
      </c>
      <c r="C151" s="66">
        <f>IF(E151="A",1,IF(E151="B",1,0))</f>
        <v>1</v>
      </c>
      <c r="D151" s="1254" t="s">
        <v>90</v>
      </c>
      <c r="E151" s="1253" t="s">
        <v>87</v>
      </c>
      <c r="F151" s="1254" t="s">
        <v>90</v>
      </c>
      <c r="G151" s="78"/>
      <c r="H151" s="100" t="s">
        <v>94</v>
      </c>
      <c r="I151" s="826" t="s">
        <v>6405</v>
      </c>
      <c r="J151" s="81" t="s">
        <v>7</v>
      </c>
      <c r="K151" s="72"/>
      <c r="L151" s="72"/>
      <c r="M151" s="72"/>
      <c r="N151" s="72"/>
      <c r="O151" s="72"/>
      <c r="P151" s="72"/>
      <c r="Q151" s="833">
        <v>540</v>
      </c>
      <c r="R151" s="822">
        <v>900</v>
      </c>
      <c r="S151" s="769">
        <v>900</v>
      </c>
      <c r="T151" s="880"/>
      <c r="U151" s="880"/>
      <c r="V151" s="110"/>
      <c r="X151" s="123"/>
    </row>
    <row r="152" spans="1:224" ht="12.75" customHeight="1">
      <c r="B152" s="65">
        <v>1</v>
      </c>
      <c r="C152" s="66">
        <f>IF(E152="A",4,IF(E152="B",3,IF(E152="C",2,IF(E152="D",1,0))))</f>
        <v>3</v>
      </c>
      <c r="D152" s="76" t="s">
        <v>68</v>
      </c>
      <c r="E152" s="76" t="s">
        <v>87</v>
      </c>
      <c r="F152" s="77" t="s">
        <v>90</v>
      </c>
      <c r="G152" s="95"/>
      <c r="H152" s="96" t="s">
        <v>101</v>
      </c>
      <c r="I152" s="70" t="s">
        <v>460</v>
      </c>
      <c r="J152" s="81" t="s">
        <v>6111</v>
      </c>
      <c r="K152" s="72">
        <v>1200</v>
      </c>
      <c r="L152" s="72">
        <v>1400</v>
      </c>
      <c r="M152" s="72">
        <v>1400</v>
      </c>
      <c r="N152" s="72">
        <v>4200</v>
      </c>
      <c r="O152" s="72">
        <v>4800</v>
      </c>
      <c r="P152" s="72">
        <v>5000</v>
      </c>
      <c r="Q152" s="1094">
        <v>5200</v>
      </c>
      <c r="R152" s="1073"/>
      <c r="S152" s="97"/>
      <c r="T152" s="900"/>
      <c r="U152" s="97"/>
      <c r="V152" s="98"/>
    </row>
    <row r="153" spans="1:224" ht="12.75" customHeight="1">
      <c r="B153" s="65">
        <v>1</v>
      </c>
      <c r="C153" s="66">
        <f>IF(E153="A",4,IF(E153="B",3,IF(E153="C",2,IF(E153="D",1,0))))</f>
        <v>4</v>
      </c>
      <c r="D153" s="67" t="s">
        <v>68</v>
      </c>
      <c r="E153" s="67" t="s">
        <v>68</v>
      </c>
      <c r="F153" s="67" t="s">
        <v>68</v>
      </c>
      <c r="G153" s="68"/>
      <c r="H153" s="69" t="s">
        <v>101</v>
      </c>
      <c r="I153" s="70" t="s">
        <v>418</v>
      </c>
      <c r="J153" s="71" t="s">
        <v>203</v>
      </c>
      <c r="K153" s="72"/>
      <c r="L153" s="72">
        <v>540</v>
      </c>
      <c r="M153" s="72">
        <v>900</v>
      </c>
      <c r="N153" s="72">
        <v>900</v>
      </c>
      <c r="O153" s="72">
        <v>1500</v>
      </c>
      <c r="P153" s="72">
        <v>2000</v>
      </c>
      <c r="Q153" s="1064">
        <v>2800</v>
      </c>
      <c r="R153" s="1025">
        <v>2800</v>
      </c>
      <c r="S153" s="769">
        <v>2800</v>
      </c>
      <c r="T153" s="1052">
        <v>2800</v>
      </c>
      <c r="U153" s="73"/>
      <c r="V153" s="74"/>
    </row>
    <row r="154" spans="1:224" ht="12.75" customHeight="1">
      <c r="A154" s="111"/>
      <c r="B154" s="65">
        <v>1</v>
      </c>
      <c r="C154" s="66">
        <f>IF(E154="A",4,IF(E154="B",3,IF(E154="C",2,IF(E154="D",1,0))))</f>
        <v>4</v>
      </c>
      <c r="D154" s="77" t="s">
        <v>90</v>
      </c>
      <c r="E154" s="76" t="s">
        <v>68</v>
      </c>
      <c r="F154" s="76" t="s">
        <v>87</v>
      </c>
      <c r="G154" s="78"/>
      <c r="H154" s="100" t="s">
        <v>2699</v>
      </c>
      <c r="I154" s="101" t="s">
        <v>5764</v>
      </c>
      <c r="J154" s="81" t="s">
        <v>616</v>
      </c>
      <c r="K154" s="72"/>
      <c r="L154" s="72"/>
      <c r="M154" s="72"/>
      <c r="N154" s="72">
        <v>750</v>
      </c>
      <c r="O154" s="72">
        <v>750</v>
      </c>
      <c r="P154" s="72">
        <v>750</v>
      </c>
      <c r="Q154" s="1063">
        <v>825</v>
      </c>
      <c r="R154" s="829">
        <v>850</v>
      </c>
      <c r="S154" s="73"/>
      <c r="T154" s="880"/>
      <c r="U154" s="73"/>
      <c r="V154" s="196"/>
    </row>
    <row r="155" spans="1:224" ht="12.5">
      <c r="B155" s="65">
        <v>1</v>
      </c>
      <c r="C155" s="66">
        <f>IF(E155="A",4,IF(E155="B",3,IF(E155="C",2,IF(E155="D",1,0))))</f>
        <v>1</v>
      </c>
      <c r="D155" s="76" t="s">
        <v>87</v>
      </c>
      <c r="E155" s="99" t="s">
        <v>70</v>
      </c>
      <c r="F155" s="76" t="s">
        <v>68</v>
      </c>
      <c r="G155" s="78"/>
      <c r="H155" s="96" t="s">
        <v>101</v>
      </c>
      <c r="I155" s="107" t="s">
        <v>235</v>
      </c>
      <c r="J155" s="81" t="s">
        <v>6111</v>
      </c>
      <c r="K155" s="811"/>
      <c r="L155" s="811"/>
      <c r="M155" s="811"/>
      <c r="N155" s="811"/>
      <c r="O155" s="811">
        <v>1325</v>
      </c>
      <c r="P155" s="811">
        <v>1325</v>
      </c>
      <c r="Q155" s="1064">
        <v>1500</v>
      </c>
      <c r="R155" s="829">
        <v>1500</v>
      </c>
      <c r="S155" s="821">
        <v>1500</v>
      </c>
      <c r="T155" s="884"/>
      <c r="U155" s="103"/>
      <c r="V155" s="158"/>
    </row>
    <row r="156" spans="1:224" ht="12.5">
      <c r="B156" s="65">
        <v>1</v>
      </c>
      <c r="C156" s="66">
        <f>IF(E156="A",4,IF(E156="B",3,IF(E156="C",2,IF(E156="D",1,0))))</f>
        <v>4</v>
      </c>
      <c r="D156" s="1038" t="s">
        <v>68</v>
      </c>
      <c r="E156" s="1038" t="s">
        <v>68</v>
      </c>
      <c r="F156" s="1037" t="s">
        <v>70</v>
      </c>
      <c r="G156" s="1007"/>
      <c r="H156" s="1039" t="s">
        <v>101</v>
      </c>
      <c r="I156" s="1000" t="s">
        <v>757</v>
      </c>
      <c r="J156" s="1023" t="s">
        <v>6111</v>
      </c>
      <c r="K156" s="72"/>
      <c r="L156" s="72"/>
      <c r="M156" s="72"/>
      <c r="N156" s="72"/>
      <c r="O156" s="72"/>
      <c r="P156" s="72"/>
      <c r="Q156" s="1024">
        <v>1225</v>
      </c>
      <c r="R156" s="1044">
        <v>1225</v>
      </c>
      <c r="S156" s="1027"/>
      <c r="T156" s="1040"/>
      <c r="U156" s="1042"/>
      <c r="V156" s="1043"/>
      <c r="W156" s="109"/>
      <c r="X156" s="188"/>
    </row>
    <row r="157" spans="1:224" ht="12.75" customHeight="1">
      <c r="A157" s="320"/>
      <c r="B157" s="65">
        <v>1</v>
      </c>
      <c r="C157" s="66">
        <f>IF(E157="A",1,IF(E157="B",1,0))</f>
        <v>1</v>
      </c>
      <c r="D157" s="1254" t="s">
        <v>90</v>
      </c>
      <c r="E157" s="1253" t="s">
        <v>87</v>
      </c>
      <c r="F157" s="1254" t="s">
        <v>90</v>
      </c>
      <c r="G157" s="78"/>
      <c r="H157" s="100" t="s">
        <v>104</v>
      </c>
      <c r="I157" s="826" t="s">
        <v>6459</v>
      </c>
      <c r="J157" s="81" t="s">
        <v>203</v>
      </c>
      <c r="K157" s="72"/>
      <c r="L157" s="72"/>
      <c r="M157" s="72"/>
      <c r="N157" s="72"/>
      <c r="O157" s="72"/>
      <c r="P157" s="72"/>
      <c r="Q157" s="833">
        <v>300</v>
      </c>
      <c r="R157" s="822">
        <v>500</v>
      </c>
      <c r="S157" s="73"/>
      <c r="T157" s="880"/>
      <c r="U157" s="880"/>
      <c r="V157" s="110"/>
      <c r="X157" s="123"/>
    </row>
    <row r="158" spans="1:224" ht="12.75" customHeight="1">
      <c r="B158" s="65">
        <v>1</v>
      </c>
      <c r="C158" s="66">
        <v>2</v>
      </c>
      <c r="D158" s="823" t="s">
        <v>87</v>
      </c>
      <c r="E158" s="824" t="s">
        <v>90</v>
      </c>
      <c r="F158" s="824" t="s">
        <v>90</v>
      </c>
      <c r="G158" s="78"/>
      <c r="H158" s="100" t="s">
        <v>104</v>
      </c>
      <c r="I158" s="101" t="s">
        <v>5986</v>
      </c>
      <c r="J158" s="81" t="s">
        <v>7</v>
      </c>
      <c r="K158" s="72"/>
      <c r="L158" s="72"/>
      <c r="M158" s="72"/>
      <c r="N158" s="72"/>
      <c r="O158" s="72">
        <v>200</v>
      </c>
      <c r="P158" s="72">
        <v>200</v>
      </c>
      <c r="Q158" s="1063">
        <v>500</v>
      </c>
      <c r="R158" s="1268">
        <v>800</v>
      </c>
      <c r="S158" s="73"/>
      <c r="T158" s="880"/>
      <c r="U158" s="73"/>
      <c r="V158" s="196"/>
    </row>
    <row r="159" spans="1:224" ht="12.75" customHeight="1">
      <c r="A159" s="111"/>
      <c r="B159" s="65">
        <v>1</v>
      </c>
      <c r="C159" s="66">
        <f>IF(E159="A",4,IF(E159="B",3,IF(E159="C",2,IF(E159="D",1,0))))</f>
        <v>3</v>
      </c>
      <c r="D159" s="77" t="s">
        <v>90</v>
      </c>
      <c r="E159" s="76" t="s">
        <v>87</v>
      </c>
      <c r="F159" s="76" t="s">
        <v>68</v>
      </c>
      <c r="G159" s="78"/>
      <c r="H159" s="100" t="s">
        <v>104</v>
      </c>
      <c r="I159" s="101" t="s">
        <v>5847</v>
      </c>
      <c r="J159" s="81" t="s">
        <v>6111</v>
      </c>
      <c r="K159" s="72"/>
      <c r="L159" s="72"/>
      <c r="M159" s="72"/>
      <c r="N159" s="72">
        <v>200</v>
      </c>
      <c r="O159" s="72">
        <v>200</v>
      </c>
      <c r="P159" s="72">
        <v>300</v>
      </c>
      <c r="Q159" s="1063">
        <v>400</v>
      </c>
      <c r="R159" s="829">
        <v>400</v>
      </c>
      <c r="S159" s="73"/>
      <c r="T159" s="880"/>
      <c r="U159" s="73"/>
      <c r="V159" s="196"/>
    </row>
    <row r="160" spans="1:224" ht="12.75" customHeight="1">
      <c r="B160" s="296"/>
      <c r="C160" s="297"/>
      <c r="D160" s="306"/>
      <c r="E160" s="306"/>
      <c r="F160" s="306"/>
      <c r="G160" s="297"/>
      <c r="H160" s="296"/>
      <c r="I160" s="299" t="s">
        <v>107</v>
      </c>
      <c r="J160" s="300"/>
      <c r="K160" s="72"/>
      <c r="L160" s="72"/>
      <c r="M160" s="72"/>
      <c r="N160" s="72"/>
      <c r="O160" s="72"/>
      <c r="P160" s="72"/>
      <c r="Q160" s="1129"/>
      <c r="R160" s="1127"/>
      <c r="S160" s="302"/>
      <c r="T160" s="957"/>
      <c r="U160" s="302"/>
      <c r="V160" s="303"/>
    </row>
    <row r="161" spans="1:254" ht="12.75" customHeight="1">
      <c r="A161" s="111"/>
      <c r="B161" s="65">
        <v>1</v>
      </c>
      <c r="C161" s="66">
        <f>IF(E161="A",4,IF(E161="B",3,IF(E161="C",2,IF(E161="D",1,0))))</f>
        <v>4</v>
      </c>
      <c r="D161" s="77" t="s">
        <v>90</v>
      </c>
      <c r="E161" s="76" t="s">
        <v>68</v>
      </c>
      <c r="F161" s="76" t="s">
        <v>87</v>
      </c>
      <c r="G161" s="78"/>
      <c r="H161" s="100" t="s">
        <v>114</v>
      </c>
      <c r="I161" s="101" t="s">
        <v>5910</v>
      </c>
      <c r="J161" s="81" t="s">
        <v>1056</v>
      </c>
      <c r="K161" s="72"/>
      <c r="L161" s="72"/>
      <c r="M161" s="72"/>
      <c r="N161" s="72">
        <v>1425</v>
      </c>
      <c r="O161" s="72">
        <v>2375</v>
      </c>
      <c r="P161" s="72">
        <v>2375</v>
      </c>
      <c r="Q161" s="1064">
        <v>3300</v>
      </c>
      <c r="R161" s="829">
        <v>2900</v>
      </c>
      <c r="S161" s="769">
        <v>2800</v>
      </c>
      <c r="T161" s="880"/>
      <c r="U161" s="73"/>
      <c r="V161" s="196"/>
    </row>
    <row r="162" spans="1:254" s="325" customFormat="1" ht="12.75" customHeight="1">
      <c r="A162"/>
      <c r="B162" s="65">
        <v>1</v>
      </c>
      <c r="C162" s="66">
        <f>IF(E162="A",4,IF(E162="B",3,IF(E162="C",2,IF(E162="D",1,0))))</f>
        <v>3</v>
      </c>
      <c r="D162" s="99" t="s">
        <v>70</v>
      </c>
      <c r="E162" s="76" t="s">
        <v>87</v>
      </c>
      <c r="F162" s="77" t="s">
        <v>90</v>
      </c>
      <c r="G162" s="95"/>
      <c r="H162" s="96" t="s">
        <v>90</v>
      </c>
      <c r="I162" s="70" t="s">
        <v>587</v>
      </c>
      <c r="J162" s="71" t="s">
        <v>7</v>
      </c>
      <c r="K162" s="72"/>
      <c r="L162" s="72"/>
      <c r="M162" s="72">
        <v>840</v>
      </c>
      <c r="N162" s="72">
        <v>1400</v>
      </c>
      <c r="O162" s="72">
        <v>1400</v>
      </c>
      <c r="P162" s="72">
        <v>3800</v>
      </c>
      <c r="Q162" s="1084">
        <v>3800</v>
      </c>
      <c r="R162" s="1074">
        <v>3900</v>
      </c>
      <c r="S162" s="820">
        <v>3900</v>
      </c>
      <c r="T162" s="886"/>
      <c r="U162" s="97"/>
      <c r="V162" s="98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</row>
    <row r="163" spans="1:254" s="283" customFormat="1" ht="12.75" customHeight="1">
      <c r="A163"/>
      <c r="B163" s="65">
        <v>1</v>
      </c>
      <c r="C163" s="66">
        <f>IF(E163="A",4,IF(E163="B",3,IF(E163="C",2,IF(E163="D",1,0))))</f>
        <v>3</v>
      </c>
      <c r="D163" s="76" t="s">
        <v>87</v>
      </c>
      <c r="E163" s="76" t="s">
        <v>87</v>
      </c>
      <c r="F163" s="99" t="s">
        <v>99</v>
      </c>
      <c r="G163" s="78"/>
      <c r="H163" s="96" t="s">
        <v>240</v>
      </c>
      <c r="I163" s="107" t="s">
        <v>425</v>
      </c>
      <c r="J163" s="81" t="s">
        <v>616</v>
      </c>
      <c r="K163" s="72"/>
      <c r="L163" s="72"/>
      <c r="M163" s="72"/>
      <c r="N163" s="72">
        <v>800</v>
      </c>
      <c r="O163" s="72">
        <v>800</v>
      </c>
      <c r="P163" s="72">
        <v>800</v>
      </c>
      <c r="Q163" s="1084">
        <v>800</v>
      </c>
      <c r="R163" s="1073"/>
      <c r="S163" s="97"/>
      <c r="T163" s="886"/>
      <c r="U163" s="97"/>
      <c r="V163" s="98"/>
    </row>
    <row r="164" spans="1:254" ht="12.5">
      <c r="B164" s="124">
        <v>1</v>
      </c>
      <c r="C164" s="66">
        <v>0</v>
      </c>
      <c r="D164" s="740" t="s">
        <v>87</v>
      </c>
      <c r="E164" s="762" t="s">
        <v>99</v>
      </c>
      <c r="F164" s="741" t="s">
        <v>90</v>
      </c>
      <c r="G164" s="1007"/>
      <c r="H164" s="1246" t="s">
        <v>110</v>
      </c>
      <c r="I164" s="1249" t="s">
        <v>5998</v>
      </c>
      <c r="J164" s="983" t="s">
        <v>1056</v>
      </c>
      <c r="K164" s="72"/>
      <c r="L164" s="72"/>
      <c r="M164" s="72"/>
      <c r="N164" s="72"/>
      <c r="O164" s="72"/>
      <c r="P164" s="72"/>
      <c r="Q164" s="1024">
        <v>1925</v>
      </c>
      <c r="R164" s="1044">
        <v>1925</v>
      </c>
      <c r="S164" s="1036">
        <v>1925</v>
      </c>
      <c r="T164" s="1040"/>
      <c r="U164" s="1042"/>
      <c r="V164" s="1043"/>
      <c r="W164" s="109"/>
      <c r="X164" s="188"/>
    </row>
    <row r="165" spans="1:254" ht="12.75" customHeight="1">
      <c r="B165" s="65">
        <v>1</v>
      </c>
      <c r="C165" s="66">
        <f>IF(E165="A",4,IF(E165="B",3,IF(E165="C",2,IF(E165="D",1,0))))</f>
        <v>4</v>
      </c>
      <c r="D165" s="76" t="s">
        <v>87</v>
      </c>
      <c r="E165" s="76" t="s">
        <v>68</v>
      </c>
      <c r="F165" s="77" t="s">
        <v>90</v>
      </c>
      <c r="G165" s="95"/>
      <c r="H165" s="96" t="s">
        <v>188</v>
      </c>
      <c r="I165" s="70" t="s">
        <v>426</v>
      </c>
      <c r="J165" s="71" t="s">
        <v>616</v>
      </c>
      <c r="K165" s="72"/>
      <c r="L165" s="72"/>
      <c r="M165" s="72">
        <v>210</v>
      </c>
      <c r="N165" s="72">
        <v>350</v>
      </c>
      <c r="O165" s="72">
        <v>500</v>
      </c>
      <c r="P165" s="72">
        <v>700</v>
      </c>
      <c r="Q165" s="1085">
        <v>850</v>
      </c>
      <c r="R165" s="1074">
        <v>1000</v>
      </c>
      <c r="S165" s="820">
        <v>1150</v>
      </c>
      <c r="T165" s="886"/>
      <c r="U165" s="97"/>
      <c r="V165" s="98"/>
    </row>
    <row r="166" spans="1:254" ht="12.75" customHeight="1">
      <c r="A166" s="320"/>
      <c r="B166" s="65">
        <v>1</v>
      </c>
      <c r="C166" s="66">
        <f>IF(E166="A",1,IF(E166="B",1,0))</f>
        <v>1</v>
      </c>
      <c r="D166" s="1254" t="s">
        <v>90</v>
      </c>
      <c r="E166" s="1253" t="s">
        <v>87</v>
      </c>
      <c r="F166" s="1253" t="s">
        <v>87</v>
      </c>
      <c r="G166" s="78"/>
      <c r="H166" s="100" t="s">
        <v>114</v>
      </c>
      <c r="I166" s="826" t="s">
        <v>6479</v>
      </c>
      <c r="J166" s="81" t="s">
        <v>7</v>
      </c>
      <c r="K166" s="72"/>
      <c r="L166" s="72"/>
      <c r="M166" s="72"/>
      <c r="N166" s="72"/>
      <c r="O166" s="72"/>
      <c r="P166" s="72"/>
      <c r="Q166" s="833">
        <v>210</v>
      </c>
      <c r="R166" s="822">
        <v>350</v>
      </c>
      <c r="S166" s="73"/>
      <c r="T166" s="880"/>
      <c r="U166" s="880"/>
      <c r="V166" s="110"/>
      <c r="X166" s="123"/>
    </row>
    <row r="167" spans="1:254" ht="12.75" customHeight="1">
      <c r="B167" s="65">
        <v>1</v>
      </c>
      <c r="C167" s="66">
        <f>IF(E167="A",4,IF(E167="B",3,IF(E167="C",2,IF(E167="D",1,0))))</f>
        <v>2</v>
      </c>
      <c r="D167" s="99" t="s">
        <v>70</v>
      </c>
      <c r="E167" s="77" t="s">
        <v>90</v>
      </c>
      <c r="F167" s="76" t="s">
        <v>68</v>
      </c>
      <c r="G167" s="95"/>
      <c r="H167" s="96" t="s">
        <v>114</v>
      </c>
      <c r="I167" s="70" t="s">
        <v>427</v>
      </c>
      <c r="J167" s="71" t="s">
        <v>203</v>
      </c>
      <c r="K167" s="72">
        <v>1400</v>
      </c>
      <c r="L167" s="72">
        <v>1600</v>
      </c>
      <c r="M167" s="72">
        <v>1650</v>
      </c>
      <c r="N167" s="72">
        <v>1700</v>
      </c>
      <c r="O167" s="72">
        <v>1700</v>
      </c>
      <c r="P167" s="72">
        <v>2400</v>
      </c>
      <c r="Q167" s="1084">
        <v>2500</v>
      </c>
      <c r="R167" s="1074">
        <v>2500</v>
      </c>
      <c r="S167" s="97"/>
      <c r="T167" s="886"/>
      <c r="U167" s="97"/>
      <c r="V167" s="98"/>
    </row>
    <row r="168" spans="1:254" ht="12.75" customHeight="1">
      <c r="B168" s="65">
        <v>1</v>
      </c>
      <c r="C168" s="66">
        <f>IF(E168="A",4,IF(E168="B",3,IF(E168="C",2,IF(E168="D",1,0))))</f>
        <v>3</v>
      </c>
      <c r="D168" s="76" t="s">
        <v>68</v>
      </c>
      <c r="E168" s="76" t="s">
        <v>87</v>
      </c>
      <c r="F168" s="76" t="s">
        <v>87</v>
      </c>
      <c r="G168" s="95"/>
      <c r="H168" s="96" t="s">
        <v>188</v>
      </c>
      <c r="I168" s="70" t="s">
        <v>429</v>
      </c>
      <c r="J168" s="71" t="s">
        <v>616</v>
      </c>
      <c r="K168" s="72">
        <v>1400</v>
      </c>
      <c r="L168" s="72">
        <v>1400</v>
      </c>
      <c r="M168" s="72">
        <v>3500</v>
      </c>
      <c r="N168" s="72">
        <v>3500</v>
      </c>
      <c r="O168" s="72">
        <v>4000</v>
      </c>
      <c r="P168" s="72">
        <v>4500</v>
      </c>
      <c r="Q168" s="1085">
        <v>4500</v>
      </c>
      <c r="R168" s="1074">
        <v>4750</v>
      </c>
      <c r="S168" s="820">
        <v>5000</v>
      </c>
      <c r="T168" s="886"/>
      <c r="U168" s="97"/>
      <c r="V168" s="98"/>
    </row>
    <row r="169" spans="1:254" ht="12.75" customHeight="1">
      <c r="B169" s="296"/>
      <c r="C169" s="297"/>
      <c r="D169" s="306"/>
      <c r="E169" s="306"/>
      <c r="F169" s="306"/>
      <c r="G169" s="297"/>
      <c r="H169" s="296"/>
      <c r="I169" s="299" t="s">
        <v>118</v>
      </c>
      <c r="J169" s="300"/>
      <c r="K169" s="72"/>
      <c r="L169" s="72"/>
      <c r="M169" s="72"/>
      <c r="N169" s="72"/>
      <c r="O169" s="72"/>
      <c r="P169" s="72"/>
      <c r="Q169" s="1129"/>
      <c r="R169" s="1127"/>
      <c r="S169" s="302"/>
      <c r="T169" s="957"/>
      <c r="U169" s="302"/>
      <c r="V169" s="303"/>
    </row>
    <row r="170" spans="1:254" ht="12" customHeight="1">
      <c r="B170" s="124">
        <v>1</v>
      </c>
      <c r="C170" s="66">
        <f>IF(E170="A",4,IF(E170="B",3,IF(E170="C",2,IF(E170="D",1,0))))</f>
        <v>2</v>
      </c>
      <c r="D170" s="77" t="s">
        <v>90</v>
      </c>
      <c r="E170" s="77" t="s">
        <v>90</v>
      </c>
      <c r="F170" s="76" t="s">
        <v>87</v>
      </c>
      <c r="G170" s="119"/>
      <c r="H170" s="307" t="s">
        <v>122</v>
      </c>
      <c r="I170" s="107" t="s">
        <v>431</v>
      </c>
      <c r="J170" s="81" t="s">
        <v>1056</v>
      </c>
      <c r="K170" s="72"/>
      <c r="L170" s="72"/>
      <c r="M170" s="72">
        <v>4800</v>
      </c>
      <c r="N170" s="72">
        <v>5000</v>
      </c>
      <c r="O170" s="72">
        <v>5000</v>
      </c>
      <c r="P170" s="72">
        <v>5000</v>
      </c>
      <c r="Q170" s="1096">
        <v>5000</v>
      </c>
      <c r="R170" s="1268">
        <v>5000</v>
      </c>
      <c r="S170" s="103"/>
      <c r="T170" s="884"/>
      <c r="U170" s="103"/>
      <c r="V170" s="158"/>
    </row>
    <row r="171" spans="1:254" ht="12.75" customHeight="1">
      <c r="B171" s="65">
        <v>1</v>
      </c>
      <c r="C171" s="66">
        <f>IF(E171="A",4,IF(E171="B",3,IF(E171="C",2,IF(E171="D",1,0))))</f>
        <v>2</v>
      </c>
      <c r="D171" s="76" t="s">
        <v>68</v>
      </c>
      <c r="E171" s="77" t="s">
        <v>90</v>
      </c>
      <c r="F171" s="76" t="s">
        <v>68</v>
      </c>
      <c r="G171" s="95"/>
      <c r="H171" s="96" t="s">
        <v>122</v>
      </c>
      <c r="I171" s="70" t="s">
        <v>255</v>
      </c>
      <c r="J171" s="71" t="s">
        <v>1056</v>
      </c>
      <c r="K171" s="72"/>
      <c r="L171" s="72"/>
      <c r="M171" s="72">
        <v>900</v>
      </c>
      <c r="N171" s="72">
        <v>900</v>
      </c>
      <c r="O171" s="72">
        <v>900</v>
      </c>
      <c r="P171" s="72">
        <v>2000</v>
      </c>
      <c r="Q171" s="1084">
        <v>2500</v>
      </c>
      <c r="R171" s="1267">
        <v>3000</v>
      </c>
      <c r="S171" s="820">
        <v>3000</v>
      </c>
      <c r="T171" s="886"/>
      <c r="U171" s="97"/>
      <c r="V171" s="98"/>
    </row>
    <row r="172" spans="1:254" ht="12.5">
      <c r="B172" s="65">
        <v>1</v>
      </c>
      <c r="C172" s="66">
        <v>1</v>
      </c>
      <c r="D172" s="1253" t="s">
        <v>87</v>
      </c>
      <c r="E172" s="1255" t="s">
        <v>70</v>
      </c>
      <c r="F172" s="1253" t="s">
        <v>87</v>
      </c>
      <c r="G172" s="1007"/>
      <c r="H172" s="1041" t="s">
        <v>122</v>
      </c>
      <c r="I172" s="1013" t="s">
        <v>6025</v>
      </c>
      <c r="J172" s="1023" t="s">
        <v>1056</v>
      </c>
      <c r="K172" s="72"/>
      <c r="L172" s="72"/>
      <c r="M172" s="72"/>
      <c r="N172" s="72"/>
      <c r="O172" s="72"/>
      <c r="P172" s="72"/>
      <c r="Q172" s="1024">
        <v>800</v>
      </c>
      <c r="R172" s="1044">
        <v>800</v>
      </c>
      <c r="S172" s="1036">
        <v>800</v>
      </c>
      <c r="T172" s="1044">
        <v>800</v>
      </c>
      <c r="U172" s="1042"/>
      <c r="V172" s="1043"/>
      <c r="W172" s="109"/>
      <c r="X172" s="188"/>
    </row>
    <row r="173" spans="1:254" s="109" customFormat="1" ht="12.75" customHeight="1">
      <c r="A173"/>
      <c r="B173" s="65">
        <v>1</v>
      </c>
      <c r="C173" s="66">
        <f>IF(E173="A",4,IF(E173="B",3,IF(E173="C",2,IF(E173="D",1,0))))</f>
        <v>4</v>
      </c>
      <c r="D173" s="76" t="s">
        <v>87</v>
      </c>
      <c r="E173" s="76" t="s">
        <v>68</v>
      </c>
      <c r="F173" s="77" t="s">
        <v>90</v>
      </c>
      <c r="G173" s="78"/>
      <c r="H173" s="96" t="s">
        <v>119</v>
      </c>
      <c r="I173" s="107" t="s">
        <v>596</v>
      </c>
      <c r="J173" s="81" t="s">
        <v>6111</v>
      </c>
      <c r="K173" s="72"/>
      <c r="L173" s="72"/>
      <c r="M173" s="72">
        <v>620</v>
      </c>
      <c r="N173" s="72">
        <v>620</v>
      </c>
      <c r="O173" s="72">
        <v>620</v>
      </c>
      <c r="P173" s="72">
        <v>620</v>
      </c>
      <c r="Q173" s="1024">
        <v>900</v>
      </c>
      <c r="R173" s="829">
        <v>900</v>
      </c>
      <c r="S173" s="821">
        <v>900</v>
      </c>
      <c r="T173" s="884"/>
      <c r="U173" s="103"/>
      <c r="V173" s="158"/>
    </row>
    <row r="174" spans="1:254" ht="12.5">
      <c r="B174" s="65">
        <v>1</v>
      </c>
      <c r="C174" s="66">
        <f>IF(E174="A",4,IF(E174="B",3,IF(E174="C",2,IF(E174="D",1,0))))</f>
        <v>2</v>
      </c>
      <c r="D174" s="77" t="s">
        <v>90</v>
      </c>
      <c r="E174" s="77" t="s">
        <v>90</v>
      </c>
      <c r="F174" s="76" t="s">
        <v>87</v>
      </c>
      <c r="G174" s="95"/>
      <c r="H174" s="96" t="s">
        <v>197</v>
      </c>
      <c r="I174" s="70" t="s">
        <v>821</v>
      </c>
      <c r="J174" s="71" t="s">
        <v>7</v>
      </c>
      <c r="K174" s="811"/>
      <c r="L174" s="811"/>
      <c r="M174" s="811"/>
      <c r="N174" s="811"/>
      <c r="O174" s="811">
        <v>4750</v>
      </c>
      <c r="P174" s="811">
        <v>4750</v>
      </c>
      <c r="Q174" s="1084">
        <v>4750</v>
      </c>
      <c r="R174" s="1267">
        <v>4750</v>
      </c>
      <c r="S174" s="97"/>
      <c r="T174" s="886"/>
      <c r="U174" s="97"/>
      <c r="V174" s="98"/>
    </row>
    <row r="175" spans="1:254" ht="12.75" customHeight="1">
      <c r="B175" s="65">
        <v>1</v>
      </c>
      <c r="C175" s="66">
        <f>IF(E175="A",4,IF(E175="B",3,IF(E175="C",2,IF(E175="D",1,0))))</f>
        <v>3</v>
      </c>
      <c r="D175" s="99" t="s">
        <v>99</v>
      </c>
      <c r="E175" s="76" t="s">
        <v>87</v>
      </c>
      <c r="F175" s="77" t="s">
        <v>90</v>
      </c>
      <c r="G175" s="95"/>
      <c r="H175" s="96" t="s">
        <v>119</v>
      </c>
      <c r="I175" s="70" t="s">
        <v>435</v>
      </c>
      <c r="J175" s="81" t="s">
        <v>6111</v>
      </c>
      <c r="K175" s="72">
        <v>350</v>
      </c>
      <c r="L175" s="72">
        <v>350</v>
      </c>
      <c r="M175" s="72">
        <v>700</v>
      </c>
      <c r="N175" s="72">
        <v>700</v>
      </c>
      <c r="O175" s="72">
        <v>700</v>
      </c>
      <c r="P175" s="72">
        <v>700</v>
      </c>
      <c r="Q175" s="1084">
        <v>700</v>
      </c>
      <c r="R175" s="1267">
        <v>700</v>
      </c>
      <c r="S175" s="97"/>
      <c r="T175" s="900"/>
      <c r="U175" s="97"/>
      <c r="V175" s="98"/>
    </row>
    <row r="176" spans="1:254" ht="12.75" customHeight="1">
      <c r="B176" s="296"/>
      <c r="C176" s="297"/>
      <c r="D176" s="306"/>
      <c r="E176" s="306"/>
      <c r="F176" s="306"/>
      <c r="G176" s="297"/>
      <c r="H176" s="296"/>
      <c r="I176" s="299" t="s">
        <v>125</v>
      </c>
      <c r="J176" s="300"/>
      <c r="K176" s="301"/>
      <c r="L176" s="301"/>
      <c r="M176" s="301"/>
      <c r="N176" s="301"/>
      <c r="O176" s="301"/>
      <c r="P176" s="301"/>
      <c r="Q176" s="1129"/>
      <c r="R176" s="1127"/>
      <c r="S176" s="302"/>
      <c r="T176" s="957"/>
      <c r="U176" s="302"/>
      <c r="V176" s="303"/>
    </row>
    <row r="177" spans="1:256" ht="12.75" customHeight="1">
      <c r="A177" s="111"/>
      <c r="B177" s="65">
        <v>1</v>
      </c>
      <c r="C177" s="66">
        <f>IF(E177="A",4,IF(E177="B",3,IF(E177="C",2,IF(E177="D",1,0))))</f>
        <v>2</v>
      </c>
      <c r="D177" s="76" t="s">
        <v>87</v>
      </c>
      <c r="E177" s="77" t="s">
        <v>90</v>
      </c>
      <c r="F177" s="77" t="s">
        <v>90</v>
      </c>
      <c r="G177" s="78"/>
      <c r="H177" s="100" t="s">
        <v>129</v>
      </c>
      <c r="I177" s="101" t="s">
        <v>5844</v>
      </c>
      <c r="J177" s="81" t="s">
        <v>10</v>
      </c>
      <c r="K177" s="72"/>
      <c r="L177" s="72"/>
      <c r="M177" s="72"/>
      <c r="N177" s="72">
        <v>210</v>
      </c>
      <c r="O177" s="72">
        <v>350</v>
      </c>
      <c r="P177" s="72">
        <v>350</v>
      </c>
      <c r="Q177" s="1063">
        <v>350</v>
      </c>
      <c r="R177" s="108"/>
      <c r="S177" s="73"/>
      <c r="T177" s="880"/>
      <c r="U177" s="73"/>
      <c r="V177" s="196"/>
    </row>
    <row r="178" spans="1:256" ht="12.75" customHeight="1">
      <c r="A178" s="320"/>
      <c r="B178" s="65">
        <v>1</v>
      </c>
      <c r="C178" s="66">
        <f>IF(E178="A",1,IF(E178="B",1,0))</f>
        <v>1</v>
      </c>
      <c r="D178" s="1254" t="s">
        <v>90</v>
      </c>
      <c r="E178" s="1253" t="s">
        <v>68</v>
      </c>
      <c r="F178" s="1255" t="s">
        <v>70</v>
      </c>
      <c r="G178" s="78"/>
      <c r="H178" s="100" t="s">
        <v>131</v>
      </c>
      <c r="I178" s="826" t="s">
        <v>6557</v>
      </c>
      <c r="J178" s="81" t="s">
        <v>203</v>
      </c>
      <c r="K178" s="72"/>
      <c r="L178" s="72"/>
      <c r="M178" s="72"/>
      <c r="N178" s="72"/>
      <c r="O178" s="72"/>
      <c r="P178" s="72"/>
      <c r="Q178" s="833">
        <v>2100</v>
      </c>
      <c r="R178" s="822">
        <v>3500</v>
      </c>
      <c r="S178" s="769">
        <v>3500</v>
      </c>
      <c r="T178" s="880"/>
      <c r="U178" s="880"/>
      <c r="V178" s="110"/>
      <c r="X178" s="123"/>
    </row>
    <row r="179" spans="1:256" s="325" customFormat="1" ht="12.75" customHeight="1">
      <c r="A179"/>
      <c r="B179" s="65">
        <v>1</v>
      </c>
      <c r="C179" s="66">
        <f>IF(E179="A",4,IF(E179="B",3,IF(E179="C",2,IF(E179="D",1,0))))</f>
        <v>2</v>
      </c>
      <c r="D179" s="76" t="s">
        <v>87</v>
      </c>
      <c r="E179" s="77" t="s">
        <v>90</v>
      </c>
      <c r="F179" s="76" t="s">
        <v>87</v>
      </c>
      <c r="G179" s="95"/>
      <c r="H179" s="96" t="s">
        <v>126</v>
      </c>
      <c r="I179" s="70" t="s">
        <v>600</v>
      </c>
      <c r="J179" s="71" t="s">
        <v>14</v>
      </c>
      <c r="K179" s="72"/>
      <c r="L179" s="72"/>
      <c r="M179" s="72">
        <v>750</v>
      </c>
      <c r="N179" s="72">
        <v>750</v>
      </c>
      <c r="O179" s="72">
        <v>1500</v>
      </c>
      <c r="P179" s="72">
        <v>1500</v>
      </c>
      <c r="Q179" s="1084">
        <v>3800</v>
      </c>
      <c r="R179" s="1074">
        <v>3800</v>
      </c>
      <c r="S179" s="97"/>
      <c r="T179" s="886"/>
      <c r="U179" s="97"/>
      <c r="V179" s="98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</row>
    <row r="180" spans="1:256" s="109" customFormat="1" ht="12.5">
      <c r="A180" s="217"/>
      <c r="B180" s="65">
        <v>1</v>
      </c>
      <c r="C180" s="66">
        <v>4</v>
      </c>
      <c r="D180" s="76" t="s">
        <v>87</v>
      </c>
      <c r="E180" s="76" t="s">
        <v>68</v>
      </c>
      <c r="F180" s="76" t="s">
        <v>87</v>
      </c>
      <c r="G180" s="78"/>
      <c r="H180" s="96" t="s">
        <v>126</v>
      </c>
      <c r="I180" s="107" t="s">
        <v>481</v>
      </c>
      <c r="J180" s="81" t="s">
        <v>92</v>
      </c>
      <c r="K180" s="72"/>
      <c r="L180" s="72"/>
      <c r="M180" s="72"/>
      <c r="N180" s="72"/>
      <c r="O180" s="72"/>
      <c r="P180" s="72"/>
      <c r="Q180" s="833">
        <v>1800</v>
      </c>
      <c r="R180" s="1268">
        <v>1800</v>
      </c>
      <c r="S180" s="769">
        <v>1800</v>
      </c>
      <c r="T180" s="768">
        <v>1900</v>
      </c>
      <c r="U180" s="103"/>
      <c r="V180" s="104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ht="12" customHeight="1">
      <c r="B181" s="65">
        <v>1</v>
      </c>
      <c r="C181" s="66">
        <f>IF(E181="A",4,IF(E181="B",3,IF(E181="C",2,IF(E181="D",1,0))))</f>
        <v>3</v>
      </c>
      <c r="D181" s="76" t="s">
        <v>87</v>
      </c>
      <c r="E181" s="76" t="s">
        <v>87</v>
      </c>
      <c r="F181" s="77" t="s">
        <v>90</v>
      </c>
      <c r="G181" s="78"/>
      <c r="H181" s="96" t="s">
        <v>129</v>
      </c>
      <c r="I181" s="107" t="s">
        <v>438</v>
      </c>
      <c r="J181" s="81" t="s">
        <v>616</v>
      </c>
      <c r="K181" s="72"/>
      <c r="L181" s="72"/>
      <c r="M181" s="72"/>
      <c r="N181" s="72">
        <v>1827</v>
      </c>
      <c r="O181" s="72">
        <v>1927</v>
      </c>
      <c r="P181" s="72">
        <v>2027</v>
      </c>
      <c r="Q181" s="1024">
        <v>2700</v>
      </c>
      <c r="R181" s="1122">
        <v>2700</v>
      </c>
      <c r="S181" s="821">
        <v>2700</v>
      </c>
      <c r="T181" s="905"/>
      <c r="U181" s="103"/>
      <c r="V181" s="158"/>
    </row>
    <row r="182" spans="1:256" s="109" customFormat="1" ht="12.5">
      <c r="A182"/>
      <c r="B182" s="65">
        <v>1</v>
      </c>
      <c r="C182" s="66">
        <f>IF(E182="A",4,IF(E182="B",3,IF(E182="C",2,IF(E182="D",1,0))))</f>
        <v>3</v>
      </c>
      <c r="D182" s="76" t="s">
        <v>87</v>
      </c>
      <c r="E182" s="76" t="s">
        <v>87</v>
      </c>
      <c r="F182" s="76" t="s">
        <v>87</v>
      </c>
      <c r="G182" s="78"/>
      <c r="H182" s="96" t="s">
        <v>129</v>
      </c>
      <c r="I182" s="107" t="s">
        <v>3644</v>
      </c>
      <c r="J182" s="81" t="s">
        <v>10</v>
      </c>
      <c r="K182" s="811"/>
      <c r="L182" s="811"/>
      <c r="M182" s="811"/>
      <c r="N182" s="811"/>
      <c r="O182" s="811">
        <v>850</v>
      </c>
      <c r="P182" s="811">
        <v>850</v>
      </c>
      <c r="Q182" s="1063">
        <v>850</v>
      </c>
      <c r="R182" s="108"/>
      <c r="S182" s="103"/>
      <c r="T182" s="884"/>
      <c r="U182" s="103"/>
      <c r="V182" s="158"/>
    </row>
    <row r="183" spans="1:256" ht="12.75" customHeight="1">
      <c r="A183" s="111"/>
      <c r="B183" s="65">
        <v>1</v>
      </c>
      <c r="C183" s="66">
        <f>IF(E183="A",4,IF(E183="B",3,IF(E183="C",2,IF(E183="D",1,0))))</f>
        <v>4</v>
      </c>
      <c r="D183" s="77" t="s">
        <v>90</v>
      </c>
      <c r="E183" s="76" t="s">
        <v>68</v>
      </c>
      <c r="F183" s="76" t="s">
        <v>87</v>
      </c>
      <c r="G183" s="78"/>
      <c r="H183" s="100" t="s">
        <v>129</v>
      </c>
      <c r="I183" s="101" t="s">
        <v>5769</v>
      </c>
      <c r="J183" s="81" t="s">
        <v>7</v>
      </c>
      <c r="K183" s="72"/>
      <c r="L183" s="72"/>
      <c r="M183" s="72"/>
      <c r="N183" s="72">
        <v>540</v>
      </c>
      <c r="O183" s="72">
        <v>900</v>
      </c>
      <c r="P183" s="72">
        <v>900</v>
      </c>
      <c r="Q183" s="1064">
        <v>2000</v>
      </c>
      <c r="R183" s="829">
        <v>2250</v>
      </c>
      <c r="S183" s="769">
        <v>2500</v>
      </c>
      <c r="T183" s="880"/>
      <c r="U183" s="73"/>
      <c r="V183" s="196"/>
    </row>
    <row r="184" spans="1:256" s="109" customFormat="1" ht="12.75" customHeight="1">
      <c r="A184"/>
      <c r="B184" s="65">
        <v>1</v>
      </c>
      <c r="C184" s="66">
        <f>IF(E184="A",4,IF(E184="B",3,IF(E184="C",2,IF(E184="D",1,0))))</f>
        <v>2</v>
      </c>
      <c r="D184" s="67" t="s">
        <v>68</v>
      </c>
      <c r="E184" s="105" t="s">
        <v>90</v>
      </c>
      <c r="F184" s="67" t="s">
        <v>87</v>
      </c>
      <c r="G184" s="68"/>
      <c r="H184" s="69" t="s">
        <v>126</v>
      </c>
      <c r="I184" s="70" t="s">
        <v>439</v>
      </c>
      <c r="J184" s="71" t="s">
        <v>6111</v>
      </c>
      <c r="K184" s="72"/>
      <c r="L184" s="72">
        <v>1440</v>
      </c>
      <c r="M184" s="72">
        <v>2400</v>
      </c>
      <c r="N184" s="72">
        <v>2400</v>
      </c>
      <c r="O184" s="72">
        <v>4500</v>
      </c>
      <c r="P184" s="72">
        <v>5000</v>
      </c>
      <c r="Q184" s="1063">
        <v>5000</v>
      </c>
      <c r="R184" s="1269">
        <v>5500</v>
      </c>
      <c r="S184" s="769">
        <v>5500</v>
      </c>
      <c r="T184" s="1052">
        <v>5000</v>
      </c>
      <c r="U184" s="73"/>
      <c r="V184" s="74"/>
      <c r="W184"/>
      <c r="X184"/>
      <c r="Y184"/>
      <c r="Z184"/>
    </row>
    <row r="185" spans="1:256" ht="12.75" customHeight="1">
      <c r="B185" s="296"/>
      <c r="C185" s="297"/>
      <c r="D185" s="306"/>
      <c r="E185" s="306"/>
      <c r="F185" s="306"/>
      <c r="G185" s="297"/>
      <c r="H185" s="296"/>
      <c r="I185" s="299" t="s">
        <v>134</v>
      </c>
      <c r="J185" s="300"/>
      <c r="K185" s="72"/>
      <c r="L185" s="72"/>
      <c r="M185" s="72"/>
      <c r="N185" s="72"/>
      <c r="O185" s="72"/>
      <c r="P185" s="72"/>
      <c r="Q185" s="1129"/>
      <c r="R185" s="1127"/>
      <c r="S185" s="302"/>
      <c r="T185" s="957"/>
      <c r="U185" s="302"/>
      <c r="V185" s="303"/>
    </row>
    <row r="186" spans="1:256" ht="12.75" customHeight="1">
      <c r="A186" s="111"/>
      <c r="B186" s="65">
        <v>1</v>
      </c>
      <c r="C186" s="66">
        <f t="shared" ref="C186:C193" si="12">IF(E186="A",4,IF(E186="B",3,IF(E186="C",2,IF(E186="D",1,0))))</f>
        <v>2</v>
      </c>
      <c r="D186" s="76" t="s">
        <v>87</v>
      </c>
      <c r="E186" s="77" t="s">
        <v>90</v>
      </c>
      <c r="F186" s="76" t="s">
        <v>68</v>
      </c>
      <c r="G186" s="78"/>
      <c r="H186" s="100" t="s">
        <v>135</v>
      </c>
      <c r="I186" s="101" t="s">
        <v>5681</v>
      </c>
      <c r="J186" s="81" t="s">
        <v>203</v>
      </c>
      <c r="K186" s="72"/>
      <c r="L186" s="72"/>
      <c r="M186" s="72"/>
      <c r="N186" s="72">
        <v>350</v>
      </c>
      <c r="O186" s="72">
        <v>350</v>
      </c>
      <c r="P186" s="72">
        <v>625</v>
      </c>
      <c r="Q186" s="1063">
        <v>650</v>
      </c>
      <c r="R186" s="829">
        <v>700</v>
      </c>
      <c r="S186" s="73"/>
      <c r="T186" s="880"/>
      <c r="U186" s="73"/>
      <c r="V186" s="196"/>
    </row>
    <row r="187" spans="1:256" s="109" customFormat="1" ht="12.5">
      <c r="A187"/>
      <c r="B187" s="65">
        <v>1</v>
      </c>
      <c r="C187" s="66">
        <f t="shared" si="12"/>
        <v>2</v>
      </c>
      <c r="D187" s="99" t="s">
        <v>70</v>
      </c>
      <c r="E187" s="77" t="s">
        <v>90</v>
      </c>
      <c r="F187" s="77" t="s">
        <v>90</v>
      </c>
      <c r="G187" s="78"/>
      <c r="H187" s="96" t="s">
        <v>135</v>
      </c>
      <c r="I187" s="107" t="s">
        <v>566</v>
      </c>
      <c r="J187" s="81" t="s">
        <v>17</v>
      </c>
      <c r="K187" s="811"/>
      <c r="L187" s="811"/>
      <c r="M187" s="811"/>
      <c r="N187" s="811"/>
      <c r="O187" s="811">
        <v>2800</v>
      </c>
      <c r="P187" s="811">
        <v>2800</v>
      </c>
      <c r="Q187" s="1063">
        <v>2800</v>
      </c>
      <c r="R187" s="108"/>
      <c r="S187" s="103"/>
      <c r="T187" s="884"/>
      <c r="U187" s="103"/>
      <c r="V187" s="158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</row>
    <row r="188" spans="1:256" ht="12.75" customHeight="1">
      <c r="B188" s="65">
        <v>1</v>
      </c>
      <c r="C188" s="66">
        <f t="shared" si="12"/>
        <v>4</v>
      </c>
      <c r="D188" s="823" t="s">
        <v>87</v>
      </c>
      <c r="E188" s="823" t="s">
        <v>68</v>
      </c>
      <c r="F188" s="824" t="s">
        <v>90</v>
      </c>
      <c r="G188" s="78"/>
      <c r="H188" s="100" t="s">
        <v>135</v>
      </c>
      <c r="I188" s="101" t="s">
        <v>6075</v>
      </c>
      <c r="J188" s="81" t="s">
        <v>7</v>
      </c>
      <c r="K188" s="72"/>
      <c r="L188" s="72"/>
      <c r="M188" s="72"/>
      <c r="N188" s="72"/>
      <c r="O188" s="72">
        <v>540</v>
      </c>
      <c r="P188" s="72">
        <v>900</v>
      </c>
      <c r="Q188" s="1063">
        <v>900</v>
      </c>
      <c r="R188" s="1268">
        <v>1300</v>
      </c>
      <c r="S188" s="769">
        <v>1500</v>
      </c>
      <c r="T188" s="880"/>
      <c r="U188" s="73"/>
      <c r="V188" s="196"/>
    </row>
    <row r="189" spans="1:256" ht="12.75" customHeight="1">
      <c r="B189" s="65">
        <v>1</v>
      </c>
      <c r="C189" s="66">
        <f t="shared" si="12"/>
        <v>4</v>
      </c>
      <c r="D189" s="823" t="s">
        <v>87</v>
      </c>
      <c r="E189" s="823" t="s">
        <v>68</v>
      </c>
      <c r="F189" s="823" t="s">
        <v>68</v>
      </c>
      <c r="G189" s="78"/>
      <c r="H189" s="100" t="s">
        <v>215</v>
      </c>
      <c r="I189" s="101" t="s">
        <v>6091</v>
      </c>
      <c r="J189" s="81" t="s">
        <v>6111</v>
      </c>
      <c r="K189" s="72"/>
      <c r="L189" s="72"/>
      <c r="M189" s="72"/>
      <c r="N189" s="72"/>
      <c r="O189" s="72">
        <v>450</v>
      </c>
      <c r="P189" s="72">
        <v>750</v>
      </c>
      <c r="Q189" s="1064">
        <v>800</v>
      </c>
      <c r="R189" s="829">
        <v>850</v>
      </c>
      <c r="S189" s="73"/>
      <c r="T189" s="880"/>
      <c r="U189" s="73"/>
      <c r="V189" s="196"/>
    </row>
    <row r="190" spans="1:256" ht="12.75" customHeight="1">
      <c r="A190" s="111"/>
      <c r="B190" s="65">
        <v>1</v>
      </c>
      <c r="C190" s="66">
        <f t="shared" si="12"/>
        <v>3</v>
      </c>
      <c r="D190" s="1030" t="s">
        <v>87</v>
      </c>
      <c r="E190" s="1030" t="s">
        <v>87</v>
      </c>
      <c r="F190" s="1034" t="s">
        <v>68</v>
      </c>
      <c r="G190" s="78"/>
      <c r="H190" s="100" t="s">
        <v>402</v>
      </c>
      <c r="I190" s="101" t="s">
        <v>6343</v>
      </c>
      <c r="J190" s="1023" t="s">
        <v>203</v>
      </c>
      <c r="K190" s="72"/>
      <c r="L190" s="72"/>
      <c r="M190" s="72"/>
      <c r="N190" s="72"/>
      <c r="O190" s="72"/>
      <c r="P190" s="72">
        <v>840</v>
      </c>
      <c r="Q190" s="1063">
        <v>1400</v>
      </c>
      <c r="R190" s="1025">
        <v>1400</v>
      </c>
      <c r="S190" s="1027"/>
      <c r="T190" s="1028"/>
      <c r="U190" s="1028"/>
      <c r="V190" s="1029"/>
    </row>
    <row r="191" spans="1:256" ht="12.75" customHeight="1">
      <c r="A191" s="111"/>
      <c r="B191" s="65">
        <v>1</v>
      </c>
      <c r="C191" s="66">
        <f t="shared" si="12"/>
        <v>2</v>
      </c>
      <c r="D191" s="1033" t="s">
        <v>90</v>
      </c>
      <c r="E191" s="1033" t="s">
        <v>90</v>
      </c>
      <c r="F191" s="1035" t="s">
        <v>70</v>
      </c>
      <c r="G191" s="78"/>
      <c r="H191" s="100" t="s">
        <v>140</v>
      </c>
      <c r="I191" s="101" t="s">
        <v>6337</v>
      </c>
      <c r="J191" s="1023" t="s">
        <v>616</v>
      </c>
      <c r="K191" s="72"/>
      <c r="L191" s="72"/>
      <c r="M191" s="72"/>
      <c r="N191" s="72"/>
      <c r="O191" s="72"/>
      <c r="P191" s="72">
        <v>350</v>
      </c>
      <c r="Q191" s="1063">
        <v>350</v>
      </c>
      <c r="R191" s="1269">
        <v>750</v>
      </c>
      <c r="S191" s="1036">
        <v>750</v>
      </c>
      <c r="T191" s="1028"/>
      <c r="U191" s="1028"/>
      <c r="V191" s="1029"/>
    </row>
    <row r="192" spans="1:256" ht="12.75" customHeight="1">
      <c r="B192" s="65">
        <v>1</v>
      </c>
      <c r="C192" s="66">
        <f t="shared" si="12"/>
        <v>3</v>
      </c>
      <c r="D192" s="77" t="s">
        <v>90</v>
      </c>
      <c r="E192" s="76" t="s">
        <v>87</v>
      </c>
      <c r="F192" s="76" t="s">
        <v>87</v>
      </c>
      <c r="G192" s="78"/>
      <c r="H192" s="79" t="s">
        <v>140</v>
      </c>
      <c r="I192" s="107" t="s">
        <v>445</v>
      </c>
      <c r="J192" s="81" t="s">
        <v>616</v>
      </c>
      <c r="K192" s="82"/>
      <c r="L192" s="82"/>
      <c r="M192" s="82">
        <v>6000</v>
      </c>
      <c r="N192" s="82">
        <v>6300</v>
      </c>
      <c r="O192" s="82">
        <v>5500</v>
      </c>
      <c r="P192" s="82">
        <v>5500</v>
      </c>
      <c r="Q192" s="1063">
        <v>5500</v>
      </c>
      <c r="R192" s="829">
        <v>5500</v>
      </c>
      <c r="S192" s="84"/>
      <c r="T192" s="916"/>
      <c r="U192" s="84"/>
      <c r="V192" s="321"/>
    </row>
    <row r="193" spans="1:224" ht="12.75" customHeight="1">
      <c r="B193" s="65">
        <v>1</v>
      </c>
      <c r="C193" s="66">
        <f t="shared" si="12"/>
        <v>2</v>
      </c>
      <c r="D193" s="77" t="s">
        <v>90</v>
      </c>
      <c r="E193" s="77" t="s">
        <v>90</v>
      </c>
      <c r="F193" s="77" t="s">
        <v>90</v>
      </c>
      <c r="G193" s="95"/>
      <c r="H193" s="96" t="s">
        <v>140</v>
      </c>
      <c r="I193" s="70" t="s">
        <v>447</v>
      </c>
      <c r="J193" s="71" t="s">
        <v>616</v>
      </c>
      <c r="K193" s="72">
        <v>2450</v>
      </c>
      <c r="L193" s="72">
        <v>2450</v>
      </c>
      <c r="M193" s="72">
        <v>2800</v>
      </c>
      <c r="N193" s="72">
        <v>3800</v>
      </c>
      <c r="O193" s="72">
        <v>3800</v>
      </c>
      <c r="P193" s="72">
        <v>3800</v>
      </c>
      <c r="Q193" s="1094">
        <v>3800</v>
      </c>
      <c r="R193" s="1073"/>
      <c r="S193" s="97"/>
      <c r="T193" s="886"/>
      <c r="U193" s="97"/>
      <c r="V193" s="98"/>
      <c r="W193" s="123"/>
    </row>
    <row r="194" spans="1:224" ht="12.75" customHeight="1">
      <c r="B194" s="296"/>
      <c r="C194" s="297"/>
      <c r="D194" s="309"/>
      <c r="E194" s="309"/>
      <c r="F194" s="309"/>
      <c r="G194" s="297"/>
      <c r="H194" s="296"/>
      <c r="I194" s="299" t="s">
        <v>449</v>
      </c>
      <c r="J194" s="300"/>
      <c r="K194" s="310"/>
      <c r="L194" s="310"/>
      <c r="M194" s="310"/>
      <c r="N194" s="310"/>
      <c r="O194" s="310"/>
      <c r="P194" s="310"/>
      <c r="Q194" s="1129"/>
      <c r="R194" s="1127"/>
      <c r="S194" s="302"/>
      <c r="T194" s="957"/>
      <c r="U194" s="302"/>
      <c r="V194" s="303"/>
    </row>
    <row r="195" spans="1:224" s="109" customFormat="1" ht="12.5">
      <c r="A195"/>
      <c r="B195" s="65">
        <v>1</v>
      </c>
      <c r="C195" s="66">
        <f>IF(E195="A",4,IF(E195="B",3,IF(E195="C",2,IF(E195="D",1,0))))</f>
        <v>3</v>
      </c>
      <c r="D195" s="998" t="s">
        <v>68</v>
      </c>
      <c r="E195" s="998" t="s">
        <v>87</v>
      </c>
      <c r="F195" s="998" t="s">
        <v>68</v>
      </c>
      <c r="G195" s="1007"/>
      <c r="H195" s="1004" t="s">
        <v>148</v>
      </c>
      <c r="I195" s="1000" t="s">
        <v>317</v>
      </c>
      <c r="J195" s="1001" t="s">
        <v>17</v>
      </c>
      <c r="K195" s="811"/>
      <c r="L195" s="811"/>
      <c r="M195" s="811"/>
      <c r="N195" s="811"/>
      <c r="O195" s="811"/>
      <c r="P195" s="811">
        <v>900</v>
      </c>
      <c r="Q195" s="1066">
        <v>900</v>
      </c>
      <c r="R195" s="1025">
        <v>900</v>
      </c>
      <c r="S195" s="1005"/>
      <c r="T195" s="1005"/>
      <c r="U195" s="1002"/>
      <c r="V195" s="1006"/>
      <c r="W195"/>
      <c r="X195" s="188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</row>
    <row r="196" spans="1:224" ht="12" customHeight="1">
      <c r="B196" s="65">
        <v>1</v>
      </c>
      <c r="C196" s="66">
        <f>IF(E196="A",4,IF(E196="B",3,IF(E196="C",2,IF(E196="D",1,0))))</f>
        <v>2</v>
      </c>
      <c r="D196" s="76" t="s">
        <v>87</v>
      </c>
      <c r="E196" s="77" t="s">
        <v>90</v>
      </c>
      <c r="F196" s="77" t="s">
        <v>90</v>
      </c>
      <c r="G196" s="95"/>
      <c r="H196" s="96" t="s">
        <v>220</v>
      </c>
      <c r="I196" s="70" t="s">
        <v>450</v>
      </c>
      <c r="J196" s="81" t="s">
        <v>6111</v>
      </c>
      <c r="K196" s="72">
        <v>750</v>
      </c>
      <c r="L196" s="72">
        <v>750</v>
      </c>
      <c r="M196" s="72">
        <v>750</v>
      </c>
      <c r="N196" s="72">
        <v>800</v>
      </c>
      <c r="O196" s="72">
        <v>800</v>
      </c>
      <c r="P196" s="72">
        <v>850</v>
      </c>
      <c r="Q196" s="1085">
        <v>850</v>
      </c>
      <c r="R196" s="1074">
        <v>850</v>
      </c>
      <c r="S196" s="820">
        <v>850</v>
      </c>
      <c r="T196" s="900"/>
      <c r="U196" s="97"/>
      <c r="V196" s="98"/>
    </row>
    <row r="197" spans="1:224" ht="12.75" customHeight="1" thickBot="1">
      <c r="B197" s="130"/>
      <c r="C197" s="130"/>
      <c r="D197" s="130"/>
      <c r="E197" s="130"/>
      <c r="F197" s="130"/>
      <c r="G197" s="130"/>
      <c r="H197" s="131"/>
      <c r="I197" s="131"/>
      <c r="J197" s="132"/>
      <c r="K197" s="133"/>
      <c r="L197" s="133"/>
      <c r="M197" s="133"/>
      <c r="N197" s="133"/>
      <c r="O197" s="133"/>
      <c r="P197" s="133"/>
      <c r="Q197" s="835"/>
      <c r="R197" s="134"/>
      <c r="S197" s="135"/>
      <c r="T197" s="133"/>
      <c r="U197" s="135"/>
      <c r="V197" s="133"/>
    </row>
    <row r="198" spans="1:224" ht="12" customHeight="1">
      <c r="B198" s="136"/>
      <c r="C198" s="136"/>
      <c r="D198" s="136"/>
      <c r="E198" s="136"/>
      <c r="F198" s="136"/>
      <c r="G198" s="136"/>
      <c r="H198" s="137"/>
      <c r="I198" s="137"/>
      <c r="J198" s="138" t="s">
        <v>150</v>
      </c>
      <c r="K198" s="139">
        <v>90950</v>
      </c>
      <c r="L198" s="139">
        <v>91515</v>
      </c>
      <c r="M198" s="139">
        <v>91885</v>
      </c>
      <c r="N198" s="139">
        <v>91927</v>
      </c>
      <c r="O198" s="139">
        <v>93342</v>
      </c>
      <c r="P198" s="139">
        <v>92362</v>
      </c>
      <c r="Q198" s="836">
        <f>SUM(Q143:Q196)</f>
        <v>93725</v>
      </c>
      <c r="R198" s="875">
        <f>SUM(R143:R196)</f>
        <v>83350</v>
      </c>
      <c r="S198" s="140"/>
      <c r="T198" s="902"/>
      <c r="U198" s="140"/>
      <c r="V198" s="141"/>
    </row>
    <row r="199" spans="1:224" ht="12" customHeight="1">
      <c r="B199" s="136"/>
      <c r="C199" s="136"/>
      <c r="D199" s="136"/>
      <c r="E199" s="136"/>
      <c r="F199" s="136"/>
      <c r="G199" s="136"/>
      <c r="H199" s="137"/>
      <c r="I199" s="137"/>
      <c r="J199" s="142" t="s">
        <v>151</v>
      </c>
      <c r="K199" s="72">
        <v>92000</v>
      </c>
      <c r="L199" s="72">
        <v>92000</v>
      </c>
      <c r="M199" s="72">
        <v>92000</v>
      </c>
      <c r="N199" s="72">
        <v>92000</v>
      </c>
      <c r="O199" s="72">
        <v>94000</v>
      </c>
      <c r="P199" s="72">
        <v>94000</v>
      </c>
      <c r="Q199" s="1069">
        <v>94000</v>
      </c>
      <c r="R199" s="1058">
        <v>94000</v>
      </c>
      <c r="S199" s="143"/>
      <c r="T199" s="889"/>
      <c r="U199" s="143"/>
      <c r="V199" s="144"/>
    </row>
    <row r="200" spans="1:224" s="41" customFormat="1" ht="12" customHeight="1" thickBot="1">
      <c r="A200"/>
      <c r="B200" s="136"/>
      <c r="C200" s="136"/>
      <c r="D200" s="136"/>
      <c r="E200" s="136"/>
      <c r="F200" s="136"/>
      <c r="G200" s="136"/>
      <c r="H200" s="137"/>
      <c r="I200" s="137"/>
      <c r="J200" s="145" t="s">
        <v>152</v>
      </c>
      <c r="K200" s="72">
        <v>1050</v>
      </c>
      <c r="L200" s="72">
        <f t="shared" ref="L200:Q200" si="13">L199-L198</f>
        <v>485</v>
      </c>
      <c r="M200" s="72">
        <f t="shared" si="13"/>
        <v>115</v>
      </c>
      <c r="N200" s="72">
        <f t="shared" si="13"/>
        <v>73</v>
      </c>
      <c r="O200" s="72">
        <f t="shared" si="13"/>
        <v>658</v>
      </c>
      <c r="P200" s="72">
        <f t="shared" si="13"/>
        <v>1638</v>
      </c>
      <c r="Q200" s="1087">
        <f t="shared" si="13"/>
        <v>275</v>
      </c>
      <c r="R200" s="1076"/>
      <c r="S200" s="146"/>
      <c r="T200" s="903"/>
      <c r="U200" s="921"/>
      <c r="V200" s="920"/>
    </row>
    <row r="201" spans="1:224" s="55" customFormat="1" ht="12" customHeight="1">
      <c r="A201"/>
      <c r="B201" s="136"/>
      <c r="C201" s="136"/>
      <c r="D201" s="136"/>
      <c r="E201" s="136"/>
      <c r="F201" s="136"/>
      <c r="G201" s="136"/>
      <c r="H201" s="137"/>
      <c r="I201" s="137"/>
      <c r="J201" s="148"/>
      <c r="K201" s="72"/>
      <c r="L201" s="72"/>
      <c r="M201" s="72"/>
      <c r="N201" s="72"/>
      <c r="O201" s="72"/>
      <c r="P201" s="72"/>
      <c r="Q201" s="838"/>
      <c r="R201" s="149"/>
      <c r="S201" s="150"/>
      <c r="T201" s="904"/>
      <c r="U201" s="150"/>
      <c r="V201" s="151"/>
    </row>
    <row r="202" spans="1:224" s="311" customFormat="1" ht="12" customHeight="1">
      <c r="A202"/>
      <c r="B202" s="1291" t="s">
        <v>153</v>
      </c>
      <c r="C202" s="1292"/>
      <c r="D202" s="1292"/>
      <c r="E202" s="1292"/>
      <c r="F202" s="1292"/>
      <c r="G202" s="1292"/>
      <c r="H202" s="1292"/>
      <c r="I202" s="1293"/>
      <c r="J202" s="152" t="s">
        <v>154</v>
      </c>
      <c r="K202" s="153"/>
      <c r="L202" s="153">
        <v>3310</v>
      </c>
      <c r="M202" s="153">
        <v>140</v>
      </c>
      <c r="N202" s="153">
        <v>1450</v>
      </c>
      <c r="O202" s="153">
        <v>960</v>
      </c>
      <c r="P202" s="153">
        <v>560</v>
      </c>
      <c r="Q202" s="839">
        <v>3600</v>
      </c>
      <c r="R202" s="155"/>
      <c r="S202" s="156"/>
      <c r="T202" s="892"/>
      <c r="U202" s="156"/>
      <c r="V202" s="157"/>
    </row>
    <row r="203" spans="1:224" s="311" customFormat="1" ht="12" customHeight="1">
      <c r="A203"/>
      <c r="B203" s="1294"/>
      <c r="C203" s="1295"/>
      <c r="D203" s="1295"/>
      <c r="E203" s="1295"/>
      <c r="F203" s="1295"/>
      <c r="G203" s="1295"/>
      <c r="H203" s="1295"/>
      <c r="I203" s="1296"/>
      <c r="J203" s="154" t="s">
        <v>155</v>
      </c>
      <c r="K203" s="72">
        <v>1415</v>
      </c>
      <c r="L203" s="72">
        <v>3310</v>
      </c>
      <c r="M203" s="72">
        <f>L207-M202</f>
        <v>4515</v>
      </c>
      <c r="N203" s="72">
        <f>M207-N202</f>
        <v>3370</v>
      </c>
      <c r="O203" s="72">
        <f>N207-O202</f>
        <v>1278</v>
      </c>
      <c r="P203" s="72">
        <f>O207-P202</f>
        <v>861</v>
      </c>
      <c r="Q203" s="1065">
        <f>P207-Q202</f>
        <v>3334</v>
      </c>
      <c r="R203" s="1077">
        <f>Q207</f>
        <v>4609</v>
      </c>
      <c r="S203" s="103"/>
      <c r="T203" s="905"/>
      <c r="U203" s="103"/>
      <c r="V203" s="158"/>
    </row>
    <row r="204" spans="1:224" s="55" customFormat="1" ht="12" customHeight="1">
      <c r="A204"/>
      <c r="B204" s="1281" t="s">
        <v>156</v>
      </c>
      <c r="C204" s="1301"/>
      <c r="D204" s="1301"/>
      <c r="E204" s="1301"/>
      <c r="F204" s="1301"/>
      <c r="G204" s="1301"/>
      <c r="H204" s="1301"/>
      <c r="I204" s="1302"/>
      <c r="J204" s="142" t="s">
        <v>157</v>
      </c>
      <c r="K204" s="72">
        <v>2345</v>
      </c>
      <c r="L204" s="72">
        <v>2010</v>
      </c>
      <c r="M204" s="72">
        <v>2040</v>
      </c>
      <c r="N204" s="72">
        <v>2095</v>
      </c>
      <c r="O204" s="72">
        <v>1985</v>
      </c>
      <c r="P204" s="72">
        <v>1935</v>
      </c>
      <c r="Q204" s="1069">
        <v>2000</v>
      </c>
      <c r="R204" s="1058"/>
      <c r="S204" s="143"/>
      <c r="T204" s="889"/>
      <c r="U204" s="143"/>
      <c r="V204" s="144"/>
    </row>
    <row r="205" spans="1:224" s="55" customFormat="1" ht="12" customHeight="1">
      <c r="A205"/>
      <c r="B205" s="1282" t="s">
        <v>158</v>
      </c>
      <c r="C205" s="1282"/>
      <c r="D205" s="1283" t="s">
        <v>159</v>
      </c>
      <c r="E205" s="1283"/>
      <c r="F205" s="1283"/>
      <c r="G205" s="1283"/>
      <c r="H205" s="1283"/>
      <c r="I205" s="1303"/>
      <c r="J205" s="159" t="s">
        <v>160</v>
      </c>
      <c r="K205" s="72">
        <v>2500</v>
      </c>
      <c r="L205" s="72">
        <f>1500</f>
        <v>1500</v>
      </c>
      <c r="M205" s="72">
        <v>2000</v>
      </c>
      <c r="N205" s="816">
        <f>500+500+500+2500</f>
        <v>4000</v>
      </c>
      <c r="O205" s="816">
        <v>1500</v>
      </c>
      <c r="P205" s="827">
        <v>2500</v>
      </c>
      <c r="Q205" s="1088"/>
      <c r="R205" s="1078"/>
      <c r="S205" s="160"/>
      <c r="T205" s="906"/>
      <c r="U205" s="160"/>
      <c r="V205" s="161"/>
    </row>
    <row r="206" spans="1:224" s="55" customFormat="1" ht="12" customHeight="1">
      <c r="A206"/>
      <c r="B206" s="1282"/>
      <c r="C206" s="1282"/>
      <c r="D206" s="1284" t="s">
        <v>161</v>
      </c>
      <c r="E206" s="1284"/>
      <c r="F206" s="1284"/>
      <c r="G206" s="1284"/>
      <c r="H206" s="1284"/>
      <c r="I206" s="1304"/>
      <c r="J206" s="142" t="s">
        <v>162</v>
      </c>
      <c r="K206" s="162">
        <v>4000</v>
      </c>
      <c r="L206" s="162">
        <f>500+1000+1150</f>
        <v>2650</v>
      </c>
      <c r="M206" s="162">
        <f>900+300+1500+300+350+500</f>
        <v>3850</v>
      </c>
      <c r="N206" s="818">
        <f>500+1600+900+1000+1150+750+1400</f>
        <v>7300</v>
      </c>
      <c r="O206" s="818">
        <f>500+750+2400+350</f>
        <v>4000</v>
      </c>
      <c r="P206" s="828"/>
      <c r="Q206" s="1270">
        <f>1000</f>
        <v>1000</v>
      </c>
      <c r="R206" s="1079"/>
      <c r="S206" s="163"/>
      <c r="T206" s="907"/>
      <c r="U206" s="163"/>
      <c r="V206" s="164"/>
    </row>
    <row r="207" spans="1:224" ht="12" customHeight="1" thickBot="1">
      <c r="B207" s="1282" t="s">
        <v>163</v>
      </c>
      <c r="C207" s="1305"/>
      <c r="D207" s="1305"/>
      <c r="E207" s="1305"/>
      <c r="F207" s="1305"/>
      <c r="G207" s="1305"/>
      <c r="H207" s="1305"/>
      <c r="I207" s="1306"/>
      <c r="J207" s="165" t="s">
        <v>164</v>
      </c>
      <c r="K207" s="166">
        <v>3310</v>
      </c>
      <c r="L207" s="166">
        <f>L203+L204+L205-L206+L200</f>
        <v>4655</v>
      </c>
      <c r="M207" s="166">
        <f>M203+M204+M205-M206+M200</f>
        <v>4820</v>
      </c>
      <c r="N207" s="166">
        <f>N203+N204+N205-N206+N200</f>
        <v>2238</v>
      </c>
      <c r="O207" s="166">
        <f>O203+O204+O205-O206+O200</f>
        <v>1421</v>
      </c>
      <c r="P207" s="166">
        <f>P203+P204+P205-P206+P200</f>
        <v>6934</v>
      </c>
      <c r="Q207" s="1104">
        <f t="shared" ref="Q207" si="14">Q203+Q204+Q205-Q206+Q200</f>
        <v>4609</v>
      </c>
      <c r="R207" s="1080"/>
      <c r="S207" s="167"/>
      <c r="T207" s="908"/>
      <c r="U207" s="167"/>
      <c r="V207" s="168"/>
    </row>
    <row r="208" spans="1:224" s="55" customFormat="1" ht="12" customHeight="1" thickBot="1">
      <c r="A208"/>
      <c r="B208" s="136"/>
      <c r="C208" s="136"/>
      <c r="D208" s="136"/>
      <c r="E208" s="136"/>
      <c r="F208" s="136"/>
      <c r="G208" s="136"/>
      <c r="H208" s="312"/>
      <c r="I208" s="312"/>
      <c r="J208" s="313"/>
      <c r="K208" s="314"/>
      <c r="L208" s="314"/>
      <c r="M208" s="314"/>
      <c r="N208" s="314"/>
      <c r="O208" s="314"/>
      <c r="P208" s="314"/>
      <c r="Q208" s="314"/>
      <c r="R208" s="314"/>
      <c r="S208" s="314"/>
      <c r="T208" s="314"/>
      <c r="U208" s="314"/>
      <c r="V208" s="314"/>
    </row>
    <row r="209" spans="1:254" ht="12" customHeight="1" thickBot="1">
      <c r="B209" s="1297" t="s">
        <v>452</v>
      </c>
      <c r="C209" s="1298"/>
      <c r="D209" s="1298"/>
      <c r="E209" s="1298"/>
      <c r="F209" s="1298"/>
      <c r="G209" s="1298"/>
      <c r="H209" s="1298"/>
      <c r="I209" s="1298"/>
      <c r="J209" s="315" t="s">
        <v>453</v>
      </c>
    </row>
    <row r="210" spans="1:254" s="55" customFormat="1" ht="12" customHeight="1" thickBot="1">
      <c r="A210"/>
      <c r="B210" s="316"/>
      <c r="C210" s="1299" t="s">
        <v>66</v>
      </c>
      <c r="D210" s="1299"/>
      <c r="E210" s="317">
        <f>C211/4</f>
        <v>0.55612244897959184</v>
      </c>
      <c r="F210" s="1300"/>
      <c r="G210" s="1300"/>
      <c r="H210" s="318"/>
      <c r="I210" s="316" t="s">
        <v>67</v>
      </c>
      <c r="J210" s="319">
        <f>SUM(B212:B270)</f>
        <v>52</v>
      </c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</row>
    <row r="211" spans="1:254" ht="12" customHeight="1" thickBot="1">
      <c r="B211" s="46"/>
      <c r="C211" s="47">
        <f>AVERAGE(C212:C267)</f>
        <v>2.2244897959183674</v>
      </c>
      <c r="D211" s="48" t="s">
        <v>68</v>
      </c>
      <c r="E211" s="48" t="s">
        <v>69</v>
      </c>
      <c r="F211" s="48" t="s">
        <v>70</v>
      </c>
      <c r="G211" s="48"/>
      <c r="H211" s="48" t="s">
        <v>71</v>
      </c>
      <c r="I211" s="49" t="s">
        <v>72</v>
      </c>
      <c r="J211" s="50" t="s">
        <v>73</v>
      </c>
      <c r="K211" s="257" t="s">
        <v>74</v>
      </c>
      <c r="L211" s="257" t="s">
        <v>75</v>
      </c>
      <c r="M211" s="257" t="s">
        <v>76</v>
      </c>
      <c r="N211" s="257" t="s">
        <v>77</v>
      </c>
      <c r="O211" s="257" t="s">
        <v>78</v>
      </c>
      <c r="P211" s="257" t="s">
        <v>79</v>
      </c>
      <c r="Q211" s="1081" t="s">
        <v>80</v>
      </c>
      <c r="R211" s="52" t="s">
        <v>81</v>
      </c>
      <c r="S211" s="53" t="s">
        <v>82</v>
      </c>
      <c r="T211" s="896" t="s">
        <v>83</v>
      </c>
      <c r="U211" s="53" t="s">
        <v>6120</v>
      </c>
      <c r="V211" s="54" t="s">
        <v>6121</v>
      </c>
    </row>
    <row r="212" spans="1:254" ht="12" customHeight="1">
      <c r="B212" s="56" t="s">
        <v>84</v>
      </c>
      <c r="C212" s="57" t="s">
        <v>85</v>
      </c>
      <c r="D212" s="958"/>
      <c r="E212" s="958"/>
      <c r="F212" s="958"/>
      <c r="G212" s="959"/>
      <c r="H212" s="960"/>
      <c r="I212" s="960" t="s">
        <v>86</v>
      </c>
      <c r="J212" s="961"/>
      <c r="K212" s="961"/>
      <c r="L212" s="961"/>
      <c r="M212" s="961"/>
      <c r="N212" s="961"/>
      <c r="O212" s="961"/>
      <c r="P212" s="961"/>
      <c r="Q212" s="1132"/>
      <c r="R212" s="1130"/>
      <c r="S212" s="962"/>
      <c r="T212" s="963"/>
      <c r="U212" s="962"/>
      <c r="V212" s="964"/>
    </row>
    <row r="213" spans="1:254" ht="12.75" customHeight="1">
      <c r="B213" s="65">
        <v>1</v>
      </c>
      <c r="C213" s="66">
        <f>IF(E213="A",4,IF(E213="B",3,IF(E213="C",2,IF(E213="D",1,0))))</f>
        <v>2</v>
      </c>
      <c r="D213" s="823" t="s">
        <v>68</v>
      </c>
      <c r="E213" s="824" t="s">
        <v>90</v>
      </c>
      <c r="F213" s="823" t="s">
        <v>68</v>
      </c>
      <c r="G213" s="78"/>
      <c r="H213" s="100" t="s">
        <v>88</v>
      </c>
      <c r="I213" s="101" t="s">
        <v>5943</v>
      </c>
      <c r="J213" s="81" t="s">
        <v>6111</v>
      </c>
      <c r="K213" s="72"/>
      <c r="L213" s="72"/>
      <c r="M213" s="72"/>
      <c r="N213" s="72"/>
      <c r="O213" s="72">
        <v>540</v>
      </c>
      <c r="P213" s="72">
        <v>900</v>
      </c>
      <c r="Q213" s="1063">
        <v>900</v>
      </c>
      <c r="R213" s="1268">
        <v>1700</v>
      </c>
      <c r="S213" s="769">
        <v>2500</v>
      </c>
      <c r="T213" s="1047">
        <v>3000</v>
      </c>
      <c r="U213" s="73"/>
      <c r="V213" s="196"/>
    </row>
    <row r="214" spans="1:254" ht="12.75" customHeight="1">
      <c r="A214" s="320"/>
      <c r="B214" s="65">
        <v>1</v>
      </c>
      <c r="C214" s="66">
        <f>IF(E214="A",1,IF(E214="B",1,0))</f>
        <v>0</v>
      </c>
      <c r="D214" s="1253" t="s">
        <v>68</v>
      </c>
      <c r="E214" s="1254" t="s">
        <v>90</v>
      </c>
      <c r="F214" s="1253" t="s">
        <v>68</v>
      </c>
      <c r="G214" s="78"/>
      <c r="H214" s="100" t="s">
        <v>88</v>
      </c>
      <c r="I214" s="826" t="s">
        <v>6392</v>
      </c>
      <c r="J214" s="81" t="s">
        <v>10</v>
      </c>
      <c r="K214" s="72"/>
      <c r="L214" s="72"/>
      <c r="M214" s="72"/>
      <c r="N214" s="72"/>
      <c r="O214" s="72"/>
      <c r="P214" s="72"/>
      <c r="Q214" s="833">
        <v>2040</v>
      </c>
      <c r="R214" s="822">
        <v>3400</v>
      </c>
      <c r="S214" s="769">
        <v>3400</v>
      </c>
      <c r="T214" s="880"/>
      <c r="U214" s="880"/>
      <c r="V214" s="110"/>
    </row>
    <row r="215" spans="1:254" ht="12.75" customHeight="1">
      <c r="A215" s="320"/>
      <c r="B215" s="65">
        <v>1</v>
      </c>
      <c r="C215" s="66">
        <f>IF(E215="A",1,IF(E215="B",1,0))</f>
        <v>0</v>
      </c>
      <c r="D215" s="1254" t="s">
        <v>90</v>
      </c>
      <c r="E215" s="1254" t="s">
        <v>90</v>
      </c>
      <c r="F215" s="1253" t="s">
        <v>87</v>
      </c>
      <c r="G215" s="1007"/>
      <c r="H215" s="1041" t="s">
        <v>88</v>
      </c>
      <c r="I215" s="1263" t="s">
        <v>6397</v>
      </c>
      <c r="J215" s="1023" t="s">
        <v>14</v>
      </c>
      <c r="K215" s="997"/>
      <c r="L215" s="997"/>
      <c r="M215" s="997"/>
      <c r="N215" s="997"/>
      <c r="O215" s="997"/>
      <c r="P215" s="997"/>
      <c r="Q215" s="1024">
        <v>201</v>
      </c>
      <c r="R215" s="1025">
        <v>201</v>
      </c>
      <c r="S215" s="1036">
        <v>201</v>
      </c>
      <c r="T215" s="1259">
        <v>201</v>
      </c>
      <c r="U215" s="1028"/>
      <c r="V215" s="1029"/>
      <c r="X215" s="188"/>
    </row>
    <row r="216" spans="1:254" ht="12.75" customHeight="1">
      <c r="B216" s="965"/>
      <c r="C216" s="966"/>
      <c r="D216" s="958"/>
      <c r="E216" s="958"/>
      <c r="F216" s="958"/>
      <c r="G216" s="959"/>
      <c r="H216" s="967"/>
      <c r="I216" s="960" t="s">
        <v>93</v>
      </c>
      <c r="J216" s="968"/>
      <c r="K216" s="72"/>
      <c r="L216" s="72"/>
      <c r="M216" s="72"/>
      <c r="N216" s="72"/>
      <c r="O216" s="72"/>
      <c r="P216" s="72"/>
      <c r="Q216" s="1133"/>
      <c r="R216" s="1131"/>
      <c r="S216" s="969"/>
      <c r="T216" s="970"/>
      <c r="U216" s="969"/>
      <c r="V216" s="971"/>
    </row>
    <row r="217" spans="1:254" s="109" customFormat="1" ht="12.75" customHeight="1">
      <c r="A217"/>
      <c r="B217" s="65">
        <v>1</v>
      </c>
      <c r="C217" s="66">
        <f>IF(E217="A",4,IF(E217="B",3,IF(E217="C",2,IF(E217="D",1,0))))</f>
        <v>2</v>
      </c>
      <c r="D217" s="76" t="s">
        <v>68</v>
      </c>
      <c r="E217" s="77" t="s">
        <v>90</v>
      </c>
      <c r="F217" s="76" t="s">
        <v>68</v>
      </c>
      <c r="G217" s="185"/>
      <c r="H217" s="96" t="s">
        <v>362</v>
      </c>
      <c r="I217" s="107" t="s">
        <v>363</v>
      </c>
      <c r="J217" s="81" t="s">
        <v>14</v>
      </c>
      <c r="K217" s="72"/>
      <c r="L217" s="72"/>
      <c r="M217" s="72"/>
      <c r="N217" s="72"/>
      <c r="O217" s="72">
        <v>1500</v>
      </c>
      <c r="P217" s="72">
        <v>1500</v>
      </c>
      <c r="Q217" s="1063">
        <v>1500</v>
      </c>
      <c r="R217" s="108"/>
      <c r="S217" s="103"/>
      <c r="T217" s="884"/>
      <c r="U217" s="103"/>
      <c r="V217" s="158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</row>
    <row r="218" spans="1:254" ht="12.75" customHeight="1">
      <c r="B218" s="65">
        <v>1</v>
      </c>
      <c r="C218" s="66">
        <f>IF(E218="A",4,IF(E218="B",3,IF(E218="C",2,IF(E218="D",1,0))))</f>
        <v>2</v>
      </c>
      <c r="D218" s="823" t="s">
        <v>87</v>
      </c>
      <c r="E218" s="824" t="s">
        <v>90</v>
      </c>
      <c r="F218" s="824" t="s">
        <v>90</v>
      </c>
      <c r="G218" s="78"/>
      <c r="H218" s="100" t="s">
        <v>94</v>
      </c>
      <c r="I218" s="101" t="s">
        <v>5948</v>
      </c>
      <c r="J218" s="81" t="s">
        <v>14</v>
      </c>
      <c r="K218" s="72"/>
      <c r="L218" s="72"/>
      <c r="M218" s="72"/>
      <c r="N218" s="72"/>
      <c r="O218" s="72">
        <v>840</v>
      </c>
      <c r="P218" s="72">
        <v>1400</v>
      </c>
      <c r="Q218" s="1063">
        <v>1400</v>
      </c>
      <c r="R218" s="1268">
        <v>1700</v>
      </c>
      <c r="S218" s="769">
        <v>2500</v>
      </c>
      <c r="T218" s="880"/>
      <c r="U218" s="73"/>
      <c r="V218" s="196"/>
    </row>
    <row r="219" spans="1:254" ht="12.5">
      <c r="A219" s="863"/>
      <c r="B219" s="65">
        <v>1</v>
      </c>
      <c r="C219" s="66">
        <f>IF(E219="A",1,IF(E219="B",1,0))</f>
        <v>1</v>
      </c>
      <c r="D219" s="1037" t="s">
        <v>70</v>
      </c>
      <c r="E219" s="1038" t="s">
        <v>68</v>
      </c>
      <c r="F219" s="1037" t="s">
        <v>99</v>
      </c>
      <c r="G219" s="1007"/>
      <c r="H219" s="1041" t="s">
        <v>94</v>
      </c>
      <c r="I219" s="1013" t="s">
        <v>5728</v>
      </c>
      <c r="J219" s="1023" t="s">
        <v>10</v>
      </c>
      <c r="K219" s="72"/>
      <c r="L219" s="72"/>
      <c r="M219" s="72"/>
      <c r="N219" s="72"/>
      <c r="O219" s="72"/>
      <c r="P219" s="72">
        <v>700</v>
      </c>
      <c r="Q219" s="1066">
        <v>700</v>
      </c>
      <c r="R219" s="1025">
        <v>700</v>
      </c>
      <c r="S219" s="1040"/>
      <c r="T219" s="1040"/>
      <c r="U219" s="1042"/>
      <c r="V219" s="1043"/>
      <c r="W219" s="109"/>
      <c r="X219" s="188"/>
    </row>
    <row r="220" spans="1:254" ht="12.75" customHeight="1">
      <c r="B220" s="65">
        <v>1</v>
      </c>
      <c r="C220" s="66">
        <f t="shared" ref="C220:C229" si="15">IF(E220="A",4,IF(E220="B",3,IF(E220="C",2,IF(E220="D",1,0))))</f>
        <v>0</v>
      </c>
      <c r="D220" s="76" t="s">
        <v>68</v>
      </c>
      <c r="E220" s="99" t="s">
        <v>99</v>
      </c>
      <c r="F220" s="76" t="s">
        <v>87</v>
      </c>
      <c r="G220" s="95"/>
      <c r="H220" s="96" t="s">
        <v>94</v>
      </c>
      <c r="I220" s="70" t="s">
        <v>458</v>
      </c>
      <c r="J220" s="81" t="s">
        <v>6111</v>
      </c>
      <c r="K220" s="72">
        <v>900</v>
      </c>
      <c r="L220" s="72">
        <v>900</v>
      </c>
      <c r="M220" s="72">
        <v>900</v>
      </c>
      <c r="N220" s="72">
        <v>2500</v>
      </c>
      <c r="O220" s="72">
        <v>2800</v>
      </c>
      <c r="P220" s="72">
        <v>3000</v>
      </c>
      <c r="Q220" s="1094">
        <v>3500</v>
      </c>
      <c r="R220" s="1073"/>
      <c r="S220" s="97"/>
      <c r="T220" s="900"/>
      <c r="U220" s="97"/>
      <c r="V220" s="98"/>
    </row>
    <row r="221" spans="1:254" s="109" customFormat="1" ht="12.5">
      <c r="A221"/>
      <c r="B221" s="65">
        <v>1</v>
      </c>
      <c r="C221" s="66">
        <f t="shared" si="15"/>
        <v>4</v>
      </c>
      <c r="D221" s="1038" t="s">
        <v>87</v>
      </c>
      <c r="E221" s="1038" t="s">
        <v>68</v>
      </c>
      <c r="F221" s="1038" t="s">
        <v>87</v>
      </c>
      <c r="G221" s="1007"/>
      <c r="H221" s="1039" t="s">
        <v>94</v>
      </c>
      <c r="I221" s="1000" t="s">
        <v>749</v>
      </c>
      <c r="J221" s="1023" t="s">
        <v>616</v>
      </c>
      <c r="K221" s="72"/>
      <c r="L221" s="72"/>
      <c r="M221" s="72"/>
      <c r="N221" s="72"/>
      <c r="O221" s="72"/>
      <c r="P221" s="72"/>
      <c r="Q221" s="1024">
        <v>701</v>
      </c>
      <c r="R221" s="1044">
        <v>701</v>
      </c>
      <c r="S221" s="1036">
        <v>701</v>
      </c>
      <c r="T221" s="1040"/>
      <c r="U221" s="1042"/>
      <c r="V221" s="1043"/>
      <c r="W221"/>
      <c r="X221" s="188"/>
    </row>
    <row r="222" spans="1:254" s="109" customFormat="1" ht="12.5">
      <c r="A222" s="863"/>
      <c r="B222" s="124">
        <v>1</v>
      </c>
      <c r="C222" s="66">
        <f t="shared" si="15"/>
        <v>4</v>
      </c>
      <c r="D222" s="76" t="s">
        <v>68</v>
      </c>
      <c r="E222" s="76" t="s">
        <v>68</v>
      </c>
      <c r="F222" s="76" t="s">
        <v>68</v>
      </c>
      <c r="G222" s="115"/>
      <c r="H222" s="96" t="s">
        <v>101</v>
      </c>
      <c r="I222" s="107" t="s">
        <v>716</v>
      </c>
      <c r="J222" s="81" t="s">
        <v>1056</v>
      </c>
      <c r="K222" s="72"/>
      <c r="L222" s="72"/>
      <c r="M222" s="72"/>
      <c r="N222" s="72"/>
      <c r="O222" s="72"/>
      <c r="P222" s="72">
        <v>2700</v>
      </c>
      <c r="Q222" s="1066">
        <v>3000</v>
      </c>
      <c r="R222" s="1026"/>
      <c r="S222" s="102"/>
      <c r="T222" s="102"/>
      <c r="U222" s="103"/>
      <c r="V222" s="104"/>
      <c r="X222" s="188"/>
    </row>
    <row r="223" spans="1:254" s="109" customFormat="1" ht="12.5">
      <c r="A223"/>
      <c r="B223" s="65">
        <v>1</v>
      </c>
      <c r="C223" s="66">
        <f t="shared" si="15"/>
        <v>4</v>
      </c>
      <c r="D223" s="853" t="s">
        <v>87</v>
      </c>
      <c r="E223" s="853" t="s">
        <v>68</v>
      </c>
      <c r="F223" s="852" t="s">
        <v>70</v>
      </c>
      <c r="G223" s="78"/>
      <c r="H223" s="96" t="s">
        <v>101</v>
      </c>
      <c r="I223" s="107" t="s">
        <v>670</v>
      </c>
      <c r="J223" s="81" t="s">
        <v>17</v>
      </c>
      <c r="K223" s="72"/>
      <c r="L223" s="72"/>
      <c r="M223" s="72"/>
      <c r="N223" s="72"/>
      <c r="O223" s="72">
        <v>1500</v>
      </c>
      <c r="P223" s="72">
        <v>1500</v>
      </c>
      <c r="Q223" s="1063">
        <v>1600</v>
      </c>
      <c r="R223" s="829">
        <v>1600</v>
      </c>
      <c r="S223" s="103"/>
      <c r="T223" s="884"/>
      <c r="U223" s="103"/>
      <c r="V223" s="158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</row>
    <row r="224" spans="1:254" ht="12.75" customHeight="1">
      <c r="A224" s="320"/>
      <c r="B224" s="65">
        <v>1</v>
      </c>
      <c r="C224" s="66">
        <f>IF(E224="A",1,IF(E224="B",1,0))</f>
        <v>0</v>
      </c>
      <c r="D224" s="1253" t="s">
        <v>68</v>
      </c>
      <c r="E224" s="1254" t="s">
        <v>90</v>
      </c>
      <c r="F224" s="1253" t="s">
        <v>68</v>
      </c>
      <c r="G224" s="78"/>
      <c r="H224" s="100" t="s">
        <v>368</v>
      </c>
      <c r="I224" s="826" t="s">
        <v>6440</v>
      </c>
      <c r="J224" s="81" t="s">
        <v>7</v>
      </c>
      <c r="K224" s="72"/>
      <c r="L224" s="72"/>
      <c r="M224" s="72"/>
      <c r="N224" s="72"/>
      <c r="O224" s="72"/>
      <c r="P224" s="72"/>
      <c r="Q224" s="833">
        <v>450</v>
      </c>
      <c r="R224" s="822">
        <v>750</v>
      </c>
      <c r="S224" s="73"/>
      <c r="T224" s="880"/>
      <c r="U224" s="880"/>
      <c r="V224" s="110"/>
    </row>
    <row r="225" spans="1:24" ht="12.75" customHeight="1">
      <c r="A225" s="111"/>
      <c r="B225" s="65">
        <v>1</v>
      </c>
      <c r="C225" s="66">
        <f t="shared" si="15"/>
        <v>4</v>
      </c>
      <c r="D225" s="1033" t="s">
        <v>90</v>
      </c>
      <c r="E225" s="1030" t="s">
        <v>68</v>
      </c>
      <c r="F225" s="1034" t="s">
        <v>87</v>
      </c>
      <c r="G225" s="78"/>
      <c r="H225" s="100" t="s">
        <v>101</v>
      </c>
      <c r="I225" s="101" t="s">
        <v>6160</v>
      </c>
      <c r="J225" s="1023" t="s">
        <v>7</v>
      </c>
      <c r="K225" s="72"/>
      <c r="L225" s="72"/>
      <c r="M225" s="72"/>
      <c r="N225" s="72"/>
      <c r="O225" s="72"/>
      <c r="P225" s="72">
        <v>1530</v>
      </c>
      <c r="Q225" s="1063">
        <v>2550</v>
      </c>
      <c r="R225" s="1025">
        <v>2550</v>
      </c>
      <c r="S225" s="1027"/>
      <c r="T225" s="1028"/>
      <c r="U225" s="1028"/>
      <c r="V225" s="1029"/>
    </row>
    <row r="226" spans="1:24" ht="12.75" customHeight="1">
      <c r="A226" s="111"/>
      <c r="B226" s="65">
        <v>1</v>
      </c>
      <c r="C226" s="66">
        <f t="shared" si="15"/>
        <v>2</v>
      </c>
      <c r="D226" s="1030" t="s">
        <v>87</v>
      </c>
      <c r="E226" s="1033" t="s">
        <v>90</v>
      </c>
      <c r="F226" s="1031" t="s">
        <v>90</v>
      </c>
      <c r="G226" s="78"/>
      <c r="H226" s="100" t="s">
        <v>368</v>
      </c>
      <c r="I226" s="101" t="s">
        <v>6171</v>
      </c>
      <c r="J226" s="1023" t="s">
        <v>10</v>
      </c>
      <c r="K226" s="72"/>
      <c r="L226" s="72"/>
      <c r="M226" s="72"/>
      <c r="N226" s="72"/>
      <c r="O226" s="72"/>
      <c r="P226" s="72">
        <v>750</v>
      </c>
      <c r="Q226" s="1063">
        <v>750</v>
      </c>
      <c r="R226" s="1269">
        <v>450</v>
      </c>
      <c r="S226" s="1036">
        <v>750</v>
      </c>
      <c r="T226" s="1259">
        <v>800</v>
      </c>
      <c r="U226" s="1028"/>
      <c r="V226" s="1029"/>
    </row>
    <row r="227" spans="1:24" ht="12.75" customHeight="1">
      <c r="A227" s="111"/>
      <c r="B227" s="65">
        <v>1</v>
      </c>
      <c r="C227" s="66">
        <f t="shared" si="15"/>
        <v>3</v>
      </c>
      <c r="D227" s="1030" t="s">
        <v>68</v>
      </c>
      <c r="E227" s="1030" t="s">
        <v>87</v>
      </c>
      <c r="F227" s="1034" t="s">
        <v>87</v>
      </c>
      <c r="G227" s="78"/>
      <c r="H227" s="100" t="s">
        <v>104</v>
      </c>
      <c r="I227" s="101" t="s">
        <v>6188</v>
      </c>
      <c r="J227" s="1023" t="s">
        <v>6111</v>
      </c>
      <c r="K227" s="72"/>
      <c r="L227" s="72"/>
      <c r="M227" s="72"/>
      <c r="N227" s="72"/>
      <c r="O227" s="72"/>
      <c r="P227" s="72">
        <v>500</v>
      </c>
      <c r="Q227" s="1063">
        <v>500</v>
      </c>
      <c r="R227" s="1026"/>
      <c r="S227" s="1027"/>
      <c r="T227" s="1028"/>
      <c r="U227" s="1028"/>
      <c r="V227" s="1029"/>
    </row>
    <row r="228" spans="1:24" ht="12.75" customHeight="1">
      <c r="A228" s="111"/>
      <c r="B228" s="65">
        <v>1</v>
      </c>
      <c r="C228" s="66">
        <f t="shared" si="15"/>
        <v>4</v>
      </c>
      <c r="D228" s="1033" t="s">
        <v>90</v>
      </c>
      <c r="E228" s="1030" t="s">
        <v>68</v>
      </c>
      <c r="F228" s="1035" t="s">
        <v>70</v>
      </c>
      <c r="G228" s="78"/>
      <c r="H228" s="100" t="s">
        <v>104</v>
      </c>
      <c r="I228" s="101" t="s">
        <v>6185</v>
      </c>
      <c r="J228" s="1023" t="s">
        <v>17</v>
      </c>
      <c r="K228" s="72"/>
      <c r="L228" s="72"/>
      <c r="M228" s="72"/>
      <c r="N228" s="72"/>
      <c r="O228" s="72"/>
      <c r="P228" s="72">
        <v>350</v>
      </c>
      <c r="Q228" s="1063">
        <v>350</v>
      </c>
      <c r="R228" s="1026"/>
      <c r="S228" s="1027"/>
      <c r="T228" s="1028"/>
      <c r="U228" s="1028"/>
      <c r="V228" s="1029"/>
    </row>
    <row r="229" spans="1:24" ht="12.5">
      <c r="B229" s="65">
        <v>1</v>
      </c>
      <c r="C229" s="66">
        <f t="shared" si="15"/>
        <v>4</v>
      </c>
      <c r="D229" s="77" t="s">
        <v>90</v>
      </c>
      <c r="E229" s="76" t="s">
        <v>68</v>
      </c>
      <c r="F229" s="77" t="s">
        <v>90</v>
      </c>
      <c r="G229" s="95"/>
      <c r="H229" s="96" t="s">
        <v>104</v>
      </c>
      <c r="I229" s="107" t="s">
        <v>463</v>
      </c>
      <c r="J229" s="81" t="s">
        <v>10</v>
      </c>
      <c r="K229" s="72"/>
      <c r="L229" s="72"/>
      <c r="M229" s="72"/>
      <c r="N229" s="72"/>
      <c r="O229" s="72">
        <v>900</v>
      </c>
      <c r="P229" s="72">
        <v>1000</v>
      </c>
      <c r="Q229" s="1063">
        <v>1100</v>
      </c>
      <c r="R229" s="829">
        <v>1200</v>
      </c>
      <c r="S229" s="103"/>
      <c r="T229" s="884"/>
      <c r="U229" s="103"/>
      <c r="V229" s="158"/>
    </row>
    <row r="230" spans="1:24" ht="12.75" customHeight="1">
      <c r="B230" s="965"/>
      <c r="C230" s="966"/>
      <c r="D230" s="958"/>
      <c r="E230" s="958"/>
      <c r="F230" s="958"/>
      <c r="G230" s="966"/>
      <c r="H230" s="965"/>
      <c r="I230" s="972" t="s">
        <v>107</v>
      </c>
      <c r="J230" s="968"/>
      <c r="K230" s="72"/>
      <c r="L230" s="72"/>
      <c r="M230" s="72"/>
      <c r="N230" s="72"/>
      <c r="O230" s="72"/>
      <c r="P230" s="72"/>
      <c r="Q230" s="1133"/>
      <c r="R230" s="1131"/>
      <c r="S230" s="969"/>
      <c r="T230" s="970"/>
      <c r="U230" s="969"/>
      <c r="V230" s="971"/>
    </row>
    <row r="231" spans="1:24" s="55" customFormat="1" ht="12" customHeight="1">
      <c r="A231"/>
      <c r="B231" s="65">
        <v>1</v>
      </c>
      <c r="C231" s="66">
        <f>IF(E231="A",4,IF(E231="B",3,IF(E231="C",2,IF(E231="D",1,0))))</f>
        <v>1</v>
      </c>
      <c r="D231" s="76" t="s">
        <v>87</v>
      </c>
      <c r="E231" s="99" t="s">
        <v>70</v>
      </c>
      <c r="F231" s="77" t="s">
        <v>90</v>
      </c>
      <c r="G231" s="95"/>
      <c r="H231" s="96" t="s">
        <v>110</v>
      </c>
      <c r="I231" s="70" t="s">
        <v>466</v>
      </c>
      <c r="J231" s="71" t="s">
        <v>616</v>
      </c>
      <c r="K231" s="72">
        <v>2650</v>
      </c>
      <c r="L231" s="72">
        <v>2650</v>
      </c>
      <c r="M231" s="72">
        <v>3800</v>
      </c>
      <c r="N231" s="72">
        <v>4000</v>
      </c>
      <c r="O231" s="72">
        <v>4800</v>
      </c>
      <c r="P231" s="72">
        <v>4300</v>
      </c>
      <c r="Q231" s="1084">
        <v>5200</v>
      </c>
      <c r="R231" s="1074">
        <v>5500</v>
      </c>
      <c r="S231" s="97"/>
      <c r="T231" s="886"/>
      <c r="U231" s="97"/>
      <c r="V231" s="98"/>
    </row>
    <row r="232" spans="1:24" ht="12.5">
      <c r="B232" s="65">
        <v>1</v>
      </c>
      <c r="C232" s="66">
        <f>IF(E232="A",4,IF(E232="B",3,IF(E232="C",2,IF(E232="D",1,0))))</f>
        <v>4</v>
      </c>
      <c r="D232" s="76" t="s">
        <v>68</v>
      </c>
      <c r="E232" s="76" t="s">
        <v>68</v>
      </c>
      <c r="F232" s="77" t="s">
        <v>90</v>
      </c>
      <c r="G232" s="78"/>
      <c r="H232" s="96" t="s">
        <v>110</v>
      </c>
      <c r="I232" s="107" t="s">
        <v>915</v>
      </c>
      <c r="J232" s="81" t="s">
        <v>14</v>
      </c>
      <c r="K232" s="72"/>
      <c r="L232" s="72"/>
      <c r="M232" s="72"/>
      <c r="N232" s="72"/>
      <c r="O232" s="72">
        <v>2800</v>
      </c>
      <c r="P232" s="72">
        <v>3800</v>
      </c>
      <c r="Q232" s="1063">
        <v>4000</v>
      </c>
      <c r="R232" s="829">
        <v>4200</v>
      </c>
      <c r="S232" s="103"/>
      <c r="T232" s="884"/>
      <c r="U232" s="103"/>
      <c r="V232" s="158"/>
    </row>
    <row r="233" spans="1:24" ht="12.75" customHeight="1">
      <c r="A233" s="111"/>
      <c r="B233" s="65">
        <v>1</v>
      </c>
      <c r="C233" s="66">
        <f>IF(E233="A",4,IF(E233="B",3,IF(E233="C",2,IF(E233="D",1,0))))</f>
        <v>2</v>
      </c>
      <c r="D233" s="1030" t="s">
        <v>87</v>
      </c>
      <c r="E233" s="1033" t="s">
        <v>90</v>
      </c>
      <c r="F233" s="1034" t="s">
        <v>87</v>
      </c>
      <c r="G233" s="78"/>
      <c r="H233" s="100" t="s">
        <v>114</v>
      </c>
      <c r="I233" s="101" t="s">
        <v>6207</v>
      </c>
      <c r="J233" s="1023" t="s">
        <v>616</v>
      </c>
      <c r="K233" s="72"/>
      <c r="L233" s="72"/>
      <c r="M233" s="72"/>
      <c r="N233" s="72"/>
      <c r="O233" s="72"/>
      <c r="P233" s="72">
        <v>750</v>
      </c>
      <c r="Q233" s="1063">
        <v>750</v>
      </c>
      <c r="R233" s="1269">
        <v>1200</v>
      </c>
      <c r="S233" s="1036">
        <v>1200</v>
      </c>
      <c r="T233" s="1028"/>
      <c r="U233" s="1028"/>
      <c r="V233" s="1029"/>
    </row>
    <row r="234" spans="1:24" s="109" customFormat="1" ht="12.5">
      <c r="A234"/>
      <c r="B234" s="65">
        <v>1</v>
      </c>
      <c r="C234" s="66">
        <v>3</v>
      </c>
      <c r="D234" s="1254" t="s">
        <v>90</v>
      </c>
      <c r="E234" s="1253" t="s">
        <v>87</v>
      </c>
      <c r="F234" s="1255" t="s">
        <v>70</v>
      </c>
      <c r="G234" s="1007"/>
      <c r="H234" s="1041" t="s">
        <v>114</v>
      </c>
      <c r="I234" s="1013" t="s">
        <v>6001</v>
      </c>
      <c r="J234" s="1023" t="s">
        <v>17</v>
      </c>
      <c r="K234" s="72"/>
      <c r="L234" s="72"/>
      <c r="M234" s="72"/>
      <c r="N234" s="72"/>
      <c r="O234" s="72"/>
      <c r="P234" s="72"/>
      <c r="Q234" s="1024">
        <v>801</v>
      </c>
      <c r="R234" s="1044">
        <v>801</v>
      </c>
      <c r="S234" s="1036">
        <v>801</v>
      </c>
      <c r="T234" s="1044">
        <v>801</v>
      </c>
      <c r="U234" s="1042"/>
      <c r="V234" s="1043"/>
      <c r="X234" s="188"/>
    </row>
    <row r="235" spans="1:24" ht="12.75" customHeight="1">
      <c r="A235" s="320"/>
      <c r="B235" s="65">
        <v>1</v>
      </c>
      <c r="C235" s="66">
        <f>IF(E235="A",1,IF(E235="B",1,0))</f>
        <v>1</v>
      </c>
      <c r="D235" s="1253" t="s">
        <v>68</v>
      </c>
      <c r="E235" s="1253" t="s">
        <v>87</v>
      </c>
      <c r="F235" s="1254" t="s">
        <v>90</v>
      </c>
      <c r="G235" s="78"/>
      <c r="H235" s="100" t="s">
        <v>240</v>
      </c>
      <c r="I235" s="826" t="s">
        <v>6477</v>
      </c>
      <c r="J235" s="81" t="s">
        <v>616</v>
      </c>
      <c r="K235" s="72"/>
      <c r="L235" s="72"/>
      <c r="M235" s="72"/>
      <c r="N235" s="72"/>
      <c r="O235" s="72"/>
      <c r="P235" s="72"/>
      <c r="Q235" s="833">
        <v>540</v>
      </c>
      <c r="R235" s="822">
        <v>900</v>
      </c>
      <c r="S235" s="769">
        <v>900</v>
      </c>
      <c r="T235" s="880"/>
      <c r="U235" s="880"/>
      <c r="V235" s="110"/>
    </row>
    <row r="236" spans="1:24" ht="12.75" customHeight="1">
      <c r="A236" s="320"/>
      <c r="B236" s="65">
        <v>1</v>
      </c>
      <c r="C236" s="66">
        <f>IF(E236="A",1,IF(E236="B",1,0))</f>
        <v>0</v>
      </c>
      <c r="D236" s="1253" t="s">
        <v>68</v>
      </c>
      <c r="E236" s="1254" t="s">
        <v>90</v>
      </c>
      <c r="F236" s="1254" t="s">
        <v>90</v>
      </c>
      <c r="G236" s="78"/>
      <c r="H236" s="100" t="s">
        <v>116</v>
      </c>
      <c r="I236" s="826" t="s">
        <v>6491</v>
      </c>
      <c r="J236" s="81" t="s">
        <v>17</v>
      </c>
      <c r="K236" s="72"/>
      <c r="L236" s="72"/>
      <c r="M236" s="72"/>
      <c r="N236" s="72"/>
      <c r="O236" s="72"/>
      <c r="P236" s="72"/>
      <c r="Q236" s="833">
        <v>300</v>
      </c>
      <c r="R236" s="822">
        <v>500</v>
      </c>
      <c r="S236" s="73"/>
      <c r="T236" s="880"/>
      <c r="U236" s="880"/>
      <c r="V236" s="110"/>
    </row>
    <row r="237" spans="1:24" ht="12.75" customHeight="1">
      <c r="A237" s="320"/>
      <c r="B237" s="65">
        <v>1</v>
      </c>
      <c r="C237" s="66">
        <f>IF(E237="A",1,IF(E237="B",1,0))</f>
        <v>0</v>
      </c>
      <c r="D237" s="1253" t="s">
        <v>68</v>
      </c>
      <c r="E237" s="1254" t="s">
        <v>90</v>
      </c>
      <c r="F237" s="1254" t="s">
        <v>90</v>
      </c>
      <c r="G237" s="78"/>
      <c r="H237" s="100" t="s">
        <v>116</v>
      </c>
      <c r="I237" s="826" t="s">
        <v>6501</v>
      </c>
      <c r="J237" s="81" t="s">
        <v>7</v>
      </c>
      <c r="K237" s="72"/>
      <c r="L237" s="72"/>
      <c r="M237" s="72"/>
      <c r="N237" s="72"/>
      <c r="O237" s="72"/>
      <c r="P237" s="72"/>
      <c r="Q237" s="833">
        <v>200</v>
      </c>
      <c r="R237" s="822">
        <v>200</v>
      </c>
      <c r="S237" s="73"/>
      <c r="T237" s="880"/>
      <c r="U237" s="880"/>
      <c r="V237" s="110"/>
    </row>
    <row r="238" spans="1:24" ht="12.75" customHeight="1">
      <c r="B238" s="65">
        <v>1</v>
      </c>
      <c r="C238" s="66">
        <f>IF(E238="A",4,IF(E238="B",3,IF(E238="C",2,IF(E238="D",1,0))))</f>
        <v>1</v>
      </c>
      <c r="D238" s="823" t="s">
        <v>87</v>
      </c>
      <c r="E238" s="825" t="s">
        <v>70</v>
      </c>
      <c r="F238" s="823" t="s">
        <v>68</v>
      </c>
      <c r="G238" s="78"/>
      <c r="H238" s="100" t="s">
        <v>116</v>
      </c>
      <c r="I238" s="101" t="s">
        <v>5994</v>
      </c>
      <c r="J238" s="81" t="s">
        <v>10</v>
      </c>
      <c r="K238" s="72"/>
      <c r="L238" s="72"/>
      <c r="M238" s="72"/>
      <c r="N238" s="72"/>
      <c r="O238" s="72">
        <v>1410</v>
      </c>
      <c r="P238" s="72">
        <v>2350</v>
      </c>
      <c r="Q238" s="1063">
        <v>2350</v>
      </c>
      <c r="R238" s="1268">
        <v>3800</v>
      </c>
      <c r="S238" s="769">
        <v>4300</v>
      </c>
      <c r="T238" s="880"/>
      <c r="U238" s="73"/>
      <c r="V238" s="196"/>
    </row>
    <row r="239" spans="1:24" ht="12.75" customHeight="1">
      <c r="B239" s="65">
        <v>1</v>
      </c>
      <c r="C239" s="66">
        <f>IF(E239="A",4,IF(E239="B",3,IF(E239="C",2,IF(E239="D",1,0))))</f>
        <v>4</v>
      </c>
      <c r="D239" s="76" t="s">
        <v>68</v>
      </c>
      <c r="E239" s="76" t="s">
        <v>68</v>
      </c>
      <c r="F239" s="76" t="s">
        <v>68</v>
      </c>
      <c r="G239" s="78"/>
      <c r="H239" s="100" t="s">
        <v>90</v>
      </c>
      <c r="I239" s="101" t="s">
        <v>5870</v>
      </c>
      <c r="J239" s="81" t="s">
        <v>14</v>
      </c>
      <c r="K239" s="72"/>
      <c r="L239" s="72"/>
      <c r="M239" s="72"/>
      <c r="N239" s="72">
        <v>210</v>
      </c>
      <c r="O239" s="72">
        <v>350</v>
      </c>
      <c r="P239" s="72">
        <v>500</v>
      </c>
      <c r="Q239" s="1063">
        <v>600</v>
      </c>
      <c r="R239" s="829">
        <v>700</v>
      </c>
      <c r="S239" s="73"/>
      <c r="T239" s="880"/>
      <c r="U239" s="73"/>
      <c r="V239" s="196"/>
    </row>
    <row r="240" spans="1:24" ht="12.75" customHeight="1">
      <c r="B240" s="65">
        <v>1</v>
      </c>
      <c r="C240" s="66">
        <f>IF(E240="A",4,IF(E240="B",3,IF(E240="C",2,IF(E240="D",1,0))))</f>
        <v>2</v>
      </c>
      <c r="D240" s="76" t="s">
        <v>87</v>
      </c>
      <c r="E240" s="77" t="s">
        <v>90</v>
      </c>
      <c r="F240" s="76" t="s">
        <v>68</v>
      </c>
      <c r="G240" s="95"/>
      <c r="H240" s="96" t="s">
        <v>116</v>
      </c>
      <c r="I240" s="70" t="s">
        <v>467</v>
      </c>
      <c r="J240" s="71" t="s">
        <v>17</v>
      </c>
      <c r="K240" s="72">
        <v>500</v>
      </c>
      <c r="L240" s="72">
        <v>1700</v>
      </c>
      <c r="M240" s="72">
        <v>1800</v>
      </c>
      <c r="N240" s="72">
        <v>1800</v>
      </c>
      <c r="O240" s="72">
        <v>2000</v>
      </c>
      <c r="P240" s="72">
        <v>2200</v>
      </c>
      <c r="Q240" s="1094">
        <v>2400</v>
      </c>
      <c r="R240" s="1073"/>
      <c r="S240" s="97"/>
      <c r="T240" s="886"/>
      <c r="U240" s="97"/>
      <c r="V240" s="98"/>
    </row>
    <row r="241" spans="1:24" ht="12.75" customHeight="1">
      <c r="B241" s="65">
        <v>1</v>
      </c>
      <c r="C241" s="66">
        <f>IF(E241="A",4,IF(E241="B",3,IF(E241="C",2,IF(E241="D",1,0))))</f>
        <v>4</v>
      </c>
      <c r="D241" s="77" t="s">
        <v>90</v>
      </c>
      <c r="E241" s="76" t="s">
        <v>68</v>
      </c>
      <c r="F241" s="76" t="s">
        <v>68</v>
      </c>
      <c r="G241" s="95"/>
      <c r="H241" s="96" t="s">
        <v>90</v>
      </c>
      <c r="I241" s="70" t="s">
        <v>469</v>
      </c>
      <c r="J241" s="71" t="s">
        <v>1056</v>
      </c>
      <c r="K241" s="72"/>
      <c r="L241" s="72"/>
      <c r="M241" s="72">
        <v>1920</v>
      </c>
      <c r="N241" s="72">
        <v>3200</v>
      </c>
      <c r="O241" s="72">
        <v>3200</v>
      </c>
      <c r="P241" s="72">
        <v>3900</v>
      </c>
      <c r="Q241" s="1084">
        <v>4000</v>
      </c>
      <c r="R241" s="1267">
        <v>4000</v>
      </c>
      <c r="S241" s="97"/>
      <c r="T241" s="886"/>
      <c r="U241" s="97"/>
      <c r="V241" s="98"/>
    </row>
    <row r="242" spans="1:24" ht="12.75" customHeight="1">
      <c r="B242" s="965"/>
      <c r="C242" s="966"/>
      <c r="D242" s="958"/>
      <c r="E242" s="958"/>
      <c r="F242" s="958"/>
      <c r="G242" s="966"/>
      <c r="H242" s="965"/>
      <c r="I242" s="972" t="s">
        <v>118</v>
      </c>
      <c r="J242" s="968"/>
      <c r="K242" s="72"/>
      <c r="L242" s="72"/>
      <c r="M242" s="72"/>
      <c r="N242" s="72"/>
      <c r="O242" s="72"/>
      <c r="P242" s="72"/>
      <c r="Q242" s="1133"/>
      <c r="R242" s="1131"/>
      <c r="S242" s="969"/>
      <c r="T242" s="970"/>
      <c r="U242" s="969"/>
      <c r="V242" s="971"/>
    </row>
    <row r="243" spans="1:24" s="55" customFormat="1" ht="12" customHeight="1">
      <c r="A243"/>
      <c r="B243" s="65">
        <v>1</v>
      </c>
      <c r="C243" s="66">
        <f t="shared" ref="C243:C249" si="16">IF(E243="A",4,IF(E243="B",3,IF(E243="C",2,IF(E243="D",1,0))))</f>
        <v>3</v>
      </c>
      <c r="D243" s="105" t="s">
        <v>90</v>
      </c>
      <c r="E243" s="67" t="s">
        <v>87</v>
      </c>
      <c r="F243" s="67" t="s">
        <v>87</v>
      </c>
      <c r="G243" s="68"/>
      <c r="H243" s="69" t="s">
        <v>119</v>
      </c>
      <c r="I243" s="70" t="s">
        <v>473</v>
      </c>
      <c r="J243" s="71" t="s">
        <v>17</v>
      </c>
      <c r="K243" s="72"/>
      <c r="L243" s="72">
        <v>3000</v>
      </c>
      <c r="M243" s="72">
        <v>3600</v>
      </c>
      <c r="N243" s="72">
        <v>3600</v>
      </c>
      <c r="O243" s="72">
        <v>4500</v>
      </c>
      <c r="P243" s="72">
        <v>4800</v>
      </c>
      <c r="Q243" s="1063">
        <v>5000</v>
      </c>
      <c r="R243" s="1025">
        <v>5200</v>
      </c>
      <c r="S243" s="73"/>
      <c r="T243" s="899"/>
      <c r="U243" s="73"/>
      <c r="V243" s="74"/>
    </row>
    <row r="244" spans="1:24" ht="12.5">
      <c r="A244" s="863"/>
      <c r="B244" s="65">
        <v>1</v>
      </c>
      <c r="C244" s="66">
        <f t="shared" si="16"/>
        <v>1</v>
      </c>
      <c r="D244" s="1038" t="s">
        <v>68</v>
      </c>
      <c r="E244" s="1037" t="s">
        <v>70</v>
      </c>
      <c r="F244" s="1038" t="s">
        <v>87</v>
      </c>
      <c r="G244" s="1007"/>
      <c r="H244" s="1039" t="s">
        <v>119</v>
      </c>
      <c r="I244" s="1000" t="s">
        <v>4981</v>
      </c>
      <c r="J244" s="1023" t="s">
        <v>6111</v>
      </c>
      <c r="K244" s="72"/>
      <c r="L244" s="72"/>
      <c r="M244" s="72"/>
      <c r="N244" s="72"/>
      <c r="O244" s="72"/>
      <c r="P244" s="72">
        <v>700</v>
      </c>
      <c r="Q244" s="1066">
        <v>900</v>
      </c>
      <c r="R244" s="1025">
        <v>1100</v>
      </c>
      <c r="S244" s="1040"/>
      <c r="T244" s="1040"/>
      <c r="U244" s="1042"/>
      <c r="V244" s="1043"/>
      <c r="X244" s="188"/>
    </row>
    <row r="245" spans="1:24" ht="12.75" customHeight="1">
      <c r="A245" s="320"/>
      <c r="B245" s="65">
        <v>1</v>
      </c>
      <c r="C245" s="66">
        <f>IF(E245="A",1,IF(E245="B",1,0))</f>
        <v>1</v>
      </c>
      <c r="D245" s="1253" t="s">
        <v>87</v>
      </c>
      <c r="E245" s="1253" t="s">
        <v>87</v>
      </c>
      <c r="F245" s="1254" t="s">
        <v>90</v>
      </c>
      <c r="G245" s="78"/>
      <c r="H245" s="100" t="s">
        <v>197</v>
      </c>
      <c r="I245" s="826" t="s">
        <v>6525</v>
      </c>
      <c r="J245" s="81" t="s">
        <v>6111</v>
      </c>
      <c r="K245" s="72"/>
      <c r="L245" s="72"/>
      <c r="M245" s="72"/>
      <c r="N245" s="72"/>
      <c r="O245" s="72"/>
      <c r="P245" s="72"/>
      <c r="Q245" s="833">
        <v>540</v>
      </c>
      <c r="R245" s="822">
        <v>900</v>
      </c>
      <c r="S245" s="769">
        <v>900</v>
      </c>
      <c r="T245" s="880"/>
      <c r="U245" s="880"/>
      <c r="V245" s="110"/>
    </row>
    <row r="246" spans="1:24" ht="12.75" customHeight="1">
      <c r="B246" s="65">
        <v>1</v>
      </c>
      <c r="C246" s="66">
        <f t="shared" si="16"/>
        <v>2</v>
      </c>
      <c r="D246" s="823" t="s">
        <v>68</v>
      </c>
      <c r="E246" s="824" t="s">
        <v>90</v>
      </c>
      <c r="F246" s="823" t="s">
        <v>68</v>
      </c>
      <c r="G246" s="78"/>
      <c r="H246" s="100" t="s">
        <v>122</v>
      </c>
      <c r="I246" s="101" t="s">
        <v>6039</v>
      </c>
      <c r="J246" s="81" t="s">
        <v>10</v>
      </c>
      <c r="K246" s="72"/>
      <c r="L246" s="72"/>
      <c r="M246" s="72"/>
      <c r="N246" s="72"/>
      <c r="O246" s="72">
        <v>450</v>
      </c>
      <c r="P246" s="72">
        <v>750</v>
      </c>
      <c r="Q246" s="1064">
        <v>750</v>
      </c>
      <c r="R246" s="1268">
        <v>750</v>
      </c>
      <c r="S246" s="73"/>
      <c r="T246" s="880"/>
      <c r="U246" s="73"/>
      <c r="V246" s="196"/>
    </row>
    <row r="247" spans="1:24" ht="12.5">
      <c r="A247" s="217"/>
      <c r="B247" s="65">
        <v>1</v>
      </c>
      <c r="C247" s="66">
        <f t="shared" si="16"/>
        <v>4</v>
      </c>
      <c r="D247" s="99" t="s">
        <v>70</v>
      </c>
      <c r="E247" s="76" t="s">
        <v>68</v>
      </c>
      <c r="F247" s="77" t="s">
        <v>90</v>
      </c>
      <c r="G247" s="95"/>
      <c r="H247" s="96" t="s">
        <v>122</v>
      </c>
      <c r="I247" s="107" t="s">
        <v>4978</v>
      </c>
      <c r="J247" s="81" t="s">
        <v>6111</v>
      </c>
      <c r="K247" s="72"/>
      <c r="L247" s="72"/>
      <c r="M247" s="72"/>
      <c r="N247" s="72"/>
      <c r="O247" s="72">
        <v>1801</v>
      </c>
      <c r="P247" s="72">
        <v>1801</v>
      </c>
      <c r="Q247" s="1063">
        <v>1901</v>
      </c>
      <c r="R247" s="829">
        <v>1901</v>
      </c>
      <c r="S247" s="103"/>
      <c r="T247" s="884"/>
      <c r="U247" s="103"/>
      <c r="V247" s="158"/>
    </row>
    <row r="248" spans="1:24" ht="12.75" customHeight="1">
      <c r="B248" s="65">
        <v>1</v>
      </c>
      <c r="C248" s="66">
        <f t="shared" si="16"/>
        <v>2</v>
      </c>
      <c r="D248" s="76" t="s">
        <v>87</v>
      </c>
      <c r="E248" s="77" t="s">
        <v>90</v>
      </c>
      <c r="F248" s="76" t="s">
        <v>87</v>
      </c>
      <c r="G248" s="78"/>
      <c r="H248" s="100" t="s">
        <v>119</v>
      </c>
      <c r="I248" s="101" t="s">
        <v>5837</v>
      </c>
      <c r="J248" s="81" t="s">
        <v>1056</v>
      </c>
      <c r="K248" s="72"/>
      <c r="L248" s="72"/>
      <c r="M248" s="72"/>
      <c r="N248" s="72">
        <f>60%*O248</f>
        <v>1440</v>
      </c>
      <c r="O248" s="72">
        <v>2400</v>
      </c>
      <c r="P248" s="72">
        <v>3300</v>
      </c>
      <c r="Q248" s="1063">
        <v>4500</v>
      </c>
      <c r="R248" s="829">
        <v>4700</v>
      </c>
      <c r="S248" s="769">
        <v>5000</v>
      </c>
      <c r="T248" s="880"/>
      <c r="U248" s="73"/>
      <c r="V248" s="196"/>
    </row>
    <row r="249" spans="1:24" s="109" customFormat="1" ht="12.75" customHeight="1">
      <c r="A249"/>
      <c r="B249" s="65">
        <v>1</v>
      </c>
      <c r="C249" s="66">
        <f t="shared" si="16"/>
        <v>3</v>
      </c>
      <c r="D249" s="76" t="s">
        <v>68</v>
      </c>
      <c r="E249" s="76" t="s">
        <v>87</v>
      </c>
      <c r="F249" s="77" t="s">
        <v>90</v>
      </c>
      <c r="G249" s="95"/>
      <c r="H249" s="96" t="s">
        <v>122</v>
      </c>
      <c r="I249" s="70" t="s">
        <v>597</v>
      </c>
      <c r="J249" s="71" t="s">
        <v>1056</v>
      </c>
      <c r="K249" s="72">
        <v>900</v>
      </c>
      <c r="L249" s="72">
        <v>1700</v>
      </c>
      <c r="M249" s="72">
        <v>1700</v>
      </c>
      <c r="N249" s="72">
        <v>2500</v>
      </c>
      <c r="O249" s="72">
        <v>3800</v>
      </c>
      <c r="P249" s="72">
        <v>3800</v>
      </c>
      <c r="Q249" s="1085">
        <v>3800</v>
      </c>
      <c r="R249" s="1073"/>
      <c r="S249" s="97"/>
      <c r="T249" s="886"/>
      <c r="U249" s="97"/>
      <c r="V249" s="98"/>
    </row>
    <row r="250" spans="1:24" ht="12.75" customHeight="1">
      <c r="B250" s="965"/>
      <c r="C250" s="966"/>
      <c r="D250" s="958"/>
      <c r="E250" s="958"/>
      <c r="F250" s="958"/>
      <c r="G250" s="966"/>
      <c r="H250" s="965"/>
      <c r="I250" s="960" t="s">
        <v>125</v>
      </c>
      <c r="J250" s="968"/>
      <c r="K250" s="72"/>
      <c r="L250" s="72"/>
      <c r="M250" s="72"/>
      <c r="N250" s="72"/>
      <c r="O250" s="72"/>
      <c r="P250" s="72"/>
      <c r="Q250" s="1133"/>
      <c r="R250" s="1131"/>
      <c r="S250" s="969"/>
      <c r="T250" s="970"/>
      <c r="U250" s="969"/>
      <c r="V250" s="971"/>
    </row>
    <row r="251" spans="1:24" s="55" customFormat="1" ht="12" customHeight="1">
      <c r="A251"/>
      <c r="B251" s="65">
        <v>1</v>
      </c>
      <c r="C251" s="66">
        <f>IF(E251="A",4,IF(E251="B",3,IF(E251="C",2,IF(E251="D",1,0))))</f>
        <v>2</v>
      </c>
      <c r="D251" s="77" t="s">
        <v>90</v>
      </c>
      <c r="E251" s="77" t="s">
        <v>90</v>
      </c>
      <c r="F251" s="99" t="s">
        <v>70</v>
      </c>
      <c r="G251" s="95"/>
      <c r="H251" s="96" t="s">
        <v>129</v>
      </c>
      <c r="I251" s="70" t="s">
        <v>479</v>
      </c>
      <c r="J251" s="71" t="s">
        <v>92</v>
      </c>
      <c r="K251" s="72"/>
      <c r="L251" s="72"/>
      <c r="M251" s="72">
        <v>1190</v>
      </c>
      <c r="N251" s="72">
        <v>1400</v>
      </c>
      <c r="O251" s="72">
        <v>1400</v>
      </c>
      <c r="P251" s="72">
        <v>3800</v>
      </c>
      <c r="Q251" s="1084">
        <v>3800</v>
      </c>
      <c r="R251" s="1267">
        <v>3800</v>
      </c>
      <c r="S251" s="97"/>
      <c r="T251" s="886"/>
      <c r="U251" s="97"/>
      <c r="V251" s="98"/>
    </row>
    <row r="252" spans="1:24" ht="12.75" customHeight="1">
      <c r="A252" s="320"/>
      <c r="B252" s="65">
        <v>1</v>
      </c>
      <c r="C252" s="66">
        <f>IF(E252="A",1,IF(E252="B",1,0))</f>
        <v>0</v>
      </c>
      <c r="D252" s="1253" t="s">
        <v>68</v>
      </c>
      <c r="E252" s="1254" t="s">
        <v>90</v>
      </c>
      <c r="F252" s="1253" t="s">
        <v>87</v>
      </c>
      <c r="G252" s="78"/>
      <c r="H252" s="100" t="s">
        <v>129</v>
      </c>
      <c r="I252" s="826" t="s">
        <v>6564</v>
      </c>
      <c r="J252" s="81" t="s">
        <v>616</v>
      </c>
      <c r="K252" s="72"/>
      <c r="L252" s="72"/>
      <c r="M252" s="72"/>
      <c r="N252" s="72"/>
      <c r="O252" s="72"/>
      <c r="P252" s="72"/>
      <c r="Q252" s="833">
        <v>840</v>
      </c>
      <c r="R252" s="822">
        <v>1400</v>
      </c>
      <c r="S252" s="769">
        <v>1400</v>
      </c>
      <c r="T252" s="880"/>
      <c r="U252" s="880"/>
      <c r="V252" s="110"/>
    </row>
    <row r="253" spans="1:24" ht="12.75" customHeight="1">
      <c r="B253" s="65">
        <v>1</v>
      </c>
      <c r="C253" s="66">
        <f>IF(E253="A",4,IF(E253="B",3,IF(E253="C",2,IF(E253="D",1,0))))</f>
        <v>3</v>
      </c>
      <c r="D253" s="1045" t="s">
        <v>90</v>
      </c>
      <c r="E253" s="1038" t="s">
        <v>87</v>
      </c>
      <c r="F253" s="1045" t="s">
        <v>90</v>
      </c>
      <c r="G253" s="1007"/>
      <c r="H253" s="1041" t="s">
        <v>131</v>
      </c>
      <c r="I253" s="1013" t="s">
        <v>5778</v>
      </c>
      <c r="J253" s="1023" t="s">
        <v>14</v>
      </c>
      <c r="K253" s="72"/>
      <c r="L253" s="72"/>
      <c r="M253" s="72"/>
      <c r="N253" s="72"/>
      <c r="O253" s="72"/>
      <c r="P253" s="72"/>
      <c r="Q253" s="1024">
        <v>801</v>
      </c>
      <c r="R253" s="1044">
        <v>801</v>
      </c>
      <c r="S253" s="1036">
        <v>801</v>
      </c>
      <c r="T253" s="1044">
        <v>801</v>
      </c>
      <c r="U253" s="1042"/>
      <c r="V253" s="1043"/>
      <c r="W253" s="109"/>
      <c r="X253" s="188"/>
    </row>
    <row r="254" spans="1:24" ht="12.75" customHeight="1">
      <c r="B254" s="65">
        <v>1</v>
      </c>
      <c r="C254" s="66">
        <f>IF(E254="A",4,IF(E254="B",3,IF(E254="C",2,IF(E254="D",1,0))))</f>
        <v>2</v>
      </c>
      <c r="D254" s="823" t="s">
        <v>68</v>
      </c>
      <c r="E254" s="824" t="s">
        <v>90</v>
      </c>
      <c r="F254" s="823" t="s">
        <v>87</v>
      </c>
      <c r="G254" s="78"/>
      <c r="H254" s="100" t="s">
        <v>131</v>
      </c>
      <c r="I254" s="101" t="s">
        <v>6053</v>
      </c>
      <c r="J254" s="81" t="s">
        <v>14</v>
      </c>
      <c r="K254" s="72"/>
      <c r="L254" s="72"/>
      <c r="M254" s="72"/>
      <c r="N254" s="72"/>
      <c r="O254" s="72">
        <v>540</v>
      </c>
      <c r="P254" s="72">
        <v>900</v>
      </c>
      <c r="Q254" s="1063">
        <v>900</v>
      </c>
      <c r="R254" s="1268">
        <v>1700</v>
      </c>
      <c r="S254" s="73"/>
      <c r="T254" s="880"/>
      <c r="U254" s="73"/>
      <c r="V254" s="196"/>
    </row>
    <row r="255" spans="1:24" ht="12.75" customHeight="1">
      <c r="B255" s="65">
        <v>1</v>
      </c>
      <c r="C255" s="66">
        <f>IF(E255="A",4,IF(E255="B",3,IF(E255="C",2,IF(E255="D",1,0))))</f>
        <v>4</v>
      </c>
      <c r="D255" s="105" t="s">
        <v>90</v>
      </c>
      <c r="E255" s="67" t="s">
        <v>68</v>
      </c>
      <c r="F255" s="67" t="s">
        <v>87</v>
      </c>
      <c r="G255" s="68"/>
      <c r="H255" s="69" t="s">
        <v>131</v>
      </c>
      <c r="I255" s="70" t="s">
        <v>480</v>
      </c>
      <c r="J255" s="71" t="s">
        <v>616</v>
      </c>
      <c r="K255" s="72"/>
      <c r="L255" s="72">
        <v>750</v>
      </c>
      <c r="M255" s="72">
        <v>750</v>
      </c>
      <c r="N255" s="72">
        <v>1800</v>
      </c>
      <c r="O255" s="72">
        <v>1800</v>
      </c>
      <c r="P255" s="72">
        <v>1800</v>
      </c>
      <c r="Q255" s="1095">
        <v>1800</v>
      </c>
      <c r="R255" s="1026"/>
      <c r="S255" s="73"/>
      <c r="T255" s="899"/>
      <c r="U255" s="73"/>
      <c r="V255" s="74"/>
    </row>
    <row r="256" spans="1:24" s="109" customFormat="1" ht="12.75" customHeight="1">
      <c r="A256"/>
      <c r="B256" s="65">
        <v>1</v>
      </c>
      <c r="C256" s="66">
        <f>IF(E256="A",4,IF(E256="B",3,IF(E256="C",2,IF(E256="D",1,0))))</f>
        <v>3</v>
      </c>
      <c r="D256" s="76" t="s">
        <v>87</v>
      </c>
      <c r="E256" s="76" t="s">
        <v>87</v>
      </c>
      <c r="F256" s="99" t="s">
        <v>70</v>
      </c>
      <c r="G256" s="95"/>
      <c r="H256" s="96" t="s">
        <v>126</v>
      </c>
      <c r="I256" s="70" t="s">
        <v>483</v>
      </c>
      <c r="J256" s="81" t="s">
        <v>6111</v>
      </c>
      <c r="K256" s="72">
        <v>2800</v>
      </c>
      <c r="L256" s="72">
        <v>4000</v>
      </c>
      <c r="M256" s="72">
        <v>4000</v>
      </c>
      <c r="N256" s="72">
        <v>4800</v>
      </c>
      <c r="O256" s="72">
        <v>5200</v>
      </c>
      <c r="P256" s="72">
        <v>5500</v>
      </c>
      <c r="Q256" s="1094">
        <v>6000</v>
      </c>
      <c r="R256" s="1267">
        <v>6000</v>
      </c>
      <c r="S256" s="97"/>
      <c r="T256" s="900"/>
      <c r="U256" s="97"/>
      <c r="V256" s="98"/>
    </row>
    <row r="257" spans="1:256" ht="12.75" customHeight="1">
      <c r="B257" s="965"/>
      <c r="C257" s="966"/>
      <c r="D257" s="958"/>
      <c r="E257" s="958"/>
      <c r="F257" s="958"/>
      <c r="G257" s="966"/>
      <c r="H257" s="965"/>
      <c r="I257" s="972" t="s">
        <v>134</v>
      </c>
      <c r="J257" s="968"/>
      <c r="K257" s="72"/>
      <c r="L257" s="72"/>
      <c r="M257" s="72"/>
      <c r="N257" s="72"/>
      <c r="O257" s="72"/>
      <c r="P257" s="72"/>
      <c r="Q257" s="1133"/>
      <c r="R257" s="1131"/>
      <c r="S257" s="969"/>
      <c r="T257" s="970"/>
      <c r="U257" s="969"/>
      <c r="V257" s="971"/>
    </row>
    <row r="258" spans="1:256" ht="12" customHeight="1">
      <c r="B258" s="124">
        <v>1</v>
      </c>
      <c r="C258" s="66">
        <f t="shared" ref="C258:C266" si="17">IF(E258="A",4,IF(E258="B",3,IF(E258="C",2,IF(E258="D",1,0))))</f>
        <v>2</v>
      </c>
      <c r="D258" s="77" t="s">
        <v>90</v>
      </c>
      <c r="E258" s="77" t="s">
        <v>90</v>
      </c>
      <c r="F258" s="76" t="s">
        <v>68</v>
      </c>
      <c r="G258" s="125"/>
      <c r="H258" s="69" t="s">
        <v>135</v>
      </c>
      <c r="I258" s="70" t="s">
        <v>484</v>
      </c>
      <c r="J258" s="81" t="s">
        <v>7</v>
      </c>
      <c r="K258" s="72">
        <v>4000</v>
      </c>
      <c r="L258" s="72">
        <v>4000</v>
      </c>
      <c r="M258" s="72">
        <v>4100</v>
      </c>
      <c r="N258" s="72">
        <v>4200</v>
      </c>
      <c r="O258" s="72">
        <v>4300</v>
      </c>
      <c r="P258" s="72">
        <v>4500</v>
      </c>
      <c r="Q258" s="1066">
        <v>4600</v>
      </c>
      <c r="R258" s="1077"/>
      <c r="S258" s="103"/>
      <c r="T258" s="905"/>
      <c r="U258" s="103"/>
      <c r="V258" s="249"/>
    </row>
    <row r="259" spans="1:256" ht="12.75" customHeight="1">
      <c r="B259" s="65">
        <v>1</v>
      </c>
      <c r="C259" s="66">
        <f t="shared" si="17"/>
        <v>2</v>
      </c>
      <c r="D259" s="76" t="s">
        <v>87</v>
      </c>
      <c r="E259" s="77" t="s">
        <v>90</v>
      </c>
      <c r="F259" s="77" t="s">
        <v>90</v>
      </c>
      <c r="G259" s="95"/>
      <c r="H259" s="96" t="s">
        <v>135</v>
      </c>
      <c r="I259" s="70" t="s">
        <v>485</v>
      </c>
      <c r="J259" s="81" t="s">
        <v>6111</v>
      </c>
      <c r="K259" s="72">
        <v>750</v>
      </c>
      <c r="L259" s="72">
        <v>750</v>
      </c>
      <c r="M259" s="72">
        <v>800</v>
      </c>
      <c r="N259" s="72">
        <v>1100</v>
      </c>
      <c r="O259" s="72">
        <v>1500</v>
      </c>
      <c r="P259" s="72">
        <v>1800</v>
      </c>
      <c r="Q259" s="1085">
        <v>3800</v>
      </c>
      <c r="R259" s="1267">
        <v>3800</v>
      </c>
      <c r="S259" s="97"/>
      <c r="T259" s="900"/>
      <c r="U259" s="97"/>
      <c r="V259" s="98"/>
    </row>
    <row r="260" spans="1:256" ht="12.75" customHeight="1">
      <c r="A260" s="111"/>
      <c r="B260" s="65">
        <v>1</v>
      </c>
      <c r="C260" s="66">
        <f t="shared" si="17"/>
        <v>4</v>
      </c>
      <c r="D260" s="1030" t="s">
        <v>87</v>
      </c>
      <c r="E260" s="1030" t="s">
        <v>68</v>
      </c>
      <c r="F260" s="1035" t="s">
        <v>70</v>
      </c>
      <c r="G260" s="78"/>
      <c r="H260" s="100" t="s">
        <v>135</v>
      </c>
      <c r="I260" s="101" t="s">
        <v>6334</v>
      </c>
      <c r="J260" s="1023" t="s">
        <v>10</v>
      </c>
      <c r="K260" s="72"/>
      <c r="L260" s="72"/>
      <c r="M260" s="72"/>
      <c r="N260" s="72"/>
      <c r="O260" s="72"/>
      <c r="P260" s="72">
        <v>840</v>
      </c>
      <c r="Q260" s="1063">
        <v>1400</v>
      </c>
      <c r="R260" s="1025">
        <v>1400</v>
      </c>
      <c r="S260" s="1027"/>
      <c r="T260" s="1028"/>
      <c r="U260" s="1028"/>
      <c r="V260" s="1029"/>
    </row>
    <row r="261" spans="1:256" s="109" customFormat="1" ht="12.5">
      <c r="A261"/>
      <c r="B261" s="65">
        <v>1</v>
      </c>
      <c r="C261" s="66">
        <f t="shared" si="17"/>
        <v>1</v>
      </c>
      <c r="D261" s="76" t="s">
        <v>87</v>
      </c>
      <c r="E261" s="99" t="s">
        <v>70</v>
      </c>
      <c r="F261" s="99" t="s">
        <v>70</v>
      </c>
      <c r="G261" s="78"/>
      <c r="H261" s="96" t="s">
        <v>135</v>
      </c>
      <c r="I261" s="107" t="s">
        <v>2400</v>
      </c>
      <c r="J261" s="81" t="s">
        <v>17</v>
      </c>
      <c r="K261" s="72"/>
      <c r="L261" s="72"/>
      <c r="M261" s="72"/>
      <c r="N261" s="72"/>
      <c r="O261" s="72">
        <v>2100</v>
      </c>
      <c r="P261" s="72">
        <v>2200</v>
      </c>
      <c r="Q261" s="1063">
        <v>2400</v>
      </c>
      <c r="R261" s="829">
        <v>2500</v>
      </c>
      <c r="S261" s="103"/>
      <c r="T261" s="884"/>
      <c r="U261" s="103"/>
      <c r="V261" s="158"/>
    </row>
    <row r="262" spans="1:256" s="109" customFormat="1" ht="12.5">
      <c r="A262"/>
      <c r="B262" s="65">
        <v>1</v>
      </c>
      <c r="C262" s="739">
        <f t="shared" si="17"/>
        <v>4</v>
      </c>
      <c r="D262" s="1253" t="s">
        <v>68</v>
      </c>
      <c r="E262" s="1253" t="s">
        <v>68</v>
      </c>
      <c r="F262" s="1254" t="s">
        <v>90</v>
      </c>
      <c r="G262" s="1007"/>
      <c r="H262" s="1039" t="s">
        <v>135</v>
      </c>
      <c r="I262" s="1000" t="s">
        <v>701</v>
      </c>
      <c r="J262" s="1257" t="s">
        <v>7</v>
      </c>
      <c r="K262" s="72"/>
      <c r="L262" s="72"/>
      <c r="M262" s="72"/>
      <c r="N262" s="72"/>
      <c r="O262" s="72"/>
      <c r="P262" s="72"/>
      <c r="Q262" s="1024">
        <v>801</v>
      </c>
      <c r="R262" s="1044">
        <v>801</v>
      </c>
      <c r="S262" s="1036">
        <v>801</v>
      </c>
      <c r="T262" s="1044">
        <v>801</v>
      </c>
      <c r="U262" s="1027"/>
      <c r="V262" s="1029"/>
      <c r="X262" s="188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</row>
    <row r="263" spans="1:256" ht="12.75" customHeight="1">
      <c r="A263" s="111"/>
      <c r="B263" s="65">
        <v>1</v>
      </c>
      <c r="C263" s="66">
        <f t="shared" si="17"/>
        <v>3</v>
      </c>
      <c r="D263" s="1030" t="s">
        <v>87</v>
      </c>
      <c r="E263" s="1030" t="s">
        <v>87</v>
      </c>
      <c r="F263" s="1034" t="s">
        <v>68</v>
      </c>
      <c r="G263" s="78"/>
      <c r="H263" s="100" t="s">
        <v>140</v>
      </c>
      <c r="I263" s="101" t="s">
        <v>6353</v>
      </c>
      <c r="J263" s="1023" t="s">
        <v>1056</v>
      </c>
      <c r="K263" s="72"/>
      <c r="L263" s="72"/>
      <c r="M263" s="72"/>
      <c r="N263" s="72"/>
      <c r="O263" s="72"/>
      <c r="P263" s="72">
        <v>300</v>
      </c>
      <c r="Q263" s="1063">
        <v>500</v>
      </c>
      <c r="R263" s="1269">
        <v>800</v>
      </c>
      <c r="S263" s="1027"/>
      <c r="T263" s="1028"/>
      <c r="U263" s="1028"/>
      <c r="V263" s="1029"/>
    </row>
    <row r="264" spans="1:256" ht="12.75" customHeight="1">
      <c r="A264" s="320"/>
      <c r="B264" s="65">
        <v>1</v>
      </c>
      <c r="C264" s="66">
        <f>IF(E264="A",1,IF(E264="B",1,0))</f>
        <v>1</v>
      </c>
      <c r="D264" s="1253" t="s">
        <v>68</v>
      </c>
      <c r="E264" s="1253" t="s">
        <v>68</v>
      </c>
      <c r="F264" s="1253" t="s">
        <v>87</v>
      </c>
      <c r="G264" s="78"/>
      <c r="H264" s="100" t="s">
        <v>215</v>
      </c>
      <c r="I264" s="826" t="s">
        <v>6612</v>
      </c>
      <c r="J264" s="81" t="s">
        <v>17</v>
      </c>
      <c r="K264" s="72"/>
      <c r="L264" s="72"/>
      <c r="M264" s="72"/>
      <c r="N264" s="72"/>
      <c r="O264" s="72"/>
      <c r="P264" s="72"/>
      <c r="Q264" s="833">
        <v>840</v>
      </c>
      <c r="R264" s="822">
        <v>1400</v>
      </c>
      <c r="S264" s="769">
        <v>1400</v>
      </c>
      <c r="T264" s="880"/>
      <c r="U264" s="880"/>
      <c r="V264" s="110"/>
    </row>
    <row r="265" spans="1:256" ht="12.75" customHeight="1">
      <c r="A265" s="111"/>
      <c r="B265" s="65">
        <v>1</v>
      </c>
      <c r="C265" s="66">
        <f t="shared" si="17"/>
        <v>2</v>
      </c>
      <c r="D265" s="1030" t="s">
        <v>87</v>
      </c>
      <c r="E265" s="1033" t="s">
        <v>90</v>
      </c>
      <c r="F265" s="1034" t="s">
        <v>87</v>
      </c>
      <c r="G265" s="78"/>
      <c r="H265" s="100" t="s">
        <v>215</v>
      </c>
      <c r="I265" s="101" t="s">
        <v>6345</v>
      </c>
      <c r="J265" s="1023" t="s">
        <v>7</v>
      </c>
      <c r="K265" s="72"/>
      <c r="L265" s="72"/>
      <c r="M265" s="72"/>
      <c r="N265" s="72"/>
      <c r="O265" s="72"/>
      <c r="P265" s="72">
        <v>350</v>
      </c>
      <c r="Q265" s="1063">
        <v>350</v>
      </c>
      <c r="R265" s="1269">
        <v>500</v>
      </c>
      <c r="S265" s="1027"/>
      <c r="T265" s="1028"/>
      <c r="U265" s="1028"/>
      <c r="V265" s="1029"/>
    </row>
    <row r="266" spans="1:256" ht="12.75" customHeight="1">
      <c r="B266" s="65">
        <v>1</v>
      </c>
      <c r="C266" s="66">
        <f t="shared" si="17"/>
        <v>2</v>
      </c>
      <c r="D266" s="76" t="s">
        <v>68</v>
      </c>
      <c r="E266" s="77" t="s">
        <v>90</v>
      </c>
      <c r="F266" s="77" t="s">
        <v>90</v>
      </c>
      <c r="G266" s="95"/>
      <c r="H266" s="96" t="s">
        <v>142</v>
      </c>
      <c r="I266" s="70" t="s">
        <v>487</v>
      </c>
      <c r="J266" s="71" t="s">
        <v>616</v>
      </c>
      <c r="K266" s="72">
        <v>900</v>
      </c>
      <c r="L266" s="72">
        <v>900</v>
      </c>
      <c r="M266" s="72">
        <v>1200</v>
      </c>
      <c r="N266" s="72">
        <v>1800</v>
      </c>
      <c r="O266" s="72">
        <v>3800</v>
      </c>
      <c r="P266" s="72">
        <v>3800</v>
      </c>
      <c r="Q266" s="1094">
        <v>3800</v>
      </c>
      <c r="R266" s="1073"/>
      <c r="S266" s="97"/>
      <c r="T266" s="886"/>
      <c r="U266" s="97"/>
      <c r="V266" s="98"/>
    </row>
    <row r="267" spans="1:256" ht="12.75" customHeight="1">
      <c r="B267" s="965"/>
      <c r="C267" s="966"/>
      <c r="D267" s="958"/>
      <c r="E267" s="958"/>
      <c r="F267" s="958"/>
      <c r="G267" s="966"/>
      <c r="H267" s="965"/>
      <c r="I267" s="972" t="s">
        <v>147</v>
      </c>
      <c r="J267" s="968"/>
      <c r="K267" s="72"/>
      <c r="L267" s="72"/>
      <c r="M267" s="72"/>
      <c r="N267" s="72"/>
      <c r="O267" s="72"/>
      <c r="P267" s="72"/>
      <c r="Q267" s="1133"/>
      <c r="R267" s="1131"/>
      <c r="S267" s="969"/>
      <c r="T267" s="970"/>
      <c r="U267" s="969"/>
      <c r="V267" s="971"/>
    </row>
    <row r="268" spans="1:256" s="109" customFormat="1" ht="12.5">
      <c r="A268"/>
      <c r="B268" s="65">
        <v>1</v>
      </c>
      <c r="C268" s="66">
        <f>IF(E268="A",4,IF(E268="B",3,IF(E268="C",2,IF(E268="D",1,0))))</f>
        <v>2</v>
      </c>
      <c r="D268" s="1038" t="s">
        <v>68</v>
      </c>
      <c r="E268" s="1045" t="s">
        <v>90</v>
      </c>
      <c r="F268" s="1045" t="s">
        <v>90</v>
      </c>
      <c r="G268" s="1007"/>
      <c r="H268" s="1039" t="s">
        <v>148</v>
      </c>
      <c r="I268" s="1256" t="s">
        <v>5366</v>
      </c>
      <c r="J268" s="71" t="s">
        <v>7</v>
      </c>
      <c r="K268" s="72"/>
      <c r="L268" s="72"/>
      <c r="M268" s="72"/>
      <c r="N268" s="72"/>
      <c r="O268" s="72"/>
      <c r="P268" s="72"/>
      <c r="Q268" s="1024">
        <v>401</v>
      </c>
      <c r="R268" s="1044">
        <v>401</v>
      </c>
      <c r="S268" s="1036">
        <v>401</v>
      </c>
      <c r="T268" s="1044">
        <v>401</v>
      </c>
      <c r="U268" s="1042"/>
      <c r="V268" s="1043"/>
      <c r="W268"/>
      <c r="X268" s="18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</row>
    <row r="269" spans="1:256" ht="12.75" customHeight="1">
      <c r="A269" s="320"/>
      <c r="B269" s="65">
        <v>1</v>
      </c>
      <c r="C269" s="66">
        <f>IF(E269="A",1,IF(E269="B",1,0))</f>
        <v>0</v>
      </c>
      <c r="D269" s="1253" t="s">
        <v>68</v>
      </c>
      <c r="E269" s="1254" t="s">
        <v>90</v>
      </c>
      <c r="F269" s="1253" t="s">
        <v>87</v>
      </c>
      <c r="G269" s="78"/>
      <c r="H269" s="100" t="s">
        <v>220</v>
      </c>
      <c r="I269" s="826" t="s">
        <v>6650</v>
      </c>
      <c r="J269" s="81" t="s">
        <v>17</v>
      </c>
      <c r="K269" s="72"/>
      <c r="L269" s="72"/>
      <c r="M269" s="72"/>
      <c r="N269" s="72"/>
      <c r="O269" s="72"/>
      <c r="P269" s="72"/>
      <c r="Q269" s="833">
        <v>350</v>
      </c>
      <c r="R269" s="822">
        <v>350</v>
      </c>
      <c r="S269" s="73"/>
      <c r="T269" s="880"/>
      <c r="U269" s="880"/>
      <c r="V269" s="110"/>
    </row>
    <row r="270" spans="1:256" ht="12.5">
      <c r="B270" s="65">
        <v>1</v>
      </c>
      <c r="C270" s="66">
        <f>IF(E270="A",1,IF(E270="B",1,0))</f>
        <v>0</v>
      </c>
      <c r="D270" s="1253" t="s">
        <v>87</v>
      </c>
      <c r="E270" s="1254" t="s">
        <v>90</v>
      </c>
      <c r="F270" s="1254" t="s">
        <v>90</v>
      </c>
      <c r="G270" s="1007"/>
      <c r="H270" s="1041" t="s">
        <v>220</v>
      </c>
      <c r="I270" s="1013" t="s">
        <v>6381</v>
      </c>
      <c r="J270" s="1023" t="s">
        <v>6111</v>
      </c>
      <c r="K270" s="72"/>
      <c r="L270" s="72"/>
      <c r="M270" s="72"/>
      <c r="N270" s="72"/>
      <c r="O270" s="72"/>
      <c r="P270" s="72"/>
      <c r="Q270" s="1024">
        <v>201</v>
      </c>
      <c r="R270" s="1044">
        <v>201</v>
      </c>
      <c r="S270" s="97"/>
      <c r="T270" s="886"/>
      <c r="U270" s="1027"/>
      <c r="V270" s="1029"/>
      <c r="W270" s="109"/>
      <c r="X270" s="188"/>
    </row>
    <row r="271" spans="1:256" s="55" customFormat="1" ht="12" customHeight="1" thickBot="1">
      <c r="A271"/>
      <c r="B271" s="130"/>
      <c r="C271" s="130"/>
      <c r="D271" s="130"/>
      <c r="E271" s="130"/>
      <c r="F271" s="130"/>
      <c r="G271" s="130"/>
      <c r="H271" s="131"/>
      <c r="I271" s="131"/>
      <c r="J271" s="132"/>
      <c r="K271" s="133"/>
      <c r="L271" s="133"/>
      <c r="M271" s="133"/>
      <c r="N271" s="133"/>
      <c r="O271" s="133"/>
      <c r="P271" s="133"/>
      <c r="Q271" s="835"/>
      <c r="R271" s="134"/>
      <c r="S271" s="135"/>
      <c r="T271" s="133"/>
      <c r="U271" s="135"/>
      <c r="V271" s="133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09"/>
      <c r="BE271" s="109"/>
      <c r="BF271" s="109"/>
      <c r="BG271" s="109"/>
      <c r="BH271" s="109"/>
      <c r="BI271" s="109"/>
      <c r="BJ271" s="109"/>
      <c r="BK271" s="109"/>
      <c r="BL271" s="109"/>
      <c r="BM271" s="109"/>
      <c r="BN271" s="109"/>
      <c r="BO271" s="109"/>
      <c r="BP271" s="109"/>
      <c r="BQ271" s="109"/>
      <c r="BR271" s="109"/>
      <c r="BS271" s="109"/>
      <c r="BT271" s="109"/>
      <c r="BU271" s="109"/>
      <c r="BV271" s="109"/>
      <c r="BW271" s="109"/>
      <c r="BX271" s="109"/>
      <c r="BY271" s="109"/>
      <c r="BZ271" s="109"/>
      <c r="CA271" s="109"/>
      <c r="CB271" s="109"/>
      <c r="CC271" s="109"/>
      <c r="CD271" s="109"/>
      <c r="CE271" s="109"/>
      <c r="CF271" s="109"/>
      <c r="CG271" s="109"/>
      <c r="CH271" s="109"/>
      <c r="CI271" s="109"/>
      <c r="CJ271" s="109"/>
      <c r="CK271" s="109"/>
      <c r="CL271" s="109"/>
      <c r="CM271" s="109"/>
      <c r="CN271" s="109"/>
      <c r="CO271" s="109"/>
      <c r="CP271" s="109"/>
      <c r="CQ271" s="109"/>
      <c r="CR271" s="109"/>
      <c r="CS271" s="109"/>
      <c r="CT271" s="109"/>
      <c r="CU271" s="109"/>
      <c r="CV271" s="109"/>
      <c r="CW271" s="109"/>
      <c r="CX271" s="109"/>
      <c r="CY271" s="109"/>
      <c r="CZ271" s="109"/>
      <c r="DA271" s="109"/>
      <c r="DB271" s="109"/>
      <c r="DC271" s="109"/>
      <c r="DD271" s="109"/>
      <c r="DE271" s="109"/>
      <c r="DF271" s="109"/>
      <c r="DG271" s="109"/>
      <c r="DH271" s="109"/>
      <c r="DI271" s="109"/>
      <c r="DJ271" s="109"/>
      <c r="DK271" s="109"/>
      <c r="DL271" s="109"/>
      <c r="DM271" s="109"/>
      <c r="DN271" s="109"/>
      <c r="DO271" s="109"/>
      <c r="DP271" s="109"/>
      <c r="DQ271" s="109"/>
      <c r="DR271" s="109"/>
      <c r="DS271" s="109"/>
      <c r="DT271" s="109"/>
      <c r="DU271" s="109"/>
      <c r="DV271" s="109"/>
      <c r="DW271" s="109"/>
      <c r="DX271" s="109"/>
      <c r="DY271" s="109"/>
      <c r="DZ271" s="109"/>
      <c r="EA271" s="109"/>
      <c r="EB271" s="109"/>
      <c r="EC271" s="109"/>
      <c r="ED271" s="109"/>
      <c r="EE271" s="109"/>
      <c r="EF271" s="109"/>
      <c r="EG271" s="109"/>
      <c r="EH271" s="109"/>
      <c r="EI271" s="109"/>
      <c r="EJ271" s="109"/>
      <c r="EK271" s="109"/>
      <c r="EL271" s="109"/>
      <c r="EM271" s="109"/>
      <c r="EN271" s="109"/>
      <c r="EO271" s="109"/>
      <c r="EP271" s="109"/>
      <c r="EQ271" s="109"/>
      <c r="ER271" s="109"/>
      <c r="ES271" s="109"/>
      <c r="ET271" s="109"/>
      <c r="EU271" s="109"/>
      <c r="EV271" s="109"/>
      <c r="EW271" s="109"/>
      <c r="EX271" s="109"/>
      <c r="EY271" s="109"/>
      <c r="EZ271" s="109"/>
      <c r="FA271" s="109"/>
      <c r="FB271" s="109"/>
      <c r="FC271" s="109"/>
      <c r="FD271" s="109"/>
      <c r="FE271" s="109"/>
      <c r="FF271" s="109"/>
      <c r="FG271" s="109"/>
      <c r="FH271" s="109"/>
      <c r="FI271" s="109"/>
      <c r="FJ271" s="109"/>
      <c r="FK271" s="109"/>
      <c r="FL271" s="109"/>
      <c r="FM271" s="109"/>
      <c r="FN271" s="109"/>
      <c r="FO271" s="109"/>
      <c r="FP271" s="109"/>
      <c r="FQ271" s="109"/>
      <c r="FR271" s="109"/>
      <c r="FS271" s="109"/>
      <c r="FT271" s="109"/>
      <c r="FU271" s="109"/>
      <c r="FV271" s="109"/>
      <c r="FW271" s="109"/>
      <c r="FX271" s="109"/>
      <c r="FY271" s="109"/>
      <c r="FZ271" s="109"/>
      <c r="GA271" s="109"/>
      <c r="GB271" s="109"/>
      <c r="GC271" s="109"/>
      <c r="GD271" s="109"/>
      <c r="GE271" s="109"/>
      <c r="GF271" s="109"/>
      <c r="GG271" s="109"/>
      <c r="GH271" s="109"/>
      <c r="GI271" s="109"/>
      <c r="GJ271" s="109"/>
      <c r="GK271" s="109"/>
      <c r="GL271" s="109"/>
      <c r="GM271" s="109"/>
      <c r="GN271" s="109"/>
      <c r="GO271" s="109"/>
      <c r="GP271" s="109"/>
      <c r="GQ271" s="109"/>
      <c r="GR271" s="109"/>
      <c r="GS271" s="109"/>
      <c r="GT271" s="109"/>
      <c r="GU271" s="109"/>
      <c r="GV271" s="109"/>
      <c r="GW271" s="109"/>
      <c r="GX271" s="109"/>
      <c r="GY271" s="109"/>
      <c r="GZ271" s="109"/>
      <c r="HA271" s="109"/>
      <c r="HB271" s="109"/>
      <c r="HC271" s="109"/>
      <c r="HD271" s="109"/>
      <c r="HE271" s="109"/>
      <c r="HF271" s="109"/>
      <c r="HG271" s="109"/>
      <c r="HH271" s="109"/>
      <c r="HI271" s="109"/>
      <c r="HJ271" s="109"/>
      <c r="HK271" s="109"/>
      <c r="HL271" s="109"/>
      <c r="HM271" s="109"/>
      <c r="HN271" s="109"/>
      <c r="HO271" s="109"/>
      <c r="HP271" s="109"/>
      <c r="HQ271" s="109"/>
      <c r="HR271" s="109"/>
      <c r="HS271" s="109"/>
      <c r="HT271" s="109"/>
      <c r="HU271" s="109"/>
      <c r="HV271" s="109"/>
      <c r="HW271" s="109"/>
      <c r="HX271" s="109"/>
      <c r="HY271" s="109"/>
      <c r="HZ271" s="109"/>
      <c r="IA271" s="109"/>
      <c r="IB271" s="109"/>
      <c r="IC271" s="109"/>
      <c r="ID271" s="109"/>
      <c r="IE271" s="109"/>
      <c r="IF271" s="109"/>
      <c r="IG271" s="109"/>
      <c r="IH271" s="109"/>
      <c r="II271" s="109"/>
      <c r="IJ271" s="109"/>
      <c r="IK271" s="109"/>
      <c r="IL271" s="109"/>
      <c r="IM271" s="109"/>
      <c r="IN271" s="109"/>
      <c r="IO271" s="109"/>
      <c r="IP271" s="109"/>
      <c r="IQ271" s="109"/>
      <c r="IR271" s="109"/>
      <c r="IS271" s="109"/>
      <c r="IT271" s="109"/>
      <c r="IU271" s="109"/>
      <c r="IV271" s="109"/>
    </row>
    <row r="272" spans="1:256" s="55" customFormat="1" ht="12" customHeight="1">
      <c r="A272"/>
      <c r="B272" s="136"/>
      <c r="C272" s="136"/>
      <c r="D272" s="136"/>
      <c r="E272" s="136"/>
      <c r="F272" s="136"/>
      <c r="G272" s="136"/>
      <c r="H272" s="137"/>
      <c r="I272" s="137"/>
      <c r="J272" s="138" t="s">
        <v>150</v>
      </c>
      <c r="K272" s="72">
        <v>91880</v>
      </c>
      <c r="L272" s="72">
        <v>91990</v>
      </c>
      <c r="M272" s="72">
        <v>91960</v>
      </c>
      <c r="N272" s="72">
        <v>91630</v>
      </c>
      <c r="O272" s="72">
        <v>93261</v>
      </c>
      <c r="P272" s="72">
        <v>93971</v>
      </c>
      <c r="Q272" s="836">
        <f>SUM(Q212:Q270)</f>
        <v>93358</v>
      </c>
      <c r="R272" s="875">
        <f>SUM(R212:R270)</f>
        <v>77158</v>
      </c>
      <c r="S272" s="140"/>
      <c r="T272" s="902"/>
      <c r="U272" s="140"/>
      <c r="V272" s="141"/>
    </row>
    <row r="273" spans="1:256" s="55" customFormat="1" ht="12" customHeight="1">
      <c r="A273"/>
      <c r="B273" s="136"/>
      <c r="C273" s="136"/>
      <c r="D273" s="136"/>
      <c r="E273" s="136"/>
      <c r="F273" s="136"/>
      <c r="G273" s="136"/>
      <c r="H273" s="137"/>
      <c r="I273" s="137"/>
      <c r="J273" s="142" t="s">
        <v>151</v>
      </c>
      <c r="K273" s="72">
        <v>92000</v>
      </c>
      <c r="L273" s="72">
        <v>92000</v>
      </c>
      <c r="M273" s="72">
        <v>92000</v>
      </c>
      <c r="N273" s="72">
        <v>92000</v>
      </c>
      <c r="O273" s="72">
        <v>94000</v>
      </c>
      <c r="P273" s="72">
        <v>94000</v>
      </c>
      <c r="Q273" s="1069">
        <v>94000</v>
      </c>
      <c r="R273" s="1058">
        <v>94000</v>
      </c>
      <c r="S273" s="143"/>
      <c r="T273" s="889"/>
      <c r="U273" s="143"/>
      <c r="V273" s="144"/>
    </row>
    <row r="274" spans="1:256" s="55" customFormat="1" ht="12" customHeight="1" thickBot="1">
      <c r="A274"/>
      <c r="B274" s="136"/>
      <c r="C274" s="136"/>
      <c r="D274" s="136"/>
      <c r="E274" s="136"/>
      <c r="F274" s="136"/>
      <c r="G274" s="136"/>
      <c r="H274" s="137"/>
      <c r="I274" s="137"/>
      <c r="J274" s="145" t="s">
        <v>152</v>
      </c>
      <c r="K274" s="72">
        <v>120</v>
      </c>
      <c r="L274" s="72">
        <f t="shared" ref="L274:N274" si="18">L273-L272</f>
        <v>10</v>
      </c>
      <c r="M274" s="72">
        <f t="shared" si="18"/>
        <v>40</v>
      </c>
      <c r="N274" s="72">
        <f t="shared" si="18"/>
        <v>370</v>
      </c>
      <c r="O274" s="72">
        <f>O273-O272</f>
        <v>739</v>
      </c>
      <c r="P274" s="72">
        <f>P273-P272</f>
        <v>29</v>
      </c>
      <c r="Q274" s="1087">
        <f>Q273-Q272</f>
        <v>642</v>
      </c>
      <c r="R274" s="1076"/>
      <c r="S274" s="146"/>
      <c r="T274" s="903"/>
      <c r="U274" s="921"/>
      <c r="V274" s="920"/>
    </row>
    <row r="275" spans="1:256" s="55" customFormat="1" ht="12" customHeight="1">
      <c r="A275"/>
      <c r="B275" s="136"/>
      <c r="C275" s="136"/>
      <c r="D275" s="136"/>
      <c r="E275" s="136"/>
      <c r="F275" s="136"/>
      <c r="G275" s="136"/>
      <c r="H275" s="137"/>
      <c r="I275" s="137"/>
      <c r="J275" s="148"/>
      <c r="K275" s="72"/>
      <c r="L275" s="72"/>
      <c r="M275" s="72"/>
      <c r="N275" s="72"/>
      <c r="O275" s="72"/>
      <c r="P275" s="72"/>
      <c r="Q275" s="838"/>
      <c r="R275" s="149"/>
      <c r="S275" s="150"/>
      <c r="T275" s="904"/>
      <c r="U275" s="150"/>
      <c r="V275" s="151"/>
    </row>
    <row r="276" spans="1:256" s="55" customFormat="1" ht="12" customHeight="1">
      <c r="A276"/>
      <c r="B276" s="1291" t="s">
        <v>153</v>
      </c>
      <c r="C276" s="1292"/>
      <c r="D276" s="1292"/>
      <c r="E276" s="1292"/>
      <c r="F276" s="1292"/>
      <c r="G276" s="1292"/>
      <c r="H276" s="1292"/>
      <c r="I276" s="1293"/>
      <c r="J276" s="152" t="s">
        <v>154</v>
      </c>
      <c r="K276" s="72">
        <v>1400</v>
      </c>
      <c r="L276" s="72">
        <v>1280</v>
      </c>
      <c r="M276" s="72">
        <v>1490</v>
      </c>
      <c r="N276" s="72">
        <v>2720</v>
      </c>
      <c r="O276" s="72">
        <v>2440</v>
      </c>
      <c r="P276" s="72">
        <v>1780</v>
      </c>
      <c r="Q276" s="839">
        <v>1360</v>
      </c>
      <c r="R276" s="155"/>
      <c r="S276" s="156"/>
      <c r="T276" s="892"/>
      <c r="U276" s="156"/>
      <c r="V276" s="157"/>
    </row>
    <row r="277" spans="1:256" ht="12" customHeight="1">
      <c r="B277" s="1294"/>
      <c r="C277" s="1295"/>
      <c r="D277" s="1295"/>
      <c r="E277" s="1295"/>
      <c r="F277" s="1295"/>
      <c r="G277" s="1295"/>
      <c r="H277" s="1295"/>
      <c r="I277" s="1296"/>
      <c r="J277" s="154" t="s">
        <v>155</v>
      </c>
      <c r="K277" s="72">
        <v>77</v>
      </c>
      <c r="L277" s="72">
        <v>52</v>
      </c>
      <c r="M277" s="72">
        <f>L281-M276</f>
        <v>7</v>
      </c>
      <c r="N277" s="72">
        <f>M281-N276</f>
        <v>392</v>
      </c>
      <c r="O277" s="72">
        <f>N281-O276</f>
        <v>142</v>
      </c>
      <c r="P277" s="72">
        <f>O281</f>
        <v>1816</v>
      </c>
      <c r="Q277" s="1065">
        <f>P281-Q276</f>
        <v>2460</v>
      </c>
      <c r="R277" s="1077">
        <f>Q281</f>
        <v>3092</v>
      </c>
      <c r="S277" s="103"/>
      <c r="T277" s="905"/>
      <c r="U277" s="103"/>
      <c r="V277" s="158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  <c r="BN277" s="55"/>
      <c r="BO277" s="55"/>
      <c r="BP277" s="55"/>
      <c r="BQ277" s="55"/>
      <c r="BR277" s="55"/>
      <c r="BS277" s="55"/>
      <c r="BT277" s="55"/>
      <c r="BU277" s="55"/>
      <c r="BV277" s="55"/>
      <c r="BW277" s="55"/>
      <c r="BX277" s="55"/>
      <c r="BY277" s="55"/>
      <c r="BZ277" s="55"/>
      <c r="CA277" s="55"/>
      <c r="CB277" s="55"/>
      <c r="CC277" s="55"/>
      <c r="CD277" s="55"/>
      <c r="CE277" s="55"/>
      <c r="CF277" s="55"/>
      <c r="CG277" s="55"/>
      <c r="CH277" s="55"/>
      <c r="CI277" s="55"/>
      <c r="CJ277" s="55"/>
      <c r="CK277" s="55"/>
      <c r="CL277" s="55"/>
      <c r="CM277" s="55"/>
      <c r="CN277" s="55"/>
      <c r="CO277" s="55"/>
      <c r="CP277" s="55"/>
      <c r="CQ277" s="55"/>
      <c r="CR277" s="55"/>
      <c r="CS277" s="55"/>
      <c r="CT277" s="55"/>
      <c r="CU277" s="55"/>
      <c r="CV277" s="55"/>
      <c r="CW277" s="55"/>
      <c r="CX277" s="55"/>
      <c r="CY277" s="55"/>
      <c r="CZ277" s="55"/>
      <c r="DA277" s="55"/>
      <c r="DB277" s="55"/>
      <c r="DC277" s="55"/>
      <c r="DD277" s="55"/>
      <c r="DE277" s="55"/>
      <c r="DF277" s="55"/>
      <c r="DG277" s="55"/>
      <c r="DH277" s="55"/>
      <c r="DI277" s="55"/>
      <c r="DJ277" s="55"/>
      <c r="DK277" s="55"/>
      <c r="DL277" s="55"/>
      <c r="DM277" s="55"/>
      <c r="DN277" s="55"/>
      <c r="DO277" s="55"/>
      <c r="DP277" s="55"/>
      <c r="DQ277" s="55"/>
      <c r="DR277" s="55"/>
      <c r="DS277" s="55"/>
      <c r="DT277" s="55"/>
      <c r="DU277" s="55"/>
      <c r="DV277" s="55"/>
      <c r="DW277" s="55"/>
      <c r="DX277" s="55"/>
      <c r="DY277" s="55"/>
      <c r="DZ277" s="55"/>
      <c r="EA277" s="55"/>
      <c r="EB277" s="55"/>
      <c r="EC277" s="55"/>
      <c r="ED277" s="55"/>
      <c r="EE277" s="55"/>
      <c r="EF277" s="55"/>
      <c r="EG277" s="55"/>
      <c r="EH277" s="55"/>
      <c r="EI277" s="55"/>
      <c r="EJ277" s="55"/>
      <c r="EK277" s="55"/>
      <c r="EL277" s="55"/>
      <c r="EM277" s="55"/>
      <c r="EN277" s="55"/>
      <c r="EO277" s="55"/>
      <c r="EP277" s="55"/>
      <c r="EQ277" s="55"/>
      <c r="ER277" s="55"/>
      <c r="ES277" s="55"/>
      <c r="ET277" s="55"/>
      <c r="EU277" s="55"/>
      <c r="EV277" s="55"/>
      <c r="EW277" s="55"/>
      <c r="EX277" s="55"/>
      <c r="EY277" s="55"/>
      <c r="EZ277" s="55"/>
      <c r="FA277" s="55"/>
      <c r="FB277" s="55"/>
      <c r="FC277" s="55"/>
      <c r="FD277" s="55"/>
      <c r="FE277" s="55"/>
      <c r="FF277" s="55"/>
      <c r="FG277" s="55"/>
      <c r="FH277" s="55"/>
      <c r="FI277" s="55"/>
      <c r="FJ277" s="55"/>
      <c r="FK277" s="55"/>
      <c r="FL277" s="55"/>
      <c r="FM277" s="55"/>
      <c r="FN277" s="55"/>
      <c r="FO277" s="55"/>
      <c r="FP277" s="55"/>
      <c r="FQ277" s="55"/>
      <c r="FR277" s="55"/>
      <c r="FS277" s="55"/>
      <c r="FT277" s="55"/>
      <c r="FU277" s="55"/>
      <c r="FV277" s="55"/>
      <c r="FW277" s="55"/>
      <c r="FX277" s="55"/>
      <c r="FY277" s="55"/>
      <c r="FZ277" s="55"/>
      <c r="GA277" s="55"/>
      <c r="GB277" s="55"/>
      <c r="GC277" s="55"/>
      <c r="GD277" s="55"/>
      <c r="GE277" s="55"/>
      <c r="GF277" s="55"/>
      <c r="GG277" s="55"/>
      <c r="GH277" s="55"/>
      <c r="GI277" s="55"/>
      <c r="GJ277" s="55"/>
      <c r="GK277" s="55"/>
      <c r="GL277" s="55"/>
      <c r="GM277" s="55"/>
      <c r="GN277" s="55"/>
      <c r="GO277" s="55"/>
      <c r="GP277" s="55"/>
      <c r="GQ277" s="55"/>
      <c r="GR277" s="55"/>
      <c r="GS277" s="55"/>
      <c r="GT277" s="55"/>
      <c r="GU277" s="55"/>
      <c r="GV277" s="55"/>
      <c r="GW277" s="55"/>
      <c r="GX277" s="55"/>
      <c r="GY277" s="55"/>
      <c r="GZ277" s="55"/>
      <c r="HA277" s="55"/>
      <c r="HB277" s="55"/>
      <c r="HC277" s="55"/>
      <c r="HD277" s="55"/>
      <c r="HE277" s="55"/>
      <c r="HF277" s="55"/>
      <c r="HG277" s="55"/>
      <c r="HH277" s="55"/>
      <c r="HI277" s="55"/>
      <c r="HJ277" s="55"/>
      <c r="HK277" s="55"/>
      <c r="HL277" s="55"/>
      <c r="HM277" s="55"/>
      <c r="HN277" s="55"/>
      <c r="HO277" s="55"/>
      <c r="HP277" s="55"/>
      <c r="HQ277" s="55"/>
      <c r="HR277" s="55"/>
      <c r="HS277" s="55"/>
      <c r="HT277" s="55"/>
      <c r="HU277" s="55"/>
      <c r="HV277" s="55"/>
      <c r="HW277" s="55"/>
      <c r="HX277" s="55"/>
      <c r="HY277" s="55"/>
      <c r="HZ277" s="55"/>
      <c r="IA277" s="55"/>
      <c r="IB277" s="55"/>
      <c r="IC277" s="55"/>
      <c r="ID277" s="55"/>
      <c r="IE277" s="55"/>
      <c r="IF277" s="55"/>
      <c r="IG277" s="55"/>
      <c r="IH277" s="55"/>
      <c r="II277" s="55"/>
      <c r="IJ277" s="55"/>
      <c r="IK277" s="55"/>
      <c r="IL277" s="55"/>
      <c r="IM277" s="55"/>
      <c r="IN277" s="55"/>
      <c r="IO277" s="55"/>
      <c r="IP277" s="55"/>
      <c r="IQ277" s="55"/>
      <c r="IR277" s="55"/>
      <c r="IS277" s="55"/>
      <c r="IT277" s="55"/>
      <c r="IU277" s="55"/>
      <c r="IV277" s="55"/>
    </row>
    <row r="278" spans="1:256" ht="12" customHeight="1">
      <c r="B278" s="1281" t="s">
        <v>156</v>
      </c>
      <c r="C278" s="1301"/>
      <c r="D278" s="1301"/>
      <c r="E278" s="1301"/>
      <c r="F278" s="1301"/>
      <c r="G278" s="1301"/>
      <c r="H278" s="1301"/>
      <c r="I278" s="1302"/>
      <c r="J278" s="142" t="s">
        <v>157</v>
      </c>
      <c r="K278" s="72">
        <v>1235</v>
      </c>
      <c r="L278" s="72">
        <v>1435</v>
      </c>
      <c r="M278" s="72">
        <v>1565</v>
      </c>
      <c r="N278" s="72">
        <v>1920</v>
      </c>
      <c r="O278" s="72">
        <v>1835</v>
      </c>
      <c r="P278" s="72">
        <v>1975</v>
      </c>
      <c r="Q278" s="1069">
        <v>1390</v>
      </c>
      <c r="R278" s="1058"/>
      <c r="S278" s="143"/>
      <c r="T278" s="889"/>
      <c r="U278" s="143"/>
      <c r="V278" s="144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  <c r="BN278" s="55"/>
      <c r="BO278" s="55"/>
      <c r="BP278" s="55"/>
      <c r="BQ278" s="55"/>
      <c r="BR278" s="55"/>
      <c r="BS278" s="55"/>
      <c r="BT278" s="55"/>
      <c r="BU278" s="55"/>
      <c r="BV278" s="55"/>
      <c r="BW278" s="55"/>
      <c r="BX278" s="55"/>
      <c r="BY278" s="55"/>
      <c r="BZ278" s="55"/>
      <c r="CA278" s="55"/>
      <c r="CB278" s="55"/>
      <c r="CC278" s="55"/>
      <c r="CD278" s="55"/>
      <c r="CE278" s="55"/>
      <c r="CF278" s="55"/>
      <c r="CG278" s="55"/>
      <c r="CH278" s="55"/>
      <c r="CI278" s="55"/>
      <c r="CJ278" s="55"/>
      <c r="CK278" s="55"/>
      <c r="CL278" s="55"/>
      <c r="CM278" s="55"/>
      <c r="CN278" s="55"/>
      <c r="CO278" s="55"/>
      <c r="CP278" s="55"/>
      <c r="CQ278" s="55"/>
      <c r="CR278" s="55"/>
      <c r="CS278" s="55"/>
      <c r="CT278" s="55"/>
      <c r="CU278" s="55"/>
      <c r="CV278" s="55"/>
      <c r="CW278" s="55"/>
      <c r="CX278" s="55"/>
      <c r="CY278" s="55"/>
      <c r="CZ278" s="55"/>
      <c r="DA278" s="55"/>
      <c r="DB278" s="55"/>
      <c r="DC278" s="55"/>
      <c r="DD278" s="55"/>
      <c r="DE278" s="55"/>
      <c r="DF278" s="55"/>
      <c r="DG278" s="55"/>
      <c r="DH278" s="55"/>
      <c r="DI278" s="55"/>
      <c r="DJ278" s="55"/>
      <c r="DK278" s="55"/>
      <c r="DL278" s="55"/>
      <c r="DM278" s="55"/>
      <c r="DN278" s="55"/>
      <c r="DO278" s="55"/>
      <c r="DP278" s="55"/>
      <c r="DQ278" s="55"/>
      <c r="DR278" s="55"/>
      <c r="DS278" s="55"/>
      <c r="DT278" s="55"/>
      <c r="DU278" s="55"/>
      <c r="DV278" s="55"/>
      <c r="DW278" s="55"/>
      <c r="DX278" s="55"/>
      <c r="DY278" s="55"/>
      <c r="DZ278" s="55"/>
      <c r="EA278" s="55"/>
      <c r="EB278" s="55"/>
      <c r="EC278" s="55"/>
      <c r="ED278" s="55"/>
      <c r="EE278" s="55"/>
      <c r="EF278" s="55"/>
      <c r="EG278" s="55"/>
      <c r="EH278" s="55"/>
      <c r="EI278" s="55"/>
      <c r="EJ278" s="55"/>
      <c r="EK278" s="55"/>
      <c r="EL278" s="55"/>
      <c r="EM278" s="55"/>
      <c r="EN278" s="55"/>
      <c r="EO278" s="55"/>
      <c r="EP278" s="55"/>
      <c r="EQ278" s="55"/>
      <c r="ER278" s="55"/>
      <c r="ES278" s="55"/>
      <c r="ET278" s="55"/>
      <c r="EU278" s="55"/>
      <c r="EV278" s="55"/>
      <c r="EW278" s="55"/>
      <c r="EX278" s="55"/>
      <c r="EY278" s="55"/>
      <c r="EZ278" s="55"/>
      <c r="FA278" s="55"/>
      <c r="FB278" s="55"/>
      <c r="FC278" s="55"/>
      <c r="FD278" s="55"/>
      <c r="FE278" s="55"/>
      <c r="FF278" s="55"/>
      <c r="FG278" s="55"/>
      <c r="FH278" s="55"/>
      <c r="FI278" s="55"/>
      <c r="FJ278" s="55"/>
      <c r="FK278" s="55"/>
      <c r="FL278" s="55"/>
      <c r="FM278" s="55"/>
      <c r="FN278" s="55"/>
      <c r="FO278" s="55"/>
      <c r="FP278" s="55"/>
      <c r="FQ278" s="55"/>
      <c r="FR278" s="55"/>
      <c r="FS278" s="55"/>
      <c r="FT278" s="55"/>
      <c r="FU278" s="55"/>
      <c r="FV278" s="55"/>
      <c r="FW278" s="55"/>
      <c r="FX278" s="55"/>
      <c r="FY278" s="55"/>
      <c r="FZ278" s="55"/>
      <c r="GA278" s="55"/>
      <c r="GB278" s="55"/>
      <c r="GC278" s="55"/>
      <c r="GD278" s="55"/>
      <c r="GE278" s="55"/>
      <c r="GF278" s="55"/>
      <c r="GG278" s="55"/>
      <c r="GH278" s="55"/>
      <c r="GI278" s="55"/>
      <c r="GJ278" s="55"/>
      <c r="GK278" s="55"/>
      <c r="GL278" s="55"/>
      <c r="GM278" s="55"/>
      <c r="GN278" s="55"/>
      <c r="GO278" s="55"/>
      <c r="GP278" s="55"/>
      <c r="GQ278" s="55"/>
      <c r="GR278" s="55"/>
      <c r="GS278" s="55"/>
      <c r="GT278" s="55"/>
      <c r="GU278" s="55"/>
      <c r="GV278" s="55"/>
      <c r="GW278" s="55"/>
      <c r="GX278" s="55"/>
      <c r="GY278" s="55"/>
      <c r="GZ278" s="55"/>
      <c r="HA278" s="55"/>
      <c r="HB278" s="55"/>
      <c r="HC278" s="55"/>
      <c r="HD278" s="55"/>
      <c r="HE278" s="55"/>
      <c r="HF278" s="55"/>
      <c r="HG278" s="55"/>
      <c r="HH278" s="55"/>
      <c r="HI278" s="55"/>
      <c r="HJ278" s="55"/>
      <c r="HK278" s="55"/>
      <c r="HL278" s="55"/>
      <c r="HM278" s="55"/>
      <c r="HN278" s="55"/>
      <c r="HO278" s="55"/>
      <c r="HP278" s="55"/>
      <c r="HQ278" s="55"/>
      <c r="HR278" s="55"/>
      <c r="HS278" s="55"/>
      <c r="HT278" s="55"/>
      <c r="HU278" s="55"/>
      <c r="HV278" s="55"/>
      <c r="HW278" s="55"/>
      <c r="HX278" s="55"/>
      <c r="HY278" s="55"/>
      <c r="HZ278" s="55"/>
      <c r="IA278" s="55"/>
      <c r="IB278" s="55"/>
      <c r="IC278" s="55"/>
      <c r="ID278" s="55"/>
      <c r="IE278" s="55"/>
      <c r="IF278" s="55"/>
      <c r="IG278" s="55"/>
      <c r="IH278" s="55"/>
      <c r="II278" s="55"/>
      <c r="IJ278" s="55"/>
      <c r="IK278" s="55"/>
      <c r="IL278" s="55"/>
      <c r="IM278" s="55"/>
      <c r="IN278" s="55"/>
      <c r="IO278" s="55"/>
      <c r="IP278" s="55"/>
      <c r="IQ278" s="55"/>
      <c r="IR278" s="55"/>
      <c r="IS278" s="55"/>
      <c r="IT278" s="55"/>
      <c r="IU278" s="55"/>
      <c r="IV278" s="55"/>
    </row>
    <row r="279" spans="1:256" ht="12" customHeight="1">
      <c r="B279" s="1282" t="s">
        <v>158</v>
      </c>
      <c r="C279" s="1282"/>
      <c r="D279" s="1283" t="s">
        <v>159</v>
      </c>
      <c r="E279" s="1283"/>
      <c r="F279" s="1283"/>
      <c r="G279" s="1283"/>
      <c r="H279" s="1283"/>
      <c r="I279" s="1303"/>
      <c r="J279" s="159" t="s">
        <v>160</v>
      </c>
      <c r="K279" s="72"/>
      <c r="L279" s="72"/>
      <c r="M279" s="816">
        <v>1500</v>
      </c>
      <c r="N279" s="816">
        <v>1500</v>
      </c>
      <c r="O279" s="816"/>
      <c r="P279" s="827"/>
      <c r="Q279" s="1088"/>
      <c r="R279" s="1078"/>
      <c r="S279" s="160"/>
      <c r="T279" s="906"/>
      <c r="U279" s="160"/>
      <c r="V279" s="161"/>
    </row>
    <row r="280" spans="1:256" ht="12" customHeight="1">
      <c r="B280" s="1282"/>
      <c r="C280" s="1282"/>
      <c r="D280" s="1284" t="s">
        <v>161</v>
      </c>
      <c r="E280" s="1284"/>
      <c r="F280" s="1284"/>
      <c r="G280" s="1284"/>
      <c r="H280" s="1284"/>
      <c r="I280" s="1304"/>
      <c r="J280" s="142" t="s">
        <v>162</v>
      </c>
      <c r="K280" s="162">
        <v>100</v>
      </c>
      <c r="L280" s="162"/>
      <c r="M280" s="818"/>
      <c r="N280" s="818">
        <f>300+1100+200</f>
        <v>1600</v>
      </c>
      <c r="O280" s="818">
        <f>500+200+200</f>
        <v>900</v>
      </c>
      <c r="P280" s="828"/>
      <c r="Q280" s="1270">
        <f>300+500+300+300</f>
        <v>1400</v>
      </c>
      <c r="R280" s="1079"/>
      <c r="S280" s="163"/>
      <c r="T280" s="907"/>
      <c r="U280" s="163"/>
      <c r="V280" s="164"/>
    </row>
    <row r="281" spans="1:256" ht="12" customHeight="1" thickBot="1">
      <c r="B281" s="1282" t="s">
        <v>163</v>
      </c>
      <c r="C281" s="1305"/>
      <c r="D281" s="1305"/>
      <c r="E281" s="1305"/>
      <c r="F281" s="1305"/>
      <c r="G281" s="1305"/>
      <c r="H281" s="1305"/>
      <c r="I281" s="1306"/>
      <c r="J281" s="165" t="s">
        <v>164</v>
      </c>
      <c r="K281" s="166">
        <v>1332</v>
      </c>
      <c r="L281" s="166">
        <f t="shared" ref="L281:Q281" si="19">L277+L278+L279-L280+L274</f>
        <v>1497</v>
      </c>
      <c r="M281" s="166">
        <f t="shared" si="19"/>
        <v>3112</v>
      </c>
      <c r="N281" s="166">
        <f t="shared" si="19"/>
        <v>2582</v>
      </c>
      <c r="O281" s="166">
        <f t="shared" si="19"/>
        <v>1816</v>
      </c>
      <c r="P281" s="166">
        <f t="shared" si="19"/>
        <v>3820</v>
      </c>
      <c r="Q281" s="1104">
        <f t="shared" si="19"/>
        <v>3092</v>
      </c>
      <c r="R281" s="1080"/>
      <c r="S281" s="167"/>
      <c r="T281" s="908"/>
      <c r="U281" s="167"/>
      <c r="V281" s="168"/>
    </row>
  </sheetData>
  <sheetProtection selectLockedCells="1" selectUnlockedCells="1"/>
  <mergeCells count="36">
    <mergeCell ref="B281:I281"/>
    <mergeCell ref="B276:I277"/>
    <mergeCell ref="B278:I278"/>
    <mergeCell ref="B279:C280"/>
    <mergeCell ref="D279:I279"/>
    <mergeCell ref="D280:I280"/>
    <mergeCell ref="B209:I209"/>
    <mergeCell ref="C210:D210"/>
    <mergeCell ref="F210:G210"/>
    <mergeCell ref="B204:I204"/>
    <mergeCell ref="B205:C206"/>
    <mergeCell ref="D205:I205"/>
    <mergeCell ref="D206:I206"/>
    <mergeCell ref="B207:I207"/>
    <mergeCell ref="B138:I138"/>
    <mergeCell ref="B140:I140"/>
    <mergeCell ref="B141:D141"/>
    <mergeCell ref="F141:G141"/>
    <mergeCell ref="B202:I203"/>
    <mergeCell ref="C69:D69"/>
    <mergeCell ref="F69:G69"/>
    <mergeCell ref="B133:I134"/>
    <mergeCell ref="B135:I135"/>
    <mergeCell ref="B136:C137"/>
    <mergeCell ref="D136:I136"/>
    <mergeCell ref="D137:I137"/>
    <mergeCell ref="B64:C65"/>
    <mergeCell ref="D64:I64"/>
    <mergeCell ref="D65:I65"/>
    <mergeCell ref="B66:I66"/>
    <mergeCell ref="B68:I68"/>
    <mergeCell ref="B2:I2"/>
    <mergeCell ref="C3:D3"/>
    <mergeCell ref="F3:G3"/>
    <mergeCell ref="B61:I62"/>
    <mergeCell ref="B63:I63"/>
  </mergeCells>
  <pageMargins left="0.37013888888888891" right="0.37013888888888891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288"/>
  <sheetViews>
    <sheetView workbookViewId="0">
      <selection activeCell="K3" sqref="K3"/>
    </sheetView>
  </sheetViews>
  <sheetFormatPr baseColWidth="10" defaultColWidth="11.453125" defaultRowHeight="12" customHeight="1"/>
  <cols>
    <col min="1" max="1" width="17.7265625" customWidth="1"/>
    <col min="2" max="6" width="5.7265625" style="322" customWidth="1"/>
    <col min="7" max="7" width="2.7265625" style="322" customWidth="1"/>
    <col min="8" max="8" width="6.7265625" style="323" customWidth="1"/>
    <col min="9" max="9" width="19.7265625" style="323" customWidth="1"/>
    <col min="10" max="10" width="13.7265625" style="324" customWidth="1"/>
    <col min="11" max="22" width="8.7265625" style="324" customWidth="1"/>
    <col min="23" max="16384" width="11.453125" style="325"/>
  </cols>
  <sheetData>
    <row r="1" spans="1:256" ht="12" customHeight="1" thickBot="1"/>
    <row r="2" spans="1:256" s="41" customFormat="1" ht="12" customHeight="1" thickBot="1">
      <c r="A2"/>
      <c r="B2" s="1307" t="s">
        <v>491</v>
      </c>
      <c r="C2" s="1307"/>
      <c r="D2" s="1307"/>
      <c r="E2" s="1307"/>
      <c r="F2" s="1307"/>
      <c r="G2" s="1307"/>
      <c r="H2" s="1307"/>
      <c r="I2" s="1307"/>
      <c r="J2" s="326" t="s">
        <v>10</v>
      </c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</row>
    <row r="3" spans="1:256" s="41" customFormat="1" ht="12" customHeight="1" thickBot="1">
      <c r="A3"/>
      <c r="B3" s="42"/>
      <c r="C3" s="1278" t="s">
        <v>66</v>
      </c>
      <c r="D3" s="1278"/>
      <c r="E3" s="43">
        <f>C4/4</f>
        <v>0.55392156862745101</v>
      </c>
      <c r="F3" s="1279"/>
      <c r="G3" s="1279"/>
      <c r="H3" s="44"/>
      <c r="I3" s="42" t="s">
        <v>67</v>
      </c>
      <c r="J3" s="45">
        <f>SUM(B5:B63)</f>
        <v>51</v>
      </c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</row>
    <row r="4" spans="1:256" s="55" customFormat="1" ht="12" customHeight="1" thickBot="1">
      <c r="A4"/>
      <c r="B4" s="46"/>
      <c r="C4" s="47">
        <f>AVERAGE(C5:C63)</f>
        <v>2.215686274509804</v>
      </c>
      <c r="D4" s="48" t="s">
        <v>68</v>
      </c>
      <c r="E4" s="48" t="s">
        <v>69</v>
      </c>
      <c r="F4" s="48" t="s">
        <v>70</v>
      </c>
      <c r="G4" s="48"/>
      <c r="H4" s="48" t="s">
        <v>71</v>
      </c>
      <c r="I4" s="49" t="s">
        <v>72</v>
      </c>
      <c r="J4" s="50" t="s">
        <v>73</v>
      </c>
      <c r="K4" s="257" t="s">
        <v>74</v>
      </c>
      <c r="L4" s="257" t="s">
        <v>75</v>
      </c>
      <c r="M4" s="257" t="s">
        <v>76</v>
      </c>
      <c r="N4" s="257" t="s">
        <v>77</v>
      </c>
      <c r="O4" s="257" t="s">
        <v>78</v>
      </c>
      <c r="P4" s="257" t="s">
        <v>79</v>
      </c>
      <c r="Q4" s="1081" t="s">
        <v>80</v>
      </c>
      <c r="R4" s="52" t="s">
        <v>81</v>
      </c>
      <c r="S4" s="53" t="s">
        <v>82</v>
      </c>
      <c r="T4" s="896" t="s">
        <v>83</v>
      </c>
      <c r="U4" s="53" t="s">
        <v>6120</v>
      </c>
      <c r="V4" s="54" t="s">
        <v>6121</v>
      </c>
    </row>
    <row r="5" spans="1:256" s="55" customFormat="1" ht="12" customHeight="1">
      <c r="A5"/>
      <c r="B5" s="56" t="s">
        <v>84</v>
      </c>
      <c r="C5" s="57" t="s">
        <v>85</v>
      </c>
      <c r="D5" s="327"/>
      <c r="E5" s="327"/>
      <c r="F5" s="327"/>
      <c r="G5" s="328"/>
      <c r="H5" s="329"/>
      <c r="I5" s="330" t="s">
        <v>86</v>
      </c>
      <c r="J5" s="331"/>
      <c r="K5" s="332"/>
      <c r="L5" s="332"/>
      <c r="M5" s="332"/>
      <c r="N5" s="332"/>
      <c r="O5" s="332"/>
      <c r="P5" s="332"/>
      <c r="Q5" s="1137"/>
      <c r="R5" s="1134"/>
      <c r="S5" s="333"/>
      <c r="T5" s="973"/>
      <c r="U5" s="333"/>
      <c r="V5" s="334"/>
    </row>
    <row r="6" spans="1:256" s="109" customFormat="1" ht="12.5">
      <c r="A6"/>
      <c r="B6" s="65">
        <v>1</v>
      </c>
      <c r="C6" s="66">
        <f>IF(E6="A",4,IF(E6="B",3,IF(E6="C",2,IF(E6="D",1,0))))</f>
        <v>1</v>
      </c>
      <c r="D6" s="76" t="s">
        <v>87</v>
      </c>
      <c r="E6" s="99" t="s">
        <v>70</v>
      </c>
      <c r="F6" s="77" t="s">
        <v>90</v>
      </c>
      <c r="G6" s="78"/>
      <c r="H6" s="96" t="s">
        <v>88</v>
      </c>
      <c r="I6" s="107" t="s">
        <v>5944</v>
      </c>
      <c r="J6" s="81" t="s">
        <v>616</v>
      </c>
      <c r="K6" s="811"/>
      <c r="L6" s="811"/>
      <c r="M6" s="811"/>
      <c r="N6" s="811"/>
      <c r="O6" s="811">
        <v>225</v>
      </c>
      <c r="P6" s="811">
        <v>225</v>
      </c>
      <c r="Q6" s="1063">
        <v>225</v>
      </c>
      <c r="R6" s="829">
        <v>225</v>
      </c>
      <c r="S6" s="103"/>
      <c r="T6" s="884"/>
      <c r="U6" s="103"/>
      <c r="V6" s="158"/>
    </row>
    <row r="7" spans="1:256" ht="12.75" customHeight="1">
      <c r="B7" s="65">
        <v>1</v>
      </c>
      <c r="C7" s="66">
        <f>IF(E7="A",4,IF(E7="B",3,IF(E7="C",2,IF(E7="D",1,0))))</f>
        <v>4</v>
      </c>
      <c r="D7" s="77" t="s">
        <v>90</v>
      </c>
      <c r="E7" s="76" t="s">
        <v>68</v>
      </c>
      <c r="F7" s="99" t="s">
        <v>70</v>
      </c>
      <c r="G7" s="95"/>
      <c r="H7" s="96" t="s">
        <v>88</v>
      </c>
      <c r="I7" s="70" t="s">
        <v>493</v>
      </c>
      <c r="J7" s="71" t="s">
        <v>1056</v>
      </c>
      <c r="K7" s="72"/>
      <c r="L7" s="72"/>
      <c r="M7" s="72">
        <v>900</v>
      </c>
      <c r="N7" s="72">
        <v>900</v>
      </c>
      <c r="O7" s="72">
        <v>900</v>
      </c>
      <c r="P7" s="72">
        <v>1400</v>
      </c>
      <c r="Q7" s="1084">
        <v>1400</v>
      </c>
      <c r="R7" s="1073"/>
      <c r="S7" s="97"/>
      <c r="T7" s="886"/>
      <c r="U7" s="97"/>
      <c r="V7" s="98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</row>
    <row r="8" spans="1:256" s="109" customFormat="1" ht="12.5">
      <c r="A8" s="697"/>
      <c r="B8" s="65">
        <v>1</v>
      </c>
      <c r="C8" s="66">
        <v>2</v>
      </c>
      <c r="D8" s="1253" t="s">
        <v>87</v>
      </c>
      <c r="E8" s="1254" t="s">
        <v>90</v>
      </c>
      <c r="F8" s="1253" t="s">
        <v>68</v>
      </c>
      <c r="G8" s="1007"/>
      <c r="H8" s="1039" t="s">
        <v>88</v>
      </c>
      <c r="I8" s="1000" t="s">
        <v>660</v>
      </c>
      <c r="J8" s="1257" t="s">
        <v>616</v>
      </c>
      <c r="K8" s="997"/>
      <c r="L8" s="997"/>
      <c r="M8" s="997"/>
      <c r="N8" s="997"/>
      <c r="O8" s="997"/>
      <c r="P8" s="997"/>
      <c r="Q8" s="1024">
        <v>4810</v>
      </c>
      <c r="R8" s="1275">
        <v>4810</v>
      </c>
      <c r="S8" s="1027"/>
      <c r="T8" s="1040"/>
      <c r="U8" s="1042"/>
      <c r="V8" s="1043"/>
      <c r="W8"/>
      <c r="X8" s="18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s="55" customFormat="1" ht="12.75" customHeight="1">
      <c r="A9"/>
      <c r="B9" s="335"/>
      <c r="C9" s="336"/>
      <c r="D9" s="337"/>
      <c r="E9" s="337"/>
      <c r="F9" s="337"/>
      <c r="G9" s="336"/>
      <c r="H9" s="335"/>
      <c r="I9" s="338" t="s">
        <v>93</v>
      </c>
      <c r="J9" s="339"/>
      <c r="K9" s="72"/>
      <c r="L9" s="72"/>
      <c r="M9" s="72"/>
      <c r="N9" s="72"/>
      <c r="O9" s="72"/>
      <c r="P9" s="72"/>
      <c r="Q9" s="1138"/>
      <c r="R9" s="1135"/>
      <c r="S9" s="340"/>
      <c r="T9" s="974"/>
      <c r="U9" s="340"/>
      <c r="V9" s="341"/>
    </row>
    <row r="10" spans="1:256" customFormat="1" ht="12.75" customHeight="1">
      <c r="B10" s="65">
        <v>1</v>
      </c>
      <c r="C10" s="66">
        <f>IF(E10="A",4,IF(E10="B",3,IF(E10="C",2,IF(E10="D",1,0))))</f>
        <v>4</v>
      </c>
      <c r="D10" s="823" t="s">
        <v>68</v>
      </c>
      <c r="E10" s="823" t="s">
        <v>68</v>
      </c>
      <c r="F10" s="824" t="s">
        <v>90</v>
      </c>
      <c r="G10" s="78"/>
      <c r="H10" s="100" t="s">
        <v>94</v>
      </c>
      <c r="I10" s="101" t="s">
        <v>5950</v>
      </c>
      <c r="J10" s="81" t="s">
        <v>17</v>
      </c>
      <c r="K10" s="72"/>
      <c r="L10" s="72"/>
      <c r="M10" s="72"/>
      <c r="N10" s="72"/>
      <c r="O10" s="72">
        <v>840</v>
      </c>
      <c r="P10" s="72">
        <v>1400</v>
      </c>
      <c r="Q10" s="1063">
        <v>1400</v>
      </c>
      <c r="R10" s="108"/>
      <c r="S10" s="73"/>
      <c r="T10" s="880"/>
      <c r="U10" s="73"/>
      <c r="V10" s="196"/>
    </row>
    <row r="11" spans="1:256" customFormat="1" ht="12.5">
      <c r="B11" s="65">
        <v>1</v>
      </c>
      <c r="C11" s="66">
        <v>4</v>
      </c>
      <c r="D11" s="1046" t="s">
        <v>87</v>
      </c>
      <c r="E11" s="1046" t="s">
        <v>68</v>
      </c>
      <c r="F11" s="1045" t="s">
        <v>90</v>
      </c>
      <c r="G11" s="1007"/>
      <c r="H11" s="1039" t="s">
        <v>94</v>
      </c>
      <c r="I11" s="1000" t="s">
        <v>283</v>
      </c>
      <c r="J11" s="1023" t="s">
        <v>6111</v>
      </c>
      <c r="K11" s="72"/>
      <c r="L11" s="72"/>
      <c r="M11" s="72"/>
      <c r="N11" s="72"/>
      <c r="O11" s="72"/>
      <c r="P11" s="72">
        <v>410</v>
      </c>
      <c r="Q11" s="1024">
        <v>410</v>
      </c>
      <c r="R11" s="1026"/>
      <c r="S11" s="1040"/>
      <c r="T11" s="1040"/>
      <c r="U11" s="1042"/>
      <c r="V11" s="1043"/>
      <c r="W11" s="109"/>
      <c r="X11" s="188"/>
    </row>
    <row r="12" spans="1:256" customFormat="1" ht="12.5">
      <c r="B12" s="65">
        <v>1</v>
      </c>
      <c r="C12" s="66">
        <f>IF(E12="A",4,IF(E12="B",3,IF(E12="C",2,IF(E12="D",1,0))))</f>
        <v>2</v>
      </c>
      <c r="D12" s="1038" t="s">
        <v>68</v>
      </c>
      <c r="E12" s="1045" t="s">
        <v>90</v>
      </c>
      <c r="F12" s="1038" t="s">
        <v>68</v>
      </c>
      <c r="G12" s="1007"/>
      <c r="H12" s="1039" t="s">
        <v>94</v>
      </c>
      <c r="I12" s="1000" t="s">
        <v>1129</v>
      </c>
      <c r="J12" s="1023" t="s">
        <v>7</v>
      </c>
      <c r="K12" s="811"/>
      <c r="L12" s="811"/>
      <c r="M12" s="811"/>
      <c r="N12" s="811"/>
      <c r="O12" s="811"/>
      <c r="P12" s="811">
        <v>311</v>
      </c>
      <c r="Q12" s="1066">
        <v>411</v>
      </c>
      <c r="R12" s="1025">
        <v>511</v>
      </c>
      <c r="S12" s="1040"/>
      <c r="T12" s="1040"/>
      <c r="U12" s="1042"/>
      <c r="V12" s="1043"/>
      <c r="W12" s="109"/>
      <c r="X12" s="188"/>
    </row>
    <row r="13" spans="1:256" customFormat="1" ht="12.75" customHeight="1">
      <c r="A13" s="111"/>
      <c r="B13" s="65">
        <v>1</v>
      </c>
      <c r="C13" s="66">
        <f>IF(E13="A",4,IF(E13="B",3,IF(E13="C",2,IF(E13="D",1,0))))</f>
        <v>3</v>
      </c>
      <c r="D13" s="77" t="s">
        <v>90</v>
      </c>
      <c r="E13" s="76" t="s">
        <v>87</v>
      </c>
      <c r="F13" s="77" t="s">
        <v>90</v>
      </c>
      <c r="G13" s="78"/>
      <c r="H13" s="100" t="s">
        <v>1362</v>
      </c>
      <c r="I13" s="101" t="s">
        <v>5861</v>
      </c>
      <c r="J13" s="81" t="s">
        <v>14</v>
      </c>
      <c r="K13" s="72"/>
      <c r="L13" s="72"/>
      <c r="M13" s="72"/>
      <c r="N13" s="72">
        <v>450</v>
      </c>
      <c r="O13" s="72">
        <v>750</v>
      </c>
      <c r="P13" s="72">
        <v>750</v>
      </c>
      <c r="Q13" s="1063">
        <v>750</v>
      </c>
      <c r="R13" s="108"/>
      <c r="S13" s="73"/>
      <c r="T13" s="880"/>
      <c r="U13" s="73"/>
      <c r="V13" s="196"/>
    </row>
    <row r="14" spans="1:256" customFormat="1" ht="12.75" customHeight="1">
      <c r="A14" s="320"/>
      <c r="B14" s="65">
        <v>1</v>
      </c>
      <c r="C14" s="66">
        <f>IF(E14="A",1,IF(E14="B",1,0))</f>
        <v>0</v>
      </c>
      <c r="D14" s="1253" t="s">
        <v>68</v>
      </c>
      <c r="E14" s="1255" t="s">
        <v>70</v>
      </c>
      <c r="F14" s="1253" t="s">
        <v>87</v>
      </c>
      <c r="G14" s="78"/>
      <c r="H14" s="100" t="s">
        <v>94</v>
      </c>
      <c r="I14" s="826" t="s">
        <v>6411</v>
      </c>
      <c r="J14" s="81" t="s">
        <v>7</v>
      </c>
      <c r="K14" s="72"/>
      <c r="L14" s="72"/>
      <c r="M14" s="72"/>
      <c r="N14" s="72"/>
      <c r="O14" s="72"/>
      <c r="P14" s="72"/>
      <c r="Q14" s="833">
        <v>330</v>
      </c>
      <c r="R14" s="822">
        <v>500</v>
      </c>
      <c r="S14" s="73"/>
      <c r="T14" s="880"/>
      <c r="U14" s="880"/>
      <c r="V14" s="110"/>
    </row>
    <row r="15" spans="1:256" customFormat="1" ht="12.5">
      <c r="B15" s="65">
        <v>1</v>
      </c>
      <c r="C15" s="66">
        <f>IF(E15="A",1,IF(E15="B",1,0))</f>
        <v>0</v>
      </c>
      <c r="D15" s="1038" t="s">
        <v>87</v>
      </c>
      <c r="E15" s="1037" t="s">
        <v>99</v>
      </c>
      <c r="F15" s="1045" t="s">
        <v>90</v>
      </c>
      <c r="G15" s="1007"/>
      <c r="H15" s="1039" t="s">
        <v>94</v>
      </c>
      <c r="I15" s="1000" t="s">
        <v>578</v>
      </c>
      <c r="J15" s="1023" t="s">
        <v>17</v>
      </c>
      <c r="K15" s="72"/>
      <c r="L15" s="72"/>
      <c r="M15" s="72"/>
      <c r="N15" s="72"/>
      <c r="O15" s="72"/>
      <c r="P15" s="72"/>
      <c r="Q15" s="1024">
        <v>310</v>
      </c>
      <c r="R15" s="1040"/>
      <c r="S15" s="1027"/>
      <c r="T15" s="1040"/>
      <c r="U15" s="1042"/>
      <c r="V15" s="1043"/>
      <c r="X15" s="188"/>
    </row>
    <row r="16" spans="1:256" s="109" customFormat="1" ht="12.5">
      <c r="B16" s="65">
        <v>1</v>
      </c>
      <c r="C16" s="66">
        <f>IF(E16="A",4,IF(E16="B",3,IF(E16="C",2,IF(E16="D",1,0))))</f>
        <v>3</v>
      </c>
      <c r="D16" s="998" t="s">
        <v>87</v>
      </c>
      <c r="E16" s="998" t="s">
        <v>87</v>
      </c>
      <c r="F16" s="999" t="s">
        <v>70</v>
      </c>
      <c r="G16" s="1007"/>
      <c r="H16" s="1004" t="s">
        <v>101</v>
      </c>
      <c r="I16" s="1000" t="s">
        <v>903</v>
      </c>
      <c r="J16" s="1001" t="s">
        <v>92</v>
      </c>
      <c r="K16" s="811"/>
      <c r="L16" s="811"/>
      <c r="M16" s="811"/>
      <c r="N16" s="811"/>
      <c r="O16" s="811"/>
      <c r="P16" s="811">
        <v>5550</v>
      </c>
      <c r="Q16" s="1066">
        <v>5550</v>
      </c>
      <c r="R16" s="1026"/>
      <c r="S16" s="1005"/>
      <c r="T16" s="1005"/>
      <c r="U16" s="1002"/>
      <c r="V16" s="1006"/>
      <c r="X16" s="188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</row>
    <row r="17" spans="1:254" customFormat="1" ht="12.75" customHeight="1">
      <c r="A17" s="111"/>
      <c r="B17" s="65">
        <v>1</v>
      </c>
      <c r="C17" s="66">
        <f>IF(E17="A",4,IF(E17="B",3,IF(E17="C",2,IF(E17="D",1,0))))</f>
        <v>2</v>
      </c>
      <c r="D17" s="1030" t="s">
        <v>68</v>
      </c>
      <c r="E17" s="1033" t="s">
        <v>90</v>
      </c>
      <c r="F17" s="1035" t="s">
        <v>99</v>
      </c>
      <c r="G17" s="78"/>
      <c r="H17" s="100" t="s">
        <v>236</v>
      </c>
      <c r="I17" s="101" t="s">
        <v>6180</v>
      </c>
      <c r="J17" s="1023" t="s">
        <v>1056</v>
      </c>
      <c r="K17" s="72"/>
      <c r="L17" s="72"/>
      <c r="M17" s="72"/>
      <c r="N17" s="72"/>
      <c r="O17" s="72"/>
      <c r="P17" s="72">
        <v>540</v>
      </c>
      <c r="Q17" s="1063">
        <v>900</v>
      </c>
      <c r="R17" s="1025">
        <v>900</v>
      </c>
      <c r="S17" s="1027"/>
      <c r="T17" s="1028"/>
      <c r="U17" s="1028"/>
      <c r="V17" s="1029"/>
      <c r="X17" s="123"/>
    </row>
    <row r="18" spans="1:254" customFormat="1" ht="12.5">
      <c r="B18" s="65">
        <v>1</v>
      </c>
      <c r="C18" s="66">
        <v>2</v>
      </c>
      <c r="D18" s="1038" t="s">
        <v>87</v>
      </c>
      <c r="E18" s="1045" t="s">
        <v>90</v>
      </c>
      <c r="F18" s="1038" t="s">
        <v>68</v>
      </c>
      <c r="G18" s="1007"/>
      <c r="H18" s="1039" t="s">
        <v>101</v>
      </c>
      <c r="I18" s="1000" t="s">
        <v>623</v>
      </c>
      <c r="J18" s="1023" t="s">
        <v>92</v>
      </c>
      <c r="K18" s="72"/>
      <c r="L18" s="72"/>
      <c r="M18" s="72"/>
      <c r="N18" s="72"/>
      <c r="O18" s="72"/>
      <c r="P18" s="72"/>
      <c r="Q18" s="1024">
        <v>800</v>
      </c>
      <c r="R18" s="1040"/>
      <c r="S18" s="1027"/>
      <c r="T18" s="1040"/>
      <c r="U18" s="1042"/>
      <c r="V18" s="1043"/>
      <c r="W18" s="109"/>
      <c r="X18" s="188"/>
    </row>
    <row r="19" spans="1:254" customFormat="1" ht="12.75" customHeight="1">
      <c r="A19" s="320"/>
      <c r="B19" s="65">
        <v>1</v>
      </c>
      <c r="C19" s="66">
        <f>IF(E19="A",1,IF(E19="B",1,0))</f>
        <v>0</v>
      </c>
      <c r="D19" s="1253" t="s">
        <v>87</v>
      </c>
      <c r="E19" s="1255" t="s">
        <v>70</v>
      </c>
      <c r="F19" s="1253" t="s">
        <v>87</v>
      </c>
      <c r="G19" s="78"/>
      <c r="H19" s="100" t="s">
        <v>372</v>
      </c>
      <c r="I19" s="826" t="s">
        <v>6429</v>
      </c>
      <c r="J19" s="81" t="s">
        <v>17</v>
      </c>
      <c r="K19" s="72"/>
      <c r="L19" s="72"/>
      <c r="M19" s="72"/>
      <c r="N19" s="72"/>
      <c r="O19" s="72"/>
      <c r="P19" s="72"/>
      <c r="Q19" s="833">
        <v>840</v>
      </c>
      <c r="R19" s="822">
        <v>1400</v>
      </c>
      <c r="S19" s="769">
        <v>1400</v>
      </c>
      <c r="T19" s="880"/>
      <c r="U19" s="880"/>
      <c r="V19" s="110"/>
    </row>
    <row r="20" spans="1:254" customFormat="1" ht="12.75" customHeight="1">
      <c r="A20" s="111"/>
      <c r="B20" s="65">
        <v>1</v>
      </c>
      <c r="C20" s="66">
        <f>IF(E20="A",4,IF(E20="B",3,IF(E20="C",2,IF(E20="D",1,0))))</f>
        <v>3</v>
      </c>
      <c r="D20" s="1033" t="s">
        <v>90</v>
      </c>
      <c r="E20" s="1030" t="s">
        <v>87</v>
      </c>
      <c r="F20" s="1034" t="s">
        <v>87</v>
      </c>
      <c r="G20" s="78"/>
      <c r="H20" s="100" t="s">
        <v>101</v>
      </c>
      <c r="I20" s="101" t="s">
        <v>6166</v>
      </c>
      <c r="J20" s="1023" t="s">
        <v>616</v>
      </c>
      <c r="K20" s="72"/>
      <c r="L20" s="72"/>
      <c r="M20" s="72"/>
      <c r="N20" s="72"/>
      <c r="O20" s="72"/>
      <c r="P20" s="72">
        <v>300</v>
      </c>
      <c r="Q20" s="1063">
        <v>500</v>
      </c>
      <c r="R20" s="1026"/>
      <c r="S20" s="1027"/>
      <c r="T20" s="1028"/>
      <c r="U20" s="1028"/>
      <c r="V20" s="1029"/>
      <c r="X20" s="123"/>
    </row>
    <row r="21" spans="1:254" ht="12.75" customHeight="1">
      <c r="B21" s="65">
        <v>1</v>
      </c>
      <c r="C21" s="66">
        <f>IF(E21="A",4,IF(E21="B",3,IF(E21="C",2,IF(E21="D",1,0))))</f>
        <v>2</v>
      </c>
      <c r="D21" s="76" t="s">
        <v>87</v>
      </c>
      <c r="E21" s="77" t="s">
        <v>90</v>
      </c>
      <c r="F21" s="76" t="s">
        <v>87</v>
      </c>
      <c r="G21" s="95"/>
      <c r="H21" s="96" t="s">
        <v>101</v>
      </c>
      <c r="I21" s="70" t="s">
        <v>500</v>
      </c>
      <c r="J21" s="71" t="s">
        <v>6111</v>
      </c>
      <c r="K21" s="72">
        <v>2375</v>
      </c>
      <c r="L21" s="72">
        <v>2500</v>
      </c>
      <c r="M21" s="72">
        <v>2750</v>
      </c>
      <c r="N21" s="72">
        <v>3000</v>
      </c>
      <c r="O21" s="72">
        <v>3500</v>
      </c>
      <c r="P21" s="72">
        <v>4200</v>
      </c>
      <c r="Q21" s="1084">
        <v>4500</v>
      </c>
      <c r="R21" s="1267">
        <v>4500</v>
      </c>
      <c r="S21" s="97"/>
      <c r="T21" s="886"/>
      <c r="U21" s="97"/>
      <c r="V21" s="98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</row>
    <row r="22" spans="1:254" customFormat="1" ht="12.5">
      <c r="B22" s="65">
        <v>1</v>
      </c>
      <c r="C22" s="66">
        <f>IF(E22="A",1,IF(E22="B",1,0))</f>
        <v>1</v>
      </c>
      <c r="D22" s="1037" t="s">
        <v>70</v>
      </c>
      <c r="E22" s="1038" t="s">
        <v>87</v>
      </c>
      <c r="F22" s="1045" t="s">
        <v>90</v>
      </c>
      <c r="G22" s="1009"/>
      <c r="H22" s="1041" t="s">
        <v>104</v>
      </c>
      <c r="I22" s="1013" t="s">
        <v>6110</v>
      </c>
      <c r="J22" s="1023" t="s">
        <v>616</v>
      </c>
      <c r="K22" s="72"/>
      <c r="L22" s="72"/>
      <c r="M22" s="72"/>
      <c r="N22" s="72"/>
      <c r="O22" s="72"/>
      <c r="P22" s="72">
        <v>200</v>
      </c>
      <c r="Q22" s="1024">
        <v>200</v>
      </c>
      <c r="R22" s="1025">
        <v>200</v>
      </c>
      <c r="S22" s="1040"/>
      <c r="T22" s="1040"/>
      <c r="U22" s="1042"/>
      <c r="V22" s="1043"/>
      <c r="W22" s="109"/>
      <c r="X22" s="188"/>
    </row>
    <row r="23" spans="1:254" customFormat="1" ht="12.5">
      <c r="B23" s="65">
        <v>1</v>
      </c>
      <c r="C23" s="66">
        <f>IF(E23="A",4,IF(E23="B",3,IF(E23="C",2,IF(E23="D",1,0))))</f>
        <v>1</v>
      </c>
      <c r="D23" s="76" t="s">
        <v>87</v>
      </c>
      <c r="E23" s="99" t="s">
        <v>70</v>
      </c>
      <c r="F23" s="77" t="s">
        <v>90</v>
      </c>
      <c r="G23" s="78"/>
      <c r="H23" s="96" t="s">
        <v>104</v>
      </c>
      <c r="I23" s="107" t="s">
        <v>179</v>
      </c>
      <c r="J23" s="81" t="s">
        <v>17</v>
      </c>
      <c r="K23" s="811"/>
      <c r="L23" s="811"/>
      <c r="M23" s="811"/>
      <c r="N23" s="811"/>
      <c r="O23" s="811">
        <v>1350</v>
      </c>
      <c r="P23" s="811">
        <v>1500</v>
      </c>
      <c r="Q23" s="1063">
        <v>1500</v>
      </c>
      <c r="R23" s="1268">
        <v>1500</v>
      </c>
      <c r="S23" s="103"/>
      <c r="T23" s="884"/>
      <c r="U23" s="103"/>
      <c r="V23" s="158"/>
    </row>
    <row r="24" spans="1:254" ht="12.75" customHeight="1">
      <c r="B24" s="124">
        <v>1</v>
      </c>
      <c r="C24" s="66">
        <f>IF(E24="A",4,IF(E24="B",3,IF(E24="C",2,IF(E24="D",1,0))))</f>
        <v>3</v>
      </c>
      <c r="D24" s="77" t="s">
        <v>90</v>
      </c>
      <c r="E24" s="76" t="s">
        <v>87</v>
      </c>
      <c r="F24" s="99" t="s">
        <v>99</v>
      </c>
      <c r="G24" s="78"/>
      <c r="H24" s="96" t="s">
        <v>104</v>
      </c>
      <c r="I24" s="107" t="s">
        <v>504</v>
      </c>
      <c r="J24" s="81" t="s">
        <v>17</v>
      </c>
      <c r="K24" s="72"/>
      <c r="L24" s="72"/>
      <c r="M24" s="72"/>
      <c r="N24" s="72">
        <v>400</v>
      </c>
      <c r="O24" s="72">
        <v>750</v>
      </c>
      <c r="P24" s="72">
        <v>750</v>
      </c>
      <c r="Q24" s="1063">
        <v>750</v>
      </c>
      <c r="R24" s="1026"/>
      <c r="S24" s="73"/>
      <c r="T24" s="880"/>
      <c r="U24" s="73"/>
      <c r="V24" s="196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</row>
    <row r="25" spans="1:254" s="55" customFormat="1" ht="12.75" customHeight="1">
      <c r="A25"/>
      <c r="B25" s="344"/>
      <c r="C25" s="345"/>
      <c r="D25" s="337"/>
      <c r="E25" s="337"/>
      <c r="F25" s="337"/>
      <c r="G25" s="336"/>
      <c r="H25" s="335"/>
      <c r="I25" s="338" t="s">
        <v>107</v>
      </c>
      <c r="J25" s="339"/>
      <c r="K25" s="72"/>
      <c r="L25" s="72"/>
      <c r="M25" s="72"/>
      <c r="N25" s="72"/>
      <c r="O25" s="72"/>
      <c r="P25" s="72"/>
      <c r="Q25" s="1138"/>
      <c r="R25" s="1135"/>
      <c r="S25" s="340"/>
      <c r="T25" s="974"/>
      <c r="U25" s="340"/>
      <c r="V25" s="341"/>
    </row>
    <row r="26" spans="1:254" ht="12.75" customHeight="1">
      <c r="B26" s="65">
        <v>1</v>
      </c>
      <c r="C26" s="66">
        <f t="shared" ref="C26:C33" si="0">IF(E26="A",4,IF(E26="B",3,IF(E26="C",2,IF(E26="D",1,0))))</f>
        <v>2</v>
      </c>
      <c r="D26" s="76" t="s">
        <v>87</v>
      </c>
      <c r="E26" s="77" t="s">
        <v>90</v>
      </c>
      <c r="F26" s="76" t="s">
        <v>68</v>
      </c>
      <c r="G26" s="95"/>
      <c r="H26" s="96" t="s">
        <v>188</v>
      </c>
      <c r="I26" s="70" t="s">
        <v>506</v>
      </c>
      <c r="J26" s="71" t="s">
        <v>6111</v>
      </c>
      <c r="K26" s="72">
        <v>900</v>
      </c>
      <c r="L26" s="72">
        <v>900</v>
      </c>
      <c r="M26" s="72">
        <v>900</v>
      </c>
      <c r="N26" s="72">
        <v>2000</v>
      </c>
      <c r="O26" s="72">
        <v>2500</v>
      </c>
      <c r="P26" s="72">
        <v>3000</v>
      </c>
      <c r="Q26" s="1064">
        <v>3000</v>
      </c>
      <c r="R26" s="829">
        <v>3800</v>
      </c>
      <c r="S26" s="97"/>
      <c r="T26" s="900"/>
      <c r="U26" s="97"/>
      <c r="V26" s="98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</row>
    <row r="27" spans="1:254" customFormat="1" ht="12.75" customHeight="1">
      <c r="B27" s="65">
        <v>1</v>
      </c>
      <c r="C27" s="66">
        <f t="shared" si="0"/>
        <v>2</v>
      </c>
      <c r="D27" s="823" t="s">
        <v>68</v>
      </c>
      <c r="E27" s="824" t="s">
        <v>90</v>
      </c>
      <c r="F27" s="823" t="s">
        <v>87</v>
      </c>
      <c r="G27" s="78"/>
      <c r="H27" s="100" t="s">
        <v>110</v>
      </c>
      <c r="I27" s="101" t="s">
        <v>6011</v>
      </c>
      <c r="J27" s="81" t="s">
        <v>1056</v>
      </c>
      <c r="K27" s="72"/>
      <c r="L27" s="72"/>
      <c r="M27" s="72"/>
      <c r="N27" s="72"/>
      <c r="O27" s="72">
        <v>540</v>
      </c>
      <c r="P27" s="72">
        <v>900</v>
      </c>
      <c r="Q27" s="1063">
        <v>900</v>
      </c>
      <c r="R27" s="1268">
        <v>1800</v>
      </c>
      <c r="S27" s="769">
        <v>2300</v>
      </c>
      <c r="T27" s="1047">
        <v>2800</v>
      </c>
      <c r="U27" s="73"/>
      <c r="V27" s="196"/>
    </row>
    <row r="28" spans="1:254" customFormat="1" ht="12.75" customHeight="1">
      <c r="A28" s="320"/>
      <c r="B28" s="65">
        <v>1</v>
      </c>
      <c r="C28" s="66">
        <f>IF(E28="A",1,IF(E28="B",1,0))</f>
        <v>0</v>
      </c>
      <c r="D28" s="1254" t="s">
        <v>90</v>
      </c>
      <c r="E28" s="1254" t="s">
        <v>90</v>
      </c>
      <c r="F28" s="1253" t="s">
        <v>68</v>
      </c>
      <c r="G28" s="78"/>
      <c r="H28" s="100" t="s">
        <v>114</v>
      </c>
      <c r="I28" s="826" t="s">
        <v>6465</v>
      </c>
      <c r="J28" s="81" t="s">
        <v>616</v>
      </c>
      <c r="K28" s="72"/>
      <c r="L28" s="72"/>
      <c r="M28" s="72"/>
      <c r="N28" s="72"/>
      <c r="O28" s="72"/>
      <c r="P28" s="72"/>
      <c r="Q28" s="833">
        <v>1530</v>
      </c>
      <c r="R28" s="822">
        <v>2550</v>
      </c>
      <c r="S28" s="769">
        <v>2550</v>
      </c>
      <c r="T28" s="880"/>
      <c r="U28" s="880"/>
      <c r="V28" s="110"/>
    </row>
    <row r="29" spans="1:254" customFormat="1" ht="12.75" customHeight="1">
      <c r="A29" s="111"/>
      <c r="B29" s="65">
        <v>1</v>
      </c>
      <c r="C29" s="66">
        <f t="shared" si="0"/>
        <v>3</v>
      </c>
      <c r="D29" s="1032" t="s">
        <v>70</v>
      </c>
      <c r="E29" s="1030" t="s">
        <v>87</v>
      </c>
      <c r="F29" s="1034" t="s">
        <v>87</v>
      </c>
      <c r="G29" s="78"/>
      <c r="H29" s="100" t="s">
        <v>90</v>
      </c>
      <c r="I29" s="101" t="s">
        <v>6206</v>
      </c>
      <c r="J29" s="1023" t="s">
        <v>17</v>
      </c>
      <c r="K29" s="72"/>
      <c r="L29" s="72"/>
      <c r="M29" s="72"/>
      <c r="N29" s="72"/>
      <c r="O29" s="72"/>
      <c r="P29" s="72">
        <v>210</v>
      </c>
      <c r="Q29" s="1063">
        <v>350</v>
      </c>
      <c r="R29" s="1026"/>
      <c r="S29" s="1027"/>
      <c r="T29" s="1028"/>
      <c r="U29" s="1028"/>
      <c r="V29" s="1029"/>
      <c r="X29" s="123"/>
    </row>
    <row r="30" spans="1:254" ht="12.75" customHeight="1">
      <c r="B30" s="65">
        <v>1</v>
      </c>
      <c r="C30" s="66">
        <f t="shared" si="0"/>
        <v>2</v>
      </c>
      <c r="D30" s="76" t="s">
        <v>68</v>
      </c>
      <c r="E30" s="77" t="s">
        <v>90</v>
      </c>
      <c r="F30" s="76" t="s">
        <v>68</v>
      </c>
      <c r="G30" s="95"/>
      <c r="H30" s="96" t="s">
        <v>90</v>
      </c>
      <c r="I30" s="70" t="s">
        <v>507</v>
      </c>
      <c r="J30" s="71" t="s">
        <v>616</v>
      </c>
      <c r="K30" s="72"/>
      <c r="L30" s="72"/>
      <c r="M30" s="72">
        <v>900</v>
      </c>
      <c r="N30" s="72">
        <v>900</v>
      </c>
      <c r="O30" s="72">
        <v>900</v>
      </c>
      <c r="P30" s="72">
        <v>1400</v>
      </c>
      <c r="Q30" s="1084">
        <v>2000</v>
      </c>
      <c r="R30" s="1267">
        <v>2800</v>
      </c>
      <c r="S30" s="820">
        <v>2800</v>
      </c>
      <c r="T30" s="886"/>
      <c r="U30" s="97"/>
      <c r="V30" s="98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</row>
    <row r="31" spans="1:254" customFormat="1" ht="12.75" customHeight="1">
      <c r="A31" s="111"/>
      <c r="B31" s="65">
        <v>1</v>
      </c>
      <c r="C31" s="66">
        <f t="shared" si="0"/>
        <v>1</v>
      </c>
      <c r="D31" s="1030" t="s">
        <v>87</v>
      </c>
      <c r="E31" s="1032" t="s">
        <v>70</v>
      </c>
      <c r="F31" s="1034" t="s">
        <v>68</v>
      </c>
      <c r="G31" s="78"/>
      <c r="H31" s="100" t="s">
        <v>116</v>
      </c>
      <c r="I31" s="101" t="s">
        <v>6212</v>
      </c>
      <c r="J31" s="1023" t="s">
        <v>6111</v>
      </c>
      <c r="K31" s="72"/>
      <c r="L31" s="72"/>
      <c r="M31" s="72"/>
      <c r="N31" s="72"/>
      <c r="O31" s="72"/>
      <c r="P31" s="72">
        <v>450</v>
      </c>
      <c r="Q31" s="1063">
        <v>750</v>
      </c>
      <c r="R31" s="1269">
        <v>1300</v>
      </c>
      <c r="S31" s="1036">
        <v>1300</v>
      </c>
      <c r="T31" s="1028"/>
      <c r="U31" s="1028"/>
      <c r="V31" s="1029"/>
      <c r="X31" s="123"/>
    </row>
    <row r="32" spans="1:254" customFormat="1" ht="12.75" customHeight="1">
      <c r="A32" s="111"/>
      <c r="B32" s="65">
        <v>1</v>
      </c>
      <c r="C32" s="66">
        <f t="shared" si="0"/>
        <v>3</v>
      </c>
      <c r="D32" s="76" t="s">
        <v>68</v>
      </c>
      <c r="E32" s="76" t="s">
        <v>87</v>
      </c>
      <c r="F32" s="76" t="s">
        <v>87</v>
      </c>
      <c r="G32" s="78"/>
      <c r="H32" s="100" t="s">
        <v>114</v>
      </c>
      <c r="I32" s="101" t="s">
        <v>5799</v>
      </c>
      <c r="J32" s="81" t="s">
        <v>7</v>
      </c>
      <c r="K32" s="72"/>
      <c r="L32" s="72"/>
      <c r="M32" s="72"/>
      <c r="N32" s="72">
        <v>840</v>
      </c>
      <c r="O32" s="72">
        <v>1400</v>
      </c>
      <c r="P32" s="72">
        <v>1400</v>
      </c>
      <c r="Q32" s="1064">
        <v>3000</v>
      </c>
      <c r="R32" s="829">
        <v>3800</v>
      </c>
      <c r="S32" s="73"/>
      <c r="T32" s="880"/>
      <c r="U32" s="73"/>
      <c r="V32" s="196"/>
    </row>
    <row r="33" spans="1:254" ht="12.75" customHeight="1">
      <c r="B33" s="65">
        <v>1</v>
      </c>
      <c r="C33" s="66">
        <f t="shared" si="0"/>
        <v>4</v>
      </c>
      <c r="D33" s="76" t="s">
        <v>68</v>
      </c>
      <c r="E33" s="76" t="s">
        <v>68</v>
      </c>
      <c r="F33" s="76" t="s">
        <v>68</v>
      </c>
      <c r="G33" s="95"/>
      <c r="H33" s="96" t="s">
        <v>110</v>
      </c>
      <c r="I33" s="70" t="s">
        <v>510</v>
      </c>
      <c r="J33" s="71" t="s">
        <v>1056</v>
      </c>
      <c r="K33" s="72">
        <v>4500</v>
      </c>
      <c r="L33" s="72">
        <v>4500</v>
      </c>
      <c r="M33" s="72">
        <v>4500</v>
      </c>
      <c r="N33" s="72">
        <v>5500</v>
      </c>
      <c r="O33" s="72">
        <v>5500</v>
      </c>
      <c r="P33" s="72">
        <v>5500</v>
      </c>
      <c r="Q33" s="1085">
        <v>5500</v>
      </c>
      <c r="R33" s="1073"/>
      <c r="S33" s="97"/>
      <c r="T33" s="886"/>
      <c r="U33" s="97"/>
      <c r="V33" s="98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</row>
    <row r="34" spans="1:254" s="55" customFormat="1" ht="12.75" customHeight="1">
      <c r="A34"/>
      <c r="B34" s="346"/>
      <c r="C34" s="347"/>
      <c r="D34" s="348"/>
      <c r="E34" s="348"/>
      <c r="F34" s="348"/>
      <c r="G34" s="347"/>
      <c r="H34" s="346"/>
      <c r="I34" s="338" t="s">
        <v>118</v>
      </c>
      <c r="J34" s="339"/>
      <c r="K34" s="72"/>
      <c r="L34" s="72"/>
      <c r="M34" s="72"/>
      <c r="N34" s="72"/>
      <c r="O34" s="72"/>
      <c r="P34" s="72"/>
      <c r="Q34" s="1138"/>
      <c r="R34" s="1135"/>
      <c r="S34" s="340"/>
      <c r="T34" s="974"/>
      <c r="U34" s="340"/>
      <c r="V34" s="341"/>
    </row>
    <row r="35" spans="1:254" ht="12.75" customHeight="1">
      <c r="B35" s="65">
        <v>1</v>
      </c>
      <c r="C35" s="66">
        <f t="shared" ref="C35:C42" si="1">IF(E35="A",4,IF(E35="B",3,IF(E35="C",2,IF(E35="D",1,0))))</f>
        <v>1</v>
      </c>
      <c r="D35" s="77" t="s">
        <v>90</v>
      </c>
      <c r="E35" s="99" t="s">
        <v>70</v>
      </c>
      <c r="F35" s="77" t="s">
        <v>90</v>
      </c>
      <c r="G35" s="95"/>
      <c r="H35" s="96" t="s">
        <v>197</v>
      </c>
      <c r="I35" s="70" t="s">
        <v>512</v>
      </c>
      <c r="J35" s="71" t="s">
        <v>17</v>
      </c>
      <c r="K35" s="72">
        <v>2400</v>
      </c>
      <c r="L35" s="72">
        <v>2400</v>
      </c>
      <c r="M35" s="72">
        <v>3500</v>
      </c>
      <c r="N35" s="72">
        <v>4000</v>
      </c>
      <c r="O35" s="72">
        <v>4000</v>
      </c>
      <c r="P35" s="72">
        <v>5000</v>
      </c>
      <c r="Q35" s="1084">
        <v>5000</v>
      </c>
      <c r="R35" s="1267">
        <v>4800</v>
      </c>
      <c r="S35" s="820">
        <v>4800</v>
      </c>
      <c r="T35" s="886"/>
      <c r="U35" s="97"/>
      <c r="V35" s="98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</row>
    <row r="36" spans="1:254" customFormat="1" ht="12.75" customHeight="1">
      <c r="A36" s="320"/>
      <c r="B36" s="65">
        <v>1</v>
      </c>
      <c r="C36" s="66">
        <f>IF(E36="A",1,IF(E36="B",1,0))</f>
        <v>0</v>
      </c>
      <c r="D36" s="1253" t="s">
        <v>68</v>
      </c>
      <c r="E36" s="1254" t="s">
        <v>90</v>
      </c>
      <c r="F36" s="1253" t="s">
        <v>87</v>
      </c>
      <c r="G36" s="78"/>
      <c r="H36" s="100" t="s">
        <v>122</v>
      </c>
      <c r="I36" s="826" t="s">
        <v>6532</v>
      </c>
      <c r="J36" s="81" t="s">
        <v>6111</v>
      </c>
      <c r="K36" s="72"/>
      <c r="L36" s="72"/>
      <c r="M36" s="72"/>
      <c r="N36" s="72"/>
      <c r="O36" s="72"/>
      <c r="P36" s="72"/>
      <c r="Q36" s="833">
        <v>540</v>
      </c>
      <c r="R36" s="822">
        <v>900</v>
      </c>
      <c r="S36" s="769">
        <v>900</v>
      </c>
      <c r="T36" s="880"/>
      <c r="U36" s="880"/>
      <c r="V36" s="110"/>
    </row>
    <row r="37" spans="1:254" customFormat="1" ht="12.75" customHeight="1">
      <c r="A37" s="111"/>
      <c r="B37" s="65">
        <v>1</v>
      </c>
      <c r="C37" s="66">
        <f t="shared" si="1"/>
        <v>2</v>
      </c>
      <c r="D37" s="1033" t="s">
        <v>90</v>
      </c>
      <c r="E37" s="1033" t="s">
        <v>90</v>
      </c>
      <c r="F37" s="1034" t="s">
        <v>68</v>
      </c>
      <c r="G37" s="78"/>
      <c r="H37" s="100" t="s">
        <v>122</v>
      </c>
      <c r="I37" s="101" t="s">
        <v>6257</v>
      </c>
      <c r="J37" s="1023" t="s">
        <v>6111</v>
      </c>
      <c r="K37" s="72"/>
      <c r="L37" s="72"/>
      <c r="M37" s="72"/>
      <c r="N37" s="72"/>
      <c r="O37" s="72"/>
      <c r="P37" s="72">
        <v>300</v>
      </c>
      <c r="Q37" s="1063">
        <v>500</v>
      </c>
      <c r="R37" s="1026"/>
      <c r="S37" s="1027"/>
      <c r="T37" s="1028"/>
      <c r="U37" s="1028"/>
      <c r="V37" s="1029"/>
      <c r="X37" s="123"/>
    </row>
    <row r="38" spans="1:254" ht="12.75" customHeight="1">
      <c r="B38" s="65">
        <v>1</v>
      </c>
      <c r="C38" s="66">
        <f t="shared" si="1"/>
        <v>2</v>
      </c>
      <c r="D38" s="77" t="s">
        <v>90</v>
      </c>
      <c r="E38" s="77" t="s">
        <v>90</v>
      </c>
      <c r="F38" s="76" t="s">
        <v>87</v>
      </c>
      <c r="G38" s="95"/>
      <c r="H38" s="96" t="s">
        <v>122</v>
      </c>
      <c r="I38" s="70" t="s">
        <v>513</v>
      </c>
      <c r="J38" s="71" t="s">
        <v>14</v>
      </c>
      <c r="K38" s="72"/>
      <c r="L38" s="72"/>
      <c r="M38" s="72">
        <v>1400</v>
      </c>
      <c r="N38" s="72">
        <v>1400</v>
      </c>
      <c r="O38" s="72">
        <v>1400</v>
      </c>
      <c r="P38" s="72">
        <v>1800</v>
      </c>
      <c r="Q38" s="1084">
        <v>1800</v>
      </c>
      <c r="R38" s="1073"/>
      <c r="S38" s="97"/>
      <c r="T38" s="886"/>
      <c r="U38" s="97"/>
      <c r="V38" s="9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</row>
    <row r="39" spans="1:254" customFormat="1" ht="12.75" customHeight="1">
      <c r="A39" s="111"/>
      <c r="B39" s="65">
        <v>1</v>
      </c>
      <c r="C39" s="66">
        <f t="shared" si="1"/>
        <v>3</v>
      </c>
      <c r="D39" s="1033" t="s">
        <v>90</v>
      </c>
      <c r="E39" s="1030" t="s">
        <v>87</v>
      </c>
      <c r="F39" s="1034" t="s">
        <v>68</v>
      </c>
      <c r="G39" s="78"/>
      <c r="H39" s="100" t="s">
        <v>119</v>
      </c>
      <c r="I39" s="101" t="s">
        <v>6276</v>
      </c>
      <c r="J39" s="1023" t="s">
        <v>7</v>
      </c>
      <c r="K39" s="72"/>
      <c r="L39" s="72"/>
      <c r="M39" s="72"/>
      <c r="N39" s="72"/>
      <c r="O39" s="72"/>
      <c r="P39" s="72">
        <v>200</v>
      </c>
      <c r="Q39" s="1063">
        <v>200</v>
      </c>
      <c r="R39" s="1026"/>
      <c r="S39" s="1027"/>
      <c r="T39" s="1028"/>
      <c r="U39" s="1028"/>
      <c r="V39" s="1029"/>
    </row>
    <row r="40" spans="1:254" customFormat="1" ht="12.5">
      <c r="B40" s="65">
        <v>1</v>
      </c>
      <c r="C40" s="66">
        <f t="shared" si="1"/>
        <v>3</v>
      </c>
      <c r="D40" s="1045" t="s">
        <v>90</v>
      </c>
      <c r="E40" s="1038" t="s">
        <v>87</v>
      </c>
      <c r="F40" s="1038" t="s">
        <v>87</v>
      </c>
      <c r="G40" s="1007"/>
      <c r="H40" s="1039" t="s">
        <v>197</v>
      </c>
      <c r="I40" s="1000" t="s">
        <v>433</v>
      </c>
      <c r="J40" s="1023" t="s">
        <v>203</v>
      </c>
      <c r="K40" s="72"/>
      <c r="L40" s="72"/>
      <c r="M40" s="72"/>
      <c r="N40" s="72"/>
      <c r="O40" s="72"/>
      <c r="P40" s="72"/>
      <c r="Q40" s="1024">
        <v>1810</v>
      </c>
      <c r="R40" s="1040"/>
      <c r="S40" s="1027"/>
      <c r="T40" s="1040"/>
      <c r="U40" s="1042"/>
      <c r="V40" s="1043"/>
      <c r="W40" s="109"/>
      <c r="X40" s="188"/>
    </row>
    <row r="41" spans="1:254" ht="12.75" customHeight="1">
      <c r="B41" s="65">
        <v>1</v>
      </c>
      <c r="C41" s="66">
        <f t="shared" si="1"/>
        <v>3</v>
      </c>
      <c r="D41" s="77" t="s">
        <v>90</v>
      </c>
      <c r="E41" s="76" t="s">
        <v>87</v>
      </c>
      <c r="F41" s="76" t="s">
        <v>87</v>
      </c>
      <c r="G41" s="95"/>
      <c r="H41" s="96" t="s">
        <v>197</v>
      </c>
      <c r="I41" s="70" t="s">
        <v>514</v>
      </c>
      <c r="J41" s="71" t="s">
        <v>6111</v>
      </c>
      <c r="K41" s="72">
        <v>1650</v>
      </c>
      <c r="L41" s="72">
        <v>2750</v>
      </c>
      <c r="M41" s="72">
        <v>2750</v>
      </c>
      <c r="N41" s="72">
        <v>4500</v>
      </c>
      <c r="O41" s="72">
        <v>5000</v>
      </c>
      <c r="P41" s="72">
        <v>5000</v>
      </c>
      <c r="Q41" s="1085">
        <v>5000</v>
      </c>
      <c r="R41" s="1074">
        <v>5000</v>
      </c>
      <c r="S41" s="820">
        <v>5000</v>
      </c>
      <c r="T41" s="900"/>
      <c r="U41" s="97"/>
      <c r="V41" s="98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</row>
    <row r="42" spans="1:254" ht="12.75" customHeight="1">
      <c r="B42" s="65">
        <v>1</v>
      </c>
      <c r="C42" s="66">
        <f t="shared" si="1"/>
        <v>3</v>
      </c>
      <c r="D42" s="77" t="s">
        <v>90</v>
      </c>
      <c r="E42" s="76" t="s">
        <v>87</v>
      </c>
      <c r="F42" s="76" t="s">
        <v>87</v>
      </c>
      <c r="G42" s="95"/>
      <c r="H42" s="96" t="s">
        <v>251</v>
      </c>
      <c r="I42" s="70" t="s">
        <v>515</v>
      </c>
      <c r="J42" s="71" t="s">
        <v>17</v>
      </c>
      <c r="K42" s="72"/>
      <c r="L42" s="72"/>
      <c r="M42" s="72">
        <v>500</v>
      </c>
      <c r="N42" s="72">
        <v>500</v>
      </c>
      <c r="O42" s="72">
        <v>1200</v>
      </c>
      <c r="P42" s="72">
        <v>1500</v>
      </c>
      <c r="Q42" s="1085">
        <v>1800</v>
      </c>
      <c r="R42" s="1074">
        <v>1800</v>
      </c>
      <c r="S42" s="97"/>
      <c r="T42" s="886"/>
      <c r="U42" s="97"/>
      <c r="V42" s="98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</row>
    <row r="43" spans="1:254" s="55" customFormat="1" ht="12.75" customHeight="1">
      <c r="A43"/>
      <c r="B43" s="346"/>
      <c r="C43" s="347"/>
      <c r="D43" s="348"/>
      <c r="E43" s="348"/>
      <c r="F43" s="348"/>
      <c r="G43" s="347"/>
      <c r="H43" s="346"/>
      <c r="I43" s="349" t="s">
        <v>125</v>
      </c>
      <c r="J43" s="339"/>
      <c r="K43" s="72"/>
      <c r="L43" s="72"/>
      <c r="M43" s="72"/>
      <c r="N43" s="72"/>
      <c r="O43" s="72"/>
      <c r="P43" s="72"/>
      <c r="Q43" s="1138"/>
      <c r="R43" s="1135"/>
      <c r="S43" s="340"/>
      <c r="T43" s="974"/>
      <c r="U43" s="340"/>
      <c r="V43" s="341"/>
    </row>
    <row r="44" spans="1:254" ht="12.75" customHeight="1">
      <c r="B44" s="65">
        <v>1</v>
      </c>
      <c r="C44" s="66">
        <f>IF(E44="A",4,IF(E44="B",3,IF(E44="C",2,IF(E44="D",1,0))))</f>
        <v>1</v>
      </c>
      <c r="D44" s="105" t="s">
        <v>90</v>
      </c>
      <c r="E44" s="192" t="s">
        <v>70</v>
      </c>
      <c r="F44" s="67" t="s">
        <v>68</v>
      </c>
      <c r="G44" s="68"/>
      <c r="H44" s="69" t="s">
        <v>131</v>
      </c>
      <c r="I44" s="70" t="s">
        <v>520</v>
      </c>
      <c r="J44" s="71" t="s">
        <v>6111</v>
      </c>
      <c r="K44" s="72"/>
      <c r="L44" s="72">
        <v>1400</v>
      </c>
      <c r="M44" s="72">
        <v>1400</v>
      </c>
      <c r="N44" s="72">
        <v>1400</v>
      </c>
      <c r="O44" s="72">
        <v>2000</v>
      </c>
      <c r="P44" s="72">
        <v>3000</v>
      </c>
      <c r="Q44" s="1064">
        <v>3800</v>
      </c>
      <c r="R44" s="1025">
        <v>3800</v>
      </c>
      <c r="S44" s="769">
        <v>3800</v>
      </c>
      <c r="T44" s="899"/>
      <c r="U44" s="73"/>
      <c r="V44" s="7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</row>
    <row r="45" spans="1:254" customFormat="1" ht="12.75" customHeight="1">
      <c r="A45" s="320"/>
      <c r="B45" s="65">
        <v>1</v>
      </c>
      <c r="C45" s="66">
        <f t="shared" ref="C45" si="2">IF(E45="A",1,IF(E45="B",1,0))</f>
        <v>0</v>
      </c>
      <c r="D45" s="1254" t="s">
        <v>90</v>
      </c>
      <c r="E45" s="1254" t="s">
        <v>90</v>
      </c>
      <c r="F45" s="1253" t="s">
        <v>68</v>
      </c>
      <c r="G45" s="78"/>
      <c r="H45" s="100" t="s">
        <v>131</v>
      </c>
      <c r="I45" s="826" t="s">
        <v>6581</v>
      </c>
      <c r="J45" s="81" t="s">
        <v>14</v>
      </c>
      <c r="K45" s="72"/>
      <c r="L45" s="72"/>
      <c r="M45" s="72"/>
      <c r="N45" s="72"/>
      <c r="O45" s="72"/>
      <c r="P45" s="72"/>
      <c r="Q45" s="833">
        <v>200</v>
      </c>
      <c r="R45" s="822">
        <v>200</v>
      </c>
      <c r="S45" s="73"/>
      <c r="T45" s="880"/>
      <c r="U45" s="880"/>
      <c r="V45" s="110"/>
    </row>
    <row r="46" spans="1:254" s="109" customFormat="1" ht="12.5">
      <c r="A46" s="217"/>
      <c r="B46" s="65">
        <v>1</v>
      </c>
      <c r="C46" s="66">
        <v>2</v>
      </c>
      <c r="D46" s="1253" t="s">
        <v>68</v>
      </c>
      <c r="E46" s="1254" t="s">
        <v>90</v>
      </c>
      <c r="F46" s="1253" t="s">
        <v>68</v>
      </c>
      <c r="G46" s="1007"/>
      <c r="H46" s="1041" t="s">
        <v>129</v>
      </c>
      <c r="I46" s="1013" t="s">
        <v>6064</v>
      </c>
      <c r="J46" s="1023" t="s">
        <v>173</v>
      </c>
      <c r="K46" s="997"/>
      <c r="L46" s="997"/>
      <c r="M46" s="997"/>
      <c r="N46" s="997"/>
      <c r="O46" s="997"/>
      <c r="P46" s="997"/>
      <c r="Q46" s="1024">
        <v>610</v>
      </c>
      <c r="R46" s="1044">
        <v>610</v>
      </c>
      <c r="S46" s="1036">
        <v>610</v>
      </c>
      <c r="T46" s="1044">
        <v>610</v>
      </c>
      <c r="U46" s="1042"/>
      <c r="V46" s="1043"/>
      <c r="X46" s="188"/>
    </row>
    <row r="47" spans="1:254" s="109" customFormat="1" ht="12.5">
      <c r="B47" s="65">
        <v>1</v>
      </c>
      <c r="C47" s="66">
        <f>IF(E47="A",4,IF(E47="B",3,IF(E47="C",2,IF(E47="D",1,0))))</f>
        <v>3</v>
      </c>
      <c r="D47" s="1010" t="s">
        <v>90</v>
      </c>
      <c r="E47" s="998" t="s">
        <v>87</v>
      </c>
      <c r="F47" s="1010" t="s">
        <v>90</v>
      </c>
      <c r="G47" s="1007"/>
      <c r="H47" s="1004" t="s">
        <v>129</v>
      </c>
      <c r="I47" s="1000" t="s">
        <v>1149</v>
      </c>
      <c r="J47" s="1001" t="s">
        <v>7</v>
      </c>
      <c r="K47" s="811"/>
      <c r="L47" s="811"/>
      <c r="M47" s="811"/>
      <c r="N47" s="811"/>
      <c r="O47" s="811"/>
      <c r="P47" s="811">
        <v>5810</v>
      </c>
      <c r="Q47" s="1024">
        <v>5810</v>
      </c>
      <c r="R47" s="1026"/>
      <c r="S47" s="1005"/>
      <c r="T47" s="1005"/>
      <c r="U47" s="1002"/>
      <c r="V47" s="1006"/>
      <c r="X47" s="188"/>
    </row>
    <row r="48" spans="1:254" customFormat="1" ht="12.5">
      <c r="B48" s="65">
        <v>1</v>
      </c>
      <c r="C48" s="66">
        <v>2</v>
      </c>
      <c r="D48" s="1254" t="s">
        <v>90</v>
      </c>
      <c r="E48" s="1254" t="s">
        <v>90</v>
      </c>
      <c r="F48" s="1255" t="s">
        <v>99</v>
      </c>
      <c r="G48" s="1007"/>
      <c r="H48" s="1041" t="s">
        <v>126</v>
      </c>
      <c r="I48" s="1013" t="s">
        <v>6049</v>
      </c>
      <c r="J48" s="1023" t="s">
        <v>7</v>
      </c>
      <c r="K48" s="72"/>
      <c r="L48" s="72"/>
      <c r="M48" s="72"/>
      <c r="N48" s="72"/>
      <c r="O48" s="72"/>
      <c r="P48" s="72"/>
      <c r="Q48" s="1024">
        <v>600</v>
      </c>
      <c r="R48" s="1044">
        <v>600</v>
      </c>
      <c r="S48" s="1036">
        <v>600</v>
      </c>
      <c r="T48" s="1044">
        <v>600</v>
      </c>
      <c r="U48" s="1042"/>
      <c r="V48" s="1043"/>
      <c r="W48" s="109"/>
      <c r="X48" s="188"/>
    </row>
    <row r="49" spans="1:254" customFormat="1" ht="12.75" customHeight="1">
      <c r="A49" s="111"/>
      <c r="B49" s="65">
        <v>1</v>
      </c>
      <c r="C49" s="66">
        <f>IF(E49="A",4,IF(E49="B",3,IF(E49="C",2,IF(E49="D",1,0))))</f>
        <v>2</v>
      </c>
      <c r="D49" s="76" t="s">
        <v>68</v>
      </c>
      <c r="E49" s="77" t="s">
        <v>90</v>
      </c>
      <c r="F49" s="76" t="s">
        <v>87</v>
      </c>
      <c r="G49" s="78"/>
      <c r="H49" s="100" t="s">
        <v>126</v>
      </c>
      <c r="I49" s="101" t="s">
        <v>5727</v>
      </c>
      <c r="J49" s="81" t="s">
        <v>14</v>
      </c>
      <c r="K49" s="72"/>
      <c r="L49" s="72"/>
      <c r="M49" s="72"/>
      <c r="N49" s="72">
        <v>540</v>
      </c>
      <c r="O49" s="72">
        <v>900</v>
      </c>
      <c r="P49" s="72">
        <v>900</v>
      </c>
      <c r="Q49" s="1064">
        <v>1800</v>
      </c>
      <c r="R49" s="108"/>
      <c r="S49" s="73"/>
      <c r="T49" s="880"/>
      <c r="U49" s="73"/>
      <c r="V49" s="196"/>
    </row>
    <row r="50" spans="1:254" s="55" customFormat="1" ht="12.75" customHeight="1">
      <c r="A50"/>
      <c r="B50" s="346"/>
      <c r="C50" s="347"/>
      <c r="D50" s="348"/>
      <c r="E50" s="348"/>
      <c r="F50" s="348"/>
      <c r="G50" s="347"/>
      <c r="H50" s="346"/>
      <c r="I50" s="338" t="s">
        <v>134</v>
      </c>
      <c r="J50" s="339"/>
      <c r="K50" s="351"/>
      <c r="L50" s="351"/>
      <c r="M50" s="351"/>
      <c r="N50" s="351"/>
      <c r="O50" s="351"/>
      <c r="P50" s="351"/>
      <c r="Q50" s="1138"/>
      <c r="R50" s="1135"/>
      <c r="S50" s="340"/>
      <c r="T50" s="974"/>
      <c r="U50" s="340"/>
      <c r="V50" s="341"/>
    </row>
    <row r="51" spans="1:254" ht="12.75" customHeight="1">
      <c r="B51" s="65">
        <v>1</v>
      </c>
      <c r="C51" s="66">
        <f t="shared" ref="C51:C59" si="3">IF(E51="A",4,IF(E51="B",3,IF(E51="C",2,IF(E51="D",1,0))))</f>
        <v>3</v>
      </c>
      <c r="D51" s="67" t="s">
        <v>68</v>
      </c>
      <c r="E51" s="67" t="s">
        <v>87</v>
      </c>
      <c r="F51" s="105" t="s">
        <v>90</v>
      </c>
      <c r="G51" s="68"/>
      <c r="H51" s="69" t="s">
        <v>135</v>
      </c>
      <c r="I51" s="70" t="s">
        <v>523</v>
      </c>
      <c r="J51" s="71" t="s">
        <v>6111</v>
      </c>
      <c r="K51" s="72"/>
      <c r="L51" s="72">
        <v>1400</v>
      </c>
      <c r="M51" s="72">
        <v>1400</v>
      </c>
      <c r="N51" s="72">
        <v>1400</v>
      </c>
      <c r="O51" s="72">
        <v>2500</v>
      </c>
      <c r="P51" s="72">
        <v>3000</v>
      </c>
      <c r="Q51" s="1063">
        <v>3500</v>
      </c>
      <c r="R51" s="1269">
        <v>3800</v>
      </c>
      <c r="S51" s="769">
        <v>4000</v>
      </c>
      <c r="T51" s="1052">
        <v>4800</v>
      </c>
      <c r="U51" s="73"/>
      <c r="V51" s="74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</row>
    <row r="52" spans="1:254" ht="12.75" customHeight="1">
      <c r="B52" s="65">
        <v>1</v>
      </c>
      <c r="C52" s="66">
        <f t="shared" si="3"/>
        <v>4</v>
      </c>
      <c r="D52" s="77" t="s">
        <v>90</v>
      </c>
      <c r="E52" s="76" t="s">
        <v>68</v>
      </c>
      <c r="F52" s="77" t="s">
        <v>90</v>
      </c>
      <c r="G52" s="95"/>
      <c r="H52" s="96" t="s">
        <v>135</v>
      </c>
      <c r="I52" s="70" t="s">
        <v>526</v>
      </c>
      <c r="J52" s="71" t="s">
        <v>1056</v>
      </c>
      <c r="K52" s="72"/>
      <c r="L52" s="72"/>
      <c r="M52" s="72">
        <v>2100</v>
      </c>
      <c r="N52" s="72">
        <v>2650</v>
      </c>
      <c r="O52" s="72">
        <v>2650</v>
      </c>
      <c r="P52" s="72">
        <v>5000</v>
      </c>
      <c r="Q52" s="1084">
        <v>5000</v>
      </c>
      <c r="R52" s="1074">
        <v>5000</v>
      </c>
      <c r="S52" s="820">
        <v>5000</v>
      </c>
      <c r="T52" s="886"/>
      <c r="U52" s="97"/>
      <c r="V52" s="98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</row>
    <row r="53" spans="1:254" s="109" customFormat="1" ht="12.5">
      <c r="A53" s="217"/>
      <c r="B53" s="65">
        <v>1</v>
      </c>
      <c r="C53" s="66">
        <f>IF(E53="A",4,IF(E53="B",3,IF(E53="C",2,IF(E53="D",1,0))))</f>
        <v>2</v>
      </c>
      <c r="D53" s="99" t="s">
        <v>70</v>
      </c>
      <c r="E53" s="77" t="s">
        <v>90</v>
      </c>
      <c r="F53" s="76" t="s">
        <v>87</v>
      </c>
      <c r="G53" s="78"/>
      <c r="H53" s="96" t="s">
        <v>135</v>
      </c>
      <c r="I53" s="107" t="s">
        <v>211</v>
      </c>
      <c r="J53" s="81" t="s">
        <v>6111</v>
      </c>
      <c r="K53" s="72"/>
      <c r="L53" s="72"/>
      <c r="M53" s="72"/>
      <c r="N53" s="72"/>
      <c r="O53" s="72"/>
      <c r="P53" s="72"/>
      <c r="Q53" s="833">
        <v>800</v>
      </c>
      <c r="R53" s="102"/>
      <c r="S53" s="73"/>
      <c r="T53" s="102"/>
      <c r="U53" s="103"/>
      <c r="V53" s="104"/>
    </row>
    <row r="54" spans="1:254" customFormat="1" ht="12.75" customHeight="1">
      <c r="A54" s="111"/>
      <c r="B54" s="65">
        <v>1</v>
      </c>
      <c r="C54" s="66">
        <f t="shared" si="3"/>
        <v>3</v>
      </c>
      <c r="D54" s="1033" t="s">
        <v>90</v>
      </c>
      <c r="E54" s="1030" t="s">
        <v>87</v>
      </c>
      <c r="F54" s="1034" t="s">
        <v>68</v>
      </c>
      <c r="G54" s="78"/>
      <c r="H54" s="100" t="s">
        <v>215</v>
      </c>
      <c r="I54" s="101" t="s">
        <v>6331</v>
      </c>
      <c r="J54" s="1023" t="s">
        <v>17</v>
      </c>
      <c r="K54" s="72"/>
      <c r="L54" s="72"/>
      <c r="M54" s="72"/>
      <c r="N54" s="72"/>
      <c r="O54" s="72"/>
      <c r="P54" s="72">
        <v>1410</v>
      </c>
      <c r="Q54" s="1063">
        <v>2350</v>
      </c>
      <c r="R54" s="1025">
        <v>2350</v>
      </c>
      <c r="S54" s="1027"/>
      <c r="T54" s="1028"/>
      <c r="U54" s="1028"/>
      <c r="V54" s="1029"/>
      <c r="X54" s="123"/>
      <c r="Y54" s="123"/>
    </row>
    <row r="55" spans="1:254" customFormat="1" ht="12.75" customHeight="1">
      <c r="A55" s="320"/>
      <c r="B55" s="65">
        <v>1</v>
      </c>
      <c r="C55" s="66">
        <f>IF(E55="A",1,IF(E55="B",1,0))</f>
        <v>1</v>
      </c>
      <c r="D55" s="1254" t="s">
        <v>90</v>
      </c>
      <c r="E55" s="1253" t="s">
        <v>87</v>
      </c>
      <c r="F55" s="1255" t="s">
        <v>70</v>
      </c>
      <c r="G55" s="78"/>
      <c r="H55" s="100" t="s">
        <v>140</v>
      </c>
      <c r="I55" s="826" t="s">
        <v>6600</v>
      </c>
      <c r="J55" s="81" t="s">
        <v>7</v>
      </c>
      <c r="K55" s="72"/>
      <c r="L55" s="72"/>
      <c r="M55" s="72"/>
      <c r="N55" s="72"/>
      <c r="O55" s="72"/>
      <c r="P55" s="72"/>
      <c r="Q55" s="833">
        <v>750</v>
      </c>
      <c r="R55" s="822">
        <v>750</v>
      </c>
      <c r="S55" s="73"/>
      <c r="T55" s="880"/>
      <c r="U55" s="880"/>
      <c r="V55" s="110"/>
    </row>
    <row r="56" spans="1:254" customFormat="1" ht="12.75" customHeight="1">
      <c r="B56" s="65">
        <v>1</v>
      </c>
      <c r="C56" s="66">
        <f t="shared" si="3"/>
        <v>2</v>
      </c>
      <c r="D56" s="823" t="s">
        <v>87</v>
      </c>
      <c r="E56" s="824" t="s">
        <v>90</v>
      </c>
      <c r="F56" s="824" t="s">
        <v>90</v>
      </c>
      <c r="G56" s="78"/>
      <c r="H56" s="100" t="s">
        <v>140</v>
      </c>
      <c r="I56" s="101" t="s">
        <v>6067</v>
      </c>
      <c r="J56" s="81" t="s">
        <v>6111</v>
      </c>
      <c r="K56" s="72"/>
      <c r="L56" s="72"/>
      <c r="M56" s="72"/>
      <c r="N56" s="72"/>
      <c r="O56" s="72">
        <v>1500</v>
      </c>
      <c r="P56" s="72">
        <v>2500</v>
      </c>
      <c r="Q56" s="1063">
        <v>2500</v>
      </c>
      <c r="R56" s="1268">
        <v>3800</v>
      </c>
      <c r="S56" s="769">
        <v>4000</v>
      </c>
      <c r="T56" s="1047">
        <v>4800</v>
      </c>
      <c r="U56" s="73"/>
      <c r="V56" s="196"/>
    </row>
    <row r="57" spans="1:254" customFormat="1" ht="12.75" customHeight="1">
      <c r="A57" s="111"/>
      <c r="B57" s="65">
        <v>1</v>
      </c>
      <c r="C57" s="66">
        <f t="shared" si="3"/>
        <v>3</v>
      </c>
      <c r="D57" s="1032" t="s">
        <v>70</v>
      </c>
      <c r="E57" s="1030" t="s">
        <v>87</v>
      </c>
      <c r="F57" s="1031" t="s">
        <v>90</v>
      </c>
      <c r="G57" s="78"/>
      <c r="H57" s="100" t="s">
        <v>443</v>
      </c>
      <c r="I57" s="101" t="s">
        <v>6338</v>
      </c>
      <c r="J57" s="1023" t="s">
        <v>14</v>
      </c>
      <c r="K57" s="72"/>
      <c r="L57" s="72"/>
      <c r="M57" s="72"/>
      <c r="N57" s="72"/>
      <c r="O57" s="72"/>
      <c r="P57" s="72">
        <v>300</v>
      </c>
      <c r="Q57" s="1063">
        <v>500</v>
      </c>
      <c r="R57" s="1026"/>
      <c r="S57" s="1027"/>
      <c r="T57" s="1028"/>
      <c r="U57" s="1028"/>
      <c r="V57" s="1029"/>
      <c r="X57" s="123"/>
    </row>
    <row r="58" spans="1:254" customFormat="1" ht="12.5">
      <c r="B58" s="65">
        <v>1</v>
      </c>
      <c r="C58" s="66">
        <f t="shared" si="3"/>
        <v>3</v>
      </c>
      <c r="D58" s="740" t="s">
        <v>68</v>
      </c>
      <c r="E58" s="740" t="s">
        <v>87</v>
      </c>
      <c r="F58" s="741" t="s">
        <v>90</v>
      </c>
      <c r="G58" s="742"/>
      <c r="H58" s="743" t="s">
        <v>140</v>
      </c>
      <c r="I58" s="744" t="s">
        <v>5711</v>
      </c>
      <c r="J58" s="745" t="s">
        <v>7</v>
      </c>
      <c r="K58" s="811"/>
      <c r="L58" s="811"/>
      <c r="M58" s="811"/>
      <c r="N58" s="811"/>
      <c r="O58" s="811">
        <v>750</v>
      </c>
      <c r="P58" s="811">
        <v>800</v>
      </c>
      <c r="Q58" s="1063">
        <v>1000</v>
      </c>
      <c r="R58" s="108"/>
      <c r="S58" s="746"/>
      <c r="T58" s="883"/>
      <c r="U58" s="746"/>
      <c r="V58" s="747"/>
    </row>
    <row r="59" spans="1:254" ht="12.75" customHeight="1">
      <c r="B59" s="65">
        <v>1</v>
      </c>
      <c r="C59" s="66">
        <f t="shared" si="3"/>
        <v>3</v>
      </c>
      <c r="D59" s="67" t="s">
        <v>68</v>
      </c>
      <c r="E59" s="67" t="s">
        <v>87</v>
      </c>
      <c r="F59" s="105" t="s">
        <v>90</v>
      </c>
      <c r="G59" s="68"/>
      <c r="H59" s="69" t="s">
        <v>140</v>
      </c>
      <c r="I59" s="70" t="s">
        <v>527</v>
      </c>
      <c r="J59" s="71" t="s">
        <v>7</v>
      </c>
      <c r="K59" s="72"/>
      <c r="L59" s="72">
        <v>900</v>
      </c>
      <c r="M59" s="72">
        <v>900</v>
      </c>
      <c r="N59" s="72">
        <v>900</v>
      </c>
      <c r="O59" s="72">
        <v>2500</v>
      </c>
      <c r="P59" s="72">
        <v>3000</v>
      </c>
      <c r="Q59" s="1063">
        <v>3500</v>
      </c>
      <c r="R59" s="1026"/>
      <c r="S59" s="73"/>
      <c r="T59" s="899"/>
      <c r="U59" s="73"/>
      <c r="V59" s="74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</row>
    <row r="60" spans="1:254" s="55" customFormat="1" ht="12.75" customHeight="1">
      <c r="A60"/>
      <c r="B60" s="352"/>
      <c r="C60" s="353"/>
      <c r="D60" s="354"/>
      <c r="E60" s="354"/>
      <c r="F60" s="354"/>
      <c r="G60" s="355"/>
      <c r="H60" s="356"/>
      <c r="I60" s="338" t="s">
        <v>147</v>
      </c>
      <c r="J60" s="339"/>
      <c r="K60" s="72"/>
      <c r="L60" s="72"/>
      <c r="M60" s="72"/>
      <c r="N60" s="72"/>
      <c r="O60" s="72"/>
      <c r="P60" s="72"/>
      <c r="Q60" s="1138"/>
      <c r="R60" s="1135"/>
      <c r="S60" s="340"/>
      <c r="T60" s="974"/>
      <c r="U60" s="340"/>
      <c r="V60" s="341"/>
    </row>
    <row r="61" spans="1:254" s="55" customFormat="1" ht="12.75" customHeight="1">
      <c r="A61"/>
      <c r="B61" s="354"/>
      <c r="C61" s="354"/>
      <c r="D61" s="354"/>
      <c r="E61" s="354"/>
      <c r="F61" s="354"/>
      <c r="G61" s="354"/>
      <c r="H61" s="354"/>
      <c r="I61" s="357"/>
      <c r="J61" s="358"/>
      <c r="K61" s="72"/>
      <c r="L61" s="72"/>
      <c r="M61" s="72"/>
      <c r="N61" s="72"/>
      <c r="O61" s="72"/>
      <c r="P61" s="72"/>
      <c r="Q61" s="845"/>
      <c r="R61" s="359"/>
      <c r="S61" s="360"/>
      <c r="T61" s="361"/>
      <c r="U61" s="360"/>
      <c r="V61" s="361"/>
    </row>
    <row r="62" spans="1:254" customFormat="1" ht="12.75" customHeight="1">
      <c r="A62" s="111"/>
      <c r="B62" s="65">
        <v>1</v>
      </c>
      <c r="C62" s="66">
        <f>IF(E62="A",4,IF(E62="B",3,IF(E62="C",2,IF(E62="D",1,0))))</f>
        <v>4</v>
      </c>
      <c r="D62" s="1030" t="s">
        <v>87</v>
      </c>
      <c r="E62" s="1030" t="s">
        <v>68</v>
      </c>
      <c r="F62" s="1034" t="s">
        <v>68</v>
      </c>
      <c r="G62" s="78"/>
      <c r="H62" s="100" t="s">
        <v>220</v>
      </c>
      <c r="I62" s="101" t="s">
        <v>6379</v>
      </c>
      <c r="J62" s="71" t="s">
        <v>1056</v>
      </c>
      <c r="K62" s="72"/>
      <c r="L62" s="72"/>
      <c r="M62" s="72"/>
      <c r="N62" s="72"/>
      <c r="O62" s="72"/>
      <c r="P62" s="72">
        <v>540</v>
      </c>
      <c r="Q62" s="1063">
        <v>900</v>
      </c>
      <c r="R62" s="1025">
        <v>900</v>
      </c>
      <c r="S62" s="1027"/>
      <c r="T62" s="1028"/>
      <c r="U62" s="1028"/>
      <c r="V62" s="1029"/>
      <c r="X62" s="123"/>
    </row>
    <row r="63" spans="1:254" ht="12.75" customHeight="1">
      <c r="B63" s="65">
        <v>1</v>
      </c>
      <c r="C63" s="66">
        <f>IF(E63="A",4,IF(E63="B",3,IF(E63="C",2,IF(E63="D",1,0))))</f>
        <v>4</v>
      </c>
      <c r="D63" s="76" t="s">
        <v>68</v>
      </c>
      <c r="E63" s="76" t="s">
        <v>68</v>
      </c>
      <c r="F63" s="77" t="s">
        <v>90</v>
      </c>
      <c r="G63" s="95"/>
      <c r="H63" s="96" t="s">
        <v>148</v>
      </c>
      <c r="I63" s="70" t="s">
        <v>530</v>
      </c>
      <c r="J63" s="71" t="s">
        <v>6111</v>
      </c>
      <c r="K63" s="72">
        <v>900</v>
      </c>
      <c r="L63" s="72">
        <v>900</v>
      </c>
      <c r="M63" s="72">
        <v>900</v>
      </c>
      <c r="N63" s="72">
        <v>900</v>
      </c>
      <c r="O63" s="72">
        <v>900</v>
      </c>
      <c r="P63" s="72">
        <v>900</v>
      </c>
      <c r="Q63" s="1084">
        <v>900</v>
      </c>
      <c r="R63" s="1074">
        <v>900</v>
      </c>
      <c r="S63" s="97"/>
      <c r="T63" s="886"/>
      <c r="U63" s="97"/>
      <c r="V63" s="98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</row>
    <row r="64" spans="1:254" s="55" customFormat="1" ht="12" customHeight="1" thickBot="1">
      <c r="A64"/>
      <c r="B64" s="130"/>
      <c r="C64" s="130"/>
      <c r="D64" s="130"/>
      <c r="E64" s="130"/>
      <c r="F64" s="130"/>
      <c r="G64" s="130"/>
      <c r="H64" s="131"/>
      <c r="I64" s="131"/>
      <c r="J64" s="132"/>
      <c r="K64" s="133"/>
      <c r="L64" s="133"/>
      <c r="M64" s="133"/>
      <c r="N64" s="133"/>
      <c r="O64" s="133"/>
      <c r="P64" s="133"/>
      <c r="Q64" s="835"/>
      <c r="R64" s="134"/>
      <c r="S64" s="135"/>
      <c r="T64" s="133"/>
      <c r="U64" s="135"/>
      <c r="V64" s="133"/>
    </row>
    <row r="65" spans="1:22" s="55" customFormat="1" ht="12" customHeight="1">
      <c r="A65"/>
      <c r="B65" s="136"/>
      <c r="C65" s="136"/>
      <c r="D65" s="136"/>
      <c r="E65" s="136"/>
      <c r="F65" s="136"/>
      <c r="G65" s="136"/>
      <c r="H65" s="137"/>
      <c r="I65" s="137"/>
      <c r="J65" s="138" t="s">
        <v>150</v>
      </c>
      <c r="K65" s="139">
        <v>91160</v>
      </c>
      <c r="L65" s="139">
        <v>91660</v>
      </c>
      <c r="M65" s="139">
        <v>91945</v>
      </c>
      <c r="N65" s="139">
        <v>91871</v>
      </c>
      <c r="O65" s="139">
        <v>93856</v>
      </c>
      <c r="P65" s="139">
        <v>93965</v>
      </c>
      <c r="Q65" s="836">
        <f>SUM(Q5:Q63)</f>
        <v>93786</v>
      </c>
      <c r="R65" s="875">
        <f>SUM(R5:R63)</f>
        <v>65806</v>
      </c>
      <c r="S65" s="140"/>
      <c r="T65" s="902"/>
      <c r="U65" s="140"/>
      <c r="V65" s="141"/>
    </row>
    <row r="66" spans="1:22" s="55" customFormat="1" ht="12" customHeight="1">
      <c r="A66"/>
      <c r="B66" s="136"/>
      <c r="C66" s="136"/>
      <c r="D66" s="136"/>
      <c r="E66" s="136"/>
      <c r="F66" s="136"/>
      <c r="G66" s="136"/>
      <c r="H66" s="137"/>
      <c r="I66" s="137"/>
      <c r="J66" s="142" t="s">
        <v>151</v>
      </c>
      <c r="K66" s="72">
        <v>92000</v>
      </c>
      <c r="L66" s="72">
        <v>92000</v>
      </c>
      <c r="M66" s="72">
        <v>92000</v>
      </c>
      <c r="N66" s="72">
        <v>92000</v>
      </c>
      <c r="O66" s="72">
        <v>94000</v>
      </c>
      <c r="P66" s="72">
        <v>94000</v>
      </c>
      <c r="Q66" s="1069">
        <v>94000</v>
      </c>
      <c r="R66" s="1058">
        <v>94000</v>
      </c>
      <c r="S66" s="143"/>
      <c r="T66" s="889"/>
      <c r="U66" s="143"/>
      <c r="V66" s="144"/>
    </row>
    <row r="67" spans="1:22" s="55" customFormat="1" ht="12" customHeight="1" thickBot="1">
      <c r="A67"/>
      <c r="B67" s="136"/>
      <c r="C67" s="136"/>
      <c r="D67" s="136"/>
      <c r="E67" s="136"/>
      <c r="F67" s="136"/>
      <c r="G67" s="136"/>
      <c r="H67" s="137"/>
      <c r="I67" s="137"/>
      <c r="J67" s="145" t="s">
        <v>152</v>
      </c>
      <c r="K67" s="72">
        <v>840</v>
      </c>
      <c r="L67" s="72">
        <f t="shared" ref="L67:Q67" si="4">L66-L65</f>
        <v>340</v>
      </c>
      <c r="M67" s="72">
        <f t="shared" si="4"/>
        <v>55</v>
      </c>
      <c r="N67" s="72">
        <f t="shared" si="4"/>
        <v>129</v>
      </c>
      <c r="O67" s="72">
        <f t="shared" si="4"/>
        <v>144</v>
      </c>
      <c r="P67" s="72">
        <f t="shared" si="4"/>
        <v>35</v>
      </c>
      <c r="Q67" s="1087">
        <f t="shared" si="4"/>
        <v>214</v>
      </c>
      <c r="R67" s="1076"/>
      <c r="S67" s="146"/>
      <c r="T67" s="903"/>
      <c r="U67" s="921"/>
      <c r="V67" s="920"/>
    </row>
    <row r="68" spans="1:22" s="55" customFormat="1" ht="12" customHeight="1">
      <c r="A68"/>
      <c r="B68" s="136"/>
      <c r="C68" s="136"/>
      <c r="D68" s="136"/>
      <c r="E68" s="136"/>
      <c r="F68" s="136"/>
      <c r="G68" s="136"/>
      <c r="H68" s="137"/>
      <c r="I68" s="137"/>
      <c r="J68" s="148"/>
      <c r="K68" s="72"/>
      <c r="L68" s="72"/>
      <c r="M68" s="72"/>
      <c r="N68" s="72"/>
      <c r="O68" s="72"/>
      <c r="P68" s="72"/>
      <c r="Q68" s="838"/>
      <c r="R68" s="149"/>
      <c r="S68" s="150"/>
      <c r="T68" s="904"/>
      <c r="U68" s="150"/>
      <c r="V68" s="151"/>
    </row>
    <row r="69" spans="1:22" s="55" customFormat="1" ht="12" customHeight="1">
      <c r="A69"/>
      <c r="B69" s="1280" t="s">
        <v>153</v>
      </c>
      <c r="C69" s="1280"/>
      <c r="D69" s="1280"/>
      <c r="E69" s="1280"/>
      <c r="F69" s="1280"/>
      <c r="G69" s="1280"/>
      <c r="H69" s="1280"/>
      <c r="I69" s="1280"/>
      <c r="J69" s="152" t="s">
        <v>154</v>
      </c>
      <c r="K69" s="153">
        <v>1100</v>
      </c>
      <c r="L69" s="153"/>
      <c r="M69" s="153">
        <v>500</v>
      </c>
      <c r="N69" s="153">
        <v>1560</v>
      </c>
      <c r="O69" s="153">
        <v>2560</v>
      </c>
      <c r="P69" s="153">
        <v>2700</v>
      </c>
      <c r="Q69" s="839">
        <v>2110</v>
      </c>
      <c r="R69" s="155"/>
      <c r="S69" s="156"/>
      <c r="T69" s="892"/>
      <c r="U69" s="156"/>
      <c r="V69" s="157"/>
    </row>
    <row r="70" spans="1:22" s="55" customFormat="1" ht="12" customHeight="1">
      <c r="A70"/>
      <c r="B70" s="1280"/>
      <c r="C70" s="1280"/>
      <c r="D70" s="1280"/>
      <c r="E70" s="1280"/>
      <c r="F70" s="1280"/>
      <c r="G70" s="1280"/>
      <c r="H70" s="1280"/>
      <c r="I70" s="1280"/>
      <c r="J70" s="154" t="s">
        <v>155</v>
      </c>
      <c r="K70" s="72">
        <v>741</v>
      </c>
      <c r="L70" s="72">
        <v>1521</v>
      </c>
      <c r="M70" s="72">
        <f>L74-M69</f>
        <v>676</v>
      </c>
      <c r="N70" s="72">
        <f>M74-N69</f>
        <v>2726</v>
      </c>
      <c r="O70" s="72">
        <f>N74-O69</f>
        <v>95</v>
      </c>
      <c r="P70" s="72">
        <f>O74-P69</f>
        <v>1619</v>
      </c>
      <c r="Q70" s="1065">
        <f>P74-Q69</f>
        <v>374</v>
      </c>
      <c r="R70" s="1077">
        <f>Q74</f>
        <v>2488</v>
      </c>
      <c r="S70" s="103"/>
      <c r="T70" s="905"/>
      <c r="U70" s="103"/>
      <c r="V70" s="158"/>
    </row>
    <row r="71" spans="1:22" s="55" customFormat="1" ht="12" customHeight="1">
      <c r="A71"/>
      <c r="B71" s="1281" t="s">
        <v>156</v>
      </c>
      <c r="C71" s="1281"/>
      <c r="D71" s="1281"/>
      <c r="E71" s="1281"/>
      <c r="F71" s="1281"/>
      <c r="G71" s="1281"/>
      <c r="H71" s="1281"/>
      <c r="I71" s="1281"/>
      <c r="J71" s="142" t="s">
        <v>157</v>
      </c>
      <c r="K71" s="72">
        <v>1690</v>
      </c>
      <c r="L71" s="72">
        <v>1565</v>
      </c>
      <c r="M71" s="72">
        <v>1755</v>
      </c>
      <c r="N71" s="72">
        <v>2800</v>
      </c>
      <c r="O71" s="72">
        <v>1830</v>
      </c>
      <c r="P71" s="72">
        <v>1930</v>
      </c>
      <c r="Q71" s="1069">
        <v>1900</v>
      </c>
      <c r="R71" s="1058"/>
      <c r="S71" s="143"/>
      <c r="T71" s="889"/>
      <c r="U71" s="143"/>
      <c r="V71" s="144"/>
    </row>
    <row r="72" spans="1:22" s="55" customFormat="1" ht="12" customHeight="1">
      <c r="A72"/>
      <c r="B72" s="1282" t="s">
        <v>158</v>
      </c>
      <c r="C72" s="1282"/>
      <c r="D72" s="1283" t="s">
        <v>159</v>
      </c>
      <c r="E72" s="1283"/>
      <c r="F72" s="1283"/>
      <c r="G72" s="1283"/>
      <c r="H72" s="1283"/>
      <c r="I72" s="1283"/>
      <c r="J72" s="159" t="s">
        <v>160</v>
      </c>
      <c r="K72" s="72"/>
      <c r="L72" s="72"/>
      <c r="M72" s="816">
        <v>4000</v>
      </c>
      <c r="N72" s="816">
        <v>500</v>
      </c>
      <c r="O72" s="816">
        <f>2500+750</f>
        <v>3250</v>
      </c>
      <c r="P72" s="827">
        <f>500</f>
        <v>500</v>
      </c>
      <c r="Q72" s="1088"/>
      <c r="R72" s="1078"/>
      <c r="S72" s="160"/>
      <c r="T72" s="906"/>
      <c r="U72" s="160"/>
      <c r="V72" s="161"/>
    </row>
    <row r="73" spans="1:22" s="55" customFormat="1" ht="12" customHeight="1">
      <c r="A73"/>
      <c r="B73" s="1282"/>
      <c r="C73" s="1282"/>
      <c r="D73" s="1284" t="s">
        <v>161</v>
      </c>
      <c r="E73" s="1284"/>
      <c r="F73" s="1284"/>
      <c r="G73" s="1284"/>
      <c r="H73" s="1284"/>
      <c r="I73" s="1284"/>
      <c r="J73" s="142" t="s">
        <v>162</v>
      </c>
      <c r="K73" s="162">
        <v>1750</v>
      </c>
      <c r="L73" s="162">
        <f>500+500+500+250+500</f>
        <v>2250</v>
      </c>
      <c r="M73" s="818">
        <f>500+500+500+200+500</f>
        <v>2200</v>
      </c>
      <c r="N73" s="818">
        <f>250+750+500+500+1000+500</f>
        <v>3500</v>
      </c>
      <c r="O73" s="818">
        <f>500+500</f>
        <v>1000</v>
      </c>
      <c r="P73" s="828">
        <f>800+800</f>
        <v>1600</v>
      </c>
      <c r="Q73" s="1089"/>
      <c r="R73" s="1079"/>
      <c r="S73" s="163"/>
      <c r="T73" s="907"/>
      <c r="U73" s="163"/>
      <c r="V73" s="164"/>
    </row>
    <row r="74" spans="1:22" s="55" customFormat="1" ht="12" customHeight="1" thickBot="1">
      <c r="A74"/>
      <c r="B74" s="1282" t="s">
        <v>163</v>
      </c>
      <c r="C74" s="1282"/>
      <c r="D74" s="1282"/>
      <c r="E74" s="1282"/>
      <c r="F74" s="1282"/>
      <c r="G74" s="1282"/>
      <c r="H74" s="1282"/>
      <c r="I74" s="1282"/>
      <c r="J74" s="165" t="s">
        <v>164</v>
      </c>
      <c r="K74" s="166">
        <v>1521</v>
      </c>
      <c r="L74" s="166">
        <f>L70+L71+L72-L73+L67</f>
        <v>1176</v>
      </c>
      <c r="M74" s="166">
        <f>M70+M71+M72-M73+M67</f>
        <v>4286</v>
      </c>
      <c r="N74" s="166">
        <f>N70+N71+N72-N73+N67</f>
        <v>2655</v>
      </c>
      <c r="O74" s="166">
        <f>O70+O71+O72-O73+O67</f>
        <v>4319</v>
      </c>
      <c r="P74" s="166">
        <f>P70+P71+P72-P73+P67</f>
        <v>2484</v>
      </c>
      <c r="Q74" s="1104">
        <f t="shared" ref="Q74" si="5">Q70+Q71+Q72-Q73+Q67</f>
        <v>2488</v>
      </c>
      <c r="R74" s="1080"/>
      <c r="S74" s="167"/>
      <c r="T74" s="908"/>
      <c r="U74" s="167"/>
      <c r="V74" s="168"/>
    </row>
    <row r="75" spans="1:22" ht="12" customHeight="1" thickBot="1"/>
    <row r="76" spans="1:22" s="365" customFormat="1" ht="12" customHeight="1" thickBot="1">
      <c r="A76"/>
      <c r="B76" s="362" t="s">
        <v>532</v>
      </c>
      <c r="C76" s="362"/>
      <c r="D76" s="362"/>
      <c r="E76" s="362"/>
      <c r="F76" s="362"/>
      <c r="G76" s="362"/>
      <c r="H76" s="362"/>
      <c r="I76" s="362"/>
      <c r="J76" s="363" t="s">
        <v>6112</v>
      </c>
      <c r="K76" s="364"/>
      <c r="L76" s="364"/>
      <c r="M76" s="364"/>
      <c r="N76" s="364"/>
      <c r="O76" s="364"/>
      <c r="P76" s="364"/>
      <c r="Q76" s="364"/>
      <c r="R76" s="364"/>
      <c r="S76" s="364"/>
      <c r="T76" s="364"/>
      <c r="U76" s="364"/>
      <c r="V76" s="364"/>
    </row>
    <row r="77" spans="1:22" s="365" customFormat="1" ht="12" customHeight="1" thickBot="1">
      <c r="A77"/>
      <c r="B77" s="366"/>
      <c r="C77" s="1308" t="s">
        <v>66</v>
      </c>
      <c r="D77" s="1308"/>
      <c r="E77" s="367">
        <f>C78/4</f>
        <v>0.46938775510204084</v>
      </c>
      <c r="F77" s="1309"/>
      <c r="G77" s="1309"/>
      <c r="H77" s="368"/>
      <c r="I77" s="366" t="s">
        <v>67</v>
      </c>
      <c r="J77" s="369">
        <f>SUM(B79:B134)</f>
        <v>49</v>
      </c>
      <c r="K77" s="324"/>
      <c r="L77" s="324"/>
      <c r="M77" s="324"/>
      <c r="N77" s="324"/>
      <c r="O77" s="324"/>
      <c r="P77" s="324"/>
      <c r="Q77" s="324"/>
      <c r="R77" s="324"/>
      <c r="S77" s="324"/>
      <c r="T77" s="324"/>
      <c r="U77" s="324"/>
      <c r="V77" s="324"/>
    </row>
    <row r="78" spans="1:22" s="365" customFormat="1" ht="12" customHeight="1" thickBot="1">
      <c r="A78"/>
      <c r="B78" s="370"/>
      <c r="C78" s="47">
        <f>AVERAGE(C80:C134)</f>
        <v>1.8775510204081634</v>
      </c>
      <c r="D78" s="371" t="s">
        <v>68</v>
      </c>
      <c r="E78" s="371" t="s">
        <v>69</v>
      </c>
      <c r="F78" s="371" t="s">
        <v>70</v>
      </c>
      <c r="G78" s="371"/>
      <c r="H78" s="371" t="s">
        <v>71</v>
      </c>
      <c r="I78" s="372" t="s">
        <v>72</v>
      </c>
      <c r="J78" s="373" t="s">
        <v>73</v>
      </c>
      <c r="K78" s="257" t="s">
        <v>74</v>
      </c>
      <c r="L78" s="257" t="s">
        <v>75</v>
      </c>
      <c r="M78" s="257" t="s">
        <v>76</v>
      </c>
      <c r="N78" s="257" t="s">
        <v>77</v>
      </c>
      <c r="O78" s="257" t="s">
        <v>78</v>
      </c>
      <c r="P78" s="257" t="s">
        <v>79</v>
      </c>
      <c r="Q78" s="1081" t="s">
        <v>80</v>
      </c>
      <c r="R78" s="52" t="s">
        <v>81</v>
      </c>
      <c r="S78" s="53" t="s">
        <v>82</v>
      </c>
      <c r="T78" s="896" t="s">
        <v>83</v>
      </c>
      <c r="U78" s="53" t="s">
        <v>6120</v>
      </c>
      <c r="V78" s="54" t="s">
        <v>6121</v>
      </c>
    </row>
    <row r="79" spans="1:22" s="365" customFormat="1" ht="12" customHeight="1">
      <c r="A79"/>
      <c r="B79" s="56" t="s">
        <v>84</v>
      </c>
      <c r="C79" s="57" t="s">
        <v>85</v>
      </c>
      <c r="D79" s="374"/>
      <c r="E79" s="374"/>
      <c r="F79" s="374"/>
      <c r="G79" s="374"/>
      <c r="H79" s="375"/>
      <c r="I79" s="375" t="s">
        <v>86</v>
      </c>
      <c r="J79" s="376"/>
      <c r="K79" s="377"/>
      <c r="L79" s="377"/>
      <c r="M79" s="377"/>
      <c r="N79" s="377"/>
      <c r="O79" s="377"/>
      <c r="P79" s="377"/>
      <c r="Q79" s="1141"/>
      <c r="R79" s="1139"/>
      <c r="S79" s="378"/>
      <c r="T79" s="976"/>
      <c r="U79" s="378"/>
      <c r="V79" s="379"/>
    </row>
    <row r="80" spans="1:22" customFormat="1" ht="12.75" customHeight="1">
      <c r="A80" s="810"/>
      <c r="B80" s="65">
        <v>1</v>
      </c>
      <c r="C80" s="66">
        <f>IF(E80="A",4,IF(E80="B",3,IF(E80="C",2,IF(E80="D",1,0))))</f>
        <v>2</v>
      </c>
      <c r="D80" s="76" t="s">
        <v>87</v>
      </c>
      <c r="E80" s="77" t="s">
        <v>90</v>
      </c>
      <c r="F80" s="99" t="s">
        <v>70</v>
      </c>
      <c r="G80" s="78"/>
      <c r="H80" s="100" t="s">
        <v>88</v>
      </c>
      <c r="I80" s="101" t="s">
        <v>5715</v>
      </c>
      <c r="J80" s="81" t="s">
        <v>92</v>
      </c>
      <c r="K80" s="72"/>
      <c r="L80" s="72"/>
      <c r="M80" s="72"/>
      <c r="N80" s="72">
        <v>1400</v>
      </c>
      <c r="O80" s="72">
        <v>1400</v>
      </c>
      <c r="P80" s="72">
        <v>1400</v>
      </c>
      <c r="Q80" s="1064">
        <v>2000</v>
      </c>
      <c r="R80" s="829">
        <v>2200</v>
      </c>
      <c r="S80" s="769">
        <v>2500</v>
      </c>
      <c r="T80" s="1047">
        <v>3000</v>
      </c>
      <c r="U80" s="73"/>
      <c r="V80" s="196"/>
    </row>
    <row r="81" spans="1:254" customFormat="1" ht="12.5">
      <c r="B81" s="65">
        <v>1</v>
      </c>
      <c r="C81" s="66">
        <f>IF(E81="A",4,IF(E81="B",3,IF(E81="C",2,IF(E81="D",1,0))))</f>
        <v>3</v>
      </c>
      <c r="D81" s="998" t="s">
        <v>68</v>
      </c>
      <c r="E81" s="998" t="s">
        <v>87</v>
      </c>
      <c r="F81" s="998" t="s">
        <v>87</v>
      </c>
      <c r="G81" s="1007"/>
      <c r="H81" s="1004" t="s">
        <v>88</v>
      </c>
      <c r="I81" s="1000" t="s">
        <v>3819</v>
      </c>
      <c r="J81" s="1001" t="s">
        <v>17</v>
      </c>
      <c r="K81" s="811"/>
      <c r="L81" s="811"/>
      <c r="M81" s="811"/>
      <c r="N81" s="811"/>
      <c r="O81" s="811"/>
      <c r="P81" s="811">
        <v>4811</v>
      </c>
      <c r="Q81" s="1066">
        <v>4911</v>
      </c>
      <c r="R81" s="1025">
        <v>5011</v>
      </c>
      <c r="S81" s="1005"/>
      <c r="T81" s="1005"/>
      <c r="U81" s="1002"/>
      <c r="V81" s="1006"/>
      <c r="W81" s="55"/>
      <c r="X81" s="188"/>
    </row>
    <row r="82" spans="1:254" s="365" customFormat="1" ht="12" customHeight="1">
      <c r="A82"/>
      <c r="B82" s="380"/>
      <c r="C82" s="374"/>
      <c r="D82" s="381"/>
      <c r="E82" s="381"/>
      <c r="F82" s="381"/>
      <c r="G82" s="374"/>
      <c r="H82" s="380"/>
      <c r="I82" s="375" t="s">
        <v>93</v>
      </c>
      <c r="J82" s="382"/>
      <c r="K82" s="72"/>
      <c r="L82" s="72"/>
      <c r="M82" s="72"/>
      <c r="N82" s="72"/>
      <c r="O82" s="72"/>
      <c r="P82" s="72"/>
      <c r="Q82" s="1142"/>
      <c r="R82" s="1140"/>
      <c r="S82" s="383"/>
      <c r="T82" s="977"/>
      <c r="U82" s="383"/>
      <c r="V82" s="384"/>
    </row>
    <row r="83" spans="1:254" s="109" customFormat="1" ht="12.5">
      <c r="A83"/>
      <c r="B83" s="65">
        <v>1</v>
      </c>
      <c r="C83" s="66">
        <f t="shared" ref="C83:C96" si="6">IF(E83="A",4,IF(E83="B",3,IF(E83="C",2,IF(E83="D",1,0))))</f>
        <v>1</v>
      </c>
      <c r="D83" s="76" t="s">
        <v>87</v>
      </c>
      <c r="E83" s="99" t="s">
        <v>70</v>
      </c>
      <c r="F83" s="76" t="s">
        <v>68</v>
      </c>
      <c r="G83" s="78"/>
      <c r="H83" s="96" t="s">
        <v>94</v>
      </c>
      <c r="I83" s="107" t="s">
        <v>1126</v>
      </c>
      <c r="J83" s="81" t="s">
        <v>10</v>
      </c>
      <c r="K83" s="72"/>
      <c r="L83" s="72"/>
      <c r="M83" s="72"/>
      <c r="N83" s="72"/>
      <c r="O83" s="72">
        <v>3260</v>
      </c>
      <c r="P83" s="72">
        <v>3560</v>
      </c>
      <c r="Q83" s="1063">
        <v>3660</v>
      </c>
      <c r="R83" s="108"/>
      <c r="S83" s="103"/>
      <c r="T83" s="884"/>
      <c r="U83" s="103"/>
      <c r="V83" s="158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</row>
    <row r="84" spans="1:254" ht="12.75" customHeight="1">
      <c r="B84" s="65">
        <v>1</v>
      </c>
      <c r="C84" s="66">
        <f t="shared" si="6"/>
        <v>2</v>
      </c>
      <c r="D84" s="76" t="s">
        <v>68</v>
      </c>
      <c r="E84" s="77" t="s">
        <v>90</v>
      </c>
      <c r="F84" s="99" t="s">
        <v>99</v>
      </c>
      <c r="G84" s="95"/>
      <c r="H84" s="96" t="s">
        <v>362</v>
      </c>
      <c r="I84" s="70" t="s">
        <v>536</v>
      </c>
      <c r="J84" s="71" t="s">
        <v>7</v>
      </c>
      <c r="K84" s="72"/>
      <c r="L84" s="72"/>
      <c r="M84" s="72">
        <v>300</v>
      </c>
      <c r="N84" s="72">
        <v>500</v>
      </c>
      <c r="O84" s="72">
        <v>600</v>
      </c>
      <c r="P84" s="72">
        <v>700</v>
      </c>
      <c r="Q84" s="1084">
        <v>800</v>
      </c>
      <c r="R84" s="1074">
        <v>1000</v>
      </c>
      <c r="S84" s="97"/>
      <c r="T84" s="886"/>
      <c r="U84" s="97"/>
      <c r="V84" s="98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</row>
    <row r="85" spans="1:254" customFormat="1" ht="12.75" customHeight="1">
      <c r="A85" s="810"/>
      <c r="B85" s="65">
        <v>1</v>
      </c>
      <c r="C85" s="66">
        <f t="shared" si="6"/>
        <v>3</v>
      </c>
      <c r="D85" s="77" t="s">
        <v>90</v>
      </c>
      <c r="E85" s="76" t="s">
        <v>87</v>
      </c>
      <c r="F85" s="76" t="s">
        <v>87</v>
      </c>
      <c r="G85" s="78"/>
      <c r="H85" s="100" t="s">
        <v>94</v>
      </c>
      <c r="I85" s="101" t="s">
        <v>5770</v>
      </c>
      <c r="J85" s="81" t="s">
        <v>1056</v>
      </c>
      <c r="K85" s="72"/>
      <c r="L85" s="72"/>
      <c r="M85" s="72"/>
      <c r="N85" s="72">
        <v>1400</v>
      </c>
      <c r="O85" s="72">
        <v>1400</v>
      </c>
      <c r="P85" s="72">
        <v>1400</v>
      </c>
      <c r="Q85" s="1064">
        <v>2000</v>
      </c>
      <c r="R85" s="829">
        <v>2200</v>
      </c>
      <c r="S85" s="769">
        <v>2400</v>
      </c>
      <c r="T85" s="880"/>
      <c r="U85" s="73"/>
      <c r="V85" s="196"/>
    </row>
    <row r="86" spans="1:254" customFormat="1" ht="12.75" customHeight="1">
      <c r="A86" s="810"/>
      <c r="B86" s="65">
        <v>1</v>
      </c>
      <c r="C86" s="66">
        <f t="shared" si="6"/>
        <v>3</v>
      </c>
      <c r="D86" s="76" t="s">
        <v>68</v>
      </c>
      <c r="E86" s="76" t="s">
        <v>87</v>
      </c>
      <c r="F86" s="76" t="s">
        <v>87</v>
      </c>
      <c r="G86" s="78"/>
      <c r="H86" s="100" t="s">
        <v>94</v>
      </c>
      <c r="I86" s="101" t="s">
        <v>5679</v>
      </c>
      <c r="J86" s="81" t="s">
        <v>616</v>
      </c>
      <c r="K86" s="72"/>
      <c r="L86" s="72"/>
      <c r="M86" s="72"/>
      <c r="N86" s="72">
        <v>500</v>
      </c>
      <c r="O86" s="72">
        <v>500</v>
      </c>
      <c r="P86" s="72">
        <v>600</v>
      </c>
      <c r="Q86" s="1063">
        <v>700</v>
      </c>
      <c r="R86" s="829">
        <v>800</v>
      </c>
      <c r="S86" s="73"/>
      <c r="T86" s="880"/>
      <c r="U86" s="73"/>
      <c r="V86" s="196"/>
    </row>
    <row r="87" spans="1:254" customFormat="1" ht="12.75" customHeight="1">
      <c r="A87" s="810"/>
      <c r="B87" s="65">
        <v>1</v>
      </c>
      <c r="C87" s="66">
        <f t="shared" si="6"/>
        <v>1</v>
      </c>
      <c r="D87" s="76" t="s">
        <v>68</v>
      </c>
      <c r="E87" s="99" t="s">
        <v>70</v>
      </c>
      <c r="F87" s="76" t="s">
        <v>87</v>
      </c>
      <c r="G87" s="78"/>
      <c r="H87" s="100" t="s">
        <v>1220</v>
      </c>
      <c r="I87" s="101" t="s">
        <v>5796</v>
      </c>
      <c r="J87" s="81" t="s">
        <v>92</v>
      </c>
      <c r="K87" s="72"/>
      <c r="L87" s="72"/>
      <c r="M87" s="72"/>
      <c r="N87" s="72">
        <v>350</v>
      </c>
      <c r="O87" s="72">
        <v>350</v>
      </c>
      <c r="P87" s="72">
        <v>500</v>
      </c>
      <c r="Q87" s="1063">
        <v>600</v>
      </c>
      <c r="R87" s="829">
        <v>700</v>
      </c>
      <c r="S87" s="73"/>
      <c r="T87" s="880"/>
      <c r="U87" s="73"/>
      <c r="V87" s="196"/>
    </row>
    <row r="88" spans="1:254" customFormat="1" ht="12.75" customHeight="1">
      <c r="A88" s="320"/>
      <c r="B88" s="65">
        <v>1</v>
      </c>
      <c r="C88" s="66">
        <f>IF(E88="A",1,IF(E88="B",1,0))</f>
        <v>0</v>
      </c>
      <c r="D88" s="1253" t="s">
        <v>68</v>
      </c>
      <c r="E88" s="1254" t="s">
        <v>90</v>
      </c>
      <c r="F88" s="1254" t="s">
        <v>90</v>
      </c>
      <c r="G88" s="78"/>
      <c r="H88" s="100" t="s">
        <v>101</v>
      </c>
      <c r="I88" s="826" t="s">
        <v>6428</v>
      </c>
      <c r="J88" s="81" t="s">
        <v>10</v>
      </c>
      <c r="K88" s="72"/>
      <c r="L88" s="72"/>
      <c r="M88" s="72"/>
      <c r="N88" s="72"/>
      <c r="O88" s="72"/>
      <c r="P88" s="72"/>
      <c r="Q88" s="833">
        <v>1590</v>
      </c>
      <c r="R88" s="822">
        <v>2650</v>
      </c>
      <c r="S88" s="769">
        <v>2650</v>
      </c>
      <c r="T88" s="880"/>
      <c r="U88" s="880"/>
      <c r="V88" s="110"/>
    </row>
    <row r="89" spans="1:254" customFormat="1" ht="12.75" customHeight="1">
      <c r="B89" s="65">
        <v>1</v>
      </c>
      <c r="C89" s="66">
        <f t="shared" si="6"/>
        <v>4</v>
      </c>
      <c r="D89" s="823" t="s">
        <v>87</v>
      </c>
      <c r="E89" s="823" t="s">
        <v>68</v>
      </c>
      <c r="F89" s="825" t="s">
        <v>99</v>
      </c>
      <c r="G89" s="78"/>
      <c r="H89" s="100" t="s">
        <v>372</v>
      </c>
      <c r="I89" s="101" t="s">
        <v>5973</v>
      </c>
      <c r="J89" s="81" t="s">
        <v>10</v>
      </c>
      <c r="K89" s="72"/>
      <c r="L89" s="72"/>
      <c r="M89" s="72"/>
      <c r="N89" s="72"/>
      <c r="O89" s="72">
        <v>750</v>
      </c>
      <c r="P89" s="72">
        <v>750</v>
      </c>
      <c r="Q89" s="1064">
        <v>800</v>
      </c>
      <c r="R89" s="829">
        <v>900</v>
      </c>
      <c r="S89" s="769">
        <v>1000</v>
      </c>
      <c r="T89" s="880"/>
      <c r="U89" s="73"/>
      <c r="V89" s="196"/>
    </row>
    <row r="90" spans="1:254" customFormat="1" ht="12.75" customHeight="1">
      <c r="A90" s="810"/>
      <c r="B90" s="65">
        <v>1</v>
      </c>
      <c r="C90" s="66">
        <f t="shared" si="6"/>
        <v>0</v>
      </c>
      <c r="D90" s="76" t="s">
        <v>68</v>
      </c>
      <c r="E90" s="99" t="s">
        <v>99</v>
      </c>
      <c r="F90" s="76" t="s">
        <v>87</v>
      </c>
      <c r="G90" s="78"/>
      <c r="H90" s="100" t="s">
        <v>1601</v>
      </c>
      <c r="I90" s="101" t="s">
        <v>5884</v>
      </c>
      <c r="J90" s="81" t="s">
        <v>92</v>
      </c>
      <c r="K90" s="72"/>
      <c r="L90" s="72"/>
      <c r="M90" s="72"/>
      <c r="N90" s="72">
        <v>200</v>
      </c>
      <c r="O90" s="72">
        <v>200</v>
      </c>
      <c r="P90" s="72">
        <v>500</v>
      </c>
      <c r="Q90" s="1063">
        <v>700</v>
      </c>
      <c r="R90" s="108"/>
      <c r="S90" s="73"/>
      <c r="T90" s="880"/>
      <c r="U90" s="73"/>
      <c r="V90" s="196"/>
    </row>
    <row r="91" spans="1:254" ht="12.75" customHeight="1">
      <c r="B91" s="65">
        <v>1</v>
      </c>
      <c r="C91" s="66">
        <f t="shared" si="6"/>
        <v>2</v>
      </c>
      <c r="D91" s="105" t="s">
        <v>90</v>
      </c>
      <c r="E91" s="105" t="s">
        <v>90</v>
      </c>
      <c r="F91" s="67" t="s">
        <v>87</v>
      </c>
      <c r="G91" s="68"/>
      <c r="H91" s="69" t="s">
        <v>101</v>
      </c>
      <c r="I91" s="70" t="s">
        <v>539</v>
      </c>
      <c r="J91" s="71" t="s">
        <v>17</v>
      </c>
      <c r="K91" s="72"/>
      <c r="L91" s="72">
        <f>60%*M91</f>
        <v>1980</v>
      </c>
      <c r="M91" s="72">
        <v>3300</v>
      </c>
      <c r="N91" s="72">
        <v>3300</v>
      </c>
      <c r="O91" s="72">
        <v>3800</v>
      </c>
      <c r="P91" s="72">
        <v>4500</v>
      </c>
      <c r="Q91" s="1063">
        <v>4800</v>
      </c>
      <c r="R91" s="1025">
        <v>5000</v>
      </c>
      <c r="S91" s="73"/>
      <c r="T91" s="899"/>
      <c r="U91" s="73"/>
      <c r="V91" s="74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</row>
    <row r="92" spans="1:254" ht="12.75" customHeight="1">
      <c r="B92" s="65">
        <v>1</v>
      </c>
      <c r="C92" s="66">
        <f t="shared" si="6"/>
        <v>3</v>
      </c>
      <c r="D92" s="76" t="s">
        <v>87</v>
      </c>
      <c r="E92" s="76" t="s">
        <v>87</v>
      </c>
      <c r="F92" s="76" t="s">
        <v>68</v>
      </c>
      <c r="G92" s="95"/>
      <c r="H92" s="96" t="s">
        <v>372</v>
      </c>
      <c r="I92" s="70" t="s">
        <v>540</v>
      </c>
      <c r="J92" s="71" t="s">
        <v>7</v>
      </c>
      <c r="K92" s="72"/>
      <c r="L92" s="72"/>
      <c r="M92" s="72">
        <v>840</v>
      </c>
      <c r="N92" s="72">
        <v>1400</v>
      </c>
      <c r="O92" s="72">
        <v>1400</v>
      </c>
      <c r="P92" s="72">
        <v>1800</v>
      </c>
      <c r="Q92" s="1084">
        <v>2600</v>
      </c>
      <c r="R92" s="1074">
        <v>3100</v>
      </c>
      <c r="S92" s="820">
        <v>3500</v>
      </c>
      <c r="T92" s="886"/>
      <c r="U92" s="97"/>
      <c r="V92" s="98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</row>
    <row r="93" spans="1:254" customFormat="1" ht="12.75" customHeight="1">
      <c r="A93" s="1022"/>
      <c r="B93" s="65">
        <v>1</v>
      </c>
      <c r="C93" s="66">
        <f t="shared" si="6"/>
        <v>2</v>
      </c>
      <c r="D93" s="1030" t="s">
        <v>68</v>
      </c>
      <c r="E93" s="1033" t="s">
        <v>90</v>
      </c>
      <c r="F93" s="1034" t="s">
        <v>68</v>
      </c>
      <c r="G93" s="78"/>
      <c r="H93" s="100" t="s">
        <v>104</v>
      </c>
      <c r="I93" s="101" t="s">
        <v>6191</v>
      </c>
      <c r="J93" s="1023" t="s">
        <v>92</v>
      </c>
      <c r="K93" s="72"/>
      <c r="L93" s="72"/>
      <c r="M93" s="72"/>
      <c r="N93" s="72"/>
      <c r="O93" s="72"/>
      <c r="P93" s="72">
        <v>287</v>
      </c>
      <c r="Q93" s="1063">
        <v>350</v>
      </c>
      <c r="R93" s="1026"/>
      <c r="S93" s="1027"/>
      <c r="T93" s="1028"/>
      <c r="U93" s="1028"/>
      <c r="V93" s="1029"/>
    </row>
    <row r="94" spans="1:254" customFormat="1" ht="12.75" customHeight="1">
      <c r="B94" s="65">
        <v>1</v>
      </c>
      <c r="C94" s="66">
        <f t="shared" si="6"/>
        <v>1</v>
      </c>
      <c r="D94" s="77" t="s">
        <v>90</v>
      </c>
      <c r="E94" s="99" t="s">
        <v>70</v>
      </c>
      <c r="F94" s="77" t="s">
        <v>90</v>
      </c>
      <c r="G94" s="78"/>
      <c r="H94" s="100" t="s">
        <v>104</v>
      </c>
      <c r="I94" s="101" t="s">
        <v>5726</v>
      </c>
      <c r="J94" s="81" t="s">
        <v>10</v>
      </c>
      <c r="K94" s="72"/>
      <c r="L94" s="72"/>
      <c r="M94" s="72"/>
      <c r="N94" s="72">
        <v>200</v>
      </c>
      <c r="O94" s="72">
        <v>300</v>
      </c>
      <c r="P94" s="72">
        <v>300</v>
      </c>
      <c r="Q94" s="1143">
        <v>400</v>
      </c>
      <c r="R94" s="829"/>
      <c r="S94" s="769"/>
      <c r="T94" s="880"/>
      <c r="U94" s="73"/>
      <c r="V94" s="196"/>
    </row>
    <row r="95" spans="1:254" customFormat="1" ht="12.75" customHeight="1">
      <c r="A95" s="111"/>
      <c r="B95" s="65">
        <v>1</v>
      </c>
      <c r="C95" s="66">
        <f t="shared" si="6"/>
        <v>2</v>
      </c>
      <c r="D95" s="1030" t="s">
        <v>87</v>
      </c>
      <c r="E95" s="1033" t="s">
        <v>90</v>
      </c>
      <c r="F95" s="1034" t="s">
        <v>87</v>
      </c>
      <c r="G95" s="78"/>
      <c r="H95" s="100" t="s">
        <v>104</v>
      </c>
      <c r="I95" s="101" t="s">
        <v>6184</v>
      </c>
      <c r="J95" s="1023" t="s">
        <v>92</v>
      </c>
      <c r="K95" s="72"/>
      <c r="L95" s="72"/>
      <c r="M95" s="72"/>
      <c r="N95" s="72"/>
      <c r="O95" s="72"/>
      <c r="P95" s="72">
        <v>900</v>
      </c>
      <c r="Q95" s="1063">
        <v>900</v>
      </c>
      <c r="R95" s="1025">
        <v>900</v>
      </c>
      <c r="S95" s="1027"/>
      <c r="T95" s="1028"/>
      <c r="U95" s="1028"/>
      <c r="V95" s="1029"/>
    </row>
    <row r="96" spans="1:254" s="55" customFormat="1" ht="10.5">
      <c r="A96" s="217"/>
      <c r="B96" s="65">
        <v>1</v>
      </c>
      <c r="C96" s="66">
        <f t="shared" si="6"/>
        <v>2</v>
      </c>
      <c r="D96" s="76" t="s">
        <v>68</v>
      </c>
      <c r="E96" s="77" t="s">
        <v>90</v>
      </c>
      <c r="F96" s="77" t="s">
        <v>90</v>
      </c>
      <c r="G96" s="78"/>
      <c r="H96" s="96" t="s">
        <v>104</v>
      </c>
      <c r="I96" s="107" t="s">
        <v>3011</v>
      </c>
      <c r="J96" s="81" t="s">
        <v>7</v>
      </c>
      <c r="K96" s="72"/>
      <c r="L96" s="72"/>
      <c r="M96" s="72"/>
      <c r="N96" s="72">
        <v>700</v>
      </c>
      <c r="O96" s="72">
        <v>800</v>
      </c>
      <c r="P96" s="72">
        <v>900</v>
      </c>
      <c r="Q96" s="1094">
        <v>1000</v>
      </c>
      <c r="R96" s="108"/>
      <c r="S96" s="73"/>
      <c r="T96" s="880"/>
      <c r="U96" s="73"/>
      <c r="V96" s="196"/>
    </row>
    <row r="97" spans="1:254" s="365" customFormat="1" ht="12" customHeight="1">
      <c r="A97"/>
      <c r="B97" s="380"/>
      <c r="C97" s="374"/>
      <c r="D97" s="385"/>
      <c r="E97" s="385"/>
      <c r="F97" s="385"/>
      <c r="G97" s="374"/>
      <c r="H97" s="380"/>
      <c r="I97" s="375" t="s">
        <v>542</v>
      </c>
      <c r="J97" s="382"/>
      <c r="K97" s="72"/>
      <c r="L97" s="72"/>
      <c r="M97" s="72"/>
      <c r="N97" s="72"/>
      <c r="O97" s="72"/>
      <c r="P97" s="72"/>
      <c r="Q97" s="1142"/>
      <c r="R97" s="1140"/>
      <c r="S97" s="383"/>
      <c r="T97" s="977"/>
      <c r="U97" s="383"/>
      <c r="V97" s="384"/>
    </row>
    <row r="98" spans="1:254" ht="12.75" customHeight="1">
      <c r="B98" s="65">
        <v>1</v>
      </c>
      <c r="C98" s="66">
        <f t="shared" ref="C98:C106" si="7">IF(E98="A",4,IF(E98="B",3,IF(E98="C",2,IF(E98="D",1,0))))</f>
        <v>3</v>
      </c>
      <c r="D98" s="76" t="s">
        <v>87</v>
      </c>
      <c r="E98" s="76" t="s">
        <v>87</v>
      </c>
      <c r="F98" s="99" t="s">
        <v>70</v>
      </c>
      <c r="G98" s="95"/>
      <c r="H98" s="96" t="s">
        <v>90</v>
      </c>
      <c r="I98" s="70" t="s">
        <v>543</v>
      </c>
      <c r="J98" s="71" t="s">
        <v>7</v>
      </c>
      <c r="K98" s="72">
        <v>2650</v>
      </c>
      <c r="L98" s="72">
        <v>4800</v>
      </c>
      <c r="M98" s="72">
        <v>4800</v>
      </c>
      <c r="N98" s="72">
        <v>4800</v>
      </c>
      <c r="O98" s="72">
        <v>5000</v>
      </c>
      <c r="P98" s="72">
        <v>5500</v>
      </c>
      <c r="Q98" s="1084">
        <v>5800</v>
      </c>
      <c r="R98" s="1073"/>
      <c r="S98" s="97"/>
      <c r="T98" s="886"/>
      <c r="U98" s="97"/>
      <c r="V98" s="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</row>
    <row r="99" spans="1:254" customFormat="1" ht="12.75" customHeight="1">
      <c r="B99" s="65">
        <v>1</v>
      </c>
      <c r="C99" s="66">
        <f t="shared" si="7"/>
        <v>4</v>
      </c>
      <c r="D99" s="824" t="s">
        <v>90</v>
      </c>
      <c r="E99" s="823" t="s">
        <v>68</v>
      </c>
      <c r="F99" s="825" t="s">
        <v>70</v>
      </c>
      <c r="G99" s="78"/>
      <c r="H99" s="100" t="s">
        <v>90</v>
      </c>
      <c r="I99" s="101" t="s">
        <v>5999</v>
      </c>
      <c r="J99" s="81" t="s">
        <v>10</v>
      </c>
      <c r="K99" s="72"/>
      <c r="L99" s="72"/>
      <c r="M99" s="72"/>
      <c r="N99" s="72"/>
      <c r="O99" s="72">
        <v>500</v>
      </c>
      <c r="P99" s="72">
        <v>500</v>
      </c>
      <c r="Q99" s="1064">
        <v>1200</v>
      </c>
      <c r="R99" s="829">
        <v>1500</v>
      </c>
      <c r="S99" s="769">
        <v>1800</v>
      </c>
      <c r="T99" s="880"/>
      <c r="U99" s="73"/>
      <c r="V99" s="196"/>
    </row>
    <row r="100" spans="1:254" customFormat="1" ht="12.5">
      <c r="A100" s="305"/>
      <c r="B100" s="65">
        <v>1</v>
      </c>
      <c r="C100" s="66">
        <f t="shared" si="7"/>
        <v>1</v>
      </c>
      <c r="D100" s="254" t="s">
        <v>68</v>
      </c>
      <c r="E100" s="253" t="s">
        <v>70</v>
      </c>
      <c r="F100" s="253" t="s">
        <v>99</v>
      </c>
      <c r="G100" s="849"/>
      <c r="H100" s="96" t="s">
        <v>116</v>
      </c>
      <c r="I100" s="107" t="s">
        <v>5493</v>
      </c>
      <c r="J100" s="81" t="s">
        <v>1056</v>
      </c>
      <c r="K100" s="811"/>
      <c r="L100" s="811"/>
      <c r="M100" s="811"/>
      <c r="N100" s="811"/>
      <c r="O100" s="811">
        <v>1203</v>
      </c>
      <c r="P100" s="811">
        <v>1303</v>
      </c>
      <c r="Q100" s="1063">
        <v>1503</v>
      </c>
      <c r="R100" s="829">
        <v>2003</v>
      </c>
      <c r="S100" s="103"/>
      <c r="T100" s="884"/>
      <c r="U100" s="103"/>
      <c r="V100" s="158"/>
    </row>
    <row r="101" spans="1:254" customFormat="1" ht="12.75" customHeight="1">
      <c r="A101" s="320"/>
      <c r="B101" s="65">
        <v>1</v>
      </c>
      <c r="C101" s="66">
        <f>IF(E101="A",1,IF(E101="B",1,0))</f>
        <v>1</v>
      </c>
      <c r="D101" s="1253" t="s">
        <v>87</v>
      </c>
      <c r="E101" s="1253" t="s">
        <v>68</v>
      </c>
      <c r="F101" s="1255" t="s">
        <v>70</v>
      </c>
      <c r="G101" s="78"/>
      <c r="H101" s="100" t="s">
        <v>116</v>
      </c>
      <c r="I101" s="826" t="s">
        <v>6474</v>
      </c>
      <c r="J101" s="81" t="s">
        <v>17</v>
      </c>
      <c r="K101" s="72"/>
      <c r="L101" s="72"/>
      <c r="M101" s="72"/>
      <c r="N101" s="72"/>
      <c r="O101" s="72"/>
      <c r="P101" s="72"/>
      <c r="Q101" s="833">
        <v>750</v>
      </c>
      <c r="R101" s="822">
        <v>750</v>
      </c>
      <c r="S101" s="73"/>
      <c r="T101" s="880"/>
      <c r="U101" s="880"/>
      <c r="V101" s="110"/>
    </row>
    <row r="102" spans="1:254" customFormat="1" ht="12.5">
      <c r="B102" s="65">
        <v>1</v>
      </c>
      <c r="C102" s="66">
        <f t="shared" si="7"/>
        <v>3</v>
      </c>
      <c r="D102" s="1038" t="s">
        <v>87</v>
      </c>
      <c r="E102" s="1038" t="s">
        <v>87</v>
      </c>
      <c r="F102" s="1045" t="s">
        <v>90</v>
      </c>
      <c r="G102" s="1007"/>
      <c r="H102" s="1039" t="s">
        <v>114</v>
      </c>
      <c r="I102" s="1000" t="s">
        <v>4884</v>
      </c>
      <c r="J102" s="1023" t="s">
        <v>6111</v>
      </c>
      <c r="K102" s="72"/>
      <c r="L102" s="72"/>
      <c r="M102" s="72"/>
      <c r="N102" s="72"/>
      <c r="O102" s="72"/>
      <c r="P102" s="72"/>
      <c r="Q102" s="1024">
        <v>710</v>
      </c>
      <c r="R102" s="1044">
        <v>710</v>
      </c>
      <c r="S102" s="1036">
        <v>710</v>
      </c>
      <c r="T102" s="1044">
        <v>710</v>
      </c>
      <c r="U102" s="1042"/>
      <c r="V102" s="1043"/>
      <c r="X102" s="188"/>
    </row>
    <row r="103" spans="1:254" customFormat="1" ht="12.5">
      <c r="A103" s="217"/>
      <c r="B103" s="65">
        <v>1</v>
      </c>
      <c r="C103" s="66">
        <f t="shared" si="7"/>
        <v>1</v>
      </c>
      <c r="D103" s="76" t="s">
        <v>87</v>
      </c>
      <c r="E103" s="99" t="s">
        <v>70</v>
      </c>
      <c r="F103" s="76" t="s">
        <v>87</v>
      </c>
      <c r="G103" s="78"/>
      <c r="H103" s="96" t="s">
        <v>114</v>
      </c>
      <c r="I103" s="107" t="s">
        <v>3599</v>
      </c>
      <c r="J103" s="81" t="s">
        <v>7</v>
      </c>
      <c r="K103" s="811"/>
      <c r="L103" s="811"/>
      <c r="M103" s="811"/>
      <c r="N103" s="811"/>
      <c r="O103" s="811">
        <v>1800</v>
      </c>
      <c r="P103" s="811">
        <v>1800</v>
      </c>
      <c r="Q103" s="1063">
        <v>1800</v>
      </c>
      <c r="R103" s="829">
        <v>1900</v>
      </c>
      <c r="S103" s="103"/>
      <c r="T103" s="884"/>
      <c r="U103" s="103"/>
      <c r="V103" s="158"/>
    </row>
    <row r="104" spans="1:254" ht="12.75" customHeight="1">
      <c r="B104" s="65">
        <v>1</v>
      </c>
      <c r="C104" s="66">
        <f t="shared" si="7"/>
        <v>1</v>
      </c>
      <c r="D104" s="76" t="s">
        <v>87</v>
      </c>
      <c r="E104" s="99" t="s">
        <v>70</v>
      </c>
      <c r="F104" s="76" t="s">
        <v>87</v>
      </c>
      <c r="G104" s="95"/>
      <c r="H104" s="96" t="s">
        <v>108</v>
      </c>
      <c r="I104" s="70" t="s">
        <v>544</v>
      </c>
      <c r="J104" s="71" t="s">
        <v>17</v>
      </c>
      <c r="K104" s="72"/>
      <c r="L104" s="72"/>
      <c r="M104" s="72">
        <v>210</v>
      </c>
      <c r="N104" s="72">
        <v>350</v>
      </c>
      <c r="O104" s="72">
        <v>800</v>
      </c>
      <c r="P104" s="72">
        <v>1000</v>
      </c>
      <c r="Q104" s="1084">
        <v>1500</v>
      </c>
      <c r="R104" s="1074">
        <v>2000</v>
      </c>
      <c r="S104" s="97"/>
      <c r="T104" s="886"/>
      <c r="U104" s="97"/>
      <c r="V104" s="98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</row>
    <row r="105" spans="1:254" ht="12.75" customHeight="1">
      <c r="B105" s="65">
        <v>1</v>
      </c>
      <c r="C105" s="66">
        <f t="shared" si="7"/>
        <v>2</v>
      </c>
      <c r="D105" s="67" t="s">
        <v>87</v>
      </c>
      <c r="E105" s="105" t="s">
        <v>90</v>
      </c>
      <c r="F105" s="67" t="s">
        <v>87</v>
      </c>
      <c r="G105" s="68"/>
      <c r="H105" s="69" t="s">
        <v>240</v>
      </c>
      <c r="I105" s="70" t="s">
        <v>545</v>
      </c>
      <c r="J105" s="71" t="s">
        <v>92</v>
      </c>
      <c r="K105" s="72"/>
      <c r="L105" s="72">
        <v>500</v>
      </c>
      <c r="M105" s="72">
        <v>500</v>
      </c>
      <c r="N105" s="72">
        <v>700</v>
      </c>
      <c r="O105" s="72">
        <v>1100</v>
      </c>
      <c r="P105" s="72">
        <v>1500</v>
      </c>
      <c r="Q105" s="1063">
        <v>1800</v>
      </c>
      <c r="R105" s="1026"/>
      <c r="S105" s="73"/>
      <c r="T105" s="899"/>
      <c r="U105" s="73"/>
      <c r="V105" s="74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</row>
    <row r="106" spans="1:254" ht="12.75" customHeight="1">
      <c r="B106" s="65">
        <v>1</v>
      </c>
      <c r="C106" s="66">
        <f t="shared" si="7"/>
        <v>2</v>
      </c>
      <c r="D106" s="105" t="s">
        <v>90</v>
      </c>
      <c r="E106" s="105" t="s">
        <v>90</v>
      </c>
      <c r="F106" s="67" t="s">
        <v>87</v>
      </c>
      <c r="G106" s="68"/>
      <c r="H106" s="69" t="s">
        <v>188</v>
      </c>
      <c r="I106" s="70" t="s">
        <v>547</v>
      </c>
      <c r="J106" s="71" t="s">
        <v>1056</v>
      </c>
      <c r="K106" s="72"/>
      <c r="L106" s="72">
        <v>840</v>
      </c>
      <c r="M106" s="72">
        <v>1400</v>
      </c>
      <c r="N106" s="72">
        <v>1400</v>
      </c>
      <c r="O106" s="72">
        <v>2300</v>
      </c>
      <c r="P106" s="72">
        <v>2800</v>
      </c>
      <c r="Q106" s="1063">
        <v>3200</v>
      </c>
      <c r="R106" s="1025">
        <v>3800</v>
      </c>
      <c r="S106" s="73"/>
      <c r="T106" s="899"/>
      <c r="U106" s="73"/>
      <c r="V106" s="74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</row>
    <row r="107" spans="1:254" s="365" customFormat="1" ht="12" customHeight="1">
      <c r="A107"/>
      <c r="B107" s="380"/>
      <c r="C107" s="374"/>
      <c r="D107" s="385"/>
      <c r="E107" s="385"/>
      <c r="F107" s="385"/>
      <c r="G107" s="374"/>
      <c r="H107" s="380"/>
      <c r="I107" s="386" t="s">
        <v>118</v>
      </c>
      <c r="J107" s="382"/>
      <c r="K107" s="72"/>
      <c r="L107" s="72"/>
      <c r="M107" s="72"/>
      <c r="N107" s="72"/>
      <c r="O107" s="72"/>
      <c r="P107" s="72"/>
      <c r="Q107" s="1142"/>
      <c r="R107" s="1140"/>
      <c r="S107" s="383"/>
      <c r="T107" s="977"/>
      <c r="U107" s="383"/>
      <c r="V107" s="384"/>
    </row>
    <row r="108" spans="1:254" s="365" customFormat="1" ht="12" customHeight="1">
      <c r="A108"/>
      <c r="B108" s="65">
        <v>1</v>
      </c>
      <c r="C108" s="66">
        <f t="shared" ref="C108:C114" si="8">IF(E108="A",4,IF(E108="B",3,IF(E108="C",2,IF(E108="D",1,0))))</f>
        <v>3</v>
      </c>
      <c r="D108" s="76" t="s">
        <v>87</v>
      </c>
      <c r="E108" s="76" t="s">
        <v>87</v>
      </c>
      <c r="F108" s="99" t="s">
        <v>70</v>
      </c>
      <c r="G108" s="78"/>
      <c r="H108" s="96" t="s">
        <v>122</v>
      </c>
      <c r="I108" s="107" t="s">
        <v>551</v>
      </c>
      <c r="J108" s="81" t="s">
        <v>17</v>
      </c>
      <c r="K108" s="72"/>
      <c r="L108" s="72"/>
      <c r="M108" s="72"/>
      <c r="N108" s="72">
        <v>702</v>
      </c>
      <c r="O108" s="72">
        <v>802</v>
      </c>
      <c r="P108" s="72">
        <v>902</v>
      </c>
      <c r="Q108" s="1094">
        <v>1002</v>
      </c>
      <c r="R108" s="1026"/>
      <c r="S108" s="73"/>
      <c r="T108" s="899"/>
      <c r="U108" s="73"/>
      <c r="V108" s="74"/>
    </row>
    <row r="109" spans="1:254" customFormat="1" ht="12.75" customHeight="1">
      <c r="A109" s="810"/>
      <c r="B109" s="65">
        <v>1</v>
      </c>
      <c r="C109" s="66">
        <f t="shared" si="8"/>
        <v>2</v>
      </c>
      <c r="D109" s="76" t="s">
        <v>87</v>
      </c>
      <c r="E109" s="77" t="s">
        <v>90</v>
      </c>
      <c r="F109" s="99" t="s">
        <v>70</v>
      </c>
      <c r="G109" s="78"/>
      <c r="H109" s="100" t="s">
        <v>122</v>
      </c>
      <c r="I109" s="101" t="s">
        <v>5826</v>
      </c>
      <c r="J109" s="81" t="s">
        <v>92</v>
      </c>
      <c r="K109" s="72"/>
      <c r="L109" s="72"/>
      <c r="M109" s="72"/>
      <c r="N109" s="72">
        <v>2300</v>
      </c>
      <c r="O109" s="72">
        <v>2750</v>
      </c>
      <c r="P109" s="72">
        <v>2750</v>
      </c>
      <c r="Q109" s="1064">
        <v>3500</v>
      </c>
      <c r="R109" s="829">
        <v>3800</v>
      </c>
      <c r="S109" s="769">
        <v>4000</v>
      </c>
      <c r="T109" s="880"/>
      <c r="U109" s="73"/>
      <c r="V109" s="196"/>
    </row>
    <row r="110" spans="1:254" customFormat="1" ht="12.75" customHeight="1">
      <c r="A110" s="111"/>
      <c r="B110" s="65">
        <v>1</v>
      </c>
      <c r="C110" s="66">
        <f t="shared" si="8"/>
        <v>3</v>
      </c>
      <c r="D110" s="1030" t="s">
        <v>68</v>
      </c>
      <c r="E110" s="1030" t="s">
        <v>87</v>
      </c>
      <c r="F110" s="1034" t="s">
        <v>68</v>
      </c>
      <c r="G110" s="78"/>
      <c r="H110" s="100" t="s">
        <v>197</v>
      </c>
      <c r="I110" s="101" t="s">
        <v>6255</v>
      </c>
      <c r="J110" s="1023" t="s">
        <v>1056</v>
      </c>
      <c r="K110" s="72"/>
      <c r="L110" s="72"/>
      <c r="M110" s="72"/>
      <c r="N110" s="72"/>
      <c r="O110" s="72"/>
      <c r="P110" s="72">
        <v>1485</v>
      </c>
      <c r="Q110" s="1063">
        <v>2475</v>
      </c>
      <c r="R110" s="1025">
        <v>2475</v>
      </c>
      <c r="S110" s="1027"/>
      <c r="T110" s="1028"/>
      <c r="U110" s="1028"/>
      <c r="V110" s="1029"/>
    </row>
    <row r="111" spans="1:254" ht="12.75" customHeight="1">
      <c r="B111" s="65">
        <v>1</v>
      </c>
      <c r="C111" s="66">
        <f t="shared" si="8"/>
        <v>2</v>
      </c>
      <c r="D111" s="77" t="s">
        <v>90</v>
      </c>
      <c r="E111" s="77" t="s">
        <v>90</v>
      </c>
      <c r="F111" s="99" t="s">
        <v>99</v>
      </c>
      <c r="G111" s="95"/>
      <c r="H111" s="96" t="s">
        <v>197</v>
      </c>
      <c r="I111" s="70" t="s">
        <v>553</v>
      </c>
      <c r="J111" s="71" t="s">
        <v>17</v>
      </c>
      <c r="K111" s="72">
        <v>900</v>
      </c>
      <c r="L111" s="72">
        <v>900</v>
      </c>
      <c r="M111" s="72">
        <v>2000</v>
      </c>
      <c r="N111" s="72">
        <v>2000</v>
      </c>
      <c r="O111" s="72">
        <v>2200</v>
      </c>
      <c r="P111" s="72">
        <v>2400</v>
      </c>
      <c r="Q111" s="1094">
        <v>3000</v>
      </c>
      <c r="R111" s="1073"/>
      <c r="S111" s="97"/>
      <c r="T111" s="886"/>
      <c r="U111" s="97"/>
      <c r="V111" s="98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</row>
    <row r="112" spans="1:254" customFormat="1" ht="12.75" customHeight="1">
      <c r="A112" s="111"/>
      <c r="B112" s="65">
        <v>1</v>
      </c>
      <c r="C112" s="66">
        <f t="shared" si="8"/>
        <v>0</v>
      </c>
      <c r="D112" s="1030" t="s">
        <v>87</v>
      </c>
      <c r="E112" s="1032" t="s">
        <v>99</v>
      </c>
      <c r="F112" s="1034" t="s">
        <v>68</v>
      </c>
      <c r="G112" s="78"/>
      <c r="H112" s="100" t="s">
        <v>119</v>
      </c>
      <c r="I112" s="101" t="s">
        <v>6258</v>
      </c>
      <c r="J112" s="1023" t="s">
        <v>6111</v>
      </c>
      <c r="K112" s="72"/>
      <c r="L112" s="72"/>
      <c r="M112" s="72"/>
      <c r="N112" s="72"/>
      <c r="O112" s="72"/>
      <c r="P112" s="72">
        <v>450</v>
      </c>
      <c r="Q112" s="1063">
        <v>750</v>
      </c>
      <c r="R112" s="1026"/>
      <c r="S112" s="1027"/>
      <c r="T112" s="1028"/>
      <c r="U112" s="1028"/>
      <c r="V112" s="1029"/>
    </row>
    <row r="113" spans="1:254" ht="12.75" customHeight="1">
      <c r="B113" s="65">
        <v>1</v>
      </c>
      <c r="C113" s="66">
        <f t="shared" si="8"/>
        <v>4</v>
      </c>
      <c r="D113" s="76" t="s">
        <v>68</v>
      </c>
      <c r="E113" s="76" t="s">
        <v>68</v>
      </c>
      <c r="F113" s="99" t="s">
        <v>70</v>
      </c>
      <c r="G113" s="95"/>
      <c r="H113" s="96" t="s">
        <v>122</v>
      </c>
      <c r="I113" s="70" t="s">
        <v>554</v>
      </c>
      <c r="J113" s="71" t="s">
        <v>17</v>
      </c>
      <c r="K113" s="72">
        <v>4000</v>
      </c>
      <c r="L113" s="72">
        <v>4000</v>
      </c>
      <c r="M113" s="72">
        <v>4500</v>
      </c>
      <c r="N113" s="72">
        <v>5000</v>
      </c>
      <c r="O113" s="72">
        <v>5200</v>
      </c>
      <c r="P113" s="72">
        <v>5800</v>
      </c>
      <c r="Q113" s="1063">
        <v>6000</v>
      </c>
      <c r="R113" s="1026"/>
      <c r="S113" s="73"/>
      <c r="T113" s="899"/>
      <c r="U113" s="73"/>
      <c r="V113" s="196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</row>
    <row r="114" spans="1:254" ht="12.75" customHeight="1">
      <c r="B114" s="65">
        <v>1</v>
      </c>
      <c r="C114" s="66">
        <f t="shared" si="8"/>
        <v>0</v>
      </c>
      <c r="D114" s="76" t="s">
        <v>68</v>
      </c>
      <c r="E114" s="99" t="s">
        <v>99</v>
      </c>
      <c r="F114" s="76" t="s">
        <v>87</v>
      </c>
      <c r="G114" s="78"/>
      <c r="H114" s="96" t="s">
        <v>197</v>
      </c>
      <c r="I114" s="107" t="s">
        <v>555</v>
      </c>
      <c r="J114" s="81" t="s">
        <v>616</v>
      </c>
      <c r="K114" s="72"/>
      <c r="L114" s="72"/>
      <c r="M114" s="72"/>
      <c r="N114" s="72">
        <v>752</v>
      </c>
      <c r="O114" s="72">
        <v>852</v>
      </c>
      <c r="P114" s="72">
        <v>1052</v>
      </c>
      <c r="Q114" s="1094">
        <v>1552</v>
      </c>
      <c r="R114" s="1026"/>
      <c r="S114" s="73"/>
      <c r="T114" s="899"/>
      <c r="U114" s="73"/>
      <c r="V114" s="196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</row>
    <row r="115" spans="1:254" s="365" customFormat="1" ht="12" customHeight="1">
      <c r="A115"/>
      <c r="B115" s="380"/>
      <c r="C115" s="374"/>
      <c r="D115" s="385"/>
      <c r="E115" s="385"/>
      <c r="F115" s="385"/>
      <c r="G115" s="374"/>
      <c r="H115" s="380"/>
      <c r="I115" s="375" t="s">
        <v>125</v>
      </c>
      <c r="J115" s="382"/>
      <c r="K115" s="301"/>
      <c r="L115" s="301"/>
      <c r="M115" s="301"/>
      <c r="N115" s="301"/>
      <c r="O115" s="301"/>
      <c r="P115" s="301"/>
      <c r="Q115" s="1142"/>
      <c r="R115" s="1140"/>
      <c r="S115" s="383"/>
      <c r="T115" s="977"/>
      <c r="U115" s="383"/>
      <c r="V115" s="384"/>
    </row>
    <row r="116" spans="1:254" customFormat="1" ht="12.75" customHeight="1">
      <c r="B116" s="65">
        <v>1</v>
      </c>
      <c r="C116" s="66">
        <f>IF(E116="A",4,IF(E116="B",3,IF(E116="C",2,IF(E116="D",1,0))))</f>
        <v>1</v>
      </c>
      <c r="D116" s="824" t="s">
        <v>90</v>
      </c>
      <c r="E116" s="825" t="s">
        <v>70</v>
      </c>
      <c r="F116" s="823" t="s">
        <v>68</v>
      </c>
      <c r="G116" s="78"/>
      <c r="H116" s="100" t="s">
        <v>129</v>
      </c>
      <c r="I116" s="101" t="s">
        <v>6045</v>
      </c>
      <c r="J116" s="71" t="s">
        <v>6111</v>
      </c>
      <c r="K116" s="72"/>
      <c r="L116" s="72"/>
      <c r="M116" s="72"/>
      <c r="N116" s="72"/>
      <c r="O116" s="72">
        <v>900</v>
      </c>
      <c r="P116" s="72">
        <v>900</v>
      </c>
      <c r="Q116" s="1063">
        <v>900</v>
      </c>
      <c r="R116" s="108"/>
      <c r="S116" s="73"/>
      <c r="T116" s="880"/>
      <c r="U116" s="73"/>
      <c r="V116" s="196"/>
    </row>
    <row r="117" spans="1:254" customFormat="1" ht="12.5">
      <c r="A117" s="304"/>
      <c r="B117" s="65">
        <v>1</v>
      </c>
      <c r="C117" s="66">
        <f>IF(E117="A",4,IF(E117="B",3,IF(E117="C",2,IF(E117="D",1,0))))</f>
        <v>1</v>
      </c>
      <c r="D117" s="76" t="s">
        <v>68</v>
      </c>
      <c r="E117" s="99" t="s">
        <v>70</v>
      </c>
      <c r="F117" s="76" t="s">
        <v>68</v>
      </c>
      <c r="G117" s="95"/>
      <c r="H117" s="96" t="s">
        <v>131</v>
      </c>
      <c r="I117" s="107" t="s">
        <v>5152</v>
      </c>
      <c r="J117" s="81" t="s">
        <v>1056</v>
      </c>
      <c r="K117" s="811"/>
      <c r="L117" s="811"/>
      <c r="M117" s="811"/>
      <c r="N117" s="811"/>
      <c r="O117" s="811">
        <v>1811</v>
      </c>
      <c r="P117" s="811">
        <v>1811</v>
      </c>
      <c r="Q117" s="1063">
        <v>2211</v>
      </c>
      <c r="R117" s="829">
        <v>2511</v>
      </c>
      <c r="S117" s="103"/>
      <c r="T117" s="884"/>
      <c r="U117" s="103"/>
      <c r="V117" s="158"/>
    </row>
    <row r="118" spans="1:254" customFormat="1" ht="12.75" customHeight="1">
      <c r="A118" s="111"/>
      <c r="B118" s="65">
        <v>1</v>
      </c>
      <c r="C118" s="66">
        <f>IF(E118="A",4,IF(E118="B",3,IF(E118="C",2,IF(E118="D",1,0))))</f>
        <v>2</v>
      </c>
      <c r="D118" s="1030" t="s">
        <v>68</v>
      </c>
      <c r="E118" s="1033" t="s">
        <v>90</v>
      </c>
      <c r="F118" s="1031" t="s">
        <v>90</v>
      </c>
      <c r="G118" s="78"/>
      <c r="H118" s="100" t="s">
        <v>126</v>
      </c>
      <c r="I118" s="101" t="s">
        <v>6309</v>
      </c>
      <c r="J118" s="1023" t="s">
        <v>7</v>
      </c>
      <c r="K118" s="72"/>
      <c r="L118" s="72"/>
      <c r="M118" s="72"/>
      <c r="N118" s="72"/>
      <c r="O118" s="72"/>
      <c r="P118" s="72">
        <v>500</v>
      </c>
      <c r="Q118" s="1063">
        <v>500</v>
      </c>
      <c r="R118" s="1026"/>
      <c r="S118" s="1027"/>
      <c r="T118" s="1028"/>
      <c r="U118" s="1028"/>
      <c r="V118" s="1029"/>
    </row>
    <row r="119" spans="1:254" customFormat="1" ht="12.75" customHeight="1">
      <c r="A119" s="320"/>
      <c r="B119" s="65">
        <v>1</v>
      </c>
      <c r="C119" s="66">
        <f>IF(E119="A",1,IF(E119="B",1,0))</f>
        <v>0</v>
      </c>
      <c r="D119" s="1254" t="s">
        <v>90</v>
      </c>
      <c r="E119" s="1254" t="s">
        <v>90</v>
      </c>
      <c r="F119" s="1253" t="s">
        <v>68</v>
      </c>
      <c r="G119" s="78"/>
      <c r="H119" s="100" t="s">
        <v>126</v>
      </c>
      <c r="I119" s="826" t="s">
        <v>6565</v>
      </c>
      <c r="J119" s="81" t="s">
        <v>6111</v>
      </c>
      <c r="K119" s="72"/>
      <c r="L119" s="72"/>
      <c r="M119" s="72"/>
      <c r="N119" s="72"/>
      <c r="O119" s="72"/>
      <c r="P119" s="72"/>
      <c r="Q119" s="833">
        <v>350</v>
      </c>
      <c r="R119" s="822">
        <v>350</v>
      </c>
      <c r="S119" s="73"/>
      <c r="T119" s="880"/>
      <c r="U119" s="880"/>
      <c r="V119" s="110"/>
    </row>
    <row r="120" spans="1:254" customFormat="1" ht="12.75" customHeight="1">
      <c r="A120" s="810"/>
      <c r="B120" s="65">
        <v>1</v>
      </c>
      <c r="C120" s="66">
        <f>IF(E120="A",4,IF(E120="B",3,IF(E120="C",2,IF(E120="D",1,0))))</f>
        <v>1</v>
      </c>
      <c r="D120" s="76" t="s">
        <v>87</v>
      </c>
      <c r="E120" s="99" t="s">
        <v>70</v>
      </c>
      <c r="F120" s="76" t="s">
        <v>87</v>
      </c>
      <c r="G120" s="78"/>
      <c r="H120" s="100" t="s">
        <v>126</v>
      </c>
      <c r="I120" s="101" t="s">
        <v>5909</v>
      </c>
      <c r="J120" s="81" t="s">
        <v>92</v>
      </c>
      <c r="K120" s="72"/>
      <c r="L120" s="72"/>
      <c r="M120" s="72"/>
      <c r="N120" s="72">
        <v>724</v>
      </c>
      <c r="O120" s="72">
        <v>750</v>
      </c>
      <c r="P120" s="72">
        <v>800</v>
      </c>
      <c r="Q120" s="1064">
        <v>800</v>
      </c>
      <c r="R120" s="829">
        <v>1700</v>
      </c>
      <c r="S120" s="769">
        <v>1800</v>
      </c>
      <c r="T120" s="1047">
        <v>2000</v>
      </c>
      <c r="U120" s="73"/>
      <c r="V120" s="196"/>
    </row>
    <row r="121" spans="1:254" ht="12.75" customHeight="1">
      <c r="B121" s="65">
        <v>1</v>
      </c>
      <c r="C121" s="66">
        <f>IF(E121="A",4,IF(E121="B",3,IF(E121="C",2,IF(E121="D",1,0))))</f>
        <v>2</v>
      </c>
      <c r="D121" s="76" t="s">
        <v>87</v>
      </c>
      <c r="E121" s="77" t="s">
        <v>90</v>
      </c>
      <c r="F121" s="76" t="s">
        <v>87</v>
      </c>
      <c r="G121" s="78"/>
      <c r="H121" s="96" t="s">
        <v>126</v>
      </c>
      <c r="I121" s="107" t="s">
        <v>560</v>
      </c>
      <c r="J121" s="81" t="s">
        <v>17</v>
      </c>
      <c r="K121" s="72"/>
      <c r="L121" s="72"/>
      <c r="M121" s="72"/>
      <c r="N121" s="72">
        <v>1801</v>
      </c>
      <c r="O121" s="72">
        <v>2001</v>
      </c>
      <c r="P121" s="72">
        <v>2401</v>
      </c>
      <c r="Q121" s="1096">
        <v>2601</v>
      </c>
      <c r="R121" s="1075"/>
      <c r="S121" s="84"/>
      <c r="T121" s="916"/>
      <c r="U121" s="84"/>
      <c r="V121" s="3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</row>
    <row r="122" spans="1:254" s="365" customFormat="1" ht="12" customHeight="1">
      <c r="A122"/>
      <c r="B122" s="380"/>
      <c r="C122" s="374"/>
      <c r="D122" s="385"/>
      <c r="E122" s="385"/>
      <c r="F122" s="385"/>
      <c r="G122" s="374"/>
      <c r="H122" s="380"/>
      <c r="I122" s="386" t="s">
        <v>134</v>
      </c>
      <c r="J122" s="382"/>
      <c r="K122" s="301"/>
      <c r="L122" s="301"/>
      <c r="M122" s="301"/>
      <c r="N122" s="301"/>
      <c r="O122" s="301"/>
      <c r="P122" s="301"/>
      <c r="Q122" s="1142"/>
      <c r="R122" s="1140"/>
      <c r="S122" s="383"/>
      <c r="T122" s="977"/>
      <c r="U122" s="383"/>
      <c r="V122" s="384"/>
    </row>
    <row r="123" spans="1:254" ht="12.75" customHeight="1">
      <c r="B123" s="65">
        <v>1</v>
      </c>
      <c r="C123" s="66">
        <f t="shared" ref="C123:C131" si="9">IF(E123="A",4,IF(E123="B",3,IF(E123="C",2,IF(E123="D",1,0))))</f>
        <v>2</v>
      </c>
      <c r="D123" s="76" t="s">
        <v>87</v>
      </c>
      <c r="E123" s="77" t="s">
        <v>90</v>
      </c>
      <c r="F123" s="77" t="s">
        <v>90</v>
      </c>
      <c r="G123" s="95"/>
      <c r="H123" s="96" t="s">
        <v>135</v>
      </c>
      <c r="I123" s="70" t="s">
        <v>561</v>
      </c>
      <c r="J123" s="71" t="s">
        <v>92</v>
      </c>
      <c r="K123" s="72">
        <v>2800</v>
      </c>
      <c r="L123" s="72">
        <v>2800</v>
      </c>
      <c r="M123" s="72">
        <v>4000</v>
      </c>
      <c r="N123" s="72">
        <v>3700</v>
      </c>
      <c r="O123" s="72">
        <v>4800</v>
      </c>
      <c r="P123" s="72">
        <v>5000</v>
      </c>
      <c r="Q123" s="1094">
        <v>4500</v>
      </c>
      <c r="R123" s="1073"/>
      <c r="S123" s="97"/>
      <c r="T123" s="886"/>
      <c r="U123" s="97"/>
      <c r="V123" s="98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</row>
    <row r="124" spans="1:254" customFormat="1" ht="12.75" customHeight="1">
      <c r="B124" s="65">
        <v>1</v>
      </c>
      <c r="C124" s="66">
        <f t="shared" si="9"/>
        <v>2</v>
      </c>
      <c r="D124" s="824" t="s">
        <v>90</v>
      </c>
      <c r="E124" s="824" t="s">
        <v>90</v>
      </c>
      <c r="F124" s="824" t="s">
        <v>90</v>
      </c>
      <c r="G124" s="78"/>
      <c r="H124" s="100" t="s">
        <v>135</v>
      </c>
      <c r="I124" s="101" t="s">
        <v>6065</v>
      </c>
      <c r="J124" s="81" t="s">
        <v>7</v>
      </c>
      <c r="K124" s="72"/>
      <c r="L124" s="72"/>
      <c r="M124" s="72"/>
      <c r="N124" s="72"/>
      <c r="O124" s="72">
        <v>1425</v>
      </c>
      <c r="P124" s="72">
        <v>2375</v>
      </c>
      <c r="Q124" s="1063">
        <v>2375</v>
      </c>
      <c r="R124" s="108"/>
      <c r="S124" s="73"/>
      <c r="T124" s="880"/>
      <c r="U124" s="73"/>
      <c r="V124" s="196"/>
    </row>
    <row r="125" spans="1:254" customFormat="1" ht="12.75" customHeight="1">
      <c r="B125" s="65">
        <v>1</v>
      </c>
      <c r="C125" s="66">
        <f t="shared" si="9"/>
        <v>2</v>
      </c>
      <c r="D125" s="823" t="s">
        <v>87</v>
      </c>
      <c r="E125" s="824" t="s">
        <v>90</v>
      </c>
      <c r="F125" s="823" t="s">
        <v>68</v>
      </c>
      <c r="G125" s="78"/>
      <c r="H125" s="100" t="s">
        <v>215</v>
      </c>
      <c r="I125" s="101" t="s">
        <v>6086</v>
      </c>
      <c r="J125" s="81" t="s">
        <v>6111</v>
      </c>
      <c r="K125" s="72"/>
      <c r="L125" s="72"/>
      <c r="M125" s="72"/>
      <c r="N125" s="72"/>
      <c r="O125" s="72">
        <v>350</v>
      </c>
      <c r="P125" s="72">
        <v>350</v>
      </c>
      <c r="Q125" s="1064">
        <v>700</v>
      </c>
      <c r="R125" s="829">
        <v>800</v>
      </c>
      <c r="S125" s="769">
        <v>1000</v>
      </c>
      <c r="T125" s="880"/>
      <c r="U125" s="73"/>
      <c r="V125" s="196"/>
    </row>
    <row r="126" spans="1:254" customFormat="1" ht="12.75" customHeight="1">
      <c r="A126" s="320"/>
      <c r="B126" s="65">
        <v>1</v>
      </c>
      <c r="C126" s="66">
        <f>IF(E126="A",1,IF(E126="B",1,0))</f>
        <v>1</v>
      </c>
      <c r="D126" s="1253" t="s">
        <v>68</v>
      </c>
      <c r="E126" s="1253" t="s">
        <v>87</v>
      </c>
      <c r="F126" s="1253" t="s">
        <v>68</v>
      </c>
      <c r="G126" s="78"/>
      <c r="H126" s="100" t="s">
        <v>140</v>
      </c>
      <c r="I126" s="826" t="s">
        <v>6606</v>
      </c>
      <c r="J126" s="81" t="s">
        <v>7</v>
      </c>
      <c r="K126" s="72"/>
      <c r="L126" s="72"/>
      <c r="M126" s="72"/>
      <c r="N126" s="72"/>
      <c r="O126" s="72"/>
      <c r="P126" s="72"/>
      <c r="Q126" s="833">
        <v>1040</v>
      </c>
      <c r="R126" s="822">
        <v>1400</v>
      </c>
      <c r="S126" s="769">
        <v>1400</v>
      </c>
      <c r="T126" s="880"/>
      <c r="U126" s="880"/>
      <c r="V126" s="110"/>
    </row>
    <row r="127" spans="1:254" customFormat="1" ht="12" customHeight="1">
      <c r="A127" s="305"/>
      <c r="B127" s="65">
        <v>1</v>
      </c>
      <c r="C127" s="66">
        <f t="shared" si="9"/>
        <v>2</v>
      </c>
      <c r="D127" s="76" t="s">
        <v>68</v>
      </c>
      <c r="E127" s="77" t="s">
        <v>90</v>
      </c>
      <c r="F127" s="76" t="s">
        <v>87</v>
      </c>
      <c r="G127" s="78"/>
      <c r="H127" s="96" t="s">
        <v>140</v>
      </c>
      <c r="I127" s="107" t="s">
        <v>940</v>
      </c>
      <c r="J127" s="81" t="s">
        <v>1056</v>
      </c>
      <c r="K127" s="811"/>
      <c r="L127" s="811"/>
      <c r="M127" s="811"/>
      <c r="N127" s="811"/>
      <c r="O127" s="811">
        <v>3809</v>
      </c>
      <c r="P127" s="811">
        <v>4009</v>
      </c>
      <c r="Q127" s="1063">
        <v>4009</v>
      </c>
      <c r="R127" s="829">
        <v>4209</v>
      </c>
      <c r="S127" s="103"/>
      <c r="T127" s="884"/>
      <c r="U127" s="103"/>
      <c r="V127" s="158"/>
    </row>
    <row r="128" spans="1:254" customFormat="1" ht="12.75" customHeight="1">
      <c r="A128" s="320"/>
      <c r="B128" s="65">
        <v>1</v>
      </c>
      <c r="C128" s="66">
        <f>IF(E128="A",1,IF(E128="B",1,0))</f>
        <v>0</v>
      </c>
      <c r="D128" s="1253" t="s">
        <v>87</v>
      </c>
      <c r="E128" s="1255" t="s">
        <v>70</v>
      </c>
      <c r="F128" s="1253" t="s">
        <v>68</v>
      </c>
      <c r="G128" s="78"/>
      <c r="H128" s="100" t="s">
        <v>135</v>
      </c>
      <c r="I128" s="826" t="s">
        <v>6610</v>
      </c>
      <c r="J128" s="81" t="s">
        <v>616</v>
      </c>
      <c r="K128" s="72"/>
      <c r="L128" s="72"/>
      <c r="M128" s="72"/>
      <c r="N128" s="72"/>
      <c r="O128" s="72"/>
      <c r="P128" s="72"/>
      <c r="Q128" s="833">
        <v>500</v>
      </c>
      <c r="R128" s="822">
        <v>500</v>
      </c>
      <c r="S128" s="73"/>
      <c r="T128" s="880"/>
      <c r="U128" s="880"/>
      <c r="V128" s="110"/>
    </row>
    <row r="129" spans="1:254" customFormat="1" ht="12.75" customHeight="1">
      <c r="A129" s="111"/>
      <c r="B129" s="65">
        <v>1</v>
      </c>
      <c r="C129" s="66">
        <f t="shared" si="9"/>
        <v>3</v>
      </c>
      <c r="D129" s="1030" t="s">
        <v>68</v>
      </c>
      <c r="E129" s="1030" t="s">
        <v>87</v>
      </c>
      <c r="F129" s="1031" t="s">
        <v>90</v>
      </c>
      <c r="G129" s="78"/>
      <c r="H129" s="100" t="s">
        <v>140</v>
      </c>
      <c r="I129" s="101" t="s">
        <v>6336</v>
      </c>
      <c r="J129" s="1023" t="s">
        <v>7</v>
      </c>
      <c r="K129" s="72"/>
      <c r="L129" s="72"/>
      <c r="M129" s="72"/>
      <c r="N129" s="72"/>
      <c r="O129" s="72"/>
      <c r="P129" s="72">
        <v>840</v>
      </c>
      <c r="Q129" s="1063">
        <v>1400</v>
      </c>
      <c r="R129" s="1025">
        <v>1400</v>
      </c>
      <c r="S129" s="1027"/>
      <c r="T129" s="1028"/>
      <c r="U129" s="1028"/>
      <c r="V129" s="1029"/>
    </row>
    <row r="130" spans="1:254" ht="12.75" customHeight="1">
      <c r="B130" s="65">
        <v>1</v>
      </c>
      <c r="C130" s="66">
        <f t="shared" si="9"/>
        <v>1</v>
      </c>
      <c r="D130" s="76" t="s">
        <v>68</v>
      </c>
      <c r="E130" s="99" t="s">
        <v>70</v>
      </c>
      <c r="F130" s="76" t="s">
        <v>87</v>
      </c>
      <c r="G130" s="95"/>
      <c r="H130" s="96" t="s">
        <v>402</v>
      </c>
      <c r="I130" s="70" t="s">
        <v>565</v>
      </c>
      <c r="J130" s="71" t="s">
        <v>17</v>
      </c>
      <c r="K130" s="72"/>
      <c r="L130" s="72"/>
      <c r="M130" s="72">
        <v>450</v>
      </c>
      <c r="N130" s="72">
        <v>750</v>
      </c>
      <c r="O130" s="72">
        <v>800</v>
      </c>
      <c r="P130" s="72">
        <v>1000</v>
      </c>
      <c r="Q130" s="1084">
        <v>1500</v>
      </c>
      <c r="R130" s="1074">
        <v>1800</v>
      </c>
      <c r="S130" s="97"/>
      <c r="T130" s="886"/>
      <c r="U130" s="97"/>
      <c r="V130" s="98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</row>
    <row r="131" spans="1:254" ht="12.75" customHeight="1">
      <c r="B131" s="65">
        <v>1</v>
      </c>
      <c r="C131" s="66">
        <f t="shared" si="9"/>
        <v>3</v>
      </c>
      <c r="D131" s="77" t="s">
        <v>90</v>
      </c>
      <c r="E131" s="76" t="s">
        <v>87</v>
      </c>
      <c r="F131" s="76" t="s">
        <v>87</v>
      </c>
      <c r="G131" s="95"/>
      <c r="H131" s="96" t="s">
        <v>140</v>
      </c>
      <c r="I131" s="70" t="s">
        <v>568</v>
      </c>
      <c r="J131" s="71" t="s">
        <v>7</v>
      </c>
      <c r="K131" s="72">
        <v>3300</v>
      </c>
      <c r="L131" s="72">
        <v>3300</v>
      </c>
      <c r="M131" s="72">
        <v>3300</v>
      </c>
      <c r="N131" s="72">
        <v>4700</v>
      </c>
      <c r="O131" s="72">
        <v>4800</v>
      </c>
      <c r="P131" s="72">
        <v>4900</v>
      </c>
      <c r="Q131" s="1094">
        <v>5000</v>
      </c>
      <c r="R131" s="1073"/>
      <c r="S131" s="97"/>
      <c r="T131" s="900"/>
      <c r="U131" s="97"/>
      <c r="V131" s="98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</row>
    <row r="132" spans="1:254" s="365" customFormat="1" ht="12" customHeight="1">
      <c r="A132"/>
      <c r="B132" s="380"/>
      <c r="C132" s="374"/>
      <c r="D132" s="385"/>
      <c r="E132" s="385"/>
      <c r="F132" s="385"/>
      <c r="G132" s="374"/>
      <c r="H132" s="380"/>
      <c r="I132" s="375" t="s">
        <v>147</v>
      </c>
      <c r="J132" s="382"/>
      <c r="K132" s="301"/>
      <c r="L132" s="301"/>
      <c r="M132" s="301"/>
      <c r="N132" s="301"/>
      <c r="O132" s="301"/>
      <c r="P132" s="301"/>
      <c r="Q132" s="1142"/>
      <c r="R132" s="1140"/>
      <c r="S132" s="383"/>
      <c r="T132" s="977"/>
      <c r="U132" s="383"/>
      <c r="V132" s="384"/>
    </row>
    <row r="133" spans="1:254" ht="12.75" customHeight="1">
      <c r="B133" s="65">
        <v>1</v>
      </c>
      <c r="C133" s="66">
        <f>IF(E133="A",4,IF(E133="B",3,IF(E133="C",2,IF(E133="D",1,0))))</f>
        <v>4</v>
      </c>
      <c r="D133" s="67" t="s">
        <v>87</v>
      </c>
      <c r="E133" s="67" t="s">
        <v>68</v>
      </c>
      <c r="F133" s="67" t="s">
        <v>87</v>
      </c>
      <c r="G133" s="68"/>
      <c r="H133" s="69" t="s">
        <v>148</v>
      </c>
      <c r="I133" s="70" t="s">
        <v>569</v>
      </c>
      <c r="J133" s="71" t="s">
        <v>7</v>
      </c>
      <c r="K133" s="72"/>
      <c r="L133" s="72">
        <v>750</v>
      </c>
      <c r="M133" s="72">
        <v>750</v>
      </c>
      <c r="N133" s="72">
        <v>750</v>
      </c>
      <c r="O133" s="72">
        <v>800</v>
      </c>
      <c r="P133" s="72">
        <v>850</v>
      </c>
      <c r="Q133" s="1064">
        <v>900</v>
      </c>
      <c r="R133" s="1025">
        <v>900</v>
      </c>
      <c r="S133" s="769">
        <v>900</v>
      </c>
      <c r="T133" s="899"/>
      <c r="U133" s="73"/>
      <c r="V133" s="74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</row>
    <row r="134" spans="1:254" customFormat="1" ht="12.75" customHeight="1">
      <c r="A134" s="111"/>
      <c r="B134" s="65">
        <v>1</v>
      </c>
      <c r="C134" s="66">
        <f>IF(E134="A",4,IF(E134="B",3,IF(E134="C",2,IF(E134="D",1,0))))</f>
        <v>2</v>
      </c>
      <c r="D134" s="1030" t="s">
        <v>68</v>
      </c>
      <c r="E134" s="1033" t="s">
        <v>90</v>
      </c>
      <c r="F134" s="1034" t="s">
        <v>87</v>
      </c>
      <c r="G134" s="78"/>
      <c r="H134" s="100" t="s">
        <v>220</v>
      </c>
      <c r="I134" s="101" t="s">
        <v>6383</v>
      </c>
      <c r="J134" s="1023" t="s">
        <v>616</v>
      </c>
      <c r="K134" s="72"/>
      <c r="L134" s="72"/>
      <c r="M134" s="72"/>
      <c r="N134" s="72"/>
      <c r="O134" s="72"/>
      <c r="P134" s="72">
        <v>200</v>
      </c>
      <c r="Q134" s="1063">
        <v>200</v>
      </c>
      <c r="R134" s="1026"/>
      <c r="S134" s="1027"/>
      <c r="T134" s="1028"/>
      <c r="U134" s="1028"/>
      <c r="V134" s="1029"/>
    </row>
    <row r="135" spans="1:254" s="365" customFormat="1" ht="12" customHeight="1" thickBot="1">
      <c r="A135"/>
      <c r="B135" s="130"/>
      <c r="C135" s="130"/>
      <c r="D135" s="130"/>
      <c r="E135" s="130"/>
      <c r="F135" s="130"/>
      <c r="G135" s="130"/>
      <c r="H135" s="131"/>
      <c r="I135" s="131"/>
      <c r="J135" s="132"/>
      <c r="K135" s="133"/>
      <c r="L135" s="133"/>
      <c r="M135" s="133"/>
      <c r="N135" s="133"/>
      <c r="O135" s="133"/>
      <c r="P135" s="133"/>
      <c r="Q135" s="835"/>
      <c r="R135" s="134"/>
      <c r="S135" s="135"/>
      <c r="T135" s="133"/>
      <c r="U135" s="135"/>
      <c r="V135" s="133"/>
    </row>
    <row r="136" spans="1:254" s="365" customFormat="1" ht="12" customHeight="1">
      <c r="A136"/>
      <c r="B136" s="136"/>
      <c r="C136" s="136"/>
      <c r="D136" s="136"/>
      <c r="E136" s="136"/>
      <c r="F136" s="136"/>
      <c r="G136" s="136"/>
      <c r="H136" s="137"/>
      <c r="I136" s="137"/>
      <c r="J136" s="138" t="s">
        <v>150</v>
      </c>
      <c r="K136" s="139">
        <v>91900</v>
      </c>
      <c r="L136" s="139">
        <v>89120</v>
      </c>
      <c r="M136" s="139">
        <v>91951</v>
      </c>
      <c r="N136" s="139">
        <v>92000</v>
      </c>
      <c r="O136" s="139">
        <v>93925</v>
      </c>
      <c r="P136" s="139">
        <v>93399</v>
      </c>
      <c r="Q136" s="836">
        <f>SUM(Q79:Q134)</f>
        <v>93839</v>
      </c>
      <c r="R136" s="875">
        <f>SUM(R79:R134)</f>
        <v>58969</v>
      </c>
      <c r="S136" s="140"/>
      <c r="T136" s="902"/>
      <c r="U136" s="140"/>
      <c r="V136" s="141"/>
    </row>
    <row r="137" spans="1:254" s="365" customFormat="1" ht="12" customHeight="1">
      <c r="A137"/>
      <c r="B137" s="136"/>
      <c r="C137" s="136"/>
      <c r="D137" s="136"/>
      <c r="E137" s="136"/>
      <c r="F137" s="136"/>
      <c r="G137" s="136"/>
      <c r="H137" s="137"/>
      <c r="I137" s="137"/>
      <c r="J137" s="142" t="s">
        <v>151</v>
      </c>
      <c r="K137" s="72">
        <v>92000</v>
      </c>
      <c r="L137" s="72">
        <v>92000</v>
      </c>
      <c r="M137" s="72">
        <v>92000</v>
      </c>
      <c r="N137" s="72">
        <v>92000</v>
      </c>
      <c r="O137" s="72">
        <v>94000</v>
      </c>
      <c r="P137" s="72">
        <v>94000</v>
      </c>
      <c r="Q137" s="1069">
        <v>94000</v>
      </c>
      <c r="R137" s="1058">
        <v>94000</v>
      </c>
      <c r="S137" s="143"/>
      <c r="T137" s="889"/>
      <c r="U137" s="143"/>
      <c r="V137" s="144"/>
    </row>
    <row r="138" spans="1:254" s="365" customFormat="1" ht="12" customHeight="1" thickBot="1">
      <c r="A138"/>
      <c r="B138" s="136"/>
      <c r="C138" s="136"/>
      <c r="D138" s="136"/>
      <c r="E138" s="136"/>
      <c r="F138" s="136"/>
      <c r="G138" s="136"/>
      <c r="H138" s="137"/>
      <c r="I138" s="137"/>
      <c r="J138" s="145" t="s">
        <v>152</v>
      </c>
      <c r="K138" s="72">
        <v>100</v>
      </c>
      <c r="L138" s="72">
        <f t="shared" ref="L138:Q138" si="10">L137-L136</f>
        <v>2880</v>
      </c>
      <c r="M138" s="72">
        <f t="shared" si="10"/>
        <v>49</v>
      </c>
      <c r="N138" s="72">
        <f t="shared" si="10"/>
        <v>0</v>
      </c>
      <c r="O138" s="72">
        <f t="shared" si="10"/>
        <v>75</v>
      </c>
      <c r="P138" s="72">
        <f t="shared" si="10"/>
        <v>601</v>
      </c>
      <c r="Q138" s="1087">
        <f t="shared" si="10"/>
        <v>161</v>
      </c>
      <c r="R138" s="1076"/>
      <c r="S138" s="146"/>
      <c r="T138" s="903"/>
      <c r="U138" s="921"/>
      <c r="V138" s="920"/>
    </row>
    <row r="139" spans="1:254" s="365" customFormat="1" ht="12" customHeight="1">
      <c r="A139"/>
      <c r="B139" s="136"/>
      <c r="C139" s="136"/>
      <c r="D139" s="136"/>
      <c r="E139" s="136"/>
      <c r="F139" s="136"/>
      <c r="G139" s="136"/>
      <c r="H139" s="137"/>
      <c r="I139" s="137"/>
      <c r="J139" s="148"/>
      <c r="K139" s="72"/>
      <c r="L139" s="72"/>
      <c r="M139" s="72"/>
      <c r="N139" s="72"/>
      <c r="O139" s="72"/>
      <c r="P139" s="72"/>
      <c r="Q139" s="838"/>
      <c r="R139" s="149"/>
      <c r="S139" s="150"/>
      <c r="T139" s="904"/>
      <c r="U139" s="150"/>
      <c r="V139" s="151"/>
    </row>
    <row r="140" spans="1:254" s="365" customFormat="1" ht="12" customHeight="1">
      <c r="A140"/>
      <c r="B140" s="1280" t="s">
        <v>153</v>
      </c>
      <c r="C140" s="1280"/>
      <c r="D140" s="1280"/>
      <c r="E140" s="1280"/>
      <c r="F140" s="1280"/>
      <c r="G140" s="1280"/>
      <c r="H140" s="1280"/>
      <c r="I140" s="1280"/>
      <c r="J140" s="152" t="s">
        <v>154</v>
      </c>
      <c r="K140" s="153"/>
      <c r="L140" s="153">
        <v>1320</v>
      </c>
      <c r="M140" s="153">
        <v>1560</v>
      </c>
      <c r="N140" s="153">
        <v>476</v>
      </c>
      <c r="O140" s="153">
        <v>770</v>
      </c>
      <c r="P140" s="153">
        <v>1913</v>
      </c>
      <c r="Q140" s="839">
        <v>1420</v>
      </c>
      <c r="R140" s="155"/>
      <c r="S140" s="156"/>
      <c r="T140" s="892"/>
      <c r="U140" s="156"/>
      <c r="V140" s="157"/>
    </row>
    <row r="141" spans="1:254" s="365" customFormat="1" ht="12" customHeight="1">
      <c r="A141"/>
      <c r="B141" s="1280"/>
      <c r="C141" s="1280"/>
      <c r="D141" s="1280"/>
      <c r="E141" s="1280"/>
      <c r="F141" s="1280"/>
      <c r="G141" s="1280"/>
      <c r="H141" s="1280"/>
      <c r="I141" s="1280"/>
      <c r="J141" s="154" t="s">
        <v>155</v>
      </c>
      <c r="K141" s="72">
        <v>1880</v>
      </c>
      <c r="L141" s="72">
        <v>745</v>
      </c>
      <c r="M141" s="72">
        <f>L145-M140</f>
        <v>1015</v>
      </c>
      <c r="N141" s="72">
        <f>M145-N140</f>
        <v>3</v>
      </c>
      <c r="O141" s="72">
        <f>N145-O140</f>
        <v>3</v>
      </c>
      <c r="P141" s="72">
        <f>O145-P140</f>
        <v>0</v>
      </c>
      <c r="Q141" s="1065">
        <f>P145-Q140</f>
        <v>1</v>
      </c>
      <c r="R141" s="1077">
        <f>Q145</f>
        <v>1922</v>
      </c>
      <c r="S141" s="103"/>
      <c r="T141" s="905"/>
      <c r="U141" s="103"/>
      <c r="V141" s="158"/>
    </row>
    <row r="142" spans="1:254" s="365" customFormat="1" ht="12" customHeight="1">
      <c r="A142"/>
      <c r="B142" s="1281" t="s">
        <v>156</v>
      </c>
      <c r="C142" s="1281"/>
      <c r="D142" s="1281"/>
      <c r="E142" s="1281"/>
      <c r="F142" s="1281"/>
      <c r="G142" s="1281"/>
      <c r="H142" s="1281"/>
      <c r="I142" s="1281"/>
      <c r="J142" s="142" t="s">
        <v>157</v>
      </c>
      <c r="K142" s="72">
        <v>1385</v>
      </c>
      <c r="L142" s="72">
        <v>1450</v>
      </c>
      <c r="M142" s="72">
        <v>1415</v>
      </c>
      <c r="N142" s="72">
        <v>1770</v>
      </c>
      <c r="O142" s="72">
        <v>1335</v>
      </c>
      <c r="P142" s="72">
        <v>1820</v>
      </c>
      <c r="Q142" s="1069">
        <v>1760</v>
      </c>
      <c r="R142" s="1058"/>
      <c r="S142" s="143"/>
      <c r="T142" s="889"/>
      <c r="U142" s="143"/>
      <c r="V142" s="144"/>
    </row>
    <row r="143" spans="1:254" s="365" customFormat="1" ht="12" customHeight="1">
      <c r="A143"/>
      <c r="B143" s="1282" t="s">
        <v>158</v>
      </c>
      <c r="C143" s="1282"/>
      <c r="D143" s="1283" t="s">
        <v>159</v>
      </c>
      <c r="E143" s="1283"/>
      <c r="F143" s="1283"/>
      <c r="G143" s="1283"/>
      <c r="H143" s="1283"/>
      <c r="I143" s="1283"/>
      <c r="J143" s="159" t="s">
        <v>160</v>
      </c>
      <c r="K143" s="72"/>
      <c r="L143" s="72"/>
      <c r="M143" s="816"/>
      <c r="N143" s="816"/>
      <c r="O143" s="816">
        <v>500</v>
      </c>
      <c r="P143" s="827"/>
      <c r="Q143" s="1088"/>
      <c r="R143" s="1078"/>
      <c r="S143" s="160"/>
      <c r="T143" s="906"/>
      <c r="U143" s="160"/>
      <c r="V143" s="161"/>
    </row>
    <row r="144" spans="1:254" s="365" customFormat="1" ht="12" customHeight="1">
      <c r="A144"/>
      <c r="B144" s="1282"/>
      <c r="C144" s="1282"/>
      <c r="D144" s="1284" t="s">
        <v>161</v>
      </c>
      <c r="E144" s="1284"/>
      <c r="F144" s="1284"/>
      <c r="G144" s="1284"/>
      <c r="H144" s="1284"/>
      <c r="I144" s="1284"/>
      <c r="J144" s="142" t="s">
        <v>162</v>
      </c>
      <c r="K144" s="162">
        <v>1300</v>
      </c>
      <c r="L144" s="162">
        <f>1000+1500</f>
        <v>2500</v>
      </c>
      <c r="M144" s="818">
        <f>1000+1000</f>
        <v>2000</v>
      </c>
      <c r="N144" s="818">
        <f>500+500</f>
        <v>1000</v>
      </c>
      <c r="O144" s="818"/>
      <c r="P144" s="828">
        <f>1000</f>
        <v>1000</v>
      </c>
      <c r="Q144" s="1089"/>
      <c r="R144" s="1079"/>
      <c r="S144" s="163"/>
      <c r="T144" s="907"/>
      <c r="U144" s="163"/>
      <c r="V144" s="164"/>
    </row>
    <row r="145" spans="1:256" s="365" customFormat="1" ht="12" customHeight="1" thickBot="1">
      <c r="A145"/>
      <c r="B145" s="1282" t="s">
        <v>163</v>
      </c>
      <c r="C145" s="1282"/>
      <c r="D145" s="1282"/>
      <c r="E145" s="1282"/>
      <c r="F145" s="1282"/>
      <c r="G145" s="1282"/>
      <c r="H145" s="1282"/>
      <c r="I145" s="1282"/>
      <c r="J145" s="165" t="s">
        <v>164</v>
      </c>
      <c r="K145" s="166">
        <v>2065</v>
      </c>
      <c r="L145" s="166">
        <f>L141+L142+L143-L144+L138</f>
        <v>2575</v>
      </c>
      <c r="M145" s="166">
        <f>M141+M142+M143-M144+M138</f>
        <v>479</v>
      </c>
      <c r="N145" s="166">
        <f>N141+N142+N143-N144+N138</f>
        <v>773</v>
      </c>
      <c r="O145" s="166">
        <f>O141+O142+O143-O144+O138</f>
        <v>1913</v>
      </c>
      <c r="P145" s="166">
        <f>P141+P142+P143-P144+P138</f>
        <v>1421</v>
      </c>
      <c r="Q145" s="1104">
        <f t="shared" ref="Q145" si="11">Q141+Q142+Q143-Q144+Q138</f>
        <v>1922</v>
      </c>
      <c r="R145" s="1080"/>
      <c r="S145" s="167"/>
      <c r="T145" s="908"/>
      <c r="U145" s="167"/>
      <c r="V145" s="168"/>
    </row>
    <row r="146" spans="1:256" ht="12" customHeight="1" thickBot="1"/>
    <row r="147" spans="1:256" s="365" customFormat="1" ht="12" customHeight="1" thickBot="1">
      <c r="A147"/>
      <c r="B147" s="388" t="s">
        <v>571</v>
      </c>
      <c r="C147" s="388"/>
      <c r="D147" s="388"/>
      <c r="E147" s="388"/>
      <c r="F147" s="388"/>
      <c r="G147" s="388"/>
      <c r="H147" s="388"/>
      <c r="I147" s="388"/>
      <c r="J147" s="389" t="s">
        <v>572</v>
      </c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</row>
    <row r="148" spans="1:256" s="365" customFormat="1" ht="12" customHeight="1" thickBot="1">
      <c r="A148"/>
      <c r="B148" s="1310" t="s">
        <v>66</v>
      </c>
      <c r="C148" s="1310"/>
      <c r="D148" s="1310"/>
      <c r="E148" s="367">
        <f>C149/4</f>
        <v>0.47959183673469385</v>
      </c>
      <c r="F148" s="1309"/>
      <c r="G148" s="1309"/>
      <c r="H148" s="368"/>
      <c r="I148" s="366" t="s">
        <v>67</v>
      </c>
      <c r="J148" s="369">
        <f>SUM(B150:B205)</f>
        <v>49</v>
      </c>
      <c r="K148" s="324"/>
      <c r="L148" s="324"/>
      <c r="M148" s="324"/>
      <c r="N148" s="324"/>
      <c r="O148" s="324"/>
      <c r="P148" s="324"/>
      <c r="Q148" s="324"/>
      <c r="R148" s="324"/>
      <c r="S148" s="324"/>
      <c r="T148" s="324"/>
      <c r="U148" s="324"/>
      <c r="V148" s="324"/>
    </row>
    <row r="149" spans="1:256" s="365" customFormat="1" ht="12" customHeight="1" thickBot="1">
      <c r="A149"/>
      <c r="B149" s="390"/>
      <c r="C149" s="47">
        <f>AVERAGE(C150:C205)</f>
        <v>1.9183673469387754</v>
      </c>
      <c r="D149" s="391" t="s">
        <v>68</v>
      </c>
      <c r="E149" s="391" t="s">
        <v>69</v>
      </c>
      <c r="F149" s="391" t="s">
        <v>70</v>
      </c>
      <c r="G149" s="391"/>
      <c r="H149" s="391" t="s">
        <v>71</v>
      </c>
      <c r="I149" s="392" t="s">
        <v>72</v>
      </c>
      <c r="J149" s="393" t="s">
        <v>73</v>
      </c>
      <c r="K149" s="257" t="s">
        <v>74</v>
      </c>
      <c r="L149" s="257" t="s">
        <v>75</v>
      </c>
      <c r="M149" s="257" t="s">
        <v>76</v>
      </c>
      <c r="N149" s="257" t="s">
        <v>77</v>
      </c>
      <c r="O149" s="257" t="s">
        <v>78</v>
      </c>
      <c r="P149" s="257" t="s">
        <v>79</v>
      </c>
      <c r="Q149" s="1081" t="s">
        <v>80</v>
      </c>
      <c r="R149" s="52" t="s">
        <v>81</v>
      </c>
      <c r="S149" s="53" t="s">
        <v>82</v>
      </c>
      <c r="T149" s="896" t="s">
        <v>83</v>
      </c>
      <c r="U149" s="53" t="s">
        <v>6120</v>
      </c>
      <c r="V149" s="54" t="s">
        <v>6121</v>
      </c>
    </row>
    <row r="150" spans="1:256" s="365" customFormat="1" ht="12" customHeight="1">
      <c r="A150"/>
      <c r="B150" s="56" t="s">
        <v>84</v>
      </c>
      <c r="C150" s="57" t="s">
        <v>85</v>
      </c>
      <c r="D150" s="394"/>
      <c r="E150" s="394"/>
      <c r="F150" s="394"/>
      <c r="G150" s="394"/>
      <c r="H150" s="395"/>
      <c r="I150" s="395" t="s">
        <v>86</v>
      </c>
      <c r="J150" s="396"/>
      <c r="K150" s="397"/>
      <c r="L150" s="397"/>
      <c r="M150" s="397"/>
      <c r="N150" s="397"/>
      <c r="O150" s="397"/>
      <c r="P150" s="397"/>
      <c r="Q150" s="843"/>
      <c r="R150" s="398"/>
      <c r="S150" s="399"/>
      <c r="T150" s="978"/>
      <c r="U150" s="399"/>
      <c r="V150" s="400"/>
    </row>
    <row r="151" spans="1:256" ht="12.75" customHeight="1">
      <c r="B151" s="65">
        <v>1</v>
      </c>
      <c r="C151" s="66">
        <f>IF(E151="A",4,IF(E151="B",3,IF(E151="C",2,IF(E151="D",1,0))))</f>
        <v>1</v>
      </c>
      <c r="D151" s="77" t="s">
        <v>90</v>
      </c>
      <c r="E151" s="99" t="s">
        <v>70</v>
      </c>
      <c r="F151" s="76" t="s">
        <v>68</v>
      </c>
      <c r="G151" s="95"/>
      <c r="H151" s="96" t="s">
        <v>88</v>
      </c>
      <c r="I151" s="70" t="s">
        <v>574</v>
      </c>
      <c r="J151" s="71" t="s">
        <v>10</v>
      </c>
      <c r="K151" s="72"/>
      <c r="L151" s="72"/>
      <c r="M151" s="72">
        <v>840</v>
      </c>
      <c r="N151" s="72">
        <v>1400</v>
      </c>
      <c r="O151" s="72">
        <v>1400</v>
      </c>
      <c r="P151" s="72">
        <v>2400</v>
      </c>
      <c r="Q151" s="1084">
        <v>2400</v>
      </c>
      <c r="R151" s="1073"/>
      <c r="S151" s="97"/>
      <c r="T151" s="886"/>
      <c r="U151" s="97"/>
      <c r="V151" s="98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</row>
    <row r="152" spans="1:256" customFormat="1" ht="12.75" customHeight="1">
      <c r="A152" s="810"/>
      <c r="B152" s="65">
        <v>1</v>
      </c>
      <c r="C152" s="66">
        <f>IF(E152="A",4,IF(E152="B",3,IF(E152="C",2,IF(E152="D",1,0))))</f>
        <v>2</v>
      </c>
      <c r="D152" s="76" t="s">
        <v>68</v>
      </c>
      <c r="E152" s="77" t="s">
        <v>90</v>
      </c>
      <c r="F152" s="77" t="s">
        <v>90</v>
      </c>
      <c r="G152" s="78"/>
      <c r="H152" s="100" t="s">
        <v>88</v>
      </c>
      <c r="I152" s="101" t="s">
        <v>5777</v>
      </c>
      <c r="J152" s="81" t="s">
        <v>1056</v>
      </c>
      <c r="K152" s="72"/>
      <c r="L152" s="72"/>
      <c r="M152" s="72"/>
      <c r="N152" s="72">
        <f>60%*O152</f>
        <v>840</v>
      </c>
      <c r="O152" s="72">
        <v>1400</v>
      </c>
      <c r="P152" s="72">
        <v>1400</v>
      </c>
      <c r="Q152" s="1064">
        <v>3800</v>
      </c>
      <c r="R152" s="829">
        <v>4000</v>
      </c>
      <c r="S152" s="769">
        <v>4500</v>
      </c>
      <c r="T152" s="1047">
        <v>5000</v>
      </c>
      <c r="U152" s="73"/>
      <c r="V152" s="196"/>
    </row>
    <row r="153" spans="1:256" customFormat="1" ht="12.5">
      <c r="B153" s="65">
        <v>1</v>
      </c>
      <c r="C153" s="66">
        <f>IF(E153="A",4,IF(E153="B",3,IF(E153="C",2,IF(E153="D",1,0))))</f>
        <v>2</v>
      </c>
      <c r="D153" s="76" t="s">
        <v>87</v>
      </c>
      <c r="E153" s="77" t="s">
        <v>90</v>
      </c>
      <c r="F153" s="77" t="s">
        <v>90</v>
      </c>
      <c r="G153" s="1021"/>
      <c r="H153" s="1041" t="s">
        <v>88</v>
      </c>
      <c r="I153" s="1013" t="s">
        <v>5894</v>
      </c>
      <c r="J153" s="1023" t="s">
        <v>282</v>
      </c>
      <c r="K153" s="72"/>
      <c r="L153" s="72"/>
      <c r="M153" s="72"/>
      <c r="N153" s="72"/>
      <c r="O153" s="72"/>
      <c r="P153" s="72">
        <v>1320</v>
      </c>
      <c r="Q153" s="1066">
        <v>1320</v>
      </c>
      <c r="R153" s="1025">
        <v>1320</v>
      </c>
      <c r="S153" s="1044">
        <v>1320</v>
      </c>
      <c r="T153" s="1040"/>
      <c r="U153" s="1042"/>
      <c r="V153" s="1043"/>
      <c r="X153" s="188"/>
    </row>
    <row r="154" spans="1:256" s="365" customFormat="1" ht="12" customHeight="1">
      <c r="A154"/>
      <c r="B154" s="401"/>
      <c r="C154" s="402"/>
      <c r="D154" s="403"/>
      <c r="E154" s="403"/>
      <c r="F154" s="403"/>
      <c r="G154" s="402"/>
      <c r="H154" s="401"/>
      <c r="I154" s="404" t="s">
        <v>93</v>
      </c>
      <c r="J154" s="405"/>
      <c r="K154" s="72"/>
      <c r="L154" s="72"/>
      <c r="M154" s="72"/>
      <c r="N154" s="72"/>
      <c r="O154" s="72"/>
      <c r="P154" s="72"/>
      <c r="Q154" s="1145"/>
      <c r="R154" s="1144"/>
      <c r="S154" s="406"/>
      <c r="T154" s="979"/>
      <c r="U154" s="406"/>
      <c r="V154" s="407"/>
    </row>
    <row r="155" spans="1:256" ht="12.75" customHeight="1">
      <c r="B155" s="65">
        <v>1</v>
      </c>
      <c r="C155" s="66">
        <f>IF(E155="A",4,IF(E155="B",3,IF(E155="C",2,IF(E155="D",1,0))))</f>
        <v>2</v>
      </c>
      <c r="D155" s="76" t="s">
        <v>87</v>
      </c>
      <c r="E155" s="77" t="s">
        <v>90</v>
      </c>
      <c r="F155" s="77" t="s">
        <v>90</v>
      </c>
      <c r="G155" s="95"/>
      <c r="H155" s="96" t="s">
        <v>94</v>
      </c>
      <c r="I155" s="70" t="s">
        <v>575</v>
      </c>
      <c r="J155" s="71" t="s">
        <v>6111</v>
      </c>
      <c r="K155" s="72">
        <v>3000</v>
      </c>
      <c r="L155" s="72">
        <v>3200</v>
      </c>
      <c r="M155" s="72">
        <v>3400</v>
      </c>
      <c r="N155" s="72">
        <v>3600</v>
      </c>
      <c r="O155" s="72">
        <v>3800</v>
      </c>
      <c r="P155" s="72">
        <v>4000</v>
      </c>
      <c r="Q155" s="1085">
        <v>4000</v>
      </c>
      <c r="R155" s="1073"/>
      <c r="S155" s="97"/>
      <c r="T155" s="886"/>
      <c r="U155" s="97"/>
      <c r="V155" s="98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</row>
    <row r="156" spans="1:256" customFormat="1" ht="12.75" customHeight="1">
      <c r="A156" s="308"/>
      <c r="B156" s="65">
        <v>1</v>
      </c>
      <c r="C156" s="66">
        <f>IF(E156="A",4,IF(E156="B",3,IF(E156="C",2,IF(E156="D",1,0))))</f>
        <v>2</v>
      </c>
      <c r="D156" s="1038" t="s">
        <v>68</v>
      </c>
      <c r="E156" s="1045" t="s">
        <v>90</v>
      </c>
      <c r="F156" s="1038" t="s">
        <v>68</v>
      </c>
      <c r="G156" s="1007"/>
      <c r="H156" s="1039" t="s">
        <v>94</v>
      </c>
      <c r="I156" s="1256" t="s">
        <v>899</v>
      </c>
      <c r="J156" s="71" t="s">
        <v>10</v>
      </c>
      <c r="K156" s="997"/>
      <c r="L156" s="997"/>
      <c r="M156" s="997"/>
      <c r="N156" s="997"/>
      <c r="O156" s="997"/>
      <c r="P156" s="997"/>
      <c r="Q156" s="1024">
        <v>820</v>
      </c>
      <c r="R156" s="1040"/>
      <c r="S156" s="1027"/>
      <c r="T156" s="1040"/>
      <c r="U156" s="1042"/>
      <c r="V156" s="1043"/>
      <c r="W156" s="109"/>
      <c r="X156" s="188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09"/>
      <c r="BF156" s="109"/>
      <c r="BG156" s="109"/>
      <c r="BH156" s="109"/>
      <c r="BI156" s="109"/>
      <c r="BJ156" s="109"/>
      <c r="BK156" s="109"/>
      <c r="BL156" s="109"/>
      <c r="BM156" s="109"/>
      <c r="BN156" s="109"/>
      <c r="BO156" s="109"/>
      <c r="BP156" s="109"/>
      <c r="BQ156" s="109"/>
      <c r="BR156" s="109"/>
      <c r="BS156" s="109"/>
      <c r="BT156" s="109"/>
      <c r="BU156" s="109"/>
      <c r="BV156" s="109"/>
      <c r="BW156" s="109"/>
      <c r="BX156" s="109"/>
      <c r="BY156" s="109"/>
      <c r="BZ156" s="109"/>
      <c r="CA156" s="109"/>
      <c r="CB156" s="109"/>
      <c r="CC156" s="109"/>
      <c r="CD156" s="109"/>
      <c r="CE156" s="109"/>
      <c r="CF156" s="109"/>
      <c r="CG156" s="109"/>
      <c r="CH156" s="109"/>
      <c r="CI156" s="109"/>
      <c r="CJ156" s="109"/>
      <c r="CK156" s="109"/>
      <c r="CL156" s="109"/>
      <c r="CM156" s="109"/>
      <c r="CN156" s="109"/>
      <c r="CO156" s="109"/>
      <c r="CP156" s="109"/>
      <c r="CQ156" s="109"/>
      <c r="CR156" s="109"/>
      <c r="CS156" s="109"/>
      <c r="CT156" s="109"/>
      <c r="CU156" s="109"/>
      <c r="CV156" s="109"/>
      <c r="CW156" s="109"/>
      <c r="CX156" s="109"/>
      <c r="CY156" s="109"/>
      <c r="CZ156" s="109"/>
      <c r="DA156" s="109"/>
      <c r="DB156" s="109"/>
      <c r="DC156" s="109"/>
      <c r="DD156" s="109"/>
      <c r="DE156" s="109"/>
      <c r="DF156" s="109"/>
      <c r="DG156" s="109"/>
      <c r="DH156" s="109"/>
      <c r="DI156" s="109"/>
      <c r="DJ156" s="109"/>
      <c r="DK156" s="109"/>
      <c r="DL156" s="109"/>
      <c r="DM156" s="109"/>
      <c r="DN156" s="109"/>
      <c r="DO156" s="109"/>
      <c r="DP156" s="109"/>
      <c r="DQ156" s="109"/>
      <c r="DR156" s="109"/>
      <c r="DS156" s="109"/>
      <c r="DT156" s="109"/>
      <c r="DU156" s="109"/>
      <c r="DV156" s="109"/>
      <c r="DW156" s="109"/>
      <c r="DX156" s="109"/>
      <c r="DY156" s="109"/>
      <c r="DZ156" s="109"/>
      <c r="EA156" s="109"/>
      <c r="EB156" s="109"/>
      <c r="EC156" s="109"/>
      <c r="ED156" s="109"/>
      <c r="EE156" s="109"/>
      <c r="EF156" s="109"/>
      <c r="EG156" s="109"/>
      <c r="EH156" s="109"/>
      <c r="EI156" s="109"/>
      <c r="EJ156" s="109"/>
      <c r="EK156" s="109"/>
      <c r="EL156" s="109"/>
      <c r="EM156" s="109"/>
      <c r="EN156" s="109"/>
      <c r="EO156" s="109"/>
      <c r="EP156" s="109"/>
      <c r="EQ156" s="109"/>
      <c r="ER156" s="109"/>
      <c r="ES156" s="109"/>
      <c r="ET156" s="109"/>
      <c r="EU156" s="109"/>
      <c r="EV156" s="109"/>
      <c r="EW156" s="109"/>
      <c r="EX156" s="109"/>
      <c r="EY156" s="109"/>
      <c r="EZ156" s="109"/>
      <c r="FA156" s="109"/>
      <c r="FB156" s="109"/>
      <c r="FC156" s="109"/>
      <c r="FD156" s="109"/>
      <c r="FE156" s="109"/>
      <c r="FF156" s="109"/>
      <c r="FG156" s="109"/>
      <c r="FH156" s="109"/>
      <c r="FI156" s="109"/>
      <c r="FJ156" s="109"/>
      <c r="FK156" s="109"/>
      <c r="FL156" s="109"/>
      <c r="FM156" s="109"/>
      <c r="FN156" s="109"/>
      <c r="FO156" s="109"/>
      <c r="FP156" s="109"/>
      <c r="FQ156" s="109"/>
      <c r="FR156" s="109"/>
      <c r="FS156" s="109"/>
      <c r="FT156" s="109"/>
      <c r="FU156" s="109"/>
      <c r="FV156" s="109"/>
      <c r="FW156" s="109"/>
      <c r="FX156" s="109"/>
      <c r="FY156" s="109"/>
      <c r="FZ156" s="109"/>
      <c r="GA156" s="109"/>
      <c r="GB156" s="109"/>
      <c r="GC156" s="109"/>
      <c r="GD156" s="109"/>
      <c r="GE156" s="109"/>
      <c r="GF156" s="109"/>
      <c r="GG156" s="109"/>
      <c r="GH156" s="109"/>
      <c r="GI156" s="109"/>
      <c r="GJ156" s="109"/>
      <c r="GK156" s="109"/>
      <c r="GL156" s="109"/>
      <c r="GM156" s="109"/>
      <c r="GN156" s="109"/>
      <c r="GO156" s="109"/>
      <c r="GP156" s="109"/>
      <c r="GQ156" s="109"/>
      <c r="GR156" s="109"/>
      <c r="GS156" s="109"/>
      <c r="GT156" s="109"/>
      <c r="GU156" s="109"/>
      <c r="GV156" s="109"/>
      <c r="GW156" s="109"/>
      <c r="GX156" s="109"/>
      <c r="GY156" s="109"/>
      <c r="GZ156" s="109"/>
      <c r="HA156" s="109"/>
      <c r="HB156" s="109"/>
      <c r="HC156" s="109"/>
      <c r="HD156" s="109"/>
      <c r="HE156" s="109"/>
      <c r="HF156" s="109"/>
      <c r="HG156" s="109"/>
      <c r="HH156" s="109"/>
      <c r="HI156" s="109"/>
      <c r="HJ156" s="109"/>
      <c r="HK156" s="109"/>
      <c r="HL156" s="109"/>
      <c r="HM156" s="109"/>
      <c r="HN156" s="109"/>
      <c r="HO156" s="109"/>
      <c r="HP156" s="109"/>
      <c r="HQ156" s="109"/>
      <c r="HR156" s="109"/>
      <c r="HS156" s="109"/>
      <c r="HT156" s="109"/>
      <c r="HU156" s="109"/>
      <c r="HV156" s="109"/>
      <c r="HW156" s="109"/>
      <c r="HX156" s="109"/>
      <c r="HY156" s="109"/>
      <c r="HZ156" s="109"/>
      <c r="IA156" s="109"/>
      <c r="IB156" s="109"/>
      <c r="IC156" s="109"/>
      <c r="ID156" s="109"/>
      <c r="IE156" s="109"/>
      <c r="IF156" s="109"/>
      <c r="IG156" s="109"/>
      <c r="IH156" s="109"/>
      <c r="II156" s="109"/>
      <c r="IJ156" s="109"/>
      <c r="IK156" s="109"/>
      <c r="IL156" s="109"/>
      <c r="IM156" s="109"/>
      <c r="IN156" s="109"/>
      <c r="IO156" s="109"/>
      <c r="IP156" s="109"/>
      <c r="IQ156" s="109"/>
      <c r="IR156" s="109"/>
      <c r="IS156" s="109"/>
      <c r="IT156" s="109"/>
      <c r="IU156" s="109"/>
      <c r="IV156" s="109"/>
    </row>
    <row r="157" spans="1:256" customFormat="1" ht="12.75" customHeight="1">
      <c r="A157" s="320"/>
      <c r="B157" s="65">
        <v>1</v>
      </c>
      <c r="C157" s="66">
        <f t="shared" ref="C157" si="12">IF(E157="A",1,IF(E157="B",1,0))</f>
        <v>1</v>
      </c>
      <c r="D157" s="1254" t="s">
        <v>90</v>
      </c>
      <c r="E157" s="1253" t="s">
        <v>68</v>
      </c>
      <c r="F157" s="1253" t="s">
        <v>68</v>
      </c>
      <c r="G157" s="78"/>
      <c r="H157" s="100" t="s">
        <v>94</v>
      </c>
      <c r="I157" s="826" t="s">
        <v>6425</v>
      </c>
      <c r="J157" s="81" t="s">
        <v>14</v>
      </c>
      <c r="K157" s="72"/>
      <c r="L157" s="72"/>
      <c r="M157" s="72"/>
      <c r="N157" s="72"/>
      <c r="O157" s="72"/>
      <c r="P157" s="72"/>
      <c r="Q157" s="833">
        <v>350</v>
      </c>
      <c r="R157" s="822">
        <v>350</v>
      </c>
      <c r="S157" s="73"/>
      <c r="T157" s="880"/>
      <c r="U157" s="880"/>
      <c r="V157" s="110"/>
    </row>
    <row r="158" spans="1:256" customFormat="1" ht="12.75" customHeight="1">
      <c r="A158" s="111"/>
      <c r="B158" s="65">
        <v>1</v>
      </c>
      <c r="C158" s="66">
        <f>IF(E158="A",4,IF(E158="B",3,IF(E158="C",2,IF(E158="D",1,0))))</f>
        <v>1</v>
      </c>
      <c r="D158" s="1030" t="s">
        <v>87</v>
      </c>
      <c r="E158" s="1032" t="s">
        <v>70</v>
      </c>
      <c r="F158" s="1034" t="s">
        <v>68</v>
      </c>
      <c r="G158" s="78"/>
      <c r="H158" s="100" t="s">
        <v>94</v>
      </c>
      <c r="I158" s="101" t="s">
        <v>6142</v>
      </c>
      <c r="J158" s="1023" t="s">
        <v>17</v>
      </c>
      <c r="K158" s="72"/>
      <c r="L158" s="72"/>
      <c r="M158" s="72"/>
      <c r="N158" s="72"/>
      <c r="O158" s="72"/>
      <c r="P158" s="72">
        <v>500</v>
      </c>
      <c r="Q158" s="1063">
        <v>500</v>
      </c>
      <c r="R158" s="1026"/>
      <c r="S158" s="1027"/>
      <c r="T158" s="1028"/>
      <c r="U158" s="1028"/>
      <c r="V158" s="1029"/>
    </row>
    <row r="159" spans="1:256" ht="12.75" customHeight="1">
      <c r="B159" s="65">
        <v>1</v>
      </c>
      <c r="C159" s="66">
        <v>2</v>
      </c>
      <c r="D159" s="76" t="s">
        <v>68</v>
      </c>
      <c r="E159" s="77" t="s">
        <v>90</v>
      </c>
      <c r="F159" s="99" t="s">
        <v>70</v>
      </c>
      <c r="G159" s="95"/>
      <c r="H159" s="96" t="s">
        <v>101</v>
      </c>
      <c r="I159" s="70" t="s">
        <v>580</v>
      </c>
      <c r="J159" s="71" t="s">
        <v>6111</v>
      </c>
      <c r="K159" s="72">
        <v>3400</v>
      </c>
      <c r="L159" s="72">
        <v>4200</v>
      </c>
      <c r="M159" s="72">
        <v>4400</v>
      </c>
      <c r="N159" s="72">
        <v>4600</v>
      </c>
      <c r="O159" s="72">
        <v>4800</v>
      </c>
      <c r="P159" s="72">
        <v>5500</v>
      </c>
      <c r="Q159" s="1085">
        <v>5500</v>
      </c>
      <c r="R159" s="1073"/>
      <c r="S159" s="97"/>
      <c r="T159" s="886"/>
      <c r="U159" s="97"/>
      <c r="V159" s="98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</row>
    <row r="160" spans="1:256" customFormat="1" ht="12.75" customHeight="1">
      <c r="A160" s="111"/>
      <c r="B160" s="65">
        <v>1</v>
      </c>
      <c r="C160" s="66">
        <f>IF(E160="A",4,IF(E160="B",3,IF(E160="C",2,IF(E160="D",1,0))))</f>
        <v>0</v>
      </c>
      <c r="D160" s="1030" t="s">
        <v>87</v>
      </c>
      <c r="E160" s="1032" t="s">
        <v>99</v>
      </c>
      <c r="F160" s="1034" t="s">
        <v>68</v>
      </c>
      <c r="G160" s="78"/>
      <c r="H160" s="100" t="s">
        <v>372</v>
      </c>
      <c r="I160" s="101" t="s">
        <v>6164</v>
      </c>
      <c r="J160" s="1023" t="s">
        <v>1056</v>
      </c>
      <c r="K160" s="72"/>
      <c r="L160" s="72"/>
      <c r="M160" s="72"/>
      <c r="N160" s="72"/>
      <c r="O160" s="72"/>
      <c r="P160" s="72">
        <v>900</v>
      </c>
      <c r="Q160" s="1063">
        <v>900</v>
      </c>
      <c r="R160" s="1025">
        <v>900</v>
      </c>
      <c r="S160" s="1027"/>
      <c r="T160" s="1028"/>
      <c r="U160" s="1028"/>
      <c r="V160" s="1029"/>
    </row>
    <row r="161" spans="1:256" customFormat="1" ht="12.75" customHeight="1">
      <c r="A161" s="320"/>
      <c r="B161" s="65">
        <v>1</v>
      </c>
      <c r="C161" s="66">
        <f>IF(E161="A",1,IF(E161="B",1,0))</f>
        <v>0</v>
      </c>
      <c r="D161" s="1254" t="s">
        <v>90</v>
      </c>
      <c r="E161" s="1255" t="s">
        <v>70</v>
      </c>
      <c r="F161" s="1253" t="s">
        <v>87</v>
      </c>
      <c r="G161" s="78"/>
      <c r="H161" s="100" t="s">
        <v>101</v>
      </c>
      <c r="I161" s="826" t="s">
        <v>6434</v>
      </c>
      <c r="J161" s="81" t="s">
        <v>17</v>
      </c>
      <c r="K161" s="72"/>
      <c r="L161" s="72"/>
      <c r="M161" s="72"/>
      <c r="N161" s="72"/>
      <c r="O161" s="72"/>
      <c r="P161" s="72"/>
      <c r="Q161" s="833">
        <v>750</v>
      </c>
      <c r="R161" s="822">
        <v>750</v>
      </c>
      <c r="S161" s="73"/>
      <c r="T161" s="880"/>
      <c r="U161" s="880"/>
      <c r="V161" s="110"/>
    </row>
    <row r="162" spans="1:256" customFormat="1" ht="12.75" customHeight="1">
      <c r="A162" s="320"/>
      <c r="B162" s="65">
        <v>1</v>
      </c>
      <c r="C162" s="66">
        <f>IF(E162="A",1,IF(E162="B",1,0))</f>
        <v>1</v>
      </c>
      <c r="D162" s="1253" t="s">
        <v>68</v>
      </c>
      <c r="E162" s="1253" t="s">
        <v>87</v>
      </c>
      <c r="F162" s="1253" t="s">
        <v>87</v>
      </c>
      <c r="G162" s="78"/>
      <c r="H162" s="100" t="s">
        <v>372</v>
      </c>
      <c r="I162" s="826" t="s">
        <v>6450</v>
      </c>
      <c r="J162" s="81" t="s">
        <v>10</v>
      </c>
      <c r="K162" s="72"/>
      <c r="L162" s="72"/>
      <c r="M162" s="72"/>
      <c r="N162" s="72"/>
      <c r="O162" s="72"/>
      <c r="P162" s="72"/>
      <c r="Q162" s="833">
        <v>500</v>
      </c>
      <c r="R162" s="822">
        <v>500</v>
      </c>
      <c r="S162" s="73"/>
      <c r="T162" s="880"/>
      <c r="U162" s="880"/>
      <c r="V162" s="110"/>
    </row>
    <row r="163" spans="1:256" customFormat="1" ht="12.75" customHeight="1">
      <c r="B163" s="65">
        <v>1</v>
      </c>
      <c r="C163" s="66">
        <f>IF(E163="A",4,IF(E163="B",3,IF(E163="C",2,IF(E163="D",1,0))))</f>
        <v>2</v>
      </c>
      <c r="D163" s="76" t="s">
        <v>68</v>
      </c>
      <c r="E163" s="77" t="s">
        <v>90</v>
      </c>
      <c r="F163" s="76" t="s">
        <v>87</v>
      </c>
      <c r="G163" s="95"/>
      <c r="H163" s="96" t="s">
        <v>101</v>
      </c>
      <c r="I163" s="70" t="s">
        <v>233</v>
      </c>
      <c r="J163" s="71" t="s">
        <v>616</v>
      </c>
      <c r="K163" s="72"/>
      <c r="L163" s="72"/>
      <c r="M163" s="72">
        <v>900</v>
      </c>
      <c r="N163" s="72">
        <v>900</v>
      </c>
      <c r="O163" s="72">
        <v>900</v>
      </c>
      <c r="P163" s="72">
        <v>1200</v>
      </c>
      <c r="Q163" s="1084">
        <v>1300</v>
      </c>
      <c r="R163" s="1074">
        <v>1400</v>
      </c>
      <c r="S163" s="97"/>
      <c r="T163" s="886"/>
      <c r="U163" s="97"/>
      <c r="V163" s="98"/>
    </row>
    <row r="164" spans="1:256" customFormat="1" ht="12.75" customHeight="1">
      <c r="B164" s="65">
        <v>1</v>
      </c>
      <c r="C164" s="66">
        <f>IF(E164="A",4,IF(E164="B",3,IF(E164="C",2,IF(E164="D",1,0))))</f>
        <v>2</v>
      </c>
      <c r="D164" s="823" t="s">
        <v>87</v>
      </c>
      <c r="E164" s="824" t="s">
        <v>90</v>
      </c>
      <c r="F164" s="823" t="s">
        <v>68</v>
      </c>
      <c r="G164" s="78"/>
      <c r="H164" s="100" t="s">
        <v>236</v>
      </c>
      <c r="I164" s="101" t="s">
        <v>5981</v>
      </c>
      <c r="J164" s="81" t="s">
        <v>10</v>
      </c>
      <c r="K164" s="72"/>
      <c r="L164" s="72"/>
      <c r="M164" s="72"/>
      <c r="N164" s="72"/>
      <c r="O164" s="72">
        <v>540</v>
      </c>
      <c r="P164" s="72">
        <v>900</v>
      </c>
      <c r="Q164" s="1063">
        <v>900</v>
      </c>
      <c r="R164" s="1268">
        <v>900</v>
      </c>
      <c r="S164" s="769">
        <v>900</v>
      </c>
      <c r="T164" s="1047">
        <v>900</v>
      </c>
      <c r="U164" s="73"/>
      <c r="V164" s="196"/>
    </row>
    <row r="165" spans="1:256" customFormat="1" ht="12.75" customHeight="1">
      <c r="A165" s="305"/>
      <c r="B165" s="124">
        <v>1</v>
      </c>
      <c r="C165" s="66">
        <v>4</v>
      </c>
      <c r="D165" s="1038" t="s">
        <v>68</v>
      </c>
      <c r="E165" s="1038" t="s">
        <v>68</v>
      </c>
      <c r="F165" s="1045" t="s">
        <v>90</v>
      </c>
      <c r="G165" s="1007"/>
      <c r="H165" s="1039" t="s">
        <v>104</v>
      </c>
      <c r="I165" s="1000" t="s">
        <v>911</v>
      </c>
      <c r="J165" s="1023" t="s">
        <v>17</v>
      </c>
      <c r="K165" s="997"/>
      <c r="L165" s="997"/>
      <c r="M165" s="997"/>
      <c r="N165" s="997"/>
      <c r="O165" s="997"/>
      <c r="P165" s="997"/>
      <c r="Q165" s="1024">
        <v>1020</v>
      </c>
      <c r="R165" s="1040"/>
      <c r="S165" s="1027"/>
      <c r="T165" s="1040"/>
      <c r="U165" s="1042"/>
      <c r="V165" s="1043"/>
      <c r="W165" s="109"/>
      <c r="X165" s="188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109"/>
      <c r="BE165" s="109"/>
      <c r="BF165" s="109"/>
      <c r="BG165" s="109"/>
      <c r="BH165" s="109"/>
      <c r="BI165" s="109"/>
      <c r="BJ165" s="109"/>
      <c r="BK165" s="109"/>
      <c r="BL165" s="109"/>
      <c r="BM165" s="109"/>
      <c r="BN165" s="109"/>
      <c r="BO165" s="109"/>
      <c r="BP165" s="109"/>
      <c r="BQ165" s="109"/>
      <c r="BR165" s="109"/>
      <c r="BS165" s="109"/>
      <c r="BT165" s="109"/>
      <c r="BU165" s="109"/>
      <c r="BV165" s="109"/>
      <c r="BW165" s="109"/>
      <c r="BX165" s="109"/>
      <c r="BY165" s="109"/>
      <c r="BZ165" s="109"/>
      <c r="CA165" s="109"/>
      <c r="CB165" s="109"/>
      <c r="CC165" s="109"/>
      <c r="CD165" s="109"/>
      <c r="CE165" s="109"/>
      <c r="CF165" s="109"/>
      <c r="CG165" s="109"/>
      <c r="CH165" s="109"/>
      <c r="CI165" s="109"/>
      <c r="CJ165" s="109"/>
      <c r="CK165" s="109"/>
      <c r="CL165" s="109"/>
      <c r="CM165" s="109"/>
      <c r="CN165" s="109"/>
      <c r="CO165" s="109"/>
      <c r="CP165" s="109"/>
      <c r="CQ165" s="109"/>
      <c r="CR165" s="109"/>
      <c r="CS165" s="109"/>
      <c r="CT165" s="109"/>
      <c r="CU165" s="109"/>
      <c r="CV165" s="109"/>
      <c r="CW165" s="109"/>
      <c r="CX165" s="109"/>
      <c r="CY165" s="109"/>
      <c r="CZ165" s="109"/>
      <c r="DA165" s="109"/>
      <c r="DB165" s="109"/>
      <c r="DC165" s="109"/>
      <c r="DD165" s="109"/>
      <c r="DE165" s="109"/>
      <c r="DF165" s="109"/>
      <c r="DG165" s="109"/>
      <c r="DH165" s="109"/>
      <c r="DI165" s="109"/>
      <c r="DJ165" s="109"/>
      <c r="DK165" s="109"/>
      <c r="DL165" s="109"/>
      <c r="DM165" s="109"/>
      <c r="DN165" s="109"/>
      <c r="DO165" s="109"/>
      <c r="DP165" s="109"/>
      <c r="DQ165" s="109"/>
      <c r="DR165" s="109"/>
      <c r="DS165" s="109"/>
      <c r="DT165" s="109"/>
      <c r="DU165" s="109"/>
      <c r="DV165" s="109"/>
      <c r="DW165" s="109"/>
      <c r="DX165" s="109"/>
      <c r="DY165" s="109"/>
      <c r="DZ165" s="109"/>
      <c r="EA165" s="109"/>
      <c r="EB165" s="109"/>
      <c r="EC165" s="109"/>
      <c r="ED165" s="109"/>
      <c r="EE165" s="109"/>
      <c r="EF165" s="109"/>
      <c r="EG165" s="109"/>
      <c r="EH165" s="109"/>
      <c r="EI165" s="109"/>
      <c r="EJ165" s="109"/>
      <c r="EK165" s="109"/>
      <c r="EL165" s="109"/>
      <c r="EM165" s="109"/>
      <c r="EN165" s="109"/>
      <c r="EO165" s="109"/>
      <c r="EP165" s="109"/>
      <c r="EQ165" s="109"/>
      <c r="ER165" s="109"/>
      <c r="ES165" s="109"/>
      <c r="ET165" s="109"/>
      <c r="EU165" s="109"/>
      <c r="EV165" s="109"/>
      <c r="EW165" s="109"/>
      <c r="EX165" s="109"/>
      <c r="EY165" s="109"/>
      <c r="EZ165" s="109"/>
      <c r="FA165" s="109"/>
      <c r="FB165" s="109"/>
      <c r="FC165" s="109"/>
      <c r="FD165" s="109"/>
      <c r="FE165" s="109"/>
      <c r="FF165" s="109"/>
      <c r="FG165" s="109"/>
      <c r="FH165" s="109"/>
      <c r="FI165" s="109"/>
      <c r="FJ165" s="109"/>
      <c r="FK165" s="109"/>
      <c r="FL165" s="109"/>
      <c r="FM165" s="109"/>
      <c r="FN165" s="109"/>
      <c r="FO165" s="109"/>
      <c r="FP165" s="109"/>
      <c r="FQ165" s="109"/>
      <c r="FR165" s="109"/>
      <c r="FS165" s="109"/>
      <c r="FT165" s="109"/>
      <c r="FU165" s="109"/>
      <c r="FV165" s="109"/>
      <c r="FW165" s="109"/>
      <c r="FX165" s="109"/>
      <c r="FY165" s="109"/>
      <c r="FZ165" s="109"/>
      <c r="GA165" s="109"/>
      <c r="GB165" s="109"/>
      <c r="GC165" s="109"/>
      <c r="GD165" s="109"/>
      <c r="GE165" s="109"/>
      <c r="GF165" s="109"/>
      <c r="GG165" s="109"/>
      <c r="GH165" s="109"/>
      <c r="GI165" s="109"/>
      <c r="GJ165" s="109"/>
      <c r="GK165" s="109"/>
      <c r="GL165" s="109"/>
      <c r="GM165" s="109"/>
      <c r="GN165" s="109"/>
      <c r="GO165" s="109"/>
      <c r="GP165" s="109"/>
      <c r="GQ165" s="109"/>
      <c r="GR165" s="109"/>
      <c r="GS165" s="109"/>
      <c r="GT165" s="109"/>
      <c r="GU165" s="109"/>
      <c r="GV165" s="109"/>
      <c r="GW165" s="109"/>
      <c r="GX165" s="109"/>
      <c r="GY165" s="109"/>
      <c r="GZ165" s="109"/>
      <c r="HA165" s="109"/>
      <c r="HB165" s="109"/>
      <c r="HC165" s="109"/>
      <c r="HD165" s="109"/>
      <c r="HE165" s="109"/>
      <c r="HF165" s="109"/>
      <c r="HG165" s="109"/>
      <c r="HH165" s="109"/>
      <c r="HI165" s="109"/>
      <c r="HJ165" s="109"/>
      <c r="HK165" s="109"/>
      <c r="HL165" s="109"/>
      <c r="HM165" s="109"/>
      <c r="HN165" s="109"/>
      <c r="HO165" s="109"/>
      <c r="HP165" s="109"/>
      <c r="HQ165" s="109"/>
      <c r="HR165" s="109"/>
      <c r="HS165" s="109"/>
      <c r="HT165" s="109"/>
      <c r="HU165" s="109"/>
      <c r="HV165" s="109"/>
      <c r="HW165" s="109"/>
      <c r="HX165" s="109"/>
      <c r="HY165" s="109"/>
      <c r="HZ165" s="109"/>
      <c r="IA165" s="109"/>
      <c r="IB165" s="109"/>
      <c r="IC165" s="109"/>
      <c r="ID165" s="109"/>
      <c r="IE165" s="109"/>
      <c r="IF165" s="109"/>
      <c r="IG165" s="109"/>
      <c r="IH165" s="109"/>
      <c r="II165" s="109"/>
      <c r="IJ165" s="109"/>
      <c r="IK165" s="109"/>
      <c r="IL165" s="109"/>
      <c r="IM165" s="109"/>
      <c r="IN165" s="109"/>
      <c r="IO165" s="109"/>
      <c r="IP165" s="109"/>
      <c r="IQ165" s="109"/>
      <c r="IR165" s="109"/>
      <c r="IS165" s="109"/>
      <c r="IT165" s="109"/>
      <c r="IU165" s="109"/>
      <c r="IV165" s="109"/>
    </row>
    <row r="166" spans="1:256" s="109" customFormat="1" ht="12.5">
      <c r="A166"/>
      <c r="B166" s="65">
        <v>1</v>
      </c>
      <c r="C166" s="66">
        <f>IF(E166="A",4,IF(E166="B",3,IF(E166="C",2,IF(E166="D",1,0))))</f>
        <v>2</v>
      </c>
      <c r="D166" s="76" t="s">
        <v>87</v>
      </c>
      <c r="E166" s="77" t="s">
        <v>90</v>
      </c>
      <c r="F166" s="99" t="s">
        <v>99</v>
      </c>
      <c r="G166" s="95"/>
      <c r="H166" s="96" t="s">
        <v>104</v>
      </c>
      <c r="I166" s="107" t="s">
        <v>181</v>
      </c>
      <c r="J166" s="81" t="s">
        <v>7</v>
      </c>
      <c r="K166" s="811"/>
      <c r="L166" s="811"/>
      <c r="M166" s="811"/>
      <c r="N166" s="811"/>
      <c r="O166" s="811">
        <v>440</v>
      </c>
      <c r="P166" s="811">
        <v>450</v>
      </c>
      <c r="Q166" s="1063">
        <v>500</v>
      </c>
      <c r="R166" s="1268">
        <v>500</v>
      </c>
      <c r="S166" s="103"/>
      <c r="T166" s="884"/>
      <c r="U166" s="103"/>
      <c r="V166" s="158"/>
    </row>
    <row r="167" spans="1:256" customFormat="1" ht="12.75" customHeight="1">
      <c r="A167" s="810"/>
      <c r="B167" s="65">
        <v>1</v>
      </c>
      <c r="C167" s="66">
        <f>IF(E167="A",4,IF(E167="B",3,IF(E167="C",2,IF(E167="D",1,0))))</f>
        <v>4</v>
      </c>
      <c r="D167" s="76" t="s">
        <v>87</v>
      </c>
      <c r="E167" s="76" t="s">
        <v>68</v>
      </c>
      <c r="F167" s="76" t="s">
        <v>68</v>
      </c>
      <c r="G167" s="78"/>
      <c r="H167" s="100" t="s">
        <v>104</v>
      </c>
      <c r="I167" s="101" t="s">
        <v>5891</v>
      </c>
      <c r="J167" s="81" t="s">
        <v>14</v>
      </c>
      <c r="K167" s="72"/>
      <c r="L167" s="72"/>
      <c r="M167" s="72"/>
      <c r="N167" s="72">
        <v>840</v>
      </c>
      <c r="O167" s="72">
        <v>1400</v>
      </c>
      <c r="P167" s="72">
        <v>1400</v>
      </c>
      <c r="Q167" s="1064">
        <v>1600</v>
      </c>
      <c r="R167" s="829">
        <v>3300</v>
      </c>
      <c r="S167" s="769">
        <v>3400</v>
      </c>
      <c r="T167" s="1047">
        <v>3500</v>
      </c>
      <c r="U167" s="73"/>
      <c r="V167" s="196"/>
    </row>
    <row r="168" spans="1:256" s="365" customFormat="1" ht="12" customHeight="1">
      <c r="A168"/>
      <c r="B168" s="401"/>
      <c r="C168" s="402"/>
      <c r="D168" s="408"/>
      <c r="E168" s="408"/>
      <c r="F168" s="408"/>
      <c r="G168" s="402"/>
      <c r="H168" s="401"/>
      <c r="I168" s="409" t="s">
        <v>107</v>
      </c>
      <c r="J168" s="405"/>
      <c r="K168" s="72"/>
      <c r="L168" s="72"/>
      <c r="M168" s="72"/>
      <c r="N168" s="72"/>
      <c r="O168" s="72"/>
      <c r="P168" s="72"/>
      <c r="Q168" s="1145"/>
      <c r="R168" s="1144"/>
      <c r="S168" s="406"/>
      <c r="T168" s="979"/>
      <c r="U168" s="406"/>
      <c r="V168" s="407"/>
    </row>
    <row r="169" spans="1:256" ht="12.75" customHeight="1">
      <c r="B169" s="65">
        <v>1</v>
      </c>
      <c r="C169" s="66">
        <f>IF(E169="A",4,IF(E169="B",3,IF(E169="C",2,IF(E169="D",1,0))))</f>
        <v>2</v>
      </c>
      <c r="D169" s="76" t="s">
        <v>87</v>
      </c>
      <c r="E169" s="77" t="s">
        <v>90</v>
      </c>
      <c r="F169" s="76" t="s">
        <v>87</v>
      </c>
      <c r="G169" s="95"/>
      <c r="H169" s="96" t="s">
        <v>114</v>
      </c>
      <c r="I169" s="70" t="s">
        <v>586</v>
      </c>
      <c r="J169" s="71" t="s">
        <v>6111</v>
      </c>
      <c r="K169" s="72">
        <v>840</v>
      </c>
      <c r="L169" s="72">
        <v>1400</v>
      </c>
      <c r="M169" s="72">
        <v>1400</v>
      </c>
      <c r="N169" s="72">
        <v>3800</v>
      </c>
      <c r="O169" s="72">
        <v>4000</v>
      </c>
      <c r="P169" s="72">
        <v>4500</v>
      </c>
      <c r="Q169" s="1094">
        <v>4800</v>
      </c>
      <c r="R169" s="1267">
        <v>4800</v>
      </c>
      <c r="S169" s="97"/>
      <c r="T169" s="900"/>
      <c r="U169" s="97"/>
      <c r="V169" s="98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</row>
    <row r="170" spans="1:256" ht="12.75" customHeight="1">
      <c r="B170" s="65">
        <v>1</v>
      </c>
      <c r="C170" s="66">
        <f>IF(E170="A",4,IF(E170="B",3,IF(E170="C",2,IF(E170="D",1,0))))</f>
        <v>1</v>
      </c>
      <c r="D170" s="76" t="s">
        <v>68</v>
      </c>
      <c r="E170" s="99" t="s">
        <v>70</v>
      </c>
      <c r="F170" s="76" t="s">
        <v>87</v>
      </c>
      <c r="G170" s="95"/>
      <c r="H170" s="96" t="s">
        <v>184</v>
      </c>
      <c r="I170" s="70" t="s">
        <v>588</v>
      </c>
      <c r="J170" s="81" t="s">
        <v>6111</v>
      </c>
      <c r="K170" s="72">
        <v>880</v>
      </c>
      <c r="L170" s="72">
        <v>1400</v>
      </c>
      <c r="M170" s="72">
        <v>1400</v>
      </c>
      <c r="N170" s="72">
        <v>2000</v>
      </c>
      <c r="O170" s="72">
        <v>3800</v>
      </c>
      <c r="P170" s="72">
        <v>3800</v>
      </c>
      <c r="Q170" s="1094">
        <v>4800</v>
      </c>
      <c r="R170" s="1267">
        <v>4800</v>
      </c>
      <c r="S170" s="820">
        <v>4800</v>
      </c>
      <c r="T170" s="900"/>
      <c r="U170" s="97"/>
      <c r="V170" s="98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</row>
    <row r="171" spans="1:256" customFormat="1" ht="12.75" customHeight="1">
      <c r="A171" s="111"/>
      <c r="B171" s="65">
        <v>1</v>
      </c>
      <c r="C171" s="66">
        <f>IF(E171="A",4,IF(E171="B",3,IF(E171="C",2,IF(E171="D",1,0))))</f>
        <v>3</v>
      </c>
      <c r="D171" s="1030" t="s">
        <v>68</v>
      </c>
      <c r="E171" s="1030" t="s">
        <v>87</v>
      </c>
      <c r="F171" s="1035" t="s">
        <v>70</v>
      </c>
      <c r="G171" s="78"/>
      <c r="H171" s="100" t="s">
        <v>114</v>
      </c>
      <c r="I171" s="101" t="s">
        <v>6196</v>
      </c>
      <c r="J171" s="1023" t="s">
        <v>10</v>
      </c>
      <c r="K171" s="72"/>
      <c r="L171" s="72"/>
      <c r="M171" s="72"/>
      <c r="N171" s="72"/>
      <c r="O171" s="72"/>
      <c r="P171" s="72">
        <v>1650</v>
      </c>
      <c r="Q171" s="1063">
        <v>2750</v>
      </c>
      <c r="R171" s="1025">
        <v>2750</v>
      </c>
      <c r="S171" s="1027"/>
      <c r="T171" s="1028"/>
      <c r="U171" s="1028"/>
      <c r="V171" s="1029"/>
    </row>
    <row r="172" spans="1:256" customFormat="1" ht="12.75" customHeight="1">
      <c r="A172" s="320"/>
      <c r="B172" s="65">
        <v>1</v>
      </c>
      <c r="C172" s="66">
        <f>IF(E172="A",1,IF(E172="B",1,0))</f>
        <v>0</v>
      </c>
      <c r="D172" s="1255" t="s">
        <v>70</v>
      </c>
      <c r="E172" s="1254" t="s">
        <v>90</v>
      </c>
      <c r="F172" s="1253" t="s">
        <v>87</v>
      </c>
      <c r="G172" s="78"/>
      <c r="H172" s="100" t="s">
        <v>116</v>
      </c>
      <c r="I172" s="826" t="s">
        <v>6467</v>
      </c>
      <c r="J172" s="81" t="s">
        <v>7</v>
      </c>
      <c r="K172" s="72"/>
      <c r="L172" s="72"/>
      <c r="M172" s="72"/>
      <c r="N172" s="72"/>
      <c r="O172" s="72"/>
      <c r="P172" s="72"/>
      <c r="Q172" s="833">
        <v>1400</v>
      </c>
      <c r="R172" s="822">
        <v>1400</v>
      </c>
      <c r="S172" s="769">
        <v>1400</v>
      </c>
      <c r="T172" s="880"/>
      <c r="U172" s="880"/>
      <c r="V172" s="110"/>
    </row>
    <row r="173" spans="1:256" customFormat="1" ht="12.75" customHeight="1">
      <c r="A173" s="320"/>
      <c r="B173" s="65">
        <v>1</v>
      </c>
      <c r="C173" s="66">
        <f>IF(E173="A",1,IF(E173="B",1,0))</f>
        <v>1</v>
      </c>
      <c r="D173" s="1253" t="s">
        <v>87</v>
      </c>
      <c r="E173" s="1253" t="s">
        <v>68</v>
      </c>
      <c r="F173" s="1253" t="s">
        <v>68</v>
      </c>
      <c r="G173" s="78"/>
      <c r="H173" s="100" t="s">
        <v>114</v>
      </c>
      <c r="I173" s="826" t="s">
        <v>6478</v>
      </c>
      <c r="J173" s="81" t="s">
        <v>616</v>
      </c>
      <c r="K173" s="72"/>
      <c r="L173" s="72"/>
      <c r="M173" s="72"/>
      <c r="N173" s="72"/>
      <c r="O173" s="72"/>
      <c r="P173" s="72"/>
      <c r="Q173" s="833">
        <v>540</v>
      </c>
      <c r="R173" s="822">
        <v>900</v>
      </c>
      <c r="S173" s="769">
        <v>900</v>
      </c>
      <c r="T173" s="880"/>
      <c r="U173" s="880"/>
      <c r="V173" s="110"/>
    </row>
    <row r="174" spans="1:256" customFormat="1" ht="12.5">
      <c r="B174" s="65">
        <v>1</v>
      </c>
      <c r="C174" s="66">
        <v>3</v>
      </c>
      <c r="D174" s="1190" t="s">
        <v>70</v>
      </c>
      <c r="E174" s="1186" t="s">
        <v>87</v>
      </c>
      <c r="F174" s="1206" t="s">
        <v>87</v>
      </c>
      <c r="G174" s="1007"/>
      <c r="H174" s="1041" t="s">
        <v>110</v>
      </c>
      <c r="I174" s="1013" t="s">
        <v>5920</v>
      </c>
      <c r="J174" s="1023" t="s">
        <v>1056</v>
      </c>
      <c r="K174" s="997"/>
      <c r="L174" s="997"/>
      <c r="M174" s="997"/>
      <c r="N174" s="997"/>
      <c r="O174" s="997"/>
      <c r="P174" s="997"/>
      <c r="Q174" s="1024">
        <v>2820</v>
      </c>
      <c r="R174" s="1040"/>
      <c r="S174" s="1027"/>
      <c r="T174" s="1042"/>
      <c r="U174" s="1216"/>
      <c r="V174" s="1043"/>
      <c r="X174" s="188"/>
    </row>
    <row r="175" spans="1:256" customFormat="1" ht="12.75" customHeight="1">
      <c r="A175" s="111"/>
      <c r="B175" s="65">
        <v>1</v>
      </c>
      <c r="C175" s="66">
        <f>IF(E175="A",4,IF(E175="B",3,IF(E175="C",2,IF(E175="D",1,0))))</f>
        <v>2</v>
      </c>
      <c r="D175" s="1033" t="s">
        <v>90</v>
      </c>
      <c r="E175" s="1033" t="s">
        <v>90</v>
      </c>
      <c r="F175" s="1035" t="s">
        <v>70</v>
      </c>
      <c r="G175" s="78"/>
      <c r="H175" s="100" t="s">
        <v>110</v>
      </c>
      <c r="I175" s="101" t="s">
        <v>6203</v>
      </c>
      <c r="J175" s="1023" t="s">
        <v>14</v>
      </c>
      <c r="K175" s="72"/>
      <c r="L175" s="72"/>
      <c r="M175" s="72"/>
      <c r="N175" s="72"/>
      <c r="O175" s="72"/>
      <c r="P175" s="72">
        <v>750</v>
      </c>
      <c r="Q175" s="1063">
        <v>750</v>
      </c>
      <c r="R175" s="1026"/>
      <c r="S175" s="1027"/>
      <c r="T175" s="1028"/>
      <c r="U175" s="1028"/>
      <c r="V175" s="1029"/>
    </row>
    <row r="176" spans="1:256" customFormat="1" ht="12.75" customHeight="1">
      <c r="B176" s="65">
        <v>1</v>
      </c>
      <c r="C176" s="66">
        <f>IF(E176="A",4,IF(E176="B",3,IF(E176="C",2,IF(E176="D",1,0))))</f>
        <v>2</v>
      </c>
      <c r="D176" s="824" t="s">
        <v>90</v>
      </c>
      <c r="E176" s="824" t="s">
        <v>90</v>
      </c>
      <c r="F176" s="823" t="s">
        <v>68</v>
      </c>
      <c r="G176" s="78"/>
      <c r="H176" s="100" t="s">
        <v>90</v>
      </c>
      <c r="I176" s="101" t="s">
        <v>5995</v>
      </c>
      <c r="J176" s="81" t="s">
        <v>6116</v>
      </c>
      <c r="K176" s="72"/>
      <c r="L176" s="72"/>
      <c r="M176" s="72"/>
      <c r="N176" s="72"/>
      <c r="O176" s="72">
        <v>840</v>
      </c>
      <c r="P176" s="72">
        <v>1400</v>
      </c>
      <c r="Q176" s="1063">
        <v>1400</v>
      </c>
      <c r="R176" s="1268">
        <v>2800</v>
      </c>
      <c r="S176" s="769">
        <v>2800</v>
      </c>
      <c r="T176" s="1047">
        <v>2800</v>
      </c>
      <c r="U176" s="73"/>
      <c r="V176" s="196"/>
    </row>
    <row r="177" spans="1:256" ht="12.75" customHeight="1">
      <c r="B177" s="65">
        <v>1</v>
      </c>
      <c r="C177" s="66">
        <f>IF(E177="A",4,IF(E177="B",3,IF(E177="C",2,IF(E177="D",1,0))))</f>
        <v>4</v>
      </c>
      <c r="D177" s="76" t="s">
        <v>68</v>
      </c>
      <c r="E177" s="76" t="s">
        <v>68</v>
      </c>
      <c r="F177" s="77" t="s">
        <v>90</v>
      </c>
      <c r="G177" s="78"/>
      <c r="H177" s="96" t="s">
        <v>188</v>
      </c>
      <c r="I177" s="107" t="s">
        <v>592</v>
      </c>
      <c r="J177" s="81" t="s">
        <v>17</v>
      </c>
      <c r="K177" s="72"/>
      <c r="L177" s="72"/>
      <c r="M177" s="72"/>
      <c r="N177" s="72">
        <v>1240</v>
      </c>
      <c r="O177" s="72">
        <v>1240</v>
      </c>
      <c r="P177" s="72">
        <v>1240</v>
      </c>
      <c r="Q177" s="1094">
        <v>1240</v>
      </c>
      <c r="R177" s="1073"/>
      <c r="S177" s="97"/>
      <c r="T177" s="886"/>
      <c r="U177" s="97"/>
      <c r="V177" s="98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</row>
    <row r="178" spans="1:256" s="365" customFormat="1" ht="12" customHeight="1">
      <c r="A178"/>
      <c r="B178" s="401"/>
      <c r="C178" s="402"/>
      <c r="D178" s="408"/>
      <c r="E178" s="408"/>
      <c r="F178" s="408"/>
      <c r="G178" s="402"/>
      <c r="H178" s="401"/>
      <c r="I178" s="404" t="s">
        <v>118</v>
      </c>
      <c r="J178" s="405"/>
      <c r="K178" s="72"/>
      <c r="L178" s="72"/>
      <c r="M178" s="72"/>
      <c r="N178" s="72"/>
      <c r="O178" s="72"/>
      <c r="P178" s="72"/>
      <c r="Q178" s="1145"/>
      <c r="R178" s="1144"/>
      <c r="S178" s="406"/>
      <c r="T178" s="979"/>
      <c r="U178" s="406"/>
      <c r="V178" s="407"/>
    </row>
    <row r="179" spans="1:256" ht="12.75" customHeight="1">
      <c r="B179" s="65">
        <v>1</v>
      </c>
      <c r="C179" s="66">
        <f t="shared" ref="C179:C185" si="13">IF(E179="A",4,IF(E179="B",3,IF(E179="C",2,IF(E179="D",1,0))))</f>
        <v>2</v>
      </c>
      <c r="D179" s="99" t="s">
        <v>70</v>
      </c>
      <c r="E179" s="77" t="s">
        <v>90</v>
      </c>
      <c r="F179" s="77" t="s">
        <v>90</v>
      </c>
      <c r="G179" s="95"/>
      <c r="H179" s="96" t="s">
        <v>122</v>
      </c>
      <c r="I179" s="70" t="s">
        <v>593</v>
      </c>
      <c r="J179" s="71" t="s">
        <v>7</v>
      </c>
      <c r="K179" s="72"/>
      <c r="L179" s="72"/>
      <c r="M179" s="72">
        <v>350</v>
      </c>
      <c r="N179" s="72">
        <v>350</v>
      </c>
      <c r="O179" s="72">
        <v>700</v>
      </c>
      <c r="P179" s="72">
        <v>700</v>
      </c>
      <c r="Q179" s="1084">
        <v>800</v>
      </c>
      <c r="R179" s="1074">
        <v>800</v>
      </c>
      <c r="S179" s="97"/>
      <c r="T179" s="886"/>
      <c r="U179" s="97"/>
      <c r="V179" s="98"/>
      <c r="W179" s="186"/>
      <c r="X179" s="186"/>
      <c r="Y179" s="186"/>
      <c r="Z179" s="186"/>
      <c r="AA179" s="186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</row>
    <row r="180" spans="1:256" customFormat="1" ht="12.75" customHeight="1">
      <c r="A180" s="1022"/>
      <c r="B180" s="65">
        <v>1</v>
      </c>
      <c r="C180" s="66">
        <f>IF(E180="A",4,IF(E180="B",3,IF(E180="C",2,IF(E180="D",1,0))))</f>
        <v>1</v>
      </c>
      <c r="D180" s="1030" t="s">
        <v>87</v>
      </c>
      <c r="E180" s="1032" t="s">
        <v>70</v>
      </c>
      <c r="F180" s="1031" t="s">
        <v>90</v>
      </c>
      <c r="G180" s="78"/>
      <c r="H180" s="100" t="s">
        <v>197</v>
      </c>
      <c r="I180" s="101" t="s">
        <v>6248</v>
      </c>
      <c r="J180" s="1023" t="s">
        <v>616</v>
      </c>
      <c r="K180" s="72"/>
      <c r="L180" s="72"/>
      <c r="M180" s="72"/>
      <c r="N180" s="72"/>
      <c r="O180" s="72"/>
      <c r="P180" s="72">
        <v>2450</v>
      </c>
      <c r="Q180" s="1063">
        <v>2450</v>
      </c>
      <c r="R180" s="1025">
        <v>2450</v>
      </c>
      <c r="S180" s="1027"/>
      <c r="T180" s="1028"/>
      <c r="U180" s="1028"/>
      <c r="V180" s="1029"/>
    </row>
    <row r="181" spans="1:256" customFormat="1" ht="12.75" customHeight="1">
      <c r="A181" s="320"/>
      <c r="B181" s="65">
        <v>1</v>
      </c>
      <c r="C181" s="66">
        <f>IF(E181="A",1,IF(E181="B",1,0))</f>
        <v>1</v>
      </c>
      <c r="D181" s="1253" t="s">
        <v>68</v>
      </c>
      <c r="E181" s="1253" t="s">
        <v>87</v>
      </c>
      <c r="F181" s="1253" t="s">
        <v>68</v>
      </c>
      <c r="G181" s="78"/>
      <c r="H181" s="100" t="s">
        <v>122</v>
      </c>
      <c r="I181" s="826" t="s">
        <v>6531</v>
      </c>
      <c r="J181" s="81" t="s">
        <v>1056</v>
      </c>
      <c r="K181" s="72"/>
      <c r="L181" s="72"/>
      <c r="M181" s="72"/>
      <c r="N181" s="72"/>
      <c r="O181" s="72"/>
      <c r="P181" s="72"/>
      <c r="Q181" s="833">
        <v>840</v>
      </c>
      <c r="R181" s="822">
        <v>1400</v>
      </c>
      <c r="S181" s="769">
        <v>1400</v>
      </c>
      <c r="T181" s="880"/>
      <c r="U181" s="880"/>
      <c r="V181" s="110"/>
    </row>
    <row r="182" spans="1:256" customFormat="1" ht="12.75" customHeight="1">
      <c r="A182" s="111"/>
      <c r="B182" s="65">
        <v>1</v>
      </c>
      <c r="C182" s="66">
        <f>IF(E182="A",4,IF(E182="B",3,IF(E182="C",2,IF(E182="D",1,0))))</f>
        <v>3</v>
      </c>
      <c r="D182" s="1033" t="s">
        <v>90</v>
      </c>
      <c r="E182" s="1030" t="s">
        <v>87</v>
      </c>
      <c r="F182" s="1035" t="s">
        <v>70</v>
      </c>
      <c r="G182" s="78"/>
      <c r="H182" s="100" t="s">
        <v>122</v>
      </c>
      <c r="I182" s="101" t="s">
        <v>6250</v>
      </c>
      <c r="J182" s="1023" t="s">
        <v>10</v>
      </c>
      <c r="K182" s="72"/>
      <c r="L182" s="72"/>
      <c r="M182" s="72"/>
      <c r="N182" s="72"/>
      <c r="O182" s="72"/>
      <c r="P182" s="72">
        <v>1400</v>
      </c>
      <c r="Q182" s="1063">
        <v>1400</v>
      </c>
      <c r="R182" s="1025">
        <v>1400</v>
      </c>
      <c r="S182" s="1027"/>
      <c r="T182" s="1028"/>
      <c r="U182" s="1028"/>
      <c r="V182" s="1029"/>
    </row>
    <row r="183" spans="1:256" customFormat="1" ht="12.75" customHeight="1">
      <c r="A183" s="810"/>
      <c r="B183" s="65">
        <v>1</v>
      </c>
      <c r="C183" s="66">
        <f t="shared" si="13"/>
        <v>3</v>
      </c>
      <c r="D183" s="76" t="s">
        <v>68</v>
      </c>
      <c r="E183" s="76" t="s">
        <v>87</v>
      </c>
      <c r="F183" s="76" t="s">
        <v>68</v>
      </c>
      <c r="G183" s="78"/>
      <c r="H183" s="100" t="s">
        <v>119</v>
      </c>
      <c r="I183" s="101" t="s">
        <v>5912</v>
      </c>
      <c r="J183" s="81" t="s">
        <v>17</v>
      </c>
      <c r="K183" s="72"/>
      <c r="L183" s="72"/>
      <c r="M183" s="72"/>
      <c r="N183" s="72">
        <v>840</v>
      </c>
      <c r="O183" s="72">
        <v>1400</v>
      </c>
      <c r="P183" s="72">
        <v>1400</v>
      </c>
      <c r="Q183" s="1064">
        <v>3800</v>
      </c>
      <c r="R183" s="829">
        <v>4800</v>
      </c>
      <c r="S183" s="769">
        <v>4800</v>
      </c>
      <c r="T183" s="880"/>
      <c r="U183" s="73"/>
      <c r="V183" s="196"/>
    </row>
    <row r="184" spans="1:256" s="109" customFormat="1" ht="12.5">
      <c r="B184" s="65">
        <v>1</v>
      </c>
      <c r="C184" s="66">
        <f t="shared" si="13"/>
        <v>3</v>
      </c>
      <c r="D184" s="76" t="s">
        <v>87</v>
      </c>
      <c r="E184" s="76" t="s">
        <v>87</v>
      </c>
      <c r="F184" s="99" t="s">
        <v>70</v>
      </c>
      <c r="G184" s="95"/>
      <c r="H184" s="96" t="s">
        <v>119</v>
      </c>
      <c r="I184" s="107" t="s">
        <v>732</v>
      </c>
      <c r="J184" s="81" t="s">
        <v>6111</v>
      </c>
      <c r="K184" s="997"/>
      <c r="L184" s="997"/>
      <c r="M184" s="997"/>
      <c r="N184" s="997"/>
      <c r="O184" s="997"/>
      <c r="P184" s="997">
        <v>3820</v>
      </c>
      <c r="Q184" s="1066">
        <v>3820</v>
      </c>
      <c r="R184" s="1025">
        <v>3820</v>
      </c>
      <c r="S184" s="768">
        <v>3820</v>
      </c>
      <c r="T184" s="102"/>
      <c r="U184" s="103"/>
      <c r="V184" s="104"/>
      <c r="X184" s="188"/>
    </row>
    <row r="185" spans="1:256" s="320" customFormat="1" ht="12.5">
      <c r="A185"/>
      <c r="B185" s="65">
        <v>1</v>
      </c>
      <c r="C185" s="66">
        <f t="shared" si="13"/>
        <v>1</v>
      </c>
      <c r="D185" s="77" t="s">
        <v>90</v>
      </c>
      <c r="E185" s="99" t="s">
        <v>70</v>
      </c>
      <c r="F185" s="76" t="s">
        <v>87</v>
      </c>
      <c r="G185" s="95"/>
      <c r="H185" s="96" t="s">
        <v>251</v>
      </c>
      <c r="I185" s="107" t="s">
        <v>6036</v>
      </c>
      <c r="J185" s="81" t="s">
        <v>6111</v>
      </c>
      <c r="K185" s="811"/>
      <c r="L185" s="811"/>
      <c r="M185" s="811"/>
      <c r="N185" s="811"/>
      <c r="O185" s="811">
        <v>420</v>
      </c>
      <c r="P185" s="811">
        <v>420</v>
      </c>
      <c r="Q185" s="1063">
        <v>420</v>
      </c>
      <c r="R185" s="829">
        <v>420</v>
      </c>
      <c r="S185" s="103"/>
      <c r="T185" s="884"/>
      <c r="U185" s="103"/>
      <c r="V185" s="158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</row>
    <row r="186" spans="1:256" ht="12.75" customHeight="1">
      <c r="B186" s="401"/>
      <c r="C186" s="402"/>
      <c r="D186" s="408"/>
      <c r="E186" s="408"/>
      <c r="F186" s="408"/>
      <c r="G186" s="402"/>
      <c r="H186" s="401"/>
      <c r="I186" s="404" t="s">
        <v>125</v>
      </c>
      <c r="J186" s="405"/>
      <c r="K186" s="72"/>
      <c r="L186" s="72"/>
      <c r="M186" s="72"/>
      <c r="N186" s="72"/>
      <c r="O186" s="72"/>
      <c r="P186" s="72"/>
      <c r="Q186" s="1145"/>
      <c r="R186" s="1144"/>
      <c r="S186" s="406"/>
      <c r="T186" s="979"/>
      <c r="U186" s="406"/>
      <c r="V186" s="407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</row>
    <row r="187" spans="1:256" ht="12.75" customHeight="1">
      <c r="B187" s="65">
        <v>1</v>
      </c>
      <c r="C187" s="66">
        <f t="shared" ref="C187:C192" si="14">IF(E187="A",4,IF(E187="B",3,IF(E187="C",2,IF(E187="D",1,0))))</f>
        <v>3</v>
      </c>
      <c r="D187" s="99" t="s">
        <v>70</v>
      </c>
      <c r="E187" s="76" t="s">
        <v>87</v>
      </c>
      <c r="F187" s="77" t="s">
        <v>90</v>
      </c>
      <c r="G187" s="95"/>
      <c r="H187" s="96" t="s">
        <v>126</v>
      </c>
      <c r="I187" s="70" t="s">
        <v>601</v>
      </c>
      <c r="J187" s="71" t="s">
        <v>10</v>
      </c>
      <c r="K187" s="72"/>
      <c r="L187" s="72"/>
      <c r="M187" s="72">
        <v>1440</v>
      </c>
      <c r="N187" s="72">
        <v>2400</v>
      </c>
      <c r="O187" s="72">
        <v>2400</v>
      </c>
      <c r="P187" s="72">
        <v>1900</v>
      </c>
      <c r="Q187" s="1084">
        <v>3800</v>
      </c>
      <c r="R187" s="1074">
        <v>3800</v>
      </c>
      <c r="S187" s="820">
        <v>3800</v>
      </c>
      <c r="T187" s="886"/>
      <c r="U187" s="97"/>
      <c r="V187" s="98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</row>
    <row r="188" spans="1:256" s="109" customFormat="1" ht="12.5">
      <c r="A188" s="666"/>
      <c r="B188" s="65">
        <v>1</v>
      </c>
      <c r="C188" s="66">
        <f>IF(E188="A",4,IF(E188="B",3,IF(E188="C",2,IF(E188="D",1,0))))</f>
        <v>3</v>
      </c>
      <c r="D188" s="77" t="s">
        <v>90</v>
      </c>
      <c r="E188" s="76" t="s">
        <v>87</v>
      </c>
      <c r="F188" s="76" t="s">
        <v>68</v>
      </c>
      <c r="G188" s="78"/>
      <c r="H188" s="96" t="s">
        <v>129</v>
      </c>
      <c r="I188" s="107" t="s">
        <v>307</v>
      </c>
      <c r="J188" s="81" t="s">
        <v>7</v>
      </c>
      <c r="K188" s="72"/>
      <c r="L188" s="72"/>
      <c r="M188" s="72"/>
      <c r="N188" s="72"/>
      <c r="O188" s="72"/>
      <c r="P188" s="72"/>
      <c r="Q188" s="833">
        <v>1700</v>
      </c>
      <c r="R188" s="102"/>
      <c r="S188" s="73"/>
      <c r="T188" s="102"/>
      <c r="U188" s="103"/>
      <c r="V188" s="104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customFormat="1" ht="12.75" customHeight="1">
      <c r="A189" s="320"/>
      <c r="B189" s="65">
        <v>1</v>
      </c>
      <c r="C189" s="66">
        <f>IF(E189="A",1,IF(E189="B",1,0))</f>
        <v>1</v>
      </c>
      <c r="D189" s="1253" t="s">
        <v>87</v>
      </c>
      <c r="E189" s="1253" t="s">
        <v>68</v>
      </c>
      <c r="F189" s="1253" t="s">
        <v>87</v>
      </c>
      <c r="G189" s="78"/>
      <c r="H189" s="100" t="s">
        <v>126</v>
      </c>
      <c r="I189" s="826" t="s">
        <v>6559</v>
      </c>
      <c r="J189" s="81" t="s">
        <v>1056</v>
      </c>
      <c r="K189" s="72"/>
      <c r="L189" s="72"/>
      <c r="M189" s="72"/>
      <c r="N189" s="72"/>
      <c r="O189" s="72"/>
      <c r="P189" s="72"/>
      <c r="Q189" s="833">
        <v>1365</v>
      </c>
      <c r="R189" s="822">
        <v>2275</v>
      </c>
      <c r="S189" s="769">
        <v>2275</v>
      </c>
      <c r="T189" s="880"/>
      <c r="U189" s="880"/>
      <c r="V189" s="110"/>
    </row>
    <row r="190" spans="1:256" customFormat="1" ht="12.75" customHeight="1">
      <c r="A190" s="320"/>
      <c r="B190" s="65">
        <v>1</v>
      </c>
      <c r="C190" s="66">
        <f>IF(E190="A",1,IF(E190="B",1,0))</f>
        <v>0</v>
      </c>
      <c r="D190" s="1253" t="s">
        <v>87</v>
      </c>
      <c r="E190" s="1255" t="s">
        <v>70</v>
      </c>
      <c r="F190" s="1253" t="s">
        <v>68</v>
      </c>
      <c r="G190" s="78"/>
      <c r="H190" s="100" t="s">
        <v>131</v>
      </c>
      <c r="I190" s="826" t="s">
        <v>6571</v>
      </c>
      <c r="J190" s="81" t="s">
        <v>6111</v>
      </c>
      <c r="K190" s="72"/>
      <c r="L190" s="72"/>
      <c r="M190" s="72"/>
      <c r="N190" s="72"/>
      <c r="O190" s="72"/>
      <c r="P190" s="72"/>
      <c r="Q190" s="833">
        <v>450</v>
      </c>
      <c r="R190" s="822">
        <v>750</v>
      </c>
      <c r="S190" s="73"/>
      <c r="T190" s="880"/>
      <c r="U190" s="880"/>
      <c r="V190" s="110"/>
    </row>
    <row r="191" spans="1:256" customFormat="1" ht="12.75" customHeight="1">
      <c r="A191" s="320"/>
      <c r="B191" s="65">
        <v>1</v>
      </c>
      <c r="C191" s="66">
        <f>IF(E191="A",1,IF(E191="B",1,0))</f>
        <v>1</v>
      </c>
      <c r="D191" s="1253" t="s">
        <v>87</v>
      </c>
      <c r="E191" s="1253" t="s">
        <v>68</v>
      </c>
      <c r="F191" s="1253" t="s">
        <v>68</v>
      </c>
      <c r="G191" s="78"/>
      <c r="H191" s="100" t="s">
        <v>131</v>
      </c>
      <c r="I191" s="826" t="s">
        <v>6561</v>
      </c>
      <c r="J191" s="81" t="s">
        <v>14</v>
      </c>
      <c r="K191" s="72"/>
      <c r="L191" s="72"/>
      <c r="M191" s="72"/>
      <c r="N191" s="72"/>
      <c r="O191" s="72"/>
      <c r="P191" s="72"/>
      <c r="Q191" s="833">
        <v>1350</v>
      </c>
      <c r="R191" s="822">
        <v>2250</v>
      </c>
      <c r="S191" s="769">
        <v>2250</v>
      </c>
      <c r="T191" s="880"/>
      <c r="U191" s="880"/>
      <c r="V191" s="110"/>
    </row>
    <row r="192" spans="1:256" s="109" customFormat="1" ht="12.5">
      <c r="A192" s="217"/>
      <c r="B192" s="65">
        <v>1</v>
      </c>
      <c r="C192" s="66">
        <f t="shared" si="14"/>
        <v>2</v>
      </c>
      <c r="D192" s="76" t="s">
        <v>68</v>
      </c>
      <c r="E192" s="77" t="s">
        <v>90</v>
      </c>
      <c r="F192" s="76" t="s">
        <v>87</v>
      </c>
      <c r="G192" s="78"/>
      <c r="H192" s="96" t="s">
        <v>129</v>
      </c>
      <c r="I192" s="107" t="s">
        <v>3173</v>
      </c>
      <c r="J192" s="81" t="s">
        <v>6111</v>
      </c>
      <c r="K192" s="72"/>
      <c r="L192" s="72"/>
      <c r="M192" s="72"/>
      <c r="N192" s="72">
        <v>3840</v>
      </c>
      <c r="O192" s="72">
        <v>3840</v>
      </c>
      <c r="P192" s="72">
        <v>3840</v>
      </c>
      <c r="Q192" s="1094">
        <v>3840</v>
      </c>
      <c r="R192" s="108"/>
      <c r="S192" s="73"/>
      <c r="T192" s="880"/>
      <c r="U192" s="73"/>
      <c r="V192" s="196"/>
    </row>
    <row r="193" spans="1:256" ht="12.75" customHeight="1">
      <c r="B193" s="401"/>
      <c r="C193" s="402"/>
      <c r="D193" s="408"/>
      <c r="E193" s="408"/>
      <c r="F193" s="408"/>
      <c r="G193" s="402"/>
      <c r="H193" s="401"/>
      <c r="I193" s="404" t="s">
        <v>134</v>
      </c>
      <c r="J193" s="405"/>
      <c r="K193" s="72"/>
      <c r="L193" s="72"/>
      <c r="M193" s="72"/>
      <c r="N193" s="72"/>
      <c r="O193" s="72"/>
      <c r="P193" s="72"/>
      <c r="Q193" s="1145"/>
      <c r="R193" s="1144"/>
      <c r="S193" s="406"/>
      <c r="T193" s="979"/>
      <c r="U193" s="406"/>
      <c r="V193" s="407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</row>
    <row r="194" spans="1:256" s="365" customFormat="1" ht="12" customHeight="1">
      <c r="A194"/>
      <c r="B194" s="65">
        <v>1</v>
      </c>
      <c r="C194" s="66">
        <f t="shared" ref="C194:C202" si="15">IF(E194="A",4,IF(E194="B",3,IF(E194="C",2,IF(E194="D",1,0))))</f>
        <v>4</v>
      </c>
      <c r="D194" s="77" t="s">
        <v>90</v>
      </c>
      <c r="E194" s="76" t="s">
        <v>68</v>
      </c>
      <c r="F194" s="76" t="s">
        <v>68</v>
      </c>
      <c r="G194" s="78"/>
      <c r="H194" s="96" t="s">
        <v>135</v>
      </c>
      <c r="I194" s="107" t="s">
        <v>604</v>
      </c>
      <c r="J194" s="81" t="s">
        <v>7</v>
      </c>
      <c r="K194" s="72">
        <v>2375</v>
      </c>
      <c r="L194" s="72">
        <v>2375</v>
      </c>
      <c r="M194" s="72">
        <v>2400</v>
      </c>
      <c r="N194" s="72">
        <v>4800</v>
      </c>
      <c r="O194" s="72">
        <v>4800</v>
      </c>
      <c r="P194" s="72">
        <v>4900</v>
      </c>
      <c r="Q194" s="1066">
        <v>5000</v>
      </c>
      <c r="R194" s="1077"/>
      <c r="S194" s="103"/>
      <c r="T194" s="905"/>
      <c r="U194" s="103"/>
      <c r="V194" s="158"/>
    </row>
    <row r="195" spans="1:256" s="109" customFormat="1" ht="12.5">
      <c r="B195" s="65">
        <v>1</v>
      </c>
      <c r="C195" s="66">
        <f t="shared" si="15"/>
        <v>2</v>
      </c>
      <c r="D195" s="76" t="s">
        <v>87</v>
      </c>
      <c r="E195" s="77" t="s">
        <v>90</v>
      </c>
      <c r="F195" s="76" t="s">
        <v>68</v>
      </c>
      <c r="G195" s="78"/>
      <c r="H195" s="96" t="s">
        <v>135</v>
      </c>
      <c r="I195" s="107" t="s">
        <v>562</v>
      </c>
      <c r="J195" s="81" t="s">
        <v>7</v>
      </c>
      <c r="K195" s="997"/>
      <c r="L195" s="997"/>
      <c r="M195" s="997"/>
      <c r="N195" s="997"/>
      <c r="O195" s="997"/>
      <c r="P195" s="997">
        <v>810</v>
      </c>
      <c r="Q195" s="1066">
        <v>810</v>
      </c>
      <c r="R195" s="1025">
        <v>810</v>
      </c>
      <c r="S195" s="768">
        <v>810</v>
      </c>
      <c r="T195" s="102"/>
      <c r="U195" s="103"/>
      <c r="V195" s="104"/>
      <c r="X195" s="188"/>
    </row>
    <row r="196" spans="1:256" customFormat="1" ht="12.75" customHeight="1">
      <c r="B196" s="65">
        <v>1</v>
      </c>
      <c r="C196" s="66">
        <f t="shared" si="15"/>
        <v>2</v>
      </c>
      <c r="D196" s="823" t="s">
        <v>68</v>
      </c>
      <c r="E196" s="824" t="s">
        <v>90</v>
      </c>
      <c r="F196" s="823" t="s">
        <v>87</v>
      </c>
      <c r="G196" s="78"/>
      <c r="H196" s="100" t="s">
        <v>402</v>
      </c>
      <c r="I196" s="101" t="s">
        <v>6085</v>
      </c>
      <c r="J196" s="81" t="s">
        <v>6111</v>
      </c>
      <c r="K196" s="72"/>
      <c r="L196" s="72"/>
      <c r="M196" s="72"/>
      <c r="N196" s="72"/>
      <c r="O196" s="72">
        <v>840</v>
      </c>
      <c r="P196" s="72">
        <v>1400</v>
      </c>
      <c r="Q196" s="1063">
        <v>1400</v>
      </c>
      <c r="R196" s="1268">
        <v>1400</v>
      </c>
      <c r="S196" s="769">
        <v>3800</v>
      </c>
      <c r="T196" s="1047">
        <v>3800</v>
      </c>
      <c r="U196" s="769">
        <v>4800</v>
      </c>
      <c r="V196" s="196"/>
    </row>
    <row r="197" spans="1:256" customFormat="1" ht="12.75" customHeight="1">
      <c r="A197" s="320"/>
      <c r="B197" s="65">
        <v>1</v>
      </c>
      <c r="C197" s="66">
        <f>IF(E197="A",1,IF(E197="B",1,0))</f>
        <v>1</v>
      </c>
      <c r="D197" s="1254" t="s">
        <v>90</v>
      </c>
      <c r="E197" s="1253" t="s">
        <v>68</v>
      </c>
      <c r="F197" s="1253" t="s">
        <v>68</v>
      </c>
      <c r="G197" s="78"/>
      <c r="H197" s="100" t="s">
        <v>135</v>
      </c>
      <c r="I197" s="826" t="s">
        <v>6598</v>
      </c>
      <c r="J197" s="81" t="s">
        <v>14</v>
      </c>
      <c r="K197" s="72"/>
      <c r="L197" s="72"/>
      <c r="M197" s="72"/>
      <c r="N197" s="72"/>
      <c r="O197" s="72"/>
      <c r="P197" s="72"/>
      <c r="Q197" s="833">
        <v>540</v>
      </c>
      <c r="R197" s="822">
        <v>900</v>
      </c>
      <c r="S197" s="769">
        <v>900</v>
      </c>
      <c r="T197" s="880"/>
      <c r="U197" s="880"/>
      <c r="V197" s="110"/>
    </row>
    <row r="198" spans="1:256" s="109" customFormat="1" ht="12.5">
      <c r="A198" s="217"/>
      <c r="B198" s="65">
        <v>1</v>
      </c>
      <c r="C198" s="66">
        <f t="shared" si="15"/>
        <v>1</v>
      </c>
      <c r="D198" s="76" t="s">
        <v>87</v>
      </c>
      <c r="E198" s="99" t="s">
        <v>70</v>
      </c>
      <c r="F198" s="76" t="s">
        <v>87</v>
      </c>
      <c r="G198" s="78"/>
      <c r="H198" s="96" t="s">
        <v>140</v>
      </c>
      <c r="I198" s="107" t="s">
        <v>2418</v>
      </c>
      <c r="J198" s="81" t="s">
        <v>10</v>
      </c>
      <c r="K198" s="72"/>
      <c r="L198" s="72"/>
      <c r="M198" s="72"/>
      <c r="N198" s="72">
        <v>740</v>
      </c>
      <c r="O198" s="72">
        <v>740</v>
      </c>
      <c r="P198" s="72">
        <v>740</v>
      </c>
      <c r="Q198" s="1094">
        <v>740</v>
      </c>
      <c r="R198" s="108"/>
      <c r="S198" s="73"/>
      <c r="T198" s="880"/>
      <c r="U198" s="73"/>
      <c r="V198" s="196"/>
    </row>
    <row r="199" spans="1:256" ht="12.75" customHeight="1">
      <c r="B199" s="65">
        <v>1</v>
      </c>
      <c r="C199" s="66">
        <f t="shared" si="15"/>
        <v>1</v>
      </c>
      <c r="D199" s="67" t="s">
        <v>68</v>
      </c>
      <c r="E199" s="192" t="s">
        <v>70</v>
      </c>
      <c r="F199" s="67" t="s">
        <v>68</v>
      </c>
      <c r="G199" s="68"/>
      <c r="H199" s="69" t="s">
        <v>135</v>
      </c>
      <c r="I199" s="70" t="s">
        <v>607</v>
      </c>
      <c r="J199" s="71" t="s">
        <v>14</v>
      </c>
      <c r="K199" s="72"/>
      <c r="L199" s="72">
        <v>1350</v>
      </c>
      <c r="M199" s="72">
        <v>2250</v>
      </c>
      <c r="N199" s="72">
        <v>2250</v>
      </c>
      <c r="O199" s="72">
        <v>1900</v>
      </c>
      <c r="P199" s="72">
        <v>3800</v>
      </c>
      <c r="Q199" s="1063">
        <v>4800</v>
      </c>
      <c r="R199" s="1025">
        <v>4800</v>
      </c>
      <c r="S199" s="73"/>
      <c r="T199" s="899"/>
      <c r="U199" s="73"/>
      <c r="V199" s="74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</row>
    <row r="200" spans="1:256" ht="12.75" customHeight="1">
      <c r="B200" s="65">
        <v>1</v>
      </c>
      <c r="C200" s="66">
        <f t="shared" si="15"/>
        <v>4</v>
      </c>
      <c r="D200" s="67" t="s">
        <v>87</v>
      </c>
      <c r="E200" s="67" t="s">
        <v>68</v>
      </c>
      <c r="F200" s="67" t="s">
        <v>68</v>
      </c>
      <c r="G200" s="68"/>
      <c r="H200" s="69" t="s">
        <v>140</v>
      </c>
      <c r="I200" s="70" t="s">
        <v>609</v>
      </c>
      <c r="J200" s="71" t="s">
        <v>6116</v>
      </c>
      <c r="K200" s="72"/>
      <c r="L200" s="72">
        <v>840</v>
      </c>
      <c r="M200" s="72">
        <v>1400</v>
      </c>
      <c r="N200" s="72">
        <v>1400</v>
      </c>
      <c r="O200" s="72">
        <v>1900</v>
      </c>
      <c r="P200" s="72">
        <v>3800</v>
      </c>
      <c r="Q200" s="1063">
        <v>3800</v>
      </c>
      <c r="R200" s="1269">
        <v>3800</v>
      </c>
      <c r="S200" s="769">
        <v>3800</v>
      </c>
      <c r="T200" s="899"/>
      <c r="U200" s="73"/>
      <c r="V200" s="74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</row>
    <row r="201" spans="1:256" customFormat="1" ht="12.75" customHeight="1">
      <c r="B201" s="65">
        <v>1</v>
      </c>
      <c r="C201" s="66">
        <f t="shared" si="15"/>
        <v>3</v>
      </c>
      <c r="D201" s="824" t="s">
        <v>90</v>
      </c>
      <c r="E201" s="823" t="s">
        <v>87</v>
      </c>
      <c r="F201" s="825" t="s">
        <v>70</v>
      </c>
      <c r="G201" s="78"/>
      <c r="H201" s="100" t="s">
        <v>140</v>
      </c>
      <c r="I201" s="101" t="s">
        <v>6068</v>
      </c>
      <c r="J201" s="81" t="s">
        <v>6116</v>
      </c>
      <c r="K201" s="72"/>
      <c r="L201" s="72"/>
      <c r="M201" s="72"/>
      <c r="N201" s="72"/>
      <c r="O201" s="72">
        <v>540</v>
      </c>
      <c r="P201" s="72">
        <v>900</v>
      </c>
      <c r="Q201" s="1063">
        <v>900</v>
      </c>
      <c r="R201" s="108"/>
      <c r="S201" s="73"/>
      <c r="T201" s="880"/>
      <c r="U201" s="73"/>
      <c r="V201" s="196"/>
    </row>
    <row r="202" spans="1:256" ht="12.75" customHeight="1">
      <c r="B202" s="65">
        <v>1</v>
      </c>
      <c r="C202" s="66">
        <f t="shared" si="15"/>
        <v>3</v>
      </c>
      <c r="D202" s="76" t="s">
        <v>87</v>
      </c>
      <c r="E202" s="76" t="s">
        <v>87</v>
      </c>
      <c r="F202" s="76" t="s">
        <v>68</v>
      </c>
      <c r="G202" s="95"/>
      <c r="H202" s="96" t="s">
        <v>140</v>
      </c>
      <c r="I202" s="70" t="s">
        <v>611</v>
      </c>
      <c r="J202" s="81" t="s">
        <v>1056</v>
      </c>
      <c r="K202" s="72">
        <v>900</v>
      </c>
      <c r="L202" s="72">
        <v>900</v>
      </c>
      <c r="M202" s="72">
        <v>1800</v>
      </c>
      <c r="N202" s="72">
        <v>1900</v>
      </c>
      <c r="O202" s="72">
        <v>1900</v>
      </c>
      <c r="P202" s="72">
        <v>2000</v>
      </c>
      <c r="Q202" s="1024">
        <v>2000</v>
      </c>
      <c r="R202" s="1122">
        <v>2000</v>
      </c>
      <c r="S202" s="103"/>
      <c r="T202" s="905"/>
      <c r="U202" s="103"/>
      <c r="V202" s="158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</row>
    <row r="203" spans="1:256" ht="12.75" customHeight="1">
      <c r="B203" s="401"/>
      <c r="C203" s="402"/>
      <c r="D203" s="408"/>
      <c r="E203" s="408"/>
      <c r="F203" s="408"/>
      <c r="G203" s="402"/>
      <c r="H203" s="401"/>
      <c r="I203" s="409" t="s">
        <v>147</v>
      </c>
      <c r="J203" s="410"/>
      <c r="K203" s="72"/>
      <c r="L203" s="72"/>
      <c r="M203" s="72"/>
      <c r="N203" s="72"/>
      <c r="O203" s="72"/>
      <c r="P203" s="72"/>
      <c r="Q203" s="1145"/>
      <c r="R203" s="1144"/>
      <c r="S203" s="406"/>
      <c r="T203" s="979"/>
      <c r="U203" s="406"/>
      <c r="V203" s="407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</row>
    <row r="204" spans="1:256" s="109" customFormat="1" ht="12.5">
      <c r="A204" s="217"/>
      <c r="B204" s="65">
        <v>1</v>
      </c>
      <c r="C204" s="66">
        <v>3</v>
      </c>
      <c r="D204" s="1038" t="s">
        <v>87</v>
      </c>
      <c r="E204" s="1038" t="s">
        <v>87</v>
      </c>
      <c r="F204" s="1045" t="s">
        <v>90</v>
      </c>
      <c r="G204" s="1007"/>
      <c r="H204" s="1039" t="s">
        <v>148</v>
      </c>
      <c r="I204" s="1000" t="s">
        <v>792</v>
      </c>
      <c r="J204" s="1023" t="s">
        <v>7</v>
      </c>
      <c r="K204" s="997"/>
      <c r="L204" s="997"/>
      <c r="M204" s="997"/>
      <c r="N204" s="997"/>
      <c r="O204" s="997"/>
      <c r="P204" s="997"/>
      <c r="Q204" s="1024">
        <v>620</v>
      </c>
      <c r="R204" s="1040"/>
      <c r="S204" s="1027"/>
      <c r="T204" s="1040"/>
      <c r="U204" s="1042"/>
      <c r="V204" s="1043"/>
      <c r="W204" s="365"/>
      <c r="X204" s="188"/>
      <c r="Y204" s="365"/>
      <c r="Z204" s="365"/>
      <c r="AA204" s="365"/>
      <c r="AB204" s="365"/>
      <c r="AC204" s="365"/>
      <c r="AD204" s="365"/>
      <c r="AE204" s="365"/>
      <c r="AF204" s="365"/>
      <c r="AG204" s="365"/>
      <c r="AH204" s="365"/>
      <c r="AI204" s="365"/>
      <c r="AJ204" s="365"/>
      <c r="AK204" s="365"/>
      <c r="AL204" s="365"/>
      <c r="AM204" s="365"/>
      <c r="AN204" s="365"/>
      <c r="AO204" s="365"/>
      <c r="AP204" s="365"/>
      <c r="AQ204" s="365"/>
      <c r="AR204" s="365"/>
      <c r="AS204" s="365"/>
      <c r="AT204" s="365"/>
      <c r="AU204" s="365"/>
      <c r="AV204" s="365"/>
      <c r="AW204" s="365"/>
      <c r="AX204" s="365"/>
      <c r="AY204" s="365"/>
      <c r="AZ204" s="365"/>
      <c r="BA204" s="365"/>
      <c r="BB204" s="365"/>
      <c r="BC204" s="365"/>
      <c r="BD204" s="365"/>
      <c r="BE204" s="365"/>
      <c r="BF204" s="365"/>
      <c r="BG204" s="365"/>
      <c r="BH204" s="365"/>
      <c r="BI204" s="365"/>
      <c r="BJ204" s="365"/>
      <c r="BK204" s="365"/>
      <c r="BL204" s="365"/>
      <c r="BM204" s="365"/>
      <c r="BN204" s="365"/>
      <c r="BO204" s="365"/>
      <c r="BP204" s="365"/>
      <c r="BQ204" s="365"/>
      <c r="BR204" s="365"/>
      <c r="BS204" s="365"/>
      <c r="BT204" s="365"/>
      <c r="BU204" s="365"/>
      <c r="BV204" s="365"/>
      <c r="BW204" s="365"/>
      <c r="BX204" s="365"/>
      <c r="BY204" s="365"/>
      <c r="BZ204" s="365"/>
      <c r="CA204" s="365"/>
      <c r="CB204" s="365"/>
      <c r="CC204" s="365"/>
      <c r="CD204" s="365"/>
      <c r="CE204" s="365"/>
      <c r="CF204" s="365"/>
      <c r="CG204" s="365"/>
      <c r="CH204" s="365"/>
      <c r="CI204" s="365"/>
      <c r="CJ204" s="365"/>
      <c r="CK204" s="365"/>
      <c r="CL204" s="365"/>
      <c r="CM204" s="365"/>
      <c r="CN204" s="365"/>
      <c r="CO204" s="365"/>
      <c r="CP204" s="365"/>
      <c r="CQ204" s="365"/>
      <c r="CR204" s="365"/>
      <c r="CS204" s="365"/>
      <c r="CT204" s="365"/>
      <c r="CU204" s="365"/>
      <c r="CV204" s="365"/>
      <c r="CW204" s="365"/>
      <c r="CX204" s="365"/>
      <c r="CY204" s="365"/>
      <c r="CZ204" s="365"/>
      <c r="DA204" s="365"/>
      <c r="DB204" s="365"/>
      <c r="DC204" s="365"/>
      <c r="DD204" s="365"/>
      <c r="DE204" s="365"/>
      <c r="DF204" s="365"/>
      <c r="DG204" s="365"/>
      <c r="DH204" s="365"/>
      <c r="DI204" s="365"/>
      <c r="DJ204" s="365"/>
      <c r="DK204" s="365"/>
      <c r="DL204" s="365"/>
      <c r="DM204" s="365"/>
      <c r="DN204" s="365"/>
      <c r="DO204" s="365"/>
      <c r="DP204" s="365"/>
      <c r="DQ204" s="365"/>
      <c r="DR204" s="365"/>
      <c r="DS204" s="365"/>
      <c r="DT204" s="365"/>
      <c r="DU204" s="365"/>
      <c r="DV204" s="365"/>
      <c r="DW204" s="365"/>
      <c r="DX204" s="365"/>
      <c r="DY204" s="365"/>
      <c r="DZ204" s="365"/>
      <c r="EA204" s="365"/>
      <c r="EB204" s="365"/>
      <c r="EC204" s="365"/>
      <c r="ED204" s="365"/>
      <c r="EE204" s="365"/>
      <c r="EF204" s="365"/>
      <c r="EG204" s="365"/>
      <c r="EH204" s="365"/>
      <c r="EI204" s="365"/>
      <c r="EJ204" s="365"/>
      <c r="EK204" s="365"/>
      <c r="EL204" s="365"/>
      <c r="EM204" s="365"/>
      <c r="EN204" s="365"/>
      <c r="EO204" s="365"/>
      <c r="EP204" s="365"/>
      <c r="EQ204" s="365"/>
      <c r="ER204" s="365"/>
      <c r="ES204" s="365"/>
      <c r="ET204" s="365"/>
      <c r="EU204" s="365"/>
      <c r="EV204" s="365"/>
      <c r="EW204" s="365"/>
      <c r="EX204" s="365"/>
      <c r="EY204" s="365"/>
      <c r="EZ204" s="365"/>
      <c r="FA204" s="365"/>
      <c r="FB204" s="365"/>
      <c r="FC204" s="365"/>
      <c r="FD204" s="365"/>
      <c r="FE204" s="365"/>
      <c r="FF204" s="365"/>
      <c r="FG204" s="365"/>
      <c r="FH204" s="365"/>
      <c r="FI204" s="365"/>
      <c r="FJ204" s="365"/>
      <c r="FK204" s="365"/>
      <c r="FL204" s="365"/>
      <c r="FM204" s="365"/>
      <c r="FN204" s="365"/>
      <c r="FO204" s="365"/>
      <c r="FP204" s="365"/>
      <c r="FQ204" s="365"/>
      <c r="FR204" s="365"/>
      <c r="FS204" s="365"/>
      <c r="FT204" s="365"/>
      <c r="FU204" s="365"/>
      <c r="FV204" s="365"/>
      <c r="FW204" s="365"/>
      <c r="FX204" s="365"/>
      <c r="FY204" s="365"/>
      <c r="FZ204" s="365"/>
      <c r="GA204" s="365"/>
      <c r="GB204" s="365"/>
      <c r="GC204" s="365"/>
      <c r="GD204" s="365"/>
      <c r="GE204" s="365"/>
      <c r="GF204" s="365"/>
      <c r="GG204" s="365"/>
      <c r="GH204" s="365"/>
      <c r="GI204" s="365"/>
      <c r="GJ204" s="365"/>
      <c r="GK204" s="365"/>
      <c r="GL204" s="365"/>
      <c r="GM204" s="365"/>
      <c r="GN204" s="365"/>
      <c r="GO204" s="365"/>
      <c r="GP204" s="365"/>
      <c r="GQ204" s="365"/>
      <c r="GR204" s="365"/>
      <c r="GS204" s="365"/>
      <c r="GT204" s="365"/>
      <c r="GU204" s="365"/>
      <c r="GV204" s="365"/>
      <c r="GW204" s="365"/>
      <c r="GX204" s="365"/>
      <c r="GY204" s="365"/>
      <c r="GZ204" s="365"/>
      <c r="HA204" s="365"/>
      <c r="HB204" s="365"/>
      <c r="HC204" s="365"/>
      <c r="HD204" s="365"/>
      <c r="HE204" s="365"/>
      <c r="HF204" s="365"/>
      <c r="HG204" s="365"/>
      <c r="HH204" s="365"/>
      <c r="HI204" s="365"/>
      <c r="HJ204" s="365"/>
      <c r="HK204" s="365"/>
      <c r="HL204" s="365"/>
      <c r="HM204" s="365"/>
      <c r="HN204" s="365"/>
      <c r="HO204" s="365"/>
      <c r="HP204" s="365"/>
      <c r="HQ204" s="365"/>
      <c r="HR204" s="365"/>
      <c r="HS204" s="365"/>
      <c r="HT204" s="365"/>
      <c r="HU204" s="365"/>
      <c r="HV204" s="365"/>
      <c r="HW204" s="365"/>
      <c r="HX204" s="365"/>
      <c r="HY204" s="365"/>
      <c r="HZ204" s="365"/>
      <c r="IA204" s="365"/>
      <c r="IB204" s="365"/>
      <c r="IC204" s="365"/>
      <c r="ID204" s="365"/>
      <c r="IE204" s="365"/>
      <c r="IF204" s="365"/>
      <c r="IG204" s="365"/>
      <c r="IH204" s="365"/>
      <c r="II204" s="365"/>
      <c r="IJ204" s="365"/>
      <c r="IK204" s="365"/>
      <c r="IL204" s="365"/>
      <c r="IM204" s="365"/>
      <c r="IN204" s="365"/>
      <c r="IO204" s="365"/>
      <c r="IP204" s="365"/>
      <c r="IQ204" s="365"/>
      <c r="IR204" s="365"/>
      <c r="IS204" s="365"/>
      <c r="IT204" s="365"/>
      <c r="IU204" s="365"/>
      <c r="IV204" s="365"/>
    </row>
    <row r="205" spans="1:256" customFormat="1" ht="12.75" customHeight="1">
      <c r="B205" s="65">
        <v>1</v>
      </c>
      <c r="C205" s="66">
        <f t="shared" ref="C205" si="16">IF(E205="A",4,IF(E205="B",3,IF(E205="C",2,IF(E205="D",1,0))))</f>
        <v>0</v>
      </c>
      <c r="D205" s="824" t="s">
        <v>90</v>
      </c>
      <c r="E205" s="825" t="s">
        <v>99</v>
      </c>
      <c r="F205" s="823" t="s">
        <v>87</v>
      </c>
      <c r="G205" s="78"/>
      <c r="H205" s="100" t="s">
        <v>220</v>
      </c>
      <c r="I205" s="101" t="s">
        <v>6098</v>
      </c>
      <c r="J205" s="81" t="s">
        <v>10</v>
      </c>
      <c r="K205" s="72"/>
      <c r="L205" s="72"/>
      <c r="M205" s="72"/>
      <c r="N205" s="72"/>
      <c r="O205" s="72">
        <v>200</v>
      </c>
      <c r="P205" s="72">
        <v>200</v>
      </c>
      <c r="Q205" s="1064">
        <v>500</v>
      </c>
      <c r="R205" s="829">
        <v>500</v>
      </c>
      <c r="S205" s="73"/>
      <c r="T205" s="880"/>
      <c r="U205" s="73"/>
      <c r="V205" s="196"/>
    </row>
    <row r="206" spans="1:256" ht="12" customHeight="1" thickBot="1">
      <c r="B206" s="130"/>
      <c r="C206" s="130"/>
      <c r="D206" s="130"/>
      <c r="E206" s="130"/>
      <c r="F206" s="130"/>
      <c r="G206" s="130"/>
      <c r="H206" s="131"/>
      <c r="I206" s="131"/>
      <c r="J206" s="132"/>
      <c r="K206" s="133"/>
      <c r="L206" s="133"/>
      <c r="M206" s="133"/>
      <c r="N206" s="133"/>
      <c r="O206" s="133"/>
      <c r="P206" s="133"/>
      <c r="Q206" s="835"/>
      <c r="R206" s="134"/>
      <c r="S206" s="135"/>
      <c r="T206" s="133"/>
      <c r="U206" s="135"/>
      <c r="V206" s="133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</row>
    <row r="207" spans="1:256" s="365" customFormat="1" ht="12" customHeight="1">
      <c r="A207"/>
      <c r="B207" s="136"/>
      <c r="C207" s="136"/>
      <c r="D207" s="136"/>
      <c r="E207" s="136"/>
      <c r="F207" s="136"/>
      <c r="G207" s="136"/>
      <c r="H207" s="137"/>
      <c r="I207" s="137"/>
      <c r="J207" s="138" t="s">
        <v>150</v>
      </c>
      <c r="K207" s="139">
        <v>89885</v>
      </c>
      <c r="L207" s="139">
        <v>91605</v>
      </c>
      <c r="M207" s="139">
        <v>90530</v>
      </c>
      <c r="N207" s="139">
        <v>91300</v>
      </c>
      <c r="O207" s="139">
        <v>93935</v>
      </c>
      <c r="P207" s="139">
        <v>93725</v>
      </c>
      <c r="Q207" s="836">
        <f>SUM(Q150:Q205)</f>
        <v>93805</v>
      </c>
      <c r="R207" s="875">
        <f>SUM(R150:R205)</f>
        <v>69745</v>
      </c>
      <c r="S207" s="140"/>
      <c r="T207" s="902"/>
      <c r="U207" s="140"/>
      <c r="V207" s="141"/>
    </row>
    <row r="208" spans="1:256" s="365" customFormat="1" ht="12" customHeight="1">
      <c r="A208"/>
      <c r="B208" s="136"/>
      <c r="C208" s="136"/>
      <c r="D208" s="136"/>
      <c r="E208" s="136"/>
      <c r="F208" s="136"/>
      <c r="G208" s="136"/>
      <c r="H208" s="137"/>
      <c r="I208" s="137"/>
      <c r="J208" s="142" t="s">
        <v>151</v>
      </c>
      <c r="K208" s="72">
        <v>92000</v>
      </c>
      <c r="L208" s="72">
        <v>92000</v>
      </c>
      <c r="M208" s="72">
        <v>92000</v>
      </c>
      <c r="N208" s="72">
        <v>92000</v>
      </c>
      <c r="O208" s="72">
        <v>94000</v>
      </c>
      <c r="P208" s="72">
        <v>94000</v>
      </c>
      <c r="Q208" s="1069">
        <v>94000</v>
      </c>
      <c r="R208" s="1058">
        <v>94000</v>
      </c>
      <c r="S208" s="143"/>
      <c r="T208" s="889"/>
      <c r="U208" s="143"/>
      <c r="V208" s="144"/>
    </row>
    <row r="209" spans="1:254" s="365" customFormat="1" ht="12" customHeight="1" thickBot="1">
      <c r="A209"/>
      <c r="B209" s="136"/>
      <c r="C209" s="136"/>
      <c r="D209" s="136"/>
      <c r="E209" s="136"/>
      <c r="F209" s="136"/>
      <c r="G209" s="136"/>
      <c r="H209" s="137"/>
      <c r="I209" s="137"/>
      <c r="J209" s="145" t="s">
        <v>152</v>
      </c>
      <c r="K209" s="72">
        <v>2115</v>
      </c>
      <c r="L209" s="72">
        <f t="shared" ref="L209:N209" si="17">L208-L207</f>
        <v>395</v>
      </c>
      <c r="M209" s="72">
        <f t="shared" si="17"/>
        <v>1470</v>
      </c>
      <c r="N209" s="72">
        <f t="shared" si="17"/>
        <v>700</v>
      </c>
      <c r="O209" s="72">
        <f>O208-O207</f>
        <v>65</v>
      </c>
      <c r="P209" s="72">
        <f>P208-P207</f>
        <v>275</v>
      </c>
      <c r="Q209" s="1087">
        <f>Q208-Q207</f>
        <v>195</v>
      </c>
      <c r="R209" s="1076"/>
      <c r="S209" s="146"/>
      <c r="T209" s="903"/>
      <c r="U209" s="921"/>
      <c r="V209" s="920"/>
    </row>
    <row r="210" spans="1:254" s="365" customFormat="1" ht="12" customHeight="1">
      <c r="A210"/>
      <c r="B210" s="136"/>
      <c r="C210" s="136"/>
      <c r="D210" s="136"/>
      <c r="E210" s="136"/>
      <c r="F210" s="136"/>
      <c r="G210" s="136"/>
      <c r="H210" s="137"/>
      <c r="I210" s="137"/>
      <c r="J210" s="148"/>
      <c r="K210" s="72"/>
      <c r="L210" s="72"/>
      <c r="M210" s="72"/>
      <c r="N210" s="72"/>
      <c r="O210" s="72"/>
      <c r="P210" s="72"/>
      <c r="Q210" s="838"/>
      <c r="R210" s="149"/>
      <c r="S210" s="150"/>
      <c r="T210" s="904"/>
      <c r="U210" s="150"/>
      <c r="V210" s="151"/>
    </row>
    <row r="211" spans="1:254" s="365" customFormat="1" ht="12" customHeight="1">
      <c r="A211"/>
      <c r="B211" s="1280" t="s">
        <v>153</v>
      </c>
      <c r="C211" s="1280"/>
      <c r="D211" s="1280"/>
      <c r="E211" s="1280"/>
      <c r="F211" s="1280"/>
      <c r="G211" s="1280"/>
      <c r="H211" s="1280"/>
      <c r="I211" s="1280"/>
      <c r="J211" s="152" t="s">
        <v>154</v>
      </c>
      <c r="K211" s="153">
        <v>1500</v>
      </c>
      <c r="L211" s="153">
        <v>1960</v>
      </c>
      <c r="M211" s="153">
        <v>2640</v>
      </c>
      <c r="N211" s="153">
        <v>2040</v>
      </c>
      <c r="O211" s="153">
        <v>3370</v>
      </c>
      <c r="P211" s="153">
        <v>1100</v>
      </c>
      <c r="Q211" s="839">
        <v>3390</v>
      </c>
      <c r="R211" s="155"/>
      <c r="S211" s="156"/>
      <c r="T211" s="892"/>
      <c r="U211" s="156"/>
      <c r="V211" s="157"/>
    </row>
    <row r="212" spans="1:254" s="365" customFormat="1" ht="12" customHeight="1">
      <c r="A212"/>
      <c r="B212" s="1280"/>
      <c r="C212" s="1280"/>
      <c r="D212" s="1280"/>
      <c r="E212" s="1280"/>
      <c r="F212" s="1280"/>
      <c r="G212" s="1280"/>
      <c r="H212" s="1280"/>
      <c r="I212" s="1280"/>
      <c r="J212" s="154" t="s">
        <v>155</v>
      </c>
      <c r="K212" s="72">
        <v>3455</v>
      </c>
      <c r="L212" s="72">
        <v>3990</v>
      </c>
      <c r="M212" s="72">
        <f>L216-M211</f>
        <v>1440</v>
      </c>
      <c r="N212" s="72">
        <f>M216-N211</f>
        <v>2585</v>
      </c>
      <c r="O212" s="72">
        <f>N216-O211</f>
        <v>4340</v>
      </c>
      <c r="P212" s="72">
        <f>O216-P211</f>
        <v>3445</v>
      </c>
      <c r="Q212" s="1065">
        <f>P216-Q211</f>
        <v>3885</v>
      </c>
      <c r="R212" s="1077">
        <f>Q216</f>
        <v>5125</v>
      </c>
      <c r="S212" s="103"/>
      <c r="T212" s="905"/>
      <c r="U212" s="103"/>
      <c r="V212" s="158"/>
    </row>
    <row r="213" spans="1:254" s="365" customFormat="1" ht="12" customHeight="1">
      <c r="A213"/>
      <c r="B213" s="1281" t="s">
        <v>156</v>
      </c>
      <c r="C213" s="1281"/>
      <c r="D213" s="1281"/>
      <c r="E213" s="1281"/>
      <c r="F213" s="1281"/>
      <c r="G213" s="1281"/>
      <c r="H213" s="1281"/>
      <c r="I213" s="1281"/>
      <c r="J213" s="142" t="s">
        <v>157</v>
      </c>
      <c r="K213" s="72">
        <v>1830</v>
      </c>
      <c r="L213" s="72">
        <v>1995</v>
      </c>
      <c r="M213" s="72">
        <v>1765</v>
      </c>
      <c r="N213" s="72">
        <v>1815</v>
      </c>
      <c r="O213" s="72">
        <v>1815</v>
      </c>
      <c r="P213" s="72">
        <v>1655</v>
      </c>
      <c r="Q213" s="1069">
        <v>2445</v>
      </c>
      <c r="R213" s="1058"/>
      <c r="S213" s="143"/>
      <c r="T213" s="889"/>
      <c r="U213" s="143"/>
      <c r="V213" s="144"/>
    </row>
    <row r="214" spans="1:254" s="365" customFormat="1" ht="12" customHeight="1">
      <c r="A214"/>
      <c r="B214" s="1282" t="s">
        <v>158</v>
      </c>
      <c r="C214" s="1282"/>
      <c r="D214" s="1283" t="s">
        <v>159</v>
      </c>
      <c r="E214" s="1283"/>
      <c r="F214" s="1283"/>
      <c r="G214" s="1283"/>
      <c r="H214" s="1283"/>
      <c r="I214" s="1283"/>
      <c r="J214" s="159" t="s">
        <v>160</v>
      </c>
      <c r="K214" s="72">
        <v>4350</v>
      </c>
      <c r="L214" s="72">
        <f>1500+500</f>
        <v>2000</v>
      </c>
      <c r="M214" s="816">
        <f>350+500+500+500</f>
        <v>1850</v>
      </c>
      <c r="N214" s="816">
        <f>500+500+1000+2000+750+500+200+500</f>
        <v>5950</v>
      </c>
      <c r="O214" s="816"/>
      <c r="P214" s="827">
        <v>3500</v>
      </c>
      <c r="Q214" s="1088"/>
      <c r="R214" s="1078"/>
      <c r="S214" s="160"/>
      <c r="T214" s="906"/>
      <c r="U214" s="160"/>
      <c r="V214" s="161"/>
    </row>
    <row r="215" spans="1:254" s="365" customFormat="1" ht="12" customHeight="1">
      <c r="A215"/>
      <c r="B215" s="1282"/>
      <c r="C215" s="1282"/>
      <c r="D215" s="1284" t="s">
        <v>161</v>
      </c>
      <c r="E215" s="1284"/>
      <c r="F215" s="1284"/>
      <c r="G215" s="1284"/>
      <c r="H215" s="1284"/>
      <c r="I215" s="1284"/>
      <c r="J215" s="142" t="s">
        <v>162</v>
      </c>
      <c r="K215" s="162">
        <v>5800</v>
      </c>
      <c r="L215" s="162">
        <f>1900+2400</f>
        <v>4300</v>
      </c>
      <c r="M215" s="818">
        <f>1900</f>
        <v>1900</v>
      </c>
      <c r="N215" s="818">
        <f>1900+1440</f>
        <v>3340</v>
      </c>
      <c r="O215" s="818">
        <f>1900-225</f>
        <v>1675</v>
      </c>
      <c r="P215" s="828">
        <f>1600</f>
        <v>1600</v>
      </c>
      <c r="Q215" s="1270">
        <f>1400</f>
        <v>1400</v>
      </c>
      <c r="R215" s="1079"/>
      <c r="S215" s="163"/>
      <c r="T215" s="907"/>
      <c r="U215" s="163"/>
      <c r="V215" s="164"/>
    </row>
    <row r="216" spans="1:254" s="365" customFormat="1" ht="12" customHeight="1" thickBot="1">
      <c r="A216"/>
      <c r="B216" s="1282" t="s">
        <v>163</v>
      </c>
      <c r="C216" s="1282"/>
      <c r="D216" s="1282"/>
      <c r="E216" s="1282"/>
      <c r="F216" s="1282"/>
      <c r="G216" s="1282"/>
      <c r="H216" s="1282"/>
      <c r="I216" s="1282"/>
      <c r="J216" s="165" t="s">
        <v>164</v>
      </c>
      <c r="K216" s="166">
        <v>5950</v>
      </c>
      <c r="L216" s="166">
        <f t="shared" ref="L216:Q216" si="18">L212+L213+L214-L215+L209</f>
        <v>4080</v>
      </c>
      <c r="M216" s="166">
        <f t="shared" si="18"/>
        <v>4625</v>
      </c>
      <c r="N216" s="166">
        <f t="shared" si="18"/>
        <v>7710</v>
      </c>
      <c r="O216" s="166">
        <f t="shared" si="18"/>
        <v>4545</v>
      </c>
      <c r="P216" s="166">
        <f t="shared" si="18"/>
        <v>7275</v>
      </c>
      <c r="Q216" s="1104">
        <f t="shared" si="18"/>
        <v>5125</v>
      </c>
      <c r="R216" s="1080"/>
      <c r="S216" s="167"/>
      <c r="T216" s="908"/>
      <c r="U216" s="167"/>
      <c r="V216" s="168"/>
    </row>
    <row r="217" spans="1:254" s="365" customFormat="1" ht="12" customHeight="1" thickBot="1">
      <c r="A217"/>
      <c r="B217" s="322"/>
      <c r="C217" s="322"/>
      <c r="D217" s="322"/>
      <c r="E217" s="322"/>
      <c r="F217" s="322"/>
      <c r="G217" s="322"/>
      <c r="H217" s="323"/>
      <c r="I217" s="323" t="s">
        <v>2</v>
      </c>
      <c r="J217" s="324"/>
      <c r="K217" s="411"/>
      <c r="L217" s="411"/>
      <c r="M217" s="411"/>
      <c r="N217" s="411"/>
      <c r="O217" s="411"/>
      <c r="P217" s="411"/>
      <c r="Q217" s="411"/>
      <c r="R217" s="411"/>
      <c r="S217" s="411"/>
      <c r="T217" s="411"/>
      <c r="U217" s="411"/>
      <c r="V217" s="411"/>
    </row>
    <row r="218" spans="1:254" s="365" customFormat="1" ht="12" customHeight="1" thickBot="1">
      <c r="A218"/>
      <c r="B218" s="412" t="s">
        <v>615</v>
      </c>
      <c r="C218" s="412"/>
      <c r="D218" s="412"/>
      <c r="E218" s="412"/>
      <c r="F218" s="412"/>
      <c r="G218" s="412"/>
      <c r="H218" s="412"/>
      <c r="I218" s="412"/>
      <c r="J218" s="413" t="s">
        <v>616</v>
      </c>
      <c r="K218" s="414"/>
      <c r="L218" s="414"/>
      <c r="M218" s="414"/>
      <c r="N218" s="414"/>
      <c r="O218" s="414"/>
      <c r="P218" s="414"/>
      <c r="Q218" s="414"/>
      <c r="R218" s="414"/>
      <c r="S218" s="414"/>
      <c r="T218" s="414"/>
      <c r="U218" s="414"/>
      <c r="V218" s="414"/>
    </row>
    <row r="219" spans="1:254" ht="12" customHeight="1" thickBot="1">
      <c r="B219" s="1310" t="s">
        <v>66</v>
      </c>
      <c r="C219" s="1310"/>
      <c r="D219" s="1310"/>
      <c r="E219" s="367">
        <f>C220/4</f>
        <v>0.63500000000000001</v>
      </c>
      <c r="F219" s="1309"/>
      <c r="G219" s="1309"/>
      <c r="H219" s="368"/>
      <c r="I219" s="366" t="s">
        <v>67</v>
      </c>
      <c r="J219" s="369">
        <f>SUM(B221:B277)</f>
        <v>50</v>
      </c>
      <c r="K219" s="414"/>
      <c r="L219" s="414"/>
      <c r="M219" s="414"/>
      <c r="N219" s="414"/>
      <c r="O219" s="414"/>
      <c r="P219" s="414"/>
      <c r="Q219" s="414"/>
      <c r="R219" s="414"/>
      <c r="S219" s="414"/>
      <c r="T219" s="414"/>
      <c r="U219" s="414"/>
      <c r="V219" s="414"/>
    </row>
    <row r="220" spans="1:254" ht="12" customHeight="1" thickBot="1">
      <c r="B220" s="415"/>
      <c r="C220" s="47">
        <f>AVERAGE(C221:C277)</f>
        <v>2.54</v>
      </c>
      <c r="D220" s="416" t="s">
        <v>68</v>
      </c>
      <c r="E220" s="416" t="s">
        <v>69</v>
      </c>
      <c r="F220" s="416" t="s">
        <v>70</v>
      </c>
      <c r="G220" s="416"/>
      <c r="H220" s="416" t="s">
        <v>71</v>
      </c>
      <c r="I220" s="417" t="s">
        <v>72</v>
      </c>
      <c r="J220" s="418" t="s">
        <v>73</v>
      </c>
      <c r="K220" s="257" t="s">
        <v>74</v>
      </c>
      <c r="L220" s="257" t="s">
        <v>75</v>
      </c>
      <c r="M220" s="257" t="s">
        <v>76</v>
      </c>
      <c r="N220" s="257" t="s">
        <v>77</v>
      </c>
      <c r="O220" s="257" t="s">
        <v>78</v>
      </c>
      <c r="P220" s="257" t="s">
        <v>79</v>
      </c>
      <c r="Q220" s="1081" t="s">
        <v>80</v>
      </c>
      <c r="R220" s="52" t="s">
        <v>81</v>
      </c>
      <c r="S220" s="53" t="s">
        <v>82</v>
      </c>
      <c r="T220" s="896" t="s">
        <v>83</v>
      </c>
      <c r="U220" s="53" t="s">
        <v>6120</v>
      </c>
      <c r="V220" s="54" t="s">
        <v>6121</v>
      </c>
    </row>
    <row r="221" spans="1:254" s="365" customFormat="1" ht="12" customHeight="1">
      <c r="A221"/>
      <c r="B221" s="56" t="s">
        <v>84</v>
      </c>
      <c r="C221" s="57" t="s">
        <v>85</v>
      </c>
      <c r="D221" s="419"/>
      <c r="E221" s="419"/>
      <c r="F221" s="419"/>
      <c r="G221" s="420"/>
      <c r="H221" s="421"/>
      <c r="I221" s="421" t="s">
        <v>86</v>
      </c>
      <c r="J221" s="422"/>
      <c r="K221" s="423"/>
      <c r="L221" s="423"/>
      <c r="M221" s="423"/>
      <c r="N221" s="423"/>
      <c r="O221" s="423"/>
      <c r="P221" s="423"/>
      <c r="Q221" s="1148"/>
      <c r="R221" s="1146"/>
      <c r="S221" s="424"/>
      <c r="T221" s="980"/>
      <c r="U221" s="424"/>
      <c r="V221" s="425"/>
    </row>
    <row r="222" spans="1:254" customFormat="1" ht="12.75" customHeight="1">
      <c r="B222" s="65">
        <v>1</v>
      </c>
      <c r="C222" s="66">
        <f t="shared" ref="C222:C223" si="19">IF(E222="A",4,IF(E222="B",3,IF(E222="C",2,IF(E222="D",1,0))))</f>
        <v>4</v>
      </c>
      <c r="D222" s="824" t="s">
        <v>90</v>
      </c>
      <c r="E222" s="823" t="s">
        <v>68</v>
      </c>
      <c r="F222" s="823" t="s">
        <v>87</v>
      </c>
      <c r="G222" s="78"/>
      <c r="H222" s="100" t="s">
        <v>88</v>
      </c>
      <c r="I222" s="101" t="s">
        <v>5936</v>
      </c>
      <c r="J222" s="81" t="s">
        <v>92</v>
      </c>
      <c r="K222" s="72"/>
      <c r="L222" s="72"/>
      <c r="M222" s="72"/>
      <c r="N222" s="72"/>
      <c r="O222" s="72">
        <v>840</v>
      </c>
      <c r="P222" s="72">
        <v>1400</v>
      </c>
      <c r="Q222" s="1063">
        <v>1400</v>
      </c>
      <c r="R222" s="1268">
        <v>1600</v>
      </c>
      <c r="S222" s="769">
        <v>1800</v>
      </c>
      <c r="T222" s="1047">
        <v>2000</v>
      </c>
      <c r="U222" s="73"/>
      <c r="V222" s="196"/>
    </row>
    <row r="223" spans="1:254" customFormat="1" ht="12.75" customHeight="1">
      <c r="A223" s="810"/>
      <c r="B223" s="65">
        <v>1</v>
      </c>
      <c r="C223" s="66">
        <f t="shared" si="19"/>
        <v>2</v>
      </c>
      <c r="D223" s="77" t="s">
        <v>90</v>
      </c>
      <c r="E223" s="77" t="s">
        <v>90</v>
      </c>
      <c r="F223" s="77" t="s">
        <v>90</v>
      </c>
      <c r="G223" s="78"/>
      <c r="H223" s="100" t="s">
        <v>88</v>
      </c>
      <c r="I223" s="101" t="s">
        <v>5733</v>
      </c>
      <c r="J223" s="81" t="s">
        <v>10</v>
      </c>
      <c r="K223" s="72"/>
      <c r="L223" s="72"/>
      <c r="M223" s="72"/>
      <c r="N223" s="72">
        <v>840</v>
      </c>
      <c r="O223" s="72">
        <v>1400</v>
      </c>
      <c r="P223" s="72">
        <v>1400</v>
      </c>
      <c r="Q223" s="1064">
        <v>3000</v>
      </c>
      <c r="R223" s="829">
        <v>3000</v>
      </c>
      <c r="S223" s="769">
        <v>3000</v>
      </c>
      <c r="T223" s="880"/>
      <c r="U223" s="73"/>
      <c r="V223" s="196"/>
    </row>
    <row r="224" spans="1:254" ht="12.75" customHeight="1">
      <c r="B224" s="426"/>
      <c r="C224" s="427"/>
      <c r="D224" s="428"/>
      <c r="E224" s="428"/>
      <c r="F224" s="428"/>
      <c r="G224" s="427"/>
      <c r="H224" s="426"/>
      <c r="I224" s="429" t="s">
        <v>93</v>
      </c>
      <c r="J224" s="430"/>
      <c r="K224" s="72"/>
      <c r="L224" s="72"/>
      <c r="M224" s="72"/>
      <c r="N224" s="72"/>
      <c r="O224" s="72"/>
      <c r="P224" s="72"/>
      <c r="Q224" s="1149"/>
      <c r="R224" s="1147"/>
      <c r="S224" s="431"/>
      <c r="T224" s="981"/>
      <c r="U224" s="431"/>
      <c r="V224" s="432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</row>
    <row r="225" spans="1:254" ht="12.75" customHeight="1">
      <c r="B225" s="65">
        <v>1</v>
      </c>
      <c r="C225" s="66">
        <f>IF(E225="A",4,IF(E225="B",3,IF(E225="C",2,IF(E225="D",1,0))))</f>
        <v>1</v>
      </c>
      <c r="D225" s="77" t="s">
        <v>90</v>
      </c>
      <c r="E225" s="99" t="s">
        <v>70</v>
      </c>
      <c r="F225" s="77" t="s">
        <v>90</v>
      </c>
      <c r="G225" s="95"/>
      <c r="H225" s="96" t="s">
        <v>94</v>
      </c>
      <c r="I225" s="70" t="s">
        <v>620</v>
      </c>
      <c r="J225" s="71" t="s">
        <v>6111</v>
      </c>
      <c r="K225" s="72">
        <v>500</v>
      </c>
      <c r="L225" s="72">
        <v>500</v>
      </c>
      <c r="M225" s="72">
        <v>900</v>
      </c>
      <c r="N225" s="72">
        <v>900</v>
      </c>
      <c r="O225" s="72">
        <v>900</v>
      </c>
      <c r="P225" s="72">
        <v>1000</v>
      </c>
      <c r="Q225" s="1084">
        <v>1000</v>
      </c>
      <c r="R225" s="1073"/>
      <c r="S225" s="97"/>
      <c r="T225" s="900"/>
      <c r="U225" s="97"/>
      <c r="V225" s="98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</row>
    <row r="226" spans="1:254" customFormat="1" ht="12.75" customHeight="1">
      <c r="B226" s="65">
        <v>1</v>
      </c>
      <c r="C226" s="66">
        <f>IF(E226="A",4,IF(E226="B",3,IF(E226="C",2,IF(E226="D",1,0))))</f>
        <v>3</v>
      </c>
      <c r="D226" s="823" t="s">
        <v>68</v>
      </c>
      <c r="E226" s="823" t="s">
        <v>87</v>
      </c>
      <c r="F226" s="824" t="s">
        <v>90</v>
      </c>
      <c r="G226" s="78"/>
      <c r="H226" s="100" t="s">
        <v>94</v>
      </c>
      <c r="I226" s="101" t="s">
        <v>5946</v>
      </c>
      <c r="J226" s="81" t="s">
        <v>92</v>
      </c>
      <c r="K226" s="72"/>
      <c r="L226" s="72"/>
      <c r="M226" s="72"/>
      <c r="N226" s="72"/>
      <c r="O226" s="72">
        <v>2040</v>
      </c>
      <c r="P226" s="72">
        <v>3400</v>
      </c>
      <c r="Q226" s="1063">
        <v>3400</v>
      </c>
      <c r="R226" s="1268">
        <v>3500</v>
      </c>
      <c r="S226" s="769">
        <v>3750</v>
      </c>
      <c r="T226" s="1047">
        <v>4000</v>
      </c>
      <c r="U226" s="769">
        <v>4000</v>
      </c>
      <c r="V226" s="196"/>
    </row>
    <row r="227" spans="1:254" customFormat="1" ht="12.75" customHeight="1">
      <c r="A227" s="810"/>
      <c r="B227" s="65">
        <v>1</v>
      </c>
      <c r="C227" s="66">
        <f>IF(E227="A",4,IF(E227="B",3,IF(E227="C",2,IF(E227="D",1,0))))</f>
        <v>4</v>
      </c>
      <c r="D227" s="76" t="s">
        <v>87</v>
      </c>
      <c r="E227" s="76" t="s">
        <v>68</v>
      </c>
      <c r="F227" s="76" t="s">
        <v>87</v>
      </c>
      <c r="G227" s="78"/>
      <c r="H227" s="100" t="s">
        <v>94</v>
      </c>
      <c r="I227" s="101" t="s">
        <v>5817</v>
      </c>
      <c r="J227" s="81" t="s">
        <v>1056</v>
      </c>
      <c r="K227" s="72"/>
      <c r="L227" s="72"/>
      <c r="M227" s="72"/>
      <c r="N227" s="72">
        <v>500</v>
      </c>
      <c r="O227" s="72">
        <v>500</v>
      </c>
      <c r="P227" s="72">
        <v>750</v>
      </c>
      <c r="Q227" s="1063">
        <v>750</v>
      </c>
      <c r="R227" s="1268">
        <v>800</v>
      </c>
      <c r="S227" s="769">
        <v>900</v>
      </c>
      <c r="T227" s="1047">
        <v>1000</v>
      </c>
      <c r="U227" s="73"/>
      <c r="V227" s="196"/>
    </row>
    <row r="228" spans="1:254" customFormat="1" ht="12.75" customHeight="1">
      <c r="A228" s="320"/>
      <c r="B228" s="65">
        <v>1</v>
      </c>
      <c r="C228" s="66">
        <f>IF(E228="A",1,IF(E228="B",1,0))</f>
        <v>1</v>
      </c>
      <c r="D228" s="1253" t="s">
        <v>68</v>
      </c>
      <c r="E228" s="1253" t="s">
        <v>87</v>
      </c>
      <c r="F228" s="1253" t="s">
        <v>68</v>
      </c>
      <c r="G228" s="78"/>
      <c r="H228" s="100" t="s">
        <v>169</v>
      </c>
      <c r="I228" s="826" t="s">
        <v>6419</v>
      </c>
      <c r="J228" s="81" t="s">
        <v>10</v>
      </c>
      <c r="K228" s="72"/>
      <c r="L228" s="72"/>
      <c r="M228" s="72"/>
      <c r="N228" s="72"/>
      <c r="O228" s="72"/>
      <c r="P228" s="72"/>
      <c r="Q228" s="833">
        <v>750</v>
      </c>
      <c r="R228" s="822">
        <v>750</v>
      </c>
      <c r="S228" s="73"/>
      <c r="T228" s="880"/>
      <c r="U228" s="880"/>
      <c r="V228" s="110"/>
    </row>
    <row r="229" spans="1:254" customFormat="1" ht="12.75" customHeight="1">
      <c r="A229" s="320"/>
      <c r="B229" s="65">
        <v>1</v>
      </c>
      <c r="C229" s="66">
        <f t="shared" ref="C229" si="20">IF(E229="A",1,IF(E229="B",1,0))</f>
        <v>0</v>
      </c>
      <c r="D229" s="1254" t="s">
        <v>90</v>
      </c>
      <c r="E229" s="1254" t="s">
        <v>90</v>
      </c>
      <c r="F229" s="1254" t="s">
        <v>90</v>
      </c>
      <c r="G229" s="78"/>
      <c r="H229" s="100" t="s">
        <v>169</v>
      </c>
      <c r="I229" s="826" t="s">
        <v>6423</v>
      </c>
      <c r="J229" s="81" t="s">
        <v>1056</v>
      </c>
      <c r="K229" s="72"/>
      <c r="L229" s="72"/>
      <c r="M229" s="72"/>
      <c r="N229" s="72"/>
      <c r="O229" s="72"/>
      <c r="P229" s="72"/>
      <c r="Q229" s="833">
        <v>200</v>
      </c>
      <c r="R229" s="822">
        <v>200</v>
      </c>
      <c r="S229" s="73"/>
      <c r="T229" s="880"/>
      <c r="U229" s="880"/>
      <c r="V229" s="110"/>
    </row>
    <row r="230" spans="1:254" ht="12.75" customHeight="1">
      <c r="B230" s="65">
        <v>1</v>
      </c>
      <c r="C230" s="66">
        <f>IF(E230="A",4,IF(E230="B",3,IF(E230="C",2,IF(E230="D",1,0))))</f>
        <v>3</v>
      </c>
      <c r="D230" s="76" t="s">
        <v>87</v>
      </c>
      <c r="E230" s="76" t="s">
        <v>87</v>
      </c>
      <c r="F230" s="76" t="s">
        <v>87</v>
      </c>
      <c r="G230" s="95"/>
      <c r="H230" s="96" t="s">
        <v>362</v>
      </c>
      <c r="I230" s="70" t="s">
        <v>621</v>
      </c>
      <c r="J230" s="71" t="s">
        <v>92</v>
      </c>
      <c r="K230" s="72">
        <v>1400</v>
      </c>
      <c r="L230" s="72">
        <v>1500</v>
      </c>
      <c r="M230" s="72">
        <v>1600</v>
      </c>
      <c r="N230" s="72">
        <v>1750</v>
      </c>
      <c r="O230" s="72">
        <v>2000</v>
      </c>
      <c r="P230" s="72">
        <v>2250</v>
      </c>
      <c r="Q230" s="1085">
        <v>2250</v>
      </c>
      <c r="R230" s="1267">
        <v>1750</v>
      </c>
      <c r="S230" s="97"/>
      <c r="T230" s="886"/>
      <c r="U230" s="97"/>
      <c r="V230" s="98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</row>
    <row r="231" spans="1:254" ht="12.75" customHeight="1">
      <c r="B231" s="65">
        <v>1</v>
      </c>
      <c r="C231" s="66">
        <f>IF(E231="A",4,IF(E231="B",3,IF(E231="C",2,IF(E231="D",1,0))))</f>
        <v>2</v>
      </c>
      <c r="D231" s="76" t="s">
        <v>87</v>
      </c>
      <c r="E231" s="77" t="s">
        <v>90</v>
      </c>
      <c r="F231" s="99" t="s">
        <v>99</v>
      </c>
      <c r="G231" s="115"/>
      <c r="H231" s="69" t="s">
        <v>101</v>
      </c>
      <c r="I231" s="70" t="s">
        <v>622</v>
      </c>
      <c r="J231" s="71" t="s">
        <v>10</v>
      </c>
      <c r="K231" s="72">
        <v>4200</v>
      </c>
      <c r="L231" s="72">
        <v>4500</v>
      </c>
      <c r="M231" s="72">
        <v>4800</v>
      </c>
      <c r="N231" s="72">
        <v>5200</v>
      </c>
      <c r="O231" s="72">
        <v>5500</v>
      </c>
      <c r="P231" s="72">
        <v>5500</v>
      </c>
      <c r="Q231" s="1066">
        <v>5500</v>
      </c>
      <c r="R231" s="1077"/>
      <c r="S231" s="103"/>
      <c r="T231" s="905"/>
      <c r="U231" s="103"/>
      <c r="V231" s="158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</row>
    <row r="232" spans="1:254" customFormat="1" ht="12.75" customHeight="1">
      <c r="A232" s="320"/>
      <c r="B232" s="65">
        <v>1</v>
      </c>
      <c r="C232" s="66">
        <f>IF(E232="A",1,IF(E232="B",1,0))</f>
        <v>1</v>
      </c>
      <c r="D232" s="1254" t="s">
        <v>90</v>
      </c>
      <c r="E232" s="1253" t="s">
        <v>68</v>
      </c>
      <c r="F232" s="1253" t="s">
        <v>68</v>
      </c>
      <c r="G232" s="78"/>
      <c r="H232" s="100" t="s">
        <v>101</v>
      </c>
      <c r="I232" s="826" t="s">
        <v>6431</v>
      </c>
      <c r="J232" s="81" t="s">
        <v>17</v>
      </c>
      <c r="K232" s="72"/>
      <c r="L232" s="72"/>
      <c r="M232" s="72"/>
      <c r="N232" s="72"/>
      <c r="O232" s="72"/>
      <c r="P232" s="72"/>
      <c r="Q232" s="833">
        <v>840</v>
      </c>
      <c r="R232" s="822">
        <v>1400</v>
      </c>
      <c r="S232" s="769">
        <v>1400</v>
      </c>
      <c r="T232" s="880"/>
      <c r="U232" s="880"/>
      <c r="V232" s="110"/>
    </row>
    <row r="233" spans="1:254" customFormat="1" ht="12.75" customHeight="1">
      <c r="B233" s="65">
        <v>1</v>
      </c>
      <c r="C233" s="66">
        <f>IF(E233="A",4,IF(E233="B",3,IF(E233="C",2,IF(E233="D",1,0))))</f>
        <v>2</v>
      </c>
      <c r="D233" s="824" t="s">
        <v>90</v>
      </c>
      <c r="E233" s="824" t="s">
        <v>90</v>
      </c>
      <c r="F233" s="823" t="s">
        <v>87</v>
      </c>
      <c r="G233" s="78"/>
      <c r="H233" s="100" t="s">
        <v>101</v>
      </c>
      <c r="I233" s="101" t="s">
        <v>5974</v>
      </c>
      <c r="J233" s="81" t="s">
        <v>7</v>
      </c>
      <c r="K233" s="72"/>
      <c r="L233" s="72"/>
      <c r="M233" s="72"/>
      <c r="N233" s="72"/>
      <c r="O233" s="72">
        <v>210</v>
      </c>
      <c r="P233" s="72">
        <v>350</v>
      </c>
      <c r="Q233" s="1064">
        <v>500</v>
      </c>
      <c r="R233" s="829">
        <v>500</v>
      </c>
      <c r="S233" s="769">
        <v>500</v>
      </c>
      <c r="T233" s="880"/>
      <c r="U233" s="73"/>
      <c r="V233" s="196"/>
    </row>
    <row r="234" spans="1:254" ht="12.75" customHeight="1">
      <c r="B234" s="65">
        <v>1</v>
      </c>
      <c r="C234" s="66">
        <f>IF(E234="A",4,IF(E234="B",3,IF(E234="C",2,IF(E234="D",1,0))))</f>
        <v>2</v>
      </c>
      <c r="D234" s="76" t="s">
        <v>87</v>
      </c>
      <c r="E234" s="77" t="s">
        <v>90</v>
      </c>
      <c r="F234" s="76" t="s">
        <v>68</v>
      </c>
      <c r="G234" s="95"/>
      <c r="H234" s="96" t="s">
        <v>101</v>
      </c>
      <c r="I234" s="70" t="s">
        <v>626</v>
      </c>
      <c r="J234" s="71" t="s">
        <v>6111</v>
      </c>
      <c r="K234" s="72">
        <v>1800</v>
      </c>
      <c r="L234" s="72">
        <v>3000</v>
      </c>
      <c r="M234" s="72">
        <v>3000</v>
      </c>
      <c r="N234" s="72">
        <v>5000</v>
      </c>
      <c r="O234" s="72">
        <v>5300</v>
      </c>
      <c r="P234" s="72">
        <v>5800</v>
      </c>
      <c r="Q234" s="1085">
        <v>5800</v>
      </c>
      <c r="R234" s="1074">
        <v>5800</v>
      </c>
      <c r="S234" s="97"/>
      <c r="T234" s="900"/>
      <c r="U234" s="97"/>
      <c r="V234" s="98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</row>
    <row r="235" spans="1:254" customFormat="1" ht="12.75" customHeight="1">
      <c r="A235" s="320"/>
      <c r="B235" s="65">
        <v>1</v>
      </c>
      <c r="C235" s="66">
        <f>IF(E235="A",1,IF(E235="B",1,0))</f>
        <v>0</v>
      </c>
      <c r="D235" s="1253" t="s">
        <v>87</v>
      </c>
      <c r="E235" s="1254" t="s">
        <v>90</v>
      </c>
      <c r="F235" s="1253" t="s">
        <v>68</v>
      </c>
      <c r="G235" s="78"/>
      <c r="H235" s="100" t="s">
        <v>104</v>
      </c>
      <c r="I235" s="826" t="s">
        <v>6453</v>
      </c>
      <c r="J235" s="81" t="s">
        <v>17</v>
      </c>
      <c r="K235" s="72"/>
      <c r="L235" s="72"/>
      <c r="M235" s="72"/>
      <c r="N235" s="72"/>
      <c r="O235" s="72"/>
      <c r="P235" s="72"/>
      <c r="Q235" s="833">
        <v>500</v>
      </c>
      <c r="R235" s="822">
        <v>500</v>
      </c>
      <c r="S235" s="73"/>
      <c r="T235" s="880"/>
      <c r="U235" s="880"/>
      <c r="V235" s="110"/>
    </row>
    <row r="236" spans="1:254" customFormat="1" ht="12.75" customHeight="1">
      <c r="B236" s="65">
        <v>1</v>
      </c>
      <c r="C236" s="66">
        <f>IF(E236="A",4,IF(E236="B",3,IF(E236="C",2,IF(E236="D",1,0))))</f>
        <v>4</v>
      </c>
      <c r="D236" s="824" t="s">
        <v>90</v>
      </c>
      <c r="E236" s="823" t="s">
        <v>68</v>
      </c>
      <c r="F236" s="823" t="s">
        <v>68</v>
      </c>
      <c r="G236" s="78"/>
      <c r="H236" s="100" t="s">
        <v>104</v>
      </c>
      <c r="I236" s="101" t="s">
        <v>5983</v>
      </c>
      <c r="J236" s="81" t="s">
        <v>7</v>
      </c>
      <c r="K236" s="72"/>
      <c r="L236" s="72"/>
      <c r="M236" s="72"/>
      <c r="N236" s="72"/>
      <c r="O236" s="72">
        <v>750</v>
      </c>
      <c r="P236" s="72">
        <v>750</v>
      </c>
      <c r="Q236" s="1064">
        <v>1000</v>
      </c>
      <c r="R236" s="829">
        <v>1250</v>
      </c>
      <c r="S236" s="769">
        <v>1500</v>
      </c>
      <c r="T236" s="880"/>
      <c r="U236" s="73"/>
      <c r="V236" s="196"/>
    </row>
    <row r="237" spans="1:254" ht="12.75" customHeight="1" thickBot="1">
      <c r="B237" s="124">
        <v>1</v>
      </c>
      <c r="C237" s="66">
        <f>IF(E237="A",4,IF(E237="B",3,IF(E237="C",2,IF(E237="D",1,0))))</f>
        <v>3</v>
      </c>
      <c r="D237" s="76" t="s">
        <v>87</v>
      </c>
      <c r="E237" s="76" t="s">
        <v>87</v>
      </c>
      <c r="F237" s="77" t="s">
        <v>90</v>
      </c>
      <c r="G237" s="125"/>
      <c r="H237" s="207" t="s">
        <v>104</v>
      </c>
      <c r="I237" s="70" t="s">
        <v>627</v>
      </c>
      <c r="J237" s="81" t="s">
        <v>10</v>
      </c>
      <c r="K237" s="72">
        <v>1500</v>
      </c>
      <c r="L237" s="72">
        <v>1500</v>
      </c>
      <c r="M237" s="72">
        <v>1500</v>
      </c>
      <c r="N237" s="72">
        <v>2250</v>
      </c>
      <c r="O237" s="72">
        <v>2250</v>
      </c>
      <c r="P237" s="72">
        <v>2250</v>
      </c>
      <c r="Q237" s="1024">
        <v>2250</v>
      </c>
      <c r="R237" s="1077"/>
      <c r="S237" s="103"/>
      <c r="T237" s="905"/>
      <c r="U237" s="103"/>
      <c r="V237" s="249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</row>
    <row r="238" spans="1:254" ht="12.75" customHeight="1">
      <c r="B238" s="433"/>
      <c r="C238" s="420"/>
      <c r="D238" s="428"/>
      <c r="E238" s="428"/>
      <c r="F238" s="428"/>
      <c r="G238" s="420"/>
      <c r="H238" s="433"/>
      <c r="I238" s="421" t="s">
        <v>107</v>
      </c>
      <c r="J238" s="430"/>
      <c r="K238" s="72"/>
      <c r="L238" s="72"/>
      <c r="M238" s="72"/>
      <c r="N238" s="72"/>
      <c r="O238" s="72"/>
      <c r="P238" s="72"/>
      <c r="Q238" s="1149"/>
      <c r="R238" s="1147"/>
      <c r="S238" s="431"/>
      <c r="T238" s="981"/>
      <c r="U238" s="431"/>
      <c r="V238" s="432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</row>
    <row r="239" spans="1:254" ht="12.75" customHeight="1">
      <c r="B239" s="65">
        <v>1</v>
      </c>
      <c r="C239" s="66">
        <f t="shared" ref="C239:C244" si="21">IF(E239="A",4,IF(E239="B",3,IF(E239="C",2,IF(E239="D",1,0))))</f>
        <v>3</v>
      </c>
      <c r="D239" s="67" t="s">
        <v>68</v>
      </c>
      <c r="E239" s="67" t="s">
        <v>87</v>
      </c>
      <c r="F239" s="105" t="s">
        <v>90</v>
      </c>
      <c r="G239" s="68"/>
      <c r="H239" s="69" t="s">
        <v>110</v>
      </c>
      <c r="I239" s="70" t="s">
        <v>630</v>
      </c>
      <c r="J239" s="71" t="s">
        <v>10</v>
      </c>
      <c r="K239" s="72"/>
      <c r="L239" s="72">
        <v>3400</v>
      </c>
      <c r="M239" s="72">
        <v>3400</v>
      </c>
      <c r="N239" s="72">
        <v>3400</v>
      </c>
      <c r="O239" s="72">
        <v>4500</v>
      </c>
      <c r="P239" s="72">
        <v>4500</v>
      </c>
      <c r="Q239" s="1063">
        <v>4500</v>
      </c>
      <c r="R239" s="1026"/>
      <c r="S239" s="73"/>
      <c r="T239" s="899"/>
      <c r="U239" s="73"/>
      <c r="V239" s="74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</row>
    <row r="240" spans="1:254" ht="12.75" customHeight="1">
      <c r="B240" s="65">
        <v>1</v>
      </c>
      <c r="C240" s="66">
        <f t="shared" si="21"/>
        <v>4</v>
      </c>
      <c r="D240" s="77" t="s">
        <v>90</v>
      </c>
      <c r="E240" s="76" t="s">
        <v>68</v>
      </c>
      <c r="F240" s="76" t="s">
        <v>87</v>
      </c>
      <c r="G240" s="95"/>
      <c r="H240" s="96" t="s">
        <v>108</v>
      </c>
      <c r="I240" s="70" t="s">
        <v>632</v>
      </c>
      <c r="J240" s="71" t="s">
        <v>1056</v>
      </c>
      <c r="K240" s="72"/>
      <c r="L240" s="72"/>
      <c r="M240" s="72">
        <v>200</v>
      </c>
      <c r="N240" s="72">
        <v>200</v>
      </c>
      <c r="O240" s="72">
        <v>700</v>
      </c>
      <c r="P240" s="72">
        <v>700</v>
      </c>
      <c r="Q240" s="1084">
        <v>700</v>
      </c>
      <c r="R240" s="1267">
        <v>800</v>
      </c>
      <c r="S240" s="820">
        <v>800</v>
      </c>
      <c r="T240" s="1048">
        <v>800</v>
      </c>
      <c r="U240" s="97"/>
      <c r="V240" s="98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</row>
    <row r="241" spans="1:254" ht="12.75" customHeight="1">
      <c r="B241" s="65">
        <v>1</v>
      </c>
      <c r="C241" s="66">
        <f t="shared" si="21"/>
        <v>4</v>
      </c>
      <c r="D241" s="77" t="s">
        <v>90</v>
      </c>
      <c r="E241" s="76" t="s">
        <v>68</v>
      </c>
      <c r="F241" s="76" t="s">
        <v>68</v>
      </c>
      <c r="G241" s="95"/>
      <c r="H241" s="96" t="s">
        <v>114</v>
      </c>
      <c r="I241" s="70" t="s">
        <v>634</v>
      </c>
      <c r="J241" s="71" t="s">
        <v>1056</v>
      </c>
      <c r="K241" s="72"/>
      <c r="L241" s="72"/>
      <c r="M241" s="72">
        <v>750</v>
      </c>
      <c r="N241" s="72">
        <v>750</v>
      </c>
      <c r="O241" s="72">
        <v>1500</v>
      </c>
      <c r="P241" s="72">
        <v>1700</v>
      </c>
      <c r="Q241" s="1084">
        <v>1900</v>
      </c>
      <c r="R241" s="1267">
        <v>1900</v>
      </c>
      <c r="S241" s="820">
        <v>1900</v>
      </c>
      <c r="T241" s="1048">
        <v>1900</v>
      </c>
      <c r="U241" s="97"/>
      <c r="V241" s="98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</row>
    <row r="242" spans="1:254" customFormat="1" ht="12.75" customHeight="1">
      <c r="A242" s="111"/>
      <c r="B242" s="65">
        <v>1</v>
      </c>
      <c r="C242" s="66">
        <f t="shared" si="21"/>
        <v>2</v>
      </c>
      <c r="D242" s="1033" t="s">
        <v>90</v>
      </c>
      <c r="E242" s="1033" t="s">
        <v>90</v>
      </c>
      <c r="F242" s="1034" t="s">
        <v>87</v>
      </c>
      <c r="G242" s="78"/>
      <c r="H242" s="100" t="s">
        <v>90</v>
      </c>
      <c r="I242" s="101" t="s">
        <v>6201</v>
      </c>
      <c r="J242" s="1023" t="s">
        <v>17</v>
      </c>
      <c r="K242" s="72"/>
      <c r="L242" s="72"/>
      <c r="M242" s="72"/>
      <c r="N242" s="72"/>
      <c r="O242" s="72"/>
      <c r="P242" s="72">
        <v>900</v>
      </c>
      <c r="Q242" s="1063">
        <v>900</v>
      </c>
      <c r="R242" s="1025">
        <v>900</v>
      </c>
      <c r="S242" s="1027"/>
      <c r="T242" s="1028"/>
      <c r="U242" s="1028"/>
      <c r="V242" s="1029"/>
    </row>
    <row r="243" spans="1:254" customFormat="1" ht="12.75" customHeight="1">
      <c r="B243" s="65">
        <v>1</v>
      </c>
      <c r="C243" s="66">
        <f t="shared" si="21"/>
        <v>4</v>
      </c>
      <c r="D243" s="823" t="s">
        <v>87</v>
      </c>
      <c r="E243" s="823" t="s">
        <v>68</v>
      </c>
      <c r="F243" s="823" t="s">
        <v>87</v>
      </c>
      <c r="G243" s="78"/>
      <c r="H243" s="100" t="s">
        <v>240</v>
      </c>
      <c r="I243" s="101" t="s">
        <v>6017</v>
      </c>
      <c r="J243" s="81" t="s">
        <v>92</v>
      </c>
      <c r="K243" s="72"/>
      <c r="L243" s="72"/>
      <c r="M243" s="72"/>
      <c r="N243" s="72"/>
      <c r="O243" s="72">
        <v>200</v>
      </c>
      <c r="P243" s="72">
        <v>200</v>
      </c>
      <c r="Q243" s="1064">
        <v>800</v>
      </c>
      <c r="R243" s="829">
        <v>800</v>
      </c>
      <c r="S243" s="73"/>
      <c r="T243" s="880"/>
      <c r="U243" s="73"/>
      <c r="V243" s="196"/>
    </row>
    <row r="244" spans="1:254" customFormat="1" ht="12.75" customHeight="1">
      <c r="A244" s="810"/>
      <c r="B244" s="65">
        <v>1</v>
      </c>
      <c r="C244" s="66">
        <f t="shared" si="21"/>
        <v>4</v>
      </c>
      <c r="D244" s="76" t="s">
        <v>87</v>
      </c>
      <c r="E244" s="76" t="s">
        <v>68</v>
      </c>
      <c r="F244" s="76" t="s">
        <v>68</v>
      </c>
      <c r="G244" s="78"/>
      <c r="H244" s="100" t="s">
        <v>240</v>
      </c>
      <c r="I244" s="101" t="s">
        <v>5851</v>
      </c>
      <c r="J244" s="81" t="s">
        <v>1056</v>
      </c>
      <c r="K244" s="72"/>
      <c r="L244" s="72"/>
      <c r="M244" s="72"/>
      <c r="N244" s="72">
        <v>350</v>
      </c>
      <c r="O244" s="72">
        <v>350</v>
      </c>
      <c r="P244" s="72">
        <v>750</v>
      </c>
      <c r="Q244" s="1063">
        <v>1000</v>
      </c>
      <c r="R244" s="829">
        <v>1250</v>
      </c>
      <c r="S244" s="73"/>
      <c r="T244" s="880"/>
      <c r="U244" s="73"/>
      <c r="V244" s="196"/>
    </row>
    <row r="245" spans="1:254" customFormat="1" ht="12.75" customHeight="1">
      <c r="A245" s="111"/>
      <c r="B245" s="65">
        <v>1</v>
      </c>
      <c r="C245" s="66">
        <f t="shared" ref="C245" si="22">IF(E245="A",4,IF(E245="B",3,IF(E245="C",2,IF(E245="D",1,0))))</f>
        <v>1</v>
      </c>
      <c r="D245" s="1033" t="s">
        <v>90</v>
      </c>
      <c r="E245" s="1032" t="s">
        <v>70</v>
      </c>
      <c r="F245" s="1034" t="s">
        <v>87</v>
      </c>
      <c r="G245" s="78"/>
      <c r="H245" s="100" t="s">
        <v>116</v>
      </c>
      <c r="I245" s="101" t="s">
        <v>6205</v>
      </c>
      <c r="J245" s="1023" t="s">
        <v>7</v>
      </c>
      <c r="K245" s="72"/>
      <c r="L245" s="72"/>
      <c r="M245" s="72"/>
      <c r="N245" s="72"/>
      <c r="O245" s="72"/>
      <c r="P245" s="72">
        <v>350</v>
      </c>
      <c r="Q245" s="1063">
        <v>350</v>
      </c>
      <c r="R245" s="1026"/>
      <c r="S245" s="1027"/>
      <c r="T245" s="1028"/>
      <c r="U245" s="1028"/>
      <c r="V245" s="1029"/>
    </row>
    <row r="246" spans="1:254" ht="12.75" customHeight="1">
      <c r="B246" s="65">
        <v>1</v>
      </c>
      <c r="C246" s="66">
        <f>IF(E246="A",4,IF(E246="B",3,IF(E246="C",2,IF(E246="D",1,0))))</f>
        <v>3</v>
      </c>
      <c r="D246" s="76" t="s">
        <v>87</v>
      </c>
      <c r="E246" s="76" t="s">
        <v>87</v>
      </c>
      <c r="F246" s="99" t="s">
        <v>70</v>
      </c>
      <c r="G246" s="95"/>
      <c r="H246" s="96" t="s">
        <v>108</v>
      </c>
      <c r="I246" s="70" t="s">
        <v>635</v>
      </c>
      <c r="J246" s="71" t="s">
        <v>6111</v>
      </c>
      <c r="K246" s="72">
        <v>900</v>
      </c>
      <c r="L246" s="72">
        <v>900</v>
      </c>
      <c r="M246" s="72">
        <v>900</v>
      </c>
      <c r="N246" s="72">
        <v>2000</v>
      </c>
      <c r="O246" s="72">
        <v>2500</v>
      </c>
      <c r="P246" s="72">
        <v>3000</v>
      </c>
      <c r="Q246" s="1085">
        <v>3500</v>
      </c>
      <c r="R246" s="1074">
        <v>4000</v>
      </c>
      <c r="S246" s="97"/>
      <c r="T246" s="900"/>
      <c r="U246" s="97"/>
      <c r="V246" s="98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</row>
    <row r="247" spans="1:254" ht="12.75" customHeight="1">
      <c r="B247" s="65">
        <v>1</v>
      </c>
      <c r="C247" s="66">
        <f>IF(E247="A",4,IF(E247="B",3,IF(E247="C",2,IF(E247="D",1,0))))</f>
        <v>4</v>
      </c>
      <c r="D247" s="77" t="s">
        <v>90</v>
      </c>
      <c r="E247" s="76" t="s">
        <v>68</v>
      </c>
      <c r="F247" s="77" t="s">
        <v>90</v>
      </c>
      <c r="G247" s="95"/>
      <c r="H247" s="96" t="s">
        <v>240</v>
      </c>
      <c r="I247" s="70" t="s">
        <v>636</v>
      </c>
      <c r="J247" s="71" t="s">
        <v>17</v>
      </c>
      <c r="K247" s="72">
        <v>900</v>
      </c>
      <c r="L247" s="72">
        <v>900</v>
      </c>
      <c r="M247" s="72">
        <v>2100</v>
      </c>
      <c r="N247" s="72">
        <v>2200</v>
      </c>
      <c r="O247" s="72">
        <v>2300</v>
      </c>
      <c r="P247" s="72">
        <v>2500</v>
      </c>
      <c r="Q247" s="1084">
        <v>2500</v>
      </c>
      <c r="R247" s="1074">
        <v>2500</v>
      </c>
      <c r="S247" s="97"/>
      <c r="T247" s="886"/>
      <c r="U247" s="97"/>
      <c r="V247" s="98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</row>
    <row r="248" spans="1:254" customFormat="1" ht="13" thickBot="1">
      <c r="B248" s="65">
        <v>1</v>
      </c>
      <c r="C248" s="66">
        <f>IF(E248="A",4,IF(E248="B",3,IF(E248="C",2,IF(E248="D",1,0))))</f>
        <v>4</v>
      </c>
      <c r="D248" s="76" t="s">
        <v>87</v>
      </c>
      <c r="E248" s="76" t="s">
        <v>68</v>
      </c>
      <c r="F248" s="99" t="s">
        <v>99</v>
      </c>
      <c r="G248" s="78"/>
      <c r="H248" s="96" t="s">
        <v>116</v>
      </c>
      <c r="I248" s="107" t="s">
        <v>815</v>
      </c>
      <c r="J248" s="81" t="s">
        <v>6111</v>
      </c>
      <c r="K248" s="811"/>
      <c r="L248" s="811"/>
      <c r="M248" s="811"/>
      <c r="N248" s="811"/>
      <c r="O248" s="811">
        <v>2500</v>
      </c>
      <c r="P248" s="811">
        <v>2500</v>
      </c>
      <c r="Q248" s="1063">
        <v>2500</v>
      </c>
      <c r="R248" s="1268">
        <v>3500</v>
      </c>
      <c r="S248" s="103"/>
      <c r="T248" s="884"/>
      <c r="U248" s="103"/>
      <c r="V248" s="158"/>
    </row>
    <row r="249" spans="1:254" ht="13.5" customHeight="1">
      <c r="B249" s="433"/>
      <c r="C249" s="420"/>
      <c r="D249" s="428"/>
      <c r="E249" s="428"/>
      <c r="F249" s="428"/>
      <c r="G249" s="420"/>
      <c r="H249" s="433"/>
      <c r="I249" s="421" t="s">
        <v>118</v>
      </c>
      <c r="J249" s="430"/>
      <c r="K249" s="72"/>
      <c r="L249" s="72"/>
      <c r="M249" s="72"/>
      <c r="N249" s="72"/>
      <c r="O249" s="72"/>
      <c r="P249" s="72"/>
      <c r="Q249" s="1149"/>
      <c r="R249" s="1147"/>
      <c r="S249" s="431"/>
      <c r="T249" s="981"/>
      <c r="U249" s="431"/>
      <c r="V249" s="432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</row>
    <row r="250" spans="1:254" customFormat="1" ht="12.75" customHeight="1">
      <c r="B250" s="65">
        <v>1</v>
      </c>
      <c r="C250" s="66">
        <f t="shared" ref="C250:C258" si="23">IF(E250="A",4,IF(E250="B",3,IF(E250="C",2,IF(E250="D",1,0))))</f>
        <v>3</v>
      </c>
      <c r="D250" s="824" t="s">
        <v>90</v>
      </c>
      <c r="E250" s="823" t="s">
        <v>87</v>
      </c>
      <c r="F250" s="825" t="s">
        <v>70</v>
      </c>
      <c r="G250" s="78"/>
      <c r="H250" s="100" t="s">
        <v>251</v>
      </c>
      <c r="I250" s="101" t="s">
        <v>6022</v>
      </c>
      <c r="J250" s="81" t="s">
        <v>17</v>
      </c>
      <c r="K250" s="72"/>
      <c r="L250" s="72"/>
      <c r="M250" s="72"/>
      <c r="N250" s="72"/>
      <c r="O250" s="72">
        <v>900</v>
      </c>
      <c r="P250" s="72">
        <v>900</v>
      </c>
      <c r="Q250" s="1063">
        <v>900</v>
      </c>
      <c r="R250" s="1268">
        <v>1800</v>
      </c>
      <c r="S250" s="769">
        <v>1800</v>
      </c>
      <c r="T250" s="1047">
        <v>1800</v>
      </c>
      <c r="U250" s="73"/>
      <c r="V250" s="196"/>
    </row>
    <row r="251" spans="1:254" customFormat="1" ht="12.75" customHeight="1">
      <c r="A251" s="320"/>
      <c r="B251" s="65">
        <v>1</v>
      </c>
      <c r="C251" s="66">
        <f>IF(E251="A",1,IF(E251="B",1,0))</f>
        <v>1</v>
      </c>
      <c r="D251" s="1254" t="s">
        <v>90</v>
      </c>
      <c r="E251" s="1253" t="s">
        <v>87</v>
      </c>
      <c r="F251" s="1253" t="s">
        <v>87</v>
      </c>
      <c r="G251" s="78"/>
      <c r="H251" s="100" t="s">
        <v>122</v>
      </c>
      <c r="I251" s="826" t="s">
        <v>6515</v>
      </c>
      <c r="J251" s="81" t="s">
        <v>92</v>
      </c>
      <c r="K251" s="72"/>
      <c r="L251" s="72"/>
      <c r="M251" s="72"/>
      <c r="N251" s="72"/>
      <c r="O251" s="72"/>
      <c r="P251" s="72"/>
      <c r="Q251" s="833">
        <v>1980</v>
      </c>
      <c r="R251" s="822">
        <v>3300</v>
      </c>
      <c r="S251" s="769">
        <v>3300</v>
      </c>
      <c r="T251" s="880"/>
      <c r="U251" s="880"/>
      <c r="V251" s="110"/>
    </row>
    <row r="252" spans="1:254" customFormat="1" ht="12.75" customHeight="1">
      <c r="A252" s="320"/>
      <c r="B252" s="65">
        <v>1</v>
      </c>
      <c r="C252" s="66">
        <f>IF(E252="A",1,IF(E252="B",1,0))</f>
        <v>0</v>
      </c>
      <c r="D252" s="1253" t="s">
        <v>87</v>
      </c>
      <c r="E252" s="1254" t="s">
        <v>90</v>
      </c>
      <c r="F252" s="1254" t="s">
        <v>90</v>
      </c>
      <c r="G252" s="78"/>
      <c r="H252" s="100" t="s">
        <v>251</v>
      </c>
      <c r="I252" s="826" t="s">
        <v>6527</v>
      </c>
      <c r="J252" s="81" t="s">
        <v>1056</v>
      </c>
      <c r="K252" s="72"/>
      <c r="L252" s="72"/>
      <c r="M252" s="72"/>
      <c r="N252" s="72"/>
      <c r="O252" s="72"/>
      <c r="P252" s="72"/>
      <c r="Q252" s="833">
        <v>900</v>
      </c>
      <c r="R252" s="822">
        <v>900</v>
      </c>
      <c r="S252" s="769">
        <v>900</v>
      </c>
      <c r="T252" s="880"/>
      <c r="U252" s="880"/>
      <c r="V252" s="110"/>
    </row>
    <row r="253" spans="1:254" customFormat="1" ht="12.75" customHeight="1">
      <c r="A253" s="111"/>
      <c r="B253" s="65">
        <v>1</v>
      </c>
      <c r="C253" s="66">
        <f>IF(E253="A",4,IF(E253="B",3,IF(E253="C",2,IF(E253="D",1,0))))</f>
        <v>3</v>
      </c>
      <c r="D253" s="1030" t="s">
        <v>87</v>
      </c>
      <c r="E253" s="1030" t="s">
        <v>87</v>
      </c>
      <c r="F253" s="1034" t="s">
        <v>87</v>
      </c>
      <c r="G253" s="78"/>
      <c r="H253" s="100" t="s">
        <v>119</v>
      </c>
      <c r="I253" s="101" t="s">
        <v>6266</v>
      </c>
      <c r="J253" s="1023" t="s">
        <v>7</v>
      </c>
      <c r="K253" s="72"/>
      <c r="L253" s="72"/>
      <c r="M253" s="72"/>
      <c r="N253" s="72"/>
      <c r="O253" s="72"/>
      <c r="P253" s="72">
        <v>750</v>
      </c>
      <c r="Q253" s="1063">
        <v>750</v>
      </c>
      <c r="R253" s="1026"/>
      <c r="S253" s="1027"/>
      <c r="T253" s="1028"/>
      <c r="U253" s="1028"/>
      <c r="V253" s="1029"/>
    </row>
    <row r="254" spans="1:254" customFormat="1" ht="12.75" customHeight="1">
      <c r="A254" s="810"/>
      <c r="B254" s="65">
        <v>1</v>
      </c>
      <c r="C254" s="66">
        <f t="shared" si="23"/>
        <v>3</v>
      </c>
      <c r="D254" s="77" t="s">
        <v>90</v>
      </c>
      <c r="E254" s="76" t="s">
        <v>87</v>
      </c>
      <c r="F254" s="77" t="s">
        <v>90</v>
      </c>
      <c r="G254" s="78"/>
      <c r="H254" s="100" t="s">
        <v>197</v>
      </c>
      <c r="I254" s="101" t="s">
        <v>5849</v>
      </c>
      <c r="J254" s="81" t="s">
        <v>1056</v>
      </c>
      <c r="K254" s="72"/>
      <c r="L254" s="72"/>
      <c r="M254" s="72"/>
      <c r="N254" s="72">
        <v>2040</v>
      </c>
      <c r="O254" s="72">
        <v>3400</v>
      </c>
      <c r="P254" s="72">
        <v>3400</v>
      </c>
      <c r="Q254" s="1064">
        <v>3500</v>
      </c>
      <c r="R254" s="829">
        <v>4000</v>
      </c>
      <c r="S254" s="769">
        <v>4000</v>
      </c>
      <c r="T254" s="880"/>
      <c r="U254" s="73"/>
      <c r="V254" s="196"/>
    </row>
    <row r="255" spans="1:254" customFormat="1" ht="12.75" customHeight="1">
      <c r="A255" s="810"/>
      <c r="B255" s="65">
        <v>1</v>
      </c>
      <c r="C255" s="66">
        <f t="shared" si="23"/>
        <v>0</v>
      </c>
      <c r="D255" s="76" t="s">
        <v>87</v>
      </c>
      <c r="E255" s="99" t="s">
        <v>99</v>
      </c>
      <c r="F255" s="77" t="s">
        <v>90</v>
      </c>
      <c r="G255" s="78"/>
      <c r="H255" s="100" t="s">
        <v>122</v>
      </c>
      <c r="I255" s="101" t="s">
        <v>5893</v>
      </c>
      <c r="J255" s="81" t="s">
        <v>7</v>
      </c>
      <c r="K255" s="72"/>
      <c r="L255" s="72"/>
      <c r="M255" s="72"/>
      <c r="N255" s="72">
        <v>450</v>
      </c>
      <c r="O255" s="72">
        <v>750</v>
      </c>
      <c r="P255" s="72">
        <v>800</v>
      </c>
      <c r="Q255" s="1084">
        <v>900</v>
      </c>
      <c r="R255" s="829">
        <v>1000</v>
      </c>
      <c r="S255" s="73"/>
      <c r="T255" s="880"/>
      <c r="U255" s="73"/>
      <c r="V255" s="196"/>
    </row>
    <row r="256" spans="1:254" ht="12.75" customHeight="1">
      <c r="B256" s="65">
        <v>1</v>
      </c>
      <c r="C256" s="66">
        <f t="shared" si="23"/>
        <v>4</v>
      </c>
      <c r="D256" s="77" t="s">
        <v>90</v>
      </c>
      <c r="E256" s="76" t="s">
        <v>68</v>
      </c>
      <c r="F256" s="76" t="s">
        <v>68</v>
      </c>
      <c r="G256" s="95"/>
      <c r="H256" s="96" t="s">
        <v>119</v>
      </c>
      <c r="I256" s="70" t="s">
        <v>640</v>
      </c>
      <c r="J256" s="71" t="s">
        <v>14</v>
      </c>
      <c r="K256" s="72"/>
      <c r="L256" s="72"/>
      <c r="M256" s="72">
        <v>3100</v>
      </c>
      <c r="N256" s="72">
        <v>3100</v>
      </c>
      <c r="O256" s="72">
        <v>3100</v>
      </c>
      <c r="P256" s="72">
        <v>4500</v>
      </c>
      <c r="Q256" s="1084">
        <v>5000</v>
      </c>
      <c r="R256" s="1074">
        <v>5600</v>
      </c>
      <c r="S256" s="97"/>
      <c r="T256" s="886"/>
      <c r="U256" s="97"/>
      <c r="V256" s="98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</row>
    <row r="257" spans="1:254" ht="12.75" customHeight="1">
      <c r="B257" s="65">
        <v>1</v>
      </c>
      <c r="C257" s="66">
        <f t="shared" si="23"/>
        <v>3</v>
      </c>
      <c r="D257" s="76" t="s">
        <v>87</v>
      </c>
      <c r="E257" s="76" t="s">
        <v>87</v>
      </c>
      <c r="F257" s="76" t="s">
        <v>68</v>
      </c>
      <c r="G257" s="95"/>
      <c r="H257" s="96" t="s">
        <v>119</v>
      </c>
      <c r="I257" s="70" t="s">
        <v>641</v>
      </c>
      <c r="J257" s="71" t="s">
        <v>6111</v>
      </c>
      <c r="K257" s="72">
        <v>3200</v>
      </c>
      <c r="L257" s="72">
        <v>3200</v>
      </c>
      <c r="M257" s="72">
        <v>5000</v>
      </c>
      <c r="N257" s="72">
        <v>5000</v>
      </c>
      <c r="O257" s="72">
        <v>5500</v>
      </c>
      <c r="P257" s="72">
        <v>6000</v>
      </c>
      <c r="Q257" s="1084">
        <v>6000</v>
      </c>
      <c r="R257" s="1074">
        <v>6000</v>
      </c>
      <c r="S257" s="820">
        <v>6000</v>
      </c>
      <c r="T257" s="886"/>
      <c r="U257" s="97"/>
      <c r="V257" s="98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</row>
    <row r="258" spans="1:254" ht="12.75" customHeight="1" thickBot="1">
      <c r="B258" s="65">
        <v>1</v>
      </c>
      <c r="C258" s="66">
        <f t="shared" si="23"/>
        <v>4</v>
      </c>
      <c r="D258" s="105" t="s">
        <v>90</v>
      </c>
      <c r="E258" s="67" t="s">
        <v>68</v>
      </c>
      <c r="F258" s="67" t="s">
        <v>87</v>
      </c>
      <c r="G258" s="68"/>
      <c r="H258" s="69" t="s">
        <v>122</v>
      </c>
      <c r="I258" s="70" t="s">
        <v>642</v>
      </c>
      <c r="J258" s="71" t="s">
        <v>6111</v>
      </c>
      <c r="K258" s="72"/>
      <c r="L258" s="72">
        <v>350</v>
      </c>
      <c r="M258" s="72">
        <v>350</v>
      </c>
      <c r="N258" s="72">
        <v>700</v>
      </c>
      <c r="O258" s="72">
        <v>700</v>
      </c>
      <c r="P258" s="72">
        <v>700</v>
      </c>
      <c r="Q258" s="1064">
        <v>750</v>
      </c>
      <c r="R258" s="1025">
        <v>750</v>
      </c>
      <c r="S258" s="769">
        <v>750</v>
      </c>
      <c r="T258" s="899"/>
      <c r="U258" s="73"/>
      <c r="V258" s="74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</row>
    <row r="259" spans="1:254" ht="13.5" customHeight="1">
      <c r="B259" s="433"/>
      <c r="C259" s="420"/>
      <c r="D259" s="428"/>
      <c r="E259" s="428"/>
      <c r="F259" s="428"/>
      <c r="G259" s="420"/>
      <c r="H259" s="433"/>
      <c r="I259" s="421" t="s">
        <v>125</v>
      </c>
      <c r="J259" s="430"/>
      <c r="K259" s="72"/>
      <c r="L259" s="72"/>
      <c r="M259" s="72"/>
      <c r="N259" s="72"/>
      <c r="O259" s="72"/>
      <c r="P259" s="72"/>
      <c r="Q259" s="1149"/>
      <c r="R259" s="1147"/>
      <c r="S259" s="431"/>
      <c r="T259" s="981"/>
      <c r="U259" s="431"/>
      <c r="V259" s="432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</row>
    <row r="260" spans="1:254" customFormat="1" ht="12.75" customHeight="1">
      <c r="A260" s="810"/>
      <c r="B260" s="65">
        <v>1</v>
      </c>
      <c r="C260" s="66">
        <f t="shared" ref="C260" si="24">IF(E260="A",4,IF(E260="B",3,IF(E260="C",2,IF(E260="D",1,0))))</f>
        <v>2</v>
      </c>
      <c r="D260" s="76" t="s">
        <v>87</v>
      </c>
      <c r="E260" s="77" t="s">
        <v>90</v>
      </c>
      <c r="F260" s="76" t="s">
        <v>68</v>
      </c>
      <c r="G260" s="78"/>
      <c r="H260" s="100" t="s">
        <v>126</v>
      </c>
      <c r="I260" s="101" t="s">
        <v>5719</v>
      </c>
      <c r="J260" s="81" t="s">
        <v>7</v>
      </c>
      <c r="K260" s="72"/>
      <c r="L260" s="72"/>
      <c r="M260" s="72"/>
      <c r="N260" s="72">
        <v>900</v>
      </c>
      <c r="O260" s="72">
        <v>900</v>
      </c>
      <c r="P260" s="72">
        <v>900</v>
      </c>
      <c r="Q260" s="1064">
        <v>1800</v>
      </c>
      <c r="R260" s="829">
        <v>2000</v>
      </c>
      <c r="S260" s="769">
        <v>2200</v>
      </c>
      <c r="T260" s="880"/>
      <c r="U260" s="73"/>
      <c r="V260" s="196"/>
    </row>
    <row r="261" spans="1:254" customFormat="1" ht="12.75" customHeight="1">
      <c r="A261" s="111"/>
      <c r="B261" s="65">
        <v>1</v>
      </c>
      <c r="C261" s="66">
        <f>IF(E261="A",4,IF(E261="B",3,IF(E261="C",2,IF(E261="D",1,0))))</f>
        <v>2</v>
      </c>
      <c r="D261" s="1033" t="s">
        <v>90</v>
      </c>
      <c r="E261" s="1033" t="s">
        <v>90</v>
      </c>
      <c r="F261" s="1034" t="s">
        <v>87</v>
      </c>
      <c r="G261" s="78"/>
      <c r="H261" s="100" t="s">
        <v>129</v>
      </c>
      <c r="I261" s="101" t="s">
        <v>6296</v>
      </c>
      <c r="J261" s="1023" t="s">
        <v>92</v>
      </c>
      <c r="K261" s="72"/>
      <c r="L261" s="72"/>
      <c r="M261" s="72"/>
      <c r="N261" s="72"/>
      <c r="O261" s="72"/>
      <c r="P261" s="72">
        <v>500</v>
      </c>
      <c r="Q261" s="1063">
        <v>500</v>
      </c>
      <c r="R261" s="1269">
        <v>750</v>
      </c>
      <c r="S261" s="1036">
        <v>750</v>
      </c>
      <c r="T261" s="1259">
        <v>750</v>
      </c>
      <c r="U261" s="1028"/>
      <c r="V261" s="1029"/>
    </row>
    <row r="262" spans="1:254" customFormat="1" ht="12.75" customHeight="1">
      <c r="A262" s="111"/>
      <c r="B262" s="65">
        <v>1</v>
      </c>
      <c r="C262" s="66">
        <f>IF(E262="A",4,IF(E262="B",3,IF(E262="C",2,IF(E262="D",1,0))))</f>
        <v>3</v>
      </c>
      <c r="D262" s="1030" t="s">
        <v>68</v>
      </c>
      <c r="E262" s="1030" t="s">
        <v>87</v>
      </c>
      <c r="F262" s="1034" t="s">
        <v>87</v>
      </c>
      <c r="G262" s="78"/>
      <c r="H262" s="100" t="s">
        <v>129</v>
      </c>
      <c r="I262" s="101" t="s">
        <v>6293</v>
      </c>
      <c r="J262" s="1023" t="s">
        <v>10</v>
      </c>
      <c r="K262" s="72"/>
      <c r="L262" s="72"/>
      <c r="M262" s="72"/>
      <c r="N262" s="72"/>
      <c r="O262" s="72"/>
      <c r="P262" s="72">
        <v>2800</v>
      </c>
      <c r="Q262" s="1063">
        <v>2800</v>
      </c>
      <c r="R262" s="1025">
        <v>2800</v>
      </c>
      <c r="S262" s="1027"/>
      <c r="T262" s="1028"/>
      <c r="U262" s="1028"/>
      <c r="V262" s="1029"/>
    </row>
    <row r="263" spans="1:254" customFormat="1" ht="12.75" customHeight="1" thickBot="1">
      <c r="A263" s="111"/>
      <c r="B263" s="65">
        <v>1</v>
      </c>
      <c r="C263" s="66">
        <f>IF(E263="A",4,IF(E263="B",3,IF(E263="C",2,IF(E263="D",1,0))))</f>
        <v>2</v>
      </c>
      <c r="D263" s="1032" t="s">
        <v>70</v>
      </c>
      <c r="E263" s="1033" t="s">
        <v>90</v>
      </c>
      <c r="F263" s="1034" t="s">
        <v>87</v>
      </c>
      <c r="G263" s="78"/>
      <c r="H263" s="100" t="s">
        <v>126</v>
      </c>
      <c r="I263" s="101" t="s">
        <v>6292</v>
      </c>
      <c r="J263" s="1023" t="s">
        <v>17</v>
      </c>
      <c r="K263" s="72"/>
      <c r="L263" s="72"/>
      <c r="M263" s="72"/>
      <c r="N263" s="72"/>
      <c r="O263" s="72"/>
      <c r="P263" s="72">
        <v>1400</v>
      </c>
      <c r="Q263" s="1063">
        <v>1400</v>
      </c>
      <c r="R263" s="1025">
        <v>1400</v>
      </c>
      <c r="S263" s="1027"/>
      <c r="T263" s="1028"/>
      <c r="U263" s="1028"/>
      <c r="V263" s="1029"/>
    </row>
    <row r="264" spans="1:254" ht="13.5" customHeight="1">
      <c r="B264" s="433"/>
      <c r="C264" s="420"/>
      <c r="D264" s="428"/>
      <c r="E264" s="428"/>
      <c r="F264" s="428"/>
      <c r="G264" s="420"/>
      <c r="H264" s="433"/>
      <c r="I264" s="434" t="s">
        <v>134</v>
      </c>
      <c r="J264" s="435"/>
      <c r="K264" s="301"/>
      <c r="L264" s="301"/>
      <c r="M264" s="301"/>
      <c r="N264" s="301"/>
      <c r="O264" s="301"/>
      <c r="P264" s="301"/>
      <c r="Q264" s="1149"/>
      <c r="R264" s="1147"/>
      <c r="S264" s="431"/>
      <c r="T264" s="981"/>
      <c r="U264" s="431"/>
      <c r="V264" s="432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</row>
    <row r="265" spans="1:254" ht="12.75" customHeight="1">
      <c r="B265" s="65">
        <v>1</v>
      </c>
      <c r="C265" s="66">
        <f t="shared" ref="C265:C274" si="25">IF(E265="A",4,IF(E265="B",3,IF(E265="C",2,IF(E265="D",1,0))))</f>
        <v>1</v>
      </c>
      <c r="D265" s="76" t="s">
        <v>68</v>
      </c>
      <c r="E265" s="99" t="s">
        <v>70</v>
      </c>
      <c r="F265" s="76" t="s">
        <v>87</v>
      </c>
      <c r="G265" s="95"/>
      <c r="H265" s="96" t="s">
        <v>135</v>
      </c>
      <c r="I265" s="70" t="s">
        <v>648</v>
      </c>
      <c r="J265" s="71" t="s">
        <v>14</v>
      </c>
      <c r="K265" s="72"/>
      <c r="L265" s="72"/>
      <c r="M265" s="72">
        <v>840</v>
      </c>
      <c r="N265" s="72">
        <v>1400</v>
      </c>
      <c r="O265" s="72">
        <v>1400</v>
      </c>
      <c r="P265" s="72">
        <v>3000</v>
      </c>
      <c r="Q265" s="1084">
        <v>3250</v>
      </c>
      <c r="R265" s="1074">
        <v>3500</v>
      </c>
      <c r="S265" s="820">
        <v>3750</v>
      </c>
      <c r="T265" s="886"/>
      <c r="U265" s="97"/>
      <c r="V265" s="98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</row>
    <row r="266" spans="1:254" ht="12.75" customHeight="1">
      <c r="B266" s="65">
        <v>1</v>
      </c>
      <c r="C266" s="66">
        <f t="shared" si="25"/>
        <v>3</v>
      </c>
      <c r="D266" s="76" t="s">
        <v>87</v>
      </c>
      <c r="E266" s="76" t="s">
        <v>87</v>
      </c>
      <c r="F266" s="77" t="s">
        <v>90</v>
      </c>
      <c r="G266" s="95"/>
      <c r="H266" s="96" t="s">
        <v>135</v>
      </c>
      <c r="I266" s="70" t="s">
        <v>649</v>
      </c>
      <c r="J266" s="71" t="s">
        <v>10</v>
      </c>
      <c r="K266" s="72"/>
      <c r="L266" s="72"/>
      <c r="M266" s="72">
        <v>900</v>
      </c>
      <c r="N266" s="72">
        <v>900</v>
      </c>
      <c r="O266" s="72">
        <v>900</v>
      </c>
      <c r="P266" s="72">
        <v>1800</v>
      </c>
      <c r="Q266" s="1084">
        <v>2000</v>
      </c>
      <c r="R266" s="1073"/>
      <c r="S266" s="97"/>
      <c r="T266" s="886"/>
      <c r="U266" s="97"/>
      <c r="V266" s="98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</row>
    <row r="267" spans="1:254" customFormat="1" ht="12.75" customHeight="1">
      <c r="B267" s="65">
        <v>1</v>
      </c>
      <c r="C267" s="66">
        <f t="shared" si="25"/>
        <v>2</v>
      </c>
      <c r="D267" s="823" t="s">
        <v>68</v>
      </c>
      <c r="E267" s="824" t="s">
        <v>90</v>
      </c>
      <c r="F267" s="823" t="s">
        <v>87</v>
      </c>
      <c r="G267" s="78"/>
      <c r="H267" s="100" t="s">
        <v>135</v>
      </c>
      <c r="I267" s="101" t="s">
        <v>6092</v>
      </c>
      <c r="J267" s="81" t="s">
        <v>17</v>
      </c>
      <c r="K267" s="72"/>
      <c r="L267" s="72"/>
      <c r="M267" s="72"/>
      <c r="N267" s="72"/>
      <c r="O267" s="72">
        <v>500</v>
      </c>
      <c r="P267" s="72">
        <v>500</v>
      </c>
      <c r="Q267" s="1064">
        <v>750</v>
      </c>
      <c r="R267" s="829">
        <v>1500</v>
      </c>
      <c r="S267" s="769">
        <v>1800</v>
      </c>
      <c r="T267" s="880"/>
      <c r="U267" s="73"/>
      <c r="V267" s="196"/>
    </row>
    <row r="268" spans="1:254" customFormat="1" ht="12.75" customHeight="1">
      <c r="A268" s="810"/>
      <c r="B268" s="65">
        <v>1</v>
      </c>
      <c r="C268" s="66">
        <f t="shared" si="25"/>
        <v>4</v>
      </c>
      <c r="D268" s="77" t="s">
        <v>90</v>
      </c>
      <c r="E268" s="76" t="s">
        <v>68</v>
      </c>
      <c r="F268" s="77" t="s">
        <v>90</v>
      </c>
      <c r="G268" s="78"/>
      <c r="H268" s="100" t="s">
        <v>215</v>
      </c>
      <c r="I268" s="101" t="s">
        <v>5806</v>
      </c>
      <c r="J268" s="81" t="s">
        <v>10</v>
      </c>
      <c r="K268" s="72"/>
      <c r="L268" s="72"/>
      <c r="M268" s="72"/>
      <c r="N268" s="72">
        <v>1400</v>
      </c>
      <c r="O268" s="72">
        <v>1400</v>
      </c>
      <c r="P268" s="72">
        <v>1400</v>
      </c>
      <c r="Q268" s="1064">
        <v>3800</v>
      </c>
      <c r="R268" s="829">
        <v>3800</v>
      </c>
      <c r="S268" s="769">
        <v>3800</v>
      </c>
      <c r="T268" s="880"/>
      <c r="U268" s="73"/>
      <c r="V268" s="196"/>
    </row>
    <row r="269" spans="1:254" ht="12.75" customHeight="1">
      <c r="B269" s="65">
        <v>1</v>
      </c>
      <c r="C269" s="66">
        <f t="shared" si="25"/>
        <v>3</v>
      </c>
      <c r="D269" s="76" t="s">
        <v>87</v>
      </c>
      <c r="E269" s="76" t="s">
        <v>87</v>
      </c>
      <c r="F269" s="77" t="s">
        <v>90</v>
      </c>
      <c r="G269" s="95"/>
      <c r="H269" s="96" t="s">
        <v>135</v>
      </c>
      <c r="I269" s="70" t="s">
        <v>652</v>
      </c>
      <c r="J269" s="71" t="s">
        <v>7</v>
      </c>
      <c r="K269" s="72">
        <v>350</v>
      </c>
      <c r="L269" s="72">
        <v>500</v>
      </c>
      <c r="M269" s="72">
        <v>1000</v>
      </c>
      <c r="N269" s="72">
        <v>1500</v>
      </c>
      <c r="O269" s="72">
        <v>2000</v>
      </c>
      <c r="P269" s="72">
        <v>2250</v>
      </c>
      <c r="Q269" s="1084">
        <v>2500</v>
      </c>
      <c r="R269" s="1074">
        <v>2750</v>
      </c>
      <c r="S269" s="97"/>
      <c r="T269" s="886"/>
      <c r="U269" s="97"/>
      <c r="V269" s="98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</row>
    <row r="270" spans="1:254" customFormat="1" ht="12.75" customHeight="1">
      <c r="A270" s="320"/>
      <c r="B270" s="65">
        <v>1</v>
      </c>
      <c r="C270" s="66">
        <f>IF(E270="A",1,IF(E270="B",1,0))</f>
        <v>1</v>
      </c>
      <c r="D270" s="1253" t="s">
        <v>87</v>
      </c>
      <c r="E270" s="1253" t="s">
        <v>68</v>
      </c>
      <c r="F270" s="1253" t="s">
        <v>87</v>
      </c>
      <c r="G270" s="78"/>
      <c r="H270" s="100" t="s">
        <v>215</v>
      </c>
      <c r="I270" s="826" t="s">
        <v>6625</v>
      </c>
      <c r="J270" s="81" t="s">
        <v>92</v>
      </c>
      <c r="K270" s="72"/>
      <c r="L270" s="72"/>
      <c r="M270" s="72"/>
      <c r="N270" s="72"/>
      <c r="O270" s="72"/>
      <c r="P270" s="72"/>
      <c r="Q270" s="833">
        <v>210</v>
      </c>
      <c r="R270" s="822">
        <v>350</v>
      </c>
      <c r="S270" s="73"/>
      <c r="T270" s="880"/>
      <c r="U270" s="880"/>
      <c r="V270" s="110"/>
    </row>
    <row r="271" spans="1:254" customFormat="1" ht="12.5">
      <c r="B271" s="65">
        <v>1</v>
      </c>
      <c r="C271" s="66">
        <v>2</v>
      </c>
      <c r="D271" s="1045" t="s">
        <v>90</v>
      </c>
      <c r="E271" s="1045" t="s">
        <v>90</v>
      </c>
      <c r="F271" s="1038" t="s">
        <v>68</v>
      </c>
      <c r="G271" s="1007"/>
      <c r="H271" s="1039" t="s">
        <v>140</v>
      </c>
      <c r="I271" s="1000" t="s">
        <v>212</v>
      </c>
      <c r="J271" s="1023" t="s">
        <v>7</v>
      </c>
      <c r="K271" s="72"/>
      <c r="L271" s="72"/>
      <c r="M271" s="72"/>
      <c r="N271" s="72"/>
      <c r="O271" s="72"/>
      <c r="P271" s="72"/>
      <c r="Q271" s="1024">
        <v>1820</v>
      </c>
      <c r="R271" s="1044">
        <v>1820</v>
      </c>
      <c r="S271" s="1027"/>
      <c r="T271" s="1040"/>
      <c r="U271" s="1042"/>
      <c r="V271" s="1043"/>
      <c r="W271" s="55"/>
      <c r="X271" s="188"/>
    </row>
    <row r="272" spans="1:254" ht="12.75" customHeight="1">
      <c r="B272" s="65">
        <v>1</v>
      </c>
      <c r="C272" s="66">
        <f t="shared" si="25"/>
        <v>3</v>
      </c>
      <c r="D272" s="192" t="s">
        <v>70</v>
      </c>
      <c r="E272" s="67" t="s">
        <v>87</v>
      </c>
      <c r="F272" s="67" t="s">
        <v>68</v>
      </c>
      <c r="G272" s="68"/>
      <c r="H272" s="69" t="s">
        <v>140</v>
      </c>
      <c r="I272" s="70" t="s">
        <v>653</v>
      </c>
      <c r="J272" s="71" t="s">
        <v>6111</v>
      </c>
      <c r="K272" s="72"/>
      <c r="L272" s="72">
        <v>750</v>
      </c>
      <c r="M272" s="72">
        <v>750</v>
      </c>
      <c r="N272" s="72">
        <v>1000</v>
      </c>
      <c r="O272" s="72">
        <v>1000</v>
      </c>
      <c r="P272" s="72">
        <v>1000</v>
      </c>
      <c r="Q272" s="1064">
        <v>1000</v>
      </c>
      <c r="R272" s="1025">
        <v>1000</v>
      </c>
      <c r="S272" s="73"/>
      <c r="T272" s="899"/>
      <c r="U272" s="73"/>
      <c r="V272" s="74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</row>
    <row r="273" spans="1:254" customFormat="1" ht="12.75" customHeight="1">
      <c r="A273" s="810"/>
      <c r="B273" s="65">
        <v>1</v>
      </c>
      <c r="C273" s="66">
        <f t="shared" si="25"/>
        <v>2</v>
      </c>
      <c r="D273" s="76" t="s">
        <v>87</v>
      </c>
      <c r="E273" s="77" t="s">
        <v>90</v>
      </c>
      <c r="F273" s="76" t="s">
        <v>68</v>
      </c>
      <c r="G273" s="78"/>
      <c r="H273" s="100" t="s">
        <v>140</v>
      </c>
      <c r="I273" s="101" t="s">
        <v>5763</v>
      </c>
      <c r="J273" s="81" t="s">
        <v>17</v>
      </c>
      <c r="K273" s="72"/>
      <c r="L273" s="72"/>
      <c r="M273" s="72"/>
      <c r="N273" s="72">
        <v>200</v>
      </c>
      <c r="O273" s="72">
        <v>200</v>
      </c>
      <c r="P273" s="72">
        <v>500</v>
      </c>
      <c r="Q273" s="1084">
        <v>500</v>
      </c>
      <c r="R273" s="1074">
        <v>500</v>
      </c>
      <c r="S273" s="73"/>
      <c r="T273" s="880"/>
      <c r="U273" s="73"/>
      <c r="V273" s="196"/>
    </row>
    <row r="274" spans="1:254" customFormat="1" ht="13" thickBot="1">
      <c r="B274" s="65">
        <v>1</v>
      </c>
      <c r="C274" s="66">
        <f t="shared" si="25"/>
        <v>3</v>
      </c>
      <c r="D274" s="254" t="s">
        <v>87</v>
      </c>
      <c r="E274" s="254" t="s">
        <v>87</v>
      </c>
      <c r="F274" s="254" t="s">
        <v>68</v>
      </c>
      <c r="G274" s="68"/>
      <c r="H274" s="96" t="s">
        <v>269</v>
      </c>
      <c r="I274" s="107" t="s">
        <v>1008</v>
      </c>
      <c r="J274" s="81" t="s">
        <v>10</v>
      </c>
      <c r="K274" s="811"/>
      <c r="L274" s="811"/>
      <c r="M274" s="811"/>
      <c r="N274" s="811"/>
      <c r="O274" s="811">
        <v>1900</v>
      </c>
      <c r="P274" s="811">
        <v>1900</v>
      </c>
      <c r="Q274" s="1064">
        <v>1900</v>
      </c>
      <c r="R274" s="108"/>
      <c r="S274" s="103"/>
      <c r="T274" s="884"/>
      <c r="U274" s="103"/>
      <c r="V274" s="158"/>
    </row>
    <row r="275" spans="1:254" ht="13.5" customHeight="1">
      <c r="B275" s="433"/>
      <c r="C275" s="420"/>
      <c r="D275" s="427"/>
      <c r="E275" s="427"/>
      <c r="F275" s="427"/>
      <c r="G275" s="420"/>
      <c r="H275" s="433"/>
      <c r="I275" s="429" t="s">
        <v>147</v>
      </c>
      <c r="J275" s="436"/>
      <c r="K275" s="72"/>
      <c r="L275" s="72"/>
      <c r="M275" s="72"/>
      <c r="N275" s="72"/>
      <c r="O275" s="72"/>
      <c r="P275" s="72"/>
      <c r="Q275" s="1149"/>
      <c r="R275" s="1147"/>
      <c r="S275" s="431"/>
      <c r="T275" s="981"/>
      <c r="U275" s="431"/>
      <c r="V275" s="432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</row>
    <row r="276" spans="1:254" ht="12" customHeight="1">
      <c r="B276" s="65">
        <v>1</v>
      </c>
      <c r="C276" s="66">
        <f t="shared" ref="C276:C277" si="26">IF(E276="A",4,IF(E276="B",3,IF(E276="C",2,IF(E276="D",1,0))))</f>
        <v>4</v>
      </c>
      <c r="D276" s="76" t="s">
        <v>87</v>
      </c>
      <c r="E276" s="76" t="s">
        <v>68</v>
      </c>
      <c r="F276" s="77" t="s">
        <v>90</v>
      </c>
      <c r="G276" s="95"/>
      <c r="H276" s="96" t="s">
        <v>220</v>
      </c>
      <c r="I276" s="70" t="s">
        <v>656</v>
      </c>
      <c r="J276" s="71" t="s">
        <v>1056</v>
      </c>
      <c r="K276" s="72"/>
      <c r="L276" s="72"/>
      <c r="M276" s="72">
        <v>350</v>
      </c>
      <c r="N276" s="72">
        <v>350</v>
      </c>
      <c r="O276" s="72">
        <v>750</v>
      </c>
      <c r="P276" s="72">
        <v>750</v>
      </c>
      <c r="Q276" s="1084">
        <v>750</v>
      </c>
      <c r="R276" s="1267">
        <v>800</v>
      </c>
      <c r="S276" s="820">
        <v>800</v>
      </c>
      <c r="T276" s="1048">
        <v>800</v>
      </c>
      <c r="U276" s="97"/>
      <c r="V276" s="98"/>
    </row>
    <row r="277" spans="1:254" ht="12.75" customHeight="1">
      <c r="B277" s="65">
        <v>1</v>
      </c>
      <c r="C277" s="66">
        <f t="shared" si="26"/>
        <v>4</v>
      </c>
      <c r="D277" s="76" t="s">
        <v>87</v>
      </c>
      <c r="E277" s="76" t="s">
        <v>68</v>
      </c>
      <c r="F277" s="99" t="s">
        <v>70</v>
      </c>
      <c r="G277" s="95"/>
      <c r="H277" s="96" t="s">
        <v>148</v>
      </c>
      <c r="I277" s="70" t="s">
        <v>658</v>
      </c>
      <c r="J277" s="71" t="s">
        <v>17</v>
      </c>
      <c r="K277" s="72">
        <v>200</v>
      </c>
      <c r="L277" s="72">
        <v>200</v>
      </c>
      <c r="M277" s="72">
        <v>300</v>
      </c>
      <c r="N277" s="72">
        <v>400</v>
      </c>
      <c r="O277" s="72">
        <v>450</v>
      </c>
      <c r="P277" s="72">
        <v>500</v>
      </c>
      <c r="Q277" s="1084">
        <v>550</v>
      </c>
      <c r="R277" s="1267">
        <v>600</v>
      </c>
      <c r="S277" s="820">
        <v>600</v>
      </c>
      <c r="T277" s="886"/>
      <c r="U277" s="97"/>
      <c r="V277" s="98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</row>
    <row r="278" spans="1:254" ht="12.75" customHeight="1" thickBot="1">
      <c r="B278" s="130"/>
      <c r="C278" s="130"/>
      <c r="D278" s="130"/>
      <c r="E278" s="130"/>
      <c r="F278" s="130"/>
      <c r="G278" s="130"/>
      <c r="H278" s="131"/>
      <c r="I278" s="131"/>
      <c r="J278" s="132"/>
      <c r="K278" s="133"/>
      <c r="L278" s="133"/>
      <c r="M278" s="133"/>
      <c r="N278" s="133"/>
      <c r="O278" s="133"/>
      <c r="P278" s="133"/>
      <c r="Q278" s="835"/>
      <c r="R278" s="134"/>
      <c r="S278" s="135"/>
      <c r="T278" s="133"/>
      <c r="U278" s="135"/>
      <c r="V278" s="133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</row>
    <row r="279" spans="1:254" ht="12" customHeight="1">
      <c r="B279" s="136"/>
      <c r="C279" s="136"/>
      <c r="D279" s="136"/>
      <c r="E279" s="136"/>
      <c r="F279" s="136"/>
      <c r="G279" s="136"/>
      <c r="H279" s="137"/>
      <c r="I279" s="137"/>
      <c r="J279" s="138" t="s">
        <v>150</v>
      </c>
      <c r="K279" s="139">
        <v>91890</v>
      </c>
      <c r="L279" s="139">
        <v>92000</v>
      </c>
      <c r="M279" s="139">
        <v>91965</v>
      </c>
      <c r="N279" s="139">
        <v>91970</v>
      </c>
      <c r="O279" s="139">
        <v>93940</v>
      </c>
      <c r="P279" s="139">
        <v>93700</v>
      </c>
      <c r="Q279" s="836">
        <f>SUM(Q221:Q277)</f>
        <v>94000</v>
      </c>
      <c r="R279" s="875">
        <f>SUM(R221:R277)</f>
        <v>83620</v>
      </c>
      <c r="S279" s="140"/>
      <c r="T279" s="902"/>
      <c r="U279" s="140"/>
      <c r="V279" s="141"/>
    </row>
    <row r="280" spans="1:254" ht="12" customHeight="1">
      <c r="B280" s="136"/>
      <c r="C280" s="136"/>
      <c r="D280" s="136"/>
      <c r="E280" s="136"/>
      <c r="F280" s="136"/>
      <c r="G280" s="136"/>
      <c r="H280" s="137"/>
      <c r="I280" s="137"/>
      <c r="J280" s="142" t="s">
        <v>151</v>
      </c>
      <c r="K280" s="72">
        <v>92000</v>
      </c>
      <c r="L280" s="72">
        <v>92000</v>
      </c>
      <c r="M280" s="72">
        <v>92000</v>
      </c>
      <c r="N280" s="72">
        <v>92000</v>
      </c>
      <c r="O280" s="72">
        <v>94000</v>
      </c>
      <c r="P280" s="72">
        <v>94000</v>
      </c>
      <c r="Q280" s="1069">
        <v>94000</v>
      </c>
      <c r="R280" s="1058">
        <v>94000</v>
      </c>
      <c r="S280" s="143"/>
      <c r="T280" s="889"/>
      <c r="U280" s="143"/>
      <c r="V280" s="144"/>
    </row>
    <row r="281" spans="1:254" ht="12" customHeight="1" thickBot="1">
      <c r="B281" s="136"/>
      <c r="C281" s="136"/>
      <c r="D281" s="136"/>
      <c r="E281" s="136"/>
      <c r="F281" s="136"/>
      <c r="G281" s="136"/>
      <c r="H281" s="137"/>
      <c r="I281" s="137"/>
      <c r="J281" s="145" t="s">
        <v>152</v>
      </c>
      <c r="K281" s="72">
        <v>110</v>
      </c>
      <c r="L281" s="72">
        <f t="shared" ref="L281:N281" si="27">L280-L279</f>
        <v>0</v>
      </c>
      <c r="M281" s="72">
        <f t="shared" si="27"/>
        <v>35</v>
      </c>
      <c r="N281" s="72">
        <f t="shared" si="27"/>
        <v>30</v>
      </c>
      <c r="O281" s="72">
        <f>O280-O279</f>
        <v>60</v>
      </c>
      <c r="P281" s="72">
        <f>P280-P279</f>
        <v>300</v>
      </c>
      <c r="Q281" s="1087">
        <f>Q280-Q279</f>
        <v>0</v>
      </c>
      <c r="R281" s="1076"/>
      <c r="S281" s="146"/>
      <c r="T281" s="903"/>
      <c r="U281" s="921"/>
      <c r="V281" s="920"/>
    </row>
    <row r="282" spans="1:254" ht="12" customHeight="1">
      <c r="B282" s="136"/>
      <c r="C282" s="136"/>
      <c r="D282" s="136"/>
      <c r="E282" s="136"/>
      <c r="F282" s="136"/>
      <c r="G282" s="136"/>
      <c r="H282" s="137"/>
      <c r="I282" s="137"/>
      <c r="J282" s="148"/>
      <c r="K282" s="72"/>
      <c r="L282" s="72"/>
      <c r="M282" s="72"/>
      <c r="N282" s="72"/>
      <c r="O282" s="72"/>
      <c r="P282" s="72"/>
      <c r="Q282" s="838"/>
      <c r="R282" s="149"/>
      <c r="S282" s="150"/>
      <c r="T282" s="904"/>
      <c r="U282" s="150"/>
      <c r="V282" s="151"/>
    </row>
    <row r="283" spans="1:254" ht="12" customHeight="1">
      <c r="B283" s="1280" t="s">
        <v>153</v>
      </c>
      <c r="C283" s="1280"/>
      <c r="D283" s="1280"/>
      <c r="E283" s="1280"/>
      <c r="F283" s="1280"/>
      <c r="G283" s="1280"/>
      <c r="H283" s="1280"/>
      <c r="I283" s="1280"/>
      <c r="J283" s="152" t="s">
        <v>154</v>
      </c>
      <c r="K283" s="153">
        <v>1760</v>
      </c>
      <c r="L283" s="153"/>
      <c r="M283" s="153">
        <v>560</v>
      </c>
      <c r="N283" s="153">
        <v>2220</v>
      </c>
      <c r="O283" s="153">
        <v>2060</v>
      </c>
      <c r="P283" s="153"/>
      <c r="Q283" s="839">
        <v>2020</v>
      </c>
      <c r="R283" s="155"/>
      <c r="S283" s="156"/>
      <c r="T283" s="892"/>
      <c r="U283" s="156"/>
      <c r="V283" s="157"/>
    </row>
    <row r="284" spans="1:254" ht="12" customHeight="1">
      <c r="B284" s="1280"/>
      <c r="C284" s="1280"/>
      <c r="D284" s="1280"/>
      <c r="E284" s="1280"/>
      <c r="F284" s="1280"/>
      <c r="G284" s="1280"/>
      <c r="H284" s="1280"/>
      <c r="I284" s="1280"/>
      <c r="J284" s="154" t="s">
        <v>155</v>
      </c>
      <c r="K284" s="72">
        <v>1007</v>
      </c>
      <c r="L284" s="72">
        <v>2602</v>
      </c>
      <c r="M284" s="72">
        <f>L288-M283</f>
        <v>3402</v>
      </c>
      <c r="N284" s="72">
        <f>M288-N283</f>
        <v>2812</v>
      </c>
      <c r="O284" s="72">
        <f>N288-O283</f>
        <v>336</v>
      </c>
      <c r="P284" s="72">
        <f>O288-P283</f>
        <v>1546</v>
      </c>
      <c r="Q284" s="1065">
        <f>P288-Q283</f>
        <v>1031</v>
      </c>
      <c r="R284" s="1077">
        <f>Q288</f>
        <v>2566</v>
      </c>
      <c r="S284" s="103"/>
      <c r="T284" s="905"/>
      <c r="U284" s="103"/>
      <c r="V284" s="158"/>
    </row>
    <row r="285" spans="1:254" ht="12" customHeight="1">
      <c r="B285" s="1281" t="s">
        <v>156</v>
      </c>
      <c r="C285" s="1281"/>
      <c r="D285" s="1281"/>
      <c r="E285" s="1281"/>
      <c r="F285" s="1281"/>
      <c r="G285" s="1281"/>
      <c r="H285" s="1281"/>
      <c r="I285" s="1281"/>
      <c r="J285" s="142" t="s">
        <v>157</v>
      </c>
      <c r="K285" s="72">
        <v>1485</v>
      </c>
      <c r="L285" s="72">
        <v>1360</v>
      </c>
      <c r="M285" s="72">
        <v>1595</v>
      </c>
      <c r="N285" s="72">
        <v>1470</v>
      </c>
      <c r="O285" s="72">
        <v>1350</v>
      </c>
      <c r="P285" s="72">
        <v>1705</v>
      </c>
      <c r="Q285" s="1069">
        <v>1535</v>
      </c>
      <c r="R285" s="1058"/>
      <c r="S285" s="143"/>
      <c r="T285" s="889"/>
      <c r="U285" s="143"/>
      <c r="V285" s="144"/>
    </row>
    <row r="286" spans="1:254" ht="12" customHeight="1">
      <c r="B286" s="1282" t="s">
        <v>158</v>
      </c>
      <c r="C286" s="1282"/>
      <c r="D286" s="1283" t="s">
        <v>159</v>
      </c>
      <c r="E286" s="1283"/>
      <c r="F286" s="1283"/>
      <c r="G286" s="1283"/>
      <c r="H286" s="1283"/>
      <c r="I286" s="1283"/>
      <c r="J286" s="159" t="s">
        <v>160</v>
      </c>
      <c r="K286" s="72"/>
      <c r="L286" s="72"/>
      <c r="M286" s="816"/>
      <c r="N286" s="816"/>
      <c r="O286" s="816"/>
      <c r="P286" s="827"/>
      <c r="Q286" s="1088"/>
      <c r="R286" s="1078"/>
      <c r="S286" s="160"/>
      <c r="T286" s="906"/>
      <c r="U286" s="160"/>
      <c r="V286" s="161"/>
    </row>
    <row r="287" spans="1:254" ht="12" customHeight="1">
      <c r="B287" s="1282"/>
      <c r="C287" s="1282"/>
      <c r="D287" s="1284" t="s">
        <v>161</v>
      </c>
      <c r="E287" s="1284"/>
      <c r="F287" s="1284"/>
      <c r="G287" s="1284"/>
      <c r="H287" s="1284"/>
      <c r="I287" s="1284"/>
      <c r="J287" s="142" t="s">
        <v>162</v>
      </c>
      <c r="K287" s="162"/>
      <c r="L287" s="162"/>
      <c r="M287" s="818"/>
      <c r="N287" s="818">
        <f>1250+666</f>
        <v>1916</v>
      </c>
      <c r="O287" s="818">
        <f>200</f>
        <v>200</v>
      </c>
      <c r="P287" s="828">
        <f>500</f>
        <v>500</v>
      </c>
      <c r="Q287" s="1089"/>
      <c r="R287" s="1079"/>
      <c r="S287" s="163"/>
      <c r="T287" s="907"/>
      <c r="U287" s="163"/>
      <c r="V287" s="164"/>
    </row>
    <row r="288" spans="1:254" ht="12" customHeight="1" thickBot="1">
      <c r="B288" s="1282" t="s">
        <v>163</v>
      </c>
      <c r="C288" s="1282"/>
      <c r="D288" s="1282"/>
      <c r="E288" s="1282"/>
      <c r="F288" s="1282"/>
      <c r="G288" s="1282"/>
      <c r="H288" s="1282"/>
      <c r="I288" s="1282"/>
      <c r="J288" s="165" t="s">
        <v>164</v>
      </c>
      <c r="K288" s="166">
        <v>2602</v>
      </c>
      <c r="L288" s="166">
        <f t="shared" ref="L288:Q288" si="28">L284+L285+L286-L287+L281</f>
        <v>3962</v>
      </c>
      <c r="M288" s="166">
        <f t="shared" si="28"/>
        <v>5032</v>
      </c>
      <c r="N288" s="166">
        <f t="shared" si="28"/>
        <v>2396</v>
      </c>
      <c r="O288" s="166">
        <f t="shared" si="28"/>
        <v>1546</v>
      </c>
      <c r="P288" s="166">
        <f t="shared" si="28"/>
        <v>3051</v>
      </c>
      <c r="Q288" s="1104">
        <f t="shared" si="28"/>
        <v>2566</v>
      </c>
      <c r="R288" s="1080"/>
      <c r="S288" s="167"/>
      <c r="T288" s="908"/>
      <c r="U288" s="167"/>
      <c r="V288" s="168"/>
    </row>
  </sheetData>
  <sheetProtection selectLockedCells="1" selectUnlockedCells="1"/>
  <mergeCells count="33">
    <mergeCell ref="B214:C215"/>
    <mergeCell ref="D214:I214"/>
    <mergeCell ref="D215:I215"/>
    <mergeCell ref="B288:I288"/>
    <mergeCell ref="B216:I216"/>
    <mergeCell ref="B219:D219"/>
    <mergeCell ref="F219:G219"/>
    <mergeCell ref="B283:I284"/>
    <mergeCell ref="B285:I285"/>
    <mergeCell ref="B286:C287"/>
    <mergeCell ref="D286:I286"/>
    <mergeCell ref="D287:I287"/>
    <mergeCell ref="B145:I145"/>
    <mergeCell ref="B148:D148"/>
    <mergeCell ref="F148:G148"/>
    <mergeCell ref="B211:I212"/>
    <mergeCell ref="B213:I213"/>
    <mergeCell ref="B140:I141"/>
    <mergeCell ref="B142:I142"/>
    <mergeCell ref="B143:C144"/>
    <mergeCell ref="D143:I143"/>
    <mergeCell ref="D144:I144"/>
    <mergeCell ref="B72:C73"/>
    <mergeCell ref="D72:I72"/>
    <mergeCell ref="D73:I73"/>
    <mergeCell ref="B74:I74"/>
    <mergeCell ref="C77:D77"/>
    <mergeCell ref="F77:G77"/>
    <mergeCell ref="B2:I2"/>
    <mergeCell ref="C3:D3"/>
    <mergeCell ref="F3:G3"/>
    <mergeCell ref="B69:I70"/>
    <mergeCell ref="B71:I71"/>
  </mergeCells>
  <pageMargins left="0.37013888888888891" right="0.37013888888888891" top="0.98402777777777772" bottom="0.98402777777777772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296"/>
  <sheetViews>
    <sheetView zoomScaleNormal="100" workbookViewId="0">
      <selection activeCell="K3" sqref="K3"/>
    </sheetView>
  </sheetViews>
  <sheetFormatPr baseColWidth="10" defaultColWidth="11" defaultRowHeight="12" customHeight="1"/>
  <cols>
    <col min="1" max="1" width="17.7265625" customWidth="1"/>
    <col min="2" max="6" width="5.7265625" style="36" customWidth="1"/>
    <col min="7" max="7" width="2.7265625" style="36" customWidth="1"/>
    <col min="8" max="8" width="6.7265625" style="37" customWidth="1"/>
    <col min="9" max="9" width="19.7265625" style="37" customWidth="1"/>
    <col min="10" max="10" width="13.7265625" style="38" customWidth="1"/>
    <col min="11" max="22" width="8.7265625" style="38" customWidth="1"/>
  </cols>
  <sheetData>
    <row r="1" spans="1:256" ht="12" customHeight="1" thickBot="1"/>
    <row r="2" spans="1:256" ht="12" customHeight="1" thickBot="1">
      <c r="B2" s="1316" t="s">
        <v>659</v>
      </c>
      <c r="C2" s="1316"/>
      <c r="D2" s="1316"/>
      <c r="E2" s="1316"/>
      <c r="F2" s="1316"/>
      <c r="G2" s="1316"/>
      <c r="H2" s="1316"/>
      <c r="I2" s="1316"/>
      <c r="J2" s="718" t="s">
        <v>21</v>
      </c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</row>
    <row r="3" spans="1:256" ht="12" customHeight="1" thickBot="1">
      <c r="B3" s="1317" t="s">
        <v>66</v>
      </c>
      <c r="C3" s="1317"/>
      <c r="D3" s="1317"/>
      <c r="E3" s="1318">
        <f>C4/4</f>
        <v>0.56578947368421051</v>
      </c>
      <c r="F3" s="1318"/>
      <c r="G3" s="1319"/>
      <c r="H3" s="1320"/>
      <c r="I3" s="719" t="s">
        <v>67</v>
      </c>
      <c r="J3" s="720">
        <f>SUM(B5:B68)</f>
        <v>57</v>
      </c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</row>
    <row r="4" spans="1:256" ht="12" customHeight="1" thickBot="1">
      <c r="B4" s="721"/>
      <c r="C4" s="722">
        <f>AVERAGE(C6:C68)</f>
        <v>2.263157894736842</v>
      </c>
      <c r="D4" s="723" t="s">
        <v>68</v>
      </c>
      <c r="E4" s="723" t="s">
        <v>69</v>
      </c>
      <c r="F4" s="723" t="s">
        <v>70</v>
      </c>
      <c r="G4" s="723"/>
      <c r="H4" s="723" t="s">
        <v>71</v>
      </c>
      <c r="I4" s="724" t="s">
        <v>72</v>
      </c>
      <c r="J4" s="725" t="s">
        <v>73</v>
      </c>
      <c r="K4" s="726" t="s">
        <v>74</v>
      </c>
      <c r="L4" s="726" t="s">
        <v>75</v>
      </c>
      <c r="M4" s="726" t="s">
        <v>76</v>
      </c>
      <c r="N4" s="726" t="s">
        <v>77</v>
      </c>
      <c r="O4" s="726" t="s">
        <v>78</v>
      </c>
      <c r="P4" s="726" t="s">
        <v>79</v>
      </c>
      <c r="Q4" s="1062" t="s">
        <v>80</v>
      </c>
      <c r="R4" s="727" t="s">
        <v>81</v>
      </c>
      <c r="S4" s="728" t="s">
        <v>82</v>
      </c>
      <c r="T4" s="878" t="s">
        <v>83</v>
      </c>
      <c r="U4" s="878" t="s">
        <v>6120</v>
      </c>
      <c r="V4" s="729" t="s">
        <v>6121</v>
      </c>
      <c r="X4" s="123"/>
    </row>
    <row r="5" spans="1:256" ht="12" customHeight="1">
      <c r="B5" s="56" t="s">
        <v>84</v>
      </c>
      <c r="C5" s="57" t="s">
        <v>85</v>
      </c>
      <c r="D5" s="730"/>
      <c r="E5" s="730"/>
      <c r="F5" s="730"/>
      <c r="G5" s="731"/>
      <c r="H5" s="732"/>
      <c r="I5" s="437" t="s">
        <v>86</v>
      </c>
      <c r="J5" s="733"/>
      <c r="K5" s="734"/>
      <c r="L5" s="734"/>
      <c r="M5" s="734"/>
      <c r="N5" s="734"/>
      <c r="O5" s="734"/>
      <c r="P5" s="734"/>
      <c r="Q5" s="866"/>
      <c r="R5" s="735"/>
      <c r="S5" s="736"/>
      <c r="T5" s="879"/>
      <c r="U5" s="879"/>
      <c r="V5" s="737"/>
    </row>
    <row r="6" spans="1:256" ht="12.75" customHeight="1">
      <c r="B6" s="65">
        <v>1</v>
      </c>
      <c r="C6" s="66">
        <f>IF(E6="A",4,IF(E6="B",3,IF(E6="C",2,IF(E6="D",1,0))))</f>
        <v>2</v>
      </c>
      <c r="D6" s="823" t="s">
        <v>68</v>
      </c>
      <c r="E6" s="824" t="s">
        <v>90</v>
      </c>
      <c r="F6" s="823" t="s">
        <v>68</v>
      </c>
      <c r="G6" s="78"/>
      <c r="H6" s="100" t="s">
        <v>88</v>
      </c>
      <c r="I6" s="101" t="s">
        <v>5934</v>
      </c>
      <c r="J6" s="81" t="s">
        <v>7</v>
      </c>
      <c r="K6" s="72"/>
      <c r="L6" s="72"/>
      <c r="M6" s="72"/>
      <c r="N6" s="72"/>
      <c r="O6" s="72">
        <v>2160</v>
      </c>
      <c r="P6" s="72">
        <v>3600</v>
      </c>
      <c r="Q6" s="1063">
        <v>3600</v>
      </c>
      <c r="R6" s="1268">
        <v>4000</v>
      </c>
      <c r="S6" s="769">
        <v>5500</v>
      </c>
      <c r="T6" s="1047">
        <v>6000</v>
      </c>
      <c r="U6" s="880"/>
      <c r="V6" s="110"/>
      <c r="X6" s="123"/>
    </row>
    <row r="7" spans="1:256" ht="12.75" customHeight="1">
      <c r="B7" s="65">
        <v>1</v>
      </c>
      <c r="C7" s="66">
        <f>IF(E7="A",4,IF(E7="B",3,IF(E7="C",2,IF(E7="D",1,0))))</f>
        <v>3</v>
      </c>
      <c r="D7" s="823" t="s">
        <v>87</v>
      </c>
      <c r="E7" s="823" t="s">
        <v>87</v>
      </c>
      <c r="F7" s="824" t="s">
        <v>90</v>
      </c>
      <c r="G7" s="78"/>
      <c r="H7" s="100" t="s">
        <v>88</v>
      </c>
      <c r="I7" s="101" t="s">
        <v>5941</v>
      </c>
      <c r="J7" s="81" t="s">
        <v>173</v>
      </c>
      <c r="K7" s="72"/>
      <c r="L7" s="72"/>
      <c r="M7" s="72"/>
      <c r="N7" s="72"/>
      <c r="O7" s="72">
        <v>450</v>
      </c>
      <c r="P7" s="72">
        <v>750</v>
      </c>
      <c r="Q7" s="1064">
        <v>900</v>
      </c>
      <c r="R7" s="829">
        <v>1200</v>
      </c>
      <c r="S7" s="769">
        <v>1500</v>
      </c>
      <c r="T7" s="880"/>
      <c r="U7" s="880"/>
      <c r="V7" s="110"/>
      <c r="X7" s="123"/>
    </row>
    <row r="8" spans="1:256" ht="12.75" customHeight="1">
      <c r="A8" s="320"/>
      <c r="B8" s="65">
        <v>1</v>
      </c>
      <c r="C8" s="66">
        <f>IF(E8="A",1,IF(E8="B",1,0))</f>
        <v>1</v>
      </c>
      <c r="D8" s="1253" t="s">
        <v>68</v>
      </c>
      <c r="E8" s="1253" t="s">
        <v>68</v>
      </c>
      <c r="F8" s="1254" t="s">
        <v>90</v>
      </c>
      <c r="G8" s="78"/>
      <c r="H8" s="100" t="s">
        <v>88</v>
      </c>
      <c r="I8" s="826" t="s">
        <v>6399</v>
      </c>
      <c r="J8" s="81" t="s">
        <v>6111</v>
      </c>
      <c r="K8" s="72"/>
      <c r="L8" s="72"/>
      <c r="M8" s="72"/>
      <c r="N8" s="72"/>
      <c r="O8" s="72"/>
      <c r="P8" s="72"/>
      <c r="Q8" s="833">
        <v>450</v>
      </c>
      <c r="R8" s="822">
        <v>750</v>
      </c>
      <c r="S8" s="73"/>
      <c r="T8" s="880"/>
      <c r="U8" s="880"/>
      <c r="V8" s="110"/>
    </row>
    <row r="9" spans="1:256" ht="12" customHeight="1">
      <c r="B9" s="756"/>
      <c r="C9" s="731"/>
      <c r="D9" s="757"/>
      <c r="E9" s="757"/>
      <c r="F9" s="757"/>
      <c r="G9" s="758"/>
      <c r="H9" s="731"/>
      <c r="I9" s="437" t="s">
        <v>93</v>
      </c>
      <c r="J9" s="759"/>
      <c r="K9" s="813"/>
      <c r="L9" s="813"/>
      <c r="M9" s="813"/>
      <c r="N9" s="813"/>
      <c r="O9" s="813"/>
      <c r="P9" s="813"/>
      <c r="Q9" s="847"/>
      <c r="R9" s="1053"/>
      <c r="S9" s="760"/>
      <c r="T9" s="882"/>
      <c r="U9" s="882"/>
      <c r="V9" s="761"/>
    </row>
    <row r="10" spans="1:256" ht="12.75" customHeight="1">
      <c r="B10" s="738">
        <v>1</v>
      </c>
      <c r="C10" s="66">
        <f>IF(E10="A",4,IF(E10="B",3,IF(E10="C",2,IF(E10="D",1,0))))</f>
        <v>2</v>
      </c>
      <c r="D10" s="740" t="s">
        <v>87</v>
      </c>
      <c r="E10" s="741" t="s">
        <v>90</v>
      </c>
      <c r="F10" s="740" t="s">
        <v>68</v>
      </c>
      <c r="G10" s="742"/>
      <c r="H10" s="743" t="s">
        <v>94</v>
      </c>
      <c r="I10" s="744" t="s">
        <v>5879</v>
      </c>
      <c r="J10" s="748" t="s">
        <v>616</v>
      </c>
      <c r="K10" s="811"/>
      <c r="L10" s="811"/>
      <c r="M10" s="811"/>
      <c r="N10" s="811">
        <v>840</v>
      </c>
      <c r="O10" s="811">
        <v>1400</v>
      </c>
      <c r="P10" s="811">
        <v>1400</v>
      </c>
      <c r="Q10" s="870">
        <v>1500</v>
      </c>
      <c r="R10" s="749">
        <v>2000</v>
      </c>
      <c r="S10" s="746"/>
      <c r="T10" s="880"/>
      <c r="U10" s="880"/>
      <c r="V10" s="110"/>
      <c r="X10" s="123"/>
    </row>
    <row r="11" spans="1:256" ht="12.5">
      <c r="B11" s="65">
        <v>1</v>
      </c>
      <c r="C11" s="66">
        <v>3</v>
      </c>
      <c r="D11" s="740" t="s">
        <v>68</v>
      </c>
      <c r="E11" s="740" t="s">
        <v>87</v>
      </c>
      <c r="F11" s="740" t="s">
        <v>68</v>
      </c>
      <c r="G11" s="1007"/>
      <c r="H11" s="69" t="s">
        <v>94</v>
      </c>
      <c r="I11" s="1256" t="s">
        <v>5859</v>
      </c>
      <c r="J11" s="1023" t="s">
        <v>17</v>
      </c>
      <c r="K11" s="72"/>
      <c r="L11" s="72"/>
      <c r="M11" s="72"/>
      <c r="N11" s="72"/>
      <c r="O11" s="72"/>
      <c r="P11" s="72"/>
      <c r="Q11" s="1258">
        <v>2600</v>
      </c>
      <c r="R11" s="829">
        <v>2600</v>
      </c>
      <c r="S11" s="1036">
        <v>2700</v>
      </c>
      <c r="T11" s="1259">
        <v>2700</v>
      </c>
      <c r="U11" s="97"/>
      <c r="V11" s="98"/>
      <c r="X11" s="188"/>
    </row>
    <row r="12" spans="1:256" ht="12.75" customHeight="1">
      <c r="B12" s="738">
        <v>1</v>
      </c>
      <c r="C12" s="66">
        <f t="shared" ref="C12:C20" si="0">IF(E12="A",4,IF(E12="B",3,IF(E12="C",2,IF(E12="D",1,0))))</f>
        <v>4</v>
      </c>
      <c r="D12" s="76" t="s">
        <v>87</v>
      </c>
      <c r="E12" s="76" t="s">
        <v>68</v>
      </c>
      <c r="F12" s="77" t="s">
        <v>90</v>
      </c>
      <c r="G12" s="78"/>
      <c r="H12" s="100" t="s">
        <v>94</v>
      </c>
      <c r="I12" s="101" t="s">
        <v>5772</v>
      </c>
      <c r="J12" s="81" t="s">
        <v>17</v>
      </c>
      <c r="K12" s="811"/>
      <c r="L12" s="811"/>
      <c r="M12" s="811"/>
      <c r="N12" s="811">
        <v>450</v>
      </c>
      <c r="O12" s="811">
        <v>750</v>
      </c>
      <c r="P12" s="811">
        <v>800</v>
      </c>
      <c r="Q12" s="1063">
        <v>800</v>
      </c>
      <c r="R12" s="1268">
        <v>900</v>
      </c>
      <c r="S12" s="769">
        <v>900</v>
      </c>
      <c r="T12" s="1047">
        <v>900</v>
      </c>
      <c r="U12" s="1047">
        <v>1000</v>
      </c>
      <c r="V12" s="110"/>
      <c r="X12" s="123"/>
    </row>
    <row r="13" spans="1:256" ht="12.75" customHeight="1">
      <c r="B13" s="65">
        <v>1</v>
      </c>
      <c r="C13" s="66">
        <f t="shared" si="0"/>
        <v>0</v>
      </c>
      <c r="D13" s="1038" t="s">
        <v>68</v>
      </c>
      <c r="E13" s="1037" t="s">
        <v>99</v>
      </c>
      <c r="F13" s="1037" t="s">
        <v>70</v>
      </c>
      <c r="G13" s="1007"/>
      <c r="H13" s="1039" t="s">
        <v>362</v>
      </c>
      <c r="I13" s="1000" t="s">
        <v>456</v>
      </c>
      <c r="J13" s="1023" t="s">
        <v>616</v>
      </c>
      <c r="K13" s="72"/>
      <c r="L13" s="72"/>
      <c r="M13" s="72"/>
      <c r="N13" s="72"/>
      <c r="O13" s="72"/>
      <c r="P13" s="72">
        <v>300</v>
      </c>
      <c r="Q13" s="1066">
        <v>400</v>
      </c>
      <c r="R13" s="1026"/>
      <c r="S13" s="1040"/>
      <c r="T13" s="1040"/>
      <c r="U13" s="1042"/>
      <c r="V13" s="1043"/>
      <c r="W13" s="109"/>
      <c r="X13" s="188"/>
    </row>
    <row r="14" spans="1:256" s="109" customFormat="1" ht="12.5">
      <c r="A14" s="217"/>
      <c r="B14" s="65">
        <v>1</v>
      </c>
      <c r="C14" s="66">
        <v>1</v>
      </c>
      <c r="D14" s="1038" t="s">
        <v>68</v>
      </c>
      <c r="E14" s="1037" t="s">
        <v>70</v>
      </c>
      <c r="F14" s="1038" t="s">
        <v>87</v>
      </c>
      <c r="G14" s="1007"/>
      <c r="H14" s="1039" t="s">
        <v>94</v>
      </c>
      <c r="I14" s="1000" t="s">
        <v>174</v>
      </c>
      <c r="J14" s="1023" t="s">
        <v>173</v>
      </c>
      <c r="K14" s="72"/>
      <c r="L14" s="72"/>
      <c r="M14" s="72"/>
      <c r="N14" s="72"/>
      <c r="O14" s="72"/>
      <c r="P14" s="72"/>
      <c r="Q14" s="1024">
        <v>600</v>
      </c>
      <c r="R14" s="1044">
        <v>600</v>
      </c>
      <c r="S14" s="1036">
        <v>700</v>
      </c>
      <c r="T14" s="1036">
        <v>700</v>
      </c>
      <c r="U14" s="1042"/>
      <c r="V14" s="1043"/>
      <c r="X14" s="188"/>
    </row>
    <row r="15" spans="1:256" s="109" customFormat="1" ht="12.5">
      <c r="A15" s="308"/>
      <c r="B15" s="65">
        <v>1</v>
      </c>
      <c r="C15" s="66">
        <v>3</v>
      </c>
      <c r="D15" s="1253" t="s">
        <v>68</v>
      </c>
      <c r="E15" s="1253" t="s">
        <v>87</v>
      </c>
      <c r="F15" s="1253" t="s">
        <v>68</v>
      </c>
      <c r="G15" s="1007"/>
      <c r="H15" s="1041" t="s">
        <v>94</v>
      </c>
      <c r="I15" s="1013" t="s">
        <v>5961</v>
      </c>
      <c r="J15" s="1023" t="s">
        <v>282</v>
      </c>
      <c r="K15" s="72"/>
      <c r="L15" s="72"/>
      <c r="M15" s="72"/>
      <c r="N15" s="72"/>
      <c r="O15" s="72"/>
      <c r="P15" s="72"/>
      <c r="Q15" s="1024">
        <v>200</v>
      </c>
      <c r="R15" s="1044">
        <v>200</v>
      </c>
      <c r="S15" s="1036">
        <v>200</v>
      </c>
      <c r="T15" s="1044">
        <v>300</v>
      </c>
      <c r="U15" s="1042"/>
      <c r="V15" s="1043"/>
      <c r="W15"/>
      <c r="X15" s="188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ht="12.5">
      <c r="B16" s="738">
        <v>1</v>
      </c>
      <c r="C16" s="66">
        <f t="shared" si="0"/>
        <v>4</v>
      </c>
      <c r="D16" s="740" t="s">
        <v>68</v>
      </c>
      <c r="E16" s="740" t="s">
        <v>68</v>
      </c>
      <c r="F16" s="741" t="s">
        <v>90</v>
      </c>
      <c r="G16" s="752"/>
      <c r="H16" s="743" t="s">
        <v>101</v>
      </c>
      <c r="I16" s="766" t="s">
        <v>668</v>
      </c>
      <c r="J16" s="748" t="s">
        <v>6111</v>
      </c>
      <c r="K16" s="811">
        <v>4900</v>
      </c>
      <c r="L16" s="811">
        <v>5100</v>
      </c>
      <c r="M16" s="811">
        <v>5300</v>
      </c>
      <c r="N16" s="811">
        <v>5500</v>
      </c>
      <c r="O16" s="811">
        <v>4500</v>
      </c>
      <c r="P16" s="811">
        <v>5500</v>
      </c>
      <c r="Q16" s="869">
        <v>5500</v>
      </c>
      <c r="R16" s="780"/>
      <c r="S16" s="767"/>
      <c r="T16" s="880"/>
      <c r="U16" s="880"/>
      <c r="V16" s="110"/>
      <c r="W16" s="109"/>
      <c r="X16" s="188"/>
    </row>
    <row r="17" spans="1:224" ht="12.75" customHeight="1">
      <c r="B17" s="65">
        <v>1</v>
      </c>
      <c r="C17" s="66">
        <f t="shared" si="0"/>
        <v>2</v>
      </c>
      <c r="D17" s="823" t="s">
        <v>68</v>
      </c>
      <c r="E17" s="824" t="s">
        <v>90</v>
      </c>
      <c r="F17" s="823" t="s">
        <v>87</v>
      </c>
      <c r="G17" s="78"/>
      <c r="H17" s="100" t="s">
        <v>101</v>
      </c>
      <c r="I17" s="101" t="s">
        <v>5968</v>
      </c>
      <c r="J17" s="81" t="s">
        <v>14</v>
      </c>
      <c r="K17" s="72"/>
      <c r="L17" s="72"/>
      <c r="M17" s="72"/>
      <c r="N17" s="72"/>
      <c r="O17" s="72">
        <v>1455</v>
      </c>
      <c r="P17" s="72">
        <v>2425</v>
      </c>
      <c r="Q17" s="1063">
        <v>2425</v>
      </c>
      <c r="R17" s="1268">
        <v>4000</v>
      </c>
      <c r="S17" s="769">
        <v>4000</v>
      </c>
      <c r="T17" s="1047">
        <v>4500</v>
      </c>
      <c r="U17" s="769">
        <v>5000</v>
      </c>
      <c r="V17" s="196"/>
    </row>
    <row r="18" spans="1:224" ht="12.75" customHeight="1">
      <c r="B18" s="65">
        <v>1</v>
      </c>
      <c r="C18" s="66">
        <f t="shared" si="0"/>
        <v>3</v>
      </c>
      <c r="D18" s="824" t="s">
        <v>90</v>
      </c>
      <c r="E18" s="823" t="s">
        <v>87</v>
      </c>
      <c r="F18" s="825" t="s">
        <v>70</v>
      </c>
      <c r="G18" s="78"/>
      <c r="H18" s="100" t="s">
        <v>101</v>
      </c>
      <c r="I18" s="101" t="s">
        <v>5969</v>
      </c>
      <c r="J18" s="81" t="s">
        <v>616</v>
      </c>
      <c r="K18" s="72"/>
      <c r="L18" s="72"/>
      <c r="M18" s="72"/>
      <c r="N18" s="72"/>
      <c r="O18" s="72">
        <v>540</v>
      </c>
      <c r="P18" s="72">
        <v>900</v>
      </c>
      <c r="Q18" s="1063">
        <v>900</v>
      </c>
      <c r="R18" s="108"/>
      <c r="S18" s="73"/>
      <c r="T18" s="880"/>
      <c r="U18" s="880"/>
      <c r="V18" s="110"/>
      <c r="X18" s="123"/>
    </row>
    <row r="19" spans="1:224" ht="12.75" customHeight="1">
      <c r="B19" s="738">
        <v>1</v>
      </c>
      <c r="C19" s="66">
        <f t="shared" si="0"/>
        <v>4</v>
      </c>
      <c r="D19" s="740" t="s">
        <v>87</v>
      </c>
      <c r="E19" s="740" t="s">
        <v>68</v>
      </c>
      <c r="F19" s="762" t="s">
        <v>70</v>
      </c>
      <c r="G19" s="742"/>
      <c r="H19" s="743" t="s">
        <v>101</v>
      </c>
      <c r="I19" s="744" t="s">
        <v>669</v>
      </c>
      <c r="J19" s="745" t="s">
        <v>7</v>
      </c>
      <c r="K19" s="811"/>
      <c r="L19" s="811"/>
      <c r="M19" s="811">
        <v>1980</v>
      </c>
      <c r="N19" s="811">
        <v>3300</v>
      </c>
      <c r="O19" s="811">
        <v>3300</v>
      </c>
      <c r="P19" s="811">
        <v>3000</v>
      </c>
      <c r="Q19" s="867">
        <v>4000</v>
      </c>
      <c r="R19" s="749">
        <v>4500</v>
      </c>
      <c r="S19" s="746"/>
      <c r="T19" s="880"/>
      <c r="U19" s="880"/>
      <c r="V19" s="110"/>
    </row>
    <row r="20" spans="1:224" s="109" customFormat="1" ht="12.5">
      <c r="A20" s="55"/>
      <c r="B20" s="124">
        <v>1</v>
      </c>
      <c r="C20" s="66">
        <f t="shared" si="0"/>
        <v>4</v>
      </c>
      <c r="D20" s="77" t="s">
        <v>90</v>
      </c>
      <c r="E20" s="76" t="s">
        <v>68</v>
      </c>
      <c r="F20" s="76" t="s">
        <v>87</v>
      </c>
      <c r="G20" s="78"/>
      <c r="H20" s="96" t="s">
        <v>372</v>
      </c>
      <c r="I20" s="107" t="s">
        <v>4629</v>
      </c>
      <c r="J20" s="81" t="s">
        <v>173</v>
      </c>
      <c r="K20" s="811"/>
      <c r="L20" s="811"/>
      <c r="M20" s="811"/>
      <c r="N20" s="811">
        <v>230</v>
      </c>
      <c r="O20" s="811">
        <v>430</v>
      </c>
      <c r="P20" s="811">
        <v>530</v>
      </c>
      <c r="Q20" s="1063">
        <v>630</v>
      </c>
      <c r="R20" s="108"/>
      <c r="S20" s="103"/>
      <c r="T20" s="880"/>
      <c r="U20" s="880"/>
      <c r="V20" s="110"/>
      <c r="X20" s="188"/>
    </row>
    <row r="21" spans="1:224" ht="12.5">
      <c r="B21" s="65">
        <v>1</v>
      </c>
      <c r="C21" s="66">
        <v>3</v>
      </c>
      <c r="D21" s="740" t="s">
        <v>68</v>
      </c>
      <c r="E21" s="740" t="s">
        <v>87</v>
      </c>
      <c r="F21" s="741" t="s">
        <v>90</v>
      </c>
      <c r="G21" s="1007"/>
      <c r="H21" s="1041" t="s">
        <v>101</v>
      </c>
      <c r="I21" s="1013" t="s">
        <v>5977</v>
      </c>
      <c r="J21" s="1023" t="s">
        <v>616</v>
      </c>
      <c r="K21" s="72"/>
      <c r="L21" s="72"/>
      <c r="M21" s="72"/>
      <c r="N21" s="72"/>
      <c r="O21" s="72"/>
      <c r="P21" s="72"/>
      <c r="Q21" s="1064">
        <v>500</v>
      </c>
      <c r="R21" s="829">
        <v>600</v>
      </c>
      <c r="S21" s="1036">
        <v>600</v>
      </c>
      <c r="T21" s="1259">
        <v>700</v>
      </c>
      <c r="U21" s="1027"/>
      <c r="V21" s="196"/>
      <c r="X21" s="188"/>
    </row>
    <row r="22" spans="1:224" ht="12.5">
      <c r="B22" s="65">
        <v>1</v>
      </c>
      <c r="C22" s="66">
        <v>4</v>
      </c>
      <c r="D22" s="1038" t="s">
        <v>87</v>
      </c>
      <c r="E22" s="1038" t="s">
        <v>68</v>
      </c>
      <c r="F22" s="1038" t="s">
        <v>87</v>
      </c>
      <c r="G22" s="1007"/>
      <c r="H22" s="1041" t="s">
        <v>104</v>
      </c>
      <c r="I22" s="1013" t="s">
        <v>5812</v>
      </c>
      <c r="J22" s="1023" t="s">
        <v>616</v>
      </c>
      <c r="K22" s="72"/>
      <c r="L22" s="72"/>
      <c r="M22" s="72"/>
      <c r="N22" s="72"/>
      <c r="O22" s="72"/>
      <c r="P22" s="72"/>
      <c r="Q22" s="1258">
        <v>900</v>
      </c>
      <c r="R22" s="829">
        <v>900</v>
      </c>
      <c r="S22" s="1036">
        <v>900</v>
      </c>
      <c r="T22" s="1259">
        <v>1000</v>
      </c>
      <c r="U22" s="1028"/>
      <c r="V22" s="1029"/>
      <c r="X22" s="188"/>
    </row>
    <row r="23" spans="1:224" ht="12.5">
      <c r="B23" s="65">
        <v>1</v>
      </c>
      <c r="C23" s="66">
        <v>2</v>
      </c>
      <c r="D23" s="740" t="s">
        <v>68</v>
      </c>
      <c r="E23" s="741" t="s">
        <v>90</v>
      </c>
      <c r="F23" s="740" t="s">
        <v>68</v>
      </c>
      <c r="G23" s="1007"/>
      <c r="H23" s="1041" t="s">
        <v>104</v>
      </c>
      <c r="I23" s="1013" t="s">
        <v>5989</v>
      </c>
      <c r="J23" s="1023" t="s">
        <v>7</v>
      </c>
      <c r="K23" s="72"/>
      <c r="L23" s="72"/>
      <c r="M23" s="72"/>
      <c r="N23" s="72"/>
      <c r="O23" s="72"/>
      <c r="P23" s="72"/>
      <c r="Q23" s="1260">
        <v>600</v>
      </c>
      <c r="R23" s="829">
        <v>600</v>
      </c>
      <c r="S23" s="1036">
        <v>600</v>
      </c>
      <c r="T23" s="1259">
        <v>700</v>
      </c>
      <c r="U23" s="1027"/>
      <c r="V23" s="196"/>
      <c r="X23" s="188"/>
    </row>
    <row r="24" spans="1:224" ht="12.5">
      <c r="A24" s="305"/>
      <c r="B24" s="738">
        <v>1</v>
      </c>
      <c r="C24" s="66">
        <f>IF(E24="A",4,IF(E24="B",3,IF(E24="C",2,IF(E24="D",1,0))))</f>
        <v>2</v>
      </c>
      <c r="D24" s="741" t="s">
        <v>90</v>
      </c>
      <c r="E24" s="741" t="s">
        <v>90</v>
      </c>
      <c r="F24" s="741" t="s">
        <v>90</v>
      </c>
      <c r="G24" s="752"/>
      <c r="H24" s="743" t="s">
        <v>104</v>
      </c>
      <c r="I24" s="766" t="s">
        <v>672</v>
      </c>
      <c r="J24" s="748" t="s">
        <v>1056</v>
      </c>
      <c r="K24" s="811"/>
      <c r="L24" s="811"/>
      <c r="M24" s="811"/>
      <c r="N24" s="811">
        <v>400</v>
      </c>
      <c r="O24" s="811">
        <v>400</v>
      </c>
      <c r="P24" s="811">
        <v>400</v>
      </c>
      <c r="Q24" s="868">
        <v>500</v>
      </c>
      <c r="R24" s="1054"/>
      <c r="S24" s="767"/>
      <c r="T24" s="880"/>
      <c r="U24" s="880"/>
      <c r="V24" s="110"/>
    </row>
    <row r="25" spans="1:224" ht="12" customHeight="1">
      <c r="B25" s="756"/>
      <c r="C25" s="731"/>
      <c r="D25" s="757"/>
      <c r="E25" s="757"/>
      <c r="F25" s="757"/>
      <c r="G25" s="758"/>
      <c r="H25" s="731"/>
      <c r="I25" s="438" t="s">
        <v>107</v>
      </c>
      <c r="J25" s="759"/>
      <c r="K25" s="811"/>
      <c r="L25" s="811"/>
      <c r="M25" s="811"/>
      <c r="N25" s="811"/>
      <c r="O25" s="811"/>
      <c r="P25" s="811"/>
      <c r="Q25" s="847"/>
      <c r="R25" s="1053"/>
      <c r="S25" s="760"/>
      <c r="T25" s="882"/>
      <c r="U25" s="882"/>
      <c r="V25" s="761"/>
    </row>
    <row r="26" spans="1:224" ht="12.75" customHeight="1">
      <c r="B26" s="65">
        <v>1</v>
      </c>
      <c r="C26" s="66">
        <f t="shared" ref="C26:C35" si="1">IF(E26="A",4,IF(E26="B",3,IF(E26="C",2,IF(E26="D",1,0))))</f>
        <v>1</v>
      </c>
      <c r="D26" s="76" t="s">
        <v>87</v>
      </c>
      <c r="E26" s="99" t="s">
        <v>70</v>
      </c>
      <c r="F26" s="76" t="s">
        <v>87</v>
      </c>
      <c r="G26" s="78"/>
      <c r="H26" s="100" t="s">
        <v>114</v>
      </c>
      <c r="I26" s="101" t="s">
        <v>5695</v>
      </c>
      <c r="J26" s="81" t="s">
        <v>616</v>
      </c>
      <c r="K26" s="811"/>
      <c r="L26" s="811"/>
      <c r="M26" s="811"/>
      <c r="N26" s="811"/>
      <c r="O26" s="811"/>
      <c r="P26" s="811">
        <v>1800</v>
      </c>
      <c r="Q26" s="1063">
        <v>2000</v>
      </c>
      <c r="R26" s="829">
        <v>2300</v>
      </c>
      <c r="S26" s="769">
        <v>2600</v>
      </c>
      <c r="T26" s="880"/>
      <c r="U26" s="880"/>
      <c r="V26" s="110"/>
      <c r="X26" s="188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  <c r="FX26" s="109"/>
      <c r="FY26" s="109"/>
      <c r="FZ26" s="109"/>
      <c r="GA26" s="109"/>
      <c r="GB26" s="109"/>
      <c r="GC26" s="109"/>
      <c r="GD26" s="109"/>
      <c r="GE26" s="109"/>
      <c r="GF26" s="109"/>
      <c r="GG26" s="109"/>
      <c r="GH26" s="109"/>
      <c r="GI26" s="109"/>
      <c r="GJ26" s="109"/>
      <c r="GK26" s="109"/>
      <c r="GL26" s="109"/>
      <c r="GM26" s="109"/>
      <c r="GN26" s="109"/>
      <c r="GO26" s="109"/>
      <c r="GP26" s="109"/>
      <c r="GQ26" s="109"/>
      <c r="GR26" s="109"/>
      <c r="GS26" s="109"/>
      <c r="GT26" s="109"/>
      <c r="GU26" s="109"/>
      <c r="GV26" s="109"/>
      <c r="GW26" s="109"/>
      <c r="GX26" s="109"/>
      <c r="GY26" s="109"/>
      <c r="GZ26" s="109"/>
      <c r="HA26" s="109"/>
      <c r="HB26" s="109"/>
      <c r="HC26" s="109"/>
      <c r="HD26" s="109"/>
      <c r="HE26" s="109"/>
      <c r="HF26" s="109"/>
      <c r="HG26" s="109"/>
      <c r="HH26" s="109"/>
      <c r="HI26" s="109"/>
      <c r="HJ26" s="109"/>
      <c r="HK26" s="109"/>
      <c r="HL26" s="109"/>
      <c r="HM26" s="109"/>
      <c r="HN26" s="109"/>
      <c r="HO26" s="109"/>
      <c r="HP26" s="109"/>
    </row>
    <row r="27" spans="1:224" ht="12.75" customHeight="1">
      <c r="A27" s="111"/>
      <c r="B27" s="65">
        <v>1</v>
      </c>
      <c r="C27" s="66">
        <f t="shared" si="1"/>
        <v>2</v>
      </c>
      <c r="D27" s="1030" t="s">
        <v>87</v>
      </c>
      <c r="E27" s="1033" t="s">
        <v>90</v>
      </c>
      <c r="F27" s="1031" t="s">
        <v>90</v>
      </c>
      <c r="G27" s="78"/>
      <c r="H27" s="100" t="s">
        <v>114</v>
      </c>
      <c r="I27" s="101" t="s">
        <v>6224</v>
      </c>
      <c r="J27" s="1023" t="s">
        <v>1056</v>
      </c>
      <c r="K27" s="72"/>
      <c r="L27" s="72"/>
      <c r="M27" s="72"/>
      <c r="N27" s="72"/>
      <c r="O27" s="72"/>
      <c r="P27" s="72">
        <v>210</v>
      </c>
      <c r="Q27" s="1063">
        <v>350</v>
      </c>
      <c r="R27" s="1026"/>
      <c r="S27" s="1027"/>
      <c r="T27" s="1028"/>
      <c r="U27" s="1028"/>
      <c r="V27" s="1029"/>
    </row>
    <row r="28" spans="1:224" ht="12.75" customHeight="1">
      <c r="B28" s="65">
        <v>1</v>
      </c>
      <c r="C28" s="66">
        <f t="shared" si="1"/>
        <v>4</v>
      </c>
      <c r="D28" s="77" t="s">
        <v>90</v>
      </c>
      <c r="E28" s="76" t="s">
        <v>68</v>
      </c>
      <c r="F28" s="99" t="s">
        <v>99</v>
      </c>
      <c r="G28" s="95"/>
      <c r="H28" s="96" t="s">
        <v>188</v>
      </c>
      <c r="I28" s="70" t="s">
        <v>378</v>
      </c>
      <c r="J28" s="71" t="s">
        <v>14</v>
      </c>
      <c r="K28" s="72">
        <v>2750</v>
      </c>
      <c r="L28" s="72">
        <v>2750</v>
      </c>
      <c r="M28" s="72">
        <v>3500</v>
      </c>
      <c r="N28" s="72">
        <v>4000</v>
      </c>
      <c r="O28" s="72">
        <v>4000</v>
      </c>
      <c r="P28" s="72">
        <v>4500</v>
      </c>
      <c r="Q28" s="832">
        <v>4000</v>
      </c>
      <c r="R28" s="1272">
        <v>4000</v>
      </c>
      <c r="S28" s="97"/>
      <c r="T28" s="880"/>
      <c r="U28" s="880"/>
      <c r="V28" s="110"/>
      <c r="W28" s="111"/>
    </row>
    <row r="29" spans="1:224" ht="12.75" customHeight="1">
      <c r="A29" s="320"/>
      <c r="B29" s="65">
        <v>1</v>
      </c>
      <c r="C29" s="66">
        <f>IF(E29="A",1,IF(E29="B",1,0))</f>
        <v>1</v>
      </c>
      <c r="D29" s="1253" t="s">
        <v>68</v>
      </c>
      <c r="E29" s="1253" t="s">
        <v>87</v>
      </c>
      <c r="F29" s="1255" t="s">
        <v>70</v>
      </c>
      <c r="G29" s="78"/>
      <c r="H29" s="100" t="s">
        <v>110</v>
      </c>
      <c r="I29" s="826" t="s">
        <v>6485</v>
      </c>
      <c r="J29" s="81" t="s">
        <v>282</v>
      </c>
      <c r="K29" s="72"/>
      <c r="L29" s="72"/>
      <c r="M29" s="72"/>
      <c r="N29" s="72"/>
      <c r="O29" s="72"/>
      <c r="P29" s="72"/>
      <c r="Q29" s="833">
        <v>450</v>
      </c>
      <c r="R29" s="822">
        <v>750</v>
      </c>
      <c r="S29" s="73"/>
      <c r="T29" s="880"/>
      <c r="U29" s="880"/>
      <c r="V29" s="110"/>
    </row>
    <row r="30" spans="1:224" ht="12.75" customHeight="1">
      <c r="A30" s="320"/>
      <c r="B30" s="65">
        <v>1</v>
      </c>
      <c r="C30" s="66">
        <f>IF(E30="A",1,IF(E30="B",1,0))</f>
        <v>1</v>
      </c>
      <c r="D30" s="1255" t="s">
        <v>70</v>
      </c>
      <c r="E30" s="1253" t="s">
        <v>87</v>
      </c>
      <c r="F30" s="1253" t="s">
        <v>87</v>
      </c>
      <c r="G30" s="78"/>
      <c r="H30" s="100" t="s">
        <v>90</v>
      </c>
      <c r="I30" s="826" t="s">
        <v>6475</v>
      </c>
      <c r="J30" s="81" t="s">
        <v>173</v>
      </c>
      <c r="K30" s="72"/>
      <c r="L30" s="72"/>
      <c r="M30" s="72"/>
      <c r="N30" s="72"/>
      <c r="O30" s="72"/>
      <c r="P30" s="72"/>
      <c r="Q30" s="833">
        <v>300</v>
      </c>
      <c r="R30" s="822">
        <v>500</v>
      </c>
      <c r="S30" s="73"/>
      <c r="T30" s="880"/>
      <c r="U30" s="880"/>
      <c r="V30" s="110"/>
    </row>
    <row r="31" spans="1:224" ht="12.75" customHeight="1">
      <c r="B31" s="738">
        <v>1</v>
      </c>
      <c r="C31" s="66">
        <f t="shared" si="1"/>
        <v>3</v>
      </c>
      <c r="D31" s="741" t="s">
        <v>90</v>
      </c>
      <c r="E31" s="740" t="s">
        <v>87</v>
      </c>
      <c r="F31" s="762" t="s">
        <v>70</v>
      </c>
      <c r="G31" s="742"/>
      <c r="H31" s="743" t="s">
        <v>188</v>
      </c>
      <c r="I31" s="744" t="s">
        <v>675</v>
      </c>
      <c r="J31" s="745" t="s">
        <v>17</v>
      </c>
      <c r="K31" s="811">
        <v>1400</v>
      </c>
      <c r="L31" s="811">
        <v>1400</v>
      </c>
      <c r="M31" s="811">
        <v>3000</v>
      </c>
      <c r="N31" s="811">
        <v>4000</v>
      </c>
      <c r="O31" s="811">
        <v>4000</v>
      </c>
      <c r="P31" s="811">
        <v>4500</v>
      </c>
      <c r="Q31" s="870">
        <v>4500</v>
      </c>
      <c r="R31" s="1026"/>
      <c r="S31" s="746"/>
      <c r="T31" s="880"/>
      <c r="U31" s="880"/>
      <c r="V31" s="110"/>
      <c r="W31" s="111"/>
    </row>
    <row r="32" spans="1:224" ht="12.75" customHeight="1">
      <c r="B32" s="738">
        <v>1</v>
      </c>
      <c r="C32" s="66">
        <f t="shared" si="1"/>
        <v>2</v>
      </c>
      <c r="D32" s="774" t="s">
        <v>87</v>
      </c>
      <c r="E32" s="775" t="s">
        <v>90</v>
      </c>
      <c r="F32" s="775" t="s">
        <v>90</v>
      </c>
      <c r="G32" s="770"/>
      <c r="H32" s="771" t="s">
        <v>240</v>
      </c>
      <c r="I32" s="744" t="s">
        <v>676</v>
      </c>
      <c r="J32" s="745" t="s">
        <v>1056</v>
      </c>
      <c r="K32" s="811"/>
      <c r="L32" s="811">
        <v>540</v>
      </c>
      <c r="M32" s="811">
        <v>900</v>
      </c>
      <c r="N32" s="811">
        <v>900</v>
      </c>
      <c r="O32" s="811">
        <v>1500</v>
      </c>
      <c r="P32" s="811">
        <v>2500</v>
      </c>
      <c r="Q32" s="868">
        <v>3700</v>
      </c>
      <c r="R32" s="763">
        <v>4300</v>
      </c>
      <c r="S32" s="764"/>
      <c r="T32" s="880"/>
      <c r="U32" s="880"/>
      <c r="V32" s="110"/>
    </row>
    <row r="33" spans="1:224" ht="12.75" customHeight="1">
      <c r="A33" s="320"/>
      <c r="B33" s="65">
        <v>1</v>
      </c>
      <c r="C33" s="66">
        <f>IF(E33="A",1,IF(E33="B",1,0))</f>
        <v>1</v>
      </c>
      <c r="D33" s="1253" t="s">
        <v>87</v>
      </c>
      <c r="E33" s="1253" t="s">
        <v>68</v>
      </c>
      <c r="F33" s="1254" t="s">
        <v>90</v>
      </c>
      <c r="G33" s="78"/>
      <c r="H33" s="100" t="s">
        <v>90</v>
      </c>
      <c r="I33" s="826" t="s">
        <v>6488</v>
      </c>
      <c r="J33" s="81" t="s">
        <v>7</v>
      </c>
      <c r="K33" s="72"/>
      <c r="L33" s="72"/>
      <c r="M33" s="72"/>
      <c r="N33" s="72"/>
      <c r="O33" s="72"/>
      <c r="P33" s="72"/>
      <c r="Q33" s="833">
        <v>200</v>
      </c>
      <c r="R33" s="822">
        <v>200</v>
      </c>
      <c r="S33" s="73"/>
      <c r="T33" s="880"/>
      <c r="U33" s="880"/>
      <c r="V33" s="110"/>
    </row>
    <row r="34" spans="1:224" ht="12.75" customHeight="1">
      <c r="B34" s="738">
        <v>1</v>
      </c>
      <c r="C34" s="66">
        <f t="shared" si="1"/>
        <v>4</v>
      </c>
      <c r="D34" s="740" t="s">
        <v>87</v>
      </c>
      <c r="E34" s="740" t="s">
        <v>68</v>
      </c>
      <c r="F34" s="740" t="s">
        <v>68</v>
      </c>
      <c r="G34" s="770"/>
      <c r="H34" s="771" t="s">
        <v>116</v>
      </c>
      <c r="I34" s="744" t="s">
        <v>677</v>
      </c>
      <c r="J34" s="745" t="s">
        <v>1056</v>
      </c>
      <c r="K34" s="811"/>
      <c r="L34" s="811">
        <v>450</v>
      </c>
      <c r="M34" s="811">
        <v>750</v>
      </c>
      <c r="N34" s="811">
        <v>1000</v>
      </c>
      <c r="O34" s="811">
        <v>1200</v>
      </c>
      <c r="P34" s="811">
        <v>1500</v>
      </c>
      <c r="Q34" s="868">
        <v>1800</v>
      </c>
      <c r="R34" s="772"/>
      <c r="S34" s="764"/>
      <c r="T34" s="880"/>
      <c r="U34" s="880"/>
      <c r="V34" s="110"/>
    </row>
    <row r="35" spans="1:224" ht="12.75" customHeight="1">
      <c r="B35" s="738">
        <v>1</v>
      </c>
      <c r="C35" s="66">
        <f t="shared" si="1"/>
        <v>2</v>
      </c>
      <c r="D35" s="77" t="s">
        <v>90</v>
      </c>
      <c r="E35" s="77" t="s">
        <v>90</v>
      </c>
      <c r="F35" s="76" t="s">
        <v>87</v>
      </c>
      <c r="G35" s="78"/>
      <c r="H35" s="100" t="s">
        <v>240</v>
      </c>
      <c r="I35" s="101" t="s">
        <v>5748</v>
      </c>
      <c r="J35" s="81" t="s">
        <v>7</v>
      </c>
      <c r="K35" s="811"/>
      <c r="L35" s="811"/>
      <c r="M35" s="811"/>
      <c r="N35" s="811">
        <v>300</v>
      </c>
      <c r="O35" s="811">
        <v>500</v>
      </c>
      <c r="P35" s="811">
        <v>700</v>
      </c>
      <c r="Q35" s="1063">
        <v>1500</v>
      </c>
      <c r="R35" s="829">
        <v>1800</v>
      </c>
      <c r="S35" s="769">
        <v>2200</v>
      </c>
      <c r="T35" s="880"/>
      <c r="U35" s="880"/>
      <c r="V35" s="110"/>
      <c r="X35" s="123"/>
    </row>
    <row r="36" spans="1:224" s="55" customFormat="1" ht="12" customHeight="1">
      <c r="A36"/>
      <c r="B36" s="756"/>
      <c r="C36" s="731"/>
      <c r="D36" s="757"/>
      <c r="E36" s="757"/>
      <c r="F36" s="757"/>
      <c r="G36" s="758"/>
      <c r="H36" s="731"/>
      <c r="I36" s="438" t="s">
        <v>118</v>
      </c>
      <c r="J36" s="759"/>
      <c r="K36" s="813"/>
      <c r="L36" s="813"/>
      <c r="M36" s="813"/>
      <c r="N36" s="813"/>
      <c r="O36" s="813"/>
      <c r="P36" s="813"/>
      <c r="Q36" s="847"/>
      <c r="R36" s="1053"/>
      <c r="S36" s="760"/>
      <c r="T36" s="882"/>
      <c r="U36" s="882"/>
      <c r="V36" s="761"/>
    </row>
    <row r="37" spans="1:224" ht="12.75" customHeight="1">
      <c r="B37" s="738">
        <v>1</v>
      </c>
      <c r="C37" s="66">
        <f t="shared" ref="C37:C45" si="2">IF(E37="A",4,IF(E37="B",3,IF(E37="C",2,IF(E37="D",1,0))))</f>
        <v>2</v>
      </c>
      <c r="D37" s="740" t="s">
        <v>87</v>
      </c>
      <c r="E37" s="741" t="s">
        <v>90</v>
      </c>
      <c r="F37" s="740" t="s">
        <v>68</v>
      </c>
      <c r="G37" s="770"/>
      <c r="H37" s="771" t="s">
        <v>122</v>
      </c>
      <c r="I37" s="744" t="s">
        <v>683</v>
      </c>
      <c r="J37" s="745" t="s">
        <v>173</v>
      </c>
      <c r="K37" s="811"/>
      <c r="L37" s="811">
        <v>540</v>
      </c>
      <c r="M37" s="811">
        <v>900</v>
      </c>
      <c r="N37" s="811">
        <v>900</v>
      </c>
      <c r="O37" s="811">
        <v>2500</v>
      </c>
      <c r="P37" s="811">
        <v>3000</v>
      </c>
      <c r="Q37" s="868">
        <v>3500</v>
      </c>
      <c r="R37" s="763">
        <v>4000</v>
      </c>
      <c r="S37" s="764"/>
      <c r="T37" s="880"/>
      <c r="U37" s="880"/>
      <c r="V37" s="110"/>
    </row>
    <row r="38" spans="1:224" ht="12.75" customHeight="1">
      <c r="B38" s="65">
        <v>1</v>
      </c>
      <c r="C38" s="66">
        <f t="shared" si="2"/>
        <v>2</v>
      </c>
      <c r="D38" s="76" t="s">
        <v>68</v>
      </c>
      <c r="E38" s="77" t="s">
        <v>90</v>
      </c>
      <c r="F38" s="76" t="s">
        <v>68</v>
      </c>
      <c r="G38" s="95"/>
      <c r="H38" s="96" t="s">
        <v>122</v>
      </c>
      <c r="I38" s="70" t="s">
        <v>874</v>
      </c>
      <c r="J38" s="71" t="s">
        <v>1056</v>
      </c>
      <c r="K38" s="72"/>
      <c r="L38" s="72"/>
      <c r="M38" s="72">
        <v>750</v>
      </c>
      <c r="N38" s="72">
        <v>750</v>
      </c>
      <c r="O38" s="72">
        <v>800</v>
      </c>
      <c r="P38" s="72">
        <v>1500</v>
      </c>
      <c r="Q38" s="876">
        <v>2000</v>
      </c>
      <c r="R38" s="830">
        <v>3500</v>
      </c>
      <c r="S38" s="97"/>
      <c r="T38" s="97"/>
      <c r="U38" s="97"/>
      <c r="V38" s="128"/>
    </row>
    <row r="39" spans="1:224" s="109" customFormat="1" ht="12.5">
      <c r="A39"/>
      <c r="B39" s="65">
        <v>1</v>
      </c>
      <c r="C39" s="66">
        <f t="shared" si="2"/>
        <v>2</v>
      </c>
      <c r="D39" s="76" t="s">
        <v>68</v>
      </c>
      <c r="E39" s="77" t="s">
        <v>90</v>
      </c>
      <c r="F39" s="76" t="s">
        <v>87</v>
      </c>
      <c r="G39" s="78"/>
      <c r="H39" s="100" t="s">
        <v>122</v>
      </c>
      <c r="I39" s="101" t="s">
        <v>6385</v>
      </c>
      <c r="J39" s="81" t="s">
        <v>17</v>
      </c>
      <c r="K39" s="811"/>
      <c r="L39" s="811"/>
      <c r="M39" s="811"/>
      <c r="N39" s="811"/>
      <c r="O39" s="811"/>
      <c r="P39" s="811">
        <v>800</v>
      </c>
      <c r="Q39" s="1063">
        <v>900</v>
      </c>
      <c r="R39" s="829">
        <v>1100</v>
      </c>
      <c r="S39" s="769">
        <v>1200</v>
      </c>
      <c r="T39" s="880"/>
      <c r="U39" s="880"/>
      <c r="V39" s="110"/>
      <c r="W39"/>
      <c r="X39" s="188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</row>
    <row r="40" spans="1:224" s="109" customFormat="1" ht="12.5">
      <c r="A40" s="217"/>
      <c r="B40" s="65">
        <v>1</v>
      </c>
      <c r="C40" s="66">
        <v>0</v>
      </c>
      <c r="D40" s="1253" t="s">
        <v>87</v>
      </c>
      <c r="E40" s="1255" t="s">
        <v>99</v>
      </c>
      <c r="F40" s="1254" t="s">
        <v>90</v>
      </c>
      <c r="G40" s="1007"/>
      <c r="H40" s="1041" t="s">
        <v>122</v>
      </c>
      <c r="I40" s="1013" t="s">
        <v>6033</v>
      </c>
      <c r="J40" s="1023" t="s">
        <v>14</v>
      </c>
      <c r="K40" s="72"/>
      <c r="L40" s="72"/>
      <c r="M40" s="72"/>
      <c r="N40" s="72"/>
      <c r="O40" s="72"/>
      <c r="P40" s="72"/>
      <c r="Q40" s="1024">
        <v>700</v>
      </c>
      <c r="R40" s="1044">
        <v>700</v>
      </c>
      <c r="S40" s="1036">
        <v>700</v>
      </c>
      <c r="T40" s="1044">
        <v>800</v>
      </c>
      <c r="U40" s="1042"/>
      <c r="V40" s="1043"/>
      <c r="X40" s="188"/>
    </row>
    <row r="41" spans="1:224" ht="12.75" customHeight="1">
      <c r="B41" s="738">
        <v>1</v>
      </c>
      <c r="C41" s="66">
        <f t="shared" si="2"/>
        <v>2</v>
      </c>
      <c r="D41" s="740" t="s">
        <v>68</v>
      </c>
      <c r="E41" s="741" t="s">
        <v>90</v>
      </c>
      <c r="F41" s="740" t="s">
        <v>68</v>
      </c>
      <c r="G41" s="770"/>
      <c r="H41" s="771" t="s">
        <v>197</v>
      </c>
      <c r="I41" s="744" t="s">
        <v>685</v>
      </c>
      <c r="J41" s="745" t="s">
        <v>7</v>
      </c>
      <c r="K41" s="811"/>
      <c r="L41" s="811">
        <v>450</v>
      </c>
      <c r="M41" s="811">
        <v>750</v>
      </c>
      <c r="N41" s="811">
        <v>1500</v>
      </c>
      <c r="O41" s="811">
        <v>2500</v>
      </c>
      <c r="P41" s="811">
        <v>3500</v>
      </c>
      <c r="Q41" s="868">
        <v>4000</v>
      </c>
      <c r="R41" s="1274">
        <v>3500</v>
      </c>
      <c r="S41" s="1273">
        <v>4000</v>
      </c>
      <c r="T41" s="880"/>
      <c r="U41" s="880"/>
      <c r="V41" s="110"/>
    </row>
    <row r="42" spans="1:224" ht="12.5">
      <c r="B42" s="738">
        <v>1</v>
      </c>
      <c r="C42" s="66">
        <f t="shared" si="2"/>
        <v>3</v>
      </c>
      <c r="D42" s="740" t="s">
        <v>68</v>
      </c>
      <c r="E42" s="740" t="s">
        <v>87</v>
      </c>
      <c r="F42" s="741" t="s">
        <v>90</v>
      </c>
      <c r="G42" s="742"/>
      <c r="H42" s="753" t="s">
        <v>122</v>
      </c>
      <c r="I42" s="744" t="s">
        <v>686</v>
      </c>
      <c r="J42" s="745" t="s">
        <v>7</v>
      </c>
      <c r="K42" s="812"/>
      <c r="L42" s="812"/>
      <c r="M42" s="812">
        <v>500</v>
      </c>
      <c r="N42" s="812">
        <v>500</v>
      </c>
      <c r="O42" s="812">
        <v>500</v>
      </c>
      <c r="P42" s="812">
        <v>500</v>
      </c>
      <c r="Q42" s="1067">
        <v>1200</v>
      </c>
      <c r="R42" s="1055"/>
      <c r="S42" s="776"/>
      <c r="T42" s="880"/>
      <c r="U42" s="880"/>
      <c r="V42" s="110"/>
      <c r="X42" s="85"/>
    </row>
    <row r="43" spans="1:224" ht="12.75" customHeight="1">
      <c r="B43" s="65">
        <v>1</v>
      </c>
      <c r="C43" s="66">
        <f t="shared" si="2"/>
        <v>2</v>
      </c>
      <c r="D43" s="823" t="s">
        <v>87</v>
      </c>
      <c r="E43" s="824" t="s">
        <v>90</v>
      </c>
      <c r="F43" s="823" t="s">
        <v>87</v>
      </c>
      <c r="G43" s="78"/>
      <c r="H43" s="100" t="s">
        <v>119</v>
      </c>
      <c r="I43" s="101" t="s">
        <v>6035</v>
      </c>
      <c r="J43" s="81" t="s">
        <v>10</v>
      </c>
      <c r="K43" s="72"/>
      <c r="L43" s="72"/>
      <c r="M43" s="72"/>
      <c r="N43" s="72"/>
      <c r="O43" s="72">
        <v>300</v>
      </c>
      <c r="P43" s="72">
        <v>500</v>
      </c>
      <c r="Q43" s="1064">
        <v>1000</v>
      </c>
      <c r="R43" s="829">
        <v>2000</v>
      </c>
      <c r="S43" s="769">
        <v>3000</v>
      </c>
      <c r="T43" s="1047">
        <v>3500</v>
      </c>
      <c r="U43" s="880"/>
      <c r="V43" s="110"/>
      <c r="X43" s="123"/>
    </row>
    <row r="44" spans="1:224" ht="12.75" customHeight="1">
      <c r="B44" s="738">
        <v>1</v>
      </c>
      <c r="C44" s="66">
        <f t="shared" si="2"/>
        <v>4</v>
      </c>
      <c r="D44" s="740" t="s">
        <v>87</v>
      </c>
      <c r="E44" s="740" t="s">
        <v>68</v>
      </c>
      <c r="F44" s="741" t="s">
        <v>90</v>
      </c>
      <c r="G44" s="742"/>
      <c r="H44" s="743" t="s">
        <v>119</v>
      </c>
      <c r="I44" s="744" t="s">
        <v>689</v>
      </c>
      <c r="J44" s="745" t="s">
        <v>1056</v>
      </c>
      <c r="K44" s="811"/>
      <c r="L44" s="811"/>
      <c r="M44" s="811">
        <v>540</v>
      </c>
      <c r="N44" s="811">
        <v>900</v>
      </c>
      <c r="O44" s="811">
        <v>900</v>
      </c>
      <c r="P44" s="811">
        <v>1000</v>
      </c>
      <c r="Q44" s="867">
        <v>2000</v>
      </c>
      <c r="R44" s="749">
        <v>3500</v>
      </c>
      <c r="S44" s="750">
        <v>3800</v>
      </c>
      <c r="T44" s="880"/>
      <c r="U44" s="880"/>
      <c r="V44" s="110"/>
    </row>
    <row r="45" spans="1:224" ht="12.75" customHeight="1">
      <c r="A45" s="111"/>
      <c r="B45" s="65">
        <v>1</v>
      </c>
      <c r="C45" s="66">
        <f t="shared" si="2"/>
        <v>4</v>
      </c>
      <c r="D45" s="1030" t="s">
        <v>87</v>
      </c>
      <c r="E45" s="1030" t="s">
        <v>68</v>
      </c>
      <c r="F45" s="1034" t="s">
        <v>87</v>
      </c>
      <c r="G45" s="78"/>
      <c r="H45" s="100" t="s">
        <v>251</v>
      </c>
      <c r="I45" s="101" t="s">
        <v>6252</v>
      </c>
      <c r="J45" s="1023" t="s">
        <v>7</v>
      </c>
      <c r="K45" s="72"/>
      <c r="L45" s="72"/>
      <c r="M45" s="72"/>
      <c r="N45" s="72"/>
      <c r="O45" s="72"/>
      <c r="P45" s="72">
        <v>1350</v>
      </c>
      <c r="Q45" s="1063">
        <v>2250</v>
      </c>
      <c r="R45" s="1025">
        <v>2250</v>
      </c>
      <c r="S45" s="1027"/>
      <c r="T45" s="1028"/>
      <c r="U45" s="1028"/>
      <c r="V45" s="1029"/>
    </row>
    <row r="46" spans="1:224" ht="12" customHeight="1">
      <c r="B46" s="756"/>
      <c r="C46" s="731"/>
      <c r="D46" s="757"/>
      <c r="E46" s="757"/>
      <c r="F46" s="757"/>
      <c r="G46" s="758"/>
      <c r="H46" s="731"/>
      <c r="I46" s="437" t="s">
        <v>125</v>
      </c>
      <c r="J46" s="759"/>
      <c r="K46" s="811"/>
      <c r="L46" s="811"/>
      <c r="M46" s="811"/>
      <c r="N46" s="811"/>
      <c r="O46" s="811"/>
      <c r="P46" s="811"/>
      <c r="Q46" s="871"/>
      <c r="R46" s="777"/>
      <c r="S46" s="778"/>
      <c r="T46" s="887"/>
      <c r="U46" s="887"/>
      <c r="V46" s="779"/>
    </row>
    <row r="47" spans="1:224" s="55" customFormat="1" ht="12" customHeight="1">
      <c r="A47"/>
      <c r="B47" s="65">
        <v>1</v>
      </c>
      <c r="C47" s="66">
        <f>IF(E47="A",4,IF(E47="B",3,IF(E47="C",2,IF(E47="D",1,0))))</f>
        <v>4</v>
      </c>
      <c r="D47" s="76" t="s">
        <v>68</v>
      </c>
      <c r="E47" s="76" t="s">
        <v>68</v>
      </c>
      <c r="F47" s="99" t="s">
        <v>70</v>
      </c>
      <c r="G47" s="95"/>
      <c r="H47" s="96" t="s">
        <v>129</v>
      </c>
      <c r="I47" s="70" t="s">
        <v>394</v>
      </c>
      <c r="J47" s="71" t="s">
        <v>616</v>
      </c>
      <c r="K47" s="72">
        <v>500</v>
      </c>
      <c r="L47" s="72">
        <v>200</v>
      </c>
      <c r="M47" s="72">
        <v>600</v>
      </c>
      <c r="N47" s="72">
        <v>800</v>
      </c>
      <c r="O47" s="72">
        <v>2000</v>
      </c>
      <c r="P47" s="72">
        <v>3600</v>
      </c>
      <c r="Q47" s="834">
        <v>4000</v>
      </c>
      <c r="R47" s="106"/>
      <c r="S47" s="97"/>
      <c r="T47" s="880"/>
      <c r="U47" s="880"/>
      <c r="V47" s="110"/>
    </row>
    <row r="48" spans="1:224" s="109" customFormat="1" ht="12.5">
      <c r="A48" s="810"/>
      <c r="B48" s="65">
        <v>1</v>
      </c>
      <c r="C48" s="66">
        <f>IF(E48="A",4,IF(E48="B",3,IF(E48="C",2,IF(E48="D",1,0))))</f>
        <v>2</v>
      </c>
      <c r="D48" s="76" t="s">
        <v>68</v>
      </c>
      <c r="E48" s="77" t="s">
        <v>90</v>
      </c>
      <c r="F48" s="77" t="s">
        <v>90</v>
      </c>
      <c r="G48" s="78"/>
      <c r="H48" s="96" t="s">
        <v>129</v>
      </c>
      <c r="I48" s="107" t="s">
        <v>5687</v>
      </c>
      <c r="J48" s="81" t="s">
        <v>7</v>
      </c>
      <c r="K48" s="72"/>
      <c r="L48" s="72"/>
      <c r="M48" s="72"/>
      <c r="N48" s="72"/>
      <c r="O48" s="72"/>
      <c r="P48" s="72">
        <v>500</v>
      </c>
      <c r="Q48" s="1024">
        <v>700</v>
      </c>
      <c r="R48" s="1025">
        <v>800</v>
      </c>
      <c r="S48" s="768">
        <v>900</v>
      </c>
      <c r="T48" s="768">
        <v>1200</v>
      </c>
      <c r="U48" s="103"/>
      <c r="V48" s="104"/>
    </row>
    <row r="49" spans="1:256" ht="12.75" customHeight="1">
      <c r="A49" s="320"/>
      <c r="B49" s="65">
        <v>1</v>
      </c>
      <c r="C49" s="66">
        <f>IF(E49="A",1,IF(E49="B",1,0))</f>
        <v>1</v>
      </c>
      <c r="D49" s="1253" t="s">
        <v>87</v>
      </c>
      <c r="E49" s="1253" t="s">
        <v>87</v>
      </c>
      <c r="F49" s="1255" t="s">
        <v>70</v>
      </c>
      <c r="G49" s="78"/>
      <c r="H49" s="100" t="s">
        <v>126</v>
      </c>
      <c r="I49" s="826" t="s">
        <v>6577</v>
      </c>
      <c r="J49" s="81" t="s">
        <v>616</v>
      </c>
      <c r="K49" s="72"/>
      <c r="L49" s="72"/>
      <c r="M49" s="72"/>
      <c r="N49" s="72"/>
      <c r="O49" s="72"/>
      <c r="P49" s="72"/>
      <c r="Q49" s="833">
        <v>210</v>
      </c>
      <c r="R49" s="822">
        <v>350</v>
      </c>
      <c r="S49" s="73"/>
      <c r="T49" s="880"/>
      <c r="U49" s="880"/>
      <c r="V49" s="110"/>
    </row>
    <row r="50" spans="1:256" ht="12.5">
      <c r="B50" s="65">
        <v>1</v>
      </c>
      <c r="C50" s="66">
        <v>1</v>
      </c>
      <c r="D50" s="1038" t="s">
        <v>68</v>
      </c>
      <c r="E50" s="1037" t="s">
        <v>70</v>
      </c>
      <c r="F50" s="1038" t="s">
        <v>87</v>
      </c>
      <c r="G50" s="1007"/>
      <c r="H50" s="1041" t="s">
        <v>129</v>
      </c>
      <c r="I50" s="1013" t="s">
        <v>5694</v>
      </c>
      <c r="J50" s="1023" t="s">
        <v>17</v>
      </c>
      <c r="K50" s="72"/>
      <c r="L50" s="72"/>
      <c r="M50" s="72"/>
      <c r="N50" s="72"/>
      <c r="O50" s="72"/>
      <c r="P50" s="72"/>
      <c r="Q50" s="1024">
        <v>3800</v>
      </c>
      <c r="R50" s="1044">
        <v>3800</v>
      </c>
      <c r="S50" s="1036">
        <v>3800</v>
      </c>
      <c r="T50" s="1044">
        <v>3900</v>
      </c>
      <c r="U50" s="1042"/>
      <c r="V50" s="1043"/>
      <c r="W50" s="109"/>
      <c r="X50" s="188"/>
    </row>
    <row r="51" spans="1:256" ht="12.75" customHeight="1">
      <c r="A51" s="111"/>
      <c r="B51" s="65">
        <v>1</v>
      </c>
      <c r="C51" s="66">
        <f>IF(E51="A",4,IF(E51="B",3,IF(E51="C",2,IF(E51="D",1,0))))</f>
        <v>4</v>
      </c>
      <c r="D51" s="1033" t="s">
        <v>90</v>
      </c>
      <c r="E51" s="1030" t="s">
        <v>68</v>
      </c>
      <c r="F51" s="1035" t="s">
        <v>70</v>
      </c>
      <c r="G51" s="78"/>
      <c r="H51" s="100" t="s">
        <v>126</v>
      </c>
      <c r="I51" s="101" t="s">
        <v>6298</v>
      </c>
      <c r="J51" s="1023" t="s">
        <v>17</v>
      </c>
      <c r="K51" s="72"/>
      <c r="L51" s="72"/>
      <c r="M51" s="72"/>
      <c r="N51" s="72"/>
      <c r="O51" s="72"/>
      <c r="P51" s="72">
        <v>300</v>
      </c>
      <c r="Q51" s="1063">
        <v>500</v>
      </c>
      <c r="R51" s="1026"/>
      <c r="S51" s="1027"/>
      <c r="T51" s="1028"/>
      <c r="U51" s="1028"/>
      <c r="V51" s="1029"/>
    </row>
    <row r="52" spans="1:256" ht="12.5">
      <c r="B52" s="65">
        <v>1</v>
      </c>
      <c r="C52" s="66">
        <f>IF(E52="A",1,IF(E52="B",1,0))</f>
        <v>0</v>
      </c>
      <c r="D52" s="1038" t="s">
        <v>68</v>
      </c>
      <c r="E52" s="1037" t="s">
        <v>70</v>
      </c>
      <c r="F52" s="1038" t="s">
        <v>87</v>
      </c>
      <c r="G52" s="1007"/>
      <c r="H52" s="1041" t="s">
        <v>131</v>
      </c>
      <c r="I52" s="1013" t="s">
        <v>6386</v>
      </c>
      <c r="J52" s="1023" t="s">
        <v>1056</v>
      </c>
      <c r="K52" s="72"/>
      <c r="L52" s="72"/>
      <c r="M52" s="72"/>
      <c r="N52" s="72"/>
      <c r="O52" s="72"/>
      <c r="P52" s="72">
        <v>300</v>
      </c>
      <c r="Q52" s="1066">
        <v>300</v>
      </c>
      <c r="R52" s="1025">
        <v>300</v>
      </c>
      <c r="S52" s="1044">
        <v>300</v>
      </c>
      <c r="T52" s="1040"/>
      <c r="U52" s="1042"/>
      <c r="V52" s="1043"/>
      <c r="W52" s="109"/>
      <c r="X52" s="188"/>
    </row>
    <row r="53" spans="1:256" ht="12.75" customHeight="1">
      <c r="B53" s="738">
        <v>1</v>
      </c>
      <c r="C53" s="66">
        <f>IF(E53="A",4,IF(E53="B",3,IF(E53="C",2,IF(E53="D",1,0))))</f>
        <v>3</v>
      </c>
      <c r="D53" s="740" t="s">
        <v>68</v>
      </c>
      <c r="E53" s="740" t="s">
        <v>87</v>
      </c>
      <c r="F53" s="740" t="s">
        <v>68</v>
      </c>
      <c r="G53" s="742"/>
      <c r="H53" s="743" t="s">
        <v>126</v>
      </c>
      <c r="I53" s="744" t="s">
        <v>695</v>
      </c>
      <c r="J53" s="745" t="s">
        <v>616</v>
      </c>
      <c r="K53" s="811"/>
      <c r="L53" s="811"/>
      <c r="M53" s="811">
        <v>350</v>
      </c>
      <c r="N53" s="811">
        <v>500</v>
      </c>
      <c r="O53" s="811">
        <v>900</v>
      </c>
      <c r="P53" s="811">
        <v>1200</v>
      </c>
      <c r="Q53" s="867">
        <v>1500</v>
      </c>
      <c r="R53" s="749">
        <v>1700</v>
      </c>
      <c r="S53" s="746"/>
      <c r="T53" s="880"/>
      <c r="U53" s="880"/>
      <c r="V53" s="110"/>
    </row>
    <row r="54" spans="1:256" ht="12" customHeight="1">
      <c r="B54" s="756"/>
      <c r="C54" s="731"/>
      <c r="D54" s="757"/>
      <c r="E54" s="757"/>
      <c r="F54" s="757"/>
      <c r="G54" s="758"/>
      <c r="H54" s="731"/>
      <c r="I54" s="437" t="s">
        <v>134</v>
      </c>
      <c r="J54" s="759"/>
      <c r="K54" s="813"/>
      <c r="L54" s="813"/>
      <c r="M54" s="813"/>
      <c r="N54" s="813"/>
      <c r="O54" s="813"/>
      <c r="P54" s="813"/>
      <c r="Q54" s="847"/>
      <c r="R54" s="1053"/>
      <c r="S54" s="760"/>
      <c r="T54" s="882"/>
      <c r="U54" s="882"/>
      <c r="V54" s="761"/>
    </row>
    <row r="55" spans="1:256" ht="12.75" customHeight="1">
      <c r="A55" s="111"/>
      <c r="B55" s="65">
        <v>1</v>
      </c>
      <c r="C55" s="66">
        <f>IF(E55="A",4,IF(E55="B",3,IF(E55="C",2,IF(E55="D",1,0))))</f>
        <v>3</v>
      </c>
      <c r="D55" s="1030" t="s">
        <v>68</v>
      </c>
      <c r="E55" s="1030" t="s">
        <v>87</v>
      </c>
      <c r="F55" s="1034" t="s">
        <v>87</v>
      </c>
      <c r="G55" s="78"/>
      <c r="H55" s="100" t="s">
        <v>135</v>
      </c>
      <c r="I55" s="101" t="s">
        <v>6339</v>
      </c>
      <c r="J55" s="1023" t="s">
        <v>1056</v>
      </c>
      <c r="K55" s="72"/>
      <c r="L55" s="72"/>
      <c r="M55" s="72"/>
      <c r="N55" s="72"/>
      <c r="O55" s="72"/>
      <c r="P55" s="72">
        <v>840</v>
      </c>
      <c r="Q55" s="1063">
        <v>1400</v>
      </c>
      <c r="R55" s="1025">
        <v>1400</v>
      </c>
      <c r="S55" s="1027"/>
      <c r="T55" s="1028"/>
      <c r="U55" s="1028"/>
      <c r="V55" s="1029"/>
    </row>
    <row r="56" spans="1:256" ht="12.75" customHeight="1">
      <c r="A56" s="1022"/>
      <c r="B56" s="65">
        <v>1</v>
      </c>
      <c r="C56" s="66">
        <f>IF(E56="A",4,IF(E56="B",3,IF(E56="C",2,IF(E56="D",1,0))))</f>
        <v>2</v>
      </c>
      <c r="D56" s="1030" t="s">
        <v>68</v>
      </c>
      <c r="E56" s="1033" t="s">
        <v>90</v>
      </c>
      <c r="F56" s="1031" t="s">
        <v>90</v>
      </c>
      <c r="G56" s="78"/>
      <c r="H56" s="100" t="s">
        <v>402</v>
      </c>
      <c r="I56" s="101" t="s">
        <v>6342</v>
      </c>
      <c r="J56" s="1023" t="s">
        <v>7</v>
      </c>
      <c r="K56" s="72"/>
      <c r="L56" s="72"/>
      <c r="M56" s="72"/>
      <c r="N56" s="72"/>
      <c r="O56" s="72"/>
      <c r="P56" s="72">
        <v>840</v>
      </c>
      <c r="Q56" s="1063">
        <v>1400</v>
      </c>
      <c r="R56" s="1025">
        <v>1400</v>
      </c>
      <c r="S56" s="1027"/>
      <c r="T56" s="1028"/>
      <c r="U56" s="1028"/>
      <c r="V56" s="1029"/>
    </row>
    <row r="57" spans="1:256" s="109" customFormat="1" ht="12" customHeight="1">
      <c r="A57"/>
      <c r="B57" s="738">
        <v>1</v>
      </c>
      <c r="C57" s="66">
        <f>IF(E57="A",4,IF(E57="B",3,IF(E57="C",2,IF(E57="D",1,0))))</f>
        <v>0</v>
      </c>
      <c r="D57" s="1038" t="s">
        <v>68</v>
      </c>
      <c r="E57" s="1037" t="s">
        <v>99</v>
      </c>
      <c r="F57" s="1038" t="s">
        <v>87</v>
      </c>
      <c r="G57"/>
      <c r="H57" s="743" t="s">
        <v>215</v>
      </c>
      <c r="I57" s="1265" t="s">
        <v>6654</v>
      </c>
      <c r="J57" s="1023" t="s">
        <v>17</v>
      </c>
      <c r="K57" s="72"/>
      <c r="L57" s="72"/>
      <c r="M57" s="72"/>
      <c r="N57" s="72"/>
      <c r="O57" s="72"/>
      <c r="P57" s="72"/>
      <c r="Q57" s="1024">
        <v>500</v>
      </c>
      <c r="R57" s="1025">
        <v>500</v>
      </c>
      <c r="S57" s="1044">
        <v>500</v>
      </c>
      <c r="T57" s="1044">
        <v>600</v>
      </c>
      <c r="U57" s="1042"/>
      <c r="V57" s="1043"/>
      <c r="X57" s="188"/>
      <c r="Y57" s="1266"/>
      <c r="Z57" s="1266"/>
      <c r="AA57" s="1266"/>
      <c r="AB57" s="1266"/>
      <c r="AC57" s="1266"/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0"/>
      <c r="AV57" s="320"/>
      <c r="AW57" s="320"/>
      <c r="AX57" s="320"/>
      <c r="AY57" s="320"/>
      <c r="AZ57" s="320"/>
      <c r="BA57" s="320"/>
      <c r="BB57" s="320"/>
      <c r="BC57" s="320"/>
      <c r="BD57" s="320"/>
      <c r="BE57" s="320"/>
      <c r="BF57" s="320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  <c r="CF57" s="320"/>
      <c r="CG57" s="320"/>
      <c r="CH57" s="320"/>
      <c r="CI57" s="320"/>
      <c r="CJ57" s="320"/>
      <c r="CK57" s="320"/>
      <c r="CL57" s="320"/>
      <c r="CM57" s="320"/>
      <c r="CN57" s="320"/>
      <c r="CO57" s="320"/>
      <c r="CP57" s="320"/>
      <c r="CQ57" s="320"/>
      <c r="CR57" s="320"/>
      <c r="CS57" s="320"/>
      <c r="CT57" s="320"/>
      <c r="CU57" s="320"/>
      <c r="CV57" s="320"/>
      <c r="CW57" s="320"/>
      <c r="CX57" s="320"/>
      <c r="CY57" s="320"/>
      <c r="CZ57" s="320"/>
      <c r="DA57" s="320"/>
      <c r="DB57" s="320"/>
      <c r="DC57" s="320"/>
      <c r="DD57" s="320"/>
      <c r="DE57" s="320"/>
      <c r="DF57" s="320"/>
      <c r="DG57" s="320"/>
      <c r="DH57" s="320"/>
      <c r="DI57" s="320"/>
      <c r="DJ57" s="320"/>
      <c r="DK57" s="320"/>
      <c r="DL57" s="320"/>
      <c r="DM57" s="320"/>
      <c r="DN57" s="320"/>
      <c r="DO57" s="320"/>
      <c r="DP57" s="320"/>
      <c r="DQ57" s="320"/>
      <c r="DR57" s="320"/>
      <c r="DS57" s="320"/>
      <c r="DT57" s="320"/>
      <c r="DU57" s="320"/>
      <c r="DV57" s="320"/>
      <c r="DW57" s="320"/>
      <c r="DX57" s="320"/>
      <c r="DY57" s="320"/>
      <c r="DZ57" s="320"/>
      <c r="EA57" s="320"/>
      <c r="EB57" s="320"/>
      <c r="EC57" s="320"/>
      <c r="ED57" s="320"/>
      <c r="EE57" s="320"/>
      <c r="EF57" s="320"/>
      <c r="EG57" s="320"/>
      <c r="EH57" s="320"/>
      <c r="EI57" s="320"/>
      <c r="EJ57" s="320"/>
      <c r="EK57" s="320"/>
      <c r="EL57" s="320"/>
      <c r="EM57" s="320"/>
      <c r="EN57" s="320"/>
      <c r="EO57" s="320"/>
      <c r="EP57" s="320"/>
      <c r="EQ57" s="320"/>
      <c r="ER57" s="320"/>
      <c r="ES57" s="320"/>
      <c r="ET57" s="320"/>
      <c r="EU57" s="320"/>
      <c r="EV57" s="320"/>
      <c r="EW57" s="320"/>
      <c r="EX57" s="320"/>
      <c r="EY57" s="320"/>
      <c r="EZ57" s="320"/>
      <c r="FA57" s="320"/>
      <c r="FB57" s="320"/>
      <c r="FC57" s="320"/>
      <c r="FD57" s="320"/>
      <c r="FE57" s="320"/>
      <c r="FF57" s="320"/>
      <c r="FG57" s="320"/>
      <c r="FH57" s="320"/>
      <c r="FI57" s="320"/>
      <c r="FJ57" s="320"/>
      <c r="FK57" s="320"/>
      <c r="FL57" s="320"/>
      <c r="FM57" s="320"/>
      <c r="FN57" s="320"/>
      <c r="FO57" s="320"/>
      <c r="FP57" s="320"/>
      <c r="FQ57" s="320"/>
      <c r="FR57" s="320"/>
      <c r="FS57" s="320"/>
      <c r="FT57" s="320"/>
      <c r="FU57" s="320"/>
      <c r="FV57" s="320"/>
      <c r="FW57" s="320"/>
      <c r="FX57" s="320"/>
      <c r="FY57" s="320"/>
      <c r="FZ57" s="320"/>
      <c r="GA57" s="320"/>
      <c r="GB57" s="320"/>
      <c r="GC57" s="320"/>
      <c r="GD57" s="320"/>
      <c r="GE57" s="320"/>
      <c r="GF57" s="320"/>
      <c r="GG57" s="320"/>
      <c r="GH57" s="320"/>
      <c r="GI57" s="320"/>
      <c r="GJ57" s="320"/>
      <c r="GK57" s="320"/>
      <c r="GL57" s="320"/>
      <c r="GM57" s="320"/>
      <c r="GN57" s="320"/>
      <c r="GO57" s="320"/>
      <c r="GP57" s="320"/>
      <c r="GQ57" s="320"/>
      <c r="GR57" s="320"/>
      <c r="GS57" s="320"/>
      <c r="GT57" s="320"/>
      <c r="GU57" s="320"/>
      <c r="GV57" s="320"/>
      <c r="GW57" s="320"/>
      <c r="GX57" s="320"/>
      <c r="GY57" s="320"/>
      <c r="GZ57" s="320"/>
      <c r="HA57" s="320"/>
      <c r="HB57" s="320"/>
      <c r="HC57" s="320"/>
      <c r="HD57" s="320"/>
      <c r="HE57" s="320"/>
      <c r="HF57" s="320"/>
      <c r="HG57" s="320"/>
      <c r="HH57" s="320"/>
      <c r="HI57" s="320"/>
      <c r="HJ57" s="320"/>
      <c r="HK57" s="320"/>
      <c r="HL57" s="320"/>
      <c r="HM57" s="320"/>
      <c r="HN57" s="320"/>
      <c r="HO57" s="320"/>
      <c r="HP57" s="320"/>
      <c r="HQ57" s="320"/>
      <c r="HR57" s="320"/>
      <c r="HS57" s="320"/>
      <c r="HT57" s="320"/>
      <c r="HU57" s="320"/>
      <c r="HV57" s="320"/>
      <c r="HW57" s="320"/>
      <c r="HX57" s="320"/>
      <c r="HY57" s="320"/>
      <c r="HZ57" s="320"/>
      <c r="IA57" s="320"/>
      <c r="IB57" s="320"/>
      <c r="IC57" s="320"/>
      <c r="ID57" s="320"/>
      <c r="IE57" s="320"/>
      <c r="IF57" s="320"/>
      <c r="IG57" s="320"/>
      <c r="IH57" s="320"/>
      <c r="II57" s="320"/>
      <c r="IJ57" s="320"/>
      <c r="IK57" s="320"/>
      <c r="IL57" s="320"/>
      <c r="IM57" s="320"/>
      <c r="IN57" s="320"/>
      <c r="IO57" s="320"/>
      <c r="IP57" s="320"/>
      <c r="IQ57" s="320"/>
      <c r="IR57" s="320"/>
      <c r="IS57" s="320"/>
      <c r="IT57" s="320"/>
      <c r="IU57" s="320"/>
      <c r="IV57" s="320"/>
    </row>
    <row r="58" spans="1:256" s="109" customFormat="1" ht="12.5">
      <c r="A58"/>
      <c r="B58" s="65">
        <v>1</v>
      </c>
      <c r="C58" s="66">
        <f>IF(E58="A",4,IF(E58="B",3,IF(E58="C",2,IF(E58="D",1,0))))</f>
        <v>3</v>
      </c>
      <c r="D58" s="740" t="s">
        <v>87</v>
      </c>
      <c r="E58" s="740" t="s">
        <v>87</v>
      </c>
      <c r="F58" s="762" t="s">
        <v>99</v>
      </c>
      <c r="G58" s="95"/>
      <c r="H58" s="96" t="s">
        <v>140</v>
      </c>
      <c r="I58" s="107" t="s">
        <v>6101</v>
      </c>
      <c r="J58" s="81" t="s">
        <v>616</v>
      </c>
      <c r="K58" s="811"/>
      <c r="L58" s="811"/>
      <c r="M58" s="811"/>
      <c r="N58" s="811"/>
      <c r="O58" s="811">
        <v>3900</v>
      </c>
      <c r="P58" s="811">
        <v>4200</v>
      </c>
      <c r="Q58" s="1063">
        <v>4500</v>
      </c>
      <c r="R58" s="829">
        <v>4800</v>
      </c>
      <c r="S58" s="103"/>
      <c r="T58" s="880"/>
      <c r="U58" s="880"/>
      <c r="V58" s="110"/>
      <c r="W58" s="123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109" customFormat="1" ht="12.5">
      <c r="A59" s="217"/>
      <c r="B59" s="65">
        <v>1</v>
      </c>
      <c r="C59" s="66">
        <f>IF(E59="A",4,IF(E59="B",3,IF(E59="C",2,IF(E59="D",1,0))))</f>
        <v>2</v>
      </c>
      <c r="D59" s="76" t="s">
        <v>68</v>
      </c>
      <c r="E59" s="77" t="s">
        <v>90</v>
      </c>
      <c r="F59" s="99" t="s">
        <v>99</v>
      </c>
      <c r="G59" s="78"/>
      <c r="H59" s="96" t="s">
        <v>140</v>
      </c>
      <c r="I59" s="107" t="s">
        <v>3501</v>
      </c>
      <c r="J59" s="81" t="s">
        <v>10</v>
      </c>
      <c r="K59" s="811"/>
      <c r="L59" s="811"/>
      <c r="M59" s="811"/>
      <c r="N59" s="811">
        <v>200</v>
      </c>
      <c r="O59" s="811">
        <v>300</v>
      </c>
      <c r="P59" s="811">
        <v>400</v>
      </c>
      <c r="Q59" s="1063">
        <v>500</v>
      </c>
      <c r="R59" s="108"/>
      <c r="S59" s="73"/>
      <c r="T59" s="880"/>
      <c r="U59" s="880"/>
      <c r="V59" s="110"/>
    </row>
    <row r="60" spans="1:256" ht="12.5">
      <c r="B60" s="65">
        <v>1</v>
      </c>
      <c r="C60" s="66">
        <f>IF(E60="A",1,IF(E60="B",1,0))</f>
        <v>1</v>
      </c>
      <c r="D60" s="1038" t="s">
        <v>68</v>
      </c>
      <c r="E60" s="1038" t="s">
        <v>68</v>
      </c>
      <c r="F60" s="1038" t="s">
        <v>87</v>
      </c>
      <c r="G60" s="1007"/>
      <c r="H60" s="1041" t="s">
        <v>140</v>
      </c>
      <c r="I60" s="1013" t="s">
        <v>5740</v>
      </c>
      <c r="J60" s="1023" t="s">
        <v>1056</v>
      </c>
      <c r="K60" s="72"/>
      <c r="L60" s="72"/>
      <c r="M60" s="72"/>
      <c r="N60" s="72"/>
      <c r="O60" s="72"/>
      <c r="P60" s="72">
        <v>800</v>
      </c>
      <c r="Q60" s="1066">
        <v>800</v>
      </c>
      <c r="R60" s="1025">
        <v>800</v>
      </c>
      <c r="S60" s="1044">
        <v>900</v>
      </c>
      <c r="T60" s="1040"/>
      <c r="U60" s="1042"/>
      <c r="V60" s="1043"/>
      <c r="W60" s="109"/>
      <c r="X60" s="188"/>
    </row>
    <row r="61" spans="1:256" ht="12.75" customHeight="1">
      <c r="B61" s="738">
        <v>1</v>
      </c>
      <c r="C61" s="66">
        <f>IF(E61="A",4,IF(E61="B",3,IF(E61="C",2,IF(E61="D",1,0))))</f>
        <v>0</v>
      </c>
      <c r="D61" s="76" t="s">
        <v>68</v>
      </c>
      <c r="E61" s="99" t="s">
        <v>99</v>
      </c>
      <c r="F61" s="76" t="s">
        <v>68</v>
      </c>
      <c r="G61" s="78"/>
      <c r="H61" s="100" t="s">
        <v>3232</v>
      </c>
      <c r="I61" s="101" t="s">
        <v>5788</v>
      </c>
      <c r="J61" s="81" t="s">
        <v>616</v>
      </c>
      <c r="K61" s="811"/>
      <c r="L61" s="811"/>
      <c r="M61" s="811"/>
      <c r="N61" s="811">
        <v>540</v>
      </c>
      <c r="O61" s="811">
        <v>900</v>
      </c>
      <c r="P61" s="811">
        <v>900</v>
      </c>
      <c r="Q61" s="1064">
        <v>1000</v>
      </c>
      <c r="R61" s="829">
        <v>2000</v>
      </c>
      <c r="S61" s="769">
        <v>3000</v>
      </c>
      <c r="T61" s="1047">
        <v>4000</v>
      </c>
      <c r="U61" s="880"/>
      <c r="V61" s="110"/>
      <c r="X61" s="123"/>
    </row>
    <row r="62" spans="1:256" s="109" customFormat="1" ht="12.5">
      <c r="A62"/>
      <c r="B62" s="124">
        <v>1</v>
      </c>
      <c r="C62" s="66">
        <f>IF(E62="A",4,IF(E62="B",3,IF(E62="C",2,IF(E62="D",1,0))))</f>
        <v>1</v>
      </c>
      <c r="D62" s="76" t="s">
        <v>87</v>
      </c>
      <c r="E62" s="99" t="s">
        <v>70</v>
      </c>
      <c r="F62" s="76" t="s">
        <v>68</v>
      </c>
      <c r="G62" s="78"/>
      <c r="H62" s="100" t="s">
        <v>1957</v>
      </c>
      <c r="I62" s="101" t="s">
        <v>5854</v>
      </c>
      <c r="J62" s="81" t="s">
        <v>6111</v>
      </c>
      <c r="K62" s="811"/>
      <c r="L62" s="811"/>
      <c r="M62" s="811"/>
      <c r="N62" s="811"/>
      <c r="O62" s="811"/>
      <c r="P62" s="811">
        <v>800</v>
      </c>
      <c r="Q62" s="1066">
        <v>900</v>
      </c>
      <c r="R62" s="1025">
        <v>1000</v>
      </c>
      <c r="S62" s="768">
        <v>1100</v>
      </c>
      <c r="T62" s="102"/>
      <c r="U62" s="103"/>
      <c r="V62" s="104"/>
      <c r="X62" s="188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</row>
    <row r="63" spans="1:256" ht="12.75" customHeight="1">
      <c r="B63" s="738">
        <v>1</v>
      </c>
      <c r="C63" s="66">
        <f>IF(E63="A",4,IF(E63="B",3,IF(E63="C",2,IF(E63="D",1,0))))</f>
        <v>3</v>
      </c>
      <c r="D63" s="740" t="s">
        <v>87</v>
      </c>
      <c r="E63" s="740" t="s">
        <v>87</v>
      </c>
      <c r="F63" s="741" t="s">
        <v>90</v>
      </c>
      <c r="G63" s="770"/>
      <c r="H63" s="771" t="s">
        <v>135</v>
      </c>
      <c r="I63" s="744" t="s">
        <v>703</v>
      </c>
      <c r="J63" s="745" t="s">
        <v>173</v>
      </c>
      <c r="K63" s="811"/>
      <c r="L63" s="811">
        <v>840</v>
      </c>
      <c r="M63" s="811">
        <v>1400</v>
      </c>
      <c r="N63" s="811">
        <v>1400</v>
      </c>
      <c r="O63" s="811">
        <v>1800</v>
      </c>
      <c r="P63" s="811">
        <v>2500</v>
      </c>
      <c r="Q63" s="868">
        <v>3000</v>
      </c>
      <c r="R63" s="763">
        <v>3500</v>
      </c>
      <c r="S63" s="764"/>
      <c r="T63" s="880"/>
      <c r="U63" s="880"/>
      <c r="V63" s="110"/>
    </row>
    <row r="64" spans="1:256" ht="12.75" customHeight="1">
      <c r="B64" s="738">
        <v>1</v>
      </c>
      <c r="C64" s="66">
        <f>IF(E64="A",4,IF(E64="B",3,IF(E64="C",2,IF(E64="D",1,0))))</f>
        <v>2</v>
      </c>
      <c r="D64" s="740" t="s">
        <v>68</v>
      </c>
      <c r="E64" s="741" t="s">
        <v>90</v>
      </c>
      <c r="F64" s="740" t="s">
        <v>68</v>
      </c>
      <c r="G64" s="742"/>
      <c r="H64" s="743" t="s">
        <v>140</v>
      </c>
      <c r="I64" s="744" t="s">
        <v>705</v>
      </c>
      <c r="J64" s="748" t="s">
        <v>6111</v>
      </c>
      <c r="K64" s="811">
        <v>540</v>
      </c>
      <c r="L64" s="811">
        <v>900</v>
      </c>
      <c r="M64" s="811">
        <v>900</v>
      </c>
      <c r="N64" s="811">
        <v>1500</v>
      </c>
      <c r="O64" s="811">
        <v>2700</v>
      </c>
      <c r="P64" s="811">
        <v>3700</v>
      </c>
      <c r="Q64" s="1064">
        <v>3700</v>
      </c>
      <c r="R64" s="829">
        <v>3800</v>
      </c>
      <c r="S64" s="769">
        <v>4000</v>
      </c>
      <c r="T64" s="880"/>
      <c r="U64" s="880"/>
      <c r="V64" s="110"/>
    </row>
    <row r="65" spans="1:22" ht="12.75" customHeight="1">
      <c r="A65" s="1022"/>
      <c r="B65" s="65">
        <v>1</v>
      </c>
      <c r="C65" s="66">
        <f>IF(E65="A",4,IF(E65="B",3,IF(E65="C",2,IF(E65="D",1,0))))</f>
        <v>4</v>
      </c>
      <c r="D65" s="1030" t="s">
        <v>87</v>
      </c>
      <c r="E65" s="1030" t="s">
        <v>68</v>
      </c>
      <c r="F65" s="1035" t="s">
        <v>70</v>
      </c>
      <c r="G65" s="78"/>
      <c r="H65" s="100" t="s">
        <v>4986</v>
      </c>
      <c r="I65" s="101" t="s">
        <v>6372</v>
      </c>
      <c r="J65" s="1023" t="s">
        <v>173</v>
      </c>
      <c r="K65" s="72"/>
      <c r="L65" s="72"/>
      <c r="M65" s="72"/>
      <c r="N65" s="72"/>
      <c r="O65" s="72"/>
      <c r="P65" s="72">
        <v>200</v>
      </c>
      <c r="Q65" s="1063">
        <v>200</v>
      </c>
      <c r="R65" s="1026"/>
      <c r="S65" s="1027"/>
      <c r="T65" s="1028"/>
      <c r="U65" s="1028"/>
      <c r="V65" s="1029"/>
    </row>
    <row r="66" spans="1:22" ht="12" customHeight="1">
      <c r="B66" s="756"/>
      <c r="C66" s="731"/>
      <c r="D66" s="757"/>
      <c r="E66" s="757"/>
      <c r="F66" s="757"/>
      <c r="G66" s="758"/>
      <c r="H66" s="731"/>
      <c r="I66" s="438" t="s">
        <v>147</v>
      </c>
      <c r="J66" s="759"/>
      <c r="K66" s="811"/>
      <c r="L66" s="811"/>
      <c r="M66" s="811"/>
      <c r="N66" s="811"/>
      <c r="O66" s="811"/>
      <c r="P66" s="811"/>
      <c r="Q66" s="847"/>
      <c r="R66" s="1053"/>
      <c r="S66" s="760"/>
      <c r="T66" s="882"/>
      <c r="U66" s="882"/>
      <c r="V66" s="761"/>
    </row>
    <row r="67" spans="1:22" ht="12.75" customHeight="1">
      <c r="A67" s="320"/>
      <c r="B67" s="65">
        <v>1</v>
      </c>
      <c r="C67" s="66">
        <f>IF(E67="A",1,IF(E67="B",1,0))</f>
        <v>1</v>
      </c>
      <c r="D67" s="1253" t="s">
        <v>87</v>
      </c>
      <c r="E67" s="1253" t="s">
        <v>87</v>
      </c>
      <c r="F67" s="1254" t="s">
        <v>90</v>
      </c>
      <c r="G67" s="78"/>
      <c r="H67" s="100" t="s">
        <v>148</v>
      </c>
      <c r="I67" s="826" t="s">
        <v>6642</v>
      </c>
      <c r="J67" s="81" t="s">
        <v>7</v>
      </c>
      <c r="K67" s="72"/>
      <c r="L67" s="72"/>
      <c r="M67" s="72"/>
      <c r="N67" s="72"/>
      <c r="O67" s="72"/>
      <c r="P67" s="72"/>
      <c r="Q67" s="833">
        <v>210</v>
      </c>
      <c r="R67" s="822">
        <v>350</v>
      </c>
      <c r="S67" s="73"/>
      <c r="T67" s="880"/>
      <c r="U67" s="880"/>
      <c r="V67" s="110"/>
    </row>
    <row r="68" spans="1:22" ht="12.75" customHeight="1">
      <c r="B68" s="738">
        <v>1</v>
      </c>
      <c r="C68" s="66">
        <f>IF(E68="A",4,IF(E68="B",3,IF(E68="C",2,IF(E68="D",1,0))))</f>
        <v>3</v>
      </c>
      <c r="D68" s="740" t="s">
        <v>68</v>
      </c>
      <c r="E68" s="740" t="s">
        <v>87</v>
      </c>
      <c r="F68" s="740" t="s">
        <v>87</v>
      </c>
      <c r="G68" s="742"/>
      <c r="H68" s="743" t="s">
        <v>220</v>
      </c>
      <c r="I68" s="744" t="s">
        <v>707</v>
      </c>
      <c r="J68" s="748" t="s">
        <v>6111</v>
      </c>
      <c r="K68" s="811">
        <v>450</v>
      </c>
      <c r="L68" s="811">
        <v>750</v>
      </c>
      <c r="M68" s="811">
        <v>500</v>
      </c>
      <c r="N68" s="811">
        <v>750</v>
      </c>
      <c r="O68" s="811">
        <v>750</v>
      </c>
      <c r="P68" s="811">
        <v>750</v>
      </c>
      <c r="Q68" s="870">
        <v>800</v>
      </c>
      <c r="R68" s="749">
        <v>800</v>
      </c>
      <c r="S68" s="750">
        <v>800</v>
      </c>
      <c r="T68" s="880"/>
      <c r="U68" s="880"/>
      <c r="V68" s="110"/>
    </row>
    <row r="69" spans="1:22" ht="12" customHeight="1" thickBot="1">
      <c r="B69" s="781"/>
      <c r="C69" s="781"/>
      <c r="D69" s="781"/>
      <c r="E69" s="781"/>
      <c r="F69" s="781"/>
      <c r="G69" s="781"/>
      <c r="H69" s="782"/>
      <c r="I69" s="782"/>
      <c r="J69" s="783"/>
      <c r="K69" s="784"/>
      <c r="L69" s="784"/>
      <c r="M69" s="784"/>
      <c r="N69" s="784"/>
      <c r="O69" s="784"/>
      <c r="P69" s="784"/>
      <c r="Q69" s="873"/>
      <c r="R69" s="785"/>
      <c r="S69" s="786"/>
      <c r="T69" s="784"/>
      <c r="U69" s="784"/>
      <c r="V69" s="784"/>
    </row>
    <row r="70" spans="1:22" ht="12" customHeight="1">
      <c r="B70" s="136"/>
      <c r="C70" s="136"/>
      <c r="D70" s="136"/>
      <c r="E70" s="136"/>
      <c r="F70" s="136"/>
      <c r="G70" s="136"/>
      <c r="H70" s="137"/>
      <c r="I70" s="137"/>
      <c r="J70" s="787" t="s">
        <v>150</v>
      </c>
      <c r="K70" s="815">
        <v>91180</v>
      </c>
      <c r="L70" s="815">
        <v>91970</v>
      </c>
      <c r="M70" s="815">
        <v>92000</v>
      </c>
      <c r="N70" s="815">
        <v>90700</v>
      </c>
      <c r="O70" s="815">
        <v>93010</v>
      </c>
      <c r="P70" s="815">
        <v>93820</v>
      </c>
      <c r="Q70" s="848">
        <f>SUM(Q5:Q68)</f>
        <v>93275</v>
      </c>
      <c r="R70" s="1056">
        <f>SUM(R5:R68)</f>
        <v>84550</v>
      </c>
      <c r="S70" s="789"/>
      <c r="T70" s="888"/>
      <c r="U70" s="888"/>
      <c r="V70" s="788"/>
    </row>
    <row r="71" spans="1:22" ht="12" customHeight="1">
      <c r="B71" s="136"/>
      <c r="C71" s="136"/>
      <c r="D71" s="136"/>
      <c r="E71" s="136"/>
      <c r="F71" s="136"/>
      <c r="G71" s="136"/>
      <c r="H71" s="137"/>
      <c r="I71" s="137"/>
      <c r="J71" s="790" t="s">
        <v>151</v>
      </c>
      <c r="K71" s="813">
        <v>92000</v>
      </c>
      <c r="L71" s="813">
        <v>92000</v>
      </c>
      <c r="M71" s="813">
        <v>92000</v>
      </c>
      <c r="N71" s="813">
        <v>92000</v>
      </c>
      <c r="O71" s="813">
        <v>94000</v>
      </c>
      <c r="P71" s="813">
        <v>94000</v>
      </c>
      <c r="Q71" s="837">
        <v>94000</v>
      </c>
      <c r="R71" s="864">
        <v>94000</v>
      </c>
      <c r="S71" s="143"/>
      <c r="T71" s="889"/>
      <c r="U71" s="889"/>
      <c r="V71" s="791"/>
    </row>
    <row r="72" spans="1:22" ht="12" customHeight="1" thickBot="1">
      <c r="B72" s="136"/>
      <c r="C72" s="136"/>
      <c r="D72" s="136"/>
      <c r="E72" s="136"/>
      <c r="F72" s="136"/>
      <c r="G72" s="136"/>
      <c r="H72" s="137"/>
      <c r="I72" s="137"/>
      <c r="J72" s="792" t="s">
        <v>152</v>
      </c>
      <c r="K72" s="816">
        <v>820</v>
      </c>
      <c r="L72" s="816">
        <f t="shared" ref="L72:Q72" si="3">L71-L70</f>
        <v>30</v>
      </c>
      <c r="M72" s="816">
        <f t="shared" si="3"/>
        <v>0</v>
      </c>
      <c r="N72" s="816">
        <f t="shared" si="3"/>
        <v>1300</v>
      </c>
      <c r="O72" s="816">
        <f t="shared" si="3"/>
        <v>990</v>
      </c>
      <c r="P72" s="816">
        <f t="shared" si="3"/>
        <v>180</v>
      </c>
      <c r="Q72" s="1068">
        <f t="shared" si="3"/>
        <v>725</v>
      </c>
      <c r="R72" s="865"/>
      <c r="S72" s="793"/>
      <c r="T72" s="890"/>
      <c r="U72" s="890"/>
      <c r="V72" s="794"/>
    </row>
    <row r="73" spans="1:22" ht="12" customHeight="1">
      <c r="B73" s="136"/>
      <c r="C73" s="136"/>
      <c r="D73" s="136"/>
      <c r="E73" s="136"/>
      <c r="F73" s="136"/>
      <c r="G73" s="136"/>
      <c r="H73" s="137"/>
      <c r="I73" s="137"/>
      <c r="J73" s="795"/>
      <c r="K73" s="813"/>
      <c r="L73" s="813"/>
      <c r="M73" s="813"/>
      <c r="N73" s="813"/>
      <c r="O73" s="813"/>
      <c r="P73" s="813"/>
      <c r="Q73" s="874"/>
      <c r="R73" s="796"/>
      <c r="S73" s="797"/>
      <c r="T73" s="891"/>
      <c r="U73" s="891"/>
      <c r="V73" s="798"/>
    </row>
    <row r="74" spans="1:22" ht="12" customHeight="1">
      <c r="B74" s="1321" t="s">
        <v>153</v>
      </c>
      <c r="C74" s="1322"/>
      <c r="D74" s="1322"/>
      <c r="E74" s="1322"/>
      <c r="F74" s="1322"/>
      <c r="G74" s="1322"/>
      <c r="H74" s="1322"/>
      <c r="I74" s="1322"/>
      <c r="J74" s="799" t="s">
        <v>154</v>
      </c>
      <c r="K74" s="817">
        <v>2720</v>
      </c>
      <c r="L74" s="817">
        <v>2980</v>
      </c>
      <c r="M74" s="817">
        <v>2630</v>
      </c>
      <c r="N74" s="817">
        <v>2260</v>
      </c>
      <c r="O74" s="817">
        <v>2840</v>
      </c>
      <c r="P74" s="817">
        <v>2360</v>
      </c>
      <c r="Q74" s="839">
        <v>1080</v>
      </c>
      <c r="R74" s="155"/>
      <c r="S74" s="156"/>
      <c r="T74" s="892"/>
      <c r="U74" s="892"/>
      <c r="V74" s="801"/>
    </row>
    <row r="75" spans="1:22" ht="12" customHeight="1">
      <c r="B75" s="1323"/>
      <c r="C75" s="1324"/>
      <c r="D75" s="1324"/>
      <c r="E75" s="1324"/>
      <c r="F75" s="1324"/>
      <c r="G75" s="1324"/>
      <c r="H75" s="1324"/>
      <c r="I75" s="1324"/>
      <c r="J75" s="800" t="s">
        <v>155</v>
      </c>
      <c r="K75" s="813">
        <v>3865</v>
      </c>
      <c r="L75" s="813">
        <v>1805</v>
      </c>
      <c r="M75" s="813">
        <f>L79-M74</f>
        <v>30</v>
      </c>
      <c r="N75" s="813">
        <f>M79-N74</f>
        <v>1965</v>
      </c>
      <c r="O75" s="813">
        <f>N79-O74</f>
        <v>1370</v>
      </c>
      <c r="P75" s="813">
        <f>O79-P74</f>
        <v>1055</v>
      </c>
      <c r="Q75" s="872">
        <f>P79-Q74</f>
        <v>840</v>
      </c>
      <c r="R75" s="1057">
        <f>Q79</f>
        <v>815</v>
      </c>
      <c r="S75" s="767"/>
      <c r="T75" s="885"/>
      <c r="U75" s="885"/>
      <c r="V75" s="773"/>
    </row>
    <row r="76" spans="1:22" ht="12" customHeight="1">
      <c r="B76" s="1325" t="s">
        <v>156</v>
      </c>
      <c r="C76" s="1326"/>
      <c r="D76" s="1326"/>
      <c r="E76" s="1326"/>
      <c r="F76" s="1326"/>
      <c r="G76" s="1326"/>
      <c r="H76" s="1326"/>
      <c r="I76" s="1326"/>
      <c r="J76" s="790" t="s">
        <v>157</v>
      </c>
      <c r="K76" s="813">
        <v>1900</v>
      </c>
      <c r="L76" s="813">
        <v>1825</v>
      </c>
      <c r="M76" s="813">
        <v>2395</v>
      </c>
      <c r="N76" s="813">
        <v>2345</v>
      </c>
      <c r="O76" s="813">
        <v>2015</v>
      </c>
      <c r="P76" s="813">
        <v>2285</v>
      </c>
      <c r="Q76" s="1069">
        <v>2750</v>
      </c>
      <c r="R76" s="1058"/>
      <c r="S76" s="143"/>
      <c r="T76" s="889"/>
      <c r="U76" s="889"/>
      <c r="V76" s="791"/>
    </row>
    <row r="77" spans="1:22" ht="12" customHeight="1">
      <c r="B77" s="1327" t="s">
        <v>158</v>
      </c>
      <c r="C77" s="1328"/>
      <c r="D77" s="1331" t="s">
        <v>159</v>
      </c>
      <c r="E77" s="1331"/>
      <c r="F77" s="1331"/>
      <c r="G77" s="1331"/>
      <c r="H77" s="1331"/>
      <c r="I77" s="1331"/>
      <c r="J77" s="802" t="s">
        <v>708</v>
      </c>
      <c r="K77" s="816">
        <v>2000</v>
      </c>
      <c r="L77" s="816">
        <f>500+500+2000</f>
        <v>3000</v>
      </c>
      <c r="M77" s="816">
        <f>3500+500</f>
        <v>4000</v>
      </c>
      <c r="N77" s="816">
        <v>2000</v>
      </c>
      <c r="O77" s="816">
        <v>3000</v>
      </c>
      <c r="P77" s="827">
        <v>4000</v>
      </c>
      <c r="Q77" s="1070"/>
      <c r="R77" s="1059"/>
      <c r="S77" s="803"/>
      <c r="T77" s="893"/>
      <c r="U77" s="893"/>
      <c r="V77" s="804"/>
    </row>
    <row r="78" spans="1:22" ht="12" customHeight="1">
      <c r="B78" s="1329"/>
      <c r="C78" s="1330"/>
      <c r="D78" s="1332" t="s">
        <v>161</v>
      </c>
      <c r="E78" s="1332"/>
      <c r="F78" s="1332"/>
      <c r="G78" s="1332"/>
      <c r="H78" s="1332"/>
      <c r="I78" s="1332"/>
      <c r="J78" s="790" t="s">
        <v>162</v>
      </c>
      <c r="K78" s="818">
        <v>3000</v>
      </c>
      <c r="L78" s="818">
        <f>300+1000+1000+500+500+700</f>
        <v>4000</v>
      </c>
      <c r="M78" s="818">
        <f>500+500+500+100+500+100</f>
        <v>2200</v>
      </c>
      <c r="N78" s="818">
        <f>300+300+1000+1000+300+500</f>
        <v>3400</v>
      </c>
      <c r="O78" s="818">
        <f>500+500+2250+210+500</f>
        <v>3960</v>
      </c>
      <c r="P78" s="828">
        <f>1000+500+500+500+400+2700</f>
        <v>5600</v>
      </c>
      <c r="Q78" s="1271">
        <f>500+1000+500+1000+500</f>
        <v>3500</v>
      </c>
      <c r="R78" s="1060"/>
      <c r="S78" s="805"/>
      <c r="T78" s="894"/>
      <c r="U78" s="894"/>
      <c r="V78" s="806"/>
    </row>
    <row r="79" spans="1:22" ht="12" customHeight="1" thickBot="1">
      <c r="B79" s="1333" t="s">
        <v>163</v>
      </c>
      <c r="C79" s="1334"/>
      <c r="D79" s="1334"/>
      <c r="E79" s="1334"/>
      <c r="F79" s="1334"/>
      <c r="G79" s="1334"/>
      <c r="H79" s="1334"/>
      <c r="I79" s="1334"/>
      <c r="J79" s="807" t="s">
        <v>164</v>
      </c>
      <c r="K79" s="819">
        <v>5585</v>
      </c>
      <c r="L79" s="819">
        <f t="shared" ref="L79:Q79" si="4">L75+L76+L77-L78+L72</f>
        <v>2660</v>
      </c>
      <c r="M79" s="819">
        <f t="shared" si="4"/>
        <v>4225</v>
      </c>
      <c r="N79" s="819">
        <f t="shared" si="4"/>
        <v>4210</v>
      </c>
      <c r="O79" s="819">
        <f t="shared" si="4"/>
        <v>3415</v>
      </c>
      <c r="P79" s="819">
        <f t="shared" si="4"/>
        <v>1920</v>
      </c>
      <c r="Q79" s="1104">
        <f t="shared" si="4"/>
        <v>815</v>
      </c>
      <c r="R79" s="1061"/>
      <c r="S79" s="808"/>
      <c r="T79" s="895"/>
      <c r="U79" s="895"/>
      <c r="V79" s="809"/>
    </row>
    <row r="81" spans="1:24" ht="12" customHeight="1" thickBot="1">
      <c r="I81" s="37" t="s">
        <v>2</v>
      </c>
    </row>
    <row r="82" spans="1:24" ht="12" customHeight="1" thickBot="1">
      <c r="B82" s="1311" t="s">
        <v>709</v>
      </c>
      <c r="C82" s="1311"/>
      <c r="D82" s="1311"/>
      <c r="E82" s="1311"/>
      <c r="F82" s="1311"/>
      <c r="G82" s="1311"/>
      <c r="H82" s="1311"/>
      <c r="I82" s="1311"/>
      <c r="J82" s="439" t="s">
        <v>710</v>
      </c>
    </row>
    <row r="83" spans="1:24" ht="12" customHeight="1" thickBot="1">
      <c r="B83" s="1290" t="s">
        <v>66</v>
      </c>
      <c r="C83" s="1290"/>
      <c r="D83" s="1290"/>
      <c r="E83" s="1312">
        <f>C84/4</f>
        <v>0.62777777777777777</v>
      </c>
      <c r="F83" s="1312"/>
      <c r="G83" s="1313"/>
      <c r="H83" s="1313"/>
      <c r="I83" s="42" t="s">
        <v>67</v>
      </c>
      <c r="J83" s="45">
        <f>SUM(B86:B137)</f>
        <v>45</v>
      </c>
    </row>
    <row r="84" spans="1:24" ht="12" customHeight="1" thickBot="1">
      <c r="B84" s="46"/>
      <c r="C84" s="47">
        <f>AVERAGE(C86:C137)</f>
        <v>2.5111111111111111</v>
      </c>
      <c r="D84" s="48" t="s">
        <v>68</v>
      </c>
      <c r="E84" s="48" t="s">
        <v>69</v>
      </c>
      <c r="F84" s="48" t="s">
        <v>70</v>
      </c>
      <c r="G84" s="48"/>
      <c r="H84" s="48" t="s">
        <v>71</v>
      </c>
      <c r="I84" s="49" t="s">
        <v>72</v>
      </c>
      <c r="J84" s="50" t="s">
        <v>73</v>
      </c>
      <c r="K84" s="257" t="s">
        <v>74</v>
      </c>
      <c r="L84" s="257" t="s">
        <v>75</v>
      </c>
      <c r="M84" s="257" t="s">
        <v>76</v>
      </c>
      <c r="N84" s="257" t="s">
        <v>77</v>
      </c>
      <c r="O84" s="257" t="s">
        <v>78</v>
      </c>
      <c r="P84" s="257" t="s">
        <v>79</v>
      </c>
      <c r="Q84" s="1081" t="s">
        <v>80</v>
      </c>
      <c r="R84" s="52" t="s">
        <v>81</v>
      </c>
      <c r="S84" s="53" t="s">
        <v>82</v>
      </c>
      <c r="T84" s="878" t="s">
        <v>83</v>
      </c>
      <c r="U84" s="878" t="s">
        <v>6120</v>
      </c>
      <c r="V84" s="729" t="s">
        <v>6121</v>
      </c>
    </row>
    <row r="85" spans="1:24" ht="12" customHeight="1" thickBot="1">
      <c r="B85" s="440"/>
      <c r="C85" s="441"/>
      <c r="D85" s="442"/>
      <c r="E85" s="442"/>
      <c r="F85" s="442"/>
      <c r="G85" s="443"/>
      <c r="H85" s="443"/>
      <c r="I85" s="443"/>
      <c r="J85" s="444"/>
      <c r="K85" s="444"/>
      <c r="L85" s="444"/>
      <c r="M85" s="444"/>
      <c r="N85" s="444"/>
      <c r="O85" s="444"/>
      <c r="P85" s="444"/>
      <c r="Q85" s="846"/>
      <c r="R85" s="445"/>
      <c r="S85" s="446"/>
      <c r="T85" s="444"/>
      <c r="U85" s="444"/>
      <c r="V85" s="447"/>
    </row>
    <row r="86" spans="1:24" ht="12" customHeight="1">
      <c r="B86" s="56" t="s">
        <v>84</v>
      </c>
      <c r="C86" s="448" t="s">
        <v>85</v>
      </c>
      <c r="D86" s="449"/>
      <c r="E86" s="449"/>
      <c r="F86" s="449"/>
      <c r="G86" s="450"/>
      <c r="H86" s="451"/>
      <c r="I86" s="451" t="s">
        <v>86</v>
      </c>
      <c r="J86" s="452"/>
      <c r="K86" s="453"/>
      <c r="L86" s="453"/>
      <c r="M86" s="453"/>
      <c r="N86" s="453"/>
      <c r="O86" s="453"/>
      <c r="P86" s="453"/>
      <c r="Q86" s="1082"/>
      <c r="R86" s="1071"/>
      <c r="S86" s="454"/>
      <c r="T86" s="897"/>
      <c r="U86" s="897"/>
      <c r="V86" s="455"/>
    </row>
    <row r="87" spans="1:24" ht="12.75" customHeight="1">
      <c r="A87" s="810"/>
      <c r="B87" s="65">
        <v>1</v>
      </c>
      <c r="C87" s="66">
        <f>IF(E87="A",4,IF(E87="B",3,IF(E87="C",2,IF(E87="D",1,0))))</f>
        <v>3</v>
      </c>
      <c r="D87" s="76" t="s">
        <v>87</v>
      </c>
      <c r="E87" s="76" t="s">
        <v>87</v>
      </c>
      <c r="F87" s="76" t="s">
        <v>87</v>
      </c>
      <c r="G87" s="78"/>
      <c r="H87" s="100" t="s">
        <v>88</v>
      </c>
      <c r="I87" s="101" t="s">
        <v>5766</v>
      </c>
      <c r="J87" s="81" t="s">
        <v>14</v>
      </c>
      <c r="K87" s="72"/>
      <c r="L87" s="72"/>
      <c r="M87" s="72"/>
      <c r="N87" s="72">
        <v>350</v>
      </c>
      <c r="O87" s="72">
        <v>350</v>
      </c>
      <c r="P87" s="72">
        <v>600</v>
      </c>
      <c r="Q87" s="1063">
        <v>800</v>
      </c>
      <c r="R87" s="108"/>
      <c r="S87" s="73"/>
      <c r="T87" s="880"/>
      <c r="U87" s="880"/>
      <c r="V87" s="110"/>
    </row>
    <row r="88" spans="1:24" ht="12.75" customHeight="1">
      <c r="A88" s="111"/>
      <c r="B88" s="65">
        <v>1</v>
      </c>
      <c r="C88" s="66">
        <f>IF(E88="A",4,IF(E88="B",3,IF(E88="C",2,IF(E88="D",1,0))))</f>
        <v>2</v>
      </c>
      <c r="D88" s="1030" t="s">
        <v>87</v>
      </c>
      <c r="E88" s="1033" t="s">
        <v>90</v>
      </c>
      <c r="F88" s="1034" t="s">
        <v>68</v>
      </c>
      <c r="G88" s="78"/>
      <c r="H88" s="100" t="s">
        <v>88</v>
      </c>
      <c r="I88" s="101" t="s">
        <v>6124</v>
      </c>
      <c r="J88" s="1023" t="s">
        <v>17</v>
      </c>
      <c r="K88" s="72"/>
      <c r="L88" s="72"/>
      <c r="M88" s="72"/>
      <c r="N88" s="72"/>
      <c r="O88" s="72"/>
      <c r="P88" s="72">
        <v>1980</v>
      </c>
      <c r="Q88" s="1063">
        <v>3300</v>
      </c>
      <c r="R88" s="1025">
        <v>3300</v>
      </c>
      <c r="S88" s="1027"/>
      <c r="T88" s="1028"/>
      <c r="U88" s="1028"/>
      <c r="V88" s="1029"/>
    </row>
    <row r="89" spans="1:24" ht="12.75" customHeight="1">
      <c r="B89" s="456"/>
      <c r="C89" s="457"/>
      <c r="D89" s="458"/>
      <c r="E89" s="458"/>
      <c r="F89" s="458"/>
      <c r="G89" s="459"/>
      <c r="H89" s="457"/>
      <c r="I89" s="460" t="s">
        <v>93</v>
      </c>
      <c r="J89" s="461"/>
      <c r="K89" s="72"/>
      <c r="L89" s="72"/>
      <c r="M89" s="72"/>
      <c r="N89" s="72"/>
      <c r="O89" s="72"/>
      <c r="P89" s="72"/>
      <c r="Q89" s="1083"/>
      <c r="R89" s="1072"/>
      <c r="S89" s="462"/>
      <c r="T89" s="898"/>
      <c r="U89" s="898"/>
      <c r="V89" s="463"/>
    </row>
    <row r="90" spans="1:24" ht="12" customHeight="1">
      <c r="B90" s="65">
        <v>1</v>
      </c>
      <c r="C90" s="66">
        <f t="shared" ref="C90:C101" si="5">IF(E90="A",4,IF(E90="B",3,IF(E90="C",2,IF(E90="D",1,0))))</f>
        <v>3</v>
      </c>
      <c r="D90" s="76" t="s">
        <v>87</v>
      </c>
      <c r="E90" s="76" t="s">
        <v>87</v>
      </c>
      <c r="F90" s="77" t="s">
        <v>90</v>
      </c>
      <c r="G90" s="95"/>
      <c r="H90" s="96" t="s">
        <v>94</v>
      </c>
      <c r="I90" s="70" t="s">
        <v>712</v>
      </c>
      <c r="J90" s="71" t="s">
        <v>616</v>
      </c>
      <c r="K90" s="72">
        <v>3700</v>
      </c>
      <c r="L90" s="72">
        <v>3700</v>
      </c>
      <c r="M90" s="72">
        <v>3900</v>
      </c>
      <c r="N90" s="72">
        <v>4200</v>
      </c>
      <c r="O90" s="72">
        <v>4200</v>
      </c>
      <c r="P90" s="72">
        <v>4300</v>
      </c>
      <c r="Q90" s="1084">
        <v>4500</v>
      </c>
      <c r="R90" s="1073"/>
      <c r="S90" s="97"/>
      <c r="T90" s="880"/>
      <c r="U90" s="880"/>
      <c r="V90" s="110"/>
    </row>
    <row r="91" spans="1:24" ht="12.75" customHeight="1">
      <c r="B91" s="65">
        <v>1</v>
      </c>
      <c r="C91" s="66">
        <f t="shared" si="5"/>
        <v>1</v>
      </c>
      <c r="D91" s="67" t="s">
        <v>87</v>
      </c>
      <c r="E91" s="192" t="s">
        <v>70</v>
      </c>
      <c r="F91" s="67" t="s">
        <v>87</v>
      </c>
      <c r="G91" s="68"/>
      <c r="H91" s="69" t="s">
        <v>94</v>
      </c>
      <c r="I91" s="70" t="s">
        <v>713</v>
      </c>
      <c r="J91" s="71" t="s">
        <v>616</v>
      </c>
      <c r="K91" s="72"/>
      <c r="L91" s="72">
        <v>1040</v>
      </c>
      <c r="M91" s="72">
        <v>1400</v>
      </c>
      <c r="N91" s="72">
        <v>1400</v>
      </c>
      <c r="O91" s="72">
        <v>2100</v>
      </c>
      <c r="P91" s="72">
        <v>2250</v>
      </c>
      <c r="Q91" s="1063">
        <v>2400</v>
      </c>
      <c r="R91" s="1026"/>
      <c r="S91" s="73"/>
      <c r="T91" s="880"/>
      <c r="U91" s="880"/>
      <c r="V91" s="110"/>
      <c r="W91" s="111"/>
    </row>
    <row r="92" spans="1:24" ht="12.75" customHeight="1">
      <c r="B92" s="65">
        <v>1</v>
      </c>
      <c r="C92" s="66">
        <f t="shared" si="5"/>
        <v>4</v>
      </c>
      <c r="D92" s="77" t="s">
        <v>90</v>
      </c>
      <c r="E92" s="76" t="s">
        <v>68</v>
      </c>
      <c r="F92" s="99" t="s">
        <v>99</v>
      </c>
      <c r="G92" s="95"/>
      <c r="H92" s="96" t="s">
        <v>94</v>
      </c>
      <c r="I92" s="70" t="s">
        <v>714</v>
      </c>
      <c r="J92" s="71" t="s">
        <v>14</v>
      </c>
      <c r="K92" s="72"/>
      <c r="L92" s="72"/>
      <c r="M92" s="72">
        <v>500</v>
      </c>
      <c r="N92" s="72">
        <v>500</v>
      </c>
      <c r="O92" s="72">
        <v>500</v>
      </c>
      <c r="P92" s="72">
        <v>500</v>
      </c>
      <c r="Q92" s="1085">
        <v>500</v>
      </c>
      <c r="R92" s="1073"/>
      <c r="S92" s="97"/>
      <c r="T92" s="880"/>
      <c r="U92" s="880"/>
      <c r="V92" s="110"/>
      <c r="W92" s="111"/>
    </row>
    <row r="93" spans="1:24" ht="12.75" customHeight="1">
      <c r="B93" s="65">
        <v>1</v>
      </c>
      <c r="C93" s="66">
        <f t="shared" si="5"/>
        <v>2</v>
      </c>
      <c r="D93" s="825" t="s">
        <v>70</v>
      </c>
      <c r="E93" s="824" t="s">
        <v>90</v>
      </c>
      <c r="F93" s="823" t="s">
        <v>87</v>
      </c>
      <c r="G93" s="78"/>
      <c r="H93" s="100" t="s">
        <v>94</v>
      </c>
      <c r="I93" s="101" t="s">
        <v>5964</v>
      </c>
      <c r="J93" s="81" t="s">
        <v>1056</v>
      </c>
      <c r="K93" s="72"/>
      <c r="L93" s="72"/>
      <c r="M93" s="72"/>
      <c r="N93" s="72"/>
      <c r="O93" s="72">
        <v>210</v>
      </c>
      <c r="P93" s="72">
        <v>350</v>
      </c>
      <c r="Q93" s="1064">
        <v>350</v>
      </c>
      <c r="R93" s="829">
        <v>350</v>
      </c>
      <c r="S93" s="73"/>
      <c r="T93" s="880"/>
      <c r="U93" s="880"/>
      <c r="V93" s="110"/>
      <c r="X93" s="123"/>
    </row>
    <row r="94" spans="1:24" ht="12.75" customHeight="1">
      <c r="B94" s="65">
        <v>1</v>
      </c>
      <c r="C94" s="66">
        <f t="shared" si="5"/>
        <v>4</v>
      </c>
      <c r="D94" s="77" t="s">
        <v>90</v>
      </c>
      <c r="E94" s="76" t="s">
        <v>68</v>
      </c>
      <c r="F94" s="99" t="s">
        <v>70</v>
      </c>
      <c r="G94" s="95"/>
      <c r="H94" s="96" t="s">
        <v>101</v>
      </c>
      <c r="I94" s="70" t="s">
        <v>715</v>
      </c>
      <c r="J94" s="81" t="s">
        <v>6111</v>
      </c>
      <c r="K94" s="72">
        <v>2160</v>
      </c>
      <c r="L94" s="72">
        <v>3600</v>
      </c>
      <c r="M94" s="72">
        <v>3600</v>
      </c>
      <c r="N94" s="72">
        <v>4500</v>
      </c>
      <c r="O94" s="72">
        <v>5000</v>
      </c>
      <c r="P94" s="72">
        <v>5500</v>
      </c>
      <c r="Q94" s="1084">
        <v>5500</v>
      </c>
      <c r="R94" s="1074">
        <v>5500</v>
      </c>
      <c r="S94" s="97"/>
      <c r="T94" s="880"/>
      <c r="U94" s="880"/>
      <c r="V94" s="110"/>
    </row>
    <row r="95" spans="1:24" ht="12.75" customHeight="1">
      <c r="A95" s="111"/>
      <c r="B95" s="65">
        <v>1</v>
      </c>
      <c r="C95" s="66">
        <f t="shared" si="5"/>
        <v>4</v>
      </c>
      <c r="D95" s="1032" t="s">
        <v>70</v>
      </c>
      <c r="E95" s="1030" t="s">
        <v>68</v>
      </c>
      <c r="F95" s="1034" t="s">
        <v>87</v>
      </c>
      <c r="G95" s="78"/>
      <c r="H95" s="100" t="s">
        <v>101</v>
      </c>
      <c r="I95" s="101" t="s">
        <v>6165</v>
      </c>
      <c r="J95" s="1023" t="s">
        <v>1056</v>
      </c>
      <c r="K95" s="72"/>
      <c r="L95" s="72"/>
      <c r="M95" s="72"/>
      <c r="N95" s="72"/>
      <c r="O95" s="72"/>
      <c r="P95" s="72">
        <v>300</v>
      </c>
      <c r="Q95" s="1063">
        <v>500</v>
      </c>
      <c r="R95" s="1026"/>
      <c r="S95" s="1027"/>
      <c r="T95" s="1028"/>
      <c r="U95" s="1028"/>
      <c r="V95" s="1029"/>
    </row>
    <row r="96" spans="1:24" ht="12.75" customHeight="1">
      <c r="A96" s="810"/>
      <c r="B96" s="65">
        <v>1</v>
      </c>
      <c r="C96" s="66">
        <f t="shared" si="5"/>
        <v>1</v>
      </c>
      <c r="D96" s="77" t="s">
        <v>90</v>
      </c>
      <c r="E96" s="99" t="s">
        <v>70</v>
      </c>
      <c r="F96" s="76" t="s">
        <v>68</v>
      </c>
      <c r="G96" s="78"/>
      <c r="H96" s="100" t="s">
        <v>101</v>
      </c>
      <c r="I96" s="101" t="s">
        <v>5878</v>
      </c>
      <c r="J96" s="81" t="s">
        <v>1056</v>
      </c>
      <c r="K96" s="72"/>
      <c r="L96" s="72"/>
      <c r="M96" s="72"/>
      <c r="N96" s="72">
        <v>750</v>
      </c>
      <c r="O96" s="72">
        <v>750</v>
      </c>
      <c r="P96" s="72">
        <v>1000</v>
      </c>
      <c r="Q96" s="1063">
        <v>1200</v>
      </c>
      <c r="R96" s="108"/>
      <c r="S96" s="73"/>
      <c r="T96" s="880"/>
      <c r="U96" s="880"/>
      <c r="V96" s="110"/>
    </row>
    <row r="97" spans="1:256" ht="12.75" customHeight="1">
      <c r="B97" s="65">
        <v>1</v>
      </c>
      <c r="C97" s="66">
        <f t="shared" si="5"/>
        <v>3</v>
      </c>
      <c r="D97" s="67" t="s">
        <v>68</v>
      </c>
      <c r="E97" s="67" t="s">
        <v>87</v>
      </c>
      <c r="F97" s="105" t="s">
        <v>90</v>
      </c>
      <c r="G97" s="68"/>
      <c r="H97" s="69" t="s">
        <v>101</v>
      </c>
      <c r="I97" s="70" t="s">
        <v>717</v>
      </c>
      <c r="J97" s="71" t="s">
        <v>6111</v>
      </c>
      <c r="K97" s="72"/>
      <c r="L97" s="72">
        <v>1400</v>
      </c>
      <c r="M97" s="72">
        <v>1400</v>
      </c>
      <c r="N97" s="72">
        <v>1400</v>
      </c>
      <c r="O97" s="72">
        <v>4400</v>
      </c>
      <c r="P97" s="72">
        <v>4800</v>
      </c>
      <c r="Q97" s="1063">
        <v>5200</v>
      </c>
      <c r="R97" s="1026"/>
      <c r="S97" s="73"/>
      <c r="T97" s="880"/>
      <c r="U97" s="880"/>
      <c r="V97" s="110"/>
    </row>
    <row r="98" spans="1:256" s="109" customFormat="1" ht="12" customHeight="1">
      <c r="A98"/>
      <c r="B98" s="65">
        <v>1</v>
      </c>
      <c r="C98" s="66">
        <f t="shared" si="5"/>
        <v>3</v>
      </c>
      <c r="D98" s="77" t="s">
        <v>90</v>
      </c>
      <c r="E98" s="76" t="s">
        <v>87</v>
      </c>
      <c r="F98" s="77" t="s">
        <v>90</v>
      </c>
      <c r="G98" s="78"/>
      <c r="H98" s="96" t="s">
        <v>1601</v>
      </c>
      <c r="I98" s="107" t="s">
        <v>5818</v>
      </c>
      <c r="J98" s="81" t="s">
        <v>616</v>
      </c>
      <c r="K98" s="811"/>
      <c r="L98" s="811"/>
      <c r="M98" s="811"/>
      <c r="N98" s="811"/>
      <c r="O98" s="811">
        <v>200</v>
      </c>
      <c r="P98" s="811">
        <v>300</v>
      </c>
      <c r="Q98" s="1063">
        <v>400</v>
      </c>
      <c r="R98" s="108"/>
      <c r="S98" s="103"/>
      <c r="T98" s="880"/>
      <c r="U98" s="880"/>
      <c r="V98" s="110"/>
      <c r="W98" s="861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ht="12.75" customHeight="1">
      <c r="A99" s="111"/>
      <c r="B99" s="65">
        <v>1</v>
      </c>
      <c r="C99" s="66">
        <f t="shared" si="5"/>
        <v>1</v>
      </c>
      <c r="D99" s="1030" t="s">
        <v>87</v>
      </c>
      <c r="E99" s="1032" t="s">
        <v>70</v>
      </c>
      <c r="F99" s="1031" t="s">
        <v>90</v>
      </c>
      <c r="G99" s="78"/>
      <c r="H99" s="100" t="s">
        <v>104</v>
      </c>
      <c r="I99" s="101" t="s">
        <v>6186</v>
      </c>
      <c r="J99" s="1023" t="s">
        <v>10</v>
      </c>
      <c r="K99" s="72"/>
      <c r="L99" s="72"/>
      <c r="M99" s="72"/>
      <c r="N99" s="72"/>
      <c r="O99" s="72"/>
      <c r="P99" s="72">
        <v>450</v>
      </c>
      <c r="Q99" s="1063">
        <v>750</v>
      </c>
      <c r="R99" s="1026"/>
      <c r="S99" s="1027"/>
      <c r="T99" s="1028"/>
      <c r="U99" s="1028"/>
      <c r="V99" s="1029"/>
    </row>
    <row r="100" spans="1:256" ht="12.75" customHeight="1">
      <c r="A100" s="320"/>
      <c r="B100" s="65">
        <v>1</v>
      </c>
      <c r="C100" s="66">
        <f t="shared" ref="C100" si="6">IF(E100="A",1,IF(E100="B",1,0))</f>
        <v>1</v>
      </c>
      <c r="D100" s="1253" t="s">
        <v>87</v>
      </c>
      <c r="E100" s="1253" t="s">
        <v>68</v>
      </c>
      <c r="F100" s="1254" t="s">
        <v>90</v>
      </c>
      <c r="G100" s="78"/>
      <c r="H100" s="100" t="s">
        <v>104</v>
      </c>
      <c r="I100" s="826" t="s">
        <v>6457</v>
      </c>
      <c r="J100" s="81" t="s">
        <v>14</v>
      </c>
      <c r="K100" s="72"/>
      <c r="L100" s="72"/>
      <c r="M100" s="72"/>
      <c r="N100" s="72"/>
      <c r="O100" s="72"/>
      <c r="P100" s="72"/>
      <c r="Q100" s="833">
        <v>210</v>
      </c>
      <c r="R100" s="822">
        <v>350</v>
      </c>
      <c r="S100" s="73"/>
      <c r="T100" s="880"/>
      <c r="U100" s="880"/>
      <c r="V100" s="110"/>
    </row>
    <row r="101" spans="1:256" ht="12.75" customHeight="1">
      <c r="B101" s="65">
        <v>1</v>
      </c>
      <c r="C101" s="66">
        <f t="shared" si="5"/>
        <v>4</v>
      </c>
      <c r="D101" s="77" t="s">
        <v>90</v>
      </c>
      <c r="E101" s="76" t="s">
        <v>68</v>
      </c>
      <c r="F101" s="76" t="s">
        <v>87</v>
      </c>
      <c r="G101" s="95"/>
      <c r="H101" s="96" t="s">
        <v>104</v>
      </c>
      <c r="I101" s="70" t="s">
        <v>719</v>
      </c>
      <c r="J101" s="71" t="s">
        <v>1056</v>
      </c>
      <c r="K101" s="72"/>
      <c r="L101" s="72"/>
      <c r="M101" s="72">
        <v>750</v>
      </c>
      <c r="N101" s="72">
        <v>750</v>
      </c>
      <c r="O101" s="72">
        <v>800</v>
      </c>
      <c r="P101" s="72">
        <v>1000</v>
      </c>
      <c r="Q101" s="1085">
        <v>1500</v>
      </c>
      <c r="R101" s="1074">
        <v>1500</v>
      </c>
      <c r="S101" s="97"/>
      <c r="T101" s="880"/>
      <c r="U101" s="880"/>
      <c r="V101" s="110"/>
      <c r="W101" s="111"/>
    </row>
    <row r="102" spans="1:256" ht="12.75" customHeight="1">
      <c r="B102" s="456"/>
      <c r="C102" s="457"/>
      <c r="D102" s="458"/>
      <c r="E102" s="458"/>
      <c r="F102" s="458"/>
      <c r="G102" s="459"/>
      <c r="H102" s="457"/>
      <c r="I102" s="460" t="s">
        <v>107</v>
      </c>
      <c r="J102" s="461"/>
      <c r="K102" s="72"/>
      <c r="L102" s="72"/>
      <c r="M102" s="72"/>
      <c r="N102" s="72"/>
      <c r="O102" s="72"/>
      <c r="P102" s="72"/>
      <c r="Q102" s="1083"/>
      <c r="R102" s="1072"/>
      <c r="S102" s="462"/>
      <c r="T102" s="898"/>
      <c r="U102" s="898"/>
      <c r="V102" s="463"/>
    </row>
    <row r="103" spans="1:256" ht="12.75" customHeight="1">
      <c r="B103" s="65">
        <v>1</v>
      </c>
      <c r="C103" s="66">
        <f>IF(E103="A",4,IF(E103="B",3,IF(E103="C",2,IF(E103="D",1,0))))</f>
        <v>2</v>
      </c>
      <c r="D103" s="77" t="s">
        <v>90</v>
      </c>
      <c r="E103" s="77" t="s">
        <v>90</v>
      </c>
      <c r="F103" s="76" t="s">
        <v>68</v>
      </c>
      <c r="G103" s="68"/>
      <c r="H103" s="207" t="s">
        <v>116</v>
      </c>
      <c r="I103" s="387" t="s">
        <v>722</v>
      </c>
      <c r="J103" s="81" t="s">
        <v>1056</v>
      </c>
      <c r="K103" s="82"/>
      <c r="L103" s="82"/>
      <c r="M103" s="82">
        <v>3900</v>
      </c>
      <c r="N103" s="82">
        <v>4100</v>
      </c>
      <c r="O103" s="82">
        <v>4200</v>
      </c>
      <c r="P103" s="82">
        <v>4200</v>
      </c>
      <c r="Q103" s="1066">
        <v>4400</v>
      </c>
      <c r="R103" s="1075"/>
      <c r="S103" s="117"/>
      <c r="T103" s="880"/>
      <c r="U103" s="880"/>
      <c r="V103" s="110"/>
    </row>
    <row r="104" spans="1:256" ht="12.75" customHeight="1">
      <c r="A104" s="320"/>
      <c r="B104" s="65">
        <v>1</v>
      </c>
      <c r="C104" s="66">
        <f>IF(E104="A",1,IF(E104="B",1,0))</f>
        <v>1</v>
      </c>
      <c r="D104" s="1255" t="s">
        <v>70</v>
      </c>
      <c r="E104" s="1253" t="s">
        <v>68</v>
      </c>
      <c r="F104" s="1254" t="s">
        <v>90</v>
      </c>
      <c r="G104" s="78"/>
      <c r="H104" s="100" t="s">
        <v>116</v>
      </c>
      <c r="I104" s="826" t="s">
        <v>6469</v>
      </c>
      <c r="J104" s="81" t="s">
        <v>6111</v>
      </c>
      <c r="K104" s="72"/>
      <c r="L104" s="72"/>
      <c r="M104" s="72"/>
      <c r="N104" s="72"/>
      <c r="O104" s="72"/>
      <c r="P104" s="72"/>
      <c r="Q104" s="833">
        <v>540</v>
      </c>
      <c r="R104" s="822">
        <v>900</v>
      </c>
      <c r="S104" s="769">
        <v>900</v>
      </c>
      <c r="T104" s="880"/>
      <c r="U104" s="880"/>
      <c r="V104" s="110"/>
    </row>
    <row r="105" spans="1:256" ht="12.75" customHeight="1">
      <c r="B105" s="65">
        <v>1</v>
      </c>
      <c r="C105" s="66">
        <f t="shared" ref="C105:C110" si="7">IF(E105="A",4,IF(E105="B",3,IF(E105="C",2,IF(E105="D",1,0))))</f>
        <v>2</v>
      </c>
      <c r="D105" s="824" t="s">
        <v>90</v>
      </c>
      <c r="E105" s="824" t="s">
        <v>90</v>
      </c>
      <c r="F105" s="823" t="s">
        <v>87</v>
      </c>
      <c r="G105" s="78"/>
      <c r="H105" s="100" t="s">
        <v>110</v>
      </c>
      <c r="I105" s="101" t="s">
        <v>5991</v>
      </c>
      <c r="J105" s="81" t="s">
        <v>17</v>
      </c>
      <c r="K105" s="72"/>
      <c r="L105" s="72"/>
      <c r="M105" s="72"/>
      <c r="N105" s="72"/>
      <c r="O105" s="72">
        <v>2280</v>
      </c>
      <c r="P105" s="72">
        <v>3800</v>
      </c>
      <c r="Q105" s="1063">
        <v>3800</v>
      </c>
      <c r="R105" s="108"/>
      <c r="S105" s="73"/>
      <c r="T105" s="880"/>
      <c r="U105" s="880"/>
      <c r="V105" s="110"/>
      <c r="X105" s="123"/>
      <c r="Y105" s="123"/>
    </row>
    <row r="106" spans="1:256" ht="12.75" customHeight="1">
      <c r="A106" s="111"/>
      <c r="B106" s="65">
        <v>1</v>
      </c>
      <c r="C106" s="66">
        <f t="shared" si="7"/>
        <v>2</v>
      </c>
      <c r="D106" s="1032" t="s">
        <v>70</v>
      </c>
      <c r="E106" s="1033" t="s">
        <v>90</v>
      </c>
      <c r="F106" s="1034" t="s">
        <v>87</v>
      </c>
      <c r="G106" s="78"/>
      <c r="H106" s="100" t="s">
        <v>114</v>
      </c>
      <c r="I106" s="101" t="s">
        <v>6200</v>
      </c>
      <c r="J106" s="1023" t="s">
        <v>10</v>
      </c>
      <c r="K106" s="72"/>
      <c r="L106" s="72"/>
      <c r="M106" s="72"/>
      <c r="N106" s="72"/>
      <c r="O106" s="72"/>
      <c r="P106" s="72">
        <v>840</v>
      </c>
      <c r="Q106" s="1063">
        <v>1400</v>
      </c>
      <c r="R106" s="1025">
        <v>1400</v>
      </c>
      <c r="S106" s="1027"/>
      <c r="T106" s="1028"/>
      <c r="U106" s="1028"/>
      <c r="V106" s="1029"/>
    </row>
    <row r="107" spans="1:256" ht="12.75" customHeight="1">
      <c r="A107" s="810"/>
      <c r="B107" s="65">
        <v>1</v>
      </c>
      <c r="C107" s="66">
        <f t="shared" si="7"/>
        <v>4</v>
      </c>
      <c r="D107" s="76" t="s">
        <v>68</v>
      </c>
      <c r="E107" s="76" t="s">
        <v>68</v>
      </c>
      <c r="F107" s="77" t="s">
        <v>90</v>
      </c>
      <c r="G107" s="78"/>
      <c r="H107" s="100" t="s">
        <v>90</v>
      </c>
      <c r="I107" s="101" t="s">
        <v>5928</v>
      </c>
      <c r="J107" s="81" t="s">
        <v>17</v>
      </c>
      <c r="K107" s="72"/>
      <c r="L107" s="72"/>
      <c r="M107" s="72"/>
      <c r="N107" s="72">
        <v>3700</v>
      </c>
      <c r="O107" s="72">
        <v>3700</v>
      </c>
      <c r="P107" s="72">
        <v>3700</v>
      </c>
      <c r="Q107" s="1064">
        <v>4500</v>
      </c>
      <c r="R107" s="829">
        <v>4500</v>
      </c>
      <c r="S107" s="769">
        <v>4500</v>
      </c>
      <c r="T107" s="1047">
        <v>4500</v>
      </c>
      <c r="U107" s="880"/>
      <c r="V107" s="110"/>
    </row>
    <row r="108" spans="1:256" ht="12.75" customHeight="1">
      <c r="B108" s="65">
        <v>1</v>
      </c>
      <c r="C108" s="66">
        <f t="shared" si="7"/>
        <v>3</v>
      </c>
      <c r="D108" s="824" t="s">
        <v>90</v>
      </c>
      <c r="E108" s="823" t="s">
        <v>87</v>
      </c>
      <c r="F108" s="824" t="s">
        <v>90</v>
      </c>
      <c r="G108" s="78"/>
      <c r="H108" s="100" t="s">
        <v>114</v>
      </c>
      <c r="I108" s="101" t="s">
        <v>5993</v>
      </c>
      <c r="J108" s="81" t="s">
        <v>6111</v>
      </c>
      <c r="K108" s="72"/>
      <c r="L108" s="72"/>
      <c r="M108" s="72"/>
      <c r="N108" s="72"/>
      <c r="O108" s="72">
        <v>840</v>
      </c>
      <c r="P108" s="72">
        <v>1400</v>
      </c>
      <c r="Q108" s="1063">
        <v>1400</v>
      </c>
      <c r="R108" s="108"/>
      <c r="S108" s="73"/>
      <c r="T108" s="880"/>
      <c r="U108" s="880"/>
      <c r="V108" s="110"/>
      <c r="X108" s="123"/>
    </row>
    <row r="109" spans="1:256" ht="12.75" customHeight="1">
      <c r="B109" s="65">
        <v>1</v>
      </c>
      <c r="C109" s="66">
        <f t="shared" si="7"/>
        <v>4</v>
      </c>
      <c r="D109" s="105" t="s">
        <v>90</v>
      </c>
      <c r="E109" s="67" t="s">
        <v>68</v>
      </c>
      <c r="F109" s="105" t="s">
        <v>90</v>
      </c>
      <c r="G109" s="68"/>
      <c r="H109" s="69" t="s">
        <v>240</v>
      </c>
      <c r="I109" s="70" t="s">
        <v>725</v>
      </c>
      <c r="J109" s="71" t="s">
        <v>6111</v>
      </c>
      <c r="K109" s="72"/>
      <c r="L109" s="72">
        <v>500</v>
      </c>
      <c r="M109" s="72">
        <v>500</v>
      </c>
      <c r="N109" s="72">
        <v>1000</v>
      </c>
      <c r="O109" s="72">
        <v>1200</v>
      </c>
      <c r="P109" s="72">
        <v>1800</v>
      </c>
      <c r="Q109" s="1063">
        <v>1800</v>
      </c>
      <c r="R109" s="1026"/>
      <c r="S109" s="73"/>
      <c r="T109" s="880"/>
      <c r="U109" s="880"/>
      <c r="V109" s="110"/>
    </row>
    <row r="110" spans="1:256" ht="12.75" customHeight="1">
      <c r="B110" s="65">
        <v>1</v>
      </c>
      <c r="C110" s="66">
        <f t="shared" si="7"/>
        <v>2</v>
      </c>
      <c r="D110" s="67" t="s">
        <v>87</v>
      </c>
      <c r="E110" s="105" t="s">
        <v>90</v>
      </c>
      <c r="F110" s="67" t="s">
        <v>68</v>
      </c>
      <c r="G110" s="68"/>
      <c r="H110" s="69" t="s">
        <v>116</v>
      </c>
      <c r="I110" s="70" t="s">
        <v>726</v>
      </c>
      <c r="J110" s="71" t="s">
        <v>10</v>
      </c>
      <c r="K110" s="72"/>
      <c r="L110" s="72">
        <v>350</v>
      </c>
      <c r="M110" s="72">
        <v>350</v>
      </c>
      <c r="N110" s="72">
        <v>1000</v>
      </c>
      <c r="O110" s="72">
        <v>1000</v>
      </c>
      <c r="P110" s="72">
        <v>1200</v>
      </c>
      <c r="Q110" s="1063">
        <v>1200</v>
      </c>
      <c r="R110" s="1026"/>
      <c r="S110" s="73"/>
      <c r="T110" s="880"/>
      <c r="U110" s="880"/>
      <c r="V110" s="110"/>
    </row>
    <row r="111" spans="1:256" ht="12.75" customHeight="1">
      <c r="B111" s="456"/>
      <c r="C111" s="457"/>
      <c r="D111" s="458"/>
      <c r="E111" s="458"/>
      <c r="F111" s="458"/>
      <c r="G111" s="459"/>
      <c r="H111" s="457"/>
      <c r="I111" s="460" t="s">
        <v>118</v>
      </c>
      <c r="J111" s="461"/>
      <c r="K111" s="72"/>
      <c r="L111" s="72"/>
      <c r="M111" s="72"/>
      <c r="N111" s="72"/>
      <c r="O111" s="72"/>
      <c r="P111" s="72"/>
      <c r="Q111" s="1083"/>
      <c r="R111" s="1072"/>
      <c r="S111" s="462"/>
      <c r="T111" s="898"/>
      <c r="U111" s="898"/>
      <c r="V111" s="463"/>
    </row>
    <row r="112" spans="1:256" ht="12" customHeight="1">
      <c r="B112" s="65">
        <v>1</v>
      </c>
      <c r="C112" s="66">
        <f t="shared" ref="C112:C119" si="8">IF(E112="A",4,IF(E112="B",3,IF(E112="C",2,IF(E112="D",1,0))))</f>
        <v>2</v>
      </c>
      <c r="D112" s="76" t="s">
        <v>87</v>
      </c>
      <c r="E112" s="77" t="s">
        <v>90</v>
      </c>
      <c r="F112" s="76" t="s">
        <v>87</v>
      </c>
      <c r="G112" s="115"/>
      <c r="H112" s="96" t="s">
        <v>119</v>
      </c>
      <c r="I112" s="70" t="s">
        <v>728</v>
      </c>
      <c r="J112" s="71" t="s">
        <v>1056</v>
      </c>
      <c r="K112" s="72">
        <v>900</v>
      </c>
      <c r="L112" s="72">
        <v>2000</v>
      </c>
      <c r="M112" s="72">
        <v>3000</v>
      </c>
      <c r="N112" s="72">
        <v>4000</v>
      </c>
      <c r="O112" s="72">
        <v>4000</v>
      </c>
      <c r="P112" s="72">
        <v>4000</v>
      </c>
      <c r="Q112" s="1084">
        <v>4000</v>
      </c>
      <c r="R112" s="1073"/>
      <c r="S112" s="97"/>
      <c r="T112" s="880"/>
      <c r="U112" s="880"/>
      <c r="V112" s="110"/>
    </row>
    <row r="113" spans="1:24" ht="12.75" customHeight="1">
      <c r="B113" s="65">
        <v>1</v>
      </c>
      <c r="C113" s="66">
        <f t="shared" si="8"/>
        <v>4</v>
      </c>
      <c r="D113" s="76" t="s">
        <v>87</v>
      </c>
      <c r="E113" s="76" t="s">
        <v>68</v>
      </c>
      <c r="F113" s="76" t="s">
        <v>87</v>
      </c>
      <c r="G113" s="95"/>
      <c r="H113" s="96" t="s">
        <v>122</v>
      </c>
      <c r="I113" s="70" t="s">
        <v>257</v>
      </c>
      <c r="J113" s="71" t="s">
        <v>92</v>
      </c>
      <c r="K113" s="72">
        <v>1500</v>
      </c>
      <c r="L113" s="72">
        <v>1800</v>
      </c>
      <c r="M113" s="72">
        <v>1800</v>
      </c>
      <c r="N113" s="72">
        <v>2500</v>
      </c>
      <c r="O113" s="72">
        <v>2500</v>
      </c>
      <c r="P113" s="72">
        <v>2500</v>
      </c>
      <c r="Q113" s="1085">
        <v>2500</v>
      </c>
      <c r="R113" s="1073"/>
      <c r="S113" s="97"/>
      <c r="T113" s="880"/>
      <c r="U113" s="880"/>
      <c r="V113" s="110"/>
    </row>
    <row r="114" spans="1:24" ht="12.75" customHeight="1">
      <c r="B114" s="65">
        <v>1</v>
      </c>
      <c r="C114" s="66">
        <f t="shared" si="8"/>
        <v>2</v>
      </c>
      <c r="D114" s="824" t="s">
        <v>90</v>
      </c>
      <c r="E114" s="824" t="s">
        <v>90</v>
      </c>
      <c r="F114" s="823" t="s">
        <v>68</v>
      </c>
      <c r="G114" s="78"/>
      <c r="H114" s="100" t="s">
        <v>197</v>
      </c>
      <c r="I114" s="101" t="s">
        <v>6028</v>
      </c>
      <c r="J114" s="81" t="s">
        <v>6111</v>
      </c>
      <c r="K114" s="72"/>
      <c r="L114" s="72"/>
      <c r="M114" s="72"/>
      <c r="N114" s="72"/>
      <c r="O114" s="72">
        <v>450</v>
      </c>
      <c r="P114" s="72">
        <v>750</v>
      </c>
      <c r="Q114" s="1064">
        <v>750</v>
      </c>
      <c r="R114" s="108"/>
      <c r="S114" s="73"/>
      <c r="T114" s="880"/>
      <c r="U114" s="880"/>
      <c r="V114" s="110"/>
      <c r="X114" s="123"/>
    </row>
    <row r="115" spans="1:24" ht="12.75" customHeight="1">
      <c r="B115" s="65">
        <v>1</v>
      </c>
      <c r="C115" s="66">
        <f t="shared" si="8"/>
        <v>4</v>
      </c>
      <c r="D115" s="76" t="s">
        <v>87</v>
      </c>
      <c r="E115" s="76" t="s">
        <v>68</v>
      </c>
      <c r="F115" s="99" t="s">
        <v>70</v>
      </c>
      <c r="G115" s="95"/>
      <c r="H115" s="96" t="s">
        <v>197</v>
      </c>
      <c r="I115" s="70" t="s">
        <v>729</v>
      </c>
      <c r="J115" s="71" t="s">
        <v>616</v>
      </c>
      <c r="K115" s="72"/>
      <c r="L115" s="72"/>
      <c r="M115" s="72">
        <v>1680</v>
      </c>
      <c r="N115" s="72">
        <v>2800</v>
      </c>
      <c r="O115" s="72">
        <v>2800</v>
      </c>
      <c r="P115" s="72">
        <v>3000</v>
      </c>
      <c r="Q115" s="1084">
        <v>3000</v>
      </c>
      <c r="R115" s="1073"/>
      <c r="S115" s="97"/>
      <c r="T115" s="880"/>
      <c r="U115" s="880"/>
      <c r="V115" s="110"/>
    </row>
    <row r="116" spans="1:24" ht="12.75" customHeight="1">
      <c r="B116" s="65">
        <v>1</v>
      </c>
      <c r="C116" s="66">
        <f t="shared" si="8"/>
        <v>2</v>
      </c>
      <c r="D116" s="67" t="s">
        <v>87</v>
      </c>
      <c r="E116" s="105" t="s">
        <v>90</v>
      </c>
      <c r="F116" s="105" t="s">
        <v>90</v>
      </c>
      <c r="G116" s="68"/>
      <c r="H116" s="69" t="s">
        <v>197</v>
      </c>
      <c r="I116" s="70" t="s">
        <v>730</v>
      </c>
      <c r="J116" s="71" t="s">
        <v>1056</v>
      </c>
      <c r="K116" s="72"/>
      <c r="L116" s="72">
        <v>750</v>
      </c>
      <c r="M116" s="72">
        <v>750</v>
      </c>
      <c r="N116" s="72">
        <v>1200</v>
      </c>
      <c r="O116" s="72">
        <v>1800</v>
      </c>
      <c r="P116" s="72">
        <v>2000</v>
      </c>
      <c r="Q116" s="1063">
        <v>2000</v>
      </c>
      <c r="R116" s="1026"/>
      <c r="S116" s="73"/>
      <c r="T116" s="880"/>
      <c r="U116" s="880"/>
      <c r="V116" s="110"/>
      <c r="X116" s="123"/>
    </row>
    <row r="117" spans="1:24" ht="12.75" customHeight="1">
      <c r="B117" s="65">
        <v>1</v>
      </c>
      <c r="C117" s="66">
        <f t="shared" si="8"/>
        <v>4</v>
      </c>
      <c r="D117" s="76" t="s">
        <v>87</v>
      </c>
      <c r="E117" s="76" t="s">
        <v>68</v>
      </c>
      <c r="F117" s="99" t="s">
        <v>99</v>
      </c>
      <c r="G117" s="115"/>
      <c r="H117" s="96" t="s">
        <v>119</v>
      </c>
      <c r="I117" s="70" t="s">
        <v>731</v>
      </c>
      <c r="J117" s="71" t="s">
        <v>14</v>
      </c>
      <c r="K117" s="72">
        <v>500</v>
      </c>
      <c r="L117" s="72">
        <v>700</v>
      </c>
      <c r="M117" s="72">
        <v>900</v>
      </c>
      <c r="N117" s="72">
        <v>1100</v>
      </c>
      <c r="O117" s="72">
        <v>2000</v>
      </c>
      <c r="P117" s="72">
        <v>2000</v>
      </c>
      <c r="Q117" s="1085">
        <v>2000</v>
      </c>
      <c r="R117" s="1073"/>
      <c r="S117" s="97"/>
      <c r="T117" s="880"/>
      <c r="U117" s="880"/>
      <c r="V117" s="110"/>
    </row>
    <row r="118" spans="1:24" ht="12.75" customHeight="1">
      <c r="A118" s="320"/>
      <c r="B118" s="65">
        <v>1</v>
      </c>
      <c r="C118" s="66">
        <f>IF(E118="A",1,IF(E118="B",1,0))</f>
        <v>1</v>
      </c>
      <c r="D118" s="1254" t="s">
        <v>90</v>
      </c>
      <c r="E118" s="1253" t="s">
        <v>68</v>
      </c>
      <c r="F118" s="1253" t="s">
        <v>87</v>
      </c>
      <c r="G118" s="78"/>
      <c r="H118" s="100" t="s">
        <v>251</v>
      </c>
      <c r="I118" s="826" t="s">
        <v>6524</v>
      </c>
      <c r="J118" s="81" t="s">
        <v>6111</v>
      </c>
      <c r="K118" s="72"/>
      <c r="L118" s="72"/>
      <c r="M118" s="72"/>
      <c r="N118" s="72"/>
      <c r="O118" s="72"/>
      <c r="P118" s="72"/>
      <c r="Q118" s="833">
        <v>450</v>
      </c>
      <c r="R118" s="822">
        <v>750</v>
      </c>
      <c r="S118" s="73"/>
      <c r="T118" s="880"/>
      <c r="U118" s="880"/>
      <c r="V118" s="110"/>
    </row>
    <row r="119" spans="1:24" ht="12.75" customHeight="1">
      <c r="B119" s="65">
        <v>1</v>
      </c>
      <c r="C119" s="66">
        <f t="shared" si="8"/>
        <v>4</v>
      </c>
      <c r="D119" s="76" t="s">
        <v>87</v>
      </c>
      <c r="E119" s="76" t="s">
        <v>68</v>
      </c>
      <c r="F119" s="76" t="s">
        <v>87</v>
      </c>
      <c r="G119" s="95"/>
      <c r="H119" s="96" t="s">
        <v>251</v>
      </c>
      <c r="I119" s="70" t="s">
        <v>734</v>
      </c>
      <c r="J119" s="71" t="s">
        <v>14</v>
      </c>
      <c r="K119" s="72">
        <v>1400</v>
      </c>
      <c r="L119" s="72">
        <v>1400</v>
      </c>
      <c r="M119" s="72">
        <v>4500</v>
      </c>
      <c r="N119" s="72">
        <v>5000</v>
      </c>
      <c r="O119" s="72">
        <v>5000</v>
      </c>
      <c r="P119" s="72">
        <v>5000</v>
      </c>
      <c r="Q119" s="1084">
        <v>5000</v>
      </c>
      <c r="R119" s="1073"/>
      <c r="S119" s="97"/>
      <c r="T119" s="880"/>
      <c r="U119" s="880"/>
      <c r="V119" s="110"/>
    </row>
    <row r="120" spans="1:24" ht="12.75" customHeight="1">
      <c r="B120" s="456"/>
      <c r="C120" s="457"/>
      <c r="D120" s="458"/>
      <c r="E120" s="458"/>
      <c r="F120" s="458"/>
      <c r="G120" s="459"/>
      <c r="H120" s="457"/>
      <c r="I120" s="460" t="s">
        <v>125</v>
      </c>
      <c r="J120" s="461"/>
      <c r="K120" s="72"/>
      <c r="L120" s="72"/>
      <c r="M120" s="72"/>
      <c r="N120" s="72"/>
      <c r="O120" s="72"/>
      <c r="P120" s="72"/>
      <c r="Q120" s="1083"/>
      <c r="R120" s="1072"/>
      <c r="S120" s="462"/>
      <c r="T120" s="898"/>
      <c r="U120" s="898"/>
      <c r="V120" s="463"/>
      <c r="W120" s="111"/>
    </row>
    <row r="121" spans="1:24" ht="12" customHeight="1">
      <c r="B121" s="65">
        <v>1</v>
      </c>
      <c r="C121" s="66">
        <f>IF(E121="A",4,IF(E121="B",3,IF(E121="C",2,IF(E121="D",1,0))))</f>
        <v>2</v>
      </c>
      <c r="D121" s="105" t="s">
        <v>90</v>
      </c>
      <c r="E121" s="105" t="s">
        <v>90</v>
      </c>
      <c r="F121" s="192" t="s">
        <v>99</v>
      </c>
      <c r="G121" s="68"/>
      <c r="H121" s="69" t="s">
        <v>126</v>
      </c>
      <c r="I121" s="70" t="s">
        <v>735</v>
      </c>
      <c r="J121" s="71" t="s">
        <v>14</v>
      </c>
      <c r="K121" s="72"/>
      <c r="L121" s="72">
        <v>900</v>
      </c>
      <c r="M121" s="72">
        <v>900</v>
      </c>
      <c r="N121" s="72">
        <v>900</v>
      </c>
      <c r="O121" s="72">
        <v>2000</v>
      </c>
      <c r="P121" s="72">
        <v>2000</v>
      </c>
      <c r="Q121" s="1064">
        <v>2000</v>
      </c>
      <c r="R121" s="1026"/>
      <c r="S121" s="73"/>
      <c r="T121" s="880"/>
      <c r="U121" s="880"/>
      <c r="V121" s="110"/>
    </row>
    <row r="122" spans="1:24" ht="12.75" customHeight="1">
      <c r="B122" s="65">
        <v>1</v>
      </c>
      <c r="C122" s="66">
        <f>IF(E122="A",4,IF(E122="B",3,IF(E122="C",2,IF(E122="D",1,0))))</f>
        <v>4</v>
      </c>
      <c r="D122" s="67" t="s">
        <v>87</v>
      </c>
      <c r="E122" s="67" t="s">
        <v>68</v>
      </c>
      <c r="F122" s="105" t="s">
        <v>90</v>
      </c>
      <c r="G122" s="68"/>
      <c r="H122" s="69" t="s">
        <v>126</v>
      </c>
      <c r="I122" s="70" t="s">
        <v>736</v>
      </c>
      <c r="J122" s="71" t="s">
        <v>10</v>
      </c>
      <c r="K122" s="72"/>
      <c r="L122" s="72">
        <v>200</v>
      </c>
      <c r="M122" s="72">
        <v>200</v>
      </c>
      <c r="N122" s="72">
        <v>400</v>
      </c>
      <c r="O122" s="72">
        <v>400</v>
      </c>
      <c r="P122" s="72">
        <v>600</v>
      </c>
      <c r="Q122" s="1063">
        <v>600</v>
      </c>
      <c r="R122" s="1026"/>
      <c r="S122" s="73"/>
      <c r="T122" s="880"/>
      <c r="U122" s="880"/>
      <c r="V122" s="110"/>
    </row>
    <row r="123" spans="1:24" ht="12.75" customHeight="1">
      <c r="A123" s="320"/>
      <c r="B123" s="65">
        <v>1</v>
      </c>
      <c r="C123" s="66">
        <f>IF(E123="A",1,IF(E123="B",1,0))</f>
        <v>0</v>
      </c>
      <c r="D123" s="1254" t="s">
        <v>90</v>
      </c>
      <c r="E123" s="1254" t="s">
        <v>90</v>
      </c>
      <c r="F123" s="1253" t="s">
        <v>68</v>
      </c>
      <c r="G123" s="78"/>
      <c r="H123" s="100" t="s">
        <v>126</v>
      </c>
      <c r="I123" s="826" t="s">
        <v>6560</v>
      </c>
      <c r="J123" s="81" t="s">
        <v>1056</v>
      </c>
      <c r="K123" s="72"/>
      <c r="L123" s="72"/>
      <c r="M123" s="72"/>
      <c r="N123" s="72"/>
      <c r="O123" s="72"/>
      <c r="P123" s="72"/>
      <c r="Q123" s="833">
        <v>840</v>
      </c>
      <c r="R123" s="822">
        <v>1400</v>
      </c>
      <c r="S123" s="769">
        <v>1400</v>
      </c>
      <c r="T123" s="880"/>
      <c r="U123" s="880"/>
      <c r="V123" s="110"/>
    </row>
    <row r="124" spans="1:24" ht="12.75" customHeight="1">
      <c r="A124" s="111"/>
      <c r="B124" s="65">
        <v>1</v>
      </c>
      <c r="C124" s="66">
        <f>IF(E124="A",4,IF(E124="B",3,IF(E124="C",2,IF(E124="D",1,0))))</f>
        <v>2</v>
      </c>
      <c r="D124" s="1030" t="s">
        <v>68</v>
      </c>
      <c r="E124" s="1033" t="s">
        <v>90</v>
      </c>
      <c r="F124" s="1034" t="s">
        <v>87</v>
      </c>
      <c r="G124" s="78"/>
      <c r="H124" s="100" t="s">
        <v>129</v>
      </c>
      <c r="I124" s="101" t="s">
        <v>6317</v>
      </c>
      <c r="J124" s="1023" t="s">
        <v>14</v>
      </c>
      <c r="K124" s="72"/>
      <c r="L124" s="72"/>
      <c r="M124" s="72"/>
      <c r="N124" s="72"/>
      <c r="O124" s="72"/>
      <c r="P124" s="72">
        <v>350</v>
      </c>
      <c r="Q124" s="1063">
        <v>350</v>
      </c>
      <c r="R124" s="1026"/>
      <c r="S124" s="1027"/>
      <c r="T124" s="1028"/>
      <c r="U124" s="1028"/>
      <c r="V124" s="1029"/>
    </row>
    <row r="125" spans="1:24" ht="12.75" customHeight="1">
      <c r="A125" s="810"/>
      <c r="B125" s="65">
        <v>1</v>
      </c>
      <c r="C125" s="66">
        <f>IF(E125="A",4,IF(E125="B",3,IF(E125="C",2,IF(E125="D",1,0))))</f>
        <v>3</v>
      </c>
      <c r="D125" s="76" t="s">
        <v>87</v>
      </c>
      <c r="E125" s="76" t="s">
        <v>87</v>
      </c>
      <c r="F125" s="76" t="s">
        <v>87</v>
      </c>
      <c r="G125" s="78"/>
      <c r="H125" s="100" t="s">
        <v>131</v>
      </c>
      <c r="I125" s="101" t="s">
        <v>5736</v>
      </c>
      <c r="J125" s="81" t="s">
        <v>17</v>
      </c>
      <c r="K125" s="72"/>
      <c r="L125" s="72"/>
      <c r="M125" s="72"/>
      <c r="N125" s="72">
        <v>1400</v>
      </c>
      <c r="O125" s="72">
        <v>1400</v>
      </c>
      <c r="P125" s="72">
        <v>1400</v>
      </c>
      <c r="Q125" s="1064">
        <v>3000</v>
      </c>
      <c r="R125" s="108"/>
      <c r="S125" s="73"/>
      <c r="T125" s="880"/>
      <c r="U125" s="880"/>
      <c r="V125" s="110"/>
    </row>
    <row r="126" spans="1:24" ht="12.75" customHeight="1">
      <c r="B126" s="456"/>
      <c r="C126" s="457"/>
      <c r="D126" s="458"/>
      <c r="E126" s="458"/>
      <c r="F126" s="458"/>
      <c r="G126" s="459"/>
      <c r="H126" s="457"/>
      <c r="I126" s="464" t="s">
        <v>134</v>
      </c>
      <c r="J126" s="461"/>
      <c r="K126" s="72"/>
      <c r="L126" s="72"/>
      <c r="M126" s="72"/>
      <c r="N126" s="72"/>
      <c r="O126" s="72"/>
      <c r="P126" s="72"/>
      <c r="Q126" s="1083"/>
      <c r="R126" s="1072"/>
      <c r="S126" s="462"/>
      <c r="T126" s="898"/>
      <c r="U126" s="898"/>
      <c r="V126" s="463"/>
    </row>
    <row r="127" spans="1:24" ht="12" customHeight="1">
      <c r="B127" s="65">
        <v>1</v>
      </c>
      <c r="C127" s="66">
        <f t="shared" ref="C127:C134" si="9">IF(E127="A",4,IF(E127="B",3,IF(E127="C",2,IF(E127="D",1,0))))</f>
        <v>3</v>
      </c>
      <c r="D127" s="76" t="s">
        <v>87</v>
      </c>
      <c r="E127" s="76" t="s">
        <v>87</v>
      </c>
      <c r="F127" s="76" t="s">
        <v>68</v>
      </c>
      <c r="G127" s="115"/>
      <c r="H127" s="69" t="s">
        <v>215</v>
      </c>
      <c r="I127" s="70" t="s">
        <v>738</v>
      </c>
      <c r="J127" s="71" t="s">
        <v>10</v>
      </c>
      <c r="K127" s="72">
        <v>4000</v>
      </c>
      <c r="L127" s="72">
        <v>5000</v>
      </c>
      <c r="M127" s="72">
        <v>5000</v>
      </c>
      <c r="N127" s="72">
        <v>5000</v>
      </c>
      <c r="O127" s="72">
        <v>5000</v>
      </c>
      <c r="P127" s="72">
        <v>5000</v>
      </c>
      <c r="Q127" s="1084">
        <v>5000</v>
      </c>
      <c r="R127" s="1073"/>
      <c r="S127" s="97"/>
      <c r="T127" s="880"/>
      <c r="U127" s="880"/>
      <c r="V127" s="110"/>
    </row>
    <row r="128" spans="1:24" ht="12.75" customHeight="1">
      <c r="A128" s="320"/>
      <c r="B128" s="65">
        <v>1</v>
      </c>
      <c r="C128" s="66">
        <f>IF(E128="A",1,IF(E128="B",1,0))</f>
        <v>1</v>
      </c>
      <c r="D128" s="1254" t="s">
        <v>90</v>
      </c>
      <c r="E128" s="1253" t="s">
        <v>87</v>
      </c>
      <c r="F128" s="1254" t="s">
        <v>90</v>
      </c>
      <c r="G128" s="78"/>
      <c r="H128" s="100" t="s">
        <v>135</v>
      </c>
      <c r="I128" s="826" t="s">
        <v>6593</v>
      </c>
      <c r="J128" s="81" t="s">
        <v>17</v>
      </c>
      <c r="K128" s="72"/>
      <c r="L128" s="72"/>
      <c r="M128" s="72"/>
      <c r="N128" s="72"/>
      <c r="O128" s="72"/>
      <c r="P128" s="72"/>
      <c r="Q128" s="833">
        <v>2260</v>
      </c>
      <c r="R128" s="822">
        <v>3700</v>
      </c>
      <c r="S128" s="769">
        <v>3700</v>
      </c>
      <c r="T128" s="880"/>
      <c r="U128" s="880"/>
      <c r="V128" s="110"/>
    </row>
    <row r="129" spans="1:256" ht="12.75" customHeight="1">
      <c r="B129" s="65">
        <v>1</v>
      </c>
      <c r="C129" s="66">
        <f t="shared" si="9"/>
        <v>2</v>
      </c>
      <c r="D129" s="824" t="s">
        <v>90</v>
      </c>
      <c r="E129" s="824" t="s">
        <v>90</v>
      </c>
      <c r="F129" s="824" t="s">
        <v>90</v>
      </c>
      <c r="G129" s="78"/>
      <c r="H129" s="100" t="s">
        <v>135</v>
      </c>
      <c r="I129" s="101" t="s">
        <v>6072</v>
      </c>
      <c r="J129" s="81" t="s">
        <v>616</v>
      </c>
      <c r="K129" s="72"/>
      <c r="L129" s="72"/>
      <c r="M129" s="72"/>
      <c r="N129" s="72"/>
      <c r="O129" s="72">
        <v>540</v>
      </c>
      <c r="P129" s="72">
        <v>900</v>
      </c>
      <c r="Q129" s="1063">
        <v>900</v>
      </c>
      <c r="R129" s="108"/>
      <c r="S129" s="73"/>
      <c r="T129" s="880"/>
      <c r="U129" s="880"/>
      <c r="V129" s="110"/>
      <c r="X129" s="123"/>
    </row>
    <row r="130" spans="1:256" ht="12.75" customHeight="1">
      <c r="B130" s="65">
        <v>1</v>
      </c>
      <c r="C130" s="66">
        <f t="shared" si="9"/>
        <v>2</v>
      </c>
      <c r="D130" s="823" t="s">
        <v>87</v>
      </c>
      <c r="E130" s="824" t="s">
        <v>90</v>
      </c>
      <c r="F130" s="825" t="s">
        <v>70</v>
      </c>
      <c r="G130" s="78"/>
      <c r="H130" s="100" t="s">
        <v>215</v>
      </c>
      <c r="I130" s="101" t="s">
        <v>6070</v>
      </c>
      <c r="J130" s="81" t="s">
        <v>6111</v>
      </c>
      <c r="K130" s="72"/>
      <c r="L130" s="72"/>
      <c r="M130" s="72"/>
      <c r="N130" s="72"/>
      <c r="O130" s="72">
        <v>1365</v>
      </c>
      <c r="P130" s="72">
        <v>2275</v>
      </c>
      <c r="Q130" s="1063">
        <v>2275</v>
      </c>
      <c r="R130" s="108"/>
      <c r="S130" s="73"/>
      <c r="T130" s="880"/>
      <c r="U130" s="880"/>
      <c r="V130" s="110"/>
      <c r="X130" s="123"/>
    </row>
    <row r="131" spans="1:256" s="109" customFormat="1" ht="12.5">
      <c r="A131"/>
      <c r="B131" s="65">
        <v>1</v>
      </c>
      <c r="C131" s="66">
        <f t="shared" si="9"/>
        <v>3</v>
      </c>
      <c r="D131" s="99" t="s">
        <v>70</v>
      </c>
      <c r="E131" s="76" t="s">
        <v>87</v>
      </c>
      <c r="F131" s="77" t="s">
        <v>90</v>
      </c>
      <c r="G131" s="78"/>
      <c r="H131" s="96" t="s">
        <v>135</v>
      </c>
      <c r="I131" s="107" t="s">
        <v>742</v>
      </c>
      <c r="J131" s="81" t="s">
        <v>616</v>
      </c>
      <c r="K131" s="811"/>
      <c r="L131" s="811"/>
      <c r="M131" s="811"/>
      <c r="N131" s="811"/>
      <c r="O131" s="811">
        <v>1800</v>
      </c>
      <c r="P131" s="811">
        <v>1800</v>
      </c>
      <c r="Q131" s="1063">
        <v>1800</v>
      </c>
      <c r="R131" s="108"/>
      <c r="S131" s="103"/>
      <c r="T131" s="880"/>
      <c r="U131" s="880"/>
      <c r="V131" s="110"/>
      <c r="W131" s="861"/>
    </row>
    <row r="132" spans="1:256" ht="12.75" customHeight="1">
      <c r="A132" s="320"/>
      <c r="B132" s="65">
        <v>1</v>
      </c>
      <c r="C132" s="66">
        <f>IF(E132="A",1,IF(E132="B",1,0))</f>
        <v>1</v>
      </c>
      <c r="D132" s="1253" t="s">
        <v>87</v>
      </c>
      <c r="E132" s="1253" t="s">
        <v>68</v>
      </c>
      <c r="F132" s="1253" t="s">
        <v>87</v>
      </c>
      <c r="G132" s="78"/>
      <c r="H132" s="100" t="s">
        <v>269</v>
      </c>
      <c r="I132" s="826" t="s">
        <v>6629</v>
      </c>
      <c r="J132" s="81" t="s">
        <v>17</v>
      </c>
      <c r="K132" s="72"/>
      <c r="L132" s="72"/>
      <c r="M132" s="72"/>
      <c r="N132" s="72"/>
      <c r="O132" s="72"/>
      <c r="P132" s="72"/>
      <c r="Q132" s="833">
        <v>300</v>
      </c>
      <c r="R132" s="822">
        <v>500</v>
      </c>
      <c r="S132" s="73"/>
      <c r="T132" s="880"/>
      <c r="U132" s="880"/>
      <c r="V132" s="110"/>
    </row>
    <row r="133" spans="1:256" ht="12.75" customHeight="1">
      <c r="B133" s="65">
        <v>1</v>
      </c>
      <c r="C133" s="66">
        <f t="shared" si="9"/>
        <v>2</v>
      </c>
      <c r="D133" s="76" t="s">
        <v>68</v>
      </c>
      <c r="E133" s="77" t="s">
        <v>90</v>
      </c>
      <c r="F133" s="76" t="s">
        <v>87</v>
      </c>
      <c r="G133" s="95"/>
      <c r="H133" s="96" t="s">
        <v>140</v>
      </c>
      <c r="I133" s="70" t="s">
        <v>741</v>
      </c>
      <c r="J133" s="71" t="s">
        <v>10</v>
      </c>
      <c r="K133" s="72">
        <v>500</v>
      </c>
      <c r="L133" s="72">
        <v>1000</v>
      </c>
      <c r="M133" s="72">
        <v>1500</v>
      </c>
      <c r="N133" s="72">
        <v>2000</v>
      </c>
      <c r="O133" s="72">
        <v>2500</v>
      </c>
      <c r="P133" s="72">
        <v>4000</v>
      </c>
      <c r="Q133" s="1084">
        <v>4000</v>
      </c>
      <c r="R133" s="1073"/>
      <c r="S133" s="97"/>
      <c r="T133" s="880"/>
      <c r="U133" s="880"/>
      <c r="V133" s="110"/>
      <c r="W133" s="109"/>
      <c r="X133" s="123"/>
    </row>
    <row r="134" spans="1:256" ht="12.75" customHeight="1">
      <c r="B134" s="65">
        <v>1</v>
      </c>
      <c r="C134" s="66">
        <f t="shared" si="9"/>
        <v>2</v>
      </c>
      <c r="D134" s="76" t="s">
        <v>87</v>
      </c>
      <c r="E134" s="77" t="s">
        <v>90</v>
      </c>
      <c r="F134" s="99" t="s">
        <v>70</v>
      </c>
      <c r="G134" s="95"/>
      <c r="H134" s="96" t="s">
        <v>140</v>
      </c>
      <c r="I134" s="70" t="s">
        <v>743</v>
      </c>
      <c r="J134" s="81" t="s">
        <v>6111</v>
      </c>
      <c r="K134" s="72">
        <v>540</v>
      </c>
      <c r="L134" s="72">
        <v>900</v>
      </c>
      <c r="M134" s="72">
        <v>900</v>
      </c>
      <c r="N134" s="72">
        <v>1000</v>
      </c>
      <c r="O134" s="72">
        <v>1000</v>
      </c>
      <c r="P134" s="72">
        <v>2000</v>
      </c>
      <c r="Q134" s="1084">
        <v>4000</v>
      </c>
      <c r="R134" s="1073"/>
      <c r="S134" s="97"/>
      <c r="T134" s="880"/>
      <c r="U134" s="880"/>
      <c r="V134" s="110"/>
    </row>
    <row r="135" spans="1:256" ht="12.75" customHeight="1">
      <c r="B135" s="456"/>
      <c r="C135" s="457"/>
      <c r="D135" s="465"/>
      <c r="E135" s="465"/>
      <c r="F135" s="465"/>
      <c r="G135" s="459"/>
      <c r="H135" s="457"/>
      <c r="I135" s="464" t="s">
        <v>147</v>
      </c>
      <c r="J135" s="461"/>
      <c r="K135" s="72"/>
      <c r="L135" s="72"/>
      <c r="M135" s="72"/>
      <c r="N135" s="72"/>
      <c r="O135" s="72"/>
      <c r="P135" s="72"/>
      <c r="Q135" s="1083"/>
      <c r="R135" s="1072"/>
      <c r="S135" s="462"/>
      <c r="T135" s="898"/>
      <c r="U135" s="898"/>
      <c r="V135" s="463"/>
      <c r="W135" s="320"/>
      <c r="X135" s="85"/>
    </row>
    <row r="136" spans="1:256" ht="12.75" customHeight="1">
      <c r="B136" s="65">
        <v>1</v>
      </c>
      <c r="C136" s="66">
        <v>3</v>
      </c>
      <c r="D136" s="76" t="s">
        <v>87</v>
      </c>
      <c r="E136" s="76" t="s">
        <v>87</v>
      </c>
      <c r="F136" s="99" t="s">
        <v>70</v>
      </c>
      <c r="G136" s="78"/>
      <c r="H136" s="96" t="s">
        <v>148</v>
      </c>
      <c r="I136" s="107" t="s">
        <v>1164</v>
      </c>
      <c r="J136" s="81" t="s">
        <v>10</v>
      </c>
      <c r="K136" s="72"/>
      <c r="L136" s="72"/>
      <c r="M136" s="72"/>
      <c r="N136" s="72"/>
      <c r="O136" s="72"/>
      <c r="P136" s="72"/>
      <c r="Q136" s="833">
        <v>600</v>
      </c>
      <c r="R136" s="102"/>
      <c r="S136" s="73"/>
      <c r="T136" s="97"/>
      <c r="U136" s="103"/>
      <c r="V136" s="158"/>
    </row>
    <row r="137" spans="1:256" s="109" customFormat="1" ht="12" customHeight="1">
      <c r="A137"/>
      <c r="B137" s="65">
        <v>1</v>
      </c>
      <c r="C137" s="66">
        <f>IF(E137="A",4,IF(E137="B",3,IF(E137="C",2,IF(E137="D",1,0))))</f>
        <v>4</v>
      </c>
      <c r="D137" s="76" t="s">
        <v>68</v>
      </c>
      <c r="E137" s="76" t="s">
        <v>68</v>
      </c>
      <c r="F137" s="77" t="s">
        <v>90</v>
      </c>
      <c r="G137" s="78">
        <f>IF(E137="A",5,IF(E137="B",4,IF(E137="C",3,IF(E137="D",2,IF(E137="E",1)))))</f>
        <v>5</v>
      </c>
      <c r="H137" s="96" t="s">
        <v>220</v>
      </c>
      <c r="I137" s="107" t="s">
        <v>6100</v>
      </c>
      <c r="J137" s="81" t="s">
        <v>10</v>
      </c>
      <c r="K137" s="811"/>
      <c r="L137" s="811"/>
      <c r="M137" s="811"/>
      <c r="N137" s="811"/>
      <c r="O137" s="811">
        <v>200</v>
      </c>
      <c r="P137" s="811">
        <v>200</v>
      </c>
      <c r="Q137" s="1063">
        <v>200</v>
      </c>
      <c r="R137" s="829">
        <v>200</v>
      </c>
      <c r="S137" s="103"/>
      <c r="T137" s="884"/>
      <c r="U137" s="884"/>
      <c r="V137" s="104"/>
      <c r="W137" s="861"/>
      <c r="X137" s="320"/>
      <c r="Y137" s="320"/>
      <c r="Z137" s="320"/>
      <c r="AA137" s="320"/>
      <c r="AB137" s="320"/>
      <c r="AC137" s="320"/>
      <c r="AD137" s="320"/>
      <c r="AE137" s="320"/>
      <c r="AF137" s="320"/>
      <c r="AG137" s="320"/>
      <c r="AH137" s="320"/>
      <c r="AI137" s="320"/>
      <c r="AJ137" s="320"/>
      <c r="AK137" s="320"/>
      <c r="AL137" s="320"/>
      <c r="AM137" s="320"/>
      <c r="AN137" s="320"/>
      <c r="AO137" s="320"/>
      <c r="AP137" s="320"/>
      <c r="AQ137" s="320"/>
      <c r="AR137" s="320"/>
      <c r="AS137" s="320"/>
      <c r="AT137" s="320"/>
      <c r="AU137" s="320"/>
      <c r="AV137" s="320"/>
      <c r="AW137" s="320"/>
      <c r="AX137" s="320"/>
      <c r="AY137" s="320"/>
      <c r="AZ137" s="320"/>
      <c r="BA137" s="320"/>
      <c r="BB137" s="320"/>
      <c r="BC137" s="320"/>
      <c r="BD137" s="320"/>
      <c r="BE137" s="320"/>
      <c r="BF137" s="320"/>
      <c r="BG137" s="320"/>
      <c r="BH137" s="320"/>
      <c r="BI137" s="320"/>
      <c r="BJ137" s="320"/>
      <c r="BK137" s="320"/>
      <c r="BL137" s="320"/>
      <c r="BM137" s="320"/>
      <c r="BN137" s="320"/>
      <c r="BO137" s="320"/>
      <c r="BP137" s="320"/>
      <c r="BQ137" s="320"/>
      <c r="BR137" s="320"/>
      <c r="BS137" s="320"/>
      <c r="BT137" s="320"/>
      <c r="BU137" s="320"/>
      <c r="BV137" s="320"/>
      <c r="BW137" s="320"/>
      <c r="BX137" s="320"/>
      <c r="BY137" s="320"/>
      <c r="BZ137" s="320"/>
      <c r="CA137" s="320"/>
      <c r="CB137" s="320"/>
      <c r="CC137" s="320"/>
      <c r="CD137" s="320"/>
      <c r="CE137" s="320"/>
      <c r="CF137" s="320"/>
      <c r="CG137" s="320"/>
      <c r="CH137" s="320"/>
      <c r="CI137" s="320"/>
      <c r="CJ137" s="320"/>
      <c r="CK137" s="320"/>
      <c r="CL137" s="320"/>
      <c r="CM137" s="320"/>
      <c r="CN137" s="320"/>
      <c r="CO137" s="320"/>
      <c r="CP137" s="320"/>
      <c r="CQ137" s="320"/>
      <c r="CR137" s="320"/>
      <c r="CS137" s="320"/>
      <c r="CT137" s="320"/>
      <c r="CU137" s="320"/>
      <c r="CV137" s="320"/>
      <c r="CW137" s="320"/>
      <c r="CX137" s="320"/>
      <c r="CY137" s="320"/>
      <c r="CZ137" s="320"/>
      <c r="DA137" s="320"/>
      <c r="DB137" s="320"/>
      <c r="DC137" s="320"/>
      <c r="DD137" s="320"/>
      <c r="DE137" s="320"/>
      <c r="DF137" s="320"/>
      <c r="DG137" s="320"/>
      <c r="DH137" s="320"/>
      <c r="DI137" s="320"/>
      <c r="DJ137" s="320"/>
      <c r="DK137" s="320"/>
      <c r="DL137" s="320"/>
      <c r="DM137" s="320"/>
      <c r="DN137" s="320"/>
      <c r="DO137" s="320"/>
      <c r="DP137" s="320"/>
      <c r="DQ137" s="320"/>
      <c r="DR137" s="320"/>
      <c r="DS137" s="320"/>
      <c r="DT137" s="320"/>
      <c r="DU137" s="320"/>
      <c r="DV137" s="320"/>
      <c r="DW137" s="320"/>
      <c r="DX137" s="320"/>
      <c r="DY137" s="320"/>
      <c r="DZ137" s="320"/>
      <c r="EA137" s="320"/>
      <c r="EB137" s="320"/>
      <c r="EC137" s="320"/>
      <c r="ED137" s="320"/>
      <c r="EE137" s="320"/>
      <c r="EF137" s="320"/>
      <c r="EG137" s="320"/>
      <c r="EH137" s="320"/>
      <c r="EI137" s="320"/>
      <c r="EJ137" s="320"/>
      <c r="EK137" s="320"/>
      <c r="EL137" s="320"/>
      <c r="EM137" s="320"/>
      <c r="EN137" s="320"/>
      <c r="EO137" s="320"/>
      <c r="EP137" s="320"/>
      <c r="EQ137" s="320"/>
      <c r="ER137" s="320"/>
      <c r="ES137" s="320"/>
      <c r="ET137" s="320"/>
      <c r="EU137" s="320"/>
      <c r="EV137" s="320"/>
      <c r="EW137" s="320"/>
      <c r="EX137" s="320"/>
      <c r="EY137" s="320"/>
      <c r="EZ137" s="320"/>
      <c r="FA137" s="320"/>
      <c r="FB137" s="320"/>
      <c r="FC137" s="320"/>
      <c r="FD137" s="320"/>
      <c r="FE137" s="320"/>
      <c r="FF137" s="320"/>
      <c r="FG137" s="320"/>
      <c r="FH137" s="320"/>
      <c r="FI137" s="320"/>
      <c r="FJ137" s="320"/>
      <c r="FK137" s="320"/>
      <c r="FL137" s="320"/>
      <c r="FM137" s="320"/>
      <c r="FN137" s="320"/>
      <c r="FO137" s="320"/>
      <c r="FP137" s="320"/>
      <c r="FQ137" s="320"/>
      <c r="FR137" s="320"/>
      <c r="FS137" s="320"/>
      <c r="FT137" s="320"/>
      <c r="FU137" s="320"/>
      <c r="FV137" s="320"/>
      <c r="FW137" s="320"/>
      <c r="FX137" s="320"/>
      <c r="FY137" s="320"/>
      <c r="FZ137" s="320"/>
      <c r="GA137" s="320"/>
      <c r="GB137" s="320"/>
      <c r="GC137" s="320"/>
      <c r="GD137" s="320"/>
      <c r="GE137" s="320"/>
      <c r="GF137" s="320"/>
      <c r="GG137" s="320"/>
      <c r="GH137" s="320"/>
      <c r="GI137" s="320"/>
      <c r="GJ137" s="320"/>
      <c r="GK137" s="320"/>
      <c r="GL137" s="320"/>
      <c r="GM137" s="320"/>
      <c r="GN137" s="320"/>
      <c r="GO137" s="320"/>
      <c r="GP137" s="320"/>
      <c r="GQ137" s="320"/>
      <c r="GR137" s="320"/>
      <c r="GS137" s="320"/>
      <c r="GT137" s="320"/>
      <c r="GU137" s="320"/>
      <c r="GV137" s="320"/>
      <c r="GW137" s="320"/>
      <c r="GX137" s="320"/>
      <c r="GY137" s="320"/>
      <c r="GZ137" s="320"/>
      <c r="HA137" s="320"/>
      <c r="HB137" s="320"/>
      <c r="HC137" s="320"/>
      <c r="HD137" s="320"/>
      <c r="HE137" s="320"/>
      <c r="HF137" s="320"/>
      <c r="HG137" s="320"/>
      <c r="HH137" s="320"/>
      <c r="HI137" s="320"/>
      <c r="HJ137" s="320"/>
      <c r="HK137" s="320"/>
      <c r="HL137" s="320"/>
      <c r="HM137" s="320"/>
      <c r="HN137" s="320"/>
      <c r="HO137" s="320"/>
      <c r="HP137" s="320"/>
      <c r="HQ137" s="320"/>
      <c r="HR137" s="320"/>
      <c r="HS137" s="320"/>
      <c r="HT137" s="320"/>
      <c r="HU137" s="320"/>
      <c r="HV137" s="320"/>
      <c r="HW137" s="320"/>
      <c r="HX137" s="320"/>
      <c r="HY137" s="320"/>
      <c r="HZ137" s="320"/>
      <c r="IA137" s="320"/>
      <c r="IB137" s="320"/>
      <c r="IC137" s="320"/>
      <c r="ID137" s="320"/>
      <c r="IE137" s="320"/>
      <c r="IF137" s="320"/>
      <c r="IG137" s="320"/>
      <c r="IH137" s="320"/>
      <c r="II137" s="320"/>
      <c r="IJ137" s="320"/>
      <c r="IK137" s="320"/>
      <c r="IL137" s="320"/>
      <c r="IM137" s="320"/>
      <c r="IN137" s="320"/>
      <c r="IO137" s="320"/>
      <c r="IP137" s="320"/>
      <c r="IQ137" s="320"/>
      <c r="IR137" s="320"/>
      <c r="IS137" s="320"/>
      <c r="IT137" s="320"/>
      <c r="IU137" s="320"/>
      <c r="IV137" s="320"/>
    </row>
    <row r="138" spans="1:256" ht="12.75" customHeight="1" thickBot="1">
      <c r="B138" s="130"/>
      <c r="C138" s="130"/>
      <c r="D138" s="130"/>
      <c r="E138" s="130"/>
      <c r="F138" s="130"/>
      <c r="G138" s="130"/>
      <c r="H138" s="131"/>
      <c r="I138" s="131"/>
      <c r="J138" s="132"/>
      <c r="K138" s="133"/>
      <c r="L138" s="133"/>
      <c r="M138" s="133"/>
      <c r="N138" s="133"/>
      <c r="O138" s="133"/>
      <c r="P138" s="133"/>
      <c r="Q138" s="835"/>
      <c r="R138" s="134"/>
      <c r="S138" s="135"/>
      <c r="T138" s="133"/>
      <c r="U138" s="133"/>
      <c r="V138" s="133"/>
      <c r="X138" s="85"/>
    </row>
    <row r="139" spans="1:256" ht="12.75" customHeight="1">
      <c r="B139" s="136"/>
      <c r="C139" s="136"/>
      <c r="D139" s="136"/>
      <c r="E139" s="136"/>
      <c r="F139" s="136"/>
      <c r="G139" s="136"/>
      <c r="H139" s="137"/>
      <c r="I139" s="137"/>
      <c r="J139" s="138" t="s">
        <v>150</v>
      </c>
      <c r="K139" s="139">
        <v>90965</v>
      </c>
      <c r="L139" s="139">
        <v>91460</v>
      </c>
      <c r="M139" s="139">
        <v>91690</v>
      </c>
      <c r="N139" s="139">
        <v>88800</v>
      </c>
      <c r="O139" s="139">
        <v>93885</v>
      </c>
      <c r="P139" s="139">
        <v>91145</v>
      </c>
      <c r="Q139" s="1086">
        <f>SUM(Q86:Q137)</f>
        <v>93975</v>
      </c>
      <c r="R139" s="875">
        <f>SUM(R86:R137)</f>
        <v>24350</v>
      </c>
      <c r="S139" s="140"/>
      <c r="T139" s="902"/>
      <c r="U139" s="902"/>
      <c r="V139" s="141"/>
      <c r="W139" s="109"/>
      <c r="X139" s="188"/>
    </row>
    <row r="140" spans="1:256" ht="12" customHeight="1">
      <c r="B140" s="136"/>
      <c r="C140" s="136"/>
      <c r="D140" s="136"/>
      <c r="E140" s="136"/>
      <c r="F140" s="136"/>
      <c r="G140" s="136"/>
      <c r="H140" s="137"/>
      <c r="I140" s="137"/>
      <c r="J140" s="142" t="s">
        <v>151</v>
      </c>
      <c r="K140" s="72">
        <v>92000</v>
      </c>
      <c r="L140" s="72">
        <v>92000</v>
      </c>
      <c r="M140" s="72">
        <v>92000</v>
      </c>
      <c r="N140" s="72">
        <v>92000</v>
      </c>
      <c r="O140" s="72">
        <v>94000</v>
      </c>
      <c r="P140" s="72">
        <v>94000</v>
      </c>
      <c r="Q140" s="1069">
        <v>94000</v>
      </c>
      <c r="R140" s="1058">
        <v>94000</v>
      </c>
      <c r="S140" s="143"/>
      <c r="T140" s="889"/>
      <c r="U140" s="889"/>
      <c r="V140" s="144"/>
    </row>
    <row r="141" spans="1:256" ht="12" customHeight="1" thickBot="1">
      <c r="B141" s="136"/>
      <c r="C141" s="136"/>
      <c r="D141" s="136"/>
      <c r="E141" s="136"/>
      <c r="F141" s="136"/>
      <c r="G141" s="136"/>
      <c r="H141" s="137"/>
      <c r="I141" s="137"/>
      <c r="J141" s="145" t="s">
        <v>152</v>
      </c>
      <c r="K141" s="72">
        <v>1035</v>
      </c>
      <c r="L141" s="72">
        <f>L140-L139</f>
        <v>540</v>
      </c>
      <c r="M141" s="72">
        <f>M140-M139</f>
        <v>310</v>
      </c>
      <c r="N141" s="72">
        <f>N140-N139</f>
        <v>3200</v>
      </c>
      <c r="O141" s="72">
        <f>O140-O139</f>
        <v>115</v>
      </c>
      <c r="P141" s="72">
        <f>P140-P139</f>
        <v>2855</v>
      </c>
      <c r="Q141" s="1068">
        <f t="shared" ref="Q141" si="10">Q140-Q139</f>
        <v>25</v>
      </c>
      <c r="R141" s="1076"/>
      <c r="S141" s="146"/>
      <c r="T141" s="903"/>
      <c r="U141" s="903"/>
      <c r="V141" s="147"/>
    </row>
    <row r="142" spans="1:256" ht="12" customHeight="1">
      <c r="B142" s="136"/>
      <c r="C142" s="136"/>
      <c r="D142" s="136"/>
      <c r="E142" s="136"/>
      <c r="F142" s="136"/>
      <c r="G142" s="136"/>
      <c r="H142" s="137"/>
      <c r="I142" s="137"/>
      <c r="J142" s="148"/>
      <c r="K142" s="72"/>
      <c r="L142" s="72"/>
      <c r="M142" s="72"/>
      <c r="N142" s="72"/>
      <c r="O142" s="72"/>
      <c r="P142" s="72"/>
      <c r="Q142" s="838"/>
      <c r="R142" s="149"/>
      <c r="S142" s="150"/>
      <c r="T142" s="904"/>
      <c r="U142" s="904"/>
      <c r="V142" s="151"/>
    </row>
    <row r="143" spans="1:256" ht="12" customHeight="1">
      <c r="B143" s="1280" t="s">
        <v>153</v>
      </c>
      <c r="C143" s="1280"/>
      <c r="D143" s="1280"/>
      <c r="E143" s="1280"/>
      <c r="F143" s="1280"/>
      <c r="G143" s="1280"/>
      <c r="H143" s="1280"/>
      <c r="I143" s="1280"/>
      <c r="J143" s="152" t="s">
        <v>154</v>
      </c>
      <c r="K143" s="153">
        <v>2860</v>
      </c>
      <c r="L143" s="153">
        <v>1200</v>
      </c>
      <c r="M143" s="153">
        <v>1120</v>
      </c>
      <c r="N143" s="153"/>
      <c r="O143" s="153">
        <v>3990</v>
      </c>
      <c r="P143" s="153">
        <v>2520</v>
      </c>
      <c r="Q143" s="839">
        <v>3040</v>
      </c>
      <c r="R143" s="155"/>
      <c r="S143" s="156"/>
      <c r="T143" s="892"/>
      <c r="U143" s="892"/>
      <c r="V143" s="157"/>
    </row>
    <row r="144" spans="1:256" ht="12" customHeight="1">
      <c r="B144" s="1280"/>
      <c r="C144" s="1280"/>
      <c r="D144" s="1280"/>
      <c r="E144" s="1280"/>
      <c r="F144" s="1280"/>
      <c r="G144" s="1280"/>
      <c r="H144" s="1280"/>
      <c r="I144" s="1280"/>
      <c r="J144" s="154" t="s">
        <v>155</v>
      </c>
      <c r="K144" s="72">
        <v>3303</v>
      </c>
      <c r="L144" s="72">
        <v>663</v>
      </c>
      <c r="M144" s="72">
        <f>L148-M143</f>
        <v>543</v>
      </c>
      <c r="N144" s="72">
        <f>M148-N143</f>
        <v>2443</v>
      </c>
      <c r="O144" s="72">
        <f>N148-O143</f>
        <v>3038</v>
      </c>
      <c r="P144" s="72">
        <f>O148-P143</f>
        <v>1878</v>
      </c>
      <c r="Q144" s="1065">
        <f>P148-Q143</f>
        <v>3278</v>
      </c>
      <c r="R144" s="1077">
        <f>Q148</f>
        <v>4733</v>
      </c>
      <c r="S144" s="103"/>
      <c r="T144" s="905"/>
      <c r="U144" s="905"/>
      <c r="V144" s="158"/>
    </row>
    <row r="145" spans="1:24" ht="12" customHeight="1">
      <c r="B145" s="1281" t="s">
        <v>156</v>
      </c>
      <c r="C145" s="1281"/>
      <c r="D145" s="1281"/>
      <c r="E145" s="1281"/>
      <c r="F145" s="1281"/>
      <c r="G145" s="1281"/>
      <c r="H145" s="1281"/>
      <c r="I145" s="1281"/>
      <c r="J145" s="142" t="s">
        <v>157</v>
      </c>
      <c r="K145" s="72">
        <v>1410</v>
      </c>
      <c r="L145" s="72">
        <v>1460</v>
      </c>
      <c r="M145" s="72">
        <v>1590</v>
      </c>
      <c r="N145" s="72">
        <v>1385</v>
      </c>
      <c r="O145" s="72">
        <v>1245</v>
      </c>
      <c r="P145" s="72">
        <v>1585</v>
      </c>
      <c r="Q145" s="1069">
        <v>1430</v>
      </c>
      <c r="R145" s="1058"/>
      <c r="S145" s="143"/>
      <c r="T145" s="889"/>
      <c r="U145" s="889"/>
      <c r="V145" s="144"/>
    </row>
    <row r="146" spans="1:24" ht="12" customHeight="1">
      <c r="B146" s="1282" t="s">
        <v>158</v>
      </c>
      <c r="C146" s="1282"/>
      <c r="D146" s="1283" t="s">
        <v>159</v>
      </c>
      <c r="E146" s="1283"/>
      <c r="F146" s="1283"/>
      <c r="G146" s="1283"/>
      <c r="H146" s="1283"/>
      <c r="I146" s="1283"/>
      <c r="J146" s="159" t="s">
        <v>708</v>
      </c>
      <c r="K146" s="72"/>
      <c r="L146" s="72"/>
      <c r="M146" s="816"/>
      <c r="N146" s="816"/>
      <c r="O146" s="816"/>
      <c r="P146" s="827"/>
      <c r="Q146" s="1088"/>
      <c r="R146" s="1078"/>
      <c r="S146" s="160"/>
      <c r="T146" s="906"/>
      <c r="U146" s="906"/>
      <c r="V146" s="161"/>
    </row>
    <row r="147" spans="1:24" ht="12" customHeight="1">
      <c r="B147" s="1282"/>
      <c r="C147" s="1282"/>
      <c r="D147" s="1284" t="s">
        <v>161</v>
      </c>
      <c r="E147" s="1284"/>
      <c r="F147" s="1284"/>
      <c r="G147" s="1284"/>
      <c r="H147" s="1284"/>
      <c r="I147" s="1284"/>
      <c r="J147" s="142" t="s">
        <v>162</v>
      </c>
      <c r="K147" s="162">
        <v>1500</v>
      </c>
      <c r="L147" s="162">
        <f>500+500</f>
        <v>1000</v>
      </c>
      <c r="M147" s="818"/>
      <c r="N147" s="818"/>
      <c r="O147" s="818"/>
      <c r="P147" s="828"/>
      <c r="Q147" s="1089"/>
      <c r="R147" s="1079"/>
      <c r="S147" s="163"/>
      <c r="T147" s="907"/>
      <c r="U147" s="907"/>
      <c r="V147" s="164"/>
    </row>
    <row r="148" spans="1:24" ht="12" customHeight="1" thickBot="1">
      <c r="B148" s="1282" t="s">
        <v>163</v>
      </c>
      <c r="C148" s="1282"/>
      <c r="D148" s="1282"/>
      <c r="E148" s="1282"/>
      <c r="F148" s="1282"/>
      <c r="G148" s="1282"/>
      <c r="H148" s="1282"/>
      <c r="I148" s="1282"/>
      <c r="J148" s="165" t="s">
        <v>164</v>
      </c>
      <c r="K148" s="166">
        <v>4248</v>
      </c>
      <c r="L148" s="166">
        <f>L144+L145+L146-L147+L141</f>
        <v>1663</v>
      </c>
      <c r="M148" s="166">
        <f>M144+M145+M146-M147+M141</f>
        <v>2443</v>
      </c>
      <c r="N148" s="166">
        <f>N144+N145+N146-N147+N141</f>
        <v>7028</v>
      </c>
      <c r="O148" s="166">
        <f>O144+O145+O146-O147+O141</f>
        <v>4398</v>
      </c>
      <c r="P148" s="166">
        <f>P144+P145+P146-P147+P141</f>
        <v>6318</v>
      </c>
      <c r="Q148" s="1104">
        <f t="shared" ref="Q148" si="11">Q144+Q145+Q146-Q147+Q141</f>
        <v>4733</v>
      </c>
      <c r="R148" s="1080"/>
      <c r="S148" s="167"/>
      <c r="T148" s="908"/>
      <c r="U148" s="908"/>
      <c r="V148" s="168"/>
    </row>
    <row r="149" spans="1:24" ht="12" customHeight="1" thickBot="1"/>
    <row r="150" spans="1:24" ht="12" customHeight="1" thickBot="1">
      <c r="B150" s="1314" t="s">
        <v>746</v>
      </c>
      <c r="C150" s="1314"/>
      <c r="D150" s="1314"/>
      <c r="E150" s="1314"/>
      <c r="F150" s="1314"/>
      <c r="G150" s="1314"/>
      <c r="H150" s="1314"/>
      <c r="I150" s="1314"/>
      <c r="J150" s="466" t="s">
        <v>6</v>
      </c>
    </row>
    <row r="151" spans="1:24" ht="12" customHeight="1" thickBot="1">
      <c r="B151" s="1290" t="s">
        <v>66</v>
      </c>
      <c r="C151" s="1290"/>
      <c r="D151" s="1290"/>
      <c r="E151" s="1312">
        <f>C152/4</f>
        <v>0.44</v>
      </c>
      <c r="F151" s="1312"/>
      <c r="G151" s="1313"/>
      <c r="H151" s="1313"/>
      <c r="I151" s="42" t="s">
        <v>67</v>
      </c>
      <c r="J151" s="45">
        <f>SUM(B153:B211)</f>
        <v>52</v>
      </c>
      <c r="X151" s="123"/>
    </row>
    <row r="152" spans="1:24" s="55" customFormat="1" ht="12" customHeight="1" thickBot="1">
      <c r="A152"/>
      <c r="B152" s="46"/>
      <c r="C152" s="47">
        <f>AVERAGE(C154:C209)</f>
        <v>1.76</v>
      </c>
      <c r="D152" s="48" t="s">
        <v>68</v>
      </c>
      <c r="E152" s="48" t="s">
        <v>69</v>
      </c>
      <c r="F152" s="48" t="s">
        <v>70</v>
      </c>
      <c r="G152" s="48"/>
      <c r="H152" s="48" t="s">
        <v>71</v>
      </c>
      <c r="I152" s="49" t="s">
        <v>72</v>
      </c>
      <c r="J152" s="50" t="s">
        <v>73</v>
      </c>
      <c r="K152" s="257" t="s">
        <v>74</v>
      </c>
      <c r="L152" s="257" t="s">
        <v>75</v>
      </c>
      <c r="M152" s="257" t="s">
        <v>76</v>
      </c>
      <c r="N152" s="257" t="s">
        <v>77</v>
      </c>
      <c r="O152" s="257" t="s">
        <v>78</v>
      </c>
      <c r="P152" s="257" t="s">
        <v>79</v>
      </c>
      <c r="Q152" s="1081" t="s">
        <v>80</v>
      </c>
      <c r="R152" s="52" t="s">
        <v>81</v>
      </c>
      <c r="S152" s="53" t="s">
        <v>82</v>
      </c>
      <c r="T152" s="878" t="s">
        <v>83</v>
      </c>
      <c r="U152" s="878" t="s">
        <v>6120</v>
      </c>
      <c r="V152" s="729" t="s">
        <v>6121</v>
      </c>
    </row>
    <row r="153" spans="1:24" s="55" customFormat="1" ht="12" customHeight="1">
      <c r="A153"/>
      <c r="B153" s="56" t="s">
        <v>84</v>
      </c>
      <c r="C153" s="57" t="s">
        <v>85</v>
      </c>
      <c r="D153" s="467"/>
      <c r="E153" s="467"/>
      <c r="F153" s="467"/>
      <c r="G153" s="468"/>
      <c r="H153" s="469"/>
      <c r="I153" s="470" t="s">
        <v>86</v>
      </c>
      <c r="J153" s="471"/>
      <c r="K153" s="472"/>
      <c r="L153" s="472"/>
      <c r="M153" s="472"/>
      <c r="N153" s="472"/>
      <c r="O153" s="472"/>
      <c r="P153" s="472"/>
      <c r="Q153" s="1092"/>
      <c r="R153" s="1090"/>
      <c r="S153" s="473"/>
      <c r="T153" s="909"/>
      <c r="U153" s="909"/>
      <c r="V153" s="474"/>
    </row>
    <row r="154" spans="1:24" ht="12.75" customHeight="1">
      <c r="B154" s="65">
        <v>1</v>
      </c>
      <c r="C154" s="66">
        <f>IF(E154="A",4,IF(E154="B",3,IF(E154="C",2,IF(E154="D",1,0))))</f>
        <v>3</v>
      </c>
      <c r="D154" s="76" t="s">
        <v>68</v>
      </c>
      <c r="E154" s="76" t="s">
        <v>87</v>
      </c>
      <c r="F154" s="77" t="s">
        <v>90</v>
      </c>
      <c r="G154" s="95"/>
      <c r="H154" s="96" t="s">
        <v>88</v>
      </c>
      <c r="I154" s="70" t="s">
        <v>168</v>
      </c>
      <c r="J154" s="71" t="s">
        <v>616</v>
      </c>
      <c r="K154" s="72"/>
      <c r="L154" s="72"/>
      <c r="M154" s="72">
        <v>1485</v>
      </c>
      <c r="N154" s="72">
        <v>2475</v>
      </c>
      <c r="O154" s="72">
        <v>2475</v>
      </c>
      <c r="P154" s="72">
        <v>3000</v>
      </c>
      <c r="Q154" s="1084">
        <v>4000</v>
      </c>
      <c r="R154" s="1074">
        <v>5000</v>
      </c>
      <c r="S154" s="820">
        <v>5000</v>
      </c>
      <c r="T154" s="886"/>
      <c r="U154" s="97"/>
      <c r="V154" s="98"/>
    </row>
    <row r="155" spans="1:24" ht="12.75" customHeight="1">
      <c r="A155" s="111"/>
      <c r="B155" s="65">
        <v>1</v>
      </c>
      <c r="C155" s="66">
        <f>IF(E155="A",4,IF(E155="B",3,IF(E155="C",2,IF(E155="D",1,0))))</f>
        <v>2</v>
      </c>
      <c r="D155" s="1033" t="s">
        <v>90</v>
      </c>
      <c r="E155" s="1033" t="s">
        <v>90</v>
      </c>
      <c r="F155" s="1034" t="s">
        <v>87</v>
      </c>
      <c r="G155" s="78"/>
      <c r="H155" s="100" t="s">
        <v>88</v>
      </c>
      <c r="I155" s="101" t="s">
        <v>6126</v>
      </c>
      <c r="J155" s="1023" t="s">
        <v>14</v>
      </c>
      <c r="K155" s="72"/>
      <c r="L155" s="72"/>
      <c r="M155" s="72"/>
      <c r="N155" s="72"/>
      <c r="O155" s="72"/>
      <c r="P155" s="72">
        <f>60%*Q155</f>
        <v>540</v>
      </c>
      <c r="Q155" s="1063">
        <v>900</v>
      </c>
      <c r="R155" s="1025">
        <v>900</v>
      </c>
      <c r="S155" s="1027"/>
      <c r="T155" s="1028"/>
      <c r="U155" s="1028"/>
      <c r="V155" s="1029"/>
      <c r="X155" s="123"/>
    </row>
    <row r="156" spans="1:24" ht="12.75" customHeight="1">
      <c r="B156" s="475"/>
      <c r="C156" s="476"/>
      <c r="D156" s="477"/>
      <c r="E156" s="477"/>
      <c r="F156" s="477"/>
      <c r="G156" s="478"/>
      <c r="H156" s="476"/>
      <c r="I156" s="479" t="s">
        <v>93</v>
      </c>
      <c r="J156" s="480"/>
      <c r="K156" s="72"/>
      <c r="L156" s="72"/>
      <c r="M156" s="72"/>
      <c r="N156" s="72"/>
      <c r="O156" s="72"/>
      <c r="P156" s="72"/>
      <c r="Q156" s="1093"/>
      <c r="R156" s="1091"/>
      <c r="S156" s="481"/>
      <c r="T156" s="910"/>
      <c r="U156" s="910"/>
      <c r="V156" s="482"/>
    </row>
    <row r="157" spans="1:24" ht="12" customHeight="1">
      <c r="B157" s="65">
        <v>1</v>
      </c>
      <c r="C157" s="66">
        <f>IF(E157="A",4,IF(E157="B",3,IF(E157="C",2,IF(E157="D",1,0))))</f>
        <v>4</v>
      </c>
      <c r="D157" s="76" t="s">
        <v>87</v>
      </c>
      <c r="E157" s="76" t="s">
        <v>68</v>
      </c>
      <c r="F157" s="99" t="s">
        <v>99</v>
      </c>
      <c r="G157" s="78"/>
      <c r="H157" s="96" t="s">
        <v>94</v>
      </c>
      <c r="I157" s="107" t="s">
        <v>751</v>
      </c>
      <c r="J157" s="81" t="s">
        <v>7</v>
      </c>
      <c r="K157" s="72"/>
      <c r="L157" s="72"/>
      <c r="M157" s="72"/>
      <c r="N157" s="72">
        <v>402</v>
      </c>
      <c r="O157" s="72">
        <v>502</v>
      </c>
      <c r="P157" s="72">
        <v>702</v>
      </c>
      <c r="Q157" s="1094">
        <v>802</v>
      </c>
      <c r="R157" s="1073"/>
      <c r="S157" s="97"/>
      <c r="T157" s="880"/>
      <c r="U157" s="880"/>
      <c r="V157" s="110"/>
    </row>
    <row r="158" spans="1:24" ht="12.5">
      <c r="B158" s="65">
        <v>1</v>
      </c>
      <c r="C158" s="66">
        <f>IF(E158="A",4,IF(E158="B",3,IF(E158="C",2,IF(E158="D",1,0))))</f>
        <v>0</v>
      </c>
      <c r="D158" s="76" t="s">
        <v>68</v>
      </c>
      <c r="E158" s="99" t="s">
        <v>99</v>
      </c>
      <c r="F158" s="76" t="s">
        <v>68</v>
      </c>
      <c r="G158" s="78"/>
      <c r="H158" s="96" t="s">
        <v>94</v>
      </c>
      <c r="I158" s="107" t="s">
        <v>900</v>
      </c>
      <c r="J158" s="81" t="s">
        <v>6111</v>
      </c>
      <c r="K158" s="811"/>
      <c r="L158" s="811"/>
      <c r="M158" s="811"/>
      <c r="N158" s="811"/>
      <c r="O158" s="811">
        <v>319</v>
      </c>
      <c r="P158" s="811">
        <v>619</v>
      </c>
      <c r="Q158" s="1063">
        <v>719</v>
      </c>
      <c r="R158" s="108"/>
      <c r="S158" s="103"/>
      <c r="T158" s="880"/>
      <c r="U158" s="880"/>
      <c r="V158" s="110"/>
      <c r="W158" s="861"/>
    </row>
    <row r="159" spans="1:24" ht="12.5">
      <c r="A159" s="217"/>
      <c r="B159" s="65">
        <v>1</v>
      </c>
      <c r="C159" s="66">
        <f>IF(E159="A",4,IF(E159="B",3,IF(E159="C",2,IF(E159="D",1,0))))</f>
        <v>2</v>
      </c>
      <c r="D159" s="76" t="s">
        <v>68</v>
      </c>
      <c r="E159" s="77" t="s">
        <v>90</v>
      </c>
      <c r="F159" s="99" t="s">
        <v>70</v>
      </c>
      <c r="G159" s="78"/>
      <c r="H159" s="96" t="s">
        <v>94</v>
      </c>
      <c r="I159" s="107" t="s">
        <v>1551</v>
      </c>
      <c r="J159" s="81" t="s">
        <v>14</v>
      </c>
      <c r="K159" s="811"/>
      <c r="L159" s="811"/>
      <c r="M159" s="811"/>
      <c r="N159" s="811"/>
      <c r="O159" s="811">
        <v>400</v>
      </c>
      <c r="P159" s="811">
        <v>400</v>
      </c>
      <c r="Q159" s="1063">
        <v>400</v>
      </c>
      <c r="R159" s="829">
        <v>500</v>
      </c>
      <c r="S159" s="103"/>
      <c r="T159" s="880"/>
      <c r="U159" s="880"/>
      <c r="V159" s="110"/>
      <c r="W159" s="861"/>
    </row>
    <row r="160" spans="1:24" ht="12.75" customHeight="1">
      <c r="A160" s="320"/>
      <c r="B160" s="65">
        <v>1</v>
      </c>
      <c r="C160" s="66">
        <f>IF(E160="A",1,IF(E160="B",1,0))</f>
        <v>1</v>
      </c>
      <c r="D160" s="1254" t="s">
        <v>90</v>
      </c>
      <c r="E160" s="1253" t="s">
        <v>87</v>
      </c>
      <c r="F160" s="1253" t="s">
        <v>68</v>
      </c>
      <c r="G160" s="78"/>
      <c r="H160" s="100" t="s">
        <v>94</v>
      </c>
      <c r="I160" s="826" t="s">
        <v>6408</v>
      </c>
      <c r="J160" s="81" t="s">
        <v>1056</v>
      </c>
      <c r="K160" s="72"/>
      <c r="L160" s="72"/>
      <c r="M160" s="72"/>
      <c r="N160" s="72"/>
      <c r="O160" s="72"/>
      <c r="P160" s="72"/>
      <c r="Q160" s="833">
        <v>540</v>
      </c>
      <c r="R160" s="822">
        <v>900</v>
      </c>
      <c r="S160" s="769">
        <v>900</v>
      </c>
      <c r="T160" s="880"/>
      <c r="U160" s="880"/>
      <c r="V160" s="110"/>
    </row>
    <row r="161" spans="1:24" ht="12.5">
      <c r="B161" s="65">
        <v>1</v>
      </c>
      <c r="C161" s="66">
        <v>4</v>
      </c>
      <c r="D161" s="1038" t="s">
        <v>87</v>
      </c>
      <c r="E161" s="1038" t="s">
        <v>68</v>
      </c>
      <c r="F161" s="1045" t="s">
        <v>90</v>
      </c>
      <c r="G161" s="1007"/>
      <c r="H161" s="1039" t="s">
        <v>94</v>
      </c>
      <c r="I161" s="1000" t="s">
        <v>750</v>
      </c>
      <c r="J161" s="1023" t="s">
        <v>10</v>
      </c>
      <c r="K161" s="72"/>
      <c r="L161" s="72"/>
      <c r="M161" s="72"/>
      <c r="N161" s="72"/>
      <c r="O161" s="72"/>
      <c r="P161" s="72"/>
      <c r="Q161" s="1024">
        <v>3900</v>
      </c>
      <c r="R161" s="829">
        <v>4200</v>
      </c>
      <c r="S161" s="1036">
        <v>4300</v>
      </c>
      <c r="T161" s="1259">
        <v>4400</v>
      </c>
      <c r="U161" s="97"/>
      <c r="V161" s="98"/>
      <c r="X161" s="188"/>
    </row>
    <row r="162" spans="1:24" ht="12.5">
      <c r="B162" s="65">
        <v>1</v>
      </c>
      <c r="C162" s="66">
        <f t="shared" ref="C162:C170" si="12">IF(E162="A",4,IF(E162="B",3,IF(E162="C",2,IF(E162="D",1,0))))</f>
        <v>0</v>
      </c>
      <c r="D162" s="1038" t="s">
        <v>68</v>
      </c>
      <c r="E162" s="1037" t="s">
        <v>99</v>
      </c>
      <c r="F162" s="1038" t="s">
        <v>87</v>
      </c>
      <c r="G162" s="1007"/>
      <c r="H162" s="1039" t="s">
        <v>94</v>
      </c>
      <c r="I162" s="1000" t="s">
        <v>229</v>
      </c>
      <c r="J162" s="1023" t="s">
        <v>6111</v>
      </c>
      <c r="K162" s="72"/>
      <c r="L162" s="72"/>
      <c r="M162" s="72"/>
      <c r="N162" s="72"/>
      <c r="O162" s="72"/>
      <c r="P162" s="72"/>
      <c r="Q162" s="1024">
        <v>300</v>
      </c>
      <c r="R162" s="1044">
        <v>500</v>
      </c>
      <c r="S162" s="1036">
        <v>600</v>
      </c>
      <c r="T162" s="1044">
        <v>800</v>
      </c>
      <c r="U162" s="1042"/>
      <c r="V162" s="1043"/>
      <c r="W162" s="109"/>
      <c r="X162" s="188"/>
    </row>
    <row r="163" spans="1:24" ht="12.75" customHeight="1">
      <c r="A163" s="320"/>
      <c r="B163" s="65">
        <v>1</v>
      </c>
      <c r="C163" s="66">
        <f>IF(E163="A",1,IF(E163="B",1,0))</f>
        <v>1</v>
      </c>
      <c r="D163" s="1255" t="s">
        <v>70</v>
      </c>
      <c r="E163" s="1253" t="s">
        <v>87</v>
      </c>
      <c r="F163" s="1253" t="s">
        <v>87</v>
      </c>
      <c r="G163" s="78"/>
      <c r="H163" s="100" t="s">
        <v>236</v>
      </c>
      <c r="I163" s="826" t="s">
        <v>6443</v>
      </c>
      <c r="J163" s="81" t="s">
        <v>17</v>
      </c>
      <c r="K163" s="72"/>
      <c r="L163" s="72"/>
      <c r="M163" s="72"/>
      <c r="N163" s="72"/>
      <c r="O163" s="72"/>
      <c r="P163" s="72"/>
      <c r="Q163" s="833">
        <v>300</v>
      </c>
      <c r="R163" s="822">
        <v>500</v>
      </c>
      <c r="S163" s="73"/>
      <c r="T163" s="880"/>
      <c r="U163" s="880"/>
      <c r="V163" s="110"/>
    </row>
    <row r="164" spans="1:24" ht="12.75" customHeight="1">
      <c r="B164" s="65">
        <v>1</v>
      </c>
      <c r="C164" s="66">
        <f t="shared" si="12"/>
        <v>0</v>
      </c>
      <c r="D164" s="76" t="s">
        <v>68</v>
      </c>
      <c r="E164" s="99" t="s">
        <v>99</v>
      </c>
      <c r="F164" s="77" t="s">
        <v>90</v>
      </c>
      <c r="G164" s="78"/>
      <c r="H164" s="96" t="s">
        <v>101</v>
      </c>
      <c r="I164" s="107" t="s">
        <v>755</v>
      </c>
      <c r="J164" s="81" t="s">
        <v>616</v>
      </c>
      <c r="K164" s="72"/>
      <c r="L164" s="72"/>
      <c r="M164" s="72"/>
      <c r="N164" s="72">
        <v>1401</v>
      </c>
      <c r="O164" s="72">
        <v>1501</v>
      </c>
      <c r="P164" s="72">
        <v>1601</v>
      </c>
      <c r="Q164" s="1095">
        <v>1701</v>
      </c>
      <c r="R164" s="1077"/>
      <c r="S164" s="103"/>
      <c r="T164" s="880"/>
      <c r="U164" s="880"/>
      <c r="V164" s="110"/>
    </row>
    <row r="165" spans="1:24" ht="12.75" customHeight="1">
      <c r="B165" s="65">
        <v>1</v>
      </c>
      <c r="C165" s="66">
        <f t="shared" si="12"/>
        <v>2</v>
      </c>
      <c r="D165" s="67" t="s">
        <v>87</v>
      </c>
      <c r="E165" s="105" t="s">
        <v>90</v>
      </c>
      <c r="F165" s="67" t="s">
        <v>87</v>
      </c>
      <c r="G165" s="68"/>
      <c r="H165" s="69" t="s">
        <v>101</v>
      </c>
      <c r="I165" s="70" t="s">
        <v>756</v>
      </c>
      <c r="J165" s="71" t="s">
        <v>14</v>
      </c>
      <c r="K165" s="72"/>
      <c r="L165" s="72">
        <v>1410</v>
      </c>
      <c r="M165" s="72">
        <v>2350</v>
      </c>
      <c r="N165" s="72">
        <v>2350</v>
      </c>
      <c r="O165" s="72">
        <v>2500</v>
      </c>
      <c r="P165" s="72">
        <v>4000</v>
      </c>
      <c r="Q165" s="1063">
        <v>4500</v>
      </c>
      <c r="R165" s="1025">
        <v>5000</v>
      </c>
      <c r="S165" s="73"/>
      <c r="T165" s="880"/>
      <c r="U165" s="880"/>
      <c r="V165" s="110"/>
    </row>
    <row r="166" spans="1:24" ht="12.75" customHeight="1">
      <c r="B166" s="65">
        <v>1</v>
      </c>
      <c r="C166" s="66">
        <f t="shared" si="12"/>
        <v>2</v>
      </c>
      <c r="D166" s="76" t="s">
        <v>87</v>
      </c>
      <c r="E166" s="77" t="s">
        <v>90</v>
      </c>
      <c r="F166" s="76" t="s">
        <v>87</v>
      </c>
      <c r="G166" s="95"/>
      <c r="H166" s="96" t="s">
        <v>101</v>
      </c>
      <c r="I166" s="70" t="s">
        <v>758</v>
      </c>
      <c r="J166" s="81" t="s">
        <v>616</v>
      </c>
      <c r="K166" s="72">
        <v>2500</v>
      </c>
      <c r="L166" s="72">
        <v>3800</v>
      </c>
      <c r="M166" s="72">
        <v>3800</v>
      </c>
      <c r="N166" s="72">
        <v>3500</v>
      </c>
      <c r="O166" s="72">
        <v>4800</v>
      </c>
      <c r="P166" s="72">
        <v>5200</v>
      </c>
      <c r="Q166" s="1094">
        <v>5500</v>
      </c>
      <c r="R166" s="1073"/>
      <c r="S166" s="97"/>
      <c r="T166" s="880"/>
      <c r="U166" s="880"/>
      <c r="V166" s="110"/>
      <c r="W166" s="109"/>
      <c r="X166" s="188"/>
    </row>
    <row r="167" spans="1:24" ht="12.5">
      <c r="A167" s="810"/>
      <c r="B167" s="65">
        <v>1</v>
      </c>
      <c r="C167" s="66">
        <f t="shared" si="12"/>
        <v>0</v>
      </c>
      <c r="D167" s="76" t="s">
        <v>68</v>
      </c>
      <c r="E167" s="99" t="s">
        <v>99</v>
      </c>
      <c r="F167" s="77" t="s">
        <v>90</v>
      </c>
      <c r="G167" s="78"/>
      <c r="H167" s="96" t="s">
        <v>101</v>
      </c>
      <c r="I167" s="107" t="s">
        <v>5754</v>
      </c>
      <c r="J167" s="81" t="s">
        <v>1056</v>
      </c>
      <c r="K167" s="811"/>
      <c r="L167" s="811"/>
      <c r="M167" s="811"/>
      <c r="N167" s="811"/>
      <c r="O167" s="811">
        <v>400</v>
      </c>
      <c r="P167" s="811">
        <v>500</v>
      </c>
      <c r="Q167" s="1063">
        <v>600</v>
      </c>
      <c r="R167" s="829">
        <v>700</v>
      </c>
      <c r="S167" s="103"/>
      <c r="T167" s="880"/>
      <c r="U167" s="880"/>
      <c r="V167" s="110"/>
      <c r="W167" s="861"/>
    </row>
    <row r="168" spans="1:24" ht="12.5">
      <c r="A168" s="305"/>
      <c r="B168" s="65">
        <v>1</v>
      </c>
      <c r="C168" s="66">
        <f t="shared" si="12"/>
        <v>0</v>
      </c>
      <c r="D168" s="76" t="s">
        <v>87</v>
      </c>
      <c r="E168" s="99" t="s">
        <v>99</v>
      </c>
      <c r="F168" s="76" t="s">
        <v>68</v>
      </c>
      <c r="G168" s="78"/>
      <c r="H168" s="96" t="s">
        <v>104</v>
      </c>
      <c r="I168" s="107" t="s">
        <v>5773</v>
      </c>
      <c r="J168" s="81" t="s">
        <v>17</v>
      </c>
      <c r="K168" s="811"/>
      <c r="L168" s="811"/>
      <c r="M168" s="811"/>
      <c r="N168" s="811"/>
      <c r="O168" s="811">
        <v>209</v>
      </c>
      <c r="P168" s="811">
        <v>209</v>
      </c>
      <c r="Q168" s="1063">
        <v>309</v>
      </c>
      <c r="R168" s="829">
        <v>309</v>
      </c>
      <c r="S168" s="103"/>
      <c r="T168" s="880"/>
      <c r="U168" s="880"/>
      <c r="V168" s="110"/>
      <c r="W168" s="861"/>
    </row>
    <row r="169" spans="1:24" ht="12.75" customHeight="1">
      <c r="B169" s="65">
        <v>1</v>
      </c>
      <c r="C169" s="66">
        <f t="shared" si="12"/>
        <v>2</v>
      </c>
      <c r="D169" s="76" t="s">
        <v>68</v>
      </c>
      <c r="E169" s="77" t="s">
        <v>90</v>
      </c>
      <c r="F169" s="76" t="s">
        <v>87</v>
      </c>
      <c r="G169" s="95"/>
      <c r="H169" s="96" t="s">
        <v>104</v>
      </c>
      <c r="I169" s="70" t="s">
        <v>760</v>
      </c>
      <c r="J169" s="71" t="s">
        <v>7</v>
      </c>
      <c r="K169" s="72">
        <v>1400</v>
      </c>
      <c r="L169" s="72">
        <v>1400</v>
      </c>
      <c r="M169" s="72">
        <v>1500</v>
      </c>
      <c r="N169" s="72">
        <v>2000</v>
      </c>
      <c r="O169" s="72">
        <v>2500</v>
      </c>
      <c r="P169" s="72">
        <v>3000</v>
      </c>
      <c r="Q169" s="1085">
        <v>3400</v>
      </c>
      <c r="R169" s="1074">
        <v>3700</v>
      </c>
      <c r="S169" s="820">
        <v>4000</v>
      </c>
      <c r="T169" s="880"/>
      <c r="U169" s="880"/>
      <c r="V169" s="110"/>
      <c r="X169" s="85"/>
    </row>
    <row r="170" spans="1:24" ht="12.75" customHeight="1">
      <c r="B170" s="65">
        <v>1</v>
      </c>
      <c r="C170" s="66">
        <f t="shared" si="12"/>
        <v>3</v>
      </c>
      <c r="D170" s="76" t="s">
        <v>87</v>
      </c>
      <c r="E170" s="76" t="s">
        <v>87</v>
      </c>
      <c r="F170" s="76" t="s">
        <v>87</v>
      </c>
      <c r="G170" s="115"/>
      <c r="H170" s="96" t="s">
        <v>104</v>
      </c>
      <c r="I170" s="70" t="s">
        <v>762</v>
      </c>
      <c r="J170" s="71" t="s">
        <v>17</v>
      </c>
      <c r="K170" s="72">
        <v>900</v>
      </c>
      <c r="L170" s="72">
        <v>950</v>
      </c>
      <c r="M170" s="72">
        <v>1150</v>
      </c>
      <c r="N170" s="72">
        <v>1400</v>
      </c>
      <c r="O170" s="72">
        <v>1700</v>
      </c>
      <c r="P170" s="72">
        <v>1800</v>
      </c>
      <c r="Q170" s="1084">
        <v>2100</v>
      </c>
      <c r="R170" s="1074">
        <v>2200</v>
      </c>
      <c r="S170" s="97"/>
      <c r="T170" s="880"/>
      <c r="U170" s="880"/>
      <c r="V170" s="110"/>
      <c r="W170" s="109"/>
      <c r="X170" s="188"/>
    </row>
    <row r="171" spans="1:24" ht="12.75" customHeight="1">
      <c r="B171" s="475"/>
      <c r="C171" s="476"/>
      <c r="D171" s="477"/>
      <c r="E171" s="477"/>
      <c r="F171" s="477"/>
      <c r="G171" s="478"/>
      <c r="H171" s="476"/>
      <c r="I171" s="470" t="s">
        <v>107</v>
      </c>
      <c r="J171" s="480"/>
      <c r="K171" s="72"/>
      <c r="L171" s="72"/>
      <c r="M171" s="72"/>
      <c r="N171" s="72"/>
      <c r="O171" s="72"/>
      <c r="P171" s="72"/>
      <c r="Q171" s="1093"/>
      <c r="R171" s="1091"/>
      <c r="S171" s="481"/>
      <c r="T171" s="910"/>
      <c r="U171" s="910"/>
      <c r="V171" s="482"/>
      <c r="W171" s="111"/>
    </row>
    <row r="172" spans="1:24" ht="12.75" customHeight="1">
      <c r="B172" s="65">
        <v>1</v>
      </c>
      <c r="C172" s="66">
        <f t="shared" ref="C172:C181" si="13">IF(E172="A",4,IF(E172="B",3,IF(E172="C",2,IF(E172="D",1,0))))</f>
        <v>2</v>
      </c>
      <c r="D172" s="76" t="s">
        <v>68</v>
      </c>
      <c r="E172" s="77" t="s">
        <v>90</v>
      </c>
      <c r="F172" s="76" t="s">
        <v>87</v>
      </c>
      <c r="G172" s="115"/>
      <c r="H172" s="96" t="s">
        <v>90</v>
      </c>
      <c r="I172" s="70" t="s">
        <v>764</v>
      </c>
      <c r="J172" s="71" t="s">
        <v>1056</v>
      </c>
      <c r="K172" s="72">
        <v>2425</v>
      </c>
      <c r="L172" s="72">
        <v>4500</v>
      </c>
      <c r="M172" s="72">
        <v>4500</v>
      </c>
      <c r="N172" s="72">
        <v>5000</v>
      </c>
      <c r="O172" s="72">
        <v>5000</v>
      </c>
      <c r="P172" s="72">
        <v>5000</v>
      </c>
      <c r="Q172" s="1084">
        <v>5700</v>
      </c>
      <c r="R172" s="1074">
        <v>5800</v>
      </c>
      <c r="S172" s="820">
        <v>6000</v>
      </c>
      <c r="T172" s="880"/>
      <c r="U172" s="880"/>
      <c r="V172" s="98"/>
    </row>
    <row r="173" spans="1:24" ht="12" customHeight="1">
      <c r="B173" s="65">
        <v>1</v>
      </c>
      <c r="C173" s="66">
        <f t="shared" si="13"/>
        <v>0</v>
      </c>
      <c r="D173" s="77" t="s">
        <v>90</v>
      </c>
      <c r="E173" s="99" t="s">
        <v>99</v>
      </c>
      <c r="F173" s="76" t="s">
        <v>68</v>
      </c>
      <c r="G173" s="95"/>
      <c r="H173" s="96" t="s">
        <v>114</v>
      </c>
      <c r="I173" s="70" t="s">
        <v>765</v>
      </c>
      <c r="J173" s="71" t="s">
        <v>7</v>
      </c>
      <c r="K173" s="72"/>
      <c r="L173" s="72"/>
      <c r="M173" s="72">
        <v>300</v>
      </c>
      <c r="N173" s="72">
        <v>500</v>
      </c>
      <c r="O173" s="72">
        <v>700</v>
      </c>
      <c r="P173" s="72">
        <v>800</v>
      </c>
      <c r="Q173" s="1084">
        <v>900</v>
      </c>
      <c r="R173" s="1074">
        <v>1000</v>
      </c>
      <c r="S173" s="97"/>
      <c r="T173" s="880"/>
      <c r="U173" s="880"/>
      <c r="V173" s="110"/>
    </row>
    <row r="174" spans="1:24" ht="12.75" customHeight="1">
      <c r="A174" s="111"/>
      <c r="B174" s="65">
        <v>1</v>
      </c>
      <c r="C174" s="66">
        <f t="shared" si="13"/>
        <v>3</v>
      </c>
      <c r="D174" s="1030" t="s">
        <v>68</v>
      </c>
      <c r="E174" s="1030" t="s">
        <v>87</v>
      </c>
      <c r="F174" s="1035" t="s">
        <v>99</v>
      </c>
      <c r="G174" s="78"/>
      <c r="H174" s="100" t="s">
        <v>116</v>
      </c>
      <c r="I174" s="101" t="s">
        <v>6213</v>
      </c>
      <c r="J174" s="1023" t="s">
        <v>17</v>
      </c>
      <c r="K174" s="72"/>
      <c r="L174" s="72"/>
      <c r="M174" s="72"/>
      <c r="N174" s="72"/>
      <c r="O174" s="72"/>
      <c r="P174" s="72">
        <f>60%*Q174</f>
        <v>450</v>
      </c>
      <c r="Q174" s="1063">
        <v>750</v>
      </c>
      <c r="R174" s="1026"/>
      <c r="S174" s="1027"/>
      <c r="T174" s="1028"/>
      <c r="U174" s="1028"/>
      <c r="V174" s="1029"/>
      <c r="X174" s="123"/>
    </row>
    <row r="175" spans="1:24" ht="12.5">
      <c r="B175" s="65">
        <v>1</v>
      </c>
      <c r="C175" s="66">
        <f>IF(E175="A",4,IF(E175="B",3,IF(E175="C",2,IF(E175="D",1,0))))</f>
        <v>2</v>
      </c>
      <c r="D175" s="1038" t="s">
        <v>87</v>
      </c>
      <c r="E175" s="1045" t="s">
        <v>90</v>
      </c>
      <c r="F175" s="1045" t="s">
        <v>90</v>
      </c>
      <c r="G175" s="1007"/>
      <c r="H175" s="1039" t="s">
        <v>188</v>
      </c>
      <c r="I175" s="1000" t="s">
        <v>631</v>
      </c>
      <c r="J175" s="1023" t="s">
        <v>6111</v>
      </c>
      <c r="K175" s="72"/>
      <c r="L175" s="72"/>
      <c r="M175" s="72"/>
      <c r="N175" s="72"/>
      <c r="O175" s="72"/>
      <c r="P175" s="72"/>
      <c r="Q175" s="1024">
        <v>4300</v>
      </c>
      <c r="R175" s="1044">
        <v>4500</v>
      </c>
      <c r="S175" s="1036">
        <v>4800</v>
      </c>
      <c r="T175" s="1040"/>
      <c r="U175" s="1042"/>
      <c r="V175" s="1043"/>
      <c r="W175" s="365"/>
      <c r="X175" s="188"/>
    </row>
    <row r="176" spans="1:24" ht="12.75" customHeight="1">
      <c r="A176" s="320"/>
      <c r="B176" s="65">
        <v>1</v>
      </c>
      <c r="C176" s="66">
        <f t="shared" ref="C176" si="14">IF(E176="A",1,IF(E176="B",1,0))</f>
        <v>0</v>
      </c>
      <c r="D176" s="1253" t="s">
        <v>87</v>
      </c>
      <c r="E176" s="1255" t="s">
        <v>70</v>
      </c>
      <c r="F176" s="1253" t="s">
        <v>87</v>
      </c>
      <c r="G176" s="78"/>
      <c r="H176" s="100" t="s">
        <v>114</v>
      </c>
      <c r="I176" s="826" t="s">
        <v>6484</v>
      </c>
      <c r="J176" s="81" t="s">
        <v>17</v>
      </c>
      <c r="K176" s="72"/>
      <c r="L176" s="72"/>
      <c r="M176" s="72"/>
      <c r="N176" s="72"/>
      <c r="O176" s="72"/>
      <c r="P176" s="72"/>
      <c r="Q176" s="833">
        <v>210</v>
      </c>
      <c r="R176" s="822">
        <v>350</v>
      </c>
      <c r="S176" s="73"/>
      <c r="T176" s="880"/>
      <c r="U176" s="880"/>
      <c r="V176" s="110"/>
    </row>
    <row r="177" spans="1:24" ht="12.75" customHeight="1">
      <c r="A177" s="111"/>
      <c r="B177" s="65">
        <v>1</v>
      </c>
      <c r="C177" s="66">
        <f t="shared" si="13"/>
        <v>1</v>
      </c>
      <c r="D177" s="1030" t="s">
        <v>87</v>
      </c>
      <c r="E177" s="1032" t="s">
        <v>70</v>
      </c>
      <c r="F177" s="1034" t="s">
        <v>87</v>
      </c>
      <c r="G177" s="78"/>
      <c r="H177" s="100" t="s">
        <v>240</v>
      </c>
      <c r="I177" s="101" t="s">
        <v>6216</v>
      </c>
      <c r="J177" s="1023" t="s">
        <v>1056</v>
      </c>
      <c r="K177" s="72"/>
      <c r="L177" s="72"/>
      <c r="M177" s="72"/>
      <c r="N177" s="72"/>
      <c r="O177" s="72"/>
      <c r="P177" s="72">
        <f>60%*Q177</f>
        <v>300</v>
      </c>
      <c r="Q177" s="1063">
        <v>500</v>
      </c>
      <c r="R177" s="1026"/>
      <c r="S177" s="1027"/>
      <c r="T177" s="1028"/>
      <c r="U177" s="1028"/>
      <c r="V177" s="1029"/>
      <c r="X177" s="123"/>
    </row>
    <row r="178" spans="1:24" ht="12.75" customHeight="1">
      <c r="B178" s="65">
        <v>1</v>
      </c>
      <c r="C178" s="66">
        <f t="shared" si="13"/>
        <v>1</v>
      </c>
      <c r="D178" s="76" t="s">
        <v>68</v>
      </c>
      <c r="E178" s="99" t="s">
        <v>70</v>
      </c>
      <c r="F178" s="76" t="s">
        <v>87</v>
      </c>
      <c r="G178" s="95"/>
      <c r="H178" s="96" t="s">
        <v>114</v>
      </c>
      <c r="I178" s="70" t="s">
        <v>767</v>
      </c>
      <c r="J178" s="81" t="s">
        <v>7</v>
      </c>
      <c r="K178" s="72">
        <v>350</v>
      </c>
      <c r="L178" s="72">
        <v>350</v>
      </c>
      <c r="M178" s="72">
        <v>400</v>
      </c>
      <c r="N178" s="72">
        <v>700</v>
      </c>
      <c r="O178" s="72">
        <v>1000</v>
      </c>
      <c r="P178" s="72">
        <v>1700</v>
      </c>
      <c r="Q178" s="1085">
        <v>2500</v>
      </c>
      <c r="R178" s="1074">
        <v>2800</v>
      </c>
      <c r="S178" s="820">
        <v>3000</v>
      </c>
      <c r="T178" s="880"/>
      <c r="U178" s="880"/>
      <c r="V178" s="110"/>
    </row>
    <row r="179" spans="1:24" ht="12.75" customHeight="1">
      <c r="B179" s="65">
        <v>1</v>
      </c>
      <c r="C179" s="66">
        <f>IF(E179="A",4,IF(E179="B",3,IF(E179="C",2,IF(E179="D",1,0))))</f>
        <v>3</v>
      </c>
      <c r="D179" s="1038" t="s">
        <v>68</v>
      </c>
      <c r="E179" s="1038" t="s">
        <v>87</v>
      </c>
      <c r="F179" s="1038" t="s">
        <v>87</v>
      </c>
      <c r="G179" s="1009"/>
      <c r="H179" s="1039" t="s">
        <v>90</v>
      </c>
      <c r="I179" s="1256" t="s">
        <v>6655</v>
      </c>
      <c r="J179" s="1023" t="s">
        <v>6111</v>
      </c>
      <c r="K179" s="997"/>
      <c r="L179" s="997"/>
      <c r="M179" s="997"/>
      <c r="N179" s="997"/>
      <c r="O179" s="997"/>
      <c r="P179" s="997"/>
      <c r="Q179" s="1024">
        <v>205</v>
      </c>
      <c r="R179" s="1044">
        <v>205</v>
      </c>
      <c r="S179" s="1036">
        <v>205</v>
      </c>
      <c r="T179" s="1044">
        <v>205</v>
      </c>
      <c r="U179" s="97"/>
      <c r="V179" s="128"/>
      <c r="W179" s="123"/>
      <c r="X179" s="188"/>
    </row>
    <row r="180" spans="1:24" ht="12.75" customHeight="1">
      <c r="B180" s="65">
        <v>1</v>
      </c>
      <c r="C180" s="66">
        <f t="shared" si="13"/>
        <v>4</v>
      </c>
      <c r="D180" s="823" t="s">
        <v>87</v>
      </c>
      <c r="E180" s="823" t="s">
        <v>68</v>
      </c>
      <c r="F180" s="825" t="s">
        <v>70</v>
      </c>
      <c r="G180" s="78"/>
      <c r="H180" s="100" t="s">
        <v>188</v>
      </c>
      <c r="I180" s="101" t="s">
        <v>6010</v>
      </c>
      <c r="J180" s="81" t="s">
        <v>616</v>
      </c>
      <c r="K180" s="72"/>
      <c r="L180" s="72"/>
      <c r="M180" s="72"/>
      <c r="N180" s="72"/>
      <c r="O180" s="72">
        <v>210</v>
      </c>
      <c r="P180" s="72">
        <v>350</v>
      </c>
      <c r="Q180" s="1064">
        <v>500</v>
      </c>
      <c r="R180" s="829">
        <v>700</v>
      </c>
      <c r="S180" s="769">
        <v>1000</v>
      </c>
      <c r="T180" s="1047">
        <v>1500</v>
      </c>
      <c r="U180" s="880"/>
      <c r="V180" s="110"/>
    </row>
    <row r="181" spans="1:24" ht="12.75" customHeight="1">
      <c r="B181" s="65">
        <v>1</v>
      </c>
      <c r="C181" s="66">
        <f t="shared" si="13"/>
        <v>2</v>
      </c>
      <c r="D181" s="76" t="s">
        <v>87</v>
      </c>
      <c r="E181" s="77" t="s">
        <v>90</v>
      </c>
      <c r="F181" s="99" t="s">
        <v>70</v>
      </c>
      <c r="G181" s="78"/>
      <c r="H181" s="96" t="s">
        <v>108</v>
      </c>
      <c r="I181" s="107" t="s">
        <v>770</v>
      </c>
      <c r="J181" s="81" t="s">
        <v>10</v>
      </c>
      <c r="K181" s="72"/>
      <c r="L181" s="72">
        <v>1810</v>
      </c>
      <c r="M181" s="72">
        <v>2010</v>
      </c>
      <c r="N181" s="72">
        <v>2410</v>
      </c>
      <c r="O181" s="72">
        <v>2810</v>
      </c>
      <c r="P181" s="72">
        <v>3000</v>
      </c>
      <c r="Q181" s="1066">
        <v>3800</v>
      </c>
      <c r="R181" s="108"/>
      <c r="S181" s="102"/>
      <c r="T181" s="880"/>
      <c r="U181" s="880"/>
      <c r="V181" s="110"/>
      <c r="W181" s="109"/>
      <c r="X181" s="188"/>
    </row>
    <row r="182" spans="1:24" ht="12.75" customHeight="1">
      <c r="B182" s="475"/>
      <c r="C182" s="476"/>
      <c r="D182" s="477"/>
      <c r="E182" s="477"/>
      <c r="F182" s="477"/>
      <c r="G182" s="478"/>
      <c r="H182" s="476"/>
      <c r="I182" s="470" t="s">
        <v>118</v>
      </c>
      <c r="J182" s="480"/>
      <c r="K182" s="72"/>
      <c r="L182" s="72"/>
      <c r="M182" s="72"/>
      <c r="N182" s="72"/>
      <c r="O182" s="72"/>
      <c r="P182" s="72"/>
      <c r="Q182" s="1093"/>
      <c r="R182" s="1091"/>
      <c r="S182" s="481"/>
      <c r="T182" s="910"/>
      <c r="U182" s="910"/>
      <c r="V182" s="482"/>
    </row>
    <row r="183" spans="1:24" ht="12.75" customHeight="1">
      <c r="B183" s="65">
        <v>1</v>
      </c>
      <c r="C183" s="66">
        <f t="shared" ref="C183:C189" si="15">IF(E183="A",4,IF(E183="B",3,IF(E183="C",2,IF(E183="D",1,0))))</f>
        <v>3</v>
      </c>
      <c r="D183" s="105" t="s">
        <v>90</v>
      </c>
      <c r="E183" s="67" t="s">
        <v>87</v>
      </c>
      <c r="F183" s="192" t="s">
        <v>70</v>
      </c>
      <c r="G183" s="68"/>
      <c r="H183" s="69" t="s">
        <v>119</v>
      </c>
      <c r="I183" s="70" t="s">
        <v>773</v>
      </c>
      <c r="J183" s="71" t="s">
        <v>10</v>
      </c>
      <c r="K183" s="72"/>
      <c r="L183" s="72">
        <v>900</v>
      </c>
      <c r="M183" s="72">
        <v>900</v>
      </c>
      <c r="N183" s="72">
        <v>900</v>
      </c>
      <c r="O183" s="72">
        <v>1800</v>
      </c>
      <c r="P183" s="72">
        <v>2800</v>
      </c>
      <c r="Q183" s="1063">
        <v>3800</v>
      </c>
      <c r="R183" s="1025">
        <v>4000</v>
      </c>
      <c r="S183" s="73"/>
      <c r="T183" s="880"/>
      <c r="U183" s="880"/>
      <c r="V183" s="110"/>
    </row>
    <row r="184" spans="1:24" ht="12.75" customHeight="1">
      <c r="B184" s="65">
        <v>1</v>
      </c>
      <c r="C184" s="66">
        <f t="shared" si="15"/>
        <v>2</v>
      </c>
      <c r="D184" s="824" t="s">
        <v>90</v>
      </c>
      <c r="E184" s="824" t="s">
        <v>90</v>
      </c>
      <c r="F184" s="824" t="s">
        <v>90</v>
      </c>
      <c r="G184" s="78"/>
      <c r="H184" s="100" t="s">
        <v>119</v>
      </c>
      <c r="I184" s="101" t="s">
        <v>6026</v>
      </c>
      <c r="J184" s="81" t="s">
        <v>616</v>
      </c>
      <c r="K184" s="72"/>
      <c r="L184" s="72"/>
      <c r="M184" s="72"/>
      <c r="N184" s="72"/>
      <c r="O184" s="72">
        <v>300</v>
      </c>
      <c r="P184" s="72">
        <v>500</v>
      </c>
      <c r="Q184" s="1064">
        <v>700</v>
      </c>
      <c r="R184" s="829">
        <v>800</v>
      </c>
      <c r="S184" s="769">
        <v>900</v>
      </c>
      <c r="T184" s="1047">
        <v>1500</v>
      </c>
      <c r="U184" s="880"/>
      <c r="V184" s="110"/>
    </row>
    <row r="185" spans="1:24" ht="12.75" customHeight="1">
      <c r="A185" s="320"/>
      <c r="B185" s="65">
        <v>1</v>
      </c>
      <c r="C185" s="66">
        <f>IF(E185="A",1,IF(E185="B",1,0))</f>
        <v>0</v>
      </c>
      <c r="D185" s="1253" t="s">
        <v>87</v>
      </c>
      <c r="E185" s="1254" t="s">
        <v>90</v>
      </c>
      <c r="F185" s="1253" t="s">
        <v>87</v>
      </c>
      <c r="G185" s="78"/>
      <c r="H185" s="100" t="s">
        <v>119</v>
      </c>
      <c r="I185" s="826" t="s">
        <v>6521</v>
      </c>
      <c r="J185" s="81" t="s">
        <v>92</v>
      </c>
      <c r="K185" s="72"/>
      <c r="L185" s="72"/>
      <c r="M185" s="72"/>
      <c r="N185" s="72"/>
      <c r="O185" s="72"/>
      <c r="P185" s="72"/>
      <c r="Q185" s="833">
        <v>840</v>
      </c>
      <c r="R185" s="822">
        <v>1400</v>
      </c>
      <c r="S185" s="769">
        <v>1400</v>
      </c>
      <c r="T185" s="880"/>
      <c r="U185" s="880"/>
      <c r="V185" s="110"/>
    </row>
    <row r="186" spans="1:24" ht="12.75" customHeight="1">
      <c r="A186" s="320"/>
      <c r="B186" s="65">
        <v>1</v>
      </c>
      <c r="C186" s="66">
        <v>1</v>
      </c>
      <c r="D186" s="1253" t="s">
        <v>87</v>
      </c>
      <c r="E186" s="1253" t="s">
        <v>87</v>
      </c>
      <c r="F186" s="1255" t="s">
        <v>99</v>
      </c>
      <c r="G186" s="1007"/>
      <c r="H186" s="1041" t="s">
        <v>122</v>
      </c>
      <c r="I186" s="1263" t="s">
        <v>6535</v>
      </c>
      <c r="J186" s="1023" t="s">
        <v>10</v>
      </c>
      <c r="K186" s="997"/>
      <c r="L186" s="997"/>
      <c r="M186" s="997"/>
      <c r="N186" s="997"/>
      <c r="O186" s="997"/>
      <c r="P186" s="997"/>
      <c r="Q186" s="1024">
        <v>205</v>
      </c>
      <c r="R186" s="1044">
        <v>205</v>
      </c>
      <c r="S186" s="1036">
        <v>205</v>
      </c>
      <c r="T186" s="1044">
        <v>305</v>
      </c>
      <c r="U186" s="1028"/>
      <c r="V186" s="1029"/>
      <c r="X186" s="188"/>
    </row>
    <row r="187" spans="1:24" s="55" customFormat="1" ht="12" customHeight="1">
      <c r="A187"/>
      <c r="B187" s="65">
        <v>1</v>
      </c>
      <c r="C187" s="66">
        <f t="shared" si="15"/>
        <v>1</v>
      </c>
      <c r="D187" s="67" t="s">
        <v>87</v>
      </c>
      <c r="E187" s="192" t="s">
        <v>70</v>
      </c>
      <c r="F187" s="67" t="s">
        <v>87</v>
      </c>
      <c r="G187" s="68"/>
      <c r="H187" s="69" t="s">
        <v>197</v>
      </c>
      <c r="I187" s="70" t="s">
        <v>774</v>
      </c>
      <c r="J187" s="71" t="s">
        <v>616</v>
      </c>
      <c r="K187" s="72"/>
      <c r="L187" s="72">
        <v>1400</v>
      </c>
      <c r="M187" s="72">
        <v>1400</v>
      </c>
      <c r="N187" s="72">
        <v>1400</v>
      </c>
      <c r="O187" s="72">
        <v>2000</v>
      </c>
      <c r="P187" s="72">
        <v>2900</v>
      </c>
      <c r="Q187" s="1063">
        <v>3800</v>
      </c>
      <c r="R187" s="1025">
        <v>4000</v>
      </c>
      <c r="S187" s="73"/>
      <c r="T187" s="880"/>
      <c r="U187" s="880"/>
      <c r="V187" s="110"/>
    </row>
    <row r="188" spans="1:24" ht="12.75" customHeight="1">
      <c r="B188" s="65">
        <v>1</v>
      </c>
      <c r="C188" s="66">
        <f t="shared" si="15"/>
        <v>4</v>
      </c>
      <c r="D188" s="76" t="s">
        <v>68</v>
      </c>
      <c r="E188" s="76" t="s">
        <v>68</v>
      </c>
      <c r="F188" s="76" t="s">
        <v>68</v>
      </c>
      <c r="G188" s="95"/>
      <c r="H188" s="96" t="s">
        <v>122</v>
      </c>
      <c r="I188" s="70" t="s">
        <v>777</v>
      </c>
      <c r="J188" s="71" t="s">
        <v>10</v>
      </c>
      <c r="K188" s="72">
        <v>3600</v>
      </c>
      <c r="L188" s="72">
        <v>3600</v>
      </c>
      <c r="M188" s="72">
        <v>4200</v>
      </c>
      <c r="N188" s="72">
        <v>5700</v>
      </c>
      <c r="O188" s="72">
        <v>6000</v>
      </c>
      <c r="P188" s="72">
        <v>6200</v>
      </c>
      <c r="Q188" s="1085">
        <v>5000</v>
      </c>
      <c r="R188" s="1074">
        <v>6000</v>
      </c>
      <c r="S188" s="820">
        <v>6400</v>
      </c>
      <c r="T188" s="880"/>
      <c r="U188" s="880"/>
      <c r="V188" s="110"/>
    </row>
    <row r="189" spans="1:24" ht="12.75" customHeight="1">
      <c r="B189" s="65">
        <v>1</v>
      </c>
      <c r="C189" s="66">
        <f t="shared" si="15"/>
        <v>3</v>
      </c>
      <c r="D189" s="76" t="s">
        <v>68</v>
      </c>
      <c r="E189" s="76" t="s">
        <v>87</v>
      </c>
      <c r="F189" s="77" t="s">
        <v>90</v>
      </c>
      <c r="G189" s="78"/>
      <c r="H189" s="96" t="s">
        <v>122</v>
      </c>
      <c r="I189" s="107" t="s">
        <v>778</v>
      </c>
      <c r="J189" s="81" t="s">
        <v>17</v>
      </c>
      <c r="K189" s="72"/>
      <c r="L189" s="72"/>
      <c r="M189" s="72"/>
      <c r="N189" s="72">
        <v>752</v>
      </c>
      <c r="O189" s="72">
        <v>852</v>
      </c>
      <c r="P189" s="72">
        <v>1052</v>
      </c>
      <c r="Q189" s="1094">
        <v>1152</v>
      </c>
      <c r="R189" s="1073"/>
      <c r="S189" s="97"/>
      <c r="T189" s="880"/>
      <c r="U189" s="880"/>
      <c r="V189" s="110"/>
    </row>
    <row r="190" spans="1:24" ht="12.75" customHeight="1">
      <c r="B190" s="475"/>
      <c r="C190" s="476"/>
      <c r="D190" s="477"/>
      <c r="E190" s="477"/>
      <c r="F190" s="477"/>
      <c r="G190" s="478"/>
      <c r="H190" s="476"/>
      <c r="I190" s="470" t="s">
        <v>125</v>
      </c>
      <c r="J190" s="480"/>
      <c r="K190" s="72"/>
      <c r="L190" s="72"/>
      <c r="M190" s="72"/>
      <c r="N190" s="72"/>
      <c r="O190" s="72"/>
      <c r="P190" s="72"/>
      <c r="Q190" s="1093"/>
      <c r="R190" s="1091"/>
      <c r="S190" s="481"/>
      <c r="T190" s="910"/>
      <c r="U190" s="910"/>
      <c r="V190" s="482"/>
    </row>
    <row r="191" spans="1:24" s="109" customFormat="1" ht="12.5">
      <c r="A191" s="217"/>
      <c r="B191" s="65">
        <v>1</v>
      </c>
      <c r="C191" s="66">
        <f>IF(E191="A",4,IF(E191="B",3,IF(E191="C",2,IF(E191="D",1,0))))</f>
        <v>4</v>
      </c>
      <c r="D191" s="76" t="s">
        <v>68</v>
      </c>
      <c r="E191" s="76" t="s">
        <v>68</v>
      </c>
      <c r="F191" s="76" t="s">
        <v>68</v>
      </c>
      <c r="G191" s="78"/>
      <c r="H191" s="96" t="s">
        <v>126</v>
      </c>
      <c r="I191" s="107" t="s">
        <v>1325</v>
      </c>
      <c r="J191" s="81" t="s">
        <v>14</v>
      </c>
      <c r="K191" s="72"/>
      <c r="L191" s="72"/>
      <c r="M191" s="72"/>
      <c r="N191" s="72">
        <v>200</v>
      </c>
      <c r="O191" s="72">
        <v>200</v>
      </c>
      <c r="P191" s="72">
        <v>200</v>
      </c>
      <c r="Q191" s="1096">
        <v>300</v>
      </c>
      <c r="R191" s="108"/>
      <c r="S191" s="73"/>
      <c r="T191" s="880"/>
      <c r="U191" s="880"/>
      <c r="V191" s="110"/>
    </row>
    <row r="192" spans="1:24" ht="12.5">
      <c r="B192" s="65">
        <v>1</v>
      </c>
      <c r="C192" s="66">
        <v>1</v>
      </c>
      <c r="D192" s="1038" t="s">
        <v>87</v>
      </c>
      <c r="E192" s="1037" t="s">
        <v>70</v>
      </c>
      <c r="F192" s="1045" t="s">
        <v>90</v>
      </c>
      <c r="G192" s="1007"/>
      <c r="H192" s="1039" t="s">
        <v>126</v>
      </c>
      <c r="I192" s="1000" t="s">
        <v>204</v>
      </c>
      <c r="J192" s="1023" t="s">
        <v>173</v>
      </c>
      <c r="K192" s="72"/>
      <c r="L192" s="72"/>
      <c r="M192" s="72"/>
      <c r="N192" s="72"/>
      <c r="O192" s="72"/>
      <c r="P192" s="72"/>
      <c r="Q192" s="1024">
        <v>1800</v>
      </c>
      <c r="R192" s="1044">
        <v>1900</v>
      </c>
      <c r="S192" s="1036">
        <v>2100</v>
      </c>
      <c r="T192" s="1044">
        <v>2300</v>
      </c>
      <c r="U192" s="1042"/>
      <c r="V192" s="1043"/>
      <c r="W192" s="109"/>
      <c r="X192" s="188"/>
    </row>
    <row r="193" spans="1:24" ht="12.75" customHeight="1">
      <c r="A193" s="320"/>
      <c r="B193" s="65">
        <v>1</v>
      </c>
      <c r="C193" s="66">
        <f>IF(E193="A",1,IF(E193="B",1,0))</f>
        <v>1</v>
      </c>
      <c r="D193" s="1254" t="s">
        <v>90</v>
      </c>
      <c r="E193" s="1253" t="s">
        <v>87</v>
      </c>
      <c r="F193" s="1254" t="s">
        <v>90</v>
      </c>
      <c r="G193" s="78"/>
      <c r="H193" s="100" t="s">
        <v>129</v>
      </c>
      <c r="I193" s="826" t="s">
        <v>6558</v>
      </c>
      <c r="J193" s="81" t="s">
        <v>6111</v>
      </c>
      <c r="K193" s="72"/>
      <c r="L193" s="72"/>
      <c r="M193" s="72"/>
      <c r="N193" s="72"/>
      <c r="O193" s="72"/>
      <c r="P193" s="72"/>
      <c r="Q193" s="833">
        <v>1380</v>
      </c>
      <c r="R193" s="822">
        <v>2300</v>
      </c>
      <c r="S193" s="769">
        <v>2300</v>
      </c>
      <c r="T193" s="880"/>
      <c r="U193" s="880"/>
      <c r="V193" s="110"/>
    </row>
    <row r="194" spans="1:24" ht="12.5">
      <c r="B194" s="65">
        <v>1</v>
      </c>
      <c r="C194" s="66">
        <f>IF(E194="A",4,IF(E194="B",3,IF(E194="C",2,IF(E194="D",1,0))))</f>
        <v>1</v>
      </c>
      <c r="D194" s="1038" t="s">
        <v>87</v>
      </c>
      <c r="E194" s="1037" t="s">
        <v>70</v>
      </c>
      <c r="F194" s="1045" t="s">
        <v>90</v>
      </c>
      <c r="G194" s="1007"/>
      <c r="H194" s="1039" t="s">
        <v>129</v>
      </c>
      <c r="I194" s="1000" t="s">
        <v>259</v>
      </c>
      <c r="J194" s="1023" t="s">
        <v>1056</v>
      </c>
      <c r="K194" s="72"/>
      <c r="L194" s="72"/>
      <c r="M194" s="72"/>
      <c r="N194" s="72"/>
      <c r="O194" s="72"/>
      <c r="P194" s="72"/>
      <c r="Q194" s="1024">
        <v>1800</v>
      </c>
      <c r="R194" s="1044">
        <v>1900</v>
      </c>
      <c r="S194" s="1036">
        <v>2100</v>
      </c>
      <c r="T194" s="1044">
        <v>2400</v>
      </c>
      <c r="U194" s="1042"/>
      <c r="V194" s="1043"/>
      <c r="W194" s="109"/>
      <c r="X194" s="188"/>
    </row>
    <row r="195" spans="1:24" ht="12.5">
      <c r="B195" s="65">
        <v>1</v>
      </c>
      <c r="C195" s="66">
        <f>IF(E195="A",4,IF(E195="B",3,IF(E195="C",2,IF(E195="D",1,0))))</f>
        <v>1</v>
      </c>
      <c r="D195" s="76" t="s">
        <v>68</v>
      </c>
      <c r="E195" s="99" t="s">
        <v>70</v>
      </c>
      <c r="F195" s="76" t="s">
        <v>68</v>
      </c>
      <c r="G195" s="95"/>
      <c r="H195" s="96" t="s">
        <v>126</v>
      </c>
      <c r="I195" s="107" t="s">
        <v>1044</v>
      </c>
      <c r="J195" s="81" t="s">
        <v>6111</v>
      </c>
      <c r="K195" s="811"/>
      <c r="L195" s="811"/>
      <c r="M195" s="811"/>
      <c r="N195" s="811"/>
      <c r="O195" s="811">
        <v>1821</v>
      </c>
      <c r="P195" s="811">
        <v>1921</v>
      </c>
      <c r="Q195" s="1063">
        <v>2021</v>
      </c>
      <c r="R195" s="829">
        <v>2321</v>
      </c>
      <c r="S195" s="103"/>
      <c r="T195" s="880"/>
      <c r="U195" s="880"/>
      <c r="V195" s="110"/>
      <c r="W195" s="861"/>
    </row>
    <row r="196" spans="1:24" ht="12.75" customHeight="1">
      <c r="B196" s="65">
        <v>1</v>
      </c>
      <c r="C196" s="66">
        <f>IF(E196="A",4,IF(E196="B",3,IF(E196="C",2,IF(E196="D",1,0))))</f>
        <v>4</v>
      </c>
      <c r="D196" s="824" t="s">
        <v>90</v>
      </c>
      <c r="E196" s="823" t="s">
        <v>68</v>
      </c>
      <c r="F196" s="824" t="s">
        <v>90</v>
      </c>
      <c r="G196" s="78"/>
      <c r="H196" s="100" t="s">
        <v>131</v>
      </c>
      <c r="I196" s="101" t="s">
        <v>6047</v>
      </c>
      <c r="J196" s="81" t="s">
        <v>10</v>
      </c>
      <c r="K196" s="72"/>
      <c r="L196" s="72"/>
      <c r="M196" s="72"/>
      <c r="N196" s="72"/>
      <c r="O196" s="72">
        <v>840</v>
      </c>
      <c r="P196" s="72">
        <v>1400</v>
      </c>
      <c r="Q196" s="1063">
        <v>1400</v>
      </c>
      <c r="R196" s="108"/>
      <c r="S196" s="73"/>
      <c r="T196" s="880"/>
      <c r="U196" s="880"/>
      <c r="V196" s="110"/>
    </row>
    <row r="197" spans="1:24" ht="12.75" customHeight="1">
      <c r="A197" s="111"/>
      <c r="B197" s="65">
        <v>1</v>
      </c>
      <c r="C197" s="66">
        <f>IF(E197="A",4,IF(E197="B",3,IF(E197="C",2,IF(E197="D",1,0))))</f>
        <v>2</v>
      </c>
      <c r="D197" s="1033" t="s">
        <v>90</v>
      </c>
      <c r="E197" s="1033" t="s">
        <v>90</v>
      </c>
      <c r="F197" s="1035" t="s">
        <v>99</v>
      </c>
      <c r="G197" s="78"/>
      <c r="H197" s="100" t="s">
        <v>126</v>
      </c>
      <c r="I197" s="101" t="s">
        <v>6303</v>
      </c>
      <c r="J197" s="1023" t="s">
        <v>7</v>
      </c>
      <c r="K197" s="72"/>
      <c r="L197" s="72"/>
      <c r="M197" s="72"/>
      <c r="N197" s="72"/>
      <c r="O197" s="72"/>
      <c r="P197" s="72">
        <f t="shared" ref="P197" si="16">60%*Q197</f>
        <v>210</v>
      </c>
      <c r="Q197" s="1063">
        <v>350</v>
      </c>
      <c r="R197" s="1026"/>
      <c r="S197" s="1027"/>
      <c r="T197" s="1028"/>
      <c r="U197" s="1028"/>
      <c r="V197" s="1029"/>
      <c r="X197" s="123"/>
    </row>
    <row r="198" spans="1:24" ht="12.75" customHeight="1">
      <c r="B198" s="475"/>
      <c r="C198" s="476"/>
      <c r="D198" s="477"/>
      <c r="E198" s="477"/>
      <c r="F198" s="477"/>
      <c r="G198" s="478"/>
      <c r="H198" s="476"/>
      <c r="I198" s="470" t="s">
        <v>134</v>
      </c>
      <c r="J198" s="480"/>
      <c r="K198" s="72"/>
      <c r="L198" s="72"/>
      <c r="M198" s="72"/>
      <c r="N198" s="72"/>
      <c r="O198" s="72"/>
      <c r="P198" s="72"/>
      <c r="Q198" s="1093"/>
      <c r="R198" s="1091"/>
      <c r="S198" s="481"/>
      <c r="T198" s="910"/>
      <c r="U198" s="910"/>
      <c r="V198" s="482"/>
    </row>
    <row r="199" spans="1:24" ht="12.75" customHeight="1">
      <c r="B199" s="65">
        <v>1</v>
      </c>
      <c r="C199" s="66">
        <f t="shared" ref="C199:C208" si="17">IF(E199="A",4,IF(E199="B",3,IF(E199="C",2,IF(E199="D",1,0))))</f>
        <v>2</v>
      </c>
      <c r="D199" s="76" t="s">
        <v>87</v>
      </c>
      <c r="E199" s="77" t="s">
        <v>90</v>
      </c>
      <c r="F199" s="99" t="s">
        <v>99</v>
      </c>
      <c r="G199" s="95"/>
      <c r="H199" s="96" t="s">
        <v>135</v>
      </c>
      <c r="I199" s="70" t="s">
        <v>783</v>
      </c>
      <c r="J199" s="71" t="s">
        <v>616</v>
      </c>
      <c r="K199" s="72">
        <v>900</v>
      </c>
      <c r="L199" s="72">
        <v>900</v>
      </c>
      <c r="M199" s="72">
        <v>900</v>
      </c>
      <c r="N199" s="72">
        <v>1400</v>
      </c>
      <c r="O199" s="72">
        <v>2000</v>
      </c>
      <c r="P199" s="72">
        <v>2000</v>
      </c>
      <c r="Q199" s="1084">
        <v>2000</v>
      </c>
      <c r="R199" s="1074">
        <v>2000</v>
      </c>
      <c r="S199" s="97"/>
      <c r="T199" s="880"/>
      <c r="U199" s="880"/>
      <c r="V199" s="110"/>
      <c r="X199" s="85"/>
    </row>
    <row r="200" spans="1:24" s="109" customFormat="1" ht="12.5">
      <c r="A200" s="217"/>
      <c r="B200" s="65">
        <v>1</v>
      </c>
      <c r="C200" s="66">
        <f t="shared" si="17"/>
        <v>0</v>
      </c>
      <c r="D200" s="76" t="s">
        <v>68</v>
      </c>
      <c r="E200" s="99" t="s">
        <v>99</v>
      </c>
      <c r="F200" s="77" t="s">
        <v>90</v>
      </c>
      <c r="G200" s="78"/>
      <c r="H200" s="96" t="s">
        <v>135</v>
      </c>
      <c r="I200" s="107" t="s">
        <v>1348</v>
      </c>
      <c r="J200" s="81" t="s">
        <v>17</v>
      </c>
      <c r="K200" s="72"/>
      <c r="L200" s="72"/>
      <c r="M200" s="72"/>
      <c r="N200" s="72">
        <v>500</v>
      </c>
      <c r="O200" s="72">
        <v>600</v>
      </c>
      <c r="P200" s="72">
        <v>700</v>
      </c>
      <c r="Q200" s="1094">
        <v>800</v>
      </c>
      <c r="R200" s="108"/>
      <c r="S200" s="73"/>
      <c r="T200" s="880"/>
      <c r="U200" s="880"/>
      <c r="V200" s="110"/>
    </row>
    <row r="201" spans="1:24" ht="12.75" customHeight="1">
      <c r="A201" s="111"/>
      <c r="B201" s="65">
        <v>1</v>
      </c>
      <c r="C201" s="66">
        <f t="shared" si="17"/>
        <v>4</v>
      </c>
      <c r="D201" s="1033" t="s">
        <v>90</v>
      </c>
      <c r="E201" s="1030" t="s">
        <v>68</v>
      </c>
      <c r="F201" s="1034" t="s">
        <v>68</v>
      </c>
      <c r="G201" s="78"/>
      <c r="H201" s="100" t="s">
        <v>140</v>
      </c>
      <c r="I201" s="101" t="s">
        <v>6326</v>
      </c>
      <c r="J201" s="1023" t="s">
        <v>7</v>
      </c>
      <c r="K201" s="72"/>
      <c r="L201" s="72"/>
      <c r="M201" s="72"/>
      <c r="N201" s="72"/>
      <c r="O201" s="72"/>
      <c r="P201" s="72">
        <f>60%*Q201</f>
        <v>1500</v>
      </c>
      <c r="Q201" s="1063">
        <v>2500</v>
      </c>
      <c r="R201" s="1025">
        <v>2500</v>
      </c>
      <c r="S201" s="1027"/>
      <c r="T201" s="1028"/>
      <c r="U201" s="1028"/>
      <c r="V201" s="1029"/>
      <c r="X201" s="123"/>
    </row>
    <row r="202" spans="1:24" ht="12.75" customHeight="1">
      <c r="A202" s="320"/>
      <c r="B202" s="65">
        <v>1</v>
      </c>
      <c r="C202" s="66">
        <f t="shared" ref="C202" si="18">IF(E202="A",1,IF(E202="B",1,0))</f>
        <v>1</v>
      </c>
      <c r="D202" s="1255" t="s">
        <v>99</v>
      </c>
      <c r="E202" s="1253" t="s">
        <v>87</v>
      </c>
      <c r="F202" s="1253" t="s">
        <v>87</v>
      </c>
      <c r="G202" s="78"/>
      <c r="H202" s="100" t="s">
        <v>140</v>
      </c>
      <c r="I202" s="826" t="s">
        <v>6603</v>
      </c>
      <c r="J202" s="81" t="s">
        <v>7</v>
      </c>
      <c r="K202" s="72"/>
      <c r="L202" s="72"/>
      <c r="M202" s="72"/>
      <c r="N202" s="72"/>
      <c r="O202" s="72"/>
      <c r="P202" s="72"/>
      <c r="Q202" s="833">
        <v>200</v>
      </c>
      <c r="R202" s="822">
        <v>200</v>
      </c>
      <c r="S202" s="73"/>
      <c r="T202" s="880"/>
      <c r="U202" s="880"/>
      <c r="V202" s="110"/>
    </row>
    <row r="203" spans="1:24" ht="12.75" customHeight="1">
      <c r="A203" s="320"/>
      <c r="B203" s="65">
        <v>1</v>
      </c>
      <c r="C203" s="66">
        <v>0</v>
      </c>
      <c r="D203" s="1253" t="s">
        <v>87</v>
      </c>
      <c r="E203" s="1255" t="s">
        <v>70</v>
      </c>
      <c r="F203" s="1253" t="s">
        <v>87</v>
      </c>
      <c r="G203" s="1007"/>
      <c r="H203" s="1041" t="s">
        <v>145</v>
      </c>
      <c r="I203" s="1263" t="s">
        <v>6616</v>
      </c>
      <c r="J203" s="1023" t="s">
        <v>17</v>
      </c>
      <c r="K203" s="997"/>
      <c r="L203" s="997"/>
      <c r="M203" s="997"/>
      <c r="N203" s="997"/>
      <c r="O203" s="997"/>
      <c r="P203" s="997"/>
      <c r="Q203" s="1024">
        <v>205</v>
      </c>
      <c r="R203" s="1044">
        <v>205</v>
      </c>
      <c r="S203" s="1036">
        <v>205</v>
      </c>
      <c r="T203" s="1044">
        <v>305</v>
      </c>
      <c r="U203" s="1028"/>
      <c r="V203" s="1029"/>
      <c r="X203" s="188"/>
    </row>
    <row r="204" spans="1:24" ht="12.75" customHeight="1">
      <c r="B204" s="65">
        <v>1</v>
      </c>
      <c r="C204" s="66">
        <f t="shared" si="17"/>
        <v>0</v>
      </c>
      <c r="D204" s="824" t="s">
        <v>90</v>
      </c>
      <c r="E204" s="825" t="s">
        <v>99</v>
      </c>
      <c r="F204" s="823" t="s">
        <v>68</v>
      </c>
      <c r="G204" s="78"/>
      <c r="H204" s="100" t="s">
        <v>140</v>
      </c>
      <c r="I204" s="101" t="s">
        <v>6081</v>
      </c>
      <c r="J204" s="81" t="s">
        <v>10</v>
      </c>
      <c r="K204" s="72"/>
      <c r="L204" s="72"/>
      <c r="M204" s="72"/>
      <c r="N204" s="72"/>
      <c r="O204" s="72">
        <v>450</v>
      </c>
      <c r="P204" s="72">
        <v>750</v>
      </c>
      <c r="Q204" s="1064">
        <v>800</v>
      </c>
      <c r="R204" s="829">
        <v>900</v>
      </c>
      <c r="S204" s="769">
        <v>1000</v>
      </c>
      <c r="T204" s="880"/>
      <c r="U204" s="880"/>
      <c r="V204" s="110"/>
    </row>
    <row r="205" spans="1:24" ht="12.75" customHeight="1">
      <c r="B205" s="65">
        <v>1</v>
      </c>
      <c r="C205" s="66">
        <f t="shared" si="17"/>
        <v>2</v>
      </c>
      <c r="D205" s="77" t="s">
        <v>90</v>
      </c>
      <c r="E205" s="77" t="s">
        <v>90</v>
      </c>
      <c r="F205" s="77" t="s">
        <v>90</v>
      </c>
      <c r="G205" s="95"/>
      <c r="H205" s="96" t="s">
        <v>135</v>
      </c>
      <c r="I205" s="70" t="s">
        <v>784</v>
      </c>
      <c r="J205" s="71" t="s">
        <v>616</v>
      </c>
      <c r="K205" s="72">
        <v>2275</v>
      </c>
      <c r="L205" s="72">
        <v>2275</v>
      </c>
      <c r="M205" s="72">
        <v>2275</v>
      </c>
      <c r="N205" s="72">
        <v>2000</v>
      </c>
      <c r="O205" s="72">
        <v>3000</v>
      </c>
      <c r="P205" s="72">
        <v>3500</v>
      </c>
      <c r="Q205" s="1094">
        <v>4000</v>
      </c>
      <c r="R205" s="1073"/>
      <c r="S205" s="97"/>
      <c r="T205" s="880"/>
      <c r="U205" s="880"/>
      <c r="V205" s="110"/>
      <c r="W205" s="111"/>
    </row>
    <row r="206" spans="1:24" s="55" customFormat="1" ht="12" customHeight="1">
      <c r="A206"/>
      <c r="B206" s="65">
        <v>1</v>
      </c>
      <c r="C206" s="66">
        <f t="shared" si="17"/>
        <v>1</v>
      </c>
      <c r="D206" s="76" t="s">
        <v>68</v>
      </c>
      <c r="E206" s="99" t="s">
        <v>70</v>
      </c>
      <c r="F206" s="76" t="s">
        <v>87</v>
      </c>
      <c r="G206" s="95"/>
      <c r="H206" s="96" t="s">
        <v>140</v>
      </c>
      <c r="I206" s="70" t="s">
        <v>785</v>
      </c>
      <c r="J206" s="81" t="s">
        <v>14</v>
      </c>
      <c r="K206" s="72">
        <v>840</v>
      </c>
      <c r="L206" s="72">
        <v>1400</v>
      </c>
      <c r="M206" s="72">
        <v>1400</v>
      </c>
      <c r="N206" s="72">
        <v>1700</v>
      </c>
      <c r="O206" s="72">
        <v>2000</v>
      </c>
      <c r="P206" s="72">
        <v>2500</v>
      </c>
      <c r="Q206" s="1094">
        <v>3000</v>
      </c>
      <c r="R206" s="1073"/>
      <c r="S206" s="97"/>
      <c r="T206" s="880"/>
      <c r="U206" s="880"/>
      <c r="V206" s="110"/>
    </row>
    <row r="207" spans="1:24" ht="12.75" customHeight="1">
      <c r="B207" s="65">
        <v>1</v>
      </c>
      <c r="C207" s="66">
        <f t="shared" si="17"/>
        <v>4</v>
      </c>
      <c r="D207" s="105" t="s">
        <v>90</v>
      </c>
      <c r="E207" s="67" t="s">
        <v>68</v>
      </c>
      <c r="F207" s="105" t="s">
        <v>90</v>
      </c>
      <c r="G207" s="68"/>
      <c r="H207" s="69" t="s">
        <v>135</v>
      </c>
      <c r="I207" s="70" t="s">
        <v>787</v>
      </c>
      <c r="J207" s="71" t="s">
        <v>17</v>
      </c>
      <c r="K207" s="72"/>
      <c r="L207" s="72">
        <f>60%*M207</f>
        <v>1800</v>
      </c>
      <c r="M207" s="72">
        <v>3000</v>
      </c>
      <c r="N207" s="72">
        <v>3000</v>
      </c>
      <c r="O207" s="72">
        <v>2800</v>
      </c>
      <c r="P207" s="72">
        <v>4800</v>
      </c>
      <c r="Q207" s="1063">
        <v>4900</v>
      </c>
      <c r="R207" s="1025">
        <v>5000</v>
      </c>
      <c r="S207" s="73"/>
      <c r="T207" s="880"/>
      <c r="U207" s="880"/>
      <c r="V207" s="110"/>
    </row>
    <row r="208" spans="1:24" ht="12.75" customHeight="1">
      <c r="B208" s="65">
        <v>1</v>
      </c>
      <c r="C208" s="66">
        <f t="shared" si="17"/>
        <v>2</v>
      </c>
      <c r="D208" s="77" t="s">
        <v>90</v>
      </c>
      <c r="E208" s="77" t="s">
        <v>90</v>
      </c>
      <c r="F208" s="76" t="s">
        <v>68</v>
      </c>
      <c r="G208" s="95"/>
      <c r="H208" s="96" t="s">
        <v>140</v>
      </c>
      <c r="I208" s="70" t="s">
        <v>790</v>
      </c>
      <c r="J208" s="81" t="s">
        <v>7</v>
      </c>
      <c r="K208" s="72">
        <v>750</v>
      </c>
      <c r="L208" s="72">
        <v>750</v>
      </c>
      <c r="M208" s="72">
        <v>800</v>
      </c>
      <c r="N208" s="72">
        <v>900</v>
      </c>
      <c r="O208" s="72">
        <v>1000</v>
      </c>
      <c r="P208" s="72">
        <v>1500</v>
      </c>
      <c r="Q208" s="1085">
        <v>700</v>
      </c>
      <c r="R208" s="1074">
        <v>1200</v>
      </c>
      <c r="S208" s="820">
        <v>1500</v>
      </c>
      <c r="T208" s="880"/>
      <c r="U208" s="880"/>
      <c r="V208" s="110"/>
    </row>
    <row r="209" spans="1:24" s="109" customFormat="1" ht="12.75" customHeight="1">
      <c r="A209"/>
      <c r="B209" s="475"/>
      <c r="C209" s="476"/>
      <c r="D209" s="477"/>
      <c r="E209" s="477"/>
      <c r="F209" s="477"/>
      <c r="G209" s="478"/>
      <c r="H209" s="476"/>
      <c r="I209" s="470" t="s">
        <v>147</v>
      </c>
      <c r="J209" s="480"/>
      <c r="K209" s="72"/>
      <c r="L209" s="72"/>
      <c r="M209" s="72"/>
      <c r="N209" s="72"/>
      <c r="O209" s="72"/>
      <c r="P209" s="72"/>
      <c r="Q209" s="1093"/>
      <c r="R209" s="1091"/>
      <c r="S209" s="481"/>
      <c r="T209" s="910"/>
      <c r="U209" s="910"/>
      <c r="V209" s="482"/>
      <c r="X209" s="85"/>
    </row>
    <row r="210" spans="1:24" ht="12.75" customHeight="1">
      <c r="A210" s="320"/>
      <c r="B210" s="65">
        <v>1</v>
      </c>
      <c r="C210" s="66">
        <f>IF(E210="A",1,IF(E210="B",1,0))</f>
        <v>1</v>
      </c>
      <c r="D210" s="1254" t="s">
        <v>90</v>
      </c>
      <c r="E210" s="1253" t="s">
        <v>68</v>
      </c>
      <c r="F210" s="1253" t="s">
        <v>68</v>
      </c>
      <c r="G210" s="78"/>
      <c r="H210" s="100" t="s">
        <v>148</v>
      </c>
      <c r="I210" s="826" t="s">
        <v>6641</v>
      </c>
      <c r="J210" s="81" t="s">
        <v>14</v>
      </c>
      <c r="K210" s="72"/>
      <c r="L210" s="72"/>
      <c r="M210" s="72"/>
      <c r="N210" s="72"/>
      <c r="O210" s="72"/>
      <c r="P210" s="72"/>
      <c r="Q210" s="833">
        <v>540</v>
      </c>
      <c r="R210" s="822">
        <v>900</v>
      </c>
      <c r="S210" s="769">
        <v>900</v>
      </c>
      <c r="T210" s="880"/>
      <c r="U210" s="880"/>
      <c r="V210" s="110"/>
    </row>
    <row r="211" spans="1:24" ht="12.5">
      <c r="B211" s="65">
        <v>1</v>
      </c>
      <c r="C211" s="66">
        <f>IF(E211="A",4,IF(E211="B",3,IF(E211="C",2,IF(E211="D",1,0))))</f>
        <v>1</v>
      </c>
      <c r="D211" s="1038" t="s">
        <v>68</v>
      </c>
      <c r="E211" s="1037" t="s">
        <v>70</v>
      </c>
      <c r="F211" s="1038" t="s">
        <v>68</v>
      </c>
      <c r="G211" s="1007"/>
      <c r="H211" s="1039" t="s">
        <v>220</v>
      </c>
      <c r="I211" s="1000" t="s">
        <v>1922</v>
      </c>
      <c r="J211" s="1023" t="s">
        <v>6111</v>
      </c>
      <c r="K211" s="72"/>
      <c r="L211" s="72"/>
      <c r="M211" s="72"/>
      <c r="N211" s="72"/>
      <c r="O211" s="72"/>
      <c r="P211" s="72"/>
      <c r="Q211" s="1024">
        <v>400</v>
      </c>
      <c r="R211" s="1044">
        <v>600</v>
      </c>
      <c r="S211" s="1036">
        <v>700</v>
      </c>
      <c r="T211" s="1044">
        <v>700</v>
      </c>
      <c r="U211" s="1042"/>
      <c r="V211" s="1043"/>
      <c r="W211" s="320"/>
      <c r="X211" s="188"/>
    </row>
    <row r="212" spans="1:24" ht="12.75" customHeight="1" thickBot="1">
      <c r="B212" s="130"/>
      <c r="C212" s="130"/>
      <c r="D212" s="130"/>
      <c r="E212" s="130"/>
      <c r="F212" s="130"/>
      <c r="G212" s="130"/>
      <c r="H212" s="131"/>
      <c r="I212" s="131"/>
      <c r="J212" s="132"/>
      <c r="K212" s="133"/>
      <c r="L212" s="133"/>
      <c r="M212" s="133"/>
      <c r="N212" s="133"/>
      <c r="O212" s="133"/>
      <c r="P212" s="133"/>
      <c r="Q212" s="835"/>
      <c r="R212" s="134"/>
      <c r="S212" s="135"/>
      <c r="T212" s="133"/>
      <c r="U212" s="133"/>
      <c r="V212" s="133"/>
      <c r="W212" s="111"/>
    </row>
    <row r="213" spans="1:24" s="55" customFormat="1" ht="12" customHeight="1">
      <c r="A213"/>
      <c r="B213" s="136"/>
      <c r="C213" s="136"/>
      <c r="D213" s="136"/>
      <c r="E213" s="136"/>
      <c r="F213" s="136"/>
      <c r="G213" s="136"/>
      <c r="H213" s="137"/>
      <c r="I213" s="137"/>
      <c r="J213" s="138" t="s">
        <v>150</v>
      </c>
      <c r="K213" s="139">
        <v>91975</v>
      </c>
      <c r="L213" s="139">
        <v>91970</v>
      </c>
      <c r="M213" s="139">
        <v>91924</v>
      </c>
      <c r="N213" s="139">
        <v>92000</v>
      </c>
      <c r="O213" s="139">
        <v>93889</v>
      </c>
      <c r="P213" s="139">
        <v>93993</v>
      </c>
      <c r="Q213" s="1086">
        <f>SUM(Q153:Q211)</f>
        <v>93929</v>
      </c>
      <c r="R213" s="875">
        <f>SUM(R153:R211)</f>
        <v>78095</v>
      </c>
      <c r="S213" s="140"/>
      <c r="T213" s="902"/>
      <c r="U213" s="902"/>
      <c r="V213" s="141"/>
    </row>
    <row r="214" spans="1:24" ht="12.75" customHeight="1">
      <c r="B214" s="136"/>
      <c r="C214" s="136"/>
      <c r="D214" s="136"/>
      <c r="E214" s="136"/>
      <c r="F214" s="136"/>
      <c r="G214" s="136"/>
      <c r="H214" s="137"/>
      <c r="I214" s="137"/>
      <c r="J214" s="142" t="s">
        <v>151</v>
      </c>
      <c r="K214" s="72">
        <v>92000</v>
      </c>
      <c r="L214" s="72">
        <v>92000</v>
      </c>
      <c r="M214" s="72">
        <v>92000</v>
      </c>
      <c r="N214" s="72">
        <v>92000</v>
      </c>
      <c r="O214" s="72">
        <v>94000</v>
      </c>
      <c r="P214" s="72">
        <v>94000</v>
      </c>
      <c r="Q214" s="1069">
        <v>94000</v>
      </c>
      <c r="R214" s="1058">
        <v>94000</v>
      </c>
      <c r="S214" s="143"/>
      <c r="T214" s="889"/>
      <c r="U214" s="889"/>
      <c r="V214" s="144"/>
    </row>
    <row r="215" spans="1:24" ht="12.75" customHeight="1" thickBot="1">
      <c r="B215" s="136"/>
      <c r="C215" s="136"/>
      <c r="D215" s="136"/>
      <c r="E215" s="136"/>
      <c r="F215" s="136"/>
      <c r="G215" s="136"/>
      <c r="H215" s="137"/>
      <c r="I215" s="137"/>
      <c r="J215" s="145" t="s">
        <v>152</v>
      </c>
      <c r="K215" s="72">
        <v>25</v>
      </c>
      <c r="L215" s="72">
        <v>30</v>
      </c>
      <c r="M215" s="72">
        <f>M214-M213</f>
        <v>76</v>
      </c>
      <c r="N215" s="72">
        <f>N214-N213</f>
        <v>0</v>
      </c>
      <c r="O215" s="72">
        <f>O214-O213</f>
        <v>111</v>
      </c>
      <c r="P215" s="72">
        <f>P214-P213</f>
        <v>7</v>
      </c>
      <c r="Q215" s="1068">
        <f t="shared" ref="Q215" si="19">Q214-Q213</f>
        <v>71</v>
      </c>
      <c r="R215" s="1076"/>
      <c r="S215" s="146"/>
      <c r="T215" s="903"/>
      <c r="U215" s="903"/>
      <c r="V215" s="147"/>
      <c r="W215" s="111"/>
    </row>
    <row r="216" spans="1:24" ht="12" customHeight="1">
      <c r="B216" s="136"/>
      <c r="C216" s="136"/>
      <c r="D216" s="136"/>
      <c r="E216" s="136"/>
      <c r="F216" s="136"/>
      <c r="G216" s="136"/>
      <c r="H216" s="137"/>
      <c r="I216" s="137"/>
      <c r="J216" s="148"/>
      <c r="K216" s="72"/>
      <c r="L216" s="72"/>
      <c r="M216" s="72"/>
      <c r="N216" s="72"/>
      <c r="O216" s="72"/>
      <c r="P216" s="72"/>
      <c r="Q216" s="838"/>
      <c r="R216" s="149"/>
      <c r="S216" s="150"/>
      <c r="T216" s="904"/>
      <c r="U216" s="904"/>
      <c r="V216" s="151"/>
    </row>
    <row r="217" spans="1:24" ht="12" customHeight="1">
      <c r="B217" s="1280" t="s">
        <v>153</v>
      </c>
      <c r="C217" s="1280"/>
      <c r="D217" s="1280"/>
      <c r="E217" s="1280"/>
      <c r="F217" s="1280"/>
      <c r="G217" s="1280"/>
      <c r="H217" s="1280"/>
      <c r="I217" s="1280"/>
      <c r="J217" s="152" t="s">
        <v>154</v>
      </c>
      <c r="K217" s="153">
        <v>1300</v>
      </c>
      <c r="L217" s="153">
        <v>1300</v>
      </c>
      <c r="M217" s="153">
        <v>340</v>
      </c>
      <c r="N217" s="153"/>
      <c r="O217" s="153">
        <v>1200</v>
      </c>
      <c r="P217" s="153">
        <v>2000</v>
      </c>
      <c r="Q217" s="839">
        <v>2540</v>
      </c>
      <c r="R217" s="155"/>
      <c r="S217" s="156"/>
      <c r="T217" s="892"/>
      <c r="U217" s="892"/>
      <c r="V217" s="157"/>
    </row>
    <row r="218" spans="1:24" ht="12" customHeight="1">
      <c r="B218" s="1280"/>
      <c r="C218" s="1280"/>
      <c r="D218" s="1280"/>
      <c r="E218" s="1280"/>
      <c r="F218" s="1280"/>
      <c r="G218" s="1280"/>
      <c r="H218" s="1280"/>
      <c r="I218" s="1280"/>
      <c r="J218" s="154" t="s">
        <v>155</v>
      </c>
      <c r="K218" s="72">
        <v>36</v>
      </c>
      <c r="L218" s="72">
        <f t="shared" ref="L218:O218" si="20">K222-L217</f>
        <v>46</v>
      </c>
      <c r="M218" s="72">
        <f t="shared" si="20"/>
        <v>3021</v>
      </c>
      <c r="N218" s="72">
        <f t="shared" si="20"/>
        <v>3097</v>
      </c>
      <c r="O218" s="72">
        <f t="shared" si="20"/>
        <v>1917</v>
      </c>
      <c r="P218" s="72">
        <f>O222-P217</f>
        <v>368</v>
      </c>
      <c r="Q218" s="1065">
        <f>P222-Q217</f>
        <v>380</v>
      </c>
      <c r="R218" s="1077">
        <f>Q222</f>
        <v>2456</v>
      </c>
      <c r="S218" s="103"/>
      <c r="T218" s="905"/>
      <c r="U218" s="905"/>
      <c r="V218" s="158"/>
    </row>
    <row r="219" spans="1:24" ht="12" customHeight="1">
      <c r="B219" s="1281" t="s">
        <v>156</v>
      </c>
      <c r="C219" s="1281"/>
      <c r="D219" s="1281"/>
      <c r="E219" s="1281"/>
      <c r="F219" s="1281"/>
      <c r="G219" s="1281"/>
      <c r="H219" s="1281"/>
      <c r="I219" s="1281"/>
      <c r="J219" s="142" t="s">
        <v>157</v>
      </c>
      <c r="K219" s="72">
        <v>1535</v>
      </c>
      <c r="L219" s="72">
        <v>1685</v>
      </c>
      <c r="M219" s="72">
        <v>2000</v>
      </c>
      <c r="N219" s="72">
        <v>1720</v>
      </c>
      <c r="O219" s="72">
        <v>1740</v>
      </c>
      <c r="P219" s="72">
        <v>2045</v>
      </c>
      <c r="Q219" s="1069">
        <v>2005</v>
      </c>
      <c r="R219" s="1058"/>
      <c r="S219" s="143"/>
      <c r="T219" s="889"/>
      <c r="U219" s="889"/>
      <c r="V219" s="144"/>
    </row>
    <row r="220" spans="1:24" ht="12" customHeight="1">
      <c r="B220" s="1282" t="s">
        <v>158</v>
      </c>
      <c r="C220" s="1282"/>
      <c r="D220" s="1283" t="s">
        <v>159</v>
      </c>
      <c r="E220" s="1283"/>
      <c r="F220" s="1283"/>
      <c r="G220" s="1283"/>
      <c r="H220" s="1283"/>
      <c r="I220" s="1283"/>
      <c r="J220" s="159" t="s">
        <v>708</v>
      </c>
      <c r="K220" s="72">
        <v>500</v>
      </c>
      <c r="L220" s="72">
        <f>500+500+500+1500</f>
        <v>3000</v>
      </c>
      <c r="M220" s="816">
        <v>3000</v>
      </c>
      <c r="N220" s="816">
        <v>2000</v>
      </c>
      <c r="O220" s="816">
        <v>1500</v>
      </c>
      <c r="P220" s="827">
        <v>2000</v>
      </c>
      <c r="Q220" s="1088"/>
      <c r="R220" s="1078"/>
      <c r="S220" s="160"/>
      <c r="T220" s="906"/>
      <c r="U220" s="906"/>
      <c r="V220" s="161"/>
    </row>
    <row r="221" spans="1:24" ht="12" customHeight="1">
      <c r="B221" s="1282"/>
      <c r="C221" s="1282"/>
      <c r="D221" s="1284" t="s">
        <v>161</v>
      </c>
      <c r="E221" s="1284"/>
      <c r="F221" s="1284"/>
      <c r="G221" s="1284"/>
      <c r="H221" s="1284"/>
      <c r="I221" s="1284"/>
      <c r="J221" s="142" t="s">
        <v>162</v>
      </c>
      <c r="K221" s="162">
        <v>750</v>
      </c>
      <c r="L221" s="162">
        <f>200+700+500</f>
        <v>1400</v>
      </c>
      <c r="M221" s="818">
        <f>1000+500+1000+500+1000+1000</f>
        <v>5000</v>
      </c>
      <c r="N221" s="818">
        <f>2000+1000+700</f>
        <v>3700</v>
      </c>
      <c r="O221" s="818">
        <f>500+600+800+800+200</f>
        <v>2900</v>
      </c>
      <c r="P221" s="828">
        <f>500+1000</f>
        <v>1500</v>
      </c>
      <c r="Q221" s="1089"/>
      <c r="R221" s="1079"/>
      <c r="S221" s="163"/>
      <c r="T221" s="907"/>
      <c r="U221" s="907"/>
      <c r="V221" s="164"/>
    </row>
    <row r="222" spans="1:24" ht="12" customHeight="1" thickBot="1">
      <c r="B222" s="1282" t="s">
        <v>163</v>
      </c>
      <c r="C222" s="1282"/>
      <c r="D222" s="1282"/>
      <c r="E222" s="1282"/>
      <c r="F222" s="1282"/>
      <c r="G222" s="1282"/>
      <c r="H222" s="1282"/>
      <c r="I222" s="1282"/>
      <c r="J222" s="165" t="s">
        <v>164</v>
      </c>
      <c r="K222" s="166">
        <v>1346</v>
      </c>
      <c r="L222" s="166">
        <f t="shared" ref="L222:O222" si="21">L218+L219+L220-L221+L215</f>
        <v>3361</v>
      </c>
      <c r="M222" s="166">
        <f t="shared" si="21"/>
        <v>3097</v>
      </c>
      <c r="N222" s="166">
        <f t="shared" si="21"/>
        <v>3117</v>
      </c>
      <c r="O222" s="166">
        <f t="shared" si="21"/>
        <v>2368</v>
      </c>
      <c r="P222" s="166">
        <f>P218+P219+P220-P221+P215</f>
        <v>2920</v>
      </c>
      <c r="Q222" s="1104">
        <f t="shared" ref="Q222" si="22">Q218+Q219+Q220-Q221+Q215</f>
        <v>2456</v>
      </c>
      <c r="R222" s="1080"/>
      <c r="S222" s="167"/>
      <c r="T222" s="908"/>
      <c r="U222" s="908"/>
      <c r="V222" s="168"/>
    </row>
    <row r="223" spans="1:24" ht="12" customHeight="1" thickBot="1"/>
    <row r="224" spans="1:24" ht="12" customHeight="1" thickBot="1">
      <c r="B224" s="1315" t="s">
        <v>794</v>
      </c>
      <c r="C224" s="1315"/>
      <c r="D224" s="1315"/>
      <c r="E224" s="1315"/>
      <c r="F224" s="1315"/>
      <c r="G224" s="1315"/>
      <c r="H224" s="1315"/>
      <c r="I224" s="1315"/>
      <c r="J224" s="483" t="s">
        <v>795</v>
      </c>
    </row>
    <row r="225" spans="1:256" ht="12" customHeight="1" thickBot="1">
      <c r="B225" s="1290" t="s">
        <v>66</v>
      </c>
      <c r="C225" s="1290"/>
      <c r="D225" s="1290"/>
      <c r="E225" s="1312">
        <f>C226/4</f>
        <v>0.65384615384615385</v>
      </c>
      <c r="F225" s="1312"/>
      <c r="G225" s="1313"/>
      <c r="H225" s="1313"/>
      <c r="I225" s="42" t="s">
        <v>67</v>
      </c>
      <c r="J225" s="45">
        <f>SUM(B227:B285)</f>
        <v>52</v>
      </c>
      <c r="K225" s="256"/>
      <c r="L225" s="256"/>
      <c r="M225" s="256"/>
      <c r="N225" s="256"/>
      <c r="O225" s="256"/>
      <c r="P225" s="256"/>
      <c r="Q225" s="256"/>
      <c r="R225" s="256"/>
      <c r="S225" s="256"/>
      <c r="T225" s="256"/>
      <c r="U225" s="256"/>
      <c r="V225" s="256"/>
    </row>
    <row r="226" spans="1:256" ht="12" customHeight="1" thickBot="1">
      <c r="B226" s="46"/>
      <c r="C226" s="47">
        <f>AVERAGE(C227:C285)</f>
        <v>2.6153846153846154</v>
      </c>
      <c r="D226" s="484" t="s">
        <v>68</v>
      </c>
      <c r="E226" s="484" t="s">
        <v>69</v>
      </c>
      <c r="F226" s="484" t="s">
        <v>70</v>
      </c>
      <c r="G226" s="484"/>
      <c r="H226" s="484" t="s">
        <v>71</v>
      </c>
      <c r="I226" s="49" t="s">
        <v>72</v>
      </c>
      <c r="J226" s="50" t="s">
        <v>73</v>
      </c>
      <c r="K226" s="257" t="s">
        <v>74</v>
      </c>
      <c r="L226" s="257" t="s">
        <v>75</v>
      </c>
      <c r="M226" s="257" t="s">
        <v>76</v>
      </c>
      <c r="N226" s="257" t="s">
        <v>77</v>
      </c>
      <c r="O226" s="257" t="s">
        <v>78</v>
      </c>
      <c r="P226" s="257" t="s">
        <v>79</v>
      </c>
      <c r="Q226" s="1081" t="s">
        <v>80</v>
      </c>
      <c r="R226" s="52" t="s">
        <v>81</v>
      </c>
      <c r="S226" s="53" t="s">
        <v>82</v>
      </c>
      <c r="T226" s="878" t="s">
        <v>83</v>
      </c>
      <c r="U226" s="878" t="s">
        <v>6120</v>
      </c>
      <c r="V226" s="729" t="s">
        <v>6121</v>
      </c>
    </row>
    <row r="227" spans="1:256" ht="12" customHeight="1">
      <c r="B227" s="56" t="s">
        <v>84</v>
      </c>
      <c r="C227" s="57" t="s">
        <v>85</v>
      </c>
      <c r="D227" s="485"/>
      <c r="E227" s="485"/>
      <c r="F227" s="485"/>
      <c r="G227" s="486"/>
      <c r="H227" s="487"/>
      <c r="I227" s="487" t="s">
        <v>86</v>
      </c>
      <c r="J227" s="488"/>
      <c r="K227" s="489"/>
      <c r="L227" s="489"/>
      <c r="M227" s="489"/>
      <c r="N227" s="489"/>
      <c r="O227" s="489"/>
      <c r="P227" s="489"/>
      <c r="Q227" s="1099"/>
      <c r="R227" s="1097"/>
      <c r="S227" s="490"/>
      <c r="T227" s="911"/>
      <c r="U227" s="911"/>
      <c r="V227" s="491"/>
    </row>
    <row r="228" spans="1:256" ht="12" customHeight="1">
      <c r="B228" s="65">
        <v>1</v>
      </c>
      <c r="C228" s="66">
        <f t="shared" ref="C228" si="23">IF(E228="A",4,IF(E228="B",3,IF(E228="C",2,IF(E228="D",1,0))))</f>
        <v>4</v>
      </c>
      <c r="D228" s="76" t="s">
        <v>68</v>
      </c>
      <c r="E228" s="76" t="s">
        <v>68</v>
      </c>
      <c r="F228" s="76" t="s">
        <v>68</v>
      </c>
      <c r="G228" s="95"/>
      <c r="H228" s="96" t="s">
        <v>88</v>
      </c>
      <c r="I228" s="70" t="s">
        <v>797</v>
      </c>
      <c r="J228" s="71" t="s">
        <v>14</v>
      </c>
      <c r="K228" s="72"/>
      <c r="L228" s="72"/>
      <c r="M228" s="72">
        <v>1400</v>
      </c>
      <c r="N228" s="72">
        <v>1400</v>
      </c>
      <c r="O228" s="72">
        <v>1400</v>
      </c>
      <c r="P228" s="72">
        <v>2000</v>
      </c>
      <c r="Q228" s="1084">
        <v>2250</v>
      </c>
      <c r="R228" s="1074">
        <v>2500</v>
      </c>
      <c r="S228" s="97"/>
      <c r="T228" s="880"/>
      <c r="U228" s="880"/>
      <c r="V228" s="110"/>
    </row>
    <row r="229" spans="1:256" ht="12.75" customHeight="1">
      <c r="A229" s="111"/>
      <c r="B229" s="65">
        <v>1</v>
      </c>
      <c r="C229" s="66">
        <f>IF(E229="A",4,IF(E229="B",3,IF(E229="C",2,IF(E229="D",1,0))))</f>
        <v>3</v>
      </c>
      <c r="D229" s="1033" t="s">
        <v>90</v>
      </c>
      <c r="E229" s="1030" t="s">
        <v>87</v>
      </c>
      <c r="F229" s="1031" t="s">
        <v>90</v>
      </c>
      <c r="G229" s="78"/>
      <c r="H229" s="100" t="s">
        <v>88</v>
      </c>
      <c r="I229" s="101" t="s">
        <v>6125</v>
      </c>
      <c r="J229" s="1023" t="s">
        <v>10</v>
      </c>
      <c r="K229" s="72"/>
      <c r="L229" s="72"/>
      <c r="M229" s="72"/>
      <c r="N229" s="72"/>
      <c r="O229" s="72"/>
      <c r="P229" s="72">
        <v>540</v>
      </c>
      <c r="Q229" s="1063">
        <v>900</v>
      </c>
      <c r="R229" s="1025">
        <v>900</v>
      </c>
      <c r="S229" s="1027"/>
      <c r="T229" s="1028"/>
      <c r="U229" s="1028"/>
      <c r="V229" s="1029"/>
    </row>
    <row r="230" spans="1:256" ht="12" customHeight="1">
      <c r="B230" s="492"/>
      <c r="C230" s="486"/>
      <c r="D230" s="493"/>
      <c r="E230" s="493"/>
      <c r="F230" s="493"/>
      <c r="G230" s="494"/>
      <c r="H230" s="486"/>
      <c r="I230" s="487" t="s">
        <v>93</v>
      </c>
      <c r="J230" s="495"/>
      <c r="K230" s="72"/>
      <c r="L230" s="72"/>
      <c r="M230" s="72"/>
      <c r="N230" s="72"/>
      <c r="O230" s="72"/>
      <c r="P230" s="72"/>
      <c r="Q230" s="877"/>
      <c r="R230" s="496"/>
      <c r="S230" s="497"/>
      <c r="T230" s="912"/>
      <c r="U230" s="912"/>
      <c r="V230" s="498"/>
    </row>
    <row r="231" spans="1:256" ht="12.75" customHeight="1">
      <c r="B231" s="65">
        <v>1</v>
      </c>
      <c r="C231" s="66">
        <f>IF(E231="A",4,IF(E231="B",3,IF(E231="C",2,IF(E231="D",1,0))))</f>
        <v>2</v>
      </c>
      <c r="D231" s="76" t="s">
        <v>87</v>
      </c>
      <c r="E231" s="77" t="s">
        <v>90</v>
      </c>
      <c r="F231" s="76" t="s">
        <v>68</v>
      </c>
      <c r="G231" s="95"/>
      <c r="H231" s="96" t="s">
        <v>94</v>
      </c>
      <c r="I231" s="70" t="s">
        <v>799</v>
      </c>
      <c r="J231" s="71" t="s">
        <v>6111</v>
      </c>
      <c r="K231" s="72">
        <v>1410</v>
      </c>
      <c r="L231" s="72">
        <v>2350</v>
      </c>
      <c r="M231" s="72">
        <v>2350</v>
      </c>
      <c r="N231" s="72">
        <v>2500</v>
      </c>
      <c r="O231" s="72">
        <v>2700</v>
      </c>
      <c r="P231" s="72">
        <v>3000</v>
      </c>
      <c r="Q231" s="1085">
        <v>3000</v>
      </c>
      <c r="R231" s="1074">
        <v>3000</v>
      </c>
      <c r="S231" s="820">
        <v>3000</v>
      </c>
      <c r="T231" s="880"/>
      <c r="U231" s="880"/>
      <c r="V231" s="110"/>
      <c r="W231" s="111"/>
    </row>
    <row r="232" spans="1:256" s="320" customFormat="1" ht="12.5">
      <c r="A232"/>
      <c r="B232" s="65">
        <v>1</v>
      </c>
      <c r="C232" s="66">
        <f>IF(E232="A",4,IF(E232="B",3,IF(E232="C",2,IF(E232="D",1,0))))</f>
        <v>4</v>
      </c>
      <c r="D232" s="76" t="s">
        <v>87</v>
      </c>
      <c r="E232" s="76" t="s">
        <v>68</v>
      </c>
      <c r="F232" s="77" t="s">
        <v>90</v>
      </c>
      <c r="G232" s="78"/>
      <c r="H232" s="96" t="s">
        <v>94</v>
      </c>
      <c r="I232" s="107" t="s">
        <v>800</v>
      </c>
      <c r="J232" s="81" t="s">
        <v>1056</v>
      </c>
      <c r="K232" s="72"/>
      <c r="L232" s="72"/>
      <c r="M232" s="72"/>
      <c r="N232" s="72"/>
      <c r="O232" s="72">
        <v>1800</v>
      </c>
      <c r="P232" s="72">
        <v>2000</v>
      </c>
      <c r="Q232" s="1063">
        <v>2200</v>
      </c>
      <c r="R232" s="1268">
        <v>2300</v>
      </c>
      <c r="S232" s="103"/>
      <c r="T232" s="880"/>
      <c r="U232" s="880"/>
      <c r="V232" s="110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</row>
    <row r="233" spans="1:256" ht="12.75" customHeight="1">
      <c r="A233" s="320"/>
      <c r="B233" s="65">
        <v>1</v>
      </c>
      <c r="C233" s="66">
        <f t="shared" ref="C233:C234" si="24">IF(E233="A",1,IF(E233="B",1,0))</f>
        <v>0</v>
      </c>
      <c r="D233" s="1253" t="s">
        <v>68</v>
      </c>
      <c r="E233" s="1254" t="s">
        <v>90</v>
      </c>
      <c r="F233" s="1253" t="s">
        <v>68</v>
      </c>
      <c r="G233" s="78"/>
      <c r="H233" s="100" t="s">
        <v>94</v>
      </c>
      <c r="I233" s="826" t="s">
        <v>6409</v>
      </c>
      <c r="J233" s="81" t="s">
        <v>7</v>
      </c>
      <c r="K233" s="72"/>
      <c r="L233" s="72"/>
      <c r="M233" s="72"/>
      <c r="N233" s="72"/>
      <c r="O233" s="72"/>
      <c r="P233" s="72"/>
      <c r="Q233" s="833">
        <v>900</v>
      </c>
      <c r="R233" s="822">
        <v>900</v>
      </c>
      <c r="S233" s="769">
        <v>900</v>
      </c>
      <c r="T233" s="880"/>
      <c r="U233" s="880"/>
      <c r="V233" s="110"/>
    </row>
    <row r="234" spans="1:256" ht="12.75" customHeight="1">
      <c r="A234" s="320"/>
      <c r="B234" s="65">
        <v>1</v>
      </c>
      <c r="C234" s="66">
        <f t="shared" si="24"/>
        <v>0</v>
      </c>
      <c r="D234" s="1253" t="s">
        <v>87</v>
      </c>
      <c r="E234" s="1254" t="s">
        <v>90</v>
      </c>
      <c r="F234" s="1253" t="s">
        <v>87</v>
      </c>
      <c r="G234" s="78"/>
      <c r="H234" s="100" t="s">
        <v>362</v>
      </c>
      <c r="I234" s="826" t="s">
        <v>6426</v>
      </c>
      <c r="J234" s="81" t="s">
        <v>616</v>
      </c>
      <c r="K234" s="72"/>
      <c r="L234" s="72"/>
      <c r="M234" s="72"/>
      <c r="N234" s="72"/>
      <c r="O234" s="72"/>
      <c r="P234" s="72"/>
      <c r="Q234" s="833">
        <v>200</v>
      </c>
      <c r="R234" s="822">
        <v>200</v>
      </c>
      <c r="S234" s="73"/>
      <c r="T234" s="880"/>
      <c r="U234" s="880"/>
      <c r="V234" s="110"/>
    </row>
    <row r="235" spans="1:256" s="41" customFormat="1" ht="12" customHeight="1">
      <c r="A235"/>
      <c r="B235" s="65">
        <v>1</v>
      </c>
      <c r="C235" s="66">
        <f>IF(E235="A",4,IF(E235="B",3,IF(E235="C",2,IF(E235="D",1,0))))</f>
        <v>4</v>
      </c>
      <c r="D235" s="76" t="s">
        <v>87</v>
      </c>
      <c r="E235" s="76" t="s">
        <v>68</v>
      </c>
      <c r="F235" s="77" t="s">
        <v>90</v>
      </c>
      <c r="G235" s="95"/>
      <c r="H235" s="96" t="s">
        <v>94</v>
      </c>
      <c r="I235" s="70" t="s">
        <v>801</v>
      </c>
      <c r="J235" s="81" t="s">
        <v>6111</v>
      </c>
      <c r="K235" s="72">
        <v>500</v>
      </c>
      <c r="L235" s="72">
        <v>500</v>
      </c>
      <c r="M235" s="72">
        <v>1000</v>
      </c>
      <c r="N235" s="72">
        <v>1100</v>
      </c>
      <c r="O235" s="72">
        <v>1200</v>
      </c>
      <c r="P235" s="72">
        <v>1250</v>
      </c>
      <c r="Q235" s="1084">
        <v>1500</v>
      </c>
      <c r="R235" s="1267">
        <v>1600</v>
      </c>
      <c r="S235" s="820">
        <v>1700</v>
      </c>
      <c r="T235" s="880"/>
      <c r="U235" s="880"/>
      <c r="V235" s="110"/>
    </row>
    <row r="236" spans="1:256" ht="12.75" customHeight="1">
      <c r="B236" s="65">
        <v>1</v>
      </c>
      <c r="C236" s="66">
        <f>IF(E236="A",4,IF(E236="B",3,IF(E236="C",2,IF(E236="D",1,0))))</f>
        <v>3</v>
      </c>
      <c r="D236" s="76" t="s">
        <v>87</v>
      </c>
      <c r="E236" s="76" t="s">
        <v>87</v>
      </c>
      <c r="F236" s="76" t="s">
        <v>68</v>
      </c>
      <c r="G236" s="95"/>
      <c r="H236" s="96" t="s">
        <v>94</v>
      </c>
      <c r="I236" s="70" t="s">
        <v>803</v>
      </c>
      <c r="J236" s="71" t="s">
        <v>14</v>
      </c>
      <c r="K236" s="72"/>
      <c r="L236" s="72"/>
      <c r="M236" s="72">
        <v>3600</v>
      </c>
      <c r="N236" s="72">
        <v>3600</v>
      </c>
      <c r="O236" s="72">
        <v>3600</v>
      </c>
      <c r="P236" s="72">
        <v>4000</v>
      </c>
      <c r="Q236" s="1084">
        <v>4000</v>
      </c>
      <c r="R236" s="1074">
        <v>4000</v>
      </c>
      <c r="S236" s="820">
        <v>4000</v>
      </c>
      <c r="T236" s="880"/>
      <c r="U236" s="880"/>
      <c r="V236" s="110"/>
    </row>
    <row r="237" spans="1:256" ht="12.75" customHeight="1">
      <c r="A237" s="320"/>
      <c r="B237" s="65">
        <v>1</v>
      </c>
      <c r="C237" s="66">
        <f>IF(E237="A",1,IF(E237="B",1,0))</f>
        <v>1</v>
      </c>
      <c r="D237" s="1254" t="s">
        <v>90</v>
      </c>
      <c r="E237" s="1253" t="s">
        <v>68</v>
      </c>
      <c r="F237" s="1253" t="s">
        <v>68</v>
      </c>
      <c r="G237" s="78"/>
      <c r="H237" s="100" t="s">
        <v>101</v>
      </c>
      <c r="I237" s="826" t="s">
        <v>6427</v>
      </c>
      <c r="J237" s="81" t="s">
        <v>10</v>
      </c>
      <c r="K237" s="72"/>
      <c r="L237" s="72"/>
      <c r="M237" s="72"/>
      <c r="N237" s="72"/>
      <c r="O237" s="72"/>
      <c r="P237" s="72"/>
      <c r="Q237" s="833">
        <v>3800</v>
      </c>
      <c r="R237" s="822">
        <v>3800</v>
      </c>
      <c r="S237" s="769">
        <v>3800</v>
      </c>
      <c r="T237" s="880"/>
      <c r="U237" s="880"/>
      <c r="V237" s="110"/>
    </row>
    <row r="238" spans="1:256" ht="12.75" customHeight="1">
      <c r="A238" s="111"/>
      <c r="B238" s="65">
        <v>1</v>
      </c>
      <c r="C238" s="66">
        <f>IF(E238="A",4,IF(E238="B",3,IF(E238="C",2,IF(E238="D",1,0))))</f>
        <v>2</v>
      </c>
      <c r="D238" s="1030" t="s">
        <v>87</v>
      </c>
      <c r="E238" s="1033" t="s">
        <v>90</v>
      </c>
      <c r="F238" s="1031" t="s">
        <v>90</v>
      </c>
      <c r="G238" s="78"/>
      <c r="H238" s="100" t="s">
        <v>101</v>
      </c>
      <c r="I238" s="101" t="s">
        <v>6161</v>
      </c>
      <c r="J238" s="1023" t="s">
        <v>616</v>
      </c>
      <c r="K238" s="72"/>
      <c r="L238" s="72"/>
      <c r="M238" s="72"/>
      <c r="N238" s="72"/>
      <c r="O238" s="72"/>
      <c r="P238" s="72">
        <v>1400</v>
      </c>
      <c r="Q238" s="1063">
        <v>1400</v>
      </c>
      <c r="R238" s="1025">
        <v>1400</v>
      </c>
      <c r="S238" s="1027"/>
      <c r="T238" s="1028"/>
      <c r="U238" s="1028"/>
      <c r="V238" s="1029"/>
    </row>
    <row r="239" spans="1:256" ht="12.75" customHeight="1">
      <c r="B239" s="65">
        <v>1</v>
      </c>
      <c r="C239" s="66">
        <f>IF(E239="A",4,IF(E239="B",3,IF(E239="C",2,IF(E239="D",1,0))))</f>
        <v>2</v>
      </c>
      <c r="D239" s="76" t="s">
        <v>68</v>
      </c>
      <c r="E239" s="77" t="s">
        <v>90</v>
      </c>
      <c r="F239" s="76" t="s">
        <v>87</v>
      </c>
      <c r="G239" s="115"/>
      <c r="H239" s="69" t="s">
        <v>101</v>
      </c>
      <c r="I239" s="70" t="s">
        <v>805</v>
      </c>
      <c r="J239" s="71" t="s">
        <v>14</v>
      </c>
      <c r="K239" s="72">
        <v>2000</v>
      </c>
      <c r="L239" s="72">
        <v>2200</v>
      </c>
      <c r="M239" s="72">
        <v>2700</v>
      </c>
      <c r="N239" s="72">
        <v>2800</v>
      </c>
      <c r="O239" s="72">
        <v>3000</v>
      </c>
      <c r="P239" s="72">
        <v>3000</v>
      </c>
      <c r="Q239" s="1084">
        <v>3000</v>
      </c>
      <c r="R239" s="1073"/>
      <c r="S239" s="97"/>
      <c r="T239" s="880"/>
      <c r="U239" s="880"/>
      <c r="V239" s="110"/>
    </row>
    <row r="240" spans="1:256" s="109" customFormat="1" ht="12.5">
      <c r="A240"/>
      <c r="B240" s="65">
        <v>1</v>
      </c>
      <c r="C240" s="66">
        <f>IF(E240="A",4,IF(E240="B",3,IF(E240="C",2,IF(E240="D",1,0))))</f>
        <v>3</v>
      </c>
      <c r="D240" s="77" t="s">
        <v>90</v>
      </c>
      <c r="E240" s="76" t="s">
        <v>87</v>
      </c>
      <c r="F240" s="76" t="s">
        <v>68</v>
      </c>
      <c r="G240" s="126"/>
      <c r="H240" s="96" t="s">
        <v>368</v>
      </c>
      <c r="I240" s="107" t="s">
        <v>807</v>
      </c>
      <c r="J240" s="81" t="s">
        <v>1056</v>
      </c>
      <c r="K240" s="72"/>
      <c r="L240" s="72"/>
      <c r="M240" s="72"/>
      <c r="N240" s="72"/>
      <c r="O240" s="72">
        <v>1400</v>
      </c>
      <c r="P240" s="72">
        <v>1500</v>
      </c>
      <c r="Q240" s="1063">
        <v>1600</v>
      </c>
      <c r="R240" s="108"/>
      <c r="S240" s="103"/>
      <c r="T240" s="880"/>
      <c r="U240" s="880"/>
      <c r="V240" s="11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</row>
    <row r="241" spans="1:256" ht="12.75" customHeight="1">
      <c r="A241" s="320"/>
      <c r="B241" s="65">
        <v>1</v>
      </c>
      <c r="C241" s="66">
        <f>IF(E241="A",1,IF(E241="B",1,0))</f>
        <v>0</v>
      </c>
      <c r="D241" s="1253" t="s">
        <v>68</v>
      </c>
      <c r="E241" s="1254" t="s">
        <v>90</v>
      </c>
      <c r="F241" s="1253" t="s">
        <v>87</v>
      </c>
      <c r="G241" s="78"/>
      <c r="H241" s="100" t="s">
        <v>104</v>
      </c>
      <c r="I241" s="826" t="s">
        <v>6454</v>
      </c>
      <c r="J241" s="81"/>
      <c r="K241" s="72"/>
      <c r="L241" s="72"/>
      <c r="M241" s="72"/>
      <c r="N241" s="72"/>
      <c r="O241" s="72"/>
      <c r="P241" s="72"/>
      <c r="Q241" s="833">
        <v>750</v>
      </c>
      <c r="R241" s="822">
        <v>750</v>
      </c>
      <c r="S241" s="73"/>
      <c r="T241" s="880"/>
      <c r="U241" s="880"/>
      <c r="V241" s="110"/>
    </row>
    <row r="242" spans="1:256" ht="12.75" customHeight="1">
      <c r="B242" s="65">
        <v>1</v>
      </c>
      <c r="C242" s="66">
        <f>IF(E242="A",4,IF(E242="B",3,IF(E242="C",2,IF(E242="D",1,0))))</f>
        <v>2</v>
      </c>
      <c r="D242" s="77" t="s">
        <v>90</v>
      </c>
      <c r="E242" s="77" t="s">
        <v>90</v>
      </c>
      <c r="F242" s="76" t="s">
        <v>87</v>
      </c>
      <c r="G242" s="95"/>
      <c r="H242" s="96" t="s">
        <v>104</v>
      </c>
      <c r="I242" s="70" t="s">
        <v>809</v>
      </c>
      <c r="J242" s="71" t="s">
        <v>17</v>
      </c>
      <c r="K242" s="72"/>
      <c r="L242" s="72"/>
      <c r="M242" s="72">
        <v>350</v>
      </c>
      <c r="N242" s="72">
        <v>350</v>
      </c>
      <c r="O242" s="72">
        <v>900</v>
      </c>
      <c r="P242" s="72">
        <v>900</v>
      </c>
      <c r="Q242" s="1084">
        <v>900</v>
      </c>
      <c r="R242" s="1267">
        <v>1000</v>
      </c>
      <c r="S242" s="820">
        <v>1100</v>
      </c>
      <c r="T242" s="1047">
        <v>1200</v>
      </c>
      <c r="U242" s="880"/>
      <c r="V242" s="110"/>
    </row>
    <row r="243" spans="1:256" ht="12.75" customHeight="1">
      <c r="B243" s="492"/>
      <c r="C243" s="486"/>
      <c r="D243" s="493"/>
      <c r="E243" s="493"/>
      <c r="F243" s="493"/>
      <c r="G243" s="499"/>
      <c r="H243" s="500"/>
      <c r="I243" s="501" t="s">
        <v>107</v>
      </c>
      <c r="J243" s="495"/>
      <c r="K243" s="72"/>
      <c r="L243" s="72"/>
      <c r="M243" s="72"/>
      <c r="N243" s="72"/>
      <c r="O243" s="72"/>
      <c r="P243" s="72"/>
      <c r="Q243" s="877"/>
      <c r="R243" s="496"/>
      <c r="S243" s="497"/>
      <c r="T243" s="912"/>
      <c r="U243" s="912"/>
      <c r="V243" s="498"/>
    </row>
    <row r="244" spans="1:256" ht="12.75" customHeight="1">
      <c r="B244" s="65">
        <v>1</v>
      </c>
      <c r="C244" s="66">
        <f>IF(E244="A",4,IF(E244="B",3,IF(E244="C",2,IF(E244="D",1,0))))</f>
        <v>4</v>
      </c>
      <c r="D244" s="77" t="s">
        <v>90</v>
      </c>
      <c r="E244" s="76" t="s">
        <v>68</v>
      </c>
      <c r="F244" s="76" t="s">
        <v>68</v>
      </c>
      <c r="G244" s="95"/>
      <c r="H244" s="96" t="s">
        <v>114</v>
      </c>
      <c r="I244" s="70" t="s">
        <v>812</v>
      </c>
      <c r="J244" s="71" t="s">
        <v>17</v>
      </c>
      <c r="K244" s="72">
        <v>900</v>
      </c>
      <c r="L244" s="72">
        <v>900</v>
      </c>
      <c r="M244" s="72">
        <v>1800</v>
      </c>
      <c r="N244" s="72">
        <v>1900</v>
      </c>
      <c r="O244" s="72">
        <v>2000</v>
      </c>
      <c r="P244" s="72">
        <v>2000</v>
      </c>
      <c r="Q244" s="1084">
        <v>2000</v>
      </c>
      <c r="R244" s="1074">
        <v>2000</v>
      </c>
      <c r="S244" s="97"/>
      <c r="T244" s="880"/>
      <c r="U244" s="880"/>
      <c r="V244" s="110"/>
    </row>
    <row r="245" spans="1:256" ht="12.75" customHeight="1">
      <c r="B245" s="65">
        <v>1</v>
      </c>
      <c r="C245" s="66">
        <f>IF(E245="A",4,IF(E245="B",3,IF(E245="C",2,IF(E245="D",1,0))))</f>
        <v>3</v>
      </c>
      <c r="D245" s="99" t="s">
        <v>99</v>
      </c>
      <c r="E245" s="76" t="s">
        <v>87</v>
      </c>
      <c r="F245" s="77" t="s">
        <v>90</v>
      </c>
      <c r="G245" s="95"/>
      <c r="H245" s="96" t="s">
        <v>184</v>
      </c>
      <c r="I245" s="70" t="s">
        <v>813</v>
      </c>
      <c r="J245" s="71" t="s">
        <v>616</v>
      </c>
      <c r="K245" s="72"/>
      <c r="L245" s="72"/>
      <c r="M245" s="72">
        <v>500</v>
      </c>
      <c r="N245" s="72">
        <v>500</v>
      </c>
      <c r="O245" s="72">
        <v>750</v>
      </c>
      <c r="P245" s="72">
        <v>750</v>
      </c>
      <c r="Q245" s="1084">
        <v>750</v>
      </c>
      <c r="R245" s="1267">
        <v>1200</v>
      </c>
      <c r="S245" s="820">
        <v>1200</v>
      </c>
      <c r="T245" s="1047">
        <v>1200</v>
      </c>
      <c r="U245" s="880"/>
      <c r="V245" s="110"/>
    </row>
    <row r="246" spans="1:256" ht="12.75" customHeight="1">
      <c r="A246" s="320"/>
      <c r="B246" s="65">
        <v>1</v>
      </c>
      <c r="C246" s="66">
        <f>IF(E246="A",1,IF(E246="B",1,0))</f>
        <v>1</v>
      </c>
      <c r="D246" s="1253" t="s">
        <v>87</v>
      </c>
      <c r="E246" s="1253" t="s">
        <v>87</v>
      </c>
      <c r="F246" s="1254" t="s">
        <v>90</v>
      </c>
      <c r="G246" s="78"/>
      <c r="H246" s="100" t="s">
        <v>110</v>
      </c>
      <c r="I246" s="826" t="s">
        <v>6466</v>
      </c>
      <c r="J246" s="81" t="s">
        <v>616</v>
      </c>
      <c r="K246" s="72"/>
      <c r="L246" s="72"/>
      <c r="M246" s="72"/>
      <c r="N246" s="72"/>
      <c r="O246" s="72"/>
      <c r="P246" s="72"/>
      <c r="Q246" s="833">
        <v>1400</v>
      </c>
      <c r="R246" s="822">
        <v>1400</v>
      </c>
      <c r="S246" s="769">
        <v>1400</v>
      </c>
      <c r="T246" s="880"/>
      <c r="U246" s="880"/>
      <c r="V246" s="110"/>
    </row>
    <row r="247" spans="1:256" ht="12.75" customHeight="1">
      <c r="B247" s="65">
        <v>1</v>
      </c>
      <c r="C247" s="66">
        <f>IF(E247="A",4,IF(E247="B",3,IF(E247="C",2,IF(E247="D",1,0))))</f>
        <v>4</v>
      </c>
      <c r="D247" s="823" t="s">
        <v>87</v>
      </c>
      <c r="E247" s="823" t="s">
        <v>68</v>
      </c>
      <c r="F247" s="824" t="s">
        <v>90</v>
      </c>
      <c r="G247" s="78"/>
      <c r="H247" s="100" t="s">
        <v>110</v>
      </c>
      <c r="I247" s="101" t="s">
        <v>6012</v>
      </c>
      <c r="J247" s="81" t="s">
        <v>10</v>
      </c>
      <c r="K247" s="72"/>
      <c r="L247" s="72"/>
      <c r="M247" s="72"/>
      <c r="N247" s="72"/>
      <c r="O247" s="72">
        <v>350</v>
      </c>
      <c r="P247" s="72">
        <v>350</v>
      </c>
      <c r="Q247" s="1064">
        <v>600</v>
      </c>
      <c r="R247" s="829">
        <v>600</v>
      </c>
      <c r="S247" s="769">
        <v>600</v>
      </c>
      <c r="T247" s="880"/>
      <c r="U247" s="880"/>
      <c r="V247" s="110"/>
    </row>
    <row r="248" spans="1:256" s="109" customFormat="1" ht="12" customHeight="1">
      <c r="A248"/>
      <c r="B248" s="65">
        <v>1</v>
      </c>
      <c r="C248" s="66">
        <f>IF(E248="A",4,IF(E248="B",3,IF(E248="C",2,IF(E248="D",1,0))))</f>
        <v>0</v>
      </c>
      <c r="D248" s="76" t="s">
        <v>68</v>
      </c>
      <c r="E248" s="99" t="s">
        <v>99</v>
      </c>
      <c r="F248" s="77" t="s">
        <v>90</v>
      </c>
      <c r="G248" s="78"/>
      <c r="H248" s="96" t="s">
        <v>114</v>
      </c>
      <c r="I248" s="107" t="s">
        <v>817</v>
      </c>
      <c r="J248" s="81" t="s">
        <v>1056</v>
      </c>
      <c r="K248" s="72"/>
      <c r="L248" s="72"/>
      <c r="M248" s="72"/>
      <c r="N248" s="72"/>
      <c r="O248" s="72">
        <v>1500</v>
      </c>
      <c r="P248" s="72">
        <v>1600</v>
      </c>
      <c r="Q248" s="1063">
        <v>1700</v>
      </c>
      <c r="R248" s="1268">
        <v>2500</v>
      </c>
      <c r="S248" s="821">
        <v>2500</v>
      </c>
      <c r="T248" s="880"/>
      <c r="U248" s="880"/>
      <c r="V248" s="110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</row>
    <row r="249" spans="1:256" ht="12.75" customHeight="1">
      <c r="A249" s="111"/>
      <c r="B249" s="65">
        <v>1</v>
      </c>
      <c r="C249" s="66">
        <f t="shared" ref="C249" si="25">IF(E249="A",4,IF(E249="B",3,IF(E249="C",2,IF(E249="D",1,0))))</f>
        <v>3</v>
      </c>
      <c r="D249" s="1033" t="s">
        <v>90</v>
      </c>
      <c r="E249" s="1030" t="s">
        <v>87</v>
      </c>
      <c r="F249" s="1031" t="s">
        <v>90</v>
      </c>
      <c r="G249" s="78"/>
      <c r="H249" s="100" t="s">
        <v>114</v>
      </c>
      <c r="I249" s="101" t="s">
        <v>6214</v>
      </c>
      <c r="J249" s="1023" t="s">
        <v>616</v>
      </c>
      <c r="K249" s="72"/>
      <c r="L249" s="72"/>
      <c r="M249" s="72"/>
      <c r="N249" s="72"/>
      <c r="O249" s="72"/>
      <c r="P249" s="72">
        <v>350</v>
      </c>
      <c r="Q249" s="1063">
        <v>350</v>
      </c>
      <c r="R249" s="1269">
        <v>750</v>
      </c>
      <c r="S249" s="1036">
        <v>750</v>
      </c>
      <c r="T249" s="1259">
        <v>750</v>
      </c>
      <c r="U249" s="1028"/>
      <c r="V249" s="1029"/>
    </row>
    <row r="250" spans="1:256" ht="12.75" customHeight="1">
      <c r="A250" s="810"/>
      <c r="B250" s="65">
        <v>1</v>
      </c>
      <c r="C250" s="66">
        <f>IF(E250="A",4,IF(E250="B",3,IF(E250="C",2,IF(E250="D",1,0))))</f>
        <v>3</v>
      </c>
      <c r="D250" s="77" t="s">
        <v>90</v>
      </c>
      <c r="E250" s="76" t="s">
        <v>87</v>
      </c>
      <c r="F250" s="77" t="s">
        <v>90</v>
      </c>
      <c r="G250" s="78"/>
      <c r="H250" s="100" t="s">
        <v>116</v>
      </c>
      <c r="I250" s="101" t="s">
        <v>5782</v>
      </c>
      <c r="J250" s="81" t="s">
        <v>7</v>
      </c>
      <c r="K250" s="72"/>
      <c r="L250" s="72"/>
      <c r="M250" s="72"/>
      <c r="N250" s="72">
        <v>2275</v>
      </c>
      <c r="O250" s="72">
        <v>2275</v>
      </c>
      <c r="P250" s="72">
        <v>2275</v>
      </c>
      <c r="Q250" s="1064">
        <v>3000</v>
      </c>
      <c r="R250" s="829">
        <v>3000</v>
      </c>
      <c r="S250" s="769">
        <v>3000</v>
      </c>
      <c r="T250" s="880"/>
      <c r="U250" s="880"/>
      <c r="V250" s="110"/>
    </row>
    <row r="251" spans="1:256" ht="12.75" customHeight="1">
      <c r="A251" s="810"/>
      <c r="B251" s="65">
        <v>1</v>
      </c>
      <c r="C251" s="66">
        <f>IF(E251="A",4,IF(E251="B",3,IF(E251="C",2,IF(E251="D",1,0))))</f>
        <v>1</v>
      </c>
      <c r="D251" s="76" t="s">
        <v>87</v>
      </c>
      <c r="E251" s="99" t="s">
        <v>70</v>
      </c>
      <c r="F251" s="76" t="s">
        <v>68</v>
      </c>
      <c r="G251" s="78"/>
      <c r="H251" s="100" t="s">
        <v>90</v>
      </c>
      <c r="I251" s="101" t="s">
        <v>5801</v>
      </c>
      <c r="J251" s="81" t="s">
        <v>1056</v>
      </c>
      <c r="K251" s="72"/>
      <c r="L251" s="72"/>
      <c r="M251" s="72"/>
      <c r="N251" s="72">
        <v>840</v>
      </c>
      <c r="O251" s="72">
        <v>1400</v>
      </c>
      <c r="P251" s="72">
        <v>1400</v>
      </c>
      <c r="Q251" s="1064">
        <v>2500</v>
      </c>
      <c r="R251" s="829">
        <v>3000</v>
      </c>
      <c r="S251" s="769">
        <v>3000</v>
      </c>
      <c r="T251" s="880"/>
      <c r="U251" s="880"/>
      <c r="V251" s="110"/>
    </row>
    <row r="252" spans="1:256" ht="12.75" customHeight="1">
      <c r="A252" s="810"/>
      <c r="B252" s="65">
        <v>1</v>
      </c>
      <c r="C252" s="66">
        <f>IF(E252="A",4,IF(E252="B",3,IF(E252="C",2,IF(E252="D",1,0))))</f>
        <v>4</v>
      </c>
      <c r="D252" s="76" t="s">
        <v>87</v>
      </c>
      <c r="E252" s="76" t="s">
        <v>68</v>
      </c>
      <c r="F252" s="77" t="s">
        <v>90</v>
      </c>
      <c r="G252" s="78"/>
      <c r="H252" s="100" t="s">
        <v>116</v>
      </c>
      <c r="I252" s="101" t="s">
        <v>5871</v>
      </c>
      <c r="J252" s="81" t="s">
        <v>14</v>
      </c>
      <c r="K252" s="72"/>
      <c r="L252" s="72"/>
      <c r="M252" s="72"/>
      <c r="N252" s="72">
        <v>500</v>
      </c>
      <c r="O252" s="72">
        <v>500</v>
      </c>
      <c r="P252" s="72">
        <v>750</v>
      </c>
      <c r="Q252" s="1063">
        <v>750</v>
      </c>
      <c r="R252" s="829">
        <v>750</v>
      </c>
      <c r="S252" s="73"/>
      <c r="T252" s="880"/>
      <c r="U252" s="880"/>
      <c r="V252" s="110"/>
    </row>
    <row r="253" spans="1:256" ht="12.75" customHeight="1">
      <c r="A253" s="810"/>
      <c r="B253" s="65">
        <v>1</v>
      </c>
      <c r="C253" s="66">
        <f>IF(E253="A",4,IF(E253="B",3,IF(E253="C",2,IF(E253="D",1,0))))</f>
        <v>0</v>
      </c>
      <c r="D253" s="76" t="s">
        <v>68</v>
      </c>
      <c r="E253" s="99" t="s">
        <v>99</v>
      </c>
      <c r="F253" s="77" t="s">
        <v>90</v>
      </c>
      <c r="G253" s="78"/>
      <c r="H253" s="100" t="s">
        <v>110</v>
      </c>
      <c r="I253" s="101" t="s">
        <v>5698</v>
      </c>
      <c r="J253" s="81" t="s">
        <v>17</v>
      </c>
      <c r="K253" s="72"/>
      <c r="L253" s="72"/>
      <c r="M253" s="72"/>
      <c r="N253" s="72">
        <v>350</v>
      </c>
      <c r="O253" s="72">
        <v>350</v>
      </c>
      <c r="P253" s="72">
        <v>500</v>
      </c>
      <c r="Q253" s="1063">
        <v>500</v>
      </c>
      <c r="R253" s="829">
        <v>500</v>
      </c>
      <c r="S253" s="73"/>
      <c r="T253" s="880"/>
      <c r="U253" s="880"/>
      <c r="V253" s="110"/>
    </row>
    <row r="254" spans="1:256" s="55" customFormat="1" ht="12" customHeight="1">
      <c r="A254"/>
      <c r="B254" s="65">
        <v>1</v>
      </c>
      <c r="C254" s="66">
        <f>IF(E254="A",4,IF(E254="B",3,IF(E254="C",2,IF(E254="D",1,0))))</f>
        <v>3</v>
      </c>
      <c r="D254" s="76" t="s">
        <v>68</v>
      </c>
      <c r="E254" s="76" t="s">
        <v>87</v>
      </c>
      <c r="F254" s="77" t="s">
        <v>90</v>
      </c>
      <c r="G254" s="95"/>
      <c r="H254" s="96" t="s">
        <v>188</v>
      </c>
      <c r="I254" s="70" t="s">
        <v>814</v>
      </c>
      <c r="J254" s="71" t="s">
        <v>7</v>
      </c>
      <c r="K254" s="72"/>
      <c r="L254" s="72"/>
      <c r="M254" s="72">
        <v>900</v>
      </c>
      <c r="N254" s="72">
        <v>900</v>
      </c>
      <c r="O254" s="72">
        <v>900</v>
      </c>
      <c r="P254" s="72">
        <v>2500</v>
      </c>
      <c r="Q254" s="1084">
        <v>3000</v>
      </c>
      <c r="R254" s="1073"/>
      <c r="S254" s="97"/>
      <c r="T254" s="880"/>
      <c r="U254" s="880"/>
      <c r="V254" s="110"/>
    </row>
    <row r="255" spans="1:256" ht="12.75" customHeight="1">
      <c r="B255" s="492"/>
      <c r="C255" s="486"/>
      <c r="D255" s="493"/>
      <c r="E255" s="493"/>
      <c r="F255" s="493"/>
      <c r="G255" s="494"/>
      <c r="H255" s="486"/>
      <c r="I255" s="501" t="s">
        <v>118</v>
      </c>
      <c r="J255" s="495"/>
      <c r="K255" s="72"/>
      <c r="L255" s="72"/>
      <c r="M255" s="72"/>
      <c r="N255" s="72"/>
      <c r="O255" s="72"/>
      <c r="P255" s="72"/>
      <c r="Q255" s="1100"/>
      <c r="R255" s="1098"/>
      <c r="S255" s="502"/>
      <c r="T255" s="913"/>
      <c r="U255" s="913"/>
      <c r="V255" s="503"/>
    </row>
    <row r="256" spans="1:256" ht="12.75" customHeight="1">
      <c r="B256" s="65">
        <v>1</v>
      </c>
      <c r="C256" s="66">
        <f t="shared" ref="C256:C264" si="26">IF(E256="A",4,IF(E256="B",3,IF(E256="C",2,IF(E256="D",1,0))))</f>
        <v>4</v>
      </c>
      <c r="D256" s="99" t="s">
        <v>70</v>
      </c>
      <c r="E256" s="76" t="s">
        <v>68</v>
      </c>
      <c r="F256" s="76" t="s">
        <v>87</v>
      </c>
      <c r="G256" s="95"/>
      <c r="H256" s="96" t="s">
        <v>122</v>
      </c>
      <c r="I256" s="70" t="s">
        <v>819</v>
      </c>
      <c r="J256" s="71" t="s">
        <v>17</v>
      </c>
      <c r="K256" s="72">
        <v>500</v>
      </c>
      <c r="L256" s="72">
        <v>500</v>
      </c>
      <c r="M256" s="72">
        <v>500</v>
      </c>
      <c r="N256" s="72">
        <v>500</v>
      </c>
      <c r="O256" s="72">
        <v>600</v>
      </c>
      <c r="P256" s="72">
        <v>700</v>
      </c>
      <c r="Q256" s="1084">
        <v>800</v>
      </c>
      <c r="R256" s="1073"/>
      <c r="S256" s="97"/>
      <c r="T256" s="880"/>
      <c r="U256" s="880"/>
      <c r="V256" s="110"/>
      <c r="W256" s="111"/>
    </row>
    <row r="257" spans="1:26" ht="12.75" customHeight="1">
      <c r="A257" s="1022"/>
      <c r="B257" s="65">
        <v>1</v>
      </c>
      <c r="C257" s="66">
        <f>IF(E257="A",4,IF(E257="B",3,IF(E257="C",2,IF(E257="D",1,0))))</f>
        <v>0</v>
      </c>
      <c r="D257" s="1030" t="s">
        <v>87</v>
      </c>
      <c r="E257" s="1032" t="s">
        <v>99</v>
      </c>
      <c r="F257" s="1031" t="s">
        <v>90</v>
      </c>
      <c r="G257" s="78"/>
      <c r="H257" s="100" t="s">
        <v>119</v>
      </c>
      <c r="I257" s="101" t="s">
        <v>6254</v>
      </c>
      <c r="J257" s="1023" t="s">
        <v>1056</v>
      </c>
      <c r="K257" s="72"/>
      <c r="L257" s="72"/>
      <c r="M257" s="72"/>
      <c r="N257" s="72"/>
      <c r="O257" s="72"/>
      <c r="P257" s="72">
        <v>1400</v>
      </c>
      <c r="Q257" s="1063">
        <v>1400</v>
      </c>
      <c r="R257" s="1025">
        <v>1400</v>
      </c>
      <c r="S257" s="1027"/>
      <c r="T257" s="1028"/>
      <c r="U257" s="1028"/>
      <c r="V257" s="1029"/>
    </row>
    <row r="258" spans="1:26" ht="12.75" customHeight="1">
      <c r="B258" s="65">
        <v>1</v>
      </c>
      <c r="C258" s="66">
        <f t="shared" si="26"/>
        <v>3</v>
      </c>
      <c r="D258" s="823" t="s">
        <v>87</v>
      </c>
      <c r="E258" s="823" t="s">
        <v>87</v>
      </c>
      <c r="F258" s="823" t="s">
        <v>68</v>
      </c>
      <c r="G258" s="78"/>
      <c r="H258" s="100" t="s">
        <v>122</v>
      </c>
      <c r="I258" s="101" t="s">
        <v>6020</v>
      </c>
      <c r="J258" s="81" t="s">
        <v>10</v>
      </c>
      <c r="K258" s="72"/>
      <c r="L258" s="72"/>
      <c r="M258" s="72"/>
      <c r="N258" s="72"/>
      <c r="O258" s="72">
        <v>4000</v>
      </c>
      <c r="P258" s="72">
        <v>4000</v>
      </c>
      <c r="Q258" s="1063">
        <v>4000</v>
      </c>
      <c r="R258" s="1268">
        <v>4800</v>
      </c>
      <c r="S258" s="769">
        <v>5200</v>
      </c>
      <c r="T258" s="1047">
        <v>5500</v>
      </c>
      <c r="U258" s="880"/>
      <c r="V258" s="110"/>
    </row>
    <row r="259" spans="1:26" ht="12.5">
      <c r="B259" s="65">
        <v>1</v>
      </c>
      <c r="C259" s="66">
        <v>3</v>
      </c>
      <c r="D259" s="1045" t="s">
        <v>90</v>
      </c>
      <c r="E259" s="1038" t="s">
        <v>87</v>
      </c>
      <c r="F259" s="1038" t="s">
        <v>87</v>
      </c>
      <c r="G259" s="1007"/>
      <c r="H259" s="1039" t="s">
        <v>122</v>
      </c>
      <c r="I259" s="1000" t="s">
        <v>345</v>
      </c>
      <c r="J259" s="1023" t="s">
        <v>1056</v>
      </c>
      <c r="K259" s="72"/>
      <c r="L259" s="72"/>
      <c r="M259" s="72"/>
      <c r="N259" s="72"/>
      <c r="O259" s="72"/>
      <c r="P259" s="72"/>
      <c r="Q259" s="1024">
        <v>1810</v>
      </c>
      <c r="R259" s="1040"/>
      <c r="S259" s="1027"/>
      <c r="T259" s="1040"/>
      <c r="U259" s="1042"/>
      <c r="V259" s="1043"/>
      <c r="W259" s="109"/>
      <c r="X259" s="188"/>
    </row>
    <row r="260" spans="1:26" ht="12.75" customHeight="1">
      <c r="B260" s="65">
        <v>1</v>
      </c>
      <c r="C260" s="66">
        <f t="shared" si="26"/>
        <v>3</v>
      </c>
      <c r="D260" s="823" t="s">
        <v>68</v>
      </c>
      <c r="E260" s="823" t="s">
        <v>87</v>
      </c>
      <c r="F260" s="823" t="s">
        <v>87</v>
      </c>
      <c r="G260" s="78"/>
      <c r="H260" s="100" t="s">
        <v>251</v>
      </c>
      <c r="I260" s="101" t="s">
        <v>6040</v>
      </c>
      <c r="J260" s="81" t="s">
        <v>7</v>
      </c>
      <c r="K260" s="72"/>
      <c r="L260" s="72"/>
      <c r="M260" s="72"/>
      <c r="N260" s="72"/>
      <c r="O260" s="72">
        <v>500</v>
      </c>
      <c r="P260" s="72">
        <v>500</v>
      </c>
      <c r="Q260" s="1064">
        <v>1000</v>
      </c>
      <c r="R260" s="829">
        <v>1500</v>
      </c>
      <c r="S260" s="769">
        <v>2000</v>
      </c>
      <c r="T260" s="880"/>
      <c r="U260" s="880"/>
      <c r="V260" s="110"/>
    </row>
    <row r="261" spans="1:26" ht="12.75" customHeight="1">
      <c r="A261" s="810"/>
      <c r="B261" s="65">
        <v>1</v>
      </c>
      <c r="C261" s="66">
        <f t="shared" si="26"/>
        <v>2</v>
      </c>
      <c r="D261" s="76" t="s">
        <v>87</v>
      </c>
      <c r="E261" s="77" t="s">
        <v>90</v>
      </c>
      <c r="F261" s="76" t="s">
        <v>68</v>
      </c>
      <c r="G261" s="78"/>
      <c r="H261" s="100" t="s">
        <v>251</v>
      </c>
      <c r="I261" s="101" t="s">
        <v>5702</v>
      </c>
      <c r="J261" s="81" t="s">
        <v>1056</v>
      </c>
      <c r="K261" s="72"/>
      <c r="L261" s="72"/>
      <c r="M261" s="72"/>
      <c r="N261" s="72">
        <v>900</v>
      </c>
      <c r="O261" s="72">
        <v>900</v>
      </c>
      <c r="P261" s="72">
        <v>900</v>
      </c>
      <c r="Q261" s="1064">
        <v>1500</v>
      </c>
      <c r="R261" s="829">
        <v>1750</v>
      </c>
      <c r="S261" s="769">
        <v>2000</v>
      </c>
      <c r="T261" s="880"/>
      <c r="U261" s="880"/>
      <c r="V261" s="110"/>
    </row>
    <row r="262" spans="1:26" ht="12" customHeight="1">
      <c r="B262" s="65">
        <v>1</v>
      </c>
      <c r="C262" s="66">
        <f t="shared" si="26"/>
        <v>4</v>
      </c>
      <c r="D262" s="105" t="s">
        <v>90</v>
      </c>
      <c r="E262" s="67" t="s">
        <v>68</v>
      </c>
      <c r="F262" s="67" t="s">
        <v>68</v>
      </c>
      <c r="G262" s="68"/>
      <c r="H262" s="69" t="s">
        <v>251</v>
      </c>
      <c r="I262" s="70" t="s">
        <v>822</v>
      </c>
      <c r="J262" s="71" t="s">
        <v>6111</v>
      </c>
      <c r="K262" s="72"/>
      <c r="L262" s="72">
        <v>900</v>
      </c>
      <c r="M262" s="72">
        <v>900</v>
      </c>
      <c r="N262" s="72">
        <v>900</v>
      </c>
      <c r="O262" s="72">
        <v>1500</v>
      </c>
      <c r="P262" s="72">
        <v>1700</v>
      </c>
      <c r="Q262" s="1063">
        <v>1800</v>
      </c>
      <c r="R262" s="1269">
        <v>1800</v>
      </c>
      <c r="S262" s="769">
        <v>1800</v>
      </c>
      <c r="T262" s="880"/>
      <c r="U262" s="880"/>
      <c r="V262" s="110"/>
    </row>
    <row r="263" spans="1:26" ht="12.75" customHeight="1">
      <c r="B263" s="65">
        <v>1</v>
      </c>
      <c r="C263" s="66">
        <f t="shared" si="26"/>
        <v>4</v>
      </c>
      <c r="D263" s="76" t="s">
        <v>87</v>
      </c>
      <c r="E263" s="76" t="s">
        <v>68</v>
      </c>
      <c r="F263" s="77" t="s">
        <v>90</v>
      </c>
      <c r="G263" s="95"/>
      <c r="H263" s="96" t="s">
        <v>119</v>
      </c>
      <c r="I263" s="70" t="s">
        <v>823</v>
      </c>
      <c r="J263" s="81" t="s">
        <v>6111</v>
      </c>
      <c r="K263" s="72">
        <v>1890</v>
      </c>
      <c r="L263" s="72">
        <v>2650</v>
      </c>
      <c r="M263" s="72">
        <v>2650</v>
      </c>
      <c r="N263" s="72">
        <v>3800</v>
      </c>
      <c r="O263" s="72">
        <v>4000</v>
      </c>
      <c r="P263" s="72">
        <v>4500</v>
      </c>
      <c r="Q263" s="1085">
        <v>5000</v>
      </c>
      <c r="R263" s="1074">
        <v>5000</v>
      </c>
      <c r="S263" s="820">
        <v>5000</v>
      </c>
      <c r="T263" s="880"/>
      <c r="U263" s="880"/>
      <c r="V263" s="110"/>
      <c r="W263" s="111"/>
    </row>
    <row r="264" spans="1:26" ht="12.75" customHeight="1">
      <c r="B264" s="65">
        <v>1</v>
      </c>
      <c r="C264" s="66">
        <f t="shared" si="26"/>
        <v>3</v>
      </c>
      <c r="D264" s="77" t="s">
        <v>90</v>
      </c>
      <c r="E264" s="76" t="s">
        <v>87</v>
      </c>
      <c r="F264" s="76" t="s">
        <v>87</v>
      </c>
      <c r="G264" s="95"/>
      <c r="H264" s="96" t="s">
        <v>197</v>
      </c>
      <c r="I264" s="70" t="s">
        <v>824</v>
      </c>
      <c r="J264" s="81" t="s">
        <v>6111</v>
      </c>
      <c r="K264" s="72">
        <v>750</v>
      </c>
      <c r="L264" s="72">
        <v>750</v>
      </c>
      <c r="M264" s="72">
        <v>1000</v>
      </c>
      <c r="N264" s="72">
        <v>1500</v>
      </c>
      <c r="O264" s="72">
        <v>2000</v>
      </c>
      <c r="P264" s="72">
        <v>2500</v>
      </c>
      <c r="Q264" s="1084">
        <v>2500</v>
      </c>
      <c r="R264" s="1074">
        <v>2500</v>
      </c>
      <c r="S264" s="97"/>
      <c r="T264" s="880"/>
      <c r="U264" s="880"/>
      <c r="V264" s="110"/>
      <c r="W264" s="109"/>
      <c r="X264" s="188"/>
    </row>
    <row r="265" spans="1:26" ht="12.75" customHeight="1">
      <c r="B265" s="492"/>
      <c r="C265" s="486"/>
      <c r="D265" s="493"/>
      <c r="E265" s="493"/>
      <c r="F265" s="493"/>
      <c r="G265" s="494"/>
      <c r="H265" s="486"/>
      <c r="I265" s="487" t="s">
        <v>125</v>
      </c>
      <c r="J265" s="495"/>
      <c r="K265" s="72"/>
      <c r="L265" s="72"/>
      <c r="M265" s="72"/>
      <c r="N265" s="72"/>
      <c r="O265" s="72"/>
      <c r="P265" s="72"/>
      <c r="Q265" s="1100"/>
      <c r="R265" s="1098"/>
      <c r="S265" s="502"/>
      <c r="T265" s="913"/>
      <c r="U265" s="913"/>
      <c r="V265" s="503"/>
    </row>
    <row r="266" spans="1:26" ht="12.75" customHeight="1">
      <c r="B266" s="65">
        <v>1</v>
      </c>
      <c r="C266" s="66">
        <f t="shared" ref="C266:C270" si="27">IF(E266="A",4,IF(E266="B",3,IF(E266="C",2,IF(E266="D",1,0))))</f>
        <v>4</v>
      </c>
      <c r="D266" s="99" t="s">
        <v>70</v>
      </c>
      <c r="E266" s="76" t="s">
        <v>68</v>
      </c>
      <c r="F266" s="76" t="s">
        <v>87</v>
      </c>
      <c r="G266" s="95"/>
      <c r="H266" s="96" t="s">
        <v>126</v>
      </c>
      <c r="I266" s="70" t="s">
        <v>828</v>
      </c>
      <c r="J266" s="81" t="s">
        <v>6111</v>
      </c>
      <c r="K266" s="72">
        <v>1400</v>
      </c>
      <c r="L266" s="72">
        <v>1400</v>
      </c>
      <c r="M266" s="72">
        <v>1400</v>
      </c>
      <c r="N266" s="72">
        <v>1700</v>
      </c>
      <c r="O266" s="72">
        <v>1800</v>
      </c>
      <c r="P266" s="72">
        <v>2000</v>
      </c>
      <c r="Q266" s="1085">
        <v>2000</v>
      </c>
      <c r="R266" s="1074">
        <v>2000</v>
      </c>
      <c r="S266" s="97"/>
      <c r="T266" s="880"/>
      <c r="U266" s="880"/>
      <c r="V266" s="110"/>
      <c r="X266" s="188"/>
    </row>
    <row r="267" spans="1:26" ht="12.75" customHeight="1">
      <c r="B267" s="65">
        <v>1</v>
      </c>
      <c r="C267" s="66">
        <f t="shared" si="27"/>
        <v>4</v>
      </c>
      <c r="D267" s="823" t="s">
        <v>87</v>
      </c>
      <c r="E267" s="823" t="s">
        <v>68</v>
      </c>
      <c r="F267" s="823" t="s">
        <v>68</v>
      </c>
      <c r="G267" s="78"/>
      <c r="H267" s="100" t="s">
        <v>126</v>
      </c>
      <c r="I267" s="101" t="s">
        <v>6062</v>
      </c>
      <c r="J267" s="81" t="s">
        <v>7</v>
      </c>
      <c r="K267" s="72"/>
      <c r="L267" s="72"/>
      <c r="M267" s="72"/>
      <c r="N267" s="72"/>
      <c r="O267" s="72">
        <v>750</v>
      </c>
      <c r="P267" s="72">
        <v>750</v>
      </c>
      <c r="Q267" s="1064">
        <v>1250</v>
      </c>
      <c r="R267" s="829">
        <v>1500</v>
      </c>
      <c r="S267" s="769">
        <v>2000</v>
      </c>
      <c r="T267" s="880"/>
      <c r="U267" s="880"/>
      <c r="V267" s="110"/>
    </row>
    <row r="268" spans="1:26" ht="12.5">
      <c r="B268" s="65">
        <v>1</v>
      </c>
      <c r="C268" s="66">
        <v>3</v>
      </c>
      <c r="D268" s="1037" t="s">
        <v>70</v>
      </c>
      <c r="E268" s="1038" t="s">
        <v>87</v>
      </c>
      <c r="F268" s="1045" t="s">
        <v>90</v>
      </c>
      <c r="G268" s="1007"/>
      <c r="H268" s="1041" t="s">
        <v>131</v>
      </c>
      <c r="I268" s="1013" t="s">
        <v>5689</v>
      </c>
      <c r="J268" s="1023" t="s">
        <v>6111</v>
      </c>
      <c r="K268" s="72"/>
      <c r="L268" s="72"/>
      <c r="M268" s="72"/>
      <c r="N268" s="72"/>
      <c r="O268" s="72"/>
      <c r="P268" s="72"/>
      <c r="Q268" s="1024">
        <v>1760</v>
      </c>
      <c r="R268" s="1044">
        <v>1760</v>
      </c>
      <c r="S268" s="1036">
        <v>1760</v>
      </c>
      <c r="T268" s="1040"/>
      <c r="U268" s="1042"/>
      <c r="V268" s="1043"/>
      <c r="W268" s="109"/>
      <c r="X268" s="188"/>
    </row>
    <row r="269" spans="1:26" ht="12.75" customHeight="1">
      <c r="A269" s="810"/>
      <c r="B269" s="65">
        <v>1</v>
      </c>
      <c r="C269" s="66">
        <v>3</v>
      </c>
      <c r="D269" s="76" t="s">
        <v>68</v>
      </c>
      <c r="E269" s="76" t="s">
        <v>87</v>
      </c>
      <c r="F269" s="77" t="s">
        <v>90</v>
      </c>
      <c r="G269" s="78"/>
      <c r="H269" s="100" t="s">
        <v>129</v>
      </c>
      <c r="I269" s="101" t="s">
        <v>5805</v>
      </c>
      <c r="J269" s="81" t="s">
        <v>14</v>
      </c>
      <c r="K269" s="72"/>
      <c r="L269" s="72"/>
      <c r="M269" s="72"/>
      <c r="N269" s="72">
        <v>900</v>
      </c>
      <c r="O269" s="72">
        <v>900</v>
      </c>
      <c r="P269" s="72">
        <v>900</v>
      </c>
      <c r="Q269" s="1064">
        <v>1800</v>
      </c>
      <c r="R269" s="829">
        <v>2000</v>
      </c>
      <c r="S269" s="97"/>
      <c r="T269" s="880"/>
      <c r="U269" s="880"/>
      <c r="V269" s="110"/>
    </row>
    <row r="270" spans="1:26" s="109" customFormat="1" ht="12.75" customHeight="1">
      <c r="A270"/>
      <c r="B270" s="65">
        <v>1</v>
      </c>
      <c r="C270" s="66">
        <f t="shared" si="27"/>
        <v>4</v>
      </c>
      <c r="D270" s="67" t="s">
        <v>87</v>
      </c>
      <c r="E270" s="67" t="s">
        <v>68</v>
      </c>
      <c r="F270" s="67" t="s">
        <v>68</v>
      </c>
      <c r="G270" s="68"/>
      <c r="H270" s="69" t="s">
        <v>129</v>
      </c>
      <c r="I270" s="70" t="s">
        <v>829</v>
      </c>
      <c r="J270" s="71" t="s">
        <v>616</v>
      </c>
      <c r="K270" s="72"/>
      <c r="L270" s="72">
        <v>750</v>
      </c>
      <c r="M270" s="72">
        <v>750</v>
      </c>
      <c r="N270" s="72">
        <v>1700</v>
      </c>
      <c r="O270" s="72">
        <v>1700</v>
      </c>
      <c r="P270" s="72">
        <v>1700</v>
      </c>
      <c r="Q270" s="1064">
        <v>1750</v>
      </c>
      <c r="R270" s="829">
        <v>2000</v>
      </c>
      <c r="S270" s="768">
        <v>2250</v>
      </c>
      <c r="T270" s="880"/>
      <c r="U270" s="880"/>
      <c r="V270" s="110"/>
      <c r="W270"/>
      <c r="X270"/>
      <c r="Y270"/>
      <c r="Z270"/>
    </row>
    <row r="271" spans="1:26" ht="12.75" customHeight="1">
      <c r="A271" s="111"/>
      <c r="B271" s="65">
        <v>1</v>
      </c>
      <c r="C271" s="66">
        <f>IF(E271="A",4,IF(E271="B",3,IF(E271="C",2,IF(E271="D",1,0))))</f>
        <v>4</v>
      </c>
      <c r="D271" s="1030" t="s">
        <v>87</v>
      </c>
      <c r="E271" s="1030" t="s">
        <v>68</v>
      </c>
      <c r="F271" s="1034" t="s">
        <v>68</v>
      </c>
      <c r="G271" s="78"/>
      <c r="H271" s="100" t="s">
        <v>131</v>
      </c>
      <c r="I271" s="101" t="s">
        <v>6306</v>
      </c>
      <c r="J271" s="1023" t="s">
        <v>10</v>
      </c>
      <c r="K271" s="72"/>
      <c r="L271" s="72"/>
      <c r="M271" s="72"/>
      <c r="N271" s="72"/>
      <c r="O271" s="72"/>
      <c r="P271" s="72">
        <v>750</v>
      </c>
      <c r="Q271" s="1063">
        <v>750</v>
      </c>
      <c r="R271" s="1269">
        <v>1000</v>
      </c>
      <c r="S271" s="1036">
        <v>1400</v>
      </c>
      <c r="T271" s="1259">
        <v>1800</v>
      </c>
      <c r="U271" s="1028"/>
      <c r="V271" s="1029"/>
    </row>
    <row r="272" spans="1:26" ht="12.75" customHeight="1">
      <c r="B272" s="492"/>
      <c r="C272" s="486"/>
      <c r="D272" s="493"/>
      <c r="E272" s="493"/>
      <c r="F272" s="493"/>
      <c r="G272" s="494"/>
      <c r="H272" s="486"/>
      <c r="I272" s="501" t="s">
        <v>134</v>
      </c>
      <c r="J272" s="504"/>
      <c r="K272" s="72"/>
      <c r="L272" s="72"/>
      <c r="M272" s="72"/>
      <c r="N272" s="72"/>
      <c r="O272" s="72"/>
      <c r="P272" s="72"/>
      <c r="Q272" s="1100"/>
      <c r="R272" s="1098"/>
      <c r="S272" s="502"/>
      <c r="T272" s="913"/>
      <c r="U272" s="913"/>
      <c r="V272" s="503"/>
    </row>
    <row r="273" spans="1:26" ht="12.75" customHeight="1">
      <c r="A273" s="810"/>
      <c r="B273" s="65">
        <v>1</v>
      </c>
      <c r="C273" s="66">
        <f t="shared" ref="C273:C282" si="28">IF(E273="A",4,IF(E273="B",3,IF(E273="C",2,IF(E273="D",1,0))))</f>
        <v>2</v>
      </c>
      <c r="D273" s="76" t="s">
        <v>87</v>
      </c>
      <c r="E273" s="77" t="s">
        <v>90</v>
      </c>
      <c r="F273" s="76" t="s">
        <v>68</v>
      </c>
      <c r="G273" s="78"/>
      <c r="H273" s="100" t="s">
        <v>140</v>
      </c>
      <c r="I273" s="101" t="s">
        <v>5822</v>
      </c>
      <c r="J273" s="81" t="s">
        <v>7</v>
      </c>
      <c r="K273" s="72"/>
      <c r="L273" s="72"/>
      <c r="M273" s="72"/>
      <c r="N273" s="72">
        <v>3800</v>
      </c>
      <c r="O273" s="72">
        <v>3800</v>
      </c>
      <c r="P273" s="72">
        <v>3800</v>
      </c>
      <c r="Q273" s="1064">
        <v>5000</v>
      </c>
      <c r="R273" s="829">
        <v>5000</v>
      </c>
      <c r="S273" s="73"/>
      <c r="T273" s="880"/>
      <c r="U273" s="880"/>
      <c r="V273" s="110"/>
    </row>
    <row r="274" spans="1:26" ht="12.75" customHeight="1">
      <c r="A274" s="111"/>
      <c r="B274" s="65">
        <v>1</v>
      </c>
      <c r="C274" s="66">
        <f>IF(E274="A",4,IF(E274="B",3,IF(E274="C",2,IF(E274="D",1,0))))</f>
        <v>3</v>
      </c>
      <c r="D274" s="1030" t="s">
        <v>87</v>
      </c>
      <c r="E274" s="1030" t="s">
        <v>87</v>
      </c>
      <c r="F274" s="1034" t="s">
        <v>68</v>
      </c>
      <c r="G274" s="78"/>
      <c r="H274" s="100" t="s">
        <v>135</v>
      </c>
      <c r="I274" s="101" t="s">
        <v>6328</v>
      </c>
      <c r="J274" s="1023" t="s">
        <v>616</v>
      </c>
      <c r="K274" s="72"/>
      <c r="L274" s="72"/>
      <c r="M274" s="72"/>
      <c r="N274" s="72"/>
      <c r="O274" s="72"/>
      <c r="P274" s="72">
        <v>3500</v>
      </c>
      <c r="Q274" s="1063">
        <v>3500</v>
      </c>
      <c r="R274" s="1025">
        <v>3500</v>
      </c>
      <c r="S274" s="1027"/>
      <c r="T274" s="1028"/>
      <c r="U274" s="1028"/>
      <c r="V274" s="1029"/>
    </row>
    <row r="275" spans="1:26" ht="12.75" customHeight="1">
      <c r="A275" s="320"/>
      <c r="B275" s="65">
        <v>1</v>
      </c>
      <c r="C275" s="66">
        <f>IF(E275="A",1,IF(E275="B",1,0))</f>
        <v>0</v>
      </c>
      <c r="D275" s="1253" t="s">
        <v>87</v>
      </c>
      <c r="E275" s="1254" t="s">
        <v>90</v>
      </c>
      <c r="F275" s="1254" t="s">
        <v>90</v>
      </c>
      <c r="G275" s="78"/>
      <c r="H275" s="100" t="s">
        <v>135</v>
      </c>
      <c r="I275" s="826" t="s">
        <v>6609</v>
      </c>
      <c r="J275" s="81" t="s">
        <v>17</v>
      </c>
      <c r="K275" s="72"/>
      <c r="L275" s="72"/>
      <c r="M275" s="72"/>
      <c r="N275" s="72"/>
      <c r="O275" s="72"/>
      <c r="P275" s="72"/>
      <c r="Q275" s="833">
        <v>500</v>
      </c>
      <c r="R275" s="822">
        <v>500</v>
      </c>
      <c r="S275" s="73"/>
      <c r="T275" s="880"/>
      <c r="U275" s="880"/>
      <c r="V275" s="110"/>
    </row>
    <row r="276" spans="1:26" ht="12.75" customHeight="1">
      <c r="A276" s="320"/>
      <c r="B276" s="65">
        <v>1</v>
      </c>
      <c r="C276" s="66">
        <f>IF(E276="A",1,IF(E276="B",1,0))</f>
        <v>1</v>
      </c>
      <c r="D276" s="1254" t="s">
        <v>90</v>
      </c>
      <c r="E276" s="1253" t="s">
        <v>87</v>
      </c>
      <c r="F276" s="1254" t="s">
        <v>90</v>
      </c>
      <c r="G276" s="78"/>
      <c r="H276" s="100" t="s">
        <v>145</v>
      </c>
      <c r="I276" s="826" t="s">
        <v>6613</v>
      </c>
      <c r="J276" s="81" t="s">
        <v>17</v>
      </c>
      <c r="K276" s="72"/>
      <c r="L276" s="72"/>
      <c r="M276" s="72"/>
      <c r="N276" s="72"/>
      <c r="O276" s="72"/>
      <c r="P276" s="72"/>
      <c r="Q276" s="833">
        <v>210</v>
      </c>
      <c r="R276" s="822">
        <v>350</v>
      </c>
      <c r="S276" s="73"/>
      <c r="T276" s="880"/>
      <c r="U276" s="880"/>
      <c r="V276" s="110"/>
    </row>
    <row r="277" spans="1:26" ht="12.75" customHeight="1">
      <c r="B277" s="65">
        <v>1</v>
      </c>
      <c r="C277" s="66">
        <f t="shared" si="28"/>
        <v>3</v>
      </c>
      <c r="D277" s="99" t="s">
        <v>70</v>
      </c>
      <c r="E277" s="76" t="s">
        <v>87</v>
      </c>
      <c r="F277" s="77" t="s">
        <v>90</v>
      </c>
      <c r="G277" s="95"/>
      <c r="H277" s="96" t="s">
        <v>140</v>
      </c>
      <c r="I277" s="70" t="s">
        <v>834</v>
      </c>
      <c r="J277" s="71" t="s">
        <v>616</v>
      </c>
      <c r="K277" s="72">
        <v>350</v>
      </c>
      <c r="L277" s="72">
        <v>700</v>
      </c>
      <c r="M277" s="72">
        <v>700</v>
      </c>
      <c r="N277" s="72">
        <v>700</v>
      </c>
      <c r="O277" s="72">
        <v>1000</v>
      </c>
      <c r="P277" s="72">
        <v>1000</v>
      </c>
      <c r="Q277" s="1084">
        <v>1000</v>
      </c>
      <c r="R277" s="1073"/>
      <c r="S277" s="97"/>
      <c r="T277" s="880"/>
      <c r="U277" s="880"/>
      <c r="V277" s="110"/>
    </row>
    <row r="278" spans="1:26" ht="12.75" customHeight="1">
      <c r="B278" s="65">
        <v>1</v>
      </c>
      <c r="C278" s="66">
        <f t="shared" si="28"/>
        <v>3</v>
      </c>
      <c r="D278" s="76" t="s">
        <v>68</v>
      </c>
      <c r="E278" s="76" t="s">
        <v>87</v>
      </c>
      <c r="F278" s="77" t="s">
        <v>90</v>
      </c>
      <c r="G278" s="95"/>
      <c r="H278" s="96" t="s">
        <v>135</v>
      </c>
      <c r="I278" s="70" t="s">
        <v>835</v>
      </c>
      <c r="J278" s="81" t="s">
        <v>6111</v>
      </c>
      <c r="K278" s="72">
        <v>900</v>
      </c>
      <c r="L278" s="72">
        <v>900</v>
      </c>
      <c r="M278" s="72">
        <v>900</v>
      </c>
      <c r="N278" s="72">
        <v>1000</v>
      </c>
      <c r="O278" s="72">
        <v>2000</v>
      </c>
      <c r="P278" s="72">
        <v>3000</v>
      </c>
      <c r="Q278" s="1085">
        <v>3500</v>
      </c>
      <c r="R278" s="1074">
        <v>3800</v>
      </c>
      <c r="S278" s="820">
        <v>4000</v>
      </c>
      <c r="T278" s="880"/>
      <c r="U278" s="880"/>
      <c r="V278" s="110"/>
    </row>
    <row r="279" spans="1:26" ht="12.75" customHeight="1">
      <c r="B279" s="65">
        <v>1</v>
      </c>
      <c r="C279" s="66">
        <f t="shared" si="28"/>
        <v>4</v>
      </c>
      <c r="D279" s="824" t="s">
        <v>90</v>
      </c>
      <c r="E279" s="823" t="s">
        <v>68</v>
      </c>
      <c r="F279" s="825" t="s">
        <v>70</v>
      </c>
      <c r="G279" s="78"/>
      <c r="H279" s="100" t="s">
        <v>443</v>
      </c>
      <c r="I279" s="101" t="s">
        <v>6087</v>
      </c>
      <c r="J279" s="81" t="s">
        <v>7</v>
      </c>
      <c r="K279" s="72"/>
      <c r="L279" s="72"/>
      <c r="M279" s="72"/>
      <c r="N279" s="72"/>
      <c r="O279" s="72">
        <v>200</v>
      </c>
      <c r="P279" s="72">
        <v>200</v>
      </c>
      <c r="Q279" s="1064">
        <v>500</v>
      </c>
      <c r="R279" s="829">
        <v>500</v>
      </c>
      <c r="S279" s="769">
        <v>500</v>
      </c>
      <c r="T279" s="880"/>
      <c r="U279" s="880"/>
      <c r="V279" s="110"/>
    </row>
    <row r="280" spans="1:26" ht="12.75" customHeight="1">
      <c r="B280" s="65">
        <v>1</v>
      </c>
      <c r="C280" s="66">
        <f t="shared" si="28"/>
        <v>3</v>
      </c>
      <c r="D280" s="823" t="s">
        <v>87</v>
      </c>
      <c r="E280" s="823" t="s">
        <v>87</v>
      </c>
      <c r="F280" s="824" t="s">
        <v>90</v>
      </c>
      <c r="G280" s="78"/>
      <c r="H280" s="100" t="s">
        <v>140</v>
      </c>
      <c r="I280" s="101" t="s">
        <v>6073</v>
      </c>
      <c r="J280" s="81" t="s">
        <v>6111</v>
      </c>
      <c r="K280" s="72"/>
      <c r="L280" s="72"/>
      <c r="M280" s="72"/>
      <c r="N280" s="72"/>
      <c r="O280" s="72">
        <v>1400</v>
      </c>
      <c r="P280" s="72">
        <v>1400</v>
      </c>
      <c r="Q280" s="1063">
        <v>1400</v>
      </c>
      <c r="R280" s="1268">
        <v>3800</v>
      </c>
      <c r="S280" s="769">
        <v>4000</v>
      </c>
      <c r="T280" s="1047">
        <v>4800</v>
      </c>
      <c r="U280" s="880"/>
      <c r="V280" s="110"/>
    </row>
    <row r="281" spans="1:26" ht="12.75" customHeight="1">
      <c r="B281" s="65">
        <v>1</v>
      </c>
      <c r="C281" s="66">
        <f t="shared" si="28"/>
        <v>4</v>
      </c>
      <c r="D281" s="824" t="s">
        <v>90</v>
      </c>
      <c r="E281" s="823" t="s">
        <v>68</v>
      </c>
      <c r="F281" s="823" t="s">
        <v>68</v>
      </c>
      <c r="G281" s="78"/>
      <c r="H281" s="100" t="s">
        <v>267</v>
      </c>
      <c r="I281" s="101" t="s">
        <v>6076</v>
      </c>
      <c r="J281" s="81" t="s">
        <v>616</v>
      </c>
      <c r="K281" s="72"/>
      <c r="L281" s="72"/>
      <c r="M281" s="72"/>
      <c r="N281" s="72"/>
      <c r="O281" s="72">
        <v>900</v>
      </c>
      <c r="P281" s="72">
        <v>900</v>
      </c>
      <c r="Q281" s="1063">
        <v>900</v>
      </c>
      <c r="R281" s="1268">
        <v>1600</v>
      </c>
      <c r="S281" s="769">
        <v>1800</v>
      </c>
      <c r="T281" s="1047">
        <v>2000</v>
      </c>
      <c r="U281" s="880"/>
      <c r="V281" s="110"/>
    </row>
    <row r="282" spans="1:26" ht="12" customHeight="1">
      <c r="B282" s="65">
        <v>1</v>
      </c>
      <c r="C282" s="66">
        <f t="shared" si="28"/>
        <v>3</v>
      </c>
      <c r="D282" s="67" t="s">
        <v>87</v>
      </c>
      <c r="E282" s="67" t="s">
        <v>87</v>
      </c>
      <c r="F282" s="67" t="s">
        <v>68</v>
      </c>
      <c r="G282" s="68"/>
      <c r="H282" s="69" t="s">
        <v>215</v>
      </c>
      <c r="I282" s="70" t="s">
        <v>836</v>
      </c>
      <c r="J282" s="71" t="s">
        <v>10</v>
      </c>
      <c r="K282" s="72"/>
      <c r="L282" s="72">
        <v>1485</v>
      </c>
      <c r="M282" s="72">
        <v>2475</v>
      </c>
      <c r="N282" s="72">
        <v>2475</v>
      </c>
      <c r="O282" s="72">
        <v>4000</v>
      </c>
      <c r="P282" s="72">
        <v>4000</v>
      </c>
      <c r="Q282" s="1063">
        <v>4000</v>
      </c>
      <c r="R282" s="1269">
        <v>4550</v>
      </c>
      <c r="S282" s="769">
        <v>5100</v>
      </c>
      <c r="T282" s="880"/>
      <c r="U282" s="880"/>
      <c r="V282" s="110"/>
    </row>
    <row r="283" spans="1:26" ht="12.75" customHeight="1">
      <c r="B283" s="492"/>
      <c r="C283" s="486"/>
      <c r="D283" s="500"/>
      <c r="E283" s="500"/>
      <c r="F283" s="500"/>
      <c r="G283" s="494"/>
      <c r="H283" s="486"/>
      <c r="I283" s="487" t="s">
        <v>147</v>
      </c>
      <c r="J283" s="495"/>
      <c r="K283" s="505"/>
      <c r="L283" s="505"/>
      <c r="M283" s="505"/>
      <c r="N283" s="505"/>
      <c r="O283" s="505"/>
      <c r="P283" s="505"/>
      <c r="Q283" s="1100"/>
      <c r="R283" s="1098"/>
      <c r="S283" s="502"/>
      <c r="T283" s="913"/>
      <c r="U283" s="913"/>
      <c r="V283" s="503"/>
    </row>
    <row r="284" spans="1:26" ht="12.75" customHeight="1">
      <c r="B284" s="65">
        <v>1</v>
      </c>
      <c r="C284" s="66">
        <f t="shared" ref="C284:C285" si="29">IF(E284="A",4,IF(E284="B",3,IF(E284="C",2,IF(E284="D",1,0))))</f>
        <v>4</v>
      </c>
      <c r="D284" s="76" t="s">
        <v>68</v>
      </c>
      <c r="E284" s="76" t="s">
        <v>68</v>
      </c>
      <c r="F284" s="77" t="s">
        <v>90</v>
      </c>
      <c r="G284" s="95"/>
      <c r="H284" s="96" t="s">
        <v>148</v>
      </c>
      <c r="I284" s="70" t="s">
        <v>843</v>
      </c>
      <c r="J284" s="71" t="s">
        <v>10</v>
      </c>
      <c r="K284" s="72"/>
      <c r="L284" s="72"/>
      <c r="M284" s="72">
        <v>750</v>
      </c>
      <c r="N284" s="72">
        <v>750</v>
      </c>
      <c r="O284" s="72">
        <v>800</v>
      </c>
      <c r="P284" s="72">
        <v>800</v>
      </c>
      <c r="Q284" s="1084">
        <v>800</v>
      </c>
      <c r="R284" s="1267">
        <v>800</v>
      </c>
      <c r="S284" s="820">
        <v>800</v>
      </c>
      <c r="T284" s="1047">
        <v>800</v>
      </c>
      <c r="U284" s="880"/>
      <c r="V284" s="110"/>
    </row>
    <row r="285" spans="1:26" ht="12.75" customHeight="1">
      <c r="B285" s="124">
        <v>1</v>
      </c>
      <c r="C285" s="66">
        <f t="shared" si="29"/>
        <v>2</v>
      </c>
      <c r="D285" s="76" t="s">
        <v>68</v>
      </c>
      <c r="E285" s="77" t="s">
        <v>90</v>
      </c>
      <c r="F285" s="76" t="s">
        <v>87</v>
      </c>
      <c r="G285" s="115"/>
      <c r="H285" s="207" t="s">
        <v>220</v>
      </c>
      <c r="I285" s="70" t="s">
        <v>842</v>
      </c>
      <c r="J285" s="81" t="s">
        <v>17</v>
      </c>
      <c r="K285" s="72">
        <v>500</v>
      </c>
      <c r="L285" s="72">
        <v>500</v>
      </c>
      <c r="M285" s="72">
        <v>500</v>
      </c>
      <c r="N285" s="72">
        <v>500</v>
      </c>
      <c r="O285" s="72">
        <v>500</v>
      </c>
      <c r="P285" s="72">
        <v>500</v>
      </c>
      <c r="Q285" s="1066">
        <v>500</v>
      </c>
      <c r="R285" s="1345">
        <v>500</v>
      </c>
      <c r="S285" s="103"/>
      <c r="T285" s="880"/>
      <c r="U285" s="880"/>
      <c r="V285" s="110"/>
    </row>
    <row r="286" spans="1:26" s="109" customFormat="1" ht="12.75" customHeight="1" thickBot="1">
      <c r="A286"/>
      <c r="B286" s="130"/>
      <c r="C286" s="130"/>
      <c r="D286" s="130"/>
      <c r="E286" s="130"/>
      <c r="F286" s="130"/>
      <c r="G286" s="130"/>
      <c r="H286" s="131"/>
      <c r="I286" s="131"/>
      <c r="J286" s="132"/>
      <c r="K286" s="133"/>
      <c r="L286" s="133"/>
      <c r="M286" s="133"/>
      <c r="N286" s="133"/>
      <c r="O286" s="133"/>
      <c r="P286" s="133"/>
      <c r="Q286" s="835"/>
      <c r="R286" s="134"/>
      <c r="S286" s="135"/>
      <c r="T286" s="133"/>
      <c r="U286" s="133"/>
      <c r="V286" s="133"/>
      <c r="W286"/>
      <c r="X286"/>
      <c r="Y286"/>
      <c r="Z286"/>
    </row>
    <row r="287" spans="1:26" ht="12.75" customHeight="1">
      <c r="B287" s="136"/>
      <c r="C287" s="136"/>
      <c r="D287" s="136"/>
      <c r="E287" s="136"/>
      <c r="F287" s="136"/>
      <c r="G287" s="136"/>
      <c r="H287" s="137"/>
      <c r="I287" s="137"/>
      <c r="J287" s="138" t="s">
        <v>150</v>
      </c>
      <c r="K287" s="139">
        <v>92000</v>
      </c>
      <c r="L287" s="139">
        <v>91935</v>
      </c>
      <c r="M287" s="139">
        <v>91750</v>
      </c>
      <c r="N287" s="139">
        <v>91915</v>
      </c>
      <c r="O287" s="139">
        <v>93750</v>
      </c>
      <c r="P287" s="139">
        <v>93915</v>
      </c>
      <c r="Q287" s="1086">
        <f>SUM(Q227:Q285)</f>
        <v>93880</v>
      </c>
      <c r="R287" s="875">
        <f>SUM(R227:R285)</f>
        <v>91960</v>
      </c>
      <c r="S287" s="140"/>
      <c r="T287" s="902"/>
      <c r="U287" s="902"/>
      <c r="V287" s="141"/>
    </row>
    <row r="288" spans="1:26" s="55" customFormat="1" ht="12" customHeight="1">
      <c r="A288"/>
      <c r="B288" s="136"/>
      <c r="C288" s="136"/>
      <c r="D288" s="136"/>
      <c r="E288" s="136"/>
      <c r="F288" s="136"/>
      <c r="G288" s="136"/>
      <c r="H288" s="137"/>
      <c r="I288" s="137"/>
      <c r="J288" s="142" t="s">
        <v>151</v>
      </c>
      <c r="K288" s="72">
        <v>92000</v>
      </c>
      <c r="L288" s="72">
        <v>92000</v>
      </c>
      <c r="M288" s="72">
        <v>92000</v>
      </c>
      <c r="N288" s="72">
        <v>92000</v>
      </c>
      <c r="O288" s="72">
        <v>94000</v>
      </c>
      <c r="P288" s="72">
        <v>94000</v>
      </c>
      <c r="Q288" s="1069">
        <v>94000</v>
      </c>
      <c r="R288" s="1058">
        <v>94000</v>
      </c>
      <c r="S288" s="143"/>
      <c r="T288" s="889"/>
      <c r="U288" s="889"/>
      <c r="V288" s="144"/>
    </row>
    <row r="289" spans="2:22" ht="12.75" customHeight="1" thickBot="1">
      <c r="B289" s="136"/>
      <c r="C289" s="136"/>
      <c r="D289" s="136"/>
      <c r="E289" s="136"/>
      <c r="F289" s="136"/>
      <c r="G289" s="136"/>
      <c r="H289" s="137"/>
      <c r="I289" s="137"/>
      <c r="J289" s="145" t="s">
        <v>152</v>
      </c>
      <c r="K289" s="72">
        <v>0</v>
      </c>
      <c r="L289" s="72">
        <f t="shared" ref="L289:N289" si="30">L288-L287</f>
        <v>65</v>
      </c>
      <c r="M289" s="72">
        <f t="shared" si="30"/>
        <v>250</v>
      </c>
      <c r="N289" s="72">
        <f t="shared" si="30"/>
        <v>85</v>
      </c>
      <c r="O289" s="72">
        <f>O288-O287</f>
        <v>250</v>
      </c>
      <c r="P289" s="72">
        <f>P288-P287</f>
        <v>85</v>
      </c>
      <c r="Q289" s="1068">
        <f t="shared" ref="Q289" si="31">Q288-Q287</f>
        <v>120</v>
      </c>
      <c r="R289" s="1076"/>
      <c r="S289" s="146"/>
      <c r="T289" s="903"/>
      <c r="U289" s="903"/>
      <c r="V289" s="147"/>
    </row>
    <row r="290" spans="2:22" ht="12.75" customHeight="1">
      <c r="B290" s="136"/>
      <c r="C290" s="136"/>
      <c r="D290" s="136"/>
      <c r="E290" s="136"/>
      <c r="F290" s="136"/>
      <c r="G290" s="136"/>
      <c r="H290" s="137"/>
      <c r="I290" s="137"/>
      <c r="J290" s="148"/>
      <c r="K290" s="72"/>
      <c r="L290" s="72"/>
      <c r="M290" s="72"/>
      <c r="N290" s="72"/>
      <c r="O290" s="72"/>
      <c r="P290" s="72"/>
      <c r="Q290" s="838"/>
      <c r="R290" s="149"/>
      <c r="S290" s="150"/>
      <c r="T290" s="904"/>
      <c r="U290" s="904"/>
      <c r="V290" s="151"/>
    </row>
    <row r="291" spans="2:22" ht="12" customHeight="1">
      <c r="B291" s="1280" t="s">
        <v>153</v>
      </c>
      <c r="C291" s="1280"/>
      <c r="D291" s="1280"/>
      <c r="E291" s="1280"/>
      <c r="F291" s="1280"/>
      <c r="G291" s="1280"/>
      <c r="H291" s="1280"/>
      <c r="I291" s="1280"/>
      <c r="J291" s="152" t="s">
        <v>154</v>
      </c>
      <c r="K291" s="153">
        <v>1060</v>
      </c>
      <c r="L291" s="153">
        <v>1550</v>
      </c>
      <c r="M291" s="153"/>
      <c r="N291" s="153">
        <v>560</v>
      </c>
      <c r="O291" s="153"/>
      <c r="P291" s="153">
        <v>360</v>
      </c>
      <c r="Q291" s="839">
        <v>140</v>
      </c>
      <c r="R291" s="155"/>
      <c r="S291" s="156"/>
      <c r="T291" s="892"/>
      <c r="U291" s="892"/>
      <c r="V291" s="157"/>
    </row>
    <row r="292" spans="2:22" ht="12" customHeight="1">
      <c r="B292" s="1280"/>
      <c r="C292" s="1280"/>
      <c r="D292" s="1280"/>
      <c r="E292" s="1280"/>
      <c r="F292" s="1280"/>
      <c r="G292" s="1280"/>
      <c r="H292" s="1280"/>
      <c r="I292" s="1280"/>
      <c r="J292" s="154" t="s">
        <v>155</v>
      </c>
      <c r="K292" s="72">
        <v>2565</v>
      </c>
      <c r="L292" s="72">
        <v>2190</v>
      </c>
      <c r="M292" s="72">
        <f>L296-M291</f>
        <v>3255</v>
      </c>
      <c r="N292" s="72">
        <f>M296-N291</f>
        <v>1920</v>
      </c>
      <c r="O292" s="72">
        <f>N296-O291</f>
        <v>3265</v>
      </c>
      <c r="P292" s="72">
        <f>O296-P291</f>
        <v>4695</v>
      </c>
      <c r="Q292" s="1065">
        <f>P296-Q291</f>
        <v>6185</v>
      </c>
      <c r="R292" s="1077">
        <f>Q296</f>
        <v>7550</v>
      </c>
      <c r="S292" s="103"/>
      <c r="T292" s="905"/>
      <c r="U292" s="905"/>
      <c r="V292" s="158"/>
    </row>
    <row r="293" spans="2:22" ht="12" customHeight="1">
      <c r="B293" s="1281" t="s">
        <v>156</v>
      </c>
      <c r="C293" s="1281"/>
      <c r="D293" s="1281"/>
      <c r="E293" s="1281"/>
      <c r="F293" s="1281"/>
      <c r="G293" s="1281"/>
      <c r="H293" s="1281"/>
      <c r="I293" s="1281"/>
      <c r="J293" s="142" t="s">
        <v>157</v>
      </c>
      <c r="K293" s="72">
        <v>1175</v>
      </c>
      <c r="L293" s="72">
        <v>1450</v>
      </c>
      <c r="M293" s="72">
        <v>1475</v>
      </c>
      <c r="N293" s="72">
        <v>1260</v>
      </c>
      <c r="O293" s="72">
        <v>1040</v>
      </c>
      <c r="P293" s="72">
        <v>1545</v>
      </c>
      <c r="Q293" s="1069">
        <v>1245</v>
      </c>
      <c r="R293" s="1058"/>
      <c r="S293" s="143"/>
      <c r="T293" s="889"/>
      <c r="U293" s="889"/>
      <c r="V293" s="144"/>
    </row>
    <row r="294" spans="2:22" ht="12" customHeight="1">
      <c r="B294" s="1282" t="s">
        <v>158</v>
      </c>
      <c r="C294" s="1282"/>
      <c r="D294" s="1283" t="s">
        <v>159</v>
      </c>
      <c r="E294" s="1283"/>
      <c r="F294" s="1283"/>
      <c r="G294" s="1283"/>
      <c r="H294" s="1283"/>
      <c r="I294" s="1283"/>
      <c r="J294" s="159" t="s">
        <v>708</v>
      </c>
      <c r="K294" s="72"/>
      <c r="L294" s="72"/>
      <c r="M294" s="816"/>
      <c r="N294" s="816"/>
      <c r="O294" s="816">
        <f>500</f>
        <v>500</v>
      </c>
      <c r="P294" s="827"/>
      <c r="Q294" s="1088"/>
      <c r="R294" s="1078"/>
      <c r="S294" s="160"/>
      <c r="T294" s="906"/>
      <c r="U294" s="906"/>
      <c r="V294" s="161"/>
    </row>
    <row r="295" spans="2:22" ht="12" customHeight="1">
      <c r="B295" s="1282"/>
      <c r="C295" s="1282"/>
      <c r="D295" s="1284" t="s">
        <v>161</v>
      </c>
      <c r="E295" s="1284"/>
      <c r="F295" s="1284"/>
      <c r="G295" s="1284"/>
      <c r="H295" s="1284"/>
      <c r="I295" s="1284"/>
      <c r="J295" s="142" t="s">
        <v>162</v>
      </c>
      <c r="K295" s="162"/>
      <c r="L295" s="162">
        <f>450</f>
        <v>450</v>
      </c>
      <c r="M295" s="818">
        <f>2500</f>
        <v>2500</v>
      </c>
      <c r="N295" s="818"/>
      <c r="O295" s="818"/>
      <c r="P295" s="828"/>
      <c r="Q295" s="1089"/>
      <c r="R295" s="1079"/>
      <c r="S295" s="163"/>
      <c r="T295" s="907"/>
      <c r="U295" s="907"/>
      <c r="V295" s="164"/>
    </row>
    <row r="296" spans="2:22" ht="12" customHeight="1" thickBot="1">
      <c r="B296" s="1282" t="s">
        <v>163</v>
      </c>
      <c r="C296" s="1282"/>
      <c r="D296" s="1282"/>
      <c r="E296" s="1282"/>
      <c r="F296" s="1282"/>
      <c r="G296" s="1282"/>
      <c r="H296" s="1282"/>
      <c r="I296" s="1282"/>
      <c r="J296" s="165" t="s">
        <v>164</v>
      </c>
      <c r="K296" s="166">
        <v>3740</v>
      </c>
      <c r="L296" s="166">
        <f t="shared" ref="L296:O296" si="32">L292+L293+L294-L295+L289</f>
        <v>3255</v>
      </c>
      <c r="M296" s="166">
        <f t="shared" si="32"/>
        <v>2480</v>
      </c>
      <c r="N296" s="166">
        <f t="shared" si="32"/>
        <v>3265</v>
      </c>
      <c r="O296" s="166">
        <f t="shared" si="32"/>
        <v>5055</v>
      </c>
      <c r="P296" s="166">
        <f>P292+P293+P294-P295+P289</f>
        <v>6325</v>
      </c>
      <c r="Q296" s="1104">
        <f t="shared" ref="Q296" si="33">Q292+Q293+Q294-Q295+Q289</f>
        <v>7550</v>
      </c>
      <c r="R296" s="1080"/>
      <c r="S296" s="167"/>
      <c r="T296" s="908"/>
      <c r="U296" s="908"/>
      <c r="V296" s="168"/>
    </row>
  </sheetData>
  <sheetProtection selectLockedCells="1" selectUnlockedCells="1"/>
  <mergeCells count="40">
    <mergeCell ref="B76:I76"/>
    <mergeCell ref="B77:C78"/>
    <mergeCell ref="D77:I77"/>
    <mergeCell ref="D78:I78"/>
    <mergeCell ref="B79:I79"/>
    <mergeCell ref="B2:I2"/>
    <mergeCell ref="B3:D3"/>
    <mergeCell ref="E3:F3"/>
    <mergeCell ref="G3:H3"/>
    <mergeCell ref="B74:I75"/>
    <mergeCell ref="B293:I293"/>
    <mergeCell ref="B294:C295"/>
    <mergeCell ref="D294:I294"/>
    <mergeCell ref="D295:I295"/>
    <mergeCell ref="B296:I296"/>
    <mergeCell ref="B224:I224"/>
    <mergeCell ref="B225:D225"/>
    <mergeCell ref="E225:F225"/>
    <mergeCell ref="G225:H225"/>
    <mergeCell ref="B291:I292"/>
    <mergeCell ref="B219:I219"/>
    <mergeCell ref="B220:C221"/>
    <mergeCell ref="D220:I220"/>
    <mergeCell ref="D221:I221"/>
    <mergeCell ref="B222:I222"/>
    <mergeCell ref="B150:I150"/>
    <mergeCell ref="B151:D151"/>
    <mergeCell ref="E151:F151"/>
    <mergeCell ref="G151:H151"/>
    <mergeCell ref="B217:I218"/>
    <mergeCell ref="B145:I145"/>
    <mergeCell ref="B146:C147"/>
    <mergeCell ref="D146:I146"/>
    <mergeCell ref="D147:I147"/>
    <mergeCell ref="B148:I148"/>
    <mergeCell ref="B82:I82"/>
    <mergeCell ref="B83:D83"/>
    <mergeCell ref="E83:F83"/>
    <mergeCell ref="G83:H83"/>
    <mergeCell ref="B143:I144"/>
  </mergeCells>
  <pageMargins left="0.37013888888888891" right="0.37013888888888891" top="0.98402777777777772" bottom="0.98402777777777772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279"/>
  <sheetViews>
    <sheetView workbookViewId="0">
      <selection activeCell="K3" sqref="K3"/>
    </sheetView>
  </sheetViews>
  <sheetFormatPr baseColWidth="10" defaultColWidth="11" defaultRowHeight="12" customHeight="1"/>
  <cols>
    <col min="1" max="1" width="17.7265625" customWidth="1"/>
    <col min="2" max="6" width="5.7265625" style="36" customWidth="1"/>
    <col min="7" max="7" width="2.7265625" style="36" customWidth="1"/>
    <col min="8" max="8" width="6.7265625" style="37" customWidth="1"/>
    <col min="9" max="9" width="19.7265625" style="37" customWidth="1"/>
    <col min="10" max="10" width="13.7265625" style="38" customWidth="1"/>
    <col min="11" max="22" width="8.7265625" style="38" customWidth="1"/>
  </cols>
  <sheetData>
    <row r="1" spans="1:24" ht="12" customHeight="1" thickBot="1"/>
    <row r="2" spans="1:24" s="41" customFormat="1" ht="12" customHeight="1" thickBot="1">
      <c r="A2"/>
      <c r="B2" s="1335" t="s">
        <v>1015</v>
      </c>
      <c r="C2" s="1335"/>
      <c r="D2" s="1335"/>
      <c r="E2" s="1335"/>
      <c r="F2" s="1335"/>
      <c r="G2" s="1335"/>
      <c r="H2" s="1335"/>
      <c r="I2" s="1335"/>
      <c r="J2" s="582" t="s">
        <v>1016</v>
      </c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</row>
    <row r="3" spans="1:24" s="41" customFormat="1" ht="12" customHeight="1" thickBot="1">
      <c r="A3"/>
      <c r="B3" s="1290" t="s">
        <v>66</v>
      </c>
      <c r="C3" s="1290"/>
      <c r="D3" s="1290"/>
      <c r="E3" s="43">
        <f>C4/4</f>
        <v>0.50520833333333337</v>
      </c>
      <c r="F3" s="1279"/>
      <c r="G3" s="1279"/>
      <c r="H3" s="44"/>
      <c r="I3" s="42" t="s">
        <v>67</v>
      </c>
      <c r="J3" s="45">
        <f>SUM(B5:B59)</f>
        <v>48</v>
      </c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</row>
    <row r="4" spans="1:24" ht="12" customHeight="1" thickBot="1">
      <c r="B4" s="46"/>
      <c r="C4" s="47">
        <f>AVERAGE(C5:C59)</f>
        <v>2.0208333333333335</v>
      </c>
      <c r="D4" s="48" t="s">
        <v>68</v>
      </c>
      <c r="E4" s="48" t="s">
        <v>69</v>
      </c>
      <c r="F4" s="48" t="s">
        <v>70</v>
      </c>
      <c r="G4" s="48"/>
      <c r="H4" s="48" t="s">
        <v>71</v>
      </c>
      <c r="I4" s="49" t="s">
        <v>72</v>
      </c>
      <c r="J4" s="50" t="s">
        <v>73</v>
      </c>
      <c r="K4" s="257" t="s">
        <v>74</v>
      </c>
      <c r="L4" s="257" t="s">
        <v>75</v>
      </c>
      <c r="M4" s="257" t="s">
        <v>76</v>
      </c>
      <c r="N4" s="257" t="s">
        <v>77</v>
      </c>
      <c r="O4" s="257" t="s">
        <v>78</v>
      </c>
      <c r="P4" s="257" t="s">
        <v>79</v>
      </c>
      <c r="Q4" s="1081" t="s">
        <v>80</v>
      </c>
      <c r="R4" s="52" t="s">
        <v>81</v>
      </c>
      <c r="S4" s="53" t="s">
        <v>82</v>
      </c>
      <c r="T4" s="54" t="s">
        <v>83</v>
      </c>
      <c r="U4" s="53" t="s">
        <v>6120</v>
      </c>
      <c r="V4" s="54" t="s">
        <v>6121</v>
      </c>
    </row>
    <row r="5" spans="1:24" ht="12" customHeight="1">
      <c r="B5" s="56" t="s">
        <v>84</v>
      </c>
      <c r="C5" s="57" t="s">
        <v>85</v>
      </c>
      <c r="D5" s="583"/>
      <c r="E5" s="583"/>
      <c r="F5" s="583"/>
      <c r="G5" s="584"/>
      <c r="H5" s="584"/>
      <c r="I5" s="585" t="s">
        <v>86</v>
      </c>
      <c r="J5" s="586"/>
      <c r="K5" s="587"/>
      <c r="L5" s="587"/>
      <c r="M5" s="587"/>
      <c r="N5" s="587"/>
      <c r="O5" s="587"/>
      <c r="P5" s="587"/>
      <c r="Q5" s="1153"/>
      <c r="R5" s="1150"/>
      <c r="S5" s="588"/>
      <c r="T5" s="588"/>
      <c r="U5" s="588"/>
      <c r="V5" s="589"/>
    </row>
    <row r="6" spans="1:24" ht="12.75" customHeight="1">
      <c r="B6" s="65">
        <v>1</v>
      </c>
      <c r="C6" s="66">
        <f>IF(E6="A",4,IF(E6="B",3,IF(E6="C",2,IF(E6="D",1,0))))</f>
        <v>2</v>
      </c>
      <c r="D6" s="76" t="s">
        <v>68</v>
      </c>
      <c r="E6" s="77" t="s">
        <v>90</v>
      </c>
      <c r="F6" s="76" t="s">
        <v>87</v>
      </c>
      <c r="G6" s="95"/>
      <c r="H6" s="96" t="s">
        <v>88</v>
      </c>
      <c r="I6" s="70" t="s">
        <v>1018</v>
      </c>
      <c r="J6" s="71" t="s">
        <v>10</v>
      </c>
      <c r="K6" s="72"/>
      <c r="L6" s="72"/>
      <c r="M6" s="72">
        <f>60%*N6</f>
        <v>1800</v>
      </c>
      <c r="N6" s="72">
        <v>3000</v>
      </c>
      <c r="O6" s="72">
        <v>3000</v>
      </c>
      <c r="P6" s="72">
        <v>3500</v>
      </c>
      <c r="Q6" s="1084">
        <v>4000</v>
      </c>
      <c r="R6" s="1267">
        <v>4500</v>
      </c>
      <c r="S6" s="820">
        <v>5000</v>
      </c>
      <c r="T6" s="820">
        <v>5000</v>
      </c>
      <c r="U6" s="97"/>
      <c r="V6" s="98"/>
    </row>
    <row r="7" spans="1:24" ht="12.5">
      <c r="A7" s="109"/>
      <c r="B7" s="65">
        <v>1</v>
      </c>
      <c r="C7" s="66">
        <f t="shared" ref="C7:C8" si="0">IF(E7="A",4,IF(E7="B",3,IF(E7="C",2,IF(E7="D",1,0))))</f>
        <v>2</v>
      </c>
      <c r="D7" s="1010" t="s">
        <v>90</v>
      </c>
      <c r="E7" s="1010" t="s">
        <v>90</v>
      </c>
      <c r="F7" s="999" t="s">
        <v>70</v>
      </c>
      <c r="G7" s="1009"/>
      <c r="H7" s="1004" t="s">
        <v>88</v>
      </c>
      <c r="I7" s="1000" t="s">
        <v>4940</v>
      </c>
      <c r="J7" s="1001" t="s">
        <v>10</v>
      </c>
      <c r="K7" s="811"/>
      <c r="L7" s="811"/>
      <c r="M7" s="811"/>
      <c r="N7" s="811"/>
      <c r="O7" s="811"/>
      <c r="P7" s="811">
        <v>1500</v>
      </c>
      <c r="Q7" s="1066">
        <v>1500</v>
      </c>
      <c r="R7" s="1026"/>
      <c r="S7" s="1005"/>
      <c r="T7" s="1005"/>
      <c r="U7" s="1002"/>
      <c r="V7" s="1006"/>
      <c r="W7" s="320"/>
      <c r="X7" s="320"/>
    </row>
    <row r="8" spans="1:24" ht="12.75" customHeight="1">
      <c r="A8" s="111"/>
      <c r="B8" s="65">
        <v>1</v>
      </c>
      <c r="C8" s="66">
        <f t="shared" si="0"/>
        <v>4</v>
      </c>
      <c r="D8" s="1030" t="s">
        <v>87</v>
      </c>
      <c r="E8" s="1030" t="s">
        <v>68</v>
      </c>
      <c r="F8" s="1035" t="s">
        <v>99</v>
      </c>
      <c r="G8" s="78"/>
      <c r="H8" s="100" t="s">
        <v>88</v>
      </c>
      <c r="I8" s="101" t="s">
        <v>6132</v>
      </c>
      <c r="J8" s="1023" t="s">
        <v>203</v>
      </c>
      <c r="K8" s="72"/>
      <c r="L8" s="72"/>
      <c r="M8" s="72"/>
      <c r="N8" s="72"/>
      <c r="O8" s="72"/>
      <c r="P8" s="72">
        <v>200</v>
      </c>
      <c r="Q8" s="1063">
        <v>200</v>
      </c>
      <c r="R8" s="1026"/>
      <c r="S8" s="1027"/>
      <c r="T8" s="1028"/>
      <c r="U8" s="1028"/>
      <c r="V8" s="1029"/>
    </row>
    <row r="9" spans="1:24" s="55" customFormat="1" ht="12" customHeight="1">
      <c r="A9"/>
      <c r="B9" s="590"/>
      <c r="C9" s="591"/>
      <c r="D9" s="592"/>
      <c r="E9" s="592"/>
      <c r="F9" s="592"/>
      <c r="G9" s="593"/>
      <c r="H9" s="591"/>
      <c r="I9" s="594" t="s">
        <v>93</v>
      </c>
      <c r="J9" s="595"/>
      <c r="K9" s="72"/>
      <c r="L9" s="72"/>
      <c r="M9" s="72"/>
      <c r="N9" s="72"/>
      <c r="O9" s="72"/>
      <c r="P9" s="72"/>
      <c r="Q9" s="1154"/>
      <c r="R9" s="1151"/>
      <c r="S9" s="596"/>
      <c r="T9" s="596"/>
      <c r="U9" s="596"/>
      <c r="V9" s="597"/>
    </row>
    <row r="10" spans="1:24" ht="12.75" customHeight="1">
      <c r="B10" s="65">
        <v>1</v>
      </c>
      <c r="C10" s="66">
        <f t="shared" ref="C10:C23" si="1">IF(E10="A",4,IF(E10="B",3,IF(E10="C",2,IF(E10="D",1,0))))</f>
        <v>3</v>
      </c>
      <c r="D10" s="77" t="s">
        <v>90</v>
      </c>
      <c r="E10" s="76" t="s">
        <v>87</v>
      </c>
      <c r="F10" s="76" t="s">
        <v>87</v>
      </c>
      <c r="G10" s="95"/>
      <c r="H10" s="96" t="s">
        <v>94</v>
      </c>
      <c r="I10" s="70" t="s">
        <v>1019</v>
      </c>
      <c r="J10" s="81" t="s">
        <v>616</v>
      </c>
      <c r="K10" s="72">
        <v>2040</v>
      </c>
      <c r="L10" s="72">
        <v>3400</v>
      </c>
      <c r="M10" s="72">
        <v>3400</v>
      </c>
      <c r="N10" s="72">
        <v>3500</v>
      </c>
      <c r="O10" s="72">
        <v>3500</v>
      </c>
      <c r="P10" s="72">
        <v>3800</v>
      </c>
      <c r="Q10" s="1085">
        <v>3800</v>
      </c>
      <c r="R10" s="1074">
        <v>3800</v>
      </c>
      <c r="S10" s="97"/>
      <c r="T10" s="97"/>
      <c r="U10" s="97"/>
      <c r="V10" s="98"/>
    </row>
    <row r="11" spans="1:24" ht="12.5">
      <c r="A11" s="660"/>
      <c r="B11" s="65">
        <v>1</v>
      </c>
      <c r="C11" s="66">
        <f t="shared" si="1"/>
        <v>3</v>
      </c>
      <c r="D11" s="76" t="s">
        <v>87</v>
      </c>
      <c r="E11" s="76" t="s">
        <v>87</v>
      </c>
      <c r="F11" s="99" t="s">
        <v>70</v>
      </c>
      <c r="G11" s="78"/>
      <c r="H11" s="96" t="s">
        <v>94</v>
      </c>
      <c r="I11" s="107" t="s">
        <v>1548</v>
      </c>
      <c r="J11" s="81" t="s">
        <v>616</v>
      </c>
      <c r="K11" s="811"/>
      <c r="L11" s="811"/>
      <c r="M11" s="811"/>
      <c r="N11" s="811"/>
      <c r="O11" s="811"/>
      <c r="P11" s="811">
        <v>2800</v>
      </c>
      <c r="Q11" s="1063">
        <v>2800</v>
      </c>
      <c r="R11" s="1268">
        <v>2350</v>
      </c>
      <c r="S11" s="820">
        <v>2650</v>
      </c>
      <c r="T11" s="97"/>
      <c r="U11" s="97"/>
      <c r="V11" s="98"/>
    </row>
    <row r="12" spans="1:24" ht="12.75" customHeight="1">
      <c r="A12" s="111"/>
      <c r="B12" s="65">
        <v>1</v>
      </c>
      <c r="C12" s="66">
        <f t="shared" si="1"/>
        <v>2</v>
      </c>
      <c r="D12" s="1030" t="s">
        <v>68</v>
      </c>
      <c r="E12" s="1033" t="s">
        <v>90</v>
      </c>
      <c r="F12" s="1035" t="s">
        <v>70</v>
      </c>
      <c r="G12" s="78"/>
      <c r="H12" s="100" t="s">
        <v>94</v>
      </c>
      <c r="I12" s="101" t="s">
        <v>6143</v>
      </c>
      <c r="J12" s="1023" t="s">
        <v>203</v>
      </c>
      <c r="K12" s="72"/>
      <c r="L12" s="72"/>
      <c r="M12" s="72"/>
      <c r="N12" s="72"/>
      <c r="O12" s="72"/>
      <c r="P12" s="72">
        <v>500</v>
      </c>
      <c r="Q12" s="1063">
        <v>500</v>
      </c>
      <c r="R12" s="1026"/>
      <c r="S12" s="1027"/>
      <c r="T12" s="1028"/>
      <c r="U12" s="1028"/>
      <c r="V12" s="1029"/>
    </row>
    <row r="13" spans="1:24" ht="12.75" customHeight="1">
      <c r="B13" s="65">
        <v>1</v>
      </c>
      <c r="C13" s="66">
        <f t="shared" si="1"/>
        <v>2</v>
      </c>
      <c r="D13" s="67" t="s">
        <v>68</v>
      </c>
      <c r="E13" s="105" t="s">
        <v>90</v>
      </c>
      <c r="F13" s="105" t="s">
        <v>90</v>
      </c>
      <c r="G13" s="68"/>
      <c r="H13" s="69" t="s">
        <v>94</v>
      </c>
      <c r="I13" s="70" t="s">
        <v>1021</v>
      </c>
      <c r="J13" s="71" t="s">
        <v>14</v>
      </c>
      <c r="K13" s="72"/>
      <c r="L13" s="72">
        <v>210</v>
      </c>
      <c r="M13" s="72">
        <v>350</v>
      </c>
      <c r="N13" s="72">
        <v>500</v>
      </c>
      <c r="O13" s="72">
        <v>500</v>
      </c>
      <c r="P13" s="72">
        <v>600</v>
      </c>
      <c r="Q13" s="1063">
        <v>700</v>
      </c>
      <c r="R13" s="1269">
        <v>1000</v>
      </c>
      <c r="S13" s="820">
        <v>1500</v>
      </c>
      <c r="T13" s="97"/>
      <c r="U13" s="97"/>
      <c r="V13" s="98"/>
    </row>
    <row r="14" spans="1:24" ht="12.75" customHeight="1">
      <c r="A14" s="111"/>
      <c r="B14" s="65">
        <v>1</v>
      </c>
      <c r="C14" s="66">
        <f t="shared" si="1"/>
        <v>3</v>
      </c>
      <c r="D14" s="76" t="s">
        <v>68</v>
      </c>
      <c r="E14" s="76" t="s">
        <v>87</v>
      </c>
      <c r="F14" s="77" t="s">
        <v>90</v>
      </c>
      <c r="G14" s="78"/>
      <c r="H14" s="100" t="s">
        <v>101</v>
      </c>
      <c r="I14" s="101" t="s">
        <v>5821</v>
      </c>
      <c r="J14" s="81" t="s">
        <v>7</v>
      </c>
      <c r="K14" s="72"/>
      <c r="L14" s="72"/>
      <c r="M14" s="72"/>
      <c r="N14" s="72">
        <v>200</v>
      </c>
      <c r="O14" s="72">
        <v>200</v>
      </c>
      <c r="P14" s="72">
        <v>350</v>
      </c>
      <c r="Q14" s="1063">
        <v>400</v>
      </c>
      <c r="R14" s="108"/>
      <c r="S14" s="97"/>
      <c r="T14" s="97"/>
      <c r="U14" s="97"/>
      <c r="V14" s="98"/>
    </row>
    <row r="15" spans="1:24" ht="12.75" customHeight="1">
      <c r="A15" s="111"/>
      <c r="B15" s="65">
        <v>1</v>
      </c>
      <c r="C15" s="66">
        <f t="shared" si="1"/>
        <v>2</v>
      </c>
      <c r="D15" s="1030" t="s">
        <v>68</v>
      </c>
      <c r="E15" s="1033" t="s">
        <v>90</v>
      </c>
      <c r="F15" s="1034" t="s">
        <v>87</v>
      </c>
      <c r="G15" s="78"/>
      <c r="H15" s="100" t="s">
        <v>101</v>
      </c>
      <c r="I15" s="101" t="s">
        <v>6163</v>
      </c>
      <c r="J15" s="1023" t="s">
        <v>10</v>
      </c>
      <c r="K15" s="72"/>
      <c r="L15" s="72"/>
      <c r="M15" s="72"/>
      <c r="N15" s="72"/>
      <c r="O15" s="72"/>
      <c r="P15" s="72">
        <v>1800</v>
      </c>
      <c r="Q15" s="1063">
        <v>3000</v>
      </c>
      <c r="R15" s="1025">
        <v>3000</v>
      </c>
      <c r="S15" s="1027"/>
      <c r="T15" s="1028"/>
      <c r="U15" s="1028"/>
      <c r="V15" s="1029"/>
    </row>
    <row r="16" spans="1:24" ht="12.75" customHeight="1">
      <c r="A16" s="320"/>
      <c r="B16" s="65">
        <v>1</v>
      </c>
      <c r="C16" s="66">
        <f>IF(E16="A",1,IF(E16="B",1,0))</f>
        <v>0</v>
      </c>
      <c r="D16" s="1253" t="s">
        <v>87</v>
      </c>
      <c r="E16" s="1254" t="s">
        <v>90</v>
      </c>
      <c r="F16" s="1253" t="s">
        <v>87</v>
      </c>
      <c r="G16" s="78"/>
      <c r="H16" s="100" t="s">
        <v>101</v>
      </c>
      <c r="I16" s="826" t="s">
        <v>6436</v>
      </c>
      <c r="J16" s="81" t="s">
        <v>14</v>
      </c>
      <c r="K16" s="72"/>
      <c r="L16" s="72"/>
      <c r="M16" s="72"/>
      <c r="N16" s="72"/>
      <c r="O16" s="72"/>
      <c r="P16" s="72"/>
      <c r="Q16" s="833">
        <v>500</v>
      </c>
      <c r="R16" s="822">
        <v>500</v>
      </c>
      <c r="S16" s="73"/>
      <c r="T16" s="880"/>
      <c r="U16" s="880"/>
      <c r="V16" s="110"/>
    </row>
    <row r="17" spans="1:254" ht="12.75" customHeight="1">
      <c r="A17" s="111"/>
      <c r="B17" s="65">
        <v>1</v>
      </c>
      <c r="C17" s="66">
        <f t="shared" si="1"/>
        <v>3</v>
      </c>
      <c r="D17" s="76" t="s">
        <v>68</v>
      </c>
      <c r="E17" s="76" t="s">
        <v>87</v>
      </c>
      <c r="F17" s="76" t="s">
        <v>87</v>
      </c>
      <c r="G17" s="78"/>
      <c r="H17" s="100" t="s">
        <v>101</v>
      </c>
      <c r="I17" s="101" t="s">
        <v>5781</v>
      </c>
      <c r="J17" s="81" t="s">
        <v>616</v>
      </c>
      <c r="K17" s="72"/>
      <c r="L17" s="72"/>
      <c r="M17" s="72"/>
      <c r="N17" s="72">
        <v>840</v>
      </c>
      <c r="O17" s="72">
        <v>840</v>
      </c>
      <c r="P17" s="72">
        <v>1400</v>
      </c>
      <c r="Q17" s="1064">
        <v>2000</v>
      </c>
      <c r="R17" s="829">
        <v>3000</v>
      </c>
      <c r="S17" s="97"/>
      <c r="T17" s="97"/>
      <c r="U17" s="97"/>
      <c r="V17" s="98"/>
    </row>
    <row r="18" spans="1:254" ht="12.75" customHeight="1">
      <c r="B18" s="65">
        <v>1</v>
      </c>
      <c r="C18" s="66">
        <f t="shared" si="1"/>
        <v>2</v>
      </c>
      <c r="D18" s="76" t="s">
        <v>68</v>
      </c>
      <c r="E18" s="77" t="s">
        <v>90</v>
      </c>
      <c r="F18" s="76" t="s">
        <v>87</v>
      </c>
      <c r="G18" s="68"/>
      <c r="H18" s="69" t="s">
        <v>101</v>
      </c>
      <c r="I18" s="70" t="s">
        <v>1025</v>
      </c>
      <c r="J18" s="71" t="s">
        <v>1056</v>
      </c>
      <c r="K18" s="72">
        <v>3000</v>
      </c>
      <c r="L18" s="72">
        <v>3300</v>
      </c>
      <c r="M18" s="72">
        <v>4000</v>
      </c>
      <c r="N18" s="72">
        <v>5000</v>
      </c>
      <c r="O18" s="72">
        <v>5000</v>
      </c>
      <c r="P18" s="72">
        <v>5000</v>
      </c>
      <c r="Q18" s="1084">
        <v>5000</v>
      </c>
      <c r="R18" s="1073"/>
      <c r="S18" s="97"/>
      <c r="T18" s="97"/>
      <c r="U18" s="97"/>
      <c r="V18" s="98"/>
    </row>
    <row r="19" spans="1:254" ht="12.75" customHeight="1">
      <c r="B19" s="65">
        <v>1</v>
      </c>
      <c r="C19" s="66">
        <f t="shared" si="1"/>
        <v>2</v>
      </c>
      <c r="D19" s="76" t="s">
        <v>87</v>
      </c>
      <c r="E19" s="77" t="s">
        <v>90</v>
      </c>
      <c r="F19" s="77" t="s">
        <v>90</v>
      </c>
      <c r="G19" s="95"/>
      <c r="H19" s="96" t="s">
        <v>101</v>
      </c>
      <c r="I19" s="70" t="s">
        <v>1026</v>
      </c>
      <c r="J19" s="71" t="s">
        <v>7</v>
      </c>
      <c r="K19" s="72">
        <v>900</v>
      </c>
      <c r="L19" s="72">
        <v>900</v>
      </c>
      <c r="M19" s="72">
        <v>500</v>
      </c>
      <c r="N19" s="72">
        <v>900</v>
      </c>
      <c r="O19" s="72">
        <v>900</v>
      </c>
      <c r="P19" s="72">
        <v>900</v>
      </c>
      <c r="Q19" s="1085">
        <v>900</v>
      </c>
      <c r="R19" s="1074">
        <v>900</v>
      </c>
      <c r="S19" s="97"/>
      <c r="T19" s="97"/>
      <c r="U19" s="97"/>
      <c r="V19" s="98"/>
    </row>
    <row r="20" spans="1:254" ht="12.75" customHeight="1">
      <c r="B20" s="65">
        <v>1</v>
      </c>
      <c r="C20" s="66">
        <f t="shared" si="1"/>
        <v>4</v>
      </c>
      <c r="D20" s="67" t="s">
        <v>68</v>
      </c>
      <c r="E20" s="67" t="s">
        <v>68</v>
      </c>
      <c r="F20" s="105" t="s">
        <v>90</v>
      </c>
      <c r="G20" s="68"/>
      <c r="H20" s="69" t="s">
        <v>104</v>
      </c>
      <c r="I20" s="70" t="s">
        <v>1027</v>
      </c>
      <c r="J20" s="71" t="s">
        <v>14</v>
      </c>
      <c r="K20" s="72"/>
      <c r="L20" s="72">
        <v>450</v>
      </c>
      <c r="M20" s="72">
        <v>750</v>
      </c>
      <c r="N20" s="72">
        <v>800</v>
      </c>
      <c r="O20" s="72">
        <v>800</v>
      </c>
      <c r="P20" s="72">
        <v>1600</v>
      </c>
      <c r="Q20" s="1064">
        <v>2000</v>
      </c>
      <c r="R20" s="1025">
        <v>2500</v>
      </c>
      <c r="S20" s="820">
        <v>3000</v>
      </c>
      <c r="T20" s="97"/>
      <c r="U20" s="97"/>
      <c r="V20" s="98"/>
    </row>
    <row r="21" spans="1:254" s="109" customFormat="1" ht="12.5">
      <c r="A21" s="217"/>
      <c r="B21" s="65">
        <v>1</v>
      </c>
      <c r="C21" s="66">
        <f>IF(E21="A",4,IF(E21="B",3,IF(E21="C",2,IF(E21="D",1,0))))</f>
        <v>3</v>
      </c>
      <c r="D21" s="1037" t="s">
        <v>70</v>
      </c>
      <c r="E21" s="1038" t="s">
        <v>87</v>
      </c>
      <c r="F21" s="1037" t="s">
        <v>70</v>
      </c>
      <c r="G21" s="1007"/>
      <c r="H21" s="1039" t="s">
        <v>104</v>
      </c>
      <c r="I21" s="1000" t="s">
        <v>290</v>
      </c>
      <c r="J21" s="1023" t="s">
        <v>6111</v>
      </c>
      <c r="K21" s="997"/>
      <c r="L21" s="997"/>
      <c r="M21" s="997"/>
      <c r="N21" s="997"/>
      <c r="O21" s="997"/>
      <c r="P21" s="997"/>
      <c r="Q21" s="1024">
        <v>300</v>
      </c>
      <c r="R21" s="1040"/>
      <c r="S21" s="1027"/>
      <c r="T21" s="1040"/>
      <c r="U21" s="1042"/>
      <c r="V21" s="1043"/>
      <c r="X21" s="188"/>
    </row>
    <row r="22" spans="1:254" ht="12.75" customHeight="1">
      <c r="A22" s="111"/>
      <c r="B22" s="65">
        <v>1</v>
      </c>
      <c r="C22" s="66">
        <f t="shared" si="1"/>
        <v>2</v>
      </c>
      <c r="D22" s="76" t="s">
        <v>68</v>
      </c>
      <c r="E22" s="77" t="s">
        <v>90</v>
      </c>
      <c r="F22" s="77" t="s">
        <v>90</v>
      </c>
      <c r="G22" s="78"/>
      <c r="H22" s="100" t="s">
        <v>104</v>
      </c>
      <c r="I22" s="101" t="s">
        <v>5907</v>
      </c>
      <c r="J22" s="81" t="s">
        <v>616</v>
      </c>
      <c r="K22" s="72"/>
      <c r="L22" s="72"/>
      <c r="M22" s="72"/>
      <c r="N22" s="72">
        <v>540</v>
      </c>
      <c r="O22" s="72">
        <v>540</v>
      </c>
      <c r="P22" s="72">
        <v>900</v>
      </c>
      <c r="Q22" s="1064">
        <v>900</v>
      </c>
      <c r="R22" s="829">
        <v>1000</v>
      </c>
      <c r="S22" s="97"/>
      <c r="T22" s="97"/>
      <c r="U22" s="97"/>
      <c r="V22" s="98"/>
    </row>
    <row r="23" spans="1:254" s="109" customFormat="1" ht="12.5">
      <c r="A23" s="55"/>
      <c r="B23" s="65">
        <v>1</v>
      </c>
      <c r="C23" s="66">
        <f t="shared" si="1"/>
        <v>2</v>
      </c>
      <c r="D23" s="76" t="s">
        <v>87</v>
      </c>
      <c r="E23" s="77" t="s">
        <v>90</v>
      </c>
      <c r="F23" s="99" t="s">
        <v>70</v>
      </c>
      <c r="G23" s="78"/>
      <c r="H23" s="96" t="s">
        <v>104</v>
      </c>
      <c r="I23" s="107" t="s">
        <v>4061</v>
      </c>
      <c r="J23" s="81" t="s">
        <v>10</v>
      </c>
      <c r="K23" s="72"/>
      <c r="L23" s="72"/>
      <c r="M23" s="72"/>
      <c r="N23" s="72">
        <v>200</v>
      </c>
      <c r="O23" s="72">
        <v>200</v>
      </c>
      <c r="P23" s="72">
        <v>250</v>
      </c>
      <c r="Q23" s="1063">
        <v>250</v>
      </c>
      <c r="R23" s="108"/>
      <c r="S23" s="97"/>
      <c r="T23" s="97"/>
      <c r="U23" s="97"/>
      <c r="V23" s="98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</row>
    <row r="24" spans="1:254" s="55" customFormat="1" ht="12" customHeight="1">
      <c r="A24"/>
      <c r="B24" s="598"/>
      <c r="C24" s="584"/>
      <c r="D24" s="587"/>
      <c r="E24" s="587"/>
      <c r="F24" s="587"/>
      <c r="G24" s="599"/>
      <c r="H24" s="584"/>
      <c r="I24" s="585" t="s">
        <v>107</v>
      </c>
      <c r="J24" s="600"/>
      <c r="K24" s="72"/>
      <c r="L24" s="72"/>
      <c r="M24" s="72"/>
      <c r="N24" s="72"/>
      <c r="O24" s="72"/>
      <c r="P24" s="72"/>
      <c r="Q24" s="1155"/>
      <c r="R24" s="1152"/>
      <c r="S24" s="602"/>
      <c r="T24" s="937"/>
      <c r="U24" s="602"/>
      <c r="V24" s="603"/>
    </row>
    <row r="25" spans="1:254" ht="12.75" customHeight="1">
      <c r="B25" s="65">
        <v>1</v>
      </c>
      <c r="C25" s="66">
        <f>IF(E25="A",4,IF(E25="B",3,IF(E25="C",2,IF(E25="D",1,0))))</f>
        <v>3</v>
      </c>
      <c r="D25" s="67" t="s">
        <v>87</v>
      </c>
      <c r="E25" s="67" t="s">
        <v>87</v>
      </c>
      <c r="F25" s="105" t="s">
        <v>90</v>
      </c>
      <c r="G25" s="68"/>
      <c r="H25" s="69" t="s">
        <v>188</v>
      </c>
      <c r="I25" s="70" t="s">
        <v>913</v>
      </c>
      <c r="J25" s="71" t="s">
        <v>10</v>
      </c>
      <c r="K25" s="72"/>
      <c r="L25" s="72">
        <v>840</v>
      </c>
      <c r="M25" s="72">
        <v>1400</v>
      </c>
      <c r="N25" s="72">
        <v>1400</v>
      </c>
      <c r="O25" s="72">
        <v>1400</v>
      </c>
      <c r="P25" s="72">
        <v>4000</v>
      </c>
      <c r="Q25" s="1064">
        <v>4500</v>
      </c>
      <c r="R25" s="1025">
        <v>4500</v>
      </c>
      <c r="S25" s="97"/>
      <c r="T25" s="97"/>
      <c r="U25" s="97"/>
      <c r="V25" s="98"/>
    </row>
    <row r="26" spans="1:254" ht="12.75" customHeight="1">
      <c r="B26" s="65">
        <v>1</v>
      </c>
      <c r="C26" s="66">
        <f>IF(E26="A",4,IF(E26="B",3,IF(E26="C",2,IF(E26="D",1,0))))</f>
        <v>3</v>
      </c>
      <c r="D26" s="823" t="s">
        <v>68</v>
      </c>
      <c r="E26" s="823" t="s">
        <v>87</v>
      </c>
      <c r="F26" s="823" t="s">
        <v>87</v>
      </c>
      <c r="G26" s="78"/>
      <c r="H26" s="100" t="s">
        <v>114</v>
      </c>
      <c r="I26" s="101" t="s">
        <v>6007</v>
      </c>
      <c r="J26" s="81" t="s">
        <v>1056</v>
      </c>
      <c r="K26" s="72"/>
      <c r="L26" s="72"/>
      <c r="M26" s="72"/>
      <c r="N26" s="72"/>
      <c r="O26" s="72"/>
      <c r="P26" s="72">
        <v>1400</v>
      </c>
      <c r="Q26" s="1063">
        <v>1400</v>
      </c>
      <c r="R26" s="1268">
        <v>3800</v>
      </c>
      <c r="S26" s="820">
        <v>4300</v>
      </c>
      <c r="T26" s="820">
        <v>4800</v>
      </c>
      <c r="U26" s="820">
        <v>4800</v>
      </c>
      <c r="V26" s="98"/>
    </row>
    <row r="27" spans="1:254" ht="12.75" customHeight="1">
      <c r="B27" s="65">
        <v>1</v>
      </c>
      <c r="C27" s="66">
        <f>IF(E27="A",4,IF(E27="B",3,IF(E27="C",2,IF(E27="D",1,0))))</f>
        <v>1</v>
      </c>
      <c r="D27" s="76" t="s">
        <v>87</v>
      </c>
      <c r="E27" s="99" t="s">
        <v>70</v>
      </c>
      <c r="F27" s="76" t="s">
        <v>68</v>
      </c>
      <c r="G27" s="95"/>
      <c r="H27" s="96" t="s">
        <v>114</v>
      </c>
      <c r="I27" s="70" t="s">
        <v>1029</v>
      </c>
      <c r="J27" s="71" t="s">
        <v>10</v>
      </c>
      <c r="K27" s="72">
        <v>900</v>
      </c>
      <c r="L27" s="72">
        <v>900</v>
      </c>
      <c r="M27" s="72">
        <v>1500</v>
      </c>
      <c r="N27" s="72">
        <v>2000</v>
      </c>
      <c r="O27" s="72">
        <v>2000</v>
      </c>
      <c r="P27" s="72">
        <v>4000</v>
      </c>
      <c r="Q27" s="1085">
        <v>3500</v>
      </c>
      <c r="R27" s="1074">
        <v>4000</v>
      </c>
      <c r="S27" s="97"/>
      <c r="T27" s="97"/>
      <c r="U27" s="97"/>
      <c r="V27" s="98"/>
    </row>
    <row r="28" spans="1:254" s="320" customFormat="1" ht="12.5">
      <c r="A28"/>
      <c r="B28" s="65">
        <v>1</v>
      </c>
      <c r="C28" s="66">
        <f>IF(E28="A",4,IF(E28="B",3,IF(E28="C",2,IF(E28="D",1,0))))</f>
        <v>1</v>
      </c>
      <c r="D28" s="77" t="s">
        <v>90</v>
      </c>
      <c r="E28" s="99" t="s">
        <v>70</v>
      </c>
      <c r="F28" s="76" t="s">
        <v>87</v>
      </c>
      <c r="G28" s="95"/>
      <c r="H28" s="96" t="s">
        <v>188</v>
      </c>
      <c r="I28" s="107" t="s">
        <v>6006</v>
      </c>
      <c r="J28" s="81" t="s">
        <v>203</v>
      </c>
      <c r="K28" s="811"/>
      <c r="L28" s="811"/>
      <c r="M28" s="811"/>
      <c r="N28" s="811"/>
      <c r="O28" s="811"/>
      <c r="P28" s="811">
        <v>200</v>
      </c>
      <c r="Q28" s="1063">
        <v>200</v>
      </c>
      <c r="R28" s="108"/>
      <c r="S28" s="97"/>
      <c r="T28" s="97"/>
      <c r="U28" s="97"/>
      <c r="V28" s="9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</row>
    <row r="29" spans="1:254" ht="12.75" customHeight="1">
      <c r="A29" s="320"/>
      <c r="B29" s="65">
        <v>1</v>
      </c>
      <c r="C29" s="66">
        <f t="shared" ref="C29:C30" si="2">IF(E29="A",1,IF(E29="B",1,0))</f>
        <v>1</v>
      </c>
      <c r="D29" s="1254" t="s">
        <v>90</v>
      </c>
      <c r="E29" s="1253" t="s">
        <v>87</v>
      </c>
      <c r="F29" s="1254" t="s">
        <v>90</v>
      </c>
      <c r="G29" s="78"/>
      <c r="H29" s="100" t="s">
        <v>90</v>
      </c>
      <c r="I29" s="826" t="s">
        <v>6463</v>
      </c>
      <c r="J29" s="81" t="s">
        <v>7</v>
      </c>
      <c r="K29" s="72"/>
      <c r="L29" s="72"/>
      <c r="M29" s="72"/>
      <c r="N29" s="72"/>
      <c r="O29" s="72"/>
      <c r="P29" s="72"/>
      <c r="Q29" s="833">
        <v>2800</v>
      </c>
      <c r="R29" s="822">
        <v>2800</v>
      </c>
      <c r="S29" s="769">
        <v>2800</v>
      </c>
      <c r="T29" s="880"/>
      <c r="U29" s="880"/>
      <c r="V29" s="110"/>
    </row>
    <row r="30" spans="1:254" ht="12.75" customHeight="1">
      <c r="A30" s="320"/>
      <c r="B30" s="65">
        <v>1</v>
      </c>
      <c r="C30" s="66">
        <f t="shared" si="2"/>
        <v>0</v>
      </c>
      <c r="D30" s="1254" t="s">
        <v>90</v>
      </c>
      <c r="E30" s="1254" t="s">
        <v>90</v>
      </c>
      <c r="F30" s="1253" t="s">
        <v>68</v>
      </c>
      <c r="G30" s="78"/>
      <c r="H30" s="100" t="s">
        <v>90</v>
      </c>
      <c r="I30" s="826" t="s">
        <v>6480</v>
      </c>
      <c r="J30" s="81" t="s">
        <v>1056</v>
      </c>
      <c r="K30" s="72"/>
      <c r="L30" s="72"/>
      <c r="M30" s="72"/>
      <c r="N30" s="72"/>
      <c r="O30" s="72"/>
      <c r="P30" s="72"/>
      <c r="Q30" s="833">
        <v>350</v>
      </c>
      <c r="R30" s="822">
        <v>350</v>
      </c>
      <c r="S30" s="73"/>
      <c r="T30" s="880"/>
      <c r="U30" s="880"/>
      <c r="V30" s="110"/>
    </row>
    <row r="31" spans="1:254" ht="12.75" customHeight="1">
      <c r="A31" s="111"/>
      <c r="B31" s="65">
        <v>1</v>
      </c>
      <c r="C31" s="66">
        <f>IF(E31="A",4,IF(E31="B",3,IF(E31="C",2,IF(E31="D",1,0))))</f>
        <v>2</v>
      </c>
      <c r="D31" s="77" t="s">
        <v>90</v>
      </c>
      <c r="E31" s="77" t="s">
        <v>90</v>
      </c>
      <c r="F31" s="99" t="s">
        <v>99</v>
      </c>
      <c r="G31" s="78"/>
      <c r="H31" s="100" t="s">
        <v>114</v>
      </c>
      <c r="I31" s="101" t="s">
        <v>5838</v>
      </c>
      <c r="J31" s="81" t="s">
        <v>203</v>
      </c>
      <c r="K31" s="72"/>
      <c r="L31" s="72"/>
      <c r="M31" s="72"/>
      <c r="N31" s="72">
        <v>300</v>
      </c>
      <c r="O31" s="72">
        <v>300</v>
      </c>
      <c r="P31" s="72">
        <v>650</v>
      </c>
      <c r="Q31" s="1063">
        <v>650</v>
      </c>
      <c r="R31" s="108"/>
      <c r="S31" s="97"/>
      <c r="T31" s="97"/>
      <c r="U31" s="97"/>
      <c r="V31" s="98"/>
    </row>
    <row r="32" spans="1:254" ht="12.75" customHeight="1">
      <c r="B32" s="65">
        <v>1</v>
      </c>
      <c r="C32" s="66">
        <f>IF(E32="A",4,IF(E32="B",3,IF(E32="C",2,IF(E32="D",1,0))))</f>
        <v>1</v>
      </c>
      <c r="D32" s="76" t="s">
        <v>68</v>
      </c>
      <c r="E32" s="99" t="s">
        <v>70</v>
      </c>
      <c r="F32" s="77" t="s">
        <v>90</v>
      </c>
      <c r="G32" s="95"/>
      <c r="H32" s="96" t="s">
        <v>110</v>
      </c>
      <c r="I32" s="70" t="s">
        <v>1032</v>
      </c>
      <c r="J32" s="71" t="s">
        <v>14</v>
      </c>
      <c r="K32" s="72">
        <v>500</v>
      </c>
      <c r="L32" s="72">
        <v>500</v>
      </c>
      <c r="M32" s="72">
        <v>600</v>
      </c>
      <c r="N32" s="72">
        <v>800</v>
      </c>
      <c r="O32" s="72">
        <v>800</v>
      </c>
      <c r="P32" s="72">
        <v>1800</v>
      </c>
      <c r="Q32" s="1084">
        <v>1800</v>
      </c>
      <c r="R32" s="1267">
        <v>3500</v>
      </c>
      <c r="S32" s="97"/>
      <c r="T32" s="97"/>
      <c r="U32" s="97"/>
      <c r="V32" s="98"/>
    </row>
    <row r="33" spans="1:256" s="55" customFormat="1" ht="12" customHeight="1">
      <c r="A33"/>
      <c r="B33" s="598"/>
      <c r="C33" s="584"/>
      <c r="D33" s="587"/>
      <c r="E33" s="587"/>
      <c r="F33" s="587"/>
      <c r="G33" s="599"/>
      <c r="H33" s="584"/>
      <c r="I33" s="604" t="s">
        <v>118</v>
      </c>
      <c r="J33" s="600"/>
      <c r="K33" s="72"/>
      <c r="L33" s="72"/>
      <c r="M33" s="72"/>
      <c r="N33" s="72"/>
      <c r="O33" s="72"/>
      <c r="P33" s="72"/>
      <c r="Q33" s="1155"/>
      <c r="R33" s="1152"/>
      <c r="S33" s="602"/>
      <c r="T33" s="937"/>
      <c r="U33" s="601"/>
      <c r="V33" s="603"/>
    </row>
    <row r="34" spans="1:256" ht="12.75" customHeight="1">
      <c r="B34" s="65">
        <v>1</v>
      </c>
      <c r="C34" s="66">
        <f t="shared" ref="C34:C41" si="3">IF(E34="A",4,IF(E34="B",3,IF(E34="C",2,IF(E34="D",1,0))))</f>
        <v>2</v>
      </c>
      <c r="D34" s="77" t="s">
        <v>90</v>
      </c>
      <c r="E34" s="77" t="s">
        <v>90</v>
      </c>
      <c r="F34" s="99" t="s">
        <v>99</v>
      </c>
      <c r="G34" s="68"/>
      <c r="H34" s="69" t="s">
        <v>119</v>
      </c>
      <c r="I34" s="70" t="s">
        <v>1034</v>
      </c>
      <c r="J34" s="71" t="s">
        <v>1056</v>
      </c>
      <c r="K34" s="72">
        <v>3750</v>
      </c>
      <c r="L34" s="72">
        <v>4000</v>
      </c>
      <c r="M34" s="72">
        <v>4000</v>
      </c>
      <c r="N34" s="72">
        <v>4000</v>
      </c>
      <c r="O34" s="72">
        <v>4000</v>
      </c>
      <c r="P34" s="72">
        <v>5000</v>
      </c>
      <c r="Q34" s="1085">
        <v>4500</v>
      </c>
      <c r="R34" s="1073"/>
      <c r="S34" s="97"/>
      <c r="T34" s="97"/>
      <c r="U34" s="97"/>
      <c r="V34" s="98"/>
    </row>
    <row r="35" spans="1:256" ht="12.75" customHeight="1">
      <c r="B35" s="65">
        <v>1</v>
      </c>
      <c r="C35" s="66">
        <f t="shared" si="3"/>
        <v>2</v>
      </c>
      <c r="D35" s="76" t="s">
        <v>87</v>
      </c>
      <c r="E35" s="77" t="s">
        <v>90</v>
      </c>
      <c r="F35" s="76" t="s">
        <v>68</v>
      </c>
      <c r="G35" s="95"/>
      <c r="H35" s="96" t="s">
        <v>119</v>
      </c>
      <c r="I35" s="70" t="s">
        <v>1035</v>
      </c>
      <c r="J35" s="71" t="s">
        <v>616</v>
      </c>
      <c r="K35" s="72"/>
      <c r="L35" s="72"/>
      <c r="M35" s="72">
        <f>60%*N35</f>
        <v>540</v>
      </c>
      <c r="N35" s="72">
        <v>900</v>
      </c>
      <c r="O35" s="72">
        <v>900</v>
      </c>
      <c r="P35" s="72">
        <v>2500</v>
      </c>
      <c r="Q35" s="1084">
        <v>2500</v>
      </c>
      <c r="R35" s="1267">
        <v>3500</v>
      </c>
      <c r="S35" s="820">
        <v>3800</v>
      </c>
      <c r="T35" s="97"/>
      <c r="U35" s="97"/>
      <c r="V35" s="98"/>
    </row>
    <row r="36" spans="1:256" ht="12.75" customHeight="1">
      <c r="A36" s="320"/>
      <c r="B36" s="65">
        <v>1</v>
      </c>
      <c r="C36" s="66">
        <f>IF(E36="A",1,IF(E36="B",1,0))</f>
        <v>1</v>
      </c>
      <c r="D36" s="1254" t="s">
        <v>90</v>
      </c>
      <c r="E36" s="1253" t="s">
        <v>87</v>
      </c>
      <c r="F36" s="1254" t="s">
        <v>90</v>
      </c>
      <c r="G36" s="78"/>
      <c r="H36" s="100" t="s">
        <v>119</v>
      </c>
      <c r="I36" s="826" t="s">
        <v>6530</v>
      </c>
      <c r="J36" s="81" t="s">
        <v>616</v>
      </c>
      <c r="K36" s="72"/>
      <c r="L36" s="72"/>
      <c r="M36" s="72"/>
      <c r="N36" s="72"/>
      <c r="O36" s="72"/>
      <c r="P36" s="72"/>
      <c r="Q36" s="833">
        <v>750</v>
      </c>
      <c r="R36" s="822">
        <v>750</v>
      </c>
      <c r="S36" s="73"/>
      <c r="T36" s="880"/>
      <c r="U36" s="880"/>
      <c r="V36" s="110"/>
    </row>
    <row r="37" spans="1:256" ht="12.75" customHeight="1">
      <c r="A37" s="111"/>
      <c r="B37" s="65">
        <v>1</v>
      </c>
      <c r="C37" s="66">
        <f t="shared" si="3"/>
        <v>2</v>
      </c>
      <c r="D37" s="1030" t="s">
        <v>87</v>
      </c>
      <c r="E37" s="1033" t="s">
        <v>90</v>
      </c>
      <c r="F37" s="1034" t="s">
        <v>87</v>
      </c>
      <c r="G37" s="78"/>
      <c r="H37" s="100" t="s">
        <v>197</v>
      </c>
      <c r="I37" s="101" t="s">
        <v>6260</v>
      </c>
      <c r="J37" s="1023" t="s">
        <v>14</v>
      </c>
      <c r="K37" s="72"/>
      <c r="L37" s="72"/>
      <c r="M37" s="72"/>
      <c r="N37" s="72"/>
      <c r="O37" s="72"/>
      <c r="P37" s="72">
        <v>900</v>
      </c>
      <c r="Q37" s="1063">
        <v>900</v>
      </c>
      <c r="R37" s="1025">
        <v>900</v>
      </c>
      <c r="S37" s="1027"/>
      <c r="T37" s="1028"/>
      <c r="U37" s="1028"/>
      <c r="V37" s="1029"/>
    </row>
    <row r="38" spans="1:256" ht="12.75" customHeight="1">
      <c r="B38" s="65">
        <v>1</v>
      </c>
      <c r="C38" s="66">
        <f t="shared" si="3"/>
        <v>2</v>
      </c>
      <c r="D38" s="824" t="s">
        <v>90</v>
      </c>
      <c r="E38" s="824" t="s">
        <v>90</v>
      </c>
      <c r="F38" s="823" t="s">
        <v>87</v>
      </c>
      <c r="G38" s="78"/>
      <c r="H38" s="100" t="s">
        <v>119</v>
      </c>
      <c r="I38" s="101" t="s">
        <v>6018</v>
      </c>
      <c r="J38" s="81" t="s">
        <v>10</v>
      </c>
      <c r="K38" s="72"/>
      <c r="L38" s="72"/>
      <c r="M38" s="72"/>
      <c r="N38" s="72"/>
      <c r="O38" s="72"/>
      <c r="P38" s="72">
        <v>2400</v>
      </c>
      <c r="Q38" s="1063">
        <v>2400</v>
      </c>
      <c r="R38" s="1268">
        <v>3600</v>
      </c>
      <c r="S38" s="820">
        <v>4000</v>
      </c>
      <c r="T38" s="820">
        <v>4400</v>
      </c>
      <c r="U38" s="820">
        <v>4800</v>
      </c>
      <c r="V38" s="98"/>
    </row>
    <row r="39" spans="1:256" ht="12.75" customHeight="1">
      <c r="A39" s="111"/>
      <c r="B39" s="65">
        <v>1</v>
      </c>
      <c r="C39" s="66">
        <f t="shared" si="3"/>
        <v>1</v>
      </c>
      <c r="D39" s="1033" t="s">
        <v>90</v>
      </c>
      <c r="E39" s="1032" t="s">
        <v>70</v>
      </c>
      <c r="F39" s="1034" t="s">
        <v>87</v>
      </c>
      <c r="G39" s="78"/>
      <c r="H39" s="100" t="s">
        <v>122</v>
      </c>
      <c r="I39" s="101" t="s">
        <v>6263</v>
      </c>
      <c r="J39" s="1023" t="s">
        <v>203</v>
      </c>
      <c r="K39" s="72"/>
      <c r="L39" s="72"/>
      <c r="M39" s="72"/>
      <c r="N39" s="72"/>
      <c r="O39" s="72"/>
      <c r="P39" s="72">
        <v>350</v>
      </c>
      <c r="Q39" s="1063">
        <v>350</v>
      </c>
      <c r="R39" s="1026"/>
      <c r="S39" s="1027"/>
      <c r="T39" s="1028"/>
      <c r="U39" s="1028"/>
      <c r="V39" s="1029"/>
    </row>
    <row r="40" spans="1:256" ht="12.75" customHeight="1">
      <c r="B40" s="65">
        <v>1</v>
      </c>
      <c r="C40" s="66">
        <f t="shared" si="3"/>
        <v>1</v>
      </c>
      <c r="D40" s="76" t="s">
        <v>87</v>
      </c>
      <c r="E40" s="99" t="s">
        <v>70</v>
      </c>
      <c r="F40" s="77" t="s">
        <v>90</v>
      </c>
      <c r="G40" s="95"/>
      <c r="H40" s="96" t="s">
        <v>122</v>
      </c>
      <c r="I40" s="70" t="s">
        <v>1036</v>
      </c>
      <c r="J40" s="71" t="s">
        <v>17</v>
      </c>
      <c r="K40" s="72"/>
      <c r="L40" s="72"/>
      <c r="M40" s="72">
        <f>60%*N40</f>
        <v>540</v>
      </c>
      <c r="N40" s="72">
        <v>900</v>
      </c>
      <c r="O40" s="72">
        <v>900</v>
      </c>
      <c r="P40" s="72">
        <v>1800</v>
      </c>
      <c r="Q40" s="1084">
        <v>1800</v>
      </c>
      <c r="R40" s="1073"/>
      <c r="S40" s="97"/>
      <c r="T40" s="97"/>
      <c r="U40" s="97"/>
      <c r="V40" s="98"/>
    </row>
    <row r="41" spans="1:256" ht="12.75" customHeight="1">
      <c r="B41" s="124">
        <v>1</v>
      </c>
      <c r="C41" s="66">
        <f t="shared" si="3"/>
        <v>4</v>
      </c>
      <c r="D41" s="76" t="s">
        <v>68</v>
      </c>
      <c r="E41" s="76" t="s">
        <v>68</v>
      </c>
      <c r="F41" s="99" t="s">
        <v>70</v>
      </c>
      <c r="G41" s="284"/>
      <c r="H41" s="207" t="s">
        <v>122</v>
      </c>
      <c r="I41" s="70" t="s">
        <v>1040</v>
      </c>
      <c r="J41" s="81" t="s">
        <v>17</v>
      </c>
      <c r="K41" s="72">
        <v>3000</v>
      </c>
      <c r="L41" s="72">
        <v>3500</v>
      </c>
      <c r="M41" s="72">
        <v>4000</v>
      </c>
      <c r="N41" s="72">
        <v>5000</v>
      </c>
      <c r="O41" s="72">
        <v>5000</v>
      </c>
      <c r="P41" s="72">
        <v>5000</v>
      </c>
      <c r="Q41" s="1085">
        <v>4500</v>
      </c>
      <c r="R41" s="1122">
        <v>5000</v>
      </c>
      <c r="S41" s="97"/>
      <c r="T41" s="97"/>
      <c r="U41" s="97"/>
      <c r="V41" s="98"/>
    </row>
    <row r="42" spans="1:256" s="55" customFormat="1" ht="12" customHeight="1">
      <c r="A42"/>
      <c r="B42" s="598"/>
      <c r="C42" s="584"/>
      <c r="D42" s="587"/>
      <c r="E42" s="587"/>
      <c r="F42" s="587"/>
      <c r="G42" s="599"/>
      <c r="H42" s="584"/>
      <c r="I42" s="585" t="s">
        <v>125</v>
      </c>
      <c r="J42" s="600"/>
      <c r="K42" s="72"/>
      <c r="L42" s="72"/>
      <c r="M42" s="72"/>
      <c r="N42" s="72"/>
      <c r="O42" s="72"/>
      <c r="P42" s="72"/>
      <c r="Q42" s="1155"/>
      <c r="R42" s="1152"/>
      <c r="S42" s="602"/>
      <c r="T42" s="937"/>
      <c r="U42" s="601"/>
      <c r="V42" s="603"/>
    </row>
    <row r="43" spans="1:256" ht="12.75" customHeight="1">
      <c r="A43" s="111"/>
      <c r="B43" s="65">
        <v>1</v>
      </c>
      <c r="C43" s="66">
        <f t="shared" ref="C43:C48" si="4">IF(E43="A",4,IF(E43="B",3,IF(E43="C",2,IF(E43="D",1,0))))</f>
        <v>3</v>
      </c>
      <c r="D43" s="1033" t="s">
        <v>90</v>
      </c>
      <c r="E43" s="1030" t="s">
        <v>87</v>
      </c>
      <c r="F43" s="1034" t="s">
        <v>68</v>
      </c>
      <c r="G43" s="78"/>
      <c r="H43" s="100" t="s">
        <v>131</v>
      </c>
      <c r="I43" s="101" t="s">
        <v>6295</v>
      </c>
      <c r="J43" s="1023" t="s">
        <v>7</v>
      </c>
      <c r="K43" s="72"/>
      <c r="L43" s="72"/>
      <c r="M43" s="72"/>
      <c r="N43" s="72"/>
      <c r="O43" s="72"/>
      <c r="P43" s="72">
        <v>1400</v>
      </c>
      <c r="Q43" s="1063">
        <v>1400</v>
      </c>
      <c r="R43" s="1025">
        <v>1400</v>
      </c>
      <c r="S43" s="1027"/>
      <c r="T43" s="1028"/>
      <c r="U43" s="1028"/>
      <c r="V43" s="1029"/>
    </row>
    <row r="44" spans="1:256" ht="12.5">
      <c r="B44" s="65">
        <v>1</v>
      </c>
      <c r="C44" s="66">
        <v>2</v>
      </c>
      <c r="D44" s="1038" t="s">
        <v>68</v>
      </c>
      <c r="E44" s="1045" t="s">
        <v>90</v>
      </c>
      <c r="F44" s="1038" t="s">
        <v>68</v>
      </c>
      <c r="G44" s="1007"/>
      <c r="H44" s="1041" t="s">
        <v>129</v>
      </c>
      <c r="I44" s="1013" t="s">
        <v>5731</v>
      </c>
      <c r="J44" s="1023" t="s">
        <v>616</v>
      </c>
      <c r="K44" s="72"/>
      <c r="L44" s="72"/>
      <c r="M44" s="72"/>
      <c r="N44" s="72"/>
      <c r="O44" s="72"/>
      <c r="P44" s="72"/>
      <c r="Q44" s="1024">
        <v>4000</v>
      </c>
      <c r="R44" s="1044">
        <v>4000</v>
      </c>
      <c r="S44" s="1036">
        <v>4800</v>
      </c>
      <c r="T44" s="1044">
        <v>4800</v>
      </c>
      <c r="U44" s="1042"/>
      <c r="V44" s="1043"/>
      <c r="W44" s="109"/>
      <c r="X44" s="188"/>
    </row>
    <row r="45" spans="1:256" s="365" customFormat="1" ht="12" customHeight="1">
      <c r="A45" s="305"/>
      <c r="B45" s="65">
        <v>1</v>
      </c>
      <c r="C45" s="66">
        <f>IF(E45="A",4,IF(E45="B",3,IF(E45="C",2,IF(E45="D",1,0))))</f>
        <v>4</v>
      </c>
      <c r="D45" s="1038" t="s">
        <v>68</v>
      </c>
      <c r="E45" s="1038" t="s">
        <v>68</v>
      </c>
      <c r="F45" s="1045" t="s">
        <v>90</v>
      </c>
      <c r="G45" s="1007"/>
      <c r="H45" s="1039" t="s">
        <v>126</v>
      </c>
      <c r="I45" s="1000" t="s">
        <v>1006</v>
      </c>
      <c r="J45" s="1023" t="s">
        <v>1056</v>
      </c>
      <c r="K45" s="997"/>
      <c r="L45" s="997"/>
      <c r="M45" s="997"/>
      <c r="N45" s="997"/>
      <c r="O45" s="997"/>
      <c r="P45" s="997"/>
      <c r="Q45" s="1024">
        <v>1800</v>
      </c>
      <c r="R45" s="1040"/>
      <c r="S45" s="1027"/>
      <c r="T45" s="1040"/>
      <c r="U45" s="1042"/>
      <c r="V45" s="1043"/>
      <c r="W45" s="109"/>
      <c r="X45" s="188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09"/>
      <c r="BO45" s="109"/>
      <c r="BP45" s="109"/>
      <c r="BQ45" s="109"/>
      <c r="BR45" s="109"/>
      <c r="BS45" s="109"/>
      <c r="BT45" s="109"/>
      <c r="BU45" s="109"/>
      <c r="BV45" s="109"/>
      <c r="BW45" s="109"/>
      <c r="BX45" s="109"/>
      <c r="BY45" s="109"/>
      <c r="BZ45" s="109"/>
      <c r="CA45" s="109"/>
      <c r="CB45" s="109"/>
      <c r="CC45" s="109"/>
      <c r="CD45" s="109"/>
      <c r="CE45" s="109"/>
      <c r="CF45" s="109"/>
      <c r="CG45" s="109"/>
      <c r="CH45" s="109"/>
      <c r="CI45" s="109"/>
      <c r="CJ45" s="109"/>
      <c r="CK45" s="109"/>
      <c r="CL45" s="109"/>
      <c r="CM45" s="109"/>
      <c r="CN45" s="109"/>
      <c r="CO45" s="109"/>
      <c r="CP45" s="109"/>
      <c r="CQ45" s="109"/>
      <c r="CR45" s="109"/>
      <c r="CS45" s="109"/>
      <c r="CT45" s="109"/>
      <c r="CU45" s="109"/>
      <c r="CV45" s="109"/>
      <c r="CW45" s="109"/>
      <c r="CX45" s="109"/>
      <c r="CY45" s="109"/>
      <c r="CZ45" s="109"/>
      <c r="DA45" s="109"/>
      <c r="DB45" s="109"/>
      <c r="DC45" s="109"/>
      <c r="DD45" s="109"/>
      <c r="DE45" s="109"/>
      <c r="DF45" s="109"/>
      <c r="DG45" s="109"/>
      <c r="DH45" s="109"/>
      <c r="DI45" s="109"/>
      <c r="DJ45" s="109"/>
      <c r="DK45" s="109"/>
      <c r="DL45" s="109"/>
      <c r="DM45" s="109"/>
      <c r="DN45" s="109"/>
      <c r="DO45" s="109"/>
      <c r="DP45" s="109"/>
      <c r="DQ45" s="109"/>
      <c r="DR45" s="109"/>
      <c r="DS45" s="109"/>
      <c r="DT45" s="109"/>
      <c r="DU45" s="109"/>
      <c r="DV45" s="109"/>
      <c r="DW45" s="109"/>
      <c r="DX45" s="109"/>
      <c r="DY45" s="109"/>
      <c r="DZ45" s="109"/>
      <c r="EA45" s="109"/>
      <c r="EB45" s="109"/>
      <c r="EC45" s="109"/>
      <c r="ED45" s="109"/>
      <c r="EE45" s="109"/>
      <c r="EF45" s="109"/>
      <c r="EG45" s="109"/>
      <c r="EH45" s="109"/>
      <c r="EI45" s="109"/>
      <c r="EJ45" s="109"/>
      <c r="EK45" s="109"/>
      <c r="EL45" s="109"/>
      <c r="EM45" s="109"/>
      <c r="EN45" s="109"/>
      <c r="EO45" s="109"/>
      <c r="EP45" s="109"/>
      <c r="EQ45" s="109"/>
      <c r="ER45" s="109"/>
      <c r="ES45" s="109"/>
      <c r="ET45" s="109"/>
      <c r="EU45" s="109"/>
      <c r="EV45" s="109"/>
      <c r="EW45" s="109"/>
      <c r="EX45" s="109"/>
      <c r="EY45" s="109"/>
      <c r="EZ45" s="109"/>
      <c r="FA45" s="109"/>
      <c r="FB45" s="109"/>
      <c r="FC45" s="109"/>
      <c r="FD45" s="109"/>
      <c r="FE45" s="109"/>
      <c r="FF45" s="109"/>
      <c r="FG45" s="109"/>
      <c r="FH45" s="109"/>
      <c r="FI45" s="109"/>
      <c r="FJ45" s="109"/>
      <c r="FK45" s="109"/>
      <c r="FL45" s="109"/>
      <c r="FM45" s="109"/>
      <c r="FN45" s="109"/>
      <c r="FO45" s="109"/>
      <c r="FP45" s="109"/>
      <c r="FQ45" s="109"/>
      <c r="FR45" s="109"/>
      <c r="FS45" s="109"/>
      <c r="FT45" s="109"/>
      <c r="FU45" s="109"/>
      <c r="FV45" s="109"/>
      <c r="FW45" s="109"/>
      <c r="FX45" s="109"/>
      <c r="FY45" s="109"/>
      <c r="FZ45" s="109"/>
      <c r="GA45" s="109"/>
      <c r="GB45" s="109"/>
      <c r="GC45" s="109"/>
      <c r="GD45" s="109"/>
      <c r="GE45" s="109"/>
      <c r="GF45" s="109"/>
      <c r="GG45" s="109"/>
      <c r="GH45" s="109"/>
      <c r="GI45" s="109"/>
      <c r="GJ45" s="109"/>
      <c r="GK45" s="109"/>
      <c r="GL45" s="109"/>
      <c r="GM45" s="109"/>
      <c r="GN45" s="109"/>
      <c r="GO45" s="109"/>
      <c r="GP45" s="109"/>
      <c r="GQ45" s="109"/>
      <c r="GR45" s="109"/>
      <c r="GS45" s="109"/>
      <c r="GT45" s="109"/>
      <c r="GU45" s="109"/>
      <c r="GV45" s="109"/>
      <c r="GW45" s="109"/>
      <c r="GX45" s="109"/>
      <c r="GY45" s="109"/>
      <c r="GZ45" s="109"/>
      <c r="HA45" s="109"/>
      <c r="HB45" s="109"/>
      <c r="HC45" s="109"/>
      <c r="HD45" s="109"/>
      <c r="HE45" s="109"/>
      <c r="HF45" s="109"/>
      <c r="HG45" s="109"/>
      <c r="HH45" s="109"/>
      <c r="HI45" s="109"/>
      <c r="HJ45" s="109"/>
      <c r="HK45" s="109"/>
      <c r="HL45" s="109"/>
      <c r="HM45" s="109"/>
      <c r="HN45" s="109"/>
      <c r="HO45" s="109"/>
      <c r="HP45" s="109"/>
      <c r="HQ45" s="109"/>
      <c r="HR45" s="109"/>
      <c r="HS45" s="109"/>
      <c r="HT45" s="109"/>
      <c r="HU45" s="109"/>
      <c r="HV45" s="109"/>
      <c r="HW45" s="109"/>
      <c r="HX45" s="109"/>
      <c r="HY45" s="109"/>
      <c r="HZ45" s="109"/>
      <c r="IA45" s="109"/>
      <c r="IB45" s="109"/>
      <c r="IC45" s="109"/>
      <c r="ID45" s="109"/>
      <c r="IE45" s="109"/>
      <c r="IF45" s="109"/>
      <c r="IG45" s="109"/>
      <c r="IH45" s="109"/>
      <c r="II45" s="109"/>
      <c r="IJ45" s="109"/>
      <c r="IK45" s="109"/>
      <c r="IL45" s="109"/>
      <c r="IM45" s="109"/>
      <c r="IN45" s="109"/>
      <c r="IO45" s="109"/>
      <c r="IP45" s="109"/>
      <c r="IQ45" s="109"/>
      <c r="IR45" s="109"/>
      <c r="IS45" s="109"/>
      <c r="IT45" s="109"/>
      <c r="IU45" s="109"/>
      <c r="IV45" s="109"/>
    </row>
    <row r="46" spans="1:256" ht="12.75" customHeight="1">
      <c r="B46" s="65">
        <v>1</v>
      </c>
      <c r="C46" s="66">
        <f t="shared" si="4"/>
        <v>1</v>
      </c>
      <c r="D46" s="823" t="s">
        <v>87</v>
      </c>
      <c r="E46" s="825" t="s">
        <v>70</v>
      </c>
      <c r="F46" s="824" t="s">
        <v>90</v>
      </c>
      <c r="G46" s="78"/>
      <c r="H46" s="100" t="s">
        <v>126</v>
      </c>
      <c r="I46" s="101" t="s">
        <v>6055</v>
      </c>
      <c r="J46" s="81" t="s">
        <v>10</v>
      </c>
      <c r="K46" s="72"/>
      <c r="L46" s="72"/>
      <c r="M46" s="72"/>
      <c r="N46" s="72"/>
      <c r="O46" s="72"/>
      <c r="P46" s="72">
        <v>750</v>
      </c>
      <c r="Q46" s="1064">
        <v>800</v>
      </c>
      <c r="R46" s="829">
        <v>800</v>
      </c>
      <c r="S46" s="97"/>
      <c r="T46" s="97"/>
      <c r="U46" s="97"/>
      <c r="V46" s="98"/>
    </row>
    <row r="47" spans="1:256" ht="12.5">
      <c r="A47" s="109"/>
      <c r="B47" s="124">
        <v>1</v>
      </c>
      <c r="C47" s="66">
        <f t="shared" si="4"/>
        <v>3</v>
      </c>
      <c r="D47" s="1010" t="s">
        <v>90</v>
      </c>
      <c r="E47" s="998" t="s">
        <v>87</v>
      </c>
      <c r="F47" s="999" t="s">
        <v>70</v>
      </c>
      <c r="G47" s="1017"/>
      <c r="H47" s="1004" t="s">
        <v>131</v>
      </c>
      <c r="I47" s="1000" t="s">
        <v>882</v>
      </c>
      <c r="J47" s="1001" t="s">
        <v>6111</v>
      </c>
      <c r="K47" s="811"/>
      <c r="L47" s="811"/>
      <c r="M47" s="811"/>
      <c r="N47" s="811"/>
      <c r="O47" s="811"/>
      <c r="P47" s="811">
        <v>2300</v>
      </c>
      <c r="Q47" s="1066">
        <v>2300</v>
      </c>
      <c r="R47" s="1025">
        <v>2300</v>
      </c>
      <c r="S47" s="1008">
        <v>2300</v>
      </c>
      <c r="T47" s="1005"/>
      <c r="U47" s="1002"/>
      <c r="V47" s="1006"/>
      <c r="W47" s="109"/>
      <c r="X47" s="188"/>
    </row>
    <row r="48" spans="1:256" ht="12.75" customHeight="1">
      <c r="B48" s="65">
        <v>1</v>
      </c>
      <c r="C48" s="66">
        <f t="shared" si="4"/>
        <v>3</v>
      </c>
      <c r="D48" s="823" t="s">
        <v>87</v>
      </c>
      <c r="E48" s="823" t="s">
        <v>87</v>
      </c>
      <c r="F48" s="824" t="s">
        <v>90</v>
      </c>
      <c r="G48" s="78"/>
      <c r="H48" s="100" t="s">
        <v>129</v>
      </c>
      <c r="I48" s="101" t="s">
        <v>6054</v>
      </c>
      <c r="J48" s="81" t="s">
        <v>616</v>
      </c>
      <c r="K48" s="72"/>
      <c r="L48" s="72"/>
      <c r="M48" s="72"/>
      <c r="N48" s="72"/>
      <c r="O48" s="72"/>
      <c r="P48" s="72">
        <v>750</v>
      </c>
      <c r="Q48" s="1064">
        <v>800</v>
      </c>
      <c r="R48" s="829">
        <v>1000</v>
      </c>
      <c r="S48" s="97"/>
      <c r="T48" s="97"/>
      <c r="U48" s="97"/>
      <c r="V48" s="98"/>
    </row>
    <row r="49" spans="1:24" s="55" customFormat="1" ht="12" customHeight="1">
      <c r="A49"/>
      <c r="B49" s="598"/>
      <c r="C49" s="584"/>
      <c r="D49" s="587"/>
      <c r="E49" s="587"/>
      <c r="F49" s="587"/>
      <c r="G49" s="599"/>
      <c r="H49" s="584"/>
      <c r="I49" s="585" t="s">
        <v>263</v>
      </c>
      <c r="J49" s="600"/>
      <c r="K49" s="72"/>
      <c r="L49" s="72"/>
      <c r="M49" s="72"/>
      <c r="N49" s="72"/>
      <c r="O49" s="72"/>
      <c r="P49" s="72"/>
      <c r="Q49" s="1155"/>
      <c r="R49" s="1152"/>
      <c r="S49" s="602"/>
      <c r="T49" s="937"/>
      <c r="U49" s="601"/>
      <c r="V49" s="603"/>
    </row>
    <row r="50" spans="1:24" ht="12.75" customHeight="1">
      <c r="B50" s="65">
        <v>1</v>
      </c>
      <c r="C50" s="66">
        <f t="shared" ref="C50:C56" si="5">IF(E50="A",4,IF(E50="B",3,IF(E50="C",2,IF(E50="D",1,0))))</f>
        <v>3</v>
      </c>
      <c r="D50" s="76" t="s">
        <v>87</v>
      </c>
      <c r="E50" s="76" t="s">
        <v>87</v>
      </c>
      <c r="F50" s="77" t="s">
        <v>90</v>
      </c>
      <c r="G50" s="95"/>
      <c r="H50" s="96" t="s">
        <v>135</v>
      </c>
      <c r="I50" s="70" t="s">
        <v>1047</v>
      </c>
      <c r="J50" s="81" t="s">
        <v>7</v>
      </c>
      <c r="K50" s="72">
        <v>840</v>
      </c>
      <c r="L50" s="72">
        <v>1400</v>
      </c>
      <c r="M50" s="72">
        <v>1400</v>
      </c>
      <c r="N50" s="72">
        <v>1800</v>
      </c>
      <c r="O50" s="72">
        <v>1800</v>
      </c>
      <c r="P50" s="72">
        <v>4000</v>
      </c>
      <c r="Q50" s="1084">
        <v>4000</v>
      </c>
      <c r="R50" s="1073"/>
      <c r="S50" s="97"/>
      <c r="T50" s="97"/>
      <c r="U50" s="97"/>
      <c r="V50" s="98"/>
    </row>
    <row r="51" spans="1:24" ht="12.75" customHeight="1">
      <c r="A51" s="111"/>
      <c r="B51" s="65">
        <v>1</v>
      </c>
      <c r="C51" s="66">
        <f t="shared" si="5"/>
        <v>1</v>
      </c>
      <c r="D51" s="1030" t="s">
        <v>87</v>
      </c>
      <c r="E51" s="1032" t="s">
        <v>70</v>
      </c>
      <c r="F51" s="1031" t="s">
        <v>90</v>
      </c>
      <c r="G51" s="78"/>
      <c r="H51" s="100" t="s">
        <v>139</v>
      </c>
      <c r="I51" s="101" t="s">
        <v>6335</v>
      </c>
      <c r="J51" s="1023" t="s">
        <v>7</v>
      </c>
      <c r="K51" s="72"/>
      <c r="L51" s="72"/>
      <c r="M51" s="72"/>
      <c r="N51" s="72"/>
      <c r="O51" s="72"/>
      <c r="P51" s="72">
        <v>750</v>
      </c>
      <c r="Q51" s="1063">
        <v>750</v>
      </c>
      <c r="R51" s="1026"/>
      <c r="S51" s="1027"/>
      <c r="T51" s="1028"/>
      <c r="U51" s="1028"/>
      <c r="V51" s="1029"/>
    </row>
    <row r="52" spans="1:24" ht="12.75" customHeight="1">
      <c r="A52" s="320"/>
      <c r="B52" s="65">
        <v>1</v>
      </c>
      <c r="C52" s="66">
        <f>IF(E52="A",1,IF(E52="B",1,0))</f>
        <v>0</v>
      </c>
      <c r="D52" s="1253" t="s">
        <v>87</v>
      </c>
      <c r="E52" s="1254" t="s">
        <v>90</v>
      </c>
      <c r="F52" s="1253" t="s">
        <v>87</v>
      </c>
      <c r="G52" s="78"/>
      <c r="H52" s="100" t="s">
        <v>215</v>
      </c>
      <c r="I52" s="826" t="s">
        <v>6599</v>
      </c>
      <c r="J52" s="81" t="s">
        <v>10</v>
      </c>
      <c r="K52" s="72"/>
      <c r="L52" s="72"/>
      <c r="M52" s="72"/>
      <c r="N52" s="72"/>
      <c r="O52" s="72"/>
      <c r="P52" s="72"/>
      <c r="Q52" s="833">
        <v>1400</v>
      </c>
      <c r="R52" s="822">
        <v>1400</v>
      </c>
      <c r="S52" s="769">
        <v>1400</v>
      </c>
      <c r="T52" s="880"/>
      <c r="U52" s="880"/>
      <c r="V52" s="110"/>
    </row>
    <row r="53" spans="1:24" ht="12.75" customHeight="1">
      <c r="A53" s="320"/>
      <c r="B53" s="65">
        <v>1</v>
      </c>
      <c r="C53" s="66">
        <f>IF(E53="A",1,IF(E53="B",1,0))</f>
        <v>1</v>
      </c>
      <c r="D53" s="1253" t="s">
        <v>68</v>
      </c>
      <c r="E53" s="1253" t="s">
        <v>87</v>
      </c>
      <c r="F53" s="1254" t="s">
        <v>90</v>
      </c>
      <c r="G53" s="78"/>
      <c r="H53" s="100" t="s">
        <v>402</v>
      </c>
      <c r="I53" s="826" t="s">
        <v>6621</v>
      </c>
      <c r="J53" s="81" t="s">
        <v>14</v>
      </c>
      <c r="K53" s="72"/>
      <c r="L53" s="72"/>
      <c r="M53" s="72"/>
      <c r="N53" s="72"/>
      <c r="O53" s="72"/>
      <c r="P53" s="72"/>
      <c r="Q53" s="833">
        <v>900</v>
      </c>
      <c r="R53" s="822">
        <v>900</v>
      </c>
      <c r="S53" s="769">
        <v>900</v>
      </c>
      <c r="T53" s="880"/>
      <c r="U53" s="880"/>
      <c r="V53" s="110"/>
    </row>
    <row r="54" spans="1:24" ht="12.5">
      <c r="A54" s="109"/>
      <c r="B54" s="65">
        <v>1</v>
      </c>
      <c r="C54" s="66">
        <f t="shared" si="5"/>
        <v>1</v>
      </c>
      <c r="D54" s="998" t="s">
        <v>87</v>
      </c>
      <c r="E54" s="999" t="s">
        <v>70</v>
      </c>
      <c r="F54" s="1010" t="s">
        <v>90</v>
      </c>
      <c r="G54" s="1007"/>
      <c r="H54" s="1004" t="s">
        <v>140</v>
      </c>
      <c r="I54" s="1000" t="s">
        <v>5667</v>
      </c>
      <c r="J54" s="1001" t="s">
        <v>6111</v>
      </c>
      <c r="K54" s="811"/>
      <c r="L54" s="811"/>
      <c r="M54" s="811"/>
      <c r="N54" s="811"/>
      <c r="O54" s="811"/>
      <c r="P54" s="811">
        <v>2000</v>
      </c>
      <c r="Q54" s="1066">
        <v>2000</v>
      </c>
      <c r="R54" s="1025">
        <v>2000</v>
      </c>
      <c r="S54" s="1008">
        <v>2000</v>
      </c>
      <c r="T54" s="1005"/>
      <c r="U54" s="1002"/>
      <c r="V54" s="1006"/>
      <c r="X54" s="188"/>
    </row>
    <row r="55" spans="1:24" ht="12.75" customHeight="1">
      <c r="B55" s="65">
        <v>1</v>
      </c>
      <c r="C55" s="66">
        <f t="shared" si="5"/>
        <v>2</v>
      </c>
      <c r="D55" s="76" t="s">
        <v>68</v>
      </c>
      <c r="E55" s="77" t="s">
        <v>90</v>
      </c>
      <c r="F55" s="99" t="s">
        <v>70</v>
      </c>
      <c r="G55" s="95"/>
      <c r="H55" s="96" t="s">
        <v>215</v>
      </c>
      <c r="I55" s="70" t="s">
        <v>1051</v>
      </c>
      <c r="J55" s="71" t="s">
        <v>17</v>
      </c>
      <c r="K55" s="72">
        <v>2350</v>
      </c>
      <c r="L55" s="72">
        <v>2350</v>
      </c>
      <c r="M55" s="72">
        <v>2500</v>
      </c>
      <c r="N55" s="72">
        <v>3000</v>
      </c>
      <c r="O55" s="72">
        <v>3000</v>
      </c>
      <c r="P55" s="72">
        <v>4000</v>
      </c>
      <c r="Q55" s="1085">
        <v>4500</v>
      </c>
      <c r="R55" s="1074">
        <v>5000</v>
      </c>
      <c r="S55" s="820">
        <v>5000</v>
      </c>
      <c r="T55" s="97"/>
      <c r="U55" s="97"/>
      <c r="V55" s="98"/>
    </row>
    <row r="56" spans="1:24" ht="12.75" customHeight="1">
      <c r="B56" s="65">
        <v>1</v>
      </c>
      <c r="C56" s="66">
        <f t="shared" si="5"/>
        <v>1</v>
      </c>
      <c r="D56" s="76" t="s">
        <v>68</v>
      </c>
      <c r="E56" s="99" t="s">
        <v>70</v>
      </c>
      <c r="F56" s="77" t="s">
        <v>90</v>
      </c>
      <c r="G56" s="95"/>
      <c r="H56" s="96" t="s">
        <v>140</v>
      </c>
      <c r="I56" s="70" t="s">
        <v>1053</v>
      </c>
      <c r="J56" s="71" t="s">
        <v>10</v>
      </c>
      <c r="K56" s="72">
        <v>1400</v>
      </c>
      <c r="L56" s="72">
        <v>3500</v>
      </c>
      <c r="M56" s="72">
        <v>4000</v>
      </c>
      <c r="N56" s="72">
        <v>4000</v>
      </c>
      <c r="O56" s="72">
        <v>4000</v>
      </c>
      <c r="P56" s="72">
        <v>4000</v>
      </c>
      <c r="Q56" s="1084">
        <v>5000</v>
      </c>
      <c r="R56" s="1267">
        <v>4500</v>
      </c>
      <c r="S56" s="820">
        <v>4800</v>
      </c>
      <c r="T56" s="97"/>
      <c r="U56" s="97"/>
      <c r="V56" s="98"/>
    </row>
    <row r="57" spans="1:24" ht="12.75" customHeight="1">
      <c r="B57" s="598"/>
      <c r="C57" s="584"/>
      <c r="D57" s="587"/>
      <c r="E57" s="587"/>
      <c r="F57" s="587"/>
      <c r="G57" s="599"/>
      <c r="H57" s="584"/>
      <c r="I57" s="585" t="s">
        <v>147</v>
      </c>
      <c r="J57" s="600"/>
      <c r="K57" s="72"/>
      <c r="L57" s="72"/>
      <c r="M57" s="72"/>
      <c r="N57" s="72"/>
      <c r="O57" s="72"/>
      <c r="P57" s="72"/>
      <c r="Q57" s="1155"/>
      <c r="R57" s="1152"/>
      <c r="S57" s="602"/>
      <c r="T57" s="937"/>
      <c r="U57" s="601"/>
      <c r="V57" s="603"/>
    </row>
    <row r="58" spans="1:24" ht="12.75" customHeight="1">
      <c r="A58" s="111"/>
      <c r="B58" s="65">
        <v>1</v>
      </c>
      <c r="C58" s="66">
        <f t="shared" ref="C58:C59" si="6">IF(E58="A",4,IF(E58="B",3,IF(E58="C",2,IF(E58="D",1,0))))</f>
        <v>2</v>
      </c>
      <c r="D58" s="76" t="s">
        <v>87</v>
      </c>
      <c r="E58" s="77" t="s">
        <v>90</v>
      </c>
      <c r="F58" s="77" t="s">
        <v>90</v>
      </c>
      <c r="G58" s="78"/>
      <c r="H58" s="100" t="s">
        <v>148</v>
      </c>
      <c r="I58" s="101" t="s">
        <v>5808</v>
      </c>
      <c r="J58" s="81" t="s">
        <v>14</v>
      </c>
      <c r="K58" s="72"/>
      <c r="L58" s="72"/>
      <c r="M58" s="72"/>
      <c r="N58" s="72">
        <v>450</v>
      </c>
      <c r="O58" s="72">
        <v>450</v>
      </c>
      <c r="P58" s="72">
        <v>750</v>
      </c>
      <c r="Q58" s="1063">
        <v>750</v>
      </c>
      <c r="R58" s="1268">
        <v>800</v>
      </c>
      <c r="S58" s="820">
        <v>800</v>
      </c>
      <c r="T58" s="820">
        <v>800</v>
      </c>
      <c r="U58" s="820">
        <v>800</v>
      </c>
      <c r="V58" s="98"/>
    </row>
    <row r="59" spans="1:24" s="55" customFormat="1" ht="12" customHeight="1">
      <c r="A59"/>
      <c r="B59" s="65">
        <v>1</v>
      </c>
      <c r="C59" s="66">
        <f t="shared" si="6"/>
        <v>2</v>
      </c>
      <c r="D59" s="67" t="s">
        <v>68</v>
      </c>
      <c r="E59" s="105" t="s">
        <v>90</v>
      </c>
      <c r="F59" s="67" t="s">
        <v>87</v>
      </c>
      <c r="G59" s="68"/>
      <c r="H59" s="69" t="s">
        <v>220</v>
      </c>
      <c r="I59" s="70" t="s">
        <v>1054</v>
      </c>
      <c r="J59" s="71" t="s">
        <v>7</v>
      </c>
      <c r="K59" s="72"/>
      <c r="L59" s="72">
        <v>300</v>
      </c>
      <c r="M59" s="72">
        <v>500</v>
      </c>
      <c r="N59" s="72">
        <v>600</v>
      </c>
      <c r="O59" s="72">
        <v>600</v>
      </c>
      <c r="P59" s="72">
        <v>800</v>
      </c>
      <c r="Q59" s="1064">
        <v>900</v>
      </c>
      <c r="R59" s="1025">
        <v>900</v>
      </c>
      <c r="S59" s="97"/>
      <c r="T59" s="97"/>
      <c r="U59" s="97"/>
      <c r="V59" s="98"/>
    </row>
    <row r="60" spans="1:24" ht="12.75" customHeight="1" thickBot="1">
      <c r="B60" s="130"/>
      <c r="C60" s="130"/>
      <c r="D60" s="130"/>
      <c r="E60" s="130"/>
      <c r="F60" s="130"/>
      <c r="G60" s="130"/>
      <c r="H60" s="131"/>
      <c r="I60" s="131"/>
      <c r="J60" s="132"/>
      <c r="K60" s="133"/>
      <c r="L60" s="133"/>
      <c r="M60" s="133"/>
      <c r="N60" s="133"/>
      <c r="O60" s="133"/>
      <c r="P60" s="133"/>
      <c r="Q60" s="835"/>
      <c r="R60" s="134"/>
      <c r="S60" s="135"/>
      <c r="T60" s="133"/>
      <c r="U60" s="133"/>
      <c r="V60" s="133"/>
    </row>
    <row r="61" spans="1:24" ht="12" customHeight="1">
      <c r="B61" s="136"/>
      <c r="C61" s="136"/>
      <c r="D61" s="136"/>
      <c r="E61" s="136"/>
      <c r="F61" s="136"/>
      <c r="G61" s="136"/>
      <c r="H61" s="137"/>
      <c r="I61" s="137"/>
      <c r="J61" s="138" t="s">
        <v>150</v>
      </c>
      <c r="K61" s="139">
        <v>91850</v>
      </c>
      <c r="L61" s="139">
        <v>91195</v>
      </c>
      <c r="M61" s="139">
        <v>91815</v>
      </c>
      <c r="N61" s="139">
        <v>91340</v>
      </c>
      <c r="O61" s="139">
        <v>93650</v>
      </c>
      <c r="P61" s="139">
        <v>93800</v>
      </c>
      <c r="Q61" s="836">
        <f>SUM(Q5:Q59)</f>
        <v>92950</v>
      </c>
      <c r="R61" s="875">
        <f>SUM(R5:R59)</f>
        <v>80250</v>
      </c>
      <c r="S61" s="140"/>
      <c r="T61" s="141"/>
      <c r="U61" s="141"/>
      <c r="V61" s="141"/>
    </row>
    <row r="62" spans="1:24" ht="12" customHeight="1">
      <c r="B62" s="136"/>
      <c r="C62" s="136"/>
      <c r="D62" s="136"/>
      <c r="E62" s="136"/>
      <c r="F62" s="136"/>
      <c r="G62" s="136"/>
      <c r="H62" s="137"/>
      <c r="I62" s="137"/>
      <c r="J62" s="142" t="s">
        <v>151</v>
      </c>
      <c r="K62" s="72">
        <v>92000</v>
      </c>
      <c r="L62" s="72">
        <v>92000</v>
      </c>
      <c r="M62" s="72">
        <v>92000</v>
      </c>
      <c r="N62" s="72">
        <v>92000</v>
      </c>
      <c r="O62" s="72">
        <v>94000</v>
      </c>
      <c r="P62" s="72">
        <v>94000</v>
      </c>
      <c r="Q62" s="1069">
        <v>94000</v>
      </c>
      <c r="R62" s="1058">
        <v>94000</v>
      </c>
      <c r="S62" s="97"/>
      <c r="T62" s="97"/>
      <c r="U62" s="97"/>
      <c r="V62" s="98"/>
    </row>
    <row r="63" spans="1:24" ht="12" customHeight="1" thickBot="1">
      <c r="B63" s="136"/>
      <c r="C63" s="136"/>
      <c r="D63" s="136"/>
      <c r="E63" s="136"/>
      <c r="F63" s="136"/>
      <c r="G63" s="136"/>
      <c r="H63" s="137"/>
      <c r="I63" s="137"/>
      <c r="J63" s="145" t="s">
        <v>152</v>
      </c>
      <c r="K63" s="72">
        <v>150</v>
      </c>
      <c r="L63" s="72">
        <f t="shared" ref="L63:Q63" si="7">L62-L61</f>
        <v>805</v>
      </c>
      <c r="M63" s="72">
        <f t="shared" si="7"/>
        <v>185</v>
      </c>
      <c r="N63" s="72">
        <f t="shared" si="7"/>
        <v>660</v>
      </c>
      <c r="O63" s="72">
        <f t="shared" si="7"/>
        <v>350</v>
      </c>
      <c r="P63" s="72">
        <f t="shared" si="7"/>
        <v>200</v>
      </c>
      <c r="Q63" s="1087">
        <f t="shared" si="7"/>
        <v>1050</v>
      </c>
      <c r="R63" s="1076"/>
      <c r="S63" s="146"/>
      <c r="T63" s="147"/>
      <c r="U63" s="147"/>
      <c r="V63" s="147"/>
    </row>
    <row r="64" spans="1:24" ht="12" customHeight="1">
      <c r="B64" s="136"/>
      <c r="C64" s="136"/>
      <c r="D64" s="136"/>
      <c r="E64" s="136"/>
      <c r="F64" s="136"/>
      <c r="G64" s="136"/>
      <c r="H64" s="137"/>
      <c r="I64" s="137"/>
      <c r="J64" s="148"/>
      <c r="K64" s="72"/>
      <c r="L64" s="72"/>
      <c r="M64" s="72"/>
      <c r="N64" s="72"/>
      <c r="O64" s="72"/>
      <c r="P64" s="72"/>
      <c r="Q64" s="838"/>
      <c r="R64" s="149"/>
      <c r="S64" s="150"/>
      <c r="T64" s="151"/>
      <c r="U64" s="151"/>
      <c r="V64" s="151"/>
    </row>
    <row r="65" spans="1:24" ht="12" customHeight="1">
      <c r="B65" s="1280" t="s">
        <v>153</v>
      </c>
      <c r="C65" s="1280"/>
      <c r="D65" s="1280"/>
      <c r="E65" s="1280"/>
      <c r="F65" s="1280"/>
      <c r="G65" s="1280"/>
      <c r="H65" s="1280"/>
      <c r="I65" s="1280"/>
      <c r="J65" s="152" t="s">
        <v>154</v>
      </c>
      <c r="K65" s="153">
        <v>1200</v>
      </c>
      <c r="L65" s="153"/>
      <c r="M65" s="153">
        <v>2560</v>
      </c>
      <c r="N65" s="153">
        <v>1760</v>
      </c>
      <c r="O65" s="153">
        <v>1760</v>
      </c>
      <c r="P65" s="153">
        <v>1200</v>
      </c>
      <c r="Q65" s="839"/>
      <c r="R65" s="155"/>
      <c r="S65" s="97"/>
      <c r="T65" s="97"/>
      <c r="U65" s="97"/>
      <c r="V65" s="98"/>
    </row>
    <row r="66" spans="1:24" ht="12" customHeight="1">
      <c r="B66" s="1280"/>
      <c r="C66" s="1280"/>
      <c r="D66" s="1280"/>
      <c r="E66" s="1280"/>
      <c r="F66" s="1280"/>
      <c r="G66" s="1280"/>
      <c r="H66" s="1280"/>
      <c r="I66" s="1280"/>
      <c r="J66" s="154" t="s">
        <v>155</v>
      </c>
      <c r="K66" s="72">
        <v>7836</v>
      </c>
      <c r="L66" s="72">
        <v>5766</v>
      </c>
      <c r="M66" s="72">
        <f>L70-M65</f>
        <v>2466</v>
      </c>
      <c r="N66" s="72">
        <f>M70-N65</f>
        <v>3171</v>
      </c>
      <c r="O66" s="72">
        <v>7006</v>
      </c>
      <c r="P66" s="72">
        <f>O70-P65</f>
        <v>7026</v>
      </c>
      <c r="Q66" s="1065">
        <f>P70-Q65</f>
        <v>5511</v>
      </c>
      <c r="R66" s="1077">
        <f>Q70</f>
        <v>7286</v>
      </c>
      <c r="S66" s="97"/>
      <c r="T66" s="97"/>
      <c r="U66" s="97"/>
      <c r="V66" s="98"/>
    </row>
    <row r="67" spans="1:24" ht="12" customHeight="1">
      <c r="B67" s="1281" t="s">
        <v>156</v>
      </c>
      <c r="C67" s="1281"/>
      <c r="D67" s="1281"/>
      <c r="E67" s="1281"/>
      <c r="F67" s="1281"/>
      <c r="G67" s="1281"/>
      <c r="H67" s="1281"/>
      <c r="I67" s="1281"/>
      <c r="J67" s="142" t="s">
        <v>157</v>
      </c>
      <c r="K67" s="72">
        <v>1980</v>
      </c>
      <c r="L67" s="72">
        <v>1255</v>
      </c>
      <c r="M67" s="72">
        <v>1480</v>
      </c>
      <c r="N67" s="72">
        <v>1925</v>
      </c>
      <c r="O67" s="72">
        <v>1870</v>
      </c>
      <c r="P67" s="72">
        <v>1385</v>
      </c>
      <c r="Q67" s="1069">
        <v>1675</v>
      </c>
      <c r="R67" s="1058"/>
      <c r="S67" s="97"/>
      <c r="T67" s="97"/>
      <c r="U67" s="97"/>
      <c r="V67" s="98"/>
    </row>
    <row r="68" spans="1:24" ht="12" customHeight="1">
      <c r="B68" s="1282" t="s">
        <v>158</v>
      </c>
      <c r="C68" s="1282"/>
      <c r="D68" s="1283" t="s">
        <v>159</v>
      </c>
      <c r="E68" s="1283"/>
      <c r="F68" s="1283"/>
      <c r="G68" s="1283"/>
      <c r="H68" s="1283"/>
      <c r="I68" s="1283"/>
      <c r="J68" s="159" t="s">
        <v>708</v>
      </c>
      <c r="K68" s="72"/>
      <c r="L68" s="72"/>
      <c r="M68" s="816">
        <v>2500</v>
      </c>
      <c r="N68" s="816">
        <v>1500</v>
      </c>
      <c r="O68" s="816"/>
      <c r="P68" s="827"/>
      <c r="Q68" s="1088"/>
      <c r="R68" s="1078"/>
      <c r="S68" s="160"/>
      <c r="T68" s="906"/>
      <c r="U68" s="926"/>
      <c r="V68" s="161"/>
    </row>
    <row r="69" spans="1:24" ht="12" customHeight="1">
      <c r="B69" s="1282"/>
      <c r="C69" s="1282"/>
      <c r="D69" s="1284" t="s">
        <v>161</v>
      </c>
      <c r="E69" s="1284"/>
      <c r="F69" s="1284"/>
      <c r="G69" s="1284"/>
      <c r="H69" s="1284"/>
      <c r="I69" s="1284"/>
      <c r="J69" s="142" t="s">
        <v>162</v>
      </c>
      <c r="K69" s="162">
        <v>3000</v>
      </c>
      <c r="L69" s="162">
        <f>500+200+500+200+500+500+400</f>
        <v>2800</v>
      </c>
      <c r="M69" s="818">
        <f>1000+500+200</f>
        <v>1700</v>
      </c>
      <c r="N69" s="818">
        <f>250</f>
        <v>250</v>
      </c>
      <c r="O69" s="818">
        <f>1000</f>
        <v>1000</v>
      </c>
      <c r="P69" s="828">
        <f>500+500+300+300+500+500+500</f>
        <v>3100</v>
      </c>
      <c r="Q69" s="1270">
        <f>350+300+300</f>
        <v>950</v>
      </c>
      <c r="R69" s="1079"/>
      <c r="S69" s="163"/>
      <c r="T69" s="907"/>
      <c r="U69" s="927"/>
      <c r="V69" s="164"/>
    </row>
    <row r="70" spans="1:24" ht="12" customHeight="1" thickBot="1">
      <c r="B70" s="1282" t="s">
        <v>163</v>
      </c>
      <c r="C70" s="1282"/>
      <c r="D70" s="1282"/>
      <c r="E70" s="1282"/>
      <c r="F70" s="1282"/>
      <c r="G70" s="1282"/>
      <c r="H70" s="1282"/>
      <c r="I70" s="1282"/>
      <c r="J70" s="165" t="s">
        <v>164</v>
      </c>
      <c r="K70" s="166">
        <v>5766</v>
      </c>
      <c r="L70" s="166">
        <f>L66+L67+L68-L69+L63</f>
        <v>5026</v>
      </c>
      <c r="M70" s="166">
        <f>M66+M67+M68-M69+M63</f>
        <v>4931</v>
      </c>
      <c r="N70" s="166">
        <f>N66+N67+N68-N69+N63</f>
        <v>7006</v>
      </c>
      <c r="O70" s="166">
        <f>O66+O67+O68-O69+O63</f>
        <v>8226</v>
      </c>
      <c r="P70" s="166">
        <f>P66+P67+P68-P69+P63</f>
        <v>5511</v>
      </c>
      <c r="Q70" s="1104">
        <f t="shared" ref="Q70" si="8">Q66+Q67+Q68-Q69+Q63</f>
        <v>7286</v>
      </c>
      <c r="R70" s="1080"/>
      <c r="S70" s="167"/>
      <c r="T70" s="168"/>
      <c r="U70" s="168"/>
      <c r="V70" s="168"/>
    </row>
    <row r="71" spans="1:24" ht="12" customHeight="1" thickBot="1"/>
    <row r="72" spans="1:24" ht="12" customHeight="1" thickBot="1">
      <c r="B72" s="1336" t="s">
        <v>1055</v>
      </c>
      <c r="C72" s="1336"/>
      <c r="D72" s="1336"/>
      <c r="E72" s="1336"/>
      <c r="F72" s="1336"/>
      <c r="G72" s="1336"/>
      <c r="H72" s="1336"/>
      <c r="I72" s="1336"/>
      <c r="J72" s="605" t="s">
        <v>1056</v>
      </c>
    </row>
    <row r="73" spans="1:24" ht="12" customHeight="1" thickBot="1">
      <c r="B73" s="1290" t="s">
        <v>66</v>
      </c>
      <c r="C73" s="1290"/>
      <c r="D73" s="1290"/>
      <c r="E73" s="43">
        <f>C74/4</f>
        <v>0.54268292682926833</v>
      </c>
      <c r="F73" s="1279"/>
      <c r="G73" s="1279"/>
      <c r="H73" s="44"/>
      <c r="I73" s="42" t="s">
        <v>67</v>
      </c>
      <c r="J73" s="45">
        <f>SUM(B75:B122)</f>
        <v>41</v>
      </c>
    </row>
    <row r="74" spans="1:24" ht="12" customHeight="1" thickBot="1">
      <c r="B74" s="46"/>
      <c r="C74" s="47">
        <f>AVERAGE(C75:C122)</f>
        <v>2.1707317073170733</v>
      </c>
      <c r="D74" s="48" t="s">
        <v>68</v>
      </c>
      <c r="E74" s="48" t="s">
        <v>69</v>
      </c>
      <c r="F74" s="48" t="s">
        <v>70</v>
      </c>
      <c r="G74" s="48"/>
      <c r="H74" s="48" t="s">
        <v>71</v>
      </c>
      <c r="I74" s="49" t="s">
        <v>72</v>
      </c>
      <c r="J74" s="50" t="s">
        <v>73</v>
      </c>
      <c r="K74" s="257" t="s">
        <v>74</v>
      </c>
      <c r="L74" s="257" t="s">
        <v>75</v>
      </c>
      <c r="M74" s="257" t="s">
        <v>76</v>
      </c>
      <c r="N74" s="257" t="s">
        <v>77</v>
      </c>
      <c r="O74" s="257" t="s">
        <v>78</v>
      </c>
      <c r="P74" s="257" t="s">
        <v>79</v>
      </c>
      <c r="Q74" s="1081" t="s">
        <v>80</v>
      </c>
      <c r="R74" s="52" t="s">
        <v>81</v>
      </c>
      <c r="S74" s="53" t="s">
        <v>82</v>
      </c>
      <c r="T74" s="896" t="s">
        <v>83</v>
      </c>
      <c r="U74" s="53" t="s">
        <v>6120</v>
      </c>
      <c r="V74" s="54" t="s">
        <v>6121</v>
      </c>
    </row>
    <row r="75" spans="1:24" ht="12" customHeight="1">
      <c r="B75" s="56" t="s">
        <v>84</v>
      </c>
      <c r="C75" s="448" t="s">
        <v>85</v>
      </c>
      <c r="D75" s="606"/>
      <c r="E75" s="606"/>
      <c r="F75" s="606"/>
      <c r="G75" s="607"/>
      <c r="H75" s="608"/>
      <c r="I75" s="608" t="s">
        <v>86</v>
      </c>
      <c r="J75" s="609"/>
      <c r="K75" s="610"/>
      <c r="L75" s="610"/>
      <c r="M75" s="610"/>
      <c r="N75" s="610"/>
      <c r="O75" s="610"/>
      <c r="P75" s="610"/>
      <c r="Q75" s="1159"/>
      <c r="R75" s="1156"/>
      <c r="S75" s="611"/>
      <c r="T75" s="928"/>
      <c r="U75" s="932"/>
      <c r="V75" s="931"/>
    </row>
    <row r="76" spans="1:24" ht="12.75" customHeight="1">
      <c r="A76" s="810"/>
      <c r="B76" s="65">
        <v>1</v>
      </c>
      <c r="C76" s="66">
        <f t="shared" ref="C76" si="9">IF(E76="A",4,IF(E76="B",3,IF(E76="C",2,IF(E76="D",1,0))))</f>
        <v>3</v>
      </c>
      <c r="D76" s="76" t="s">
        <v>68</v>
      </c>
      <c r="E76" s="76" t="s">
        <v>87</v>
      </c>
      <c r="F76" s="76" t="s">
        <v>87</v>
      </c>
      <c r="G76" s="78"/>
      <c r="H76" s="100" t="s">
        <v>88</v>
      </c>
      <c r="I76" s="101" t="s">
        <v>5753</v>
      </c>
      <c r="J76" s="81" t="s">
        <v>92</v>
      </c>
      <c r="K76" s="72"/>
      <c r="L76" s="72"/>
      <c r="M76" s="72"/>
      <c r="N76" s="72">
        <v>4000</v>
      </c>
      <c r="O76" s="72">
        <v>4000</v>
      </c>
      <c r="P76" s="72">
        <v>4000</v>
      </c>
      <c r="Q76" s="1064">
        <v>4500</v>
      </c>
      <c r="R76" s="829">
        <v>4500</v>
      </c>
      <c r="S76" s="769">
        <v>5000</v>
      </c>
      <c r="T76" s="1047">
        <v>5500</v>
      </c>
      <c r="U76" s="73"/>
      <c r="V76" s="196"/>
    </row>
    <row r="77" spans="1:24" ht="12.75" customHeight="1">
      <c r="A77" s="320"/>
      <c r="B77" s="65">
        <v>1</v>
      </c>
      <c r="C77" s="66">
        <f t="shared" ref="C77" si="10">IF(E77="A",1,IF(E77="B",1,0))</f>
        <v>1</v>
      </c>
      <c r="D77" s="1253" t="s">
        <v>87</v>
      </c>
      <c r="E77" s="1253" t="s">
        <v>87</v>
      </c>
      <c r="F77" s="1253" t="s">
        <v>87</v>
      </c>
      <c r="G77" s="78"/>
      <c r="H77" s="100" t="s">
        <v>88</v>
      </c>
      <c r="I77" s="826" t="s">
        <v>6402</v>
      </c>
      <c r="J77" s="81" t="s">
        <v>10</v>
      </c>
      <c r="K77" s="72"/>
      <c r="L77" s="72"/>
      <c r="M77" s="72"/>
      <c r="N77" s="72"/>
      <c r="O77" s="72"/>
      <c r="P77" s="72"/>
      <c r="Q77" s="833">
        <v>200</v>
      </c>
      <c r="R77" s="822">
        <v>200</v>
      </c>
      <c r="S77" s="73"/>
      <c r="T77" s="880"/>
      <c r="U77" s="880"/>
      <c r="V77" s="110"/>
    </row>
    <row r="78" spans="1:24" ht="12.75" customHeight="1">
      <c r="B78" s="612"/>
      <c r="C78" s="613"/>
      <c r="D78" s="614"/>
      <c r="E78" s="614"/>
      <c r="F78" s="614"/>
      <c r="G78" s="613"/>
      <c r="H78" s="612"/>
      <c r="I78" s="615" t="s">
        <v>93</v>
      </c>
      <c r="J78" s="616"/>
      <c r="K78" s="72"/>
      <c r="L78" s="72"/>
      <c r="M78" s="72"/>
      <c r="N78" s="72"/>
      <c r="O78" s="72"/>
      <c r="P78" s="72"/>
      <c r="Q78" s="1160"/>
      <c r="R78" s="1157"/>
      <c r="S78" s="617"/>
      <c r="T78" s="929"/>
      <c r="U78" s="617"/>
      <c r="V78" s="618"/>
    </row>
    <row r="79" spans="1:24" ht="12.5">
      <c r="B79" s="65">
        <v>1</v>
      </c>
      <c r="C79" s="66">
        <v>2</v>
      </c>
      <c r="D79" s="1038" t="s">
        <v>68</v>
      </c>
      <c r="E79" s="1045" t="s">
        <v>90</v>
      </c>
      <c r="F79" s="1037" t="s">
        <v>70</v>
      </c>
      <c r="G79" s="1007"/>
      <c r="H79" s="1039" t="s">
        <v>169</v>
      </c>
      <c r="I79" s="1000" t="s">
        <v>753</v>
      </c>
      <c r="J79" s="1023" t="s">
        <v>14</v>
      </c>
      <c r="K79" s="72"/>
      <c r="L79" s="72"/>
      <c r="M79" s="72"/>
      <c r="N79" s="72"/>
      <c r="O79" s="72"/>
      <c r="P79" s="72">
        <v>700</v>
      </c>
      <c r="Q79" s="1066">
        <v>700</v>
      </c>
      <c r="R79" s="1025">
        <v>700</v>
      </c>
      <c r="S79" s="1044">
        <v>700</v>
      </c>
      <c r="T79" s="1040"/>
      <c r="U79" s="1042"/>
      <c r="V79" s="1043"/>
      <c r="W79" s="109"/>
      <c r="X79" s="188"/>
    </row>
    <row r="80" spans="1:24" ht="12.75" customHeight="1">
      <c r="A80" s="320"/>
      <c r="B80" s="65">
        <v>1</v>
      </c>
      <c r="C80" s="66">
        <f>IF(E80="A",1,IF(E80="B",1,0))</f>
        <v>0</v>
      </c>
      <c r="D80" s="1254" t="s">
        <v>90</v>
      </c>
      <c r="E80" s="1255" t="s">
        <v>99</v>
      </c>
      <c r="F80" s="1253" t="s">
        <v>87</v>
      </c>
      <c r="G80" s="78"/>
      <c r="H80" s="100" t="s">
        <v>94</v>
      </c>
      <c r="I80" s="826" t="s">
        <v>6406</v>
      </c>
      <c r="J80" s="81" t="s">
        <v>17</v>
      </c>
      <c r="K80" s="72"/>
      <c r="L80" s="72"/>
      <c r="M80" s="72"/>
      <c r="N80" s="72"/>
      <c r="O80" s="72"/>
      <c r="P80" s="72"/>
      <c r="Q80" s="833">
        <v>300</v>
      </c>
      <c r="R80" s="822">
        <v>500</v>
      </c>
      <c r="S80" s="73"/>
      <c r="T80" s="880"/>
      <c r="U80" s="880"/>
      <c r="V80" s="110"/>
    </row>
    <row r="81" spans="1:256" s="109" customFormat="1" ht="12.5">
      <c r="A81" s="217"/>
      <c r="B81" s="65">
        <v>1</v>
      </c>
      <c r="C81" s="66">
        <v>2</v>
      </c>
      <c r="D81" s="1038" t="s">
        <v>87</v>
      </c>
      <c r="E81" s="1045" t="s">
        <v>90</v>
      </c>
      <c r="F81" s="1045" t="s">
        <v>90</v>
      </c>
      <c r="G81" s="1007"/>
      <c r="H81" s="1039" t="s">
        <v>94</v>
      </c>
      <c r="I81" s="1000" t="s">
        <v>95</v>
      </c>
      <c r="J81" s="1023" t="s">
        <v>14</v>
      </c>
      <c r="K81" s="997"/>
      <c r="L81" s="997"/>
      <c r="M81" s="997"/>
      <c r="N81" s="997"/>
      <c r="O81" s="997"/>
      <c r="P81" s="997"/>
      <c r="Q81" s="1024">
        <v>1800</v>
      </c>
      <c r="R81" s="1040"/>
      <c r="S81" s="1027"/>
      <c r="T81" s="1040"/>
      <c r="U81" s="1042"/>
      <c r="V81" s="1043"/>
      <c r="X81" s="188"/>
    </row>
    <row r="82" spans="1:256" s="109" customFormat="1" ht="12" customHeight="1">
      <c r="A82" s="55"/>
      <c r="B82" s="124">
        <v>1</v>
      </c>
      <c r="C82" s="66">
        <f>IF(E82="A",4,IF(E82="B",3,IF(E82="C",2,IF(E82="D",1,0))))</f>
        <v>2</v>
      </c>
      <c r="D82" s="76" t="s">
        <v>68</v>
      </c>
      <c r="E82" s="77" t="s">
        <v>90</v>
      </c>
      <c r="F82" s="77" t="s">
        <v>90</v>
      </c>
      <c r="G82" s="78"/>
      <c r="H82" s="96" t="s">
        <v>94</v>
      </c>
      <c r="I82" s="107" t="s">
        <v>754</v>
      </c>
      <c r="J82" s="81" t="s">
        <v>7</v>
      </c>
      <c r="K82" s="72"/>
      <c r="L82" s="72"/>
      <c r="M82" s="72"/>
      <c r="N82" s="72"/>
      <c r="O82" s="72"/>
      <c r="P82" s="72"/>
      <c r="Q82" s="833">
        <v>1000</v>
      </c>
      <c r="R82" s="102"/>
      <c r="S82" s="73"/>
      <c r="T82" s="102"/>
      <c r="U82" s="103"/>
      <c r="V82" s="104"/>
      <c r="W82" s="320"/>
      <c r="X82" s="320"/>
      <c r="Y82" s="320"/>
      <c r="Z82" s="320"/>
      <c r="AA82" s="320"/>
      <c r="AB82" s="320"/>
      <c r="AC82" s="320"/>
      <c r="AD82" s="320"/>
      <c r="AE82" s="320"/>
      <c r="AF82" s="320"/>
      <c r="AG82" s="320"/>
      <c r="AH82" s="320"/>
      <c r="AI82" s="320"/>
      <c r="AJ82" s="320"/>
      <c r="AK82" s="320"/>
      <c r="AL82" s="320"/>
      <c r="AM82" s="320"/>
      <c r="AN82" s="320"/>
      <c r="AO82" s="320"/>
      <c r="AP82" s="320"/>
      <c r="AQ82" s="320"/>
      <c r="AR82" s="320"/>
      <c r="AS82" s="320"/>
      <c r="AT82" s="320"/>
      <c r="AU82" s="320"/>
      <c r="AV82" s="320"/>
      <c r="AW82" s="320"/>
      <c r="AX82" s="320"/>
      <c r="AY82" s="320"/>
      <c r="AZ82" s="320"/>
      <c r="BA82" s="320"/>
      <c r="BB82" s="320"/>
      <c r="BC82" s="320"/>
      <c r="BD82" s="320"/>
      <c r="BE82" s="320"/>
      <c r="BF82" s="320"/>
      <c r="BG82" s="320"/>
      <c r="BH82" s="320"/>
      <c r="BI82" s="320"/>
      <c r="BJ82" s="320"/>
      <c r="BK82" s="320"/>
      <c r="BL82" s="320"/>
      <c r="BM82" s="320"/>
      <c r="BN82" s="320"/>
      <c r="BO82" s="320"/>
      <c r="BP82" s="320"/>
      <c r="BQ82" s="320"/>
      <c r="BR82" s="320"/>
      <c r="BS82" s="320"/>
      <c r="BT82" s="320"/>
      <c r="BU82" s="320"/>
      <c r="BV82" s="320"/>
      <c r="BW82" s="320"/>
      <c r="BX82" s="320"/>
      <c r="BY82" s="320"/>
      <c r="BZ82" s="320"/>
      <c r="CA82" s="320"/>
      <c r="CB82" s="320"/>
      <c r="CC82" s="320"/>
      <c r="CD82" s="320"/>
      <c r="CE82" s="320"/>
      <c r="CF82" s="320"/>
      <c r="CG82" s="320"/>
      <c r="CH82" s="320"/>
      <c r="CI82" s="320"/>
      <c r="CJ82" s="320"/>
      <c r="CK82" s="320"/>
      <c r="CL82" s="320"/>
      <c r="CM82" s="320"/>
      <c r="CN82" s="320"/>
      <c r="CO82" s="320"/>
      <c r="CP82" s="320"/>
      <c r="CQ82" s="320"/>
      <c r="CR82" s="320"/>
      <c r="CS82" s="320"/>
      <c r="CT82" s="320"/>
      <c r="CU82" s="320"/>
      <c r="CV82" s="320"/>
      <c r="CW82" s="320"/>
      <c r="CX82" s="320"/>
      <c r="CY82" s="320"/>
      <c r="CZ82" s="320"/>
      <c r="DA82" s="320"/>
      <c r="DB82" s="320"/>
      <c r="DC82" s="320"/>
      <c r="DD82" s="320"/>
      <c r="DE82" s="320"/>
      <c r="DF82" s="320"/>
      <c r="DG82" s="320"/>
      <c r="DH82" s="320"/>
      <c r="DI82" s="320"/>
      <c r="DJ82" s="320"/>
      <c r="DK82" s="320"/>
      <c r="DL82" s="320"/>
      <c r="DM82" s="320"/>
      <c r="DN82" s="320"/>
      <c r="DO82" s="320"/>
      <c r="DP82" s="320"/>
      <c r="DQ82" s="320"/>
      <c r="DR82" s="320"/>
      <c r="DS82" s="320"/>
      <c r="DT82" s="320"/>
      <c r="DU82" s="320"/>
      <c r="DV82" s="320"/>
      <c r="DW82" s="320"/>
      <c r="DX82" s="320"/>
      <c r="DY82" s="320"/>
      <c r="DZ82" s="320"/>
      <c r="EA82" s="320"/>
      <c r="EB82" s="320"/>
      <c r="EC82" s="320"/>
      <c r="ED82" s="320"/>
      <c r="EE82" s="320"/>
      <c r="EF82" s="320"/>
      <c r="EG82" s="320"/>
      <c r="EH82" s="320"/>
      <c r="EI82" s="320"/>
      <c r="EJ82" s="320"/>
      <c r="EK82" s="320"/>
      <c r="EL82" s="320"/>
      <c r="EM82" s="320"/>
      <c r="EN82" s="320"/>
      <c r="EO82" s="320"/>
      <c r="EP82" s="320"/>
      <c r="EQ82" s="320"/>
      <c r="ER82" s="320"/>
      <c r="ES82" s="320"/>
      <c r="ET82" s="320"/>
      <c r="EU82" s="320"/>
      <c r="EV82" s="320"/>
      <c r="EW82" s="320"/>
      <c r="EX82" s="320"/>
      <c r="EY82" s="320"/>
      <c r="EZ82" s="320"/>
      <c r="FA82" s="320"/>
      <c r="FB82" s="320"/>
      <c r="FC82" s="320"/>
      <c r="FD82" s="320"/>
      <c r="FE82" s="320"/>
      <c r="FF82" s="320"/>
      <c r="FG82" s="320"/>
      <c r="FH82" s="320"/>
      <c r="FI82" s="320"/>
      <c r="FJ82" s="320"/>
      <c r="FK82" s="320"/>
      <c r="FL82" s="320"/>
      <c r="FM82" s="320"/>
      <c r="FN82" s="320"/>
      <c r="FO82" s="320"/>
      <c r="FP82" s="320"/>
      <c r="FQ82" s="320"/>
      <c r="FR82" s="320"/>
      <c r="FS82" s="320"/>
      <c r="FT82" s="320"/>
      <c r="FU82" s="320"/>
      <c r="FV82" s="320"/>
      <c r="FW82" s="320"/>
      <c r="FX82" s="320"/>
      <c r="FY82" s="320"/>
      <c r="FZ82" s="320"/>
      <c r="GA82" s="320"/>
      <c r="GB82" s="320"/>
      <c r="GC82" s="320"/>
      <c r="GD82" s="320"/>
      <c r="GE82" s="320"/>
      <c r="GF82" s="320"/>
      <c r="GG82" s="320"/>
      <c r="GH82" s="320"/>
      <c r="GI82" s="320"/>
      <c r="GJ82" s="320"/>
      <c r="GK82" s="320"/>
      <c r="GL82" s="320"/>
      <c r="GM82" s="320"/>
      <c r="GN82" s="320"/>
      <c r="GO82" s="320"/>
      <c r="GP82" s="320"/>
      <c r="GQ82" s="320"/>
      <c r="GR82" s="320"/>
      <c r="GS82" s="320"/>
      <c r="GT82" s="320"/>
      <c r="GU82" s="320"/>
      <c r="GV82" s="320"/>
      <c r="GW82" s="320"/>
      <c r="GX82" s="320"/>
      <c r="GY82" s="320"/>
      <c r="GZ82" s="320"/>
      <c r="HA82" s="320"/>
      <c r="HB82" s="320"/>
      <c r="HC82" s="320"/>
      <c r="HD82" s="320"/>
      <c r="HE82" s="320"/>
      <c r="HF82" s="320"/>
      <c r="HG82" s="320"/>
      <c r="HH82" s="320"/>
      <c r="HI82" s="320"/>
      <c r="HJ82" s="320"/>
      <c r="HK82" s="320"/>
      <c r="HL82" s="320"/>
      <c r="HM82" s="320"/>
      <c r="HN82" s="320"/>
      <c r="HO82" s="320"/>
      <c r="HP82" s="320"/>
      <c r="HQ82" s="320"/>
      <c r="HR82" s="320"/>
      <c r="HS82" s="320"/>
      <c r="HT82" s="320"/>
      <c r="HU82" s="320"/>
      <c r="HV82" s="320"/>
      <c r="HW82" s="320"/>
      <c r="HX82" s="320"/>
      <c r="HY82" s="320"/>
      <c r="HZ82" s="320"/>
      <c r="IA82" s="320"/>
      <c r="IB82" s="320"/>
      <c r="IC82" s="320"/>
      <c r="ID82" s="320"/>
      <c r="IE82" s="320"/>
      <c r="IF82" s="320"/>
      <c r="IG82" s="320"/>
      <c r="IH82" s="320"/>
      <c r="II82" s="320"/>
      <c r="IJ82" s="320"/>
      <c r="IK82" s="320"/>
      <c r="IL82" s="320"/>
      <c r="IM82" s="320"/>
      <c r="IN82" s="320"/>
      <c r="IO82" s="320"/>
      <c r="IP82" s="320"/>
      <c r="IQ82" s="320"/>
      <c r="IR82" s="320"/>
      <c r="IS82" s="320"/>
      <c r="IT82" s="320"/>
      <c r="IU82" s="320"/>
      <c r="IV82" s="320"/>
    </row>
    <row r="83" spans="1:256" ht="12.75" customHeight="1">
      <c r="A83" s="111"/>
      <c r="B83" s="65">
        <v>1</v>
      </c>
      <c r="C83" s="66">
        <f>IF(E83="A",4,IF(E83="B",3,IF(E83="C",2,IF(E83="D",1,0))))</f>
        <v>3</v>
      </c>
      <c r="D83" s="1030" t="s">
        <v>87</v>
      </c>
      <c r="E83" s="1030" t="s">
        <v>87</v>
      </c>
      <c r="F83" s="1034" t="s">
        <v>68</v>
      </c>
      <c r="G83" s="78"/>
      <c r="H83" s="100" t="s">
        <v>101</v>
      </c>
      <c r="I83" s="101" t="s">
        <v>6162</v>
      </c>
      <c r="J83" s="1023" t="s">
        <v>10</v>
      </c>
      <c r="K83" s="72"/>
      <c r="L83" s="72"/>
      <c r="M83" s="72"/>
      <c r="N83" s="72"/>
      <c r="O83" s="72"/>
      <c r="P83" s="72">
        <v>3700</v>
      </c>
      <c r="Q83" s="1063">
        <v>3700</v>
      </c>
      <c r="R83" s="1025">
        <v>3700</v>
      </c>
      <c r="S83" s="1027"/>
      <c r="T83" s="1028"/>
      <c r="U83" s="1028"/>
      <c r="V83" s="1029"/>
    </row>
    <row r="84" spans="1:256" s="109" customFormat="1" ht="12.5">
      <c r="A84" s="217"/>
      <c r="B84" s="65">
        <v>1</v>
      </c>
      <c r="C84" s="66">
        <v>2</v>
      </c>
      <c r="D84" s="1254" t="s">
        <v>90</v>
      </c>
      <c r="E84" s="1254" t="s">
        <v>90</v>
      </c>
      <c r="F84" s="1253" t="s">
        <v>87</v>
      </c>
      <c r="G84" s="1007"/>
      <c r="H84" s="1039" t="s">
        <v>101</v>
      </c>
      <c r="I84" s="1000" t="s">
        <v>667</v>
      </c>
      <c r="J84" s="1257" t="s">
        <v>1056</v>
      </c>
      <c r="K84" s="997"/>
      <c r="L84" s="997"/>
      <c r="M84" s="997"/>
      <c r="N84" s="997"/>
      <c r="O84" s="997"/>
      <c r="P84" s="997"/>
      <c r="Q84" s="1024">
        <v>700</v>
      </c>
      <c r="R84" s="1044">
        <v>700</v>
      </c>
      <c r="S84" s="1036">
        <v>700</v>
      </c>
      <c r="T84" s="1040"/>
      <c r="U84" s="1042"/>
      <c r="V84" s="1043"/>
      <c r="X84" s="188"/>
    </row>
    <row r="85" spans="1:256" ht="12.5">
      <c r="B85" s="65">
        <v>1</v>
      </c>
      <c r="C85" s="66">
        <f t="shared" ref="C85:C90" si="11">IF(E85="A",4,IF(E85="B",3,IF(E85="C",2,IF(E85="D",1,0))))</f>
        <v>4</v>
      </c>
      <c r="D85" s="998" t="s">
        <v>87</v>
      </c>
      <c r="E85" s="998" t="s">
        <v>68</v>
      </c>
      <c r="F85" s="998" t="s">
        <v>68</v>
      </c>
      <c r="G85" s="1007"/>
      <c r="H85" s="1004" t="s">
        <v>101</v>
      </c>
      <c r="I85" s="1000" t="s">
        <v>856</v>
      </c>
      <c r="J85" s="1001" t="s">
        <v>17</v>
      </c>
      <c r="K85" s="811"/>
      <c r="L85" s="811"/>
      <c r="M85" s="811"/>
      <c r="N85" s="811"/>
      <c r="O85" s="811"/>
      <c r="P85" s="811">
        <v>1800</v>
      </c>
      <c r="Q85" s="1066">
        <v>1800</v>
      </c>
      <c r="R85" s="1026"/>
      <c r="S85" s="1005"/>
      <c r="T85" s="1005"/>
      <c r="U85" s="1002"/>
      <c r="V85" s="1006"/>
      <c r="X85" s="188"/>
    </row>
    <row r="86" spans="1:256" ht="12.75" customHeight="1">
      <c r="A86" s="111"/>
      <c r="B86" s="65">
        <v>1</v>
      </c>
      <c r="C86" s="66">
        <f t="shared" ref="C86" si="12">IF(E86="A",4,IF(E86="B",3,IF(E86="C",2,IF(E86="D",1,0))))</f>
        <v>2</v>
      </c>
      <c r="D86" s="1033" t="s">
        <v>90</v>
      </c>
      <c r="E86" s="1033" t="s">
        <v>90</v>
      </c>
      <c r="F86" s="1035" t="s">
        <v>99</v>
      </c>
      <c r="G86" s="78"/>
      <c r="H86" s="100" t="s">
        <v>101</v>
      </c>
      <c r="I86" s="101" t="s">
        <v>6168</v>
      </c>
      <c r="J86" s="1023" t="s">
        <v>616</v>
      </c>
      <c r="K86" s="72"/>
      <c r="L86" s="72"/>
      <c r="M86" s="72"/>
      <c r="N86" s="72"/>
      <c r="O86" s="72"/>
      <c r="P86" s="72">
        <v>350</v>
      </c>
      <c r="Q86" s="1063">
        <v>350</v>
      </c>
      <c r="R86" s="1026"/>
      <c r="S86" s="1027"/>
      <c r="T86" s="1028"/>
      <c r="U86" s="1028"/>
      <c r="V86" s="1029"/>
    </row>
    <row r="87" spans="1:256" s="109" customFormat="1" ht="12.5">
      <c r="A87" s="217"/>
      <c r="B87" s="65">
        <v>1</v>
      </c>
      <c r="C87" s="66">
        <f t="shared" si="11"/>
        <v>2</v>
      </c>
      <c r="D87" s="76" t="s">
        <v>68</v>
      </c>
      <c r="E87" s="77" t="s">
        <v>90</v>
      </c>
      <c r="F87" s="99" t="s">
        <v>70</v>
      </c>
      <c r="G87" s="78"/>
      <c r="H87" s="96" t="s">
        <v>101</v>
      </c>
      <c r="I87" s="107" t="s">
        <v>1547</v>
      </c>
      <c r="J87" s="81" t="s">
        <v>14</v>
      </c>
      <c r="K87" s="72"/>
      <c r="L87" s="72"/>
      <c r="M87" s="72"/>
      <c r="N87" s="72">
        <v>540</v>
      </c>
      <c r="O87" s="72">
        <v>540</v>
      </c>
      <c r="P87" s="72">
        <v>540</v>
      </c>
      <c r="Q87" s="1094">
        <v>540</v>
      </c>
      <c r="R87" s="108"/>
      <c r="S87" s="73"/>
      <c r="T87" s="880"/>
      <c r="U87" s="73"/>
      <c r="V87" s="196"/>
    </row>
    <row r="88" spans="1:256" ht="12.75" customHeight="1">
      <c r="A88" s="111"/>
      <c r="B88" s="65">
        <v>1</v>
      </c>
      <c r="C88" s="66">
        <f>IF(E88="A",4,IF(E88="B",3,IF(E88="C",2,IF(E88="D",1,0))))</f>
        <v>4</v>
      </c>
      <c r="D88" s="1030" t="s">
        <v>68</v>
      </c>
      <c r="E88" s="1030" t="s">
        <v>68</v>
      </c>
      <c r="F88" s="1031" t="s">
        <v>90</v>
      </c>
      <c r="G88" s="78"/>
      <c r="H88" s="100" t="s">
        <v>104</v>
      </c>
      <c r="I88" s="101" t="s">
        <v>6187</v>
      </c>
      <c r="J88" s="1023" t="s">
        <v>7</v>
      </c>
      <c r="K88" s="72"/>
      <c r="L88" s="72"/>
      <c r="M88" s="72"/>
      <c r="N88" s="72"/>
      <c r="O88" s="72"/>
      <c r="P88" s="72">
        <v>1400</v>
      </c>
      <c r="Q88" s="1063">
        <v>1400</v>
      </c>
      <c r="R88" s="1025">
        <v>1400</v>
      </c>
      <c r="S88" s="1027"/>
      <c r="T88" s="1028"/>
      <c r="U88" s="1028"/>
      <c r="V88" s="1029"/>
    </row>
    <row r="89" spans="1:256" ht="12.5">
      <c r="A89" s="217"/>
      <c r="B89" s="65">
        <v>1</v>
      </c>
      <c r="C89" s="66">
        <f t="shared" si="11"/>
        <v>3</v>
      </c>
      <c r="D89" s="76" t="s">
        <v>87</v>
      </c>
      <c r="E89" s="76" t="s">
        <v>87</v>
      </c>
      <c r="F89" s="99" t="s">
        <v>70</v>
      </c>
      <c r="G89" s="78"/>
      <c r="H89" s="96" t="s">
        <v>104</v>
      </c>
      <c r="I89" s="107" t="s">
        <v>105</v>
      </c>
      <c r="J89" s="81" t="s">
        <v>14</v>
      </c>
      <c r="K89" s="811"/>
      <c r="L89" s="811"/>
      <c r="M89" s="811"/>
      <c r="N89" s="811"/>
      <c r="O89" s="811"/>
      <c r="P89" s="811">
        <v>1500</v>
      </c>
      <c r="Q89" s="1064">
        <v>1500</v>
      </c>
      <c r="R89" s="829">
        <v>1500</v>
      </c>
      <c r="S89" s="103"/>
      <c r="T89" s="884"/>
      <c r="U89" s="103"/>
      <c r="V89" s="158"/>
    </row>
    <row r="90" spans="1:256" ht="12.75" customHeight="1">
      <c r="B90" s="65">
        <v>1</v>
      </c>
      <c r="C90" s="66">
        <f t="shared" si="11"/>
        <v>3</v>
      </c>
      <c r="D90" s="77" t="s">
        <v>90</v>
      </c>
      <c r="E90" s="76" t="s">
        <v>87</v>
      </c>
      <c r="F90" s="76" t="s">
        <v>87</v>
      </c>
      <c r="G90" s="95"/>
      <c r="H90" s="96" t="s">
        <v>104</v>
      </c>
      <c r="I90" s="70" t="s">
        <v>1064</v>
      </c>
      <c r="J90" s="71" t="s">
        <v>17</v>
      </c>
      <c r="K90" s="72">
        <v>500</v>
      </c>
      <c r="L90" s="72">
        <v>1000</v>
      </c>
      <c r="M90" s="72">
        <v>1100</v>
      </c>
      <c r="N90" s="72">
        <v>1200</v>
      </c>
      <c r="O90" s="72">
        <v>1200</v>
      </c>
      <c r="P90" s="72">
        <v>2000</v>
      </c>
      <c r="Q90" s="1084">
        <v>2000</v>
      </c>
      <c r="R90" s="1074">
        <v>2000</v>
      </c>
      <c r="S90" s="97"/>
      <c r="T90" s="886"/>
      <c r="U90" s="97"/>
      <c r="V90" s="98"/>
    </row>
    <row r="91" spans="1:256" ht="12.75" customHeight="1">
      <c r="B91" s="612"/>
      <c r="C91" s="613"/>
      <c r="D91" s="614"/>
      <c r="E91" s="614"/>
      <c r="F91" s="614"/>
      <c r="G91" s="613"/>
      <c r="H91" s="620"/>
      <c r="I91" s="621" t="s">
        <v>107</v>
      </c>
      <c r="J91" s="616"/>
      <c r="K91" s="72"/>
      <c r="L91" s="72"/>
      <c r="M91" s="72"/>
      <c r="N91" s="72"/>
      <c r="O91" s="72"/>
      <c r="P91" s="72"/>
      <c r="Q91" s="1160"/>
      <c r="R91" s="1157"/>
      <c r="S91" s="617"/>
      <c r="T91" s="929"/>
      <c r="U91" s="617"/>
      <c r="V91" s="618"/>
    </row>
    <row r="92" spans="1:256" ht="12" customHeight="1">
      <c r="B92" s="65">
        <v>1</v>
      </c>
      <c r="C92" s="66">
        <f t="shared" ref="C92:C98" si="13">IF(E92="A",4,IF(E92="B",3,IF(E92="C",2,IF(E92="D",1,0))))</f>
        <v>3</v>
      </c>
      <c r="D92" s="76" t="s">
        <v>87</v>
      </c>
      <c r="E92" s="76" t="s">
        <v>87</v>
      </c>
      <c r="F92" s="76" t="s">
        <v>87</v>
      </c>
      <c r="G92" s="95"/>
      <c r="H92" s="96" t="s">
        <v>114</v>
      </c>
      <c r="I92" s="70" t="s">
        <v>1065</v>
      </c>
      <c r="J92" s="71" t="s">
        <v>7</v>
      </c>
      <c r="K92" s="72"/>
      <c r="L92" s="72"/>
      <c r="M92" s="72">
        <v>2280</v>
      </c>
      <c r="N92" s="72">
        <v>3800</v>
      </c>
      <c r="O92" s="72">
        <v>3800</v>
      </c>
      <c r="P92" s="72">
        <v>4500</v>
      </c>
      <c r="Q92" s="1084">
        <v>5000</v>
      </c>
      <c r="R92" s="1074">
        <v>5500</v>
      </c>
      <c r="S92" s="820">
        <v>5500</v>
      </c>
      <c r="T92" s="886"/>
      <c r="U92" s="97"/>
      <c r="V92" s="98"/>
    </row>
    <row r="93" spans="1:256" ht="12.75" customHeight="1">
      <c r="B93" s="65">
        <v>1</v>
      </c>
      <c r="C93" s="66">
        <f t="shared" si="13"/>
        <v>4</v>
      </c>
      <c r="D93" s="76" t="s">
        <v>68</v>
      </c>
      <c r="E93" s="76" t="s">
        <v>68</v>
      </c>
      <c r="F93" s="76" t="s">
        <v>68</v>
      </c>
      <c r="G93" s="95"/>
      <c r="H93" s="96" t="s">
        <v>188</v>
      </c>
      <c r="I93" s="70" t="s">
        <v>1066</v>
      </c>
      <c r="J93" s="71" t="s">
        <v>92</v>
      </c>
      <c r="K93" s="72"/>
      <c r="L93" s="72"/>
      <c r="M93" s="72">
        <v>1380</v>
      </c>
      <c r="N93" s="72">
        <v>2300</v>
      </c>
      <c r="O93" s="72">
        <v>2300</v>
      </c>
      <c r="P93" s="72">
        <v>3500</v>
      </c>
      <c r="Q93" s="1085">
        <v>4000</v>
      </c>
      <c r="R93" s="1074">
        <v>4800</v>
      </c>
      <c r="S93" s="820">
        <v>5200</v>
      </c>
      <c r="T93" s="1048">
        <v>5200</v>
      </c>
      <c r="U93" s="97"/>
      <c r="V93" s="98"/>
    </row>
    <row r="94" spans="1:256" ht="12.75" customHeight="1">
      <c r="A94" s="111"/>
      <c r="B94" s="65">
        <v>1</v>
      </c>
      <c r="C94" s="66">
        <f>IF(E94="A",4,IF(E94="B",3,IF(E94="C",2,IF(E94="D",1,0))))</f>
        <v>3</v>
      </c>
      <c r="D94" s="1030" t="s">
        <v>68</v>
      </c>
      <c r="E94" s="1030" t="s">
        <v>87</v>
      </c>
      <c r="F94" s="1034" t="s">
        <v>87</v>
      </c>
      <c r="G94" s="78"/>
      <c r="H94" s="100" t="s">
        <v>90</v>
      </c>
      <c r="I94" s="101" t="s">
        <v>6223</v>
      </c>
      <c r="J94" s="1023" t="s">
        <v>7</v>
      </c>
      <c r="K94" s="72"/>
      <c r="L94" s="72"/>
      <c r="M94" s="72"/>
      <c r="N94" s="72"/>
      <c r="O94" s="72"/>
      <c r="P94" s="72">
        <v>500</v>
      </c>
      <c r="Q94" s="1063">
        <v>500</v>
      </c>
      <c r="R94" s="1026"/>
      <c r="S94" s="1027"/>
      <c r="T94" s="1028"/>
      <c r="U94" s="1028"/>
      <c r="V94" s="1029"/>
    </row>
    <row r="95" spans="1:256" ht="12.75" customHeight="1">
      <c r="A95" s="320"/>
      <c r="B95" s="65">
        <v>1</v>
      </c>
      <c r="C95" s="66">
        <f>IF(E95="A",1,IF(E95="B",1,0))</f>
        <v>0</v>
      </c>
      <c r="D95" s="1253" t="s">
        <v>68</v>
      </c>
      <c r="E95" s="1255" t="s">
        <v>70</v>
      </c>
      <c r="F95" s="1253" t="s">
        <v>87</v>
      </c>
      <c r="G95" s="78"/>
      <c r="H95" s="100" t="s">
        <v>116</v>
      </c>
      <c r="I95" s="826" t="s">
        <v>6476</v>
      </c>
      <c r="J95" s="81" t="s">
        <v>6111</v>
      </c>
      <c r="K95" s="72"/>
      <c r="L95" s="72"/>
      <c r="M95" s="72"/>
      <c r="N95" s="72"/>
      <c r="O95" s="72"/>
      <c r="P95" s="72"/>
      <c r="Q95" s="833">
        <v>450</v>
      </c>
      <c r="R95" s="822">
        <v>750</v>
      </c>
      <c r="S95" s="73"/>
      <c r="T95" s="880"/>
      <c r="U95" s="880"/>
      <c r="V95" s="110"/>
    </row>
    <row r="96" spans="1:256" ht="12.75" customHeight="1">
      <c r="B96" s="65">
        <v>1</v>
      </c>
      <c r="C96" s="66">
        <f t="shared" si="13"/>
        <v>3</v>
      </c>
      <c r="D96" s="823" t="s">
        <v>87</v>
      </c>
      <c r="E96" s="823" t="s">
        <v>87</v>
      </c>
      <c r="F96" s="825" t="s">
        <v>70</v>
      </c>
      <c r="G96" s="78"/>
      <c r="H96" s="100" t="s">
        <v>90</v>
      </c>
      <c r="I96" s="101" t="s">
        <v>5992</v>
      </c>
      <c r="J96" s="81" t="s">
        <v>92</v>
      </c>
      <c r="K96" s="72"/>
      <c r="L96" s="72"/>
      <c r="M96" s="72"/>
      <c r="N96" s="72"/>
      <c r="O96" s="72"/>
      <c r="P96" s="72">
        <v>3200</v>
      </c>
      <c r="Q96" s="1063">
        <v>3200</v>
      </c>
      <c r="R96" s="108"/>
      <c r="S96" s="73"/>
      <c r="T96" s="880"/>
      <c r="U96" s="73"/>
      <c r="V96" s="196"/>
    </row>
    <row r="97" spans="1:22" ht="12.75" customHeight="1">
      <c r="B97" s="65">
        <v>1</v>
      </c>
      <c r="C97" s="66">
        <f t="shared" si="13"/>
        <v>3</v>
      </c>
      <c r="D97" s="67" t="s">
        <v>68</v>
      </c>
      <c r="E97" s="67" t="s">
        <v>87</v>
      </c>
      <c r="F97" s="192" t="s">
        <v>99</v>
      </c>
      <c r="G97" s="68"/>
      <c r="H97" s="69" t="s">
        <v>110</v>
      </c>
      <c r="I97" s="70" t="s">
        <v>1067</v>
      </c>
      <c r="J97" s="71" t="s">
        <v>6111</v>
      </c>
      <c r="K97" s="72"/>
      <c r="L97" s="72">
        <v>900</v>
      </c>
      <c r="M97" s="72">
        <v>900</v>
      </c>
      <c r="N97" s="72">
        <v>900</v>
      </c>
      <c r="O97" s="72">
        <v>900</v>
      </c>
      <c r="P97" s="72">
        <v>2700</v>
      </c>
      <c r="Q97" s="1063">
        <v>3500</v>
      </c>
      <c r="R97" s="1026"/>
      <c r="S97" s="73"/>
      <c r="T97" s="899"/>
      <c r="U97" s="73"/>
      <c r="V97" s="74"/>
    </row>
    <row r="98" spans="1:22" ht="12.75" customHeight="1">
      <c r="B98" s="65">
        <v>1</v>
      </c>
      <c r="C98" s="66">
        <f t="shared" si="13"/>
        <v>0</v>
      </c>
      <c r="D98" s="76" t="s">
        <v>87</v>
      </c>
      <c r="E98" s="99" t="s">
        <v>99</v>
      </c>
      <c r="F98" s="76" t="s">
        <v>68</v>
      </c>
      <c r="G98" s="95"/>
      <c r="H98" s="96" t="s">
        <v>110</v>
      </c>
      <c r="I98" s="70" t="s">
        <v>1068</v>
      </c>
      <c r="J98" s="71" t="s">
        <v>7</v>
      </c>
      <c r="K98" s="72">
        <v>2000</v>
      </c>
      <c r="L98" s="72">
        <v>2500</v>
      </c>
      <c r="M98" s="72">
        <v>3000</v>
      </c>
      <c r="N98" s="72">
        <v>3500</v>
      </c>
      <c r="O98" s="72">
        <v>3500</v>
      </c>
      <c r="P98" s="72">
        <v>4500</v>
      </c>
      <c r="Q98" s="1084">
        <v>5000</v>
      </c>
      <c r="R98" s="1073"/>
      <c r="S98" s="97"/>
      <c r="T98" s="886"/>
      <c r="U98" s="97"/>
      <c r="V98" s="98"/>
    </row>
    <row r="99" spans="1:22" ht="12.75" customHeight="1">
      <c r="B99" s="612"/>
      <c r="C99" s="613"/>
      <c r="D99" s="614"/>
      <c r="E99" s="614"/>
      <c r="F99" s="614"/>
      <c r="G99" s="613"/>
      <c r="H99" s="612"/>
      <c r="I99" s="621" t="s">
        <v>118</v>
      </c>
      <c r="J99" s="616"/>
      <c r="K99" s="72"/>
      <c r="L99" s="72"/>
      <c r="M99" s="72"/>
      <c r="N99" s="72"/>
      <c r="O99" s="72"/>
      <c r="P99" s="72"/>
      <c r="Q99" s="1160"/>
      <c r="R99" s="1157"/>
      <c r="S99" s="617"/>
      <c r="T99" s="929"/>
      <c r="U99" s="617"/>
      <c r="V99" s="618"/>
    </row>
    <row r="100" spans="1:22" ht="12" customHeight="1">
      <c r="B100" s="65">
        <v>1</v>
      </c>
      <c r="C100" s="66">
        <f>IF(E100="A",4,IF(E100="B",3,IF(E100="C",2,IF(E100="D",1,0))))</f>
        <v>4</v>
      </c>
      <c r="D100" s="67" t="s">
        <v>68</v>
      </c>
      <c r="E100" s="67" t="s">
        <v>68</v>
      </c>
      <c r="F100" s="105" t="s">
        <v>90</v>
      </c>
      <c r="G100" s="68"/>
      <c r="H100" s="69" t="s">
        <v>122</v>
      </c>
      <c r="I100" s="70" t="s">
        <v>1070</v>
      </c>
      <c r="J100" s="71" t="s">
        <v>17</v>
      </c>
      <c r="K100" s="72"/>
      <c r="L100" s="72">
        <v>2280</v>
      </c>
      <c r="M100" s="72">
        <v>3800</v>
      </c>
      <c r="N100" s="72">
        <v>3800</v>
      </c>
      <c r="O100" s="72">
        <v>3800</v>
      </c>
      <c r="P100" s="72">
        <v>4500</v>
      </c>
      <c r="Q100" s="1063">
        <v>5000</v>
      </c>
      <c r="R100" s="1026"/>
      <c r="S100" s="73"/>
      <c r="T100" s="899"/>
      <c r="U100" s="73"/>
      <c r="V100" s="74"/>
    </row>
    <row r="101" spans="1:22" ht="12.75" customHeight="1">
      <c r="A101" s="320"/>
      <c r="B101" s="65">
        <v>1</v>
      </c>
      <c r="C101" s="66">
        <f>IF(E101="A",1,IF(E101="B",1,0))</f>
        <v>1</v>
      </c>
      <c r="D101" s="1253" t="s">
        <v>68</v>
      </c>
      <c r="E101" s="1253" t="s">
        <v>68</v>
      </c>
      <c r="F101" s="1253" t="s">
        <v>87</v>
      </c>
      <c r="G101" s="78"/>
      <c r="H101" s="100" t="s">
        <v>197</v>
      </c>
      <c r="I101" s="826" t="s">
        <v>6518</v>
      </c>
      <c r="J101" s="81" t="s">
        <v>616</v>
      </c>
      <c r="K101" s="72"/>
      <c r="L101" s="72"/>
      <c r="M101" s="72"/>
      <c r="N101" s="72"/>
      <c r="O101" s="72"/>
      <c r="P101" s="72"/>
      <c r="Q101" s="833">
        <v>1650</v>
      </c>
      <c r="R101" s="822">
        <v>2750</v>
      </c>
      <c r="S101" s="769">
        <v>2750</v>
      </c>
      <c r="T101" s="880"/>
      <c r="U101" s="880"/>
      <c r="V101" s="110"/>
    </row>
    <row r="102" spans="1:22" ht="12.75" customHeight="1">
      <c r="A102" s="111"/>
      <c r="B102" s="65">
        <v>1</v>
      </c>
      <c r="C102" s="66">
        <f>IF(E102="A",4,IF(E102="B",3,IF(E102="C",2,IF(E102="D",1,0))))</f>
        <v>2</v>
      </c>
      <c r="D102" s="1030" t="s">
        <v>87</v>
      </c>
      <c r="E102" s="1033" t="s">
        <v>90</v>
      </c>
      <c r="F102" s="1034" t="s">
        <v>68</v>
      </c>
      <c r="G102" s="78"/>
      <c r="H102" s="100" t="s">
        <v>122</v>
      </c>
      <c r="I102" s="101" t="s">
        <v>6249</v>
      </c>
      <c r="J102" s="1023" t="s">
        <v>7</v>
      </c>
      <c r="K102" s="72"/>
      <c r="L102" s="72"/>
      <c r="M102" s="72"/>
      <c r="N102" s="72"/>
      <c r="O102" s="72"/>
      <c r="P102" s="72">
        <v>1425</v>
      </c>
      <c r="Q102" s="1063">
        <v>2375</v>
      </c>
      <c r="R102" s="1025">
        <v>2375</v>
      </c>
      <c r="S102" s="1027"/>
      <c r="T102" s="1028"/>
      <c r="U102" s="1028"/>
      <c r="V102" s="1029"/>
    </row>
    <row r="103" spans="1:22" s="55" customFormat="1" ht="12" customHeight="1">
      <c r="A103"/>
      <c r="B103" s="65">
        <v>1</v>
      </c>
      <c r="C103" s="66">
        <f t="shared" ref="C103" si="14">IF(E103="A",1,IF(E103="B",1,0))</f>
        <v>0</v>
      </c>
      <c r="D103" s="1187" t="s">
        <v>90</v>
      </c>
      <c r="E103" s="1240" t="s">
        <v>70</v>
      </c>
      <c r="F103" s="1198" t="s">
        <v>87</v>
      </c>
      <c r="G103" s="78"/>
      <c r="H103" s="1247" t="s">
        <v>122</v>
      </c>
      <c r="I103" s="247" t="s">
        <v>6277</v>
      </c>
      <c r="J103" s="71" t="s">
        <v>6111</v>
      </c>
      <c r="K103" s="72"/>
      <c r="L103" s="72"/>
      <c r="M103" s="72"/>
      <c r="N103" s="72"/>
      <c r="O103" s="72"/>
      <c r="P103" s="72"/>
      <c r="Q103" s="833">
        <v>500</v>
      </c>
      <c r="R103" s="102"/>
      <c r="S103" s="73"/>
      <c r="T103" s="1027"/>
      <c r="U103" s="1028"/>
      <c r="V103" s="1029"/>
    </row>
    <row r="104" spans="1:22" ht="12.5">
      <c r="A104" s="305"/>
      <c r="B104" s="65">
        <v>1</v>
      </c>
      <c r="C104" s="66">
        <f>IF(E104="A",4,IF(E104="B",3,IF(E104="C",2,IF(E104="D",1,0))))</f>
        <v>2</v>
      </c>
      <c r="D104" s="76" t="s">
        <v>68</v>
      </c>
      <c r="E104" s="77" t="s">
        <v>90</v>
      </c>
      <c r="F104" s="77" t="s">
        <v>90</v>
      </c>
      <c r="G104" s="78"/>
      <c r="H104" s="96" t="s">
        <v>119</v>
      </c>
      <c r="I104" s="107" t="s">
        <v>4522</v>
      </c>
      <c r="J104" s="81" t="s">
        <v>282</v>
      </c>
      <c r="K104" s="811"/>
      <c r="L104" s="811"/>
      <c r="M104" s="811"/>
      <c r="N104" s="811"/>
      <c r="O104" s="811"/>
      <c r="P104" s="811">
        <v>4500</v>
      </c>
      <c r="Q104" s="1063">
        <v>5000</v>
      </c>
      <c r="R104" s="829">
        <v>5500</v>
      </c>
      <c r="S104" s="103"/>
      <c r="T104" s="884"/>
      <c r="U104" s="103"/>
      <c r="V104" s="158"/>
    </row>
    <row r="105" spans="1:22" ht="12.75" customHeight="1">
      <c r="B105" s="65">
        <v>1</v>
      </c>
      <c r="C105" s="66">
        <f>IF(E105="A",4,IF(E105="B",3,IF(E105="C",2,IF(E105="D",1,0))))</f>
        <v>4</v>
      </c>
      <c r="D105" s="76" t="s">
        <v>87</v>
      </c>
      <c r="E105" s="76" t="s">
        <v>68</v>
      </c>
      <c r="F105" s="99" t="s">
        <v>99</v>
      </c>
      <c r="G105" s="95"/>
      <c r="H105" s="96" t="s">
        <v>251</v>
      </c>
      <c r="I105" s="70" t="s">
        <v>926</v>
      </c>
      <c r="J105" s="71" t="s">
        <v>7</v>
      </c>
      <c r="K105" s="72">
        <v>1000</v>
      </c>
      <c r="L105" s="72">
        <v>1200</v>
      </c>
      <c r="M105" s="72">
        <v>1500</v>
      </c>
      <c r="N105" s="72">
        <v>2000</v>
      </c>
      <c r="O105" s="72">
        <v>2000</v>
      </c>
      <c r="P105" s="72">
        <v>2000</v>
      </c>
      <c r="Q105" s="1084">
        <v>2000</v>
      </c>
      <c r="R105" s="1073"/>
      <c r="S105" s="97"/>
      <c r="T105" s="886"/>
      <c r="U105" s="97"/>
      <c r="V105" s="98"/>
    </row>
    <row r="106" spans="1:22" ht="12.75" customHeight="1">
      <c r="B106" s="612"/>
      <c r="C106" s="613"/>
      <c r="D106" s="614"/>
      <c r="E106" s="614"/>
      <c r="F106" s="614"/>
      <c r="G106" s="613"/>
      <c r="H106" s="612"/>
      <c r="I106" s="621" t="s">
        <v>125</v>
      </c>
      <c r="J106" s="616"/>
      <c r="K106" s="72"/>
      <c r="L106" s="72"/>
      <c r="M106" s="72"/>
      <c r="N106" s="72"/>
      <c r="O106" s="72"/>
      <c r="P106" s="72"/>
      <c r="Q106" s="1160"/>
      <c r="R106" s="1157"/>
      <c r="S106" s="617"/>
      <c r="T106" s="929"/>
      <c r="U106" s="617"/>
      <c r="V106" s="618"/>
    </row>
    <row r="107" spans="1:22" ht="12.75" customHeight="1">
      <c r="B107" s="65">
        <v>1</v>
      </c>
      <c r="C107" s="66">
        <f t="shared" ref="C107:C111" si="15">IF(E107="A",4,IF(E107="B",3,IF(E107="C",2,IF(E107="D",1,0))))</f>
        <v>1</v>
      </c>
      <c r="D107" s="77" t="s">
        <v>90</v>
      </c>
      <c r="E107" s="99" t="s">
        <v>70</v>
      </c>
      <c r="F107" s="77" t="s">
        <v>90</v>
      </c>
      <c r="G107" s="78"/>
      <c r="H107" s="96" t="s">
        <v>129</v>
      </c>
      <c r="I107" s="107" t="s">
        <v>1074</v>
      </c>
      <c r="J107" s="81" t="s">
        <v>6111</v>
      </c>
      <c r="K107" s="72"/>
      <c r="L107" s="72"/>
      <c r="M107" s="72"/>
      <c r="N107" s="72">
        <v>1800</v>
      </c>
      <c r="O107" s="72">
        <v>1800</v>
      </c>
      <c r="P107" s="72">
        <v>2000</v>
      </c>
      <c r="Q107" s="1161">
        <v>2500</v>
      </c>
      <c r="R107" s="1158"/>
      <c r="S107" s="622"/>
      <c r="T107" s="930"/>
      <c r="U107" s="622"/>
      <c r="V107" s="623"/>
    </row>
    <row r="108" spans="1:22" ht="12.75" customHeight="1">
      <c r="A108" s="320"/>
      <c r="B108" s="65">
        <v>1</v>
      </c>
      <c r="C108" s="66">
        <f>IF(E108="A",1,IF(E108="B",1,0))</f>
        <v>0</v>
      </c>
      <c r="D108" s="1254" t="s">
        <v>90</v>
      </c>
      <c r="E108" s="1254" t="s">
        <v>90</v>
      </c>
      <c r="F108" s="1255" t="s">
        <v>99</v>
      </c>
      <c r="G108" s="78"/>
      <c r="H108" s="100" t="s">
        <v>126</v>
      </c>
      <c r="I108" s="826" t="s">
        <v>6562</v>
      </c>
      <c r="J108" s="81" t="s">
        <v>92</v>
      </c>
      <c r="K108" s="72"/>
      <c r="L108" s="72"/>
      <c r="M108" s="72"/>
      <c r="N108" s="72"/>
      <c r="O108" s="72"/>
      <c r="P108" s="72"/>
      <c r="Q108" s="833">
        <v>540</v>
      </c>
      <c r="R108" s="822">
        <v>900</v>
      </c>
      <c r="S108" s="769">
        <v>900</v>
      </c>
      <c r="T108" s="880"/>
      <c r="U108" s="880"/>
      <c r="V108" s="110"/>
    </row>
    <row r="109" spans="1:22" ht="12.75" customHeight="1">
      <c r="A109" s="111"/>
      <c r="B109" s="65">
        <v>1</v>
      </c>
      <c r="C109" s="66">
        <f>IF(E109="A",4,IF(E109="B",3,IF(E109="C",2,IF(E109="D",1,0))))</f>
        <v>1</v>
      </c>
      <c r="D109" s="1030" t="s">
        <v>87</v>
      </c>
      <c r="E109" s="1032" t="s">
        <v>70</v>
      </c>
      <c r="F109" s="1034" t="s">
        <v>68</v>
      </c>
      <c r="G109" s="78"/>
      <c r="H109" s="100" t="s">
        <v>126</v>
      </c>
      <c r="I109" s="101" t="s">
        <v>6297</v>
      </c>
      <c r="J109" s="1023" t="s">
        <v>10</v>
      </c>
      <c r="K109" s="72"/>
      <c r="L109" s="72"/>
      <c r="M109" s="72"/>
      <c r="N109" s="72"/>
      <c r="O109" s="72"/>
      <c r="P109" s="72">
        <v>750</v>
      </c>
      <c r="Q109" s="1063">
        <v>750</v>
      </c>
      <c r="R109" s="1026"/>
      <c r="S109" s="1027"/>
      <c r="T109" s="1028"/>
      <c r="U109" s="1028"/>
      <c r="V109" s="1029"/>
    </row>
    <row r="110" spans="1:22" ht="12" customHeight="1">
      <c r="B110" s="65">
        <v>1</v>
      </c>
      <c r="C110" s="66">
        <f t="shared" si="15"/>
        <v>3</v>
      </c>
      <c r="D110" s="76" t="s">
        <v>87</v>
      </c>
      <c r="E110" s="76" t="s">
        <v>87</v>
      </c>
      <c r="F110" s="77" t="s">
        <v>90</v>
      </c>
      <c r="G110" s="78"/>
      <c r="H110" s="79" t="s">
        <v>126</v>
      </c>
      <c r="I110" s="107" t="s">
        <v>612</v>
      </c>
      <c r="J110" s="81" t="s">
        <v>6111</v>
      </c>
      <c r="K110" s="82"/>
      <c r="L110" s="82"/>
      <c r="M110" s="82">
        <v>2000</v>
      </c>
      <c r="N110" s="82">
        <v>2000</v>
      </c>
      <c r="O110" s="82">
        <v>2000</v>
      </c>
      <c r="P110" s="82">
        <v>2000</v>
      </c>
      <c r="Q110" s="1024">
        <v>3800</v>
      </c>
      <c r="R110" s="829">
        <v>3800</v>
      </c>
      <c r="S110" s="821">
        <v>4000</v>
      </c>
      <c r="T110" s="1049">
        <v>4000</v>
      </c>
      <c r="U110" s="117"/>
      <c r="V110" s="919"/>
    </row>
    <row r="111" spans="1:22" ht="12.75" customHeight="1">
      <c r="A111" s="810"/>
      <c r="B111" s="65">
        <v>1</v>
      </c>
      <c r="C111" s="66">
        <f t="shared" si="15"/>
        <v>2</v>
      </c>
      <c r="D111" s="76" t="s">
        <v>87</v>
      </c>
      <c r="E111" s="77" t="s">
        <v>90</v>
      </c>
      <c r="F111" s="76" t="s">
        <v>68</v>
      </c>
      <c r="G111" s="78"/>
      <c r="H111" s="100" t="s">
        <v>126</v>
      </c>
      <c r="I111" s="101" t="s">
        <v>5833</v>
      </c>
      <c r="J111" s="81" t="s">
        <v>616</v>
      </c>
      <c r="K111" s="72"/>
      <c r="L111" s="72"/>
      <c r="M111" s="72"/>
      <c r="N111" s="72">
        <v>2300</v>
      </c>
      <c r="O111" s="72">
        <v>2300</v>
      </c>
      <c r="P111" s="72">
        <v>2300</v>
      </c>
      <c r="Q111" s="1064">
        <v>4500</v>
      </c>
      <c r="R111" s="829">
        <v>4800</v>
      </c>
      <c r="S111" s="73"/>
      <c r="T111" s="880"/>
      <c r="U111" s="73"/>
      <c r="V111" s="196"/>
    </row>
    <row r="112" spans="1:22" ht="12.75" customHeight="1">
      <c r="B112" s="612"/>
      <c r="C112" s="613"/>
      <c r="D112" s="614"/>
      <c r="E112" s="614"/>
      <c r="F112" s="614"/>
      <c r="G112" s="613"/>
      <c r="H112" s="612"/>
      <c r="I112" s="621" t="s">
        <v>134</v>
      </c>
      <c r="J112" s="616"/>
      <c r="K112" s="72"/>
      <c r="L112" s="72"/>
      <c r="M112" s="72"/>
      <c r="N112" s="72"/>
      <c r="O112" s="72"/>
      <c r="P112" s="72"/>
      <c r="Q112" s="1160"/>
      <c r="R112" s="1157"/>
      <c r="S112" s="617"/>
      <c r="T112" s="929"/>
      <c r="U112" s="617"/>
      <c r="V112" s="618"/>
    </row>
    <row r="113" spans="1:24" ht="12.5">
      <c r="A113" s="305"/>
      <c r="B113" s="65">
        <v>1</v>
      </c>
      <c r="C113" s="66">
        <f t="shared" ref="C113:C119" si="16">IF(E113="A",4,IF(E113="B",3,IF(E113="C",2,IF(E113="D",1,0))))</f>
        <v>2</v>
      </c>
      <c r="D113" s="77" t="s">
        <v>90</v>
      </c>
      <c r="E113" s="77" t="s">
        <v>90</v>
      </c>
      <c r="F113" s="76" t="s">
        <v>68</v>
      </c>
      <c r="G113" s="693"/>
      <c r="H113" s="96" t="s">
        <v>135</v>
      </c>
      <c r="I113" s="107" t="s">
        <v>6104</v>
      </c>
      <c r="J113" s="81" t="s">
        <v>92</v>
      </c>
      <c r="K113" s="811"/>
      <c r="L113" s="811"/>
      <c r="M113" s="811"/>
      <c r="N113" s="811"/>
      <c r="O113" s="811"/>
      <c r="P113" s="811">
        <v>4000</v>
      </c>
      <c r="Q113" s="1063">
        <v>4000</v>
      </c>
      <c r="R113" s="108"/>
      <c r="S113" s="103"/>
      <c r="T113" s="884"/>
      <c r="U113" s="103"/>
      <c r="V113" s="158"/>
    </row>
    <row r="114" spans="1:24" ht="12" customHeight="1">
      <c r="B114" s="65">
        <v>1</v>
      </c>
      <c r="C114" s="66">
        <f t="shared" si="16"/>
        <v>3</v>
      </c>
      <c r="D114" s="76" t="s">
        <v>87</v>
      </c>
      <c r="E114" s="76" t="s">
        <v>87</v>
      </c>
      <c r="F114" s="76" t="s">
        <v>68</v>
      </c>
      <c r="G114" s="95"/>
      <c r="H114" s="96" t="s">
        <v>215</v>
      </c>
      <c r="I114" s="70" t="s">
        <v>1076</v>
      </c>
      <c r="J114" s="71" t="s">
        <v>7</v>
      </c>
      <c r="K114" s="72"/>
      <c r="L114" s="72"/>
      <c r="M114" s="72">
        <v>840</v>
      </c>
      <c r="N114" s="72">
        <v>1400</v>
      </c>
      <c r="O114" s="72">
        <v>1400</v>
      </c>
      <c r="P114" s="72">
        <v>3000</v>
      </c>
      <c r="Q114" s="1084">
        <v>3500</v>
      </c>
      <c r="R114" s="1074">
        <v>4000</v>
      </c>
      <c r="S114" s="820">
        <v>4500</v>
      </c>
      <c r="T114" s="886"/>
      <c r="U114" s="97"/>
      <c r="V114" s="98"/>
    </row>
    <row r="115" spans="1:24" s="109" customFormat="1" ht="12" customHeight="1">
      <c r="A115" s="217"/>
      <c r="B115" s="65">
        <v>1</v>
      </c>
      <c r="C115" s="66">
        <f>IF(E115="A",4,IF(E115="B",3,IF(E115="C",2,IF(E115="D",1,0))))</f>
        <v>2</v>
      </c>
      <c r="D115" s="1038" t="s">
        <v>87</v>
      </c>
      <c r="E115" s="1045" t="s">
        <v>90</v>
      </c>
      <c r="F115" s="1038" t="s">
        <v>68</v>
      </c>
      <c r="G115" s="1007"/>
      <c r="H115" s="1039" t="s">
        <v>402</v>
      </c>
      <c r="I115" s="1000" t="s">
        <v>786</v>
      </c>
      <c r="J115" s="1023" t="s">
        <v>616</v>
      </c>
      <c r="K115" s="997"/>
      <c r="L115" s="997"/>
      <c r="M115" s="997"/>
      <c r="N115" s="997"/>
      <c r="O115" s="997"/>
      <c r="P115" s="997"/>
      <c r="Q115" s="1024">
        <v>700</v>
      </c>
      <c r="R115" s="1040"/>
      <c r="S115" s="1027"/>
      <c r="T115" s="1040"/>
      <c r="U115" s="1027"/>
      <c r="V115" s="1029"/>
      <c r="X115" s="188"/>
    </row>
    <row r="116" spans="1:24" ht="12.75" customHeight="1">
      <c r="B116" s="65">
        <v>1</v>
      </c>
      <c r="C116" s="66">
        <f t="shared" si="16"/>
        <v>4</v>
      </c>
      <c r="D116" s="76" t="s">
        <v>68</v>
      </c>
      <c r="E116" s="76" t="s">
        <v>68</v>
      </c>
      <c r="F116" s="77" t="s">
        <v>90</v>
      </c>
      <c r="G116" s="78"/>
      <c r="H116" s="79" t="s">
        <v>215</v>
      </c>
      <c r="I116" s="80" t="s">
        <v>1077</v>
      </c>
      <c r="J116" s="81" t="s">
        <v>616</v>
      </c>
      <c r="K116" s="82"/>
      <c r="L116" s="82"/>
      <c r="M116" s="82">
        <v>4000</v>
      </c>
      <c r="N116" s="82">
        <v>4000</v>
      </c>
      <c r="O116" s="82">
        <v>4000</v>
      </c>
      <c r="P116" s="82">
        <v>4000</v>
      </c>
      <c r="Q116" s="1024">
        <v>4500</v>
      </c>
      <c r="R116" s="829">
        <v>4500</v>
      </c>
      <c r="S116" s="117"/>
      <c r="T116" s="901"/>
      <c r="U116" s="117"/>
      <c r="V116" s="919"/>
    </row>
    <row r="117" spans="1:24" ht="12.75" customHeight="1">
      <c r="A117" s="810"/>
      <c r="B117" s="65">
        <v>1</v>
      </c>
      <c r="C117" s="66">
        <f t="shared" si="16"/>
        <v>2</v>
      </c>
      <c r="D117" s="76" t="s">
        <v>68</v>
      </c>
      <c r="E117" s="77" t="s">
        <v>90</v>
      </c>
      <c r="F117" s="76" t="s">
        <v>87</v>
      </c>
      <c r="G117" s="78"/>
      <c r="H117" s="100" t="s">
        <v>215</v>
      </c>
      <c r="I117" s="101" t="s">
        <v>5896</v>
      </c>
      <c r="J117" s="81" t="s">
        <v>17</v>
      </c>
      <c r="K117" s="72"/>
      <c r="L117" s="72"/>
      <c r="M117" s="72"/>
      <c r="N117" s="72">
        <v>2650</v>
      </c>
      <c r="O117" s="72">
        <v>2650</v>
      </c>
      <c r="P117" s="72">
        <v>2650</v>
      </c>
      <c r="Q117" s="1024">
        <v>4000</v>
      </c>
      <c r="R117" s="829">
        <v>4000</v>
      </c>
      <c r="S117" s="73"/>
      <c r="T117" s="880"/>
      <c r="U117" s="73"/>
      <c r="V117" s="196"/>
    </row>
    <row r="118" spans="1:24" ht="12.75" customHeight="1">
      <c r="B118" s="65">
        <v>1</v>
      </c>
      <c r="C118" s="66">
        <f t="shared" si="16"/>
        <v>2</v>
      </c>
      <c r="D118" s="823" t="s">
        <v>68</v>
      </c>
      <c r="E118" s="824" t="s">
        <v>90</v>
      </c>
      <c r="F118" s="823" t="s">
        <v>87</v>
      </c>
      <c r="G118" s="78"/>
      <c r="H118" s="100" t="s">
        <v>145</v>
      </c>
      <c r="I118" s="101" t="s">
        <v>6079</v>
      </c>
      <c r="J118" s="81" t="s">
        <v>6111</v>
      </c>
      <c r="K118" s="72"/>
      <c r="L118" s="72"/>
      <c r="M118" s="72"/>
      <c r="N118" s="72"/>
      <c r="O118" s="72"/>
      <c r="P118" s="72">
        <v>1400</v>
      </c>
      <c r="Q118" s="1063">
        <v>1400</v>
      </c>
      <c r="R118" s="108"/>
      <c r="S118" s="73"/>
      <c r="T118" s="880"/>
      <c r="U118" s="73"/>
      <c r="V118" s="196"/>
    </row>
    <row r="119" spans="1:24" ht="12.75" customHeight="1">
      <c r="B119" s="65">
        <v>1</v>
      </c>
      <c r="C119" s="66">
        <f t="shared" si="16"/>
        <v>2</v>
      </c>
      <c r="D119" s="76" t="s">
        <v>68</v>
      </c>
      <c r="E119" s="77" t="s">
        <v>90</v>
      </c>
      <c r="F119" s="77" t="s">
        <v>90</v>
      </c>
      <c r="G119" s="78"/>
      <c r="H119" s="79" t="s">
        <v>140</v>
      </c>
      <c r="I119" s="80" t="s">
        <v>1078</v>
      </c>
      <c r="J119" s="81" t="s">
        <v>616</v>
      </c>
      <c r="K119" s="82"/>
      <c r="L119" s="82"/>
      <c r="M119" s="82">
        <v>3500</v>
      </c>
      <c r="N119" s="82">
        <v>3500</v>
      </c>
      <c r="O119" s="82">
        <v>3500</v>
      </c>
      <c r="P119" s="82">
        <v>3500</v>
      </c>
      <c r="Q119" s="1066">
        <v>4000</v>
      </c>
      <c r="R119" s="829">
        <v>4500</v>
      </c>
      <c r="S119" s="117"/>
      <c r="T119" s="901"/>
      <c r="U119" s="117"/>
      <c r="V119" s="919"/>
    </row>
    <row r="120" spans="1:24" ht="12.75" customHeight="1">
      <c r="B120" s="612"/>
      <c r="C120" s="613"/>
      <c r="D120" s="624"/>
      <c r="E120" s="624"/>
      <c r="F120" s="624"/>
      <c r="G120" s="613"/>
      <c r="H120" s="612"/>
      <c r="I120" s="621" t="s">
        <v>147</v>
      </c>
      <c r="J120" s="616"/>
      <c r="K120" s="72"/>
      <c r="L120" s="72"/>
      <c r="M120" s="72"/>
      <c r="N120" s="72"/>
      <c r="O120" s="72"/>
      <c r="P120" s="72"/>
      <c r="Q120" s="1160"/>
      <c r="R120" s="1157"/>
      <c r="S120" s="617"/>
      <c r="T120" s="929"/>
      <c r="U120" s="617"/>
      <c r="V120" s="618"/>
    </row>
    <row r="121" spans="1:24" ht="12.75" customHeight="1">
      <c r="A121" s="320"/>
      <c r="B121" s="65">
        <v>1</v>
      </c>
      <c r="C121" s="66">
        <f>IF(E121="A",1,IF(E121="B",1,0))</f>
        <v>0</v>
      </c>
      <c r="D121" s="1253" t="s">
        <v>68</v>
      </c>
      <c r="E121" s="1254" t="s">
        <v>90</v>
      </c>
      <c r="F121" s="1253" t="s">
        <v>87</v>
      </c>
      <c r="G121" s="78"/>
      <c r="H121" s="100" t="s">
        <v>148</v>
      </c>
      <c r="I121" s="826" t="s">
        <v>6644</v>
      </c>
      <c r="J121" s="81" t="s">
        <v>17</v>
      </c>
      <c r="K121" s="72"/>
      <c r="L121" s="72"/>
      <c r="M121" s="72"/>
      <c r="N121" s="72"/>
      <c r="O121" s="72"/>
      <c r="P121" s="72"/>
      <c r="Q121" s="833">
        <v>350</v>
      </c>
      <c r="R121" s="822">
        <v>350</v>
      </c>
      <c r="S121" s="73"/>
      <c r="T121" s="880"/>
      <c r="U121" s="880"/>
      <c r="V121" s="110"/>
    </row>
    <row r="122" spans="1:24" ht="12.5">
      <c r="B122" s="65">
        <v>1</v>
      </c>
      <c r="C122" s="66">
        <f t="shared" ref="C122" si="17">IF(E122="A",4,IF(E122="B",3,IF(E122="C",2,IF(E122="D",1,0))))</f>
        <v>3</v>
      </c>
      <c r="D122" s="77" t="s">
        <v>90</v>
      </c>
      <c r="E122" s="823" t="s">
        <v>87</v>
      </c>
      <c r="F122" s="99" t="s">
        <v>70</v>
      </c>
      <c r="G122" s="1007"/>
      <c r="H122" s="1004" t="s">
        <v>220</v>
      </c>
      <c r="I122" s="1000" t="s">
        <v>5790</v>
      </c>
      <c r="J122" s="1001" t="s">
        <v>6111</v>
      </c>
      <c r="K122" s="811"/>
      <c r="L122" s="811"/>
      <c r="M122" s="811"/>
      <c r="N122" s="811"/>
      <c r="O122" s="811"/>
      <c r="P122" s="811">
        <v>500</v>
      </c>
      <c r="Q122" s="1066">
        <v>500</v>
      </c>
      <c r="R122" s="1025">
        <v>500</v>
      </c>
      <c r="S122" s="1008">
        <v>500</v>
      </c>
      <c r="T122" s="1005"/>
      <c r="U122" s="1002"/>
      <c r="V122" s="1006"/>
      <c r="X122" s="188"/>
    </row>
    <row r="123" spans="1:24" ht="12.75" customHeight="1" thickBot="1">
      <c r="B123" s="130"/>
      <c r="C123" s="130"/>
      <c r="D123" s="130"/>
      <c r="E123" s="130"/>
      <c r="F123" s="130"/>
      <c r="G123" s="130"/>
      <c r="H123" s="131"/>
      <c r="I123" s="131"/>
      <c r="J123" s="132"/>
      <c r="K123" s="133"/>
      <c r="L123" s="133"/>
      <c r="M123" s="133"/>
      <c r="N123" s="133"/>
      <c r="O123" s="133"/>
      <c r="P123" s="133"/>
      <c r="Q123" s="835"/>
      <c r="R123" s="134"/>
      <c r="S123" s="135"/>
      <c r="T123" s="133"/>
      <c r="U123" s="135"/>
      <c r="V123" s="133"/>
    </row>
    <row r="124" spans="1:24" ht="12" customHeight="1">
      <c r="B124" s="136"/>
      <c r="C124" s="136"/>
      <c r="D124" s="136"/>
      <c r="E124" s="136"/>
      <c r="F124" s="136"/>
      <c r="G124" s="136"/>
      <c r="H124" s="137"/>
      <c r="I124" s="137"/>
      <c r="J124" s="138" t="s">
        <v>150</v>
      </c>
      <c r="K124" s="139">
        <v>89940</v>
      </c>
      <c r="L124" s="139">
        <v>91430</v>
      </c>
      <c r="M124" s="139">
        <v>91910</v>
      </c>
      <c r="N124" s="139">
        <v>92000</v>
      </c>
      <c r="O124" s="139">
        <v>93950</v>
      </c>
      <c r="P124" s="139">
        <v>93665</v>
      </c>
      <c r="Q124" s="836">
        <f>SUM(Q75:Q122)</f>
        <v>93705</v>
      </c>
      <c r="R124" s="875">
        <f>SUM(R75:R122)</f>
        <v>64225</v>
      </c>
      <c r="S124" s="140"/>
      <c r="T124" s="902"/>
      <c r="U124" s="140"/>
      <c r="V124" s="141"/>
    </row>
    <row r="125" spans="1:24" ht="12" customHeight="1">
      <c r="B125" s="136"/>
      <c r="C125" s="136"/>
      <c r="D125" s="136"/>
      <c r="E125" s="136"/>
      <c r="F125" s="136"/>
      <c r="G125" s="136"/>
      <c r="H125" s="137"/>
      <c r="I125" s="137"/>
      <c r="J125" s="142" t="s">
        <v>151</v>
      </c>
      <c r="K125" s="72">
        <v>92000</v>
      </c>
      <c r="L125" s="72">
        <v>92000</v>
      </c>
      <c r="M125" s="72">
        <v>92000</v>
      </c>
      <c r="N125" s="72">
        <v>92000</v>
      </c>
      <c r="O125" s="72">
        <v>94000</v>
      </c>
      <c r="P125" s="72">
        <v>94000</v>
      </c>
      <c r="Q125" s="1069">
        <v>94000</v>
      </c>
      <c r="R125" s="1058">
        <v>94000</v>
      </c>
      <c r="S125" s="143"/>
      <c r="T125" s="889"/>
      <c r="U125" s="143"/>
      <c r="V125" s="144"/>
    </row>
    <row r="126" spans="1:24" ht="12" customHeight="1" thickBot="1">
      <c r="B126" s="136"/>
      <c r="C126" s="136"/>
      <c r="D126" s="136"/>
      <c r="E126" s="136"/>
      <c r="F126" s="136"/>
      <c r="G126" s="136"/>
      <c r="H126" s="137"/>
      <c r="I126" s="137"/>
      <c r="J126" s="145" t="s">
        <v>152</v>
      </c>
      <c r="K126" s="72">
        <v>2060</v>
      </c>
      <c r="L126" s="72">
        <f t="shared" ref="L126:Q126" si="18">L125-L124</f>
        <v>570</v>
      </c>
      <c r="M126" s="72">
        <f t="shared" si="18"/>
        <v>90</v>
      </c>
      <c r="N126" s="72">
        <f t="shared" si="18"/>
        <v>0</v>
      </c>
      <c r="O126" s="72">
        <f t="shared" si="18"/>
        <v>50</v>
      </c>
      <c r="P126" s="72">
        <f t="shared" si="18"/>
        <v>335</v>
      </c>
      <c r="Q126" s="1087">
        <f t="shared" si="18"/>
        <v>295</v>
      </c>
      <c r="R126" s="1076"/>
      <c r="S126" s="146"/>
      <c r="T126" s="903"/>
      <c r="U126" s="921"/>
      <c r="V126" s="920"/>
    </row>
    <row r="127" spans="1:24" ht="12" customHeight="1">
      <c r="B127" s="136"/>
      <c r="C127" s="136"/>
      <c r="D127" s="136"/>
      <c r="E127" s="136"/>
      <c r="F127" s="136"/>
      <c r="G127" s="136"/>
      <c r="H127" s="137"/>
      <c r="I127" s="137"/>
      <c r="J127" s="148"/>
      <c r="K127" s="72"/>
      <c r="L127" s="72"/>
      <c r="M127" s="72"/>
      <c r="N127" s="72"/>
      <c r="O127" s="72"/>
      <c r="P127" s="72"/>
      <c r="Q127" s="838"/>
      <c r="R127" s="149"/>
      <c r="S127" s="150"/>
      <c r="T127" s="904"/>
      <c r="U127" s="150"/>
      <c r="V127" s="151"/>
    </row>
    <row r="128" spans="1:24" ht="12" customHeight="1">
      <c r="B128" s="1280" t="s">
        <v>153</v>
      </c>
      <c r="C128" s="1280"/>
      <c r="D128" s="1280"/>
      <c r="E128" s="1280"/>
      <c r="F128" s="1280"/>
      <c r="G128" s="1280"/>
      <c r="H128" s="1280"/>
      <c r="I128" s="1280"/>
      <c r="J128" s="152" t="s">
        <v>154</v>
      </c>
      <c r="K128" s="153">
        <v>2940</v>
      </c>
      <c r="L128" s="153">
        <v>1520</v>
      </c>
      <c r="M128" s="153">
        <v>3140</v>
      </c>
      <c r="N128" s="153"/>
      <c r="O128" s="153">
        <v>1840</v>
      </c>
      <c r="P128" s="153">
        <v>975</v>
      </c>
      <c r="Q128" s="839">
        <v>1960</v>
      </c>
      <c r="R128" s="155"/>
      <c r="S128" s="156"/>
      <c r="T128" s="892"/>
      <c r="U128" s="156"/>
      <c r="V128" s="157"/>
    </row>
    <row r="129" spans="1:24" ht="12" customHeight="1">
      <c r="B129" s="1280"/>
      <c r="C129" s="1280"/>
      <c r="D129" s="1280"/>
      <c r="E129" s="1280"/>
      <c r="F129" s="1280"/>
      <c r="G129" s="1280"/>
      <c r="H129" s="1280"/>
      <c r="I129" s="1280"/>
      <c r="J129" s="154" t="s">
        <v>155</v>
      </c>
      <c r="K129" s="72">
        <v>152</v>
      </c>
      <c r="L129" s="72">
        <v>1627</v>
      </c>
      <c r="M129" s="72">
        <f>L133-M128</f>
        <v>157</v>
      </c>
      <c r="N129" s="72">
        <f>M133-N128</f>
        <v>722</v>
      </c>
      <c r="O129" s="72">
        <v>2</v>
      </c>
      <c r="P129" s="72">
        <f>O133-P128</f>
        <v>392</v>
      </c>
      <c r="Q129" s="1065">
        <f>P133-Q128</f>
        <v>2</v>
      </c>
      <c r="R129" s="1077">
        <f>Q133</f>
        <v>2107</v>
      </c>
      <c r="S129" s="103"/>
      <c r="T129" s="905"/>
      <c r="U129" s="103"/>
      <c r="V129" s="158"/>
    </row>
    <row r="130" spans="1:24" ht="12" customHeight="1">
      <c r="B130" s="1281" t="s">
        <v>156</v>
      </c>
      <c r="C130" s="1281"/>
      <c r="D130" s="1281"/>
      <c r="E130" s="1281"/>
      <c r="F130" s="1281"/>
      <c r="G130" s="1281"/>
      <c r="H130" s="1281"/>
      <c r="I130" s="1281"/>
      <c r="J130" s="142" t="s">
        <v>157</v>
      </c>
      <c r="K130" s="72">
        <v>1435</v>
      </c>
      <c r="L130" s="72">
        <v>1100</v>
      </c>
      <c r="M130" s="72">
        <v>1275</v>
      </c>
      <c r="N130" s="72">
        <v>1120</v>
      </c>
      <c r="O130" s="72">
        <v>1315</v>
      </c>
      <c r="P130" s="72">
        <v>1235</v>
      </c>
      <c r="Q130" s="1069">
        <v>1810</v>
      </c>
      <c r="R130" s="1058"/>
      <c r="S130" s="143"/>
      <c r="T130" s="889"/>
      <c r="U130" s="143"/>
      <c r="V130" s="144"/>
    </row>
    <row r="131" spans="1:24" ht="12" customHeight="1">
      <c r="B131" s="1282" t="s">
        <v>158</v>
      </c>
      <c r="C131" s="1282"/>
      <c r="D131" s="1283" t="s">
        <v>159</v>
      </c>
      <c r="E131" s="1283"/>
      <c r="F131" s="1283"/>
      <c r="G131" s="1283"/>
      <c r="H131" s="1283"/>
      <c r="I131" s="1283"/>
      <c r="J131" s="159" t="s">
        <v>708</v>
      </c>
      <c r="K131" s="72"/>
      <c r="L131" s="72"/>
      <c r="M131" s="816"/>
      <c r="N131" s="816"/>
      <c r="O131" s="816"/>
      <c r="P131" s="827"/>
      <c r="Q131" s="1088"/>
      <c r="R131" s="1078"/>
      <c r="S131" s="160"/>
      <c r="T131" s="906"/>
      <c r="U131" s="160"/>
      <c r="V131" s="161"/>
    </row>
    <row r="132" spans="1:24" ht="12" customHeight="1">
      <c r="B132" s="1282"/>
      <c r="C132" s="1282"/>
      <c r="D132" s="1284" t="s">
        <v>161</v>
      </c>
      <c r="E132" s="1284"/>
      <c r="F132" s="1284"/>
      <c r="G132" s="1284"/>
      <c r="H132" s="1284"/>
      <c r="I132" s="1284"/>
      <c r="J132" s="142" t="s">
        <v>162</v>
      </c>
      <c r="K132" s="162">
        <v>500</v>
      </c>
      <c r="L132" s="162"/>
      <c r="M132" s="818">
        <f>800</f>
        <v>800</v>
      </c>
      <c r="N132" s="818"/>
      <c r="O132" s="818"/>
      <c r="P132" s="828"/>
      <c r="Q132" s="1089"/>
      <c r="R132" s="1079"/>
      <c r="S132" s="163"/>
      <c r="T132" s="907"/>
      <c r="U132" s="163"/>
      <c r="V132" s="164"/>
    </row>
    <row r="133" spans="1:24" ht="12" customHeight="1" thickBot="1">
      <c r="B133" s="1282" t="s">
        <v>163</v>
      </c>
      <c r="C133" s="1282"/>
      <c r="D133" s="1282"/>
      <c r="E133" s="1282"/>
      <c r="F133" s="1282"/>
      <c r="G133" s="1282"/>
      <c r="H133" s="1282"/>
      <c r="I133" s="1282"/>
      <c r="J133" s="165" t="s">
        <v>164</v>
      </c>
      <c r="K133" s="166">
        <v>3147</v>
      </c>
      <c r="L133" s="166">
        <f>L129+L130+L131-L132+L126</f>
        <v>3297</v>
      </c>
      <c r="M133" s="166">
        <f>M129+M130+M131-M132+M126</f>
        <v>722</v>
      </c>
      <c r="N133" s="166">
        <f>N129+N130+N131-N132+N126</f>
        <v>1842</v>
      </c>
      <c r="O133" s="166">
        <f>O129+O130+O131-O132+O126</f>
        <v>1367</v>
      </c>
      <c r="P133" s="166">
        <f>P129+P130+P131-P132+P126</f>
        <v>1962</v>
      </c>
      <c r="Q133" s="1104">
        <f t="shared" ref="Q133" si="19">Q129+Q130+Q131-Q132+Q126</f>
        <v>2107</v>
      </c>
      <c r="R133" s="1080"/>
      <c r="S133" s="167"/>
      <c r="T133" s="908"/>
      <c r="U133" s="167"/>
      <c r="V133" s="168"/>
    </row>
    <row r="135" spans="1:24" ht="12" customHeight="1" thickBot="1">
      <c r="B135" s="1337" t="s">
        <v>1081</v>
      </c>
      <c r="C135" s="1337"/>
      <c r="D135" s="1337"/>
      <c r="E135" s="1337"/>
      <c r="F135" s="1337"/>
      <c r="G135" s="1337"/>
      <c r="H135" s="1337"/>
      <c r="I135" s="1337"/>
      <c r="J135" s="625" t="s">
        <v>1082</v>
      </c>
    </row>
    <row r="136" spans="1:24" ht="12" customHeight="1" thickBot="1">
      <c r="B136" s="1290" t="s">
        <v>66</v>
      </c>
      <c r="C136" s="1290"/>
      <c r="D136" s="1290"/>
      <c r="E136" s="43">
        <f>C137/4</f>
        <v>0.64903846153846156</v>
      </c>
      <c r="F136" s="1279"/>
      <c r="G136" s="1279"/>
      <c r="H136" s="44"/>
      <c r="I136" s="42" t="s">
        <v>67</v>
      </c>
      <c r="J136" s="45">
        <f>SUM(B138:B196)</f>
        <v>52</v>
      </c>
      <c r="K136" s="256"/>
      <c r="L136" s="256"/>
      <c r="M136" s="256"/>
      <c r="N136" s="256"/>
      <c r="O136" s="256"/>
      <c r="P136" s="256"/>
      <c r="Q136" s="256"/>
      <c r="R136" s="256"/>
      <c r="S136" s="256"/>
      <c r="T136" s="256"/>
      <c r="U136" s="256"/>
      <c r="V136" s="256"/>
    </row>
    <row r="137" spans="1:24" ht="12" customHeight="1" thickBot="1">
      <c r="B137" s="46"/>
      <c r="C137" s="47">
        <f>AVERAGE(C139:C196)</f>
        <v>2.5961538461538463</v>
      </c>
      <c r="D137" s="48" t="s">
        <v>68</v>
      </c>
      <c r="E137" s="48" t="s">
        <v>69</v>
      </c>
      <c r="F137" s="48" t="s">
        <v>70</v>
      </c>
      <c r="G137" s="48"/>
      <c r="H137" s="48" t="s">
        <v>71</v>
      </c>
      <c r="I137" s="49" t="s">
        <v>72</v>
      </c>
      <c r="J137" s="50" t="s">
        <v>73</v>
      </c>
      <c r="K137" s="257" t="s">
        <v>74</v>
      </c>
      <c r="L137" s="257" t="s">
        <v>75</v>
      </c>
      <c r="M137" s="257" t="s">
        <v>76</v>
      </c>
      <c r="N137" s="257" t="s">
        <v>77</v>
      </c>
      <c r="O137" s="257" t="s">
        <v>78</v>
      </c>
      <c r="P137" s="257" t="s">
        <v>79</v>
      </c>
      <c r="Q137" s="1081" t="s">
        <v>80</v>
      </c>
      <c r="R137" s="52" t="s">
        <v>81</v>
      </c>
      <c r="S137" s="53" t="s">
        <v>82</v>
      </c>
      <c r="T137" s="896" t="s">
        <v>83</v>
      </c>
      <c r="U137" s="53" t="s">
        <v>6120</v>
      </c>
      <c r="V137" s="54" t="s">
        <v>6121</v>
      </c>
    </row>
    <row r="138" spans="1:24" ht="12" customHeight="1">
      <c r="B138" s="56" t="s">
        <v>84</v>
      </c>
      <c r="C138" s="57" t="s">
        <v>85</v>
      </c>
      <c r="D138" s="626"/>
      <c r="E138" s="626"/>
      <c r="F138" s="626"/>
      <c r="G138" s="627"/>
      <c r="H138" s="628"/>
      <c r="I138" s="628" t="s">
        <v>1083</v>
      </c>
      <c r="J138" s="629"/>
      <c r="K138" s="630"/>
      <c r="L138" s="630"/>
      <c r="M138" s="630"/>
      <c r="N138" s="630"/>
      <c r="O138" s="630"/>
      <c r="P138" s="630"/>
      <c r="Q138" s="1164"/>
      <c r="R138" s="1162"/>
      <c r="S138" s="631"/>
      <c r="T138" s="933"/>
      <c r="U138" s="631"/>
      <c r="V138" s="632"/>
    </row>
    <row r="139" spans="1:24" ht="12.5">
      <c r="B139" s="65">
        <v>1</v>
      </c>
      <c r="C139" s="66">
        <f t="shared" ref="C139:C141" si="20">IF(E139="A",4,IF(E139="B",3,IF(E139="C",2,IF(E139="D",1,0))))</f>
        <v>4</v>
      </c>
      <c r="D139" s="1014" t="s">
        <v>87</v>
      </c>
      <c r="E139" s="76" t="s">
        <v>68</v>
      </c>
      <c r="F139" s="1014" t="s">
        <v>68</v>
      </c>
      <c r="G139" s="1007"/>
      <c r="H139" s="1004" t="s">
        <v>88</v>
      </c>
      <c r="I139" s="1000" t="s">
        <v>2864</v>
      </c>
      <c r="J139" s="1001" t="s">
        <v>14</v>
      </c>
      <c r="K139" s="811"/>
      <c r="L139" s="811"/>
      <c r="M139" s="811"/>
      <c r="N139" s="811"/>
      <c r="O139" s="811"/>
      <c r="P139" s="811">
        <v>2600</v>
      </c>
      <c r="Q139" s="1066">
        <v>2800</v>
      </c>
      <c r="R139" s="1025">
        <v>3000</v>
      </c>
      <c r="S139" s="1005"/>
      <c r="T139" s="1005"/>
      <c r="U139" s="1002"/>
      <c r="V139" s="1006"/>
      <c r="W139" s="109"/>
      <c r="X139" s="188"/>
    </row>
    <row r="140" spans="1:24" ht="12.75" customHeight="1">
      <c r="A140" s="320"/>
      <c r="B140" s="65">
        <v>1</v>
      </c>
      <c r="C140" s="66">
        <f>IF(E140="A",1,IF(E140="B",1,0))</f>
        <v>0</v>
      </c>
      <c r="D140" s="1253" t="s">
        <v>87</v>
      </c>
      <c r="E140" s="1255" t="s">
        <v>70</v>
      </c>
      <c r="F140" s="1253" t="s">
        <v>87</v>
      </c>
      <c r="G140" s="78"/>
      <c r="H140" s="100" t="s">
        <v>88</v>
      </c>
      <c r="I140" s="826" t="s">
        <v>6393</v>
      </c>
      <c r="J140" s="81" t="s">
        <v>7</v>
      </c>
      <c r="K140" s="72"/>
      <c r="L140" s="72"/>
      <c r="M140" s="72"/>
      <c r="N140" s="72"/>
      <c r="O140" s="72"/>
      <c r="P140" s="72"/>
      <c r="Q140" s="833">
        <v>300</v>
      </c>
      <c r="R140" s="822">
        <v>500</v>
      </c>
      <c r="S140" s="73"/>
      <c r="T140" s="880"/>
      <c r="U140" s="880"/>
      <c r="V140" s="110"/>
      <c r="X140" s="123"/>
    </row>
    <row r="141" spans="1:24" ht="12.75" customHeight="1">
      <c r="A141" s="111"/>
      <c r="B141" s="65">
        <v>1</v>
      </c>
      <c r="C141" s="66">
        <f t="shared" si="20"/>
        <v>4</v>
      </c>
      <c r="D141" s="77" t="s">
        <v>90</v>
      </c>
      <c r="E141" s="76" t="s">
        <v>68</v>
      </c>
      <c r="F141" s="77" t="s">
        <v>90</v>
      </c>
      <c r="G141" s="78"/>
      <c r="H141" s="100" t="s">
        <v>88</v>
      </c>
      <c r="I141" s="101" t="s">
        <v>6130</v>
      </c>
      <c r="J141" s="1023" t="s">
        <v>10</v>
      </c>
      <c r="K141" s="72"/>
      <c r="L141" s="72"/>
      <c r="M141" s="72"/>
      <c r="N141" s="72"/>
      <c r="O141" s="72"/>
      <c r="P141" s="72">
        <v>200</v>
      </c>
      <c r="Q141" s="1063">
        <v>200</v>
      </c>
      <c r="R141" s="1026"/>
      <c r="S141" s="1027"/>
      <c r="T141" s="1028"/>
      <c r="U141" s="1028"/>
      <c r="V141" s="1029"/>
    </row>
    <row r="142" spans="1:24" ht="12.75" customHeight="1">
      <c r="B142" s="456"/>
      <c r="C142" s="457"/>
      <c r="D142" s="458"/>
      <c r="E142" s="458"/>
      <c r="F142" s="458"/>
      <c r="G142" s="459"/>
      <c r="H142" s="457"/>
      <c r="I142" s="464" t="s">
        <v>93</v>
      </c>
      <c r="J142" s="461"/>
      <c r="K142" s="114"/>
      <c r="L142" s="114"/>
      <c r="M142" s="114"/>
      <c r="N142" s="114"/>
      <c r="O142" s="114"/>
      <c r="P142" s="114"/>
      <c r="Q142" s="1083"/>
      <c r="R142" s="1072"/>
      <c r="S142" s="462"/>
      <c r="T142" s="898"/>
      <c r="U142" s="462"/>
      <c r="V142" s="463"/>
    </row>
    <row r="143" spans="1:24" ht="12" customHeight="1">
      <c r="B143" s="65">
        <v>1</v>
      </c>
      <c r="C143" s="66">
        <f t="shared" ref="C143:C155" si="21">IF(E143="A",4,IF(E143="B",3,IF(E143="C",2,IF(E143="D",1,0))))</f>
        <v>3</v>
      </c>
      <c r="D143" s="67" t="s">
        <v>68</v>
      </c>
      <c r="E143" s="67" t="s">
        <v>87</v>
      </c>
      <c r="F143" s="67" t="s">
        <v>68</v>
      </c>
      <c r="G143" s="68"/>
      <c r="H143" s="69" t="s">
        <v>94</v>
      </c>
      <c r="I143" s="70" t="s">
        <v>1085</v>
      </c>
      <c r="J143" s="71" t="s">
        <v>6111</v>
      </c>
      <c r="K143" s="72"/>
      <c r="L143" s="72">
        <v>540</v>
      </c>
      <c r="M143" s="72">
        <v>900</v>
      </c>
      <c r="N143" s="72">
        <v>900</v>
      </c>
      <c r="O143" s="72">
        <v>900</v>
      </c>
      <c r="P143" s="72">
        <v>1600</v>
      </c>
      <c r="Q143" s="1063">
        <v>2000</v>
      </c>
      <c r="R143" s="1269">
        <v>2000</v>
      </c>
      <c r="S143" s="769">
        <v>2000</v>
      </c>
      <c r="T143" s="1052">
        <v>2000</v>
      </c>
      <c r="U143" s="73"/>
      <c r="V143" s="74"/>
    </row>
    <row r="144" spans="1:24" ht="12.75" customHeight="1">
      <c r="B144" s="65">
        <v>1</v>
      </c>
      <c r="C144" s="66">
        <f t="shared" si="21"/>
        <v>2</v>
      </c>
      <c r="D144" s="824" t="s">
        <v>90</v>
      </c>
      <c r="E144" s="824" t="s">
        <v>90</v>
      </c>
      <c r="F144" s="823" t="s">
        <v>68</v>
      </c>
      <c r="G144" s="78"/>
      <c r="H144" s="100" t="s">
        <v>94</v>
      </c>
      <c r="I144" s="101" t="s">
        <v>5947</v>
      </c>
      <c r="J144" s="81" t="s">
        <v>14</v>
      </c>
      <c r="K144" s="72"/>
      <c r="L144" s="72"/>
      <c r="M144" s="72"/>
      <c r="N144" s="72"/>
      <c r="O144" s="72"/>
      <c r="P144" s="72">
        <v>2750</v>
      </c>
      <c r="Q144" s="1063">
        <v>2750</v>
      </c>
      <c r="R144" s="108"/>
      <c r="S144" s="73"/>
      <c r="T144" s="880"/>
      <c r="U144" s="73"/>
      <c r="V144" s="196"/>
    </row>
    <row r="145" spans="1:256" ht="12.75" customHeight="1">
      <c r="A145" s="320"/>
      <c r="B145" s="65">
        <v>1</v>
      </c>
      <c r="C145" s="66">
        <f t="shared" ref="C145" si="22">IF(E145="A",1,IF(E145="B",1,0))</f>
        <v>0</v>
      </c>
      <c r="D145" s="1253" t="s">
        <v>87</v>
      </c>
      <c r="E145" s="1255" t="s">
        <v>70</v>
      </c>
      <c r="F145" s="1254" t="s">
        <v>90</v>
      </c>
      <c r="G145" s="78"/>
      <c r="H145" s="100" t="s">
        <v>94</v>
      </c>
      <c r="I145" s="826" t="s">
        <v>6422</v>
      </c>
      <c r="J145" s="81" t="s">
        <v>6111</v>
      </c>
      <c r="K145" s="72"/>
      <c r="L145" s="72"/>
      <c r="M145" s="72"/>
      <c r="N145" s="72"/>
      <c r="O145" s="72"/>
      <c r="P145" s="72"/>
      <c r="Q145" s="833">
        <v>200</v>
      </c>
      <c r="R145" s="822">
        <v>200</v>
      </c>
      <c r="S145" s="73"/>
      <c r="T145" s="880"/>
      <c r="U145" s="880"/>
      <c r="V145" s="110"/>
    </row>
    <row r="146" spans="1:256" ht="12.75" customHeight="1">
      <c r="B146" s="65">
        <v>1</v>
      </c>
      <c r="C146" s="66">
        <f t="shared" si="21"/>
        <v>2</v>
      </c>
      <c r="D146" s="76" t="s">
        <v>87</v>
      </c>
      <c r="E146" s="77" t="s">
        <v>90</v>
      </c>
      <c r="F146" s="76" t="s">
        <v>68</v>
      </c>
      <c r="G146" s="95"/>
      <c r="H146" s="96" t="s">
        <v>169</v>
      </c>
      <c r="I146" s="70" t="s">
        <v>1087</v>
      </c>
      <c r="J146" s="71" t="s">
        <v>1056</v>
      </c>
      <c r="K146" s="72"/>
      <c r="L146" s="72"/>
      <c r="M146" s="72">
        <v>300</v>
      </c>
      <c r="N146" s="72">
        <v>500</v>
      </c>
      <c r="O146" s="72">
        <v>500</v>
      </c>
      <c r="P146" s="72">
        <v>500</v>
      </c>
      <c r="Q146" s="1084">
        <v>500</v>
      </c>
      <c r="R146" s="1073"/>
      <c r="S146" s="97"/>
      <c r="T146" s="886"/>
      <c r="U146" s="97"/>
      <c r="V146" s="98"/>
    </row>
    <row r="147" spans="1:256" ht="12.75" customHeight="1">
      <c r="B147" s="65">
        <v>1</v>
      </c>
      <c r="C147" s="66">
        <f t="shared" si="21"/>
        <v>2</v>
      </c>
      <c r="D147" s="76" t="s">
        <v>87</v>
      </c>
      <c r="E147" s="77" t="s">
        <v>90</v>
      </c>
      <c r="F147" s="76" t="s">
        <v>87</v>
      </c>
      <c r="G147" s="95"/>
      <c r="H147" s="96" t="s">
        <v>94</v>
      </c>
      <c r="I147" s="70" t="s">
        <v>1088</v>
      </c>
      <c r="J147" s="71" t="s">
        <v>10</v>
      </c>
      <c r="K147" s="72"/>
      <c r="L147" s="72"/>
      <c r="M147" s="72">
        <v>540</v>
      </c>
      <c r="N147" s="72">
        <v>900</v>
      </c>
      <c r="O147" s="72">
        <v>900</v>
      </c>
      <c r="P147" s="72">
        <v>1200</v>
      </c>
      <c r="Q147" s="1084">
        <v>1200</v>
      </c>
      <c r="R147" s="1267">
        <v>1500</v>
      </c>
      <c r="S147" s="820">
        <v>1500</v>
      </c>
      <c r="T147" s="1048">
        <v>1500</v>
      </c>
      <c r="U147" s="97"/>
      <c r="V147" s="98"/>
    </row>
    <row r="148" spans="1:256" ht="12.75" customHeight="1">
      <c r="B148" s="65">
        <v>1</v>
      </c>
      <c r="C148" s="66">
        <f t="shared" si="21"/>
        <v>2</v>
      </c>
      <c r="D148" s="105" t="s">
        <v>90</v>
      </c>
      <c r="E148" s="105" t="s">
        <v>90</v>
      </c>
      <c r="F148" s="67" t="s">
        <v>87</v>
      </c>
      <c r="G148" s="68"/>
      <c r="H148" s="69" t="s">
        <v>101</v>
      </c>
      <c r="I148" s="70" t="s">
        <v>1089</v>
      </c>
      <c r="J148" s="71" t="s">
        <v>7</v>
      </c>
      <c r="K148" s="72"/>
      <c r="L148" s="72">
        <v>210</v>
      </c>
      <c r="M148" s="72">
        <v>350</v>
      </c>
      <c r="N148" s="72">
        <v>500</v>
      </c>
      <c r="O148" s="72">
        <v>500</v>
      </c>
      <c r="P148" s="72">
        <v>700</v>
      </c>
      <c r="Q148" s="1064">
        <v>750</v>
      </c>
      <c r="R148" s="1025">
        <v>750</v>
      </c>
      <c r="S148" s="769">
        <v>800</v>
      </c>
      <c r="T148" s="899"/>
      <c r="U148" s="73"/>
      <c r="V148" s="74"/>
    </row>
    <row r="149" spans="1:256" ht="12.75" customHeight="1">
      <c r="A149" s="320"/>
      <c r="B149" s="65">
        <v>1</v>
      </c>
      <c r="C149" s="66">
        <f>IF(E149="A",1,IF(E149="B",1,0))</f>
        <v>1</v>
      </c>
      <c r="D149" s="1254" t="s">
        <v>90</v>
      </c>
      <c r="E149" s="1253" t="s">
        <v>87</v>
      </c>
      <c r="F149" s="1253" t="s">
        <v>68</v>
      </c>
      <c r="G149" s="78"/>
      <c r="H149" s="100" t="s">
        <v>236</v>
      </c>
      <c r="I149" s="826" t="s">
        <v>6442</v>
      </c>
      <c r="J149" s="81" t="s">
        <v>17</v>
      </c>
      <c r="K149" s="72"/>
      <c r="L149" s="72"/>
      <c r="M149" s="72"/>
      <c r="N149" s="72"/>
      <c r="O149" s="72"/>
      <c r="P149" s="72"/>
      <c r="Q149" s="833">
        <v>210</v>
      </c>
      <c r="R149" s="822">
        <v>350</v>
      </c>
      <c r="S149" s="73"/>
      <c r="T149" s="880"/>
      <c r="U149" s="880"/>
      <c r="V149" s="110"/>
      <c r="X149" s="123"/>
    </row>
    <row r="150" spans="1:256" ht="12.75" customHeight="1">
      <c r="A150" s="810"/>
      <c r="B150" s="65">
        <v>1</v>
      </c>
      <c r="C150" s="66">
        <f t="shared" si="21"/>
        <v>2</v>
      </c>
      <c r="D150" s="76" t="s">
        <v>87</v>
      </c>
      <c r="E150" s="77" t="s">
        <v>90</v>
      </c>
      <c r="F150" s="77" t="s">
        <v>90</v>
      </c>
      <c r="G150" s="78"/>
      <c r="H150" s="100" t="s">
        <v>1721</v>
      </c>
      <c r="I150" s="101" t="s">
        <v>5758</v>
      </c>
      <c r="J150" s="81" t="s">
        <v>1056</v>
      </c>
      <c r="K150" s="72"/>
      <c r="L150" s="72"/>
      <c r="M150" s="72"/>
      <c r="N150" s="72">
        <v>540</v>
      </c>
      <c r="O150" s="72">
        <v>540</v>
      </c>
      <c r="P150" s="72">
        <v>900</v>
      </c>
      <c r="Q150" s="1064">
        <v>900</v>
      </c>
      <c r="R150" s="829">
        <v>950</v>
      </c>
      <c r="S150" s="769">
        <v>1000</v>
      </c>
      <c r="T150" s="880"/>
      <c r="U150" s="73"/>
      <c r="V150" s="196"/>
    </row>
    <row r="151" spans="1:256" ht="12.75" customHeight="1">
      <c r="B151" s="65">
        <v>1</v>
      </c>
      <c r="C151" s="66">
        <f t="shared" si="21"/>
        <v>2</v>
      </c>
      <c r="D151" s="105" t="s">
        <v>90</v>
      </c>
      <c r="E151" s="105" t="s">
        <v>90</v>
      </c>
      <c r="F151" s="67" t="s">
        <v>68</v>
      </c>
      <c r="G151" s="68"/>
      <c r="H151" s="69" t="s">
        <v>101</v>
      </c>
      <c r="I151" s="70" t="s">
        <v>1091</v>
      </c>
      <c r="J151" s="71" t="s">
        <v>6111</v>
      </c>
      <c r="K151" s="72"/>
      <c r="L151" s="72">
        <v>840</v>
      </c>
      <c r="M151" s="72">
        <v>1400</v>
      </c>
      <c r="N151" s="72">
        <v>1400</v>
      </c>
      <c r="O151" s="72">
        <v>1400</v>
      </c>
      <c r="P151" s="72">
        <v>1800</v>
      </c>
      <c r="Q151" s="1064">
        <v>1800</v>
      </c>
      <c r="R151" s="1025">
        <v>1900</v>
      </c>
      <c r="S151" s="769">
        <v>2000</v>
      </c>
      <c r="T151" s="899"/>
      <c r="U151" s="73"/>
      <c r="V151" s="74"/>
    </row>
    <row r="152" spans="1:256" ht="12.75" customHeight="1">
      <c r="A152" s="320"/>
      <c r="B152" s="65">
        <v>1</v>
      </c>
      <c r="C152" s="66">
        <f>IF(E152="A",1,IF(E152="B",1,0))</f>
        <v>1</v>
      </c>
      <c r="D152" s="1254" t="s">
        <v>90</v>
      </c>
      <c r="E152" s="1253" t="s">
        <v>87</v>
      </c>
      <c r="F152" s="1253" t="s">
        <v>68</v>
      </c>
      <c r="G152" s="78"/>
      <c r="H152" s="100" t="s">
        <v>101</v>
      </c>
      <c r="I152" s="826" t="s">
        <v>6433</v>
      </c>
      <c r="J152" s="81" t="s">
        <v>7</v>
      </c>
      <c r="K152" s="72"/>
      <c r="L152" s="72"/>
      <c r="M152" s="72"/>
      <c r="N152" s="72"/>
      <c r="O152" s="72"/>
      <c r="P152" s="72"/>
      <c r="Q152" s="833">
        <v>540</v>
      </c>
      <c r="R152" s="822">
        <v>900</v>
      </c>
      <c r="S152" s="769">
        <v>900</v>
      </c>
      <c r="T152" s="880"/>
      <c r="U152" s="880"/>
      <c r="V152" s="110"/>
      <c r="X152" s="123"/>
    </row>
    <row r="153" spans="1:256" ht="12.75" customHeight="1">
      <c r="A153" s="320"/>
      <c r="B153" s="65">
        <v>1</v>
      </c>
      <c r="C153" s="66">
        <f>IF(E153="A",1,IF(E153="B",1,0))</f>
        <v>0</v>
      </c>
      <c r="D153" s="1254" t="s">
        <v>90</v>
      </c>
      <c r="E153" s="1254" t="s">
        <v>90</v>
      </c>
      <c r="F153" s="1253" t="s">
        <v>87</v>
      </c>
      <c r="G153" s="78"/>
      <c r="H153" s="100" t="s">
        <v>104</v>
      </c>
      <c r="I153" s="826" t="s">
        <v>6451</v>
      </c>
      <c r="J153" s="81" t="s">
        <v>616</v>
      </c>
      <c r="K153" s="72"/>
      <c r="L153" s="72"/>
      <c r="M153" s="72"/>
      <c r="N153" s="72"/>
      <c r="O153" s="72"/>
      <c r="P153" s="72"/>
      <c r="Q153" s="833">
        <v>450</v>
      </c>
      <c r="R153" s="822">
        <v>750</v>
      </c>
      <c r="S153" s="73"/>
      <c r="T153" s="880"/>
      <c r="U153" s="880"/>
      <c r="V153" s="110"/>
      <c r="X153" s="123"/>
    </row>
    <row r="154" spans="1:256" ht="12.75" customHeight="1">
      <c r="B154" s="65">
        <v>1</v>
      </c>
      <c r="C154" s="66">
        <f t="shared" si="21"/>
        <v>4</v>
      </c>
      <c r="D154" s="824" t="s">
        <v>90</v>
      </c>
      <c r="E154" s="823" t="s">
        <v>68</v>
      </c>
      <c r="F154" s="823" t="s">
        <v>87</v>
      </c>
      <c r="G154" s="78"/>
      <c r="H154" s="100" t="s">
        <v>104</v>
      </c>
      <c r="I154" s="101" t="s">
        <v>5987</v>
      </c>
      <c r="J154" s="81" t="s">
        <v>7</v>
      </c>
      <c r="K154" s="72"/>
      <c r="L154" s="72"/>
      <c r="M154" s="72"/>
      <c r="N154" s="72"/>
      <c r="O154" s="72"/>
      <c r="P154" s="72">
        <v>350</v>
      </c>
      <c r="Q154" s="1064">
        <v>500</v>
      </c>
      <c r="R154" s="829">
        <v>600</v>
      </c>
      <c r="S154" s="769">
        <v>700</v>
      </c>
      <c r="T154" s="880"/>
      <c r="U154" s="73"/>
      <c r="V154" s="196"/>
    </row>
    <row r="155" spans="1:256" ht="12.75" customHeight="1">
      <c r="B155" s="65">
        <v>1</v>
      </c>
      <c r="C155" s="66">
        <f t="shared" si="21"/>
        <v>3</v>
      </c>
      <c r="D155" s="76" t="s">
        <v>87</v>
      </c>
      <c r="E155" s="76" t="s">
        <v>87</v>
      </c>
      <c r="F155" s="76" t="s">
        <v>87</v>
      </c>
      <c r="G155" s="78"/>
      <c r="H155" s="96" t="s">
        <v>104</v>
      </c>
      <c r="I155" s="107" t="s">
        <v>1094</v>
      </c>
      <c r="J155" s="81" t="s">
        <v>17</v>
      </c>
      <c r="K155" s="72">
        <v>1000</v>
      </c>
      <c r="L155" s="72">
        <v>1100</v>
      </c>
      <c r="M155" s="72">
        <v>1100</v>
      </c>
      <c r="N155" s="72">
        <v>2000</v>
      </c>
      <c r="O155" s="72">
        <v>2000</v>
      </c>
      <c r="P155" s="72">
        <v>2000</v>
      </c>
      <c r="Q155" s="1066">
        <v>2000</v>
      </c>
      <c r="R155" s="1077"/>
      <c r="S155" s="103"/>
      <c r="T155" s="905"/>
      <c r="U155" s="103"/>
      <c r="V155" s="158"/>
    </row>
    <row r="156" spans="1:256" ht="12.75" customHeight="1">
      <c r="B156" s="456"/>
      <c r="C156" s="457"/>
      <c r="D156" s="458"/>
      <c r="E156" s="458"/>
      <c r="F156" s="458"/>
      <c r="G156" s="459"/>
      <c r="H156" s="457"/>
      <c r="I156" s="460" t="s">
        <v>107</v>
      </c>
      <c r="J156" s="461"/>
      <c r="K156" s="72"/>
      <c r="L156" s="72"/>
      <c r="M156" s="72"/>
      <c r="N156" s="72"/>
      <c r="O156" s="72"/>
      <c r="P156" s="72"/>
      <c r="Q156" s="1083"/>
      <c r="R156" s="1072"/>
      <c r="S156" s="462"/>
      <c r="T156" s="898"/>
      <c r="U156" s="462"/>
      <c r="V156" s="463"/>
    </row>
    <row r="157" spans="1:256" ht="12.75" customHeight="1">
      <c r="B157" s="65">
        <v>1</v>
      </c>
      <c r="C157" s="66">
        <f t="shared" ref="C157:C165" si="23">IF(E157="A",4,IF(E157="B",3,IF(E157="C",2,IF(E157="D",1,0))))</f>
        <v>4</v>
      </c>
      <c r="D157" s="76" t="s">
        <v>68</v>
      </c>
      <c r="E157" s="76" t="s">
        <v>68</v>
      </c>
      <c r="F157" s="76" t="s">
        <v>68</v>
      </c>
      <c r="G157" s="78"/>
      <c r="H157" s="96" t="s">
        <v>240</v>
      </c>
      <c r="I157" s="107" t="s">
        <v>1096</v>
      </c>
      <c r="J157" s="81" t="s">
        <v>616</v>
      </c>
      <c r="K157" s="72"/>
      <c r="L157" s="72"/>
      <c r="M157" s="72">
        <v>3600</v>
      </c>
      <c r="N157" s="72">
        <v>3900</v>
      </c>
      <c r="O157" s="72">
        <v>3900</v>
      </c>
      <c r="P157" s="72">
        <v>4200</v>
      </c>
      <c r="Q157" s="1066">
        <v>4200</v>
      </c>
      <c r="R157" s="108"/>
      <c r="S157" s="103"/>
      <c r="T157" s="884"/>
      <c r="U157" s="103"/>
      <c r="V157" s="158"/>
    </row>
    <row r="158" spans="1:256" ht="12.75" customHeight="1">
      <c r="A158" s="111"/>
      <c r="B158" s="65">
        <v>1</v>
      </c>
      <c r="C158" s="66">
        <f t="shared" si="23"/>
        <v>1</v>
      </c>
      <c r="D158" s="1033" t="s">
        <v>90</v>
      </c>
      <c r="E158" s="1032" t="s">
        <v>70</v>
      </c>
      <c r="F158" s="1034" t="s">
        <v>87</v>
      </c>
      <c r="G158" s="78"/>
      <c r="H158" s="100" t="s">
        <v>116</v>
      </c>
      <c r="I158" s="101" t="s">
        <v>6199</v>
      </c>
      <c r="J158" s="1023" t="s">
        <v>1056</v>
      </c>
      <c r="K158" s="72"/>
      <c r="L158" s="72"/>
      <c r="M158" s="72"/>
      <c r="N158" s="72"/>
      <c r="O158" s="72"/>
      <c r="P158" s="72">
        <v>540</v>
      </c>
      <c r="Q158" s="1063">
        <v>900</v>
      </c>
      <c r="R158" s="1025">
        <v>900</v>
      </c>
      <c r="S158" s="1027"/>
      <c r="T158" s="1028"/>
      <c r="U158" s="1028"/>
      <c r="V158" s="1029"/>
      <c r="X158" s="123"/>
    </row>
    <row r="159" spans="1:256" s="109" customFormat="1" ht="12.5">
      <c r="A159" s="305"/>
      <c r="B159" s="65">
        <v>1</v>
      </c>
      <c r="C159" s="66">
        <v>1</v>
      </c>
      <c r="D159" s="1038" t="s">
        <v>68</v>
      </c>
      <c r="E159" s="1037" t="s">
        <v>70</v>
      </c>
      <c r="F159" s="1045" t="s">
        <v>90</v>
      </c>
      <c r="G159" s="1007"/>
      <c r="H159" s="1039" t="s">
        <v>114</v>
      </c>
      <c r="I159" s="1000" t="s">
        <v>1031</v>
      </c>
      <c r="J159" s="1023" t="s">
        <v>616</v>
      </c>
      <c r="K159" s="997"/>
      <c r="L159" s="997"/>
      <c r="M159" s="997"/>
      <c r="N159" s="997"/>
      <c r="O159" s="997"/>
      <c r="P159" s="997"/>
      <c r="Q159" s="1024">
        <v>4000</v>
      </c>
      <c r="R159" s="1040"/>
      <c r="S159" s="1027"/>
      <c r="T159" s="1040"/>
      <c r="U159" s="1042"/>
      <c r="V159" s="1043"/>
      <c r="W159"/>
      <c r="X159" s="188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</row>
    <row r="160" spans="1:256" ht="12.75" customHeight="1">
      <c r="A160" s="111"/>
      <c r="B160" s="65">
        <v>1</v>
      </c>
      <c r="C160" s="66">
        <f t="shared" si="23"/>
        <v>4</v>
      </c>
      <c r="D160" s="1033" t="s">
        <v>90</v>
      </c>
      <c r="E160" s="1030" t="s">
        <v>68</v>
      </c>
      <c r="F160" s="1034" t="s">
        <v>68</v>
      </c>
      <c r="G160" s="78"/>
      <c r="H160" s="100" t="s">
        <v>240</v>
      </c>
      <c r="I160" s="101" t="s">
        <v>6211</v>
      </c>
      <c r="J160" s="1023" t="s">
        <v>17</v>
      </c>
      <c r="K160" s="72"/>
      <c r="L160" s="72"/>
      <c r="M160" s="72"/>
      <c r="N160" s="72"/>
      <c r="O160" s="72"/>
      <c r="P160" s="72">
        <v>300</v>
      </c>
      <c r="Q160" s="1063">
        <v>500</v>
      </c>
      <c r="R160" s="1026"/>
      <c r="S160" s="1027"/>
      <c r="T160" s="1028"/>
      <c r="U160" s="1028"/>
      <c r="V160" s="1029"/>
      <c r="X160" s="123"/>
    </row>
    <row r="161" spans="1:24" ht="12.75" customHeight="1">
      <c r="B161" s="65">
        <v>1</v>
      </c>
      <c r="C161" s="66">
        <f t="shared" si="23"/>
        <v>2</v>
      </c>
      <c r="D161" s="77" t="s">
        <v>90</v>
      </c>
      <c r="E161" s="77" t="s">
        <v>90</v>
      </c>
      <c r="F161" s="77" t="s">
        <v>90</v>
      </c>
      <c r="G161" s="95"/>
      <c r="H161" s="96" t="s">
        <v>114</v>
      </c>
      <c r="I161" s="70" t="s">
        <v>1098</v>
      </c>
      <c r="J161" s="71" t="s">
        <v>203</v>
      </c>
      <c r="K161" s="72"/>
      <c r="L161" s="72"/>
      <c r="M161" s="72">
        <v>210</v>
      </c>
      <c r="N161" s="72">
        <v>350</v>
      </c>
      <c r="O161" s="72">
        <v>350</v>
      </c>
      <c r="P161" s="72">
        <v>1800</v>
      </c>
      <c r="Q161" s="1084">
        <v>2000</v>
      </c>
      <c r="R161" s="1073"/>
      <c r="S161" s="97"/>
      <c r="T161" s="886"/>
      <c r="U161" s="97"/>
      <c r="V161" s="98"/>
    </row>
    <row r="162" spans="1:24" ht="12.75" customHeight="1">
      <c r="B162" s="65">
        <v>1</v>
      </c>
      <c r="C162" s="66">
        <f t="shared" si="23"/>
        <v>4</v>
      </c>
      <c r="D162" s="76" t="s">
        <v>87</v>
      </c>
      <c r="E162" s="76" t="s">
        <v>68</v>
      </c>
      <c r="F162" s="77" t="s">
        <v>90</v>
      </c>
      <c r="G162" s="78"/>
      <c r="H162" s="96" t="s">
        <v>110</v>
      </c>
      <c r="I162" s="107" t="s">
        <v>1099</v>
      </c>
      <c r="J162" s="81" t="s">
        <v>10</v>
      </c>
      <c r="K162" s="72"/>
      <c r="L162" s="72"/>
      <c r="M162" s="72"/>
      <c r="N162" s="72">
        <v>4200</v>
      </c>
      <c r="O162" s="72">
        <v>4200</v>
      </c>
      <c r="P162" s="72">
        <v>4000</v>
      </c>
      <c r="Q162" s="1084">
        <v>4000</v>
      </c>
      <c r="R162" s="1073"/>
      <c r="S162" s="97"/>
      <c r="T162" s="886"/>
      <c r="U162" s="97"/>
      <c r="V162" s="98"/>
    </row>
    <row r="163" spans="1:24" ht="12.75" customHeight="1">
      <c r="B163" s="65">
        <v>1</v>
      </c>
      <c r="C163" s="66">
        <f t="shared" si="23"/>
        <v>1</v>
      </c>
      <c r="D163" s="76" t="s">
        <v>87</v>
      </c>
      <c r="E163" s="99" t="s">
        <v>70</v>
      </c>
      <c r="F163" s="76" t="s">
        <v>68</v>
      </c>
      <c r="G163" s="95"/>
      <c r="H163" s="96" t="s">
        <v>188</v>
      </c>
      <c r="I163" s="70" t="s">
        <v>1100</v>
      </c>
      <c r="J163" s="71" t="s">
        <v>92</v>
      </c>
      <c r="K163" s="72"/>
      <c r="L163" s="72"/>
      <c r="M163" s="72">
        <v>2100</v>
      </c>
      <c r="N163" s="72">
        <v>3500</v>
      </c>
      <c r="O163" s="72">
        <v>3500</v>
      </c>
      <c r="P163" s="72">
        <v>4000</v>
      </c>
      <c r="Q163" s="1084">
        <v>4200</v>
      </c>
      <c r="R163" s="1074">
        <v>4400</v>
      </c>
      <c r="S163" s="97"/>
      <c r="T163" s="886"/>
      <c r="U163" s="97"/>
      <c r="V163" s="98"/>
    </row>
    <row r="164" spans="1:24" ht="12.75" customHeight="1">
      <c r="B164" s="65">
        <v>1</v>
      </c>
      <c r="C164" s="66">
        <f t="shared" si="23"/>
        <v>2</v>
      </c>
      <c r="D164" s="105" t="s">
        <v>90</v>
      </c>
      <c r="E164" s="105" t="s">
        <v>90</v>
      </c>
      <c r="F164" s="105" t="s">
        <v>90</v>
      </c>
      <c r="G164" s="68"/>
      <c r="H164" s="69" t="s">
        <v>114</v>
      </c>
      <c r="I164" s="70" t="s">
        <v>1101</v>
      </c>
      <c r="J164" s="71" t="s">
        <v>616</v>
      </c>
      <c r="K164" s="72"/>
      <c r="L164" s="72">
        <v>1470</v>
      </c>
      <c r="M164" s="72">
        <v>2450</v>
      </c>
      <c r="N164" s="72">
        <v>2450</v>
      </c>
      <c r="O164" s="72">
        <v>2450</v>
      </c>
      <c r="P164" s="72">
        <v>3800</v>
      </c>
      <c r="Q164" s="1063">
        <v>3800</v>
      </c>
      <c r="R164" s="1026"/>
      <c r="S164" s="73"/>
      <c r="T164" s="899"/>
      <c r="U164" s="73"/>
      <c r="V164" s="74"/>
    </row>
    <row r="165" spans="1:24" ht="12.75" customHeight="1">
      <c r="B165" s="65">
        <v>1</v>
      </c>
      <c r="C165" s="66">
        <f t="shared" si="23"/>
        <v>3</v>
      </c>
      <c r="D165" s="77" t="s">
        <v>90</v>
      </c>
      <c r="E165" s="76" t="s">
        <v>87</v>
      </c>
      <c r="F165" s="76" t="s">
        <v>68</v>
      </c>
      <c r="G165" s="78"/>
      <c r="H165" s="96" t="s">
        <v>188</v>
      </c>
      <c r="I165" s="107" t="s">
        <v>1102</v>
      </c>
      <c r="J165" s="81" t="s">
        <v>7</v>
      </c>
      <c r="K165" s="72">
        <v>900</v>
      </c>
      <c r="L165" s="72">
        <v>1600</v>
      </c>
      <c r="M165" s="72">
        <v>1600</v>
      </c>
      <c r="N165" s="72">
        <v>1600</v>
      </c>
      <c r="O165" s="72">
        <v>1600</v>
      </c>
      <c r="P165" s="72">
        <v>1900</v>
      </c>
      <c r="Q165" s="1066">
        <v>2000</v>
      </c>
      <c r="R165" s="1077"/>
      <c r="S165" s="103"/>
      <c r="T165" s="905"/>
      <c r="U165" s="103"/>
      <c r="V165" s="158"/>
    </row>
    <row r="166" spans="1:24" ht="12.75" customHeight="1">
      <c r="B166" s="456"/>
      <c r="C166" s="457"/>
      <c r="D166" s="458"/>
      <c r="E166" s="458"/>
      <c r="F166" s="458"/>
      <c r="G166" s="459"/>
      <c r="H166" s="457"/>
      <c r="I166" s="464" t="s">
        <v>118</v>
      </c>
      <c r="J166" s="461"/>
      <c r="K166" s="72"/>
      <c r="L166" s="72"/>
      <c r="M166" s="72"/>
      <c r="N166" s="72"/>
      <c r="O166" s="72"/>
      <c r="P166" s="72"/>
      <c r="Q166" s="1083"/>
      <c r="R166" s="1072"/>
      <c r="S166" s="462"/>
      <c r="T166" s="898"/>
      <c r="U166" s="462"/>
      <c r="V166" s="463"/>
    </row>
    <row r="167" spans="1:24" ht="12" customHeight="1">
      <c r="B167" s="65">
        <v>1</v>
      </c>
      <c r="C167" s="66">
        <f t="shared" ref="C167:C173" si="24">IF(E167="A",4,IF(E167="B",3,IF(E167="C",2,IF(E167="D",1,0))))</f>
        <v>2</v>
      </c>
      <c r="D167" s="77" t="s">
        <v>90</v>
      </c>
      <c r="E167" s="77" t="s">
        <v>90</v>
      </c>
      <c r="F167" s="76" t="s">
        <v>68</v>
      </c>
      <c r="G167" s="95"/>
      <c r="H167" s="96" t="s">
        <v>122</v>
      </c>
      <c r="I167" s="70" t="s">
        <v>1103</v>
      </c>
      <c r="J167" s="71" t="s">
        <v>10</v>
      </c>
      <c r="K167" s="72">
        <v>500</v>
      </c>
      <c r="L167" s="72">
        <v>1500</v>
      </c>
      <c r="M167" s="72">
        <v>1800</v>
      </c>
      <c r="N167" s="72">
        <v>2000</v>
      </c>
      <c r="O167" s="72">
        <v>2000</v>
      </c>
      <c r="P167" s="72">
        <v>2000</v>
      </c>
      <c r="Q167" s="1084">
        <v>2000</v>
      </c>
      <c r="R167" s="1267">
        <v>2000</v>
      </c>
      <c r="S167" s="820">
        <v>2000</v>
      </c>
      <c r="T167" s="886"/>
      <c r="U167" s="97"/>
      <c r="V167" s="98"/>
    </row>
    <row r="168" spans="1:24" ht="12.75" customHeight="1">
      <c r="A168" s="320"/>
      <c r="B168" s="65">
        <v>1</v>
      </c>
      <c r="C168" s="66">
        <f>IF(E168="A",1,IF(E168="B",1,0))</f>
        <v>1</v>
      </c>
      <c r="D168" s="1253" t="s">
        <v>87</v>
      </c>
      <c r="E168" s="1253" t="s">
        <v>68</v>
      </c>
      <c r="F168" s="1253" t="s">
        <v>68</v>
      </c>
      <c r="G168" s="78"/>
      <c r="H168" s="100" t="s">
        <v>197</v>
      </c>
      <c r="I168" s="826" t="s">
        <v>6517</v>
      </c>
      <c r="J168" s="81" t="s">
        <v>14</v>
      </c>
      <c r="K168" s="72"/>
      <c r="L168" s="72"/>
      <c r="M168" s="72"/>
      <c r="N168" s="72"/>
      <c r="O168" s="72"/>
      <c r="P168" s="72"/>
      <c r="Q168" s="833">
        <v>1860</v>
      </c>
      <c r="R168" s="822">
        <v>3100</v>
      </c>
      <c r="S168" s="769">
        <v>3100</v>
      </c>
      <c r="T168" s="880"/>
      <c r="U168" s="880"/>
      <c r="V168" s="110"/>
      <c r="X168" s="123"/>
    </row>
    <row r="169" spans="1:24" ht="12.75" customHeight="1">
      <c r="A169" s="111"/>
      <c r="B169" s="65">
        <v>1</v>
      </c>
      <c r="C169" s="66">
        <f t="shared" si="24"/>
        <v>4</v>
      </c>
      <c r="D169" s="1033" t="s">
        <v>90</v>
      </c>
      <c r="E169" s="1030" t="s">
        <v>68</v>
      </c>
      <c r="F169" s="1034" t="s">
        <v>68</v>
      </c>
      <c r="G169" s="78"/>
      <c r="H169" s="100" t="s">
        <v>119</v>
      </c>
      <c r="I169" s="101" t="s">
        <v>6253</v>
      </c>
      <c r="J169" s="1023" t="s">
        <v>616</v>
      </c>
      <c r="K169" s="72"/>
      <c r="L169" s="72"/>
      <c r="M169" s="72"/>
      <c r="N169" s="72"/>
      <c r="O169" s="72"/>
      <c r="P169" s="72">
        <v>840</v>
      </c>
      <c r="Q169" s="1063">
        <v>1400</v>
      </c>
      <c r="R169" s="1025">
        <v>1400</v>
      </c>
      <c r="S169" s="1027"/>
      <c r="T169" s="1028"/>
      <c r="U169" s="1028"/>
      <c r="V169" s="1029"/>
      <c r="X169" s="123"/>
    </row>
    <row r="170" spans="1:24" ht="12.75" customHeight="1">
      <c r="B170" s="65">
        <v>1</v>
      </c>
      <c r="C170" s="66">
        <f t="shared" si="24"/>
        <v>3</v>
      </c>
      <c r="D170" s="823" t="s">
        <v>87</v>
      </c>
      <c r="E170" s="823" t="s">
        <v>87</v>
      </c>
      <c r="F170" s="823" t="s">
        <v>68</v>
      </c>
      <c r="G170" s="78"/>
      <c r="H170" s="100" t="s">
        <v>122</v>
      </c>
      <c r="I170" s="101" t="s">
        <v>6037</v>
      </c>
      <c r="J170" s="81" t="s">
        <v>7</v>
      </c>
      <c r="K170" s="72"/>
      <c r="L170" s="72"/>
      <c r="M170" s="72"/>
      <c r="N170" s="72"/>
      <c r="O170" s="72"/>
      <c r="P170" s="72">
        <v>750</v>
      </c>
      <c r="Q170" s="1064">
        <v>1000</v>
      </c>
      <c r="R170" s="829">
        <v>1100</v>
      </c>
      <c r="S170" s="769">
        <v>1200</v>
      </c>
      <c r="T170" s="880"/>
      <c r="U170" s="73"/>
      <c r="V170" s="196"/>
    </row>
    <row r="171" spans="1:24" ht="12.5">
      <c r="B171" s="65">
        <v>1</v>
      </c>
      <c r="C171" s="66">
        <f>IF(E171="A",4,IF(E171="B",3,IF(E171="C",2,IF(E171="D",1,0))))</f>
        <v>3</v>
      </c>
      <c r="D171" s="1038" t="s">
        <v>68</v>
      </c>
      <c r="E171" s="1038" t="s">
        <v>87</v>
      </c>
      <c r="F171" s="1038" t="s">
        <v>68</v>
      </c>
      <c r="G171" s="1007"/>
      <c r="H171" s="1039" t="s">
        <v>119</v>
      </c>
      <c r="I171" s="1000" t="s">
        <v>594</v>
      </c>
      <c r="J171" s="1023" t="s">
        <v>6111</v>
      </c>
      <c r="K171" s="72"/>
      <c r="L171" s="72"/>
      <c r="M171" s="72"/>
      <c r="N171" s="72"/>
      <c r="O171" s="72"/>
      <c r="P171" s="72">
        <v>4000</v>
      </c>
      <c r="Q171" s="1066">
        <v>4200</v>
      </c>
      <c r="R171" s="1025">
        <v>4400</v>
      </c>
      <c r="S171" s="1040"/>
      <c r="T171" s="1040"/>
      <c r="U171" s="1042"/>
      <c r="V171" s="1043"/>
      <c r="W171" s="109"/>
      <c r="X171" s="188"/>
    </row>
    <row r="172" spans="1:24" ht="12.75" customHeight="1">
      <c r="B172" s="65">
        <v>1</v>
      </c>
      <c r="C172" s="66">
        <f t="shared" si="24"/>
        <v>3</v>
      </c>
      <c r="D172" s="77" t="s">
        <v>90</v>
      </c>
      <c r="E172" s="76" t="s">
        <v>87</v>
      </c>
      <c r="F172" s="76" t="s">
        <v>87</v>
      </c>
      <c r="G172" s="95"/>
      <c r="H172" s="96" t="s">
        <v>119</v>
      </c>
      <c r="I172" s="70" t="s">
        <v>1104</v>
      </c>
      <c r="J172" s="71" t="s">
        <v>7</v>
      </c>
      <c r="K172" s="72"/>
      <c r="L172" s="72"/>
      <c r="M172" s="72">
        <v>200</v>
      </c>
      <c r="N172" s="72">
        <v>200</v>
      </c>
      <c r="O172" s="72">
        <v>200</v>
      </c>
      <c r="P172" s="72">
        <v>350</v>
      </c>
      <c r="Q172" s="1064">
        <v>800</v>
      </c>
      <c r="R172" s="829">
        <v>850</v>
      </c>
      <c r="S172" s="769">
        <v>900</v>
      </c>
      <c r="T172" s="886"/>
      <c r="U172" s="97"/>
      <c r="V172" s="98"/>
    </row>
    <row r="173" spans="1:24" ht="12.75" customHeight="1">
      <c r="B173" s="65">
        <v>1</v>
      </c>
      <c r="C173" s="66">
        <f t="shared" si="24"/>
        <v>2</v>
      </c>
      <c r="D173" s="76" t="s">
        <v>87</v>
      </c>
      <c r="E173" s="77" t="s">
        <v>90</v>
      </c>
      <c r="F173" s="76" t="s">
        <v>68</v>
      </c>
      <c r="G173" s="185"/>
      <c r="H173" s="96" t="s">
        <v>122</v>
      </c>
      <c r="I173" s="70" t="s">
        <v>1105</v>
      </c>
      <c r="J173" s="71" t="s">
        <v>616</v>
      </c>
      <c r="K173" s="72"/>
      <c r="L173" s="72"/>
      <c r="M173" s="72">
        <v>700</v>
      </c>
      <c r="N173" s="72">
        <v>700</v>
      </c>
      <c r="O173" s="72">
        <v>700</v>
      </c>
      <c r="P173" s="72">
        <v>700</v>
      </c>
      <c r="Q173" s="1064">
        <v>750</v>
      </c>
      <c r="R173" s="829">
        <v>800</v>
      </c>
      <c r="S173" s="769">
        <v>850</v>
      </c>
      <c r="T173" s="880"/>
      <c r="U173" s="73"/>
      <c r="V173" s="196"/>
    </row>
    <row r="174" spans="1:24" ht="12.75" customHeight="1">
      <c r="B174" s="456"/>
      <c r="C174" s="457"/>
      <c r="D174" s="458"/>
      <c r="E174" s="458"/>
      <c r="F174" s="458"/>
      <c r="G174" s="459"/>
      <c r="H174" s="457"/>
      <c r="I174" s="460" t="s">
        <v>125</v>
      </c>
      <c r="J174" s="461"/>
      <c r="K174" s="72"/>
      <c r="L174" s="72"/>
      <c r="M174" s="72"/>
      <c r="N174" s="72"/>
      <c r="O174" s="72"/>
      <c r="P174" s="72"/>
      <c r="Q174" s="1083"/>
      <c r="R174" s="1072"/>
      <c r="S174" s="462"/>
      <c r="T174" s="898"/>
      <c r="U174" s="462"/>
      <c r="V174" s="463"/>
    </row>
    <row r="175" spans="1:24" ht="12" customHeight="1">
      <c r="B175" s="65">
        <v>1</v>
      </c>
      <c r="C175" s="66">
        <f t="shared" ref="C175:C182" si="25">IF(E175="A",4,IF(E175="B",3,IF(E175="C",2,IF(E175="D",1,0))))</f>
        <v>4</v>
      </c>
      <c r="D175" s="99" t="s">
        <v>70</v>
      </c>
      <c r="E175" s="76" t="s">
        <v>68</v>
      </c>
      <c r="F175" s="77" t="s">
        <v>90</v>
      </c>
      <c r="G175" s="95"/>
      <c r="H175" s="96" t="s">
        <v>126</v>
      </c>
      <c r="I175" s="70" t="s">
        <v>1109</v>
      </c>
      <c r="J175" s="71" t="s">
        <v>616</v>
      </c>
      <c r="K175" s="72">
        <v>750</v>
      </c>
      <c r="L175" s="72">
        <v>1600</v>
      </c>
      <c r="M175" s="72">
        <v>1700</v>
      </c>
      <c r="N175" s="72">
        <v>1800</v>
      </c>
      <c r="O175" s="72">
        <v>1800</v>
      </c>
      <c r="P175" s="72">
        <v>2000</v>
      </c>
      <c r="Q175" s="1085">
        <v>2100</v>
      </c>
      <c r="R175" s="1074">
        <v>2100</v>
      </c>
      <c r="S175" s="820">
        <v>2100</v>
      </c>
      <c r="T175" s="886"/>
      <c r="U175" s="97"/>
      <c r="V175" s="98"/>
    </row>
    <row r="176" spans="1:24" ht="12.75" customHeight="1">
      <c r="B176" s="65">
        <v>1</v>
      </c>
      <c r="C176" s="66">
        <f t="shared" si="25"/>
        <v>3</v>
      </c>
      <c r="D176" s="823" t="s">
        <v>87</v>
      </c>
      <c r="E176" s="823" t="s">
        <v>87</v>
      </c>
      <c r="F176" s="823" t="s">
        <v>87</v>
      </c>
      <c r="G176" s="78"/>
      <c r="H176" s="100" t="s">
        <v>126</v>
      </c>
      <c r="I176" s="101" t="s">
        <v>6046</v>
      </c>
      <c r="J176" s="81" t="s">
        <v>203</v>
      </c>
      <c r="K176" s="72"/>
      <c r="L176" s="72"/>
      <c r="M176" s="72"/>
      <c r="N176" s="72"/>
      <c r="O176" s="72"/>
      <c r="P176" s="72">
        <v>1400</v>
      </c>
      <c r="Q176" s="1063">
        <v>1400</v>
      </c>
      <c r="R176" s="108"/>
      <c r="S176" s="73"/>
      <c r="T176" s="880"/>
      <c r="U176" s="73"/>
      <c r="V176" s="196"/>
    </row>
    <row r="177" spans="1:26" ht="12.75" customHeight="1">
      <c r="A177" s="111"/>
      <c r="B177" s="65">
        <v>1</v>
      </c>
      <c r="C177" s="66">
        <f t="shared" si="25"/>
        <v>4</v>
      </c>
      <c r="D177" s="1033" t="s">
        <v>90</v>
      </c>
      <c r="E177" s="1030" t="s">
        <v>68</v>
      </c>
      <c r="F177" s="1034" t="s">
        <v>68</v>
      </c>
      <c r="G177" s="78"/>
      <c r="H177" s="100" t="s">
        <v>129</v>
      </c>
      <c r="I177" s="101" t="s">
        <v>6289</v>
      </c>
      <c r="J177" s="1023" t="s">
        <v>616</v>
      </c>
      <c r="K177" s="72"/>
      <c r="L177" s="72"/>
      <c r="M177" s="72"/>
      <c r="N177" s="72"/>
      <c r="O177" s="72"/>
      <c r="P177" s="72">
        <v>2280</v>
      </c>
      <c r="Q177" s="1063">
        <v>3800</v>
      </c>
      <c r="R177" s="1025">
        <v>3800</v>
      </c>
      <c r="S177" s="1027"/>
      <c r="T177" s="1028"/>
      <c r="U177" s="1028"/>
      <c r="V177" s="1029"/>
      <c r="X177" s="123"/>
      <c r="Y177" s="123"/>
    </row>
    <row r="178" spans="1:26" ht="12.75" customHeight="1">
      <c r="A178" s="810"/>
      <c r="B178" s="65">
        <v>1</v>
      </c>
      <c r="C178" s="66">
        <f t="shared" si="25"/>
        <v>2</v>
      </c>
      <c r="D178" s="77" t="s">
        <v>90</v>
      </c>
      <c r="E178" s="77" t="s">
        <v>90</v>
      </c>
      <c r="F178" s="76" t="s">
        <v>68</v>
      </c>
      <c r="G178" s="78"/>
      <c r="H178" s="100" t="s">
        <v>131</v>
      </c>
      <c r="I178" s="101" t="s">
        <v>5798</v>
      </c>
      <c r="J178" s="81" t="s">
        <v>10</v>
      </c>
      <c r="K178" s="72"/>
      <c r="L178" s="72"/>
      <c r="M178" s="72"/>
      <c r="N178" s="72">
        <v>200</v>
      </c>
      <c r="O178" s="72">
        <v>200</v>
      </c>
      <c r="P178" s="72">
        <v>500</v>
      </c>
      <c r="Q178" s="1063">
        <v>500</v>
      </c>
      <c r="R178" s="829">
        <v>500</v>
      </c>
      <c r="S178" s="73"/>
      <c r="T178" s="880"/>
      <c r="U178" s="73"/>
      <c r="V178" s="196"/>
    </row>
    <row r="179" spans="1:26" ht="12.75" customHeight="1">
      <c r="B179" s="65">
        <v>1</v>
      </c>
      <c r="C179" s="66">
        <f t="shared" si="25"/>
        <v>3</v>
      </c>
      <c r="D179" s="77" t="s">
        <v>90</v>
      </c>
      <c r="E179" s="76" t="s">
        <v>87</v>
      </c>
      <c r="F179" s="76" t="s">
        <v>68</v>
      </c>
      <c r="G179" s="95"/>
      <c r="H179" s="96" t="s">
        <v>129</v>
      </c>
      <c r="I179" s="70" t="s">
        <v>1111</v>
      </c>
      <c r="J179" s="71" t="s">
        <v>6111</v>
      </c>
      <c r="K179" s="72"/>
      <c r="L179" s="72"/>
      <c r="M179" s="72">
        <v>450</v>
      </c>
      <c r="N179" s="72">
        <v>750</v>
      </c>
      <c r="O179" s="72">
        <v>750</v>
      </c>
      <c r="P179" s="72">
        <v>1800</v>
      </c>
      <c r="Q179" s="1064">
        <v>1800</v>
      </c>
      <c r="R179" s="1025">
        <v>1900</v>
      </c>
      <c r="S179" s="769">
        <v>2000</v>
      </c>
      <c r="T179" s="886"/>
      <c r="U179" s="97"/>
      <c r="V179" s="98"/>
    </row>
    <row r="180" spans="1:26" ht="12.75" customHeight="1">
      <c r="B180" s="65">
        <v>1</v>
      </c>
      <c r="C180" s="66">
        <f t="shared" si="25"/>
        <v>2</v>
      </c>
      <c r="D180" s="99" t="s">
        <v>70</v>
      </c>
      <c r="E180" s="77" t="s">
        <v>90</v>
      </c>
      <c r="F180" s="76" t="s">
        <v>87</v>
      </c>
      <c r="G180" s="95"/>
      <c r="H180" s="96" t="s">
        <v>126</v>
      </c>
      <c r="I180" s="70" t="s">
        <v>1112</v>
      </c>
      <c r="J180" s="81" t="s">
        <v>6111</v>
      </c>
      <c r="K180" s="72">
        <v>1455</v>
      </c>
      <c r="L180" s="72">
        <v>2425</v>
      </c>
      <c r="M180" s="72">
        <v>2425</v>
      </c>
      <c r="N180" s="72">
        <v>3300</v>
      </c>
      <c r="O180" s="72">
        <v>3300</v>
      </c>
      <c r="P180" s="72">
        <v>3500</v>
      </c>
      <c r="Q180" s="1084">
        <v>3500</v>
      </c>
      <c r="R180" s="1267">
        <v>3500</v>
      </c>
      <c r="S180" s="820">
        <v>3500</v>
      </c>
      <c r="T180" s="900"/>
      <c r="U180" s="97"/>
      <c r="V180" s="98"/>
    </row>
    <row r="181" spans="1:26" ht="12.75" customHeight="1">
      <c r="B181" s="65">
        <v>1</v>
      </c>
      <c r="C181" s="66">
        <f t="shared" si="25"/>
        <v>4</v>
      </c>
      <c r="D181" s="77" t="s">
        <v>90</v>
      </c>
      <c r="E181" s="76" t="s">
        <v>68</v>
      </c>
      <c r="F181" s="76" t="s">
        <v>87</v>
      </c>
      <c r="G181" s="95"/>
      <c r="H181" s="96" t="s">
        <v>131</v>
      </c>
      <c r="I181" s="70" t="s">
        <v>1113</v>
      </c>
      <c r="J181" s="71" t="s">
        <v>1056</v>
      </c>
      <c r="K181" s="72">
        <v>350</v>
      </c>
      <c r="L181" s="72">
        <v>500</v>
      </c>
      <c r="M181" s="72">
        <v>500</v>
      </c>
      <c r="N181" s="72">
        <v>500</v>
      </c>
      <c r="O181" s="72">
        <v>500</v>
      </c>
      <c r="P181" s="72">
        <v>750</v>
      </c>
      <c r="Q181" s="1084">
        <v>750</v>
      </c>
      <c r="R181" s="1073"/>
      <c r="S181" s="97"/>
      <c r="T181" s="886"/>
      <c r="U181" s="97"/>
      <c r="V181" s="98"/>
      <c r="W181" s="123"/>
    </row>
    <row r="182" spans="1:26" ht="12.75" customHeight="1">
      <c r="B182" s="65">
        <v>1</v>
      </c>
      <c r="C182" s="66">
        <f t="shared" si="25"/>
        <v>3</v>
      </c>
      <c r="D182" s="77" t="s">
        <v>90</v>
      </c>
      <c r="E182" s="76" t="s">
        <v>87</v>
      </c>
      <c r="F182" s="76" t="s">
        <v>68</v>
      </c>
      <c r="G182" s="95"/>
      <c r="H182" s="96" t="s">
        <v>131</v>
      </c>
      <c r="I182" s="70" t="s">
        <v>1114</v>
      </c>
      <c r="J182" s="71" t="s">
        <v>616</v>
      </c>
      <c r="K182" s="72">
        <v>2800</v>
      </c>
      <c r="L182" s="72">
        <v>4400</v>
      </c>
      <c r="M182" s="72">
        <v>4600</v>
      </c>
      <c r="N182" s="72">
        <v>4800</v>
      </c>
      <c r="O182" s="72">
        <v>4800</v>
      </c>
      <c r="P182" s="72">
        <v>4800</v>
      </c>
      <c r="Q182" s="1085">
        <v>4800</v>
      </c>
      <c r="R182" s="1074">
        <v>4800</v>
      </c>
      <c r="S182" s="97"/>
      <c r="T182" s="886"/>
      <c r="U182" s="97"/>
      <c r="V182" s="98"/>
    </row>
    <row r="183" spans="1:26" ht="12.75" customHeight="1">
      <c r="B183" s="456"/>
      <c r="C183" s="457"/>
      <c r="D183" s="458"/>
      <c r="E183" s="458"/>
      <c r="F183" s="458"/>
      <c r="G183" s="459"/>
      <c r="H183" s="457"/>
      <c r="I183" s="460" t="s">
        <v>134</v>
      </c>
      <c r="J183" s="461"/>
      <c r="K183" s="72"/>
      <c r="L183" s="72"/>
      <c r="M183" s="72"/>
      <c r="N183" s="72"/>
      <c r="O183" s="72"/>
      <c r="P183" s="72"/>
      <c r="Q183" s="1083"/>
      <c r="R183" s="1072"/>
      <c r="S183" s="462"/>
      <c r="T183" s="898"/>
      <c r="U183" s="462"/>
      <c r="V183" s="463"/>
      <c r="W183" s="186"/>
      <c r="X183" s="186"/>
      <c r="Y183" s="186"/>
      <c r="Z183" s="186"/>
    </row>
    <row r="184" spans="1:26" ht="12.75" customHeight="1">
      <c r="A184" s="810"/>
      <c r="B184" s="65">
        <v>1</v>
      </c>
      <c r="C184" s="66">
        <f t="shared" ref="C184:C193" si="26">IF(E184="A",4,IF(E184="B",3,IF(E184="C",2,IF(E184="D",1,0))))</f>
        <v>4</v>
      </c>
      <c r="D184" s="77" t="s">
        <v>90</v>
      </c>
      <c r="E184" s="76" t="s">
        <v>68</v>
      </c>
      <c r="F184" s="77" t="s">
        <v>90</v>
      </c>
      <c r="G184" s="78"/>
      <c r="H184" s="100" t="s">
        <v>135</v>
      </c>
      <c r="I184" s="101" t="s">
        <v>5850</v>
      </c>
      <c r="J184" s="81" t="s">
        <v>10</v>
      </c>
      <c r="K184" s="72"/>
      <c r="L184" s="72"/>
      <c r="M184" s="72"/>
      <c r="N184" s="72">
        <v>1680</v>
      </c>
      <c r="O184" s="72">
        <v>1680</v>
      </c>
      <c r="P184" s="72">
        <v>2800</v>
      </c>
      <c r="Q184" s="1064">
        <v>4000</v>
      </c>
      <c r="R184" s="829">
        <v>4200</v>
      </c>
      <c r="S184" s="769">
        <v>4600</v>
      </c>
      <c r="T184" s="880"/>
      <c r="U184" s="73"/>
      <c r="V184" s="196"/>
    </row>
    <row r="185" spans="1:26" ht="12.75" customHeight="1">
      <c r="B185" s="65">
        <v>1</v>
      </c>
      <c r="C185" s="66">
        <f t="shared" si="26"/>
        <v>4</v>
      </c>
      <c r="D185" s="823" t="s">
        <v>87</v>
      </c>
      <c r="E185" s="823" t="s">
        <v>68</v>
      </c>
      <c r="F185" s="823" t="s">
        <v>68</v>
      </c>
      <c r="G185" s="78"/>
      <c r="H185" s="100" t="s">
        <v>135</v>
      </c>
      <c r="I185" s="101" t="s">
        <v>6093</v>
      </c>
      <c r="J185" s="81" t="s">
        <v>1056</v>
      </c>
      <c r="K185" s="72"/>
      <c r="L185" s="72"/>
      <c r="M185" s="72"/>
      <c r="N185" s="72"/>
      <c r="O185" s="72"/>
      <c r="P185" s="72">
        <v>200</v>
      </c>
      <c r="Q185" s="1064">
        <v>400</v>
      </c>
      <c r="R185" s="829">
        <v>400</v>
      </c>
      <c r="S185" s="769">
        <v>400</v>
      </c>
      <c r="T185" s="880"/>
      <c r="U185" s="73"/>
      <c r="V185" s="196"/>
    </row>
    <row r="186" spans="1:26" ht="12.75" customHeight="1">
      <c r="B186" s="65">
        <v>1</v>
      </c>
      <c r="C186" s="66">
        <f t="shared" si="26"/>
        <v>4</v>
      </c>
      <c r="D186" s="824" t="s">
        <v>90</v>
      </c>
      <c r="E186" s="823" t="s">
        <v>68</v>
      </c>
      <c r="F186" s="824" t="s">
        <v>90</v>
      </c>
      <c r="G186" s="78"/>
      <c r="H186" s="100" t="s">
        <v>402</v>
      </c>
      <c r="I186" s="101" t="s">
        <v>6069</v>
      </c>
      <c r="J186" s="81" t="s">
        <v>203</v>
      </c>
      <c r="K186" s="72"/>
      <c r="L186" s="72"/>
      <c r="M186" s="72"/>
      <c r="N186" s="72"/>
      <c r="O186" s="72"/>
      <c r="P186" s="72">
        <v>900</v>
      </c>
      <c r="Q186" s="1063">
        <v>900</v>
      </c>
      <c r="R186" s="108"/>
      <c r="S186" s="73"/>
      <c r="T186" s="880"/>
      <c r="U186" s="73"/>
      <c r="V186" s="196"/>
    </row>
    <row r="187" spans="1:26" ht="12.75" customHeight="1">
      <c r="A187" s="111"/>
      <c r="B187" s="65">
        <v>1</v>
      </c>
      <c r="C187" s="66">
        <f t="shared" si="26"/>
        <v>2</v>
      </c>
      <c r="D187" s="1030" t="s">
        <v>87</v>
      </c>
      <c r="E187" s="1033" t="s">
        <v>90</v>
      </c>
      <c r="F187" s="1034" t="s">
        <v>87</v>
      </c>
      <c r="G187" s="78"/>
      <c r="H187" s="100" t="s">
        <v>443</v>
      </c>
      <c r="I187" s="101" t="s">
        <v>6351</v>
      </c>
      <c r="J187" s="1023" t="s">
        <v>14</v>
      </c>
      <c r="K187" s="72"/>
      <c r="L187" s="72"/>
      <c r="M187" s="72"/>
      <c r="N187" s="72"/>
      <c r="O187" s="72"/>
      <c r="P187" s="72">
        <v>210</v>
      </c>
      <c r="Q187" s="1063">
        <v>350</v>
      </c>
      <c r="R187" s="1026"/>
      <c r="S187" s="1027"/>
      <c r="T187" s="1028"/>
      <c r="U187" s="1028"/>
      <c r="V187" s="1029"/>
      <c r="X187" s="123"/>
    </row>
    <row r="188" spans="1:26" ht="12.75" customHeight="1">
      <c r="A188" s="810"/>
      <c r="B188" s="65">
        <v>1</v>
      </c>
      <c r="C188" s="66">
        <f t="shared" si="26"/>
        <v>4</v>
      </c>
      <c r="D188" s="76" t="s">
        <v>68</v>
      </c>
      <c r="E188" s="76" t="s">
        <v>68</v>
      </c>
      <c r="F188" s="77" t="s">
        <v>90</v>
      </c>
      <c r="G188" s="78"/>
      <c r="H188" s="100" t="s">
        <v>1222</v>
      </c>
      <c r="I188" s="101" t="s">
        <v>5898</v>
      </c>
      <c r="J188" s="81" t="s">
        <v>7</v>
      </c>
      <c r="K188" s="72"/>
      <c r="L188" s="72"/>
      <c r="M188" s="72"/>
      <c r="N188" s="72">
        <v>840</v>
      </c>
      <c r="O188" s="72">
        <v>840</v>
      </c>
      <c r="P188" s="72">
        <v>1400</v>
      </c>
      <c r="Q188" s="1064">
        <v>1800</v>
      </c>
      <c r="R188" s="829">
        <v>2000</v>
      </c>
      <c r="S188" s="769">
        <v>2200</v>
      </c>
      <c r="T188" s="880"/>
      <c r="U188" s="73"/>
      <c r="V188" s="196"/>
    </row>
    <row r="189" spans="1:26" ht="12.75" customHeight="1">
      <c r="A189" s="320"/>
      <c r="B189" s="65">
        <v>1</v>
      </c>
      <c r="C189" s="66">
        <f>IF(E189="A",1,IF(E189="B",1,0))</f>
        <v>1</v>
      </c>
      <c r="D189" s="1255" t="s">
        <v>70</v>
      </c>
      <c r="E189" s="1253" t="s">
        <v>87</v>
      </c>
      <c r="F189" s="1254" t="s">
        <v>90</v>
      </c>
      <c r="G189" s="78"/>
      <c r="H189" s="100" t="s">
        <v>140</v>
      </c>
      <c r="I189" s="826" t="s">
        <v>6596</v>
      </c>
      <c r="J189" s="81" t="s">
        <v>10</v>
      </c>
      <c r="K189" s="72"/>
      <c r="L189" s="72"/>
      <c r="M189" s="72"/>
      <c r="N189" s="72"/>
      <c r="O189" s="72"/>
      <c r="P189" s="72"/>
      <c r="Q189" s="833">
        <v>840</v>
      </c>
      <c r="R189" s="822">
        <v>1400</v>
      </c>
      <c r="S189" s="769">
        <v>1400</v>
      </c>
      <c r="T189" s="880"/>
      <c r="U189" s="880"/>
      <c r="V189" s="110"/>
      <c r="X189" s="123"/>
    </row>
    <row r="190" spans="1:26" ht="12.5">
      <c r="B190" s="65">
        <v>1</v>
      </c>
      <c r="C190" s="66">
        <v>3</v>
      </c>
      <c r="D190" s="1038" t="s">
        <v>87</v>
      </c>
      <c r="E190" s="1038" t="s">
        <v>87</v>
      </c>
      <c r="F190" s="1037" t="s">
        <v>70</v>
      </c>
      <c r="G190" s="1007"/>
      <c r="H190" s="1039" t="s">
        <v>140</v>
      </c>
      <c r="I190" s="1000" t="s">
        <v>651</v>
      </c>
      <c r="J190" s="1023" t="s">
        <v>92</v>
      </c>
      <c r="K190" s="72"/>
      <c r="L190" s="72"/>
      <c r="M190" s="72"/>
      <c r="N190" s="72"/>
      <c r="O190" s="72"/>
      <c r="P190" s="72">
        <v>4000</v>
      </c>
      <c r="Q190" s="1066">
        <v>4200</v>
      </c>
      <c r="R190" s="1026"/>
      <c r="S190" s="1040"/>
      <c r="T190" s="1040"/>
      <c r="U190" s="1042"/>
      <c r="V190" s="1043"/>
      <c r="W190" s="109"/>
      <c r="X190" s="188"/>
    </row>
    <row r="191" spans="1:26" ht="12.75" customHeight="1">
      <c r="B191" s="65">
        <v>1</v>
      </c>
      <c r="C191" s="66">
        <f t="shared" si="26"/>
        <v>3</v>
      </c>
      <c r="D191" s="823" t="s">
        <v>87</v>
      </c>
      <c r="E191" s="823" t="s">
        <v>87</v>
      </c>
      <c r="F191" s="824" t="s">
        <v>90</v>
      </c>
      <c r="G191" s="78"/>
      <c r="H191" s="100" t="s">
        <v>140</v>
      </c>
      <c r="I191" s="101" t="s">
        <v>6082</v>
      </c>
      <c r="J191" s="81" t="s">
        <v>10</v>
      </c>
      <c r="K191" s="72"/>
      <c r="L191" s="72"/>
      <c r="M191" s="72"/>
      <c r="N191" s="72"/>
      <c r="O191" s="72"/>
      <c r="P191" s="72">
        <v>500</v>
      </c>
      <c r="Q191" s="1064">
        <v>600</v>
      </c>
      <c r="R191" s="829">
        <v>600</v>
      </c>
      <c r="S191" s="769">
        <v>600</v>
      </c>
      <c r="T191" s="880"/>
      <c r="U191" s="73"/>
      <c r="V191" s="196"/>
    </row>
    <row r="192" spans="1:26" ht="12.75" customHeight="1">
      <c r="A192" s="810"/>
      <c r="B192" s="65">
        <v>1</v>
      </c>
      <c r="C192" s="66">
        <f t="shared" si="26"/>
        <v>4</v>
      </c>
      <c r="D192" s="77" t="s">
        <v>90</v>
      </c>
      <c r="E192" s="76" t="s">
        <v>68</v>
      </c>
      <c r="F192" s="76" t="s">
        <v>68</v>
      </c>
      <c r="G192" s="78"/>
      <c r="H192" s="100" t="s">
        <v>140</v>
      </c>
      <c r="I192" s="101" t="s">
        <v>5883</v>
      </c>
      <c r="J192" s="81" t="s">
        <v>203</v>
      </c>
      <c r="K192" s="72"/>
      <c r="L192" s="72"/>
      <c r="M192" s="72"/>
      <c r="N192" s="72">
        <v>450</v>
      </c>
      <c r="O192" s="72">
        <v>450</v>
      </c>
      <c r="P192" s="72">
        <v>1600</v>
      </c>
      <c r="Q192" s="1063">
        <v>1800</v>
      </c>
      <c r="R192" s="829">
        <v>2000</v>
      </c>
      <c r="S192" s="73"/>
      <c r="T192" s="880"/>
      <c r="U192" s="73"/>
      <c r="V192" s="196"/>
    </row>
    <row r="193" spans="1:24" ht="12.75" customHeight="1">
      <c r="B193" s="65">
        <v>1</v>
      </c>
      <c r="C193" s="66">
        <f t="shared" si="26"/>
        <v>4</v>
      </c>
      <c r="D193" s="77" t="s">
        <v>90</v>
      </c>
      <c r="E193" s="76" t="s">
        <v>68</v>
      </c>
      <c r="F193" s="76" t="s">
        <v>68</v>
      </c>
      <c r="G193" s="95"/>
      <c r="H193" s="96" t="s">
        <v>135</v>
      </c>
      <c r="I193" s="70" t="s">
        <v>1118</v>
      </c>
      <c r="J193" s="71" t="s">
        <v>7</v>
      </c>
      <c r="K193" s="72"/>
      <c r="L193" s="72"/>
      <c r="M193" s="72">
        <v>450</v>
      </c>
      <c r="N193" s="72">
        <v>750</v>
      </c>
      <c r="O193" s="72">
        <v>750</v>
      </c>
      <c r="P193" s="72">
        <v>1800</v>
      </c>
      <c r="Q193" s="1084">
        <v>2000</v>
      </c>
      <c r="R193" s="1073"/>
      <c r="S193" s="97"/>
      <c r="T193" s="886"/>
      <c r="U193" s="97"/>
      <c r="V193" s="98"/>
    </row>
    <row r="194" spans="1:24" ht="12.75" customHeight="1">
      <c r="B194" s="456"/>
      <c r="C194" s="457"/>
      <c r="D194" s="458"/>
      <c r="E194" s="458"/>
      <c r="F194" s="458"/>
      <c r="G194" s="459"/>
      <c r="H194" s="457"/>
      <c r="I194" s="464" t="s">
        <v>147</v>
      </c>
      <c r="J194" s="461"/>
      <c r="K194" s="114"/>
      <c r="L194" s="114"/>
      <c r="M194" s="114"/>
      <c r="N194" s="114"/>
      <c r="O194" s="114"/>
      <c r="P194" s="114"/>
      <c r="Q194" s="1083"/>
      <c r="R194" s="1072"/>
      <c r="S194" s="462"/>
      <c r="T194" s="898"/>
      <c r="U194" s="462"/>
      <c r="V194" s="463"/>
    </row>
    <row r="195" spans="1:24" ht="12.75" customHeight="1">
      <c r="A195" s="111"/>
      <c r="B195" s="65">
        <v>1</v>
      </c>
      <c r="C195" s="66">
        <f t="shared" ref="C195:C196" si="27">IF(E195="A",4,IF(E195="B",3,IF(E195="C",2,IF(E195="D",1,0))))</f>
        <v>3</v>
      </c>
      <c r="D195" s="1030" t="s">
        <v>87</v>
      </c>
      <c r="E195" s="1030" t="s">
        <v>87</v>
      </c>
      <c r="F195" s="1034" t="s">
        <v>68</v>
      </c>
      <c r="G195" s="78"/>
      <c r="H195" s="100" t="s">
        <v>148</v>
      </c>
      <c r="I195" s="101" t="s">
        <v>6373</v>
      </c>
      <c r="J195" s="1023" t="s">
        <v>14</v>
      </c>
      <c r="K195" s="72"/>
      <c r="L195" s="72"/>
      <c r="M195" s="72"/>
      <c r="N195" s="72"/>
      <c r="O195" s="72"/>
      <c r="P195" s="72">
        <v>450</v>
      </c>
      <c r="Q195" s="1063">
        <v>750</v>
      </c>
      <c r="R195" s="1026"/>
      <c r="S195" s="1027"/>
      <c r="T195" s="1028"/>
      <c r="U195" s="1028"/>
      <c r="V195" s="1029"/>
      <c r="X195" s="123"/>
    </row>
    <row r="196" spans="1:24" ht="12.75" customHeight="1">
      <c r="A196" s="810"/>
      <c r="B196" s="65">
        <v>1</v>
      </c>
      <c r="C196" s="66">
        <f t="shared" si="27"/>
        <v>2</v>
      </c>
      <c r="D196" s="77" t="s">
        <v>90</v>
      </c>
      <c r="E196" s="77" t="s">
        <v>90</v>
      </c>
      <c r="F196" s="77" t="s">
        <v>90</v>
      </c>
      <c r="G196" s="78"/>
      <c r="H196" s="100" t="s">
        <v>220</v>
      </c>
      <c r="I196" s="101" t="s">
        <v>5890</v>
      </c>
      <c r="J196" s="81" t="s">
        <v>203</v>
      </c>
      <c r="K196" s="72"/>
      <c r="L196" s="72"/>
      <c r="M196" s="72"/>
      <c r="N196" s="72">
        <v>210</v>
      </c>
      <c r="O196" s="72">
        <v>210</v>
      </c>
      <c r="P196" s="72">
        <v>400</v>
      </c>
      <c r="Q196" s="1063">
        <v>400</v>
      </c>
      <c r="R196" s="108"/>
      <c r="S196" s="73"/>
      <c r="T196" s="880"/>
      <c r="U196" s="73"/>
      <c r="V196" s="196"/>
    </row>
    <row r="197" spans="1:24" ht="12.75" customHeight="1" thickBot="1">
      <c r="B197" s="130"/>
      <c r="C197" s="130"/>
      <c r="D197" s="130"/>
      <c r="E197" s="130"/>
      <c r="F197" s="130"/>
      <c r="G197" s="130"/>
      <c r="H197" s="131"/>
      <c r="I197" s="131"/>
      <c r="J197" s="132"/>
      <c r="K197" s="133"/>
      <c r="L197" s="133"/>
      <c r="M197" s="133"/>
      <c r="N197" s="133"/>
      <c r="O197" s="133"/>
      <c r="P197" s="133"/>
      <c r="Q197" s="835"/>
      <c r="R197" s="134"/>
      <c r="S197" s="135"/>
      <c r="T197" s="133"/>
      <c r="U197" s="135"/>
      <c r="V197" s="133"/>
    </row>
    <row r="198" spans="1:24" ht="12" customHeight="1">
      <c r="B198" s="136"/>
      <c r="C198" s="136"/>
      <c r="D198" s="136"/>
      <c r="E198" s="136"/>
      <c r="F198" s="136"/>
      <c r="G198" s="136"/>
      <c r="H198" s="137"/>
      <c r="I198" s="137"/>
      <c r="J198" s="138" t="s">
        <v>150</v>
      </c>
      <c r="K198" s="139">
        <v>90945</v>
      </c>
      <c r="L198" s="139">
        <v>89085</v>
      </c>
      <c r="M198" s="139">
        <v>91125</v>
      </c>
      <c r="N198" s="139">
        <v>91125</v>
      </c>
      <c r="O198" s="139">
        <v>90395</v>
      </c>
      <c r="P198" s="139">
        <v>93770</v>
      </c>
      <c r="Q198" s="836">
        <f>SUM(Q138:Q196)</f>
        <v>91400</v>
      </c>
      <c r="R198" s="875">
        <f>SUM(R138:R196)</f>
        <v>59550</v>
      </c>
      <c r="S198" s="140"/>
      <c r="T198" s="902"/>
      <c r="U198" s="140"/>
      <c r="V198" s="141"/>
    </row>
    <row r="199" spans="1:24" ht="12" customHeight="1">
      <c r="B199" s="136"/>
      <c r="C199" s="136"/>
      <c r="D199" s="136"/>
      <c r="E199" s="136"/>
      <c r="F199" s="136"/>
      <c r="G199" s="136"/>
      <c r="H199" s="137"/>
      <c r="I199" s="137"/>
      <c r="J199" s="142" t="s">
        <v>151</v>
      </c>
      <c r="K199" s="72">
        <v>92000</v>
      </c>
      <c r="L199" s="72">
        <v>92000</v>
      </c>
      <c r="M199" s="72">
        <v>92000</v>
      </c>
      <c r="N199" s="72">
        <v>92000</v>
      </c>
      <c r="O199" s="72">
        <v>94000</v>
      </c>
      <c r="P199" s="72">
        <v>94000</v>
      </c>
      <c r="Q199" s="1069">
        <v>94000</v>
      </c>
      <c r="R199" s="1058">
        <v>94000</v>
      </c>
      <c r="S199" s="143"/>
      <c r="T199" s="889"/>
      <c r="U199" s="143"/>
      <c r="V199" s="144"/>
    </row>
    <row r="200" spans="1:24" ht="12" customHeight="1" thickBot="1">
      <c r="B200" s="136"/>
      <c r="C200" s="136"/>
      <c r="D200" s="136"/>
      <c r="E200" s="136"/>
      <c r="F200" s="136"/>
      <c r="G200" s="136"/>
      <c r="H200" s="137"/>
      <c r="I200" s="137"/>
      <c r="J200" s="145" t="s">
        <v>152</v>
      </c>
      <c r="K200" s="72">
        <v>1055</v>
      </c>
      <c r="L200" s="72">
        <f t="shared" ref="L200:N200" si="28">L199-L198</f>
        <v>2915</v>
      </c>
      <c r="M200" s="72">
        <f t="shared" si="28"/>
        <v>875</v>
      </c>
      <c r="N200" s="72">
        <f t="shared" si="28"/>
        <v>875</v>
      </c>
      <c r="O200" s="72">
        <f>O199-O198</f>
        <v>3605</v>
      </c>
      <c r="P200" s="72">
        <f>P199-P198</f>
        <v>230</v>
      </c>
      <c r="Q200" s="1087">
        <f>Q199-Q198</f>
        <v>2600</v>
      </c>
      <c r="R200" s="1076"/>
      <c r="S200" s="146"/>
      <c r="T200" s="903"/>
      <c r="U200" s="921"/>
      <c r="V200" s="920"/>
    </row>
    <row r="201" spans="1:24" ht="12" customHeight="1">
      <c r="B201" s="136"/>
      <c r="C201" s="136"/>
      <c r="D201" s="136"/>
      <c r="E201" s="136"/>
      <c r="F201" s="136"/>
      <c r="G201" s="136"/>
      <c r="H201" s="137"/>
      <c r="I201" s="137"/>
      <c r="J201" s="148"/>
      <c r="K201" s="72"/>
      <c r="L201" s="72"/>
      <c r="M201" s="72"/>
      <c r="N201" s="72"/>
      <c r="O201" s="72"/>
      <c r="P201" s="72"/>
      <c r="Q201" s="838"/>
      <c r="R201" s="149"/>
      <c r="S201" s="150"/>
      <c r="T201" s="904"/>
      <c r="U201" s="150"/>
      <c r="V201" s="151"/>
    </row>
    <row r="202" spans="1:24" ht="12" customHeight="1">
      <c r="B202" s="1280" t="s">
        <v>153</v>
      </c>
      <c r="C202" s="1280"/>
      <c r="D202" s="1280"/>
      <c r="E202" s="1280"/>
      <c r="F202" s="1280"/>
      <c r="G202" s="1280"/>
      <c r="H202" s="1280"/>
      <c r="I202" s="1280"/>
      <c r="J202" s="152" t="s">
        <v>154</v>
      </c>
      <c r="K202" s="153">
        <v>2530</v>
      </c>
      <c r="L202" s="153">
        <v>2540</v>
      </c>
      <c r="M202" s="153">
        <v>2700</v>
      </c>
      <c r="N202" s="153">
        <v>2680</v>
      </c>
      <c r="O202" s="153">
        <v>1270</v>
      </c>
      <c r="P202" s="153">
        <v>3080</v>
      </c>
      <c r="Q202" s="839">
        <v>2800</v>
      </c>
      <c r="R202" s="155"/>
      <c r="S202" s="156"/>
      <c r="T202" s="892"/>
      <c r="U202" s="156"/>
      <c r="V202" s="157"/>
    </row>
    <row r="203" spans="1:24" ht="12" customHeight="1">
      <c r="B203" s="1280"/>
      <c r="C203" s="1280"/>
      <c r="D203" s="1280"/>
      <c r="E203" s="1280"/>
      <c r="F203" s="1280"/>
      <c r="G203" s="1280"/>
      <c r="H203" s="1280"/>
      <c r="I203" s="1280"/>
      <c r="J203" s="154" t="s">
        <v>155</v>
      </c>
      <c r="K203" s="72">
        <v>3562</v>
      </c>
      <c r="L203" s="72">
        <v>2247</v>
      </c>
      <c r="M203" s="72">
        <f>L207-M202</f>
        <v>3977</v>
      </c>
      <c r="N203" s="72">
        <f>M207-N202</f>
        <v>1367</v>
      </c>
      <c r="O203" s="72">
        <v>1357</v>
      </c>
      <c r="P203" s="72">
        <f>O207-P202</f>
        <v>3232</v>
      </c>
      <c r="Q203" s="1065">
        <f>P207-Q202</f>
        <v>137</v>
      </c>
      <c r="R203" s="1077">
        <f>Q207</f>
        <v>4042</v>
      </c>
      <c r="S203" s="103"/>
      <c r="T203" s="905"/>
      <c r="U203" s="103"/>
      <c r="V203" s="158"/>
    </row>
    <row r="204" spans="1:24" ht="12" customHeight="1">
      <c r="B204" s="1281" t="s">
        <v>156</v>
      </c>
      <c r="C204" s="1281"/>
      <c r="D204" s="1281"/>
      <c r="E204" s="1281"/>
      <c r="F204" s="1281"/>
      <c r="G204" s="1281"/>
      <c r="H204" s="1281"/>
      <c r="I204" s="1281"/>
      <c r="J204" s="142" t="s">
        <v>157</v>
      </c>
      <c r="K204" s="72">
        <v>1870</v>
      </c>
      <c r="L204" s="72">
        <v>1515</v>
      </c>
      <c r="M204" s="72">
        <v>1395</v>
      </c>
      <c r="N204" s="72">
        <v>1585</v>
      </c>
      <c r="O204" s="72">
        <v>1600</v>
      </c>
      <c r="P204" s="72">
        <v>1075</v>
      </c>
      <c r="Q204" s="1069">
        <v>1605</v>
      </c>
      <c r="R204" s="1058"/>
      <c r="S204" s="143"/>
      <c r="T204" s="889"/>
      <c r="U204" s="143"/>
      <c r="V204" s="144"/>
    </row>
    <row r="205" spans="1:24" ht="12" customHeight="1">
      <c r="B205" s="1282" t="s">
        <v>158</v>
      </c>
      <c r="C205" s="1282"/>
      <c r="D205" s="1283" t="s">
        <v>159</v>
      </c>
      <c r="E205" s="1283"/>
      <c r="F205" s="1283"/>
      <c r="G205" s="1283"/>
      <c r="H205" s="1283"/>
      <c r="I205" s="1283"/>
      <c r="J205" s="159" t="s">
        <v>708</v>
      </c>
      <c r="K205" s="72">
        <v>1500</v>
      </c>
      <c r="L205" s="72"/>
      <c r="M205" s="816"/>
      <c r="N205" s="816"/>
      <c r="O205" s="816"/>
      <c r="P205" s="827"/>
      <c r="Q205" s="1088"/>
      <c r="R205" s="1078"/>
      <c r="S205" s="160"/>
      <c r="T205" s="906"/>
      <c r="U205" s="160"/>
      <c r="V205" s="161"/>
    </row>
    <row r="206" spans="1:24" ht="12" customHeight="1">
      <c r="B206" s="1282"/>
      <c r="C206" s="1282"/>
      <c r="D206" s="1284" t="s">
        <v>161</v>
      </c>
      <c r="E206" s="1284"/>
      <c r="F206" s="1284"/>
      <c r="G206" s="1284"/>
      <c r="H206" s="1284"/>
      <c r="I206" s="1284"/>
      <c r="J206" s="142" t="s">
        <v>162</v>
      </c>
      <c r="K206" s="162">
        <v>3200</v>
      </c>
      <c r="L206" s="162"/>
      <c r="M206" s="818">
        <f>1300+400+500</f>
        <v>2200</v>
      </c>
      <c r="N206" s="818">
        <f>300+500+200+200</f>
        <v>1200</v>
      </c>
      <c r="O206" s="818">
        <f>250</f>
        <v>250</v>
      </c>
      <c r="P206" s="828">
        <f>200+200+200+1000</f>
        <v>1600</v>
      </c>
      <c r="Q206" s="1270">
        <f>300</f>
        <v>300</v>
      </c>
      <c r="R206" s="1079"/>
      <c r="S206" s="163"/>
      <c r="T206" s="907"/>
      <c r="U206" s="163"/>
      <c r="V206" s="164"/>
    </row>
    <row r="207" spans="1:24" ht="12" customHeight="1" thickBot="1">
      <c r="B207" s="1282" t="s">
        <v>163</v>
      </c>
      <c r="C207" s="1282"/>
      <c r="D207" s="1282"/>
      <c r="E207" s="1282"/>
      <c r="F207" s="1282"/>
      <c r="G207" s="1282"/>
      <c r="H207" s="1282"/>
      <c r="I207" s="1282"/>
      <c r="J207" s="165" t="s">
        <v>164</v>
      </c>
      <c r="K207" s="166">
        <v>4787</v>
      </c>
      <c r="L207" s="166">
        <f>L203+L204+L205-L206+L200</f>
        <v>6677</v>
      </c>
      <c r="M207" s="166">
        <f>M203+M204+M205-M206+M200</f>
        <v>4047</v>
      </c>
      <c r="N207" s="166">
        <f>N203+N204+N205-N206+N200</f>
        <v>2627</v>
      </c>
      <c r="O207" s="166">
        <f>O203+O204+O205-O206+O200</f>
        <v>6312</v>
      </c>
      <c r="P207" s="166">
        <f t="shared" ref="P207:Q207" si="29">P203+P204+P205-P206+P200</f>
        <v>2937</v>
      </c>
      <c r="Q207" s="1104">
        <f t="shared" si="29"/>
        <v>4042</v>
      </c>
      <c r="R207" s="1080"/>
      <c r="S207" s="167"/>
      <c r="T207" s="908"/>
      <c r="U207" s="167"/>
      <c r="V207" s="168"/>
    </row>
    <row r="208" spans="1:24" ht="12" customHeight="1" thickBot="1"/>
    <row r="209" spans="1:256" ht="12" customHeight="1" thickBot="1">
      <c r="B209" s="1338" t="s">
        <v>1122</v>
      </c>
      <c r="C209" s="1338"/>
      <c r="D209" s="1338"/>
      <c r="E209" s="1338"/>
      <c r="F209" s="1338"/>
      <c r="G209" s="1338"/>
      <c r="H209" s="1338"/>
      <c r="I209" s="1338"/>
      <c r="J209" s="634" t="s">
        <v>13</v>
      </c>
    </row>
    <row r="210" spans="1:256" ht="12" customHeight="1" thickBot="1">
      <c r="B210" s="1290" t="s">
        <v>66</v>
      </c>
      <c r="C210" s="1290"/>
      <c r="D210" s="1290"/>
      <c r="E210" s="43">
        <f>C211/4</f>
        <v>0.59</v>
      </c>
      <c r="F210" s="1279"/>
      <c r="G210" s="1279"/>
      <c r="H210" s="44"/>
      <c r="I210" s="42" t="s">
        <v>67</v>
      </c>
      <c r="J210" s="45">
        <f>SUM(B212:B268)</f>
        <v>50</v>
      </c>
    </row>
    <row r="211" spans="1:256" ht="12" customHeight="1" thickBot="1">
      <c r="B211" s="46"/>
      <c r="C211" s="47">
        <f>AVERAGE(C212:C268)</f>
        <v>2.36</v>
      </c>
      <c r="D211" s="48" t="s">
        <v>68</v>
      </c>
      <c r="E211" s="48" t="s">
        <v>69</v>
      </c>
      <c r="F211" s="48" t="s">
        <v>70</v>
      </c>
      <c r="G211" s="48"/>
      <c r="H211" s="48" t="s">
        <v>71</v>
      </c>
      <c r="I211" s="49" t="s">
        <v>72</v>
      </c>
      <c r="J211" s="50" t="s">
        <v>73</v>
      </c>
      <c r="K211" s="257" t="s">
        <v>74</v>
      </c>
      <c r="L211" s="257" t="s">
        <v>75</v>
      </c>
      <c r="M211" s="257" t="s">
        <v>76</v>
      </c>
      <c r="N211" s="257" t="s">
        <v>77</v>
      </c>
      <c r="O211" s="257" t="s">
        <v>78</v>
      </c>
      <c r="P211" s="257" t="s">
        <v>79</v>
      </c>
      <c r="Q211" s="1081" t="s">
        <v>80</v>
      </c>
      <c r="R211" s="52" t="s">
        <v>81</v>
      </c>
      <c r="S211" s="53" t="s">
        <v>82</v>
      </c>
      <c r="T211" s="896" t="s">
        <v>83</v>
      </c>
      <c r="U211" s="53" t="s">
        <v>6120</v>
      </c>
      <c r="V211" s="54" t="s">
        <v>6121</v>
      </c>
    </row>
    <row r="212" spans="1:256" ht="12" customHeight="1">
      <c r="B212" s="56" t="s">
        <v>84</v>
      </c>
      <c r="C212" s="448" t="s">
        <v>85</v>
      </c>
      <c r="D212" s="635"/>
      <c r="E212" s="635"/>
      <c r="F212" s="635"/>
      <c r="G212" s="635"/>
      <c r="H212" s="636"/>
      <c r="I212" s="637" t="s">
        <v>86</v>
      </c>
      <c r="J212" s="638"/>
      <c r="K212" s="639"/>
      <c r="L212" s="639"/>
      <c r="M212" s="639"/>
      <c r="N212" s="639"/>
      <c r="O212" s="639"/>
      <c r="P212" s="639"/>
      <c r="Q212" s="1168"/>
      <c r="R212" s="1165"/>
      <c r="S212" s="640"/>
      <c r="T212" s="935"/>
      <c r="U212" s="640"/>
      <c r="V212" s="641"/>
    </row>
    <row r="213" spans="1:256" ht="12.75" customHeight="1">
      <c r="B213" s="65">
        <v>1</v>
      </c>
      <c r="C213" s="66">
        <f t="shared" ref="C213" si="30">IF(E213="A",4,IF(E213="B",3,IF(E213="C",2,IF(E213="D",1,0))))</f>
        <v>4</v>
      </c>
      <c r="D213" s="823" t="s">
        <v>87</v>
      </c>
      <c r="E213" s="823" t="s">
        <v>68</v>
      </c>
      <c r="F213" s="823" t="s">
        <v>68</v>
      </c>
      <c r="G213" s="78"/>
      <c r="H213" s="100" t="s">
        <v>88</v>
      </c>
      <c r="I213" s="101" t="s">
        <v>5937</v>
      </c>
      <c r="J213" s="81" t="s">
        <v>14</v>
      </c>
      <c r="K213" s="72"/>
      <c r="L213" s="72"/>
      <c r="M213" s="72"/>
      <c r="N213" s="72"/>
      <c r="O213" s="72"/>
      <c r="P213" s="72">
        <v>3000</v>
      </c>
      <c r="Q213" s="1063">
        <v>3000</v>
      </c>
      <c r="R213" s="1268">
        <v>2500</v>
      </c>
      <c r="S213" s="769">
        <v>3000</v>
      </c>
      <c r="T213" s="1047">
        <v>4200</v>
      </c>
      <c r="U213" s="769">
        <v>4200</v>
      </c>
      <c r="V213" s="196"/>
    </row>
    <row r="214" spans="1:256" ht="12.5">
      <c r="B214" s="65">
        <v>1</v>
      </c>
      <c r="C214" s="66">
        <f>IF(E214="A",4,IF(E214="B",3,IF(E214="C",2,IF(E214="D",1,0))))</f>
        <v>2</v>
      </c>
      <c r="D214" s="1045" t="s">
        <v>90</v>
      </c>
      <c r="E214" s="1045" t="s">
        <v>90</v>
      </c>
      <c r="F214" s="1038" t="s">
        <v>87</v>
      </c>
      <c r="G214" s="1007"/>
      <c r="H214" s="1039" t="s">
        <v>88</v>
      </c>
      <c r="I214" s="1000" t="s">
        <v>796</v>
      </c>
      <c r="J214" s="1023" t="s">
        <v>1056</v>
      </c>
      <c r="K214" s="72"/>
      <c r="L214" s="72"/>
      <c r="M214" s="72"/>
      <c r="N214" s="72"/>
      <c r="O214" s="72"/>
      <c r="P214" s="72"/>
      <c r="Q214" s="1024">
        <v>3033</v>
      </c>
      <c r="R214" s="1040"/>
      <c r="S214" s="1027"/>
      <c r="T214" s="1040"/>
      <c r="U214" s="1042"/>
      <c r="V214" s="1043"/>
      <c r="W214" s="55"/>
      <c r="X214" s="188"/>
    </row>
    <row r="215" spans="1:256" ht="12.75" customHeight="1">
      <c r="A215" s="320"/>
      <c r="B215" s="65">
        <v>1</v>
      </c>
      <c r="C215" s="66">
        <f>IF(E215="A",1,IF(E215="B",1,0))</f>
        <v>0</v>
      </c>
      <c r="D215" s="1253" t="s">
        <v>87</v>
      </c>
      <c r="E215" s="1254" t="s">
        <v>90</v>
      </c>
      <c r="F215" s="1253" t="s">
        <v>68</v>
      </c>
      <c r="G215" s="78"/>
      <c r="H215" s="100" t="s">
        <v>88</v>
      </c>
      <c r="I215" s="826" t="s">
        <v>6401</v>
      </c>
      <c r="J215" s="81" t="s">
        <v>7</v>
      </c>
      <c r="K215" s="72"/>
      <c r="L215" s="72"/>
      <c r="M215" s="72"/>
      <c r="N215" s="72"/>
      <c r="O215" s="72"/>
      <c r="P215" s="72"/>
      <c r="Q215" s="833">
        <v>210</v>
      </c>
      <c r="R215" s="822">
        <v>350</v>
      </c>
      <c r="S215" s="73"/>
      <c r="T215" s="880"/>
      <c r="U215" s="880"/>
      <c r="V215" s="110"/>
    </row>
    <row r="216" spans="1:256" ht="12.75" customHeight="1">
      <c r="B216" s="642"/>
      <c r="C216" s="643"/>
      <c r="D216" s="644"/>
      <c r="E216" s="644"/>
      <c r="F216" s="644"/>
      <c r="G216" s="645"/>
      <c r="H216" s="643"/>
      <c r="I216" s="637" t="s">
        <v>93</v>
      </c>
      <c r="J216" s="646"/>
      <c r="K216" s="72"/>
      <c r="L216" s="72"/>
      <c r="M216" s="72"/>
      <c r="N216" s="72"/>
      <c r="O216" s="72"/>
      <c r="P216" s="72"/>
      <c r="Q216" s="1169"/>
      <c r="R216" s="1166"/>
      <c r="S216" s="647"/>
      <c r="T216" s="936"/>
      <c r="U216" s="647"/>
      <c r="V216" s="648"/>
    </row>
    <row r="217" spans="1:256" ht="12.75" customHeight="1">
      <c r="B217" s="65">
        <v>1</v>
      </c>
      <c r="C217" s="66">
        <f t="shared" ref="C217:C228" si="31">IF(E217="A",4,IF(E217="B",3,IF(E217="C",2,IF(E217="D",1,0))))</f>
        <v>2</v>
      </c>
      <c r="D217" s="76" t="s">
        <v>68</v>
      </c>
      <c r="E217" s="77" t="s">
        <v>90</v>
      </c>
      <c r="F217" s="99" t="s">
        <v>70</v>
      </c>
      <c r="G217" s="95"/>
      <c r="H217" s="96" t="s">
        <v>94</v>
      </c>
      <c r="I217" s="70" t="s">
        <v>1127</v>
      </c>
      <c r="J217" s="71" t="s">
        <v>7</v>
      </c>
      <c r="K217" s="72">
        <v>500</v>
      </c>
      <c r="L217" s="72">
        <v>600</v>
      </c>
      <c r="M217" s="72">
        <v>800</v>
      </c>
      <c r="N217" s="72">
        <v>800</v>
      </c>
      <c r="O217" s="72">
        <v>800</v>
      </c>
      <c r="P217" s="72">
        <v>1250</v>
      </c>
      <c r="Q217" s="1084">
        <v>1250</v>
      </c>
      <c r="R217" s="1073"/>
      <c r="S217" s="97"/>
      <c r="T217" s="886"/>
      <c r="U217" s="97"/>
      <c r="V217" s="98"/>
    </row>
    <row r="218" spans="1:256" ht="12.75" customHeight="1">
      <c r="B218" s="65">
        <v>1</v>
      </c>
      <c r="C218" s="66">
        <f t="shared" si="31"/>
        <v>3</v>
      </c>
      <c r="D218" s="67" t="s">
        <v>87</v>
      </c>
      <c r="E218" s="67" t="s">
        <v>87</v>
      </c>
      <c r="F218" s="105" t="s">
        <v>90</v>
      </c>
      <c r="G218" s="68"/>
      <c r="H218" s="69" t="s">
        <v>94</v>
      </c>
      <c r="I218" s="70" t="s">
        <v>1128</v>
      </c>
      <c r="J218" s="71" t="s">
        <v>6111</v>
      </c>
      <c r="K218" s="72"/>
      <c r="L218" s="72">
        <v>1860</v>
      </c>
      <c r="M218" s="72">
        <v>3100</v>
      </c>
      <c r="N218" s="72">
        <v>3100</v>
      </c>
      <c r="O218" s="72">
        <v>3100</v>
      </c>
      <c r="P218" s="72">
        <v>3600</v>
      </c>
      <c r="Q218" s="1064">
        <v>4000</v>
      </c>
      <c r="R218" s="1025">
        <v>4000</v>
      </c>
      <c r="S218" s="73"/>
      <c r="T218" s="899"/>
      <c r="U218" s="73"/>
      <c r="V218" s="74"/>
    </row>
    <row r="219" spans="1:256" ht="12.5">
      <c r="B219" s="65">
        <v>1</v>
      </c>
      <c r="C219" s="66">
        <v>3</v>
      </c>
      <c r="D219" s="1038" t="s">
        <v>68</v>
      </c>
      <c r="E219" s="1038" t="s">
        <v>87</v>
      </c>
      <c r="F219" s="1038" t="s">
        <v>87</v>
      </c>
      <c r="G219" s="1007"/>
      <c r="H219" s="1039" t="s">
        <v>94</v>
      </c>
      <c r="I219" s="1000" t="s">
        <v>364</v>
      </c>
      <c r="J219" s="1023" t="s">
        <v>616</v>
      </c>
      <c r="K219" s="72"/>
      <c r="L219" s="72"/>
      <c r="M219" s="72"/>
      <c r="N219" s="72"/>
      <c r="O219" s="72"/>
      <c r="P219" s="72">
        <v>350</v>
      </c>
      <c r="Q219" s="1066">
        <v>450</v>
      </c>
      <c r="R219" s="1025">
        <v>550</v>
      </c>
      <c r="S219" s="1040"/>
      <c r="T219" s="1040"/>
      <c r="U219" s="1042"/>
      <c r="V219" s="1043"/>
      <c r="W219" s="109"/>
      <c r="X219" s="188"/>
    </row>
    <row r="220" spans="1:256" s="109" customFormat="1" ht="12.5">
      <c r="A220" s="55"/>
      <c r="B220" s="65">
        <v>1</v>
      </c>
      <c r="C220" s="66">
        <v>3</v>
      </c>
      <c r="D220" s="1037" t="s">
        <v>99</v>
      </c>
      <c r="E220" s="1038" t="s">
        <v>87</v>
      </c>
      <c r="F220" s="1264" t="s">
        <v>68</v>
      </c>
      <c r="G220" s="1007"/>
      <c r="H220" s="1039" t="s">
        <v>94</v>
      </c>
      <c r="I220" s="1000" t="s">
        <v>5957</v>
      </c>
      <c r="J220" s="1023" t="s">
        <v>7</v>
      </c>
      <c r="K220" s="997"/>
      <c r="L220" s="997"/>
      <c r="M220" s="997"/>
      <c r="N220" s="997"/>
      <c r="O220" s="997"/>
      <c r="P220" s="997"/>
      <c r="Q220" s="1024">
        <v>310</v>
      </c>
      <c r="R220" s="1044">
        <v>310</v>
      </c>
      <c r="S220" s="1027"/>
      <c r="T220" s="1040"/>
      <c r="U220" s="1042"/>
      <c r="V220" s="1043"/>
      <c r="W220"/>
      <c r="X220" s="188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</row>
    <row r="221" spans="1:256" ht="12.75" customHeight="1">
      <c r="A221" s="111"/>
      <c r="B221" s="65">
        <v>1</v>
      </c>
      <c r="C221" s="66">
        <f>IF(E221="A",4,IF(E221="B",3,IF(E221="C",2,IF(E221="D",1,0))))</f>
        <v>4</v>
      </c>
      <c r="D221" s="1033" t="s">
        <v>90</v>
      </c>
      <c r="E221" s="1030" t="s">
        <v>68</v>
      </c>
      <c r="F221" s="1031" t="s">
        <v>90</v>
      </c>
      <c r="G221" s="78"/>
      <c r="H221" s="100" t="s">
        <v>94</v>
      </c>
      <c r="I221" s="101" t="s">
        <v>6138</v>
      </c>
      <c r="J221" s="1023" t="s">
        <v>14</v>
      </c>
      <c r="K221" s="72"/>
      <c r="L221" s="72"/>
      <c r="M221" s="72"/>
      <c r="N221" s="72"/>
      <c r="O221" s="72"/>
      <c r="P221" s="72">
        <v>840</v>
      </c>
      <c r="Q221" s="1063">
        <v>1400</v>
      </c>
      <c r="R221" s="1025">
        <v>1400</v>
      </c>
      <c r="S221" s="1027"/>
      <c r="T221" s="1028"/>
      <c r="U221" s="1028"/>
      <c r="V221" s="1029"/>
    </row>
    <row r="222" spans="1:256" ht="12.5">
      <c r="B222" s="65">
        <v>1</v>
      </c>
      <c r="C222" s="66">
        <f t="shared" si="31"/>
        <v>1</v>
      </c>
      <c r="D222" s="998" t="s">
        <v>68</v>
      </c>
      <c r="E222" s="999" t="s">
        <v>70</v>
      </c>
      <c r="F222" s="998" t="s">
        <v>68</v>
      </c>
      <c r="G222" s="1007"/>
      <c r="H222" s="1004" t="s">
        <v>101</v>
      </c>
      <c r="I222" s="1000" t="s">
        <v>804</v>
      </c>
      <c r="J222" s="1001" t="s">
        <v>1056</v>
      </c>
      <c r="K222" s="811"/>
      <c r="L222" s="811"/>
      <c r="M222" s="811"/>
      <c r="N222" s="811"/>
      <c r="O222" s="811"/>
      <c r="P222" s="811">
        <v>4400</v>
      </c>
      <c r="Q222" s="1066">
        <v>4700</v>
      </c>
      <c r="R222" s="1025">
        <v>5000</v>
      </c>
      <c r="S222" s="1008">
        <v>5000</v>
      </c>
      <c r="T222" s="1005"/>
      <c r="U222" s="1002"/>
      <c r="V222" s="1006"/>
      <c r="W222" s="109"/>
      <c r="X222" s="188"/>
    </row>
    <row r="223" spans="1:256" s="109" customFormat="1" ht="12.5">
      <c r="A223"/>
      <c r="B223" s="124">
        <v>1</v>
      </c>
      <c r="C223" s="66">
        <f>IF(E223="A",4,IF(E223="B",3,IF(E223="C",2,IF(E223="D",1,0))))</f>
        <v>4</v>
      </c>
      <c r="D223" s="1045" t="s">
        <v>90</v>
      </c>
      <c r="E223" s="1038" t="s">
        <v>68</v>
      </c>
      <c r="F223" s="1038" t="s">
        <v>87</v>
      </c>
      <c r="G223" s="1007"/>
      <c r="H223" s="1039" t="s">
        <v>1601</v>
      </c>
      <c r="I223" s="1000" t="s">
        <v>706</v>
      </c>
      <c r="J223" s="1023" t="s">
        <v>17</v>
      </c>
      <c r="K223" s="997"/>
      <c r="L223" s="997"/>
      <c r="M223" s="997"/>
      <c r="N223" s="997"/>
      <c r="O223" s="997"/>
      <c r="P223" s="997"/>
      <c r="Q223" s="1024">
        <v>712</v>
      </c>
      <c r="R223" s="1040"/>
      <c r="S223" s="1027"/>
      <c r="T223" s="1040"/>
      <c r="U223" s="1042"/>
      <c r="V223" s="1043"/>
      <c r="W223"/>
      <c r="X223" s="188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</row>
    <row r="224" spans="1:256" ht="12.75" customHeight="1">
      <c r="A224" s="320"/>
      <c r="B224" s="65">
        <v>1</v>
      </c>
      <c r="C224" s="66">
        <f>IF(E224="A",1,IF(E224="B",1,0))</f>
        <v>1</v>
      </c>
      <c r="D224" s="1253" t="s">
        <v>68</v>
      </c>
      <c r="E224" s="1253" t="s">
        <v>87</v>
      </c>
      <c r="F224" s="1254" t="s">
        <v>90</v>
      </c>
      <c r="G224" s="78"/>
      <c r="H224" s="100" t="s">
        <v>372</v>
      </c>
      <c r="I224" s="826" t="s">
        <v>6437</v>
      </c>
      <c r="J224" s="81" t="s">
        <v>10</v>
      </c>
      <c r="K224" s="72"/>
      <c r="L224" s="72"/>
      <c r="M224" s="72"/>
      <c r="N224" s="72"/>
      <c r="O224" s="72"/>
      <c r="P224" s="72"/>
      <c r="Q224" s="833">
        <v>540</v>
      </c>
      <c r="R224" s="822">
        <v>900</v>
      </c>
      <c r="S224" s="769">
        <v>900</v>
      </c>
      <c r="T224" s="880"/>
      <c r="U224" s="880"/>
      <c r="V224" s="110"/>
    </row>
    <row r="225" spans="1:254" s="365" customFormat="1" ht="12" customHeight="1">
      <c r="A225"/>
      <c r="B225" s="65">
        <v>1</v>
      </c>
      <c r="C225" s="66">
        <f t="shared" si="31"/>
        <v>4</v>
      </c>
      <c r="D225" s="67" t="s">
        <v>68</v>
      </c>
      <c r="E225" s="67" t="s">
        <v>68</v>
      </c>
      <c r="F225" s="105" t="s">
        <v>90</v>
      </c>
      <c r="G225" s="68"/>
      <c r="H225" s="69" t="s">
        <v>101</v>
      </c>
      <c r="I225" s="70" t="s">
        <v>1130</v>
      </c>
      <c r="J225" s="71" t="s">
        <v>6111</v>
      </c>
      <c r="K225" s="72"/>
      <c r="L225" s="72">
        <v>1680</v>
      </c>
      <c r="M225" s="72">
        <v>2800</v>
      </c>
      <c r="N225" s="72">
        <v>2800</v>
      </c>
      <c r="O225" s="72">
        <v>2800</v>
      </c>
      <c r="P225" s="72">
        <v>4500</v>
      </c>
      <c r="Q225" s="1063">
        <v>5000</v>
      </c>
      <c r="R225" s="1025">
        <v>5000</v>
      </c>
      <c r="S225" s="73"/>
      <c r="T225" s="899"/>
      <c r="U225" s="73"/>
      <c r="V225" s="74"/>
    </row>
    <row r="226" spans="1:254" ht="12.75" customHeight="1">
      <c r="A226" s="111"/>
      <c r="B226" s="65">
        <v>1</v>
      </c>
      <c r="C226" s="66">
        <f t="shared" si="31"/>
        <v>2</v>
      </c>
      <c r="D226" s="76" t="s">
        <v>87</v>
      </c>
      <c r="E226" s="77" t="s">
        <v>90</v>
      </c>
      <c r="F226" s="76" t="s">
        <v>68</v>
      </c>
      <c r="G226" s="78"/>
      <c r="H226" s="100" t="s">
        <v>101</v>
      </c>
      <c r="I226" s="101" t="s">
        <v>5732</v>
      </c>
      <c r="J226" s="81" t="s">
        <v>616</v>
      </c>
      <c r="K226" s="72"/>
      <c r="L226" s="72"/>
      <c r="M226" s="72"/>
      <c r="N226" s="72">
        <v>540</v>
      </c>
      <c r="O226" s="72">
        <v>540</v>
      </c>
      <c r="P226" s="72">
        <v>900</v>
      </c>
      <c r="Q226" s="1064">
        <v>1200</v>
      </c>
      <c r="R226" s="829">
        <v>1500</v>
      </c>
      <c r="S226" s="769">
        <v>1800</v>
      </c>
      <c r="T226" s="880"/>
      <c r="U226" s="73"/>
      <c r="V226" s="196"/>
    </row>
    <row r="227" spans="1:254" ht="12.75" customHeight="1">
      <c r="B227" s="65">
        <v>1</v>
      </c>
      <c r="C227" s="66">
        <f t="shared" si="31"/>
        <v>4</v>
      </c>
      <c r="D227" s="76" t="s">
        <v>68</v>
      </c>
      <c r="E227" s="76" t="s">
        <v>68</v>
      </c>
      <c r="F227" s="76" t="s">
        <v>68</v>
      </c>
      <c r="G227" s="95"/>
      <c r="H227" s="96" t="s">
        <v>104</v>
      </c>
      <c r="I227" s="70" t="s">
        <v>1134</v>
      </c>
      <c r="J227" s="81" t="s">
        <v>6111</v>
      </c>
      <c r="K227" s="72">
        <v>840</v>
      </c>
      <c r="L227" s="72">
        <v>1400</v>
      </c>
      <c r="M227" s="72">
        <v>1400</v>
      </c>
      <c r="N227" s="72">
        <v>1500</v>
      </c>
      <c r="O227" s="72">
        <v>1500</v>
      </c>
      <c r="P227" s="72">
        <v>2500</v>
      </c>
      <c r="Q227" s="1094">
        <v>3000</v>
      </c>
      <c r="R227" s="1267">
        <v>2500</v>
      </c>
      <c r="S227" s="820">
        <v>2500</v>
      </c>
      <c r="T227" s="900"/>
      <c r="U227" s="97"/>
      <c r="V227" s="98"/>
    </row>
    <row r="228" spans="1:254" s="109" customFormat="1" ht="12.5">
      <c r="A228" s="217"/>
      <c r="B228" s="65">
        <v>1</v>
      </c>
      <c r="C228" s="66">
        <f t="shared" si="31"/>
        <v>4</v>
      </c>
      <c r="D228" s="76" t="s">
        <v>87</v>
      </c>
      <c r="E228" s="76" t="s">
        <v>68</v>
      </c>
      <c r="F228" s="77" t="s">
        <v>90</v>
      </c>
      <c r="G228" s="78"/>
      <c r="H228" s="96" t="s">
        <v>104</v>
      </c>
      <c r="I228" s="107" t="s">
        <v>3195</v>
      </c>
      <c r="J228" s="81" t="s">
        <v>7</v>
      </c>
      <c r="K228" s="72"/>
      <c r="L228" s="72"/>
      <c r="M228" s="72"/>
      <c r="N228" s="72">
        <v>300</v>
      </c>
      <c r="O228" s="72">
        <v>300</v>
      </c>
      <c r="P228" s="72">
        <v>400</v>
      </c>
      <c r="Q228" s="1094">
        <v>400</v>
      </c>
      <c r="R228" s="108"/>
      <c r="S228" s="73"/>
      <c r="T228" s="880"/>
      <c r="U228" s="73"/>
      <c r="V228" s="196"/>
    </row>
    <row r="229" spans="1:254" ht="12.75" customHeight="1">
      <c r="B229" s="642"/>
      <c r="C229" s="643"/>
      <c r="D229" s="649"/>
      <c r="E229" s="649"/>
      <c r="F229" s="649"/>
      <c r="G229" s="645"/>
      <c r="H229" s="643"/>
      <c r="I229" s="650" t="s">
        <v>107</v>
      </c>
      <c r="J229" s="646"/>
      <c r="K229" s="72"/>
      <c r="L229" s="72"/>
      <c r="M229" s="72"/>
      <c r="N229" s="72"/>
      <c r="O229" s="72"/>
      <c r="P229" s="72"/>
      <c r="Q229" s="1169"/>
      <c r="R229" s="1166"/>
      <c r="S229" s="647"/>
      <c r="T229" s="936"/>
      <c r="U229" s="647"/>
      <c r="V229" s="648"/>
    </row>
    <row r="230" spans="1:254" ht="12" customHeight="1">
      <c r="B230" s="65">
        <v>1</v>
      </c>
      <c r="C230" s="66">
        <f t="shared" ref="C230:C238" si="32">IF(E230="A",4,IF(E230="B",3,IF(E230="C",2,IF(E230="D",1,0))))</f>
        <v>2</v>
      </c>
      <c r="D230" s="76" t="s">
        <v>87</v>
      </c>
      <c r="E230" s="77" t="s">
        <v>90</v>
      </c>
      <c r="F230" s="77" t="s">
        <v>90</v>
      </c>
      <c r="G230" s="95"/>
      <c r="H230" s="96" t="s">
        <v>188</v>
      </c>
      <c r="I230" s="70" t="s">
        <v>1135</v>
      </c>
      <c r="J230" s="71" t="s">
        <v>17</v>
      </c>
      <c r="K230" s="72"/>
      <c r="L230" s="72"/>
      <c r="M230" s="72">
        <v>1470</v>
      </c>
      <c r="N230" s="72">
        <v>2450</v>
      </c>
      <c r="O230" s="72">
        <v>2450</v>
      </c>
      <c r="P230" s="72">
        <v>3800</v>
      </c>
      <c r="Q230" s="1084">
        <v>4000</v>
      </c>
      <c r="R230" s="1074">
        <v>4000</v>
      </c>
      <c r="S230" s="820">
        <v>4000</v>
      </c>
      <c r="T230" s="886"/>
      <c r="U230" s="97"/>
      <c r="V230" s="98"/>
    </row>
    <row r="231" spans="1:254" ht="12.75" customHeight="1">
      <c r="A231" s="111"/>
      <c r="B231" s="65">
        <v>1</v>
      </c>
      <c r="C231" s="66">
        <f>IF(E231="A",4,IF(E231="B",3,IF(E231="C",2,IF(E231="D",1,0))))</f>
        <v>3</v>
      </c>
      <c r="D231" s="1030" t="s">
        <v>68</v>
      </c>
      <c r="E231" s="1030" t="s">
        <v>87</v>
      </c>
      <c r="F231" s="1031" t="s">
        <v>90</v>
      </c>
      <c r="G231" s="78"/>
      <c r="H231" s="100" t="s">
        <v>114</v>
      </c>
      <c r="I231" s="101" t="s">
        <v>6217</v>
      </c>
      <c r="J231" s="1023" t="s">
        <v>1056</v>
      </c>
      <c r="K231" s="72"/>
      <c r="L231" s="72"/>
      <c r="M231" s="72"/>
      <c r="N231" s="72"/>
      <c r="O231" s="72"/>
      <c r="P231" s="72">
        <v>450</v>
      </c>
      <c r="Q231" s="1063">
        <v>750</v>
      </c>
      <c r="R231" s="1269">
        <v>800</v>
      </c>
      <c r="S231" s="1036">
        <v>1200</v>
      </c>
      <c r="T231" s="1259">
        <v>1800</v>
      </c>
      <c r="U231" s="1028"/>
      <c r="V231" s="1029"/>
    </row>
    <row r="232" spans="1:254" ht="12.75" customHeight="1">
      <c r="A232" s="111"/>
      <c r="B232" s="65">
        <v>1</v>
      </c>
      <c r="C232" s="66">
        <f t="shared" si="32"/>
        <v>4</v>
      </c>
      <c r="D232" s="77" t="s">
        <v>90</v>
      </c>
      <c r="E232" s="76" t="s">
        <v>68</v>
      </c>
      <c r="F232" s="76" t="s">
        <v>68</v>
      </c>
      <c r="G232" s="78"/>
      <c r="H232" s="100" t="s">
        <v>114</v>
      </c>
      <c r="I232" s="101" t="s">
        <v>5927</v>
      </c>
      <c r="J232" s="81" t="s">
        <v>616</v>
      </c>
      <c r="K232" s="72"/>
      <c r="L232" s="72"/>
      <c r="M232" s="72"/>
      <c r="N232" s="72">
        <v>1485</v>
      </c>
      <c r="O232" s="72">
        <v>1485</v>
      </c>
      <c r="P232" s="72">
        <v>2475</v>
      </c>
      <c r="Q232" s="1064">
        <v>3800</v>
      </c>
      <c r="R232" s="829">
        <v>3800</v>
      </c>
      <c r="S232" s="769">
        <v>4000</v>
      </c>
      <c r="T232" s="1047">
        <v>4000</v>
      </c>
      <c r="U232" s="73"/>
      <c r="V232" s="196"/>
    </row>
    <row r="233" spans="1:254" ht="12.75" customHeight="1">
      <c r="B233" s="65">
        <v>1</v>
      </c>
      <c r="C233" s="66">
        <f t="shared" si="32"/>
        <v>2</v>
      </c>
      <c r="D233" s="77" t="s">
        <v>90</v>
      </c>
      <c r="E233" s="77" t="s">
        <v>90</v>
      </c>
      <c r="F233" s="99" t="s">
        <v>99</v>
      </c>
      <c r="G233" s="95"/>
      <c r="H233" s="96" t="s">
        <v>108</v>
      </c>
      <c r="I233" s="70" t="s">
        <v>1136</v>
      </c>
      <c r="J233" s="71" t="s">
        <v>10</v>
      </c>
      <c r="K233" s="72"/>
      <c r="L233" s="72"/>
      <c r="M233" s="72">
        <v>1400</v>
      </c>
      <c r="N233" s="72">
        <v>1400</v>
      </c>
      <c r="O233" s="72">
        <v>1400</v>
      </c>
      <c r="P233" s="72">
        <v>2800</v>
      </c>
      <c r="Q233" s="1084">
        <v>3500</v>
      </c>
      <c r="R233" s="1074">
        <v>4000</v>
      </c>
      <c r="S233" s="820">
        <v>4000</v>
      </c>
      <c r="T233" s="886"/>
      <c r="U233" s="97"/>
      <c r="V233" s="98"/>
    </row>
    <row r="234" spans="1:254" ht="12.75" customHeight="1">
      <c r="B234" s="65">
        <v>1</v>
      </c>
      <c r="C234" s="66">
        <f t="shared" si="32"/>
        <v>3</v>
      </c>
      <c r="D234" s="823" t="s">
        <v>87</v>
      </c>
      <c r="E234" s="823" t="s">
        <v>87</v>
      </c>
      <c r="F234" s="824" t="s">
        <v>90</v>
      </c>
      <c r="G234" s="78"/>
      <c r="H234" s="100" t="s">
        <v>116</v>
      </c>
      <c r="I234" s="101" t="s">
        <v>6008</v>
      </c>
      <c r="J234" s="81" t="s">
        <v>616</v>
      </c>
      <c r="K234" s="72"/>
      <c r="L234" s="72"/>
      <c r="M234" s="72"/>
      <c r="N234" s="72"/>
      <c r="O234" s="72"/>
      <c r="P234" s="72">
        <v>900</v>
      </c>
      <c r="Q234" s="1063">
        <v>900</v>
      </c>
      <c r="R234" s="1268">
        <v>1800</v>
      </c>
      <c r="S234" s="769">
        <v>2000</v>
      </c>
      <c r="T234" s="880"/>
      <c r="U234" s="73"/>
      <c r="V234" s="196"/>
    </row>
    <row r="235" spans="1:254" ht="12.75" customHeight="1">
      <c r="A235" s="111"/>
      <c r="B235" s="65">
        <v>1</v>
      </c>
      <c r="C235" s="66">
        <f t="shared" si="32"/>
        <v>4</v>
      </c>
      <c r="D235" s="76" t="s">
        <v>68</v>
      </c>
      <c r="E235" s="76" t="s">
        <v>68</v>
      </c>
      <c r="F235" s="77" t="s">
        <v>90</v>
      </c>
      <c r="G235" s="78"/>
      <c r="H235" s="100" t="s">
        <v>116</v>
      </c>
      <c r="I235" s="101" t="s">
        <v>5795</v>
      </c>
      <c r="J235" s="81" t="s">
        <v>14</v>
      </c>
      <c r="K235" s="72"/>
      <c r="L235" s="72"/>
      <c r="M235" s="72"/>
      <c r="N235" s="72">
        <v>200</v>
      </c>
      <c r="O235" s="72">
        <v>200</v>
      </c>
      <c r="P235" s="72">
        <v>500</v>
      </c>
      <c r="Q235" s="1063">
        <v>700</v>
      </c>
      <c r="R235" s="108"/>
      <c r="S235" s="73"/>
      <c r="T235" s="880"/>
      <c r="U235" s="73"/>
      <c r="V235" s="196"/>
    </row>
    <row r="236" spans="1:254" ht="12.5">
      <c r="B236" s="65">
        <v>1</v>
      </c>
      <c r="C236" s="66">
        <v>3</v>
      </c>
      <c r="D236" s="1045" t="s">
        <v>90</v>
      </c>
      <c r="E236" s="1038" t="s">
        <v>87</v>
      </c>
      <c r="F236" s="1038" t="s">
        <v>87</v>
      </c>
      <c r="G236" s="1007"/>
      <c r="H236" s="1039" t="s">
        <v>90</v>
      </c>
      <c r="I236" s="1256" t="s">
        <v>633</v>
      </c>
      <c r="J236" s="71" t="s">
        <v>7</v>
      </c>
      <c r="K236" s="72"/>
      <c r="L236" s="72"/>
      <c r="M236" s="72"/>
      <c r="N236" s="72"/>
      <c r="O236" s="72"/>
      <c r="P236" s="72"/>
      <c r="Q236" s="1024">
        <v>3850</v>
      </c>
      <c r="R236" s="1044">
        <v>3850</v>
      </c>
      <c r="S236" s="1027"/>
      <c r="T236" s="1042"/>
      <c r="U236" s="1216"/>
      <c r="V236" s="1043"/>
      <c r="X236" s="188"/>
    </row>
    <row r="237" spans="1:254" s="109" customFormat="1" ht="12.75" customHeight="1">
      <c r="A237"/>
      <c r="B237" s="65">
        <v>1</v>
      </c>
      <c r="C237" s="66">
        <f t="shared" si="32"/>
        <v>3</v>
      </c>
      <c r="D237" s="76" t="s">
        <v>68</v>
      </c>
      <c r="E237" s="76" t="s">
        <v>87</v>
      </c>
      <c r="F237" s="76" t="s">
        <v>87</v>
      </c>
      <c r="G237" s="95"/>
      <c r="H237" s="96" t="s">
        <v>184</v>
      </c>
      <c r="I237" s="70" t="s">
        <v>1138</v>
      </c>
      <c r="J237" s="71" t="s">
        <v>7</v>
      </c>
      <c r="K237" s="72"/>
      <c r="L237" s="72"/>
      <c r="M237" s="72">
        <v>540</v>
      </c>
      <c r="N237" s="72">
        <v>900</v>
      </c>
      <c r="O237" s="72">
        <v>900</v>
      </c>
      <c r="P237" s="72">
        <v>1800</v>
      </c>
      <c r="Q237" s="1084">
        <v>2300</v>
      </c>
      <c r="R237" s="1074">
        <v>3000</v>
      </c>
      <c r="S237" s="820">
        <v>3500</v>
      </c>
      <c r="T237" s="886"/>
      <c r="U237" s="97"/>
      <c r="V237" s="98"/>
    </row>
    <row r="238" spans="1:254" s="325" customFormat="1" ht="12.75" customHeight="1">
      <c r="A238"/>
      <c r="B238" s="124">
        <v>1</v>
      </c>
      <c r="C238" s="66">
        <f t="shared" si="32"/>
        <v>3</v>
      </c>
      <c r="D238" s="76" t="s">
        <v>68</v>
      </c>
      <c r="E238" s="76" t="s">
        <v>87</v>
      </c>
      <c r="F238" s="76" t="s">
        <v>87</v>
      </c>
      <c r="G238" s="78"/>
      <c r="H238" s="96" t="s">
        <v>101</v>
      </c>
      <c r="I238" s="107" t="s">
        <v>5882</v>
      </c>
      <c r="J238" s="81" t="s">
        <v>7</v>
      </c>
      <c r="K238" s="72"/>
      <c r="L238" s="72">
        <v>500</v>
      </c>
      <c r="M238" s="72">
        <v>500</v>
      </c>
      <c r="N238" s="72">
        <v>200</v>
      </c>
      <c r="O238" s="72">
        <v>200</v>
      </c>
      <c r="P238" s="72">
        <v>200</v>
      </c>
      <c r="Q238" s="844">
        <v>300</v>
      </c>
      <c r="R238" s="1167"/>
      <c r="S238" s="282"/>
      <c r="T238" s="917"/>
      <c r="U238" s="73"/>
      <c r="V238" s="196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</row>
    <row r="239" spans="1:254" ht="12.75" customHeight="1">
      <c r="B239" s="642"/>
      <c r="C239" s="643"/>
      <c r="D239" s="649"/>
      <c r="E239" s="649"/>
      <c r="F239" s="649"/>
      <c r="G239" s="645"/>
      <c r="H239" s="643"/>
      <c r="I239" s="650" t="s">
        <v>118</v>
      </c>
      <c r="J239" s="646"/>
      <c r="K239" s="651"/>
      <c r="L239" s="651"/>
      <c r="M239" s="651"/>
      <c r="N239" s="651"/>
      <c r="O239" s="651"/>
      <c r="P239" s="651"/>
      <c r="Q239" s="1169"/>
      <c r="R239" s="1166"/>
      <c r="S239" s="647"/>
      <c r="T239" s="936"/>
      <c r="U239" s="647"/>
      <c r="V239" s="648"/>
    </row>
    <row r="240" spans="1:254" s="109" customFormat="1" ht="12.5">
      <c r="A240" s="305"/>
      <c r="B240" s="65">
        <v>1</v>
      </c>
      <c r="C240" s="66">
        <f t="shared" ref="C240:C247" si="33">IF(E240="A",4,IF(E240="B",3,IF(E240="C",2,IF(E240="D",1,0))))</f>
        <v>1</v>
      </c>
      <c r="D240" s="76" t="s">
        <v>87</v>
      </c>
      <c r="E240" s="99" t="s">
        <v>70</v>
      </c>
      <c r="F240" s="76" t="s">
        <v>68</v>
      </c>
      <c r="G240" s="95"/>
      <c r="H240" s="96" t="s">
        <v>122</v>
      </c>
      <c r="I240" s="70" t="s">
        <v>5419</v>
      </c>
      <c r="J240" s="71" t="s">
        <v>6111</v>
      </c>
      <c r="K240" s="72"/>
      <c r="L240" s="72"/>
      <c r="M240" s="72"/>
      <c r="N240" s="72">
        <v>3875</v>
      </c>
      <c r="O240" s="72">
        <v>3875</v>
      </c>
      <c r="P240" s="72">
        <v>4175</v>
      </c>
      <c r="Q240" s="844">
        <v>4275</v>
      </c>
      <c r="R240" s="108"/>
      <c r="S240" s="73"/>
      <c r="T240" s="880"/>
      <c r="U240" s="73"/>
      <c r="V240" s="196"/>
    </row>
    <row r="241" spans="1:254" ht="12.75" customHeight="1">
      <c r="A241" s="320"/>
      <c r="B241" s="65">
        <v>1</v>
      </c>
      <c r="C241" s="66">
        <f t="shared" ref="C241" si="34">IF(E241="A",1,IF(E241="B",1,0))</f>
        <v>1</v>
      </c>
      <c r="D241" s="1254" t="s">
        <v>90</v>
      </c>
      <c r="E241" s="1253" t="s">
        <v>87</v>
      </c>
      <c r="F241" s="1254" t="s">
        <v>90</v>
      </c>
      <c r="G241" s="78"/>
      <c r="H241" s="100" t="s">
        <v>122</v>
      </c>
      <c r="I241" s="826" t="s">
        <v>6537</v>
      </c>
      <c r="J241" s="81" t="s">
        <v>14</v>
      </c>
      <c r="K241" s="72"/>
      <c r="L241" s="72"/>
      <c r="M241" s="72"/>
      <c r="N241" s="72"/>
      <c r="O241" s="72"/>
      <c r="P241" s="72"/>
      <c r="Q241" s="833">
        <v>200</v>
      </c>
      <c r="R241" s="822">
        <v>200</v>
      </c>
      <c r="S241" s="73"/>
      <c r="T241" s="880"/>
      <c r="U241" s="880"/>
      <c r="V241" s="110"/>
    </row>
    <row r="242" spans="1:254" ht="12.75" customHeight="1">
      <c r="A242" s="111"/>
      <c r="B242" s="65">
        <v>1</v>
      </c>
      <c r="C242" s="66">
        <f t="shared" si="33"/>
        <v>2</v>
      </c>
      <c r="D242" s="76" t="s">
        <v>68</v>
      </c>
      <c r="E242" s="77" t="s">
        <v>90</v>
      </c>
      <c r="F242" s="76" t="s">
        <v>68</v>
      </c>
      <c r="G242" s="78"/>
      <c r="H242" s="100" t="s">
        <v>197</v>
      </c>
      <c r="I242" s="101" t="s">
        <v>5885</v>
      </c>
      <c r="J242" s="81" t="s">
        <v>10</v>
      </c>
      <c r="K242" s="72"/>
      <c r="L242" s="72"/>
      <c r="M242" s="72"/>
      <c r="N242" s="72">
        <v>840</v>
      </c>
      <c r="O242" s="72">
        <v>840</v>
      </c>
      <c r="P242" s="72">
        <v>1400</v>
      </c>
      <c r="Q242" s="1064">
        <v>2300</v>
      </c>
      <c r="R242" s="829">
        <v>3800</v>
      </c>
      <c r="S242" s="769">
        <v>4000</v>
      </c>
      <c r="T242" s="880"/>
      <c r="U242" s="73"/>
      <c r="V242" s="196"/>
    </row>
    <row r="243" spans="1:254" ht="12.75" customHeight="1">
      <c r="A243" s="320"/>
      <c r="B243" s="65">
        <v>1</v>
      </c>
      <c r="C243" s="66">
        <f>IF(E243="A",1,IF(E243="B",1,0))</f>
        <v>1</v>
      </c>
      <c r="D243" s="1254" t="s">
        <v>90</v>
      </c>
      <c r="E243" s="1253" t="s">
        <v>87</v>
      </c>
      <c r="F243" s="1255" t="s">
        <v>70</v>
      </c>
      <c r="G243" s="78"/>
      <c r="H243" s="100" t="s">
        <v>119</v>
      </c>
      <c r="I243" s="826" t="s">
        <v>6516</v>
      </c>
      <c r="J243" s="81" t="s">
        <v>7</v>
      </c>
      <c r="K243" s="72"/>
      <c r="L243" s="72"/>
      <c r="M243" s="72"/>
      <c r="N243" s="72"/>
      <c r="O243" s="72"/>
      <c r="P243" s="72"/>
      <c r="Q243" s="833">
        <v>1455</v>
      </c>
      <c r="R243" s="822">
        <v>2425</v>
      </c>
      <c r="S243" s="769">
        <v>2425</v>
      </c>
      <c r="T243" s="880"/>
      <c r="U243" s="880"/>
      <c r="V243" s="110"/>
    </row>
    <row r="244" spans="1:254" ht="12.75" customHeight="1">
      <c r="A244" s="320"/>
      <c r="B244" s="65">
        <v>1</v>
      </c>
      <c r="C244" s="66">
        <f>IF(E244="A",1,IF(E244="B",1,0))</f>
        <v>1</v>
      </c>
      <c r="D244" s="1253" t="s">
        <v>68</v>
      </c>
      <c r="E244" s="1253" t="s">
        <v>87</v>
      </c>
      <c r="F244" s="1253" t="s">
        <v>87</v>
      </c>
      <c r="G244" s="78"/>
      <c r="H244" s="100" t="s">
        <v>119</v>
      </c>
      <c r="I244" s="826" t="s">
        <v>6526</v>
      </c>
      <c r="J244" s="81" t="s">
        <v>616</v>
      </c>
      <c r="K244" s="72"/>
      <c r="L244" s="72"/>
      <c r="M244" s="72"/>
      <c r="N244" s="72"/>
      <c r="O244" s="72"/>
      <c r="P244" s="72"/>
      <c r="Q244" s="833">
        <v>840</v>
      </c>
      <c r="R244" s="822">
        <v>1400</v>
      </c>
      <c r="S244" s="769">
        <v>1400</v>
      </c>
      <c r="T244" s="880"/>
      <c r="U244" s="880"/>
      <c r="V244" s="110"/>
    </row>
    <row r="245" spans="1:254" ht="12" customHeight="1">
      <c r="B245" s="65">
        <v>1</v>
      </c>
      <c r="C245" s="66">
        <f t="shared" si="33"/>
        <v>2</v>
      </c>
      <c r="D245" s="76" t="s">
        <v>68</v>
      </c>
      <c r="E245" s="77" t="s">
        <v>90</v>
      </c>
      <c r="F245" s="77" t="s">
        <v>90</v>
      </c>
      <c r="G245" s="95"/>
      <c r="H245" s="96" t="s">
        <v>119</v>
      </c>
      <c r="I245" s="70" t="s">
        <v>1143</v>
      </c>
      <c r="J245" s="81" t="s">
        <v>6111</v>
      </c>
      <c r="K245" s="72">
        <v>840</v>
      </c>
      <c r="L245" s="72">
        <v>1400</v>
      </c>
      <c r="M245" s="72">
        <v>1400</v>
      </c>
      <c r="N245" s="72">
        <v>1700</v>
      </c>
      <c r="O245" s="72">
        <v>1700</v>
      </c>
      <c r="P245" s="72">
        <v>3000</v>
      </c>
      <c r="Q245" s="1085">
        <v>3800</v>
      </c>
      <c r="R245" s="1074">
        <v>4000</v>
      </c>
      <c r="S245" s="97"/>
      <c r="T245" s="900"/>
      <c r="U245" s="97"/>
      <c r="V245" s="98"/>
    </row>
    <row r="246" spans="1:254" ht="12.75" customHeight="1">
      <c r="A246" s="111"/>
      <c r="B246" s="65">
        <v>1</v>
      </c>
      <c r="C246" s="66">
        <f t="shared" ref="C246" si="35">IF(E246="A",4,IF(E246="B",3,IF(E246="C",2,IF(E246="D",1,0))))</f>
        <v>2</v>
      </c>
      <c r="D246" s="1030" t="s">
        <v>87</v>
      </c>
      <c r="E246" s="1033" t="s">
        <v>90</v>
      </c>
      <c r="F246" s="1031" t="s">
        <v>90</v>
      </c>
      <c r="G246" s="78"/>
      <c r="H246" s="100" t="s">
        <v>251</v>
      </c>
      <c r="I246" s="101" t="s">
        <v>6273</v>
      </c>
      <c r="J246" s="1023" t="s">
        <v>1056</v>
      </c>
      <c r="K246" s="72"/>
      <c r="L246" s="72"/>
      <c r="M246" s="72"/>
      <c r="N246" s="72"/>
      <c r="O246" s="72"/>
      <c r="P246" s="72">
        <v>210</v>
      </c>
      <c r="Q246" s="1063">
        <v>350</v>
      </c>
      <c r="R246" s="1269">
        <v>500</v>
      </c>
      <c r="S246" s="1036">
        <v>800</v>
      </c>
      <c r="T246" s="1259">
        <v>800</v>
      </c>
      <c r="U246" s="1259">
        <v>1200</v>
      </c>
      <c r="V246" s="1029"/>
    </row>
    <row r="247" spans="1:254" ht="12.75" customHeight="1">
      <c r="A247" s="111"/>
      <c r="B247" s="65">
        <v>1</v>
      </c>
      <c r="C247" s="66">
        <f t="shared" si="33"/>
        <v>2</v>
      </c>
      <c r="D247" s="76" t="s">
        <v>68</v>
      </c>
      <c r="E247" s="77" t="s">
        <v>90</v>
      </c>
      <c r="F247" s="76" t="s">
        <v>87</v>
      </c>
      <c r="G247" s="78"/>
      <c r="H247" s="100" t="s">
        <v>251</v>
      </c>
      <c r="I247" s="101" t="s">
        <v>5750</v>
      </c>
      <c r="J247" s="81" t="s">
        <v>10</v>
      </c>
      <c r="K247" s="72"/>
      <c r="L247" s="72"/>
      <c r="M247" s="72"/>
      <c r="N247" s="72">
        <v>450</v>
      </c>
      <c r="O247" s="72">
        <v>450</v>
      </c>
      <c r="P247" s="72">
        <v>900</v>
      </c>
      <c r="Q247" s="1063">
        <v>1400</v>
      </c>
      <c r="R247" s="829">
        <v>1900</v>
      </c>
      <c r="S247" s="73"/>
      <c r="T247" s="880"/>
      <c r="U247" s="73"/>
      <c r="V247" s="196"/>
    </row>
    <row r="248" spans="1:254" ht="12.75" customHeight="1">
      <c r="B248" s="642"/>
      <c r="C248" s="643"/>
      <c r="D248" s="649"/>
      <c r="E248" s="649"/>
      <c r="F248" s="649"/>
      <c r="G248" s="645"/>
      <c r="H248" s="643"/>
      <c r="I248" s="637" t="s">
        <v>125</v>
      </c>
      <c r="J248" s="646"/>
      <c r="K248" s="72"/>
      <c r="L248" s="72"/>
      <c r="M248" s="72"/>
      <c r="N248" s="72"/>
      <c r="O248" s="72"/>
      <c r="P248" s="72"/>
      <c r="Q248" s="1169"/>
      <c r="R248" s="1166"/>
      <c r="S248" s="647"/>
      <c r="T248" s="936"/>
      <c r="U248" s="647"/>
      <c r="V248" s="648"/>
    </row>
    <row r="249" spans="1:254" ht="12.75" customHeight="1">
      <c r="A249" s="111"/>
      <c r="B249" s="65">
        <v>1</v>
      </c>
      <c r="C249" s="66">
        <f t="shared" ref="C249:C254" si="36">IF(E249="A",4,IF(E249="B",3,IF(E249="C",2,IF(E249="D",1,0))))</f>
        <v>2</v>
      </c>
      <c r="D249" s="77" t="s">
        <v>90</v>
      </c>
      <c r="E249" s="77" t="s">
        <v>90</v>
      </c>
      <c r="F249" s="76" t="s">
        <v>87</v>
      </c>
      <c r="G249" s="78"/>
      <c r="H249" s="100" t="s">
        <v>131</v>
      </c>
      <c r="I249" s="101" t="s">
        <v>5712</v>
      </c>
      <c r="J249" s="81" t="s">
        <v>10</v>
      </c>
      <c r="K249" s="72"/>
      <c r="L249" s="72"/>
      <c r="M249" s="72"/>
      <c r="N249" s="72">
        <v>540</v>
      </c>
      <c r="O249" s="72">
        <v>540</v>
      </c>
      <c r="P249" s="72">
        <v>900</v>
      </c>
      <c r="Q249" s="1064">
        <v>1800</v>
      </c>
      <c r="R249" s="829">
        <v>2200</v>
      </c>
      <c r="S249" s="73"/>
      <c r="T249" s="880"/>
      <c r="U249" s="73"/>
      <c r="V249" s="196"/>
    </row>
    <row r="250" spans="1:254" ht="12.75" customHeight="1">
      <c r="A250" s="111"/>
      <c r="B250" s="65">
        <v>1</v>
      </c>
      <c r="C250" s="66">
        <f>IF(E250="A",4,IF(E250="B",3,IF(E250="C",2,IF(E250="D",1,0))))</f>
        <v>3</v>
      </c>
      <c r="D250" s="1033" t="s">
        <v>90</v>
      </c>
      <c r="E250" s="1030" t="s">
        <v>87</v>
      </c>
      <c r="F250" s="1034" t="s">
        <v>68</v>
      </c>
      <c r="G250" s="78"/>
      <c r="H250" s="100" t="s">
        <v>129</v>
      </c>
      <c r="I250" s="101" t="s">
        <v>6300</v>
      </c>
      <c r="J250" s="1023" t="s">
        <v>616</v>
      </c>
      <c r="K250" s="72"/>
      <c r="L250" s="72"/>
      <c r="M250" s="72"/>
      <c r="N250" s="72"/>
      <c r="O250" s="72"/>
      <c r="P250" s="72">
        <v>300</v>
      </c>
      <c r="Q250" s="1063">
        <v>500</v>
      </c>
      <c r="R250" s="1026"/>
      <c r="S250" s="1027"/>
      <c r="T250" s="1028"/>
      <c r="U250" s="1028"/>
      <c r="V250" s="1029"/>
    </row>
    <row r="251" spans="1:254" s="109" customFormat="1" ht="12.5">
      <c r="A251"/>
      <c r="B251" s="65">
        <v>1</v>
      </c>
      <c r="C251" s="66">
        <f t="shared" si="36"/>
        <v>2</v>
      </c>
      <c r="D251" s="77" t="s">
        <v>90</v>
      </c>
      <c r="E251" s="77" t="s">
        <v>90</v>
      </c>
      <c r="F251" s="76" t="s">
        <v>68</v>
      </c>
      <c r="G251" s="78"/>
      <c r="H251" s="96" t="s">
        <v>129</v>
      </c>
      <c r="I251" s="107" t="s">
        <v>645</v>
      </c>
      <c r="J251" s="81" t="s">
        <v>6111</v>
      </c>
      <c r="K251" s="811"/>
      <c r="L251" s="811"/>
      <c r="M251" s="811"/>
      <c r="N251" s="811"/>
      <c r="O251" s="811"/>
      <c r="P251" s="811">
        <v>4825</v>
      </c>
      <c r="Q251" s="1063">
        <v>4925</v>
      </c>
      <c r="R251" s="829">
        <v>4925</v>
      </c>
      <c r="S251" s="103"/>
      <c r="T251" s="884"/>
      <c r="U251" s="103"/>
      <c r="V251" s="158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</row>
    <row r="252" spans="1:254" ht="12.75" customHeight="1">
      <c r="A252" s="111"/>
      <c r="B252" s="65">
        <v>1</v>
      </c>
      <c r="C252" s="66">
        <f t="shared" si="36"/>
        <v>3</v>
      </c>
      <c r="D252" s="76" t="s">
        <v>68</v>
      </c>
      <c r="E252" s="76" t="s">
        <v>87</v>
      </c>
      <c r="F252" s="99" t="s">
        <v>70</v>
      </c>
      <c r="G252" s="78"/>
      <c r="H252" s="100" t="s">
        <v>126</v>
      </c>
      <c r="I252" s="101" t="s">
        <v>5925</v>
      </c>
      <c r="J252" s="81" t="s">
        <v>7</v>
      </c>
      <c r="K252" s="72"/>
      <c r="L252" s="72"/>
      <c r="M252" s="72"/>
      <c r="N252" s="72">
        <v>210</v>
      </c>
      <c r="O252" s="72">
        <v>210</v>
      </c>
      <c r="P252" s="72">
        <v>500</v>
      </c>
      <c r="Q252" s="1063">
        <v>700</v>
      </c>
      <c r="R252" s="829">
        <v>900</v>
      </c>
      <c r="S252" s="769">
        <v>1100</v>
      </c>
      <c r="T252" s="880"/>
      <c r="U252" s="73"/>
      <c r="V252" s="196"/>
    </row>
    <row r="253" spans="1:254" ht="12.75" customHeight="1">
      <c r="B253" s="65">
        <v>1</v>
      </c>
      <c r="C253" s="66">
        <f t="shared" si="36"/>
        <v>3</v>
      </c>
      <c r="D253" s="76" t="s">
        <v>68</v>
      </c>
      <c r="E253" s="76" t="s">
        <v>87</v>
      </c>
      <c r="F253" s="99" t="s">
        <v>70</v>
      </c>
      <c r="G253" s="95"/>
      <c r="H253" s="96" t="s">
        <v>126</v>
      </c>
      <c r="I253" s="70" t="s">
        <v>1151</v>
      </c>
      <c r="J253" s="71" t="s">
        <v>14</v>
      </c>
      <c r="K253" s="72"/>
      <c r="L253" s="72"/>
      <c r="M253" s="72">
        <v>540</v>
      </c>
      <c r="N253" s="72">
        <v>900</v>
      </c>
      <c r="O253" s="72">
        <v>900</v>
      </c>
      <c r="P253" s="72">
        <v>750</v>
      </c>
      <c r="Q253" s="1084">
        <v>1000</v>
      </c>
      <c r="R253" s="1074">
        <v>1250</v>
      </c>
      <c r="S253" s="97"/>
      <c r="T253" s="886"/>
      <c r="U253" s="97"/>
      <c r="V253" s="98"/>
    </row>
    <row r="254" spans="1:254" ht="12.75" customHeight="1">
      <c r="B254" s="65">
        <v>1</v>
      </c>
      <c r="C254" s="66">
        <f t="shared" si="36"/>
        <v>2</v>
      </c>
      <c r="D254" s="76" t="s">
        <v>87</v>
      </c>
      <c r="E254" s="77" t="s">
        <v>90</v>
      </c>
      <c r="F254" s="76" t="s">
        <v>68</v>
      </c>
      <c r="G254" s="68"/>
      <c r="H254" s="69" t="s">
        <v>126</v>
      </c>
      <c r="I254" s="70" t="s">
        <v>1152</v>
      </c>
      <c r="J254" s="71" t="s">
        <v>10</v>
      </c>
      <c r="K254" s="72"/>
      <c r="L254" s="72">
        <v>750</v>
      </c>
      <c r="M254" s="72">
        <v>750</v>
      </c>
      <c r="N254" s="72">
        <v>1600</v>
      </c>
      <c r="O254" s="72">
        <v>1600</v>
      </c>
      <c r="P254" s="72">
        <v>2000</v>
      </c>
      <c r="Q254" s="1064">
        <v>3800</v>
      </c>
      <c r="R254" s="1025">
        <v>4000</v>
      </c>
      <c r="S254" s="73"/>
      <c r="T254" s="899"/>
      <c r="U254" s="73"/>
      <c r="V254" s="74"/>
    </row>
    <row r="255" spans="1:254" ht="12.75" customHeight="1">
      <c r="B255" s="642"/>
      <c r="C255" s="643"/>
      <c r="D255" s="649"/>
      <c r="E255" s="649"/>
      <c r="F255" s="649"/>
      <c r="G255" s="645"/>
      <c r="H255" s="643"/>
      <c r="I255" s="637" t="s">
        <v>134</v>
      </c>
      <c r="J255" s="646"/>
      <c r="K255" s="72"/>
      <c r="L255" s="72"/>
      <c r="M255" s="72"/>
      <c r="N255" s="72"/>
      <c r="O255" s="72"/>
      <c r="P255" s="72"/>
      <c r="Q255" s="1169"/>
      <c r="R255" s="1166"/>
      <c r="S255" s="647"/>
      <c r="T255" s="936"/>
      <c r="U255" s="647"/>
      <c r="V255" s="648"/>
    </row>
    <row r="256" spans="1:254" s="320" customFormat="1" ht="12.75" customHeight="1">
      <c r="A256"/>
      <c r="B256" s="65">
        <v>1</v>
      </c>
      <c r="C256" s="66">
        <f t="shared" ref="C256:C265" si="37">IF(E256="A",4,IF(E256="B",3,IF(E256="C",2,IF(E256="D",1,0))))</f>
        <v>2</v>
      </c>
      <c r="D256" s="76" t="s">
        <v>87</v>
      </c>
      <c r="E256" s="77" t="s">
        <v>90</v>
      </c>
      <c r="F256" s="77" t="s">
        <v>90</v>
      </c>
      <c r="G256" s="95"/>
      <c r="H256" s="96" t="s">
        <v>215</v>
      </c>
      <c r="I256" s="70" t="s">
        <v>1155</v>
      </c>
      <c r="J256" s="81" t="s">
        <v>6111</v>
      </c>
      <c r="K256" s="72">
        <v>300</v>
      </c>
      <c r="L256" s="72">
        <v>500</v>
      </c>
      <c r="M256" s="72">
        <v>600</v>
      </c>
      <c r="N256" s="72">
        <v>600</v>
      </c>
      <c r="O256" s="72">
        <v>600</v>
      </c>
      <c r="P256" s="72">
        <v>750</v>
      </c>
      <c r="Q256" s="1084">
        <v>750</v>
      </c>
      <c r="R256" s="1073"/>
      <c r="S256" s="97"/>
      <c r="T256" s="900"/>
      <c r="U256" s="97"/>
      <c r="V256" s="98"/>
    </row>
    <row r="257" spans="1:24" ht="12.75" customHeight="1">
      <c r="A257" s="320"/>
      <c r="B257" s="65">
        <v>1</v>
      </c>
      <c r="C257" s="66">
        <f>IF(E257="A",1,IF(E257="B",1,0))</f>
        <v>1</v>
      </c>
      <c r="D257" s="1253" t="s">
        <v>87</v>
      </c>
      <c r="E257" s="1253" t="s">
        <v>68</v>
      </c>
      <c r="F257" s="1253" t="s">
        <v>68</v>
      </c>
      <c r="G257" s="78"/>
      <c r="H257" s="100" t="s">
        <v>402</v>
      </c>
      <c r="I257" s="826" t="s">
        <v>6607</v>
      </c>
      <c r="J257" s="81" t="s">
        <v>616</v>
      </c>
      <c r="K257" s="72"/>
      <c r="L257" s="72"/>
      <c r="M257" s="72"/>
      <c r="N257" s="72"/>
      <c r="O257" s="72"/>
      <c r="P257" s="72"/>
      <c r="Q257" s="833">
        <v>840</v>
      </c>
      <c r="R257" s="822">
        <v>1400</v>
      </c>
      <c r="S257" s="769">
        <v>1400</v>
      </c>
      <c r="T257" s="880"/>
      <c r="U257" s="880"/>
      <c r="V257" s="110"/>
    </row>
    <row r="258" spans="1:24" ht="12.75" customHeight="1">
      <c r="A258" s="320"/>
      <c r="B258" s="65">
        <v>1</v>
      </c>
      <c r="C258" s="66">
        <f>IF(E258="A",1,IF(E258="B",1,0))</f>
        <v>1</v>
      </c>
      <c r="D258" s="1253" t="s">
        <v>87</v>
      </c>
      <c r="E258" s="1253" t="s">
        <v>68</v>
      </c>
      <c r="F258" s="1254" t="s">
        <v>90</v>
      </c>
      <c r="G258" s="78"/>
      <c r="H258" s="100" t="s">
        <v>267</v>
      </c>
      <c r="I258" s="826" t="s">
        <v>6611</v>
      </c>
      <c r="J258" s="81" t="s">
        <v>7</v>
      </c>
      <c r="K258" s="72"/>
      <c r="L258" s="72"/>
      <c r="M258" s="72"/>
      <c r="N258" s="72"/>
      <c r="O258" s="72"/>
      <c r="P258" s="72"/>
      <c r="Q258" s="833">
        <v>450</v>
      </c>
      <c r="R258" s="822">
        <v>750</v>
      </c>
      <c r="S258" s="73"/>
      <c r="T258" s="880"/>
      <c r="U258" s="880"/>
      <c r="V258" s="110"/>
    </row>
    <row r="259" spans="1:24" ht="12.75" customHeight="1">
      <c r="A259" s="320"/>
      <c r="B259" s="65">
        <v>1</v>
      </c>
      <c r="C259" s="66">
        <f>IF(E259="A",1,IF(E259="B",1,0))</f>
        <v>0</v>
      </c>
      <c r="D259" s="1253" t="s">
        <v>68</v>
      </c>
      <c r="E259" s="1255" t="s">
        <v>99</v>
      </c>
      <c r="F259" s="1253" t="s">
        <v>87</v>
      </c>
      <c r="G259" s="78"/>
      <c r="H259" s="100" t="s">
        <v>140</v>
      </c>
      <c r="I259" s="826" t="s">
        <v>6617</v>
      </c>
      <c r="J259" s="81" t="s">
        <v>10</v>
      </c>
      <c r="K259" s="72"/>
      <c r="L259" s="72"/>
      <c r="M259" s="72"/>
      <c r="N259" s="72"/>
      <c r="O259" s="72"/>
      <c r="P259" s="72"/>
      <c r="Q259" s="833">
        <v>300</v>
      </c>
      <c r="R259" s="822">
        <v>500</v>
      </c>
      <c r="S259" s="73"/>
      <c r="T259" s="880"/>
      <c r="U259" s="880"/>
      <c r="V259" s="110"/>
    </row>
    <row r="260" spans="1:24" ht="12.75" customHeight="1">
      <c r="A260" s="111"/>
      <c r="B260" s="65">
        <v>1</v>
      </c>
      <c r="C260" s="66">
        <f>IF(E260="A",4,IF(E260="B",3,IF(E260="C",2,IF(E260="D",1,0))))</f>
        <v>3</v>
      </c>
      <c r="D260" s="1030" t="s">
        <v>87</v>
      </c>
      <c r="E260" s="1030" t="s">
        <v>87</v>
      </c>
      <c r="F260" s="1034" t="s">
        <v>68</v>
      </c>
      <c r="G260" s="78"/>
      <c r="H260" s="100" t="s">
        <v>443</v>
      </c>
      <c r="I260" s="101" t="s">
        <v>6341</v>
      </c>
      <c r="J260" s="1023" t="s">
        <v>7</v>
      </c>
      <c r="K260" s="72"/>
      <c r="L260" s="72"/>
      <c r="M260" s="72"/>
      <c r="N260" s="72"/>
      <c r="O260" s="72"/>
      <c r="P260" s="72">
        <v>540</v>
      </c>
      <c r="Q260" s="1063">
        <v>900</v>
      </c>
      <c r="R260" s="1025">
        <v>900</v>
      </c>
      <c r="S260" s="1027"/>
      <c r="T260" s="1028"/>
      <c r="U260" s="1028"/>
      <c r="V260" s="1029"/>
    </row>
    <row r="261" spans="1:24" ht="12.75" customHeight="1">
      <c r="A261" s="111"/>
      <c r="B261" s="65">
        <v>1</v>
      </c>
      <c r="C261" s="66">
        <f t="shared" si="37"/>
        <v>3</v>
      </c>
      <c r="D261" s="76" t="s">
        <v>68</v>
      </c>
      <c r="E261" s="76" t="s">
        <v>87</v>
      </c>
      <c r="F261" s="77" t="s">
        <v>90</v>
      </c>
      <c r="G261" s="78"/>
      <c r="H261" s="100" t="s">
        <v>3568</v>
      </c>
      <c r="I261" s="101" t="s">
        <v>5810</v>
      </c>
      <c r="J261" s="81" t="s">
        <v>14</v>
      </c>
      <c r="K261" s="72"/>
      <c r="L261" s="72"/>
      <c r="M261" s="72"/>
      <c r="N261" s="72">
        <v>540</v>
      </c>
      <c r="O261" s="72">
        <v>540</v>
      </c>
      <c r="P261" s="72">
        <v>900</v>
      </c>
      <c r="Q261" s="1064">
        <v>2300</v>
      </c>
      <c r="R261" s="829">
        <v>3800</v>
      </c>
      <c r="S261" s="769">
        <v>4000</v>
      </c>
      <c r="T261" s="880"/>
      <c r="U261" s="73"/>
      <c r="V261" s="196"/>
    </row>
    <row r="262" spans="1:24" ht="12.75" customHeight="1">
      <c r="B262" s="65">
        <v>1</v>
      </c>
      <c r="C262" s="66">
        <f t="shared" si="37"/>
        <v>0</v>
      </c>
      <c r="D262" s="76" t="s">
        <v>68</v>
      </c>
      <c r="E262" s="99" t="s">
        <v>99</v>
      </c>
      <c r="F262" s="76" t="s">
        <v>87</v>
      </c>
      <c r="G262" s="95"/>
      <c r="H262" s="96" t="s">
        <v>135</v>
      </c>
      <c r="I262" s="70" t="s">
        <v>1159</v>
      </c>
      <c r="J262" s="71" t="s">
        <v>17</v>
      </c>
      <c r="K262" s="72">
        <v>2450</v>
      </c>
      <c r="L262" s="72">
        <v>3000</v>
      </c>
      <c r="M262" s="72">
        <v>3750</v>
      </c>
      <c r="N262" s="72">
        <v>4250</v>
      </c>
      <c r="O262" s="72">
        <v>4250</v>
      </c>
      <c r="P262" s="72">
        <v>4800</v>
      </c>
      <c r="Q262" s="1084">
        <v>5000</v>
      </c>
      <c r="R262" s="1073"/>
      <c r="S262" s="97"/>
      <c r="T262" s="886"/>
      <c r="U262" s="97"/>
      <c r="V262" s="98"/>
    </row>
    <row r="263" spans="1:24" ht="12.5">
      <c r="B263" s="65">
        <v>1</v>
      </c>
      <c r="C263" s="66">
        <v>2</v>
      </c>
      <c r="D263" s="1038" t="s">
        <v>87</v>
      </c>
      <c r="E263" s="1045" t="s">
        <v>90</v>
      </c>
      <c r="F263" s="1037" t="s">
        <v>70</v>
      </c>
      <c r="G263" s="1007"/>
      <c r="H263" s="1041" t="s">
        <v>140</v>
      </c>
      <c r="I263" s="1013" t="s">
        <v>5794</v>
      </c>
      <c r="J263" s="1023" t="s">
        <v>7</v>
      </c>
      <c r="K263" s="72"/>
      <c r="L263" s="72"/>
      <c r="M263" s="72"/>
      <c r="N263" s="72"/>
      <c r="O263" s="72"/>
      <c r="P263" s="72"/>
      <c r="Q263" s="1024">
        <v>500</v>
      </c>
      <c r="R263" s="1044">
        <v>1500</v>
      </c>
      <c r="S263" s="1036">
        <v>2000</v>
      </c>
      <c r="T263" s="1044">
        <v>2500</v>
      </c>
      <c r="U263" s="1042"/>
      <c r="V263" s="1043"/>
      <c r="W263" s="109"/>
      <c r="X263" s="188"/>
    </row>
    <row r="264" spans="1:24" ht="12.75" customHeight="1">
      <c r="B264" s="65">
        <v>1</v>
      </c>
      <c r="C264" s="66">
        <f t="shared" si="37"/>
        <v>4</v>
      </c>
      <c r="D264" s="77" t="s">
        <v>90</v>
      </c>
      <c r="E264" s="76" t="s">
        <v>68</v>
      </c>
      <c r="F264" s="76" t="s">
        <v>87</v>
      </c>
      <c r="G264" s="68"/>
      <c r="H264" s="69" t="s">
        <v>140</v>
      </c>
      <c r="I264" s="70" t="s">
        <v>1161</v>
      </c>
      <c r="J264" s="71" t="s">
        <v>10</v>
      </c>
      <c r="K264" s="72"/>
      <c r="L264" s="72">
        <v>840</v>
      </c>
      <c r="M264" s="72">
        <v>1400</v>
      </c>
      <c r="N264" s="72">
        <v>1400</v>
      </c>
      <c r="O264" s="72">
        <v>1400</v>
      </c>
      <c r="P264" s="72">
        <v>3900</v>
      </c>
      <c r="Q264" s="1063">
        <v>4000</v>
      </c>
      <c r="R264" s="1269">
        <v>3500</v>
      </c>
      <c r="S264" s="769">
        <v>4000</v>
      </c>
      <c r="T264" s="1052">
        <v>4000</v>
      </c>
      <c r="U264" s="73"/>
      <c r="V264" s="74"/>
    </row>
    <row r="265" spans="1:24" ht="12.75" customHeight="1">
      <c r="B265" s="65">
        <v>1</v>
      </c>
      <c r="C265" s="66">
        <f t="shared" si="37"/>
        <v>3</v>
      </c>
      <c r="D265" s="76" t="s">
        <v>87</v>
      </c>
      <c r="E265" s="76" t="s">
        <v>87</v>
      </c>
      <c r="F265" s="76" t="s">
        <v>68</v>
      </c>
      <c r="G265" s="78"/>
      <c r="H265" s="100" t="s">
        <v>140</v>
      </c>
      <c r="I265" s="101" t="s">
        <v>5858</v>
      </c>
      <c r="J265" s="81" t="s">
        <v>616</v>
      </c>
      <c r="K265" s="72"/>
      <c r="L265" s="72"/>
      <c r="M265" s="72"/>
      <c r="N265" s="72">
        <v>200</v>
      </c>
      <c r="O265" s="72">
        <v>200</v>
      </c>
      <c r="P265" s="72">
        <v>200</v>
      </c>
      <c r="Q265" s="1095">
        <v>300</v>
      </c>
      <c r="R265" s="1268">
        <v>800</v>
      </c>
      <c r="S265" s="769">
        <v>1200</v>
      </c>
      <c r="T265" s="1047">
        <v>1800</v>
      </c>
      <c r="U265" s="73"/>
      <c r="V265" s="196"/>
    </row>
    <row r="266" spans="1:24" ht="12.75" customHeight="1">
      <c r="B266" s="642"/>
      <c r="C266" s="643"/>
      <c r="D266" s="652"/>
      <c r="E266" s="652"/>
      <c r="F266" s="652"/>
      <c r="G266" s="645"/>
      <c r="H266" s="643"/>
      <c r="I266" s="637" t="s">
        <v>147</v>
      </c>
      <c r="J266" s="646"/>
      <c r="K266" s="651"/>
      <c r="L266" s="651"/>
      <c r="M266" s="651"/>
      <c r="N266" s="651"/>
      <c r="O266" s="651"/>
      <c r="P266" s="651"/>
      <c r="Q266" s="1169"/>
      <c r="R266" s="1166"/>
      <c r="S266" s="647"/>
      <c r="T266" s="936"/>
      <c r="U266" s="647"/>
      <c r="V266" s="648"/>
    </row>
    <row r="267" spans="1:24" ht="12.75" customHeight="1">
      <c r="B267" s="65">
        <v>1</v>
      </c>
      <c r="C267" s="66">
        <f t="shared" ref="C267:C268" si="38">IF(E267="A",4,IF(E267="B",3,IF(E267="C",2,IF(E267="D",1,0))))</f>
        <v>2</v>
      </c>
      <c r="D267" s="823" t="s">
        <v>87</v>
      </c>
      <c r="E267" s="824" t="s">
        <v>90</v>
      </c>
      <c r="F267" s="823" t="s">
        <v>87</v>
      </c>
      <c r="G267" s="78"/>
      <c r="H267" s="100" t="s">
        <v>148</v>
      </c>
      <c r="I267" s="101" t="s">
        <v>6096</v>
      </c>
      <c r="J267" s="81" t="s">
        <v>6111</v>
      </c>
      <c r="K267" s="72"/>
      <c r="L267" s="72"/>
      <c r="M267" s="72"/>
      <c r="N267" s="72"/>
      <c r="O267" s="72"/>
      <c r="P267" s="72">
        <v>750</v>
      </c>
      <c r="Q267" s="1064">
        <v>750</v>
      </c>
      <c r="R267" s="829">
        <v>750</v>
      </c>
      <c r="S267" s="769">
        <v>900</v>
      </c>
      <c r="T267" s="1047">
        <v>900</v>
      </c>
      <c r="U267" s="73"/>
      <c r="V267" s="196"/>
    </row>
    <row r="268" spans="1:24" s="109" customFormat="1" ht="12.75" customHeight="1">
      <c r="A268"/>
      <c r="B268" s="65">
        <v>1</v>
      </c>
      <c r="C268" s="66">
        <f t="shared" si="38"/>
        <v>2</v>
      </c>
      <c r="D268" s="77" t="s">
        <v>90</v>
      </c>
      <c r="E268" s="77" t="s">
        <v>90</v>
      </c>
      <c r="F268" s="77" t="s">
        <v>90</v>
      </c>
      <c r="G268" s="68"/>
      <c r="H268" s="69" t="s">
        <v>220</v>
      </c>
      <c r="I268" s="70" t="s">
        <v>1165</v>
      </c>
      <c r="J268" s="71" t="s">
        <v>10</v>
      </c>
      <c r="K268" s="72">
        <v>600</v>
      </c>
      <c r="L268" s="72">
        <v>700</v>
      </c>
      <c r="M268" s="72">
        <v>800</v>
      </c>
      <c r="N268" s="72">
        <v>800</v>
      </c>
      <c r="O268" s="72">
        <v>800</v>
      </c>
      <c r="P268" s="72">
        <v>800</v>
      </c>
      <c r="Q268" s="1084">
        <v>800</v>
      </c>
      <c r="R268" s="1268">
        <v>800</v>
      </c>
      <c r="S268" s="97"/>
      <c r="T268" s="886"/>
      <c r="U268" s="97"/>
      <c r="V268" s="98"/>
    </row>
    <row r="269" spans="1:24" ht="12.75" customHeight="1" thickBot="1">
      <c r="B269" s="130"/>
      <c r="C269" s="130"/>
      <c r="D269" s="130"/>
      <c r="E269" s="130"/>
      <c r="F269" s="130"/>
      <c r="G269" s="130"/>
      <c r="H269" s="131"/>
      <c r="I269" s="131"/>
      <c r="J269" s="132"/>
      <c r="K269" s="133"/>
      <c r="L269" s="133"/>
      <c r="M269" s="133"/>
      <c r="N269" s="133"/>
      <c r="O269" s="133"/>
      <c r="P269" s="133"/>
      <c r="Q269" s="835"/>
      <c r="R269" s="134"/>
      <c r="S269" s="135"/>
      <c r="T269" s="133"/>
      <c r="U269" s="135"/>
      <c r="V269" s="133"/>
    </row>
    <row r="270" spans="1:24" ht="12" customHeight="1">
      <c r="B270" s="136"/>
      <c r="C270" s="136"/>
      <c r="D270" s="136"/>
      <c r="E270" s="136"/>
      <c r="F270" s="136"/>
      <c r="G270" s="136"/>
      <c r="H270" s="137"/>
      <c r="I270" s="137"/>
      <c r="J270" s="138" t="s">
        <v>150</v>
      </c>
      <c r="K270" s="139">
        <v>90430</v>
      </c>
      <c r="L270" s="139">
        <v>91495</v>
      </c>
      <c r="M270" s="139">
        <v>90625</v>
      </c>
      <c r="N270" s="139">
        <v>89645</v>
      </c>
      <c r="O270" s="139">
        <v>87525</v>
      </c>
      <c r="P270" s="139">
        <v>93465</v>
      </c>
      <c r="Q270" s="836">
        <f>SUM(Q212:Q268)</f>
        <v>93540</v>
      </c>
      <c r="R270" s="875">
        <f>SUM(R212:R268)</f>
        <v>87460</v>
      </c>
      <c r="S270" s="140"/>
      <c r="T270" s="902"/>
      <c r="U270" s="140"/>
      <c r="V270" s="141"/>
    </row>
    <row r="271" spans="1:24" ht="12" customHeight="1">
      <c r="B271" s="136"/>
      <c r="C271" s="136"/>
      <c r="D271" s="136"/>
      <c r="E271" s="136"/>
      <c r="F271" s="136"/>
      <c r="G271" s="136"/>
      <c r="H271" s="137"/>
      <c r="I271" s="137"/>
      <c r="J271" s="142" t="s">
        <v>151</v>
      </c>
      <c r="K271" s="72">
        <v>92000</v>
      </c>
      <c r="L271" s="72">
        <v>92000</v>
      </c>
      <c r="M271" s="72">
        <v>92000</v>
      </c>
      <c r="N271" s="72">
        <v>92000</v>
      </c>
      <c r="O271" s="72">
        <v>94000</v>
      </c>
      <c r="P271" s="72">
        <v>94000</v>
      </c>
      <c r="Q271" s="1069">
        <v>94000</v>
      </c>
      <c r="R271" s="1058">
        <v>94000</v>
      </c>
      <c r="S271" s="143"/>
      <c r="T271" s="889"/>
      <c r="U271" s="143"/>
      <c r="V271" s="144"/>
    </row>
    <row r="272" spans="1:24" ht="12" customHeight="1" thickBot="1">
      <c r="B272" s="136"/>
      <c r="C272" s="136"/>
      <c r="D272" s="136"/>
      <c r="E272" s="136"/>
      <c r="F272" s="136"/>
      <c r="G272" s="136"/>
      <c r="H272" s="137"/>
      <c r="I272" s="137"/>
      <c r="J272" s="145" t="s">
        <v>152</v>
      </c>
      <c r="K272" s="72">
        <v>1570</v>
      </c>
      <c r="L272" s="72">
        <f t="shared" ref="L272:N272" si="39">L271-L270</f>
        <v>505</v>
      </c>
      <c r="M272" s="72">
        <f t="shared" si="39"/>
        <v>1375</v>
      </c>
      <c r="N272" s="72">
        <f t="shared" si="39"/>
        <v>2355</v>
      </c>
      <c r="O272" s="72">
        <f>O271-O270</f>
        <v>6475</v>
      </c>
      <c r="P272" s="72">
        <f>P271-P270</f>
        <v>535</v>
      </c>
      <c r="Q272" s="1087">
        <f>Q271-Q270</f>
        <v>460</v>
      </c>
      <c r="R272" s="1076"/>
      <c r="S272" s="146"/>
      <c r="T272" s="903"/>
      <c r="U272" s="921"/>
      <c r="V272" s="920"/>
    </row>
    <row r="273" spans="2:22" ht="12" customHeight="1">
      <c r="B273" s="136"/>
      <c r="C273" s="136"/>
      <c r="D273" s="136"/>
      <c r="E273" s="136"/>
      <c r="F273" s="136"/>
      <c r="G273" s="136"/>
      <c r="H273" s="137"/>
      <c r="I273" s="137"/>
      <c r="J273" s="148"/>
      <c r="K273" s="72"/>
      <c r="L273" s="72"/>
      <c r="M273" s="72"/>
      <c r="N273" s="72"/>
      <c r="O273" s="72"/>
      <c r="P273" s="72"/>
      <c r="Q273" s="838"/>
      <c r="R273" s="149"/>
      <c r="S273" s="150"/>
      <c r="T273" s="904"/>
      <c r="U273" s="150"/>
      <c r="V273" s="151"/>
    </row>
    <row r="274" spans="2:22" ht="12" customHeight="1">
      <c r="B274" s="1280" t="s">
        <v>153</v>
      </c>
      <c r="C274" s="1280"/>
      <c r="D274" s="1280"/>
      <c r="E274" s="1280"/>
      <c r="F274" s="1280"/>
      <c r="G274" s="1280"/>
      <c r="H274" s="1280"/>
      <c r="I274" s="1280"/>
      <c r="J274" s="152" t="s">
        <v>154</v>
      </c>
      <c r="K274" s="153">
        <v>1620</v>
      </c>
      <c r="L274" s="153">
        <v>2920</v>
      </c>
      <c r="M274" s="153">
        <v>2340</v>
      </c>
      <c r="N274" s="153">
        <v>3270</v>
      </c>
      <c r="O274" s="153">
        <v>2200</v>
      </c>
      <c r="P274" s="153">
        <v>1420</v>
      </c>
      <c r="Q274" s="839">
        <v>2890</v>
      </c>
      <c r="R274" s="155"/>
      <c r="S274" s="156"/>
      <c r="T274" s="892"/>
      <c r="U274" s="156"/>
      <c r="V274" s="157"/>
    </row>
    <row r="275" spans="2:22" ht="12" customHeight="1">
      <c r="B275" s="1280"/>
      <c r="C275" s="1280"/>
      <c r="D275" s="1280"/>
      <c r="E275" s="1280"/>
      <c r="F275" s="1280"/>
      <c r="G275" s="1280"/>
      <c r="H275" s="1280"/>
      <c r="I275" s="1280"/>
      <c r="J275" s="154" t="s">
        <v>155</v>
      </c>
      <c r="K275" s="72">
        <v>252</v>
      </c>
      <c r="L275" s="72">
        <v>482</v>
      </c>
      <c r="M275" s="72">
        <f>L279-M274</f>
        <v>1617</v>
      </c>
      <c r="N275" s="72">
        <f>M279-N274</f>
        <v>2502</v>
      </c>
      <c r="O275" s="72">
        <v>4422</v>
      </c>
      <c r="P275" s="72">
        <f>O279-P274</f>
        <v>10007</v>
      </c>
      <c r="Q275" s="1065">
        <f>P279-Q274</f>
        <v>6972</v>
      </c>
      <c r="R275" s="1077">
        <f>Q279</f>
        <v>3957</v>
      </c>
      <c r="S275" s="103"/>
      <c r="T275" s="905"/>
      <c r="U275" s="103"/>
      <c r="V275" s="158"/>
    </row>
    <row r="276" spans="2:22" ht="12" customHeight="1">
      <c r="B276" s="1281" t="s">
        <v>156</v>
      </c>
      <c r="C276" s="1281"/>
      <c r="D276" s="1281"/>
      <c r="E276" s="1281"/>
      <c r="F276" s="1281"/>
      <c r="G276" s="1281"/>
      <c r="H276" s="1281"/>
      <c r="I276" s="1281"/>
      <c r="J276" s="142" t="s">
        <v>157</v>
      </c>
      <c r="K276" s="72">
        <v>1580</v>
      </c>
      <c r="L276" s="72">
        <v>1470</v>
      </c>
      <c r="M276" s="72">
        <v>1780</v>
      </c>
      <c r="N276" s="72">
        <v>1765</v>
      </c>
      <c r="O276" s="72">
        <v>1530</v>
      </c>
      <c r="P276" s="72">
        <v>1820</v>
      </c>
      <c r="Q276" s="1069">
        <v>2025</v>
      </c>
      <c r="R276" s="1058"/>
      <c r="S276" s="143"/>
      <c r="T276" s="889"/>
      <c r="U276" s="143"/>
      <c r="V276" s="144"/>
    </row>
    <row r="277" spans="2:22" ht="12" customHeight="1">
      <c r="B277" s="1282" t="s">
        <v>158</v>
      </c>
      <c r="C277" s="1282"/>
      <c r="D277" s="1283" t="s">
        <v>159</v>
      </c>
      <c r="E277" s="1283"/>
      <c r="F277" s="1283"/>
      <c r="G277" s="1283"/>
      <c r="H277" s="1283"/>
      <c r="I277" s="1283"/>
      <c r="J277" s="159" t="s">
        <v>708</v>
      </c>
      <c r="K277" s="72"/>
      <c r="L277" s="72">
        <f>1500</f>
        <v>1500</v>
      </c>
      <c r="M277" s="816">
        <v>1000</v>
      </c>
      <c r="N277" s="816"/>
      <c r="O277" s="816">
        <v>1500</v>
      </c>
      <c r="P277" s="827">
        <v>1500</v>
      </c>
      <c r="Q277" s="1088"/>
      <c r="R277" s="1078"/>
      <c r="S277" s="160"/>
      <c r="T277" s="906"/>
      <c r="U277" s="160"/>
      <c r="V277" s="161"/>
    </row>
    <row r="278" spans="2:22" ht="12" customHeight="1">
      <c r="B278" s="1282"/>
      <c r="C278" s="1282"/>
      <c r="D278" s="1284" t="s">
        <v>161</v>
      </c>
      <c r="E278" s="1284"/>
      <c r="F278" s="1284"/>
      <c r="G278" s="1284"/>
      <c r="H278" s="1284"/>
      <c r="I278" s="1284"/>
      <c r="J278" s="142" t="s">
        <v>162</v>
      </c>
      <c r="K278" s="162"/>
      <c r="L278" s="162"/>
      <c r="M278" s="818"/>
      <c r="N278" s="818"/>
      <c r="O278" s="818">
        <f>750+750+1000</f>
        <v>2500</v>
      </c>
      <c r="P278" s="828">
        <f>4000</f>
        <v>4000</v>
      </c>
      <c r="Q278" s="1270">
        <f>4000+1000+500</f>
        <v>5500</v>
      </c>
      <c r="R278" s="1079"/>
      <c r="S278" s="163"/>
      <c r="T278" s="907"/>
      <c r="U278" s="163"/>
      <c r="V278" s="164"/>
    </row>
    <row r="279" spans="2:22" ht="12" customHeight="1" thickBot="1">
      <c r="B279" s="1282" t="s">
        <v>163</v>
      </c>
      <c r="C279" s="1282"/>
      <c r="D279" s="1282"/>
      <c r="E279" s="1282"/>
      <c r="F279" s="1282"/>
      <c r="G279" s="1282"/>
      <c r="H279" s="1282"/>
      <c r="I279" s="1282"/>
      <c r="J279" s="165" t="s">
        <v>164</v>
      </c>
      <c r="K279" s="166">
        <v>3402</v>
      </c>
      <c r="L279" s="166">
        <f t="shared" ref="L279:Q279" si="40">L275+L276+L277-L278+L272</f>
        <v>3957</v>
      </c>
      <c r="M279" s="166">
        <f t="shared" si="40"/>
        <v>5772</v>
      </c>
      <c r="N279" s="166">
        <f t="shared" si="40"/>
        <v>6622</v>
      </c>
      <c r="O279" s="166">
        <f t="shared" si="40"/>
        <v>11427</v>
      </c>
      <c r="P279" s="166">
        <f t="shared" si="40"/>
        <v>9862</v>
      </c>
      <c r="Q279" s="1104">
        <f t="shared" si="40"/>
        <v>3957</v>
      </c>
      <c r="R279" s="1080"/>
      <c r="S279" s="167"/>
      <c r="T279" s="908"/>
      <c r="U279" s="167"/>
      <c r="V279" s="168"/>
    </row>
  </sheetData>
  <sheetProtection selectLockedCells="1" selectUnlockedCells="1"/>
  <mergeCells count="36">
    <mergeCell ref="B279:I279"/>
    <mergeCell ref="B209:I209"/>
    <mergeCell ref="B210:D210"/>
    <mergeCell ref="F210:G210"/>
    <mergeCell ref="B274:I275"/>
    <mergeCell ref="B276:I276"/>
    <mergeCell ref="B277:C278"/>
    <mergeCell ref="D277:I277"/>
    <mergeCell ref="D278:I278"/>
    <mergeCell ref="B204:I204"/>
    <mergeCell ref="B205:C206"/>
    <mergeCell ref="D205:I205"/>
    <mergeCell ref="D206:I206"/>
    <mergeCell ref="B207:I207"/>
    <mergeCell ref="B133:I133"/>
    <mergeCell ref="B135:I135"/>
    <mergeCell ref="B136:D136"/>
    <mergeCell ref="F136:G136"/>
    <mergeCell ref="B202:I203"/>
    <mergeCell ref="B73:D73"/>
    <mergeCell ref="F73:G73"/>
    <mergeCell ref="B128:I129"/>
    <mergeCell ref="B130:I130"/>
    <mergeCell ref="B131:C132"/>
    <mergeCell ref="D131:I131"/>
    <mergeCell ref="D132:I132"/>
    <mergeCell ref="B68:C69"/>
    <mergeCell ref="D68:I68"/>
    <mergeCell ref="D69:I69"/>
    <mergeCell ref="B70:I70"/>
    <mergeCell ref="B72:I72"/>
    <mergeCell ref="B2:I2"/>
    <mergeCell ref="B3:D3"/>
    <mergeCell ref="F3:G3"/>
    <mergeCell ref="B65:I66"/>
    <mergeCell ref="B67:I67"/>
  </mergeCells>
  <pageMargins left="0.37013888888888891" right="0.37013888888888891" top="0.98402777777777772" bottom="0.98402777777777772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270"/>
  <sheetViews>
    <sheetView workbookViewId="0">
      <selection activeCell="K3" sqref="K3"/>
    </sheetView>
  </sheetViews>
  <sheetFormatPr baseColWidth="10" defaultColWidth="11" defaultRowHeight="12" customHeight="1"/>
  <cols>
    <col min="1" max="1" width="17.7265625" customWidth="1"/>
    <col min="2" max="6" width="5.7265625" style="325" customWidth="1"/>
    <col min="7" max="7" width="2.7265625" style="325" customWidth="1"/>
    <col min="8" max="8" width="6.7265625" style="325" customWidth="1"/>
    <col min="9" max="9" width="19.7265625" style="325" customWidth="1"/>
    <col min="10" max="10" width="13.7265625" style="325" customWidth="1"/>
    <col min="11" max="22" width="8.7265625" style="325" customWidth="1"/>
  </cols>
  <sheetData>
    <row r="1" spans="1:24" ht="12" customHeight="1" thickBot="1"/>
    <row r="2" spans="1:24" ht="12" customHeight="1" thickBot="1">
      <c r="B2" s="1339" t="s">
        <v>844</v>
      </c>
      <c r="C2" s="1339"/>
      <c r="D2" s="1339"/>
      <c r="E2" s="1339"/>
      <c r="F2" s="1339"/>
      <c r="G2" s="1339"/>
      <c r="H2" s="1339"/>
      <c r="I2" s="1339"/>
      <c r="J2" s="506" t="s">
        <v>845</v>
      </c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</row>
    <row r="3" spans="1:24" ht="12" customHeight="1" thickBot="1">
      <c r="B3" s="1340" t="s">
        <v>66</v>
      </c>
      <c r="C3" s="1340"/>
      <c r="D3" s="1340"/>
      <c r="E3" s="367">
        <f>C4/4</f>
        <v>0.62234042553191493</v>
      </c>
      <c r="F3" s="1341"/>
      <c r="G3" s="1341"/>
      <c r="H3" s="368"/>
      <c r="I3" s="366" t="s">
        <v>67</v>
      </c>
      <c r="J3" s="369">
        <f>SUM(B5:B58)</f>
        <v>47</v>
      </c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</row>
    <row r="4" spans="1:24" ht="12" customHeight="1" thickBot="1">
      <c r="B4" s="46"/>
      <c r="C4" s="47">
        <f>AVERAGE(C5:C58)</f>
        <v>2.4893617021276597</v>
      </c>
      <c r="D4" s="48" t="s">
        <v>68</v>
      </c>
      <c r="E4" s="48" t="s">
        <v>69</v>
      </c>
      <c r="F4" s="48" t="s">
        <v>70</v>
      </c>
      <c r="G4" s="48"/>
      <c r="H4" s="48" t="s">
        <v>71</v>
      </c>
      <c r="I4" s="49" t="s">
        <v>72</v>
      </c>
      <c r="J4" s="50" t="s">
        <v>73</v>
      </c>
      <c r="K4" s="257" t="s">
        <v>74</v>
      </c>
      <c r="L4" s="257" t="s">
        <v>75</v>
      </c>
      <c r="M4" s="257" t="s">
        <v>846</v>
      </c>
      <c r="N4" s="257" t="s">
        <v>77</v>
      </c>
      <c r="O4" s="257" t="s">
        <v>78</v>
      </c>
      <c r="P4" s="257" t="s">
        <v>79</v>
      </c>
      <c r="Q4" s="1081" t="s">
        <v>80</v>
      </c>
      <c r="R4" s="52" t="s">
        <v>81</v>
      </c>
      <c r="S4" s="53" t="s">
        <v>82</v>
      </c>
      <c r="T4" s="54" t="s">
        <v>83</v>
      </c>
      <c r="U4" s="921" t="s">
        <v>6120</v>
      </c>
      <c r="V4" s="54" t="s">
        <v>6121</v>
      </c>
    </row>
    <row r="5" spans="1:24" ht="12" customHeight="1">
      <c r="B5" s="56" t="s">
        <v>84</v>
      </c>
      <c r="C5" s="448" t="s">
        <v>85</v>
      </c>
      <c r="D5" s="507"/>
      <c r="E5" s="507"/>
      <c r="F5" s="507"/>
      <c r="G5" s="508"/>
      <c r="H5" s="509"/>
      <c r="I5" s="510" t="s">
        <v>86</v>
      </c>
      <c r="J5" s="511"/>
      <c r="K5" s="512"/>
      <c r="L5" s="512"/>
      <c r="M5" s="512"/>
      <c r="N5" s="512"/>
      <c r="O5" s="512"/>
      <c r="P5" s="512"/>
      <c r="Q5" s="1172"/>
      <c r="R5" s="1170"/>
      <c r="S5" s="513"/>
      <c r="T5" s="514"/>
      <c r="U5" s="514"/>
      <c r="V5" s="514"/>
    </row>
    <row r="6" spans="1:24" ht="12.75" customHeight="1">
      <c r="B6" s="65">
        <v>1</v>
      </c>
      <c r="C6" s="66">
        <f>IF(E6="A",4,IF(E6="B",3,IF(E6="C",2,IF(E6="D",1,0))))</f>
        <v>2</v>
      </c>
      <c r="D6" s="823" t="s">
        <v>87</v>
      </c>
      <c r="E6" s="824" t="s">
        <v>90</v>
      </c>
      <c r="F6" s="824" t="s">
        <v>90</v>
      </c>
      <c r="G6" s="78"/>
      <c r="H6" s="100" t="s">
        <v>88</v>
      </c>
      <c r="I6" s="101" t="s">
        <v>5935</v>
      </c>
      <c r="J6" s="81" t="s">
        <v>92</v>
      </c>
      <c r="K6" s="72"/>
      <c r="L6" s="72"/>
      <c r="M6" s="72"/>
      <c r="N6" s="72"/>
      <c r="O6" s="72">
        <v>1380</v>
      </c>
      <c r="P6" s="72">
        <v>2300</v>
      </c>
      <c r="Q6" s="1063">
        <v>2300</v>
      </c>
      <c r="R6" s="1268">
        <v>2300</v>
      </c>
      <c r="S6" s="769">
        <v>2300</v>
      </c>
      <c r="T6" s="73"/>
      <c r="U6" s="73"/>
      <c r="V6" s="110"/>
    </row>
    <row r="7" spans="1:24" ht="12.75" customHeight="1">
      <c r="B7" s="65">
        <v>1</v>
      </c>
      <c r="C7" s="66">
        <f>IF(E7="A",4,IF(E7="B",3,IF(E7="C",2,IF(E7="D",1,0))))</f>
        <v>2</v>
      </c>
      <c r="D7" s="76" t="s">
        <v>68</v>
      </c>
      <c r="E7" s="77" t="s">
        <v>90</v>
      </c>
      <c r="F7" s="76" t="s">
        <v>87</v>
      </c>
      <c r="G7" s="95"/>
      <c r="H7" s="96" t="s">
        <v>88</v>
      </c>
      <c r="I7" s="70" t="s">
        <v>847</v>
      </c>
      <c r="J7" s="81" t="s">
        <v>6111</v>
      </c>
      <c r="K7" s="72">
        <v>1920</v>
      </c>
      <c r="L7" s="72">
        <v>3200</v>
      </c>
      <c r="M7" s="72">
        <v>3200</v>
      </c>
      <c r="N7" s="72">
        <v>2000</v>
      </c>
      <c r="O7" s="72">
        <v>4000</v>
      </c>
      <c r="P7" s="72">
        <v>4500</v>
      </c>
      <c r="Q7" s="1094">
        <v>5000</v>
      </c>
      <c r="R7" s="1267">
        <v>4750</v>
      </c>
      <c r="S7" s="820">
        <v>4750</v>
      </c>
      <c r="T7" s="97"/>
      <c r="U7" s="97"/>
      <c r="V7" s="128"/>
    </row>
    <row r="8" spans="1:24" ht="12" customHeight="1">
      <c r="B8" s="515"/>
      <c r="C8" s="516"/>
      <c r="D8" s="517"/>
      <c r="E8" s="517"/>
      <c r="F8" s="517"/>
      <c r="G8" s="518"/>
      <c r="H8" s="516"/>
      <c r="I8" s="519" t="s">
        <v>93</v>
      </c>
      <c r="J8" s="520"/>
      <c r="K8" s="301"/>
      <c r="L8" s="301"/>
      <c r="M8" s="301"/>
      <c r="N8" s="301"/>
      <c r="O8" s="301"/>
      <c r="P8" s="301"/>
      <c r="Q8" s="1173"/>
      <c r="R8" s="1171"/>
      <c r="S8" s="521"/>
      <c r="T8" s="522"/>
      <c r="U8" s="522"/>
      <c r="V8" s="522"/>
    </row>
    <row r="9" spans="1:24" s="109" customFormat="1" ht="12.75" customHeight="1">
      <c r="A9"/>
      <c r="B9" s="65">
        <v>1</v>
      </c>
      <c r="C9" s="66">
        <f t="shared" ref="C9:C22" si="0">IF(E9="A",4,IF(E9="B",3,IF(E9="C",2,IF(E9="D",1,0))))</f>
        <v>4</v>
      </c>
      <c r="D9" s="77" t="s">
        <v>90</v>
      </c>
      <c r="E9" s="76" t="s">
        <v>68</v>
      </c>
      <c r="F9" s="77" t="s">
        <v>90</v>
      </c>
      <c r="G9" s="126"/>
      <c r="H9" s="96" t="s">
        <v>94</v>
      </c>
      <c r="I9" s="107" t="s">
        <v>850</v>
      </c>
      <c r="J9" s="81" t="s">
        <v>6111</v>
      </c>
      <c r="K9" s="72"/>
      <c r="L9" s="72"/>
      <c r="M9" s="72">
        <v>300</v>
      </c>
      <c r="N9" s="72">
        <v>400</v>
      </c>
      <c r="O9" s="72">
        <v>400</v>
      </c>
      <c r="P9" s="72">
        <v>400</v>
      </c>
      <c r="Q9" s="1066">
        <v>500</v>
      </c>
      <c r="R9" s="108"/>
      <c r="S9" s="73"/>
      <c r="T9" s="73"/>
      <c r="U9" s="73"/>
      <c r="V9" s="110"/>
    </row>
    <row r="10" spans="1:24" s="109" customFormat="1" ht="12.75" customHeight="1">
      <c r="A10" s="304"/>
      <c r="B10" s="65">
        <v>1</v>
      </c>
      <c r="C10" s="66">
        <f>IF(E10="A",4,IF(E10="B",3,IF(E10="C",2,IF(E10="D",1,0))))</f>
        <v>4</v>
      </c>
      <c r="D10" s="67" t="s">
        <v>68</v>
      </c>
      <c r="E10" s="67" t="s">
        <v>68</v>
      </c>
      <c r="F10" s="67" t="s">
        <v>68</v>
      </c>
      <c r="G10" s="68"/>
      <c r="H10" s="69" t="s">
        <v>94</v>
      </c>
      <c r="I10" s="70" t="s">
        <v>415</v>
      </c>
      <c r="J10" s="71" t="s">
        <v>616</v>
      </c>
      <c r="K10" s="72"/>
      <c r="L10" s="72">
        <v>2260</v>
      </c>
      <c r="M10" s="72">
        <v>3200</v>
      </c>
      <c r="N10" s="72">
        <v>3200</v>
      </c>
      <c r="O10" s="72">
        <v>3500</v>
      </c>
      <c r="P10" s="72">
        <v>4000</v>
      </c>
      <c r="Q10" s="1063">
        <v>4250</v>
      </c>
      <c r="R10" s="1025">
        <v>4500</v>
      </c>
      <c r="S10" s="73"/>
      <c r="T10" s="899"/>
      <c r="U10" s="73"/>
      <c r="V10" s="74"/>
    </row>
    <row r="11" spans="1:24" ht="12.75" customHeight="1">
      <c r="B11" s="65">
        <v>1</v>
      </c>
      <c r="C11" s="66">
        <f t="shared" si="0"/>
        <v>4</v>
      </c>
      <c r="D11" s="99" t="s">
        <v>70</v>
      </c>
      <c r="E11" s="76" t="s">
        <v>68</v>
      </c>
      <c r="F11" s="77" t="s">
        <v>90</v>
      </c>
      <c r="G11" s="95"/>
      <c r="H11" s="96" t="s">
        <v>94</v>
      </c>
      <c r="I11" s="70" t="s">
        <v>852</v>
      </c>
      <c r="J11" s="71" t="s">
        <v>92</v>
      </c>
      <c r="K11" s="72"/>
      <c r="L11" s="72"/>
      <c r="M11" s="72">
        <v>840</v>
      </c>
      <c r="N11" s="72">
        <v>1400</v>
      </c>
      <c r="O11" s="72">
        <v>1400</v>
      </c>
      <c r="P11" s="72">
        <v>2100</v>
      </c>
      <c r="Q11" s="1084">
        <v>2200</v>
      </c>
      <c r="R11" s="1074">
        <v>2200</v>
      </c>
      <c r="S11" s="820">
        <v>2400</v>
      </c>
      <c r="T11" s="97"/>
      <c r="U11" s="97"/>
      <c r="V11" s="128"/>
    </row>
    <row r="12" spans="1:24" ht="12.75" customHeight="1">
      <c r="A12" s="810"/>
      <c r="B12" s="65">
        <v>1</v>
      </c>
      <c r="C12" s="66">
        <f t="shared" si="0"/>
        <v>1</v>
      </c>
      <c r="D12" s="76" t="s">
        <v>68</v>
      </c>
      <c r="E12" s="99" t="s">
        <v>70</v>
      </c>
      <c r="F12" s="76" t="s">
        <v>87</v>
      </c>
      <c r="G12" s="78"/>
      <c r="H12" s="100" t="s">
        <v>1336</v>
      </c>
      <c r="I12" s="101" t="s">
        <v>5813</v>
      </c>
      <c r="J12" s="81" t="s">
        <v>92</v>
      </c>
      <c r="K12" s="72"/>
      <c r="L12" s="72"/>
      <c r="M12" s="72"/>
      <c r="N12" s="72">
        <v>500</v>
      </c>
      <c r="O12" s="72">
        <v>500</v>
      </c>
      <c r="P12" s="72">
        <v>900</v>
      </c>
      <c r="Q12" s="1063">
        <v>1000</v>
      </c>
      <c r="R12" s="829">
        <v>1100</v>
      </c>
      <c r="S12" s="820">
        <v>1200</v>
      </c>
      <c r="T12" s="97"/>
      <c r="U12" s="97"/>
      <c r="V12" s="128"/>
    </row>
    <row r="13" spans="1:24" ht="12.75" customHeight="1">
      <c r="B13" s="65">
        <v>1</v>
      </c>
      <c r="C13" s="66">
        <f t="shared" si="0"/>
        <v>2</v>
      </c>
      <c r="D13" s="76" t="s">
        <v>87</v>
      </c>
      <c r="E13" s="77" t="s">
        <v>90</v>
      </c>
      <c r="F13" s="76" t="s">
        <v>68</v>
      </c>
      <c r="G13" s="95"/>
      <c r="H13" s="96" t="s">
        <v>225</v>
      </c>
      <c r="I13" s="70" t="s">
        <v>853</v>
      </c>
      <c r="J13" s="71" t="s">
        <v>10</v>
      </c>
      <c r="K13" s="72"/>
      <c r="L13" s="72"/>
      <c r="M13" s="72">
        <v>500</v>
      </c>
      <c r="N13" s="72">
        <v>500</v>
      </c>
      <c r="O13" s="72">
        <v>500</v>
      </c>
      <c r="P13" s="72">
        <v>600</v>
      </c>
      <c r="Q13" s="1084">
        <v>600</v>
      </c>
      <c r="R13" s="1074">
        <v>700</v>
      </c>
      <c r="S13" s="97"/>
      <c r="T13" s="97"/>
      <c r="U13" s="97"/>
      <c r="V13" s="128"/>
    </row>
    <row r="14" spans="1:24" ht="12.75" customHeight="1">
      <c r="B14" s="65">
        <v>1</v>
      </c>
      <c r="C14" s="66">
        <f t="shared" si="0"/>
        <v>2</v>
      </c>
      <c r="D14" s="823" t="s">
        <v>87</v>
      </c>
      <c r="E14" s="824" t="s">
        <v>90</v>
      </c>
      <c r="F14" s="823" t="s">
        <v>68</v>
      </c>
      <c r="G14" s="78"/>
      <c r="H14" s="100" t="s">
        <v>101</v>
      </c>
      <c r="I14" s="101" t="s">
        <v>5975</v>
      </c>
      <c r="J14" s="81" t="s">
        <v>1056</v>
      </c>
      <c r="K14" s="72"/>
      <c r="L14" s="72"/>
      <c r="M14" s="72"/>
      <c r="N14" s="72"/>
      <c r="O14" s="72">
        <v>300</v>
      </c>
      <c r="P14" s="72">
        <v>500</v>
      </c>
      <c r="Q14" s="1064">
        <v>500</v>
      </c>
      <c r="R14" s="108"/>
      <c r="S14" s="97"/>
      <c r="T14" s="97"/>
      <c r="U14" s="97"/>
      <c r="V14" s="128"/>
    </row>
    <row r="15" spans="1:24" ht="12.5">
      <c r="B15" s="65">
        <v>1</v>
      </c>
      <c r="C15" s="66">
        <f t="shared" si="0"/>
        <v>4</v>
      </c>
      <c r="D15" s="1010" t="s">
        <v>90</v>
      </c>
      <c r="E15" s="998" t="s">
        <v>68</v>
      </c>
      <c r="F15" s="998" t="s">
        <v>68</v>
      </c>
      <c r="G15" s="1007"/>
      <c r="H15" s="1004" t="s">
        <v>101</v>
      </c>
      <c r="I15" s="1000" t="s">
        <v>858</v>
      </c>
      <c r="J15" s="1001" t="s">
        <v>17</v>
      </c>
      <c r="K15" s="72"/>
      <c r="L15" s="72"/>
      <c r="M15" s="72"/>
      <c r="N15" s="72"/>
      <c r="O15" s="72"/>
      <c r="P15" s="72">
        <v>1300</v>
      </c>
      <c r="Q15" s="1066">
        <v>1300</v>
      </c>
      <c r="R15" s="1025">
        <v>1600</v>
      </c>
      <c r="S15" s="1005"/>
      <c r="T15" s="1005"/>
      <c r="U15" s="1002"/>
      <c r="V15" s="1006"/>
      <c r="W15" s="55"/>
      <c r="X15" s="188"/>
    </row>
    <row r="16" spans="1:24" ht="12.75" customHeight="1">
      <c r="A16" s="111"/>
      <c r="B16" s="65">
        <v>1</v>
      </c>
      <c r="C16" s="66">
        <f t="shared" si="0"/>
        <v>3</v>
      </c>
      <c r="D16" s="1030" t="s">
        <v>68</v>
      </c>
      <c r="E16" s="1030" t="s">
        <v>87</v>
      </c>
      <c r="F16" s="1034" t="s">
        <v>87</v>
      </c>
      <c r="G16" s="78"/>
      <c r="H16" s="100" t="s">
        <v>236</v>
      </c>
      <c r="I16" s="101" t="s">
        <v>6173</v>
      </c>
      <c r="J16" s="1023" t="s">
        <v>1056</v>
      </c>
      <c r="K16" s="72"/>
      <c r="L16" s="72"/>
      <c r="M16" s="72"/>
      <c r="N16" s="72"/>
      <c r="O16" s="72"/>
      <c r="P16" s="72">
        <v>450</v>
      </c>
      <c r="Q16" s="1063">
        <v>750</v>
      </c>
      <c r="R16" s="1026"/>
      <c r="S16" s="1027"/>
      <c r="T16" s="1028"/>
      <c r="U16" s="1028"/>
      <c r="V16" s="1029"/>
    </row>
    <row r="17" spans="1:24" ht="12.75" customHeight="1">
      <c r="A17" s="810"/>
      <c r="B17" s="65">
        <v>1</v>
      </c>
      <c r="C17" s="66">
        <f t="shared" si="0"/>
        <v>3</v>
      </c>
      <c r="D17" s="76" t="s">
        <v>87</v>
      </c>
      <c r="E17" s="76" t="s">
        <v>87</v>
      </c>
      <c r="F17" s="76" t="s">
        <v>87</v>
      </c>
      <c r="G17" s="78"/>
      <c r="H17" s="100" t="s">
        <v>101</v>
      </c>
      <c r="I17" s="101" t="s">
        <v>5842</v>
      </c>
      <c r="J17" s="81" t="s">
        <v>10</v>
      </c>
      <c r="K17" s="72"/>
      <c r="L17" s="72"/>
      <c r="M17" s="72"/>
      <c r="N17" s="72">
        <v>2100</v>
      </c>
      <c r="O17" s="72">
        <v>3500</v>
      </c>
      <c r="P17" s="72">
        <v>3500</v>
      </c>
      <c r="Q17" s="1064">
        <v>3700</v>
      </c>
      <c r="R17" s="829">
        <v>4000</v>
      </c>
      <c r="S17" s="820">
        <v>4300</v>
      </c>
      <c r="T17" s="97"/>
      <c r="U17" s="97"/>
      <c r="V17" s="128"/>
    </row>
    <row r="18" spans="1:24" ht="12.75" customHeight="1">
      <c r="B18" s="65">
        <v>1</v>
      </c>
      <c r="C18" s="66">
        <f t="shared" si="0"/>
        <v>2</v>
      </c>
      <c r="D18" s="67" t="s">
        <v>68</v>
      </c>
      <c r="E18" s="105" t="s">
        <v>90</v>
      </c>
      <c r="F18" s="67" t="s">
        <v>68</v>
      </c>
      <c r="G18" s="68"/>
      <c r="H18" s="69" t="s">
        <v>101</v>
      </c>
      <c r="I18" s="70" t="s">
        <v>857</v>
      </c>
      <c r="J18" s="71" t="s">
        <v>6111</v>
      </c>
      <c r="K18" s="72"/>
      <c r="L18" s="72">
        <v>840</v>
      </c>
      <c r="M18" s="72">
        <v>1400</v>
      </c>
      <c r="N18" s="72">
        <v>1400</v>
      </c>
      <c r="O18" s="72">
        <v>2500</v>
      </c>
      <c r="P18" s="72">
        <v>3000</v>
      </c>
      <c r="Q18" s="1063">
        <v>3700</v>
      </c>
      <c r="R18" s="1025">
        <v>4500</v>
      </c>
      <c r="S18" s="97"/>
      <c r="T18" s="97"/>
      <c r="U18" s="97"/>
      <c r="V18" s="128"/>
    </row>
    <row r="19" spans="1:24" ht="12.5">
      <c r="A19" s="365"/>
      <c r="B19" s="65">
        <v>1</v>
      </c>
      <c r="C19" s="66">
        <f t="shared" si="0"/>
        <v>3</v>
      </c>
      <c r="D19" s="99" t="s">
        <v>70</v>
      </c>
      <c r="E19" s="76" t="s">
        <v>87</v>
      </c>
      <c r="F19" s="76" t="s">
        <v>87</v>
      </c>
      <c r="G19" s="78"/>
      <c r="H19" s="96" t="s">
        <v>2699</v>
      </c>
      <c r="I19" s="107" t="s">
        <v>4485</v>
      </c>
      <c r="J19" s="81" t="s">
        <v>92</v>
      </c>
      <c r="K19" s="811"/>
      <c r="L19" s="811"/>
      <c r="M19" s="811"/>
      <c r="N19" s="811"/>
      <c r="O19" s="811">
        <v>300</v>
      </c>
      <c r="P19" s="811">
        <v>300</v>
      </c>
      <c r="Q19" s="1063">
        <v>400</v>
      </c>
      <c r="R19" s="829">
        <v>400</v>
      </c>
      <c r="S19" s="97"/>
      <c r="T19" s="97"/>
      <c r="U19" s="97"/>
      <c r="V19" s="128"/>
    </row>
    <row r="20" spans="1:24" ht="12.75" customHeight="1">
      <c r="B20" s="65">
        <v>1</v>
      </c>
      <c r="C20" s="66">
        <f t="shared" si="0"/>
        <v>4</v>
      </c>
      <c r="D20" s="823" t="s">
        <v>68</v>
      </c>
      <c r="E20" s="823" t="s">
        <v>68</v>
      </c>
      <c r="F20" s="824" t="s">
        <v>90</v>
      </c>
      <c r="G20" s="78"/>
      <c r="H20" s="100" t="s">
        <v>104</v>
      </c>
      <c r="I20" s="101" t="s">
        <v>5988</v>
      </c>
      <c r="J20" s="81" t="s">
        <v>10</v>
      </c>
      <c r="K20" s="72"/>
      <c r="L20" s="72"/>
      <c r="M20" s="72"/>
      <c r="N20" s="72"/>
      <c r="O20" s="72">
        <v>350</v>
      </c>
      <c r="P20" s="72">
        <v>350</v>
      </c>
      <c r="Q20" s="1064">
        <v>500</v>
      </c>
      <c r="R20" s="829">
        <v>500</v>
      </c>
      <c r="S20" s="97"/>
      <c r="T20" s="97"/>
      <c r="U20" s="97"/>
      <c r="V20" s="128"/>
    </row>
    <row r="21" spans="1:24" ht="12.75" customHeight="1">
      <c r="B21" s="65">
        <v>1</v>
      </c>
      <c r="C21" s="66">
        <f t="shared" si="0"/>
        <v>2</v>
      </c>
      <c r="D21" s="76" t="s">
        <v>68</v>
      </c>
      <c r="E21" s="77" t="s">
        <v>90</v>
      </c>
      <c r="F21" s="76" t="s">
        <v>68</v>
      </c>
      <c r="G21" s="95"/>
      <c r="H21" s="96" t="s">
        <v>104</v>
      </c>
      <c r="I21" s="70" t="s">
        <v>859</v>
      </c>
      <c r="J21" s="81" t="s">
        <v>6111</v>
      </c>
      <c r="K21" s="72">
        <v>210</v>
      </c>
      <c r="L21" s="72">
        <v>350</v>
      </c>
      <c r="M21" s="72">
        <v>600</v>
      </c>
      <c r="N21" s="72">
        <v>700</v>
      </c>
      <c r="O21" s="72">
        <v>800</v>
      </c>
      <c r="P21" s="72">
        <v>1000</v>
      </c>
      <c r="Q21" s="1085">
        <v>1200</v>
      </c>
      <c r="R21" s="1074">
        <v>1200</v>
      </c>
      <c r="S21" s="97"/>
      <c r="T21" s="97"/>
      <c r="U21" s="97"/>
      <c r="V21" s="128"/>
    </row>
    <row r="22" spans="1:24" ht="12.75" customHeight="1">
      <c r="B22" s="65">
        <v>1</v>
      </c>
      <c r="C22" s="66">
        <f t="shared" si="0"/>
        <v>4</v>
      </c>
      <c r="D22" s="77" t="s">
        <v>90</v>
      </c>
      <c r="E22" s="76" t="s">
        <v>68</v>
      </c>
      <c r="F22" s="99" t="s">
        <v>70</v>
      </c>
      <c r="G22" s="78"/>
      <c r="H22" s="96" t="s">
        <v>104</v>
      </c>
      <c r="I22" s="107" t="s">
        <v>861</v>
      </c>
      <c r="J22" s="81" t="s">
        <v>862</v>
      </c>
      <c r="K22" s="72"/>
      <c r="L22" s="72"/>
      <c r="M22" s="72"/>
      <c r="N22" s="72">
        <v>1000</v>
      </c>
      <c r="O22" s="72">
        <v>1000</v>
      </c>
      <c r="P22" s="72">
        <v>1100</v>
      </c>
      <c r="Q22" s="1096">
        <v>1200</v>
      </c>
      <c r="R22" s="1075"/>
      <c r="S22" s="97"/>
      <c r="T22" s="97"/>
      <c r="U22" s="97"/>
      <c r="V22" s="128"/>
    </row>
    <row r="23" spans="1:24" ht="12" customHeight="1">
      <c r="B23" s="515"/>
      <c r="C23" s="516"/>
      <c r="D23" s="517"/>
      <c r="E23" s="517"/>
      <c r="F23" s="517"/>
      <c r="G23" s="518"/>
      <c r="H23" s="516"/>
      <c r="I23" s="519" t="s">
        <v>107</v>
      </c>
      <c r="J23" s="520"/>
      <c r="K23" s="301"/>
      <c r="L23" s="301"/>
      <c r="M23" s="301"/>
      <c r="N23" s="301"/>
      <c r="O23" s="301"/>
      <c r="P23" s="301"/>
      <c r="Q23" s="1173"/>
      <c r="R23" s="1171"/>
      <c r="S23" s="521"/>
      <c r="T23" s="522"/>
      <c r="U23" s="522"/>
      <c r="V23" s="522"/>
    </row>
    <row r="24" spans="1:24" ht="12.75" customHeight="1">
      <c r="B24" s="65">
        <v>1</v>
      </c>
      <c r="C24" s="66">
        <f>IF(E24="A",4,IF(E24="B",3,IF(E24="C",2,IF(E24="D",1,0))))</f>
        <v>2</v>
      </c>
      <c r="D24" s="76" t="s">
        <v>68</v>
      </c>
      <c r="E24" s="77" t="s">
        <v>90</v>
      </c>
      <c r="F24" s="76" t="s">
        <v>87</v>
      </c>
      <c r="G24" s="95"/>
      <c r="H24" s="96" t="s">
        <v>114</v>
      </c>
      <c r="I24" s="70" t="s">
        <v>863</v>
      </c>
      <c r="J24" s="71" t="s">
        <v>7</v>
      </c>
      <c r="K24" s="72">
        <v>2500</v>
      </c>
      <c r="L24" s="72">
        <v>2500</v>
      </c>
      <c r="M24" s="72">
        <v>5000</v>
      </c>
      <c r="N24" s="72">
        <v>5400</v>
      </c>
      <c r="O24" s="72">
        <v>5800</v>
      </c>
      <c r="P24" s="72">
        <v>6000</v>
      </c>
      <c r="Q24" s="1085">
        <v>4000</v>
      </c>
      <c r="R24" s="1074">
        <v>4000</v>
      </c>
      <c r="S24" s="97"/>
      <c r="T24" s="97"/>
      <c r="U24" s="97"/>
      <c r="V24" s="128"/>
    </row>
    <row r="25" spans="1:24" ht="12.75" customHeight="1">
      <c r="A25" s="111"/>
      <c r="B25" s="65">
        <v>1</v>
      </c>
      <c r="C25" s="66">
        <f>IF(E25="A",4,IF(E25="B",3,IF(E25="C",2,IF(E25="D",1,0))))</f>
        <v>2</v>
      </c>
      <c r="D25" s="1033" t="s">
        <v>90</v>
      </c>
      <c r="E25" s="1033" t="s">
        <v>90</v>
      </c>
      <c r="F25" s="1034" t="s">
        <v>68</v>
      </c>
      <c r="G25" s="78"/>
      <c r="H25" s="100" t="s">
        <v>116</v>
      </c>
      <c r="I25" s="101" t="s">
        <v>6197</v>
      </c>
      <c r="J25" s="1023" t="s">
        <v>616</v>
      </c>
      <c r="K25" s="72"/>
      <c r="L25" s="72"/>
      <c r="M25" s="72"/>
      <c r="N25" s="72"/>
      <c r="O25" s="72"/>
      <c r="P25" s="72">
        <v>1920</v>
      </c>
      <c r="Q25" s="1063">
        <v>3200</v>
      </c>
      <c r="R25" s="1025">
        <v>3200</v>
      </c>
      <c r="S25" s="1027"/>
      <c r="T25" s="1028"/>
      <c r="U25" s="1028"/>
      <c r="V25" s="1029"/>
    </row>
    <row r="26" spans="1:24" ht="12.5">
      <c r="B26" s="65">
        <v>1</v>
      </c>
      <c r="C26" s="66">
        <f>IF(E26="A",4,IF(E26="B",3,IF(E26="C",2,IF(E26="D",1,0))))</f>
        <v>0</v>
      </c>
      <c r="D26" s="1038" t="s">
        <v>68</v>
      </c>
      <c r="E26" s="1037" t="s">
        <v>99</v>
      </c>
      <c r="F26" s="1045" t="s">
        <v>90</v>
      </c>
      <c r="G26" s="1007"/>
      <c r="H26" s="1039" t="s">
        <v>90</v>
      </c>
      <c r="I26" s="1000" t="s">
        <v>6653</v>
      </c>
      <c r="J26" s="1023" t="s">
        <v>7</v>
      </c>
      <c r="K26" s="72"/>
      <c r="L26" s="72"/>
      <c r="M26" s="72"/>
      <c r="N26" s="72"/>
      <c r="O26" s="72"/>
      <c r="P26" s="72"/>
      <c r="Q26" s="1024">
        <v>1825</v>
      </c>
      <c r="R26" s="1044">
        <v>1825</v>
      </c>
      <c r="S26" s="1036">
        <v>1825</v>
      </c>
      <c r="T26" s="1042"/>
      <c r="U26" s="1216"/>
      <c r="V26" s="1043"/>
      <c r="W26" s="320"/>
      <c r="X26" s="188"/>
    </row>
    <row r="27" spans="1:24" ht="12.75" customHeight="1">
      <c r="A27" s="320"/>
      <c r="B27" s="65">
        <v>1</v>
      </c>
      <c r="C27" s="66">
        <f>IF(E27="A",1,IF(E27="B",1,0))</f>
        <v>1</v>
      </c>
      <c r="D27" s="1253" t="s">
        <v>87</v>
      </c>
      <c r="E27" s="1253" t="s">
        <v>87</v>
      </c>
      <c r="F27" s="1254" t="s">
        <v>90</v>
      </c>
      <c r="G27" s="78"/>
      <c r="H27" s="100" t="s">
        <v>116</v>
      </c>
      <c r="I27" s="826" t="s">
        <v>6482</v>
      </c>
      <c r="J27" s="81" t="s">
        <v>616</v>
      </c>
      <c r="K27" s="72"/>
      <c r="L27" s="72"/>
      <c r="M27" s="72"/>
      <c r="N27" s="72"/>
      <c r="O27" s="72"/>
      <c r="P27" s="72"/>
      <c r="Q27" s="833">
        <v>500</v>
      </c>
      <c r="R27" s="822">
        <v>500</v>
      </c>
      <c r="S27" s="73"/>
      <c r="T27" s="880"/>
      <c r="U27" s="880"/>
      <c r="V27" s="110"/>
    </row>
    <row r="28" spans="1:24" ht="12.5">
      <c r="B28" s="124">
        <v>1</v>
      </c>
      <c r="C28" s="66">
        <v>2</v>
      </c>
      <c r="D28" s="1254" t="s">
        <v>90</v>
      </c>
      <c r="E28" s="1254" t="s">
        <v>90</v>
      </c>
      <c r="F28" s="1253" t="s">
        <v>68</v>
      </c>
      <c r="G28" s="1007"/>
      <c r="H28" s="1247" t="s">
        <v>240</v>
      </c>
      <c r="I28" s="1261" t="s">
        <v>6009</v>
      </c>
      <c r="J28" s="1023" t="s">
        <v>17</v>
      </c>
      <c r="K28" s="72"/>
      <c r="L28" s="72"/>
      <c r="M28" s="72"/>
      <c r="N28" s="72"/>
      <c r="O28" s="72"/>
      <c r="P28" s="72"/>
      <c r="Q28" s="1024">
        <v>1625</v>
      </c>
      <c r="R28" s="1044">
        <v>1725</v>
      </c>
      <c r="S28" s="1027"/>
      <c r="T28" s="1042"/>
      <c r="U28" s="1042"/>
      <c r="V28" s="158"/>
      <c r="W28" s="109"/>
      <c r="X28" s="188"/>
    </row>
    <row r="29" spans="1:24" ht="12.75" customHeight="1">
      <c r="B29" s="65">
        <v>1</v>
      </c>
      <c r="C29" s="66">
        <f>IF(E29="A",4,IF(E29="B",3,IF(E29="C",2,IF(E29="D",1,0))))</f>
        <v>4</v>
      </c>
      <c r="D29" s="105" t="s">
        <v>90</v>
      </c>
      <c r="E29" s="67" t="s">
        <v>68</v>
      </c>
      <c r="F29" s="67" t="s">
        <v>68</v>
      </c>
      <c r="G29" s="68"/>
      <c r="H29" s="69" t="s">
        <v>116</v>
      </c>
      <c r="I29" s="70" t="s">
        <v>864</v>
      </c>
      <c r="J29" s="71" t="s">
        <v>7</v>
      </c>
      <c r="K29" s="72"/>
      <c r="L29" s="72">
        <v>2400</v>
      </c>
      <c r="M29" s="72">
        <v>4000</v>
      </c>
      <c r="N29" s="72">
        <v>4000</v>
      </c>
      <c r="O29" s="72">
        <v>5000</v>
      </c>
      <c r="P29" s="72">
        <v>5300</v>
      </c>
      <c r="Q29" s="1063">
        <v>5500</v>
      </c>
      <c r="R29" s="1025">
        <v>5700</v>
      </c>
      <c r="S29" s="97"/>
      <c r="T29" s="97"/>
      <c r="U29" s="97"/>
      <c r="V29" s="128"/>
    </row>
    <row r="30" spans="1:24" ht="12.75" customHeight="1">
      <c r="A30" s="810"/>
      <c r="B30" s="65">
        <v>1</v>
      </c>
      <c r="C30" s="66">
        <f>IF(E30="A",4,IF(E30="B",3,IF(E30="C",2,IF(E30="D",1,0))))</f>
        <v>3</v>
      </c>
      <c r="D30" s="76" t="s">
        <v>87</v>
      </c>
      <c r="E30" s="76" t="s">
        <v>87</v>
      </c>
      <c r="F30" s="77" t="s">
        <v>90</v>
      </c>
      <c r="G30" s="78"/>
      <c r="H30" s="100" t="s">
        <v>240</v>
      </c>
      <c r="I30" s="101" t="s">
        <v>5836</v>
      </c>
      <c r="J30" s="81" t="s">
        <v>616</v>
      </c>
      <c r="K30" s="72"/>
      <c r="L30" s="72"/>
      <c r="M30" s="72"/>
      <c r="N30" s="72">
        <v>750</v>
      </c>
      <c r="O30" s="72">
        <v>750</v>
      </c>
      <c r="P30" s="72">
        <v>1250</v>
      </c>
      <c r="Q30" s="1063">
        <v>1500</v>
      </c>
      <c r="R30" s="829">
        <v>1750</v>
      </c>
      <c r="S30" s="820">
        <v>2000</v>
      </c>
      <c r="T30" s="97"/>
      <c r="U30" s="97"/>
      <c r="V30" s="128"/>
    </row>
    <row r="31" spans="1:24" ht="12.75" customHeight="1">
      <c r="B31" s="65">
        <v>1</v>
      </c>
      <c r="C31" s="66">
        <f>IF(E31="A",4,IF(E31="B",3,IF(E31="C",2,IF(E31="D",1,0))))</f>
        <v>4</v>
      </c>
      <c r="D31" s="77" t="s">
        <v>90</v>
      </c>
      <c r="E31" s="76" t="s">
        <v>68</v>
      </c>
      <c r="F31" s="99" t="s">
        <v>70</v>
      </c>
      <c r="G31" s="95"/>
      <c r="H31" s="96" t="s">
        <v>114</v>
      </c>
      <c r="I31" s="70" t="s">
        <v>869</v>
      </c>
      <c r="J31" s="81" t="s">
        <v>6111</v>
      </c>
      <c r="K31" s="72">
        <v>300</v>
      </c>
      <c r="L31" s="72">
        <v>500</v>
      </c>
      <c r="M31" s="72">
        <v>800</v>
      </c>
      <c r="N31" s="72">
        <v>1000</v>
      </c>
      <c r="O31" s="72">
        <v>1200</v>
      </c>
      <c r="P31" s="72">
        <v>1500</v>
      </c>
      <c r="Q31" s="1085">
        <v>1500</v>
      </c>
      <c r="R31" s="1074">
        <v>1500</v>
      </c>
      <c r="S31" s="97"/>
      <c r="T31" s="97"/>
      <c r="U31" s="97"/>
      <c r="V31" s="128"/>
    </row>
    <row r="32" spans="1:24" ht="12" customHeight="1">
      <c r="B32" s="515"/>
      <c r="C32" s="516"/>
      <c r="D32" s="517"/>
      <c r="E32" s="517"/>
      <c r="F32" s="517"/>
      <c r="G32" s="518"/>
      <c r="H32" s="516"/>
      <c r="I32" s="519" t="s">
        <v>118</v>
      </c>
      <c r="J32" s="520"/>
      <c r="K32" s="72"/>
      <c r="L32" s="72"/>
      <c r="M32" s="72"/>
      <c r="N32" s="72"/>
      <c r="O32" s="72"/>
      <c r="P32" s="72"/>
      <c r="Q32" s="1173"/>
      <c r="R32" s="1171"/>
      <c r="S32" s="521"/>
      <c r="T32" s="522"/>
      <c r="U32" s="522"/>
      <c r="V32" s="522"/>
    </row>
    <row r="33" spans="1:22" ht="12.75" customHeight="1">
      <c r="A33" s="111"/>
      <c r="B33" s="65">
        <v>1</v>
      </c>
      <c r="C33" s="66">
        <f t="shared" ref="C33:C39" si="1">IF(E33="A",4,IF(E33="B",3,IF(E33="C",2,IF(E33="D",1,0))))</f>
        <v>4</v>
      </c>
      <c r="D33" s="1033" t="s">
        <v>90</v>
      </c>
      <c r="E33" s="1030" t="s">
        <v>68</v>
      </c>
      <c r="F33" s="1035" t="s">
        <v>99</v>
      </c>
      <c r="G33" s="78"/>
      <c r="H33" s="100" t="s">
        <v>122</v>
      </c>
      <c r="I33" s="101" t="s">
        <v>6256</v>
      </c>
      <c r="J33" s="1023" t="s">
        <v>616</v>
      </c>
      <c r="K33" s="72"/>
      <c r="L33" s="72"/>
      <c r="M33" s="72"/>
      <c r="N33" s="72"/>
      <c r="O33" s="72"/>
      <c r="P33" s="72">
        <v>540</v>
      </c>
      <c r="Q33" s="1063">
        <v>900</v>
      </c>
      <c r="R33" s="1025">
        <v>900</v>
      </c>
      <c r="S33" s="1027"/>
      <c r="T33" s="1028"/>
      <c r="U33" s="1028"/>
      <c r="V33" s="1029"/>
    </row>
    <row r="34" spans="1:22" ht="12.75" customHeight="1">
      <c r="B34" s="65">
        <v>1</v>
      </c>
      <c r="C34" s="66">
        <f t="shared" si="1"/>
        <v>2</v>
      </c>
      <c r="D34" s="105" t="s">
        <v>90</v>
      </c>
      <c r="E34" s="105" t="s">
        <v>90</v>
      </c>
      <c r="F34" s="67" t="s">
        <v>87</v>
      </c>
      <c r="G34" s="68"/>
      <c r="H34" s="69" t="s">
        <v>122</v>
      </c>
      <c r="I34" s="70" t="s">
        <v>873</v>
      </c>
      <c r="J34" s="71" t="s">
        <v>17</v>
      </c>
      <c r="K34" s="72"/>
      <c r="L34" s="72">
        <v>210</v>
      </c>
      <c r="M34" s="72">
        <v>350</v>
      </c>
      <c r="N34" s="72">
        <v>700</v>
      </c>
      <c r="O34" s="72">
        <v>900</v>
      </c>
      <c r="P34" s="72">
        <v>1500</v>
      </c>
      <c r="Q34" s="1095">
        <v>1800</v>
      </c>
      <c r="R34" s="1269">
        <v>2000</v>
      </c>
      <c r="S34" s="820">
        <v>2000</v>
      </c>
      <c r="T34" s="97"/>
      <c r="U34" s="97"/>
      <c r="V34" s="128"/>
    </row>
    <row r="35" spans="1:22" ht="12.75" customHeight="1">
      <c r="A35" s="320"/>
      <c r="B35" s="65">
        <v>1</v>
      </c>
      <c r="C35" s="66">
        <f>IF(E35="A",1,IF(E35="B",1,0))</f>
        <v>0</v>
      </c>
      <c r="D35" s="1253" t="s">
        <v>68</v>
      </c>
      <c r="E35" s="1254" t="s">
        <v>90</v>
      </c>
      <c r="F35" s="1254" t="s">
        <v>90</v>
      </c>
      <c r="G35" s="78"/>
      <c r="H35" s="100" t="s">
        <v>197</v>
      </c>
      <c r="I35" s="826" t="s">
        <v>6523</v>
      </c>
      <c r="J35" s="81" t="s">
        <v>92</v>
      </c>
      <c r="K35" s="72"/>
      <c r="L35" s="72"/>
      <c r="M35" s="72"/>
      <c r="N35" s="72"/>
      <c r="O35" s="72"/>
      <c r="P35" s="72"/>
      <c r="Q35" s="833">
        <v>1400</v>
      </c>
      <c r="R35" s="822">
        <v>1400</v>
      </c>
      <c r="S35" s="769">
        <v>1400</v>
      </c>
      <c r="T35" s="880"/>
      <c r="U35" s="880"/>
      <c r="V35" s="110"/>
    </row>
    <row r="36" spans="1:22" ht="12.75" customHeight="1">
      <c r="A36" s="111"/>
      <c r="B36" s="65">
        <v>1</v>
      </c>
      <c r="C36" s="66">
        <f t="shared" si="1"/>
        <v>4</v>
      </c>
      <c r="D36" s="1033" t="s">
        <v>90</v>
      </c>
      <c r="E36" s="1030" t="s">
        <v>68</v>
      </c>
      <c r="F36" s="1034" t="s">
        <v>87</v>
      </c>
      <c r="G36" s="78"/>
      <c r="H36" s="100" t="s">
        <v>119</v>
      </c>
      <c r="I36" s="101" t="s">
        <v>6247</v>
      </c>
      <c r="J36" s="1023" t="s">
        <v>7</v>
      </c>
      <c r="K36" s="72"/>
      <c r="L36" s="72"/>
      <c r="M36" s="72"/>
      <c r="N36" s="72"/>
      <c r="O36" s="72"/>
      <c r="P36" s="72">
        <v>1440</v>
      </c>
      <c r="Q36" s="1063">
        <v>2400</v>
      </c>
      <c r="R36" s="1025">
        <v>2400</v>
      </c>
      <c r="S36" s="1027"/>
      <c r="T36" s="1028"/>
      <c r="U36" s="1028"/>
      <c r="V36" s="1029"/>
    </row>
    <row r="37" spans="1:22" ht="12.75" customHeight="1">
      <c r="B37" s="65">
        <v>1</v>
      </c>
      <c r="C37" s="66">
        <f t="shared" si="1"/>
        <v>2</v>
      </c>
      <c r="D37" s="823" t="s">
        <v>68</v>
      </c>
      <c r="E37" s="824" t="s">
        <v>90</v>
      </c>
      <c r="F37" s="825" t="s">
        <v>99</v>
      </c>
      <c r="G37" s="78"/>
      <c r="H37" s="100" t="s">
        <v>119</v>
      </c>
      <c r="I37" s="101" t="s">
        <v>6021</v>
      </c>
      <c r="J37" s="81" t="s">
        <v>6111</v>
      </c>
      <c r="K37" s="72"/>
      <c r="L37" s="72"/>
      <c r="M37" s="72"/>
      <c r="N37" s="72"/>
      <c r="O37" s="72">
        <v>840</v>
      </c>
      <c r="P37" s="72">
        <v>1400</v>
      </c>
      <c r="Q37" s="1063">
        <v>1400</v>
      </c>
      <c r="R37" s="108"/>
      <c r="S37" s="97"/>
      <c r="T37" s="97"/>
      <c r="U37" s="97"/>
      <c r="V37" s="128"/>
    </row>
    <row r="38" spans="1:22" ht="12.75" customHeight="1">
      <c r="B38" s="65">
        <v>1</v>
      </c>
      <c r="C38" s="66">
        <f t="shared" si="1"/>
        <v>3</v>
      </c>
      <c r="D38" s="77" t="s">
        <v>90</v>
      </c>
      <c r="E38" s="76" t="s">
        <v>87</v>
      </c>
      <c r="F38" s="99" t="s">
        <v>99</v>
      </c>
      <c r="G38" s="78"/>
      <c r="H38" s="96" t="s">
        <v>119</v>
      </c>
      <c r="I38" s="107" t="s">
        <v>875</v>
      </c>
      <c r="J38" s="81" t="s">
        <v>6111</v>
      </c>
      <c r="K38" s="72"/>
      <c r="L38" s="72"/>
      <c r="M38" s="72"/>
      <c r="N38" s="72">
        <v>700</v>
      </c>
      <c r="O38" s="72">
        <v>800</v>
      </c>
      <c r="P38" s="72">
        <v>1200</v>
      </c>
      <c r="Q38" s="1095">
        <v>1700</v>
      </c>
      <c r="R38" s="1073"/>
      <c r="S38" s="97"/>
      <c r="T38" s="97"/>
      <c r="U38" s="97"/>
      <c r="V38" s="128"/>
    </row>
    <row r="39" spans="1:22" ht="12.75" customHeight="1">
      <c r="B39" s="65">
        <v>1</v>
      </c>
      <c r="C39" s="66">
        <f t="shared" si="1"/>
        <v>2</v>
      </c>
      <c r="D39" s="67" t="s">
        <v>68</v>
      </c>
      <c r="E39" s="105" t="s">
        <v>90</v>
      </c>
      <c r="F39" s="67" t="s">
        <v>87</v>
      </c>
      <c r="G39" s="68"/>
      <c r="H39" s="69" t="s">
        <v>119</v>
      </c>
      <c r="I39" s="70" t="s">
        <v>878</v>
      </c>
      <c r="J39" s="71" t="s">
        <v>616</v>
      </c>
      <c r="K39" s="72"/>
      <c r="L39" s="72">
        <v>540</v>
      </c>
      <c r="M39" s="72">
        <v>900</v>
      </c>
      <c r="N39" s="72">
        <v>900</v>
      </c>
      <c r="O39" s="72">
        <v>2000</v>
      </c>
      <c r="P39" s="72">
        <v>3500</v>
      </c>
      <c r="Q39" s="1063">
        <v>3800</v>
      </c>
      <c r="R39" s="1025">
        <v>4000</v>
      </c>
      <c r="S39" s="97"/>
      <c r="T39" s="97"/>
      <c r="U39" s="97"/>
      <c r="V39" s="128"/>
    </row>
    <row r="40" spans="1:22" ht="12" customHeight="1">
      <c r="B40" s="515"/>
      <c r="C40" s="516"/>
      <c r="D40" s="517"/>
      <c r="E40" s="517"/>
      <c r="F40" s="517"/>
      <c r="G40" s="518"/>
      <c r="H40" s="523"/>
      <c r="I40" s="524" t="s">
        <v>125</v>
      </c>
      <c r="J40" s="520"/>
      <c r="K40" s="72"/>
      <c r="L40" s="72"/>
      <c r="M40" s="72"/>
      <c r="N40" s="72"/>
      <c r="O40" s="72"/>
      <c r="P40" s="72"/>
      <c r="Q40" s="1173"/>
      <c r="R40" s="1171"/>
      <c r="S40" s="521"/>
      <c r="T40" s="522"/>
      <c r="U40" s="522"/>
      <c r="V40" s="522"/>
    </row>
    <row r="41" spans="1:22" ht="12.75" customHeight="1">
      <c r="B41" s="65">
        <v>1</v>
      </c>
      <c r="C41" s="66">
        <f>IF(E41="A",4,IF(E41="B",3,IF(E41="C",2,IF(E41="D",1,0))))</f>
        <v>3</v>
      </c>
      <c r="D41" s="76" t="s">
        <v>87</v>
      </c>
      <c r="E41" s="76" t="s">
        <v>87</v>
      </c>
      <c r="F41" s="77" t="s">
        <v>90</v>
      </c>
      <c r="G41" s="95"/>
      <c r="H41" s="96" t="s">
        <v>129</v>
      </c>
      <c r="I41" s="70" t="s">
        <v>880</v>
      </c>
      <c r="J41" s="71" t="s">
        <v>1056</v>
      </c>
      <c r="K41" s="72">
        <v>900</v>
      </c>
      <c r="L41" s="72">
        <v>900</v>
      </c>
      <c r="M41" s="72">
        <v>2700</v>
      </c>
      <c r="N41" s="72">
        <v>3500</v>
      </c>
      <c r="O41" s="72">
        <v>4000</v>
      </c>
      <c r="P41" s="72">
        <v>4000</v>
      </c>
      <c r="Q41" s="1085">
        <v>4000</v>
      </c>
      <c r="R41" s="1074">
        <v>4000</v>
      </c>
      <c r="S41" s="97"/>
      <c r="T41" s="97"/>
      <c r="U41" s="97"/>
      <c r="V41" s="128"/>
    </row>
    <row r="42" spans="1:22" ht="12.75" customHeight="1">
      <c r="A42" s="320"/>
      <c r="B42" s="65">
        <v>1</v>
      </c>
      <c r="C42" s="66">
        <f>IF(E42="A",1,IF(E42="B",1,0))</f>
        <v>1</v>
      </c>
      <c r="D42" s="1254" t="s">
        <v>90</v>
      </c>
      <c r="E42" s="1253" t="s">
        <v>68</v>
      </c>
      <c r="F42" s="1254" t="s">
        <v>90</v>
      </c>
      <c r="G42" s="78"/>
      <c r="H42" s="100" t="s">
        <v>131</v>
      </c>
      <c r="I42" s="826" t="s">
        <v>6572</v>
      </c>
      <c r="J42" s="81" t="s">
        <v>10</v>
      </c>
      <c r="K42" s="72"/>
      <c r="L42" s="72"/>
      <c r="M42" s="72"/>
      <c r="N42" s="72"/>
      <c r="O42" s="72"/>
      <c r="P42" s="72"/>
      <c r="Q42" s="833">
        <v>900</v>
      </c>
      <c r="R42" s="822">
        <v>900</v>
      </c>
      <c r="S42" s="769">
        <v>900</v>
      </c>
      <c r="T42" s="880"/>
      <c r="U42" s="880"/>
      <c r="V42" s="110"/>
    </row>
    <row r="43" spans="1:22" ht="12.75" customHeight="1">
      <c r="A43" s="320"/>
      <c r="B43" s="65">
        <v>1</v>
      </c>
      <c r="C43" s="66">
        <f>IF(E43="A",1,IF(E43="B",1,0))</f>
        <v>1</v>
      </c>
      <c r="D43" s="1253" t="s">
        <v>68</v>
      </c>
      <c r="E43" s="1253" t="s">
        <v>87</v>
      </c>
      <c r="F43" s="1254" t="s">
        <v>90</v>
      </c>
      <c r="G43" s="78"/>
      <c r="H43" s="100" t="s">
        <v>131</v>
      </c>
      <c r="I43" s="826" t="s">
        <v>6587</v>
      </c>
      <c r="J43" s="81" t="s">
        <v>1056</v>
      </c>
      <c r="K43" s="72"/>
      <c r="L43" s="72"/>
      <c r="M43" s="72"/>
      <c r="N43" s="72"/>
      <c r="O43" s="72"/>
      <c r="P43" s="72"/>
      <c r="Q43" s="833">
        <v>350</v>
      </c>
      <c r="R43" s="822">
        <v>350</v>
      </c>
      <c r="S43" s="73"/>
      <c r="T43" s="880"/>
      <c r="U43" s="880"/>
      <c r="V43" s="110"/>
    </row>
    <row r="44" spans="1:22" ht="12.75" customHeight="1">
      <c r="A44" s="111"/>
      <c r="B44" s="65">
        <v>1</v>
      </c>
      <c r="C44" s="66">
        <f>IF(E44="A",4,IF(E44="B",3,IF(E44="C",2,IF(E44="D",1,0))))</f>
        <v>3</v>
      </c>
      <c r="D44" s="1030" t="s">
        <v>68</v>
      </c>
      <c r="E44" s="1030" t="s">
        <v>87</v>
      </c>
      <c r="F44" s="1034" t="s">
        <v>87</v>
      </c>
      <c r="G44" s="78"/>
      <c r="H44" s="100" t="s">
        <v>129</v>
      </c>
      <c r="I44" s="101" t="s">
        <v>6302</v>
      </c>
      <c r="J44" s="1023" t="s">
        <v>92</v>
      </c>
      <c r="K44" s="72"/>
      <c r="L44" s="72"/>
      <c r="M44" s="72"/>
      <c r="N44" s="72"/>
      <c r="O44" s="72"/>
      <c r="P44" s="72">
        <v>840</v>
      </c>
      <c r="Q44" s="1063">
        <v>1400</v>
      </c>
      <c r="R44" s="1025">
        <v>1400</v>
      </c>
      <c r="S44" s="1027"/>
      <c r="T44" s="1028"/>
      <c r="U44" s="1028"/>
      <c r="V44" s="1029"/>
    </row>
    <row r="45" spans="1:22" s="109" customFormat="1" ht="12.5">
      <c r="A45" s="217"/>
      <c r="B45" s="124">
        <v>1</v>
      </c>
      <c r="C45" s="66">
        <f>IF(E45="A",4,IF(E45="B",3,IF(E45="C",2,IF(E45="D",1,0))))</f>
        <v>4</v>
      </c>
      <c r="D45" s="76" t="s">
        <v>87</v>
      </c>
      <c r="E45" s="76" t="s">
        <v>68</v>
      </c>
      <c r="F45" s="99" t="s">
        <v>70</v>
      </c>
      <c r="G45" s="693"/>
      <c r="H45" s="619" t="s">
        <v>129</v>
      </c>
      <c r="I45" s="107" t="s">
        <v>4913</v>
      </c>
      <c r="J45" s="81" t="s">
        <v>1056</v>
      </c>
      <c r="K45" s="72"/>
      <c r="L45" s="72"/>
      <c r="M45" s="72"/>
      <c r="N45" s="72">
        <v>700</v>
      </c>
      <c r="O45" s="72">
        <v>700</v>
      </c>
      <c r="P45" s="72">
        <v>900</v>
      </c>
      <c r="Q45" s="1094">
        <v>1100</v>
      </c>
      <c r="R45" s="1268">
        <v>1300</v>
      </c>
      <c r="S45" s="820">
        <v>1400</v>
      </c>
      <c r="T45" s="820">
        <v>1500</v>
      </c>
      <c r="U45" s="97"/>
      <c r="V45" s="128"/>
    </row>
    <row r="46" spans="1:22" ht="12.75" customHeight="1">
      <c r="A46" s="111"/>
      <c r="B46" s="65">
        <v>1</v>
      </c>
      <c r="C46" s="66">
        <f>IF(E46="A",4,IF(E46="B",3,IF(E46="C",2,IF(E46="D",1,0))))</f>
        <v>2</v>
      </c>
      <c r="D46" s="1030" t="s">
        <v>87</v>
      </c>
      <c r="E46" s="1033" t="s">
        <v>90</v>
      </c>
      <c r="F46" s="1035" t="s">
        <v>99</v>
      </c>
      <c r="G46" s="78"/>
      <c r="H46" s="100" t="s">
        <v>126</v>
      </c>
      <c r="I46" s="101" t="s">
        <v>6313</v>
      </c>
      <c r="J46" s="1023" t="s">
        <v>10</v>
      </c>
      <c r="K46" s="72"/>
      <c r="L46" s="72"/>
      <c r="M46" s="72"/>
      <c r="N46" s="72"/>
      <c r="O46" s="72"/>
      <c r="P46" s="72">
        <v>300</v>
      </c>
      <c r="Q46" s="1063">
        <v>500</v>
      </c>
      <c r="R46" s="1026"/>
      <c r="S46" s="1027"/>
      <c r="T46" s="1028"/>
      <c r="U46" s="1028"/>
      <c r="V46" s="1029"/>
    </row>
    <row r="47" spans="1:22" ht="12.75" customHeight="1">
      <c r="B47" s="65">
        <v>1</v>
      </c>
      <c r="C47" s="66">
        <f>IF(E47="A",4,IF(E47="B",3,IF(E47="C",2,IF(E47="D",1,0))))</f>
        <v>1</v>
      </c>
      <c r="D47" s="823" t="s">
        <v>68</v>
      </c>
      <c r="E47" s="825" t="s">
        <v>70</v>
      </c>
      <c r="F47" s="823" t="s">
        <v>68</v>
      </c>
      <c r="G47" s="78"/>
      <c r="H47" s="100" t="s">
        <v>131</v>
      </c>
      <c r="I47" s="101" t="s">
        <v>6048</v>
      </c>
      <c r="J47" s="81" t="s">
        <v>616</v>
      </c>
      <c r="K47" s="72"/>
      <c r="L47" s="72"/>
      <c r="M47" s="72"/>
      <c r="N47" s="72"/>
      <c r="O47" s="72">
        <v>1230</v>
      </c>
      <c r="P47" s="72">
        <v>1400</v>
      </c>
      <c r="Q47" s="1063">
        <v>1400</v>
      </c>
      <c r="R47" s="1268">
        <v>1700</v>
      </c>
      <c r="S47" s="820">
        <v>1700</v>
      </c>
      <c r="T47" s="97"/>
      <c r="U47" s="97"/>
      <c r="V47" s="128"/>
    </row>
    <row r="48" spans="1:22" ht="12.75" customHeight="1">
      <c r="B48" s="515"/>
      <c r="C48" s="516"/>
      <c r="D48" s="517"/>
      <c r="E48" s="517"/>
      <c r="F48" s="517"/>
      <c r="G48" s="518"/>
      <c r="H48" s="516"/>
      <c r="I48" s="519" t="s">
        <v>134</v>
      </c>
      <c r="J48" s="520"/>
      <c r="K48" s="72"/>
      <c r="L48" s="72"/>
      <c r="M48" s="72"/>
      <c r="N48" s="72"/>
      <c r="O48" s="72"/>
      <c r="P48" s="72"/>
      <c r="Q48" s="1173"/>
      <c r="R48" s="1171"/>
      <c r="S48" s="521"/>
      <c r="T48" s="522"/>
      <c r="U48" s="522"/>
      <c r="V48" s="522"/>
    </row>
    <row r="49" spans="1:22" ht="12" customHeight="1">
      <c r="B49" s="65">
        <v>1</v>
      </c>
      <c r="C49" s="66">
        <f>IF(E49="A",4,IF(E49="B",3,IF(E49="C",2,IF(E49="D",1,0))))</f>
        <v>3</v>
      </c>
      <c r="D49" s="76" t="s">
        <v>68</v>
      </c>
      <c r="E49" s="76" t="s">
        <v>87</v>
      </c>
      <c r="F49" s="76" t="s">
        <v>87</v>
      </c>
      <c r="G49" s="95"/>
      <c r="H49" s="96" t="s">
        <v>135</v>
      </c>
      <c r="I49" s="70" t="s">
        <v>884</v>
      </c>
      <c r="J49" s="71" t="s">
        <v>17</v>
      </c>
      <c r="K49" s="72">
        <v>900</v>
      </c>
      <c r="L49" s="72">
        <v>4000</v>
      </c>
      <c r="M49" s="72">
        <v>4000</v>
      </c>
      <c r="N49" s="72">
        <v>4500</v>
      </c>
      <c r="O49" s="72">
        <v>4500</v>
      </c>
      <c r="P49" s="72">
        <v>4500</v>
      </c>
      <c r="Q49" s="1084">
        <v>4500</v>
      </c>
      <c r="R49" s="1267">
        <v>4500</v>
      </c>
      <c r="S49" s="97"/>
      <c r="T49" s="97"/>
      <c r="U49" s="97"/>
      <c r="V49" s="128"/>
    </row>
    <row r="50" spans="1:22" ht="12.5">
      <c r="B50" s="65">
        <v>1</v>
      </c>
      <c r="C50" s="66">
        <f>IF(E50="A",4,IF(E50="B",3,IF(E50="C",2,IF(E50="D",1,0))))</f>
        <v>2</v>
      </c>
      <c r="D50" s="76" t="s">
        <v>68</v>
      </c>
      <c r="E50" s="77" t="s">
        <v>90</v>
      </c>
      <c r="F50" s="77" t="s">
        <v>90</v>
      </c>
      <c r="G50" s="78"/>
      <c r="H50" s="96" t="s">
        <v>135</v>
      </c>
      <c r="I50" s="107" t="s">
        <v>606</v>
      </c>
      <c r="J50" s="81" t="s">
        <v>6111</v>
      </c>
      <c r="K50" s="811"/>
      <c r="L50" s="811"/>
      <c r="M50" s="811"/>
      <c r="N50" s="811"/>
      <c r="O50" s="811">
        <v>1800</v>
      </c>
      <c r="P50" s="811">
        <v>1800</v>
      </c>
      <c r="Q50" s="1064">
        <v>1800</v>
      </c>
      <c r="R50" s="108"/>
      <c r="S50" s="97"/>
      <c r="T50" s="97"/>
      <c r="U50" s="97"/>
      <c r="V50" s="128"/>
    </row>
    <row r="51" spans="1:22" ht="12.75" customHeight="1">
      <c r="A51" s="111"/>
      <c r="B51" s="65">
        <v>1</v>
      </c>
      <c r="C51" s="66">
        <f>IF(E51="A",4,IF(E51="B",3,IF(E51="C",2,IF(E51="D",1,0))))</f>
        <v>0</v>
      </c>
      <c r="D51" s="1030" t="s">
        <v>87</v>
      </c>
      <c r="E51" s="1032" t="s">
        <v>99</v>
      </c>
      <c r="F51" s="1031" t="s">
        <v>90</v>
      </c>
      <c r="G51" s="78"/>
      <c r="H51" s="100" t="s">
        <v>135</v>
      </c>
      <c r="I51" s="101" t="s">
        <v>6349</v>
      </c>
      <c r="J51" s="1023" t="s">
        <v>92</v>
      </c>
      <c r="K51" s="72"/>
      <c r="L51" s="72"/>
      <c r="M51" s="72"/>
      <c r="N51" s="72"/>
      <c r="O51" s="72"/>
      <c r="P51" s="72">
        <v>210</v>
      </c>
      <c r="Q51" s="1063">
        <v>350</v>
      </c>
      <c r="R51" s="1026"/>
      <c r="S51" s="1027"/>
      <c r="T51" s="1028"/>
      <c r="U51" s="1028"/>
      <c r="V51" s="1029"/>
    </row>
    <row r="52" spans="1:22" s="55" customFormat="1" ht="12" customHeight="1">
      <c r="A52"/>
      <c r="B52" s="65">
        <v>1</v>
      </c>
      <c r="C52" s="66">
        <f>IF(E52="A",4,IF(E52="B",3,IF(E52="C",2,IF(E52="D",1,0))))</f>
        <v>2</v>
      </c>
      <c r="D52" s="76" t="s">
        <v>68</v>
      </c>
      <c r="E52" s="77" t="s">
        <v>90</v>
      </c>
      <c r="F52" s="76" t="s">
        <v>87</v>
      </c>
      <c r="G52" s="78"/>
      <c r="H52" s="96" t="s">
        <v>140</v>
      </c>
      <c r="I52" s="107" t="s">
        <v>888</v>
      </c>
      <c r="J52" s="81" t="s">
        <v>6111</v>
      </c>
      <c r="K52" s="72"/>
      <c r="L52" s="72">
        <v>300</v>
      </c>
      <c r="M52" s="72">
        <v>300</v>
      </c>
      <c r="N52" s="72">
        <v>300</v>
      </c>
      <c r="O52" s="72">
        <v>400</v>
      </c>
      <c r="P52" s="72">
        <v>500</v>
      </c>
      <c r="Q52" s="1066">
        <v>600</v>
      </c>
      <c r="R52" s="829">
        <v>600</v>
      </c>
      <c r="S52" s="820">
        <v>600</v>
      </c>
      <c r="T52" s="97"/>
      <c r="U52" s="97"/>
      <c r="V52" s="128"/>
    </row>
    <row r="53" spans="1:22" ht="12.75" customHeight="1">
      <c r="A53" s="320"/>
      <c r="B53" s="65">
        <v>1</v>
      </c>
      <c r="C53" s="66">
        <f>IF(E53="A",1,IF(E53="B",1,0))</f>
        <v>1</v>
      </c>
      <c r="D53" s="1254" t="s">
        <v>90</v>
      </c>
      <c r="E53" s="1253" t="s">
        <v>68</v>
      </c>
      <c r="F53" s="1254" t="s">
        <v>90</v>
      </c>
      <c r="G53" s="78"/>
      <c r="H53" s="100" t="s">
        <v>140</v>
      </c>
      <c r="I53" s="826" t="s">
        <v>6602</v>
      </c>
      <c r="J53" s="81" t="s">
        <v>1056</v>
      </c>
      <c r="K53" s="72"/>
      <c r="L53" s="72"/>
      <c r="M53" s="72"/>
      <c r="N53" s="72"/>
      <c r="O53" s="72"/>
      <c r="P53" s="72"/>
      <c r="Q53" s="833">
        <v>750</v>
      </c>
      <c r="R53" s="822">
        <v>750</v>
      </c>
      <c r="S53" s="73"/>
      <c r="T53" s="880"/>
      <c r="U53" s="880"/>
      <c r="V53" s="110"/>
    </row>
    <row r="54" spans="1:22" ht="12.75" customHeight="1">
      <c r="A54" s="810"/>
      <c r="B54" s="65">
        <v>1</v>
      </c>
      <c r="C54" s="66">
        <f>IF(E54="A",4,IF(E54="B",3,IF(E54="C",2,IF(E54="D",1,0))))</f>
        <v>3</v>
      </c>
      <c r="D54" s="76" t="s">
        <v>68</v>
      </c>
      <c r="E54" s="76" t="s">
        <v>87</v>
      </c>
      <c r="F54" s="76" t="s">
        <v>87</v>
      </c>
      <c r="G54" s="78"/>
      <c r="H54" s="100" t="s">
        <v>140</v>
      </c>
      <c r="I54" s="101" t="s">
        <v>5921</v>
      </c>
      <c r="J54" s="81" t="s">
        <v>7</v>
      </c>
      <c r="K54" s="72"/>
      <c r="L54" s="72"/>
      <c r="M54" s="72"/>
      <c r="N54" s="72">
        <v>900</v>
      </c>
      <c r="O54" s="72">
        <v>900</v>
      </c>
      <c r="P54" s="72">
        <v>900</v>
      </c>
      <c r="Q54" s="1064">
        <v>2500</v>
      </c>
      <c r="R54" s="1268">
        <v>3000</v>
      </c>
      <c r="S54" s="820">
        <v>3000</v>
      </c>
      <c r="T54" s="820">
        <v>3000</v>
      </c>
      <c r="U54" s="820">
        <v>3000</v>
      </c>
      <c r="V54" s="128"/>
    </row>
    <row r="55" spans="1:22" s="109" customFormat="1" ht="12.75" customHeight="1">
      <c r="A55"/>
      <c r="B55" s="65">
        <v>1</v>
      </c>
      <c r="C55" s="66">
        <f>IF(E55="A",4,IF(E55="B",3,IF(E55="C",2,IF(E55="D",1,0))))</f>
        <v>4</v>
      </c>
      <c r="D55" s="76" t="s">
        <v>68</v>
      </c>
      <c r="E55" s="76" t="s">
        <v>68</v>
      </c>
      <c r="F55" s="76" t="s">
        <v>87</v>
      </c>
      <c r="G55" s="95"/>
      <c r="H55" s="96" t="s">
        <v>135</v>
      </c>
      <c r="I55" s="70" t="s">
        <v>889</v>
      </c>
      <c r="J55" s="71" t="s">
        <v>1056</v>
      </c>
      <c r="K55" s="72"/>
      <c r="L55" s="72"/>
      <c r="M55" s="72">
        <v>4000</v>
      </c>
      <c r="N55" s="72">
        <v>4000</v>
      </c>
      <c r="O55" s="72">
        <v>4000</v>
      </c>
      <c r="P55" s="72">
        <v>5100</v>
      </c>
      <c r="Q55" s="1084">
        <v>5200</v>
      </c>
      <c r="R55" s="1074">
        <v>5400</v>
      </c>
      <c r="S55" s="820">
        <v>5600</v>
      </c>
      <c r="T55" s="97"/>
      <c r="U55" s="97"/>
      <c r="V55" s="128"/>
    </row>
    <row r="56" spans="1:22" ht="12.75" customHeight="1" thickBot="1">
      <c r="B56" s="515"/>
      <c r="C56" s="516"/>
      <c r="D56" s="523"/>
      <c r="E56" s="523"/>
      <c r="F56" s="523"/>
      <c r="G56" s="518"/>
      <c r="H56" s="516"/>
      <c r="I56" s="525" t="s">
        <v>147</v>
      </c>
      <c r="J56" s="520"/>
      <c r="K56" s="72"/>
      <c r="L56" s="72"/>
      <c r="M56" s="72"/>
      <c r="N56" s="72"/>
      <c r="O56" s="72"/>
      <c r="P56" s="72"/>
      <c r="Q56" s="1173"/>
      <c r="R56" s="1171"/>
      <c r="S56" s="521"/>
      <c r="T56" s="522"/>
      <c r="U56" s="522"/>
      <c r="V56" s="522"/>
    </row>
    <row r="57" spans="1:22" ht="12" customHeight="1">
      <c r="B57" s="65">
        <v>1</v>
      </c>
      <c r="C57" s="66">
        <f>IF(E57="A",4,IF(E57="B",3,IF(E57="C",2,IF(E57="D",1,0))))</f>
        <v>2</v>
      </c>
      <c r="D57" s="76" t="s">
        <v>68</v>
      </c>
      <c r="E57" s="77" t="s">
        <v>90</v>
      </c>
      <c r="F57" s="76" t="s">
        <v>87</v>
      </c>
      <c r="G57" s="95"/>
      <c r="H57" s="96" t="s">
        <v>220</v>
      </c>
      <c r="I57" s="70" t="s">
        <v>892</v>
      </c>
      <c r="J57" s="71" t="s">
        <v>7</v>
      </c>
      <c r="K57" s="72"/>
      <c r="L57" s="72"/>
      <c r="M57" s="72">
        <v>350</v>
      </c>
      <c r="N57" s="72">
        <v>350</v>
      </c>
      <c r="O57" s="72">
        <v>500</v>
      </c>
      <c r="P57" s="72">
        <v>600</v>
      </c>
      <c r="Q57" s="1084">
        <v>700</v>
      </c>
      <c r="R57" s="1074">
        <v>800</v>
      </c>
      <c r="S57" s="97"/>
      <c r="T57" s="97"/>
      <c r="U57" s="97"/>
      <c r="V57" s="128"/>
    </row>
    <row r="58" spans="1:22" ht="12.75" customHeight="1">
      <c r="B58" s="65">
        <v>1</v>
      </c>
      <c r="C58" s="66">
        <f>IF(E58="A",4,IF(E58="B",3,IF(E58="C",2,IF(E58="D",1,0))))</f>
        <v>4</v>
      </c>
      <c r="D58" s="76" t="s">
        <v>87</v>
      </c>
      <c r="E58" s="76" t="s">
        <v>68</v>
      </c>
      <c r="F58" s="76" t="s">
        <v>68</v>
      </c>
      <c r="G58" s="95"/>
      <c r="H58" s="96" t="s">
        <v>148</v>
      </c>
      <c r="I58" s="70" t="s">
        <v>893</v>
      </c>
      <c r="J58" s="71" t="s">
        <v>1056</v>
      </c>
      <c r="K58" s="72"/>
      <c r="L58" s="72"/>
      <c r="M58" s="72">
        <v>200</v>
      </c>
      <c r="N58" s="72">
        <v>200</v>
      </c>
      <c r="O58" s="72">
        <v>400</v>
      </c>
      <c r="P58" s="72">
        <v>500</v>
      </c>
      <c r="Q58" s="1084">
        <v>600</v>
      </c>
      <c r="R58" s="1074">
        <v>750</v>
      </c>
      <c r="S58" s="97"/>
      <c r="T58" s="97"/>
      <c r="U58" s="97"/>
      <c r="V58" s="128"/>
    </row>
    <row r="59" spans="1:22" ht="12.75" customHeight="1" thickBot="1">
      <c r="B59" s="130"/>
      <c r="C59" s="130"/>
      <c r="D59" s="130"/>
      <c r="E59" s="130"/>
      <c r="F59" s="130"/>
      <c r="G59" s="130"/>
      <c r="H59" s="131"/>
      <c r="I59" s="131"/>
      <c r="J59" s="132"/>
      <c r="K59" s="133"/>
      <c r="L59" s="133"/>
      <c r="M59" s="133"/>
      <c r="N59" s="133"/>
      <c r="O59" s="133"/>
      <c r="P59" s="133"/>
      <c r="Q59" s="835"/>
      <c r="R59" s="134"/>
      <c r="S59" s="135"/>
      <c r="T59" s="133"/>
      <c r="U59" s="133"/>
      <c r="V59" s="133"/>
    </row>
    <row r="60" spans="1:22" ht="12" customHeight="1">
      <c r="B60" s="136"/>
      <c r="C60" s="136"/>
      <c r="D60" s="136"/>
      <c r="E60" s="136"/>
      <c r="F60" s="136"/>
      <c r="G60" s="136"/>
      <c r="H60" s="137"/>
      <c r="I60" s="137"/>
      <c r="J60" s="138" t="s">
        <v>150</v>
      </c>
      <c r="K60" s="139">
        <v>90550</v>
      </c>
      <c r="L60" s="139">
        <v>91040</v>
      </c>
      <c r="M60" s="139">
        <v>91740</v>
      </c>
      <c r="N60" s="139">
        <v>91800</v>
      </c>
      <c r="O60" s="139">
        <v>93950</v>
      </c>
      <c r="P60" s="139">
        <v>93950</v>
      </c>
      <c r="Q60" s="836">
        <f>SUM(Q5:Q58)</f>
        <v>88800</v>
      </c>
      <c r="R60" s="875">
        <f>SUM(R5:R58)</f>
        <v>84100</v>
      </c>
      <c r="S60" s="140"/>
      <c r="T60" s="141"/>
      <c r="U60" s="141"/>
      <c r="V60" s="141"/>
    </row>
    <row r="61" spans="1:22" ht="12" customHeight="1">
      <c r="B61" s="136"/>
      <c r="C61" s="136"/>
      <c r="D61" s="136"/>
      <c r="E61" s="136"/>
      <c r="F61" s="136"/>
      <c r="G61" s="136"/>
      <c r="H61" s="137"/>
      <c r="I61" s="137"/>
      <c r="J61" s="142" t="s">
        <v>151</v>
      </c>
      <c r="K61" s="72">
        <v>92000</v>
      </c>
      <c r="L61" s="72">
        <v>92000</v>
      </c>
      <c r="M61" s="72">
        <v>92000</v>
      </c>
      <c r="N61" s="72">
        <v>92000</v>
      </c>
      <c r="O61" s="72">
        <v>94000</v>
      </c>
      <c r="P61" s="72">
        <v>94000</v>
      </c>
      <c r="Q61" s="1069">
        <v>94000</v>
      </c>
      <c r="R61" s="1058">
        <v>94000</v>
      </c>
      <c r="S61" s="97"/>
      <c r="T61" s="97"/>
      <c r="U61" s="97"/>
      <c r="V61" s="128"/>
    </row>
    <row r="62" spans="1:22" ht="12" customHeight="1" thickBot="1">
      <c r="B62" s="136"/>
      <c r="C62" s="136"/>
      <c r="D62" s="136"/>
      <c r="E62" s="136"/>
      <c r="F62" s="136"/>
      <c r="G62" s="136"/>
      <c r="H62" s="137"/>
      <c r="I62" s="137"/>
      <c r="J62" s="145" t="s">
        <v>152</v>
      </c>
      <c r="K62" s="72">
        <v>1450</v>
      </c>
      <c r="L62" s="72">
        <f t="shared" ref="L62:Q62" si="2">L61-L60</f>
        <v>960</v>
      </c>
      <c r="M62" s="72">
        <f t="shared" si="2"/>
        <v>260</v>
      </c>
      <c r="N62" s="72">
        <f t="shared" si="2"/>
        <v>200</v>
      </c>
      <c r="O62" s="72">
        <f t="shared" si="2"/>
        <v>50</v>
      </c>
      <c r="P62" s="72">
        <f t="shared" si="2"/>
        <v>50</v>
      </c>
      <c r="Q62" s="1087">
        <f t="shared" si="2"/>
        <v>5200</v>
      </c>
      <c r="R62" s="1076"/>
      <c r="S62" s="146"/>
      <c r="T62" s="147"/>
      <c r="U62" s="147"/>
      <c r="V62" s="147"/>
    </row>
    <row r="63" spans="1:22" ht="12" customHeight="1">
      <c r="B63" s="136"/>
      <c r="C63" s="136"/>
      <c r="D63" s="136"/>
      <c r="E63" s="136"/>
      <c r="F63" s="136"/>
      <c r="G63" s="136"/>
      <c r="H63" s="137"/>
      <c r="I63" s="137"/>
      <c r="J63" s="148"/>
      <c r="K63" s="72"/>
      <c r="L63" s="72"/>
      <c r="M63" s="72"/>
      <c r="N63" s="72"/>
      <c r="O63" s="72"/>
      <c r="P63" s="72"/>
      <c r="Q63" s="838"/>
      <c r="R63" s="149"/>
      <c r="S63" s="150"/>
      <c r="T63" s="151"/>
      <c r="U63" s="151"/>
      <c r="V63" s="151"/>
    </row>
    <row r="64" spans="1:22" ht="12" customHeight="1">
      <c r="B64" s="1280" t="s">
        <v>153</v>
      </c>
      <c r="C64" s="1280"/>
      <c r="D64" s="1280"/>
      <c r="E64" s="1280"/>
      <c r="F64" s="1280"/>
      <c r="G64" s="1280"/>
      <c r="H64" s="1280"/>
      <c r="I64" s="1280"/>
      <c r="J64" s="152" t="s">
        <v>154</v>
      </c>
      <c r="K64" s="153">
        <v>5000</v>
      </c>
      <c r="L64" s="153">
        <v>3160</v>
      </c>
      <c r="M64" s="153">
        <v>560</v>
      </c>
      <c r="N64" s="153">
        <v>1400</v>
      </c>
      <c r="O64" s="153">
        <v>2150</v>
      </c>
      <c r="P64" s="153">
        <v>3800</v>
      </c>
      <c r="Q64" s="839"/>
      <c r="R64" s="155"/>
      <c r="S64" s="97"/>
      <c r="T64" s="97"/>
      <c r="U64" s="97"/>
      <c r="V64" s="128"/>
    </row>
    <row r="65" spans="1:24" ht="12" customHeight="1">
      <c r="B65" s="1280"/>
      <c r="C65" s="1280"/>
      <c r="D65" s="1280"/>
      <c r="E65" s="1280"/>
      <c r="F65" s="1280"/>
      <c r="G65" s="1280"/>
      <c r="H65" s="1280"/>
      <c r="I65" s="1280"/>
      <c r="J65" s="154" t="s">
        <v>155</v>
      </c>
      <c r="K65" s="72">
        <v>3108</v>
      </c>
      <c r="L65" s="72">
        <v>2933</v>
      </c>
      <c r="M65" s="72">
        <f>L69-M64</f>
        <v>4058</v>
      </c>
      <c r="N65" s="72">
        <f>M69-N64</f>
        <v>2478</v>
      </c>
      <c r="O65" s="72">
        <f>N69-O64</f>
        <v>4823</v>
      </c>
      <c r="P65" s="72">
        <f>O69-P64</f>
        <v>3073</v>
      </c>
      <c r="Q65" s="1065">
        <f>P69-Q64</f>
        <v>608</v>
      </c>
      <c r="R65" s="1077">
        <f>Q69</f>
        <v>4048</v>
      </c>
      <c r="S65" s="97"/>
      <c r="T65" s="97"/>
      <c r="U65" s="97"/>
      <c r="V65" s="128"/>
    </row>
    <row r="66" spans="1:24" ht="12" customHeight="1">
      <c r="B66" s="1281" t="s">
        <v>156</v>
      </c>
      <c r="C66" s="1281"/>
      <c r="D66" s="1281"/>
      <c r="E66" s="1281"/>
      <c r="F66" s="1281"/>
      <c r="G66" s="1281"/>
      <c r="H66" s="1281"/>
      <c r="I66" s="1281"/>
      <c r="J66" s="142" t="s">
        <v>157</v>
      </c>
      <c r="K66" s="72">
        <v>1535</v>
      </c>
      <c r="L66" s="72">
        <v>1225</v>
      </c>
      <c r="M66" s="72">
        <v>1260</v>
      </c>
      <c r="N66" s="72">
        <v>1295</v>
      </c>
      <c r="O66" s="72">
        <v>2000</v>
      </c>
      <c r="P66" s="72">
        <v>1485</v>
      </c>
      <c r="Q66" s="1069">
        <v>1240</v>
      </c>
      <c r="R66" s="1058"/>
      <c r="S66" s="97"/>
      <c r="T66" s="97"/>
      <c r="U66" s="97"/>
      <c r="V66" s="128"/>
    </row>
    <row r="67" spans="1:24" ht="12" customHeight="1">
      <c r="B67" s="1282" t="s">
        <v>158</v>
      </c>
      <c r="C67" s="1282"/>
      <c r="D67" s="1283" t="s">
        <v>159</v>
      </c>
      <c r="E67" s="1283"/>
      <c r="F67" s="1283"/>
      <c r="G67" s="1283"/>
      <c r="H67" s="1283"/>
      <c r="I67" s="1283"/>
      <c r="J67" s="159" t="s">
        <v>708</v>
      </c>
      <c r="K67" s="72"/>
      <c r="L67" s="72"/>
      <c r="M67" s="816"/>
      <c r="N67" s="816">
        <v>3000</v>
      </c>
      <c r="O67" s="816"/>
      <c r="P67" s="827"/>
      <c r="Q67" s="1088"/>
      <c r="R67" s="1078"/>
      <c r="S67" s="160"/>
      <c r="T67" s="160"/>
      <c r="U67" s="160"/>
      <c r="V67" s="161"/>
    </row>
    <row r="68" spans="1:24" ht="12" customHeight="1">
      <c r="B68" s="1282"/>
      <c r="C68" s="1282"/>
      <c r="D68" s="1284" t="s">
        <v>161</v>
      </c>
      <c r="E68" s="1284"/>
      <c r="F68" s="1284"/>
      <c r="G68" s="1284"/>
      <c r="H68" s="1284"/>
      <c r="I68" s="1284"/>
      <c r="J68" s="142" t="s">
        <v>162</v>
      </c>
      <c r="K68" s="162"/>
      <c r="L68" s="162">
        <f>500</f>
        <v>500</v>
      </c>
      <c r="M68" s="818">
        <f>200+1500</f>
        <v>1700</v>
      </c>
      <c r="N68" s="818"/>
      <c r="O68" s="818"/>
      <c r="P68" s="828">
        <f>4000</f>
        <v>4000</v>
      </c>
      <c r="Q68" s="1270">
        <f>2000+1000</f>
        <v>3000</v>
      </c>
      <c r="R68" s="1079"/>
      <c r="S68" s="163"/>
      <c r="T68" s="163"/>
      <c r="U68" s="163"/>
      <c r="V68" s="164"/>
    </row>
    <row r="69" spans="1:24" ht="12" customHeight="1" thickBot="1">
      <c r="B69" s="1282" t="s">
        <v>163</v>
      </c>
      <c r="C69" s="1282"/>
      <c r="D69" s="1282"/>
      <c r="E69" s="1282"/>
      <c r="F69" s="1282"/>
      <c r="G69" s="1282"/>
      <c r="H69" s="1282"/>
      <c r="I69" s="1282"/>
      <c r="J69" s="165" t="s">
        <v>164</v>
      </c>
      <c r="K69" s="166">
        <v>6093</v>
      </c>
      <c r="L69" s="166">
        <f>L65+L66+L67-L68+L62</f>
        <v>4618</v>
      </c>
      <c r="M69" s="166">
        <f>M65+M66+M67-M68+M62</f>
        <v>3878</v>
      </c>
      <c r="N69" s="166">
        <f>N65+N66+N67-N68+N62</f>
        <v>6973</v>
      </c>
      <c r="O69" s="166">
        <f>O65+O66+O67-O68+O62</f>
        <v>6873</v>
      </c>
      <c r="P69" s="166">
        <f>P65+P66+P67-P68+P62</f>
        <v>608</v>
      </c>
      <c r="Q69" s="1104">
        <f t="shared" ref="Q69" si="3">Q65+Q66+Q67-Q68+Q62</f>
        <v>4048</v>
      </c>
      <c r="R69" s="1080"/>
      <c r="S69" s="167"/>
      <c r="T69" s="168"/>
      <c r="U69" s="168"/>
      <c r="V69" s="168"/>
    </row>
    <row r="70" spans="1:24" ht="12" customHeight="1" thickBot="1">
      <c r="B70" s="322"/>
      <c r="C70" s="322"/>
      <c r="D70" s="322"/>
      <c r="E70" s="322"/>
      <c r="F70" s="322"/>
      <c r="G70" s="322"/>
      <c r="H70" s="323"/>
      <c r="I70" s="323"/>
      <c r="J70" s="324"/>
      <c r="K70" s="324"/>
      <c r="L70" s="324"/>
      <c r="M70" s="324"/>
      <c r="N70" s="324"/>
      <c r="O70" s="324"/>
      <c r="P70" s="324"/>
      <c r="Q70" s="411"/>
      <c r="R70" s="411"/>
      <c r="S70" s="411"/>
      <c r="T70" s="411"/>
      <c r="U70" s="411"/>
      <c r="V70" s="411"/>
    </row>
    <row r="71" spans="1:24" ht="12" customHeight="1" thickBot="1">
      <c r="B71" s="1342" t="s">
        <v>894</v>
      </c>
      <c r="C71" s="1342"/>
      <c r="D71" s="1342"/>
      <c r="E71" s="1342"/>
      <c r="F71" s="1342"/>
      <c r="G71" s="1342"/>
      <c r="H71" s="1342"/>
      <c r="I71" s="1342"/>
      <c r="J71" s="526" t="s">
        <v>895</v>
      </c>
      <c r="K71" s="324"/>
      <c r="L71" s="324"/>
      <c r="M71" s="324"/>
      <c r="N71" s="324"/>
      <c r="O71" s="324"/>
      <c r="P71" s="324"/>
      <c r="Q71" s="411"/>
      <c r="R71" s="411"/>
      <c r="S71" s="411"/>
      <c r="T71" s="411"/>
      <c r="U71" s="411"/>
      <c r="V71" s="411"/>
    </row>
    <row r="72" spans="1:24" ht="12" customHeight="1" thickBot="1">
      <c r="B72" s="1340" t="s">
        <v>66</v>
      </c>
      <c r="C72" s="1340"/>
      <c r="D72" s="1340"/>
      <c r="E72" s="367">
        <f>C73/4</f>
        <v>0.56770833333333337</v>
      </c>
      <c r="F72" s="1341"/>
      <c r="G72" s="1341"/>
      <c r="H72" s="368"/>
      <c r="I72" s="366" t="s">
        <v>67</v>
      </c>
      <c r="J72" s="369">
        <f>SUM(B74:B128)</f>
        <v>48</v>
      </c>
      <c r="K72" s="324"/>
      <c r="L72" s="324"/>
      <c r="M72" s="324"/>
      <c r="N72" s="324"/>
      <c r="O72" s="324"/>
      <c r="P72" s="324"/>
      <c r="Q72" s="411"/>
      <c r="R72" s="411"/>
      <c r="S72" s="411"/>
      <c r="T72" s="411"/>
      <c r="U72" s="411"/>
      <c r="V72" s="411"/>
    </row>
    <row r="73" spans="1:24" ht="12" customHeight="1" thickBot="1">
      <c r="B73" s="46"/>
      <c r="C73" s="47">
        <f>AVERAGE(C75:C128)</f>
        <v>2.2708333333333335</v>
      </c>
      <c r="D73" s="48" t="s">
        <v>68</v>
      </c>
      <c r="E73" s="48" t="s">
        <v>69</v>
      </c>
      <c r="F73" s="48" t="s">
        <v>70</v>
      </c>
      <c r="G73" s="48"/>
      <c r="H73" s="48" t="s">
        <v>71</v>
      </c>
      <c r="I73" s="49" t="s">
        <v>72</v>
      </c>
      <c r="J73" s="50" t="s">
        <v>896</v>
      </c>
      <c r="K73" s="257" t="s">
        <v>74</v>
      </c>
      <c r="L73" s="257" t="s">
        <v>75</v>
      </c>
      <c r="M73" s="257" t="s">
        <v>846</v>
      </c>
      <c r="N73" s="257" t="s">
        <v>77</v>
      </c>
      <c r="O73" s="257" t="s">
        <v>78</v>
      </c>
      <c r="P73" s="257" t="s">
        <v>79</v>
      </c>
      <c r="Q73" s="1081" t="s">
        <v>80</v>
      </c>
      <c r="R73" s="52" t="s">
        <v>81</v>
      </c>
      <c r="S73" s="53" t="s">
        <v>82</v>
      </c>
      <c r="T73" s="54" t="s">
        <v>83</v>
      </c>
      <c r="U73" s="921" t="s">
        <v>6120</v>
      </c>
      <c r="V73" s="54" t="s">
        <v>6121</v>
      </c>
    </row>
    <row r="74" spans="1:24" ht="12" customHeight="1">
      <c r="B74" s="56" t="s">
        <v>84</v>
      </c>
      <c r="C74" s="448" t="s">
        <v>85</v>
      </c>
      <c r="D74" s="527"/>
      <c r="E74" s="527"/>
      <c r="F74" s="527"/>
      <c r="G74" s="528"/>
      <c r="H74" s="529"/>
      <c r="I74" s="529" t="s">
        <v>86</v>
      </c>
      <c r="J74" s="530"/>
      <c r="K74" s="531"/>
      <c r="L74" s="531"/>
      <c r="M74" s="531"/>
      <c r="N74" s="531"/>
      <c r="O74" s="531"/>
      <c r="P74" s="531"/>
      <c r="Q74" s="1176"/>
      <c r="R74" s="1174"/>
      <c r="S74" s="532"/>
      <c r="T74" s="914"/>
      <c r="U74" s="532"/>
      <c r="V74" s="533"/>
    </row>
    <row r="75" spans="1:24" ht="12.5">
      <c r="B75" s="65">
        <v>1</v>
      </c>
      <c r="C75" s="66">
        <f>IF(E75="A",4,IF(E75="B",3,IF(E75="C",2,IF(E75="D",1,0))))</f>
        <v>2</v>
      </c>
      <c r="D75" s="998" t="s">
        <v>87</v>
      </c>
      <c r="E75" s="1010" t="s">
        <v>90</v>
      </c>
      <c r="F75" s="998" t="s">
        <v>68</v>
      </c>
      <c r="G75" s="1021"/>
      <c r="H75" s="1004" t="s">
        <v>88</v>
      </c>
      <c r="I75" s="1000" t="s">
        <v>533</v>
      </c>
      <c r="J75" s="1001" t="s">
        <v>616</v>
      </c>
      <c r="K75" s="811"/>
      <c r="L75" s="811"/>
      <c r="M75" s="811"/>
      <c r="N75" s="811"/>
      <c r="O75" s="811"/>
      <c r="P75" s="811">
        <v>5100</v>
      </c>
      <c r="Q75" s="1066">
        <v>5200</v>
      </c>
      <c r="R75" s="1026"/>
      <c r="S75" s="1005"/>
      <c r="T75" s="1005"/>
      <c r="U75" s="1002"/>
      <c r="V75" s="1006"/>
      <c r="W75" s="109"/>
      <c r="X75" s="188"/>
    </row>
    <row r="76" spans="1:24" ht="12.75" customHeight="1">
      <c r="A76" s="320"/>
      <c r="B76" s="65">
        <v>1</v>
      </c>
      <c r="C76" s="66">
        <f>IF(E76="A",1,IF(E76="B",1,0))</f>
        <v>0</v>
      </c>
      <c r="D76" s="1253" t="s">
        <v>87</v>
      </c>
      <c r="E76" s="1254" t="s">
        <v>90</v>
      </c>
      <c r="F76" s="1253" t="s">
        <v>87</v>
      </c>
      <c r="G76" s="78"/>
      <c r="H76" s="100" t="s">
        <v>88</v>
      </c>
      <c r="I76" s="826" t="s">
        <v>6391</v>
      </c>
      <c r="J76" s="81" t="s">
        <v>14</v>
      </c>
      <c r="K76" s="72"/>
      <c r="L76" s="72"/>
      <c r="M76" s="72"/>
      <c r="N76" s="72"/>
      <c r="O76" s="72"/>
      <c r="P76" s="72"/>
      <c r="Q76" s="833">
        <v>2160</v>
      </c>
      <c r="R76" s="822">
        <v>3600</v>
      </c>
      <c r="S76" s="769">
        <v>3600</v>
      </c>
      <c r="T76" s="880"/>
      <c r="U76" s="880"/>
      <c r="V76" s="110"/>
    </row>
    <row r="77" spans="1:24" ht="12.75" customHeight="1">
      <c r="A77" s="111"/>
      <c r="B77" s="65">
        <v>1</v>
      </c>
      <c r="C77" s="66">
        <f>IF(E77="A",4,IF(E77="B",3,IF(E77="C",2,IF(E77="D",1,0))))</f>
        <v>2</v>
      </c>
      <c r="D77" s="1030" t="s">
        <v>87</v>
      </c>
      <c r="E77" s="1033" t="s">
        <v>90</v>
      </c>
      <c r="F77" s="1034" t="s">
        <v>68</v>
      </c>
      <c r="G77" s="78"/>
      <c r="H77" s="100" t="s">
        <v>88</v>
      </c>
      <c r="I77" s="101" t="s">
        <v>6131</v>
      </c>
      <c r="J77" s="1023" t="s">
        <v>1056</v>
      </c>
      <c r="K77" s="72"/>
      <c r="L77" s="72"/>
      <c r="M77" s="72"/>
      <c r="N77" s="72"/>
      <c r="O77" s="72"/>
      <c r="P77" s="72">
        <v>210</v>
      </c>
      <c r="Q77" s="1063">
        <v>350</v>
      </c>
      <c r="R77" s="1026"/>
      <c r="S77" s="1027"/>
      <c r="T77" s="1028"/>
      <c r="U77" s="1028"/>
      <c r="V77" s="1029"/>
    </row>
    <row r="78" spans="1:24" s="283" customFormat="1" ht="12.75" customHeight="1">
      <c r="A78"/>
      <c r="B78" s="534"/>
      <c r="C78" s="535"/>
      <c r="D78" s="536"/>
      <c r="E78" s="536"/>
      <c r="F78" s="536"/>
      <c r="G78" s="537"/>
      <c r="H78" s="535"/>
      <c r="I78" s="529" t="s">
        <v>93</v>
      </c>
      <c r="J78" s="538"/>
      <c r="K78" s="301"/>
      <c r="L78" s="301"/>
      <c r="M78" s="301"/>
      <c r="N78" s="301"/>
      <c r="O78" s="301"/>
      <c r="P78" s="301"/>
      <c r="Q78" s="1177"/>
      <c r="R78" s="1175"/>
      <c r="S78" s="539"/>
      <c r="T78" s="915"/>
      <c r="U78" s="539"/>
      <c r="V78" s="540"/>
    </row>
    <row r="79" spans="1:24" ht="12.75" customHeight="1">
      <c r="B79" s="65">
        <v>1</v>
      </c>
      <c r="C79" s="66">
        <f t="shared" ref="C79:C90" si="4">IF(E79="A",4,IF(E79="B",3,IF(E79="C",2,IF(E79="D",1,0))))</f>
        <v>3</v>
      </c>
      <c r="D79" s="823" t="s">
        <v>87</v>
      </c>
      <c r="E79" s="823" t="s">
        <v>87</v>
      </c>
      <c r="F79" s="824" t="s">
        <v>90</v>
      </c>
      <c r="G79" s="78"/>
      <c r="H79" s="100" t="s">
        <v>225</v>
      </c>
      <c r="I79" s="101" t="s">
        <v>5952</v>
      </c>
      <c r="J79" s="81" t="s">
        <v>14</v>
      </c>
      <c r="K79" s="72"/>
      <c r="L79" s="72"/>
      <c r="M79" s="72"/>
      <c r="N79" s="72"/>
      <c r="O79" s="72">
        <v>1400</v>
      </c>
      <c r="P79" s="72">
        <v>1400</v>
      </c>
      <c r="Q79" s="1063">
        <v>1400</v>
      </c>
      <c r="R79" s="108"/>
      <c r="S79" s="73"/>
      <c r="T79" s="880"/>
      <c r="U79" s="73"/>
      <c r="V79" s="196"/>
    </row>
    <row r="80" spans="1:24" ht="12.75" customHeight="1">
      <c r="B80" s="65">
        <v>1</v>
      </c>
      <c r="C80" s="66">
        <f t="shared" si="4"/>
        <v>3</v>
      </c>
      <c r="D80" s="823" t="s">
        <v>87</v>
      </c>
      <c r="E80" s="823" t="s">
        <v>87</v>
      </c>
      <c r="F80" s="823" t="s">
        <v>68</v>
      </c>
      <c r="G80" s="78"/>
      <c r="H80" s="100" t="s">
        <v>94</v>
      </c>
      <c r="I80" s="101" t="s">
        <v>5953</v>
      </c>
      <c r="J80" s="81" t="s">
        <v>616</v>
      </c>
      <c r="K80" s="72"/>
      <c r="L80" s="72"/>
      <c r="M80" s="72"/>
      <c r="N80" s="72"/>
      <c r="O80" s="72">
        <v>900</v>
      </c>
      <c r="P80" s="72">
        <v>900</v>
      </c>
      <c r="Q80" s="1063">
        <v>900</v>
      </c>
      <c r="R80" s="108"/>
      <c r="S80" s="73"/>
      <c r="T80" s="880"/>
      <c r="U80" s="73"/>
      <c r="V80" s="196"/>
    </row>
    <row r="81" spans="1:24" ht="12.75" customHeight="1">
      <c r="A81" s="111"/>
      <c r="B81" s="65">
        <v>1</v>
      </c>
      <c r="C81" s="66">
        <f t="shared" si="4"/>
        <v>0</v>
      </c>
      <c r="D81" s="1033" t="s">
        <v>90</v>
      </c>
      <c r="E81" s="1032" t="s">
        <v>99</v>
      </c>
      <c r="F81" s="1034" t="s">
        <v>68</v>
      </c>
      <c r="G81" s="78"/>
      <c r="H81" s="100" t="s">
        <v>362</v>
      </c>
      <c r="I81" s="101" t="s">
        <v>6145</v>
      </c>
      <c r="J81" s="1023" t="s">
        <v>14</v>
      </c>
      <c r="K81" s="72"/>
      <c r="L81" s="72"/>
      <c r="M81" s="72"/>
      <c r="N81" s="72"/>
      <c r="O81" s="72"/>
      <c r="P81" s="72">
        <v>540</v>
      </c>
      <c r="Q81" s="1063">
        <v>900</v>
      </c>
      <c r="R81" s="1025">
        <v>900</v>
      </c>
      <c r="S81" s="1027"/>
      <c r="T81" s="1028"/>
      <c r="U81" s="1028"/>
      <c r="V81" s="1029"/>
    </row>
    <row r="82" spans="1:24" s="55" customFormat="1" ht="12.75" customHeight="1">
      <c r="A82"/>
      <c r="B82" s="65">
        <v>1</v>
      </c>
      <c r="C82" s="66">
        <f>IF(E82="A",4,IF(E82="B",3,IF(E82="C",2,IF(E82="D",1,0))))</f>
        <v>1</v>
      </c>
      <c r="D82" s="76" t="s">
        <v>87</v>
      </c>
      <c r="E82" s="99" t="s">
        <v>70</v>
      </c>
      <c r="F82" s="76" t="s">
        <v>68</v>
      </c>
      <c r="G82" s="78"/>
      <c r="H82" s="96" t="s">
        <v>94</v>
      </c>
      <c r="I82" s="107" t="s">
        <v>494</v>
      </c>
      <c r="J82" s="81" t="s">
        <v>7</v>
      </c>
      <c r="K82" s="72"/>
      <c r="L82" s="72"/>
      <c r="M82" s="72"/>
      <c r="N82" s="72">
        <v>300</v>
      </c>
      <c r="O82" s="72">
        <v>300</v>
      </c>
      <c r="P82" s="72">
        <v>300</v>
      </c>
      <c r="Q82" s="1096">
        <v>300</v>
      </c>
      <c r="R82" s="1136"/>
      <c r="S82" s="342"/>
      <c r="T82" s="975"/>
      <c r="U82" s="342"/>
      <c r="V82" s="343"/>
    </row>
    <row r="83" spans="1:24" ht="12.5">
      <c r="B83" s="65">
        <v>1</v>
      </c>
      <c r="C83" s="66">
        <f>IF(E83="A",4,IF(E83="B",3,IF(E83="C",2,IF(E83="D",1,0))))</f>
        <v>2</v>
      </c>
      <c r="D83" s="1038" t="s">
        <v>87</v>
      </c>
      <c r="E83" s="1045" t="s">
        <v>90</v>
      </c>
      <c r="F83" s="1045" t="s">
        <v>90</v>
      </c>
      <c r="G83" s="1007"/>
      <c r="H83" s="1039" t="s">
        <v>101</v>
      </c>
      <c r="I83" s="1000" t="s">
        <v>581</v>
      </c>
      <c r="J83" s="1023" t="s">
        <v>1056</v>
      </c>
      <c r="K83" s="72"/>
      <c r="L83" s="72"/>
      <c r="M83" s="72"/>
      <c r="N83" s="72"/>
      <c r="O83" s="72"/>
      <c r="P83" s="72"/>
      <c r="Q83" s="1024">
        <v>4200</v>
      </c>
      <c r="R83" s="1044">
        <v>4300</v>
      </c>
      <c r="S83" s="1036">
        <v>4400</v>
      </c>
      <c r="T83" s="1044">
        <v>4500</v>
      </c>
      <c r="U83" s="1042"/>
      <c r="V83" s="1043"/>
      <c r="W83" s="109"/>
      <c r="X83" s="188"/>
    </row>
    <row r="84" spans="1:24" ht="12.75" customHeight="1">
      <c r="A84" s="320"/>
      <c r="B84" s="65">
        <v>1</v>
      </c>
      <c r="C84" s="66">
        <f>IF(E84="A",1,IF(E84="B",1,0))</f>
        <v>1</v>
      </c>
      <c r="D84" s="1254" t="s">
        <v>90</v>
      </c>
      <c r="E84" s="1253" t="s">
        <v>87</v>
      </c>
      <c r="F84" s="1255" t="s">
        <v>99</v>
      </c>
      <c r="G84" s="78"/>
      <c r="H84" s="100" t="s">
        <v>368</v>
      </c>
      <c r="I84" s="826" t="s">
        <v>6439</v>
      </c>
      <c r="J84" s="81" t="s">
        <v>10</v>
      </c>
      <c r="K84" s="72"/>
      <c r="L84" s="72"/>
      <c r="M84" s="72"/>
      <c r="N84" s="72"/>
      <c r="O84" s="72"/>
      <c r="P84" s="72"/>
      <c r="Q84" s="833">
        <v>500</v>
      </c>
      <c r="R84" s="822">
        <v>500</v>
      </c>
      <c r="S84" s="73"/>
      <c r="T84" s="880"/>
      <c r="U84" s="880"/>
      <c r="V84" s="110"/>
    </row>
    <row r="85" spans="1:24" ht="12.75" customHeight="1">
      <c r="A85" s="111"/>
      <c r="B85" s="124">
        <v>1</v>
      </c>
      <c r="C85" s="66">
        <f>IF(E85="A",4,IF(E85="B",3,IF(E85="C",2,IF(E85="D",1,0))))</f>
        <v>2</v>
      </c>
      <c r="D85" s="1038" t="s">
        <v>68</v>
      </c>
      <c r="E85" s="1045" t="s">
        <v>90</v>
      </c>
      <c r="F85" s="1038" t="s">
        <v>87</v>
      </c>
      <c r="G85" s="1007"/>
      <c r="H85" s="69" t="s">
        <v>101</v>
      </c>
      <c r="I85" s="1256" t="s">
        <v>1133</v>
      </c>
      <c r="J85" s="1023" t="s">
        <v>17</v>
      </c>
      <c r="K85" s="997"/>
      <c r="L85" s="997"/>
      <c r="M85" s="997"/>
      <c r="N85" s="997"/>
      <c r="O85" s="997"/>
      <c r="P85" s="997"/>
      <c r="Q85" s="1024">
        <v>3400</v>
      </c>
      <c r="R85" s="1044">
        <v>3500</v>
      </c>
      <c r="S85" s="1027"/>
      <c r="T85" s="1040"/>
      <c r="U85" s="1042"/>
      <c r="V85" s="1043"/>
      <c r="X85" s="188"/>
    </row>
    <row r="86" spans="1:24" ht="12.75" customHeight="1">
      <c r="A86" s="320"/>
      <c r="B86" s="65">
        <v>1</v>
      </c>
      <c r="C86" s="66">
        <f>IF(E86="A",1,IF(E86="B",1,0))</f>
        <v>1</v>
      </c>
      <c r="D86" s="1253" t="s">
        <v>87</v>
      </c>
      <c r="E86" s="1253" t="s">
        <v>68</v>
      </c>
      <c r="F86" s="1255" t="s">
        <v>70</v>
      </c>
      <c r="G86" s="78"/>
      <c r="H86" s="100" t="s">
        <v>101</v>
      </c>
      <c r="I86" s="826" t="s">
        <v>6438</v>
      </c>
      <c r="J86" s="81" t="s">
        <v>616</v>
      </c>
      <c r="K86" s="72"/>
      <c r="L86" s="72"/>
      <c r="M86" s="72"/>
      <c r="N86" s="72"/>
      <c r="O86" s="72"/>
      <c r="P86" s="72"/>
      <c r="Q86" s="833">
        <v>350</v>
      </c>
      <c r="R86" s="822">
        <v>350</v>
      </c>
      <c r="S86" s="73"/>
      <c r="T86" s="880"/>
      <c r="U86" s="880"/>
      <c r="V86" s="110"/>
    </row>
    <row r="87" spans="1:24" ht="12.75" customHeight="1">
      <c r="A87" s="1022"/>
      <c r="B87" s="65">
        <v>1</v>
      </c>
      <c r="C87" s="66">
        <f t="shared" si="4"/>
        <v>3</v>
      </c>
      <c r="D87" s="1032" t="s">
        <v>99</v>
      </c>
      <c r="E87" s="1030" t="s">
        <v>87</v>
      </c>
      <c r="F87" s="1031" t="s">
        <v>90</v>
      </c>
      <c r="G87" s="78"/>
      <c r="H87" s="100" t="s">
        <v>101</v>
      </c>
      <c r="I87" s="101" t="s">
        <v>6167</v>
      </c>
      <c r="J87" s="1023" t="s">
        <v>7</v>
      </c>
      <c r="K87" s="72"/>
      <c r="L87" s="72"/>
      <c r="M87" s="72"/>
      <c r="N87" s="72"/>
      <c r="O87" s="72"/>
      <c r="P87" s="72">
        <v>540</v>
      </c>
      <c r="Q87" s="1063">
        <v>900</v>
      </c>
      <c r="R87" s="1025">
        <v>900</v>
      </c>
      <c r="S87" s="1027"/>
      <c r="T87" s="1028"/>
      <c r="U87" s="1028"/>
      <c r="V87" s="1029"/>
    </row>
    <row r="88" spans="1:24" ht="12.75" customHeight="1">
      <c r="B88" s="65">
        <v>1</v>
      </c>
      <c r="C88" s="66">
        <f t="shared" si="4"/>
        <v>2</v>
      </c>
      <c r="D88" s="76" t="s">
        <v>68</v>
      </c>
      <c r="E88" s="77" t="s">
        <v>90</v>
      </c>
      <c r="F88" s="77" t="s">
        <v>90</v>
      </c>
      <c r="G88" s="78"/>
      <c r="H88" s="96" t="s">
        <v>101</v>
      </c>
      <c r="I88" s="107" t="s">
        <v>908</v>
      </c>
      <c r="J88" s="81" t="s">
        <v>17</v>
      </c>
      <c r="K88" s="72"/>
      <c r="L88" s="72">
        <v>505</v>
      </c>
      <c r="M88" s="72">
        <v>505</v>
      </c>
      <c r="N88" s="72">
        <v>605</v>
      </c>
      <c r="O88" s="72">
        <v>605</v>
      </c>
      <c r="P88" s="72">
        <v>1500</v>
      </c>
      <c r="Q88" s="1024">
        <v>1500</v>
      </c>
      <c r="R88" s="829">
        <v>1500</v>
      </c>
      <c r="S88" s="102"/>
      <c r="T88" s="880"/>
      <c r="U88" s="73"/>
      <c r="V88" s="196"/>
    </row>
    <row r="89" spans="1:24" s="109" customFormat="1" ht="12.75" customHeight="1">
      <c r="A89" s="305"/>
      <c r="B89" s="65">
        <v>1</v>
      </c>
      <c r="C89" s="66">
        <v>2</v>
      </c>
      <c r="D89" s="1038" t="s">
        <v>87</v>
      </c>
      <c r="E89" s="1045" t="s">
        <v>90</v>
      </c>
      <c r="F89" s="1038" t="s">
        <v>68</v>
      </c>
      <c r="G89" s="1007"/>
      <c r="H89" s="1039" t="s">
        <v>104</v>
      </c>
      <c r="I89" s="1000" t="s">
        <v>585</v>
      </c>
      <c r="J89" s="1023" t="s">
        <v>6111</v>
      </c>
      <c r="K89" s="997"/>
      <c r="L89" s="997"/>
      <c r="M89" s="997"/>
      <c r="N89" s="997"/>
      <c r="O89" s="997"/>
      <c r="P89" s="997"/>
      <c r="Q89" s="1024">
        <v>2100</v>
      </c>
      <c r="R89" s="1044">
        <v>2200</v>
      </c>
      <c r="S89" s="1027"/>
      <c r="T89" s="1040"/>
      <c r="U89" s="1042"/>
      <c r="V89" s="1043"/>
      <c r="X89" s="188"/>
    </row>
    <row r="90" spans="1:24" s="109" customFormat="1" ht="12.75" customHeight="1">
      <c r="A90"/>
      <c r="B90" s="65">
        <v>1</v>
      </c>
      <c r="C90" s="66">
        <f t="shared" si="4"/>
        <v>4</v>
      </c>
      <c r="D90" s="76" t="s">
        <v>87</v>
      </c>
      <c r="E90" s="76" t="s">
        <v>68</v>
      </c>
      <c r="F90" s="77" t="s">
        <v>90</v>
      </c>
      <c r="G90" s="95"/>
      <c r="H90" s="96" t="s">
        <v>104</v>
      </c>
      <c r="I90" s="70" t="s">
        <v>910</v>
      </c>
      <c r="J90" s="71" t="s">
        <v>6111</v>
      </c>
      <c r="K90" s="72">
        <v>1500</v>
      </c>
      <c r="L90" s="72">
        <v>2000</v>
      </c>
      <c r="M90" s="72">
        <v>2500</v>
      </c>
      <c r="N90" s="72">
        <v>2600</v>
      </c>
      <c r="O90" s="72">
        <v>2600</v>
      </c>
      <c r="P90" s="72">
        <v>2600</v>
      </c>
      <c r="Q90" s="1094">
        <v>2600</v>
      </c>
      <c r="R90" s="1073"/>
      <c r="S90" s="97"/>
      <c r="T90" s="886"/>
      <c r="U90" s="97"/>
      <c r="V90" s="98"/>
    </row>
    <row r="91" spans="1:24" ht="12.75" customHeight="1">
      <c r="B91" s="534"/>
      <c r="C91" s="535"/>
      <c r="D91" s="536"/>
      <c r="E91" s="536"/>
      <c r="F91" s="536"/>
      <c r="G91" s="537"/>
      <c r="H91" s="535"/>
      <c r="I91" s="529" t="s">
        <v>107</v>
      </c>
      <c r="J91" s="538"/>
      <c r="K91" s="301"/>
      <c r="L91" s="301"/>
      <c r="M91" s="301"/>
      <c r="N91" s="301"/>
      <c r="O91" s="301"/>
      <c r="P91" s="301"/>
      <c r="Q91" s="1177"/>
      <c r="R91" s="1175"/>
      <c r="S91" s="539"/>
      <c r="T91" s="915"/>
      <c r="U91" s="539"/>
      <c r="V91" s="540"/>
    </row>
    <row r="92" spans="1:24" ht="12.75" customHeight="1">
      <c r="A92" s="1022"/>
      <c r="B92" s="65">
        <v>1</v>
      </c>
      <c r="C92" s="66">
        <f t="shared" ref="C92:C100" si="5">IF(E92="A",4,IF(E92="B",3,IF(E92="C",2,IF(E92="D",1,0))))</f>
        <v>2</v>
      </c>
      <c r="D92" s="1030" t="s">
        <v>87</v>
      </c>
      <c r="E92" s="1033" t="s">
        <v>90</v>
      </c>
      <c r="F92" s="1034" t="s">
        <v>87</v>
      </c>
      <c r="G92" s="78"/>
      <c r="H92" s="100" t="s">
        <v>240</v>
      </c>
      <c r="I92" s="101" t="s">
        <v>6204</v>
      </c>
      <c r="J92" s="1023" t="s">
        <v>10</v>
      </c>
      <c r="K92" s="72"/>
      <c r="L92" s="72"/>
      <c r="M92" s="72"/>
      <c r="N92" s="72"/>
      <c r="O92" s="72"/>
      <c r="P92" s="72">
        <v>840</v>
      </c>
      <c r="Q92" s="1063">
        <v>1400</v>
      </c>
      <c r="R92" s="1025">
        <v>1400</v>
      </c>
      <c r="S92" s="1027"/>
      <c r="T92" s="1028"/>
      <c r="U92" s="1028"/>
      <c r="V92" s="1029"/>
    </row>
    <row r="93" spans="1:24" ht="12.75" customHeight="1">
      <c r="B93" s="65">
        <v>1</v>
      </c>
      <c r="C93" s="66">
        <f t="shared" si="5"/>
        <v>2</v>
      </c>
      <c r="D93" s="823" t="s">
        <v>68</v>
      </c>
      <c r="E93" s="824" t="s">
        <v>90</v>
      </c>
      <c r="F93" s="824" t="s">
        <v>90</v>
      </c>
      <c r="G93" s="78"/>
      <c r="H93" s="100" t="s">
        <v>116</v>
      </c>
      <c r="I93" s="101" t="s">
        <v>5996</v>
      </c>
      <c r="J93" s="81" t="s">
        <v>7</v>
      </c>
      <c r="K93" s="72"/>
      <c r="L93" s="72"/>
      <c r="M93" s="72"/>
      <c r="N93" s="72"/>
      <c r="O93" s="72">
        <v>840</v>
      </c>
      <c r="P93" s="72">
        <v>1400</v>
      </c>
      <c r="Q93" s="1063">
        <v>1400</v>
      </c>
      <c r="R93" s="108"/>
      <c r="S93" s="73"/>
      <c r="T93" s="880"/>
      <c r="U93" s="73"/>
      <c r="V93" s="196"/>
    </row>
    <row r="94" spans="1:24" ht="12.75" customHeight="1">
      <c r="B94" s="65">
        <v>1</v>
      </c>
      <c r="C94" s="66">
        <f t="shared" si="5"/>
        <v>4</v>
      </c>
      <c r="D94" s="823" t="s">
        <v>87</v>
      </c>
      <c r="E94" s="823" t="s">
        <v>68</v>
      </c>
      <c r="F94" s="823" t="s">
        <v>68</v>
      </c>
      <c r="G94" s="78"/>
      <c r="H94" s="100" t="s">
        <v>114</v>
      </c>
      <c r="I94" s="101" t="s">
        <v>6015</v>
      </c>
      <c r="J94" s="81" t="s">
        <v>6111</v>
      </c>
      <c r="K94" s="72"/>
      <c r="L94" s="72"/>
      <c r="M94" s="72"/>
      <c r="N94" s="72"/>
      <c r="O94" s="72">
        <v>750</v>
      </c>
      <c r="P94" s="72">
        <v>750</v>
      </c>
      <c r="Q94" s="1064">
        <v>900</v>
      </c>
      <c r="R94" s="829">
        <v>1000</v>
      </c>
      <c r="S94" s="73"/>
      <c r="T94" s="880"/>
      <c r="U94" s="73"/>
      <c r="V94" s="196"/>
    </row>
    <row r="95" spans="1:24" ht="12.75" customHeight="1">
      <c r="A95" s="320"/>
      <c r="B95" s="65">
        <v>1</v>
      </c>
      <c r="C95" s="66">
        <f t="shared" ref="C95" si="6">IF(E95="A",1,IF(E95="B",1,0))</f>
        <v>0</v>
      </c>
      <c r="D95" s="1253" t="s">
        <v>87</v>
      </c>
      <c r="E95" s="1254" t="s">
        <v>90</v>
      </c>
      <c r="F95" s="1255" t="s">
        <v>99</v>
      </c>
      <c r="G95" s="78"/>
      <c r="H95" s="100" t="s">
        <v>114</v>
      </c>
      <c r="I95" s="826" t="s">
        <v>6481</v>
      </c>
      <c r="J95" s="81" t="s">
        <v>616</v>
      </c>
      <c r="K95" s="72"/>
      <c r="L95" s="72"/>
      <c r="M95" s="72"/>
      <c r="N95" s="72"/>
      <c r="O95" s="72"/>
      <c r="P95" s="72"/>
      <c r="Q95" s="833">
        <v>200</v>
      </c>
      <c r="R95" s="822">
        <v>200</v>
      </c>
      <c r="S95" s="73"/>
      <c r="T95" s="880"/>
      <c r="U95" s="880"/>
      <c r="V95" s="110"/>
    </row>
    <row r="96" spans="1:24" ht="12.5">
      <c r="B96" s="65">
        <v>1</v>
      </c>
      <c r="C96" s="66">
        <v>4</v>
      </c>
      <c r="D96" s="1038" t="s">
        <v>87</v>
      </c>
      <c r="E96" s="1038" t="s">
        <v>68</v>
      </c>
      <c r="F96" s="1045" t="s">
        <v>90</v>
      </c>
      <c r="G96" s="1007"/>
      <c r="H96" s="1039" t="s">
        <v>90</v>
      </c>
      <c r="I96" s="1000" t="s">
        <v>1033</v>
      </c>
      <c r="J96" s="1023" t="s">
        <v>1056</v>
      </c>
      <c r="K96" s="72"/>
      <c r="L96" s="72"/>
      <c r="M96" s="72"/>
      <c r="N96" s="72"/>
      <c r="O96" s="72"/>
      <c r="P96" s="72"/>
      <c r="Q96" s="1024">
        <v>3700</v>
      </c>
      <c r="R96" s="1044">
        <v>3800</v>
      </c>
      <c r="S96" s="1036">
        <v>3900</v>
      </c>
      <c r="T96" s="1044">
        <v>4000</v>
      </c>
      <c r="U96" s="1042"/>
      <c r="V96" s="1043"/>
      <c r="W96" s="109"/>
      <c r="X96" s="188"/>
    </row>
    <row r="97" spans="1:256" ht="12.75" customHeight="1">
      <c r="A97" s="111"/>
      <c r="B97" s="65">
        <v>1</v>
      </c>
      <c r="C97" s="66">
        <f t="shared" si="5"/>
        <v>2</v>
      </c>
      <c r="D97" s="1030" t="s">
        <v>87</v>
      </c>
      <c r="E97" s="1033" t="s">
        <v>90</v>
      </c>
      <c r="F97" s="1034" t="s">
        <v>68</v>
      </c>
      <c r="G97" s="78"/>
      <c r="H97" s="100" t="s">
        <v>110</v>
      </c>
      <c r="I97" s="101" t="s">
        <v>6218</v>
      </c>
      <c r="J97" s="1023" t="s">
        <v>17</v>
      </c>
      <c r="K97" s="72"/>
      <c r="L97" s="72"/>
      <c r="M97" s="72"/>
      <c r="N97" s="72"/>
      <c r="O97" s="72"/>
      <c r="P97" s="72">
        <v>300</v>
      </c>
      <c r="Q97" s="1063">
        <v>500</v>
      </c>
      <c r="R97" s="1026"/>
      <c r="S97" s="1027"/>
      <c r="T97" s="1028"/>
      <c r="U97" s="1028"/>
      <c r="V97" s="1029"/>
    </row>
    <row r="98" spans="1:256" s="109" customFormat="1" ht="12.5">
      <c r="A98" s="55"/>
      <c r="B98" s="65">
        <v>1</v>
      </c>
      <c r="C98" s="66">
        <v>3</v>
      </c>
      <c r="D98" s="1038" t="s">
        <v>87</v>
      </c>
      <c r="E98" s="1038" t="s">
        <v>87</v>
      </c>
      <c r="F98" s="1038" t="s">
        <v>68</v>
      </c>
      <c r="G98" s="1007"/>
      <c r="H98" s="1041" t="s">
        <v>110</v>
      </c>
      <c r="I98" s="1013" t="s">
        <v>5688</v>
      </c>
      <c r="J98" s="1023" t="s">
        <v>616</v>
      </c>
      <c r="K98" s="997"/>
      <c r="L98" s="997"/>
      <c r="M98" s="997"/>
      <c r="N98" s="997"/>
      <c r="O98" s="997"/>
      <c r="P98" s="997"/>
      <c r="Q98" s="1024">
        <v>2900</v>
      </c>
      <c r="R98" s="1044">
        <v>3000</v>
      </c>
      <c r="S98" s="1036">
        <v>3100</v>
      </c>
      <c r="T98" s="1044">
        <v>3200</v>
      </c>
      <c r="U98" s="1042"/>
      <c r="V98" s="1043"/>
      <c r="W98"/>
      <c r="X98" s="18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325" customFormat="1" ht="12.75" customHeight="1">
      <c r="A99" s="111"/>
      <c r="B99" s="65">
        <v>1</v>
      </c>
      <c r="C99" s="66">
        <f t="shared" si="5"/>
        <v>2</v>
      </c>
      <c r="D99" s="76" t="s">
        <v>87</v>
      </c>
      <c r="E99" s="77" t="s">
        <v>90</v>
      </c>
      <c r="F99" s="99" t="s">
        <v>70</v>
      </c>
      <c r="G99" s="78"/>
      <c r="H99" s="100" t="s">
        <v>114</v>
      </c>
      <c r="I99" s="101" t="s">
        <v>5765</v>
      </c>
      <c r="J99" s="81" t="s">
        <v>616</v>
      </c>
      <c r="K99" s="72"/>
      <c r="L99" s="72"/>
      <c r="M99" s="72"/>
      <c r="N99" s="72">
        <f>60%*O99</f>
        <v>1470</v>
      </c>
      <c r="O99" s="72">
        <v>2450</v>
      </c>
      <c r="P99" s="72">
        <v>2450</v>
      </c>
      <c r="Q99" s="1064">
        <v>2700</v>
      </c>
      <c r="R99" s="829">
        <v>2950</v>
      </c>
      <c r="S99" s="769">
        <v>3200</v>
      </c>
      <c r="T99" s="1047">
        <v>3450</v>
      </c>
      <c r="U99" s="73"/>
      <c r="V99" s="196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</row>
    <row r="100" spans="1:256" ht="12.75" customHeight="1">
      <c r="B100" s="124">
        <v>1</v>
      </c>
      <c r="C100" s="66">
        <f t="shared" si="5"/>
        <v>3</v>
      </c>
      <c r="D100" s="76" t="s">
        <v>87</v>
      </c>
      <c r="E100" s="76" t="s">
        <v>87</v>
      </c>
      <c r="F100" s="76" t="s">
        <v>87</v>
      </c>
      <c r="G100" s="284"/>
      <c r="H100" s="69" t="s">
        <v>188</v>
      </c>
      <c r="I100" s="70" t="s">
        <v>917</v>
      </c>
      <c r="J100" s="81" t="s">
        <v>1056</v>
      </c>
      <c r="K100" s="72">
        <v>4000</v>
      </c>
      <c r="L100" s="72">
        <v>4500</v>
      </c>
      <c r="M100" s="72">
        <v>4500</v>
      </c>
      <c r="N100" s="72">
        <v>4750</v>
      </c>
      <c r="O100" s="72">
        <v>5000</v>
      </c>
      <c r="P100" s="72">
        <v>5250</v>
      </c>
      <c r="Q100" s="1094">
        <v>5500</v>
      </c>
      <c r="R100" s="1073"/>
      <c r="S100" s="97"/>
      <c r="T100" s="886"/>
      <c r="U100" s="97"/>
      <c r="V100" s="98"/>
    </row>
    <row r="101" spans="1:256" ht="12.75" customHeight="1">
      <c r="B101" s="534"/>
      <c r="C101" s="535"/>
      <c r="D101" s="536"/>
      <c r="E101" s="536"/>
      <c r="F101" s="536"/>
      <c r="G101" s="537"/>
      <c r="H101" s="535"/>
      <c r="I101" s="529" t="s">
        <v>118</v>
      </c>
      <c r="J101" s="538"/>
      <c r="K101" s="301"/>
      <c r="L101" s="301"/>
      <c r="M101" s="301"/>
      <c r="N101" s="301"/>
      <c r="O101" s="301"/>
      <c r="P101" s="301"/>
      <c r="Q101" s="1177"/>
      <c r="R101" s="1175"/>
      <c r="S101" s="539"/>
      <c r="T101" s="915"/>
      <c r="U101" s="539"/>
      <c r="V101" s="540"/>
    </row>
    <row r="102" spans="1:256" ht="12.75" customHeight="1">
      <c r="B102" s="65">
        <v>1</v>
      </c>
      <c r="C102" s="66">
        <f t="shared" ref="C102:C107" si="7">IF(E102="A",4,IF(E102="B",3,IF(E102="C",2,IF(E102="D",1,0))))</f>
        <v>3</v>
      </c>
      <c r="D102" s="823" t="s">
        <v>68</v>
      </c>
      <c r="E102" s="823" t="s">
        <v>87</v>
      </c>
      <c r="F102" s="824" t="s">
        <v>90</v>
      </c>
      <c r="G102" s="78"/>
      <c r="H102" s="100" t="s">
        <v>122</v>
      </c>
      <c r="I102" s="101" t="s">
        <v>6024</v>
      </c>
      <c r="J102" s="81" t="s">
        <v>6111</v>
      </c>
      <c r="K102" s="72"/>
      <c r="L102" s="72"/>
      <c r="M102" s="72"/>
      <c r="N102" s="72"/>
      <c r="O102" s="72">
        <v>1485</v>
      </c>
      <c r="P102" s="72">
        <v>2475</v>
      </c>
      <c r="Q102" s="1063">
        <v>2475</v>
      </c>
      <c r="R102" s="108"/>
      <c r="S102" s="73"/>
      <c r="T102" s="880"/>
      <c r="U102" s="73"/>
      <c r="V102" s="196"/>
    </row>
    <row r="103" spans="1:256" ht="12.75" customHeight="1">
      <c r="A103" s="1022"/>
      <c r="B103" s="65">
        <v>1</v>
      </c>
      <c r="C103" s="66">
        <f t="shared" si="7"/>
        <v>4</v>
      </c>
      <c r="D103" s="1030" t="s">
        <v>68</v>
      </c>
      <c r="E103" s="1030" t="s">
        <v>68</v>
      </c>
      <c r="F103" s="1031" t="s">
        <v>90</v>
      </c>
      <c r="G103" s="78"/>
      <c r="H103" s="100" t="s">
        <v>122</v>
      </c>
      <c r="I103" s="101" t="s">
        <v>6259</v>
      </c>
      <c r="J103" s="1023" t="s">
        <v>1056</v>
      </c>
      <c r="K103" s="72"/>
      <c r="L103" s="72"/>
      <c r="M103" s="72"/>
      <c r="N103" s="72"/>
      <c r="O103" s="72"/>
      <c r="P103" s="72">
        <v>540</v>
      </c>
      <c r="Q103" s="1063">
        <v>900</v>
      </c>
      <c r="R103" s="1025">
        <v>900</v>
      </c>
      <c r="S103" s="1027"/>
      <c r="T103" s="1028"/>
      <c r="U103" s="1028"/>
      <c r="V103" s="1029"/>
    </row>
    <row r="104" spans="1:256" ht="12.5">
      <c r="B104" s="65">
        <v>1</v>
      </c>
      <c r="C104" s="66">
        <f t="shared" si="7"/>
        <v>1</v>
      </c>
      <c r="D104" s="1018" t="s">
        <v>90</v>
      </c>
      <c r="E104" s="1019" t="s">
        <v>70</v>
      </c>
      <c r="F104" s="1015" t="s">
        <v>87</v>
      </c>
      <c r="G104" s="1020"/>
      <c r="H104" s="1004" t="s">
        <v>122</v>
      </c>
      <c r="I104" s="1000" t="s">
        <v>682</v>
      </c>
      <c r="J104" s="1016" t="s">
        <v>1056</v>
      </c>
      <c r="K104" s="811"/>
      <c r="L104" s="811"/>
      <c r="M104" s="811"/>
      <c r="N104" s="811"/>
      <c r="O104" s="811"/>
      <c r="P104" s="811">
        <v>4000</v>
      </c>
      <c r="Q104" s="1066">
        <v>4200</v>
      </c>
      <c r="R104" s="1026"/>
      <c r="S104" s="1005"/>
      <c r="T104" s="1005"/>
      <c r="U104" s="1002"/>
      <c r="V104" s="1006"/>
      <c r="X104" s="188"/>
    </row>
    <row r="105" spans="1:256" ht="12.75" customHeight="1">
      <c r="B105" s="65">
        <v>1</v>
      </c>
      <c r="C105" s="66">
        <f t="shared" si="7"/>
        <v>2</v>
      </c>
      <c r="D105" s="824" t="s">
        <v>90</v>
      </c>
      <c r="E105" s="824" t="s">
        <v>90</v>
      </c>
      <c r="F105" s="823" t="s">
        <v>87</v>
      </c>
      <c r="G105" s="78"/>
      <c r="H105" s="100" t="s">
        <v>197</v>
      </c>
      <c r="I105" s="101" t="s">
        <v>6023</v>
      </c>
      <c r="J105" s="81" t="s">
        <v>10</v>
      </c>
      <c r="K105" s="72"/>
      <c r="L105" s="72"/>
      <c r="M105" s="72"/>
      <c r="N105" s="72"/>
      <c r="O105" s="72">
        <v>840</v>
      </c>
      <c r="P105" s="72">
        <v>1400</v>
      </c>
      <c r="Q105" s="1063">
        <v>1400</v>
      </c>
      <c r="R105" s="108"/>
      <c r="S105" s="73"/>
      <c r="T105" s="880"/>
      <c r="U105" s="73"/>
      <c r="V105" s="196"/>
    </row>
    <row r="106" spans="1:256" ht="12.75" customHeight="1">
      <c r="A106" s="111"/>
      <c r="B106" s="65">
        <v>1</v>
      </c>
      <c r="C106" s="66">
        <f t="shared" si="7"/>
        <v>4</v>
      </c>
      <c r="D106" s="76" t="s">
        <v>68</v>
      </c>
      <c r="E106" s="76" t="s">
        <v>68</v>
      </c>
      <c r="F106" s="99" t="s">
        <v>70</v>
      </c>
      <c r="G106" s="78"/>
      <c r="H106" s="100" t="s">
        <v>197</v>
      </c>
      <c r="I106" s="101" t="s">
        <v>5745</v>
      </c>
      <c r="J106" s="81" t="s">
        <v>14</v>
      </c>
      <c r="K106" s="72"/>
      <c r="L106" s="72"/>
      <c r="M106" s="72"/>
      <c r="N106" s="72">
        <f>60%*O106</f>
        <v>1455</v>
      </c>
      <c r="O106" s="72">
        <v>2425</v>
      </c>
      <c r="P106" s="72">
        <v>2425</v>
      </c>
      <c r="Q106" s="1064">
        <v>3500</v>
      </c>
      <c r="R106" s="829">
        <v>3500</v>
      </c>
      <c r="S106" s="73"/>
      <c r="T106" s="880"/>
      <c r="U106" s="73"/>
      <c r="V106" s="196"/>
    </row>
    <row r="107" spans="1:256" ht="12.75" customHeight="1">
      <c r="B107" s="65">
        <v>1</v>
      </c>
      <c r="C107" s="66">
        <f t="shared" si="7"/>
        <v>4</v>
      </c>
      <c r="D107" s="76" t="s">
        <v>68</v>
      </c>
      <c r="E107" s="76" t="s">
        <v>68</v>
      </c>
      <c r="F107" s="99" t="s">
        <v>70</v>
      </c>
      <c r="G107" s="95"/>
      <c r="H107" s="79" t="s">
        <v>251</v>
      </c>
      <c r="I107" s="387" t="s">
        <v>924</v>
      </c>
      <c r="J107" s="71" t="s">
        <v>6111</v>
      </c>
      <c r="K107" s="82"/>
      <c r="L107" s="82"/>
      <c r="M107" s="82">
        <v>706</v>
      </c>
      <c r="N107" s="82">
        <v>706</v>
      </c>
      <c r="O107" s="82">
        <v>806</v>
      </c>
      <c r="P107" s="82">
        <v>906</v>
      </c>
      <c r="Q107" s="1085">
        <v>1500</v>
      </c>
      <c r="R107" s="1074">
        <v>2000</v>
      </c>
      <c r="S107" s="542"/>
      <c r="T107" s="918"/>
      <c r="U107" s="542"/>
      <c r="V107" s="633"/>
    </row>
    <row r="108" spans="1:256" s="109" customFormat="1" ht="12.75" customHeight="1">
      <c r="A108"/>
      <c r="B108" s="534"/>
      <c r="C108" s="535"/>
      <c r="D108" s="536"/>
      <c r="E108" s="536"/>
      <c r="F108" s="536"/>
      <c r="G108" s="537"/>
      <c r="H108" s="535"/>
      <c r="I108" s="543" t="s">
        <v>125</v>
      </c>
      <c r="J108" s="538"/>
      <c r="K108" s="301"/>
      <c r="L108" s="301"/>
      <c r="M108" s="301"/>
      <c r="N108" s="301"/>
      <c r="O108" s="301"/>
      <c r="P108" s="301"/>
      <c r="Q108" s="1177"/>
      <c r="R108" s="1175"/>
      <c r="S108" s="539"/>
      <c r="T108" s="915"/>
      <c r="U108" s="539"/>
      <c r="V108" s="540"/>
    </row>
    <row r="109" spans="1:256" ht="12.75" customHeight="1">
      <c r="B109" s="65">
        <v>1</v>
      </c>
      <c r="C109" s="66">
        <f t="shared" ref="C109:C116" si="8">IF(E109="A",4,IF(E109="B",3,IF(E109="C",2,IF(E109="D",1,0))))</f>
        <v>3</v>
      </c>
      <c r="D109" s="824" t="s">
        <v>90</v>
      </c>
      <c r="E109" s="823" t="s">
        <v>87</v>
      </c>
      <c r="F109" s="825" t="s">
        <v>70</v>
      </c>
      <c r="G109" s="78"/>
      <c r="H109" s="100" t="s">
        <v>129</v>
      </c>
      <c r="I109" s="101" t="s">
        <v>6043</v>
      </c>
      <c r="J109" s="81" t="s">
        <v>10</v>
      </c>
      <c r="K109" s="72"/>
      <c r="L109" s="72"/>
      <c r="M109" s="72"/>
      <c r="N109" s="72"/>
      <c r="O109" s="72">
        <v>1400</v>
      </c>
      <c r="P109" s="72">
        <v>1400</v>
      </c>
      <c r="Q109" s="1063">
        <v>1400</v>
      </c>
      <c r="R109" s="108"/>
      <c r="S109" s="73"/>
      <c r="T109" s="880"/>
      <c r="U109" s="73"/>
      <c r="V109" s="196"/>
    </row>
    <row r="110" spans="1:256" ht="12.75" customHeight="1">
      <c r="A110" s="111"/>
      <c r="B110" s="65">
        <v>1</v>
      </c>
      <c r="C110" s="66">
        <f t="shared" si="8"/>
        <v>0</v>
      </c>
      <c r="D110" s="1030" t="s">
        <v>87</v>
      </c>
      <c r="E110" s="1032" t="s">
        <v>99</v>
      </c>
      <c r="F110" s="1034" t="s">
        <v>68</v>
      </c>
      <c r="G110" s="78"/>
      <c r="H110" s="100" t="s">
        <v>129</v>
      </c>
      <c r="I110" s="101" t="s">
        <v>6291</v>
      </c>
      <c r="J110" s="1023" t="s">
        <v>14</v>
      </c>
      <c r="K110" s="72"/>
      <c r="L110" s="72"/>
      <c r="M110" s="72"/>
      <c r="N110" s="72"/>
      <c r="O110" s="72"/>
      <c r="P110" s="72">
        <v>1400</v>
      </c>
      <c r="Q110" s="1063">
        <v>1400</v>
      </c>
      <c r="R110" s="1025">
        <v>1400</v>
      </c>
      <c r="S110" s="1027"/>
      <c r="T110" s="1028"/>
      <c r="U110" s="1028"/>
      <c r="V110" s="1029"/>
    </row>
    <row r="111" spans="1:256" ht="12.75" customHeight="1">
      <c r="A111" s="320"/>
      <c r="B111" s="65">
        <v>1</v>
      </c>
      <c r="C111" s="66">
        <f>IF(E111="A",1,IF(E111="B",1,0))</f>
        <v>1</v>
      </c>
      <c r="D111" s="1253" t="s">
        <v>87</v>
      </c>
      <c r="E111" s="1253" t="s">
        <v>87</v>
      </c>
      <c r="F111" s="1253" t="s">
        <v>68</v>
      </c>
      <c r="G111" s="78"/>
      <c r="H111" s="100" t="s">
        <v>126</v>
      </c>
      <c r="I111" s="826" t="s">
        <v>6566</v>
      </c>
      <c r="J111" s="81" t="s">
        <v>6111</v>
      </c>
      <c r="K111" s="72"/>
      <c r="L111" s="72"/>
      <c r="M111" s="72"/>
      <c r="N111" s="72"/>
      <c r="O111" s="72"/>
      <c r="P111" s="72"/>
      <c r="Q111" s="833">
        <v>900</v>
      </c>
      <c r="R111" s="822">
        <v>900</v>
      </c>
      <c r="S111" s="769">
        <v>900</v>
      </c>
      <c r="T111" s="880"/>
      <c r="U111" s="880"/>
      <c r="V111" s="110"/>
    </row>
    <row r="112" spans="1:256" ht="12.75" customHeight="1">
      <c r="A112" s="320"/>
      <c r="B112" s="65">
        <v>1</v>
      </c>
      <c r="C112" s="66">
        <f>IF(E112="A",1,IF(E112="B",1,0))</f>
        <v>0</v>
      </c>
      <c r="D112" s="1253" t="s">
        <v>68</v>
      </c>
      <c r="E112" s="1254" t="s">
        <v>90</v>
      </c>
      <c r="F112" s="1254" t="s">
        <v>90</v>
      </c>
      <c r="G112" s="78"/>
      <c r="H112" s="100" t="s">
        <v>129</v>
      </c>
      <c r="I112" s="826" t="s">
        <v>6570</v>
      </c>
      <c r="J112" s="81" t="s">
        <v>1056</v>
      </c>
      <c r="K112" s="72"/>
      <c r="L112" s="72"/>
      <c r="M112" s="72"/>
      <c r="N112" s="72"/>
      <c r="O112" s="72"/>
      <c r="P112" s="72"/>
      <c r="Q112" s="833">
        <v>750</v>
      </c>
      <c r="R112" s="822">
        <v>750</v>
      </c>
      <c r="S112" s="73"/>
      <c r="T112" s="880"/>
      <c r="U112" s="880"/>
      <c r="V112" s="110"/>
    </row>
    <row r="113" spans="1:24" ht="12.5">
      <c r="B113" s="65">
        <v>1</v>
      </c>
      <c r="C113" s="66">
        <v>2</v>
      </c>
      <c r="D113" s="1045" t="s">
        <v>90</v>
      </c>
      <c r="E113" s="1045" t="s">
        <v>90</v>
      </c>
      <c r="F113" s="1045" t="s">
        <v>90</v>
      </c>
      <c r="G113" s="1007"/>
      <c r="H113" s="1041" t="s">
        <v>126</v>
      </c>
      <c r="I113" s="1013" t="s">
        <v>5888</v>
      </c>
      <c r="J113" s="1023" t="s">
        <v>7</v>
      </c>
      <c r="K113" s="72"/>
      <c r="L113" s="72"/>
      <c r="M113" s="72"/>
      <c r="N113" s="72"/>
      <c r="O113" s="72"/>
      <c r="P113" s="72"/>
      <c r="Q113" s="1024">
        <v>3800</v>
      </c>
      <c r="R113" s="1044">
        <v>3900</v>
      </c>
      <c r="S113" s="1036">
        <v>4000</v>
      </c>
      <c r="T113" s="1044">
        <v>4100</v>
      </c>
      <c r="U113" s="1042"/>
      <c r="V113" s="1043"/>
      <c r="X113" s="188"/>
    </row>
    <row r="114" spans="1:24" ht="12.75" customHeight="1">
      <c r="A114" s="111"/>
      <c r="B114" s="65">
        <v>1</v>
      </c>
      <c r="C114" s="66">
        <f t="shared" si="8"/>
        <v>3</v>
      </c>
      <c r="D114" s="1033" t="s">
        <v>90</v>
      </c>
      <c r="E114" s="1030" t="s">
        <v>87</v>
      </c>
      <c r="F114" s="1035" t="s">
        <v>70</v>
      </c>
      <c r="G114" s="78"/>
      <c r="H114" s="100" t="s">
        <v>126</v>
      </c>
      <c r="I114" s="101" t="s">
        <v>6299</v>
      </c>
      <c r="J114" s="1023" t="s">
        <v>616</v>
      </c>
      <c r="K114" s="72"/>
      <c r="L114" s="72"/>
      <c r="M114" s="72"/>
      <c r="N114" s="72"/>
      <c r="O114" s="72"/>
      <c r="P114" s="72">
        <v>450</v>
      </c>
      <c r="Q114" s="1063">
        <v>750</v>
      </c>
      <c r="R114" s="1026"/>
      <c r="S114" s="1027"/>
      <c r="T114" s="1028"/>
      <c r="U114" s="1028"/>
      <c r="V114" s="1029"/>
    </row>
    <row r="115" spans="1:24" ht="12.5">
      <c r="B115" s="65">
        <v>1</v>
      </c>
      <c r="C115" s="66">
        <v>3</v>
      </c>
      <c r="D115" s="1255" t="s">
        <v>70</v>
      </c>
      <c r="E115" s="1253" t="s">
        <v>87</v>
      </c>
      <c r="F115" s="1253" t="s">
        <v>87</v>
      </c>
      <c r="G115" s="1007"/>
      <c r="H115" s="1039" t="s">
        <v>131</v>
      </c>
      <c r="I115" s="1000" t="s">
        <v>694</v>
      </c>
      <c r="J115" s="1257" t="s">
        <v>616</v>
      </c>
      <c r="K115" s="72"/>
      <c r="L115" s="72"/>
      <c r="M115" s="72"/>
      <c r="N115" s="72"/>
      <c r="O115" s="72"/>
      <c r="P115" s="72"/>
      <c r="Q115" s="1024">
        <v>1700</v>
      </c>
      <c r="R115" s="1044">
        <v>1800</v>
      </c>
      <c r="S115" s="1036">
        <v>1900</v>
      </c>
      <c r="T115" s="1044">
        <v>2000</v>
      </c>
      <c r="U115" s="1042"/>
      <c r="V115" s="1043"/>
      <c r="W115" s="109"/>
      <c r="X115" s="188"/>
    </row>
    <row r="116" spans="1:24" ht="12.75" customHeight="1">
      <c r="A116" s="111"/>
      <c r="B116" s="65">
        <v>1</v>
      </c>
      <c r="C116" s="66">
        <f t="shared" si="8"/>
        <v>4</v>
      </c>
      <c r="D116" s="76" t="s">
        <v>87</v>
      </c>
      <c r="E116" s="76" t="s">
        <v>68</v>
      </c>
      <c r="F116" s="99" t="s">
        <v>99</v>
      </c>
      <c r="G116" s="78"/>
      <c r="H116" s="100" t="s">
        <v>5865</v>
      </c>
      <c r="I116" s="101" t="s">
        <v>5866</v>
      </c>
      <c r="J116" s="81" t="s">
        <v>17</v>
      </c>
      <c r="K116" s="72"/>
      <c r="L116" s="72"/>
      <c r="M116" s="72"/>
      <c r="N116" s="72">
        <f>60%*O116</f>
        <v>210</v>
      </c>
      <c r="O116" s="72">
        <v>350</v>
      </c>
      <c r="P116" s="72">
        <v>500</v>
      </c>
      <c r="Q116" s="1063">
        <v>700</v>
      </c>
      <c r="R116" s="829">
        <v>900</v>
      </c>
      <c r="S116" s="73"/>
      <c r="T116" s="880"/>
      <c r="U116" s="73"/>
      <c r="V116" s="196"/>
    </row>
    <row r="117" spans="1:24" ht="12.75" customHeight="1">
      <c r="B117" s="534"/>
      <c r="C117" s="535"/>
      <c r="D117" s="536"/>
      <c r="E117" s="536"/>
      <c r="F117" s="536"/>
      <c r="G117" s="537"/>
      <c r="H117" s="535"/>
      <c r="I117" s="529" t="s">
        <v>134</v>
      </c>
      <c r="J117" s="538"/>
      <c r="K117" s="72"/>
      <c r="L117" s="72"/>
      <c r="M117" s="72"/>
      <c r="N117" s="72"/>
      <c r="O117" s="72"/>
      <c r="P117" s="72"/>
      <c r="Q117" s="1177"/>
      <c r="R117" s="1175"/>
      <c r="S117" s="539"/>
      <c r="T117" s="915"/>
      <c r="U117" s="539"/>
      <c r="V117" s="540"/>
    </row>
    <row r="118" spans="1:24" ht="12.75" customHeight="1">
      <c r="A118" s="111"/>
      <c r="B118" s="65">
        <v>1</v>
      </c>
      <c r="C118" s="66">
        <f t="shared" ref="C118:C125" si="9">IF(E118="A",4,IF(E118="B",3,IF(E118="C",2,IF(E118="D",1,0))))</f>
        <v>3</v>
      </c>
      <c r="D118" s="1032" t="s">
        <v>70</v>
      </c>
      <c r="E118" s="1030" t="s">
        <v>87</v>
      </c>
      <c r="F118" s="1034" t="s">
        <v>87</v>
      </c>
      <c r="G118" s="78"/>
      <c r="H118" s="100" t="s">
        <v>215</v>
      </c>
      <c r="I118" s="101" t="s">
        <v>6333</v>
      </c>
      <c r="J118" s="1023" t="s">
        <v>616</v>
      </c>
      <c r="K118" s="72"/>
      <c r="L118" s="72"/>
      <c r="M118" s="72"/>
      <c r="N118" s="72"/>
      <c r="O118" s="72"/>
      <c r="P118" s="72">
        <v>840</v>
      </c>
      <c r="Q118" s="1063">
        <v>1400</v>
      </c>
      <c r="R118" s="1025">
        <v>1400</v>
      </c>
      <c r="S118" s="1027"/>
      <c r="T118" s="1028"/>
      <c r="U118" s="1028"/>
      <c r="V118" s="1029"/>
    </row>
    <row r="119" spans="1:24" ht="12.75" customHeight="1">
      <c r="A119" s="320"/>
      <c r="B119" s="65">
        <v>1</v>
      </c>
      <c r="C119" s="66">
        <f>IF(E119="A",1,IF(E119="B",1,0))</f>
        <v>1</v>
      </c>
      <c r="D119" s="1253" t="s">
        <v>87</v>
      </c>
      <c r="E119" s="1253" t="s">
        <v>87</v>
      </c>
      <c r="F119" s="1255" t="s">
        <v>70</v>
      </c>
      <c r="G119" s="78"/>
      <c r="H119" s="100" t="s">
        <v>215</v>
      </c>
      <c r="I119" s="826" t="s">
        <v>6597</v>
      </c>
      <c r="J119" s="81" t="s">
        <v>1056</v>
      </c>
      <c r="K119" s="72"/>
      <c r="L119" s="72"/>
      <c r="M119" s="72"/>
      <c r="N119" s="72"/>
      <c r="O119" s="72"/>
      <c r="P119" s="72"/>
      <c r="Q119" s="833">
        <v>1400</v>
      </c>
      <c r="R119" s="822">
        <v>1400</v>
      </c>
      <c r="S119" s="769">
        <v>1400</v>
      </c>
      <c r="T119" s="880"/>
      <c r="U119" s="880"/>
      <c r="V119" s="110"/>
    </row>
    <row r="120" spans="1:24" ht="12.75" customHeight="1">
      <c r="A120" s="111"/>
      <c r="B120" s="65">
        <v>1</v>
      </c>
      <c r="C120" s="66">
        <f t="shared" si="9"/>
        <v>2</v>
      </c>
      <c r="D120" s="1032" t="s">
        <v>70</v>
      </c>
      <c r="E120" s="1033" t="s">
        <v>90</v>
      </c>
      <c r="F120" s="1034" t="s">
        <v>87</v>
      </c>
      <c r="G120" s="78"/>
      <c r="H120" s="100" t="s">
        <v>140</v>
      </c>
      <c r="I120" s="101" t="s">
        <v>6344</v>
      </c>
      <c r="J120" s="1023" t="s">
        <v>616</v>
      </c>
      <c r="K120" s="72"/>
      <c r="L120" s="72"/>
      <c r="M120" s="72"/>
      <c r="N120" s="72"/>
      <c r="O120" s="72"/>
      <c r="P120" s="72">
        <v>200</v>
      </c>
      <c r="Q120" s="1063">
        <v>200</v>
      </c>
      <c r="R120" s="1026"/>
      <c r="S120" s="1027"/>
      <c r="T120" s="1028"/>
      <c r="U120" s="1028"/>
      <c r="V120" s="1029"/>
    </row>
    <row r="121" spans="1:24" ht="12.75" customHeight="1">
      <c r="B121" s="65">
        <v>1</v>
      </c>
      <c r="C121" s="66">
        <f t="shared" si="9"/>
        <v>4</v>
      </c>
      <c r="D121" s="823" t="s">
        <v>87</v>
      </c>
      <c r="E121" s="823" t="s">
        <v>68</v>
      </c>
      <c r="F121" s="824" t="s">
        <v>90</v>
      </c>
      <c r="G121" s="78"/>
      <c r="H121" s="100" t="s">
        <v>140</v>
      </c>
      <c r="I121" s="101" t="s">
        <v>6078</v>
      </c>
      <c r="J121" s="81" t="s">
        <v>7</v>
      </c>
      <c r="K121" s="72"/>
      <c r="L121" s="72"/>
      <c r="M121" s="72"/>
      <c r="N121" s="72"/>
      <c r="O121" s="72">
        <v>900</v>
      </c>
      <c r="P121" s="72">
        <v>900</v>
      </c>
      <c r="Q121" s="1063">
        <v>900</v>
      </c>
      <c r="R121" s="108"/>
      <c r="S121" s="73"/>
      <c r="T121" s="880"/>
      <c r="U121" s="73"/>
      <c r="V121" s="196"/>
    </row>
    <row r="122" spans="1:24" ht="12.75" customHeight="1">
      <c r="B122" s="65">
        <v>1</v>
      </c>
      <c r="C122" s="66">
        <f t="shared" si="9"/>
        <v>3</v>
      </c>
      <c r="D122" s="76" t="s">
        <v>68</v>
      </c>
      <c r="E122" s="76" t="s">
        <v>87</v>
      </c>
      <c r="F122" s="77" t="s">
        <v>90</v>
      </c>
      <c r="G122" s="95"/>
      <c r="H122" s="96" t="s">
        <v>215</v>
      </c>
      <c r="I122" s="70" t="s">
        <v>933</v>
      </c>
      <c r="J122" s="71" t="s">
        <v>1056</v>
      </c>
      <c r="K122" s="72"/>
      <c r="L122" s="72"/>
      <c r="M122" s="72">
        <v>840</v>
      </c>
      <c r="N122" s="72">
        <v>1400</v>
      </c>
      <c r="O122" s="72">
        <v>1400</v>
      </c>
      <c r="P122" s="72">
        <v>2500</v>
      </c>
      <c r="Q122" s="1084">
        <v>3000</v>
      </c>
      <c r="R122" s="1074">
        <v>3500</v>
      </c>
      <c r="S122" s="97"/>
      <c r="T122" s="886"/>
      <c r="U122" s="97"/>
      <c r="V122" s="98"/>
    </row>
    <row r="123" spans="1:24" ht="12.75" customHeight="1">
      <c r="A123" s="320"/>
      <c r="B123" s="65">
        <v>1</v>
      </c>
      <c r="C123" s="66">
        <f>IF(E123="A",1,IF(E123="B",1,0))</f>
        <v>0</v>
      </c>
      <c r="D123" s="1253" t="s">
        <v>87</v>
      </c>
      <c r="E123" s="1254" t="s">
        <v>90</v>
      </c>
      <c r="F123" s="1254" t="s">
        <v>90</v>
      </c>
      <c r="G123" s="78"/>
      <c r="H123" s="100" t="s">
        <v>140</v>
      </c>
      <c r="I123" s="826" t="s">
        <v>6605</v>
      </c>
      <c r="J123" s="81" t="s">
        <v>6111</v>
      </c>
      <c r="K123" s="72"/>
      <c r="L123" s="72"/>
      <c r="M123" s="72"/>
      <c r="N123" s="72"/>
      <c r="O123" s="72"/>
      <c r="P123" s="72"/>
      <c r="Q123" s="833">
        <v>450</v>
      </c>
      <c r="R123" s="822">
        <v>750</v>
      </c>
      <c r="S123" s="73"/>
      <c r="T123" s="880"/>
      <c r="U123" s="880"/>
      <c r="V123" s="110"/>
    </row>
    <row r="124" spans="1:24" ht="12.75" customHeight="1">
      <c r="B124" s="65">
        <v>1</v>
      </c>
      <c r="C124" s="66">
        <f t="shared" si="9"/>
        <v>3</v>
      </c>
      <c r="D124" s="76" t="s">
        <v>68</v>
      </c>
      <c r="E124" s="76" t="s">
        <v>87</v>
      </c>
      <c r="F124" s="76" t="s">
        <v>87</v>
      </c>
      <c r="G124" s="78"/>
      <c r="H124" s="96" t="s">
        <v>135</v>
      </c>
      <c r="I124" s="107" t="s">
        <v>934</v>
      </c>
      <c r="J124" s="81" t="s">
        <v>10</v>
      </c>
      <c r="K124" s="72"/>
      <c r="L124" s="72"/>
      <c r="M124" s="72"/>
      <c r="N124" s="72">
        <v>706</v>
      </c>
      <c r="O124" s="72">
        <v>906</v>
      </c>
      <c r="P124" s="72">
        <v>1106</v>
      </c>
      <c r="Q124" s="1094">
        <v>1306</v>
      </c>
      <c r="R124" s="1073"/>
      <c r="S124" s="97"/>
      <c r="T124" s="886"/>
      <c r="U124" s="97"/>
      <c r="V124" s="98"/>
    </row>
    <row r="125" spans="1:24" ht="12.75" customHeight="1">
      <c r="B125" s="65">
        <v>1</v>
      </c>
      <c r="C125" s="66">
        <f t="shared" si="9"/>
        <v>2</v>
      </c>
      <c r="D125" s="76" t="s">
        <v>68</v>
      </c>
      <c r="E125" s="77" t="s">
        <v>90</v>
      </c>
      <c r="F125" s="76" t="s">
        <v>68</v>
      </c>
      <c r="G125" s="95"/>
      <c r="H125" s="96" t="s">
        <v>135</v>
      </c>
      <c r="I125" s="70" t="s">
        <v>939</v>
      </c>
      <c r="J125" s="81" t="s">
        <v>6111</v>
      </c>
      <c r="K125" s="72">
        <v>2220</v>
      </c>
      <c r="L125" s="72">
        <v>3700</v>
      </c>
      <c r="M125" s="72">
        <v>3700</v>
      </c>
      <c r="N125" s="72">
        <v>4500</v>
      </c>
      <c r="O125" s="72">
        <v>5000</v>
      </c>
      <c r="P125" s="72">
        <v>5500</v>
      </c>
      <c r="Q125" s="1094">
        <v>6000</v>
      </c>
      <c r="R125" s="1073"/>
      <c r="S125" s="97"/>
      <c r="T125" s="900"/>
      <c r="U125" s="97"/>
      <c r="V125" s="98"/>
    </row>
    <row r="126" spans="1:24" ht="12.75" customHeight="1">
      <c r="B126" s="534"/>
      <c r="C126" s="535"/>
      <c r="D126" s="544"/>
      <c r="E126" s="544"/>
      <c r="F126" s="544"/>
      <c r="G126" s="537"/>
      <c r="H126" s="535"/>
      <c r="I126" s="529" t="s">
        <v>147</v>
      </c>
      <c r="J126" s="538"/>
      <c r="K126" s="301"/>
      <c r="L126" s="301"/>
      <c r="M126" s="301"/>
      <c r="N126" s="301"/>
      <c r="O126" s="301"/>
      <c r="P126" s="301"/>
      <c r="Q126" s="1177"/>
      <c r="R126" s="1175"/>
      <c r="S126" s="539"/>
      <c r="T126" s="915"/>
      <c r="U126" s="539"/>
      <c r="V126" s="540"/>
    </row>
    <row r="127" spans="1:24" ht="12.75" customHeight="1">
      <c r="B127" s="65">
        <v>1</v>
      </c>
      <c r="C127" s="66">
        <f t="shared" ref="C127:C128" si="10">IF(E127="A",4,IF(E127="B",3,IF(E127="C",2,IF(E127="D",1,0))))</f>
        <v>3</v>
      </c>
      <c r="D127" s="823" t="s">
        <v>87</v>
      </c>
      <c r="E127" s="823" t="s">
        <v>87</v>
      </c>
      <c r="F127" s="823" t="s">
        <v>68</v>
      </c>
      <c r="G127" s="78"/>
      <c r="H127" s="100" t="s">
        <v>148</v>
      </c>
      <c r="I127" s="101" t="s">
        <v>6097</v>
      </c>
      <c r="J127" s="81" t="s">
        <v>7</v>
      </c>
      <c r="K127" s="72"/>
      <c r="L127" s="72"/>
      <c r="M127" s="72"/>
      <c r="N127" s="72"/>
      <c r="O127" s="72">
        <v>350</v>
      </c>
      <c r="P127" s="72">
        <v>350</v>
      </c>
      <c r="Q127" s="1064">
        <v>600</v>
      </c>
      <c r="R127" s="829">
        <v>700</v>
      </c>
      <c r="S127" s="73"/>
      <c r="T127" s="880"/>
      <c r="U127" s="73"/>
      <c r="V127" s="196"/>
    </row>
    <row r="128" spans="1:24" ht="12.75" customHeight="1">
      <c r="B128" s="65">
        <v>1</v>
      </c>
      <c r="C128" s="66">
        <f t="shared" si="10"/>
        <v>4</v>
      </c>
      <c r="D128" s="67" t="s">
        <v>87</v>
      </c>
      <c r="E128" s="67" t="s">
        <v>68</v>
      </c>
      <c r="F128" s="105" t="s">
        <v>90</v>
      </c>
      <c r="G128" s="68"/>
      <c r="H128" s="69" t="s">
        <v>220</v>
      </c>
      <c r="I128" s="70" t="s">
        <v>941</v>
      </c>
      <c r="J128" s="71" t="s">
        <v>10</v>
      </c>
      <c r="K128" s="72"/>
      <c r="L128" s="72">
        <v>210</v>
      </c>
      <c r="M128" s="72">
        <v>350</v>
      </c>
      <c r="N128" s="72">
        <v>350</v>
      </c>
      <c r="O128" s="72">
        <v>350</v>
      </c>
      <c r="P128" s="72">
        <v>350</v>
      </c>
      <c r="Q128" s="1095">
        <v>350</v>
      </c>
      <c r="R128" s="1026"/>
      <c r="S128" s="73"/>
      <c r="T128" s="899"/>
      <c r="U128" s="73"/>
      <c r="V128" s="74"/>
    </row>
    <row r="129" spans="1:22" ht="12" customHeight="1" thickBot="1">
      <c r="B129" s="130"/>
      <c r="C129" s="130"/>
      <c r="D129" s="130"/>
      <c r="E129" s="130"/>
      <c r="F129" s="130"/>
      <c r="G129" s="130"/>
      <c r="H129" s="131"/>
      <c r="I129" s="131"/>
      <c r="J129" s="132"/>
      <c r="K129" s="133"/>
      <c r="L129" s="133"/>
      <c r="M129" s="133"/>
      <c r="N129" s="133"/>
      <c r="O129" s="133"/>
      <c r="P129" s="133"/>
      <c r="Q129" s="835"/>
      <c r="R129" s="134"/>
      <c r="S129" s="135"/>
      <c r="T129" s="133"/>
      <c r="U129" s="135"/>
      <c r="V129" s="133"/>
    </row>
    <row r="130" spans="1:22" ht="12.75" customHeight="1">
      <c r="B130" s="136"/>
      <c r="C130" s="136"/>
      <c r="D130" s="136"/>
      <c r="E130" s="136"/>
      <c r="F130" s="136"/>
      <c r="G130" s="136"/>
      <c r="H130" s="137"/>
      <c r="I130" s="137"/>
      <c r="J130" s="138" t="s">
        <v>150</v>
      </c>
      <c r="K130" s="139">
        <v>91575</v>
      </c>
      <c r="L130" s="139">
        <v>91380</v>
      </c>
      <c r="M130" s="139">
        <v>91965</v>
      </c>
      <c r="N130" s="139">
        <v>91917</v>
      </c>
      <c r="O130" s="139">
        <v>93568</v>
      </c>
      <c r="P130" s="139">
        <v>93964</v>
      </c>
      <c r="Q130" s="836">
        <f>SUM(Q74:Q128)</f>
        <v>86941</v>
      </c>
      <c r="R130" s="875">
        <f>SUM(R74:R128)</f>
        <v>53900</v>
      </c>
      <c r="S130" s="140"/>
      <c r="T130" s="902"/>
      <c r="U130" s="140"/>
      <c r="V130" s="141"/>
    </row>
    <row r="131" spans="1:22" ht="12" customHeight="1">
      <c r="B131" s="136"/>
      <c r="C131" s="136"/>
      <c r="D131" s="136"/>
      <c r="E131" s="136"/>
      <c r="F131" s="136"/>
      <c r="G131" s="136"/>
      <c r="H131" s="137"/>
      <c r="I131" s="137"/>
      <c r="J131" s="142" t="s">
        <v>151</v>
      </c>
      <c r="K131" s="72">
        <v>92000</v>
      </c>
      <c r="L131" s="72">
        <v>92000</v>
      </c>
      <c r="M131" s="72">
        <v>92000</v>
      </c>
      <c r="N131" s="72">
        <v>92000</v>
      </c>
      <c r="O131" s="72">
        <v>94000</v>
      </c>
      <c r="P131" s="72">
        <v>94000</v>
      </c>
      <c r="Q131" s="1069">
        <v>94000</v>
      </c>
      <c r="R131" s="1058">
        <v>94000</v>
      </c>
      <c r="S131" s="143"/>
      <c r="T131" s="889"/>
      <c r="U131" s="143"/>
      <c r="V131" s="144"/>
    </row>
    <row r="132" spans="1:22" ht="12" customHeight="1" thickBot="1">
      <c r="B132" s="136"/>
      <c r="C132" s="136"/>
      <c r="D132" s="136"/>
      <c r="E132" s="136"/>
      <c r="F132" s="136"/>
      <c r="G132" s="136"/>
      <c r="H132" s="137"/>
      <c r="I132" s="137"/>
      <c r="J132" s="145" t="s">
        <v>152</v>
      </c>
      <c r="K132" s="72">
        <v>425</v>
      </c>
      <c r="L132" s="72">
        <f t="shared" ref="L132:O132" si="11">L131-L130</f>
        <v>620</v>
      </c>
      <c r="M132" s="72">
        <f t="shared" si="11"/>
        <v>35</v>
      </c>
      <c r="N132" s="72">
        <f t="shared" si="11"/>
        <v>83</v>
      </c>
      <c r="O132" s="72">
        <f t="shared" si="11"/>
        <v>432</v>
      </c>
      <c r="P132" s="72">
        <f t="shared" ref="P132" si="12">P131-P130</f>
        <v>36</v>
      </c>
      <c r="Q132" s="1087">
        <f>Q131-Q130</f>
        <v>7059</v>
      </c>
      <c r="R132" s="1076"/>
      <c r="S132" s="146"/>
      <c r="T132" s="903"/>
      <c r="U132" s="921"/>
      <c r="V132" s="920"/>
    </row>
    <row r="133" spans="1:22" ht="12" customHeight="1">
      <c r="B133" s="136"/>
      <c r="C133" s="136"/>
      <c r="D133" s="136"/>
      <c r="E133" s="136"/>
      <c r="F133" s="136"/>
      <c r="G133" s="136"/>
      <c r="H133" s="137"/>
      <c r="I133" s="137"/>
      <c r="J133" s="148"/>
      <c r="K133" s="72"/>
      <c r="L133" s="72"/>
      <c r="M133" s="72"/>
      <c r="N133" s="72"/>
      <c r="O133" s="72"/>
      <c r="P133" s="72"/>
      <c r="Q133" s="838"/>
      <c r="R133" s="149"/>
      <c r="S133" s="150"/>
      <c r="T133" s="904"/>
      <c r="U133" s="150"/>
      <c r="V133" s="151"/>
    </row>
    <row r="134" spans="1:22" ht="12" customHeight="1">
      <c r="B134" s="1280" t="s">
        <v>153</v>
      </c>
      <c r="C134" s="1280"/>
      <c r="D134" s="1280"/>
      <c r="E134" s="1280"/>
      <c r="F134" s="1280"/>
      <c r="G134" s="1280"/>
      <c r="H134" s="1280"/>
      <c r="I134" s="1280"/>
      <c r="J134" s="152" t="s">
        <v>154</v>
      </c>
      <c r="K134" s="153">
        <v>2000</v>
      </c>
      <c r="L134" s="153">
        <v>3420</v>
      </c>
      <c r="M134" s="153">
        <v>1200</v>
      </c>
      <c r="N134" s="153">
        <v>3430</v>
      </c>
      <c r="O134" s="153">
        <v>2310</v>
      </c>
      <c r="P134" s="153">
        <v>2840</v>
      </c>
      <c r="Q134" s="839">
        <v>1740</v>
      </c>
      <c r="R134" s="155"/>
      <c r="S134" s="156"/>
      <c r="T134" s="892"/>
      <c r="U134" s="156"/>
      <c r="V134" s="157"/>
    </row>
    <row r="135" spans="1:22" ht="12" customHeight="1">
      <c r="B135" s="1280"/>
      <c r="C135" s="1280"/>
      <c r="D135" s="1280"/>
      <c r="E135" s="1280"/>
      <c r="F135" s="1280"/>
      <c r="G135" s="1280"/>
      <c r="H135" s="1280"/>
      <c r="I135" s="1280"/>
      <c r="J135" s="154" t="s">
        <v>155</v>
      </c>
      <c r="K135" s="72">
        <v>420</v>
      </c>
      <c r="L135" s="72">
        <v>720</v>
      </c>
      <c r="M135" s="72">
        <f>L139-M134</f>
        <v>3225</v>
      </c>
      <c r="N135" s="72">
        <f>M139-N134</f>
        <v>140</v>
      </c>
      <c r="O135" s="72">
        <f>N139-O134</f>
        <v>133</v>
      </c>
      <c r="P135" s="72">
        <f>O139-P134</f>
        <v>35</v>
      </c>
      <c r="Q135" s="1065">
        <f>P139-Q134</f>
        <v>36</v>
      </c>
      <c r="R135" s="1077">
        <f>Q139</f>
        <v>8365</v>
      </c>
      <c r="S135" s="103"/>
      <c r="T135" s="905"/>
      <c r="U135" s="103"/>
      <c r="V135" s="158"/>
    </row>
    <row r="136" spans="1:22" ht="12" customHeight="1">
      <c r="B136" s="1281" t="s">
        <v>156</v>
      </c>
      <c r="C136" s="1281"/>
      <c r="D136" s="1281"/>
      <c r="E136" s="1281"/>
      <c r="F136" s="1281"/>
      <c r="G136" s="1281"/>
      <c r="H136" s="1281"/>
      <c r="I136" s="1281"/>
      <c r="J136" s="142" t="s">
        <v>157</v>
      </c>
      <c r="K136" s="72">
        <v>1545</v>
      </c>
      <c r="L136" s="72">
        <v>1885</v>
      </c>
      <c r="M136" s="72">
        <v>1670</v>
      </c>
      <c r="N136" s="72">
        <v>1720</v>
      </c>
      <c r="O136" s="72">
        <v>1810</v>
      </c>
      <c r="P136" s="72">
        <v>1705</v>
      </c>
      <c r="Q136" s="1069">
        <v>1270</v>
      </c>
      <c r="R136" s="1058"/>
      <c r="S136" s="143"/>
      <c r="T136" s="889"/>
      <c r="U136" s="143"/>
      <c r="V136" s="144"/>
    </row>
    <row r="137" spans="1:22" ht="12" customHeight="1">
      <c r="B137" s="1282" t="s">
        <v>158</v>
      </c>
      <c r="C137" s="1282"/>
      <c r="D137" s="1283" t="s">
        <v>159</v>
      </c>
      <c r="E137" s="1283"/>
      <c r="F137" s="1283"/>
      <c r="G137" s="1283"/>
      <c r="H137" s="1283"/>
      <c r="I137" s="1283"/>
      <c r="J137" s="159" t="s">
        <v>708</v>
      </c>
      <c r="K137" s="72">
        <v>3250</v>
      </c>
      <c r="L137" s="72">
        <f>1500+500</f>
        <v>2000</v>
      </c>
      <c r="M137" s="816">
        <v>1500</v>
      </c>
      <c r="N137" s="816">
        <v>500</v>
      </c>
      <c r="O137" s="816">
        <v>500</v>
      </c>
      <c r="P137" s="827"/>
      <c r="Q137" s="1088"/>
      <c r="R137" s="1078"/>
      <c r="S137" s="160"/>
      <c r="T137" s="906"/>
      <c r="U137" s="160"/>
      <c r="V137" s="161"/>
    </row>
    <row r="138" spans="1:22" ht="12" customHeight="1">
      <c r="B138" s="1282"/>
      <c r="C138" s="1282"/>
      <c r="D138" s="1284" t="s">
        <v>161</v>
      </c>
      <c r="E138" s="1284"/>
      <c r="F138" s="1284"/>
      <c r="G138" s="1284"/>
      <c r="H138" s="1284"/>
      <c r="I138" s="1284"/>
      <c r="J138" s="142" t="s">
        <v>162</v>
      </c>
      <c r="K138" s="162">
        <v>1500</v>
      </c>
      <c r="L138" s="162">
        <f>500+300</f>
        <v>800</v>
      </c>
      <c r="M138" s="818">
        <f>900+600+750+610</f>
        <v>2860</v>
      </c>
      <c r="N138" s="818"/>
      <c r="O138" s="818"/>
      <c r="P138" s="828"/>
      <c r="Q138" s="1089"/>
      <c r="R138" s="1079"/>
      <c r="S138" s="163"/>
      <c r="T138" s="907"/>
      <c r="U138" s="163"/>
      <c r="V138" s="164"/>
    </row>
    <row r="139" spans="1:22" ht="12" customHeight="1" thickBot="1">
      <c r="B139" s="1282" t="s">
        <v>163</v>
      </c>
      <c r="C139" s="1282"/>
      <c r="D139" s="1282"/>
      <c r="E139" s="1282"/>
      <c r="F139" s="1282"/>
      <c r="G139" s="1282"/>
      <c r="H139" s="1282"/>
      <c r="I139" s="1282"/>
      <c r="J139" s="165" t="s">
        <v>164</v>
      </c>
      <c r="K139" s="166">
        <v>4140</v>
      </c>
      <c r="L139" s="166">
        <f t="shared" ref="L139:Q139" si="13">L135+L136+L137-L138+L132</f>
        <v>4425</v>
      </c>
      <c r="M139" s="166">
        <f t="shared" si="13"/>
        <v>3570</v>
      </c>
      <c r="N139" s="166">
        <f t="shared" si="13"/>
        <v>2443</v>
      </c>
      <c r="O139" s="166">
        <f t="shared" si="13"/>
        <v>2875</v>
      </c>
      <c r="P139" s="166">
        <f t="shared" si="13"/>
        <v>1776</v>
      </c>
      <c r="Q139" s="1104">
        <f t="shared" si="13"/>
        <v>8365</v>
      </c>
      <c r="R139" s="1080"/>
      <c r="S139" s="167"/>
      <c r="T139" s="908"/>
      <c r="U139" s="167"/>
      <c r="V139" s="168"/>
    </row>
    <row r="140" spans="1:22" ht="12" customHeight="1" thickBot="1">
      <c r="B140" s="322"/>
      <c r="C140" s="322"/>
      <c r="D140" s="322"/>
      <c r="E140" s="322"/>
      <c r="F140" s="322"/>
      <c r="G140" s="322"/>
      <c r="H140" s="323"/>
      <c r="I140" s="323"/>
      <c r="J140" s="324"/>
      <c r="K140" s="324"/>
      <c r="L140" s="324"/>
      <c r="M140" s="324"/>
      <c r="N140" s="324"/>
      <c r="O140" s="324"/>
      <c r="P140" s="324"/>
      <c r="Q140" s="411"/>
      <c r="R140" s="411"/>
      <c r="S140" s="411"/>
      <c r="T140" s="411"/>
      <c r="U140" s="411"/>
      <c r="V140" s="411"/>
    </row>
    <row r="141" spans="1:22" ht="12" customHeight="1" thickBot="1">
      <c r="B141" s="1343" t="s">
        <v>943</v>
      </c>
      <c r="C141" s="1343"/>
      <c r="D141" s="1343"/>
      <c r="E141" s="1343"/>
      <c r="F141" s="1343"/>
      <c r="G141" s="1343"/>
      <c r="H141" s="1343"/>
      <c r="I141" s="1343"/>
      <c r="J141" s="545" t="s">
        <v>944</v>
      </c>
      <c r="K141" s="546"/>
      <c r="L141" s="546"/>
      <c r="M141" s="546"/>
      <c r="N141" s="546"/>
      <c r="O141" s="546"/>
      <c r="P141" s="546"/>
      <c r="Q141" s="546"/>
      <c r="R141" s="546"/>
      <c r="S141" s="546"/>
      <c r="T141" s="546"/>
      <c r="U141" s="546"/>
      <c r="V141" s="546"/>
    </row>
    <row r="142" spans="1:22" ht="12" customHeight="1" thickBot="1">
      <c r="B142" s="1290" t="s">
        <v>66</v>
      </c>
      <c r="C142" s="1290"/>
      <c r="D142" s="1290"/>
      <c r="E142" s="43">
        <f>C143/4</f>
        <v>0.48837209302325579</v>
      </c>
      <c r="F142" s="1279"/>
      <c r="G142" s="1279"/>
      <c r="H142" s="44"/>
      <c r="I142" s="42" t="s">
        <v>67</v>
      </c>
      <c r="J142" s="45">
        <f>SUM(B144:B193)</f>
        <v>43</v>
      </c>
      <c r="K142" s="546"/>
      <c r="L142" s="546"/>
      <c r="M142" s="546"/>
      <c r="N142" s="546"/>
      <c r="O142" s="546"/>
      <c r="P142" s="546"/>
      <c r="Q142" s="546"/>
      <c r="R142" s="546"/>
      <c r="S142" s="546"/>
      <c r="T142" s="546"/>
      <c r="U142" s="546"/>
      <c r="V142" s="546"/>
    </row>
    <row r="143" spans="1:22" s="41" customFormat="1" ht="12" customHeight="1" thickBot="1">
      <c r="A143"/>
      <c r="B143" s="46"/>
      <c r="C143" s="47">
        <f>AVERAGE(C144:C193)</f>
        <v>1.9534883720930232</v>
      </c>
      <c r="D143" s="48" t="s">
        <v>68</v>
      </c>
      <c r="E143" s="48" t="s">
        <v>69</v>
      </c>
      <c r="F143" s="48" t="s">
        <v>70</v>
      </c>
      <c r="G143" s="48"/>
      <c r="H143" s="48" t="s">
        <v>71</v>
      </c>
      <c r="I143" s="49" t="s">
        <v>72</v>
      </c>
      <c r="J143" s="50" t="s">
        <v>73</v>
      </c>
      <c r="K143" s="257" t="s">
        <v>74</v>
      </c>
      <c r="L143" s="257" t="s">
        <v>75</v>
      </c>
      <c r="M143" s="257" t="s">
        <v>846</v>
      </c>
      <c r="N143" s="257" t="s">
        <v>77</v>
      </c>
      <c r="O143" s="257" t="s">
        <v>78</v>
      </c>
      <c r="P143" s="257" t="s">
        <v>79</v>
      </c>
      <c r="Q143" s="1081" t="s">
        <v>80</v>
      </c>
      <c r="R143" s="52" t="s">
        <v>81</v>
      </c>
      <c r="S143" s="53" t="s">
        <v>82</v>
      </c>
      <c r="T143" s="896" t="s">
        <v>83</v>
      </c>
      <c r="U143" s="921" t="s">
        <v>6120</v>
      </c>
      <c r="V143" s="54" t="s">
        <v>6121</v>
      </c>
    </row>
    <row r="144" spans="1:22" s="41" customFormat="1" ht="12" customHeight="1">
      <c r="A144"/>
      <c r="B144" s="56" t="s">
        <v>84</v>
      </c>
      <c r="C144" s="57" t="s">
        <v>85</v>
      </c>
      <c r="D144" s="547"/>
      <c r="E144" s="547"/>
      <c r="F144" s="547"/>
      <c r="G144" s="548"/>
      <c r="H144" s="549"/>
      <c r="I144" s="549" t="s">
        <v>86</v>
      </c>
      <c r="J144" s="550"/>
      <c r="K144" s="551"/>
      <c r="L144" s="551"/>
      <c r="M144" s="551"/>
      <c r="N144" s="551"/>
      <c r="O144" s="551"/>
      <c r="P144" s="551"/>
      <c r="Q144" s="1180"/>
      <c r="R144" s="1178"/>
      <c r="S144" s="552"/>
      <c r="T144" s="922"/>
      <c r="U144" s="552"/>
      <c r="V144" s="553"/>
    </row>
    <row r="145" spans="1:256" ht="12.5">
      <c r="B145" s="124">
        <v>1</v>
      </c>
      <c r="C145" s="66">
        <f>IF(E145="A",1,IF(E145="B",1,0))</f>
        <v>1</v>
      </c>
      <c r="D145" s="1046" t="s">
        <v>87</v>
      </c>
      <c r="E145" s="1046" t="s">
        <v>68</v>
      </c>
      <c r="F145" s="1046" t="s">
        <v>87</v>
      </c>
      <c r="G145" s="1017"/>
      <c r="H145" s="1039" t="s">
        <v>88</v>
      </c>
      <c r="I145" s="1000" t="s">
        <v>6388</v>
      </c>
      <c r="J145" s="1023" t="s">
        <v>10</v>
      </c>
      <c r="K145" s="72"/>
      <c r="L145" s="72"/>
      <c r="M145" s="72"/>
      <c r="N145" s="72"/>
      <c r="O145" s="72"/>
      <c r="P145" s="72">
        <v>5210</v>
      </c>
      <c r="Q145" s="1066">
        <v>5210</v>
      </c>
      <c r="R145" s="1026"/>
      <c r="S145" s="1040"/>
      <c r="T145" s="1040"/>
      <c r="U145" s="1042"/>
      <c r="V145" s="1043"/>
      <c r="W145" s="109"/>
      <c r="X145" s="188"/>
    </row>
    <row r="146" spans="1:256" ht="12.75" customHeight="1">
      <c r="A146" s="111"/>
      <c r="B146" s="65">
        <v>1</v>
      </c>
      <c r="C146" s="66">
        <f>IF(E146="A",4,IF(E146="B",3,IF(E146="C",2,IF(E146="D",1,0))))</f>
        <v>4</v>
      </c>
      <c r="D146" s="1030" t="s">
        <v>68</v>
      </c>
      <c r="E146" s="1030" t="s">
        <v>68</v>
      </c>
      <c r="F146" s="1035" t="s">
        <v>70</v>
      </c>
      <c r="G146" s="78"/>
      <c r="H146" s="100" t="s">
        <v>88</v>
      </c>
      <c r="I146" s="101" t="s">
        <v>6128</v>
      </c>
      <c r="J146" s="1023" t="s">
        <v>1056</v>
      </c>
      <c r="K146" s="72"/>
      <c r="L146" s="72"/>
      <c r="M146" s="72"/>
      <c r="N146" s="72"/>
      <c r="O146" s="72"/>
      <c r="P146" s="72">
        <v>540</v>
      </c>
      <c r="Q146" s="1063">
        <v>900</v>
      </c>
      <c r="R146" s="1025">
        <v>900</v>
      </c>
      <c r="S146" s="1027"/>
      <c r="T146" s="1028"/>
      <c r="U146" s="1028"/>
      <c r="V146" s="1029"/>
      <c r="X146" s="123"/>
    </row>
    <row r="147" spans="1:256" s="109" customFormat="1" ht="12.5">
      <c r="A147"/>
      <c r="B147" s="65">
        <v>1</v>
      </c>
      <c r="C147" s="66">
        <v>3</v>
      </c>
      <c r="D147" s="1038" t="s">
        <v>87</v>
      </c>
      <c r="E147" s="1038" t="s">
        <v>87</v>
      </c>
      <c r="F147" s="1038" t="s">
        <v>68</v>
      </c>
      <c r="G147" s="1007"/>
      <c r="H147" s="1039" t="s">
        <v>88</v>
      </c>
      <c r="I147" s="1000" t="s">
        <v>1125</v>
      </c>
      <c r="J147" s="1023" t="s">
        <v>10</v>
      </c>
      <c r="K147" s="72"/>
      <c r="L147" s="72"/>
      <c r="M147" s="72"/>
      <c r="N147" s="72"/>
      <c r="O147" s="72"/>
      <c r="P147" s="72"/>
      <c r="Q147" s="1024">
        <v>2500</v>
      </c>
      <c r="R147" s="1040"/>
      <c r="S147" s="1027"/>
      <c r="T147" s="1040"/>
      <c r="U147" s="1042"/>
      <c r="V147" s="1043"/>
      <c r="X147" s="188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</row>
    <row r="148" spans="1:256" ht="12" customHeight="1">
      <c r="B148" s="554"/>
      <c r="C148" s="555"/>
      <c r="D148" s="556"/>
      <c r="E148" s="556"/>
      <c r="F148" s="556"/>
      <c r="G148" s="555"/>
      <c r="H148" s="554"/>
      <c r="I148" s="549" t="s">
        <v>93</v>
      </c>
      <c r="J148" s="557"/>
      <c r="K148" s="72"/>
      <c r="L148" s="72"/>
      <c r="M148" s="72"/>
      <c r="N148" s="72"/>
      <c r="O148" s="72"/>
      <c r="P148" s="72"/>
      <c r="Q148" s="1181"/>
      <c r="R148" s="1179"/>
      <c r="S148" s="558"/>
      <c r="T148" s="923"/>
      <c r="U148" s="558"/>
      <c r="V148" s="559"/>
    </row>
    <row r="149" spans="1:256" s="109" customFormat="1" ht="12.5">
      <c r="A149" s="55"/>
      <c r="B149" s="65">
        <v>1</v>
      </c>
      <c r="C149" s="66">
        <f>IF(E149="A",4,IF(E149="B",3,IF(E149="C",2,IF(E149="D",1,0))))</f>
        <v>3</v>
      </c>
      <c r="D149" s="77" t="s">
        <v>90</v>
      </c>
      <c r="E149" s="76" t="s">
        <v>87</v>
      </c>
      <c r="F149" s="77" t="s">
        <v>90</v>
      </c>
      <c r="G149" s="78"/>
      <c r="H149" s="96" t="s">
        <v>94</v>
      </c>
      <c r="I149" s="107" t="s">
        <v>171</v>
      </c>
      <c r="J149" s="81" t="s">
        <v>6657</v>
      </c>
      <c r="K149" s="72"/>
      <c r="L149" s="72"/>
      <c r="M149" s="72"/>
      <c r="N149" s="72"/>
      <c r="O149" s="72"/>
      <c r="P149" s="72"/>
      <c r="Q149" s="833">
        <v>400</v>
      </c>
      <c r="R149" s="102"/>
      <c r="S149" s="73"/>
      <c r="T149" s="102"/>
      <c r="U149" s="103"/>
      <c r="V149" s="104"/>
    </row>
    <row r="150" spans="1:256" ht="12.75" customHeight="1">
      <c r="B150" s="65">
        <v>1</v>
      </c>
      <c r="C150" s="66">
        <f>IF(E150="A",4,IF(E150="B",3,IF(E150="C",2,IF(E150="D",1,0))))</f>
        <v>4</v>
      </c>
      <c r="D150" s="76" t="s">
        <v>68</v>
      </c>
      <c r="E150" s="76" t="s">
        <v>68</v>
      </c>
      <c r="F150" s="76" t="s">
        <v>87</v>
      </c>
      <c r="G150" s="95"/>
      <c r="H150" s="96" t="s">
        <v>225</v>
      </c>
      <c r="I150" s="70" t="s">
        <v>226</v>
      </c>
      <c r="J150" s="71" t="s">
        <v>92</v>
      </c>
      <c r="K150" s="72"/>
      <c r="L150" s="72"/>
      <c r="M150" s="72">
        <v>3340</v>
      </c>
      <c r="N150" s="72">
        <v>3700</v>
      </c>
      <c r="O150" s="72">
        <v>3700</v>
      </c>
      <c r="P150" s="72">
        <v>3850</v>
      </c>
      <c r="Q150" s="1084">
        <v>4150</v>
      </c>
      <c r="R150" s="1074">
        <v>4300</v>
      </c>
      <c r="S150" s="820">
        <v>4400</v>
      </c>
      <c r="T150" s="886"/>
      <c r="U150" s="97"/>
      <c r="V150" s="98"/>
    </row>
    <row r="151" spans="1:256" ht="12.75" customHeight="1">
      <c r="A151" s="810"/>
      <c r="B151" s="65">
        <v>1</v>
      </c>
      <c r="C151" s="66">
        <f>IF(E151="A",4,IF(E151="B",3,IF(E151="C",2,IF(E151="D",1,0))))</f>
        <v>3</v>
      </c>
      <c r="D151" s="77" t="s">
        <v>90</v>
      </c>
      <c r="E151" s="76" t="s">
        <v>87</v>
      </c>
      <c r="F151" s="77" t="s">
        <v>90</v>
      </c>
      <c r="G151" s="78"/>
      <c r="H151" s="100" t="s">
        <v>94</v>
      </c>
      <c r="I151" s="101" t="s">
        <v>5704</v>
      </c>
      <c r="J151" s="81" t="s">
        <v>7</v>
      </c>
      <c r="K151" s="72"/>
      <c r="L151" s="72"/>
      <c r="M151" s="72"/>
      <c r="N151" s="72">
        <v>1400</v>
      </c>
      <c r="O151" s="72">
        <v>1400</v>
      </c>
      <c r="P151" s="72">
        <v>1400</v>
      </c>
      <c r="Q151" s="1064">
        <v>2500</v>
      </c>
      <c r="R151" s="829">
        <v>2500</v>
      </c>
      <c r="S151" s="73"/>
      <c r="T151" s="880"/>
      <c r="U151" s="73"/>
      <c r="V151" s="196"/>
    </row>
    <row r="152" spans="1:256" ht="12.5">
      <c r="B152" s="124">
        <v>1</v>
      </c>
      <c r="C152" s="66">
        <f>IF(E152="A",1,IF(E152="B",1,0))</f>
        <v>0</v>
      </c>
      <c r="D152" s="1045" t="s">
        <v>90</v>
      </c>
      <c r="E152" s="1037" t="s">
        <v>70</v>
      </c>
      <c r="F152" s="1046" t="s">
        <v>87</v>
      </c>
      <c r="G152" s="1017"/>
      <c r="H152" s="1039" t="s">
        <v>94</v>
      </c>
      <c r="I152" s="1000" t="s">
        <v>6387</v>
      </c>
      <c r="J152" s="1023" t="s">
        <v>7</v>
      </c>
      <c r="K152" s="72"/>
      <c r="L152" s="72"/>
      <c r="M152" s="72"/>
      <c r="N152" s="72"/>
      <c r="O152" s="72"/>
      <c r="P152" s="72">
        <v>300</v>
      </c>
      <c r="Q152" s="1066">
        <v>300</v>
      </c>
      <c r="R152" s="1025">
        <v>300</v>
      </c>
      <c r="S152" s="1044">
        <v>300</v>
      </c>
      <c r="T152" s="1040"/>
      <c r="U152" s="1042"/>
      <c r="V152" s="1043"/>
      <c r="W152" s="109"/>
      <c r="X152" s="188"/>
    </row>
    <row r="153" spans="1:256" ht="12.75" customHeight="1">
      <c r="A153" s="111"/>
      <c r="B153" s="65">
        <v>1</v>
      </c>
      <c r="C153" s="66">
        <f>IF(E153="A",4,IF(E153="B",3,IF(E153="C",2,IF(E153="D",1,0))))</f>
        <v>3</v>
      </c>
      <c r="D153" s="1030" t="s">
        <v>68</v>
      </c>
      <c r="E153" s="1030" t="s">
        <v>87</v>
      </c>
      <c r="F153" s="1034" t="s">
        <v>87</v>
      </c>
      <c r="G153" s="78"/>
      <c r="H153" s="100" t="s">
        <v>362</v>
      </c>
      <c r="I153" s="101" t="s">
        <v>6159</v>
      </c>
      <c r="J153" s="1023" t="s">
        <v>14</v>
      </c>
      <c r="K153" s="72"/>
      <c r="L153" s="72"/>
      <c r="M153" s="72"/>
      <c r="N153" s="72"/>
      <c r="O153" s="72"/>
      <c r="P153" s="72">
        <v>450</v>
      </c>
      <c r="Q153" s="1063">
        <v>750</v>
      </c>
      <c r="R153" s="1026"/>
      <c r="S153" s="1027"/>
      <c r="T153" s="1028"/>
      <c r="U153" s="1028"/>
      <c r="V153" s="1029"/>
      <c r="X153" s="123"/>
    </row>
    <row r="154" spans="1:256" ht="12.75" customHeight="1">
      <c r="A154" s="111"/>
      <c r="B154" s="65">
        <v>1</v>
      </c>
      <c r="C154" s="66">
        <f>IF(E154="A",4,IF(E154="B",3,IF(E154="C",2,IF(E154="D",1,0))))</f>
        <v>2</v>
      </c>
      <c r="D154" s="1033" t="s">
        <v>90</v>
      </c>
      <c r="E154" s="1033" t="s">
        <v>90</v>
      </c>
      <c r="F154" s="1034" t="s">
        <v>68</v>
      </c>
      <c r="G154" s="78"/>
      <c r="H154" s="100" t="s">
        <v>101</v>
      </c>
      <c r="I154" s="101" t="s">
        <v>6172</v>
      </c>
      <c r="J154" s="1023" t="s">
        <v>616</v>
      </c>
      <c r="K154" s="72"/>
      <c r="L154" s="72"/>
      <c r="M154" s="72"/>
      <c r="N154" s="72"/>
      <c r="O154" s="72"/>
      <c r="P154" s="72">
        <v>200</v>
      </c>
      <c r="Q154" s="1063">
        <v>200</v>
      </c>
      <c r="R154" s="1026"/>
      <c r="S154" s="1027"/>
      <c r="T154" s="1028"/>
      <c r="U154" s="1028"/>
      <c r="V154" s="1029"/>
    </row>
    <row r="155" spans="1:256" ht="12.75" customHeight="1">
      <c r="B155" s="65">
        <v>1</v>
      </c>
      <c r="C155" s="66">
        <f>IF(E155="A",4,IF(E155="B",3,IF(E155="C",2,IF(E155="D",1,0))))</f>
        <v>4</v>
      </c>
      <c r="D155" s="823" t="s">
        <v>68</v>
      </c>
      <c r="E155" s="823" t="s">
        <v>68</v>
      </c>
      <c r="F155" s="823" t="s">
        <v>87</v>
      </c>
      <c r="G155" s="78"/>
      <c r="H155" s="100" t="s">
        <v>101</v>
      </c>
      <c r="I155" s="101" t="s">
        <v>5967</v>
      </c>
      <c r="J155" s="81" t="s">
        <v>10</v>
      </c>
      <c r="K155" s="72"/>
      <c r="L155" s="72"/>
      <c r="M155" s="72"/>
      <c r="N155" s="72"/>
      <c r="O155" s="72">
        <v>3100</v>
      </c>
      <c r="P155" s="72">
        <v>3100</v>
      </c>
      <c r="Q155" s="1063">
        <v>3100</v>
      </c>
      <c r="R155" s="108"/>
      <c r="S155" s="73"/>
      <c r="T155" s="880"/>
      <c r="U155" s="73"/>
      <c r="V155" s="196"/>
    </row>
    <row r="156" spans="1:256" s="109" customFormat="1" ht="12.5">
      <c r="A156" s="217"/>
      <c r="B156" s="65">
        <v>1</v>
      </c>
      <c r="C156" s="66">
        <v>1</v>
      </c>
      <c r="D156" s="853" t="s">
        <v>68</v>
      </c>
      <c r="E156" s="852" t="s">
        <v>70</v>
      </c>
      <c r="F156" s="853" t="s">
        <v>87</v>
      </c>
      <c r="G156" s="78"/>
      <c r="H156" s="100" t="s">
        <v>236</v>
      </c>
      <c r="I156" s="101" t="s">
        <v>5980</v>
      </c>
      <c r="J156" s="81" t="s">
        <v>1056</v>
      </c>
      <c r="K156" s="72"/>
      <c r="L156" s="72"/>
      <c r="M156" s="72"/>
      <c r="N156" s="72"/>
      <c r="O156" s="72"/>
      <c r="P156" s="72"/>
      <c r="Q156" s="833">
        <v>300</v>
      </c>
      <c r="R156" s="102"/>
      <c r="S156" s="73"/>
      <c r="T156" s="102"/>
      <c r="U156" s="103"/>
      <c r="V156" s="104"/>
    </row>
    <row r="157" spans="1:256" s="320" customFormat="1" ht="12.5">
      <c r="A157" s="55"/>
      <c r="B157" s="65">
        <v>1</v>
      </c>
      <c r="C157" s="66">
        <v>0</v>
      </c>
      <c r="D157" s="853" t="s">
        <v>68</v>
      </c>
      <c r="E157" s="852" t="s">
        <v>99</v>
      </c>
      <c r="F157" s="857" t="s">
        <v>90</v>
      </c>
      <c r="G157" s="78"/>
      <c r="H157" s="100" t="s">
        <v>368</v>
      </c>
      <c r="I157" s="101" t="s">
        <v>5978</v>
      </c>
      <c r="J157" s="81" t="s">
        <v>10</v>
      </c>
      <c r="K157" s="72"/>
      <c r="L157" s="72"/>
      <c r="M157" s="72"/>
      <c r="N157" s="72"/>
      <c r="O157" s="72"/>
      <c r="P157" s="72"/>
      <c r="Q157" s="833">
        <v>300</v>
      </c>
      <c r="R157" s="102"/>
      <c r="S157" s="73"/>
      <c r="T157" s="102"/>
      <c r="U157" s="103"/>
      <c r="V157" s="104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09"/>
      <c r="BE157" s="109"/>
      <c r="BF157" s="109"/>
      <c r="BG157" s="109"/>
      <c r="BH157" s="109"/>
      <c r="BI157" s="109"/>
      <c r="BJ157" s="109"/>
      <c r="BK157" s="109"/>
      <c r="BL157" s="109"/>
      <c r="BM157" s="109"/>
      <c r="BN157" s="109"/>
      <c r="BO157" s="109"/>
      <c r="BP157" s="109"/>
      <c r="BQ157" s="109"/>
      <c r="BR157" s="109"/>
      <c r="BS157" s="109"/>
      <c r="BT157" s="109"/>
      <c r="BU157" s="109"/>
      <c r="BV157" s="109"/>
      <c r="BW157" s="109"/>
      <c r="BX157" s="109"/>
      <c r="BY157" s="109"/>
      <c r="BZ157" s="109"/>
      <c r="CA157" s="109"/>
      <c r="CB157" s="109"/>
      <c r="CC157" s="109"/>
      <c r="CD157" s="109"/>
      <c r="CE157" s="109"/>
      <c r="CF157" s="109"/>
      <c r="CG157" s="109"/>
      <c r="CH157" s="109"/>
      <c r="CI157" s="109"/>
      <c r="CJ157" s="109"/>
      <c r="CK157" s="109"/>
      <c r="CL157" s="109"/>
      <c r="CM157" s="109"/>
      <c r="CN157" s="109"/>
      <c r="CO157" s="109"/>
      <c r="CP157" s="109"/>
      <c r="CQ157" s="109"/>
      <c r="CR157" s="109"/>
      <c r="CS157" s="109"/>
      <c r="CT157" s="109"/>
      <c r="CU157" s="109"/>
      <c r="CV157" s="109"/>
      <c r="CW157" s="109"/>
      <c r="CX157" s="109"/>
      <c r="CY157" s="109"/>
      <c r="CZ157" s="109"/>
      <c r="DA157" s="109"/>
      <c r="DB157" s="109"/>
      <c r="DC157" s="109"/>
      <c r="DD157" s="109"/>
      <c r="DE157" s="109"/>
      <c r="DF157" s="109"/>
      <c r="DG157" s="109"/>
      <c r="DH157" s="109"/>
      <c r="DI157" s="109"/>
      <c r="DJ157" s="109"/>
      <c r="DK157" s="109"/>
      <c r="DL157" s="109"/>
      <c r="DM157" s="109"/>
      <c r="DN157" s="109"/>
      <c r="DO157" s="109"/>
      <c r="DP157" s="109"/>
      <c r="DQ157" s="109"/>
      <c r="DR157" s="109"/>
      <c r="DS157" s="109"/>
      <c r="DT157" s="109"/>
      <c r="DU157" s="109"/>
      <c r="DV157" s="109"/>
      <c r="DW157" s="109"/>
      <c r="DX157" s="109"/>
      <c r="DY157" s="109"/>
      <c r="DZ157" s="109"/>
      <c r="EA157" s="109"/>
      <c r="EB157" s="109"/>
      <c r="EC157" s="109"/>
      <c r="ED157" s="109"/>
      <c r="EE157" s="109"/>
      <c r="EF157" s="109"/>
      <c r="EG157" s="109"/>
      <c r="EH157" s="109"/>
      <c r="EI157" s="109"/>
      <c r="EJ157" s="109"/>
      <c r="EK157" s="109"/>
      <c r="EL157" s="109"/>
      <c r="EM157" s="109"/>
      <c r="EN157" s="109"/>
      <c r="EO157" s="109"/>
      <c r="EP157" s="109"/>
      <c r="EQ157" s="109"/>
      <c r="ER157" s="109"/>
      <c r="ES157" s="109"/>
      <c r="ET157" s="109"/>
      <c r="EU157" s="109"/>
      <c r="EV157" s="109"/>
      <c r="EW157" s="109"/>
      <c r="EX157" s="109"/>
      <c r="EY157" s="109"/>
      <c r="EZ157" s="109"/>
      <c r="FA157" s="109"/>
      <c r="FB157" s="109"/>
      <c r="FC157" s="109"/>
      <c r="FD157" s="109"/>
      <c r="FE157" s="109"/>
      <c r="FF157" s="109"/>
      <c r="FG157" s="109"/>
      <c r="FH157" s="109"/>
      <c r="FI157" s="109"/>
      <c r="FJ157" s="109"/>
      <c r="FK157" s="109"/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09"/>
      <c r="FZ157" s="109"/>
      <c r="GA157" s="109"/>
      <c r="GB157" s="109"/>
      <c r="GC157" s="109"/>
      <c r="GD157" s="109"/>
      <c r="GE157" s="109"/>
      <c r="GF157" s="109"/>
      <c r="GG157" s="109"/>
      <c r="GH157" s="109"/>
      <c r="GI157" s="109"/>
      <c r="GJ157" s="109"/>
      <c r="GK157" s="109"/>
      <c r="GL157" s="109"/>
      <c r="GM157" s="109"/>
      <c r="GN157" s="109"/>
      <c r="GO157" s="109"/>
      <c r="GP157" s="109"/>
      <c r="GQ157" s="109"/>
      <c r="GR157" s="109"/>
      <c r="GS157" s="109"/>
      <c r="GT157" s="109"/>
      <c r="GU157" s="109"/>
      <c r="GV157" s="109"/>
      <c r="GW157" s="109"/>
      <c r="GX157" s="109"/>
      <c r="GY157" s="109"/>
      <c r="GZ157" s="109"/>
      <c r="HA157" s="109"/>
      <c r="HB157" s="109"/>
      <c r="HC157" s="109"/>
      <c r="HD157" s="109"/>
      <c r="HE157" s="109"/>
      <c r="HF157" s="109"/>
      <c r="HG157" s="109"/>
      <c r="HH157" s="109"/>
      <c r="HI157" s="109"/>
      <c r="HJ157" s="109"/>
      <c r="HK157" s="109"/>
      <c r="HL157" s="109"/>
      <c r="HM157" s="109"/>
      <c r="HN157" s="109"/>
      <c r="HO157" s="109"/>
      <c r="HP157" s="109"/>
      <c r="HQ157" s="109"/>
      <c r="HR157" s="109"/>
      <c r="HS157" s="109"/>
      <c r="HT157" s="109"/>
      <c r="HU157" s="109"/>
      <c r="HV157" s="109"/>
      <c r="HW157" s="109"/>
      <c r="HX157" s="109"/>
      <c r="HY157" s="109"/>
      <c r="HZ157" s="109"/>
      <c r="IA157" s="109"/>
      <c r="IB157" s="109"/>
      <c r="IC157" s="109"/>
      <c r="ID157" s="109"/>
      <c r="IE157" s="109"/>
      <c r="IF157" s="109"/>
      <c r="IG157" s="109"/>
      <c r="IH157" s="109"/>
      <c r="II157" s="109"/>
      <c r="IJ157" s="109"/>
      <c r="IK157" s="109"/>
      <c r="IL157" s="109"/>
      <c r="IM157" s="109"/>
      <c r="IN157" s="109"/>
      <c r="IO157" s="109"/>
      <c r="IP157" s="109"/>
      <c r="IQ157" s="109"/>
      <c r="IR157" s="109"/>
      <c r="IS157" s="109"/>
      <c r="IT157" s="109"/>
      <c r="IU157" s="109"/>
      <c r="IV157" s="109"/>
    </row>
    <row r="158" spans="1:256" ht="12.5">
      <c r="B158" s="65">
        <v>1</v>
      </c>
      <c r="C158" s="66">
        <f>IF(E158="A",1,IF(E158="B",1,0))</f>
        <v>0</v>
      </c>
      <c r="D158" s="1038" t="s">
        <v>87</v>
      </c>
      <c r="E158" s="1037" t="s">
        <v>99</v>
      </c>
      <c r="F158" s="1038" t="s">
        <v>68</v>
      </c>
      <c r="G158" s="1007"/>
      <c r="H158" s="1041" t="s">
        <v>101</v>
      </c>
      <c r="I158" s="1013" t="s">
        <v>5807</v>
      </c>
      <c r="J158" s="1023" t="s">
        <v>7</v>
      </c>
      <c r="K158" s="72"/>
      <c r="L158" s="72"/>
      <c r="M158" s="72"/>
      <c r="N158" s="72"/>
      <c r="O158" s="72"/>
      <c r="P158" s="72">
        <v>3710</v>
      </c>
      <c r="Q158" s="1066">
        <v>3710</v>
      </c>
      <c r="R158" s="1025">
        <v>3710</v>
      </c>
      <c r="S158" s="1044">
        <v>3710</v>
      </c>
      <c r="T158" s="1040"/>
      <c r="U158" s="1042"/>
      <c r="V158" s="1043"/>
      <c r="W158" s="109"/>
      <c r="X158" s="188"/>
    </row>
    <row r="159" spans="1:256" s="109" customFormat="1" ht="12.5">
      <c r="A159" s="863"/>
      <c r="B159" s="65">
        <v>1</v>
      </c>
      <c r="C159" s="66">
        <f>IF(E159="A",4,IF(E159="B",3,IF(E159="C",2,IF(E159="D",1,0))))</f>
        <v>2</v>
      </c>
      <c r="D159" s="76" t="s">
        <v>68</v>
      </c>
      <c r="E159" s="77" t="s">
        <v>90</v>
      </c>
      <c r="F159" s="99" t="s">
        <v>70</v>
      </c>
      <c r="G159" s="78"/>
      <c r="H159" s="96" t="s">
        <v>104</v>
      </c>
      <c r="I159" s="107" t="s">
        <v>3236</v>
      </c>
      <c r="J159" s="81" t="s">
        <v>14</v>
      </c>
      <c r="K159" s="72"/>
      <c r="L159" s="72"/>
      <c r="M159" s="72"/>
      <c r="N159" s="72"/>
      <c r="O159" s="72">
        <v>3300</v>
      </c>
      <c r="P159" s="72">
        <v>3300</v>
      </c>
      <c r="Q159" s="1064">
        <v>3300</v>
      </c>
      <c r="R159" s="108"/>
      <c r="S159" s="103"/>
      <c r="T159" s="884"/>
      <c r="U159" s="103"/>
      <c r="V159" s="158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</row>
    <row r="160" spans="1:256" ht="12.75" customHeight="1">
      <c r="B160" s="65">
        <v>1</v>
      </c>
      <c r="C160" s="66">
        <f>IF(E160="A",4,IF(E160="B",3,IF(E160="C",2,IF(E160="D",1,0))))</f>
        <v>2</v>
      </c>
      <c r="D160" s="823" t="s">
        <v>87</v>
      </c>
      <c r="E160" s="824" t="s">
        <v>90</v>
      </c>
      <c r="F160" s="823" t="s">
        <v>87</v>
      </c>
      <c r="G160" s="78"/>
      <c r="H160" s="100" t="s">
        <v>104</v>
      </c>
      <c r="I160" s="101" t="s">
        <v>5982</v>
      </c>
      <c r="J160" s="81" t="s">
        <v>1056</v>
      </c>
      <c r="K160" s="72"/>
      <c r="L160" s="72"/>
      <c r="M160" s="72"/>
      <c r="N160" s="72"/>
      <c r="O160" s="72">
        <v>900</v>
      </c>
      <c r="P160" s="72">
        <v>900</v>
      </c>
      <c r="Q160" s="1063">
        <v>900</v>
      </c>
      <c r="R160" s="108"/>
      <c r="S160" s="73"/>
      <c r="T160" s="880"/>
      <c r="U160" s="73"/>
      <c r="V160" s="196"/>
    </row>
    <row r="161" spans="1:24" ht="12.75" customHeight="1">
      <c r="B161" s="554"/>
      <c r="C161" s="555"/>
      <c r="D161" s="556"/>
      <c r="E161" s="556"/>
      <c r="F161" s="556"/>
      <c r="G161" s="555"/>
      <c r="H161" s="554"/>
      <c r="I161" s="549" t="s">
        <v>107</v>
      </c>
      <c r="J161" s="557"/>
      <c r="K161" s="72"/>
      <c r="L161" s="72"/>
      <c r="M161" s="72"/>
      <c r="N161" s="72"/>
      <c r="O161" s="72"/>
      <c r="P161" s="72"/>
      <c r="Q161" s="1181"/>
      <c r="R161" s="1179"/>
      <c r="S161" s="558"/>
      <c r="T161" s="923"/>
      <c r="U161" s="558"/>
      <c r="V161" s="559"/>
    </row>
    <row r="162" spans="1:24" ht="12.75" customHeight="1">
      <c r="B162" s="65">
        <v>1</v>
      </c>
      <c r="C162" s="66">
        <f t="shared" ref="C162:C169" si="14">IF(E162="A",4,IF(E162="B",3,IF(E162="C",2,IF(E162="D",1,0))))</f>
        <v>1</v>
      </c>
      <c r="D162" s="76" t="s">
        <v>87</v>
      </c>
      <c r="E162" s="99" t="s">
        <v>70</v>
      </c>
      <c r="F162" s="99" t="s">
        <v>70</v>
      </c>
      <c r="G162" s="95"/>
      <c r="H162" s="96" t="s">
        <v>90</v>
      </c>
      <c r="I162" s="70" t="s">
        <v>954</v>
      </c>
      <c r="J162" s="81" t="s">
        <v>6111</v>
      </c>
      <c r="K162" s="72">
        <v>1485</v>
      </c>
      <c r="L162" s="72">
        <v>2475</v>
      </c>
      <c r="M162" s="72">
        <v>2475</v>
      </c>
      <c r="N162" s="72">
        <v>2700</v>
      </c>
      <c r="O162" s="72">
        <v>3200</v>
      </c>
      <c r="P162" s="72">
        <v>3700</v>
      </c>
      <c r="Q162" s="1094">
        <v>4200</v>
      </c>
      <c r="R162" s="1073"/>
      <c r="S162" s="97"/>
      <c r="T162" s="900"/>
      <c r="U162" s="97"/>
      <c r="V162" s="98"/>
    </row>
    <row r="163" spans="1:24" s="55" customFormat="1" ht="12" customHeight="1">
      <c r="A163"/>
      <c r="B163" s="65">
        <v>1</v>
      </c>
      <c r="C163" s="66">
        <f t="shared" si="14"/>
        <v>4</v>
      </c>
      <c r="D163" s="76" t="s">
        <v>87</v>
      </c>
      <c r="E163" s="76" t="s">
        <v>68</v>
      </c>
      <c r="F163" s="99" t="s">
        <v>99</v>
      </c>
      <c r="G163" s="95"/>
      <c r="H163" s="96" t="s">
        <v>184</v>
      </c>
      <c r="I163" s="70" t="s">
        <v>955</v>
      </c>
      <c r="J163" s="71" t="s">
        <v>14</v>
      </c>
      <c r="K163" s="72"/>
      <c r="L163" s="72"/>
      <c r="M163" s="72">
        <v>450</v>
      </c>
      <c r="N163" s="72">
        <v>750</v>
      </c>
      <c r="O163" s="72">
        <v>900</v>
      </c>
      <c r="P163" s="72">
        <v>900</v>
      </c>
      <c r="Q163" s="1084">
        <v>1800</v>
      </c>
      <c r="R163" s="1074">
        <v>1800</v>
      </c>
      <c r="S163" s="97"/>
      <c r="T163" s="886"/>
      <c r="U163" s="97"/>
      <c r="V163" s="98"/>
    </row>
    <row r="164" spans="1:24" ht="12.75" customHeight="1">
      <c r="A164" s="320"/>
      <c r="B164" s="65">
        <v>1</v>
      </c>
      <c r="C164" s="66">
        <f>IF(E164="A",1,IF(E164="B",1,0))</f>
        <v>0</v>
      </c>
      <c r="D164" s="1253" t="s">
        <v>87</v>
      </c>
      <c r="E164" s="1254" t="s">
        <v>90</v>
      </c>
      <c r="F164" s="1253" t="s">
        <v>68</v>
      </c>
      <c r="G164" s="78"/>
      <c r="H164" s="100" t="s">
        <v>110</v>
      </c>
      <c r="I164" s="826" t="s">
        <v>6472</v>
      </c>
      <c r="J164" s="81" t="s">
        <v>7</v>
      </c>
      <c r="K164" s="72"/>
      <c r="L164" s="72"/>
      <c r="M164" s="72"/>
      <c r="N164" s="72"/>
      <c r="O164" s="72"/>
      <c r="P164" s="72"/>
      <c r="Q164" s="833">
        <v>840</v>
      </c>
      <c r="R164" s="822">
        <v>1400</v>
      </c>
      <c r="S164" s="769">
        <v>1400</v>
      </c>
      <c r="T164" s="880"/>
      <c r="U164" s="880"/>
      <c r="V164" s="110"/>
    </row>
    <row r="165" spans="1:24" s="55" customFormat="1" ht="12" customHeight="1">
      <c r="A165"/>
      <c r="B165" s="65">
        <v>1</v>
      </c>
      <c r="C165" s="66">
        <f t="shared" si="14"/>
        <v>1</v>
      </c>
      <c r="D165" s="76" t="s">
        <v>68</v>
      </c>
      <c r="E165" s="99" t="s">
        <v>70</v>
      </c>
      <c r="F165" s="76" t="s">
        <v>87</v>
      </c>
      <c r="G165" s="78"/>
      <c r="H165" s="96" t="s">
        <v>114</v>
      </c>
      <c r="I165" s="107" t="s">
        <v>956</v>
      </c>
      <c r="J165" s="81" t="s">
        <v>10</v>
      </c>
      <c r="K165" s="72"/>
      <c r="L165" s="72"/>
      <c r="M165" s="72"/>
      <c r="N165" s="72">
        <v>1810</v>
      </c>
      <c r="O165" s="72">
        <v>1810</v>
      </c>
      <c r="P165" s="72">
        <v>1810</v>
      </c>
      <c r="Q165" s="1096">
        <v>1810</v>
      </c>
      <c r="R165" s="1073"/>
      <c r="S165" s="97"/>
      <c r="T165" s="886"/>
      <c r="U165" s="97"/>
      <c r="V165" s="98"/>
    </row>
    <row r="166" spans="1:24" ht="12.75" customHeight="1">
      <c r="A166" s="320"/>
      <c r="B166" s="65">
        <v>1</v>
      </c>
      <c r="C166" s="66">
        <f>IF(E166="A",1,IF(E166="B",1,0))</f>
        <v>1</v>
      </c>
      <c r="D166" s="1254" t="s">
        <v>90</v>
      </c>
      <c r="E166" s="1253" t="s">
        <v>87</v>
      </c>
      <c r="F166" s="1253" t="s">
        <v>87</v>
      </c>
      <c r="G166" s="78"/>
      <c r="H166" s="100" t="s">
        <v>114</v>
      </c>
      <c r="I166" s="826" t="s">
        <v>6471</v>
      </c>
      <c r="J166" s="81" t="s">
        <v>92</v>
      </c>
      <c r="K166" s="72"/>
      <c r="L166" s="72"/>
      <c r="M166" s="72"/>
      <c r="N166" s="72"/>
      <c r="O166" s="72"/>
      <c r="P166" s="72"/>
      <c r="Q166" s="833">
        <v>450</v>
      </c>
      <c r="R166" s="822">
        <v>750</v>
      </c>
      <c r="S166" s="73"/>
      <c r="T166" s="880"/>
      <c r="U166" s="880"/>
      <c r="V166" s="110"/>
    </row>
    <row r="167" spans="1:24" ht="12.75" customHeight="1">
      <c r="B167" s="65">
        <v>1</v>
      </c>
      <c r="C167" s="66">
        <f t="shared" si="14"/>
        <v>3</v>
      </c>
      <c r="D167" s="99" t="s">
        <v>70</v>
      </c>
      <c r="E167" s="76" t="s">
        <v>87</v>
      </c>
      <c r="F167" s="99" t="s">
        <v>99</v>
      </c>
      <c r="G167" s="95"/>
      <c r="H167" s="96" t="s">
        <v>116</v>
      </c>
      <c r="I167" s="70" t="s">
        <v>959</v>
      </c>
      <c r="J167" s="71" t="s">
        <v>10</v>
      </c>
      <c r="K167" s="72">
        <v>2750</v>
      </c>
      <c r="L167" s="72">
        <v>2750</v>
      </c>
      <c r="M167" s="72">
        <v>2750</v>
      </c>
      <c r="N167" s="72">
        <v>2750</v>
      </c>
      <c r="O167" s="72">
        <v>3800</v>
      </c>
      <c r="P167" s="72">
        <v>3800</v>
      </c>
      <c r="Q167" s="1084">
        <v>3800</v>
      </c>
      <c r="R167" s="1073"/>
      <c r="S167" s="97"/>
      <c r="T167" s="886"/>
      <c r="U167" s="97"/>
      <c r="V167" s="98"/>
    </row>
    <row r="168" spans="1:24" ht="12.75" customHeight="1">
      <c r="B168" s="65">
        <v>1</v>
      </c>
      <c r="C168" s="66">
        <f t="shared" si="14"/>
        <v>4</v>
      </c>
      <c r="D168" s="67" t="s">
        <v>68</v>
      </c>
      <c r="E168" s="67" t="s">
        <v>68</v>
      </c>
      <c r="F168" s="67" t="s">
        <v>87</v>
      </c>
      <c r="G168" s="68"/>
      <c r="H168" s="69" t="s">
        <v>116</v>
      </c>
      <c r="I168" s="70" t="s">
        <v>958</v>
      </c>
      <c r="J168" s="71" t="s">
        <v>6111</v>
      </c>
      <c r="K168" s="72"/>
      <c r="L168" s="72">
        <v>840</v>
      </c>
      <c r="M168" s="72">
        <v>1400</v>
      </c>
      <c r="N168" s="72">
        <v>1400</v>
      </c>
      <c r="O168" s="72">
        <v>3800</v>
      </c>
      <c r="P168" s="72">
        <v>4800</v>
      </c>
      <c r="Q168" s="1063">
        <v>4800</v>
      </c>
      <c r="R168" s="1025">
        <v>4800</v>
      </c>
      <c r="S168" s="73"/>
      <c r="T168" s="899"/>
      <c r="U168" s="73"/>
      <c r="V168" s="74"/>
    </row>
    <row r="169" spans="1:24" ht="12.75" customHeight="1">
      <c r="A169" s="810"/>
      <c r="B169" s="65">
        <v>1</v>
      </c>
      <c r="C169" s="66">
        <f t="shared" si="14"/>
        <v>2</v>
      </c>
      <c r="D169" s="76" t="s">
        <v>68</v>
      </c>
      <c r="E169" s="77" t="s">
        <v>90</v>
      </c>
      <c r="F169" s="76" t="s">
        <v>68</v>
      </c>
      <c r="G169" s="78"/>
      <c r="H169" s="100" t="s">
        <v>116</v>
      </c>
      <c r="I169" s="101" t="s">
        <v>5887</v>
      </c>
      <c r="J169" s="81" t="s">
        <v>616</v>
      </c>
      <c r="K169" s="72"/>
      <c r="L169" s="72"/>
      <c r="M169" s="72"/>
      <c r="N169" s="72">
        <v>3100</v>
      </c>
      <c r="O169" s="72">
        <v>3100</v>
      </c>
      <c r="P169" s="72">
        <v>3100</v>
      </c>
      <c r="Q169" s="1064">
        <v>3800</v>
      </c>
      <c r="R169" s="829">
        <v>3800</v>
      </c>
      <c r="S169" s="769">
        <v>4800</v>
      </c>
      <c r="T169" s="1047">
        <v>4800</v>
      </c>
      <c r="U169" s="73"/>
      <c r="V169" s="196"/>
    </row>
    <row r="170" spans="1:24" ht="12.75" customHeight="1">
      <c r="B170" s="554"/>
      <c r="C170" s="555"/>
      <c r="D170" s="556"/>
      <c r="E170" s="556"/>
      <c r="F170" s="556"/>
      <c r="G170" s="555"/>
      <c r="H170" s="554"/>
      <c r="I170" s="560" t="s">
        <v>118</v>
      </c>
      <c r="J170" s="557"/>
      <c r="K170" s="72"/>
      <c r="L170" s="72"/>
      <c r="M170" s="72"/>
      <c r="N170" s="72"/>
      <c r="O170" s="72"/>
      <c r="P170" s="72"/>
      <c r="Q170" s="1181"/>
      <c r="R170" s="1179"/>
      <c r="S170" s="558"/>
      <c r="T170" s="923"/>
      <c r="U170" s="558"/>
      <c r="V170" s="559"/>
    </row>
    <row r="171" spans="1:24" ht="12.75" customHeight="1">
      <c r="B171" s="65">
        <v>1</v>
      </c>
      <c r="C171" s="66">
        <f t="shared" ref="C171:C175" si="15">IF(E171="A",4,IF(E171="B",3,IF(E171="C",2,IF(E171="D",1,0))))</f>
        <v>2</v>
      </c>
      <c r="D171" s="67" t="s">
        <v>68</v>
      </c>
      <c r="E171" s="105" t="s">
        <v>90</v>
      </c>
      <c r="F171" s="105" t="s">
        <v>90</v>
      </c>
      <c r="G171" s="68"/>
      <c r="H171" s="69" t="s">
        <v>119</v>
      </c>
      <c r="I171" s="70" t="s">
        <v>961</v>
      </c>
      <c r="J171" s="71" t="s">
        <v>616</v>
      </c>
      <c r="K171" s="72"/>
      <c r="L171" s="72">
        <v>1365</v>
      </c>
      <c r="M171" s="72">
        <v>2275</v>
      </c>
      <c r="N171" s="72">
        <v>2275</v>
      </c>
      <c r="O171" s="72">
        <v>3800</v>
      </c>
      <c r="P171" s="72">
        <v>2800</v>
      </c>
      <c r="Q171" s="1063">
        <v>2800</v>
      </c>
      <c r="R171" s="1026"/>
      <c r="S171" s="73"/>
      <c r="T171" s="899"/>
      <c r="U171" s="73"/>
      <c r="V171" s="74"/>
    </row>
    <row r="172" spans="1:24" ht="12.75" customHeight="1">
      <c r="A172" s="320"/>
      <c r="B172" s="65">
        <v>1</v>
      </c>
      <c r="C172" s="66">
        <f>IF(E172="A",1,IF(E172="B",1,0))</f>
        <v>0</v>
      </c>
      <c r="D172" s="1254" t="s">
        <v>90</v>
      </c>
      <c r="E172" s="1254" t="s">
        <v>90</v>
      </c>
      <c r="F172" s="1253" t="s">
        <v>87</v>
      </c>
      <c r="G172" s="78"/>
      <c r="H172" s="100" t="s">
        <v>119</v>
      </c>
      <c r="I172" s="826" t="s">
        <v>6533</v>
      </c>
      <c r="J172" s="81" t="s">
        <v>1056</v>
      </c>
      <c r="K172" s="72"/>
      <c r="L172" s="72"/>
      <c r="M172" s="72"/>
      <c r="N172" s="72"/>
      <c r="O172" s="72"/>
      <c r="P172" s="72"/>
      <c r="Q172" s="833">
        <v>300</v>
      </c>
      <c r="R172" s="822">
        <v>500</v>
      </c>
      <c r="S172" s="73"/>
      <c r="T172" s="880"/>
      <c r="U172" s="880"/>
      <c r="V172" s="110"/>
    </row>
    <row r="173" spans="1:24" ht="12.5">
      <c r="B173" s="65">
        <v>1</v>
      </c>
      <c r="C173" s="66">
        <f>IF(E173="A",4,IF(E173="B",3,IF(E173="C",2,IF(E173="D",1,0))))</f>
        <v>4</v>
      </c>
      <c r="D173" s="1045" t="s">
        <v>90</v>
      </c>
      <c r="E173" s="1038" t="s">
        <v>68</v>
      </c>
      <c r="F173" s="1038" t="s">
        <v>68</v>
      </c>
      <c r="G173" s="1007"/>
      <c r="H173" s="1039" t="s">
        <v>197</v>
      </c>
      <c r="I173" s="1000" t="s">
        <v>598</v>
      </c>
      <c r="J173" s="1023" t="s">
        <v>6111</v>
      </c>
      <c r="K173" s="72"/>
      <c r="L173" s="72"/>
      <c r="M173" s="72"/>
      <c r="N173" s="72"/>
      <c r="O173" s="72"/>
      <c r="P173" s="72"/>
      <c r="Q173" s="1024">
        <v>3800</v>
      </c>
      <c r="R173" s="1040"/>
      <c r="S173" s="1027"/>
      <c r="T173" s="1040"/>
      <c r="U173" s="1042"/>
      <c r="V173" s="1043"/>
      <c r="X173" s="188"/>
    </row>
    <row r="174" spans="1:24" ht="12.75" customHeight="1">
      <c r="A174" s="111"/>
      <c r="B174" s="65">
        <v>1</v>
      </c>
      <c r="C174" s="66">
        <f>IF(E174="A",4,IF(E174="B",3,IF(E174="C",2,IF(E174="D",1,0))))</f>
        <v>3</v>
      </c>
      <c r="D174" s="1032" t="s">
        <v>70</v>
      </c>
      <c r="E174" s="1030" t="s">
        <v>87</v>
      </c>
      <c r="F174" s="1034" t="s">
        <v>87</v>
      </c>
      <c r="G174" s="78"/>
      <c r="H174" s="100" t="s">
        <v>119</v>
      </c>
      <c r="I174" s="101" t="s">
        <v>6262</v>
      </c>
      <c r="J174" s="1023" t="s">
        <v>7</v>
      </c>
      <c r="K174" s="72"/>
      <c r="L174" s="72"/>
      <c r="M174" s="72"/>
      <c r="N174" s="72"/>
      <c r="O174" s="72"/>
      <c r="P174" s="72">
        <v>210</v>
      </c>
      <c r="Q174" s="1063">
        <v>350</v>
      </c>
      <c r="R174" s="1026"/>
      <c r="S174" s="1027"/>
      <c r="T174" s="1028"/>
      <c r="U174" s="1028"/>
      <c r="V174" s="1029"/>
      <c r="X174" s="123"/>
    </row>
    <row r="175" spans="1:24" ht="12.75" customHeight="1">
      <c r="B175" s="65">
        <v>1</v>
      </c>
      <c r="C175" s="66">
        <f t="shared" si="15"/>
        <v>3</v>
      </c>
      <c r="D175" s="99" t="s">
        <v>70</v>
      </c>
      <c r="E175" s="76" t="s">
        <v>87</v>
      </c>
      <c r="F175" s="76" t="s">
        <v>87</v>
      </c>
      <c r="G175" s="95"/>
      <c r="H175" s="96" t="s">
        <v>122</v>
      </c>
      <c r="I175" s="70" t="s">
        <v>962</v>
      </c>
      <c r="J175" s="71" t="s">
        <v>10</v>
      </c>
      <c r="K175" s="72"/>
      <c r="L175" s="72"/>
      <c r="M175" s="72">
        <v>1500</v>
      </c>
      <c r="N175" s="72">
        <v>2500</v>
      </c>
      <c r="O175" s="72">
        <v>2500</v>
      </c>
      <c r="P175" s="72">
        <v>2800</v>
      </c>
      <c r="Q175" s="1063">
        <v>2800</v>
      </c>
      <c r="R175" s="1074">
        <v>2800</v>
      </c>
      <c r="S175" s="820">
        <v>2800</v>
      </c>
      <c r="T175" s="886"/>
      <c r="U175" s="97"/>
      <c r="V175" s="98"/>
    </row>
    <row r="176" spans="1:24" ht="12.75" customHeight="1">
      <c r="B176" s="554"/>
      <c r="C176" s="555"/>
      <c r="D176" s="556"/>
      <c r="E176" s="556"/>
      <c r="F176" s="556"/>
      <c r="G176" s="555"/>
      <c r="H176" s="554"/>
      <c r="I176" s="549" t="s">
        <v>125</v>
      </c>
      <c r="J176" s="557"/>
      <c r="K176" s="72"/>
      <c r="L176" s="72"/>
      <c r="M176" s="72"/>
      <c r="N176" s="72"/>
      <c r="O176" s="72"/>
      <c r="P176" s="72"/>
      <c r="Q176" s="1181"/>
      <c r="R176" s="1179"/>
      <c r="S176" s="558"/>
      <c r="T176" s="923"/>
      <c r="U176" s="558"/>
      <c r="V176" s="559"/>
    </row>
    <row r="177" spans="1:26" ht="12.75" customHeight="1">
      <c r="A177" s="111"/>
      <c r="B177" s="65">
        <v>1</v>
      </c>
      <c r="C177" s="66">
        <f>IF(E177="A",4,IF(E177="B",3,IF(E177="C",2,IF(E177="D",1,0))))</f>
        <v>2</v>
      </c>
      <c r="D177" s="1032" t="s">
        <v>70</v>
      </c>
      <c r="E177" s="1033" t="s">
        <v>90</v>
      </c>
      <c r="F177" s="1031" t="s">
        <v>90</v>
      </c>
      <c r="G177" s="78"/>
      <c r="H177" s="100" t="s">
        <v>126</v>
      </c>
      <c r="I177" s="101" t="s">
        <v>6290</v>
      </c>
      <c r="J177" s="1023" t="s">
        <v>7</v>
      </c>
      <c r="K177" s="72"/>
      <c r="L177" s="72"/>
      <c r="M177" s="72"/>
      <c r="N177" s="72"/>
      <c r="O177" s="72"/>
      <c r="P177" s="72">
        <v>840</v>
      </c>
      <c r="Q177" s="1063">
        <v>1400</v>
      </c>
      <c r="R177" s="1025">
        <v>1400</v>
      </c>
      <c r="S177" s="1027"/>
      <c r="T177" s="1028"/>
      <c r="U177" s="1028"/>
      <c r="V177" s="1029"/>
      <c r="X177" s="123"/>
    </row>
    <row r="178" spans="1:26" ht="12.75" customHeight="1">
      <c r="A178" s="320"/>
      <c r="B178" s="65">
        <v>1</v>
      </c>
      <c r="C178" s="66">
        <f t="shared" ref="C178:C179" si="16">IF(E178="A",1,IF(E178="B",1,0))</f>
        <v>1</v>
      </c>
      <c r="D178" s="1255" t="s">
        <v>70</v>
      </c>
      <c r="E178" s="1253" t="s">
        <v>87</v>
      </c>
      <c r="F178" s="1253" t="s">
        <v>87</v>
      </c>
      <c r="G178" s="78"/>
      <c r="H178" s="100" t="s">
        <v>129</v>
      </c>
      <c r="I178" s="826" t="s">
        <v>6569</v>
      </c>
      <c r="J178" s="81" t="s">
        <v>616</v>
      </c>
      <c r="K178" s="72"/>
      <c r="L178" s="72"/>
      <c r="M178" s="72"/>
      <c r="N178" s="72"/>
      <c r="O178" s="72"/>
      <c r="P178" s="72"/>
      <c r="Q178" s="833">
        <v>210</v>
      </c>
      <c r="R178" s="822">
        <v>350</v>
      </c>
      <c r="S178" s="73"/>
      <c r="T178" s="880"/>
      <c r="U178" s="880"/>
      <c r="V178" s="110"/>
    </row>
    <row r="179" spans="1:26" ht="12.75" customHeight="1">
      <c r="A179" s="320"/>
      <c r="B179" s="65">
        <v>1</v>
      </c>
      <c r="C179" s="66">
        <f t="shared" si="16"/>
        <v>0</v>
      </c>
      <c r="D179" s="1254" t="s">
        <v>90</v>
      </c>
      <c r="E179" s="1254" t="s">
        <v>90</v>
      </c>
      <c r="F179" s="1253" t="s">
        <v>68</v>
      </c>
      <c r="G179" s="78"/>
      <c r="H179" s="100" t="s">
        <v>126</v>
      </c>
      <c r="I179" s="826" t="s">
        <v>6578</v>
      </c>
      <c r="J179" s="81" t="s">
        <v>1056</v>
      </c>
      <c r="K179" s="72"/>
      <c r="L179" s="72"/>
      <c r="M179" s="72"/>
      <c r="N179" s="72"/>
      <c r="O179" s="72"/>
      <c r="P179" s="72"/>
      <c r="Q179" s="833">
        <v>200</v>
      </c>
      <c r="R179" s="822">
        <v>200</v>
      </c>
      <c r="S179" s="73"/>
      <c r="T179" s="880"/>
      <c r="U179" s="880"/>
      <c r="V179" s="110"/>
    </row>
    <row r="180" spans="1:26" ht="14.25" customHeight="1">
      <c r="B180" s="65">
        <v>1</v>
      </c>
      <c r="C180" s="66">
        <f t="shared" ref="C180:C183" si="17">IF(E180="A",4,IF(E180="B",3,IF(E180="C",2,IF(E180="D",1,0))))</f>
        <v>1</v>
      </c>
      <c r="D180" s="76" t="s">
        <v>68</v>
      </c>
      <c r="E180" s="99" t="s">
        <v>70</v>
      </c>
      <c r="F180" s="76" t="s">
        <v>87</v>
      </c>
      <c r="G180" s="78"/>
      <c r="H180" s="79" t="s">
        <v>131</v>
      </c>
      <c r="I180" s="80" t="s">
        <v>965</v>
      </c>
      <c r="J180" s="81" t="s">
        <v>1056</v>
      </c>
      <c r="K180" s="82"/>
      <c r="L180" s="82"/>
      <c r="M180" s="82">
        <v>2510</v>
      </c>
      <c r="N180" s="82">
        <v>2510</v>
      </c>
      <c r="O180" s="82">
        <v>2510</v>
      </c>
      <c r="P180" s="82">
        <v>2510</v>
      </c>
      <c r="Q180" s="1024">
        <v>4000</v>
      </c>
      <c r="R180" s="829">
        <v>4000</v>
      </c>
      <c r="S180" s="821">
        <v>4000</v>
      </c>
      <c r="T180" s="1049">
        <v>4000</v>
      </c>
      <c r="U180" s="117"/>
      <c r="V180" s="919"/>
    </row>
    <row r="181" spans="1:26" ht="12.75" customHeight="1">
      <c r="B181" s="65">
        <v>1</v>
      </c>
      <c r="C181" s="66">
        <f t="shared" si="17"/>
        <v>3</v>
      </c>
      <c r="D181" s="823" t="s">
        <v>68</v>
      </c>
      <c r="E181" s="823" t="s">
        <v>87</v>
      </c>
      <c r="F181" s="823" t="s">
        <v>68</v>
      </c>
      <c r="G181" s="78"/>
      <c r="H181" s="100" t="s">
        <v>129</v>
      </c>
      <c r="I181" s="101" t="s">
        <v>6050</v>
      </c>
      <c r="J181" s="81" t="s">
        <v>6111</v>
      </c>
      <c r="K181" s="72"/>
      <c r="L181" s="72"/>
      <c r="M181" s="72"/>
      <c r="N181" s="72"/>
      <c r="O181" s="72">
        <v>1400</v>
      </c>
      <c r="P181" s="72">
        <v>1400</v>
      </c>
      <c r="Q181" s="1063">
        <v>1400</v>
      </c>
      <c r="R181" s="108"/>
      <c r="S181" s="73"/>
      <c r="T181" s="880"/>
      <c r="U181" s="73"/>
      <c r="V181" s="196"/>
    </row>
    <row r="182" spans="1:26" ht="12.75" customHeight="1">
      <c r="B182" s="65">
        <v>1</v>
      </c>
      <c r="C182" s="66">
        <f t="shared" si="17"/>
        <v>2</v>
      </c>
      <c r="D182" s="76" t="s">
        <v>87</v>
      </c>
      <c r="E182" s="77" t="s">
        <v>90</v>
      </c>
      <c r="F182" s="76" t="s">
        <v>87</v>
      </c>
      <c r="G182" s="95"/>
      <c r="H182" s="96" t="s">
        <v>129</v>
      </c>
      <c r="I182" s="70" t="s">
        <v>966</v>
      </c>
      <c r="J182" s="71" t="s">
        <v>7</v>
      </c>
      <c r="K182" s="72"/>
      <c r="L182" s="72"/>
      <c r="M182" s="72">
        <v>840</v>
      </c>
      <c r="N182" s="72">
        <v>1400</v>
      </c>
      <c r="O182" s="72">
        <v>1400</v>
      </c>
      <c r="P182" s="72">
        <v>2800</v>
      </c>
      <c r="Q182" s="1085">
        <v>3000</v>
      </c>
      <c r="R182" s="1074">
        <v>3000</v>
      </c>
      <c r="S182" s="97"/>
      <c r="T182" s="886"/>
      <c r="U182" s="97"/>
      <c r="V182" s="98"/>
    </row>
    <row r="183" spans="1:26" s="55" customFormat="1" ht="12" customHeight="1">
      <c r="A183"/>
      <c r="B183" s="65">
        <v>1</v>
      </c>
      <c r="C183" s="66">
        <f t="shared" si="17"/>
        <v>3</v>
      </c>
      <c r="D183" s="76" t="s">
        <v>68</v>
      </c>
      <c r="E183" s="76" t="s">
        <v>87</v>
      </c>
      <c r="F183" s="77" t="s">
        <v>90</v>
      </c>
      <c r="G183" s="95"/>
      <c r="H183" s="96" t="s">
        <v>129</v>
      </c>
      <c r="I183" s="70" t="s">
        <v>967</v>
      </c>
      <c r="J183" s="71" t="s">
        <v>14</v>
      </c>
      <c r="K183" s="72"/>
      <c r="L183" s="72"/>
      <c r="M183" s="72">
        <v>540</v>
      </c>
      <c r="N183" s="72">
        <v>900</v>
      </c>
      <c r="O183" s="72">
        <v>900</v>
      </c>
      <c r="P183" s="72">
        <v>1800</v>
      </c>
      <c r="Q183" s="1085">
        <v>3000</v>
      </c>
      <c r="R183" s="1074">
        <v>3000</v>
      </c>
      <c r="S183" s="97"/>
      <c r="T183" s="886"/>
      <c r="U183" s="97"/>
      <c r="V183" s="98"/>
    </row>
    <row r="184" spans="1:26" ht="12.75" customHeight="1">
      <c r="B184" s="554"/>
      <c r="C184" s="555"/>
      <c r="D184" s="556"/>
      <c r="E184" s="556"/>
      <c r="F184" s="556"/>
      <c r="G184" s="555"/>
      <c r="H184" s="554"/>
      <c r="I184" s="549" t="s">
        <v>263</v>
      </c>
      <c r="J184" s="557"/>
      <c r="K184" s="72"/>
      <c r="L184" s="72"/>
      <c r="M184" s="72"/>
      <c r="N184" s="72"/>
      <c r="O184" s="72"/>
      <c r="P184" s="72"/>
      <c r="Q184" s="1181"/>
      <c r="R184" s="1179"/>
      <c r="S184" s="558"/>
      <c r="T184" s="923"/>
      <c r="U184" s="558"/>
      <c r="V184" s="559"/>
    </row>
    <row r="185" spans="1:26" ht="12.75" customHeight="1">
      <c r="A185" s="111"/>
      <c r="B185" s="65">
        <v>1</v>
      </c>
      <c r="C185" s="66">
        <f>IF(E185="A",4,IF(E185="B",3,IF(E185="C",2,IF(E185="D",1,0))))</f>
        <v>3</v>
      </c>
      <c r="D185" s="1030" t="s">
        <v>68</v>
      </c>
      <c r="E185" s="1030" t="s">
        <v>87</v>
      </c>
      <c r="F185" s="1035" t="s">
        <v>70</v>
      </c>
      <c r="G185" s="78"/>
      <c r="H185" s="100" t="s">
        <v>135</v>
      </c>
      <c r="I185" s="101" t="s">
        <v>6325</v>
      </c>
      <c r="J185" s="1023" t="s">
        <v>14</v>
      </c>
      <c r="K185" s="72"/>
      <c r="L185" s="72"/>
      <c r="M185" s="72"/>
      <c r="N185" s="72"/>
      <c r="O185" s="72"/>
      <c r="P185" s="72">
        <v>2400</v>
      </c>
      <c r="Q185" s="1063">
        <v>4000</v>
      </c>
      <c r="R185" s="1025">
        <v>4000</v>
      </c>
      <c r="S185" s="1027"/>
      <c r="T185" s="1028"/>
      <c r="U185" s="1028"/>
      <c r="V185" s="1029"/>
      <c r="X185" s="123"/>
      <c r="Z185" s="123"/>
    </row>
    <row r="186" spans="1:26" ht="12.5">
      <c r="B186" s="65">
        <v>1</v>
      </c>
      <c r="C186" s="66">
        <v>2</v>
      </c>
      <c r="D186" s="1038" t="s">
        <v>68</v>
      </c>
      <c r="E186" s="1045" t="s">
        <v>90</v>
      </c>
      <c r="F186" s="1045" t="s">
        <v>90</v>
      </c>
      <c r="G186" s="1007"/>
      <c r="H186" s="1039" t="s">
        <v>135</v>
      </c>
      <c r="I186" s="1000" t="s">
        <v>972</v>
      </c>
      <c r="J186" s="1023" t="s">
        <v>6111</v>
      </c>
      <c r="K186" s="72"/>
      <c r="L186" s="72"/>
      <c r="M186" s="72"/>
      <c r="N186" s="72"/>
      <c r="O186" s="72"/>
      <c r="P186" s="72"/>
      <c r="Q186" s="1024">
        <v>4050</v>
      </c>
      <c r="R186" s="1044">
        <v>4050</v>
      </c>
      <c r="S186" s="1036">
        <v>4050</v>
      </c>
      <c r="T186" s="1044">
        <v>4050</v>
      </c>
      <c r="U186" s="1042"/>
      <c r="V186" s="1043"/>
      <c r="W186" s="109"/>
      <c r="X186" s="188"/>
    </row>
    <row r="187" spans="1:26" ht="12.75" customHeight="1">
      <c r="A187" s="810"/>
      <c r="B187" s="65">
        <v>1</v>
      </c>
      <c r="C187" s="66">
        <f t="shared" ref="C187:C190" si="18">IF(E187="A",4,IF(E187="B",3,IF(E187="C",2,IF(E187="D",1,0))))</f>
        <v>3</v>
      </c>
      <c r="D187" s="76" t="s">
        <v>87</v>
      </c>
      <c r="E187" s="76" t="s">
        <v>87</v>
      </c>
      <c r="F187" s="76" t="s">
        <v>87</v>
      </c>
      <c r="G187" s="78"/>
      <c r="H187" s="100" t="s">
        <v>3232</v>
      </c>
      <c r="I187" s="101" t="s">
        <v>5747</v>
      </c>
      <c r="J187" s="81" t="s">
        <v>616</v>
      </c>
      <c r="K187" s="72"/>
      <c r="L187" s="72"/>
      <c r="M187" s="72"/>
      <c r="N187" s="72">
        <v>750</v>
      </c>
      <c r="O187" s="72">
        <v>750</v>
      </c>
      <c r="P187" s="72">
        <v>800</v>
      </c>
      <c r="Q187" s="1063">
        <v>800</v>
      </c>
      <c r="R187" s="829">
        <v>800</v>
      </c>
      <c r="S187" s="769">
        <v>800</v>
      </c>
      <c r="T187" s="880"/>
      <c r="U187" s="73"/>
      <c r="V187" s="196"/>
    </row>
    <row r="188" spans="1:26" s="109" customFormat="1" ht="12.5">
      <c r="A188" s="863"/>
      <c r="B188" s="65">
        <v>1</v>
      </c>
      <c r="C188" s="66">
        <f t="shared" si="18"/>
        <v>1</v>
      </c>
      <c r="D188" s="76" t="s">
        <v>87</v>
      </c>
      <c r="E188" s="99" t="s">
        <v>70</v>
      </c>
      <c r="F188" s="76" t="s">
        <v>87</v>
      </c>
      <c r="G188" s="78"/>
      <c r="H188" s="96" t="s">
        <v>140</v>
      </c>
      <c r="I188" s="107" t="s">
        <v>144</v>
      </c>
      <c r="J188" s="81" t="s">
        <v>17</v>
      </c>
      <c r="K188" s="72"/>
      <c r="L188" s="72"/>
      <c r="M188" s="72"/>
      <c r="N188" s="72"/>
      <c r="O188" s="72">
        <v>4800</v>
      </c>
      <c r="P188" s="72">
        <v>4800</v>
      </c>
      <c r="Q188" s="1063">
        <v>4800</v>
      </c>
      <c r="R188" s="829">
        <v>4800</v>
      </c>
      <c r="S188" s="103"/>
      <c r="T188" s="884"/>
      <c r="U188" s="103"/>
      <c r="V188" s="158"/>
    </row>
    <row r="189" spans="1:26" ht="12.75" customHeight="1">
      <c r="B189" s="65">
        <v>1</v>
      </c>
      <c r="C189" s="66">
        <f t="shared" si="18"/>
        <v>2</v>
      </c>
      <c r="D189" s="77" t="s">
        <v>90</v>
      </c>
      <c r="E189" s="77" t="s">
        <v>90</v>
      </c>
      <c r="F189" s="76" t="s">
        <v>68</v>
      </c>
      <c r="G189" s="95"/>
      <c r="H189" s="96" t="s">
        <v>140</v>
      </c>
      <c r="I189" s="70" t="s">
        <v>973</v>
      </c>
      <c r="J189" s="81" t="s">
        <v>6111</v>
      </c>
      <c r="K189" s="72">
        <v>840</v>
      </c>
      <c r="L189" s="72">
        <v>1400</v>
      </c>
      <c r="M189" s="72">
        <v>1400</v>
      </c>
      <c r="N189" s="72">
        <v>3800</v>
      </c>
      <c r="O189" s="72">
        <v>3800</v>
      </c>
      <c r="P189" s="72">
        <v>3800</v>
      </c>
      <c r="Q189" s="1094">
        <v>3800</v>
      </c>
      <c r="R189" s="1073"/>
      <c r="S189" s="97"/>
      <c r="T189" s="900"/>
      <c r="U189" s="97"/>
      <c r="V189" s="98"/>
    </row>
    <row r="190" spans="1:26" ht="12.75" customHeight="1">
      <c r="B190" s="65">
        <v>1</v>
      </c>
      <c r="C190" s="66">
        <f t="shared" si="18"/>
        <v>0</v>
      </c>
      <c r="D190" s="76" t="s">
        <v>68</v>
      </c>
      <c r="E190" s="99" t="s">
        <v>99</v>
      </c>
      <c r="F190" s="76" t="s">
        <v>87</v>
      </c>
      <c r="G190" s="78"/>
      <c r="H190" s="96" t="s">
        <v>140</v>
      </c>
      <c r="I190" s="107" t="s">
        <v>974</v>
      </c>
      <c r="J190" s="81" t="s">
        <v>14</v>
      </c>
      <c r="K190" s="72"/>
      <c r="L190" s="72"/>
      <c r="M190" s="72"/>
      <c r="N190" s="72">
        <v>1910</v>
      </c>
      <c r="O190" s="72">
        <v>1910</v>
      </c>
      <c r="P190" s="72">
        <v>1910</v>
      </c>
      <c r="Q190" s="1094">
        <v>1910</v>
      </c>
      <c r="R190" s="1073"/>
      <c r="S190" s="97"/>
      <c r="T190" s="900"/>
      <c r="U190" s="97"/>
      <c r="V190" s="98"/>
    </row>
    <row r="191" spans="1:26" ht="12.75" customHeight="1">
      <c r="B191" s="554"/>
      <c r="C191" s="555"/>
      <c r="D191" s="556"/>
      <c r="E191" s="556"/>
      <c r="F191" s="556"/>
      <c r="G191" s="555"/>
      <c r="H191" s="554"/>
      <c r="I191" s="549" t="s">
        <v>147</v>
      </c>
      <c r="J191" s="557"/>
      <c r="K191" s="72"/>
      <c r="L191" s="72"/>
      <c r="M191" s="72"/>
      <c r="N191" s="72"/>
      <c r="O191" s="72"/>
      <c r="P191" s="72"/>
      <c r="Q191" s="1181"/>
      <c r="R191" s="1179"/>
      <c r="S191" s="558"/>
      <c r="T191" s="923"/>
      <c r="U191" s="558"/>
      <c r="V191" s="559"/>
    </row>
    <row r="192" spans="1:26" ht="12.75" customHeight="1">
      <c r="A192" s="320"/>
      <c r="B192" s="65">
        <v>1</v>
      </c>
      <c r="C192" s="66">
        <f>IF(E192="A",1,IF(E192="B",1,0))</f>
        <v>1</v>
      </c>
      <c r="D192" s="1253" t="s">
        <v>68</v>
      </c>
      <c r="E192" s="1253" t="s">
        <v>87</v>
      </c>
      <c r="F192" s="1254" t="s">
        <v>90</v>
      </c>
      <c r="G192" s="78"/>
      <c r="H192" s="100" t="s">
        <v>220</v>
      </c>
      <c r="I192" s="826" t="s">
        <v>6647</v>
      </c>
      <c r="J192" s="81" t="s">
        <v>10</v>
      </c>
      <c r="K192" s="72"/>
      <c r="L192" s="72"/>
      <c r="M192" s="72"/>
      <c r="N192" s="72"/>
      <c r="O192" s="72"/>
      <c r="P192" s="72"/>
      <c r="Q192" s="833">
        <v>540</v>
      </c>
      <c r="R192" s="822">
        <v>900</v>
      </c>
      <c r="S192" s="769">
        <v>900</v>
      </c>
      <c r="T192" s="880"/>
      <c r="U192" s="880"/>
      <c r="V192" s="110"/>
    </row>
    <row r="193" spans="1:24" ht="12.5">
      <c r="B193" s="65">
        <v>1</v>
      </c>
      <c r="C193" s="66">
        <v>0</v>
      </c>
      <c r="D193" s="1045" t="s">
        <v>90</v>
      </c>
      <c r="E193" s="1037" t="s">
        <v>99</v>
      </c>
      <c r="F193" s="1038" t="s">
        <v>87</v>
      </c>
      <c r="G193" s="1007"/>
      <c r="H193" s="1039" t="s">
        <v>148</v>
      </c>
      <c r="I193" s="1000" t="s">
        <v>942</v>
      </c>
      <c r="J193" s="1023" t="s">
        <v>17</v>
      </c>
      <c r="K193" s="72"/>
      <c r="L193" s="72"/>
      <c r="M193" s="72"/>
      <c r="N193" s="72"/>
      <c r="O193" s="72"/>
      <c r="P193" s="72">
        <v>800</v>
      </c>
      <c r="Q193" s="1066">
        <v>800</v>
      </c>
      <c r="R193" s="1026"/>
      <c r="S193" s="1040"/>
      <c r="T193" s="1040"/>
      <c r="U193" s="1042"/>
      <c r="V193" s="1043"/>
      <c r="X193" s="188"/>
    </row>
    <row r="194" spans="1:24" s="55" customFormat="1" ht="12" customHeight="1" thickBot="1">
      <c r="A194"/>
      <c r="B194" s="130"/>
      <c r="C194" s="130"/>
      <c r="D194" s="130"/>
      <c r="E194" s="130"/>
      <c r="F194" s="130"/>
      <c r="G194" s="130"/>
      <c r="H194" s="131"/>
      <c r="I194" s="131"/>
      <c r="J194" s="132"/>
      <c r="K194" s="133"/>
      <c r="L194" s="133"/>
      <c r="M194" s="133"/>
      <c r="N194" s="133"/>
      <c r="O194" s="133"/>
      <c r="P194" s="133"/>
      <c r="Q194" s="835"/>
      <c r="R194" s="134"/>
      <c r="S194" s="135"/>
      <c r="T194" s="133"/>
      <c r="U194" s="135"/>
      <c r="V194" s="133"/>
    </row>
    <row r="195" spans="1:24" ht="12.75" customHeight="1">
      <c r="B195" s="136"/>
      <c r="C195" s="136"/>
      <c r="D195" s="136"/>
      <c r="E195" s="136"/>
      <c r="F195" s="136"/>
      <c r="G195" s="136"/>
      <c r="H195" s="137"/>
      <c r="I195" s="137"/>
      <c r="J195" s="138" t="s">
        <v>150</v>
      </c>
      <c r="K195" s="139">
        <v>90702</v>
      </c>
      <c r="L195" s="139">
        <v>88807</v>
      </c>
      <c r="M195" s="139">
        <v>91620</v>
      </c>
      <c r="N195" s="139">
        <v>76335</v>
      </c>
      <c r="O195" s="139">
        <v>83410</v>
      </c>
      <c r="P195" s="139">
        <v>92280</v>
      </c>
      <c r="Q195" s="836">
        <f>SUM(Q144:Q193)</f>
        <v>93980</v>
      </c>
      <c r="R195" s="875">
        <f>SUM(R144:R193)</f>
        <v>54060</v>
      </c>
      <c r="S195" s="140"/>
      <c r="T195" s="902"/>
      <c r="U195" s="140"/>
      <c r="V195" s="141"/>
    </row>
    <row r="196" spans="1:24" ht="12.75" customHeight="1">
      <c r="B196" s="136"/>
      <c r="C196" s="136"/>
      <c r="D196" s="136"/>
      <c r="E196" s="136"/>
      <c r="F196" s="136"/>
      <c r="G196" s="136"/>
      <c r="H196" s="137"/>
      <c r="I196" s="137"/>
      <c r="J196" s="142" t="s">
        <v>151</v>
      </c>
      <c r="K196" s="72">
        <v>92000</v>
      </c>
      <c r="L196" s="72">
        <v>92000</v>
      </c>
      <c r="M196" s="72">
        <v>92000</v>
      </c>
      <c r="N196" s="72">
        <v>92000</v>
      </c>
      <c r="O196" s="72">
        <v>94000</v>
      </c>
      <c r="P196" s="72">
        <v>94000</v>
      </c>
      <c r="Q196" s="1069">
        <v>94000</v>
      </c>
      <c r="R196" s="1058">
        <v>94000</v>
      </c>
      <c r="S196" s="143"/>
      <c r="T196" s="889"/>
      <c r="U196" s="143"/>
      <c r="V196" s="144"/>
    </row>
    <row r="197" spans="1:24" ht="12" customHeight="1" thickBot="1">
      <c r="B197" s="136"/>
      <c r="C197" s="136"/>
      <c r="D197" s="136"/>
      <c r="E197" s="136"/>
      <c r="F197" s="136"/>
      <c r="G197" s="136"/>
      <c r="H197" s="137"/>
      <c r="I197" s="137"/>
      <c r="J197" s="145" t="s">
        <v>152</v>
      </c>
      <c r="K197" s="72">
        <v>1298</v>
      </c>
      <c r="L197" s="72">
        <f t="shared" ref="L197:O197" si="19">L196-L195</f>
        <v>3193</v>
      </c>
      <c r="M197" s="72">
        <f t="shared" si="19"/>
        <v>380</v>
      </c>
      <c r="N197" s="72">
        <f t="shared" si="19"/>
        <v>15665</v>
      </c>
      <c r="O197" s="72">
        <f t="shared" si="19"/>
        <v>10590</v>
      </c>
      <c r="P197" s="72">
        <f>P196-P195</f>
        <v>1720</v>
      </c>
      <c r="Q197" s="1087">
        <f>Q196-Q195</f>
        <v>20</v>
      </c>
      <c r="R197" s="1076"/>
      <c r="S197" s="146"/>
      <c r="T197" s="903"/>
      <c r="U197" s="921"/>
      <c r="V197" s="920"/>
    </row>
    <row r="198" spans="1:24" ht="12" customHeight="1">
      <c r="B198" s="136"/>
      <c r="C198" s="136"/>
      <c r="D198" s="136"/>
      <c r="E198" s="136"/>
      <c r="F198" s="136"/>
      <c r="G198" s="136"/>
      <c r="H198" s="137"/>
      <c r="I198" s="137"/>
      <c r="J198" s="148"/>
      <c r="K198" s="72"/>
      <c r="L198" s="72"/>
      <c r="M198" s="72"/>
      <c r="N198" s="72"/>
      <c r="O198" s="72"/>
      <c r="P198" s="72"/>
      <c r="Q198" s="838"/>
      <c r="R198" s="149"/>
      <c r="S198" s="150"/>
      <c r="T198" s="904"/>
      <c r="U198" s="150"/>
      <c r="V198" s="151"/>
    </row>
    <row r="199" spans="1:24" ht="12" customHeight="1">
      <c r="B199" s="1280" t="s">
        <v>153</v>
      </c>
      <c r="C199" s="1280"/>
      <c r="D199" s="1280"/>
      <c r="E199" s="1280"/>
      <c r="F199" s="1280"/>
      <c r="G199" s="1280"/>
      <c r="H199" s="1280"/>
      <c r="I199" s="1280"/>
      <c r="J199" s="152" t="s">
        <v>154</v>
      </c>
      <c r="K199" s="153">
        <v>2550</v>
      </c>
      <c r="L199" s="153">
        <v>2470</v>
      </c>
      <c r="M199" s="153">
        <v>2550</v>
      </c>
      <c r="N199" s="153"/>
      <c r="O199" s="153"/>
      <c r="P199" s="153">
        <v>3160</v>
      </c>
      <c r="Q199" s="839">
        <v>1560</v>
      </c>
      <c r="R199" s="155"/>
      <c r="S199" s="156"/>
      <c r="T199" s="892"/>
      <c r="U199" s="156"/>
      <c r="V199" s="157"/>
    </row>
    <row r="200" spans="1:24" ht="12" customHeight="1">
      <c r="B200" s="1280"/>
      <c r="C200" s="1280"/>
      <c r="D200" s="1280"/>
      <c r="E200" s="1280"/>
      <c r="F200" s="1280"/>
      <c r="G200" s="1280"/>
      <c r="H200" s="1280"/>
      <c r="I200" s="1280"/>
      <c r="J200" s="154" t="s">
        <v>155</v>
      </c>
      <c r="K200" s="72">
        <v>2475</v>
      </c>
      <c r="L200" s="72">
        <v>6068</v>
      </c>
      <c r="M200" s="72">
        <f>L204-M199</f>
        <v>8946</v>
      </c>
      <c r="N200" s="72">
        <f>M204-N199</f>
        <v>11101</v>
      </c>
      <c r="O200" s="72">
        <f>N204-O199</f>
        <v>28146</v>
      </c>
      <c r="P200" s="72">
        <f>O204-P199</f>
        <v>26701</v>
      </c>
      <c r="Q200" s="1065">
        <f>P204-Q199</f>
        <v>19446</v>
      </c>
      <c r="R200" s="1077">
        <f>Q204</f>
        <v>21341</v>
      </c>
      <c r="S200" s="103"/>
      <c r="T200" s="905"/>
      <c r="U200" s="103"/>
      <c r="V200" s="158"/>
    </row>
    <row r="201" spans="1:24" ht="12" customHeight="1">
      <c r="B201" s="1281" t="s">
        <v>156</v>
      </c>
      <c r="C201" s="1281"/>
      <c r="D201" s="1281"/>
      <c r="E201" s="1281"/>
      <c r="F201" s="1281"/>
      <c r="G201" s="1281"/>
      <c r="H201" s="1281"/>
      <c r="I201" s="1281"/>
      <c r="J201" s="142" t="s">
        <v>157</v>
      </c>
      <c r="K201" s="72">
        <v>1865</v>
      </c>
      <c r="L201" s="72">
        <v>2135</v>
      </c>
      <c r="M201" s="72">
        <v>1775</v>
      </c>
      <c r="N201" s="72">
        <v>1380</v>
      </c>
      <c r="O201" s="72">
        <v>1425</v>
      </c>
      <c r="P201" s="72">
        <v>985</v>
      </c>
      <c r="Q201" s="1069">
        <v>1875</v>
      </c>
      <c r="R201" s="1058"/>
      <c r="S201" s="143"/>
      <c r="T201" s="889"/>
      <c r="U201" s="143"/>
      <c r="V201" s="144"/>
    </row>
    <row r="202" spans="1:24" ht="12" customHeight="1">
      <c r="B202" s="1282" t="s">
        <v>158</v>
      </c>
      <c r="C202" s="1282"/>
      <c r="D202" s="1283" t="s">
        <v>159</v>
      </c>
      <c r="E202" s="1283"/>
      <c r="F202" s="1283"/>
      <c r="G202" s="1283"/>
      <c r="H202" s="1283"/>
      <c r="I202" s="1283"/>
      <c r="J202" s="159" t="s">
        <v>708</v>
      </c>
      <c r="K202" s="72">
        <v>3500</v>
      </c>
      <c r="L202" s="72">
        <f>500</f>
        <v>500</v>
      </c>
      <c r="M202" s="816"/>
      <c r="N202" s="816"/>
      <c r="O202" s="816"/>
      <c r="P202" s="827">
        <v>2000</v>
      </c>
      <c r="Q202" s="1088"/>
      <c r="R202" s="1078"/>
      <c r="S202" s="160"/>
      <c r="T202" s="906"/>
      <c r="U202" s="160"/>
      <c r="V202" s="161"/>
    </row>
    <row r="203" spans="1:24" ht="12" customHeight="1">
      <c r="B203" s="1282"/>
      <c r="C203" s="1282"/>
      <c r="D203" s="1284" t="s">
        <v>161</v>
      </c>
      <c r="E203" s="1284"/>
      <c r="F203" s="1284"/>
      <c r="G203" s="1284"/>
      <c r="H203" s="1284"/>
      <c r="I203" s="1284"/>
      <c r="J203" s="142" t="s">
        <v>162</v>
      </c>
      <c r="K203" s="162">
        <v>600</v>
      </c>
      <c r="L203" s="162">
        <f>400</f>
        <v>400</v>
      </c>
      <c r="M203" s="818"/>
      <c r="N203" s="818"/>
      <c r="O203" s="818">
        <f>10000+300</f>
        <v>10300</v>
      </c>
      <c r="P203" s="828">
        <f>1600+3200+4000+1600</f>
        <v>10400</v>
      </c>
      <c r="Q203" s="1089"/>
      <c r="R203" s="1079"/>
      <c r="S203" s="163"/>
      <c r="T203" s="907"/>
      <c r="U203" s="163"/>
      <c r="V203" s="164"/>
    </row>
    <row r="204" spans="1:24" ht="12" customHeight="1" thickBot="1">
      <c r="B204" s="1282" t="s">
        <v>163</v>
      </c>
      <c r="C204" s="1282"/>
      <c r="D204" s="1282"/>
      <c r="E204" s="1282"/>
      <c r="F204" s="1282"/>
      <c r="G204" s="1282"/>
      <c r="H204" s="1282"/>
      <c r="I204" s="1282"/>
      <c r="J204" s="165" t="s">
        <v>164</v>
      </c>
      <c r="K204" s="166">
        <v>8538</v>
      </c>
      <c r="L204" s="166">
        <f t="shared" ref="L204:Q204" si="20">L200+L201+L202-L203+L197</f>
        <v>11496</v>
      </c>
      <c r="M204" s="166">
        <f t="shared" si="20"/>
        <v>11101</v>
      </c>
      <c r="N204" s="166">
        <f t="shared" si="20"/>
        <v>28146</v>
      </c>
      <c r="O204" s="166">
        <f t="shared" si="20"/>
        <v>29861</v>
      </c>
      <c r="P204" s="166">
        <f t="shared" si="20"/>
        <v>21006</v>
      </c>
      <c r="Q204" s="1104">
        <f t="shared" si="20"/>
        <v>21341</v>
      </c>
      <c r="R204" s="1080"/>
      <c r="S204" s="167"/>
      <c r="T204" s="908"/>
      <c r="U204" s="167"/>
      <c r="V204" s="168"/>
    </row>
    <row r="205" spans="1:24" ht="12" customHeight="1" thickBot="1"/>
    <row r="206" spans="1:24" ht="12" customHeight="1" thickBot="1">
      <c r="B206" s="1344" t="s">
        <v>977</v>
      </c>
      <c r="C206" s="1344"/>
      <c r="D206" s="1344"/>
      <c r="E206" s="1344"/>
      <c r="F206" s="1344"/>
      <c r="G206" s="1344"/>
      <c r="H206" s="1344"/>
      <c r="I206" s="1344"/>
      <c r="J206" s="562" t="s">
        <v>17</v>
      </c>
      <c r="K206" s="324"/>
      <c r="L206" s="324"/>
      <c r="M206" s="324"/>
      <c r="N206" s="324"/>
      <c r="O206" s="324"/>
      <c r="P206" s="324"/>
      <c r="Q206" s="411"/>
      <c r="R206" s="411"/>
      <c r="S206" s="411"/>
      <c r="T206" s="411"/>
      <c r="U206" s="411"/>
      <c r="V206" s="411"/>
    </row>
    <row r="207" spans="1:24" ht="12" customHeight="1" thickBot="1">
      <c r="B207" s="1340" t="s">
        <v>66</v>
      </c>
      <c r="C207" s="1340"/>
      <c r="D207" s="1340"/>
      <c r="E207" s="367">
        <f>C208/4</f>
        <v>0.59659090909090906</v>
      </c>
      <c r="F207" s="1341"/>
      <c r="G207" s="1341"/>
      <c r="H207" s="368"/>
      <c r="I207" s="366" t="s">
        <v>67</v>
      </c>
      <c r="J207" s="369">
        <f>SUM(B209:B259)</f>
        <v>44</v>
      </c>
      <c r="K207" s="324"/>
      <c r="L207" s="324"/>
      <c r="M207" s="324"/>
      <c r="N207" s="324"/>
      <c r="O207" s="324"/>
      <c r="P207" s="324"/>
      <c r="Q207" s="411"/>
      <c r="R207" s="411"/>
      <c r="S207" s="411"/>
      <c r="T207" s="411"/>
      <c r="U207" s="411"/>
      <c r="V207" s="411"/>
    </row>
    <row r="208" spans="1:24" ht="12" customHeight="1" thickBot="1">
      <c r="B208" s="46"/>
      <c r="C208" s="47">
        <f>AVERAGE(C209:C259)</f>
        <v>2.3863636363636362</v>
      </c>
      <c r="D208" s="48" t="s">
        <v>68</v>
      </c>
      <c r="E208" s="48" t="s">
        <v>69</v>
      </c>
      <c r="F208" s="48" t="s">
        <v>70</v>
      </c>
      <c r="G208" s="48"/>
      <c r="H208" s="48" t="s">
        <v>71</v>
      </c>
      <c r="I208" s="49" t="s">
        <v>72</v>
      </c>
      <c r="J208" s="50" t="s">
        <v>73</v>
      </c>
      <c r="K208" s="257" t="s">
        <v>74</v>
      </c>
      <c r="L208" s="257" t="s">
        <v>75</v>
      </c>
      <c r="M208" s="257" t="s">
        <v>846</v>
      </c>
      <c r="N208" s="257" t="s">
        <v>77</v>
      </c>
      <c r="O208" s="257" t="s">
        <v>78</v>
      </c>
      <c r="P208" s="257" t="s">
        <v>79</v>
      </c>
      <c r="Q208" s="1081" t="s">
        <v>80</v>
      </c>
      <c r="R208" s="52" t="s">
        <v>81</v>
      </c>
      <c r="S208" s="53" t="s">
        <v>82</v>
      </c>
      <c r="T208" s="896" t="s">
        <v>83</v>
      </c>
      <c r="U208" s="921" t="s">
        <v>6120</v>
      </c>
      <c r="V208" s="54" t="s">
        <v>6121</v>
      </c>
    </row>
    <row r="209" spans="1:24" ht="12" customHeight="1">
      <c r="B209" s="56" t="s">
        <v>84</v>
      </c>
      <c r="C209" s="448" t="s">
        <v>85</v>
      </c>
      <c r="D209" s="563"/>
      <c r="E209" s="563"/>
      <c r="F209" s="563"/>
      <c r="G209" s="564"/>
      <c r="H209" s="565"/>
      <c r="I209" s="565" t="s">
        <v>86</v>
      </c>
      <c r="J209" s="566"/>
      <c r="K209" s="567"/>
      <c r="L209" s="567"/>
      <c r="M209" s="567"/>
      <c r="N209" s="567"/>
      <c r="O209" s="567"/>
      <c r="P209" s="567"/>
      <c r="Q209" s="1184"/>
      <c r="R209" s="1182"/>
      <c r="S209" s="568"/>
      <c r="T209" s="924"/>
      <c r="U209" s="568"/>
      <c r="V209" s="569"/>
    </row>
    <row r="210" spans="1:24" ht="12" customHeight="1">
      <c r="B210" s="65">
        <v>1</v>
      </c>
      <c r="C210" s="66">
        <f t="shared" ref="C210:C211" si="21">IF(E210="A",4,IF(E210="B",3,IF(E210="C",2,IF(E210="D",1,0))))</f>
        <v>2</v>
      </c>
      <c r="D210" s="77" t="s">
        <v>90</v>
      </c>
      <c r="E210" s="77" t="s">
        <v>90</v>
      </c>
      <c r="F210" s="76" t="s">
        <v>87</v>
      </c>
      <c r="G210" s="95"/>
      <c r="H210" s="96" t="s">
        <v>88</v>
      </c>
      <c r="I210" s="70" t="s">
        <v>978</v>
      </c>
      <c r="J210" s="81" t="s">
        <v>6111</v>
      </c>
      <c r="K210" s="72">
        <v>1350</v>
      </c>
      <c r="L210" s="72">
        <v>2250</v>
      </c>
      <c r="M210" s="72">
        <v>2250</v>
      </c>
      <c r="N210" s="72">
        <v>3200</v>
      </c>
      <c r="O210" s="72">
        <v>3500</v>
      </c>
      <c r="P210" s="72">
        <v>3800</v>
      </c>
      <c r="Q210" s="1094">
        <v>4200</v>
      </c>
      <c r="R210" s="1073"/>
      <c r="S210" s="97"/>
      <c r="T210" s="900"/>
      <c r="U210" s="97"/>
      <c r="V210" s="98"/>
    </row>
    <row r="211" spans="1:24" ht="12.75" customHeight="1">
      <c r="A211" s="810"/>
      <c r="B211" s="65">
        <v>1</v>
      </c>
      <c r="C211" s="66">
        <f t="shared" si="21"/>
        <v>4</v>
      </c>
      <c r="D211" s="99" t="s">
        <v>70</v>
      </c>
      <c r="E211" s="76" t="s">
        <v>68</v>
      </c>
      <c r="F211" s="76" t="s">
        <v>87</v>
      </c>
      <c r="G211" s="78"/>
      <c r="H211" s="100" t="s">
        <v>88</v>
      </c>
      <c r="I211" s="101" t="s">
        <v>5819</v>
      </c>
      <c r="J211" s="81" t="s">
        <v>92</v>
      </c>
      <c r="K211" s="72"/>
      <c r="L211" s="72"/>
      <c r="M211" s="72"/>
      <c r="N211" s="72">
        <v>350</v>
      </c>
      <c r="O211" s="72">
        <v>350</v>
      </c>
      <c r="P211" s="72">
        <v>350</v>
      </c>
      <c r="Q211" s="1064">
        <v>350</v>
      </c>
      <c r="R211" s="108"/>
      <c r="S211" s="73"/>
      <c r="T211" s="880"/>
      <c r="U211" s="73"/>
      <c r="V211" s="196"/>
      <c r="X211" s="123"/>
    </row>
    <row r="212" spans="1:24" ht="12" customHeight="1">
      <c r="B212" s="570"/>
      <c r="C212" s="571"/>
      <c r="D212" s="572"/>
      <c r="E212" s="572"/>
      <c r="F212" s="572"/>
      <c r="G212" s="573"/>
      <c r="H212" s="571"/>
      <c r="I212" s="574" t="s">
        <v>93</v>
      </c>
      <c r="J212" s="575"/>
      <c r="K212" s="301"/>
      <c r="L212" s="301"/>
      <c r="M212" s="301"/>
      <c r="N212" s="301"/>
      <c r="O212" s="301"/>
      <c r="P212" s="301"/>
      <c r="Q212" s="1185"/>
      <c r="R212" s="1183"/>
      <c r="S212" s="576"/>
      <c r="T212" s="925"/>
      <c r="U212" s="576"/>
      <c r="V212" s="577"/>
    </row>
    <row r="213" spans="1:24" ht="12" customHeight="1">
      <c r="B213" s="65">
        <v>1</v>
      </c>
      <c r="C213" s="66">
        <f t="shared" ref="C213:C225" si="22">IF(E213="A",4,IF(E213="B",3,IF(E213="C",2,IF(E213="D",1,0))))</f>
        <v>4</v>
      </c>
      <c r="D213" s="76" t="s">
        <v>87</v>
      </c>
      <c r="E213" s="76" t="s">
        <v>68</v>
      </c>
      <c r="F213" s="99" t="s">
        <v>70</v>
      </c>
      <c r="G213" s="68"/>
      <c r="H213" s="69" t="s">
        <v>94</v>
      </c>
      <c r="I213" s="70" t="s">
        <v>979</v>
      </c>
      <c r="J213" s="71" t="s">
        <v>6111</v>
      </c>
      <c r="K213" s="72">
        <v>500</v>
      </c>
      <c r="L213" s="72">
        <v>500</v>
      </c>
      <c r="M213" s="72">
        <v>600</v>
      </c>
      <c r="N213" s="72">
        <v>600</v>
      </c>
      <c r="O213" s="72">
        <v>700</v>
      </c>
      <c r="P213" s="72">
        <v>600</v>
      </c>
      <c r="Q213" s="1084">
        <v>600</v>
      </c>
      <c r="R213" s="1073"/>
      <c r="S213" s="97"/>
      <c r="T213" s="886"/>
      <c r="U213" s="97"/>
      <c r="V213" s="98"/>
    </row>
    <row r="214" spans="1:24" ht="12.75" customHeight="1">
      <c r="A214" s="810"/>
      <c r="B214" s="65">
        <v>1</v>
      </c>
      <c r="C214" s="66">
        <f t="shared" si="22"/>
        <v>0</v>
      </c>
      <c r="D214" s="76" t="s">
        <v>87</v>
      </c>
      <c r="E214" s="99" t="s">
        <v>99</v>
      </c>
      <c r="F214" s="76" t="s">
        <v>68</v>
      </c>
      <c r="G214" s="78"/>
      <c r="H214" s="100" t="s">
        <v>94</v>
      </c>
      <c r="I214" s="101" t="s">
        <v>5899</v>
      </c>
      <c r="J214" s="81" t="s">
        <v>1056</v>
      </c>
      <c r="K214" s="72"/>
      <c r="L214" s="72"/>
      <c r="M214" s="72"/>
      <c r="N214" s="72">
        <v>3200</v>
      </c>
      <c r="O214" s="72">
        <v>3200</v>
      </c>
      <c r="P214" s="72">
        <v>3200</v>
      </c>
      <c r="Q214" s="1064">
        <v>3200</v>
      </c>
      <c r="R214" s="829">
        <v>3200</v>
      </c>
      <c r="S214" s="769">
        <v>3200</v>
      </c>
      <c r="T214" s="1047">
        <v>3200</v>
      </c>
      <c r="U214" s="73"/>
      <c r="V214" s="196"/>
    </row>
    <row r="215" spans="1:24" ht="12.75" customHeight="1">
      <c r="A215" s="111"/>
      <c r="B215" s="65">
        <v>1</v>
      </c>
      <c r="C215" s="66">
        <f>IF(E215="A",4,IF(E215="B",3,IF(E215="C",2,IF(E215="D",1,0))))</f>
        <v>1</v>
      </c>
      <c r="D215" s="1033" t="s">
        <v>90</v>
      </c>
      <c r="E215" s="1032" t="s">
        <v>70</v>
      </c>
      <c r="F215" s="1034" t="s">
        <v>87</v>
      </c>
      <c r="G215" s="78"/>
      <c r="H215" s="100" t="s">
        <v>94</v>
      </c>
      <c r="I215" s="101" t="s">
        <v>6139</v>
      </c>
      <c r="J215" s="1023" t="s">
        <v>7</v>
      </c>
      <c r="K215" s="72"/>
      <c r="L215" s="72"/>
      <c r="M215" s="72"/>
      <c r="N215" s="72"/>
      <c r="O215" s="72"/>
      <c r="P215" s="72">
        <v>840</v>
      </c>
      <c r="Q215" s="1063">
        <v>1400</v>
      </c>
      <c r="R215" s="1025">
        <v>1400</v>
      </c>
      <c r="S215" s="1027"/>
      <c r="T215" s="1028"/>
      <c r="U215" s="1028"/>
      <c r="V215" s="1029"/>
    </row>
    <row r="216" spans="1:24" ht="12.75" customHeight="1">
      <c r="B216" s="65">
        <v>1</v>
      </c>
      <c r="C216" s="66">
        <f t="shared" si="22"/>
        <v>4</v>
      </c>
      <c r="D216" s="99" t="s">
        <v>70</v>
      </c>
      <c r="E216" s="76" t="s">
        <v>68</v>
      </c>
      <c r="F216" s="77" t="s">
        <v>90</v>
      </c>
      <c r="G216" s="95"/>
      <c r="H216" s="96" t="s">
        <v>362</v>
      </c>
      <c r="I216" s="70" t="s">
        <v>980</v>
      </c>
      <c r="J216" s="71" t="s">
        <v>616</v>
      </c>
      <c r="K216" s="72"/>
      <c r="L216" s="72"/>
      <c r="M216" s="72">
        <v>500</v>
      </c>
      <c r="N216" s="72">
        <v>500</v>
      </c>
      <c r="O216" s="72">
        <v>450</v>
      </c>
      <c r="P216" s="72">
        <v>450</v>
      </c>
      <c r="Q216" s="1084">
        <v>450</v>
      </c>
      <c r="R216" s="1073"/>
      <c r="S216" s="97"/>
      <c r="T216" s="886"/>
      <c r="U216" s="97"/>
      <c r="V216" s="98"/>
      <c r="W216" s="123"/>
    </row>
    <row r="217" spans="1:24" ht="12.75" customHeight="1">
      <c r="A217" s="111"/>
      <c r="B217" s="65">
        <v>1</v>
      </c>
      <c r="C217" s="66">
        <f>IF(E217="A",4,IF(E217="B",3,IF(E217="C",2,IF(E217="D",1,0))))</f>
        <v>3</v>
      </c>
      <c r="D217" s="1030" t="s">
        <v>68</v>
      </c>
      <c r="E217" s="1030" t="s">
        <v>87</v>
      </c>
      <c r="F217" s="1031" t="s">
        <v>90</v>
      </c>
      <c r="G217" s="78"/>
      <c r="H217" s="100" t="s">
        <v>169</v>
      </c>
      <c r="I217" s="101" t="s">
        <v>6156</v>
      </c>
      <c r="J217" s="1023" t="s">
        <v>92</v>
      </c>
      <c r="K217" s="72"/>
      <c r="L217" s="72"/>
      <c r="M217" s="72"/>
      <c r="N217" s="72"/>
      <c r="O217" s="72"/>
      <c r="P217" s="72">
        <v>300</v>
      </c>
      <c r="Q217" s="1063">
        <v>500</v>
      </c>
      <c r="R217" s="1026"/>
      <c r="S217" s="1027"/>
      <c r="T217" s="1028"/>
      <c r="U217" s="1028"/>
      <c r="V217" s="1029"/>
    </row>
    <row r="218" spans="1:24" ht="12.75" customHeight="1">
      <c r="A218" s="320"/>
      <c r="B218" s="65">
        <v>1</v>
      </c>
      <c r="C218" s="66">
        <f>IF(E218="A",1,IF(E218="B",1,0))</f>
        <v>1</v>
      </c>
      <c r="D218" s="1255" t="s">
        <v>70</v>
      </c>
      <c r="E218" s="1253" t="s">
        <v>68</v>
      </c>
      <c r="F218" s="1254" t="s">
        <v>90</v>
      </c>
      <c r="G218" s="78"/>
      <c r="H218" s="100" t="s">
        <v>94</v>
      </c>
      <c r="I218" s="826" t="s">
        <v>6413</v>
      </c>
      <c r="J218" s="81" t="s">
        <v>10</v>
      </c>
      <c r="K218" s="72"/>
      <c r="L218" s="72"/>
      <c r="M218" s="72"/>
      <c r="N218" s="72"/>
      <c r="O218" s="72"/>
      <c r="P218" s="72"/>
      <c r="Q218" s="833">
        <v>300</v>
      </c>
      <c r="R218" s="822">
        <v>500</v>
      </c>
      <c r="S218" s="73"/>
      <c r="T218" s="880"/>
      <c r="U218" s="880"/>
      <c r="V218" s="110"/>
      <c r="X218" s="123"/>
    </row>
    <row r="219" spans="1:24" ht="12.75" customHeight="1">
      <c r="A219" s="320"/>
      <c r="B219" s="65">
        <v>1</v>
      </c>
      <c r="C219" s="66">
        <f>IF(E219="A",1,IF(E219="B",1,0))</f>
        <v>0</v>
      </c>
      <c r="D219" s="1253" t="s">
        <v>68</v>
      </c>
      <c r="E219" s="1254" t="s">
        <v>90</v>
      </c>
      <c r="F219" s="1254" t="s">
        <v>90</v>
      </c>
      <c r="G219" s="78"/>
      <c r="H219" s="100" t="s">
        <v>368</v>
      </c>
      <c r="I219" s="826" t="s">
        <v>6444</v>
      </c>
      <c r="J219" s="81" t="s">
        <v>6111</v>
      </c>
      <c r="K219" s="72"/>
      <c r="L219" s="72"/>
      <c r="M219" s="72"/>
      <c r="N219" s="72"/>
      <c r="O219" s="72"/>
      <c r="P219" s="72"/>
      <c r="Q219" s="833">
        <v>210</v>
      </c>
      <c r="R219" s="822">
        <v>350</v>
      </c>
      <c r="S219" s="73"/>
      <c r="T219" s="880"/>
      <c r="U219" s="880"/>
      <c r="V219" s="110"/>
      <c r="X219" s="123"/>
    </row>
    <row r="220" spans="1:24" ht="12.75" customHeight="1">
      <c r="A220" s="810"/>
      <c r="B220" s="65">
        <v>1</v>
      </c>
      <c r="C220" s="66">
        <f t="shared" si="22"/>
        <v>4</v>
      </c>
      <c r="D220" s="99" t="s">
        <v>70</v>
      </c>
      <c r="E220" s="76" t="s">
        <v>68</v>
      </c>
      <c r="F220" s="77" t="s">
        <v>90</v>
      </c>
      <c r="G220" s="78"/>
      <c r="H220" s="100" t="s">
        <v>1721</v>
      </c>
      <c r="I220" s="101" t="s">
        <v>5905</v>
      </c>
      <c r="J220" s="81" t="s">
        <v>1056</v>
      </c>
      <c r="K220" s="72"/>
      <c r="L220" s="72"/>
      <c r="M220" s="72"/>
      <c r="N220" s="72">
        <v>1400</v>
      </c>
      <c r="O220" s="72">
        <v>1400</v>
      </c>
      <c r="P220" s="72">
        <v>1400</v>
      </c>
      <c r="Q220" s="1064">
        <v>2000</v>
      </c>
      <c r="R220" s="829">
        <v>2000</v>
      </c>
      <c r="S220" s="769">
        <v>2000</v>
      </c>
      <c r="T220" s="880"/>
      <c r="U220" s="73"/>
      <c r="V220" s="196"/>
    </row>
    <row r="221" spans="1:24" ht="12.75" customHeight="1">
      <c r="B221" s="124">
        <v>1</v>
      </c>
      <c r="C221" s="66">
        <f t="shared" si="22"/>
        <v>2</v>
      </c>
      <c r="D221" s="76" t="s">
        <v>87</v>
      </c>
      <c r="E221" s="77" t="s">
        <v>90</v>
      </c>
      <c r="F221" s="77" t="s">
        <v>90</v>
      </c>
      <c r="G221" s="284"/>
      <c r="H221" s="69" t="s">
        <v>101</v>
      </c>
      <c r="I221" s="70" t="s">
        <v>984</v>
      </c>
      <c r="J221" s="81" t="s">
        <v>10</v>
      </c>
      <c r="K221" s="72">
        <v>4750</v>
      </c>
      <c r="L221" s="72">
        <v>4750</v>
      </c>
      <c r="M221" s="72">
        <v>4750</v>
      </c>
      <c r="N221" s="72">
        <v>4750</v>
      </c>
      <c r="O221" s="72">
        <v>4750</v>
      </c>
      <c r="P221" s="72">
        <v>4750</v>
      </c>
      <c r="Q221" s="1094">
        <v>4750</v>
      </c>
      <c r="R221" s="1073"/>
      <c r="S221" s="97"/>
      <c r="T221" s="886"/>
      <c r="U221" s="97"/>
      <c r="V221" s="98"/>
    </row>
    <row r="222" spans="1:24" ht="12.75" customHeight="1">
      <c r="B222" s="65">
        <v>1</v>
      </c>
      <c r="C222" s="66">
        <f t="shared" si="22"/>
        <v>1</v>
      </c>
      <c r="D222" s="76" t="s">
        <v>87</v>
      </c>
      <c r="E222" s="99" t="s">
        <v>70</v>
      </c>
      <c r="F222" s="76" t="s">
        <v>87</v>
      </c>
      <c r="G222" s="115"/>
      <c r="H222" s="96" t="s">
        <v>368</v>
      </c>
      <c r="I222" s="70" t="s">
        <v>671</v>
      </c>
      <c r="J222" s="71" t="s">
        <v>10</v>
      </c>
      <c r="K222" s="72">
        <v>900</v>
      </c>
      <c r="L222" s="72">
        <v>900</v>
      </c>
      <c r="M222" s="72">
        <v>900</v>
      </c>
      <c r="N222" s="72">
        <v>1000</v>
      </c>
      <c r="O222" s="72">
        <v>1000</v>
      </c>
      <c r="P222" s="72">
        <v>900</v>
      </c>
      <c r="Q222" s="1084">
        <v>900</v>
      </c>
      <c r="R222" s="1073"/>
      <c r="S222" s="97"/>
      <c r="T222" s="886"/>
      <c r="U222" s="97"/>
      <c r="V222" s="98"/>
    </row>
    <row r="223" spans="1:24" ht="12.75" customHeight="1">
      <c r="B223" s="65">
        <v>1</v>
      </c>
      <c r="C223" s="66">
        <f t="shared" si="22"/>
        <v>3</v>
      </c>
      <c r="D223" s="76" t="s">
        <v>68</v>
      </c>
      <c r="E223" s="76" t="s">
        <v>87</v>
      </c>
      <c r="F223" s="76" t="s">
        <v>87</v>
      </c>
      <c r="G223" s="95"/>
      <c r="H223" s="96" t="s">
        <v>101</v>
      </c>
      <c r="I223" s="70" t="s">
        <v>985</v>
      </c>
      <c r="J223" s="71" t="s">
        <v>6111</v>
      </c>
      <c r="K223" s="72">
        <v>2275</v>
      </c>
      <c r="L223" s="72">
        <v>2275</v>
      </c>
      <c r="M223" s="72">
        <v>1100</v>
      </c>
      <c r="N223" s="72">
        <v>3100</v>
      </c>
      <c r="O223" s="72">
        <v>3100</v>
      </c>
      <c r="P223" s="72">
        <v>3100</v>
      </c>
      <c r="Q223" s="1085">
        <v>2750</v>
      </c>
      <c r="R223" s="1074">
        <v>5000</v>
      </c>
      <c r="S223" s="97"/>
      <c r="T223" s="886"/>
      <c r="U223" s="97"/>
      <c r="V223" s="98"/>
    </row>
    <row r="224" spans="1:24" ht="12.75" customHeight="1">
      <c r="A224" s="320"/>
      <c r="B224" s="65">
        <v>1</v>
      </c>
      <c r="C224" s="66">
        <f>IF(E224="A",1,IF(E224="B",1,0))</f>
        <v>1</v>
      </c>
      <c r="D224" s="1253" t="s">
        <v>87</v>
      </c>
      <c r="E224" s="1253" t="s">
        <v>68</v>
      </c>
      <c r="F224" s="1254" t="s">
        <v>90</v>
      </c>
      <c r="G224" s="78"/>
      <c r="H224" s="100" t="s">
        <v>104</v>
      </c>
      <c r="I224" s="826" t="s">
        <v>6455</v>
      </c>
      <c r="J224" s="81" t="s">
        <v>7</v>
      </c>
      <c r="K224" s="72"/>
      <c r="L224" s="72"/>
      <c r="M224" s="72"/>
      <c r="N224" s="72"/>
      <c r="O224" s="72"/>
      <c r="P224" s="72"/>
      <c r="Q224" s="833">
        <v>540</v>
      </c>
      <c r="R224" s="822">
        <v>900</v>
      </c>
      <c r="S224" s="769">
        <v>900</v>
      </c>
      <c r="T224" s="880"/>
      <c r="U224" s="880"/>
      <c r="V224" s="110"/>
      <c r="X224" s="123"/>
    </row>
    <row r="225" spans="1:256" ht="12.75" customHeight="1">
      <c r="B225" s="65">
        <v>1</v>
      </c>
      <c r="C225" s="66">
        <f t="shared" si="22"/>
        <v>4</v>
      </c>
      <c r="D225" s="192" t="s">
        <v>70</v>
      </c>
      <c r="E225" s="67" t="s">
        <v>68</v>
      </c>
      <c r="F225" s="67" t="s">
        <v>87</v>
      </c>
      <c r="G225" s="68"/>
      <c r="H225" s="69" t="s">
        <v>104</v>
      </c>
      <c r="I225" s="70" t="s">
        <v>986</v>
      </c>
      <c r="J225" s="71" t="s">
        <v>6111</v>
      </c>
      <c r="K225" s="72"/>
      <c r="L225" s="72">
        <v>840</v>
      </c>
      <c r="M225" s="72">
        <v>1400</v>
      </c>
      <c r="N225" s="72">
        <v>1400</v>
      </c>
      <c r="O225" s="72">
        <v>1400</v>
      </c>
      <c r="P225" s="72">
        <v>1400</v>
      </c>
      <c r="Q225" s="1063">
        <v>1400</v>
      </c>
      <c r="R225" s="1025">
        <v>1400</v>
      </c>
      <c r="S225" s="73"/>
      <c r="T225" s="899"/>
      <c r="U225" s="73"/>
      <c r="V225" s="74"/>
    </row>
    <row r="226" spans="1:256" ht="12.75" customHeight="1">
      <c r="B226" s="570"/>
      <c r="C226" s="571"/>
      <c r="D226" s="572"/>
      <c r="E226" s="572"/>
      <c r="F226" s="572"/>
      <c r="G226" s="573"/>
      <c r="H226" s="571"/>
      <c r="I226" s="578" t="s">
        <v>107</v>
      </c>
      <c r="J226" s="575"/>
      <c r="K226" s="301"/>
      <c r="L226" s="301"/>
      <c r="M226" s="301"/>
      <c r="N226" s="301"/>
      <c r="O226" s="301"/>
      <c r="P226" s="301"/>
      <c r="Q226" s="1185"/>
      <c r="R226" s="1183"/>
      <c r="S226" s="576"/>
      <c r="T226" s="925"/>
      <c r="U226" s="576"/>
      <c r="V226" s="577"/>
    </row>
    <row r="227" spans="1:256" ht="12.75" customHeight="1">
      <c r="B227" s="65">
        <v>1</v>
      </c>
      <c r="C227" s="66">
        <f t="shared" ref="C227:C235" si="23">IF(E227="A",4,IF(E227="B",3,IF(E227="C",2,IF(E227="D",1,0))))</f>
        <v>4</v>
      </c>
      <c r="D227" s="76" t="s">
        <v>68</v>
      </c>
      <c r="E227" s="76" t="s">
        <v>68</v>
      </c>
      <c r="F227" s="76" t="s">
        <v>68</v>
      </c>
      <c r="G227" s="95"/>
      <c r="H227" s="96" t="s">
        <v>90</v>
      </c>
      <c r="I227" s="70" t="s">
        <v>988</v>
      </c>
      <c r="J227" s="81" t="s">
        <v>6111</v>
      </c>
      <c r="K227" s="72">
        <v>840</v>
      </c>
      <c r="L227" s="72">
        <v>1400</v>
      </c>
      <c r="M227" s="72">
        <v>1400</v>
      </c>
      <c r="N227" s="72">
        <v>4000</v>
      </c>
      <c r="O227" s="72">
        <v>4200</v>
      </c>
      <c r="P227" s="72">
        <v>4300</v>
      </c>
      <c r="Q227" s="1094">
        <v>4500</v>
      </c>
      <c r="R227" s="1073"/>
      <c r="S227" s="97"/>
      <c r="T227" s="900"/>
      <c r="U227" s="97"/>
      <c r="V227" s="98"/>
    </row>
    <row r="228" spans="1:256" ht="12.75" customHeight="1">
      <c r="B228" s="65">
        <v>1</v>
      </c>
      <c r="C228" s="66">
        <f t="shared" si="23"/>
        <v>3</v>
      </c>
      <c r="D228" s="823" t="s">
        <v>87</v>
      </c>
      <c r="E228" s="823" t="s">
        <v>87</v>
      </c>
      <c r="F228" s="823" t="s">
        <v>87</v>
      </c>
      <c r="G228" s="78"/>
      <c r="H228" s="100" t="s">
        <v>240</v>
      </c>
      <c r="I228" s="101" t="s">
        <v>6000</v>
      </c>
      <c r="J228" s="81" t="s">
        <v>10</v>
      </c>
      <c r="K228" s="72"/>
      <c r="L228" s="72"/>
      <c r="M228" s="72"/>
      <c r="N228" s="72"/>
      <c r="O228" s="72">
        <v>840</v>
      </c>
      <c r="P228" s="72">
        <v>1400</v>
      </c>
      <c r="Q228" s="1063">
        <v>1400</v>
      </c>
      <c r="R228" s="108"/>
      <c r="S228" s="73"/>
      <c r="T228" s="880"/>
      <c r="U228" s="73"/>
      <c r="V228" s="196"/>
    </row>
    <row r="229" spans="1:256" ht="12.75" customHeight="1">
      <c r="A229" s="320"/>
      <c r="B229" s="65">
        <v>1</v>
      </c>
      <c r="C229" s="66">
        <f>IF(E229="A",1,IF(E229="B",1,0))</f>
        <v>1</v>
      </c>
      <c r="D229" s="1253" t="s">
        <v>87</v>
      </c>
      <c r="E229" s="1253" t="s">
        <v>68</v>
      </c>
      <c r="F229" s="1253" t="s">
        <v>87</v>
      </c>
      <c r="G229" s="78"/>
      <c r="H229" s="100" t="s">
        <v>114</v>
      </c>
      <c r="I229" s="826" t="s">
        <v>6468</v>
      </c>
      <c r="J229" s="81" t="s">
        <v>92</v>
      </c>
      <c r="K229" s="72"/>
      <c r="L229" s="72"/>
      <c r="M229" s="72"/>
      <c r="N229" s="72"/>
      <c r="O229" s="72"/>
      <c r="P229" s="72"/>
      <c r="Q229" s="833">
        <v>1485</v>
      </c>
      <c r="R229" s="822">
        <v>2475</v>
      </c>
      <c r="S229" s="769">
        <v>2475</v>
      </c>
      <c r="T229" s="880"/>
      <c r="U229" s="880"/>
      <c r="V229" s="110"/>
      <c r="X229" s="123"/>
    </row>
    <row r="230" spans="1:256" ht="12.75" customHeight="1">
      <c r="A230" s="111"/>
      <c r="B230" s="65">
        <v>1</v>
      </c>
      <c r="C230" s="66">
        <f t="shared" ref="C230" si="24">IF(E230="A",4,IF(E230="B",3,IF(E230="C",2,IF(E230="D",1,0))))</f>
        <v>3</v>
      </c>
      <c r="D230" s="1033" t="s">
        <v>90</v>
      </c>
      <c r="E230" s="1030" t="s">
        <v>87</v>
      </c>
      <c r="F230" s="1035" t="s">
        <v>70</v>
      </c>
      <c r="G230" s="78"/>
      <c r="H230" s="100" t="s">
        <v>114</v>
      </c>
      <c r="I230" s="101" t="s">
        <v>6210</v>
      </c>
      <c r="J230" s="1023" t="s">
        <v>616</v>
      </c>
      <c r="K230" s="72"/>
      <c r="L230" s="72"/>
      <c r="M230" s="72"/>
      <c r="N230" s="72"/>
      <c r="O230" s="72"/>
      <c r="P230" s="72">
        <v>210</v>
      </c>
      <c r="Q230" s="1063">
        <v>350</v>
      </c>
      <c r="R230" s="1026"/>
      <c r="S230" s="1027"/>
      <c r="T230" s="1028"/>
      <c r="U230" s="1028"/>
      <c r="V230" s="1029"/>
    </row>
    <row r="231" spans="1:256" s="109" customFormat="1" ht="12.5">
      <c r="A231"/>
      <c r="B231" s="65">
        <v>1</v>
      </c>
      <c r="C231" s="66">
        <f t="shared" si="23"/>
        <v>4</v>
      </c>
      <c r="D231" s="77" t="s">
        <v>90</v>
      </c>
      <c r="E231" s="76" t="s">
        <v>68</v>
      </c>
      <c r="F231" s="99" t="s">
        <v>70</v>
      </c>
      <c r="G231" s="78"/>
      <c r="H231" s="96" t="s">
        <v>188</v>
      </c>
      <c r="I231" s="107" t="s">
        <v>2796</v>
      </c>
      <c r="J231" s="81" t="s">
        <v>92</v>
      </c>
      <c r="K231" s="811"/>
      <c r="L231" s="811"/>
      <c r="M231" s="811"/>
      <c r="N231" s="811"/>
      <c r="O231" s="811">
        <v>1800</v>
      </c>
      <c r="P231" s="811">
        <v>1200</v>
      </c>
      <c r="Q231" s="1064">
        <v>1200</v>
      </c>
      <c r="R231" s="108"/>
      <c r="S231" s="103"/>
      <c r="T231" s="884"/>
      <c r="U231" s="103"/>
      <c r="V231" s="158"/>
    </row>
    <row r="232" spans="1:256" ht="12" customHeight="1">
      <c r="B232" s="65">
        <v>1</v>
      </c>
      <c r="C232" s="66">
        <f t="shared" si="23"/>
        <v>4</v>
      </c>
      <c r="D232" s="76" t="s">
        <v>68</v>
      </c>
      <c r="E232" s="76" t="s">
        <v>68</v>
      </c>
      <c r="F232" s="76" t="s">
        <v>87</v>
      </c>
      <c r="G232" s="95"/>
      <c r="H232" s="96" t="s">
        <v>108</v>
      </c>
      <c r="I232" s="70" t="s">
        <v>989</v>
      </c>
      <c r="J232" s="71" t="s">
        <v>92</v>
      </c>
      <c r="K232" s="72"/>
      <c r="L232" s="72"/>
      <c r="M232" s="72">
        <v>2750</v>
      </c>
      <c r="N232" s="72">
        <v>2750</v>
      </c>
      <c r="O232" s="72">
        <v>2750</v>
      </c>
      <c r="P232" s="72">
        <v>4200</v>
      </c>
      <c r="Q232" s="1084">
        <v>4200</v>
      </c>
      <c r="R232" s="1073"/>
      <c r="S232" s="97"/>
      <c r="T232" s="886"/>
      <c r="U232" s="97"/>
      <c r="V232" s="98"/>
    </row>
    <row r="233" spans="1:256" ht="12" customHeight="1">
      <c r="B233" s="65">
        <v>1</v>
      </c>
      <c r="C233" s="66">
        <f t="shared" si="23"/>
        <v>2</v>
      </c>
      <c r="D233" s="67" t="s">
        <v>87</v>
      </c>
      <c r="E233" s="105" t="s">
        <v>90</v>
      </c>
      <c r="F233" s="192" t="s">
        <v>99</v>
      </c>
      <c r="G233" s="68"/>
      <c r="H233" s="69" t="s">
        <v>114</v>
      </c>
      <c r="I233" s="70" t="s">
        <v>990</v>
      </c>
      <c r="J233" s="71" t="s">
        <v>1056</v>
      </c>
      <c r="K233" s="72"/>
      <c r="L233" s="72">
        <v>1530</v>
      </c>
      <c r="M233" s="72">
        <v>2550</v>
      </c>
      <c r="N233" s="72">
        <v>2550</v>
      </c>
      <c r="O233" s="72">
        <v>3800</v>
      </c>
      <c r="P233" s="72">
        <v>3800</v>
      </c>
      <c r="Q233" s="1063">
        <v>3800</v>
      </c>
      <c r="R233" s="1025">
        <v>3800</v>
      </c>
      <c r="S233" s="73"/>
      <c r="T233" s="899"/>
      <c r="U233" s="73"/>
      <c r="V233" s="74"/>
    </row>
    <row r="234" spans="1:256" ht="12.75" customHeight="1">
      <c r="B234" s="65">
        <v>1</v>
      </c>
      <c r="C234" s="66">
        <f t="shared" si="23"/>
        <v>4</v>
      </c>
      <c r="D234" s="76" t="s">
        <v>87</v>
      </c>
      <c r="E234" s="76" t="s">
        <v>68</v>
      </c>
      <c r="F234" s="77" t="s">
        <v>90</v>
      </c>
      <c r="G234" s="95"/>
      <c r="H234" s="96" t="s">
        <v>114</v>
      </c>
      <c r="I234" s="70" t="s">
        <v>992</v>
      </c>
      <c r="J234" s="71" t="s">
        <v>616</v>
      </c>
      <c r="K234" s="72">
        <v>3700</v>
      </c>
      <c r="L234" s="72">
        <v>5500</v>
      </c>
      <c r="M234" s="72">
        <v>5800</v>
      </c>
      <c r="N234" s="72">
        <v>6000</v>
      </c>
      <c r="O234" s="72">
        <v>5800</v>
      </c>
      <c r="P234" s="72">
        <v>4100</v>
      </c>
      <c r="Q234" s="1084">
        <v>5800</v>
      </c>
      <c r="R234" s="1074">
        <v>5800</v>
      </c>
      <c r="S234" s="97"/>
      <c r="T234" s="886"/>
      <c r="U234" s="97"/>
      <c r="V234" s="98"/>
    </row>
    <row r="235" spans="1:256" ht="12.75" customHeight="1">
      <c r="B235" s="124">
        <v>1</v>
      </c>
      <c r="C235" s="66">
        <f t="shared" si="23"/>
        <v>2</v>
      </c>
      <c r="D235" s="76" t="s">
        <v>68</v>
      </c>
      <c r="E235" s="77" t="s">
        <v>90</v>
      </c>
      <c r="F235" s="76" t="s">
        <v>68</v>
      </c>
      <c r="G235" s="284"/>
      <c r="H235" s="69" t="s">
        <v>110</v>
      </c>
      <c r="I235" s="70" t="s">
        <v>994</v>
      </c>
      <c r="J235" s="81" t="s">
        <v>7</v>
      </c>
      <c r="K235" s="72">
        <v>1000</v>
      </c>
      <c r="L235" s="72">
        <v>1700</v>
      </c>
      <c r="M235" s="72">
        <v>1800</v>
      </c>
      <c r="N235" s="72">
        <v>1900</v>
      </c>
      <c r="O235" s="72">
        <v>2500</v>
      </c>
      <c r="P235" s="72">
        <v>2500</v>
      </c>
      <c r="Q235" s="1024">
        <v>1200</v>
      </c>
      <c r="R235" s="1077"/>
      <c r="S235" s="103"/>
      <c r="T235" s="905"/>
      <c r="U235" s="103"/>
      <c r="V235" s="249"/>
    </row>
    <row r="236" spans="1:256" ht="12.75" customHeight="1">
      <c r="B236" s="570"/>
      <c r="C236" s="571"/>
      <c r="D236" s="572"/>
      <c r="E236" s="572"/>
      <c r="F236" s="572"/>
      <c r="G236" s="573"/>
      <c r="H236" s="571"/>
      <c r="I236" s="578" t="s">
        <v>118</v>
      </c>
      <c r="J236" s="575"/>
      <c r="K236" s="301"/>
      <c r="L236" s="301"/>
      <c r="M236" s="301"/>
      <c r="N236" s="301"/>
      <c r="O236" s="301"/>
      <c r="P236" s="301"/>
      <c r="Q236" s="1185"/>
      <c r="R236" s="1183"/>
      <c r="S236" s="576"/>
      <c r="T236" s="925"/>
      <c r="U236" s="576"/>
      <c r="V236" s="577"/>
    </row>
    <row r="237" spans="1:256" ht="12.75" customHeight="1">
      <c r="B237" s="65">
        <v>1</v>
      </c>
      <c r="C237" s="66">
        <f>IF(E237="A",4,IF(E237="B",3,IF(E237="C",2,IF(E237="D",1,0))))</f>
        <v>0</v>
      </c>
      <c r="D237" s="824" t="s">
        <v>90</v>
      </c>
      <c r="E237" s="825" t="s">
        <v>99</v>
      </c>
      <c r="F237" s="825" t="s">
        <v>70</v>
      </c>
      <c r="G237" s="78"/>
      <c r="H237" s="100" t="s">
        <v>119</v>
      </c>
      <c r="I237" s="101" t="s">
        <v>6032</v>
      </c>
      <c r="J237" s="81" t="s">
        <v>10</v>
      </c>
      <c r="K237" s="72"/>
      <c r="L237" s="72"/>
      <c r="M237" s="72"/>
      <c r="N237" s="72"/>
      <c r="O237" s="72">
        <v>350</v>
      </c>
      <c r="P237" s="72">
        <v>350</v>
      </c>
      <c r="Q237" s="1064">
        <v>700</v>
      </c>
      <c r="R237" s="108"/>
      <c r="S237" s="73"/>
      <c r="T237" s="880"/>
      <c r="U237" s="73"/>
      <c r="V237" s="196"/>
    </row>
    <row r="238" spans="1:256" ht="12.75" customHeight="1">
      <c r="A238" s="320"/>
      <c r="B238" s="65">
        <v>1</v>
      </c>
      <c r="C238" s="66">
        <f>IF(E238="A",1,IF(E238="B",1,0))</f>
        <v>1</v>
      </c>
      <c r="D238" s="1254" t="s">
        <v>90</v>
      </c>
      <c r="E238" s="1253" t="s">
        <v>87</v>
      </c>
      <c r="F238" s="1253" t="s">
        <v>68</v>
      </c>
      <c r="G238" s="78"/>
      <c r="H238" s="100" t="s">
        <v>122</v>
      </c>
      <c r="I238" s="826" t="s">
        <v>6520</v>
      </c>
      <c r="J238" s="81" t="s">
        <v>616</v>
      </c>
      <c r="K238" s="72"/>
      <c r="L238" s="72"/>
      <c r="M238" s="72"/>
      <c r="N238" s="72"/>
      <c r="O238" s="72"/>
      <c r="P238" s="72"/>
      <c r="Q238" s="833">
        <v>840</v>
      </c>
      <c r="R238" s="822">
        <v>1400</v>
      </c>
      <c r="S238" s="769">
        <v>1400</v>
      </c>
      <c r="T238" s="880"/>
      <c r="U238" s="880"/>
      <c r="V238" s="110"/>
      <c r="X238" s="123"/>
    </row>
    <row r="239" spans="1:256" ht="12.5">
      <c r="B239" s="65">
        <v>1</v>
      </c>
      <c r="C239" s="66">
        <v>2</v>
      </c>
      <c r="D239" s="1038" t="s">
        <v>87</v>
      </c>
      <c r="E239" s="1045" t="s">
        <v>90</v>
      </c>
      <c r="F239" s="1038" t="s">
        <v>68</v>
      </c>
      <c r="G239" s="1007"/>
      <c r="H239" s="1039" t="s">
        <v>122</v>
      </c>
      <c r="I239" s="1000" t="s">
        <v>871</v>
      </c>
      <c r="J239" s="1023" t="s">
        <v>6111</v>
      </c>
      <c r="K239" s="72"/>
      <c r="L239" s="72"/>
      <c r="M239" s="72"/>
      <c r="N239" s="72"/>
      <c r="O239" s="72"/>
      <c r="P239" s="72"/>
      <c r="Q239" s="1024">
        <v>4100</v>
      </c>
      <c r="R239" s="1040"/>
      <c r="S239" s="1027"/>
      <c r="T239" s="1040"/>
      <c r="U239" s="1042"/>
      <c r="V239" s="1043"/>
      <c r="W239" s="109"/>
      <c r="X239" s="188"/>
    </row>
    <row r="240" spans="1:256" ht="12.75" customHeight="1">
      <c r="A240" s="666"/>
      <c r="B240" s="65">
        <v>1</v>
      </c>
      <c r="C240" s="66">
        <v>4</v>
      </c>
      <c r="D240" s="1037" t="s">
        <v>70</v>
      </c>
      <c r="E240" s="1038" t="s">
        <v>68</v>
      </c>
      <c r="F240" s="1038" t="s">
        <v>87</v>
      </c>
      <c r="G240" s="1007"/>
      <c r="H240" s="1039" t="s">
        <v>197</v>
      </c>
      <c r="I240" s="1000" t="s">
        <v>1145</v>
      </c>
      <c r="J240" s="1023" t="s">
        <v>7</v>
      </c>
      <c r="K240" s="72"/>
      <c r="L240" s="72"/>
      <c r="M240" s="72"/>
      <c r="N240" s="72"/>
      <c r="O240" s="72"/>
      <c r="P240" s="72"/>
      <c r="Q240" s="1024">
        <v>4000</v>
      </c>
      <c r="R240" s="1040"/>
      <c r="S240" s="1027"/>
      <c r="T240" s="1040"/>
      <c r="U240" s="1042"/>
      <c r="V240" s="1043"/>
      <c r="W240" s="109"/>
      <c r="X240" s="188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  <c r="AL240" s="109"/>
      <c r="AM240" s="109"/>
      <c r="AN240" s="109"/>
      <c r="AO240" s="109"/>
      <c r="AP240" s="109"/>
      <c r="AQ240" s="109"/>
      <c r="AR240" s="109"/>
      <c r="AS240" s="109"/>
      <c r="AT240" s="109"/>
      <c r="AU240" s="109"/>
      <c r="AV240" s="109"/>
      <c r="AW240" s="109"/>
      <c r="AX240" s="109"/>
      <c r="AY240" s="109"/>
      <c r="AZ240" s="109"/>
      <c r="BA240" s="109"/>
      <c r="BB240" s="109"/>
      <c r="BC240" s="109"/>
      <c r="BD240" s="109"/>
      <c r="BE240" s="109"/>
      <c r="BF240" s="109"/>
      <c r="BG240" s="109"/>
      <c r="BH240" s="109"/>
      <c r="BI240" s="109"/>
      <c r="BJ240" s="109"/>
      <c r="BK240" s="109"/>
      <c r="BL240" s="109"/>
      <c r="BM240" s="109"/>
      <c r="BN240" s="109"/>
      <c r="BO240" s="109"/>
      <c r="BP240" s="109"/>
      <c r="BQ240" s="109"/>
      <c r="BR240" s="109"/>
      <c r="BS240" s="109"/>
      <c r="BT240" s="109"/>
      <c r="BU240" s="109"/>
      <c r="BV240" s="109"/>
      <c r="BW240" s="109"/>
      <c r="BX240" s="109"/>
      <c r="BY240" s="109"/>
      <c r="BZ240" s="109"/>
      <c r="CA240" s="109"/>
      <c r="CB240" s="109"/>
      <c r="CC240" s="109"/>
      <c r="CD240" s="109"/>
      <c r="CE240" s="109"/>
      <c r="CF240" s="109"/>
      <c r="CG240" s="109"/>
      <c r="CH240" s="109"/>
      <c r="CI240" s="109"/>
      <c r="CJ240" s="109"/>
      <c r="CK240" s="109"/>
      <c r="CL240" s="109"/>
      <c r="CM240" s="109"/>
      <c r="CN240" s="109"/>
      <c r="CO240" s="109"/>
      <c r="CP240" s="109"/>
      <c r="CQ240" s="109"/>
      <c r="CR240" s="109"/>
      <c r="CS240" s="109"/>
      <c r="CT240" s="109"/>
      <c r="CU240" s="109"/>
      <c r="CV240" s="109"/>
      <c r="CW240" s="109"/>
      <c r="CX240" s="109"/>
      <c r="CY240" s="109"/>
      <c r="CZ240" s="109"/>
      <c r="DA240" s="109"/>
      <c r="DB240" s="109"/>
      <c r="DC240" s="109"/>
      <c r="DD240" s="109"/>
      <c r="DE240" s="109"/>
      <c r="DF240" s="109"/>
      <c r="DG240" s="109"/>
      <c r="DH240" s="109"/>
      <c r="DI240" s="109"/>
      <c r="DJ240" s="109"/>
      <c r="DK240" s="109"/>
      <c r="DL240" s="109"/>
      <c r="DM240" s="109"/>
      <c r="DN240" s="109"/>
      <c r="DO240" s="109"/>
      <c r="DP240" s="109"/>
      <c r="DQ240" s="109"/>
      <c r="DR240" s="109"/>
      <c r="DS240" s="109"/>
      <c r="DT240" s="109"/>
      <c r="DU240" s="109"/>
      <c r="DV240" s="109"/>
      <c r="DW240" s="109"/>
      <c r="DX240" s="109"/>
      <c r="DY240" s="109"/>
      <c r="DZ240" s="109"/>
      <c r="EA240" s="109"/>
      <c r="EB240" s="109"/>
      <c r="EC240" s="109"/>
      <c r="ED240" s="109"/>
      <c r="EE240" s="109"/>
      <c r="EF240" s="109"/>
      <c r="EG240" s="109"/>
      <c r="EH240" s="109"/>
      <c r="EI240" s="109"/>
      <c r="EJ240" s="109"/>
      <c r="EK240" s="109"/>
      <c r="EL240" s="109"/>
      <c r="EM240" s="109"/>
      <c r="EN240" s="109"/>
      <c r="EO240" s="109"/>
      <c r="EP240" s="109"/>
      <c r="EQ240" s="109"/>
      <c r="ER240" s="109"/>
      <c r="ES240" s="109"/>
      <c r="ET240" s="109"/>
      <c r="EU240" s="109"/>
      <c r="EV240" s="109"/>
      <c r="EW240" s="109"/>
      <c r="EX240" s="109"/>
      <c r="EY240" s="109"/>
      <c r="EZ240" s="109"/>
      <c r="FA240" s="109"/>
      <c r="FB240" s="109"/>
      <c r="FC240" s="109"/>
      <c r="FD240" s="109"/>
      <c r="FE240" s="109"/>
      <c r="FF240" s="109"/>
      <c r="FG240" s="109"/>
      <c r="FH240" s="109"/>
      <c r="FI240" s="109"/>
      <c r="FJ240" s="109"/>
      <c r="FK240" s="109"/>
      <c r="FL240" s="109"/>
      <c r="FM240" s="109"/>
      <c r="FN240" s="109"/>
      <c r="FO240" s="109"/>
      <c r="FP240" s="109"/>
      <c r="FQ240" s="109"/>
      <c r="FR240" s="109"/>
      <c r="FS240" s="109"/>
      <c r="FT240" s="109"/>
      <c r="FU240" s="109"/>
      <c r="FV240" s="109"/>
      <c r="FW240" s="109"/>
      <c r="FX240" s="109"/>
      <c r="FY240" s="109"/>
      <c r="FZ240" s="109"/>
      <c r="GA240" s="109"/>
      <c r="GB240" s="109"/>
      <c r="GC240" s="109"/>
      <c r="GD240" s="109"/>
      <c r="GE240" s="109"/>
      <c r="GF240" s="109"/>
      <c r="GG240" s="109"/>
      <c r="GH240" s="109"/>
      <c r="GI240" s="109"/>
      <c r="GJ240" s="109"/>
      <c r="GK240" s="109"/>
      <c r="GL240" s="109"/>
      <c r="GM240" s="109"/>
      <c r="GN240" s="109"/>
      <c r="GO240" s="109"/>
      <c r="GP240" s="109"/>
      <c r="GQ240" s="109"/>
      <c r="GR240" s="109"/>
      <c r="GS240" s="109"/>
      <c r="GT240" s="109"/>
      <c r="GU240" s="109"/>
      <c r="GV240" s="109"/>
      <c r="GW240" s="109"/>
      <c r="GX240" s="109"/>
      <c r="GY240" s="109"/>
      <c r="GZ240" s="109"/>
      <c r="HA240" s="109"/>
      <c r="HB240" s="109"/>
      <c r="HC240" s="109"/>
      <c r="HD240" s="109"/>
      <c r="HE240" s="109"/>
      <c r="HF240" s="109"/>
      <c r="HG240" s="109"/>
      <c r="HH240" s="109"/>
      <c r="HI240" s="109"/>
      <c r="HJ240" s="109"/>
      <c r="HK240" s="109"/>
      <c r="HL240" s="109"/>
      <c r="HM240" s="109"/>
      <c r="HN240" s="109"/>
      <c r="HO240" s="109"/>
      <c r="HP240" s="109"/>
      <c r="HQ240" s="109"/>
      <c r="HR240" s="109"/>
      <c r="HS240" s="109"/>
      <c r="HT240" s="109"/>
      <c r="HU240" s="109"/>
      <c r="HV240" s="109"/>
      <c r="HW240" s="109"/>
      <c r="HX240" s="109"/>
      <c r="HY240" s="109"/>
      <c r="HZ240" s="109"/>
      <c r="IA240" s="109"/>
      <c r="IB240" s="109"/>
      <c r="IC240" s="109"/>
      <c r="ID240" s="109"/>
      <c r="IE240" s="109"/>
      <c r="IF240" s="109"/>
      <c r="IG240" s="109"/>
      <c r="IH240" s="109"/>
      <c r="II240" s="109"/>
      <c r="IJ240" s="109"/>
      <c r="IK240" s="109"/>
      <c r="IL240" s="109"/>
      <c r="IM240" s="109"/>
      <c r="IN240" s="109"/>
      <c r="IO240" s="109"/>
      <c r="IP240" s="109"/>
      <c r="IQ240" s="109"/>
      <c r="IR240" s="109"/>
      <c r="IS240" s="109"/>
      <c r="IT240" s="109"/>
      <c r="IU240" s="109"/>
      <c r="IV240" s="109"/>
    </row>
    <row r="241" spans="1:254" ht="12.75" customHeight="1">
      <c r="B241" s="738">
        <v>1</v>
      </c>
      <c r="C241" s="66">
        <f>IF(E241="A",4,IF(E241="B",3,IF(E241="C",2,IF(E241="D",1,0))))</f>
        <v>4</v>
      </c>
      <c r="D241" s="76" t="s">
        <v>68</v>
      </c>
      <c r="E241" s="76" t="s">
        <v>68</v>
      </c>
      <c r="F241" s="76" t="s">
        <v>68</v>
      </c>
      <c r="G241" s="78"/>
      <c r="H241" s="100" t="s">
        <v>119</v>
      </c>
      <c r="I241" s="101" t="s">
        <v>5685</v>
      </c>
      <c r="J241" s="81" t="s">
        <v>616</v>
      </c>
      <c r="K241" s="811"/>
      <c r="L241" s="811"/>
      <c r="M241" s="811"/>
      <c r="N241" s="811">
        <v>300</v>
      </c>
      <c r="O241" s="811">
        <v>500</v>
      </c>
      <c r="P241" s="811">
        <v>700</v>
      </c>
      <c r="Q241" s="1063">
        <v>1500</v>
      </c>
      <c r="R241" s="829">
        <v>1700</v>
      </c>
      <c r="S241" s="73"/>
      <c r="T241" s="880"/>
      <c r="U241" s="880"/>
      <c r="V241" s="110"/>
      <c r="X241" s="123"/>
    </row>
    <row r="242" spans="1:254" ht="12.75" customHeight="1">
      <c r="B242" s="65">
        <v>1</v>
      </c>
      <c r="C242" s="66">
        <f>IF(E242="A",4,IF(E242="B",3,IF(E242="C",2,IF(E242="D",1,0))))</f>
        <v>1</v>
      </c>
      <c r="D242" s="77" t="s">
        <v>90</v>
      </c>
      <c r="E242" s="99" t="s">
        <v>70</v>
      </c>
      <c r="F242" s="76" t="s">
        <v>87</v>
      </c>
      <c r="G242" s="95"/>
      <c r="H242" s="96" t="s">
        <v>122</v>
      </c>
      <c r="I242" s="70" t="s">
        <v>996</v>
      </c>
      <c r="J242" s="81" t="s">
        <v>6111</v>
      </c>
      <c r="K242" s="72">
        <v>450</v>
      </c>
      <c r="L242" s="72">
        <v>750</v>
      </c>
      <c r="M242" s="72">
        <v>750</v>
      </c>
      <c r="N242" s="72">
        <v>750</v>
      </c>
      <c r="O242" s="72">
        <v>800</v>
      </c>
      <c r="P242" s="72">
        <v>1200</v>
      </c>
      <c r="Q242" s="1084">
        <v>1600</v>
      </c>
      <c r="R242" s="1073"/>
      <c r="S242" s="97"/>
      <c r="T242" s="900"/>
      <c r="U242" s="97"/>
      <c r="V242" s="98"/>
    </row>
    <row r="243" spans="1:254" ht="12.75" customHeight="1">
      <c r="B243" s="570"/>
      <c r="C243" s="571"/>
      <c r="D243" s="572"/>
      <c r="E243" s="572"/>
      <c r="F243" s="572"/>
      <c r="G243" s="573"/>
      <c r="H243" s="571"/>
      <c r="I243" s="578" t="s">
        <v>125</v>
      </c>
      <c r="J243" s="575"/>
      <c r="K243" s="301"/>
      <c r="L243" s="301"/>
      <c r="M243" s="301"/>
      <c r="N243" s="301"/>
      <c r="O243" s="301"/>
      <c r="P243" s="301"/>
      <c r="Q243" s="1185"/>
      <c r="R243" s="1183"/>
      <c r="S243" s="576"/>
      <c r="T243" s="925"/>
      <c r="U243" s="576"/>
      <c r="V243" s="577"/>
    </row>
    <row r="244" spans="1:254" ht="12.75" customHeight="1">
      <c r="B244" s="65">
        <v>1</v>
      </c>
      <c r="C244" s="66">
        <f t="shared" ref="C244:C248" si="25">IF(E244="A",4,IF(E244="B",3,IF(E244="C",2,IF(E244="D",1,0))))</f>
        <v>2</v>
      </c>
      <c r="D244" s="67" t="s">
        <v>68</v>
      </c>
      <c r="E244" s="105" t="s">
        <v>90</v>
      </c>
      <c r="F244" s="67" t="s">
        <v>87</v>
      </c>
      <c r="G244" s="68"/>
      <c r="H244" s="69" t="s">
        <v>129</v>
      </c>
      <c r="I244" s="70" t="s">
        <v>1001</v>
      </c>
      <c r="J244" s="71" t="s">
        <v>6111</v>
      </c>
      <c r="K244" s="72"/>
      <c r="L244" s="72">
        <v>540</v>
      </c>
      <c r="M244" s="72">
        <v>900</v>
      </c>
      <c r="N244" s="72">
        <v>900</v>
      </c>
      <c r="O244" s="72">
        <v>1800</v>
      </c>
      <c r="P244" s="72">
        <v>2500</v>
      </c>
      <c r="Q244" s="1063">
        <v>3500</v>
      </c>
      <c r="R244" s="1025">
        <v>4000</v>
      </c>
      <c r="S244" s="73"/>
      <c r="T244" s="899"/>
      <c r="U244" s="73"/>
      <c r="V244" s="74"/>
    </row>
    <row r="245" spans="1:254" ht="12" customHeight="1">
      <c r="B245" s="65">
        <v>1</v>
      </c>
      <c r="C245" s="66">
        <f t="shared" si="25"/>
        <v>1</v>
      </c>
      <c r="D245" s="77" t="s">
        <v>90</v>
      </c>
      <c r="E245" s="99" t="s">
        <v>70</v>
      </c>
      <c r="F245" s="76" t="s">
        <v>87</v>
      </c>
      <c r="G245" s="78"/>
      <c r="H245" s="96" t="s">
        <v>129</v>
      </c>
      <c r="I245" s="107" t="s">
        <v>1002</v>
      </c>
      <c r="J245" s="81" t="s">
        <v>173</v>
      </c>
      <c r="K245" s="72"/>
      <c r="L245" s="72">
        <v>750</v>
      </c>
      <c r="M245" s="72">
        <v>700</v>
      </c>
      <c r="N245" s="72">
        <v>700</v>
      </c>
      <c r="O245" s="72">
        <v>700</v>
      </c>
      <c r="P245" s="72">
        <v>700</v>
      </c>
      <c r="Q245" s="1066">
        <v>700</v>
      </c>
      <c r="R245" s="108"/>
      <c r="S245" s="102"/>
      <c r="T245" s="880"/>
      <c r="U245" s="73"/>
      <c r="V245" s="196"/>
    </row>
    <row r="246" spans="1:254" ht="12.75" customHeight="1">
      <c r="A246" s="111"/>
      <c r="B246" s="65">
        <v>1</v>
      </c>
      <c r="C246" s="66">
        <f>IF(E246="A",4,IF(E246="B",3,IF(E246="C",2,IF(E246="D",1,0))))</f>
        <v>2</v>
      </c>
      <c r="D246" s="1030" t="s">
        <v>87</v>
      </c>
      <c r="E246" s="1033" t="s">
        <v>90</v>
      </c>
      <c r="F246" s="1031" t="s">
        <v>90</v>
      </c>
      <c r="G246" s="78"/>
      <c r="H246" s="100" t="s">
        <v>131</v>
      </c>
      <c r="I246" s="101" t="s">
        <v>6294</v>
      </c>
      <c r="J246" s="1023" t="s">
        <v>10</v>
      </c>
      <c r="K246" s="72"/>
      <c r="L246" s="72"/>
      <c r="M246" s="72"/>
      <c r="N246" s="72"/>
      <c r="O246" s="72"/>
      <c r="P246" s="72">
        <v>1365</v>
      </c>
      <c r="Q246" s="1063">
        <v>2275</v>
      </c>
      <c r="R246" s="1025">
        <v>2275</v>
      </c>
      <c r="S246" s="1027"/>
      <c r="T246" s="1028"/>
      <c r="U246" s="1028"/>
      <c r="V246" s="1029"/>
    </row>
    <row r="247" spans="1:254" s="109" customFormat="1" ht="12.5">
      <c r="A247"/>
      <c r="B247" s="65">
        <v>1</v>
      </c>
      <c r="C247" s="66">
        <f t="shared" si="25"/>
        <v>2</v>
      </c>
      <c r="D247" s="77" t="s">
        <v>90</v>
      </c>
      <c r="E247" s="77" t="s">
        <v>90</v>
      </c>
      <c r="F247" s="76" t="s">
        <v>68</v>
      </c>
      <c r="G247" s="78"/>
      <c r="H247" s="96" t="s">
        <v>126</v>
      </c>
      <c r="I247" s="107" t="s">
        <v>1000</v>
      </c>
      <c r="J247" s="81" t="s">
        <v>6111</v>
      </c>
      <c r="K247" s="72"/>
      <c r="L247" s="72"/>
      <c r="M247" s="72"/>
      <c r="N247" s="72"/>
      <c r="O247" s="72"/>
      <c r="P247" s="72">
        <v>500</v>
      </c>
      <c r="Q247" s="1066">
        <v>1200</v>
      </c>
      <c r="R247" s="1026"/>
      <c r="S247" s="102"/>
      <c r="T247" s="102"/>
      <c r="U247" s="103"/>
      <c r="V247" s="104"/>
    </row>
    <row r="248" spans="1:254" ht="12" customHeight="1">
      <c r="B248" s="65">
        <v>1</v>
      </c>
      <c r="C248" s="66">
        <f t="shared" si="25"/>
        <v>2</v>
      </c>
      <c r="D248" s="76" t="s">
        <v>68</v>
      </c>
      <c r="E248" s="77" t="s">
        <v>90</v>
      </c>
      <c r="F248" s="99" t="s">
        <v>99</v>
      </c>
      <c r="G248" s="78"/>
      <c r="H248" s="96" t="s">
        <v>126</v>
      </c>
      <c r="I248" s="107" t="s">
        <v>1005</v>
      </c>
      <c r="J248" s="81" t="s">
        <v>92</v>
      </c>
      <c r="K248" s="72">
        <v>4500</v>
      </c>
      <c r="L248" s="72">
        <v>3750</v>
      </c>
      <c r="M248" s="72">
        <v>3750</v>
      </c>
      <c r="N248" s="72">
        <v>3750</v>
      </c>
      <c r="O248" s="72">
        <v>3750</v>
      </c>
      <c r="P248" s="72">
        <v>4100</v>
      </c>
      <c r="Q248" s="1066">
        <v>4200</v>
      </c>
      <c r="R248" s="1077"/>
      <c r="S248" s="103"/>
      <c r="T248" s="884"/>
      <c r="U248" s="103"/>
      <c r="V248" s="158"/>
    </row>
    <row r="249" spans="1:254" ht="12.75" customHeight="1">
      <c r="B249" s="570"/>
      <c r="C249" s="571"/>
      <c r="D249" s="572"/>
      <c r="E249" s="572"/>
      <c r="F249" s="572"/>
      <c r="G249" s="573"/>
      <c r="H249" s="571"/>
      <c r="I249" s="578" t="s">
        <v>134</v>
      </c>
      <c r="J249" s="575"/>
      <c r="K249" s="301"/>
      <c r="L249" s="301"/>
      <c r="M249" s="301"/>
      <c r="N249" s="301"/>
      <c r="O249" s="301"/>
      <c r="P249" s="301"/>
      <c r="Q249" s="1185"/>
      <c r="R249" s="1183"/>
      <c r="S249" s="576"/>
      <c r="T249" s="925"/>
      <c r="U249" s="576"/>
      <c r="V249" s="577"/>
    </row>
    <row r="250" spans="1:254" ht="12" customHeight="1">
      <c r="B250" s="124">
        <v>1</v>
      </c>
      <c r="C250" s="66">
        <f t="shared" ref="C250:C256" si="26">IF(E250="A",4,IF(E250="B",3,IF(E250="C",2,IF(E250="D",1,0))))</f>
        <v>4</v>
      </c>
      <c r="D250" s="76" t="s">
        <v>68</v>
      </c>
      <c r="E250" s="76" t="s">
        <v>68</v>
      </c>
      <c r="F250" s="76" t="s">
        <v>87</v>
      </c>
      <c r="G250" s="125"/>
      <c r="H250" s="69" t="s">
        <v>135</v>
      </c>
      <c r="I250" s="70" t="s">
        <v>442</v>
      </c>
      <c r="J250" s="81" t="s">
        <v>203</v>
      </c>
      <c r="K250" s="72">
        <v>4000</v>
      </c>
      <c r="L250" s="72">
        <v>4000</v>
      </c>
      <c r="M250" s="72">
        <v>4000</v>
      </c>
      <c r="N250" s="72">
        <v>4000</v>
      </c>
      <c r="O250" s="72">
        <v>4000</v>
      </c>
      <c r="P250" s="72">
        <v>4000</v>
      </c>
      <c r="Q250" s="1085">
        <v>3800</v>
      </c>
      <c r="R250" s="1073"/>
      <c r="S250" s="97"/>
      <c r="T250" s="886"/>
      <c r="U250" s="97"/>
      <c r="V250" s="98"/>
    </row>
    <row r="251" spans="1:254" ht="12.75" customHeight="1">
      <c r="B251" s="65">
        <v>1</v>
      </c>
      <c r="C251" s="66">
        <f t="shared" si="26"/>
        <v>0</v>
      </c>
      <c r="D251" s="77" t="s">
        <v>90</v>
      </c>
      <c r="E251" s="99" t="s">
        <v>99</v>
      </c>
      <c r="F251" s="76" t="s">
        <v>68</v>
      </c>
      <c r="G251" s="78"/>
      <c r="H251" s="96" t="s">
        <v>135</v>
      </c>
      <c r="I251" s="107" t="s">
        <v>1117</v>
      </c>
      <c r="J251" s="81" t="s">
        <v>92</v>
      </c>
      <c r="K251" s="811"/>
      <c r="L251" s="811"/>
      <c r="M251" s="811"/>
      <c r="N251" s="811"/>
      <c r="O251" s="811">
        <v>3920</v>
      </c>
      <c r="P251" s="811">
        <v>3920</v>
      </c>
      <c r="Q251" s="1064">
        <v>3800</v>
      </c>
      <c r="R251" s="829">
        <v>3800</v>
      </c>
      <c r="S251" s="103"/>
      <c r="T251" s="884"/>
      <c r="U251" s="103"/>
      <c r="V251" s="158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09"/>
      <c r="AJ251" s="109"/>
      <c r="AK251" s="109"/>
      <c r="AL251" s="109"/>
      <c r="AM251" s="109"/>
      <c r="AN251" s="109"/>
      <c r="AO251" s="109"/>
      <c r="AP251" s="109"/>
      <c r="AQ251" s="109"/>
      <c r="AR251" s="109"/>
      <c r="AS251" s="109"/>
      <c r="AT251" s="109"/>
      <c r="AU251" s="109"/>
      <c r="AV251" s="109"/>
      <c r="AW251" s="109"/>
      <c r="AX251" s="109"/>
      <c r="AY251" s="109"/>
      <c r="AZ251" s="109"/>
      <c r="BA251" s="109"/>
      <c r="BB251" s="109"/>
      <c r="BC251" s="109"/>
      <c r="BD251" s="109"/>
      <c r="BE251" s="109"/>
      <c r="BF251" s="109"/>
      <c r="BG251" s="109"/>
      <c r="BH251" s="109"/>
      <c r="BI251" s="109"/>
      <c r="BJ251" s="109"/>
      <c r="BK251" s="109"/>
      <c r="BL251" s="109"/>
      <c r="BM251" s="109"/>
      <c r="BN251" s="109"/>
      <c r="BO251" s="109"/>
      <c r="BP251" s="109"/>
      <c r="BQ251" s="109"/>
      <c r="BR251" s="109"/>
      <c r="BS251" s="109"/>
      <c r="BT251" s="109"/>
      <c r="BU251" s="109"/>
      <c r="BV251" s="109"/>
      <c r="BW251" s="109"/>
      <c r="BX251" s="109"/>
      <c r="BY251" s="109"/>
      <c r="BZ251" s="109"/>
      <c r="CA251" s="109"/>
      <c r="CB251" s="109"/>
      <c r="CC251" s="109"/>
      <c r="CD251" s="109"/>
      <c r="CE251" s="109"/>
      <c r="CF251" s="109"/>
      <c r="CG251" s="109"/>
      <c r="CH251" s="109"/>
      <c r="CI251" s="109"/>
      <c r="CJ251" s="109"/>
      <c r="CK251" s="109"/>
      <c r="CL251" s="109"/>
      <c r="CM251" s="109"/>
      <c r="CN251" s="109"/>
      <c r="CO251" s="109"/>
      <c r="CP251" s="109"/>
      <c r="CQ251" s="109"/>
      <c r="CR251" s="109"/>
      <c r="CS251" s="109"/>
      <c r="CT251" s="109"/>
      <c r="CU251" s="109"/>
      <c r="CV251" s="109"/>
      <c r="CW251" s="109"/>
      <c r="CX251" s="109"/>
      <c r="CY251" s="109"/>
      <c r="CZ251" s="109"/>
      <c r="DA251" s="109"/>
      <c r="DB251" s="109"/>
      <c r="DC251" s="109"/>
      <c r="DD251" s="109"/>
      <c r="DE251" s="109"/>
      <c r="DF251" s="109"/>
      <c r="DG251" s="109"/>
      <c r="DH251" s="109"/>
      <c r="DI251" s="109"/>
      <c r="DJ251" s="109"/>
      <c r="DK251" s="109"/>
      <c r="DL251" s="109"/>
      <c r="DM251" s="109"/>
      <c r="DN251" s="109"/>
      <c r="DO251" s="109"/>
      <c r="DP251" s="109"/>
      <c r="DQ251" s="109"/>
      <c r="DR251" s="109"/>
      <c r="DS251" s="109"/>
      <c r="DT251" s="109"/>
      <c r="DU251" s="109"/>
      <c r="DV251" s="109"/>
      <c r="DW251" s="109"/>
      <c r="DX251" s="109"/>
      <c r="DY251" s="109"/>
      <c r="DZ251" s="109"/>
      <c r="EA251" s="109"/>
      <c r="EB251" s="109"/>
      <c r="EC251" s="109"/>
      <c r="ED251" s="109"/>
      <c r="EE251" s="109"/>
      <c r="EF251" s="109"/>
      <c r="EG251" s="109"/>
      <c r="EH251" s="109"/>
      <c r="EI251" s="109"/>
      <c r="EJ251" s="109"/>
      <c r="EK251" s="109"/>
      <c r="EL251" s="109"/>
      <c r="EM251" s="109"/>
      <c r="EN251" s="109"/>
      <c r="EO251" s="109"/>
      <c r="EP251" s="109"/>
      <c r="EQ251" s="109"/>
      <c r="ER251" s="109"/>
      <c r="ES251" s="109"/>
      <c r="ET251" s="109"/>
      <c r="EU251" s="109"/>
      <c r="EV251" s="109"/>
      <c r="EW251" s="109"/>
      <c r="EX251" s="109"/>
      <c r="EY251" s="109"/>
      <c r="EZ251" s="109"/>
      <c r="FA251" s="109"/>
      <c r="FB251" s="109"/>
      <c r="FC251" s="109"/>
      <c r="FD251" s="109"/>
      <c r="FE251" s="109"/>
      <c r="FF251" s="109"/>
      <c r="FG251" s="109"/>
      <c r="FH251" s="109"/>
      <c r="FI251" s="109"/>
      <c r="FJ251" s="109"/>
      <c r="FK251" s="109"/>
      <c r="FL251" s="109"/>
      <c r="FM251" s="109"/>
      <c r="FN251" s="109"/>
      <c r="FO251" s="109"/>
      <c r="FP251" s="109"/>
      <c r="FQ251" s="109"/>
      <c r="FR251" s="109"/>
      <c r="FS251" s="109"/>
      <c r="FT251" s="109"/>
      <c r="FU251" s="109"/>
      <c r="FV251" s="109"/>
      <c r="FW251" s="109"/>
      <c r="FX251" s="109"/>
      <c r="FY251" s="109"/>
      <c r="FZ251" s="109"/>
      <c r="GA251" s="109"/>
      <c r="GB251" s="109"/>
      <c r="GC251" s="109"/>
      <c r="GD251" s="109"/>
      <c r="GE251" s="109"/>
      <c r="GF251" s="109"/>
      <c r="GG251" s="109"/>
      <c r="GH251" s="109"/>
      <c r="GI251" s="109"/>
      <c r="GJ251" s="109"/>
      <c r="GK251" s="109"/>
      <c r="GL251" s="109"/>
      <c r="GM251" s="109"/>
      <c r="GN251" s="109"/>
      <c r="GO251" s="109"/>
      <c r="GP251" s="109"/>
      <c r="GQ251" s="109"/>
      <c r="GR251" s="109"/>
      <c r="GS251" s="109"/>
      <c r="GT251" s="109"/>
      <c r="GU251" s="109"/>
      <c r="GV251" s="109"/>
      <c r="GW251" s="109"/>
      <c r="GX251" s="109"/>
      <c r="GY251" s="109"/>
      <c r="GZ251" s="109"/>
      <c r="HA251" s="109"/>
      <c r="HB251" s="109"/>
      <c r="HC251" s="109"/>
      <c r="HD251" s="109"/>
      <c r="HE251" s="109"/>
      <c r="HF251" s="109"/>
      <c r="HG251" s="109"/>
      <c r="HH251" s="109"/>
      <c r="HI251" s="109"/>
      <c r="HJ251" s="109"/>
      <c r="HK251" s="109"/>
      <c r="HL251" s="109"/>
      <c r="HM251" s="109"/>
      <c r="HN251" s="109"/>
      <c r="HO251" s="109"/>
      <c r="HP251" s="109"/>
      <c r="HQ251" s="109"/>
      <c r="HR251" s="109"/>
      <c r="HS251" s="109"/>
      <c r="HT251" s="109"/>
      <c r="HU251" s="109"/>
      <c r="HV251" s="109"/>
      <c r="HW251" s="109"/>
      <c r="HX251" s="109"/>
      <c r="HY251" s="109"/>
      <c r="HZ251" s="109"/>
      <c r="IA251" s="109"/>
      <c r="IB251" s="109"/>
      <c r="IC251" s="109"/>
      <c r="ID251" s="109"/>
      <c r="IE251" s="109"/>
      <c r="IF251" s="109"/>
      <c r="IG251" s="109"/>
      <c r="IH251" s="109"/>
      <c r="II251" s="109"/>
      <c r="IJ251" s="109"/>
      <c r="IK251" s="109"/>
      <c r="IL251" s="109"/>
      <c r="IM251" s="109"/>
      <c r="IN251" s="109"/>
      <c r="IO251" s="109"/>
      <c r="IP251" s="109"/>
      <c r="IQ251" s="109"/>
      <c r="IR251" s="109"/>
      <c r="IS251" s="109"/>
      <c r="IT251" s="109"/>
    </row>
    <row r="252" spans="1:254" ht="12.75" customHeight="1">
      <c r="A252" s="810"/>
      <c r="B252" s="65">
        <v>1</v>
      </c>
      <c r="C252" s="66">
        <f t="shared" si="26"/>
        <v>4</v>
      </c>
      <c r="D252" s="76" t="s">
        <v>68</v>
      </c>
      <c r="E252" s="76" t="s">
        <v>68</v>
      </c>
      <c r="F252" s="76" t="s">
        <v>68</v>
      </c>
      <c r="G252" s="78"/>
      <c r="H252" s="100" t="s">
        <v>145</v>
      </c>
      <c r="I252" s="101" t="s">
        <v>5824</v>
      </c>
      <c r="J252" s="81" t="s">
        <v>10</v>
      </c>
      <c r="K252" s="72"/>
      <c r="L252" s="72"/>
      <c r="M252" s="72"/>
      <c r="N252" s="72">
        <v>900</v>
      </c>
      <c r="O252" s="72">
        <v>900</v>
      </c>
      <c r="P252" s="72">
        <v>900</v>
      </c>
      <c r="Q252" s="1064">
        <v>1800</v>
      </c>
      <c r="R252" s="829">
        <v>4000</v>
      </c>
      <c r="S252" s="769">
        <v>4000</v>
      </c>
      <c r="T252" s="1047">
        <v>4000</v>
      </c>
      <c r="U252" s="73"/>
      <c r="V252" s="196"/>
    </row>
    <row r="253" spans="1:254" ht="12.5">
      <c r="B253" s="65">
        <v>1</v>
      </c>
      <c r="C253" s="66">
        <f t="shared" si="26"/>
        <v>3</v>
      </c>
      <c r="D253" s="998" t="s">
        <v>68</v>
      </c>
      <c r="E253" s="998" t="s">
        <v>87</v>
      </c>
      <c r="F253" s="998" t="s">
        <v>87</v>
      </c>
      <c r="G253" s="1007"/>
      <c r="H253" s="1004" t="s">
        <v>215</v>
      </c>
      <c r="I253" s="1000" t="s">
        <v>699</v>
      </c>
      <c r="J253" s="1001" t="s">
        <v>616</v>
      </c>
      <c r="K253" s="811"/>
      <c r="L253" s="811"/>
      <c r="M253" s="811"/>
      <c r="N253" s="811"/>
      <c r="O253" s="811"/>
      <c r="P253" s="811">
        <v>5200</v>
      </c>
      <c r="Q253" s="1024">
        <v>4500</v>
      </c>
      <c r="R253" s="1026"/>
      <c r="S253" s="1005"/>
      <c r="T253" s="1005"/>
      <c r="U253" s="1002"/>
      <c r="V253" s="1006"/>
      <c r="W253" s="541"/>
      <c r="X253" s="188"/>
    </row>
    <row r="254" spans="1:254" ht="12.5">
      <c r="B254" s="65">
        <v>1</v>
      </c>
      <c r="C254" s="66">
        <f t="shared" si="26"/>
        <v>4</v>
      </c>
      <c r="D254" s="1010" t="s">
        <v>90</v>
      </c>
      <c r="E254" s="998" t="s">
        <v>68</v>
      </c>
      <c r="F254" s="998" t="s">
        <v>68</v>
      </c>
      <c r="G254" s="1007"/>
      <c r="H254" s="1004" t="s">
        <v>215</v>
      </c>
      <c r="I254" s="1000" t="s">
        <v>610</v>
      </c>
      <c r="J254" s="1001" t="s">
        <v>6111</v>
      </c>
      <c r="K254" s="811"/>
      <c r="L254" s="811"/>
      <c r="M254" s="811"/>
      <c r="N254" s="811"/>
      <c r="O254" s="811"/>
      <c r="P254" s="811">
        <v>4300</v>
      </c>
      <c r="Q254" s="1024">
        <v>3800</v>
      </c>
      <c r="R254" s="1025">
        <v>3800</v>
      </c>
      <c r="S254" s="1005"/>
      <c r="T254" s="1005"/>
      <c r="U254" s="1002"/>
      <c r="V254" s="1006"/>
      <c r="W254" s="109"/>
      <c r="X254" s="188"/>
    </row>
    <row r="255" spans="1:254" s="109" customFormat="1" ht="12.5">
      <c r="A255"/>
      <c r="B255" s="65">
        <v>1</v>
      </c>
      <c r="C255" s="66">
        <f t="shared" si="26"/>
        <v>3</v>
      </c>
      <c r="D255" s="254" t="s">
        <v>87</v>
      </c>
      <c r="E255" s="254" t="s">
        <v>87</v>
      </c>
      <c r="F255" s="254" t="s">
        <v>68</v>
      </c>
      <c r="G255" s="68"/>
      <c r="H255" s="96" t="s">
        <v>145</v>
      </c>
      <c r="I255" s="107" t="s">
        <v>1011</v>
      </c>
      <c r="J255" s="81" t="s">
        <v>1056</v>
      </c>
      <c r="K255" s="72"/>
      <c r="L255" s="72"/>
      <c r="M255" s="72"/>
      <c r="N255" s="72"/>
      <c r="O255" s="72"/>
      <c r="P255" s="72">
        <v>600</v>
      </c>
      <c r="Q255" s="1024">
        <v>600</v>
      </c>
      <c r="R255" s="1025">
        <v>600</v>
      </c>
      <c r="S255" s="768">
        <v>600</v>
      </c>
      <c r="T255" s="102"/>
      <c r="U255" s="103"/>
      <c r="V255" s="104"/>
    </row>
    <row r="256" spans="1:254" ht="12.75" customHeight="1">
      <c r="B256" s="65">
        <v>1</v>
      </c>
      <c r="C256" s="66">
        <f t="shared" si="26"/>
        <v>2</v>
      </c>
      <c r="D256" s="76" t="s">
        <v>68</v>
      </c>
      <c r="E256" s="77" t="s">
        <v>90</v>
      </c>
      <c r="F256" s="77" t="s">
        <v>90</v>
      </c>
      <c r="G256" s="95"/>
      <c r="H256" s="96" t="s">
        <v>443</v>
      </c>
      <c r="I256" s="70" t="s">
        <v>1007</v>
      </c>
      <c r="J256" s="71" t="s">
        <v>92</v>
      </c>
      <c r="K256" s="72"/>
      <c r="L256" s="72"/>
      <c r="M256" s="72">
        <v>1400</v>
      </c>
      <c r="N256" s="72">
        <v>1400</v>
      </c>
      <c r="O256" s="72">
        <v>1400</v>
      </c>
      <c r="P256" s="72">
        <v>1100</v>
      </c>
      <c r="Q256" s="1084">
        <v>1500</v>
      </c>
      <c r="R256" s="1074">
        <v>1700</v>
      </c>
      <c r="S256" s="97"/>
      <c r="T256" s="886"/>
      <c r="U256" s="97"/>
      <c r="V256" s="98"/>
    </row>
    <row r="257" spans="1:22" ht="12.75" customHeight="1">
      <c r="B257" s="570"/>
      <c r="C257" s="571"/>
      <c r="D257" s="579"/>
      <c r="E257" s="579"/>
      <c r="F257" s="579"/>
      <c r="G257" s="573"/>
      <c r="H257" s="571"/>
      <c r="I257" s="574" t="s">
        <v>147</v>
      </c>
      <c r="J257" s="575"/>
      <c r="K257" s="72"/>
      <c r="L257" s="72"/>
      <c r="M257" s="72"/>
      <c r="N257" s="72"/>
      <c r="O257" s="72"/>
      <c r="P257" s="72"/>
      <c r="Q257" s="1185"/>
      <c r="R257" s="1183"/>
      <c r="S257" s="576"/>
      <c r="T257" s="925"/>
      <c r="U257" s="576"/>
      <c r="V257" s="577"/>
    </row>
    <row r="258" spans="1:22" ht="12.75" customHeight="1">
      <c r="A258" s="111"/>
      <c r="B258" s="65">
        <v>1</v>
      </c>
      <c r="C258" s="66">
        <f>IF(E258="A",4,IF(E258="B",3,IF(E258="C",2,IF(E258="D",1,0))))</f>
        <v>2</v>
      </c>
      <c r="D258" s="1030" t="s">
        <v>68</v>
      </c>
      <c r="E258" s="1033" t="s">
        <v>90</v>
      </c>
      <c r="F258" s="1034" t="s">
        <v>87</v>
      </c>
      <c r="G258" s="78"/>
      <c r="H258" s="100" t="s">
        <v>148</v>
      </c>
      <c r="I258" s="101" t="s">
        <v>6375</v>
      </c>
      <c r="J258" s="1023" t="s">
        <v>616</v>
      </c>
      <c r="K258" s="72"/>
      <c r="L258" s="72"/>
      <c r="M258" s="72"/>
      <c r="N258" s="72"/>
      <c r="O258" s="72"/>
      <c r="P258" s="72">
        <v>450</v>
      </c>
      <c r="Q258" s="1063">
        <v>750</v>
      </c>
      <c r="R258" s="1026"/>
      <c r="S258" s="1027"/>
      <c r="T258" s="1028"/>
      <c r="U258" s="1028"/>
      <c r="V258" s="1029"/>
    </row>
    <row r="259" spans="1:22" ht="12.75" customHeight="1">
      <c r="B259" s="65">
        <v>1</v>
      </c>
      <c r="C259" s="66">
        <f>IF(E259="A",4,IF(E259="B",3,IF(E259="C",2,IF(E259="D",1,0))))</f>
        <v>1</v>
      </c>
      <c r="D259" s="76" t="s">
        <v>87</v>
      </c>
      <c r="E259" s="99" t="s">
        <v>70</v>
      </c>
      <c r="F259" s="76" t="s">
        <v>68</v>
      </c>
      <c r="G259" s="185"/>
      <c r="H259" s="580" t="s">
        <v>220</v>
      </c>
      <c r="I259" s="581" t="s">
        <v>1013</v>
      </c>
      <c r="J259" s="81" t="s">
        <v>6111</v>
      </c>
      <c r="K259" s="72"/>
      <c r="L259" s="72">
        <v>200</v>
      </c>
      <c r="M259" s="72">
        <v>200</v>
      </c>
      <c r="N259" s="72">
        <v>200</v>
      </c>
      <c r="O259" s="72">
        <v>200</v>
      </c>
      <c r="P259" s="72">
        <v>300</v>
      </c>
      <c r="Q259" s="1024">
        <v>300</v>
      </c>
      <c r="R259" s="108"/>
      <c r="S259" s="102"/>
      <c r="T259" s="880"/>
      <c r="U259" s="73"/>
      <c r="V259" s="196"/>
    </row>
    <row r="260" spans="1:22" ht="12" customHeight="1" thickBot="1">
      <c r="B260" s="130"/>
      <c r="C260" s="130"/>
      <c r="D260" s="130"/>
      <c r="E260" s="130"/>
      <c r="F260" s="130"/>
      <c r="G260" s="130"/>
      <c r="H260" s="131"/>
      <c r="I260" s="131"/>
      <c r="J260" s="132"/>
      <c r="K260" s="133"/>
      <c r="L260" s="133"/>
      <c r="M260" s="133"/>
      <c r="N260" s="133"/>
      <c r="O260" s="133"/>
      <c r="P260" s="133"/>
      <c r="Q260" s="835"/>
      <c r="R260" s="134"/>
      <c r="S260" s="135"/>
      <c r="T260" s="133"/>
      <c r="U260" s="135"/>
      <c r="V260" s="133"/>
    </row>
    <row r="261" spans="1:22" ht="12" customHeight="1">
      <c r="B261" s="136"/>
      <c r="C261" s="136"/>
      <c r="D261" s="136"/>
      <c r="E261" s="136"/>
      <c r="F261" s="136"/>
      <c r="G261" s="136"/>
      <c r="H261" s="137"/>
      <c r="I261" s="137"/>
      <c r="J261" s="138" t="s">
        <v>150</v>
      </c>
      <c r="K261" s="139">
        <v>91455</v>
      </c>
      <c r="L261" s="139">
        <v>90845</v>
      </c>
      <c r="M261" s="139">
        <v>91960</v>
      </c>
      <c r="N261" s="139">
        <v>92000</v>
      </c>
      <c r="O261" s="139">
        <v>93620</v>
      </c>
      <c r="P261" s="139">
        <v>93235</v>
      </c>
      <c r="Q261" s="836">
        <f>SUM(Q209:Q259)</f>
        <v>92950</v>
      </c>
      <c r="R261" s="875">
        <f>SUM(R209:R259)</f>
        <v>50100</v>
      </c>
      <c r="S261" s="140"/>
      <c r="T261" s="902"/>
      <c r="U261" s="140"/>
      <c r="V261" s="141"/>
    </row>
    <row r="262" spans="1:22" s="283" customFormat="1" ht="12.75" customHeight="1">
      <c r="A262"/>
      <c r="B262" s="136"/>
      <c r="C262" s="136"/>
      <c r="D262" s="136"/>
      <c r="E262" s="136"/>
      <c r="F262" s="136"/>
      <c r="G262" s="136"/>
      <c r="H262" s="137"/>
      <c r="I262" s="137"/>
      <c r="J262" s="142" t="s">
        <v>151</v>
      </c>
      <c r="K262" s="72">
        <v>92000</v>
      </c>
      <c r="L262" s="72">
        <v>92000</v>
      </c>
      <c r="M262" s="72">
        <v>92000</v>
      </c>
      <c r="N262" s="72">
        <v>92000</v>
      </c>
      <c r="O262" s="72">
        <v>94000</v>
      </c>
      <c r="P262" s="72">
        <v>94000</v>
      </c>
      <c r="Q262" s="1069">
        <v>94000</v>
      </c>
      <c r="R262" s="1058">
        <v>94000</v>
      </c>
      <c r="S262" s="143"/>
      <c r="T262" s="889"/>
      <c r="U262" s="143"/>
      <c r="V262" s="144"/>
    </row>
    <row r="263" spans="1:22" ht="12" customHeight="1" thickBot="1">
      <c r="B263" s="136"/>
      <c r="C263" s="136"/>
      <c r="D263" s="136"/>
      <c r="E263" s="136"/>
      <c r="F263" s="136"/>
      <c r="G263" s="136"/>
      <c r="H263" s="137"/>
      <c r="I263" s="137"/>
      <c r="J263" s="145" t="s">
        <v>152</v>
      </c>
      <c r="K263" s="72">
        <v>545</v>
      </c>
      <c r="L263" s="72">
        <f t="shared" ref="L263:O263" si="27">L262-L261</f>
        <v>1155</v>
      </c>
      <c r="M263" s="72">
        <f t="shared" si="27"/>
        <v>40</v>
      </c>
      <c r="N263" s="72">
        <f t="shared" si="27"/>
        <v>0</v>
      </c>
      <c r="O263" s="72">
        <f t="shared" si="27"/>
        <v>380</v>
      </c>
      <c r="P263" s="72">
        <f>P262-P261</f>
        <v>765</v>
      </c>
      <c r="Q263" s="1087">
        <f>Q262-Q261</f>
        <v>1050</v>
      </c>
      <c r="R263" s="1076"/>
      <c r="S263" s="146"/>
      <c r="T263" s="903"/>
      <c r="U263" s="921"/>
      <c r="V263" s="920"/>
    </row>
    <row r="264" spans="1:22" ht="12" customHeight="1">
      <c r="B264" s="136"/>
      <c r="C264" s="136"/>
      <c r="D264" s="136"/>
      <c r="E264" s="136"/>
      <c r="F264" s="136"/>
      <c r="G264" s="136"/>
      <c r="H264" s="137"/>
      <c r="I264" s="137"/>
      <c r="J264" s="148"/>
      <c r="K264" s="72"/>
      <c r="L264" s="72"/>
      <c r="M264" s="72"/>
      <c r="N264" s="72"/>
      <c r="O264" s="72"/>
      <c r="P264" s="72"/>
      <c r="Q264" s="838"/>
      <c r="R264" s="149"/>
      <c r="S264" s="150"/>
      <c r="T264" s="904"/>
      <c r="U264" s="150"/>
      <c r="V264" s="151"/>
    </row>
    <row r="265" spans="1:22" ht="12" customHeight="1">
      <c r="B265" s="1280" t="s">
        <v>153</v>
      </c>
      <c r="C265" s="1280"/>
      <c r="D265" s="1280"/>
      <c r="E265" s="1280"/>
      <c r="F265" s="1280"/>
      <c r="G265" s="1280"/>
      <c r="H265" s="1280"/>
      <c r="I265" s="1280"/>
      <c r="J265" s="152" t="s">
        <v>154</v>
      </c>
      <c r="K265" s="153">
        <v>2620</v>
      </c>
      <c r="L265" s="153">
        <v>2580</v>
      </c>
      <c r="M265" s="153"/>
      <c r="N265" s="153"/>
      <c r="O265" s="153"/>
      <c r="P265" s="153"/>
      <c r="Q265" s="839">
        <v>2250</v>
      </c>
      <c r="R265" s="155"/>
      <c r="S265" s="156"/>
      <c r="T265" s="892"/>
      <c r="U265" s="156"/>
      <c r="V265" s="157"/>
    </row>
    <row r="266" spans="1:22" ht="12" customHeight="1">
      <c r="B266" s="1280"/>
      <c r="C266" s="1280"/>
      <c r="D266" s="1280"/>
      <c r="E266" s="1280"/>
      <c r="F266" s="1280"/>
      <c r="G266" s="1280"/>
      <c r="H266" s="1280"/>
      <c r="I266" s="1280"/>
      <c r="J266" s="154" t="s">
        <v>155</v>
      </c>
      <c r="K266" s="72">
        <v>2530</v>
      </c>
      <c r="L266" s="72">
        <v>245</v>
      </c>
      <c r="M266" s="72">
        <f>L270-M265</f>
        <v>95</v>
      </c>
      <c r="N266" s="72">
        <f>M270-N265</f>
        <v>180</v>
      </c>
      <c r="O266" s="72">
        <f>N270-O265</f>
        <v>1000</v>
      </c>
      <c r="P266" s="72">
        <f>O270-P265</f>
        <v>4360</v>
      </c>
      <c r="Q266" s="1065">
        <f>P270-Q265</f>
        <v>2705</v>
      </c>
      <c r="R266" s="1077">
        <f>Q270</f>
        <v>5605</v>
      </c>
      <c r="S266" s="103"/>
      <c r="T266" s="905"/>
      <c r="U266" s="103"/>
      <c r="V266" s="158"/>
    </row>
    <row r="267" spans="1:22" ht="12" customHeight="1">
      <c r="B267" s="1281" t="s">
        <v>156</v>
      </c>
      <c r="C267" s="1281"/>
      <c r="D267" s="1281"/>
      <c r="E267" s="1281"/>
      <c r="F267" s="1281"/>
      <c r="G267" s="1281"/>
      <c r="H267" s="1281"/>
      <c r="I267" s="1281"/>
      <c r="J267" s="142" t="s">
        <v>157</v>
      </c>
      <c r="K267" s="72">
        <v>2750</v>
      </c>
      <c r="L267" s="72">
        <v>1695</v>
      </c>
      <c r="M267" s="72">
        <v>1645</v>
      </c>
      <c r="N267" s="72">
        <v>1520</v>
      </c>
      <c r="O267" s="72">
        <v>1280</v>
      </c>
      <c r="P267" s="72">
        <v>2330</v>
      </c>
      <c r="Q267" s="1069">
        <v>1850</v>
      </c>
      <c r="R267" s="1058"/>
      <c r="S267" s="143"/>
      <c r="T267" s="889"/>
      <c r="U267" s="143"/>
      <c r="V267" s="144"/>
    </row>
    <row r="268" spans="1:22" ht="12" customHeight="1">
      <c r="B268" s="1282" t="s">
        <v>158</v>
      </c>
      <c r="C268" s="1282"/>
      <c r="D268" s="1283" t="s">
        <v>159</v>
      </c>
      <c r="E268" s="1283"/>
      <c r="F268" s="1283"/>
      <c r="G268" s="1283"/>
      <c r="H268" s="1283"/>
      <c r="I268" s="1283"/>
      <c r="J268" s="159" t="s">
        <v>708</v>
      </c>
      <c r="K268" s="72">
        <v>1500</v>
      </c>
      <c r="L268" s="72"/>
      <c r="M268" s="816">
        <f>100</f>
        <v>100</v>
      </c>
      <c r="N268" s="816">
        <v>1000</v>
      </c>
      <c r="O268" s="816">
        <v>3500</v>
      </c>
      <c r="P268" s="827">
        <v>500</v>
      </c>
      <c r="Q268" s="1088"/>
      <c r="R268" s="1078"/>
      <c r="S268" s="160"/>
      <c r="T268" s="906"/>
      <c r="U268" s="160"/>
      <c r="V268" s="161"/>
    </row>
    <row r="269" spans="1:22" ht="12" customHeight="1">
      <c r="B269" s="1282"/>
      <c r="C269" s="1282"/>
      <c r="D269" s="1284" t="s">
        <v>161</v>
      </c>
      <c r="E269" s="1284"/>
      <c r="F269" s="1284"/>
      <c r="G269" s="1284"/>
      <c r="H269" s="1284"/>
      <c r="I269" s="1284"/>
      <c r="J269" s="142" t="s">
        <v>162</v>
      </c>
      <c r="K269" s="162">
        <v>4500</v>
      </c>
      <c r="L269" s="162">
        <f>2000+1000</f>
        <v>3000</v>
      </c>
      <c r="M269" s="818">
        <f>1000+700</f>
        <v>1700</v>
      </c>
      <c r="N269" s="818">
        <v>1700</v>
      </c>
      <c r="O269" s="818">
        <f>1000+800</f>
        <v>1800</v>
      </c>
      <c r="P269" s="828">
        <f>2000+1000</f>
        <v>3000</v>
      </c>
      <c r="Q269" s="1089"/>
      <c r="R269" s="1079"/>
      <c r="S269" s="163"/>
      <c r="T269" s="907"/>
      <c r="U269" s="163"/>
      <c r="V269" s="164"/>
    </row>
    <row r="270" spans="1:22" ht="12" customHeight="1" thickBot="1">
      <c r="B270" s="1282" t="s">
        <v>163</v>
      </c>
      <c r="C270" s="1282"/>
      <c r="D270" s="1282"/>
      <c r="E270" s="1282"/>
      <c r="F270" s="1282"/>
      <c r="G270" s="1282"/>
      <c r="H270" s="1282"/>
      <c r="I270" s="1282"/>
      <c r="J270" s="165" t="s">
        <v>164</v>
      </c>
      <c r="K270" s="166">
        <v>2825</v>
      </c>
      <c r="L270" s="166">
        <f t="shared" ref="L270:Q270" si="28">L266+L267+L268-L269+L263</f>
        <v>95</v>
      </c>
      <c r="M270" s="166">
        <f t="shared" si="28"/>
        <v>180</v>
      </c>
      <c r="N270" s="166">
        <f t="shared" si="28"/>
        <v>1000</v>
      </c>
      <c r="O270" s="166">
        <f t="shared" si="28"/>
        <v>4360</v>
      </c>
      <c r="P270" s="166">
        <f t="shared" si="28"/>
        <v>4955</v>
      </c>
      <c r="Q270" s="1104">
        <f t="shared" si="28"/>
        <v>5605</v>
      </c>
      <c r="R270" s="1080"/>
      <c r="S270" s="167"/>
      <c r="T270" s="908"/>
      <c r="U270" s="167"/>
      <c r="V270" s="168"/>
    </row>
  </sheetData>
  <sheetProtection selectLockedCells="1" selectUnlockedCells="1"/>
  <mergeCells count="36">
    <mergeCell ref="B270:I270"/>
    <mergeCell ref="B206:I206"/>
    <mergeCell ref="B207:D207"/>
    <mergeCell ref="F207:G207"/>
    <mergeCell ref="B265:I266"/>
    <mergeCell ref="B267:I267"/>
    <mergeCell ref="B268:C269"/>
    <mergeCell ref="D268:I268"/>
    <mergeCell ref="D269:I269"/>
    <mergeCell ref="B201:I201"/>
    <mergeCell ref="B202:C203"/>
    <mergeCell ref="D202:I202"/>
    <mergeCell ref="D203:I203"/>
    <mergeCell ref="B204:I204"/>
    <mergeCell ref="B139:I139"/>
    <mergeCell ref="B141:I141"/>
    <mergeCell ref="B142:D142"/>
    <mergeCell ref="F142:G142"/>
    <mergeCell ref="B199:I200"/>
    <mergeCell ref="B72:D72"/>
    <mergeCell ref="F72:G72"/>
    <mergeCell ref="B134:I135"/>
    <mergeCell ref="B136:I136"/>
    <mergeCell ref="B137:C138"/>
    <mergeCell ref="D137:I137"/>
    <mergeCell ref="D138:I138"/>
    <mergeCell ref="B67:C68"/>
    <mergeCell ref="D67:I67"/>
    <mergeCell ref="D68:I68"/>
    <mergeCell ref="B69:I69"/>
    <mergeCell ref="B71:I71"/>
    <mergeCell ref="B2:I2"/>
    <mergeCell ref="B3:D3"/>
    <mergeCell ref="F3:G3"/>
    <mergeCell ref="B64:I65"/>
    <mergeCell ref="B66:I66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5541"/>
  <sheetViews>
    <sheetView topLeftCell="A527" workbookViewId="0">
      <selection activeCell="A562" sqref="A562:XFD562"/>
    </sheetView>
  </sheetViews>
  <sheetFormatPr baseColWidth="10" defaultColWidth="11.453125" defaultRowHeight="13"/>
  <cols>
    <col min="1" max="1" width="15.81640625" style="217" customWidth="1"/>
    <col min="2" max="7" width="5.7265625" style="136" customWidth="1"/>
    <col min="8" max="8" width="5.7265625" style="312" customWidth="1"/>
    <col min="9" max="9" width="17.7265625" style="312" customWidth="1"/>
    <col min="10" max="10" width="13.7265625" style="314" customWidth="1"/>
    <col min="11" max="12" width="8.7265625" style="653" customWidth="1"/>
    <col min="13" max="18" width="8.7265625" style="313" customWidth="1"/>
    <col min="19" max="19" width="8.7265625" style="654" customWidth="1"/>
    <col min="20" max="20" width="8.7265625" style="313" customWidth="1"/>
    <col min="21" max="21" width="8.7265625" style="654" customWidth="1"/>
    <col min="22" max="22" width="8.7265625" style="109" customWidth="1"/>
    <col min="23" max="24" width="11.453125" style="109" customWidth="1"/>
    <col min="25" max="25" width="16.81640625" style="109" customWidth="1"/>
    <col min="26" max="16384" width="11.453125" style="109"/>
  </cols>
  <sheetData>
    <row r="1" spans="1:256" ht="12" customHeight="1">
      <c r="B1" s="65">
        <v>1</v>
      </c>
      <c r="C1" s="66">
        <f>IF(E1="A",1,IF(E1="B",1,0))</f>
        <v>1</v>
      </c>
      <c r="D1" s="851" t="s">
        <v>87</v>
      </c>
      <c r="E1" s="851" t="s">
        <v>68</v>
      </c>
      <c r="F1" s="859" t="s">
        <v>70</v>
      </c>
      <c r="G1" s="78"/>
      <c r="H1" s="96" t="s">
        <v>131</v>
      </c>
      <c r="I1" s="107" t="s">
        <v>1166</v>
      </c>
      <c r="J1" s="81"/>
      <c r="K1" s="72"/>
      <c r="L1" s="72"/>
      <c r="M1" s="72"/>
      <c r="N1" s="72"/>
      <c r="O1" s="72"/>
      <c r="P1" s="72"/>
      <c r="Q1" s="833"/>
      <c r="R1" s="102"/>
      <c r="S1" s="73"/>
      <c r="T1" s="102"/>
      <c r="U1" s="103"/>
      <c r="V1" s="104"/>
    </row>
    <row r="2" spans="1:256" ht="12.5">
      <c r="A2" s="657"/>
      <c r="B2" s="65">
        <v>1</v>
      </c>
      <c r="C2" s="66">
        <f>IF(E2="A",1,IF(E2="B",1,0))</f>
        <v>1</v>
      </c>
      <c r="D2" s="656" t="s">
        <v>70</v>
      </c>
      <c r="E2" s="658" t="s">
        <v>68</v>
      </c>
      <c r="F2" s="658" t="s">
        <v>87</v>
      </c>
      <c r="G2" s="78"/>
      <c r="H2" s="96" t="s">
        <v>135</v>
      </c>
      <c r="I2" s="107" t="s">
        <v>1167</v>
      </c>
      <c r="J2" s="81"/>
      <c r="K2" s="72"/>
      <c r="L2" s="72"/>
      <c r="M2" s="72"/>
      <c r="N2" s="72"/>
      <c r="O2" s="72"/>
      <c r="P2" s="72"/>
      <c r="Q2" s="833"/>
      <c r="R2" s="102"/>
      <c r="S2" s="73"/>
      <c r="T2" s="102"/>
      <c r="U2" s="103"/>
      <c r="V2" s="104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12.5">
      <c r="B3" s="65">
        <v>1</v>
      </c>
      <c r="C3" s="66">
        <f>IF(E3="A",1,IF(E3="B",1,0))</f>
        <v>1</v>
      </c>
      <c r="D3" s="655" t="s">
        <v>87</v>
      </c>
      <c r="E3" s="655" t="s">
        <v>87</v>
      </c>
      <c r="F3" s="655" t="s">
        <v>87</v>
      </c>
      <c r="G3" s="78"/>
      <c r="H3" s="96" t="s">
        <v>94</v>
      </c>
      <c r="I3" s="107" t="s">
        <v>1168</v>
      </c>
      <c r="J3" s="81"/>
      <c r="K3" s="72"/>
      <c r="L3" s="72"/>
      <c r="M3" s="72"/>
      <c r="N3" s="72"/>
      <c r="O3" s="72"/>
      <c r="P3" s="72"/>
      <c r="Q3" s="833"/>
      <c r="R3" s="102"/>
      <c r="S3" s="73"/>
      <c r="T3" s="102"/>
      <c r="U3" s="103"/>
      <c r="V3" s="104"/>
    </row>
    <row r="4" spans="1:256" ht="12.5">
      <c r="A4"/>
      <c r="B4" s="65">
        <v>1</v>
      </c>
      <c r="C4" s="66">
        <v>1</v>
      </c>
      <c r="D4" s="76" t="s">
        <v>87</v>
      </c>
      <c r="E4" s="99" t="s">
        <v>70</v>
      </c>
      <c r="F4" s="77" t="s">
        <v>90</v>
      </c>
      <c r="G4" s="78"/>
      <c r="H4" s="96" t="s">
        <v>135</v>
      </c>
      <c r="I4" s="107" t="s">
        <v>312</v>
      </c>
      <c r="J4" s="81" t="s">
        <v>17</v>
      </c>
      <c r="K4" s="72"/>
      <c r="L4" s="72"/>
      <c r="M4" s="72"/>
      <c r="N4" s="72"/>
      <c r="O4" s="72"/>
      <c r="P4" s="72"/>
      <c r="Q4" s="833"/>
      <c r="R4" s="102"/>
      <c r="S4" s="73"/>
      <c r="T4" s="102"/>
      <c r="U4" s="103"/>
      <c r="V4" s="104"/>
      <c r="W4"/>
      <c r="X4" s="123"/>
      <c r="Y4" s="123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12.5">
      <c r="B5" s="65">
        <v>1</v>
      </c>
      <c r="C5" s="66">
        <f>IF(E5="A",4,IF(E5="B",3,IF(E5="C",2,IF(E5="D",1,0))))</f>
        <v>2</v>
      </c>
      <c r="D5" s="77" t="s">
        <v>90</v>
      </c>
      <c r="E5" s="77" t="s">
        <v>90</v>
      </c>
      <c r="F5" s="99" t="s">
        <v>70</v>
      </c>
      <c r="G5" s="78"/>
      <c r="H5" s="96" t="s">
        <v>94</v>
      </c>
      <c r="I5" s="107" t="s">
        <v>227</v>
      </c>
      <c r="J5" s="81" t="s">
        <v>6111</v>
      </c>
      <c r="K5" s="72"/>
      <c r="L5" s="72"/>
      <c r="M5" s="72"/>
      <c r="N5" s="72"/>
      <c r="O5" s="72"/>
      <c r="P5" s="72"/>
      <c r="Q5" s="833"/>
      <c r="R5" s="102"/>
      <c r="S5" s="73"/>
      <c r="T5" s="102"/>
      <c r="U5" s="103"/>
      <c r="V5" s="104"/>
    </row>
    <row r="6" spans="1:256" s="320" customFormat="1" ht="11.5">
      <c r="A6" s="217"/>
      <c r="B6" s="65">
        <v>1</v>
      </c>
      <c r="C6" s="66">
        <f t="shared" ref="C6:C11" si="0">IF(E6="A",1,IF(E6="B",1,0))</f>
        <v>1</v>
      </c>
      <c r="D6" s="656" t="s">
        <v>70</v>
      </c>
      <c r="E6" s="658" t="s">
        <v>68</v>
      </c>
      <c r="F6" s="658" t="s">
        <v>68</v>
      </c>
      <c r="G6" s="78"/>
      <c r="H6" s="96" t="s">
        <v>126</v>
      </c>
      <c r="I6" s="107" t="s">
        <v>1169</v>
      </c>
      <c r="J6" s="81"/>
      <c r="K6" s="72"/>
      <c r="L6" s="72"/>
      <c r="M6" s="72"/>
      <c r="N6" s="72"/>
      <c r="O6" s="72"/>
      <c r="P6" s="72"/>
      <c r="Q6" s="833"/>
      <c r="R6" s="102"/>
      <c r="S6" s="73"/>
      <c r="T6" s="102"/>
      <c r="U6" s="103"/>
      <c r="V6" s="104"/>
    </row>
    <row r="7" spans="1:256" ht="12.5">
      <c r="A7" s="305"/>
      <c r="B7" s="65">
        <v>1</v>
      </c>
      <c r="C7" s="66">
        <f t="shared" si="0"/>
        <v>0</v>
      </c>
      <c r="D7" s="659" t="s">
        <v>90</v>
      </c>
      <c r="E7" s="656" t="s">
        <v>99</v>
      </c>
      <c r="F7" s="656" t="s">
        <v>99</v>
      </c>
      <c r="G7" s="78"/>
      <c r="H7" s="96" t="s">
        <v>101</v>
      </c>
      <c r="I7" s="107" t="s">
        <v>1170</v>
      </c>
      <c r="J7" s="81"/>
      <c r="K7" s="72"/>
      <c r="L7" s="72"/>
      <c r="M7" s="72"/>
      <c r="N7" s="72"/>
      <c r="O7" s="72"/>
      <c r="P7" s="72"/>
      <c r="Q7" s="833"/>
      <c r="R7" s="102"/>
      <c r="S7" s="73"/>
      <c r="T7" s="102"/>
      <c r="U7" s="103"/>
      <c r="V7" s="104"/>
    </row>
    <row r="8" spans="1:256" ht="12.5">
      <c r="B8" s="65">
        <v>1</v>
      </c>
      <c r="C8" s="66">
        <f t="shared" si="0"/>
        <v>0</v>
      </c>
      <c r="D8" s="658" t="s">
        <v>68</v>
      </c>
      <c r="E8" s="656" t="s">
        <v>70</v>
      </c>
      <c r="F8" s="658" t="s">
        <v>87</v>
      </c>
      <c r="G8" s="78"/>
      <c r="H8" s="96" t="s">
        <v>114</v>
      </c>
      <c r="I8" s="107" t="s">
        <v>1171</v>
      </c>
      <c r="J8" s="81"/>
      <c r="K8" s="72"/>
      <c r="L8" s="72"/>
      <c r="M8" s="72"/>
      <c r="N8" s="72"/>
      <c r="O8" s="72"/>
      <c r="P8" s="72"/>
      <c r="Q8" s="833"/>
      <c r="R8" s="102"/>
      <c r="S8" s="73"/>
      <c r="T8" s="102"/>
      <c r="U8" s="103"/>
      <c r="V8" s="104"/>
    </row>
    <row r="9" spans="1:256" ht="12.5">
      <c r="B9" s="65">
        <v>1</v>
      </c>
      <c r="C9" s="66">
        <f t="shared" si="0"/>
        <v>1</v>
      </c>
      <c r="D9" s="77" t="s">
        <v>90</v>
      </c>
      <c r="E9" s="76" t="s">
        <v>87</v>
      </c>
      <c r="F9" s="77" t="s">
        <v>90</v>
      </c>
      <c r="G9" s="78"/>
      <c r="H9" s="96" t="s">
        <v>88</v>
      </c>
      <c r="I9" s="107" t="s">
        <v>1172</v>
      </c>
      <c r="J9" s="81"/>
      <c r="K9" s="72"/>
      <c r="L9" s="72"/>
      <c r="M9" s="72"/>
      <c r="N9" s="72"/>
      <c r="O9" s="72"/>
      <c r="P9" s="72"/>
      <c r="Q9" s="833"/>
      <c r="R9" s="102"/>
      <c r="S9" s="73"/>
      <c r="T9" s="102"/>
      <c r="U9" s="103"/>
      <c r="V9" s="104"/>
    </row>
    <row r="10" spans="1:256" ht="12.5">
      <c r="B10" s="65">
        <v>1</v>
      </c>
      <c r="C10" s="66">
        <f t="shared" si="0"/>
        <v>1</v>
      </c>
      <c r="D10" s="76" t="s">
        <v>87</v>
      </c>
      <c r="E10" s="76" t="s">
        <v>68</v>
      </c>
      <c r="F10" s="77" t="s">
        <v>90</v>
      </c>
      <c r="G10" s="78"/>
      <c r="H10" s="96" t="s">
        <v>101</v>
      </c>
      <c r="I10" s="107" t="s">
        <v>1173</v>
      </c>
      <c r="J10" s="81"/>
      <c r="K10" s="72"/>
      <c r="L10" s="72"/>
      <c r="M10" s="72"/>
      <c r="N10" s="72"/>
      <c r="O10" s="72"/>
      <c r="P10" s="72"/>
      <c r="Q10" s="833"/>
      <c r="R10" s="102"/>
      <c r="S10" s="73"/>
      <c r="T10" s="102"/>
      <c r="U10" s="103"/>
      <c r="V10" s="104"/>
    </row>
    <row r="11" spans="1:256" ht="12.5">
      <c r="B11" s="65">
        <v>1</v>
      </c>
      <c r="C11" s="66">
        <f t="shared" si="0"/>
        <v>1</v>
      </c>
      <c r="D11" s="658" t="s">
        <v>87</v>
      </c>
      <c r="E11" s="658" t="s">
        <v>87</v>
      </c>
      <c r="F11" s="658" t="s">
        <v>68</v>
      </c>
      <c r="G11" s="78"/>
      <c r="H11" s="96" t="s">
        <v>197</v>
      </c>
      <c r="I11" s="107" t="s">
        <v>1174</v>
      </c>
      <c r="J11" s="81"/>
      <c r="K11" s="72"/>
      <c r="L11" s="72"/>
      <c r="M11" s="72"/>
      <c r="N11" s="72"/>
      <c r="O11" s="72"/>
      <c r="P11" s="72"/>
      <c r="Q11" s="833"/>
      <c r="R11" s="102"/>
      <c r="S11" s="73"/>
      <c r="T11" s="102"/>
      <c r="U11" s="103"/>
      <c r="V11" s="104"/>
    </row>
    <row r="12" spans="1:256" ht="12.5">
      <c r="B12" s="65">
        <v>1</v>
      </c>
      <c r="C12" s="66">
        <f>IF(E12="A",4,IF(E12="B",3,IF(E12="C",2,IF(E12="D",1,0))))</f>
        <v>4</v>
      </c>
      <c r="D12" s="77" t="s">
        <v>90</v>
      </c>
      <c r="E12" s="76" t="s">
        <v>68</v>
      </c>
      <c r="F12" s="76" t="s">
        <v>87</v>
      </c>
      <c r="G12" s="78"/>
      <c r="H12" s="96" t="s">
        <v>88</v>
      </c>
      <c r="I12" s="107" t="s">
        <v>1175</v>
      </c>
      <c r="J12" s="81" t="s">
        <v>92</v>
      </c>
      <c r="K12" s="72"/>
      <c r="L12" s="72"/>
      <c r="M12" s="72"/>
      <c r="N12" s="72"/>
      <c r="O12" s="72"/>
      <c r="P12" s="72"/>
      <c r="Q12" s="833"/>
      <c r="R12" s="102"/>
      <c r="S12" s="73"/>
      <c r="T12" s="102"/>
      <c r="U12" s="103"/>
      <c r="V12" s="104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ht="12.5">
      <c r="A13" s="305"/>
      <c r="B13" s="65">
        <v>1</v>
      </c>
      <c r="C13" s="66">
        <v>3</v>
      </c>
      <c r="D13" s="76" t="s">
        <v>87</v>
      </c>
      <c r="E13" s="76" t="s">
        <v>87</v>
      </c>
      <c r="F13" s="99" t="s">
        <v>70</v>
      </c>
      <c r="G13" s="78"/>
      <c r="H13" s="96" t="s">
        <v>104</v>
      </c>
      <c r="I13" s="107" t="s">
        <v>761</v>
      </c>
      <c r="J13" s="81" t="s">
        <v>7</v>
      </c>
      <c r="K13" s="72"/>
      <c r="L13" s="72"/>
      <c r="M13" s="72"/>
      <c r="N13" s="72"/>
      <c r="O13" s="72"/>
      <c r="P13" s="72"/>
      <c r="Q13" s="833"/>
      <c r="R13" s="102"/>
      <c r="S13" s="73"/>
      <c r="T13" s="102"/>
      <c r="U13" s="103"/>
      <c r="V13" s="104"/>
    </row>
    <row r="14" spans="1:256" ht="12.5">
      <c r="B14" s="65">
        <v>1</v>
      </c>
      <c r="C14" s="66">
        <f>IF(E14="A",1,IF(E14="B",1,0))</f>
        <v>1</v>
      </c>
      <c r="D14" s="77" t="s">
        <v>90</v>
      </c>
      <c r="E14" s="76" t="s">
        <v>87</v>
      </c>
      <c r="F14" s="76" t="s">
        <v>68</v>
      </c>
      <c r="G14" s="78"/>
      <c r="H14" s="96" t="s">
        <v>122</v>
      </c>
      <c r="I14" s="107" t="s">
        <v>1176</v>
      </c>
      <c r="J14" s="81"/>
      <c r="K14" s="72"/>
      <c r="L14" s="72"/>
      <c r="M14" s="72"/>
      <c r="N14" s="72"/>
      <c r="O14" s="72"/>
      <c r="P14" s="72"/>
      <c r="Q14" s="833"/>
      <c r="R14" s="102"/>
      <c r="S14" s="73"/>
      <c r="T14" s="102"/>
      <c r="U14" s="103"/>
      <c r="V14" s="104"/>
    </row>
    <row r="15" spans="1:256" ht="12.5">
      <c r="B15" s="65">
        <v>1</v>
      </c>
      <c r="C15" s="66">
        <f>IF(E15="A",1,IF(E15="B",1,0))</f>
        <v>1</v>
      </c>
      <c r="D15" s="659" t="s">
        <v>90</v>
      </c>
      <c r="E15" s="658" t="s">
        <v>68</v>
      </c>
      <c r="F15" s="656" t="s">
        <v>99</v>
      </c>
      <c r="G15" s="78"/>
      <c r="H15" s="96" t="s">
        <v>116</v>
      </c>
      <c r="I15" s="107" t="s">
        <v>1177</v>
      </c>
      <c r="J15" s="81"/>
      <c r="K15" s="72"/>
      <c r="L15" s="72"/>
      <c r="M15" s="72"/>
      <c r="N15" s="72"/>
      <c r="O15" s="72"/>
      <c r="P15" s="72"/>
      <c r="Q15" s="833"/>
      <c r="R15" s="102"/>
      <c r="S15" s="73"/>
      <c r="T15" s="102"/>
      <c r="U15" s="103"/>
      <c r="V15" s="104"/>
    </row>
    <row r="16" spans="1:256" ht="12.5">
      <c r="B16" s="65">
        <v>1</v>
      </c>
      <c r="C16" s="66">
        <f>IF(E16="A",1,IF(E16="B",1,0))</f>
        <v>0</v>
      </c>
      <c r="D16" s="76" t="s">
        <v>87</v>
      </c>
      <c r="E16" s="99" t="s">
        <v>70</v>
      </c>
      <c r="F16" s="99" t="s">
        <v>70</v>
      </c>
      <c r="G16" s="78"/>
      <c r="H16" s="96" t="s">
        <v>122</v>
      </c>
      <c r="I16" s="107" t="s">
        <v>1178</v>
      </c>
      <c r="J16" s="81"/>
      <c r="K16" s="72"/>
      <c r="L16" s="72"/>
      <c r="M16" s="72"/>
      <c r="N16" s="72"/>
      <c r="O16" s="72"/>
      <c r="P16" s="72"/>
      <c r="Q16" s="833"/>
      <c r="R16" s="102"/>
      <c r="S16" s="73"/>
      <c r="T16" s="102"/>
      <c r="U16" s="103"/>
      <c r="V16" s="104"/>
    </row>
    <row r="17" spans="1:256" ht="12.5">
      <c r="B17" s="65">
        <v>1</v>
      </c>
      <c r="C17" s="66">
        <f>IF(E17="A",1,IF(E17="B",1,0))</f>
        <v>1</v>
      </c>
      <c r="D17" s="76" t="s">
        <v>87</v>
      </c>
      <c r="E17" s="76" t="s">
        <v>87</v>
      </c>
      <c r="F17" s="76" t="s">
        <v>68</v>
      </c>
      <c r="G17" s="78"/>
      <c r="H17" s="96" t="s">
        <v>90</v>
      </c>
      <c r="I17" s="107" t="s">
        <v>1179</v>
      </c>
      <c r="J17" s="81"/>
      <c r="K17" s="72"/>
      <c r="L17" s="72"/>
      <c r="M17" s="72"/>
      <c r="N17" s="72"/>
      <c r="O17" s="72"/>
      <c r="P17" s="72"/>
      <c r="Q17" s="833"/>
      <c r="R17" s="102"/>
      <c r="S17" s="73"/>
      <c r="T17" s="102"/>
      <c r="U17" s="103"/>
      <c r="V17" s="104"/>
    </row>
    <row r="18" spans="1:256" ht="12.5">
      <c r="B18" s="65">
        <v>1</v>
      </c>
      <c r="C18" s="66">
        <f>IF(E18="A",1,IF(E18="B",1,0))</f>
        <v>1</v>
      </c>
      <c r="D18" s="248" t="s">
        <v>87</v>
      </c>
      <c r="E18" s="248" t="s">
        <v>68</v>
      </c>
      <c r="F18" s="248" t="s">
        <v>68</v>
      </c>
      <c r="G18" s="78"/>
      <c r="H18" s="96" t="s">
        <v>129</v>
      </c>
      <c r="I18" s="107" t="s">
        <v>1180</v>
      </c>
      <c r="J18" s="81"/>
      <c r="K18" s="72"/>
      <c r="L18" s="72"/>
      <c r="M18" s="72"/>
      <c r="N18" s="72"/>
      <c r="O18" s="72"/>
      <c r="P18" s="72"/>
      <c r="Q18" s="833"/>
      <c r="R18" s="102"/>
      <c r="S18" s="73"/>
      <c r="T18" s="102"/>
      <c r="U18" s="103"/>
      <c r="V18" s="104"/>
    </row>
    <row r="19" spans="1:256" ht="12.5">
      <c r="B19" s="65">
        <v>1</v>
      </c>
      <c r="C19" s="66">
        <f>IF(E19="A",4,IF(E19="B",3,IF(E19="C",2,IF(E19="D",1,0))))</f>
        <v>4</v>
      </c>
      <c r="D19" s="77" t="s">
        <v>90</v>
      </c>
      <c r="E19" s="76" t="s">
        <v>68</v>
      </c>
      <c r="F19" s="76" t="s">
        <v>68</v>
      </c>
      <c r="G19" s="78"/>
      <c r="H19" s="96" t="s">
        <v>122</v>
      </c>
      <c r="I19" s="107" t="s">
        <v>1181</v>
      </c>
      <c r="J19" s="81"/>
      <c r="K19" s="72"/>
      <c r="L19" s="72"/>
      <c r="M19" s="72"/>
      <c r="N19" s="72"/>
      <c r="O19" s="72"/>
      <c r="P19" s="72"/>
      <c r="Q19" s="833"/>
      <c r="R19" s="102"/>
      <c r="S19" s="73"/>
      <c r="T19" s="102"/>
      <c r="U19" s="103"/>
      <c r="V19" s="104"/>
    </row>
    <row r="20" spans="1:256" ht="12.5">
      <c r="B20" s="65">
        <v>1</v>
      </c>
      <c r="C20" s="66">
        <f>IF(E20="A",1,IF(E20="B",1,0))</f>
        <v>0</v>
      </c>
      <c r="D20" s="99" t="s">
        <v>70</v>
      </c>
      <c r="E20" s="77" t="s">
        <v>90</v>
      </c>
      <c r="F20" s="99" t="s">
        <v>99</v>
      </c>
      <c r="G20" s="78"/>
      <c r="H20" s="96" t="s">
        <v>129</v>
      </c>
      <c r="I20" s="107" t="s">
        <v>1182</v>
      </c>
      <c r="J20" s="81"/>
      <c r="K20" s="72"/>
      <c r="L20" s="72"/>
      <c r="M20" s="72"/>
      <c r="N20" s="72"/>
      <c r="O20" s="72"/>
      <c r="P20" s="72"/>
      <c r="Q20" s="833"/>
      <c r="R20" s="102"/>
      <c r="S20" s="73"/>
      <c r="T20" s="102"/>
      <c r="U20" s="103"/>
      <c r="V20" s="104"/>
    </row>
    <row r="21" spans="1:256" ht="12.5">
      <c r="B21" s="65">
        <v>1</v>
      </c>
      <c r="C21" s="66">
        <f>IF(E21="A",1,IF(E21="B",1,0))</f>
        <v>1</v>
      </c>
      <c r="D21" s="77" t="s">
        <v>90</v>
      </c>
      <c r="E21" s="76" t="s">
        <v>68</v>
      </c>
      <c r="F21" s="76" t="s">
        <v>68</v>
      </c>
      <c r="G21" s="78"/>
      <c r="H21" s="96" t="s">
        <v>110</v>
      </c>
      <c r="I21" s="107" t="s">
        <v>1183</v>
      </c>
      <c r="J21" s="81"/>
      <c r="K21" s="72"/>
      <c r="L21" s="72"/>
      <c r="M21" s="72"/>
      <c r="N21" s="72"/>
      <c r="O21" s="72"/>
      <c r="P21" s="72"/>
      <c r="Q21" s="833"/>
      <c r="R21" s="102"/>
      <c r="S21" s="73"/>
      <c r="T21" s="102"/>
      <c r="U21" s="103"/>
      <c r="V21" s="104"/>
    </row>
    <row r="22" spans="1:256" ht="12.5">
      <c r="B22" s="65">
        <v>1</v>
      </c>
      <c r="C22" s="66">
        <f>IF(E22="A",4,IF(E22="B",3,IF(E22="C",2,IF(E22="D",1,0))))</f>
        <v>3</v>
      </c>
      <c r="D22" s="76" t="s">
        <v>87</v>
      </c>
      <c r="E22" s="76" t="s">
        <v>87</v>
      </c>
      <c r="F22" s="76" t="s">
        <v>87</v>
      </c>
      <c r="G22" s="78"/>
      <c r="H22" s="96" t="s">
        <v>126</v>
      </c>
      <c r="I22" s="107" t="s">
        <v>1184</v>
      </c>
      <c r="J22" s="81" t="s">
        <v>14</v>
      </c>
      <c r="K22" s="72"/>
      <c r="L22" s="72"/>
      <c r="M22" s="72"/>
      <c r="N22" s="72"/>
      <c r="O22" s="72"/>
      <c r="P22" s="72"/>
      <c r="Q22" s="833"/>
      <c r="R22" s="102"/>
      <c r="S22" s="73"/>
      <c r="T22" s="102"/>
      <c r="U22" s="103"/>
      <c r="V22" s="104"/>
    </row>
    <row r="23" spans="1:256" ht="12.5">
      <c r="B23" s="65">
        <v>1</v>
      </c>
      <c r="C23" s="66">
        <f>IF(E23="A",1,IF(E23="B",1,0))</f>
        <v>1</v>
      </c>
      <c r="D23" s="656" t="s">
        <v>70</v>
      </c>
      <c r="E23" s="658" t="s">
        <v>68</v>
      </c>
      <c r="F23" s="658" t="s">
        <v>87</v>
      </c>
      <c r="G23" s="78"/>
      <c r="H23" s="96" t="s">
        <v>101</v>
      </c>
      <c r="I23" s="107" t="s">
        <v>1185</v>
      </c>
      <c r="J23" s="81"/>
      <c r="K23" s="72"/>
      <c r="L23" s="72"/>
      <c r="M23" s="72"/>
      <c r="N23" s="72"/>
      <c r="O23" s="72"/>
      <c r="P23" s="72"/>
      <c r="Q23" s="833"/>
      <c r="R23" s="102"/>
      <c r="S23" s="73"/>
      <c r="T23" s="102"/>
      <c r="U23" s="103"/>
      <c r="V23" s="104"/>
    </row>
    <row r="24" spans="1:256" s="55" customFormat="1" ht="10.5">
      <c r="A24" s="217"/>
      <c r="B24" s="65">
        <v>1</v>
      </c>
      <c r="C24" s="66">
        <f>IF(E24="A",1,IF(E24="B",1,0))</f>
        <v>0</v>
      </c>
      <c r="D24" s="99" t="s">
        <v>70</v>
      </c>
      <c r="E24" s="77" t="s">
        <v>90</v>
      </c>
      <c r="F24" s="77" t="s">
        <v>90</v>
      </c>
      <c r="G24" s="78"/>
      <c r="H24" s="96" t="s">
        <v>140</v>
      </c>
      <c r="I24" s="107" t="s">
        <v>1186</v>
      </c>
      <c r="J24" s="81" t="s">
        <v>616</v>
      </c>
      <c r="K24" s="72"/>
      <c r="L24" s="72"/>
      <c r="M24" s="72"/>
      <c r="N24" s="72"/>
      <c r="O24" s="72"/>
      <c r="P24" s="72"/>
      <c r="Q24" s="833"/>
      <c r="R24" s="102"/>
      <c r="S24" s="73"/>
      <c r="T24" s="102"/>
      <c r="U24" s="103"/>
      <c r="V24" s="104"/>
    </row>
    <row r="25" spans="1:256" ht="12.5">
      <c r="B25" s="65">
        <v>1</v>
      </c>
      <c r="C25" s="66">
        <f>IF(E25="A",1,IF(E25="B",1,0))</f>
        <v>0</v>
      </c>
      <c r="D25" s="77" t="s">
        <v>90</v>
      </c>
      <c r="E25" s="99" t="s">
        <v>70</v>
      </c>
      <c r="F25" s="76" t="s">
        <v>87</v>
      </c>
      <c r="G25" s="78"/>
      <c r="H25" s="96" t="s">
        <v>101</v>
      </c>
      <c r="I25" s="107" t="s">
        <v>1187</v>
      </c>
      <c r="J25" s="81"/>
      <c r="K25" s="72"/>
      <c r="L25" s="72"/>
      <c r="M25" s="72"/>
      <c r="N25" s="72"/>
      <c r="O25" s="72"/>
      <c r="P25" s="72"/>
      <c r="Q25" s="833"/>
      <c r="R25" s="102"/>
      <c r="S25" s="73"/>
      <c r="T25" s="102"/>
      <c r="U25" s="103"/>
      <c r="V25" s="104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ht="12.5">
      <c r="A26" s="55"/>
      <c r="B26" s="65">
        <v>1</v>
      </c>
      <c r="C26" s="66">
        <f>IF(E26="A",1,IF(E26="B",1,0))</f>
        <v>0</v>
      </c>
      <c r="D26" s="658" t="s">
        <v>87</v>
      </c>
      <c r="E26" s="659" t="s">
        <v>90</v>
      </c>
      <c r="F26" s="659" t="s">
        <v>90</v>
      </c>
      <c r="G26" s="78"/>
      <c r="H26" s="96" t="s">
        <v>94</v>
      </c>
      <c r="I26" s="107" t="s">
        <v>1188</v>
      </c>
      <c r="J26" s="81"/>
      <c r="K26" s="72"/>
      <c r="L26" s="72"/>
      <c r="M26" s="72"/>
      <c r="N26" s="72"/>
      <c r="O26" s="72"/>
      <c r="P26" s="72"/>
      <c r="Q26" s="833"/>
      <c r="R26" s="102"/>
      <c r="S26" s="73"/>
      <c r="T26" s="102"/>
      <c r="U26" s="103"/>
      <c r="V26" s="104"/>
    </row>
    <row r="27" spans="1:256" ht="12.5">
      <c r="A27" s="305"/>
      <c r="B27" s="65">
        <v>1</v>
      </c>
      <c r="C27" s="66">
        <f>IF(E27="A",1,IF(E27="B",1,0))</f>
        <v>1</v>
      </c>
      <c r="D27" s="99" t="s">
        <v>70</v>
      </c>
      <c r="E27" s="76" t="s">
        <v>87</v>
      </c>
      <c r="F27" s="99" t="s">
        <v>70</v>
      </c>
      <c r="G27" s="78"/>
      <c r="H27" s="96" t="s">
        <v>140</v>
      </c>
      <c r="I27" s="107" t="s">
        <v>1189</v>
      </c>
      <c r="J27" s="81"/>
      <c r="K27" s="72"/>
      <c r="L27" s="72"/>
      <c r="M27" s="72"/>
      <c r="N27" s="72"/>
      <c r="O27" s="72"/>
      <c r="P27" s="72"/>
      <c r="Q27" s="833"/>
      <c r="R27" s="102"/>
      <c r="S27" s="73"/>
      <c r="T27" s="102"/>
      <c r="U27" s="103"/>
      <c r="V27" s="104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ht="12.5">
      <c r="B28" s="65">
        <v>1</v>
      </c>
      <c r="C28" s="66">
        <f>IF(E28="A",4,IF(E28="B",3,IF(E28="C",2,IF(E28="D",1,0))))</f>
        <v>4</v>
      </c>
      <c r="D28" s="76" t="s">
        <v>87</v>
      </c>
      <c r="E28" s="76" t="s">
        <v>68</v>
      </c>
      <c r="F28" s="76" t="s">
        <v>87</v>
      </c>
      <c r="G28" s="78"/>
      <c r="H28" s="96" t="s">
        <v>104</v>
      </c>
      <c r="I28" s="107" t="s">
        <v>1190</v>
      </c>
      <c r="J28" s="81" t="s">
        <v>6111</v>
      </c>
      <c r="K28" s="72"/>
      <c r="L28" s="72"/>
      <c r="M28" s="72"/>
      <c r="N28" s="72"/>
      <c r="O28" s="72"/>
      <c r="P28" s="72"/>
      <c r="Q28" s="833"/>
      <c r="R28" s="102"/>
      <c r="S28" s="73"/>
      <c r="T28" s="102"/>
      <c r="U28" s="103"/>
      <c r="V28" s="104"/>
    </row>
    <row r="29" spans="1:256" ht="12.5">
      <c r="A29" s="660"/>
      <c r="B29" s="65">
        <v>1</v>
      </c>
      <c r="C29" s="66">
        <f>IF(E29="A",1,IF(E29="B",1,0))</f>
        <v>0</v>
      </c>
      <c r="D29" s="76" t="s">
        <v>87</v>
      </c>
      <c r="E29" s="77" t="s">
        <v>90</v>
      </c>
      <c r="F29" s="99" t="s">
        <v>70</v>
      </c>
      <c r="G29" s="78"/>
      <c r="H29" s="96" t="s">
        <v>119</v>
      </c>
      <c r="I29" s="107" t="s">
        <v>1191</v>
      </c>
      <c r="J29" s="81"/>
      <c r="K29" s="72"/>
      <c r="L29" s="72"/>
      <c r="M29" s="72"/>
      <c r="N29" s="72"/>
      <c r="O29" s="72"/>
      <c r="P29" s="72"/>
      <c r="Q29" s="833"/>
      <c r="R29" s="102"/>
      <c r="S29" s="73"/>
      <c r="T29" s="102"/>
      <c r="U29" s="103"/>
      <c r="V29" s="104"/>
    </row>
    <row r="30" spans="1:256" ht="12.5">
      <c r="B30" s="65">
        <v>1</v>
      </c>
      <c r="C30" s="66">
        <f>IF(E30="A",1,IF(E30="B",1,0))</f>
        <v>1</v>
      </c>
      <c r="D30" s="853" t="s">
        <v>68</v>
      </c>
      <c r="E30" s="853" t="s">
        <v>87</v>
      </c>
      <c r="F30" s="857" t="s">
        <v>90</v>
      </c>
      <c r="G30" s="78"/>
      <c r="H30" s="100" t="s">
        <v>135</v>
      </c>
      <c r="I30" s="101" t="s">
        <v>6368</v>
      </c>
      <c r="J30" s="81"/>
      <c r="K30" s="72"/>
      <c r="L30" s="72"/>
      <c r="M30" s="72"/>
      <c r="N30" s="72"/>
      <c r="O30" s="72"/>
      <c r="P30" s="72"/>
      <c r="Q30" s="833"/>
      <c r="R30" s="102"/>
      <c r="S30" s="73"/>
      <c r="T30" s="116"/>
      <c r="U30" s="73"/>
      <c r="V30" s="110"/>
    </row>
    <row r="31" spans="1:256" ht="12.5">
      <c r="A31" s="308"/>
      <c r="B31" s="65">
        <v>1</v>
      </c>
      <c r="C31" s="66">
        <f>IF(E31="A",1,IF(E31="B",1,0))</f>
        <v>0</v>
      </c>
      <c r="D31" s="658" t="s">
        <v>87</v>
      </c>
      <c r="E31" s="656" t="s">
        <v>70</v>
      </c>
      <c r="F31" s="659" t="s">
        <v>90</v>
      </c>
      <c r="G31" s="78"/>
      <c r="H31" s="96" t="s">
        <v>101</v>
      </c>
      <c r="I31" s="107" t="s">
        <v>1192</v>
      </c>
      <c r="J31" s="81"/>
      <c r="K31" s="72"/>
      <c r="L31" s="72"/>
      <c r="M31" s="72"/>
      <c r="N31" s="72"/>
      <c r="O31" s="72"/>
      <c r="P31" s="72"/>
      <c r="Q31" s="833"/>
      <c r="R31" s="102"/>
      <c r="S31" s="73"/>
      <c r="T31" s="102"/>
      <c r="U31" s="103"/>
      <c r="V31" s="104"/>
    </row>
    <row r="32" spans="1:256" ht="12.5">
      <c r="B32" s="65">
        <v>1</v>
      </c>
      <c r="C32" s="66">
        <f>IF(E32="A",1,IF(E32="B",1,0))</f>
        <v>1</v>
      </c>
      <c r="D32" s="659" t="s">
        <v>90</v>
      </c>
      <c r="E32" s="655" t="s">
        <v>87</v>
      </c>
      <c r="F32" s="655" t="s">
        <v>68</v>
      </c>
      <c r="G32" s="78"/>
      <c r="H32" s="96" t="s">
        <v>119</v>
      </c>
      <c r="I32" s="107" t="s">
        <v>1193</v>
      </c>
      <c r="J32" s="81"/>
      <c r="K32" s="72"/>
      <c r="L32" s="72"/>
      <c r="M32" s="72"/>
      <c r="N32" s="72"/>
      <c r="O32" s="72"/>
      <c r="P32" s="72"/>
      <c r="Q32" s="833"/>
      <c r="R32" s="102"/>
      <c r="S32" s="73"/>
      <c r="T32" s="102"/>
      <c r="U32" s="103"/>
      <c r="V32" s="104"/>
    </row>
    <row r="33" spans="1:256" ht="12.5">
      <c r="B33" s="65">
        <v>1</v>
      </c>
      <c r="C33" s="66">
        <f>IF(E33="A",1,IF(E33="B",1,0))</f>
        <v>1</v>
      </c>
      <c r="D33" s="99" t="s">
        <v>70</v>
      </c>
      <c r="E33" s="76" t="s">
        <v>87</v>
      </c>
      <c r="F33" s="76" t="s">
        <v>87</v>
      </c>
      <c r="G33" s="78"/>
      <c r="H33" s="96" t="s">
        <v>135</v>
      </c>
      <c r="I33" s="107" t="s">
        <v>1194</v>
      </c>
      <c r="J33" s="81"/>
      <c r="K33" s="72"/>
      <c r="L33" s="72"/>
      <c r="M33" s="72"/>
      <c r="N33" s="72"/>
      <c r="O33" s="72"/>
      <c r="P33" s="72"/>
      <c r="Q33" s="833"/>
      <c r="R33" s="102"/>
      <c r="S33" s="73"/>
      <c r="T33" s="102"/>
      <c r="U33" s="103"/>
      <c r="V33" s="104"/>
    </row>
    <row r="34" spans="1:256" ht="12.5">
      <c r="B34" s="65">
        <v>1</v>
      </c>
      <c r="C34" s="66">
        <f>IF(E34="A",4,IF(E34="B",3,IF(E34="C",2,IF(E34="D",1,0))))</f>
        <v>3</v>
      </c>
      <c r="D34" s="77" t="s">
        <v>90</v>
      </c>
      <c r="E34" s="76" t="s">
        <v>87</v>
      </c>
      <c r="F34" s="99" t="s">
        <v>70</v>
      </c>
      <c r="G34" s="78"/>
      <c r="H34" s="96" t="s">
        <v>131</v>
      </c>
      <c r="I34" s="107" t="s">
        <v>1195</v>
      </c>
      <c r="J34" s="81" t="s">
        <v>6111</v>
      </c>
      <c r="K34" s="72"/>
      <c r="L34" s="72"/>
      <c r="M34" s="72"/>
      <c r="N34" s="72"/>
      <c r="O34" s="72"/>
      <c r="P34" s="72"/>
      <c r="Q34" s="833"/>
      <c r="R34" s="102"/>
      <c r="S34" s="73"/>
      <c r="T34" s="102"/>
      <c r="U34" s="103"/>
      <c r="V34" s="10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ht="12.5">
      <c r="A35" s="810"/>
      <c r="B35" s="65">
        <v>1</v>
      </c>
      <c r="C35" s="66">
        <f>IF(E35="A",1,IF(E35="B",1,0))</f>
        <v>0</v>
      </c>
      <c r="D35" s="658" t="s">
        <v>68</v>
      </c>
      <c r="E35" s="659" t="s">
        <v>90</v>
      </c>
      <c r="F35" s="656" t="s">
        <v>99</v>
      </c>
      <c r="G35" s="78"/>
      <c r="H35" s="96" t="s">
        <v>88</v>
      </c>
      <c r="I35" s="107" t="s">
        <v>1196</v>
      </c>
      <c r="J35" s="81"/>
      <c r="K35" s="72"/>
      <c r="L35" s="72"/>
      <c r="M35" s="72"/>
      <c r="N35" s="72"/>
      <c r="O35" s="72"/>
      <c r="P35" s="72"/>
      <c r="Q35" s="833"/>
      <c r="R35" s="102"/>
      <c r="S35" s="73"/>
      <c r="T35" s="102"/>
      <c r="U35" s="103"/>
      <c r="V35" s="104"/>
    </row>
    <row r="36" spans="1:256" ht="12.5">
      <c r="B36" s="65">
        <v>1</v>
      </c>
      <c r="C36" s="66">
        <f>IF(E36="A",4,IF(E36="B",3,IF(E36="C",2,IF(E36="D",1,0))))</f>
        <v>0</v>
      </c>
      <c r="D36" s="76" t="s">
        <v>68</v>
      </c>
      <c r="E36" s="99" t="s">
        <v>99</v>
      </c>
      <c r="F36" s="76" t="s">
        <v>68</v>
      </c>
      <c r="G36" s="78"/>
      <c r="H36" s="96" t="s">
        <v>122</v>
      </c>
      <c r="I36" s="107" t="s">
        <v>5680</v>
      </c>
      <c r="J36" s="81"/>
      <c r="K36" s="72"/>
      <c r="L36" s="72"/>
      <c r="M36" s="72"/>
      <c r="N36" s="72"/>
      <c r="O36" s="72"/>
      <c r="P36" s="72"/>
      <c r="Q36" s="833"/>
      <c r="R36" s="102"/>
      <c r="S36" s="73"/>
      <c r="T36" s="102"/>
      <c r="U36" s="103"/>
      <c r="V36" s="104"/>
    </row>
    <row r="37" spans="1:256" ht="12.5">
      <c r="B37" s="65">
        <v>1</v>
      </c>
      <c r="C37" s="66">
        <f>IF(E37="A",1,IF(E37="B",1,0))</f>
        <v>1</v>
      </c>
      <c r="D37" s="659" t="s">
        <v>90</v>
      </c>
      <c r="E37" s="655" t="s">
        <v>68</v>
      </c>
      <c r="F37" s="659" t="s">
        <v>90</v>
      </c>
      <c r="G37" s="78"/>
      <c r="H37" s="96" t="s">
        <v>122</v>
      </c>
      <c r="I37" s="107" t="s">
        <v>1197</v>
      </c>
      <c r="J37" s="81"/>
      <c r="K37" s="72"/>
      <c r="L37" s="72"/>
      <c r="M37" s="72"/>
      <c r="N37" s="72"/>
      <c r="O37" s="72"/>
      <c r="P37" s="72"/>
      <c r="Q37" s="833"/>
      <c r="R37" s="102"/>
      <c r="S37" s="73"/>
      <c r="T37" s="102"/>
      <c r="U37" s="103"/>
      <c r="V37" s="104"/>
    </row>
    <row r="38" spans="1:256" ht="12.5">
      <c r="B38" s="65">
        <v>1</v>
      </c>
      <c r="C38" s="66">
        <f>IF(E38="A",4,IF(E38="B",3,IF(E38="C",2,IF(E38="D",1,0))))</f>
        <v>3</v>
      </c>
      <c r="D38" s="76" t="s">
        <v>68</v>
      </c>
      <c r="E38" s="76" t="s">
        <v>87</v>
      </c>
      <c r="F38" s="77" t="s">
        <v>90</v>
      </c>
      <c r="G38" s="78"/>
      <c r="H38" s="96" t="s">
        <v>114</v>
      </c>
      <c r="I38" s="107" t="s">
        <v>1198</v>
      </c>
      <c r="J38" s="81"/>
      <c r="K38" s="72"/>
      <c r="L38" s="72"/>
      <c r="M38" s="72"/>
      <c r="N38" s="72"/>
      <c r="O38" s="72"/>
      <c r="P38" s="72"/>
      <c r="Q38" s="833"/>
      <c r="R38" s="102"/>
      <c r="S38" s="73"/>
      <c r="T38" s="102"/>
      <c r="U38" s="103"/>
      <c r="V38" s="104"/>
    </row>
    <row r="39" spans="1:256" ht="12.5">
      <c r="B39" s="65">
        <v>1</v>
      </c>
      <c r="C39" s="66">
        <f t="shared" ref="C39:C46" si="1">IF(E39="A",1,IF(E39="B",1,0))</f>
        <v>1</v>
      </c>
      <c r="D39" s="76" t="s">
        <v>87</v>
      </c>
      <c r="E39" s="76" t="s">
        <v>87</v>
      </c>
      <c r="F39" s="76" t="s">
        <v>87</v>
      </c>
      <c r="G39" s="78"/>
      <c r="H39" s="96" t="s">
        <v>251</v>
      </c>
      <c r="I39" s="107" t="s">
        <v>1199</v>
      </c>
      <c r="J39" s="81"/>
      <c r="K39" s="72"/>
      <c r="L39" s="72"/>
      <c r="M39" s="72"/>
      <c r="N39" s="72"/>
      <c r="O39" s="72"/>
      <c r="P39" s="72"/>
      <c r="Q39" s="833"/>
      <c r="R39" s="102"/>
      <c r="S39" s="73"/>
      <c r="T39" s="102"/>
      <c r="U39" s="103"/>
      <c r="V39" s="104"/>
    </row>
    <row r="40" spans="1:256" ht="12.5">
      <c r="B40" s="65">
        <v>1</v>
      </c>
      <c r="C40" s="66">
        <f t="shared" si="1"/>
        <v>0</v>
      </c>
      <c r="D40" s="658" t="s">
        <v>87</v>
      </c>
      <c r="E40" s="659" t="s">
        <v>90</v>
      </c>
      <c r="F40" s="659" t="s">
        <v>90</v>
      </c>
      <c r="G40" s="78"/>
      <c r="H40" s="96" t="s">
        <v>101</v>
      </c>
      <c r="I40" s="107" t="s">
        <v>1200</v>
      </c>
      <c r="J40" s="81"/>
      <c r="K40" s="72"/>
      <c r="L40" s="72"/>
      <c r="M40" s="72"/>
      <c r="N40" s="72"/>
      <c r="O40" s="72"/>
      <c r="P40" s="72"/>
      <c r="Q40" s="833"/>
      <c r="R40" s="102"/>
      <c r="S40" s="73"/>
      <c r="T40" s="102"/>
      <c r="U40" s="103"/>
      <c r="V40" s="104"/>
    </row>
    <row r="41" spans="1:256" s="55" customFormat="1" ht="12.5">
      <c r="A41" s="217"/>
      <c r="B41" s="65">
        <v>1</v>
      </c>
      <c r="C41" s="66">
        <f t="shared" si="1"/>
        <v>1</v>
      </c>
      <c r="D41" s="77" t="s">
        <v>90</v>
      </c>
      <c r="E41" s="76" t="s">
        <v>87</v>
      </c>
      <c r="F41" s="76" t="s">
        <v>68</v>
      </c>
      <c r="G41" s="78"/>
      <c r="H41" s="96" t="s">
        <v>90</v>
      </c>
      <c r="I41" s="107" t="s">
        <v>1201</v>
      </c>
      <c r="J41" s="81"/>
      <c r="K41" s="72"/>
      <c r="L41" s="72"/>
      <c r="M41" s="72"/>
      <c r="N41" s="72"/>
      <c r="O41" s="72"/>
      <c r="P41" s="72"/>
      <c r="Q41" s="833"/>
      <c r="R41" s="102"/>
      <c r="S41" s="73"/>
      <c r="T41" s="102"/>
      <c r="U41" s="103"/>
      <c r="V41" s="104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  <c r="BO41" s="109"/>
      <c r="BP41" s="109"/>
      <c r="BQ41" s="109"/>
      <c r="BR41" s="109"/>
      <c r="BS41" s="109"/>
      <c r="BT41" s="109"/>
      <c r="BU41" s="109"/>
      <c r="BV41" s="109"/>
      <c r="BW41" s="109"/>
      <c r="BX41" s="109"/>
      <c r="BY41" s="109"/>
      <c r="BZ41" s="109"/>
      <c r="CA41" s="109"/>
      <c r="CB41" s="109"/>
      <c r="CC41" s="109"/>
      <c r="CD41" s="109"/>
      <c r="CE41" s="109"/>
      <c r="CF41" s="109"/>
      <c r="CG41" s="109"/>
      <c r="CH41" s="109"/>
      <c r="CI41" s="109"/>
      <c r="CJ41" s="109"/>
      <c r="CK41" s="109"/>
      <c r="CL41" s="109"/>
      <c r="CM41" s="109"/>
      <c r="CN41" s="109"/>
      <c r="CO41" s="109"/>
      <c r="CP41" s="109"/>
      <c r="CQ41" s="109"/>
      <c r="CR41" s="109"/>
      <c r="CS41" s="109"/>
      <c r="CT41" s="109"/>
      <c r="CU41" s="109"/>
      <c r="CV41" s="109"/>
      <c r="CW41" s="109"/>
      <c r="CX41" s="109"/>
      <c r="CY41" s="109"/>
      <c r="CZ41" s="109"/>
      <c r="DA41" s="109"/>
      <c r="DB41" s="109"/>
      <c r="DC41" s="109"/>
      <c r="DD41" s="109"/>
      <c r="DE41" s="109"/>
      <c r="DF41" s="109"/>
      <c r="DG41" s="109"/>
      <c r="DH41" s="109"/>
      <c r="DI41" s="109"/>
      <c r="DJ41" s="109"/>
      <c r="DK41" s="109"/>
      <c r="DL41" s="109"/>
      <c r="DM41" s="109"/>
      <c r="DN41" s="109"/>
      <c r="DO41" s="109"/>
      <c r="DP41" s="109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9"/>
      <c r="EC41" s="109"/>
      <c r="ED41" s="109"/>
      <c r="EE41" s="109"/>
      <c r="EF41" s="109"/>
      <c r="EG41" s="109"/>
      <c r="EH41" s="109"/>
      <c r="EI41" s="109"/>
      <c r="EJ41" s="109"/>
      <c r="EK41" s="109"/>
      <c r="EL41" s="109"/>
      <c r="EM41" s="109"/>
      <c r="EN41" s="109"/>
      <c r="EO41" s="109"/>
      <c r="EP41" s="109"/>
      <c r="EQ41" s="109"/>
      <c r="ER41" s="109"/>
      <c r="ES41" s="109"/>
      <c r="ET41" s="109"/>
      <c r="EU41" s="109"/>
      <c r="EV41" s="109"/>
      <c r="EW41" s="109"/>
      <c r="EX41" s="109"/>
      <c r="EY41" s="109"/>
      <c r="EZ41" s="109"/>
      <c r="FA41" s="109"/>
      <c r="FB41" s="109"/>
      <c r="FC41" s="109"/>
      <c r="FD41" s="109"/>
      <c r="FE41" s="109"/>
      <c r="FF41" s="109"/>
      <c r="FG41" s="109"/>
      <c r="FH41" s="109"/>
      <c r="FI41" s="109"/>
      <c r="FJ41" s="109"/>
      <c r="FK41" s="109"/>
      <c r="FL41" s="109"/>
      <c r="FM41" s="109"/>
      <c r="FN41" s="109"/>
      <c r="FO41" s="109"/>
      <c r="FP41" s="109"/>
      <c r="FQ41" s="109"/>
      <c r="FR41" s="109"/>
      <c r="FS41" s="109"/>
      <c r="FT41" s="109"/>
      <c r="FU41" s="109"/>
      <c r="FV41" s="109"/>
      <c r="FW41" s="109"/>
      <c r="FX41" s="109"/>
      <c r="FY41" s="109"/>
      <c r="FZ41" s="109"/>
      <c r="GA41" s="109"/>
      <c r="GB41" s="109"/>
      <c r="GC41" s="109"/>
      <c r="GD41" s="109"/>
      <c r="GE41" s="109"/>
      <c r="GF41" s="109"/>
      <c r="GG41" s="109"/>
      <c r="GH41" s="109"/>
      <c r="GI41" s="109"/>
      <c r="GJ41" s="109"/>
      <c r="GK41" s="109"/>
      <c r="GL41" s="109"/>
      <c r="GM41" s="109"/>
      <c r="GN41" s="109"/>
      <c r="GO41" s="109"/>
      <c r="GP41" s="109"/>
      <c r="GQ41" s="109"/>
      <c r="GR41" s="109"/>
      <c r="GS41" s="109"/>
      <c r="GT41" s="109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9"/>
      <c r="HG41" s="109"/>
      <c r="HH41" s="109"/>
      <c r="HI41" s="109"/>
      <c r="HJ41" s="109"/>
      <c r="HK41" s="109"/>
      <c r="HL41" s="109"/>
      <c r="HM41" s="109"/>
      <c r="HN41" s="109"/>
      <c r="HO41" s="109"/>
      <c r="HP41" s="109"/>
      <c r="HQ41" s="109"/>
      <c r="HR41" s="109"/>
      <c r="HS41" s="109"/>
      <c r="HT41" s="109"/>
      <c r="HU41" s="109"/>
      <c r="HV41" s="109"/>
      <c r="HW41" s="109"/>
      <c r="HX41" s="109"/>
      <c r="HY41" s="109"/>
      <c r="HZ41" s="109"/>
      <c r="IA41" s="109"/>
      <c r="IB41" s="109"/>
      <c r="IC41" s="109"/>
      <c r="ID41" s="109"/>
      <c r="IE41" s="109"/>
      <c r="IF41" s="109"/>
      <c r="IG41" s="109"/>
      <c r="IH41" s="109"/>
      <c r="II41" s="109"/>
      <c r="IJ41" s="109"/>
      <c r="IK41" s="109"/>
      <c r="IL41" s="109"/>
      <c r="IM41" s="109"/>
      <c r="IN41" s="109"/>
      <c r="IO41" s="109"/>
      <c r="IP41" s="109"/>
      <c r="IQ41" s="109"/>
      <c r="IR41" s="109"/>
      <c r="IS41" s="109"/>
      <c r="IT41" s="109"/>
      <c r="IU41" s="109"/>
      <c r="IV41" s="109"/>
    </row>
    <row r="42" spans="1:256" ht="12.5">
      <c r="B42" s="65">
        <v>1</v>
      </c>
      <c r="C42" s="66">
        <f t="shared" si="1"/>
        <v>0</v>
      </c>
      <c r="D42" s="659" t="s">
        <v>90</v>
      </c>
      <c r="E42" s="659" t="s">
        <v>90</v>
      </c>
      <c r="F42" s="656" t="s">
        <v>99</v>
      </c>
      <c r="G42" s="78"/>
      <c r="H42" s="96" t="s">
        <v>126</v>
      </c>
      <c r="I42" s="107" t="s">
        <v>1202</v>
      </c>
      <c r="J42" s="81"/>
      <c r="K42" s="72"/>
      <c r="L42" s="72"/>
      <c r="M42" s="72"/>
      <c r="N42" s="72"/>
      <c r="O42" s="72"/>
      <c r="P42" s="72"/>
      <c r="Q42" s="833"/>
      <c r="R42" s="102"/>
      <c r="S42" s="73"/>
      <c r="T42" s="102"/>
      <c r="U42" s="103"/>
      <c r="V42" s="104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</row>
    <row r="43" spans="1:256" ht="12.5">
      <c r="B43" s="65">
        <v>1</v>
      </c>
      <c r="C43" s="66">
        <f t="shared" si="1"/>
        <v>1</v>
      </c>
      <c r="D43" s="658" t="s">
        <v>87</v>
      </c>
      <c r="E43" s="658" t="s">
        <v>68</v>
      </c>
      <c r="F43" s="658" t="s">
        <v>87</v>
      </c>
      <c r="G43" s="78"/>
      <c r="H43" s="96" t="s">
        <v>119</v>
      </c>
      <c r="I43" s="107" t="s">
        <v>1203</v>
      </c>
      <c r="J43" s="81"/>
      <c r="K43" s="72"/>
      <c r="L43" s="72"/>
      <c r="M43" s="72"/>
      <c r="N43" s="72"/>
      <c r="O43" s="72"/>
      <c r="P43" s="72"/>
      <c r="Q43" s="833"/>
      <c r="R43" s="102"/>
      <c r="S43" s="73"/>
      <c r="T43" s="102"/>
      <c r="U43" s="103"/>
      <c r="V43" s="104"/>
    </row>
    <row r="44" spans="1:256" ht="12.5">
      <c r="B44" s="65">
        <v>1</v>
      </c>
      <c r="C44" s="66">
        <f t="shared" si="1"/>
        <v>1</v>
      </c>
      <c r="D44" s="76" t="s">
        <v>87</v>
      </c>
      <c r="E44" s="76" t="s">
        <v>87</v>
      </c>
      <c r="F44" s="77" t="s">
        <v>90</v>
      </c>
      <c r="G44" s="78"/>
      <c r="H44" s="96" t="s">
        <v>88</v>
      </c>
      <c r="I44" s="107" t="s">
        <v>1204</v>
      </c>
      <c r="J44" s="81"/>
      <c r="K44" s="72"/>
      <c r="L44" s="72"/>
      <c r="M44" s="72"/>
      <c r="N44" s="72"/>
      <c r="O44" s="72"/>
      <c r="P44" s="72"/>
      <c r="Q44" s="833"/>
      <c r="R44" s="102"/>
      <c r="S44" s="73"/>
      <c r="T44" s="102"/>
      <c r="U44" s="103"/>
      <c r="V44" s="104"/>
    </row>
    <row r="45" spans="1:256" ht="12.5">
      <c r="A45" s="55"/>
      <c r="B45" s="65">
        <v>1</v>
      </c>
      <c r="C45" s="66">
        <f t="shared" si="1"/>
        <v>0</v>
      </c>
      <c r="D45" s="77" t="s">
        <v>90</v>
      </c>
      <c r="E45" s="77" t="s">
        <v>90</v>
      </c>
      <c r="F45" s="76" t="s">
        <v>68</v>
      </c>
      <c r="G45" s="78"/>
      <c r="H45" s="96" t="s">
        <v>129</v>
      </c>
      <c r="I45" s="107" t="s">
        <v>1205</v>
      </c>
      <c r="J45" s="81"/>
      <c r="K45" s="72"/>
      <c r="L45" s="72"/>
      <c r="M45" s="72"/>
      <c r="N45" s="72"/>
      <c r="O45" s="72"/>
      <c r="P45" s="72"/>
      <c r="Q45" s="833"/>
      <c r="R45" s="102"/>
      <c r="S45" s="73"/>
      <c r="T45" s="102"/>
      <c r="U45" s="103"/>
      <c r="V45" s="104"/>
    </row>
    <row r="46" spans="1:256" ht="12.5">
      <c r="B46" s="65">
        <v>1</v>
      </c>
      <c r="C46" s="66">
        <f t="shared" si="1"/>
        <v>1</v>
      </c>
      <c r="D46" s="76" t="s">
        <v>87</v>
      </c>
      <c r="E46" s="76" t="s">
        <v>87</v>
      </c>
      <c r="F46" s="99" t="s">
        <v>70</v>
      </c>
      <c r="G46" s="78"/>
      <c r="H46" s="96" t="s">
        <v>116</v>
      </c>
      <c r="I46" s="107" t="s">
        <v>1206</v>
      </c>
      <c r="J46" s="81"/>
      <c r="K46" s="72"/>
      <c r="L46" s="72"/>
      <c r="M46" s="72"/>
      <c r="N46" s="72"/>
      <c r="O46" s="72"/>
      <c r="P46" s="72"/>
      <c r="Q46" s="833"/>
      <c r="R46" s="102"/>
      <c r="S46" s="73"/>
      <c r="T46" s="102"/>
      <c r="U46" s="103"/>
      <c r="V46" s="104"/>
    </row>
    <row r="47" spans="1:256" ht="12.5">
      <c r="B47" s="65">
        <v>1</v>
      </c>
      <c r="C47" s="66">
        <f>IF(E47="A",4,IF(E47="B",3,IF(E47="C",2,IF(E47="D",1,0))))</f>
        <v>2</v>
      </c>
      <c r="D47" s="99" t="s">
        <v>70</v>
      </c>
      <c r="E47" s="77" t="s">
        <v>90</v>
      </c>
      <c r="F47" s="76" t="s">
        <v>87</v>
      </c>
      <c r="G47" s="78"/>
      <c r="H47" s="96" t="s">
        <v>101</v>
      </c>
      <c r="I47" s="107" t="s">
        <v>1207</v>
      </c>
      <c r="J47" s="81"/>
      <c r="K47" s="72"/>
      <c r="L47" s="72"/>
      <c r="M47" s="72"/>
      <c r="N47" s="72"/>
      <c r="O47" s="72"/>
      <c r="P47" s="72"/>
      <c r="Q47" s="833"/>
      <c r="R47" s="102"/>
      <c r="S47" s="73"/>
      <c r="T47" s="102"/>
      <c r="U47" s="103"/>
      <c r="V47" s="104"/>
    </row>
    <row r="48" spans="1:256" ht="12.5">
      <c r="B48" s="65">
        <v>1</v>
      </c>
      <c r="C48" s="66">
        <f>IF(E48="A",4,IF(E48="B",3,IF(E48="C",2,IF(E48="D",1,0))))</f>
        <v>2</v>
      </c>
      <c r="D48" s="99" t="s">
        <v>70</v>
      </c>
      <c r="E48" s="77" t="s">
        <v>90</v>
      </c>
      <c r="F48" s="76" t="s">
        <v>68</v>
      </c>
      <c r="G48" s="78"/>
      <c r="H48" s="96" t="s">
        <v>220</v>
      </c>
      <c r="I48" s="107" t="s">
        <v>1208</v>
      </c>
      <c r="J48" s="81"/>
      <c r="K48" s="72"/>
      <c r="L48" s="72"/>
      <c r="M48" s="72"/>
      <c r="N48" s="72"/>
      <c r="O48" s="72"/>
      <c r="P48" s="72"/>
      <c r="Q48" s="833"/>
      <c r="R48" s="102"/>
      <c r="S48" s="73"/>
      <c r="T48" s="102"/>
      <c r="U48" s="103"/>
      <c r="V48" s="104"/>
    </row>
    <row r="49" spans="1:256" ht="12.5">
      <c r="B49" s="65">
        <v>1</v>
      </c>
      <c r="C49" s="66">
        <f>IF(E49="A",1,IF(E49="B",1,0))</f>
        <v>0</v>
      </c>
      <c r="D49" s="658" t="s">
        <v>87</v>
      </c>
      <c r="E49" s="656" t="s">
        <v>70</v>
      </c>
      <c r="F49" s="659" t="s">
        <v>90</v>
      </c>
      <c r="G49" s="78"/>
      <c r="H49" s="96" t="s">
        <v>251</v>
      </c>
      <c r="I49" s="107" t="s">
        <v>1209</v>
      </c>
      <c r="J49" s="81"/>
      <c r="K49" s="72"/>
      <c r="L49" s="72"/>
      <c r="M49" s="72"/>
      <c r="N49" s="72"/>
      <c r="O49" s="72"/>
      <c r="P49" s="72"/>
      <c r="Q49" s="833"/>
      <c r="R49" s="102"/>
      <c r="S49" s="73"/>
      <c r="T49" s="102"/>
      <c r="U49" s="103"/>
      <c r="V49" s="104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2.5">
      <c r="B50" s="65">
        <v>1</v>
      </c>
      <c r="C50" s="66">
        <f>IF(E50="A",1,IF(E50="B",1,0))</f>
        <v>1</v>
      </c>
      <c r="D50" s="656" t="s">
        <v>70</v>
      </c>
      <c r="E50" s="658" t="s">
        <v>68</v>
      </c>
      <c r="F50" s="658" t="s">
        <v>68</v>
      </c>
      <c r="G50" s="78"/>
      <c r="H50" s="96" t="s">
        <v>140</v>
      </c>
      <c r="I50" s="107" t="s">
        <v>1210</v>
      </c>
      <c r="J50" s="81"/>
      <c r="K50" s="72"/>
      <c r="L50" s="72"/>
      <c r="M50" s="72"/>
      <c r="N50" s="72"/>
      <c r="O50" s="72"/>
      <c r="P50" s="72"/>
      <c r="Q50" s="833"/>
      <c r="R50" s="102"/>
      <c r="S50" s="73"/>
      <c r="T50" s="102"/>
      <c r="U50" s="103"/>
      <c r="V50" s="104"/>
    </row>
    <row r="51" spans="1:256" ht="12.5">
      <c r="B51" s="65">
        <v>1</v>
      </c>
      <c r="C51" s="66">
        <f>IF(E51="A",1,IF(E51="B",1,0))</f>
        <v>1</v>
      </c>
      <c r="D51" s="76" t="s">
        <v>87</v>
      </c>
      <c r="E51" s="76" t="s">
        <v>87</v>
      </c>
      <c r="F51" s="77" t="s">
        <v>90</v>
      </c>
      <c r="G51" s="78"/>
      <c r="H51" s="96" t="s">
        <v>94</v>
      </c>
      <c r="I51" s="107" t="s">
        <v>1211</v>
      </c>
      <c r="J51" s="81"/>
      <c r="K51" s="72"/>
      <c r="L51" s="72"/>
      <c r="M51" s="72"/>
      <c r="N51" s="72"/>
      <c r="O51" s="72"/>
      <c r="P51" s="72"/>
      <c r="Q51" s="833"/>
      <c r="R51" s="102"/>
      <c r="S51" s="73"/>
      <c r="T51" s="102"/>
      <c r="U51" s="103"/>
      <c r="V51" s="104"/>
    </row>
    <row r="52" spans="1:256" ht="12.5">
      <c r="A52" s="305"/>
      <c r="B52" s="65">
        <v>1</v>
      </c>
      <c r="C52" s="66">
        <f>IF(E52="A",1,IF(E52="B",1,0))</f>
        <v>1</v>
      </c>
      <c r="D52" s="248" t="s">
        <v>87</v>
      </c>
      <c r="E52" s="248" t="s">
        <v>87</v>
      </c>
      <c r="F52" s="248" t="s">
        <v>68</v>
      </c>
      <c r="G52" s="78"/>
      <c r="H52" s="96" t="s">
        <v>188</v>
      </c>
      <c r="I52" s="107" t="s">
        <v>1212</v>
      </c>
      <c r="J52" s="81"/>
      <c r="K52" s="72"/>
      <c r="L52" s="72"/>
      <c r="M52" s="72"/>
      <c r="N52" s="72"/>
      <c r="O52" s="72"/>
      <c r="P52" s="72"/>
      <c r="Q52" s="833"/>
      <c r="R52" s="102"/>
      <c r="S52" s="73"/>
      <c r="T52" s="102"/>
      <c r="U52" s="103"/>
      <c r="V52" s="104"/>
    </row>
    <row r="53" spans="1:256" ht="12.5">
      <c r="B53" s="65">
        <v>1</v>
      </c>
      <c r="C53" s="66">
        <v>2</v>
      </c>
      <c r="D53" s="76" t="s">
        <v>68</v>
      </c>
      <c r="E53" s="77" t="s">
        <v>90</v>
      </c>
      <c r="F53" s="76" t="s">
        <v>87</v>
      </c>
      <c r="G53" s="78"/>
      <c r="H53" s="96" t="s">
        <v>104</v>
      </c>
      <c r="I53" s="107" t="s">
        <v>860</v>
      </c>
      <c r="J53" s="81" t="s">
        <v>10</v>
      </c>
      <c r="K53" s="72"/>
      <c r="L53" s="72"/>
      <c r="M53" s="72"/>
      <c r="N53" s="72"/>
      <c r="O53" s="72"/>
      <c r="P53" s="72"/>
      <c r="Q53" s="833"/>
      <c r="R53" s="102"/>
      <c r="S53" s="73"/>
      <c r="T53" s="102"/>
      <c r="U53" s="103"/>
      <c r="V53" s="104"/>
    </row>
    <row r="54" spans="1:256" ht="12.5">
      <c r="B54" s="65">
        <v>1</v>
      </c>
      <c r="C54" s="66">
        <v>2</v>
      </c>
      <c r="D54" s="76" t="s">
        <v>68</v>
      </c>
      <c r="E54" s="77" t="s">
        <v>90</v>
      </c>
      <c r="F54" s="76" t="s">
        <v>87</v>
      </c>
      <c r="G54" s="78"/>
      <c r="H54" s="79" t="s">
        <v>104</v>
      </c>
      <c r="I54" s="80" t="s">
        <v>860</v>
      </c>
      <c r="J54" s="81" t="s">
        <v>10</v>
      </c>
      <c r="K54" s="72"/>
      <c r="L54" s="72"/>
      <c r="M54" s="72"/>
      <c r="N54" s="72"/>
      <c r="O54" s="72"/>
      <c r="P54" s="72"/>
      <c r="Q54" s="833"/>
      <c r="R54" s="102"/>
      <c r="S54" s="73"/>
      <c r="T54" s="102"/>
      <c r="U54" s="103"/>
      <c r="V54" s="104"/>
    </row>
    <row r="55" spans="1:256" s="661" customFormat="1" ht="12.5">
      <c r="A55" s="217"/>
      <c r="B55" s="65">
        <v>1</v>
      </c>
      <c r="C55" s="66">
        <f>IF(E55="A",1,IF(E55="B",1,0))</f>
        <v>1</v>
      </c>
      <c r="D55" s="99" t="s">
        <v>70</v>
      </c>
      <c r="E55" s="76" t="s">
        <v>87</v>
      </c>
      <c r="F55" s="76" t="s">
        <v>68</v>
      </c>
      <c r="G55" s="78"/>
      <c r="H55" s="96" t="s">
        <v>251</v>
      </c>
      <c r="I55" s="107" t="s">
        <v>1213</v>
      </c>
      <c r="J55" s="81"/>
      <c r="K55" s="72"/>
      <c r="L55" s="72"/>
      <c r="M55" s="72"/>
      <c r="N55" s="72"/>
      <c r="O55" s="72"/>
      <c r="P55" s="72"/>
      <c r="Q55" s="833"/>
      <c r="R55" s="102"/>
      <c r="S55" s="73"/>
      <c r="T55" s="102"/>
      <c r="U55" s="103"/>
      <c r="V55" s="104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09"/>
      <c r="BN55" s="109"/>
      <c r="BO55" s="109"/>
      <c r="BP55" s="109"/>
      <c r="BQ55" s="109"/>
      <c r="BR55" s="109"/>
      <c r="BS55" s="109"/>
      <c r="BT55" s="109"/>
      <c r="BU55" s="109"/>
      <c r="BV55" s="109"/>
      <c r="BW55" s="109"/>
      <c r="BX55" s="109"/>
      <c r="BY55" s="109"/>
      <c r="BZ55" s="109"/>
      <c r="CA55" s="109"/>
      <c r="CB55" s="109"/>
      <c r="CC55" s="109"/>
      <c r="CD55" s="109"/>
      <c r="CE55" s="109"/>
      <c r="CF55" s="109"/>
      <c r="CG55" s="109"/>
      <c r="CH55" s="109"/>
      <c r="CI55" s="109"/>
      <c r="CJ55" s="109"/>
      <c r="CK55" s="109"/>
      <c r="CL55" s="109"/>
      <c r="CM55" s="109"/>
      <c r="CN55" s="109"/>
      <c r="CO55" s="109"/>
      <c r="CP55" s="109"/>
      <c r="CQ55" s="109"/>
      <c r="CR55" s="109"/>
      <c r="CS55" s="109"/>
      <c r="CT55" s="109"/>
      <c r="CU55" s="109"/>
      <c r="CV55" s="109"/>
      <c r="CW55" s="109"/>
      <c r="CX55" s="109"/>
      <c r="CY55" s="109"/>
      <c r="CZ55" s="109"/>
      <c r="DA55" s="109"/>
      <c r="DB55" s="109"/>
      <c r="DC55" s="109"/>
      <c r="DD55" s="109"/>
      <c r="DE55" s="109"/>
      <c r="DF55" s="109"/>
      <c r="DG55" s="109"/>
      <c r="DH55" s="109"/>
      <c r="DI55" s="109"/>
      <c r="DJ55" s="109"/>
      <c r="DK55" s="109"/>
      <c r="DL55" s="109"/>
      <c r="DM55" s="109"/>
      <c r="DN55" s="109"/>
      <c r="DO55" s="109"/>
      <c r="DP55" s="109"/>
      <c r="DQ55" s="109"/>
      <c r="DR55" s="109"/>
      <c r="DS55" s="109"/>
      <c r="DT55" s="109"/>
      <c r="DU55" s="109"/>
      <c r="DV55" s="109"/>
      <c r="DW55" s="109"/>
      <c r="DX55" s="109"/>
      <c r="DY55" s="109"/>
      <c r="DZ55" s="109"/>
      <c r="EA55" s="109"/>
      <c r="EB55" s="109"/>
      <c r="EC55" s="109"/>
      <c r="ED55" s="109"/>
      <c r="EE55" s="109"/>
      <c r="EF55" s="109"/>
      <c r="EG55" s="109"/>
      <c r="EH55" s="109"/>
      <c r="EI55" s="109"/>
      <c r="EJ55" s="109"/>
      <c r="EK55" s="109"/>
      <c r="EL55" s="109"/>
      <c r="EM55" s="109"/>
      <c r="EN55" s="109"/>
      <c r="EO55" s="109"/>
      <c r="EP55" s="109"/>
      <c r="EQ55" s="109"/>
      <c r="ER55" s="109"/>
      <c r="ES55" s="109"/>
      <c r="ET55" s="109"/>
      <c r="EU55" s="109"/>
      <c r="EV55" s="109"/>
      <c r="EW55" s="109"/>
      <c r="EX55" s="109"/>
      <c r="EY55" s="109"/>
      <c r="EZ55" s="109"/>
      <c r="FA55" s="109"/>
      <c r="FB55" s="109"/>
      <c r="FC55" s="109"/>
      <c r="FD55" s="109"/>
      <c r="FE55" s="109"/>
      <c r="FF55" s="109"/>
      <c r="FG55" s="109"/>
      <c r="FH55" s="109"/>
      <c r="FI55" s="109"/>
      <c r="FJ55" s="109"/>
      <c r="FK55" s="109"/>
      <c r="FL55" s="109"/>
      <c r="FM55" s="109"/>
      <c r="FN55" s="109"/>
      <c r="FO55" s="109"/>
      <c r="FP55" s="109"/>
      <c r="FQ55" s="109"/>
      <c r="FR55" s="109"/>
      <c r="FS55" s="109"/>
      <c r="FT55" s="109"/>
      <c r="FU55" s="109"/>
      <c r="FV55" s="109"/>
      <c r="FW55" s="109"/>
      <c r="FX55" s="109"/>
      <c r="FY55" s="109"/>
      <c r="FZ55" s="109"/>
      <c r="GA55" s="109"/>
      <c r="GB55" s="109"/>
      <c r="GC55" s="109"/>
      <c r="GD55" s="109"/>
      <c r="GE55" s="109"/>
      <c r="GF55" s="109"/>
      <c r="GG55" s="109"/>
      <c r="GH55" s="109"/>
      <c r="GI55" s="109"/>
      <c r="GJ55" s="109"/>
      <c r="GK55" s="109"/>
      <c r="GL55" s="109"/>
      <c r="GM55" s="109"/>
      <c r="GN55" s="109"/>
      <c r="GO55" s="109"/>
      <c r="GP55" s="109"/>
      <c r="GQ55" s="109"/>
      <c r="GR55" s="109"/>
      <c r="GS55" s="109"/>
      <c r="GT55" s="109"/>
      <c r="GU55" s="109"/>
      <c r="GV55" s="109"/>
      <c r="GW55" s="109"/>
      <c r="GX55" s="109"/>
      <c r="GY55" s="109"/>
      <c r="GZ55" s="109"/>
      <c r="HA55" s="109"/>
      <c r="HB55" s="109"/>
      <c r="HC55" s="109"/>
      <c r="HD55" s="109"/>
      <c r="HE55" s="109"/>
      <c r="HF55" s="109"/>
      <c r="HG55" s="109"/>
      <c r="HH55" s="109"/>
      <c r="HI55" s="109"/>
      <c r="HJ55" s="109"/>
      <c r="HK55" s="109"/>
      <c r="HL55" s="109"/>
      <c r="HM55" s="109"/>
      <c r="HN55" s="109"/>
      <c r="HO55" s="109"/>
      <c r="HP55" s="109"/>
      <c r="HQ55" s="109"/>
      <c r="HR55" s="109"/>
      <c r="HS55" s="109"/>
      <c r="HT55" s="109"/>
      <c r="HU55" s="109"/>
      <c r="HV55" s="109"/>
      <c r="HW55" s="109"/>
      <c r="HX55" s="109"/>
      <c r="HY55" s="109"/>
      <c r="HZ55" s="109"/>
      <c r="IA55" s="109"/>
      <c r="IB55" s="109"/>
      <c r="IC55" s="109"/>
      <c r="ID55" s="109"/>
      <c r="IE55" s="109"/>
      <c r="IF55" s="109"/>
      <c r="IG55" s="109"/>
      <c r="IH55" s="109"/>
      <c r="II55" s="109"/>
      <c r="IJ55" s="109"/>
      <c r="IK55" s="109"/>
      <c r="IL55" s="109"/>
      <c r="IM55" s="109"/>
      <c r="IN55" s="109"/>
      <c r="IO55" s="109"/>
      <c r="IP55" s="109"/>
      <c r="IQ55" s="109"/>
      <c r="IR55" s="109"/>
      <c r="IS55" s="109"/>
      <c r="IT55" s="109"/>
      <c r="IU55" s="109"/>
      <c r="IV55" s="109"/>
    </row>
    <row r="56" spans="1:256" ht="12.5">
      <c r="B56" s="65">
        <v>1</v>
      </c>
      <c r="C56" s="66">
        <f>IF(E56="A",4,IF(E56="B",3,IF(E56="C",2,IF(E56="D",1,0))))</f>
        <v>0</v>
      </c>
      <c r="D56" s="77" t="s">
        <v>90</v>
      </c>
      <c r="E56" s="99" t="s">
        <v>99</v>
      </c>
      <c r="F56" s="77" t="s">
        <v>90</v>
      </c>
      <c r="G56" s="78"/>
      <c r="H56" s="96" t="s">
        <v>122</v>
      </c>
      <c r="I56" s="107" t="s">
        <v>1214</v>
      </c>
      <c r="J56" s="81"/>
      <c r="K56" s="72"/>
      <c r="L56" s="72"/>
      <c r="M56" s="72"/>
      <c r="N56" s="72"/>
      <c r="O56" s="72"/>
      <c r="P56" s="72"/>
      <c r="Q56" s="833"/>
      <c r="R56" s="102"/>
      <c r="S56" s="73"/>
      <c r="T56" s="102"/>
      <c r="U56" s="103"/>
      <c r="V56" s="104"/>
      <c r="W56" s="661"/>
      <c r="X56" s="661"/>
      <c r="Y56" s="661"/>
      <c r="Z56" s="661"/>
      <c r="AA56" s="661"/>
      <c r="AB56" s="661"/>
      <c r="AC56" s="661"/>
      <c r="AD56" s="661"/>
      <c r="AE56" s="661"/>
      <c r="AF56" s="661"/>
      <c r="AG56" s="661"/>
      <c r="AH56" s="661"/>
      <c r="AI56" s="661"/>
      <c r="AJ56" s="661"/>
      <c r="AK56" s="661"/>
      <c r="AL56" s="661"/>
      <c r="AM56" s="661"/>
      <c r="AN56" s="661"/>
      <c r="AO56" s="661"/>
      <c r="AP56" s="661"/>
      <c r="AQ56" s="661"/>
      <c r="AR56" s="661"/>
      <c r="AS56" s="661"/>
      <c r="AT56" s="661"/>
      <c r="AU56" s="661"/>
      <c r="AV56" s="661"/>
      <c r="AW56" s="661"/>
      <c r="AX56" s="661"/>
      <c r="AY56" s="661"/>
      <c r="AZ56" s="661"/>
      <c r="BA56" s="661"/>
      <c r="BB56" s="661"/>
      <c r="BC56" s="661"/>
      <c r="BD56" s="661"/>
      <c r="BE56" s="661"/>
      <c r="BF56" s="661"/>
      <c r="BG56" s="661"/>
      <c r="BH56" s="661"/>
      <c r="BI56" s="661"/>
      <c r="BJ56" s="661"/>
      <c r="BK56" s="661"/>
      <c r="BL56" s="661"/>
      <c r="BM56" s="661"/>
      <c r="BN56" s="661"/>
      <c r="BO56" s="661"/>
      <c r="BP56" s="661"/>
      <c r="BQ56" s="661"/>
      <c r="BR56" s="661"/>
      <c r="BS56" s="661"/>
      <c r="BT56" s="661"/>
      <c r="BU56" s="661"/>
      <c r="BV56" s="661"/>
      <c r="BW56" s="661"/>
      <c r="BX56" s="661"/>
      <c r="BY56" s="661"/>
      <c r="BZ56" s="661"/>
      <c r="CA56" s="661"/>
      <c r="CB56" s="661"/>
      <c r="CC56" s="661"/>
      <c r="CD56" s="661"/>
      <c r="CE56" s="661"/>
      <c r="CF56" s="661"/>
      <c r="CG56" s="661"/>
      <c r="CH56" s="661"/>
      <c r="CI56" s="661"/>
      <c r="CJ56" s="661"/>
      <c r="CK56" s="661"/>
      <c r="CL56" s="661"/>
      <c r="CM56" s="661"/>
      <c r="CN56" s="661"/>
      <c r="CO56" s="661"/>
      <c r="CP56" s="661"/>
      <c r="CQ56" s="661"/>
      <c r="CR56" s="661"/>
      <c r="CS56" s="661"/>
      <c r="CT56" s="661"/>
      <c r="CU56" s="661"/>
      <c r="CV56" s="661"/>
      <c r="CW56" s="661"/>
      <c r="CX56" s="661"/>
      <c r="CY56" s="661"/>
      <c r="CZ56" s="661"/>
      <c r="DA56" s="661"/>
      <c r="DB56" s="661"/>
      <c r="DC56" s="661"/>
      <c r="DD56" s="661"/>
      <c r="DE56" s="661"/>
      <c r="DF56" s="661"/>
      <c r="DG56" s="661"/>
      <c r="DH56" s="661"/>
      <c r="DI56" s="661"/>
      <c r="DJ56" s="661"/>
      <c r="DK56" s="661"/>
      <c r="DL56" s="661"/>
      <c r="DM56" s="661"/>
      <c r="DN56" s="661"/>
      <c r="DO56" s="661"/>
      <c r="DP56" s="661"/>
      <c r="DQ56" s="661"/>
      <c r="DR56" s="661"/>
      <c r="DS56" s="661"/>
      <c r="DT56" s="661"/>
      <c r="DU56" s="661"/>
      <c r="DV56" s="661"/>
      <c r="DW56" s="661"/>
      <c r="DX56" s="661"/>
      <c r="DY56" s="661"/>
      <c r="DZ56" s="661"/>
      <c r="EA56" s="661"/>
      <c r="EB56" s="661"/>
      <c r="EC56" s="661"/>
      <c r="ED56" s="661"/>
      <c r="EE56" s="661"/>
      <c r="EF56" s="661"/>
      <c r="EG56" s="661"/>
      <c r="EH56" s="661"/>
      <c r="EI56" s="661"/>
      <c r="EJ56" s="661"/>
      <c r="EK56" s="661"/>
      <c r="EL56" s="661"/>
      <c r="EM56" s="661"/>
      <c r="EN56" s="661"/>
      <c r="EO56" s="661"/>
      <c r="EP56" s="661"/>
      <c r="EQ56" s="661"/>
      <c r="ER56" s="661"/>
      <c r="ES56" s="661"/>
      <c r="ET56" s="661"/>
      <c r="EU56" s="661"/>
      <c r="EV56" s="661"/>
      <c r="EW56" s="661"/>
      <c r="EX56" s="661"/>
      <c r="EY56" s="661"/>
      <c r="EZ56" s="661"/>
      <c r="FA56" s="661"/>
      <c r="FB56" s="661"/>
      <c r="FC56" s="661"/>
      <c r="FD56" s="661"/>
      <c r="FE56" s="661"/>
      <c r="FF56" s="661"/>
      <c r="FG56" s="661"/>
      <c r="FH56" s="661"/>
      <c r="FI56" s="661"/>
      <c r="FJ56" s="661"/>
      <c r="FK56" s="661"/>
      <c r="FL56" s="661"/>
      <c r="FM56" s="661"/>
      <c r="FN56" s="661"/>
      <c r="FO56" s="661"/>
      <c r="FP56" s="661"/>
      <c r="FQ56" s="661"/>
      <c r="FR56" s="661"/>
      <c r="FS56" s="661"/>
      <c r="FT56" s="661"/>
      <c r="FU56" s="661"/>
      <c r="FV56" s="661"/>
      <c r="FW56" s="661"/>
      <c r="FX56" s="661"/>
      <c r="FY56" s="661"/>
      <c r="FZ56" s="661"/>
      <c r="GA56" s="661"/>
      <c r="GB56" s="661"/>
      <c r="GC56" s="661"/>
      <c r="GD56" s="661"/>
      <c r="GE56" s="661"/>
      <c r="GF56" s="661"/>
      <c r="GG56" s="661"/>
      <c r="GH56" s="661"/>
      <c r="GI56" s="661"/>
      <c r="GJ56" s="661"/>
      <c r="GK56" s="661"/>
      <c r="GL56" s="661"/>
      <c r="GM56" s="661"/>
      <c r="GN56" s="661"/>
      <c r="GO56" s="661"/>
      <c r="GP56" s="661"/>
      <c r="GQ56" s="661"/>
      <c r="GR56" s="661"/>
      <c r="GS56" s="661"/>
      <c r="GT56" s="661"/>
      <c r="GU56" s="661"/>
      <c r="GV56" s="661"/>
      <c r="GW56" s="661"/>
      <c r="GX56" s="661"/>
      <c r="GY56" s="661"/>
      <c r="GZ56" s="661"/>
      <c r="HA56" s="661"/>
      <c r="HB56" s="661"/>
      <c r="HC56" s="661"/>
      <c r="HD56" s="661"/>
      <c r="HE56" s="661"/>
      <c r="HF56" s="661"/>
      <c r="HG56" s="661"/>
      <c r="HH56" s="661"/>
      <c r="HI56" s="661"/>
      <c r="HJ56" s="661"/>
      <c r="HK56" s="661"/>
      <c r="HL56" s="661"/>
      <c r="HM56" s="661"/>
      <c r="HN56" s="661"/>
      <c r="HO56" s="661"/>
      <c r="HP56" s="661"/>
      <c r="HQ56" s="661"/>
      <c r="HR56" s="661"/>
      <c r="HS56" s="661"/>
      <c r="HT56" s="661"/>
      <c r="HU56" s="661"/>
      <c r="HV56" s="661"/>
      <c r="HW56" s="661"/>
      <c r="HX56" s="661"/>
      <c r="HY56" s="661"/>
      <c r="HZ56" s="661"/>
      <c r="IA56" s="661"/>
      <c r="IB56" s="661"/>
      <c r="IC56" s="661"/>
      <c r="ID56" s="661"/>
      <c r="IE56" s="661"/>
      <c r="IF56" s="661"/>
      <c r="IG56" s="661"/>
      <c r="IH56" s="661"/>
      <c r="II56" s="661"/>
      <c r="IJ56" s="661"/>
      <c r="IK56" s="661"/>
      <c r="IL56" s="661"/>
      <c r="IM56" s="661"/>
      <c r="IN56" s="661"/>
      <c r="IO56" s="661"/>
      <c r="IP56" s="661"/>
      <c r="IQ56" s="661"/>
      <c r="IR56" s="661"/>
      <c r="IS56" s="661"/>
      <c r="IT56" s="661"/>
      <c r="IU56" s="661"/>
      <c r="IV56" s="661"/>
    </row>
    <row r="57" spans="1:256" ht="12.5">
      <c r="B57" s="65">
        <v>1</v>
      </c>
      <c r="C57" s="66">
        <f>IF(E57="A",1,IF(E57="B",1,0))</f>
        <v>0</v>
      </c>
      <c r="D57" s="99" t="s">
        <v>99</v>
      </c>
      <c r="E57" s="77" t="s">
        <v>90</v>
      </c>
      <c r="F57" s="99" t="s">
        <v>70</v>
      </c>
      <c r="G57" s="78"/>
      <c r="H57" s="96" t="s">
        <v>126</v>
      </c>
      <c r="I57" s="107" t="s">
        <v>1215</v>
      </c>
      <c r="J57" s="81"/>
      <c r="K57" s="72"/>
      <c r="L57" s="72"/>
      <c r="M57" s="72"/>
      <c r="N57" s="72"/>
      <c r="O57" s="72"/>
      <c r="P57" s="72"/>
      <c r="Q57" s="833"/>
      <c r="R57" s="102"/>
      <c r="S57" s="73"/>
      <c r="T57" s="102"/>
      <c r="U57" s="103"/>
      <c r="V57" s="104"/>
    </row>
    <row r="58" spans="1:256" ht="12.5">
      <c r="B58" s="65">
        <v>1</v>
      </c>
      <c r="C58" s="66">
        <f>IF(E58="A",1,IF(E58="B",1,0))</f>
        <v>1</v>
      </c>
      <c r="D58" s="76" t="s">
        <v>87</v>
      </c>
      <c r="E58" s="76" t="s">
        <v>68</v>
      </c>
      <c r="F58" s="76" t="s">
        <v>87</v>
      </c>
      <c r="G58" s="78"/>
      <c r="H58" s="96" t="s">
        <v>220</v>
      </c>
      <c r="I58" s="107" t="s">
        <v>1216</v>
      </c>
      <c r="J58" s="81"/>
      <c r="K58" s="72"/>
      <c r="L58" s="72"/>
      <c r="M58" s="72"/>
      <c r="N58" s="72"/>
      <c r="O58" s="72"/>
      <c r="P58" s="72"/>
      <c r="Q58" s="833"/>
      <c r="R58" s="102"/>
      <c r="S58" s="73"/>
      <c r="T58" s="102"/>
      <c r="U58" s="103"/>
      <c r="V58" s="104"/>
    </row>
    <row r="59" spans="1:256" ht="12.5">
      <c r="A59" s="305"/>
      <c r="B59" s="65">
        <v>1</v>
      </c>
      <c r="C59" s="66">
        <f>IF(E59="A",1,IF(E59="B",1,0))</f>
        <v>1</v>
      </c>
      <c r="D59" s="76" t="s">
        <v>87</v>
      </c>
      <c r="E59" s="76" t="s">
        <v>87</v>
      </c>
      <c r="F59" s="99" t="s">
        <v>70</v>
      </c>
      <c r="G59" s="78"/>
      <c r="H59" s="96" t="s">
        <v>94</v>
      </c>
      <c r="I59" s="107" t="s">
        <v>1217</v>
      </c>
      <c r="J59" s="81"/>
      <c r="K59" s="72"/>
      <c r="L59" s="72"/>
      <c r="M59" s="72"/>
      <c r="N59" s="72"/>
      <c r="O59" s="72"/>
      <c r="P59" s="72"/>
      <c r="Q59" s="833"/>
      <c r="R59" s="102"/>
      <c r="S59" s="73"/>
      <c r="T59" s="102"/>
      <c r="U59" s="103"/>
      <c r="V59" s="104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ht="12.5">
      <c r="B60" s="65">
        <v>1</v>
      </c>
      <c r="C60" s="66">
        <f>IF(E60="A",1,IF(E60="B",1,0))</f>
        <v>1</v>
      </c>
      <c r="D60" s="656" t="s">
        <v>70</v>
      </c>
      <c r="E60" s="658" t="s">
        <v>68</v>
      </c>
      <c r="F60" s="656" t="s">
        <v>70</v>
      </c>
      <c r="G60" s="78"/>
      <c r="H60" s="96" t="s">
        <v>101</v>
      </c>
      <c r="I60" s="107" t="s">
        <v>1218</v>
      </c>
      <c r="J60" s="81"/>
      <c r="K60" s="72"/>
      <c r="L60" s="72"/>
      <c r="M60" s="72"/>
      <c r="N60" s="72"/>
      <c r="O60" s="72"/>
      <c r="P60" s="72"/>
      <c r="Q60" s="833"/>
      <c r="R60" s="102"/>
      <c r="S60" s="73"/>
      <c r="T60" s="102"/>
      <c r="U60" s="103"/>
      <c r="V60" s="104"/>
    </row>
    <row r="61" spans="1:256" ht="12.5">
      <c r="B61" s="65">
        <v>1</v>
      </c>
      <c r="C61" s="66">
        <v>2</v>
      </c>
      <c r="D61" s="857" t="s">
        <v>90</v>
      </c>
      <c r="E61" s="857" t="s">
        <v>90</v>
      </c>
      <c r="F61" s="852" t="s">
        <v>99</v>
      </c>
      <c r="G61" s="78"/>
      <c r="H61" s="100" t="s">
        <v>126</v>
      </c>
      <c r="I61" s="101" t="s">
        <v>6049</v>
      </c>
      <c r="J61" s="81" t="s">
        <v>7</v>
      </c>
      <c r="K61" s="72"/>
      <c r="L61" s="72"/>
      <c r="M61" s="72"/>
      <c r="N61" s="72"/>
      <c r="O61" s="72"/>
      <c r="P61" s="72"/>
      <c r="Q61" s="833"/>
      <c r="R61" s="102"/>
      <c r="S61" s="73"/>
      <c r="T61" s="102"/>
      <c r="U61" s="103"/>
      <c r="V61" s="104"/>
    </row>
    <row r="62" spans="1:256" ht="12.5">
      <c r="A62" s="305"/>
      <c r="B62" s="65">
        <v>1</v>
      </c>
      <c r="C62" s="66">
        <f>IF(E62="A",1,IF(E62="B",1,0))</f>
        <v>1</v>
      </c>
      <c r="D62" s="77" t="s">
        <v>90</v>
      </c>
      <c r="E62" s="76" t="s">
        <v>68</v>
      </c>
      <c r="F62" s="76" t="s">
        <v>87</v>
      </c>
      <c r="G62" s="78"/>
      <c r="H62" s="96" t="s">
        <v>129</v>
      </c>
      <c r="I62" s="107" t="s">
        <v>1219</v>
      </c>
      <c r="J62" s="81"/>
      <c r="K62" s="72"/>
      <c r="L62" s="72"/>
      <c r="M62" s="72"/>
      <c r="N62" s="72"/>
      <c r="O62" s="72"/>
      <c r="P62" s="72"/>
      <c r="Q62" s="833"/>
      <c r="R62" s="102"/>
      <c r="S62" s="73"/>
      <c r="T62" s="102"/>
      <c r="U62" s="103"/>
      <c r="V62" s="104"/>
    </row>
    <row r="63" spans="1:256" ht="12.5">
      <c r="A63"/>
      <c r="B63" s="65">
        <v>1</v>
      </c>
      <c r="C63" s="66">
        <f>IF(E63="A",1,IF(E63="B",1,0))</f>
        <v>1</v>
      </c>
      <c r="D63" s="656" t="s">
        <v>70</v>
      </c>
      <c r="E63" s="655" t="s">
        <v>87</v>
      </c>
      <c r="F63" s="656" t="s">
        <v>70</v>
      </c>
      <c r="G63" s="78"/>
      <c r="H63" s="96" t="s">
        <v>1220</v>
      </c>
      <c r="I63" s="107" t="s">
        <v>1221</v>
      </c>
      <c r="J63" s="81"/>
      <c r="K63" s="72"/>
      <c r="L63" s="72"/>
      <c r="M63" s="72"/>
      <c r="N63" s="72"/>
      <c r="O63" s="72"/>
      <c r="P63" s="72"/>
      <c r="Q63" s="833"/>
      <c r="R63" s="102"/>
      <c r="S63" s="73"/>
      <c r="T63" s="102"/>
      <c r="U63" s="103"/>
      <c r="V63" s="104"/>
    </row>
    <row r="64" spans="1:256" ht="12.5">
      <c r="A64" s="308"/>
      <c r="B64" s="65">
        <v>1</v>
      </c>
      <c r="C64" s="66">
        <f>IF(E64="A",1,IF(E64="B",1,0))</f>
        <v>0</v>
      </c>
      <c r="D64" s="658" t="s">
        <v>68</v>
      </c>
      <c r="E64" s="77" t="s">
        <v>90</v>
      </c>
      <c r="F64" s="76" t="s">
        <v>87</v>
      </c>
      <c r="G64" s="78"/>
      <c r="H64" s="96" t="s">
        <v>1222</v>
      </c>
      <c r="I64" s="107" t="s">
        <v>1223</v>
      </c>
      <c r="J64" s="81"/>
      <c r="K64" s="72"/>
      <c r="L64" s="72"/>
      <c r="M64" s="72"/>
      <c r="N64" s="72"/>
      <c r="O64" s="72"/>
      <c r="P64" s="72"/>
      <c r="Q64" s="833"/>
      <c r="R64" s="102"/>
      <c r="S64" s="73"/>
      <c r="T64" s="102"/>
      <c r="U64" s="103"/>
      <c r="V64" s="104"/>
    </row>
    <row r="65" spans="1:256" ht="12.5">
      <c r="B65" s="65">
        <v>1</v>
      </c>
      <c r="C65" s="66">
        <f>IF(E65="A",1,IF(E65="B",1,0))</f>
        <v>0</v>
      </c>
      <c r="D65" s="99" t="s">
        <v>70</v>
      </c>
      <c r="E65" s="77" t="s">
        <v>90</v>
      </c>
      <c r="F65" s="77" t="s">
        <v>90</v>
      </c>
      <c r="G65" s="78"/>
      <c r="H65" s="96" t="s">
        <v>101</v>
      </c>
      <c r="I65" s="107" t="s">
        <v>1224</v>
      </c>
      <c r="J65" s="81"/>
      <c r="K65" s="72"/>
      <c r="L65" s="72"/>
      <c r="M65" s="72"/>
      <c r="N65" s="72"/>
      <c r="O65" s="72"/>
      <c r="P65" s="72"/>
      <c r="Q65" s="833"/>
      <c r="R65" s="102"/>
      <c r="S65" s="73"/>
      <c r="T65" s="102"/>
      <c r="U65" s="103"/>
      <c r="V65" s="104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ht="12.5">
      <c r="B66" s="65">
        <v>1</v>
      </c>
      <c r="C66" s="66">
        <f>IF(E66="A",4,IF(E66="B",3,IF(E66="C",2,IF(E66="D",1,0))))</f>
        <v>3</v>
      </c>
      <c r="D66" s="77" t="s">
        <v>90</v>
      </c>
      <c r="E66" s="76" t="s">
        <v>87</v>
      </c>
      <c r="F66" s="76" t="s">
        <v>68</v>
      </c>
      <c r="G66" s="78"/>
      <c r="H66" s="96" t="s">
        <v>129</v>
      </c>
      <c r="I66" s="107" t="s">
        <v>644</v>
      </c>
      <c r="J66" s="81" t="s">
        <v>616</v>
      </c>
      <c r="K66" s="72"/>
      <c r="L66" s="72"/>
      <c r="M66" s="72"/>
      <c r="N66" s="72"/>
      <c r="O66" s="72"/>
      <c r="P66" s="72"/>
      <c r="Q66" s="833"/>
      <c r="R66" s="102"/>
      <c r="S66" s="73"/>
      <c r="T66" s="102"/>
      <c r="U66" s="103"/>
      <c r="V66" s="104"/>
    </row>
    <row r="67" spans="1:256" ht="12.5">
      <c r="B67" s="65">
        <v>1</v>
      </c>
      <c r="C67" s="66">
        <f t="shared" ref="C67:C72" si="2">IF(E67="A",1,IF(E67="B",1,0))</f>
        <v>0</v>
      </c>
      <c r="D67" s="658" t="s">
        <v>87</v>
      </c>
      <c r="E67" s="656" t="s">
        <v>99</v>
      </c>
      <c r="F67" s="656" t="s">
        <v>99</v>
      </c>
      <c r="G67" s="78"/>
      <c r="H67" s="96" t="s">
        <v>101</v>
      </c>
      <c r="I67" s="107" t="s">
        <v>1225</v>
      </c>
      <c r="J67" s="81"/>
      <c r="K67" s="72"/>
      <c r="L67" s="72"/>
      <c r="M67" s="72"/>
      <c r="N67" s="72"/>
      <c r="O67" s="72"/>
      <c r="P67" s="72"/>
      <c r="Q67" s="833"/>
      <c r="R67" s="102"/>
      <c r="S67" s="73"/>
      <c r="T67" s="102"/>
      <c r="U67" s="103"/>
      <c r="V67" s="104"/>
    </row>
    <row r="68" spans="1:256" ht="12.5">
      <c r="B68" s="65">
        <v>1</v>
      </c>
      <c r="C68" s="66">
        <f t="shared" si="2"/>
        <v>1</v>
      </c>
      <c r="D68" s="76" t="s">
        <v>87</v>
      </c>
      <c r="E68" s="76" t="s">
        <v>68</v>
      </c>
      <c r="F68" s="76" t="s">
        <v>87</v>
      </c>
      <c r="G68" s="78"/>
      <c r="H68" s="96" t="s">
        <v>140</v>
      </c>
      <c r="I68" s="107" t="s">
        <v>833</v>
      </c>
      <c r="J68" s="81"/>
      <c r="K68" s="72"/>
      <c r="L68" s="72"/>
      <c r="M68" s="72"/>
      <c r="N68" s="72"/>
      <c r="O68" s="72"/>
      <c r="P68" s="72"/>
      <c r="Q68" s="833"/>
      <c r="R68" s="102"/>
      <c r="S68" s="73"/>
      <c r="T68" s="102"/>
      <c r="U68" s="103"/>
      <c r="V68" s="104"/>
    </row>
    <row r="69" spans="1:256" ht="12.5">
      <c r="A69" s="305"/>
      <c r="B69" s="65">
        <v>1</v>
      </c>
      <c r="C69" s="66">
        <f t="shared" si="2"/>
        <v>0</v>
      </c>
      <c r="D69" s="77" t="s">
        <v>90</v>
      </c>
      <c r="E69" s="77" t="s">
        <v>90</v>
      </c>
      <c r="F69" s="76" t="s">
        <v>68</v>
      </c>
      <c r="G69" s="78"/>
      <c r="H69" s="96" t="s">
        <v>119</v>
      </c>
      <c r="I69" s="107" t="s">
        <v>1226</v>
      </c>
      <c r="J69" s="81"/>
      <c r="K69" s="72"/>
      <c r="L69" s="72"/>
      <c r="M69" s="72"/>
      <c r="N69" s="72"/>
      <c r="O69" s="72"/>
      <c r="P69" s="72"/>
      <c r="Q69" s="833"/>
      <c r="R69" s="102"/>
      <c r="S69" s="73"/>
      <c r="T69" s="102"/>
      <c r="U69" s="103"/>
      <c r="V69" s="104"/>
    </row>
    <row r="70" spans="1:256" ht="12.5">
      <c r="B70" s="65">
        <v>1</v>
      </c>
      <c r="C70" s="66">
        <f t="shared" si="2"/>
        <v>1</v>
      </c>
      <c r="D70" s="76" t="s">
        <v>87</v>
      </c>
      <c r="E70" s="76" t="s">
        <v>87</v>
      </c>
      <c r="F70" s="76" t="s">
        <v>87</v>
      </c>
      <c r="G70" s="78"/>
      <c r="H70" s="96" t="s">
        <v>88</v>
      </c>
      <c r="I70" s="107" t="s">
        <v>1227</v>
      </c>
      <c r="J70" s="81"/>
      <c r="K70" s="72"/>
      <c r="L70" s="72"/>
      <c r="M70" s="72"/>
      <c r="N70" s="72"/>
      <c r="O70" s="72"/>
      <c r="P70" s="72"/>
      <c r="Q70" s="833"/>
      <c r="R70" s="102"/>
      <c r="S70" s="73"/>
      <c r="T70" s="102"/>
      <c r="U70" s="103"/>
      <c r="V70" s="104"/>
    </row>
    <row r="71" spans="1:256" ht="12.5">
      <c r="B71" s="65">
        <v>1</v>
      </c>
      <c r="C71" s="66">
        <f t="shared" si="2"/>
        <v>1</v>
      </c>
      <c r="D71" s="658" t="s">
        <v>87</v>
      </c>
      <c r="E71" s="658" t="s">
        <v>87</v>
      </c>
      <c r="F71" s="658" t="s">
        <v>87</v>
      </c>
      <c r="G71" s="78"/>
      <c r="H71" s="96" t="s">
        <v>119</v>
      </c>
      <c r="I71" s="107" t="s">
        <v>1228</v>
      </c>
      <c r="J71" s="81"/>
      <c r="K71" s="72"/>
      <c r="L71" s="72"/>
      <c r="M71" s="72"/>
      <c r="N71" s="72"/>
      <c r="O71" s="72"/>
      <c r="P71" s="72"/>
      <c r="Q71" s="833"/>
      <c r="R71" s="102"/>
      <c r="S71" s="73"/>
      <c r="T71" s="102"/>
      <c r="U71" s="103"/>
      <c r="V71" s="104"/>
    </row>
    <row r="72" spans="1:256" ht="12.5">
      <c r="A72"/>
      <c r="B72" s="65">
        <v>1</v>
      </c>
      <c r="C72" s="66">
        <f t="shared" si="2"/>
        <v>1</v>
      </c>
      <c r="D72" s="77" t="s">
        <v>90</v>
      </c>
      <c r="E72" s="76" t="s">
        <v>87</v>
      </c>
      <c r="F72" s="76" t="s">
        <v>87</v>
      </c>
      <c r="G72" s="78"/>
      <c r="H72" s="96" t="s">
        <v>140</v>
      </c>
      <c r="I72" s="107" t="s">
        <v>1229</v>
      </c>
      <c r="J72" s="81"/>
      <c r="K72" s="72"/>
      <c r="L72" s="72"/>
      <c r="M72" s="72"/>
      <c r="N72" s="72"/>
      <c r="O72" s="72"/>
      <c r="P72" s="72"/>
      <c r="Q72" s="833"/>
      <c r="R72" s="102"/>
      <c r="S72" s="73"/>
      <c r="T72" s="102"/>
      <c r="U72" s="103"/>
      <c r="V72" s="104"/>
    </row>
    <row r="73" spans="1:256" ht="12.5">
      <c r="B73" s="65">
        <v>1</v>
      </c>
      <c r="C73" s="66">
        <v>1</v>
      </c>
      <c r="D73" s="853" t="s">
        <v>68</v>
      </c>
      <c r="E73" s="852" t="s">
        <v>70</v>
      </c>
      <c r="F73" s="853" t="s">
        <v>87</v>
      </c>
      <c r="G73" s="78"/>
      <c r="H73" s="100" t="s">
        <v>236</v>
      </c>
      <c r="I73" s="101" t="s">
        <v>5980</v>
      </c>
      <c r="J73" s="81" t="s">
        <v>1056</v>
      </c>
      <c r="K73" s="72"/>
      <c r="L73" s="72"/>
      <c r="M73" s="72"/>
      <c r="N73" s="72"/>
      <c r="O73" s="72"/>
      <c r="P73" s="72"/>
      <c r="Q73" s="833"/>
      <c r="R73" s="102"/>
      <c r="S73" s="73"/>
      <c r="T73" s="102"/>
      <c r="U73" s="103"/>
      <c r="V73" s="104"/>
    </row>
    <row r="74" spans="1:256" ht="12.5">
      <c r="A74"/>
      <c r="B74" s="65">
        <v>1</v>
      </c>
      <c r="C74" s="66">
        <f>IF(E74="A",1,IF(E74="B",1,0))</f>
        <v>0</v>
      </c>
      <c r="D74" s="658" t="s">
        <v>68</v>
      </c>
      <c r="E74" s="659" t="s">
        <v>90</v>
      </c>
      <c r="F74" s="656" t="s">
        <v>99</v>
      </c>
      <c r="G74" s="78"/>
      <c r="H74" s="96" t="s">
        <v>135</v>
      </c>
      <c r="I74" s="107" t="s">
        <v>1230</v>
      </c>
      <c r="J74" s="81"/>
      <c r="K74" s="72"/>
      <c r="L74" s="72"/>
      <c r="M74" s="72"/>
      <c r="N74" s="72"/>
      <c r="O74" s="72"/>
      <c r="P74" s="72"/>
      <c r="Q74" s="833"/>
      <c r="R74" s="102"/>
      <c r="S74" s="73"/>
      <c r="T74" s="102"/>
      <c r="U74" s="103"/>
      <c r="V74" s="10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t="12.5">
      <c r="B75" s="65">
        <v>1</v>
      </c>
      <c r="C75" s="66">
        <f>IF(E75="A",1,IF(E75="B",1,0))</f>
        <v>0</v>
      </c>
      <c r="D75" s="658" t="s">
        <v>87</v>
      </c>
      <c r="E75" s="659" t="s">
        <v>90</v>
      </c>
      <c r="F75" s="656" t="s">
        <v>70</v>
      </c>
      <c r="G75" s="78"/>
      <c r="H75" s="96" t="s">
        <v>215</v>
      </c>
      <c r="I75" s="107" t="s">
        <v>1231</v>
      </c>
      <c r="J75" s="81"/>
      <c r="K75" s="72"/>
      <c r="L75" s="72"/>
      <c r="M75" s="72"/>
      <c r="N75" s="72"/>
      <c r="O75" s="72"/>
      <c r="P75" s="72"/>
      <c r="Q75" s="833"/>
      <c r="R75" s="102"/>
      <c r="S75" s="73"/>
      <c r="T75" s="102"/>
      <c r="U75" s="103"/>
      <c r="V75" s="104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t="12.5">
      <c r="B76" s="65">
        <v>1</v>
      </c>
      <c r="C76" s="66">
        <f>IF(E76="A",4,IF(E76="B",3,IF(E76="C",2,IF(E76="D",1,0))))</f>
        <v>2</v>
      </c>
      <c r="D76" s="77" t="s">
        <v>90</v>
      </c>
      <c r="E76" s="77" t="s">
        <v>90</v>
      </c>
      <c r="F76" s="76" t="s">
        <v>68</v>
      </c>
      <c r="G76" s="78"/>
      <c r="H76" s="96" t="s">
        <v>126</v>
      </c>
      <c r="I76" s="107" t="s">
        <v>1000</v>
      </c>
      <c r="J76" s="81" t="s">
        <v>6111</v>
      </c>
      <c r="K76" s="72"/>
      <c r="L76" s="72"/>
      <c r="M76" s="72"/>
      <c r="N76" s="72"/>
      <c r="O76" s="72"/>
      <c r="P76" s="72"/>
      <c r="Q76" s="833"/>
      <c r="R76" s="102"/>
      <c r="S76" s="73"/>
      <c r="T76" s="102"/>
      <c r="U76" s="103"/>
      <c r="V76" s="104"/>
    </row>
    <row r="77" spans="1:256" ht="12.5">
      <c r="B77" s="65">
        <v>1</v>
      </c>
      <c r="C77" s="66">
        <f>IF(E77="A",1,IF(E77="B",1,0))</f>
        <v>1</v>
      </c>
      <c r="D77" s="76" t="s">
        <v>87</v>
      </c>
      <c r="E77" s="76" t="s">
        <v>87</v>
      </c>
      <c r="F77" s="99" t="s">
        <v>70</v>
      </c>
      <c r="G77" s="78"/>
      <c r="H77" s="96" t="s">
        <v>88</v>
      </c>
      <c r="I77" s="107" t="s">
        <v>1124</v>
      </c>
      <c r="J77" s="81" t="s">
        <v>1056</v>
      </c>
      <c r="K77" s="72"/>
      <c r="L77" s="72"/>
      <c r="M77" s="72"/>
      <c r="N77" s="72"/>
      <c r="O77" s="72"/>
      <c r="P77" s="72"/>
      <c r="Q77" s="833"/>
      <c r="R77" s="102"/>
      <c r="S77" s="73"/>
      <c r="T77" s="102"/>
      <c r="U77" s="103"/>
      <c r="V77" s="104"/>
    </row>
    <row r="78" spans="1:256" ht="12.5">
      <c r="B78" s="65">
        <v>1</v>
      </c>
      <c r="C78" s="66">
        <v>3</v>
      </c>
      <c r="D78" s="76" t="s">
        <v>87</v>
      </c>
      <c r="E78" s="76" t="s">
        <v>87</v>
      </c>
      <c r="F78" s="99" t="s">
        <v>70</v>
      </c>
      <c r="G78" s="78"/>
      <c r="H78" s="100" t="s">
        <v>88</v>
      </c>
      <c r="I78" s="101" t="s">
        <v>1124</v>
      </c>
      <c r="J78" s="81" t="s">
        <v>1056</v>
      </c>
      <c r="K78" s="72"/>
      <c r="L78" s="72"/>
      <c r="M78" s="72"/>
      <c r="N78" s="72"/>
      <c r="O78" s="72"/>
      <c r="P78" s="72"/>
      <c r="Q78" s="833"/>
      <c r="R78" s="102"/>
      <c r="S78" s="73"/>
      <c r="T78" s="102"/>
      <c r="U78" s="103"/>
      <c r="V78" s="104"/>
    </row>
    <row r="79" spans="1:256" ht="12.5">
      <c r="A79" s="305"/>
      <c r="B79" s="65">
        <v>1</v>
      </c>
      <c r="C79" s="66">
        <v>3</v>
      </c>
      <c r="D79" s="853" t="s">
        <v>68</v>
      </c>
      <c r="E79" s="853" t="s">
        <v>87</v>
      </c>
      <c r="F79" s="857" t="s">
        <v>90</v>
      </c>
      <c r="G79" s="78"/>
      <c r="H79" s="100" t="s">
        <v>101</v>
      </c>
      <c r="I79" s="101" t="s">
        <v>5977</v>
      </c>
      <c r="J79" s="81" t="s">
        <v>616</v>
      </c>
      <c r="K79" s="72"/>
      <c r="L79" s="72"/>
      <c r="M79" s="72"/>
      <c r="N79" s="72"/>
      <c r="O79" s="72"/>
      <c r="P79" s="72"/>
      <c r="Q79" s="833"/>
      <c r="R79" s="102"/>
      <c r="S79" s="73"/>
      <c r="T79" s="102"/>
      <c r="U79" s="103"/>
      <c r="V79" s="104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ht="12.5">
      <c r="B80" s="65">
        <v>1</v>
      </c>
      <c r="C80" s="739">
        <v>4</v>
      </c>
      <c r="D80" s="853" t="s">
        <v>68</v>
      </c>
      <c r="E80" s="853" t="s">
        <v>68</v>
      </c>
      <c r="F80" s="852" t="s">
        <v>99</v>
      </c>
      <c r="G80" s="78"/>
      <c r="H80" s="96" t="s">
        <v>126</v>
      </c>
      <c r="I80" s="107" t="s">
        <v>696</v>
      </c>
      <c r="J80" s="982" t="s">
        <v>7</v>
      </c>
      <c r="K80" s="72"/>
      <c r="L80" s="72"/>
      <c r="M80" s="72"/>
      <c r="N80" s="72"/>
      <c r="O80" s="72"/>
      <c r="P80" s="72"/>
      <c r="Q80" s="833"/>
      <c r="R80" s="102"/>
      <c r="S80" s="73"/>
      <c r="T80" s="102"/>
      <c r="U80" s="103"/>
      <c r="V80" s="104"/>
    </row>
    <row r="81" spans="1:256" ht="12.5">
      <c r="B81" s="65">
        <v>1</v>
      </c>
      <c r="C81" s="66">
        <v>1</v>
      </c>
      <c r="D81" s="853" t="s">
        <v>87</v>
      </c>
      <c r="E81" s="852" t="s">
        <v>70</v>
      </c>
      <c r="F81" s="853" t="s">
        <v>87</v>
      </c>
      <c r="G81" s="78"/>
      <c r="H81" s="100" t="s">
        <v>122</v>
      </c>
      <c r="I81" s="101" t="s">
        <v>6025</v>
      </c>
      <c r="J81" s="81" t="s">
        <v>1056</v>
      </c>
      <c r="K81" s="72"/>
      <c r="L81" s="72"/>
      <c r="M81" s="72"/>
      <c r="N81" s="72"/>
      <c r="O81" s="72"/>
      <c r="P81" s="72"/>
      <c r="Q81" s="833"/>
      <c r="R81" s="102"/>
      <c r="S81" s="73"/>
      <c r="T81" s="102"/>
      <c r="U81" s="103"/>
      <c r="V81" s="104"/>
    </row>
    <row r="82" spans="1:256" ht="12.5">
      <c r="B82" s="65">
        <v>1</v>
      </c>
      <c r="C82" s="66">
        <f>IF(E82="A",4,IF(E82="B",3,IF(E82="C",2,IF(E82="D",1,0))))</f>
        <v>4</v>
      </c>
      <c r="D82" s="77" t="s">
        <v>90</v>
      </c>
      <c r="E82" s="76" t="s">
        <v>68</v>
      </c>
      <c r="F82" s="76" t="s">
        <v>68</v>
      </c>
      <c r="G82" s="78"/>
      <c r="H82" s="96" t="s">
        <v>126</v>
      </c>
      <c r="I82" s="107" t="s">
        <v>1232</v>
      </c>
      <c r="J82" s="81"/>
      <c r="K82" s="72"/>
      <c r="L82" s="72"/>
      <c r="M82" s="72"/>
      <c r="N82" s="72"/>
      <c r="O82" s="72"/>
      <c r="P82" s="72"/>
      <c r="Q82" s="833"/>
      <c r="R82" s="102"/>
      <c r="S82" s="73"/>
      <c r="T82" s="102"/>
      <c r="U82" s="103"/>
      <c r="V82" s="104"/>
    </row>
    <row r="83" spans="1:256" ht="12.5">
      <c r="A83" s="365"/>
      <c r="B83" s="65">
        <v>1</v>
      </c>
      <c r="C83" s="66">
        <f t="shared" ref="C83:C93" si="3">IF(E83="A",1,IF(E83="B",1,0))</f>
        <v>0</v>
      </c>
      <c r="D83" s="76" t="s">
        <v>87</v>
      </c>
      <c r="E83" s="99" t="s">
        <v>99</v>
      </c>
      <c r="F83" s="99" t="s">
        <v>70</v>
      </c>
      <c r="G83" s="78"/>
      <c r="H83" s="96" t="s">
        <v>140</v>
      </c>
      <c r="I83" s="107" t="s">
        <v>1233</v>
      </c>
      <c r="J83" s="81"/>
      <c r="K83" s="72"/>
      <c r="L83" s="72"/>
      <c r="M83" s="72"/>
      <c r="N83" s="72"/>
      <c r="O83" s="72"/>
      <c r="P83" s="72"/>
      <c r="Q83" s="833"/>
      <c r="R83" s="102"/>
      <c r="S83" s="73"/>
      <c r="T83" s="102"/>
      <c r="U83" s="103"/>
      <c r="V83" s="104"/>
    </row>
    <row r="84" spans="1:256" ht="12.5">
      <c r="B84" s="65">
        <v>1</v>
      </c>
      <c r="C84" s="66">
        <f t="shared" si="3"/>
        <v>1</v>
      </c>
      <c r="D84" s="77" t="s">
        <v>90</v>
      </c>
      <c r="E84" s="76" t="s">
        <v>87</v>
      </c>
      <c r="F84" s="76" t="s">
        <v>68</v>
      </c>
      <c r="G84" s="78"/>
      <c r="H84" s="96" t="s">
        <v>140</v>
      </c>
      <c r="I84" s="107" t="s">
        <v>1234</v>
      </c>
      <c r="J84" s="81"/>
      <c r="K84" s="72"/>
      <c r="L84" s="72"/>
      <c r="M84" s="72"/>
      <c r="N84" s="72"/>
      <c r="O84" s="72"/>
      <c r="P84" s="72"/>
      <c r="Q84" s="833"/>
      <c r="R84" s="102"/>
      <c r="S84" s="73"/>
      <c r="T84" s="102"/>
      <c r="U84" s="103"/>
      <c r="V84" s="104"/>
    </row>
    <row r="85" spans="1:256" s="55" customFormat="1" ht="12.5">
      <c r="A85" s="308"/>
      <c r="B85" s="65">
        <v>1</v>
      </c>
      <c r="C85" s="66">
        <f t="shared" si="3"/>
        <v>1</v>
      </c>
      <c r="D85" s="658" t="s">
        <v>87</v>
      </c>
      <c r="E85" s="658" t="s">
        <v>68</v>
      </c>
      <c r="F85" s="656" t="s">
        <v>99</v>
      </c>
      <c r="G85" s="78"/>
      <c r="H85" s="96" t="s">
        <v>129</v>
      </c>
      <c r="I85" s="107" t="s">
        <v>1235</v>
      </c>
      <c r="J85" s="81"/>
      <c r="K85" s="72"/>
      <c r="L85" s="72"/>
      <c r="M85" s="72"/>
      <c r="N85" s="72"/>
      <c r="O85" s="72"/>
      <c r="P85" s="72"/>
      <c r="Q85" s="833"/>
      <c r="R85" s="102"/>
      <c r="S85" s="73"/>
      <c r="T85" s="102"/>
      <c r="U85" s="103"/>
      <c r="V85" s="104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109"/>
      <c r="BA85" s="109"/>
      <c r="BB85" s="109"/>
      <c r="BC85" s="109"/>
      <c r="BD85" s="109"/>
      <c r="BE85" s="109"/>
      <c r="BF85" s="109"/>
      <c r="BG85" s="109"/>
      <c r="BH85" s="109"/>
      <c r="BI85" s="109"/>
      <c r="BJ85" s="109"/>
      <c r="BK85" s="109"/>
      <c r="BL85" s="109"/>
      <c r="BM85" s="109"/>
      <c r="BN85" s="109"/>
      <c r="BO85" s="109"/>
      <c r="BP85" s="109"/>
      <c r="BQ85" s="109"/>
      <c r="BR85" s="109"/>
      <c r="BS85" s="109"/>
      <c r="BT85" s="109"/>
      <c r="BU85" s="109"/>
      <c r="BV85" s="109"/>
      <c r="BW85" s="109"/>
      <c r="BX85" s="109"/>
      <c r="BY85" s="109"/>
      <c r="BZ85" s="109"/>
      <c r="CA85" s="109"/>
      <c r="CB85" s="109"/>
      <c r="CC85" s="109"/>
      <c r="CD85" s="109"/>
      <c r="CE85" s="109"/>
      <c r="CF85" s="109"/>
      <c r="CG85" s="109"/>
      <c r="CH85" s="109"/>
      <c r="CI85" s="109"/>
      <c r="CJ85" s="109"/>
      <c r="CK85" s="109"/>
      <c r="CL85" s="109"/>
      <c r="CM85" s="109"/>
      <c r="CN85" s="109"/>
      <c r="CO85" s="109"/>
      <c r="CP85" s="109"/>
      <c r="CQ85" s="109"/>
      <c r="CR85" s="109"/>
      <c r="CS85" s="109"/>
      <c r="CT85" s="109"/>
      <c r="CU85" s="109"/>
      <c r="CV85" s="109"/>
      <c r="CW85" s="109"/>
      <c r="CX85" s="109"/>
      <c r="CY85" s="109"/>
      <c r="CZ85" s="109"/>
      <c r="DA85" s="109"/>
      <c r="DB85" s="109"/>
      <c r="DC85" s="109"/>
      <c r="DD85" s="109"/>
      <c r="DE85" s="109"/>
      <c r="DF85" s="109"/>
      <c r="DG85" s="109"/>
      <c r="DH85" s="109"/>
      <c r="DI85" s="109"/>
      <c r="DJ85" s="109"/>
      <c r="DK85" s="109"/>
      <c r="DL85" s="109"/>
      <c r="DM85" s="109"/>
      <c r="DN85" s="109"/>
      <c r="DO85" s="109"/>
      <c r="DP85" s="109"/>
      <c r="DQ85" s="109"/>
      <c r="DR85" s="109"/>
      <c r="DS85" s="109"/>
      <c r="DT85" s="109"/>
      <c r="DU85" s="109"/>
      <c r="DV85" s="109"/>
      <c r="DW85" s="109"/>
      <c r="DX85" s="109"/>
      <c r="DY85" s="109"/>
      <c r="DZ85" s="109"/>
      <c r="EA85" s="109"/>
      <c r="EB85" s="109"/>
      <c r="EC85" s="109"/>
      <c r="ED85" s="109"/>
      <c r="EE85" s="109"/>
      <c r="EF85" s="109"/>
      <c r="EG85" s="109"/>
      <c r="EH85" s="109"/>
      <c r="EI85" s="109"/>
      <c r="EJ85" s="109"/>
      <c r="EK85" s="109"/>
      <c r="EL85" s="109"/>
      <c r="EM85" s="109"/>
      <c r="EN85" s="109"/>
      <c r="EO85" s="109"/>
      <c r="EP85" s="109"/>
      <c r="EQ85" s="109"/>
      <c r="ER85" s="109"/>
      <c r="ES85" s="109"/>
      <c r="ET85" s="109"/>
      <c r="EU85" s="109"/>
      <c r="EV85" s="109"/>
      <c r="EW85" s="109"/>
      <c r="EX85" s="109"/>
      <c r="EY85" s="109"/>
      <c r="EZ85" s="109"/>
      <c r="FA85" s="109"/>
      <c r="FB85" s="109"/>
      <c r="FC85" s="109"/>
      <c r="FD85" s="109"/>
      <c r="FE85" s="109"/>
      <c r="FF85" s="109"/>
      <c r="FG85" s="109"/>
      <c r="FH85" s="109"/>
      <c r="FI85" s="109"/>
      <c r="FJ85" s="109"/>
      <c r="FK85" s="109"/>
      <c r="FL85" s="109"/>
      <c r="FM85" s="109"/>
      <c r="FN85" s="109"/>
      <c r="FO85" s="109"/>
      <c r="FP85" s="109"/>
      <c r="FQ85" s="109"/>
      <c r="FR85" s="109"/>
      <c r="FS85" s="109"/>
      <c r="FT85" s="109"/>
      <c r="FU85" s="109"/>
      <c r="FV85" s="109"/>
      <c r="FW85" s="109"/>
      <c r="FX85" s="109"/>
      <c r="FY85" s="109"/>
      <c r="FZ85" s="109"/>
      <c r="GA85" s="109"/>
      <c r="GB85" s="109"/>
      <c r="GC85" s="109"/>
      <c r="GD85" s="109"/>
      <c r="GE85" s="109"/>
      <c r="GF85" s="109"/>
      <c r="GG85" s="109"/>
      <c r="GH85" s="109"/>
      <c r="GI85" s="109"/>
      <c r="GJ85" s="109"/>
      <c r="GK85" s="109"/>
      <c r="GL85" s="109"/>
      <c r="GM85" s="109"/>
      <c r="GN85" s="109"/>
      <c r="GO85" s="109"/>
      <c r="GP85" s="109"/>
      <c r="GQ85" s="109"/>
      <c r="GR85" s="109"/>
      <c r="GS85" s="109"/>
      <c r="GT85" s="109"/>
      <c r="GU85" s="109"/>
      <c r="GV85" s="109"/>
      <c r="GW85" s="109"/>
      <c r="GX85" s="109"/>
      <c r="GY85" s="109"/>
      <c r="GZ85" s="109"/>
      <c r="HA85" s="109"/>
      <c r="HB85" s="109"/>
      <c r="HC85" s="109"/>
      <c r="HD85" s="109"/>
      <c r="HE85" s="109"/>
      <c r="HF85" s="109"/>
      <c r="HG85" s="109"/>
      <c r="HH85" s="109"/>
      <c r="HI85" s="109"/>
      <c r="HJ85" s="109"/>
      <c r="HK85" s="109"/>
      <c r="HL85" s="109"/>
      <c r="HM85" s="109"/>
      <c r="HN85" s="109"/>
      <c r="HO85" s="109"/>
      <c r="HP85" s="109"/>
      <c r="HQ85" s="109"/>
      <c r="HR85" s="109"/>
      <c r="HS85" s="109"/>
      <c r="HT85" s="109"/>
      <c r="HU85" s="109"/>
      <c r="HV85" s="109"/>
      <c r="HW85" s="109"/>
      <c r="HX85" s="109"/>
      <c r="HY85" s="109"/>
      <c r="HZ85" s="109"/>
      <c r="IA85" s="109"/>
      <c r="IB85" s="109"/>
      <c r="IC85" s="109"/>
      <c r="ID85" s="109"/>
      <c r="IE85" s="109"/>
      <c r="IF85" s="109"/>
      <c r="IG85" s="109"/>
      <c r="IH85" s="109"/>
      <c r="II85" s="109"/>
      <c r="IJ85" s="109"/>
      <c r="IK85" s="109"/>
      <c r="IL85" s="109"/>
      <c r="IM85" s="109"/>
      <c r="IN85" s="109"/>
      <c r="IO85" s="109"/>
      <c r="IP85" s="109"/>
      <c r="IQ85" s="109"/>
      <c r="IR85" s="109"/>
      <c r="IS85" s="109"/>
      <c r="IT85" s="109"/>
      <c r="IU85" s="109"/>
      <c r="IV85" s="109"/>
    </row>
    <row r="86" spans="1:256" ht="12.5">
      <c r="B86" s="65">
        <v>1</v>
      </c>
      <c r="C86" s="66">
        <f t="shared" si="3"/>
        <v>0</v>
      </c>
      <c r="D86" s="248" t="s">
        <v>68</v>
      </c>
      <c r="E86" s="662" t="s">
        <v>99</v>
      </c>
      <c r="F86" s="248" t="s">
        <v>87</v>
      </c>
      <c r="G86" s="78"/>
      <c r="H86" s="96" t="s">
        <v>140</v>
      </c>
      <c r="I86" s="107" t="s">
        <v>1236</v>
      </c>
      <c r="J86" s="81"/>
      <c r="K86" s="72"/>
      <c r="L86" s="72"/>
      <c r="M86" s="72"/>
      <c r="N86" s="72"/>
      <c r="O86" s="72"/>
      <c r="P86" s="72"/>
      <c r="Q86" s="833"/>
      <c r="R86" s="102"/>
      <c r="S86" s="73"/>
      <c r="T86" s="102"/>
      <c r="U86" s="103"/>
      <c r="V86" s="104"/>
    </row>
    <row r="87" spans="1:256" s="320" customFormat="1" ht="12.5">
      <c r="A87" s="217"/>
      <c r="B87" s="65">
        <v>1</v>
      </c>
      <c r="C87" s="66">
        <f t="shared" si="3"/>
        <v>1</v>
      </c>
      <c r="D87" s="658" t="s">
        <v>87</v>
      </c>
      <c r="E87" s="658" t="s">
        <v>87</v>
      </c>
      <c r="F87" s="658" t="s">
        <v>87</v>
      </c>
      <c r="G87" s="78"/>
      <c r="H87" s="96" t="s">
        <v>88</v>
      </c>
      <c r="I87" s="107" t="s">
        <v>1237</v>
      </c>
      <c r="J87" s="81"/>
      <c r="K87" s="72"/>
      <c r="L87" s="72"/>
      <c r="M87" s="72"/>
      <c r="N87" s="72"/>
      <c r="O87" s="72"/>
      <c r="P87" s="72"/>
      <c r="Q87" s="833"/>
      <c r="R87" s="102"/>
      <c r="S87" s="73"/>
      <c r="T87" s="102"/>
      <c r="U87" s="103"/>
      <c r="V87" s="104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109"/>
      <c r="BA87" s="109"/>
      <c r="BB87" s="109"/>
      <c r="BC87" s="109"/>
      <c r="BD87" s="109"/>
      <c r="BE87" s="109"/>
      <c r="BF87" s="109"/>
      <c r="BG87" s="109"/>
      <c r="BH87" s="109"/>
      <c r="BI87" s="109"/>
      <c r="BJ87" s="109"/>
      <c r="BK87" s="109"/>
      <c r="BL87" s="109"/>
      <c r="BM87" s="109"/>
      <c r="BN87" s="109"/>
      <c r="BO87" s="109"/>
      <c r="BP87" s="109"/>
      <c r="BQ87" s="109"/>
      <c r="BR87" s="109"/>
      <c r="BS87" s="109"/>
      <c r="BT87" s="109"/>
      <c r="BU87" s="109"/>
      <c r="BV87" s="109"/>
      <c r="BW87" s="109"/>
      <c r="BX87" s="109"/>
      <c r="BY87" s="109"/>
      <c r="BZ87" s="109"/>
      <c r="CA87" s="109"/>
      <c r="CB87" s="109"/>
      <c r="CC87" s="109"/>
      <c r="CD87" s="109"/>
      <c r="CE87" s="109"/>
      <c r="CF87" s="109"/>
      <c r="CG87" s="109"/>
      <c r="CH87" s="109"/>
      <c r="CI87" s="109"/>
      <c r="CJ87" s="109"/>
      <c r="CK87" s="109"/>
      <c r="CL87" s="109"/>
      <c r="CM87" s="109"/>
      <c r="CN87" s="109"/>
      <c r="CO87" s="109"/>
      <c r="CP87" s="109"/>
      <c r="CQ87" s="109"/>
      <c r="CR87" s="109"/>
      <c r="CS87" s="109"/>
      <c r="CT87" s="109"/>
      <c r="CU87" s="109"/>
      <c r="CV87" s="109"/>
      <c r="CW87" s="109"/>
      <c r="CX87" s="109"/>
      <c r="CY87" s="109"/>
      <c r="CZ87" s="109"/>
      <c r="DA87" s="109"/>
      <c r="DB87" s="109"/>
      <c r="DC87" s="109"/>
      <c r="DD87" s="109"/>
      <c r="DE87" s="109"/>
      <c r="DF87" s="109"/>
      <c r="DG87" s="109"/>
      <c r="DH87" s="109"/>
      <c r="DI87" s="109"/>
      <c r="DJ87" s="109"/>
      <c r="DK87" s="109"/>
      <c r="DL87" s="109"/>
      <c r="DM87" s="109"/>
      <c r="DN87" s="109"/>
      <c r="DO87" s="109"/>
      <c r="DP87" s="109"/>
      <c r="DQ87" s="109"/>
      <c r="DR87" s="109"/>
      <c r="DS87" s="109"/>
      <c r="DT87" s="109"/>
      <c r="DU87" s="109"/>
      <c r="DV87" s="109"/>
      <c r="DW87" s="109"/>
      <c r="DX87" s="109"/>
      <c r="DY87" s="109"/>
      <c r="DZ87" s="109"/>
      <c r="EA87" s="109"/>
      <c r="EB87" s="109"/>
      <c r="EC87" s="109"/>
      <c r="ED87" s="109"/>
      <c r="EE87" s="109"/>
      <c r="EF87" s="109"/>
      <c r="EG87" s="109"/>
      <c r="EH87" s="109"/>
      <c r="EI87" s="109"/>
      <c r="EJ87" s="109"/>
      <c r="EK87" s="109"/>
      <c r="EL87" s="109"/>
      <c r="EM87" s="109"/>
      <c r="EN87" s="109"/>
      <c r="EO87" s="109"/>
      <c r="EP87" s="109"/>
      <c r="EQ87" s="109"/>
      <c r="ER87" s="109"/>
      <c r="ES87" s="109"/>
      <c r="ET87" s="109"/>
      <c r="EU87" s="109"/>
      <c r="EV87" s="109"/>
      <c r="EW87" s="109"/>
      <c r="EX87" s="109"/>
      <c r="EY87" s="109"/>
      <c r="EZ87" s="109"/>
      <c r="FA87" s="109"/>
      <c r="FB87" s="109"/>
      <c r="FC87" s="109"/>
      <c r="FD87" s="109"/>
      <c r="FE87" s="109"/>
      <c r="FF87" s="109"/>
      <c r="FG87" s="109"/>
      <c r="FH87" s="109"/>
      <c r="FI87" s="109"/>
      <c r="FJ87" s="109"/>
      <c r="FK87" s="109"/>
      <c r="FL87" s="109"/>
      <c r="FM87" s="109"/>
      <c r="FN87" s="109"/>
      <c r="FO87" s="109"/>
      <c r="FP87" s="109"/>
      <c r="FQ87" s="109"/>
      <c r="FR87" s="109"/>
      <c r="FS87" s="109"/>
      <c r="FT87" s="109"/>
      <c r="FU87" s="109"/>
      <c r="FV87" s="109"/>
      <c r="FW87" s="109"/>
      <c r="FX87" s="109"/>
      <c r="FY87" s="109"/>
      <c r="FZ87" s="109"/>
      <c r="GA87" s="109"/>
      <c r="GB87" s="109"/>
      <c r="GC87" s="109"/>
      <c r="GD87" s="109"/>
      <c r="GE87" s="109"/>
      <c r="GF87" s="109"/>
      <c r="GG87" s="109"/>
      <c r="GH87" s="109"/>
      <c r="GI87" s="109"/>
      <c r="GJ87" s="109"/>
      <c r="GK87" s="109"/>
      <c r="GL87" s="109"/>
      <c r="GM87" s="109"/>
      <c r="GN87" s="109"/>
      <c r="GO87" s="109"/>
      <c r="GP87" s="109"/>
      <c r="GQ87" s="109"/>
      <c r="GR87" s="109"/>
      <c r="GS87" s="109"/>
      <c r="GT87" s="109"/>
      <c r="GU87" s="109"/>
      <c r="GV87" s="109"/>
      <c r="GW87" s="109"/>
      <c r="GX87" s="109"/>
      <c r="GY87" s="109"/>
      <c r="GZ87" s="109"/>
      <c r="HA87" s="109"/>
      <c r="HB87" s="109"/>
      <c r="HC87" s="109"/>
      <c r="HD87" s="109"/>
      <c r="HE87" s="109"/>
      <c r="HF87" s="109"/>
      <c r="HG87" s="109"/>
      <c r="HH87" s="109"/>
      <c r="HI87" s="109"/>
      <c r="HJ87" s="109"/>
      <c r="HK87" s="109"/>
      <c r="HL87" s="109"/>
      <c r="HM87" s="109"/>
      <c r="HN87" s="109"/>
      <c r="HO87" s="109"/>
      <c r="HP87" s="109"/>
      <c r="HQ87" s="109"/>
      <c r="HR87" s="109"/>
      <c r="HS87" s="109"/>
      <c r="HT87" s="109"/>
      <c r="HU87" s="109"/>
      <c r="HV87" s="109"/>
      <c r="HW87" s="109"/>
      <c r="HX87" s="109"/>
      <c r="HY87" s="109"/>
      <c r="HZ87" s="109"/>
      <c r="IA87" s="109"/>
      <c r="IB87" s="109"/>
      <c r="IC87" s="109"/>
      <c r="ID87" s="109"/>
      <c r="IE87" s="109"/>
      <c r="IF87" s="109"/>
      <c r="IG87" s="109"/>
      <c r="IH87" s="109"/>
      <c r="II87" s="109"/>
      <c r="IJ87" s="109"/>
      <c r="IK87" s="109"/>
      <c r="IL87" s="109"/>
      <c r="IM87" s="109"/>
      <c r="IN87" s="109"/>
      <c r="IO87" s="109"/>
      <c r="IP87" s="109"/>
      <c r="IQ87" s="109"/>
      <c r="IR87" s="109"/>
      <c r="IS87" s="109"/>
      <c r="IT87" s="109"/>
      <c r="IU87" s="109"/>
      <c r="IV87" s="109"/>
    </row>
    <row r="88" spans="1:256" ht="12.5">
      <c r="B88" s="65">
        <v>1</v>
      </c>
      <c r="C88" s="66">
        <f t="shared" si="3"/>
        <v>1</v>
      </c>
      <c r="D88" s="99" t="s">
        <v>70</v>
      </c>
      <c r="E88" s="76" t="s">
        <v>87</v>
      </c>
      <c r="F88" s="99" t="s">
        <v>99</v>
      </c>
      <c r="G88" s="78"/>
      <c r="H88" s="96" t="s">
        <v>126</v>
      </c>
      <c r="I88" s="107" t="s">
        <v>1238</v>
      </c>
      <c r="J88" s="81"/>
      <c r="K88" s="72"/>
      <c r="L88" s="72"/>
      <c r="M88" s="72"/>
      <c r="N88" s="72"/>
      <c r="O88" s="72"/>
      <c r="P88" s="72"/>
      <c r="Q88" s="833"/>
      <c r="R88" s="102"/>
      <c r="S88" s="73"/>
      <c r="T88" s="102"/>
      <c r="U88" s="103"/>
      <c r="V88" s="104"/>
    </row>
    <row r="89" spans="1:256" ht="12.5">
      <c r="B89" s="65">
        <v>1</v>
      </c>
      <c r="C89" s="66">
        <f t="shared" si="3"/>
        <v>1</v>
      </c>
      <c r="D89" s="663" t="s">
        <v>90</v>
      </c>
      <c r="E89" s="248" t="s">
        <v>87</v>
      </c>
      <c r="F89" s="663" t="s">
        <v>90</v>
      </c>
      <c r="G89" s="78"/>
      <c r="H89" s="96" t="s">
        <v>119</v>
      </c>
      <c r="I89" s="107" t="s">
        <v>1239</v>
      </c>
      <c r="J89" s="81"/>
      <c r="K89" s="72"/>
      <c r="L89" s="72"/>
      <c r="M89" s="72"/>
      <c r="N89" s="72"/>
      <c r="O89" s="72"/>
      <c r="P89" s="72"/>
      <c r="Q89" s="833"/>
      <c r="R89" s="102"/>
      <c r="S89" s="73"/>
      <c r="T89" s="102"/>
      <c r="U89" s="103"/>
      <c r="V89" s="104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  <c r="FE89" s="55"/>
      <c r="FF89" s="55"/>
      <c r="FG89" s="55"/>
      <c r="FH89" s="55"/>
      <c r="FI89" s="55"/>
      <c r="FJ89" s="55"/>
      <c r="FK89" s="55"/>
      <c r="FL89" s="55"/>
      <c r="FM89" s="55"/>
      <c r="FN89" s="55"/>
      <c r="FO89" s="55"/>
      <c r="FP89" s="55"/>
      <c r="FQ89" s="55"/>
      <c r="FR89" s="55"/>
      <c r="FS89" s="55"/>
      <c r="FT89" s="55"/>
      <c r="FU89" s="55"/>
      <c r="FV89" s="55"/>
      <c r="FW89" s="55"/>
      <c r="FX89" s="55"/>
      <c r="FY89" s="55"/>
      <c r="FZ89" s="55"/>
      <c r="GA89" s="55"/>
      <c r="GB89" s="55"/>
      <c r="GC89" s="55"/>
      <c r="GD89" s="55"/>
      <c r="GE89" s="55"/>
      <c r="GF89" s="55"/>
      <c r="GG89" s="55"/>
      <c r="GH89" s="55"/>
      <c r="GI89" s="55"/>
      <c r="GJ89" s="55"/>
      <c r="GK89" s="55"/>
      <c r="GL89" s="55"/>
      <c r="GM89" s="55"/>
      <c r="GN89" s="55"/>
      <c r="GO89" s="55"/>
      <c r="GP89" s="55"/>
      <c r="GQ89" s="55"/>
      <c r="GR89" s="55"/>
      <c r="GS89" s="55"/>
      <c r="GT89" s="55"/>
      <c r="GU89" s="55"/>
      <c r="GV89" s="55"/>
      <c r="GW89" s="55"/>
      <c r="GX89" s="55"/>
      <c r="GY89" s="55"/>
      <c r="GZ89" s="55"/>
      <c r="HA89" s="55"/>
      <c r="HB89" s="55"/>
      <c r="HC89" s="55"/>
      <c r="HD89" s="55"/>
      <c r="HE89" s="55"/>
      <c r="HF89" s="55"/>
      <c r="HG89" s="55"/>
      <c r="HH89" s="55"/>
      <c r="HI89" s="55"/>
      <c r="HJ89" s="55"/>
      <c r="HK89" s="55"/>
      <c r="HL89" s="55"/>
      <c r="HM89" s="55"/>
      <c r="HN89" s="55"/>
      <c r="HO89" s="55"/>
      <c r="HP89" s="55"/>
      <c r="HQ89" s="55"/>
      <c r="HR89" s="55"/>
      <c r="HS89" s="55"/>
      <c r="HT89" s="55"/>
      <c r="HU89" s="55"/>
      <c r="HV89" s="55"/>
      <c r="HW89" s="55"/>
      <c r="HX89" s="55"/>
      <c r="HY89" s="55"/>
      <c r="HZ89" s="55"/>
      <c r="IA89" s="55"/>
      <c r="IB89" s="55"/>
      <c r="IC89" s="55"/>
      <c r="ID89" s="55"/>
      <c r="IE89" s="55"/>
      <c r="IF89" s="55"/>
      <c r="IG89" s="55"/>
      <c r="IH89" s="55"/>
      <c r="II89" s="55"/>
      <c r="IJ89" s="55"/>
      <c r="IK89" s="55"/>
      <c r="IL89" s="55"/>
      <c r="IM89" s="55"/>
      <c r="IN89" s="55"/>
      <c r="IO89" s="55"/>
      <c r="IP89" s="55"/>
      <c r="IQ89" s="55"/>
      <c r="IR89" s="55"/>
      <c r="IS89" s="55"/>
      <c r="IT89" s="55"/>
      <c r="IU89" s="55"/>
      <c r="IV89" s="55"/>
    </row>
    <row r="90" spans="1:256" ht="12.5">
      <c r="B90" s="65">
        <v>1</v>
      </c>
      <c r="C90" s="66">
        <f t="shared" si="3"/>
        <v>1</v>
      </c>
      <c r="D90" s="76" t="s">
        <v>87</v>
      </c>
      <c r="E90" s="76" t="s">
        <v>87</v>
      </c>
      <c r="F90" s="76" t="s">
        <v>68</v>
      </c>
      <c r="G90" s="78"/>
      <c r="H90" s="96" t="s">
        <v>88</v>
      </c>
      <c r="I90" s="107" t="s">
        <v>1240</v>
      </c>
      <c r="J90" s="81"/>
      <c r="K90" s="72"/>
      <c r="L90" s="72"/>
      <c r="M90" s="72"/>
      <c r="N90" s="72"/>
      <c r="O90" s="72"/>
      <c r="P90" s="72"/>
      <c r="Q90" s="833"/>
      <c r="R90" s="102"/>
      <c r="S90" s="73"/>
      <c r="T90" s="102"/>
      <c r="U90" s="103"/>
      <c r="V90" s="104"/>
    </row>
    <row r="91" spans="1:256" ht="12.5">
      <c r="B91" s="65">
        <v>1</v>
      </c>
      <c r="C91" s="66">
        <f t="shared" si="3"/>
        <v>1</v>
      </c>
      <c r="D91" s="656" t="s">
        <v>99</v>
      </c>
      <c r="E91" s="658" t="s">
        <v>68</v>
      </c>
      <c r="F91" s="658" t="s">
        <v>68</v>
      </c>
      <c r="G91" s="78"/>
      <c r="H91" s="96" t="s">
        <v>126</v>
      </c>
      <c r="I91" s="107" t="s">
        <v>1241</v>
      </c>
      <c r="J91" s="81"/>
      <c r="K91" s="72"/>
      <c r="L91" s="72"/>
      <c r="M91" s="72"/>
      <c r="N91" s="72"/>
      <c r="O91" s="72"/>
      <c r="P91" s="72"/>
      <c r="Q91" s="833"/>
      <c r="R91" s="102"/>
      <c r="S91" s="73"/>
      <c r="T91" s="102"/>
      <c r="U91" s="103"/>
      <c r="V91" s="104"/>
      <c r="W91" s="320"/>
      <c r="X91" s="320"/>
      <c r="Y91" s="320"/>
      <c r="Z91" s="320"/>
      <c r="AA91" s="320"/>
      <c r="AB91" s="320"/>
      <c r="AC91" s="320"/>
      <c r="AD91" s="320"/>
      <c r="AE91" s="320"/>
      <c r="AF91" s="320"/>
      <c r="AG91" s="320"/>
      <c r="AH91" s="320"/>
      <c r="AI91" s="320"/>
      <c r="AJ91" s="320"/>
      <c r="AK91" s="320"/>
      <c r="AL91" s="320"/>
      <c r="AM91" s="320"/>
      <c r="AN91" s="320"/>
      <c r="AO91" s="320"/>
      <c r="AP91" s="320"/>
      <c r="AQ91" s="320"/>
      <c r="AR91" s="320"/>
      <c r="AS91" s="320"/>
      <c r="AT91" s="320"/>
      <c r="AU91" s="320"/>
      <c r="AV91" s="320"/>
      <c r="AW91" s="320"/>
      <c r="AX91" s="320"/>
      <c r="AY91" s="320"/>
      <c r="AZ91" s="320"/>
      <c r="BA91" s="320"/>
      <c r="BB91" s="320"/>
      <c r="BC91" s="320"/>
      <c r="BD91" s="320"/>
      <c r="BE91" s="320"/>
      <c r="BF91" s="320"/>
      <c r="BG91" s="320"/>
      <c r="BH91" s="320"/>
      <c r="BI91" s="320"/>
      <c r="BJ91" s="320"/>
      <c r="BK91" s="320"/>
      <c r="BL91" s="320"/>
      <c r="BM91" s="320"/>
      <c r="BN91" s="320"/>
      <c r="BO91" s="320"/>
      <c r="BP91" s="320"/>
      <c r="BQ91" s="320"/>
      <c r="BR91" s="320"/>
      <c r="BS91" s="320"/>
      <c r="BT91" s="320"/>
      <c r="BU91" s="320"/>
      <c r="BV91" s="320"/>
      <c r="BW91" s="320"/>
      <c r="BX91" s="320"/>
      <c r="BY91" s="320"/>
      <c r="BZ91" s="320"/>
      <c r="CA91" s="320"/>
      <c r="CB91" s="320"/>
      <c r="CC91" s="320"/>
      <c r="CD91" s="320"/>
      <c r="CE91" s="320"/>
      <c r="CF91" s="320"/>
      <c r="CG91" s="320"/>
      <c r="CH91" s="320"/>
      <c r="CI91" s="320"/>
      <c r="CJ91" s="320"/>
      <c r="CK91" s="320"/>
      <c r="CL91" s="320"/>
      <c r="CM91" s="320"/>
      <c r="CN91" s="320"/>
      <c r="CO91" s="320"/>
      <c r="CP91" s="320"/>
      <c r="CQ91" s="320"/>
      <c r="CR91" s="320"/>
      <c r="CS91" s="320"/>
      <c r="CT91" s="320"/>
      <c r="CU91" s="320"/>
      <c r="CV91" s="320"/>
      <c r="CW91" s="320"/>
      <c r="CX91" s="320"/>
      <c r="CY91" s="320"/>
      <c r="CZ91" s="320"/>
      <c r="DA91" s="320"/>
      <c r="DB91" s="320"/>
      <c r="DC91" s="320"/>
      <c r="DD91" s="320"/>
      <c r="DE91" s="320"/>
      <c r="DF91" s="320"/>
      <c r="DG91" s="320"/>
      <c r="DH91" s="320"/>
      <c r="DI91" s="320"/>
      <c r="DJ91" s="320"/>
      <c r="DK91" s="320"/>
      <c r="DL91" s="320"/>
      <c r="DM91" s="320"/>
      <c r="DN91" s="320"/>
      <c r="DO91" s="320"/>
      <c r="DP91" s="320"/>
      <c r="DQ91" s="320"/>
      <c r="DR91" s="320"/>
      <c r="DS91" s="320"/>
      <c r="DT91" s="320"/>
      <c r="DU91" s="320"/>
      <c r="DV91" s="320"/>
      <c r="DW91" s="320"/>
      <c r="DX91" s="320"/>
      <c r="DY91" s="320"/>
      <c r="DZ91" s="320"/>
      <c r="EA91" s="320"/>
      <c r="EB91" s="320"/>
      <c r="EC91" s="320"/>
      <c r="ED91" s="320"/>
      <c r="EE91" s="320"/>
      <c r="EF91" s="320"/>
      <c r="EG91" s="320"/>
      <c r="EH91" s="320"/>
      <c r="EI91" s="320"/>
      <c r="EJ91" s="320"/>
      <c r="EK91" s="320"/>
      <c r="EL91" s="320"/>
      <c r="EM91" s="320"/>
      <c r="EN91" s="320"/>
      <c r="EO91" s="320"/>
      <c r="EP91" s="320"/>
      <c r="EQ91" s="320"/>
      <c r="ER91" s="320"/>
      <c r="ES91" s="320"/>
      <c r="ET91" s="320"/>
      <c r="EU91" s="320"/>
      <c r="EV91" s="320"/>
      <c r="EW91" s="320"/>
      <c r="EX91" s="320"/>
      <c r="EY91" s="320"/>
      <c r="EZ91" s="320"/>
      <c r="FA91" s="320"/>
      <c r="FB91" s="320"/>
      <c r="FC91" s="320"/>
      <c r="FD91" s="320"/>
      <c r="FE91" s="320"/>
      <c r="FF91" s="320"/>
      <c r="FG91" s="320"/>
      <c r="FH91" s="320"/>
      <c r="FI91" s="320"/>
      <c r="FJ91" s="320"/>
      <c r="FK91" s="320"/>
      <c r="FL91" s="320"/>
      <c r="FM91" s="320"/>
      <c r="FN91" s="320"/>
      <c r="FO91" s="320"/>
      <c r="FP91" s="320"/>
      <c r="FQ91" s="320"/>
      <c r="FR91" s="320"/>
      <c r="FS91" s="320"/>
      <c r="FT91" s="320"/>
      <c r="FU91" s="320"/>
      <c r="FV91" s="320"/>
      <c r="FW91" s="320"/>
      <c r="FX91" s="320"/>
      <c r="FY91" s="320"/>
      <c r="FZ91" s="320"/>
      <c r="GA91" s="320"/>
      <c r="GB91" s="320"/>
      <c r="GC91" s="320"/>
      <c r="GD91" s="320"/>
      <c r="GE91" s="320"/>
      <c r="GF91" s="320"/>
      <c r="GG91" s="320"/>
      <c r="GH91" s="320"/>
      <c r="GI91" s="320"/>
      <c r="GJ91" s="320"/>
      <c r="GK91" s="320"/>
      <c r="GL91" s="320"/>
      <c r="GM91" s="320"/>
      <c r="GN91" s="320"/>
      <c r="GO91" s="320"/>
      <c r="GP91" s="320"/>
      <c r="GQ91" s="320"/>
      <c r="GR91" s="320"/>
      <c r="GS91" s="320"/>
      <c r="GT91" s="320"/>
      <c r="GU91" s="320"/>
      <c r="GV91" s="320"/>
      <c r="GW91" s="320"/>
      <c r="GX91" s="320"/>
      <c r="GY91" s="320"/>
      <c r="GZ91" s="320"/>
      <c r="HA91" s="320"/>
      <c r="HB91" s="320"/>
      <c r="HC91" s="320"/>
      <c r="HD91" s="320"/>
      <c r="HE91" s="320"/>
      <c r="HF91" s="320"/>
      <c r="HG91" s="320"/>
      <c r="HH91" s="320"/>
      <c r="HI91" s="320"/>
      <c r="HJ91" s="320"/>
      <c r="HK91" s="320"/>
      <c r="HL91" s="320"/>
      <c r="HM91" s="320"/>
      <c r="HN91" s="320"/>
      <c r="HO91" s="320"/>
      <c r="HP91" s="320"/>
      <c r="HQ91" s="320"/>
      <c r="HR91" s="320"/>
      <c r="HS91" s="320"/>
      <c r="HT91" s="320"/>
      <c r="HU91" s="320"/>
      <c r="HV91" s="320"/>
      <c r="HW91" s="320"/>
      <c r="HX91" s="320"/>
      <c r="HY91" s="320"/>
      <c r="HZ91" s="320"/>
      <c r="IA91" s="320"/>
      <c r="IB91" s="320"/>
      <c r="IC91" s="320"/>
      <c r="ID91" s="320"/>
      <c r="IE91" s="320"/>
      <c r="IF91" s="320"/>
      <c r="IG91" s="320"/>
      <c r="IH91" s="320"/>
      <c r="II91" s="320"/>
      <c r="IJ91" s="320"/>
      <c r="IK91" s="320"/>
      <c r="IL91" s="320"/>
      <c r="IM91" s="320"/>
      <c r="IN91" s="320"/>
      <c r="IO91" s="320"/>
      <c r="IP91" s="320"/>
      <c r="IQ91" s="320"/>
      <c r="IR91" s="320"/>
      <c r="IS91" s="320"/>
      <c r="IT91" s="320"/>
      <c r="IU91" s="320"/>
      <c r="IV91" s="320"/>
    </row>
    <row r="92" spans="1:256" ht="12.5">
      <c r="B92" s="65">
        <v>1</v>
      </c>
      <c r="C92" s="66">
        <f t="shared" si="3"/>
        <v>1</v>
      </c>
      <c r="D92" s="77" t="s">
        <v>90</v>
      </c>
      <c r="E92" s="76" t="s">
        <v>87</v>
      </c>
      <c r="F92" s="77" t="s">
        <v>90</v>
      </c>
      <c r="G92" s="78"/>
      <c r="H92" s="96" t="s">
        <v>129</v>
      </c>
      <c r="I92" s="107" t="s">
        <v>1242</v>
      </c>
      <c r="J92" s="81"/>
      <c r="K92" s="72"/>
      <c r="L92" s="72"/>
      <c r="M92" s="72"/>
      <c r="N92" s="72"/>
      <c r="O92" s="72"/>
      <c r="P92" s="72"/>
      <c r="Q92" s="833"/>
      <c r="R92" s="102"/>
      <c r="S92" s="73"/>
      <c r="T92" s="102"/>
      <c r="U92" s="103"/>
      <c r="V92" s="104"/>
    </row>
    <row r="93" spans="1:256" ht="12.5">
      <c r="B93" s="65">
        <v>1</v>
      </c>
      <c r="C93" s="66">
        <f t="shared" si="3"/>
        <v>1</v>
      </c>
      <c r="D93" s="99" t="s">
        <v>70</v>
      </c>
      <c r="E93" s="76" t="s">
        <v>87</v>
      </c>
      <c r="F93" s="77" t="s">
        <v>90</v>
      </c>
      <c r="G93" s="78"/>
      <c r="H93" s="96" t="s">
        <v>122</v>
      </c>
      <c r="I93" s="107" t="s">
        <v>1243</v>
      </c>
      <c r="J93" s="81"/>
      <c r="K93" s="72"/>
      <c r="L93" s="72"/>
      <c r="M93" s="72"/>
      <c r="N93" s="72"/>
      <c r="O93" s="72"/>
      <c r="P93" s="72"/>
      <c r="Q93" s="833"/>
      <c r="R93" s="102"/>
      <c r="S93" s="73"/>
      <c r="T93" s="102"/>
      <c r="U93" s="103"/>
      <c r="V93" s="104"/>
    </row>
    <row r="94" spans="1:256" ht="12.5">
      <c r="A94" s="305"/>
      <c r="B94" s="65">
        <v>1</v>
      </c>
      <c r="C94" s="66">
        <f>IF(E94="A",4,IF(E94="B",3,IF(E94="C",2,IF(E94="D",1,0))))</f>
        <v>4</v>
      </c>
      <c r="D94" s="77" t="s">
        <v>90</v>
      </c>
      <c r="E94" s="76" t="s">
        <v>68</v>
      </c>
      <c r="F94" s="76" t="s">
        <v>68</v>
      </c>
      <c r="G94" s="78"/>
      <c r="H94" s="96" t="s">
        <v>122</v>
      </c>
      <c r="I94" s="107" t="s">
        <v>1244</v>
      </c>
      <c r="J94" s="81" t="s">
        <v>10</v>
      </c>
      <c r="K94" s="72"/>
      <c r="L94" s="72"/>
      <c r="M94" s="72"/>
      <c r="N94" s="72"/>
      <c r="O94" s="72"/>
      <c r="P94" s="72"/>
      <c r="Q94" s="833"/>
      <c r="R94" s="102"/>
      <c r="S94" s="73"/>
      <c r="T94" s="102"/>
      <c r="U94" s="103"/>
      <c r="V94" s="104"/>
    </row>
    <row r="95" spans="1:256" s="55" customFormat="1" ht="12.5">
      <c r="A95" s="217"/>
      <c r="B95" s="65">
        <v>1</v>
      </c>
      <c r="C95" s="66">
        <f t="shared" ref="C95:C102" si="4">IF(E95="A",1,IF(E95="B",1,0))</f>
        <v>0</v>
      </c>
      <c r="D95" s="76" t="s">
        <v>87</v>
      </c>
      <c r="E95" s="99" t="s">
        <v>99</v>
      </c>
      <c r="F95" s="77" t="s">
        <v>90</v>
      </c>
      <c r="G95" s="78"/>
      <c r="H95" s="96" t="s">
        <v>94</v>
      </c>
      <c r="I95" s="107" t="s">
        <v>1245</v>
      </c>
      <c r="J95" s="81"/>
      <c r="K95" s="72"/>
      <c r="L95" s="72"/>
      <c r="M95" s="72"/>
      <c r="N95" s="72"/>
      <c r="O95" s="72"/>
      <c r="P95" s="72"/>
      <c r="Q95" s="833"/>
      <c r="R95" s="102"/>
      <c r="S95" s="73"/>
      <c r="T95" s="102"/>
      <c r="U95" s="103"/>
      <c r="V95" s="104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  <c r="BD95" s="109"/>
      <c r="BE95" s="109"/>
      <c r="BF95" s="109"/>
      <c r="BG95" s="109"/>
      <c r="BH95" s="109"/>
      <c r="BI95" s="109"/>
      <c r="BJ95" s="109"/>
      <c r="BK95" s="109"/>
      <c r="BL95" s="109"/>
      <c r="BM95" s="109"/>
      <c r="BN95" s="109"/>
      <c r="BO95" s="109"/>
      <c r="BP95" s="109"/>
      <c r="BQ95" s="109"/>
      <c r="BR95" s="109"/>
      <c r="BS95" s="109"/>
      <c r="BT95" s="109"/>
      <c r="BU95" s="109"/>
      <c r="BV95" s="109"/>
      <c r="BW95" s="109"/>
      <c r="BX95" s="109"/>
      <c r="BY95" s="109"/>
      <c r="BZ95" s="109"/>
      <c r="CA95" s="109"/>
      <c r="CB95" s="109"/>
      <c r="CC95" s="109"/>
      <c r="CD95" s="109"/>
      <c r="CE95" s="109"/>
      <c r="CF95" s="109"/>
      <c r="CG95" s="109"/>
      <c r="CH95" s="109"/>
      <c r="CI95" s="109"/>
      <c r="CJ95" s="109"/>
      <c r="CK95" s="109"/>
      <c r="CL95" s="109"/>
      <c r="CM95" s="109"/>
      <c r="CN95" s="109"/>
      <c r="CO95" s="109"/>
      <c r="CP95" s="109"/>
      <c r="CQ95" s="109"/>
      <c r="CR95" s="109"/>
      <c r="CS95" s="109"/>
      <c r="CT95" s="109"/>
      <c r="CU95" s="109"/>
      <c r="CV95" s="109"/>
      <c r="CW95" s="109"/>
      <c r="CX95" s="109"/>
      <c r="CY95" s="109"/>
      <c r="CZ95" s="109"/>
      <c r="DA95" s="109"/>
      <c r="DB95" s="109"/>
      <c r="DC95" s="109"/>
      <c r="DD95" s="109"/>
      <c r="DE95" s="109"/>
      <c r="DF95" s="109"/>
      <c r="DG95" s="109"/>
      <c r="DH95" s="109"/>
      <c r="DI95" s="109"/>
      <c r="DJ95" s="109"/>
      <c r="DK95" s="109"/>
      <c r="DL95" s="109"/>
      <c r="DM95" s="109"/>
      <c r="DN95" s="109"/>
      <c r="DO95" s="109"/>
      <c r="DP95" s="109"/>
      <c r="DQ95" s="109"/>
      <c r="DR95" s="109"/>
      <c r="DS95" s="109"/>
      <c r="DT95" s="109"/>
      <c r="DU95" s="109"/>
      <c r="DV95" s="109"/>
      <c r="DW95" s="109"/>
      <c r="DX95" s="109"/>
      <c r="DY95" s="109"/>
      <c r="DZ95" s="109"/>
      <c r="EA95" s="109"/>
      <c r="EB95" s="109"/>
      <c r="EC95" s="109"/>
      <c r="ED95" s="109"/>
      <c r="EE95" s="109"/>
      <c r="EF95" s="109"/>
      <c r="EG95" s="109"/>
      <c r="EH95" s="109"/>
      <c r="EI95" s="109"/>
      <c r="EJ95" s="109"/>
      <c r="EK95" s="109"/>
      <c r="EL95" s="109"/>
      <c r="EM95" s="109"/>
      <c r="EN95" s="109"/>
      <c r="EO95" s="109"/>
      <c r="EP95" s="109"/>
      <c r="EQ95" s="109"/>
      <c r="ER95" s="109"/>
      <c r="ES95" s="109"/>
      <c r="ET95" s="109"/>
      <c r="EU95" s="109"/>
      <c r="EV95" s="109"/>
      <c r="EW95" s="109"/>
      <c r="EX95" s="109"/>
      <c r="EY95" s="109"/>
      <c r="EZ95" s="109"/>
      <c r="FA95" s="109"/>
      <c r="FB95" s="109"/>
      <c r="FC95" s="109"/>
      <c r="FD95" s="109"/>
      <c r="FE95" s="109"/>
      <c r="FF95" s="109"/>
      <c r="FG95" s="109"/>
      <c r="FH95" s="109"/>
      <c r="FI95" s="109"/>
      <c r="FJ95" s="109"/>
      <c r="FK95" s="109"/>
      <c r="FL95" s="109"/>
      <c r="FM95" s="109"/>
      <c r="FN95" s="109"/>
      <c r="FO95" s="109"/>
      <c r="FP95" s="109"/>
      <c r="FQ95" s="109"/>
      <c r="FR95" s="109"/>
      <c r="FS95" s="109"/>
      <c r="FT95" s="109"/>
      <c r="FU95" s="109"/>
      <c r="FV95" s="109"/>
      <c r="FW95" s="109"/>
      <c r="FX95" s="109"/>
      <c r="FY95" s="109"/>
      <c r="FZ95" s="109"/>
      <c r="GA95" s="109"/>
      <c r="GB95" s="109"/>
      <c r="GC95" s="109"/>
      <c r="GD95" s="109"/>
      <c r="GE95" s="109"/>
      <c r="GF95" s="109"/>
      <c r="GG95" s="109"/>
      <c r="GH95" s="109"/>
      <c r="GI95" s="109"/>
      <c r="GJ95" s="109"/>
      <c r="GK95" s="109"/>
      <c r="GL95" s="109"/>
      <c r="GM95" s="109"/>
      <c r="GN95" s="109"/>
      <c r="GO95" s="109"/>
      <c r="GP95" s="109"/>
      <c r="GQ95" s="109"/>
      <c r="GR95" s="109"/>
      <c r="GS95" s="109"/>
      <c r="GT95" s="109"/>
      <c r="GU95" s="109"/>
      <c r="GV95" s="109"/>
      <c r="GW95" s="109"/>
      <c r="GX95" s="109"/>
      <c r="GY95" s="109"/>
      <c r="GZ95" s="109"/>
      <c r="HA95" s="109"/>
      <c r="HB95" s="109"/>
      <c r="HC95" s="109"/>
      <c r="HD95" s="109"/>
      <c r="HE95" s="109"/>
      <c r="HF95" s="109"/>
      <c r="HG95" s="109"/>
      <c r="HH95" s="109"/>
      <c r="HI95" s="109"/>
      <c r="HJ95" s="109"/>
      <c r="HK95" s="109"/>
      <c r="HL95" s="109"/>
      <c r="HM95" s="109"/>
      <c r="HN95" s="109"/>
      <c r="HO95" s="109"/>
      <c r="HP95" s="109"/>
      <c r="HQ95" s="109"/>
      <c r="HR95" s="109"/>
      <c r="HS95" s="109"/>
      <c r="HT95" s="109"/>
      <c r="HU95" s="109"/>
      <c r="HV95" s="109"/>
      <c r="HW95" s="109"/>
      <c r="HX95" s="109"/>
      <c r="HY95" s="109"/>
      <c r="HZ95" s="109"/>
      <c r="IA95" s="109"/>
      <c r="IB95" s="109"/>
      <c r="IC95" s="109"/>
      <c r="ID95" s="109"/>
      <c r="IE95" s="109"/>
      <c r="IF95" s="109"/>
      <c r="IG95" s="109"/>
      <c r="IH95" s="109"/>
      <c r="II95" s="109"/>
      <c r="IJ95" s="109"/>
      <c r="IK95" s="109"/>
      <c r="IL95" s="109"/>
      <c r="IM95" s="109"/>
      <c r="IN95" s="109"/>
      <c r="IO95" s="109"/>
      <c r="IP95" s="109"/>
      <c r="IQ95" s="109"/>
      <c r="IR95" s="109"/>
      <c r="IS95" s="109"/>
      <c r="IT95" s="109"/>
      <c r="IU95" s="109"/>
      <c r="IV95" s="109"/>
    </row>
    <row r="96" spans="1:256" ht="12.5">
      <c r="A96"/>
      <c r="B96" s="65">
        <v>1</v>
      </c>
      <c r="C96" s="66">
        <f t="shared" si="4"/>
        <v>0</v>
      </c>
      <c r="D96" s="77" t="s">
        <v>90</v>
      </c>
      <c r="E96" s="77" t="s">
        <v>90</v>
      </c>
      <c r="F96" s="76" t="s">
        <v>68</v>
      </c>
      <c r="G96" s="78"/>
      <c r="H96" s="96" t="s">
        <v>220</v>
      </c>
      <c r="I96" s="107" t="s">
        <v>1246</v>
      </c>
      <c r="J96" s="81"/>
      <c r="K96" s="72"/>
      <c r="L96" s="72"/>
      <c r="M96" s="72"/>
      <c r="N96" s="72"/>
      <c r="O96" s="72"/>
      <c r="P96" s="72"/>
      <c r="Q96" s="833"/>
      <c r="R96" s="102"/>
      <c r="S96" s="73"/>
      <c r="T96" s="102"/>
      <c r="U96" s="103"/>
      <c r="V96" s="104"/>
    </row>
    <row r="97" spans="1:256" ht="12.5">
      <c r="A97" s="305"/>
      <c r="B97" s="65">
        <v>1</v>
      </c>
      <c r="C97" s="66">
        <f t="shared" si="4"/>
        <v>1</v>
      </c>
      <c r="D97" s="77" t="s">
        <v>90</v>
      </c>
      <c r="E97" s="76" t="s">
        <v>68</v>
      </c>
      <c r="F97" s="99" t="s">
        <v>70</v>
      </c>
      <c r="G97" s="78"/>
      <c r="H97" s="96" t="s">
        <v>126</v>
      </c>
      <c r="I97" s="107" t="s">
        <v>1247</v>
      </c>
      <c r="J97" s="81"/>
      <c r="K97" s="72"/>
      <c r="L97" s="72"/>
      <c r="M97" s="72"/>
      <c r="N97" s="72"/>
      <c r="O97" s="72"/>
      <c r="P97" s="72"/>
      <c r="Q97" s="833"/>
      <c r="R97" s="102"/>
      <c r="S97" s="73"/>
      <c r="T97" s="102"/>
      <c r="U97" s="103"/>
      <c r="V97" s="104"/>
      <c r="W97"/>
      <c r="X97" s="123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ht="12.5">
      <c r="B98" s="65">
        <v>1</v>
      </c>
      <c r="C98" s="66">
        <f t="shared" si="4"/>
        <v>1</v>
      </c>
      <c r="D98" s="658" t="s">
        <v>68</v>
      </c>
      <c r="E98" s="658" t="s">
        <v>68</v>
      </c>
      <c r="F98" s="658" t="s">
        <v>87</v>
      </c>
      <c r="G98" s="78"/>
      <c r="H98" s="96" t="s">
        <v>126</v>
      </c>
      <c r="I98" s="107" t="s">
        <v>1248</v>
      </c>
      <c r="J98" s="81"/>
      <c r="K98" s="72"/>
      <c r="L98" s="72"/>
      <c r="M98" s="72"/>
      <c r="N98" s="72"/>
      <c r="O98" s="72"/>
      <c r="P98" s="72"/>
      <c r="Q98" s="833"/>
      <c r="R98" s="102"/>
      <c r="S98" s="73"/>
      <c r="T98" s="102"/>
      <c r="U98" s="103"/>
      <c r="V98" s="104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ht="12.5">
      <c r="B99" s="65">
        <v>1</v>
      </c>
      <c r="C99" s="66">
        <f t="shared" si="4"/>
        <v>1</v>
      </c>
      <c r="D99" s="664" t="s">
        <v>90</v>
      </c>
      <c r="E99" s="665" t="s">
        <v>87</v>
      </c>
      <c r="F99" s="664" t="s">
        <v>90</v>
      </c>
      <c r="G99" s="78"/>
      <c r="H99" s="96" t="s">
        <v>129</v>
      </c>
      <c r="I99" s="107" t="s">
        <v>1249</v>
      </c>
      <c r="J99" s="81"/>
      <c r="K99" s="72"/>
      <c r="L99" s="72"/>
      <c r="M99" s="72"/>
      <c r="N99" s="72"/>
      <c r="O99" s="72"/>
      <c r="P99" s="72"/>
      <c r="Q99" s="833"/>
      <c r="R99" s="102"/>
      <c r="S99" s="73"/>
      <c r="T99" s="102"/>
      <c r="U99" s="103"/>
      <c r="V99" s="104"/>
    </row>
    <row r="100" spans="1:256" ht="12.5">
      <c r="B100" s="65">
        <v>1</v>
      </c>
      <c r="C100" s="66">
        <f t="shared" si="4"/>
        <v>1</v>
      </c>
      <c r="D100" s="76" t="s">
        <v>87</v>
      </c>
      <c r="E100" s="76" t="s">
        <v>68</v>
      </c>
      <c r="F100" s="76" t="s">
        <v>68</v>
      </c>
      <c r="G100" s="78"/>
      <c r="H100" s="96" t="s">
        <v>1222</v>
      </c>
      <c r="I100" s="107" t="s">
        <v>1250</v>
      </c>
      <c r="J100" s="81"/>
      <c r="K100" s="72"/>
      <c r="L100" s="72"/>
      <c r="M100" s="72"/>
      <c r="N100" s="72"/>
      <c r="O100" s="72"/>
      <c r="P100" s="72"/>
      <c r="Q100" s="833"/>
      <c r="R100" s="102"/>
      <c r="S100" s="73"/>
      <c r="T100" s="102"/>
      <c r="U100" s="103"/>
      <c r="V100" s="104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  <c r="CR100" s="55"/>
      <c r="CS100" s="55"/>
      <c r="CT100" s="55"/>
      <c r="CU100" s="55"/>
      <c r="CV100" s="55"/>
      <c r="CW100" s="55"/>
      <c r="CX100" s="55"/>
      <c r="CY100" s="55"/>
      <c r="CZ100" s="55"/>
      <c r="DA100" s="55"/>
      <c r="DB100" s="55"/>
      <c r="DC100" s="55"/>
      <c r="DD100" s="55"/>
      <c r="DE100" s="55"/>
      <c r="DF100" s="55"/>
      <c r="DG100" s="55"/>
      <c r="DH100" s="55"/>
      <c r="DI100" s="55"/>
      <c r="DJ100" s="55"/>
      <c r="DK100" s="55"/>
      <c r="DL100" s="55"/>
      <c r="DM100" s="55"/>
      <c r="DN100" s="55"/>
      <c r="DO100" s="55"/>
      <c r="DP100" s="55"/>
      <c r="DQ100" s="55"/>
      <c r="DR100" s="55"/>
      <c r="DS100" s="55"/>
      <c r="DT100" s="55"/>
      <c r="DU100" s="55"/>
      <c r="DV100" s="55"/>
      <c r="DW100" s="55"/>
      <c r="DX100" s="55"/>
      <c r="DY100" s="55"/>
      <c r="DZ100" s="55"/>
      <c r="EA100" s="55"/>
      <c r="EB100" s="55"/>
      <c r="EC100" s="55"/>
      <c r="ED100" s="55"/>
      <c r="EE100" s="55"/>
      <c r="EF100" s="55"/>
      <c r="EG100" s="55"/>
      <c r="EH100" s="55"/>
      <c r="EI100" s="55"/>
      <c r="EJ100" s="55"/>
      <c r="EK100" s="55"/>
      <c r="EL100" s="55"/>
      <c r="EM100" s="55"/>
      <c r="EN100" s="55"/>
      <c r="EO100" s="55"/>
      <c r="EP100" s="55"/>
      <c r="EQ100" s="55"/>
      <c r="ER100" s="55"/>
      <c r="ES100" s="55"/>
      <c r="ET100" s="55"/>
      <c r="EU100" s="55"/>
      <c r="EV100" s="55"/>
      <c r="EW100" s="55"/>
      <c r="EX100" s="55"/>
      <c r="EY100" s="55"/>
      <c r="EZ100" s="55"/>
      <c r="FA100" s="55"/>
      <c r="FB100" s="55"/>
      <c r="FC100" s="55"/>
      <c r="FD100" s="55"/>
      <c r="FE100" s="55"/>
      <c r="FF100" s="55"/>
      <c r="FG100" s="55"/>
      <c r="FH100" s="55"/>
      <c r="FI100" s="55"/>
      <c r="FJ100" s="55"/>
      <c r="FK100" s="55"/>
      <c r="FL100" s="55"/>
      <c r="FM100" s="55"/>
      <c r="FN100" s="55"/>
      <c r="FO100" s="55"/>
      <c r="FP100" s="55"/>
      <c r="FQ100" s="55"/>
      <c r="FR100" s="55"/>
      <c r="FS100" s="55"/>
      <c r="FT100" s="55"/>
      <c r="FU100" s="55"/>
      <c r="FV100" s="55"/>
      <c r="FW100" s="55"/>
      <c r="FX100" s="55"/>
      <c r="FY100" s="55"/>
      <c r="FZ100" s="55"/>
      <c r="GA100" s="55"/>
      <c r="GB100" s="55"/>
      <c r="GC100" s="55"/>
      <c r="GD100" s="55"/>
      <c r="GE100" s="55"/>
      <c r="GF100" s="55"/>
      <c r="GG100" s="55"/>
      <c r="GH100" s="55"/>
      <c r="GI100" s="55"/>
      <c r="GJ100" s="55"/>
      <c r="GK100" s="55"/>
      <c r="GL100" s="55"/>
      <c r="GM100" s="55"/>
      <c r="GN100" s="55"/>
      <c r="GO100" s="55"/>
      <c r="GP100" s="55"/>
      <c r="GQ100" s="55"/>
      <c r="GR100" s="55"/>
      <c r="GS100" s="55"/>
      <c r="GT100" s="55"/>
      <c r="GU100" s="55"/>
      <c r="GV100" s="55"/>
      <c r="GW100" s="55"/>
      <c r="GX100" s="55"/>
      <c r="GY100" s="55"/>
      <c r="GZ100" s="55"/>
      <c r="HA100" s="55"/>
      <c r="HB100" s="55"/>
      <c r="HC100" s="55"/>
      <c r="HD100" s="55"/>
      <c r="HE100" s="55"/>
      <c r="HF100" s="55"/>
      <c r="HG100" s="55"/>
      <c r="HH100" s="55"/>
      <c r="HI100" s="55"/>
      <c r="HJ100" s="55"/>
      <c r="HK100" s="55"/>
      <c r="HL100" s="55"/>
      <c r="HM100" s="55"/>
      <c r="HN100" s="55"/>
      <c r="HO100" s="55"/>
      <c r="HP100" s="55"/>
      <c r="HQ100" s="55"/>
      <c r="HR100" s="55"/>
      <c r="HS100" s="55"/>
      <c r="HT100" s="55"/>
      <c r="HU100" s="55"/>
      <c r="HV100" s="55"/>
      <c r="HW100" s="55"/>
      <c r="HX100" s="55"/>
      <c r="HY100" s="55"/>
      <c r="HZ100" s="55"/>
      <c r="IA100" s="55"/>
      <c r="IB100" s="55"/>
      <c r="IC100" s="55"/>
      <c r="ID100" s="55"/>
      <c r="IE100" s="55"/>
      <c r="IF100" s="55"/>
      <c r="IG100" s="55"/>
      <c r="IH100" s="55"/>
      <c r="II100" s="55"/>
      <c r="IJ100" s="55"/>
      <c r="IK100" s="55"/>
      <c r="IL100" s="55"/>
      <c r="IM100" s="55"/>
      <c r="IN100" s="55"/>
      <c r="IO100" s="55"/>
      <c r="IP100" s="55"/>
      <c r="IQ100" s="55"/>
      <c r="IR100" s="55"/>
      <c r="IS100" s="55"/>
      <c r="IT100" s="55"/>
      <c r="IU100" s="55"/>
      <c r="IV100" s="55"/>
    </row>
    <row r="101" spans="1:256" ht="12.5">
      <c r="A101"/>
      <c r="B101" s="65">
        <v>1</v>
      </c>
      <c r="C101" s="66">
        <f t="shared" si="4"/>
        <v>0</v>
      </c>
      <c r="D101" s="659" t="s">
        <v>90</v>
      </c>
      <c r="E101" s="659" t="s">
        <v>90</v>
      </c>
      <c r="F101" s="656" t="s">
        <v>99</v>
      </c>
      <c r="G101" s="78"/>
      <c r="H101" s="96" t="s">
        <v>119</v>
      </c>
      <c r="I101" s="107" t="s">
        <v>1251</v>
      </c>
      <c r="J101" s="81"/>
      <c r="K101" s="72"/>
      <c r="L101" s="72"/>
      <c r="M101" s="72"/>
      <c r="N101" s="72"/>
      <c r="O101" s="72"/>
      <c r="P101" s="72"/>
      <c r="Q101" s="833"/>
      <c r="R101" s="102"/>
      <c r="S101" s="73"/>
      <c r="T101" s="102"/>
      <c r="U101" s="103"/>
      <c r="V101" s="104"/>
    </row>
    <row r="102" spans="1:256" ht="12.5">
      <c r="B102" s="65">
        <v>1</v>
      </c>
      <c r="C102" s="66">
        <f t="shared" si="4"/>
        <v>0</v>
      </c>
      <c r="D102" s="76" t="s">
        <v>68</v>
      </c>
      <c r="E102" s="99" t="s">
        <v>99</v>
      </c>
      <c r="F102" s="76" t="s">
        <v>87</v>
      </c>
      <c r="G102" s="78"/>
      <c r="H102" s="96" t="s">
        <v>104</v>
      </c>
      <c r="I102" s="107" t="s">
        <v>1252</v>
      </c>
      <c r="J102" s="81"/>
      <c r="K102" s="72"/>
      <c r="L102" s="72"/>
      <c r="M102" s="72"/>
      <c r="N102" s="72"/>
      <c r="O102" s="72"/>
      <c r="P102" s="72"/>
      <c r="Q102" s="833"/>
      <c r="R102" s="102"/>
      <c r="S102" s="73"/>
      <c r="T102" s="102"/>
      <c r="U102" s="103"/>
      <c r="V102" s="104"/>
      <c r="X102" s="85"/>
    </row>
    <row r="103" spans="1:256" s="55" customFormat="1" ht="13.15" customHeight="1">
      <c r="A103" s="217"/>
      <c r="B103" s="65">
        <v>1</v>
      </c>
      <c r="C103" s="66">
        <v>2</v>
      </c>
      <c r="D103" s="76" t="s">
        <v>87</v>
      </c>
      <c r="E103" s="77" t="s">
        <v>90</v>
      </c>
      <c r="F103" s="76" t="s">
        <v>68</v>
      </c>
      <c r="G103" s="78"/>
      <c r="H103" s="96" t="s">
        <v>114</v>
      </c>
      <c r="I103" s="107" t="s">
        <v>590</v>
      </c>
      <c r="J103" s="81" t="s">
        <v>10</v>
      </c>
      <c r="K103" s="72"/>
      <c r="L103" s="72"/>
      <c r="M103" s="72"/>
      <c r="N103" s="72"/>
      <c r="O103" s="72"/>
      <c r="P103" s="72"/>
      <c r="Q103" s="833"/>
      <c r="R103" s="102"/>
      <c r="S103" s="73"/>
      <c r="T103" s="102"/>
      <c r="U103" s="103"/>
      <c r="V103" s="104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/>
      <c r="BK103" s="109"/>
      <c r="BL103" s="109"/>
      <c r="BM103" s="109"/>
      <c r="BN103" s="109"/>
      <c r="BO103" s="109"/>
      <c r="BP103" s="109"/>
      <c r="BQ103" s="109"/>
      <c r="BR103" s="109"/>
      <c r="BS103" s="109"/>
      <c r="BT103" s="109"/>
      <c r="BU103" s="109"/>
      <c r="BV103" s="109"/>
      <c r="BW103" s="109"/>
      <c r="BX103" s="109"/>
      <c r="BY103" s="109"/>
      <c r="BZ103" s="109"/>
      <c r="CA103" s="109"/>
      <c r="CB103" s="109"/>
      <c r="CC103" s="109"/>
      <c r="CD103" s="109"/>
      <c r="CE103" s="109"/>
      <c r="CF103" s="109"/>
      <c r="CG103" s="109"/>
      <c r="CH103" s="109"/>
      <c r="CI103" s="109"/>
      <c r="CJ103" s="109"/>
      <c r="CK103" s="109"/>
      <c r="CL103" s="109"/>
      <c r="CM103" s="109"/>
      <c r="CN103" s="109"/>
      <c r="CO103" s="109"/>
      <c r="CP103" s="109"/>
      <c r="CQ103" s="109"/>
      <c r="CR103" s="109"/>
      <c r="CS103" s="109"/>
      <c r="CT103" s="109"/>
      <c r="CU103" s="109"/>
      <c r="CV103" s="109"/>
      <c r="CW103" s="109"/>
      <c r="CX103" s="109"/>
      <c r="CY103" s="109"/>
      <c r="CZ103" s="109"/>
      <c r="DA103" s="109"/>
      <c r="DB103" s="109"/>
      <c r="DC103" s="109"/>
      <c r="DD103" s="109"/>
      <c r="DE103" s="109"/>
      <c r="DF103" s="109"/>
      <c r="DG103" s="109"/>
      <c r="DH103" s="109"/>
      <c r="DI103" s="109"/>
      <c r="DJ103" s="109"/>
      <c r="DK103" s="109"/>
      <c r="DL103" s="109"/>
      <c r="DM103" s="109"/>
      <c r="DN103" s="109"/>
      <c r="DO103" s="109"/>
      <c r="DP103" s="109"/>
      <c r="DQ103" s="109"/>
      <c r="DR103" s="109"/>
      <c r="DS103" s="109"/>
      <c r="DT103" s="109"/>
      <c r="DU103" s="109"/>
      <c r="DV103" s="109"/>
      <c r="DW103" s="109"/>
      <c r="DX103" s="109"/>
      <c r="DY103" s="109"/>
      <c r="DZ103" s="109"/>
      <c r="EA103" s="109"/>
      <c r="EB103" s="109"/>
      <c r="EC103" s="109"/>
      <c r="ED103" s="109"/>
      <c r="EE103" s="109"/>
      <c r="EF103" s="109"/>
      <c r="EG103" s="109"/>
      <c r="EH103" s="109"/>
      <c r="EI103" s="109"/>
      <c r="EJ103" s="109"/>
      <c r="EK103" s="109"/>
      <c r="EL103" s="109"/>
      <c r="EM103" s="109"/>
      <c r="EN103" s="109"/>
      <c r="EO103" s="109"/>
      <c r="EP103" s="109"/>
      <c r="EQ103" s="109"/>
      <c r="ER103" s="109"/>
      <c r="ES103" s="109"/>
      <c r="ET103" s="109"/>
      <c r="EU103" s="109"/>
      <c r="EV103" s="109"/>
      <c r="EW103" s="109"/>
      <c r="EX103" s="109"/>
      <c r="EY103" s="109"/>
      <c r="EZ103" s="109"/>
      <c r="FA103" s="109"/>
      <c r="FB103" s="109"/>
      <c r="FC103" s="109"/>
      <c r="FD103" s="109"/>
      <c r="FE103" s="109"/>
      <c r="FF103" s="109"/>
      <c r="FG103" s="109"/>
      <c r="FH103" s="109"/>
      <c r="FI103" s="109"/>
      <c r="FJ103" s="109"/>
      <c r="FK103" s="109"/>
      <c r="FL103" s="109"/>
      <c r="FM103" s="109"/>
      <c r="FN103" s="109"/>
      <c r="FO103" s="109"/>
      <c r="FP103" s="109"/>
      <c r="FQ103" s="109"/>
      <c r="FR103" s="109"/>
      <c r="FS103" s="109"/>
      <c r="FT103" s="109"/>
      <c r="FU103" s="109"/>
      <c r="FV103" s="109"/>
      <c r="FW103" s="109"/>
      <c r="FX103" s="109"/>
      <c r="FY103" s="109"/>
      <c r="FZ103" s="109"/>
      <c r="GA103" s="109"/>
      <c r="GB103" s="109"/>
      <c r="GC103" s="109"/>
      <c r="GD103" s="109"/>
      <c r="GE103" s="109"/>
      <c r="GF103" s="109"/>
      <c r="GG103" s="109"/>
      <c r="GH103" s="109"/>
      <c r="GI103" s="109"/>
      <c r="GJ103" s="109"/>
      <c r="GK103" s="109"/>
      <c r="GL103" s="109"/>
      <c r="GM103" s="109"/>
      <c r="GN103" s="109"/>
      <c r="GO103" s="109"/>
      <c r="GP103" s="109"/>
      <c r="GQ103" s="109"/>
      <c r="GR103" s="109"/>
      <c r="GS103" s="109"/>
      <c r="GT103" s="109"/>
      <c r="GU103" s="109"/>
      <c r="GV103" s="109"/>
      <c r="GW103" s="109"/>
      <c r="GX103" s="109"/>
      <c r="GY103" s="109"/>
      <c r="GZ103" s="109"/>
      <c r="HA103" s="109"/>
      <c r="HB103" s="109"/>
      <c r="HC103" s="109"/>
      <c r="HD103" s="109"/>
      <c r="HE103" s="109"/>
      <c r="HF103" s="109"/>
      <c r="HG103" s="109"/>
      <c r="HH103" s="109"/>
      <c r="HI103" s="109"/>
      <c r="HJ103" s="109"/>
      <c r="HK103" s="109"/>
      <c r="HL103" s="109"/>
      <c r="HM103" s="109"/>
      <c r="HN103" s="109"/>
      <c r="HO103" s="109"/>
      <c r="HP103" s="109"/>
      <c r="HQ103" s="109"/>
      <c r="HR103" s="109"/>
      <c r="HS103" s="109"/>
      <c r="HT103" s="109"/>
      <c r="HU103" s="109"/>
      <c r="HV103" s="109"/>
      <c r="HW103" s="109"/>
      <c r="HX103" s="109"/>
      <c r="HY103" s="109"/>
      <c r="HZ103" s="109"/>
      <c r="IA103" s="109"/>
      <c r="IB103" s="109"/>
      <c r="IC103" s="109"/>
      <c r="ID103" s="109"/>
      <c r="IE103" s="109"/>
      <c r="IF103" s="109"/>
      <c r="IG103" s="109"/>
      <c r="IH103" s="109"/>
      <c r="II103" s="109"/>
      <c r="IJ103" s="109"/>
      <c r="IK103" s="109"/>
      <c r="IL103" s="109"/>
      <c r="IM103" s="109"/>
      <c r="IN103" s="109"/>
      <c r="IO103" s="109"/>
      <c r="IP103" s="109"/>
      <c r="IQ103" s="109"/>
      <c r="IR103" s="109"/>
      <c r="IS103" s="109"/>
      <c r="IT103" s="109"/>
      <c r="IU103" s="109"/>
      <c r="IV103" s="109"/>
    </row>
    <row r="104" spans="1:256" ht="12.5">
      <c r="A104"/>
      <c r="B104" s="65">
        <v>1</v>
      </c>
      <c r="C104" s="66">
        <f>IF(E104="A",4,IF(E104="B",3,IF(E104="C",2,IF(E104="D",1,0))))</f>
        <v>0</v>
      </c>
      <c r="D104" s="77" t="s">
        <v>90</v>
      </c>
      <c r="E104" s="99" t="s">
        <v>99</v>
      </c>
      <c r="F104" s="76" t="s">
        <v>87</v>
      </c>
      <c r="G104" s="78"/>
      <c r="H104" s="96" t="s">
        <v>135</v>
      </c>
      <c r="I104" s="107" t="s">
        <v>740</v>
      </c>
      <c r="J104" s="81" t="s">
        <v>17</v>
      </c>
      <c r="K104" s="72"/>
      <c r="L104" s="72"/>
      <c r="M104" s="72"/>
      <c r="N104" s="72"/>
      <c r="O104" s="72"/>
      <c r="P104" s="72"/>
      <c r="Q104" s="833"/>
      <c r="R104" s="102"/>
      <c r="S104" s="73"/>
      <c r="T104" s="102"/>
      <c r="U104" s="103"/>
      <c r="V104" s="104"/>
    </row>
    <row r="105" spans="1:256" ht="12.5">
      <c r="A105"/>
      <c r="B105" s="65">
        <v>1</v>
      </c>
      <c r="C105" s="66">
        <f>IF(E105="A",4,IF(E105="B",3,IF(E105="C",2,IF(E105="D",1,0))))</f>
        <v>3</v>
      </c>
      <c r="D105" s="77" t="s">
        <v>90</v>
      </c>
      <c r="E105" s="76" t="s">
        <v>87</v>
      </c>
      <c r="F105" s="76" t="s">
        <v>68</v>
      </c>
      <c r="G105" s="78"/>
      <c r="H105" s="96" t="s">
        <v>101</v>
      </c>
      <c r="I105" s="107" t="s">
        <v>952</v>
      </c>
      <c r="J105" s="81" t="s">
        <v>1056</v>
      </c>
      <c r="K105" s="72"/>
      <c r="L105" s="72"/>
      <c r="M105" s="72"/>
      <c r="N105" s="72"/>
      <c r="O105" s="72"/>
      <c r="P105" s="72"/>
      <c r="Q105" s="833"/>
      <c r="R105" s="102"/>
      <c r="S105" s="73"/>
      <c r="T105" s="102"/>
      <c r="U105" s="103"/>
      <c r="V105" s="104"/>
    </row>
    <row r="106" spans="1:256" ht="12.5">
      <c r="A106" s="305"/>
      <c r="B106" s="65">
        <v>1</v>
      </c>
      <c r="C106" s="66">
        <f>IF(E106="A",1,IF(E106="B",1,0))</f>
        <v>1</v>
      </c>
      <c r="D106" s="658" t="s">
        <v>68</v>
      </c>
      <c r="E106" s="658" t="s">
        <v>68</v>
      </c>
      <c r="F106" s="658" t="s">
        <v>87</v>
      </c>
      <c r="G106" s="78"/>
      <c r="H106" s="96" t="s">
        <v>197</v>
      </c>
      <c r="I106" s="107" t="s">
        <v>1253</v>
      </c>
      <c r="J106" s="81"/>
      <c r="K106" s="72"/>
      <c r="L106" s="72"/>
      <c r="M106" s="72"/>
      <c r="N106" s="72"/>
      <c r="O106" s="72"/>
      <c r="P106" s="72"/>
      <c r="Q106" s="833"/>
      <c r="R106" s="102"/>
      <c r="S106" s="73"/>
      <c r="T106" s="102"/>
      <c r="U106" s="103"/>
      <c r="V106" s="104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t="12.5">
      <c r="B107" s="65">
        <v>1</v>
      </c>
      <c r="C107" s="66">
        <f>IF(E107="A",1,IF(E107="B",1,0))</f>
        <v>0</v>
      </c>
      <c r="D107" s="658" t="s">
        <v>68</v>
      </c>
      <c r="E107" s="656" t="s">
        <v>70</v>
      </c>
      <c r="F107" s="656" t="s">
        <v>70</v>
      </c>
      <c r="G107" s="78"/>
      <c r="H107" s="96" t="s">
        <v>104</v>
      </c>
      <c r="I107" s="107" t="s">
        <v>1254</v>
      </c>
      <c r="J107" s="81"/>
      <c r="K107" s="72"/>
      <c r="L107" s="72"/>
      <c r="M107" s="72"/>
      <c r="N107" s="72"/>
      <c r="O107" s="72"/>
      <c r="P107" s="72"/>
      <c r="Q107" s="833"/>
      <c r="R107" s="102"/>
      <c r="S107" s="73"/>
      <c r="T107" s="102"/>
      <c r="U107" s="103"/>
      <c r="V107" s="104"/>
    </row>
    <row r="108" spans="1:256" ht="12.5">
      <c r="A108" s="55"/>
      <c r="B108" s="65">
        <v>1</v>
      </c>
      <c r="C108" s="66">
        <f>IF(E108="A",1,IF(E108="B",1,0))</f>
        <v>0</v>
      </c>
      <c r="D108" s="659" t="s">
        <v>90</v>
      </c>
      <c r="E108" s="656" t="s">
        <v>99</v>
      </c>
      <c r="F108" s="656" t="s">
        <v>70</v>
      </c>
      <c r="G108" s="78"/>
      <c r="H108" s="96" t="s">
        <v>110</v>
      </c>
      <c r="I108" s="107" t="s">
        <v>1255</v>
      </c>
      <c r="J108" s="81"/>
      <c r="K108" s="72"/>
      <c r="L108" s="72"/>
      <c r="M108" s="72"/>
      <c r="N108" s="72"/>
      <c r="O108" s="72"/>
      <c r="P108" s="72"/>
      <c r="Q108" s="833"/>
      <c r="R108" s="102"/>
      <c r="S108" s="73"/>
      <c r="T108" s="102"/>
      <c r="U108" s="103"/>
      <c r="V108" s="104"/>
    </row>
    <row r="109" spans="1:256" s="55" customFormat="1" ht="12.5">
      <c r="A109" s="217"/>
      <c r="B109" s="65">
        <v>1</v>
      </c>
      <c r="C109" s="66">
        <f>IF(E109="A",4,IF(E109="B",3,IF(E109="C",2,IF(E109="D",1,0))))</f>
        <v>2</v>
      </c>
      <c r="D109" s="76" t="s">
        <v>87</v>
      </c>
      <c r="E109" s="77" t="s">
        <v>90</v>
      </c>
      <c r="F109" s="77" t="s">
        <v>90</v>
      </c>
      <c r="G109" s="78"/>
      <c r="H109" s="96" t="s">
        <v>101</v>
      </c>
      <c r="I109" s="107" t="s">
        <v>581</v>
      </c>
      <c r="J109" s="81" t="s">
        <v>1056</v>
      </c>
      <c r="K109" s="72"/>
      <c r="L109" s="72"/>
      <c r="M109" s="72"/>
      <c r="N109" s="72"/>
      <c r="O109" s="72"/>
      <c r="P109" s="72"/>
      <c r="Q109" s="833"/>
      <c r="R109" s="102"/>
      <c r="S109" s="73"/>
      <c r="T109" s="102"/>
      <c r="U109" s="103"/>
      <c r="V109" s="104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109"/>
      <c r="BJ109" s="109"/>
      <c r="BK109" s="109"/>
      <c r="BL109" s="109"/>
      <c r="BM109" s="109"/>
      <c r="BN109" s="109"/>
      <c r="BO109" s="109"/>
      <c r="BP109" s="109"/>
      <c r="BQ109" s="109"/>
      <c r="BR109" s="109"/>
      <c r="BS109" s="109"/>
      <c r="BT109" s="109"/>
      <c r="BU109" s="109"/>
      <c r="BV109" s="109"/>
      <c r="BW109" s="109"/>
      <c r="BX109" s="109"/>
      <c r="BY109" s="109"/>
      <c r="BZ109" s="109"/>
      <c r="CA109" s="109"/>
      <c r="CB109" s="109"/>
      <c r="CC109" s="109"/>
      <c r="CD109" s="109"/>
      <c r="CE109" s="109"/>
      <c r="CF109" s="109"/>
      <c r="CG109" s="109"/>
      <c r="CH109" s="109"/>
      <c r="CI109" s="109"/>
      <c r="CJ109" s="109"/>
      <c r="CK109" s="109"/>
      <c r="CL109" s="109"/>
      <c r="CM109" s="109"/>
      <c r="CN109" s="109"/>
      <c r="CO109" s="109"/>
      <c r="CP109" s="109"/>
      <c r="CQ109" s="109"/>
      <c r="CR109" s="109"/>
      <c r="CS109" s="109"/>
      <c r="CT109" s="109"/>
      <c r="CU109" s="109"/>
      <c r="CV109" s="109"/>
      <c r="CW109" s="109"/>
      <c r="CX109" s="109"/>
      <c r="CY109" s="109"/>
      <c r="CZ109" s="109"/>
      <c r="DA109" s="109"/>
      <c r="DB109" s="109"/>
      <c r="DC109" s="109"/>
      <c r="DD109" s="109"/>
      <c r="DE109" s="109"/>
      <c r="DF109" s="109"/>
      <c r="DG109" s="109"/>
      <c r="DH109" s="109"/>
      <c r="DI109" s="109"/>
      <c r="DJ109" s="109"/>
      <c r="DK109" s="109"/>
      <c r="DL109" s="109"/>
      <c r="DM109" s="109"/>
      <c r="DN109" s="109"/>
      <c r="DO109" s="109"/>
      <c r="DP109" s="109"/>
      <c r="DQ109" s="109"/>
      <c r="DR109" s="109"/>
      <c r="DS109" s="109"/>
      <c r="DT109" s="109"/>
      <c r="DU109" s="109"/>
      <c r="DV109" s="109"/>
      <c r="DW109" s="109"/>
      <c r="DX109" s="109"/>
      <c r="DY109" s="109"/>
      <c r="DZ109" s="109"/>
      <c r="EA109" s="109"/>
      <c r="EB109" s="109"/>
      <c r="EC109" s="109"/>
      <c r="ED109" s="109"/>
      <c r="EE109" s="109"/>
      <c r="EF109" s="109"/>
      <c r="EG109" s="109"/>
      <c r="EH109" s="109"/>
      <c r="EI109" s="109"/>
      <c r="EJ109" s="109"/>
      <c r="EK109" s="109"/>
      <c r="EL109" s="109"/>
      <c r="EM109" s="109"/>
      <c r="EN109" s="109"/>
      <c r="EO109" s="109"/>
      <c r="EP109" s="109"/>
      <c r="EQ109" s="109"/>
      <c r="ER109" s="109"/>
      <c r="ES109" s="109"/>
      <c r="ET109" s="109"/>
      <c r="EU109" s="109"/>
      <c r="EV109" s="109"/>
      <c r="EW109" s="109"/>
      <c r="EX109" s="109"/>
      <c r="EY109" s="109"/>
      <c r="EZ109" s="109"/>
      <c r="FA109" s="109"/>
      <c r="FB109" s="109"/>
      <c r="FC109" s="109"/>
      <c r="FD109" s="109"/>
      <c r="FE109" s="109"/>
      <c r="FF109" s="109"/>
      <c r="FG109" s="109"/>
      <c r="FH109" s="109"/>
      <c r="FI109" s="109"/>
      <c r="FJ109" s="109"/>
      <c r="FK109" s="109"/>
      <c r="FL109" s="109"/>
      <c r="FM109" s="109"/>
      <c r="FN109" s="109"/>
      <c r="FO109" s="109"/>
      <c r="FP109" s="109"/>
      <c r="FQ109" s="109"/>
      <c r="FR109" s="109"/>
      <c r="FS109" s="109"/>
      <c r="FT109" s="109"/>
      <c r="FU109" s="109"/>
      <c r="FV109" s="109"/>
      <c r="FW109" s="109"/>
      <c r="FX109" s="109"/>
      <c r="FY109" s="109"/>
      <c r="FZ109" s="109"/>
      <c r="GA109" s="109"/>
      <c r="GB109" s="109"/>
      <c r="GC109" s="109"/>
      <c r="GD109" s="109"/>
      <c r="GE109" s="109"/>
      <c r="GF109" s="109"/>
      <c r="GG109" s="109"/>
      <c r="GH109" s="109"/>
      <c r="GI109" s="109"/>
      <c r="GJ109" s="109"/>
      <c r="GK109" s="109"/>
      <c r="GL109" s="109"/>
      <c r="GM109" s="109"/>
      <c r="GN109" s="109"/>
      <c r="GO109" s="109"/>
      <c r="GP109" s="109"/>
      <c r="GQ109" s="109"/>
      <c r="GR109" s="109"/>
      <c r="GS109" s="109"/>
      <c r="GT109" s="109"/>
      <c r="GU109" s="109"/>
      <c r="GV109" s="109"/>
      <c r="GW109" s="109"/>
      <c r="GX109" s="109"/>
      <c r="GY109" s="109"/>
      <c r="GZ109" s="109"/>
      <c r="HA109" s="109"/>
      <c r="HB109" s="109"/>
      <c r="HC109" s="109"/>
      <c r="HD109" s="109"/>
      <c r="HE109" s="109"/>
      <c r="HF109" s="109"/>
      <c r="HG109" s="109"/>
      <c r="HH109" s="109"/>
      <c r="HI109" s="109"/>
      <c r="HJ109" s="109"/>
      <c r="HK109" s="109"/>
      <c r="HL109" s="109"/>
      <c r="HM109" s="109"/>
      <c r="HN109" s="109"/>
      <c r="HO109" s="109"/>
      <c r="HP109" s="109"/>
      <c r="HQ109" s="109"/>
      <c r="HR109" s="109"/>
      <c r="HS109" s="109"/>
      <c r="HT109" s="109"/>
      <c r="HU109" s="109"/>
      <c r="HV109" s="109"/>
      <c r="HW109" s="109"/>
      <c r="HX109" s="109"/>
      <c r="HY109" s="109"/>
      <c r="HZ109" s="109"/>
      <c r="IA109" s="109"/>
      <c r="IB109" s="109"/>
      <c r="IC109" s="109"/>
      <c r="ID109" s="109"/>
      <c r="IE109" s="109"/>
      <c r="IF109" s="109"/>
      <c r="IG109" s="109"/>
      <c r="IH109" s="109"/>
      <c r="II109" s="109"/>
      <c r="IJ109" s="109"/>
      <c r="IK109" s="109"/>
      <c r="IL109" s="109"/>
      <c r="IM109" s="109"/>
      <c r="IN109" s="109"/>
      <c r="IO109" s="109"/>
      <c r="IP109" s="109"/>
      <c r="IQ109" s="109"/>
      <c r="IR109" s="109"/>
      <c r="IS109" s="109"/>
      <c r="IT109" s="109"/>
      <c r="IU109" s="109"/>
      <c r="IV109" s="109"/>
    </row>
    <row r="110" spans="1:256" ht="12.5">
      <c r="B110" s="65">
        <v>1</v>
      </c>
      <c r="C110" s="66">
        <f>IF(E110="A",1,IF(E110="B",1,0))</f>
        <v>1</v>
      </c>
      <c r="D110" s="99" t="s">
        <v>70</v>
      </c>
      <c r="E110" s="76" t="s">
        <v>87</v>
      </c>
      <c r="F110" s="99" t="s">
        <v>70</v>
      </c>
      <c r="G110" s="78"/>
      <c r="H110" s="96" t="s">
        <v>225</v>
      </c>
      <c r="I110" s="107" t="s">
        <v>1256</v>
      </c>
      <c r="J110" s="81"/>
      <c r="K110" s="72"/>
      <c r="L110" s="72"/>
      <c r="M110" s="72"/>
      <c r="N110" s="72"/>
      <c r="O110" s="72"/>
      <c r="P110" s="72"/>
      <c r="Q110" s="833"/>
      <c r="R110" s="102"/>
      <c r="S110" s="73"/>
      <c r="T110" s="102"/>
      <c r="U110" s="103"/>
      <c r="V110" s="104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  <c r="CC110" s="55"/>
      <c r="CD110" s="55"/>
      <c r="CE110" s="55"/>
      <c r="CF110" s="55"/>
      <c r="CG110" s="55"/>
      <c r="CH110" s="55"/>
      <c r="CI110" s="55"/>
      <c r="CJ110" s="55"/>
      <c r="CK110" s="55"/>
      <c r="CL110" s="55"/>
      <c r="CM110" s="55"/>
      <c r="CN110" s="55"/>
      <c r="CO110" s="55"/>
      <c r="CP110" s="55"/>
      <c r="CQ110" s="55"/>
      <c r="CR110" s="55"/>
      <c r="CS110" s="55"/>
      <c r="CT110" s="55"/>
      <c r="CU110" s="55"/>
      <c r="CV110" s="55"/>
      <c r="CW110" s="55"/>
      <c r="CX110" s="55"/>
      <c r="CY110" s="55"/>
      <c r="CZ110" s="55"/>
      <c r="DA110" s="55"/>
      <c r="DB110" s="55"/>
      <c r="DC110" s="55"/>
      <c r="DD110" s="55"/>
      <c r="DE110" s="55"/>
      <c r="DF110" s="55"/>
      <c r="DG110" s="55"/>
      <c r="DH110" s="55"/>
      <c r="DI110" s="55"/>
      <c r="DJ110" s="55"/>
      <c r="DK110" s="55"/>
      <c r="DL110" s="55"/>
      <c r="DM110" s="55"/>
      <c r="DN110" s="55"/>
      <c r="DO110" s="55"/>
      <c r="DP110" s="55"/>
      <c r="DQ110" s="55"/>
      <c r="DR110" s="55"/>
      <c r="DS110" s="55"/>
      <c r="DT110" s="55"/>
      <c r="DU110" s="55"/>
      <c r="DV110" s="55"/>
      <c r="DW110" s="55"/>
      <c r="DX110" s="55"/>
      <c r="DY110" s="55"/>
      <c r="DZ110" s="55"/>
      <c r="EA110" s="55"/>
      <c r="EB110" s="55"/>
      <c r="EC110" s="55"/>
      <c r="ED110" s="55"/>
      <c r="EE110" s="55"/>
      <c r="EF110" s="55"/>
      <c r="EG110" s="55"/>
      <c r="EH110" s="55"/>
      <c r="EI110" s="55"/>
      <c r="EJ110" s="55"/>
      <c r="EK110" s="55"/>
      <c r="EL110" s="55"/>
      <c r="EM110" s="55"/>
      <c r="EN110" s="55"/>
      <c r="EO110" s="55"/>
      <c r="EP110" s="55"/>
      <c r="EQ110" s="55"/>
      <c r="ER110" s="55"/>
      <c r="ES110" s="55"/>
      <c r="ET110" s="55"/>
      <c r="EU110" s="55"/>
      <c r="EV110" s="55"/>
      <c r="EW110" s="55"/>
      <c r="EX110" s="55"/>
      <c r="EY110" s="55"/>
      <c r="EZ110" s="55"/>
      <c r="FA110" s="55"/>
      <c r="FB110" s="55"/>
      <c r="FC110" s="55"/>
      <c r="FD110" s="55"/>
      <c r="FE110" s="55"/>
      <c r="FF110" s="55"/>
      <c r="FG110" s="55"/>
      <c r="FH110" s="55"/>
      <c r="FI110" s="55"/>
      <c r="FJ110" s="55"/>
      <c r="FK110" s="55"/>
      <c r="FL110" s="55"/>
      <c r="FM110" s="55"/>
      <c r="FN110" s="55"/>
      <c r="FO110" s="55"/>
      <c r="FP110" s="55"/>
      <c r="FQ110" s="55"/>
      <c r="FR110" s="55"/>
      <c r="FS110" s="55"/>
      <c r="FT110" s="55"/>
      <c r="FU110" s="55"/>
      <c r="FV110" s="55"/>
      <c r="FW110" s="55"/>
      <c r="FX110" s="55"/>
      <c r="FY110" s="55"/>
      <c r="FZ110" s="55"/>
      <c r="GA110" s="55"/>
      <c r="GB110" s="55"/>
      <c r="GC110" s="55"/>
      <c r="GD110" s="55"/>
      <c r="GE110" s="55"/>
      <c r="GF110" s="55"/>
      <c r="GG110" s="55"/>
      <c r="GH110" s="55"/>
      <c r="GI110" s="55"/>
      <c r="GJ110" s="55"/>
      <c r="GK110" s="55"/>
      <c r="GL110" s="55"/>
      <c r="GM110" s="55"/>
      <c r="GN110" s="55"/>
      <c r="GO110" s="55"/>
      <c r="GP110" s="55"/>
      <c r="GQ110" s="55"/>
      <c r="GR110" s="55"/>
      <c r="GS110" s="55"/>
      <c r="GT110" s="55"/>
      <c r="GU110" s="55"/>
      <c r="GV110" s="55"/>
      <c r="GW110" s="55"/>
      <c r="GX110" s="55"/>
      <c r="GY110" s="55"/>
      <c r="GZ110" s="55"/>
      <c r="HA110" s="55"/>
      <c r="HB110" s="55"/>
      <c r="HC110" s="55"/>
      <c r="HD110" s="55"/>
      <c r="HE110" s="55"/>
      <c r="HF110" s="55"/>
      <c r="HG110" s="55"/>
      <c r="HH110" s="55"/>
      <c r="HI110" s="55"/>
      <c r="HJ110" s="55"/>
      <c r="HK110" s="55"/>
      <c r="HL110" s="55"/>
      <c r="HM110" s="55"/>
      <c r="HN110" s="55"/>
      <c r="HO110" s="55"/>
      <c r="HP110" s="55"/>
      <c r="HQ110" s="55"/>
      <c r="HR110" s="55"/>
      <c r="HS110" s="55"/>
      <c r="HT110" s="55"/>
      <c r="HU110" s="55"/>
      <c r="HV110" s="55"/>
      <c r="HW110" s="55"/>
      <c r="HX110" s="55"/>
      <c r="HY110" s="55"/>
      <c r="HZ110" s="55"/>
      <c r="IA110" s="55"/>
      <c r="IB110" s="55"/>
      <c r="IC110" s="55"/>
      <c r="ID110" s="55"/>
      <c r="IE110" s="55"/>
      <c r="IF110" s="55"/>
      <c r="IG110" s="55"/>
      <c r="IH110" s="55"/>
      <c r="II110" s="55"/>
      <c r="IJ110" s="55"/>
      <c r="IK110" s="55"/>
      <c r="IL110" s="55"/>
      <c r="IM110" s="55"/>
      <c r="IN110" s="55"/>
      <c r="IO110" s="55"/>
      <c r="IP110" s="55"/>
      <c r="IQ110" s="55"/>
      <c r="IR110" s="55"/>
      <c r="IS110" s="55"/>
      <c r="IT110" s="55"/>
      <c r="IU110" s="55"/>
      <c r="IV110" s="55"/>
    </row>
    <row r="111" spans="1:256" ht="12.5">
      <c r="B111" s="65">
        <v>1</v>
      </c>
      <c r="C111" s="66">
        <f>IF(E111="A",1,IF(E111="B",1,0))</f>
        <v>1</v>
      </c>
      <c r="D111" s="659" t="s">
        <v>90</v>
      </c>
      <c r="E111" s="658" t="s">
        <v>68</v>
      </c>
      <c r="F111" s="656" t="s">
        <v>70</v>
      </c>
      <c r="G111" s="78"/>
      <c r="H111" s="96" t="s">
        <v>129</v>
      </c>
      <c r="I111" s="107" t="s">
        <v>1257</v>
      </c>
      <c r="J111" s="81"/>
      <c r="K111" s="72"/>
      <c r="L111" s="72"/>
      <c r="M111" s="72"/>
      <c r="N111" s="72"/>
      <c r="O111" s="72"/>
      <c r="P111" s="72"/>
      <c r="Q111" s="833"/>
      <c r="R111" s="102"/>
      <c r="S111" s="73"/>
      <c r="T111" s="102"/>
      <c r="U111" s="103"/>
      <c r="V111" s="104"/>
    </row>
    <row r="112" spans="1:256" ht="12.5">
      <c r="A112" s="305"/>
      <c r="B112" s="65">
        <v>1</v>
      </c>
      <c r="C112" s="66">
        <f>IF(E112="A",4,IF(E112="B",3,IF(E112="C",2,IF(E112="D",1,0))))</f>
        <v>4</v>
      </c>
      <c r="D112" s="77" t="s">
        <v>90</v>
      </c>
      <c r="E112" s="76" t="s">
        <v>68</v>
      </c>
      <c r="F112" s="99" t="s">
        <v>99</v>
      </c>
      <c r="G112" s="78"/>
      <c r="H112" s="96" t="s">
        <v>135</v>
      </c>
      <c r="I112" s="107" t="s">
        <v>935</v>
      </c>
      <c r="J112" s="81" t="s">
        <v>7</v>
      </c>
      <c r="K112" s="72"/>
      <c r="L112" s="72"/>
      <c r="M112" s="72"/>
      <c r="N112" s="72"/>
      <c r="O112" s="72"/>
      <c r="P112" s="72"/>
      <c r="Q112" s="833"/>
      <c r="R112" s="102"/>
      <c r="S112" s="73"/>
      <c r="T112" s="102"/>
      <c r="U112" s="103"/>
      <c r="V112" s="104"/>
      <c r="W112"/>
      <c r="X112" s="123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ht="12.5">
      <c r="B113" s="65">
        <v>1</v>
      </c>
      <c r="C113" s="66">
        <f>IF(E113="A",4,IF(E113="B",3,IF(E113="C",2,IF(E113="D",1,0))))</f>
        <v>0</v>
      </c>
      <c r="D113" s="76" t="s">
        <v>68</v>
      </c>
      <c r="E113" s="99" t="s">
        <v>99</v>
      </c>
      <c r="F113" s="99" t="s">
        <v>70</v>
      </c>
      <c r="G113" s="78"/>
      <c r="H113" s="96" t="s">
        <v>362</v>
      </c>
      <c r="I113" s="107" t="s">
        <v>456</v>
      </c>
      <c r="J113" s="81" t="s">
        <v>616</v>
      </c>
      <c r="K113" s="72"/>
      <c r="L113" s="72"/>
      <c r="M113" s="72"/>
      <c r="N113" s="72"/>
      <c r="O113" s="72"/>
      <c r="P113" s="72"/>
      <c r="Q113" s="833"/>
      <c r="R113" s="102"/>
      <c r="S113" s="73"/>
      <c r="T113" s="102"/>
      <c r="U113" s="103"/>
      <c r="V113" s="104"/>
    </row>
    <row r="114" spans="1:256" ht="12.5">
      <c r="B114" s="65">
        <v>1</v>
      </c>
      <c r="C114" s="66">
        <f t="shared" ref="C114:C124" si="5">IF(E114="A",1,IF(E114="B",1,0))</f>
        <v>0</v>
      </c>
      <c r="D114" s="77" t="s">
        <v>90</v>
      </c>
      <c r="E114" s="77" t="s">
        <v>90</v>
      </c>
      <c r="F114" s="76" t="s">
        <v>68</v>
      </c>
      <c r="G114" s="78"/>
      <c r="H114" s="96" t="s">
        <v>122</v>
      </c>
      <c r="I114" s="107" t="s">
        <v>1258</v>
      </c>
      <c r="J114" s="81"/>
      <c r="K114" s="72"/>
      <c r="L114" s="72"/>
      <c r="M114" s="72"/>
      <c r="N114" s="72"/>
      <c r="O114" s="72"/>
      <c r="P114" s="72"/>
      <c r="Q114" s="833"/>
      <c r="R114" s="102"/>
      <c r="S114" s="73"/>
      <c r="T114" s="102"/>
      <c r="U114" s="103"/>
      <c r="V114" s="104"/>
    </row>
    <row r="115" spans="1:256" ht="12.5">
      <c r="B115" s="65">
        <v>1</v>
      </c>
      <c r="C115" s="66">
        <f t="shared" si="5"/>
        <v>0</v>
      </c>
      <c r="D115" s="658" t="s">
        <v>87</v>
      </c>
      <c r="E115" s="656" t="s">
        <v>70</v>
      </c>
      <c r="F115" s="656" t="s">
        <v>70</v>
      </c>
      <c r="G115" s="78"/>
      <c r="H115" s="96" t="s">
        <v>88</v>
      </c>
      <c r="I115" s="107" t="s">
        <v>1259</v>
      </c>
      <c r="J115" s="81"/>
      <c r="K115" s="72"/>
      <c r="L115" s="72"/>
      <c r="M115" s="72"/>
      <c r="N115" s="72"/>
      <c r="O115" s="72"/>
      <c r="P115" s="72"/>
      <c r="Q115" s="833"/>
      <c r="R115" s="102"/>
      <c r="S115" s="73"/>
      <c r="T115" s="102"/>
      <c r="U115" s="103"/>
      <c r="V115" s="104"/>
    </row>
    <row r="116" spans="1:256" s="55" customFormat="1" ht="10.5">
      <c r="B116" s="65">
        <v>1</v>
      </c>
      <c r="C116" s="66">
        <f t="shared" si="5"/>
        <v>0</v>
      </c>
      <c r="D116" s="76" t="s">
        <v>68</v>
      </c>
      <c r="E116" s="99" t="s">
        <v>70</v>
      </c>
      <c r="F116" s="76" t="s">
        <v>68</v>
      </c>
      <c r="G116" s="78"/>
      <c r="H116" s="96" t="s">
        <v>188</v>
      </c>
      <c r="I116" s="107" t="s">
        <v>1141</v>
      </c>
      <c r="J116" s="81"/>
      <c r="K116" s="72"/>
      <c r="L116" s="72"/>
      <c r="M116" s="72"/>
      <c r="N116" s="72"/>
      <c r="O116" s="72"/>
      <c r="P116" s="72"/>
      <c r="Q116" s="833"/>
      <c r="R116" s="102"/>
      <c r="S116" s="73"/>
      <c r="T116" s="102"/>
      <c r="U116" s="103"/>
      <c r="V116" s="104"/>
    </row>
    <row r="117" spans="1:256" ht="12.5">
      <c r="B117" s="65">
        <v>1</v>
      </c>
      <c r="C117" s="66">
        <f t="shared" si="5"/>
        <v>0</v>
      </c>
      <c r="D117" s="658" t="s">
        <v>68</v>
      </c>
      <c r="E117" s="659" t="s">
        <v>90</v>
      </c>
      <c r="F117" s="658" t="s">
        <v>87</v>
      </c>
      <c r="G117" s="78"/>
      <c r="H117" s="96" t="s">
        <v>197</v>
      </c>
      <c r="I117" s="107" t="s">
        <v>1260</v>
      </c>
      <c r="J117" s="81"/>
      <c r="K117" s="72"/>
      <c r="L117" s="72"/>
      <c r="M117" s="72"/>
      <c r="N117" s="72"/>
      <c r="O117" s="72"/>
      <c r="P117" s="72"/>
      <c r="Q117" s="833"/>
      <c r="R117" s="102"/>
      <c r="S117" s="73"/>
      <c r="T117" s="102"/>
      <c r="U117" s="103"/>
      <c r="V117" s="104"/>
    </row>
    <row r="118" spans="1:256" ht="12.5">
      <c r="A118" s="308"/>
      <c r="B118" s="65">
        <v>1</v>
      </c>
      <c r="C118" s="66">
        <f t="shared" si="5"/>
        <v>1</v>
      </c>
      <c r="D118" s="658" t="s">
        <v>87</v>
      </c>
      <c r="E118" s="658" t="s">
        <v>87</v>
      </c>
      <c r="F118" s="656" t="s">
        <v>70</v>
      </c>
      <c r="G118" s="78"/>
      <c r="H118" s="96" t="s">
        <v>110</v>
      </c>
      <c r="I118" s="107" t="s">
        <v>1261</v>
      </c>
      <c r="J118" s="81"/>
      <c r="K118" s="72"/>
      <c r="L118" s="72"/>
      <c r="M118" s="72"/>
      <c r="N118" s="72"/>
      <c r="O118" s="72"/>
      <c r="P118" s="72"/>
      <c r="Q118" s="833"/>
      <c r="R118" s="102"/>
      <c r="S118" s="73"/>
      <c r="T118" s="102"/>
      <c r="U118" s="103"/>
      <c r="V118" s="104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ht="12.5">
      <c r="B119" s="65">
        <v>1</v>
      </c>
      <c r="C119" s="66">
        <f t="shared" si="5"/>
        <v>1</v>
      </c>
      <c r="D119" s="665" t="s">
        <v>87</v>
      </c>
      <c r="E119" s="665" t="s">
        <v>87</v>
      </c>
      <c r="F119" s="665" t="s">
        <v>68</v>
      </c>
      <c r="G119" s="78"/>
      <c r="H119" s="96" t="s">
        <v>101</v>
      </c>
      <c r="I119" s="107" t="s">
        <v>1262</v>
      </c>
      <c r="J119" s="81"/>
      <c r="K119" s="72"/>
      <c r="L119" s="72"/>
      <c r="M119" s="72"/>
      <c r="N119" s="72"/>
      <c r="O119" s="72"/>
      <c r="P119" s="72"/>
      <c r="Q119" s="833"/>
      <c r="R119" s="102"/>
      <c r="S119" s="73"/>
      <c r="T119" s="102"/>
      <c r="U119" s="103"/>
      <c r="V119" s="104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ht="12.5">
      <c r="B120" s="65">
        <v>1</v>
      </c>
      <c r="C120" s="66">
        <f t="shared" si="5"/>
        <v>1</v>
      </c>
      <c r="D120" s="659" t="s">
        <v>90</v>
      </c>
      <c r="E120" s="658" t="s">
        <v>68</v>
      </c>
      <c r="F120" s="658" t="s">
        <v>68</v>
      </c>
      <c r="G120" s="78"/>
      <c r="H120" s="96" t="s">
        <v>90</v>
      </c>
      <c r="I120" s="107" t="s">
        <v>1263</v>
      </c>
      <c r="J120" s="81"/>
      <c r="K120" s="72"/>
      <c r="L120" s="72"/>
      <c r="M120" s="72"/>
      <c r="N120" s="72"/>
      <c r="O120" s="72"/>
      <c r="P120" s="72"/>
      <c r="Q120" s="833"/>
      <c r="R120" s="102"/>
      <c r="S120" s="73"/>
      <c r="T120" s="102"/>
      <c r="U120" s="103"/>
      <c r="V120" s="104"/>
    </row>
    <row r="121" spans="1:256" ht="12.5">
      <c r="A121" s="810"/>
      <c r="B121" s="65">
        <v>1</v>
      </c>
      <c r="C121" s="66">
        <f t="shared" si="5"/>
        <v>0</v>
      </c>
      <c r="D121" s="76" t="s">
        <v>87</v>
      </c>
      <c r="E121" s="77" t="s">
        <v>90</v>
      </c>
      <c r="F121" s="99" t="s">
        <v>99</v>
      </c>
      <c r="G121" s="78"/>
      <c r="H121" s="96" t="s">
        <v>240</v>
      </c>
      <c r="I121" s="107" t="s">
        <v>993</v>
      </c>
      <c r="J121" s="81"/>
      <c r="K121" s="72"/>
      <c r="L121" s="72"/>
      <c r="M121" s="72"/>
      <c r="N121" s="72"/>
      <c r="O121" s="72"/>
      <c r="P121" s="72"/>
      <c r="Q121" s="833"/>
      <c r="R121" s="102"/>
      <c r="S121" s="73"/>
      <c r="T121" s="102"/>
      <c r="U121" s="103"/>
      <c r="V121" s="104"/>
    </row>
    <row r="122" spans="1:256" ht="12.5">
      <c r="B122" s="65">
        <v>1</v>
      </c>
      <c r="C122" s="66">
        <f t="shared" si="5"/>
        <v>1</v>
      </c>
      <c r="D122" s="77" t="s">
        <v>90</v>
      </c>
      <c r="E122" s="76" t="s">
        <v>87</v>
      </c>
      <c r="F122" s="76" t="s">
        <v>68</v>
      </c>
      <c r="G122" s="78"/>
      <c r="H122" s="96" t="s">
        <v>116</v>
      </c>
      <c r="I122" s="107" t="s">
        <v>1264</v>
      </c>
      <c r="J122" s="81"/>
      <c r="K122" s="72"/>
      <c r="L122" s="72"/>
      <c r="M122" s="72"/>
      <c r="N122" s="72"/>
      <c r="O122" s="72"/>
      <c r="P122" s="72"/>
      <c r="Q122" s="833"/>
      <c r="R122" s="102"/>
      <c r="S122" s="73"/>
      <c r="T122" s="102"/>
      <c r="U122" s="103"/>
      <c r="V122" s="104"/>
    </row>
    <row r="123" spans="1:256" ht="12.5">
      <c r="B123" s="65">
        <v>1</v>
      </c>
      <c r="C123" s="66">
        <f t="shared" si="5"/>
        <v>1</v>
      </c>
      <c r="D123" s="655" t="s">
        <v>87</v>
      </c>
      <c r="E123" s="655" t="s">
        <v>68</v>
      </c>
      <c r="F123" s="655" t="s">
        <v>68</v>
      </c>
      <c r="G123" s="78"/>
      <c r="H123" s="96" t="s">
        <v>140</v>
      </c>
      <c r="I123" s="107" t="s">
        <v>1265</v>
      </c>
      <c r="J123" s="81"/>
      <c r="K123" s="72"/>
      <c r="L123" s="72"/>
      <c r="M123" s="72"/>
      <c r="N123" s="72"/>
      <c r="O123" s="72"/>
      <c r="P123" s="72"/>
      <c r="Q123" s="833"/>
      <c r="R123" s="102"/>
      <c r="S123" s="73"/>
      <c r="T123" s="102"/>
      <c r="U123" s="103"/>
      <c r="V123" s="104"/>
    </row>
    <row r="124" spans="1:256" ht="12.5">
      <c r="A124" s="55"/>
      <c r="B124" s="65">
        <v>1</v>
      </c>
      <c r="C124" s="66">
        <f t="shared" si="5"/>
        <v>0</v>
      </c>
      <c r="D124" s="77" t="s">
        <v>90</v>
      </c>
      <c r="E124" s="77" t="s">
        <v>90</v>
      </c>
      <c r="F124" s="77" t="s">
        <v>90</v>
      </c>
      <c r="G124" s="78"/>
      <c r="H124" s="96" t="s">
        <v>101</v>
      </c>
      <c r="I124" s="107" t="s">
        <v>1266</v>
      </c>
      <c r="J124" s="81"/>
      <c r="K124" s="72"/>
      <c r="L124" s="72"/>
      <c r="M124" s="72"/>
      <c r="N124" s="72"/>
      <c r="O124" s="72"/>
      <c r="P124" s="72"/>
      <c r="Q124" s="833"/>
      <c r="R124" s="102"/>
      <c r="S124" s="73"/>
      <c r="T124" s="102"/>
      <c r="U124" s="103"/>
      <c r="V124" s="104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55"/>
      <c r="CA124" s="55"/>
      <c r="CB124" s="55"/>
      <c r="CC124" s="55"/>
      <c r="CD124" s="55"/>
      <c r="CE124" s="55"/>
      <c r="CF124" s="55"/>
      <c r="CG124" s="55"/>
      <c r="CH124" s="55"/>
      <c r="CI124" s="55"/>
      <c r="CJ124" s="55"/>
      <c r="CK124" s="55"/>
      <c r="CL124" s="55"/>
      <c r="CM124" s="55"/>
      <c r="CN124" s="55"/>
      <c r="CO124" s="55"/>
      <c r="CP124" s="55"/>
      <c r="CQ124" s="55"/>
      <c r="CR124" s="55"/>
      <c r="CS124" s="55"/>
      <c r="CT124" s="55"/>
      <c r="CU124" s="55"/>
      <c r="CV124" s="55"/>
      <c r="CW124" s="55"/>
      <c r="CX124" s="55"/>
      <c r="CY124" s="55"/>
      <c r="CZ124" s="55"/>
      <c r="DA124" s="55"/>
      <c r="DB124" s="55"/>
      <c r="DC124" s="55"/>
      <c r="DD124" s="55"/>
      <c r="DE124" s="55"/>
      <c r="DF124" s="55"/>
      <c r="DG124" s="55"/>
      <c r="DH124" s="55"/>
      <c r="DI124" s="55"/>
      <c r="DJ124" s="55"/>
      <c r="DK124" s="55"/>
      <c r="DL124" s="55"/>
      <c r="DM124" s="55"/>
      <c r="DN124" s="55"/>
      <c r="DO124" s="55"/>
      <c r="DP124" s="55"/>
      <c r="DQ124" s="55"/>
      <c r="DR124" s="55"/>
      <c r="DS124" s="55"/>
      <c r="DT124" s="55"/>
      <c r="DU124" s="55"/>
      <c r="DV124" s="55"/>
      <c r="DW124" s="55"/>
      <c r="DX124" s="55"/>
      <c r="DY124" s="55"/>
      <c r="DZ124" s="55"/>
      <c r="EA124" s="55"/>
      <c r="EB124" s="55"/>
      <c r="EC124" s="55"/>
      <c r="ED124" s="55"/>
      <c r="EE124" s="55"/>
      <c r="EF124" s="55"/>
      <c r="EG124" s="55"/>
      <c r="EH124" s="55"/>
      <c r="EI124" s="55"/>
      <c r="EJ124" s="55"/>
      <c r="EK124" s="55"/>
      <c r="EL124" s="55"/>
      <c r="EM124" s="55"/>
      <c r="EN124" s="55"/>
      <c r="EO124" s="55"/>
      <c r="EP124" s="55"/>
      <c r="EQ124" s="55"/>
      <c r="ER124" s="55"/>
      <c r="ES124" s="55"/>
      <c r="ET124" s="55"/>
      <c r="EU124" s="55"/>
      <c r="EV124" s="55"/>
      <c r="EW124" s="55"/>
      <c r="EX124" s="55"/>
      <c r="EY124" s="55"/>
      <c r="EZ124" s="55"/>
      <c r="FA124" s="55"/>
      <c r="FB124" s="55"/>
      <c r="FC124" s="55"/>
      <c r="FD124" s="55"/>
      <c r="FE124" s="55"/>
      <c r="FF124" s="55"/>
      <c r="FG124" s="55"/>
      <c r="FH124" s="55"/>
      <c r="FI124" s="55"/>
      <c r="FJ124" s="55"/>
      <c r="FK124" s="55"/>
      <c r="FL124" s="55"/>
      <c r="FM124" s="55"/>
      <c r="FN124" s="55"/>
      <c r="FO124" s="55"/>
      <c r="FP124" s="55"/>
      <c r="FQ124" s="55"/>
      <c r="FR124" s="55"/>
      <c r="FS124" s="55"/>
      <c r="FT124" s="55"/>
      <c r="FU124" s="55"/>
      <c r="FV124" s="55"/>
      <c r="FW124" s="55"/>
      <c r="FX124" s="55"/>
      <c r="FY124" s="55"/>
      <c r="FZ124" s="55"/>
      <c r="GA124" s="55"/>
      <c r="GB124" s="55"/>
      <c r="GC124" s="55"/>
      <c r="GD124" s="55"/>
      <c r="GE124" s="55"/>
      <c r="GF124" s="55"/>
      <c r="GG124" s="55"/>
      <c r="GH124" s="55"/>
      <c r="GI124" s="55"/>
      <c r="GJ124" s="55"/>
      <c r="GK124" s="55"/>
      <c r="GL124" s="55"/>
      <c r="GM124" s="55"/>
      <c r="GN124" s="55"/>
      <c r="GO124" s="55"/>
      <c r="GP124" s="55"/>
      <c r="GQ124" s="55"/>
      <c r="GR124" s="55"/>
      <c r="GS124" s="55"/>
      <c r="GT124" s="55"/>
      <c r="GU124" s="55"/>
      <c r="GV124" s="55"/>
      <c r="GW124" s="55"/>
      <c r="GX124" s="55"/>
      <c r="GY124" s="55"/>
      <c r="GZ124" s="55"/>
      <c r="HA124" s="55"/>
      <c r="HB124" s="55"/>
      <c r="HC124" s="55"/>
      <c r="HD124" s="55"/>
      <c r="HE124" s="55"/>
      <c r="HF124" s="55"/>
      <c r="HG124" s="55"/>
      <c r="HH124" s="55"/>
      <c r="HI124" s="55"/>
      <c r="HJ124" s="55"/>
      <c r="HK124" s="55"/>
      <c r="HL124" s="55"/>
      <c r="HM124" s="55"/>
      <c r="HN124" s="55"/>
      <c r="HO124" s="55"/>
      <c r="HP124" s="55"/>
      <c r="HQ124" s="55"/>
      <c r="HR124" s="55"/>
      <c r="HS124" s="55"/>
      <c r="HT124" s="55"/>
      <c r="HU124" s="55"/>
      <c r="HV124" s="55"/>
      <c r="HW124" s="55"/>
      <c r="HX124" s="55"/>
      <c r="HY124" s="55"/>
      <c r="HZ124" s="55"/>
      <c r="IA124" s="55"/>
      <c r="IB124" s="55"/>
      <c r="IC124" s="55"/>
      <c r="ID124" s="55"/>
      <c r="IE124" s="55"/>
      <c r="IF124" s="55"/>
      <c r="IG124" s="55"/>
      <c r="IH124" s="55"/>
      <c r="II124" s="55"/>
      <c r="IJ124" s="55"/>
      <c r="IK124" s="55"/>
      <c r="IL124" s="55"/>
      <c r="IM124" s="55"/>
      <c r="IN124" s="55"/>
      <c r="IO124" s="55"/>
      <c r="IP124" s="55"/>
      <c r="IQ124" s="55"/>
      <c r="IR124" s="55"/>
      <c r="IS124" s="55"/>
      <c r="IT124" s="55"/>
      <c r="IU124" s="55"/>
      <c r="IV124" s="55"/>
    </row>
    <row r="125" spans="1:256" ht="12.5">
      <c r="B125" s="65">
        <v>1</v>
      </c>
      <c r="C125" s="66">
        <f>IF(E125="A",4,IF(E125="B",3,IF(E125="C",2,IF(E125="D",1,0))))</f>
        <v>2</v>
      </c>
      <c r="D125" s="76" t="s">
        <v>68</v>
      </c>
      <c r="E125" s="77" t="s">
        <v>90</v>
      </c>
      <c r="F125" s="77" t="s">
        <v>90</v>
      </c>
      <c r="G125" s="78"/>
      <c r="H125" s="96" t="s">
        <v>251</v>
      </c>
      <c r="I125" s="107" t="s">
        <v>595</v>
      </c>
      <c r="J125" s="81" t="s">
        <v>10</v>
      </c>
      <c r="K125" s="72"/>
      <c r="L125" s="72"/>
      <c r="M125" s="72"/>
      <c r="N125" s="72"/>
      <c r="O125" s="72"/>
      <c r="P125" s="72"/>
      <c r="Q125" s="833"/>
      <c r="R125" s="102"/>
      <c r="S125" s="73"/>
      <c r="T125" s="102"/>
      <c r="U125" s="103"/>
      <c r="V125" s="104"/>
    </row>
    <row r="126" spans="1:256" ht="12.5">
      <c r="B126" s="65">
        <v>1</v>
      </c>
      <c r="C126" s="66">
        <v>2</v>
      </c>
      <c r="D126" s="76" t="s">
        <v>68</v>
      </c>
      <c r="E126" s="77" t="s">
        <v>90</v>
      </c>
      <c r="F126" s="77" t="s">
        <v>90</v>
      </c>
      <c r="G126" s="78"/>
      <c r="H126" s="96" t="s">
        <v>251</v>
      </c>
      <c r="I126" s="107" t="s">
        <v>595</v>
      </c>
      <c r="J126" s="81" t="s">
        <v>10</v>
      </c>
      <c r="K126" s="72"/>
      <c r="L126" s="72"/>
      <c r="M126" s="72"/>
      <c r="N126" s="72"/>
      <c r="O126" s="72"/>
      <c r="P126" s="72"/>
      <c r="Q126" s="833"/>
      <c r="R126" s="102"/>
      <c r="S126" s="73"/>
      <c r="T126" s="102"/>
      <c r="U126" s="103"/>
      <c r="V126" s="104"/>
    </row>
    <row r="127" spans="1:256" ht="12.5">
      <c r="A127" s="305"/>
      <c r="B127" s="65">
        <v>1</v>
      </c>
      <c r="C127" s="66">
        <f>IF(E127="A",1,IF(E127="B",1,0))</f>
        <v>1</v>
      </c>
      <c r="D127" s="658" t="s">
        <v>87</v>
      </c>
      <c r="E127" s="658" t="s">
        <v>87</v>
      </c>
      <c r="F127" s="658" t="s">
        <v>87</v>
      </c>
      <c r="G127" s="78"/>
      <c r="H127" s="96" t="s">
        <v>94</v>
      </c>
      <c r="I127" s="107" t="s">
        <v>1267</v>
      </c>
      <c r="J127" s="81"/>
      <c r="K127" s="72"/>
      <c r="L127" s="72"/>
      <c r="M127" s="72"/>
      <c r="N127" s="72"/>
      <c r="O127" s="72"/>
      <c r="P127" s="72"/>
      <c r="Q127" s="833"/>
      <c r="R127" s="102"/>
      <c r="S127" s="73"/>
      <c r="T127" s="102"/>
      <c r="U127" s="103"/>
      <c r="V127" s="104"/>
    </row>
    <row r="128" spans="1:256" ht="12.5">
      <c r="B128" s="65">
        <v>1</v>
      </c>
      <c r="C128" s="66">
        <f>IF(E128="A",1,IF(E128="B",1,0))</f>
        <v>0</v>
      </c>
      <c r="D128" s="77" t="s">
        <v>90</v>
      </c>
      <c r="E128" s="99" t="s">
        <v>70</v>
      </c>
      <c r="F128" s="76" t="s">
        <v>87</v>
      </c>
      <c r="G128" s="78"/>
      <c r="H128" s="96" t="s">
        <v>135</v>
      </c>
      <c r="I128" s="107" t="s">
        <v>1268</v>
      </c>
      <c r="J128" s="81"/>
      <c r="K128" s="72"/>
      <c r="L128" s="72"/>
      <c r="M128" s="72"/>
      <c r="N128" s="72"/>
      <c r="O128" s="72"/>
      <c r="P128" s="72"/>
      <c r="Q128" s="833"/>
      <c r="R128" s="102"/>
      <c r="S128" s="73"/>
      <c r="T128" s="102"/>
      <c r="U128" s="103"/>
      <c r="V128" s="104"/>
    </row>
    <row r="129" spans="1:256" ht="12.5">
      <c r="B129" s="65">
        <v>1</v>
      </c>
      <c r="C129" s="66">
        <f>IF(E129="A",4,IF(E129="B",3,IF(E129="C",2,IF(E129="D",1,0))))</f>
        <v>3</v>
      </c>
      <c r="D129" s="76" t="s">
        <v>68</v>
      </c>
      <c r="E129" s="76" t="s">
        <v>87</v>
      </c>
      <c r="F129" s="76" t="s">
        <v>87</v>
      </c>
      <c r="G129" s="78"/>
      <c r="H129" s="96" t="s">
        <v>94</v>
      </c>
      <c r="I129" s="107" t="s">
        <v>1269</v>
      </c>
      <c r="J129" s="81" t="s">
        <v>6111</v>
      </c>
      <c r="K129" s="72"/>
      <c r="L129" s="72"/>
      <c r="M129" s="72"/>
      <c r="N129" s="72"/>
      <c r="O129" s="72"/>
      <c r="P129" s="72"/>
      <c r="Q129" s="833"/>
      <c r="R129" s="102"/>
      <c r="S129" s="73"/>
      <c r="T129" s="102"/>
      <c r="U129" s="103"/>
      <c r="V129" s="104"/>
    </row>
    <row r="130" spans="1:256" ht="12.5">
      <c r="B130" s="65">
        <v>1</v>
      </c>
      <c r="C130" s="66">
        <f>IF(E130="A",4,IF(E130="B",3,IF(E130="C",2,IF(E130="D",1,0))))</f>
        <v>4</v>
      </c>
      <c r="D130" s="77" t="s">
        <v>90</v>
      </c>
      <c r="E130" s="76" t="s">
        <v>68</v>
      </c>
      <c r="F130" s="77" t="s">
        <v>90</v>
      </c>
      <c r="G130" s="78"/>
      <c r="H130" s="96" t="s">
        <v>104</v>
      </c>
      <c r="I130" s="107" t="s">
        <v>5683</v>
      </c>
      <c r="J130" s="81"/>
      <c r="K130" s="72"/>
      <c r="L130" s="72"/>
      <c r="M130" s="72"/>
      <c r="N130" s="72"/>
      <c r="O130" s="72"/>
      <c r="P130" s="72"/>
      <c r="Q130" s="833"/>
      <c r="R130" s="102"/>
      <c r="S130" s="73"/>
      <c r="T130" s="102"/>
      <c r="U130" s="103"/>
      <c r="V130" s="104"/>
    </row>
    <row r="131" spans="1:256" ht="12.5">
      <c r="B131" s="65">
        <v>1</v>
      </c>
      <c r="C131" s="66">
        <v>4</v>
      </c>
      <c r="D131" s="77" t="s">
        <v>90</v>
      </c>
      <c r="E131" s="76" t="s">
        <v>68</v>
      </c>
      <c r="F131" s="77" t="s">
        <v>90</v>
      </c>
      <c r="G131" s="78"/>
      <c r="H131" s="96" t="s">
        <v>104</v>
      </c>
      <c r="I131" s="107" t="s">
        <v>5683</v>
      </c>
      <c r="J131" s="81" t="s">
        <v>10</v>
      </c>
      <c r="K131" s="72"/>
      <c r="L131" s="72"/>
      <c r="M131" s="72"/>
      <c r="N131" s="72"/>
      <c r="O131" s="72"/>
      <c r="P131" s="72"/>
      <c r="Q131" s="833"/>
      <c r="R131" s="102"/>
      <c r="S131" s="73"/>
      <c r="T131" s="102"/>
      <c r="U131" s="103"/>
      <c r="V131" s="104"/>
    </row>
    <row r="132" spans="1:256" ht="12.5">
      <c r="A132" s="55"/>
      <c r="B132" s="65">
        <v>1</v>
      </c>
      <c r="C132" s="66">
        <f>IF(E132="A",1,IF(E132="B",1,0))</f>
        <v>0</v>
      </c>
      <c r="D132" s="658" t="s">
        <v>87</v>
      </c>
      <c r="E132" s="659" t="s">
        <v>90</v>
      </c>
      <c r="F132" s="659" t="s">
        <v>90</v>
      </c>
      <c r="G132" s="78"/>
      <c r="H132" s="96" t="s">
        <v>114</v>
      </c>
      <c r="I132" s="107" t="s">
        <v>1270</v>
      </c>
      <c r="J132" s="81"/>
      <c r="K132" s="72"/>
      <c r="L132" s="72"/>
      <c r="M132" s="72"/>
      <c r="N132" s="72"/>
      <c r="O132" s="72"/>
      <c r="P132" s="72"/>
      <c r="Q132" s="833"/>
      <c r="R132" s="102"/>
      <c r="S132" s="73"/>
      <c r="T132" s="102"/>
      <c r="U132" s="103"/>
      <c r="V132" s="104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ht="12.5">
      <c r="B133" s="65">
        <v>1</v>
      </c>
      <c r="C133" s="66">
        <f>IF(E133="A",1,IF(E133="B",1,0))</f>
        <v>0</v>
      </c>
      <c r="D133" s="248" t="s">
        <v>68</v>
      </c>
      <c r="E133" s="662" t="s">
        <v>99</v>
      </c>
      <c r="F133" s="662" t="s">
        <v>70</v>
      </c>
      <c r="G133" s="78"/>
      <c r="H133" s="96" t="s">
        <v>122</v>
      </c>
      <c r="I133" s="107" t="s">
        <v>1271</v>
      </c>
      <c r="J133" s="81"/>
      <c r="K133" s="72"/>
      <c r="L133" s="72"/>
      <c r="M133" s="72"/>
      <c r="N133" s="72"/>
      <c r="O133" s="72"/>
      <c r="P133" s="72"/>
      <c r="Q133" s="833"/>
      <c r="R133" s="102"/>
      <c r="S133" s="73"/>
      <c r="T133" s="102"/>
      <c r="U133" s="103"/>
      <c r="V133" s="104"/>
    </row>
    <row r="134" spans="1:256" ht="12.5">
      <c r="B134" s="65">
        <v>1</v>
      </c>
      <c r="C134" s="66">
        <f>IF(E134="A",1,IF(E134="B",1,0))</f>
        <v>0</v>
      </c>
      <c r="D134" s="76" t="s">
        <v>68</v>
      </c>
      <c r="E134" s="99" t="s">
        <v>70</v>
      </c>
      <c r="F134" s="76" t="s">
        <v>87</v>
      </c>
      <c r="G134" s="78"/>
      <c r="H134" s="96" t="s">
        <v>122</v>
      </c>
      <c r="I134" s="107" t="s">
        <v>1272</v>
      </c>
      <c r="J134" s="81"/>
      <c r="K134" s="72"/>
      <c r="L134" s="72"/>
      <c r="M134" s="72"/>
      <c r="N134" s="72"/>
      <c r="O134" s="72"/>
      <c r="P134" s="72"/>
      <c r="Q134" s="833"/>
      <c r="R134" s="102"/>
      <c r="S134" s="73"/>
      <c r="T134" s="102"/>
      <c r="U134" s="103"/>
      <c r="V134" s="104"/>
    </row>
    <row r="135" spans="1:256" ht="12.5">
      <c r="A135" s="810"/>
      <c r="B135" s="65">
        <v>1</v>
      </c>
      <c r="C135" s="66">
        <f>IF(E135="A",1,IF(E135="B",1,0))</f>
        <v>1</v>
      </c>
      <c r="D135" s="656" t="s">
        <v>70</v>
      </c>
      <c r="E135" s="658" t="s">
        <v>87</v>
      </c>
      <c r="F135" s="659" t="s">
        <v>90</v>
      </c>
      <c r="G135" s="78"/>
      <c r="H135" s="96" t="s">
        <v>135</v>
      </c>
      <c r="I135" s="107" t="s">
        <v>1273</v>
      </c>
      <c r="J135" s="81"/>
      <c r="K135" s="72"/>
      <c r="L135" s="72"/>
      <c r="M135" s="72"/>
      <c r="N135" s="72"/>
      <c r="O135" s="72"/>
      <c r="P135" s="72"/>
      <c r="Q135" s="833"/>
      <c r="R135" s="102"/>
      <c r="S135" s="73"/>
      <c r="T135" s="102"/>
      <c r="U135" s="103"/>
      <c r="V135" s="104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s="365" customFormat="1" ht="12.5">
      <c r="A136" s="217"/>
      <c r="B136" s="65">
        <v>1</v>
      </c>
      <c r="C136" s="66">
        <f>IF(E136="A",1,IF(E136="B",1,0))</f>
        <v>1</v>
      </c>
      <c r="D136" s="658" t="s">
        <v>68</v>
      </c>
      <c r="E136" s="658" t="s">
        <v>68</v>
      </c>
      <c r="F136" s="658" t="s">
        <v>87</v>
      </c>
      <c r="G136" s="78"/>
      <c r="H136" s="96" t="s">
        <v>126</v>
      </c>
      <c r="I136" s="107" t="s">
        <v>1274</v>
      </c>
      <c r="J136" s="81"/>
      <c r="K136" s="72"/>
      <c r="L136" s="72"/>
      <c r="M136" s="72"/>
      <c r="N136" s="72"/>
      <c r="O136" s="72"/>
      <c r="P136" s="72"/>
      <c r="Q136" s="833"/>
      <c r="R136" s="102"/>
      <c r="S136" s="73"/>
      <c r="T136" s="102"/>
      <c r="U136" s="103"/>
      <c r="V136" s="104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  <c r="BK136" s="109"/>
      <c r="BL136" s="109"/>
      <c r="BM136" s="109"/>
      <c r="BN136" s="109"/>
      <c r="BO136" s="109"/>
      <c r="BP136" s="109"/>
      <c r="BQ136" s="109"/>
      <c r="BR136" s="109"/>
      <c r="BS136" s="109"/>
      <c r="BT136" s="109"/>
      <c r="BU136" s="109"/>
      <c r="BV136" s="109"/>
      <c r="BW136" s="109"/>
      <c r="BX136" s="109"/>
      <c r="BY136" s="109"/>
      <c r="BZ136" s="109"/>
      <c r="CA136" s="109"/>
      <c r="CB136" s="109"/>
      <c r="CC136" s="109"/>
      <c r="CD136" s="109"/>
      <c r="CE136" s="109"/>
      <c r="CF136" s="109"/>
      <c r="CG136" s="109"/>
      <c r="CH136" s="109"/>
      <c r="CI136" s="109"/>
      <c r="CJ136" s="109"/>
      <c r="CK136" s="109"/>
      <c r="CL136" s="109"/>
      <c r="CM136" s="109"/>
      <c r="CN136" s="109"/>
      <c r="CO136" s="109"/>
      <c r="CP136" s="109"/>
      <c r="CQ136" s="109"/>
      <c r="CR136" s="109"/>
      <c r="CS136" s="109"/>
      <c r="CT136" s="109"/>
      <c r="CU136" s="109"/>
      <c r="CV136" s="109"/>
      <c r="CW136" s="109"/>
      <c r="CX136" s="109"/>
      <c r="CY136" s="109"/>
      <c r="CZ136" s="109"/>
      <c r="DA136" s="109"/>
      <c r="DB136" s="109"/>
      <c r="DC136" s="109"/>
      <c r="DD136" s="109"/>
      <c r="DE136" s="109"/>
      <c r="DF136" s="109"/>
      <c r="DG136" s="109"/>
      <c r="DH136" s="109"/>
      <c r="DI136" s="109"/>
      <c r="DJ136" s="109"/>
      <c r="DK136" s="109"/>
      <c r="DL136" s="109"/>
      <c r="DM136" s="109"/>
      <c r="DN136" s="109"/>
      <c r="DO136" s="109"/>
      <c r="DP136" s="109"/>
      <c r="DQ136" s="109"/>
      <c r="DR136" s="109"/>
      <c r="DS136" s="109"/>
      <c r="DT136" s="109"/>
      <c r="DU136" s="109"/>
      <c r="DV136" s="109"/>
      <c r="DW136" s="109"/>
      <c r="DX136" s="109"/>
      <c r="DY136" s="109"/>
      <c r="DZ136" s="109"/>
      <c r="EA136" s="109"/>
      <c r="EB136" s="109"/>
      <c r="EC136" s="109"/>
      <c r="ED136" s="109"/>
      <c r="EE136" s="109"/>
      <c r="EF136" s="109"/>
      <c r="EG136" s="109"/>
      <c r="EH136" s="109"/>
      <c r="EI136" s="109"/>
      <c r="EJ136" s="109"/>
      <c r="EK136" s="109"/>
      <c r="EL136" s="109"/>
      <c r="EM136" s="109"/>
      <c r="EN136" s="109"/>
      <c r="EO136" s="109"/>
      <c r="EP136" s="109"/>
      <c r="EQ136" s="109"/>
      <c r="ER136" s="109"/>
      <c r="ES136" s="109"/>
      <c r="ET136" s="109"/>
      <c r="EU136" s="109"/>
      <c r="EV136" s="109"/>
      <c r="EW136" s="109"/>
      <c r="EX136" s="109"/>
      <c r="EY136" s="109"/>
      <c r="EZ136" s="109"/>
      <c r="FA136" s="109"/>
      <c r="FB136" s="109"/>
      <c r="FC136" s="109"/>
      <c r="FD136" s="109"/>
      <c r="FE136" s="109"/>
      <c r="FF136" s="109"/>
      <c r="FG136" s="109"/>
      <c r="FH136" s="109"/>
      <c r="FI136" s="109"/>
      <c r="FJ136" s="109"/>
      <c r="FK136" s="109"/>
      <c r="FL136" s="109"/>
      <c r="FM136" s="109"/>
      <c r="FN136" s="109"/>
      <c r="FO136" s="109"/>
      <c r="FP136" s="109"/>
      <c r="FQ136" s="109"/>
      <c r="FR136" s="109"/>
      <c r="FS136" s="109"/>
      <c r="FT136" s="109"/>
      <c r="FU136" s="109"/>
      <c r="FV136" s="109"/>
      <c r="FW136" s="109"/>
      <c r="FX136" s="109"/>
      <c r="FY136" s="109"/>
      <c r="FZ136" s="109"/>
      <c r="GA136" s="109"/>
      <c r="GB136" s="109"/>
      <c r="GC136" s="109"/>
      <c r="GD136" s="109"/>
      <c r="GE136" s="109"/>
      <c r="GF136" s="109"/>
      <c r="GG136" s="109"/>
      <c r="GH136" s="109"/>
      <c r="GI136" s="109"/>
      <c r="GJ136" s="109"/>
      <c r="GK136" s="109"/>
      <c r="GL136" s="109"/>
      <c r="GM136" s="109"/>
      <c r="GN136" s="109"/>
      <c r="GO136" s="109"/>
      <c r="GP136" s="109"/>
      <c r="GQ136" s="109"/>
      <c r="GR136" s="109"/>
      <c r="GS136" s="109"/>
      <c r="GT136" s="109"/>
      <c r="GU136" s="109"/>
      <c r="GV136" s="109"/>
      <c r="GW136" s="109"/>
      <c r="GX136" s="109"/>
      <c r="GY136" s="109"/>
      <c r="GZ136" s="109"/>
      <c r="HA136" s="109"/>
      <c r="HB136" s="109"/>
      <c r="HC136" s="109"/>
      <c r="HD136" s="109"/>
      <c r="HE136" s="109"/>
      <c r="HF136" s="109"/>
      <c r="HG136" s="109"/>
      <c r="HH136" s="109"/>
      <c r="HI136" s="109"/>
      <c r="HJ136" s="109"/>
      <c r="HK136" s="109"/>
      <c r="HL136" s="109"/>
      <c r="HM136" s="109"/>
      <c r="HN136" s="109"/>
      <c r="HO136" s="109"/>
      <c r="HP136" s="109"/>
      <c r="HQ136" s="109"/>
      <c r="HR136" s="109"/>
      <c r="HS136" s="109"/>
      <c r="HT136" s="109"/>
      <c r="HU136" s="109"/>
      <c r="HV136" s="109"/>
      <c r="HW136" s="109"/>
      <c r="HX136" s="109"/>
      <c r="HY136" s="109"/>
      <c r="HZ136" s="109"/>
      <c r="IA136" s="109"/>
      <c r="IB136" s="109"/>
      <c r="IC136" s="109"/>
      <c r="ID136" s="109"/>
      <c r="IE136" s="109"/>
      <c r="IF136" s="109"/>
      <c r="IG136" s="109"/>
      <c r="IH136" s="109"/>
      <c r="II136" s="109"/>
      <c r="IJ136" s="109"/>
      <c r="IK136" s="109"/>
      <c r="IL136" s="109"/>
      <c r="IM136" s="109"/>
      <c r="IN136" s="109"/>
      <c r="IO136" s="109"/>
      <c r="IP136" s="109"/>
      <c r="IQ136" s="109"/>
      <c r="IR136" s="109"/>
      <c r="IS136" s="109"/>
      <c r="IT136" s="109"/>
      <c r="IU136" s="109"/>
      <c r="IV136" s="109"/>
    </row>
    <row r="137" spans="1:256" ht="12.5">
      <c r="B137" s="65">
        <v>1</v>
      </c>
      <c r="C137" s="66">
        <f>IF(E137="A",4,IF(E137="B",3,IF(E137="C",2,IF(E137="D",1,0))))</f>
        <v>3</v>
      </c>
      <c r="D137" s="76" t="s">
        <v>87</v>
      </c>
      <c r="E137" s="76" t="s">
        <v>87</v>
      </c>
      <c r="F137" s="77" t="s">
        <v>90</v>
      </c>
      <c r="G137" s="78"/>
      <c r="H137" s="96" t="s">
        <v>119</v>
      </c>
      <c r="I137" s="107" t="s">
        <v>922</v>
      </c>
      <c r="J137" s="81" t="s">
        <v>17</v>
      </c>
      <c r="K137" s="72"/>
      <c r="L137" s="72"/>
      <c r="M137" s="72"/>
      <c r="N137" s="72"/>
      <c r="O137" s="72"/>
      <c r="P137" s="72"/>
      <c r="Q137" s="833"/>
      <c r="R137" s="102"/>
      <c r="S137" s="73"/>
      <c r="T137" s="102"/>
      <c r="U137" s="103"/>
      <c r="V137" s="104"/>
    </row>
    <row r="138" spans="1:256" ht="12.5">
      <c r="B138" s="65">
        <v>1</v>
      </c>
      <c r="C138" s="66">
        <f t="shared" ref="C138:C144" si="6">IF(E138="A",1,IF(E138="B",1,0))</f>
        <v>0</v>
      </c>
      <c r="D138" s="99" t="s">
        <v>70</v>
      </c>
      <c r="E138" s="99" t="s">
        <v>70</v>
      </c>
      <c r="F138" s="76" t="s">
        <v>87</v>
      </c>
      <c r="G138" s="78"/>
      <c r="H138" s="96" t="s">
        <v>140</v>
      </c>
      <c r="I138" s="107" t="s">
        <v>1275</v>
      </c>
      <c r="J138" s="81"/>
      <c r="K138" s="72"/>
      <c r="L138" s="72"/>
      <c r="M138" s="72"/>
      <c r="N138" s="72"/>
      <c r="O138" s="72"/>
      <c r="P138" s="72"/>
      <c r="Q138" s="833"/>
      <c r="R138" s="102"/>
      <c r="S138" s="73"/>
      <c r="T138" s="102"/>
      <c r="U138" s="103"/>
      <c r="V138" s="104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ht="12.5">
      <c r="B139" s="65">
        <v>1</v>
      </c>
      <c r="C139" s="66">
        <f t="shared" si="6"/>
        <v>1</v>
      </c>
      <c r="D139" s="77" t="s">
        <v>90</v>
      </c>
      <c r="E139" s="76" t="s">
        <v>87</v>
      </c>
      <c r="F139" s="99" t="s">
        <v>70</v>
      </c>
      <c r="G139" s="78"/>
      <c r="H139" s="96" t="s">
        <v>114</v>
      </c>
      <c r="I139" s="107" t="s">
        <v>1276</v>
      </c>
      <c r="J139" s="81"/>
      <c r="K139" s="72"/>
      <c r="L139" s="72"/>
      <c r="M139" s="72"/>
      <c r="N139" s="72"/>
      <c r="O139" s="72"/>
      <c r="P139" s="72"/>
      <c r="Q139" s="833"/>
      <c r="R139" s="102"/>
      <c r="S139" s="73"/>
      <c r="T139" s="102"/>
      <c r="U139" s="103"/>
      <c r="V139" s="104"/>
    </row>
    <row r="140" spans="1:256" ht="12.5">
      <c r="B140" s="65">
        <v>1</v>
      </c>
      <c r="C140" s="66">
        <f t="shared" si="6"/>
        <v>0</v>
      </c>
      <c r="D140" s="658" t="s">
        <v>87</v>
      </c>
      <c r="E140" s="659" t="s">
        <v>90</v>
      </c>
      <c r="F140" s="656" t="s">
        <v>99</v>
      </c>
      <c r="G140" s="78"/>
      <c r="H140" s="96" t="s">
        <v>88</v>
      </c>
      <c r="I140" s="107" t="s">
        <v>1277</v>
      </c>
      <c r="J140" s="81"/>
      <c r="K140" s="72"/>
      <c r="L140" s="72"/>
      <c r="M140" s="72"/>
      <c r="N140" s="72"/>
      <c r="O140" s="72"/>
      <c r="P140" s="72"/>
      <c r="Q140" s="833"/>
      <c r="R140" s="102"/>
      <c r="S140" s="73"/>
      <c r="T140" s="102"/>
      <c r="U140" s="103"/>
      <c r="V140" s="104"/>
    </row>
    <row r="141" spans="1:256" ht="12.5">
      <c r="A141" s="810"/>
      <c r="B141" s="65">
        <v>1</v>
      </c>
      <c r="C141" s="66">
        <f t="shared" si="6"/>
        <v>0</v>
      </c>
      <c r="D141" s="77" t="s">
        <v>90</v>
      </c>
      <c r="E141" s="77" t="s">
        <v>90</v>
      </c>
      <c r="F141" s="99" t="s">
        <v>70</v>
      </c>
      <c r="G141" s="78"/>
      <c r="H141" s="96" t="s">
        <v>122</v>
      </c>
      <c r="I141" s="107" t="s">
        <v>1278</v>
      </c>
      <c r="J141" s="81"/>
      <c r="K141" s="72"/>
      <c r="L141" s="72"/>
      <c r="M141" s="72"/>
      <c r="N141" s="72"/>
      <c r="O141" s="72"/>
      <c r="P141" s="72"/>
      <c r="Q141" s="833"/>
      <c r="R141" s="102"/>
      <c r="S141" s="73"/>
      <c r="T141" s="102"/>
      <c r="U141" s="103"/>
      <c r="V141" s="104"/>
    </row>
    <row r="142" spans="1:256" ht="12.5">
      <c r="B142" s="65">
        <v>1</v>
      </c>
      <c r="C142" s="66">
        <f t="shared" si="6"/>
        <v>0</v>
      </c>
      <c r="D142" s="76" t="s">
        <v>87</v>
      </c>
      <c r="E142" s="99" t="s">
        <v>70</v>
      </c>
      <c r="F142" s="76" t="s">
        <v>68</v>
      </c>
      <c r="G142" s="78"/>
      <c r="H142" s="96" t="s">
        <v>101</v>
      </c>
      <c r="I142" s="107" t="s">
        <v>1279</v>
      </c>
      <c r="J142" s="81"/>
      <c r="K142" s="72"/>
      <c r="L142" s="72"/>
      <c r="M142" s="72"/>
      <c r="N142" s="72"/>
      <c r="O142" s="72"/>
      <c r="P142" s="72"/>
      <c r="Q142" s="833"/>
      <c r="R142" s="102"/>
      <c r="S142" s="73"/>
      <c r="T142" s="102"/>
      <c r="U142" s="103"/>
      <c r="V142" s="104"/>
    </row>
    <row r="143" spans="1:256" ht="12.5">
      <c r="B143" s="65">
        <v>1</v>
      </c>
      <c r="C143" s="66">
        <f t="shared" si="6"/>
        <v>0</v>
      </c>
      <c r="D143" s="76" t="s">
        <v>87</v>
      </c>
      <c r="E143" s="77" t="s">
        <v>90</v>
      </c>
      <c r="F143" s="77" t="s">
        <v>90</v>
      </c>
      <c r="G143" s="78"/>
      <c r="H143" s="96" t="s">
        <v>1280</v>
      </c>
      <c r="I143" s="107" t="s">
        <v>1281</v>
      </c>
      <c r="J143" s="81"/>
      <c r="K143" s="72"/>
      <c r="L143" s="72"/>
      <c r="M143" s="72"/>
      <c r="N143" s="72"/>
      <c r="O143" s="72"/>
      <c r="P143" s="72"/>
      <c r="Q143" s="833"/>
      <c r="R143" s="102"/>
      <c r="S143" s="73"/>
      <c r="T143" s="102"/>
      <c r="U143" s="103"/>
      <c r="V143" s="104"/>
    </row>
    <row r="144" spans="1:256" ht="12.5">
      <c r="B144" s="65">
        <v>1</v>
      </c>
      <c r="C144" s="66">
        <f t="shared" si="6"/>
        <v>1</v>
      </c>
      <c r="D144" s="659" t="s">
        <v>90</v>
      </c>
      <c r="E144" s="658" t="s">
        <v>68</v>
      </c>
      <c r="F144" s="658" t="s">
        <v>68</v>
      </c>
      <c r="G144" s="78"/>
      <c r="H144" s="96" t="s">
        <v>220</v>
      </c>
      <c r="I144" s="107" t="s">
        <v>1282</v>
      </c>
      <c r="J144" s="81"/>
      <c r="K144" s="72"/>
      <c r="L144" s="72"/>
      <c r="M144" s="72"/>
      <c r="N144" s="72"/>
      <c r="O144" s="72"/>
      <c r="P144" s="72"/>
      <c r="Q144" s="833"/>
      <c r="R144" s="102"/>
      <c r="S144" s="73"/>
      <c r="T144" s="102"/>
      <c r="U144" s="103"/>
      <c r="V144" s="104"/>
    </row>
    <row r="145" spans="1:256" s="55" customFormat="1" ht="10.5">
      <c r="A145" s="305"/>
      <c r="B145" s="65">
        <v>1</v>
      </c>
      <c r="C145" s="66">
        <f>IF(E145="A",4,IF(E145="B",3,IF(E145="C",2,IF(E145="D",1,0))))</f>
        <v>3</v>
      </c>
      <c r="D145" s="77" t="s">
        <v>90</v>
      </c>
      <c r="E145" s="76" t="s">
        <v>87</v>
      </c>
      <c r="F145" s="76" t="s">
        <v>87</v>
      </c>
      <c r="G145" s="78"/>
      <c r="H145" s="96" t="s">
        <v>122</v>
      </c>
      <c r="I145" s="107" t="s">
        <v>5684</v>
      </c>
      <c r="J145" s="81"/>
      <c r="K145" s="72"/>
      <c r="L145" s="72"/>
      <c r="M145" s="72"/>
      <c r="N145" s="72"/>
      <c r="O145" s="72"/>
      <c r="P145" s="72"/>
      <c r="Q145" s="833"/>
      <c r="R145" s="102"/>
      <c r="S145" s="73"/>
      <c r="T145" s="102"/>
      <c r="U145" s="103"/>
      <c r="V145" s="104"/>
      <c r="W145" s="365"/>
      <c r="X145" s="365"/>
      <c r="Y145" s="365"/>
      <c r="Z145" s="365"/>
      <c r="AA145" s="365"/>
      <c r="AB145" s="365"/>
      <c r="AC145" s="365"/>
      <c r="AD145" s="365"/>
      <c r="AE145" s="365"/>
      <c r="AF145" s="365"/>
      <c r="AG145" s="365"/>
      <c r="AH145" s="365"/>
      <c r="AI145" s="365"/>
      <c r="AJ145" s="365"/>
      <c r="AK145" s="365"/>
      <c r="AL145" s="365"/>
      <c r="AM145" s="365"/>
      <c r="AN145" s="365"/>
      <c r="AO145" s="365"/>
      <c r="AP145" s="365"/>
      <c r="AQ145" s="365"/>
      <c r="AR145" s="365"/>
      <c r="AS145" s="365"/>
      <c r="AT145" s="365"/>
      <c r="AU145" s="365"/>
      <c r="AV145" s="365"/>
      <c r="AW145" s="365"/>
      <c r="AX145" s="365"/>
      <c r="AY145" s="365"/>
      <c r="AZ145" s="365"/>
      <c r="BA145" s="365"/>
      <c r="BB145" s="365"/>
      <c r="BC145" s="365"/>
      <c r="BD145" s="365"/>
      <c r="BE145" s="365"/>
      <c r="BF145" s="365"/>
      <c r="BG145" s="365"/>
      <c r="BH145" s="365"/>
      <c r="BI145" s="365"/>
      <c r="BJ145" s="365"/>
      <c r="BK145" s="365"/>
      <c r="BL145" s="365"/>
      <c r="BM145" s="365"/>
      <c r="BN145" s="365"/>
      <c r="BO145" s="365"/>
      <c r="BP145" s="365"/>
      <c r="BQ145" s="365"/>
      <c r="BR145" s="365"/>
      <c r="BS145" s="365"/>
      <c r="BT145" s="365"/>
      <c r="BU145" s="365"/>
      <c r="BV145" s="365"/>
      <c r="BW145" s="365"/>
      <c r="BX145" s="365"/>
      <c r="BY145" s="365"/>
      <c r="BZ145" s="365"/>
      <c r="CA145" s="365"/>
      <c r="CB145" s="365"/>
      <c r="CC145" s="365"/>
      <c r="CD145" s="365"/>
      <c r="CE145" s="365"/>
      <c r="CF145" s="365"/>
      <c r="CG145" s="365"/>
      <c r="CH145" s="365"/>
      <c r="CI145" s="365"/>
      <c r="CJ145" s="365"/>
      <c r="CK145" s="365"/>
      <c r="CL145" s="365"/>
      <c r="CM145" s="365"/>
      <c r="CN145" s="365"/>
      <c r="CO145" s="365"/>
      <c r="CP145" s="365"/>
      <c r="CQ145" s="365"/>
      <c r="CR145" s="365"/>
      <c r="CS145" s="365"/>
      <c r="CT145" s="365"/>
      <c r="CU145" s="365"/>
      <c r="CV145" s="365"/>
      <c r="CW145" s="365"/>
      <c r="CX145" s="365"/>
      <c r="CY145" s="365"/>
      <c r="CZ145" s="365"/>
      <c r="DA145" s="365"/>
      <c r="DB145" s="365"/>
      <c r="DC145" s="365"/>
      <c r="DD145" s="365"/>
      <c r="DE145" s="365"/>
      <c r="DF145" s="365"/>
      <c r="DG145" s="365"/>
      <c r="DH145" s="365"/>
      <c r="DI145" s="365"/>
      <c r="DJ145" s="365"/>
      <c r="DK145" s="365"/>
      <c r="DL145" s="365"/>
      <c r="DM145" s="365"/>
      <c r="DN145" s="365"/>
      <c r="DO145" s="365"/>
      <c r="DP145" s="365"/>
      <c r="DQ145" s="365"/>
      <c r="DR145" s="365"/>
      <c r="DS145" s="365"/>
      <c r="DT145" s="365"/>
      <c r="DU145" s="365"/>
      <c r="DV145" s="365"/>
      <c r="DW145" s="365"/>
      <c r="DX145" s="365"/>
      <c r="DY145" s="365"/>
      <c r="DZ145" s="365"/>
      <c r="EA145" s="365"/>
      <c r="EB145" s="365"/>
      <c r="EC145" s="365"/>
      <c r="ED145" s="365"/>
      <c r="EE145" s="365"/>
      <c r="EF145" s="365"/>
      <c r="EG145" s="365"/>
      <c r="EH145" s="365"/>
      <c r="EI145" s="365"/>
      <c r="EJ145" s="365"/>
      <c r="EK145" s="365"/>
      <c r="EL145" s="365"/>
      <c r="EM145" s="365"/>
      <c r="EN145" s="365"/>
      <c r="EO145" s="365"/>
      <c r="EP145" s="365"/>
      <c r="EQ145" s="365"/>
      <c r="ER145" s="365"/>
      <c r="ES145" s="365"/>
      <c r="ET145" s="365"/>
      <c r="EU145" s="365"/>
      <c r="EV145" s="365"/>
      <c r="EW145" s="365"/>
      <c r="EX145" s="365"/>
      <c r="EY145" s="365"/>
      <c r="EZ145" s="365"/>
      <c r="FA145" s="365"/>
      <c r="FB145" s="365"/>
      <c r="FC145" s="365"/>
      <c r="FD145" s="365"/>
      <c r="FE145" s="365"/>
      <c r="FF145" s="365"/>
      <c r="FG145" s="365"/>
      <c r="FH145" s="365"/>
      <c r="FI145" s="365"/>
      <c r="FJ145" s="365"/>
      <c r="FK145" s="365"/>
      <c r="FL145" s="365"/>
      <c r="FM145" s="365"/>
      <c r="FN145" s="365"/>
      <c r="FO145" s="365"/>
      <c r="FP145" s="365"/>
      <c r="FQ145" s="365"/>
      <c r="FR145" s="365"/>
      <c r="FS145" s="365"/>
      <c r="FT145" s="365"/>
      <c r="FU145" s="365"/>
      <c r="FV145" s="365"/>
      <c r="FW145" s="365"/>
      <c r="FX145" s="365"/>
      <c r="FY145" s="365"/>
      <c r="FZ145" s="365"/>
      <c r="GA145" s="365"/>
      <c r="GB145" s="365"/>
      <c r="GC145" s="365"/>
      <c r="GD145" s="365"/>
      <c r="GE145" s="365"/>
      <c r="GF145" s="365"/>
      <c r="GG145" s="365"/>
      <c r="GH145" s="365"/>
      <c r="GI145" s="365"/>
      <c r="GJ145" s="365"/>
      <c r="GK145" s="365"/>
      <c r="GL145" s="365"/>
      <c r="GM145" s="365"/>
      <c r="GN145" s="365"/>
      <c r="GO145" s="365"/>
      <c r="GP145" s="365"/>
      <c r="GQ145" s="365"/>
      <c r="GR145" s="365"/>
      <c r="GS145" s="365"/>
      <c r="GT145" s="365"/>
      <c r="GU145" s="365"/>
      <c r="GV145" s="365"/>
      <c r="GW145" s="365"/>
      <c r="GX145" s="365"/>
      <c r="GY145" s="365"/>
      <c r="GZ145" s="365"/>
      <c r="HA145" s="365"/>
      <c r="HB145" s="365"/>
      <c r="HC145" s="365"/>
      <c r="HD145" s="365"/>
      <c r="HE145" s="365"/>
      <c r="HF145" s="365"/>
      <c r="HG145" s="365"/>
      <c r="HH145" s="365"/>
      <c r="HI145" s="365"/>
      <c r="HJ145" s="365"/>
      <c r="HK145" s="365"/>
      <c r="HL145" s="365"/>
      <c r="HM145" s="365"/>
      <c r="HN145" s="365"/>
      <c r="HO145" s="365"/>
      <c r="HP145" s="365"/>
      <c r="HQ145" s="365"/>
      <c r="HR145" s="365"/>
      <c r="HS145" s="365"/>
      <c r="HT145" s="365"/>
      <c r="HU145" s="365"/>
      <c r="HV145" s="365"/>
      <c r="HW145" s="365"/>
      <c r="HX145" s="365"/>
      <c r="HY145" s="365"/>
      <c r="HZ145" s="365"/>
      <c r="IA145" s="365"/>
      <c r="IB145" s="365"/>
      <c r="IC145" s="365"/>
      <c r="ID145" s="365"/>
      <c r="IE145" s="365"/>
      <c r="IF145" s="365"/>
      <c r="IG145" s="365"/>
      <c r="IH145" s="365"/>
      <c r="II145" s="365"/>
      <c r="IJ145" s="365"/>
      <c r="IK145" s="365"/>
      <c r="IL145" s="365"/>
      <c r="IM145" s="365"/>
      <c r="IN145" s="365"/>
      <c r="IO145" s="365"/>
      <c r="IP145" s="365"/>
      <c r="IQ145" s="365"/>
      <c r="IR145" s="365"/>
      <c r="IS145" s="365"/>
      <c r="IT145" s="365"/>
      <c r="IU145" s="365"/>
      <c r="IV145" s="365"/>
    </row>
    <row r="146" spans="1:256" ht="12.5">
      <c r="B146" s="65">
        <v>1</v>
      </c>
      <c r="C146" s="66">
        <f>IF(E146="A",1,IF(E146="B",1,0))</f>
        <v>0</v>
      </c>
      <c r="D146" s="659" t="s">
        <v>90</v>
      </c>
      <c r="E146" s="659" t="s">
        <v>90</v>
      </c>
      <c r="F146" s="658" t="s">
        <v>68</v>
      </c>
      <c r="G146" s="78"/>
      <c r="H146" s="96" t="s">
        <v>104</v>
      </c>
      <c r="I146" s="107" t="s">
        <v>1283</v>
      </c>
      <c r="J146" s="81"/>
      <c r="K146" s="72"/>
      <c r="L146" s="72"/>
      <c r="M146" s="72"/>
      <c r="N146" s="72"/>
      <c r="O146" s="72"/>
      <c r="P146" s="72"/>
      <c r="Q146" s="833"/>
      <c r="R146" s="102"/>
      <c r="S146" s="73"/>
      <c r="T146" s="102"/>
      <c r="U146" s="103"/>
      <c r="V146" s="104"/>
    </row>
    <row r="147" spans="1:256" ht="12.5">
      <c r="B147" s="65">
        <v>1</v>
      </c>
      <c r="C147" s="66">
        <f>IF(E147="A",4,IF(E147="B",3,IF(E147="C",2,IF(E147="D",1,0))))</f>
        <v>2</v>
      </c>
      <c r="D147" s="77" t="s">
        <v>90</v>
      </c>
      <c r="E147" s="77" t="s">
        <v>90</v>
      </c>
      <c r="F147" s="77" t="s">
        <v>90</v>
      </c>
      <c r="G147" s="78"/>
      <c r="H147" s="96" t="s">
        <v>90</v>
      </c>
      <c r="I147" s="107" t="s">
        <v>1284</v>
      </c>
      <c r="J147" s="81" t="s">
        <v>616</v>
      </c>
      <c r="K147" s="72"/>
      <c r="L147" s="72"/>
      <c r="M147" s="72"/>
      <c r="N147" s="72"/>
      <c r="O147" s="72"/>
      <c r="P147" s="72"/>
      <c r="Q147" s="833"/>
      <c r="R147" s="102"/>
      <c r="S147" s="73"/>
      <c r="T147" s="102"/>
      <c r="U147" s="103"/>
      <c r="V147" s="104"/>
    </row>
    <row r="148" spans="1:256" ht="12.5">
      <c r="B148" s="65">
        <v>1</v>
      </c>
      <c r="C148" s="66">
        <f>IF(E148="A",1,IF(E148="B",1,0))</f>
        <v>1</v>
      </c>
      <c r="D148" s="99" t="s">
        <v>70</v>
      </c>
      <c r="E148" s="76" t="s">
        <v>87</v>
      </c>
      <c r="F148" s="76" t="s">
        <v>87</v>
      </c>
      <c r="G148" s="78"/>
      <c r="H148" s="96" t="s">
        <v>116</v>
      </c>
      <c r="I148" s="107" t="s">
        <v>1285</v>
      </c>
      <c r="J148" s="81"/>
      <c r="K148" s="72"/>
      <c r="L148" s="72"/>
      <c r="M148" s="72"/>
      <c r="N148" s="72"/>
      <c r="O148" s="72"/>
      <c r="P148" s="72"/>
      <c r="Q148" s="833"/>
      <c r="R148" s="102"/>
      <c r="S148" s="73"/>
      <c r="T148" s="102"/>
      <c r="U148" s="103"/>
      <c r="V148" s="104"/>
    </row>
    <row r="149" spans="1:256" ht="12.5">
      <c r="B149" s="65">
        <v>1</v>
      </c>
      <c r="C149" s="66">
        <v>3</v>
      </c>
      <c r="D149" s="77" t="s">
        <v>90</v>
      </c>
      <c r="E149" s="76" t="s">
        <v>87</v>
      </c>
      <c r="F149" s="99" t="s">
        <v>70</v>
      </c>
      <c r="G149" s="78"/>
      <c r="H149" s="100" t="s">
        <v>122</v>
      </c>
      <c r="I149" s="101" t="s">
        <v>5686</v>
      </c>
      <c r="J149" s="81" t="s">
        <v>616</v>
      </c>
      <c r="K149" s="72"/>
      <c r="L149" s="72"/>
      <c r="M149" s="72"/>
      <c r="N149" s="72"/>
      <c r="O149" s="72"/>
      <c r="P149" s="72"/>
      <c r="Q149" s="833"/>
      <c r="R149" s="102"/>
      <c r="S149" s="73"/>
      <c r="T149" s="102"/>
      <c r="U149" s="103"/>
      <c r="V149" s="104"/>
    </row>
    <row r="150" spans="1:256" s="365" customFormat="1" ht="12" customHeight="1">
      <c r="A150" s="217"/>
      <c r="B150" s="65">
        <v>1</v>
      </c>
      <c r="C150" s="66">
        <f>IF(E150="A",1,IF(E150="B",1,0))</f>
        <v>1</v>
      </c>
      <c r="D150" s="76" t="s">
        <v>87</v>
      </c>
      <c r="E150" s="76" t="s">
        <v>68</v>
      </c>
      <c r="F150" s="99" t="s">
        <v>70</v>
      </c>
      <c r="G150" s="78"/>
      <c r="H150" s="96" t="s">
        <v>140</v>
      </c>
      <c r="I150" s="107" t="s">
        <v>1286</v>
      </c>
      <c r="J150" s="81"/>
      <c r="K150" s="72"/>
      <c r="L150" s="72"/>
      <c r="M150" s="72"/>
      <c r="N150" s="72"/>
      <c r="O150" s="72"/>
      <c r="P150" s="72"/>
      <c r="Q150" s="833"/>
      <c r="R150" s="102"/>
      <c r="S150" s="73"/>
      <c r="T150" s="102"/>
      <c r="U150" s="103"/>
      <c r="V150" s="104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  <c r="BK150" s="109"/>
      <c r="BL150" s="109"/>
      <c r="BM150" s="109"/>
      <c r="BN150" s="109"/>
      <c r="BO150" s="109"/>
      <c r="BP150" s="109"/>
      <c r="BQ150" s="109"/>
      <c r="BR150" s="109"/>
      <c r="BS150" s="109"/>
      <c r="BT150" s="109"/>
      <c r="BU150" s="109"/>
      <c r="BV150" s="109"/>
      <c r="BW150" s="109"/>
      <c r="BX150" s="109"/>
      <c r="BY150" s="109"/>
      <c r="BZ150" s="109"/>
      <c r="CA150" s="109"/>
      <c r="CB150" s="109"/>
      <c r="CC150" s="109"/>
      <c r="CD150" s="109"/>
      <c r="CE150" s="109"/>
      <c r="CF150" s="109"/>
      <c r="CG150" s="109"/>
      <c r="CH150" s="109"/>
      <c r="CI150" s="109"/>
      <c r="CJ150" s="109"/>
      <c r="CK150" s="109"/>
      <c r="CL150" s="109"/>
      <c r="CM150" s="109"/>
      <c r="CN150" s="109"/>
      <c r="CO150" s="109"/>
      <c r="CP150" s="109"/>
      <c r="CQ150" s="109"/>
      <c r="CR150" s="109"/>
      <c r="CS150" s="109"/>
      <c r="CT150" s="109"/>
      <c r="CU150" s="109"/>
      <c r="CV150" s="109"/>
      <c r="CW150" s="109"/>
      <c r="CX150" s="109"/>
      <c r="CY150" s="109"/>
      <c r="CZ150" s="109"/>
      <c r="DA150" s="109"/>
      <c r="DB150" s="109"/>
      <c r="DC150" s="109"/>
      <c r="DD150" s="109"/>
      <c r="DE150" s="109"/>
      <c r="DF150" s="109"/>
      <c r="DG150" s="109"/>
      <c r="DH150" s="109"/>
      <c r="DI150" s="109"/>
      <c r="DJ150" s="109"/>
      <c r="DK150" s="109"/>
      <c r="DL150" s="109"/>
      <c r="DM150" s="109"/>
      <c r="DN150" s="109"/>
      <c r="DO150" s="109"/>
      <c r="DP150" s="109"/>
      <c r="DQ150" s="109"/>
      <c r="DR150" s="109"/>
      <c r="DS150" s="109"/>
      <c r="DT150" s="109"/>
      <c r="DU150" s="109"/>
      <c r="DV150" s="109"/>
      <c r="DW150" s="109"/>
      <c r="DX150" s="109"/>
      <c r="DY150" s="109"/>
      <c r="DZ150" s="109"/>
      <c r="EA150" s="109"/>
      <c r="EB150" s="109"/>
      <c r="EC150" s="109"/>
      <c r="ED150" s="109"/>
      <c r="EE150" s="109"/>
      <c r="EF150" s="109"/>
      <c r="EG150" s="109"/>
      <c r="EH150" s="109"/>
      <c r="EI150" s="109"/>
      <c r="EJ150" s="109"/>
      <c r="EK150" s="109"/>
      <c r="EL150" s="109"/>
      <c r="EM150" s="109"/>
      <c r="EN150" s="109"/>
      <c r="EO150" s="109"/>
      <c r="EP150" s="109"/>
      <c r="EQ150" s="109"/>
      <c r="ER150" s="109"/>
      <c r="ES150" s="109"/>
      <c r="ET150" s="109"/>
      <c r="EU150" s="109"/>
      <c r="EV150" s="109"/>
      <c r="EW150" s="109"/>
      <c r="EX150" s="109"/>
      <c r="EY150" s="109"/>
      <c r="EZ150" s="109"/>
      <c r="FA150" s="109"/>
      <c r="FB150" s="109"/>
      <c r="FC150" s="109"/>
      <c r="FD150" s="109"/>
      <c r="FE150" s="109"/>
      <c r="FF150" s="109"/>
      <c r="FG150" s="109"/>
      <c r="FH150" s="109"/>
      <c r="FI150" s="109"/>
      <c r="FJ150" s="109"/>
      <c r="FK150" s="109"/>
      <c r="FL150" s="109"/>
      <c r="FM150" s="109"/>
      <c r="FN150" s="109"/>
      <c r="FO150" s="109"/>
      <c r="FP150" s="109"/>
      <c r="FQ150" s="109"/>
      <c r="FR150" s="109"/>
      <c r="FS150" s="109"/>
      <c r="FT150" s="109"/>
      <c r="FU150" s="109"/>
      <c r="FV150" s="109"/>
      <c r="FW150" s="109"/>
      <c r="FX150" s="109"/>
      <c r="FY150" s="109"/>
      <c r="FZ150" s="109"/>
      <c r="GA150" s="109"/>
      <c r="GB150" s="109"/>
      <c r="GC150" s="109"/>
      <c r="GD150" s="109"/>
      <c r="GE150" s="109"/>
      <c r="GF150" s="109"/>
      <c r="GG150" s="109"/>
      <c r="GH150" s="109"/>
      <c r="GI150" s="109"/>
      <c r="GJ150" s="109"/>
      <c r="GK150" s="109"/>
      <c r="GL150" s="109"/>
      <c r="GM150" s="109"/>
      <c r="GN150" s="109"/>
      <c r="GO150" s="109"/>
      <c r="GP150" s="109"/>
      <c r="GQ150" s="109"/>
      <c r="GR150" s="109"/>
      <c r="GS150" s="109"/>
      <c r="GT150" s="109"/>
      <c r="GU150" s="109"/>
      <c r="GV150" s="109"/>
      <c r="GW150" s="109"/>
      <c r="GX150" s="109"/>
      <c r="GY150" s="109"/>
      <c r="GZ150" s="109"/>
      <c r="HA150" s="109"/>
      <c r="HB150" s="109"/>
      <c r="HC150" s="109"/>
      <c r="HD150" s="109"/>
      <c r="HE150" s="109"/>
      <c r="HF150" s="109"/>
      <c r="HG150" s="109"/>
      <c r="HH150" s="109"/>
      <c r="HI150" s="109"/>
      <c r="HJ150" s="109"/>
      <c r="HK150" s="109"/>
      <c r="HL150" s="109"/>
      <c r="HM150" s="109"/>
      <c r="HN150" s="109"/>
      <c r="HO150" s="109"/>
      <c r="HP150" s="109"/>
      <c r="HQ150" s="109"/>
      <c r="HR150" s="109"/>
      <c r="HS150" s="109"/>
      <c r="HT150" s="109"/>
      <c r="HU150" s="109"/>
      <c r="HV150" s="109"/>
      <c r="HW150" s="109"/>
      <c r="HX150" s="109"/>
      <c r="HY150" s="109"/>
      <c r="HZ150" s="109"/>
      <c r="IA150" s="109"/>
      <c r="IB150" s="109"/>
      <c r="IC150" s="109"/>
      <c r="ID150" s="109"/>
      <c r="IE150" s="109"/>
      <c r="IF150" s="109"/>
      <c r="IG150" s="109"/>
      <c r="IH150" s="109"/>
      <c r="II150" s="109"/>
      <c r="IJ150" s="109"/>
      <c r="IK150" s="109"/>
      <c r="IL150" s="109"/>
      <c r="IM150" s="109"/>
      <c r="IN150" s="109"/>
      <c r="IO150" s="109"/>
      <c r="IP150" s="109"/>
      <c r="IQ150" s="109"/>
      <c r="IR150" s="109"/>
      <c r="IS150" s="109"/>
      <c r="IT150" s="109"/>
      <c r="IU150" s="109"/>
      <c r="IV150" s="109"/>
    </row>
    <row r="151" spans="1:256" ht="12.5">
      <c r="B151" s="65">
        <v>1</v>
      </c>
      <c r="C151" s="66">
        <f>IF(E151="A",1,IF(E151="B",1,0))</f>
        <v>1</v>
      </c>
      <c r="D151" s="77" t="s">
        <v>90</v>
      </c>
      <c r="E151" s="76" t="s">
        <v>87</v>
      </c>
      <c r="F151" s="76" t="s">
        <v>87</v>
      </c>
      <c r="G151" s="78"/>
      <c r="H151" s="96" t="s">
        <v>140</v>
      </c>
      <c r="I151" s="107" t="s">
        <v>1287</v>
      </c>
      <c r="J151" s="81"/>
      <c r="K151" s="72"/>
      <c r="L151" s="72"/>
      <c r="M151" s="72"/>
      <c r="N151" s="72"/>
      <c r="O151" s="72"/>
      <c r="P151" s="72"/>
      <c r="Q151" s="833"/>
      <c r="R151" s="102"/>
      <c r="S151" s="73"/>
      <c r="T151" s="102"/>
      <c r="U151" s="103"/>
      <c r="V151" s="104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ht="12.5">
      <c r="B152" s="65">
        <v>1</v>
      </c>
      <c r="C152" s="66">
        <f>IF(E152="A",4,IF(E152="B",3,IF(E152="C",2,IF(E152="D",1,0))))</f>
        <v>2</v>
      </c>
      <c r="D152" s="76" t="s">
        <v>68</v>
      </c>
      <c r="E152" s="77" t="s">
        <v>90</v>
      </c>
      <c r="F152" s="77" t="s">
        <v>90</v>
      </c>
      <c r="G152" s="78"/>
      <c r="H152" s="96" t="s">
        <v>129</v>
      </c>
      <c r="I152" s="107" t="s">
        <v>5687</v>
      </c>
      <c r="J152" s="81"/>
      <c r="K152" s="72"/>
      <c r="L152" s="72"/>
      <c r="M152" s="72"/>
      <c r="N152" s="72"/>
      <c r="O152" s="72"/>
      <c r="P152" s="72"/>
      <c r="Q152" s="833"/>
      <c r="R152" s="102"/>
      <c r="S152" s="73"/>
      <c r="T152" s="102"/>
      <c r="U152" s="103"/>
      <c r="V152" s="104"/>
    </row>
    <row r="153" spans="1:256" ht="12.5">
      <c r="B153" s="65">
        <v>1</v>
      </c>
      <c r="C153" s="66">
        <f>IF(E153="A",1,IF(E153="B",1,0))</f>
        <v>1</v>
      </c>
      <c r="D153" s="76" t="s">
        <v>87</v>
      </c>
      <c r="E153" s="76" t="s">
        <v>87</v>
      </c>
      <c r="F153" s="99" t="s">
        <v>99</v>
      </c>
      <c r="G153" s="78"/>
      <c r="H153" s="96" t="s">
        <v>101</v>
      </c>
      <c r="I153" s="107" t="s">
        <v>501</v>
      </c>
      <c r="J153" s="81"/>
      <c r="K153" s="72"/>
      <c r="L153" s="72"/>
      <c r="M153" s="72"/>
      <c r="N153" s="72"/>
      <c r="O153" s="72"/>
      <c r="P153" s="72"/>
      <c r="Q153" s="833"/>
      <c r="R153" s="102"/>
      <c r="S153" s="73"/>
      <c r="T153" s="102"/>
      <c r="U153" s="103"/>
      <c r="V153" s="104"/>
    </row>
    <row r="154" spans="1:256" ht="12.5">
      <c r="A154"/>
      <c r="B154" s="65">
        <v>1</v>
      </c>
      <c r="C154" s="66">
        <f>IF(E154="A",1,IF(E154="B",1,0))</f>
        <v>1</v>
      </c>
      <c r="D154" s="77" t="s">
        <v>90</v>
      </c>
      <c r="E154" s="76" t="s">
        <v>87</v>
      </c>
      <c r="F154" s="76" t="s">
        <v>68</v>
      </c>
      <c r="G154" s="78"/>
      <c r="H154" s="96" t="s">
        <v>129</v>
      </c>
      <c r="I154" s="107" t="s">
        <v>1288</v>
      </c>
      <c r="J154" s="81"/>
      <c r="K154" s="72"/>
      <c r="L154" s="72"/>
      <c r="M154" s="72"/>
      <c r="N154" s="72"/>
      <c r="O154" s="72"/>
      <c r="P154" s="72"/>
      <c r="Q154" s="833"/>
      <c r="R154" s="102"/>
      <c r="S154" s="73"/>
      <c r="T154" s="102"/>
      <c r="U154" s="103"/>
      <c r="V154" s="104"/>
    </row>
    <row r="155" spans="1:256" ht="12.5">
      <c r="A155" s="365"/>
      <c r="B155" s="65">
        <v>1</v>
      </c>
      <c r="C155" s="66">
        <f>IF(E155="A",1,IF(E155="B",1,0))</f>
        <v>1</v>
      </c>
      <c r="D155" s="76" t="s">
        <v>87</v>
      </c>
      <c r="E155" s="76" t="s">
        <v>87</v>
      </c>
      <c r="F155" s="76" t="s">
        <v>87</v>
      </c>
      <c r="G155" s="78"/>
      <c r="H155" s="96" t="s">
        <v>90</v>
      </c>
      <c r="I155" s="107" t="s">
        <v>1289</v>
      </c>
      <c r="J155" s="81"/>
      <c r="K155" s="72"/>
      <c r="L155" s="72"/>
      <c r="M155" s="72"/>
      <c r="N155" s="72"/>
      <c r="O155" s="72"/>
      <c r="P155" s="72"/>
      <c r="Q155" s="833"/>
      <c r="R155" s="102"/>
      <c r="S155" s="73"/>
      <c r="T155" s="102"/>
      <c r="U155" s="103"/>
      <c r="V155" s="104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55"/>
      <c r="CA155" s="55"/>
      <c r="CB155" s="55"/>
      <c r="CC155" s="55"/>
      <c r="CD155" s="55"/>
      <c r="CE155" s="55"/>
      <c r="CF155" s="55"/>
      <c r="CG155" s="55"/>
      <c r="CH155" s="55"/>
      <c r="CI155" s="55"/>
      <c r="CJ155" s="55"/>
      <c r="CK155" s="55"/>
      <c r="CL155" s="55"/>
      <c r="CM155" s="55"/>
      <c r="CN155" s="55"/>
      <c r="CO155" s="55"/>
      <c r="CP155" s="55"/>
      <c r="CQ155" s="55"/>
      <c r="CR155" s="55"/>
      <c r="CS155" s="55"/>
      <c r="CT155" s="55"/>
      <c r="CU155" s="55"/>
      <c r="CV155" s="55"/>
      <c r="CW155" s="55"/>
      <c r="CX155" s="55"/>
      <c r="CY155" s="55"/>
      <c r="CZ155" s="55"/>
      <c r="DA155" s="55"/>
      <c r="DB155" s="55"/>
      <c r="DC155" s="55"/>
      <c r="DD155" s="55"/>
      <c r="DE155" s="55"/>
      <c r="DF155" s="55"/>
      <c r="DG155" s="55"/>
      <c r="DH155" s="55"/>
      <c r="DI155" s="55"/>
      <c r="DJ155" s="55"/>
      <c r="DK155" s="55"/>
      <c r="DL155" s="55"/>
      <c r="DM155" s="55"/>
      <c r="DN155" s="55"/>
      <c r="DO155" s="55"/>
      <c r="DP155" s="55"/>
      <c r="DQ155" s="55"/>
      <c r="DR155" s="55"/>
      <c r="DS155" s="55"/>
      <c r="DT155" s="55"/>
      <c r="DU155" s="55"/>
      <c r="DV155" s="55"/>
      <c r="DW155" s="55"/>
      <c r="DX155" s="55"/>
      <c r="DY155" s="55"/>
      <c r="DZ155" s="55"/>
      <c r="EA155" s="55"/>
      <c r="EB155" s="55"/>
      <c r="EC155" s="55"/>
      <c r="ED155" s="55"/>
      <c r="EE155" s="55"/>
      <c r="EF155" s="55"/>
      <c r="EG155" s="55"/>
      <c r="EH155" s="55"/>
      <c r="EI155" s="55"/>
      <c r="EJ155" s="55"/>
      <c r="EK155" s="55"/>
      <c r="EL155" s="55"/>
      <c r="EM155" s="55"/>
      <c r="EN155" s="55"/>
      <c r="EO155" s="55"/>
      <c r="EP155" s="55"/>
      <c r="EQ155" s="55"/>
      <c r="ER155" s="55"/>
      <c r="ES155" s="55"/>
      <c r="ET155" s="55"/>
      <c r="EU155" s="55"/>
      <c r="EV155" s="55"/>
      <c r="EW155" s="55"/>
      <c r="EX155" s="55"/>
      <c r="EY155" s="55"/>
      <c r="EZ155" s="55"/>
      <c r="FA155" s="55"/>
      <c r="FB155" s="55"/>
      <c r="FC155" s="55"/>
      <c r="FD155" s="55"/>
      <c r="FE155" s="55"/>
      <c r="FF155" s="55"/>
      <c r="FG155" s="55"/>
      <c r="FH155" s="55"/>
      <c r="FI155" s="55"/>
      <c r="FJ155" s="55"/>
      <c r="FK155" s="55"/>
      <c r="FL155" s="55"/>
      <c r="FM155" s="55"/>
      <c r="FN155" s="55"/>
      <c r="FO155" s="55"/>
      <c r="FP155" s="55"/>
      <c r="FQ155" s="55"/>
      <c r="FR155" s="55"/>
      <c r="FS155" s="55"/>
      <c r="FT155" s="55"/>
      <c r="FU155" s="55"/>
      <c r="FV155" s="55"/>
      <c r="FW155" s="55"/>
      <c r="FX155" s="55"/>
      <c r="FY155" s="55"/>
      <c r="FZ155" s="55"/>
      <c r="GA155" s="55"/>
      <c r="GB155" s="55"/>
      <c r="GC155" s="55"/>
      <c r="GD155" s="55"/>
      <c r="GE155" s="55"/>
      <c r="GF155" s="55"/>
      <c r="GG155" s="55"/>
      <c r="GH155" s="55"/>
      <c r="GI155" s="55"/>
      <c r="GJ155" s="55"/>
      <c r="GK155" s="55"/>
      <c r="GL155" s="55"/>
      <c r="GM155" s="55"/>
      <c r="GN155" s="55"/>
      <c r="GO155" s="55"/>
      <c r="GP155" s="55"/>
      <c r="GQ155" s="55"/>
      <c r="GR155" s="55"/>
      <c r="GS155" s="55"/>
      <c r="GT155" s="55"/>
      <c r="GU155" s="55"/>
      <c r="GV155" s="55"/>
      <c r="GW155" s="55"/>
      <c r="GX155" s="55"/>
      <c r="GY155" s="55"/>
      <c r="GZ155" s="55"/>
      <c r="HA155" s="55"/>
      <c r="HB155" s="55"/>
      <c r="HC155" s="55"/>
      <c r="HD155" s="55"/>
      <c r="HE155" s="55"/>
      <c r="HF155" s="55"/>
      <c r="HG155" s="55"/>
      <c r="HH155" s="55"/>
      <c r="HI155" s="55"/>
      <c r="HJ155" s="55"/>
      <c r="HK155" s="55"/>
      <c r="HL155" s="55"/>
      <c r="HM155" s="55"/>
      <c r="HN155" s="55"/>
      <c r="HO155" s="55"/>
      <c r="HP155" s="55"/>
      <c r="HQ155" s="55"/>
      <c r="HR155" s="55"/>
      <c r="HS155" s="55"/>
      <c r="HT155" s="55"/>
      <c r="HU155" s="55"/>
      <c r="HV155" s="55"/>
      <c r="HW155" s="55"/>
      <c r="HX155" s="55"/>
      <c r="HY155" s="55"/>
      <c r="HZ155" s="55"/>
      <c r="IA155" s="55"/>
      <c r="IB155" s="55"/>
      <c r="IC155" s="55"/>
      <c r="ID155" s="55"/>
      <c r="IE155" s="55"/>
      <c r="IF155" s="55"/>
      <c r="IG155" s="55"/>
      <c r="IH155" s="55"/>
      <c r="II155" s="55"/>
      <c r="IJ155" s="55"/>
      <c r="IK155" s="55"/>
      <c r="IL155" s="55"/>
      <c r="IM155" s="55"/>
      <c r="IN155" s="55"/>
      <c r="IO155" s="55"/>
      <c r="IP155" s="55"/>
      <c r="IQ155" s="55"/>
      <c r="IR155" s="55"/>
      <c r="IS155" s="55"/>
      <c r="IT155" s="55"/>
      <c r="IU155" s="55"/>
      <c r="IV155" s="55"/>
    </row>
    <row r="156" spans="1:256" ht="12.5">
      <c r="B156" s="65">
        <v>1</v>
      </c>
      <c r="C156" s="66">
        <v>3</v>
      </c>
      <c r="D156" s="77" t="s">
        <v>90</v>
      </c>
      <c r="E156" s="76" t="s">
        <v>87</v>
      </c>
      <c r="F156" s="77" t="s">
        <v>90</v>
      </c>
      <c r="G156" s="78"/>
      <c r="H156" s="96" t="s">
        <v>122</v>
      </c>
      <c r="I156" s="107" t="s">
        <v>918</v>
      </c>
      <c r="J156" s="81" t="s">
        <v>7</v>
      </c>
      <c r="K156" s="72"/>
      <c r="L156" s="72"/>
      <c r="M156" s="72"/>
      <c r="N156" s="72"/>
      <c r="O156" s="72"/>
      <c r="P156" s="72"/>
      <c r="Q156" s="833"/>
      <c r="R156" s="102"/>
      <c r="S156" s="73"/>
      <c r="T156" s="102"/>
      <c r="U156" s="103"/>
      <c r="V156" s="104"/>
    </row>
    <row r="157" spans="1:256" ht="12.5">
      <c r="B157" s="65">
        <v>1</v>
      </c>
      <c r="C157" s="66">
        <f>IF(E157="A",1,IF(E157="B",1,0))</f>
        <v>0</v>
      </c>
      <c r="D157" s="77" t="s">
        <v>90</v>
      </c>
      <c r="E157" s="99" t="s">
        <v>70</v>
      </c>
      <c r="F157" s="99" t="s">
        <v>70</v>
      </c>
      <c r="G157" s="78"/>
      <c r="H157" s="96" t="s">
        <v>140</v>
      </c>
      <c r="I157" s="107" t="s">
        <v>1290</v>
      </c>
      <c r="J157" s="81"/>
      <c r="K157" s="72"/>
      <c r="L157" s="72"/>
      <c r="M157" s="72"/>
      <c r="N157" s="72"/>
      <c r="O157" s="72"/>
      <c r="P157" s="72"/>
      <c r="Q157" s="833"/>
      <c r="R157" s="102"/>
      <c r="S157" s="73"/>
      <c r="T157" s="102"/>
      <c r="U157" s="103"/>
      <c r="V157" s="104"/>
    </row>
    <row r="158" spans="1:256" ht="12.5">
      <c r="B158" s="65">
        <v>1</v>
      </c>
      <c r="C158" s="66">
        <f>IF(E158="A",1,IF(E158="B",1,0))</f>
        <v>1</v>
      </c>
      <c r="D158" s="77" t="s">
        <v>90</v>
      </c>
      <c r="E158" s="76" t="s">
        <v>68</v>
      </c>
      <c r="F158" s="99" t="s">
        <v>99</v>
      </c>
      <c r="G158" s="78"/>
      <c r="H158" s="96" t="s">
        <v>122</v>
      </c>
      <c r="I158" s="107" t="s">
        <v>1291</v>
      </c>
      <c r="J158" s="81"/>
      <c r="K158" s="72"/>
      <c r="L158" s="72"/>
      <c r="M158" s="72"/>
      <c r="N158" s="72"/>
      <c r="O158" s="72"/>
      <c r="P158" s="72"/>
      <c r="Q158" s="833"/>
      <c r="R158" s="102"/>
      <c r="S158" s="73"/>
      <c r="T158" s="102"/>
      <c r="U158" s="103"/>
      <c r="V158" s="104"/>
    </row>
    <row r="159" spans="1:256" ht="12.5">
      <c r="B159" s="65">
        <v>1</v>
      </c>
      <c r="C159" s="66">
        <f>IF(E159="A",1,IF(E159="B",1,0))</f>
        <v>1</v>
      </c>
      <c r="D159" s="659" t="s">
        <v>90</v>
      </c>
      <c r="E159" s="658" t="s">
        <v>87</v>
      </c>
      <c r="F159" s="656" t="s">
        <v>70</v>
      </c>
      <c r="G159" s="78"/>
      <c r="H159" s="96" t="s">
        <v>135</v>
      </c>
      <c r="I159" s="107" t="s">
        <v>1292</v>
      </c>
      <c r="J159" s="81"/>
      <c r="K159" s="72"/>
      <c r="L159" s="72"/>
      <c r="M159" s="72"/>
      <c r="N159" s="72"/>
      <c r="O159" s="72"/>
      <c r="P159" s="72"/>
      <c r="Q159" s="833"/>
      <c r="R159" s="102"/>
      <c r="S159" s="73"/>
      <c r="T159" s="102"/>
      <c r="U159" s="103"/>
      <c r="V159" s="104"/>
    </row>
    <row r="160" spans="1:256" s="325" customFormat="1" ht="12.5">
      <c r="A160" s="217"/>
      <c r="B160" s="65">
        <v>1</v>
      </c>
      <c r="C160" s="66">
        <f>IF(E160="A",4,IF(E160="B",3,IF(E160="C",2,IF(E160="D",1,0))))</f>
        <v>2</v>
      </c>
      <c r="D160" s="76" t="s">
        <v>87</v>
      </c>
      <c r="E160" s="77" t="s">
        <v>90</v>
      </c>
      <c r="F160" s="77" t="s">
        <v>90</v>
      </c>
      <c r="G160" s="78"/>
      <c r="H160" s="96" t="s">
        <v>188</v>
      </c>
      <c r="I160" s="107" t="s">
        <v>631</v>
      </c>
      <c r="J160" s="81" t="s">
        <v>6111</v>
      </c>
      <c r="K160" s="72"/>
      <c r="L160" s="72"/>
      <c r="M160" s="72"/>
      <c r="N160" s="72"/>
      <c r="O160" s="72"/>
      <c r="P160" s="72"/>
      <c r="Q160" s="833"/>
      <c r="R160" s="102"/>
      <c r="S160" s="73"/>
      <c r="T160" s="102"/>
      <c r="U160" s="103"/>
      <c r="V160" s="104"/>
      <c r="W160" s="365"/>
      <c r="X160" s="365"/>
      <c r="Y160" s="365"/>
      <c r="Z160" s="365"/>
      <c r="AA160" s="365"/>
      <c r="AB160" s="365"/>
      <c r="AC160" s="365"/>
      <c r="AD160" s="365"/>
      <c r="AE160" s="365"/>
      <c r="AF160" s="365"/>
      <c r="AG160" s="365"/>
      <c r="AH160" s="365"/>
      <c r="AI160" s="365"/>
      <c r="AJ160" s="365"/>
      <c r="AK160" s="365"/>
      <c r="AL160" s="365"/>
      <c r="AM160" s="365"/>
      <c r="AN160" s="365"/>
      <c r="AO160" s="365"/>
      <c r="AP160" s="365"/>
      <c r="AQ160" s="365"/>
      <c r="AR160" s="365"/>
      <c r="AS160" s="365"/>
      <c r="AT160" s="365"/>
      <c r="AU160" s="365"/>
      <c r="AV160" s="365"/>
      <c r="AW160" s="365"/>
      <c r="AX160" s="365"/>
      <c r="AY160" s="365"/>
      <c r="AZ160" s="365"/>
      <c r="BA160" s="365"/>
      <c r="BB160" s="365"/>
      <c r="BC160" s="365"/>
      <c r="BD160" s="365"/>
      <c r="BE160" s="365"/>
      <c r="BF160" s="365"/>
      <c r="BG160" s="365"/>
      <c r="BH160" s="365"/>
      <c r="BI160" s="365"/>
      <c r="BJ160" s="365"/>
      <c r="BK160" s="365"/>
      <c r="BL160" s="365"/>
      <c r="BM160" s="365"/>
      <c r="BN160" s="365"/>
      <c r="BO160" s="365"/>
      <c r="BP160" s="365"/>
      <c r="BQ160" s="365"/>
      <c r="BR160" s="365"/>
      <c r="BS160" s="365"/>
      <c r="BT160" s="365"/>
      <c r="BU160" s="365"/>
      <c r="BV160" s="365"/>
      <c r="BW160" s="365"/>
      <c r="BX160" s="365"/>
      <c r="BY160" s="365"/>
      <c r="BZ160" s="365"/>
      <c r="CA160" s="365"/>
      <c r="CB160" s="365"/>
      <c r="CC160" s="365"/>
      <c r="CD160" s="365"/>
      <c r="CE160" s="365"/>
      <c r="CF160" s="365"/>
      <c r="CG160" s="365"/>
      <c r="CH160" s="365"/>
      <c r="CI160" s="365"/>
      <c r="CJ160" s="365"/>
      <c r="CK160" s="365"/>
      <c r="CL160" s="365"/>
      <c r="CM160" s="365"/>
      <c r="CN160" s="365"/>
      <c r="CO160" s="365"/>
      <c r="CP160" s="365"/>
      <c r="CQ160" s="365"/>
      <c r="CR160" s="365"/>
      <c r="CS160" s="365"/>
      <c r="CT160" s="365"/>
      <c r="CU160" s="365"/>
      <c r="CV160" s="365"/>
      <c r="CW160" s="365"/>
      <c r="CX160" s="365"/>
      <c r="CY160" s="365"/>
      <c r="CZ160" s="365"/>
      <c r="DA160" s="365"/>
      <c r="DB160" s="365"/>
      <c r="DC160" s="365"/>
      <c r="DD160" s="365"/>
      <c r="DE160" s="365"/>
      <c r="DF160" s="365"/>
      <c r="DG160" s="365"/>
      <c r="DH160" s="365"/>
      <c r="DI160" s="365"/>
      <c r="DJ160" s="365"/>
      <c r="DK160" s="365"/>
      <c r="DL160" s="365"/>
      <c r="DM160" s="365"/>
      <c r="DN160" s="365"/>
      <c r="DO160" s="365"/>
      <c r="DP160" s="365"/>
      <c r="DQ160" s="365"/>
      <c r="DR160" s="365"/>
      <c r="DS160" s="365"/>
      <c r="DT160" s="365"/>
      <c r="DU160" s="365"/>
      <c r="DV160" s="365"/>
      <c r="DW160" s="365"/>
      <c r="DX160" s="365"/>
      <c r="DY160" s="365"/>
      <c r="DZ160" s="365"/>
      <c r="EA160" s="365"/>
      <c r="EB160" s="365"/>
      <c r="EC160" s="365"/>
      <c r="ED160" s="365"/>
      <c r="EE160" s="365"/>
      <c r="EF160" s="365"/>
      <c r="EG160" s="365"/>
      <c r="EH160" s="365"/>
      <c r="EI160" s="365"/>
      <c r="EJ160" s="365"/>
      <c r="EK160" s="365"/>
      <c r="EL160" s="365"/>
      <c r="EM160" s="365"/>
      <c r="EN160" s="365"/>
      <c r="EO160" s="365"/>
      <c r="EP160" s="365"/>
      <c r="EQ160" s="365"/>
      <c r="ER160" s="365"/>
      <c r="ES160" s="365"/>
      <c r="ET160" s="365"/>
      <c r="EU160" s="365"/>
      <c r="EV160" s="365"/>
      <c r="EW160" s="365"/>
      <c r="EX160" s="365"/>
      <c r="EY160" s="365"/>
      <c r="EZ160" s="365"/>
      <c r="FA160" s="365"/>
      <c r="FB160" s="365"/>
      <c r="FC160" s="365"/>
      <c r="FD160" s="365"/>
      <c r="FE160" s="365"/>
      <c r="FF160" s="365"/>
      <c r="FG160" s="365"/>
      <c r="FH160" s="365"/>
      <c r="FI160" s="365"/>
      <c r="FJ160" s="365"/>
      <c r="FK160" s="365"/>
      <c r="FL160" s="365"/>
      <c r="FM160" s="365"/>
      <c r="FN160" s="365"/>
      <c r="FO160" s="365"/>
      <c r="FP160" s="365"/>
      <c r="FQ160" s="365"/>
      <c r="FR160" s="365"/>
      <c r="FS160" s="365"/>
      <c r="FT160" s="365"/>
      <c r="FU160" s="365"/>
      <c r="FV160" s="365"/>
      <c r="FW160" s="365"/>
      <c r="FX160" s="365"/>
      <c r="FY160" s="365"/>
      <c r="FZ160" s="365"/>
      <c r="GA160" s="365"/>
      <c r="GB160" s="365"/>
      <c r="GC160" s="365"/>
      <c r="GD160" s="365"/>
      <c r="GE160" s="365"/>
      <c r="GF160" s="365"/>
      <c r="GG160" s="365"/>
      <c r="GH160" s="365"/>
      <c r="GI160" s="365"/>
      <c r="GJ160" s="365"/>
      <c r="GK160" s="365"/>
      <c r="GL160" s="365"/>
      <c r="GM160" s="365"/>
      <c r="GN160" s="365"/>
      <c r="GO160" s="365"/>
      <c r="GP160" s="365"/>
      <c r="GQ160" s="365"/>
      <c r="GR160" s="365"/>
      <c r="GS160" s="365"/>
      <c r="GT160" s="365"/>
      <c r="GU160" s="365"/>
      <c r="GV160" s="365"/>
      <c r="GW160" s="365"/>
      <c r="GX160" s="365"/>
      <c r="GY160" s="365"/>
      <c r="GZ160" s="365"/>
      <c r="HA160" s="365"/>
      <c r="HB160" s="365"/>
      <c r="HC160" s="365"/>
      <c r="HD160" s="365"/>
      <c r="HE160" s="365"/>
      <c r="HF160" s="365"/>
      <c r="HG160" s="365"/>
      <c r="HH160" s="365"/>
      <c r="HI160" s="365"/>
      <c r="HJ160" s="365"/>
      <c r="HK160" s="365"/>
      <c r="HL160" s="365"/>
      <c r="HM160" s="365"/>
      <c r="HN160" s="365"/>
      <c r="HO160" s="365"/>
      <c r="HP160" s="365"/>
      <c r="HQ160" s="365"/>
      <c r="HR160" s="365"/>
      <c r="HS160" s="365"/>
      <c r="HT160" s="365"/>
      <c r="HU160" s="365"/>
      <c r="HV160" s="365"/>
      <c r="HW160" s="365"/>
      <c r="HX160" s="365"/>
      <c r="HY160" s="365"/>
      <c r="HZ160" s="365"/>
      <c r="IA160" s="365"/>
      <c r="IB160" s="365"/>
      <c r="IC160" s="365"/>
      <c r="ID160" s="365"/>
      <c r="IE160" s="365"/>
      <c r="IF160" s="365"/>
      <c r="IG160" s="365"/>
      <c r="IH160" s="365"/>
      <c r="II160" s="365"/>
      <c r="IJ160" s="365"/>
      <c r="IK160" s="365"/>
      <c r="IL160" s="365"/>
      <c r="IM160" s="365"/>
      <c r="IN160" s="365"/>
      <c r="IO160" s="365"/>
      <c r="IP160" s="365"/>
      <c r="IQ160" s="365"/>
      <c r="IR160" s="365"/>
      <c r="IS160" s="365"/>
      <c r="IT160" s="365"/>
      <c r="IU160" s="365"/>
      <c r="IV160" s="365"/>
    </row>
    <row r="161" spans="1:256" s="55" customFormat="1" ht="12" customHeight="1">
      <c r="A161" s="217"/>
      <c r="B161" s="65">
        <v>1</v>
      </c>
      <c r="C161" s="66">
        <f>IF(E161="A",1,IF(E161="B",1,0))</f>
        <v>1</v>
      </c>
      <c r="D161" s="658" t="s">
        <v>68</v>
      </c>
      <c r="E161" s="658" t="s">
        <v>68</v>
      </c>
      <c r="F161" s="658" t="s">
        <v>87</v>
      </c>
      <c r="G161" s="78"/>
      <c r="H161" s="96" t="s">
        <v>119</v>
      </c>
      <c r="I161" s="107" t="s">
        <v>1293</v>
      </c>
      <c r="J161" s="81"/>
      <c r="K161" s="72"/>
      <c r="L161" s="72"/>
      <c r="M161" s="72"/>
      <c r="N161" s="72"/>
      <c r="O161" s="72"/>
      <c r="P161" s="72"/>
      <c r="Q161" s="833"/>
      <c r="R161" s="102"/>
      <c r="S161" s="73"/>
      <c r="T161" s="102"/>
      <c r="U161" s="103"/>
      <c r="V161" s="104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109"/>
      <c r="BE161" s="109"/>
      <c r="BF161" s="109"/>
      <c r="BG161" s="109"/>
      <c r="BH161" s="109"/>
      <c r="BI161" s="109"/>
      <c r="BJ161" s="109"/>
      <c r="BK161" s="109"/>
      <c r="BL161" s="109"/>
      <c r="BM161" s="109"/>
      <c r="BN161" s="109"/>
      <c r="BO161" s="109"/>
      <c r="BP161" s="109"/>
      <c r="BQ161" s="109"/>
      <c r="BR161" s="109"/>
      <c r="BS161" s="109"/>
      <c r="BT161" s="109"/>
      <c r="BU161" s="109"/>
      <c r="BV161" s="109"/>
      <c r="BW161" s="109"/>
      <c r="BX161" s="109"/>
      <c r="BY161" s="109"/>
      <c r="BZ161" s="109"/>
      <c r="CA161" s="109"/>
      <c r="CB161" s="109"/>
      <c r="CC161" s="109"/>
      <c r="CD161" s="109"/>
      <c r="CE161" s="109"/>
      <c r="CF161" s="109"/>
      <c r="CG161" s="109"/>
      <c r="CH161" s="109"/>
      <c r="CI161" s="109"/>
      <c r="CJ161" s="109"/>
      <c r="CK161" s="109"/>
      <c r="CL161" s="109"/>
      <c r="CM161" s="109"/>
      <c r="CN161" s="109"/>
      <c r="CO161" s="109"/>
      <c r="CP161" s="109"/>
      <c r="CQ161" s="109"/>
      <c r="CR161" s="109"/>
      <c r="CS161" s="109"/>
      <c r="CT161" s="109"/>
      <c r="CU161" s="109"/>
      <c r="CV161" s="109"/>
      <c r="CW161" s="109"/>
      <c r="CX161" s="109"/>
      <c r="CY161" s="109"/>
      <c r="CZ161" s="109"/>
      <c r="DA161" s="109"/>
      <c r="DB161" s="109"/>
      <c r="DC161" s="109"/>
      <c r="DD161" s="109"/>
      <c r="DE161" s="109"/>
      <c r="DF161" s="109"/>
      <c r="DG161" s="109"/>
      <c r="DH161" s="109"/>
      <c r="DI161" s="109"/>
      <c r="DJ161" s="109"/>
      <c r="DK161" s="109"/>
      <c r="DL161" s="109"/>
      <c r="DM161" s="109"/>
      <c r="DN161" s="109"/>
      <c r="DO161" s="109"/>
      <c r="DP161" s="109"/>
      <c r="DQ161" s="109"/>
      <c r="DR161" s="109"/>
      <c r="DS161" s="109"/>
      <c r="DT161" s="109"/>
      <c r="DU161" s="109"/>
      <c r="DV161" s="109"/>
      <c r="DW161" s="109"/>
      <c r="DX161" s="109"/>
      <c r="DY161" s="109"/>
      <c r="DZ161" s="109"/>
      <c r="EA161" s="109"/>
      <c r="EB161" s="109"/>
      <c r="EC161" s="109"/>
      <c r="ED161" s="109"/>
      <c r="EE161" s="109"/>
      <c r="EF161" s="109"/>
      <c r="EG161" s="109"/>
      <c r="EH161" s="109"/>
      <c r="EI161" s="109"/>
      <c r="EJ161" s="109"/>
      <c r="EK161" s="109"/>
      <c r="EL161" s="109"/>
      <c r="EM161" s="109"/>
      <c r="EN161" s="109"/>
      <c r="EO161" s="109"/>
      <c r="EP161" s="109"/>
      <c r="EQ161" s="109"/>
      <c r="ER161" s="109"/>
      <c r="ES161" s="109"/>
      <c r="ET161" s="109"/>
      <c r="EU161" s="109"/>
      <c r="EV161" s="109"/>
      <c r="EW161" s="109"/>
      <c r="EX161" s="109"/>
      <c r="EY161" s="109"/>
      <c r="EZ161" s="109"/>
      <c r="FA161" s="109"/>
      <c r="FB161" s="109"/>
      <c r="FC161" s="109"/>
      <c r="FD161" s="109"/>
      <c r="FE161" s="109"/>
      <c r="FF161" s="109"/>
      <c r="FG161" s="109"/>
      <c r="FH161" s="109"/>
      <c r="FI161" s="109"/>
      <c r="FJ161" s="109"/>
      <c r="FK161" s="109"/>
      <c r="FL161" s="109"/>
      <c r="FM161" s="109"/>
      <c r="FN161" s="109"/>
      <c r="FO161" s="109"/>
      <c r="FP161" s="109"/>
      <c r="FQ161" s="109"/>
      <c r="FR161" s="109"/>
      <c r="FS161" s="109"/>
      <c r="FT161" s="109"/>
      <c r="FU161" s="109"/>
      <c r="FV161" s="109"/>
      <c r="FW161" s="109"/>
      <c r="FX161" s="109"/>
      <c r="FY161" s="109"/>
      <c r="FZ161" s="109"/>
      <c r="GA161" s="109"/>
      <c r="GB161" s="109"/>
      <c r="GC161" s="109"/>
      <c r="GD161" s="109"/>
      <c r="GE161" s="109"/>
      <c r="GF161" s="109"/>
      <c r="GG161" s="109"/>
      <c r="GH161" s="109"/>
      <c r="GI161" s="109"/>
      <c r="GJ161" s="109"/>
      <c r="GK161" s="109"/>
      <c r="GL161" s="109"/>
      <c r="GM161" s="109"/>
      <c r="GN161" s="109"/>
      <c r="GO161" s="109"/>
      <c r="GP161" s="109"/>
      <c r="GQ161" s="109"/>
      <c r="GR161" s="109"/>
      <c r="GS161" s="109"/>
      <c r="GT161" s="109"/>
      <c r="GU161" s="109"/>
      <c r="GV161" s="109"/>
      <c r="GW161" s="109"/>
      <c r="GX161" s="109"/>
      <c r="GY161" s="109"/>
      <c r="GZ161" s="109"/>
      <c r="HA161" s="109"/>
      <c r="HB161" s="109"/>
      <c r="HC161" s="109"/>
      <c r="HD161" s="109"/>
      <c r="HE161" s="109"/>
      <c r="HF161" s="109"/>
      <c r="HG161" s="109"/>
      <c r="HH161" s="109"/>
      <c r="HI161" s="109"/>
      <c r="HJ161" s="109"/>
      <c r="HK161" s="109"/>
      <c r="HL161" s="109"/>
      <c r="HM161" s="109"/>
      <c r="HN161" s="109"/>
      <c r="HO161" s="109"/>
      <c r="HP161" s="109"/>
      <c r="HQ161" s="109"/>
      <c r="HR161" s="109"/>
      <c r="HS161" s="109"/>
      <c r="HT161" s="109"/>
      <c r="HU161" s="109"/>
      <c r="HV161" s="109"/>
      <c r="HW161" s="109"/>
      <c r="HX161" s="109"/>
      <c r="HY161" s="109"/>
      <c r="HZ161" s="109"/>
      <c r="IA161" s="109"/>
      <c r="IB161" s="109"/>
      <c r="IC161" s="109"/>
      <c r="ID161" s="109"/>
      <c r="IE161" s="109"/>
      <c r="IF161" s="109"/>
      <c r="IG161" s="109"/>
      <c r="IH161" s="109"/>
      <c r="II161" s="109"/>
      <c r="IJ161" s="109"/>
      <c r="IK161" s="109"/>
      <c r="IL161" s="109"/>
      <c r="IM161" s="109"/>
      <c r="IN161" s="109"/>
      <c r="IO161" s="109"/>
      <c r="IP161" s="109"/>
      <c r="IQ161" s="109"/>
      <c r="IR161" s="109"/>
      <c r="IS161" s="109"/>
      <c r="IT161" s="109"/>
      <c r="IU161" s="109"/>
      <c r="IV161" s="109"/>
    </row>
    <row r="162" spans="1:256" ht="12.5">
      <c r="B162" s="65">
        <v>1</v>
      </c>
      <c r="C162" s="66">
        <f>IF(E162="A",4,IF(E162="B",3,IF(E162="C",2,IF(E162="D",1,0))))</f>
        <v>2</v>
      </c>
      <c r="D162" s="77" t="s">
        <v>90</v>
      </c>
      <c r="E162" s="77" t="s">
        <v>90</v>
      </c>
      <c r="F162" s="76" t="s">
        <v>68</v>
      </c>
      <c r="G162" s="78"/>
      <c r="H162" s="96" t="s">
        <v>126</v>
      </c>
      <c r="I162" s="107" t="s">
        <v>1294</v>
      </c>
      <c r="J162" s="81"/>
      <c r="K162" s="72"/>
      <c r="L162" s="72"/>
      <c r="M162" s="72"/>
      <c r="N162" s="72"/>
      <c r="O162" s="72"/>
      <c r="P162" s="72"/>
      <c r="Q162" s="833"/>
      <c r="R162" s="102"/>
      <c r="S162" s="73"/>
      <c r="T162" s="102"/>
      <c r="U162" s="103"/>
      <c r="V162" s="104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ht="12.5">
      <c r="B163" s="65">
        <v>1</v>
      </c>
      <c r="C163" s="66">
        <f>IF(E163="A",4,IF(E163="B",3,IF(E163="C",2,IF(E163="D",1,0))))</f>
        <v>4</v>
      </c>
      <c r="D163" s="77" t="s">
        <v>90</v>
      </c>
      <c r="E163" s="76" t="s">
        <v>68</v>
      </c>
      <c r="F163" s="99" t="s">
        <v>70</v>
      </c>
      <c r="G163" s="78"/>
      <c r="H163" s="96" t="s">
        <v>135</v>
      </c>
      <c r="I163" s="107" t="s">
        <v>1295</v>
      </c>
      <c r="J163" s="81"/>
      <c r="K163" s="72"/>
      <c r="L163" s="72"/>
      <c r="M163" s="72"/>
      <c r="N163" s="72"/>
      <c r="O163" s="72"/>
      <c r="P163" s="72"/>
      <c r="Q163" s="833"/>
      <c r="R163" s="102"/>
      <c r="S163" s="73"/>
      <c r="T163" s="102"/>
      <c r="U163" s="103"/>
      <c r="V163" s="104"/>
    </row>
    <row r="164" spans="1:256" ht="12.5">
      <c r="B164" s="65">
        <v>1</v>
      </c>
      <c r="C164" s="66">
        <f>IF(E164="A",4,IF(E164="B",3,IF(E164="C",2,IF(E164="D",1,0))))</f>
        <v>2</v>
      </c>
      <c r="D164" s="77" t="s">
        <v>90</v>
      </c>
      <c r="E164" s="77" t="s">
        <v>90</v>
      </c>
      <c r="F164" s="76" t="s">
        <v>68</v>
      </c>
      <c r="G164" s="78"/>
      <c r="H164" s="96" t="s">
        <v>122</v>
      </c>
      <c r="I164" s="107" t="s">
        <v>1296</v>
      </c>
      <c r="J164" s="81" t="s">
        <v>17</v>
      </c>
      <c r="K164" s="72"/>
      <c r="L164" s="72"/>
      <c r="M164" s="72"/>
      <c r="N164" s="72"/>
      <c r="O164" s="72"/>
      <c r="P164" s="72"/>
      <c r="Q164" s="833"/>
      <c r="R164" s="102"/>
      <c r="S164" s="73"/>
      <c r="T164" s="102"/>
      <c r="U164" s="103"/>
      <c r="V164" s="104"/>
    </row>
    <row r="165" spans="1:256" ht="12.5">
      <c r="A165" s="55"/>
      <c r="B165" s="65">
        <v>1</v>
      </c>
      <c r="C165" s="66">
        <f>IF(E165="A",1,IF(E165="B",1,0))</f>
        <v>0</v>
      </c>
      <c r="D165" s="99" t="s">
        <v>70</v>
      </c>
      <c r="E165" s="99" t="s">
        <v>70</v>
      </c>
      <c r="F165" s="659" t="s">
        <v>90</v>
      </c>
      <c r="G165" s="78"/>
      <c r="H165" s="96" t="s">
        <v>94</v>
      </c>
      <c r="I165" s="107" t="s">
        <v>1297</v>
      </c>
      <c r="J165" s="81"/>
      <c r="K165" s="72"/>
      <c r="L165" s="72"/>
      <c r="M165" s="72"/>
      <c r="N165" s="72"/>
      <c r="O165" s="72"/>
      <c r="P165" s="72"/>
      <c r="Q165" s="833"/>
      <c r="R165" s="102"/>
      <c r="S165" s="73"/>
      <c r="T165" s="102"/>
      <c r="U165" s="103"/>
      <c r="V165" s="104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ht="12.5">
      <c r="B166" s="65">
        <v>1</v>
      </c>
      <c r="C166" s="66">
        <v>3</v>
      </c>
      <c r="D166" s="99" t="s">
        <v>70</v>
      </c>
      <c r="E166" s="76" t="s">
        <v>87</v>
      </c>
      <c r="F166" s="76" t="s">
        <v>87</v>
      </c>
      <c r="G166" s="78"/>
      <c r="H166" s="96" t="s">
        <v>104</v>
      </c>
      <c r="I166" s="107" t="s">
        <v>464</v>
      </c>
      <c r="J166" s="81" t="s">
        <v>17</v>
      </c>
      <c r="K166" s="72"/>
      <c r="L166" s="72"/>
      <c r="M166" s="72"/>
      <c r="N166" s="72"/>
      <c r="O166" s="72"/>
      <c r="P166" s="72"/>
      <c r="Q166" s="833"/>
      <c r="R166" s="102"/>
      <c r="S166" s="73"/>
      <c r="T166" s="102"/>
      <c r="U166" s="103"/>
      <c r="V166" s="104"/>
    </row>
    <row r="167" spans="1:256" s="55" customFormat="1" ht="12.5">
      <c r="A167" s="217"/>
      <c r="B167" s="65">
        <v>1</v>
      </c>
      <c r="C167" s="66">
        <f t="shared" ref="C167:C179" si="7">IF(E167="A",1,IF(E167="B",1,0))</f>
        <v>1</v>
      </c>
      <c r="D167" s="77" t="s">
        <v>90</v>
      </c>
      <c r="E167" s="76" t="s">
        <v>87</v>
      </c>
      <c r="F167" s="77" t="s">
        <v>90</v>
      </c>
      <c r="G167" s="78"/>
      <c r="H167" s="96" t="s">
        <v>108</v>
      </c>
      <c r="I167" s="107" t="s">
        <v>1298</v>
      </c>
      <c r="J167" s="81"/>
      <c r="K167" s="72"/>
      <c r="L167" s="72"/>
      <c r="M167" s="72"/>
      <c r="N167" s="72"/>
      <c r="O167" s="72"/>
      <c r="P167" s="72"/>
      <c r="Q167" s="833"/>
      <c r="R167" s="102"/>
      <c r="S167" s="73"/>
      <c r="T167" s="102"/>
      <c r="U167" s="103"/>
      <c r="V167" s="104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109"/>
      <c r="BE167" s="109"/>
      <c r="BF167" s="109"/>
      <c r="BG167" s="109"/>
      <c r="BH167" s="109"/>
      <c r="BI167" s="109"/>
      <c r="BJ167" s="109"/>
      <c r="BK167" s="109"/>
      <c r="BL167" s="109"/>
      <c r="BM167" s="109"/>
      <c r="BN167" s="109"/>
      <c r="BO167" s="109"/>
      <c r="BP167" s="109"/>
      <c r="BQ167" s="109"/>
      <c r="BR167" s="109"/>
      <c r="BS167" s="109"/>
      <c r="BT167" s="109"/>
      <c r="BU167" s="109"/>
      <c r="BV167" s="109"/>
      <c r="BW167" s="109"/>
      <c r="BX167" s="109"/>
      <c r="BY167" s="109"/>
      <c r="BZ167" s="109"/>
      <c r="CA167" s="109"/>
      <c r="CB167" s="109"/>
      <c r="CC167" s="109"/>
      <c r="CD167" s="109"/>
      <c r="CE167" s="109"/>
      <c r="CF167" s="109"/>
      <c r="CG167" s="109"/>
      <c r="CH167" s="109"/>
      <c r="CI167" s="109"/>
      <c r="CJ167" s="109"/>
      <c r="CK167" s="109"/>
      <c r="CL167" s="109"/>
      <c r="CM167" s="109"/>
      <c r="CN167" s="109"/>
      <c r="CO167" s="109"/>
      <c r="CP167" s="109"/>
      <c r="CQ167" s="109"/>
      <c r="CR167" s="109"/>
      <c r="CS167" s="109"/>
      <c r="CT167" s="109"/>
      <c r="CU167" s="109"/>
      <c r="CV167" s="109"/>
      <c r="CW167" s="109"/>
      <c r="CX167" s="109"/>
      <c r="CY167" s="109"/>
      <c r="CZ167" s="109"/>
      <c r="DA167" s="109"/>
      <c r="DB167" s="109"/>
      <c r="DC167" s="109"/>
      <c r="DD167" s="109"/>
      <c r="DE167" s="109"/>
      <c r="DF167" s="109"/>
      <c r="DG167" s="109"/>
      <c r="DH167" s="109"/>
      <c r="DI167" s="109"/>
      <c r="DJ167" s="109"/>
      <c r="DK167" s="109"/>
      <c r="DL167" s="109"/>
      <c r="DM167" s="109"/>
      <c r="DN167" s="109"/>
      <c r="DO167" s="109"/>
      <c r="DP167" s="109"/>
      <c r="DQ167" s="109"/>
      <c r="DR167" s="109"/>
      <c r="DS167" s="109"/>
      <c r="DT167" s="109"/>
      <c r="DU167" s="109"/>
      <c r="DV167" s="109"/>
      <c r="DW167" s="109"/>
      <c r="DX167" s="109"/>
      <c r="DY167" s="109"/>
      <c r="DZ167" s="109"/>
      <c r="EA167" s="109"/>
      <c r="EB167" s="109"/>
      <c r="EC167" s="109"/>
      <c r="ED167" s="109"/>
      <c r="EE167" s="109"/>
      <c r="EF167" s="109"/>
      <c r="EG167" s="109"/>
      <c r="EH167" s="109"/>
      <c r="EI167" s="109"/>
      <c r="EJ167" s="109"/>
      <c r="EK167" s="109"/>
      <c r="EL167" s="109"/>
      <c r="EM167" s="109"/>
      <c r="EN167" s="109"/>
      <c r="EO167" s="109"/>
      <c r="EP167" s="109"/>
      <c r="EQ167" s="109"/>
      <c r="ER167" s="109"/>
      <c r="ES167" s="109"/>
      <c r="ET167" s="109"/>
      <c r="EU167" s="109"/>
      <c r="EV167" s="109"/>
      <c r="EW167" s="109"/>
      <c r="EX167" s="109"/>
      <c r="EY167" s="109"/>
      <c r="EZ167" s="109"/>
      <c r="FA167" s="109"/>
      <c r="FB167" s="109"/>
      <c r="FC167" s="109"/>
      <c r="FD167" s="109"/>
      <c r="FE167" s="109"/>
      <c r="FF167" s="109"/>
      <c r="FG167" s="109"/>
      <c r="FH167" s="109"/>
      <c r="FI167" s="109"/>
      <c r="FJ167" s="109"/>
      <c r="FK167" s="109"/>
      <c r="FL167" s="109"/>
      <c r="FM167" s="109"/>
      <c r="FN167" s="109"/>
      <c r="FO167" s="109"/>
      <c r="FP167" s="109"/>
      <c r="FQ167" s="109"/>
      <c r="FR167" s="109"/>
      <c r="FS167" s="109"/>
      <c r="FT167" s="109"/>
      <c r="FU167" s="109"/>
      <c r="FV167" s="109"/>
      <c r="FW167" s="109"/>
      <c r="FX167" s="109"/>
      <c r="FY167" s="109"/>
      <c r="FZ167" s="109"/>
      <c r="GA167" s="109"/>
      <c r="GB167" s="109"/>
      <c r="GC167" s="109"/>
      <c r="GD167" s="109"/>
      <c r="GE167" s="109"/>
      <c r="GF167" s="109"/>
      <c r="GG167" s="109"/>
      <c r="GH167" s="109"/>
      <c r="GI167" s="109"/>
      <c r="GJ167" s="109"/>
      <c r="GK167" s="109"/>
      <c r="GL167" s="109"/>
      <c r="GM167" s="109"/>
      <c r="GN167" s="109"/>
      <c r="GO167" s="109"/>
      <c r="GP167" s="109"/>
      <c r="GQ167" s="109"/>
      <c r="GR167" s="109"/>
      <c r="GS167" s="109"/>
      <c r="GT167" s="109"/>
      <c r="GU167" s="109"/>
      <c r="GV167" s="109"/>
      <c r="GW167" s="109"/>
      <c r="GX167" s="109"/>
      <c r="GY167" s="109"/>
      <c r="GZ167" s="109"/>
      <c r="HA167" s="109"/>
      <c r="HB167" s="109"/>
      <c r="HC167" s="109"/>
      <c r="HD167" s="109"/>
      <c r="HE167" s="109"/>
      <c r="HF167" s="109"/>
      <c r="HG167" s="109"/>
      <c r="HH167" s="109"/>
      <c r="HI167" s="109"/>
      <c r="HJ167" s="109"/>
      <c r="HK167" s="109"/>
      <c r="HL167" s="109"/>
      <c r="HM167" s="109"/>
      <c r="HN167" s="109"/>
      <c r="HO167" s="109"/>
      <c r="HP167" s="109"/>
      <c r="HQ167" s="109"/>
      <c r="HR167" s="109"/>
      <c r="HS167" s="109"/>
      <c r="HT167" s="109"/>
      <c r="HU167" s="109"/>
      <c r="HV167" s="109"/>
      <c r="HW167" s="109"/>
      <c r="HX167" s="109"/>
      <c r="HY167" s="109"/>
      <c r="HZ167" s="109"/>
      <c r="IA167" s="109"/>
      <c r="IB167" s="109"/>
      <c r="IC167" s="109"/>
      <c r="ID167" s="109"/>
      <c r="IE167" s="109"/>
      <c r="IF167" s="109"/>
      <c r="IG167" s="109"/>
      <c r="IH167" s="109"/>
      <c r="II167" s="109"/>
      <c r="IJ167" s="109"/>
      <c r="IK167" s="109"/>
      <c r="IL167" s="109"/>
      <c r="IM167" s="109"/>
      <c r="IN167" s="109"/>
      <c r="IO167" s="109"/>
      <c r="IP167" s="109"/>
      <c r="IQ167" s="109"/>
      <c r="IR167" s="109"/>
      <c r="IS167" s="109"/>
      <c r="IT167" s="109"/>
      <c r="IU167" s="109"/>
      <c r="IV167" s="109"/>
    </row>
    <row r="168" spans="1:256" ht="12.5">
      <c r="A168"/>
      <c r="B168" s="65">
        <v>1</v>
      </c>
      <c r="C168" s="66">
        <f t="shared" si="7"/>
        <v>0</v>
      </c>
      <c r="D168" s="77" t="s">
        <v>90</v>
      </c>
      <c r="E168" s="77" t="s">
        <v>90</v>
      </c>
      <c r="F168" s="76" t="s">
        <v>87</v>
      </c>
      <c r="G168" s="78"/>
      <c r="H168" s="96" t="s">
        <v>140</v>
      </c>
      <c r="I168" s="107" t="s">
        <v>1299</v>
      </c>
      <c r="J168" s="81"/>
      <c r="K168" s="72"/>
      <c r="L168" s="72"/>
      <c r="M168" s="72"/>
      <c r="N168" s="72"/>
      <c r="O168" s="72"/>
      <c r="P168" s="72"/>
      <c r="Q168" s="833"/>
      <c r="R168" s="102"/>
      <c r="S168" s="73"/>
      <c r="T168" s="102"/>
      <c r="U168" s="103"/>
      <c r="V168" s="104"/>
    </row>
    <row r="169" spans="1:256" ht="12.5">
      <c r="B169" s="65">
        <v>1</v>
      </c>
      <c r="C169" s="66">
        <f t="shared" si="7"/>
        <v>0</v>
      </c>
      <c r="D169" s="76" t="s">
        <v>87</v>
      </c>
      <c r="E169" s="77" t="s">
        <v>90</v>
      </c>
      <c r="F169" s="99" t="s">
        <v>99</v>
      </c>
      <c r="G169" s="78"/>
      <c r="H169" s="96" t="s">
        <v>184</v>
      </c>
      <c r="I169" s="107" t="s">
        <v>1300</v>
      </c>
      <c r="J169" s="81"/>
      <c r="K169" s="72"/>
      <c r="L169" s="72"/>
      <c r="M169" s="72"/>
      <c r="N169" s="72"/>
      <c r="O169" s="72"/>
      <c r="P169" s="72"/>
      <c r="Q169" s="833"/>
      <c r="R169" s="102"/>
      <c r="S169" s="73"/>
      <c r="T169" s="102"/>
      <c r="U169" s="103"/>
      <c r="V169" s="104"/>
    </row>
    <row r="170" spans="1:256" ht="12.5">
      <c r="B170" s="65">
        <v>1</v>
      </c>
      <c r="C170" s="66">
        <f t="shared" si="7"/>
        <v>0</v>
      </c>
      <c r="D170" s="659" t="s">
        <v>90</v>
      </c>
      <c r="E170" s="659" t="s">
        <v>90</v>
      </c>
      <c r="F170" s="658" t="s">
        <v>68</v>
      </c>
      <c r="G170" s="78"/>
      <c r="H170" s="96" t="s">
        <v>104</v>
      </c>
      <c r="I170" s="107" t="s">
        <v>1301</v>
      </c>
      <c r="J170" s="81"/>
      <c r="K170" s="72"/>
      <c r="L170" s="72"/>
      <c r="M170" s="72"/>
      <c r="N170" s="72"/>
      <c r="O170" s="72"/>
      <c r="P170" s="72"/>
      <c r="Q170" s="833"/>
      <c r="R170" s="102"/>
      <c r="S170" s="73"/>
      <c r="T170" s="102"/>
      <c r="U170" s="103"/>
      <c r="V170" s="104"/>
    </row>
    <row r="171" spans="1:256" ht="12.5">
      <c r="A171" s="365"/>
      <c r="B171" s="65">
        <v>1</v>
      </c>
      <c r="C171" s="66">
        <f t="shared" si="7"/>
        <v>0</v>
      </c>
      <c r="D171" s="76" t="s">
        <v>87</v>
      </c>
      <c r="E171" s="99" t="s">
        <v>99</v>
      </c>
      <c r="F171" s="77" t="s">
        <v>90</v>
      </c>
      <c r="G171" s="78"/>
      <c r="H171" s="96" t="s">
        <v>119</v>
      </c>
      <c r="I171" s="107" t="s">
        <v>1302</v>
      </c>
      <c r="J171" s="81"/>
      <c r="K171" s="72"/>
      <c r="L171" s="72"/>
      <c r="M171" s="72"/>
      <c r="N171" s="72"/>
      <c r="O171" s="72"/>
      <c r="P171" s="72"/>
      <c r="Q171" s="833"/>
      <c r="R171" s="102"/>
      <c r="S171" s="73"/>
      <c r="T171" s="102"/>
      <c r="U171" s="103"/>
      <c r="V171" s="104"/>
      <c r="W171" s="325"/>
      <c r="X171" s="325"/>
      <c r="Y171" s="325"/>
      <c r="Z171" s="325"/>
      <c r="AA171" s="325"/>
      <c r="AB171" s="325"/>
      <c r="AC171" s="325"/>
      <c r="AD171" s="325"/>
      <c r="AE171" s="325"/>
      <c r="AF171" s="325"/>
      <c r="AG171" s="325"/>
      <c r="AH171" s="325"/>
      <c r="AI171" s="325"/>
      <c r="AJ171" s="325"/>
      <c r="AK171" s="325"/>
      <c r="AL171" s="325"/>
      <c r="AM171" s="325"/>
      <c r="AN171" s="325"/>
      <c r="AO171" s="325"/>
      <c r="AP171" s="325"/>
      <c r="AQ171" s="325"/>
      <c r="AR171" s="325"/>
      <c r="AS171" s="325"/>
      <c r="AT171" s="325"/>
      <c r="AU171" s="325"/>
      <c r="AV171" s="325"/>
      <c r="AW171" s="325"/>
      <c r="AX171" s="325"/>
      <c r="AY171" s="325"/>
      <c r="AZ171" s="325"/>
      <c r="BA171" s="325"/>
      <c r="BB171" s="325"/>
      <c r="BC171" s="325"/>
      <c r="BD171" s="325"/>
      <c r="BE171" s="325"/>
      <c r="BF171" s="325"/>
      <c r="BG171" s="325"/>
      <c r="BH171" s="325"/>
      <c r="BI171" s="325"/>
      <c r="BJ171" s="325"/>
      <c r="BK171" s="325"/>
      <c r="BL171" s="325"/>
      <c r="BM171" s="325"/>
      <c r="BN171" s="325"/>
      <c r="BO171" s="325"/>
      <c r="BP171" s="325"/>
      <c r="BQ171" s="325"/>
      <c r="BR171" s="325"/>
      <c r="BS171" s="325"/>
      <c r="BT171" s="325"/>
      <c r="BU171" s="325"/>
      <c r="BV171" s="325"/>
      <c r="BW171" s="325"/>
      <c r="BX171" s="325"/>
      <c r="BY171" s="325"/>
      <c r="BZ171" s="325"/>
      <c r="CA171" s="325"/>
      <c r="CB171" s="325"/>
      <c r="CC171" s="325"/>
      <c r="CD171" s="325"/>
      <c r="CE171" s="325"/>
      <c r="CF171" s="325"/>
      <c r="CG171" s="325"/>
      <c r="CH171" s="325"/>
      <c r="CI171" s="325"/>
      <c r="CJ171" s="325"/>
      <c r="CK171" s="325"/>
      <c r="CL171" s="325"/>
      <c r="CM171" s="325"/>
      <c r="CN171" s="325"/>
      <c r="CO171" s="325"/>
      <c r="CP171" s="325"/>
      <c r="CQ171" s="325"/>
      <c r="CR171" s="325"/>
      <c r="CS171" s="325"/>
      <c r="CT171" s="325"/>
      <c r="CU171" s="325"/>
      <c r="CV171" s="325"/>
      <c r="CW171" s="325"/>
      <c r="CX171" s="325"/>
      <c r="CY171" s="325"/>
      <c r="CZ171" s="325"/>
      <c r="DA171" s="325"/>
      <c r="DB171" s="325"/>
      <c r="DC171" s="325"/>
      <c r="DD171" s="325"/>
      <c r="DE171" s="325"/>
      <c r="DF171" s="325"/>
      <c r="DG171" s="325"/>
      <c r="DH171" s="325"/>
      <c r="DI171" s="325"/>
      <c r="DJ171" s="325"/>
      <c r="DK171" s="325"/>
      <c r="DL171" s="325"/>
      <c r="DM171" s="325"/>
      <c r="DN171" s="325"/>
      <c r="DO171" s="325"/>
      <c r="DP171" s="325"/>
      <c r="DQ171" s="325"/>
      <c r="DR171" s="325"/>
      <c r="DS171" s="325"/>
      <c r="DT171" s="325"/>
      <c r="DU171" s="325"/>
      <c r="DV171" s="325"/>
      <c r="DW171" s="325"/>
      <c r="DX171" s="325"/>
      <c r="DY171" s="325"/>
      <c r="DZ171" s="325"/>
      <c r="EA171" s="325"/>
      <c r="EB171" s="325"/>
      <c r="EC171" s="325"/>
      <c r="ED171" s="325"/>
      <c r="EE171" s="325"/>
      <c r="EF171" s="325"/>
      <c r="EG171" s="325"/>
      <c r="EH171" s="325"/>
      <c r="EI171" s="325"/>
      <c r="EJ171" s="325"/>
      <c r="EK171" s="325"/>
      <c r="EL171" s="325"/>
      <c r="EM171" s="325"/>
      <c r="EN171" s="325"/>
      <c r="EO171" s="325"/>
      <c r="EP171" s="325"/>
      <c r="EQ171" s="325"/>
      <c r="ER171" s="325"/>
      <c r="ES171" s="325"/>
      <c r="ET171" s="325"/>
      <c r="EU171" s="325"/>
      <c r="EV171" s="325"/>
      <c r="EW171" s="325"/>
      <c r="EX171" s="325"/>
      <c r="EY171" s="325"/>
      <c r="EZ171" s="325"/>
      <c r="FA171" s="325"/>
      <c r="FB171" s="325"/>
      <c r="FC171" s="325"/>
      <c r="FD171" s="325"/>
      <c r="FE171" s="325"/>
      <c r="FF171" s="325"/>
      <c r="FG171" s="325"/>
      <c r="FH171" s="325"/>
      <c r="FI171" s="325"/>
      <c r="FJ171" s="325"/>
      <c r="FK171" s="325"/>
      <c r="FL171" s="325"/>
      <c r="FM171" s="325"/>
      <c r="FN171" s="325"/>
      <c r="FO171" s="325"/>
      <c r="FP171" s="325"/>
      <c r="FQ171" s="325"/>
      <c r="FR171" s="325"/>
      <c r="FS171" s="325"/>
      <c r="FT171" s="325"/>
      <c r="FU171" s="325"/>
      <c r="FV171" s="325"/>
      <c r="FW171" s="325"/>
      <c r="FX171" s="325"/>
      <c r="FY171" s="325"/>
      <c r="FZ171" s="325"/>
      <c r="GA171" s="325"/>
      <c r="GB171" s="325"/>
      <c r="GC171" s="325"/>
      <c r="GD171" s="325"/>
      <c r="GE171" s="325"/>
      <c r="GF171" s="325"/>
      <c r="GG171" s="325"/>
      <c r="GH171" s="325"/>
      <c r="GI171" s="325"/>
      <c r="GJ171" s="325"/>
      <c r="GK171" s="325"/>
      <c r="GL171" s="325"/>
      <c r="GM171" s="325"/>
      <c r="GN171" s="325"/>
      <c r="GO171" s="325"/>
      <c r="GP171" s="325"/>
      <c r="GQ171" s="325"/>
      <c r="GR171" s="325"/>
      <c r="GS171" s="325"/>
      <c r="GT171" s="325"/>
      <c r="GU171" s="325"/>
      <c r="GV171" s="325"/>
      <c r="GW171" s="325"/>
      <c r="GX171" s="325"/>
      <c r="GY171" s="325"/>
      <c r="GZ171" s="325"/>
      <c r="HA171" s="325"/>
      <c r="HB171" s="325"/>
      <c r="HC171" s="325"/>
      <c r="HD171" s="325"/>
      <c r="HE171" s="325"/>
      <c r="HF171" s="325"/>
      <c r="HG171" s="325"/>
      <c r="HH171" s="325"/>
      <c r="HI171" s="325"/>
      <c r="HJ171" s="325"/>
      <c r="HK171" s="325"/>
      <c r="HL171" s="325"/>
      <c r="HM171" s="325"/>
      <c r="HN171" s="325"/>
      <c r="HO171" s="325"/>
      <c r="HP171" s="325"/>
      <c r="HQ171" s="325"/>
      <c r="HR171" s="325"/>
      <c r="HS171" s="325"/>
      <c r="HT171" s="325"/>
      <c r="HU171" s="325"/>
      <c r="HV171" s="325"/>
      <c r="HW171" s="325"/>
      <c r="HX171" s="325"/>
      <c r="HY171" s="325"/>
      <c r="HZ171" s="325"/>
      <c r="IA171" s="325"/>
      <c r="IB171" s="325"/>
      <c r="IC171" s="325"/>
      <c r="ID171" s="325"/>
      <c r="IE171" s="325"/>
      <c r="IF171" s="325"/>
      <c r="IG171" s="325"/>
      <c r="IH171" s="325"/>
      <c r="II171" s="325"/>
      <c r="IJ171" s="325"/>
      <c r="IK171" s="325"/>
      <c r="IL171" s="325"/>
      <c r="IM171" s="325"/>
      <c r="IN171" s="325"/>
      <c r="IO171" s="325"/>
      <c r="IP171" s="325"/>
      <c r="IQ171" s="325"/>
      <c r="IR171" s="325"/>
      <c r="IS171" s="325"/>
      <c r="IT171" s="325"/>
      <c r="IU171" s="325"/>
      <c r="IV171" s="325"/>
    </row>
    <row r="172" spans="1:256" ht="12.5">
      <c r="B172" s="65">
        <v>1</v>
      </c>
      <c r="C172" s="66">
        <f t="shared" si="7"/>
        <v>0</v>
      </c>
      <c r="D172" s="658" t="s">
        <v>87</v>
      </c>
      <c r="E172" s="656" t="s">
        <v>70</v>
      </c>
      <c r="F172" s="658" t="s">
        <v>87</v>
      </c>
      <c r="G172" s="78"/>
      <c r="H172" s="96" t="s">
        <v>140</v>
      </c>
      <c r="I172" s="107" t="s">
        <v>1303</v>
      </c>
      <c r="J172" s="81"/>
      <c r="K172" s="72"/>
      <c r="L172" s="72"/>
      <c r="M172" s="72"/>
      <c r="N172" s="72"/>
      <c r="O172" s="72"/>
      <c r="P172" s="72"/>
      <c r="Q172" s="833"/>
      <c r="R172" s="102"/>
      <c r="S172" s="73"/>
      <c r="T172" s="102"/>
      <c r="U172" s="103"/>
      <c r="V172" s="104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  <c r="BQ172" s="55"/>
      <c r="BR172" s="55"/>
      <c r="BS172" s="55"/>
      <c r="BT172" s="55"/>
      <c r="BU172" s="55"/>
      <c r="BV172" s="55"/>
      <c r="BW172" s="55"/>
      <c r="BX172" s="55"/>
      <c r="BY172" s="55"/>
      <c r="BZ172" s="55"/>
      <c r="CA172" s="55"/>
      <c r="CB172" s="55"/>
      <c r="CC172" s="55"/>
      <c r="CD172" s="55"/>
      <c r="CE172" s="55"/>
      <c r="CF172" s="55"/>
      <c r="CG172" s="55"/>
      <c r="CH172" s="55"/>
      <c r="CI172" s="55"/>
      <c r="CJ172" s="55"/>
      <c r="CK172" s="55"/>
      <c r="CL172" s="55"/>
      <c r="CM172" s="55"/>
      <c r="CN172" s="55"/>
      <c r="CO172" s="55"/>
      <c r="CP172" s="55"/>
      <c r="CQ172" s="55"/>
      <c r="CR172" s="55"/>
      <c r="CS172" s="55"/>
      <c r="CT172" s="55"/>
      <c r="CU172" s="55"/>
      <c r="CV172" s="55"/>
      <c r="CW172" s="55"/>
      <c r="CX172" s="55"/>
      <c r="CY172" s="55"/>
      <c r="CZ172" s="55"/>
      <c r="DA172" s="55"/>
      <c r="DB172" s="55"/>
      <c r="DC172" s="55"/>
      <c r="DD172" s="55"/>
      <c r="DE172" s="55"/>
      <c r="DF172" s="55"/>
      <c r="DG172" s="55"/>
      <c r="DH172" s="55"/>
      <c r="DI172" s="55"/>
      <c r="DJ172" s="55"/>
      <c r="DK172" s="55"/>
      <c r="DL172" s="55"/>
      <c r="DM172" s="55"/>
      <c r="DN172" s="55"/>
      <c r="DO172" s="55"/>
      <c r="DP172" s="55"/>
      <c r="DQ172" s="55"/>
      <c r="DR172" s="55"/>
      <c r="DS172" s="55"/>
      <c r="DT172" s="55"/>
      <c r="DU172" s="55"/>
      <c r="DV172" s="55"/>
      <c r="DW172" s="55"/>
      <c r="DX172" s="55"/>
      <c r="DY172" s="55"/>
      <c r="DZ172" s="55"/>
      <c r="EA172" s="55"/>
      <c r="EB172" s="55"/>
      <c r="EC172" s="55"/>
      <c r="ED172" s="55"/>
      <c r="EE172" s="55"/>
      <c r="EF172" s="55"/>
      <c r="EG172" s="55"/>
      <c r="EH172" s="55"/>
      <c r="EI172" s="55"/>
      <c r="EJ172" s="55"/>
      <c r="EK172" s="55"/>
      <c r="EL172" s="55"/>
      <c r="EM172" s="55"/>
      <c r="EN172" s="55"/>
      <c r="EO172" s="55"/>
      <c r="EP172" s="55"/>
      <c r="EQ172" s="55"/>
      <c r="ER172" s="55"/>
      <c r="ES172" s="55"/>
      <c r="ET172" s="55"/>
      <c r="EU172" s="55"/>
      <c r="EV172" s="55"/>
      <c r="EW172" s="55"/>
      <c r="EX172" s="55"/>
      <c r="EY172" s="55"/>
      <c r="EZ172" s="55"/>
      <c r="FA172" s="55"/>
      <c r="FB172" s="55"/>
      <c r="FC172" s="55"/>
      <c r="FD172" s="55"/>
      <c r="FE172" s="55"/>
      <c r="FF172" s="55"/>
      <c r="FG172" s="55"/>
      <c r="FH172" s="55"/>
      <c r="FI172" s="55"/>
      <c r="FJ172" s="55"/>
      <c r="FK172" s="55"/>
      <c r="FL172" s="55"/>
      <c r="FM172" s="55"/>
      <c r="FN172" s="55"/>
      <c r="FO172" s="55"/>
      <c r="FP172" s="55"/>
      <c r="FQ172" s="55"/>
      <c r="FR172" s="55"/>
      <c r="FS172" s="55"/>
      <c r="FT172" s="55"/>
      <c r="FU172" s="55"/>
      <c r="FV172" s="55"/>
      <c r="FW172" s="55"/>
      <c r="FX172" s="55"/>
      <c r="FY172" s="55"/>
      <c r="FZ172" s="55"/>
      <c r="GA172" s="55"/>
      <c r="GB172" s="55"/>
      <c r="GC172" s="55"/>
      <c r="GD172" s="55"/>
      <c r="GE172" s="55"/>
      <c r="GF172" s="55"/>
      <c r="GG172" s="55"/>
      <c r="GH172" s="55"/>
      <c r="GI172" s="55"/>
      <c r="GJ172" s="55"/>
      <c r="GK172" s="55"/>
      <c r="GL172" s="55"/>
      <c r="GM172" s="55"/>
      <c r="GN172" s="55"/>
      <c r="GO172" s="55"/>
      <c r="GP172" s="55"/>
      <c r="GQ172" s="55"/>
      <c r="GR172" s="55"/>
      <c r="GS172" s="55"/>
      <c r="GT172" s="55"/>
      <c r="GU172" s="55"/>
      <c r="GV172" s="55"/>
      <c r="GW172" s="55"/>
      <c r="GX172" s="55"/>
      <c r="GY172" s="55"/>
      <c r="GZ172" s="55"/>
      <c r="HA172" s="55"/>
      <c r="HB172" s="55"/>
      <c r="HC172" s="55"/>
      <c r="HD172" s="55"/>
      <c r="HE172" s="55"/>
      <c r="HF172" s="55"/>
      <c r="HG172" s="55"/>
      <c r="HH172" s="55"/>
      <c r="HI172" s="55"/>
      <c r="HJ172" s="55"/>
      <c r="HK172" s="55"/>
      <c r="HL172" s="55"/>
      <c r="HM172" s="55"/>
      <c r="HN172" s="55"/>
      <c r="HO172" s="55"/>
      <c r="HP172" s="55"/>
      <c r="HQ172" s="55"/>
      <c r="HR172" s="55"/>
      <c r="HS172" s="55"/>
      <c r="HT172" s="55"/>
      <c r="HU172" s="55"/>
      <c r="HV172" s="55"/>
      <c r="HW172" s="55"/>
      <c r="HX172" s="55"/>
      <c r="HY172" s="55"/>
      <c r="HZ172" s="55"/>
      <c r="IA172" s="55"/>
      <c r="IB172" s="55"/>
      <c r="IC172" s="55"/>
      <c r="ID172" s="55"/>
      <c r="IE172" s="55"/>
      <c r="IF172" s="55"/>
      <c r="IG172" s="55"/>
      <c r="IH172" s="55"/>
      <c r="II172" s="55"/>
      <c r="IJ172" s="55"/>
      <c r="IK172" s="55"/>
      <c r="IL172" s="55"/>
      <c r="IM172" s="55"/>
      <c r="IN172" s="55"/>
      <c r="IO172" s="55"/>
      <c r="IP172" s="55"/>
      <c r="IQ172" s="55"/>
      <c r="IR172" s="55"/>
      <c r="IS172" s="55"/>
      <c r="IT172" s="55"/>
      <c r="IU172" s="55"/>
      <c r="IV172" s="55"/>
    </row>
    <row r="173" spans="1:256" ht="12.5">
      <c r="A173" s="666"/>
      <c r="B173" s="65">
        <v>1</v>
      </c>
      <c r="C173" s="66">
        <f t="shared" si="7"/>
        <v>1</v>
      </c>
      <c r="D173" s="76" t="s">
        <v>68</v>
      </c>
      <c r="E173" s="76" t="s">
        <v>87</v>
      </c>
      <c r="F173" s="77" t="s">
        <v>90</v>
      </c>
      <c r="G173" s="78"/>
      <c r="H173" s="96" t="s">
        <v>236</v>
      </c>
      <c r="I173" s="107" t="s">
        <v>1304</v>
      </c>
      <c r="J173" s="81"/>
      <c r="K173" s="72"/>
      <c r="L173" s="72"/>
      <c r="M173" s="72"/>
      <c r="N173" s="72"/>
      <c r="O173" s="72"/>
      <c r="P173" s="72"/>
      <c r="Q173" s="833"/>
      <c r="R173" s="102"/>
      <c r="S173" s="73"/>
      <c r="T173" s="102"/>
      <c r="U173" s="103"/>
      <c r="V173" s="104"/>
    </row>
    <row r="174" spans="1:256" ht="12.5">
      <c r="B174" s="65">
        <v>1</v>
      </c>
      <c r="C174" s="66">
        <f t="shared" si="7"/>
        <v>1</v>
      </c>
      <c r="D174" s="659" t="s">
        <v>90</v>
      </c>
      <c r="E174" s="658" t="s">
        <v>68</v>
      </c>
      <c r="F174" s="659" t="s">
        <v>90</v>
      </c>
      <c r="G174" s="78"/>
      <c r="H174" s="96" t="s">
        <v>94</v>
      </c>
      <c r="I174" s="107" t="s">
        <v>1305</v>
      </c>
      <c r="J174" s="81"/>
      <c r="K174" s="72"/>
      <c r="L174" s="72"/>
      <c r="M174" s="72"/>
      <c r="N174" s="72"/>
      <c r="O174" s="72"/>
      <c r="P174" s="72"/>
      <c r="Q174" s="833"/>
      <c r="R174" s="102"/>
      <c r="S174" s="73"/>
      <c r="T174" s="102"/>
      <c r="U174" s="103"/>
      <c r="V174" s="104"/>
    </row>
    <row r="175" spans="1:256" ht="12.5">
      <c r="B175" s="65">
        <v>1</v>
      </c>
      <c r="C175" s="66">
        <f t="shared" si="7"/>
        <v>0</v>
      </c>
      <c r="D175" s="659" t="s">
        <v>90</v>
      </c>
      <c r="E175" s="659" t="s">
        <v>90</v>
      </c>
      <c r="F175" s="656" t="s">
        <v>99</v>
      </c>
      <c r="G175" s="78"/>
      <c r="H175" s="96" t="s">
        <v>119</v>
      </c>
      <c r="I175" s="107" t="s">
        <v>1306</v>
      </c>
      <c r="J175" s="81"/>
      <c r="K175" s="72"/>
      <c r="L175" s="72"/>
      <c r="M175" s="72"/>
      <c r="N175" s="72"/>
      <c r="O175" s="72"/>
      <c r="P175" s="72"/>
      <c r="Q175" s="833"/>
      <c r="R175" s="102"/>
      <c r="S175" s="73"/>
      <c r="T175" s="102"/>
      <c r="U175" s="103"/>
      <c r="V175" s="104"/>
    </row>
    <row r="176" spans="1:256" ht="12.5">
      <c r="B176" s="65">
        <v>1</v>
      </c>
      <c r="C176" s="66">
        <f t="shared" si="7"/>
        <v>0</v>
      </c>
      <c r="D176" s="857" t="s">
        <v>90</v>
      </c>
      <c r="E176" s="857" t="s">
        <v>90</v>
      </c>
      <c r="F176" s="853" t="s">
        <v>68</v>
      </c>
      <c r="G176" s="78"/>
      <c r="H176" s="100" t="s">
        <v>129</v>
      </c>
      <c r="I176" s="101" t="s">
        <v>6314</v>
      </c>
      <c r="J176" s="81"/>
      <c r="K176" s="72"/>
      <c r="L176" s="72"/>
      <c r="M176" s="72"/>
      <c r="N176" s="72"/>
      <c r="O176" s="72"/>
      <c r="P176" s="72"/>
      <c r="Q176" s="833"/>
      <c r="R176" s="102"/>
      <c r="S176" s="73"/>
      <c r="T176" s="116"/>
      <c r="U176" s="73"/>
      <c r="V176" s="110"/>
    </row>
    <row r="177" spans="1:256" ht="12.5">
      <c r="B177" s="65">
        <v>1</v>
      </c>
      <c r="C177" s="66">
        <f t="shared" si="7"/>
        <v>1</v>
      </c>
      <c r="D177" s="659" t="s">
        <v>90</v>
      </c>
      <c r="E177" s="658" t="s">
        <v>87</v>
      </c>
      <c r="F177" s="656" t="s">
        <v>99</v>
      </c>
      <c r="G177" s="78"/>
      <c r="H177" s="96" t="s">
        <v>116</v>
      </c>
      <c r="I177" s="107" t="s">
        <v>1307</v>
      </c>
      <c r="J177" s="81"/>
      <c r="K177" s="72"/>
      <c r="L177" s="72"/>
      <c r="M177" s="72"/>
      <c r="N177" s="72"/>
      <c r="O177" s="72"/>
      <c r="P177" s="72"/>
      <c r="Q177" s="833"/>
      <c r="R177" s="102"/>
      <c r="S177" s="73"/>
      <c r="T177" s="102"/>
      <c r="U177" s="103"/>
      <c r="V177" s="104"/>
    </row>
    <row r="178" spans="1:256" s="365" customFormat="1" ht="10.5">
      <c r="A178" s="217"/>
      <c r="B178" s="65">
        <v>1</v>
      </c>
      <c r="C178" s="66">
        <f t="shared" si="7"/>
        <v>1</v>
      </c>
      <c r="D178" s="76" t="s">
        <v>68</v>
      </c>
      <c r="E178" s="76" t="s">
        <v>87</v>
      </c>
      <c r="F178" s="76" t="s">
        <v>87</v>
      </c>
      <c r="G178" s="78"/>
      <c r="H178" s="96" t="s">
        <v>104</v>
      </c>
      <c r="I178" s="107" t="s">
        <v>1308</v>
      </c>
      <c r="J178" s="81"/>
      <c r="K178" s="72"/>
      <c r="L178" s="72"/>
      <c r="M178" s="72"/>
      <c r="N178" s="72"/>
      <c r="O178" s="72"/>
      <c r="P178" s="72"/>
      <c r="Q178" s="833"/>
      <c r="R178" s="102"/>
      <c r="S178" s="73"/>
      <c r="T178" s="102"/>
      <c r="U178" s="103"/>
      <c r="V178" s="104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  <c r="BQ178" s="55"/>
      <c r="BR178" s="55"/>
      <c r="BS178" s="55"/>
      <c r="BT178" s="55"/>
      <c r="BU178" s="55"/>
      <c r="BV178" s="55"/>
      <c r="BW178" s="55"/>
      <c r="BX178" s="55"/>
      <c r="BY178" s="55"/>
      <c r="BZ178" s="55"/>
      <c r="CA178" s="55"/>
      <c r="CB178" s="55"/>
      <c r="CC178" s="55"/>
      <c r="CD178" s="55"/>
      <c r="CE178" s="55"/>
      <c r="CF178" s="55"/>
      <c r="CG178" s="55"/>
      <c r="CH178" s="55"/>
      <c r="CI178" s="55"/>
      <c r="CJ178" s="55"/>
      <c r="CK178" s="55"/>
      <c r="CL178" s="55"/>
      <c r="CM178" s="55"/>
      <c r="CN178" s="55"/>
      <c r="CO178" s="55"/>
      <c r="CP178" s="55"/>
      <c r="CQ178" s="55"/>
      <c r="CR178" s="55"/>
      <c r="CS178" s="55"/>
      <c r="CT178" s="55"/>
      <c r="CU178" s="55"/>
      <c r="CV178" s="55"/>
      <c r="CW178" s="55"/>
      <c r="CX178" s="55"/>
      <c r="CY178" s="55"/>
      <c r="CZ178" s="55"/>
      <c r="DA178" s="55"/>
      <c r="DB178" s="55"/>
      <c r="DC178" s="55"/>
      <c r="DD178" s="55"/>
      <c r="DE178" s="55"/>
      <c r="DF178" s="55"/>
      <c r="DG178" s="55"/>
      <c r="DH178" s="55"/>
      <c r="DI178" s="55"/>
      <c r="DJ178" s="55"/>
      <c r="DK178" s="55"/>
      <c r="DL178" s="55"/>
      <c r="DM178" s="55"/>
      <c r="DN178" s="55"/>
      <c r="DO178" s="55"/>
      <c r="DP178" s="55"/>
      <c r="DQ178" s="55"/>
      <c r="DR178" s="55"/>
      <c r="DS178" s="55"/>
      <c r="DT178" s="55"/>
      <c r="DU178" s="55"/>
      <c r="DV178" s="55"/>
      <c r="DW178" s="55"/>
      <c r="DX178" s="55"/>
      <c r="DY178" s="55"/>
      <c r="DZ178" s="55"/>
      <c r="EA178" s="55"/>
      <c r="EB178" s="55"/>
      <c r="EC178" s="55"/>
      <c r="ED178" s="55"/>
      <c r="EE178" s="55"/>
      <c r="EF178" s="55"/>
      <c r="EG178" s="55"/>
      <c r="EH178" s="55"/>
      <c r="EI178" s="55"/>
      <c r="EJ178" s="55"/>
      <c r="EK178" s="55"/>
      <c r="EL178" s="55"/>
      <c r="EM178" s="55"/>
      <c r="EN178" s="55"/>
      <c r="EO178" s="55"/>
      <c r="EP178" s="55"/>
      <c r="EQ178" s="55"/>
      <c r="ER178" s="55"/>
      <c r="ES178" s="55"/>
      <c r="ET178" s="55"/>
      <c r="EU178" s="55"/>
      <c r="EV178" s="55"/>
      <c r="EW178" s="55"/>
      <c r="EX178" s="55"/>
      <c r="EY178" s="55"/>
      <c r="EZ178" s="55"/>
      <c r="FA178" s="55"/>
      <c r="FB178" s="55"/>
      <c r="FC178" s="55"/>
      <c r="FD178" s="55"/>
      <c r="FE178" s="55"/>
      <c r="FF178" s="55"/>
      <c r="FG178" s="55"/>
      <c r="FH178" s="55"/>
      <c r="FI178" s="55"/>
      <c r="FJ178" s="55"/>
      <c r="FK178" s="55"/>
      <c r="FL178" s="55"/>
      <c r="FM178" s="55"/>
      <c r="FN178" s="55"/>
      <c r="FO178" s="55"/>
      <c r="FP178" s="55"/>
      <c r="FQ178" s="55"/>
      <c r="FR178" s="55"/>
      <c r="FS178" s="55"/>
      <c r="FT178" s="55"/>
      <c r="FU178" s="55"/>
      <c r="FV178" s="55"/>
      <c r="FW178" s="55"/>
      <c r="FX178" s="55"/>
      <c r="FY178" s="55"/>
      <c r="FZ178" s="55"/>
      <c r="GA178" s="55"/>
      <c r="GB178" s="55"/>
      <c r="GC178" s="55"/>
      <c r="GD178" s="55"/>
      <c r="GE178" s="55"/>
      <c r="GF178" s="55"/>
      <c r="GG178" s="55"/>
      <c r="GH178" s="55"/>
      <c r="GI178" s="55"/>
      <c r="GJ178" s="55"/>
      <c r="GK178" s="55"/>
      <c r="GL178" s="55"/>
      <c r="GM178" s="55"/>
      <c r="GN178" s="55"/>
      <c r="GO178" s="55"/>
      <c r="GP178" s="55"/>
      <c r="GQ178" s="55"/>
      <c r="GR178" s="55"/>
      <c r="GS178" s="55"/>
      <c r="GT178" s="55"/>
      <c r="GU178" s="55"/>
      <c r="GV178" s="55"/>
      <c r="GW178" s="55"/>
      <c r="GX178" s="55"/>
      <c r="GY178" s="55"/>
      <c r="GZ178" s="55"/>
      <c r="HA178" s="55"/>
      <c r="HB178" s="55"/>
      <c r="HC178" s="55"/>
      <c r="HD178" s="55"/>
      <c r="HE178" s="55"/>
      <c r="HF178" s="55"/>
      <c r="HG178" s="55"/>
      <c r="HH178" s="55"/>
      <c r="HI178" s="55"/>
      <c r="HJ178" s="55"/>
      <c r="HK178" s="55"/>
      <c r="HL178" s="55"/>
      <c r="HM178" s="55"/>
      <c r="HN178" s="55"/>
      <c r="HO178" s="55"/>
      <c r="HP178" s="55"/>
      <c r="HQ178" s="55"/>
      <c r="HR178" s="55"/>
      <c r="HS178" s="55"/>
      <c r="HT178" s="55"/>
      <c r="HU178" s="55"/>
      <c r="HV178" s="55"/>
      <c r="HW178" s="55"/>
      <c r="HX178" s="55"/>
      <c r="HY178" s="55"/>
      <c r="HZ178" s="55"/>
      <c r="IA178" s="55"/>
      <c r="IB178" s="55"/>
      <c r="IC178" s="55"/>
      <c r="ID178" s="55"/>
      <c r="IE178" s="55"/>
      <c r="IF178" s="55"/>
      <c r="IG178" s="55"/>
      <c r="IH178" s="55"/>
      <c r="II178" s="55"/>
      <c r="IJ178" s="55"/>
      <c r="IK178" s="55"/>
      <c r="IL178" s="55"/>
      <c r="IM178" s="55"/>
      <c r="IN178" s="55"/>
      <c r="IO178" s="55"/>
      <c r="IP178" s="55"/>
      <c r="IQ178" s="55"/>
      <c r="IR178" s="55"/>
      <c r="IS178" s="55"/>
      <c r="IT178" s="55"/>
      <c r="IU178" s="55"/>
      <c r="IV178" s="55"/>
    </row>
    <row r="179" spans="1:256" ht="12.5">
      <c r="B179" s="65">
        <v>1</v>
      </c>
      <c r="C179" s="66">
        <f t="shared" si="7"/>
        <v>0</v>
      </c>
      <c r="D179" s="77" t="s">
        <v>90</v>
      </c>
      <c r="E179" s="99" t="s">
        <v>70</v>
      </c>
      <c r="F179" s="76" t="s">
        <v>87</v>
      </c>
      <c r="G179" s="78"/>
      <c r="H179" s="96" t="s">
        <v>104</v>
      </c>
      <c r="I179" s="107" t="s">
        <v>1309</v>
      </c>
      <c r="J179" s="81"/>
      <c r="K179" s="72"/>
      <c r="L179" s="72"/>
      <c r="M179" s="72"/>
      <c r="N179" s="72"/>
      <c r="O179" s="72"/>
      <c r="P179" s="72"/>
      <c r="Q179" s="833"/>
      <c r="R179" s="102"/>
      <c r="S179" s="73"/>
      <c r="T179" s="102"/>
      <c r="U179" s="103"/>
      <c r="V179" s="104"/>
    </row>
    <row r="180" spans="1:256" ht="12.5">
      <c r="B180" s="65">
        <v>1</v>
      </c>
      <c r="C180" s="66">
        <f>IF(E180="A",4,IF(E180="B",3,IF(E180="C",2,IF(E180="D",1,0))))</f>
        <v>2</v>
      </c>
      <c r="D180" s="76" t="s">
        <v>68</v>
      </c>
      <c r="E180" s="77" t="s">
        <v>90</v>
      </c>
      <c r="F180" s="76" t="s">
        <v>68</v>
      </c>
      <c r="G180" s="78"/>
      <c r="H180" s="96" t="s">
        <v>94</v>
      </c>
      <c r="I180" s="107" t="s">
        <v>1129</v>
      </c>
      <c r="J180" s="81"/>
      <c r="K180" s="72"/>
      <c r="L180" s="72"/>
      <c r="M180" s="72"/>
      <c r="N180" s="72"/>
      <c r="O180" s="72"/>
      <c r="P180" s="72"/>
      <c r="Q180" s="833"/>
      <c r="R180" s="102"/>
      <c r="S180" s="73"/>
      <c r="T180" s="102"/>
      <c r="U180" s="103"/>
      <c r="V180" s="104"/>
    </row>
    <row r="181" spans="1:256" ht="12.5">
      <c r="A181" s="660"/>
      <c r="B181" s="65">
        <v>1</v>
      </c>
      <c r="C181" s="66">
        <v>1</v>
      </c>
      <c r="D181" s="76" t="s">
        <v>68</v>
      </c>
      <c r="E181" s="76" t="s">
        <v>87</v>
      </c>
      <c r="F181" s="76" t="s">
        <v>87</v>
      </c>
      <c r="G181" s="78"/>
      <c r="H181" s="96" t="s">
        <v>135</v>
      </c>
      <c r="I181" s="107" t="s">
        <v>885</v>
      </c>
      <c r="J181" s="81" t="s">
        <v>616</v>
      </c>
      <c r="K181" s="72"/>
      <c r="L181" s="72"/>
      <c r="M181" s="72"/>
      <c r="N181" s="72"/>
      <c r="O181" s="72"/>
      <c r="P181" s="72"/>
      <c r="Q181" s="833"/>
      <c r="R181" s="102"/>
      <c r="S181" s="73"/>
      <c r="T181" s="102"/>
      <c r="U181" s="103"/>
      <c r="V181" s="104"/>
    </row>
    <row r="182" spans="1:256" ht="12.5">
      <c r="A182" s="55"/>
      <c r="B182" s="65">
        <v>1</v>
      </c>
      <c r="C182" s="66">
        <f>IF(E182="A",4,IF(E182="B",3,IF(E182="C",2,IF(E182="D",1,0))))</f>
        <v>3</v>
      </c>
      <c r="D182" s="77" t="s">
        <v>90</v>
      </c>
      <c r="E182" s="76" t="s">
        <v>87</v>
      </c>
      <c r="F182" s="77" t="s">
        <v>90</v>
      </c>
      <c r="G182" s="78"/>
      <c r="H182" s="96" t="s">
        <v>94</v>
      </c>
      <c r="I182" s="107" t="s">
        <v>171</v>
      </c>
      <c r="J182" s="81"/>
      <c r="K182" s="72"/>
      <c r="L182" s="72"/>
      <c r="M182" s="72"/>
      <c r="N182" s="72"/>
      <c r="O182" s="72"/>
      <c r="P182" s="72"/>
      <c r="Q182" s="833"/>
      <c r="R182" s="102"/>
      <c r="S182" s="73"/>
      <c r="T182" s="102"/>
      <c r="U182" s="103"/>
      <c r="V182" s="104"/>
    </row>
    <row r="183" spans="1:256" ht="12.5">
      <c r="B183" s="65">
        <v>1</v>
      </c>
      <c r="C183" s="66">
        <f>IF(E183="A",1,IF(E183="B",1,0))</f>
        <v>1</v>
      </c>
      <c r="D183" s="76" t="s">
        <v>68</v>
      </c>
      <c r="E183" s="76" t="s">
        <v>87</v>
      </c>
      <c r="F183" s="76" t="s">
        <v>68</v>
      </c>
      <c r="G183" s="78"/>
      <c r="H183" s="96" t="s">
        <v>114</v>
      </c>
      <c r="I183" s="107" t="s">
        <v>1310</v>
      </c>
      <c r="J183" s="81"/>
      <c r="K183" s="72"/>
      <c r="L183" s="72"/>
      <c r="M183" s="72"/>
      <c r="N183" s="72"/>
      <c r="O183" s="72"/>
      <c r="P183" s="72"/>
      <c r="Q183" s="833"/>
      <c r="R183" s="102"/>
      <c r="S183" s="73"/>
      <c r="T183" s="102"/>
      <c r="U183" s="103"/>
      <c r="V183" s="104"/>
    </row>
    <row r="184" spans="1:256" ht="12.5">
      <c r="B184" s="65">
        <v>1</v>
      </c>
      <c r="C184" s="66">
        <f>IF(E184="A",1,IF(E184="B",1,0))</f>
        <v>1</v>
      </c>
      <c r="D184" s="658" t="s">
        <v>87</v>
      </c>
      <c r="E184" s="658" t="s">
        <v>87</v>
      </c>
      <c r="F184" s="658" t="s">
        <v>87</v>
      </c>
      <c r="G184" s="78"/>
      <c r="H184" s="96" t="s">
        <v>215</v>
      </c>
      <c r="I184" s="107" t="s">
        <v>1311</v>
      </c>
      <c r="J184" s="81"/>
      <c r="K184" s="72"/>
      <c r="L184" s="72"/>
      <c r="M184" s="72"/>
      <c r="N184" s="72"/>
      <c r="O184" s="72"/>
      <c r="P184" s="72"/>
      <c r="Q184" s="833"/>
      <c r="R184" s="102"/>
      <c r="S184" s="73"/>
      <c r="T184" s="102"/>
      <c r="U184" s="103"/>
      <c r="V184" s="104"/>
    </row>
    <row r="185" spans="1:256" ht="12.5">
      <c r="B185" s="65">
        <v>1</v>
      </c>
      <c r="C185" s="66">
        <f>IF(E185="A",1,IF(E185="B",1,0))</f>
        <v>1</v>
      </c>
      <c r="D185" s="77" t="s">
        <v>90</v>
      </c>
      <c r="E185" s="76" t="s">
        <v>87</v>
      </c>
      <c r="F185" s="76" t="s">
        <v>87</v>
      </c>
      <c r="G185" s="78"/>
      <c r="H185" s="96" t="s">
        <v>119</v>
      </c>
      <c r="I185" s="107" t="s">
        <v>1312</v>
      </c>
      <c r="J185" s="81"/>
      <c r="K185" s="72"/>
      <c r="L185" s="72"/>
      <c r="M185" s="72"/>
      <c r="N185" s="72"/>
      <c r="O185" s="72"/>
      <c r="P185" s="72"/>
      <c r="Q185" s="833"/>
      <c r="R185" s="102"/>
      <c r="S185" s="73"/>
      <c r="T185" s="102"/>
      <c r="U185" s="103"/>
      <c r="V185" s="104"/>
    </row>
    <row r="186" spans="1:256" ht="12.5">
      <c r="B186" s="65">
        <v>1</v>
      </c>
      <c r="C186" s="66">
        <f>IF(E186="A",1,IF(E186="B",1,0))</f>
        <v>0</v>
      </c>
      <c r="D186" s="659" t="s">
        <v>90</v>
      </c>
      <c r="E186" s="656" t="s">
        <v>99</v>
      </c>
      <c r="F186" s="659" t="s">
        <v>90</v>
      </c>
      <c r="G186" s="78"/>
      <c r="H186" s="96" t="s">
        <v>188</v>
      </c>
      <c r="I186" s="107" t="s">
        <v>1313</v>
      </c>
      <c r="J186" s="81"/>
      <c r="K186" s="72"/>
      <c r="L186" s="72"/>
      <c r="M186" s="72"/>
      <c r="N186" s="72"/>
      <c r="O186" s="72"/>
      <c r="P186" s="72"/>
      <c r="Q186" s="833"/>
      <c r="R186" s="102"/>
      <c r="S186" s="73"/>
      <c r="T186" s="102"/>
      <c r="U186" s="103"/>
      <c r="V186" s="104"/>
    </row>
    <row r="187" spans="1:256" ht="12.5">
      <c r="A187" s="55"/>
      <c r="B187" s="65">
        <v>1</v>
      </c>
      <c r="C187" s="66">
        <v>3</v>
      </c>
      <c r="D187" s="76" t="s">
        <v>87</v>
      </c>
      <c r="E187" s="76" t="s">
        <v>87</v>
      </c>
      <c r="F187" s="76" t="s">
        <v>68</v>
      </c>
      <c r="G187" s="78"/>
      <c r="H187" s="100" t="s">
        <v>110</v>
      </c>
      <c r="I187" s="101" t="s">
        <v>5688</v>
      </c>
      <c r="J187" s="81" t="s">
        <v>616</v>
      </c>
      <c r="K187" s="72"/>
      <c r="L187" s="72"/>
      <c r="M187" s="72"/>
      <c r="N187" s="72"/>
      <c r="O187" s="72"/>
      <c r="P187" s="72"/>
      <c r="Q187" s="833"/>
      <c r="R187" s="102"/>
      <c r="S187" s="73"/>
      <c r="T187" s="102"/>
      <c r="U187" s="103"/>
      <c r="V187" s="104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ht="12.5">
      <c r="B188" s="65">
        <v>1</v>
      </c>
      <c r="C188" s="66">
        <v>3</v>
      </c>
      <c r="D188" s="99" t="s">
        <v>70</v>
      </c>
      <c r="E188" s="76" t="s">
        <v>87</v>
      </c>
      <c r="F188" s="77" t="s">
        <v>90</v>
      </c>
      <c r="G188" s="78"/>
      <c r="H188" s="100" t="s">
        <v>131</v>
      </c>
      <c r="I188" s="101" t="s">
        <v>5689</v>
      </c>
      <c r="J188" s="81" t="s">
        <v>6111</v>
      </c>
      <c r="K188" s="72"/>
      <c r="L188" s="72"/>
      <c r="M188" s="72"/>
      <c r="N188" s="72"/>
      <c r="O188" s="72"/>
      <c r="P188" s="72"/>
      <c r="Q188" s="833"/>
      <c r="R188" s="102"/>
      <c r="S188" s="73"/>
      <c r="T188" s="102"/>
      <c r="U188" s="103"/>
      <c r="V188" s="104"/>
    </row>
    <row r="189" spans="1:256" ht="12.5">
      <c r="B189" s="65">
        <v>1</v>
      </c>
      <c r="C189" s="66">
        <f>IF(E189="A",1,IF(E189="B",1,0))</f>
        <v>0</v>
      </c>
      <c r="D189" s="77" t="s">
        <v>90</v>
      </c>
      <c r="E189" s="77" t="s">
        <v>90</v>
      </c>
      <c r="F189" s="77" t="s">
        <v>90</v>
      </c>
      <c r="G189" s="78"/>
      <c r="H189" s="96" t="s">
        <v>140</v>
      </c>
      <c r="I189" s="107" t="s">
        <v>1314</v>
      </c>
      <c r="J189" s="81" t="s">
        <v>6111</v>
      </c>
      <c r="K189" s="72"/>
      <c r="L189" s="72"/>
      <c r="M189" s="72"/>
      <c r="N189" s="72"/>
      <c r="O189" s="72"/>
      <c r="P189" s="72"/>
      <c r="Q189" s="833"/>
      <c r="R189" s="102"/>
      <c r="S189" s="73"/>
      <c r="T189" s="102"/>
      <c r="U189" s="103"/>
      <c r="V189" s="104"/>
    </row>
    <row r="190" spans="1:256" ht="12.5">
      <c r="A190"/>
      <c r="B190" s="65">
        <v>1</v>
      </c>
      <c r="C190" s="66">
        <f>IF(E190="A",1,IF(E190="B",1,0))</f>
        <v>1</v>
      </c>
      <c r="D190" s="659" t="s">
        <v>90</v>
      </c>
      <c r="E190" s="658" t="s">
        <v>68</v>
      </c>
      <c r="F190" s="656" t="s">
        <v>99</v>
      </c>
      <c r="G190" s="78"/>
      <c r="H190" s="96" t="s">
        <v>108</v>
      </c>
      <c r="I190" s="107" t="s">
        <v>1315</v>
      </c>
      <c r="J190" s="81"/>
      <c r="K190" s="72"/>
      <c r="L190" s="72"/>
      <c r="M190" s="72"/>
      <c r="N190" s="72"/>
      <c r="O190" s="72"/>
      <c r="P190" s="72"/>
      <c r="Q190" s="833"/>
      <c r="R190" s="102"/>
      <c r="S190" s="73"/>
      <c r="T190" s="102"/>
      <c r="U190" s="103"/>
      <c r="V190" s="104"/>
      <c r="W190" s="365"/>
      <c r="X190" s="365"/>
      <c r="Y190" s="365"/>
      <c r="Z190" s="365"/>
      <c r="AA190" s="365"/>
      <c r="AB190" s="365"/>
      <c r="AC190" s="365"/>
      <c r="AD190" s="365"/>
      <c r="AE190" s="365"/>
      <c r="AF190" s="365"/>
      <c r="AG190" s="365"/>
      <c r="AH190" s="365"/>
      <c r="AI190" s="365"/>
      <c r="AJ190" s="365"/>
      <c r="AK190" s="365"/>
      <c r="AL190" s="365"/>
      <c r="AM190" s="365"/>
      <c r="AN190" s="365"/>
      <c r="AO190" s="365"/>
      <c r="AP190" s="365"/>
      <c r="AQ190" s="365"/>
      <c r="AR190" s="365"/>
      <c r="AS190" s="365"/>
      <c r="AT190" s="365"/>
      <c r="AU190" s="365"/>
      <c r="AV190" s="365"/>
      <c r="AW190" s="365"/>
      <c r="AX190" s="365"/>
      <c r="AY190" s="365"/>
      <c r="AZ190" s="365"/>
      <c r="BA190" s="365"/>
      <c r="BB190" s="365"/>
      <c r="BC190" s="365"/>
      <c r="BD190" s="365"/>
      <c r="BE190" s="365"/>
      <c r="BF190" s="365"/>
      <c r="BG190" s="365"/>
      <c r="BH190" s="365"/>
      <c r="BI190" s="365"/>
      <c r="BJ190" s="365"/>
      <c r="BK190" s="365"/>
      <c r="BL190" s="365"/>
      <c r="BM190" s="365"/>
      <c r="BN190" s="365"/>
      <c r="BO190" s="365"/>
      <c r="BP190" s="365"/>
      <c r="BQ190" s="365"/>
      <c r="BR190" s="365"/>
      <c r="BS190" s="365"/>
      <c r="BT190" s="365"/>
      <c r="BU190" s="365"/>
      <c r="BV190" s="365"/>
      <c r="BW190" s="365"/>
      <c r="BX190" s="365"/>
      <c r="BY190" s="365"/>
      <c r="BZ190" s="365"/>
      <c r="CA190" s="365"/>
      <c r="CB190" s="365"/>
      <c r="CC190" s="365"/>
      <c r="CD190" s="365"/>
      <c r="CE190" s="365"/>
      <c r="CF190" s="365"/>
      <c r="CG190" s="365"/>
      <c r="CH190" s="365"/>
      <c r="CI190" s="365"/>
      <c r="CJ190" s="365"/>
      <c r="CK190" s="365"/>
      <c r="CL190" s="365"/>
      <c r="CM190" s="365"/>
      <c r="CN190" s="365"/>
      <c r="CO190" s="365"/>
      <c r="CP190" s="365"/>
      <c r="CQ190" s="365"/>
      <c r="CR190" s="365"/>
      <c r="CS190" s="365"/>
      <c r="CT190" s="365"/>
      <c r="CU190" s="365"/>
      <c r="CV190" s="365"/>
      <c r="CW190" s="365"/>
      <c r="CX190" s="365"/>
      <c r="CY190" s="365"/>
      <c r="CZ190" s="365"/>
      <c r="DA190" s="365"/>
      <c r="DB190" s="365"/>
      <c r="DC190" s="365"/>
      <c r="DD190" s="365"/>
      <c r="DE190" s="365"/>
      <c r="DF190" s="365"/>
      <c r="DG190" s="365"/>
      <c r="DH190" s="365"/>
      <c r="DI190" s="365"/>
      <c r="DJ190" s="365"/>
      <c r="DK190" s="365"/>
      <c r="DL190" s="365"/>
      <c r="DM190" s="365"/>
      <c r="DN190" s="365"/>
      <c r="DO190" s="365"/>
      <c r="DP190" s="365"/>
      <c r="DQ190" s="365"/>
      <c r="DR190" s="365"/>
      <c r="DS190" s="365"/>
      <c r="DT190" s="365"/>
      <c r="DU190" s="365"/>
      <c r="DV190" s="365"/>
      <c r="DW190" s="365"/>
      <c r="DX190" s="365"/>
      <c r="DY190" s="365"/>
      <c r="DZ190" s="365"/>
      <c r="EA190" s="365"/>
      <c r="EB190" s="365"/>
      <c r="EC190" s="365"/>
      <c r="ED190" s="365"/>
      <c r="EE190" s="365"/>
      <c r="EF190" s="365"/>
      <c r="EG190" s="365"/>
      <c r="EH190" s="365"/>
      <c r="EI190" s="365"/>
      <c r="EJ190" s="365"/>
      <c r="EK190" s="365"/>
      <c r="EL190" s="365"/>
      <c r="EM190" s="365"/>
      <c r="EN190" s="365"/>
      <c r="EO190" s="365"/>
      <c r="EP190" s="365"/>
      <c r="EQ190" s="365"/>
      <c r="ER190" s="365"/>
      <c r="ES190" s="365"/>
      <c r="ET190" s="365"/>
      <c r="EU190" s="365"/>
      <c r="EV190" s="365"/>
      <c r="EW190" s="365"/>
      <c r="EX190" s="365"/>
      <c r="EY190" s="365"/>
      <c r="EZ190" s="365"/>
      <c r="FA190" s="365"/>
      <c r="FB190" s="365"/>
      <c r="FC190" s="365"/>
      <c r="FD190" s="365"/>
      <c r="FE190" s="365"/>
      <c r="FF190" s="365"/>
      <c r="FG190" s="365"/>
      <c r="FH190" s="365"/>
      <c r="FI190" s="365"/>
      <c r="FJ190" s="365"/>
      <c r="FK190" s="365"/>
      <c r="FL190" s="365"/>
      <c r="FM190" s="365"/>
      <c r="FN190" s="365"/>
      <c r="FO190" s="365"/>
      <c r="FP190" s="365"/>
      <c r="FQ190" s="365"/>
      <c r="FR190" s="365"/>
      <c r="FS190" s="365"/>
      <c r="FT190" s="365"/>
      <c r="FU190" s="365"/>
      <c r="FV190" s="365"/>
      <c r="FW190" s="365"/>
      <c r="FX190" s="365"/>
      <c r="FY190" s="365"/>
      <c r="FZ190" s="365"/>
      <c r="GA190" s="365"/>
      <c r="GB190" s="365"/>
      <c r="GC190" s="365"/>
      <c r="GD190" s="365"/>
      <c r="GE190" s="365"/>
      <c r="GF190" s="365"/>
      <c r="GG190" s="365"/>
      <c r="GH190" s="365"/>
      <c r="GI190" s="365"/>
      <c r="GJ190" s="365"/>
      <c r="GK190" s="365"/>
      <c r="GL190" s="365"/>
      <c r="GM190" s="365"/>
      <c r="GN190" s="365"/>
      <c r="GO190" s="365"/>
      <c r="GP190" s="365"/>
      <c r="GQ190" s="365"/>
      <c r="GR190" s="365"/>
      <c r="GS190" s="365"/>
      <c r="GT190" s="365"/>
      <c r="GU190" s="365"/>
      <c r="GV190" s="365"/>
      <c r="GW190" s="365"/>
      <c r="GX190" s="365"/>
      <c r="GY190" s="365"/>
      <c r="GZ190" s="365"/>
      <c r="HA190" s="365"/>
      <c r="HB190" s="365"/>
      <c r="HC190" s="365"/>
      <c r="HD190" s="365"/>
      <c r="HE190" s="365"/>
      <c r="HF190" s="365"/>
      <c r="HG190" s="365"/>
      <c r="HH190" s="365"/>
      <c r="HI190" s="365"/>
      <c r="HJ190" s="365"/>
      <c r="HK190" s="365"/>
      <c r="HL190" s="365"/>
      <c r="HM190" s="365"/>
      <c r="HN190" s="365"/>
      <c r="HO190" s="365"/>
      <c r="HP190" s="365"/>
      <c r="HQ190" s="365"/>
      <c r="HR190" s="365"/>
      <c r="HS190" s="365"/>
      <c r="HT190" s="365"/>
      <c r="HU190" s="365"/>
      <c r="HV190" s="365"/>
      <c r="HW190" s="365"/>
      <c r="HX190" s="365"/>
      <c r="HY190" s="365"/>
      <c r="HZ190" s="365"/>
      <c r="IA190" s="365"/>
      <c r="IB190" s="365"/>
      <c r="IC190" s="365"/>
      <c r="ID190" s="365"/>
      <c r="IE190" s="365"/>
      <c r="IF190" s="365"/>
      <c r="IG190" s="365"/>
      <c r="IH190" s="365"/>
      <c r="II190" s="365"/>
      <c r="IJ190" s="365"/>
      <c r="IK190" s="365"/>
      <c r="IL190" s="365"/>
      <c r="IM190" s="365"/>
      <c r="IN190" s="365"/>
      <c r="IO190" s="365"/>
      <c r="IP190" s="365"/>
      <c r="IQ190" s="365"/>
      <c r="IR190" s="365"/>
      <c r="IS190" s="365"/>
      <c r="IT190" s="365"/>
      <c r="IU190" s="365"/>
      <c r="IV190" s="365"/>
    </row>
    <row r="191" spans="1:256" ht="12.5">
      <c r="B191" s="65">
        <v>1</v>
      </c>
      <c r="C191" s="66">
        <f>IF(E191="A",1,IF(E191="B",1,0))</f>
        <v>0</v>
      </c>
      <c r="D191" s="99" t="s">
        <v>70</v>
      </c>
      <c r="E191" s="662" t="s">
        <v>99</v>
      </c>
      <c r="F191" s="99" t="s">
        <v>70</v>
      </c>
      <c r="G191" s="78"/>
      <c r="H191" s="96" t="s">
        <v>110</v>
      </c>
      <c r="I191" s="107" t="s">
        <v>1316</v>
      </c>
      <c r="J191" s="81"/>
      <c r="K191" s="72"/>
      <c r="L191" s="72"/>
      <c r="M191" s="72"/>
      <c r="N191" s="72"/>
      <c r="O191" s="72"/>
      <c r="P191" s="72"/>
      <c r="Q191" s="833"/>
      <c r="R191" s="102"/>
      <c r="S191" s="73"/>
      <c r="T191" s="102"/>
      <c r="U191" s="103"/>
      <c r="V191" s="104"/>
    </row>
    <row r="192" spans="1:256" ht="12.5">
      <c r="B192" s="65">
        <v>1</v>
      </c>
      <c r="C192" s="66">
        <f>IF(E192="A",1,IF(E192="B",1,0))</f>
        <v>0</v>
      </c>
      <c r="D192" s="76" t="s">
        <v>87</v>
      </c>
      <c r="E192" s="77" t="s">
        <v>90</v>
      </c>
      <c r="F192" s="76" t="s">
        <v>87</v>
      </c>
      <c r="G192" s="78"/>
      <c r="H192" s="96" t="s">
        <v>101</v>
      </c>
      <c r="I192" s="107" t="s">
        <v>1317</v>
      </c>
      <c r="J192" s="81"/>
      <c r="K192" s="72"/>
      <c r="L192" s="72"/>
      <c r="M192" s="72"/>
      <c r="N192" s="72"/>
      <c r="O192" s="72"/>
      <c r="P192" s="72"/>
      <c r="Q192" s="833"/>
      <c r="R192" s="102"/>
      <c r="S192" s="73"/>
      <c r="T192" s="102"/>
      <c r="U192" s="103"/>
      <c r="V192" s="104"/>
    </row>
    <row r="193" spans="1:256" ht="12.5">
      <c r="B193" s="65">
        <v>1</v>
      </c>
      <c r="C193" s="66">
        <f>IF(E193="A",4,IF(E193="B",3,IF(E193="C",2,IF(E193="D",1,0))))</f>
        <v>2</v>
      </c>
      <c r="D193" s="76" t="s">
        <v>68</v>
      </c>
      <c r="E193" s="77" t="s">
        <v>90</v>
      </c>
      <c r="F193" s="99" t="s">
        <v>99</v>
      </c>
      <c r="G193" s="78"/>
      <c r="H193" s="96" t="s">
        <v>104</v>
      </c>
      <c r="I193" s="107" t="s">
        <v>1318</v>
      </c>
      <c r="J193" s="81"/>
      <c r="K193" s="72"/>
      <c r="L193" s="72"/>
      <c r="M193" s="72"/>
      <c r="N193" s="72"/>
      <c r="O193" s="72"/>
      <c r="P193" s="72"/>
      <c r="Q193" s="833"/>
      <c r="R193" s="102"/>
      <c r="S193" s="73"/>
      <c r="T193" s="102"/>
      <c r="U193" s="103"/>
      <c r="V193" s="104"/>
    </row>
    <row r="194" spans="1:256" ht="12.5">
      <c r="B194" s="65">
        <v>1</v>
      </c>
      <c r="C194" s="66">
        <v>2</v>
      </c>
      <c r="D194" s="76" t="s">
        <v>68</v>
      </c>
      <c r="E194" s="77" t="s">
        <v>90</v>
      </c>
      <c r="F194" s="77" t="s">
        <v>90</v>
      </c>
      <c r="G194" s="78"/>
      <c r="H194" s="96" t="s">
        <v>88</v>
      </c>
      <c r="I194" s="107" t="s">
        <v>1319</v>
      </c>
      <c r="J194" s="81" t="s">
        <v>616</v>
      </c>
      <c r="K194" s="72"/>
      <c r="L194" s="72"/>
      <c r="M194" s="72"/>
      <c r="N194" s="72"/>
      <c r="O194" s="72"/>
      <c r="P194" s="72"/>
      <c r="Q194" s="833"/>
      <c r="R194" s="102"/>
      <c r="S194" s="73"/>
      <c r="T194" s="102"/>
      <c r="U194" s="103"/>
      <c r="V194" s="104"/>
    </row>
    <row r="195" spans="1:256" ht="12.5">
      <c r="B195" s="65">
        <v>1</v>
      </c>
      <c r="C195" s="66">
        <f t="shared" ref="C195:C204" si="8">IF(E195="A",1,IF(E195="B",1,0))</f>
        <v>0</v>
      </c>
      <c r="D195" s="76" t="s">
        <v>68</v>
      </c>
      <c r="E195" s="99" t="s">
        <v>99</v>
      </c>
      <c r="F195" s="99" t="s">
        <v>70</v>
      </c>
      <c r="G195" s="78"/>
      <c r="H195" s="96" t="s">
        <v>101</v>
      </c>
      <c r="I195" s="107" t="s">
        <v>1320</v>
      </c>
      <c r="J195" s="81"/>
      <c r="K195" s="72"/>
      <c r="L195" s="72"/>
      <c r="M195" s="72"/>
      <c r="N195" s="72"/>
      <c r="O195" s="72"/>
      <c r="P195" s="72"/>
      <c r="Q195" s="833"/>
      <c r="R195" s="102"/>
      <c r="S195" s="73"/>
      <c r="T195" s="102"/>
      <c r="U195" s="103"/>
      <c r="V195" s="104"/>
    </row>
    <row r="196" spans="1:256" ht="12.5">
      <c r="B196" s="65">
        <v>1</v>
      </c>
      <c r="C196" s="66">
        <f t="shared" si="8"/>
        <v>1</v>
      </c>
      <c r="D196" s="76" t="s">
        <v>68</v>
      </c>
      <c r="E196" s="76" t="s">
        <v>87</v>
      </c>
      <c r="F196" s="76" t="s">
        <v>87</v>
      </c>
      <c r="G196" s="78"/>
      <c r="H196" s="96" t="s">
        <v>251</v>
      </c>
      <c r="I196" s="107" t="s">
        <v>1321</v>
      </c>
      <c r="J196" s="81"/>
      <c r="K196" s="72"/>
      <c r="L196" s="72"/>
      <c r="M196" s="72"/>
      <c r="N196" s="72"/>
      <c r="O196" s="72"/>
      <c r="P196" s="72"/>
      <c r="Q196" s="833"/>
      <c r="R196" s="102"/>
      <c r="S196" s="73"/>
      <c r="T196" s="102"/>
      <c r="U196" s="103"/>
      <c r="V196" s="104"/>
    </row>
    <row r="197" spans="1:256" ht="12.5">
      <c r="B197" s="65">
        <v>1</v>
      </c>
      <c r="C197" s="66">
        <f t="shared" si="8"/>
        <v>0</v>
      </c>
      <c r="D197" s="658" t="s">
        <v>68</v>
      </c>
      <c r="E197" s="659" t="s">
        <v>90</v>
      </c>
      <c r="F197" s="658" t="s">
        <v>87</v>
      </c>
      <c r="G197" s="78"/>
      <c r="H197" s="96" t="s">
        <v>140</v>
      </c>
      <c r="I197" s="107" t="s">
        <v>1322</v>
      </c>
      <c r="J197" s="81"/>
      <c r="K197" s="72"/>
      <c r="L197" s="72"/>
      <c r="M197" s="72"/>
      <c r="N197" s="72"/>
      <c r="O197" s="72"/>
      <c r="P197" s="72"/>
      <c r="Q197" s="833"/>
      <c r="R197" s="102"/>
      <c r="S197" s="73"/>
      <c r="T197" s="102"/>
      <c r="U197" s="103"/>
      <c r="V197" s="104"/>
    </row>
    <row r="198" spans="1:256" ht="12.5">
      <c r="B198" s="65">
        <v>1</v>
      </c>
      <c r="C198" s="66">
        <f t="shared" si="8"/>
        <v>0</v>
      </c>
      <c r="D198" s="663" t="s">
        <v>90</v>
      </c>
      <c r="E198" s="663" t="s">
        <v>90</v>
      </c>
      <c r="F198" s="248" t="s">
        <v>87</v>
      </c>
      <c r="G198" s="78"/>
      <c r="H198" s="96" t="s">
        <v>104</v>
      </c>
      <c r="I198" s="107" t="s">
        <v>1323</v>
      </c>
      <c r="J198" s="81"/>
      <c r="K198" s="72"/>
      <c r="L198" s="72"/>
      <c r="M198" s="72"/>
      <c r="N198" s="72"/>
      <c r="O198" s="72"/>
      <c r="P198" s="72"/>
      <c r="Q198" s="833"/>
      <c r="R198" s="102"/>
      <c r="S198" s="73"/>
      <c r="T198" s="102"/>
      <c r="U198" s="103"/>
      <c r="V198" s="104"/>
    </row>
    <row r="199" spans="1:256" ht="12.5">
      <c r="B199" s="65">
        <v>1</v>
      </c>
      <c r="C199" s="66">
        <f t="shared" si="8"/>
        <v>1</v>
      </c>
      <c r="D199" s="99" t="s">
        <v>70</v>
      </c>
      <c r="E199" s="76" t="s">
        <v>68</v>
      </c>
      <c r="F199" s="99" t="s">
        <v>99</v>
      </c>
      <c r="G199" s="78"/>
      <c r="H199" s="96" t="s">
        <v>88</v>
      </c>
      <c r="I199" s="107" t="s">
        <v>1324</v>
      </c>
      <c r="J199" s="81"/>
      <c r="K199" s="72"/>
      <c r="L199" s="72"/>
      <c r="M199" s="72"/>
      <c r="N199" s="72"/>
      <c r="O199" s="72"/>
      <c r="P199" s="72"/>
      <c r="Q199" s="833"/>
      <c r="R199" s="102"/>
      <c r="S199" s="73"/>
      <c r="T199" s="102"/>
      <c r="U199" s="103"/>
      <c r="V199" s="104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ht="12.5">
      <c r="A200" s="365"/>
      <c r="B200" s="65">
        <v>1</v>
      </c>
      <c r="C200" s="66">
        <f t="shared" si="8"/>
        <v>0</v>
      </c>
      <c r="D200" s="76" t="s">
        <v>87</v>
      </c>
      <c r="E200" s="77" t="s">
        <v>90</v>
      </c>
      <c r="F200" s="76" t="s">
        <v>87</v>
      </c>
      <c r="G200" s="78"/>
      <c r="H200" s="96" t="s">
        <v>129</v>
      </c>
      <c r="I200" s="107" t="s">
        <v>1326</v>
      </c>
      <c r="J200" s="81"/>
      <c r="K200" s="72"/>
      <c r="L200" s="72"/>
      <c r="M200" s="72"/>
      <c r="N200" s="72"/>
      <c r="O200" s="72"/>
      <c r="P200" s="72"/>
      <c r="Q200" s="833"/>
      <c r="R200" s="102"/>
      <c r="S200" s="73"/>
      <c r="T200" s="102"/>
      <c r="U200" s="103"/>
      <c r="V200" s="104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</row>
    <row r="201" spans="1:256" s="55" customFormat="1" ht="12.5">
      <c r="A201" s="217"/>
      <c r="B201" s="65">
        <v>1</v>
      </c>
      <c r="C201" s="66">
        <f t="shared" si="8"/>
        <v>1</v>
      </c>
      <c r="D201" s="659" t="s">
        <v>90</v>
      </c>
      <c r="E201" s="658" t="s">
        <v>87</v>
      </c>
      <c r="F201" s="656" t="s">
        <v>70</v>
      </c>
      <c r="G201" s="78"/>
      <c r="H201" s="96" t="s">
        <v>90</v>
      </c>
      <c r="I201" s="107" t="s">
        <v>1327</v>
      </c>
      <c r="J201" s="81"/>
      <c r="K201" s="72"/>
      <c r="L201" s="72"/>
      <c r="M201" s="72"/>
      <c r="N201" s="72"/>
      <c r="O201" s="72"/>
      <c r="P201" s="72"/>
      <c r="Q201" s="833"/>
      <c r="R201" s="102"/>
      <c r="S201" s="73"/>
      <c r="T201" s="102"/>
      <c r="U201" s="103"/>
      <c r="V201" s="104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/>
      <c r="BO201" s="109"/>
      <c r="BP201" s="109"/>
      <c r="BQ201" s="109"/>
      <c r="BR201" s="109"/>
      <c r="BS201" s="109"/>
      <c r="BT201" s="109"/>
      <c r="BU201" s="109"/>
      <c r="BV201" s="109"/>
      <c r="BW201" s="109"/>
      <c r="BX201" s="109"/>
      <c r="BY201" s="109"/>
      <c r="BZ201" s="109"/>
      <c r="CA201" s="109"/>
      <c r="CB201" s="109"/>
      <c r="CC201" s="109"/>
      <c r="CD201" s="109"/>
      <c r="CE201" s="109"/>
      <c r="CF201" s="109"/>
      <c r="CG201" s="109"/>
      <c r="CH201" s="109"/>
      <c r="CI201" s="109"/>
      <c r="CJ201" s="109"/>
      <c r="CK201" s="109"/>
      <c r="CL201" s="109"/>
      <c r="CM201" s="109"/>
      <c r="CN201" s="109"/>
      <c r="CO201" s="109"/>
      <c r="CP201" s="109"/>
      <c r="CQ201" s="109"/>
      <c r="CR201" s="109"/>
      <c r="CS201" s="109"/>
      <c r="CT201" s="109"/>
      <c r="CU201" s="109"/>
      <c r="CV201" s="109"/>
      <c r="CW201" s="109"/>
      <c r="CX201" s="109"/>
      <c r="CY201" s="109"/>
      <c r="CZ201" s="109"/>
      <c r="DA201" s="109"/>
      <c r="DB201" s="109"/>
      <c r="DC201" s="109"/>
      <c r="DD201" s="109"/>
      <c r="DE201" s="109"/>
      <c r="DF201" s="109"/>
      <c r="DG201" s="109"/>
      <c r="DH201" s="109"/>
      <c r="DI201" s="109"/>
      <c r="DJ201" s="109"/>
      <c r="DK201" s="109"/>
      <c r="DL201" s="109"/>
      <c r="DM201" s="109"/>
      <c r="DN201" s="109"/>
      <c r="DO201" s="109"/>
      <c r="DP201" s="109"/>
      <c r="DQ201" s="109"/>
      <c r="DR201" s="109"/>
      <c r="DS201" s="109"/>
      <c r="DT201" s="109"/>
      <c r="DU201" s="109"/>
      <c r="DV201" s="109"/>
      <c r="DW201" s="109"/>
      <c r="DX201" s="109"/>
      <c r="DY201" s="109"/>
      <c r="DZ201" s="109"/>
      <c r="EA201" s="109"/>
      <c r="EB201" s="109"/>
      <c r="EC201" s="109"/>
      <c r="ED201" s="109"/>
      <c r="EE201" s="109"/>
      <c r="EF201" s="109"/>
      <c r="EG201" s="109"/>
      <c r="EH201" s="109"/>
      <c r="EI201" s="109"/>
      <c r="EJ201" s="109"/>
      <c r="EK201" s="109"/>
      <c r="EL201" s="109"/>
      <c r="EM201" s="109"/>
      <c r="EN201" s="109"/>
      <c r="EO201" s="109"/>
      <c r="EP201" s="109"/>
      <c r="EQ201" s="109"/>
      <c r="ER201" s="109"/>
      <c r="ES201" s="109"/>
      <c r="ET201" s="109"/>
      <c r="EU201" s="109"/>
      <c r="EV201" s="109"/>
      <c r="EW201" s="109"/>
      <c r="EX201" s="109"/>
      <c r="EY201" s="109"/>
      <c r="EZ201" s="109"/>
      <c r="FA201" s="109"/>
      <c r="FB201" s="109"/>
      <c r="FC201" s="109"/>
      <c r="FD201" s="109"/>
      <c r="FE201" s="109"/>
      <c r="FF201" s="109"/>
      <c r="FG201" s="109"/>
      <c r="FH201" s="109"/>
      <c r="FI201" s="109"/>
      <c r="FJ201" s="109"/>
      <c r="FK201" s="109"/>
      <c r="FL201" s="109"/>
      <c r="FM201" s="109"/>
      <c r="FN201" s="109"/>
      <c r="FO201" s="109"/>
      <c r="FP201" s="109"/>
      <c r="FQ201" s="109"/>
      <c r="FR201" s="109"/>
      <c r="FS201" s="109"/>
      <c r="FT201" s="109"/>
      <c r="FU201" s="109"/>
      <c r="FV201" s="109"/>
      <c r="FW201" s="109"/>
      <c r="FX201" s="109"/>
      <c r="FY201" s="109"/>
      <c r="FZ201" s="109"/>
      <c r="GA201" s="109"/>
      <c r="GB201" s="109"/>
      <c r="GC201" s="109"/>
      <c r="GD201" s="109"/>
      <c r="GE201" s="109"/>
      <c r="GF201" s="109"/>
      <c r="GG201" s="109"/>
      <c r="GH201" s="109"/>
      <c r="GI201" s="109"/>
      <c r="GJ201" s="109"/>
      <c r="GK201" s="109"/>
      <c r="GL201" s="109"/>
      <c r="GM201" s="109"/>
      <c r="GN201" s="109"/>
      <c r="GO201" s="109"/>
      <c r="GP201" s="109"/>
      <c r="GQ201" s="109"/>
      <c r="GR201" s="109"/>
      <c r="GS201" s="109"/>
      <c r="GT201" s="109"/>
      <c r="GU201" s="109"/>
      <c r="GV201" s="109"/>
      <c r="GW201" s="109"/>
      <c r="GX201" s="109"/>
      <c r="GY201" s="109"/>
      <c r="GZ201" s="109"/>
      <c r="HA201" s="109"/>
      <c r="HB201" s="109"/>
      <c r="HC201" s="109"/>
      <c r="HD201" s="109"/>
      <c r="HE201" s="109"/>
      <c r="HF201" s="109"/>
      <c r="HG201" s="109"/>
      <c r="HH201" s="109"/>
      <c r="HI201" s="109"/>
      <c r="HJ201" s="109"/>
      <c r="HK201" s="109"/>
      <c r="HL201" s="109"/>
      <c r="HM201" s="109"/>
      <c r="HN201" s="109"/>
      <c r="HO201" s="109"/>
      <c r="HP201" s="109"/>
      <c r="HQ201" s="109"/>
      <c r="HR201" s="109"/>
      <c r="HS201" s="109"/>
      <c r="HT201" s="109"/>
      <c r="HU201" s="109"/>
      <c r="HV201" s="109"/>
      <c r="HW201" s="109"/>
      <c r="HX201" s="109"/>
      <c r="HY201" s="109"/>
      <c r="HZ201" s="109"/>
      <c r="IA201" s="109"/>
      <c r="IB201" s="109"/>
      <c r="IC201" s="109"/>
      <c r="ID201" s="109"/>
      <c r="IE201" s="109"/>
      <c r="IF201" s="109"/>
      <c r="IG201" s="109"/>
      <c r="IH201" s="109"/>
      <c r="II201" s="109"/>
      <c r="IJ201" s="109"/>
      <c r="IK201" s="109"/>
      <c r="IL201" s="109"/>
      <c r="IM201" s="109"/>
      <c r="IN201" s="109"/>
      <c r="IO201" s="109"/>
      <c r="IP201" s="109"/>
      <c r="IQ201" s="109"/>
      <c r="IR201" s="109"/>
      <c r="IS201" s="109"/>
      <c r="IT201" s="109"/>
      <c r="IU201" s="109"/>
      <c r="IV201" s="109"/>
    </row>
    <row r="202" spans="1:256" ht="12.5">
      <c r="B202" s="65">
        <v>1</v>
      </c>
      <c r="C202" s="66">
        <f t="shared" si="8"/>
        <v>0</v>
      </c>
      <c r="D202" s="658" t="s">
        <v>87</v>
      </c>
      <c r="E202" s="659" t="s">
        <v>90</v>
      </c>
      <c r="F202" s="656" t="s">
        <v>99</v>
      </c>
      <c r="G202" s="78"/>
      <c r="H202" s="96" t="s">
        <v>215</v>
      </c>
      <c r="I202" s="107" t="s">
        <v>1328</v>
      </c>
      <c r="J202" s="81"/>
      <c r="K202" s="72"/>
      <c r="L202" s="72"/>
      <c r="M202" s="72"/>
      <c r="N202" s="72"/>
      <c r="O202" s="72"/>
      <c r="P202" s="72"/>
      <c r="Q202" s="833"/>
      <c r="R202" s="102"/>
      <c r="S202" s="73"/>
      <c r="T202" s="102"/>
      <c r="U202" s="103"/>
      <c r="V202" s="104"/>
    </row>
    <row r="203" spans="1:256" ht="12.5">
      <c r="A203"/>
      <c r="B203" s="65">
        <v>1</v>
      </c>
      <c r="C203" s="66">
        <f t="shared" si="8"/>
        <v>1</v>
      </c>
      <c r="D203" s="77" t="s">
        <v>90</v>
      </c>
      <c r="E203" s="76" t="s">
        <v>68</v>
      </c>
      <c r="F203" s="77" t="s">
        <v>90</v>
      </c>
      <c r="G203" s="78"/>
      <c r="H203" s="96" t="s">
        <v>1329</v>
      </c>
      <c r="I203" s="107" t="s">
        <v>1330</v>
      </c>
      <c r="J203" s="81"/>
      <c r="K203" s="72"/>
      <c r="L203" s="72"/>
      <c r="M203" s="72"/>
      <c r="N203" s="72"/>
      <c r="O203" s="72"/>
      <c r="P203" s="72"/>
      <c r="Q203" s="833"/>
      <c r="R203" s="102"/>
      <c r="S203" s="73"/>
      <c r="T203" s="102"/>
      <c r="U203" s="103"/>
      <c r="V203" s="104"/>
    </row>
    <row r="204" spans="1:256" ht="12.5">
      <c r="B204" s="65">
        <v>1</v>
      </c>
      <c r="C204" s="66">
        <f t="shared" si="8"/>
        <v>1</v>
      </c>
      <c r="D204" s="664" t="s">
        <v>90</v>
      </c>
      <c r="E204" s="665" t="s">
        <v>68</v>
      </c>
      <c r="F204" s="665" t="s">
        <v>68</v>
      </c>
      <c r="G204" s="78"/>
      <c r="H204" s="96" t="s">
        <v>90</v>
      </c>
      <c r="I204" s="107" t="s">
        <v>1331</v>
      </c>
      <c r="J204" s="81"/>
      <c r="K204" s="72"/>
      <c r="L204" s="72"/>
      <c r="M204" s="72"/>
      <c r="N204" s="72"/>
      <c r="O204" s="72"/>
      <c r="P204" s="72"/>
      <c r="Q204" s="833"/>
      <c r="R204" s="102"/>
      <c r="S204" s="73"/>
      <c r="T204" s="102"/>
      <c r="U204" s="103"/>
      <c r="V204" s="1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 ht="12.5">
      <c r="B205" s="65">
        <v>1</v>
      </c>
      <c r="C205" s="66">
        <v>2</v>
      </c>
      <c r="D205" s="76" t="s">
        <v>68</v>
      </c>
      <c r="E205" s="77" t="s">
        <v>90</v>
      </c>
      <c r="F205" s="76" t="s">
        <v>68</v>
      </c>
      <c r="G205" s="78"/>
      <c r="H205" s="96" t="s">
        <v>126</v>
      </c>
      <c r="I205" s="107" t="s">
        <v>1043</v>
      </c>
      <c r="J205" s="81" t="s">
        <v>17</v>
      </c>
      <c r="K205" s="72"/>
      <c r="L205" s="72"/>
      <c r="M205" s="72"/>
      <c r="N205" s="72"/>
      <c r="O205" s="72"/>
      <c r="P205" s="72"/>
      <c r="Q205" s="833"/>
      <c r="R205" s="102"/>
      <c r="S205" s="73"/>
      <c r="T205" s="102"/>
      <c r="U205" s="103"/>
      <c r="V205" s="104"/>
    </row>
    <row r="206" spans="1:256" ht="12.5">
      <c r="B206" s="65">
        <v>1</v>
      </c>
      <c r="C206" s="66">
        <f t="shared" ref="C206:C217" si="9">IF(E206="A",1,IF(E206="B",1,0))</f>
        <v>1</v>
      </c>
      <c r="D206" s="99" t="s">
        <v>70</v>
      </c>
      <c r="E206" s="76" t="s">
        <v>87</v>
      </c>
      <c r="F206" s="76" t="s">
        <v>87</v>
      </c>
      <c r="G206" s="78"/>
      <c r="H206" s="96" t="s">
        <v>188</v>
      </c>
      <c r="I206" s="107" t="s">
        <v>1332</v>
      </c>
      <c r="J206" s="81"/>
      <c r="K206" s="72"/>
      <c r="L206" s="72"/>
      <c r="M206" s="72"/>
      <c r="N206" s="72"/>
      <c r="O206" s="72"/>
      <c r="P206" s="72"/>
      <c r="Q206" s="833"/>
      <c r="R206" s="102"/>
      <c r="S206" s="73"/>
      <c r="T206" s="102"/>
      <c r="U206" s="103"/>
      <c r="V206" s="104"/>
    </row>
    <row r="207" spans="1:256" ht="12.5">
      <c r="A207"/>
      <c r="B207" s="65">
        <v>1</v>
      </c>
      <c r="C207" s="66">
        <f t="shared" si="9"/>
        <v>0</v>
      </c>
      <c r="D207" s="658" t="s">
        <v>87</v>
      </c>
      <c r="E207" s="659" t="s">
        <v>90</v>
      </c>
      <c r="F207" s="656" t="s">
        <v>99</v>
      </c>
      <c r="G207" s="78"/>
      <c r="H207" s="96" t="s">
        <v>129</v>
      </c>
      <c r="I207" s="107" t="s">
        <v>1333</v>
      </c>
      <c r="J207" s="81"/>
      <c r="K207" s="72"/>
      <c r="L207" s="72"/>
      <c r="M207" s="72"/>
      <c r="N207" s="72"/>
      <c r="O207" s="72"/>
      <c r="P207" s="72"/>
      <c r="Q207" s="833"/>
      <c r="R207" s="102"/>
      <c r="S207" s="73"/>
      <c r="T207" s="102"/>
      <c r="U207" s="103"/>
      <c r="V207" s="104"/>
    </row>
    <row r="208" spans="1:256" ht="12.5">
      <c r="A208" s="305"/>
      <c r="B208" s="65">
        <v>1</v>
      </c>
      <c r="C208" s="66">
        <f t="shared" si="9"/>
        <v>1</v>
      </c>
      <c r="D208" s="659" t="s">
        <v>90</v>
      </c>
      <c r="E208" s="658" t="s">
        <v>68</v>
      </c>
      <c r="F208" s="658" t="s">
        <v>87</v>
      </c>
      <c r="G208" s="78"/>
      <c r="H208" s="96" t="s">
        <v>101</v>
      </c>
      <c r="I208" s="107" t="s">
        <v>1334</v>
      </c>
      <c r="J208" s="81"/>
      <c r="K208" s="72"/>
      <c r="L208" s="72"/>
      <c r="M208" s="72"/>
      <c r="N208" s="72"/>
      <c r="O208" s="72"/>
      <c r="P208" s="72"/>
      <c r="Q208" s="833"/>
      <c r="R208" s="102"/>
      <c r="S208" s="73"/>
      <c r="T208" s="102"/>
      <c r="U208" s="103"/>
      <c r="V208" s="104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 ht="12.5">
      <c r="B209" s="65">
        <v>1</v>
      </c>
      <c r="C209" s="66">
        <f t="shared" si="9"/>
        <v>0</v>
      </c>
      <c r="D209" s="658" t="s">
        <v>87</v>
      </c>
      <c r="E209" s="99" t="s">
        <v>99</v>
      </c>
      <c r="F209" s="658" t="s">
        <v>68</v>
      </c>
      <c r="G209" s="78"/>
      <c r="H209" s="96" t="s">
        <v>94</v>
      </c>
      <c r="I209" s="107" t="s">
        <v>1335</v>
      </c>
      <c r="J209" s="81"/>
      <c r="K209" s="72"/>
      <c r="L209" s="72"/>
      <c r="M209" s="72"/>
      <c r="N209" s="72"/>
      <c r="O209" s="72"/>
      <c r="P209" s="72"/>
      <c r="Q209" s="833"/>
      <c r="R209" s="102"/>
      <c r="S209" s="73"/>
      <c r="T209" s="102"/>
      <c r="U209" s="103"/>
      <c r="V209" s="104"/>
    </row>
    <row r="210" spans="1:256" ht="12.5">
      <c r="A210" s="308"/>
      <c r="B210" s="65">
        <v>1</v>
      </c>
      <c r="C210" s="66">
        <f t="shared" si="9"/>
        <v>0</v>
      </c>
      <c r="D210" s="76" t="s">
        <v>87</v>
      </c>
      <c r="E210" s="99" t="s">
        <v>99</v>
      </c>
      <c r="F210" s="76" t="s">
        <v>68</v>
      </c>
      <c r="G210" s="78"/>
      <c r="H210" s="96" t="s">
        <v>1336</v>
      </c>
      <c r="I210" s="107" t="s">
        <v>1337</v>
      </c>
      <c r="J210" s="81"/>
      <c r="K210" s="72"/>
      <c r="L210" s="72"/>
      <c r="M210" s="72"/>
      <c r="N210" s="72"/>
      <c r="O210" s="72"/>
      <c r="P210" s="72"/>
      <c r="Q210" s="833"/>
      <c r="R210" s="102"/>
      <c r="S210" s="73"/>
      <c r="T210" s="102"/>
      <c r="U210" s="103"/>
      <c r="V210" s="104"/>
    </row>
    <row r="211" spans="1:256" ht="12.5">
      <c r="B211" s="65">
        <v>1</v>
      </c>
      <c r="C211" s="66">
        <f t="shared" si="9"/>
        <v>0</v>
      </c>
      <c r="D211" s="659" t="s">
        <v>90</v>
      </c>
      <c r="E211" s="659" t="s">
        <v>90</v>
      </c>
      <c r="F211" s="658" t="s">
        <v>87</v>
      </c>
      <c r="G211" s="78"/>
      <c r="H211" s="96" t="s">
        <v>101</v>
      </c>
      <c r="I211" s="107" t="s">
        <v>1338</v>
      </c>
      <c r="J211" s="81"/>
      <c r="K211" s="72"/>
      <c r="L211" s="72"/>
      <c r="M211" s="72"/>
      <c r="N211" s="72"/>
      <c r="O211" s="72"/>
      <c r="P211" s="72"/>
      <c r="Q211" s="833"/>
      <c r="R211" s="102"/>
      <c r="S211" s="73"/>
      <c r="T211" s="102"/>
      <c r="U211" s="103"/>
      <c r="V211" s="104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 ht="12.5">
      <c r="A212" s="305"/>
      <c r="B212" s="65">
        <v>1</v>
      </c>
      <c r="C212" s="66">
        <f t="shared" si="9"/>
        <v>0</v>
      </c>
      <c r="D212" s="248" t="s">
        <v>68</v>
      </c>
      <c r="E212" s="662" t="s">
        <v>99</v>
      </c>
      <c r="F212" s="248" t="s">
        <v>87</v>
      </c>
      <c r="G212" s="78"/>
      <c r="H212" s="96" t="s">
        <v>188</v>
      </c>
      <c r="I212" s="107" t="s">
        <v>1339</v>
      </c>
      <c r="J212" s="81"/>
      <c r="K212" s="72"/>
      <c r="L212" s="72"/>
      <c r="M212" s="72"/>
      <c r="N212" s="72"/>
      <c r="O212" s="72"/>
      <c r="P212" s="72"/>
      <c r="Q212" s="833"/>
      <c r="R212" s="102"/>
      <c r="S212" s="73"/>
      <c r="T212" s="102"/>
      <c r="U212" s="103"/>
      <c r="V212" s="104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 ht="12.5">
      <c r="B213" s="65">
        <v>1</v>
      </c>
      <c r="C213" s="66">
        <f t="shared" si="9"/>
        <v>0</v>
      </c>
      <c r="D213" s="659" t="s">
        <v>90</v>
      </c>
      <c r="E213" s="659" t="s">
        <v>90</v>
      </c>
      <c r="F213" s="656" t="s">
        <v>70</v>
      </c>
      <c r="G213" s="78"/>
      <c r="H213" s="96" t="s">
        <v>197</v>
      </c>
      <c r="I213" s="107" t="s">
        <v>1340</v>
      </c>
      <c r="J213" s="81"/>
      <c r="K213" s="72"/>
      <c r="L213" s="72"/>
      <c r="M213" s="72"/>
      <c r="N213" s="72"/>
      <c r="O213" s="72"/>
      <c r="P213" s="72"/>
      <c r="Q213" s="833"/>
      <c r="R213" s="102"/>
      <c r="S213" s="73"/>
      <c r="T213" s="102"/>
      <c r="U213" s="103"/>
      <c r="V213" s="104"/>
    </row>
    <row r="214" spans="1:256" ht="12.5">
      <c r="B214" s="65">
        <v>1</v>
      </c>
      <c r="C214" s="66">
        <f t="shared" si="9"/>
        <v>0</v>
      </c>
      <c r="D214" s="99" t="s">
        <v>99</v>
      </c>
      <c r="E214" s="99" t="s">
        <v>70</v>
      </c>
      <c r="F214" s="76" t="s">
        <v>68</v>
      </c>
      <c r="G214" s="78"/>
      <c r="H214" s="96" t="s">
        <v>101</v>
      </c>
      <c r="I214" s="107" t="s">
        <v>1341</v>
      </c>
      <c r="J214" s="81"/>
      <c r="K214" s="72"/>
      <c r="L214" s="72"/>
      <c r="M214" s="72"/>
      <c r="N214" s="72"/>
      <c r="O214" s="72"/>
      <c r="P214" s="72"/>
      <c r="Q214" s="833"/>
      <c r="R214" s="102"/>
      <c r="S214" s="73"/>
      <c r="T214" s="102"/>
      <c r="U214" s="103"/>
      <c r="V214" s="104"/>
    </row>
    <row r="215" spans="1:256" ht="12.5">
      <c r="A215" s="810"/>
      <c r="B215" s="65">
        <v>1</v>
      </c>
      <c r="C215" s="66">
        <f t="shared" si="9"/>
        <v>0</v>
      </c>
      <c r="D215" s="658" t="s">
        <v>87</v>
      </c>
      <c r="E215" s="659" t="s">
        <v>90</v>
      </c>
      <c r="F215" s="658" t="s">
        <v>87</v>
      </c>
      <c r="G215" s="78"/>
      <c r="H215" s="96" t="s">
        <v>94</v>
      </c>
      <c r="I215" s="107" t="s">
        <v>1342</v>
      </c>
      <c r="J215" s="81"/>
      <c r="K215" s="72"/>
      <c r="L215" s="72"/>
      <c r="M215" s="72"/>
      <c r="N215" s="72"/>
      <c r="O215" s="72"/>
      <c r="P215" s="72"/>
      <c r="Q215" s="833"/>
      <c r="R215" s="102"/>
      <c r="S215" s="73"/>
      <c r="T215" s="102"/>
      <c r="U215" s="103"/>
      <c r="V215" s="104"/>
    </row>
    <row r="216" spans="1:256" ht="12.5">
      <c r="B216" s="65">
        <v>1</v>
      </c>
      <c r="C216" s="66">
        <f t="shared" si="9"/>
        <v>0</v>
      </c>
      <c r="D216" s="76" t="s">
        <v>87</v>
      </c>
      <c r="E216" s="77" t="s">
        <v>90</v>
      </c>
      <c r="F216" s="77" t="s">
        <v>90</v>
      </c>
      <c r="G216" s="78"/>
      <c r="H216" s="96" t="s">
        <v>101</v>
      </c>
      <c r="I216" s="107" t="s">
        <v>1343</v>
      </c>
      <c r="J216" s="81"/>
      <c r="K216" s="72"/>
      <c r="L216" s="72"/>
      <c r="M216" s="72"/>
      <c r="N216" s="72"/>
      <c r="O216" s="72"/>
      <c r="P216" s="72"/>
      <c r="Q216" s="833"/>
      <c r="R216" s="102"/>
      <c r="S216" s="73"/>
      <c r="T216" s="102"/>
      <c r="U216" s="103"/>
      <c r="V216" s="104"/>
      <c r="W216"/>
      <c r="X216" s="123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 ht="12.5">
      <c r="B217" s="65">
        <v>1</v>
      </c>
      <c r="C217" s="66">
        <f t="shared" si="9"/>
        <v>0</v>
      </c>
      <c r="D217" s="77" t="s">
        <v>90</v>
      </c>
      <c r="E217" s="99" t="s">
        <v>99</v>
      </c>
      <c r="F217" s="77" t="s">
        <v>90</v>
      </c>
      <c r="G217" s="78"/>
      <c r="H217" s="96" t="s">
        <v>135</v>
      </c>
      <c r="I217" s="107" t="s">
        <v>1344</v>
      </c>
      <c r="J217" s="81"/>
      <c r="K217" s="72"/>
      <c r="L217" s="72"/>
      <c r="M217" s="72"/>
      <c r="N217" s="72"/>
      <c r="O217" s="72"/>
      <c r="P217" s="72"/>
      <c r="Q217" s="833"/>
      <c r="R217" s="102"/>
      <c r="S217" s="73"/>
      <c r="T217" s="102"/>
      <c r="U217" s="103"/>
      <c r="V217" s="104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  <c r="BQ217" s="55"/>
      <c r="BR217" s="55"/>
      <c r="BS217" s="55"/>
      <c r="BT217" s="55"/>
      <c r="BU217" s="55"/>
      <c r="BV217" s="55"/>
      <c r="BW217" s="55"/>
      <c r="BX217" s="55"/>
      <c r="BY217" s="55"/>
      <c r="BZ217" s="55"/>
      <c r="CA217" s="55"/>
      <c r="CB217" s="55"/>
      <c r="CC217" s="55"/>
      <c r="CD217" s="55"/>
      <c r="CE217" s="55"/>
      <c r="CF217" s="55"/>
      <c r="CG217" s="55"/>
      <c r="CH217" s="55"/>
      <c r="CI217" s="55"/>
      <c r="CJ217" s="55"/>
      <c r="CK217" s="55"/>
      <c r="CL217" s="55"/>
      <c r="CM217" s="55"/>
      <c r="CN217" s="55"/>
      <c r="CO217" s="55"/>
      <c r="CP217" s="55"/>
      <c r="CQ217" s="55"/>
      <c r="CR217" s="55"/>
      <c r="CS217" s="55"/>
      <c r="CT217" s="55"/>
      <c r="CU217" s="55"/>
      <c r="CV217" s="55"/>
      <c r="CW217" s="55"/>
      <c r="CX217" s="55"/>
      <c r="CY217" s="55"/>
      <c r="CZ217" s="55"/>
      <c r="DA217" s="55"/>
      <c r="DB217" s="55"/>
      <c r="DC217" s="55"/>
      <c r="DD217" s="55"/>
      <c r="DE217" s="55"/>
      <c r="DF217" s="55"/>
      <c r="DG217" s="55"/>
      <c r="DH217" s="55"/>
      <c r="DI217" s="55"/>
      <c r="DJ217" s="55"/>
      <c r="DK217" s="55"/>
      <c r="DL217" s="55"/>
      <c r="DM217" s="55"/>
      <c r="DN217" s="55"/>
      <c r="DO217" s="55"/>
      <c r="DP217" s="55"/>
      <c r="DQ217" s="55"/>
      <c r="DR217" s="55"/>
      <c r="DS217" s="55"/>
      <c r="DT217" s="55"/>
      <c r="DU217" s="55"/>
      <c r="DV217" s="55"/>
      <c r="DW217" s="55"/>
      <c r="DX217" s="55"/>
      <c r="DY217" s="55"/>
      <c r="DZ217" s="55"/>
      <c r="EA217" s="55"/>
      <c r="EB217" s="55"/>
      <c r="EC217" s="55"/>
      <c r="ED217" s="55"/>
      <c r="EE217" s="55"/>
      <c r="EF217" s="55"/>
      <c r="EG217" s="55"/>
      <c r="EH217" s="55"/>
      <c r="EI217" s="55"/>
      <c r="EJ217" s="55"/>
      <c r="EK217" s="55"/>
      <c r="EL217" s="55"/>
      <c r="EM217" s="55"/>
      <c r="EN217" s="55"/>
      <c r="EO217" s="55"/>
      <c r="EP217" s="55"/>
      <c r="EQ217" s="55"/>
      <c r="ER217" s="55"/>
      <c r="ES217" s="55"/>
      <c r="ET217" s="55"/>
      <c r="EU217" s="55"/>
      <c r="EV217" s="55"/>
      <c r="EW217" s="55"/>
      <c r="EX217" s="55"/>
      <c r="EY217" s="55"/>
      <c r="EZ217" s="55"/>
      <c r="FA217" s="55"/>
      <c r="FB217" s="55"/>
      <c r="FC217" s="55"/>
      <c r="FD217" s="55"/>
      <c r="FE217" s="55"/>
      <c r="FF217" s="55"/>
      <c r="FG217" s="55"/>
      <c r="FH217" s="55"/>
      <c r="FI217" s="55"/>
      <c r="FJ217" s="55"/>
      <c r="FK217" s="55"/>
      <c r="FL217" s="55"/>
      <c r="FM217" s="55"/>
      <c r="FN217" s="55"/>
      <c r="FO217" s="55"/>
      <c r="FP217" s="55"/>
      <c r="FQ217" s="55"/>
      <c r="FR217" s="55"/>
      <c r="FS217" s="55"/>
      <c r="FT217" s="55"/>
      <c r="FU217" s="55"/>
      <c r="FV217" s="55"/>
      <c r="FW217" s="55"/>
      <c r="FX217" s="55"/>
      <c r="FY217" s="55"/>
      <c r="FZ217" s="55"/>
      <c r="GA217" s="55"/>
      <c r="GB217" s="55"/>
      <c r="GC217" s="55"/>
      <c r="GD217" s="55"/>
      <c r="GE217" s="55"/>
      <c r="GF217" s="55"/>
      <c r="GG217" s="55"/>
      <c r="GH217" s="55"/>
      <c r="GI217" s="55"/>
      <c r="GJ217" s="55"/>
      <c r="GK217" s="55"/>
      <c r="GL217" s="55"/>
      <c r="GM217" s="55"/>
      <c r="GN217" s="55"/>
      <c r="GO217" s="55"/>
      <c r="GP217" s="55"/>
      <c r="GQ217" s="55"/>
      <c r="GR217" s="55"/>
      <c r="GS217" s="55"/>
      <c r="GT217" s="55"/>
      <c r="GU217" s="55"/>
      <c r="GV217" s="55"/>
      <c r="GW217" s="55"/>
      <c r="GX217" s="55"/>
      <c r="GY217" s="55"/>
      <c r="GZ217" s="55"/>
      <c r="HA217" s="55"/>
      <c r="HB217" s="55"/>
      <c r="HC217" s="55"/>
      <c r="HD217" s="55"/>
      <c r="HE217" s="55"/>
      <c r="HF217" s="55"/>
      <c r="HG217" s="55"/>
      <c r="HH217" s="55"/>
      <c r="HI217" s="55"/>
      <c r="HJ217" s="55"/>
      <c r="HK217" s="55"/>
      <c r="HL217" s="55"/>
      <c r="HM217" s="55"/>
      <c r="HN217" s="55"/>
      <c r="HO217" s="55"/>
      <c r="HP217" s="55"/>
      <c r="HQ217" s="55"/>
      <c r="HR217" s="55"/>
      <c r="HS217" s="55"/>
      <c r="HT217" s="55"/>
      <c r="HU217" s="55"/>
      <c r="HV217" s="55"/>
      <c r="HW217" s="55"/>
      <c r="HX217" s="55"/>
      <c r="HY217" s="55"/>
      <c r="HZ217" s="55"/>
      <c r="IA217" s="55"/>
      <c r="IB217" s="55"/>
      <c r="IC217" s="55"/>
      <c r="ID217" s="55"/>
      <c r="IE217" s="55"/>
      <c r="IF217" s="55"/>
      <c r="IG217" s="55"/>
      <c r="IH217" s="55"/>
      <c r="II217" s="55"/>
      <c r="IJ217" s="55"/>
      <c r="IK217" s="55"/>
      <c r="IL217" s="55"/>
      <c r="IM217" s="55"/>
      <c r="IN217" s="55"/>
      <c r="IO217" s="55"/>
      <c r="IP217" s="55"/>
      <c r="IQ217" s="55"/>
      <c r="IR217" s="55"/>
      <c r="IS217" s="55"/>
      <c r="IT217" s="55"/>
      <c r="IU217" s="55"/>
      <c r="IV217" s="55"/>
    </row>
    <row r="218" spans="1:256" ht="12.5">
      <c r="B218" s="65">
        <v>1</v>
      </c>
      <c r="C218" s="66">
        <v>2</v>
      </c>
      <c r="D218" s="77" t="s">
        <v>90</v>
      </c>
      <c r="E218" s="77" t="s">
        <v>90</v>
      </c>
      <c r="F218" s="99" t="s">
        <v>70</v>
      </c>
      <c r="G218" s="78"/>
      <c r="H218" s="96" t="s">
        <v>94</v>
      </c>
      <c r="I218" s="107" t="s">
        <v>497</v>
      </c>
      <c r="J218" s="81" t="s">
        <v>17</v>
      </c>
      <c r="K218" s="72"/>
      <c r="L218" s="72"/>
      <c r="M218" s="72"/>
      <c r="N218" s="72"/>
      <c r="O218" s="72"/>
      <c r="P218" s="72"/>
      <c r="Q218" s="833"/>
      <c r="R218" s="102"/>
      <c r="S218" s="73"/>
      <c r="T218" s="102"/>
      <c r="U218" s="103"/>
      <c r="V218" s="104"/>
    </row>
    <row r="219" spans="1:256" ht="12.5">
      <c r="B219" s="65">
        <v>1</v>
      </c>
      <c r="C219" s="66">
        <f>IF(E219="A",1,IF(E219="B",1,0))</f>
        <v>0</v>
      </c>
      <c r="D219" s="77" t="s">
        <v>90</v>
      </c>
      <c r="E219" s="77" t="s">
        <v>90</v>
      </c>
      <c r="F219" s="76" t="s">
        <v>87</v>
      </c>
      <c r="G219" s="78"/>
      <c r="H219" s="96" t="s">
        <v>101</v>
      </c>
      <c r="I219" s="107" t="s">
        <v>1345</v>
      </c>
      <c r="J219" s="81"/>
      <c r="K219" s="72"/>
      <c r="L219" s="72"/>
      <c r="M219" s="72"/>
      <c r="N219" s="72"/>
      <c r="O219" s="72"/>
      <c r="P219" s="72"/>
      <c r="Q219" s="833"/>
      <c r="R219" s="102"/>
      <c r="S219" s="73"/>
      <c r="T219" s="102"/>
      <c r="U219" s="103"/>
      <c r="V219" s="104"/>
    </row>
    <row r="220" spans="1:256" ht="12.5">
      <c r="B220" s="65">
        <v>1</v>
      </c>
      <c r="C220" s="66">
        <f>IF(E220="A",1,IF(E220="B",1,0))</f>
        <v>1</v>
      </c>
      <c r="D220" s="99" t="s">
        <v>70</v>
      </c>
      <c r="E220" s="655" t="s">
        <v>68</v>
      </c>
      <c r="F220" s="99" t="s">
        <v>70</v>
      </c>
      <c r="G220" s="78"/>
      <c r="H220" s="96" t="s">
        <v>122</v>
      </c>
      <c r="I220" s="107" t="s">
        <v>1346</v>
      </c>
      <c r="J220" s="81"/>
      <c r="K220" s="72"/>
      <c r="L220" s="72"/>
      <c r="M220" s="72"/>
      <c r="N220" s="72"/>
      <c r="O220" s="72"/>
      <c r="P220" s="72"/>
      <c r="Q220" s="833"/>
      <c r="R220" s="102"/>
      <c r="S220" s="73"/>
      <c r="T220" s="102"/>
      <c r="U220" s="103"/>
      <c r="V220" s="104"/>
    </row>
    <row r="221" spans="1:256" ht="12.5">
      <c r="A221" s="305"/>
      <c r="B221" s="65">
        <v>1</v>
      </c>
      <c r="C221" s="66">
        <f>IF(E221="A",1,IF(E221="B",1,0))</f>
        <v>1</v>
      </c>
      <c r="D221" s="659" t="s">
        <v>90</v>
      </c>
      <c r="E221" s="658" t="s">
        <v>87</v>
      </c>
      <c r="F221" s="656" t="s">
        <v>99</v>
      </c>
      <c r="G221" s="78"/>
      <c r="H221" s="96" t="s">
        <v>110</v>
      </c>
      <c r="I221" s="107" t="s">
        <v>1347</v>
      </c>
      <c r="J221" s="81"/>
      <c r="K221" s="72"/>
      <c r="L221" s="72"/>
      <c r="M221" s="72"/>
      <c r="N221" s="72"/>
      <c r="O221" s="72"/>
      <c r="P221" s="72"/>
      <c r="Q221" s="833"/>
      <c r="R221" s="102"/>
      <c r="S221" s="73"/>
      <c r="T221" s="102"/>
      <c r="U221" s="103"/>
      <c r="V221" s="104"/>
    </row>
    <row r="222" spans="1:256" ht="12.5">
      <c r="A222"/>
      <c r="B222" s="65">
        <v>1</v>
      </c>
      <c r="C222" s="66">
        <v>2</v>
      </c>
      <c r="D222" s="76" t="s">
        <v>87</v>
      </c>
      <c r="E222" s="77" t="s">
        <v>90</v>
      </c>
      <c r="F222" s="77" t="s">
        <v>90</v>
      </c>
      <c r="G222" s="78"/>
      <c r="H222" s="96" t="s">
        <v>188</v>
      </c>
      <c r="I222" s="107" t="s">
        <v>381</v>
      </c>
      <c r="J222" s="81" t="s">
        <v>17</v>
      </c>
      <c r="K222" s="72"/>
      <c r="L222" s="72"/>
      <c r="M222" s="72"/>
      <c r="N222" s="72"/>
      <c r="O222" s="72"/>
      <c r="P222" s="72"/>
      <c r="Q222" s="833"/>
      <c r="R222" s="102"/>
      <c r="S222" s="73"/>
      <c r="T222" s="102"/>
      <c r="U222" s="103"/>
      <c r="V222" s="104"/>
    </row>
    <row r="223" spans="1:256" ht="13.15" customHeight="1">
      <c r="B223" s="65">
        <v>1</v>
      </c>
      <c r="C223" s="66">
        <f>IF(E223="A",1,IF(E223="B",1,0))</f>
        <v>0</v>
      </c>
      <c r="D223" s="76" t="s">
        <v>87</v>
      </c>
      <c r="E223" s="99" t="s">
        <v>70</v>
      </c>
      <c r="F223" s="77" t="s">
        <v>90</v>
      </c>
      <c r="G223" s="78"/>
      <c r="H223" s="96" t="s">
        <v>119</v>
      </c>
      <c r="I223" s="107" t="s">
        <v>1349</v>
      </c>
      <c r="J223" s="81"/>
      <c r="K223" s="72"/>
      <c r="L223" s="72"/>
      <c r="M223" s="72"/>
      <c r="N223" s="72"/>
      <c r="O223" s="72"/>
      <c r="P223" s="72"/>
      <c r="Q223" s="833"/>
      <c r="R223" s="102"/>
      <c r="S223" s="73"/>
      <c r="T223" s="102"/>
      <c r="U223" s="103"/>
      <c r="V223" s="104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</row>
    <row r="224" spans="1:256" ht="12.5">
      <c r="A224"/>
      <c r="B224" s="65">
        <v>1</v>
      </c>
      <c r="C224" s="66">
        <f>IF(E224="A",1,IF(E224="B",1,0))</f>
        <v>0</v>
      </c>
      <c r="D224" s="76" t="s">
        <v>87</v>
      </c>
      <c r="E224" s="99" t="s">
        <v>70</v>
      </c>
      <c r="F224" s="76" t="s">
        <v>68</v>
      </c>
      <c r="G224" s="78"/>
      <c r="H224" s="96" t="s">
        <v>114</v>
      </c>
      <c r="I224" s="107" t="s">
        <v>1350</v>
      </c>
      <c r="J224" s="81"/>
      <c r="K224" s="72"/>
      <c r="L224" s="72"/>
      <c r="M224" s="72"/>
      <c r="N224" s="72"/>
      <c r="O224" s="72"/>
      <c r="P224" s="72"/>
      <c r="Q224" s="833"/>
      <c r="R224" s="102"/>
      <c r="S224" s="73"/>
      <c r="T224" s="102"/>
      <c r="U224" s="103"/>
      <c r="V224" s="104"/>
    </row>
    <row r="225" spans="1:256" ht="12.5">
      <c r="B225" s="65">
        <v>1</v>
      </c>
      <c r="C225" s="66">
        <f>IF(E225="A",1,IF(E225="B",1,0))</f>
        <v>1</v>
      </c>
      <c r="D225" s="658" t="s">
        <v>87</v>
      </c>
      <c r="E225" s="658" t="s">
        <v>87</v>
      </c>
      <c r="F225" s="658" t="s">
        <v>87</v>
      </c>
      <c r="G225" s="78"/>
      <c r="H225" s="96" t="s">
        <v>188</v>
      </c>
      <c r="I225" s="107" t="s">
        <v>1351</v>
      </c>
      <c r="J225" s="81"/>
      <c r="K225" s="72"/>
      <c r="L225" s="72"/>
      <c r="M225" s="72"/>
      <c r="N225" s="72"/>
      <c r="O225" s="72"/>
      <c r="P225" s="72"/>
      <c r="Q225" s="833"/>
      <c r="R225" s="102"/>
      <c r="S225" s="73"/>
      <c r="T225" s="102"/>
      <c r="U225" s="103"/>
      <c r="V225" s="104"/>
    </row>
    <row r="226" spans="1:256" ht="12.5">
      <c r="A226" s="55"/>
      <c r="B226" s="65">
        <v>1</v>
      </c>
      <c r="C226" s="66">
        <f>IF(E226="A",1,IF(E226="B",1,0))</f>
        <v>0</v>
      </c>
      <c r="D226" s="658" t="s">
        <v>68</v>
      </c>
      <c r="E226" s="659" t="s">
        <v>90</v>
      </c>
      <c r="F226" s="656" t="s">
        <v>99</v>
      </c>
      <c r="G226" s="78"/>
      <c r="H226" s="96" t="s">
        <v>88</v>
      </c>
      <c r="I226" s="107" t="s">
        <v>1352</v>
      </c>
      <c r="J226" s="81"/>
      <c r="K226" s="72"/>
      <c r="L226" s="72"/>
      <c r="M226" s="72"/>
      <c r="N226" s="72"/>
      <c r="O226" s="72"/>
      <c r="P226" s="72"/>
      <c r="Q226" s="833"/>
      <c r="R226" s="102"/>
      <c r="S226" s="73"/>
      <c r="T226" s="102"/>
      <c r="U226" s="103"/>
      <c r="V226" s="104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</row>
    <row r="227" spans="1:256" ht="12.5">
      <c r="A227" s="666"/>
      <c r="B227" s="65">
        <v>1</v>
      </c>
      <c r="C227" s="66">
        <f>IF(E227="A",1,IF(E227="B",1,0))</f>
        <v>1</v>
      </c>
      <c r="D227" s="656" t="s">
        <v>99</v>
      </c>
      <c r="E227" s="658" t="s">
        <v>68</v>
      </c>
      <c r="F227" s="77" t="s">
        <v>90</v>
      </c>
      <c r="G227" s="78"/>
      <c r="H227" s="96" t="s">
        <v>94</v>
      </c>
      <c r="I227" s="107" t="s">
        <v>1353</v>
      </c>
      <c r="J227" s="81"/>
      <c r="K227" s="72"/>
      <c r="L227" s="72"/>
      <c r="M227" s="72"/>
      <c r="N227" s="72"/>
      <c r="O227" s="72"/>
      <c r="P227" s="72"/>
      <c r="Q227" s="833"/>
      <c r="R227" s="102"/>
      <c r="S227" s="73"/>
      <c r="T227" s="102"/>
      <c r="U227" s="103"/>
      <c r="V227" s="104"/>
    </row>
    <row r="228" spans="1:256" ht="12.5">
      <c r="B228" s="65">
        <v>1</v>
      </c>
      <c r="C228" s="66">
        <f>IF(E228="A",4,IF(E228="B",3,IF(E228="C",2,IF(E228="D",1,0))))</f>
        <v>2</v>
      </c>
      <c r="D228" s="77" t="s">
        <v>90</v>
      </c>
      <c r="E228" s="77" t="s">
        <v>90</v>
      </c>
      <c r="F228" s="76" t="s">
        <v>68</v>
      </c>
      <c r="G228" s="78"/>
      <c r="H228" s="96" t="s">
        <v>225</v>
      </c>
      <c r="I228" s="107" t="s">
        <v>1354</v>
      </c>
      <c r="J228" s="81" t="s">
        <v>10</v>
      </c>
      <c r="K228" s="72"/>
      <c r="L228" s="72"/>
      <c r="M228" s="72"/>
      <c r="N228" s="72"/>
      <c r="O228" s="72"/>
      <c r="P228" s="72"/>
      <c r="Q228" s="833"/>
      <c r="R228" s="102"/>
      <c r="S228" s="73"/>
      <c r="T228" s="102"/>
      <c r="U228" s="103"/>
      <c r="V228" s="104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</row>
    <row r="229" spans="1:256" ht="12.5">
      <c r="B229" s="65">
        <v>1</v>
      </c>
      <c r="C229" s="66">
        <v>2</v>
      </c>
      <c r="D229" s="77" t="s">
        <v>90</v>
      </c>
      <c r="E229" s="77" t="s">
        <v>90</v>
      </c>
      <c r="F229" s="76" t="s">
        <v>68</v>
      </c>
      <c r="G229" s="78"/>
      <c r="H229" s="96" t="s">
        <v>225</v>
      </c>
      <c r="I229" s="107" t="s">
        <v>1354</v>
      </c>
      <c r="J229" s="81" t="s">
        <v>10</v>
      </c>
      <c r="K229" s="72"/>
      <c r="L229" s="72"/>
      <c r="M229" s="72"/>
      <c r="N229" s="72"/>
      <c r="O229" s="72"/>
      <c r="P229" s="72"/>
      <c r="Q229" s="833"/>
      <c r="R229" s="102"/>
      <c r="S229" s="73"/>
      <c r="T229" s="102"/>
      <c r="U229" s="103"/>
      <c r="V229" s="104"/>
    </row>
    <row r="230" spans="1:256" ht="12.5">
      <c r="A230" s="308"/>
      <c r="B230" s="65">
        <v>1</v>
      </c>
      <c r="C230" s="66">
        <f>IF(E230="A",1,IF(E230="B",1,0))</f>
        <v>1</v>
      </c>
      <c r="D230" s="658" t="s">
        <v>87</v>
      </c>
      <c r="E230" s="658" t="s">
        <v>68</v>
      </c>
      <c r="F230" s="656" t="s">
        <v>70</v>
      </c>
      <c r="G230" s="78"/>
      <c r="H230" s="96" t="s">
        <v>104</v>
      </c>
      <c r="I230" s="107" t="s">
        <v>1355</v>
      </c>
      <c r="J230" s="81"/>
      <c r="K230" s="72"/>
      <c r="L230" s="72"/>
      <c r="M230" s="72"/>
      <c r="N230" s="72"/>
      <c r="O230" s="72"/>
      <c r="P230" s="72"/>
      <c r="Q230" s="833"/>
      <c r="R230" s="102"/>
      <c r="S230" s="73"/>
      <c r="T230" s="102"/>
      <c r="U230" s="103"/>
      <c r="V230" s="104"/>
    </row>
    <row r="231" spans="1:256" ht="12.5">
      <c r="B231" s="65">
        <v>1</v>
      </c>
      <c r="C231" s="66">
        <f>IF(E231="A",4,IF(E231="B",3,IF(E231="C",2,IF(E231="D",1,0))))</f>
        <v>4</v>
      </c>
      <c r="D231" s="77" t="s">
        <v>90</v>
      </c>
      <c r="E231" s="76" t="s">
        <v>68</v>
      </c>
      <c r="F231" s="99" t="s">
        <v>70</v>
      </c>
      <c r="G231" s="78"/>
      <c r="H231" s="96" t="s">
        <v>119</v>
      </c>
      <c r="I231" s="107" t="s">
        <v>5690</v>
      </c>
      <c r="J231" s="81"/>
      <c r="K231" s="72"/>
      <c r="L231" s="72"/>
      <c r="M231" s="72"/>
      <c r="N231" s="72"/>
      <c r="O231" s="72"/>
      <c r="P231" s="72"/>
      <c r="Q231" s="833"/>
      <c r="R231" s="102"/>
      <c r="S231" s="73"/>
      <c r="T231" s="102"/>
      <c r="U231" s="103"/>
      <c r="V231" s="104"/>
    </row>
    <row r="232" spans="1:256" ht="12.5">
      <c r="B232" s="65">
        <v>1</v>
      </c>
      <c r="C232" s="66">
        <f>IF(E232="A",4,IF(E232="B",3,IF(E232="C",2,IF(E232="D",1,0))))</f>
        <v>2</v>
      </c>
      <c r="D232" s="76" t="s">
        <v>87</v>
      </c>
      <c r="E232" s="77" t="s">
        <v>90</v>
      </c>
      <c r="F232" s="99" t="s">
        <v>99</v>
      </c>
      <c r="G232" s="78"/>
      <c r="H232" s="96" t="s">
        <v>184</v>
      </c>
      <c r="I232" s="107" t="s">
        <v>1356</v>
      </c>
      <c r="J232" s="81" t="s">
        <v>6111</v>
      </c>
      <c r="K232" s="72"/>
      <c r="L232" s="72"/>
      <c r="M232" s="72"/>
      <c r="N232" s="72"/>
      <c r="O232" s="72"/>
      <c r="P232" s="72"/>
      <c r="Q232" s="833"/>
      <c r="R232" s="102"/>
      <c r="S232" s="73"/>
      <c r="T232" s="102"/>
      <c r="U232" s="103"/>
      <c r="V232" s="104"/>
      <c r="W232" s="541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</row>
    <row r="233" spans="1:256" ht="12.5">
      <c r="A233" s="55"/>
      <c r="B233" s="65">
        <v>1</v>
      </c>
      <c r="C233" s="66">
        <f>IF(E233="A",1,IF(E233="B",1,0))</f>
        <v>0</v>
      </c>
      <c r="D233" s="76" t="s">
        <v>68</v>
      </c>
      <c r="E233" s="77" t="s">
        <v>90</v>
      </c>
      <c r="F233" s="76" t="s">
        <v>87</v>
      </c>
      <c r="G233" s="78"/>
      <c r="H233" s="96" t="s">
        <v>101</v>
      </c>
      <c r="I233" s="107" t="s">
        <v>1357</v>
      </c>
      <c r="J233" s="81"/>
      <c r="K233" s="72"/>
      <c r="L233" s="72"/>
      <c r="M233" s="72"/>
      <c r="N233" s="72"/>
      <c r="O233" s="72"/>
      <c r="P233" s="72"/>
      <c r="Q233" s="833"/>
      <c r="R233" s="102"/>
      <c r="S233" s="73"/>
      <c r="T233" s="102"/>
      <c r="U233" s="103"/>
      <c r="V233" s="104"/>
    </row>
    <row r="234" spans="1:256" ht="12.5">
      <c r="B234" s="65">
        <v>1</v>
      </c>
      <c r="C234" s="66">
        <f>IF(E234="A",1,IF(E234="B",1,0))</f>
        <v>1</v>
      </c>
      <c r="D234" s="76" t="s">
        <v>68</v>
      </c>
      <c r="E234" s="76" t="s">
        <v>87</v>
      </c>
      <c r="F234" s="77" t="s">
        <v>90</v>
      </c>
      <c r="G234" s="78"/>
      <c r="H234" s="96" t="s">
        <v>188</v>
      </c>
      <c r="I234" s="107" t="s">
        <v>960</v>
      </c>
      <c r="J234" s="81"/>
      <c r="K234" s="72"/>
      <c r="L234" s="72"/>
      <c r="M234" s="72"/>
      <c r="N234" s="72"/>
      <c r="O234" s="72"/>
      <c r="P234" s="72"/>
      <c r="Q234" s="833"/>
      <c r="R234" s="102"/>
      <c r="S234" s="73"/>
      <c r="T234" s="102"/>
      <c r="U234" s="103"/>
      <c r="V234" s="104"/>
    </row>
    <row r="235" spans="1:256" ht="12.5">
      <c r="B235" s="65">
        <v>1</v>
      </c>
      <c r="C235" s="66">
        <f>IF(E235="A",1,IF(E235="B",1,0))</f>
        <v>0</v>
      </c>
      <c r="D235" s="658" t="s">
        <v>68</v>
      </c>
      <c r="E235" s="659" t="s">
        <v>90</v>
      </c>
      <c r="F235" s="656" t="s">
        <v>70</v>
      </c>
      <c r="G235" s="78"/>
      <c r="H235" s="96" t="s">
        <v>116</v>
      </c>
      <c r="I235" s="107" t="s">
        <v>1358</v>
      </c>
      <c r="J235" s="81"/>
      <c r="K235" s="72"/>
      <c r="L235" s="72"/>
      <c r="M235" s="72"/>
      <c r="N235" s="72"/>
      <c r="O235" s="72"/>
      <c r="P235" s="72"/>
      <c r="Q235" s="833"/>
      <c r="R235" s="102"/>
      <c r="S235" s="73"/>
      <c r="T235" s="102"/>
      <c r="U235" s="103"/>
      <c r="V235" s="104"/>
    </row>
    <row r="236" spans="1:256" ht="12.5">
      <c r="A236" s="305"/>
      <c r="B236" s="65">
        <v>1</v>
      </c>
      <c r="C236" s="66">
        <f>IF(E236="A",1,IF(E236="B",1,0))</f>
        <v>1</v>
      </c>
      <c r="D236" s="76" t="s">
        <v>68</v>
      </c>
      <c r="E236" s="76" t="s">
        <v>87</v>
      </c>
      <c r="F236" s="76" t="s">
        <v>87</v>
      </c>
      <c r="G236" s="78"/>
      <c r="H236" s="96" t="s">
        <v>101</v>
      </c>
      <c r="I236" s="107" t="s">
        <v>1359</v>
      </c>
      <c r="J236" s="81"/>
      <c r="K236" s="72"/>
      <c r="L236" s="72"/>
      <c r="M236" s="72"/>
      <c r="N236" s="72"/>
      <c r="O236" s="72"/>
      <c r="P236" s="72"/>
      <c r="Q236" s="833"/>
      <c r="R236" s="102"/>
      <c r="S236" s="73"/>
      <c r="T236" s="102"/>
      <c r="U236" s="103"/>
      <c r="V236" s="104"/>
    </row>
    <row r="237" spans="1:256" ht="12.5">
      <c r="B237" s="65">
        <v>1</v>
      </c>
      <c r="C237" s="66">
        <f>IF(E237="A",1,IF(E237="B",1,0))</f>
        <v>1</v>
      </c>
      <c r="D237" s="659" t="s">
        <v>90</v>
      </c>
      <c r="E237" s="658" t="s">
        <v>68</v>
      </c>
      <c r="F237" s="658" t="s">
        <v>68</v>
      </c>
      <c r="G237" s="78"/>
      <c r="H237" s="96" t="s">
        <v>188</v>
      </c>
      <c r="I237" s="107" t="s">
        <v>1360</v>
      </c>
      <c r="J237" s="81"/>
      <c r="K237" s="72"/>
      <c r="L237" s="72"/>
      <c r="M237" s="72"/>
      <c r="N237" s="72"/>
      <c r="O237" s="72"/>
      <c r="P237" s="72"/>
      <c r="Q237" s="833"/>
      <c r="R237" s="102"/>
      <c r="S237" s="73"/>
      <c r="T237" s="102"/>
      <c r="U237" s="103"/>
      <c r="V237" s="104"/>
    </row>
    <row r="238" spans="1:256" ht="12.5">
      <c r="B238" s="65">
        <v>1</v>
      </c>
      <c r="C238" s="66">
        <f>IF(E238="A",4,IF(E238="B",3,IF(E238="C",2,IF(E238="D",1,0))))</f>
        <v>0</v>
      </c>
      <c r="D238" s="76" t="s">
        <v>68</v>
      </c>
      <c r="E238" s="99" t="s">
        <v>99</v>
      </c>
      <c r="F238" s="99" t="s">
        <v>99</v>
      </c>
      <c r="G238" s="78"/>
      <c r="H238" s="96" t="s">
        <v>131</v>
      </c>
      <c r="I238" s="107" t="s">
        <v>1045</v>
      </c>
      <c r="J238" s="81" t="s">
        <v>14</v>
      </c>
      <c r="K238" s="72"/>
      <c r="L238" s="72"/>
      <c r="M238" s="72"/>
      <c r="N238" s="72"/>
      <c r="O238" s="72"/>
      <c r="P238" s="72"/>
      <c r="Q238" s="833"/>
      <c r="R238" s="102"/>
      <c r="S238" s="73"/>
      <c r="T238" s="102"/>
      <c r="U238" s="103"/>
      <c r="V238" s="104"/>
    </row>
    <row r="239" spans="1:256" ht="12.5">
      <c r="B239" s="65">
        <v>1</v>
      </c>
      <c r="C239" s="66">
        <f>IF(E239="A",1,IF(E239="B",1,0))</f>
        <v>1</v>
      </c>
      <c r="D239" s="248" t="s">
        <v>87</v>
      </c>
      <c r="E239" s="248" t="s">
        <v>68</v>
      </c>
      <c r="F239" s="662" t="s">
        <v>99</v>
      </c>
      <c r="G239" s="78"/>
      <c r="H239" s="96" t="s">
        <v>122</v>
      </c>
      <c r="I239" s="107" t="s">
        <v>1361</v>
      </c>
      <c r="J239" s="81"/>
      <c r="K239" s="72"/>
      <c r="L239" s="72"/>
      <c r="M239" s="72"/>
      <c r="N239" s="72"/>
      <c r="O239" s="72"/>
      <c r="P239" s="72"/>
      <c r="Q239" s="833"/>
      <c r="R239" s="102"/>
      <c r="S239" s="73"/>
      <c r="T239" s="102"/>
      <c r="U239" s="103"/>
      <c r="V239" s="104"/>
    </row>
    <row r="240" spans="1:256" ht="12.5">
      <c r="A240" s="305"/>
      <c r="B240" s="65">
        <v>1</v>
      </c>
      <c r="C240" s="66">
        <f>IF(E240="A",4,IF(E240="B",3,IF(E240="C",2,IF(E240="D",1,0))))</f>
        <v>2</v>
      </c>
      <c r="D240" s="76" t="s">
        <v>68</v>
      </c>
      <c r="E240" s="77" t="s">
        <v>90</v>
      </c>
      <c r="F240" s="99" t="s">
        <v>70</v>
      </c>
      <c r="G240" s="78"/>
      <c r="H240" s="96" t="s">
        <v>119</v>
      </c>
      <c r="I240" s="107" t="s">
        <v>877</v>
      </c>
      <c r="J240" s="81" t="s">
        <v>6111</v>
      </c>
      <c r="K240" s="72"/>
      <c r="L240" s="72"/>
      <c r="M240" s="72"/>
      <c r="N240" s="72"/>
      <c r="O240" s="72"/>
      <c r="P240" s="72"/>
      <c r="Q240" s="833"/>
      <c r="R240" s="102"/>
      <c r="S240" s="73"/>
      <c r="T240" s="102"/>
      <c r="U240" s="103"/>
      <c r="V240" s="104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</row>
    <row r="241" spans="1:256" ht="12.5">
      <c r="B241" s="65">
        <v>1</v>
      </c>
      <c r="C241" s="66">
        <f>IF(E241="A",1,IF(E241="B",1,0))</f>
        <v>1</v>
      </c>
      <c r="D241" s="77" t="s">
        <v>90</v>
      </c>
      <c r="E241" s="76" t="s">
        <v>87</v>
      </c>
      <c r="F241" s="76" t="s">
        <v>68</v>
      </c>
      <c r="G241" s="78"/>
      <c r="H241" s="96" t="s">
        <v>1362</v>
      </c>
      <c r="I241" s="107" t="s">
        <v>1363</v>
      </c>
      <c r="J241" s="81"/>
      <c r="K241" s="72"/>
      <c r="L241" s="72"/>
      <c r="M241" s="72"/>
      <c r="N241" s="72"/>
      <c r="O241" s="72"/>
      <c r="P241" s="72"/>
      <c r="Q241" s="833"/>
      <c r="R241" s="102"/>
      <c r="S241" s="73"/>
      <c r="T241" s="102"/>
      <c r="U241" s="103"/>
      <c r="V241" s="104"/>
    </row>
    <row r="242" spans="1:256" ht="12.5">
      <c r="A242" s="305"/>
      <c r="B242" s="65">
        <v>1</v>
      </c>
      <c r="C242" s="66">
        <f>IF(E242="A",4,IF(E242="B",3,IF(E242="C",2,IF(E242="D",1,0))))</f>
        <v>4</v>
      </c>
      <c r="D242" s="77" t="s">
        <v>90</v>
      </c>
      <c r="E242" s="76" t="s">
        <v>68</v>
      </c>
      <c r="F242" s="99" t="s">
        <v>70</v>
      </c>
      <c r="G242" s="78"/>
      <c r="H242" s="96" t="s">
        <v>122</v>
      </c>
      <c r="I242" s="107" t="s">
        <v>1364</v>
      </c>
      <c r="J242" s="81"/>
      <c r="K242" s="72"/>
      <c r="L242" s="72"/>
      <c r="M242" s="72"/>
      <c r="N242" s="72"/>
      <c r="O242" s="72"/>
      <c r="P242" s="72"/>
      <c r="Q242" s="833"/>
      <c r="R242" s="102"/>
      <c r="S242" s="73"/>
      <c r="T242" s="102"/>
      <c r="U242" s="103"/>
      <c r="V242" s="104"/>
    </row>
    <row r="243" spans="1:256" ht="12.5">
      <c r="B243" s="65">
        <v>1</v>
      </c>
      <c r="C243" s="66">
        <f>IF(E243="A",1,IF(E243="B",1,0))</f>
        <v>0</v>
      </c>
      <c r="D243" s="656" t="s">
        <v>70</v>
      </c>
      <c r="E243" s="659" t="s">
        <v>90</v>
      </c>
      <c r="F243" s="248" t="s">
        <v>68</v>
      </c>
      <c r="G243" s="78"/>
      <c r="H243" s="96" t="s">
        <v>114</v>
      </c>
      <c r="I243" s="107" t="s">
        <v>1365</v>
      </c>
      <c r="J243" s="81"/>
      <c r="K243" s="72"/>
      <c r="L243" s="72"/>
      <c r="M243" s="72"/>
      <c r="N243" s="72"/>
      <c r="O243" s="72"/>
      <c r="P243" s="72"/>
      <c r="Q243" s="833"/>
      <c r="R243" s="102"/>
      <c r="S243" s="73"/>
      <c r="T243" s="102"/>
      <c r="U243" s="103"/>
      <c r="V243" s="104"/>
    </row>
    <row r="244" spans="1:256" ht="12.5">
      <c r="A244" s="666"/>
      <c r="B244" s="65">
        <v>1</v>
      </c>
      <c r="C244" s="66">
        <f>IF(E244="A",1,IF(E244="B",1,0))</f>
        <v>1</v>
      </c>
      <c r="D244" s="99" t="s">
        <v>70</v>
      </c>
      <c r="E244" s="76" t="s">
        <v>87</v>
      </c>
      <c r="F244" s="99" t="s">
        <v>99</v>
      </c>
      <c r="G244" s="78"/>
      <c r="H244" s="96" t="s">
        <v>122</v>
      </c>
      <c r="I244" s="107" t="s">
        <v>1366</v>
      </c>
      <c r="J244" s="81"/>
      <c r="K244" s="72"/>
      <c r="L244" s="72"/>
      <c r="M244" s="72"/>
      <c r="N244" s="72"/>
      <c r="O244" s="72"/>
      <c r="P244" s="72"/>
      <c r="Q244" s="833"/>
      <c r="R244" s="102"/>
      <c r="S244" s="73"/>
      <c r="T244" s="102"/>
      <c r="U244" s="103"/>
      <c r="V244" s="104"/>
    </row>
    <row r="245" spans="1:256" ht="12.5">
      <c r="B245" s="65">
        <v>1</v>
      </c>
      <c r="C245" s="66">
        <f>IF(E245="A",1,IF(E245="B",1,0))</f>
        <v>0</v>
      </c>
      <c r="D245" s="99" t="s">
        <v>70</v>
      </c>
      <c r="E245" s="99" t="s">
        <v>70</v>
      </c>
      <c r="F245" s="76" t="s">
        <v>87</v>
      </c>
      <c r="G245" s="78"/>
      <c r="H245" s="96" t="s">
        <v>197</v>
      </c>
      <c r="I245" s="107" t="s">
        <v>1367</v>
      </c>
      <c r="J245" s="81"/>
      <c r="K245" s="72"/>
      <c r="L245" s="72"/>
      <c r="M245" s="72"/>
      <c r="N245" s="72"/>
      <c r="O245" s="72"/>
      <c r="P245" s="72"/>
      <c r="Q245" s="833"/>
      <c r="R245" s="102"/>
      <c r="S245" s="73"/>
      <c r="T245" s="102"/>
      <c r="U245" s="103"/>
      <c r="V245" s="104"/>
    </row>
    <row r="246" spans="1:256" ht="12.5">
      <c r="B246" s="65">
        <v>1</v>
      </c>
      <c r="C246" s="66">
        <f>IF(E246="A",1,IF(E246="B",1,0))</f>
        <v>0</v>
      </c>
      <c r="D246" s="76" t="s">
        <v>87</v>
      </c>
      <c r="E246" s="77" t="s">
        <v>90</v>
      </c>
      <c r="F246" s="77" t="s">
        <v>90</v>
      </c>
      <c r="G246" s="78"/>
      <c r="H246" s="96" t="s">
        <v>129</v>
      </c>
      <c r="I246" s="107" t="s">
        <v>1368</v>
      </c>
      <c r="J246" s="81"/>
      <c r="K246" s="72"/>
      <c r="L246" s="72"/>
      <c r="M246" s="72"/>
      <c r="N246" s="72"/>
      <c r="O246" s="72"/>
      <c r="P246" s="72"/>
      <c r="Q246" s="833"/>
      <c r="R246" s="102"/>
      <c r="S246" s="73"/>
      <c r="T246" s="102"/>
      <c r="U246" s="103"/>
      <c r="V246" s="104"/>
    </row>
    <row r="247" spans="1:256" ht="12.5">
      <c r="B247" s="65">
        <v>1</v>
      </c>
      <c r="C247" s="66">
        <f>IF(E247="A",4,IF(E247="B",3,IF(E247="C",2,IF(E247="D",1,0))))</f>
        <v>2</v>
      </c>
      <c r="D247" s="76" t="s">
        <v>87</v>
      </c>
      <c r="E247" s="77" t="s">
        <v>90</v>
      </c>
      <c r="F247" s="77" t="s">
        <v>90</v>
      </c>
      <c r="G247" s="78"/>
      <c r="H247" s="96" t="s">
        <v>126</v>
      </c>
      <c r="I247" s="107" t="s">
        <v>1368</v>
      </c>
      <c r="J247" s="81" t="s">
        <v>616</v>
      </c>
      <c r="K247" s="72"/>
      <c r="L247" s="72"/>
      <c r="M247" s="72"/>
      <c r="N247" s="72"/>
      <c r="O247" s="72"/>
      <c r="P247" s="72"/>
      <c r="Q247" s="833"/>
      <c r="R247" s="102"/>
      <c r="S247" s="73"/>
      <c r="T247" s="102"/>
      <c r="U247" s="103"/>
      <c r="V247" s="104"/>
    </row>
    <row r="248" spans="1:256" ht="12.5">
      <c r="A248" s="308"/>
      <c r="B248" s="65">
        <v>1</v>
      </c>
      <c r="C248" s="66">
        <f>IF(E248="A",1,IF(E248="B",1,0))</f>
        <v>0</v>
      </c>
      <c r="D248" s="658" t="s">
        <v>87</v>
      </c>
      <c r="E248" s="656" t="s">
        <v>70</v>
      </c>
      <c r="F248" s="659" t="s">
        <v>90</v>
      </c>
      <c r="G248" s="78"/>
      <c r="H248" s="96" t="s">
        <v>90</v>
      </c>
      <c r="I248" s="107" t="s">
        <v>1369</v>
      </c>
      <c r="J248" s="81"/>
      <c r="K248" s="72"/>
      <c r="L248" s="72"/>
      <c r="M248" s="72"/>
      <c r="N248" s="72"/>
      <c r="O248" s="72"/>
      <c r="P248" s="72"/>
      <c r="Q248" s="833"/>
      <c r="R248" s="102"/>
      <c r="S248" s="73"/>
      <c r="T248" s="102"/>
      <c r="U248" s="103"/>
      <c r="V248" s="104"/>
    </row>
    <row r="249" spans="1:256" ht="12.5">
      <c r="A249" s="305"/>
      <c r="B249" s="65">
        <v>1</v>
      </c>
      <c r="C249" s="66">
        <f>IF(E249="A",1,IF(E249="B",1,0))</f>
        <v>0</v>
      </c>
      <c r="D249" s="76" t="s">
        <v>68</v>
      </c>
      <c r="E249" s="99" t="s">
        <v>70</v>
      </c>
      <c r="F249" s="99" t="s">
        <v>99</v>
      </c>
      <c r="G249" s="78"/>
      <c r="H249" s="96" t="s">
        <v>90</v>
      </c>
      <c r="I249" s="107" t="s">
        <v>113</v>
      </c>
      <c r="J249" s="81" t="s">
        <v>1056</v>
      </c>
      <c r="K249" s="72"/>
      <c r="L249" s="72"/>
      <c r="M249" s="72"/>
      <c r="N249" s="72"/>
      <c r="O249" s="72"/>
      <c r="P249" s="72"/>
      <c r="Q249" s="833"/>
      <c r="R249" s="102"/>
      <c r="S249" s="73"/>
      <c r="T249" s="102"/>
      <c r="U249" s="103"/>
      <c r="V249" s="104"/>
    </row>
    <row r="250" spans="1:256" ht="12.5">
      <c r="B250" s="65">
        <v>1</v>
      </c>
      <c r="C250" s="66">
        <v>0</v>
      </c>
      <c r="D250" s="76" t="s">
        <v>68</v>
      </c>
      <c r="E250" s="99" t="s">
        <v>70</v>
      </c>
      <c r="F250" s="99" t="s">
        <v>99</v>
      </c>
      <c r="G250" s="78"/>
      <c r="H250" s="96" t="s">
        <v>90</v>
      </c>
      <c r="I250" s="107" t="s">
        <v>113</v>
      </c>
      <c r="J250" s="81" t="s">
        <v>1056</v>
      </c>
      <c r="K250" s="72"/>
      <c r="L250" s="72"/>
      <c r="M250" s="72"/>
      <c r="N250" s="72"/>
      <c r="O250" s="72"/>
      <c r="P250" s="72"/>
      <c r="Q250" s="833"/>
      <c r="R250" s="102"/>
      <c r="S250" s="73"/>
      <c r="T250" s="102"/>
      <c r="U250" s="103"/>
      <c r="V250" s="104"/>
    </row>
    <row r="251" spans="1:256" ht="12.5">
      <c r="B251" s="65">
        <v>1</v>
      </c>
      <c r="C251" s="66">
        <f>IF(E251="A",1,IF(E251="B",1,0))</f>
        <v>0</v>
      </c>
      <c r="D251" s="99" t="s">
        <v>70</v>
      </c>
      <c r="E251" s="77" t="s">
        <v>90</v>
      </c>
      <c r="F251" s="99" t="s">
        <v>70</v>
      </c>
      <c r="G251" s="78"/>
      <c r="H251" s="96" t="s">
        <v>135</v>
      </c>
      <c r="I251" s="107" t="s">
        <v>1370</v>
      </c>
      <c r="J251" s="81" t="s">
        <v>17</v>
      </c>
      <c r="K251" s="72"/>
      <c r="L251" s="72"/>
      <c r="M251" s="72"/>
      <c r="N251" s="72"/>
      <c r="O251" s="72"/>
      <c r="P251" s="72"/>
      <c r="Q251" s="833"/>
      <c r="R251" s="102"/>
      <c r="S251" s="73"/>
      <c r="T251" s="102"/>
      <c r="U251" s="103"/>
      <c r="V251" s="104"/>
    </row>
    <row r="252" spans="1:256" ht="12.5">
      <c r="A252"/>
      <c r="B252" s="65">
        <v>1</v>
      </c>
      <c r="C252" s="66">
        <f>IF(E252="A",4,IF(E252="B",3,IF(E252="C",2,IF(E252="D",1,0))))</f>
        <v>2</v>
      </c>
      <c r="D252" s="77" t="s">
        <v>90</v>
      </c>
      <c r="E252" s="77" t="s">
        <v>90</v>
      </c>
      <c r="F252" s="76" t="s">
        <v>87</v>
      </c>
      <c r="G252" s="78"/>
      <c r="H252" s="96" t="s">
        <v>148</v>
      </c>
      <c r="I252" s="107" t="s">
        <v>1371</v>
      </c>
      <c r="J252" s="81" t="s">
        <v>17</v>
      </c>
      <c r="K252" s="72"/>
      <c r="L252" s="72"/>
      <c r="M252" s="72"/>
      <c r="N252" s="72"/>
      <c r="O252" s="72"/>
      <c r="P252" s="72"/>
      <c r="Q252" s="833"/>
      <c r="R252" s="102"/>
      <c r="S252" s="73"/>
      <c r="T252" s="102"/>
      <c r="U252" s="103"/>
      <c r="V252" s="104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</row>
    <row r="253" spans="1:256" ht="12.5">
      <c r="B253" s="65">
        <v>1</v>
      </c>
      <c r="C253" s="66">
        <f>IF(E253="A",1,IF(E253="B",1,0))</f>
        <v>0</v>
      </c>
      <c r="D253" s="248" t="s">
        <v>87</v>
      </c>
      <c r="E253" s="663" t="s">
        <v>90</v>
      </c>
      <c r="F253" s="248" t="s">
        <v>87</v>
      </c>
      <c r="G253" s="78"/>
      <c r="H253" s="96" t="s">
        <v>119</v>
      </c>
      <c r="I253" s="107" t="s">
        <v>1372</v>
      </c>
      <c r="J253" s="81"/>
      <c r="K253" s="72"/>
      <c r="L253" s="72"/>
      <c r="M253" s="72"/>
      <c r="N253" s="72"/>
      <c r="O253" s="72"/>
      <c r="P253" s="72"/>
      <c r="Q253" s="833"/>
      <c r="R253" s="102"/>
      <c r="S253" s="73"/>
      <c r="T253" s="102"/>
      <c r="U253" s="103"/>
      <c r="V253" s="104"/>
    </row>
    <row r="254" spans="1:256" ht="12.5">
      <c r="B254" s="65">
        <v>1</v>
      </c>
      <c r="C254" s="66">
        <f>IF(E254="A",1,IF(E254="B",1,0))</f>
        <v>0</v>
      </c>
      <c r="D254" s="656" t="s">
        <v>70</v>
      </c>
      <c r="E254" s="656" t="s">
        <v>70</v>
      </c>
      <c r="F254" s="76" t="s">
        <v>87</v>
      </c>
      <c r="G254" s="78"/>
      <c r="H254" s="96" t="s">
        <v>197</v>
      </c>
      <c r="I254" s="107" t="s">
        <v>1373</v>
      </c>
      <c r="J254" s="81"/>
      <c r="K254" s="72"/>
      <c r="L254" s="72"/>
      <c r="M254" s="72"/>
      <c r="N254" s="72"/>
      <c r="O254" s="72"/>
      <c r="P254" s="72"/>
      <c r="Q254" s="833"/>
      <c r="R254" s="102"/>
      <c r="S254" s="73"/>
      <c r="T254" s="102"/>
      <c r="U254" s="103"/>
      <c r="V254" s="10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</row>
    <row r="255" spans="1:256" ht="12.5">
      <c r="B255" s="65">
        <v>1</v>
      </c>
      <c r="C255" s="66">
        <f>IF(E255="A",1,IF(E255="B",1,0))</f>
        <v>1</v>
      </c>
      <c r="D255" s="76" t="s">
        <v>87</v>
      </c>
      <c r="E255" s="76" t="s">
        <v>68</v>
      </c>
      <c r="F255" s="76" t="s">
        <v>87</v>
      </c>
      <c r="G255" s="78"/>
      <c r="H255" s="96" t="s">
        <v>126</v>
      </c>
      <c r="I255" s="107" t="s">
        <v>1374</v>
      </c>
      <c r="J255" s="81"/>
      <c r="K255" s="72"/>
      <c r="L255" s="72"/>
      <c r="M255" s="72"/>
      <c r="N255" s="72"/>
      <c r="O255" s="72"/>
      <c r="P255" s="72"/>
      <c r="Q255" s="833"/>
      <c r="R255" s="102"/>
      <c r="S255" s="73"/>
      <c r="T255" s="102"/>
      <c r="U255" s="103"/>
      <c r="V255" s="104"/>
    </row>
    <row r="256" spans="1:256" ht="12.5">
      <c r="A256" s="308"/>
      <c r="B256" s="65">
        <v>1</v>
      </c>
      <c r="C256" s="66">
        <f>IF(E256="A",4,IF(E256="B",3,IF(E256="C",2,IF(E256="D",1,0))))</f>
        <v>3</v>
      </c>
      <c r="D256" s="77" t="s">
        <v>90</v>
      </c>
      <c r="E256" s="76" t="s">
        <v>87</v>
      </c>
      <c r="F256" s="76" t="s">
        <v>68</v>
      </c>
      <c r="G256" s="78"/>
      <c r="H256" s="96" t="s">
        <v>101</v>
      </c>
      <c r="I256" s="107" t="s">
        <v>1375</v>
      </c>
      <c r="J256" s="81"/>
      <c r="K256" s="72"/>
      <c r="L256" s="72"/>
      <c r="M256" s="72"/>
      <c r="N256" s="72"/>
      <c r="O256" s="72"/>
      <c r="P256" s="72"/>
      <c r="Q256" s="833"/>
      <c r="R256" s="102"/>
      <c r="S256" s="73"/>
      <c r="T256" s="102"/>
      <c r="U256" s="103"/>
      <c r="V256" s="104"/>
    </row>
    <row r="257" spans="1:256" ht="12.5">
      <c r="B257" s="65">
        <v>1</v>
      </c>
      <c r="C257" s="66">
        <f>IF(E257="A",1,IF(E257="B",1,0))</f>
        <v>1</v>
      </c>
      <c r="D257" s="656" t="s">
        <v>70</v>
      </c>
      <c r="E257" s="655" t="s">
        <v>87</v>
      </c>
      <c r="F257" s="659" t="s">
        <v>90</v>
      </c>
      <c r="G257" s="78"/>
      <c r="H257" s="96" t="s">
        <v>129</v>
      </c>
      <c r="I257" s="107" t="s">
        <v>1376</v>
      </c>
      <c r="J257" s="81"/>
      <c r="K257" s="72"/>
      <c r="L257" s="72"/>
      <c r="M257" s="72"/>
      <c r="N257" s="72"/>
      <c r="O257" s="72"/>
      <c r="P257" s="72"/>
      <c r="Q257" s="833"/>
      <c r="R257" s="102"/>
      <c r="S257" s="73"/>
      <c r="T257" s="102"/>
      <c r="U257" s="103"/>
      <c r="V257" s="104"/>
    </row>
    <row r="258" spans="1:256" ht="12.5">
      <c r="B258" s="65">
        <v>1</v>
      </c>
      <c r="C258" s="66">
        <f>IF(E258="A",1,IF(E258="B",1,0))</f>
        <v>0</v>
      </c>
      <c r="D258" s="76" t="s">
        <v>87</v>
      </c>
      <c r="E258" s="77" t="s">
        <v>90</v>
      </c>
      <c r="F258" s="99" t="s">
        <v>70</v>
      </c>
      <c r="G258" s="78"/>
      <c r="H258" s="96" t="s">
        <v>119</v>
      </c>
      <c r="I258" s="107" t="s">
        <v>1377</v>
      </c>
      <c r="J258" s="81"/>
      <c r="K258" s="72"/>
      <c r="L258" s="72"/>
      <c r="M258" s="72"/>
      <c r="N258" s="72"/>
      <c r="O258" s="72"/>
      <c r="P258" s="72"/>
      <c r="Q258" s="833"/>
      <c r="R258" s="102"/>
      <c r="S258" s="73"/>
      <c r="T258" s="102"/>
      <c r="U258" s="103"/>
      <c r="V258" s="104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</row>
    <row r="259" spans="1:256" ht="12.5">
      <c r="A259" s="666"/>
      <c r="B259" s="65">
        <v>1</v>
      </c>
      <c r="C259" s="66">
        <v>0</v>
      </c>
      <c r="D259" s="76" t="s">
        <v>87</v>
      </c>
      <c r="E259" s="99" t="s">
        <v>99</v>
      </c>
      <c r="F259" s="99" t="s">
        <v>70</v>
      </c>
      <c r="G259" s="78"/>
      <c r="H259" s="100" t="s">
        <v>126</v>
      </c>
      <c r="I259" s="101" t="s">
        <v>781</v>
      </c>
      <c r="J259" s="81" t="s">
        <v>17</v>
      </c>
      <c r="K259" s="72"/>
      <c r="L259" s="72"/>
      <c r="M259" s="72"/>
      <c r="N259" s="72"/>
      <c r="O259" s="72"/>
      <c r="P259" s="72"/>
      <c r="Q259" s="833"/>
      <c r="R259" s="102"/>
      <c r="S259" s="73"/>
      <c r="T259" s="102"/>
      <c r="U259" s="103"/>
      <c r="V259" s="104"/>
    </row>
    <row r="260" spans="1:256" ht="12.5">
      <c r="B260" s="65">
        <v>1</v>
      </c>
      <c r="C260" s="66">
        <f t="shared" ref="C260:C269" si="10">IF(E260="A",1,IF(E260="B",1,0))</f>
        <v>1</v>
      </c>
      <c r="D260" s="659" t="s">
        <v>90</v>
      </c>
      <c r="E260" s="658" t="s">
        <v>87</v>
      </c>
      <c r="F260" s="658" t="s">
        <v>68</v>
      </c>
      <c r="G260" s="78"/>
      <c r="H260" s="96" t="s">
        <v>94</v>
      </c>
      <c r="I260" s="107" t="s">
        <v>1378</v>
      </c>
      <c r="J260" s="81"/>
      <c r="K260" s="72"/>
      <c r="L260" s="72"/>
      <c r="M260" s="72"/>
      <c r="N260" s="72"/>
      <c r="O260" s="72"/>
      <c r="P260" s="72"/>
      <c r="Q260" s="833"/>
      <c r="R260" s="102"/>
      <c r="S260" s="73"/>
      <c r="T260" s="102"/>
      <c r="U260" s="103"/>
      <c r="V260" s="104"/>
    </row>
    <row r="261" spans="1:256" ht="12.5">
      <c r="B261" s="65">
        <v>1</v>
      </c>
      <c r="C261" s="66">
        <f t="shared" si="10"/>
        <v>0</v>
      </c>
      <c r="D261" s="99" t="s">
        <v>99</v>
      </c>
      <c r="E261" s="77" t="s">
        <v>90</v>
      </c>
      <c r="F261" s="76" t="s">
        <v>87</v>
      </c>
      <c r="G261" s="78"/>
      <c r="H261" s="96" t="s">
        <v>114</v>
      </c>
      <c r="I261" s="107" t="s">
        <v>1379</v>
      </c>
      <c r="J261" s="81"/>
      <c r="K261" s="72"/>
      <c r="L261" s="72"/>
      <c r="M261" s="72"/>
      <c r="N261" s="72"/>
      <c r="O261" s="72"/>
      <c r="P261" s="72"/>
      <c r="Q261" s="833"/>
      <c r="R261" s="102"/>
      <c r="S261" s="73"/>
      <c r="T261" s="102"/>
      <c r="U261" s="103"/>
      <c r="V261" s="104"/>
    </row>
    <row r="262" spans="1:256" ht="12.5">
      <c r="B262" s="65">
        <v>1</v>
      </c>
      <c r="C262" s="66">
        <f t="shared" si="10"/>
        <v>0</v>
      </c>
      <c r="D262" s="76" t="s">
        <v>87</v>
      </c>
      <c r="E262" s="99" t="s">
        <v>70</v>
      </c>
      <c r="F262" s="76" t="s">
        <v>87</v>
      </c>
      <c r="G262" s="78"/>
      <c r="H262" s="96" t="s">
        <v>148</v>
      </c>
      <c r="I262" s="107" t="s">
        <v>1380</v>
      </c>
      <c r="J262" s="81"/>
      <c r="K262" s="72"/>
      <c r="L262" s="72"/>
      <c r="M262" s="72"/>
      <c r="N262" s="72"/>
      <c r="O262" s="72"/>
      <c r="P262" s="72"/>
      <c r="Q262" s="833"/>
      <c r="R262" s="102"/>
      <c r="S262" s="73"/>
      <c r="T262" s="102"/>
      <c r="U262" s="103"/>
      <c r="V262" s="104"/>
      <c r="X262" s="85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</row>
    <row r="263" spans="1:256" ht="12.5">
      <c r="B263" s="65">
        <v>1</v>
      </c>
      <c r="C263" s="66">
        <f t="shared" si="10"/>
        <v>1</v>
      </c>
      <c r="D263" s="76" t="s">
        <v>68</v>
      </c>
      <c r="E263" s="76" t="s">
        <v>87</v>
      </c>
      <c r="F263" s="99" t="s">
        <v>99</v>
      </c>
      <c r="G263" s="78"/>
      <c r="H263" s="96" t="s">
        <v>126</v>
      </c>
      <c r="I263" s="107" t="s">
        <v>1381</v>
      </c>
      <c r="J263" s="81"/>
      <c r="K263" s="72"/>
      <c r="L263" s="72"/>
      <c r="M263" s="72"/>
      <c r="N263" s="72"/>
      <c r="O263" s="72"/>
      <c r="P263" s="72"/>
      <c r="Q263" s="833"/>
      <c r="R263" s="102"/>
      <c r="S263" s="73"/>
      <c r="T263" s="102"/>
      <c r="U263" s="103"/>
      <c r="V263" s="104"/>
    </row>
    <row r="264" spans="1:256" ht="12.5">
      <c r="B264" s="65">
        <v>1</v>
      </c>
      <c r="C264" s="66">
        <f t="shared" si="10"/>
        <v>0</v>
      </c>
      <c r="D264" s="99" t="s">
        <v>70</v>
      </c>
      <c r="E264" s="99" t="s">
        <v>99</v>
      </c>
      <c r="F264" s="77" t="s">
        <v>90</v>
      </c>
      <c r="G264" s="78"/>
      <c r="H264" s="96" t="s">
        <v>119</v>
      </c>
      <c r="I264" s="107" t="s">
        <v>1382</v>
      </c>
      <c r="J264" s="81"/>
      <c r="K264" s="72"/>
      <c r="L264" s="72"/>
      <c r="M264" s="72"/>
      <c r="N264" s="72"/>
      <c r="O264" s="72"/>
      <c r="P264" s="72"/>
      <c r="Q264" s="833"/>
      <c r="R264" s="102"/>
      <c r="S264" s="73"/>
      <c r="T264" s="102"/>
      <c r="U264" s="103"/>
      <c r="V264" s="104"/>
    </row>
    <row r="265" spans="1:256" ht="12.5">
      <c r="B265" s="65">
        <v>1</v>
      </c>
      <c r="C265" s="66">
        <f t="shared" si="10"/>
        <v>0</v>
      </c>
      <c r="D265" s="76" t="s">
        <v>87</v>
      </c>
      <c r="E265" s="77" t="s">
        <v>90</v>
      </c>
      <c r="F265" s="76" t="s">
        <v>87</v>
      </c>
      <c r="G265" s="78"/>
      <c r="H265" s="96" t="s">
        <v>119</v>
      </c>
      <c r="I265" s="107" t="s">
        <v>1383</v>
      </c>
      <c r="J265" s="81"/>
      <c r="K265" s="72"/>
      <c r="L265" s="72"/>
      <c r="M265" s="72"/>
      <c r="N265" s="72"/>
      <c r="O265" s="72"/>
      <c r="P265" s="72"/>
      <c r="Q265" s="833"/>
      <c r="R265" s="102"/>
      <c r="S265" s="73"/>
      <c r="T265" s="102"/>
      <c r="U265" s="103"/>
      <c r="V265" s="104"/>
    </row>
    <row r="266" spans="1:256" ht="12.5">
      <c r="B266" s="65">
        <v>1</v>
      </c>
      <c r="C266" s="66">
        <f t="shared" si="10"/>
        <v>0</v>
      </c>
      <c r="D266" s="658" t="s">
        <v>87</v>
      </c>
      <c r="E266" s="656" t="s">
        <v>70</v>
      </c>
      <c r="F266" s="658" t="s">
        <v>68</v>
      </c>
      <c r="G266" s="78"/>
      <c r="H266" s="96" t="s">
        <v>129</v>
      </c>
      <c r="I266" s="107" t="s">
        <v>1384</v>
      </c>
      <c r="J266" s="81"/>
      <c r="K266" s="72"/>
      <c r="L266" s="72"/>
      <c r="M266" s="72"/>
      <c r="N266" s="72"/>
      <c r="O266" s="72"/>
      <c r="P266" s="72"/>
      <c r="Q266" s="833"/>
      <c r="R266" s="102"/>
      <c r="S266" s="73"/>
      <c r="T266" s="102"/>
      <c r="U266" s="103"/>
      <c r="V266" s="104"/>
    </row>
    <row r="267" spans="1:256" ht="12.5">
      <c r="B267" s="65">
        <v>1</v>
      </c>
      <c r="C267" s="66">
        <f t="shared" si="10"/>
        <v>0</v>
      </c>
      <c r="D267" s="659" t="s">
        <v>90</v>
      </c>
      <c r="E267" s="656" t="s">
        <v>70</v>
      </c>
      <c r="F267" s="659" t="s">
        <v>90</v>
      </c>
      <c r="G267" s="78"/>
      <c r="H267" s="96" t="s">
        <v>129</v>
      </c>
      <c r="I267" s="107" t="s">
        <v>1385</v>
      </c>
      <c r="J267" s="81"/>
      <c r="K267" s="72"/>
      <c r="L267" s="72"/>
      <c r="M267" s="72"/>
      <c r="N267" s="72"/>
      <c r="O267" s="72"/>
      <c r="P267" s="72"/>
      <c r="Q267" s="833"/>
      <c r="R267" s="102"/>
      <c r="S267" s="73"/>
      <c r="T267" s="102"/>
      <c r="U267" s="103"/>
      <c r="V267" s="104"/>
    </row>
    <row r="268" spans="1:256" ht="12.5">
      <c r="B268" s="65">
        <v>1</v>
      </c>
      <c r="C268" s="66">
        <f t="shared" si="10"/>
        <v>0</v>
      </c>
      <c r="D268" s="77" t="s">
        <v>90</v>
      </c>
      <c r="E268" s="77" t="s">
        <v>90</v>
      </c>
      <c r="F268" s="99" t="s">
        <v>70</v>
      </c>
      <c r="G268" s="78"/>
      <c r="H268" s="96" t="s">
        <v>126</v>
      </c>
      <c r="I268" s="107" t="s">
        <v>522</v>
      </c>
      <c r="J268" s="81"/>
      <c r="K268" s="72"/>
      <c r="L268" s="72"/>
      <c r="M268" s="72"/>
      <c r="N268" s="72"/>
      <c r="O268" s="72"/>
      <c r="P268" s="72"/>
      <c r="Q268" s="833"/>
      <c r="R268" s="102"/>
      <c r="S268" s="73"/>
      <c r="T268" s="102"/>
      <c r="U268" s="103"/>
      <c r="V268" s="104"/>
    </row>
    <row r="269" spans="1:256" ht="12.5">
      <c r="A269"/>
      <c r="B269" s="65">
        <v>1</v>
      </c>
      <c r="C269" s="66">
        <f t="shared" si="10"/>
        <v>1</v>
      </c>
      <c r="D269" s="658" t="s">
        <v>87</v>
      </c>
      <c r="E269" s="658" t="s">
        <v>68</v>
      </c>
      <c r="F269" s="656" t="s">
        <v>70</v>
      </c>
      <c r="G269" s="78"/>
      <c r="H269" s="96" t="s">
        <v>122</v>
      </c>
      <c r="I269" s="107" t="s">
        <v>1386</v>
      </c>
      <c r="J269" s="81"/>
      <c r="K269" s="72"/>
      <c r="L269" s="72"/>
      <c r="M269" s="72"/>
      <c r="N269" s="72"/>
      <c r="O269" s="72"/>
      <c r="P269" s="72"/>
      <c r="Q269" s="833"/>
      <c r="R269" s="102"/>
      <c r="S269" s="73"/>
      <c r="T269" s="102"/>
      <c r="U269" s="103"/>
      <c r="V269" s="104"/>
    </row>
    <row r="270" spans="1:256" ht="12.5">
      <c r="B270" s="65">
        <v>1</v>
      </c>
      <c r="C270" s="66">
        <f>IF(E270="A",4,IF(E270="B",3,IF(E270="C",2,IF(E270="D",1,0))))</f>
        <v>0</v>
      </c>
      <c r="D270" s="76" t="s">
        <v>87</v>
      </c>
      <c r="E270" s="99" t="s">
        <v>99</v>
      </c>
      <c r="F270" s="76" t="s">
        <v>68</v>
      </c>
      <c r="G270" s="78"/>
      <c r="H270" s="96" t="s">
        <v>240</v>
      </c>
      <c r="I270" s="107" t="s">
        <v>243</v>
      </c>
      <c r="J270" s="81" t="s">
        <v>1056</v>
      </c>
      <c r="K270" s="72"/>
      <c r="L270" s="72"/>
      <c r="M270" s="72"/>
      <c r="N270" s="72"/>
      <c r="O270" s="72"/>
      <c r="P270" s="72"/>
      <c r="Q270" s="833"/>
      <c r="R270" s="102"/>
      <c r="S270" s="73"/>
      <c r="T270" s="102"/>
      <c r="U270" s="103"/>
      <c r="V270" s="104"/>
    </row>
    <row r="271" spans="1:256" ht="12.5">
      <c r="A271"/>
      <c r="B271" s="65">
        <v>1</v>
      </c>
      <c r="C271" s="66">
        <f>IF(E271="A",4,IF(E271="B",3,IF(E271="C",2,IF(E271="D",1,0))))</f>
        <v>4</v>
      </c>
      <c r="D271" s="76" t="s">
        <v>87</v>
      </c>
      <c r="E271" s="76" t="s">
        <v>68</v>
      </c>
      <c r="F271" s="77" t="s">
        <v>90</v>
      </c>
      <c r="G271" s="78"/>
      <c r="H271" s="96" t="s">
        <v>119</v>
      </c>
      <c r="I271" s="107" t="s">
        <v>596</v>
      </c>
      <c r="J271" s="81" t="s">
        <v>6111</v>
      </c>
      <c r="K271" s="72"/>
      <c r="L271" s="72"/>
      <c r="M271" s="72"/>
      <c r="N271" s="72"/>
      <c r="O271" s="72"/>
      <c r="P271" s="72"/>
      <c r="Q271" s="833"/>
      <c r="R271" s="102"/>
      <c r="S271" s="73"/>
      <c r="T271" s="102"/>
      <c r="U271" s="103"/>
      <c r="V271" s="104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</row>
    <row r="272" spans="1:256" ht="12.5">
      <c r="B272" s="65">
        <v>1</v>
      </c>
      <c r="C272" s="66">
        <f>IF(E272="A",1,IF(E272="B",1,0))</f>
        <v>0</v>
      </c>
      <c r="D272" s="77" t="s">
        <v>90</v>
      </c>
      <c r="E272" s="77" t="s">
        <v>90</v>
      </c>
      <c r="F272" s="76" t="s">
        <v>87</v>
      </c>
      <c r="G272" s="78"/>
      <c r="H272" s="96" t="s">
        <v>114</v>
      </c>
      <c r="I272" s="107" t="s">
        <v>1387</v>
      </c>
      <c r="J272" s="81"/>
      <c r="K272" s="72"/>
      <c r="L272" s="72"/>
      <c r="M272" s="72"/>
      <c r="N272" s="72"/>
      <c r="O272" s="72"/>
      <c r="P272" s="72"/>
      <c r="Q272" s="833"/>
      <c r="R272" s="102"/>
      <c r="S272" s="73"/>
      <c r="T272" s="102"/>
      <c r="U272" s="103"/>
      <c r="V272" s="104"/>
    </row>
    <row r="273" spans="1:256" ht="12.5">
      <c r="B273" s="65">
        <v>1</v>
      </c>
      <c r="C273" s="66">
        <f>IF(E273="A",4,IF(E273="B",3,IF(E273="C",2,IF(E273="D",1,0))))</f>
        <v>3</v>
      </c>
      <c r="D273" s="76" t="s">
        <v>68</v>
      </c>
      <c r="E273" s="76" t="s">
        <v>87</v>
      </c>
      <c r="F273" s="76" t="s">
        <v>87</v>
      </c>
      <c r="G273" s="78"/>
      <c r="H273" s="96" t="s">
        <v>88</v>
      </c>
      <c r="I273" s="107" t="s">
        <v>1388</v>
      </c>
      <c r="J273" s="81" t="s">
        <v>10</v>
      </c>
      <c r="K273" s="72"/>
      <c r="L273" s="72"/>
      <c r="M273" s="72"/>
      <c r="N273" s="72"/>
      <c r="O273" s="72"/>
      <c r="P273" s="72"/>
      <c r="Q273" s="833"/>
      <c r="R273" s="102"/>
      <c r="S273" s="73"/>
      <c r="T273" s="102"/>
      <c r="U273" s="103"/>
      <c r="V273" s="104"/>
    </row>
    <row r="274" spans="1:256" ht="12.5">
      <c r="B274" s="65">
        <v>1</v>
      </c>
      <c r="C274" s="66">
        <f>IF(E274="A",1,IF(E274="B",1,0))</f>
        <v>0</v>
      </c>
      <c r="D274" s="656" t="s">
        <v>70</v>
      </c>
      <c r="E274" s="659" t="s">
        <v>90</v>
      </c>
      <c r="F274" s="658" t="s">
        <v>68</v>
      </c>
      <c r="G274" s="78"/>
      <c r="H274" s="96" t="s">
        <v>122</v>
      </c>
      <c r="I274" s="107" t="s">
        <v>1389</v>
      </c>
      <c r="J274" s="81"/>
      <c r="K274" s="72"/>
      <c r="L274" s="72"/>
      <c r="M274" s="72"/>
      <c r="N274" s="72"/>
      <c r="O274" s="72"/>
      <c r="P274" s="72"/>
      <c r="Q274" s="833"/>
      <c r="R274" s="102"/>
      <c r="S274" s="73"/>
      <c r="T274" s="102"/>
      <c r="U274" s="103"/>
      <c r="V274" s="104"/>
    </row>
    <row r="275" spans="1:256" ht="12.5">
      <c r="A275" s="305"/>
      <c r="B275" s="65">
        <v>1</v>
      </c>
      <c r="C275" s="66">
        <f>IF(E275="A",1,IF(E275="B",1,0))</f>
        <v>1</v>
      </c>
      <c r="D275" s="656" t="s">
        <v>70</v>
      </c>
      <c r="E275" s="658" t="s">
        <v>68</v>
      </c>
      <c r="F275" s="656" t="s">
        <v>99</v>
      </c>
      <c r="G275" s="78"/>
      <c r="H275" s="96" t="s">
        <v>129</v>
      </c>
      <c r="I275" s="107" t="s">
        <v>1390</v>
      </c>
      <c r="J275" s="81"/>
      <c r="K275" s="72"/>
      <c r="L275" s="72"/>
      <c r="M275" s="72"/>
      <c r="N275" s="72"/>
      <c r="O275" s="72"/>
      <c r="P275" s="72"/>
      <c r="Q275" s="833"/>
      <c r="R275" s="102"/>
      <c r="S275" s="73"/>
      <c r="T275" s="102"/>
      <c r="U275" s="103"/>
      <c r="V275" s="104"/>
    </row>
    <row r="276" spans="1:256" ht="12.5">
      <c r="B276" s="65">
        <v>1</v>
      </c>
      <c r="C276" s="66">
        <f>IF(E276="A",1,IF(E276="B",1,0))</f>
        <v>0</v>
      </c>
      <c r="D276" s="656" t="s">
        <v>70</v>
      </c>
      <c r="E276" s="656" t="s">
        <v>70</v>
      </c>
      <c r="F276" s="658" t="s">
        <v>68</v>
      </c>
      <c r="G276" s="78"/>
      <c r="H276" s="96" t="s">
        <v>101</v>
      </c>
      <c r="I276" s="107" t="s">
        <v>1391</v>
      </c>
      <c r="J276" s="81"/>
      <c r="K276" s="72"/>
      <c r="L276" s="72"/>
      <c r="M276" s="72"/>
      <c r="N276" s="72"/>
      <c r="O276" s="72"/>
      <c r="P276" s="72"/>
      <c r="Q276" s="833"/>
      <c r="R276" s="102"/>
      <c r="S276" s="73"/>
      <c r="T276" s="102"/>
      <c r="U276" s="103"/>
      <c r="V276" s="104"/>
    </row>
    <row r="277" spans="1:256" ht="12.5">
      <c r="B277" s="65">
        <v>1</v>
      </c>
      <c r="C277" s="66">
        <f>IF(E277="A",1,IF(E277="B",1,0))</f>
        <v>1</v>
      </c>
      <c r="D277" s="658" t="s">
        <v>68</v>
      </c>
      <c r="E277" s="658" t="s">
        <v>87</v>
      </c>
      <c r="F277" s="658" t="s">
        <v>68</v>
      </c>
      <c r="G277" s="78"/>
      <c r="H277" s="96" t="s">
        <v>135</v>
      </c>
      <c r="I277" s="107" t="s">
        <v>1392</v>
      </c>
      <c r="J277" s="81"/>
      <c r="K277" s="72"/>
      <c r="L277" s="72"/>
      <c r="M277" s="72"/>
      <c r="N277" s="72"/>
      <c r="O277" s="72"/>
      <c r="P277" s="72"/>
      <c r="Q277" s="833"/>
      <c r="R277" s="102"/>
      <c r="S277" s="73"/>
      <c r="T277" s="102"/>
      <c r="U277" s="103"/>
      <c r="V277" s="104"/>
    </row>
    <row r="278" spans="1:256" ht="12.5">
      <c r="B278" s="65">
        <v>1</v>
      </c>
      <c r="C278" s="66">
        <f>IF(E278="A",1,IF(E278="B",1,0))</f>
        <v>1</v>
      </c>
      <c r="D278" s="663" t="s">
        <v>90</v>
      </c>
      <c r="E278" s="248" t="s">
        <v>87</v>
      </c>
      <c r="F278" s="662" t="s">
        <v>70</v>
      </c>
      <c r="G278" s="78"/>
      <c r="H278" s="96" t="s">
        <v>251</v>
      </c>
      <c r="I278" s="107" t="s">
        <v>1393</v>
      </c>
      <c r="J278" s="81"/>
      <c r="K278" s="72"/>
      <c r="L278" s="72"/>
      <c r="M278" s="72"/>
      <c r="N278" s="72"/>
      <c r="O278" s="72"/>
      <c r="P278" s="72"/>
      <c r="Q278" s="833"/>
      <c r="R278" s="102"/>
      <c r="S278" s="73"/>
      <c r="T278" s="102"/>
      <c r="U278" s="103"/>
      <c r="V278" s="104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</row>
    <row r="279" spans="1:256" ht="12.5">
      <c r="B279" s="65">
        <v>1</v>
      </c>
      <c r="C279" s="66">
        <f>IF(E279="A",4,IF(E279="B",3,IF(E279="C",2,IF(E279="D",1,0))))</f>
        <v>3</v>
      </c>
      <c r="D279" s="99" t="s">
        <v>70</v>
      </c>
      <c r="E279" s="76" t="s">
        <v>87</v>
      </c>
      <c r="F279" s="76" t="s">
        <v>87</v>
      </c>
      <c r="G279" s="78"/>
      <c r="H279" s="96" t="s">
        <v>126</v>
      </c>
      <c r="I279" s="107" t="s">
        <v>1394</v>
      </c>
      <c r="J279" s="81" t="s">
        <v>6111</v>
      </c>
      <c r="K279" s="72"/>
      <c r="L279" s="72"/>
      <c r="M279" s="72"/>
      <c r="N279" s="72"/>
      <c r="O279" s="72"/>
      <c r="P279" s="72"/>
      <c r="Q279" s="833"/>
      <c r="R279" s="102"/>
      <c r="S279" s="73"/>
      <c r="T279" s="102"/>
      <c r="U279" s="103"/>
      <c r="V279" s="104"/>
    </row>
    <row r="280" spans="1:256" ht="12.5">
      <c r="A280" s="305"/>
      <c r="B280" s="65">
        <v>1</v>
      </c>
      <c r="C280" s="66">
        <f>IF(E280="A",1,IF(E280="B",1,0))</f>
        <v>1</v>
      </c>
      <c r="D280" s="659" t="s">
        <v>90</v>
      </c>
      <c r="E280" s="658" t="s">
        <v>87</v>
      </c>
      <c r="F280" s="656" t="s">
        <v>99</v>
      </c>
      <c r="G280" s="78"/>
      <c r="H280" s="96" t="s">
        <v>129</v>
      </c>
      <c r="I280" s="107" t="s">
        <v>1395</v>
      </c>
      <c r="J280" s="81"/>
      <c r="K280" s="72"/>
      <c r="L280" s="72"/>
      <c r="M280" s="72"/>
      <c r="N280" s="72"/>
      <c r="O280" s="72"/>
      <c r="P280" s="72"/>
      <c r="Q280" s="833"/>
      <c r="R280" s="102"/>
      <c r="S280" s="73"/>
      <c r="T280" s="102"/>
      <c r="U280" s="103"/>
      <c r="V280" s="104"/>
    </row>
    <row r="281" spans="1:256" ht="12.5">
      <c r="B281" s="65">
        <v>1</v>
      </c>
      <c r="C281" s="66">
        <f>IF(E281="A",1,IF(E281="B",1,0))</f>
        <v>1</v>
      </c>
      <c r="D281" s="658" t="s">
        <v>87</v>
      </c>
      <c r="E281" s="658" t="s">
        <v>68</v>
      </c>
      <c r="F281" s="658" t="s">
        <v>87</v>
      </c>
      <c r="G281" s="78"/>
      <c r="H281" s="96" t="s">
        <v>140</v>
      </c>
      <c r="I281" s="107" t="s">
        <v>1396</v>
      </c>
      <c r="J281" s="81"/>
      <c r="K281" s="72"/>
      <c r="L281" s="72"/>
      <c r="M281" s="72"/>
      <c r="N281" s="72"/>
      <c r="O281" s="72"/>
      <c r="P281" s="72"/>
      <c r="Q281" s="833"/>
      <c r="R281" s="102"/>
      <c r="S281" s="73"/>
      <c r="T281" s="102"/>
      <c r="U281" s="103"/>
      <c r="V281" s="104"/>
    </row>
    <row r="282" spans="1:256" ht="12.5">
      <c r="A282"/>
      <c r="B282" s="65">
        <v>1</v>
      </c>
      <c r="C282" s="66">
        <f>IF(E282="A",4,IF(E282="B",3,IF(E282="C",2,IF(E282="D",1,0))))</f>
        <v>2</v>
      </c>
      <c r="D282" s="76" t="s">
        <v>87</v>
      </c>
      <c r="E282" s="77" t="s">
        <v>90</v>
      </c>
      <c r="F282" s="76" t="s">
        <v>68</v>
      </c>
      <c r="G282" s="78"/>
      <c r="H282" s="96" t="s">
        <v>119</v>
      </c>
      <c r="I282" s="107" t="s">
        <v>920</v>
      </c>
      <c r="J282" s="81" t="s">
        <v>616</v>
      </c>
      <c r="K282" s="72"/>
      <c r="L282" s="72"/>
      <c r="M282" s="72"/>
      <c r="N282" s="72"/>
      <c r="O282" s="72"/>
      <c r="P282" s="72"/>
      <c r="Q282" s="833"/>
      <c r="R282" s="102"/>
      <c r="S282" s="73"/>
      <c r="T282" s="102"/>
      <c r="U282" s="103"/>
      <c r="V282" s="104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</row>
    <row r="283" spans="1:256" ht="12.5">
      <c r="B283" s="65">
        <v>1</v>
      </c>
      <c r="C283" s="66">
        <f>IF(E283="A",1,IF(E283="B",1,0))</f>
        <v>1</v>
      </c>
      <c r="D283" s="76" t="s">
        <v>87</v>
      </c>
      <c r="E283" s="76" t="s">
        <v>87</v>
      </c>
      <c r="F283" s="77" t="s">
        <v>90</v>
      </c>
      <c r="G283" s="78"/>
      <c r="H283" s="96" t="s">
        <v>220</v>
      </c>
      <c r="I283" s="107" t="s">
        <v>1397</v>
      </c>
      <c r="J283" s="81"/>
      <c r="K283" s="72"/>
      <c r="L283" s="72"/>
      <c r="M283" s="72"/>
      <c r="N283" s="72"/>
      <c r="O283" s="72"/>
      <c r="P283" s="72"/>
      <c r="Q283" s="833"/>
      <c r="R283" s="102"/>
      <c r="S283" s="73"/>
      <c r="T283" s="102"/>
      <c r="U283" s="103"/>
      <c r="V283" s="104"/>
    </row>
    <row r="284" spans="1:256" ht="12.5">
      <c r="A284" s="810"/>
      <c r="B284" s="65">
        <v>1</v>
      </c>
      <c r="C284" s="66">
        <f>IF(E284="A",4,IF(E284="B",3,IF(E284="C",2,IF(E284="D",1,0))))</f>
        <v>1</v>
      </c>
      <c r="D284" s="76" t="s">
        <v>87</v>
      </c>
      <c r="E284" s="99" t="s">
        <v>70</v>
      </c>
      <c r="F284" s="99" t="s">
        <v>70</v>
      </c>
      <c r="G284" s="78"/>
      <c r="H284" s="96" t="s">
        <v>104</v>
      </c>
      <c r="I284" s="107" t="s">
        <v>1398</v>
      </c>
      <c r="J284" s="81"/>
      <c r="K284" s="72"/>
      <c r="L284" s="72"/>
      <c r="M284" s="72"/>
      <c r="N284" s="72"/>
      <c r="O284" s="72"/>
      <c r="P284" s="72"/>
      <c r="Q284" s="833"/>
      <c r="R284" s="102"/>
      <c r="S284" s="73"/>
      <c r="T284" s="102"/>
      <c r="U284" s="103"/>
      <c r="V284" s="10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</row>
    <row r="285" spans="1:256" ht="12.5">
      <c r="B285" s="65">
        <v>1</v>
      </c>
      <c r="C285" s="66">
        <f>IF(E285="A",1,IF(E285="B",1,0))</f>
        <v>0</v>
      </c>
      <c r="D285" s="76" t="s">
        <v>68</v>
      </c>
      <c r="E285" s="99" t="s">
        <v>99</v>
      </c>
      <c r="F285" s="76" t="s">
        <v>68</v>
      </c>
      <c r="G285" s="78"/>
      <c r="H285" s="96" t="s">
        <v>90</v>
      </c>
      <c r="I285" s="107" t="s">
        <v>1399</v>
      </c>
      <c r="J285" s="81"/>
      <c r="K285" s="72"/>
      <c r="L285" s="72"/>
      <c r="M285" s="72"/>
      <c r="N285" s="72"/>
      <c r="O285" s="72"/>
      <c r="P285" s="72"/>
      <c r="Q285" s="833"/>
      <c r="R285" s="102"/>
      <c r="S285" s="73"/>
      <c r="T285" s="102"/>
      <c r="U285" s="103"/>
      <c r="V285" s="104"/>
    </row>
    <row r="286" spans="1:256" s="55" customFormat="1" ht="12.5">
      <c r="A286" s="217"/>
      <c r="B286" s="65">
        <v>1</v>
      </c>
      <c r="C286" s="66">
        <v>0</v>
      </c>
      <c r="D286" s="77" t="s">
        <v>90</v>
      </c>
      <c r="E286" s="99" t="s">
        <v>99</v>
      </c>
      <c r="F286" s="76" t="s">
        <v>68</v>
      </c>
      <c r="G286" s="78"/>
      <c r="H286" s="100" t="s">
        <v>119</v>
      </c>
      <c r="I286" s="101" t="s">
        <v>5691</v>
      </c>
      <c r="J286" s="81" t="s">
        <v>7</v>
      </c>
      <c r="K286" s="72"/>
      <c r="L286" s="72"/>
      <c r="M286" s="72"/>
      <c r="N286" s="72"/>
      <c r="O286" s="72"/>
      <c r="P286" s="72"/>
      <c r="Q286" s="833"/>
      <c r="R286" s="102"/>
      <c r="S286" s="73"/>
      <c r="T286" s="102"/>
      <c r="U286" s="103"/>
      <c r="V286" s="104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09"/>
      <c r="AG286" s="109"/>
      <c r="AH286" s="109"/>
      <c r="AI286" s="109"/>
      <c r="AJ286" s="109"/>
      <c r="AK286" s="109"/>
      <c r="AL286" s="109"/>
      <c r="AM286" s="109"/>
      <c r="AN286" s="109"/>
      <c r="AO286" s="109"/>
      <c r="AP286" s="109"/>
      <c r="AQ286" s="109"/>
      <c r="AR286" s="109"/>
      <c r="AS286" s="109"/>
      <c r="AT286" s="109"/>
      <c r="AU286" s="109"/>
      <c r="AV286" s="109"/>
      <c r="AW286" s="109"/>
      <c r="AX286" s="109"/>
      <c r="AY286" s="109"/>
      <c r="AZ286" s="109"/>
      <c r="BA286" s="109"/>
      <c r="BB286" s="109"/>
      <c r="BC286" s="109"/>
      <c r="BD286" s="109"/>
      <c r="BE286" s="109"/>
      <c r="BF286" s="109"/>
      <c r="BG286" s="109"/>
      <c r="BH286" s="109"/>
      <c r="BI286" s="109"/>
      <c r="BJ286" s="109"/>
      <c r="BK286" s="109"/>
      <c r="BL286" s="109"/>
      <c r="BM286" s="109"/>
      <c r="BN286" s="109"/>
      <c r="BO286" s="109"/>
      <c r="BP286" s="109"/>
      <c r="BQ286" s="109"/>
      <c r="BR286" s="109"/>
      <c r="BS286" s="109"/>
      <c r="BT286" s="109"/>
      <c r="BU286" s="109"/>
      <c r="BV286" s="109"/>
      <c r="BW286" s="109"/>
      <c r="BX286" s="109"/>
      <c r="BY286" s="109"/>
      <c r="BZ286" s="109"/>
      <c r="CA286" s="109"/>
      <c r="CB286" s="109"/>
      <c r="CC286" s="109"/>
      <c r="CD286" s="109"/>
      <c r="CE286" s="109"/>
      <c r="CF286" s="109"/>
      <c r="CG286" s="109"/>
      <c r="CH286" s="109"/>
      <c r="CI286" s="109"/>
      <c r="CJ286" s="109"/>
      <c r="CK286" s="109"/>
      <c r="CL286" s="109"/>
      <c r="CM286" s="109"/>
      <c r="CN286" s="109"/>
      <c r="CO286" s="109"/>
      <c r="CP286" s="109"/>
      <c r="CQ286" s="109"/>
      <c r="CR286" s="109"/>
      <c r="CS286" s="109"/>
      <c r="CT286" s="109"/>
      <c r="CU286" s="109"/>
      <c r="CV286" s="109"/>
      <c r="CW286" s="109"/>
      <c r="CX286" s="109"/>
      <c r="CY286" s="109"/>
      <c r="CZ286" s="109"/>
      <c r="DA286" s="109"/>
      <c r="DB286" s="109"/>
      <c r="DC286" s="109"/>
      <c r="DD286" s="109"/>
      <c r="DE286" s="109"/>
      <c r="DF286" s="109"/>
      <c r="DG286" s="109"/>
      <c r="DH286" s="109"/>
      <c r="DI286" s="109"/>
      <c r="DJ286" s="109"/>
      <c r="DK286" s="109"/>
      <c r="DL286" s="109"/>
      <c r="DM286" s="109"/>
      <c r="DN286" s="109"/>
      <c r="DO286" s="109"/>
      <c r="DP286" s="109"/>
      <c r="DQ286" s="109"/>
      <c r="DR286" s="109"/>
      <c r="DS286" s="109"/>
      <c r="DT286" s="109"/>
      <c r="DU286" s="109"/>
      <c r="DV286" s="109"/>
      <c r="DW286" s="109"/>
      <c r="DX286" s="109"/>
      <c r="DY286" s="109"/>
      <c r="DZ286" s="109"/>
      <c r="EA286" s="109"/>
      <c r="EB286" s="109"/>
      <c r="EC286" s="109"/>
      <c r="ED286" s="109"/>
      <c r="EE286" s="109"/>
      <c r="EF286" s="109"/>
      <c r="EG286" s="109"/>
      <c r="EH286" s="109"/>
      <c r="EI286" s="109"/>
      <c r="EJ286" s="109"/>
      <c r="EK286" s="109"/>
      <c r="EL286" s="109"/>
      <c r="EM286" s="109"/>
      <c r="EN286" s="109"/>
      <c r="EO286" s="109"/>
      <c r="EP286" s="109"/>
      <c r="EQ286" s="109"/>
      <c r="ER286" s="109"/>
      <c r="ES286" s="109"/>
      <c r="ET286" s="109"/>
      <c r="EU286" s="109"/>
      <c r="EV286" s="109"/>
      <c r="EW286" s="109"/>
      <c r="EX286" s="109"/>
      <c r="EY286" s="109"/>
      <c r="EZ286" s="109"/>
      <c r="FA286" s="109"/>
      <c r="FB286" s="109"/>
      <c r="FC286" s="109"/>
      <c r="FD286" s="109"/>
      <c r="FE286" s="109"/>
      <c r="FF286" s="109"/>
      <c r="FG286" s="109"/>
      <c r="FH286" s="109"/>
      <c r="FI286" s="109"/>
      <c r="FJ286" s="109"/>
      <c r="FK286" s="109"/>
      <c r="FL286" s="109"/>
      <c r="FM286" s="109"/>
      <c r="FN286" s="109"/>
      <c r="FO286" s="109"/>
      <c r="FP286" s="109"/>
      <c r="FQ286" s="109"/>
      <c r="FR286" s="109"/>
      <c r="FS286" s="109"/>
      <c r="FT286" s="109"/>
      <c r="FU286" s="109"/>
      <c r="FV286" s="109"/>
      <c r="FW286" s="109"/>
      <c r="FX286" s="109"/>
      <c r="FY286" s="109"/>
      <c r="FZ286" s="109"/>
      <c r="GA286" s="109"/>
      <c r="GB286" s="109"/>
      <c r="GC286" s="109"/>
      <c r="GD286" s="109"/>
      <c r="GE286" s="109"/>
      <c r="GF286" s="109"/>
      <c r="GG286" s="109"/>
      <c r="GH286" s="109"/>
      <c r="GI286" s="109"/>
      <c r="GJ286" s="109"/>
      <c r="GK286" s="109"/>
      <c r="GL286" s="109"/>
      <c r="GM286" s="109"/>
      <c r="GN286" s="109"/>
      <c r="GO286" s="109"/>
      <c r="GP286" s="109"/>
      <c r="GQ286" s="109"/>
      <c r="GR286" s="109"/>
      <c r="GS286" s="109"/>
      <c r="GT286" s="109"/>
      <c r="GU286" s="109"/>
      <c r="GV286" s="109"/>
      <c r="GW286" s="109"/>
      <c r="GX286" s="109"/>
      <c r="GY286" s="109"/>
      <c r="GZ286" s="109"/>
      <c r="HA286" s="109"/>
      <c r="HB286" s="109"/>
      <c r="HC286" s="109"/>
      <c r="HD286" s="109"/>
      <c r="HE286" s="109"/>
      <c r="HF286" s="109"/>
      <c r="HG286" s="109"/>
      <c r="HH286" s="109"/>
      <c r="HI286" s="109"/>
      <c r="HJ286" s="109"/>
      <c r="HK286" s="109"/>
      <c r="HL286" s="109"/>
      <c r="HM286" s="109"/>
      <c r="HN286" s="109"/>
      <c r="HO286" s="109"/>
      <c r="HP286" s="109"/>
      <c r="HQ286" s="109"/>
      <c r="HR286" s="109"/>
      <c r="HS286" s="109"/>
      <c r="HT286" s="109"/>
      <c r="HU286" s="109"/>
      <c r="HV286" s="109"/>
      <c r="HW286" s="109"/>
      <c r="HX286" s="109"/>
      <c r="HY286" s="109"/>
      <c r="HZ286" s="109"/>
      <c r="IA286" s="109"/>
      <c r="IB286" s="109"/>
      <c r="IC286" s="109"/>
      <c r="ID286" s="109"/>
      <c r="IE286" s="109"/>
      <c r="IF286" s="109"/>
      <c r="IG286" s="109"/>
      <c r="IH286" s="109"/>
      <c r="II286" s="109"/>
      <c r="IJ286" s="109"/>
      <c r="IK286" s="109"/>
      <c r="IL286" s="109"/>
      <c r="IM286" s="109"/>
      <c r="IN286" s="109"/>
      <c r="IO286" s="109"/>
      <c r="IP286" s="109"/>
      <c r="IQ286" s="109"/>
      <c r="IR286" s="109"/>
      <c r="IS286" s="109"/>
      <c r="IT286" s="109"/>
      <c r="IU286" s="109"/>
      <c r="IV286" s="109"/>
    </row>
    <row r="287" spans="1:256" ht="12.5">
      <c r="B287" s="65">
        <v>1</v>
      </c>
      <c r="C287" s="66">
        <f>IF(E287="A",1,IF(E287="B",1,0))</f>
        <v>1</v>
      </c>
      <c r="D287" s="665" t="s">
        <v>68</v>
      </c>
      <c r="E287" s="665" t="s">
        <v>68</v>
      </c>
      <c r="F287" s="664" t="s">
        <v>90</v>
      </c>
      <c r="G287" s="78"/>
      <c r="H287" s="96" t="s">
        <v>101</v>
      </c>
      <c r="I287" s="107" t="s">
        <v>1400</v>
      </c>
      <c r="J287" s="81"/>
      <c r="K287" s="72"/>
      <c r="L287" s="72"/>
      <c r="M287" s="72"/>
      <c r="N287" s="72"/>
      <c r="O287" s="72"/>
      <c r="P287" s="72"/>
      <c r="Q287" s="833"/>
      <c r="R287" s="102"/>
      <c r="S287" s="73"/>
      <c r="T287" s="102"/>
      <c r="U287" s="103"/>
      <c r="V287" s="104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</row>
    <row r="288" spans="1:256" ht="12.5">
      <c r="B288" s="65">
        <v>1</v>
      </c>
      <c r="C288" s="66">
        <f>IF(E288="A",4,IF(E288="B",3,IF(E288="C",2,IF(E288="D",1,0))))</f>
        <v>2</v>
      </c>
      <c r="D288" s="76" t="s">
        <v>68</v>
      </c>
      <c r="E288" s="77" t="s">
        <v>90</v>
      </c>
      <c r="F288" s="76" t="s">
        <v>68</v>
      </c>
      <c r="G288" s="78"/>
      <c r="H288" s="96" t="s">
        <v>126</v>
      </c>
      <c r="I288" s="107" t="s">
        <v>346</v>
      </c>
      <c r="J288" s="81" t="s">
        <v>282</v>
      </c>
      <c r="K288" s="72"/>
      <c r="L288" s="72"/>
      <c r="M288" s="72"/>
      <c r="N288" s="72"/>
      <c r="O288" s="72"/>
      <c r="P288" s="72"/>
      <c r="Q288" s="833"/>
      <c r="R288" s="102"/>
      <c r="S288" s="73"/>
      <c r="T288" s="102"/>
      <c r="U288" s="103"/>
      <c r="V288" s="104"/>
    </row>
    <row r="289" spans="1:256" ht="12.5">
      <c r="B289" s="65">
        <v>1</v>
      </c>
      <c r="C289" s="66">
        <v>2</v>
      </c>
      <c r="D289" s="76" t="s">
        <v>68</v>
      </c>
      <c r="E289" s="77" t="s">
        <v>90</v>
      </c>
      <c r="F289" s="76" t="s">
        <v>68</v>
      </c>
      <c r="G289" s="78"/>
      <c r="H289" s="96" t="s">
        <v>126</v>
      </c>
      <c r="I289" s="107" t="s">
        <v>346</v>
      </c>
      <c r="J289" s="81" t="s">
        <v>282</v>
      </c>
      <c r="K289" s="72"/>
      <c r="L289" s="72"/>
      <c r="M289" s="72"/>
      <c r="N289" s="72"/>
      <c r="O289" s="72"/>
      <c r="P289" s="72"/>
      <c r="Q289" s="833"/>
      <c r="R289" s="102"/>
      <c r="S289" s="73"/>
      <c r="T289" s="102"/>
      <c r="U289" s="103"/>
      <c r="V289" s="104"/>
    </row>
    <row r="290" spans="1:256" ht="12.5">
      <c r="B290" s="65">
        <v>1</v>
      </c>
      <c r="C290" s="66">
        <v>4</v>
      </c>
      <c r="D290" s="77" t="s">
        <v>90</v>
      </c>
      <c r="E290" s="76" t="s">
        <v>68</v>
      </c>
      <c r="F290" s="76" t="s">
        <v>68</v>
      </c>
      <c r="G290" s="78"/>
      <c r="H290" s="96" t="s">
        <v>129</v>
      </c>
      <c r="I290" s="107" t="s">
        <v>603</v>
      </c>
      <c r="J290" s="81" t="s">
        <v>14</v>
      </c>
      <c r="K290" s="72"/>
      <c r="L290" s="72"/>
      <c r="M290" s="72"/>
      <c r="N290" s="72"/>
      <c r="O290" s="72"/>
      <c r="P290" s="72"/>
      <c r="Q290" s="833"/>
      <c r="R290" s="102"/>
      <c r="S290" s="73"/>
      <c r="T290" s="102"/>
      <c r="U290" s="103"/>
      <c r="V290" s="104"/>
    </row>
    <row r="291" spans="1:256" ht="12.5">
      <c r="A291"/>
      <c r="B291" s="65">
        <v>1</v>
      </c>
      <c r="C291" s="66">
        <f>IF(E291="A",1,IF(E291="B",1,0))</f>
        <v>1</v>
      </c>
      <c r="D291" s="658" t="s">
        <v>87</v>
      </c>
      <c r="E291" s="658" t="s">
        <v>68</v>
      </c>
      <c r="F291" s="656" t="s">
        <v>70</v>
      </c>
      <c r="G291" s="78"/>
      <c r="H291" s="96" t="s">
        <v>197</v>
      </c>
      <c r="I291" s="107" t="s">
        <v>1401</v>
      </c>
      <c r="J291" s="81"/>
      <c r="K291" s="72"/>
      <c r="L291" s="72"/>
      <c r="M291" s="72"/>
      <c r="N291" s="72"/>
      <c r="O291" s="72"/>
      <c r="P291" s="72"/>
      <c r="Q291" s="833"/>
      <c r="R291" s="102"/>
      <c r="S291" s="73"/>
      <c r="T291" s="102"/>
      <c r="U291" s="103"/>
      <c r="V291" s="104"/>
    </row>
    <row r="292" spans="1:256" ht="12.5">
      <c r="B292" s="65">
        <v>1</v>
      </c>
      <c r="C292" s="66">
        <f>IF(E292="A",4,IF(E292="B",3,IF(E292="C",2,IF(E292="D",1,0))))</f>
        <v>4</v>
      </c>
      <c r="D292" s="76" t="s">
        <v>68</v>
      </c>
      <c r="E292" s="76" t="s">
        <v>68</v>
      </c>
      <c r="F292" s="99" t="s">
        <v>99</v>
      </c>
      <c r="G292" s="78"/>
      <c r="H292" s="96" t="s">
        <v>131</v>
      </c>
      <c r="I292" s="107" t="s">
        <v>779</v>
      </c>
      <c r="J292" s="81" t="s">
        <v>10</v>
      </c>
      <c r="K292" s="72"/>
      <c r="L292" s="72"/>
      <c r="M292" s="72"/>
      <c r="N292" s="72"/>
      <c r="O292" s="72"/>
      <c r="P292" s="72"/>
      <c r="Q292" s="833"/>
      <c r="R292" s="102"/>
      <c r="S292" s="73"/>
      <c r="T292" s="102"/>
      <c r="U292" s="103"/>
      <c r="V292" s="104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</row>
    <row r="293" spans="1:256" ht="12.5">
      <c r="B293" s="65">
        <v>1</v>
      </c>
      <c r="C293" s="66">
        <f>IF(E293="A",1,IF(E293="B",1,0))</f>
        <v>0</v>
      </c>
      <c r="D293" s="76" t="s">
        <v>87</v>
      </c>
      <c r="E293" s="77" t="s">
        <v>90</v>
      </c>
      <c r="F293" s="77" t="s">
        <v>90</v>
      </c>
      <c r="G293" s="78"/>
      <c r="H293" s="96" t="s">
        <v>129</v>
      </c>
      <c r="I293" s="107" t="s">
        <v>1402</v>
      </c>
      <c r="J293" s="81"/>
      <c r="K293" s="72"/>
      <c r="L293" s="72"/>
      <c r="M293" s="72"/>
      <c r="N293" s="72"/>
      <c r="O293" s="72"/>
      <c r="P293" s="72"/>
      <c r="Q293" s="833"/>
      <c r="R293" s="102"/>
      <c r="S293" s="73"/>
      <c r="T293" s="102"/>
      <c r="U293" s="103"/>
      <c r="V293" s="104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</row>
    <row r="294" spans="1:256" ht="12.5">
      <c r="B294" s="65">
        <v>1</v>
      </c>
      <c r="C294" s="66">
        <f>IF(E294="A",1,IF(E294="B",1,0))</f>
        <v>0</v>
      </c>
      <c r="D294" s="658" t="s">
        <v>87</v>
      </c>
      <c r="E294" s="659" t="s">
        <v>90</v>
      </c>
      <c r="F294" s="659" t="s">
        <v>90</v>
      </c>
      <c r="G294" s="78"/>
      <c r="H294" s="96" t="s">
        <v>110</v>
      </c>
      <c r="I294" s="107" t="s">
        <v>1403</v>
      </c>
      <c r="J294" s="81"/>
      <c r="K294" s="72"/>
      <c r="L294" s="72"/>
      <c r="M294" s="72"/>
      <c r="N294" s="72"/>
      <c r="O294" s="72"/>
      <c r="P294" s="72"/>
      <c r="Q294" s="833"/>
      <c r="R294" s="102"/>
      <c r="S294" s="73"/>
      <c r="T294" s="102"/>
      <c r="U294" s="103"/>
      <c r="V294" s="104"/>
    </row>
    <row r="295" spans="1:256" ht="12.5">
      <c r="B295" s="65">
        <v>1</v>
      </c>
      <c r="C295" s="66">
        <f>IF(E295="A",4,IF(E295="B",3,IF(E295="C",2,IF(E295="D",1,0))))</f>
        <v>2</v>
      </c>
      <c r="D295" s="76" t="s">
        <v>87</v>
      </c>
      <c r="E295" s="77" t="s">
        <v>90</v>
      </c>
      <c r="F295" s="99" t="s">
        <v>99</v>
      </c>
      <c r="G295" s="78"/>
      <c r="H295" s="96" t="s">
        <v>251</v>
      </c>
      <c r="I295" s="107" t="s">
        <v>1404</v>
      </c>
      <c r="J295" s="81"/>
      <c r="K295" s="72"/>
      <c r="L295" s="72"/>
      <c r="M295" s="72"/>
      <c r="N295" s="72"/>
      <c r="O295" s="72"/>
      <c r="P295" s="72"/>
      <c r="Q295" s="833"/>
      <c r="R295" s="102"/>
      <c r="S295" s="73"/>
      <c r="T295" s="102"/>
      <c r="U295" s="103"/>
      <c r="V295" s="104"/>
    </row>
    <row r="296" spans="1:256" ht="12.5">
      <c r="B296" s="65">
        <v>1</v>
      </c>
      <c r="C296" s="66">
        <f t="shared" ref="C296:C303" si="11">IF(E296="A",1,IF(E296="B",1,0))</f>
        <v>0</v>
      </c>
      <c r="D296" s="76" t="s">
        <v>87</v>
      </c>
      <c r="E296" s="77" t="s">
        <v>90</v>
      </c>
      <c r="F296" s="76" t="s">
        <v>87</v>
      </c>
      <c r="G296" s="78"/>
      <c r="H296" s="96" t="s">
        <v>114</v>
      </c>
      <c r="I296" s="107" t="s">
        <v>1405</v>
      </c>
      <c r="J296" s="81"/>
      <c r="K296" s="72"/>
      <c r="L296" s="72"/>
      <c r="M296" s="72"/>
      <c r="N296" s="72"/>
      <c r="O296" s="72"/>
      <c r="P296" s="72"/>
      <c r="Q296" s="833"/>
      <c r="R296" s="102"/>
      <c r="S296" s="73"/>
      <c r="T296" s="102"/>
      <c r="U296" s="103"/>
      <c r="V296" s="104"/>
    </row>
    <row r="297" spans="1:256" ht="12.5">
      <c r="A297" s="810"/>
      <c r="B297" s="65">
        <v>1</v>
      </c>
      <c r="C297" s="66">
        <f t="shared" si="11"/>
        <v>1</v>
      </c>
      <c r="D297" s="658" t="s">
        <v>87</v>
      </c>
      <c r="E297" s="658" t="s">
        <v>87</v>
      </c>
      <c r="F297" s="658" t="s">
        <v>68</v>
      </c>
      <c r="G297" s="78"/>
      <c r="H297" s="96" t="s">
        <v>148</v>
      </c>
      <c r="I297" s="107" t="s">
        <v>1406</v>
      </c>
      <c r="J297" s="81"/>
      <c r="K297" s="72"/>
      <c r="L297" s="72"/>
      <c r="M297" s="72"/>
      <c r="N297" s="72"/>
      <c r="O297" s="72"/>
      <c r="P297" s="72"/>
      <c r="Q297" s="833"/>
      <c r="R297" s="102"/>
      <c r="S297" s="73"/>
      <c r="T297" s="102"/>
      <c r="U297" s="103"/>
      <c r="V297" s="104"/>
    </row>
    <row r="298" spans="1:256" ht="12.5">
      <c r="B298" s="65">
        <v>1</v>
      </c>
      <c r="C298" s="66">
        <f t="shared" si="11"/>
        <v>1</v>
      </c>
      <c r="D298" s="77" t="s">
        <v>90</v>
      </c>
      <c r="E298" s="76" t="s">
        <v>87</v>
      </c>
      <c r="F298" s="99" t="s">
        <v>70</v>
      </c>
      <c r="G298" s="78"/>
      <c r="H298" s="96" t="s">
        <v>140</v>
      </c>
      <c r="I298" s="107" t="s">
        <v>1407</v>
      </c>
      <c r="J298" s="81"/>
      <c r="K298" s="72"/>
      <c r="L298" s="72"/>
      <c r="M298" s="72"/>
      <c r="N298" s="72"/>
      <c r="O298" s="72"/>
      <c r="P298" s="72"/>
      <c r="Q298" s="833"/>
      <c r="R298" s="102"/>
      <c r="S298" s="73"/>
      <c r="T298" s="102"/>
      <c r="U298" s="103"/>
      <c r="V298" s="104"/>
    </row>
    <row r="299" spans="1:256" ht="12.5">
      <c r="B299" s="65">
        <v>1</v>
      </c>
      <c r="C299" s="66">
        <f t="shared" si="11"/>
        <v>1</v>
      </c>
      <c r="D299" s="857" t="s">
        <v>90</v>
      </c>
      <c r="E299" s="853" t="s">
        <v>68</v>
      </c>
      <c r="F299" s="853" t="s">
        <v>68</v>
      </c>
      <c r="G299" s="78"/>
      <c r="H299" s="100" t="s">
        <v>90</v>
      </c>
      <c r="I299" s="101" t="s">
        <v>6232</v>
      </c>
      <c r="J299" s="81"/>
      <c r="K299" s="72"/>
      <c r="L299" s="72"/>
      <c r="M299" s="72"/>
      <c r="N299" s="72"/>
      <c r="O299" s="72"/>
      <c r="P299" s="72"/>
      <c r="Q299" s="833"/>
      <c r="R299" s="102"/>
      <c r="S299" s="73"/>
      <c r="T299" s="116"/>
      <c r="U299" s="73"/>
      <c r="V299" s="110"/>
    </row>
    <row r="300" spans="1:256" s="55" customFormat="1" ht="12.5">
      <c r="B300" s="65">
        <v>1</v>
      </c>
      <c r="C300" s="66">
        <f t="shared" si="11"/>
        <v>1</v>
      </c>
      <c r="D300" s="99" t="s">
        <v>70</v>
      </c>
      <c r="E300" s="76" t="s">
        <v>87</v>
      </c>
      <c r="F300" s="77" t="s">
        <v>90</v>
      </c>
      <c r="G300" s="78"/>
      <c r="H300" s="96" t="s">
        <v>90</v>
      </c>
      <c r="I300" s="107" t="s">
        <v>1408</v>
      </c>
      <c r="J300" s="81"/>
      <c r="K300" s="72"/>
      <c r="L300" s="72"/>
      <c r="M300" s="72"/>
      <c r="N300" s="72"/>
      <c r="O300" s="72"/>
      <c r="P300" s="72"/>
      <c r="Q300" s="833"/>
      <c r="R300" s="102"/>
      <c r="S300" s="73"/>
      <c r="T300" s="102"/>
      <c r="U300" s="103"/>
      <c r="V300" s="104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09"/>
      <c r="AG300" s="109"/>
      <c r="AH300" s="109"/>
      <c r="AI300" s="109"/>
      <c r="AJ300" s="109"/>
      <c r="AK300" s="109"/>
      <c r="AL300" s="109"/>
      <c r="AM300" s="109"/>
      <c r="AN300" s="109"/>
      <c r="AO300" s="109"/>
      <c r="AP300" s="109"/>
      <c r="AQ300" s="109"/>
      <c r="AR300" s="109"/>
      <c r="AS300" s="109"/>
      <c r="AT300" s="109"/>
      <c r="AU300" s="109"/>
      <c r="AV300" s="109"/>
      <c r="AW300" s="109"/>
      <c r="AX300" s="109"/>
      <c r="AY300" s="109"/>
      <c r="AZ300" s="109"/>
      <c r="BA300" s="109"/>
      <c r="BB300" s="109"/>
      <c r="BC300" s="109"/>
      <c r="BD300" s="109"/>
      <c r="BE300" s="109"/>
      <c r="BF300" s="109"/>
      <c r="BG300" s="109"/>
      <c r="BH300" s="109"/>
      <c r="BI300" s="109"/>
      <c r="BJ300" s="109"/>
      <c r="BK300" s="109"/>
      <c r="BL300" s="109"/>
      <c r="BM300" s="109"/>
      <c r="BN300" s="109"/>
      <c r="BO300" s="109"/>
      <c r="BP300" s="109"/>
      <c r="BQ300" s="109"/>
      <c r="BR300" s="109"/>
      <c r="BS300" s="109"/>
      <c r="BT300" s="109"/>
      <c r="BU300" s="109"/>
      <c r="BV300" s="109"/>
      <c r="BW300" s="109"/>
      <c r="BX300" s="109"/>
      <c r="BY300" s="109"/>
      <c r="BZ300" s="109"/>
      <c r="CA300" s="109"/>
      <c r="CB300" s="109"/>
      <c r="CC300" s="109"/>
      <c r="CD300" s="109"/>
      <c r="CE300" s="109"/>
      <c r="CF300" s="109"/>
      <c r="CG300" s="109"/>
      <c r="CH300" s="109"/>
      <c r="CI300" s="109"/>
      <c r="CJ300" s="109"/>
      <c r="CK300" s="109"/>
      <c r="CL300" s="109"/>
      <c r="CM300" s="109"/>
      <c r="CN300" s="109"/>
      <c r="CO300" s="109"/>
      <c r="CP300" s="109"/>
      <c r="CQ300" s="109"/>
      <c r="CR300" s="109"/>
      <c r="CS300" s="109"/>
      <c r="CT300" s="109"/>
      <c r="CU300" s="109"/>
      <c r="CV300" s="109"/>
      <c r="CW300" s="109"/>
      <c r="CX300" s="109"/>
      <c r="CY300" s="109"/>
      <c r="CZ300" s="109"/>
      <c r="DA300" s="109"/>
      <c r="DB300" s="109"/>
      <c r="DC300" s="109"/>
      <c r="DD300" s="109"/>
      <c r="DE300" s="109"/>
      <c r="DF300" s="109"/>
      <c r="DG300" s="109"/>
      <c r="DH300" s="109"/>
      <c r="DI300" s="109"/>
      <c r="DJ300" s="109"/>
      <c r="DK300" s="109"/>
      <c r="DL300" s="109"/>
      <c r="DM300" s="109"/>
      <c r="DN300" s="109"/>
      <c r="DO300" s="109"/>
      <c r="DP300" s="109"/>
      <c r="DQ300" s="109"/>
      <c r="DR300" s="109"/>
      <c r="DS300" s="109"/>
      <c r="DT300" s="109"/>
      <c r="DU300" s="109"/>
      <c r="DV300" s="109"/>
      <c r="DW300" s="109"/>
      <c r="DX300" s="109"/>
      <c r="DY300" s="109"/>
      <c r="DZ300" s="109"/>
      <c r="EA300" s="109"/>
      <c r="EB300" s="109"/>
      <c r="EC300" s="109"/>
      <c r="ED300" s="109"/>
      <c r="EE300" s="109"/>
      <c r="EF300" s="109"/>
      <c r="EG300" s="109"/>
      <c r="EH300" s="109"/>
      <c r="EI300" s="109"/>
      <c r="EJ300" s="109"/>
      <c r="EK300" s="109"/>
      <c r="EL300" s="109"/>
      <c r="EM300" s="109"/>
      <c r="EN300" s="109"/>
      <c r="EO300" s="109"/>
      <c r="EP300" s="109"/>
      <c r="EQ300" s="109"/>
      <c r="ER300" s="109"/>
      <c r="ES300" s="109"/>
      <c r="ET300" s="109"/>
      <c r="EU300" s="109"/>
      <c r="EV300" s="109"/>
      <c r="EW300" s="109"/>
      <c r="EX300" s="109"/>
      <c r="EY300" s="109"/>
      <c r="EZ300" s="109"/>
      <c r="FA300" s="109"/>
      <c r="FB300" s="109"/>
      <c r="FC300" s="109"/>
      <c r="FD300" s="109"/>
      <c r="FE300" s="109"/>
      <c r="FF300" s="109"/>
      <c r="FG300" s="109"/>
      <c r="FH300" s="109"/>
      <c r="FI300" s="109"/>
      <c r="FJ300" s="109"/>
      <c r="FK300" s="109"/>
      <c r="FL300" s="109"/>
      <c r="FM300" s="109"/>
      <c r="FN300" s="109"/>
      <c r="FO300" s="109"/>
      <c r="FP300" s="109"/>
      <c r="FQ300" s="109"/>
      <c r="FR300" s="109"/>
      <c r="FS300" s="109"/>
      <c r="FT300" s="109"/>
      <c r="FU300" s="109"/>
      <c r="FV300" s="109"/>
      <c r="FW300" s="109"/>
      <c r="FX300" s="109"/>
      <c r="FY300" s="109"/>
      <c r="FZ300" s="109"/>
      <c r="GA300" s="109"/>
      <c r="GB300" s="109"/>
      <c r="GC300" s="109"/>
      <c r="GD300" s="109"/>
      <c r="GE300" s="109"/>
      <c r="GF300" s="109"/>
      <c r="GG300" s="109"/>
      <c r="GH300" s="109"/>
      <c r="GI300" s="109"/>
      <c r="GJ300" s="109"/>
      <c r="GK300" s="109"/>
      <c r="GL300" s="109"/>
      <c r="GM300" s="109"/>
      <c r="GN300" s="109"/>
      <c r="GO300" s="109"/>
      <c r="GP300" s="109"/>
      <c r="GQ300" s="109"/>
      <c r="GR300" s="109"/>
      <c r="GS300" s="109"/>
      <c r="GT300" s="109"/>
      <c r="GU300" s="109"/>
      <c r="GV300" s="109"/>
      <c r="GW300" s="109"/>
      <c r="GX300" s="109"/>
      <c r="GY300" s="109"/>
      <c r="GZ300" s="109"/>
      <c r="HA300" s="109"/>
      <c r="HB300" s="109"/>
      <c r="HC300" s="109"/>
      <c r="HD300" s="109"/>
      <c r="HE300" s="109"/>
      <c r="HF300" s="109"/>
      <c r="HG300" s="109"/>
      <c r="HH300" s="109"/>
      <c r="HI300" s="109"/>
      <c r="HJ300" s="109"/>
      <c r="HK300" s="109"/>
      <c r="HL300" s="109"/>
      <c r="HM300" s="109"/>
      <c r="HN300" s="109"/>
      <c r="HO300" s="109"/>
      <c r="HP300" s="109"/>
      <c r="HQ300" s="109"/>
      <c r="HR300" s="109"/>
      <c r="HS300" s="109"/>
      <c r="HT300" s="109"/>
      <c r="HU300" s="109"/>
      <c r="HV300" s="109"/>
      <c r="HW300" s="109"/>
      <c r="HX300" s="109"/>
      <c r="HY300" s="109"/>
      <c r="HZ300" s="109"/>
      <c r="IA300" s="109"/>
      <c r="IB300" s="109"/>
      <c r="IC300" s="109"/>
      <c r="ID300" s="109"/>
      <c r="IE300" s="109"/>
      <c r="IF300" s="109"/>
      <c r="IG300" s="109"/>
      <c r="IH300" s="109"/>
      <c r="II300" s="109"/>
      <c r="IJ300" s="109"/>
      <c r="IK300" s="109"/>
      <c r="IL300" s="109"/>
      <c r="IM300" s="109"/>
      <c r="IN300" s="109"/>
      <c r="IO300" s="109"/>
      <c r="IP300" s="109"/>
      <c r="IQ300" s="109"/>
      <c r="IR300" s="109"/>
      <c r="IS300" s="109"/>
      <c r="IT300" s="109"/>
      <c r="IU300" s="109"/>
      <c r="IV300" s="109"/>
    </row>
    <row r="301" spans="1:256" ht="12.5">
      <c r="B301" s="65">
        <v>1</v>
      </c>
      <c r="C301" s="66">
        <f t="shared" si="11"/>
        <v>0</v>
      </c>
      <c r="D301" s="659" t="s">
        <v>90</v>
      </c>
      <c r="E301" s="659" t="s">
        <v>90</v>
      </c>
      <c r="F301" s="658" t="s">
        <v>87</v>
      </c>
      <c r="G301" s="78"/>
      <c r="H301" s="96" t="s">
        <v>116</v>
      </c>
      <c r="I301" s="107" t="s">
        <v>1409</v>
      </c>
      <c r="J301" s="81"/>
      <c r="K301" s="72"/>
      <c r="L301" s="72"/>
      <c r="M301" s="72"/>
      <c r="N301" s="72"/>
      <c r="O301" s="72"/>
      <c r="P301" s="72"/>
      <c r="Q301" s="833"/>
      <c r="R301" s="102"/>
      <c r="S301" s="73"/>
      <c r="T301" s="102"/>
      <c r="U301" s="103"/>
      <c r="V301" s="104"/>
    </row>
    <row r="302" spans="1:256" ht="12.5">
      <c r="B302" s="65">
        <v>1</v>
      </c>
      <c r="C302" s="66">
        <f t="shared" si="11"/>
        <v>0</v>
      </c>
      <c r="D302" s="658" t="s">
        <v>68</v>
      </c>
      <c r="E302" s="656" t="s">
        <v>70</v>
      </c>
      <c r="F302" s="658" t="s">
        <v>68</v>
      </c>
      <c r="G302" s="78"/>
      <c r="H302" s="96" t="s">
        <v>220</v>
      </c>
      <c r="I302" s="107" t="s">
        <v>1410</v>
      </c>
      <c r="J302" s="81"/>
      <c r="K302" s="72"/>
      <c r="L302" s="72"/>
      <c r="M302" s="72"/>
      <c r="N302" s="72"/>
      <c r="O302" s="72"/>
      <c r="P302" s="72"/>
      <c r="Q302" s="833"/>
      <c r="R302" s="102"/>
      <c r="S302" s="73"/>
      <c r="T302" s="102"/>
      <c r="U302" s="103"/>
      <c r="V302" s="104"/>
    </row>
    <row r="303" spans="1:256" ht="12.5">
      <c r="B303" s="65">
        <v>1</v>
      </c>
      <c r="C303" s="66">
        <f t="shared" si="11"/>
        <v>0</v>
      </c>
      <c r="D303" s="248" t="s">
        <v>68</v>
      </c>
      <c r="E303" s="662" t="s">
        <v>70</v>
      </c>
      <c r="F303" s="663" t="s">
        <v>90</v>
      </c>
      <c r="G303" s="78"/>
      <c r="H303" s="96" t="s">
        <v>140</v>
      </c>
      <c r="I303" s="107" t="s">
        <v>1411</v>
      </c>
      <c r="J303" s="81"/>
      <c r="K303" s="72"/>
      <c r="L303" s="72"/>
      <c r="M303" s="72"/>
      <c r="N303" s="72"/>
      <c r="O303" s="72"/>
      <c r="P303" s="72"/>
      <c r="Q303" s="833"/>
      <c r="R303" s="102"/>
      <c r="S303" s="73"/>
      <c r="T303" s="102"/>
      <c r="U303" s="103"/>
      <c r="V303" s="104"/>
    </row>
    <row r="304" spans="1:256" ht="12.5">
      <c r="A304"/>
      <c r="B304" s="65">
        <v>1</v>
      </c>
      <c r="C304" s="66">
        <v>0</v>
      </c>
      <c r="D304" s="77" t="s">
        <v>90</v>
      </c>
      <c r="E304" s="99" t="s">
        <v>99</v>
      </c>
      <c r="F304" s="76" t="s">
        <v>87</v>
      </c>
      <c r="G304" s="78"/>
      <c r="H304" s="96" t="s">
        <v>148</v>
      </c>
      <c r="I304" s="107" t="s">
        <v>942</v>
      </c>
      <c r="J304" s="81" t="s">
        <v>17</v>
      </c>
      <c r="K304" s="72"/>
      <c r="L304" s="72"/>
      <c r="M304" s="72"/>
      <c r="N304" s="72"/>
      <c r="O304" s="72"/>
      <c r="P304" s="72"/>
      <c r="Q304" s="833"/>
      <c r="R304" s="102"/>
      <c r="S304" s="73"/>
      <c r="T304" s="102"/>
      <c r="U304" s="103"/>
      <c r="V304" s="104"/>
    </row>
    <row r="305" spans="1:256" ht="12.5">
      <c r="B305" s="65">
        <v>1</v>
      </c>
      <c r="C305" s="66">
        <f>IF(E305="A",1,IF(E305="B",1,0))</f>
        <v>1</v>
      </c>
      <c r="D305" s="76" t="s">
        <v>87</v>
      </c>
      <c r="E305" s="76" t="s">
        <v>68</v>
      </c>
      <c r="F305" s="76" t="s">
        <v>87</v>
      </c>
      <c r="G305" s="78"/>
      <c r="H305" s="96" t="s">
        <v>119</v>
      </c>
      <c r="I305" s="107" t="s">
        <v>1412</v>
      </c>
      <c r="J305" s="81"/>
      <c r="K305" s="72"/>
      <c r="L305" s="72"/>
      <c r="M305" s="72"/>
      <c r="N305" s="72"/>
      <c r="O305" s="72"/>
      <c r="P305" s="72"/>
      <c r="Q305" s="833"/>
      <c r="R305" s="102"/>
      <c r="S305" s="73"/>
      <c r="T305" s="102"/>
      <c r="U305" s="103"/>
      <c r="V305" s="104"/>
    </row>
    <row r="306" spans="1:256" ht="12.5">
      <c r="B306" s="65">
        <v>1</v>
      </c>
      <c r="C306" s="66">
        <f>IF(E306="A",4,IF(E306="B",3,IF(E306="C",2,IF(E306="D",1,0))))</f>
        <v>4</v>
      </c>
      <c r="D306" s="76" t="s">
        <v>68</v>
      </c>
      <c r="E306" s="76" t="s">
        <v>68</v>
      </c>
      <c r="F306" s="77" t="s">
        <v>90</v>
      </c>
      <c r="G306" s="78"/>
      <c r="H306" s="100" t="s">
        <v>1362</v>
      </c>
      <c r="I306" s="101" t="s">
        <v>5692</v>
      </c>
      <c r="J306" s="81" t="s">
        <v>10</v>
      </c>
      <c r="K306" s="72"/>
      <c r="L306" s="72"/>
      <c r="M306" s="72"/>
      <c r="N306" s="72"/>
      <c r="O306" s="72"/>
      <c r="P306" s="72"/>
      <c r="Q306" s="833"/>
      <c r="R306" s="102"/>
      <c r="S306" s="73"/>
      <c r="T306" s="102"/>
      <c r="U306" s="103"/>
      <c r="V306" s="104"/>
    </row>
    <row r="307" spans="1:256" ht="12.5">
      <c r="B307" s="65">
        <v>1</v>
      </c>
      <c r="C307" s="66">
        <f>IF(E307="A",1,IF(E307="B",1,0))</f>
        <v>1</v>
      </c>
      <c r="D307" s="76" t="s">
        <v>87</v>
      </c>
      <c r="E307" s="76" t="s">
        <v>68</v>
      </c>
      <c r="F307" s="77" t="s">
        <v>90</v>
      </c>
      <c r="G307" s="78"/>
      <c r="H307" s="96" t="s">
        <v>116</v>
      </c>
      <c r="I307" s="107" t="s">
        <v>1413</v>
      </c>
      <c r="J307" s="81"/>
      <c r="K307" s="72"/>
      <c r="L307" s="72"/>
      <c r="M307" s="72"/>
      <c r="N307" s="72"/>
      <c r="O307" s="72"/>
      <c r="P307" s="72"/>
      <c r="Q307" s="833"/>
      <c r="R307" s="102"/>
      <c r="S307" s="73"/>
      <c r="T307" s="102"/>
      <c r="U307" s="103"/>
      <c r="V307" s="104"/>
    </row>
    <row r="308" spans="1:256" ht="12.5">
      <c r="B308" s="65">
        <v>1</v>
      </c>
      <c r="C308" s="66">
        <f>IF(E308="A",1,IF(E308="B",1,0))</f>
        <v>0</v>
      </c>
      <c r="D308" s="853" t="s">
        <v>87</v>
      </c>
      <c r="E308" s="857" t="s">
        <v>90</v>
      </c>
      <c r="F308" s="853" t="s">
        <v>87</v>
      </c>
      <c r="G308" s="78"/>
      <c r="H308" s="100" t="s">
        <v>145</v>
      </c>
      <c r="I308" s="101" t="s">
        <v>6359</v>
      </c>
      <c r="J308" s="81"/>
      <c r="K308" s="72"/>
      <c r="L308" s="72"/>
      <c r="M308" s="72"/>
      <c r="N308" s="72"/>
      <c r="O308" s="72"/>
      <c r="P308" s="72"/>
      <c r="Q308" s="833"/>
      <c r="R308" s="102"/>
      <c r="S308" s="73"/>
      <c r="T308" s="116"/>
      <c r="U308" s="73"/>
      <c r="V308" s="110"/>
    </row>
    <row r="309" spans="1:256" ht="12.5">
      <c r="A309" s="305"/>
      <c r="B309" s="65">
        <v>1</v>
      </c>
      <c r="C309" s="66">
        <f>IF(E309="A",1,IF(E309="B",1,0))</f>
        <v>0</v>
      </c>
      <c r="D309" s="76" t="s">
        <v>68</v>
      </c>
      <c r="E309" s="77" t="s">
        <v>90</v>
      </c>
      <c r="F309" s="77" t="s">
        <v>90</v>
      </c>
      <c r="G309" s="78"/>
      <c r="H309" s="96" t="s">
        <v>197</v>
      </c>
      <c r="I309" s="107" t="s">
        <v>1414</v>
      </c>
      <c r="J309" s="81"/>
      <c r="K309" s="72"/>
      <c r="L309" s="72"/>
      <c r="M309" s="72"/>
      <c r="N309" s="72"/>
      <c r="O309" s="72"/>
      <c r="P309" s="72"/>
      <c r="Q309" s="833"/>
      <c r="R309" s="102"/>
      <c r="S309" s="73"/>
      <c r="T309" s="102"/>
      <c r="U309" s="103"/>
      <c r="V309" s="104"/>
    </row>
    <row r="310" spans="1:256" ht="12.5">
      <c r="A310" s="308"/>
      <c r="B310" s="65">
        <v>1</v>
      </c>
      <c r="C310" s="66">
        <f>IF(E310="A",1,IF(E310="B",1,0))</f>
        <v>1</v>
      </c>
      <c r="D310" s="852" t="s">
        <v>70</v>
      </c>
      <c r="E310" s="853" t="s">
        <v>87</v>
      </c>
      <c r="F310" s="853" t="s">
        <v>87</v>
      </c>
      <c r="G310" s="78"/>
      <c r="H310" s="100" t="s">
        <v>122</v>
      </c>
      <c r="I310" s="101" t="s">
        <v>6271</v>
      </c>
      <c r="J310" s="81"/>
      <c r="K310" s="72"/>
      <c r="L310" s="72"/>
      <c r="M310" s="72"/>
      <c r="N310" s="72"/>
      <c r="O310" s="72"/>
      <c r="P310" s="72"/>
      <c r="Q310" s="833"/>
      <c r="R310" s="102"/>
      <c r="S310" s="73"/>
      <c r="T310" s="116"/>
      <c r="U310" s="73"/>
      <c r="V310" s="110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5"/>
      <c r="BO310" s="55"/>
      <c r="BP310" s="55"/>
      <c r="BQ310" s="55"/>
      <c r="BR310" s="55"/>
      <c r="BS310" s="55"/>
      <c r="BT310" s="55"/>
      <c r="BU310" s="55"/>
      <c r="BV310" s="55"/>
      <c r="BW310" s="55"/>
      <c r="BX310" s="55"/>
      <c r="BY310" s="55"/>
      <c r="BZ310" s="55"/>
      <c r="CA310" s="55"/>
      <c r="CB310" s="55"/>
      <c r="CC310" s="55"/>
      <c r="CD310" s="55"/>
      <c r="CE310" s="55"/>
      <c r="CF310" s="55"/>
      <c r="CG310" s="55"/>
      <c r="CH310" s="55"/>
      <c r="CI310" s="55"/>
      <c r="CJ310" s="55"/>
      <c r="CK310" s="55"/>
      <c r="CL310" s="55"/>
      <c r="CM310" s="55"/>
      <c r="CN310" s="55"/>
      <c r="CO310" s="55"/>
      <c r="CP310" s="55"/>
      <c r="CQ310" s="55"/>
      <c r="CR310" s="55"/>
      <c r="CS310" s="55"/>
      <c r="CT310" s="55"/>
      <c r="CU310" s="55"/>
      <c r="CV310" s="55"/>
      <c r="CW310" s="55"/>
      <c r="CX310" s="55"/>
      <c r="CY310" s="55"/>
      <c r="CZ310" s="55"/>
      <c r="DA310" s="55"/>
      <c r="DB310" s="55"/>
      <c r="DC310" s="55"/>
      <c r="DD310" s="55"/>
      <c r="DE310" s="55"/>
      <c r="DF310" s="55"/>
      <c r="DG310" s="55"/>
      <c r="DH310" s="55"/>
      <c r="DI310" s="55"/>
      <c r="DJ310" s="55"/>
      <c r="DK310" s="55"/>
      <c r="DL310" s="55"/>
      <c r="DM310" s="55"/>
      <c r="DN310" s="55"/>
      <c r="DO310" s="55"/>
      <c r="DP310" s="55"/>
      <c r="DQ310" s="55"/>
      <c r="DR310" s="55"/>
      <c r="DS310" s="55"/>
      <c r="DT310" s="55"/>
      <c r="DU310" s="55"/>
      <c r="DV310" s="55"/>
      <c r="DW310" s="55"/>
      <c r="DX310" s="55"/>
      <c r="DY310" s="55"/>
      <c r="DZ310" s="55"/>
      <c r="EA310" s="55"/>
      <c r="EB310" s="55"/>
      <c r="EC310" s="55"/>
      <c r="ED310" s="55"/>
      <c r="EE310" s="55"/>
      <c r="EF310" s="55"/>
      <c r="EG310" s="55"/>
      <c r="EH310" s="55"/>
      <c r="EI310" s="55"/>
      <c r="EJ310" s="55"/>
      <c r="EK310" s="55"/>
      <c r="EL310" s="55"/>
      <c r="EM310" s="55"/>
      <c r="EN310" s="55"/>
      <c r="EO310" s="55"/>
      <c r="EP310" s="55"/>
      <c r="EQ310" s="55"/>
      <c r="ER310" s="55"/>
      <c r="ES310" s="55"/>
      <c r="ET310" s="55"/>
      <c r="EU310" s="55"/>
      <c r="EV310" s="55"/>
      <c r="EW310" s="55"/>
      <c r="EX310" s="55"/>
      <c r="EY310" s="55"/>
      <c r="EZ310" s="55"/>
      <c r="FA310" s="55"/>
      <c r="FB310" s="55"/>
      <c r="FC310" s="55"/>
      <c r="FD310" s="55"/>
      <c r="FE310" s="55"/>
      <c r="FF310" s="55"/>
      <c r="FG310" s="55"/>
      <c r="FH310" s="55"/>
      <c r="FI310" s="55"/>
      <c r="FJ310" s="55"/>
      <c r="FK310" s="55"/>
      <c r="FL310" s="55"/>
      <c r="FM310" s="55"/>
      <c r="FN310" s="55"/>
      <c r="FO310" s="55"/>
      <c r="FP310" s="55"/>
      <c r="FQ310" s="55"/>
      <c r="FR310" s="55"/>
      <c r="FS310" s="55"/>
      <c r="FT310" s="55"/>
      <c r="FU310" s="55"/>
      <c r="FV310" s="55"/>
      <c r="FW310" s="55"/>
      <c r="FX310" s="55"/>
      <c r="FY310" s="55"/>
      <c r="FZ310" s="55"/>
      <c r="GA310" s="55"/>
      <c r="GB310" s="55"/>
      <c r="GC310" s="55"/>
      <c r="GD310" s="55"/>
      <c r="GE310" s="55"/>
      <c r="GF310" s="55"/>
      <c r="GG310" s="55"/>
      <c r="GH310" s="55"/>
      <c r="GI310" s="55"/>
      <c r="GJ310" s="55"/>
      <c r="GK310" s="55"/>
      <c r="GL310" s="55"/>
      <c r="GM310" s="55"/>
      <c r="GN310" s="55"/>
      <c r="GO310" s="55"/>
      <c r="GP310" s="55"/>
      <c r="GQ310" s="55"/>
      <c r="GR310" s="55"/>
      <c r="GS310" s="55"/>
      <c r="GT310" s="55"/>
      <c r="GU310" s="55"/>
      <c r="GV310" s="55"/>
      <c r="GW310" s="55"/>
      <c r="GX310" s="55"/>
      <c r="GY310" s="55"/>
      <c r="GZ310" s="55"/>
      <c r="HA310" s="55"/>
      <c r="HB310" s="55"/>
      <c r="HC310" s="55"/>
      <c r="HD310" s="55"/>
      <c r="HE310" s="55"/>
      <c r="HF310" s="55"/>
      <c r="HG310" s="55"/>
      <c r="HH310" s="55"/>
      <c r="HI310" s="55"/>
      <c r="HJ310" s="55"/>
      <c r="HK310" s="55"/>
      <c r="HL310" s="55"/>
      <c r="HM310" s="55"/>
      <c r="HN310" s="55"/>
      <c r="HO310" s="55"/>
      <c r="HP310" s="55"/>
      <c r="HQ310" s="55"/>
      <c r="HR310" s="55"/>
      <c r="HS310" s="55"/>
      <c r="HT310" s="55"/>
      <c r="HU310" s="55"/>
      <c r="HV310" s="55"/>
      <c r="HW310" s="55"/>
      <c r="HX310" s="55"/>
      <c r="HY310" s="55"/>
      <c r="HZ310" s="55"/>
      <c r="IA310" s="55"/>
      <c r="IB310" s="55"/>
      <c r="IC310" s="55"/>
      <c r="ID310" s="55"/>
      <c r="IE310" s="55"/>
      <c r="IF310" s="55"/>
      <c r="IG310" s="55"/>
      <c r="IH310" s="55"/>
      <c r="II310" s="55"/>
      <c r="IJ310" s="55"/>
      <c r="IK310" s="55"/>
      <c r="IL310" s="55"/>
      <c r="IM310" s="55"/>
      <c r="IN310" s="55"/>
      <c r="IO310" s="55"/>
      <c r="IP310" s="55"/>
      <c r="IQ310" s="55"/>
      <c r="IR310" s="55"/>
      <c r="IS310" s="55"/>
      <c r="IT310" s="55"/>
      <c r="IU310" s="55"/>
      <c r="IV310" s="55"/>
    </row>
    <row r="311" spans="1:256" ht="12.5">
      <c r="B311" s="65">
        <v>1</v>
      </c>
      <c r="C311" s="66">
        <f>IF(E311="A",4,IF(E311="B",3,IF(E311="C",2,IF(E311="D",1,0))))</f>
        <v>2</v>
      </c>
      <c r="D311" s="76" t="s">
        <v>68</v>
      </c>
      <c r="E311" s="77" t="s">
        <v>90</v>
      </c>
      <c r="F311" s="99" t="s">
        <v>70</v>
      </c>
      <c r="G311" s="78"/>
      <c r="H311" s="96" t="s">
        <v>126</v>
      </c>
      <c r="I311" s="107" t="s">
        <v>1415</v>
      </c>
      <c r="J311" s="81" t="s">
        <v>1056</v>
      </c>
      <c r="K311" s="72"/>
      <c r="L311" s="72"/>
      <c r="M311" s="72"/>
      <c r="N311" s="72"/>
      <c r="O311" s="72"/>
      <c r="P311" s="72"/>
      <c r="Q311" s="833"/>
      <c r="R311" s="102"/>
      <c r="S311" s="73"/>
      <c r="T311" s="102"/>
      <c r="U311" s="103"/>
      <c r="V311" s="104"/>
    </row>
    <row r="312" spans="1:256" ht="12.5">
      <c r="B312" s="65">
        <v>1</v>
      </c>
      <c r="C312" s="66">
        <f>IF(E312="A",1,IF(E312="B",1,0))</f>
        <v>0</v>
      </c>
      <c r="D312" s="99" t="s">
        <v>70</v>
      </c>
      <c r="E312" s="77" t="s">
        <v>90</v>
      </c>
      <c r="F312" s="99" t="s">
        <v>70</v>
      </c>
      <c r="G312" s="78"/>
      <c r="H312" s="96" t="s">
        <v>135</v>
      </c>
      <c r="I312" s="107" t="s">
        <v>1416</v>
      </c>
      <c r="J312" s="81"/>
      <c r="K312" s="72"/>
      <c r="L312" s="72"/>
      <c r="M312" s="72"/>
      <c r="N312" s="72"/>
      <c r="O312" s="72"/>
      <c r="P312" s="72"/>
      <c r="Q312" s="833"/>
      <c r="R312" s="102"/>
      <c r="S312" s="73"/>
      <c r="T312" s="102"/>
      <c r="U312" s="103"/>
      <c r="V312" s="104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</row>
    <row r="313" spans="1:256" ht="12.5">
      <c r="A313" s="810"/>
      <c r="B313" s="65">
        <v>1</v>
      </c>
      <c r="C313" s="66">
        <f>IF(E313="A",1,IF(E313="B",1,0))</f>
        <v>1</v>
      </c>
      <c r="D313" s="248" t="s">
        <v>87</v>
      </c>
      <c r="E313" s="248" t="s">
        <v>87</v>
      </c>
      <c r="F313" s="663" t="s">
        <v>90</v>
      </c>
      <c r="G313" s="78"/>
      <c r="H313" s="96" t="s">
        <v>110</v>
      </c>
      <c r="I313" s="107" t="s">
        <v>1417</v>
      </c>
      <c r="J313" s="81"/>
      <c r="K313" s="72"/>
      <c r="L313" s="72"/>
      <c r="M313" s="72"/>
      <c r="N313" s="72"/>
      <c r="O313" s="72"/>
      <c r="P313" s="72"/>
      <c r="Q313" s="833"/>
      <c r="R313" s="102"/>
      <c r="S313" s="73"/>
      <c r="T313" s="102"/>
      <c r="U313" s="103"/>
      <c r="V313" s="104"/>
    </row>
    <row r="314" spans="1:256" ht="12.5">
      <c r="B314" s="65">
        <v>1</v>
      </c>
      <c r="C314" s="66">
        <f>IF(E314="A",1,IF(E314="B",1,0))</f>
        <v>1</v>
      </c>
      <c r="D314" s="77" t="s">
        <v>90</v>
      </c>
      <c r="E314" s="76" t="s">
        <v>68</v>
      </c>
      <c r="F314" s="77" t="s">
        <v>90</v>
      </c>
      <c r="G314" s="78"/>
      <c r="H314" s="96" t="s">
        <v>140</v>
      </c>
      <c r="I314" s="107" t="s">
        <v>1418</v>
      </c>
      <c r="J314" s="81"/>
      <c r="K314" s="72"/>
      <c r="L314" s="72"/>
      <c r="M314" s="72"/>
      <c r="N314" s="72"/>
      <c r="O314" s="72"/>
      <c r="P314" s="72"/>
      <c r="Q314" s="833"/>
      <c r="R314" s="102"/>
      <c r="S314" s="73"/>
      <c r="T314" s="102"/>
      <c r="U314" s="103"/>
      <c r="V314" s="104"/>
    </row>
    <row r="315" spans="1:256" ht="12.5">
      <c r="A315" s="305"/>
      <c r="B315" s="65">
        <v>1</v>
      </c>
      <c r="C315" s="66">
        <v>2</v>
      </c>
      <c r="D315" s="77" t="s">
        <v>90</v>
      </c>
      <c r="E315" s="77" t="s">
        <v>90</v>
      </c>
      <c r="F315" s="76" t="s">
        <v>87</v>
      </c>
      <c r="G315" s="78"/>
      <c r="H315" s="96" t="s">
        <v>94</v>
      </c>
      <c r="I315" s="107" t="s">
        <v>416</v>
      </c>
      <c r="J315" s="81" t="s">
        <v>7</v>
      </c>
      <c r="K315" s="72"/>
      <c r="L315" s="72"/>
      <c r="M315" s="72"/>
      <c r="N315" s="72"/>
      <c r="O315" s="72"/>
      <c r="P315" s="72"/>
      <c r="Q315" s="833"/>
      <c r="R315" s="102"/>
      <c r="S315" s="73"/>
      <c r="T315" s="102"/>
      <c r="U315" s="103"/>
      <c r="V315" s="104"/>
    </row>
    <row r="316" spans="1:256" ht="12.5">
      <c r="B316" s="65">
        <v>1</v>
      </c>
      <c r="C316" s="66">
        <f>IF(E316="A",1,IF(E316="B",1,0))</f>
        <v>1</v>
      </c>
      <c r="D316" s="76" t="s">
        <v>87</v>
      </c>
      <c r="E316" s="76" t="s">
        <v>87</v>
      </c>
      <c r="F316" s="76" t="s">
        <v>87</v>
      </c>
      <c r="G316" s="78"/>
      <c r="H316" s="96" t="s">
        <v>104</v>
      </c>
      <c r="I316" s="107" t="s">
        <v>1419</v>
      </c>
      <c r="J316" s="81"/>
      <c r="K316" s="72"/>
      <c r="L316" s="72"/>
      <c r="M316" s="72"/>
      <c r="N316" s="72"/>
      <c r="O316" s="72"/>
      <c r="P316" s="72"/>
      <c r="Q316" s="833"/>
      <c r="R316" s="102"/>
      <c r="S316" s="73"/>
      <c r="T316" s="102"/>
      <c r="U316" s="103"/>
      <c r="V316" s="104"/>
    </row>
    <row r="317" spans="1:256" ht="12.5">
      <c r="B317" s="65">
        <v>1</v>
      </c>
      <c r="C317" s="66">
        <f>IF(E317="A",1,IF(E317="B",1,0))</f>
        <v>1</v>
      </c>
      <c r="D317" s="658" t="s">
        <v>68</v>
      </c>
      <c r="E317" s="658" t="s">
        <v>87</v>
      </c>
      <c r="F317" s="658" t="s">
        <v>68</v>
      </c>
      <c r="G317" s="78"/>
      <c r="H317" s="96" t="s">
        <v>101</v>
      </c>
      <c r="I317" s="107" t="s">
        <v>1420</v>
      </c>
      <c r="J317" s="81"/>
      <c r="K317" s="72"/>
      <c r="L317" s="72"/>
      <c r="M317" s="72"/>
      <c r="N317" s="72"/>
      <c r="O317" s="72"/>
      <c r="P317" s="72"/>
      <c r="Q317" s="833"/>
      <c r="R317" s="102"/>
      <c r="S317" s="73"/>
      <c r="T317" s="102"/>
      <c r="U317" s="103"/>
      <c r="V317" s="104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</row>
    <row r="318" spans="1:256" ht="12.5">
      <c r="B318" s="65">
        <v>1</v>
      </c>
      <c r="C318" s="66">
        <f>IF(E318="A",1,IF(E318="B",1,0))</f>
        <v>1</v>
      </c>
      <c r="D318" s="76" t="s">
        <v>87</v>
      </c>
      <c r="E318" s="76" t="s">
        <v>87</v>
      </c>
      <c r="F318" s="76" t="s">
        <v>87</v>
      </c>
      <c r="G318" s="78"/>
      <c r="H318" s="96" t="s">
        <v>139</v>
      </c>
      <c r="I318" s="107" t="s">
        <v>1421</v>
      </c>
      <c r="J318" s="81"/>
      <c r="K318" s="72"/>
      <c r="L318" s="72"/>
      <c r="M318" s="72"/>
      <c r="N318" s="72"/>
      <c r="O318" s="72"/>
      <c r="P318" s="72"/>
      <c r="Q318" s="833"/>
      <c r="R318" s="102"/>
      <c r="S318" s="73"/>
      <c r="T318" s="102"/>
      <c r="U318" s="103"/>
      <c r="V318" s="104"/>
    </row>
    <row r="319" spans="1:256" ht="12.5">
      <c r="B319" s="65">
        <v>1</v>
      </c>
      <c r="C319" s="66">
        <v>4</v>
      </c>
      <c r="D319" s="853" t="s">
        <v>87</v>
      </c>
      <c r="E319" s="853" t="s">
        <v>68</v>
      </c>
      <c r="F319" s="857" t="s">
        <v>90</v>
      </c>
      <c r="G319" s="78"/>
      <c r="H319" s="96" t="s">
        <v>94</v>
      </c>
      <c r="I319" s="107" t="s">
        <v>663</v>
      </c>
      <c r="J319" s="982" t="s">
        <v>17</v>
      </c>
      <c r="K319" s="72"/>
      <c r="L319" s="72"/>
      <c r="M319" s="72"/>
      <c r="N319" s="72"/>
      <c r="O319" s="72"/>
      <c r="P319" s="72"/>
      <c r="Q319" s="833"/>
      <c r="R319" s="102"/>
      <c r="S319" s="73"/>
      <c r="T319" s="102"/>
      <c r="U319" s="103"/>
      <c r="V319" s="104"/>
    </row>
    <row r="320" spans="1:256" ht="12.5">
      <c r="A320" s="305"/>
      <c r="B320" s="65">
        <v>1</v>
      </c>
      <c r="C320" s="66">
        <f>IF(E320="A",1,IF(E320="B",1,0))</f>
        <v>1</v>
      </c>
      <c r="D320" s="656" t="s">
        <v>70</v>
      </c>
      <c r="E320" s="658" t="s">
        <v>68</v>
      </c>
      <c r="F320" s="658" t="s">
        <v>87</v>
      </c>
      <c r="G320" s="78"/>
      <c r="H320" s="96" t="s">
        <v>94</v>
      </c>
      <c r="I320" s="107" t="s">
        <v>1422</v>
      </c>
      <c r="J320" s="81"/>
      <c r="K320" s="72"/>
      <c r="L320" s="72"/>
      <c r="M320" s="72"/>
      <c r="N320" s="72"/>
      <c r="O320" s="72"/>
      <c r="P320" s="72"/>
      <c r="Q320" s="833"/>
      <c r="R320" s="102"/>
      <c r="S320" s="73"/>
      <c r="T320" s="102"/>
      <c r="U320" s="103"/>
      <c r="V320" s="104"/>
    </row>
    <row r="321" spans="1:256" ht="12.5">
      <c r="B321" s="65">
        <v>1</v>
      </c>
      <c r="C321" s="66">
        <f>IF(E321="A",1,IF(E321="B",1,0))</f>
        <v>0</v>
      </c>
      <c r="D321" s="99" t="s">
        <v>70</v>
      </c>
      <c r="E321" s="77" t="s">
        <v>90</v>
      </c>
      <c r="F321" s="76" t="s">
        <v>87</v>
      </c>
      <c r="G321" s="78"/>
      <c r="H321" s="96" t="s">
        <v>126</v>
      </c>
      <c r="I321" s="107" t="s">
        <v>1423</v>
      </c>
      <c r="J321" s="81"/>
      <c r="K321" s="72"/>
      <c r="L321" s="72"/>
      <c r="M321" s="72"/>
      <c r="N321" s="72"/>
      <c r="O321" s="72"/>
      <c r="P321" s="72"/>
      <c r="Q321" s="833"/>
      <c r="R321" s="102"/>
      <c r="S321" s="73"/>
      <c r="T321" s="102"/>
      <c r="U321" s="103"/>
      <c r="V321" s="104"/>
    </row>
    <row r="322" spans="1:256" s="55" customFormat="1" ht="12.5">
      <c r="A322" s="217"/>
      <c r="B322" s="65">
        <v>1</v>
      </c>
      <c r="C322" s="66">
        <f>IF(E322="A",4,IF(E322="B",3,IF(E322="C",2,IF(E322="D",1,0))))</f>
        <v>2</v>
      </c>
      <c r="D322" s="76" t="s">
        <v>68</v>
      </c>
      <c r="E322" s="77" t="s">
        <v>90</v>
      </c>
      <c r="F322" s="77" t="s">
        <v>90</v>
      </c>
      <c r="G322" s="78"/>
      <c r="H322" s="96" t="s">
        <v>116</v>
      </c>
      <c r="I322" s="107" t="s">
        <v>5693</v>
      </c>
      <c r="J322" s="81"/>
      <c r="K322" s="72"/>
      <c r="L322" s="72"/>
      <c r="M322" s="72"/>
      <c r="N322" s="72"/>
      <c r="O322" s="72"/>
      <c r="P322" s="72"/>
      <c r="Q322" s="833"/>
      <c r="R322" s="102"/>
      <c r="S322" s="73"/>
      <c r="T322" s="102"/>
      <c r="U322" s="103"/>
      <c r="V322" s="104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09"/>
      <c r="AG322" s="109"/>
      <c r="AH322" s="109"/>
      <c r="AI322" s="109"/>
      <c r="AJ322" s="109"/>
      <c r="AK322" s="109"/>
      <c r="AL322" s="109"/>
      <c r="AM322" s="109"/>
      <c r="AN322" s="109"/>
      <c r="AO322" s="109"/>
      <c r="AP322" s="109"/>
      <c r="AQ322" s="109"/>
      <c r="AR322" s="109"/>
      <c r="AS322" s="109"/>
      <c r="AT322" s="109"/>
      <c r="AU322" s="109"/>
      <c r="AV322" s="109"/>
      <c r="AW322" s="109"/>
      <c r="AX322" s="109"/>
      <c r="AY322" s="109"/>
      <c r="AZ322" s="109"/>
      <c r="BA322" s="109"/>
      <c r="BB322" s="109"/>
      <c r="BC322" s="109"/>
      <c r="BD322" s="109"/>
      <c r="BE322" s="109"/>
      <c r="BF322" s="109"/>
      <c r="BG322" s="109"/>
      <c r="BH322" s="109"/>
      <c r="BI322" s="109"/>
      <c r="BJ322" s="109"/>
      <c r="BK322" s="109"/>
      <c r="BL322" s="109"/>
      <c r="BM322" s="109"/>
      <c r="BN322" s="109"/>
      <c r="BO322" s="109"/>
      <c r="BP322" s="109"/>
      <c r="BQ322" s="109"/>
      <c r="BR322" s="109"/>
      <c r="BS322" s="109"/>
      <c r="BT322" s="109"/>
      <c r="BU322" s="109"/>
      <c r="BV322" s="109"/>
      <c r="BW322" s="109"/>
      <c r="BX322" s="109"/>
      <c r="BY322" s="109"/>
      <c r="BZ322" s="109"/>
      <c r="CA322" s="109"/>
      <c r="CB322" s="109"/>
      <c r="CC322" s="109"/>
      <c r="CD322" s="109"/>
      <c r="CE322" s="109"/>
      <c r="CF322" s="109"/>
      <c r="CG322" s="109"/>
      <c r="CH322" s="109"/>
      <c r="CI322" s="109"/>
      <c r="CJ322" s="109"/>
      <c r="CK322" s="109"/>
      <c r="CL322" s="109"/>
      <c r="CM322" s="109"/>
      <c r="CN322" s="109"/>
      <c r="CO322" s="109"/>
      <c r="CP322" s="109"/>
      <c r="CQ322" s="109"/>
      <c r="CR322" s="109"/>
      <c r="CS322" s="109"/>
      <c r="CT322" s="109"/>
      <c r="CU322" s="109"/>
      <c r="CV322" s="109"/>
      <c r="CW322" s="109"/>
      <c r="CX322" s="109"/>
      <c r="CY322" s="109"/>
      <c r="CZ322" s="109"/>
      <c r="DA322" s="109"/>
      <c r="DB322" s="109"/>
      <c r="DC322" s="109"/>
      <c r="DD322" s="109"/>
      <c r="DE322" s="109"/>
      <c r="DF322" s="109"/>
      <c r="DG322" s="109"/>
      <c r="DH322" s="109"/>
      <c r="DI322" s="109"/>
      <c r="DJ322" s="109"/>
      <c r="DK322" s="109"/>
      <c r="DL322" s="109"/>
      <c r="DM322" s="109"/>
      <c r="DN322" s="109"/>
      <c r="DO322" s="109"/>
      <c r="DP322" s="109"/>
      <c r="DQ322" s="109"/>
      <c r="DR322" s="109"/>
      <c r="DS322" s="109"/>
      <c r="DT322" s="109"/>
      <c r="DU322" s="109"/>
      <c r="DV322" s="109"/>
      <c r="DW322" s="109"/>
      <c r="DX322" s="109"/>
      <c r="DY322" s="109"/>
      <c r="DZ322" s="109"/>
      <c r="EA322" s="109"/>
      <c r="EB322" s="109"/>
      <c r="EC322" s="109"/>
      <c r="ED322" s="109"/>
      <c r="EE322" s="109"/>
      <c r="EF322" s="109"/>
      <c r="EG322" s="109"/>
      <c r="EH322" s="109"/>
      <c r="EI322" s="109"/>
      <c r="EJ322" s="109"/>
      <c r="EK322" s="109"/>
      <c r="EL322" s="109"/>
      <c r="EM322" s="109"/>
      <c r="EN322" s="109"/>
      <c r="EO322" s="109"/>
      <c r="EP322" s="109"/>
      <c r="EQ322" s="109"/>
      <c r="ER322" s="109"/>
      <c r="ES322" s="109"/>
      <c r="ET322" s="109"/>
      <c r="EU322" s="109"/>
      <c r="EV322" s="109"/>
      <c r="EW322" s="109"/>
      <c r="EX322" s="109"/>
      <c r="EY322" s="109"/>
      <c r="EZ322" s="109"/>
      <c r="FA322" s="109"/>
      <c r="FB322" s="109"/>
      <c r="FC322" s="109"/>
      <c r="FD322" s="109"/>
      <c r="FE322" s="109"/>
      <c r="FF322" s="109"/>
      <c r="FG322" s="109"/>
      <c r="FH322" s="109"/>
      <c r="FI322" s="109"/>
      <c r="FJ322" s="109"/>
      <c r="FK322" s="109"/>
      <c r="FL322" s="109"/>
      <c r="FM322" s="109"/>
      <c r="FN322" s="109"/>
      <c r="FO322" s="109"/>
      <c r="FP322" s="109"/>
      <c r="FQ322" s="109"/>
      <c r="FR322" s="109"/>
      <c r="FS322" s="109"/>
      <c r="FT322" s="109"/>
      <c r="FU322" s="109"/>
      <c r="FV322" s="109"/>
      <c r="FW322" s="109"/>
      <c r="FX322" s="109"/>
      <c r="FY322" s="109"/>
      <c r="FZ322" s="109"/>
      <c r="GA322" s="109"/>
      <c r="GB322" s="109"/>
      <c r="GC322" s="109"/>
      <c r="GD322" s="109"/>
      <c r="GE322" s="109"/>
      <c r="GF322" s="109"/>
      <c r="GG322" s="109"/>
      <c r="GH322" s="109"/>
      <c r="GI322" s="109"/>
      <c r="GJ322" s="109"/>
      <c r="GK322" s="109"/>
      <c r="GL322" s="109"/>
      <c r="GM322" s="109"/>
      <c r="GN322" s="109"/>
      <c r="GO322" s="109"/>
      <c r="GP322" s="109"/>
      <c r="GQ322" s="109"/>
      <c r="GR322" s="109"/>
      <c r="GS322" s="109"/>
      <c r="GT322" s="109"/>
      <c r="GU322" s="109"/>
      <c r="GV322" s="109"/>
      <c r="GW322" s="109"/>
      <c r="GX322" s="109"/>
      <c r="GY322" s="109"/>
      <c r="GZ322" s="109"/>
      <c r="HA322" s="109"/>
      <c r="HB322" s="109"/>
      <c r="HC322" s="109"/>
      <c r="HD322" s="109"/>
      <c r="HE322" s="109"/>
      <c r="HF322" s="109"/>
      <c r="HG322" s="109"/>
      <c r="HH322" s="109"/>
      <c r="HI322" s="109"/>
      <c r="HJ322" s="109"/>
      <c r="HK322" s="109"/>
      <c r="HL322" s="109"/>
      <c r="HM322" s="109"/>
      <c r="HN322" s="109"/>
      <c r="HO322" s="109"/>
      <c r="HP322" s="109"/>
      <c r="HQ322" s="109"/>
      <c r="HR322" s="109"/>
      <c r="HS322" s="109"/>
      <c r="HT322" s="109"/>
      <c r="HU322" s="109"/>
      <c r="HV322" s="109"/>
      <c r="HW322" s="109"/>
      <c r="HX322" s="109"/>
      <c r="HY322" s="109"/>
      <c r="HZ322" s="109"/>
      <c r="IA322" s="109"/>
      <c r="IB322" s="109"/>
      <c r="IC322" s="109"/>
      <c r="ID322" s="109"/>
      <c r="IE322" s="109"/>
      <c r="IF322" s="109"/>
      <c r="IG322" s="109"/>
      <c r="IH322" s="109"/>
      <c r="II322" s="109"/>
      <c r="IJ322" s="109"/>
      <c r="IK322" s="109"/>
      <c r="IL322" s="109"/>
      <c r="IM322" s="109"/>
      <c r="IN322" s="109"/>
      <c r="IO322" s="109"/>
      <c r="IP322" s="109"/>
      <c r="IQ322" s="109"/>
      <c r="IR322" s="109"/>
      <c r="IS322" s="109"/>
      <c r="IT322" s="109"/>
      <c r="IU322" s="109"/>
      <c r="IV322" s="109"/>
    </row>
    <row r="323" spans="1:256" s="320" customFormat="1" ht="12.5">
      <c r="A323" s="217"/>
      <c r="B323" s="65">
        <v>1</v>
      </c>
      <c r="C323" s="66">
        <f>IF(E323="A",1,IF(E323="B",1,0))</f>
        <v>0</v>
      </c>
      <c r="D323" s="76" t="s">
        <v>87</v>
      </c>
      <c r="E323" s="77" t="s">
        <v>90</v>
      </c>
      <c r="F323" s="99" t="s">
        <v>70</v>
      </c>
      <c r="G323" s="78"/>
      <c r="H323" s="96" t="s">
        <v>126</v>
      </c>
      <c r="I323" s="107" t="s">
        <v>1424</v>
      </c>
      <c r="J323" s="81"/>
      <c r="K323" s="72"/>
      <c r="L323" s="72"/>
      <c r="M323" s="72"/>
      <c r="N323" s="72"/>
      <c r="O323" s="72"/>
      <c r="P323" s="72"/>
      <c r="Q323" s="833"/>
      <c r="R323" s="102"/>
      <c r="S323" s="73"/>
      <c r="T323" s="102"/>
      <c r="U323" s="103"/>
      <c r="V323" s="104"/>
      <c r="W323" s="109"/>
      <c r="X323" s="109"/>
      <c r="Y323" s="109"/>
      <c r="Z323" s="109"/>
      <c r="AA323" s="109"/>
      <c r="AB323" s="109"/>
      <c r="AC323" s="109"/>
      <c r="AD323" s="109"/>
      <c r="AE323" s="109"/>
      <c r="AF323" s="109"/>
      <c r="AG323" s="109"/>
      <c r="AH323" s="109"/>
      <c r="AI323" s="109"/>
      <c r="AJ323" s="109"/>
      <c r="AK323" s="109"/>
      <c r="AL323" s="109"/>
      <c r="AM323" s="109"/>
      <c r="AN323" s="109"/>
      <c r="AO323" s="109"/>
      <c r="AP323" s="109"/>
      <c r="AQ323" s="109"/>
      <c r="AR323" s="109"/>
      <c r="AS323" s="109"/>
      <c r="AT323" s="109"/>
      <c r="AU323" s="109"/>
      <c r="AV323" s="109"/>
      <c r="AW323" s="109"/>
      <c r="AX323" s="109"/>
      <c r="AY323" s="109"/>
      <c r="AZ323" s="109"/>
      <c r="BA323" s="109"/>
      <c r="BB323" s="109"/>
      <c r="BC323" s="109"/>
      <c r="BD323" s="109"/>
      <c r="BE323" s="109"/>
      <c r="BF323" s="109"/>
      <c r="BG323" s="109"/>
      <c r="BH323" s="109"/>
      <c r="BI323" s="109"/>
      <c r="BJ323" s="109"/>
      <c r="BK323" s="109"/>
      <c r="BL323" s="109"/>
      <c r="BM323" s="109"/>
      <c r="BN323" s="109"/>
      <c r="BO323" s="109"/>
      <c r="BP323" s="109"/>
      <c r="BQ323" s="109"/>
      <c r="BR323" s="109"/>
      <c r="BS323" s="109"/>
      <c r="BT323" s="109"/>
      <c r="BU323" s="109"/>
      <c r="BV323" s="109"/>
      <c r="BW323" s="109"/>
      <c r="BX323" s="109"/>
      <c r="BY323" s="109"/>
      <c r="BZ323" s="109"/>
      <c r="CA323" s="109"/>
      <c r="CB323" s="109"/>
      <c r="CC323" s="109"/>
      <c r="CD323" s="109"/>
      <c r="CE323" s="109"/>
      <c r="CF323" s="109"/>
      <c r="CG323" s="109"/>
      <c r="CH323" s="109"/>
      <c r="CI323" s="109"/>
      <c r="CJ323" s="109"/>
      <c r="CK323" s="109"/>
      <c r="CL323" s="109"/>
      <c r="CM323" s="109"/>
      <c r="CN323" s="109"/>
      <c r="CO323" s="109"/>
      <c r="CP323" s="109"/>
      <c r="CQ323" s="109"/>
      <c r="CR323" s="109"/>
      <c r="CS323" s="109"/>
      <c r="CT323" s="109"/>
      <c r="CU323" s="109"/>
      <c r="CV323" s="109"/>
      <c r="CW323" s="109"/>
      <c r="CX323" s="109"/>
      <c r="CY323" s="109"/>
      <c r="CZ323" s="109"/>
      <c r="DA323" s="109"/>
      <c r="DB323" s="109"/>
      <c r="DC323" s="109"/>
      <c r="DD323" s="109"/>
      <c r="DE323" s="109"/>
      <c r="DF323" s="109"/>
      <c r="DG323" s="109"/>
      <c r="DH323" s="109"/>
      <c r="DI323" s="109"/>
      <c r="DJ323" s="109"/>
      <c r="DK323" s="109"/>
      <c r="DL323" s="109"/>
      <c r="DM323" s="109"/>
      <c r="DN323" s="109"/>
      <c r="DO323" s="109"/>
      <c r="DP323" s="109"/>
      <c r="DQ323" s="109"/>
      <c r="DR323" s="109"/>
      <c r="DS323" s="109"/>
      <c r="DT323" s="109"/>
      <c r="DU323" s="109"/>
      <c r="DV323" s="109"/>
      <c r="DW323" s="109"/>
      <c r="DX323" s="109"/>
      <c r="DY323" s="109"/>
      <c r="DZ323" s="109"/>
      <c r="EA323" s="109"/>
      <c r="EB323" s="109"/>
      <c r="EC323" s="109"/>
      <c r="ED323" s="109"/>
      <c r="EE323" s="109"/>
      <c r="EF323" s="109"/>
      <c r="EG323" s="109"/>
      <c r="EH323" s="109"/>
      <c r="EI323" s="109"/>
      <c r="EJ323" s="109"/>
      <c r="EK323" s="109"/>
      <c r="EL323" s="109"/>
      <c r="EM323" s="109"/>
      <c r="EN323" s="109"/>
      <c r="EO323" s="109"/>
      <c r="EP323" s="109"/>
      <c r="EQ323" s="109"/>
      <c r="ER323" s="109"/>
      <c r="ES323" s="109"/>
      <c r="ET323" s="109"/>
      <c r="EU323" s="109"/>
      <c r="EV323" s="109"/>
      <c r="EW323" s="109"/>
      <c r="EX323" s="109"/>
      <c r="EY323" s="109"/>
      <c r="EZ323" s="109"/>
      <c r="FA323" s="109"/>
      <c r="FB323" s="109"/>
      <c r="FC323" s="109"/>
      <c r="FD323" s="109"/>
      <c r="FE323" s="109"/>
      <c r="FF323" s="109"/>
      <c r="FG323" s="109"/>
      <c r="FH323" s="109"/>
      <c r="FI323" s="109"/>
      <c r="FJ323" s="109"/>
      <c r="FK323" s="109"/>
      <c r="FL323" s="109"/>
      <c r="FM323" s="109"/>
      <c r="FN323" s="109"/>
      <c r="FO323" s="109"/>
      <c r="FP323" s="109"/>
      <c r="FQ323" s="109"/>
      <c r="FR323" s="109"/>
      <c r="FS323" s="109"/>
      <c r="FT323" s="109"/>
      <c r="FU323" s="109"/>
      <c r="FV323" s="109"/>
      <c r="FW323" s="109"/>
      <c r="FX323" s="109"/>
      <c r="FY323" s="109"/>
      <c r="FZ323" s="109"/>
      <c r="GA323" s="109"/>
      <c r="GB323" s="109"/>
      <c r="GC323" s="109"/>
      <c r="GD323" s="109"/>
      <c r="GE323" s="109"/>
      <c r="GF323" s="109"/>
      <c r="GG323" s="109"/>
      <c r="GH323" s="109"/>
      <c r="GI323" s="109"/>
      <c r="GJ323" s="109"/>
      <c r="GK323" s="109"/>
      <c r="GL323" s="109"/>
      <c r="GM323" s="109"/>
      <c r="GN323" s="109"/>
      <c r="GO323" s="109"/>
      <c r="GP323" s="109"/>
      <c r="GQ323" s="109"/>
      <c r="GR323" s="109"/>
      <c r="GS323" s="109"/>
      <c r="GT323" s="109"/>
      <c r="GU323" s="109"/>
      <c r="GV323" s="109"/>
      <c r="GW323" s="109"/>
      <c r="GX323" s="109"/>
      <c r="GY323" s="109"/>
      <c r="GZ323" s="109"/>
      <c r="HA323" s="109"/>
      <c r="HB323" s="109"/>
      <c r="HC323" s="109"/>
      <c r="HD323" s="109"/>
      <c r="HE323" s="109"/>
      <c r="HF323" s="109"/>
      <c r="HG323" s="109"/>
      <c r="HH323" s="109"/>
      <c r="HI323" s="109"/>
      <c r="HJ323" s="109"/>
      <c r="HK323" s="109"/>
      <c r="HL323" s="109"/>
      <c r="HM323" s="109"/>
      <c r="HN323" s="109"/>
      <c r="HO323" s="109"/>
      <c r="HP323" s="109"/>
      <c r="HQ323" s="109"/>
      <c r="HR323" s="109"/>
      <c r="HS323" s="109"/>
      <c r="HT323" s="109"/>
      <c r="HU323" s="109"/>
      <c r="HV323" s="109"/>
      <c r="HW323" s="109"/>
      <c r="HX323" s="109"/>
      <c r="HY323" s="109"/>
      <c r="HZ323" s="109"/>
      <c r="IA323" s="109"/>
      <c r="IB323" s="109"/>
      <c r="IC323" s="109"/>
      <c r="ID323" s="109"/>
      <c r="IE323" s="109"/>
      <c r="IF323" s="109"/>
      <c r="IG323" s="109"/>
      <c r="IH323" s="109"/>
      <c r="II323" s="109"/>
      <c r="IJ323" s="109"/>
      <c r="IK323" s="109"/>
      <c r="IL323" s="109"/>
      <c r="IM323" s="109"/>
      <c r="IN323" s="109"/>
      <c r="IO323" s="109"/>
      <c r="IP323" s="109"/>
      <c r="IQ323" s="109"/>
      <c r="IR323" s="109"/>
      <c r="IS323" s="109"/>
      <c r="IT323" s="109"/>
      <c r="IU323" s="109"/>
      <c r="IV323" s="109"/>
    </row>
    <row r="324" spans="1:256" ht="12.5">
      <c r="B324" s="65">
        <v>1</v>
      </c>
      <c r="C324" s="66">
        <v>1</v>
      </c>
      <c r="D324" s="76" t="s">
        <v>68</v>
      </c>
      <c r="E324" s="99" t="s">
        <v>70</v>
      </c>
      <c r="F324" s="76" t="s">
        <v>87</v>
      </c>
      <c r="G324" s="78"/>
      <c r="H324" s="100" t="s">
        <v>129</v>
      </c>
      <c r="I324" s="101" t="s">
        <v>5694</v>
      </c>
      <c r="J324" s="81" t="s">
        <v>17</v>
      </c>
      <c r="K324" s="72"/>
      <c r="L324" s="72"/>
      <c r="M324" s="72"/>
      <c r="N324" s="72"/>
      <c r="O324" s="72"/>
      <c r="P324" s="72"/>
      <c r="Q324" s="833"/>
      <c r="R324" s="102"/>
      <c r="S324" s="73"/>
      <c r="T324" s="102"/>
      <c r="U324" s="103"/>
      <c r="V324" s="104"/>
    </row>
    <row r="325" spans="1:256" ht="12.5">
      <c r="B325" s="65">
        <v>1</v>
      </c>
      <c r="C325" s="66">
        <f>IF(E325="A",1,IF(E325="B",1,0))</f>
        <v>1</v>
      </c>
      <c r="D325" s="658" t="s">
        <v>87</v>
      </c>
      <c r="E325" s="658" t="s">
        <v>68</v>
      </c>
      <c r="F325" s="656" t="s">
        <v>99</v>
      </c>
      <c r="G325" s="78"/>
      <c r="H325" s="96" t="s">
        <v>110</v>
      </c>
      <c r="I325" s="107" t="s">
        <v>1425</v>
      </c>
      <c r="J325" s="81"/>
      <c r="K325" s="72"/>
      <c r="L325" s="72"/>
      <c r="M325" s="72"/>
      <c r="N325" s="72"/>
      <c r="O325" s="72"/>
      <c r="P325" s="72"/>
      <c r="Q325" s="833"/>
      <c r="R325" s="102"/>
      <c r="S325" s="73"/>
      <c r="T325" s="102"/>
      <c r="U325" s="103"/>
      <c r="V325" s="104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</row>
    <row r="326" spans="1:256" ht="12.5">
      <c r="B326" s="65">
        <v>1</v>
      </c>
      <c r="C326" s="66">
        <f>IF(E326="A",1,IF(E326="B",1,0))</f>
        <v>1</v>
      </c>
      <c r="D326" s="248" t="s">
        <v>87</v>
      </c>
      <c r="E326" s="248" t="s">
        <v>68</v>
      </c>
      <c r="F326" s="248" t="s">
        <v>87</v>
      </c>
      <c r="G326" s="78"/>
      <c r="H326" s="96" t="s">
        <v>148</v>
      </c>
      <c r="I326" s="107" t="s">
        <v>1426</v>
      </c>
      <c r="J326" s="81"/>
      <c r="K326" s="72"/>
      <c r="L326" s="72"/>
      <c r="M326" s="72"/>
      <c r="N326" s="72"/>
      <c r="O326" s="72"/>
      <c r="P326" s="72"/>
      <c r="Q326" s="833"/>
      <c r="R326" s="102"/>
      <c r="S326" s="73"/>
      <c r="T326" s="102"/>
      <c r="U326" s="103"/>
      <c r="V326" s="104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BT326" s="55"/>
      <c r="BU326" s="55"/>
      <c r="BV326" s="55"/>
      <c r="BW326" s="55"/>
      <c r="BX326" s="55"/>
      <c r="BY326" s="55"/>
      <c r="BZ326" s="55"/>
      <c r="CA326" s="55"/>
      <c r="CB326" s="55"/>
      <c r="CC326" s="55"/>
      <c r="CD326" s="55"/>
      <c r="CE326" s="55"/>
      <c r="CF326" s="55"/>
      <c r="CG326" s="55"/>
      <c r="CH326" s="55"/>
      <c r="CI326" s="55"/>
      <c r="CJ326" s="55"/>
      <c r="CK326" s="55"/>
      <c r="CL326" s="55"/>
      <c r="CM326" s="55"/>
      <c r="CN326" s="55"/>
      <c r="CO326" s="55"/>
      <c r="CP326" s="55"/>
      <c r="CQ326" s="55"/>
      <c r="CR326" s="55"/>
      <c r="CS326" s="55"/>
      <c r="CT326" s="55"/>
      <c r="CU326" s="55"/>
      <c r="CV326" s="55"/>
      <c r="CW326" s="55"/>
      <c r="CX326" s="55"/>
      <c r="CY326" s="55"/>
      <c r="CZ326" s="55"/>
      <c r="DA326" s="55"/>
      <c r="DB326" s="55"/>
      <c r="DC326" s="55"/>
      <c r="DD326" s="55"/>
      <c r="DE326" s="55"/>
      <c r="DF326" s="55"/>
      <c r="DG326" s="55"/>
      <c r="DH326" s="55"/>
      <c r="DI326" s="55"/>
      <c r="DJ326" s="55"/>
      <c r="DK326" s="55"/>
      <c r="DL326" s="55"/>
      <c r="DM326" s="55"/>
      <c r="DN326" s="55"/>
      <c r="DO326" s="55"/>
      <c r="DP326" s="55"/>
      <c r="DQ326" s="55"/>
      <c r="DR326" s="55"/>
      <c r="DS326" s="55"/>
      <c r="DT326" s="55"/>
      <c r="DU326" s="55"/>
      <c r="DV326" s="55"/>
      <c r="DW326" s="55"/>
      <c r="DX326" s="55"/>
      <c r="DY326" s="55"/>
      <c r="DZ326" s="55"/>
      <c r="EA326" s="55"/>
      <c r="EB326" s="55"/>
      <c r="EC326" s="55"/>
      <c r="ED326" s="55"/>
      <c r="EE326" s="55"/>
      <c r="EF326" s="55"/>
      <c r="EG326" s="55"/>
      <c r="EH326" s="55"/>
      <c r="EI326" s="55"/>
      <c r="EJ326" s="55"/>
      <c r="EK326" s="55"/>
      <c r="EL326" s="55"/>
      <c r="EM326" s="55"/>
      <c r="EN326" s="55"/>
      <c r="EO326" s="55"/>
      <c r="EP326" s="55"/>
      <c r="EQ326" s="55"/>
      <c r="ER326" s="55"/>
      <c r="ES326" s="55"/>
      <c r="ET326" s="55"/>
      <c r="EU326" s="55"/>
      <c r="EV326" s="55"/>
      <c r="EW326" s="55"/>
      <c r="EX326" s="55"/>
      <c r="EY326" s="55"/>
      <c r="EZ326" s="55"/>
      <c r="FA326" s="55"/>
      <c r="FB326" s="55"/>
      <c r="FC326" s="55"/>
      <c r="FD326" s="55"/>
      <c r="FE326" s="55"/>
      <c r="FF326" s="55"/>
      <c r="FG326" s="55"/>
      <c r="FH326" s="55"/>
      <c r="FI326" s="55"/>
      <c r="FJ326" s="55"/>
      <c r="FK326" s="55"/>
      <c r="FL326" s="55"/>
      <c r="FM326" s="55"/>
      <c r="FN326" s="55"/>
      <c r="FO326" s="55"/>
      <c r="FP326" s="55"/>
      <c r="FQ326" s="55"/>
      <c r="FR326" s="55"/>
      <c r="FS326" s="55"/>
      <c r="FT326" s="55"/>
      <c r="FU326" s="55"/>
      <c r="FV326" s="55"/>
      <c r="FW326" s="55"/>
      <c r="FX326" s="55"/>
      <c r="FY326" s="55"/>
      <c r="FZ326" s="55"/>
      <c r="GA326" s="55"/>
      <c r="GB326" s="55"/>
      <c r="GC326" s="55"/>
      <c r="GD326" s="55"/>
      <c r="GE326" s="55"/>
      <c r="GF326" s="55"/>
      <c r="GG326" s="55"/>
      <c r="GH326" s="55"/>
      <c r="GI326" s="55"/>
      <c r="GJ326" s="55"/>
      <c r="GK326" s="55"/>
      <c r="GL326" s="55"/>
      <c r="GM326" s="55"/>
      <c r="GN326" s="55"/>
      <c r="GO326" s="55"/>
      <c r="GP326" s="55"/>
      <c r="GQ326" s="55"/>
      <c r="GR326" s="55"/>
      <c r="GS326" s="55"/>
      <c r="GT326" s="55"/>
      <c r="GU326" s="55"/>
      <c r="GV326" s="55"/>
      <c r="GW326" s="55"/>
      <c r="GX326" s="55"/>
      <c r="GY326" s="55"/>
      <c r="GZ326" s="55"/>
      <c r="HA326" s="55"/>
      <c r="HB326" s="55"/>
      <c r="HC326" s="55"/>
      <c r="HD326" s="55"/>
      <c r="HE326" s="55"/>
      <c r="HF326" s="55"/>
      <c r="HG326" s="55"/>
      <c r="HH326" s="55"/>
      <c r="HI326" s="55"/>
      <c r="HJ326" s="55"/>
      <c r="HK326" s="55"/>
      <c r="HL326" s="55"/>
      <c r="HM326" s="55"/>
      <c r="HN326" s="55"/>
      <c r="HO326" s="55"/>
      <c r="HP326" s="55"/>
      <c r="HQ326" s="55"/>
      <c r="HR326" s="55"/>
      <c r="HS326" s="55"/>
      <c r="HT326" s="55"/>
      <c r="HU326" s="55"/>
      <c r="HV326" s="55"/>
      <c r="HW326" s="55"/>
      <c r="HX326" s="55"/>
      <c r="HY326" s="55"/>
      <c r="HZ326" s="55"/>
      <c r="IA326" s="55"/>
      <c r="IB326" s="55"/>
      <c r="IC326" s="55"/>
      <c r="ID326" s="55"/>
      <c r="IE326" s="55"/>
      <c r="IF326" s="55"/>
      <c r="IG326" s="55"/>
      <c r="IH326" s="55"/>
      <c r="II326" s="55"/>
      <c r="IJ326" s="55"/>
      <c r="IK326" s="55"/>
      <c r="IL326" s="55"/>
      <c r="IM326" s="55"/>
      <c r="IN326" s="55"/>
      <c r="IO326" s="55"/>
      <c r="IP326" s="55"/>
      <c r="IQ326" s="55"/>
      <c r="IR326" s="55"/>
      <c r="IS326" s="55"/>
      <c r="IT326" s="55"/>
      <c r="IU326" s="55"/>
      <c r="IV326" s="55"/>
    </row>
    <row r="327" spans="1:256" ht="12.5">
      <c r="B327" s="65">
        <v>1</v>
      </c>
      <c r="C327" s="66">
        <f>IF(E327="A",1,IF(E327="B",1,0))</f>
        <v>0</v>
      </c>
      <c r="D327" s="659" t="s">
        <v>90</v>
      </c>
      <c r="E327" s="659" t="s">
        <v>90</v>
      </c>
      <c r="F327" s="659" t="s">
        <v>90</v>
      </c>
      <c r="G327" s="78"/>
      <c r="H327" s="96" t="s">
        <v>197</v>
      </c>
      <c r="I327" s="107" t="s">
        <v>1427</v>
      </c>
      <c r="J327" s="81"/>
      <c r="K327" s="72"/>
      <c r="L327" s="72"/>
      <c r="M327" s="72"/>
      <c r="N327" s="72"/>
      <c r="O327" s="72"/>
      <c r="P327" s="72"/>
      <c r="Q327" s="833"/>
      <c r="R327" s="102"/>
      <c r="S327" s="73"/>
      <c r="T327" s="102"/>
      <c r="U327" s="103"/>
      <c r="V327" s="104"/>
    </row>
    <row r="328" spans="1:256" ht="12.5">
      <c r="B328" s="65">
        <v>1</v>
      </c>
      <c r="C328" s="66">
        <f>IF(E328="A",1,IF(E328="B",1,0))</f>
        <v>1</v>
      </c>
      <c r="D328" s="659" t="s">
        <v>90</v>
      </c>
      <c r="E328" s="658" t="s">
        <v>87</v>
      </c>
      <c r="F328" s="656" t="s">
        <v>70</v>
      </c>
      <c r="G328" s="78"/>
      <c r="H328" s="96" t="s">
        <v>88</v>
      </c>
      <c r="I328" s="107" t="s">
        <v>1428</v>
      </c>
      <c r="J328" s="81"/>
      <c r="K328" s="72"/>
      <c r="L328" s="72"/>
      <c r="M328" s="72"/>
      <c r="N328" s="72"/>
      <c r="O328" s="72"/>
      <c r="P328" s="72"/>
      <c r="Q328" s="833"/>
      <c r="R328" s="102"/>
      <c r="S328" s="73"/>
      <c r="T328" s="102"/>
      <c r="U328" s="103"/>
      <c r="V328" s="104"/>
    </row>
    <row r="329" spans="1:256" ht="12.5">
      <c r="B329" s="65">
        <v>1</v>
      </c>
      <c r="C329" s="66">
        <f>IF(E329="A",4,IF(E329="B",3,IF(E329="C",2,IF(E329="D",1,0))))</f>
        <v>3</v>
      </c>
      <c r="D329" s="76" t="s">
        <v>87</v>
      </c>
      <c r="E329" s="76" t="s">
        <v>87</v>
      </c>
      <c r="F329" s="76" t="s">
        <v>87</v>
      </c>
      <c r="G329" s="78"/>
      <c r="H329" s="96" t="s">
        <v>119</v>
      </c>
      <c r="I329" s="107" t="s">
        <v>879</v>
      </c>
      <c r="J329" s="81" t="s">
        <v>7</v>
      </c>
      <c r="K329" s="72"/>
      <c r="L329" s="72"/>
      <c r="M329" s="72"/>
      <c r="N329" s="72"/>
      <c r="O329" s="72"/>
      <c r="P329" s="72"/>
      <c r="Q329" s="833"/>
      <c r="R329" s="102"/>
      <c r="S329" s="73"/>
      <c r="T329" s="102"/>
      <c r="U329" s="103"/>
      <c r="V329" s="104"/>
    </row>
    <row r="330" spans="1:256" ht="12.5">
      <c r="B330" s="65">
        <v>1</v>
      </c>
      <c r="C330" s="75">
        <f>IF(E330="A",4,IF(E330="B",3,IF(E330="C",2,IF(E330="D",1,0))))</f>
        <v>3</v>
      </c>
      <c r="D330" s="76" t="s">
        <v>87</v>
      </c>
      <c r="E330" s="76" t="s">
        <v>87</v>
      </c>
      <c r="F330" s="76" t="s">
        <v>87</v>
      </c>
      <c r="G330" s="78"/>
      <c r="H330" s="79" t="s">
        <v>122</v>
      </c>
      <c r="I330" s="80" t="s">
        <v>879</v>
      </c>
      <c r="J330" s="81" t="s">
        <v>7</v>
      </c>
      <c r="K330" s="72"/>
      <c r="L330" s="72"/>
      <c r="M330" s="72"/>
      <c r="N330" s="72"/>
      <c r="O330" s="72"/>
      <c r="P330" s="72"/>
      <c r="Q330" s="833"/>
      <c r="R330" s="102"/>
      <c r="S330" s="73"/>
      <c r="T330" s="102"/>
      <c r="U330" s="103"/>
      <c r="V330" s="104"/>
    </row>
    <row r="331" spans="1:256" ht="12.5">
      <c r="B331" s="65">
        <v>1</v>
      </c>
      <c r="C331" s="66">
        <f>IF(E331="A",1,IF(E331="B",1,0))</f>
        <v>0</v>
      </c>
      <c r="D331" s="658" t="s">
        <v>87</v>
      </c>
      <c r="E331" s="656" t="s">
        <v>70</v>
      </c>
      <c r="F331" s="658" t="s">
        <v>68</v>
      </c>
      <c r="G331" s="78"/>
      <c r="H331" s="96" t="s">
        <v>94</v>
      </c>
      <c r="I331" s="107" t="s">
        <v>1429</v>
      </c>
      <c r="J331" s="81"/>
      <c r="K331" s="72"/>
      <c r="L331" s="72"/>
      <c r="M331" s="72"/>
      <c r="N331" s="72"/>
      <c r="O331" s="72"/>
      <c r="P331" s="72"/>
      <c r="Q331" s="833"/>
      <c r="R331" s="102"/>
      <c r="S331" s="73"/>
      <c r="T331" s="102"/>
      <c r="U331" s="103"/>
      <c r="V331" s="104"/>
    </row>
    <row r="332" spans="1:256" ht="12.5">
      <c r="B332" s="65">
        <v>1</v>
      </c>
      <c r="C332" s="66">
        <f>IF(E332="A",4,IF(E332="B",3,IF(E332="C",2,IF(E332="D",1,0))))</f>
        <v>1</v>
      </c>
      <c r="D332" s="76" t="s">
        <v>87</v>
      </c>
      <c r="E332" s="99" t="s">
        <v>70</v>
      </c>
      <c r="F332" s="76" t="s">
        <v>68</v>
      </c>
      <c r="G332" s="78"/>
      <c r="H332" s="96" t="s">
        <v>116</v>
      </c>
      <c r="I332" s="107" t="s">
        <v>1430</v>
      </c>
      <c r="J332" s="81"/>
      <c r="K332" s="72"/>
      <c r="L332" s="72"/>
      <c r="M332" s="72"/>
      <c r="N332" s="72"/>
      <c r="O332" s="72"/>
      <c r="P332" s="72"/>
      <c r="Q332" s="833"/>
      <c r="R332" s="102"/>
      <c r="S332" s="73"/>
      <c r="T332" s="102"/>
      <c r="U332" s="103"/>
      <c r="V332" s="104"/>
    </row>
    <row r="333" spans="1:256" ht="12.5">
      <c r="B333" s="65">
        <v>1</v>
      </c>
      <c r="C333" s="66">
        <f t="shared" ref="C333:C341" si="12">IF(E333="A",1,IF(E333="B",1,0))</f>
        <v>0</v>
      </c>
      <c r="D333" s="77" t="s">
        <v>90</v>
      </c>
      <c r="E333" s="77" t="s">
        <v>90</v>
      </c>
      <c r="F333" s="99" t="s">
        <v>99</v>
      </c>
      <c r="G333" s="78"/>
      <c r="H333" s="96" t="s">
        <v>88</v>
      </c>
      <c r="I333" s="107" t="s">
        <v>1431</v>
      </c>
      <c r="J333" s="81"/>
      <c r="K333" s="72"/>
      <c r="L333" s="72"/>
      <c r="M333" s="72"/>
      <c r="N333" s="72"/>
      <c r="O333" s="72"/>
      <c r="P333" s="72"/>
      <c r="Q333" s="833"/>
      <c r="R333" s="102"/>
      <c r="S333" s="73"/>
      <c r="T333" s="102"/>
      <c r="U333" s="103"/>
      <c r="V333" s="104"/>
    </row>
    <row r="334" spans="1:256" s="55" customFormat="1" ht="12.5">
      <c r="A334" s="217"/>
      <c r="B334" s="65">
        <v>1</v>
      </c>
      <c r="C334" s="66">
        <f t="shared" si="12"/>
        <v>0</v>
      </c>
      <c r="D334" s="857" t="s">
        <v>90</v>
      </c>
      <c r="E334" s="857" t="s">
        <v>90</v>
      </c>
      <c r="F334" s="852" t="s">
        <v>99</v>
      </c>
      <c r="G334" s="78"/>
      <c r="H334" s="100" t="s">
        <v>119</v>
      </c>
      <c r="I334" s="101" t="s">
        <v>6267</v>
      </c>
      <c r="J334" s="81"/>
      <c r="K334" s="72"/>
      <c r="L334" s="72"/>
      <c r="M334" s="72"/>
      <c r="N334" s="72"/>
      <c r="O334" s="72"/>
      <c r="P334" s="72"/>
      <c r="Q334" s="833"/>
      <c r="R334" s="102"/>
      <c r="S334" s="73"/>
      <c r="T334" s="116"/>
      <c r="U334" s="73"/>
      <c r="V334" s="110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  <c r="AH334" s="109"/>
      <c r="AI334" s="109"/>
      <c r="AJ334" s="109"/>
      <c r="AK334" s="109"/>
      <c r="AL334" s="109"/>
      <c r="AM334" s="109"/>
      <c r="AN334" s="109"/>
      <c r="AO334" s="109"/>
      <c r="AP334" s="109"/>
      <c r="AQ334" s="109"/>
      <c r="AR334" s="109"/>
      <c r="AS334" s="109"/>
      <c r="AT334" s="109"/>
      <c r="AU334" s="109"/>
      <c r="AV334" s="109"/>
      <c r="AW334" s="109"/>
      <c r="AX334" s="109"/>
      <c r="AY334" s="109"/>
      <c r="AZ334" s="109"/>
      <c r="BA334" s="109"/>
      <c r="BB334" s="109"/>
      <c r="BC334" s="109"/>
      <c r="BD334" s="109"/>
      <c r="BE334" s="109"/>
      <c r="BF334" s="109"/>
      <c r="BG334" s="109"/>
      <c r="BH334" s="109"/>
      <c r="BI334" s="109"/>
      <c r="BJ334" s="109"/>
      <c r="BK334" s="109"/>
      <c r="BL334" s="109"/>
      <c r="BM334" s="109"/>
      <c r="BN334" s="109"/>
      <c r="BO334" s="109"/>
      <c r="BP334" s="109"/>
      <c r="BQ334" s="109"/>
      <c r="BR334" s="109"/>
      <c r="BS334" s="109"/>
      <c r="BT334" s="109"/>
      <c r="BU334" s="109"/>
      <c r="BV334" s="109"/>
      <c r="BW334" s="109"/>
      <c r="BX334" s="109"/>
      <c r="BY334" s="109"/>
      <c r="BZ334" s="109"/>
      <c r="CA334" s="109"/>
      <c r="CB334" s="109"/>
      <c r="CC334" s="109"/>
      <c r="CD334" s="109"/>
      <c r="CE334" s="109"/>
      <c r="CF334" s="109"/>
      <c r="CG334" s="109"/>
      <c r="CH334" s="109"/>
      <c r="CI334" s="109"/>
      <c r="CJ334" s="109"/>
      <c r="CK334" s="109"/>
      <c r="CL334" s="109"/>
      <c r="CM334" s="109"/>
      <c r="CN334" s="109"/>
      <c r="CO334" s="109"/>
      <c r="CP334" s="109"/>
      <c r="CQ334" s="109"/>
      <c r="CR334" s="109"/>
      <c r="CS334" s="109"/>
      <c r="CT334" s="109"/>
      <c r="CU334" s="109"/>
      <c r="CV334" s="109"/>
      <c r="CW334" s="109"/>
      <c r="CX334" s="109"/>
      <c r="CY334" s="109"/>
      <c r="CZ334" s="109"/>
      <c r="DA334" s="109"/>
      <c r="DB334" s="109"/>
      <c r="DC334" s="109"/>
      <c r="DD334" s="109"/>
      <c r="DE334" s="109"/>
      <c r="DF334" s="109"/>
      <c r="DG334" s="109"/>
      <c r="DH334" s="109"/>
      <c r="DI334" s="109"/>
      <c r="DJ334" s="109"/>
      <c r="DK334" s="109"/>
      <c r="DL334" s="109"/>
      <c r="DM334" s="109"/>
      <c r="DN334" s="109"/>
      <c r="DO334" s="109"/>
      <c r="DP334" s="109"/>
      <c r="DQ334" s="109"/>
      <c r="DR334" s="109"/>
      <c r="DS334" s="109"/>
      <c r="DT334" s="109"/>
      <c r="DU334" s="109"/>
      <c r="DV334" s="109"/>
      <c r="DW334" s="109"/>
      <c r="DX334" s="109"/>
      <c r="DY334" s="109"/>
      <c r="DZ334" s="109"/>
      <c r="EA334" s="109"/>
      <c r="EB334" s="109"/>
      <c r="EC334" s="109"/>
      <c r="ED334" s="109"/>
      <c r="EE334" s="109"/>
      <c r="EF334" s="109"/>
      <c r="EG334" s="109"/>
      <c r="EH334" s="109"/>
      <c r="EI334" s="109"/>
      <c r="EJ334" s="109"/>
      <c r="EK334" s="109"/>
      <c r="EL334" s="109"/>
      <c r="EM334" s="109"/>
      <c r="EN334" s="109"/>
      <c r="EO334" s="109"/>
      <c r="EP334" s="109"/>
      <c r="EQ334" s="109"/>
      <c r="ER334" s="109"/>
      <c r="ES334" s="109"/>
      <c r="ET334" s="109"/>
      <c r="EU334" s="109"/>
      <c r="EV334" s="109"/>
      <c r="EW334" s="109"/>
      <c r="EX334" s="109"/>
      <c r="EY334" s="109"/>
      <c r="EZ334" s="109"/>
      <c r="FA334" s="109"/>
      <c r="FB334" s="109"/>
      <c r="FC334" s="109"/>
      <c r="FD334" s="109"/>
      <c r="FE334" s="109"/>
      <c r="FF334" s="109"/>
      <c r="FG334" s="109"/>
      <c r="FH334" s="109"/>
      <c r="FI334" s="109"/>
      <c r="FJ334" s="109"/>
      <c r="FK334" s="109"/>
      <c r="FL334" s="109"/>
      <c r="FM334" s="109"/>
      <c r="FN334" s="109"/>
      <c r="FO334" s="109"/>
      <c r="FP334" s="109"/>
      <c r="FQ334" s="109"/>
      <c r="FR334" s="109"/>
      <c r="FS334" s="109"/>
      <c r="FT334" s="109"/>
      <c r="FU334" s="109"/>
      <c r="FV334" s="109"/>
      <c r="FW334" s="109"/>
      <c r="FX334" s="109"/>
      <c r="FY334" s="109"/>
      <c r="FZ334" s="109"/>
      <c r="GA334" s="109"/>
      <c r="GB334" s="109"/>
      <c r="GC334" s="109"/>
      <c r="GD334" s="109"/>
      <c r="GE334" s="109"/>
      <c r="GF334" s="109"/>
      <c r="GG334" s="109"/>
      <c r="GH334" s="109"/>
      <c r="GI334" s="109"/>
      <c r="GJ334" s="109"/>
      <c r="GK334" s="109"/>
      <c r="GL334" s="109"/>
      <c r="GM334" s="109"/>
      <c r="GN334" s="109"/>
      <c r="GO334" s="109"/>
      <c r="GP334" s="109"/>
      <c r="GQ334" s="109"/>
      <c r="GR334" s="109"/>
      <c r="GS334" s="109"/>
      <c r="GT334" s="109"/>
      <c r="GU334" s="109"/>
      <c r="GV334" s="109"/>
      <c r="GW334" s="109"/>
      <c r="GX334" s="109"/>
      <c r="GY334" s="109"/>
      <c r="GZ334" s="109"/>
      <c r="HA334" s="109"/>
      <c r="HB334" s="109"/>
      <c r="HC334" s="109"/>
      <c r="HD334" s="109"/>
      <c r="HE334" s="109"/>
      <c r="HF334" s="109"/>
      <c r="HG334" s="109"/>
      <c r="HH334" s="109"/>
      <c r="HI334" s="109"/>
      <c r="HJ334" s="109"/>
      <c r="HK334" s="109"/>
      <c r="HL334" s="109"/>
      <c r="HM334" s="109"/>
      <c r="HN334" s="109"/>
      <c r="HO334" s="109"/>
      <c r="HP334" s="109"/>
      <c r="HQ334" s="109"/>
      <c r="HR334" s="109"/>
      <c r="HS334" s="109"/>
      <c r="HT334" s="109"/>
      <c r="HU334" s="109"/>
      <c r="HV334" s="109"/>
      <c r="HW334" s="109"/>
      <c r="HX334" s="109"/>
      <c r="HY334" s="109"/>
      <c r="HZ334" s="109"/>
      <c r="IA334" s="109"/>
      <c r="IB334" s="109"/>
      <c r="IC334" s="109"/>
      <c r="ID334" s="109"/>
      <c r="IE334" s="109"/>
      <c r="IF334" s="109"/>
      <c r="IG334" s="109"/>
      <c r="IH334" s="109"/>
      <c r="II334" s="109"/>
      <c r="IJ334" s="109"/>
      <c r="IK334" s="109"/>
      <c r="IL334" s="109"/>
      <c r="IM334" s="109"/>
      <c r="IN334" s="109"/>
      <c r="IO334" s="109"/>
      <c r="IP334" s="109"/>
      <c r="IQ334" s="109"/>
      <c r="IR334" s="109"/>
      <c r="IS334" s="109"/>
      <c r="IT334" s="109"/>
      <c r="IU334" s="109"/>
      <c r="IV334" s="109"/>
    </row>
    <row r="335" spans="1:256" ht="12.5">
      <c r="B335" s="65">
        <v>1</v>
      </c>
      <c r="C335" s="66">
        <f t="shared" si="12"/>
        <v>1</v>
      </c>
      <c r="D335" s="76" t="s">
        <v>87</v>
      </c>
      <c r="E335" s="76" t="s">
        <v>87</v>
      </c>
      <c r="F335" s="76" t="s">
        <v>68</v>
      </c>
      <c r="G335" s="78"/>
      <c r="H335" s="96" t="s">
        <v>1336</v>
      </c>
      <c r="I335" s="107" t="s">
        <v>1432</v>
      </c>
      <c r="J335" s="81"/>
      <c r="K335" s="72"/>
      <c r="L335" s="72"/>
      <c r="M335" s="72"/>
      <c r="N335" s="72"/>
      <c r="O335" s="72"/>
      <c r="P335" s="72"/>
      <c r="Q335" s="833"/>
      <c r="R335" s="102"/>
      <c r="S335" s="73"/>
      <c r="T335" s="102"/>
      <c r="U335" s="103"/>
      <c r="V335" s="104"/>
    </row>
    <row r="336" spans="1:256" ht="12.5">
      <c r="A336" s="55"/>
      <c r="B336" s="65">
        <v>1</v>
      </c>
      <c r="C336" s="66">
        <f t="shared" si="12"/>
        <v>0</v>
      </c>
      <c r="D336" s="665" t="s">
        <v>87</v>
      </c>
      <c r="E336" s="664" t="s">
        <v>90</v>
      </c>
      <c r="F336" s="665" t="s">
        <v>68</v>
      </c>
      <c r="G336" s="78"/>
      <c r="H336" s="96" t="s">
        <v>215</v>
      </c>
      <c r="I336" s="107" t="s">
        <v>1433</v>
      </c>
      <c r="J336" s="81"/>
      <c r="K336" s="72"/>
      <c r="L336" s="72"/>
      <c r="M336" s="72"/>
      <c r="N336" s="72"/>
      <c r="O336" s="72"/>
      <c r="P336" s="72"/>
      <c r="Q336" s="833"/>
      <c r="R336" s="102"/>
      <c r="S336" s="73"/>
      <c r="T336" s="102"/>
      <c r="U336" s="103"/>
      <c r="V336" s="104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</row>
    <row r="337" spans="1:256" ht="12.5">
      <c r="B337" s="65">
        <v>1</v>
      </c>
      <c r="C337" s="66">
        <f t="shared" si="12"/>
        <v>1</v>
      </c>
      <c r="D337" s="658" t="s">
        <v>87</v>
      </c>
      <c r="E337" s="658" t="s">
        <v>87</v>
      </c>
      <c r="F337" s="656" t="s">
        <v>70</v>
      </c>
      <c r="G337" s="78"/>
      <c r="H337" s="96" t="s">
        <v>104</v>
      </c>
      <c r="I337" s="107" t="s">
        <v>1434</v>
      </c>
      <c r="J337" s="81"/>
      <c r="K337" s="72"/>
      <c r="L337" s="72"/>
      <c r="M337" s="72"/>
      <c r="N337" s="72"/>
      <c r="O337" s="72"/>
      <c r="P337" s="72"/>
      <c r="Q337" s="833"/>
      <c r="R337" s="102"/>
      <c r="S337" s="73"/>
      <c r="T337" s="102"/>
      <c r="U337" s="103"/>
      <c r="V337" s="104"/>
    </row>
    <row r="338" spans="1:256" s="365" customFormat="1" ht="12.5">
      <c r="A338" s="305"/>
      <c r="B338" s="65">
        <v>1</v>
      </c>
      <c r="C338" s="66">
        <f t="shared" si="12"/>
        <v>1</v>
      </c>
      <c r="D338" s="99" t="s">
        <v>70</v>
      </c>
      <c r="E338" s="658" t="s">
        <v>68</v>
      </c>
      <c r="F338" s="99" t="s">
        <v>70</v>
      </c>
      <c r="G338" s="78"/>
      <c r="H338" s="96" t="s">
        <v>135</v>
      </c>
      <c r="I338" s="107" t="s">
        <v>1435</v>
      </c>
      <c r="J338" s="81"/>
      <c r="K338" s="72"/>
      <c r="L338" s="72"/>
      <c r="M338" s="72"/>
      <c r="N338" s="72"/>
      <c r="O338" s="72"/>
      <c r="P338" s="72"/>
      <c r="Q338" s="833"/>
      <c r="R338" s="102"/>
      <c r="S338" s="73"/>
      <c r="T338" s="102"/>
      <c r="U338" s="103"/>
      <c r="V338" s="104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09"/>
      <c r="AG338" s="109"/>
      <c r="AH338" s="109"/>
      <c r="AI338" s="109"/>
      <c r="AJ338" s="109"/>
      <c r="AK338" s="109"/>
      <c r="AL338" s="109"/>
      <c r="AM338" s="109"/>
      <c r="AN338" s="109"/>
      <c r="AO338" s="109"/>
      <c r="AP338" s="109"/>
      <c r="AQ338" s="109"/>
      <c r="AR338" s="109"/>
      <c r="AS338" s="109"/>
      <c r="AT338" s="109"/>
      <c r="AU338" s="109"/>
      <c r="AV338" s="109"/>
      <c r="AW338" s="109"/>
      <c r="AX338" s="109"/>
      <c r="AY338" s="109"/>
      <c r="AZ338" s="109"/>
      <c r="BA338" s="109"/>
      <c r="BB338" s="109"/>
      <c r="BC338" s="109"/>
      <c r="BD338" s="109"/>
      <c r="BE338" s="109"/>
      <c r="BF338" s="109"/>
      <c r="BG338" s="109"/>
      <c r="BH338" s="109"/>
      <c r="BI338" s="109"/>
      <c r="BJ338" s="109"/>
      <c r="BK338" s="109"/>
      <c r="BL338" s="109"/>
      <c r="BM338" s="109"/>
      <c r="BN338" s="109"/>
      <c r="BO338" s="109"/>
      <c r="BP338" s="109"/>
      <c r="BQ338" s="109"/>
      <c r="BR338" s="109"/>
      <c r="BS338" s="109"/>
      <c r="BT338" s="109"/>
      <c r="BU338" s="109"/>
      <c r="BV338" s="109"/>
      <c r="BW338" s="109"/>
      <c r="BX338" s="109"/>
      <c r="BY338" s="109"/>
      <c r="BZ338" s="109"/>
      <c r="CA338" s="109"/>
      <c r="CB338" s="109"/>
      <c r="CC338" s="109"/>
      <c r="CD338" s="109"/>
      <c r="CE338" s="109"/>
      <c r="CF338" s="109"/>
      <c r="CG338" s="109"/>
      <c r="CH338" s="109"/>
      <c r="CI338" s="109"/>
      <c r="CJ338" s="109"/>
      <c r="CK338" s="109"/>
      <c r="CL338" s="109"/>
      <c r="CM338" s="109"/>
      <c r="CN338" s="109"/>
      <c r="CO338" s="109"/>
      <c r="CP338" s="109"/>
      <c r="CQ338" s="109"/>
      <c r="CR338" s="109"/>
      <c r="CS338" s="109"/>
      <c r="CT338" s="109"/>
      <c r="CU338" s="109"/>
      <c r="CV338" s="109"/>
      <c r="CW338" s="109"/>
      <c r="CX338" s="109"/>
      <c r="CY338" s="109"/>
      <c r="CZ338" s="109"/>
      <c r="DA338" s="109"/>
      <c r="DB338" s="109"/>
      <c r="DC338" s="109"/>
      <c r="DD338" s="109"/>
      <c r="DE338" s="109"/>
      <c r="DF338" s="109"/>
      <c r="DG338" s="109"/>
      <c r="DH338" s="109"/>
      <c r="DI338" s="109"/>
      <c r="DJ338" s="109"/>
      <c r="DK338" s="109"/>
      <c r="DL338" s="109"/>
      <c r="DM338" s="109"/>
      <c r="DN338" s="109"/>
      <c r="DO338" s="109"/>
      <c r="DP338" s="109"/>
      <c r="DQ338" s="109"/>
      <c r="DR338" s="109"/>
      <c r="DS338" s="109"/>
      <c r="DT338" s="109"/>
      <c r="DU338" s="109"/>
      <c r="DV338" s="109"/>
      <c r="DW338" s="109"/>
      <c r="DX338" s="109"/>
      <c r="DY338" s="109"/>
      <c r="DZ338" s="109"/>
      <c r="EA338" s="109"/>
      <c r="EB338" s="109"/>
      <c r="EC338" s="109"/>
      <c r="ED338" s="109"/>
      <c r="EE338" s="109"/>
      <c r="EF338" s="109"/>
      <c r="EG338" s="109"/>
      <c r="EH338" s="109"/>
      <c r="EI338" s="109"/>
      <c r="EJ338" s="109"/>
      <c r="EK338" s="109"/>
      <c r="EL338" s="109"/>
      <c r="EM338" s="109"/>
      <c r="EN338" s="109"/>
      <c r="EO338" s="109"/>
      <c r="EP338" s="109"/>
      <c r="EQ338" s="109"/>
      <c r="ER338" s="109"/>
      <c r="ES338" s="109"/>
      <c r="ET338" s="109"/>
      <c r="EU338" s="109"/>
      <c r="EV338" s="109"/>
      <c r="EW338" s="109"/>
      <c r="EX338" s="109"/>
      <c r="EY338" s="109"/>
      <c r="EZ338" s="109"/>
      <c r="FA338" s="109"/>
      <c r="FB338" s="109"/>
      <c r="FC338" s="109"/>
      <c r="FD338" s="109"/>
      <c r="FE338" s="109"/>
      <c r="FF338" s="109"/>
      <c r="FG338" s="109"/>
      <c r="FH338" s="109"/>
      <c r="FI338" s="109"/>
      <c r="FJ338" s="109"/>
      <c r="FK338" s="109"/>
      <c r="FL338" s="109"/>
      <c r="FM338" s="109"/>
      <c r="FN338" s="109"/>
      <c r="FO338" s="109"/>
      <c r="FP338" s="109"/>
      <c r="FQ338" s="109"/>
      <c r="FR338" s="109"/>
      <c r="FS338" s="109"/>
      <c r="FT338" s="109"/>
      <c r="FU338" s="109"/>
      <c r="FV338" s="109"/>
      <c r="FW338" s="109"/>
      <c r="FX338" s="109"/>
      <c r="FY338" s="109"/>
      <c r="FZ338" s="109"/>
      <c r="GA338" s="109"/>
      <c r="GB338" s="109"/>
      <c r="GC338" s="109"/>
      <c r="GD338" s="109"/>
      <c r="GE338" s="109"/>
      <c r="GF338" s="109"/>
      <c r="GG338" s="109"/>
      <c r="GH338" s="109"/>
      <c r="GI338" s="109"/>
      <c r="GJ338" s="109"/>
      <c r="GK338" s="109"/>
      <c r="GL338" s="109"/>
      <c r="GM338" s="109"/>
      <c r="GN338" s="109"/>
      <c r="GO338" s="109"/>
      <c r="GP338" s="109"/>
      <c r="GQ338" s="109"/>
      <c r="GR338" s="109"/>
      <c r="GS338" s="109"/>
      <c r="GT338" s="109"/>
      <c r="GU338" s="109"/>
      <c r="GV338" s="109"/>
      <c r="GW338" s="109"/>
      <c r="GX338" s="109"/>
      <c r="GY338" s="109"/>
      <c r="GZ338" s="109"/>
      <c r="HA338" s="109"/>
      <c r="HB338" s="109"/>
      <c r="HC338" s="109"/>
      <c r="HD338" s="109"/>
      <c r="HE338" s="109"/>
      <c r="HF338" s="109"/>
      <c r="HG338" s="109"/>
      <c r="HH338" s="109"/>
      <c r="HI338" s="109"/>
      <c r="HJ338" s="109"/>
      <c r="HK338" s="109"/>
      <c r="HL338" s="109"/>
      <c r="HM338" s="109"/>
      <c r="HN338" s="109"/>
      <c r="HO338" s="109"/>
      <c r="HP338" s="109"/>
      <c r="HQ338" s="109"/>
      <c r="HR338" s="109"/>
      <c r="HS338" s="109"/>
      <c r="HT338" s="109"/>
      <c r="HU338" s="109"/>
      <c r="HV338" s="109"/>
      <c r="HW338" s="109"/>
      <c r="HX338" s="109"/>
      <c r="HY338" s="109"/>
      <c r="HZ338" s="109"/>
      <c r="IA338" s="109"/>
      <c r="IB338" s="109"/>
      <c r="IC338" s="109"/>
      <c r="ID338" s="109"/>
      <c r="IE338" s="109"/>
      <c r="IF338" s="109"/>
      <c r="IG338" s="109"/>
      <c r="IH338" s="109"/>
      <c r="II338" s="109"/>
      <c r="IJ338" s="109"/>
      <c r="IK338" s="109"/>
      <c r="IL338" s="109"/>
      <c r="IM338" s="109"/>
      <c r="IN338" s="109"/>
      <c r="IO338" s="109"/>
      <c r="IP338" s="109"/>
      <c r="IQ338" s="109"/>
      <c r="IR338" s="109"/>
      <c r="IS338" s="109"/>
      <c r="IT338" s="109"/>
      <c r="IU338" s="109"/>
      <c r="IV338" s="109"/>
    </row>
    <row r="339" spans="1:256" ht="12.5">
      <c r="B339" s="65">
        <v>1</v>
      </c>
      <c r="C339" s="66">
        <f t="shared" si="12"/>
        <v>0</v>
      </c>
      <c r="D339" s="76" t="s">
        <v>87</v>
      </c>
      <c r="E339" s="77" t="s">
        <v>90</v>
      </c>
      <c r="F339" s="76" t="s">
        <v>87</v>
      </c>
      <c r="G339" s="78"/>
      <c r="H339" s="96" t="s">
        <v>251</v>
      </c>
      <c r="I339" s="107" t="s">
        <v>1436</v>
      </c>
      <c r="J339" s="81"/>
      <c r="K339" s="72"/>
      <c r="L339" s="72"/>
      <c r="M339" s="72"/>
      <c r="N339" s="72"/>
      <c r="O339" s="72"/>
      <c r="P339" s="72"/>
      <c r="Q339" s="833"/>
      <c r="R339" s="102"/>
      <c r="S339" s="73"/>
      <c r="T339" s="102"/>
      <c r="U339" s="103"/>
      <c r="V339" s="104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</row>
    <row r="340" spans="1:256" ht="12.5">
      <c r="A340" s="810"/>
      <c r="B340" s="65">
        <v>1</v>
      </c>
      <c r="C340" s="66">
        <f t="shared" si="12"/>
        <v>0</v>
      </c>
      <c r="D340" s="76" t="s">
        <v>87</v>
      </c>
      <c r="E340" s="99" t="s">
        <v>70</v>
      </c>
      <c r="F340" s="76" t="s">
        <v>87</v>
      </c>
      <c r="G340" s="78"/>
      <c r="H340" s="100" t="s">
        <v>114</v>
      </c>
      <c r="I340" s="101" t="s">
        <v>5695</v>
      </c>
      <c r="J340" s="81" t="s">
        <v>616</v>
      </c>
      <c r="K340" s="72"/>
      <c r="L340" s="72"/>
      <c r="M340" s="72"/>
      <c r="N340" s="72"/>
      <c r="O340" s="72"/>
      <c r="P340" s="72"/>
      <c r="Q340" s="833"/>
      <c r="R340" s="102"/>
      <c r="S340" s="73"/>
      <c r="T340" s="102"/>
      <c r="U340" s="103"/>
      <c r="V340" s="104"/>
    </row>
    <row r="341" spans="1:256" ht="12.5">
      <c r="B341" s="65">
        <v>1</v>
      </c>
      <c r="C341" s="66">
        <f t="shared" si="12"/>
        <v>1</v>
      </c>
      <c r="D341" s="77" t="s">
        <v>90</v>
      </c>
      <c r="E341" s="76" t="s">
        <v>87</v>
      </c>
      <c r="F341" s="99" t="s">
        <v>70</v>
      </c>
      <c r="G341" s="78"/>
      <c r="H341" s="96" t="s">
        <v>126</v>
      </c>
      <c r="I341" s="107" t="s">
        <v>482</v>
      </c>
      <c r="J341" s="81"/>
      <c r="K341" s="72"/>
      <c r="L341" s="72"/>
      <c r="M341" s="72"/>
      <c r="N341" s="72"/>
      <c r="O341" s="72"/>
      <c r="P341" s="72"/>
      <c r="Q341" s="833"/>
      <c r="R341" s="102"/>
      <c r="S341" s="73"/>
      <c r="T341" s="102"/>
      <c r="U341" s="103"/>
      <c r="V341" s="104"/>
    </row>
    <row r="342" spans="1:256" ht="12.5">
      <c r="B342" s="65">
        <v>1</v>
      </c>
      <c r="C342" s="66">
        <v>3</v>
      </c>
      <c r="D342" s="77" t="s">
        <v>90</v>
      </c>
      <c r="E342" s="76" t="s">
        <v>87</v>
      </c>
      <c r="F342" s="99" t="s">
        <v>99</v>
      </c>
      <c r="G342" s="78"/>
      <c r="H342" s="96" t="s">
        <v>129</v>
      </c>
      <c r="I342" s="107" t="s">
        <v>1437</v>
      </c>
      <c r="J342" s="81" t="s">
        <v>7</v>
      </c>
      <c r="K342" s="72"/>
      <c r="L342" s="72"/>
      <c r="M342" s="72"/>
      <c r="N342" s="72"/>
      <c r="O342" s="72"/>
      <c r="P342" s="72"/>
      <c r="Q342" s="833"/>
      <c r="R342" s="102"/>
      <c r="S342" s="73"/>
      <c r="T342" s="102"/>
      <c r="U342" s="103"/>
      <c r="V342" s="104"/>
    </row>
    <row r="343" spans="1:256" ht="12.5">
      <c r="A343" s="810"/>
      <c r="B343" s="65">
        <v>1</v>
      </c>
      <c r="C343" s="66">
        <v>0</v>
      </c>
      <c r="D343" s="77" t="s">
        <v>90</v>
      </c>
      <c r="E343" s="77" t="s">
        <v>90</v>
      </c>
      <c r="F343" s="76" t="s">
        <v>68</v>
      </c>
      <c r="G343" s="78"/>
      <c r="H343" s="96" t="s">
        <v>129</v>
      </c>
      <c r="I343" s="107" t="s">
        <v>1438</v>
      </c>
      <c r="J343" s="81" t="s">
        <v>616</v>
      </c>
      <c r="K343" s="72"/>
      <c r="L343" s="72"/>
      <c r="M343" s="72"/>
      <c r="N343" s="72"/>
      <c r="O343" s="72"/>
      <c r="P343" s="72"/>
      <c r="Q343" s="833"/>
      <c r="R343" s="102"/>
      <c r="S343" s="73"/>
      <c r="T343" s="102"/>
      <c r="U343" s="103"/>
      <c r="V343" s="104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</row>
    <row r="344" spans="1:256" ht="12.5">
      <c r="B344" s="65">
        <v>1</v>
      </c>
      <c r="C344" s="66">
        <f>IF(E344="A",4,IF(E344="B",3,IF(E344="C",2,IF(E344="D",1,0))))</f>
        <v>2</v>
      </c>
      <c r="D344" s="77" t="s">
        <v>90</v>
      </c>
      <c r="E344" s="77" t="s">
        <v>90</v>
      </c>
      <c r="F344" s="76" t="s">
        <v>87</v>
      </c>
      <c r="G344" s="78"/>
      <c r="H344" s="96" t="s">
        <v>140</v>
      </c>
      <c r="I344" s="107" t="s">
        <v>1439</v>
      </c>
      <c r="J344" s="81"/>
      <c r="K344" s="72"/>
      <c r="L344" s="72"/>
      <c r="M344" s="72"/>
      <c r="N344" s="72"/>
      <c r="O344" s="72"/>
      <c r="P344" s="72"/>
      <c r="Q344" s="833"/>
      <c r="R344" s="102"/>
      <c r="S344" s="73"/>
      <c r="T344" s="102"/>
      <c r="U344" s="103"/>
      <c r="V344" s="10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</row>
    <row r="345" spans="1:256" ht="12.5">
      <c r="B345" s="65">
        <v>1</v>
      </c>
      <c r="C345" s="66">
        <f t="shared" ref="C345:C355" si="13">IF(E345="A",1,IF(E345="B",1,0))</f>
        <v>1</v>
      </c>
      <c r="D345" s="77" t="s">
        <v>90</v>
      </c>
      <c r="E345" s="76" t="s">
        <v>87</v>
      </c>
      <c r="F345" s="76" t="s">
        <v>87</v>
      </c>
      <c r="G345" s="78"/>
      <c r="H345" s="96" t="s">
        <v>122</v>
      </c>
      <c r="I345" s="107" t="s">
        <v>1440</v>
      </c>
      <c r="J345" s="81"/>
      <c r="K345" s="72"/>
      <c r="L345" s="72"/>
      <c r="M345" s="72"/>
      <c r="N345" s="72"/>
      <c r="O345" s="72"/>
      <c r="P345" s="72"/>
      <c r="Q345" s="833"/>
      <c r="R345" s="102"/>
      <c r="S345" s="73"/>
      <c r="T345" s="102"/>
      <c r="U345" s="103"/>
      <c r="V345" s="104"/>
    </row>
    <row r="346" spans="1:256" ht="12.5">
      <c r="B346" s="65">
        <v>1</v>
      </c>
      <c r="C346" s="66">
        <f t="shared" si="13"/>
        <v>0</v>
      </c>
      <c r="D346" s="658" t="s">
        <v>68</v>
      </c>
      <c r="E346" s="656" t="s">
        <v>99</v>
      </c>
      <c r="F346" s="658" t="s">
        <v>87</v>
      </c>
      <c r="G346" s="78"/>
      <c r="H346" s="96" t="s">
        <v>101</v>
      </c>
      <c r="I346" s="107" t="s">
        <v>1441</v>
      </c>
      <c r="J346" s="81"/>
      <c r="K346" s="72"/>
      <c r="L346" s="72"/>
      <c r="M346" s="72"/>
      <c r="N346" s="72"/>
      <c r="O346" s="72"/>
      <c r="P346" s="72"/>
      <c r="Q346" s="833"/>
      <c r="R346" s="102"/>
      <c r="S346" s="73"/>
      <c r="T346" s="102"/>
      <c r="U346" s="103"/>
      <c r="V346" s="104"/>
    </row>
    <row r="347" spans="1:256" ht="12.5">
      <c r="A347" s="810"/>
      <c r="B347" s="65">
        <v>1</v>
      </c>
      <c r="C347" s="66">
        <f t="shared" si="13"/>
        <v>0</v>
      </c>
      <c r="D347" s="77" t="s">
        <v>90</v>
      </c>
      <c r="E347" s="99" t="s">
        <v>70</v>
      </c>
      <c r="F347" s="76" t="s">
        <v>87</v>
      </c>
      <c r="G347" s="78"/>
      <c r="H347" s="96" t="s">
        <v>101</v>
      </c>
      <c r="I347" s="107" t="s">
        <v>759</v>
      </c>
      <c r="J347" s="81"/>
      <c r="K347" s="72"/>
      <c r="L347" s="72"/>
      <c r="M347" s="72"/>
      <c r="N347" s="72"/>
      <c r="O347" s="72"/>
      <c r="P347" s="72"/>
      <c r="Q347" s="833"/>
      <c r="R347" s="102"/>
      <c r="S347" s="73"/>
      <c r="T347" s="102"/>
      <c r="U347" s="103"/>
      <c r="V347" s="104"/>
    </row>
    <row r="348" spans="1:256" ht="12.5">
      <c r="A348" s="111"/>
      <c r="B348" s="65">
        <v>1</v>
      </c>
      <c r="C348" s="66">
        <f t="shared" si="13"/>
        <v>1</v>
      </c>
      <c r="D348" s="663" t="s">
        <v>90</v>
      </c>
      <c r="E348" s="248" t="s">
        <v>87</v>
      </c>
      <c r="F348" s="662" t="s">
        <v>99</v>
      </c>
      <c r="G348" s="78"/>
      <c r="H348" s="96" t="s">
        <v>140</v>
      </c>
      <c r="I348" s="107" t="s">
        <v>1442</v>
      </c>
      <c r="J348" s="81"/>
      <c r="K348" s="72"/>
      <c r="L348" s="72"/>
      <c r="M348" s="72"/>
      <c r="N348" s="72"/>
      <c r="O348" s="72"/>
      <c r="P348" s="72"/>
      <c r="Q348" s="833"/>
      <c r="R348" s="102"/>
      <c r="S348" s="73"/>
      <c r="T348" s="102"/>
      <c r="U348" s="103"/>
      <c r="V348" s="104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</row>
    <row r="349" spans="1:256" s="55" customFormat="1" ht="12.5">
      <c r="A349" s="111"/>
      <c r="B349" s="65">
        <v>1</v>
      </c>
      <c r="C349" s="66">
        <f t="shared" si="13"/>
        <v>1</v>
      </c>
      <c r="D349" s="76" t="s">
        <v>68</v>
      </c>
      <c r="E349" s="76" t="s">
        <v>87</v>
      </c>
      <c r="F349" s="656" t="s">
        <v>70</v>
      </c>
      <c r="G349" s="78"/>
      <c r="H349" s="96" t="s">
        <v>1362</v>
      </c>
      <c r="I349" s="107" t="s">
        <v>1443</v>
      </c>
      <c r="J349" s="81"/>
      <c r="K349" s="72"/>
      <c r="L349" s="72"/>
      <c r="M349" s="72"/>
      <c r="N349" s="72"/>
      <c r="O349" s="72"/>
      <c r="P349" s="72"/>
      <c r="Q349" s="833"/>
      <c r="R349" s="102"/>
      <c r="S349" s="73"/>
      <c r="T349" s="102"/>
      <c r="U349" s="103"/>
      <c r="V349" s="104"/>
      <c r="W349" s="109"/>
      <c r="X349" s="109"/>
      <c r="Y349" s="109"/>
      <c r="Z349" s="109"/>
      <c r="AA349" s="109"/>
      <c r="AB349" s="109"/>
      <c r="AC349" s="109"/>
      <c r="AD349" s="109"/>
      <c r="AE349" s="109"/>
      <c r="AF349" s="109"/>
      <c r="AG349" s="109"/>
      <c r="AH349" s="109"/>
      <c r="AI349" s="109"/>
      <c r="AJ349" s="109"/>
      <c r="AK349" s="109"/>
      <c r="AL349" s="109"/>
      <c r="AM349" s="109"/>
      <c r="AN349" s="109"/>
      <c r="AO349" s="109"/>
      <c r="AP349" s="109"/>
      <c r="AQ349" s="109"/>
      <c r="AR349" s="109"/>
      <c r="AS349" s="109"/>
      <c r="AT349" s="109"/>
      <c r="AU349" s="109"/>
      <c r="AV349" s="109"/>
      <c r="AW349" s="109"/>
      <c r="AX349" s="109"/>
      <c r="AY349" s="109"/>
      <c r="AZ349" s="109"/>
      <c r="BA349" s="109"/>
      <c r="BB349" s="109"/>
      <c r="BC349" s="109"/>
      <c r="BD349" s="109"/>
      <c r="BE349" s="109"/>
      <c r="BF349" s="109"/>
      <c r="BG349" s="109"/>
      <c r="BH349" s="109"/>
      <c r="BI349" s="109"/>
      <c r="BJ349" s="109"/>
      <c r="BK349" s="109"/>
      <c r="BL349" s="109"/>
      <c r="BM349" s="109"/>
      <c r="BN349" s="109"/>
      <c r="BO349" s="109"/>
      <c r="BP349" s="109"/>
      <c r="BQ349" s="109"/>
      <c r="BR349" s="109"/>
      <c r="BS349" s="109"/>
      <c r="BT349" s="109"/>
      <c r="BU349" s="109"/>
      <c r="BV349" s="109"/>
      <c r="BW349" s="109"/>
      <c r="BX349" s="109"/>
      <c r="BY349" s="109"/>
      <c r="BZ349" s="109"/>
      <c r="CA349" s="109"/>
      <c r="CB349" s="109"/>
      <c r="CC349" s="109"/>
      <c r="CD349" s="109"/>
      <c r="CE349" s="109"/>
      <c r="CF349" s="109"/>
      <c r="CG349" s="109"/>
      <c r="CH349" s="109"/>
      <c r="CI349" s="109"/>
      <c r="CJ349" s="109"/>
      <c r="CK349" s="109"/>
      <c r="CL349" s="109"/>
      <c r="CM349" s="109"/>
      <c r="CN349" s="109"/>
      <c r="CO349" s="109"/>
      <c r="CP349" s="109"/>
      <c r="CQ349" s="109"/>
      <c r="CR349" s="109"/>
      <c r="CS349" s="109"/>
      <c r="CT349" s="109"/>
      <c r="CU349" s="109"/>
      <c r="CV349" s="109"/>
      <c r="CW349" s="109"/>
      <c r="CX349" s="109"/>
      <c r="CY349" s="109"/>
      <c r="CZ349" s="109"/>
      <c r="DA349" s="109"/>
      <c r="DB349" s="109"/>
      <c r="DC349" s="109"/>
      <c r="DD349" s="109"/>
      <c r="DE349" s="109"/>
      <c r="DF349" s="109"/>
      <c r="DG349" s="109"/>
      <c r="DH349" s="109"/>
      <c r="DI349" s="109"/>
      <c r="DJ349" s="109"/>
      <c r="DK349" s="109"/>
      <c r="DL349" s="109"/>
      <c r="DM349" s="109"/>
      <c r="DN349" s="109"/>
      <c r="DO349" s="109"/>
      <c r="DP349" s="109"/>
      <c r="DQ349" s="109"/>
      <c r="DR349" s="109"/>
      <c r="DS349" s="109"/>
      <c r="DT349" s="109"/>
      <c r="DU349" s="109"/>
      <c r="DV349" s="109"/>
      <c r="DW349" s="109"/>
      <c r="DX349" s="109"/>
      <c r="DY349" s="109"/>
      <c r="DZ349" s="109"/>
      <c r="EA349" s="109"/>
      <c r="EB349" s="109"/>
      <c r="EC349" s="109"/>
      <c r="ED349" s="109"/>
      <c r="EE349" s="109"/>
      <c r="EF349" s="109"/>
      <c r="EG349" s="109"/>
      <c r="EH349" s="109"/>
      <c r="EI349" s="109"/>
      <c r="EJ349" s="109"/>
      <c r="EK349" s="109"/>
      <c r="EL349" s="109"/>
      <c r="EM349" s="109"/>
      <c r="EN349" s="109"/>
      <c r="EO349" s="109"/>
      <c r="EP349" s="109"/>
      <c r="EQ349" s="109"/>
      <c r="ER349" s="109"/>
      <c r="ES349" s="109"/>
      <c r="ET349" s="109"/>
      <c r="EU349" s="109"/>
      <c r="EV349" s="109"/>
      <c r="EW349" s="109"/>
      <c r="EX349" s="109"/>
      <c r="EY349" s="109"/>
      <c r="EZ349" s="109"/>
      <c r="FA349" s="109"/>
      <c r="FB349" s="109"/>
      <c r="FC349" s="109"/>
      <c r="FD349" s="109"/>
      <c r="FE349" s="109"/>
      <c r="FF349" s="109"/>
      <c r="FG349" s="109"/>
      <c r="FH349" s="109"/>
      <c r="FI349" s="109"/>
      <c r="FJ349" s="109"/>
      <c r="FK349" s="109"/>
      <c r="FL349" s="109"/>
      <c r="FM349" s="109"/>
      <c r="FN349" s="109"/>
      <c r="FO349" s="109"/>
      <c r="FP349" s="109"/>
      <c r="FQ349" s="109"/>
      <c r="FR349" s="109"/>
      <c r="FS349" s="109"/>
      <c r="FT349" s="109"/>
      <c r="FU349" s="109"/>
      <c r="FV349" s="109"/>
      <c r="FW349" s="109"/>
      <c r="FX349" s="109"/>
      <c r="FY349" s="109"/>
      <c r="FZ349" s="109"/>
      <c r="GA349" s="109"/>
      <c r="GB349" s="109"/>
      <c r="GC349" s="109"/>
      <c r="GD349" s="109"/>
      <c r="GE349" s="109"/>
      <c r="GF349" s="109"/>
      <c r="GG349" s="109"/>
      <c r="GH349" s="109"/>
      <c r="GI349" s="109"/>
      <c r="GJ349" s="109"/>
      <c r="GK349" s="109"/>
      <c r="GL349" s="109"/>
      <c r="GM349" s="109"/>
      <c r="GN349" s="109"/>
      <c r="GO349" s="109"/>
      <c r="GP349" s="109"/>
      <c r="GQ349" s="109"/>
      <c r="GR349" s="109"/>
      <c r="GS349" s="109"/>
      <c r="GT349" s="109"/>
      <c r="GU349" s="109"/>
      <c r="GV349" s="109"/>
      <c r="GW349" s="109"/>
      <c r="GX349" s="109"/>
      <c r="GY349" s="109"/>
      <c r="GZ349" s="109"/>
      <c r="HA349" s="109"/>
      <c r="HB349" s="109"/>
      <c r="HC349" s="109"/>
      <c r="HD349" s="109"/>
      <c r="HE349" s="109"/>
      <c r="HF349" s="109"/>
      <c r="HG349" s="109"/>
      <c r="HH349" s="109"/>
      <c r="HI349" s="109"/>
      <c r="HJ349" s="109"/>
      <c r="HK349" s="109"/>
      <c r="HL349" s="109"/>
      <c r="HM349" s="109"/>
      <c r="HN349" s="109"/>
      <c r="HO349" s="109"/>
      <c r="HP349" s="109"/>
      <c r="HQ349" s="109"/>
      <c r="HR349" s="109"/>
      <c r="HS349" s="109"/>
      <c r="HT349" s="109"/>
      <c r="HU349" s="109"/>
      <c r="HV349" s="109"/>
      <c r="HW349" s="109"/>
      <c r="HX349" s="109"/>
      <c r="HY349" s="109"/>
      <c r="HZ349" s="109"/>
      <c r="IA349" s="109"/>
      <c r="IB349" s="109"/>
      <c r="IC349" s="109"/>
      <c r="ID349" s="109"/>
      <c r="IE349" s="109"/>
      <c r="IF349" s="109"/>
      <c r="IG349" s="109"/>
      <c r="IH349" s="109"/>
      <c r="II349" s="109"/>
      <c r="IJ349" s="109"/>
      <c r="IK349" s="109"/>
      <c r="IL349" s="109"/>
      <c r="IM349" s="109"/>
      <c r="IN349" s="109"/>
      <c r="IO349" s="109"/>
      <c r="IP349" s="109"/>
      <c r="IQ349" s="109"/>
      <c r="IR349" s="109"/>
      <c r="IS349" s="109"/>
      <c r="IT349" s="109"/>
      <c r="IU349" s="109"/>
      <c r="IV349" s="109"/>
    </row>
    <row r="350" spans="1:256" s="325" customFormat="1" ht="12.5">
      <c r="A350"/>
      <c r="B350" s="65">
        <v>1</v>
      </c>
      <c r="C350" s="66">
        <f t="shared" si="13"/>
        <v>1</v>
      </c>
      <c r="D350" s="664" t="s">
        <v>90</v>
      </c>
      <c r="E350" s="665" t="s">
        <v>87</v>
      </c>
      <c r="F350" s="667" t="s">
        <v>70</v>
      </c>
      <c r="G350" s="78"/>
      <c r="H350" s="96" t="s">
        <v>104</v>
      </c>
      <c r="I350" s="107" t="s">
        <v>1444</v>
      </c>
      <c r="J350" s="81"/>
      <c r="K350" s="72"/>
      <c r="L350" s="72"/>
      <c r="M350" s="72"/>
      <c r="N350" s="72"/>
      <c r="O350" s="72"/>
      <c r="P350" s="72"/>
      <c r="Q350" s="833"/>
      <c r="R350" s="102"/>
      <c r="S350" s="73"/>
      <c r="T350" s="102"/>
      <c r="U350" s="103"/>
      <c r="V350" s="104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</row>
    <row r="351" spans="1:256" ht="12.5">
      <c r="A351" s="305"/>
      <c r="B351" s="65">
        <v>1</v>
      </c>
      <c r="C351" s="66">
        <f t="shared" si="13"/>
        <v>0</v>
      </c>
      <c r="D351" s="658" t="s">
        <v>87</v>
      </c>
      <c r="E351" s="656" t="s">
        <v>70</v>
      </c>
      <c r="F351" s="659" t="s">
        <v>90</v>
      </c>
      <c r="G351" s="78"/>
      <c r="H351" s="96" t="s">
        <v>94</v>
      </c>
      <c r="I351" s="107" t="s">
        <v>1445</v>
      </c>
      <c r="J351" s="81"/>
      <c r="K351" s="72"/>
      <c r="L351" s="72"/>
      <c r="M351" s="72"/>
      <c r="N351" s="72"/>
      <c r="O351" s="72"/>
      <c r="P351" s="72"/>
      <c r="Q351" s="833"/>
      <c r="R351" s="102"/>
      <c r="S351" s="73"/>
      <c r="T351" s="102"/>
      <c r="U351" s="103"/>
      <c r="V351" s="104"/>
    </row>
    <row r="352" spans="1:256" ht="12.5">
      <c r="B352" s="65">
        <v>1</v>
      </c>
      <c r="C352" s="66">
        <f t="shared" si="13"/>
        <v>1</v>
      </c>
      <c r="D352" s="77" t="s">
        <v>90</v>
      </c>
      <c r="E352" s="76" t="s">
        <v>68</v>
      </c>
      <c r="F352" s="77" t="s">
        <v>90</v>
      </c>
      <c r="G352" s="78"/>
      <c r="H352" s="96" t="s">
        <v>88</v>
      </c>
      <c r="I352" s="107" t="s">
        <v>1446</v>
      </c>
      <c r="J352" s="81"/>
      <c r="K352" s="72"/>
      <c r="L352" s="72"/>
      <c r="M352" s="72"/>
      <c r="N352" s="72"/>
      <c r="O352" s="72"/>
      <c r="P352" s="72"/>
      <c r="Q352" s="833"/>
      <c r="R352" s="102"/>
      <c r="S352" s="73"/>
      <c r="T352" s="102"/>
      <c r="U352" s="103"/>
      <c r="V352" s="104"/>
    </row>
    <row r="353" spans="1:256" ht="12.5">
      <c r="B353" s="65">
        <v>1</v>
      </c>
      <c r="C353" s="66">
        <f t="shared" si="13"/>
        <v>0</v>
      </c>
      <c r="D353" s="76" t="s">
        <v>87</v>
      </c>
      <c r="E353" s="77" t="s">
        <v>90</v>
      </c>
      <c r="F353" s="77" t="s">
        <v>90</v>
      </c>
      <c r="G353" s="78"/>
      <c r="H353" s="96" t="s">
        <v>135</v>
      </c>
      <c r="I353" s="107" t="s">
        <v>1447</v>
      </c>
      <c r="J353" s="81"/>
      <c r="K353" s="72"/>
      <c r="L353" s="72"/>
      <c r="M353" s="72"/>
      <c r="N353" s="72"/>
      <c r="O353" s="72"/>
      <c r="P353" s="72"/>
      <c r="Q353" s="833"/>
      <c r="R353" s="102"/>
      <c r="S353" s="73"/>
      <c r="T353" s="102"/>
      <c r="U353" s="103"/>
      <c r="V353" s="104"/>
    </row>
    <row r="354" spans="1:256" ht="12.5">
      <c r="B354" s="65">
        <v>1</v>
      </c>
      <c r="C354" s="66">
        <f t="shared" si="13"/>
        <v>1</v>
      </c>
      <c r="D354" s="76" t="s">
        <v>68</v>
      </c>
      <c r="E354" s="76" t="s">
        <v>87</v>
      </c>
      <c r="F354" s="76" t="s">
        <v>87</v>
      </c>
      <c r="G354" s="78"/>
      <c r="H354" s="96" t="s">
        <v>126</v>
      </c>
      <c r="I354" s="107" t="s">
        <v>1448</v>
      </c>
      <c r="J354" s="81"/>
      <c r="K354" s="72"/>
      <c r="L354" s="72"/>
      <c r="M354" s="72"/>
      <c r="N354" s="72"/>
      <c r="O354" s="72"/>
      <c r="P354" s="72"/>
      <c r="Q354" s="833"/>
      <c r="R354" s="102"/>
      <c r="S354" s="73"/>
      <c r="T354" s="102"/>
      <c r="U354" s="103"/>
      <c r="V354" s="104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55"/>
      <c r="BN354" s="55"/>
      <c r="BO354" s="55"/>
      <c r="BP354" s="55"/>
      <c r="BQ354" s="55"/>
      <c r="BR354" s="55"/>
      <c r="BS354" s="55"/>
      <c r="BT354" s="55"/>
      <c r="BU354" s="55"/>
      <c r="BV354" s="55"/>
      <c r="BW354" s="55"/>
      <c r="BX354" s="55"/>
      <c r="BY354" s="55"/>
      <c r="BZ354" s="55"/>
      <c r="CA354" s="55"/>
      <c r="CB354" s="55"/>
      <c r="CC354" s="55"/>
      <c r="CD354" s="55"/>
      <c r="CE354" s="55"/>
      <c r="CF354" s="55"/>
      <c r="CG354" s="55"/>
      <c r="CH354" s="55"/>
      <c r="CI354" s="55"/>
      <c r="CJ354" s="55"/>
      <c r="CK354" s="55"/>
      <c r="CL354" s="55"/>
      <c r="CM354" s="55"/>
      <c r="CN354" s="55"/>
      <c r="CO354" s="55"/>
      <c r="CP354" s="55"/>
      <c r="CQ354" s="55"/>
      <c r="CR354" s="55"/>
      <c r="CS354" s="55"/>
      <c r="CT354" s="55"/>
      <c r="CU354" s="55"/>
      <c r="CV354" s="55"/>
      <c r="CW354" s="55"/>
      <c r="CX354" s="55"/>
      <c r="CY354" s="55"/>
      <c r="CZ354" s="55"/>
      <c r="DA354" s="55"/>
      <c r="DB354" s="55"/>
      <c r="DC354" s="55"/>
      <c r="DD354" s="55"/>
      <c r="DE354" s="55"/>
      <c r="DF354" s="55"/>
      <c r="DG354" s="55"/>
      <c r="DH354" s="55"/>
      <c r="DI354" s="55"/>
      <c r="DJ354" s="55"/>
      <c r="DK354" s="55"/>
      <c r="DL354" s="55"/>
      <c r="DM354" s="55"/>
      <c r="DN354" s="55"/>
      <c r="DO354" s="55"/>
      <c r="DP354" s="55"/>
      <c r="DQ354" s="55"/>
      <c r="DR354" s="55"/>
      <c r="DS354" s="55"/>
      <c r="DT354" s="55"/>
      <c r="DU354" s="55"/>
      <c r="DV354" s="55"/>
      <c r="DW354" s="55"/>
      <c r="DX354" s="55"/>
      <c r="DY354" s="55"/>
      <c r="DZ354" s="55"/>
      <c r="EA354" s="55"/>
      <c r="EB354" s="55"/>
      <c r="EC354" s="55"/>
      <c r="ED354" s="55"/>
      <c r="EE354" s="55"/>
      <c r="EF354" s="55"/>
      <c r="EG354" s="55"/>
      <c r="EH354" s="55"/>
      <c r="EI354" s="55"/>
      <c r="EJ354" s="55"/>
      <c r="EK354" s="55"/>
      <c r="EL354" s="55"/>
      <c r="EM354" s="55"/>
      <c r="EN354" s="55"/>
      <c r="EO354" s="55"/>
      <c r="EP354" s="55"/>
      <c r="EQ354" s="55"/>
      <c r="ER354" s="55"/>
      <c r="ES354" s="55"/>
      <c r="ET354" s="55"/>
      <c r="EU354" s="55"/>
      <c r="EV354" s="55"/>
      <c r="EW354" s="55"/>
      <c r="EX354" s="55"/>
      <c r="EY354" s="55"/>
      <c r="EZ354" s="55"/>
      <c r="FA354" s="55"/>
      <c r="FB354" s="55"/>
      <c r="FC354" s="55"/>
      <c r="FD354" s="55"/>
      <c r="FE354" s="55"/>
      <c r="FF354" s="55"/>
      <c r="FG354" s="55"/>
      <c r="FH354" s="55"/>
      <c r="FI354" s="55"/>
      <c r="FJ354" s="55"/>
      <c r="FK354" s="55"/>
      <c r="FL354" s="55"/>
      <c r="FM354" s="55"/>
      <c r="FN354" s="55"/>
      <c r="FO354" s="55"/>
      <c r="FP354" s="55"/>
      <c r="FQ354" s="55"/>
      <c r="FR354" s="55"/>
      <c r="FS354" s="55"/>
      <c r="FT354" s="55"/>
      <c r="FU354" s="55"/>
      <c r="FV354" s="55"/>
      <c r="FW354" s="55"/>
      <c r="FX354" s="55"/>
      <c r="FY354" s="55"/>
      <c r="FZ354" s="55"/>
      <c r="GA354" s="55"/>
      <c r="GB354" s="55"/>
      <c r="GC354" s="55"/>
      <c r="GD354" s="55"/>
      <c r="GE354" s="55"/>
      <c r="GF354" s="55"/>
      <c r="GG354" s="55"/>
      <c r="GH354" s="55"/>
      <c r="GI354" s="55"/>
      <c r="GJ354" s="55"/>
      <c r="GK354" s="55"/>
      <c r="GL354" s="55"/>
      <c r="GM354" s="55"/>
      <c r="GN354" s="55"/>
      <c r="GO354" s="55"/>
      <c r="GP354" s="55"/>
      <c r="GQ354" s="55"/>
      <c r="GR354" s="55"/>
      <c r="GS354" s="55"/>
      <c r="GT354" s="55"/>
      <c r="GU354" s="55"/>
      <c r="GV354" s="55"/>
      <c r="GW354" s="55"/>
      <c r="GX354" s="55"/>
      <c r="GY354" s="55"/>
      <c r="GZ354" s="55"/>
      <c r="HA354" s="55"/>
      <c r="HB354" s="55"/>
      <c r="HC354" s="55"/>
      <c r="HD354" s="55"/>
      <c r="HE354" s="55"/>
      <c r="HF354" s="55"/>
      <c r="HG354" s="55"/>
      <c r="HH354" s="55"/>
      <c r="HI354" s="55"/>
      <c r="HJ354" s="55"/>
      <c r="HK354" s="55"/>
      <c r="HL354" s="55"/>
      <c r="HM354" s="55"/>
      <c r="HN354" s="55"/>
      <c r="HO354" s="55"/>
      <c r="HP354" s="55"/>
      <c r="HQ354" s="55"/>
      <c r="HR354" s="55"/>
      <c r="HS354" s="55"/>
      <c r="HT354" s="55"/>
      <c r="HU354" s="55"/>
      <c r="HV354" s="55"/>
      <c r="HW354" s="55"/>
      <c r="HX354" s="55"/>
      <c r="HY354" s="55"/>
      <c r="HZ354" s="55"/>
      <c r="IA354" s="55"/>
      <c r="IB354" s="55"/>
      <c r="IC354" s="55"/>
      <c r="ID354" s="55"/>
      <c r="IE354" s="55"/>
      <c r="IF354" s="55"/>
      <c r="IG354" s="55"/>
      <c r="IH354" s="55"/>
      <c r="II354" s="55"/>
      <c r="IJ354" s="55"/>
      <c r="IK354" s="55"/>
      <c r="IL354" s="55"/>
      <c r="IM354" s="55"/>
      <c r="IN354" s="55"/>
      <c r="IO354" s="55"/>
      <c r="IP354" s="55"/>
      <c r="IQ354" s="55"/>
      <c r="IR354" s="55"/>
      <c r="IS354" s="55"/>
      <c r="IT354" s="55"/>
      <c r="IU354" s="55"/>
      <c r="IV354" s="55"/>
    </row>
    <row r="355" spans="1:256" ht="12.5">
      <c r="B355" s="65">
        <v>1</v>
      </c>
      <c r="C355" s="66">
        <f t="shared" si="13"/>
        <v>0</v>
      </c>
      <c r="D355" s="655" t="s">
        <v>87</v>
      </c>
      <c r="E355" s="659" t="s">
        <v>90</v>
      </c>
      <c r="F355" s="655" t="s">
        <v>68</v>
      </c>
      <c r="G355" s="78"/>
      <c r="H355" s="96" t="s">
        <v>94</v>
      </c>
      <c r="I355" s="107" t="s">
        <v>1449</v>
      </c>
      <c r="J355" s="81"/>
      <c r="K355" s="72"/>
      <c r="L355" s="72"/>
      <c r="M355" s="72"/>
      <c r="N355" s="72"/>
      <c r="O355" s="72"/>
      <c r="P355" s="72"/>
      <c r="Q355" s="833"/>
      <c r="R355" s="102"/>
      <c r="S355" s="73"/>
      <c r="T355" s="102"/>
      <c r="U355" s="103"/>
      <c r="V355" s="104"/>
      <c r="W355" s="320"/>
      <c r="X355" s="320"/>
      <c r="Y355" s="320"/>
      <c r="Z355" s="320"/>
      <c r="AA355" s="320"/>
      <c r="AB355" s="320"/>
      <c r="AC355" s="320"/>
      <c r="AD355" s="320"/>
      <c r="AE355" s="320"/>
      <c r="AF355" s="320"/>
      <c r="AG355" s="320"/>
      <c r="AH355" s="320"/>
      <c r="AI355" s="320"/>
      <c r="AJ355" s="320"/>
      <c r="AK355" s="320"/>
      <c r="AL355" s="320"/>
      <c r="AM355" s="320"/>
      <c r="AN355" s="320"/>
      <c r="AO355" s="320"/>
      <c r="AP355" s="320"/>
      <c r="AQ355" s="320"/>
      <c r="AR355" s="320"/>
      <c r="AS355" s="320"/>
      <c r="AT355" s="320"/>
      <c r="AU355" s="320"/>
      <c r="AV355" s="320"/>
      <c r="AW355" s="320"/>
      <c r="AX355" s="320"/>
      <c r="AY355" s="320"/>
      <c r="AZ355" s="320"/>
      <c r="BA355" s="320"/>
      <c r="BB355" s="320"/>
      <c r="BC355" s="320"/>
      <c r="BD355" s="320"/>
      <c r="BE355" s="320"/>
      <c r="BF355" s="320"/>
      <c r="BG355" s="320"/>
      <c r="BH355" s="320"/>
      <c r="BI355" s="320"/>
      <c r="BJ355" s="320"/>
      <c r="BK355" s="320"/>
      <c r="BL355" s="320"/>
      <c r="BM355" s="320"/>
      <c r="BN355" s="320"/>
      <c r="BO355" s="320"/>
      <c r="BP355" s="320"/>
      <c r="BQ355" s="320"/>
      <c r="BR355" s="320"/>
      <c r="BS355" s="320"/>
      <c r="BT355" s="320"/>
      <c r="BU355" s="320"/>
      <c r="BV355" s="320"/>
      <c r="BW355" s="320"/>
      <c r="BX355" s="320"/>
      <c r="BY355" s="320"/>
      <c r="BZ355" s="320"/>
      <c r="CA355" s="320"/>
      <c r="CB355" s="320"/>
      <c r="CC355" s="320"/>
      <c r="CD355" s="320"/>
      <c r="CE355" s="320"/>
      <c r="CF355" s="320"/>
      <c r="CG355" s="320"/>
      <c r="CH355" s="320"/>
      <c r="CI355" s="320"/>
      <c r="CJ355" s="320"/>
      <c r="CK355" s="320"/>
      <c r="CL355" s="320"/>
      <c r="CM355" s="320"/>
      <c r="CN355" s="320"/>
      <c r="CO355" s="320"/>
      <c r="CP355" s="320"/>
      <c r="CQ355" s="320"/>
      <c r="CR355" s="320"/>
      <c r="CS355" s="320"/>
      <c r="CT355" s="320"/>
      <c r="CU355" s="320"/>
      <c r="CV355" s="320"/>
      <c r="CW355" s="320"/>
      <c r="CX355" s="320"/>
      <c r="CY355" s="320"/>
      <c r="CZ355" s="320"/>
      <c r="DA355" s="320"/>
      <c r="DB355" s="320"/>
      <c r="DC355" s="320"/>
      <c r="DD355" s="320"/>
      <c r="DE355" s="320"/>
      <c r="DF355" s="320"/>
      <c r="DG355" s="320"/>
      <c r="DH355" s="320"/>
      <c r="DI355" s="320"/>
      <c r="DJ355" s="320"/>
      <c r="DK355" s="320"/>
      <c r="DL355" s="320"/>
      <c r="DM355" s="320"/>
      <c r="DN355" s="320"/>
      <c r="DO355" s="320"/>
      <c r="DP355" s="320"/>
      <c r="DQ355" s="320"/>
      <c r="DR355" s="320"/>
      <c r="DS355" s="320"/>
      <c r="DT355" s="320"/>
      <c r="DU355" s="320"/>
      <c r="DV355" s="320"/>
      <c r="DW355" s="320"/>
      <c r="DX355" s="320"/>
      <c r="DY355" s="320"/>
      <c r="DZ355" s="320"/>
      <c r="EA355" s="320"/>
      <c r="EB355" s="320"/>
      <c r="EC355" s="320"/>
      <c r="ED355" s="320"/>
      <c r="EE355" s="320"/>
      <c r="EF355" s="320"/>
      <c r="EG355" s="320"/>
      <c r="EH355" s="320"/>
      <c r="EI355" s="320"/>
      <c r="EJ355" s="320"/>
      <c r="EK355" s="320"/>
      <c r="EL355" s="320"/>
      <c r="EM355" s="320"/>
      <c r="EN355" s="320"/>
      <c r="EO355" s="320"/>
      <c r="EP355" s="320"/>
      <c r="EQ355" s="320"/>
      <c r="ER355" s="320"/>
      <c r="ES355" s="320"/>
      <c r="ET355" s="320"/>
      <c r="EU355" s="320"/>
      <c r="EV355" s="320"/>
      <c r="EW355" s="320"/>
      <c r="EX355" s="320"/>
      <c r="EY355" s="320"/>
      <c r="EZ355" s="320"/>
      <c r="FA355" s="320"/>
      <c r="FB355" s="320"/>
      <c r="FC355" s="320"/>
      <c r="FD355" s="320"/>
      <c r="FE355" s="320"/>
      <c r="FF355" s="320"/>
      <c r="FG355" s="320"/>
      <c r="FH355" s="320"/>
      <c r="FI355" s="320"/>
      <c r="FJ355" s="320"/>
      <c r="FK355" s="320"/>
      <c r="FL355" s="320"/>
      <c r="FM355" s="320"/>
      <c r="FN355" s="320"/>
      <c r="FO355" s="320"/>
      <c r="FP355" s="320"/>
      <c r="FQ355" s="320"/>
      <c r="FR355" s="320"/>
      <c r="FS355" s="320"/>
      <c r="FT355" s="320"/>
      <c r="FU355" s="320"/>
      <c r="FV355" s="320"/>
      <c r="FW355" s="320"/>
      <c r="FX355" s="320"/>
      <c r="FY355" s="320"/>
      <c r="FZ355" s="320"/>
      <c r="GA355" s="320"/>
      <c r="GB355" s="320"/>
      <c r="GC355" s="320"/>
      <c r="GD355" s="320"/>
      <c r="GE355" s="320"/>
      <c r="GF355" s="320"/>
      <c r="GG355" s="320"/>
      <c r="GH355" s="320"/>
      <c r="GI355" s="320"/>
      <c r="GJ355" s="320"/>
      <c r="GK355" s="320"/>
      <c r="GL355" s="320"/>
      <c r="GM355" s="320"/>
      <c r="GN355" s="320"/>
      <c r="GO355" s="320"/>
      <c r="GP355" s="320"/>
      <c r="GQ355" s="320"/>
      <c r="GR355" s="320"/>
      <c r="GS355" s="320"/>
      <c r="GT355" s="320"/>
      <c r="GU355" s="320"/>
      <c r="GV355" s="320"/>
      <c r="GW355" s="320"/>
      <c r="GX355" s="320"/>
      <c r="GY355" s="320"/>
      <c r="GZ355" s="320"/>
      <c r="HA355" s="320"/>
      <c r="HB355" s="320"/>
      <c r="HC355" s="320"/>
      <c r="HD355" s="320"/>
      <c r="HE355" s="320"/>
      <c r="HF355" s="320"/>
      <c r="HG355" s="320"/>
      <c r="HH355" s="320"/>
      <c r="HI355" s="320"/>
      <c r="HJ355" s="320"/>
      <c r="HK355" s="320"/>
      <c r="HL355" s="320"/>
      <c r="HM355" s="320"/>
      <c r="HN355" s="320"/>
      <c r="HO355" s="320"/>
      <c r="HP355" s="320"/>
      <c r="HQ355" s="320"/>
      <c r="HR355" s="320"/>
      <c r="HS355" s="320"/>
      <c r="HT355" s="320"/>
      <c r="HU355" s="320"/>
      <c r="HV355" s="320"/>
      <c r="HW355" s="320"/>
      <c r="HX355" s="320"/>
      <c r="HY355" s="320"/>
      <c r="HZ355" s="320"/>
      <c r="IA355" s="320"/>
      <c r="IB355" s="320"/>
      <c r="IC355" s="320"/>
      <c r="ID355" s="320"/>
      <c r="IE355" s="320"/>
      <c r="IF355" s="320"/>
      <c r="IG355" s="320"/>
      <c r="IH355" s="320"/>
      <c r="II355" s="320"/>
      <c r="IJ355" s="320"/>
      <c r="IK355" s="320"/>
      <c r="IL355" s="320"/>
      <c r="IM355" s="320"/>
      <c r="IN355" s="320"/>
      <c r="IO355" s="320"/>
      <c r="IP355" s="320"/>
      <c r="IQ355" s="320"/>
      <c r="IR355" s="320"/>
      <c r="IS355" s="320"/>
      <c r="IT355" s="320"/>
      <c r="IU355" s="320"/>
      <c r="IV355" s="320"/>
    </row>
    <row r="356" spans="1:256" ht="12.5">
      <c r="B356" s="65">
        <v>1</v>
      </c>
      <c r="C356" s="66">
        <f>IF(E356="A",4,IF(E356="B",3,IF(E356="C",2,IF(E356="D",1,0))))</f>
        <v>2</v>
      </c>
      <c r="D356" s="99" t="s">
        <v>70</v>
      </c>
      <c r="E356" s="77" t="s">
        <v>90</v>
      </c>
      <c r="F356" s="77" t="s">
        <v>90</v>
      </c>
      <c r="G356" s="78"/>
      <c r="H356" s="96" t="s">
        <v>135</v>
      </c>
      <c r="I356" s="107" t="s">
        <v>1450</v>
      </c>
      <c r="J356" s="81"/>
      <c r="K356" s="72"/>
      <c r="L356" s="72"/>
      <c r="M356" s="72"/>
      <c r="N356" s="72"/>
      <c r="O356" s="72"/>
      <c r="P356" s="72"/>
      <c r="Q356" s="833"/>
      <c r="R356" s="102"/>
      <c r="S356" s="73"/>
      <c r="T356" s="102"/>
      <c r="U356" s="103"/>
      <c r="V356" s="104"/>
    </row>
    <row r="357" spans="1:256" ht="12.5">
      <c r="B357" s="65">
        <v>1</v>
      </c>
      <c r="C357" s="66">
        <f>IF(E357="A",1,IF(E357="B",1,0))</f>
        <v>1</v>
      </c>
      <c r="D357" s="656" t="s">
        <v>99</v>
      </c>
      <c r="E357" s="655" t="s">
        <v>87</v>
      </c>
      <c r="F357" s="655" t="s">
        <v>68</v>
      </c>
      <c r="G357" s="78"/>
      <c r="H357" s="96" t="s">
        <v>188</v>
      </c>
      <c r="I357" s="107" t="s">
        <v>1451</v>
      </c>
      <c r="J357" s="81"/>
      <c r="K357" s="72"/>
      <c r="L357" s="72"/>
      <c r="M357" s="72"/>
      <c r="N357" s="72"/>
      <c r="O357" s="72"/>
      <c r="P357" s="72"/>
      <c r="Q357" s="833"/>
      <c r="R357" s="102"/>
      <c r="S357" s="73"/>
      <c r="T357" s="102"/>
      <c r="U357" s="103"/>
      <c r="V357" s="104"/>
    </row>
    <row r="358" spans="1:256" ht="12.5">
      <c r="A358" s="365"/>
      <c r="B358" s="65">
        <v>1</v>
      </c>
      <c r="C358" s="66">
        <f>IF(E358="A",1,IF(E358="B",1,0))</f>
        <v>0</v>
      </c>
      <c r="D358" s="656" t="s">
        <v>70</v>
      </c>
      <c r="E358" s="656" t="s">
        <v>70</v>
      </c>
      <c r="F358" s="99" t="s">
        <v>70</v>
      </c>
      <c r="G358" s="78"/>
      <c r="H358" s="96" t="s">
        <v>129</v>
      </c>
      <c r="I358" s="107" t="s">
        <v>1452</v>
      </c>
      <c r="J358" s="81"/>
      <c r="K358" s="72"/>
      <c r="L358" s="72"/>
      <c r="M358" s="72"/>
      <c r="N358" s="72"/>
      <c r="O358" s="72"/>
      <c r="P358" s="72"/>
      <c r="Q358" s="833"/>
      <c r="R358" s="102"/>
      <c r="S358" s="73"/>
      <c r="T358" s="102"/>
      <c r="U358" s="103"/>
      <c r="V358" s="104"/>
    </row>
    <row r="359" spans="1:256" ht="12.5">
      <c r="A359" s="55"/>
      <c r="B359" s="65">
        <v>1</v>
      </c>
      <c r="C359" s="66">
        <f>IF(E359="A",1,IF(E359="B",1,0))</f>
        <v>0</v>
      </c>
      <c r="D359" s="77" t="s">
        <v>90</v>
      </c>
      <c r="E359" s="99" t="s">
        <v>99</v>
      </c>
      <c r="F359" s="99" t="s">
        <v>99</v>
      </c>
      <c r="G359" s="78"/>
      <c r="H359" s="96" t="s">
        <v>122</v>
      </c>
      <c r="I359" s="107" t="s">
        <v>1453</v>
      </c>
      <c r="J359" s="81"/>
      <c r="K359" s="72"/>
      <c r="L359" s="72"/>
      <c r="M359" s="72"/>
      <c r="N359" s="72"/>
      <c r="O359" s="72"/>
      <c r="P359" s="72"/>
      <c r="Q359" s="833"/>
      <c r="R359" s="102"/>
      <c r="S359" s="73"/>
      <c r="T359" s="102"/>
      <c r="U359" s="103"/>
      <c r="V359" s="104"/>
    </row>
    <row r="360" spans="1:256" ht="12.5">
      <c r="B360" s="65">
        <v>1</v>
      </c>
      <c r="C360" s="66">
        <f>IF(E360="A",1,IF(E360="B",1,0))</f>
        <v>1</v>
      </c>
      <c r="D360" s="76" t="s">
        <v>87</v>
      </c>
      <c r="E360" s="76" t="s">
        <v>68</v>
      </c>
      <c r="F360" s="76" t="s">
        <v>87</v>
      </c>
      <c r="G360" s="78"/>
      <c r="H360" s="96" t="s">
        <v>104</v>
      </c>
      <c r="I360" s="107" t="s">
        <v>1454</v>
      </c>
      <c r="J360" s="81"/>
      <c r="K360" s="72"/>
      <c r="L360" s="72"/>
      <c r="M360" s="72"/>
      <c r="N360" s="72"/>
      <c r="O360" s="72"/>
      <c r="P360" s="72"/>
      <c r="Q360" s="833"/>
      <c r="R360" s="102"/>
      <c r="S360" s="73"/>
      <c r="T360" s="102"/>
      <c r="U360" s="103"/>
      <c r="V360" s="104"/>
    </row>
    <row r="361" spans="1:256" s="55" customFormat="1" ht="12.5">
      <c r="A361" s="217"/>
      <c r="B361" s="65">
        <v>1</v>
      </c>
      <c r="C361" s="66">
        <v>3</v>
      </c>
      <c r="D361" s="857" t="s">
        <v>90</v>
      </c>
      <c r="E361" s="853" t="s">
        <v>87</v>
      </c>
      <c r="F361" s="852" t="s">
        <v>70</v>
      </c>
      <c r="G361" s="78"/>
      <c r="H361" s="100" t="s">
        <v>114</v>
      </c>
      <c r="I361" s="101" t="s">
        <v>6001</v>
      </c>
      <c r="J361" s="81" t="s">
        <v>17</v>
      </c>
      <c r="K361" s="72"/>
      <c r="L361" s="72"/>
      <c r="M361" s="72"/>
      <c r="N361" s="72"/>
      <c r="O361" s="72"/>
      <c r="P361" s="72"/>
      <c r="Q361" s="833"/>
      <c r="R361" s="102"/>
      <c r="S361" s="73"/>
      <c r="T361" s="102"/>
      <c r="U361" s="103"/>
      <c r="V361" s="104"/>
      <c r="W361" s="109"/>
      <c r="X361" s="109"/>
      <c r="Y361" s="109"/>
      <c r="Z361" s="109"/>
      <c r="AA361" s="109"/>
      <c r="AB361" s="109"/>
      <c r="AC361" s="109"/>
      <c r="AD361" s="109"/>
      <c r="AE361" s="109"/>
      <c r="AF361" s="109"/>
      <c r="AG361" s="109"/>
      <c r="AH361" s="109"/>
      <c r="AI361" s="109"/>
      <c r="AJ361" s="109"/>
      <c r="AK361" s="109"/>
      <c r="AL361" s="109"/>
      <c r="AM361" s="109"/>
      <c r="AN361" s="109"/>
      <c r="AO361" s="109"/>
      <c r="AP361" s="109"/>
      <c r="AQ361" s="109"/>
      <c r="AR361" s="109"/>
      <c r="AS361" s="109"/>
      <c r="AT361" s="109"/>
      <c r="AU361" s="109"/>
      <c r="AV361" s="109"/>
      <c r="AW361" s="109"/>
      <c r="AX361" s="109"/>
      <c r="AY361" s="109"/>
      <c r="AZ361" s="109"/>
      <c r="BA361" s="109"/>
      <c r="BB361" s="109"/>
      <c r="BC361" s="109"/>
      <c r="BD361" s="109"/>
      <c r="BE361" s="109"/>
      <c r="BF361" s="109"/>
      <c r="BG361" s="109"/>
      <c r="BH361" s="109"/>
      <c r="BI361" s="109"/>
      <c r="BJ361" s="109"/>
      <c r="BK361" s="109"/>
      <c r="BL361" s="109"/>
      <c r="BM361" s="109"/>
      <c r="BN361" s="109"/>
      <c r="BO361" s="109"/>
      <c r="BP361" s="109"/>
      <c r="BQ361" s="109"/>
      <c r="BR361" s="109"/>
      <c r="BS361" s="109"/>
      <c r="BT361" s="109"/>
      <c r="BU361" s="109"/>
      <c r="BV361" s="109"/>
      <c r="BW361" s="109"/>
      <c r="BX361" s="109"/>
      <c r="BY361" s="109"/>
      <c r="BZ361" s="109"/>
      <c r="CA361" s="109"/>
      <c r="CB361" s="109"/>
      <c r="CC361" s="109"/>
      <c r="CD361" s="109"/>
      <c r="CE361" s="109"/>
      <c r="CF361" s="109"/>
      <c r="CG361" s="109"/>
      <c r="CH361" s="109"/>
      <c r="CI361" s="109"/>
      <c r="CJ361" s="109"/>
      <c r="CK361" s="109"/>
      <c r="CL361" s="109"/>
      <c r="CM361" s="109"/>
      <c r="CN361" s="109"/>
      <c r="CO361" s="109"/>
      <c r="CP361" s="109"/>
      <c r="CQ361" s="109"/>
      <c r="CR361" s="109"/>
      <c r="CS361" s="109"/>
      <c r="CT361" s="109"/>
      <c r="CU361" s="109"/>
      <c r="CV361" s="109"/>
      <c r="CW361" s="109"/>
      <c r="CX361" s="109"/>
      <c r="CY361" s="109"/>
      <c r="CZ361" s="109"/>
      <c r="DA361" s="109"/>
      <c r="DB361" s="109"/>
      <c r="DC361" s="109"/>
      <c r="DD361" s="109"/>
      <c r="DE361" s="109"/>
      <c r="DF361" s="109"/>
      <c r="DG361" s="109"/>
      <c r="DH361" s="109"/>
      <c r="DI361" s="109"/>
      <c r="DJ361" s="109"/>
      <c r="DK361" s="109"/>
      <c r="DL361" s="109"/>
      <c r="DM361" s="109"/>
      <c r="DN361" s="109"/>
      <c r="DO361" s="109"/>
      <c r="DP361" s="109"/>
      <c r="DQ361" s="109"/>
      <c r="DR361" s="109"/>
      <c r="DS361" s="109"/>
      <c r="DT361" s="109"/>
      <c r="DU361" s="109"/>
      <c r="DV361" s="109"/>
      <c r="DW361" s="109"/>
      <c r="DX361" s="109"/>
      <c r="DY361" s="109"/>
      <c r="DZ361" s="109"/>
      <c r="EA361" s="109"/>
      <c r="EB361" s="109"/>
      <c r="EC361" s="109"/>
      <c r="ED361" s="109"/>
      <c r="EE361" s="109"/>
      <c r="EF361" s="109"/>
      <c r="EG361" s="109"/>
      <c r="EH361" s="109"/>
      <c r="EI361" s="109"/>
      <c r="EJ361" s="109"/>
      <c r="EK361" s="109"/>
      <c r="EL361" s="109"/>
      <c r="EM361" s="109"/>
      <c r="EN361" s="109"/>
      <c r="EO361" s="109"/>
      <c r="EP361" s="109"/>
      <c r="EQ361" s="109"/>
      <c r="ER361" s="109"/>
      <c r="ES361" s="109"/>
      <c r="ET361" s="109"/>
      <c r="EU361" s="109"/>
      <c r="EV361" s="109"/>
      <c r="EW361" s="109"/>
      <c r="EX361" s="109"/>
      <c r="EY361" s="109"/>
      <c r="EZ361" s="109"/>
      <c r="FA361" s="109"/>
      <c r="FB361" s="109"/>
      <c r="FC361" s="109"/>
      <c r="FD361" s="109"/>
      <c r="FE361" s="109"/>
      <c r="FF361" s="109"/>
      <c r="FG361" s="109"/>
      <c r="FH361" s="109"/>
      <c r="FI361" s="109"/>
      <c r="FJ361" s="109"/>
      <c r="FK361" s="109"/>
      <c r="FL361" s="109"/>
      <c r="FM361" s="109"/>
      <c r="FN361" s="109"/>
      <c r="FO361" s="109"/>
      <c r="FP361" s="109"/>
      <c r="FQ361" s="109"/>
      <c r="FR361" s="109"/>
      <c r="FS361" s="109"/>
      <c r="FT361" s="109"/>
      <c r="FU361" s="109"/>
      <c r="FV361" s="109"/>
      <c r="FW361" s="109"/>
      <c r="FX361" s="109"/>
      <c r="FY361" s="109"/>
      <c r="FZ361" s="109"/>
      <c r="GA361" s="109"/>
      <c r="GB361" s="109"/>
      <c r="GC361" s="109"/>
      <c r="GD361" s="109"/>
      <c r="GE361" s="109"/>
      <c r="GF361" s="109"/>
      <c r="GG361" s="109"/>
      <c r="GH361" s="109"/>
      <c r="GI361" s="109"/>
      <c r="GJ361" s="109"/>
      <c r="GK361" s="109"/>
      <c r="GL361" s="109"/>
      <c r="GM361" s="109"/>
      <c r="GN361" s="109"/>
      <c r="GO361" s="109"/>
      <c r="GP361" s="109"/>
      <c r="GQ361" s="109"/>
      <c r="GR361" s="109"/>
      <c r="GS361" s="109"/>
      <c r="GT361" s="109"/>
      <c r="GU361" s="109"/>
      <c r="GV361" s="109"/>
      <c r="GW361" s="109"/>
      <c r="GX361" s="109"/>
      <c r="GY361" s="109"/>
      <c r="GZ361" s="109"/>
      <c r="HA361" s="109"/>
      <c r="HB361" s="109"/>
      <c r="HC361" s="109"/>
      <c r="HD361" s="109"/>
      <c r="HE361" s="109"/>
      <c r="HF361" s="109"/>
      <c r="HG361" s="109"/>
      <c r="HH361" s="109"/>
      <c r="HI361" s="109"/>
      <c r="HJ361" s="109"/>
      <c r="HK361" s="109"/>
      <c r="HL361" s="109"/>
      <c r="HM361" s="109"/>
      <c r="HN361" s="109"/>
      <c r="HO361" s="109"/>
      <c r="HP361" s="109"/>
      <c r="HQ361" s="109"/>
      <c r="HR361" s="109"/>
      <c r="HS361" s="109"/>
      <c r="HT361" s="109"/>
      <c r="HU361" s="109"/>
      <c r="HV361" s="109"/>
      <c r="HW361" s="109"/>
      <c r="HX361" s="109"/>
      <c r="HY361" s="109"/>
      <c r="HZ361" s="109"/>
      <c r="IA361" s="109"/>
      <c r="IB361" s="109"/>
      <c r="IC361" s="109"/>
      <c r="ID361" s="109"/>
      <c r="IE361" s="109"/>
      <c r="IF361" s="109"/>
      <c r="IG361" s="109"/>
      <c r="IH361" s="109"/>
      <c r="II361" s="109"/>
      <c r="IJ361" s="109"/>
      <c r="IK361" s="109"/>
      <c r="IL361" s="109"/>
      <c r="IM361" s="109"/>
      <c r="IN361" s="109"/>
      <c r="IO361" s="109"/>
      <c r="IP361" s="109"/>
      <c r="IQ361" s="109"/>
      <c r="IR361" s="109"/>
      <c r="IS361" s="109"/>
      <c r="IT361" s="109"/>
      <c r="IU361" s="109"/>
      <c r="IV361" s="109"/>
    </row>
    <row r="362" spans="1:256" ht="12.5">
      <c r="A362"/>
      <c r="B362" s="65">
        <v>1</v>
      </c>
      <c r="C362" s="66">
        <f t="shared" ref="C362:C367" si="14">IF(E362="A",1,IF(E362="B",1,0))</f>
        <v>1</v>
      </c>
      <c r="D362" s="658" t="s">
        <v>68</v>
      </c>
      <c r="E362" s="658" t="s">
        <v>68</v>
      </c>
      <c r="F362" s="658" t="s">
        <v>68</v>
      </c>
      <c r="G362" s="78"/>
      <c r="H362" s="96" t="s">
        <v>104</v>
      </c>
      <c r="I362" s="107" t="s">
        <v>1455</v>
      </c>
      <c r="J362" s="81"/>
      <c r="K362" s="72"/>
      <c r="L362" s="72"/>
      <c r="M362" s="72"/>
      <c r="N362" s="72"/>
      <c r="O362" s="72"/>
      <c r="P362" s="72"/>
      <c r="Q362" s="833"/>
      <c r="R362" s="102"/>
      <c r="S362" s="73"/>
      <c r="T362" s="102"/>
      <c r="U362" s="103"/>
      <c r="V362" s="104"/>
    </row>
    <row r="363" spans="1:256" ht="12.5">
      <c r="B363" s="65">
        <v>1</v>
      </c>
      <c r="C363" s="66">
        <f t="shared" si="14"/>
        <v>0</v>
      </c>
      <c r="D363" s="658" t="s">
        <v>87</v>
      </c>
      <c r="E363" s="656" t="s">
        <v>70</v>
      </c>
      <c r="F363" s="658" t="s">
        <v>87</v>
      </c>
      <c r="G363" s="78"/>
      <c r="H363" s="96" t="s">
        <v>240</v>
      </c>
      <c r="I363" s="107" t="s">
        <v>1456</v>
      </c>
      <c r="J363" s="81"/>
      <c r="K363" s="72"/>
      <c r="L363" s="72"/>
      <c r="M363" s="72"/>
      <c r="N363" s="72"/>
      <c r="O363" s="72"/>
      <c r="P363" s="72"/>
      <c r="Q363" s="833"/>
      <c r="R363" s="102"/>
      <c r="S363" s="73"/>
      <c r="T363" s="102"/>
      <c r="U363" s="103"/>
      <c r="V363" s="104"/>
    </row>
    <row r="364" spans="1:256" ht="12.5">
      <c r="A364" s="810"/>
      <c r="B364" s="65">
        <v>1</v>
      </c>
      <c r="C364" s="66">
        <f t="shared" si="14"/>
        <v>0</v>
      </c>
      <c r="D364" s="76" t="s">
        <v>87</v>
      </c>
      <c r="E364" s="77" t="s">
        <v>90</v>
      </c>
      <c r="F364" s="76" t="s">
        <v>87</v>
      </c>
      <c r="G364" s="78"/>
      <c r="H364" s="96" t="s">
        <v>251</v>
      </c>
      <c r="I364" s="107" t="s">
        <v>1457</v>
      </c>
      <c r="J364" s="81"/>
      <c r="K364" s="72"/>
      <c r="L364" s="72"/>
      <c r="M364" s="72"/>
      <c r="N364" s="72"/>
      <c r="O364" s="72"/>
      <c r="P364" s="72"/>
      <c r="Q364" s="833"/>
      <c r="R364" s="102"/>
      <c r="S364" s="73"/>
      <c r="T364" s="102"/>
      <c r="U364" s="103"/>
      <c r="V364" s="10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</row>
    <row r="365" spans="1:256" ht="12.5">
      <c r="B365" s="65">
        <v>1</v>
      </c>
      <c r="C365" s="66">
        <f t="shared" si="14"/>
        <v>1</v>
      </c>
      <c r="D365" s="659" t="s">
        <v>90</v>
      </c>
      <c r="E365" s="658" t="s">
        <v>87</v>
      </c>
      <c r="F365" s="658" t="s">
        <v>87</v>
      </c>
      <c r="G365" s="78"/>
      <c r="H365" s="96" t="s">
        <v>88</v>
      </c>
      <c r="I365" s="107" t="s">
        <v>1458</v>
      </c>
      <c r="J365" s="81"/>
      <c r="K365" s="72"/>
      <c r="L365" s="72"/>
      <c r="M365" s="72"/>
      <c r="N365" s="72"/>
      <c r="O365" s="72"/>
      <c r="P365" s="72"/>
      <c r="Q365" s="833"/>
      <c r="R365" s="102"/>
      <c r="S365" s="73"/>
      <c r="T365" s="102"/>
      <c r="U365" s="103"/>
      <c r="V365" s="104"/>
    </row>
    <row r="366" spans="1:256" ht="12.5">
      <c r="B366" s="65">
        <v>1</v>
      </c>
      <c r="C366" s="66">
        <f t="shared" si="14"/>
        <v>1</v>
      </c>
      <c r="D366" s="77" t="s">
        <v>90</v>
      </c>
      <c r="E366" s="76" t="s">
        <v>68</v>
      </c>
      <c r="F366" s="99" t="s">
        <v>70</v>
      </c>
      <c r="G366" s="78"/>
      <c r="H366" s="96" t="s">
        <v>104</v>
      </c>
      <c r="I366" s="107" t="s">
        <v>1459</v>
      </c>
      <c r="J366" s="81"/>
      <c r="K366" s="72"/>
      <c r="L366" s="72"/>
      <c r="M366" s="72"/>
      <c r="N366" s="72"/>
      <c r="O366" s="72"/>
      <c r="P366" s="72"/>
      <c r="Q366" s="833"/>
      <c r="R366" s="102"/>
      <c r="S366" s="73"/>
      <c r="T366" s="102"/>
      <c r="U366" s="103"/>
      <c r="V366" s="104"/>
    </row>
    <row r="367" spans="1:256" ht="12.5">
      <c r="B367" s="65">
        <v>1</v>
      </c>
      <c r="C367" s="66">
        <f t="shared" si="14"/>
        <v>0</v>
      </c>
      <c r="D367" s="659" t="s">
        <v>90</v>
      </c>
      <c r="E367" s="659" t="s">
        <v>90</v>
      </c>
      <c r="F367" s="656" t="s">
        <v>70</v>
      </c>
      <c r="G367" s="78"/>
      <c r="H367" s="96" t="s">
        <v>140</v>
      </c>
      <c r="I367" s="107" t="s">
        <v>1460</v>
      </c>
      <c r="J367" s="81"/>
      <c r="K367" s="72"/>
      <c r="L367" s="72"/>
      <c r="M367" s="72"/>
      <c r="N367" s="72"/>
      <c r="O367" s="72"/>
      <c r="P367" s="72"/>
      <c r="Q367" s="833"/>
      <c r="R367" s="102"/>
      <c r="S367" s="73"/>
      <c r="T367" s="102"/>
      <c r="U367" s="103"/>
      <c r="V367" s="104"/>
      <c r="W367" s="111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</row>
    <row r="368" spans="1:256" ht="12.5">
      <c r="B368" s="65">
        <v>1</v>
      </c>
      <c r="C368" s="66">
        <f>IF(E368="A",4,IF(E368="B",3,IF(E368="C",2,IF(E368="D",1,0))))</f>
        <v>2</v>
      </c>
      <c r="D368" s="77" t="s">
        <v>90</v>
      </c>
      <c r="E368" s="77" t="s">
        <v>90</v>
      </c>
      <c r="F368" s="77" t="s">
        <v>90</v>
      </c>
      <c r="G368" s="78"/>
      <c r="H368" s="96" t="s">
        <v>94</v>
      </c>
      <c r="I368" s="107" t="s">
        <v>5696</v>
      </c>
      <c r="J368" s="81"/>
      <c r="K368" s="72"/>
      <c r="L368" s="72"/>
      <c r="M368" s="72"/>
      <c r="N368" s="72"/>
      <c r="O368" s="72"/>
      <c r="P368" s="72"/>
      <c r="Q368" s="833"/>
      <c r="R368" s="102"/>
      <c r="S368" s="73"/>
      <c r="T368" s="102"/>
      <c r="U368" s="103"/>
      <c r="V368" s="104"/>
    </row>
    <row r="369" spans="1:256" ht="12.5">
      <c r="B369" s="65">
        <v>1</v>
      </c>
      <c r="C369" s="66">
        <f>IF(E369="A",1,IF(E369="B",1,0))</f>
        <v>0</v>
      </c>
      <c r="D369" s="99" t="s">
        <v>70</v>
      </c>
      <c r="E369" s="99" t="s">
        <v>70</v>
      </c>
      <c r="F369" s="99" t="s">
        <v>70</v>
      </c>
      <c r="G369" s="78"/>
      <c r="H369" s="96" t="s">
        <v>126</v>
      </c>
      <c r="I369" s="107" t="s">
        <v>1461</v>
      </c>
      <c r="J369" s="81"/>
      <c r="K369" s="72"/>
      <c r="L369" s="72"/>
      <c r="M369" s="72"/>
      <c r="N369" s="72"/>
      <c r="O369" s="72"/>
      <c r="P369" s="72"/>
      <c r="Q369" s="833"/>
      <c r="R369" s="102"/>
      <c r="S369" s="73"/>
      <c r="T369" s="102"/>
      <c r="U369" s="103"/>
      <c r="V369" s="104"/>
    </row>
    <row r="370" spans="1:256" s="320" customFormat="1" ht="11.5">
      <c r="A370" s="217"/>
      <c r="B370" s="65">
        <v>1</v>
      </c>
      <c r="C370" s="66">
        <f>IF(E370="A",1,IF(E370="B",1,0))</f>
        <v>0</v>
      </c>
      <c r="D370" s="659" t="s">
        <v>90</v>
      </c>
      <c r="E370" s="656" t="s">
        <v>70</v>
      </c>
      <c r="F370" s="655" t="s">
        <v>87</v>
      </c>
      <c r="G370" s="78"/>
      <c r="H370" s="96" t="s">
        <v>104</v>
      </c>
      <c r="I370" s="107" t="s">
        <v>1462</v>
      </c>
      <c r="J370" s="81"/>
      <c r="K370" s="72"/>
      <c r="L370" s="72"/>
      <c r="M370" s="72"/>
      <c r="N370" s="72"/>
      <c r="O370" s="72"/>
      <c r="P370" s="72"/>
      <c r="Q370" s="833"/>
      <c r="R370" s="102"/>
      <c r="S370" s="73"/>
      <c r="T370" s="102"/>
      <c r="U370" s="103"/>
      <c r="V370" s="104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  <c r="BN370" s="55"/>
      <c r="BO370" s="55"/>
      <c r="BP370" s="55"/>
      <c r="BQ370" s="55"/>
      <c r="BR370" s="55"/>
      <c r="BS370" s="55"/>
      <c r="BT370" s="55"/>
      <c r="BU370" s="55"/>
      <c r="BV370" s="55"/>
      <c r="BW370" s="55"/>
      <c r="BX370" s="55"/>
      <c r="BY370" s="55"/>
      <c r="BZ370" s="55"/>
      <c r="CA370" s="55"/>
      <c r="CB370" s="55"/>
      <c r="CC370" s="55"/>
      <c r="CD370" s="55"/>
      <c r="CE370" s="55"/>
      <c r="CF370" s="55"/>
      <c r="CG370" s="55"/>
      <c r="CH370" s="55"/>
      <c r="CI370" s="55"/>
      <c r="CJ370" s="55"/>
      <c r="CK370" s="55"/>
      <c r="CL370" s="55"/>
      <c r="CM370" s="55"/>
      <c r="CN370" s="55"/>
      <c r="CO370" s="55"/>
      <c r="CP370" s="55"/>
      <c r="CQ370" s="55"/>
      <c r="CR370" s="55"/>
      <c r="CS370" s="55"/>
      <c r="CT370" s="55"/>
      <c r="CU370" s="55"/>
      <c r="CV370" s="55"/>
      <c r="CW370" s="55"/>
      <c r="CX370" s="55"/>
      <c r="CY370" s="55"/>
      <c r="CZ370" s="55"/>
      <c r="DA370" s="55"/>
      <c r="DB370" s="55"/>
      <c r="DC370" s="55"/>
      <c r="DD370" s="55"/>
      <c r="DE370" s="55"/>
      <c r="DF370" s="55"/>
      <c r="DG370" s="55"/>
      <c r="DH370" s="55"/>
      <c r="DI370" s="55"/>
      <c r="DJ370" s="55"/>
      <c r="DK370" s="55"/>
      <c r="DL370" s="55"/>
      <c r="DM370" s="55"/>
      <c r="DN370" s="55"/>
      <c r="DO370" s="55"/>
      <c r="DP370" s="55"/>
      <c r="DQ370" s="55"/>
      <c r="DR370" s="55"/>
      <c r="DS370" s="55"/>
      <c r="DT370" s="55"/>
      <c r="DU370" s="55"/>
      <c r="DV370" s="55"/>
      <c r="DW370" s="55"/>
      <c r="DX370" s="55"/>
      <c r="DY370" s="55"/>
      <c r="DZ370" s="55"/>
      <c r="EA370" s="55"/>
      <c r="EB370" s="55"/>
      <c r="EC370" s="55"/>
      <c r="ED370" s="55"/>
      <c r="EE370" s="55"/>
      <c r="EF370" s="55"/>
      <c r="EG370" s="55"/>
      <c r="EH370" s="55"/>
      <c r="EI370" s="55"/>
      <c r="EJ370" s="55"/>
      <c r="EK370" s="55"/>
      <c r="EL370" s="55"/>
      <c r="EM370" s="55"/>
      <c r="EN370" s="55"/>
      <c r="EO370" s="55"/>
      <c r="EP370" s="55"/>
      <c r="EQ370" s="55"/>
      <c r="ER370" s="55"/>
      <c r="ES370" s="55"/>
      <c r="ET370" s="55"/>
      <c r="EU370" s="55"/>
      <c r="EV370" s="55"/>
      <c r="EW370" s="55"/>
      <c r="EX370" s="55"/>
      <c r="EY370" s="55"/>
      <c r="EZ370" s="55"/>
      <c r="FA370" s="55"/>
      <c r="FB370" s="55"/>
      <c r="FC370" s="55"/>
      <c r="FD370" s="55"/>
      <c r="FE370" s="55"/>
      <c r="FF370" s="55"/>
      <c r="FG370" s="55"/>
      <c r="FH370" s="55"/>
      <c r="FI370" s="55"/>
      <c r="FJ370" s="55"/>
      <c r="FK370" s="55"/>
      <c r="FL370" s="55"/>
      <c r="FM370" s="55"/>
      <c r="FN370" s="55"/>
      <c r="FO370" s="55"/>
      <c r="FP370" s="55"/>
      <c r="FQ370" s="55"/>
      <c r="FR370" s="55"/>
      <c r="FS370" s="55"/>
      <c r="FT370" s="55"/>
      <c r="FU370" s="55"/>
      <c r="FV370" s="55"/>
      <c r="FW370" s="55"/>
      <c r="FX370" s="55"/>
      <c r="FY370" s="55"/>
      <c r="FZ370" s="55"/>
      <c r="GA370" s="55"/>
      <c r="GB370" s="55"/>
      <c r="GC370" s="55"/>
      <c r="GD370" s="55"/>
      <c r="GE370" s="55"/>
      <c r="GF370" s="55"/>
      <c r="GG370" s="55"/>
      <c r="GH370" s="55"/>
      <c r="GI370" s="55"/>
      <c r="GJ370" s="55"/>
      <c r="GK370" s="55"/>
      <c r="GL370" s="55"/>
      <c r="GM370" s="55"/>
      <c r="GN370" s="55"/>
      <c r="GO370" s="55"/>
      <c r="GP370" s="55"/>
      <c r="GQ370" s="55"/>
      <c r="GR370" s="55"/>
      <c r="GS370" s="55"/>
      <c r="GT370" s="55"/>
      <c r="GU370" s="55"/>
      <c r="GV370" s="55"/>
      <c r="GW370" s="55"/>
      <c r="GX370" s="55"/>
      <c r="GY370" s="55"/>
      <c r="GZ370" s="55"/>
      <c r="HA370" s="55"/>
      <c r="HB370" s="55"/>
      <c r="HC370" s="55"/>
      <c r="HD370" s="55"/>
      <c r="HE370" s="55"/>
      <c r="HF370" s="55"/>
      <c r="HG370" s="55"/>
      <c r="HH370" s="55"/>
      <c r="HI370" s="55"/>
      <c r="HJ370" s="55"/>
      <c r="HK370" s="55"/>
      <c r="HL370" s="55"/>
      <c r="HM370" s="55"/>
      <c r="HN370" s="55"/>
      <c r="HO370" s="55"/>
      <c r="HP370" s="55"/>
      <c r="HQ370" s="55"/>
      <c r="HR370" s="55"/>
      <c r="HS370" s="55"/>
      <c r="HT370" s="55"/>
      <c r="HU370" s="55"/>
      <c r="HV370" s="55"/>
      <c r="HW370" s="55"/>
      <c r="HX370" s="55"/>
      <c r="HY370" s="55"/>
      <c r="HZ370" s="55"/>
      <c r="IA370" s="55"/>
      <c r="IB370" s="55"/>
      <c r="IC370" s="55"/>
      <c r="ID370" s="55"/>
      <c r="IE370" s="55"/>
      <c r="IF370" s="55"/>
      <c r="IG370" s="55"/>
      <c r="IH370" s="55"/>
      <c r="II370" s="55"/>
      <c r="IJ370" s="55"/>
      <c r="IK370" s="55"/>
      <c r="IL370" s="55"/>
      <c r="IM370" s="55"/>
      <c r="IN370" s="55"/>
      <c r="IO370" s="55"/>
      <c r="IP370" s="55"/>
      <c r="IQ370" s="55"/>
      <c r="IR370" s="55"/>
      <c r="IS370" s="55"/>
      <c r="IT370" s="55"/>
      <c r="IU370" s="55"/>
      <c r="IV370" s="55"/>
    </row>
    <row r="371" spans="1:256" s="325" customFormat="1" ht="12.5">
      <c r="A371"/>
      <c r="B371" s="65">
        <v>1</v>
      </c>
      <c r="C371" s="66">
        <f>IF(E371="A",4,IF(E371="B",3,IF(E371="C",2,IF(E371="D",1,0))))</f>
        <v>2</v>
      </c>
      <c r="D371" s="77" t="s">
        <v>90</v>
      </c>
      <c r="E371" s="77" t="s">
        <v>90</v>
      </c>
      <c r="F371" s="76" t="s">
        <v>87</v>
      </c>
      <c r="G371" s="78"/>
      <c r="H371" s="96" t="s">
        <v>119</v>
      </c>
      <c r="I371" s="107" t="s">
        <v>5697</v>
      </c>
      <c r="J371" s="81"/>
      <c r="K371" s="72"/>
      <c r="L371" s="72"/>
      <c r="M371" s="72"/>
      <c r="N371" s="72"/>
      <c r="O371" s="72"/>
      <c r="P371" s="72"/>
      <c r="Q371" s="833"/>
      <c r="R371" s="102"/>
      <c r="S371" s="73"/>
      <c r="T371" s="102"/>
      <c r="U371" s="103"/>
      <c r="V371" s="104"/>
      <c r="W371" s="109"/>
      <c r="X371" s="109"/>
      <c r="Y371" s="109"/>
      <c r="Z371" s="109"/>
      <c r="AA371" s="109"/>
      <c r="AB371" s="109"/>
      <c r="AC371" s="109"/>
      <c r="AD371" s="109"/>
      <c r="AE371" s="109"/>
      <c r="AF371" s="109"/>
      <c r="AG371" s="109"/>
      <c r="AH371" s="109"/>
      <c r="AI371" s="109"/>
      <c r="AJ371" s="109"/>
      <c r="AK371" s="109"/>
      <c r="AL371" s="109"/>
      <c r="AM371" s="109"/>
      <c r="AN371" s="109"/>
      <c r="AO371" s="109"/>
      <c r="AP371" s="109"/>
      <c r="AQ371" s="109"/>
      <c r="AR371" s="109"/>
      <c r="AS371" s="109"/>
      <c r="AT371" s="109"/>
      <c r="AU371" s="109"/>
      <c r="AV371" s="109"/>
      <c r="AW371" s="109"/>
      <c r="AX371" s="109"/>
      <c r="AY371" s="109"/>
      <c r="AZ371" s="109"/>
      <c r="BA371" s="109"/>
      <c r="BB371" s="109"/>
      <c r="BC371" s="109"/>
      <c r="BD371" s="109"/>
      <c r="BE371" s="109"/>
      <c r="BF371" s="109"/>
      <c r="BG371" s="109"/>
      <c r="BH371" s="109"/>
      <c r="BI371" s="109"/>
      <c r="BJ371" s="109"/>
      <c r="BK371" s="109"/>
      <c r="BL371" s="109"/>
      <c r="BM371" s="109"/>
      <c r="BN371" s="109"/>
      <c r="BO371" s="109"/>
      <c r="BP371" s="109"/>
      <c r="BQ371" s="109"/>
      <c r="BR371" s="109"/>
      <c r="BS371" s="109"/>
      <c r="BT371" s="109"/>
      <c r="BU371" s="109"/>
      <c r="BV371" s="109"/>
      <c r="BW371" s="109"/>
      <c r="BX371" s="109"/>
      <c r="BY371" s="109"/>
      <c r="BZ371" s="109"/>
      <c r="CA371" s="109"/>
      <c r="CB371" s="109"/>
      <c r="CC371" s="109"/>
      <c r="CD371" s="109"/>
      <c r="CE371" s="109"/>
      <c r="CF371" s="109"/>
      <c r="CG371" s="109"/>
      <c r="CH371" s="109"/>
      <c r="CI371" s="109"/>
      <c r="CJ371" s="109"/>
      <c r="CK371" s="109"/>
      <c r="CL371" s="109"/>
      <c r="CM371" s="109"/>
      <c r="CN371" s="109"/>
      <c r="CO371" s="109"/>
      <c r="CP371" s="109"/>
      <c r="CQ371" s="109"/>
      <c r="CR371" s="109"/>
      <c r="CS371" s="109"/>
      <c r="CT371" s="109"/>
      <c r="CU371" s="109"/>
      <c r="CV371" s="109"/>
      <c r="CW371" s="109"/>
      <c r="CX371" s="109"/>
      <c r="CY371" s="109"/>
      <c r="CZ371" s="109"/>
      <c r="DA371" s="109"/>
      <c r="DB371" s="109"/>
      <c r="DC371" s="109"/>
      <c r="DD371" s="109"/>
      <c r="DE371" s="109"/>
      <c r="DF371" s="109"/>
      <c r="DG371" s="109"/>
      <c r="DH371" s="109"/>
      <c r="DI371" s="109"/>
      <c r="DJ371" s="109"/>
      <c r="DK371" s="109"/>
      <c r="DL371" s="109"/>
      <c r="DM371" s="109"/>
      <c r="DN371" s="109"/>
      <c r="DO371" s="109"/>
      <c r="DP371" s="109"/>
      <c r="DQ371" s="109"/>
      <c r="DR371" s="109"/>
      <c r="DS371" s="109"/>
      <c r="DT371" s="109"/>
      <c r="DU371" s="109"/>
      <c r="DV371" s="109"/>
      <c r="DW371" s="109"/>
      <c r="DX371" s="109"/>
      <c r="DY371" s="109"/>
      <c r="DZ371" s="109"/>
      <c r="EA371" s="109"/>
      <c r="EB371" s="109"/>
      <c r="EC371" s="109"/>
      <c r="ED371" s="109"/>
      <c r="EE371" s="109"/>
      <c r="EF371" s="109"/>
      <c r="EG371" s="109"/>
      <c r="EH371" s="109"/>
      <c r="EI371" s="109"/>
      <c r="EJ371" s="109"/>
      <c r="EK371" s="109"/>
      <c r="EL371" s="109"/>
      <c r="EM371" s="109"/>
      <c r="EN371" s="109"/>
      <c r="EO371" s="109"/>
      <c r="EP371" s="109"/>
      <c r="EQ371" s="109"/>
      <c r="ER371" s="109"/>
      <c r="ES371" s="109"/>
      <c r="ET371" s="109"/>
      <c r="EU371" s="109"/>
      <c r="EV371" s="109"/>
      <c r="EW371" s="109"/>
      <c r="EX371" s="109"/>
      <c r="EY371" s="109"/>
      <c r="EZ371" s="109"/>
      <c r="FA371" s="109"/>
      <c r="FB371" s="109"/>
      <c r="FC371" s="109"/>
      <c r="FD371" s="109"/>
      <c r="FE371" s="109"/>
      <c r="FF371" s="109"/>
      <c r="FG371" s="109"/>
      <c r="FH371" s="109"/>
      <c r="FI371" s="109"/>
      <c r="FJ371" s="109"/>
      <c r="FK371" s="109"/>
      <c r="FL371" s="109"/>
      <c r="FM371" s="109"/>
      <c r="FN371" s="109"/>
      <c r="FO371" s="109"/>
      <c r="FP371" s="109"/>
      <c r="FQ371" s="109"/>
      <c r="FR371" s="109"/>
      <c r="FS371" s="109"/>
      <c r="FT371" s="109"/>
      <c r="FU371" s="109"/>
      <c r="FV371" s="109"/>
      <c r="FW371" s="109"/>
      <c r="FX371" s="109"/>
      <c r="FY371" s="109"/>
      <c r="FZ371" s="109"/>
      <c r="GA371" s="109"/>
      <c r="GB371" s="109"/>
      <c r="GC371" s="109"/>
      <c r="GD371" s="109"/>
      <c r="GE371" s="109"/>
      <c r="GF371" s="109"/>
      <c r="GG371" s="109"/>
      <c r="GH371" s="109"/>
      <c r="GI371" s="109"/>
      <c r="GJ371" s="109"/>
      <c r="GK371" s="109"/>
      <c r="GL371" s="109"/>
      <c r="GM371" s="109"/>
      <c r="GN371" s="109"/>
      <c r="GO371" s="109"/>
      <c r="GP371" s="109"/>
      <c r="GQ371" s="109"/>
      <c r="GR371" s="109"/>
      <c r="GS371" s="109"/>
      <c r="GT371" s="109"/>
      <c r="GU371" s="109"/>
      <c r="GV371" s="109"/>
      <c r="GW371" s="109"/>
      <c r="GX371" s="109"/>
      <c r="GY371" s="109"/>
      <c r="GZ371" s="109"/>
      <c r="HA371" s="109"/>
      <c r="HB371" s="109"/>
      <c r="HC371" s="109"/>
      <c r="HD371" s="109"/>
      <c r="HE371" s="109"/>
      <c r="HF371" s="109"/>
      <c r="HG371" s="109"/>
      <c r="HH371" s="109"/>
      <c r="HI371" s="109"/>
      <c r="HJ371" s="109"/>
      <c r="HK371" s="109"/>
      <c r="HL371" s="109"/>
      <c r="HM371" s="109"/>
      <c r="HN371" s="109"/>
      <c r="HO371" s="109"/>
      <c r="HP371" s="109"/>
      <c r="HQ371" s="109"/>
      <c r="HR371" s="109"/>
      <c r="HS371" s="109"/>
      <c r="HT371" s="109"/>
      <c r="HU371" s="109"/>
      <c r="HV371" s="109"/>
      <c r="HW371" s="109"/>
      <c r="HX371" s="109"/>
      <c r="HY371" s="109"/>
      <c r="HZ371" s="109"/>
      <c r="IA371" s="109"/>
      <c r="IB371" s="109"/>
      <c r="IC371" s="109"/>
      <c r="ID371" s="109"/>
      <c r="IE371" s="109"/>
      <c r="IF371" s="109"/>
      <c r="IG371" s="109"/>
      <c r="IH371" s="109"/>
      <c r="II371" s="109"/>
      <c r="IJ371" s="109"/>
      <c r="IK371" s="109"/>
      <c r="IL371" s="109"/>
      <c r="IM371" s="109"/>
      <c r="IN371" s="109"/>
      <c r="IO371" s="109"/>
      <c r="IP371" s="109"/>
      <c r="IQ371" s="109"/>
      <c r="IR371" s="109"/>
      <c r="IS371" s="109"/>
      <c r="IT371" s="109"/>
      <c r="IU371" s="109"/>
      <c r="IV371" s="109"/>
    </row>
    <row r="372" spans="1:256" s="320" customFormat="1" ht="12.5">
      <c r="A372" s="217"/>
      <c r="B372" s="65">
        <v>1</v>
      </c>
      <c r="C372" s="66">
        <f>IF(E372="A",1,IF(E372="B",1,0))</f>
        <v>0</v>
      </c>
      <c r="D372" s="77" t="s">
        <v>90</v>
      </c>
      <c r="E372" s="77" t="s">
        <v>90</v>
      </c>
      <c r="F372" s="99" t="s">
        <v>70</v>
      </c>
      <c r="G372" s="78"/>
      <c r="H372" s="96" t="s">
        <v>90</v>
      </c>
      <c r="I372" s="107" t="s">
        <v>1463</v>
      </c>
      <c r="J372" s="81"/>
      <c r="K372" s="72"/>
      <c r="L372" s="72"/>
      <c r="M372" s="72"/>
      <c r="N372" s="72"/>
      <c r="O372" s="72"/>
      <c r="P372" s="72"/>
      <c r="Q372" s="833"/>
      <c r="R372" s="102"/>
      <c r="S372" s="73"/>
      <c r="T372" s="102"/>
      <c r="U372" s="103"/>
      <c r="V372" s="104"/>
      <c r="W372" s="109"/>
      <c r="X372" s="109"/>
      <c r="Y372" s="109"/>
      <c r="Z372" s="109"/>
      <c r="AA372" s="109"/>
      <c r="AB372" s="109"/>
      <c r="AC372" s="109"/>
      <c r="AD372" s="109"/>
      <c r="AE372" s="109"/>
      <c r="AF372" s="109"/>
      <c r="AG372" s="109"/>
      <c r="AH372" s="109"/>
      <c r="AI372" s="109"/>
      <c r="AJ372" s="109"/>
      <c r="AK372" s="109"/>
      <c r="AL372" s="109"/>
      <c r="AM372" s="109"/>
      <c r="AN372" s="109"/>
      <c r="AO372" s="109"/>
      <c r="AP372" s="109"/>
      <c r="AQ372" s="109"/>
      <c r="AR372" s="109"/>
      <c r="AS372" s="109"/>
      <c r="AT372" s="109"/>
      <c r="AU372" s="109"/>
      <c r="AV372" s="109"/>
      <c r="AW372" s="109"/>
      <c r="AX372" s="109"/>
      <c r="AY372" s="109"/>
      <c r="AZ372" s="109"/>
      <c r="BA372" s="109"/>
      <c r="BB372" s="109"/>
      <c r="BC372" s="109"/>
      <c r="BD372" s="109"/>
      <c r="BE372" s="109"/>
      <c r="BF372" s="109"/>
      <c r="BG372" s="109"/>
      <c r="BH372" s="109"/>
      <c r="BI372" s="109"/>
      <c r="BJ372" s="109"/>
      <c r="BK372" s="109"/>
      <c r="BL372" s="109"/>
      <c r="BM372" s="109"/>
      <c r="BN372" s="109"/>
      <c r="BO372" s="109"/>
      <c r="BP372" s="109"/>
      <c r="BQ372" s="109"/>
      <c r="BR372" s="109"/>
      <c r="BS372" s="109"/>
      <c r="BT372" s="109"/>
      <c r="BU372" s="109"/>
      <c r="BV372" s="109"/>
      <c r="BW372" s="109"/>
      <c r="BX372" s="109"/>
      <c r="BY372" s="109"/>
      <c r="BZ372" s="109"/>
      <c r="CA372" s="109"/>
      <c r="CB372" s="109"/>
      <c r="CC372" s="109"/>
      <c r="CD372" s="109"/>
      <c r="CE372" s="109"/>
      <c r="CF372" s="109"/>
      <c r="CG372" s="109"/>
      <c r="CH372" s="109"/>
      <c r="CI372" s="109"/>
      <c r="CJ372" s="109"/>
      <c r="CK372" s="109"/>
      <c r="CL372" s="109"/>
      <c r="CM372" s="109"/>
      <c r="CN372" s="109"/>
      <c r="CO372" s="109"/>
      <c r="CP372" s="109"/>
      <c r="CQ372" s="109"/>
      <c r="CR372" s="109"/>
      <c r="CS372" s="109"/>
      <c r="CT372" s="109"/>
      <c r="CU372" s="109"/>
      <c r="CV372" s="109"/>
      <c r="CW372" s="109"/>
      <c r="CX372" s="109"/>
      <c r="CY372" s="109"/>
      <c r="CZ372" s="109"/>
      <c r="DA372" s="109"/>
      <c r="DB372" s="109"/>
      <c r="DC372" s="109"/>
      <c r="DD372" s="109"/>
      <c r="DE372" s="109"/>
      <c r="DF372" s="109"/>
      <c r="DG372" s="109"/>
      <c r="DH372" s="109"/>
      <c r="DI372" s="109"/>
      <c r="DJ372" s="109"/>
      <c r="DK372" s="109"/>
      <c r="DL372" s="109"/>
      <c r="DM372" s="109"/>
      <c r="DN372" s="109"/>
      <c r="DO372" s="109"/>
      <c r="DP372" s="109"/>
      <c r="DQ372" s="109"/>
      <c r="DR372" s="109"/>
      <c r="DS372" s="109"/>
      <c r="DT372" s="109"/>
      <c r="DU372" s="109"/>
      <c r="DV372" s="109"/>
      <c r="DW372" s="109"/>
      <c r="DX372" s="109"/>
      <c r="DY372" s="109"/>
      <c r="DZ372" s="109"/>
      <c r="EA372" s="109"/>
      <c r="EB372" s="109"/>
      <c r="EC372" s="109"/>
      <c r="ED372" s="109"/>
      <c r="EE372" s="109"/>
      <c r="EF372" s="109"/>
      <c r="EG372" s="109"/>
      <c r="EH372" s="109"/>
      <c r="EI372" s="109"/>
      <c r="EJ372" s="109"/>
      <c r="EK372" s="109"/>
      <c r="EL372" s="109"/>
      <c r="EM372" s="109"/>
      <c r="EN372" s="109"/>
      <c r="EO372" s="109"/>
      <c r="EP372" s="109"/>
      <c r="EQ372" s="109"/>
      <c r="ER372" s="109"/>
      <c r="ES372" s="109"/>
      <c r="ET372" s="109"/>
      <c r="EU372" s="109"/>
      <c r="EV372" s="109"/>
      <c r="EW372" s="109"/>
      <c r="EX372" s="109"/>
      <c r="EY372" s="109"/>
      <c r="EZ372" s="109"/>
      <c r="FA372" s="109"/>
      <c r="FB372" s="109"/>
      <c r="FC372" s="109"/>
      <c r="FD372" s="109"/>
      <c r="FE372" s="109"/>
      <c r="FF372" s="109"/>
      <c r="FG372" s="109"/>
      <c r="FH372" s="109"/>
      <c r="FI372" s="109"/>
      <c r="FJ372" s="109"/>
      <c r="FK372" s="109"/>
      <c r="FL372" s="109"/>
      <c r="FM372" s="109"/>
      <c r="FN372" s="109"/>
      <c r="FO372" s="109"/>
      <c r="FP372" s="109"/>
      <c r="FQ372" s="109"/>
      <c r="FR372" s="109"/>
      <c r="FS372" s="109"/>
      <c r="FT372" s="109"/>
      <c r="FU372" s="109"/>
      <c r="FV372" s="109"/>
      <c r="FW372" s="109"/>
      <c r="FX372" s="109"/>
      <c r="FY372" s="109"/>
      <c r="FZ372" s="109"/>
      <c r="GA372" s="109"/>
      <c r="GB372" s="109"/>
      <c r="GC372" s="109"/>
      <c r="GD372" s="109"/>
      <c r="GE372" s="109"/>
      <c r="GF372" s="109"/>
      <c r="GG372" s="109"/>
      <c r="GH372" s="109"/>
      <c r="GI372" s="109"/>
      <c r="GJ372" s="109"/>
      <c r="GK372" s="109"/>
      <c r="GL372" s="109"/>
      <c r="GM372" s="109"/>
      <c r="GN372" s="109"/>
      <c r="GO372" s="109"/>
      <c r="GP372" s="109"/>
      <c r="GQ372" s="109"/>
      <c r="GR372" s="109"/>
      <c r="GS372" s="109"/>
      <c r="GT372" s="109"/>
      <c r="GU372" s="109"/>
      <c r="GV372" s="109"/>
      <c r="GW372" s="109"/>
      <c r="GX372" s="109"/>
      <c r="GY372" s="109"/>
      <c r="GZ372" s="109"/>
      <c r="HA372" s="109"/>
      <c r="HB372" s="109"/>
      <c r="HC372" s="109"/>
      <c r="HD372" s="109"/>
      <c r="HE372" s="109"/>
      <c r="HF372" s="109"/>
      <c r="HG372" s="109"/>
      <c r="HH372" s="109"/>
      <c r="HI372" s="109"/>
      <c r="HJ372" s="109"/>
      <c r="HK372" s="109"/>
      <c r="HL372" s="109"/>
      <c r="HM372" s="109"/>
      <c r="HN372" s="109"/>
      <c r="HO372" s="109"/>
      <c r="HP372" s="109"/>
      <c r="HQ372" s="109"/>
      <c r="HR372" s="109"/>
      <c r="HS372" s="109"/>
      <c r="HT372" s="109"/>
      <c r="HU372" s="109"/>
      <c r="HV372" s="109"/>
      <c r="HW372" s="109"/>
      <c r="HX372" s="109"/>
      <c r="HY372" s="109"/>
      <c r="HZ372" s="109"/>
      <c r="IA372" s="109"/>
      <c r="IB372" s="109"/>
      <c r="IC372" s="109"/>
      <c r="ID372" s="109"/>
      <c r="IE372" s="109"/>
      <c r="IF372" s="109"/>
      <c r="IG372" s="109"/>
      <c r="IH372" s="109"/>
      <c r="II372" s="109"/>
      <c r="IJ372" s="109"/>
      <c r="IK372" s="109"/>
      <c r="IL372" s="109"/>
      <c r="IM372" s="109"/>
      <c r="IN372" s="109"/>
      <c r="IO372" s="109"/>
      <c r="IP372" s="109"/>
      <c r="IQ372" s="109"/>
      <c r="IR372" s="109"/>
      <c r="IS372" s="109"/>
      <c r="IT372" s="109"/>
      <c r="IU372" s="109"/>
      <c r="IV372" s="109"/>
    </row>
    <row r="373" spans="1:256" ht="12.5">
      <c r="B373" s="65">
        <v>1</v>
      </c>
      <c r="C373" s="66">
        <f>IF(E373="A",1,IF(E373="B",1,0))</f>
        <v>1</v>
      </c>
      <c r="D373" s="76" t="s">
        <v>87</v>
      </c>
      <c r="E373" s="76" t="s">
        <v>87</v>
      </c>
      <c r="F373" s="76" t="s">
        <v>68</v>
      </c>
      <c r="G373" s="78"/>
      <c r="H373" s="96" t="s">
        <v>122</v>
      </c>
      <c r="I373" s="107" t="s">
        <v>1464</v>
      </c>
      <c r="J373" s="81"/>
      <c r="K373" s="72"/>
      <c r="L373" s="72"/>
      <c r="M373" s="72"/>
      <c r="N373" s="72"/>
      <c r="O373" s="72"/>
      <c r="P373" s="72"/>
      <c r="Q373" s="833"/>
      <c r="R373" s="102"/>
      <c r="S373" s="73"/>
      <c r="T373" s="102"/>
      <c r="U373" s="103"/>
      <c r="V373" s="104"/>
    </row>
    <row r="374" spans="1:256" ht="12.5">
      <c r="B374" s="65">
        <v>1</v>
      </c>
      <c r="C374" s="66">
        <f>IF(E374="A",1,IF(E374="B",1,0))</f>
        <v>1</v>
      </c>
      <c r="D374" s="659" t="s">
        <v>90</v>
      </c>
      <c r="E374" s="658" t="s">
        <v>87</v>
      </c>
      <c r="F374" s="658" t="s">
        <v>87</v>
      </c>
      <c r="G374" s="78"/>
      <c r="H374" s="96" t="s">
        <v>240</v>
      </c>
      <c r="I374" s="107" t="s">
        <v>1465</v>
      </c>
      <c r="J374" s="81"/>
      <c r="K374" s="72"/>
      <c r="L374" s="72"/>
      <c r="M374" s="72"/>
      <c r="N374" s="72"/>
      <c r="O374" s="72"/>
      <c r="P374" s="72"/>
      <c r="Q374" s="833"/>
      <c r="R374" s="102"/>
      <c r="S374" s="73"/>
      <c r="T374" s="102"/>
      <c r="U374" s="103"/>
      <c r="V374" s="104"/>
      <c r="W374" s="365"/>
      <c r="X374" s="365"/>
      <c r="Y374" s="365"/>
      <c r="Z374" s="365"/>
      <c r="AA374" s="365"/>
      <c r="AB374" s="365"/>
      <c r="AC374" s="365"/>
      <c r="AD374" s="365"/>
      <c r="AE374" s="365"/>
      <c r="AF374" s="365"/>
      <c r="AG374" s="365"/>
      <c r="AH374" s="365"/>
      <c r="AI374" s="365"/>
      <c r="AJ374" s="365"/>
      <c r="AK374" s="365"/>
      <c r="AL374" s="365"/>
      <c r="AM374" s="365"/>
      <c r="AN374" s="365"/>
      <c r="AO374" s="365"/>
      <c r="AP374" s="365"/>
      <c r="AQ374" s="365"/>
      <c r="AR374" s="365"/>
      <c r="AS374" s="365"/>
      <c r="AT374" s="365"/>
      <c r="AU374" s="365"/>
      <c r="AV374" s="365"/>
      <c r="AW374" s="365"/>
      <c r="AX374" s="365"/>
      <c r="AY374" s="365"/>
      <c r="AZ374" s="365"/>
      <c r="BA374" s="365"/>
      <c r="BB374" s="365"/>
      <c r="BC374" s="365"/>
      <c r="BD374" s="365"/>
      <c r="BE374" s="365"/>
      <c r="BF374" s="365"/>
      <c r="BG374" s="365"/>
      <c r="BH374" s="365"/>
      <c r="BI374" s="365"/>
      <c r="BJ374" s="365"/>
      <c r="BK374" s="365"/>
      <c r="BL374" s="365"/>
      <c r="BM374" s="365"/>
      <c r="BN374" s="365"/>
      <c r="BO374" s="365"/>
      <c r="BP374" s="365"/>
      <c r="BQ374" s="365"/>
      <c r="BR374" s="365"/>
      <c r="BS374" s="365"/>
      <c r="BT374" s="365"/>
      <c r="BU374" s="365"/>
      <c r="BV374" s="365"/>
      <c r="BW374" s="365"/>
      <c r="BX374" s="365"/>
      <c r="BY374" s="365"/>
      <c r="BZ374" s="365"/>
      <c r="CA374" s="365"/>
      <c r="CB374" s="365"/>
      <c r="CC374" s="365"/>
      <c r="CD374" s="365"/>
      <c r="CE374" s="365"/>
      <c r="CF374" s="365"/>
      <c r="CG374" s="365"/>
      <c r="CH374" s="365"/>
      <c r="CI374" s="365"/>
      <c r="CJ374" s="365"/>
      <c r="CK374" s="365"/>
      <c r="CL374" s="365"/>
      <c r="CM374" s="365"/>
      <c r="CN374" s="365"/>
      <c r="CO374" s="365"/>
      <c r="CP374" s="365"/>
      <c r="CQ374" s="365"/>
      <c r="CR374" s="365"/>
      <c r="CS374" s="365"/>
      <c r="CT374" s="365"/>
      <c r="CU374" s="365"/>
      <c r="CV374" s="365"/>
      <c r="CW374" s="365"/>
      <c r="CX374" s="365"/>
      <c r="CY374" s="365"/>
      <c r="CZ374" s="365"/>
      <c r="DA374" s="365"/>
      <c r="DB374" s="365"/>
      <c r="DC374" s="365"/>
      <c r="DD374" s="365"/>
      <c r="DE374" s="365"/>
      <c r="DF374" s="365"/>
      <c r="DG374" s="365"/>
      <c r="DH374" s="365"/>
      <c r="DI374" s="365"/>
      <c r="DJ374" s="365"/>
      <c r="DK374" s="365"/>
      <c r="DL374" s="365"/>
      <c r="DM374" s="365"/>
      <c r="DN374" s="365"/>
      <c r="DO374" s="365"/>
      <c r="DP374" s="365"/>
      <c r="DQ374" s="365"/>
      <c r="DR374" s="365"/>
      <c r="DS374" s="365"/>
      <c r="DT374" s="365"/>
      <c r="DU374" s="365"/>
      <c r="DV374" s="365"/>
      <c r="DW374" s="365"/>
      <c r="DX374" s="365"/>
      <c r="DY374" s="365"/>
      <c r="DZ374" s="365"/>
      <c r="EA374" s="365"/>
      <c r="EB374" s="365"/>
      <c r="EC374" s="365"/>
      <c r="ED374" s="365"/>
      <c r="EE374" s="365"/>
      <c r="EF374" s="365"/>
      <c r="EG374" s="365"/>
      <c r="EH374" s="365"/>
      <c r="EI374" s="365"/>
      <c r="EJ374" s="365"/>
      <c r="EK374" s="365"/>
      <c r="EL374" s="365"/>
      <c r="EM374" s="365"/>
      <c r="EN374" s="365"/>
      <c r="EO374" s="365"/>
      <c r="EP374" s="365"/>
      <c r="EQ374" s="365"/>
      <c r="ER374" s="365"/>
      <c r="ES374" s="365"/>
      <c r="ET374" s="365"/>
      <c r="EU374" s="365"/>
      <c r="EV374" s="365"/>
      <c r="EW374" s="365"/>
      <c r="EX374" s="365"/>
      <c r="EY374" s="365"/>
      <c r="EZ374" s="365"/>
      <c r="FA374" s="365"/>
      <c r="FB374" s="365"/>
      <c r="FC374" s="365"/>
      <c r="FD374" s="365"/>
      <c r="FE374" s="365"/>
      <c r="FF374" s="365"/>
      <c r="FG374" s="365"/>
      <c r="FH374" s="365"/>
      <c r="FI374" s="365"/>
      <c r="FJ374" s="365"/>
      <c r="FK374" s="365"/>
      <c r="FL374" s="365"/>
      <c r="FM374" s="365"/>
      <c r="FN374" s="365"/>
      <c r="FO374" s="365"/>
      <c r="FP374" s="365"/>
      <c r="FQ374" s="365"/>
      <c r="FR374" s="365"/>
      <c r="FS374" s="365"/>
      <c r="FT374" s="365"/>
      <c r="FU374" s="365"/>
      <c r="FV374" s="365"/>
      <c r="FW374" s="365"/>
      <c r="FX374" s="365"/>
      <c r="FY374" s="365"/>
      <c r="FZ374" s="365"/>
      <c r="GA374" s="365"/>
      <c r="GB374" s="365"/>
      <c r="GC374" s="365"/>
      <c r="GD374" s="365"/>
      <c r="GE374" s="365"/>
      <c r="GF374" s="365"/>
      <c r="GG374" s="365"/>
      <c r="GH374" s="365"/>
      <c r="GI374" s="365"/>
      <c r="GJ374" s="365"/>
      <c r="GK374" s="365"/>
      <c r="GL374" s="365"/>
      <c r="GM374" s="365"/>
      <c r="GN374" s="365"/>
      <c r="GO374" s="365"/>
      <c r="GP374" s="365"/>
      <c r="GQ374" s="365"/>
      <c r="GR374" s="365"/>
      <c r="GS374" s="365"/>
      <c r="GT374" s="365"/>
      <c r="GU374" s="365"/>
      <c r="GV374" s="365"/>
      <c r="GW374" s="365"/>
      <c r="GX374" s="365"/>
      <c r="GY374" s="365"/>
      <c r="GZ374" s="365"/>
      <c r="HA374" s="365"/>
      <c r="HB374" s="365"/>
      <c r="HC374" s="365"/>
      <c r="HD374" s="365"/>
      <c r="HE374" s="365"/>
      <c r="HF374" s="365"/>
      <c r="HG374" s="365"/>
      <c r="HH374" s="365"/>
      <c r="HI374" s="365"/>
      <c r="HJ374" s="365"/>
      <c r="HK374" s="365"/>
      <c r="HL374" s="365"/>
      <c r="HM374" s="365"/>
      <c r="HN374" s="365"/>
      <c r="HO374" s="365"/>
      <c r="HP374" s="365"/>
      <c r="HQ374" s="365"/>
      <c r="HR374" s="365"/>
      <c r="HS374" s="365"/>
      <c r="HT374" s="365"/>
      <c r="HU374" s="365"/>
      <c r="HV374" s="365"/>
      <c r="HW374" s="365"/>
      <c r="HX374" s="365"/>
      <c r="HY374" s="365"/>
      <c r="HZ374" s="365"/>
      <c r="IA374" s="365"/>
      <c r="IB374" s="365"/>
      <c r="IC374" s="365"/>
      <c r="ID374" s="365"/>
      <c r="IE374" s="365"/>
      <c r="IF374" s="365"/>
      <c r="IG374" s="365"/>
      <c r="IH374" s="365"/>
      <c r="II374" s="365"/>
      <c r="IJ374" s="365"/>
      <c r="IK374" s="365"/>
      <c r="IL374" s="365"/>
      <c r="IM374" s="365"/>
      <c r="IN374" s="365"/>
      <c r="IO374" s="365"/>
      <c r="IP374" s="365"/>
      <c r="IQ374" s="365"/>
      <c r="IR374" s="365"/>
      <c r="IS374" s="365"/>
      <c r="IT374" s="365"/>
      <c r="IU374" s="365"/>
      <c r="IV374" s="365"/>
    </row>
    <row r="375" spans="1:256" ht="12.5">
      <c r="B375" s="65">
        <v>1</v>
      </c>
      <c r="C375" s="66">
        <f>IF(E375="A",4,IF(E375="B",3,IF(E375="C",2,IF(E375="D",1,0))))</f>
        <v>2</v>
      </c>
      <c r="D375" s="77" t="s">
        <v>90</v>
      </c>
      <c r="E375" s="77" t="s">
        <v>90</v>
      </c>
      <c r="F375" s="99" t="s">
        <v>70</v>
      </c>
      <c r="G375" s="78"/>
      <c r="H375" s="96" t="s">
        <v>1220</v>
      </c>
      <c r="I375" s="107" t="s">
        <v>5699</v>
      </c>
      <c r="J375" s="81"/>
      <c r="K375" s="72"/>
      <c r="L375" s="72"/>
      <c r="M375" s="72"/>
      <c r="N375" s="72"/>
      <c r="O375" s="72"/>
      <c r="P375" s="72"/>
      <c r="Q375" s="833"/>
      <c r="R375" s="102"/>
      <c r="S375" s="73"/>
      <c r="T375" s="102"/>
      <c r="U375" s="103"/>
      <c r="V375" s="104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</row>
    <row r="376" spans="1:256" ht="12.5">
      <c r="B376" s="65">
        <v>1</v>
      </c>
      <c r="C376" s="66">
        <f>IF(E376="A",4,IF(E376="B",3,IF(E376="C",2,IF(E376="D",1,0))))</f>
        <v>2</v>
      </c>
      <c r="D376" s="77" t="s">
        <v>90</v>
      </c>
      <c r="E376" s="77" t="s">
        <v>90</v>
      </c>
      <c r="F376" s="77" t="s">
        <v>90</v>
      </c>
      <c r="G376" s="78"/>
      <c r="H376" s="100" t="s">
        <v>116</v>
      </c>
      <c r="I376" s="101" t="s">
        <v>5700</v>
      </c>
      <c r="J376" s="81" t="s">
        <v>616</v>
      </c>
      <c r="K376" s="72"/>
      <c r="L376" s="72"/>
      <c r="M376" s="72"/>
      <c r="N376" s="72"/>
      <c r="O376" s="72"/>
      <c r="P376" s="72"/>
      <c r="Q376" s="833"/>
      <c r="R376" s="102"/>
      <c r="S376" s="73"/>
      <c r="T376" s="102"/>
      <c r="U376" s="103"/>
      <c r="V376" s="104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</row>
    <row r="377" spans="1:256" ht="12.5">
      <c r="B377" s="65">
        <v>1</v>
      </c>
      <c r="C377" s="66">
        <f>IF(E377="A",4,IF(E377="B",3,IF(E377="C",2,IF(E377="D",1,0))))</f>
        <v>2</v>
      </c>
      <c r="D377" s="76" t="s">
        <v>87</v>
      </c>
      <c r="E377" s="77" t="s">
        <v>90</v>
      </c>
      <c r="F377" s="77" t="s">
        <v>90</v>
      </c>
      <c r="G377" s="78"/>
      <c r="H377" s="96" t="s">
        <v>135</v>
      </c>
      <c r="I377" s="107" t="s">
        <v>5701</v>
      </c>
      <c r="J377" s="81"/>
      <c r="K377" s="72"/>
      <c r="L377" s="72"/>
      <c r="M377" s="72"/>
      <c r="N377" s="72"/>
      <c r="O377" s="72"/>
      <c r="P377" s="72"/>
      <c r="Q377" s="833"/>
      <c r="R377" s="102"/>
      <c r="S377" s="73"/>
      <c r="T377" s="102"/>
      <c r="U377" s="103"/>
      <c r="V377" s="104"/>
    </row>
    <row r="378" spans="1:256" ht="12.5">
      <c r="B378" s="65">
        <v>1</v>
      </c>
      <c r="C378" s="66">
        <f t="shared" ref="C378:C384" si="15">IF(E378="A",1,IF(E378="B",1,0))</f>
        <v>1</v>
      </c>
      <c r="D378" s="76" t="s">
        <v>87</v>
      </c>
      <c r="E378" s="76" t="s">
        <v>87</v>
      </c>
      <c r="F378" s="76" t="s">
        <v>68</v>
      </c>
      <c r="G378" s="78"/>
      <c r="H378" s="100" t="s">
        <v>140</v>
      </c>
      <c r="I378" s="101" t="s">
        <v>354</v>
      </c>
      <c r="J378" s="81" t="s">
        <v>14</v>
      </c>
      <c r="K378" s="72"/>
      <c r="L378" s="72"/>
      <c r="M378" s="72"/>
      <c r="N378" s="72"/>
      <c r="O378" s="72"/>
      <c r="P378" s="72"/>
      <c r="Q378" s="833"/>
      <c r="R378" s="102"/>
      <c r="S378" s="73"/>
      <c r="T378" s="102"/>
      <c r="U378" s="103"/>
      <c r="V378" s="104"/>
    </row>
    <row r="379" spans="1:256" ht="12.5">
      <c r="B379" s="65">
        <v>1</v>
      </c>
      <c r="C379" s="66">
        <f t="shared" si="15"/>
        <v>1</v>
      </c>
      <c r="D379" s="77" t="s">
        <v>90</v>
      </c>
      <c r="E379" s="76" t="s">
        <v>87</v>
      </c>
      <c r="F379" s="76" t="s">
        <v>87</v>
      </c>
      <c r="G379" s="78"/>
      <c r="H379" s="96" t="s">
        <v>119</v>
      </c>
      <c r="I379" s="107" t="s">
        <v>1466</v>
      </c>
      <c r="J379" s="81"/>
      <c r="K379" s="72"/>
      <c r="L379" s="72"/>
      <c r="M379" s="72"/>
      <c r="N379" s="72"/>
      <c r="O379" s="72"/>
      <c r="P379" s="72"/>
      <c r="Q379" s="833"/>
      <c r="R379" s="102"/>
      <c r="S379" s="73"/>
      <c r="T379" s="102"/>
      <c r="U379" s="103"/>
      <c r="V379" s="104"/>
    </row>
    <row r="380" spans="1:256" ht="12.5">
      <c r="A380"/>
      <c r="B380" s="65">
        <v>1</v>
      </c>
      <c r="C380" s="66">
        <f t="shared" si="15"/>
        <v>1</v>
      </c>
      <c r="D380" s="656" t="s">
        <v>70</v>
      </c>
      <c r="E380" s="658" t="s">
        <v>87</v>
      </c>
      <c r="F380" s="656" t="s">
        <v>70</v>
      </c>
      <c r="G380" s="78"/>
      <c r="H380" s="96" t="s">
        <v>129</v>
      </c>
      <c r="I380" s="107" t="s">
        <v>1467</v>
      </c>
      <c r="J380" s="81"/>
      <c r="K380" s="72"/>
      <c r="L380" s="72"/>
      <c r="M380" s="72"/>
      <c r="N380" s="72"/>
      <c r="O380" s="72"/>
      <c r="P380" s="72"/>
      <c r="Q380" s="833"/>
      <c r="R380" s="102"/>
      <c r="S380" s="73"/>
      <c r="T380" s="102"/>
      <c r="U380" s="103"/>
      <c r="V380" s="104"/>
    </row>
    <row r="381" spans="1:256" ht="12.5">
      <c r="A381" s="305"/>
      <c r="B381" s="65">
        <v>1</v>
      </c>
      <c r="C381" s="66">
        <f t="shared" si="15"/>
        <v>0</v>
      </c>
      <c r="D381" s="659" t="s">
        <v>90</v>
      </c>
      <c r="E381" s="659" t="s">
        <v>90</v>
      </c>
      <c r="F381" s="655" t="s">
        <v>68</v>
      </c>
      <c r="G381" s="78"/>
      <c r="H381" s="96" t="s">
        <v>126</v>
      </c>
      <c r="I381" s="107" t="s">
        <v>1468</v>
      </c>
      <c r="J381" s="81"/>
      <c r="K381" s="72"/>
      <c r="L381" s="72"/>
      <c r="M381" s="72"/>
      <c r="N381" s="72"/>
      <c r="O381" s="72"/>
      <c r="P381" s="72"/>
      <c r="Q381" s="833"/>
      <c r="R381" s="102"/>
      <c r="S381" s="73"/>
      <c r="T381" s="102"/>
      <c r="U381" s="103"/>
      <c r="V381" s="104"/>
    </row>
    <row r="382" spans="1:256" ht="12.5">
      <c r="B382" s="65">
        <v>1</v>
      </c>
      <c r="C382" s="66">
        <f t="shared" si="15"/>
        <v>0</v>
      </c>
      <c r="D382" s="663" t="s">
        <v>90</v>
      </c>
      <c r="E382" s="663" t="s">
        <v>90</v>
      </c>
      <c r="F382" s="248" t="s">
        <v>87</v>
      </c>
      <c r="G382" s="78"/>
      <c r="H382" s="96" t="s">
        <v>114</v>
      </c>
      <c r="I382" s="107" t="s">
        <v>1469</v>
      </c>
      <c r="J382" s="81"/>
      <c r="K382" s="72"/>
      <c r="L382" s="72"/>
      <c r="M382" s="72"/>
      <c r="N382" s="72"/>
      <c r="O382" s="72"/>
      <c r="P382" s="72"/>
      <c r="Q382" s="833"/>
      <c r="R382" s="102"/>
      <c r="S382" s="73"/>
      <c r="T382" s="102"/>
      <c r="U382" s="103"/>
      <c r="V382" s="104"/>
    </row>
    <row r="383" spans="1:256" ht="12.5">
      <c r="B383" s="65">
        <v>1</v>
      </c>
      <c r="C383" s="66">
        <f t="shared" si="15"/>
        <v>1</v>
      </c>
      <c r="D383" s="658" t="s">
        <v>87</v>
      </c>
      <c r="E383" s="658" t="s">
        <v>68</v>
      </c>
      <c r="F383" s="656" t="s">
        <v>99</v>
      </c>
      <c r="G383" s="78"/>
      <c r="H383" s="96" t="s">
        <v>129</v>
      </c>
      <c r="I383" s="107" t="s">
        <v>1470</v>
      </c>
      <c r="J383" s="81"/>
      <c r="K383" s="72"/>
      <c r="L383" s="72"/>
      <c r="M383" s="72"/>
      <c r="N383" s="72"/>
      <c r="O383" s="72"/>
      <c r="P383" s="72"/>
      <c r="Q383" s="833"/>
      <c r="R383" s="102"/>
      <c r="S383" s="73"/>
      <c r="T383" s="102"/>
      <c r="U383" s="103"/>
      <c r="V383" s="104"/>
    </row>
    <row r="384" spans="1:256" ht="12.5">
      <c r="B384" s="65">
        <v>1</v>
      </c>
      <c r="C384" s="66">
        <f t="shared" si="15"/>
        <v>0</v>
      </c>
      <c r="D384" s="76" t="s">
        <v>87</v>
      </c>
      <c r="E384" s="77" t="s">
        <v>90</v>
      </c>
      <c r="F384" s="99" t="s">
        <v>99</v>
      </c>
      <c r="G384" s="78"/>
      <c r="H384" s="96" t="s">
        <v>119</v>
      </c>
      <c r="I384" s="107" t="s">
        <v>1471</v>
      </c>
      <c r="J384" s="81"/>
      <c r="K384" s="72"/>
      <c r="L384" s="72"/>
      <c r="M384" s="72"/>
      <c r="N384" s="72"/>
      <c r="O384" s="72"/>
      <c r="P384" s="72"/>
      <c r="Q384" s="833"/>
      <c r="R384" s="102"/>
      <c r="S384" s="73"/>
      <c r="T384" s="102"/>
      <c r="U384" s="103"/>
      <c r="V384" s="104"/>
    </row>
    <row r="385" spans="1:256" ht="12.5">
      <c r="B385" s="65">
        <v>1</v>
      </c>
      <c r="C385" s="66">
        <f>IF(E385="A",4,IF(E385="B",3,IF(E385="C",2,IF(E385="D",1,0))))</f>
        <v>1</v>
      </c>
      <c r="D385" s="99" t="s">
        <v>70</v>
      </c>
      <c r="E385" s="99" t="s">
        <v>70</v>
      </c>
      <c r="F385" s="77" t="s">
        <v>90</v>
      </c>
      <c r="G385" s="78"/>
      <c r="H385" s="96" t="s">
        <v>140</v>
      </c>
      <c r="I385" s="107" t="s">
        <v>1472</v>
      </c>
      <c r="J385" s="81"/>
      <c r="K385" s="72"/>
      <c r="L385" s="72"/>
      <c r="M385" s="72"/>
      <c r="N385" s="72"/>
      <c r="O385" s="72"/>
      <c r="P385" s="72"/>
      <c r="Q385" s="833"/>
      <c r="R385" s="102"/>
      <c r="S385" s="73"/>
      <c r="T385" s="102"/>
      <c r="U385" s="103"/>
      <c r="V385" s="104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</row>
    <row r="386" spans="1:256" ht="12.5">
      <c r="A386" s="55"/>
      <c r="B386" s="65">
        <v>1</v>
      </c>
      <c r="C386" s="66">
        <f>IF(E386="A",1,IF(E386="B",1,0))</f>
        <v>0</v>
      </c>
      <c r="D386" s="99" t="s">
        <v>70</v>
      </c>
      <c r="E386" s="99" t="s">
        <v>99</v>
      </c>
      <c r="F386" s="77" t="s">
        <v>90</v>
      </c>
      <c r="G386" s="78"/>
      <c r="H386" s="96" t="s">
        <v>129</v>
      </c>
      <c r="I386" s="107" t="s">
        <v>1473</v>
      </c>
      <c r="J386" s="81"/>
      <c r="K386" s="72"/>
      <c r="L386" s="72"/>
      <c r="M386" s="72"/>
      <c r="N386" s="72"/>
      <c r="O386" s="72"/>
      <c r="P386" s="72"/>
      <c r="Q386" s="833"/>
      <c r="R386" s="102"/>
      <c r="S386" s="73"/>
      <c r="T386" s="102"/>
      <c r="U386" s="103"/>
      <c r="V386" s="104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  <c r="BB386" s="55"/>
      <c r="BC386" s="55"/>
      <c r="BD386" s="55"/>
      <c r="BE386" s="55"/>
      <c r="BF386" s="55"/>
      <c r="BG386" s="55"/>
      <c r="BH386" s="55"/>
      <c r="BI386" s="55"/>
      <c r="BJ386" s="55"/>
      <c r="BK386" s="55"/>
      <c r="BL386" s="55"/>
      <c r="BM386" s="55"/>
      <c r="BN386" s="55"/>
      <c r="BO386" s="55"/>
      <c r="BP386" s="55"/>
      <c r="BQ386" s="55"/>
      <c r="BR386" s="55"/>
      <c r="BS386" s="55"/>
      <c r="BT386" s="55"/>
      <c r="BU386" s="55"/>
      <c r="BV386" s="55"/>
      <c r="BW386" s="55"/>
      <c r="BX386" s="55"/>
      <c r="BY386" s="55"/>
      <c r="BZ386" s="55"/>
      <c r="CA386" s="55"/>
      <c r="CB386" s="55"/>
      <c r="CC386" s="55"/>
      <c r="CD386" s="55"/>
      <c r="CE386" s="55"/>
      <c r="CF386" s="55"/>
      <c r="CG386" s="55"/>
      <c r="CH386" s="55"/>
      <c r="CI386" s="55"/>
      <c r="CJ386" s="55"/>
      <c r="CK386" s="55"/>
      <c r="CL386" s="55"/>
      <c r="CM386" s="55"/>
      <c r="CN386" s="55"/>
      <c r="CO386" s="55"/>
      <c r="CP386" s="55"/>
      <c r="CQ386" s="55"/>
      <c r="CR386" s="55"/>
      <c r="CS386" s="55"/>
      <c r="CT386" s="55"/>
      <c r="CU386" s="55"/>
      <c r="CV386" s="55"/>
      <c r="CW386" s="55"/>
      <c r="CX386" s="55"/>
      <c r="CY386" s="55"/>
      <c r="CZ386" s="55"/>
      <c r="DA386" s="55"/>
      <c r="DB386" s="55"/>
      <c r="DC386" s="55"/>
      <c r="DD386" s="55"/>
      <c r="DE386" s="55"/>
      <c r="DF386" s="55"/>
      <c r="DG386" s="55"/>
      <c r="DH386" s="55"/>
      <c r="DI386" s="55"/>
      <c r="DJ386" s="55"/>
      <c r="DK386" s="55"/>
      <c r="DL386" s="55"/>
      <c r="DM386" s="55"/>
      <c r="DN386" s="55"/>
      <c r="DO386" s="55"/>
      <c r="DP386" s="55"/>
      <c r="DQ386" s="55"/>
      <c r="DR386" s="55"/>
      <c r="DS386" s="55"/>
      <c r="DT386" s="55"/>
      <c r="DU386" s="55"/>
      <c r="DV386" s="55"/>
      <c r="DW386" s="55"/>
      <c r="DX386" s="55"/>
      <c r="DY386" s="55"/>
      <c r="DZ386" s="55"/>
      <c r="EA386" s="55"/>
      <c r="EB386" s="55"/>
      <c r="EC386" s="55"/>
      <c r="ED386" s="55"/>
      <c r="EE386" s="55"/>
      <c r="EF386" s="55"/>
      <c r="EG386" s="55"/>
      <c r="EH386" s="55"/>
      <c r="EI386" s="55"/>
      <c r="EJ386" s="55"/>
      <c r="EK386" s="55"/>
      <c r="EL386" s="55"/>
      <c r="EM386" s="55"/>
      <c r="EN386" s="55"/>
      <c r="EO386" s="55"/>
      <c r="EP386" s="55"/>
      <c r="EQ386" s="55"/>
      <c r="ER386" s="55"/>
      <c r="ES386" s="55"/>
      <c r="ET386" s="55"/>
      <c r="EU386" s="55"/>
      <c r="EV386" s="55"/>
      <c r="EW386" s="55"/>
      <c r="EX386" s="55"/>
      <c r="EY386" s="55"/>
      <c r="EZ386" s="55"/>
      <c r="FA386" s="55"/>
      <c r="FB386" s="55"/>
      <c r="FC386" s="55"/>
      <c r="FD386" s="55"/>
      <c r="FE386" s="55"/>
      <c r="FF386" s="55"/>
      <c r="FG386" s="55"/>
      <c r="FH386" s="55"/>
      <c r="FI386" s="55"/>
      <c r="FJ386" s="55"/>
      <c r="FK386" s="55"/>
      <c r="FL386" s="55"/>
      <c r="FM386" s="55"/>
      <c r="FN386" s="55"/>
      <c r="FO386" s="55"/>
      <c r="FP386" s="55"/>
      <c r="FQ386" s="55"/>
      <c r="FR386" s="55"/>
      <c r="FS386" s="55"/>
      <c r="FT386" s="55"/>
      <c r="FU386" s="55"/>
      <c r="FV386" s="55"/>
      <c r="FW386" s="55"/>
      <c r="FX386" s="55"/>
      <c r="FY386" s="55"/>
      <c r="FZ386" s="55"/>
      <c r="GA386" s="55"/>
      <c r="GB386" s="55"/>
      <c r="GC386" s="55"/>
      <c r="GD386" s="55"/>
      <c r="GE386" s="55"/>
      <c r="GF386" s="55"/>
      <c r="GG386" s="55"/>
      <c r="GH386" s="55"/>
      <c r="GI386" s="55"/>
      <c r="GJ386" s="55"/>
      <c r="GK386" s="55"/>
      <c r="GL386" s="55"/>
      <c r="GM386" s="55"/>
      <c r="GN386" s="55"/>
      <c r="GO386" s="55"/>
      <c r="GP386" s="55"/>
      <c r="GQ386" s="55"/>
      <c r="GR386" s="55"/>
      <c r="GS386" s="55"/>
      <c r="GT386" s="55"/>
      <c r="GU386" s="55"/>
      <c r="GV386" s="55"/>
      <c r="GW386" s="55"/>
      <c r="GX386" s="55"/>
      <c r="GY386" s="55"/>
      <c r="GZ386" s="55"/>
      <c r="HA386" s="55"/>
      <c r="HB386" s="55"/>
      <c r="HC386" s="55"/>
      <c r="HD386" s="55"/>
      <c r="HE386" s="55"/>
      <c r="HF386" s="55"/>
      <c r="HG386" s="55"/>
      <c r="HH386" s="55"/>
      <c r="HI386" s="55"/>
      <c r="HJ386" s="55"/>
      <c r="HK386" s="55"/>
      <c r="HL386" s="55"/>
      <c r="HM386" s="55"/>
      <c r="HN386" s="55"/>
      <c r="HO386" s="55"/>
      <c r="HP386" s="55"/>
      <c r="HQ386" s="55"/>
      <c r="HR386" s="55"/>
      <c r="HS386" s="55"/>
      <c r="HT386" s="55"/>
      <c r="HU386" s="55"/>
      <c r="HV386" s="55"/>
      <c r="HW386" s="55"/>
      <c r="HX386" s="55"/>
      <c r="HY386" s="55"/>
      <c r="HZ386" s="55"/>
      <c r="IA386" s="55"/>
      <c r="IB386" s="55"/>
      <c r="IC386" s="55"/>
      <c r="ID386" s="55"/>
      <c r="IE386" s="55"/>
      <c r="IF386" s="55"/>
      <c r="IG386" s="55"/>
      <c r="IH386" s="55"/>
      <c r="II386" s="55"/>
      <c r="IJ386" s="55"/>
      <c r="IK386" s="55"/>
      <c r="IL386" s="55"/>
      <c r="IM386" s="55"/>
      <c r="IN386" s="55"/>
      <c r="IO386" s="55"/>
      <c r="IP386" s="55"/>
      <c r="IQ386" s="55"/>
      <c r="IR386" s="55"/>
      <c r="IS386" s="55"/>
      <c r="IT386" s="55"/>
      <c r="IU386" s="55"/>
      <c r="IV386" s="55"/>
    </row>
    <row r="387" spans="1:256" ht="12.5">
      <c r="A387" s="305"/>
      <c r="B387" s="65">
        <v>1</v>
      </c>
      <c r="C387" s="66">
        <f>IF(E387="A",1,IF(E387="B",1,0))</f>
        <v>1</v>
      </c>
      <c r="D387" s="77" t="s">
        <v>90</v>
      </c>
      <c r="E387" s="76" t="s">
        <v>87</v>
      </c>
      <c r="F387" s="77" t="s">
        <v>90</v>
      </c>
      <c r="G387" s="78"/>
      <c r="H387" s="96" t="s">
        <v>114</v>
      </c>
      <c r="I387" s="107" t="s">
        <v>1474</v>
      </c>
      <c r="J387" s="81"/>
      <c r="K387" s="72"/>
      <c r="L387" s="72"/>
      <c r="M387" s="72"/>
      <c r="N387" s="72"/>
      <c r="O387" s="72"/>
      <c r="P387" s="72"/>
      <c r="Q387" s="833"/>
      <c r="R387" s="102"/>
      <c r="S387" s="73"/>
      <c r="T387" s="102"/>
      <c r="U387" s="103"/>
      <c r="V387" s="104"/>
      <c r="W387" s="325"/>
      <c r="X387" s="325"/>
      <c r="Y387" s="325"/>
      <c r="Z387" s="325"/>
      <c r="AA387" s="325"/>
      <c r="AB387" s="325"/>
      <c r="AC387" s="325"/>
      <c r="AD387" s="325"/>
      <c r="AE387" s="325"/>
      <c r="AF387" s="325"/>
      <c r="AG387" s="325"/>
      <c r="AH387" s="325"/>
      <c r="AI387" s="325"/>
      <c r="AJ387" s="325"/>
      <c r="AK387" s="325"/>
      <c r="AL387" s="325"/>
      <c r="AM387" s="325"/>
      <c r="AN387" s="325"/>
      <c r="AO387" s="325"/>
      <c r="AP387" s="325"/>
      <c r="AQ387" s="325"/>
      <c r="AR387" s="325"/>
      <c r="AS387" s="325"/>
      <c r="AT387" s="325"/>
      <c r="AU387" s="325"/>
      <c r="AV387" s="325"/>
      <c r="AW387" s="325"/>
      <c r="AX387" s="325"/>
      <c r="AY387" s="325"/>
      <c r="AZ387" s="325"/>
      <c r="BA387" s="325"/>
      <c r="BB387" s="325"/>
      <c r="BC387" s="325"/>
      <c r="BD387" s="325"/>
      <c r="BE387" s="325"/>
      <c r="BF387" s="325"/>
      <c r="BG387" s="325"/>
      <c r="BH387" s="325"/>
      <c r="BI387" s="325"/>
      <c r="BJ387" s="325"/>
      <c r="BK387" s="325"/>
      <c r="BL387" s="325"/>
      <c r="BM387" s="325"/>
      <c r="BN387" s="325"/>
      <c r="BO387" s="325"/>
      <c r="BP387" s="325"/>
      <c r="BQ387" s="325"/>
      <c r="BR387" s="325"/>
      <c r="BS387" s="325"/>
      <c r="BT387" s="325"/>
      <c r="BU387" s="325"/>
      <c r="BV387" s="325"/>
      <c r="BW387" s="325"/>
      <c r="BX387" s="325"/>
      <c r="BY387" s="325"/>
      <c r="BZ387" s="325"/>
      <c r="CA387" s="325"/>
      <c r="CB387" s="325"/>
      <c r="CC387" s="325"/>
      <c r="CD387" s="325"/>
      <c r="CE387" s="325"/>
      <c r="CF387" s="325"/>
      <c r="CG387" s="325"/>
      <c r="CH387" s="325"/>
      <c r="CI387" s="325"/>
      <c r="CJ387" s="325"/>
      <c r="CK387" s="325"/>
      <c r="CL387" s="325"/>
      <c r="CM387" s="325"/>
      <c r="CN387" s="325"/>
      <c r="CO387" s="325"/>
      <c r="CP387" s="325"/>
      <c r="CQ387" s="325"/>
      <c r="CR387" s="325"/>
      <c r="CS387" s="325"/>
      <c r="CT387" s="325"/>
      <c r="CU387" s="325"/>
      <c r="CV387" s="325"/>
      <c r="CW387" s="325"/>
      <c r="CX387" s="325"/>
      <c r="CY387" s="325"/>
      <c r="CZ387" s="325"/>
      <c r="DA387" s="325"/>
      <c r="DB387" s="325"/>
      <c r="DC387" s="325"/>
      <c r="DD387" s="325"/>
      <c r="DE387" s="325"/>
      <c r="DF387" s="325"/>
      <c r="DG387" s="325"/>
      <c r="DH387" s="325"/>
      <c r="DI387" s="325"/>
      <c r="DJ387" s="325"/>
      <c r="DK387" s="325"/>
      <c r="DL387" s="325"/>
      <c r="DM387" s="325"/>
      <c r="DN387" s="325"/>
      <c r="DO387" s="325"/>
      <c r="DP387" s="325"/>
      <c r="DQ387" s="325"/>
      <c r="DR387" s="325"/>
      <c r="DS387" s="325"/>
      <c r="DT387" s="325"/>
      <c r="DU387" s="325"/>
      <c r="DV387" s="325"/>
      <c r="DW387" s="325"/>
      <c r="DX387" s="325"/>
      <c r="DY387" s="325"/>
      <c r="DZ387" s="325"/>
      <c r="EA387" s="325"/>
      <c r="EB387" s="325"/>
      <c r="EC387" s="325"/>
      <c r="ED387" s="325"/>
      <c r="EE387" s="325"/>
      <c r="EF387" s="325"/>
      <c r="EG387" s="325"/>
      <c r="EH387" s="325"/>
      <c r="EI387" s="325"/>
      <c r="EJ387" s="325"/>
      <c r="EK387" s="325"/>
      <c r="EL387" s="325"/>
      <c r="EM387" s="325"/>
      <c r="EN387" s="325"/>
      <c r="EO387" s="325"/>
      <c r="EP387" s="325"/>
      <c r="EQ387" s="325"/>
      <c r="ER387" s="325"/>
      <c r="ES387" s="325"/>
      <c r="ET387" s="325"/>
      <c r="EU387" s="325"/>
      <c r="EV387" s="325"/>
      <c r="EW387" s="325"/>
      <c r="EX387" s="325"/>
      <c r="EY387" s="325"/>
      <c r="EZ387" s="325"/>
      <c r="FA387" s="325"/>
      <c r="FB387" s="325"/>
      <c r="FC387" s="325"/>
      <c r="FD387" s="325"/>
      <c r="FE387" s="325"/>
      <c r="FF387" s="325"/>
      <c r="FG387" s="325"/>
      <c r="FH387" s="325"/>
      <c r="FI387" s="325"/>
      <c r="FJ387" s="325"/>
      <c r="FK387" s="325"/>
      <c r="FL387" s="325"/>
      <c r="FM387" s="325"/>
      <c r="FN387" s="325"/>
      <c r="FO387" s="325"/>
      <c r="FP387" s="325"/>
      <c r="FQ387" s="325"/>
      <c r="FR387" s="325"/>
      <c r="FS387" s="325"/>
      <c r="FT387" s="325"/>
      <c r="FU387" s="325"/>
      <c r="FV387" s="325"/>
      <c r="FW387" s="325"/>
      <c r="FX387" s="325"/>
      <c r="FY387" s="325"/>
      <c r="FZ387" s="325"/>
      <c r="GA387" s="325"/>
      <c r="GB387" s="325"/>
      <c r="GC387" s="325"/>
      <c r="GD387" s="325"/>
      <c r="GE387" s="325"/>
      <c r="GF387" s="325"/>
      <c r="GG387" s="325"/>
      <c r="GH387" s="325"/>
      <c r="GI387" s="325"/>
      <c r="GJ387" s="325"/>
      <c r="GK387" s="325"/>
      <c r="GL387" s="325"/>
      <c r="GM387" s="325"/>
      <c r="GN387" s="325"/>
      <c r="GO387" s="325"/>
      <c r="GP387" s="325"/>
      <c r="GQ387" s="325"/>
      <c r="GR387" s="325"/>
      <c r="GS387" s="325"/>
      <c r="GT387" s="325"/>
      <c r="GU387" s="325"/>
      <c r="GV387" s="325"/>
      <c r="GW387" s="325"/>
      <c r="GX387" s="325"/>
      <c r="GY387" s="325"/>
      <c r="GZ387" s="325"/>
      <c r="HA387" s="325"/>
      <c r="HB387" s="325"/>
      <c r="HC387" s="325"/>
      <c r="HD387" s="325"/>
      <c r="HE387" s="325"/>
      <c r="HF387" s="325"/>
      <c r="HG387" s="325"/>
      <c r="HH387" s="325"/>
      <c r="HI387" s="325"/>
      <c r="HJ387" s="325"/>
      <c r="HK387" s="325"/>
      <c r="HL387" s="325"/>
      <c r="HM387" s="325"/>
      <c r="HN387" s="325"/>
      <c r="HO387" s="325"/>
      <c r="HP387" s="325"/>
      <c r="HQ387" s="325"/>
      <c r="HR387" s="325"/>
      <c r="HS387" s="325"/>
      <c r="HT387" s="325"/>
      <c r="HU387" s="325"/>
      <c r="HV387" s="325"/>
      <c r="HW387" s="325"/>
      <c r="HX387" s="325"/>
      <c r="HY387" s="325"/>
      <c r="HZ387" s="325"/>
      <c r="IA387" s="325"/>
      <c r="IB387" s="325"/>
      <c r="IC387" s="325"/>
      <c r="ID387" s="325"/>
      <c r="IE387" s="325"/>
      <c r="IF387" s="325"/>
      <c r="IG387" s="325"/>
      <c r="IH387" s="325"/>
      <c r="II387" s="325"/>
      <c r="IJ387" s="325"/>
      <c r="IK387" s="325"/>
      <c r="IL387" s="325"/>
      <c r="IM387" s="325"/>
      <c r="IN387" s="325"/>
      <c r="IO387" s="325"/>
      <c r="IP387" s="325"/>
      <c r="IQ387" s="325"/>
      <c r="IR387" s="325"/>
      <c r="IS387" s="325"/>
      <c r="IT387" s="325"/>
      <c r="IU387" s="325"/>
      <c r="IV387" s="325"/>
    </row>
    <row r="388" spans="1:256" ht="12.5">
      <c r="B388" s="65">
        <v>1</v>
      </c>
      <c r="C388" s="66">
        <f>IF(E388="A",1,IF(E388="B",1,0))</f>
        <v>0</v>
      </c>
      <c r="D388" s="659" t="s">
        <v>90</v>
      </c>
      <c r="E388" s="656" t="s">
        <v>99</v>
      </c>
      <c r="F388" s="658" t="s">
        <v>87</v>
      </c>
      <c r="G388" s="78"/>
      <c r="H388" s="96" t="s">
        <v>220</v>
      </c>
      <c r="I388" s="107" t="s">
        <v>1475</v>
      </c>
      <c r="J388" s="81"/>
      <c r="K388" s="72"/>
      <c r="L388" s="72"/>
      <c r="M388" s="72"/>
      <c r="N388" s="72"/>
      <c r="O388" s="72"/>
      <c r="P388" s="72"/>
      <c r="Q388" s="833"/>
      <c r="R388" s="102"/>
      <c r="S388" s="73"/>
      <c r="T388" s="102"/>
      <c r="U388" s="103"/>
      <c r="V388" s="104"/>
    </row>
    <row r="389" spans="1:256" ht="12.5">
      <c r="B389" s="65">
        <v>1</v>
      </c>
      <c r="C389" s="66">
        <f>IF(E389="A",1,IF(E389="B",1,0))</f>
        <v>1</v>
      </c>
      <c r="D389" s="77" t="s">
        <v>90</v>
      </c>
      <c r="E389" s="76" t="s">
        <v>87</v>
      </c>
      <c r="F389" s="76" t="s">
        <v>87</v>
      </c>
      <c r="G389" s="78"/>
      <c r="H389" s="96" t="s">
        <v>114</v>
      </c>
      <c r="I389" s="107" t="s">
        <v>1476</v>
      </c>
      <c r="J389" s="81"/>
      <c r="K389" s="72"/>
      <c r="L389" s="72"/>
      <c r="M389" s="72"/>
      <c r="N389" s="72"/>
      <c r="O389" s="72"/>
      <c r="P389" s="72"/>
      <c r="Q389" s="833"/>
      <c r="R389" s="102"/>
      <c r="S389" s="73"/>
      <c r="T389" s="102"/>
      <c r="U389" s="103"/>
      <c r="V389" s="104"/>
    </row>
    <row r="390" spans="1:256" ht="12.5">
      <c r="B390" s="65">
        <v>1</v>
      </c>
      <c r="C390" s="66">
        <f>IF(E390="A",4,IF(E390="B",3,IF(E390="C",2,IF(E390="D",1,0))))</f>
        <v>3</v>
      </c>
      <c r="D390" s="76" t="s">
        <v>87</v>
      </c>
      <c r="E390" s="76" t="s">
        <v>87</v>
      </c>
      <c r="F390" s="99" t="s">
        <v>70</v>
      </c>
      <c r="G390" s="78"/>
      <c r="H390" s="96" t="s">
        <v>94</v>
      </c>
      <c r="I390" s="107" t="s">
        <v>367</v>
      </c>
      <c r="J390" s="81" t="s">
        <v>17</v>
      </c>
      <c r="K390" s="72"/>
      <c r="L390" s="72"/>
      <c r="M390" s="72"/>
      <c r="N390" s="72"/>
      <c r="O390" s="72"/>
      <c r="P390" s="72"/>
      <c r="Q390" s="833"/>
      <c r="R390" s="102"/>
      <c r="S390" s="73"/>
      <c r="T390" s="102"/>
      <c r="U390" s="103"/>
      <c r="V390" s="104"/>
    </row>
    <row r="391" spans="1:256" ht="12.5">
      <c r="B391" s="65">
        <v>1</v>
      </c>
      <c r="C391" s="66">
        <f>IF(E391="A",1,IF(E391="B",1,0))</f>
        <v>1</v>
      </c>
      <c r="D391" s="658" t="s">
        <v>68</v>
      </c>
      <c r="E391" s="658" t="s">
        <v>68</v>
      </c>
      <c r="F391" s="659" t="s">
        <v>90</v>
      </c>
      <c r="G391" s="78"/>
      <c r="H391" s="96" t="s">
        <v>140</v>
      </c>
      <c r="I391" s="107" t="s">
        <v>1477</v>
      </c>
      <c r="J391" s="81"/>
      <c r="K391" s="72"/>
      <c r="L391" s="72"/>
      <c r="M391" s="72"/>
      <c r="N391" s="72"/>
      <c r="O391" s="72"/>
      <c r="P391" s="72"/>
      <c r="Q391" s="833"/>
      <c r="R391" s="102"/>
      <c r="S391" s="73"/>
      <c r="T391" s="102"/>
      <c r="U391" s="103"/>
      <c r="V391" s="104"/>
    </row>
    <row r="392" spans="1:256" s="55" customFormat="1" ht="12.5">
      <c r="A392" s="217"/>
      <c r="B392" s="65">
        <v>1</v>
      </c>
      <c r="C392" s="66">
        <f>IF(E392="A",4,IF(E392="B",3,IF(E392="C",2,IF(E392="D",1,0))))</f>
        <v>2</v>
      </c>
      <c r="D392" s="76" t="s">
        <v>87</v>
      </c>
      <c r="E392" s="77" t="s">
        <v>90</v>
      </c>
      <c r="F392" s="76" t="s">
        <v>87</v>
      </c>
      <c r="G392" s="78"/>
      <c r="H392" s="100" t="s">
        <v>122</v>
      </c>
      <c r="I392" s="101" t="s">
        <v>5703</v>
      </c>
      <c r="J392" s="81" t="s">
        <v>7</v>
      </c>
      <c r="K392" s="72"/>
      <c r="L392" s="72"/>
      <c r="M392" s="72"/>
      <c r="N392" s="72"/>
      <c r="O392" s="72"/>
      <c r="P392" s="72"/>
      <c r="Q392" s="833"/>
      <c r="R392" s="102"/>
      <c r="S392" s="73"/>
      <c r="T392" s="102"/>
      <c r="U392" s="103"/>
      <c r="V392" s="104"/>
      <c r="W392" s="109"/>
      <c r="X392" s="109"/>
      <c r="Y392" s="109"/>
      <c r="Z392" s="109"/>
      <c r="AA392" s="109"/>
      <c r="AB392" s="109"/>
      <c r="AC392" s="109"/>
      <c r="AD392" s="109"/>
      <c r="AE392" s="109"/>
      <c r="AF392" s="109"/>
      <c r="AG392" s="109"/>
      <c r="AH392" s="109"/>
      <c r="AI392" s="109"/>
      <c r="AJ392" s="109"/>
      <c r="AK392" s="109"/>
      <c r="AL392" s="109"/>
      <c r="AM392" s="109"/>
      <c r="AN392" s="109"/>
      <c r="AO392" s="109"/>
      <c r="AP392" s="109"/>
      <c r="AQ392" s="109"/>
      <c r="AR392" s="109"/>
      <c r="AS392" s="109"/>
      <c r="AT392" s="109"/>
      <c r="AU392" s="109"/>
      <c r="AV392" s="109"/>
      <c r="AW392" s="109"/>
      <c r="AX392" s="109"/>
      <c r="AY392" s="109"/>
      <c r="AZ392" s="109"/>
      <c r="BA392" s="109"/>
      <c r="BB392" s="109"/>
      <c r="BC392" s="109"/>
      <c r="BD392" s="109"/>
      <c r="BE392" s="109"/>
      <c r="BF392" s="109"/>
      <c r="BG392" s="109"/>
      <c r="BH392" s="109"/>
      <c r="BI392" s="109"/>
      <c r="BJ392" s="109"/>
      <c r="BK392" s="109"/>
      <c r="BL392" s="109"/>
      <c r="BM392" s="109"/>
      <c r="BN392" s="109"/>
      <c r="BO392" s="109"/>
      <c r="BP392" s="109"/>
      <c r="BQ392" s="109"/>
      <c r="BR392" s="109"/>
      <c r="BS392" s="109"/>
      <c r="BT392" s="109"/>
      <c r="BU392" s="109"/>
      <c r="BV392" s="109"/>
      <c r="BW392" s="109"/>
      <c r="BX392" s="109"/>
      <c r="BY392" s="109"/>
      <c r="BZ392" s="109"/>
      <c r="CA392" s="109"/>
      <c r="CB392" s="109"/>
      <c r="CC392" s="109"/>
      <c r="CD392" s="109"/>
      <c r="CE392" s="109"/>
      <c r="CF392" s="109"/>
      <c r="CG392" s="109"/>
      <c r="CH392" s="109"/>
      <c r="CI392" s="109"/>
      <c r="CJ392" s="109"/>
      <c r="CK392" s="109"/>
      <c r="CL392" s="109"/>
      <c r="CM392" s="109"/>
      <c r="CN392" s="109"/>
      <c r="CO392" s="109"/>
      <c r="CP392" s="109"/>
      <c r="CQ392" s="109"/>
      <c r="CR392" s="109"/>
      <c r="CS392" s="109"/>
      <c r="CT392" s="109"/>
      <c r="CU392" s="109"/>
      <c r="CV392" s="109"/>
      <c r="CW392" s="109"/>
      <c r="CX392" s="109"/>
      <c r="CY392" s="109"/>
      <c r="CZ392" s="109"/>
      <c r="DA392" s="109"/>
      <c r="DB392" s="109"/>
      <c r="DC392" s="109"/>
      <c r="DD392" s="109"/>
      <c r="DE392" s="109"/>
      <c r="DF392" s="109"/>
      <c r="DG392" s="109"/>
      <c r="DH392" s="109"/>
      <c r="DI392" s="109"/>
      <c r="DJ392" s="109"/>
      <c r="DK392" s="109"/>
      <c r="DL392" s="109"/>
      <c r="DM392" s="109"/>
      <c r="DN392" s="109"/>
      <c r="DO392" s="109"/>
      <c r="DP392" s="109"/>
      <c r="DQ392" s="109"/>
      <c r="DR392" s="109"/>
      <c r="DS392" s="109"/>
      <c r="DT392" s="109"/>
      <c r="DU392" s="109"/>
      <c r="DV392" s="109"/>
      <c r="DW392" s="109"/>
      <c r="DX392" s="109"/>
      <c r="DY392" s="109"/>
      <c r="DZ392" s="109"/>
      <c r="EA392" s="109"/>
      <c r="EB392" s="109"/>
      <c r="EC392" s="109"/>
      <c r="ED392" s="109"/>
      <c r="EE392" s="109"/>
      <c r="EF392" s="109"/>
      <c r="EG392" s="109"/>
      <c r="EH392" s="109"/>
      <c r="EI392" s="109"/>
      <c r="EJ392" s="109"/>
      <c r="EK392" s="109"/>
      <c r="EL392" s="109"/>
      <c r="EM392" s="109"/>
      <c r="EN392" s="109"/>
      <c r="EO392" s="109"/>
      <c r="EP392" s="109"/>
      <c r="EQ392" s="109"/>
      <c r="ER392" s="109"/>
      <c r="ES392" s="109"/>
      <c r="ET392" s="109"/>
      <c r="EU392" s="109"/>
      <c r="EV392" s="109"/>
      <c r="EW392" s="109"/>
      <c r="EX392" s="109"/>
      <c r="EY392" s="109"/>
      <c r="EZ392" s="109"/>
      <c r="FA392" s="109"/>
      <c r="FB392" s="109"/>
      <c r="FC392" s="109"/>
      <c r="FD392" s="109"/>
      <c r="FE392" s="109"/>
      <c r="FF392" s="109"/>
      <c r="FG392" s="109"/>
      <c r="FH392" s="109"/>
      <c r="FI392" s="109"/>
      <c r="FJ392" s="109"/>
      <c r="FK392" s="109"/>
      <c r="FL392" s="109"/>
      <c r="FM392" s="109"/>
      <c r="FN392" s="109"/>
      <c r="FO392" s="109"/>
      <c r="FP392" s="109"/>
      <c r="FQ392" s="109"/>
      <c r="FR392" s="109"/>
      <c r="FS392" s="109"/>
      <c r="FT392" s="109"/>
      <c r="FU392" s="109"/>
      <c r="FV392" s="109"/>
      <c r="FW392" s="109"/>
      <c r="FX392" s="109"/>
      <c r="FY392" s="109"/>
      <c r="FZ392" s="109"/>
      <c r="GA392" s="109"/>
      <c r="GB392" s="109"/>
      <c r="GC392" s="109"/>
      <c r="GD392" s="109"/>
      <c r="GE392" s="109"/>
      <c r="GF392" s="109"/>
      <c r="GG392" s="109"/>
      <c r="GH392" s="109"/>
      <c r="GI392" s="109"/>
      <c r="GJ392" s="109"/>
      <c r="GK392" s="109"/>
      <c r="GL392" s="109"/>
      <c r="GM392" s="109"/>
      <c r="GN392" s="109"/>
      <c r="GO392" s="109"/>
      <c r="GP392" s="109"/>
      <c r="GQ392" s="109"/>
      <c r="GR392" s="109"/>
      <c r="GS392" s="109"/>
      <c r="GT392" s="109"/>
      <c r="GU392" s="109"/>
      <c r="GV392" s="109"/>
      <c r="GW392" s="109"/>
      <c r="GX392" s="109"/>
      <c r="GY392" s="109"/>
      <c r="GZ392" s="109"/>
      <c r="HA392" s="109"/>
      <c r="HB392" s="109"/>
      <c r="HC392" s="109"/>
      <c r="HD392" s="109"/>
      <c r="HE392" s="109"/>
      <c r="HF392" s="109"/>
      <c r="HG392" s="109"/>
      <c r="HH392" s="109"/>
      <c r="HI392" s="109"/>
      <c r="HJ392" s="109"/>
      <c r="HK392" s="109"/>
      <c r="HL392" s="109"/>
      <c r="HM392" s="109"/>
      <c r="HN392" s="109"/>
      <c r="HO392" s="109"/>
      <c r="HP392" s="109"/>
      <c r="HQ392" s="109"/>
      <c r="HR392" s="109"/>
      <c r="HS392" s="109"/>
      <c r="HT392" s="109"/>
      <c r="HU392" s="109"/>
      <c r="HV392" s="109"/>
      <c r="HW392" s="109"/>
      <c r="HX392" s="109"/>
      <c r="HY392" s="109"/>
      <c r="HZ392" s="109"/>
      <c r="IA392" s="109"/>
      <c r="IB392" s="109"/>
      <c r="IC392" s="109"/>
      <c r="ID392" s="109"/>
      <c r="IE392" s="109"/>
      <c r="IF392" s="109"/>
      <c r="IG392" s="109"/>
      <c r="IH392" s="109"/>
      <c r="II392" s="109"/>
      <c r="IJ392" s="109"/>
      <c r="IK392" s="109"/>
      <c r="IL392" s="109"/>
      <c r="IM392" s="109"/>
      <c r="IN392" s="109"/>
      <c r="IO392" s="109"/>
      <c r="IP392" s="109"/>
      <c r="IQ392" s="109"/>
      <c r="IR392" s="109"/>
      <c r="IS392" s="109"/>
      <c r="IT392" s="109"/>
      <c r="IU392" s="109"/>
      <c r="IV392" s="109"/>
    </row>
    <row r="393" spans="1:256" ht="12.5">
      <c r="A393" s="305"/>
      <c r="B393" s="65">
        <v>1</v>
      </c>
      <c r="C393" s="66">
        <f>IF(E393="A",1,IF(E393="B",1,0))</f>
        <v>0</v>
      </c>
      <c r="D393" s="77" t="s">
        <v>90</v>
      </c>
      <c r="E393" s="77" t="s">
        <v>90</v>
      </c>
      <c r="F393" s="99" t="s">
        <v>70</v>
      </c>
      <c r="G393" s="78"/>
      <c r="H393" s="96" t="s">
        <v>90</v>
      </c>
      <c r="I393" s="107" t="s">
        <v>1478</v>
      </c>
      <c r="J393" s="81"/>
      <c r="K393" s="72"/>
      <c r="L393" s="72"/>
      <c r="M393" s="72"/>
      <c r="N393" s="72"/>
      <c r="O393" s="72"/>
      <c r="P393" s="72"/>
      <c r="Q393" s="833"/>
      <c r="R393" s="102"/>
      <c r="S393" s="73"/>
      <c r="T393" s="102"/>
      <c r="U393" s="103"/>
      <c r="V393" s="104"/>
    </row>
    <row r="394" spans="1:256" ht="12.5">
      <c r="A394"/>
      <c r="B394" s="65">
        <v>1</v>
      </c>
      <c r="C394" s="66">
        <f>IF(E394="A",4,IF(E394="B",3,IF(E394="C",2,IF(E394="D",1,0))))</f>
        <v>4</v>
      </c>
      <c r="D394" s="77" t="s">
        <v>90</v>
      </c>
      <c r="E394" s="76" t="s">
        <v>68</v>
      </c>
      <c r="F394" s="76" t="s">
        <v>87</v>
      </c>
      <c r="G394" s="78"/>
      <c r="H394" s="96" t="s">
        <v>104</v>
      </c>
      <c r="I394" s="107" t="s">
        <v>1479</v>
      </c>
      <c r="J394" s="81" t="s">
        <v>6111</v>
      </c>
      <c r="K394" s="72"/>
      <c r="L394" s="72"/>
      <c r="M394" s="72"/>
      <c r="N394" s="72"/>
      <c r="O394" s="72"/>
      <c r="P394" s="72"/>
      <c r="Q394" s="833"/>
      <c r="R394" s="102"/>
      <c r="S394" s="73"/>
      <c r="T394" s="102"/>
      <c r="U394" s="103"/>
      <c r="V394" s="104"/>
    </row>
    <row r="395" spans="1:256" ht="12.5">
      <c r="B395" s="65">
        <v>1</v>
      </c>
      <c r="C395" s="66">
        <f>IF(E395="A",4,IF(E395="B",3,IF(E395="C",2,IF(E395="D",1,0))))</f>
        <v>4</v>
      </c>
      <c r="D395" s="77" t="s">
        <v>90</v>
      </c>
      <c r="E395" s="76" t="s">
        <v>68</v>
      </c>
      <c r="F395" s="77" t="s">
        <v>90</v>
      </c>
      <c r="G395" s="78"/>
      <c r="H395" s="96" t="s">
        <v>148</v>
      </c>
      <c r="I395" s="107" t="s">
        <v>1480</v>
      </c>
      <c r="J395" s="81"/>
      <c r="K395" s="72"/>
      <c r="L395" s="72"/>
      <c r="M395" s="72"/>
      <c r="N395" s="72"/>
      <c r="O395" s="72"/>
      <c r="P395" s="72"/>
      <c r="Q395" s="833"/>
      <c r="R395" s="102"/>
      <c r="S395" s="73"/>
      <c r="T395" s="102"/>
      <c r="U395" s="103"/>
      <c r="V395" s="104"/>
    </row>
    <row r="396" spans="1:256" ht="12.5">
      <c r="B396" s="65">
        <v>1</v>
      </c>
      <c r="C396" s="66">
        <f>IF(E396="A",1,IF(E396="B",1,0))</f>
        <v>0</v>
      </c>
      <c r="D396" s="659" t="s">
        <v>90</v>
      </c>
      <c r="E396" s="656" t="s">
        <v>70</v>
      </c>
      <c r="F396" s="658" t="s">
        <v>68</v>
      </c>
      <c r="G396" s="78"/>
      <c r="H396" s="96" t="s">
        <v>114</v>
      </c>
      <c r="I396" s="107" t="s">
        <v>1481</v>
      </c>
      <c r="J396" s="81"/>
      <c r="K396" s="72"/>
      <c r="L396" s="72"/>
      <c r="M396" s="72"/>
      <c r="N396" s="72"/>
      <c r="O396" s="72"/>
      <c r="P396" s="72"/>
      <c r="Q396" s="833"/>
      <c r="R396" s="102"/>
      <c r="S396" s="73"/>
      <c r="T396" s="102"/>
      <c r="U396" s="103"/>
      <c r="V396" s="104"/>
    </row>
    <row r="397" spans="1:256" ht="12.5">
      <c r="B397" s="65">
        <v>1</v>
      </c>
      <c r="C397" s="66">
        <f>IF(E397="A",1,IF(E397="B",1,0))</f>
        <v>1</v>
      </c>
      <c r="D397" s="76" t="s">
        <v>87</v>
      </c>
      <c r="E397" s="76" t="s">
        <v>87</v>
      </c>
      <c r="F397" s="77" t="s">
        <v>90</v>
      </c>
      <c r="G397" s="78"/>
      <c r="H397" s="96" t="s">
        <v>101</v>
      </c>
      <c r="I397" s="107" t="s">
        <v>1482</v>
      </c>
      <c r="J397" s="81"/>
      <c r="K397" s="72"/>
      <c r="L397" s="72"/>
      <c r="M397" s="72"/>
      <c r="N397" s="72"/>
      <c r="O397" s="72"/>
      <c r="P397" s="72"/>
      <c r="Q397" s="833"/>
      <c r="R397" s="102"/>
      <c r="S397" s="73"/>
      <c r="T397" s="102"/>
      <c r="U397" s="103"/>
      <c r="V397" s="104"/>
    </row>
    <row r="398" spans="1:256" ht="12.5">
      <c r="B398" s="65">
        <v>1</v>
      </c>
      <c r="C398" s="66">
        <f>IF(E398="A",1,IF(E398="B",1,0))</f>
        <v>1</v>
      </c>
      <c r="D398" s="656" t="s">
        <v>70</v>
      </c>
      <c r="E398" s="658" t="s">
        <v>68</v>
      </c>
      <c r="F398" s="656" t="s">
        <v>70</v>
      </c>
      <c r="G398" s="78"/>
      <c r="H398" s="96" t="s">
        <v>126</v>
      </c>
      <c r="I398" s="107" t="s">
        <v>1483</v>
      </c>
      <c r="J398" s="81"/>
      <c r="K398" s="72"/>
      <c r="L398" s="72"/>
      <c r="M398" s="72"/>
      <c r="N398" s="72"/>
      <c r="O398" s="72"/>
      <c r="P398" s="72"/>
      <c r="Q398" s="833"/>
      <c r="R398" s="102"/>
      <c r="S398" s="73"/>
      <c r="T398" s="102"/>
      <c r="U398" s="103"/>
      <c r="V398" s="104"/>
    </row>
    <row r="399" spans="1:256" ht="12.5">
      <c r="B399" s="65">
        <v>1</v>
      </c>
      <c r="C399" s="66">
        <v>4</v>
      </c>
      <c r="D399" s="99" t="s">
        <v>70</v>
      </c>
      <c r="E399" s="76" t="s">
        <v>68</v>
      </c>
      <c r="F399" s="76" t="s">
        <v>87</v>
      </c>
      <c r="G399" s="78"/>
      <c r="H399" s="96" t="s">
        <v>122</v>
      </c>
      <c r="I399" s="107" t="s">
        <v>819</v>
      </c>
      <c r="J399" s="81" t="s">
        <v>17</v>
      </c>
      <c r="K399" s="72"/>
      <c r="L399" s="72"/>
      <c r="M399" s="72"/>
      <c r="N399" s="72"/>
      <c r="O399" s="72"/>
      <c r="P399" s="72"/>
      <c r="Q399" s="833"/>
      <c r="R399" s="102"/>
      <c r="S399" s="73"/>
      <c r="T399" s="102"/>
      <c r="U399" s="103"/>
      <c r="V399" s="104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</row>
    <row r="400" spans="1:256" ht="12.5">
      <c r="A400" s="55"/>
      <c r="B400" s="65">
        <v>1</v>
      </c>
      <c r="C400" s="66">
        <f t="shared" ref="C400:C408" si="16">IF(E400="A",1,IF(E400="B",1,0))</f>
        <v>1</v>
      </c>
      <c r="D400" s="659" t="s">
        <v>90</v>
      </c>
      <c r="E400" s="658" t="s">
        <v>87</v>
      </c>
      <c r="F400" s="659" t="s">
        <v>90</v>
      </c>
      <c r="G400" s="78"/>
      <c r="H400" s="96" t="s">
        <v>240</v>
      </c>
      <c r="I400" s="107" t="s">
        <v>1484</v>
      </c>
      <c r="J400" s="81"/>
      <c r="K400" s="72"/>
      <c r="L400" s="72"/>
      <c r="M400" s="72"/>
      <c r="N400" s="72"/>
      <c r="O400" s="72"/>
      <c r="P400" s="72"/>
      <c r="Q400" s="833"/>
      <c r="R400" s="102"/>
      <c r="S400" s="73"/>
      <c r="T400" s="102"/>
      <c r="U400" s="103"/>
      <c r="V400" s="104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  <c r="AL400" s="55"/>
      <c r="AM400" s="55"/>
      <c r="AN400" s="55"/>
      <c r="AO400" s="55"/>
      <c r="AP400" s="55"/>
      <c r="AQ400" s="55"/>
      <c r="AR400" s="55"/>
      <c r="AS400" s="55"/>
      <c r="AT400" s="55"/>
      <c r="AU400" s="55"/>
      <c r="AV400" s="55"/>
      <c r="AW400" s="55"/>
      <c r="AX400" s="55"/>
      <c r="AY400" s="55"/>
      <c r="AZ400" s="55"/>
      <c r="BA400" s="55"/>
      <c r="BB400" s="55"/>
      <c r="BC400" s="55"/>
      <c r="BD400" s="55"/>
      <c r="BE400" s="55"/>
      <c r="BF400" s="55"/>
      <c r="BG400" s="55"/>
      <c r="BH400" s="55"/>
      <c r="BI400" s="55"/>
      <c r="BJ400" s="55"/>
      <c r="BK400" s="55"/>
      <c r="BL400" s="55"/>
      <c r="BM400" s="55"/>
      <c r="BN400" s="55"/>
      <c r="BO400" s="55"/>
      <c r="BP400" s="55"/>
      <c r="BQ400" s="55"/>
      <c r="BR400" s="55"/>
      <c r="BS400" s="55"/>
      <c r="BT400" s="55"/>
      <c r="BU400" s="55"/>
      <c r="BV400" s="55"/>
      <c r="BW400" s="55"/>
      <c r="BX400" s="55"/>
      <c r="BY400" s="55"/>
      <c r="BZ400" s="55"/>
      <c r="CA400" s="55"/>
      <c r="CB400" s="55"/>
      <c r="CC400" s="55"/>
      <c r="CD400" s="55"/>
      <c r="CE400" s="55"/>
      <c r="CF400" s="55"/>
      <c r="CG400" s="55"/>
      <c r="CH400" s="55"/>
      <c r="CI400" s="55"/>
      <c r="CJ400" s="55"/>
      <c r="CK400" s="55"/>
      <c r="CL400" s="55"/>
      <c r="CM400" s="55"/>
      <c r="CN400" s="55"/>
      <c r="CO400" s="55"/>
      <c r="CP400" s="55"/>
      <c r="CQ400" s="55"/>
      <c r="CR400" s="55"/>
      <c r="CS400" s="55"/>
      <c r="CT400" s="55"/>
      <c r="CU400" s="55"/>
      <c r="CV400" s="55"/>
      <c r="CW400" s="55"/>
      <c r="CX400" s="55"/>
      <c r="CY400" s="55"/>
      <c r="CZ400" s="55"/>
      <c r="DA400" s="55"/>
      <c r="DB400" s="55"/>
      <c r="DC400" s="55"/>
      <c r="DD400" s="55"/>
      <c r="DE400" s="55"/>
      <c r="DF400" s="55"/>
      <c r="DG400" s="55"/>
      <c r="DH400" s="55"/>
      <c r="DI400" s="55"/>
      <c r="DJ400" s="55"/>
      <c r="DK400" s="55"/>
      <c r="DL400" s="55"/>
      <c r="DM400" s="55"/>
      <c r="DN400" s="55"/>
      <c r="DO400" s="55"/>
      <c r="DP400" s="55"/>
      <c r="DQ400" s="55"/>
      <c r="DR400" s="55"/>
      <c r="DS400" s="55"/>
      <c r="DT400" s="55"/>
      <c r="DU400" s="55"/>
      <c r="DV400" s="55"/>
      <c r="DW400" s="55"/>
      <c r="DX400" s="55"/>
      <c r="DY400" s="55"/>
      <c r="DZ400" s="55"/>
      <c r="EA400" s="55"/>
      <c r="EB400" s="55"/>
      <c r="EC400" s="55"/>
      <c r="ED400" s="55"/>
      <c r="EE400" s="55"/>
      <c r="EF400" s="55"/>
      <c r="EG400" s="55"/>
      <c r="EH400" s="55"/>
      <c r="EI400" s="55"/>
      <c r="EJ400" s="55"/>
      <c r="EK400" s="55"/>
      <c r="EL400" s="55"/>
      <c r="EM400" s="55"/>
      <c r="EN400" s="55"/>
      <c r="EO400" s="55"/>
      <c r="EP400" s="55"/>
      <c r="EQ400" s="55"/>
      <c r="ER400" s="55"/>
      <c r="ES400" s="55"/>
      <c r="ET400" s="55"/>
      <c r="EU400" s="55"/>
      <c r="EV400" s="55"/>
      <c r="EW400" s="55"/>
      <c r="EX400" s="55"/>
      <c r="EY400" s="55"/>
      <c r="EZ400" s="55"/>
      <c r="FA400" s="55"/>
      <c r="FB400" s="55"/>
      <c r="FC400" s="55"/>
      <c r="FD400" s="55"/>
      <c r="FE400" s="55"/>
      <c r="FF400" s="55"/>
      <c r="FG400" s="55"/>
      <c r="FH400" s="55"/>
      <c r="FI400" s="55"/>
      <c r="FJ400" s="55"/>
      <c r="FK400" s="55"/>
      <c r="FL400" s="55"/>
      <c r="FM400" s="55"/>
      <c r="FN400" s="55"/>
      <c r="FO400" s="55"/>
      <c r="FP400" s="55"/>
      <c r="FQ400" s="55"/>
      <c r="FR400" s="55"/>
      <c r="FS400" s="55"/>
      <c r="FT400" s="55"/>
      <c r="FU400" s="55"/>
      <c r="FV400" s="55"/>
      <c r="FW400" s="55"/>
      <c r="FX400" s="55"/>
      <c r="FY400" s="55"/>
      <c r="FZ400" s="55"/>
      <c r="GA400" s="55"/>
      <c r="GB400" s="55"/>
      <c r="GC400" s="55"/>
      <c r="GD400" s="55"/>
      <c r="GE400" s="55"/>
      <c r="GF400" s="55"/>
      <c r="GG400" s="55"/>
      <c r="GH400" s="55"/>
      <c r="GI400" s="55"/>
      <c r="GJ400" s="55"/>
      <c r="GK400" s="55"/>
      <c r="GL400" s="55"/>
      <c r="GM400" s="55"/>
      <c r="GN400" s="55"/>
      <c r="GO400" s="55"/>
      <c r="GP400" s="55"/>
      <c r="GQ400" s="55"/>
      <c r="GR400" s="55"/>
      <c r="GS400" s="55"/>
      <c r="GT400" s="55"/>
      <c r="GU400" s="55"/>
      <c r="GV400" s="55"/>
      <c r="GW400" s="55"/>
      <c r="GX400" s="55"/>
      <c r="GY400" s="55"/>
      <c r="GZ400" s="55"/>
      <c r="HA400" s="55"/>
      <c r="HB400" s="55"/>
      <c r="HC400" s="55"/>
      <c r="HD400" s="55"/>
      <c r="HE400" s="55"/>
      <c r="HF400" s="55"/>
      <c r="HG400" s="55"/>
      <c r="HH400" s="55"/>
      <c r="HI400" s="55"/>
      <c r="HJ400" s="55"/>
      <c r="HK400" s="55"/>
      <c r="HL400" s="55"/>
      <c r="HM400" s="55"/>
      <c r="HN400" s="55"/>
      <c r="HO400" s="55"/>
      <c r="HP400" s="55"/>
      <c r="HQ400" s="55"/>
      <c r="HR400" s="55"/>
      <c r="HS400" s="55"/>
      <c r="HT400" s="55"/>
      <c r="HU400" s="55"/>
      <c r="HV400" s="55"/>
      <c r="HW400" s="55"/>
      <c r="HX400" s="55"/>
      <c r="HY400" s="55"/>
      <c r="HZ400" s="55"/>
      <c r="IA400" s="55"/>
      <c r="IB400" s="55"/>
      <c r="IC400" s="55"/>
      <c r="ID400" s="55"/>
      <c r="IE400" s="55"/>
      <c r="IF400" s="55"/>
      <c r="IG400" s="55"/>
      <c r="IH400" s="55"/>
      <c r="II400" s="55"/>
      <c r="IJ400" s="55"/>
      <c r="IK400" s="55"/>
      <c r="IL400" s="55"/>
      <c r="IM400" s="55"/>
      <c r="IN400" s="55"/>
      <c r="IO400" s="55"/>
      <c r="IP400" s="55"/>
      <c r="IQ400" s="55"/>
      <c r="IR400" s="55"/>
      <c r="IS400" s="55"/>
      <c r="IT400" s="55"/>
      <c r="IU400" s="55"/>
      <c r="IV400" s="55"/>
    </row>
    <row r="401" spans="1:256" s="55" customFormat="1" ht="12.5">
      <c r="A401" s="217"/>
      <c r="B401" s="65">
        <v>1</v>
      </c>
      <c r="C401" s="66">
        <f t="shared" si="16"/>
        <v>0</v>
      </c>
      <c r="D401" s="659" t="s">
        <v>90</v>
      </c>
      <c r="E401" s="659" t="s">
        <v>90</v>
      </c>
      <c r="F401" s="659" t="s">
        <v>90</v>
      </c>
      <c r="G401" s="78"/>
      <c r="H401" s="96" t="s">
        <v>135</v>
      </c>
      <c r="I401" s="107" t="s">
        <v>1485</v>
      </c>
      <c r="J401" s="81"/>
      <c r="K401" s="72"/>
      <c r="L401" s="72"/>
      <c r="M401" s="72"/>
      <c r="N401" s="72"/>
      <c r="O401" s="72"/>
      <c r="P401" s="72"/>
      <c r="Q401" s="833"/>
      <c r="R401" s="102"/>
      <c r="S401" s="73"/>
      <c r="T401" s="102"/>
      <c r="U401" s="103"/>
      <c r="V401" s="104"/>
      <c r="W401" s="109"/>
      <c r="X401" s="109"/>
      <c r="Y401" s="109"/>
      <c r="Z401" s="109"/>
      <c r="AA401" s="109"/>
      <c r="AB401" s="109"/>
      <c r="AC401" s="109"/>
      <c r="AD401" s="109"/>
      <c r="AE401" s="109"/>
      <c r="AF401" s="109"/>
      <c r="AG401" s="109"/>
      <c r="AH401" s="109"/>
      <c r="AI401" s="109"/>
      <c r="AJ401" s="109"/>
      <c r="AK401" s="109"/>
      <c r="AL401" s="109"/>
      <c r="AM401" s="109"/>
      <c r="AN401" s="109"/>
      <c r="AO401" s="109"/>
      <c r="AP401" s="109"/>
      <c r="AQ401" s="109"/>
      <c r="AR401" s="109"/>
      <c r="AS401" s="109"/>
      <c r="AT401" s="109"/>
      <c r="AU401" s="109"/>
      <c r="AV401" s="109"/>
      <c r="AW401" s="109"/>
      <c r="AX401" s="109"/>
      <c r="AY401" s="109"/>
      <c r="AZ401" s="109"/>
      <c r="BA401" s="109"/>
      <c r="BB401" s="109"/>
      <c r="BC401" s="109"/>
      <c r="BD401" s="109"/>
      <c r="BE401" s="109"/>
      <c r="BF401" s="109"/>
      <c r="BG401" s="109"/>
      <c r="BH401" s="109"/>
      <c r="BI401" s="109"/>
      <c r="BJ401" s="109"/>
      <c r="BK401" s="109"/>
      <c r="BL401" s="109"/>
      <c r="BM401" s="109"/>
      <c r="BN401" s="109"/>
      <c r="BO401" s="109"/>
      <c r="BP401" s="109"/>
      <c r="BQ401" s="109"/>
      <c r="BR401" s="109"/>
      <c r="BS401" s="109"/>
      <c r="BT401" s="109"/>
      <c r="BU401" s="109"/>
      <c r="BV401" s="109"/>
      <c r="BW401" s="109"/>
      <c r="BX401" s="109"/>
      <c r="BY401" s="109"/>
      <c r="BZ401" s="109"/>
      <c r="CA401" s="109"/>
      <c r="CB401" s="109"/>
      <c r="CC401" s="109"/>
      <c r="CD401" s="109"/>
      <c r="CE401" s="109"/>
      <c r="CF401" s="109"/>
      <c r="CG401" s="109"/>
      <c r="CH401" s="109"/>
      <c r="CI401" s="109"/>
      <c r="CJ401" s="109"/>
      <c r="CK401" s="109"/>
      <c r="CL401" s="109"/>
      <c r="CM401" s="109"/>
      <c r="CN401" s="109"/>
      <c r="CO401" s="109"/>
      <c r="CP401" s="109"/>
      <c r="CQ401" s="109"/>
      <c r="CR401" s="109"/>
      <c r="CS401" s="109"/>
      <c r="CT401" s="109"/>
      <c r="CU401" s="109"/>
      <c r="CV401" s="109"/>
      <c r="CW401" s="109"/>
      <c r="CX401" s="109"/>
      <c r="CY401" s="109"/>
      <c r="CZ401" s="109"/>
      <c r="DA401" s="109"/>
      <c r="DB401" s="109"/>
      <c r="DC401" s="109"/>
      <c r="DD401" s="109"/>
      <c r="DE401" s="109"/>
      <c r="DF401" s="109"/>
      <c r="DG401" s="109"/>
      <c r="DH401" s="109"/>
      <c r="DI401" s="109"/>
      <c r="DJ401" s="109"/>
      <c r="DK401" s="109"/>
      <c r="DL401" s="109"/>
      <c r="DM401" s="109"/>
      <c r="DN401" s="109"/>
      <c r="DO401" s="109"/>
      <c r="DP401" s="109"/>
      <c r="DQ401" s="109"/>
      <c r="DR401" s="109"/>
      <c r="DS401" s="109"/>
      <c r="DT401" s="109"/>
      <c r="DU401" s="109"/>
      <c r="DV401" s="109"/>
      <c r="DW401" s="109"/>
      <c r="DX401" s="109"/>
      <c r="DY401" s="109"/>
      <c r="DZ401" s="109"/>
      <c r="EA401" s="109"/>
      <c r="EB401" s="109"/>
      <c r="EC401" s="109"/>
      <c r="ED401" s="109"/>
      <c r="EE401" s="109"/>
      <c r="EF401" s="109"/>
      <c r="EG401" s="109"/>
      <c r="EH401" s="109"/>
      <c r="EI401" s="109"/>
      <c r="EJ401" s="109"/>
      <c r="EK401" s="109"/>
      <c r="EL401" s="109"/>
      <c r="EM401" s="109"/>
      <c r="EN401" s="109"/>
      <c r="EO401" s="109"/>
      <c r="EP401" s="109"/>
      <c r="EQ401" s="109"/>
      <c r="ER401" s="109"/>
      <c r="ES401" s="109"/>
      <c r="ET401" s="109"/>
      <c r="EU401" s="109"/>
      <c r="EV401" s="109"/>
      <c r="EW401" s="109"/>
      <c r="EX401" s="109"/>
      <c r="EY401" s="109"/>
      <c r="EZ401" s="109"/>
      <c r="FA401" s="109"/>
      <c r="FB401" s="109"/>
      <c r="FC401" s="109"/>
      <c r="FD401" s="109"/>
      <c r="FE401" s="109"/>
      <c r="FF401" s="109"/>
      <c r="FG401" s="109"/>
      <c r="FH401" s="109"/>
      <c r="FI401" s="109"/>
      <c r="FJ401" s="109"/>
      <c r="FK401" s="109"/>
      <c r="FL401" s="109"/>
      <c r="FM401" s="109"/>
      <c r="FN401" s="109"/>
      <c r="FO401" s="109"/>
      <c r="FP401" s="109"/>
      <c r="FQ401" s="109"/>
      <c r="FR401" s="109"/>
      <c r="FS401" s="109"/>
      <c r="FT401" s="109"/>
      <c r="FU401" s="109"/>
      <c r="FV401" s="109"/>
      <c r="FW401" s="109"/>
      <c r="FX401" s="109"/>
      <c r="FY401" s="109"/>
      <c r="FZ401" s="109"/>
      <c r="GA401" s="109"/>
      <c r="GB401" s="109"/>
      <c r="GC401" s="109"/>
      <c r="GD401" s="109"/>
      <c r="GE401" s="109"/>
      <c r="GF401" s="109"/>
      <c r="GG401" s="109"/>
      <c r="GH401" s="109"/>
      <c r="GI401" s="109"/>
      <c r="GJ401" s="109"/>
      <c r="GK401" s="109"/>
      <c r="GL401" s="109"/>
      <c r="GM401" s="109"/>
      <c r="GN401" s="109"/>
      <c r="GO401" s="109"/>
      <c r="GP401" s="109"/>
      <c r="GQ401" s="109"/>
      <c r="GR401" s="109"/>
      <c r="GS401" s="109"/>
      <c r="GT401" s="109"/>
      <c r="GU401" s="109"/>
      <c r="GV401" s="109"/>
      <c r="GW401" s="109"/>
      <c r="GX401" s="109"/>
      <c r="GY401" s="109"/>
      <c r="GZ401" s="109"/>
      <c r="HA401" s="109"/>
      <c r="HB401" s="109"/>
      <c r="HC401" s="109"/>
      <c r="HD401" s="109"/>
      <c r="HE401" s="109"/>
      <c r="HF401" s="109"/>
      <c r="HG401" s="109"/>
      <c r="HH401" s="109"/>
      <c r="HI401" s="109"/>
      <c r="HJ401" s="109"/>
      <c r="HK401" s="109"/>
      <c r="HL401" s="109"/>
      <c r="HM401" s="109"/>
      <c r="HN401" s="109"/>
      <c r="HO401" s="109"/>
      <c r="HP401" s="109"/>
      <c r="HQ401" s="109"/>
      <c r="HR401" s="109"/>
      <c r="HS401" s="109"/>
      <c r="HT401" s="109"/>
      <c r="HU401" s="109"/>
      <c r="HV401" s="109"/>
      <c r="HW401" s="109"/>
      <c r="HX401" s="109"/>
      <c r="HY401" s="109"/>
      <c r="HZ401" s="109"/>
      <c r="IA401" s="109"/>
      <c r="IB401" s="109"/>
      <c r="IC401" s="109"/>
      <c r="ID401" s="109"/>
      <c r="IE401" s="109"/>
      <c r="IF401" s="109"/>
      <c r="IG401" s="109"/>
      <c r="IH401" s="109"/>
      <c r="II401" s="109"/>
      <c r="IJ401" s="109"/>
      <c r="IK401" s="109"/>
      <c r="IL401" s="109"/>
      <c r="IM401" s="109"/>
      <c r="IN401" s="109"/>
      <c r="IO401" s="109"/>
      <c r="IP401" s="109"/>
      <c r="IQ401" s="109"/>
      <c r="IR401" s="109"/>
      <c r="IS401" s="109"/>
      <c r="IT401" s="109"/>
      <c r="IU401" s="109"/>
      <c r="IV401" s="109"/>
    </row>
    <row r="402" spans="1:256" ht="12.5">
      <c r="A402"/>
      <c r="B402" s="65">
        <v>1</v>
      </c>
      <c r="C402" s="66">
        <f t="shared" si="16"/>
        <v>0</v>
      </c>
      <c r="D402" s="99" t="s">
        <v>70</v>
      </c>
      <c r="E402" s="99" t="s">
        <v>70</v>
      </c>
      <c r="F402" s="76" t="s">
        <v>68</v>
      </c>
      <c r="G402" s="78"/>
      <c r="H402" s="96" t="s">
        <v>129</v>
      </c>
      <c r="I402" s="107" t="s">
        <v>1486</v>
      </c>
      <c r="J402" s="81"/>
      <c r="K402" s="72"/>
      <c r="L402" s="72"/>
      <c r="M402" s="72"/>
      <c r="N402" s="72"/>
      <c r="O402" s="72"/>
      <c r="P402" s="72"/>
      <c r="Q402" s="833"/>
      <c r="R402" s="102"/>
      <c r="S402" s="73"/>
      <c r="T402" s="102"/>
      <c r="U402" s="103"/>
      <c r="V402" s="104"/>
    </row>
    <row r="403" spans="1:256" ht="12.5">
      <c r="B403" s="65">
        <v>1</v>
      </c>
      <c r="C403" s="66">
        <f t="shared" si="16"/>
        <v>1</v>
      </c>
      <c r="D403" s="853" t="s">
        <v>87</v>
      </c>
      <c r="E403" s="853" t="s">
        <v>68</v>
      </c>
      <c r="F403" s="857" t="s">
        <v>90</v>
      </c>
      <c r="G403" s="78"/>
      <c r="H403" s="100" t="s">
        <v>126</v>
      </c>
      <c r="I403" s="101" t="s">
        <v>6315</v>
      </c>
      <c r="J403" s="81"/>
      <c r="K403" s="72"/>
      <c r="L403" s="72"/>
      <c r="M403" s="72"/>
      <c r="N403" s="72"/>
      <c r="O403" s="72"/>
      <c r="P403" s="72"/>
      <c r="Q403" s="833"/>
      <c r="R403" s="102"/>
      <c r="S403" s="73"/>
      <c r="T403" s="116"/>
      <c r="U403" s="73"/>
      <c r="V403" s="110"/>
    </row>
    <row r="404" spans="1:256" ht="12.5">
      <c r="B404" s="65">
        <v>1</v>
      </c>
      <c r="C404" s="66">
        <f t="shared" si="16"/>
        <v>1</v>
      </c>
      <c r="D404" s="658" t="s">
        <v>87</v>
      </c>
      <c r="E404" s="658" t="s">
        <v>87</v>
      </c>
      <c r="F404" s="658" t="s">
        <v>87</v>
      </c>
      <c r="G404" s="78"/>
      <c r="H404" s="96" t="s">
        <v>122</v>
      </c>
      <c r="I404" s="107" t="s">
        <v>1487</v>
      </c>
      <c r="J404" s="81"/>
      <c r="K404" s="72"/>
      <c r="L404" s="72"/>
      <c r="M404" s="72"/>
      <c r="N404" s="72"/>
      <c r="O404" s="72"/>
      <c r="P404" s="72"/>
      <c r="Q404" s="833"/>
      <c r="R404" s="102"/>
      <c r="S404" s="73"/>
      <c r="T404" s="102"/>
      <c r="U404" s="103"/>
      <c r="V404" s="104"/>
    </row>
    <row r="405" spans="1:256" ht="12.5">
      <c r="A405" s="365"/>
      <c r="B405" s="65">
        <v>1</v>
      </c>
      <c r="C405" s="66">
        <f t="shared" si="16"/>
        <v>0</v>
      </c>
      <c r="D405" s="76" t="s">
        <v>87</v>
      </c>
      <c r="E405" s="77" t="s">
        <v>90</v>
      </c>
      <c r="F405" s="76" t="s">
        <v>87</v>
      </c>
      <c r="G405" s="78"/>
      <c r="H405" s="96" t="s">
        <v>101</v>
      </c>
      <c r="I405" s="107" t="s">
        <v>1488</v>
      </c>
      <c r="J405" s="81"/>
      <c r="K405" s="72"/>
      <c r="L405" s="72"/>
      <c r="M405" s="72"/>
      <c r="N405" s="72"/>
      <c r="O405" s="72"/>
      <c r="P405" s="72"/>
      <c r="Q405" s="833"/>
      <c r="R405" s="102"/>
      <c r="S405" s="73"/>
      <c r="T405" s="102"/>
      <c r="U405" s="103"/>
      <c r="V405" s="104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</row>
    <row r="406" spans="1:256" s="365" customFormat="1" ht="12.5">
      <c r="A406" s="660"/>
      <c r="B406" s="65">
        <v>1</v>
      </c>
      <c r="C406" s="66">
        <f t="shared" si="16"/>
        <v>1</v>
      </c>
      <c r="D406" s="76" t="s">
        <v>68</v>
      </c>
      <c r="E406" s="76" t="s">
        <v>87</v>
      </c>
      <c r="F406" s="76" t="s">
        <v>68</v>
      </c>
      <c r="G406" s="78"/>
      <c r="H406" s="96" t="s">
        <v>362</v>
      </c>
      <c r="I406" s="107" t="s">
        <v>1489</v>
      </c>
      <c r="J406" s="81"/>
      <c r="K406" s="72"/>
      <c r="L406" s="72"/>
      <c r="M406" s="72"/>
      <c r="N406" s="72"/>
      <c r="O406" s="72"/>
      <c r="P406" s="72"/>
      <c r="Q406" s="833"/>
      <c r="R406" s="102"/>
      <c r="S406" s="73"/>
      <c r="T406" s="102"/>
      <c r="U406" s="103"/>
      <c r="V406" s="104"/>
      <c r="W406" s="109"/>
      <c r="X406" s="109"/>
      <c r="Y406" s="109"/>
      <c r="Z406" s="109"/>
      <c r="AA406" s="109"/>
      <c r="AB406" s="109"/>
      <c r="AC406" s="109"/>
      <c r="AD406" s="109"/>
      <c r="AE406" s="109"/>
      <c r="AF406" s="109"/>
      <c r="AG406" s="109"/>
      <c r="AH406" s="109"/>
      <c r="AI406" s="109"/>
      <c r="AJ406" s="109"/>
      <c r="AK406" s="109"/>
      <c r="AL406" s="109"/>
      <c r="AM406" s="109"/>
      <c r="AN406" s="109"/>
      <c r="AO406" s="109"/>
      <c r="AP406" s="109"/>
      <c r="AQ406" s="109"/>
      <c r="AR406" s="109"/>
      <c r="AS406" s="109"/>
      <c r="AT406" s="109"/>
      <c r="AU406" s="109"/>
      <c r="AV406" s="109"/>
      <c r="AW406" s="109"/>
      <c r="AX406" s="109"/>
      <c r="AY406" s="109"/>
      <c r="AZ406" s="109"/>
      <c r="BA406" s="109"/>
      <c r="BB406" s="109"/>
      <c r="BC406" s="109"/>
      <c r="BD406" s="109"/>
      <c r="BE406" s="109"/>
      <c r="BF406" s="109"/>
      <c r="BG406" s="109"/>
      <c r="BH406" s="109"/>
      <c r="BI406" s="109"/>
      <c r="BJ406" s="109"/>
      <c r="BK406" s="109"/>
      <c r="BL406" s="109"/>
      <c r="BM406" s="109"/>
      <c r="BN406" s="109"/>
      <c r="BO406" s="109"/>
      <c r="BP406" s="109"/>
      <c r="BQ406" s="109"/>
      <c r="BR406" s="109"/>
      <c r="BS406" s="109"/>
      <c r="BT406" s="109"/>
      <c r="BU406" s="109"/>
      <c r="BV406" s="109"/>
      <c r="BW406" s="109"/>
      <c r="BX406" s="109"/>
      <c r="BY406" s="109"/>
      <c r="BZ406" s="109"/>
      <c r="CA406" s="109"/>
      <c r="CB406" s="109"/>
      <c r="CC406" s="109"/>
      <c r="CD406" s="109"/>
      <c r="CE406" s="109"/>
      <c r="CF406" s="109"/>
      <c r="CG406" s="109"/>
      <c r="CH406" s="109"/>
      <c r="CI406" s="109"/>
      <c r="CJ406" s="109"/>
      <c r="CK406" s="109"/>
      <c r="CL406" s="109"/>
      <c r="CM406" s="109"/>
      <c r="CN406" s="109"/>
      <c r="CO406" s="109"/>
      <c r="CP406" s="109"/>
      <c r="CQ406" s="109"/>
      <c r="CR406" s="109"/>
      <c r="CS406" s="109"/>
      <c r="CT406" s="109"/>
      <c r="CU406" s="109"/>
      <c r="CV406" s="109"/>
      <c r="CW406" s="109"/>
      <c r="CX406" s="109"/>
      <c r="CY406" s="109"/>
      <c r="CZ406" s="109"/>
      <c r="DA406" s="109"/>
      <c r="DB406" s="109"/>
      <c r="DC406" s="109"/>
      <c r="DD406" s="109"/>
      <c r="DE406" s="109"/>
      <c r="DF406" s="109"/>
      <c r="DG406" s="109"/>
      <c r="DH406" s="109"/>
      <c r="DI406" s="109"/>
      <c r="DJ406" s="109"/>
      <c r="DK406" s="109"/>
      <c r="DL406" s="109"/>
      <c r="DM406" s="109"/>
      <c r="DN406" s="109"/>
      <c r="DO406" s="109"/>
      <c r="DP406" s="109"/>
      <c r="DQ406" s="109"/>
      <c r="DR406" s="109"/>
      <c r="DS406" s="109"/>
      <c r="DT406" s="109"/>
      <c r="DU406" s="109"/>
      <c r="DV406" s="109"/>
      <c r="DW406" s="109"/>
      <c r="DX406" s="109"/>
      <c r="DY406" s="109"/>
      <c r="DZ406" s="109"/>
      <c r="EA406" s="109"/>
      <c r="EB406" s="109"/>
      <c r="EC406" s="109"/>
      <c r="ED406" s="109"/>
      <c r="EE406" s="109"/>
      <c r="EF406" s="109"/>
      <c r="EG406" s="109"/>
      <c r="EH406" s="109"/>
      <c r="EI406" s="109"/>
      <c r="EJ406" s="109"/>
      <c r="EK406" s="109"/>
      <c r="EL406" s="109"/>
      <c r="EM406" s="109"/>
      <c r="EN406" s="109"/>
      <c r="EO406" s="109"/>
      <c r="EP406" s="109"/>
      <c r="EQ406" s="109"/>
      <c r="ER406" s="109"/>
      <c r="ES406" s="109"/>
      <c r="ET406" s="109"/>
      <c r="EU406" s="109"/>
      <c r="EV406" s="109"/>
      <c r="EW406" s="109"/>
      <c r="EX406" s="109"/>
      <c r="EY406" s="109"/>
      <c r="EZ406" s="109"/>
      <c r="FA406" s="109"/>
      <c r="FB406" s="109"/>
      <c r="FC406" s="109"/>
      <c r="FD406" s="109"/>
      <c r="FE406" s="109"/>
      <c r="FF406" s="109"/>
      <c r="FG406" s="109"/>
      <c r="FH406" s="109"/>
      <c r="FI406" s="109"/>
      <c r="FJ406" s="109"/>
      <c r="FK406" s="109"/>
      <c r="FL406" s="109"/>
      <c r="FM406" s="109"/>
      <c r="FN406" s="109"/>
      <c r="FO406" s="109"/>
      <c r="FP406" s="109"/>
      <c r="FQ406" s="109"/>
      <c r="FR406" s="109"/>
      <c r="FS406" s="109"/>
      <c r="FT406" s="109"/>
      <c r="FU406" s="109"/>
      <c r="FV406" s="109"/>
      <c r="FW406" s="109"/>
      <c r="FX406" s="109"/>
      <c r="FY406" s="109"/>
      <c r="FZ406" s="109"/>
      <c r="GA406" s="109"/>
      <c r="GB406" s="109"/>
      <c r="GC406" s="109"/>
      <c r="GD406" s="109"/>
      <c r="GE406" s="109"/>
      <c r="GF406" s="109"/>
      <c r="GG406" s="109"/>
      <c r="GH406" s="109"/>
      <c r="GI406" s="109"/>
      <c r="GJ406" s="109"/>
      <c r="GK406" s="109"/>
      <c r="GL406" s="109"/>
      <c r="GM406" s="109"/>
      <c r="GN406" s="109"/>
      <c r="GO406" s="109"/>
      <c r="GP406" s="109"/>
      <c r="GQ406" s="109"/>
      <c r="GR406" s="109"/>
      <c r="GS406" s="109"/>
      <c r="GT406" s="109"/>
      <c r="GU406" s="109"/>
      <c r="GV406" s="109"/>
      <c r="GW406" s="109"/>
      <c r="GX406" s="109"/>
      <c r="GY406" s="109"/>
      <c r="GZ406" s="109"/>
      <c r="HA406" s="109"/>
      <c r="HB406" s="109"/>
      <c r="HC406" s="109"/>
      <c r="HD406" s="109"/>
      <c r="HE406" s="109"/>
      <c r="HF406" s="109"/>
      <c r="HG406" s="109"/>
      <c r="HH406" s="109"/>
      <c r="HI406" s="109"/>
      <c r="HJ406" s="109"/>
      <c r="HK406" s="109"/>
      <c r="HL406" s="109"/>
      <c r="HM406" s="109"/>
      <c r="HN406" s="109"/>
      <c r="HO406" s="109"/>
      <c r="HP406" s="109"/>
      <c r="HQ406" s="109"/>
      <c r="HR406" s="109"/>
      <c r="HS406" s="109"/>
      <c r="HT406" s="109"/>
      <c r="HU406" s="109"/>
      <c r="HV406" s="109"/>
      <c r="HW406" s="109"/>
      <c r="HX406" s="109"/>
      <c r="HY406" s="109"/>
      <c r="HZ406" s="109"/>
      <c r="IA406" s="109"/>
      <c r="IB406" s="109"/>
      <c r="IC406" s="109"/>
      <c r="ID406" s="109"/>
      <c r="IE406" s="109"/>
      <c r="IF406" s="109"/>
      <c r="IG406" s="109"/>
      <c r="IH406" s="109"/>
      <c r="II406" s="109"/>
      <c r="IJ406" s="109"/>
      <c r="IK406" s="109"/>
      <c r="IL406" s="109"/>
      <c r="IM406" s="109"/>
      <c r="IN406" s="109"/>
      <c r="IO406" s="109"/>
      <c r="IP406" s="109"/>
      <c r="IQ406" s="109"/>
      <c r="IR406" s="109"/>
      <c r="IS406" s="109"/>
      <c r="IT406" s="109"/>
      <c r="IU406" s="109"/>
      <c r="IV406" s="109"/>
    </row>
    <row r="407" spans="1:256" ht="12.5">
      <c r="B407" s="65">
        <v>1</v>
      </c>
      <c r="C407" s="66">
        <f t="shared" si="16"/>
        <v>1</v>
      </c>
      <c r="D407" s="76" t="s">
        <v>87</v>
      </c>
      <c r="E407" s="76" t="s">
        <v>87</v>
      </c>
      <c r="F407" s="77" t="s">
        <v>90</v>
      </c>
      <c r="G407" s="78"/>
      <c r="H407" s="96" t="s">
        <v>140</v>
      </c>
      <c r="I407" s="107" t="s">
        <v>1490</v>
      </c>
      <c r="J407" s="81"/>
      <c r="K407" s="72"/>
      <c r="L407" s="72"/>
      <c r="M407" s="72"/>
      <c r="N407" s="72"/>
      <c r="O407" s="72"/>
      <c r="P407" s="72"/>
      <c r="Q407" s="833"/>
      <c r="R407" s="102"/>
      <c r="S407" s="73"/>
      <c r="T407" s="102"/>
      <c r="U407" s="103"/>
      <c r="V407" s="104"/>
    </row>
    <row r="408" spans="1:256" ht="12.5">
      <c r="A408"/>
      <c r="B408" s="65">
        <v>1</v>
      </c>
      <c r="C408" s="66">
        <f t="shared" si="16"/>
        <v>1</v>
      </c>
      <c r="D408" s="658" t="s">
        <v>68</v>
      </c>
      <c r="E408" s="658" t="s">
        <v>87</v>
      </c>
      <c r="F408" s="658" t="s">
        <v>87</v>
      </c>
      <c r="G408" s="78"/>
      <c r="H408" s="96" t="s">
        <v>101</v>
      </c>
      <c r="I408" s="107" t="s">
        <v>1491</v>
      </c>
      <c r="J408" s="81"/>
      <c r="K408" s="72"/>
      <c r="L408" s="72"/>
      <c r="M408" s="72"/>
      <c r="N408" s="72"/>
      <c r="O408" s="72"/>
      <c r="P408" s="72"/>
      <c r="Q408" s="833"/>
      <c r="R408" s="102"/>
      <c r="S408" s="73"/>
      <c r="T408" s="102"/>
      <c r="U408" s="103"/>
      <c r="V408" s="104"/>
    </row>
    <row r="409" spans="1:256" ht="12.5">
      <c r="B409" s="65">
        <v>1</v>
      </c>
      <c r="C409" s="66">
        <v>3</v>
      </c>
      <c r="D409" s="99" t="s">
        <v>70</v>
      </c>
      <c r="E409" s="76" t="s">
        <v>87</v>
      </c>
      <c r="F409" s="99" t="s">
        <v>70</v>
      </c>
      <c r="G409" s="78"/>
      <c r="H409" s="96" t="s">
        <v>126</v>
      </c>
      <c r="I409" s="107" t="s">
        <v>309</v>
      </c>
      <c r="J409" s="81" t="s">
        <v>616</v>
      </c>
      <c r="K409" s="72"/>
      <c r="L409" s="72"/>
      <c r="M409" s="72"/>
      <c r="N409" s="72"/>
      <c r="O409" s="72"/>
      <c r="P409" s="72"/>
      <c r="Q409" s="833"/>
      <c r="R409" s="102"/>
      <c r="S409" s="73"/>
      <c r="T409" s="102"/>
      <c r="U409" s="103"/>
      <c r="V409" s="104"/>
    </row>
    <row r="410" spans="1:256" ht="12.5">
      <c r="B410" s="65">
        <v>1</v>
      </c>
      <c r="C410" s="66">
        <f>IF(E410="A",1,IF(E410="B",1,0))</f>
        <v>1</v>
      </c>
      <c r="D410" s="77" t="s">
        <v>90</v>
      </c>
      <c r="E410" s="76" t="s">
        <v>87</v>
      </c>
      <c r="F410" s="77" t="s">
        <v>90</v>
      </c>
      <c r="G410" s="78"/>
      <c r="H410" s="96" t="s">
        <v>135</v>
      </c>
      <c r="I410" s="107" t="s">
        <v>1492</v>
      </c>
      <c r="J410" s="81"/>
      <c r="K410" s="72"/>
      <c r="L410" s="72"/>
      <c r="M410" s="72"/>
      <c r="N410" s="72"/>
      <c r="O410" s="72"/>
      <c r="P410" s="72"/>
      <c r="Q410" s="833"/>
      <c r="R410" s="102"/>
      <c r="S410" s="73"/>
      <c r="T410" s="102"/>
      <c r="U410" s="103"/>
      <c r="V410" s="104"/>
      <c r="W410" s="320"/>
      <c r="X410" s="320"/>
      <c r="Y410" s="320"/>
      <c r="Z410" s="320"/>
      <c r="AA410" s="320"/>
      <c r="AB410" s="320"/>
      <c r="AC410" s="320"/>
      <c r="AD410" s="320"/>
      <c r="AE410" s="320"/>
      <c r="AF410" s="320"/>
      <c r="AG410" s="320"/>
      <c r="AH410" s="320"/>
      <c r="AI410" s="320"/>
      <c r="AJ410" s="320"/>
      <c r="AK410" s="320"/>
      <c r="AL410" s="320"/>
      <c r="AM410" s="320"/>
      <c r="AN410" s="320"/>
      <c r="AO410" s="320"/>
      <c r="AP410" s="320"/>
      <c r="AQ410" s="320"/>
      <c r="AR410" s="320"/>
      <c r="AS410" s="320"/>
      <c r="AT410" s="320"/>
      <c r="AU410" s="320"/>
      <c r="AV410" s="320"/>
      <c r="AW410" s="320"/>
      <c r="AX410" s="320"/>
      <c r="AY410" s="320"/>
      <c r="AZ410" s="320"/>
      <c r="BA410" s="320"/>
      <c r="BB410" s="320"/>
      <c r="BC410" s="320"/>
      <c r="BD410" s="320"/>
      <c r="BE410" s="320"/>
      <c r="BF410" s="320"/>
      <c r="BG410" s="320"/>
      <c r="BH410" s="320"/>
      <c r="BI410" s="320"/>
      <c r="BJ410" s="320"/>
      <c r="BK410" s="320"/>
      <c r="BL410" s="320"/>
      <c r="BM410" s="320"/>
      <c r="BN410" s="320"/>
      <c r="BO410" s="320"/>
      <c r="BP410" s="320"/>
      <c r="BQ410" s="320"/>
      <c r="BR410" s="320"/>
      <c r="BS410" s="320"/>
      <c r="BT410" s="320"/>
      <c r="BU410" s="320"/>
      <c r="BV410" s="320"/>
      <c r="BW410" s="320"/>
      <c r="BX410" s="320"/>
      <c r="BY410" s="320"/>
      <c r="BZ410" s="320"/>
      <c r="CA410" s="320"/>
      <c r="CB410" s="320"/>
      <c r="CC410" s="320"/>
      <c r="CD410" s="320"/>
      <c r="CE410" s="320"/>
      <c r="CF410" s="320"/>
      <c r="CG410" s="320"/>
      <c r="CH410" s="320"/>
      <c r="CI410" s="320"/>
      <c r="CJ410" s="320"/>
      <c r="CK410" s="320"/>
      <c r="CL410" s="320"/>
      <c r="CM410" s="320"/>
      <c r="CN410" s="320"/>
      <c r="CO410" s="320"/>
      <c r="CP410" s="320"/>
      <c r="CQ410" s="320"/>
      <c r="CR410" s="320"/>
      <c r="CS410" s="320"/>
      <c r="CT410" s="320"/>
      <c r="CU410" s="320"/>
      <c r="CV410" s="320"/>
      <c r="CW410" s="320"/>
      <c r="CX410" s="320"/>
      <c r="CY410" s="320"/>
      <c r="CZ410" s="320"/>
      <c r="DA410" s="320"/>
      <c r="DB410" s="320"/>
      <c r="DC410" s="320"/>
      <c r="DD410" s="320"/>
      <c r="DE410" s="320"/>
      <c r="DF410" s="320"/>
      <c r="DG410" s="320"/>
      <c r="DH410" s="320"/>
      <c r="DI410" s="320"/>
      <c r="DJ410" s="320"/>
      <c r="DK410" s="320"/>
      <c r="DL410" s="320"/>
      <c r="DM410" s="320"/>
      <c r="DN410" s="320"/>
      <c r="DO410" s="320"/>
      <c r="DP410" s="320"/>
      <c r="DQ410" s="320"/>
      <c r="DR410" s="320"/>
      <c r="DS410" s="320"/>
      <c r="DT410" s="320"/>
      <c r="DU410" s="320"/>
      <c r="DV410" s="320"/>
      <c r="DW410" s="320"/>
      <c r="DX410" s="320"/>
      <c r="DY410" s="320"/>
      <c r="DZ410" s="320"/>
      <c r="EA410" s="320"/>
      <c r="EB410" s="320"/>
      <c r="EC410" s="320"/>
      <c r="ED410" s="320"/>
      <c r="EE410" s="320"/>
      <c r="EF410" s="320"/>
      <c r="EG410" s="320"/>
      <c r="EH410" s="320"/>
      <c r="EI410" s="320"/>
      <c r="EJ410" s="320"/>
      <c r="EK410" s="320"/>
      <c r="EL410" s="320"/>
      <c r="EM410" s="320"/>
      <c r="EN410" s="320"/>
      <c r="EO410" s="320"/>
      <c r="EP410" s="320"/>
      <c r="EQ410" s="320"/>
      <c r="ER410" s="320"/>
      <c r="ES410" s="320"/>
      <c r="ET410" s="320"/>
      <c r="EU410" s="320"/>
      <c r="EV410" s="320"/>
      <c r="EW410" s="320"/>
      <c r="EX410" s="320"/>
      <c r="EY410" s="320"/>
      <c r="EZ410" s="320"/>
      <c r="FA410" s="320"/>
      <c r="FB410" s="320"/>
      <c r="FC410" s="320"/>
      <c r="FD410" s="320"/>
      <c r="FE410" s="320"/>
      <c r="FF410" s="320"/>
      <c r="FG410" s="320"/>
      <c r="FH410" s="320"/>
      <c r="FI410" s="320"/>
      <c r="FJ410" s="320"/>
      <c r="FK410" s="320"/>
      <c r="FL410" s="320"/>
      <c r="FM410" s="320"/>
      <c r="FN410" s="320"/>
      <c r="FO410" s="320"/>
      <c r="FP410" s="320"/>
      <c r="FQ410" s="320"/>
      <c r="FR410" s="320"/>
      <c r="FS410" s="320"/>
      <c r="FT410" s="320"/>
      <c r="FU410" s="320"/>
      <c r="FV410" s="320"/>
      <c r="FW410" s="320"/>
      <c r="FX410" s="320"/>
      <c r="FY410" s="320"/>
      <c r="FZ410" s="320"/>
      <c r="GA410" s="320"/>
      <c r="GB410" s="320"/>
      <c r="GC410" s="320"/>
      <c r="GD410" s="320"/>
      <c r="GE410" s="320"/>
      <c r="GF410" s="320"/>
      <c r="GG410" s="320"/>
      <c r="GH410" s="320"/>
      <c r="GI410" s="320"/>
      <c r="GJ410" s="320"/>
      <c r="GK410" s="320"/>
      <c r="GL410" s="320"/>
      <c r="GM410" s="320"/>
      <c r="GN410" s="320"/>
      <c r="GO410" s="320"/>
      <c r="GP410" s="320"/>
      <c r="GQ410" s="320"/>
      <c r="GR410" s="320"/>
      <c r="GS410" s="320"/>
      <c r="GT410" s="320"/>
      <c r="GU410" s="320"/>
      <c r="GV410" s="320"/>
      <c r="GW410" s="320"/>
      <c r="GX410" s="320"/>
      <c r="GY410" s="320"/>
      <c r="GZ410" s="320"/>
      <c r="HA410" s="320"/>
      <c r="HB410" s="320"/>
      <c r="HC410" s="320"/>
      <c r="HD410" s="320"/>
      <c r="HE410" s="320"/>
      <c r="HF410" s="320"/>
      <c r="HG410" s="320"/>
      <c r="HH410" s="320"/>
      <c r="HI410" s="320"/>
      <c r="HJ410" s="320"/>
      <c r="HK410" s="320"/>
      <c r="HL410" s="320"/>
      <c r="HM410" s="320"/>
      <c r="HN410" s="320"/>
      <c r="HO410" s="320"/>
      <c r="HP410" s="320"/>
      <c r="HQ410" s="320"/>
      <c r="HR410" s="320"/>
      <c r="HS410" s="320"/>
      <c r="HT410" s="320"/>
      <c r="HU410" s="320"/>
      <c r="HV410" s="320"/>
      <c r="HW410" s="320"/>
      <c r="HX410" s="320"/>
      <c r="HY410" s="320"/>
      <c r="HZ410" s="320"/>
      <c r="IA410" s="320"/>
      <c r="IB410" s="320"/>
      <c r="IC410" s="320"/>
      <c r="ID410" s="320"/>
      <c r="IE410" s="320"/>
      <c r="IF410" s="320"/>
      <c r="IG410" s="320"/>
      <c r="IH410" s="320"/>
      <c r="II410" s="320"/>
      <c r="IJ410" s="320"/>
      <c r="IK410" s="320"/>
      <c r="IL410" s="320"/>
      <c r="IM410" s="320"/>
      <c r="IN410" s="320"/>
      <c r="IO410" s="320"/>
      <c r="IP410" s="320"/>
      <c r="IQ410" s="320"/>
      <c r="IR410" s="320"/>
      <c r="IS410" s="320"/>
      <c r="IT410" s="320"/>
      <c r="IU410" s="320"/>
      <c r="IV410" s="320"/>
    </row>
    <row r="411" spans="1:256" ht="12.5">
      <c r="B411" s="65">
        <v>1</v>
      </c>
      <c r="C411" s="66">
        <f>IF(E411="A",1,IF(E411="B",1,0))</f>
        <v>1</v>
      </c>
      <c r="D411" s="76" t="s">
        <v>87</v>
      </c>
      <c r="E411" s="76" t="s">
        <v>87</v>
      </c>
      <c r="F411" s="77" t="s">
        <v>90</v>
      </c>
      <c r="G411" s="78"/>
      <c r="H411" s="96" t="s">
        <v>114</v>
      </c>
      <c r="I411" s="107" t="s">
        <v>1493</v>
      </c>
      <c r="J411" s="81"/>
      <c r="K411" s="72"/>
      <c r="L411" s="72"/>
      <c r="M411" s="72"/>
      <c r="N411" s="72"/>
      <c r="O411" s="72"/>
      <c r="P411" s="72"/>
      <c r="Q411" s="833"/>
      <c r="R411" s="102"/>
      <c r="S411" s="73"/>
      <c r="T411" s="102"/>
      <c r="U411" s="103"/>
      <c r="V411" s="104"/>
      <c r="W411" s="325"/>
      <c r="X411" s="325"/>
      <c r="Y411" s="325"/>
      <c r="Z411" s="325"/>
      <c r="AA411" s="325"/>
      <c r="AB411" s="325"/>
      <c r="AC411" s="325"/>
      <c r="AD411" s="325"/>
      <c r="AE411" s="325"/>
      <c r="AF411" s="325"/>
      <c r="AG411" s="325"/>
      <c r="AH411" s="325"/>
      <c r="AI411" s="325"/>
      <c r="AJ411" s="325"/>
      <c r="AK411" s="325"/>
      <c r="AL411" s="325"/>
      <c r="AM411" s="325"/>
      <c r="AN411" s="325"/>
      <c r="AO411" s="325"/>
      <c r="AP411" s="325"/>
      <c r="AQ411" s="325"/>
      <c r="AR411" s="325"/>
      <c r="AS411" s="325"/>
      <c r="AT411" s="325"/>
      <c r="AU411" s="325"/>
      <c r="AV411" s="325"/>
      <c r="AW411" s="325"/>
      <c r="AX411" s="325"/>
      <c r="AY411" s="325"/>
      <c r="AZ411" s="325"/>
      <c r="BA411" s="325"/>
      <c r="BB411" s="325"/>
      <c r="BC411" s="325"/>
      <c r="BD411" s="325"/>
      <c r="BE411" s="325"/>
      <c r="BF411" s="325"/>
      <c r="BG411" s="325"/>
      <c r="BH411" s="325"/>
      <c r="BI411" s="325"/>
      <c r="BJ411" s="325"/>
      <c r="BK411" s="325"/>
      <c r="BL411" s="325"/>
      <c r="BM411" s="325"/>
      <c r="BN411" s="325"/>
      <c r="BO411" s="325"/>
      <c r="BP411" s="325"/>
      <c r="BQ411" s="325"/>
      <c r="BR411" s="325"/>
      <c r="BS411" s="325"/>
      <c r="BT411" s="325"/>
      <c r="BU411" s="325"/>
      <c r="BV411" s="325"/>
      <c r="BW411" s="325"/>
      <c r="BX411" s="325"/>
      <c r="BY411" s="325"/>
      <c r="BZ411" s="325"/>
      <c r="CA411" s="325"/>
      <c r="CB411" s="325"/>
      <c r="CC411" s="325"/>
      <c r="CD411" s="325"/>
      <c r="CE411" s="325"/>
      <c r="CF411" s="325"/>
      <c r="CG411" s="325"/>
      <c r="CH411" s="325"/>
      <c r="CI411" s="325"/>
      <c r="CJ411" s="325"/>
      <c r="CK411" s="325"/>
      <c r="CL411" s="325"/>
      <c r="CM411" s="325"/>
      <c r="CN411" s="325"/>
      <c r="CO411" s="325"/>
      <c r="CP411" s="325"/>
      <c r="CQ411" s="325"/>
      <c r="CR411" s="325"/>
      <c r="CS411" s="325"/>
      <c r="CT411" s="325"/>
      <c r="CU411" s="325"/>
      <c r="CV411" s="325"/>
      <c r="CW411" s="325"/>
      <c r="CX411" s="325"/>
      <c r="CY411" s="325"/>
      <c r="CZ411" s="325"/>
      <c r="DA411" s="325"/>
      <c r="DB411" s="325"/>
      <c r="DC411" s="325"/>
      <c r="DD411" s="325"/>
      <c r="DE411" s="325"/>
      <c r="DF411" s="325"/>
      <c r="DG411" s="325"/>
      <c r="DH411" s="325"/>
      <c r="DI411" s="325"/>
      <c r="DJ411" s="325"/>
      <c r="DK411" s="325"/>
      <c r="DL411" s="325"/>
      <c r="DM411" s="325"/>
      <c r="DN411" s="325"/>
      <c r="DO411" s="325"/>
      <c r="DP411" s="325"/>
      <c r="DQ411" s="325"/>
      <c r="DR411" s="325"/>
      <c r="DS411" s="325"/>
      <c r="DT411" s="325"/>
      <c r="DU411" s="325"/>
      <c r="DV411" s="325"/>
      <c r="DW411" s="325"/>
      <c r="DX411" s="325"/>
      <c r="DY411" s="325"/>
      <c r="DZ411" s="325"/>
      <c r="EA411" s="325"/>
      <c r="EB411" s="325"/>
      <c r="EC411" s="325"/>
      <c r="ED411" s="325"/>
      <c r="EE411" s="325"/>
      <c r="EF411" s="325"/>
      <c r="EG411" s="325"/>
      <c r="EH411" s="325"/>
      <c r="EI411" s="325"/>
      <c r="EJ411" s="325"/>
      <c r="EK411" s="325"/>
      <c r="EL411" s="325"/>
      <c r="EM411" s="325"/>
      <c r="EN411" s="325"/>
      <c r="EO411" s="325"/>
      <c r="EP411" s="325"/>
      <c r="EQ411" s="325"/>
      <c r="ER411" s="325"/>
      <c r="ES411" s="325"/>
      <c r="ET411" s="325"/>
      <c r="EU411" s="325"/>
      <c r="EV411" s="325"/>
      <c r="EW411" s="325"/>
      <c r="EX411" s="325"/>
      <c r="EY411" s="325"/>
      <c r="EZ411" s="325"/>
      <c r="FA411" s="325"/>
      <c r="FB411" s="325"/>
      <c r="FC411" s="325"/>
      <c r="FD411" s="325"/>
      <c r="FE411" s="325"/>
      <c r="FF411" s="325"/>
      <c r="FG411" s="325"/>
      <c r="FH411" s="325"/>
      <c r="FI411" s="325"/>
      <c r="FJ411" s="325"/>
      <c r="FK411" s="325"/>
      <c r="FL411" s="325"/>
      <c r="FM411" s="325"/>
      <c r="FN411" s="325"/>
      <c r="FO411" s="325"/>
      <c r="FP411" s="325"/>
      <c r="FQ411" s="325"/>
      <c r="FR411" s="325"/>
      <c r="FS411" s="325"/>
      <c r="FT411" s="325"/>
      <c r="FU411" s="325"/>
      <c r="FV411" s="325"/>
      <c r="FW411" s="325"/>
      <c r="FX411" s="325"/>
      <c r="FY411" s="325"/>
      <c r="FZ411" s="325"/>
      <c r="GA411" s="325"/>
      <c r="GB411" s="325"/>
      <c r="GC411" s="325"/>
      <c r="GD411" s="325"/>
      <c r="GE411" s="325"/>
      <c r="GF411" s="325"/>
      <c r="GG411" s="325"/>
      <c r="GH411" s="325"/>
      <c r="GI411" s="325"/>
      <c r="GJ411" s="325"/>
      <c r="GK411" s="325"/>
      <c r="GL411" s="325"/>
      <c r="GM411" s="325"/>
      <c r="GN411" s="325"/>
      <c r="GO411" s="325"/>
      <c r="GP411" s="325"/>
      <c r="GQ411" s="325"/>
      <c r="GR411" s="325"/>
      <c r="GS411" s="325"/>
      <c r="GT411" s="325"/>
      <c r="GU411" s="325"/>
      <c r="GV411" s="325"/>
      <c r="GW411" s="325"/>
      <c r="GX411" s="325"/>
      <c r="GY411" s="325"/>
      <c r="GZ411" s="325"/>
      <c r="HA411" s="325"/>
      <c r="HB411" s="325"/>
      <c r="HC411" s="325"/>
      <c r="HD411" s="325"/>
      <c r="HE411" s="325"/>
      <c r="HF411" s="325"/>
      <c r="HG411" s="325"/>
      <c r="HH411" s="325"/>
      <c r="HI411" s="325"/>
      <c r="HJ411" s="325"/>
      <c r="HK411" s="325"/>
      <c r="HL411" s="325"/>
      <c r="HM411" s="325"/>
      <c r="HN411" s="325"/>
      <c r="HO411" s="325"/>
      <c r="HP411" s="325"/>
      <c r="HQ411" s="325"/>
      <c r="HR411" s="325"/>
      <c r="HS411" s="325"/>
      <c r="HT411" s="325"/>
      <c r="HU411" s="325"/>
      <c r="HV411" s="325"/>
      <c r="HW411" s="325"/>
      <c r="HX411" s="325"/>
      <c r="HY411" s="325"/>
      <c r="HZ411" s="325"/>
      <c r="IA411" s="325"/>
      <c r="IB411" s="325"/>
      <c r="IC411" s="325"/>
      <c r="ID411" s="325"/>
      <c r="IE411" s="325"/>
      <c r="IF411" s="325"/>
      <c r="IG411" s="325"/>
      <c r="IH411" s="325"/>
      <c r="II411" s="325"/>
      <c r="IJ411" s="325"/>
      <c r="IK411" s="325"/>
      <c r="IL411" s="325"/>
      <c r="IM411" s="325"/>
      <c r="IN411" s="325"/>
      <c r="IO411" s="325"/>
      <c r="IP411" s="325"/>
      <c r="IQ411" s="325"/>
      <c r="IR411" s="325"/>
      <c r="IS411" s="325"/>
      <c r="IT411" s="325"/>
      <c r="IU411" s="325"/>
      <c r="IV411" s="325"/>
    </row>
    <row r="412" spans="1:256" ht="12.5">
      <c r="A412" s="810"/>
      <c r="B412" s="65">
        <v>1</v>
      </c>
      <c r="C412" s="66">
        <f>IF(E412="A",1,IF(E412="B",1,0))</f>
        <v>1</v>
      </c>
      <c r="D412" s="656" t="s">
        <v>70</v>
      </c>
      <c r="E412" s="658" t="s">
        <v>68</v>
      </c>
      <c r="F412" s="659" t="s">
        <v>90</v>
      </c>
      <c r="G412" s="78"/>
      <c r="H412" s="96" t="s">
        <v>104</v>
      </c>
      <c r="I412" s="107" t="s">
        <v>1494</v>
      </c>
      <c r="J412" s="81"/>
      <c r="K412" s="72"/>
      <c r="L412" s="72"/>
      <c r="M412" s="72"/>
      <c r="N412" s="72"/>
      <c r="O412" s="72"/>
      <c r="P412" s="72"/>
      <c r="Q412" s="833"/>
      <c r="R412" s="102"/>
      <c r="S412" s="73"/>
      <c r="T412" s="102"/>
      <c r="U412" s="103"/>
      <c r="V412" s="104"/>
    </row>
    <row r="413" spans="1:256" ht="12.5">
      <c r="B413" s="65">
        <v>1</v>
      </c>
      <c r="C413" s="66">
        <f>IF(E413="A",1,IF(E413="B",1,0))</f>
        <v>0</v>
      </c>
      <c r="D413" s="658" t="s">
        <v>68</v>
      </c>
      <c r="E413" s="659" t="s">
        <v>90</v>
      </c>
      <c r="F413" s="658" t="s">
        <v>87</v>
      </c>
      <c r="G413" s="78"/>
      <c r="H413" s="96" t="s">
        <v>94</v>
      </c>
      <c r="I413" s="107" t="s">
        <v>1495</v>
      </c>
      <c r="J413" s="81"/>
      <c r="K413" s="72"/>
      <c r="L413" s="72"/>
      <c r="M413" s="72"/>
      <c r="N413" s="72"/>
      <c r="O413" s="72"/>
      <c r="P413" s="72"/>
      <c r="Q413" s="833"/>
      <c r="R413" s="102"/>
      <c r="S413" s="73"/>
      <c r="T413" s="102"/>
      <c r="U413" s="103"/>
      <c r="V413" s="104"/>
      <c r="W413" s="320"/>
      <c r="X413" s="320"/>
      <c r="Y413" s="320"/>
      <c r="Z413" s="320"/>
      <c r="AA413" s="320"/>
      <c r="AB413" s="320"/>
      <c r="AC413" s="320"/>
      <c r="AD413" s="320"/>
      <c r="AE413" s="320"/>
      <c r="AF413" s="320"/>
      <c r="AG413" s="320"/>
      <c r="AH413" s="320"/>
      <c r="AI413" s="320"/>
      <c r="AJ413" s="320"/>
      <c r="AK413" s="320"/>
      <c r="AL413" s="320"/>
      <c r="AM413" s="320"/>
      <c r="AN413" s="320"/>
      <c r="AO413" s="320"/>
      <c r="AP413" s="320"/>
      <c r="AQ413" s="320"/>
      <c r="AR413" s="320"/>
      <c r="AS413" s="320"/>
      <c r="AT413" s="320"/>
      <c r="AU413" s="320"/>
      <c r="AV413" s="320"/>
      <c r="AW413" s="320"/>
      <c r="AX413" s="320"/>
      <c r="AY413" s="320"/>
      <c r="AZ413" s="320"/>
      <c r="BA413" s="320"/>
      <c r="BB413" s="320"/>
      <c r="BC413" s="320"/>
      <c r="BD413" s="320"/>
      <c r="BE413" s="320"/>
      <c r="BF413" s="320"/>
      <c r="BG413" s="320"/>
      <c r="BH413" s="320"/>
      <c r="BI413" s="320"/>
      <c r="BJ413" s="320"/>
      <c r="BK413" s="320"/>
      <c r="BL413" s="320"/>
      <c r="BM413" s="320"/>
      <c r="BN413" s="320"/>
      <c r="BO413" s="320"/>
      <c r="BP413" s="320"/>
      <c r="BQ413" s="320"/>
      <c r="BR413" s="320"/>
      <c r="BS413" s="320"/>
      <c r="BT413" s="320"/>
      <c r="BU413" s="320"/>
      <c r="BV413" s="320"/>
      <c r="BW413" s="320"/>
      <c r="BX413" s="320"/>
      <c r="BY413" s="320"/>
      <c r="BZ413" s="320"/>
      <c r="CA413" s="320"/>
      <c r="CB413" s="320"/>
      <c r="CC413" s="320"/>
      <c r="CD413" s="320"/>
      <c r="CE413" s="320"/>
      <c r="CF413" s="320"/>
      <c r="CG413" s="320"/>
      <c r="CH413" s="320"/>
      <c r="CI413" s="320"/>
      <c r="CJ413" s="320"/>
      <c r="CK413" s="320"/>
      <c r="CL413" s="320"/>
      <c r="CM413" s="320"/>
      <c r="CN413" s="320"/>
      <c r="CO413" s="320"/>
      <c r="CP413" s="320"/>
      <c r="CQ413" s="320"/>
      <c r="CR413" s="320"/>
      <c r="CS413" s="320"/>
      <c r="CT413" s="320"/>
      <c r="CU413" s="320"/>
      <c r="CV413" s="320"/>
      <c r="CW413" s="320"/>
      <c r="CX413" s="320"/>
      <c r="CY413" s="320"/>
      <c r="CZ413" s="320"/>
      <c r="DA413" s="320"/>
      <c r="DB413" s="320"/>
      <c r="DC413" s="320"/>
      <c r="DD413" s="320"/>
      <c r="DE413" s="320"/>
      <c r="DF413" s="320"/>
      <c r="DG413" s="320"/>
      <c r="DH413" s="320"/>
      <c r="DI413" s="320"/>
      <c r="DJ413" s="320"/>
      <c r="DK413" s="320"/>
      <c r="DL413" s="320"/>
      <c r="DM413" s="320"/>
      <c r="DN413" s="320"/>
      <c r="DO413" s="320"/>
      <c r="DP413" s="320"/>
      <c r="DQ413" s="320"/>
      <c r="DR413" s="320"/>
      <c r="DS413" s="320"/>
      <c r="DT413" s="320"/>
      <c r="DU413" s="320"/>
      <c r="DV413" s="320"/>
      <c r="DW413" s="320"/>
      <c r="DX413" s="320"/>
      <c r="DY413" s="320"/>
      <c r="DZ413" s="320"/>
      <c r="EA413" s="320"/>
      <c r="EB413" s="320"/>
      <c r="EC413" s="320"/>
      <c r="ED413" s="320"/>
      <c r="EE413" s="320"/>
      <c r="EF413" s="320"/>
      <c r="EG413" s="320"/>
      <c r="EH413" s="320"/>
      <c r="EI413" s="320"/>
      <c r="EJ413" s="320"/>
      <c r="EK413" s="320"/>
      <c r="EL413" s="320"/>
      <c r="EM413" s="320"/>
      <c r="EN413" s="320"/>
      <c r="EO413" s="320"/>
      <c r="EP413" s="320"/>
      <c r="EQ413" s="320"/>
      <c r="ER413" s="320"/>
      <c r="ES413" s="320"/>
      <c r="ET413" s="320"/>
      <c r="EU413" s="320"/>
      <c r="EV413" s="320"/>
      <c r="EW413" s="320"/>
      <c r="EX413" s="320"/>
      <c r="EY413" s="320"/>
      <c r="EZ413" s="320"/>
      <c r="FA413" s="320"/>
      <c r="FB413" s="320"/>
      <c r="FC413" s="320"/>
      <c r="FD413" s="320"/>
      <c r="FE413" s="320"/>
      <c r="FF413" s="320"/>
      <c r="FG413" s="320"/>
      <c r="FH413" s="320"/>
      <c r="FI413" s="320"/>
      <c r="FJ413" s="320"/>
      <c r="FK413" s="320"/>
      <c r="FL413" s="320"/>
      <c r="FM413" s="320"/>
      <c r="FN413" s="320"/>
      <c r="FO413" s="320"/>
      <c r="FP413" s="320"/>
      <c r="FQ413" s="320"/>
      <c r="FR413" s="320"/>
      <c r="FS413" s="320"/>
      <c r="FT413" s="320"/>
      <c r="FU413" s="320"/>
      <c r="FV413" s="320"/>
      <c r="FW413" s="320"/>
      <c r="FX413" s="320"/>
      <c r="FY413" s="320"/>
      <c r="FZ413" s="320"/>
      <c r="GA413" s="320"/>
      <c r="GB413" s="320"/>
      <c r="GC413" s="320"/>
      <c r="GD413" s="320"/>
      <c r="GE413" s="320"/>
      <c r="GF413" s="320"/>
      <c r="GG413" s="320"/>
      <c r="GH413" s="320"/>
      <c r="GI413" s="320"/>
      <c r="GJ413" s="320"/>
      <c r="GK413" s="320"/>
      <c r="GL413" s="320"/>
      <c r="GM413" s="320"/>
      <c r="GN413" s="320"/>
      <c r="GO413" s="320"/>
      <c r="GP413" s="320"/>
      <c r="GQ413" s="320"/>
      <c r="GR413" s="320"/>
      <c r="GS413" s="320"/>
      <c r="GT413" s="320"/>
      <c r="GU413" s="320"/>
      <c r="GV413" s="320"/>
      <c r="GW413" s="320"/>
      <c r="GX413" s="320"/>
      <c r="GY413" s="320"/>
      <c r="GZ413" s="320"/>
      <c r="HA413" s="320"/>
      <c r="HB413" s="320"/>
      <c r="HC413" s="320"/>
      <c r="HD413" s="320"/>
      <c r="HE413" s="320"/>
      <c r="HF413" s="320"/>
      <c r="HG413" s="320"/>
      <c r="HH413" s="320"/>
      <c r="HI413" s="320"/>
      <c r="HJ413" s="320"/>
      <c r="HK413" s="320"/>
      <c r="HL413" s="320"/>
      <c r="HM413" s="320"/>
      <c r="HN413" s="320"/>
      <c r="HO413" s="320"/>
      <c r="HP413" s="320"/>
      <c r="HQ413" s="320"/>
      <c r="HR413" s="320"/>
      <c r="HS413" s="320"/>
      <c r="HT413" s="320"/>
      <c r="HU413" s="320"/>
      <c r="HV413" s="320"/>
      <c r="HW413" s="320"/>
      <c r="HX413" s="320"/>
      <c r="HY413" s="320"/>
      <c r="HZ413" s="320"/>
      <c r="IA413" s="320"/>
      <c r="IB413" s="320"/>
      <c r="IC413" s="320"/>
      <c r="ID413" s="320"/>
      <c r="IE413" s="320"/>
      <c r="IF413" s="320"/>
      <c r="IG413" s="320"/>
      <c r="IH413" s="320"/>
      <c r="II413" s="320"/>
      <c r="IJ413" s="320"/>
      <c r="IK413" s="320"/>
      <c r="IL413" s="320"/>
      <c r="IM413" s="320"/>
      <c r="IN413" s="320"/>
      <c r="IO413" s="320"/>
      <c r="IP413" s="320"/>
      <c r="IQ413" s="320"/>
      <c r="IR413" s="320"/>
      <c r="IS413" s="320"/>
      <c r="IT413" s="320"/>
      <c r="IU413" s="320"/>
      <c r="IV413" s="320"/>
    </row>
    <row r="414" spans="1:256" ht="12.5">
      <c r="B414" s="65">
        <v>1</v>
      </c>
      <c r="C414" s="66">
        <f>IF(E414="A",4,IF(E414="B",3,IF(E414="C",2,IF(E414="D",1,0))))</f>
        <v>4</v>
      </c>
      <c r="D414" s="76" t="s">
        <v>68</v>
      </c>
      <c r="E414" s="76" t="s">
        <v>68</v>
      </c>
      <c r="F414" s="77" t="s">
        <v>90</v>
      </c>
      <c r="G414" s="78"/>
      <c r="H414" s="96" t="s">
        <v>215</v>
      </c>
      <c r="I414" s="107" t="s">
        <v>1077</v>
      </c>
      <c r="J414" s="81" t="s">
        <v>616</v>
      </c>
      <c r="K414" s="72"/>
      <c r="L414" s="72"/>
      <c r="M414" s="72"/>
      <c r="N414" s="72"/>
      <c r="O414" s="72"/>
      <c r="P414" s="72"/>
      <c r="Q414" s="833"/>
      <c r="R414" s="102"/>
      <c r="S414" s="73"/>
      <c r="T414" s="102"/>
      <c r="U414" s="103"/>
      <c r="V414" s="104"/>
    </row>
    <row r="415" spans="1:256" ht="12.5">
      <c r="B415" s="65">
        <v>1</v>
      </c>
      <c r="C415" s="66">
        <f>IF(E415="A",4,IF(E415="B",3,IF(E415="C",2,IF(E415="D",1,0))))</f>
        <v>1</v>
      </c>
      <c r="D415" s="77" t="s">
        <v>90</v>
      </c>
      <c r="E415" s="99" t="s">
        <v>70</v>
      </c>
      <c r="F415" s="76" t="s">
        <v>87</v>
      </c>
      <c r="G415" s="78"/>
      <c r="H415" s="96" t="s">
        <v>94</v>
      </c>
      <c r="I415" s="107" t="s">
        <v>1496</v>
      </c>
      <c r="J415" s="81"/>
      <c r="K415" s="72"/>
      <c r="L415" s="72"/>
      <c r="M415" s="72"/>
      <c r="N415" s="72"/>
      <c r="O415" s="72"/>
      <c r="P415" s="72"/>
      <c r="Q415" s="833"/>
      <c r="R415" s="102"/>
      <c r="S415" s="73"/>
      <c r="T415" s="102"/>
      <c r="U415" s="103"/>
      <c r="V415" s="104"/>
    </row>
    <row r="416" spans="1:256" ht="12.5">
      <c r="B416" s="65">
        <v>1</v>
      </c>
      <c r="C416" s="66">
        <v>3</v>
      </c>
      <c r="D416" s="76" t="s">
        <v>87</v>
      </c>
      <c r="E416" s="76" t="s">
        <v>87</v>
      </c>
      <c r="F416" s="77" t="s">
        <v>90</v>
      </c>
      <c r="G416" s="78"/>
      <c r="H416" s="96" t="s">
        <v>129</v>
      </c>
      <c r="I416" s="107" t="s">
        <v>396</v>
      </c>
      <c r="J416" s="81" t="s">
        <v>6111</v>
      </c>
      <c r="K416" s="72"/>
      <c r="L416" s="72"/>
      <c r="M416" s="72"/>
      <c r="N416" s="72"/>
      <c r="O416" s="72"/>
      <c r="P416" s="72"/>
      <c r="Q416" s="833"/>
      <c r="R416" s="102"/>
      <c r="S416" s="73"/>
      <c r="T416" s="102"/>
      <c r="U416" s="103"/>
      <c r="V416" s="104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</row>
    <row r="417" spans="1:256" ht="12.5">
      <c r="A417" s="308"/>
      <c r="B417" s="65">
        <v>1</v>
      </c>
      <c r="C417" s="66">
        <f>IF(E417="A",4,IF(E417="B",3,IF(E417="C",2,IF(E417="D",1,0))))</f>
        <v>2</v>
      </c>
      <c r="D417" s="77" t="s">
        <v>90</v>
      </c>
      <c r="E417" s="77" t="s">
        <v>90</v>
      </c>
      <c r="F417" s="99" t="s">
        <v>70</v>
      </c>
      <c r="G417" s="78"/>
      <c r="H417" s="96" t="s">
        <v>135</v>
      </c>
      <c r="I417" s="107" t="s">
        <v>1497</v>
      </c>
      <c r="J417" s="81" t="s">
        <v>6111</v>
      </c>
      <c r="K417" s="72"/>
      <c r="L417" s="72"/>
      <c r="M417" s="72"/>
      <c r="N417" s="72"/>
      <c r="O417" s="72"/>
      <c r="P417" s="72"/>
      <c r="Q417" s="833"/>
      <c r="R417" s="102"/>
      <c r="S417" s="73"/>
      <c r="T417" s="102"/>
      <c r="U417" s="103"/>
      <c r="V417" s="104"/>
    </row>
    <row r="418" spans="1:256" ht="12.5">
      <c r="A418" s="305"/>
      <c r="B418" s="65">
        <v>1</v>
      </c>
      <c r="C418" s="66">
        <f t="shared" ref="C418:C423" si="17">IF(E418="A",1,IF(E418="B",1,0))</f>
        <v>1</v>
      </c>
      <c r="D418" s="656" t="s">
        <v>70</v>
      </c>
      <c r="E418" s="76" t="s">
        <v>68</v>
      </c>
      <c r="F418" s="76" t="s">
        <v>87</v>
      </c>
      <c r="G418" s="78"/>
      <c r="H418" s="96" t="s">
        <v>129</v>
      </c>
      <c r="I418" s="107" t="s">
        <v>1498</v>
      </c>
      <c r="J418" s="81"/>
      <c r="K418" s="72"/>
      <c r="L418" s="72"/>
      <c r="M418" s="72"/>
      <c r="N418" s="72"/>
      <c r="O418" s="72"/>
      <c r="P418" s="72"/>
      <c r="Q418" s="833"/>
      <c r="R418" s="102"/>
      <c r="S418" s="73"/>
      <c r="T418" s="102"/>
      <c r="U418" s="103"/>
      <c r="V418" s="104"/>
    </row>
    <row r="419" spans="1:256" ht="12.5">
      <c r="A419" s="55"/>
      <c r="B419" s="65">
        <v>1</v>
      </c>
      <c r="C419" s="66">
        <f t="shared" si="17"/>
        <v>0</v>
      </c>
      <c r="D419" s="77" t="s">
        <v>90</v>
      </c>
      <c r="E419" s="77" t="s">
        <v>90</v>
      </c>
      <c r="F419" s="76" t="s">
        <v>68</v>
      </c>
      <c r="G419" s="78"/>
      <c r="H419" s="96" t="s">
        <v>90</v>
      </c>
      <c r="I419" s="107" t="s">
        <v>1499</v>
      </c>
      <c r="J419" s="81"/>
      <c r="K419" s="72"/>
      <c r="L419" s="72"/>
      <c r="M419" s="72"/>
      <c r="N419" s="72"/>
      <c r="O419" s="72"/>
      <c r="P419" s="72"/>
      <c r="Q419" s="833"/>
      <c r="R419" s="102"/>
      <c r="S419" s="73"/>
      <c r="T419" s="102"/>
      <c r="U419" s="103"/>
      <c r="V419" s="104"/>
    </row>
    <row r="420" spans="1:256" ht="12.5">
      <c r="A420"/>
      <c r="B420" s="65">
        <v>1</v>
      </c>
      <c r="C420" s="66">
        <f t="shared" si="17"/>
        <v>1</v>
      </c>
      <c r="D420" s="658" t="s">
        <v>87</v>
      </c>
      <c r="E420" s="658" t="s">
        <v>68</v>
      </c>
      <c r="F420" s="658" t="s">
        <v>87</v>
      </c>
      <c r="G420" s="78"/>
      <c r="H420" s="96" t="s">
        <v>101</v>
      </c>
      <c r="I420" s="107" t="s">
        <v>1500</v>
      </c>
      <c r="J420" s="81"/>
      <c r="K420" s="72"/>
      <c r="L420" s="72"/>
      <c r="M420" s="72"/>
      <c r="N420" s="72"/>
      <c r="O420" s="72"/>
      <c r="P420" s="72"/>
      <c r="Q420" s="833"/>
      <c r="R420" s="102"/>
      <c r="S420" s="73"/>
      <c r="T420" s="102"/>
      <c r="U420" s="103"/>
      <c r="V420" s="104"/>
    </row>
    <row r="421" spans="1:256" ht="12.5">
      <c r="A421"/>
      <c r="B421" s="65">
        <v>1</v>
      </c>
      <c r="C421" s="66">
        <f t="shared" si="17"/>
        <v>0</v>
      </c>
      <c r="D421" s="656" t="s">
        <v>70</v>
      </c>
      <c r="E421" s="656" t="s">
        <v>70</v>
      </c>
      <c r="F421" s="656" t="s">
        <v>70</v>
      </c>
      <c r="G421" s="78"/>
      <c r="H421" s="96" t="s">
        <v>135</v>
      </c>
      <c r="I421" s="107" t="s">
        <v>1501</v>
      </c>
      <c r="J421" s="81"/>
      <c r="K421" s="72"/>
      <c r="L421" s="72"/>
      <c r="M421" s="72"/>
      <c r="N421" s="72"/>
      <c r="O421" s="72"/>
      <c r="P421" s="72"/>
      <c r="Q421" s="833"/>
      <c r="R421" s="102"/>
      <c r="S421" s="73"/>
      <c r="T421" s="102"/>
      <c r="U421" s="103"/>
      <c r="V421" s="104"/>
    </row>
    <row r="422" spans="1:256" ht="12.5">
      <c r="A422" s="660"/>
      <c r="B422" s="65">
        <v>1</v>
      </c>
      <c r="C422" s="66">
        <f t="shared" si="17"/>
        <v>0</v>
      </c>
      <c r="D422" s="658" t="s">
        <v>87</v>
      </c>
      <c r="E422" s="659" t="s">
        <v>90</v>
      </c>
      <c r="F422" s="659" t="s">
        <v>90</v>
      </c>
      <c r="G422" s="78"/>
      <c r="H422" s="96" t="s">
        <v>135</v>
      </c>
      <c r="I422" s="107" t="s">
        <v>1502</v>
      </c>
      <c r="J422" s="81"/>
      <c r="K422" s="72"/>
      <c r="L422" s="72"/>
      <c r="M422" s="72"/>
      <c r="N422" s="72"/>
      <c r="O422" s="72"/>
      <c r="P422" s="72"/>
      <c r="Q422" s="833"/>
      <c r="R422" s="102"/>
      <c r="S422" s="73"/>
      <c r="T422" s="102"/>
      <c r="U422" s="103"/>
      <c r="V422" s="104"/>
    </row>
    <row r="423" spans="1:256" ht="12.5">
      <c r="B423" s="65">
        <v>1</v>
      </c>
      <c r="C423" s="66">
        <f t="shared" si="17"/>
        <v>1</v>
      </c>
      <c r="D423" s="658" t="s">
        <v>87</v>
      </c>
      <c r="E423" s="658" t="s">
        <v>87</v>
      </c>
      <c r="F423" s="656" t="s">
        <v>70</v>
      </c>
      <c r="G423" s="78"/>
      <c r="H423" s="96" t="s">
        <v>129</v>
      </c>
      <c r="I423" s="107" t="s">
        <v>1503</v>
      </c>
      <c r="J423" s="81"/>
      <c r="K423" s="72"/>
      <c r="L423" s="72"/>
      <c r="M423" s="72"/>
      <c r="N423" s="72"/>
      <c r="O423" s="72"/>
      <c r="P423" s="72"/>
      <c r="Q423" s="833"/>
      <c r="R423" s="102"/>
      <c r="S423" s="73"/>
      <c r="T423" s="102"/>
      <c r="U423" s="103"/>
      <c r="V423" s="104"/>
    </row>
    <row r="424" spans="1:256" ht="12.5">
      <c r="B424" s="65">
        <v>1</v>
      </c>
      <c r="C424" s="66">
        <v>2</v>
      </c>
      <c r="D424" s="76" t="s">
        <v>87</v>
      </c>
      <c r="E424" s="77" t="s">
        <v>90</v>
      </c>
      <c r="F424" s="76" t="s">
        <v>68</v>
      </c>
      <c r="G424" s="78"/>
      <c r="H424" s="100" t="s">
        <v>94</v>
      </c>
      <c r="I424" s="101" t="s">
        <v>1504</v>
      </c>
      <c r="J424" s="81" t="s">
        <v>1056</v>
      </c>
      <c r="K424" s="72"/>
      <c r="L424" s="72"/>
      <c r="M424" s="72"/>
      <c r="N424" s="72"/>
      <c r="O424" s="72"/>
      <c r="P424" s="72"/>
      <c r="Q424" s="833"/>
      <c r="R424" s="102"/>
      <c r="S424" s="73"/>
      <c r="T424" s="102"/>
      <c r="U424" s="103"/>
      <c r="V424" s="104"/>
    </row>
    <row r="425" spans="1:256" s="365" customFormat="1" ht="12.5">
      <c r="A425" s="217"/>
      <c r="B425" s="65">
        <v>1</v>
      </c>
      <c r="C425" s="66">
        <f>IF(E425="A",4,IF(E425="B",3,IF(E425="C",2,IF(E425="D",1,0))))</f>
        <v>3</v>
      </c>
      <c r="D425" s="76" t="s">
        <v>87</v>
      </c>
      <c r="E425" s="76" t="s">
        <v>87</v>
      </c>
      <c r="F425" s="76" t="s">
        <v>87</v>
      </c>
      <c r="G425" s="78"/>
      <c r="H425" s="96" t="s">
        <v>88</v>
      </c>
      <c r="I425" s="107" t="s">
        <v>747</v>
      </c>
      <c r="J425" s="81" t="s">
        <v>616</v>
      </c>
      <c r="K425" s="72"/>
      <c r="L425" s="72"/>
      <c r="M425" s="72"/>
      <c r="N425" s="72"/>
      <c r="O425" s="72"/>
      <c r="P425" s="72"/>
      <c r="Q425" s="833"/>
      <c r="R425" s="102"/>
      <c r="S425" s="73"/>
      <c r="T425" s="102"/>
      <c r="U425" s="103"/>
      <c r="V425" s="104"/>
      <c r="W425" s="109"/>
      <c r="X425" s="109"/>
      <c r="Y425" s="109"/>
      <c r="Z425" s="109"/>
      <c r="AA425" s="109"/>
      <c r="AB425" s="109"/>
      <c r="AC425" s="109"/>
      <c r="AD425" s="109"/>
      <c r="AE425" s="109"/>
      <c r="AF425" s="109"/>
      <c r="AG425" s="109"/>
      <c r="AH425" s="109"/>
      <c r="AI425" s="109"/>
      <c r="AJ425" s="109"/>
      <c r="AK425" s="109"/>
      <c r="AL425" s="109"/>
      <c r="AM425" s="109"/>
      <c r="AN425" s="109"/>
      <c r="AO425" s="109"/>
      <c r="AP425" s="109"/>
      <c r="AQ425" s="109"/>
      <c r="AR425" s="109"/>
      <c r="AS425" s="109"/>
      <c r="AT425" s="109"/>
      <c r="AU425" s="109"/>
      <c r="AV425" s="109"/>
      <c r="AW425" s="109"/>
      <c r="AX425" s="109"/>
      <c r="AY425" s="109"/>
      <c r="AZ425" s="109"/>
      <c r="BA425" s="109"/>
      <c r="BB425" s="109"/>
      <c r="BC425" s="109"/>
      <c r="BD425" s="109"/>
      <c r="BE425" s="109"/>
      <c r="BF425" s="109"/>
      <c r="BG425" s="109"/>
      <c r="BH425" s="109"/>
      <c r="BI425" s="109"/>
      <c r="BJ425" s="109"/>
      <c r="BK425" s="109"/>
      <c r="BL425" s="109"/>
      <c r="BM425" s="109"/>
      <c r="BN425" s="109"/>
      <c r="BO425" s="109"/>
      <c r="BP425" s="109"/>
      <c r="BQ425" s="109"/>
      <c r="BR425" s="109"/>
      <c r="BS425" s="109"/>
      <c r="BT425" s="109"/>
      <c r="BU425" s="109"/>
      <c r="BV425" s="109"/>
      <c r="BW425" s="109"/>
      <c r="BX425" s="109"/>
      <c r="BY425" s="109"/>
      <c r="BZ425" s="109"/>
      <c r="CA425" s="109"/>
      <c r="CB425" s="109"/>
      <c r="CC425" s="109"/>
      <c r="CD425" s="109"/>
      <c r="CE425" s="109"/>
      <c r="CF425" s="109"/>
      <c r="CG425" s="109"/>
      <c r="CH425" s="109"/>
      <c r="CI425" s="109"/>
      <c r="CJ425" s="109"/>
      <c r="CK425" s="109"/>
      <c r="CL425" s="109"/>
      <c r="CM425" s="109"/>
      <c r="CN425" s="109"/>
      <c r="CO425" s="109"/>
      <c r="CP425" s="109"/>
      <c r="CQ425" s="109"/>
      <c r="CR425" s="109"/>
      <c r="CS425" s="109"/>
      <c r="CT425" s="109"/>
      <c r="CU425" s="109"/>
      <c r="CV425" s="109"/>
      <c r="CW425" s="109"/>
      <c r="CX425" s="109"/>
      <c r="CY425" s="109"/>
      <c r="CZ425" s="109"/>
      <c r="DA425" s="109"/>
      <c r="DB425" s="109"/>
      <c r="DC425" s="109"/>
      <c r="DD425" s="109"/>
      <c r="DE425" s="109"/>
      <c r="DF425" s="109"/>
      <c r="DG425" s="109"/>
      <c r="DH425" s="109"/>
      <c r="DI425" s="109"/>
      <c r="DJ425" s="109"/>
      <c r="DK425" s="109"/>
      <c r="DL425" s="109"/>
      <c r="DM425" s="109"/>
      <c r="DN425" s="109"/>
      <c r="DO425" s="109"/>
      <c r="DP425" s="109"/>
      <c r="DQ425" s="109"/>
      <c r="DR425" s="109"/>
      <c r="DS425" s="109"/>
      <c r="DT425" s="109"/>
      <c r="DU425" s="109"/>
      <c r="DV425" s="109"/>
      <c r="DW425" s="109"/>
      <c r="DX425" s="109"/>
      <c r="DY425" s="109"/>
      <c r="DZ425" s="109"/>
      <c r="EA425" s="109"/>
      <c r="EB425" s="109"/>
      <c r="EC425" s="109"/>
      <c r="ED425" s="109"/>
      <c r="EE425" s="109"/>
      <c r="EF425" s="109"/>
      <c r="EG425" s="109"/>
      <c r="EH425" s="109"/>
      <c r="EI425" s="109"/>
      <c r="EJ425" s="109"/>
      <c r="EK425" s="109"/>
      <c r="EL425" s="109"/>
      <c r="EM425" s="109"/>
      <c r="EN425" s="109"/>
      <c r="EO425" s="109"/>
      <c r="EP425" s="109"/>
      <c r="EQ425" s="109"/>
      <c r="ER425" s="109"/>
      <c r="ES425" s="109"/>
      <c r="ET425" s="109"/>
      <c r="EU425" s="109"/>
      <c r="EV425" s="109"/>
      <c r="EW425" s="109"/>
      <c r="EX425" s="109"/>
      <c r="EY425" s="109"/>
      <c r="EZ425" s="109"/>
      <c r="FA425" s="109"/>
      <c r="FB425" s="109"/>
      <c r="FC425" s="109"/>
      <c r="FD425" s="109"/>
      <c r="FE425" s="109"/>
      <c r="FF425" s="109"/>
      <c r="FG425" s="109"/>
      <c r="FH425" s="109"/>
      <c r="FI425" s="109"/>
      <c r="FJ425" s="109"/>
      <c r="FK425" s="109"/>
      <c r="FL425" s="109"/>
      <c r="FM425" s="109"/>
      <c r="FN425" s="109"/>
      <c r="FO425" s="109"/>
      <c r="FP425" s="109"/>
      <c r="FQ425" s="109"/>
      <c r="FR425" s="109"/>
      <c r="FS425" s="109"/>
      <c r="FT425" s="109"/>
      <c r="FU425" s="109"/>
      <c r="FV425" s="109"/>
      <c r="FW425" s="109"/>
      <c r="FX425" s="109"/>
      <c r="FY425" s="109"/>
      <c r="FZ425" s="109"/>
      <c r="GA425" s="109"/>
      <c r="GB425" s="109"/>
      <c r="GC425" s="109"/>
      <c r="GD425" s="109"/>
      <c r="GE425" s="109"/>
      <c r="GF425" s="109"/>
      <c r="GG425" s="109"/>
      <c r="GH425" s="109"/>
      <c r="GI425" s="109"/>
      <c r="GJ425" s="109"/>
      <c r="GK425" s="109"/>
      <c r="GL425" s="109"/>
      <c r="GM425" s="109"/>
      <c r="GN425" s="109"/>
      <c r="GO425" s="109"/>
      <c r="GP425" s="109"/>
      <c r="GQ425" s="109"/>
      <c r="GR425" s="109"/>
      <c r="GS425" s="109"/>
      <c r="GT425" s="109"/>
      <c r="GU425" s="109"/>
      <c r="GV425" s="109"/>
      <c r="GW425" s="109"/>
      <c r="GX425" s="109"/>
      <c r="GY425" s="109"/>
      <c r="GZ425" s="109"/>
      <c r="HA425" s="109"/>
      <c r="HB425" s="109"/>
      <c r="HC425" s="109"/>
      <c r="HD425" s="109"/>
      <c r="HE425" s="109"/>
      <c r="HF425" s="109"/>
      <c r="HG425" s="109"/>
      <c r="HH425" s="109"/>
      <c r="HI425" s="109"/>
      <c r="HJ425" s="109"/>
      <c r="HK425" s="109"/>
      <c r="HL425" s="109"/>
      <c r="HM425" s="109"/>
      <c r="HN425" s="109"/>
      <c r="HO425" s="109"/>
      <c r="HP425" s="109"/>
      <c r="HQ425" s="109"/>
      <c r="HR425" s="109"/>
      <c r="HS425" s="109"/>
      <c r="HT425" s="109"/>
      <c r="HU425" s="109"/>
      <c r="HV425" s="109"/>
      <c r="HW425" s="109"/>
      <c r="HX425" s="109"/>
      <c r="HY425" s="109"/>
      <c r="HZ425" s="109"/>
      <c r="IA425" s="109"/>
      <c r="IB425" s="109"/>
      <c r="IC425" s="109"/>
      <c r="ID425" s="109"/>
      <c r="IE425" s="109"/>
      <c r="IF425" s="109"/>
      <c r="IG425" s="109"/>
      <c r="IH425" s="109"/>
      <c r="II425" s="109"/>
      <c r="IJ425" s="109"/>
      <c r="IK425" s="109"/>
      <c r="IL425" s="109"/>
      <c r="IM425" s="109"/>
      <c r="IN425" s="109"/>
      <c r="IO425" s="109"/>
      <c r="IP425" s="109"/>
      <c r="IQ425" s="109"/>
      <c r="IR425" s="109"/>
      <c r="IS425" s="109"/>
      <c r="IT425" s="109"/>
      <c r="IU425" s="109"/>
      <c r="IV425" s="109"/>
    </row>
    <row r="426" spans="1:256" ht="12.5">
      <c r="B426" s="65">
        <v>1</v>
      </c>
      <c r="C426" s="66">
        <f t="shared" ref="C426:C432" si="18">IF(E426="A",1,IF(E426="B",1,0))</f>
        <v>0</v>
      </c>
      <c r="D426" s="76" t="s">
        <v>68</v>
      </c>
      <c r="E426" s="77" t="s">
        <v>90</v>
      </c>
      <c r="F426" s="77" t="s">
        <v>90</v>
      </c>
      <c r="G426" s="78"/>
      <c r="H426" s="96" t="s">
        <v>126</v>
      </c>
      <c r="I426" s="107" t="s">
        <v>1505</v>
      </c>
      <c r="J426" s="81"/>
      <c r="K426" s="72"/>
      <c r="L426" s="72"/>
      <c r="M426" s="72"/>
      <c r="N426" s="72"/>
      <c r="O426" s="72"/>
      <c r="P426" s="72"/>
      <c r="Q426" s="833"/>
      <c r="R426" s="102"/>
      <c r="S426" s="73"/>
      <c r="T426" s="102"/>
      <c r="U426" s="103"/>
      <c r="V426" s="104"/>
    </row>
    <row r="427" spans="1:256" ht="12.5">
      <c r="B427" s="65">
        <v>1</v>
      </c>
      <c r="C427" s="66">
        <f t="shared" si="18"/>
        <v>0</v>
      </c>
      <c r="D427" s="658" t="s">
        <v>68</v>
      </c>
      <c r="E427" s="659" t="s">
        <v>90</v>
      </c>
      <c r="F427" s="656" t="s">
        <v>99</v>
      </c>
      <c r="G427" s="78"/>
      <c r="H427" s="96" t="s">
        <v>119</v>
      </c>
      <c r="I427" s="107" t="s">
        <v>1506</v>
      </c>
      <c r="J427" s="81"/>
      <c r="K427" s="72"/>
      <c r="L427" s="72"/>
      <c r="M427" s="72"/>
      <c r="N427" s="72"/>
      <c r="O427" s="72"/>
      <c r="P427" s="72"/>
      <c r="Q427" s="833"/>
      <c r="R427" s="102"/>
      <c r="S427" s="73"/>
      <c r="T427" s="102"/>
      <c r="U427" s="103"/>
      <c r="V427" s="104"/>
    </row>
    <row r="428" spans="1:256" ht="12.5">
      <c r="B428" s="65">
        <v>1</v>
      </c>
      <c r="C428" s="66">
        <f t="shared" si="18"/>
        <v>1</v>
      </c>
      <c r="D428" s="99" t="s">
        <v>70</v>
      </c>
      <c r="E428" s="76" t="s">
        <v>68</v>
      </c>
      <c r="F428" s="76" t="s">
        <v>87</v>
      </c>
      <c r="G428" s="78"/>
      <c r="H428" s="96" t="s">
        <v>119</v>
      </c>
      <c r="I428" s="107" t="s">
        <v>1507</v>
      </c>
      <c r="J428" s="81"/>
      <c r="K428" s="72"/>
      <c r="L428" s="72"/>
      <c r="M428" s="72"/>
      <c r="N428" s="72"/>
      <c r="O428" s="72"/>
      <c r="P428" s="72"/>
      <c r="Q428" s="833"/>
      <c r="R428" s="102"/>
      <c r="S428" s="73"/>
      <c r="T428" s="102"/>
      <c r="U428" s="103"/>
      <c r="V428" s="104"/>
    </row>
    <row r="429" spans="1:256" ht="12.5">
      <c r="B429" s="65">
        <v>1</v>
      </c>
      <c r="C429" s="66">
        <f t="shared" si="18"/>
        <v>0</v>
      </c>
      <c r="D429" s="99" t="s">
        <v>70</v>
      </c>
      <c r="E429" s="77" t="s">
        <v>90</v>
      </c>
      <c r="F429" s="99" t="s">
        <v>99</v>
      </c>
      <c r="G429" s="78"/>
      <c r="H429" s="96" t="s">
        <v>94</v>
      </c>
      <c r="I429" s="107" t="s">
        <v>1508</v>
      </c>
      <c r="J429" s="81"/>
      <c r="K429" s="72"/>
      <c r="L429" s="72"/>
      <c r="M429" s="72"/>
      <c r="N429" s="72"/>
      <c r="O429" s="72"/>
      <c r="P429" s="72"/>
      <c r="Q429" s="833"/>
      <c r="R429" s="102"/>
      <c r="S429" s="73"/>
      <c r="T429" s="102"/>
      <c r="U429" s="103"/>
      <c r="V429" s="104"/>
    </row>
    <row r="430" spans="1:256" ht="12.5">
      <c r="B430" s="65">
        <v>1</v>
      </c>
      <c r="C430" s="66">
        <f t="shared" si="18"/>
        <v>0</v>
      </c>
      <c r="D430" s="76" t="s">
        <v>87</v>
      </c>
      <c r="E430" s="77" t="s">
        <v>90</v>
      </c>
      <c r="F430" s="77" t="s">
        <v>90</v>
      </c>
      <c r="G430" s="78"/>
      <c r="H430" s="96" t="s">
        <v>94</v>
      </c>
      <c r="I430" s="107" t="s">
        <v>1509</v>
      </c>
      <c r="J430" s="81"/>
      <c r="K430" s="72"/>
      <c r="L430" s="72"/>
      <c r="M430" s="72"/>
      <c r="N430" s="72"/>
      <c r="O430" s="72"/>
      <c r="P430" s="72"/>
      <c r="Q430" s="833"/>
      <c r="R430" s="102"/>
      <c r="S430" s="73"/>
      <c r="T430" s="102"/>
      <c r="U430" s="103"/>
      <c r="V430" s="104"/>
    </row>
    <row r="431" spans="1:256" ht="12.5">
      <c r="B431" s="65">
        <v>1</v>
      </c>
      <c r="C431" s="66">
        <f t="shared" si="18"/>
        <v>0</v>
      </c>
      <c r="D431" s="99" t="s">
        <v>70</v>
      </c>
      <c r="E431" s="77" t="s">
        <v>90</v>
      </c>
      <c r="F431" s="77" t="s">
        <v>90</v>
      </c>
      <c r="G431" s="78"/>
      <c r="H431" s="96" t="s">
        <v>114</v>
      </c>
      <c r="I431" s="107" t="s">
        <v>1510</v>
      </c>
      <c r="J431" s="81"/>
      <c r="K431" s="72"/>
      <c r="L431" s="72"/>
      <c r="M431" s="72"/>
      <c r="N431" s="72"/>
      <c r="O431" s="72"/>
      <c r="P431" s="72"/>
      <c r="Q431" s="833"/>
      <c r="R431" s="102"/>
      <c r="S431" s="73"/>
      <c r="T431" s="102"/>
      <c r="U431" s="103"/>
      <c r="V431" s="104"/>
    </row>
    <row r="432" spans="1:256" ht="12.5">
      <c r="B432" s="65">
        <v>1</v>
      </c>
      <c r="C432" s="66">
        <f t="shared" si="18"/>
        <v>1</v>
      </c>
      <c r="D432" s="77" t="s">
        <v>90</v>
      </c>
      <c r="E432" s="76" t="s">
        <v>87</v>
      </c>
      <c r="F432" s="99" t="s">
        <v>70</v>
      </c>
      <c r="G432" s="78"/>
      <c r="H432" s="96" t="s">
        <v>368</v>
      </c>
      <c r="I432" s="107" t="s">
        <v>1511</v>
      </c>
      <c r="J432" s="81"/>
      <c r="K432" s="72"/>
      <c r="L432" s="72"/>
      <c r="M432" s="72"/>
      <c r="N432" s="72"/>
      <c r="O432" s="72"/>
      <c r="P432" s="72"/>
      <c r="Q432" s="833"/>
      <c r="R432" s="102"/>
      <c r="S432" s="73"/>
      <c r="T432" s="102"/>
      <c r="U432" s="103"/>
      <c r="V432" s="104"/>
    </row>
    <row r="433" spans="1:256" ht="12.5">
      <c r="B433" s="65">
        <v>1</v>
      </c>
      <c r="C433" s="66">
        <v>2</v>
      </c>
      <c r="D433" s="76" t="s">
        <v>87</v>
      </c>
      <c r="E433" s="77" t="s">
        <v>90</v>
      </c>
      <c r="F433" s="76" t="s">
        <v>68</v>
      </c>
      <c r="G433" s="78"/>
      <c r="H433" s="96" t="s">
        <v>104</v>
      </c>
      <c r="I433" s="107" t="s">
        <v>628</v>
      </c>
      <c r="J433" s="81" t="s">
        <v>1056</v>
      </c>
      <c r="K433" s="72"/>
      <c r="L433" s="72"/>
      <c r="M433" s="72"/>
      <c r="N433" s="72"/>
      <c r="O433" s="72"/>
      <c r="P433" s="72"/>
      <c r="Q433" s="833"/>
      <c r="R433" s="102"/>
      <c r="S433" s="73"/>
      <c r="T433" s="102"/>
      <c r="U433" s="103"/>
      <c r="V433" s="104"/>
    </row>
    <row r="434" spans="1:256" s="325" customFormat="1" ht="12.5">
      <c r="A434" s="55"/>
      <c r="B434" s="65">
        <v>1</v>
      </c>
      <c r="C434" s="66">
        <f>IF(E434="A",1,IF(E434="B",1,0))</f>
        <v>0</v>
      </c>
      <c r="D434" s="658" t="s">
        <v>87</v>
      </c>
      <c r="E434" s="659" t="s">
        <v>90</v>
      </c>
      <c r="F434" s="656" t="s">
        <v>70</v>
      </c>
      <c r="G434" s="78"/>
      <c r="H434" s="96" t="s">
        <v>101</v>
      </c>
      <c r="I434" s="107" t="s">
        <v>1512</v>
      </c>
      <c r="J434" s="81"/>
      <c r="K434" s="72"/>
      <c r="L434" s="72"/>
      <c r="M434" s="72"/>
      <c r="N434" s="72"/>
      <c r="O434" s="72"/>
      <c r="P434" s="72"/>
      <c r="Q434" s="833"/>
      <c r="R434" s="102"/>
      <c r="S434" s="73"/>
      <c r="T434" s="102"/>
      <c r="U434" s="103"/>
      <c r="V434" s="104"/>
      <c r="W434" s="109"/>
      <c r="X434" s="109"/>
      <c r="Y434" s="109"/>
      <c r="Z434" s="109"/>
      <c r="AA434" s="109"/>
      <c r="AB434" s="109"/>
      <c r="AC434" s="109"/>
      <c r="AD434" s="109"/>
      <c r="AE434" s="109"/>
      <c r="AF434" s="109"/>
      <c r="AG434" s="109"/>
      <c r="AH434" s="109"/>
      <c r="AI434" s="109"/>
      <c r="AJ434" s="109"/>
      <c r="AK434" s="109"/>
      <c r="AL434" s="109"/>
      <c r="AM434" s="109"/>
      <c r="AN434" s="109"/>
      <c r="AO434" s="109"/>
      <c r="AP434" s="109"/>
      <c r="AQ434" s="109"/>
      <c r="AR434" s="109"/>
      <c r="AS434" s="109"/>
      <c r="AT434" s="109"/>
      <c r="AU434" s="109"/>
      <c r="AV434" s="109"/>
      <c r="AW434" s="109"/>
      <c r="AX434" s="109"/>
      <c r="AY434" s="109"/>
      <c r="AZ434" s="109"/>
      <c r="BA434" s="109"/>
      <c r="BB434" s="109"/>
      <c r="BC434" s="109"/>
      <c r="BD434" s="109"/>
      <c r="BE434" s="109"/>
      <c r="BF434" s="109"/>
      <c r="BG434" s="109"/>
      <c r="BH434" s="109"/>
      <c r="BI434" s="109"/>
      <c r="BJ434" s="109"/>
      <c r="BK434" s="109"/>
      <c r="BL434" s="109"/>
      <c r="BM434" s="109"/>
      <c r="BN434" s="109"/>
      <c r="BO434" s="109"/>
      <c r="BP434" s="109"/>
      <c r="BQ434" s="109"/>
      <c r="BR434" s="109"/>
      <c r="BS434" s="109"/>
      <c r="BT434" s="109"/>
      <c r="BU434" s="109"/>
      <c r="BV434" s="109"/>
      <c r="BW434" s="109"/>
      <c r="BX434" s="109"/>
      <c r="BY434" s="109"/>
      <c r="BZ434" s="109"/>
      <c r="CA434" s="109"/>
      <c r="CB434" s="109"/>
      <c r="CC434" s="109"/>
      <c r="CD434" s="109"/>
      <c r="CE434" s="109"/>
      <c r="CF434" s="109"/>
      <c r="CG434" s="109"/>
      <c r="CH434" s="109"/>
      <c r="CI434" s="109"/>
      <c r="CJ434" s="109"/>
      <c r="CK434" s="109"/>
      <c r="CL434" s="109"/>
      <c r="CM434" s="109"/>
      <c r="CN434" s="109"/>
      <c r="CO434" s="109"/>
      <c r="CP434" s="109"/>
      <c r="CQ434" s="109"/>
      <c r="CR434" s="109"/>
      <c r="CS434" s="109"/>
      <c r="CT434" s="109"/>
      <c r="CU434" s="109"/>
      <c r="CV434" s="109"/>
      <c r="CW434" s="109"/>
      <c r="CX434" s="109"/>
      <c r="CY434" s="109"/>
      <c r="CZ434" s="109"/>
      <c r="DA434" s="109"/>
      <c r="DB434" s="109"/>
      <c r="DC434" s="109"/>
      <c r="DD434" s="109"/>
      <c r="DE434" s="109"/>
      <c r="DF434" s="109"/>
      <c r="DG434" s="109"/>
      <c r="DH434" s="109"/>
      <c r="DI434" s="109"/>
      <c r="DJ434" s="109"/>
      <c r="DK434" s="109"/>
      <c r="DL434" s="109"/>
      <c r="DM434" s="109"/>
      <c r="DN434" s="109"/>
      <c r="DO434" s="109"/>
      <c r="DP434" s="109"/>
      <c r="DQ434" s="109"/>
      <c r="DR434" s="109"/>
      <c r="DS434" s="109"/>
      <c r="DT434" s="109"/>
      <c r="DU434" s="109"/>
      <c r="DV434" s="109"/>
      <c r="DW434" s="109"/>
      <c r="DX434" s="109"/>
      <c r="DY434" s="109"/>
      <c r="DZ434" s="109"/>
      <c r="EA434" s="109"/>
      <c r="EB434" s="109"/>
      <c r="EC434" s="109"/>
      <c r="ED434" s="109"/>
      <c r="EE434" s="109"/>
      <c r="EF434" s="109"/>
      <c r="EG434" s="109"/>
      <c r="EH434" s="109"/>
      <c r="EI434" s="109"/>
      <c r="EJ434" s="109"/>
      <c r="EK434" s="109"/>
      <c r="EL434" s="109"/>
      <c r="EM434" s="109"/>
      <c r="EN434" s="109"/>
      <c r="EO434" s="109"/>
      <c r="EP434" s="109"/>
      <c r="EQ434" s="109"/>
      <c r="ER434" s="109"/>
      <c r="ES434" s="109"/>
      <c r="ET434" s="109"/>
      <c r="EU434" s="109"/>
      <c r="EV434" s="109"/>
      <c r="EW434" s="109"/>
      <c r="EX434" s="109"/>
      <c r="EY434" s="109"/>
      <c r="EZ434" s="109"/>
      <c r="FA434" s="109"/>
      <c r="FB434" s="109"/>
      <c r="FC434" s="109"/>
      <c r="FD434" s="109"/>
      <c r="FE434" s="109"/>
      <c r="FF434" s="109"/>
      <c r="FG434" s="109"/>
      <c r="FH434" s="109"/>
      <c r="FI434" s="109"/>
      <c r="FJ434" s="109"/>
      <c r="FK434" s="109"/>
      <c r="FL434" s="109"/>
      <c r="FM434" s="109"/>
      <c r="FN434" s="109"/>
      <c r="FO434" s="109"/>
      <c r="FP434" s="109"/>
      <c r="FQ434" s="109"/>
      <c r="FR434" s="109"/>
      <c r="FS434" s="109"/>
      <c r="FT434" s="109"/>
      <c r="FU434" s="109"/>
      <c r="FV434" s="109"/>
      <c r="FW434" s="109"/>
      <c r="FX434" s="109"/>
      <c r="FY434" s="109"/>
      <c r="FZ434" s="109"/>
      <c r="GA434" s="109"/>
      <c r="GB434" s="109"/>
      <c r="GC434" s="109"/>
      <c r="GD434" s="109"/>
      <c r="GE434" s="109"/>
      <c r="GF434" s="109"/>
      <c r="GG434" s="109"/>
      <c r="GH434" s="109"/>
      <c r="GI434" s="109"/>
      <c r="GJ434" s="109"/>
      <c r="GK434" s="109"/>
      <c r="GL434" s="109"/>
      <c r="GM434" s="109"/>
      <c r="GN434" s="109"/>
      <c r="GO434" s="109"/>
      <c r="GP434" s="109"/>
      <c r="GQ434" s="109"/>
      <c r="GR434" s="109"/>
      <c r="GS434" s="109"/>
      <c r="GT434" s="109"/>
      <c r="GU434" s="109"/>
      <c r="GV434" s="109"/>
      <c r="GW434" s="109"/>
      <c r="GX434" s="109"/>
      <c r="GY434" s="109"/>
      <c r="GZ434" s="109"/>
      <c r="HA434" s="109"/>
      <c r="HB434" s="109"/>
      <c r="HC434" s="109"/>
      <c r="HD434" s="109"/>
      <c r="HE434" s="109"/>
      <c r="HF434" s="109"/>
      <c r="HG434" s="109"/>
      <c r="HH434" s="109"/>
      <c r="HI434" s="109"/>
      <c r="HJ434" s="109"/>
      <c r="HK434" s="109"/>
      <c r="HL434" s="109"/>
      <c r="HM434" s="109"/>
      <c r="HN434" s="109"/>
      <c r="HO434" s="109"/>
      <c r="HP434" s="109"/>
      <c r="HQ434" s="109"/>
      <c r="HR434" s="109"/>
      <c r="HS434" s="109"/>
      <c r="HT434" s="109"/>
      <c r="HU434" s="109"/>
      <c r="HV434" s="109"/>
      <c r="HW434" s="109"/>
      <c r="HX434" s="109"/>
      <c r="HY434" s="109"/>
      <c r="HZ434" s="109"/>
      <c r="IA434" s="109"/>
      <c r="IB434" s="109"/>
      <c r="IC434" s="109"/>
      <c r="ID434" s="109"/>
      <c r="IE434" s="109"/>
      <c r="IF434" s="109"/>
      <c r="IG434" s="109"/>
      <c r="IH434" s="109"/>
      <c r="II434" s="109"/>
      <c r="IJ434" s="109"/>
      <c r="IK434" s="109"/>
      <c r="IL434" s="109"/>
      <c r="IM434" s="109"/>
      <c r="IN434" s="109"/>
      <c r="IO434" s="109"/>
      <c r="IP434" s="109"/>
      <c r="IQ434" s="109"/>
      <c r="IR434" s="109"/>
      <c r="IS434" s="109"/>
      <c r="IT434" s="109"/>
      <c r="IU434" s="109"/>
      <c r="IV434" s="109"/>
    </row>
    <row r="435" spans="1:256" ht="12.5">
      <c r="B435" s="65">
        <v>1</v>
      </c>
      <c r="C435" s="66">
        <f>IF(E435="A",4,IF(E435="B",3,IF(E435="C",2,IF(E435="D",1,0))))</f>
        <v>4</v>
      </c>
      <c r="D435" s="77" t="s">
        <v>90</v>
      </c>
      <c r="E435" s="76" t="s">
        <v>68</v>
      </c>
      <c r="F435" s="99" t="s">
        <v>99</v>
      </c>
      <c r="G435" s="78"/>
      <c r="H435" s="96" t="s">
        <v>88</v>
      </c>
      <c r="I435" s="107" t="s">
        <v>1513</v>
      </c>
      <c r="J435" s="81"/>
      <c r="K435" s="72"/>
      <c r="L435" s="72"/>
      <c r="M435" s="72"/>
      <c r="N435" s="72"/>
      <c r="O435" s="72"/>
      <c r="P435" s="72"/>
      <c r="Q435" s="833"/>
      <c r="R435" s="102"/>
      <c r="S435" s="73"/>
      <c r="T435" s="102"/>
      <c r="U435" s="103"/>
      <c r="V435" s="104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  <c r="AP435" s="55"/>
      <c r="AQ435" s="55"/>
      <c r="AR435" s="55"/>
      <c r="AS435" s="55"/>
      <c r="AT435" s="55"/>
      <c r="AU435" s="55"/>
      <c r="AV435" s="55"/>
      <c r="AW435" s="55"/>
      <c r="AX435" s="55"/>
      <c r="AY435" s="55"/>
      <c r="AZ435" s="55"/>
      <c r="BA435" s="55"/>
      <c r="BB435" s="55"/>
      <c r="BC435" s="55"/>
      <c r="BD435" s="55"/>
      <c r="BE435" s="55"/>
      <c r="BF435" s="55"/>
      <c r="BG435" s="55"/>
      <c r="BH435" s="55"/>
      <c r="BI435" s="55"/>
      <c r="BJ435" s="55"/>
      <c r="BK435" s="55"/>
      <c r="BL435" s="55"/>
      <c r="BM435" s="55"/>
      <c r="BN435" s="55"/>
      <c r="BO435" s="55"/>
      <c r="BP435" s="55"/>
      <c r="BQ435" s="55"/>
      <c r="BR435" s="55"/>
      <c r="BS435" s="55"/>
      <c r="BT435" s="55"/>
      <c r="BU435" s="55"/>
      <c r="BV435" s="55"/>
      <c r="BW435" s="55"/>
      <c r="BX435" s="55"/>
      <c r="BY435" s="55"/>
      <c r="BZ435" s="55"/>
      <c r="CA435" s="55"/>
      <c r="CB435" s="55"/>
      <c r="CC435" s="55"/>
      <c r="CD435" s="55"/>
      <c r="CE435" s="55"/>
      <c r="CF435" s="55"/>
      <c r="CG435" s="55"/>
      <c r="CH435" s="55"/>
      <c r="CI435" s="55"/>
      <c r="CJ435" s="55"/>
      <c r="CK435" s="55"/>
      <c r="CL435" s="55"/>
      <c r="CM435" s="55"/>
      <c r="CN435" s="55"/>
      <c r="CO435" s="55"/>
      <c r="CP435" s="55"/>
      <c r="CQ435" s="55"/>
      <c r="CR435" s="55"/>
      <c r="CS435" s="55"/>
      <c r="CT435" s="55"/>
      <c r="CU435" s="55"/>
      <c r="CV435" s="55"/>
      <c r="CW435" s="55"/>
      <c r="CX435" s="55"/>
      <c r="CY435" s="55"/>
      <c r="CZ435" s="55"/>
      <c r="DA435" s="55"/>
      <c r="DB435" s="55"/>
      <c r="DC435" s="55"/>
      <c r="DD435" s="55"/>
      <c r="DE435" s="55"/>
      <c r="DF435" s="55"/>
      <c r="DG435" s="55"/>
      <c r="DH435" s="55"/>
      <c r="DI435" s="55"/>
      <c r="DJ435" s="55"/>
      <c r="DK435" s="55"/>
      <c r="DL435" s="55"/>
      <c r="DM435" s="55"/>
      <c r="DN435" s="55"/>
      <c r="DO435" s="55"/>
      <c r="DP435" s="55"/>
      <c r="DQ435" s="55"/>
      <c r="DR435" s="55"/>
      <c r="DS435" s="55"/>
      <c r="DT435" s="55"/>
      <c r="DU435" s="55"/>
      <c r="DV435" s="55"/>
      <c r="DW435" s="55"/>
      <c r="DX435" s="55"/>
      <c r="DY435" s="55"/>
      <c r="DZ435" s="55"/>
      <c r="EA435" s="55"/>
      <c r="EB435" s="55"/>
      <c r="EC435" s="55"/>
      <c r="ED435" s="55"/>
      <c r="EE435" s="55"/>
      <c r="EF435" s="55"/>
      <c r="EG435" s="55"/>
      <c r="EH435" s="55"/>
      <c r="EI435" s="55"/>
      <c r="EJ435" s="55"/>
      <c r="EK435" s="55"/>
      <c r="EL435" s="55"/>
      <c r="EM435" s="55"/>
      <c r="EN435" s="55"/>
      <c r="EO435" s="55"/>
      <c r="EP435" s="55"/>
      <c r="EQ435" s="55"/>
      <c r="ER435" s="55"/>
      <c r="ES435" s="55"/>
      <c r="ET435" s="55"/>
      <c r="EU435" s="55"/>
      <c r="EV435" s="55"/>
      <c r="EW435" s="55"/>
      <c r="EX435" s="55"/>
      <c r="EY435" s="55"/>
      <c r="EZ435" s="55"/>
      <c r="FA435" s="55"/>
      <c r="FB435" s="55"/>
      <c r="FC435" s="55"/>
      <c r="FD435" s="55"/>
      <c r="FE435" s="55"/>
      <c r="FF435" s="55"/>
      <c r="FG435" s="55"/>
      <c r="FH435" s="55"/>
      <c r="FI435" s="55"/>
      <c r="FJ435" s="55"/>
      <c r="FK435" s="55"/>
      <c r="FL435" s="55"/>
      <c r="FM435" s="55"/>
      <c r="FN435" s="55"/>
      <c r="FO435" s="55"/>
      <c r="FP435" s="55"/>
      <c r="FQ435" s="55"/>
      <c r="FR435" s="55"/>
      <c r="FS435" s="55"/>
      <c r="FT435" s="55"/>
      <c r="FU435" s="55"/>
      <c r="FV435" s="55"/>
      <c r="FW435" s="55"/>
      <c r="FX435" s="55"/>
      <c r="FY435" s="55"/>
      <c r="FZ435" s="55"/>
      <c r="GA435" s="55"/>
      <c r="GB435" s="55"/>
      <c r="GC435" s="55"/>
      <c r="GD435" s="55"/>
      <c r="GE435" s="55"/>
      <c r="GF435" s="55"/>
      <c r="GG435" s="55"/>
      <c r="GH435" s="55"/>
      <c r="GI435" s="55"/>
      <c r="GJ435" s="55"/>
      <c r="GK435" s="55"/>
      <c r="GL435" s="55"/>
      <c r="GM435" s="55"/>
      <c r="GN435" s="55"/>
      <c r="GO435" s="55"/>
      <c r="GP435" s="55"/>
      <c r="GQ435" s="55"/>
      <c r="GR435" s="55"/>
      <c r="GS435" s="55"/>
      <c r="GT435" s="55"/>
      <c r="GU435" s="55"/>
      <c r="GV435" s="55"/>
      <c r="GW435" s="55"/>
      <c r="GX435" s="55"/>
      <c r="GY435" s="55"/>
      <c r="GZ435" s="55"/>
      <c r="HA435" s="55"/>
      <c r="HB435" s="55"/>
      <c r="HC435" s="55"/>
      <c r="HD435" s="55"/>
      <c r="HE435" s="55"/>
      <c r="HF435" s="55"/>
      <c r="HG435" s="55"/>
      <c r="HH435" s="55"/>
      <c r="HI435" s="55"/>
      <c r="HJ435" s="55"/>
      <c r="HK435" s="55"/>
      <c r="HL435" s="55"/>
      <c r="HM435" s="55"/>
      <c r="HN435" s="55"/>
      <c r="HO435" s="55"/>
      <c r="HP435" s="55"/>
      <c r="HQ435" s="55"/>
      <c r="HR435" s="55"/>
      <c r="HS435" s="55"/>
      <c r="HT435" s="55"/>
      <c r="HU435" s="55"/>
      <c r="HV435" s="55"/>
      <c r="HW435" s="55"/>
      <c r="HX435" s="55"/>
      <c r="HY435" s="55"/>
      <c r="HZ435" s="55"/>
      <c r="IA435" s="55"/>
      <c r="IB435" s="55"/>
      <c r="IC435" s="55"/>
      <c r="ID435" s="55"/>
      <c r="IE435" s="55"/>
      <c r="IF435" s="55"/>
      <c r="IG435" s="55"/>
      <c r="IH435" s="55"/>
      <c r="II435" s="55"/>
      <c r="IJ435" s="55"/>
      <c r="IK435" s="55"/>
      <c r="IL435" s="55"/>
      <c r="IM435" s="55"/>
      <c r="IN435" s="55"/>
      <c r="IO435" s="55"/>
      <c r="IP435" s="55"/>
      <c r="IQ435" s="55"/>
      <c r="IR435" s="55"/>
      <c r="IS435" s="55"/>
      <c r="IT435" s="55"/>
      <c r="IU435" s="55"/>
      <c r="IV435" s="55"/>
    </row>
    <row r="436" spans="1:256" s="55" customFormat="1" ht="12.5">
      <c r="A436" s="217"/>
      <c r="B436" s="65">
        <v>1</v>
      </c>
      <c r="C436" s="66">
        <f>IF(E436="A",1,IF(E436="B",1,0))</f>
        <v>1</v>
      </c>
      <c r="D436" s="76" t="s">
        <v>87</v>
      </c>
      <c r="E436" s="76" t="s">
        <v>87</v>
      </c>
      <c r="F436" s="76" t="s">
        <v>87</v>
      </c>
      <c r="G436" s="78"/>
      <c r="H436" s="96" t="s">
        <v>101</v>
      </c>
      <c r="I436" s="107" t="s">
        <v>1514</v>
      </c>
      <c r="J436" s="81"/>
      <c r="K436" s="72"/>
      <c r="L436" s="72"/>
      <c r="M436" s="72"/>
      <c r="N436" s="72"/>
      <c r="O436" s="72"/>
      <c r="P436" s="72"/>
      <c r="Q436" s="833"/>
      <c r="R436" s="102"/>
      <c r="S436" s="73"/>
      <c r="T436" s="102"/>
      <c r="U436" s="103"/>
      <c r="V436" s="104"/>
      <c r="W436" s="109"/>
      <c r="X436" s="109"/>
      <c r="Y436" s="109"/>
      <c r="Z436" s="109"/>
      <c r="AA436" s="109"/>
      <c r="AB436" s="109"/>
      <c r="AC436" s="109"/>
      <c r="AD436" s="109"/>
      <c r="AE436" s="109"/>
      <c r="AF436" s="109"/>
      <c r="AG436" s="109"/>
      <c r="AH436" s="109"/>
      <c r="AI436" s="109"/>
      <c r="AJ436" s="109"/>
      <c r="AK436" s="109"/>
      <c r="AL436" s="109"/>
      <c r="AM436" s="109"/>
      <c r="AN436" s="109"/>
      <c r="AO436" s="109"/>
      <c r="AP436" s="109"/>
      <c r="AQ436" s="109"/>
      <c r="AR436" s="109"/>
      <c r="AS436" s="109"/>
      <c r="AT436" s="109"/>
      <c r="AU436" s="109"/>
      <c r="AV436" s="109"/>
      <c r="AW436" s="109"/>
      <c r="AX436" s="109"/>
      <c r="AY436" s="109"/>
      <c r="AZ436" s="109"/>
      <c r="BA436" s="109"/>
      <c r="BB436" s="109"/>
      <c r="BC436" s="109"/>
      <c r="BD436" s="109"/>
      <c r="BE436" s="109"/>
      <c r="BF436" s="109"/>
      <c r="BG436" s="109"/>
      <c r="BH436" s="109"/>
      <c r="BI436" s="109"/>
      <c r="BJ436" s="109"/>
      <c r="BK436" s="109"/>
      <c r="BL436" s="109"/>
      <c r="BM436" s="109"/>
      <c r="BN436" s="109"/>
      <c r="BO436" s="109"/>
      <c r="BP436" s="109"/>
      <c r="BQ436" s="109"/>
      <c r="BR436" s="109"/>
      <c r="BS436" s="109"/>
      <c r="BT436" s="109"/>
      <c r="BU436" s="109"/>
      <c r="BV436" s="109"/>
      <c r="BW436" s="109"/>
      <c r="BX436" s="109"/>
      <c r="BY436" s="109"/>
      <c r="BZ436" s="109"/>
      <c r="CA436" s="109"/>
      <c r="CB436" s="109"/>
      <c r="CC436" s="109"/>
      <c r="CD436" s="109"/>
      <c r="CE436" s="109"/>
      <c r="CF436" s="109"/>
      <c r="CG436" s="109"/>
      <c r="CH436" s="109"/>
      <c r="CI436" s="109"/>
      <c r="CJ436" s="109"/>
      <c r="CK436" s="109"/>
      <c r="CL436" s="109"/>
      <c r="CM436" s="109"/>
      <c r="CN436" s="109"/>
      <c r="CO436" s="109"/>
      <c r="CP436" s="109"/>
      <c r="CQ436" s="109"/>
      <c r="CR436" s="109"/>
      <c r="CS436" s="109"/>
      <c r="CT436" s="109"/>
      <c r="CU436" s="109"/>
      <c r="CV436" s="109"/>
      <c r="CW436" s="109"/>
      <c r="CX436" s="109"/>
      <c r="CY436" s="109"/>
      <c r="CZ436" s="109"/>
      <c r="DA436" s="109"/>
      <c r="DB436" s="109"/>
      <c r="DC436" s="109"/>
      <c r="DD436" s="109"/>
      <c r="DE436" s="109"/>
      <c r="DF436" s="109"/>
      <c r="DG436" s="109"/>
      <c r="DH436" s="109"/>
      <c r="DI436" s="109"/>
      <c r="DJ436" s="109"/>
      <c r="DK436" s="109"/>
      <c r="DL436" s="109"/>
      <c r="DM436" s="109"/>
      <c r="DN436" s="109"/>
      <c r="DO436" s="109"/>
      <c r="DP436" s="109"/>
      <c r="DQ436" s="109"/>
      <c r="DR436" s="109"/>
      <c r="DS436" s="109"/>
      <c r="DT436" s="109"/>
      <c r="DU436" s="109"/>
      <c r="DV436" s="109"/>
      <c r="DW436" s="109"/>
      <c r="DX436" s="109"/>
      <c r="DY436" s="109"/>
      <c r="DZ436" s="109"/>
      <c r="EA436" s="109"/>
      <c r="EB436" s="109"/>
      <c r="EC436" s="109"/>
      <c r="ED436" s="109"/>
      <c r="EE436" s="109"/>
      <c r="EF436" s="109"/>
      <c r="EG436" s="109"/>
      <c r="EH436" s="109"/>
      <c r="EI436" s="109"/>
      <c r="EJ436" s="109"/>
      <c r="EK436" s="109"/>
      <c r="EL436" s="109"/>
      <c r="EM436" s="109"/>
      <c r="EN436" s="109"/>
      <c r="EO436" s="109"/>
      <c r="EP436" s="109"/>
      <c r="EQ436" s="109"/>
      <c r="ER436" s="109"/>
      <c r="ES436" s="109"/>
      <c r="ET436" s="109"/>
      <c r="EU436" s="109"/>
      <c r="EV436" s="109"/>
      <c r="EW436" s="109"/>
      <c r="EX436" s="109"/>
      <c r="EY436" s="109"/>
      <c r="EZ436" s="109"/>
      <c r="FA436" s="109"/>
      <c r="FB436" s="109"/>
      <c r="FC436" s="109"/>
      <c r="FD436" s="109"/>
      <c r="FE436" s="109"/>
      <c r="FF436" s="109"/>
      <c r="FG436" s="109"/>
      <c r="FH436" s="109"/>
      <c r="FI436" s="109"/>
      <c r="FJ436" s="109"/>
      <c r="FK436" s="109"/>
      <c r="FL436" s="109"/>
      <c r="FM436" s="109"/>
      <c r="FN436" s="109"/>
      <c r="FO436" s="109"/>
      <c r="FP436" s="109"/>
      <c r="FQ436" s="109"/>
      <c r="FR436" s="109"/>
      <c r="FS436" s="109"/>
      <c r="FT436" s="109"/>
      <c r="FU436" s="109"/>
      <c r="FV436" s="109"/>
      <c r="FW436" s="109"/>
      <c r="FX436" s="109"/>
      <c r="FY436" s="109"/>
      <c r="FZ436" s="109"/>
      <c r="GA436" s="109"/>
      <c r="GB436" s="109"/>
      <c r="GC436" s="109"/>
      <c r="GD436" s="109"/>
      <c r="GE436" s="109"/>
      <c r="GF436" s="109"/>
      <c r="GG436" s="109"/>
      <c r="GH436" s="109"/>
      <c r="GI436" s="109"/>
      <c r="GJ436" s="109"/>
      <c r="GK436" s="109"/>
      <c r="GL436" s="109"/>
      <c r="GM436" s="109"/>
      <c r="GN436" s="109"/>
      <c r="GO436" s="109"/>
      <c r="GP436" s="109"/>
      <c r="GQ436" s="109"/>
      <c r="GR436" s="109"/>
      <c r="GS436" s="109"/>
      <c r="GT436" s="109"/>
      <c r="GU436" s="109"/>
      <c r="GV436" s="109"/>
      <c r="GW436" s="109"/>
      <c r="GX436" s="109"/>
      <c r="GY436" s="109"/>
      <c r="GZ436" s="109"/>
      <c r="HA436" s="109"/>
      <c r="HB436" s="109"/>
      <c r="HC436" s="109"/>
      <c r="HD436" s="109"/>
      <c r="HE436" s="109"/>
      <c r="HF436" s="109"/>
      <c r="HG436" s="109"/>
      <c r="HH436" s="109"/>
      <c r="HI436" s="109"/>
      <c r="HJ436" s="109"/>
      <c r="HK436" s="109"/>
      <c r="HL436" s="109"/>
      <c r="HM436" s="109"/>
      <c r="HN436" s="109"/>
      <c r="HO436" s="109"/>
      <c r="HP436" s="109"/>
      <c r="HQ436" s="109"/>
      <c r="HR436" s="109"/>
      <c r="HS436" s="109"/>
      <c r="HT436" s="109"/>
      <c r="HU436" s="109"/>
      <c r="HV436" s="109"/>
      <c r="HW436" s="109"/>
      <c r="HX436" s="109"/>
      <c r="HY436" s="109"/>
      <c r="HZ436" s="109"/>
      <c r="IA436" s="109"/>
      <c r="IB436" s="109"/>
      <c r="IC436" s="109"/>
      <c r="ID436" s="109"/>
      <c r="IE436" s="109"/>
      <c r="IF436" s="109"/>
      <c r="IG436" s="109"/>
      <c r="IH436" s="109"/>
      <c r="II436" s="109"/>
      <c r="IJ436" s="109"/>
      <c r="IK436" s="109"/>
      <c r="IL436" s="109"/>
      <c r="IM436" s="109"/>
      <c r="IN436" s="109"/>
      <c r="IO436" s="109"/>
      <c r="IP436" s="109"/>
      <c r="IQ436" s="109"/>
      <c r="IR436" s="109"/>
      <c r="IS436" s="109"/>
      <c r="IT436" s="109"/>
      <c r="IU436" s="109"/>
      <c r="IV436" s="109"/>
    </row>
    <row r="437" spans="1:256" ht="12.5">
      <c r="B437" s="65">
        <v>1</v>
      </c>
      <c r="C437" s="66">
        <f>IF(E437="A",1,IF(E437="B",1,0))</f>
        <v>0</v>
      </c>
      <c r="D437" s="76" t="s">
        <v>87</v>
      </c>
      <c r="E437" s="77" t="s">
        <v>90</v>
      </c>
      <c r="F437" s="77" t="s">
        <v>90</v>
      </c>
      <c r="G437" s="78"/>
      <c r="H437" s="96" t="s">
        <v>114</v>
      </c>
      <c r="I437" s="107" t="s">
        <v>1515</v>
      </c>
      <c r="J437" s="81"/>
      <c r="K437" s="72"/>
      <c r="L437" s="72"/>
      <c r="M437" s="72"/>
      <c r="N437" s="72"/>
      <c r="O437" s="72"/>
      <c r="P437" s="72"/>
      <c r="Q437" s="833"/>
      <c r="R437" s="102"/>
      <c r="S437" s="73"/>
      <c r="T437" s="102"/>
      <c r="U437" s="103"/>
      <c r="V437" s="104"/>
      <c r="W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</row>
    <row r="438" spans="1:256" ht="12.5">
      <c r="B438" s="65">
        <v>1</v>
      </c>
      <c r="C438" s="66">
        <f>IF(E438="A",1,IF(E438="B",1,0))</f>
        <v>0</v>
      </c>
      <c r="D438" s="658" t="s">
        <v>87</v>
      </c>
      <c r="E438" s="659" t="s">
        <v>90</v>
      </c>
      <c r="F438" s="656" t="s">
        <v>70</v>
      </c>
      <c r="G438" s="78"/>
      <c r="H438" s="96" t="s">
        <v>94</v>
      </c>
      <c r="I438" s="107" t="s">
        <v>1516</v>
      </c>
      <c r="J438" s="81"/>
      <c r="K438" s="72"/>
      <c r="L438" s="72"/>
      <c r="M438" s="72"/>
      <c r="N438" s="72"/>
      <c r="O438" s="72"/>
      <c r="P438" s="72"/>
      <c r="Q438" s="833"/>
      <c r="R438" s="102"/>
      <c r="S438" s="73"/>
      <c r="T438" s="102"/>
      <c r="U438" s="103"/>
      <c r="V438" s="104"/>
    </row>
    <row r="439" spans="1:256" ht="12.5">
      <c r="B439" s="65">
        <v>1</v>
      </c>
      <c r="C439" s="66">
        <v>4</v>
      </c>
      <c r="D439" s="77" t="s">
        <v>90</v>
      </c>
      <c r="E439" s="76" t="s">
        <v>68</v>
      </c>
      <c r="F439" s="76" t="s">
        <v>87</v>
      </c>
      <c r="G439" s="78"/>
      <c r="H439" s="96" t="s">
        <v>142</v>
      </c>
      <c r="I439" s="107" t="s">
        <v>314</v>
      </c>
      <c r="J439" s="81" t="s">
        <v>1056</v>
      </c>
      <c r="K439" s="72"/>
      <c r="L439" s="72"/>
      <c r="M439" s="72"/>
      <c r="N439" s="72"/>
      <c r="O439" s="72"/>
      <c r="P439" s="72"/>
      <c r="Q439" s="833"/>
      <c r="R439" s="102"/>
      <c r="S439" s="73"/>
      <c r="T439" s="102"/>
      <c r="U439" s="103"/>
      <c r="V439" s="104"/>
    </row>
    <row r="440" spans="1:256" ht="12.5">
      <c r="B440" s="65">
        <v>1</v>
      </c>
      <c r="C440" s="66">
        <f>IF(E440="A",4,IF(E440="B",3,IF(E440="C",2,IF(E440="D",1,0))))</f>
        <v>2</v>
      </c>
      <c r="D440" s="77" t="s">
        <v>90</v>
      </c>
      <c r="E440" s="77" t="s">
        <v>90</v>
      </c>
      <c r="F440" s="99" t="s">
        <v>99</v>
      </c>
      <c r="G440" s="78"/>
      <c r="H440" s="96" t="s">
        <v>101</v>
      </c>
      <c r="I440" s="107" t="s">
        <v>1517</v>
      </c>
      <c r="J440" s="81"/>
      <c r="K440" s="72"/>
      <c r="L440" s="72"/>
      <c r="M440" s="72"/>
      <c r="N440" s="72"/>
      <c r="O440" s="72"/>
      <c r="P440" s="72"/>
      <c r="Q440" s="833"/>
      <c r="R440" s="102"/>
      <c r="S440" s="73"/>
      <c r="T440" s="102"/>
      <c r="U440" s="103"/>
      <c r="V440" s="104"/>
    </row>
    <row r="441" spans="1:256" ht="12.5">
      <c r="A441"/>
      <c r="B441" s="65">
        <v>1</v>
      </c>
      <c r="C441" s="66">
        <f>IF(E441="A",1,IF(E441="B",1,0))</f>
        <v>0</v>
      </c>
      <c r="D441" s="658" t="s">
        <v>68</v>
      </c>
      <c r="E441" s="656" t="s">
        <v>70</v>
      </c>
      <c r="F441" s="658" t="s">
        <v>87</v>
      </c>
      <c r="G441" s="78"/>
      <c r="H441" s="96" t="s">
        <v>104</v>
      </c>
      <c r="I441" s="107" t="s">
        <v>1518</v>
      </c>
      <c r="J441" s="81"/>
      <c r="K441" s="72"/>
      <c r="L441" s="72"/>
      <c r="M441" s="72"/>
      <c r="N441" s="72"/>
      <c r="O441" s="72"/>
      <c r="P441" s="72"/>
      <c r="Q441" s="833"/>
      <c r="R441" s="102"/>
      <c r="S441" s="73"/>
      <c r="T441" s="102"/>
      <c r="U441" s="103"/>
      <c r="V441" s="104"/>
    </row>
    <row r="442" spans="1:256" ht="12.5">
      <c r="A442"/>
      <c r="B442" s="65">
        <v>1</v>
      </c>
      <c r="C442" s="66">
        <f>IF(E442="A",4,IF(E442="B",3,IF(E442="C",2,IF(E442="D",1,0))))</f>
        <v>3</v>
      </c>
      <c r="D442" s="77" t="s">
        <v>90</v>
      </c>
      <c r="E442" s="76" t="s">
        <v>87</v>
      </c>
      <c r="F442" s="76" t="s">
        <v>68</v>
      </c>
      <c r="G442" s="78"/>
      <c r="H442" s="96" t="s">
        <v>116</v>
      </c>
      <c r="I442" s="107" t="s">
        <v>1102</v>
      </c>
      <c r="J442" s="81" t="s">
        <v>7</v>
      </c>
      <c r="K442" s="72"/>
      <c r="L442" s="72"/>
      <c r="M442" s="72"/>
      <c r="N442" s="72"/>
      <c r="O442" s="72"/>
      <c r="P442" s="72"/>
      <c r="Q442" s="833"/>
      <c r="R442" s="102"/>
      <c r="S442" s="73"/>
      <c r="T442" s="102"/>
      <c r="U442" s="103"/>
      <c r="V442" s="104"/>
      <c r="W442"/>
      <c r="X442" s="123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</row>
    <row r="443" spans="1:256" ht="12.5">
      <c r="A443" s="308"/>
      <c r="B443" s="65">
        <v>1</v>
      </c>
      <c r="C443" s="66">
        <f t="shared" ref="C443:C448" si="19">IF(E443="A",1,IF(E443="B",1,0))</f>
        <v>0</v>
      </c>
      <c r="D443" s="76" t="s">
        <v>87</v>
      </c>
      <c r="E443" s="77" t="s">
        <v>90</v>
      </c>
      <c r="F443" s="76" t="s">
        <v>87</v>
      </c>
      <c r="G443" s="78"/>
      <c r="H443" s="100" t="s">
        <v>104</v>
      </c>
      <c r="I443" s="101" t="s">
        <v>5705</v>
      </c>
      <c r="J443" s="81" t="s">
        <v>10</v>
      </c>
      <c r="K443" s="72"/>
      <c r="L443" s="72"/>
      <c r="M443" s="72"/>
      <c r="N443" s="72"/>
      <c r="O443" s="72"/>
      <c r="P443" s="72"/>
      <c r="Q443" s="833"/>
      <c r="R443" s="102"/>
      <c r="S443" s="73"/>
      <c r="T443" s="102"/>
      <c r="U443" s="103"/>
      <c r="V443" s="104"/>
    </row>
    <row r="444" spans="1:256" ht="12.5">
      <c r="B444" s="65">
        <v>1</v>
      </c>
      <c r="C444" s="66">
        <f t="shared" si="19"/>
        <v>1</v>
      </c>
      <c r="D444" s="77" t="s">
        <v>90</v>
      </c>
      <c r="E444" s="76" t="s">
        <v>87</v>
      </c>
      <c r="F444" s="76" t="s">
        <v>87</v>
      </c>
      <c r="G444" s="78"/>
      <c r="H444" s="96" t="s">
        <v>140</v>
      </c>
      <c r="I444" s="107" t="s">
        <v>1519</v>
      </c>
      <c r="J444" s="81"/>
      <c r="K444" s="72"/>
      <c r="L444" s="72"/>
      <c r="M444" s="72"/>
      <c r="N444" s="72"/>
      <c r="O444" s="72"/>
      <c r="P444" s="72"/>
      <c r="Q444" s="833"/>
      <c r="R444" s="102"/>
      <c r="S444" s="73"/>
      <c r="T444" s="102"/>
      <c r="U444" s="103"/>
      <c r="V444" s="104"/>
    </row>
    <row r="445" spans="1:256" ht="12.5">
      <c r="B445" s="65">
        <v>1</v>
      </c>
      <c r="C445" s="66">
        <f t="shared" si="19"/>
        <v>0</v>
      </c>
      <c r="D445" s="77" t="s">
        <v>90</v>
      </c>
      <c r="E445" s="77" t="s">
        <v>90</v>
      </c>
      <c r="F445" s="99" t="s">
        <v>99</v>
      </c>
      <c r="G445" s="78"/>
      <c r="H445" s="96" t="s">
        <v>88</v>
      </c>
      <c r="I445" s="107" t="s">
        <v>492</v>
      </c>
      <c r="J445" s="81" t="s">
        <v>616</v>
      </c>
      <c r="K445" s="72"/>
      <c r="L445" s="72"/>
      <c r="M445" s="72"/>
      <c r="N445" s="72"/>
      <c r="O445" s="72"/>
      <c r="P445" s="72"/>
      <c r="Q445" s="833"/>
      <c r="R445" s="102"/>
      <c r="S445" s="73"/>
      <c r="T445" s="102"/>
      <c r="U445" s="103"/>
      <c r="V445" s="104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</row>
    <row r="446" spans="1:256" ht="12.5">
      <c r="A446" s="305"/>
      <c r="B446" s="65">
        <v>1</v>
      </c>
      <c r="C446" s="66">
        <f t="shared" si="19"/>
        <v>0</v>
      </c>
      <c r="D446" s="659" t="s">
        <v>90</v>
      </c>
      <c r="E446" s="656" t="s">
        <v>70</v>
      </c>
      <c r="F446" s="656" t="s">
        <v>70</v>
      </c>
      <c r="G446" s="78"/>
      <c r="H446" s="96" t="s">
        <v>140</v>
      </c>
      <c r="I446" s="107" t="s">
        <v>1520</v>
      </c>
      <c r="J446" s="81"/>
      <c r="K446" s="72"/>
      <c r="L446" s="72"/>
      <c r="M446" s="72"/>
      <c r="N446" s="72"/>
      <c r="O446" s="72"/>
      <c r="P446" s="72"/>
      <c r="Q446" s="833"/>
      <c r="R446" s="102"/>
      <c r="S446" s="73"/>
      <c r="T446" s="102"/>
      <c r="U446" s="103"/>
      <c r="V446" s="104"/>
    </row>
    <row r="447" spans="1:256" ht="12.5">
      <c r="A447" s="810"/>
      <c r="B447" s="65">
        <v>1</v>
      </c>
      <c r="C447" s="66">
        <f t="shared" si="19"/>
        <v>0</v>
      </c>
      <c r="D447" s="99" t="s">
        <v>70</v>
      </c>
      <c r="E447" s="99" t="s">
        <v>70</v>
      </c>
      <c r="F447" s="99" t="s">
        <v>99</v>
      </c>
      <c r="G447" s="78"/>
      <c r="H447" s="96" t="s">
        <v>1336</v>
      </c>
      <c r="I447" s="107" t="s">
        <v>1521</v>
      </c>
      <c r="J447" s="81"/>
      <c r="K447" s="72"/>
      <c r="L447" s="72"/>
      <c r="M447" s="72"/>
      <c r="N447" s="72"/>
      <c r="O447" s="72"/>
      <c r="P447" s="72"/>
      <c r="Q447" s="833"/>
      <c r="R447" s="102"/>
      <c r="S447" s="73"/>
      <c r="T447" s="102"/>
      <c r="U447" s="103"/>
      <c r="V447" s="104"/>
    </row>
    <row r="448" spans="1:256" ht="12.5">
      <c r="A448" s="660"/>
      <c r="B448" s="65">
        <v>1</v>
      </c>
      <c r="C448" s="66">
        <f t="shared" si="19"/>
        <v>0</v>
      </c>
      <c r="D448" s="658" t="s">
        <v>87</v>
      </c>
      <c r="E448" s="656" t="s">
        <v>99</v>
      </c>
      <c r="F448" s="656" t="s">
        <v>99</v>
      </c>
      <c r="G448" s="78"/>
      <c r="H448" s="96" t="s">
        <v>90</v>
      </c>
      <c r="I448" s="107" t="s">
        <v>1522</v>
      </c>
      <c r="J448" s="81"/>
      <c r="K448" s="72"/>
      <c r="L448" s="72"/>
      <c r="M448" s="72"/>
      <c r="N448" s="72"/>
      <c r="O448" s="72"/>
      <c r="P448" s="72"/>
      <c r="Q448" s="833"/>
      <c r="R448" s="102"/>
      <c r="S448" s="73"/>
      <c r="T448" s="102"/>
      <c r="U448" s="103"/>
      <c r="V448" s="104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  <c r="AP448" s="55"/>
      <c r="AQ448" s="55"/>
      <c r="AR448" s="55"/>
      <c r="AS448" s="55"/>
      <c r="AT448" s="55"/>
      <c r="AU448" s="55"/>
      <c r="AV448" s="55"/>
      <c r="AW448" s="55"/>
      <c r="AX448" s="55"/>
      <c r="AY448" s="55"/>
      <c r="AZ448" s="55"/>
      <c r="BA448" s="55"/>
      <c r="BB448" s="55"/>
      <c r="BC448" s="55"/>
      <c r="BD448" s="55"/>
      <c r="BE448" s="55"/>
      <c r="BF448" s="55"/>
      <c r="BG448" s="55"/>
      <c r="BH448" s="55"/>
      <c r="BI448" s="55"/>
      <c r="BJ448" s="55"/>
      <c r="BK448" s="55"/>
      <c r="BL448" s="55"/>
      <c r="BM448" s="55"/>
      <c r="BN448" s="55"/>
      <c r="BO448" s="55"/>
      <c r="BP448" s="55"/>
      <c r="BQ448" s="55"/>
      <c r="BR448" s="55"/>
      <c r="BS448" s="55"/>
      <c r="BT448" s="55"/>
      <c r="BU448" s="55"/>
      <c r="BV448" s="55"/>
      <c r="BW448" s="55"/>
      <c r="BX448" s="55"/>
      <c r="BY448" s="55"/>
      <c r="BZ448" s="55"/>
      <c r="CA448" s="55"/>
      <c r="CB448" s="55"/>
      <c r="CC448" s="55"/>
      <c r="CD448" s="55"/>
      <c r="CE448" s="55"/>
      <c r="CF448" s="55"/>
      <c r="CG448" s="55"/>
      <c r="CH448" s="55"/>
      <c r="CI448" s="55"/>
      <c r="CJ448" s="55"/>
      <c r="CK448" s="55"/>
      <c r="CL448" s="55"/>
      <c r="CM448" s="55"/>
      <c r="CN448" s="55"/>
      <c r="CO448" s="55"/>
      <c r="CP448" s="55"/>
      <c r="CQ448" s="55"/>
      <c r="CR448" s="55"/>
      <c r="CS448" s="55"/>
      <c r="CT448" s="55"/>
      <c r="CU448" s="55"/>
      <c r="CV448" s="55"/>
      <c r="CW448" s="55"/>
      <c r="CX448" s="55"/>
      <c r="CY448" s="55"/>
      <c r="CZ448" s="55"/>
      <c r="DA448" s="55"/>
      <c r="DB448" s="55"/>
      <c r="DC448" s="55"/>
      <c r="DD448" s="55"/>
      <c r="DE448" s="55"/>
      <c r="DF448" s="55"/>
      <c r="DG448" s="55"/>
      <c r="DH448" s="55"/>
      <c r="DI448" s="55"/>
      <c r="DJ448" s="55"/>
      <c r="DK448" s="55"/>
      <c r="DL448" s="55"/>
      <c r="DM448" s="55"/>
      <c r="DN448" s="55"/>
      <c r="DO448" s="55"/>
      <c r="DP448" s="55"/>
      <c r="DQ448" s="55"/>
      <c r="DR448" s="55"/>
      <c r="DS448" s="55"/>
      <c r="DT448" s="55"/>
      <c r="DU448" s="55"/>
      <c r="DV448" s="55"/>
      <c r="DW448" s="55"/>
      <c r="DX448" s="55"/>
      <c r="DY448" s="55"/>
      <c r="DZ448" s="55"/>
      <c r="EA448" s="55"/>
      <c r="EB448" s="55"/>
      <c r="EC448" s="55"/>
      <c r="ED448" s="55"/>
      <c r="EE448" s="55"/>
      <c r="EF448" s="55"/>
      <c r="EG448" s="55"/>
      <c r="EH448" s="55"/>
      <c r="EI448" s="55"/>
      <c r="EJ448" s="55"/>
      <c r="EK448" s="55"/>
      <c r="EL448" s="55"/>
      <c r="EM448" s="55"/>
      <c r="EN448" s="55"/>
      <c r="EO448" s="55"/>
      <c r="EP448" s="55"/>
      <c r="EQ448" s="55"/>
      <c r="ER448" s="55"/>
      <c r="ES448" s="55"/>
      <c r="ET448" s="55"/>
      <c r="EU448" s="55"/>
      <c r="EV448" s="55"/>
      <c r="EW448" s="55"/>
      <c r="EX448" s="55"/>
      <c r="EY448" s="55"/>
      <c r="EZ448" s="55"/>
      <c r="FA448" s="55"/>
      <c r="FB448" s="55"/>
      <c r="FC448" s="55"/>
      <c r="FD448" s="55"/>
      <c r="FE448" s="55"/>
      <c r="FF448" s="55"/>
      <c r="FG448" s="55"/>
      <c r="FH448" s="55"/>
      <c r="FI448" s="55"/>
      <c r="FJ448" s="55"/>
      <c r="FK448" s="55"/>
      <c r="FL448" s="55"/>
      <c r="FM448" s="55"/>
      <c r="FN448" s="55"/>
      <c r="FO448" s="55"/>
      <c r="FP448" s="55"/>
      <c r="FQ448" s="55"/>
      <c r="FR448" s="55"/>
      <c r="FS448" s="55"/>
      <c r="FT448" s="55"/>
      <c r="FU448" s="55"/>
      <c r="FV448" s="55"/>
      <c r="FW448" s="55"/>
      <c r="FX448" s="55"/>
      <c r="FY448" s="55"/>
      <c r="FZ448" s="55"/>
      <c r="GA448" s="55"/>
      <c r="GB448" s="55"/>
      <c r="GC448" s="55"/>
      <c r="GD448" s="55"/>
      <c r="GE448" s="55"/>
      <c r="GF448" s="55"/>
      <c r="GG448" s="55"/>
      <c r="GH448" s="55"/>
      <c r="GI448" s="55"/>
      <c r="GJ448" s="55"/>
      <c r="GK448" s="55"/>
      <c r="GL448" s="55"/>
      <c r="GM448" s="55"/>
      <c r="GN448" s="55"/>
      <c r="GO448" s="55"/>
      <c r="GP448" s="55"/>
      <c r="GQ448" s="55"/>
      <c r="GR448" s="55"/>
      <c r="GS448" s="55"/>
      <c r="GT448" s="55"/>
      <c r="GU448" s="55"/>
      <c r="GV448" s="55"/>
      <c r="GW448" s="55"/>
      <c r="GX448" s="55"/>
      <c r="GY448" s="55"/>
      <c r="GZ448" s="55"/>
      <c r="HA448" s="55"/>
      <c r="HB448" s="55"/>
      <c r="HC448" s="55"/>
      <c r="HD448" s="55"/>
      <c r="HE448" s="55"/>
      <c r="HF448" s="55"/>
      <c r="HG448" s="55"/>
      <c r="HH448" s="55"/>
      <c r="HI448" s="55"/>
      <c r="HJ448" s="55"/>
      <c r="HK448" s="55"/>
      <c r="HL448" s="55"/>
      <c r="HM448" s="55"/>
      <c r="HN448" s="55"/>
      <c r="HO448" s="55"/>
      <c r="HP448" s="55"/>
      <c r="HQ448" s="55"/>
      <c r="HR448" s="55"/>
      <c r="HS448" s="55"/>
      <c r="HT448" s="55"/>
      <c r="HU448" s="55"/>
      <c r="HV448" s="55"/>
      <c r="HW448" s="55"/>
      <c r="HX448" s="55"/>
      <c r="HY448" s="55"/>
      <c r="HZ448" s="55"/>
      <c r="IA448" s="55"/>
      <c r="IB448" s="55"/>
      <c r="IC448" s="55"/>
      <c r="ID448" s="55"/>
      <c r="IE448" s="55"/>
      <c r="IF448" s="55"/>
      <c r="IG448" s="55"/>
      <c r="IH448" s="55"/>
      <c r="II448" s="55"/>
      <c r="IJ448" s="55"/>
      <c r="IK448" s="55"/>
      <c r="IL448" s="55"/>
      <c r="IM448" s="55"/>
      <c r="IN448" s="55"/>
      <c r="IO448" s="55"/>
      <c r="IP448" s="55"/>
      <c r="IQ448" s="55"/>
      <c r="IR448" s="55"/>
      <c r="IS448" s="55"/>
      <c r="IT448" s="55"/>
      <c r="IU448" s="55"/>
      <c r="IV448" s="55"/>
    </row>
    <row r="449" spans="1:256" ht="12.5">
      <c r="A449" s="305"/>
      <c r="B449" s="65">
        <v>1</v>
      </c>
      <c r="C449" s="66">
        <f>IF(E449="A",4,IF(E449="B",3,IF(E449="C",2,IF(E449="D",1,0))))</f>
        <v>3</v>
      </c>
      <c r="D449" s="77" t="s">
        <v>90</v>
      </c>
      <c r="E449" s="76" t="s">
        <v>87</v>
      </c>
      <c r="F449" s="77" t="s">
        <v>90</v>
      </c>
      <c r="G449" s="78"/>
      <c r="H449" s="96" t="s">
        <v>88</v>
      </c>
      <c r="I449" s="107" t="s">
        <v>1523</v>
      </c>
      <c r="J449" s="81" t="s">
        <v>6111</v>
      </c>
      <c r="K449" s="72"/>
      <c r="L449" s="72"/>
      <c r="M449" s="72"/>
      <c r="N449" s="72"/>
      <c r="O449" s="72"/>
      <c r="P449" s="72"/>
      <c r="Q449" s="833"/>
      <c r="R449" s="102"/>
      <c r="S449" s="73"/>
      <c r="T449" s="102"/>
      <c r="U449" s="103"/>
      <c r="V449" s="104"/>
      <c r="W449" s="111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</row>
    <row r="450" spans="1:256" ht="12.5">
      <c r="B450" s="65">
        <v>1</v>
      </c>
      <c r="C450" s="66">
        <f>IF(E450="A",4,IF(E450="B",3,IF(E450="C",2,IF(E450="D",1,0))))</f>
        <v>1</v>
      </c>
      <c r="D450" s="76" t="s">
        <v>87</v>
      </c>
      <c r="E450" s="99" t="s">
        <v>70</v>
      </c>
      <c r="F450" s="77" t="s">
        <v>90</v>
      </c>
      <c r="G450" s="78"/>
      <c r="H450" s="96" t="s">
        <v>88</v>
      </c>
      <c r="I450" s="107" t="s">
        <v>1524</v>
      </c>
      <c r="J450" s="81"/>
      <c r="K450" s="72"/>
      <c r="L450" s="72"/>
      <c r="M450" s="72"/>
      <c r="N450" s="72"/>
      <c r="O450" s="72"/>
      <c r="P450" s="72"/>
      <c r="Q450" s="833"/>
      <c r="R450" s="102"/>
      <c r="S450" s="73"/>
      <c r="T450" s="102"/>
      <c r="U450" s="103"/>
      <c r="V450" s="104"/>
    </row>
    <row r="451" spans="1:256" ht="12.5">
      <c r="B451" s="65">
        <v>1</v>
      </c>
      <c r="C451" s="66">
        <f>IF(E451="A",4,IF(E451="B",3,IF(E451="C",2,IF(E451="D",1,0))))</f>
        <v>1</v>
      </c>
      <c r="D451" s="76" t="s">
        <v>87</v>
      </c>
      <c r="E451" s="99" t="s">
        <v>70</v>
      </c>
      <c r="F451" s="76" t="s">
        <v>87</v>
      </c>
      <c r="G451" s="78"/>
      <c r="H451" s="96" t="s">
        <v>131</v>
      </c>
      <c r="I451" s="107" t="s">
        <v>1046</v>
      </c>
      <c r="J451" s="81" t="s">
        <v>10</v>
      </c>
      <c r="K451" s="72"/>
      <c r="L451" s="72"/>
      <c r="M451" s="72"/>
      <c r="N451" s="72"/>
      <c r="O451" s="72"/>
      <c r="P451" s="72"/>
      <c r="Q451" s="833"/>
      <c r="R451" s="102"/>
      <c r="S451" s="73"/>
      <c r="T451" s="102"/>
      <c r="U451" s="103"/>
      <c r="V451" s="104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</row>
    <row r="452" spans="1:256" s="325" customFormat="1" ht="12.5">
      <c r="A452" s="305"/>
      <c r="B452" s="65">
        <v>1</v>
      </c>
      <c r="C452" s="66">
        <v>2</v>
      </c>
      <c r="D452" s="76" t="s">
        <v>87</v>
      </c>
      <c r="E452" s="77" t="s">
        <v>90</v>
      </c>
      <c r="F452" s="76" t="s">
        <v>87</v>
      </c>
      <c r="G452" s="78"/>
      <c r="H452" s="96" t="s">
        <v>114</v>
      </c>
      <c r="I452" s="107" t="s">
        <v>245</v>
      </c>
      <c r="J452" s="81" t="s">
        <v>17</v>
      </c>
      <c r="K452" s="72"/>
      <c r="L452" s="72"/>
      <c r="M452" s="72"/>
      <c r="N452" s="72"/>
      <c r="O452" s="72"/>
      <c r="P452" s="72"/>
      <c r="Q452" s="833"/>
      <c r="R452" s="102"/>
      <c r="S452" s="73"/>
      <c r="T452" s="102"/>
      <c r="U452" s="103"/>
      <c r="V452" s="104"/>
      <c r="W452" s="109"/>
      <c r="X452" s="109"/>
      <c r="Y452" s="109"/>
      <c r="Z452" s="109"/>
      <c r="AA452" s="109"/>
      <c r="AB452" s="109"/>
      <c r="AC452" s="109"/>
      <c r="AD452" s="109"/>
      <c r="AE452" s="109"/>
      <c r="AF452" s="109"/>
      <c r="AG452" s="109"/>
      <c r="AH452" s="109"/>
      <c r="AI452" s="109"/>
      <c r="AJ452" s="109"/>
      <c r="AK452" s="109"/>
      <c r="AL452" s="109"/>
      <c r="AM452" s="109"/>
      <c r="AN452" s="109"/>
      <c r="AO452" s="109"/>
      <c r="AP452" s="109"/>
      <c r="AQ452" s="109"/>
      <c r="AR452" s="109"/>
      <c r="AS452" s="109"/>
      <c r="AT452" s="109"/>
      <c r="AU452" s="109"/>
      <c r="AV452" s="109"/>
      <c r="AW452" s="109"/>
      <c r="AX452" s="109"/>
      <c r="AY452" s="109"/>
      <c r="AZ452" s="109"/>
      <c r="BA452" s="109"/>
      <c r="BB452" s="109"/>
      <c r="BC452" s="109"/>
      <c r="BD452" s="109"/>
      <c r="BE452" s="109"/>
      <c r="BF452" s="109"/>
      <c r="BG452" s="109"/>
      <c r="BH452" s="109"/>
      <c r="BI452" s="109"/>
      <c r="BJ452" s="109"/>
      <c r="BK452" s="109"/>
      <c r="BL452" s="109"/>
      <c r="BM452" s="109"/>
      <c r="BN452" s="109"/>
      <c r="BO452" s="109"/>
      <c r="BP452" s="109"/>
      <c r="BQ452" s="109"/>
      <c r="BR452" s="109"/>
      <c r="BS452" s="109"/>
      <c r="BT452" s="109"/>
      <c r="BU452" s="109"/>
      <c r="BV452" s="109"/>
      <c r="BW452" s="109"/>
      <c r="BX452" s="109"/>
      <c r="BY452" s="109"/>
      <c r="BZ452" s="109"/>
      <c r="CA452" s="109"/>
      <c r="CB452" s="109"/>
      <c r="CC452" s="109"/>
      <c r="CD452" s="109"/>
      <c r="CE452" s="109"/>
      <c r="CF452" s="109"/>
      <c r="CG452" s="109"/>
      <c r="CH452" s="109"/>
      <c r="CI452" s="109"/>
      <c r="CJ452" s="109"/>
      <c r="CK452" s="109"/>
      <c r="CL452" s="109"/>
      <c r="CM452" s="109"/>
      <c r="CN452" s="109"/>
      <c r="CO452" s="109"/>
      <c r="CP452" s="109"/>
      <c r="CQ452" s="109"/>
      <c r="CR452" s="109"/>
      <c r="CS452" s="109"/>
      <c r="CT452" s="109"/>
      <c r="CU452" s="109"/>
      <c r="CV452" s="109"/>
      <c r="CW452" s="109"/>
      <c r="CX452" s="109"/>
      <c r="CY452" s="109"/>
      <c r="CZ452" s="109"/>
      <c r="DA452" s="109"/>
      <c r="DB452" s="109"/>
      <c r="DC452" s="109"/>
      <c r="DD452" s="109"/>
      <c r="DE452" s="109"/>
      <c r="DF452" s="109"/>
      <c r="DG452" s="109"/>
      <c r="DH452" s="109"/>
      <c r="DI452" s="109"/>
      <c r="DJ452" s="109"/>
      <c r="DK452" s="109"/>
      <c r="DL452" s="109"/>
      <c r="DM452" s="109"/>
      <c r="DN452" s="109"/>
      <c r="DO452" s="109"/>
      <c r="DP452" s="109"/>
      <c r="DQ452" s="109"/>
      <c r="DR452" s="109"/>
      <c r="DS452" s="109"/>
      <c r="DT452" s="109"/>
      <c r="DU452" s="109"/>
      <c r="DV452" s="109"/>
      <c r="DW452" s="109"/>
      <c r="DX452" s="109"/>
      <c r="DY452" s="109"/>
      <c r="DZ452" s="109"/>
      <c r="EA452" s="109"/>
      <c r="EB452" s="109"/>
      <c r="EC452" s="109"/>
      <c r="ED452" s="109"/>
      <c r="EE452" s="109"/>
      <c r="EF452" s="109"/>
      <c r="EG452" s="109"/>
      <c r="EH452" s="109"/>
      <c r="EI452" s="109"/>
      <c r="EJ452" s="109"/>
      <c r="EK452" s="109"/>
      <c r="EL452" s="109"/>
      <c r="EM452" s="109"/>
      <c r="EN452" s="109"/>
      <c r="EO452" s="109"/>
      <c r="EP452" s="109"/>
      <c r="EQ452" s="109"/>
      <c r="ER452" s="109"/>
      <c r="ES452" s="109"/>
      <c r="ET452" s="109"/>
      <c r="EU452" s="109"/>
      <c r="EV452" s="109"/>
      <c r="EW452" s="109"/>
      <c r="EX452" s="109"/>
      <c r="EY452" s="109"/>
      <c r="EZ452" s="109"/>
      <c r="FA452" s="109"/>
      <c r="FB452" s="109"/>
      <c r="FC452" s="109"/>
      <c r="FD452" s="109"/>
      <c r="FE452" s="109"/>
      <c r="FF452" s="109"/>
      <c r="FG452" s="109"/>
      <c r="FH452" s="109"/>
      <c r="FI452" s="109"/>
      <c r="FJ452" s="109"/>
      <c r="FK452" s="109"/>
      <c r="FL452" s="109"/>
      <c r="FM452" s="109"/>
      <c r="FN452" s="109"/>
      <c r="FO452" s="109"/>
      <c r="FP452" s="109"/>
      <c r="FQ452" s="109"/>
      <c r="FR452" s="109"/>
      <c r="FS452" s="109"/>
      <c r="FT452" s="109"/>
      <c r="FU452" s="109"/>
      <c r="FV452" s="109"/>
      <c r="FW452" s="109"/>
      <c r="FX452" s="109"/>
      <c r="FY452" s="109"/>
      <c r="FZ452" s="109"/>
      <c r="GA452" s="109"/>
      <c r="GB452" s="109"/>
      <c r="GC452" s="109"/>
      <c r="GD452" s="109"/>
      <c r="GE452" s="109"/>
      <c r="GF452" s="109"/>
      <c r="GG452" s="109"/>
      <c r="GH452" s="109"/>
      <c r="GI452" s="109"/>
      <c r="GJ452" s="109"/>
      <c r="GK452" s="109"/>
      <c r="GL452" s="109"/>
      <c r="GM452" s="109"/>
      <c r="GN452" s="109"/>
      <c r="GO452" s="109"/>
      <c r="GP452" s="109"/>
      <c r="GQ452" s="109"/>
      <c r="GR452" s="109"/>
      <c r="GS452" s="109"/>
      <c r="GT452" s="109"/>
      <c r="GU452" s="109"/>
      <c r="GV452" s="109"/>
      <c r="GW452" s="109"/>
      <c r="GX452" s="109"/>
      <c r="GY452" s="109"/>
      <c r="GZ452" s="109"/>
      <c r="HA452" s="109"/>
      <c r="HB452" s="109"/>
      <c r="HC452" s="109"/>
      <c r="HD452" s="109"/>
      <c r="HE452" s="109"/>
      <c r="HF452" s="109"/>
      <c r="HG452" s="109"/>
      <c r="HH452" s="109"/>
      <c r="HI452" s="109"/>
      <c r="HJ452" s="109"/>
      <c r="HK452" s="109"/>
      <c r="HL452" s="109"/>
      <c r="HM452" s="109"/>
      <c r="HN452" s="109"/>
      <c r="HO452" s="109"/>
      <c r="HP452" s="109"/>
      <c r="HQ452" s="109"/>
      <c r="HR452" s="109"/>
      <c r="HS452" s="109"/>
      <c r="HT452" s="109"/>
      <c r="HU452" s="109"/>
      <c r="HV452" s="109"/>
      <c r="HW452" s="109"/>
      <c r="HX452" s="109"/>
      <c r="HY452" s="109"/>
      <c r="HZ452" s="109"/>
      <c r="IA452" s="109"/>
      <c r="IB452" s="109"/>
      <c r="IC452" s="109"/>
      <c r="ID452" s="109"/>
      <c r="IE452" s="109"/>
      <c r="IF452" s="109"/>
      <c r="IG452" s="109"/>
      <c r="IH452" s="109"/>
      <c r="II452" s="109"/>
      <c r="IJ452" s="109"/>
      <c r="IK452" s="109"/>
      <c r="IL452" s="109"/>
      <c r="IM452" s="109"/>
      <c r="IN452" s="109"/>
      <c r="IO452" s="109"/>
      <c r="IP452" s="109"/>
      <c r="IQ452" s="109"/>
      <c r="IR452" s="109"/>
      <c r="IS452" s="109"/>
      <c r="IT452" s="109"/>
      <c r="IU452" s="109"/>
      <c r="IV452" s="109"/>
    </row>
    <row r="453" spans="1:256" ht="12.5">
      <c r="A453" s="305"/>
      <c r="B453" s="65">
        <v>1</v>
      </c>
      <c r="C453" s="66">
        <f>IF(E453="A",1,IF(E453="B",1,0))</f>
        <v>0</v>
      </c>
      <c r="D453" s="658" t="s">
        <v>87</v>
      </c>
      <c r="E453" s="659" t="s">
        <v>90</v>
      </c>
      <c r="F453" s="656" t="s">
        <v>99</v>
      </c>
      <c r="G453" s="78"/>
      <c r="H453" s="96" t="s">
        <v>140</v>
      </c>
      <c r="I453" s="107" t="s">
        <v>1525</v>
      </c>
      <c r="J453" s="81"/>
      <c r="K453" s="72"/>
      <c r="L453" s="72"/>
      <c r="M453" s="72"/>
      <c r="N453" s="72"/>
      <c r="O453" s="72"/>
      <c r="P453" s="72"/>
      <c r="Q453" s="833"/>
      <c r="R453" s="102"/>
      <c r="S453" s="73"/>
      <c r="T453" s="102"/>
      <c r="U453" s="103"/>
      <c r="V453" s="104"/>
      <c r="W453" s="365"/>
      <c r="X453" s="365"/>
      <c r="Y453" s="365"/>
      <c r="Z453" s="365"/>
      <c r="AA453" s="365"/>
      <c r="AB453" s="365"/>
      <c r="AC453" s="365"/>
      <c r="AD453" s="365"/>
      <c r="AE453" s="365"/>
      <c r="AF453" s="365"/>
      <c r="AG453" s="365"/>
      <c r="AH453" s="365"/>
      <c r="AI453" s="365"/>
      <c r="AJ453" s="365"/>
      <c r="AK453" s="365"/>
      <c r="AL453" s="365"/>
      <c r="AM453" s="365"/>
      <c r="AN453" s="365"/>
      <c r="AO453" s="365"/>
      <c r="AP453" s="365"/>
      <c r="AQ453" s="365"/>
      <c r="AR453" s="365"/>
      <c r="AS453" s="365"/>
      <c r="AT453" s="365"/>
      <c r="AU453" s="365"/>
      <c r="AV453" s="365"/>
      <c r="AW453" s="365"/>
      <c r="AX453" s="365"/>
      <c r="AY453" s="365"/>
      <c r="AZ453" s="365"/>
      <c r="BA453" s="365"/>
      <c r="BB453" s="365"/>
      <c r="BC453" s="365"/>
      <c r="BD453" s="365"/>
      <c r="BE453" s="365"/>
      <c r="BF453" s="365"/>
      <c r="BG453" s="365"/>
      <c r="BH453" s="365"/>
      <c r="BI453" s="365"/>
      <c r="BJ453" s="365"/>
      <c r="BK453" s="365"/>
      <c r="BL453" s="365"/>
      <c r="BM453" s="365"/>
      <c r="BN453" s="365"/>
      <c r="BO453" s="365"/>
      <c r="BP453" s="365"/>
      <c r="BQ453" s="365"/>
      <c r="BR453" s="365"/>
      <c r="BS453" s="365"/>
      <c r="BT453" s="365"/>
      <c r="BU453" s="365"/>
      <c r="BV453" s="365"/>
      <c r="BW453" s="365"/>
      <c r="BX453" s="365"/>
      <c r="BY453" s="365"/>
      <c r="BZ453" s="365"/>
      <c r="CA453" s="365"/>
      <c r="CB453" s="365"/>
      <c r="CC453" s="365"/>
      <c r="CD453" s="365"/>
      <c r="CE453" s="365"/>
      <c r="CF453" s="365"/>
      <c r="CG453" s="365"/>
      <c r="CH453" s="365"/>
      <c r="CI453" s="365"/>
      <c r="CJ453" s="365"/>
      <c r="CK453" s="365"/>
      <c r="CL453" s="365"/>
      <c r="CM453" s="365"/>
      <c r="CN453" s="365"/>
      <c r="CO453" s="365"/>
      <c r="CP453" s="365"/>
      <c r="CQ453" s="365"/>
      <c r="CR453" s="365"/>
      <c r="CS453" s="365"/>
      <c r="CT453" s="365"/>
      <c r="CU453" s="365"/>
      <c r="CV453" s="365"/>
      <c r="CW453" s="365"/>
      <c r="CX453" s="365"/>
      <c r="CY453" s="365"/>
      <c r="CZ453" s="365"/>
      <c r="DA453" s="365"/>
      <c r="DB453" s="365"/>
      <c r="DC453" s="365"/>
      <c r="DD453" s="365"/>
      <c r="DE453" s="365"/>
      <c r="DF453" s="365"/>
      <c r="DG453" s="365"/>
      <c r="DH453" s="365"/>
      <c r="DI453" s="365"/>
      <c r="DJ453" s="365"/>
      <c r="DK453" s="365"/>
      <c r="DL453" s="365"/>
      <c r="DM453" s="365"/>
      <c r="DN453" s="365"/>
      <c r="DO453" s="365"/>
      <c r="DP453" s="365"/>
      <c r="DQ453" s="365"/>
      <c r="DR453" s="365"/>
      <c r="DS453" s="365"/>
      <c r="DT453" s="365"/>
      <c r="DU453" s="365"/>
      <c r="DV453" s="365"/>
      <c r="DW453" s="365"/>
      <c r="DX453" s="365"/>
      <c r="DY453" s="365"/>
      <c r="DZ453" s="365"/>
      <c r="EA453" s="365"/>
      <c r="EB453" s="365"/>
      <c r="EC453" s="365"/>
      <c r="ED453" s="365"/>
      <c r="EE453" s="365"/>
      <c r="EF453" s="365"/>
      <c r="EG453" s="365"/>
      <c r="EH453" s="365"/>
      <c r="EI453" s="365"/>
      <c r="EJ453" s="365"/>
      <c r="EK453" s="365"/>
      <c r="EL453" s="365"/>
      <c r="EM453" s="365"/>
      <c r="EN453" s="365"/>
      <c r="EO453" s="365"/>
      <c r="EP453" s="365"/>
      <c r="EQ453" s="365"/>
      <c r="ER453" s="365"/>
      <c r="ES453" s="365"/>
      <c r="ET453" s="365"/>
      <c r="EU453" s="365"/>
      <c r="EV453" s="365"/>
      <c r="EW453" s="365"/>
      <c r="EX453" s="365"/>
      <c r="EY453" s="365"/>
      <c r="EZ453" s="365"/>
      <c r="FA453" s="365"/>
      <c r="FB453" s="365"/>
      <c r="FC453" s="365"/>
      <c r="FD453" s="365"/>
      <c r="FE453" s="365"/>
      <c r="FF453" s="365"/>
      <c r="FG453" s="365"/>
      <c r="FH453" s="365"/>
      <c r="FI453" s="365"/>
      <c r="FJ453" s="365"/>
      <c r="FK453" s="365"/>
      <c r="FL453" s="365"/>
      <c r="FM453" s="365"/>
      <c r="FN453" s="365"/>
      <c r="FO453" s="365"/>
      <c r="FP453" s="365"/>
      <c r="FQ453" s="365"/>
      <c r="FR453" s="365"/>
      <c r="FS453" s="365"/>
      <c r="FT453" s="365"/>
      <c r="FU453" s="365"/>
      <c r="FV453" s="365"/>
      <c r="FW453" s="365"/>
      <c r="FX453" s="365"/>
      <c r="FY453" s="365"/>
      <c r="FZ453" s="365"/>
      <c r="GA453" s="365"/>
      <c r="GB453" s="365"/>
      <c r="GC453" s="365"/>
      <c r="GD453" s="365"/>
      <c r="GE453" s="365"/>
      <c r="GF453" s="365"/>
      <c r="GG453" s="365"/>
      <c r="GH453" s="365"/>
      <c r="GI453" s="365"/>
      <c r="GJ453" s="365"/>
      <c r="GK453" s="365"/>
      <c r="GL453" s="365"/>
      <c r="GM453" s="365"/>
      <c r="GN453" s="365"/>
      <c r="GO453" s="365"/>
      <c r="GP453" s="365"/>
      <c r="GQ453" s="365"/>
      <c r="GR453" s="365"/>
      <c r="GS453" s="365"/>
      <c r="GT453" s="365"/>
      <c r="GU453" s="365"/>
      <c r="GV453" s="365"/>
      <c r="GW453" s="365"/>
      <c r="GX453" s="365"/>
      <c r="GY453" s="365"/>
      <c r="GZ453" s="365"/>
      <c r="HA453" s="365"/>
      <c r="HB453" s="365"/>
      <c r="HC453" s="365"/>
      <c r="HD453" s="365"/>
      <c r="HE453" s="365"/>
      <c r="HF453" s="365"/>
      <c r="HG453" s="365"/>
      <c r="HH453" s="365"/>
      <c r="HI453" s="365"/>
      <c r="HJ453" s="365"/>
      <c r="HK453" s="365"/>
      <c r="HL453" s="365"/>
      <c r="HM453" s="365"/>
      <c r="HN453" s="365"/>
      <c r="HO453" s="365"/>
      <c r="HP453" s="365"/>
      <c r="HQ453" s="365"/>
      <c r="HR453" s="365"/>
      <c r="HS453" s="365"/>
      <c r="HT453" s="365"/>
      <c r="HU453" s="365"/>
      <c r="HV453" s="365"/>
      <c r="HW453" s="365"/>
      <c r="HX453" s="365"/>
      <c r="HY453" s="365"/>
      <c r="HZ453" s="365"/>
      <c r="IA453" s="365"/>
      <c r="IB453" s="365"/>
      <c r="IC453" s="365"/>
      <c r="ID453" s="365"/>
      <c r="IE453" s="365"/>
      <c r="IF453" s="365"/>
      <c r="IG453" s="365"/>
      <c r="IH453" s="365"/>
      <c r="II453" s="365"/>
      <c r="IJ453" s="365"/>
      <c r="IK453" s="365"/>
      <c r="IL453" s="365"/>
      <c r="IM453" s="365"/>
      <c r="IN453" s="365"/>
      <c r="IO453" s="365"/>
      <c r="IP453" s="365"/>
      <c r="IQ453" s="365"/>
      <c r="IR453" s="365"/>
      <c r="IS453" s="365"/>
      <c r="IT453" s="365"/>
      <c r="IU453" s="365"/>
      <c r="IV453" s="365"/>
    </row>
    <row r="454" spans="1:256" ht="12.5">
      <c r="A454" s="810"/>
      <c r="B454" s="65">
        <v>1</v>
      </c>
      <c r="C454" s="66">
        <f>IF(E454="A",1,IF(E454="B",1,0))</f>
        <v>1</v>
      </c>
      <c r="D454" s="77" t="s">
        <v>90</v>
      </c>
      <c r="E454" s="76" t="s">
        <v>68</v>
      </c>
      <c r="F454" s="99" t="s">
        <v>99</v>
      </c>
      <c r="G454" s="78"/>
      <c r="H454" s="96" t="s">
        <v>119</v>
      </c>
      <c r="I454" s="107" t="s">
        <v>1526</v>
      </c>
      <c r="J454" s="81"/>
      <c r="K454" s="72"/>
      <c r="L454" s="72"/>
      <c r="M454" s="72"/>
      <c r="N454" s="72"/>
      <c r="O454" s="72"/>
      <c r="P454" s="72"/>
      <c r="Q454" s="833"/>
      <c r="R454" s="102"/>
      <c r="S454" s="73"/>
      <c r="T454" s="102"/>
      <c r="U454" s="103"/>
      <c r="V454" s="10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</row>
    <row r="455" spans="1:256" s="55" customFormat="1" ht="12.5">
      <c r="A455" s="217"/>
      <c r="B455" s="65">
        <v>1</v>
      </c>
      <c r="C455" s="66">
        <f>IF(E455="A",1,IF(E455="B",1,0))</f>
        <v>1</v>
      </c>
      <c r="D455" s="658" t="s">
        <v>68</v>
      </c>
      <c r="E455" s="658" t="s">
        <v>68</v>
      </c>
      <c r="F455" s="658" t="s">
        <v>87</v>
      </c>
      <c r="G455" s="78"/>
      <c r="H455" s="96" t="s">
        <v>119</v>
      </c>
      <c r="I455" s="107" t="s">
        <v>1527</v>
      </c>
      <c r="J455" s="81"/>
      <c r="K455" s="72"/>
      <c r="L455" s="72"/>
      <c r="M455" s="72"/>
      <c r="N455" s="72"/>
      <c r="O455" s="72"/>
      <c r="P455" s="72"/>
      <c r="Q455" s="833"/>
      <c r="R455" s="102"/>
      <c r="S455" s="73"/>
      <c r="T455" s="102"/>
      <c r="U455" s="103"/>
      <c r="V455" s="104"/>
      <c r="W455" s="109"/>
      <c r="X455" s="109"/>
      <c r="Y455" s="109"/>
      <c r="Z455" s="109"/>
      <c r="AA455" s="109"/>
      <c r="AB455" s="109"/>
      <c r="AC455" s="109"/>
      <c r="AD455" s="109"/>
      <c r="AE455" s="109"/>
      <c r="AF455" s="109"/>
      <c r="AG455" s="109"/>
      <c r="AH455" s="109"/>
      <c r="AI455" s="109"/>
      <c r="AJ455" s="109"/>
      <c r="AK455" s="109"/>
      <c r="AL455" s="109"/>
      <c r="AM455" s="109"/>
      <c r="AN455" s="109"/>
      <c r="AO455" s="109"/>
      <c r="AP455" s="109"/>
      <c r="AQ455" s="109"/>
      <c r="AR455" s="109"/>
      <c r="AS455" s="109"/>
      <c r="AT455" s="109"/>
      <c r="AU455" s="109"/>
      <c r="AV455" s="109"/>
      <c r="AW455" s="109"/>
      <c r="AX455" s="109"/>
      <c r="AY455" s="109"/>
      <c r="AZ455" s="109"/>
      <c r="BA455" s="109"/>
      <c r="BB455" s="109"/>
      <c r="BC455" s="109"/>
      <c r="BD455" s="109"/>
      <c r="BE455" s="109"/>
      <c r="BF455" s="109"/>
      <c r="BG455" s="109"/>
      <c r="BH455" s="109"/>
      <c r="BI455" s="109"/>
      <c r="BJ455" s="109"/>
      <c r="BK455" s="109"/>
      <c r="BL455" s="109"/>
      <c r="BM455" s="109"/>
      <c r="BN455" s="109"/>
      <c r="BO455" s="109"/>
      <c r="BP455" s="109"/>
      <c r="BQ455" s="109"/>
      <c r="BR455" s="109"/>
      <c r="BS455" s="109"/>
      <c r="BT455" s="109"/>
      <c r="BU455" s="109"/>
      <c r="BV455" s="109"/>
      <c r="BW455" s="109"/>
      <c r="BX455" s="109"/>
      <c r="BY455" s="109"/>
      <c r="BZ455" s="109"/>
      <c r="CA455" s="109"/>
      <c r="CB455" s="109"/>
      <c r="CC455" s="109"/>
      <c r="CD455" s="109"/>
      <c r="CE455" s="109"/>
      <c r="CF455" s="109"/>
      <c r="CG455" s="109"/>
      <c r="CH455" s="109"/>
      <c r="CI455" s="109"/>
      <c r="CJ455" s="109"/>
      <c r="CK455" s="109"/>
      <c r="CL455" s="109"/>
      <c r="CM455" s="109"/>
      <c r="CN455" s="109"/>
      <c r="CO455" s="109"/>
      <c r="CP455" s="109"/>
      <c r="CQ455" s="109"/>
      <c r="CR455" s="109"/>
      <c r="CS455" s="109"/>
      <c r="CT455" s="109"/>
      <c r="CU455" s="109"/>
      <c r="CV455" s="109"/>
      <c r="CW455" s="109"/>
      <c r="CX455" s="109"/>
      <c r="CY455" s="109"/>
      <c r="CZ455" s="109"/>
      <c r="DA455" s="109"/>
      <c r="DB455" s="109"/>
      <c r="DC455" s="109"/>
      <c r="DD455" s="109"/>
      <c r="DE455" s="109"/>
      <c r="DF455" s="109"/>
      <c r="DG455" s="109"/>
      <c r="DH455" s="109"/>
      <c r="DI455" s="109"/>
      <c r="DJ455" s="109"/>
      <c r="DK455" s="109"/>
      <c r="DL455" s="109"/>
      <c r="DM455" s="109"/>
      <c r="DN455" s="109"/>
      <c r="DO455" s="109"/>
      <c r="DP455" s="109"/>
      <c r="DQ455" s="109"/>
      <c r="DR455" s="109"/>
      <c r="DS455" s="109"/>
      <c r="DT455" s="109"/>
      <c r="DU455" s="109"/>
      <c r="DV455" s="109"/>
      <c r="DW455" s="109"/>
      <c r="DX455" s="109"/>
      <c r="DY455" s="109"/>
      <c r="DZ455" s="109"/>
      <c r="EA455" s="109"/>
      <c r="EB455" s="109"/>
      <c r="EC455" s="109"/>
      <c r="ED455" s="109"/>
      <c r="EE455" s="109"/>
      <c r="EF455" s="109"/>
      <c r="EG455" s="109"/>
      <c r="EH455" s="109"/>
      <c r="EI455" s="109"/>
      <c r="EJ455" s="109"/>
      <c r="EK455" s="109"/>
      <c r="EL455" s="109"/>
      <c r="EM455" s="109"/>
      <c r="EN455" s="109"/>
      <c r="EO455" s="109"/>
      <c r="EP455" s="109"/>
      <c r="EQ455" s="109"/>
      <c r="ER455" s="109"/>
      <c r="ES455" s="109"/>
      <c r="ET455" s="109"/>
      <c r="EU455" s="109"/>
      <c r="EV455" s="109"/>
      <c r="EW455" s="109"/>
      <c r="EX455" s="109"/>
      <c r="EY455" s="109"/>
      <c r="EZ455" s="109"/>
      <c r="FA455" s="109"/>
      <c r="FB455" s="109"/>
      <c r="FC455" s="109"/>
      <c r="FD455" s="109"/>
      <c r="FE455" s="109"/>
      <c r="FF455" s="109"/>
      <c r="FG455" s="109"/>
      <c r="FH455" s="109"/>
      <c r="FI455" s="109"/>
      <c r="FJ455" s="109"/>
      <c r="FK455" s="109"/>
      <c r="FL455" s="109"/>
      <c r="FM455" s="109"/>
      <c r="FN455" s="109"/>
      <c r="FO455" s="109"/>
      <c r="FP455" s="109"/>
      <c r="FQ455" s="109"/>
      <c r="FR455" s="109"/>
      <c r="FS455" s="109"/>
      <c r="FT455" s="109"/>
      <c r="FU455" s="109"/>
      <c r="FV455" s="109"/>
      <c r="FW455" s="109"/>
      <c r="FX455" s="109"/>
      <c r="FY455" s="109"/>
      <c r="FZ455" s="109"/>
      <c r="GA455" s="109"/>
      <c r="GB455" s="109"/>
      <c r="GC455" s="109"/>
      <c r="GD455" s="109"/>
      <c r="GE455" s="109"/>
      <c r="GF455" s="109"/>
      <c r="GG455" s="109"/>
      <c r="GH455" s="109"/>
      <c r="GI455" s="109"/>
      <c r="GJ455" s="109"/>
      <c r="GK455" s="109"/>
      <c r="GL455" s="109"/>
      <c r="GM455" s="109"/>
      <c r="GN455" s="109"/>
      <c r="GO455" s="109"/>
      <c r="GP455" s="109"/>
      <c r="GQ455" s="109"/>
      <c r="GR455" s="109"/>
      <c r="GS455" s="109"/>
      <c r="GT455" s="109"/>
      <c r="GU455" s="109"/>
      <c r="GV455" s="109"/>
      <c r="GW455" s="109"/>
      <c r="GX455" s="109"/>
      <c r="GY455" s="109"/>
      <c r="GZ455" s="109"/>
      <c r="HA455" s="109"/>
      <c r="HB455" s="109"/>
      <c r="HC455" s="109"/>
      <c r="HD455" s="109"/>
      <c r="HE455" s="109"/>
      <c r="HF455" s="109"/>
      <c r="HG455" s="109"/>
      <c r="HH455" s="109"/>
      <c r="HI455" s="109"/>
      <c r="HJ455" s="109"/>
      <c r="HK455" s="109"/>
      <c r="HL455" s="109"/>
      <c r="HM455" s="109"/>
      <c r="HN455" s="109"/>
      <c r="HO455" s="109"/>
      <c r="HP455" s="109"/>
      <c r="HQ455" s="109"/>
      <c r="HR455" s="109"/>
      <c r="HS455" s="109"/>
      <c r="HT455" s="109"/>
      <c r="HU455" s="109"/>
      <c r="HV455" s="109"/>
      <c r="HW455" s="109"/>
      <c r="HX455" s="109"/>
      <c r="HY455" s="109"/>
      <c r="HZ455" s="109"/>
      <c r="IA455" s="109"/>
      <c r="IB455" s="109"/>
      <c r="IC455" s="109"/>
      <c r="ID455" s="109"/>
      <c r="IE455" s="109"/>
      <c r="IF455" s="109"/>
      <c r="IG455" s="109"/>
      <c r="IH455" s="109"/>
      <c r="II455" s="109"/>
      <c r="IJ455" s="109"/>
      <c r="IK455" s="109"/>
      <c r="IL455" s="109"/>
      <c r="IM455" s="109"/>
      <c r="IN455" s="109"/>
      <c r="IO455" s="109"/>
      <c r="IP455" s="109"/>
      <c r="IQ455" s="109"/>
      <c r="IR455" s="109"/>
      <c r="IS455" s="109"/>
      <c r="IT455" s="109"/>
      <c r="IU455" s="109"/>
      <c r="IV455" s="109"/>
    </row>
    <row r="456" spans="1:256" ht="12.5">
      <c r="B456" s="65">
        <v>1</v>
      </c>
      <c r="C456" s="66">
        <f>IF(E456="A",1,IF(E456="B",1,0))</f>
        <v>1</v>
      </c>
      <c r="D456" s="99" t="s">
        <v>70</v>
      </c>
      <c r="E456" s="76" t="s">
        <v>87</v>
      </c>
      <c r="F456" s="77" t="s">
        <v>90</v>
      </c>
      <c r="G456" s="78"/>
      <c r="H456" s="96" t="s">
        <v>1528</v>
      </c>
      <c r="I456" s="107" t="s">
        <v>1529</v>
      </c>
      <c r="J456" s="81"/>
      <c r="K456" s="72"/>
      <c r="L456" s="72"/>
      <c r="M456" s="72"/>
      <c r="N456" s="72"/>
      <c r="O456" s="72"/>
      <c r="P456" s="72"/>
      <c r="Q456" s="833"/>
      <c r="R456" s="102"/>
      <c r="S456" s="73"/>
      <c r="T456" s="102"/>
      <c r="U456" s="103"/>
      <c r="V456" s="104"/>
    </row>
    <row r="457" spans="1:256" ht="12.5">
      <c r="B457" s="65">
        <v>1</v>
      </c>
      <c r="C457" s="66">
        <f>IF(E457="A",4,IF(E457="B",3,IF(E457="C",2,IF(E457="D",1,0))))</f>
        <v>1</v>
      </c>
      <c r="D457" s="76" t="s">
        <v>87</v>
      </c>
      <c r="E457" s="99" t="s">
        <v>70</v>
      </c>
      <c r="F457" s="76" t="s">
        <v>87</v>
      </c>
      <c r="G457" s="78"/>
      <c r="H457" s="96" t="s">
        <v>88</v>
      </c>
      <c r="I457" s="107" t="s">
        <v>1530</v>
      </c>
      <c r="J457" s="81" t="s">
        <v>616</v>
      </c>
      <c r="K457" s="72"/>
      <c r="L457" s="72"/>
      <c r="M457" s="72"/>
      <c r="N457" s="72"/>
      <c r="O457" s="72"/>
      <c r="P457" s="72"/>
      <c r="Q457" s="833"/>
      <c r="R457" s="102"/>
      <c r="S457" s="73"/>
      <c r="T457" s="102"/>
      <c r="U457" s="103"/>
      <c r="V457" s="104"/>
    </row>
    <row r="458" spans="1:256" ht="12.5">
      <c r="A458"/>
      <c r="B458" s="65">
        <v>1</v>
      </c>
      <c r="C458" s="66">
        <v>3</v>
      </c>
      <c r="D458" s="76" t="s">
        <v>68</v>
      </c>
      <c r="E458" s="76" t="s">
        <v>87</v>
      </c>
      <c r="F458" s="76" t="s">
        <v>68</v>
      </c>
      <c r="G458" s="78"/>
      <c r="H458" s="96" t="s">
        <v>101</v>
      </c>
      <c r="I458" s="107" t="s">
        <v>583</v>
      </c>
      <c r="J458" s="81" t="s">
        <v>7</v>
      </c>
      <c r="K458" s="72"/>
      <c r="L458" s="72"/>
      <c r="M458" s="72"/>
      <c r="N458" s="72"/>
      <c r="O458" s="72"/>
      <c r="P458" s="72"/>
      <c r="Q458" s="833"/>
      <c r="R458" s="102"/>
      <c r="S458" s="73"/>
      <c r="T458" s="102"/>
      <c r="U458" s="103"/>
      <c r="V458" s="104"/>
    </row>
    <row r="459" spans="1:256" ht="12.5">
      <c r="A459"/>
      <c r="B459" s="65">
        <v>1</v>
      </c>
      <c r="C459" s="66">
        <f>IF(E459="A",4,IF(E459="B",3,IF(E459="C",2,IF(E459="D",1,0))))</f>
        <v>0</v>
      </c>
      <c r="D459" s="76" t="s">
        <v>87</v>
      </c>
      <c r="E459" s="99" t="s">
        <v>99</v>
      </c>
      <c r="F459" s="99" t="s">
        <v>70</v>
      </c>
      <c r="G459" s="78"/>
      <c r="H459" s="96" t="s">
        <v>135</v>
      </c>
      <c r="I459" s="107" t="s">
        <v>1531</v>
      </c>
      <c r="J459" s="81" t="s">
        <v>10</v>
      </c>
      <c r="K459" s="72"/>
      <c r="L459" s="72"/>
      <c r="M459" s="72"/>
      <c r="N459" s="72"/>
      <c r="O459" s="72"/>
      <c r="P459" s="72"/>
      <c r="Q459" s="833"/>
      <c r="R459" s="102"/>
      <c r="S459" s="73"/>
      <c r="T459" s="102"/>
      <c r="U459" s="103"/>
      <c r="V459" s="104"/>
    </row>
    <row r="460" spans="1:256" ht="12.5">
      <c r="A460" s="308"/>
      <c r="B460" s="65">
        <v>1</v>
      </c>
      <c r="C460" s="66">
        <f t="shared" ref="C460:C465" si="20">IF(E460="A",1,IF(E460="B",1,0))</f>
        <v>0</v>
      </c>
      <c r="D460" s="76" t="s">
        <v>87</v>
      </c>
      <c r="E460" s="77" t="s">
        <v>90</v>
      </c>
      <c r="F460" s="99" t="s">
        <v>70</v>
      </c>
      <c r="G460" s="78"/>
      <c r="H460" s="96" t="s">
        <v>131</v>
      </c>
      <c r="I460" s="107" t="s">
        <v>1532</v>
      </c>
      <c r="J460" s="81"/>
      <c r="K460" s="72"/>
      <c r="L460" s="72"/>
      <c r="M460" s="72"/>
      <c r="N460" s="72"/>
      <c r="O460" s="72"/>
      <c r="P460" s="72"/>
      <c r="Q460" s="833"/>
      <c r="R460" s="102"/>
      <c r="S460" s="73"/>
      <c r="T460" s="102"/>
      <c r="U460" s="103"/>
      <c r="V460" s="104"/>
    </row>
    <row r="461" spans="1:256" ht="12.5">
      <c r="A461"/>
      <c r="B461" s="65">
        <v>1</v>
      </c>
      <c r="C461" s="66">
        <f t="shared" si="20"/>
        <v>0</v>
      </c>
      <c r="D461" s="248" t="s">
        <v>87</v>
      </c>
      <c r="E461" s="663" t="s">
        <v>90</v>
      </c>
      <c r="F461" s="662" t="s">
        <v>70</v>
      </c>
      <c r="G461" s="78"/>
      <c r="H461" s="96" t="s">
        <v>135</v>
      </c>
      <c r="I461" s="107" t="s">
        <v>1533</v>
      </c>
      <c r="J461" s="81"/>
      <c r="K461" s="72"/>
      <c r="L461" s="72"/>
      <c r="M461" s="72"/>
      <c r="N461" s="72"/>
      <c r="O461" s="72"/>
      <c r="P461" s="72"/>
      <c r="Q461" s="833"/>
      <c r="R461" s="102"/>
      <c r="S461" s="73"/>
      <c r="T461" s="102"/>
      <c r="U461" s="103"/>
      <c r="V461" s="104"/>
    </row>
    <row r="462" spans="1:256" ht="12.5">
      <c r="B462" s="65">
        <v>1</v>
      </c>
      <c r="C462" s="66">
        <f t="shared" si="20"/>
        <v>0</v>
      </c>
      <c r="D462" s="76" t="s">
        <v>87</v>
      </c>
      <c r="E462" s="77" t="s">
        <v>90</v>
      </c>
      <c r="F462" s="77" t="s">
        <v>90</v>
      </c>
      <c r="G462" s="78"/>
      <c r="H462" s="96" t="s">
        <v>135</v>
      </c>
      <c r="I462" s="107" t="s">
        <v>838</v>
      </c>
      <c r="J462" s="81"/>
      <c r="K462" s="72"/>
      <c r="L462" s="72"/>
      <c r="M462" s="72"/>
      <c r="N462" s="72"/>
      <c r="O462" s="72"/>
      <c r="P462" s="72"/>
      <c r="Q462" s="833"/>
      <c r="R462" s="102"/>
      <c r="S462" s="73"/>
      <c r="T462" s="102"/>
      <c r="U462" s="103"/>
      <c r="V462" s="104"/>
    </row>
    <row r="463" spans="1:256" ht="12.5">
      <c r="B463" s="65">
        <v>1</v>
      </c>
      <c r="C463" s="66">
        <f t="shared" si="20"/>
        <v>1</v>
      </c>
      <c r="D463" s="99" t="s">
        <v>99</v>
      </c>
      <c r="E463" s="76" t="s">
        <v>87</v>
      </c>
      <c r="F463" s="76" t="s">
        <v>87</v>
      </c>
      <c r="G463" s="78"/>
      <c r="H463" s="96" t="s">
        <v>101</v>
      </c>
      <c r="I463" s="107" t="s">
        <v>1534</v>
      </c>
      <c r="J463" s="81"/>
      <c r="K463" s="72"/>
      <c r="L463" s="72"/>
      <c r="M463" s="72"/>
      <c r="N463" s="72"/>
      <c r="O463" s="72"/>
      <c r="P463" s="72"/>
      <c r="Q463" s="833"/>
      <c r="R463" s="102"/>
      <c r="S463" s="73"/>
      <c r="T463" s="102"/>
      <c r="U463" s="103"/>
      <c r="V463" s="104"/>
    </row>
    <row r="464" spans="1:256" ht="12.5">
      <c r="B464" s="65">
        <v>1</v>
      </c>
      <c r="C464" s="66">
        <f t="shared" si="20"/>
        <v>0</v>
      </c>
      <c r="D464" s="248" t="s">
        <v>87</v>
      </c>
      <c r="E464" s="663" t="s">
        <v>90</v>
      </c>
      <c r="F464" s="248" t="s">
        <v>87</v>
      </c>
      <c r="G464" s="78"/>
      <c r="H464" s="96" t="s">
        <v>104</v>
      </c>
      <c r="I464" s="107" t="s">
        <v>1535</v>
      </c>
      <c r="J464" s="81"/>
      <c r="K464" s="72"/>
      <c r="L464" s="72"/>
      <c r="M464" s="72"/>
      <c r="N464" s="72"/>
      <c r="O464" s="72"/>
      <c r="P464" s="72"/>
      <c r="Q464" s="833"/>
      <c r="R464" s="102"/>
      <c r="S464" s="73"/>
      <c r="T464" s="102"/>
      <c r="U464" s="103"/>
      <c r="V464" s="104"/>
    </row>
    <row r="465" spans="1:256" ht="12.5">
      <c r="A465" s="308"/>
      <c r="B465" s="65">
        <v>1</v>
      </c>
      <c r="C465" s="66">
        <f t="shared" si="20"/>
        <v>1</v>
      </c>
      <c r="D465" s="853" t="s">
        <v>87</v>
      </c>
      <c r="E465" s="853" t="s">
        <v>68</v>
      </c>
      <c r="F465" s="857" t="s">
        <v>90</v>
      </c>
      <c r="G465" s="78"/>
      <c r="H465" s="100" t="s">
        <v>131</v>
      </c>
      <c r="I465" s="101" t="s">
        <v>6316</v>
      </c>
      <c r="J465" s="81"/>
      <c r="K465" s="72"/>
      <c r="L465" s="72"/>
      <c r="M465" s="72"/>
      <c r="N465" s="72"/>
      <c r="O465" s="72"/>
      <c r="P465" s="72"/>
      <c r="Q465" s="833"/>
      <c r="R465" s="102"/>
      <c r="S465" s="73"/>
      <c r="T465" s="116"/>
      <c r="U465" s="73"/>
      <c r="V465" s="110"/>
    </row>
    <row r="466" spans="1:256" s="320" customFormat="1" ht="12.5">
      <c r="A466" s="217"/>
      <c r="B466" s="65">
        <v>1</v>
      </c>
      <c r="C466" s="66">
        <f>IF(E466="A",4,IF(E466="B",3,IF(E466="C",2,IF(E466="D",1,0))))</f>
        <v>2</v>
      </c>
      <c r="D466" s="76" t="s">
        <v>68</v>
      </c>
      <c r="E466" s="77" t="s">
        <v>90</v>
      </c>
      <c r="F466" s="76" t="s">
        <v>68</v>
      </c>
      <c r="G466" s="78"/>
      <c r="H466" s="96" t="s">
        <v>129</v>
      </c>
      <c r="I466" s="107" t="s">
        <v>1536</v>
      </c>
      <c r="J466" s="81"/>
      <c r="K466" s="72"/>
      <c r="L466" s="72"/>
      <c r="M466" s="72"/>
      <c r="N466" s="72"/>
      <c r="O466" s="72"/>
      <c r="P466" s="72"/>
      <c r="Q466" s="833"/>
      <c r="R466" s="102"/>
      <c r="S466" s="73"/>
      <c r="T466" s="102"/>
      <c r="U466" s="103"/>
      <c r="V466" s="104"/>
      <c r="W466" s="109"/>
      <c r="X466" s="109"/>
      <c r="Y466" s="109"/>
      <c r="Z466" s="109"/>
      <c r="AA466" s="109"/>
      <c r="AB466" s="109"/>
      <c r="AC466" s="109"/>
      <c r="AD466" s="109"/>
      <c r="AE466" s="109"/>
      <c r="AF466" s="109"/>
      <c r="AG466" s="109"/>
      <c r="AH466" s="109"/>
      <c r="AI466" s="109"/>
      <c r="AJ466" s="109"/>
      <c r="AK466" s="109"/>
      <c r="AL466" s="109"/>
      <c r="AM466" s="109"/>
      <c r="AN466" s="109"/>
      <c r="AO466" s="109"/>
      <c r="AP466" s="109"/>
      <c r="AQ466" s="109"/>
      <c r="AR466" s="109"/>
      <c r="AS466" s="109"/>
      <c r="AT466" s="109"/>
      <c r="AU466" s="109"/>
      <c r="AV466" s="109"/>
      <c r="AW466" s="109"/>
      <c r="AX466" s="109"/>
      <c r="AY466" s="109"/>
      <c r="AZ466" s="109"/>
      <c r="BA466" s="109"/>
      <c r="BB466" s="109"/>
      <c r="BC466" s="109"/>
      <c r="BD466" s="109"/>
      <c r="BE466" s="109"/>
      <c r="BF466" s="109"/>
      <c r="BG466" s="109"/>
      <c r="BH466" s="109"/>
      <c r="BI466" s="109"/>
      <c r="BJ466" s="109"/>
      <c r="BK466" s="109"/>
      <c r="BL466" s="109"/>
      <c r="BM466" s="109"/>
      <c r="BN466" s="109"/>
      <c r="BO466" s="109"/>
      <c r="BP466" s="109"/>
      <c r="BQ466" s="109"/>
      <c r="BR466" s="109"/>
      <c r="BS466" s="109"/>
      <c r="BT466" s="109"/>
      <c r="BU466" s="109"/>
      <c r="BV466" s="109"/>
      <c r="BW466" s="109"/>
      <c r="BX466" s="109"/>
      <c r="BY466" s="109"/>
      <c r="BZ466" s="109"/>
      <c r="CA466" s="109"/>
      <c r="CB466" s="109"/>
      <c r="CC466" s="109"/>
      <c r="CD466" s="109"/>
      <c r="CE466" s="109"/>
      <c r="CF466" s="109"/>
      <c r="CG466" s="109"/>
      <c r="CH466" s="109"/>
      <c r="CI466" s="109"/>
      <c r="CJ466" s="109"/>
      <c r="CK466" s="109"/>
      <c r="CL466" s="109"/>
      <c r="CM466" s="109"/>
      <c r="CN466" s="109"/>
      <c r="CO466" s="109"/>
      <c r="CP466" s="109"/>
      <c r="CQ466" s="109"/>
      <c r="CR466" s="109"/>
      <c r="CS466" s="109"/>
      <c r="CT466" s="109"/>
      <c r="CU466" s="109"/>
      <c r="CV466" s="109"/>
      <c r="CW466" s="109"/>
      <c r="CX466" s="109"/>
      <c r="CY466" s="109"/>
      <c r="CZ466" s="109"/>
      <c r="DA466" s="109"/>
      <c r="DB466" s="109"/>
      <c r="DC466" s="109"/>
      <c r="DD466" s="109"/>
      <c r="DE466" s="109"/>
      <c r="DF466" s="109"/>
      <c r="DG466" s="109"/>
      <c r="DH466" s="109"/>
      <c r="DI466" s="109"/>
      <c r="DJ466" s="109"/>
      <c r="DK466" s="109"/>
      <c r="DL466" s="109"/>
      <c r="DM466" s="109"/>
      <c r="DN466" s="109"/>
      <c r="DO466" s="109"/>
      <c r="DP466" s="109"/>
      <c r="DQ466" s="109"/>
      <c r="DR466" s="109"/>
      <c r="DS466" s="109"/>
      <c r="DT466" s="109"/>
      <c r="DU466" s="109"/>
      <c r="DV466" s="109"/>
      <c r="DW466" s="109"/>
      <c r="DX466" s="109"/>
      <c r="DY466" s="109"/>
      <c r="DZ466" s="109"/>
      <c r="EA466" s="109"/>
      <c r="EB466" s="109"/>
      <c r="EC466" s="109"/>
      <c r="ED466" s="109"/>
      <c r="EE466" s="109"/>
      <c r="EF466" s="109"/>
      <c r="EG466" s="109"/>
      <c r="EH466" s="109"/>
      <c r="EI466" s="109"/>
      <c r="EJ466" s="109"/>
      <c r="EK466" s="109"/>
      <c r="EL466" s="109"/>
      <c r="EM466" s="109"/>
      <c r="EN466" s="109"/>
      <c r="EO466" s="109"/>
      <c r="EP466" s="109"/>
      <c r="EQ466" s="109"/>
      <c r="ER466" s="109"/>
      <c r="ES466" s="109"/>
      <c r="ET466" s="109"/>
      <c r="EU466" s="109"/>
      <c r="EV466" s="109"/>
      <c r="EW466" s="109"/>
      <c r="EX466" s="109"/>
      <c r="EY466" s="109"/>
      <c r="EZ466" s="109"/>
      <c r="FA466" s="109"/>
      <c r="FB466" s="109"/>
      <c r="FC466" s="109"/>
      <c r="FD466" s="109"/>
      <c r="FE466" s="109"/>
      <c r="FF466" s="109"/>
      <c r="FG466" s="109"/>
      <c r="FH466" s="109"/>
      <c r="FI466" s="109"/>
      <c r="FJ466" s="109"/>
      <c r="FK466" s="109"/>
      <c r="FL466" s="109"/>
      <c r="FM466" s="109"/>
      <c r="FN466" s="109"/>
      <c r="FO466" s="109"/>
      <c r="FP466" s="109"/>
      <c r="FQ466" s="109"/>
      <c r="FR466" s="109"/>
      <c r="FS466" s="109"/>
      <c r="FT466" s="109"/>
      <c r="FU466" s="109"/>
      <c r="FV466" s="109"/>
      <c r="FW466" s="109"/>
      <c r="FX466" s="109"/>
      <c r="FY466" s="109"/>
      <c r="FZ466" s="109"/>
      <c r="GA466" s="109"/>
      <c r="GB466" s="109"/>
      <c r="GC466" s="109"/>
      <c r="GD466" s="109"/>
      <c r="GE466" s="109"/>
      <c r="GF466" s="109"/>
      <c r="GG466" s="109"/>
      <c r="GH466" s="109"/>
      <c r="GI466" s="109"/>
      <c r="GJ466" s="109"/>
      <c r="GK466" s="109"/>
      <c r="GL466" s="109"/>
      <c r="GM466" s="109"/>
      <c r="GN466" s="109"/>
      <c r="GO466" s="109"/>
      <c r="GP466" s="109"/>
      <c r="GQ466" s="109"/>
      <c r="GR466" s="109"/>
      <c r="GS466" s="109"/>
      <c r="GT466" s="109"/>
      <c r="GU466" s="109"/>
      <c r="GV466" s="109"/>
      <c r="GW466" s="109"/>
      <c r="GX466" s="109"/>
      <c r="GY466" s="109"/>
      <c r="GZ466" s="109"/>
      <c r="HA466" s="109"/>
      <c r="HB466" s="109"/>
      <c r="HC466" s="109"/>
      <c r="HD466" s="109"/>
      <c r="HE466" s="109"/>
      <c r="HF466" s="109"/>
      <c r="HG466" s="109"/>
      <c r="HH466" s="109"/>
      <c r="HI466" s="109"/>
      <c r="HJ466" s="109"/>
      <c r="HK466" s="109"/>
      <c r="HL466" s="109"/>
      <c r="HM466" s="109"/>
      <c r="HN466" s="109"/>
      <c r="HO466" s="109"/>
      <c r="HP466" s="109"/>
      <c r="HQ466" s="109"/>
      <c r="HR466" s="109"/>
      <c r="HS466" s="109"/>
      <c r="HT466" s="109"/>
      <c r="HU466" s="109"/>
      <c r="HV466" s="109"/>
      <c r="HW466" s="109"/>
      <c r="HX466" s="109"/>
      <c r="HY466" s="109"/>
      <c r="HZ466" s="109"/>
      <c r="IA466" s="109"/>
      <c r="IB466" s="109"/>
      <c r="IC466" s="109"/>
      <c r="ID466" s="109"/>
      <c r="IE466" s="109"/>
      <c r="IF466" s="109"/>
      <c r="IG466" s="109"/>
      <c r="IH466" s="109"/>
      <c r="II466" s="109"/>
      <c r="IJ466" s="109"/>
      <c r="IK466" s="109"/>
      <c r="IL466" s="109"/>
      <c r="IM466" s="109"/>
      <c r="IN466" s="109"/>
      <c r="IO466" s="109"/>
      <c r="IP466" s="109"/>
      <c r="IQ466" s="109"/>
      <c r="IR466" s="109"/>
      <c r="IS466" s="109"/>
      <c r="IT466" s="109"/>
      <c r="IU466" s="109"/>
      <c r="IV466" s="109"/>
    </row>
    <row r="467" spans="1:256" ht="12.5">
      <c r="A467" s="308"/>
      <c r="B467" s="65">
        <v>1</v>
      </c>
      <c r="C467" s="66">
        <f>IF(E467="A",1,IF(E467="B",1,0))</f>
        <v>0</v>
      </c>
      <c r="D467" s="99" t="s">
        <v>70</v>
      </c>
      <c r="E467" s="77" t="s">
        <v>90</v>
      </c>
      <c r="F467" s="76" t="s">
        <v>87</v>
      </c>
      <c r="G467" s="78"/>
      <c r="H467" s="96" t="s">
        <v>104</v>
      </c>
      <c r="I467" s="107" t="s">
        <v>1537</v>
      </c>
      <c r="J467" s="81"/>
      <c r="K467" s="72"/>
      <c r="L467" s="72"/>
      <c r="M467" s="72"/>
      <c r="N467" s="72"/>
      <c r="O467" s="72"/>
      <c r="P467" s="72"/>
      <c r="Q467" s="833"/>
      <c r="R467" s="102"/>
      <c r="S467" s="73"/>
      <c r="T467" s="102"/>
      <c r="U467" s="103"/>
      <c r="V467" s="104"/>
    </row>
    <row r="468" spans="1:256" ht="12.5">
      <c r="B468" s="65">
        <v>1</v>
      </c>
      <c r="C468" s="66">
        <v>4</v>
      </c>
      <c r="D468" s="76" t="s">
        <v>87</v>
      </c>
      <c r="E468" s="76" t="s">
        <v>68</v>
      </c>
      <c r="F468" s="76" t="s">
        <v>87</v>
      </c>
      <c r="G468" s="78"/>
      <c r="H468" s="96" t="s">
        <v>126</v>
      </c>
      <c r="I468" s="107" t="s">
        <v>481</v>
      </c>
      <c r="J468" s="81" t="s">
        <v>92</v>
      </c>
      <c r="K468" s="72"/>
      <c r="L468" s="72"/>
      <c r="M468" s="72"/>
      <c r="N468" s="72"/>
      <c r="O468" s="72"/>
      <c r="P468" s="72"/>
      <c r="Q468" s="833"/>
      <c r="R468" s="102"/>
      <c r="S468" s="73"/>
      <c r="T468" s="102"/>
      <c r="U468" s="103"/>
      <c r="V468" s="104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</row>
    <row r="469" spans="1:256" s="55" customFormat="1" ht="12.5">
      <c r="A469" s="217"/>
      <c r="B469" s="65">
        <v>1</v>
      </c>
      <c r="C469" s="66">
        <f>IF(E469="A",1,IF(E469="B",1,0))</f>
        <v>0</v>
      </c>
      <c r="D469" s="658" t="s">
        <v>87</v>
      </c>
      <c r="E469" s="656" t="s">
        <v>99</v>
      </c>
      <c r="F469" s="659" t="s">
        <v>90</v>
      </c>
      <c r="G469" s="78"/>
      <c r="H469" s="96" t="s">
        <v>135</v>
      </c>
      <c r="I469" s="107" t="s">
        <v>1538</v>
      </c>
      <c r="J469" s="81"/>
      <c r="K469" s="72"/>
      <c r="L469" s="72"/>
      <c r="M469" s="72"/>
      <c r="N469" s="72"/>
      <c r="O469" s="72"/>
      <c r="P469" s="72"/>
      <c r="Q469" s="833"/>
      <c r="R469" s="102"/>
      <c r="S469" s="73"/>
      <c r="T469" s="102"/>
      <c r="U469" s="103"/>
      <c r="V469" s="104"/>
      <c r="W469" s="109"/>
      <c r="X469" s="109"/>
      <c r="Y469" s="109"/>
      <c r="Z469" s="109"/>
      <c r="AA469" s="109"/>
      <c r="AB469" s="109"/>
      <c r="AC469" s="109"/>
      <c r="AD469" s="109"/>
      <c r="AE469" s="109"/>
      <c r="AF469" s="109"/>
      <c r="AG469" s="109"/>
      <c r="AH469" s="109"/>
      <c r="AI469" s="109"/>
      <c r="AJ469" s="109"/>
      <c r="AK469" s="109"/>
      <c r="AL469" s="109"/>
      <c r="AM469" s="109"/>
      <c r="AN469" s="109"/>
      <c r="AO469" s="109"/>
      <c r="AP469" s="109"/>
      <c r="AQ469" s="109"/>
      <c r="AR469" s="109"/>
      <c r="AS469" s="109"/>
      <c r="AT469" s="109"/>
      <c r="AU469" s="109"/>
      <c r="AV469" s="109"/>
      <c r="AW469" s="109"/>
      <c r="AX469" s="109"/>
      <c r="AY469" s="109"/>
      <c r="AZ469" s="109"/>
      <c r="BA469" s="109"/>
      <c r="BB469" s="109"/>
      <c r="BC469" s="109"/>
      <c r="BD469" s="109"/>
      <c r="BE469" s="109"/>
      <c r="BF469" s="109"/>
      <c r="BG469" s="109"/>
      <c r="BH469" s="109"/>
      <c r="BI469" s="109"/>
      <c r="BJ469" s="109"/>
      <c r="BK469" s="109"/>
      <c r="BL469" s="109"/>
      <c r="BM469" s="109"/>
      <c r="BN469" s="109"/>
      <c r="BO469" s="109"/>
      <c r="BP469" s="109"/>
      <c r="BQ469" s="109"/>
      <c r="BR469" s="109"/>
      <c r="BS469" s="109"/>
      <c r="BT469" s="109"/>
      <c r="BU469" s="109"/>
      <c r="BV469" s="109"/>
      <c r="BW469" s="109"/>
      <c r="BX469" s="109"/>
      <c r="BY469" s="109"/>
      <c r="BZ469" s="109"/>
      <c r="CA469" s="109"/>
      <c r="CB469" s="109"/>
      <c r="CC469" s="109"/>
      <c r="CD469" s="109"/>
      <c r="CE469" s="109"/>
      <c r="CF469" s="109"/>
      <c r="CG469" s="109"/>
      <c r="CH469" s="109"/>
      <c r="CI469" s="109"/>
      <c r="CJ469" s="109"/>
      <c r="CK469" s="109"/>
      <c r="CL469" s="109"/>
      <c r="CM469" s="109"/>
      <c r="CN469" s="109"/>
      <c r="CO469" s="109"/>
      <c r="CP469" s="109"/>
      <c r="CQ469" s="109"/>
      <c r="CR469" s="109"/>
      <c r="CS469" s="109"/>
      <c r="CT469" s="109"/>
      <c r="CU469" s="109"/>
      <c r="CV469" s="109"/>
      <c r="CW469" s="109"/>
      <c r="CX469" s="109"/>
      <c r="CY469" s="109"/>
      <c r="CZ469" s="109"/>
      <c r="DA469" s="109"/>
      <c r="DB469" s="109"/>
      <c r="DC469" s="109"/>
      <c r="DD469" s="109"/>
      <c r="DE469" s="109"/>
      <c r="DF469" s="109"/>
      <c r="DG469" s="109"/>
      <c r="DH469" s="109"/>
      <c r="DI469" s="109"/>
      <c r="DJ469" s="109"/>
      <c r="DK469" s="109"/>
      <c r="DL469" s="109"/>
      <c r="DM469" s="109"/>
      <c r="DN469" s="109"/>
      <c r="DO469" s="109"/>
      <c r="DP469" s="109"/>
      <c r="DQ469" s="109"/>
      <c r="DR469" s="109"/>
      <c r="DS469" s="109"/>
      <c r="DT469" s="109"/>
      <c r="DU469" s="109"/>
      <c r="DV469" s="109"/>
      <c r="DW469" s="109"/>
      <c r="DX469" s="109"/>
      <c r="DY469" s="109"/>
      <c r="DZ469" s="109"/>
      <c r="EA469" s="109"/>
      <c r="EB469" s="109"/>
      <c r="EC469" s="109"/>
      <c r="ED469" s="109"/>
      <c r="EE469" s="109"/>
      <c r="EF469" s="109"/>
      <c r="EG469" s="109"/>
      <c r="EH469" s="109"/>
      <c r="EI469" s="109"/>
      <c r="EJ469" s="109"/>
      <c r="EK469" s="109"/>
      <c r="EL469" s="109"/>
      <c r="EM469" s="109"/>
      <c r="EN469" s="109"/>
      <c r="EO469" s="109"/>
      <c r="EP469" s="109"/>
      <c r="EQ469" s="109"/>
      <c r="ER469" s="109"/>
      <c r="ES469" s="109"/>
      <c r="ET469" s="109"/>
      <c r="EU469" s="109"/>
      <c r="EV469" s="109"/>
      <c r="EW469" s="109"/>
      <c r="EX469" s="109"/>
      <c r="EY469" s="109"/>
      <c r="EZ469" s="109"/>
      <c r="FA469" s="109"/>
      <c r="FB469" s="109"/>
      <c r="FC469" s="109"/>
      <c r="FD469" s="109"/>
      <c r="FE469" s="109"/>
      <c r="FF469" s="109"/>
      <c r="FG469" s="109"/>
      <c r="FH469" s="109"/>
      <c r="FI469" s="109"/>
      <c r="FJ469" s="109"/>
      <c r="FK469" s="109"/>
      <c r="FL469" s="109"/>
      <c r="FM469" s="109"/>
      <c r="FN469" s="109"/>
      <c r="FO469" s="109"/>
      <c r="FP469" s="109"/>
      <c r="FQ469" s="109"/>
      <c r="FR469" s="109"/>
      <c r="FS469" s="109"/>
      <c r="FT469" s="109"/>
      <c r="FU469" s="109"/>
      <c r="FV469" s="109"/>
      <c r="FW469" s="109"/>
      <c r="FX469" s="109"/>
      <c r="FY469" s="109"/>
      <c r="FZ469" s="109"/>
      <c r="GA469" s="109"/>
      <c r="GB469" s="109"/>
      <c r="GC469" s="109"/>
      <c r="GD469" s="109"/>
      <c r="GE469" s="109"/>
      <c r="GF469" s="109"/>
      <c r="GG469" s="109"/>
      <c r="GH469" s="109"/>
      <c r="GI469" s="109"/>
      <c r="GJ469" s="109"/>
      <c r="GK469" s="109"/>
      <c r="GL469" s="109"/>
      <c r="GM469" s="109"/>
      <c r="GN469" s="109"/>
      <c r="GO469" s="109"/>
      <c r="GP469" s="109"/>
      <c r="GQ469" s="109"/>
      <c r="GR469" s="109"/>
      <c r="GS469" s="109"/>
      <c r="GT469" s="109"/>
      <c r="GU469" s="109"/>
      <c r="GV469" s="109"/>
      <c r="GW469" s="109"/>
      <c r="GX469" s="109"/>
      <c r="GY469" s="109"/>
      <c r="GZ469" s="109"/>
      <c r="HA469" s="109"/>
      <c r="HB469" s="109"/>
      <c r="HC469" s="109"/>
      <c r="HD469" s="109"/>
      <c r="HE469" s="109"/>
      <c r="HF469" s="109"/>
      <c r="HG469" s="109"/>
      <c r="HH469" s="109"/>
      <c r="HI469" s="109"/>
      <c r="HJ469" s="109"/>
      <c r="HK469" s="109"/>
      <c r="HL469" s="109"/>
      <c r="HM469" s="109"/>
      <c r="HN469" s="109"/>
      <c r="HO469" s="109"/>
      <c r="HP469" s="109"/>
      <c r="HQ469" s="109"/>
      <c r="HR469" s="109"/>
      <c r="HS469" s="109"/>
      <c r="HT469" s="109"/>
      <c r="HU469" s="109"/>
      <c r="HV469" s="109"/>
      <c r="HW469" s="109"/>
      <c r="HX469" s="109"/>
      <c r="HY469" s="109"/>
      <c r="HZ469" s="109"/>
      <c r="IA469" s="109"/>
      <c r="IB469" s="109"/>
      <c r="IC469" s="109"/>
      <c r="ID469" s="109"/>
      <c r="IE469" s="109"/>
      <c r="IF469" s="109"/>
      <c r="IG469" s="109"/>
      <c r="IH469" s="109"/>
      <c r="II469" s="109"/>
      <c r="IJ469" s="109"/>
      <c r="IK469" s="109"/>
      <c r="IL469" s="109"/>
      <c r="IM469" s="109"/>
      <c r="IN469" s="109"/>
      <c r="IO469" s="109"/>
      <c r="IP469" s="109"/>
      <c r="IQ469" s="109"/>
      <c r="IR469" s="109"/>
      <c r="IS469" s="109"/>
      <c r="IT469" s="109"/>
      <c r="IU469" s="109"/>
      <c r="IV469" s="109"/>
    </row>
    <row r="470" spans="1:256" ht="12.5">
      <c r="B470" s="65">
        <v>1</v>
      </c>
      <c r="C470" s="66">
        <f>IF(E470="A",1,IF(E470="B",1,0))</f>
        <v>0</v>
      </c>
      <c r="D470" s="665" t="s">
        <v>68</v>
      </c>
      <c r="E470" s="664" t="s">
        <v>90</v>
      </c>
      <c r="F470" s="665" t="s">
        <v>87</v>
      </c>
      <c r="G470" s="78"/>
      <c r="H470" s="96" t="s">
        <v>131</v>
      </c>
      <c r="I470" s="107" t="s">
        <v>1539</v>
      </c>
      <c r="J470" s="81"/>
      <c r="K470" s="72"/>
      <c r="L470" s="72"/>
      <c r="M470" s="72"/>
      <c r="N470" s="72"/>
      <c r="O470" s="72"/>
      <c r="P470" s="72"/>
      <c r="Q470" s="833"/>
      <c r="R470" s="102"/>
      <c r="S470" s="73"/>
      <c r="T470" s="102"/>
      <c r="U470" s="103"/>
      <c r="V470" s="104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</row>
    <row r="471" spans="1:256" ht="12.5">
      <c r="B471" s="65">
        <v>1</v>
      </c>
      <c r="C471" s="66">
        <f>IF(E471="A",1,IF(E471="B",1,0))</f>
        <v>1</v>
      </c>
      <c r="D471" s="77" t="s">
        <v>90</v>
      </c>
      <c r="E471" s="76" t="s">
        <v>87</v>
      </c>
      <c r="F471" s="99" t="s">
        <v>99</v>
      </c>
      <c r="G471" s="78"/>
      <c r="H471" s="96" t="s">
        <v>148</v>
      </c>
      <c r="I471" s="107" t="s">
        <v>1540</v>
      </c>
      <c r="J471" s="81" t="s">
        <v>6111</v>
      </c>
      <c r="K471" s="72"/>
      <c r="L471" s="72"/>
      <c r="M471" s="72"/>
      <c r="N471" s="72"/>
      <c r="O471" s="72"/>
      <c r="P471" s="72"/>
      <c r="Q471" s="833"/>
      <c r="R471" s="102"/>
      <c r="S471" s="73"/>
      <c r="T471" s="102"/>
      <c r="U471" s="103"/>
      <c r="V471" s="104"/>
    </row>
    <row r="472" spans="1:256" ht="12.5">
      <c r="B472" s="65">
        <v>1</v>
      </c>
      <c r="C472" s="66">
        <f>IF(E472="A",1,IF(E472="B",1,0))</f>
        <v>0</v>
      </c>
      <c r="D472" s="658" t="s">
        <v>87</v>
      </c>
      <c r="E472" s="659" t="s">
        <v>90</v>
      </c>
      <c r="F472" s="658" t="s">
        <v>68</v>
      </c>
      <c r="G472" s="78"/>
      <c r="H472" s="96" t="s">
        <v>101</v>
      </c>
      <c r="I472" s="107" t="s">
        <v>1541</v>
      </c>
      <c r="J472" s="81"/>
      <c r="K472" s="72"/>
      <c r="L472" s="72"/>
      <c r="M472" s="72"/>
      <c r="N472" s="72"/>
      <c r="O472" s="72"/>
      <c r="P472" s="72"/>
      <c r="Q472" s="833"/>
      <c r="R472" s="102"/>
      <c r="S472" s="73"/>
      <c r="T472" s="102"/>
      <c r="U472" s="103"/>
      <c r="V472" s="104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</row>
    <row r="473" spans="1:256" ht="12.5">
      <c r="B473" s="65">
        <v>1</v>
      </c>
      <c r="C473" s="66">
        <f>IF(E473="A",4,IF(E473="B",3,IF(E473="C",2,IF(E473="D",1,0))))</f>
        <v>3</v>
      </c>
      <c r="D473" s="99" t="s">
        <v>70</v>
      </c>
      <c r="E473" s="76" t="s">
        <v>87</v>
      </c>
      <c r="F473" s="76" t="s">
        <v>87</v>
      </c>
      <c r="G473" s="78"/>
      <c r="H473" s="96" t="s">
        <v>104</v>
      </c>
      <c r="I473" s="107" t="s">
        <v>1542</v>
      </c>
      <c r="J473" s="81" t="s">
        <v>616</v>
      </c>
      <c r="K473" s="72"/>
      <c r="L473" s="72"/>
      <c r="M473" s="72"/>
      <c r="N473" s="72"/>
      <c r="O473" s="72"/>
      <c r="P473" s="72"/>
      <c r="Q473" s="833"/>
      <c r="R473" s="102"/>
      <c r="S473" s="73"/>
      <c r="T473" s="102"/>
      <c r="U473" s="103"/>
      <c r="V473" s="104"/>
    </row>
    <row r="474" spans="1:256" ht="12.5">
      <c r="B474" s="65">
        <v>1</v>
      </c>
      <c r="C474" s="66">
        <v>1</v>
      </c>
      <c r="D474" s="76" t="s">
        <v>68</v>
      </c>
      <c r="E474" s="99" t="s">
        <v>70</v>
      </c>
      <c r="F474" s="99" t="s">
        <v>70</v>
      </c>
      <c r="G474" s="78"/>
      <c r="H474" s="96" t="s">
        <v>101</v>
      </c>
      <c r="I474" s="107" t="s">
        <v>983</v>
      </c>
      <c r="J474" s="81" t="s">
        <v>1056</v>
      </c>
      <c r="K474" s="72"/>
      <c r="L474" s="72"/>
      <c r="M474" s="72"/>
      <c r="N474" s="72"/>
      <c r="O474" s="72"/>
      <c r="P474" s="72"/>
      <c r="Q474" s="833"/>
      <c r="R474" s="102"/>
      <c r="S474" s="73"/>
      <c r="T474" s="102"/>
      <c r="U474" s="103"/>
      <c r="V474" s="104"/>
    </row>
    <row r="475" spans="1:256" ht="12.5">
      <c r="B475" s="65">
        <v>1</v>
      </c>
      <c r="C475" s="739">
        <v>2</v>
      </c>
      <c r="D475" s="76" t="s">
        <v>87</v>
      </c>
      <c r="E475" s="77" t="s">
        <v>90</v>
      </c>
      <c r="F475" s="99" t="s">
        <v>99</v>
      </c>
      <c r="G475" s="78"/>
      <c r="H475" s="100" t="s">
        <v>129</v>
      </c>
      <c r="I475" s="101" t="s">
        <v>5706</v>
      </c>
      <c r="J475" s="81" t="s">
        <v>1056</v>
      </c>
      <c r="K475" s="72"/>
      <c r="L475" s="72"/>
      <c r="M475" s="72"/>
      <c r="N475" s="72"/>
      <c r="O475" s="72"/>
      <c r="P475" s="72"/>
      <c r="Q475" s="833"/>
      <c r="R475" s="102"/>
      <c r="S475" s="73"/>
      <c r="T475" s="102"/>
      <c r="U475" s="103"/>
      <c r="V475" s="104"/>
      <c r="W475" s="365"/>
      <c r="X475" s="365"/>
      <c r="Y475" s="365"/>
      <c r="Z475" s="365"/>
      <c r="AA475" s="365"/>
      <c r="AB475" s="365"/>
      <c r="AC475" s="365"/>
      <c r="AD475" s="365"/>
      <c r="AE475" s="365"/>
      <c r="AF475" s="365"/>
      <c r="AG475" s="365"/>
      <c r="AH475" s="365"/>
      <c r="AI475" s="365"/>
      <c r="AJ475" s="365"/>
      <c r="AK475" s="365"/>
      <c r="AL475" s="365"/>
      <c r="AM475" s="365"/>
      <c r="AN475" s="365"/>
      <c r="AO475" s="365"/>
      <c r="AP475" s="365"/>
      <c r="AQ475" s="365"/>
      <c r="AR475" s="365"/>
      <c r="AS475" s="365"/>
      <c r="AT475" s="365"/>
      <c r="AU475" s="365"/>
      <c r="AV475" s="365"/>
      <c r="AW475" s="365"/>
      <c r="AX475" s="365"/>
      <c r="AY475" s="365"/>
      <c r="AZ475" s="365"/>
      <c r="BA475" s="365"/>
      <c r="BB475" s="365"/>
      <c r="BC475" s="365"/>
      <c r="BD475" s="365"/>
      <c r="BE475" s="365"/>
      <c r="BF475" s="365"/>
      <c r="BG475" s="365"/>
      <c r="BH475" s="365"/>
      <c r="BI475" s="365"/>
      <c r="BJ475" s="365"/>
      <c r="BK475" s="365"/>
      <c r="BL475" s="365"/>
      <c r="BM475" s="365"/>
      <c r="BN475" s="365"/>
      <c r="BO475" s="365"/>
      <c r="BP475" s="365"/>
      <c r="BQ475" s="365"/>
      <c r="BR475" s="365"/>
      <c r="BS475" s="365"/>
      <c r="BT475" s="365"/>
      <c r="BU475" s="365"/>
      <c r="BV475" s="365"/>
      <c r="BW475" s="365"/>
      <c r="BX475" s="365"/>
      <c r="BY475" s="365"/>
      <c r="BZ475" s="365"/>
      <c r="CA475" s="365"/>
      <c r="CB475" s="365"/>
      <c r="CC475" s="365"/>
      <c r="CD475" s="365"/>
      <c r="CE475" s="365"/>
      <c r="CF475" s="365"/>
      <c r="CG475" s="365"/>
      <c r="CH475" s="365"/>
      <c r="CI475" s="365"/>
      <c r="CJ475" s="365"/>
      <c r="CK475" s="365"/>
      <c r="CL475" s="365"/>
      <c r="CM475" s="365"/>
      <c r="CN475" s="365"/>
      <c r="CO475" s="365"/>
      <c r="CP475" s="365"/>
      <c r="CQ475" s="365"/>
      <c r="CR475" s="365"/>
      <c r="CS475" s="365"/>
      <c r="CT475" s="365"/>
      <c r="CU475" s="365"/>
      <c r="CV475" s="365"/>
      <c r="CW475" s="365"/>
      <c r="CX475" s="365"/>
      <c r="CY475" s="365"/>
      <c r="CZ475" s="365"/>
      <c r="DA475" s="365"/>
      <c r="DB475" s="365"/>
      <c r="DC475" s="365"/>
      <c r="DD475" s="365"/>
      <c r="DE475" s="365"/>
      <c r="DF475" s="365"/>
      <c r="DG475" s="365"/>
      <c r="DH475" s="365"/>
      <c r="DI475" s="365"/>
      <c r="DJ475" s="365"/>
      <c r="DK475" s="365"/>
      <c r="DL475" s="365"/>
      <c r="DM475" s="365"/>
      <c r="DN475" s="365"/>
      <c r="DO475" s="365"/>
      <c r="DP475" s="365"/>
      <c r="DQ475" s="365"/>
      <c r="DR475" s="365"/>
      <c r="DS475" s="365"/>
      <c r="DT475" s="365"/>
      <c r="DU475" s="365"/>
      <c r="DV475" s="365"/>
      <c r="DW475" s="365"/>
      <c r="DX475" s="365"/>
      <c r="DY475" s="365"/>
      <c r="DZ475" s="365"/>
      <c r="EA475" s="365"/>
      <c r="EB475" s="365"/>
      <c r="EC475" s="365"/>
      <c r="ED475" s="365"/>
      <c r="EE475" s="365"/>
      <c r="EF475" s="365"/>
      <c r="EG475" s="365"/>
      <c r="EH475" s="365"/>
      <c r="EI475" s="365"/>
      <c r="EJ475" s="365"/>
      <c r="EK475" s="365"/>
      <c r="EL475" s="365"/>
      <c r="EM475" s="365"/>
      <c r="EN475" s="365"/>
      <c r="EO475" s="365"/>
      <c r="EP475" s="365"/>
      <c r="EQ475" s="365"/>
      <c r="ER475" s="365"/>
      <c r="ES475" s="365"/>
      <c r="ET475" s="365"/>
      <c r="EU475" s="365"/>
      <c r="EV475" s="365"/>
      <c r="EW475" s="365"/>
      <c r="EX475" s="365"/>
      <c r="EY475" s="365"/>
      <c r="EZ475" s="365"/>
      <c r="FA475" s="365"/>
      <c r="FB475" s="365"/>
      <c r="FC475" s="365"/>
      <c r="FD475" s="365"/>
      <c r="FE475" s="365"/>
      <c r="FF475" s="365"/>
      <c r="FG475" s="365"/>
      <c r="FH475" s="365"/>
      <c r="FI475" s="365"/>
      <c r="FJ475" s="365"/>
      <c r="FK475" s="365"/>
      <c r="FL475" s="365"/>
      <c r="FM475" s="365"/>
      <c r="FN475" s="365"/>
      <c r="FO475" s="365"/>
      <c r="FP475" s="365"/>
      <c r="FQ475" s="365"/>
      <c r="FR475" s="365"/>
      <c r="FS475" s="365"/>
      <c r="FT475" s="365"/>
      <c r="FU475" s="365"/>
      <c r="FV475" s="365"/>
      <c r="FW475" s="365"/>
      <c r="FX475" s="365"/>
      <c r="FY475" s="365"/>
      <c r="FZ475" s="365"/>
      <c r="GA475" s="365"/>
      <c r="GB475" s="365"/>
      <c r="GC475" s="365"/>
      <c r="GD475" s="365"/>
      <c r="GE475" s="365"/>
      <c r="GF475" s="365"/>
      <c r="GG475" s="365"/>
      <c r="GH475" s="365"/>
      <c r="GI475" s="365"/>
      <c r="GJ475" s="365"/>
      <c r="GK475" s="365"/>
      <c r="GL475" s="365"/>
      <c r="GM475" s="365"/>
      <c r="GN475" s="365"/>
      <c r="GO475" s="365"/>
      <c r="GP475" s="365"/>
      <c r="GQ475" s="365"/>
      <c r="GR475" s="365"/>
      <c r="GS475" s="365"/>
      <c r="GT475" s="365"/>
      <c r="GU475" s="365"/>
      <c r="GV475" s="365"/>
      <c r="GW475" s="365"/>
      <c r="GX475" s="365"/>
      <c r="GY475" s="365"/>
      <c r="GZ475" s="365"/>
      <c r="HA475" s="365"/>
      <c r="HB475" s="365"/>
      <c r="HC475" s="365"/>
      <c r="HD475" s="365"/>
      <c r="HE475" s="365"/>
      <c r="HF475" s="365"/>
      <c r="HG475" s="365"/>
      <c r="HH475" s="365"/>
      <c r="HI475" s="365"/>
      <c r="HJ475" s="365"/>
      <c r="HK475" s="365"/>
      <c r="HL475" s="365"/>
      <c r="HM475" s="365"/>
      <c r="HN475" s="365"/>
      <c r="HO475" s="365"/>
      <c r="HP475" s="365"/>
      <c r="HQ475" s="365"/>
      <c r="HR475" s="365"/>
      <c r="HS475" s="365"/>
      <c r="HT475" s="365"/>
      <c r="HU475" s="365"/>
      <c r="HV475" s="365"/>
      <c r="HW475" s="365"/>
      <c r="HX475" s="365"/>
      <c r="HY475" s="365"/>
      <c r="HZ475" s="365"/>
      <c r="IA475" s="365"/>
      <c r="IB475" s="365"/>
      <c r="IC475" s="365"/>
      <c r="ID475" s="365"/>
      <c r="IE475" s="365"/>
      <c r="IF475" s="365"/>
      <c r="IG475" s="365"/>
      <c r="IH475" s="365"/>
      <c r="II475" s="365"/>
      <c r="IJ475" s="365"/>
      <c r="IK475" s="365"/>
      <c r="IL475" s="365"/>
      <c r="IM475" s="365"/>
      <c r="IN475" s="365"/>
      <c r="IO475" s="365"/>
      <c r="IP475" s="365"/>
      <c r="IQ475" s="365"/>
      <c r="IR475" s="365"/>
      <c r="IS475" s="365"/>
      <c r="IT475" s="365"/>
      <c r="IU475" s="365"/>
      <c r="IV475" s="365"/>
    </row>
    <row r="476" spans="1:256" ht="12.5">
      <c r="B476" s="65">
        <v>1</v>
      </c>
      <c r="C476" s="66">
        <v>2</v>
      </c>
      <c r="D476" s="99" t="s">
        <v>99</v>
      </c>
      <c r="E476" s="77" t="s">
        <v>90</v>
      </c>
      <c r="F476" s="76" t="s">
        <v>87</v>
      </c>
      <c r="G476" s="78"/>
      <c r="H476" s="96" t="s">
        <v>119</v>
      </c>
      <c r="I476" s="107" t="s">
        <v>1543</v>
      </c>
      <c r="J476" s="81" t="s">
        <v>7</v>
      </c>
      <c r="K476" s="72"/>
      <c r="L476" s="72"/>
      <c r="M476" s="72"/>
      <c r="N476" s="72"/>
      <c r="O476" s="72"/>
      <c r="P476" s="72"/>
      <c r="Q476" s="833"/>
      <c r="R476" s="102"/>
      <c r="S476" s="73"/>
      <c r="T476" s="102"/>
      <c r="U476" s="103"/>
      <c r="V476" s="104"/>
      <c r="W476" s="111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</row>
    <row r="477" spans="1:256" ht="12" customHeight="1">
      <c r="B477" s="65">
        <v>1</v>
      </c>
      <c r="C477" s="66">
        <f>IF(E477="A",1,IF(E477="B",1,0))</f>
        <v>0</v>
      </c>
      <c r="D477" s="656" t="s">
        <v>70</v>
      </c>
      <c r="E477" s="656" t="s">
        <v>70</v>
      </c>
      <c r="F477" s="656" t="s">
        <v>70</v>
      </c>
      <c r="G477" s="78"/>
      <c r="H477" s="96" t="s">
        <v>140</v>
      </c>
      <c r="I477" s="107" t="s">
        <v>1544</v>
      </c>
      <c r="J477" s="81"/>
      <c r="K477" s="72"/>
      <c r="L477" s="72"/>
      <c r="M477" s="72"/>
      <c r="N477" s="72"/>
      <c r="O477" s="72"/>
      <c r="P477" s="72"/>
      <c r="Q477" s="833"/>
      <c r="R477" s="102"/>
      <c r="S477" s="73"/>
      <c r="T477" s="102"/>
      <c r="U477" s="103"/>
      <c r="V477" s="104"/>
    </row>
    <row r="478" spans="1:256" ht="12.5">
      <c r="B478" s="65">
        <v>1</v>
      </c>
      <c r="C478" s="66">
        <f>IF(E478="A",1,IF(E478="B",1,0))</f>
        <v>0</v>
      </c>
      <c r="D478" s="658" t="s">
        <v>68</v>
      </c>
      <c r="E478" s="656" t="s">
        <v>99</v>
      </c>
      <c r="F478" s="658" t="s">
        <v>68</v>
      </c>
      <c r="G478" s="78"/>
      <c r="H478" s="96" t="s">
        <v>215</v>
      </c>
      <c r="I478" s="107" t="s">
        <v>1545</v>
      </c>
      <c r="J478" s="81"/>
      <c r="K478" s="72"/>
      <c r="L478" s="72"/>
      <c r="M478" s="72"/>
      <c r="N478" s="72"/>
      <c r="O478" s="72"/>
      <c r="P478" s="72"/>
      <c r="Q478" s="833"/>
      <c r="R478" s="102"/>
      <c r="S478" s="73"/>
      <c r="T478" s="102"/>
      <c r="U478" s="103"/>
      <c r="V478" s="104"/>
    </row>
    <row r="479" spans="1:256" ht="12.5">
      <c r="B479" s="65">
        <v>1</v>
      </c>
      <c r="C479" s="66">
        <f>IF(E479="A",1,IF(E479="B",1,0))</f>
        <v>1</v>
      </c>
      <c r="D479" s="658" t="s">
        <v>87</v>
      </c>
      <c r="E479" s="658" t="s">
        <v>68</v>
      </c>
      <c r="F479" s="656" t="s">
        <v>99</v>
      </c>
      <c r="G479" s="78"/>
      <c r="H479" s="96" t="s">
        <v>101</v>
      </c>
      <c r="I479" s="107" t="s">
        <v>1546</v>
      </c>
      <c r="J479" s="81"/>
      <c r="K479" s="72"/>
      <c r="L479" s="72"/>
      <c r="M479" s="72"/>
      <c r="N479" s="72"/>
      <c r="O479" s="72"/>
      <c r="P479" s="72"/>
      <c r="Q479" s="833"/>
      <c r="R479" s="102"/>
      <c r="S479" s="73"/>
      <c r="T479" s="102"/>
      <c r="U479" s="103"/>
      <c r="V479" s="104"/>
    </row>
    <row r="480" spans="1:256" ht="12.5">
      <c r="A480" s="810"/>
      <c r="B480" s="65">
        <v>1</v>
      </c>
      <c r="C480" s="66">
        <f>IF(E480="A",1,IF(E480="B",1,0))</f>
        <v>1</v>
      </c>
      <c r="D480" s="76" t="s">
        <v>68</v>
      </c>
      <c r="E480" s="76" t="s">
        <v>68</v>
      </c>
      <c r="F480" s="76" t="s">
        <v>87</v>
      </c>
      <c r="G480" s="78"/>
      <c r="H480" s="100" t="s">
        <v>220</v>
      </c>
      <c r="I480" s="101" t="s">
        <v>5707</v>
      </c>
      <c r="J480" s="81" t="s">
        <v>616</v>
      </c>
      <c r="K480" s="72"/>
      <c r="L480" s="72"/>
      <c r="M480" s="72"/>
      <c r="N480" s="72"/>
      <c r="O480" s="72"/>
      <c r="P480" s="72"/>
      <c r="Q480" s="833"/>
      <c r="R480" s="102"/>
      <c r="S480" s="73"/>
      <c r="T480" s="102"/>
      <c r="U480" s="103"/>
      <c r="V480" s="104"/>
    </row>
    <row r="481" spans="1:256" ht="12.5">
      <c r="A481" s="55"/>
      <c r="B481" s="65">
        <v>1</v>
      </c>
      <c r="C481" s="66">
        <f>IF(E481="A",4,IF(E481="B",3,IF(E481="C",2,IF(E481="D",1,0))))</f>
        <v>3</v>
      </c>
      <c r="D481" s="76" t="s">
        <v>87</v>
      </c>
      <c r="E481" s="76" t="s">
        <v>87</v>
      </c>
      <c r="F481" s="99" t="s">
        <v>70</v>
      </c>
      <c r="G481" s="78"/>
      <c r="H481" s="96" t="s">
        <v>94</v>
      </c>
      <c r="I481" s="107" t="s">
        <v>1548</v>
      </c>
      <c r="J481" s="81" t="s">
        <v>6111</v>
      </c>
      <c r="K481" s="72"/>
      <c r="L481" s="72"/>
      <c r="M481" s="72"/>
      <c r="N481" s="72"/>
      <c r="O481" s="72"/>
      <c r="P481" s="72"/>
      <c r="Q481" s="833"/>
      <c r="R481" s="102"/>
      <c r="S481" s="73"/>
      <c r="T481" s="102"/>
      <c r="U481" s="103"/>
      <c r="V481" s="104"/>
      <c r="W481" s="11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</row>
    <row r="482" spans="1:256" ht="12.5">
      <c r="B482" s="65">
        <v>1</v>
      </c>
      <c r="C482" s="66">
        <f>IF(E482="A",1,IF(E482="B",1,0))</f>
        <v>0</v>
      </c>
      <c r="D482" s="76" t="s">
        <v>87</v>
      </c>
      <c r="E482" s="99" t="s">
        <v>70</v>
      </c>
      <c r="F482" s="99" t="s">
        <v>70</v>
      </c>
      <c r="G482" s="78"/>
      <c r="H482" s="96" t="s">
        <v>220</v>
      </c>
      <c r="I482" s="107" t="s">
        <v>1549</v>
      </c>
      <c r="J482" s="81"/>
      <c r="K482" s="72"/>
      <c r="L482" s="72"/>
      <c r="M482" s="72"/>
      <c r="N482" s="72"/>
      <c r="O482" s="72"/>
      <c r="P482" s="72"/>
      <c r="Q482" s="833"/>
      <c r="R482" s="102"/>
      <c r="S482" s="73"/>
      <c r="T482" s="102"/>
      <c r="U482" s="103"/>
      <c r="V482" s="104"/>
    </row>
    <row r="483" spans="1:256" ht="12.5">
      <c r="B483" s="65">
        <v>1</v>
      </c>
      <c r="C483" s="66">
        <f>IF(E483="A",4,IF(E483="B",3,IF(E483="C",2,IF(E483="D",1,0))))</f>
        <v>2</v>
      </c>
      <c r="D483" s="77" t="s">
        <v>90</v>
      </c>
      <c r="E483" s="77" t="s">
        <v>90</v>
      </c>
      <c r="F483" s="76" t="s">
        <v>87</v>
      </c>
      <c r="G483" s="78"/>
      <c r="H483" s="96" t="s">
        <v>140</v>
      </c>
      <c r="I483" s="107" t="s">
        <v>1550</v>
      </c>
      <c r="J483" s="81" t="s">
        <v>92</v>
      </c>
      <c r="K483" s="72"/>
      <c r="L483" s="72"/>
      <c r="M483" s="72"/>
      <c r="N483" s="72"/>
      <c r="O483" s="72"/>
      <c r="P483" s="72"/>
      <c r="Q483" s="833"/>
      <c r="R483" s="102"/>
      <c r="S483" s="73"/>
      <c r="T483" s="102"/>
      <c r="U483" s="103"/>
      <c r="V483" s="104"/>
    </row>
    <row r="484" spans="1:256" s="325" customFormat="1" ht="12.5">
      <c r="A484" s="217"/>
      <c r="B484" s="65">
        <v>1</v>
      </c>
      <c r="C484" s="66">
        <f>IF(E484="A",1,IF(E484="B",1,0))</f>
        <v>0</v>
      </c>
      <c r="D484" s="857" t="s">
        <v>90</v>
      </c>
      <c r="E484" s="857" t="s">
        <v>90</v>
      </c>
      <c r="F484" s="853" t="s">
        <v>87</v>
      </c>
      <c r="G484" s="78"/>
      <c r="H484" s="100" t="s">
        <v>140</v>
      </c>
      <c r="I484" s="101" t="s">
        <v>6348</v>
      </c>
      <c r="J484" s="81"/>
      <c r="K484" s="72"/>
      <c r="L484" s="72"/>
      <c r="M484" s="72"/>
      <c r="N484" s="72"/>
      <c r="O484" s="72"/>
      <c r="P484" s="72"/>
      <c r="Q484" s="833"/>
      <c r="R484" s="102"/>
      <c r="S484" s="73"/>
      <c r="T484" s="116"/>
      <c r="U484" s="73"/>
      <c r="V484" s="110"/>
      <c r="W484" s="109"/>
      <c r="X484" s="109"/>
      <c r="Y484" s="109"/>
      <c r="Z484" s="109"/>
      <c r="AA484" s="109"/>
      <c r="AB484" s="109"/>
      <c r="AC484" s="109"/>
      <c r="AD484" s="109"/>
      <c r="AE484" s="109"/>
      <c r="AF484" s="109"/>
      <c r="AG484" s="109"/>
      <c r="AH484" s="109"/>
      <c r="AI484" s="109"/>
      <c r="AJ484" s="109"/>
      <c r="AK484" s="109"/>
      <c r="AL484" s="109"/>
      <c r="AM484" s="109"/>
      <c r="AN484" s="109"/>
      <c r="AO484" s="109"/>
      <c r="AP484" s="109"/>
      <c r="AQ484" s="109"/>
      <c r="AR484" s="109"/>
      <c r="AS484" s="109"/>
      <c r="AT484" s="109"/>
      <c r="AU484" s="109"/>
      <c r="AV484" s="109"/>
      <c r="AW484" s="109"/>
      <c r="AX484" s="109"/>
      <c r="AY484" s="109"/>
      <c r="AZ484" s="109"/>
      <c r="BA484" s="109"/>
      <c r="BB484" s="109"/>
      <c r="BC484" s="109"/>
      <c r="BD484" s="109"/>
      <c r="BE484" s="109"/>
      <c r="BF484" s="109"/>
      <c r="BG484" s="109"/>
      <c r="BH484" s="109"/>
      <c r="BI484" s="109"/>
      <c r="BJ484" s="109"/>
      <c r="BK484" s="109"/>
      <c r="BL484" s="109"/>
      <c r="BM484" s="109"/>
      <c r="BN484" s="109"/>
      <c r="BO484" s="109"/>
      <c r="BP484" s="109"/>
      <c r="BQ484" s="109"/>
      <c r="BR484" s="109"/>
      <c r="BS484" s="109"/>
      <c r="BT484" s="109"/>
      <c r="BU484" s="109"/>
      <c r="BV484" s="109"/>
      <c r="BW484" s="109"/>
      <c r="BX484" s="109"/>
      <c r="BY484" s="109"/>
      <c r="BZ484" s="109"/>
      <c r="CA484" s="109"/>
      <c r="CB484" s="109"/>
      <c r="CC484" s="109"/>
      <c r="CD484" s="109"/>
      <c r="CE484" s="109"/>
      <c r="CF484" s="109"/>
      <c r="CG484" s="109"/>
      <c r="CH484" s="109"/>
      <c r="CI484" s="109"/>
      <c r="CJ484" s="109"/>
      <c r="CK484" s="109"/>
      <c r="CL484" s="109"/>
      <c r="CM484" s="109"/>
      <c r="CN484" s="109"/>
      <c r="CO484" s="109"/>
      <c r="CP484" s="109"/>
      <c r="CQ484" s="109"/>
      <c r="CR484" s="109"/>
      <c r="CS484" s="109"/>
      <c r="CT484" s="109"/>
      <c r="CU484" s="109"/>
      <c r="CV484" s="109"/>
      <c r="CW484" s="109"/>
      <c r="CX484" s="109"/>
      <c r="CY484" s="109"/>
      <c r="CZ484" s="109"/>
      <c r="DA484" s="109"/>
      <c r="DB484" s="109"/>
      <c r="DC484" s="109"/>
      <c r="DD484" s="109"/>
      <c r="DE484" s="109"/>
      <c r="DF484" s="109"/>
      <c r="DG484" s="109"/>
      <c r="DH484" s="109"/>
      <c r="DI484" s="109"/>
      <c r="DJ484" s="109"/>
      <c r="DK484" s="109"/>
      <c r="DL484" s="109"/>
      <c r="DM484" s="109"/>
      <c r="DN484" s="109"/>
      <c r="DO484" s="109"/>
      <c r="DP484" s="109"/>
      <c r="DQ484" s="109"/>
      <c r="DR484" s="109"/>
      <c r="DS484" s="109"/>
      <c r="DT484" s="109"/>
      <c r="DU484" s="109"/>
      <c r="DV484" s="109"/>
      <c r="DW484" s="109"/>
      <c r="DX484" s="109"/>
      <c r="DY484" s="109"/>
      <c r="DZ484" s="109"/>
      <c r="EA484" s="109"/>
      <c r="EB484" s="109"/>
      <c r="EC484" s="109"/>
      <c r="ED484" s="109"/>
      <c r="EE484" s="109"/>
      <c r="EF484" s="109"/>
      <c r="EG484" s="109"/>
      <c r="EH484" s="109"/>
      <c r="EI484" s="109"/>
      <c r="EJ484" s="109"/>
      <c r="EK484" s="109"/>
      <c r="EL484" s="109"/>
      <c r="EM484" s="109"/>
      <c r="EN484" s="109"/>
      <c r="EO484" s="109"/>
      <c r="EP484" s="109"/>
      <c r="EQ484" s="109"/>
      <c r="ER484" s="109"/>
      <c r="ES484" s="109"/>
      <c r="ET484" s="109"/>
      <c r="EU484" s="109"/>
      <c r="EV484" s="109"/>
      <c r="EW484" s="109"/>
      <c r="EX484" s="109"/>
      <c r="EY484" s="109"/>
      <c r="EZ484" s="109"/>
      <c r="FA484" s="109"/>
      <c r="FB484" s="109"/>
      <c r="FC484" s="109"/>
      <c r="FD484" s="109"/>
      <c r="FE484" s="109"/>
      <c r="FF484" s="109"/>
      <c r="FG484" s="109"/>
      <c r="FH484" s="109"/>
      <c r="FI484" s="109"/>
      <c r="FJ484" s="109"/>
      <c r="FK484" s="109"/>
      <c r="FL484" s="109"/>
      <c r="FM484" s="109"/>
      <c r="FN484" s="109"/>
      <c r="FO484" s="109"/>
      <c r="FP484" s="109"/>
      <c r="FQ484" s="109"/>
      <c r="FR484" s="109"/>
      <c r="FS484" s="109"/>
      <c r="FT484" s="109"/>
      <c r="FU484" s="109"/>
      <c r="FV484" s="109"/>
      <c r="FW484" s="109"/>
      <c r="FX484" s="109"/>
      <c r="FY484" s="109"/>
      <c r="FZ484" s="109"/>
      <c r="GA484" s="109"/>
      <c r="GB484" s="109"/>
      <c r="GC484" s="109"/>
      <c r="GD484" s="109"/>
      <c r="GE484" s="109"/>
      <c r="GF484" s="109"/>
      <c r="GG484" s="109"/>
      <c r="GH484" s="109"/>
      <c r="GI484" s="109"/>
      <c r="GJ484" s="109"/>
      <c r="GK484" s="109"/>
      <c r="GL484" s="109"/>
      <c r="GM484" s="109"/>
      <c r="GN484" s="109"/>
      <c r="GO484" s="109"/>
      <c r="GP484" s="109"/>
      <c r="GQ484" s="109"/>
      <c r="GR484" s="109"/>
      <c r="GS484" s="109"/>
      <c r="GT484" s="109"/>
      <c r="GU484" s="109"/>
      <c r="GV484" s="109"/>
      <c r="GW484" s="109"/>
      <c r="GX484" s="109"/>
      <c r="GY484" s="109"/>
      <c r="GZ484" s="109"/>
      <c r="HA484" s="109"/>
      <c r="HB484" s="109"/>
      <c r="HC484" s="109"/>
      <c r="HD484" s="109"/>
      <c r="HE484" s="109"/>
      <c r="HF484" s="109"/>
      <c r="HG484" s="109"/>
      <c r="HH484" s="109"/>
      <c r="HI484" s="109"/>
      <c r="HJ484" s="109"/>
      <c r="HK484" s="109"/>
      <c r="HL484" s="109"/>
      <c r="HM484" s="109"/>
      <c r="HN484" s="109"/>
      <c r="HO484" s="109"/>
      <c r="HP484" s="109"/>
      <c r="HQ484" s="109"/>
      <c r="HR484" s="109"/>
      <c r="HS484" s="109"/>
      <c r="HT484" s="109"/>
      <c r="HU484" s="109"/>
      <c r="HV484" s="109"/>
      <c r="HW484" s="109"/>
      <c r="HX484" s="109"/>
      <c r="HY484" s="109"/>
      <c r="HZ484" s="109"/>
      <c r="IA484" s="109"/>
      <c r="IB484" s="109"/>
      <c r="IC484" s="109"/>
      <c r="ID484" s="109"/>
      <c r="IE484" s="109"/>
      <c r="IF484" s="109"/>
      <c r="IG484" s="109"/>
      <c r="IH484" s="109"/>
      <c r="II484" s="109"/>
      <c r="IJ484" s="109"/>
      <c r="IK484" s="109"/>
      <c r="IL484" s="109"/>
      <c r="IM484" s="109"/>
      <c r="IN484" s="109"/>
      <c r="IO484" s="109"/>
      <c r="IP484" s="109"/>
      <c r="IQ484" s="109"/>
      <c r="IR484" s="109"/>
      <c r="IS484" s="109"/>
      <c r="IT484" s="109"/>
      <c r="IU484" s="109"/>
      <c r="IV484" s="109"/>
    </row>
    <row r="485" spans="1:256" ht="12.5">
      <c r="A485" s="810"/>
      <c r="B485" s="65">
        <v>1</v>
      </c>
      <c r="C485" s="66">
        <f>IF(E485="A",4,IF(E485="B",3,IF(E485="C",2,IF(E485="D",1,0))))</f>
        <v>2</v>
      </c>
      <c r="D485" s="76" t="s">
        <v>68</v>
      </c>
      <c r="E485" s="77" t="s">
        <v>90</v>
      </c>
      <c r="F485" s="99" t="s">
        <v>70</v>
      </c>
      <c r="G485" s="78"/>
      <c r="H485" s="96" t="s">
        <v>94</v>
      </c>
      <c r="I485" s="107" t="s">
        <v>1551</v>
      </c>
      <c r="J485" s="81"/>
      <c r="K485" s="72"/>
      <c r="L485" s="72"/>
      <c r="M485" s="72"/>
      <c r="N485" s="72"/>
      <c r="O485" s="72"/>
      <c r="P485" s="72"/>
      <c r="Q485" s="833"/>
      <c r="R485" s="102"/>
      <c r="S485" s="73"/>
      <c r="T485" s="102"/>
      <c r="U485" s="103"/>
      <c r="V485" s="104"/>
    </row>
    <row r="486" spans="1:256" ht="12.5">
      <c r="B486" s="65">
        <v>1</v>
      </c>
      <c r="C486" s="66">
        <f>IF(E486="A",1,IF(E486="B",1,0))</f>
        <v>1</v>
      </c>
      <c r="D486" s="76" t="s">
        <v>68</v>
      </c>
      <c r="E486" s="76" t="s">
        <v>87</v>
      </c>
      <c r="F486" s="76" t="s">
        <v>68</v>
      </c>
      <c r="G486" s="78"/>
      <c r="H486" s="96" t="s">
        <v>126</v>
      </c>
      <c r="I486" s="107" t="s">
        <v>1110</v>
      </c>
      <c r="J486" s="81"/>
      <c r="K486" s="72"/>
      <c r="L486" s="72"/>
      <c r="M486" s="72"/>
      <c r="N486" s="72"/>
      <c r="O486" s="72"/>
      <c r="P486" s="72"/>
      <c r="Q486" s="833"/>
      <c r="R486" s="102"/>
      <c r="S486" s="73"/>
      <c r="T486" s="102"/>
      <c r="U486" s="103"/>
      <c r="V486" s="104"/>
      <c r="W486" s="325"/>
      <c r="X486" s="325"/>
      <c r="Y486" s="325"/>
      <c r="Z486" s="325"/>
      <c r="AA486" s="325"/>
      <c r="AB486" s="325"/>
      <c r="AC486" s="325"/>
      <c r="AD486" s="325"/>
      <c r="AE486" s="325"/>
      <c r="AF486" s="325"/>
      <c r="AG486" s="325"/>
      <c r="AH486" s="325"/>
      <c r="AI486" s="325"/>
      <c r="AJ486" s="325"/>
      <c r="AK486" s="325"/>
      <c r="AL486" s="325"/>
      <c r="AM486" s="325"/>
      <c r="AN486" s="325"/>
      <c r="AO486" s="325"/>
      <c r="AP486" s="325"/>
      <c r="AQ486" s="325"/>
      <c r="AR486" s="325"/>
      <c r="AS486" s="325"/>
      <c r="AT486" s="325"/>
      <c r="AU486" s="325"/>
      <c r="AV486" s="325"/>
      <c r="AW486" s="325"/>
      <c r="AX486" s="325"/>
      <c r="AY486" s="325"/>
      <c r="AZ486" s="325"/>
      <c r="BA486" s="325"/>
      <c r="BB486" s="325"/>
      <c r="BC486" s="325"/>
      <c r="BD486" s="325"/>
      <c r="BE486" s="325"/>
      <c r="BF486" s="325"/>
      <c r="BG486" s="325"/>
      <c r="BH486" s="325"/>
      <c r="BI486" s="325"/>
      <c r="BJ486" s="325"/>
      <c r="BK486" s="325"/>
      <c r="BL486" s="325"/>
      <c r="BM486" s="325"/>
      <c r="BN486" s="325"/>
      <c r="BO486" s="325"/>
      <c r="BP486" s="325"/>
      <c r="BQ486" s="325"/>
      <c r="BR486" s="325"/>
      <c r="BS486" s="325"/>
      <c r="BT486" s="325"/>
      <c r="BU486" s="325"/>
      <c r="BV486" s="325"/>
      <c r="BW486" s="325"/>
      <c r="BX486" s="325"/>
      <c r="BY486" s="325"/>
      <c r="BZ486" s="325"/>
      <c r="CA486" s="325"/>
      <c r="CB486" s="325"/>
      <c r="CC486" s="325"/>
      <c r="CD486" s="325"/>
      <c r="CE486" s="325"/>
      <c r="CF486" s="325"/>
      <c r="CG486" s="325"/>
      <c r="CH486" s="325"/>
      <c r="CI486" s="325"/>
      <c r="CJ486" s="325"/>
      <c r="CK486" s="325"/>
      <c r="CL486" s="325"/>
      <c r="CM486" s="325"/>
      <c r="CN486" s="325"/>
      <c r="CO486" s="325"/>
      <c r="CP486" s="325"/>
      <c r="CQ486" s="325"/>
      <c r="CR486" s="325"/>
      <c r="CS486" s="325"/>
      <c r="CT486" s="325"/>
      <c r="CU486" s="325"/>
      <c r="CV486" s="325"/>
      <c r="CW486" s="325"/>
      <c r="CX486" s="325"/>
      <c r="CY486" s="325"/>
      <c r="CZ486" s="325"/>
      <c r="DA486" s="325"/>
      <c r="DB486" s="325"/>
      <c r="DC486" s="325"/>
      <c r="DD486" s="325"/>
      <c r="DE486" s="325"/>
      <c r="DF486" s="325"/>
      <c r="DG486" s="325"/>
      <c r="DH486" s="325"/>
      <c r="DI486" s="325"/>
      <c r="DJ486" s="325"/>
      <c r="DK486" s="325"/>
      <c r="DL486" s="325"/>
      <c r="DM486" s="325"/>
      <c r="DN486" s="325"/>
      <c r="DO486" s="325"/>
      <c r="DP486" s="325"/>
      <c r="DQ486" s="325"/>
      <c r="DR486" s="325"/>
      <c r="DS486" s="325"/>
      <c r="DT486" s="325"/>
      <c r="DU486" s="325"/>
      <c r="DV486" s="325"/>
      <c r="DW486" s="325"/>
      <c r="DX486" s="325"/>
      <c r="DY486" s="325"/>
      <c r="DZ486" s="325"/>
      <c r="EA486" s="325"/>
      <c r="EB486" s="325"/>
      <c r="EC486" s="325"/>
      <c r="ED486" s="325"/>
      <c r="EE486" s="325"/>
      <c r="EF486" s="325"/>
      <c r="EG486" s="325"/>
      <c r="EH486" s="325"/>
      <c r="EI486" s="325"/>
      <c r="EJ486" s="325"/>
      <c r="EK486" s="325"/>
      <c r="EL486" s="325"/>
      <c r="EM486" s="325"/>
      <c r="EN486" s="325"/>
      <c r="EO486" s="325"/>
      <c r="EP486" s="325"/>
      <c r="EQ486" s="325"/>
      <c r="ER486" s="325"/>
      <c r="ES486" s="325"/>
      <c r="ET486" s="325"/>
      <c r="EU486" s="325"/>
      <c r="EV486" s="325"/>
      <c r="EW486" s="325"/>
      <c r="EX486" s="325"/>
      <c r="EY486" s="325"/>
      <c r="EZ486" s="325"/>
      <c r="FA486" s="325"/>
      <c r="FB486" s="325"/>
      <c r="FC486" s="325"/>
      <c r="FD486" s="325"/>
      <c r="FE486" s="325"/>
      <c r="FF486" s="325"/>
      <c r="FG486" s="325"/>
      <c r="FH486" s="325"/>
      <c r="FI486" s="325"/>
      <c r="FJ486" s="325"/>
      <c r="FK486" s="325"/>
      <c r="FL486" s="325"/>
      <c r="FM486" s="325"/>
      <c r="FN486" s="325"/>
      <c r="FO486" s="325"/>
      <c r="FP486" s="325"/>
      <c r="FQ486" s="325"/>
      <c r="FR486" s="325"/>
      <c r="FS486" s="325"/>
      <c r="FT486" s="325"/>
      <c r="FU486" s="325"/>
      <c r="FV486" s="325"/>
      <c r="FW486" s="325"/>
      <c r="FX486" s="325"/>
      <c r="FY486" s="325"/>
      <c r="FZ486" s="325"/>
      <c r="GA486" s="325"/>
      <c r="GB486" s="325"/>
      <c r="GC486" s="325"/>
      <c r="GD486" s="325"/>
      <c r="GE486" s="325"/>
      <c r="GF486" s="325"/>
      <c r="GG486" s="325"/>
      <c r="GH486" s="325"/>
      <c r="GI486" s="325"/>
      <c r="GJ486" s="325"/>
      <c r="GK486" s="325"/>
      <c r="GL486" s="325"/>
      <c r="GM486" s="325"/>
      <c r="GN486" s="325"/>
      <c r="GO486" s="325"/>
      <c r="GP486" s="325"/>
      <c r="GQ486" s="325"/>
      <c r="GR486" s="325"/>
      <c r="GS486" s="325"/>
      <c r="GT486" s="325"/>
      <c r="GU486" s="325"/>
      <c r="GV486" s="325"/>
      <c r="GW486" s="325"/>
      <c r="GX486" s="325"/>
      <c r="GY486" s="325"/>
      <c r="GZ486" s="325"/>
      <c r="HA486" s="325"/>
      <c r="HB486" s="325"/>
      <c r="HC486" s="325"/>
      <c r="HD486" s="325"/>
      <c r="HE486" s="325"/>
      <c r="HF486" s="325"/>
      <c r="HG486" s="325"/>
      <c r="HH486" s="325"/>
      <c r="HI486" s="325"/>
      <c r="HJ486" s="325"/>
      <c r="HK486" s="325"/>
      <c r="HL486" s="325"/>
      <c r="HM486" s="325"/>
      <c r="HN486" s="325"/>
      <c r="HO486" s="325"/>
      <c r="HP486" s="325"/>
      <c r="HQ486" s="325"/>
      <c r="HR486" s="325"/>
      <c r="HS486" s="325"/>
      <c r="HT486" s="325"/>
      <c r="HU486" s="325"/>
      <c r="HV486" s="325"/>
      <c r="HW486" s="325"/>
      <c r="HX486" s="325"/>
      <c r="HY486" s="325"/>
      <c r="HZ486" s="325"/>
      <c r="IA486" s="325"/>
      <c r="IB486" s="325"/>
      <c r="IC486" s="325"/>
      <c r="ID486" s="325"/>
      <c r="IE486" s="325"/>
      <c r="IF486" s="325"/>
      <c r="IG486" s="325"/>
      <c r="IH486" s="325"/>
      <c r="II486" s="325"/>
      <c r="IJ486" s="325"/>
      <c r="IK486" s="325"/>
      <c r="IL486" s="325"/>
      <c r="IM486" s="325"/>
      <c r="IN486" s="325"/>
      <c r="IO486" s="325"/>
      <c r="IP486" s="325"/>
      <c r="IQ486" s="325"/>
      <c r="IR486" s="325"/>
      <c r="IS486" s="325"/>
      <c r="IT486" s="325"/>
      <c r="IU486" s="325"/>
      <c r="IV486" s="325"/>
    </row>
    <row r="487" spans="1:256" ht="12.5">
      <c r="B487" s="65">
        <v>1</v>
      </c>
      <c r="C487" s="66">
        <f>IF(E487="A",1,IF(E487="B",1,0))</f>
        <v>0</v>
      </c>
      <c r="D487" s="658" t="s">
        <v>87</v>
      </c>
      <c r="E487" s="656" t="s">
        <v>99</v>
      </c>
      <c r="F487" s="656" t="s">
        <v>99</v>
      </c>
      <c r="G487" s="78"/>
      <c r="H487" s="96" t="s">
        <v>94</v>
      </c>
      <c r="I487" s="107" t="s">
        <v>1552</v>
      </c>
      <c r="J487" s="81"/>
      <c r="K487" s="72"/>
      <c r="L487" s="72"/>
      <c r="M487" s="72"/>
      <c r="N487" s="72"/>
      <c r="O487" s="72"/>
      <c r="P487" s="72"/>
      <c r="Q487" s="833"/>
      <c r="R487" s="102"/>
      <c r="S487" s="73"/>
      <c r="T487" s="102"/>
      <c r="U487" s="103"/>
      <c r="V487" s="104"/>
    </row>
    <row r="488" spans="1:256" ht="12.5">
      <c r="B488" s="65">
        <v>1</v>
      </c>
      <c r="C488" s="66">
        <f>IF(E488="A",4,IF(E488="B",3,IF(E488="C",2,IF(E488="D",1,0))))</f>
        <v>2</v>
      </c>
      <c r="D488" s="76" t="s">
        <v>87</v>
      </c>
      <c r="E488" s="77" t="s">
        <v>90</v>
      </c>
      <c r="F488" s="77" t="s">
        <v>90</v>
      </c>
      <c r="G488" s="78"/>
      <c r="H488" s="96" t="s">
        <v>1336</v>
      </c>
      <c r="I488" s="107" t="s">
        <v>5708</v>
      </c>
      <c r="J488" s="81"/>
      <c r="K488" s="72"/>
      <c r="L488" s="72"/>
      <c r="M488" s="72"/>
      <c r="N488" s="72"/>
      <c r="O488" s="72"/>
      <c r="P488" s="72"/>
      <c r="Q488" s="833"/>
      <c r="R488" s="102"/>
      <c r="S488" s="73"/>
      <c r="T488" s="102"/>
      <c r="U488" s="103"/>
      <c r="V488" s="104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55"/>
      <c r="AH488" s="55"/>
      <c r="AI488" s="55"/>
      <c r="AJ488" s="55"/>
      <c r="AK488" s="55"/>
      <c r="AL488" s="55"/>
      <c r="AM488" s="55"/>
      <c r="AN488" s="55"/>
      <c r="AO488" s="55"/>
      <c r="AP488" s="55"/>
      <c r="AQ488" s="55"/>
      <c r="AR488" s="55"/>
      <c r="AS488" s="55"/>
      <c r="AT488" s="55"/>
      <c r="AU488" s="55"/>
      <c r="AV488" s="55"/>
      <c r="AW488" s="55"/>
      <c r="AX488" s="55"/>
      <c r="AY488" s="55"/>
      <c r="AZ488" s="55"/>
      <c r="BA488" s="55"/>
      <c r="BB488" s="55"/>
      <c r="BC488" s="55"/>
      <c r="BD488" s="55"/>
      <c r="BE488" s="55"/>
      <c r="BF488" s="55"/>
      <c r="BG488" s="55"/>
      <c r="BH488" s="55"/>
      <c r="BI488" s="55"/>
      <c r="BJ488" s="55"/>
      <c r="BK488" s="55"/>
      <c r="BL488" s="55"/>
      <c r="BM488" s="55"/>
      <c r="BN488" s="55"/>
      <c r="BO488" s="55"/>
      <c r="BP488" s="55"/>
      <c r="BQ488" s="55"/>
      <c r="BR488" s="55"/>
      <c r="BS488" s="55"/>
      <c r="BT488" s="55"/>
      <c r="BU488" s="55"/>
      <c r="BV488" s="55"/>
      <c r="BW488" s="55"/>
      <c r="BX488" s="55"/>
      <c r="BY488" s="55"/>
      <c r="BZ488" s="55"/>
      <c r="CA488" s="55"/>
      <c r="CB488" s="55"/>
      <c r="CC488" s="55"/>
      <c r="CD488" s="55"/>
      <c r="CE488" s="55"/>
      <c r="CF488" s="55"/>
      <c r="CG488" s="55"/>
      <c r="CH488" s="55"/>
      <c r="CI488" s="55"/>
      <c r="CJ488" s="55"/>
      <c r="CK488" s="55"/>
      <c r="CL488" s="55"/>
      <c r="CM488" s="55"/>
      <c r="CN488" s="55"/>
      <c r="CO488" s="55"/>
      <c r="CP488" s="55"/>
      <c r="CQ488" s="55"/>
      <c r="CR488" s="55"/>
      <c r="CS488" s="55"/>
      <c r="CT488" s="55"/>
      <c r="CU488" s="55"/>
      <c r="CV488" s="55"/>
      <c r="CW488" s="55"/>
      <c r="CX488" s="55"/>
      <c r="CY488" s="55"/>
      <c r="CZ488" s="55"/>
      <c r="DA488" s="55"/>
      <c r="DB488" s="55"/>
      <c r="DC488" s="55"/>
      <c r="DD488" s="55"/>
      <c r="DE488" s="55"/>
      <c r="DF488" s="55"/>
      <c r="DG488" s="55"/>
      <c r="DH488" s="55"/>
      <c r="DI488" s="55"/>
      <c r="DJ488" s="55"/>
      <c r="DK488" s="55"/>
      <c r="DL488" s="55"/>
      <c r="DM488" s="55"/>
      <c r="DN488" s="55"/>
      <c r="DO488" s="55"/>
      <c r="DP488" s="55"/>
      <c r="DQ488" s="55"/>
      <c r="DR488" s="55"/>
      <c r="DS488" s="55"/>
      <c r="DT488" s="55"/>
      <c r="DU488" s="55"/>
      <c r="DV488" s="55"/>
      <c r="DW488" s="55"/>
      <c r="DX488" s="55"/>
      <c r="DY488" s="55"/>
      <c r="DZ488" s="55"/>
      <c r="EA488" s="55"/>
      <c r="EB488" s="55"/>
      <c r="EC488" s="55"/>
      <c r="ED488" s="55"/>
      <c r="EE488" s="55"/>
      <c r="EF488" s="55"/>
      <c r="EG488" s="55"/>
      <c r="EH488" s="55"/>
      <c r="EI488" s="55"/>
      <c r="EJ488" s="55"/>
      <c r="EK488" s="55"/>
      <c r="EL488" s="55"/>
      <c r="EM488" s="55"/>
      <c r="EN488" s="55"/>
      <c r="EO488" s="55"/>
      <c r="EP488" s="55"/>
      <c r="EQ488" s="55"/>
      <c r="ER488" s="55"/>
      <c r="ES488" s="55"/>
      <c r="ET488" s="55"/>
      <c r="EU488" s="55"/>
      <c r="EV488" s="55"/>
      <c r="EW488" s="55"/>
      <c r="EX488" s="55"/>
      <c r="EY488" s="55"/>
      <c r="EZ488" s="55"/>
      <c r="FA488" s="55"/>
      <c r="FB488" s="55"/>
      <c r="FC488" s="55"/>
      <c r="FD488" s="55"/>
      <c r="FE488" s="55"/>
      <c r="FF488" s="55"/>
      <c r="FG488" s="55"/>
      <c r="FH488" s="55"/>
      <c r="FI488" s="55"/>
      <c r="FJ488" s="55"/>
      <c r="FK488" s="55"/>
      <c r="FL488" s="55"/>
      <c r="FM488" s="55"/>
      <c r="FN488" s="55"/>
      <c r="FO488" s="55"/>
      <c r="FP488" s="55"/>
      <c r="FQ488" s="55"/>
      <c r="FR488" s="55"/>
      <c r="FS488" s="55"/>
      <c r="FT488" s="55"/>
      <c r="FU488" s="55"/>
      <c r="FV488" s="55"/>
      <c r="FW488" s="55"/>
      <c r="FX488" s="55"/>
      <c r="FY488" s="55"/>
      <c r="FZ488" s="55"/>
      <c r="GA488" s="55"/>
      <c r="GB488" s="55"/>
      <c r="GC488" s="55"/>
      <c r="GD488" s="55"/>
      <c r="GE488" s="55"/>
      <c r="GF488" s="55"/>
      <c r="GG488" s="55"/>
      <c r="GH488" s="55"/>
      <c r="GI488" s="55"/>
      <c r="GJ488" s="55"/>
      <c r="GK488" s="55"/>
      <c r="GL488" s="55"/>
      <c r="GM488" s="55"/>
      <c r="GN488" s="55"/>
      <c r="GO488" s="55"/>
      <c r="GP488" s="55"/>
      <c r="GQ488" s="55"/>
      <c r="GR488" s="55"/>
      <c r="GS488" s="55"/>
      <c r="GT488" s="55"/>
      <c r="GU488" s="55"/>
      <c r="GV488" s="55"/>
      <c r="GW488" s="55"/>
      <c r="GX488" s="55"/>
      <c r="GY488" s="55"/>
      <c r="GZ488" s="55"/>
      <c r="HA488" s="55"/>
      <c r="HB488" s="55"/>
      <c r="HC488" s="55"/>
      <c r="HD488" s="55"/>
      <c r="HE488" s="55"/>
      <c r="HF488" s="55"/>
      <c r="HG488" s="55"/>
      <c r="HH488" s="55"/>
      <c r="HI488" s="55"/>
      <c r="HJ488" s="55"/>
      <c r="HK488" s="55"/>
      <c r="HL488" s="55"/>
      <c r="HM488" s="55"/>
      <c r="HN488" s="55"/>
      <c r="HO488" s="55"/>
      <c r="HP488" s="55"/>
      <c r="HQ488" s="55"/>
      <c r="HR488" s="55"/>
      <c r="HS488" s="55"/>
      <c r="HT488" s="55"/>
      <c r="HU488" s="55"/>
      <c r="HV488" s="55"/>
      <c r="HW488" s="55"/>
      <c r="HX488" s="55"/>
      <c r="HY488" s="55"/>
      <c r="HZ488" s="55"/>
      <c r="IA488" s="55"/>
      <c r="IB488" s="55"/>
      <c r="IC488" s="55"/>
      <c r="ID488" s="55"/>
      <c r="IE488" s="55"/>
      <c r="IF488" s="55"/>
      <c r="IG488" s="55"/>
      <c r="IH488" s="55"/>
      <c r="II488" s="55"/>
      <c r="IJ488" s="55"/>
      <c r="IK488" s="55"/>
      <c r="IL488" s="55"/>
      <c r="IM488" s="55"/>
      <c r="IN488" s="55"/>
      <c r="IO488" s="55"/>
      <c r="IP488" s="55"/>
      <c r="IQ488" s="55"/>
      <c r="IR488" s="55"/>
      <c r="IS488" s="55"/>
      <c r="IT488" s="55"/>
      <c r="IU488" s="55"/>
      <c r="IV488" s="55"/>
    </row>
    <row r="489" spans="1:256" ht="12.5">
      <c r="B489" s="65">
        <v>1</v>
      </c>
      <c r="C489" s="66">
        <f>IF(E489="A",1,IF(E489="B",1,0))</f>
        <v>0</v>
      </c>
      <c r="D489" s="656" t="s">
        <v>99</v>
      </c>
      <c r="E489" s="656" t="s">
        <v>99</v>
      </c>
      <c r="F489" s="659" t="s">
        <v>90</v>
      </c>
      <c r="G489" s="78"/>
      <c r="H489" s="96" t="s">
        <v>94</v>
      </c>
      <c r="I489" s="107" t="s">
        <v>1553</v>
      </c>
      <c r="J489" s="81"/>
      <c r="K489" s="72"/>
      <c r="L489" s="72"/>
      <c r="M489" s="72"/>
      <c r="N489" s="72"/>
      <c r="O489" s="72"/>
      <c r="P489" s="72"/>
      <c r="Q489" s="833"/>
      <c r="R489" s="102"/>
      <c r="S489" s="73"/>
      <c r="T489" s="102"/>
      <c r="U489" s="103"/>
      <c r="V489" s="104"/>
    </row>
    <row r="490" spans="1:256" ht="12.5">
      <c r="A490" s="305"/>
      <c r="B490" s="65">
        <v>1</v>
      </c>
      <c r="C490" s="66">
        <f>IF(E490="A",4,IF(E490="B",3,IF(E490="C",2,IF(E490="D",1,0))))</f>
        <v>4</v>
      </c>
      <c r="D490" s="77" t="s">
        <v>90</v>
      </c>
      <c r="E490" s="76" t="s">
        <v>68</v>
      </c>
      <c r="F490" s="77" t="s">
        <v>90</v>
      </c>
      <c r="G490" s="78"/>
      <c r="H490" s="96" t="s">
        <v>94</v>
      </c>
      <c r="I490" s="107" t="s">
        <v>576</v>
      </c>
      <c r="J490" s="81"/>
      <c r="K490" s="72"/>
      <c r="L490" s="72"/>
      <c r="M490" s="72"/>
      <c r="N490" s="72"/>
      <c r="O490" s="72"/>
      <c r="P490" s="72"/>
      <c r="Q490" s="833"/>
      <c r="R490" s="102"/>
      <c r="S490" s="73"/>
      <c r="T490" s="102"/>
      <c r="U490" s="103"/>
      <c r="V490" s="104"/>
    </row>
    <row r="491" spans="1:256" ht="12.5">
      <c r="B491" s="65">
        <v>1</v>
      </c>
      <c r="C491" s="66">
        <v>4</v>
      </c>
      <c r="D491" s="77" t="s">
        <v>90</v>
      </c>
      <c r="E491" s="76" t="s">
        <v>68</v>
      </c>
      <c r="F491" s="77" t="s">
        <v>90</v>
      </c>
      <c r="G491" s="78"/>
      <c r="H491" s="96" t="s">
        <v>94</v>
      </c>
      <c r="I491" s="107" t="s">
        <v>576</v>
      </c>
      <c r="J491" s="81" t="s">
        <v>6111</v>
      </c>
      <c r="K491" s="72"/>
      <c r="L491" s="72"/>
      <c r="M491" s="72"/>
      <c r="N491" s="72"/>
      <c r="O491" s="72"/>
      <c r="P491" s="72"/>
      <c r="Q491" s="833"/>
      <c r="R491" s="102"/>
      <c r="S491" s="73"/>
      <c r="T491" s="102"/>
      <c r="U491" s="103"/>
      <c r="V491" s="104"/>
    </row>
    <row r="492" spans="1:256" ht="12.5">
      <c r="A492" s="55"/>
      <c r="B492" s="65">
        <v>1</v>
      </c>
      <c r="C492" s="66">
        <f>IF(E492="A",4,IF(E492="B",3,IF(E492="C",2,IF(E492="D",1,0))))</f>
        <v>4</v>
      </c>
      <c r="D492" s="77" t="s">
        <v>90</v>
      </c>
      <c r="E492" s="76" t="s">
        <v>68</v>
      </c>
      <c r="F492" s="77" t="s">
        <v>90</v>
      </c>
      <c r="G492" s="78"/>
      <c r="H492" s="96" t="s">
        <v>251</v>
      </c>
      <c r="I492" s="107" t="s">
        <v>964</v>
      </c>
      <c r="J492" s="81" t="s">
        <v>616</v>
      </c>
      <c r="K492" s="72"/>
      <c r="L492" s="72"/>
      <c r="M492" s="72"/>
      <c r="N492" s="72"/>
      <c r="O492" s="72"/>
      <c r="P492" s="72"/>
      <c r="Q492" s="833"/>
      <c r="R492" s="102"/>
      <c r="S492" s="73"/>
      <c r="T492" s="102"/>
      <c r="U492" s="103"/>
      <c r="V492" s="104"/>
    </row>
    <row r="493" spans="1:256" ht="12.5">
      <c r="B493" s="65">
        <v>1</v>
      </c>
      <c r="C493" s="66">
        <v>4</v>
      </c>
      <c r="D493" s="77" t="s">
        <v>90</v>
      </c>
      <c r="E493" s="76" t="s">
        <v>68</v>
      </c>
      <c r="F493" s="77" t="s">
        <v>90</v>
      </c>
      <c r="G493" s="78"/>
      <c r="H493" s="79" t="s">
        <v>251</v>
      </c>
      <c r="I493" s="80" t="s">
        <v>964</v>
      </c>
      <c r="J493" s="81" t="s">
        <v>616</v>
      </c>
      <c r="K493" s="72"/>
      <c r="L493" s="72"/>
      <c r="M493" s="72"/>
      <c r="N493" s="72"/>
      <c r="O493" s="72"/>
      <c r="P493" s="72"/>
      <c r="Q493" s="833"/>
      <c r="R493" s="102"/>
      <c r="S493" s="73"/>
      <c r="T493" s="102"/>
      <c r="U493" s="103"/>
      <c r="V493" s="104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</row>
    <row r="494" spans="1:256" ht="12.5">
      <c r="B494" s="65">
        <v>1</v>
      </c>
      <c r="C494" s="66">
        <f>IF(E494="A",1,IF(E494="B",1,0))</f>
        <v>1</v>
      </c>
      <c r="D494" s="76" t="s">
        <v>87</v>
      </c>
      <c r="E494" s="76" t="s">
        <v>87</v>
      </c>
      <c r="F494" s="99" t="s">
        <v>70</v>
      </c>
      <c r="G494" s="78"/>
      <c r="H494" s="100" t="s">
        <v>148</v>
      </c>
      <c r="I494" s="101" t="s">
        <v>451</v>
      </c>
      <c r="J494" s="81" t="s">
        <v>17</v>
      </c>
      <c r="K494" s="72"/>
      <c r="L494" s="72"/>
      <c r="M494" s="72"/>
      <c r="N494" s="72"/>
      <c r="O494" s="72"/>
      <c r="P494" s="72"/>
      <c r="Q494" s="833"/>
      <c r="R494" s="102"/>
      <c r="S494" s="73"/>
      <c r="T494" s="102"/>
      <c r="U494" s="103"/>
      <c r="V494" s="104"/>
    </row>
    <row r="495" spans="1:256" ht="12.5">
      <c r="B495" s="65">
        <v>1</v>
      </c>
      <c r="C495" s="66">
        <v>2</v>
      </c>
      <c r="D495" s="77" t="s">
        <v>90</v>
      </c>
      <c r="E495" s="77" t="s">
        <v>90</v>
      </c>
      <c r="F495" s="76" t="s">
        <v>68</v>
      </c>
      <c r="G495" s="78"/>
      <c r="H495" s="96" t="s">
        <v>129</v>
      </c>
      <c r="I495" s="107" t="s">
        <v>645</v>
      </c>
      <c r="J495" s="81" t="s">
        <v>6111</v>
      </c>
      <c r="K495" s="72"/>
      <c r="L495" s="72"/>
      <c r="M495" s="72"/>
      <c r="N495" s="72"/>
      <c r="O495" s="72"/>
      <c r="P495" s="72"/>
      <c r="Q495" s="833"/>
      <c r="R495" s="102"/>
      <c r="S495" s="73"/>
      <c r="T495" s="102"/>
      <c r="U495" s="103"/>
      <c r="V495" s="104"/>
    </row>
    <row r="496" spans="1:256" ht="12.5">
      <c r="B496" s="65">
        <v>1</v>
      </c>
      <c r="C496" s="66">
        <v>0</v>
      </c>
      <c r="D496" s="76" t="s">
        <v>68</v>
      </c>
      <c r="E496" s="77" t="s">
        <v>90</v>
      </c>
      <c r="F496" s="76" t="s">
        <v>87</v>
      </c>
      <c r="G496" s="78"/>
      <c r="H496" s="96" t="s">
        <v>131</v>
      </c>
      <c r="I496" s="107" t="s">
        <v>1554</v>
      </c>
      <c r="J496" s="81"/>
      <c r="K496" s="72"/>
      <c r="L496" s="72"/>
      <c r="M496" s="72"/>
      <c r="N496" s="72"/>
      <c r="O496" s="72"/>
      <c r="P496" s="72"/>
      <c r="Q496" s="833"/>
      <c r="R496" s="102"/>
      <c r="S496" s="73"/>
      <c r="T496" s="102"/>
      <c r="U496" s="103"/>
      <c r="V496" s="104"/>
    </row>
    <row r="497" spans="1:256" ht="12.5">
      <c r="A497" s="365"/>
      <c r="B497" s="65">
        <v>1</v>
      </c>
      <c r="C497" s="739">
        <f>IF(E497="A",4,IF(E497="B",3,IF(E497="C",2,IF(E497="D",1,0))))</f>
        <v>3</v>
      </c>
      <c r="D497" s="853" t="s">
        <v>87</v>
      </c>
      <c r="E497" s="853" t="s">
        <v>87</v>
      </c>
      <c r="F497" s="857" t="s">
        <v>90</v>
      </c>
      <c r="G497" s="78"/>
      <c r="H497" s="96" t="s">
        <v>188</v>
      </c>
      <c r="I497" s="107" t="s">
        <v>681</v>
      </c>
      <c r="J497" s="982" t="s">
        <v>17</v>
      </c>
      <c r="K497" s="72"/>
      <c r="L497" s="72"/>
      <c r="M497" s="72"/>
      <c r="N497" s="72"/>
      <c r="O497" s="72"/>
      <c r="P497" s="72"/>
      <c r="Q497" s="833"/>
      <c r="R497" s="102"/>
      <c r="S497" s="73"/>
      <c r="T497" s="102"/>
      <c r="U497" s="103"/>
      <c r="V497" s="104"/>
    </row>
    <row r="498" spans="1:256" ht="12.5">
      <c r="B498" s="65">
        <v>1</v>
      </c>
      <c r="C498" s="66">
        <f>IF(E498="A",1,IF(E498="B",1,0))</f>
        <v>0</v>
      </c>
      <c r="D498" s="76" t="s">
        <v>87</v>
      </c>
      <c r="E498" s="77" t="s">
        <v>90</v>
      </c>
      <c r="F498" s="76" t="s">
        <v>68</v>
      </c>
      <c r="G498" s="78"/>
      <c r="H498" s="96" t="s">
        <v>116</v>
      </c>
      <c r="I498" s="107" t="s">
        <v>1555</v>
      </c>
      <c r="J498" s="81"/>
      <c r="K498" s="72"/>
      <c r="L498" s="72"/>
      <c r="M498" s="72"/>
      <c r="N498" s="72"/>
      <c r="O498" s="72"/>
      <c r="P498" s="72"/>
      <c r="Q498" s="833"/>
      <c r="R498" s="102"/>
      <c r="S498" s="73"/>
      <c r="T498" s="102"/>
      <c r="U498" s="103"/>
      <c r="V498" s="104"/>
    </row>
    <row r="499" spans="1:256" ht="12.5">
      <c r="B499" s="65">
        <v>1</v>
      </c>
      <c r="C499" s="66">
        <f>IF(E499="A",1,IF(E499="B",1,0))</f>
        <v>0</v>
      </c>
      <c r="D499" s="658" t="s">
        <v>87</v>
      </c>
      <c r="E499" s="659" t="s">
        <v>90</v>
      </c>
      <c r="F499" s="656" t="s">
        <v>70</v>
      </c>
      <c r="G499" s="78"/>
      <c r="H499" s="96" t="s">
        <v>129</v>
      </c>
      <c r="I499" s="107" t="s">
        <v>1556</v>
      </c>
      <c r="J499" s="81"/>
      <c r="K499" s="72"/>
      <c r="L499" s="72"/>
      <c r="M499" s="72"/>
      <c r="N499" s="72"/>
      <c r="O499" s="72"/>
      <c r="P499" s="72"/>
      <c r="Q499" s="833"/>
      <c r="R499" s="102"/>
      <c r="S499" s="73"/>
      <c r="T499" s="102"/>
      <c r="U499" s="103"/>
      <c r="V499" s="104"/>
    </row>
    <row r="500" spans="1:256" ht="12.5">
      <c r="B500" s="65">
        <v>1</v>
      </c>
      <c r="C500" s="66">
        <f>IF(E500="A",4,IF(E500="B",3,IF(E500="C",2,IF(E500="D",1,0))))</f>
        <v>3</v>
      </c>
      <c r="D500" s="77" t="s">
        <v>90</v>
      </c>
      <c r="E500" s="76" t="s">
        <v>87</v>
      </c>
      <c r="F500" s="99" t="s">
        <v>70</v>
      </c>
      <c r="G500" s="78"/>
      <c r="H500" s="96" t="s">
        <v>140</v>
      </c>
      <c r="I500" s="107" t="s">
        <v>1557</v>
      </c>
      <c r="J500" s="81" t="s">
        <v>6111</v>
      </c>
      <c r="K500" s="72"/>
      <c r="L500" s="72"/>
      <c r="M500" s="72"/>
      <c r="N500" s="72"/>
      <c r="O500" s="72"/>
      <c r="P500" s="72"/>
      <c r="Q500" s="833"/>
      <c r="R500" s="102"/>
      <c r="S500" s="73"/>
      <c r="T500" s="102"/>
      <c r="U500" s="103"/>
      <c r="V500" s="104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</row>
    <row r="501" spans="1:256" ht="12.5">
      <c r="B501" s="65">
        <v>1</v>
      </c>
      <c r="C501" s="66">
        <f t="shared" ref="C501:C512" si="21">IF(E501="A",1,IF(E501="B",1,0))</f>
        <v>0</v>
      </c>
      <c r="D501" s="76" t="s">
        <v>87</v>
      </c>
      <c r="E501" s="99" t="s">
        <v>99</v>
      </c>
      <c r="F501" s="76" t="s">
        <v>87</v>
      </c>
      <c r="G501" s="78"/>
      <c r="H501" s="96" t="s">
        <v>94</v>
      </c>
      <c r="I501" s="107" t="s">
        <v>1558</v>
      </c>
      <c r="J501" s="81"/>
      <c r="K501" s="72"/>
      <c r="L501" s="72"/>
      <c r="M501" s="72"/>
      <c r="N501" s="72"/>
      <c r="O501" s="72"/>
      <c r="P501" s="72"/>
      <c r="Q501" s="833"/>
      <c r="R501" s="102"/>
      <c r="S501" s="73"/>
      <c r="T501" s="102"/>
      <c r="U501" s="103"/>
      <c r="V501" s="104"/>
    </row>
    <row r="502" spans="1:256" ht="12.5">
      <c r="B502" s="65">
        <v>1</v>
      </c>
      <c r="C502" s="66">
        <f t="shared" si="21"/>
        <v>1</v>
      </c>
      <c r="D502" s="76" t="s">
        <v>68</v>
      </c>
      <c r="E502" s="76" t="s">
        <v>68</v>
      </c>
      <c r="F502" s="77" t="s">
        <v>90</v>
      </c>
      <c r="G502" s="78"/>
      <c r="H502" s="96" t="s">
        <v>184</v>
      </c>
      <c r="I502" s="107" t="s">
        <v>1559</v>
      </c>
      <c r="J502" s="81"/>
      <c r="K502" s="72"/>
      <c r="L502" s="72"/>
      <c r="M502" s="72"/>
      <c r="N502" s="72"/>
      <c r="O502" s="72"/>
      <c r="P502" s="72"/>
      <c r="Q502" s="833"/>
      <c r="R502" s="102"/>
      <c r="S502" s="73"/>
      <c r="T502" s="102"/>
      <c r="U502" s="103"/>
      <c r="V502" s="104"/>
    </row>
    <row r="503" spans="1:256" ht="12.5">
      <c r="B503" s="65">
        <v>1</v>
      </c>
      <c r="C503" s="66">
        <f t="shared" si="21"/>
        <v>0</v>
      </c>
      <c r="D503" s="76" t="s">
        <v>87</v>
      </c>
      <c r="E503" s="99" t="s">
        <v>99</v>
      </c>
      <c r="F503" s="99" t="s">
        <v>70</v>
      </c>
      <c r="G503" s="78"/>
      <c r="H503" s="96" t="s">
        <v>131</v>
      </c>
      <c r="I503" s="107" t="s">
        <v>1560</v>
      </c>
      <c r="J503" s="81"/>
      <c r="K503" s="72"/>
      <c r="L503" s="72"/>
      <c r="M503" s="72"/>
      <c r="N503" s="72"/>
      <c r="O503" s="72"/>
      <c r="P503" s="72"/>
      <c r="Q503" s="833"/>
      <c r="R503" s="102"/>
      <c r="S503" s="73"/>
      <c r="T503" s="102"/>
      <c r="U503" s="103"/>
      <c r="V503" s="104"/>
    </row>
    <row r="504" spans="1:256" ht="12.5">
      <c r="B504" s="65">
        <v>1</v>
      </c>
      <c r="C504" s="66">
        <f t="shared" si="21"/>
        <v>0</v>
      </c>
      <c r="D504" s="99" t="s">
        <v>70</v>
      </c>
      <c r="E504" s="77" t="s">
        <v>90</v>
      </c>
      <c r="F504" s="99" t="s">
        <v>99</v>
      </c>
      <c r="G504" s="78"/>
      <c r="H504" s="96" t="s">
        <v>148</v>
      </c>
      <c r="I504" s="107" t="s">
        <v>1561</v>
      </c>
      <c r="J504" s="81"/>
      <c r="K504" s="72"/>
      <c r="L504" s="72"/>
      <c r="M504" s="72"/>
      <c r="N504" s="72"/>
      <c r="O504" s="72"/>
      <c r="P504" s="72"/>
      <c r="Q504" s="833"/>
      <c r="R504" s="102"/>
      <c r="S504" s="73"/>
      <c r="T504" s="102"/>
      <c r="U504" s="103"/>
      <c r="V504" s="104"/>
      <c r="W504" s="325"/>
      <c r="X504" s="325"/>
      <c r="Y504" s="325"/>
      <c r="Z504" s="325"/>
      <c r="AA504" s="325"/>
      <c r="AB504" s="325"/>
      <c r="AC504" s="325"/>
      <c r="AD504" s="325"/>
      <c r="AE504" s="325"/>
      <c r="AF504" s="325"/>
      <c r="AG504" s="325"/>
      <c r="AH504" s="325"/>
      <c r="AI504" s="325"/>
      <c r="AJ504" s="325"/>
      <c r="AK504" s="325"/>
      <c r="AL504" s="325"/>
      <c r="AM504" s="325"/>
      <c r="AN504" s="325"/>
      <c r="AO504" s="325"/>
      <c r="AP504" s="325"/>
      <c r="AQ504" s="325"/>
      <c r="AR504" s="325"/>
      <c r="AS504" s="325"/>
      <c r="AT504" s="325"/>
      <c r="AU504" s="325"/>
      <c r="AV504" s="325"/>
      <c r="AW504" s="325"/>
      <c r="AX504" s="325"/>
      <c r="AY504" s="325"/>
      <c r="AZ504" s="325"/>
      <c r="BA504" s="325"/>
      <c r="BB504" s="325"/>
      <c r="BC504" s="325"/>
      <c r="BD504" s="325"/>
      <c r="BE504" s="325"/>
      <c r="BF504" s="325"/>
      <c r="BG504" s="325"/>
      <c r="BH504" s="325"/>
      <c r="BI504" s="325"/>
      <c r="BJ504" s="325"/>
      <c r="BK504" s="325"/>
      <c r="BL504" s="325"/>
      <c r="BM504" s="325"/>
      <c r="BN504" s="325"/>
      <c r="BO504" s="325"/>
      <c r="BP504" s="325"/>
      <c r="BQ504" s="325"/>
      <c r="BR504" s="325"/>
      <c r="BS504" s="325"/>
      <c r="BT504" s="325"/>
      <c r="BU504" s="325"/>
      <c r="BV504" s="325"/>
      <c r="BW504" s="325"/>
      <c r="BX504" s="325"/>
      <c r="BY504" s="325"/>
      <c r="BZ504" s="325"/>
      <c r="CA504" s="325"/>
      <c r="CB504" s="325"/>
      <c r="CC504" s="325"/>
      <c r="CD504" s="325"/>
      <c r="CE504" s="325"/>
      <c r="CF504" s="325"/>
      <c r="CG504" s="325"/>
      <c r="CH504" s="325"/>
      <c r="CI504" s="325"/>
      <c r="CJ504" s="325"/>
      <c r="CK504" s="325"/>
      <c r="CL504" s="325"/>
      <c r="CM504" s="325"/>
      <c r="CN504" s="325"/>
      <c r="CO504" s="325"/>
      <c r="CP504" s="325"/>
      <c r="CQ504" s="325"/>
      <c r="CR504" s="325"/>
      <c r="CS504" s="325"/>
      <c r="CT504" s="325"/>
      <c r="CU504" s="325"/>
      <c r="CV504" s="325"/>
      <c r="CW504" s="325"/>
      <c r="CX504" s="325"/>
      <c r="CY504" s="325"/>
      <c r="CZ504" s="325"/>
      <c r="DA504" s="325"/>
      <c r="DB504" s="325"/>
      <c r="DC504" s="325"/>
      <c r="DD504" s="325"/>
      <c r="DE504" s="325"/>
      <c r="DF504" s="325"/>
      <c r="DG504" s="325"/>
      <c r="DH504" s="325"/>
      <c r="DI504" s="325"/>
      <c r="DJ504" s="325"/>
      <c r="DK504" s="325"/>
      <c r="DL504" s="325"/>
      <c r="DM504" s="325"/>
      <c r="DN504" s="325"/>
      <c r="DO504" s="325"/>
      <c r="DP504" s="325"/>
      <c r="DQ504" s="325"/>
      <c r="DR504" s="325"/>
      <c r="DS504" s="325"/>
      <c r="DT504" s="325"/>
      <c r="DU504" s="325"/>
      <c r="DV504" s="325"/>
      <c r="DW504" s="325"/>
      <c r="DX504" s="325"/>
      <c r="DY504" s="325"/>
      <c r="DZ504" s="325"/>
      <c r="EA504" s="325"/>
      <c r="EB504" s="325"/>
      <c r="EC504" s="325"/>
      <c r="ED504" s="325"/>
      <c r="EE504" s="325"/>
      <c r="EF504" s="325"/>
      <c r="EG504" s="325"/>
      <c r="EH504" s="325"/>
      <c r="EI504" s="325"/>
      <c r="EJ504" s="325"/>
      <c r="EK504" s="325"/>
      <c r="EL504" s="325"/>
      <c r="EM504" s="325"/>
      <c r="EN504" s="325"/>
      <c r="EO504" s="325"/>
      <c r="EP504" s="325"/>
      <c r="EQ504" s="325"/>
      <c r="ER504" s="325"/>
      <c r="ES504" s="325"/>
      <c r="ET504" s="325"/>
      <c r="EU504" s="325"/>
      <c r="EV504" s="325"/>
      <c r="EW504" s="325"/>
      <c r="EX504" s="325"/>
      <c r="EY504" s="325"/>
      <c r="EZ504" s="325"/>
      <c r="FA504" s="325"/>
      <c r="FB504" s="325"/>
      <c r="FC504" s="325"/>
      <c r="FD504" s="325"/>
      <c r="FE504" s="325"/>
      <c r="FF504" s="325"/>
      <c r="FG504" s="325"/>
      <c r="FH504" s="325"/>
      <c r="FI504" s="325"/>
      <c r="FJ504" s="325"/>
      <c r="FK504" s="325"/>
      <c r="FL504" s="325"/>
      <c r="FM504" s="325"/>
      <c r="FN504" s="325"/>
      <c r="FO504" s="325"/>
      <c r="FP504" s="325"/>
      <c r="FQ504" s="325"/>
      <c r="FR504" s="325"/>
      <c r="FS504" s="325"/>
      <c r="FT504" s="325"/>
      <c r="FU504" s="325"/>
      <c r="FV504" s="325"/>
      <c r="FW504" s="325"/>
      <c r="FX504" s="325"/>
      <c r="FY504" s="325"/>
      <c r="FZ504" s="325"/>
      <c r="GA504" s="325"/>
      <c r="GB504" s="325"/>
      <c r="GC504" s="325"/>
      <c r="GD504" s="325"/>
      <c r="GE504" s="325"/>
      <c r="GF504" s="325"/>
      <c r="GG504" s="325"/>
      <c r="GH504" s="325"/>
      <c r="GI504" s="325"/>
      <c r="GJ504" s="325"/>
      <c r="GK504" s="325"/>
      <c r="GL504" s="325"/>
      <c r="GM504" s="325"/>
      <c r="GN504" s="325"/>
      <c r="GO504" s="325"/>
      <c r="GP504" s="325"/>
      <c r="GQ504" s="325"/>
      <c r="GR504" s="325"/>
      <c r="GS504" s="325"/>
      <c r="GT504" s="325"/>
      <c r="GU504" s="325"/>
      <c r="GV504" s="325"/>
      <c r="GW504" s="325"/>
      <c r="GX504" s="325"/>
      <c r="GY504" s="325"/>
      <c r="GZ504" s="325"/>
      <c r="HA504" s="325"/>
      <c r="HB504" s="325"/>
      <c r="HC504" s="325"/>
      <c r="HD504" s="325"/>
      <c r="HE504" s="325"/>
      <c r="HF504" s="325"/>
      <c r="HG504" s="325"/>
      <c r="HH504" s="325"/>
      <c r="HI504" s="325"/>
      <c r="HJ504" s="325"/>
      <c r="HK504" s="325"/>
      <c r="HL504" s="325"/>
      <c r="HM504" s="325"/>
      <c r="HN504" s="325"/>
      <c r="HO504" s="325"/>
      <c r="HP504" s="325"/>
      <c r="HQ504" s="325"/>
      <c r="HR504" s="325"/>
      <c r="HS504" s="325"/>
      <c r="HT504" s="325"/>
      <c r="HU504" s="325"/>
      <c r="HV504" s="325"/>
      <c r="HW504" s="325"/>
      <c r="HX504" s="325"/>
      <c r="HY504" s="325"/>
      <c r="HZ504" s="325"/>
      <c r="IA504" s="325"/>
      <c r="IB504" s="325"/>
      <c r="IC504" s="325"/>
      <c r="ID504" s="325"/>
      <c r="IE504" s="325"/>
      <c r="IF504" s="325"/>
      <c r="IG504" s="325"/>
      <c r="IH504" s="325"/>
      <c r="II504" s="325"/>
      <c r="IJ504" s="325"/>
      <c r="IK504" s="325"/>
      <c r="IL504" s="325"/>
      <c r="IM504" s="325"/>
      <c r="IN504" s="325"/>
      <c r="IO504" s="325"/>
      <c r="IP504" s="325"/>
      <c r="IQ504" s="325"/>
      <c r="IR504" s="325"/>
      <c r="IS504" s="325"/>
      <c r="IT504" s="325"/>
      <c r="IU504" s="325"/>
      <c r="IV504" s="325"/>
    </row>
    <row r="505" spans="1:256" ht="12.5">
      <c r="B505" s="65">
        <v>1</v>
      </c>
      <c r="C505" s="66">
        <f t="shared" si="21"/>
        <v>0</v>
      </c>
      <c r="D505" s="76" t="s">
        <v>87</v>
      </c>
      <c r="E505" s="77" t="s">
        <v>90</v>
      </c>
      <c r="F505" s="99" t="s">
        <v>99</v>
      </c>
      <c r="G505" s="78"/>
      <c r="H505" s="96" t="s">
        <v>184</v>
      </c>
      <c r="I505" s="107" t="s">
        <v>1562</v>
      </c>
      <c r="J505" s="81"/>
      <c r="K505" s="72"/>
      <c r="L505" s="72"/>
      <c r="M505" s="72"/>
      <c r="N505" s="72"/>
      <c r="O505" s="72"/>
      <c r="P505" s="72"/>
      <c r="Q505" s="833"/>
      <c r="R505" s="102"/>
      <c r="S505" s="73"/>
      <c r="T505" s="102"/>
      <c r="U505" s="103"/>
      <c r="V505" s="104"/>
    </row>
    <row r="506" spans="1:256" ht="12.5">
      <c r="B506" s="65">
        <v>1</v>
      </c>
      <c r="C506" s="66">
        <f t="shared" si="21"/>
        <v>0</v>
      </c>
      <c r="D506" s="76" t="s">
        <v>87</v>
      </c>
      <c r="E506" s="77" t="s">
        <v>90</v>
      </c>
      <c r="F506" s="76" t="s">
        <v>87</v>
      </c>
      <c r="G506" s="78"/>
      <c r="H506" s="96" t="s">
        <v>119</v>
      </c>
      <c r="I506" s="107" t="s">
        <v>1563</v>
      </c>
      <c r="J506" s="81"/>
      <c r="K506" s="72"/>
      <c r="L506" s="72"/>
      <c r="M506" s="72"/>
      <c r="N506" s="72"/>
      <c r="O506" s="72"/>
      <c r="P506" s="72"/>
      <c r="Q506" s="833"/>
      <c r="R506" s="102"/>
      <c r="S506" s="73"/>
      <c r="T506" s="102"/>
      <c r="U506" s="103"/>
      <c r="V506" s="104"/>
    </row>
    <row r="507" spans="1:256" ht="12.5">
      <c r="A507" s="308"/>
      <c r="B507" s="65">
        <v>1</v>
      </c>
      <c r="C507" s="66">
        <f t="shared" si="21"/>
        <v>1</v>
      </c>
      <c r="D507" s="852" t="s">
        <v>70</v>
      </c>
      <c r="E507" s="853" t="s">
        <v>68</v>
      </c>
      <c r="F507" s="853" t="s">
        <v>87</v>
      </c>
      <c r="G507" s="78"/>
      <c r="H507" s="100" t="s">
        <v>116</v>
      </c>
      <c r="I507" s="101" t="s">
        <v>6215</v>
      </c>
      <c r="J507" s="81"/>
      <c r="K507" s="72"/>
      <c r="L507" s="72"/>
      <c r="M507" s="72"/>
      <c r="N507" s="72"/>
      <c r="O507" s="72"/>
      <c r="P507" s="72"/>
      <c r="Q507" s="833"/>
      <c r="R507" s="102"/>
      <c r="S507" s="73"/>
      <c r="T507" s="116"/>
      <c r="U507" s="73"/>
      <c r="V507" s="110"/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55"/>
      <c r="AH507" s="55"/>
      <c r="AI507" s="55"/>
      <c r="AJ507" s="55"/>
      <c r="AK507" s="55"/>
      <c r="AL507" s="55"/>
      <c r="AM507" s="55"/>
      <c r="AN507" s="55"/>
      <c r="AO507" s="55"/>
      <c r="AP507" s="55"/>
      <c r="AQ507" s="55"/>
      <c r="AR507" s="55"/>
      <c r="AS507" s="55"/>
      <c r="AT507" s="55"/>
      <c r="AU507" s="55"/>
      <c r="AV507" s="55"/>
      <c r="AW507" s="55"/>
      <c r="AX507" s="55"/>
      <c r="AY507" s="55"/>
      <c r="AZ507" s="55"/>
      <c r="BA507" s="55"/>
      <c r="BB507" s="55"/>
      <c r="BC507" s="55"/>
      <c r="BD507" s="55"/>
      <c r="BE507" s="55"/>
      <c r="BF507" s="55"/>
      <c r="BG507" s="55"/>
      <c r="BH507" s="55"/>
      <c r="BI507" s="55"/>
      <c r="BJ507" s="55"/>
      <c r="BK507" s="55"/>
      <c r="BL507" s="55"/>
      <c r="BM507" s="55"/>
      <c r="BN507" s="55"/>
      <c r="BO507" s="55"/>
      <c r="BP507" s="55"/>
      <c r="BQ507" s="55"/>
      <c r="BR507" s="55"/>
      <c r="BS507" s="55"/>
      <c r="BT507" s="55"/>
      <c r="BU507" s="55"/>
      <c r="BV507" s="55"/>
      <c r="BW507" s="55"/>
      <c r="BX507" s="55"/>
      <c r="BY507" s="55"/>
      <c r="BZ507" s="55"/>
      <c r="CA507" s="55"/>
      <c r="CB507" s="55"/>
      <c r="CC507" s="55"/>
      <c r="CD507" s="55"/>
      <c r="CE507" s="55"/>
      <c r="CF507" s="55"/>
      <c r="CG507" s="55"/>
      <c r="CH507" s="55"/>
      <c r="CI507" s="55"/>
      <c r="CJ507" s="55"/>
      <c r="CK507" s="55"/>
      <c r="CL507" s="55"/>
      <c r="CM507" s="55"/>
      <c r="CN507" s="55"/>
      <c r="CO507" s="55"/>
      <c r="CP507" s="55"/>
      <c r="CQ507" s="55"/>
      <c r="CR507" s="55"/>
      <c r="CS507" s="55"/>
      <c r="CT507" s="55"/>
      <c r="CU507" s="55"/>
      <c r="CV507" s="55"/>
      <c r="CW507" s="55"/>
      <c r="CX507" s="55"/>
      <c r="CY507" s="55"/>
      <c r="CZ507" s="55"/>
      <c r="DA507" s="55"/>
      <c r="DB507" s="55"/>
      <c r="DC507" s="55"/>
      <c r="DD507" s="55"/>
      <c r="DE507" s="55"/>
      <c r="DF507" s="55"/>
      <c r="DG507" s="55"/>
      <c r="DH507" s="55"/>
      <c r="DI507" s="55"/>
      <c r="DJ507" s="55"/>
      <c r="DK507" s="55"/>
      <c r="DL507" s="55"/>
      <c r="DM507" s="55"/>
      <c r="DN507" s="55"/>
      <c r="DO507" s="55"/>
      <c r="DP507" s="55"/>
      <c r="DQ507" s="55"/>
      <c r="DR507" s="55"/>
      <c r="DS507" s="55"/>
      <c r="DT507" s="55"/>
      <c r="DU507" s="55"/>
      <c r="DV507" s="55"/>
      <c r="DW507" s="55"/>
      <c r="DX507" s="55"/>
      <c r="DY507" s="55"/>
      <c r="DZ507" s="55"/>
      <c r="EA507" s="55"/>
      <c r="EB507" s="55"/>
      <c r="EC507" s="55"/>
      <c r="ED507" s="55"/>
      <c r="EE507" s="55"/>
      <c r="EF507" s="55"/>
      <c r="EG507" s="55"/>
      <c r="EH507" s="55"/>
      <c r="EI507" s="55"/>
      <c r="EJ507" s="55"/>
      <c r="EK507" s="55"/>
      <c r="EL507" s="55"/>
      <c r="EM507" s="55"/>
      <c r="EN507" s="55"/>
      <c r="EO507" s="55"/>
      <c r="EP507" s="55"/>
      <c r="EQ507" s="55"/>
      <c r="ER507" s="55"/>
      <c r="ES507" s="55"/>
      <c r="ET507" s="55"/>
      <c r="EU507" s="55"/>
      <c r="EV507" s="55"/>
      <c r="EW507" s="55"/>
      <c r="EX507" s="55"/>
      <c r="EY507" s="55"/>
      <c r="EZ507" s="55"/>
      <c r="FA507" s="55"/>
      <c r="FB507" s="55"/>
      <c r="FC507" s="55"/>
      <c r="FD507" s="55"/>
      <c r="FE507" s="55"/>
      <c r="FF507" s="55"/>
      <c r="FG507" s="55"/>
      <c r="FH507" s="55"/>
      <c r="FI507" s="55"/>
      <c r="FJ507" s="55"/>
      <c r="FK507" s="55"/>
      <c r="FL507" s="55"/>
      <c r="FM507" s="55"/>
      <c r="FN507" s="55"/>
      <c r="FO507" s="55"/>
      <c r="FP507" s="55"/>
      <c r="FQ507" s="55"/>
      <c r="FR507" s="55"/>
      <c r="FS507" s="55"/>
      <c r="FT507" s="55"/>
      <c r="FU507" s="55"/>
      <c r="FV507" s="55"/>
      <c r="FW507" s="55"/>
      <c r="FX507" s="55"/>
      <c r="FY507" s="55"/>
      <c r="FZ507" s="55"/>
      <c r="GA507" s="55"/>
      <c r="GB507" s="55"/>
      <c r="GC507" s="55"/>
      <c r="GD507" s="55"/>
      <c r="GE507" s="55"/>
      <c r="GF507" s="55"/>
      <c r="GG507" s="55"/>
      <c r="GH507" s="55"/>
      <c r="GI507" s="55"/>
      <c r="GJ507" s="55"/>
      <c r="GK507" s="55"/>
      <c r="GL507" s="55"/>
      <c r="GM507" s="55"/>
      <c r="GN507" s="55"/>
      <c r="GO507" s="55"/>
      <c r="GP507" s="55"/>
      <c r="GQ507" s="55"/>
      <c r="GR507" s="55"/>
      <c r="GS507" s="55"/>
      <c r="GT507" s="55"/>
      <c r="GU507" s="55"/>
      <c r="GV507" s="55"/>
      <c r="GW507" s="55"/>
      <c r="GX507" s="55"/>
      <c r="GY507" s="55"/>
      <c r="GZ507" s="55"/>
      <c r="HA507" s="55"/>
      <c r="HB507" s="55"/>
      <c r="HC507" s="55"/>
      <c r="HD507" s="55"/>
      <c r="HE507" s="55"/>
      <c r="HF507" s="55"/>
      <c r="HG507" s="55"/>
      <c r="HH507" s="55"/>
      <c r="HI507" s="55"/>
      <c r="HJ507" s="55"/>
      <c r="HK507" s="55"/>
      <c r="HL507" s="55"/>
      <c r="HM507" s="55"/>
      <c r="HN507" s="55"/>
      <c r="HO507" s="55"/>
      <c r="HP507" s="55"/>
      <c r="HQ507" s="55"/>
      <c r="HR507" s="55"/>
      <c r="HS507" s="55"/>
      <c r="HT507" s="55"/>
      <c r="HU507" s="55"/>
      <c r="HV507" s="55"/>
      <c r="HW507" s="55"/>
      <c r="HX507" s="55"/>
      <c r="HY507" s="55"/>
      <c r="HZ507" s="55"/>
      <c r="IA507" s="55"/>
      <c r="IB507" s="55"/>
      <c r="IC507" s="55"/>
      <c r="ID507" s="55"/>
      <c r="IE507" s="55"/>
      <c r="IF507" s="55"/>
      <c r="IG507" s="55"/>
      <c r="IH507" s="55"/>
      <c r="II507" s="55"/>
      <c r="IJ507" s="55"/>
      <c r="IK507" s="55"/>
      <c r="IL507" s="55"/>
      <c r="IM507" s="55"/>
      <c r="IN507" s="55"/>
      <c r="IO507" s="55"/>
      <c r="IP507" s="55"/>
      <c r="IQ507" s="55"/>
      <c r="IR507" s="55"/>
      <c r="IS507" s="55"/>
      <c r="IT507" s="55"/>
      <c r="IU507" s="55"/>
      <c r="IV507" s="55"/>
    </row>
    <row r="508" spans="1:256" ht="12.5">
      <c r="B508" s="65">
        <v>1</v>
      </c>
      <c r="C508" s="66">
        <f t="shared" si="21"/>
        <v>0</v>
      </c>
      <c r="D508" s="99" t="s">
        <v>99</v>
      </c>
      <c r="E508" s="77" t="s">
        <v>90</v>
      </c>
      <c r="F508" s="99" t="s">
        <v>70</v>
      </c>
      <c r="G508" s="78"/>
      <c r="H508" s="96" t="s">
        <v>108</v>
      </c>
      <c r="I508" s="107" t="s">
        <v>1564</v>
      </c>
      <c r="J508" s="81"/>
      <c r="K508" s="72"/>
      <c r="L508" s="72"/>
      <c r="M508" s="72"/>
      <c r="N508" s="72"/>
      <c r="O508" s="72"/>
      <c r="P508" s="72"/>
      <c r="Q508" s="833"/>
      <c r="R508" s="102"/>
      <c r="S508" s="73"/>
      <c r="T508" s="102"/>
      <c r="U508" s="103"/>
      <c r="V508" s="104"/>
    </row>
    <row r="509" spans="1:256" ht="12.5">
      <c r="B509" s="65">
        <v>1</v>
      </c>
      <c r="C509" s="66">
        <f t="shared" si="21"/>
        <v>1</v>
      </c>
      <c r="D509" s="76" t="s">
        <v>87</v>
      </c>
      <c r="E509" s="76" t="s">
        <v>68</v>
      </c>
      <c r="F509" s="99" t="s">
        <v>99</v>
      </c>
      <c r="G509" s="78"/>
      <c r="H509" s="96" t="s">
        <v>126</v>
      </c>
      <c r="I509" s="107" t="s">
        <v>1565</v>
      </c>
      <c r="J509" s="81"/>
      <c r="K509" s="72"/>
      <c r="L509" s="72"/>
      <c r="M509" s="72"/>
      <c r="N509" s="72"/>
      <c r="O509" s="72"/>
      <c r="P509" s="72"/>
      <c r="Q509" s="833"/>
      <c r="R509" s="102"/>
      <c r="S509" s="73"/>
      <c r="T509" s="102"/>
      <c r="U509" s="103"/>
      <c r="V509" s="104"/>
    </row>
    <row r="510" spans="1:256" s="320" customFormat="1" ht="12.5">
      <c r="A510" s="305"/>
      <c r="B510" s="65">
        <v>1</v>
      </c>
      <c r="C510" s="66">
        <f t="shared" si="21"/>
        <v>1</v>
      </c>
      <c r="D510" s="76" t="s">
        <v>68</v>
      </c>
      <c r="E510" s="76" t="s">
        <v>87</v>
      </c>
      <c r="F510" s="99" t="s">
        <v>70</v>
      </c>
      <c r="G510" s="78"/>
      <c r="H510" s="96" t="s">
        <v>402</v>
      </c>
      <c r="I510" s="107" t="s">
        <v>1566</v>
      </c>
      <c r="J510" s="81"/>
      <c r="K510" s="72"/>
      <c r="L510" s="72"/>
      <c r="M510" s="72"/>
      <c r="N510" s="72"/>
      <c r="O510" s="72"/>
      <c r="P510" s="72"/>
      <c r="Q510" s="833"/>
      <c r="R510" s="102"/>
      <c r="S510" s="73"/>
      <c r="T510" s="102"/>
      <c r="U510" s="103"/>
      <c r="V510" s="104"/>
      <c r="W510" s="109"/>
      <c r="X510" s="109"/>
      <c r="Y510" s="109"/>
      <c r="Z510" s="109"/>
      <c r="AA510" s="109"/>
      <c r="AB510" s="109"/>
      <c r="AC510" s="109"/>
      <c r="AD510" s="109"/>
      <c r="AE510" s="109"/>
      <c r="AF510" s="109"/>
      <c r="AG510" s="109"/>
      <c r="AH510" s="109"/>
      <c r="AI510" s="109"/>
      <c r="AJ510" s="109"/>
      <c r="AK510" s="109"/>
      <c r="AL510" s="109"/>
      <c r="AM510" s="109"/>
      <c r="AN510" s="109"/>
      <c r="AO510" s="109"/>
      <c r="AP510" s="109"/>
      <c r="AQ510" s="109"/>
      <c r="AR510" s="109"/>
      <c r="AS510" s="109"/>
      <c r="AT510" s="109"/>
      <c r="AU510" s="109"/>
      <c r="AV510" s="109"/>
      <c r="AW510" s="109"/>
      <c r="AX510" s="109"/>
      <c r="AY510" s="109"/>
      <c r="AZ510" s="109"/>
      <c r="BA510" s="109"/>
      <c r="BB510" s="109"/>
      <c r="BC510" s="109"/>
      <c r="BD510" s="109"/>
      <c r="BE510" s="109"/>
      <c r="BF510" s="109"/>
      <c r="BG510" s="109"/>
      <c r="BH510" s="109"/>
      <c r="BI510" s="109"/>
      <c r="BJ510" s="109"/>
      <c r="BK510" s="109"/>
      <c r="BL510" s="109"/>
      <c r="BM510" s="109"/>
      <c r="BN510" s="109"/>
      <c r="BO510" s="109"/>
      <c r="BP510" s="109"/>
      <c r="BQ510" s="109"/>
      <c r="BR510" s="109"/>
      <c r="BS510" s="109"/>
      <c r="BT510" s="109"/>
      <c r="BU510" s="109"/>
      <c r="BV510" s="109"/>
      <c r="BW510" s="109"/>
      <c r="BX510" s="109"/>
      <c r="BY510" s="109"/>
      <c r="BZ510" s="109"/>
      <c r="CA510" s="109"/>
      <c r="CB510" s="109"/>
      <c r="CC510" s="109"/>
      <c r="CD510" s="109"/>
      <c r="CE510" s="109"/>
      <c r="CF510" s="109"/>
      <c r="CG510" s="109"/>
      <c r="CH510" s="109"/>
      <c r="CI510" s="109"/>
      <c r="CJ510" s="109"/>
      <c r="CK510" s="109"/>
      <c r="CL510" s="109"/>
      <c r="CM510" s="109"/>
      <c r="CN510" s="109"/>
      <c r="CO510" s="109"/>
      <c r="CP510" s="109"/>
      <c r="CQ510" s="109"/>
      <c r="CR510" s="109"/>
      <c r="CS510" s="109"/>
      <c r="CT510" s="109"/>
      <c r="CU510" s="109"/>
      <c r="CV510" s="109"/>
      <c r="CW510" s="109"/>
      <c r="CX510" s="109"/>
      <c r="CY510" s="109"/>
      <c r="CZ510" s="109"/>
      <c r="DA510" s="109"/>
      <c r="DB510" s="109"/>
      <c r="DC510" s="109"/>
      <c r="DD510" s="109"/>
      <c r="DE510" s="109"/>
      <c r="DF510" s="109"/>
      <c r="DG510" s="109"/>
      <c r="DH510" s="109"/>
      <c r="DI510" s="109"/>
      <c r="DJ510" s="109"/>
      <c r="DK510" s="109"/>
      <c r="DL510" s="109"/>
      <c r="DM510" s="109"/>
      <c r="DN510" s="109"/>
      <c r="DO510" s="109"/>
      <c r="DP510" s="109"/>
      <c r="DQ510" s="109"/>
      <c r="DR510" s="109"/>
      <c r="DS510" s="109"/>
      <c r="DT510" s="109"/>
      <c r="DU510" s="109"/>
      <c r="DV510" s="109"/>
      <c r="DW510" s="109"/>
      <c r="DX510" s="109"/>
      <c r="DY510" s="109"/>
      <c r="DZ510" s="109"/>
      <c r="EA510" s="109"/>
      <c r="EB510" s="109"/>
      <c r="EC510" s="109"/>
      <c r="ED510" s="109"/>
      <c r="EE510" s="109"/>
      <c r="EF510" s="109"/>
      <c r="EG510" s="109"/>
      <c r="EH510" s="109"/>
      <c r="EI510" s="109"/>
      <c r="EJ510" s="109"/>
      <c r="EK510" s="109"/>
      <c r="EL510" s="109"/>
      <c r="EM510" s="109"/>
      <c r="EN510" s="109"/>
      <c r="EO510" s="109"/>
      <c r="EP510" s="109"/>
      <c r="EQ510" s="109"/>
      <c r="ER510" s="109"/>
      <c r="ES510" s="109"/>
      <c r="ET510" s="109"/>
      <c r="EU510" s="109"/>
      <c r="EV510" s="109"/>
      <c r="EW510" s="109"/>
      <c r="EX510" s="109"/>
      <c r="EY510" s="109"/>
      <c r="EZ510" s="109"/>
      <c r="FA510" s="109"/>
      <c r="FB510" s="109"/>
      <c r="FC510" s="109"/>
      <c r="FD510" s="109"/>
      <c r="FE510" s="109"/>
      <c r="FF510" s="109"/>
      <c r="FG510" s="109"/>
      <c r="FH510" s="109"/>
      <c r="FI510" s="109"/>
      <c r="FJ510" s="109"/>
      <c r="FK510" s="109"/>
      <c r="FL510" s="109"/>
      <c r="FM510" s="109"/>
      <c r="FN510" s="109"/>
      <c r="FO510" s="109"/>
      <c r="FP510" s="109"/>
      <c r="FQ510" s="109"/>
      <c r="FR510" s="109"/>
      <c r="FS510" s="109"/>
      <c r="FT510" s="109"/>
      <c r="FU510" s="109"/>
      <c r="FV510" s="109"/>
      <c r="FW510" s="109"/>
      <c r="FX510" s="109"/>
      <c r="FY510" s="109"/>
      <c r="FZ510" s="109"/>
      <c r="GA510" s="109"/>
      <c r="GB510" s="109"/>
      <c r="GC510" s="109"/>
      <c r="GD510" s="109"/>
      <c r="GE510" s="109"/>
      <c r="GF510" s="109"/>
      <c r="GG510" s="109"/>
      <c r="GH510" s="109"/>
      <c r="GI510" s="109"/>
      <c r="GJ510" s="109"/>
      <c r="GK510" s="109"/>
      <c r="GL510" s="109"/>
      <c r="GM510" s="109"/>
      <c r="GN510" s="109"/>
      <c r="GO510" s="109"/>
      <c r="GP510" s="109"/>
      <c r="GQ510" s="109"/>
      <c r="GR510" s="109"/>
      <c r="GS510" s="109"/>
      <c r="GT510" s="109"/>
      <c r="GU510" s="109"/>
      <c r="GV510" s="109"/>
      <c r="GW510" s="109"/>
      <c r="GX510" s="109"/>
      <c r="GY510" s="109"/>
      <c r="GZ510" s="109"/>
      <c r="HA510" s="109"/>
      <c r="HB510" s="109"/>
      <c r="HC510" s="109"/>
      <c r="HD510" s="109"/>
      <c r="HE510" s="109"/>
      <c r="HF510" s="109"/>
      <c r="HG510" s="109"/>
      <c r="HH510" s="109"/>
      <c r="HI510" s="109"/>
      <c r="HJ510" s="109"/>
      <c r="HK510" s="109"/>
      <c r="HL510" s="109"/>
      <c r="HM510" s="109"/>
      <c r="HN510" s="109"/>
      <c r="HO510" s="109"/>
      <c r="HP510" s="109"/>
      <c r="HQ510" s="109"/>
      <c r="HR510" s="109"/>
      <c r="HS510" s="109"/>
      <c r="HT510" s="109"/>
      <c r="HU510" s="109"/>
      <c r="HV510" s="109"/>
      <c r="HW510" s="109"/>
      <c r="HX510" s="109"/>
      <c r="HY510" s="109"/>
      <c r="HZ510" s="109"/>
      <c r="IA510" s="109"/>
      <c r="IB510" s="109"/>
      <c r="IC510" s="109"/>
      <c r="ID510" s="109"/>
      <c r="IE510" s="109"/>
      <c r="IF510" s="109"/>
      <c r="IG510" s="109"/>
      <c r="IH510" s="109"/>
      <c r="II510" s="109"/>
      <c r="IJ510" s="109"/>
      <c r="IK510" s="109"/>
      <c r="IL510" s="109"/>
      <c r="IM510" s="109"/>
      <c r="IN510" s="109"/>
      <c r="IO510" s="109"/>
      <c r="IP510" s="109"/>
      <c r="IQ510" s="109"/>
      <c r="IR510" s="109"/>
      <c r="IS510" s="109"/>
      <c r="IT510" s="109"/>
      <c r="IU510" s="109"/>
      <c r="IV510" s="109"/>
    </row>
    <row r="511" spans="1:256" ht="12.5">
      <c r="B511" s="65">
        <v>1</v>
      </c>
      <c r="C511" s="66">
        <f t="shared" si="21"/>
        <v>0</v>
      </c>
      <c r="D511" s="658" t="s">
        <v>87</v>
      </c>
      <c r="E511" s="656" t="s">
        <v>70</v>
      </c>
      <c r="F511" s="659" t="s">
        <v>90</v>
      </c>
      <c r="G511" s="78"/>
      <c r="H511" s="96" t="s">
        <v>90</v>
      </c>
      <c r="I511" s="107" t="s">
        <v>1567</v>
      </c>
      <c r="J511" s="81"/>
      <c r="K511" s="72"/>
      <c r="L511" s="72"/>
      <c r="M511" s="72"/>
      <c r="N511" s="72"/>
      <c r="O511" s="72"/>
      <c r="P511" s="72"/>
      <c r="Q511" s="833"/>
      <c r="R511" s="102"/>
      <c r="S511" s="73"/>
      <c r="T511" s="102"/>
      <c r="U511" s="103"/>
      <c r="V511" s="104"/>
    </row>
    <row r="512" spans="1:256" ht="12.5">
      <c r="A512" s="305"/>
      <c r="B512" s="65">
        <v>1</v>
      </c>
      <c r="C512" s="66">
        <f t="shared" si="21"/>
        <v>0</v>
      </c>
      <c r="D512" s="77" t="s">
        <v>90</v>
      </c>
      <c r="E512" s="77" t="s">
        <v>90</v>
      </c>
      <c r="F512" s="76" t="s">
        <v>68</v>
      </c>
      <c r="G512" s="78"/>
      <c r="H512" s="96" t="s">
        <v>101</v>
      </c>
      <c r="I512" s="107" t="s">
        <v>1568</v>
      </c>
      <c r="J512" s="81"/>
      <c r="K512" s="72"/>
      <c r="L512" s="72"/>
      <c r="M512" s="72"/>
      <c r="N512" s="72"/>
      <c r="O512" s="72"/>
      <c r="P512" s="72"/>
      <c r="Q512" s="833"/>
      <c r="R512" s="102"/>
      <c r="S512" s="73"/>
      <c r="T512" s="102"/>
      <c r="U512" s="103"/>
      <c r="V512" s="104"/>
    </row>
    <row r="513" spans="1:256" ht="12.5">
      <c r="B513" s="65">
        <v>1</v>
      </c>
      <c r="C513" s="66">
        <f>IF(E513="A",4,IF(E513="B",3,IF(E513="C",2,IF(E513="D",1,0))))</f>
        <v>3</v>
      </c>
      <c r="D513" s="99" t="s">
        <v>70</v>
      </c>
      <c r="E513" s="76" t="s">
        <v>87</v>
      </c>
      <c r="F513" s="76" t="s">
        <v>87</v>
      </c>
      <c r="G513" s="78"/>
      <c r="H513" s="96" t="s">
        <v>94</v>
      </c>
      <c r="I513" s="107" t="s">
        <v>1569</v>
      </c>
      <c r="J513" s="81"/>
      <c r="K513" s="72"/>
      <c r="L513" s="72"/>
      <c r="M513" s="72"/>
      <c r="N513" s="72"/>
      <c r="O513" s="72"/>
      <c r="P513" s="72"/>
      <c r="Q513" s="833"/>
      <c r="R513" s="102"/>
      <c r="S513" s="73"/>
      <c r="T513" s="102"/>
      <c r="U513" s="103"/>
      <c r="V513" s="104"/>
    </row>
    <row r="514" spans="1:256" ht="12.5">
      <c r="B514" s="65">
        <v>1</v>
      </c>
      <c r="C514" s="66">
        <f>IF(E514="A",1,IF(E514="B",1,0))</f>
        <v>1</v>
      </c>
      <c r="D514" s="77" t="s">
        <v>90</v>
      </c>
      <c r="E514" s="76" t="s">
        <v>87</v>
      </c>
      <c r="F514" s="76" t="s">
        <v>68</v>
      </c>
      <c r="G514" s="78"/>
      <c r="H514" s="96" t="s">
        <v>114</v>
      </c>
      <c r="I514" s="107" t="s">
        <v>1570</v>
      </c>
      <c r="J514" s="81"/>
      <c r="K514" s="72"/>
      <c r="L514" s="72"/>
      <c r="M514" s="72"/>
      <c r="N514" s="72"/>
      <c r="O514" s="72"/>
      <c r="P514" s="72"/>
      <c r="Q514" s="833"/>
      <c r="R514" s="102"/>
      <c r="S514" s="73"/>
      <c r="T514" s="102"/>
      <c r="U514" s="103"/>
      <c r="V514" s="10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</row>
    <row r="515" spans="1:256" ht="12.5">
      <c r="A515" s="305"/>
      <c r="B515" s="65">
        <v>1</v>
      </c>
      <c r="C515" s="66">
        <f>IF(E515="A",1,IF(E515="B",1,0))</f>
        <v>0</v>
      </c>
      <c r="D515" s="656" t="s">
        <v>70</v>
      </c>
      <c r="E515" s="656" t="s">
        <v>70</v>
      </c>
      <c r="F515" s="658" t="s">
        <v>68</v>
      </c>
      <c r="G515" s="78"/>
      <c r="H515" s="96" t="s">
        <v>101</v>
      </c>
      <c r="I515" s="107" t="s">
        <v>1571</v>
      </c>
      <c r="J515" s="81"/>
      <c r="K515" s="72"/>
      <c r="L515" s="72"/>
      <c r="M515" s="72"/>
      <c r="N515" s="72"/>
      <c r="O515" s="72"/>
      <c r="P515" s="72"/>
      <c r="Q515" s="833"/>
      <c r="R515" s="102"/>
      <c r="S515" s="73"/>
      <c r="T515" s="102"/>
      <c r="U515" s="103"/>
      <c r="V515" s="104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</row>
    <row r="516" spans="1:256" ht="12.5">
      <c r="A516" s="365"/>
      <c r="B516" s="65">
        <v>1</v>
      </c>
      <c r="C516" s="66">
        <f>IF(E516="A",1,IF(E516="B",1,0))</f>
        <v>1</v>
      </c>
      <c r="D516" s="658" t="s">
        <v>87</v>
      </c>
      <c r="E516" s="658" t="s">
        <v>87</v>
      </c>
      <c r="F516" s="656" t="s">
        <v>99</v>
      </c>
      <c r="G516" s="78"/>
      <c r="H516" s="96" t="s">
        <v>215</v>
      </c>
      <c r="I516" s="107" t="s">
        <v>1572</v>
      </c>
      <c r="J516" s="81"/>
      <c r="K516" s="72"/>
      <c r="L516" s="72"/>
      <c r="M516" s="72"/>
      <c r="N516" s="72"/>
      <c r="O516" s="72"/>
      <c r="P516" s="72"/>
      <c r="Q516" s="833"/>
      <c r="R516" s="102"/>
      <c r="S516" s="73"/>
      <c r="T516" s="102"/>
      <c r="U516" s="103"/>
      <c r="V516" s="104"/>
    </row>
    <row r="517" spans="1:256" ht="12.5">
      <c r="B517" s="65">
        <v>1</v>
      </c>
      <c r="C517" s="66">
        <f>IF(E517="A",4,IF(E517="B",3,IF(E517="C",2,IF(E517="D",1,0))))</f>
        <v>4</v>
      </c>
      <c r="D517" s="77" t="s">
        <v>90</v>
      </c>
      <c r="E517" s="76" t="s">
        <v>68</v>
      </c>
      <c r="F517" s="76" t="s">
        <v>68</v>
      </c>
      <c r="G517" s="78"/>
      <c r="H517" s="96" t="s">
        <v>110</v>
      </c>
      <c r="I517" s="107" t="s">
        <v>5709</v>
      </c>
      <c r="J517" s="81"/>
      <c r="K517" s="72"/>
      <c r="L517" s="72"/>
      <c r="M517" s="72"/>
      <c r="N517" s="72"/>
      <c r="O517" s="72"/>
      <c r="P517" s="72"/>
      <c r="Q517" s="833"/>
      <c r="R517" s="102"/>
      <c r="S517" s="73"/>
      <c r="T517" s="102"/>
      <c r="U517" s="103"/>
      <c r="V517" s="104"/>
    </row>
    <row r="518" spans="1:256" s="325" customFormat="1" ht="12.5">
      <c r="A518" s="810"/>
      <c r="B518" s="65">
        <v>1</v>
      </c>
      <c r="C518" s="66">
        <f>IF(E518="A",1,IF(E518="B",1,0))</f>
        <v>1</v>
      </c>
      <c r="D518" s="99" t="s">
        <v>70</v>
      </c>
      <c r="E518" s="76" t="s">
        <v>68</v>
      </c>
      <c r="F518" s="99" t="s">
        <v>99</v>
      </c>
      <c r="G518" s="78"/>
      <c r="H518" s="96" t="s">
        <v>88</v>
      </c>
      <c r="I518" s="107" t="s">
        <v>1573</v>
      </c>
      <c r="J518" s="81"/>
      <c r="K518" s="72"/>
      <c r="L518" s="72"/>
      <c r="M518" s="72"/>
      <c r="N518" s="72"/>
      <c r="O518" s="72"/>
      <c r="P518" s="72"/>
      <c r="Q518" s="833"/>
      <c r="R518" s="102"/>
      <c r="S518" s="73"/>
      <c r="T518" s="102"/>
      <c r="U518" s="103"/>
      <c r="V518" s="104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</row>
    <row r="519" spans="1:256" ht="12.5">
      <c r="B519" s="65">
        <v>1</v>
      </c>
      <c r="C519" s="66">
        <f>IF(E519="A",1,IF(E519="B",1,0))</f>
        <v>1</v>
      </c>
      <c r="D519" s="76" t="s">
        <v>87</v>
      </c>
      <c r="E519" s="76" t="s">
        <v>87</v>
      </c>
      <c r="F519" s="76" t="s">
        <v>68</v>
      </c>
      <c r="G519" s="78"/>
      <c r="H519" s="96" t="s">
        <v>108</v>
      </c>
      <c r="I519" s="107" t="s">
        <v>1574</v>
      </c>
      <c r="J519" s="81"/>
      <c r="K519" s="72"/>
      <c r="L519" s="72"/>
      <c r="M519" s="72"/>
      <c r="N519" s="72"/>
      <c r="O519" s="72"/>
      <c r="P519" s="72"/>
      <c r="Q519" s="833"/>
      <c r="R519" s="102"/>
      <c r="S519" s="73"/>
      <c r="T519" s="102"/>
      <c r="U519" s="103"/>
      <c r="V519" s="104"/>
      <c r="W519" s="320"/>
      <c r="X519" s="320"/>
      <c r="Y519" s="320"/>
      <c r="Z519" s="320"/>
      <c r="AA519" s="320"/>
      <c r="AB519" s="320"/>
      <c r="AC519" s="320"/>
      <c r="AD519" s="320"/>
      <c r="AE519" s="320"/>
      <c r="AF519" s="320"/>
      <c r="AG519" s="320"/>
      <c r="AH519" s="320"/>
      <c r="AI519" s="320"/>
      <c r="AJ519" s="320"/>
      <c r="AK519" s="320"/>
      <c r="AL519" s="320"/>
      <c r="AM519" s="320"/>
      <c r="AN519" s="320"/>
      <c r="AO519" s="320"/>
      <c r="AP519" s="320"/>
      <c r="AQ519" s="320"/>
      <c r="AR519" s="320"/>
      <c r="AS519" s="320"/>
      <c r="AT519" s="320"/>
      <c r="AU519" s="320"/>
      <c r="AV519" s="320"/>
      <c r="AW519" s="320"/>
      <c r="AX519" s="320"/>
      <c r="AY519" s="320"/>
      <c r="AZ519" s="320"/>
      <c r="BA519" s="320"/>
      <c r="BB519" s="320"/>
      <c r="BC519" s="320"/>
      <c r="BD519" s="320"/>
      <c r="BE519" s="320"/>
      <c r="BF519" s="320"/>
      <c r="BG519" s="320"/>
      <c r="BH519" s="320"/>
      <c r="BI519" s="320"/>
      <c r="BJ519" s="320"/>
      <c r="BK519" s="320"/>
      <c r="BL519" s="320"/>
      <c r="BM519" s="320"/>
      <c r="BN519" s="320"/>
      <c r="BO519" s="320"/>
      <c r="BP519" s="320"/>
      <c r="BQ519" s="320"/>
      <c r="BR519" s="320"/>
      <c r="BS519" s="320"/>
      <c r="BT519" s="320"/>
      <c r="BU519" s="320"/>
      <c r="BV519" s="320"/>
      <c r="BW519" s="320"/>
      <c r="BX519" s="320"/>
      <c r="BY519" s="320"/>
      <c r="BZ519" s="320"/>
      <c r="CA519" s="320"/>
      <c r="CB519" s="320"/>
      <c r="CC519" s="320"/>
      <c r="CD519" s="320"/>
      <c r="CE519" s="320"/>
      <c r="CF519" s="320"/>
      <c r="CG519" s="320"/>
      <c r="CH519" s="320"/>
      <c r="CI519" s="320"/>
      <c r="CJ519" s="320"/>
      <c r="CK519" s="320"/>
      <c r="CL519" s="320"/>
      <c r="CM519" s="320"/>
      <c r="CN519" s="320"/>
      <c r="CO519" s="320"/>
      <c r="CP519" s="320"/>
      <c r="CQ519" s="320"/>
      <c r="CR519" s="320"/>
      <c r="CS519" s="320"/>
      <c r="CT519" s="320"/>
      <c r="CU519" s="320"/>
      <c r="CV519" s="320"/>
      <c r="CW519" s="320"/>
      <c r="CX519" s="320"/>
      <c r="CY519" s="320"/>
      <c r="CZ519" s="320"/>
      <c r="DA519" s="320"/>
      <c r="DB519" s="320"/>
      <c r="DC519" s="320"/>
      <c r="DD519" s="320"/>
      <c r="DE519" s="320"/>
      <c r="DF519" s="320"/>
      <c r="DG519" s="320"/>
      <c r="DH519" s="320"/>
      <c r="DI519" s="320"/>
      <c r="DJ519" s="320"/>
      <c r="DK519" s="320"/>
      <c r="DL519" s="320"/>
      <c r="DM519" s="320"/>
      <c r="DN519" s="320"/>
      <c r="DO519" s="320"/>
      <c r="DP519" s="320"/>
      <c r="DQ519" s="320"/>
      <c r="DR519" s="320"/>
      <c r="DS519" s="320"/>
      <c r="DT519" s="320"/>
      <c r="DU519" s="320"/>
      <c r="DV519" s="320"/>
      <c r="DW519" s="320"/>
      <c r="DX519" s="320"/>
      <c r="DY519" s="320"/>
      <c r="DZ519" s="320"/>
      <c r="EA519" s="320"/>
      <c r="EB519" s="320"/>
      <c r="EC519" s="320"/>
      <c r="ED519" s="320"/>
      <c r="EE519" s="320"/>
      <c r="EF519" s="320"/>
      <c r="EG519" s="320"/>
      <c r="EH519" s="320"/>
      <c r="EI519" s="320"/>
      <c r="EJ519" s="320"/>
      <c r="EK519" s="320"/>
      <c r="EL519" s="320"/>
      <c r="EM519" s="320"/>
      <c r="EN519" s="320"/>
      <c r="EO519" s="320"/>
      <c r="EP519" s="320"/>
      <c r="EQ519" s="320"/>
      <c r="ER519" s="320"/>
      <c r="ES519" s="320"/>
      <c r="ET519" s="320"/>
      <c r="EU519" s="320"/>
      <c r="EV519" s="320"/>
      <c r="EW519" s="320"/>
      <c r="EX519" s="320"/>
      <c r="EY519" s="320"/>
      <c r="EZ519" s="320"/>
      <c r="FA519" s="320"/>
      <c r="FB519" s="320"/>
      <c r="FC519" s="320"/>
      <c r="FD519" s="320"/>
      <c r="FE519" s="320"/>
      <c r="FF519" s="320"/>
      <c r="FG519" s="320"/>
      <c r="FH519" s="320"/>
      <c r="FI519" s="320"/>
      <c r="FJ519" s="320"/>
      <c r="FK519" s="320"/>
      <c r="FL519" s="320"/>
      <c r="FM519" s="320"/>
      <c r="FN519" s="320"/>
      <c r="FO519" s="320"/>
      <c r="FP519" s="320"/>
      <c r="FQ519" s="320"/>
      <c r="FR519" s="320"/>
      <c r="FS519" s="320"/>
      <c r="FT519" s="320"/>
      <c r="FU519" s="320"/>
      <c r="FV519" s="320"/>
      <c r="FW519" s="320"/>
      <c r="FX519" s="320"/>
      <c r="FY519" s="320"/>
      <c r="FZ519" s="320"/>
      <c r="GA519" s="320"/>
      <c r="GB519" s="320"/>
      <c r="GC519" s="320"/>
      <c r="GD519" s="320"/>
      <c r="GE519" s="320"/>
      <c r="GF519" s="320"/>
      <c r="GG519" s="320"/>
      <c r="GH519" s="320"/>
      <c r="GI519" s="320"/>
      <c r="GJ519" s="320"/>
      <c r="GK519" s="320"/>
      <c r="GL519" s="320"/>
      <c r="GM519" s="320"/>
      <c r="GN519" s="320"/>
      <c r="GO519" s="320"/>
      <c r="GP519" s="320"/>
      <c r="GQ519" s="320"/>
      <c r="GR519" s="320"/>
      <c r="GS519" s="320"/>
      <c r="GT519" s="320"/>
      <c r="GU519" s="320"/>
      <c r="GV519" s="320"/>
      <c r="GW519" s="320"/>
      <c r="GX519" s="320"/>
      <c r="GY519" s="320"/>
      <c r="GZ519" s="320"/>
      <c r="HA519" s="320"/>
      <c r="HB519" s="320"/>
      <c r="HC519" s="320"/>
      <c r="HD519" s="320"/>
      <c r="HE519" s="320"/>
      <c r="HF519" s="320"/>
      <c r="HG519" s="320"/>
      <c r="HH519" s="320"/>
      <c r="HI519" s="320"/>
      <c r="HJ519" s="320"/>
      <c r="HK519" s="320"/>
      <c r="HL519" s="320"/>
      <c r="HM519" s="320"/>
      <c r="HN519" s="320"/>
      <c r="HO519" s="320"/>
      <c r="HP519" s="320"/>
      <c r="HQ519" s="320"/>
      <c r="HR519" s="320"/>
      <c r="HS519" s="320"/>
      <c r="HT519" s="320"/>
      <c r="HU519" s="320"/>
      <c r="HV519" s="320"/>
      <c r="HW519" s="320"/>
      <c r="HX519" s="320"/>
      <c r="HY519" s="320"/>
      <c r="HZ519" s="320"/>
      <c r="IA519" s="320"/>
      <c r="IB519" s="320"/>
      <c r="IC519" s="320"/>
      <c r="ID519" s="320"/>
      <c r="IE519" s="320"/>
      <c r="IF519" s="320"/>
      <c r="IG519" s="320"/>
      <c r="IH519" s="320"/>
      <c r="II519" s="320"/>
      <c r="IJ519" s="320"/>
      <c r="IK519" s="320"/>
      <c r="IL519" s="320"/>
      <c r="IM519" s="320"/>
      <c r="IN519" s="320"/>
      <c r="IO519" s="320"/>
      <c r="IP519" s="320"/>
      <c r="IQ519" s="320"/>
      <c r="IR519" s="320"/>
      <c r="IS519" s="320"/>
      <c r="IT519" s="320"/>
      <c r="IU519" s="320"/>
      <c r="IV519" s="320"/>
    </row>
    <row r="520" spans="1:256" ht="12.5">
      <c r="A520" s="305"/>
      <c r="B520" s="65">
        <v>1</v>
      </c>
      <c r="C520" s="66">
        <f>IF(E520="A",1,IF(E520="B",1,0))</f>
        <v>1</v>
      </c>
      <c r="D520" s="658" t="s">
        <v>87</v>
      </c>
      <c r="E520" s="658" t="s">
        <v>87</v>
      </c>
      <c r="F520" s="656" t="s">
        <v>70</v>
      </c>
      <c r="G520" s="78"/>
      <c r="H520" s="96" t="s">
        <v>94</v>
      </c>
      <c r="I520" s="107" t="s">
        <v>1575</v>
      </c>
      <c r="J520" s="81"/>
      <c r="K520" s="72"/>
      <c r="L520" s="72"/>
      <c r="M520" s="72"/>
      <c r="N520" s="72"/>
      <c r="O520" s="72"/>
      <c r="P520" s="72"/>
      <c r="Q520" s="833"/>
      <c r="R520" s="102"/>
      <c r="S520" s="73"/>
      <c r="T520" s="102"/>
      <c r="U520" s="103"/>
      <c r="V520" s="104"/>
    </row>
    <row r="521" spans="1:256" ht="12.5">
      <c r="B521" s="65">
        <v>1</v>
      </c>
      <c r="C521" s="66">
        <f>IF(E521="A",1,IF(E521="B",1,0))</f>
        <v>1</v>
      </c>
      <c r="D521" s="76" t="s">
        <v>87</v>
      </c>
      <c r="E521" s="76" t="s">
        <v>68</v>
      </c>
      <c r="F521" s="77" t="s">
        <v>90</v>
      </c>
      <c r="G521" s="78"/>
      <c r="H521" s="96" t="s">
        <v>126</v>
      </c>
      <c r="I521" s="107" t="s">
        <v>1576</v>
      </c>
      <c r="J521" s="81"/>
      <c r="K521" s="72"/>
      <c r="L521" s="72"/>
      <c r="M521" s="72"/>
      <c r="N521" s="72"/>
      <c r="O521" s="72"/>
      <c r="P521" s="72"/>
      <c r="Q521" s="833"/>
      <c r="R521" s="102"/>
      <c r="S521" s="73"/>
      <c r="T521" s="102"/>
      <c r="U521" s="103"/>
      <c r="V521" s="104"/>
    </row>
    <row r="522" spans="1:256" ht="12.5">
      <c r="B522" s="65">
        <v>1</v>
      </c>
      <c r="C522" s="66">
        <f>IF(E522="A",4,IF(E522="B",3,IF(E522="C",2,IF(E522="D",1,0))))</f>
        <v>2</v>
      </c>
      <c r="D522" s="76" t="s">
        <v>87</v>
      </c>
      <c r="E522" s="77" t="s">
        <v>90</v>
      </c>
      <c r="F522" s="76" t="s">
        <v>87</v>
      </c>
      <c r="G522" s="78"/>
      <c r="H522" s="96" t="s">
        <v>135</v>
      </c>
      <c r="I522" s="107" t="s">
        <v>5710</v>
      </c>
      <c r="J522" s="81"/>
      <c r="K522" s="72"/>
      <c r="L522" s="72"/>
      <c r="M522" s="72"/>
      <c r="N522" s="72"/>
      <c r="O522" s="72"/>
      <c r="P522" s="72"/>
      <c r="Q522" s="833"/>
      <c r="R522" s="102"/>
      <c r="S522" s="73"/>
      <c r="T522" s="102"/>
      <c r="U522" s="103"/>
      <c r="V522" s="104"/>
      <c r="W522" s="55"/>
      <c r="X522" s="55"/>
      <c r="Y522" s="55"/>
      <c r="Z522" s="55"/>
      <c r="AA522" s="55"/>
      <c r="AB522" s="55"/>
      <c r="AC522" s="55"/>
      <c r="AD522" s="55"/>
      <c r="AE522" s="55"/>
      <c r="AF522" s="55"/>
      <c r="AG522" s="55"/>
      <c r="AH522" s="55"/>
      <c r="AI522" s="55"/>
      <c r="AJ522" s="55"/>
      <c r="AK522" s="55"/>
      <c r="AL522" s="55"/>
      <c r="AM522" s="55"/>
      <c r="AN522" s="55"/>
      <c r="AO522" s="55"/>
      <c r="AP522" s="55"/>
      <c r="AQ522" s="55"/>
      <c r="AR522" s="55"/>
      <c r="AS522" s="55"/>
      <c r="AT522" s="55"/>
      <c r="AU522" s="55"/>
      <c r="AV522" s="55"/>
      <c r="AW522" s="55"/>
      <c r="AX522" s="55"/>
      <c r="AY522" s="55"/>
      <c r="AZ522" s="55"/>
      <c r="BA522" s="55"/>
      <c r="BB522" s="55"/>
      <c r="BC522" s="55"/>
      <c r="BD522" s="55"/>
      <c r="BE522" s="55"/>
      <c r="BF522" s="55"/>
      <c r="BG522" s="55"/>
      <c r="BH522" s="55"/>
      <c r="BI522" s="55"/>
      <c r="BJ522" s="55"/>
      <c r="BK522" s="55"/>
      <c r="BL522" s="55"/>
      <c r="BM522" s="55"/>
      <c r="BN522" s="55"/>
      <c r="BO522" s="55"/>
      <c r="BP522" s="55"/>
      <c r="BQ522" s="55"/>
      <c r="BR522" s="55"/>
      <c r="BS522" s="55"/>
      <c r="BT522" s="55"/>
      <c r="BU522" s="55"/>
      <c r="BV522" s="55"/>
      <c r="BW522" s="55"/>
      <c r="BX522" s="55"/>
      <c r="BY522" s="55"/>
      <c r="BZ522" s="55"/>
      <c r="CA522" s="55"/>
      <c r="CB522" s="55"/>
      <c r="CC522" s="55"/>
      <c r="CD522" s="55"/>
      <c r="CE522" s="55"/>
      <c r="CF522" s="55"/>
      <c r="CG522" s="55"/>
      <c r="CH522" s="55"/>
      <c r="CI522" s="55"/>
      <c r="CJ522" s="55"/>
      <c r="CK522" s="55"/>
      <c r="CL522" s="55"/>
      <c r="CM522" s="55"/>
      <c r="CN522" s="55"/>
      <c r="CO522" s="55"/>
      <c r="CP522" s="55"/>
      <c r="CQ522" s="55"/>
      <c r="CR522" s="55"/>
      <c r="CS522" s="55"/>
      <c r="CT522" s="55"/>
      <c r="CU522" s="55"/>
      <c r="CV522" s="55"/>
      <c r="CW522" s="55"/>
      <c r="CX522" s="55"/>
      <c r="CY522" s="55"/>
      <c r="CZ522" s="55"/>
      <c r="DA522" s="55"/>
      <c r="DB522" s="55"/>
      <c r="DC522" s="55"/>
      <c r="DD522" s="55"/>
      <c r="DE522" s="55"/>
      <c r="DF522" s="55"/>
      <c r="DG522" s="55"/>
      <c r="DH522" s="55"/>
      <c r="DI522" s="55"/>
      <c r="DJ522" s="55"/>
      <c r="DK522" s="55"/>
      <c r="DL522" s="55"/>
      <c r="DM522" s="55"/>
      <c r="DN522" s="55"/>
      <c r="DO522" s="55"/>
      <c r="DP522" s="55"/>
      <c r="DQ522" s="55"/>
      <c r="DR522" s="55"/>
      <c r="DS522" s="55"/>
      <c r="DT522" s="55"/>
      <c r="DU522" s="55"/>
      <c r="DV522" s="55"/>
      <c r="DW522" s="55"/>
      <c r="DX522" s="55"/>
      <c r="DY522" s="55"/>
      <c r="DZ522" s="55"/>
      <c r="EA522" s="55"/>
      <c r="EB522" s="55"/>
      <c r="EC522" s="55"/>
      <c r="ED522" s="55"/>
      <c r="EE522" s="55"/>
      <c r="EF522" s="55"/>
      <c r="EG522" s="55"/>
      <c r="EH522" s="55"/>
      <c r="EI522" s="55"/>
      <c r="EJ522" s="55"/>
      <c r="EK522" s="55"/>
      <c r="EL522" s="55"/>
      <c r="EM522" s="55"/>
      <c r="EN522" s="55"/>
      <c r="EO522" s="55"/>
      <c r="EP522" s="55"/>
      <c r="EQ522" s="55"/>
      <c r="ER522" s="55"/>
      <c r="ES522" s="55"/>
      <c r="ET522" s="55"/>
      <c r="EU522" s="55"/>
      <c r="EV522" s="55"/>
      <c r="EW522" s="55"/>
      <c r="EX522" s="55"/>
      <c r="EY522" s="55"/>
      <c r="EZ522" s="55"/>
      <c r="FA522" s="55"/>
      <c r="FB522" s="55"/>
      <c r="FC522" s="55"/>
      <c r="FD522" s="55"/>
      <c r="FE522" s="55"/>
      <c r="FF522" s="55"/>
      <c r="FG522" s="55"/>
      <c r="FH522" s="55"/>
      <c r="FI522" s="55"/>
      <c r="FJ522" s="55"/>
      <c r="FK522" s="55"/>
      <c r="FL522" s="55"/>
      <c r="FM522" s="55"/>
      <c r="FN522" s="55"/>
      <c r="FO522" s="55"/>
      <c r="FP522" s="55"/>
      <c r="FQ522" s="55"/>
      <c r="FR522" s="55"/>
      <c r="FS522" s="55"/>
      <c r="FT522" s="55"/>
      <c r="FU522" s="55"/>
      <c r="FV522" s="55"/>
      <c r="FW522" s="55"/>
      <c r="FX522" s="55"/>
      <c r="FY522" s="55"/>
      <c r="FZ522" s="55"/>
      <c r="GA522" s="55"/>
      <c r="GB522" s="55"/>
      <c r="GC522" s="55"/>
      <c r="GD522" s="55"/>
      <c r="GE522" s="55"/>
      <c r="GF522" s="55"/>
      <c r="GG522" s="55"/>
      <c r="GH522" s="55"/>
      <c r="GI522" s="55"/>
      <c r="GJ522" s="55"/>
      <c r="GK522" s="55"/>
      <c r="GL522" s="55"/>
      <c r="GM522" s="55"/>
      <c r="GN522" s="55"/>
      <c r="GO522" s="55"/>
      <c r="GP522" s="55"/>
      <c r="GQ522" s="55"/>
      <c r="GR522" s="55"/>
      <c r="GS522" s="55"/>
      <c r="GT522" s="55"/>
      <c r="GU522" s="55"/>
      <c r="GV522" s="55"/>
      <c r="GW522" s="55"/>
      <c r="GX522" s="55"/>
      <c r="GY522" s="55"/>
      <c r="GZ522" s="55"/>
      <c r="HA522" s="55"/>
      <c r="HB522" s="55"/>
      <c r="HC522" s="55"/>
      <c r="HD522" s="55"/>
      <c r="HE522" s="55"/>
      <c r="HF522" s="55"/>
      <c r="HG522" s="55"/>
      <c r="HH522" s="55"/>
      <c r="HI522" s="55"/>
      <c r="HJ522" s="55"/>
      <c r="HK522" s="55"/>
      <c r="HL522" s="55"/>
      <c r="HM522" s="55"/>
      <c r="HN522" s="55"/>
      <c r="HO522" s="55"/>
      <c r="HP522" s="55"/>
      <c r="HQ522" s="55"/>
      <c r="HR522" s="55"/>
      <c r="HS522" s="55"/>
      <c r="HT522" s="55"/>
      <c r="HU522" s="55"/>
      <c r="HV522" s="55"/>
      <c r="HW522" s="55"/>
      <c r="HX522" s="55"/>
      <c r="HY522" s="55"/>
      <c r="HZ522" s="55"/>
      <c r="IA522" s="55"/>
      <c r="IB522" s="55"/>
      <c r="IC522" s="55"/>
      <c r="ID522" s="55"/>
      <c r="IE522" s="55"/>
      <c r="IF522" s="55"/>
      <c r="IG522" s="55"/>
      <c r="IH522" s="55"/>
      <c r="II522" s="55"/>
      <c r="IJ522" s="55"/>
      <c r="IK522" s="55"/>
      <c r="IL522" s="55"/>
      <c r="IM522" s="55"/>
      <c r="IN522" s="55"/>
      <c r="IO522" s="55"/>
      <c r="IP522" s="55"/>
      <c r="IQ522" s="55"/>
      <c r="IR522" s="55"/>
      <c r="IS522" s="55"/>
      <c r="IT522" s="55"/>
      <c r="IU522" s="55"/>
      <c r="IV522" s="55"/>
    </row>
    <row r="523" spans="1:256" ht="12.5">
      <c r="B523" s="65">
        <v>1</v>
      </c>
      <c r="C523" s="66">
        <f t="shared" ref="C523:C533" si="22">IF(E523="A",1,IF(E523="B",1,0))</f>
        <v>1</v>
      </c>
      <c r="D523" s="77" t="s">
        <v>90</v>
      </c>
      <c r="E523" s="76" t="s">
        <v>87</v>
      </c>
      <c r="F523" s="76" t="s">
        <v>68</v>
      </c>
      <c r="G523" s="78"/>
      <c r="H523" s="96" t="s">
        <v>225</v>
      </c>
      <c r="I523" s="107" t="s">
        <v>1577</v>
      </c>
      <c r="J523" s="81"/>
      <c r="K523" s="72"/>
      <c r="L523" s="72"/>
      <c r="M523" s="72"/>
      <c r="N523" s="72"/>
      <c r="O523" s="72"/>
      <c r="P523" s="72"/>
      <c r="Q523" s="833"/>
      <c r="R523" s="102"/>
      <c r="S523" s="73"/>
      <c r="T523" s="102"/>
      <c r="U523" s="103"/>
      <c r="V523" s="104"/>
    </row>
    <row r="524" spans="1:256" ht="12.5">
      <c r="B524" s="65">
        <v>1</v>
      </c>
      <c r="C524" s="66">
        <f t="shared" si="22"/>
        <v>1</v>
      </c>
      <c r="D524" s="76" t="s">
        <v>68</v>
      </c>
      <c r="E524" s="76" t="s">
        <v>87</v>
      </c>
      <c r="F524" s="76" t="s">
        <v>87</v>
      </c>
      <c r="G524" s="78"/>
      <c r="H524" s="96" t="s">
        <v>119</v>
      </c>
      <c r="I524" s="107" t="s">
        <v>1578</v>
      </c>
      <c r="J524" s="81"/>
      <c r="K524" s="72"/>
      <c r="L524" s="72"/>
      <c r="M524" s="72"/>
      <c r="N524" s="72"/>
      <c r="O524" s="72"/>
      <c r="P524" s="72"/>
      <c r="Q524" s="833"/>
      <c r="R524" s="102"/>
      <c r="S524" s="73"/>
      <c r="T524" s="102"/>
      <c r="U524" s="103"/>
      <c r="V524" s="104"/>
    </row>
    <row r="525" spans="1:256" ht="12.5">
      <c r="B525" s="65">
        <v>1</v>
      </c>
      <c r="C525" s="66">
        <f t="shared" si="22"/>
        <v>0</v>
      </c>
      <c r="D525" s="99" t="s">
        <v>70</v>
      </c>
      <c r="E525" s="77" t="s">
        <v>90</v>
      </c>
      <c r="F525" s="99" t="s">
        <v>99</v>
      </c>
      <c r="G525" s="78"/>
      <c r="H525" s="96" t="s">
        <v>129</v>
      </c>
      <c r="I525" s="107" t="s">
        <v>1579</v>
      </c>
      <c r="J525" s="81"/>
      <c r="K525" s="72"/>
      <c r="L525" s="72"/>
      <c r="M525" s="72"/>
      <c r="N525" s="72"/>
      <c r="O525" s="72"/>
      <c r="P525" s="72"/>
      <c r="Q525" s="833"/>
      <c r="R525" s="102"/>
      <c r="S525" s="73"/>
      <c r="T525" s="102"/>
      <c r="U525" s="103"/>
      <c r="V525" s="104"/>
    </row>
    <row r="526" spans="1:256" ht="12.5">
      <c r="B526" s="65">
        <v>1</v>
      </c>
      <c r="C526" s="66">
        <f t="shared" si="22"/>
        <v>0</v>
      </c>
      <c r="D526" s="659" t="s">
        <v>90</v>
      </c>
      <c r="E526" s="656" t="s">
        <v>70</v>
      </c>
      <c r="F526" s="659" t="s">
        <v>90</v>
      </c>
      <c r="G526" s="78"/>
      <c r="H526" s="96" t="s">
        <v>126</v>
      </c>
      <c r="I526" s="107" t="s">
        <v>1580</v>
      </c>
      <c r="J526" s="81"/>
      <c r="K526" s="72"/>
      <c r="L526" s="72"/>
      <c r="M526" s="72"/>
      <c r="N526" s="72"/>
      <c r="O526" s="72"/>
      <c r="P526" s="72"/>
      <c r="Q526" s="833"/>
      <c r="R526" s="102"/>
      <c r="S526" s="73"/>
      <c r="T526" s="102"/>
      <c r="U526" s="103"/>
      <c r="V526" s="104"/>
    </row>
    <row r="527" spans="1:256" ht="12.5">
      <c r="A527" s="660"/>
      <c r="B527" s="65">
        <v>1</v>
      </c>
      <c r="C527" s="66">
        <f t="shared" si="22"/>
        <v>1</v>
      </c>
      <c r="D527" s="655" t="s">
        <v>87</v>
      </c>
      <c r="E527" s="655" t="s">
        <v>68</v>
      </c>
      <c r="F527" s="655" t="s">
        <v>87</v>
      </c>
      <c r="G527" s="78"/>
      <c r="H527" s="96" t="s">
        <v>140</v>
      </c>
      <c r="I527" s="107" t="s">
        <v>1581</v>
      </c>
      <c r="J527" s="81"/>
      <c r="K527" s="72"/>
      <c r="L527" s="72"/>
      <c r="M527" s="72"/>
      <c r="N527" s="72"/>
      <c r="O527" s="72"/>
      <c r="P527" s="72"/>
      <c r="Q527" s="833"/>
      <c r="R527" s="102"/>
      <c r="S527" s="73"/>
      <c r="T527" s="102"/>
      <c r="U527" s="103"/>
      <c r="V527" s="104"/>
    </row>
    <row r="528" spans="1:256" ht="12.5">
      <c r="B528" s="65">
        <v>1</v>
      </c>
      <c r="C528" s="66">
        <f t="shared" si="22"/>
        <v>1</v>
      </c>
      <c r="D528" s="658" t="s">
        <v>87</v>
      </c>
      <c r="E528" s="658" t="s">
        <v>87</v>
      </c>
      <c r="F528" s="659" t="s">
        <v>90</v>
      </c>
      <c r="G528" s="78"/>
      <c r="H528" s="96" t="s">
        <v>114</v>
      </c>
      <c r="I528" s="107" t="s">
        <v>1582</v>
      </c>
      <c r="J528" s="81"/>
      <c r="K528" s="72"/>
      <c r="L528" s="72"/>
      <c r="M528" s="72"/>
      <c r="N528" s="72"/>
      <c r="O528" s="72"/>
      <c r="P528" s="72"/>
      <c r="Q528" s="833"/>
      <c r="R528" s="102"/>
      <c r="S528" s="73"/>
      <c r="T528" s="102"/>
      <c r="U528" s="103"/>
      <c r="V528" s="104"/>
    </row>
    <row r="529" spans="1:256" ht="12.5">
      <c r="A529" s="55"/>
      <c r="B529" s="65">
        <v>1</v>
      </c>
      <c r="C529" s="66">
        <f t="shared" si="22"/>
        <v>1</v>
      </c>
      <c r="D529" s="76" t="s">
        <v>68</v>
      </c>
      <c r="E529" s="76" t="s">
        <v>87</v>
      </c>
      <c r="F529" s="77" t="s">
        <v>90</v>
      </c>
      <c r="G529" s="78"/>
      <c r="H529" s="96" t="s">
        <v>126</v>
      </c>
      <c r="I529" s="107" t="s">
        <v>1583</v>
      </c>
      <c r="J529" s="81"/>
      <c r="K529" s="72"/>
      <c r="L529" s="72"/>
      <c r="M529" s="72"/>
      <c r="N529" s="72"/>
      <c r="O529" s="72"/>
      <c r="P529" s="72"/>
      <c r="Q529" s="833"/>
      <c r="R529" s="102"/>
      <c r="S529" s="73"/>
      <c r="T529" s="102"/>
      <c r="U529" s="103"/>
      <c r="V529" s="104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</row>
    <row r="530" spans="1:256" ht="12.5">
      <c r="B530" s="65">
        <v>1</v>
      </c>
      <c r="C530" s="66">
        <f t="shared" si="22"/>
        <v>1</v>
      </c>
      <c r="D530" s="659" t="s">
        <v>90</v>
      </c>
      <c r="E530" s="658" t="s">
        <v>87</v>
      </c>
      <c r="F530" s="656" t="s">
        <v>70</v>
      </c>
      <c r="G530" s="78"/>
      <c r="H530" s="96" t="s">
        <v>90</v>
      </c>
      <c r="I530" s="107" t="s">
        <v>1584</v>
      </c>
      <c r="J530" s="81"/>
      <c r="K530" s="72"/>
      <c r="L530" s="72"/>
      <c r="M530" s="72"/>
      <c r="N530" s="72"/>
      <c r="O530" s="72"/>
      <c r="P530" s="72"/>
      <c r="Q530" s="833"/>
      <c r="R530" s="102"/>
      <c r="S530" s="73"/>
      <c r="T530" s="102"/>
      <c r="U530" s="103"/>
      <c r="V530" s="104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</row>
    <row r="531" spans="1:256" ht="12.5">
      <c r="B531" s="65">
        <v>1</v>
      </c>
      <c r="C531" s="66">
        <f t="shared" si="22"/>
        <v>1</v>
      </c>
      <c r="D531" s="76" t="s">
        <v>68</v>
      </c>
      <c r="E531" s="76" t="s">
        <v>68</v>
      </c>
      <c r="F531" s="76" t="s">
        <v>68</v>
      </c>
      <c r="G531" s="78"/>
      <c r="H531" s="96" t="s">
        <v>140</v>
      </c>
      <c r="I531" s="107" t="s">
        <v>1585</v>
      </c>
      <c r="J531" s="81"/>
      <c r="K531" s="72"/>
      <c r="L531" s="72"/>
      <c r="M531" s="72"/>
      <c r="N531" s="72"/>
      <c r="O531" s="72"/>
      <c r="P531" s="72"/>
      <c r="Q531" s="833"/>
      <c r="R531" s="102"/>
      <c r="S531" s="73"/>
      <c r="T531" s="102"/>
      <c r="U531" s="103"/>
      <c r="V531" s="104"/>
    </row>
    <row r="532" spans="1:256" ht="12.5">
      <c r="B532" s="65">
        <v>1</v>
      </c>
      <c r="C532" s="66">
        <f t="shared" si="22"/>
        <v>0</v>
      </c>
      <c r="D532" s="658" t="s">
        <v>68</v>
      </c>
      <c r="E532" s="659" t="s">
        <v>90</v>
      </c>
      <c r="F532" s="656" t="s">
        <v>99</v>
      </c>
      <c r="G532" s="78"/>
      <c r="H532" s="96" t="s">
        <v>122</v>
      </c>
      <c r="I532" s="107" t="s">
        <v>1586</v>
      </c>
      <c r="J532" s="81"/>
      <c r="K532" s="72"/>
      <c r="L532" s="72"/>
      <c r="M532" s="72"/>
      <c r="N532" s="72"/>
      <c r="O532" s="72"/>
      <c r="P532" s="72"/>
      <c r="Q532" s="833"/>
      <c r="R532" s="102"/>
      <c r="S532" s="73"/>
      <c r="T532" s="102"/>
      <c r="U532" s="103"/>
      <c r="V532" s="104"/>
    </row>
    <row r="533" spans="1:256" ht="12.5">
      <c r="B533" s="65">
        <v>1</v>
      </c>
      <c r="C533" s="66">
        <f t="shared" si="22"/>
        <v>1</v>
      </c>
      <c r="D533" s="76" t="s">
        <v>68</v>
      </c>
      <c r="E533" s="76" t="s">
        <v>68</v>
      </c>
      <c r="F533" s="76" t="s">
        <v>87</v>
      </c>
      <c r="G533" s="78"/>
      <c r="H533" s="96" t="s">
        <v>188</v>
      </c>
      <c r="I533" s="107" t="s">
        <v>1587</v>
      </c>
      <c r="J533" s="81"/>
      <c r="K533" s="72"/>
      <c r="L533" s="72"/>
      <c r="M533" s="72"/>
      <c r="N533" s="72"/>
      <c r="O533" s="72"/>
      <c r="P533" s="72"/>
      <c r="Q533" s="833"/>
      <c r="R533" s="102"/>
      <c r="S533" s="73"/>
      <c r="T533" s="102"/>
      <c r="U533" s="103"/>
      <c r="V533" s="104"/>
    </row>
    <row r="534" spans="1:256" ht="12.5">
      <c r="A534" s="305"/>
      <c r="B534" s="65">
        <v>1</v>
      </c>
      <c r="C534" s="66">
        <v>3</v>
      </c>
      <c r="D534" s="77" t="s">
        <v>90</v>
      </c>
      <c r="E534" s="76" t="s">
        <v>87</v>
      </c>
      <c r="F534" s="76" t="s">
        <v>87</v>
      </c>
      <c r="G534" s="78"/>
      <c r="H534" s="100" t="s">
        <v>135</v>
      </c>
      <c r="I534" s="101" t="s">
        <v>840</v>
      </c>
      <c r="J534" s="81" t="s">
        <v>17</v>
      </c>
      <c r="K534" s="72"/>
      <c r="L534" s="72"/>
      <c r="M534" s="72"/>
      <c r="N534" s="72"/>
      <c r="O534" s="72"/>
      <c r="P534" s="72"/>
      <c r="Q534" s="833"/>
      <c r="R534" s="102"/>
      <c r="S534" s="73"/>
      <c r="T534" s="102"/>
      <c r="U534" s="103"/>
      <c r="V534" s="104"/>
    </row>
    <row r="535" spans="1:256" ht="12.5">
      <c r="B535" s="65">
        <v>1</v>
      </c>
      <c r="C535" s="66">
        <f t="shared" ref="C535:C541" si="23">IF(E535="A",1,IF(E535="B",1,0))</f>
        <v>0</v>
      </c>
      <c r="D535" s="76" t="s">
        <v>87</v>
      </c>
      <c r="E535" s="77" t="s">
        <v>90</v>
      </c>
      <c r="F535" s="76" t="s">
        <v>87</v>
      </c>
      <c r="G535" s="78"/>
      <c r="H535" s="96" t="s">
        <v>101</v>
      </c>
      <c r="I535" s="107" t="s">
        <v>1588</v>
      </c>
      <c r="J535" s="81"/>
      <c r="K535" s="72"/>
      <c r="L535" s="72"/>
      <c r="M535" s="72"/>
      <c r="N535" s="72"/>
      <c r="O535" s="72"/>
      <c r="P535" s="72"/>
      <c r="Q535" s="833"/>
      <c r="R535" s="102"/>
      <c r="S535" s="73"/>
      <c r="T535" s="102"/>
      <c r="U535" s="103"/>
      <c r="V535" s="104"/>
    </row>
    <row r="536" spans="1:256" ht="12.5">
      <c r="B536" s="65">
        <v>1</v>
      </c>
      <c r="C536" s="66">
        <f t="shared" si="23"/>
        <v>1</v>
      </c>
      <c r="D536" s="658" t="s">
        <v>87</v>
      </c>
      <c r="E536" s="658" t="s">
        <v>68</v>
      </c>
      <c r="F536" s="656" t="s">
        <v>70</v>
      </c>
      <c r="G536" s="78"/>
      <c r="H536" s="96" t="s">
        <v>135</v>
      </c>
      <c r="I536" s="107" t="s">
        <v>1589</v>
      </c>
      <c r="J536" s="81"/>
      <c r="K536" s="72"/>
      <c r="L536" s="72"/>
      <c r="M536" s="72"/>
      <c r="N536" s="72"/>
      <c r="O536" s="72"/>
      <c r="P536" s="72"/>
      <c r="Q536" s="833"/>
      <c r="R536" s="102"/>
      <c r="S536" s="73"/>
      <c r="T536" s="102"/>
      <c r="U536" s="103"/>
      <c r="V536" s="104"/>
    </row>
    <row r="537" spans="1:256" ht="12.5">
      <c r="B537" s="65">
        <v>1</v>
      </c>
      <c r="C537" s="66">
        <f t="shared" si="23"/>
        <v>0</v>
      </c>
      <c r="D537" s="248" t="s">
        <v>68</v>
      </c>
      <c r="E537" s="663" t="s">
        <v>90</v>
      </c>
      <c r="F537" s="248" t="s">
        <v>87</v>
      </c>
      <c r="G537" s="78"/>
      <c r="H537" s="96" t="s">
        <v>101</v>
      </c>
      <c r="I537" s="107" t="s">
        <v>1590</v>
      </c>
      <c r="J537" s="81"/>
      <c r="K537" s="72"/>
      <c r="L537" s="72"/>
      <c r="M537" s="72"/>
      <c r="N537" s="72"/>
      <c r="O537" s="72"/>
      <c r="P537" s="72"/>
      <c r="Q537" s="833"/>
      <c r="R537" s="102"/>
      <c r="S537" s="73"/>
      <c r="T537" s="102"/>
      <c r="U537" s="103"/>
      <c r="V537" s="104"/>
      <c r="W537" s="668"/>
      <c r="X537" s="668"/>
      <c r="Y537" s="325"/>
      <c r="Z537" s="325"/>
      <c r="AA537" s="325"/>
      <c r="AB537" s="325"/>
      <c r="AC537" s="325"/>
      <c r="AD537" s="325"/>
      <c r="AE537" s="325"/>
      <c r="AF537" s="325"/>
      <c r="AG537" s="325"/>
      <c r="AH537" s="325"/>
      <c r="AI537" s="325"/>
      <c r="AJ537" s="325"/>
      <c r="AK537" s="325"/>
      <c r="AL537" s="325"/>
      <c r="AM537" s="325"/>
      <c r="AN537" s="325"/>
      <c r="AO537" s="325"/>
      <c r="AP537" s="325"/>
      <c r="AQ537" s="325"/>
      <c r="AR537" s="325"/>
      <c r="AS537" s="325"/>
      <c r="AT537" s="325"/>
      <c r="AU537" s="325"/>
      <c r="AV537" s="325"/>
      <c r="AW537" s="325"/>
      <c r="AX537" s="325"/>
      <c r="AY537" s="325"/>
      <c r="AZ537" s="325"/>
      <c r="BA537" s="325"/>
      <c r="BB537" s="325"/>
      <c r="BC537" s="325"/>
      <c r="BD537" s="325"/>
      <c r="BE537" s="325"/>
      <c r="BF537" s="325"/>
      <c r="BG537" s="325"/>
      <c r="BH537" s="325"/>
      <c r="BI537" s="325"/>
      <c r="BJ537" s="325"/>
      <c r="BK537" s="325"/>
      <c r="BL537" s="325"/>
      <c r="BM537" s="325"/>
      <c r="BN537" s="325"/>
      <c r="BO537" s="325"/>
      <c r="BP537" s="325"/>
      <c r="BQ537" s="325"/>
      <c r="BR537" s="325"/>
      <c r="BS537" s="325"/>
      <c r="BT537" s="325"/>
      <c r="BU537" s="325"/>
      <c r="BV537" s="325"/>
      <c r="BW537" s="325"/>
      <c r="BX537" s="325"/>
      <c r="BY537" s="325"/>
      <c r="BZ537" s="325"/>
      <c r="CA537" s="325"/>
      <c r="CB537" s="325"/>
      <c r="CC537" s="325"/>
      <c r="CD537" s="325"/>
      <c r="CE537" s="325"/>
      <c r="CF537" s="325"/>
      <c r="CG537" s="325"/>
      <c r="CH537" s="325"/>
      <c r="CI537" s="325"/>
      <c r="CJ537" s="325"/>
      <c r="CK537" s="325"/>
      <c r="CL537" s="325"/>
      <c r="CM537" s="325"/>
      <c r="CN537" s="325"/>
      <c r="CO537" s="325"/>
      <c r="CP537" s="325"/>
      <c r="CQ537" s="325"/>
      <c r="CR537" s="325"/>
      <c r="CS537" s="325"/>
      <c r="CT537" s="325"/>
      <c r="CU537" s="325"/>
      <c r="CV537" s="325"/>
      <c r="CW537" s="325"/>
      <c r="CX537" s="325"/>
      <c r="CY537" s="325"/>
      <c r="CZ537" s="325"/>
      <c r="DA537" s="325"/>
      <c r="DB537" s="325"/>
      <c r="DC537" s="325"/>
      <c r="DD537" s="325"/>
      <c r="DE537" s="325"/>
      <c r="DF537" s="325"/>
      <c r="DG537" s="325"/>
      <c r="DH537" s="325"/>
      <c r="DI537" s="325"/>
      <c r="DJ537" s="325"/>
      <c r="DK537" s="325"/>
      <c r="DL537" s="325"/>
      <c r="DM537" s="325"/>
      <c r="DN537" s="325"/>
      <c r="DO537" s="325"/>
      <c r="DP537" s="325"/>
      <c r="DQ537" s="325"/>
      <c r="DR537" s="325"/>
      <c r="DS537" s="325"/>
      <c r="DT537" s="325"/>
      <c r="DU537" s="325"/>
      <c r="DV537" s="325"/>
      <c r="DW537" s="325"/>
      <c r="DX537" s="325"/>
      <c r="DY537" s="325"/>
      <c r="DZ537" s="325"/>
      <c r="EA537" s="325"/>
      <c r="EB537" s="325"/>
      <c r="EC537" s="325"/>
      <c r="ED537" s="325"/>
      <c r="EE537" s="325"/>
      <c r="EF537" s="325"/>
      <c r="EG537" s="325"/>
      <c r="EH537" s="325"/>
      <c r="EI537" s="325"/>
      <c r="EJ537" s="325"/>
      <c r="EK537" s="325"/>
      <c r="EL537" s="325"/>
      <c r="EM537" s="325"/>
      <c r="EN537" s="325"/>
      <c r="EO537" s="325"/>
      <c r="EP537" s="325"/>
      <c r="EQ537" s="325"/>
      <c r="ER537" s="325"/>
      <c r="ES537" s="325"/>
      <c r="ET537" s="325"/>
      <c r="EU537" s="325"/>
      <c r="EV537" s="325"/>
      <c r="EW537" s="325"/>
      <c r="EX537" s="325"/>
      <c r="EY537" s="325"/>
      <c r="EZ537" s="325"/>
      <c r="FA537" s="325"/>
      <c r="FB537" s="325"/>
      <c r="FC537" s="325"/>
      <c r="FD537" s="325"/>
      <c r="FE537" s="325"/>
      <c r="FF537" s="325"/>
      <c r="FG537" s="325"/>
      <c r="FH537" s="325"/>
      <c r="FI537" s="325"/>
      <c r="FJ537" s="325"/>
      <c r="FK537" s="325"/>
      <c r="FL537" s="325"/>
      <c r="FM537" s="325"/>
      <c r="FN537" s="325"/>
      <c r="FO537" s="325"/>
      <c r="FP537" s="325"/>
      <c r="FQ537" s="325"/>
      <c r="FR537" s="325"/>
      <c r="FS537" s="325"/>
      <c r="FT537" s="325"/>
      <c r="FU537" s="325"/>
      <c r="FV537" s="325"/>
      <c r="FW537" s="325"/>
      <c r="FX537" s="325"/>
      <c r="FY537" s="325"/>
      <c r="FZ537" s="325"/>
      <c r="GA537" s="325"/>
      <c r="GB537" s="325"/>
      <c r="GC537" s="325"/>
      <c r="GD537" s="325"/>
      <c r="GE537" s="325"/>
      <c r="GF537" s="325"/>
      <c r="GG537" s="325"/>
      <c r="GH537" s="325"/>
      <c r="GI537" s="325"/>
      <c r="GJ537" s="325"/>
      <c r="GK537" s="325"/>
      <c r="GL537" s="325"/>
      <c r="GM537" s="325"/>
      <c r="GN537" s="325"/>
      <c r="GO537" s="325"/>
      <c r="GP537" s="325"/>
      <c r="GQ537" s="325"/>
      <c r="GR537" s="325"/>
      <c r="GS537" s="325"/>
      <c r="GT537" s="325"/>
      <c r="GU537" s="325"/>
      <c r="GV537" s="325"/>
      <c r="GW537" s="325"/>
      <c r="GX537" s="325"/>
      <c r="GY537" s="325"/>
      <c r="GZ537" s="325"/>
      <c r="HA537" s="325"/>
      <c r="HB537" s="325"/>
      <c r="HC537" s="325"/>
      <c r="HD537" s="325"/>
      <c r="HE537" s="325"/>
      <c r="HF537" s="325"/>
      <c r="HG537" s="325"/>
      <c r="HH537" s="325"/>
      <c r="HI537" s="325"/>
      <c r="HJ537" s="325"/>
      <c r="HK537" s="325"/>
      <c r="HL537" s="325"/>
      <c r="HM537" s="325"/>
      <c r="HN537" s="325"/>
      <c r="HO537" s="325"/>
      <c r="HP537" s="325"/>
      <c r="HQ537" s="325"/>
      <c r="HR537" s="325"/>
      <c r="HS537" s="325"/>
      <c r="HT537" s="325"/>
      <c r="HU537" s="325"/>
      <c r="HV537" s="325"/>
      <c r="HW537" s="325"/>
      <c r="HX537" s="325"/>
      <c r="HY537" s="325"/>
      <c r="HZ537" s="325"/>
      <c r="IA537" s="325"/>
      <c r="IB537" s="325"/>
      <c r="IC537" s="325"/>
      <c r="ID537" s="325"/>
      <c r="IE537" s="325"/>
      <c r="IF537" s="325"/>
      <c r="IG537" s="325"/>
      <c r="IH537" s="325"/>
      <c r="II537" s="325"/>
      <c r="IJ537" s="325"/>
      <c r="IK537" s="325"/>
      <c r="IL537" s="325"/>
      <c r="IM537" s="325"/>
      <c r="IN537" s="325"/>
      <c r="IO537" s="325"/>
      <c r="IP537" s="325"/>
      <c r="IQ537" s="325"/>
      <c r="IR537" s="325"/>
      <c r="IS537" s="325"/>
      <c r="IT537" s="325"/>
      <c r="IU537" s="325"/>
      <c r="IV537" s="325"/>
    </row>
    <row r="538" spans="1:256" ht="12.5">
      <c r="B538" s="65">
        <v>1</v>
      </c>
      <c r="C538" s="66">
        <f t="shared" si="23"/>
        <v>0</v>
      </c>
      <c r="D538" s="99" t="s">
        <v>70</v>
      </c>
      <c r="E538" s="99" t="s">
        <v>99</v>
      </c>
      <c r="F538" s="76" t="s">
        <v>68</v>
      </c>
      <c r="G538" s="78"/>
      <c r="H538" s="96" t="s">
        <v>119</v>
      </c>
      <c r="I538" s="107" t="s">
        <v>1591</v>
      </c>
      <c r="J538" s="81"/>
      <c r="K538" s="72"/>
      <c r="L538" s="72"/>
      <c r="M538" s="72"/>
      <c r="N538" s="72"/>
      <c r="O538" s="72"/>
      <c r="P538" s="72"/>
      <c r="Q538" s="833"/>
      <c r="R538" s="102"/>
      <c r="S538" s="73"/>
      <c r="T538" s="102"/>
      <c r="U538" s="103"/>
      <c r="V538" s="104"/>
    </row>
    <row r="539" spans="1:256" ht="12.5">
      <c r="B539" s="65">
        <v>1</v>
      </c>
      <c r="C539" s="66">
        <f t="shared" si="23"/>
        <v>1</v>
      </c>
      <c r="D539" s="659" t="s">
        <v>90</v>
      </c>
      <c r="E539" s="658" t="s">
        <v>68</v>
      </c>
      <c r="F539" s="658" t="s">
        <v>87</v>
      </c>
      <c r="G539" s="78"/>
      <c r="H539" s="96" t="s">
        <v>122</v>
      </c>
      <c r="I539" s="107" t="s">
        <v>1592</v>
      </c>
      <c r="J539" s="81"/>
      <c r="K539" s="72"/>
      <c r="L539" s="72"/>
      <c r="M539" s="72"/>
      <c r="N539" s="72"/>
      <c r="O539" s="72"/>
      <c r="P539" s="72"/>
      <c r="Q539" s="833"/>
      <c r="R539" s="102"/>
      <c r="S539" s="73"/>
      <c r="T539" s="102"/>
      <c r="U539" s="103"/>
      <c r="V539" s="104"/>
    </row>
    <row r="540" spans="1:256" ht="12.5">
      <c r="A540" s="308"/>
      <c r="B540" s="65">
        <v>1</v>
      </c>
      <c r="C540" s="66">
        <f t="shared" si="23"/>
        <v>0</v>
      </c>
      <c r="D540" s="658" t="s">
        <v>68</v>
      </c>
      <c r="E540" s="656" t="s">
        <v>70</v>
      </c>
      <c r="F540" s="658" t="s">
        <v>68</v>
      </c>
      <c r="G540" s="78"/>
      <c r="H540" s="96" t="s">
        <v>220</v>
      </c>
      <c r="I540" s="107" t="s">
        <v>1593</v>
      </c>
      <c r="J540" s="81"/>
      <c r="K540" s="72"/>
      <c r="L540" s="72"/>
      <c r="M540" s="72"/>
      <c r="N540" s="72"/>
      <c r="O540" s="72"/>
      <c r="P540" s="72"/>
      <c r="Q540" s="833"/>
      <c r="R540" s="102"/>
      <c r="S540" s="73"/>
      <c r="T540" s="102"/>
      <c r="U540" s="103"/>
      <c r="V540" s="104"/>
    </row>
    <row r="541" spans="1:256" s="55" customFormat="1" ht="12.5">
      <c r="A541" s="217"/>
      <c r="B541" s="65">
        <v>1</v>
      </c>
      <c r="C541" s="66">
        <f t="shared" si="23"/>
        <v>1</v>
      </c>
      <c r="D541" s="76" t="s">
        <v>68</v>
      </c>
      <c r="E541" s="76" t="s">
        <v>87</v>
      </c>
      <c r="F541" s="76" t="s">
        <v>87</v>
      </c>
      <c r="G541" s="78"/>
      <c r="H541" s="96" t="s">
        <v>215</v>
      </c>
      <c r="I541" s="107" t="s">
        <v>1594</v>
      </c>
      <c r="J541" s="81"/>
      <c r="K541" s="72"/>
      <c r="L541" s="72"/>
      <c r="M541" s="72"/>
      <c r="N541" s="72"/>
      <c r="O541" s="72"/>
      <c r="P541" s="72"/>
      <c r="Q541" s="833"/>
      <c r="R541" s="102"/>
      <c r="S541" s="73"/>
      <c r="T541" s="102"/>
      <c r="U541" s="103"/>
      <c r="V541" s="104"/>
      <c r="W541" s="109"/>
      <c r="X541" s="109"/>
      <c r="Y541" s="109"/>
      <c r="Z541" s="109"/>
      <c r="AA541" s="109"/>
      <c r="AB541" s="109"/>
      <c r="AC541" s="109"/>
      <c r="AD541" s="109"/>
      <c r="AE541" s="109"/>
      <c r="AF541" s="109"/>
      <c r="AG541" s="109"/>
      <c r="AH541" s="109"/>
      <c r="AI541" s="109"/>
      <c r="AJ541" s="109"/>
      <c r="AK541" s="109"/>
      <c r="AL541" s="109"/>
      <c r="AM541" s="109"/>
      <c r="AN541" s="109"/>
      <c r="AO541" s="109"/>
      <c r="AP541" s="109"/>
      <c r="AQ541" s="109"/>
      <c r="AR541" s="109"/>
      <c r="AS541" s="109"/>
      <c r="AT541" s="109"/>
      <c r="AU541" s="109"/>
      <c r="AV541" s="109"/>
      <c r="AW541" s="109"/>
      <c r="AX541" s="109"/>
      <c r="AY541" s="109"/>
      <c r="AZ541" s="109"/>
      <c r="BA541" s="109"/>
      <c r="BB541" s="109"/>
      <c r="BC541" s="109"/>
      <c r="BD541" s="109"/>
      <c r="BE541" s="109"/>
      <c r="BF541" s="109"/>
      <c r="BG541" s="109"/>
      <c r="BH541" s="109"/>
      <c r="BI541" s="109"/>
      <c r="BJ541" s="109"/>
      <c r="BK541" s="109"/>
      <c r="BL541" s="109"/>
      <c r="BM541" s="109"/>
      <c r="BN541" s="109"/>
      <c r="BO541" s="109"/>
      <c r="BP541" s="109"/>
      <c r="BQ541" s="109"/>
      <c r="BR541" s="109"/>
      <c r="BS541" s="109"/>
      <c r="BT541" s="109"/>
      <c r="BU541" s="109"/>
      <c r="BV541" s="109"/>
      <c r="BW541" s="109"/>
      <c r="BX541" s="109"/>
      <c r="BY541" s="109"/>
      <c r="BZ541" s="109"/>
      <c r="CA541" s="109"/>
      <c r="CB541" s="109"/>
      <c r="CC541" s="109"/>
      <c r="CD541" s="109"/>
      <c r="CE541" s="109"/>
      <c r="CF541" s="109"/>
      <c r="CG541" s="109"/>
      <c r="CH541" s="109"/>
      <c r="CI541" s="109"/>
      <c r="CJ541" s="109"/>
      <c r="CK541" s="109"/>
      <c r="CL541" s="109"/>
      <c r="CM541" s="109"/>
      <c r="CN541" s="109"/>
      <c r="CO541" s="109"/>
      <c r="CP541" s="109"/>
      <c r="CQ541" s="109"/>
      <c r="CR541" s="109"/>
      <c r="CS541" s="109"/>
      <c r="CT541" s="109"/>
      <c r="CU541" s="109"/>
      <c r="CV541" s="109"/>
      <c r="CW541" s="109"/>
      <c r="CX541" s="109"/>
      <c r="CY541" s="109"/>
      <c r="CZ541" s="109"/>
      <c r="DA541" s="109"/>
      <c r="DB541" s="109"/>
      <c r="DC541" s="109"/>
      <c r="DD541" s="109"/>
      <c r="DE541" s="109"/>
      <c r="DF541" s="109"/>
      <c r="DG541" s="109"/>
      <c r="DH541" s="109"/>
      <c r="DI541" s="109"/>
      <c r="DJ541" s="109"/>
      <c r="DK541" s="109"/>
      <c r="DL541" s="109"/>
      <c r="DM541" s="109"/>
      <c r="DN541" s="109"/>
      <c r="DO541" s="109"/>
      <c r="DP541" s="109"/>
      <c r="DQ541" s="109"/>
      <c r="DR541" s="109"/>
      <c r="DS541" s="109"/>
      <c r="DT541" s="109"/>
      <c r="DU541" s="109"/>
      <c r="DV541" s="109"/>
      <c r="DW541" s="109"/>
      <c r="DX541" s="109"/>
      <c r="DY541" s="109"/>
      <c r="DZ541" s="109"/>
      <c r="EA541" s="109"/>
      <c r="EB541" s="109"/>
      <c r="EC541" s="109"/>
      <c r="ED541" s="109"/>
      <c r="EE541" s="109"/>
      <c r="EF541" s="109"/>
      <c r="EG541" s="109"/>
      <c r="EH541" s="109"/>
      <c r="EI541" s="109"/>
      <c r="EJ541" s="109"/>
      <c r="EK541" s="109"/>
      <c r="EL541" s="109"/>
      <c r="EM541" s="109"/>
      <c r="EN541" s="109"/>
      <c r="EO541" s="109"/>
      <c r="EP541" s="109"/>
      <c r="EQ541" s="109"/>
      <c r="ER541" s="109"/>
      <c r="ES541" s="109"/>
      <c r="ET541" s="109"/>
      <c r="EU541" s="109"/>
      <c r="EV541" s="109"/>
      <c r="EW541" s="109"/>
      <c r="EX541" s="109"/>
      <c r="EY541" s="109"/>
      <c r="EZ541" s="109"/>
      <c r="FA541" s="109"/>
      <c r="FB541" s="109"/>
      <c r="FC541" s="109"/>
      <c r="FD541" s="109"/>
      <c r="FE541" s="109"/>
      <c r="FF541" s="109"/>
      <c r="FG541" s="109"/>
      <c r="FH541" s="109"/>
      <c r="FI541" s="109"/>
      <c r="FJ541" s="109"/>
      <c r="FK541" s="109"/>
      <c r="FL541" s="109"/>
      <c r="FM541" s="109"/>
      <c r="FN541" s="109"/>
      <c r="FO541" s="109"/>
      <c r="FP541" s="109"/>
      <c r="FQ541" s="109"/>
      <c r="FR541" s="109"/>
      <c r="FS541" s="109"/>
      <c r="FT541" s="109"/>
      <c r="FU541" s="109"/>
      <c r="FV541" s="109"/>
      <c r="FW541" s="109"/>
      <c r="FX541" s="109"/>
      <c r="FY541" s="109"/>
      <c r="FZ541" s="109"/>
      <c r="GA541" s="109"/>
      <c r="GB541" s="109"/>
      <c r="GC541" s="109"/>
      <c r="GD541" s="109"/>
      <c r="GE541" s="109"/>
      <c r="GF541" s="109"/>
      <c r="GG541" s="109"/>
      <c r="GH541" s="109"/>
      <c r="GI541" s="109"/>
      <c r="GJ541" s="109"/>
      <c r="GK541" s="109"/>
      <c r="GL541" s="109"/>
      <c r="GM541" s="109"/>
      <c r="GN541" s="109"/>
      <c r="GO541" s="109"/>
      <c r="GP541" s="109"/>
      <c r="GQ541" s="109"/>
      <c r="GR541" s="109"/>
      <c r="GS541" s="109"/>
      <c r="GT541" s="109"/>
      <c r="GU541" s="109"/>
      <c r="GV541" s="109"/>
      <c r="GW541" s="109"/>
      <c r="GX541" s="109"/>
      <c r="GY541" s="109"/>
      <c r="GZ541" s="109"/>
      <c r="HA541" s="109"/>
      <c r="HB541" s="109"/>
      <c r="HC541" s="109"/>
      <c r="HD541" s="109"/>
      <c r="HE541" s="109"/>
      <c r="HF541" s="109"/>
      <c r="HG541" s="109"/>
      <c r="HH541" s="109"/>
      <c r="HI541" s="109"/>
      <c r="HJ541" s="109"/>
      <c r="HK541" s="109"/>
      <c r="HL541" s="109"/>
      <c r="HM541" s="109"/>
      <c r="HN541" s="109"/>
      <c r="HO541" s="109"/>
      <c r="HP541" s="109"/>
      <c r="HQ541" s="109"/>
      <c r="HR541" s="109"/>
      <c r="HS541" s="109"/>
      <c r="HT541" s="109"/>
      <c r="HU541" s="109"/>
      <c r="HV541" s="109"/>
      <c r="HW541" s="109"/>
      <c r="HX541" s="109"/>
      <c r="HY541" s="109"/>
      <c r="HZ541" s="109"/>
      <c r="IA541" s="109"/>
      <c r="IB541" s="109"/>
      <c r="IC541" s="109"/>
      <c r="ID541" s="109"/>
      <c r="IE541" s="109"/>
      <c r="IF541" s="109"/>
      <c r="IG541" s="109"/>
      <c r="IH541" s="109"/>
      <c r="II541" s="109"/>
      <c r="IJ541" s="109"/>
      <c r="IK541" s="109"/>
      <c r="IL541" s="109"/>
      <c r="IM541" s="109"/>
      <c r="IN541" s="109"/>
      <c r="IO541" s="109"/>
      <c r="IP541" s="109"/>
      <c r="IQ541" s="109"/>
      <c r="IR541" s="109"/>
      <c r="IS541" s="109"/>
      <c r="IT541" s="109"/>
      <c r="IU541" s="109"/>
      <c r="IV541" s="109"/>
    </row>
    <row r="542" spans="1:256" ht="12.5">
      <c r="B542" s="65">
        <v>1</v>
      </c>
      <c r="C542" s="66">
        <f>IF(E542="A",4,IF(E542="B",3,IF(E542="C",2,IF(E542="D",1,0))))</f>
        <v>3</v>
      </c>
      <c r="D542" s="76" t="s">
        <v>68</v>
      </c>
      <c r="E542" s="76" t="s">
        <v>87</v>
      </c>
      <c r="F542" s="76" t="s">
        <v>87</v>
      </c>
      <c r="G542" s="78"/>
      <c r="H542" s="96" t="s">
        <v>135</v>
      </c>
      <c r="I542" s="107" t="s">
        <v>1594</v>
      </c>
      <c r="J542" s="81" t="s">
        <v>6111</v>
      </c>
      <c r="K542" s="72"/>
      <c r="L542" s="72"/>
      <c r="M542" s="72"/>
      <c r="N542" s="72"/>
      <c r="O542" s="72"/>
      <c r="P542" s="72"/>
      <c r="Q542" s="833"/>
      <c r="R542" s="102"/>
      <c r="S542" s="73"/>
      <c r="T542" s="102"/>
      <c r="U542" s="103"/>
      <c r="V542" s="104"/>
    </row>
    <row r="543" spans="1:256" ht="12.5">
      <c r="B543" s="65">
        <v>1</v>
      </c>
      <c r="C543" s="66">
        <f>IF(E543="A",1,IF(E543="B",1,0))</f>
        <v>1</v>
      </c>
      <c r="D543" s="76" t="s">
        <v>87</v>
      </c>
      <c r="E543" s="76" t="s">
        <v>87</v>
      </c>
      <c r="F543" s="99" t="s">
        <v>70</v>
      </c>
      <c r="G543" s="78"/>
      <c r="H543" s="96" t="s">
        <v>101</v>
      </c>
      <c r="I543" s="107" t="s">
        <v>1595</v>
      </c>
      <c r="J543" s="81"/>
      <c r="K543" s="72"/>
      <c r="L543" s="72"/>
      <c r="M543" s="72"/>
      <c r="N543" s="72"/>
      <c r="O543" s="72"/>
      <c r="P543" s="72"/>
      <c r="Q543" s="833"/>
      <c r="R543" s="102"/>
      <c r="S543" s="73"/>
      <c r="T543" s="102"/>
      <c r="U543" s="103"/>
      <c r="V543" s="104"/>
    </row>
    <row r="544" spans="1:256" ht="12.5">
      <c r="A544" s="305"/>
      <c r="B544" s="65">
        <v>1</v>
      </c>
      <c r="C544" s="66">
        <f>IF(E544="A",1,IF(E544="B",1,0))</f>
        <v>0</v>
      </c>
      <c r="D544" s="77" t="s">
        <v>90</v>
      </c>
      <c r="E544" s="77" t="s">
        <v>90</v>
      </c>
      <c r="F544" s="77" t="s">
        <v>90</v>
      </c>
      <c r="G544" s="78"/>
      <c r="H544" s="96" t="s">
        <v>88</v>
      </c>
      <c r="I544" s="107" t="s">
        <v>1596</v>
      </c>
      <c r="J544" s="81"/>
      <c r="K544" s="72"/>
      <c r="L544" s="72"/>
      <c r="M544" s="72"/>
      <c r="N544" s="72"/>
      <c r="O544" s="72"/>
      <c r="P544" s="72"/>
      <c r="Q544" s="833"/>
      <c r="R544" s="102"/>
      <c r="S544" s="73"/>
      <c r="T544" s="102"/>
      <c r="U544" s="103"/>
      <c r="V544" s="104"/>
    </row>
    <row r="545" spans="1:256" ht="12.5">
      <c r="A545" s="305"/>
      <c r="B545" s="65">
        <v>1</v>
      </c>
      <c r="C545" s="66">
        <v>2</v>
      </c>
      <c r="D545" s="76" t="s">
        <v>68</v>
      </c>
      <c r="E545" s="77" t="s">
        <v>90</v>
      </c>
      <c r="F545" s="76" t="s">
        <v>87</v>
      </c>
      <c r="G545" s="78"/>
      <c r="H545" s="96" t="s">
        <v>129</v>
      </c>
      <c r="I545" s="107" t="s">
        <v>1003</v>
      </c>
      <c r="J545" s="81" t="s">
        <v>10</v>
      </c>
      <c r="K545" s="72"/>
      <c r="L545" s="72"/>
      <c r="M545" s="72"/>
      <c r="N545" s="72"/>
      <c r="O545" s="72"/>
      <c r="P545" s="72"/>
      <c r="Q545" s="833"/>
      <c r="R545" s="102"/>
      <c r="S545" s="73"/>
      <c r="T545" s="102"/>
      <c r="U545" s="103"/>
      <c r="V545" s="104"/>
    </row>
    <row r="546" spans="1:256" ht="12.5">
      <c r="B546" s="65">
        <v>1</v>
      </c>
      <c r="C546" s="66">
        <f t="shared" ref="C546:C556" si="24">IF(E546="A",1,IF(E546="B",1,0))</f>
        <v>1</v>
      </c>
      <c r="D546" s="248" t="s">
        <v>87</v>
      </c>
      <c r="E546" s="248" t="s">
        <v>68</v>
      </c>
      <c r="F546" s="663" t="s">
        <v>90</v>
      </c>
      <c r="G546" s="78"/>
      <c r="H546" s="96" t="s">
        <v>126</v>
      </c>
      <c r="I546" s="107" t="s">
        <v>1597</v>
      </c>
      <c r="J546" s="81"/>
      <c r="K546" s="72"/>
      <c r="L546" s="72"/>
      <c r="M546" s="72"/>
      <c r="N546" s="72"/>
      <c r="O546" s="72"/>
      <c r="P546" s="72"/>
      <c r="Q546" s="833"/>
      <c r="R546" s="102"/>
      <c r="S546" s="73"/>
      <c r="T546" s="102"/>
      <c r="U546" s="103"/>
      <c r="V546" s="104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</row>
    <row r="547" spans="1:256" ht="12.5">
      <c r="B547" s="65">
        <v>1</v>
      </c>
      <c r="C547" s="66">
        <f t="shared" si="24"/>
        <v>0</v>
      </c>
      <c r="D547" s="99" t="s">
        <v>99</v>
      </c>
      <c r="E547" s="77" t="s">
        <v>90</v>
      </c>
      <c r="F547" s="99" t="s">
        <v>99</v>
      </c>
      <c r="G547" s="78"/>
      <c r="H547" s="96" t="s">
        <v>135</v>
      </c>
      <c r="I547" s="107" t="s">
        <v>1599</v>
      </c>
      <c r="J547" s="81"/>
      <c r="K547" s="72"/>
      <c r="L547" s="72"/>
      <c r="M547" s="72"/>
      <c r="N547" s="72"/>
      <c r="O547" s="72"/>
      <c r="P547" s="72"/>
      <c r="Q547" s="833"/>
      <c r="R547" s="102"/>
      <c r="S547" s="73"/>
      <c r="T547" s="102"/>
      <c r="U547" s="103"/>
      <c r="V547" s="104"/>
    </row>
    <row r="548" spans="1:256" ht="12.5">
      <c r="B548" s="65">
        <v>1</v>
      </c>
      <c r="C548" s="66">
        <f t="shared" si="24"/>
        <v>0</v>
      </c>
      <c r="D548" s="658" t="s">
        <v>87</v>
      </c>
      <c r="E548" s="656" t="s">
        <v>70</v>
      </c>
      <c r="F548" s="658" t="s">
        <v>87</v>
      </c>
      <c r="G548" s="78"/>
      <c r="H548" s="96" t="s">
        <v>94</v>
      </c>
      <c r="I548" s="107" t="s">
        <v>1600</v>
      </c>
      <c r="J548" s="81"/>
      <c r="K548" s="72"/>
      <c r="L548" s="72"/>
      <c r="M548" s="72"/>
      <c r="N548" s="72"/>
      <c r="O548" s="72"/>
      <c r="P548" s="72"/>
      <c r="Q548" s="833"/>
      <c r="R548" s="102"/>
      <c r="S548" s="73"/>
      <c r="T548" s="102"/>
      <c r="U548" s="103"/>
      <c r="V548" s="104"/>
    </row>
    <row r="549" spans="1:256" ht="12.5">
      <c r="A549" s="660"/>
      <c r="B549" s="65">
        <v>1</v>
      </c>
      <c r="C549" s="66">
        <f t="shared" si="24"/>
        <v>1</v>
      </c>
      <c r="D549" s="99" t="s">
        <v>70</v>
      </c>
      <c r="E549" s="76" t="s">
        <v>68</v>
      </c>
      <c r="F549" s="99" t="s">
        <v>70</v>
      </c>
      <c r="G549" s="78"/>
      <c r="H549" s="96" t="s">
        <v>1601</v>
      </c>
      <c r="I549" s="107" t="s">
        <v>1602</v>
      </c>
      <c r="J549" s="81"/>
      <c r="K549" s="72"/>
      <c r="L549" s="72"/>
      <c r="M549" s="72"/>
      <c r="N549" s="72"/>
      <c r="O549" s="72"/>
      <c r="P549" s="72"/>
      <c r="Q549" s="833"/>
      <c r="R549" s="102"/>
      <c r="S549" s="73"/>
      <c r="T549" s="102"/>
      <c r="U549" s="103"/>
      <c r="V549" s="104"/>
      <c r="W549"/>
      <c r="X549" s="85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</row>
    <row r="550" spans="1:256" ht="12.5">
      <c r="A550" s="660"/>
      <c r="B550" s="65">
        <v>1</v>
      </c>
      <c r="C550" s="66">
        <f t="shared" si="24"/>
        <v>0</v>
      </c>
      <c r="D550" s="77" t="s">
        <v>90</v>
      </c>
      <c r="E550" s="99" t="s">
        <v>70</v>
      </c>
      <c r="F550" s="76" t="s">
        <v>87</v>
      </c>
      <c r="G550" s="78"/>
      <c r="H550" s="96" t="s">
        <v>90</v>
      </c>
      <c r="I550" s="107" t="s">
        <v>1603</v>
      </c>
      <c r="J550" s="81"/>
      <c r="K550" s="72"/>
      <c r="L550" s="72"/>
      <c r="M550" s="72"/>
      <c r="N550" s="72"/>
      <c r="O550" s="72"/>
      <c r="P550" s="72"/>
      <c r="Q550" s="833"/>
      <c r="R550" s="102"/>
      <c r="S550" s="73"/>
      <c r="T550" s="102"/>
      <c r="U550" s="103"/>
      <c r="V550" s="104"/>
      <c r="W550" s="111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</row>
    <row r="551" spans="1:256" s="365" customFormat="1" ht="12.5">
      <c r="A551" s="217"/>
      <c r="B551" s="65">
        <v>1</v>
      </c>
      <c r="C551" s="66">
        <f t="shared" si="24"/>
        <v>1</v>
      </c>
      <c r="D551" s="659" t="s">
        <v>90</v>
      </c>
      <c r="E551" s="658" t="s">
        <v>68</v>
      </c>
      <c r="F551" s="659" t="s">
        <v>90</v>
      </c>
      <c r="G551" s="78"/>
      <c r="H551" s="96" t="s">
        <v>110</v>
      </c>
      <c r="I551" s="107" t="s">
        <v>1604</v>
      </c>
      <c r="J551" s="81"/>
      <c r="K551" s="72"/>
      <c r="L551" s="72"/>
      <c r="M551" s="72"/>
      <c r="N551" s="72"/>
      <c r="O551" s="72"/>
      <c r="P551" s="72"/>
      <c r="Q551" s="833"/>
      <c r="R551" s="102"/>
      <c r="S551" s="73"/>
      <c r="T551" s="102"/>
      <c r="U551" s="103"/>
      <c r="V551" s="104"/>
      <c r="W551" s="109"/>
      <c r="X551" s="109"/>
      <c r="Y551" s="109"/>
      <c r="Z551" s="109"/>
      <c r="AA551" s="109"/>
      <c r="AB551" s="109"/>
      <c r="AC551" s="109"/>
      <c r="AD551" s="109"/>
      <c r="AE551" s="109"/>
      <c r="AF551" s="109"/>
      <c r="AG551" s="109"/>
      <c r="AH551" s="109"/>
      <c r="AI551" s="109"/>
      <c r="AJ551" s="109"/>
      <c r="AK551" s="109"/>
      <c r="AL551" s="109"/>
      <c r="AM551" s="109"/>
      <c r="AN551" s="109"/>
      <c r="AO551" s="109"/>
      <c r="AP551" s="109"/>
      <c r="AQ551" s="109"/>
      <c r="AR551" s="109"/>
      <c r="AS551" s="109"/>
      <c r="AT551" s="109"/>
      <c r="AU551" s="109"/>
      <c r="AV551" s="109"/>
      <c r="AW551" s="109"/>
      <c r="AX551" s="109"/>
      <c r="AY551" s="109"/>
      <c r="AZ551" s="109"/>
      <c r="BA551" s="109"/>
      <c r="BB551" s="109"/>
      <c r="BC551" s="109"/>
      <c r="BD551" s="109"/>
      <c r="BE551" s="109"/>
      <c r="BF551" s="109"/>
      <c r="BG551" s="109"/>
      <c r="BH551" s="109"/>
      <c r="BI551" s="109"/>
      <c r="BJ551" s="109"/>
      <c r="BK551" s="109"/>
      <c r="BL551" s="109"/>
      <c r="BM551" s="109"/>
      <c r="BN551" s="109"/>
      <c r="BO551" s="109"/>
      <c r="BP551" s="109"/>
      <c r="BQ551" s="109"/>
      <c r="BR551" s="109"/>
      <c r="BS551" s="109"/>
      <c r="BT551" s="109"/>
      <c r="BU551" s="109"/>
      <c r="BV551" s="109"/>
      <c r="BW551" s="109"/>
      <c r="BX551" s="109"/>
      <c r="BY551" s="109"/>
      <c r="BZ551" s="109"/>
      <c r="CA551" s="109"/>
      <c r="CB551" s="109"/>
      <c r="CC551" s="109"/>
      <c r="CD551" s="109"/>
      <c r="CE551" s="109"/>
      <c r="CF551" s="109"/>
      <c r="CG551" s="109"/>
      <c r="CH551" s="109"/>
      <c r="CI551" s="109"/>
      <c r="CJ551" s="109"/>
      <c r="CK551" s="109"/>
      <c r="CL551" s="109"/>
      <c r="CM551" s="109"/>
      <c r="CN551" s="109"/>
      <c r="CO551" s="109"/>
      <c r="CP551" s="109"/>
      <c r="CQ551" s="109"/>
      <c r="CR551" s="109"/>
      <c r="CS551" s="109"/>
      <c r="CT551" s="109"/>
      <c r="CU551" s="109"/>
      <c r="CV551" s="109"/>
      <c r="CW551" s="109"/>
      <c r="CX551" s="109"/>
      <c r="CY551" s="109"/>
      <c r="CZ551" s="109"/>
      <c r="DA551" s="109"/>
      <c r="DB551" s="109"/>
      <c r="DC551" s="109"/>
      <c r="DD551" s="109"/>
      <c r="DE551" s="109"/>
      <c r="DF551" s="109"/>
      <c r="DG551" s="109"/>
      <c r="DH551" s="109"/>
      <c r="DI551" s="109"/>
      <c r="DJ551" s="109"/>
      <c r="DK551" s="109"/>
      <c r="DL551" s="109"/>
      <c r="DM551" s="109"/>
      <c r="DN551" s="109"/>
      <c r="DO551" s="109"/>
      <c r="DP551" s="109"/>
      <c r="DQ551" s="109"/>
      <c r="DR551" s="109"/>
      <c r="DS551" s="109"/>
      <c r="DT551" s="109"/>
      <c r="DU551" s="109"/>
      <c r="DV551" s="109"/>
      <c r="DW551" s="109"/>
      <c r="DX551" s="109"/>
      <c r="DY551" s="109"/>
      <c r="DZ551" s="109"/>
      <c r="EA551" s="109"/>
      <c r="EB551" s="109"/>
      <c r="EC551" s="109"/>
      <c r="ED551" s="109"/>
      <c r="EE551" s="109"/>
      <c r="EF551" s="109"/>
      <c r="EG551" s="109"/>
      <c r="EH551" s="109"/>
      <c r="EI551" s="109"/>
      <c r="EJ551" s="109"/>
      <c r="EK551" s="109"/>
      <c r="EL551" s="109"/>
      <c r="EM551" s="109"/>
      <c r="EN551" s="109"/>
      <c r="EO551" s="109"/>
      <c r="EP551" s="109"/>
      <c r="EQ551" s="109"/>
      <c r="ER551" s="109"/>
      <c r="ES551" s="109"/>
      <c r="ET551" s="109"/>
      <c r="EU551" s="109"/>
      <c r="EV551" s="109"/>
      <c r="EW551" s="109"/>
      <c r="EX551" s="109"/>
      <c r="EY551" s="109"/>
      <c r="EZ551" s="109"/>
      <c r="FA551" s="109"/>
      <c r="FB551" s="109"/>
      <c r="FC551" s="109"/>
      <c r="FD551" s="109"/>
      <c r="FE551" s="109"/>
      <c r="FF551" s="109"/>
      <c r="FG551" s="109"/>
      <c r="FH551" s="109"/>
      <c r="FI551" s="109"/>
      <c r="FJ551" s="109"/>
      <c r="FK551" s="109"/>
      <c r="FL551" s="109"/>
      <c r="FM551" s="109"/>
      <c r="FN551" s="109"/>
      <c r="FO551" s="109"/>
      <c r="FP551" s="109"/>
      <c r="FQ551" s="109"/>
      <c r="FR551" s="109"/>
      <c r="FS551" s="109"/>
      <c r="FT551" s="109"/>
      <c r="FU551" s="109"/>
      <c r="FV551" s="109"/>
      <c r="FW551" s="109"/>
      <c r="FX551" s="109"/>
      <c r="FY551" s="109"/>
      <c r="FZ551" s="109"/>
      <c r="GA551" s="109"/>
      <c r="GB551" s="109"/>
      <c r="GC551" s="109"/>
      <c r="GD551" s="109"/>
      <c r="GE551" s="109"/>
      <c r="GF551" s="109"/>
      <c r="GG551" s="109"/>
      <c r="GH551" s="109"/>
      <c r="GI551" s="109"/>
      <c r="GJ551" s="109"/>
      <c r="GK551" s="109"/>
      <c r="GL551" s="109"/>
      <c r="GM551" s="109"/>
      <c r="GN551" s="109"/>
      <c r="GO551" s="109"/>
      <c r="GP551" s="109"/>
      <c r="GQ551" s="109"/>
      <c r="GR551" s="109"/>
      <c r="GS551" s="109"/>
      <c r="GT551" s="109"/>
      <c r="GU551" s="109"/>
      <c r="GV551" s="109"/>
      <c r="GW551" s="109"/>
      <c r="GX551" s="109"/>
      <c r="GY551" s="109"/>
      <c r="GZ551" s="109"/>
      <c r="HA551" s="109"/>
      <c r="HB551" s="109"/>
      <c r="HC551" s="109"/>
      <c r="HD551" s="109"/>
      <c r="HE551" s="109"/>
      <c r="HF551" s="109"/>
      <c r="HG551" s="109"/>
      <c r="HH551" s="109"/>
      <c r="HI551" s="109"/>
      <c r="HJ551" s="109"/>
      <c r="HK551" s="109"/>
      <c r="HL551" s="109"/>
      <c r="HM551" s="109"/>
      <c r="HN551" s="109"/>
      <c r="HO551" s="109"/>
      <c r="HP551" s="109"/>
      <c r="HQ551" s="109"/>
      <c r="HR551" s="109"/>
      <c r="HS551" s="109"/>
      <c r="HT551" s="109"/>
      <c r="HU551" s="109"/>
      <c r="HV551" s="109"/>
      <c r="HW551" s="109"/>
      <c r="HX551" s="109"/>
      <c r="HY551" s="109"/>
      <c r="HZ551" s="109"/>
      <c r="IA551" s="109"/>
      <c r="IB551" s="109"/>
      <c r="IC551" s="109"/>
      <c r="ID551" s="109"/>
      <c r="IE551" s="109"/>
      <c r="IF551" s="109"/>
      <c r="IG551" s="109"/>
      <c r="IH551" s="109"/>
      <c r="II551" s="109"/>
      <c r="IJ551" s="109"/>
      <c r="IK551" s="109"/>
      <c r="IL551" s="109"/>
      <c r="IM551" s="109"/>
      <c r="IN551" s="109"/>
      <c r="IO551" s="109"/>
      <c r="IP551" s="109"/>
      <c r="IQ551" s="109"/>
      <c r="IR551" s="109"/>
      <c r="IS551" s="109"/>
      <c r="IT551" s="109"/>
      <c r="IU551" s="109"/>
      <c r="IV551" s="109"/>
    </row>
    <row r="552" spans="1:256" s="365" customFormat="1" ht="12.5">
      <c r="A552" s="217"/>
      <c r="B552" s="65">
        <v>1</v>
      </c>
      <c r="C552" s="66">
        <f t="shared" si="24"/>
        <v>1</v>
      </c>
      <c r="D552" s="658" t="s">
        <v>68</v>
      </c>
      <c r="E552" s="658" t="s">
        <v>68</v>
      </c>
      <c r="F552" s="656" t="s">
        <v>70</v>
      </c>
      <c r="G552" s="78"/>
      <c r="H552" s="96" t="s">
        <v>114</v>
      </c>
      <c r="I552" s="107" t="s">
        <v>1605</v>
      </c>
      <c r="J552" s="81"/>
      <c r="K552" s="72"/>
      <c r="L552" s="72"/>
      <c r="M552" s="72"/>
      <c r="N552" s="72"/>
      <c r="O552" s="72"/>
      <c r="P552" s="72"/>
      <c r="Q552" s="833"/>
      <c r="R552" s="102"/>
      <c r="S552" s="73"/>
      <c r="T552" s="102"/>
      <c r="U552" s="103"/>
      <c r="V552" s="104"/>
      <c r="W552" s="109"/>
      <c r="X552" s="109"/>
      <c r="Y552" s="109"/>
      <c r="Z552" s="109"/>
      <c r="AA552" s="109"/>
      <c r="AB552" s="109"/>
      <c r="AC552" s="109"/>
      <c r="AD552" s="109"/>
      <c r="AE552" s="109"/>
      <c r="AF552" s="109"/>
      <c r="AG552" s="109"/>
      <c r="AH552" s="109"/>
      <c r="AI552" s="109"/>
      <c r="AJ552" s="109"/>
      <c r="AK552" s="109"/>
      <c r="AL552" s="109"/>
      <c r="AM552" s="109"/>
      <c r="AN552" s="109"/>
      <c r="AO552" s="109"/>
      <c r="AP552" s="109"/>
      <c r="AQ552" s="109"/>
      <c r="AR552" s="109"/>
      <c r="AS552" s="109"/>
      <c r="AT552" s="109"/>
      <c r="AU552" s="109"/>
      <c r="AV552" s="109"/>
      <c r="AW552" s="109"/>
      <c r="AX552" s="109"/>
      <c r="AY552" s="109"/>
      <c r="AZ552" s="109"/>
      <c r="BA552" s="109"/>
      <c r="BB552" s="109"/>
      <c r="BC552" s="109"/>
      <c r="BD552" s="109"/>
      <c r="BE552" s="109"/>
      <c r="BF552" s="109"/>
      <c r="BG552" s="109"/>
      <c r="BH552" s="109"/>
      <c r="BI552" s="109"/>
      <c r="BJ552" s="109"/>
      <c r="BK552" s="109"/>
      <c r="BL552" s="109"/>
      <c r="BM552" s="109"/>
      <c r="BN552" s="109"/>
      <c r="BO552" s="109"/>
      <c r="BP552" s="109"/>
      <c r="BQ552" s="109"/>
      <c r="BR552" s="109"/>
      <c r="BS552" s="109"/>
      <c r="BT552" s="109"/>
      <c r="BU552" s="109"/>
      <c r="BV552" s="109"/>
      <c r="BW552" s="109"/>
      <c r="BX552" s="109"/>
      <c r="BY552" s="109"/>
      <c r="BZ552" s="109"/>
      <c r="CA552" s="109"/>
      <c r="CB552" s="109"/>
      <c r="CC552" s="109"/>
      <c r="CD552" s="109"/>
      <c r="CE552" s="109"/>
      <c r="CF552" s="109"/>
      <c r="CG552" s="109"/>
      <c r="CH552" s="109"/>
      <c r="CI552" s="109"/>
      <c r="CJ552" s="109"/>
      <c r="CK552" s="109"/>
      <c r="CL552" s="109"/>
      <c r="CM552" s="109"/>
      <c r="CN552" s="109"/>
      <c r="CO552" s="109"/>
      <c r="CP552" s="109"/>
      <c r="CQ552" s="109"/>
      <c r="CR552" s="109"/>
      <c r="CS552" s="109"/>
      <c r="CT552" s="109"/>
      <c r="CU552" s="109"/>
      <c r="CV552" s="109"/>
      <c r="CW552" s="109"/>
      <c r="CX552" s="109"/>
      <c r="CY552" s="109"/>
      <c r="CZ552" s="109"/>
      <c r="DA552" s="109"/>
      <c r="DB552" s="109"/>
      <c r="DC552" s="109"/>
      <c r="DD552" s="109"/>
      <c r="DE552" s="109"/>
      <c r="DF552" s="109"/>
      <c r="DG552" s="109"/>
      <c r="DH552" s="109"/>
      <c r="DI552" s="109"/>
      <c r="DJ552" s="109"/>
      <c r="DK552" s="109"/>
      <c r="DL552" s="109"/>
      <c r="DM552" s="109"/>
      <c r="DN552" s="109"/>
      <c r="DO552" s="109"/>
      <c r="DP552" s="109"/>
      <c r="DQ552" s="109"/>
      <c r="DR552" s="109"/>
      <c r="DS552" s="109"/>
      <c r="DT552" s="109"/>
      <c r="DU552" s="109"/>
      <c r="DV552" s="109"/>
      <c r="DW552" s="109"/>
      <c r="DX552" s="109"/>
      <c r="DY552" s="109"/>
      <c r="DZ552" s="109"/>
      <c r="EA552" s="109"/>
      <c r="EB552" s="109"/>
      <c r="EC552" s="109"/>
      <c r="ED552" s="109"/>
      <c r="EE552" s="109"/>
      <c r="EF552" s="109"/>
      <c r="EG552" s="109"/>
      <c r="EH552" s="109"/>
      <c r="EI552" s="109"/>
      <c r="EJ552" s="109"/>
      <c r="EK552" s="109"/>
      <c r="EL552" s="109"/>
      <c r="EM552" s="109"/>
      <c r="EN552" s="109"/>
      <c r="EO552" s="109"/>
      <c r="EP552" s="109"/>
      <c r="EQ552" s="109"/>
      <c r="ER552" s="109"/>
      <c r="ES552" s="109"/>
      <c r="ET552" s="109"/>
      <c r="EU552" s="109"/>
      <c r="EV552" s="109"/>
      <c r="EW552" s="109"/>
      <c r="EX552" s="109"/>
      <c r="EY552" s="109"/>
      <c r="EZ552" s="109"/>
      <c r="FA552" s="109"/>
      <c r="FB552" s="109"/>
      <c r="FC552" s="109"/>
      <c r="FD552" s="109"/>
      <c r="FE552" s="109"/>
      <c r="FF552" s="109"/>
      <c r="FG552" s="109"/>
      <c r="FH552" s="109"/>
      <c r="FI552" s="109"/>
      <c r="FJ552" s="109"/>
      <c r="FK552" s="109"/>
      <c r="FL552" s="109"/>
      <c r="FM552" s="109"/>
      <c r="FN552" s="109"/>
      <c r="FO552" s="109"/>
      <c r="FP552" s="109"/>
      <c r="FQ552" s="109"/>
      <c r="FR552" s="109"/>
      <c r="FS552" s="109"/>
      <c r="FT552" s="109"/>
      <c r="FU552" s="109"/>
      <c r="FV552" s="109"/>
      <c r="FW552" s="109"/>
      <c r="FX552" s="109"/>
      <c r="FY552" s="109"/>
      <c r="FZ552" s="109"/>
      <c r="GA552" s="109"/>
      <c r="GB552" s="109"/>
      <c r="GC552" s="109"/>
      <c r="GD552" s="109"/>
      <c r="GE552" s="109"/>
      <c r="GF552" s="109"/>
      <c r="GG552" s="109"/>
      <c r="GH552" s="109"/>
      <c r="GI552" s="109"/>
      <c r="GJ552" s="109"/>
      <c r="GK552" s="109"/>
      <c r="GL552" s="109"/>
      <c r="GM552" s="109"/>
      <c r="GN552" s="109"/>
      <c r="GO552" s="109"/>
      <c r="GP552" s="109"/>
      <c r="GQ552" s="109"/>
      <c r="GR552" s="109"/>
      <c r="GS552" s="109"/>
      <c r="GT552" s="109"/>
      <c r="GU552" s="109"/>
      <c r="GV552" s="109"/>
      <c r="GW552" s="109"/>
      <c r="GX552" s="109"/>
      <c r="GY552" s="109"/>
      <c r="GZ552" s="109"/>
      <c r="HA552" s="109"/>
      <c r="HB552" s="109"/>
      <c r="HC552" s="109"/>
      <c r="HD552" s="109"/>
      <c r="HE552" s="109"/>
      <c r="HF552" s="109"/>
      <c r="HG552" s="109"/>
      <c r="HH552" s="109"/>
      <c r="HI552" s="109"/>
      <c r="HJ552" s="109"/>
      <c r="HK552" s="109"/>
      <c r="HL552" s="109"/>
      <c r="HM552" s="109"/>
      <c r="HN552" s="109"/>
      <c r="HO552" s="109"/>
      <c r="HP552" s="109"/>
      <c r="HQ552" s="109"/>
      <c r="HR552" s="109"/>
      <c r="HS552" s="109"/>
      <c r="HT552" s="109"/>
      <c r="HU552" s="109"/>
      <c r="HV552" s="109"/>
      <c r="HW552" s="109"/>
      <c r="HX552" s="109"/>
      <c r="HY552" s="109"/>
      <c r="HZ552" s="109"/>
      <c r="IA552" s="109"/>
      <c r="IB552" s="109"/>
      <c r="IC552" s="109"/>
      <c r="ID552" s="109"/>
      <c r="IE552" s="109"/>
      <c r="IF552" s="109"/>
      <c r="IG552" s="109"/>
      <c r="IH552" s="109"/>
      <c r="II552" s="109"/>
      <c r="IJ552" s="109"/>
      <c r="IK552" s="109"/>
      <c r="IL552" s="109"/>
      <c r="IM552" s="109"/>
      <c r="IN552" s="109"/>
      <c r="IO552" s="109"/>
      <c r="IP552" s="109"/>
      <c r="IQ552" s="109"/>
      <c r="IR552" s="109"/>
      <c r="IS552" s="109"/>
      <c r="IT552" s="109"/>
      <c r="IU552" s="109"/>
      <c r="IV552" s="109"/>
    </row>
    <row r="553" spans="1:256" ht="12.5">
      <c r="A553" s="55"/>
      <c r="B553" s="65">
        <v>1</v>
      </c>
      <c r="C553" s="66">
        <f t="shared" si="24"/>
        <v>0</v>
      </c>
      <c r="D553" s="76" t="s">
        <v>87</v>
      </c>
      <c r="E553" s="664" t="s">
        <v>90</v>
      </c>
      <c r="F553" s="99" t="s">
        <v>70</v>
      </c>
      <c r="G553" s="78"/>
      <c r="H553" s="96" t="s">
        <v>101</v>
      </c>
      <c r="I553" s="107" t="s">
        <v>1606</v>
      </c>
      <c r="J553" s="81"/>
      <c r="K553" s="72"/>
      <c r="L553" s="72"/>
      <c r="M553" s="72"/>
      <c r="N553" s="72"/>
      <c r="O553" s="72"/>
      <c r="P553" s="72"/>
      <c r="Q553" s="833"/>
      <c r="R553" s="102"/>
      <c r="S553" s="73"/>
      <c r="T553" s="102"/>
      <c r="U553" s="103"/>
      <c r="V553" s="104"/>
    </row>
    <row r="554" spans="1:256" ht="12.5">
      <c r="B554" s="65">
        <v>1</v>
      </c>
      <c r="C554" s="66">
        <f t="shared" si="24"/>
        <v>1</v>
      </c>
      <c r="D554" s="76" t="s">
        <v>68</v>
      </c>
      <c r="E554" s="76" t="s">
        <v>87</v>
      </c>
      <c r="F554" s="77" t="s">
        <v>90</v>
      </c>
      <c r="G554" s="78"/>
      <c r="H554" s="96" t="s">
        <v>119</v>
      </c>
      <c r="I554" s="107" t="s">
        <v>1607</v>
      </c>
      <c r="J554" s="81"/>
      <c r="K554" s="72"/>
      <c r="L554" s="72"/>
      <c r="M554" s="72"/>
      <c r="N554" s="72"/>
      <c r="O554" s="72"/>
      <c r="P554" s="72"/>
      <c r="Q554" s="833"/>
      <c r="R554" s="102"/>
      <c r="S554" s="73"/>
      <c r="T554" s="102"/>
      <c r="U554" s="103"/>
      <c r="V554" s="104"/>
    </row>
    <row r="555" spans="1:256" ht="12.5">
      <c r="B555" s="65">
        <v>1</v>
      </c>
      <c r="C555" s="66">
        <f t="shared" si="24"/>
        <v>0</v>
      </c>
      <c r="D555" s="76" t="s">
        <v>68</v>
      </c>
      <c r="E555" s="99" t="s">
        <v>70</v>
      </c>
      <c r="F555" s="76" t="s">
        <v>87</v>
      </c>
      <c r="G555" s="78"/>
      <c r="H555" s="96" t="s">
        <v>114</v>
      </c>
      <c r="I555" s="107" t="s">
        <v>1608</v>
      </c>
      <c r="J555" s="81"/>
      <c r="K555" s="72"/>
      <c r="L555" s="72"/>
      <c r="M555" s="72"/>
      <c r="N555" s="72"/>
      <c r="O555" s="72"/>
      <c r="P555" s="72"/>
      <c r="Q555" s="833"/>
      <c r="R555" s="102"/>
      <c r="S555" s="73"/>
      <c r="T555" s="102"/>
      <c r="U555" s="103"/>
      <c r="V555" s="104"/>
    </row>
    <row r="556" spans="1:256" ht="12.5">
      <c r="B556" s="65">
        <v>1</v>
      </c>
      <c r="C556" s="66">
        <f t="shared" si="24"/>
        <v>1</v>
      </c>
      <c r="D556" s="658" t="s">
        <v>87</v>
      </c>
      <c r="E556" s="658" t="s">
        <v>87</v>
      </c>
      <c r="F556" s="659" t="s">
        <v>90</v>
      </c>
      <c r="G556" s="78"/>
      <c r="H556" s="96" t="s">
        <v>94</v>
      </c>
      <c r="I556" s="107" t="s">
        <v>1609</v>
      </c>
      <c r="J556" s="81"/>
      <c r="K556" s="72"/>
      <c r="L556" s="72"/>
      <c r="M556" s="72"/>
      <c r="N556" s="72"/>
      <c r="O556" s="72"/>
      <c r="P556" s="72"/>
      <c r="Q556" s="833"/>
      <c r="R556" s="102"/>
      <c r="S556" s="73"/>
      <c r="T556" s="102"/>
      <c r="U556" s="103"/>
      <c r="V556" s="104"/>
    </row>
    <row r="557" spans="1:256" ht="12.5">
      <c r="B557" s="65">
        <v>1</v>
      </c>
      <c r="C557" s="66">
        <f>IF(E557="A",4,IF(E557="B",3,IF(E557="C",2,IF(E557="D",1,0))))</f>
        <v>3</v>
      </c>
      <c r="D557" s="76" t="s">
        <v>68</v>
      </c>
      <c r="E557" s="76" t="s">
        <v>87</v>
      </c>
      <c r="F557" s="77" t="s">
        <v>90</v>
      </c>
      <c r="G557" s="78"/>
      <c r="H557" s="96" t="s">
        <v>140</v>
      </c>
      <c r="I557" s="107" t="s">
        <v>5711</v>
      </c>
      <c r="J557" s="81"/>
      <c r="K557" s="72"/>
      <c r="L557" s="72"/>
      <c r="M557" s="72"/>
      <c r="N557" s="72"/>
      <c r="O557" s="72"/>
      <c r="P557" s="72"/>
      <c r="Q557" s="833"/>
      <c r="R557" s="102"/>
      <c r="S557" s="73"/>
      <c r="T557" s="102"/>
      <c r="U557" s="103"/>
      <c r="V557" s="104"/>
    </row>
    <row r="558" spans="1:256" ht="12.5">
      <c r="B558" s="65">
        <v>1</v>
      </c>
      <c r="C558" s="66">
        <f>IF(E558="A",1,IF(E558="B",1,0))</f>
        <v>1</v>
      </c>
      <c r="D558" s="656" t="s">
        <v>70</v>
      </c>
      <c r="E558" s="658" t="s">
        <v>68</v>
      </c>
      <c r="F558" s="658" t="s">
        <v>87</v>
      </c>
      <c r="G558" s="78"/>
      <c r="H558" s="96" t="s">
        <v>126</v>
      </c>
      <c r="I558" s="107" t="s">
        <v>1610</v>
      </c>
      <c r="J558" s="81"/>
      <c r="K558" s="72"/>
      <c r="L558" s="72"/>
      <c r="M558" s="72"/>
      <c r="N558" s="72"/>
      <c r="O558" s="72"/>
      <c r="P558" s="72"/>
      <c r="Q558" s="833"/>
      <c r="R558" s="102"/>
      <c r="S558" s="73"/>
      <c r="T558" s="102"/>
      <c r="U558" s="103"/>
      <c r="V558" s="104"/>
    </row>
    <row r="559" spans="1:256" ht="12.5">
      <c r="B559" s="65">
        <v>1</v>
      </c>
      <c r="C559" s="66">
        <f>IF(E559="A",1,IF(E559="B",1,0))</f>
        <v>1</v>
      </c>
      <c r="D559" s="76" t="s">
        <v>87</v>
      </c>
      <c r="E559" s="76" t="s">
        <v>87</v>
      </c>
      <c r="F559" s="99" t="s">
        <v>99</v>
      </c>
      <c r="G559" s="78"/>
      <c r="H559" s="96" t="s">
        <v>104</v>
      </c>
      <c r="I559" s="107" t="s">
        <v>1611</v>
      </c>
      <c r="J559" s="81"/>
      <c r="K559" s="72"/>
      <c r="L559" s="72"/>
      <c r="M559" s="72"/>
      <c r="N559" s="72"/>
      <c r="O559" s="72"/>
      <c r="P559" s="72"/>
      <c r="Q559" s="833"/>
      <c r="R559" s="102"/>
      <c r="S559" s="73"/>
      <c r="T559" s="102"/>
      <c r="U559" s="103"/>
      <c r="V559" s="104"/>
    </row>
    <row r="560" spans="1:256" ht="12.5">
      <c r="A560" s="305"/>
      <c r="B560" s="65">
        <v>1</v>
      </c>
      <c r="C560" s="66">
        <f>IF(E560="A",1,IF(E560="B",1,0))</f>
        <v>1</v>
      </c>
      <c r="D560" s="663" t="s">
        <v>90</v>
      </c>
      <c r="E560" s="248" t="s">
        <v>87</v>
      </c>
      <c r="F560" s="248" t="s">
        <v>87</v>
      </c>
      <c r="G560" s="78"/>
      <c r="H560" s="96" t="s">
        <v>140</v>
      </c>
      <c r="I560" s="107" t="s">
        <v>1612</v>
      </c>
      <c r="J560" s="81"/>
      <c r="K560" s="72"/>
      <c r="L560" s="72"/>
      <c r="M560" s="72"/>
      <c r="N560" s="72"/>
      <c r="O560" s="72"/>
      <c r="P560" s="72"/>
      <c r="Q560" s="833"/>
      <c r="R560" s="102"/>
      <c r="S560" s="73"/>
      <c r="T560" s="102"/>
      <c r="U560" s="103"/>
      <c r="V560" s="104"/>
    </row>
    <row r="561" spans="1:256" ht="12.5">
      <c r="B561" s="65">
        <v>1</v>
      </c>
      <c r="C561" s="66">
        <f>IF(E561="A",1,IF(E561="B",1,0))</f>
        <v>0</v>
      </c>
      <c r="D561" s="76" t="s">
        <v>87</v>
      </c>
      <c r="E561" s="77" t="s">
        <v>90</v>
      </c>
      <c r="F561" s="77" t="s">
        <v>90</v>
      </c>
      <c r="G561" s="78"/>
      <c r="H561" s="96" t="s">
        <v>129</v>
      </c>
      <c r="I561" s="107" t="s">
        <v>1613</v>
      </c>
      <c r="J561" s="81"/>
      <c r="K561" s="72"/>
      <c r="L561" s="72"/>
      <c r="M561" s="72"/>
      <c r="N561" s="72"/>
      <c r="O561" s="72"/>
      <c r="P561" s="72"/>
      <c r="Q561" s="833"/>
      <c r="R561" s="102"/>
      <c r="S561" s="73"/>
      <c r="T561" s="102"/>
      <c r="U561" s="103"/>
      <c r="V561" s="104"/>
    </row>
    <row r="562" spans="1:256" ht="12.5">
      <c r="B562" s="65">
        <v>1</v>
      </c>
      <c r="C562" s="66">
        <v>1</v>
      </c>
      <c r="D562" s="76" t="s">
        <v>68</v>
      </c>
      <c r="E562" s="99" t="s">
        <v>70</v>
      </c>
      <c r="F562" s="76" t="s">
        <v>87</v>
      </c>
      <c r="G562" s="78"/>
      <c r="H562" s="96" t="s">
        <v>140</v>
      </c>
      <c r="I562" s="107" t="s">
        <v>1162</v>
      </c>
      <c r="J562" s="81" t="s">
        <v>6111</v>
      </c>
      <c r="K562" s="72"/>
      <c r="L562" s="72"/>
      <c r="M562" s="72"/>
      <c r="N562" s="72"/>
      <c r="O562" s="72"/>
      <c r="P562" s="72"/>
      <c r="Q562" s="833"/>
      <c r="R562" s="102"/>
      <c r="S562" s="73"/>
      <c r="T562" s="102"/>
      <c r="U562" s="103"/>
      <c r="V562" s="104"/>
    </row>
    <row r="563" spans="1:256" ht="12.5">
      <c r="A563" s="660"/>
      <c r="B563" s="65">
        <v>1</v>
      </c>
      <c r="C563" s="66">
        <f t="shared" ref="C563:C573" si="25">IF(E563="A",1,IF(E563="B",1,0))</f>
        <v>0</v>
      </c>
      <c r="D563" s="76" t="s">
        <v>87</v>
      </c>
      <c r="E563" s="77" t="s">
        <v>90</v>
      </c>
      <c r="F563" s="76" t="s">
        <v>68</v>
      </c>
      <c r="G563" s="78"/>
      <c r="H563" s="96" t="s">
        <v>251</v>
      </c>
      <c r="I563" s="107" t="s">
        <v>1614</v>
      </c>
      <c r="J563" s="81"/>
      <c r="K563" s="72"/>
      <c r="L563" s="72"/>
      <c r="M563" s="72"/>
      <c r="N563" s="72"/>
      <c r="O563" s="72"/>
      <c r="P563" s="72"/>
      <c r="Q563" s="833"/>
      <c r="R563" s="102"/>
      <c r="S563" s="73"/>
      <c r="T563" s="102"/>
      <c r="U563" s="103"/>
      <c r="V563" s="104"/>
      <c r="W563" s="320"/>
      <c r="X563" s="320"/>
      <c r="Y563" s="320"/>
      <c r="Z563" s="320"/>
      <c r="AA563" s="320"/>
      <c r="AB563" s="320"/>
      <c r="AC563" s="320"/>
      <c r="AD563" s="320"/>
      <c r="AE563" s="320"/>
      <c r="AF563" s="320"/>
      <c r="AG563" s="320"/>
      <c r="AH563" s="320"/>
      <c r="AI563" s="320"/>
      <c r="AJ563" s="320"/>
      <c r="AK563" s="320"/>
      <c r="AL563" s="320"/>
      <c r="AM563" s="320"/>
      <c r="AN563" s="320"/>
      <c r="AO563" s="320"/>
      <c r="AP563" s="320"/>
      <c r="AQ563" s="320"/>
      <c r="AR563" s="320"/>
      <c r="AS563" s="320"/>
      <c r="AT563" s="320"/>
      <c r="AU563" s="320"/>
      <c r="AV563" s="320"/>
      <c r="AW563" s="320"/>
      <c r="AX563" s="320"/>
      <c r="AY563" s="320"/>
      <c r="AZ563" s="320"/>
      <c r="BA563" s="320"/>
      <c r="BB563" s="320"/>
      <c r="BC563" s="320"/>
      <c r="BD563" s="320"/>
      <c r="BE563" s="320"/>
      <c r="BF563" s="320"/>
      <c r="BG563" s="320"/>
      <c r="BH563" s="320"/>
      <c r="BI563" s="320"/>
      <c r="BJ563" s="320"/>
      <c r="BK563" s="320"/>
      <c r="BL563" s="320"/>
      <c r="BM563" s="320"/>
      <c r="BN563" s="320"/>
      <c r="BO563" s="320"/>
      <c r="BP563" s="320"/>
      <c r="BQ563" s="320"/>
      <c r="BR563" s="320"/>
      <c r="BS563" s="320"/>
      <c r="BT563" s="320"/>
      <c r="BU563" s="320"/>
      <c r="BV563" s="320"/>
      <c r="BW563" s="320"/>
      <c r="BX563" s="320"/>
      <c r="BY563" s="320"/>
      <c r="BZ563" s="320"/>
      <c r="CA563" s="320"/>
      <c r="CB563" s="320"/>
      <c r="CC563" s="320"/>
      <c r="CD563" s="320"/>
      <c r="CE563" s="320"/>
      <c r="CF563" s="320"/>
      <c r="CG563" s="320"/>
      <c r="CH563" s="320"/>
      <c r="CI563" s="320"/>
      <c r="CJ563" s="320"/>
      <c r="CK563" s="320"/>
      <c r="CL563" s="320"/>
      <c r="CM563" s="320"/>
      <c r="CN563" s="320"/>
      <c r="CO563" s="320"/>
      <c r="CP563" s="320"/>
      <c r="CQ563" s="320"/>
      <c r="CR563" s="320"/>
      <c r="CS563" s="320"/>
      <c r="CT563" s="320"/>
      <c r="CU563" s="320"/>
      <c r="CV563" s="320"/>
      <c r="CW563" s="320"/>
      <c r="CX563" s="320"/>
      <c r="CY563" s="320"/>
      <c r="CZ563" s="320"/>
      <c r="DA563" s="320"/>
      <c r="DB563" s="320"/>
      <c r="DC563" s="320"/>
      <c r="DD563" s="320"/>
      <c r="DE563" s="320"/>
      <c r="DF563" s="320"/>
      <c r="DG563" s="320"/>
      <c r="DH563" s="320"/>
      <c r="DI563" s="320"/>
      <c r="DJ563" s="320"/>
      <c r="DK563" s="320"/>
      <c r="DL563" s="320"/>
      <c r="DM563" s="320"/>
      <c r="DN563" s="320"/>
      <c r="DO563" s="320"/>
      <c r="DP563" s="320"/>
      <c r="DQ563" s="320"/>
      <c r="DR563" s="320"/>
      <c r="DS563" s="320"/>
      <c r="DT563" s="320"/>
      <c r="DU563" s="320"/>
      <c r="DV563" s="320"/>
      <c r="DW563" s="320"/>
      <c r="DX563" s="320"/>
      <c r="DY563" s="320"/>
      <c r="DZ563" s="320"/>
      <c r="EA563" s="320"/>
      <c r="EB563" s="320"/>
      <c r="EC563" s="320"/>
      <c r="ED563" s="320"/>
      <c r="EE563" s="320"/>
      <c r="EF563" s="320"/>
      <c r="EG563" s="320"/>
      <c r="EH563" s="320"/>
      <c r="EI563" s="320"/>
      <c r="EJ563" s="320"/>
      <c r="EK563" s="320"/>
      <c r="EL563" s="320"/>
      <c r="EM563" s="320"/>
      <c r="EN563" s="320"/>
      <c r="EO563" s="320"/>
      <c r="EP563" s="320"/>
      <c r="EQ563" s="320"/>
      <c r="ER563" s="320"/>
      <c r="ES563" s="320"/>
      <c r="ET563" s="320"/>
      <c r="EU563" s="320"/>
      <c r="EV563" s="320"/>
      <c r="EW563" s="320"/>
      <c r="EX563" s="320"/>
      <c r="EY563" s="320"/>
      <c r="EZ563" s="320"/>
      <c r="FA563" s="320"/>
      <c r="FB563" s="320"/>
      <c r="FC563" s="320"/>
      <c r="FD563" s="320"/>
      <c r="FE563" s="320"/>
      <c r="FF563" s="320"/>
      <c r="FG563" s="320"/>
      <c r="FH563" s="320"/>
      <c r="FI563" s="320"/>
      <c r="FJ563" s="320"/>
      <c r="FK563" s="320"/>
      <c r="FL563" s="320"/>
      <c r="FM563" s="320"/>
      <c r="FN563" s="320"/>
      <c r="FO563" s="320"/>
      <c r="FP563" s="320"/>
      <c r="FQ563" s="320"/>
      <c r="FR563" s="320"/>
      <c r="FS563" s="320"/>
      <c r="FT563" s="320"/>
      <c r="FU563" s="320"/>
      <c r="FV563" s="320"/>
      <c r="FW563" s="320"/>
      <c r="FX563" s="320"/>
      <c r="FY563" s="320"/>
      <c r="FZ563" s="320"/>
      <c r="GA563" s="320"/>
      <c r="GB563" s="320"/>
      <c r="GC563" s="320"/>
      <c r="GD563" s="320"/>
      <c r="GE563" s="320"/>
      <c r="GF563" s="320"/>
      <c r="GG563" s="320"/>
      <c r="GH563" s="320"/>
      <c r="GI563" s="320"/>
      <c r="GJ563" s="320"/>
      <c r="GK563" s="320"/>
      <c r="GL563" s="320"/>
      <c r="GM563" s="320"/>
      <c r="GN563" s="320"/>
      <c r="GO563" s="320"/>
      <c r="GP563" s="320"/>
      <c r="GQ563" s="320"/>
      <c r="GR563" s="320"/>
      <c r="GS563" s="320"/>
      <c r="GT563" s="320"/>
      <c r="GU563" s="320"/>
      <c r="GV563" s="320"/>
      <c r="GW563" s="320"/>
      <c r="GX563" s="320"/>
      <c r="GY563" s="320"/>
      <c r="GZ563" s="320"/>
      <c r="HA563" s="320"/>
      <c r="HB563" s="320"/>
      <c r="HC563" s="320"/>
      <c r="HD563" s="320"/>
      <c r="HE563" s="320"/>
      <c r="HF563" s="320"/>
      <c r="HG563" s="320"/>
      <c r="HH563" s="320"/>
      <c r="HI563" s="320"/>
      <c r="HJ563" s="320"/>
      <c r="HK563" s="320"/>
      <c r="HL563" s="320"/>
      <c r="HM563" s="320"/>
      <c r="HN563" s="320"/>
      <c r="HO563" s="320"/>
      <c r="HP563" s="320"/>
      <c r="HQ563" s="320"/>
      <c r="HR563" s="320"/>
      <c r="HS563" s="320"/>
      <c r="HT563" s="320"/>
      <c r="HU563" s="320"/>
      <c r="HV563" s="320"/>
      <c r="HW563" s="320"/>
      <c r="HX563" s="320"/>
      <c r="HY563" s="320"/>
      <c r="HZ563" s="320"/>
      <c r="IA563" s="320"/>
      <c r="IB563" s="320"/>
      <c r="IC563" s="320"/>
      <c r="ID563" s="320"/>
      <c r="IE563" s="320"/>
      <c r="IF563" s="320"/>
      <c r="IG563" s="320"/>
      <c r="IH563" s="320"/>
      <c r="II563" s="320"/>
      <c r="IJ563" s="320"/>
      <c r="IK563" s="320"/>
      <c r="IL563" s="320"/>
      <c r="IM563" s="320"/>
      <c r="IN563" s="320"/>
      <c r="IO563" s="320"/>
      <c r="IP563" s="320"/>
      <c r="IQ563" s="320"/>
      <c r="IR563" s="320"/>
      <c r="IS563" s="320"/>
      <c r="IT563" s="320"/>
      <c r="IU563" s="320"/>
      <c r="IV563" s="320"/>
    </row>
    <row r="564" spans="1:256" ht="12.5">
      <c r="A564" s="305"/>
      <c r="B564" s="65">
        <v>1</v>
      </c>
      <c r="C564" s="66">
        <f t="shared" si="25"/>
        <v>0</v>
      </c>
      <c r="D564" s="77" t="s">
        <v>90</v>
      </c>
      <c r="E564" s="77" t="s">
        <v>90</v>
      </c>
      <c r="F564" s="77" t="s">
        <v>90</v>
      </c>
      <c r="G564" s="78"/>
      <c r="H564" s="96" t="s">
        <v>101</v>
      </c>
      <c r="I564" s="107" t="s">
        <v>1615</v>
      </c>
      <c r="J564" s="81"/>
      <c r="K564" s="72"/>
      <c r="L564" s="72"/>
      <c r="M564" s="72"/>
      <c r="N564" s="72"/>
      <c r="O564" s="72"/>
      <c r="P564" s="72"/>
      <c r="Q564" s="833"/>
      <c r="R564" s="102"/>
      <c r="S564" s="73"/>
      <c r="T564" s="102"/>
      <c r="U564" s="103"/>
      <c r="V564" s="104"/>
    </row>
    <row r="565" spans="1:256" ht="12.5">
      <c r="B565" s="65">
        <v>1</v>
      </c>
      <c r="C565" s="66">
        <f t="shared" si="25"/>
        <v>0</v>
      </c>
      <c r="D565" s="659" t="s">
        <v>90</v>
      </c>
      <c r="E565" s="656" t="s">
        <v>99</v>
      </c>
      <c r="F565" s="656" t="s">
        <v>99</v>
      </c>
      <c r="G565" s="78"/>
      <c r="H565" s="96" t="s">
        <v>119</v>
      </c>
      <c r="I565" s="107" t="s">
        <v>1616</v>
      </c>
      <c r="J565" s="81"/>
      <c r="K565" s="72"/>
      <c r="L565" s="72"/>
      <c r="M565" s="72"/>
      <c r="N565" s="72"/>
      <c r="O565" s="72"/>
      <c r="P565" s="72"/>
      <c r="Q565" s="833"/>
      <c r="R565" s="102"/>
      <c r="S565" s="73"/>
      <c r="T565" s="102"/>
      <c r="U565" s="103"/>
      <c r="V565" s="104"/>
    </row>
    <row r="566" spans="1:256" ht="12.5">
      <c r="B566" s="65">
        <v>1</v>
      </c>
      <c r="C566" s="66">
        <f t="shared" si="25"/>
        <v>0</v>
      </c>
      <c r="D566" s="77" t="s">
        <v>90</v>
      </c>
      <c r="E566" s="77" t="s">
        <v>90</v>
      </c>
      <c r="F566" s="76" t="s">
        <v>68</v>
      </c>
      <c r="G566" s="78"/>
      <c r="H566" s="96" t="s">
        <v>88</v>
      </c>
      <c r="I566" s="107" t="s">
        <v>1617</v>
      </c>
      <c r="J566" s="81"/>
      <c r="K566" s="72"/>
      <c r="L566" s="72"/>
      <c r="M566" s="72"/>
      <c r="N566" s="72"/>
      <c r="O566" s="72"/>
      <c r="P566" s="72"/>
      <c r="Q566" s="833"/>
      <c r="R566" s="102"/>
      <c r="S566" s="73"/>
      <c r="T566" s="102"/>
      <c r="U566" s="103"/>
      <c r="V566" s="104"/>
    </row>
    <row r="567" spans="1:256" ht="12.5">
      <c r="A567" s="55"/>
      <c r="B567" s="65">
        <v>1</v>
      </c>
      <c r="C567" s="66">
        <f t="shared" si="25"/>
        <v>0</v>
      </c>
      <c r="D567" s="658" t="s">
        <v>87</v>
      </c>
      <c r="E567" s="656" t="s">
        <v>99</v>
      </c>
      <c r="F567" s="658" t="s">
        <v>68</v>
      </c>
      <c r="G567" s="78"/>
      <c r="H567" s="96" t="s">
        <v>94</v>
      </c>
      <c r="I567" s="107" t="s">
        <v>1618</v>
      </c>
      <c r="J567" s="81"/>
      <c r="K567" s="72"/>
      <c r="L567" s="72"/>
      <c r="M567" s="72"/>
      <c r="N567" s="72"/>
      <c r="O567" s="72"/>
      <c r="P567" s="72"/>
      <c r="Q567" s="833"/>
      <c r="R567" s="102"/>
      <c r="S567" s="73"/>
      <c r="T567" s="102"/>
      <c r="U567" s="103"/>
      <c r="V567" s="104"/>
    </row>
    <row r="568" spans="1:256" ht="12.5">
      <c r="B568" s="65">
        <v>1</v>
      </c>
      <c r="C568" s="66">
        <f t="shared" si="25"/>
        <v>0</v>
      </c>
      <c r="D568" s="76" t="s">
        <v>87</v>
      </c>
      <c r="E568" s="77" t="s">
        <v>90</v>
      </c>
      <c r="F568" s="99" t="s">
        <v>70</v>
      </c>
      <c r="G568" s="78"/>
      <c r="H568" s="96" t="s">
        <v>140</v>
      </c>
      <c r="I568" s="107" t="s">
        <v>1619</v>
      </c>
      <c r="J568" s="81"/>
      <c r="K568" s="72"/>
      <c r="L568" s="72"/>
      <c r="M568" s="72"/>
      <c r="N568" s="72"/>
      <c r="O568" s="72"/>
      <c r="P568" s="72"/>
      <c r="Q568" s="833"/>
      <c r="R568" s="102"/>
      <c r="S568" s="73"/>
      <c r="T568" s="102"/>
      <c r="U568" s="103"/>
      <c r="V568" s="104"/>
    </row>
    <row r="569" spans="1:256" ht="12.5">
      <c r="B569" s="65">
        <v>1</v>
      </c>
      <c r="C569" s="66">
        <f t="shared" si="25"/>
        <v>0</v>
      </c>
      <c r="D569" s="658" t="s">
        <v>68</v>
      </c>
      <c r="E569" s="659" t="s">
        <v>90</v>
      </c>
      <c r="F569" s="659" t="s">
        <v>90</v>
      </c>
      <c r="G569" s="78"/>
      <c r="H569" s="96" t="s">
        <v>188</v>
      </c>
      <c r="I569" s="107" t="s">
        <v>1620</v>
      </c>
      <c r="J569" s="81"/>
      <c r="K569" s="72"/>
      <c r="L569" s="72"/>
      <c r="M569" s="72"/>
      <c r="N569" s="72"/>
      <c r="O569" s="72"/>
      <c r="P569" s="72"/>
      <c r="Q569" s="833"/>
      <c r="R569" s="102"/>
      <c r="S569" s="73"/>
      <c r="T569" s="102"/>
      <c r="U569" s="103"/>
      <c r="V569" s="104"/>
    </row>
    <row r="570" spans="1:256" ht="12.5">
      <c r="B570" s="65">
        <v>1</v>
      </c>
      <c r="C570" s="66">
        <f t="shared" si="25"/>
        <v>0</v>
      </c>
      <c r="D570" s="656" t="s">
        <v>70</v>
      </c>
      <c r="E570" s="656" t="s">
        <v>70</v>
      </c>
      <c r="F570" s="658" t="s">
        <v>87</v>
      </c>
      <c r="G570" s="78"/>
      <c r="H570" s="96" t="s">
        <v>129</v>
      </c>
      <c r="I570" s="107" t="s">
        <v>1621</v>
      </c>
      <c r="J570" s="81"/>
      <c r="K570" s="72"/>
      <c r="L570" s="72"/>
      <c r="M570" s="72"/>
      <c r="N570" s="72"/>
      <c r="O570" s="72"/>
      <c r="P570" s="72"/>
      <c r="Q570" s="833"/>
      <c r="R570" s="102"/>
      <c r="S570" s="73"/>
      <c r="T570" s="102"/>
      <c r="U570" s="103"/>
      <c r="V570" s="104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</row>
    <row r="571" spans="1:256" ht="12.5">
      <c r="B571" s="65">
        <v>1</v>
      </c>
      <c r="C571" s="66">
        <f t="shared" si="25"/>
        <v>0</v>
      </c>
      <c r="D571" s="77" t="s">
        <v>90</v>
      </c>
      <c r="E571" s="99" t="s">
        <v>70</v>
      </c>
      <c r="F571" s="76" t="s">
        <v>87</v>
      </c>
      <c r="G571" s="78"/>
      <c r="H571" s="96" t="s">
        <v>114</v>
      </c>
      <c r="I571" s="107" t="s">
        <v>1622</v>
      </c>
      <c r="J571" s="81"/>
      <c r="K571" s="72"/>
      <c r="L571" s="72"/>
      <c r="M571" s="72"/>
      <c r="N571" s="72"/>
      <c r="O571" s="72"/>
      <c r="P571" s="72"/>
      <c r="Q571" s="833"/>
      <c r="R571" s="102"/>
      <c r="S571" s="73"/>
      <c r="T571" s="102"/>
      <c r="U571" s="103"/>
      <c r="V571" s="104"/>
      <c r="W571" s="325"/>
      <c r="X571" s="365"/>
      <c r="Y571" s="325"/>
      <c r="Z571" s="325"/>
      <c r="AA571" s="325"/>
      <c r="AB571" s="325"/>
      <c r="AC571" s="325"/>
      <c r="AD571" s="325"/>
      <c r="AE571" s="325"/>
      <c r="AF571" s="325"/>
      <c r="AG571" s="325"/>
      <c r="AH571" s="325"/>
      <c r="AI571" s="325"/>
      <c r="AJ571" s="325"/>
      <c r="AK571" s="325"/>
      <c r="AL571" s="325"/>
      <c r="AM571" s="325"/>
      <c r="AN571" s="325"/>
      <c r="AO571" s="325"/>
      <c r="AP571" s="325"/>
      <c r="AQ571" s="325"/>
      <c r="AR571" s="325"/>
      <c r="AS571" s="325"/>
      <c r="AT571" s="325"/>
      <c r="AU571" s="325"/>
      <c r="AV571" s="325"/>
      <c r="AW571" s="325"/>
      <c r="AX571" s="325"/>
      <c r="AY571" s="325"/>
      <c r="AZ571" s="325"/>
      <c r="BA571" s="325"/>
      <c r="BB571" s="325"/>
      <c r="BC571" s="325"/>
      <c r="BD571" s="325"/>
      <c r="BE571" s="325"/>
      <c r="BF571" s="325"/>
      <c r="BG571" s="325"/>
      <c r="BH571" s="325"/>
      <c r="BI571" s="325"/>
      <c r="BJ571" s="325"/>
      <c r="BK571" s="325"/>
      <c r="BL571" s="325"/>
      <c r="BM571" s="325"/>
      <c r="BN571" s="325"/>
      <c r="BO571" s="325"/>
      <c r="BP571" s="325"/>
      <c r="BQ571" s="325"/>
      <c r="BR571" s="325"/>
      <c r="BS571" s="325"/>
      <c r="BT571" s="325"/>
      <c r="BU571" s="325"/>
      <c r="BV571" s="325"/>
      <c r="BW571" s="325"/>
      <c r="BX571" s="325"/>
      <c r="BY571" s="325"/>
      <c r="BZ571" s="325"/>
      <c r="CA571" s="325"/>
      <c r="CB571" s="325"/>
      <c r="CC571" s="325"/>
      <c r="CD571" s="325"/>
      <c r="CE571" s="325"/>
      <c r="CF571" s="325"/>
      <c r="CG571" s="325"/>
      <c r="CH571" s="325"/>
      <c r="CI571" s="325"/>
      <c r="CJ571" s="325"/>
      <c r="CK571" s="325"/>
      <c r="CL571" s="325"/>
      <c r="CM571" s="325"/>
      <c r="CN571" s="325"/>
      <c r="CO571" s="325"/>
      <c r="CP571" s="325"/>
      <c r="CQ571" s="325"/>
      <c r="CR571" s="325"/>
      <c r="CS571" s="325"/>
      <c r="CT571" s="325"/>
      <c r="CU571" s="325"/>
      <c r="CV571" s="325"/>
      <c r="CW571" s="325"/>
      <c r="CX571" s="325"/>
      <c r="CY571" s="325"/>
      <c r="CZ571" s="325"/>
      <c r="DA571" s="325"/>
      <c r="DB571" s="325"/>
      <c r="DC571" s="325"/>
      <c r="DD571" s="325"/>
      <c r="DE571" s="325"/>
      <c r="DF571" s="325"/>
      <c r="DG571" s="325"/>
      <c r="DH571" s="325"/>
      <c r="DI571" s="325"/>
      <c r="DJ571" s="325"/>
      <c r="DK571" s="325"/>
      <c r="DL571" s="325"/>
      <c r="DM571" s="325"/>
      <c r="DN571" s="325"/>
      <c r="DO571" s="325"/>
      <c r="DP571" s="325"/>
      <c r="DQ571" s="325"/>
      <c r="DR571" s="325"/>
      <c r="DS571" s="325"/>
      <c r="DT571" s="325"/>
      <c r="DU571" s="325"/>
      <c r="DV571" s="325"/>
      <c r="DW571" s="325"/>
      <c r="DX571" s="325"/>
      <c r="DY571" s="325"/>
      <c r="DZ571" s="325"/>
      <c r="EA571" s="325"/>
      <c r="EB571" s="325"/>
      <c r="EC571" s="325"/>
      <c r="ED571" s="325"/>
      <c r="EE571" s="325"/>
      <c r="EF571" s="325"/>
      <c r="EG571" s="325"/>
      <c r="EH571" s="325"/>
      <c r="EI571" s="325"/>
      <c r="EJ571" s="325"/>
      <c r="EK571" s="325"/>
      <c r="EL571" s="325"/>
      <c r="EM571" s="325"/>
      <c r="EN571" s="325"/>
      <c r="EO571" s="325"/>
      <c r="EP571" s="325"/>
      <c r="EQ571" s="325"/>
      <c r="ER571" s="325"/>
      <c r="ES571" s="325"/>
      <c r="ET571" s="325"/>
      <c r="EU571" s="325"/>
      <c r="EV571" s="325"/>
      <c r="EW571" s="325"/>
      <c r="EX571" s="325"/>
      <c r="EY571" s="325"/>
      <c r="EZ571" s="325"/>
      <c r="FA571" s="325"/>
      <c r="FB571" s="325"/>
      <c r="FC571" s="325"/>
      <c r="FD571" s="325"/>
      <c r="FE571" s="325"/>
      <c r="FF571" s="325"/>
      <c r="FG571" s="325"/>
      <c r="FH571" s="325"/>
      <c r="FI571" s="325"/>
      <c r="FJ571" s="325"/>
      <c r="FK571" s="325"/>
      <c r="FL571" s="325"/>
      <c r="FM571" s="325"/>
      <c r="FN571" s="325"/>
      <c r="FO571" s="325"/>
      <c r="FP571" s="325"/>
      <c r="FQ571" s="325"/>
      <c r="FR571" s="325"/>
      <c r="FS571" s="325"/>
      <c r="FT571" s="325"/>
      <c r="FU571" s="325"/>
      <c r="FV571" s="325"/>
      <c r="FW571" s="325"/>
      <c r="FX571" s="325"/>
      <c r="FY571" s="325"/>
      <c r="FZ571" s="325"/>
      <c r="GA571" s="325"/>
      <c r="GB571" s="325"/>
      <c r="GC571" s="325"/>
      <c r="GD571" s="325"/>
      <c r="GE571" s="325"/>
      <c r="GF571" s="325"/>
      <c r="GG571" s="325"/>
      <c r="GH571" s="325"/>
      <c r="GI571" s="325"/>
      <c r="GJ571" s="325"/>
      <c r="GK571" s="325"/>
      <c r="GL571" s="325"/>
      <c r="GM571" s="325"/>
      <c r="GN571" s="325"/>
      <c r="GO571" s="325"/>
      <c r="GP571" s="325"/>
      <c r="GQ571" s="325"/>
      <c r="GR571" s="325"/>
      <c r="GS571" s="325"/>
      <c r="GT571" s="325"/>
      <c r="GU571" s="325"/>
      <c r="GV571" s="325"/>
      <c r="GW571" s="325"/>
      <c r="GX571" s="325"/>
      <c r="GY571" s="325"/>
      <c r="GZ571" s="325"/>
      <c r="HA571" s="325"/>
      <c r="HB571" s="325"/>
      <c r="HC571" s="325"/>
      <c r="HD571" s="325"/>
      <c r="HE571" s="325"/>
      <c r="HF571" s="325"/>
      <c r="HG571" s="325"/>
      <c r="HH571" s="325"/>
      <c r="HI571" s="325"/>
      <c r="HJ571" s="325"/>
      <c r="HK571" s="325"/>
      <c r="HL571" s="325"/>
      <c r="HM571" s="325"/>
      <c r="HN571" s="325"/>
      <c r="HO571" s="325"/>
      <c r="HP571" s="325"/>
      <c r="HQ571" s="325"/>
      <c r="HR571" s="325"/>
      <c r="HS571" s="325"/>
      <c r="HT571" s="325"/>
      <c r="HU571" s="325"/>
      <c r="HV571" s="325"/>
      <c r="HW571" s="325"/>
      <c r="HX571" s="325"/>
      <c r="HY571" s="325"/>
      <c r="HZ571" s="325"/>
      <c r="IA571" s="325"/>
      <c r="IB571" s="325"/>
      <c r="IC571" s="325"/>
      <c r="ID571" s="325"/>
      <c r="IE571" s="325"/>
      <c r="IF571" s="325"/>
      <c r="IG571" s="325"/>
      <c r="IH571" s="325"/>
      <c r="II571" s="325"/>
      <c r="IJ571" s="325"/>
      <c r="IK571" s="325"/>
      <c r="IL571" s="325"/>
      <c r="IM571" s="325"/>
      <c r="IN571" s="325"/>
      <c r="IO571" s="325"/>
      <c r="IP571" s="325"/>
      <c r="IQ571" s="325"/>
      <c r="IR571" s="325"/>
      <c r="IS571" s="325"/>
      <c r="IT571" s="325"/>
      <c r="IU571" s="325"/>
      <c r="IV571" s="325"/>
    </row>
    <row r="572" spans="1:256" ht="12.5">
      <c r="B572" s="65">
        <v>1</v>
      </c>
      <c r="C572" s="66">
        <f t="shared" si="25"/>
        <v>0</v>
      </c>
      <c r="D572" s="658" t="s">
        <v>68</v>
      </c>
      <c r="E572" s="656" t="s">
        <v>99</v>
      </c>
      <c r="F572" s="658" t="s">
        <v>87</v>
      </c>
      <c r="G572" s="78"/>
      <c r="H572" s="96" t="s">
        <v>188</v>
      </c>
      <c r="I572" s="107" t="s">
        <v>1623</v>
      </c>
      <c r="J572" s="81"/>
      <c r="K572" s="72"/>
      <c r="L572" s="72"/>
      <c r="M572" s="72"/>
      <c r="N572" s="72"/>
      <c r="O572" s="72"/>
      <c r="P572" s="72"/>
      <c r="Q572" s="833"/>
      <c r="R572" s="102"/>
      <c r="S572" s="73"/>
      <c r="T572" s="102"/>
      <c r="U572" s="103"/>
      <c r="V572" s="104"/>
    </row>
    <row r="573" spans="1:256" ht="12.5">
      <c r="B573" s="65">
        <v>1</v>
      </c>
      <c r="C573" s="66">
        <f t="shared" si="25"/>
        <v>0</v>
      </c>
      <c r="D573" s="76" t="s">
        <v>68</v>
      </c>
      <c r="E573" s="77" t="s">
        <v>90</v>
      </c>
      <c r="F573" s="99" t="s">
        <v>70</v>
      </c>
      <c r="G573" s="78"/>
      <c r="H573" s="96" t="s">
        <v>140</v>
      </c>
      <c r="I573" s="107" t="s">
        <v>1624</v>
      </c>
      <c r="J573" s="81"/>
      <c r="K573" s="72"/>
      <c r="L573" s="72"/>
      <c r="M573" s="72"/>
      <c r="N573" s="72"/>
      <c r="O573" s="72"/>
      <c r="P573" s="72"/>
      <c r="Q573" s="833"/>
      <c r="R573" s="102"/>
      <c r="S573" s="73"/>
      <c r="T573" s="102"/>
      <c r="U573" s="103"/>
      <c r="V573" s="104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</row>
    <row r="574" spans="1:256" ht="12.5">
      <c r="B574" s="65">
        <v>1</v>
      </c>
      <c r="C574" s="66">
        <f>IF(E574="A",4,IF(E574="B",3,IF(E574="C",2,IF(E574="D",1,0))))</f>
        <v>3</v>
      </c>
      <c r="D574" s="76" t="s">
        <v>87</v>
      </c>
      <c r="E574" s="76" t="s">
        <v>87</v>
      </c>
      <c r="F574" s="76" t="s">
        <v>87</v>
      </c>
      <c r="G574" s="78"/>
      <c r="H574" s="96" t="s">
        <v>114</v>
      </c>
      <c r="I574" s="107" t="s">
        <v>1625</v>
      </c>
      <c r="J574" s="81"/>
      <c r="K574" s="72"/>
      <c r="L574" s="72"/>
      <c r="M574" s="72"/>
      <c r="N574" s="72"/>
      <c r="O574" s="72"/>
      <c r="P574" s="72"/>
      <c r="Q574" s="833"/>
      <c r="R574" s="102"/>
      <c r="S574" s="73"/>
      <c r="T574" s="102"/>
      <c r="U574" s="103"/>
      <c r="V574" s="104"/>
    </row>
    <row r="575" spans="1:256" ht="12.5">
      <c r="A575" s="660"/>
      <c r="B575" s="65">
        <v>1</v>
      </c>
      <c r="C575" s="66">
        <f>IF(E575="A",4,IF(E575="B",3,IF(E575="C",2,IF(E575="D",1,0))))</f>
        <v>3</v>
      </c>
      <c r="D575" s="99" t="s">
        <v>70</v>
      </c>
      <c r="E575" s="76" t="s">
        <v>87</v>
      </c>
      <c r="F575" s="76" t="s">
        <v>87</v>
      </c>
      <c r="G575" s="78"/>
      <c r="H575" s="96" t="s">
        <v>140</v>
      </c>
      <c r="I575" s="107" t="s">
        <v>1626</v>
      </c>
      <c r="J575" s="81" t="s">
        <v>6111</v>
      </c>
      <c r="K575" s="72"/>
      <c r="L575" s="72"/>
      <c r="M575" s="72"/>
      <c r="N575" s="72"/>
      <c r="O575" s="72"/>
      <c r="P575" s="72"/>
      <c r="Q575" s="833"/>
      <c r="R575" s="102"/>
      <c r="S575" s="73"/>
      <c r="T575" s="102"/>
      <c r="U575" s="103"/>
      <c r="V575" s="104"/>
    </row>
    <row r="576" spans="1:256" ht="12.5">
      <c r="A576" s="305"/>
      <c r="B576" s="65">
        <v>1</v>
      </c>
      <c r="C576" s="66">
        <f>IF(E576="A",4,IF(E576="B",3,IF(E576="C",2,IF(E576="D",1,0))))</f>
        <v>1</v>
      </c>
      <c r="D576" s="77" t="s">
        <v>90</v>
      </c>
      <c r="E576" s="99" t="s">
        <v>70</v>
      </c>
      <c r="F576" s="76" t="s">
        <v>87</v>
      </c>
      <c r="G576" s="78"/>
      <c r="H576" s="96" t="s">
        <v>88</v>
      </c>
      <c r="I576" s="107" t="s">
        <v>1627</v>
      </c>
      <c r="J576" s="81"/>
      <c r="K576" s="72"/>
      <c r="L576" s="72"/>
      <c r="M576" s="72"/>
      <c r="N576" s="72"/>
      <c r="O576" s="72"/>
      <c r="P576" s="72"/>
      <c r="Q576" s="833"/>
      <c r="R576" s="102"/>
      <c r="S576" s="73"/>
      <c r="T576" s="102"/>
      <c r="U576" s="103"/>
      <c r="V576" s="104"/>
    </row>
    <row r="577" spans="1:256" ht="12.5">
      <c r="B577" s="65">
        <v>1</v>
      </c>
      <c r="C577" s="66">
        <f>IF(E577="A",1,IF(E577="B",1,0))</f>
        <v>0</v>
      </c>
      <c r="D577" s="659" t="s">
        <v>90</v>
      </c>
      <c r="E577" s="656" t="s">
        <v>99</v>
      </c>
      <c r="F577" s="658" t="s">
        <v>87</v>
      </c>
      <c r="G577" s="78"/>
      <c r="H577" s="96" t="s">
        <v>104</v>
      </c>
      <c r="I577" s="107" t="s">
        <v>1628</v>
      </c>
      <c r="J577" s="81"/>
      <c r="K577" s="72"/>
      <c r="L577" s="72"/>
      <c r="M577" s="72"/>
      <c r="N577" s="72"/>
      <c r="O577" s="72"/>
      <c r="P577" s="72"/>
      <c r="Q577" s="833"/>
      <c r="R577" s="102"/>
      <c r="S577" s="73"/>
      <c r="T577" s="102"/>
      <c r="U577" s="103"/>
      <c r="V577" s="104"/>
    </row>
    <row r="578" spans="1:256" s="365" customFormat="1" ht="12.5">
      <c r="A578" s="217"/>
      <c r="B578" s="65">
        <v>1</v>
      </c>
      <c r="C578" s="66">
        <f>IF(E578="A",1,IF(E578="B",1,0))</f>
        <v>0</v>
      </c>
      <c r="D578" s="99" t="s">
        <v>70</v>
      </c>
      <c r="E578" s="99" t="s">
        <v>70</v>
      </c>
      <c r="F578" s="77" t="s">
        <v>90</v>
      </c>
      <c r="G578" s="78"/>
      <c r="H578" s="96" t="s">
        <v>88</v>
      </c>
      <c r="I578" s="107" t="s">
        <v>1629</v>
      </c>
      <c r="J578" s="81"/>
      <c r="K578" s="72"/>
      <c r="L578" s="72"/>
      <c r="M578" s="72"/>
      <c r="N578" s="72"/>
      <c r="O578" s="72"/>
      <c r="P578" s="72"/>
      <c r="Q578" s="833"/>
      <c r="R578" s="102"/>
      <c r="S578" s="73"/>
      <c r="T578" s="102"/>
      <c r="U578" s="103"/>
      <c r="V578" s="104"/>
      <c r="W578" s="109"/>
      <c r="X578" s="109"/>
      <c r="Y578" s="109"/>
      <c r="Z578" s="109"/>
      <c r="AA578" s="109"/>
      <c r="AB578" s="109"/>
      <c r="AC578" s="109"/>
      <c r="AD578" s="109"/>
      <c r="AE578" s="109"/>
      <c r="AF578" s="109"/>
      <c r="AG578" s="109"/>
      <c r="AH578" s="109"/>
      <c r="AI578" s="109"/>
      <c r="AJ578" s="109"/>
      <c r="AK578" s="109"/>
      <c r="AL578" s="109"/>
      <c r="AM578" s="109"/>
      <c r="AN578" s="109"/>
      <c r="AO578" s="109"/>
      <c r="AP578" s="109"/>
      <c r="AQ578" s="109"/>
      <c r="AR578" s="109"/>
      <c r="AS578" s="109"/>
      <c r="AT578" s="109"/>
      <c r="AU578" s="109"/>
      <c r="AV578" s="109"/>
      <c r="AW578" s="109"/>
      <c r="AX578" s="109"/>
      <c r="AY578" s="109"/>
      <c r="AZ578" s="109"/>
      <c r="BA578" s="109"/>
      <c r="BB578" s="109"/>
      <c r="BC578" s="109"/>
      <c r="BD578" s="109"/>
      <c r="BE578" s="109"/>
      <c r="BF578" s="109"/>
      <c r="BG578" s="109"/>
      <c r="BH578" s="109"/>
      <c r="BI578" s="109"/>
      <c r="BJ578" s="109"/>
      <c r="BK578" s="109"/>
      <c r="BL578" s="109"/>
      <c r="BM578" s="109"/>
      <c r="BN578" s="109"/>
      <c r="BO578" s="109"/>
      <c r="BP578" s="109"/>
      <c r="BQ578" s="109"/>
      <c r="BR578" s="109"/>
      <c r="BS578" s="109"/>
      <c r="BT578" s="109"/>
      <c r="BU578" s="109"/>
      <c r="BV578" s="109"/>
      <c r="BW578" s="109"/>
      <c r="BX578" s="109"/>
      <c r="BY578" s="109"/>
      <c r="BZ578" s="109"/>
      <c r="CA578" s="109"/>
      <c r="CB578" s="109"/>
      <c r="CC578" s="109"/>
      <c r="CD578" s="109"/>
      <c r="CE578" s="109"/>
      <c r="CF578" s="109"/>
      <c r="CG578" s="109"/>
      <c r="CH578" s="109"/>
      <c r="CI578" s="109"/>
      <c r="CJ578" s="109"/>
      <c r="CK578" s="109"/>
      <c r="CL578" s="109"/>
      <c r="CM578" s="109"/>
      <c r="CN578" s="109"/>
      <c r="CO578" s="109"/>
      <c r="CP578" s="109"/>
      <c r="CQ578" s="109"/>
      <c r="CR578" s="109"/>
      <c r="CS578" s="109"/>
      <c r="CT578" s="109"/>
      <c r="CU578" s="109"/>
      <c r="CV578" s="109"/>
      <c r="CW578" s="109"/>
      <c r="CX578" s="109"/>
      <c r="CY578" s="109"/>
      <c r="CZ578" s="109"/>
      <c r="DA578" s="109"/>
      <c r="DB578" s="109"/>
      <c r="DC578" s="109"/>
      <c r="DD578" s="109"/>
      <c r="DE578" s="109"/>
      <c r="DF578" s="109"/>
      <c r="DG578" s="109"/>
      <c r="DH578" s="109"/>
      <c r="DI578" s="109"/>
      <c r="DJ578" s="109"/>
      <c r="DK578" s="109"/>
      <c r="DL578" s="109"/>
      <c r="DM578" s="109"/>
      <c r="DN578" s="109"/>
      <c r="DO578" s="109"/>
      <c r="DP578" s="109"/>
      <c r="DQ578" s="109"/>
      <c r="DR578" s="109"/>
      <c r="DS578" s="109"/>
      <c r="DT578" s="109"/>
      <c r="DU578" s="109"/>
      <c r="DV578" s="109"/>
      <c r="DW578" s="109"/>
      <c r="DX578" s="109"/>
      <c r="DY578" s="109"/>
      <c r="DZ578" s="109"/>
      <c r="EA578" s="109"/>
      <c r="EB578" s="109"/>
      <c r="EC578" s="109"/>
      <c r="ED578" s="109"/>
      <c r="EE578" s="109"/>
      <c r="EF578" s="109"/>
      <c r="EG578" s="109"/>
      <c r="EH578" s="109"/>
      <c r="EI578" s="109"/>
      <c r="EJ578" s="109"/>
      <c r="EK578" s="109"/>
      <c r="EL578" s="109"/>
      <c r="EM578" s="109"/>
      <c r="EN578" s="109"/>
      <c r="EO578" s="109"/>
      <c r="EP578" s="109"/>
      <c r="EQ578" s="109"/>
      <c r="ER578" s="109"/>
      <c r="ES578" s="109"/>
      <c r="ET578" s="109"/>
      <c r="EU578" s="109"/>
      <c r="EV578" s="109"/>
      <c r="EW578" s="109"/>
      <c r="EX578" s="109"/>
      <c r="EY578" s="109"/>
      <c r="EZ578" s="109"/>
      <c r="FA578" s="109"/>
      <c r="FB578" s="109"/>
      <c r="FC578" s="109"/>
      <c r="FD578" s="109"/>
      <c r="FE578" s="109"/>
      <c r="FF578" s="109"/>
      <c r="FG578" s="109"/>
      <c r="FH578" s="109"/>
      <c r="FI578" s="109"/>
      <c r="FJ578" s="109"/>
      <c r="FK578" s="109"/>
      <c r="FL578" s="109"/>
      <c r="FM578" s="109"/>
      <c r="FN578" s="109"/>
      <c r="FO578" s="109"/>
      <c r="FP578" s="109"/>
      <c r="FQ578" s="109"/>
      <c r="FR578" s="109"/>
      <c r="FS578" s="109"/>
      <c r="FT578" s="109"/>
      <c r="FU578" s="109"/>
      <c r="FV578" s="109"/>
      <c r="FW578" s="109"/>
      <c r="FX578" s="109"/>
      <c r="FY578" s="109"/>
      <c r="FZ578" s="109"/>
      <c r="GA578" s="109"/>
      <c r="GB578" s="109"/>
      <c r="GC578" s="109"/>
      <c r="GD578" s="109"/>
      <c r="GE578" s="109"/>
      <c r="GF578" s="109"/>
      <c r="GG578" s="109"/>
      <c r="GH578" s="109"/>
      <c r="GI578" s="109"/>
      <c r="GJ578" s="109"/>
      <c r="GK578" s="109"/>
      <c r="GL578" s="109"/>
      <c r="GM578" s="109"/>
      <c r="GN578" s="109"/>
      <c r="GO578" s="109"/>
      <c r="GP578" s="109"/>
      <c r="GQ578" s="109"/>
      <c r="GR578" s="109"/>
      <c r="GS578" s="109"/>
      <c r="GT578" s="109"/>
      <c r="GU578" s="109"/>
      <c r="GV578" s="109"/>
      <c r="GW578" s="109"/>
      <c r="GX578" s="109"/>
      <c r="GY578" s="109"/>
      <c r="GZ578" s="109"/>
      <c r="HA578" s="109"/>
      <c r="HB578" s="109"/>
      <c r="HC578" s="109"/>
      <c r="HD578" s="109"/>
      <c r="HE578" s="109"/>
      <c r="HF578" s="109"/>
      <c r="HG578" s="109"/>
      <c r="HH578" s="109"/>
      <c r="HI578" s="109"/>
      <c r="HJ578" s="109"/>
      <c r="HK578" s="109"/>
      <c r="HL578" s="109"/>
      <c r="HM578" s="109"/>
      <c r="HN578" s="109"/>
      <c r="HO578" s="109"/>
      <c r="HP578" s="109"/>
      <c r="HQ578" s="109"/>
      <c r="HR578" s="109"/>
      <c r="HS578" s="109"/>
      <c r="HT578" s="109"/>
      <c r="HU578" s="109"/>
      <c r="HV578" s="109"/>
      <c r="HW578" s="109"/>
      <c r="HX578" s="109"/>
      <c r="HY578" s="109"/>
      <c r="HZ578" s="109"/>
      <c r="IA578" s="109"/>
      <c r="IB578" s="109"/>
      <c r="IC578" s="109"/>
      <c r="ID578" s="109"/>
      <c r="IE578" s="109"/>
      <c r="IF578" s="109"/>
      <c r="IG578" s="109"/>
      <c r="IH578" s="109"/>
      <c r="II578" s="109"/>
      <c r="IJ578" s="109"/>
      <c r="IK578" s="109"/>
      <c r="IL578" s="109"/>
      <c r="IM578" s="109"/>
      <c r="IN578" s="109"/>
      <c r="IO578" s="109"/>
      <c r="IP578" s="109"/>
      <c r="IQ578" s="109"/>
      <c r="IR578" s="109"/>
      <c r="IS578" s="109"/>
      <c r="IT578" s="109"/>
      <c r="IU578" s="109"/>
      <c r="IV578" s="109"/>
    </row>
    <row r="579" spans="1:256" ht="12.5">
      <c r="B579" s="65">
        <v>1</v>
      </c>
      <c r="C579" s="66">
        <f>IF(E579="A",1,IF(E579="B",1,0))</f>
        <v>0</v>
      </c>
      <c r="D579" s="659" t="s">
        <v>90</v>
      </c>
      <c r="E579" s="656" t="s">
        <v>70</v>
      </c>
      <c r="F579" s="659" t="s">
        <v>90</v>
      </c>
      <c r="G579" s="78"/>
      <c r="H579" s="96" t="s">
        <v>90</v>
      </c>
      <c r="I579" s="107" t="s">
        <v>1630</v>
      </c>
      <c r="J579" s="81"/>
      <c r="K579" s="72"/>
      <c r="L579" s="72"/>
      <c r="M579" s="72"/>
      <c r="N579" s="72"/>
      <c r="O579" s="72"/>
      <c r="P579" s="72"/>
      <c r="Q579" s="833"/>
      <c r="R579" s="102"/>
      <c r="S579" s="73"/>
      <c r="T579" s="102"/>
      <c r="U579" s="103"/>
      <c r="V579" s="104"/>
    </row>
    <row r="580" spans="1:256" s="325" customFormat="1" ht="12.5">
      <c r="A580" s="217"/>
      <c r="B580" s="65">
        <v>1</v>
      </c>
      <c r="C580" s="66">
        <f>IF(E580="A",4,IF(E580="B",3,IF(E580="C",2,IF(E580="D",1,0))))</f>
        <v>3</v>
      </c>
      <c r="D580" s="99" t="s">
        <v>70</v>
      </c>
      <c r="E580" s="76" t="s">
        <v>87</v>
      </c>
      <c r="F580" s="76" t="s">
        <v>87</v>
      </c>
      <c r="G580" s="78"/>
      <c r="H580" s="96" t="s">
        <v>135</v>
      </c>
      <c r="I580" s="107" t="s">
        <v>1631</v>
      </c>
      <c r="J580" s="81" t="s">
        <v>616</v>
      </c>
      <c r="K580" s="72"/>
      <c r="L580" s="72"/>
      <c r="M580" s="72"/>
      <c r="N580" s="72"/>
      <c r="O580" s="72"/>
      <c r="P580" s="72"/>
      <c r="Q580" s="833"/>
      <c r="R580" s="102"/>
      <c r="S580" s="73"/>
      <c r="T580" s="102"/>
      <c r="U580" s="103"/>
      <c r="V580" s="104"/>
      <c r="W580" s="109"/>
      <c r="X580" s="109"/>
      <c r="Y580" s="109"/>
      <c r="Z580" s="109"/>
      <c r="AA580" s="109"/>
      <c r="AB580" s="109"/>
      <c r="AC580" s="109"/>
      <c r="AD580" s="109"/>
      <c r="AE580" s="109"/>
      <c r="AF580" s="109"/>
      <c r="AG580" s="109"/>
      <c r="AH580" s="109"/>
      <c r="AI580" s="109"/>
      <c r="AJ580" s="109"/>
      <c r="AK580" s="109"/>
      <c r="AL580" s="109"/>
      <c r="AM580" s="109"/>
      <c r="AN580" s="109"/>
      <c r="AO580" s="109"/>
      <c r="AP580" s="109"/>
      <c r="AQ580" s="109"/>
      <c r="AR580" s="109"/>
      <c r="AS580" s="109"/>
      <c r="AT580" s="109"/>
      <c r="AU580" s="109"/>
      <c r="AV580" s="109"/>
      <c r="AW580" s="109"/>
      <c r="AX580" s="109"/>
      <c r="AY580" s="109"/>
      <c r="AZ580" s="109"/>
      <c r="BA580" s="109"/>
      <c r="BB580" s="109"/>
      <c r="BC580" s="109"/>
      <c r="BD580" s="109"/>
      <c r="BE580" s="109"/>
      <c r="BF580" s="109"/>
      <c r="BG580" s="109"/>
      <c r="BH580" s="109"/>
      <c r="BI580" s="109"/>
      <c r="BJ580" s="109"/>
      <c r="BK580" s="109"/>
      <c r="BL580" s="109"/>
      <c r="BM580" s="109"/>
      <c r="BN580" s="109"/>
      <c r="BO580" s="109"/>
      <c r="BP580" s="109"/>
      <c r="BQ580" s="109"/>
      <c r="BR580" s="109"/>
      <c r="BS580" s="109"/>
      <c r="BT580" s="109"/>
      <c r="BU580" s="109"/>
      <c r="BV580" s="109"/>
      <c r="BW580" s="109"/>
      <c r="BX580" s="109"/>
      <c r="BY580" s="109"/>
      <c r="BZ580" s="109"/>
      <c r="CA580" s="109"/>
      <c r="CB580" s="109"/>
      <c r="CC580" s="109"/>
      <c r="CD580" s="109"/>
      <c r="CE580" s="109"/>
      <c r="CF580" s="109"/>
      <c r="CG580" s="109"/>
      <c r="CH580" s="109"/>
      <c r="CI580" s="109"/>
      <c r="CJ580" s="109"/>
      <c r="CK580" s="109"/>
      <c r="CL580" s="109"/>
      <c r="CM580" s="109"/>
      <c r="CN580" s="109"/>
      <c r="CO580" s="109"/>
      <c r="CP580" s="109"/>
      <c r="CQ580" s="109"/>
      <c r="CR580" s="109"/>
      <c r="CS580" s="109"/>
      <c r="CT580" s="109"/>
      <c r="CU580" s="109"/>
      <c r="CV580" s="109"/>
      <c r="CW580" s="109"/>
      <c r="CX580" s="109"/>
      <c r="CY580" s="109"/>
      <c r="CZ580" s="109"/>
      <c r="DA580" s="109"/>
      <c r="DB580" s="109"/>
      <c r="DC580" s="109"/>
      <c r="DD580" s="109"/>
      <c r="DE580" s="109"/>
      <c r="DF580" s="109"/>
      <c r="DG580" s="109"/>
      <c r="DH580" s="109"/>
      <c r="DI580" s="109"/>
      <c r="DJ580" s="109"/>
      <c r="DK580" s="109"/>
      <c r="DL580" s="109"/>
      <c r="DM580" s="109"/>
      <c r="DN580" s="109"/>
      <c r="DO580" s="109"/>
      <c r="DP580" s="109"/>
      <c r="DQ580" s="109"/>
      <c r="DR580" s="109"/>
      <c r="DS580" s="109"/>
      <c r="DT580" s="109"/>
      <c r="DU580" s="109"/>
      <c r="DV580" s="109"/>
      <c r="DW580" s="109"/>
      <c r="DX580" s="109"/>
      <c r="DY580" s="109"/>
      <c r="DZ580" s="109"/>
      <c r="EA580" s="109"/>
      <c r="EB580" s="109"/>
      <c r="EC580" s="109"/>
      <c r="ED580" s="109"/>
      <c r="EE580" s="109"/>
      <c r="EF580" s="109"/>
      <c r="EG580" s="109"/>
      <c r="EH580" s="109"/>
      <c r="EI580" s="109"/>
      <c r="EJ580" s="109"/>
      <c r="EK580" s="109"/>
      <c r="EL580" s="109"/>
      <c r="EM580" s="109"/>
      <c r="EN580" s="109"/>
      <c r="EO580" s="109"/>
      <c r="EP580" s="109"/>
      <c r="EQ580" s="109"/>
      <c r="ER580" s="109"/>
      <c r="ES580" s="109"/>
      <c r="ET580" s="109"/>
      <c r="EU580" s="109"/>
      <c r="EV580" s="109"/>
      <c r="EW580" s="109"/>
      <c r="EX580" s="109"/>
      <c r="EY580" s="109"/>
      <c r="EZ580" s="109"/>
      <c r="FA580" s="109"/>
      <c r="FB580" s="109"/>
      <c r="FC580" s="109"/>
      <c r="FD580" s="109"/>
      <c r="FE580" s="109"/>
      <c r="FF580" s="109"/>
      <c r="FG580" s="109"/>
      <c r="FH580" s="109"/>
      <c r="FI580" s="109"/>
      <c r="FJ580" s="109"/>
      <c r="FK580" s="109"/>
      <c r="FL580" s="109"/>
      <c r="FM580" s="109"/>
      <c r="FN580" s="109"/>
      <c r="FO580" s="109"/>
      <c r="FP580" s="109"/>
      <c r="FQ580" s="109"/>
      <c r="FR580" s="109"/>
      <c r="FS580" s="109"/>
      <c r="FT580" s="109"/>
      <c r="FU580" s="109"/>
      <c r="FV580" s="109"/>
      <c r="FW580" s="109"/>
      <c r="FX580" s="109"/>
      <c r="FY580" s="109"/>
      <c r="FZ580" s="109"/>
      <c r="GA580" s="109"/>
      <c r="GB580" s="109"/>
      <c r="GC580" s="109"/>
      <c r="GD580" s="109"/>
      <c r="GE580" s="109"/>
      <c r="GF580" s="109"/>
      <c r="GG580" s="109"/>
      <c r="GH580" s="109"/>
      <c r="GI580" s="109"/>
      <c r="GJ580" s="109"/>
      <c r="GK580" s="109"/>
      <c r="GL580" s="109"/>
      <c r="GM580" s="109"/>
      <c r="GN580" s="109"/>
      <c r="GO580" s="109"/>
      <c r="GP580" s="109"/>
      <c r="GQ580" s="109"/>
      <c r="GR580" s="109"/>
      <c r="GS580" s="109"/>
      <c r="GT580" s="109"/>
      <c r="GU580" s="109"/>
      <c r="GV580" s="109"/>
      <c r="GW580" s="109"/>
      <c r="GX580" s="109"/>
      <c r="GY580" s="109"/>
      <c r="GZ580" s="109"/>
      <c r="HA580" s="109"/>
      <c r="HB580" s="109"/>
      <c r="HC580" s="109"/>
      <c r="HD580" s="109"/>
      <c r="HE580" s="109"/>
      <c r="HF580" s="109"/>
      <c r="HG580" s="109"/>
      <c r="HH580" s="109"/>
      <c r="HI580" s="109"/>
      <c r="HJ580" s="109"/>
      <c r="HK580" s="109"/>
      <c r="HL580" s="109"/>
      <c r="HM580" s="109"/>
      <c r="HN580" s="109"/>
      <c r="HO580" s="109"/>
      <c r="HP580" s="109"/>
      <c r="HQ580" s="109"/>
      <c r="HR580" s="109"/>
      <c r="HS580" s="109"/>
      <c r="HT580" s="109"/>
      <c r="HU580" s="109"/>
      <c r="HV580" s="109"/>
      <c r="HW580" s="109"/>
      <c r="HX580" s="109"/>
      <c r="HY580" s="109"/>
      <c r="HZ580" s="109"/>
      <c r="IA580" s="109"/>
      <c r="IB580" s="109"/>
      <c r="IC580" s="109"/>
      <c r="ID580" s="109"/>
      <c r="IE580" s="109"/>
      <c r="IF580" s="109"/>
      <c r="IG580" s="109"/>
      <c r="IH580" s="109"/>
      <c r="II580" s="109"/>
      <c r="IJ580" s="109"/>
      <c r="IK580" s="109"/>
      <c r="IL580" s="109"/>
      <c r="IM580" s="109"/>
      <c r="IN580" s="109"/>
      <c r="IO580" s="109"/>
      <c r="IP580" s="109"/>
      <c r="IQ580" s="109"/>
      <c r="IR580" s="109"/>
      <c r="IS580" s="109"/>
      <c r="IT580" s="109"/>
      <c r="IU580" s="109"/>
      <c r="IV580" s="109"/>
    </row>
    <row r="581" spans="1:256" ht="12.5">
      <c r="B581" s="65">
        <v>1</v>
      </c>
      <c r="C581" s="66">
        <f t="shared" ref="C581:C594" si="26">IF(E581="A",1,IF(E581="B",1,0))</f>
        <v>1</v>
      </c>
      <c r="D581" s="659" t="s">
        <v>90</v>
      </c>
      <c r="E581" s="658" t="s">
        <v>87</v>
      </c>
      <c r="F581" s="656" t="s">
        <v>70</v>
      </c>
      <c r="G581" s="78"/>
      <c r="H581" s="96" t="s">
        <v>122</v>
      </c>
      <c r="I581" s="107" t="s">
        <v>1632</v>
      </c>
      <c r="J581" s="81"/>
      <c r="K581" s="72"/>
      <c r="L581" s="72"/>
      <c r="M581" s="72"/>
      <c r="N581" s="72"/>
      <c r="O581" s="72"/>
      <c r="P581" s="72"/>
      <c r="Q581" s="833"/>
      <c r="R581" s="102"/>
      <c r="S581" s="73"/>
      <c r="T581" s="102"/>
      <c r="U581" s="103"/>
      <c r="V581" s="104"/>
    </row>
    <row r="582" spans="1:256" ht="12.5">
      <c r="B582" s="65">
        <v>1</v>
      </c>
      <c r="C582" s="66">
        <f t="shared" si="26"/>
        <v>0</v>
      </c>
      <c r="D582" s="76" t="s">
        <v>87</v>
      </c>
      <c r="E582" s="77" t="s">
        <v>90</v>
      </c>
      <c r="F582" s="77" t="s">
        <v>90</v>
      </c>
      <c r="G582" s="78"/>
      <c r="H582" s="96" t="s">
        <v>131</v>
      </c>
      <c r="I582" s="107" t="s">
        <v>1633</v>
      </c>
      <c r="J582" s="81"/>
      <c r="K582" s="72"/>
      <c r="L582" s="72"/>
      <c r="M582" s="72"/>
      <c r="N582" s="72"/>
      <c r="O582" s="72"/>
      <c r="P582" s="72"/>
      <c r="Q582" s="833"/>
      <c r="R582" s="102"/>
      <c r="S582" s="73"/>
      <c r="T582" s="102"/>
      <c r="U582" s="103"/>
      <c r="V582" s="104"/>
    </row>
    <row r="583" spans="1:256" s="55" customFormat="1" ht="12.5">
      <c r="A583" s="364"/>
      <c r="B583" s="65">
        <v>1</v>
      </c>
      <c r="C583" s="66">
        <f t="shared" si="26"/>
        <v>0</v>
      </c>
      <c r="D583" s="76" t="s">
        <v>68</v>
      </c>
      <c r="E583" s="77" t="s">
        <v>90</v>
      </c>
      <c r="F583" s="77" t="s">
        <v>90</v>
      </c>
      <c r="G583" s="78"/>
      <c r="H583" s="96" t="s">
        <v>94</v>
      </c>
      <c r="I583" s="107" t="s">
        <v>1634</v>
      </c>
      <c r="J583" s="81"/>
      <c r="K583" s="72"/>
      <c r="L583" s="72"/>
      <c r="M583" s="72"/>
      <c r="N583" s="72"/>
      <c r="O583" s="72"/>
      <c r="P583" s="72"/>
      <c r="Q583" s="833"/>
      <c r="R583" s="102"/>
      <c r="S583" s="73"/>
      <c r="T583" s="102"/>
      <c r="U583" s="103"/>
      <c r="V583" s="104"/>
      <c r="W583" s="109"/>
      <c r="X583" s="109"/>
      <c r="Y583" s="109"/>
      <c r="Z583" s="109"/>
      <c r="AA583" s="109"/>
      <c r="AB583" s="109"/>
      <c r="AC583" s="109"/>
      <c r="AD583" s="109"/>
      <c r="AE583" s="109"/>
      <c r="AF583" s="109"/>
      <c r="AG583" s="109"/>
      <c r="AH583" s="109"/>
      <c r="AI583" s="109"/>
      <c r="AJ583" s="109"/>
      <c r="AK583" s="109"/>
      <c r="AL583" s="109"/>
      <c r="AM583" s="109"/>
      <c r="AN583" s="109"/>
      <c r="AO583" s="109"/>
      <c r="AP583" s="109"/>
      <c r="AQ583" s="109"/>
      <c r="AR583" s="109"/>
      <c r="AS583" s="109"/>
      <c r="AT583" s="109"/>
      <c r="AU583" s="109"/>
      <c r="AV583" s="109"/>
      <c r="AW583" s="109"/>
      <c r="AX583" s="109"/>
      <c r="AY583" s="109"/>
      <c r="AZ583" s="109"/>
      <c r="BA583" s="109"/>
      <c r="BB583" s="109"/>
      <c r="BC583" s="109"/>
      <c r="BD583" s="109"/>
      <c r="BE583" s="109"/>
      <c r="BF583" s="109"/>
      <c r="BG583" s="109"/>
      <c r="BH583" s="109"/>
      <c r="BI583" s="109"/>
      <c r="BJ583" s="109"/>
      <c r="BK583" s="109"/>
      <c r="BL583" s="109"/>
      <c r="BM583" s="109"/>
      <c r="BN583" s="109"/>
      <c r="BO583" s="109"/>
      <c r="BP583" s="109"/>
      <c r="BQ583" s="109"/>
      <c r="BR583" s="109"/>
      <c r="BS583" s="109"/>
      <c r="BT583" s="109"/>
      <c r="BU583" s="109"/>
      <c r="BV583" s="109"/>
      <c r="BW583" s="109"/>
      <c r="BX583" s="109"/>
      <c r="BY583" s="109"/>
      <c r="BZ583" s="109"/>
      <c r="CA583" s="109"/>
      <c r="CB583" s="109"/>
      <c r="CC583" s="109"/>
      <c r="CD583" s="109"/>
      <c r="CE583" s="109"/>
      <c r="CF583" s="109"/>
      <c r="CG583" s="109"/>
      <c r="CH583" s="109"/>
      <c r="CI583" s="109"/>
      <c r="CJ583" s="109"/>
      <c r="CK583" s="109"/>
      <c r="CL583" s="109"/>
      <c r="CM583" s="109"/>
      <c r="CN583" s="109"/>
      <c r="CO583" s="109"/>
      <c r="CP583" s="109"/>
      <c r="CQ583" s="109"/>
      <c r="CR583" s="109"/>
      <c r="CS583" s="109"/>
      <c r="CT583" s="109"/>
      <c r="CU583" s="109"/>
      <c r="CV583" s="109"/>
      <c r="CW583" s="109"/>
      <c r="CX583" s="109"/>
      <c r="CY583" s="109"/>
      <c r="CZ583" s="109"/>
      <c r="DA583" s="109"/>
      <c r="DB583" s="109"/>
      <c r="DC583" s="109"/>
      <c r="DD583" s="109"/>
      <c r="DE583" s="109"/>
      <c r="DF583" s="109"/>
      <c r="DG583" s="109"/>
      <c r="DH583" s="109"/>
      <c r="DI583" s="109"/>
      <c r="DJ583" s="109"/>
      <c r="DK583" s="109"/>
      <c r="DL583" s="109"/>
      <c r="DM583" s="109"/>
      <c r="DN583" s="109"/>
      <c r="DO583" s="109"/>
      <c r="DP583" s="109"/>
      <c r="DQ583" s="109"/>
      <c r="DR583" s="109"/>
      <c r="DS583" s="109"/>
      <c r="DT583" s="109"/>
      <c r="DU583" s="109"/>
      <c r="DV583" s="109"/>
      <c r="DW583" s="109"/>
      <c r="DX583" s="109"/>
      <c r="DY583" s="109"/>
      <c r="DZ583" s="109"/>
      <c r="EA583" s="109"/>
      <c r="EB583" s="109"/>
      <c r="EC583" s="109"/>
      <c r="ED583" s="109"/>
      <c r="EE583" s="109"/>
      <c r="EF583" s="109"/>
      <c r="EG583" s="109"/>
      <c r="EH583" s="109"/>
      <c r="EI583" s="109"/>
      <c r="EJ583" s="109"/>
      <c r="EK583" s="109"/>
      <c r="EL583" s="109"/>
      <c r="EM583" s="109"/>
      <c r="EN583" s="109"/>
      <c r="EO583" s="109"/>
      <c r="EP583" s="109"/>
      <c r="EQ583" s="109"/>
      <c r="ER583" s="109"/>
      <c r="ES583" s="109"/>
      <c r="ET583" s="109"/>
      <c r="EU583" s="109"/>
      <c r="EV583" s="109"/>
      <c r="EW583" s="109"/>
      <c r="EX583" s="109"/>
      <c r="EY583" s="109"/>
      <c r="EZ583" s="109"/>
      <c r="FA583" s="109"/>
      <c r="FB583" s="109"/>
      <c r="FC583" s="109"/>
      <c r="FD583" s="109"/>
      <c r="FE583" s="109"/>
      <c r="FF583" s="109"/>
      <c r="FG583" s="109"/>
      <c r="FH583" s="109"/>
      <c r="FI583" s="109"/>
      <c r="FJ583" s="109"/>
      <c r="FK583" s="109"/>
      <c r="FL583" s="109"/>
      <c r="FM583" s="109"/>
      <c r="FN583" s="109"/>
      <c r="FO583" s="109"/>
      <c r="FP583" s="109"/>
      <c r="FQ583" s="109"/>
      <c r="FR583" s="109"/>
      <c r="FS583" s="109"/>
      <c r="FT583" s="109"/>
      <c r="FU583" s="109"/>
      <c r="FV583" s="109"/>
      <c r="FW583" s="109"/>
      <c r="FX583" s="109"/>
      <c r="FY583" s="109"/>
      <c r="FZ583" s="109"/>
      <c r="GA583" s="109"/>
      <c r="GB583" s="109"/>
      <c r="GC583" s="109"/>
      <c r="GD583" s="109"/>
      <c r="GE583" s="109"/>
      <c r="GF583" s="109"/>
      <c r="GG583" s="109"/>
      <c r="GH583" s="109"/>
      <c r="GI583" s="109"/>
      <c r="GJ583" s="109"/>
      <c r="GK583" s="109"/>
      <c r="GL583" s="109"/>
      <c r="GM583" s="109"/>
      <c r="GN583" s="109"/>
      <c r="GO583" s="109"/>
      <c r="GP583" s="109"/>
      <c r="GQ583" s="109"/>
      <c r="GR583" s="109"/>
      <c r="GS583" s="109"/>
      <c r="GT583" s="109"/>
      <c r="GU583" s="109"/>
      <c r="GV583" s="109"/>
      <c r="GW583" s="109"/>
      <c r="GX583" s="109"/>
      <c r="GY583" s="109"/>
      <c r="GZ583" s="109"/>
      <c r="HA583" s="109"/>
      <c r="HB583" s="109"/>
      <c r="HC583" s="109"/>
      <c r="HD583" s="109"/>
      <c r="HE583" s="109"/>
      <c r="HF583" s="109"/>
      <c r="HG583" s="109"/>
      <c r="HH583" s="109"/>
      <c r="HI583" s="109"/>
      <c r="HJ583" s="109"/>
      <c r="HK583" s="109"/>
      <c r="HL583" s="109"/>
      <c r="HM583" s="109"/>
      <c r="HN583" s="109"/>
      <c r="HO583" s="109"/>
      <c r="HP583" s="109"/>
      <c r="HQ583" s="109"/>
      <c r="HR583" s="109"/>
      <c r="HS583" s="109"/>
      <c r="HT583" s="109"/>
      <c r="HU583" s="109"/>
      <c r="HV583" s="109"/>
      <c r="HW583" s="109"/>
      <c r="HX583" s="109"/>
      <c r="HY583" s="109"/>
      <c r="HZ583" s="109"/>
      <c r="IA583" s="109"/>
      <c r="IB583" s="109"/>
      <c r="IC583" s="109"/>
      <c r="ID583" s="109"/>
      <c r="IE583" s="109"/>
      <c r="IF583" s="109"/>
      <c r="IG583" s="109"/>
      <c r="IH583" s="109"/>
      <c r="II583" s="109"/>
      <c r="IJ583" s="109"/>
      <c r="IK583" s="109"/>
      <c r="IL583" s="109"/>
      <c r="IM583" s="109"/>
      <c r="IN583" s="109"/>
      <c r="IO583" s="109"/>
      <c r="IP583" s="109"/>
      <c r="IQ583" s="109"/>
      <c r="IR583" s="109"/>
      <c r="IS583" s="109"/>
      <c r="IT583" s="109"/>
      <c r="IU583" s="109"/>
      <c r="IV583" s="109"/>
    </row>
    <row r="584" spans="1:256" ht="12.5">
      <c r="B584" s="65">
        <v>1</v>
      </c>
      <c r="C584" s="66">
        <f t="shared" si="26"/>
        <v>0</v>
      </c>
      <c r="D584" s="99" t="s">
        <v>70</v>
      </c>
      <c r="E584" s="77" t="s">
        <v>90</v>
      </c>
      <c r="F584" s="99" t="s">
        <v>99</v>
      </c>
      <c r="G584" s="78"/>
      <c r="H584" s="96" t="s">
        <v>119</v>
      </c>
      <c r="I584" s="107" t="s">
        <v>1635</v>
      </c>
      <c r="J584" s="81"/>
      <c r="K584" s="72"/>
      <c r="L584" s="72"/>
      <c r="M584" s="72"/>
      <c r="N584" s="72"/>
      <c r="O584" s="72"/>
      <c r="P584" s="72"/>
      <c r="Q584" s="833"/>
      <c r="R584" s="102"/>
      <c r="S584" s="73"/>
      <c r="T584" s="102"/>
      <c r="U584" s="103"/>
      <c r="V584" s="104"/>
    </row>
    <row r="585" spans="1:256" ht="12.5">
      <c r="B585" s="65">
        <v>1</v>
      </c>
      <c r="C585" s="66">
        <f t="shared" si="26"/>
        <v>1</v>
      </c>
      <c r="D585" s="659" t="s">
        <v>90</v>
      </c>
      <c r="E585" s="658" t="s">
        <v>68</v>
      </c>
      <c r="F585" s="658" t="s">
        <v>68</v>
      </c>
      <c r="G585" s="78"/>
      <c r="H585" s="96" t="s">
        <v>122</v>
      </c>
      <c r="I585" s="107" t="s">
        <v>1636</v>
      </c>
      <c r="J585" s="81"/>
      <c r="K585" s="72"/>
      <c r="L585" s="72"/>
      <c r="M585" s="72"/>
      <c r="N585" s="72"/>
      <c r="O585" s="72"/>
      <c r="P585" s="72"/>
      <c r="Q585" s="833"/>
      <c r="R585" s="102"/>
      <c r="S585" s="73"/>
      <c r="T585" s="102"/>
      <c r="U585" s="103"/>
      <c r="V585" s="104"/>
    </row>
    <row r="586" spans="1:256" s="55" customFormat="1" ht="12.5">
      <c r="A586" s="217"/>
      <c r="B586" s="65">
        <v>1</v>
      </c>
      <c r="C586" s="66">
        <f t="shared" si="26"/>
        <v>1</v>
      </c>
      <c r="D586" s="658" t="s">
        <v>87</v>
      </c>
      <c r="E586" s="658" t="s">
        <v>68</v>
      </c>
      <c r="F586" s="658" t="s">
        <v>68</v>
      </c>
      <c r="G586" s="78"/>
      <c r="H586" s="96" t="s">
        <v>114</v>
      </c>
      <c r="I586" s="107" t="s">
        <v>1637</v>
      </c>
      <c r="J586" s="81"/>
      <c r="K586" s="72"/>
      <c r="L586" s="72"/>
      <c r="M586" s="72"/>
      <c r="N586" s="72"/>
      <c r="O586" s="72"/>
      <c r="P586" s="72"/>
      <c r="Q586" s="833"/>
      <c r="R586" s="102"/>
      <c r="S586" s="73"/>
      <c r="T586" s="102"/>
      <c r="U586" s="103"/>
      <c r="V586" s="104"/>
      <c r="W586" s="109"/>
      <c r="X586" s="109"/>
      <c r="Y586" s="109"/>
      <c r="Z586" s="109"/>
      <c r="AA586" s="109"/>
      <c r="AB586" s="109"/>
      <c r="AC586" s="109"/>
      <c r="AD586" s="109"/>
      <c r="AE586" s="109"/>
      <c r="AF586" s="109"/>
      <c r="AG586" s="109"/>
      <c r="AH586" s="109"/>
      <c r="AI586" s="109"/>
      <c r="AJ586" s="109"/>
      <c r="AK586" s="109"/>
      <c r="AL586" s="109"/>
      <c r="AM586" s="109"/>
      <c r="AN586" s="109"/>
      <c r="AO586" s="109"/>
      <c r="AP586" s="109"/>
      <c r="AQ586" s="109"/>
      <c r="AR586" s="109"/>
      <c r="AS586" s="109"/>
      <c r="AT586" s="109"/>
      <c r="AU586" s="109"/>
      <c r="AV586" s="109"/>
      <c r="AW586" s="109"/>
      <c r="AX586" s="109"/>
      <c r="AY586" s="109"/>
      <c r="AZ586" s="109"/>
      <c r="BA586" s="109"/>
      <c r="BB586" s="109"/>
      <c r="BC586" s="109"/>
      <c r="BD586" s="109"/>
      <c r="BE586" s="109"/>
      <c r="BF586" s="109"/>
      <c r="BG586" s="109"/>
      <c r="BH586" s="109"/>
      <c r="BI586" s="109"/>
      <c r="BJ586" s="109"/>
      <c r="BK586" s="109"/>
      <c r="BL586" s="109"/>
      <c r="BM586" s="109"/>
      <c r="BN586" s="109"/>
      <c r="BO586" s="109"/>
      <c r="BP586" s="109"/>
      <c r="BQ586" s="109"/>
      <c r="BR586" s="109"/>
      <c r="BS586" s="109"/>
      <c r="BT586" s="109"/>
      <c r="BU586" s="109"/>
      <c r="BV586" s="109"/>
      <c r="BW586" s="109"/>
      <c r="BX586" s="109"/>
      <c r="BY586" s="109"/>
      <c r="BZ586" s="109"/>
      <c r="CA586" s="109"/>
      <c r="CB586" s="109"/>
      <c r="CC586" s="109"/>
      <c r="CD586" s="109"/>
      <c r="CE586" s="109"/>
      <c r="CF586" s="109"/>
      <c r="CG586" s="109"/>
      <c r="CH586" s="109"/>
      <c r="CI586" s="109"/>
      <c r="CJ586" s="109"/>
      <c r="CK586" s="109"/>
      <c r="CL586" s="109"/>
      <c r="CM586" s="109"/>
      <c r="CN586" s="109"/>
      <c r="CO586" s="109"/>
      <c r="CP586" s="109"/>
      <c r="CQ586" s="109"/>
      <c r="CR586" s="109"/>
      <c r="CS586" s="109"/>
      <c r="CT586" s="109"/>
      <c r="CU586" s="109"/>
      <c r="CV586" s="109"/>
      <c r="CW586" s="109"/>
      <c r="CX586" s="109"/>
      <c r="CY586" s="109"/>
      <c r="CZ586" s="109"/>
      <c r="DA586" s="109"/>
      <c r="DB586" s="109"/>
      <c r="DC586" s="109"/>
      <c r="DD586" s="109"/>
      <c r="DE586" s="109"/>
      <c r="DF586" s="109"/>
      <c r="DG586" s="109"/>
      <c r="DH586" s="109"/>
      <c r="DI586" s="109"/>
      <c r="DJ586" s="109"/>
      <c r="DK586" s="109"/>
      <c r="DL586" s="109"/>
      <c r="DM586" s="109"/>
      <c r="DN586" s="109"/>
      <c r="DO586" s="109"/>
      <c r="DP586" s="109"/>
      <c r="DQ586" s="109"/>
      <c r="DR586" s="109"/>
      <c r="DS586" s="109"/>
      <c r="DT586" s="109"/>
      <c r="DU586" s="109"/>
      <c r="DV586" s="109"/>
      <c r="DW586" s="109"/>
      <c r="DX586" s="109"/>
      <c r="DY586" s="109"/>
      <c r="DZ586" s="109"/>
      <c r="EA586" s="109"/>
      <c r="EB586" s="109"/>
      <c r="EC586" s="109"/>
      <c r="ED586" s="109"/>
      <c r="EE586" s="109"/>
      <c r="EF586" s="109"/>
      <c r="EG586" s="109"/>
      <c r="EH586" s="109"/>
      <c r="EI586" s="109"/>
      <c r="EJ586" s="109"/>
      <c r="EK586" s="109"/>
      <c r="EL586" s="109"/>
      <c r="EM586" s="109"/>
      <c r="EN586" s="109"/>
      <c r="EO586" s="109"/>
      <c r="EP586" s="109"/>
      <c r="EQ586" s="109"/>
      <c r="ER586" s="109"/>
      <c r="ES586" s="109"/>
      <c r="ET586" s="109"/>
      <c r="EU586" s="109"/>
      <c r="EV586" s="109"/>
      <c r="EW586" s="109"/>
      <c r="EX586" s="109"/>
      <c r="EY586" s="109"/>
      <c r="EZ586" s="109"/>
      <c r="FA586" s="109"/>
      <c r="FB586" s="109"/>
      <c r="FC586" s="109"/>
      <c r="FD586" s="109"/>
      <c r="FE586" s="109"/>
      <c r="FF586" s="109"/>
      <c r="FG586" s="109"/>
      <c r="FH586" s="109"/>
      <c r="FI586" s="109"/>
      <c r="FJ586" s="109"/>
      <c r="FK586" s="109"/>
      <c r="FL586" s="109"/>
      <c r="FM586" s="109"/>
      <c r="FN586" s="109"/>
      <c r="FO586" s="109"/>
      <c r="FP586" s="109"/>
      <c r="FQ586" s="109"/>
      <c r="FR586" s="109"/>
      <c r="FS586" s="109"/>
      <c r="FT586" s="109"/>
      <c r="FU586" s="109"/>
      <c r="FV586" s="109"/>
      <c r="FW586" s="109"/>
      <c r="FX586" s="109"/>
      <c r="FY586" s="109"/>
      <c r="FZ586" s="109"/>
      <c r="GA586" s="109"/>
      <c r="GB586" s="109"/>
      <c r="GC586" s="109"/>
      <c r="GD586" s="109"/>
      <c r="GE586" s="109"/>
      <c r="GF586" s="109"/>
      <c r="GG586" s="109"/>
      <c r="GH586" s="109"/>
      <c r="GI586" s="109"/>
      <c r="GJ586" s="109"/>
      <c r="GK586" s="109"/>
      <c r="GL586" s="109"/>
      <c r="GM586" s="109"/>
      <c r="GN586" s="109"/>
      <c r="GO586" s="109"/>
      <c r="GP586" s="109"/>
      <c r="GQ586" s="109"/>
      <c r="GR586" s="109"/>
      <c r="GS586" s="109"/>
      <c r="GT586" s="109"/>
      <c r="GU586" s="109"/>
      <c r="GV586" s="109"/>
      <c r="GW586" s="109"/>
      <c r="GX586" s="109"/>
      <c r="GY586" s="109"/>
      <c r="GZ586" s="109"/>
      <c r="HA586" s="109"/>
      <c r="HB586" s="109"/>
      <c r="HC586" s="109"/>
      <c r="HD586" s="109"/>
      <c r="HE586" s="109"/>
      <c r="HF586" s="109"/>
      <c r="HG586" s="109"/>
      <c r="HH586" s="109"/>
      <c r="HI586" s="109"/>
      <c r="HJ586" s="109"/>
      <c r="HK586" s="109"/>
      <c r="HL586" s="109"/>
      <c r="HM586" s="109"/>
      <c r="HN586" s="109"/>
      <c r="HO586" s="109"/>
      <c r="HP586" s="109"/>
      <c r="HQ586" s="109"/>
      <c r="HR586" s="109"/>
      <c r="HS586" s="109"/>
      <c r="HT586" s="109"/>
      <c r="HU586" s="109"/>
      <c r="HV586" s="109"/>
      <c r="HW586" s="109"/>
      <c r="HX586" s="109"/>
      <c r="HY586" s="109"/>
      <c r="HZ586" s="109"/>
      <c r="IA586" s="109"/>
      <c r="IB586" s="109"/>
      <c r="IC586" s="109"/>
      <c r="ID586" s="109"/>
      <c r="IE586" s="109"/>
      <c r="IF586" s="109"/>
      <c r="IG586" s="109"/>
      <c r="IH586" s="109"/>
      <c r="II586" s="109"/>
      <c r="IJ586" s="109"/>
      <c r="IK586" s="109"/>
      <c r="IL586" s="109"/>
      <c r="IM586" s="109"/>
      <c r="IN586" s="109"/>
      <c r="IO586" s="109"/>
      <c r="IP586" s="109"/>
      <c r="IQ586" s="109"/>
      <c r="IR586" s="109"/>
      <c r="IS586" s="109"/>
      <c r="IT586" s="109"/>
      <c r="IU586" s="109"/>
      <c r="IV586" s="109"/>
    </row>
    <row r="587" spans="1:256" ht="12.5">
      <c r="B587" s="65">
        <v>1</v>
      </c>
      <c r="C587" s="66">
        <f t="shared" si="26"/>
        <v>1</v>
      </c>
      <c r="D587" s="99" t="s">
        <v>70</v>
      </c>
      <c r="E587" s="76" t="s">
        <v>87</v>
      </c>
      <c r="F587" s="76" t="s">
        <v>68</v>
      </c>
      <c r="G587" s="78"/>
      <c r="H587" s="96" t="s">
        <v>140</v>
      </c>
      <c r="I587" s="107" t="s">
        <v>1638</v>
      </c>
      <c r="J587" s="81"/>
      <c r="K587" s="72"/>
      <c r="L587" s="72"/>
      <c r="M587" s="72"/>
      <c r="N587" s="72"/>
      <c r="O587" s="72"/>
      <c r="P587" s="72"/>
      <c r="Q587" s="833"/>
      <c r="R587" s="102"/>
      <c r="S587" s="73"/>
      <c r="T587" s="102"/>
      <c r="U587" s="103"/>
      <c r="V587" s="104"/>
    </row>
    <row r="588" spans="1:256" ht="12.5">
      <c r="B588" s="65">
        <v>1</v>
      </c>
      <c r="C588" s="66">
        <f t="shared" si="26"/>
        <v>0</v>
      </c>
      <c r="D588" s="658" t="s">
        <v>87</v>
      </c>
      <c r="E588" s="659" t="s">
        <v>90</v>
      </c>
      <c r="F588" s="656" t="s">
        <v>99</v>
      </c>
      <c r="G588" s="78"/>
      <c r="H588" s="96" t="s">
        <v>122</v>
      </c>
      <c r="I588" s="107" t="s">
        <v>1639</v>
      </c>
      <c r="J588" s="81"/>
      <c r="K588" s="72"/>
      <c r="L588" s="72"/>
      <c r="M588" s="72"/>
      <c r="N588" s="72"/>
      <c r="O588" s="72"/>
      <c r="P588" s="72"/>
      <c r="Q588" s="833"/>
      <c r="R588" s="102"/>
      <c r="S588" s="73"/>
      <c r="T588" s="102"/>
      <c r="U588" s="103"/>
      <c r="V588" s="104"/>
    </row>
    <row r="589" spans="1:256" ht="12.5">
      <c r="A589"/>
      <c r="B589" s="65">
        <v>1</v>
      </c>
      <c r="C589" s="66">
        <f t="shared" si="26"/>
        <v>0</v>
      </c>
      <c r="D589" s="77" t="s">
        <v>90</v>
      </c>
      <c r="E589" s="77" t="s">
        <v>90</v>
      </c>
      <c r="F589" s="77" t="s">
        <v>90</v>
      </c>
      <c r="G589" s="78"/>
      <c r="H589" s="96" t="s">
        <v>119</v>
      </c>
      <c r="I589" s="107" t="s">
        <v>1640</v>
      </c>
      <c r="J589" s="81"/>
      <c r="K589" s="72"/>
      <c r="L589" s="72"/>
      <c r="M589" s="72"/>
      <c r="N589" s="72"/>
      <c r="O589" s="72"/>
      <c r="P589" s="72"/>
      <c r="Q589" s="833"/>
      <c r="R589" s="102"/>
      <c r="S589" s="73"/>
      <c r="T589" s="102"/>
      <c r="U589" s="103"/>
      <c r="V589" s="104"/>
    </row>
    <row r="590" spans="1:256" ht="12.5">
      <c r="B590" s="65">
        <v>1</v>
      </c>
      <c r="C590" s="66">
        <f t="shared" si="26"/>
        <v>1</v>
      </c>
      <c r="D590" s="77" t="s">
        <v>90</v>
      </c>
      <c r="E590" s="76" t="s">
        <v>68</v>
      </c>
      <c r="F590" s="76" t="s">
        <v>68</v>
      </c>
      <c r="G590" s="78"/>
      <c r="H590" s="96" t="s">
        <v>135</v>
      </c>
      <c r="I590" s="107" t="s">
        <v>1641</v>
      </c>
      <c r="J590" s="81"/>
      <c r="K590" s="72"/>
      <c r="L590" s="72"/>
      <c r="M590" s="72"/>
      <c r="N590" s="72"/>
      <c r="O590" s="72"/>
      <c r="P590" s="72"/>
      <c r="Q590" s="833"/>
      <c r="R590" s="102"/>
      <c r="S590" s="73"/>
      <c r="T590" s="102"/>
      <c r="U590" s="103"/>
      <c r="V590" s="104"/>
      <c r="W590" s="561"/>
      <c r="X590" s="85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</row>
    <row r="591" spans="1:256" ht="12.5">
      <c r="B591" s="65">
        <v>1</v>
      </c>
      <c r="C591" s="66">
        <f t="shared" si="26"/>
        <v>1</v>
      </c>
      <c r="D591" s="658" t="s">
        <v>68</v>
      </c>
      <c r="E591" s="658" t="s">
        <v>68</v>
      </c>
      <c r="F591" s="658" t="s">
        <v>87</v>
      </c>
      <c r="G591" s="78"/>
      <c r="H591" s="96" t="s">
        <v>90</v>
      </c>
      <c r="I591" s="107" t="s">
        <v>1642</v>
      </c>
      <c r="J591" s="81"/>
      <c r="K591" s="72"/>
      <c r="L591" s="72"/>
      <c r="M591" s="72"/>
      <c r="N591" s="72"/>
      <c r="O591" s="72"/>
      <c r="P591" s="72"/>
      <c r="Q591" s="833"/>
      <c r="R591" s="102"/>
      <c r="S591" s="73"/>
      <c r="T591" s="102"/>
      <c r="U591" s="103"/>
      <c r="V591" s="104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</row>
    <row r="592" spans="1:256" ht="12.5">
      <c r="B592" s="65">
        <v>1</v>
      </c>
      <c r="C592" s="66">
        <f t="shared" si="26"/>
        <v>1</v>
      </c>
      <c r="D592" s="76" t="s">
        <v>87</v>
      </c>
      <c r="E592" s="76" t="s">
        <v>68</v>
      </c>
      <c r="F592" s="76" t="s">
        <v>68</v>
      </c>
      <c r="G592" s="78"/>
      <c r="H592" s="96" t="s">
        <v>88</v>
      </c>
      <c r="I592" s="107" t="s">
        <v>361</v>
      </c>
      <c r="J592" s="81"/>
      <c r="K592" s="72"/>
      <c r="L592" s="72"/>
      <c r="M592" s="72"/>
      <c r="N592" s="72"/>
      <c r="O592" s="72"/>
      <c r="P592" s="72"/>
      <c r="Q592" s="833"/>
      <c r="R592" s="102"/>
      <c r="S592" s="73"/>
      <c r="T592" s="102"/>
      <c r="U592" s="103"/>
      <c r="V592" s="104"/>
    </row>
    <row r="593" spans="1:256" ht="12.5">
      <c r="A593" s="305"/>
      <c r="B593" s="65">
        <v>1</v>
      </c>
      <c r="C593" s="66">
        <f t="shared" si="26"/>
        <v>0</v>
      </c>
      <c r="D593" s="658" t="s">
        <v>87</v>
      </c>
      <c r="E593" s="659" t="s">
        <v>90</v>
      </c>
      <c r="F593" s="656" t="s">
        <v>70</v>
      </c>
      <c r="G593" s="78"/>
      <c r="H593" s="96" t="s">
        <v>122</v>
      </c>
      <c r="I593" s="107" t="s">
        <v>1643</v>
      </c>
      <c r="J593" s="81"/>
      <c r="K593" s="72"/>
      <c r="L593" s="72"/>
      <c r="M593" s="72"/>
      <c r="N593" s="72"/>
      <c r="O593" s="72"/>
      <c r="P593" s="72"/>
      <c r="Q593" s="833"/>
      <c r="R593" s="102"/>
      <c r="S593" s="73"/>
      <c r="T593" s="102"/>
      <c r="U593" s="103"/>
      <c r="V593" s="104"/>
    </row>
    <row r="594" spans="1:256" ht="12.5">
      <c r="A594"/>
      <c r="B594" s="65">
        <v>1</v>
      </c>
      <c r="C594" s="66">
        <f t="shared" si="26"/>
        <v>0</v>
      </c>
      <c r="D594" s="656" t="s">
        <v>99</v>
      </c>
      <c r="E594" s="656" t="s">
        <v>70</v>
      </c>
      <c r="F594" s="658" t="s">
        <v>68</v>
      </c>
      <c r="G594" s="78"/>
      <c r="H594" s="96" t="s">
        <v>116</v>
      </c>
      <c r="I594" s="107" t="s">
        <v>1644</v>
      </c>
      <c r="J594" s="81"/>
      <c r="K594" s="72"/>
      <c r="L594" s="72"/>
      <c r="M594" s="72"/>
      <c r="N594" s="72"/>
      <c r="O594" s="72"/>
      <c r="P594" s="72"/>
      <c r="Q594" s="833"/>
      <c r="R594" s="102"/>
      <c r="S594" s="73"/>
      <c r="T594" s="102"/>
      <c r="U594" s="103"/>
      <c r="V594" s="104"/>
    </row>
    <row r="595" spans="1:256" ht="12.5">
      <c r="A595" s="810"/>
      <c r="B595" s="65">
        <v>1</v>
      </c>
      <c r="C595" s="66">
        <f>IF(E595="A",4,IF(E595="B",3,IF(E595="C",2,IF(E595="D",1,0))))</f>
        <v>2</v>
      </c>
      <c r="D595" s="77" t="s">
        <v>90</v>
      </c>
      <c r="E595" s="77" t="s">
        <v>90</v>
      </c>
      <c r="F595" s="77" t="s">
        <v>90</v>
      </c>
      <c r="G595" s="78"/>
      <c r="H595" s="96" t="s">
        <v>251</v>
      </c>
      <c r="I595" s="107" t="s">
        <v>1645</v>
      </c>
      <c r="J595" s="81"/>
      <c r="K595" s="72"/>
      <c r="L595" s="72"/>
      <c r="M595" s="72"/>
      <c r="N595" s="72"/>
      <c r="O595" s="72"/>
      <c r="P595" s="72"/>
      <c r="Q595" s="833"/>
      <c r="R595" s="102"/>
      <c r="S595" s="73"/>
      <c r="T595" s="102"/>
      <c r="U595" s="103"/>
      <c r="V595" s="104"/>
    </row>
    <row r="596" spans="1:256" ht="12.5">
      <c r="B596" s="65">
        <v>1</v>
      </c>
      <c r="C596" s="66">
        <f t="shared" ref="C596:C605" si="27">IF(E596="A",1,IF(E596="B",1,0))</f>
        <v>0</v>
      </c>
      <c r="D596" s="659" t="s">
        <v>90</v>
      </c>
      <c r="E596" s="659" t="s">
        <v>90</v>
      </c>
      <c r="F596" s="659" t="s">
        <v>90</v>
      </c>
      <c r="G596" s="78"/>
      <c r="H596" s="96" t="s">
        <v>88</v>
      </c>
      <c r="I596" s="107" t="s">
        <v>1646</v>
      </c>
      <c r="J596" s="81"/>
      <c r="K596" s="72"/>
      <c r="L596" s="72"/>
      <c r="M596" s="72"/>
      <c r="N596" s="72"/>
      <c r="O596" s="72"/>
      <c r="P596" s="72"/>
      <c r="Q596" s="833"/>
      <c r="R596" s="102"/>
      <c r="S596" s="73"/>
      <c r="T596" s="102"/>
      <c r="U596" s="103"/>
      <c r="V596" s="104"/>
    </row>
    <row r="597" spans="1:256" ht="12.5">
      <c r="B597" s="65">
        <v>1</v>
      </c>
      <c r="C597" s="66">
        <f t="shared" si="27"/>
        <v>1</v>
      </c>
      <c r="D597" s="76" t="s">
        <v>87</v>
      </c>
      <c r="E597" s="76" t="s">
        <v>68</v>
      </c>
      <c r="F597" s="99" t="s">
        <v>70</v>
      </c>
      <c r="G597" s="78"/>
      <c r="H597" s="96" t="s">
        <v>220</v>
      </c>
      <c r="I597" s="107" t="s">
        <v>1647</v>
      </c>
      <c r="J597" s="81"/>
      <c r="K597" s="72"/>
      <c r="L597" s="72"/>
      <c r="M597" s="72"/>
      <c r="N597" s="72"/>
      <c r="O597" s="72"/>
      <c r="P597" s="72"/>
      <c r="Q597" s="833"/>
      <c r="R597" s="102"/>
      <c r="S597" s="73"/>
      <c r="T597" s="102"/>
      <c r="U597" s="103"/>
      <c r="V597" s="104"/>
      <c r="X597" s="85"/>
    </row>
    <row r="598" spans="1:256" s="320" customFormat="1" ht="11.5">
      <c r="A598" s="305"/>
      <c r="B598" s="65">
        <v>1</v>
      </c>
      <c r="C598" s="66">
        <f t="shared" si="27"/>
        <v>1</v>
      </c>
      <c r="D598" s="76" t="s">
        <v>87</v>
      </c>
      <c r="E598" s="76" t="s">
        <v>68</v>
      </c>
      <c r="F598" s="99" t="s">
        <v>70</v>
      </c>
      <c r="G598" s="78"/>
      <c r="H598" s="96" t="s">
        <v>135</v>
      </c>
      <c r="I598" s="107" t="s">
        <v>1648</v>
      </c>
      <c r="J598" s="81"/>
      <c r="K598" s="72"/>
      <c r="L598" s="72"/>
      <c r="M598" s="72"/>
      <c r="N598" s="72"/>
      <c r="O598" s="72"/>
      <c r="P598" s="72"/>
      <c r="Q598" s="833"/>
      <c r="R598" s="102"/>
      <c r="S598" s="73"/>
      <c r="T598" s="102"/>
      <c r="U598" s="103"/>
      <c r="V598" s="104"/>
      <c r="W598" s="55"/>
      <c r="X598" s="55"/>
      <c r="Y598" s="55"/>
      <c r="Z598" s="55"/>
      <c r="AA598" s="55"/>
      <c r="AB598" s="55"/>
      <c r="AC598" s="55"/>
      <c r="AD598" s="55"/>
      <c r="AE598" s="55"/>
      <c r="AF598" s="55"/>
      <c r="AG598" s="55"/>
      <c r="AH598" s="55"/>
      <c r="AI598" s="55"/>
      <c r="AJ598" s="55"/>
      <c r="AK598" s="55"/>
      <c r="AL598" s="55"/>
      <c r="AM598" s="55"/>
      <c r="AN598" s="55"/>
      <c r="AO598" s="55"/>
      <c r="AP598" s="55"/>
      <c r="AQ598" s="55"/>
      <c r="AR598" s="55"/>
      <c r="AS598" s="55"/>
      <c r="AT598" s="55"/>
      <c r="AU598" s="55"/>
      <c r="AV598" s="55"/>
      <c r="AW598" s="55"/>
      <c r="AX598" s="55"/>
      <c r="AY598" s="55"/>
      <c r="AZ598" s="55"/>
      <c r="BA598" s="55"/>
      <c r="BB598" s="55"/>
      <c r="BC598" s="55"/>
      <c r="BD598" s="55"/>
      <c r="BE598" s="55"/>
      <c r="BF598" s="55"/>
      <c r="BG598" s="55"/>
      <c r="BH598" s="55"/>
      <c r="BI598" s="55"/>
      <c r="BJ598" s="55"/>
      <c r="BK598" s="55"/>
      <c r="BL598" s="55"/>
      <c r="BM598" s="55"/>
      <c r="BN598" s="55"/>
      <c r="BO598" s="55"/>
      <c r="BP598" s="55"/>
      <c r="BQ598" s="55"/>
      <c r="BR598" s="55"/>
      <c r="BS598" s="55"/>
      <c r="BT598" s="55"/>
      <c r="BU598" s="55"/>
      <c r="BV598" s="55"/>
      <c r="BW598" s="55"/>
      <c r="BX598" s="55"/>
      <c r="BY598" s="55"/>
      <c r="BZ598" s="55"/>
      <c r="CA598" s="55"/>
      <c r="CB598" s="55"/>
      <c r="CC598" s="55"/>
      <c r="CD598" s="55"/>
      <c r="CE598" s="55"/>
      <c r="CF598" s="55"/>
      <c r="CG598" s="55"/>
      <c r="CH598" s="55"/>
      <c r="CI598" s="55"/>
      <c r="CJ598" s="55"/>
      <c r="CK598" s="55"/>
      <c r="CL598" s="55"/>
      <c r="CM598" s="55"/>
      <c r="CN598" s="55"/>
      <c r="CO598" s="55"/>
      <c r="CP598" s="55"/>
      <c r="CQ598" s="55"/>
      <c r="CR598" s="55"/>
      <c r="CS598" s="55"/>
      <c r="CT598" s="55"/>
      <c r="CU598" s="55"/>
      <c r="CV598" s="55"/>
      <c r="CW598" s="55"/>
      <c r="CX598" s="55"/>
      <c r="CY598" s="55"/>
      <c r="CZ598" s="55"/>
      <c r="DA598" s="55"/>
      <c r="DB598" s="55"/>
      <c r="DC598" s="55"/>
      <c r="DD598" s="55"/>
      <c r="DE598" s="55"/>
      <c r="DF598" s="55"/>
      <c r="DG598" s="55"/>
      <c r="DH598" s="55"/>
      <c r="DI598" s="55"/>
      <c r="DJ598" s="55"/>
      <c r="DK598" s="55"/>
      <c r="DL598" s="55"/>
      <c r="DM598" s="55"/>
      <c r="DN598" s="55"/>
      <c r="DO598" s="55"/>
      <c r="DP598" s="55"/>
      <c r="DQ598" s="55"/>
      <c r="DR598" s="55"/>
      <c r="DS598" s="55"/>
      <c r="DT598" s="55"/>
      <c r="DU598" s="55"/>
      <c r="DV598" s="55"/>
      <c r="DW598" s="55"/>
      <c r="DX598" s="55"/>
      <c r="DY598" s="55"/>
      <c r="DZ598" s="55"/>
      <c r="EA598" s="55"/>
      <c r="EB598" s="55"/>
      <c r="EC598" s="55"/>
      <c r="ED598" s="55"/>
      <c r="EE598" s="55"/>
      <c r="EF598" s="55"/>
      <c r="EG598" s="55"/>
      <c r="EH598" s="55"/>
      <c r="EI598" s="55"/>
      <c r="EJ598" s="55"/>
      <c r="EK598" s="55"/>
      <c r="EL598" s="55"/>
      <c r="EM598" s="55"/>
      <c r="EN598" s="55"/>
      <c r="EO598" s="55"/>
      <c r="EP598" s="55"/>
      <c r="EQ598" s="55"/>
      <c r="ER598" s="55"/>
      <c r="ES598" s="55"/>
      <c r="ET598" s="55"/>
      <c r="EU598" s="55"/>
      <c r="EV598" s="55"/>
      <c r="EW598" s="55"/>
      <c r="EX598" s="55"/>
      <c r="EY598" s="55"/>
      <c r="EZ598" s="55"/>
      <c r="FA598" s="55"/>
      <c r="FB598" s="55"/>
      <c r="FC598" s="55"/>
      <c r="FD598" s="55"/>
      <c r="FE598" s="55"/>
      <c r="FF598" s="55"/>
      <c r="FG598" s="55"/>
      <c r="FH598" s="55"/>
      <c r="FI598" s="55"/>
      <c r="FJ598" s="55"/>
      <c r="FK598" s="55"/>
      <c r="FL598" s="55"/>
      <c r="FM598" s="55"/>
      <c r="FN598" s="55"/>
      <c r="FO598" s="55"/>
      <c r="FP598" s="55"/>
      <c r="FQ598" s="55"/>
      <c r="FR598" s="55"/>
      <c r="FS598" s="55"/>
      <c r="FT598" s="55"/>
      <c r="FU598" s="55"/>
      <c r="FV598" s="55"/>
      <c r="FW598" s="55"/>
      <c r="FX598" s="55"/>
      <c r="FY598" s="55"/>
      <c r="FZ598" s="55"/>
      <c r="GA598" s="55"/>
      <c r="GB598" s="55"/>
      <c r="GC598" s="55"/>
      <c r="GD598" s="55"/>
      <c r="GE598" s="55"/>
      <c r="GF598" s="55"/>
      <c r="GG598" s="55"/>
      <c r="GH598" s="55"/>
      <c r="GI598" s="55"/>
      <c r="GJ598" s="55"/>
      <c r="GK598" s="55"/>
      <c r="GL598" s="55"/>
      <c r="GM598" s="55"/>
      <c r="GN598" s="55"/>
      <c r="GO598" s="55"/>
      <c r="GP598" s="55"/>
      <c r="GQ598" s="55"/>
      <c r="GR598" s="55"/>
      <c r="GS598" s="55"/>
      <c r="GT598" s="55"/>
      <c r="GU598" s="55"/>
      <c r="GV598" s="55"/>
      <c r="GW598" s="55"/>
      <c r="GX598" s="55"/>
      <c r="GY598" s="55"/>
      <c r="GZ598" s="55"/>
      <c r="HA598" s="55"/>
      <c r="HB598" s="55"/>
      <c r="HC598" s="55"/>
      <c r="HD598" s="55"/>
      <c r="HE598" s="55"/>
      <c r="HF598" s="55"/>
      <c r="HG598" s="55"/>
      <c r="HH598" s="55"/>
      <c r="HI598" s="55"/>
      <c r="HJ598" s="55"/>
      <c r="HK598" s="55"/>
      <c r="HL598" s="55"/>
      <c r="HM598" s="55"/>
      <c r="HN598" s="55"/>
      <c r="HO598" s="55"/>
      <c r="HP598" s="55"/>
      <c r="HQ598" s="55"/>
      <c r="HR598" s="55"/>
      <c r="HS598" s="55"/>
      <c r="HT598" s="55"/>
      <c r="HU598" s="55"/>
      <c r="HV598" s="55"/>
      <c r="HW598" s="55"/>
      <c r="HX598" s="55"/>
      <c r="HY598" s="55"/>
      <c r="HZ598" s="55"/>
      <c r="IA598" s="55"/>
      <c r="IB598" s="55"/>
      <c r="IC598" s="55"/>
      <c r="ID598" s="55"/>
      <c r="IE598" s="55"/>
      <c r="IF598" s="55"/>
      <c r="IG598" s="55"/>
      <c r="IH598" s="55"/>
      <c r="II598" s="55"/>
      <c r="IJ598" s="55"/>
      <c r="IK598" s="55"/>
      <c r="IL598" s="55"/>
      <c r="IM598" s="55"/>
      <c r="IN598" s="55"/>
      <c r="IO598" s="55"/>
      <c r="IP598" s="55"/>
      <c r="IQ598" s="55"/>
      <c r="IR598" s="55"/>
      <c r="IS598" s="55"/>
      <c r="IT598" s="55"/>
      <c r="IU598" s="55"/>
      <c r="IV598" s="55"/>
    </row>
    <row r="599" spans="1:256" ht="12.5">
      <c r="B599" s="65">
        <v>1</v>
      </c>
      <c r="C599" s="66">
        <f t="shared" si="27"/>
        <v>0</v>
      </c>
      <c r="D599" s="99" t="s">
        <v>70</v>
      </c>
      <c r="E599" s="99" t="s">
        <v>70</v>
      </c>
      <c r="F599" s="76" t="s">
        <v>87</v>
      </c>
      <c r="G599" s="78"/>
      <c r="H599" s="96" t="s">
        <v>90</v>
      </c>
      <c r="I599" s="107" t="s">
        <v>1649</v>
      </c>
      <c r="J599" s="81"/>
      <c r="K599" s="72"/>
      <c r="L599" s="72"/>
      <c r="M599" s="72"/>
      <c r="N599" s="72"/>
      <c r="O599" s="72"/>
      <c r="P599" s="72"/>
      <c r="Q599" s="833"/>
      <c r="R599" s="102"/>
      <c r="S599" s="73"/>
      <c r="T599" s="102"/>
      <c r="U599" s="103"/>
      <c r="V599" s="104"/>
    </row>
    <row r="600" spans="1:256" ht="12.5">
      <c r="B600" s="65">
        <v>1</v>
      </c>
      <c r="C600" s="66">
        <f t="shared" si="27"/>
        <v>0</v>
      </c>
      <c r="D600" s="248" t="s">
        <v>87</v>
      </c>
      <c r="E600" s="663" t="s">
        <v>90</v>
      </c>
      <c r="F600" s="248" t="s">
        <v>68</v>
      </c>
      <c r="G600" s="78"/>
      <c r="H600" s="96" t="s">
        <v>148</v>
      </c>
      <c r="I600" s="107" t="s">
        <v>1650</v>
      </c>
      <c r="J600" s="81"/>
      <c r="K600" s="72"/>
      <c r="L600" s="72"/>
      <c r="M600" s="72"/>
      <c r="N600" s="72"/>
      <c r="O600" s="72"/>
      <c r="P600" s="72"/>
      <c r="Q600" s="833"/>
      <c r="R600" s="102"/>
      <c r="S600" s="73"/>
      <c r="T600" s="102"/>
      <c r="U600" s="103"/>
      <c r="V600" s="104"/>
    </row>
    <row r="601" spans="1:256" ht="12.5">
      <c r="B601" s="65">
        <v>1</v>
      </c>
      <c r="C601" s="66">
        <f t="shared" si="27"/>
        <v>0</v>
      </c>
      <c r="D601" s="659" t="s">
        <v>90</v>
      </c>
      <c r="E601" s="656" t="s">
        <v>70</v>
      </c>
      <c r="F601" s="656" t="s">
        <v>70</v>
      </c>
      <c r="G601" s="78"/>
      <c r="H601" s="96" t="s">
        <v>94</v>
      </c>
      <c r="I601" s="107" t="s">
        <v>1651</v>
      </c>
      <c r="J601" s="81"/>
      <c r="K601" s="72"/>
      <c r="L601" s="72"/>
      <c r="M601" s="72"/>
      <c r="N601" s="72"/>
      <c r="O601" s="72"/>
      <c r="P601" s="72"/>
      <c r="Q601" s="833"/>
      <c r="R601" s="102"/>
      <c r="S601" s="73"/>
      <c r="T601" s="102"/>
      <c r="U601" s="103"/>
      <c r="V601" s="104"/>
    </row>
    <row r="602" spans="1:256" ht="12.5">
      <c r="B602" s="65">
        <v>1</v>
      </c>
      <c r="C602" s="66">
        <f t="shared" si="27"/>
        <v>0</v>
      </c>
      <c r="D602" s="99" t="s">
        <v>70</v>
      </c>
      <c r="E602" s="99" t="s">
        <v>70</v>
      </c>
      <c r="F602" s="99" t="s">
        <v>70</v>
      </c>
      <c r="G602" s="78"/>
      <c r="H602" s="96" t="s">
        <v>94</v>
      </c>
      <c r="I602" s="107" t="s">
        <v>1652</v>
      </c>
      <c r="J602" s="81"/>
      <c r="K602" s="72"/>
      <c r="L602" s="72"/>
      <c r="M602" s="72"/>
      <c r="N602" s="72"/>
      <c r="O602" s="72"/>
      <c r="P602" s="72"/>
      <c r="Q602" s="833"/>
      <c r="R602" s="102"/>
      <c r="S602" s="73"/>
      <c r="T602" s="102"/>
      <c r="U602" s="103"/>
      <c r="V602" s="104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</row>
    <row r="603" spans="1:256" ht="12.5">
      <c r="B603" s="65">
        <v>1</v>
      </c>
      <c r="C603" s="66">
        <f t="shared" si="27"/>
        <v>1</v>
      </c>
      <c r="D603" s="659" t="s">
        <v>90</v>
      </c>
      <c r="E603" s="658" t="s">
        <v>87</v>
      </c>
      <c r="F603" s="659" t="s">
        <v>90</v>
      </c>
      <c r="G603" s="78"/>
      <c r="H603" s="96" t="s">
        <v>119</v>
      </c>
      <c r="I603" s="107" t="s">
        <v>1653</v>
      </c>
      <c r="J603" s="81"/>
      <c r="K603" s="72"/>
      <c r="L603" s="72"/>
      <c r="M603" s="72"/>
      <c r="N603" s="72"/>
      <c r="O603" s="72"/>
      <c r="P603" s="72"/>
      <c r="Q603" s="833"/>
      <c r="R603" s="102"/>
      <c r="S603" s="73"/>
      <c r="T603" s="102"/>
      <c r="U603" s="103"/>
      <c r="V603" s="104"/>
    </row>
    <row r="604" spans="1:256" ht="12.5">
      <c r="B604" s="65">
        <v>1</v>
      </c>
      <c r="C604" s="66">
        <f t="shared" si="27"/>
        <v>1</v>
      </c>
      <c r="D604" s="658" t="s">
        <v>87</v>
      </c>
      <c r="E604" s="658" t="s">
        <v>87</v>
      </c>
      <c r="F604" s="658" t="s">
        <v>68</v>
      </c>
      <c r="G604" s="78"/>
      <c r="H604" s="96" t="s">
        <v>101</v>
      </c>
      <c r="I604" s="107" t="s">
        <v>1654</v>
      </c>
      <c r="J604" s="81"/>
      <c r="K604" s="72"/>
      <c r="L604" s="72"/>
      <c r="M604" s="72"/>
      <c r="N604" s="72"/>
      <c r="O604" s="72"/>
      <c r="P604" s="72"/>
      <c r="Q604" s="833"/>
      <c r="R604" s="102"/>
      <c r="S604" s="73"/>
      <c r="T604" s="102"/>
      <c r="U604" s="103"/>
      <c r="V604" s="104"/>
    </row>
    <row r="605" spans="1:256" ht="12.5">
      <c r="B605" s="65">
        <v>1</v>
      </c>
      <c r="C605" s="66">
        <f t="shared" si="27"/>
        <v>0</v>
      </c>
      <c r="D605" s="658" t="s">
        <v>87</v>
      </c>
      <c r="E605" s="659" t="s">
        <v>90</v>
      </c>
      <c r="F605" s="659" t="s">
        <v>90</v>
      </c>
      <c r="G605" s="78"/>
      <c r="H605" s="96" t="s">
        <v>119</v>
      </c>
      <c r="I605" s="107" t="s">
        <v>1655</v>
      </c>
      <c r="J605" s="81"/>
      <c r="K605" s="72"/>
      <c r="L605" s="72"/>
      <c r="M605" s="72"/>
      <c r="N605" s="72"/>
      <c r="O605" s="72"/>
      <c r="P605" s="72"/>
      <c r="Q605" s="833"/>
      <c r="R605" s="102"/>
      <c r="S605" s="73"/>
      <c r="T605" s="102"/>
      <c r="U605" s="103"/>
      <c r="V605" s="104"/>
    </row>
    <row r="606" spans="1:256" ht="12.5">
      <c r="B606" s="65">
        <v>1</v>
      </c>
      <c r="C606" s="66">
        <f>IF(E606="A",4,IF(E606="B",3,IF(E606="C",2,IF(E606="D",1,0))))</f>
        <v>2</v>
      </c>
      <c r="D606" s="77" t="s">
        <v>90</v>
      </c>
      <c r="E606" s="77" t="s">
        <v>90</v>
      </c>
      <c r="F606" s="99" t="s">
        <v>99</v>
      </c>
      <c r="G606" s="78"/>
      <c r="H606" s="96" t="s">
        <v>140</v>
      </c>
      <c r="I606" s="107" t="s">
        <v>1656</v>
      </c>
      <c r="J606" s="81"/>
      <c r="K606" s="72"/>
      <c r="L606" s="72"/>
      <c r="M606" s="72"/>
      <c r="N606" s="72"/>
      <c r="O606" s="72"/>
      <c r="P606" s="72"/>
      <c r="Q606" s="833"/>
      <c r="R606" s="102"/>
      <c r="S606" s="73"/>
      <c r="T606" s="102"/>
      <c r="U606" s="103"/>
      <c r="V606" s="104"/>
    </row>
    <row r="607" spans="1:256" ht="12.5">
      <c r="B607" s="65">
        <v>1</v>
      </c>
      <c r="C607" s="66">
        <f t="shared" ref="C607:C614" si="28">IF(E607="A",1,IF(E607="B",1,0))</f>
        <v>0</v>
      </c>
      <c r="D607" s="76" t="s">
        <v>87</v>
      </c>
      <c r="E607" s="77" t="s">
        <v>90</v>
      </c>
      <c r="F607" s="99" t="s">
        <v>99</v>
      </c>
      <c r="G607" s="78"/>
      <c r="H607" s="96" t="s">
        <v>215</v>
      </c>
      <c r="I607" s="107" t="s">
        <v>1657</v>
      </c>
      <c r="J607" s="81"/>
      <c r="K607" s="72"/>
      <c r="L607" s="72"/>
      <c r="M607" s="72"/>
      <c r="N607" s="72"/>
      <c r="O607" s="72"/>
      <c r="P607" s="72"/>
      <c r="Q607" s="833"/>
      <c r="R607" s="102"/>
      <c r="S607" s="73"/>
      <c r="T607" s="102"/>
      <c r="U607" s="103"/>
      <c r="V607" s="104"/>
      <c r="W607" s="365"/>
      <c r="X607" s="365"/>
      <c r="Y607" s="365"/>
      <c r="Z607" s="365"/>
      <c r="AA607" s="365"/>
      <c r="AB607" s="365"/>
      <c r="AC607" s="365"/>
      <c r="AD607" s="365"/>
      <c r="AE607" s="365"/>
      <c r="AF607" s="365"/>
      <c r="AG607" s="365"/>
      <c r="AH607" s="365"/>
      <c r="AI607" s="365"/>
      <c r="AJ607" s="365"/>
      <c r="AK607" s="365"/>
      <c r="AL607" s="365"/>
      <c r="AM607" s="365"/>
      <c r="AN607" s="365"/>
      <c r="AO607" s="365"/>
      <c r="AP607" s="365"/>
      <c r="AQ607" s="365"/>
      <c r="AR607" s="365"/>
      <c r="AS607" s="365"/>
      <c r="AT607" s="365"/>
      <c r="AU607" s="365"/>
      <c r="AV607" s="365"/>
      <c r="AW607" s="365"/>
      <c r="AX607" s="365"/>
      <c r="AY607" s="365"/>
      <c r="AZ607" s="365"/>
      <c r="BA607" s="365"/>
      <c r="BB607" s="365"/>
      <c r="BC607" s="365"/>
      <c r="BD607" s="365"/>
      <c r="BE607" s="365"/>
      <c r="BF607" s="365"/>
      <c r="BG607" s="365"/>
      <c r="BH607" s="365"/>
      <c r="BI607" s="365"/>
      <c r="BJ607" s="365"/>
      <c r="BK607" s="365"/>
      <c r="BL607" s="365"/>
      <c r="BM607" s="365"/>
      <c r="BN607" s="365"/>
      <c r="BO607" s="365"/>
      <c r="BP607" s="365"/>
      <c r="BQ607" s="365"/>
      <c r="BR607" s="365"/>
      <c r="BS607" s="365"/>
      <c r="BT607" s="365"/>
      <c r="BU607" s="365"/>
      <c r="BV607" s="365"/>
      <c r="BW607" s="365"/>
      <c r="BX607" s="365"/>
      <c r="BY607" s="365"/>
      <c r="BZ607" s="365"/>
      <c r="CA607" s="365"/>
      <c r="CB607" s="365"/>
      <c r="CC607" s="365"/>
      <c r="CD607" s="365"/>
      <c r="CE607" s="365"/>
      <c r="CF607" s="365"/>
      <c r="CG607" s="365"/>
      <c r="CH607" s="365"/>
      <c r="CI607" s="365"/>
      <c r="CJ607" s="365"/>
      <c r="CK607" s="365"/>
      <c r="CL607" s="365"/>
      <c r="CM607" s="365"/>
      <c r="CN607" s="365"/>
      <c r="CO607" s="365"/>
      <c r="CP607" s="365"/>
      <c r="CQ607" s="365"/>
      <c r="CR607" s="365"/>
      <c r="CS607" s="365"/>
      <c r="CT607" s="365"/>
      <c r="CU607" s="365"/>
      <c r="CV607" s="365"/>
      <c r="CW607" s="365"/>
      <c r="CX607" s="365"/>
      <c r="CY607" s="365"/>
      <c r="CZ607" s="365"/>
      <c r="DA607" s="365"/>
      <c r="DB607" s="365"/>
      <c r="DC607" s="365"/>
      <c r="DD607" s="365"/>
      <c r="DE607" s="365"/>
      <c r="DF607" s="365"/>
      <c r="DG607" s="365"/>
      <c r="DH607" s="365"/>
      <c r="DI607" s="365"/>
      <c r="DJ607" s="365"/>
      <c r="DK607" s="365"/>
      <c r="DL607" s="365"/>
      <c r="DM607" s="365"/>
      <c r="DN607" s="365"/>
      <c r="DO607" s="365"/>
      <c r="DP607" s="365"/>
      <c r="DQ607" s="365"/>
      <c r="DR607" s="365"/>
      <c r="DS607" s="365"/>
      <c r="DT607" s="365"/>
      <c r="DU607" s="365"/>
      <c r="DV607" s="365"/>
      <c r="DW607" s="365"/>
      <c r="DX607" s="365"/>
      <c r="DY607" s="365"/>
      <c r="DZ607" s="365"/>
      <c r="EA607" s="365"/>
      <c r="EB607" s="365"/>
      <c r="EC607" s="365"/>
      <c r="ED607" s="365"/>
      <c r="EE607" s="365"/>
      <c r="EF607" s="365"/>
      <c r="EG607" s="365"/>
      <c r="EH607" s="365"/>
      <c r="EI607" s="365"/>
      <c r="EJ607" s="365"/>
      <c r="EK607" s="365"/>
      <c r="EL607" s="365"/>
      <c r="EM607" s="365"/>
      <c r="EN607" s="365"/>
      <c r="EO607" s="365"/>
      <c r="EP607" s="365"/>
      <c r="EQ607" s="365"/>
      <c r="ER607" s="365"/>
      <c r="ES607" s="365"/>
      <c r="ET607" s="365"/>
      <c r="EU607" s="365"/>
      <c r="EV607" s="365"/>
      <c r="EW607" s="365"/>
      <c r="EX607" s="365"/>
      <c r="EY607" s="365"/>
      <c r="EZ607" s="365"/>
      <c r="FA607" s="365"/>
      <c r="FB607" s="365"/>
      <c r="FC607" s="365"/>
      <c r="FD607" s="365"/>
      <c r="FE607" s="365"/>
      <c r="FF607" s="365"/>
      <c r="FG607" s="365"/>
      <c r="FH607" s="365"/>
      <c r="FI607" s="365"/>
      <c r="FJ607" s="365"/>
      <c r="FK607" s="365"/>
      <c r="FL607" s="365"/>
      <c r="FM607" s="365"/>
      <c r="FN607" s="365"/>
      <c r="FO607" s="365"/>
      <c r="FP607" s="365"/>
      <c r="FQ607" s="365"/>
      <c r="FR607" s="365"/>
      <c r="FS607" s="365"/>
      <c r="FT607" s="365"/>
      <c r="FU607" s="365"/>
      <c r="FV607" s="365"/>
      <c r="FW607" s="365"/>
      <c r="FX607" s="365"/>
      <c r="FY607" s="365"/>
      <c r="FZ607" s="365"/>
      <c r="GA607" s="365"/>
      <c r="GB607" s="365"/>
      <c r="GC607" s="365"/>
      <c r="GD607" s="365"/>
      <c r="GE607" s="365"/>
      <c r="GF607" s="365"/>
      <c r="GG607" s="365"/>
      <c r="GH607" s="365"/>
      <c r="GI607" s="365"/>
      <c r="GJ607" s="365"/>
      <c r="GK607" s="365"/>
      <c r="GL607" s="365"/>
      <c r="GM607" s="365"/>
      <c r="GN607" s="365"/>
      <c r="GO607" s="365"/>
      <c r="GP607" s="365"/>
      <c r="GQ607" s="365"/>
      <c r="GR607" s="365"/>
      <c r="GS607" s="365"/>
      <c r="GT607" s="365"/>
      <c r="GU607" s="365"/>
      <c r="GV607" s="365"/>
      <c r="GW607" s="365"/>
      <c r="GX607" s="365"/>
      <c r="GY607" s="365"/>
      <c r="GZ607" s="365"/>
      <c r="HA607" s="365"/>
      <c r="HB607" s="365"/>
      <c r="HC607" s="365"/>
      <c r="HD607" s="365"/>
      <c r="HE607" s="365"/>
      <c r="HF607" s="365"/>
      <c r="HG607" s="365"/>
      <c r="HH607" s="365"/>
      <c r="HI607" s="365"/>
      <c r="HJ607" s="365"/>
      <c r="HK607" s="365"/>
      <c r="HL607" s="365"/>
      <c r="HM607" s="365"/>
      <c r="HN607" s="365"/>
      <c r="HO607" s="365"/>
      <c r="HP607" s="365"/>
      <c r="HQ607" s="365"/>
      <c r="HR607" s="365"/>
      <c r="HS607" s="365"/>
      <c r="HT607" s="365"/>
      <c r="HU607" s="365"/>
      <c r="HV607" s="365"/>
      <c r="HW607" s="365"/>
      <c r="HX607" s="365"/>
      <c r="HY607" s="365"/>
      <c r="HZ607" s="365"/>
      <c r="IA607" s="365"/>
      <c r="IB607" s="365"/>
      <c r="IC607" s="365"/>
      <c r="ID607" s="365"/>
      <c r="IE607" s="365"/>
      <c r="IF607" s="365"/>
      <c r="IG607" s="365"/>
      <c r="IH607" s="365"/>
      <c r="II607" s="365"/>
      <c r="IJ607" s="365"/>
      <c r="IK607" s="365"/>
      <c r="IL607" s="365"/>
      <c r="IM607" s="365"/>
      <c r="IN607" s="365"/>
      <c r="IO607" s="365"/>
      <c r="IP607" s="365"/>
      <c r="IQ607" s="365"/>
      <c r="IR607" s="365"/>
      <c r="IS607" s="365"/>
      <c r="IT607" s="365"/>
      <c r="IU607" s="365"/>
      <c r="IV607" s="365"/>
    </row>
    <row r="608" spans="1:256" ht="12.5">
      <c r="B608" s="65">
        <v>1</v>
      </c>
      <c r="C608" s="66">
        <f t="shared" si="28"/>
        <v>0</v>
      </c>
      <c r="D608" s="658" t="s">
        <v>87</v>
      </c>
      <c r="E608" s="656" t="s">
        <v>99</v>
      </c>
      <c r="F608" s="659" t="s">
        <v>90</v>
      </c>
      <c r="G608" s="78"/>
      <c r="H608" s="96" t="s">
        <v>140</v>
      </c>
      <c r="I608" s="107" t="s">
        <v>1658</v>
      </c>
      <c r="J608" s="81"/>
      <c r="K608" s="72"/>
      <c r="L608" s="72"/>
      <c r="M608" s="72"/>
      <c r="N608" s="72"/>
      <c r="O608" s="72"/>
      <c r="P608" s="72"/>
      <c r="Q608" s="833"/>
      <c r="R608" s="102"/>
      <c r="S608" s="73"/>
      <c r="T608" s="102"/>
      <c r="U608" s="103"/>
      <c r="V608" s="104"/>
      <c r="W608" s="365"/>
      <c r="X608" s="365"/>
      <c r="Y608" s="365"/>
      <c r="Z608" s="365"/>
      <c r="AA608" s="365"/>
      <c r="AB608" s="365"/>
      <c r="AC608" s="365"/>
      <c r="AD608" s="365"/>
      <c r="AE608" s="365"/>
      <c r="AF608" s="365"/>
      <c r="AG608" s="365"/>
      <c r="AH608" s="365"/>
      <c r="AI608" s="365"/>
      <c r="AJ608" s="365"/>
      <c r="AK608" s="365"/>
      <c r="AL608" s="365"/>
      <c r="AM608" s="365"/>
      <c r="AN608" s="365"/>
      <c r="AO608" s="365"/>
      <c r="AP608" s="365"/>
      <c r="AQ608" s="365"/>
      <c r="AR608" s="365"/>
      <c r="AS608" s="365"/>
      <c r="AT608" s="365"/>
      <c r="AU608" s="365"/>
      <c r="AV608" s="365"/>
      <c r="AW608" s="365"/>
      <c r="AX608" s="365"/>
      <c r="AY608" s="365"/>
      <c r="AZ608" s="365"/>
      <c r="BA608" s="365"/>
      <c r="BB608" s="365"/>
      <c r="BC608" s="365"/>
      <c r="BD608" s="365"/>
      <c r="BE608" s="365"/>
      <c r="BF608" s="365"/>
      <c r="BG608" s="365"/>
      <c r="BH608" s="365"/>
      <c r="BI608" s="365"/>
      <c r="BJ608" s="365"/>
      <c r="BK608" s="365"/>
      <c r="BL608" s="365"/>
      <c r="BM608" s="365"/>
      <c r="BN608" s="365"/>
      <c r="BO608" s="365"/>
      <c r="BP608" s="365"/>
      <c r="BQ608" s="365"/>
      <c r="BR608" s="365"/>
      <c r="BS608" s="365"/>
      <c r="BT608" s="365"/>
      <c r="BU608" s="365"/>
      <c r="BV608" s="365"/>
      <c r="BW608" s="365"/>
      <c r="BX608" s="365"/>
      <c r="BY608" s="365"/>
      <c r="BZ608" s="365"/>
      <c r="CA608" s="365"/>
      <c r="CB608" s="365"/>
      <c r="CC608" s="365"/>
      <c r="CD608" s="365"/>
      <c r="CE608" s="365"/>
      <c r="CF608" s="365"/>
      <c r="CG608" s="365"/>
      <c r="CH608" s="365"/>
      <c r="CI608" s="365"/>
      <c r="CJ608" s="365"/>
      <c r="CK608" s="365"/>
      <c r="CL608" s="365"/>
      <c r="CM608" s="365"/>
      <c r="CN608" s="365"/>
      <c r="CO608" s="365"/>
      <c r="CP608" s="365"/>
      <c r="CQ608" s="365"/>
      <c r="CR608" s="365"/>
      <c r="CS608" s="365"/>
      <c r="CT608" s="365"/>
      <c r="CU608" s="365"/>
      <c r="CV608" s="365"/>
      <c r="CW608" s="365"/>
      <c r="CX608" s="365"/>
      <c r="CY608" s="365"/>
      <c r="CZ608" s="365"/>
      <c r="DA608" s="365"/>
      <c r="DB608" s="365"/>
      <c r="DC608" s="365"/>
      <c r="DD608" s="365"/>
      <c r="DE608" s="365"/>
      <c r="DF608" s="365"/>
      <c r="DG608" s="365"/>
      <c r="DH608" s="365"/>
      <c r="DI608" s="365"/>
      <c r="DJ608" s="365"/>
      <c r="DK608" s="365"/>
      <c r="DL608" s="365"/>
      <c r="DM608" s="365"/>
      <c r="DN608" s="365"/>
      <c r="DO608" s="365"/>
      <c r="DP608" s="365"/>
      <c r="DQ608" s="365"/>
      <c r="DR608" s="365"/>
      <c r="DS608" s="365"/>
      <c r="DT608" s="365"/>
      <c r="DU608" s="365"/>
      <c r="DV608" s="365"/>
      <c r="DW608" s="365"/>
      <c r="DX608" s="365"/>
      <c r="DY608" s="365"/>
      <c r="DZ608" s="365"/>
      <c r="EA608" s="365"/>
      <c r="EB608" s="365"/>
      <c r="EC608" s="365"/>
      <c r="ED608" s="365"/>
      <c r="EE608" s="365"/>
      <c r="EF608" s="365"/>
      <c r="EG608" s="365"/>
      <c r="EH608" s="365"/>
      <c r="EI608" s="365"/>
      <c r="EJ608" s="365"/>
      <c r="EK608" s="365"/>
      <c r="EL608" s="365"/>
      <c r="EM608" s="365"/>
      <c r="EN608" s="365"/>
      <c r="EO608" s="365"/>
      <c r="EP608" s="365"/>
      <c r="EQ608" s="365"/>
      <c r="ER608" s="365"/>
      <c r="ES608" s="365"/>
      <c r="ET608" s="365"/>
      <c r="EU608" s="365"/>
      <c r="EV608" s="365"/>
      <c r="EW608" s="365"/>
      <c r="EX608" s="365"/>
      <c r="EY608" s="365"/>
      <c r="EZ608" s="365"/>
      <c r="FA608" s="365"/>
      <c r="FB608" s="365"/>
      <c r="FC608" s="365"/>
      <c r="FD608" s="365"/>
      <c r="FE608" s="365"/>
      <c r="FF608" s="365"/>
      <c r="FG608" s="365"/>
      <c r="FH608" s="365"/>
      <c r="FI608" s="365"/>
      <c r="FJ608" s="365"/>
      <c r="FK608" s="365"/>
      <c r="FL608" s="365"/>
      <c r="FM608" s="365"/>
      <c r="FN608" s="365"/>
      <c r="FO608" s="365"/>
      <c r="FP608" s="365"/>
      <c r="FQ608" s="365"/>
      <c r="FR608" s="365"/>
      <c r="FS608" s="365"/>
      <c r="FT608" s="365"/>
      <c r="FU608" s="365"/>
      <c r="FV608" s="365"/>
      <c r="FW608" s="365"/>
      <c r="FX608" s="365"/>
      <c r="FY608" s="365"/>
      <c r="FZ608" s="365"/>
      <c r="GA608" s="365"/>
      <c r="GB608" s="365"/>
      <c r="GC608" s="365"/>
      <c r="GD608" s="365"/>
      <c r="GE608" s="365"/>
      <c r="GF608" s="365"/>
      <c r="GG608" s="365"/>
      <c r="GH608" s="365"/>
      <c r="GI608" s="365"/>
      <c r="GJ608" s="365"/>
      <c r="GK608" s="365"/>
      <c r="GL608" s="365"/>
      <c r="GM608" s="365"/>
      <c r="GN608" s="365"/>
      <c r="GO608" s="365"/>
      <c r="GP608" s="365"/>
      <c r="GQ608" s="365"/>
      <c r="GR608" s="365"/>
      <c r="GS608" s="365"/>
      <c r="GT608" s="365"/>
      <c r="GU608" s="365"/>
      <c r="GV608" s="365"/>
      <c r="GW608" s="365"/>
      <c r="GX608" s="365"/>
      <c r="GY608" s="365"/>
      <c r="GZ608" s="365"/>
      <c r="HA608" s="365"/>
      <c r="HB608" s="365"/>
      <c r="HC608" s="365"/>
      <c r="HD608" s="365"/>
      <c r="HE608" s="365"/>
      <c r="HF608" s="365"/>
      <c r="HG608" s="365"/>
      <c r="HH608" s="365"/>
      <c r="HI608" s="365"/>
      <c r="HJ608" s="365"/>
      <c r="HK608" s="365"/>
      <c r="HL608" s="365"/>
      <c r="HM608" s="365"/>
      <c r="HN608" s="365"/>
      <c r="HO608" s="365"/>
      <c r="HP608" s="365"/>
      <c r="HQ608" s="365"/>
      <c r="HR608" s="365"/>
      <c r="HS608" s="365"/>
      <c r="HT608" s="365"/>
      <c r="HU608" s="365"/>
      <c r="HV608" s="365"/>
      <c r="HW608" s="365"/>
      <c r="HX608" s="365"/>
      <c r="HY608" s="365"/>
      <c r="HZ608" s="365"/>
      <c r="IA608" s="365"/>
      <c r="IB608" s="365"/>
      <c r="IC608" s="365"/>
      <c r="ID608" s="365"/>
      <c r="IE608" s="365"/>
      <c r="IF608" s="365"/>
      <c r="IG608" s="365"/>
      <c r="IH608" s="365"/>
      <c r="II608" s="365"/>
      <c r="IJ608" s="365"/>
      <c r="IK608" s="365"/>
      <c r="IL608" s="365"/>
      <c r="IM608" s="365"/>
      <c r="IN608" s="365"/>
      <c r="IO608" s="365"/>
      <c r="IP608" s="365"/>
      <c r="IQ608" s="365"/>
      <c r="IR608" s="365"/>
      <c r="IS608" s="365"/>
      <c r="IT608" s="365"/>
      <c r="IU608" s="365"/>
      <c r="IV608" s="365"/>
    </row>
    <row r="609" spans="1:256" ht="12.5">
      <c r="B609" s="65">
        <v>1</v>
      </c>
      <c r="C609" s="66">
        <f t="shared" si="28"/>
        <v>1</v>
      </c>
      <c r="D609" s="248" t="s">
        <v>87</v>
      </c>
      <c r="E609" s="248" t="s">
        <v>87</v>
      </c>
      <c r="F609" s="663" t="s">
        <v>90</v>
      </c>
      <c r="G609" s="78"/>
      <c r="H609" s="96" t="s">
        <v>135</v>
      </c>
      <c r="I609" s="107" t="s">
        <v>1659</v>
      </c>
      <c r="J609" s="81"/>
      <c r="K609" s="72"/>
      <c r="L609" s="72"/>
      <c r="M609" s="72"/>
      <c r="N609" s="72"/>
      <c r="O609" s="72"/>
      <c r="P609" s="72"/>
      <c r="Q609" s="833"/>
      <c r="R609" s="102"/>
      <c r="S609" s="73"/>
      <c r="T609" s="102"/>
      <c r="U609" s="103"/>
      <c r="V609" s="104"/>
    </row>
    <row r="610" spans="1:256" ht="12.5">
      <c r="B610" s="65">
        <v>1</v>
      </c>
      <c r="C610" s="66">
        <f t="shared" si="28"/>
        <v>1</v>
      </c>
      <c r="D610" s="658" t="s">
        <v>87</v>
      </c>
      <c r="E610" s="658" t="s">
        <v>87</v>
      </c>
      <c r="F610" s="76" t="s">
        <v>68</v>
      </c>
      <c r="G610" s="78"/>
      <c r="H610" s="96" t="s">
        <v>94</v>
      </c>
      <c r="I610" s="107" t="s">
        <v>1660</v>
      </c>
      <c r="J610" s="81"/>
      <c r="K610" s="72"/>
      <c r="L610" s="72"/>
      <c r="M610" s="72"/>
      <c r="N610" s="72"/>
      <c r="O610" s="72"/>
      <c r="P610" s="72"/>
      <c r="Q610" s="833"/>
      <c r="R610" s="102"/>
      <c r="S610" s="73"/>
      <c r="T610" s="102"/>
      <c r="U610" s="103"/>
      <c r="V610" s="104"/>
    </row>
    <row r="611" spans="1:256" ht="12.5">
      <c r="B611" s="65">
        <v>1</v>
      </c>
      <c r="C611" s="66">
        <f t="shared" si="28"/>
        <v>0</v>
      </c>
      <c r="D611" s="76" t="s">
        <v>68</v>
      </c>
      <c r="E611" s="99" t="s">
        <v>70</v>
      </c>
      <c r="F611" s="76" t="s">
        <v>87</v>
      </c>
      <c r="G611" s="78"/>
      <c r="H611" s="96" t="s">
        <v>140</v>
      </c>
      <c r="I611" s="107" t="s">
        <v>1661</v>
      </c>
      <c r="J611" s="81"/>
      <c r="K611" s="72"/>
      <c r="L611" s="72"/>
      <c r="M611" s="72"/>
      <c r="N611" s="72"/>
      <c r="O611" s="72"/>
      <c r="P611" s="72"/>
      <c r="Q611" s="833"/>
      <c r="R611" s="102"/>
      <c r="S611" s="73"/>
      <c r="T611" s="102"/>
      <c r="U611" s="103"/>
      <c r="V611" s="104"/>
    </row>
    <row r="612" spans="1:256" ht="12.5">
      <c r="A612" s="305"/>
      <c r="B612" s="65">
        <v>1</v>
      </c>
      <c r="C612" s="66">
        <f t="shared" si="28"/>
        <v>0</v>
      </c>
      <c r="D612" s="76" t="s">
        <v>68</v>
      </c>
      <c r="E612" s="77" t="s">
        <v>90</v>
      </c>
      <c r="F612" s="76" t="s">
        <v>87</v>
      </c>
      <c r="G612" s="78"/>
      <c r="H612" s="96" t="s">
        <v>122</v>
      </c>
      <c r="I612" s="107" t="s">
        <v>1662</v>
      </c>
      <c r="J612" s="81"/>
      <c r="K612" s="72"/>
      <c r="L612" s="72"/>
      <c r="M612" s="72"/>
      <c r="N612" s="72"/>
      <c r="O612" s="72"/>
      <c r="P612" s="72"/>
      <c r="Q612" s="833"/>
      <c r="R612" s="102"/>
      <c r="S612" s="73"/>
      <c r="T612" s="102"/>
      <c r="U612" s="103"/>
      <c r="V612" s="104"/>
    </row>
    <row r="613" spans="1:256" ht="12.5">
      <c r="B613" s="65">
        <v>1</v>
      </c>
      <c r="C613" s="66">
        <f t="shared" si="28"/>
        <v>1</v>
      </c>
      <c r="D613" s="658" t="s">
        <v>68</v>
      </c>
      <c r="E613" s="658" t="s">
        <v>87</v>
      </c>
      <c r="F613" s="656" t="s">
        <v>99</v>
      </c>
      <c r="G613" s="78"/>
      <c r="H613" s="96" t="s">
        <v>101</v>
      </c>
      <c r="I613" s="107" t="s">
        <v>1663</v>
      </c>
      <c r="J613" s="81"/>
      <c r="K613" s="72"/>
      <c r="L613" s="72"/>
      <c r="M613" s="72"/>
      <c r="N613" s="72"/>
      <c r="O613" s="72"/>
      <c r="P613" s="72"/>
      <c r="Q613" s="833"/>
      <c r="R613" s="102"/>
      <c r="S613" s="73"/>
      <c r="T613" s="102"/>
      <c r="U613" s="103"/>
      <c r="V613" s="104"/>
    </row>
    <row r="614" spans="1:256" s="365" customFormat="1" ht="12.5">
      <c r="A614" s="217"/>
      <c r="B614" s="65">
        <v>1</v>
      </c>
      <c r="C614" s="66">
        <f t="shared" si="28"/>
        <v>1</v>
      </c>
      <c r="D614" s="656" t="s">
        <v>70</v>
      </c>
      <c r="E614" s="658" t="s">
        <v>87</v>
      </c>
      <c r="F614" s="658" t="s">
        <v>87</v>
      </c>
      <c r="G614" s="78"/>
      <c r="H614" s="96" t="s">
        <v>90</v>
      </c>
      <c r="I614" s="107" t="s">
        <v>1664</v>
      </c>
      <c r="J614" s="81"/>
      <c r="K614" s="72"/>
      <c r="L614" s="72"/>
      <c r="M614" s="72"/>
      <c r="N614" s="72"/>
      <c r="O614" s="72"/>
      <c r="P614" s="72"/>
      <c r="Q614" s="833"/>
      <c r="R614" s="102"/>
      <c r="S614" s="73"/>
      <c r="T614" s="102"/>
      <c r="U614" s="103"/>
      <c r="V614" s="104"/>
      <c r="W614" s="109"/>
      <c r="X614" s="109"/>
      <c r="Y614" s="109"/>
      <c r="Z614" s="109"/>
      <c r="AA614" s="109"/>
      <c r="AB614" s="109"/>
      <c r="AC614" s="109"/>
      <c r="AD614" s="109"/>
      <c r="AE614" s="109"/>
      <c r="AF614" s="109"/>
      <c r="AG614" s="109"/>
      <c r="AH614" s="109"/>
      <c r="AI614" s="109"/>
      <c r="AJ614" s="109"/>
      <c r="AK614" s="109"/>
      <c r="AL614" s="109"/>
      <c r="AM614" s="109"/>
      <c r="AN614" s="109"/>
      <c r="AO614" s="109"/>
      <c r="AP614" s="109"/>
      <c r="AQ614" s="109"/>
      <c r="AR614" s="109"/>
      <c r="AS614" s="109"/>
      <c r="AT614" s="109"/>
      <c r="AU614" s="109"/>
      <c r="AV614" s="109"/>
      <c r="AW614" s="109"/>
      <c r="AX614" s="109"/>
      <c r="AY614" s="109"/>
      <c r="AZ614" s="109"/>
      <c r="BA614" s="109"/>
      <c r="BB614" s="109"/>
      <c r="BC614" s="109"/>
      <c r="BD614" s="109"/>
      <c r="BE614" s="109"/>
      <c r="BF614" s="109"/>
      <c r="BG614" s="109"/>
      <c r="BH614" s="109"/>
      <c r="BI614" s="109"/>
      <c r="BJ614" s="109"/>
      <c r="BK614" s="109"/>
      <c r="BL614" s="109"/>
      <c r="BM614" s="109"/>
      <c r="BN614" s="109"/>
      <c r="BO614" s="109"/>
      <c r="BP614" s="109"/>
      <c r="BQ614" s="109"/>
      <c r="BR614" s="109"/>
      <c r="BS614" s="109"/>
      <c r="BT614" s="109"/>
      <c r="BU614" s="109"/>
      <c r="BV614" s="109"/>
      <c r="BW614" s="109"/>
      <c r="BX614" s="109"/>
      <c r="BY614" s="109"/>
      <c r="BZ614" s="109"/>
      <c r="CA614" s="109"/>
      <c r="CB614" s="109"/>
      <c r="CC614" s="109"/>
      <c r="CD614" s="109"/>
      <c r="CE614" s="109"/>
      <c r="CF614" s="109"/>
      <c r="CG614" s="109"/>
      <c r="CH614" s="109"/>
      <c r="CI614" s="109"/>
      <c r="CJ614" s="109"/>
      <c r="CK614" s="109"/>
      <c r="CL614" s="109"/>
      <c r="CM614" s="109"/>
      <c r="CN614" s="109"/>
      <c r="CO614" s="109"/>
      <c r="CP614" s="109"/>
      <c r="CQ614" s="109"/>
      <c r="CR614" s="109"/>
      <c r="CS614" s="109"/>
      <c r="CT614" s="109"/>
      <c r="CU614" s="109"/>
      <c r="CV614" s="109"/>
      <c r="CW614" s="109"/>
      <c r="CX614" s="109"/>
      <c r="CY614" s="109"/>
      <c r="CZ614" s="109"/>
      <c r="DA614" s="109"/>
      <c r="DB614" s="109"/>
      <c r="DC614" s="109"/>
      <c r="DD614" s="109"/>
      <c r="DE614" s="109"/>
      <c r="DF614" s="109"/>
      <c r="DG614" s="109"/>
      <c r="DH614" s="109"/>
      <c r="DI614" s="109"/>
      <c r="DJ614" s="109"/>
      <c r="DK614" s="109"/>
      <c r="DL614" s="109"/>
      <c r="DM614" s="109"/>
      <c r="DN614" s="109"/>
      <c r="DO614" s="109"/>
      <c r="DP614" s="109"/>
      <c r="DQ614" s="109"/>
      <c r="DR614" s="109"/>
      <c r="DS614" s="109"/>
      <c r="DT614" s="109"/>
      <c r="DU614" s="109"/>
      <c r="DV614" s="109"/>
      <c r="DW614" s="109"/>
      <c r="DX614" s="109"/>
      <c r="DY614" s="109"/>
      <c r="DZ614" s="109"/>
      <c r="EA614" s="109"/>
      <c r="EB614" s="109"/>
      <c r="EC614" s="109"/>
      <c r="ED614" s="109"/>
      <c r="EE614" s="109"/>
      <c r="EF614" s="109"/>
      <c r="EG614" s="109"/>
      <c r="EH614" s="109"/>
      <c r="EI614" s="109"/>
      <c r="EJ614" s="109"/>
      <c r="EK614" s="109"/>
      <c r="EL614" s="109"/>
      <c r="EM614" s="109"/>
      <c r="EN614" s="109"/>
      <c r="EO614" s="109"/>
      <c r="EP614" s="109"/>
      <c r="EQ614" s="109"/>
      <c r="ER614" s="109"/>
      <c r="ES614" s="109"/>
      <c r="ET614" s="109"/>
      <c r="EU614" s="109"/>
      <c r="EV614" s="109"/>
      <c r="EW614" s="109"/>
      <c r="EX614" s="109"/>
      <c r="EY614" s="109"/>
      <c r="EZ614" s="109"/>
      <c r="FA614" s="109"/>
      <c r="FB614" s="109"/>
      <c r="FC614" s="109"/>
      <c r="FD614" s="109"/>
      <c r="FE614" s="109"/>
      <c r="FF614" s="109"/>
      <c r="FG614" s="109"/>
      <c r="FH614" s="109"/>
      <c r="FI614" s="109"/>
      <c r="FJ614" s="109"/>
      <c r="FK614" s="109"/>
      <c r="FL614" s="109"/>
      <c r="FM614" s="109"/>
      <c r="FN614" s="109"/>
      <c r="FO614" s="109"/>
      <c r="FP614" s="109"/>
      <c r="FQ614" s="109"/>
      <c r="FR614" s="109"/>
      <c r="FS614" s="109"/>
      <c r="FT614" s="109"/>
      <c r="FU614" s="109"/>
      <c r="FV614" s="109"/>
      <c r="FW614" s="109"/>
      <c r="FX614" s="109"/>
      <c r="FY614" s="109"/>
      <c r="FZ614" s="109"/>
      <c r="GA614" s="109"/>
      <c r="GB614" s="109"/>
      <c r="GC614" s="109"/>
      <c r="GD614" s="109"/>
      <c r="GE614" s="109"/>
      <c r="GF614" s="109"/>
      <c r="GG614" s="109"/>
      <c r="GH614" s="109"/>
      <c r="GI614" s="109"/>
      <c r="GJ614" s="109"/>
      <c r="GK614" s="109"/>
      <c r="GL614" s="109"/>
      <c r="GM614" s="109"/>
      <c r="GN614" s="109"/>
      <c r="GO614" s="109"/>
      <c r="GP614" s="109"/>
      <c r="GQ614" s="109"/>
      <c r="GR614" s="109"/>
      <c r="GS614" s="109"/>
      <c r="GT614" s="109"/>
      <c r="GU614" s="109"/>
      <c r="GV614" s="109"/>
      <c r="GW614" s="109"/>
      <c r="GX614" s="109"/>
      <c r="GY614" s="109"/>
      <c r="GZ614" s="109"/>
      <c r="HA614" s="109"/>
      <c r="HB614" s="109"/>
      <c r="HC614" s="109"/>
      <c r="HD614" s="109"/>
      <c r="HE614" s="109"/>
      <c r="HF614" s="109"/>
      <c r="HG614" s="109"/>
      <c r="HH614" s="109"/>
      <c r="HI614" s="109"/>
      <c r="HJ614" s="109"/>
      <c r="HK614" s="109"/>
      <c r="HL614" s="109"/>
      <c r="HM614" s="109"/>
      <c r="HN614" s="109"/>
      <c r="HO614" s="109"/>
      <c r="HP614" s="109"/>
      <c r="HQ614" s="109"/>
      <c r="HR614" s="109"/>
      <c r="HS614" s="109"/>
      <c r="HT614" s="109"/>
      <c r="HU614" s="109"/>
      <c r="HV614" s="109"/>
      <c r="HW614" s="109"/>
      <c r="HX614" s="109"/>
      <c r="HY614" s="109"/>
      <c r="HZ614" s="109"/>
      <c r="IA614" s="109"/>
      <c r="IB614" s="109"/>
      <c r="IC614" s="109"/>
      <c r="ID614" s="109"/>
      <c r="IE614" s="109"/>
      <c r="IF614" s="109"/>
      <c r="IG614" s="109"/>
      <c r="IH614" s="109"/>
      <c r="II614" s="109"/>
      <c r="IJ614" s="109"/>
      <c r="IK614" s="109"/>
      <c r="IL614" s="109"/>
      <c r="IM614" s="109"/>
      <c r="IN614" s="109"/>
      <c r="IO614" s="109"/>
      <c r="IP614" s="109"/>
      <c r="IQ614" s="109"/>
      <c r="IR614" s="109"/>
      <c r="IS614" s="109"/>
      <c r="IT614" s="109"/>
      <c r="IU614" s="109"/>
      <c r="IV614" s="109"/>
    </row>
    <row r="615" spans="1:256" ht="12.5">
      <c r="B615" s="65">
        <v>1</v>
      </c>
      <c r="C615" s="66">
        <f>IF(E615="A",4,IF(E615="B",3,IF(E615="C",2,IF(E615="D",1,0))))</f>
        <v>3</v>
      </c>
      <c r="D615" s="76" t="s">
        <v>87</v>
      </c>
      <c r="E615" s="76" t="s">
        <v>87</v>
      </c>
      <c r="F615" s="76" t="s">
        <v>87</v>
      </c>
      <c r="G615" s="78"/>
      <c r="H615" s="96" t="s">
        <v>119</v>
      </c>
      <c r="I615" s="107" t="s">
        <v>876</v>
      </c>
      <c r="J615" s="81" t="s">
        <v>10</v>
      </c>
      <c r="K615" s="72"/>
      <c r="L615" s="72"/>
      <c r="M615" s="72"/>
      <c r="N615" s="72"/>
      <c r="O615" s="72"/>
      <c r="P615" s="72"/>
      <c r="Q615" s="833"/>
      <c r="R615" s="102"/>
      <c r="S615" s="73"/>
      <c r="T615" s="102"/>
      <c r="U615" s="103"/>
      <c r="V615" s="104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</row>
    <row r="616" spans="1:256" ht="12.5">
      <c r="B616" s="65">
        <v>1</v>
      </c>
      <c r="C616" s="66">
        <f>IF(E616="A",1,IF(E616="B",1,0))</f>
        <v>0</v>
      </c>
      <c r="D616" s="659" t="s">
        <v>90</v>
      </c>
      <c r="E616" s="659" t="s">
        <v>90</v>
      </c>
      <c r="F616" s="655" t="s">
        <v>68</v>
      </c>
      <c r="G616" s="78"/>
      <c r="H616" s="96" t="s">
        <v>122</v>
      </c>
      <c r="I616" s="107" t="s">
        <v>1665</v>
      </c>
      <c r="J616" s="81"/>
      <c r="K616" s="72"/>
      <c r="L616" s="72"/>
      <c r="M616" s="72"/>
      <c r="N616" s="72"/>
      <c r="O616" s="72"/>
      <c r="P616" s="72"/>
      <c r="Q616" s="833"/>
      <c r="R616" s="102"/>
      <c r="S616" s="73"/>
      <c r="T616" s="102"/>
      <c r="U616" s="103"/>
      <c r="V616" s="104"/>
    </row>
    <row r="617" spans="1:256" ht="12.5">
      <c r="A617" s="304"/>
      <c r="B617" s="65">
        <v>1</v>
      </c>
      <c r="C617" s="66">
        <f>IF(E617="A",1,IF(E617="B",1,0))</f>
        <v>0</v>
      </c>
      <c r="D617" s="659" t="s">
        <v>90</v>
      </c>
      <c r="E617" s="656" t="s">
        <v>70</v>
      </c>
      <c r="F617" s="658" t="s">
        <v>87</v>
      </c>
      <c r="G617" s="78"/>
      <c r="H617" s="96" t="s">
        <v>135</v>
      </c>
      <c r="I617" s="107" t="s">
        <v>1666</v>
      </c>
      <c r="J617" s="81"/>
      <c r="K617" s="72"/>
      <c r="L617" s="72"/>
      <c r="M617" s="72"/>
      <c r="N617" s="72"/>
      <c r="O617" s="72"/>
      <c r="P617" s="72"/>
      <c r="Q617" s="833"/>
      <c r="R617" s="102"/>
      <c r="S617" s="73"/>
      <c r="T617" s="102"/>
      <c r="U617" s="103"/>
      <c r="V617" s="104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</row>
    <row r="618" spans="1:256" ht="12.5">
      <c r="B618" s="65">
        <v>1</v>
      </c>
      <c r="C618" s="66">
        <f>IF(E618="A",4,IF(E618="B",3,IF(E618="C",2,IF(E618="D",1,0))))</f>
        <v>3</v>
      </c>
      <c r="D618" s="76" t="s">
        <v>87</v>
      </c>
      <c r="E618" s="76" t="s">
        <v>87</v>
      </c>
      <c r="F618" s="99" t="s">
        <v>70</v>
      </c>
      <c r="G618" s="78"/>
      <c r="H618" s="96" t="s">
        <v>129</v>
      </c>
      <c r="I618" s="107" t="s">
        <v>1667</v>
      </c>
      <c r="J618" s="81" t="s">
        <v>17</v>
      </c>
      <c r="K618" s="72"/>
      <c r="L618" s="72"/>
      <c r="M618" s="72"/>
      <c r="N618" s="72"/>
      <c r="O618" s="72"/>
      <c r="P618" s="72"/>
      <c r="Q618" s="833"/>
      <c r="R618" s="102"/>
      <c r="S618" s="73"/>
      <c r="T618" s="102"/>
      <c r="U618" s="103"/>
      <c r="V618" s="104"/>
    </row>
    <row r="619" spans="1:256" ht="12.5">
      <c r="B619" s="65">
        <v>1</v>
      </c>
      <c r="C619" s="66">
        <f>IF(E619="A",1,IF(E619="B",1,0))</f>
        <v>0</v>
      </c>
      <c r="D619" s="77" t="s">
        <v>90</v>
      </c>
      <c r="E619" s="99" t="s">
        <v>99</v>
      </c>
      <c r="F619" s="99" t="s">
        <v>70</v>
      </c>
      <c r="G619" s="78"/>
      <c r="H619" s="96" t="s">
        <v>114</v>
      </c>
      <c r="I619" s="107" t="s">
        <v>1668</v>
      </c>
      <c r="J619" s="81"/>
      <c r="K619" s="72"/>
      <c r="L619" s="72"/>
      <c r="M619" s="72"/>
      <c r="N619" s="72"/>
      <c r="O619" s="72"/>
      <c r="P619" s="72"/>
      <c r="Q619" s="833"/>
      <c r="R619" s="102"/>
      <c r="S619" s="73"/>
      <c r="T619" s="102"/>
      <c r="U619" s="103"/>
      <c r="V619" s="104"/>
    </row>
    <row r="620" spans="1:256" ht="12.5">
      <c r="A620" s="305"/>
      <c r="B620" s="65">
        <v>1</v>
      </c>
      <c r="C620" s="66">
        <f>IF(E620="A",4,IF(E620="B",3,IF(E620="C",2,IF(E620="D",1,0))))</f>
        <v>4</v>
      </c>
      <c r="D620" s="76" t="s">
        <v>87</v>
      </c>
      <c r="E620" s="76" t="s">
        <v>68</v>
      </c>
      <c r="F620" s="77" t="s">
        <v>90</v>
      </c>
      <c r="G620" s="78"/>
      <c r="H620" s="96" t="s">
        <v>122</v>
      </c>
      <c r="I620" s="107" t="s">
        <v>1669</v>
      </c>
      <c r="J620" s="81"/>
      <c r="K620" s="72"/>
      <c r="L620" s="72"/>
      <c r="M620" s="72"/>
      <c r="N620" s="72"/>
      <c r="O620" s="72"/>
      <c r="P620" s="72"/>
      <c r="Q620" s="833"/>
      <c r="R620" s="102"/>
      <c r="S620" s="73"/>
      <c r="T620" s="102"/>
      <c r="U620" s="103"/>
      <c r="V620" s="104"/>
    </row>
    <row r="621" spans="1:256" ht="12.5">
      <c r="A621" s="660"/>
      <c r="B621" s="65">
        <v>1</v>
      </c>
      <c r="C621" s="66">
        <f>IF(E621="A",1,IF(E621="B",1,0))</f>
        <v>1</v>
      </c>
      <c r="D621" s="248" t="s">
        <v>87</v>
      </c>
      <c r="E621" s="248" t="s">
        <v>68</v>
      </c>
      <c r="F621" s="663" t="s">
        <v>90</v>
      </c>
      <c r="G621" s="78"/>
      <c r="H621" s="96" t="s">
        <v>88</v>
      </c>
      <c r="I621" s="107" t="s">
        <v>1670</v>
      </c>
      <c r="J621" s="81"/>
      <c r="K621" s="72"/>
      <c r="L621" s="72"/>
      <c r="M621" s="72"/>
      <c r="N621" s="72"/>
      <c r="O621" s="72"/>
      <c r="P621" s="72"/>
      <c r="Q621" s="833"/>
      <c r="R621" s="102"/>
      <c r="S621" s="73"/>
      <c r="T621" s="102"/>
      <c r="U621" s="103"/>
      <c r="V621" s="104"/>
    </row>
    <row r="622" spans="1:256" ht="12.5">
      <c r="B622" s="65">
        <v>1</v>
      </c>
      <c r="C622" s="66">
        <f>IF(E622="A",1,IF(E622="B",1,0))</f>
        <v>1</v>
      </c>
      <c r="D622" s="77" t="s">
        <v>90</v>
      </c>
      <c r="E622" s="76" t="s">
        <v>87</v>
      </c>
      <c r="F622" s="99" t="s">
        <v>70</v>
      </c>
      <c r="G622" s="78"/>
      <c r="H622" s="96" t="s">
        <v>119</v>
      </c>
      <c r="I622" s="107" t="s">
        <v>1671</v>
      </c>
      <c r="J622" s="81"/>
      <c r="K622" s="72"/>
      <c r="L622" s="72"/>
      <c r="M622" s="72"/>
      <c r="N622" s="72"/>
      <c r="O622" s="72"/>
      <c r="P622" s="72"/>
      <c r="Q622" s="833"/>
      <c r="R622" s="102"/>
      <c r="S622" s="73"/>
      <c r="T622" s="102"/>
      <c r="U622" s="103"/>
      <c r="V622" s="104"/>
    </row>
    <row r="623" spans="1:256" ht="12.5">
      <c r="A623" s="305"/>
      <c r="B623" s="65">
        <v>1</v>
      </c>
      <c r="C623" s="66">
        <f>IF(E623="A",1,IF(E623="B",1,0))</f>
        <v>0</v>
      </c>
      <c r="D623" s="663" t="s">
        <v>90</v>
      </c>
      <c r="E623" s="663" t="s">
        <v>90</v>
      </c>
      <c r="F623" s="663" t="s">
        <v>90</v>
      </c>
      <c r="G623" s="78"/>
      <c r="H623" s="96" t="s">
        <v>88</v>
      </c>
      <c r="I623" s="107" t="s">
        <v>1672</v>
      </c>
      <c r="J623" s="81"/>
      <c r="K623" s="72"/>
      <c r="L623" s="72"/>
      <c r="M623" s="72"/>
      <c r="N623" s="72"/>
      <c r="O623" s="72"/>
      <c r="P623" s="72"/>
      <c r="Q623" s="833"/>
      <c r="R623" s="102"/>
      <c r="S623" s="73"/>
      <c r="T623" s="102"/>
      <c r="U623" s="103"/>
      <c r="V623" s="104"/>
    </row>
    <row r="624" spans="1:256" ht="12.5">
      <c r="B624" s="65">
        <v>1</v>
      </c>
      <c r="C624" s="66">
        <f>IF(E624="A",1,IF(E624="B",1,0))</f>
        <v>0</v>
      </c>
      <c r="D624" s="99" t="s">
        <v>70</v>
      </c>
      <c r="E624" s="99" t="s">
        <v>99</v>
      </c>
      <c r="F624" s="76" t="s">
        <v>87</v>
      </c>
      <c r="G624" s="78"/>
      <c r="H624" s="96" t="s">
        <v>126</v>
      </c>
      <c r="I624" s="107" t="s">
        <v>1673</v>
      </c>
      <c r="J624" s="81"/>
      <c r="K624" s="72"/>
      <c r="L624" s="72"/>
      <c r="M624" s="72"/>
      <c r="N624" s="72"/>
      <c r="O624" s="72"/>
      <c r="P624" s="72"/>
      <c r="Q624" s="833"/>
      <c r="R624" s="102"/>
      <c r="S624" s="73"/>
      <c r="T624" s="102"/>
      <c r="U624" s="103"/>
      <c r="V624" s="10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</row>
    <row r="625" spans="1:256" ht="12.5">
      <c r="A625" s="305"/>
      <c r="B625" s="65">
        <v>1</v>
      </c>
      <c r="C625" s="66">
        <f>IF(E625="A",4,IF(E625="B",3,IF(E625="C",2,IF(E625="D",1,0))))</f>
        <v>3</v>
      </c>
      <c r="D625" s="76" t="s">
        <v>87</v>
      </c>
      <c r="E625" s="76" t="s">
        <v>87</v>
      </c>
      <c r="F625" s="99" t="s">
        <v>70</v>
      </c>
      <c r="G625" s="78"/>
      <c r="H625" s="96" t="s">
        <v>135</v>
      </c>
      <c r="I625" s="107" t="s">
        <v>1674</v>
      </c>
      <c r="J625" s="81"/>
      <c r="K625" s="72"/>
      <c r="L625" s="72"/>
      <c r="M625" s="72"/>
      <c r="N625" s="72"/>
      <c r="O625" s="72"/>
      <c r="P625" s="72"/>
      <c r="Q625" s="833"/>
      <c r="R625" s="102"/>
      <c r="S625" s="73"/>
      <c r="T625" s="102"/>
      <c r="U625" s="103"/>
      <c r="V625" s="104"/>
    </row>
    <row r="626" spans="1:256" ht="12.5">
      <c r="B626" s="65">
        <v>1</v>
      </c>
      <c r="C626" s="66">
        <f>IF(E626="A",1,IF(E626="B",1,0))</f>
        <v>0</v>
      </c>
      <c r="D626" s="99" t="s">
        <v>70</v>
      </c>
      <c r="E626" s="77" t="s">
        <v>90</v>
      </c>
      <c r="F626" s="99" t="s">
        <v>70</v>
      </c>
      <c r="G626" s="78"/>
      <c r="H626" s="96" t="s">
        <v>126</v>
      </c>
      <c r="I626" s="107" t="s">
        <v>1675</v>
      </c>
      <c r="J626" s="81"/>
      <c r="K626" s="72"/>
      <c r="L626" s="72"/>
      <c r="M626" s="72"/>
      <c r="N626" s="72"/>
      <c r="O626" s="72"/>
      <c r="P626" s="72"/>
      <c r="Q626" s="833"/>
      <c r="R626" s="102"/>
      <c r="S626" s="73"/>
      <c r="T626" s="102"/>
      <c r="U626" s="103"/>
      <c r="V626" s="104"/>
    </row>
    <row r="627" spans="1:256" s="55" customFormat="1" ht="12.5">
      <c r="A627" s="217"/>
      <c r="B627" s="65">
        <v>1</v>
      </c>
      <c r="C627" s="66">
        <f>IF(E627="A",1,IF(E627="B",1,0))</f>
        <v>1</v>
      </c>
      <c r="D627" s="77" t="s">
        <v>90</v>
      </c>
      <c r="E627" s="76" t="s">
        <v>68</v>
      </c>
      <c r="F627" s="99" t="s">
        <v>70</v>
      </c>
      <c r="G627" s="78"/>
      <c r="H627" s="96" t="s">
        <v>122</v>
      </c>
      <c r="I627" s="107" t="s">
        <v>1676</v>
      </c>
      <c r="J627" s="81"/>
      <c r="K627" s="72"/>
      <c r="L627" s="72"/>
      <c r="M627" s="72"/>
      <c r="N627" s="72"/>
      <c r="O627" s="72"/>
      <c r="P627" s="72"/>
      <c r="Q627" s="833"/>
      <c r="R627" s="102"/>
      <c r="S627" s="73"/>
      <c r="T627" s="102"/>
      <c r="U627" s="103"/>
      <c r="V627" s="104"/>
      <c r="W627" s="109"/>
      <c r="X627" s="109"/>
      <c r="Y627" s="109"/>
      <c r="Z627" s="109"/>
      <c r="AA627" s="109"/>
      <c r="AB627" s="109"/>
      <c r="AC627" s="109"/>
      <c r="AD627" s="109"/>
      <c r="AE627" s="109"/>
      <c r="AF627" s="109"/>
      <c r="AG627" s="109"/>
      <c r="AH627" s="109"/>
      <c r="AI627" s="109"/>
      <c r="AJ627" s="109"/>
      <c r="AK627" s="109"/>
      <c r="AL627" s="109"/>
      <c r="AM627" s="109"/>
      <c r="AN627" s="109"/>
      <c r="AO627" s="109"/>
      <c r="AP627" s="109"/>
      <c r="AQ627" s="109"/>
      <c r="AR627" s="109"/>
      <c r="AS627" s="109"/>
      <c r="AT627" s="109"/>
      <c r="AU627" s="109"/>
      <c r="AV627" s="109"/>
      <c r="AW627" s="109"/>
      <c r="AX627" s="109"/>
      <c r="AY627" s="109"/>
      <c r="AZ627" s="109"/>
      <c r="BA627" s="109"/>
      <c r="BB627" s="109"/>
      <c r="BC627" s="109"/>
      <c r="BD627" s="109"/>
      <c r="BE627" s="109"/>
      <c r="BF627" s="109"/>
      <c r="BG627" s="109"/>
      <c r="BH627" s="109"/>
      <c r="BI627" s="109"/>
      <c r="BJ627" s="109"/>
      <c r="BK627" s="109"/>
      <c r="BL627" s="109"/>
      <c r="BM627" s="109"/>
      <c r="BN627" s="109"/>
      <c r="BO627" s="109"/>
      <c r="BP627" s="109"/>
      <c r="BQ627" s="109"/>
      <c r="BR627" s="109"/>
      <c r="BS627" s="109"/>
      <c r="BT627" s="109"/>
      <c r="BU627" s="109"/>
      <c r="BV627" s="109"/>
      <c r="BW627" s="109"/>
      <c r="BX627" s="109"/>
      <c r="BY627" s="109"/>
      <c r="BZ627" s="109"/>
      <c r="CA627" s="109"/>
      <c r="CB627" s="109"/>
      <c r="CC627" s="109"/>
      <c r="CD627" s="109"/>
      <c r="CE627" s="109"/>
      <c r="CF627" s="109"/>
      <c r="CG627" s="109"/>
      <c r="CH627" s="109"/>
      <c r="CI627" s="109"/>
      <c r="CJ627" s="109"/>
      <c r="CK627" s="109"/>
      <c r="CL627" s="109"/>
      <c r="CM627" s="109"/>
      <c r="CN627" s="109"/>
      <c r="CO627" s="109"/>
      <c r="CP627" s="109"/>
      <c r="CQ627" s="109"/>
      <c r="CR627" s="109"/>
      <c r="CS627" s="109"/>
      <c r="CT627" s="109"/>
      <c r="CU627" s="109"/>
      <c r="CV627" s="109"/>
      <c r="CW627" s="109"/>
      <c r="CX627" s="109"/>
      <c r="CY627" s="109"/>
      <c r="CZ627" s="109"/>
      <c r="DA627" s="109"/>
      <c r="DB627" s="109"/>
      <c r="DC627" s="109"/>
      <c r="DD627" s="109"/>
      <c r="DE627" s="109"/>
      <c r="DF627" s="109"/>
      <c r="DG627" s="109"/>
      <c r="DH627" s="109"/>
      <c r="DI627" s="109"/>
      <c r="DJ627" s="109"/>
      <c r="DK627" s="109"/>
      <c r="DL627" s="109"/>
      <c r="DM627" s="109"/>
      <c r="DN627" s="109"/>
      <c r="DO627" s="109"/>
      <c r="DP627" s="109"/>
      <c r="DQ627" s="109"/>
      <c r="DR627" s="109"/>
      <c r="DS627" s="109"/>
      <c r="DT627" s="109"/>
      <c r="DU627" s="109"/>
      <c r="DV627" s="109"/>
      <c r="DW627" s="109"/>
      <c r="DX627" s="109"/>
      <c r="DY627" s="109"/>
      <c r="DZ627" s="109"/>
      <c r="EA627" s="109"/>
      <c r="EB627" s="109"/>
      <c r="EC627" s="109"/>
      <c r="ED627" s="109"/>
      <c r="EE627" s="109"/>
      <c r="EF627" s="109"/>
      <c r="EG627" s="109"/>
      <c r="EH627" s="109"/>
      <c r="EI627" s="109"/>
      <c r="EJ627" s="109"/>
      <c r="EK627" s="109"/>
      <c r="EL627" s="109"/>
      <c r="EM627" s="109"/>
      <c r="EN627" s="109"/>
      <c r="EO627" s="109"/>
      <c r="EP627" s="109"/>
      <c r="EQ627" s="109"/>
      <c r="ER627" s="109"/>
      <c r="ES627" s="109"/>
      <c r="ET627" s="109"/>
      <c r="EU627" s="109"/>
      <c r="EV627" s="109"/>
      <c r="EW627" s="109"/>
      <c r="EX627" s="109"/>
      <c r="EY627" s="109"/>
      <c r="EZ627" s="109"/>
      <c r="FA627" s="109"/>
      <c r="FB627" s="109"/>
      <c r="FC627" s="109"/>
      <c r="FD627" s="109"/>
      <c r="FE627" s="109"/>
      <c r="FF627" s="109"/>
      <c r="FG627" s="109"/>
      <c r="FH627" s="109"/>
      <c r="FI627" s="109"/>
      <c r="FJ627" s="109"/>
      <c r="FK627" s="109"/>
      <c r="FL627" s="109"/>
      <c r="FM627" s="109"/>
      <c r="FN627" s="109"/>
      <c r="FO627" s="109"/>
      <c r="FP627" s="109"/>
      <c r="FQ627" s="109"/>
      <c r="FR627" s="109"/>
      <c r="FS627" s="109"/>
      <c r="FT627" s="109"/>
      <c r="FU627" s="109"/>
      <c r="FV627" s="109"/>
      <c r="FW627" s="109"/>
      <c r="FX627" s="109"/>
      <c r="FY627" s="109"/>
      <c r="FZ627" s="109"/>
      <c r="GA627" s="109"/>
      <c r="GB627" s="109"/>
      <c r="GC627" s="109"/>
      <c r="GD627" s="109"/>
      <c r="GE627" s="109"/>
      <c r="GF627" s="109"/>
      <c r="GG627" s="109"/>
      <c r="GH627" s="109"/>
      <c r="GI627" s="109"/>
      <c r="GJ627" s="109"/>
      <c r="GK627" s="109"/>
      <c r="GL627" s="109"/>
      <c r="GM627" s="109"/>
      <c r="GN627" s="109"/>
      <c r="GO627" s="109"/>
      <c r="GP627" s="109"/>
      <c r="GQ627" s="109"/>
      <c r="GR627" s="109"/>
      <c r="GS627" s="109"/>
      <c r="GT627" s="109"/>
      <c r="GU627" s="109"/>
      <c r="GV627" s="109"/>
      <c r="GW627" s="109"/>
      <c r="GX627" s="109"/>
      <c r="GY627" s="109"/>
      <c r="GZ627" s="109"/>
      <c r="HA627" s="109"/>
      <c r="HB627" s="109"/>
      <c r="HC627" s="109"/>
      <c r="HD627" s="109"/>
      <c r="HE627" s="109"/>
      <c r="HF627" s="109"/>
      <c r="HG627" s="109"/>
      <c r="HH627" s="109"/>
      <c r="HI627" s="109"/>
      <c r="HJ627" s="109"/>
      <c r="HK627" s="109"/>
      <c r="HL627" s="109"/>
      <c r="HM627" s="109"/>
      <c r="HN627" s="109"/>
      <c r="HO627" s="109"/>
      <c r="HP627" s="109"/>
      <c r="HQ627" s="109"/>
      <c r="HR627" s="109"/>
      <c r="HS627" s="109"/>
      <c r="HT627" s="109"/>
      <c r="HU627" s="109"/>
      <c r="HV627" s="109"/>
      <c r="HW627" s="109"/>
      <c r="HX627" s="109"/>
      <c r="HY627" s="109"/>
      <c r="HZ627" s="109"/>
      <c r="IA627" s="109"/>
      <c r="IB627" s="109"/>
      <c r="IC627" s="109"/>
      <c r="ID627" s="109"/>
      <c r="IE627" s="109"/>
      <c r="IF627" s="109"/>
      <c r="IG627" s="109"/>
      <c r="IH627" s="109"/>
      <c r="II627" s="109"/>
      <c r="IJ627" s="109"/>
      <c r="IK627" s="109"/>
      <c r="IL627" s="109"/>
      <c r="IM627" s="109"/>
      <c r="IN627" s="109"/>
      <c r="IO627" s="109"/>
      <c r="IP627" s="109"/>
      <c r="IQ627" s="109"/>
      <c r="IR627" s="109"/>
      <c r="IS627" s="109"/>
      <c r="IT627" s="109"/>
      <c r="IU627" s="109"/>
      <c r="IV627" s="109"/>
    </row>
    <row r="628" spans="1:256" ht="12.5">
      <c r="B628" s="65">
        <v>1</v>
      </c>
      <c r="C628" s="66">
        <f>IF(E628="A",1,IF(E628="B",1,0))</f>
        <v>0</v>
      </c>
      <c r="D628" s="76" t="s">
        <v>87</v>
      </c>
      <c r="E628" s="77" t="s">
        <v>90</v>
      </c>
      <c r="F628" s="76" t="s">
        <v>87</v>
      </c>
      <c r="G628" s="78"/>
      <c r="H628" s="96" t="s">
        <v>88</v>
      </c>
      <c r="I628" s="107" t="s">
        <v>1677</v>
      </c>
      <c r="J628" s="81"/>
      <c r="K628" s="72"/>
      <c r="L628" s="72"/>
      <c r="M628" s="72"/>
      <c r="N628" s="72"/>
      <c r="O628" s="72"/>
      <c r="P628" s="72"/>
      <c r="Q628" s="833"/>
      <c r="R628" s="102"/>
      <c r="S628" s="73"/>
      <c r="T628" s="102"/>
      <c r="U628" s="103"/>
      <c r="V628" s="104"/>
    </row>
    <row r="629" spans="1:256" ht="12.5">
      <c r="B629" s="65">
        <v>1</v>
      </c>
      <c r="C629" s="66">
        <f>IF(E629="A",1,IF(E629="B",1,0))</f>
        <v>0</v>
      </c>
      <c r="D629" s="76" t="s">
        <v>68</v>
      </c>
      <c r="E629" s="77" t="s">
        <v>90</v>
      </c>
      <c r="F629" s="99" t="s">
        <v>99</v>
      </c>
      <c r="G629" s="78"/>
      <c r="H629" s="96" t="s">
        <v>135</v>
      </c>
      <c r="I629" s="107" t="s">
        <v>1678</v>
      </c>
      <c r="J629" s="81"/>
      <c r="K629" s="72"/>
      <c r="L629" s="72"/>
      <c r="M629" s="72"/>
      <c r="N629" s="72"/>
      <c r="O629" s="72"/>
      <c r="P629" s="72"/>
      <c r="Q629" s="833"/>
      <c r="R629" s="102"/>
      <c r="S629" s="73"/>
      <c r="T629" s="102"/>
      <c r="U629" s="103"/>
      <c r="V629" s="104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</row>
    <row r="630" spans="1:256" ht="12.5">
      <c r="B630" s="65">
        <v>1</v>
      </c>
      <c r="C630" s="66">
        <f>IF(E630="A",4,IF(E630="B",3,IF(E630="C",2,IF(E630="D",1,0))))</f>
        <v>4</v>
      </c>
      <c r="D630" s="76" t="s">
        <v>87</v>
      </c>
      <c r="E630" s="76" t="s">
        <v>68</v>
      </c>
      <c r="F630" s="77" t="s">
        <v>90</v>
      </c>
      <c r="G630" s="78"/>
      <c r="H630" s="96" t="s">
        <v>101</v>
      </c>
      <c r="I630" s="107" t="s">
        <v>718</v>
      </c>
      <c r="J630" s="81" t="s">
        <v>10</v>
      </c>
      <c r="K630" s="72"/>
      <c r="L630" s="72"/>
      <c r="M630" s="72"/>
      <c r="N630" s="72"/>
      <c r="O630" s="72"/>
      <c r="P630" s="72"/>
      <c r="Q630" s="833"/>
      <c r="R630" s="102"/>
      <c r="S630" s="73"/>
      <c r="T630" s="102"/>
      <c r="U630" s="103"/>
      <c r="V630" s="104"/>
    </row>
    <row r="631" spans="1:256" ht="12.5">
      <c r="B631" s="65">
        <v>1</v>
      </c>
      <c r="C631" s="66">
        <f>IF(E631="A",1,IF(E631="B",1,0))</f>
        <v>1</v>
      </c>
      <c r="D631" s="76" t="s">
        <v>87</v>
      </c>
      <c r="E631" s="76" t="s">
        <v>87</v>
      </c>
      <c r="F631" s="77" t="s">
        <v>90</v>
      </c>
      <c r="G631" s="78"/>
      <c r="H631" s="96" t="s">
        <v>94</v>
      </c>
      <c r="I631" s="107" t="s">
        <v>1679</v>
      </c>
      <c r="J631" s="81"/>
      <c r="K631" s="72"/>
      <c r="L631" s="72"/>
      <c r="M631" s="72"/>
      <c r="N631" s="72"/>
      <c r="O631" s="72"/>
      <c r="P631" s="72"/>
      <c r="Q631" s="833"/>
      <c r="R631" s="102"/>
      <c r="S631" s="73"/>
      <c r="T631" s="102"/>
      <c r="U631" s="103"/>
      <c r="V631" s="104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</row>
    <row r="632" spans="1:256" ht="12.5">
      <c r="B632" s="65">
        <v>1</v>
      </c>
      <c r="C632" s="66">
        <f>IF(E632="A",1,IF(E632="B",1,0))</f>
        <v>0</v>
      </c>
      <c r="D632" s="76" t="s">
        <v>87</v>
      </c>
      <c r="E632" s="77" t="s">
        <v>90</v>
      </c>
      <c r="F632" s="76" t="s">
        <v>68</v>
      </c>
      <c r="G632" s="78"/>
      <c r="H632" s="96" t="s">
        <v>94</v>
      </c>
      <c r="I632" s="107" t="s">
        <v>1680</v>
      </c>
      <c r="J632" s="81"/>
      <c r="K632" s="72"/>
      <c r="L632" s="72"/>
      <c r="M632" s="72"/>
      <c r="N632" s="72"/>
      <c r="O632" s="72"/>
      <c r="P632" s="72"/>
      <c r="Q632" s="833"/>
      <c r="R632" s="102"/>
      <c r="S632" s="73"/>
      <c r="T632" s="102"/>
      <c r="U632" s="103"/>
      <c r="V632" s="104"/>
    </row>
    <row r="633" spans="1:256" s="55" customFormat="1" ht="12.5">
      <c r="A633" s="217"/>
      <c r="B633" s="65">
        <v>1</v>
      </c>
      <c r="C633" s="66">
        <f>IF(E633="A",1,IF(E633="B",1,0))</f>
        <v>1</v>
      </c>
      <c r="D633" s="99" t="s">
        <v>70</v>
      </c>
      <c r="E633" s="76" t="s">
        <v>87</v>
      </c>
      <c r="F633" s="76" t="s">
        <v>87</v>
      </c>
      <c r="G633" s="78"/>
      <c r="H633" s="96" t="s">
        <v>240</v>
      </c>
      <c r="I633" s="107" t="s">
        <v>1681</v>
      </c>
      <c r="J633" s="81"/>
      <c r="K633" s="72"/>
      <c r="L633" s="72"/>
      <c r="M633" s="72"/>
      <c r="N633" s="72"/>
      <c r="O633" s="72"/>
      <c r="P633" s="72"/>
      <c r="Q633" s="833"/>
      <c r="R633" s="102"/>
      <c r="S633" s="73"/>
      <c r="T633" s="102"/>
      <c r="U633" s="103"/>
      <c r="V633" s="104"/>
      <c r="W633" s="109"/>
      <c r="X633" s="109"/>
      <c r="Y633" s="109"/>
      <c r="Z633" s="109"/>
      <c r="AA633" s="109"/>
      <c r="AB633" s="109"/>
      <c r="AC633" s="109"/>
      <c r="AD633" s="109"/>
      <c r="AE633" s="109"/>
      <c r="AF633" s="109"/>
      <c r="AG633" s="109"/>
      <c r="AH633" s="109"/>
      <c r="AI633" s="109"/>
      <c r="AJ633" s="109"/>
      <c r="AK633" s="109"/>
      <c r="AL633" s="109"/>
      <c r="AM633" s="109"/>
      <c r="AN633" s="109"/>
      <c r="AO633" s="109"/>
      <c r="AP633" s="109"/>
      <c r="AQ633" s="109"/>
      <c r="AR633" s="109"/>
      <c r="AS633" s="109"/>
      <c r="AT633" s="109"/>
      <c r="AU633" s="109"/>
      <c r="AV633" s="109"/>
      <c r="AW633" s="109"/>
      <c r="AX633" s="109"/>
      <c r="AY633" s="109"/>
      <c r="AZ633" s="109"/>
      <c r="BA633" s="109"/>
      <c r="BB633" s="109"/>
      <c r="BC633" s="109"/>
      <c r="BD633" s="109"/>
      <c r="BE633" s="109"/>
      <c r="BF633" s="109"/>
      <c r="BG633" s="109"/>
      <c r="BH633" s="109"/>
      <c r="BI633" s="109"/>
      <c r="BJ633" s="109"/>
      <c r="BK633" s="109"/>
      <c r="BL633" s="109"/>
      <c r="BM633" s="109"/>
      <c r="BN633" s="109"/>
      <c r="BO633" s="109"/>
      <c r="BP633" s="109"/>
      <c r="BQ633" s="109"/>
      <c r="BR633" s="109"/>
      <c r="BS633" s="109"/>
      <c r="BT633" s="109"/>
      <c r="BU633" s="109"/>
      <c r="BV633" s="109"/>
      <c r="BW633" s="109"/>
      <c r="BX633" s="109"/>
      <c r="BY633" s="109"/>
      <c r="BZ633" s="109"/>
      <c r="CA633" s="109"/>
      <c r="CB633" s="109"/>
      <c r="CC633" s="109"/>
      <c r="CD633" s="109"/>
      <c r="CE633" s="109"/>
      <c r="CF633" s="109"/>
      <c r="CG633" s="109"/>
      <c r="CH633" s="109"/>
      <c r="CI633" s="109"/>
      <c r="CJ633" s="109"/>
      <c r="CK633" s="109"/>
      <c r="CL633" s="109"/>
      <c r="CM633" s="109"/>
      <c r="CN633" s="109"/>
      <c r="CO633" s="109"/>
      <c r="CP633" s="109"/>
      <c r="CQ633" s="109"/>
      <c r="CR633" s="109"/>
      <c r="CS633" s="109"/>
      <c r="CT633" s="109"/>
      <c r="CU633" s="109"/>
      <c r="CV633" s="109"/>
      <c r="CW633" s="109"/>
      <c r="CX633" s="109"/>
      <c r="CY633" s="109"/>
      <c r="CZ633" s="109"/>
      <c r="DA633" s="109"/>
      <c r="DB633" s="109"/>
      <c r="DC633" s="109"/>
      <c r="DD633" s="109"/>
      <c r="DE633" s="109"/>
      <c r="DF633" s="109"/>
      <c r="DG633" s="109"/>
      <c r="DH633" s="109"/>
      <c r="DI633" s="109"/>
      <c r="DJ633" s="109"/>
      <c r="DK633" s="109"/>
      <c r="DL633" s="109"/>
      <c r="DM633" s="109"/>
      <c r="DN633" s="109"/>
      <c r="DO633" s="109"/>
      <c r="DP633" s="109"/>
      <c r="DQ633" s="109"/>
      <c r="DR633" s="109"/>
      <c r="DS633" s="109"/>
      <c r="DT633" s="109"/>
      <c r="DU633" s="109"/>
      <c r="DV633" s="109"/>
      <c r="DW633" s="109"/>
      <c r="DX633" s="109"/>
      <c r="DY633" s="109"/>
      <c r="DZ633" s="109"/>
      <c r="EA633" s="109"/>
      <c r="EB633" s="109"/>
      <c r="EC633" s="109"/>
      <c r="ED633" s="109"/>
      <c r="EE633" s="109"/>
      <c r="EF633" s="109"/>
      <c r="EG633" s="109"/>
      <c r="EH633" s="109"/>
      <c r="EI633" s="109"/>
      <c r="EJ633" s="109"/>
      <c r="EK633" s="109"/>
      <c r="EL633" s="109"/>
      <c r="EM633" s="109"/>
      <c r="EN633" s="109"/>
      <c r="EO633" s="109"/>
      <c r="EP633" s="109"/>
      <c r="EQ633" s="109"/>
      <c r="ER633" s="109"/>
      <c r="ES633" s="109"/>
      <c r="ET633" s="109"/>
      <c r="EU633" s="109"/>
      <c r="EV633" s="109"/>
      <c r="EW633" s="109"/>
      <c r="EX633" s="109"/>
      <c r="EY633" s="109"/>
      <c r="EZ633" s="109"/>
      <c r="FA633" s="109"/>
      <c r="FB633" s="109"/>
      <c r="FC633" s="109"/>
      <c r="FD633" s="109"/>
      <c r="FE633" s="109"/>
      <c r="FF633" s="109"/>
      <c r="FG633" s="109"/>
      <c r="FH633" s="109"/>
      <c r="FI633" s="109"/>
      <c r="FJ633" s="109"/>
      <c r="FK633" s="109"/>
      <c r="FL633" s="109"/>
      <c r="FM633" s="109"/>
      <c r="FN633" s="109"/>
      <c r="FO633" s="109"/>
      <c r="FP633" s="109"/>
      <c r="FQ633" s="109"/>
      <c r="FR633" s="109"/>
      <c r="FS633" s="109"/>
      <c r="FT633" s="109"/>
      <c r="FU633" s="109"/>
      <c r="FV633" s="109"/>
      <c r="FW633" s="109"/>
      <c r="FX633" s="109"/>
      <c r="FY633" s="109"/>
      <c r="FZ633" s="109"/>
      <c r="GA633" s="109"/>
      <c r="GB633" s="109"/>
      <c r="GC633" s="109"/>
      <c r="GD633" s="109"/>
      <c r="GE633" s="109"/>
      <c r="GF633" s="109"/>
      <c r="GG633" s="109"/>
      <c r="GH633" s="109"/>
      <c r="GI633" s="109"/>
      <c r="GJ633" s="109"/>
      <c r="GK633" s="109"/>
      <c r="GL633" s="109"/>
      <c r="GM633" s="109"/>
      <c r="GN633" s="109"/>
      <c r="GO633" s="109"/>
      <c r="GP633" s="109"/>
      <c r="GQ633" s="109"/>
      <c r="GR633" s="109"/>
      <c r="GS633" s="109"/>
      <c r="GT633" s="109"/>
      <c r="GU633" s="109"/>
      <c r="GV633" s="109"/>
      <c r="GW633" s="109"/>
      <c r="GX633" s="109"/>
      <c r="GY633" s="109"/>
      <c r="GZ633" s="109"/>
      <c r="HA633" s="109"/>
      <c r="HB633" s="109"/>
      <c r="HC633" s="109"/>
      <c r="HD633" s="109"/>
      <c r="HE633" s="109"/>
      <c r="HF633" s="109"/>
      <c r="HG633" s="109"/>
      <c r="HH633" s="109"/>
      <c r="HI633" s="109"/>
      <c r="HJ633" s="109"/>
      <c r="HK633" s="109"/>
      <c r="HL633" s="109"/>
      <c r="HM633" s="109"/>
      <c r="HN633" s="109"/>
      <c r="HO633" s="109"/>
      <c r="HP633" s="109"/>
      <c r="HQ633" s="109"/>
      <c r="HR633" s="109"/>
      <c r="HS633" s="109"/>
      <c r="HT633" s="109"/>
      <c r="HU633" s="109"/>
      <c r="HV633" s="109"/>
      <c r="HW633" s="109"/>
      <c r="HX633" s="109"/>
      <c r="HY633" s="109"/>
      <c r="HZ633" s="109"/>
      <c r="IA633" s="109"/>
      <c r="IB633" s="109"/>
      <c r="IC633" s="109"/>
      <c r="ID633" s="109"/>
      <c r="IE633" s="109"/>
      <c r="IF633" s="109"/>
      <c r="IG633" s="109"/>
      <c r="IH633" s="109"/>
      <c r="II633" s="109"/>
      <c r="IJ633" s="109"/>
      <c r="IK633" s="109"/>
      <c r="IL633" s="109"/>
      <c r="IM633" s="109"/>
      <c r="IN633" s="109"/>
      <c r="IO633" s="109"/>
      <c r="IP633" s="109"/>
      <c r="IQ633" s="109"/>
      <c r="IR633" s="109"/>
      <c r="IS633" s="109"/>
      <c r="IT633" s="109"/>
      <c r="IU633" s="109"/>
      <c r="IV633" s="109"/>
    </row>
    <row r="634" spans="1:256" ht="12.5">
      <c r="B634" s="65">
        <v>1</v>
      </c>
      <c r="C634" s="66">
        <f>IF(E634="A",1,IF(E634="B",1,0))</f>
        <v>0</v>
      </c>
      <c r="D634" s="77" t="s">
        <v>90</v>
      </c>
      <c r="E634" s="77" t="s">
        <v>90</v>
      </c>
      <c r="F634" s="77" t="s">
        <v>90</v>
      </c>
      <c r="G634" s="78"/>
      <c r="H634" s="96" t="s">
        <v>240</v>
      </c>
      <c r="I634" s="107" t="s">
        <v>1682</v>
      </c>
      <c r="J634" s="81"/>
      <c r="K634" s="72"/>
      <c r="L634" s="72"/>
      <c r="M634" s="72"/>
      <c r="N634" s="72"/>
      <c r="O634" s="72"/>
      <c r="P634" s="72"/>
      <c r="Q634" s="833"/>
      <c r="R634" s="102"/>
      <c r="S634" s="73"/>
      <c r="T634" s="102"/>
      <c r="U634" s="103"/>
      <c r="V634" s="104"/>
    </row>
    <row r="635" spans="1:256" ht="12.5">
      <c r="A635" s="810"/>
      <c r="B635" s="65">
        <v>1</v>
      </c>
      <c r="C635" s="66">
        <v>3</v>
      </c>
      <c r="D635" s="99" t="s">
        <v>70</v>
      </c>
      <c r="E635" s="76" t="s">
        <v>87</v>
      </c>
      <c r="F635" s="76" t="s">
        <v>87</v>
      </c>
      <c r="G635" s="78"/>
      <c r="H635" s="96" t="s">
        <v>126</v>
      </c>
      <c r="I635" s="107" t="s">
        <v>968</v>
      </c>
      <c r="J635" s="81" t="s">
        <v>17</v>
      </c>
      <c r="K635" s="72"/>
      <c r="L635" s="72"/>
      <c r="M635" s="72"/>
      <c r="N635" s="72"/>
      <c r="O635" s="72"/>
      <c r="P635" s="72"/>
      <c r="Q635" s="833"/>
      <c r="R635" s="102"/>
      <c r="S635" s="73"/>
      <c r="T635" s="102"/>
      <c r="U635" s="103"/>
      <c r="V635" s="104"/>
      <c r="W635" s="365"/>
      <c r="X635" s="365"/>
      <c r="Y635" s="365"/>
      <c r="Z635" s="365"/>
      <c r="AA635" s="365"/>
      <c r="AB635" s="365"/>
      <c r="AC635" s="365"/>
      <c r="AD635" s="365"/>
      <c r="AE635" s="365"/>
      <c r="AF635" s="365"/>
      <c r="AG635" s="365"/>
      <c r="AH635" s="365"/>
      <c r="AI635" s="365"/>
      <c r="AJ635" s="365"/>
      <c r="AK635" s="365"/>
      <c r="AL635" s="365"/>
      <c r="AM635" s="365"/>
      <c r="AN635" s="365"/>
      <c r="AO635" s="365"/>
      <c r="AP635" s="365"/>
      <c r="AQ635" s="365"/>
      <c r="AR635" s="365"/>
      <c r="AS635" s="365"/>
      <c r="AT635" s="365"/>
      <c r="AU635" s="365"/>
      <c r="AV635" s="365"/>
      <c r="AW635" s="365"/>
      <c r="AX635" s="365"/>
      <c r="AY635" s="365"/>
      <c r="AZ635" s="365"/>
      <c r="BA635" s="365"/>
      <c r="BB635" s="365"/>
      <c r="BC635" s="365"/>
      <c r="BD635" s="365"/>
      <c r="BE635" s="365"/>
      <c r="BF635" s="365"/>
      <c r="BG635" s="365"/>
      <c r="BH635" s="365"/>
      <c r="BI635" s="365"/>
      <c r="BJ635" s="365"/>
      <c r="BK635" s="365"/>
      <c r="BL635" s="365"/>
      <c r="BM635" s="365"/>
      <c r="BN635" s="365"/>
      <c r="BO635" s="365"/>
      <c r="BP635" s="365"/>
      <c r="BQ635" s="365"/>
      <c r="BR635" s="365"/>
      <c r="BS635" s="365"/>
      <c r="BT635" s="365"/>
      <c r="BU635" s="365"/>
      <c r="BV635" s="365"/>
      <c r="BW635" s="365"/>
      <c r="BX635" s="365"/>
      <c r="BY635" s="365"/>
      <c r="BZ635" s="365"/>
      <c r="CA635" s="365"/>
      <c r="CB635" s="365"/>
      <c r="CC635" s="365"/>
      <c r="CD635" s="365"/>
      <c r="CE635" s="365"/>
      <c r="CF635" s="365"/>
      <c r="CG635" s="365"/>
      <c r="CH635" s="365"/>
      <c r="CI635" s="365"/>
      <c r="CJ635" s="365"/>
      <c r="CK635" s="365"/>
      <c r="CL635" s="365"/>
      <c r="CM635" s="365"/>
      <c r="CN635" s="365"/>
      <c r="CO635" s="365"/>
      <c r="CP635" s="365"/>
      <c r="CQ635" s="365"/>
      <c r="CR635" s="365"/>
      <c r="CS635" s="365"/>
      <c r="CT635" s="365"/>
      <c r="CU635" s="365"/>
      <c r="CV635" s="365"/>
      <c r="CW635" s="365"/>
      <c r="CX635" s="365"/>
      <c r="CY635" s="365"/>
      <c r="CZ635" s="365"/>
      <c r="DA635" s="365"/>
      <c r="DB635" s="365"/>
      <c r="DC635" s="365"/>
      <c r="DD635" s="365"/>
      <c r="DE635" s="365"/>
      <c r="DF635" s="365"/>
      <c r="DG635" s="365"/>
      <c r="DH635" s="365"/>
      <c r="DI635" s="365"/>
      <c r="DJ635" s="365"/>
      <c r="DK635" s="365"/>
      <c r="DL635" s="365"/>
      <c r="DM635" s="365"/>
      <c r="DN635" s="365"/>
      <c r="DO635" s="365"/>
      <c r="DP635" s="365"/>
      <c r="DQ635" s="365"/>
      <c r="DR635" s="365"/>
      <c r="DS635" s="365"/>
      <c r="DT635" s="365"/>
      <c r="DU635" s="365"/>
      <c r="DV635" s="365"/>
      <c r="DW635" s="365"/>
      <c r="DX635" s="365"/>
      <c r="DY635" s="365"/>
      <c r="DZ635" s="365"/>
      <c r="EA635" s="365"/>
      <c r="EB635" s="365"/>
      <c r="EC635" s="365"/>
      <c r="ED635" s="365"/>
      <c r="EE635" s="365"/>
      <c r="EF635" s="365"/>
      <c r="EG635" s="365"/>
      <c r="EH635" s="365"/>
      <c r="EI635" s="365"/>
      <c r="EJ635" s="365"/>
      <c r="EK635" s="365"/>
      <c r="EL635" s="365"/>
      <c r="EM635" s="365"/>
      <c r="EN635" s="365"/>
      <c r="EO635" s="365"/>
      <c r="EP635" s="365"/>
      <c r="EQ635" s="365"/>
      <c r="ER635" s="365"/>
      <c r="ES635" s="365"/>
      <c r="ET635" s="365"/>
      <c r="EU635" s="365"/>
      <c r="EV635" s="365"/>
      <c r="EW635" s="365"/>
      <c r="EX635" s="365"/>
      <c r="EY635" s="365"/>
      <c r="EZ635" s="365"/>
      <c r="FA635" s="365"/>
      <c r="FB635" s="365"/>
      <c r="FC635" s="365"/>
      <c r="FD635" s="365"/>
      <c r="FE635" s="365"/>
      <c r="FF635" s="365"/>
      <c r="FG635" s="365"/>
      <c r="FH635" s="365"/>
      <c r="FI635" s="365"/>
      <c r="FJ635" s="365"/>
      <c r="FK635" s="365"/>
      <c r="FL635" s="365"/>
      <c r="FM635" s="365"/>
      <c r="FN635" s="365"/>
      <c r="FO635" s="365"/>
      <c r="FP635" s="365"/>
      <c r="FQ635" s="365"/>
      <c r="FR635" s="365"/>
      <c r="FS635" s="365"/>
      <c r="FT635" s="365"/>
      <c r="FU635" s="365"/>
      <c r="FV635" s="365"/>
      <c r="FW635" s="365"/>
      <c r="FX635" s="365"/>
      <c r="FY635" s="365"/>
      <c r="FZ635" s="365"/>
      <c r="GA635" s="365"/>
      <c r="GB635" s="365"/>
      <c r="GC635" s="365"/>
      <c r="GD635" s="365"/>
      <c r="GE635" s="365"/>
      <c r="GF635" s="365"/>
      <c r="GG635" s="365"/>
      <c r="GH635" s="365"/>
      <c r="GI635" s="365"/>
      <c r="GJ635" s="365"/>
      <c r="GK635" s="365"/>
      <c r="GL635" s="365"/>
      <c r="GM635" s="365"/>
      <c r="GN635" s="365"/>
      <c r="GO635" s="365"/>
      <c r="GP635" s="365"/>
      <c r="GQ635" s="365"/>
      <c r="GR635" s="365"/>
      <c r="GS635" s="365"/>
      <c r="GT635" s="365"/>
      <c r="GU635" s="365"/>
      <c r="GV635" s="365"/>
      <c r="GW635" s="365"/>
      <c r="GX635" s="365"/>
      <c r="GY635" s="365"/>
      <c r="GZ635" s="365"/>
      <c r="HA635" s="365"/>
      <c r="HB635" s="365"/>
      <c r="HC635" s="365"/>
      <c r="HD635" s="365"/>
      <c r="HE635" s="365"/>
      <c r="HF635" s="365"/>
      <c r="HG635" s="365"/>
      <c r="HH635" s="365"/>
      <c r="HI635" s="365"/>
      <c r="HJ635" s="365"/>
      <c r="HK635" s="365"/>
      <c r="HL635" s="365"/>
      <c r="HM635" s="365"/>
      <c r="HN635" s="365"/>
      <c r="HO635" s="365"/>
      <c r="HP635" s="365"/>
      <c r="HQ635" s="365"/>
      <c r="HR635" s="365"/>
      <c r="HS635" s="365"/>
      <c r="HT635" s="365"/>
      <c r="HU635" s="365"/>
      <c r="HV635" s="365"/>
      <c r="HW635" s="365"/>
      <c r="HX635" s="365"/>
      <c r="HY635" s="365"/>
      <c r="HZ635" s="365"/>
      <c r="IA635" s="365"/>
      <c r="IB635" s="365"/>
      <c r="IC635" s="365"/>
      <c r="ID635" s="365"/>
      <c r="IE635" s="365"/>
      <c r="IF635" s="365"/>
      <c r="IG635" s="365"/>
      <c r="IH635" s="365"/>
      <c r="II635" s="365"/>
      <c r="IJ635" s="365"/>
      <c r="IK635" s="365"/>
      <c r="IL635" s="365"/>
      <c r="IM635" s="365"/>
      <c r="IN635" s="365"/>
      <c r="IO635" s="365"/>
      <c r="IP635" s="365"/>
      <c r="IQ635" s="365"/>
      <c r="IR635" s="365"/>
      <c r="IS635" s="365"/>
      <c r="IT635" s="365"/>
      <c r="IU635" s="365"/>
      <c r="IV635" s="365"/>
    </row>
    <row r="636" spans="1:256" ht="12.5">
      <c r="B636" s="65">
        <v>1</v>
      </c>
      <c r="C636" s="66">
        <f>IF(E636="A",4,IF(E636="B",3,IF(E636="C",2,IF(E636="D",1,0))))</f>
        <v>0</v>
      </c>
      <c r="D636" s="77" t="s">
        <v>90</v>
      </c>
      <c r="E636" s="99" t="s">
        <v>99</v>
      </c>
      <c r="F636" s="76" t="s">
        <v>87</v>
      </c>
      <c r="G636" s="78"/>
      <c r="H636" s="96" t="s">
        <v>90</v>
      </c>
      <c r="I636" s="107" t="s">
        <v>5714</v>
      </c>
      <c r="J636" s="81"/>
      <c r="K636" s="72"/>
      <c r="L636" s="72"/>
      <c r="M636" s="72"/>
      <c r="N636" s="72"/>
      <c r="O636" s="72"/>
      <c r="P636" s="72"/>
      <c r="Q636" s="833"/>
      <c r="R636" s="102"/>
      <c r="S636" s="73"/>
      <c r="T636" s="102"/>
      <c r="U636" s="103"/>
      <c r="V636" s="104"/>
    </row>
    <row r="637" spans="1:256" ht="12.5">
      <c r="B637" s="65">
        <v>1</v>
      </c>
      <c r="C637" s="66">
        <f>IF(E637="A",1,IF(E637="B",1,0))</f>
        <v>1</v>
      </c>
      <c r="D637" s="659" t="s">
        <v>90</v>
      </c>
      <c r="E637" s="655" t="s">
        <v>68</v>
      </c>
      <c r="F637" s="659" t="s">
        <v>90</v>
      </c>
      <c r="G637" s="78"/>
      <c r="H637" s="96" t="s">
        <v>122</v>
      </c>
      <c r="I637" s="107" t="s">
        <v>1683</v>
      </c>
      <c r="J637" s="81"/>
      <c r="K637" s="72"/>
      <c r="L637" s="72"/>
      <c r="M637" s="72"/>
      <c r="N637" s="72"/>
      <c r="O637" s="72"/>
      <c r="P637" s="72"/>
      <c r="Q637" s="833"/>
      <c r="R637" s="102"/>
      <c r="S637" s="73"/>
      <c r="T637" s="102"/>
      <c r="U637" s="103"/>
      <c r="V637" s="104"/>
      <c r="W637" s="325"/>
      <c r="X637" s="325"/>
      <c r="Y637" s="325"/>
      <c r="Z637" s="325"/>
      <c r="AA637" s="325"/>
      <c r="AB637" s="325"/>
      <c r="AC637" s="325"/>
      <c r="AD637" s="325"/>
      <c r="AE637" s="325"/>
      <c r="AF637" s="325"/>
      <c r="AG637" s="325"/>
      <c r="AH637" s="325"/>
      <c r="AI637" s="325"/>
      <c r="AJ637" s="325"/>
      <c r="AK637" s="325"/>
      <c r="AL637" s="325"/>
      <c r="AM637" s="325"/>
      <c r="AN637" s="325"/>
      <c r="AO637" s="325"/>
      <c r="AP637" s="325"/>
      <c r="AQ637" s="325"/>
      <c r="AR637" s="325"/>
      <c r="AS637" s="325"/>
      <c r="AT637" s="325"/>
      <c r="AU637" s="325"/>
      <c r="AV637" s="325"/>
      <c r="AW637" s="325"/>
      <c r="AX637" s="325"/>
      <c r="AY637" s="325"/>
      <c r="AZ637" s="325"/>
      <c r="BA637" s="325"/>
      <c r="BB637" s="325"/>
      <c r="BC637" s="325"/>
      <c r="BD637" s="325"/>
      <c r="BE637" s="325"/>
      <c r="BF637" s="325"/>
      <c r="BG637" s="325"/>
      <c r="BH637" s="325"/>
      <c r="BI637" s="325"/>
      <c r="BJ637" s="325"/>
      <c r="BK637" s="325"/>
      <c r="BL637" s="325"/>
      <c r="BM637" s="325"/>
      <c r="BN637" s="325"/>
      <c r="BO637" s="325"/>
      <c r="BP637" s="325"/>
      <c r="BQ637" s="325"/>
      <c r="BR637" s="325"/>
      <c r="BS637" s="325"/>
      <c r="BT637" s="325"/>
      <c r="BU637" s="325"/>
      <c r="BV637" s="325"/>
      <c r="BW637" s="325"/>
      <c r="BX637" s="325"/>
      <c r="BY637" s="325"/>
      <c r="BZ637" s="325"/>
      <c r="CA637" s="325"/>
      <c r="CB637" s="325"/>
      <c r="CC637" s="325"/>
      <c r="CD637" s="325"/>
      <c r="CE637" s="325"/>
      <c r="CF637" s="325"/>
      <c r="CG637" s="325"/>
      <c r="CH637" s="325"/>
      <c r="CI637" s="325"/>
      <c r="CJ637" s="325"/>
      <c r="CK637" s="325"/>
      <c r="CL637" s="325"/>
      <c r="CM637" s="325"/>
      <c r="CN637" s="325"/>
      <c r="CO637" s="325"/>
      <c r="CP637" s="325"/>
      <c r="CQ637" s="325"/>
      <c r="CR637" s="325"/>
      <c r="CS637" s="325"/>
      <c r="CT637" s="325"/>
      <c r="CU637" s="325"/>
      <c r="CV637" s="325"/>
      <c r="CW637" s="325"/>
      <c r="CX637" s="325"/>
      <c r="CY637" s="325"/>
      <c r="CZ637" s="325"/>
      <c r="DA637" s="325"/>
      <c r="DB637" s="325"/>
      <c r="DC637" s="325"/>
      <c r="DD637" s="325"/>
      <c r="DE637" s="325"/>
      <c r="DF637" s="325"/>
      <c r="DG637" s="325"/>
      <c r="DH637" s="325"/>
      <c r="DI637" s="325"/>
      <c r="DJ637" s="325"/>
      <c r="DK637" s="325"/>
      <c r="DL637" s="325"/>
      <c r="DM637" s="325"/>
      <c r="DN637" s="325"/>
      <c r="DO637" s="325"/>
      <c r="DP637" s="325"/>
      <c r="DQ637" s="325"/>
      <c r="DR637" s="325"/>
      <c r="DS637" s="325"/>
      <c r="DT637" s="325"/>
      <c r="DU637" s="325"/>
      <c r="DV637" s="325"/>
      <c r="DW637" s="325"/>
      <c r="DX637" s="325"/>
      <c r="DY637" s="325"/>
      <c r="DZ637" s="325"/>
      <c r="EA637" s="325"/>
      <c r="EB637" s="325"/>
      <c r="EC637" s="325"/>
      <c r="ED637" s="325"/>
      <c r="EE637" s="325"/>
      <c r="EF637" s="325"/>
      <c r="EG637" s="325"/>
      <c r="EH637" s="325"/>
      <c r="EI637" s="325"/>
      <c r="EJ637" s="325"/>
      <c r="EK637" s="325"/>
      <c r="EL637" s="325"/>
      <c r="EM637" s="325"/>
      <c r="EN637" s="325"/>
      <c r="EO637" s="325"/>
      <c r="EP637" s="325"/>
      <c r="EQ637" s="325"/>
      <c r="ER637" s="325"/>
      <c r="ES637" s="325"/>
      <c r="ET637" s="325"/>
      <c r="EU637" s="325"/>
      <c r="EV637" s="325"/>
      <c r="EW637" s="325"/>
      <c r="EX637" s="325"/>
      <c r="EY637" s="325"/>
      <c r="EZ637" s="325"/>
      <c r="FA637" s="325"/>
      <c r="FB637" s="325"/>
      <c r="FC637" s="325"/>
      <c r="FD637" s="325"/>
      <c r="FE637" s="325"/>
      <c r="FF637" s="325"/>
      <c r="FG637" s="325"/>
      <c r="FH637" s="325"/>
      <c r="FI637" s="325"/>
      <c r="FJ637" s="325"/>
      <c r="FK637" s="325"/>
      <c r="FL637" s="325"/>
      <c r="FM637" s="325"/>
      <c r="FN637" s="325"/>
      <c r="FO637" s="325"/>
      <c r="FP637" s="325"/>
      <c r="FQ637" s="325"/>
      <c r="FR637" s="325"/>
      <c r="FS637" s="325"/>
      <c r="FT637" s="325"/>
      <c r="FU637" s="325"/>
      <c r="FV637" s="325"/>
      <c r="FW637" s="325"/>
      <c r="FX637" s="325"/>
      <c r="FY637" s="325"/>
      <c r="FZ637" s="325"/>
      <c r="GA637" s="325"/>
      <c r="GB637" s="325"/>
      <c r="GC637" s="325"/>
      <c r="GD637" s="325"/>
      <c r="GE637" s="325"/>
      <c r="GF637" s="325"/>
      <c r="GG637" s="325"/>
      <c r="GH637" s="325"/>
      <c r="GI637" s="325"/>
      <c r="GJ637" s="325"/>
      <c r="GK637" s="325"/>
      <c r="GL637" s="325"/>
      <c r="GM637" s="325"/>
      <c r="GN637" s="325"/>
      <c r="GO637" s="325"/>
      <c r="GP637" s="325"/>
      <c r="GQ637" s="325"/>
      <c r="GR637" s="325"/>
      <c r="GS637" s="325"/>
      <c r="GT637" s="325"/>
      <c r="GU637" s="325"/>
      <c r="GV637" s="325"/>
      <c r="GW637" s="325"/>
      <c r="GX637" s="325"/>
      <c r="GY637" s="325"/>
      <c r="GZ637" s="325"/>
      <c r="HA637" s="325"/>
      <c r="HB637" s="325"/>
      <c r="HC637" s="325"/>
      <c r="HD637" s="325"/>
      <c r="HE637" s="325"/>
      <c r="HF637" s="325"/>
      <c r="HG637" s="325"/>
      <c r="HH637" s="325"/>
      <c r="HI637" s="325"/>
      <c r="HJ637" s="325"/>
      <c r="HK637" s="325"/>
      <c r="HL637" s="325"/>
      <c r="HM637" s="325"/>
      <c r="HN637" s="325"/>
      <c r="HO637" s="325"/>
      <c r="HP637" s="325"/>
      <c r="HQ637" s="325"/>
      <c r="HR637" s="325"/>
      <c r="HS637" s="325"/>
      <c r="HT637" s="325"/>
      <c r="HU637" s="325"/>
      <c r="HV637" s="325"/>
      <c r="HW637" s="325"/>
      <c r="HX637" s="325"/>
      <c r="HY637" s="325"/>
      <c r="HZ637" s="325"/>
      <c r="IA637" s="325"/>
      <c r="IB637" s="325"/>
      <c r="IC637" s="325"/>
      <c r="ID637" s="325"/>
      <c r="IE637" s="325"/>
      <c r="IF637" s="325"/>
      <c r="IG637" s="325"/>
      <c r="IH637" s="325"/>
      <c r="II637" s="325"/>
      <c r="IJ637" s="325"/>
      <c r="IK637" s="325"/>
      <c r="IL637" s="325"/>
      <c r="IM637" s="325"/>
      <c r="IN637" s="325"/>
      <c r="IO637" s="325"/>
      <c r="IP637" s="325"/>
      <c r="IQ637" s="325"/>
      <c r="IR637" s="325"/>
      <c r="IS637" s="325"/>
      <c r="IT637" s="325"/>
      <c r="IU637" s="325"/>
      <c r="IV637" s="325"/>
    </row>
    <row r="638" spans="1:256" ht="12.5">
      <c r="B638" s="65">
        <v>1</v>
      </c>
      <c r="C638" s="66">
        <f>IF(E638="A",1,IF(E638="B",1,0))</f>
        <v>1</v>
      </c>
      <c r="D638" s="659" t="s">
        <v>90</v>
      </c>
      <c r="E638" s="658" t="s">
        <v>87</v>
      </c>
      <c r="F638" s="656" t="s">
        <v>99</v>
      </c>
      <c r="G638" s="78"/>
      <c r="H638" s="96" t="s">
        <v>94</v>
      </c>
      <c r="I638" s="107" t="s">
        <v>1684</v>
      </c>
      <c r="J638" s="81"/>
      <c r="K638" s="72"/>
      <c r="L638" s="72"/>
      <c r="M638" s="72"/>
      <c r="N638" s="72"/>
      <c r="O638" s="72"/>
      <c r="P638" s="72"/>
      <c r="Q638" s="833"/>
      <c r="R638" s="102"/>
      <c r="S638" s="73"/>
      <c r="T638" s="102"/>
      <c r="U638" s="103"/>
      <c r="V638" s="104"/>
    </row>
    <row r="639" spans="1:256" ht="12.5">
      <c r="B639" s="65">
        <v>1</v>
      </c>
      <c r="C639" s="66">
        <f>IF(E639="A",1,IF(E639="B",1,0))</f>
        <v>0</v>
      </c>
      <c r="D639" s="656" t="s">
        <v>70</v>
      </c>
      <c r="E639" s="656" t="s">
        <v>70</v>
      </c>
      <c r="F639" s="658" t="s">
        <v>87</v>
      </c>
      <c r="G639" s="78"/>
      <c r="H639" s="96" t="s">
        <v>140</v>
      </c>
      <c r="I639" s="107" t="s">
        <v>1685</v>
      </c>
      <c r="J639" s="81"/>
      <c r="K639" s="72"/>
      <c r="L639" s="72"/>
      <c r="M639" s="72"/>
      <c r="N639" s="72"/>
      <c r="O639" s="72"/>
      <c r="P639" s="72"/>
      <c r="Q639" s="833"/>
      <c r="R639" s="102"/>
      <c r="S639" s="73"/>
      <c r="T639" s="102"/>
      <c r="U639" s="103"/>
      <c r="V639" s="104"/>
    </row>
    <row r="640" spans="1:256" ht="12.5">
      <c r="B640" s="65">
        <v>1</v>
      </c>
      <c r="C640" s="66">
        <f>IF(E640="A",1,IF(E640="B",1,0))</f>
        <v>0</v>
      </c>
      <c r="D640" s="99" t="s">
        <v>99</v>
      </c>
      <c r="E640" s="99" t="s">
        <v>70</v>
      </c>
      <c r="F640" s="99" t="s">
        <v>70</v>
      </c>
      <c r="G640" s="78"/>
      <c r="H640" s="96" t="s">
        <v>140</v>
      </c>
      <c r="I640" s="107" t="s">
        <v>1686</v>
      </c>
      <c r="J640" s="81"/>
      <c r="K640" s="72"/>
      <c r="L640" s="72"/>
      <c r="M640" s="72"/>
      <c r="N640" s="72"/>
      <c r="O640" s="72"/>
      <c r="P640" s="72"/>
      <c r="Q640" s="833"/>
      <c r="R640" s="102"/>
      <c r="S640" s="73"/>
      <c r="T640" s="102"/>
      <c r="U640" s="103"/>
      <c r="V640" s="104"/>
      <c r="W640" s="55"/>
      <c r="X640" s="55"/>
      <c r="Y640" s="55"/>
      <c r="Z640" s="55"/>
      <c r="AA640" s="55"/>
      <c r="AB640" s="55"/>
      <c r="AC640" s="55"/>
      <c r="AD640" s="55"/>
      <c r="AE640" s="55"/>
      <c r="AF640" s="55"/>
      <c r="AG640" s="55"/>
      <c r="AH640" s="55"/>
      <c r="AI640" s="55"/>
      <c r="AJ640" s="55"/>
      <c r="AK640" s="55"/>
      <c r="AL640" s="55"/>
      <c r="AM640" s="55"/>
      <c r="AN640" s="55"/>
      <c r="AO640" s="55"/>
      <c r="AP640" s="55"/>
      <c r="AQ640" s="55"/>
      <c r="AR640" s="55"/>
      <c r="AS640" s="55"/>
      <c r="AT640" s="55"/>
      <c r="AU640" s="55"/>
      <c r="AV640" s="55"/>
      <c r="AW640" s="55"/>
      <c r="AX640" s="55"/>
      <c r="AY640" s="55"/>
      <c r="AZ640" s="55"/>
      <c r="BA640" s="55"/>
      <c r="BB640" s="55"/>
      <c r="BC640" s="55"/>
      <c r="BD640" s="55"/>
      <c r="BE640" s="55"/>
      <c r="BF640" s="55"/>
      <c r="BG640" s="55"/>
      <c r="BH640" s="55"/>
      <c r="BI640" s="55"/>
      <c r="BJ640" s="55"/>
      <c r="BK640" s="55"/>
      <c r="BL640" s="55"/>
      <c r="BM640" s="55"/>
      <c r="BN640" s="55"/>
      <c r="BO640" s="55"/>
      <c r="BP640" s="55"/>
      <c r="BQ640" s="55"/>
      <c r="BR640" s="55"/>
      <c r="BS640" s="55"/>
      <c r="BT640" s="55"/>
      <c r="BU640" s="55"/>
      <c r="BV640" s="55"/>
      <c r="BW640" s="55"/>
      <c r="BX640" s="55"/>
      <c r="BY640" s="55"/>
      <c r="BZ640" s="55"/>
      <c r="CA640" s="55"/>
      <c r="CB640" s="55"/>
      <c r="CC640" s="55"/>
      <c r="CD640" s="55"/>
      <c r="CE640" s="55"/>
      <c r="CF640" s="55"/>
      <c r="CG640" s="55"/>
      <c r="CH640" s="55"/>
      <c r="CI640" s="55"/>
      <c r="CJ640" s="55"/>
      <c r="CK640" s="55"/>
      <c r="CL640" s="55"/>
      <c r="CM640" s="55"/>
      <c r="CN640" s="55"/>
      <c r="CO640" s="55"/>
      <c r="CP640" s="55"/>
      <c r="CQ640" s="55"/>
      <c r="CR640" s="55"/>
      <c r="CS640" s="55"/>
      <c r="CT640" s="55"/>
      <c r="CU640" s="55"/>
      <c r="CV640" s="55"/>
      <c r="CW640" s="55"/>
      <c r="CX640" s="55"/>
      <c r="CY640" s="55"/>
      <c r="CZ640" s="55"/>
      <c r="DA640" s="55"/>
      <c r="DB640" s="55"/>
      <c r="DC640" s="55"/>
      <c r="DD640" s="55"/>
      <c r="DE640" s="55"/>
      <c r="DF640" s="55"/>
      <c r="DG640" s="55"/>
      <c r="DH640" s="55"/>
      <c r="DI640" s="55"/>
      <c r="DJ640" s="55"/>
      <c r="DK640" s="55"/>
      <c r="DL640" s="55"/>
      <c r="DM640" s="55"/>
      <c r="DN640" s="55"/>
      <c r="DO640" s="55"/>
      <c r="DP640" s="55"/>
      <c r="DQ640" s="55"/>
      <c r="DR640" s="55"/>
      <c r="DS640" s="55"/>
      <c r="DT640" s="55"/>
      <c r="DU640" s="55"/>
      <c r="DV640" s="55"/>
      <c r="DW640" s="55"/>
      <c r="DX640" s="55"/>
      <c r="DY640" s="55"/>
      <c r="DZ640" s="55"/>
      <c r="EA640" s="55"/>
      <c r="EB640" s="55"/>
      <c r="EC640" s="55"/>
      <c r="ED640" s="55"/>
      <c r="EE640" s="55"/>
      <c r="EF640" s="55"/>
      <c r="EG640" s="55"/>
      <c r="EH640" s="55"/>
      <c r="EI640" s="55"/>
      <c r="EJ640" s="55"/>
      <c r="EK640" s="55"/>
      <c r="EL640" s="55"/>
      <c r="EM640" s="55"/>
      <c r="EN640" s="55"/>
      <c r="EO640" s="55"/>
      <c r="EP640" s="55"/>
      <c r="EQ640" s="55"/>
      <c r="ER640" s="55"/>
      <c r="ES640" s="55"/>
      <c r="ET640" s="55"/>
      <c r="EU640" s="55"/>
      <c r="EV640" s="55"/>
      <c r="EW640" s="55"/>
      <c r="EX640" s="55"/>
      <c r="EY640" s="55"/>
      <c r="EZ640" s="55"/>
      <c r="FA640" s="55"/>
      <c r="FB640" s="55"/>
      <c r="FC640" s="55"/>
      <c r="FD640" s="55"/>
      <c r="FE640" s="55"/>
      <c r="FF640" s="55"/>
      <c r="FG640" s="55"/>
      <c r="FH640" s="55"/>
      <c r="FI640" s="55"/>
      <c r="FJ640" s="55"/>
      <c r="FK640" s="55"/>
      <c r="FL640" s="55"/>
      <c r="FM640" s="55"/>
      <c r="FN640" s="55"/>
      <c r="FO640" s="55"/>
      <c r="FP640" s="55"/>
      <c r="FQ640" s="55"/>
      <c r="FR640" s="55"/>
      <c r="FS640" s="55"/>
      <c r="FT640" s="55"/>
      <c r="FU640" s="55"/>
      <c r="FV640" s="55"/>
      <c r="FW640" s="55"/>
      <c r="FX640" s="55"/>
      <c r="FY640" s="55"/>
      <c r="FZ640" s="55"/>
      <c r="GA640" s="55"/>
      <c r="GB640" s="55"/>
      <c r="GC640" s="55"/>
      <c r="GD640" s="55"/>
      <c r="GE640" s="55"/>
      <c r="GF640" s="55"/>
      <c r="GG640" s="55"/>
      <c r="GH640" s="55"/>
      <c r="GI640" s="55"/>
      <c r="GJ640" s="55"/>
      <c r="GK640" s="55"/>
      <c r="GL640" s="55"/>
      <c r="GM640" s="55"/>
      <c r="GN640" s="55"/>
      <c r="GO640" s="55"/>
      <c r="GP640" s="55"/>
      <c r="GQ640" s="55"/>
      <c r="GR640" s="55"/>
      <c r="GS640" s="55"/>
      <c r="GT640" s="55"/>
      <c r="GU640" s="55"/>
      <c r="GV640" s="55"/>
      <c r="GW640" s="55"/>
      <c r="GX640" s="55"/>
      <c r="GY640" s="55"/>
      <c r="GZ640" s="55"/>
      <c r="HA640" s="55"/>
      <c r="HB640" s="55"/>
      <c r="HC640" s="55"/>
      <c r="HD640" s="55"/>
      <c r="HE640" s="55"/>
      <c r="HF640" s="55"/>
      <c r="HG640" s="55"/>
      <c r="HH640" s="55"/>
      <c r="HI640" s="55"/>
      <c r="HJ640" s="55"/>
      <c r="HK640" s="55"/>
      <c r="HL640" s="55"/>
      <c r="HM640" s="55"/>
      <c r="HN640" s="55"/>
      <c r="HO640" s="55"/>
      <c r="HP640" s="55"/>
      <c r="HQ640" s="55"/>
      <c r="HR640" s="55"/>
      <c r="HS640" s="55"/>
      <c r="HT640" s="55"/>
      <c r="HU640" s="55"/>
      <c r="HV640" s="55"/>
      <c r="HW640" s="55"/>
      <c r="HX640" s="55"/>
      <c r="HY640" s="55"/>
      <c r="HZ640" s="55"/>
      <c r="IA640" s="55"/>
      <c r="IB640" s="55"/>
      <c r="IC640" s="55"/>
      <c r="ID640" s="55"/>
      <c r="IE640" s="55"/>
      <c r="IF640" s="55"/>
      <c r="IG640" s="55"/>
      <c r="IH640" s="55"/>
      <c r="II640" s="55"/>
      <c r="IJ640" s="55"/>
      <c r="IK640" s="55"/>
      <c r="IL640" s="55"/>
      <c r="IM640" s="55"/>
      <c r="IN640" s="55"/>
      <c r="IO640" s="55"/>
      <c r="IP640" s="55"/>
      <c r="IQ640" s="55"/>
      <c r="IR640" s="55"/>
      <c r="IS640" s="55"/>
      <c r="IT640" s="55"/>
      <c r="IU640" s="55"/>
      <c r="IV640" s="55"/>
    </row>
    <row r="641" spans="1:256" ht="12.5">
      <c r="B641" s="65">
        <v>1</v>
      </c>
      <c r="C641" s="66">
        <v>2</v>
      </c>
      <c r="D641" s="77" t="s">
        <v>90</v>
      </c>
      <c r="E641" s="77" t="s">
        <v>90</v>
      </c>
      <c r="F641" s="99" t="s">
        <v>70</v>
      </c>
      <c r="G641" s="78"/>
      <c r="H641" s="96" t="s">
        <v>240</v>
      </c>
      <c r="I641" s="107" t="s">
        <v>508</v>
      </c>
      <c r="J641" s="81" t="s">
        <v>17</v>
      </c>
      <c r="K641" s="72"/>
      <c r="L641" s="72"/>
      <c r="M641" s="72"/>
      <c r="N641" s="72"/>
      <c r="O641" s="72"/>
      <c r="P641" s="72"/>
      <c r="Q641" s="833"/>
      <c r="R641" s="102"/>
      <c r="S641" s="73"/>
      <c r="T641" s="102"/>
      <c r="U641" s="103"/>
      <c r="V641" s="104"/>
    </row>
    <row r="642" spans="1:256" ht="12.5">
      <c r="B642" s="65">
        <v>1</v>
      </c>
      <c r="C642" s="66">
        <f t="shared" ref="C642:C651" si="29">IF(E642="A",1,IF(E642="B",1,0))</f>
        <v>0</v>
      </c>
      <c r="D642" s="77" t="s">
        <v>90</v>
      </c>
      <c r="E642" s="77" t="s">
        <v>90</v>
      </c>
      <c r="F642" s="76" t="s">
        <v>68</v>
      </c>
      <c r="G642" s="78"/>
      <c r="H642" s="96" t="s">
        <v>215</v>
      </c>
      <c r="I642" s="107" t="s">
        <v>1687</v>
      </c>
      <c r="J642" s="81"/>
      <c r="K642" s="72"/>
      <c r="L642" s="72"/>
      <c r="M642" s="72"/>
      <c r="N642" s="72"/>
      <c r="O642" s="72"/>
      <c r="P642" s="72"/>
      <c r="Q642" s="833"/>
      <c r="R642" s="102"/>
      <c r="S642" s="73"/>
      <c r="T642" s="102"/>
      <c r="U642" s="103"/>
      <c r="V642" s="104"/>
    </row>
    <row r="643" spans="1:256" ht="12.5">
      <c r="A643" s="308"/>
      <c r="B643" s="65">
        <v>1</v>
      </c>
      <c r="C643" s="66">
        <f t="shared" si="29"/>
        <v>1</v>
      </c>
      <c r="D643" s="76" t="s">
        <v>87</v>
      </c>
      <c r="E643" s="76" t="s">
        <v>87</v>
      </c>
      <c r="F643" s="76" t="s">
        <v>68</v>
      </c>
      <c r="G643" s="78"/>
      <c r="H643" s="96" t="s">
        <v>148</v>
      </c>
      <c r="I643" s="107" t="s">
        <v>1688</v>
      </c>
      <c r="J643" s="81"/>
      <c r="K643" s="72"/>
      <c r="L643" s="72"/>
      <c r="M643" s="72"/>
      <c r="N643" s="72"/>
      <c r="O643" s="72"/>
      <c r="P643" s="72"/>
      <c r="Q643" s="833"/>
      <c r="R643" s="102"/>
      <c r="S643" s="73"/>
      <c r="T643" s="102"/>
      <c r="U643" s="103"/>
      <c r="V643" s="104"/>
      <c r="W643" s="55"/>
      <c r="X643" s="55"/>
      <c r="Y643" s="55"/>
      <c r="Z643" s="55"/>
      <c r="AA643" s="55"/>
      <c r="AB643" s="55"/>
      <c r="AC643" s="55"/>
      <c r="AD643" s="55"/>
      <c r="AE643" s="55"/>
      <c r="AF643" s="55"/>
      <c r="AG643" s="55"/>
      <c r="AH643" s="55"/>
      <c r="AI643" s="55"/>
      <c r="AJ643" s="55"/>
      <c r="AK643" s="55"/>
      <c r="AL643" s="55"/>
      <c r="AM643" s="55"/>
      <c r="AN643" s="55"/>
      <c r="AO643" s="55"/>
      <c r="AP643" s="55"/>
      <c r="AQ643" s="55"/>
      <c r="AR643" s="55"/>
      <c r="AS643" s="55"/>
      <c r="AT643" s="55"/>
      <c r="AU643" s="55"/>
      <c r="AV643" s="55"/>
      <c r="AW643" s="55"/>
      <c r="AX643" s="55"/>
      <c r="AY643" s="55"/>
      <c r="AZ643" s="55"/>
      <c r="BA643" s="55"/>
      <c r="BB643" s="55"/>
      <c r="BC643" s="55"/>
      <c r="BD643" s="55"/>
      <c r="BE643" s="55"/>
      <c r="BF643" s="55"/>
      <c r="BG643" s="55"/>
      <c r="BH643" s="55"/>
      <c r="BI643" s="55"/>
      <c r="BJ643" s="55"/>
      <c r="BK643" s="55"/>
      <c r="BL643" s="55"/>
      <c r="BM643" s="55"/>
      <c r="BN643" s="55"/>
      <c r="BO643" s="55"/>
      <c r="BP643" s="55"/>
      <c r="BQ643" s="55"/>
      <c r="BR643" s="55"/>
      <c r="BS643" s="55"/>
      <c r="BT643" s="55"/>
      <c r="BU643" s="55"/>
      <c r="BV643" s="55"/>
      <c r="BW643" s="55"/>
      <c r="BX643" s="55"/>
      <c r="BY643" s="55"/>
      <c r="BZ643" s="55"/>
      <c r="CA643" s="55"/>
      <c r="CB643" s="55"/>
      <c r="CC643" s="55"/>
      <c r="CD643" s="55"/>
      <c r="CE643" s="55"/>
      <c r="CF643" s="55"/>
      <c r="CG643" s="55"/>
      <c r="CH643" s="55"/>
      <c r="CI643" s="55"/>
      <c r="CJ643" s="55"/>
      <c r="CK643" s="55"/>
      <c r="CL643" s="55"/>
      <c r="CM643" s="55"/>
      <c r="CN643" s="55"/>
      <c r="CO643" s="55"/>
      <c r="CP643" s="55"/>
      <c r="CQ643" s="55"/>
      <c r="CR643" s="55"/>
      <c r="CS643" s="55"/>
      <c r="CT643" s="55"/>
      <c r="CU643" s="55"/>
      <c r="CV643" s="55"/>
      <c r="CW643" s="55"/>
      <c r="CX643" s="55"/>
      <c r="CY643" s="55"/>
      <c r="CZ643" s="55"/>
      <c r="DA643" s="55"/>
      <c r="DB643" s="55"/>
      <c r="DC643" s="55"/>
      <c r="DD643" s="55"/>
      <c r="DE643" s="55"/>
      <c r="DF643" s="55"/>
      <c r="DG643" s="55"/>
      <c r="DH643" s="55"/>
      <c r="DI643" s="55"/>
      <c r="DJ643" s="55"/>
      <c r="DK643" s="55"/>
      <c r="DL643" s="55"/>
      <c r="DM643" s="55"/>
      <c r="DN643" s="55"/>
      <c r="DO643" s="55"/>
      <c r="DP643" s="55"/>
      <c r="DQ643" s="55"/>
      <c r="DR643" s="55"/>
      <c r="DS643" s="55"/>
      <c r="DT643" s="55"/>
      <c r="DU643" s="55"/>
      <c r="DV643" s="55"/>
      <c r="DW643" s="55"/>
      <c r="DX643" s="55"/>
      <c r="DY643" s="55"/>
      <c r="DZ643" s="55"/>
      <c r="EA643" s="55"/>
      <c r="EB643" s="55"/>
      <c r="EC643" s="55"/>
      <c r="ED643" s="55"/>
      <c r="EE643" s="55"/>
      <c r="EF643" s="55"/>
      <c r="EG643" s="55"/>
      <c r="EH643" s="55"/>
      <c r="EI643" s="55"/>
      <c r="EJ643" s="55"/>
      <c r="EK643" s="55"/>
      <c r="EL643" s="55"/>
      <c r="EM643" s="55"/>
      <c r="EN643" s="55"/>
      <c r="EO643" s="55"/>
      <c r="EP643" s="55"/>
      <c r="EQ643" s="55"/>
      <c r="ER643" s="55"/>
      <c r="ES643" s="55"/>
      <c r="ET643" s="55"/>
      <c r="EU643" s="55"/>
      <c r="EV643" s="55"/>
      <c r="EW643" s="55"/>
      <c r="EX643" s="55"/>
      <c r="EY643" s="55"/>
      <c r="EZ643" s="55"/>
      <c r="FA643" s="55"/>
      <c r="FB643" s="55"/>
      <c r="FC643" s="55"/>
      <c r="FD643" s="55"/>
      <c r="FE643" s="55"/>
      <c r="FF643" s="55"/>
      <c r="FG643" s="55"/>
      <c r="FH643" s="55"/>
      <c r="FI643" s="55"/>
      <c r="FJ643" s="55"/>
      <c r="FK643" s="55"/>
      <c r="FL643" s="55"/>
      <c r="FM643" s="55"/>
      <c r="FN643" s="55"/>
      <c r="FO643" s="55"/>
      <c r="FP643" s="55"/>
      <c r="FQ643" s="55"/>
      <c r="FR643" s="55"/>
      <c r="FS643" s="55"/>
      <c r="FT643" s="55"/>
      <c r="FU643" s="55"/>
      <c r="FV643" s="55"/>
      <c r="FW643" s="55"/>
      <c r="FX643" s="55"/>
      <c r="FY643" s="55"/>
      <c r="FZ643" s="55"/>
      <c r="GA643" s="55"/>
      <c r="GB643" s="55"/>
      <c r="GC643" s="55"/>
      <c r="GD643" s="55"/>
      <c r="GE643" s="55"/>
      <c r="GF643" s="55"/>
      <c r="GG643" s="55"/>
      <c r="GH643" s="55"/>
      <c r="GI643" s="55"/>
      <c r="GJ643" s="55"/>
      <c r="GK643" s="55"/>
      <c r="GL643" s="55"/>
      <c r="GM643" s="55"/>
      <c r="GN643" s="55"/>
      <c r="GO643" s="55"/>
      <c r="GP643" s="55"/>
      <c r="GQ643" s="55"/>
      <c r="GR643" s="55"/>
      <c r="GS643" s="55"/>
      <c r="GT643" s="55"/>
      <c r="GU643" s="55"/>
      <c r="GV643" s="55"/>
      <c r="GW643" s="55"/>
      <c r="GX643" s="55"/>
      <c r="GY643" s="55"/>
      <c r="GZ643" s="55"/>
      <c r="HA643" s="55"/>
      <c r="HB643" s="55"/>
      <c r="HC643" s="55"/>
      <c r="HD643" s="55"/>
      <c r="HE643" s="55"/>
      <c r="HF643" s="55"/>
      <c r="HG643" s="55"/>
      <c r="HH643" s="55"/>
      <c r="HI643" s="55"/>
      <c r="HJ643" s="55"/>
      <c r="HK643" s="55"/>
      <c r="HL643" s="55"/>
      <c r="HM643" s="55"/>
      <c r="HN643" s="55"/>
      <c r="HO643" s="55"/>
      <c r="HP643" s="55"/>
      <c r="HQ643" s="55"/>
      <c r="HR643" s="55"/>
      <c r="HS643" s="55"/>
      <c r="HT643" s="55"/>
      <c r="HU643" s="55"/>
      <c r="HV643" s="55"/>
      <c r="HW643" s="55"/>
      <c r="HX643" s="55"/>
      <c r="HY643" s="55"/>
      <c r="HZ643" s="55"/>
      <c r="IA643" s="55"/>
      <c r="IB643" s="55"/>
      <c r="IC643" s="55"/>
      <c r="ID643" s="55"/>
      <c r="IE643" s="55"/>
      <c r="IF643" s="55"/>
      <c r="IG643" s="55"/>
      <c r="IH643" s="55"/>
      <c r="II643" s="55"/>
      <c r="IJ643" s="55"/>
      <c r="IK643" s="55"/>
      <c r="IL643" s="55"/>
      <c r="IM643" s="55"/>
      <c r="IN643" s="55"/>
      <c r="IO643" s="55"/>
      <c r="IP643" s="55"/>
      <c r="IQ643" s="55"/>
      <c r="IR643" s="55"/>
      <c r="IS643" s="55"/>
      <c r="IT643" s="55"/>
      <c r="IU643" s="55"/>
      <c r="IV643" s="55"/>
    </row>
    <row r="644" spans="1:256" ht="12.5">
      <c r="B644" s="65">
        <v>1</v>
      </c>
      <c r="C644" s="66">
        <f t="shared" si="29"/>
        <v>0</v>
      </c>
      <c r="D644" s="857" t="s">
        <v>90</v>
      </c>
      <c r="E644" s="857" t="s">
        <v>90</v>
      </c>
      <c r="F644" s="853" t="s">
        <v>68</v>
      </c>
      <c r="G644" s="78"/>
      <c r="H644" s="100" t="s">
        <v>110</v>
      </c>
      <c r="I644" s="101" t="s">
        <v>6233</v>
      </c>
      <c r="J644" s="81"/>
      <c r="K644" s="72"/>
      <c r="L644" s="72"/>
      <c r="M644" s="72"/>
      <c r="N644" s="72"/>
      <c r="O644" s="72"/>
      <c r="P644" s="72"/>
      <c r="Q644" s="833"/>
      <c r="R644" s="102"/>
      <c r="S644" s="73"/>
      <c r="T644" s="116"/>
      <c r="U644" s="73"/>
      <c r="V644" s="110"/>
    </row>
    <row r="645" spans="1:256" ht="12.5">
      <c r="B645" s="65">
        <v>1</v>
      </c>
      <c r="C645" s="66">
        <f t="shared" si="29"/>
        <v>1</v>
      </c>
      <c r="D645" s="99" t="s">
        <v>70</v>
      </c>
      <c r="E645" s="76" t="s">
        <v>87</v>
      </c>
      <c r="F645" s="76" t="s">
        <v>87</v>
      </c>
      <c r="G645" s="78"/>
      <c r="H645" s="96" t="s">
        <v>129</v>
      </c>
      <c r="I645" s="107" t="s">
        <v>1689</v>
      </c>
      <c r="J645" s="81"/>
      <c r="K645" s="72"/>
      <c r="L645" s="72"/>
      <c r="M645" s="72"/>
      <c r="N645" s="72"/>
      <c r="O645" s="72"/>
      <c r="P645" s="72"/>
      <c r="Q645" s="833"/>
      <c r="R645" s="102"/>
      <c r="S645" s="73"/>
      <c r="T645" s="102"/>
      <c r="U645" s="103"/>
      <c r="V645" s="104"/>
    </row>
    <row r="646" spans="1:256" ht="12.5">
      <c r="B646" s="65">
        <v>1</v>
      </c>
      <c r="C646" s="66">
        <f t="shared" si="29"/>
        <v>0</v>
      </c>
      <c r="D646" s="76" t="s">
        <v>68</v>
      </c>
      <c r="E646" s="99" t="s">
        <v>70</v>
      </c>
      <c r="F646" s="99" t="s">
        <v>99</v>
      </c>
      <c r="G646" s="78"/>
      <c r="H646" s="96" t="s">
        <v>101</v>
      </c>
      <c r="I646" s="107" t="s">
        <v>1690</v>
      </c>
      <c r="J646" s="81"/>
      <c r="K646" s="72"/>
      <c r="L646" s="72"/>
      <c r="M646" s="72"/>
      <c r="N646" s="72"/>
      <c r="O646" s="72"/>
      <c r="P646" s="72"/>
      <c r="Q646" s="833"/>
      <c r="R646" s="102"/>
      <c r="S646" s="73"/>
      <c r="T646" s="102"/>
      <c r="U646" s="103"/>
      <c r="V646" s="104"/>
    </row>
    <row r="647" spans="1:256" ht="12.5">
      <c r="B647" s="65">
        <v>1</v>
      </c>
      <c r="C647" s="66">
        <f t="shared" si="29"/>
        <v>0</v>
      </c>
      <c r="D647" s="658" t="s">
        <v>87</v>
      </c>
      <c r="E647" s="659" t="s">
        <v>90</v>
      </c>
      <c r="F647" s="659" t="s">
        <v>90</v>
      </c>
      <c r="G647" s="78"/>
      <c r="H647" s="96" t="s">
        <v>122</v>
      </c>
      <c r="I647" s="107" t="s">
        <v>1691</v>
      </c>
      <c r="J647" s="81"/>
      <c r="K647" s="72"/>
      <c r="L647" s="72"/>
      <c r="M647" s="72"/>
      <c r="N647" s="72"/>
      <c r="O647" s="72"/>
      <c r="P647" s="72"/>
      <c r="Q647" s="833"/>
      <c r="R647" s="102"/>
      <c r="S647" s="73"/>
      <c r="T647" s="102"/>
      <c r="U647" s="103"/>
      <c r="V647" s="104"/>
    </row>
    <row r="648" spans="1:256" ht="12.5">
      <c r="B648" s="65">
        <v>1</v>
      </c>
      <c r="C648" s="66">
        <f t="shared" si="29"/>
        <v>0</v>
      </c>
      <c r="D648" s="658" t="s">
        <v>68</v>
      </c>
      <c r="E648" s="659" t="s">
        <v>90</v>
      </c>
      <c r="F648" s="659" t="s">
        <v>90</v>
      </c>
      <c r="G648" s="78"/>
      <c r="H648" s="96" t="s">
        <v>88</v>
      </c>
      <c r="I648" s="107" t="s">
        <v>1692</v>
      </c>
      <c r="J648" s="81"/>
      <c r="K648" s="72"/>
      <c r="L648" s="72"/>
      <c r="M648" s="72"/>
      <c r="N648" s="72"/>
      <c r="O648" s="72"/>
      <c r="P648" s="72"/>
      <c r="Q648" s="833"/>
      <c r="R648" s="102"/>
      <c r="S648" s="73"/>
      <c r="T648" s="102"/>
      <c r="U648" s="103"/>
      <c r="V648" s="104"/>
    </row>
    <row r="649" spans="1:256" ht="12.5">
      <c r="A649" s="55"/>
      <c r="B649" s="65">
        <v>1</v>
      </c>
      <c r="C649" s="66">
        <f t="shared" si="29"/>
        <v>1</v>
      </c>
      <c r="D649" s="76" t="s">
        <v>68</v>
      </c>
      <c r="E649" s="76" t="s">
        <v>87</v>
      </c>
      <c r="F649" s="76" t="s">
        <v>87</v>
      </c>
      <c r="G649" s="78"/>
      <c r="H649" s="96" t="s">
        <v>90</v>
      </c>
      <c r="I649" s="107" t="s">
        <v>1693</v>
      </c>
      <c r="J649" s="81"/>
      <c r="K649" s="72"/>
      <c r="L649" s="72"/>
      <c r="M649" s="72"/>
      <c r="N649" s="72"/>
      <c r="O649" s="72"/>
      <c r="P649" s="72"/>
      <c r="Q649" s="833"/>
      <c r="R649" s="102"/>
      <c r="S649" s="73"/>
      <c r="T649" s="102"/>
      <c r="U649" s="103"/>
      <c r="V649" s="104"/>
    </row>
    <row r="650" spans="1:256" ht="12.5">
      <c r="B650" s="65">
        <v>1</v>
      </c>
      <c r="C650" s="66">
        <f t="shared" si="29"/>
        <v>1</v>
      </c>
      <c r="D650" s="658" t="s">
        <v>68</v>
      </c>
      <c r="E650" s="658" t="s">
        <v>87</v>
      </c>
      <c r="F650" s="659" t="s">
        <v>90</v>
      </c>
      <c r="G650" s="78"/>
      <c r="H650" s="96" t="s">
        <v>94</v>
      </c>
      <c r="I650" s="107" t="s">
        <v>1694</v>
      </c>
      <c r="J650" s="81"/>
      <c r="K650" s="72"/>
      <c r="L650" s="72"/>
      <c r="M650" s="72"/>
      <c r="N650" s="72"/>
      <c r="O650" s="72"/>
      <c r="P650" s="72"/>
      <c r="Q650" s="833"/>
      <c r="R650" s="102"/>
      <c r="S650" s="73"/>
      <c r="T650" s="102"/>
      <c r="U650" s="103"/>
      <c r="V650" s="104"/>
    </row>
    <row r="651" spans="1:256" ht="12.5">
      <c r="B651" s="65">
        <v>1</v>
      </c>
      <c r="C651" s="66">
        <f t="shared" si="29"/>
        <v>0</v>
      </c>
      <c r="D651" s="99" t="s">
        <v>99</v>
      </c>
      <c r="E651" s="77" t="s">
        <v>90</v>
      </c>
      <c r="F651" s="77" t="s">
        <v>90</v>
      </c>
      <c r="G651" s="78"/>
      <c r="H651" s="96" t="s">
        <v>126</v>
      </c>
      <c r="I651" s="107" t="s">
        <v>1695</v>
      </c>
      <c r="J651" s="81"/>
      <c r="K651" s="72"/>
      <c r="L651" s="72"/>
      <c r="M651" s="72"/>
      <c r="N651" s="72"/>
      <c r="O651" s="72"/>
      <c r="P651" s="72"/>
      <c r="Q651" s="833"/>
      <c r="R651" s="102"/>
      <c r="S651" s="73"/>
      <c r="T651" s="102"/>
      <c r="U651" s="103"/>
      <c r="V651" s="104"/>
    </row>
    <row r="652" spans="1:256" ht="12.5">
      <c r="B652" s="65">
        <v>1</v>
      </c>
      <c r="C652" s="66">
        <f>IF(E652="A",4,IF(E652="B",3,IF(E652="C",2,IF(E652="D",1,0))))</f>
        <v>2</v>
      </c>
      <c r="D652" s="99" t="s">
        <v>99</v>
      </c>
      <c r="E652" s="77" t="s">
        <v>90</v>
      </c>
      <c r="F652" s="76" t="s">
        <v>87</v>
      </c>
      <c r="G652" s="78"/>
      <c r="H652" s="96" t="s">
        <v>215</v>
      </c>
      <c r="I652" s="107" t="s">
        <v>1696</v>
      </c>
      <c r="J652" s="81" t="s">
        <v>6111</v>
      </c>
      <c r="K652" s="72"/>
      <c r="L652" s="72"/>
      <c r="M652" s="72"/>
      <c r="N652" s="72"/>
      <c r="O652" s="72"/>
      <c r="P652" s="72"/>
      <c r="Q652" s="833"/>
      <c r="R652" s="102"/>
      <c r="S652" s="73"/>
      <c r="T652" s="102"/>
      <c r="U652" s="103"/>
      <c r="V652" s="104"/>
    </row>
    <row r="653" spans="1:256" ht="12.5">
      <c r="B653" s="65">
        <v>1</v>
      </c>
      <c r="C653" s="66">
        <f t="shared" ref="C653:C663" si="30">IF(E653="A",1,IF(E653="B",1,0))</f>
        <v>0</v>
      </c>
      <c r="D653" s="659" t="s">
        <v>90</v>
      </c>
      <c r="E653" s="659" t="s">
        <v>90</v>
      </c>
      <c r="F653" s="659" t="s">
        <v>90</v>
      </c>
      <c r="G653" s="78"/>
      <c r="H653" s="96" t="s">
        <v>88</v>
      </c>
      <c r="I653" s="107" t="s">
        <v>1697</v>
      </c>
      <c r="J653" s="81"/>
      <c r="K653" s="72"/>
      <c r="L653" s="72"/>
      <c r="M653" s="72"/>
      <c r="N653" s="72"/>
      <c r="O653" s="72"/>
      <c r="P653" s="72"/>
      <c r="Q653" s="833"/>
      <c r="R653" s="102"/>
      <c r="S653" s="73"/>
      <c r="T653" s="102"/>
      <c r="U653" s="103"/>
      <c r="V653" s="104"/>
    </row>
    <row r="654" spans="1:256" ht="12.5">
      <c r="A654" s="305"/>
      <c r="B654" s="65">
        <v>1</v>
      </c>
      <c r="C654" s="66">
        <f t="shared" si="30"/>
        <v>1</v>
      </c>
      <c r="D654" s="76" t="s">
        <v>87</v>
      </c>
      <c r="E654" s="76" t="s">
        <v>87</v>
      </c>
      <c r="F654" s="76" t="s">
        <v>87</v>
      </c>
      <c r="G654" s="78"/>
      <c r="H654" s="96" t="s">
        <v>1220</v>
      </c>
      <c r="I654" s="107" t="s">
        <v>1698</v>
      </c>
      <c r="J654" s="81"/>
      <c r="K654" s="72"/>
      <c r="L654" s="72"/>
      <c r="M654" s="72"/>
      <c r="N654" s="72"/>
      <c r="O654" s="72"/>
      <c r="P654" s="72"/>
      <c r="Q654" s="833"/>
      <c r="R654" s="102"/>
      <c r="S654" s="73"/>
      <c r="T654" s="102"/>
      <c r="U654" s="103"/>
      <c r="V654" s="104"/>
    </row>
    <row r="655" spans="1:256" ht="12.5">
      <c r="B655" s="65">
        <v>1</v>
      </c>
      <c r="C655" s="66">
        <f t="shared" si="30"/>
        <v>1</v>
      </c>
      <c r="D655" s="248" t="s">
        <v>87</v>
      </c>
      <c r="E655" s="248" t="s">
        <v>87</v>
      </c>
      <c r="F655" s="662" t="s">
        <v>70</v>
      </c>
      <c r="G655" s="78"/>
      <c r="H655" s="96" t="s">
        <v>131</v>
      </c>
      <c r="I655" s="107" t="s">
        <v>1699</v>
      </c>
      <c r="J655" s="81"/>
      <c r="K655" s="72"/>
      <c r="L655" s="72"/>
      <c r="M655" s="72"/>
      <c r="N655" s="72"/>
      <c r="O655" s="72"/>
      <c r="P655" s="72"/>
      <c r="Q655" s="833"/>
      <c r="R655" s="102"/>
      <c r="S655" s="73"/>
      <c r="T655" s="102"/>
      <c r="U655" s="103"/>
      <c r="V655" s="104"/>
      <c r="W655" s="320"/>
      <c r="X655" s="320"/>
      <c r="Y655" s="320"/>
      <c r="Z655" s="320"/>
      <c r="AA655" s="320"/>
      <c r="AB655" s="320"/>
      <c r="AC655" s="320"/>
      <c r="AD655" s="320"/>
      <c r="AE655" s="320"/>
      <c r="AF655" s="320"/>
      <c r="AG655" s="320"/>
      <c r="AH655" s="320"/>
      <c r="AI655" s="320"/>
      <c r="AJ655" s="320"/>
      <c r="AK655" s="320"/>
      <c r="AL655" s="320"/>
      <c r="AM655" s="320"/>
      <c r="AN655" s="320"/>
      <c r="AO655" s="320"/>
      <c r="AP655" s="320"/>
      <c r="AQ655" s="320"/>
      <c r="AR655" s="320"/>
      <c r="AS655" s="320"/>
      <c r="AT655" s="320"/>
      <c r="AU655" s="320"/>
      <c r="AV655" s="320"/>
      <c r="AW655" s="320"/>
      <c r="AX655" s="320"/>
      <c r="AY655" s="320"/>
      <c r="AZ655" s="320"/>
      <c r="BA655" s="320"/>
      <c r="BB655" s="320"/>
      <c r="BC655" s="320"/>
      <c r="BD655" s="320"/>
      <c r="BE655" s="320"/>
      <c r="BF655" s="320"/>
      <c r="BG655" s="320"/>
      <c r="BH655" s="320"/>
      <c r="BI655" s="320"/>
      <c r="BJ655" s="320"/>
      <c r="BK655" s="320"/>
      <c r="BL655" s="320"/>
      <c r="BM655" s="320"/>
      <c r="BN655" s="320"/>
      <c r="BO655" s="320"/>
      <c r="BP655" s="320"/>
      <c r="BQ655" s="320"/>
      <c r="BR655" s="320"/>
      <c r="BS655" s="320"/>
      <c r="BT655" s="320"/>
      <c r="BU655" s="320"/>
      <c r="BV655" s="320"/>
      <c r="BW655" s="320"/>
      <c r="BX655" s="320"/>
      <c r="BY655" s="320"/>
      <c r="BZ655" s="320"/>
      <c r="CA655" s="320"/>
      <c r="CB655" s="320"/>
      <c r="CC655" s="320"/>
      <c r="CD655" s="320"/>
      <c r="CE655" s="320"/>
      <c r="CF655" s="320"/>
      <c r="CG655" s="320"/>
      <c r="CH655" s="320"/>
      <c r="CI655" s="320"/>
      <c r="CJ655" s="320"/>
      <c r="CK655" s="320"/>
      <c r="CL655" s="320"/>
      <c r="CM655" s="320"/>
      <c r="CN655" s="320"/>
      <c r="CO655" s="320"/>
      <c r="CP655" s="320"/>
      <c r="CQ655" s="320"/>
      <c r="CR655" s="320"/>
      <c r="CS655" s="320"/>
      <c r="CT655" s="320"/>
      <c r="CU655" s="320"/>
      <c r="CV655" s="320"/>
      <c r="CW655" s="320"/>
      <c r="CX655" s="320"/>
      <c r="CY655" s="320"/>
      <c r="CZ655" s="320"/>
      <c r="DA655" s="320"/>
      <c r="DB655" s="320"/>
      <c r="DC655" s="320"/>
      <c r="DD655" s="320"/>
      <c r="DE655" s="320"/>
      <c r="DF655" s="320"/>
      <c r="DG655" s="320"/>
      <c r="DH655" s="320"/>
      <c r="DI655" s="320"/>
      <c r="DJ655" s="320"/>
      <c r="DK655" s="320"/>
      <c r="DL655" s="320"/>
      <c r="DM655" s="320"/>
      <c r="DN655" s="320"/>
      <c r="DO655" s="320"/>
      <c r="DP655" s="320"/>
      <c r="DQ655" s="320"/>
      <c r="DR655" s="320"/>
      <c r="DS655" s="320"/>
      <c r="DT655" s="320"/>
      <c r="DU655" s="320"/>
      <c r="DV655" s="320"/>
      <c r="DW655" s="320"/>
      <c r="DX655" s="320"/>
      <c r="DY655" s="320"/>
      <c r="DZ655" s="320"/>
      <c r="EA655" s="320"/>
      <c r="EB655" s="320"/>
      <c r="EC655" s="320"/>
      <c r="ED655" s="320"/>
      <c r="EE655" s="320"/>
      <c r="EF655" s="320"/>
      <c r="EG655" s="320"/>
      <c r="EH655" s="320"/>
      <c r="EI655" s="320"/>
      <c r="EJ655" s="320"/>
      <c r="EK655" s="320"/>
      <c r="EL655" s="320"/>
      <c r="EM655" s="320"/>
      <c r="EN655" s="320"/>
      <c r="EO655" s="320"/>
      <c r="EP655" s="320"/>
      <c r="EQ655" s="320"/>
      <c r="ER655" s="320"/>
      <c r="ES655" s="320"/>
      <c r="ET655" s="320"/>
      <c r="EU655" s="320"/>
      <c r="EV655" s="320"/>
      <c r="EW655" s="320"/>
      <c r="EX655" s="320"/>
      <c r="EY655" s="320"/>
      <c r="EZ655" s="320"/>
      <c r="FA655" s="320"/>
      <c r="FB655" s="320"/>
      <c r="FC655" s="320"/>
      <c r="FD655" s="320"/>
      <c r="FE655" s="320"/>
      <c r="FF655" s="320"/>
      <c r="FG655" s="320"/>
      <c r="FH655" s="320"/>
      <c r="FI655" s="320"/>
      <c r="FJ655" s="320"/>
      <c r="FK655" s="320"/>
      <c r="FL655" s="320"/>
      <c r="FM655" s="320"/>
      <c r="FN655" s="320"/>
      <c r="FO655" s="320"/>
      <c r="FP655" s="320"/>
      <c r="FQ655" s="320"/>
      <c r="FR655" s="320"/>
      <c r="FS655" s="320"/>
      <c r="FT655" s="320"/>
      <c r="FU655" s="320"/>
      <c r="FV655" s="320"/>
      <c r="FW655" s="320"/>
      <c r="FX655" s="320"/>
      <c r="FY655" s="320"/>
      <c r="FZ655" s="320"/>
      <c r="GA655" s="320"/>
      <c r="GB655" s="320"/>
      <c r="GC655" s="320"/>
      <c r="GD655" s="320"/>
      <c r="GE655" s="320"/>
      <c r="GF655" s="320"/>
      <c r="GG655" s="320"/>
      <c r="GH655" s="320"/>
      <c r="GI655" s="320"/>
      <c r="GJ655" s="320"/>
      <c r="GK655" s="320"/>
      <c r="GL655" s="320"/>
      <c r="GM655" s="320"/>
      <c r="GN655" s="320"/>
      <c r="GO655" s="320"/>
      <c r="GP655" s="320"/>
      <c r="GQ655" s="320"/>
      <c r="GR655" s="320"/>
      <c r="GS655" s="320"/>
      <c r="GT655" s="320"/>
      <c r="GU655" s="320"/>
      <c r="GV655" s="320"/>
      <c r="GW655" s="320"/>
      <c r="GX655" s="320"/>
      <c r="GY655" s="320"/>
      <c r="GZ655" s="320"/>
      <c r="HA655" s="320"/>
      <c r="HB655" s="320"/>
      <c r="HC655" s="320"/>
      <c r="HD655" s="320"/>
      <c r="HE655" s="320"/>
      <c r="HF655" s="320"/>
      <c r="HG655" s="320"/>
      <c r="HH655" s="320"/>
      <c r="HI655" s="320"/>
      <c r="HJ655" s="320"/>
      <c r="HK655" s="320"/>
      <c r="HL655" s="320"/>
      <c r="HM655" s="320"/>
      <c r="HN655" s="320"/>
      <c r="HO655" s="320"/>
      <c r="HP655" s="320"/>
      <c r="HQ655" s="320"/>
      <c r="HR655" s="320"/>
      <c r="HS655" s="320"/>
      <c r="HT655" s="320"/>
      <c r="HU655" s="320"/>
      <c r="HV655" s="320"/>
      <c r="HW655" s="320"/>
      <c r="HX655" s="320"/>
      <c r="HY655" s="320"/>
      <c r="HZ655" s="320"/>
      <c r="IA655" s="320"/>
      <c r="IB655" s="320"/>
      <c r="IC655" s="320"/>
      <c r="ID655" s="320"/>
      <c r="IE655" s="320"/>
      <c r="IF655" s="320"/>
      <c r="IG655" s="320"/>
      <c r="IH655" s="320"/>
      <c r="II655" s="320"/>
      <c r="IJ655" s="320"/>
      <c r="IK655" s="320"/>
      <c r="IL655" s="320"/>
      <c r="IM655" s="320"/>
      <c r="IN655" s="320"/>
      <c r="IO655" s="320"/>
      <c r="IP655" s="320"/>
      <c r="IQ655" s="320"/>
      <c r="IR655" s="320"/>
      <c r="IS655" s="320"/>
      <c r="IT655" s="320"/>
      <c r="IU655" s="320"/>
      <c r="IV655" s="320"/>
    </row>
    <row r="656" spans="1:256" ht="12.5">
      <c r="B656" s="65">
        <v>1</v>
      </c>
      <c r="C656" s="66">
        <f t="shared" si="30"/>
        <v>1</v>
      </c>
      <c r="D656" s="76" t="s">
        <v>68</v>
      </c>
      <c r="E656" s="76" t="s">
        <v>87</v>
      </c>
      <c r="F656" s="76" t="s">
        <v>87</v>
      </c>
      <c r="G656" s="78"/>
      <c r="H656" s="96" t="s">
        <v>140</v>
      </c>
      <c r="I656" s="107" t="s">
        <v>1700</v>
      </c>
      <c r="J656" s="81"/>
      <c r="K656" s="72"/>
      <c r="L656" s="72"/>
      <c r="M656" s="72"/>
      <c r="N656" s="72"/>
      <c r="O656" s="72"/>
      <c r="P656" s="72"/>
      <c r="Q656" s="833"/>
      <c r="R656" s="102"/>
      <c r="S656" s="73"/>
      <c r="T656" s="102"/>
      <c r="U656" s="103"/>
      <c r="V656" s="104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</row>
    <row r="657" spans="1:256" ht="12.5">
      <c r="B657" s="65">
        <v>1</v>
      </c>
      <c r="C657" s="66">
        <f t="shared" si="30"/>
        <v>0</v>
      </c>
      <c r="D657" s="76" t="s">
        <v>87</v>
      </c>
      <c r="E657" s="77" t="s">
        <v>90</v>
      </c>
      <c r="F657" s="99" t="s">
        <v>70</v>
      </c>
      <c r="G657" s="78"/>
      <c r="H657" s="96" t="s">
        <v>135</v>
      </c>
      <c r="I657" s="107" t="s">
        <v>1701</v>
      </c>
      <c r="J657" s="81"/>
      <c r="K657" s="72"/>
      <c r="L657" s="72"/>
      <c r="M657" s="72"/>
      <c r="N657" s="72"/>
      <c r="O657" s="72"/>
      <c r="P657" s="72"/>
      <c r="Q657" s="833"/>
      <c r="R657" s="102"/>
      <c r="S657" s="73"/>
      <c r="T657" s="102"/>
      <c r="U657" s="103"/>
      <c r="V657" s="104"/>
    </row>
    <row r="658" spans="1:256" ht="12.5">
      <c r="B658" s="65">
        <v>1</v>
      </c>
      <c r="C658" s="66">
        <f t="shared" si="30"/>
        <v>0</v>
      </c>
      <c r="D658" s="76" t="s">
        <v>87</v>
      </c>
      <c r="E658" s="77" t="s">
        <v>90</v>
      </c>
      <c r="F658" s="77" t="s">
        <v>90</v>
      </c>
      <c r="G658" s="78"/>
      <c r="H658" s="96" t="s">
        <v>114</v>
      </c>
      <c r="I658" s="107" t="s">
        <v>1702</v>
      </c>
      <c r="J658" s="81"/>
      <c r="K658" s="72"/>
      <c r="L658" s="72"/>
      <c r="M658" s="72"/>
      <c r="N658" s="72"/>
      <c r="O658" s="72"/>
      <c r="P658" s="72"/>
      <c r="Q658" s="833"/>
      <c r="R658" s="102"/>
      <c r="S658" s="73"/>
      <c r="T658" s="102"/>
      <c r="U658" s="103"/>
      <c r="V658" s="104"/>
    </row>
    <row r="659" spans="1:256" ht="12.5">
      <c r="B659" s="65">
        <v>1</v>
      </c>
      <c r="C659" s="66">
        <f t="shared" si="30"/>
        <v>1</v>
      </c>
      <c r="D659" s="248" t="s">
        <v>87</v>
      </c>
      <c r="E659" s="248" t="s">
        <v>68</v>
      </c>
      <c r="F659" s="663" t="s">
        <v>90</v>
      </c>
      <c r="G659" s="78"/>
      <c r="H659" s="96" t="s">
        <v>101</v>
      </c>
      <c r="I659" s="107" t="s">
        <v>1703</v>
      </c>
      <c r="J659" s="81"/>
      <c r="K659" s="72"/>
      <c r="L659" s="72"/>
      <c r="M659" s="72"/>
      <c r="N659" s="72"/>
      <c r="O659" s="72"/>
      <c r="P659" s="72"/>
      <c r="Q659" s="833"/>
      <c r="R659" s="102"/>
      <c r="S659" s="73"/>
      <c r="T659" s="102"/>
      <c r="U659" s="103"/>
      <c r="V659" s="104"/>
    </row>
    <row r="660" spans="1:256" ht="12.5">
      <c r="A660" s="365"/>
      <c r="B660" s="65">
        <v>1</v>
      </c>
      <c r="C660" s="66">
        <f t="shared" si="30"/>
        <v>0</v>
      </c>
      <c r="D660" s="77" t="s">
        <v>90</v>
      </c>
      <c r="E660" s="77" t="s">
        <v>90</v>
      </c>
      <c r="F660" s="76" t="s">
        <v>68</v>
      </c>
      <c r="G660" s="78"/>
      <c r="H660" s="96" t="s">
        <v>126</v>
      </c>
      <c r="I660" s="107" t="s">
        <v>1704</v>
      </c>
      <c r="J660" s="81"/>
      <c r="K660" s="72"/>
      <c r="L660" s="72"/>
      <c r="M660" s="72"/>
      <c r="N660" s="72"/>
      <c r="O660" s="72"/>
      <c r="P660" s="72"/>
      <c r="Q660" s="833"/>
      <c r="R660" s="102"/>
      <c r="S660" s="73"/>
      <c r="T660" s="102"/>
      <c r="U660" s="103"/>
      <c r="V660" s="104"/>
    </row>
    <row r="661" spans="1:256" ht="12.5">
      <c r="A661" s="365"/>
      <c r="B661" s="65">
        <v>1</v>
      </c>
      <c r="C661" s="66">
        <f t="shared" si="30"/>
        <v>0</v>
      </c>
      <c r="D661" s="99" t="s">
        <v>70</v>
      </c>
      <c r="E661" s="99" t="s">
        <v>70</v>
      </c>
      <c r="F661" s="99" t="s">
        <v>70</v>
      </c>
      <c r="G661" s="78"/>
      <c r="H661" s="96" t="s">
        <v>140</v>
      </c>
      <c r="I661" s="107" t="s">
        <v>1705</v>
      </c>
      <c r="J661" s="81"/>
      <c r="K661" s="72"/>
      <c r="L661" s="72"/>
      <c r="M661" s="72"/>
      <c r="N661" s="72"/>
      <c r="O661" s="72"/>
      <c r="P661" s="72"/>
      <c r="Q661" s="833"/>
      <c r="R661" s="102"/>
      <c r="S661" s="73"/>
      <c r="T661" s="102"/>
      <c r="U661" s="103"/>
      <c r="V661" s="104"/>
    </row>
    <row r="662" spans="1:256" ht="12.5">
      <c r="B662" s="65">
        <v>1</v>
      </c>
      <c r="C662" s="66">
        <f t="shared" si="30"/>
        <v>1</v>
      </c>
      <c r="D662" s="658" t="s">
        <v>68</v>
      </c>
      <c r="E662" s="658" t="s">
        <v>68</v>
      </c>
      <c r="F662" s="656" t="s">
        <v>99</v>
      </c>
      <c r="G662" s="78"/>
      <c r="H662" s="96" t="s">
        <v>197</v>
      </c>
      <c r="I662" s="107" t="s">
        <v>1706</v>
      </c>
      <c r="J662" s="81"/>
      <c r="K662" s="72"/>
      <c r="L662" s="72"/>
      <c r="M662" s="72"/>
      <c r="N662" s="72"/>
      <c r="O662" s="72"/>
      <c r="P662" s="72"/>
      <c r="Q662" s="833"/>
      <c r="R662" s="102"/>
      <c r="S662" s="73"/>
      <c r="T662" s="102"/>
      <c r="U662" s="103"/>
      <c r="V662" s="104"/>
    </row>
    <row r="663" spans="1:256" ht="12.5">
      <c r="B663" s="65">
        <v>1</v>
      </c>
      <c r="C663" s="66">
        <f t="shared" si="30"/>
        <v>0</v>
      </c>
      <c r="D663" s="656" t="s">
        <v>70</v>
      </c>
      <c r="E663" s="659" t="s">
        <v>90</v>
      </c>
      <c r="F663" s="659" t="s">
        <v>90</v>
      </c>
      <c r="G663" s="78"/>
      <c r="H663" s="96" t="s">
        <v>90</v>
      </c>
      <c r="I663" s="107" t="s">
        <v>1707</v>
      </c>
      <c r="J663" s="81"/>
      <c r="K663" s="72"/>
      <c r="L663" s="72"/>
      <c r="M663" s="72"/>
      <c r="N663" s="72"/>
      <c r="O663" s="72"/>
      <c r="P663" s="72"/>
      <c r="Q663" s="833"/>
      <c r="R663" s="102"/>
      <c r="S663" s="73"/>
      <c r="T663" s="102"/>
      <c r="U663" s="103"/>
      <c r="V663" s="104"/>
    </row>
    <row r="664" spans="1:256" ht="12.5">
      <c r="B664" s="65">
        <v>1</v>
      </c>
      <c r="C664" s="66">
        <f>IF(E664="A",4,IF(E664="B",3,IF(E664="C",2,IF(E664="D",1,0))))</f>
        <v>1</v>
      </c>
      <c r="D664" s="76" t="s">
        <v>68</v>
      </c>
      <c r="E664" s="99" t="s">
        <v>70</v>
      </c>
      <c r="F664" s="77" t="s">
        <v>90</v>
      </c>
      <c r="G664" s="78"/>
      <c r="H664" s="96" t="s">
        <v>140</v>
      </c>
      <c r="I664" s="107" t="s">
        <v>1708</v>
      </c>
      <c r="J664" s="81" t="s">
        <v>6111</v>
      </c>
      <c r="K664" s="72"/>
      <c r="L664" s="72"/>
      <c r="M664" s="72"/>
      <c r="N664" s="72"/>
      <c r="O664" s="72"/>
      <c r="P664" s="72"/>
      <c r="Q664" s="833"/>
      <c r="R664" s="102"/>
      <c r="S664" s="73"/>
      <c r="T664" s="102"/>
      <c r="U664" s="103"/>
      <c r="V664" s="104"/>
    </row>
    <row r="665" spans="1:256" ht="12.5">
      <c r="B665" s="65">
        <v>1</v>
      </c>
      <c r="C665" s="66">
        <f>IF(E665="A",1,IF(E665="B",1,0))</f>
        <v>1</v>
      </c>
      <c r="D665" s="76" t="s">
        <v>87</v>
      </c>
      <c r="E665" s="76" t="s">
        <v>87</v>
      </c>
      <c r="F665" s="76" t="s">
        <v>68</v>
      </c>
      <c r="G665" s="78"/>
      <c r="H665" s="96" t="s">
        <v>197</v>
      </c>
      <c r="I665" s="107" t="s">
        <v>1107</v>
      </c>
      <c r="J665" s="81"/>
      <c r="K665" s="72"/>
      <c r="L665" s="72"/>
      <c r="M665" s="72"/>
      <c r="N665" s="72"/>
      <c r="O665" s="72"/>
      <c r="P665" s="72"/>
      <c r="Q665" s="833"/>
      <c r="R665" s="102"/>
      <c r="S665" s="73"/>
      <c r="T665" s="102"/>
      <c r="U665" s="103"/>
      <c r="V665" s="104"/>
    </row>
    <row r="666" spans="1:256" ht="12.5">
      <c r="A666" s="305"/>
      <c r="B666" s="65">
        <v>1</v>
      </c>
      <c r="C666" s="66">
        <f>IF(E666="A",1,IF(E666="B",1,0))</f>
        <v>1</v>
      </c>
      <c r="D666" s="77" t="s">
        <v>90</v>
      </c>
      <c r="E666" s="76" t="s">
        <v>87</v>
      </c>
      <c r="F666" s="77" t="s">
        <v>90</v>
      </c>
      <c r="G666" s="78"/>
      <c r="H666" s="96" t="s">
        <v>122</v>
      </c>
      <c r="I666" s="107" t="s">
        <v>1709</v>
      </c>
      <c r="J666" s="81"/>
      <c r="K666" s="72"/>
      <c r="L666" s="72"/>
      <c r="M666" s="72"/>
      <c r="N666" s="72"/>
      <c r="O666" s="72"/>
      <c r="P666" s="72"/>
      <c r="Q666" s="833"/>
      <c r="R666" s="102"/>
      <c r="S666" s="73"/>
      <c r="T666" s="102"/>
      <c r="U666" s="103"/>
      <c r="V666" s="104"/>
    </row>
    <row r="667" spans="1:256" ht="12.5">
      <c r="B667" s="65">
        <v>1</v>
      </c>
      <c r="C667" s="66">
        <f>IF(E667="A",1,IF(E667="B",1,0))</f>
        <v>1</v>
      </c>
      <c r="D667" s="658" t="s">
        <v>87</v>
      </c>
      <c r="E667" s="658" t="s">
        <v>87</v>
      </c>
      <c r="F667" s="656" t="s">
        <v>99</v>
      </c>
      <c r="G667" s="78"/>
      <c r="H667" s="96" t="s">
        <v>122</v>
      </c>
      <c r="I667" s="107" t="s">
        <v>1710</v>
      </c>
      <c r="J667" s="81"/>
      <c r="K667" s="72"/>
      <c r="L667" s="72"/>
      <c r="M667" s="72"/>
      <c r="N667" s="72"/>
      <c r="O667" s="72"/>
      <c r="P667" s="72"/>
      <c r="Q667" s="833"/>
      <c r="R667" s="102"/>
      <c r="S667" s="73"/>
      <c r="T667" s="102"/>
      <c r="U667" s="103"/>
      <c r="V667" s="104"/>
    </row>
    <row r="668" spans="1:256" ht="12.5">
      <c r="B668" s="65">
        <v>1</v>
      </c>
      <c r="C668" s="66">
        <f>IF(E668="A",4,IF(E668="B",3,IF(E668="C",2,IF(E668="D",1,0))))</f>
        <v>3</v>
      </c>
      <c r="D668" s="99" t="s">
        <v>99</v>
      </c>
      <c r="E668" s="76" t="s">
        <v>87</v>
      </c>
      <c r="F668" s="76" t="s">
        <v>87</v>
      </c>
      <c r="G668" s="78"/>
      <c r="H668" s="96" t="s">
        <v>94</v>
      </c>
      <c r="I668" s="107" t="s">
        <v>1711</v>
      </c>
      <c r="J668" s="81"/>
      <c r="K668" s="72"/>
      <c r="L668" s="72"/>
      <c r="M668" s="72"/>
      <c r="N668" s="72"/>
      <c r="O668" s="72"/>
      <c r="P668" s="72"/>
      <c r="Q668" s="833"/>
      <c r="R668" s="102"/>
      <c r="S668" s="73"/>
      <c r="T668" s="102"/>
      <c r="U668" s="103"/>
      <c r="V668" s="104"/>
    </row>
    <row r="669" spans="1:256" ht="12.5">
      <c r="A669" s="305"/>
      <c r="B669" s="65">
        <v>1</v>
      </c>
      <c r="C669" s="66">
        <f>IF(E669="A",1,IF(E669="B",1,0))</f>
        <v>1</v>
      </c>
      <c r="D669" s="76" t="s">
        <v>68</v>
      </c>
      <c r="E669" s="76" t="s">
        <v>87</v>
      </c>
      <c r="F669" s="99" t="s">
        <v>70</v>
      </c>
      <c r="G669" s="78"/>
      <c r="H669" s="96" t="s">
        <v>114</v>
      </c>
      <c r="I669" s="107" t="s">
        <v>1712</v>
      </c>
      <c r="J669" s="81"/>
      <c r="K669" s="72"/>
      <c r="L669" s="72"/>
      <c r="M669" s="72"/>
      <c r="N669" s="72"/>
      <c r="O669" s="72"/>
      <c r="P669" s="72"/>
      <c r="Q669" s="833"/>
      <c r="R669" s="102"/>
      <c r="S669" s="73"/>
      <c r="T669" s="102"/>
      <c r="U669" s="103"/>
      <c r="V669" s="104"/>
    </row>
    <row r="670" spans="1:256" ht="12.5">
      <c r="B670" s="65">
        <v>1</v>
      </c>
      <c r="C670" s="66">
        <f>IF(E670="A",1,IF(E670="B",1,0))</f>
        <v>1</v>
      </c>
      <c r="D670" s="656" t="s">
        <v>70</v>
      </c>
      <c r="E670" s="658" t="s">
        <v>87</v>
      </c>
      <c r="F670" s="659" t="s">
        <v>90</v>
      </c>
      <c r="G670" s="78"/>
      <c r="H670" s="96" t="s">
        <v>220</v>
      </c>
      <c r="I670" s="107" t="s">
        <v>1713</v>
      </c>
      <c r="J670" s="81"/>
      <c r="K670" s="72"/>
      <c r="L670" s="72"/>
      <c r="M670" s="72"/>
      <c r="N670" s="72"/>
      <c r="O670" s="72"/>
      <c r="P670" s="72"/>
      <c r="Q670" s="833"/>
      <c r="R670" s="102"/>
      <c r="S670" s="73"/>
      <c r="T670" s="102"/>
      <c r="U670" s="103"/>
      <c r="V670" s="104"/>
      <c r="X670" s="188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</row>
    <row r="671" spans="1:256" ht="12.5">
      <c r="A671" s="657"/>
      <c r="B671" s="65">
        <v>1</v>
      </c>
      <c r="C671" s="66">
        <f>IF(E671="A",1,IF(E671="B",1,0))</f>
        <v>1</v>
      </c>
      <c r="D671" s="76" t="s">
        <v>87</v>
      </c>
      <c r="E671" s="76" t="s">
        <v>68</v>
      </c>
      <c r="F671" s="77" t="s">
        <v>90</v>
      </c>
      <c r="G671" s="78"/>
      <c r="H671" s="96" t="s">
        <v>188</v>
      </c>
      <c r="I671" s="107" t="s">
        <v>1714</v>
      </c>
      <c r="J671" s="81"/>
      <c r="K671" s="72"/>
      <c r="L671" s="72"/>
      <c r="M671" s="72"/>
      <c r="N671" s="72"/>
      <c r="O671" s="72"/>
      <c r="P671" s="72"/>
      <c r="Q671" s="833"/>
      <c r="R671" s="102"/>
      <c r="S671" s="73"/>
      <c r="T671" s="102"/>
      <c r="U671" s="103"/>
      <c r="V671" s="104"/>
    </row>
    <row r="672" spans="1:256" ht="12.5">
      <c r="B672" s="65">
        <v>1</v>
      </c>
      <c r="C672" s="66">
        <f>IF(E672="A",1,IF(E672="B",1,0))</f>
        <v>1</v>
      </c>
      <c r="D672" s="658" t="s">
        <v>68</v>
      </c>
      <c r="E672" s="658" t="s">
        <v>68</v>
      </c>
      <c r="F672" s="659" t="s">
        <v>90</v>
      </c>
      <c r="G672" s="78"/>
      <c r="H672" s="96" t="s">
        <v>101</v>
      </c>
      <c r="I672" s="107" t="s">
        <v>1715</v>
      </c>
      <c r="J672" s="81"/>
      <c r="K672" s="72"/>
      <c r="L672" s="72"/>
      <c r="M672" s="72"/>
      <c r="N672" s="72"/>
      <c r="O672" s="72"/>
      <c r="P672" s="72"/>
      <c r="Q672" s="833"/>
      <c r="R672" s="102"/>
      <c r="S672" s="73"/>
      <c r="T672" s="102"/>
      <c r="U672" s="103"/>
      <c r="V672" s="104"/>
      <c r="W672" s="365"/>
      <c r="X672" s="365"/>
      <c r="Y672" s="365"/>
      <c r="Z672" s="365"/>
      <c r="AA672" s="365"/>
      <c r="AB672" s="365"/>
      <c r="AC672" s="365"/>
      <c r="AD672" s="365"/>
      <c r="AE672" s="365"/>
      <c r="AF672" s="365"/>
      <c r="AG672" s="365"/>
      <c r="AH672" s="365"/>
      <c r="AI672" s="365"/>
      <c r="AJ672" s="365"/>
      <c r="AK672" s="365"/>
      <c r="AL672" s="365"/>
      <c r="AM672" s="365"/>
      <c r="AN672" s="365"/>
      <c r="AO672" s="365"/>
      <c r="AP672" s="365"/>
      <c r="AQ672" s="365"/>
      <c r="AR672" s="365"/>
      <c r="AS672" s="365"/>
      <c r="AT672" s="365"/>
      <c r="AU672" s="365"/>
      <c r="AV672" s="365"/>
      <c r="AW672" s="365"/>
      <c r="AX672" s="365"/>
      <c r="AY672" s="365"/>
      <c r="AZ672" s="365"/>
      <c r="BA672" s="365"/>
      <c r="BB672" s="365"/>
      <c r="BC672" s="365"/>
      <c r="BD672" s="365"/>
      <c r="BE672" s="365"/>
      <c r="BF672" s="365"/>
      <c r="BG672" s="365"/>
      <c r="BH672" s="365"/>
      <c r="BI672" s="365"/>
      <c r="BJ672" s="365"/>
      <c r="BK672" s="365"/>
      <c r="BL672" s="365"/>
      <c r="BM672" s="365"/>
      <c r="BN672" s="365"/>
      <c r="BO672" s="365"/>
      <c r="BP672" s="365"/>
      <c r="BQ672" s="365"/>
      <c r="BR672" s="365"/>
      <c r="BS672" s="365"/>
      <c r="BT672" s="365"/>
      <c r="BU672" s="365"/>
      <c r="BV672" s="365"/>
      <c r="BW672" s="365"/>
      <c r="BX672" s="365"/>
      <c r="BY672" s="365"/>
      <c r="BZ672" s="365"/>
      <c r="CA672" s="365"/>
      <c r="CB672" s="365"/>
      <c r="CC672" s="365"/>
      <c r="CD672" s="365"/>
      <c r="CE672" s="365"/>
      <c r="CF672" s="365"/>
      <c r="CG672" s="365"/>
      <c r="CH672" s="365"/>
      <c r="CI672" s="365"/>
      <c r="CJ672" s="365"/>
      <c r="CK672" s="365"/>
      <c r="CL672" s="365"/>
      <c r="CM672" s="365"/>
      <c r="CN672" s="365"/>
      <c r="CO672" s="365"/>
      <c r="CP672" s="365"/>
      <c r="CQ672" s="365"/>
      <c r="CR672" s="365"/>
      <c r="CS672" s="365"/>
      <c r="CT672" s="365"/>
      <c r="CU672" s="365"/>
      <c r="CV672" s="365"/>
      <c r="CW672" s="365"/>
      <c r="CX672" s="365"/>
      <c r="CY672" s="365"/>
      <c r="CZ672" s="365"/>
      <c r="DA672" s="365"/>
      <c r="DB672" s="365"/>
      <c r="DC672" s="365"/>
      <c r="DD672" s="365"/>
      <c r="DE672" s="365"/>
      <c r="DF672" s="365"/>
      <c r="DG672" s="365"/>
      <c r="DH672" s="365"/>
      <c r="DI672" s="365"/>
      <c r="DJ672" s="365"/>
      <c r="DK672" s="365"/>
      <c r="DL672" s="365"/>
      <c r="DM672" s="365"/>
      <c r="DN672" s="365"/>
      <c r="DO672" s="365"/>
      <c r="DP672" s="365"/>
      <c r="DQ672" s="365"/>
      <c r="DR672" s="365"/>
      <c r="DS672" s="365"/>
      <c r="DT672" s="365"/>
      <c r="DU672" s="365"/>
      <c r="DV672" s="365"/>
      <c r="DW672" s="365"/>
      <c r="DX672" s="365"/>
      <c r="DY672" s="365"/>
      <c r="DZ672" s="365"/>
      <c r="EA672" s="365"/>
      <c r="EB672" s="365"/>
      <c r="EC672" s="365"/>
      <c r="ED672" s="365"/>
      <c r="EE672" s="365"/>
      <c r="EF672" s="365"/>
      <c r="EG672" s="365"/>
      <c r="EH672" s="365"/>
      <c r="EI672" s="365"/>
      <c r="EJ672" s="365"/>
      <c r="EK672" s="365"/>
      <c r="EL672" s="365"/>
      <c r="EM672" s="365"/>
      <c r="EN672" s="365"/>
      <c r="EO672" s="365"/>
      <c r="EP672" s="365"/>
      <c r="EQ672" s="365"/>
      <c r="ER672" s="365"/>
      <c r="ES672" s="365"/>
      <c r="ET672" s="365"/>
      <c r="EU672" s="365"/>
      <c r="EV672" s="365"/>
      <c r="EW672" s="365"/>
      <c r="EX672" s="365"/>
      <c r="EY672" s="365"/>
      <c r="EZ672" s="365"/>
      <c r="FA672" s="365"/>
      <c r="FB672" s="365"/>
      <c r="FC672" s="365"/>
      <c r="FD672" s="365"/>
      <c r="FE672" s="365"/>
      <c r="FF672" s="365"/>
      <c r="FG672" s="365"/>
      <c r="FH672" s="365"/>
      <c r="FI672" s="365"/>
      <c r="FJ672" s="365"/>
      <c r="FK672" s="365"/>
      <c r="FL672" s="365"/>
      <c r="FM672" s="365"/>
      <c r="FN672" s="365"/>
      <c r="FO672" s="365"/>
      <c r="FP672" s="365"/>
      <c r="FQ672" s="365"/>
      <c r="FR672" s="365"/>
      <c r="FS672" s="365"/>
      <c r="FT672" s="365"/>
      <c r="FU672" s="365"/>
      <c r="FV672" s="365"/>
      <c r="FW672" s="365"/>
      <c r="FX672" s="365"/>
      <c r="FY672" s="365"/>
      <c r="FZ672" s="365"/>
      <c r="GA672" s="365"/>
      <c r="GB672" s="365"/>
      <c r="GC672" s="365"/>
      <c r="GD672" s="365"/>
      <c r="GE672" s="365"/>
      <c r="GF672" s="365"/>
      <c r="GG672" s="365"/>
      <c r="GH672" s="365"/>
      <c r="GI672" s="365"/>
      <c r="GJ672" s="365"/>
      <c r="GK672" s="365"/>
      <c r="GL672" s="365"/>
      <c r="GM672" s="365"/>
      <c r="GN672" s="365"/>
      <c r="GO672" s="365"/>
      <c r="GP672" s="365"/>
      <c r="GQ672" s="365"/>
      <c r="GR672" s="365"/>
      <c r="GS672" s="365"/>
      <c r="GT672" s="365"/>
      <c r="GU672" s="365"/>
      <c r="GV672" s="365"/>
      <c r="GW672" s="365"/>
      <c r="GX672" s="365"/>
      <c r="GY672" s="365"/>
      <c r="GZ672" s="365"/>
      <c r="HA672" s="365"/>
      <c r="HB672" s="365"/>
      <c r="HC672" s="365"/>
      <c r="HD672" s="365"/>
      <c r="HE672" s="365"/>
      <c r="HF672" s="365"/>
      <c r="HG672" s="365"/>
      <c r="HH672" s="365"/>
      <c r="HI672" s="365"/>
      <c r="HJ672" s="365"/>
      <c r="HK672" s="365"/>
      <c r="HL672" s="365"/>
      <c r="HM672" s="365"/>
      <c r="HN672" s="365"/>
      <c r="HO672" s="365"/>
      <c r="HP672" s="365"/>
      <c r="HQ672" s="365"/>
      <c r="HR672" s="365"/>
      <c r="HS672" s="365"/>
      <c r="HT672" s="365"/>
      <c r="HU672" s="365"/>
      <c r="HV672" s="365"/>
      <c r="HW672" s="365"/>
      <c r="HX672" s="365"/>
      <c r="HY672" s="365"/>
      <c r="HZ672" s="365"/>
      <c r="IA672" s="365"/>
      <c r="IB672" s="365"/>
      <c r="IC672" s="365"/>
      <c r="ID672" s="365"/>
      <c r="IE672" s="365"/>
      <c r="IF672" s="365"/>
      <c r="IG672" s="365"/>
      <c r="IH672" s="365"/>
      <c r="II672" s="365"/>
      <c r="IJ672" s="365"/>
      <c r="IK672" s="365"/>
      <c r="IL672" s="365"/>
      <c r="IM672" s="365"/>
      <c r="IN672" s="365"/>
      <c r="IO672" s="365"/>
      <c r="IP672" s="365"/>
      <c r="IQ672" s="365"/>
      <c r="IR672" s="365"/>
      <c r="IS672" s="365"/>
      <c r="IT672" s="365"/>
      <c r="IU672" s="365"/>
      <c r="IV672" s="365"/>
    </row>
    <row r="673" spans="1:256" ht="12.5">
      <c r="B673" s="65">
        <v>1</v>
      </c>
      <c r="C673" s="66">
        <f>IF(E673="A",4,IF(E673="B",3,IF(E673="C",2,IF(E673="D",1,0))))</f>
        <v>0</v>
      </c>
      <c r="D673" s="76" t="s">
        <v>68</v>
      </c>
      <c r="E673" s="99" t="s">
        <v>99</v>
      </c>
      <c r="F673" s="77" t="s">
        <v>90</v>
      </c>
      <c r="G673" s="78"/>
      <c r="H673" s="96" t="s">
        <v>184</v>
      </c>
      <c r="I673" s="107" t="s">
        <v>1716</v>
      </c>
      <c r="J673" s="81"/>
      <c r="K673" s="72"/>
      <c r="L673" s="72"/>
      <c r="M673" s="72"/>
      <c r="N673" s="72"/>
      <c r="O673" s="72"/>
      <c r="P673" s="72"/>
      <c r="Q673" s="833"/>
      <c r="R673" s="102"/>
      <c r="S673" s="73"/>
      <c r="T673" s="102"/>
      <c r="U673" s="103"/>
      <c r="V673" s="104"/>
    </row>
    <row r="674" spans="1:256" ht="12.5">
      <c r="A674"/>
      <c r="B674" s="65">
        <v>1</v>
      </c>
      <c r="C674" s="66">
        <f>IF(E674="A",4,IF(E674="B",3,IF(E674="C",2,IF(E674="D",1,0))))</f>
        <v>3</v>
      </c>
      <c r="D674" s="76" t="s">
        <v>87</v>
      </c>
      <c r="E674" s="76" t="s">
        <v>87</v>
      </c>
      <c r="F674" s="99" t="s">
        <v>99</v>
      </c>
      <c r="G674" s="78"/>
      <c r="H674" s="96" t="s">
        <v>122</v>
      </c>
      <c r="I674" s="107" t="s">
        <v>1717</v>
      </c>
      <c r="J674" s="81"/>
      <c r="K674" s="72"/>
      <c r="L674" s="72"/>
      <c r="M674" s="72"/>
      <c r="N674" s="72"/>
      <c r="O674" s="72"/>
      <c r="P674" s="72"/>
      <c r="Q674" s="833"/>
      <c r="R674" s="102"/>
      <c r="S674" s="73"/>
      <c r="T674" s="102"/>
      <c r="U674" s="103"/>
      <c r="V674" s="104"/>
    </row>
    <row r="675" spans="1:256" ht="12.5">
      <c r="B675" s="65">
        <v>1</v>
      </c>
      <c r="C675" s="66">
        <f>IF(E675="A",1,IF(E675="B",1,0))</f>
        <v>0</v>
      </c>
      <c r="D675" s="663" t="s">
        <v>90</v>
      </c>
      <c r="E675" s="663" t="s">
        <v>90</v>
      </c>
      <c r="F675" s="248" t="s">
        <v>68</v>
      </c>
      <c r="G675" s="78"/>
      <c r="H675" s="96" t="s">
        <v>140</v>
      </c>
      <c r="I675" s="107" t="s">
        <v>1718</v>
      </c>
      <c r="J675" s="81"/>
      <c r="K675" s="72"/>
      <c r="L675" s="72"/>
      <c r="M675" s="72"/>
      <c r="N675" s="72"/>
      <c r="O675" s="72"/>
      <c r="P675" s="72"/>
      <c r="Q675" s="833"/>
      <c r="R675" s="102"/>
      <c r="S675" s="73"/>
      <c r="T675" s="102"/>
      <c r="U675" s="103"/>
      <c r="V675" s="104"/>
    </row>
    <row r="676" spans="1:256" ht="12.5">
      <c r="B676" s="65">
        <v>1</v>
      </c>
      <c r="C676" s="66">
        <f>IF(E676="A",1,IF(E676="B",1,0))</f>
        <v>0</v>
      </c>
      <c r="D676" s="76" t="s">
        <v>68</v>
      </c>
      <c r="E676" s="77" t="s">
        <v>90</v>
      </c>
      <c r="F676" s="77" t="s">
        <v>90</v>
      </c>
      <c r="G676" s="78"/>
      <c r="H676" s="96" t="s">
        <v>90</v>
      </c>
      <c r="I676" s="107" t="s">
        <v>865</v>
      </c>
      <c r="J676" s="81"/>
      <c r="K676" s="72"/>
      <c r="L676" s="72"/>
      <c r="M676" s="72"/>
      <c r="N676" s="72"/>
      <c r="O676" s="72"/>
      <c r="P676" s="72"/>
      <c r="Q676" s="833"/>
      <c r="R676" s="102"/>
      <c r="S676" s="73"/>
      <c r="T676" s="102"/>
      <c r="U676" s="103"/>
      <c r="V676" s="104"/>
    </row>
    <row r="677" spans="1:256" s="320" customFormat="1" ht="12.5">
      <c r="A677" s="217"/>
      <c r="B677" s="65">
        <v>1</v>
      </c>
      <c r="C677" s="66">
        <f>IF(E677="A",4,IF(E677="B",3,IF(E677="C",2,IF(E677="D",1,0))))</f>
        <v>4</v>
      </c>
      <c r="D677" s="76" t="s">
        <v>87</v>
      </c>
      <c r="E677" s="76" t="s">
        <v>68</v>
      </c>
      <c r="F677" s="99" t="s">
        <v>70</v>
      </c>
      <c r="G677" s="78"/>
      <c r="H677" s="96" t="s">
        <v>101</v>
      </c>
      <c r="I677" s="107" t="s">
        <v>5716</v>
      </c>
      <c r="J677" s="81"/>
      <c r="K677" s="72"/>
      <c r="L677" s="72"/>
      <c r="M677" s="72"/>
      <c r="N677" s="72"/>
      <c r="O677" s="72"/>
      <c r="P677" s="72"/>
      <c r="Q677" s="833"/>
      <c r="R677" s="102"/>
      <c r="S677" s="73"/>
      <c r="T677" s="102"/>
      <c r="U677" s="103"/>
      <c r="V677" s="104"/>
      <c r="W677" s="109"/>
      <c r="X677" s="109"/>
      <c r="Y677" s="109"/>
      <c r="Z677" s="109"/>
      <c r="AA677" s="109"/>
      <c r="AB677" s="109"/>
      <c r="AC677" s="109"/>
      <c r="AD677" s="109"/>
      <c r="AE677" s="109"/>
      <c r="AF677" s="109"/>
      <c r="AG677" s="109"/>
      <c r="AH677" s="109"/>
      <c r="AI677" s="109"/>
      <c r="AJ677" s="109"/>
      <c r="AK677" s="109"/>
      <c r="AL677" s="109"/>
      <c r="AM677" s="109"/>
      <c r="AN677" s="109"/>
      <c r="AO677" s="109"/>
      <c r="AP677" s="109"/>
      <c r="AQ677" s="109"/>
      <c r="AR677" s="109"/>
      <c r="AS677" s="109"/>
      <c r="AT677" s="109"/>
      <c r="AU677" s="109"/>
      <c r="AV677" s="109"/>
      <c r="AW677" s="109"/>
      <c r="AX677" s="109"/>
      <c r="AY677" s="109"/>
      <c r="AZ677" s="109"/>
      <c r="BA677" s="109"/>
      <c r="BB677" s="109"/>
      <c r="BC677" s="109"/>
      <c r="BD677" s="109"/>
      <c r="BE677" s="109"/>
      <c r="BF677" s="109"/>
      <c r="BG677" s="109"/>
      <c r="BH677" s="109"/>
      <c r="BI677" s="109"/>
      <c r="BJ677" s="109"/>
      <c r="BK677" s="109"/>
      <c r="BL677" s="109"/>
      <c r="BM677" s="109"/>
      <c r="BN677" s="109"/>
      <c r="BO677" s="109"/>
      <c r="BP677" s="109"/>
      <c r="BQ677" s="109"/>
      <c r="BR677" s="109"/>
      <c r="BS677" s="109"/>
      <c r="BT677" s="109"/>
      <c r="BU677" s="109"/>
      <c r="BV677" s="109"/>
      <c r="BW677" s="109"/>
      <c r="BX677" s="109"/>
      <c r="BY677" s="109"/>
      <c r="BZ677" s="109"/>
      <c r="CA677" s="109"/>
      <c r="CB677" s="109"/>
      <c r="CC677" s="109"/>
      <c r="CD677" s="109"/>
      <c r="CE677" s="109"/>
      <c r="CF677" s="109"/>
      <c r="CG677" s="109"/>
      <c r="CH677" s="109"/>
      <c r="CI677" s="109"/>
      <c r="CJ677" s="109"/>
      <c r="CK677" s="109"/>
      <c r="CL677" s="109"/>
      <c r="CM677" s="109"/>
      <c r="CN677" s="109"/>
      <c r="CO677" s="109"/>
      <c r="CP677" s="109"/>
      <c r="CQ677" s="109"/>
      <c r="CR677" s="109"/>
      <c r="CS677" s="109"/>
      <c r="CT677" s="109"/>
      <c r="CU677" s="109"/>
      <c r="CV677" s="109"/>
      <c r="CW677" s="109"/>
      <c r="CX677" s="109"/>
      <c r="CY677" s="109"/>
      <c r="CZ677" s="109"/>
      <c r="DA677" s="109"/>
      <c r="DB677" s="109"/>
      <c r="DC677" s="109"/>
      <c r="DD677" s="109"/>
      <c r="DE677" s="109"/>
      <c r="DF677" s="109"/>
      <c r="DG677" s="109"/>
      <c r="DH677" s="109"/>
      <c r="DI677" s="109"/>
      <c r="DJ677" s="109"/>
      <c r="DK677" s="109"/>
      <c r="DL677" s="109"/>
      <c r="DM677" s="109"/>
      <c r="DN677" s="109"/>
      <c r="DO677" s="109"/>
      <c r="DP677" s="109"/>
      <c r="DQ677" s="109"/>
      <c r="DR677" s="109"/>
      <c r="DS677" s="109"/>
      <c r="DT677" s="109"/>
      <c r="DU677" s="109"/>
      <c r="DV677" s="109"/>
      <c r="DW677" s="109"/>
      <c r="DX677" s="109"/>
      <c r="DY677" s="109"/>
      <c r="DZ677" s="109"/>
      <c r="EA677" s="109"/>
      <c r="EB677" s="109"/>
      <c r="EC677" s="109"/>
      <c r="ED677" s="109"/>
      <c r="EE677" s="109"/>
      <c r="EF677" s="109"/>
      <c r="EG677" s="109"/>
      <c r="EH677" s="109"/>
      <c r="EI677" s="109"/>
      <c r="EJ677" s="109"/>
      <c r="EK677" s="109"/>
      <c r="EL677" s="109"/>
      <c r="EM677" s="109"/>
      <c r="EN677" s="109"/>
      <c r="EO677" s="109"/>
      <c r="EP677" s="109"/>
      <c r="EQ677" s="109"/>
      <c r="ER677" s="109"/>
      <c r="ES677" s="109"/>
      <c r="ET677" s="109"/>
      <c r="EU677" s="109"/>
      <c r="EV677" s="109"/>
      <c r="EW677" s="109"/>
      <c r="EX677" s="109"/>
      <c r="EY677" s="109"/>
      <c r="EZ677" s="109"/>
      <c r="FA677" s="109"/>
      <c r="FB677" s="109"/>
      <c r="FC677" s="109"/>
      <c r="FD677" s="109"/>
      <c r="FE677" s="109"/>
      <c r="FF677" s="109"/>
      <c r="FG677" s="109"/>
      <c r="FH677" s="109"/>
      <c r="FI677" s="109"/>
      <c r="FJ677" s="109"/>
      <c r="FK677" s="109"/>
      <c r="FL677" s="109"/>
      <c r="FM677" s="109"/>
      <c r="FN677" s="109"/>
      <c r="FO677" s="109"/>
      <c r="FP677" s="109"/>
      <c r="FQ677" s="109"/>
      <c r="FR677" s="109"/>
      <c r="FS677" s="109"/>
      <c r="FT677" s="109"/>
      <c r="FU677" s="109"/>
      <c r="FV677" s="109"/>
      <c r="FW677" s="109"/>
      <c r="FX677" s="109"/>
      <c r="FY677" s="109"/>
      <c r="FZ677" s="109"/>
      <c r="GA677" s="109"/>
      <c r="GB677" s="109"/>
      <c r="GC677" s="109"/>
      <c r="GD677" s="109"/>
      <c r="GE677" s="109"/>
      <c r="GF677" s="109"/>
      <c r="GG677" s="109"/>
      <c r="GH677" s="109"/>
      <c r="GI677" s="109"/>
      <c r="GJ677" s="109"/>
      <c r="GK677" s="109"/>
      <c r="GL677" s="109"/>
      <c r="GM677" s="109"/>
      <c r="GN677" s="109"/>
      <c r="GO677" s="109"/>
      <c r="GP677" s="109"/>
      <c r="GQ677" s="109"/>
      <c r="GR677" s="109"/>
      <c r="GS677" s="109"/>
      <c r="GT677" s="109"/>
      <c r="GU677" s="109"/>
      <c r="GV677" s="109"/>
      <c r="GW677" s="109"/>
      <c r="GX677" s="109"/>
      <c r="GY677" s="109"/>
      <c r="GZ677" s="109"/>
      <c r="HA677" s="109"/>
      <c r="HB677" s="109"/>
      <c r="HC677" s="109"/>
      <c r="HD677" s="109"/>
      <c r="HE677" s="109"/>
      <c r="HF677" s="109"/>
      <c r="HG677" s="109"/>
      <c r="HH677" s="109"/>
      <c r="HI677" s="109"/>
      <c r="HJ677" s="109"/>
      <c r="HK677" s="109"/>
      <c r="HL677" s="109"/>
      <c r="HM677" s="109"/>
      <c r="HN677" s="109"/>
      <c r="HO677" s="109"/>
      <c r="HP677" s="109"/>
      <c r="HQ677" s="109"/>
      <c r="HR677" s="109"/>
      <c r="HS677" s="109"/>
      <c r="HT677" s="109"/>
      <c r="HU677" s="109"/>
      <c r="HV677" s="109"/>
      <c r="HW677" s="109"/>
      <c r="HX677" s="109"/>
      <c r="HY677" s="109"/>
      <c r="HZ677" s="109"/>
      <c r="IA677" s="109"/>
      <c r="IB677" s="109"/>
      <c r="IC677" s="109"/>
      <c r="ID677" s="109"/>
      <c r="IE677" s="109"/>
      <c r="IF677" s="109"/>
      <c r="IG677" s="109"/>
      <c r="IH677" s="109"/>
      <c r="II677" s="109"/>
      <c r="IJ677" s="109"/>
      <c r="IK677" s="109"/>
      <c r="IL677" s="109"/>
      <c r="IM677" s="109"/>
      <c r="IN677" s="109"/>
      <c r="IO677" s="109"/>
      <c r="IP677" s="109"/>
      <c r="IQ677" s="109"/>
      <c r="IR677" s="109"/>
      <c r="IS677" s="109"/>
      <c r="IT677" s="109"/>
      <c r="IU677" s="109"/>
      <c r="IV677" s="109"/>
    </row>
    <row r="678" spans="1:256" ht="12.5">
      <c r="B678" s="65">
        <v>1</v>
      </c>
      <c r="C678" s="66">
        <f>IF(E678="A",1,IF(E678="B",1,0))</f>
        <v>0</v>
      </c>
      <c r="D678" s="248" t="s">
        <v>68</v>
      </c>
      <c r="E678" s="663" t="s">
        <v>90</v>
      </c>
      <c r="F678" s="248" t="s">
        <v>68</v>
      </c>
      <c r="G678" s="78"/>
      <c r="H678" s="96" t="s">
        <v>188</v>
      </c>
      <c r="I678" s="107" t="s">
        <v>1719</v>
      </c>
      <c r="J678" s="81"/>
      <c r="K678" s="72"/>
      <c r="L678" s="72"/>
      <c r="M678" s="72"/>
      <c r="N678" s="72"/>
      <c r="O678" s="72"/>
      <c r="P678" s="72"/>
      <c r="Q678" s="833"/>
      <c r="R678" s="102"/>
      <c r="S678" s="73"/>
      <c r="T678" s="102"/>
      <c r="U678" s="103"/>
      <c r="V678" s="104"/>
    </row>
    <row r="679" spans="1:256" ht="12.5">
      <c r="A679" s="305"/>
      <c r="B679" s="65">
        <v>1</v>
      </c>
      <c r="C679" s="66">
        <f>IF(E679="A",1,IF(E679="B",1,0))</f>
        <v>0</v>
      </c>
      <c r="D679" s="659" t="s">
        <v>90</v>
      </c>
      <c r="E679" s="656" t="s">
        <v>70</v>
      </c>
      <c r="F679" s="656" t="s">
        <v>99</v>
      </c>
      <c r="G679" s="78"/>
      <c r="H679" s="96" t="s">
        <v>140</v>
      </c>
      <c r="I679" s="107" t="s">
        <v>1720</v>
      </c>
      <c r="J679" s="81"/>
      <c r="K679" s="72"/>
      <c r="L679" s="72"/>
      <c r="M679" s="72"/>
      <c r="N679" s="72"/>
      <c r="O679" s="72"/>
      <c r="P679" s="72"/>
      <c r="Q679" s="833"/>
      <c r="R679" s="102"/>
      <c r="S679" s="73"/>
      <c r="T679" s="102"/>
      <c r="U679" s="103"/>
      <c r="V679" s="104"/>
    </row>
    <row r="680" spans="1:256" ht="12.5">
      <c r="A680" s="55"/>
      <c r="B680" s="669">
        <v>1</v>
      </c>
      <c r="C680" s="66">
        <f>IF(E680="A",4,IF(E680="B",3,IF(E680="C",2,IF(E680="D",1,0))))</f>
        <v>4</v>
      </c>
      <c r="D680" s="665" t="s">
        <v>87</v>
      </c>
      <c r="E680" s="665" t="s">
        <v>68</v>
      </c>
      <c r="F680" s="77" t="s">
        <v>90</v>
      </c>
      <c r="G680" s="78"/>
      <c r="H680" s="96" t="s">
        <v>1721</v>
      </c>
      <c r="I680" s="107" t="s">
        <v>1722</v>
      </c>
      <c r="J680" s="81" t="s">
        <v>17</v>
      </c>
      <c r="K680" s="72"/>
      <c r="L680" s="72"/>
      <c r="M680" s="72"/>
      <c r="N680" s="72"/>
      <c r="O680" s="72"/>
      <c r="P680" s="72"/>
      <c r="Q680" s="833"/>
      <c r="R680" s="102"/>
      <c r="S680" s="73"/>
      <c r="T680" s="102"/>
      <c r="U680" s="103"/>
      <c r="V680" s="104"/>
    </row>
    <row r="681" spans="1:256" ht="12.5">
      <c r="B681" s="65">
        <v>1</v>
      </c>
      <c r="C681" s="66">
        <f>IF(E681="A",1,IF(E681="B",1,0))</f>
        <v>1</v>
      </c>
      <c r="D681" s="99" t="s">
        <v>99</v>
      </c>
      <c r="E681" s="76" t="s">
        <v>68</v>
      </c>
      <c r="F681" s="99" t="s">
        <v>70</v>
      </c>
      <c r="G681" s="78"/>
      <c r="H681" s="96" t="s">
        <v>122</v>
      </c>
      <c r="I681" s="107" t="s">
        <v>1723</v>
      </c>
      <c r="J681" s="81"/>
      <c r="K681" s="72"/>
      <c r="L681" s="72"/>
      <c r="M681" s="72"/>
      <c r="N681" s="72"/>
      <c r="O681" s="72"/>
      <c r="P681" s="72"/>
      <c r="Q681" s="833"/>
      <c r="R681" s="102"/>
      <c r="S681" s="73"/>
      <c r="T681" s="102"/>
      <c r="U681" s="103"/>
      <c r="V681" s="104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</row>
    <row r="682" spans="1:256" ht="12.5">
      <c r="B682" s="65">
        <v>1</v>
      </c>
      <c r="C682" s="66">
        <f>IF(E682="A",1,IF(E682="B",1,0))</f>
        <v>1</v>
      </c>
      <c r="D682" s="658" t="s">
        <v>68</v>
      </c>
      <c r="E682" s="658" t="s">
        <v>87</v>
      </c>
      <c r="F682" s="658" t="s">
        <v>87</v>
      </c>
      <c r="G682" s="78"/>
      <c r="H682" s="96" t="s">
        <v>101</v>
      </c>
      <c r="I682" s="107" t="s">
        <v>1724</v>
      </c>
      <c r="J682" s="81"/>
      <c r="K682" s="72"/>
      <c r="L682" s="72"/>
      <c r="M682" s="72"/>
      <c r="N682" s="72"/>
      <c r="O682" s="72"/>
      <c r="P682" s="72"/>
      <c r="Q682" s="833"/>
      <c r="R682" s="102"/>
      <c r="S682" s="73"/>
      <c r="T682" s="102"/>
      <c r="U682" s="103"/>
      <c r="V682" s="104"/>
    </row>
    <row r="683" spans="1:256" ht="12.5">
      <c r="B683" s="65">
        <v>1</v>
      </c>
      <c r="C683" s="66">
        <f>IF(E683="A",4,IF(E683="B",3,IF(E683="C",2,IF(E683="D",1,0))))</f>
        <v>1</v>
      </c>
      <c r="D683" s="77" t="s">
        <v>90</v>
      </c>
      <c r="E683" s="99" t="s">
        <v>70</v>
      </c>
      <c r="F683" s="76" t="s">
        <v>87</v>
      </c>
      <c r="G683" s="78"/>
      <c r="H683" s="96" t="s">
        <v>129</v>
      </c>
      <c r="I683" s="107" t="s">
        <v>780</v>
      </c>
      <c r="J683" s="81" t="s">
        <v>6111</v>
      </c>
      <c r="K683" s="72"/>
      <c r="L683" s="72"/>
      <c r="M683" s="72"/>
      <c r="N683" s="72"/>
      <c r="O683" s="72"/>
      <c r="P683" s="72"/>
      <c r="Q683" s="833"/>
      <c r="R683" s="102"/>
      <c r="S683" s="73"/>
      <c r="T683" s="102"/>
      <c r="U683" s="103"/>
      <c r="V683" s="104"/>
    </row>
    <row r="684" spans="1:256" ht="12.5">
      <c r="B684" s="65">
        <v>1</v>
      </c>
      <c r="C684" s="66">
        <v>1</v>
      </c>
      <c r="D684" s="77" t="s">
        <v>90</v>
      </c>
      <c r="E684" s="99" t="s">
        <v>70</v>
      </c>
      <c r="F684" s="76" t="s">
        <v>87</v>
      </c>
      <c r="G684" s="78"/>
      <c r="H684" s="79" t="s">
        <v>129</v>
      </c>
      <c r="I684" s="80" t="s">
        <v>780</v>
      </c>
      <c r="J684" s="81" t="s">
        <v>616</v>
      </c>
      <c r="K684" s="72"/>
      <c r="L684" s="72"/>
      <c r="M684" s="72"/>
      <c r="N684" s="72"/>
      <c r="O684" s="72"/>
      <c r="P684" s="72"/>
      <c r="Q684" s="833"/>
      <c r="R684" s="102"/>
      <c r="S684" s="73"/>
      <c r="T684" s="102"/>
      <c r="U684" s="103"/>
      <c r="V684" s="104"/>
    </row>
    <row r="685" spans="1:256" ht="12.5">
      <c r="A685"/>
      <c r="B685" s="65">
        <v>1</v>
      </c>
      <c r="C685" s="66">
        <f t="shared" ref="C685:C695" si="31">IF(E685="A",1,IF(E685="B",1,0))</f>
        <v>0</v>
      </c>
      <c r="D685" s="659" t="s">
        <v>90</v>
      </c>
      <c r="E685" s="659" t="s">
        <v>90</v>
      </c>
      <c r="F685" s="658" t="s">
        <v>87</v>
      </c>
      <c r="G685" s="78"/>
      <c r="H685" s="96" t="s">
        <v>135</v>
      </c>
      <c r="I685" s="107" t="s">
        <v>1725</v>
      </c>
      <c r="J685" s="81"/>
      <c r="K685" s="72"/>
      <c r="L685" s="72"/>
      <c r="M685" s="72"/>
      <c r="N685" s="72"/>
      <c r="O685" s="72"/>
      <c r="P685" s="72"/>
      <c r="Q685" s="833"/>
      <c r="R685" s="102"/>
      <c r="S685" s="73"/>
      <c r="T685" s="102"/>
      <c r="U685" s="103"/>
      <c r="V685" s="104"/>
    </row>
    <row r="686" spans="1:256" ht="12.5">
      <c r="A686" s="305"/>
      <c r="B686" s="65">
        <v>1</v>
      </c>
      <c r="C686" s="66">
        <f t="shared" si="31"/>
        <v>1</v>
      </c>
      <c r="D686" s="77" t="s">
        <v>90</v>
      </c>
      <c r="E686" s="76" t="s">
        <v>87</v>
      </c>
      <c r="F686" s="77" t="s">
        <v>90</v>
      </c>
      <c r="G686" s="78"/>
      <c r="H686" s="96" t="s">
        <v>197</v>
      </c>
      <c r="I686" s="107" t="s">
        <v>1726</v>
      </c>
      <c r="J686" s="81"/>
      <c r="K686" s="72"/>
      <c r="L686" s="72"/>
      <c r="M686" s="72"/>
      <c r="N686" s="72"/>
      <c r="O686" s="72"/>
      <c r="P686" s="72"/>
      <c r="Q686" s="833"/>
      <c r="R686" s="102"/>
      <c r="S686" s="73"/>
      <c r="T686" s="102"/>
      <c r="U686" s="103"/>
      <c r="V686" s="104"/>
      <c r="W686" s="55"/>
      <c r="X686" s="55"/>
      <c r="Y686" s="55"/>
      <c r="Z686" s="55"/>
      <c r="AA686" s="55"/>
      <c r="AB686" s="55"/>
      <c r="AC686" s="55"/>
      <c r="AD686" s="55"/>
      <c r="AE686" s="55"/>
      <c r="AF686" s="55"/>
      <c r="AG686" s="55"/>
      <c r="AH686" s="55"/>
      <c r="AI686" s="55"/>
      <c r="AJ686" s="55"/>
      <c r="AK686" s="55"/>
      <c r="AL686" s="55"/>
      <c r="AM686" s="55"/>
      <c r="AN686" s="55"/>
      <c r="AO686" s="55"/>
      <c r="AP686" s="55"/>
      <c r="AQ686" s="55"/>
      <c r="AR686" s="55"/>
      <c r="AS686" s="55"/>
      <c r="AT686" s="55"/>
      <c r="AU686" s="55"/>
      <c r="AV686" s="55"/>
      <c r="AW686" s="55"/>
      <c r="AX686" s="55"/>
      <c r="AY686" s="55"/>
      <c r="AZ686" s="55"/>
      <c r="BA686" s="55"/>
      <c r="BB686" s="55"/>
      <c r="BC686" s="55"/>
      <c r="BD686" s="55"/>
      <c r="BE686" s="55"/>
      <c r="BF686" s="55"/>
      <c r="BG686" s="55"/>
      <c r="BH686" s="55"/>
      <c r="BI686" s="55"/>
      <c r="BJ686" s="55"/>
      <c r="BK686" s="55"/>
      <c r="BL686" s="55"/>
      <c r="BM686" s="55"/>
      <c r="BN686" s="55"/>
      <c r="BO686" s="55"/>
      <c r="BP686" s="55"/>
      <c r="BQ686" s="55"/>
      <c r="BR686" s="55"/>
      <c r="BS686" s="55"/>
      <c r="BT686" s="55"/>
      <c r="BU686" s="55"/>
      <c r="BV686" s="55"/>
      <c r="BW686" s="55"/>
      <c r="BX686" s="55"/>
      <c r="BY686" s="55"/>
      <c r="BZ686" s="55"/>
      <c r="CA686" s="55"/>
      <c r="CB686" s="55"/>
      <c r="CC686" s="55"/>
      <c r="CD686" s="55"/>
      <c r="CE686" s="55"/>
      <c r="CF686" s="55"/>
      <c r="CG686" s="55"/>
      <c r="CH686" s="55"/>
      <c r="CI686" s="55"/>
      <c r="CJ686" s="55"/>
      <c r="CK686" s="55"/>
      <c r="CL686" s="55"/>
      <c r="CM686" s="55"/>
      <c r="CN686" s="55"/>
      <c r="CO686" s="55"/>
      <c r="CP686" s="55"/>
      <c r="CQ686" s="55"/>
      <c r="CR686" s="55"/>
      <c r="CS686" s="55"/>
      <c r="CT686" s="55"/>
      <c r="CU686" s="55"/>
      <c r="CV686" s="55"/>
      <c r="CW686" s="55"/>
      <c r="CX686" s="55"/>
      <c r="CY686" s="55"/>
      <c r="CZ686" s="55"/>
      <c r="DA686" s="55"/>
      <c r="DB686" s="55"/>
      <c r="DC686" s="55"/>
      <c r="DD686" s="55"/>
      <c r="DE686" s="55"/>
      <c r="DF686" s="55"/>
      <c r="DG686" s="55"/>
      <c r="DH686" s="55"/>
      <c r="DI686" s="55"/>
      <c r="DJ686" s="55"/>
      <c r="DK686" s="55"/>
      <c r="DL686" s="55"/>
      <c r="DM686" s="55"/>
      <c r="DN686" s="55"/>
      <c r="DO686" s="55"/>
      <c r="DP686" s="55"/>
      <c r="DQ686" s="55"/>
      <c r="DR686" s="55"/>
      <c r="DS686" s="55"/>
      <c r="DT686" s="55"/>
      <c r="DU686" s="55"/>
      <c r="DV686" s="55"/>
      <c r="DW686" s="55"/>
      <c r="DX686" s="55"/>
      <c r="DY686" s="55"/>
      <c r="DZ686" s="55"/>
      <c r="EA686" s="55"/>
      <c r="EB686" s="55"/>
      <c r="EC686" s="55"/>
      <c r="ED686" s="55"/>
      <c r="EE686" s="55"/>
      <c r="EF686" s="55"/>
      <c r="EG686" s="55"/>
      <c r="EH686" s="55"/>
      <c r="EI686" s="55"/>
      <c r="EJ686" s="55"/>
      <c r="EK686" s="55"/>
      <c r="EL686" s="55"/>
      <c r="EM686" s="55"/>
      <c r="EN686" s="55"/>
      <c r="EO686" s="55"/>
      <c r="EP686" s="55"/>
      <c r="EQ686" s="55"/>
      <c r="ER686" s="55"/>
      <c r="ES686" s="55"/>
      <c r="ET686" s="55"/>
      <c r="EU686" s="55"/>
      <c r="EV686" s="55"/>
      <c r="EW686" s="55"/>
      <c r="EX686" s="55"/>
      <c r="EY686" s="55"/>
      <c r="EZ686" s="55"/>
      <c r="FA686" s="55"/>
      <c r="FB686" s="55"/>
      <c r="FC686" s="55"/>
      <c r="FD686" s="55"/>
      <c r="FE686" s="55"/>
      <c r="FF686" s="55"/>
      <c r="FG686" s="55"/>
      <c r="FH686" s="55"/>
      <c r="FI686" s="55"/>
      <c r="FJ686" s="55"/>
      <c r="FK686" s="55"/>
      <c r="FL686" s="55"/>
      <c r="FM686" s="55"/>
      <c r="FN686" s="55"/>
      <c r="FO686" s="55"/>
      <c r="FP686" s="55"/>
      <c r="FQ686" s="55"/>
      <c r="FR686" s="55"/>
      <c r="FS686" s="55"/>
      <c r="FT686" s="55"/>
      <c r="FU686" s="55"/>
      <c r="FV686" s="55"/>
      <c r="FW686" s="55"/>
      <c r="FX686" s="55"/>
      <c r="FY686" s="55"/>
      <c r="FZ686" s="55"/>
      <c r="GA686" s="55"/>
      <c r="GB686" s="55"/>
      <c r="GC686" s="55"/>
      <c r="GD686" s="55"/>
      <c r="GE686" s="55"/>
      <c r="GF686" s="55"/>
      <c r="GG686" s="55"/>
      <c r="GH686" s="55"/>
      <c r="GI686" s="55"/>
      <c r="GJ686" s="55"/>
      <c r="GK686" s="55"/>
      <c r="GL686" s="55"/>
      <c r="GM686" s="55"/>
      <c r="GN686" s="55"/>
      <c r="GO686" s="55"/>
      <c r="GP686" s="55"/>
      <c r="GQ686" s="55"/>
      <c r="GR686" s="55"/>
      <c r="GS686" s="55"/>
      <c r="GT686" s="55"/>
      <c r="GU686" s="55"/>
      <c r="GV686" s="55"/>
      <c r="GW686" s="55"/>
      <c r="GX686" s="55"/>
      <c r="GY686" s="55"/>
      <c r="GZ686" s="55"/>
      <c r="HA686" s="55"/>
      <c r="HB686" s="55"/>
      <c r="HC686" s="55"/>
      <c r="HD686" s="55"/>
      <c r="HE686" s="55"/>
      <c r="HF686" s="55"/>
      <c r="HG686" s="55"/>
      <c r="HH686" s="55"/>
      <c r="HI686" s="55"/>
      <c r="HJ686" s="55"/>
      <c r="HK686" s="55"/>
      <c r="HL686" s="55"/>
      <c r="HM686" s="55"/>
      <c r="HN686" s="55"/>
      <c r="HO686" s="55"/>
      <c r="HP686" s="55"/>
      <c r="HQ686" s="55"/>
      <c r="HR686" s="55"/>
      <c r="HS686" s="55"/>
      <c r="HT686" s="55"/>
      <c r="HU686" s="55"/>
      <c r="HV686" s="55"/>
      <c r="HW686" s="55"/>
      <c r="HX686" s="55"/>
      <c r="HY686" s="55"/>
      <c r="HZ686" s="55"/>
      <c r="IA686" s="55"/>
      <c r="IB686" s="55"/>
      <c r="IC686" s="55"/>
      <c r="ID686" s="55"/>
      <c r="IE686" s="55"/>
      <c r="IF686" s="55"/>
      <c r="IG686" s="55"/>
      <c r="IH686" s="55"/>
      <c r="II686" s="55"/>
      <c r="IJ686" s="55"/>
      <c r="IK686" s="55"/>
      <c r="IL686" s="55"/>
      <c r="IM686" s="55"/>
      <c r="IN686" s="55"/>
      <c r="IO686" s="55"/>
      <c r="IP686" s="55"/>
      <c r="IQ686" s="55"/>
      <c r="IR686" s="55"/>
      <c r="IS686" s="55"/>
      <c r="IT686" s="55"/>
      <c r="IU686" s="55"/>
      <c r="IV686" s="55"/>
    </row>
    <row r="687" spans="1:256" ht="12.5">
      <c r="B687" s="65">
        <v>1</v>
      </c>
      <c r="C687" s="66">
        <f t="shared" si="31"/>
        <v>0</v>
      </c>
      <c r="D687" s="655" t="s">
        <v>87</v>
      </c>
      <c r="E687" s="659" t="s">
        <v>90</v>
      </c>
      <c r="F687" s="655" t="s">
        <v>87</v>
      </c>
      <c r="G687" s="78"/>
      <c r="H687" s="96" t="s">
        <v>122</v>
      </c>
      <c r="I687" s="107" t="s">
        <v>1727</v>
      </c>
      <c r="J687" s="81"/>
      <c r="K687" s="72"/>
      <c r="L687" s="72"/>
      <c r="M687" s="72"/>
      <c r="N687" s="72"/>
      <c r="O687" s="72"/>
      <c r="P687" s="72"/>
      <c r="Q687" s="833"/>
      <c r="R687" s="102"/>
      <c r="S687" s="73"/>
      <c r="T687" s="102"/>
      <c r="U687" s="103"/>
      <c r="V687" s="104"/>
    </row>
    <row r="688" spans="1:256" ht="12.5">
      <c r="B688" s="65">
        <v>1</v>
      </c>
      <c r="C688" s="66">
        <f t="shared" si="31"/>
        <v>0</v>
      </c>
      <c r="D688" s="658" t="s">
        <v>87</v>
      </c>
      <c r="E688" s="656" t="s">
        <v>70</v>
      </c>
      <c r="F688" s="656" t="s">
        <v>99</v>
      </c>
      <c r="G688" s="78"/>
      <c r="H688" s="96" t="s">
        <v>215</v>
      </c>
      <c r="I688" s="107" t="s">
        <v>1728</v>
      </c>
      <c r="J688" s="81"/>
      <c r="K688" s="72"/>
      <c r="L688" s="72"/>
      <c r="M688" s="72"/>
      <c r="N688" s="72"/>
      <c r="O688" s="72"/>
      <c r="P688" s="72"/>
      <c r="Q688" s="833"/>
      <c r="R688" s="102"/>
      <c r="S688" s="73"/>
      <c r="T688" s="102"/>
      <c r="U688" s="103"/>
      <c r="V688" s="104"/>
    </row>
    <row r="689" spans="1:256" ht="12.5">
      <c r="B689" s="65">
        <v>1</v>
      </c>
      <c r="C689" s="66">
        <f t="shared" si="31"/>
        <v>1</v>
      </c>
      <c r="D689" s="658" t="s">
        <v>68</v>
      </c>
      <c r="E689" s="658" t="s">
        <v>87</v>
      </c>
      <c r="F689" s="656" t="s">
        <v>70</v>
      </c>
      <c r="G689" s="78"/>
      <c r="H689" s="96" t="s">
        <v>88</v>
      </c>
      <c r="I689" s="107" t="s">
        <v>1729</v>
      </c>
      <c r="J689" s="81"/>
      <c r="K689" s="72"/>
      <c r="L689" s="72"/>
      <c r="M689" s="72"/>
      <c r="N689" s="72"/>
      <c r="O689" s="72"/>
      <c r="P689" s="72"/>
      <c r="Q689" s="833"/>
      <c r="R689" s="102"/>
      <c r="S689" s="73"/>
      <c r="T689" s="102"/>
      <c r="U689" s="103"/>
      <c r="V689" s="104"/>
    </row>
    <row r="690" spans="1:256" ht="12.5">
      <c r="B690" s="65">
        <v>1</v>
      </c>
      <c r="C690" s="66">
        <f t="shared" si="31"/>
        <v>1</v>
      </c>
      <c r="D690" s="77" t="s">
        <v>90</v>
      </c>
      <c r="E690" s="76" t="s">
        <v>87</v>
      </c>
      <c r="F690" s="76" t="s">
        <v>87</v>
      </c>
      <c r="G690" s="78"/>
      <c r="H690" s="96" t="s">
        <v>184</v>
      </c>
      <c r="I690" s="107" t="s">
        <v>1730</v>
      </c>
      <c r="J690" s="81"/>
      <c r="K690" s="72"/>
      <c r="L690" s="72"/>
      <c r="M690" s="72"/>
      <c r="N690" s="72"/>
      <c r="O690" s="72"/>
      <c r="P690" s="72"/>
      <c r="Q690" s="833"/>
      <c r="R690" s="102"/>
      <c r="S690" s="73"/>
      <c r="T690" s="102"/>
      <c r="U690" s="103"/>
      <c r="V690" s="104"/>
    </row>
    <row r="691" spans="1:256" ht="12.5">
      <c r="A691" s="365"/>
      <c r="B691" s="65">
        <v>1</v>
      </c>
      <c r="C691" s="66">
        <f t="shared" si="31"/>
        <v>1</v>
      </c>
      <c r="D691" s="248" t="s">
        <v>68</v>
      </c>
      <c r="E691" s="76" t="s">
        <v>87</v>
      </c>
      <c r="F691" s="99" t="s">
        <v>70</v>
      </c>
      <c r="G691" s="78"/>
      <c r="H691" s="96" t="s">
        <v>88</v>
      </c>
      <c r="I691" s="107" t="s">
        <v>1731</v>
      </c>
      <c r="J691" s="81"/>
      <c r="K691" s="72"/>
      <c r="L691" s="72"/>
      <c r="M691" s="72"/>
      <c r="N691" s="72"/>
      <c r="O691" s="72"/>
      <c r="P691" s="72"/>
      <c r="Q691" s="833"/>
      <c r="R691" s="102"/>
      <c r="S691" s="73"/>
      <c r="T691" s="102"/>
      <c r="U691" s="103"/>
      <c r="V691" s="104"/>
    </row>
    <row r="692" spans="1:256" ht="12.5">
      <c r="B692" s="65">
        <v>1</v>
      </c>
      <c r="C692" s="66">
        <f t="shared" si="31"/>
        <v>1</v>
      </c>
      <c r="D692" s="76" t="s">
        <v>68</v>
      </c>
      <c r="E692" s="76" t="s">
        <v>87</v>
      </c>
      <c r="F692" s="99" t="s">
        <v>70</v>
      </c>
      <c r="G692" s="78"/>
      <c r="H692" s="96" t="s">
        <v>90</v>
      </c>
      <c r="I692" s="107" t="s">
        <v>1732</v>
      </c>
      <c r="J692" s="81"/>
      <c r="K692" s="72"/>
      <c r="L692" s="72"/>
      <c r="M692" s="72"/>
      <c r="N692" s="72"/>
      <c r="O692" s="72"/>
      <c r="P692" s="72"/>
      <c r="Q692" s="833"/>
      <c r="R692" s="102"/>
      <c r="S692" s="73"/>
      <c r="T692" s="102"/>
      <c r="U692" s="103"/>
      <c r="V692" s="104"/>
      <c r="W692" s="255"/>
      <c r="X692" s="55"/>
      <c r="Y692" s="55"/>
      <c r="Z692" s="55"/>
      <c r="AA692" s="55"/>
      <c r="AB692" s="55"/>
      <c r="AC692" s="55"/>
      <c r="AD692" s="55"/>
      <c r="AE692" s="55"/>
      <c r="AF692" s="55"/>
      <c r="AG692" s="55"/>
      <c r="AH692" s="55"/>
      <c r="AI692" s="55"/>
      <c r="AJ692" s="55"/>
      <c r="AK692" s="55"/>
      <c r="AL692" s="55"/>
      <c r="AM692" s="55"/>
      <c r="AN692" s="55"/>
      <c r="AO692" s="55"/>
      <c r="AP692" s="55"/>
      <c r="AQ692" s="55"/>
      <c r="AR692" s="55"/>
      <c r="AS692" s="55"/>
      <c r="AT692" s="55"/>
      <c r="AU692" s="55"/>
      <c r="AV692" s="55"/>
      <c r="AW692" s="55"/>
      <c r="AX692" s="55"/>
      <c r="AY692" s="55"/>
      <c r="AZ692" s="55"/>
      <c r="BA692" s="55"/>
      <c r="BB692" s="55"/>
      <c r="BC692" s="55"/>
      <c r="BD692" s="55"/>
      <c r="BE692" s="55"/>
      <c r="BF692" s="55"/>
      <c r="BG692" s="55"/>
      <c r="BH692" s="55"/>
      <c r="BI692" s="55"/>
      <c r="BJ692" s="55"/>
      <c r="BK692" s="55"/>
      <c r="BL692" s="55"/>
      <c r="BM692" s="55"/>
      <c r="BN692" s="55"/>
      <c r="BO692" s="55"/>
      <c r="BP692" s="55"/>
      <c r="BQ692" s="55"/>
      <c r="BR692" s="55"/>
      <c r="BS692" s="55"/>
      <c r="BT692" s="55"/>
      <c r="BU692" s="55"/>
      <c r="BV692" s="55"/>
      <c r="BW692" s="55"/>
      <c r="BX692" s="55"/>
      <c r="BY692" s="55"/>
      <c r="BZ692" s="55"/>
      <c r="CA692" s="55"/>
      <c r="CB692" s="55"/>
      <c r="CC692" s="55"/>
      <c r="CD692" s="55"/>
      <c r="CE692" s="55"/>
      <c r="CF692" s="55"/>
      <c r="CG692" s="55"/>
      <c r="CH692" s="55"/>
      <c r="CI692" s="55"/>
      <c r="CJ692" s="55"/>
      <c r="CK692" s="55"/>
      <c r="CL692" s="55"/>
      <c r="CM692" s="55"/>
      <c r="CN692" s="55"/>
      <c r="CO692" s="55"/>
      <c r="CP692" s="55"/>
      <c r="CQ692" s="55"/>
      <c r="CR692" s="55"/>
      <c r="CS692" s="55"/>
      <c r="CT692" s="55"/>
      <c r="CU692" s="55"/>
      <c r="CV692" s="55"/>
      <c r="CW692" s="55"/>
      <c r="CX692" s="55"/>
      <c r="CY692" s="55"/>
      <c r="CZ692" s="55"/>
      <c r="DA692" s="55"/>
      <c r="DB692" s="55"/>
      <c r="DC692" s="55"/>
      <c r="DD692" s="55"/>
      <c r="DE692" s="55"/>
      <c r="DF692" s="55"/>
      <c r="DG692" s="55"/>
      <c r="DH692" s="55"/>
      <c r="DI692" s="55"/>
      <c r="DJ692" s="55"/>
      <c r="DK692" s="55"/>
      <c r="DL692" s="55"/>
      <c r="DM692" s="55"/>
      <c r="DN692" s="55"/>
      <c r="DO692" s="55"/>
      <c r="DP692" s="55"/>
      <c r="DQ692" s="55"/>
      <c r="DR692" s="55"/>
      <c r="DS692" s="55"/>
      <c r="DT692" s="55"/>
      <c r="DU692" s="55"/>
      <c r="DV692" s="55"/>
      <c r="DW692" s="55"/>
      <c r="DX692" s="55"/>
      <c r="DY692" s="55"/>
      <c r="DZ692" s="55"/>
      <c r="EA692" s="55"/>
      <c r="EB692" s="55"/>
      <c r="EC692" s="55"/>
      <c r="ED692" s="55"/>
      <c r="EE692" s="55"/>
      <c r="EF692" s="55"/>
      <c r="EG692" s="55"/>
      <c r="EH692" s="55"/>
      <c r="EI692" s="55"/>
      <c r="EJ692" s="55"/>
      <c r="EK692" s="55"/>
      <c r="EL692" s="55"/>
      <c r="EM692" s="55"/>
      <c r="EN692" s="55"/>
      <c r="EO692" s="55"/>
      <c r="EP692" s="55"/>
      <c r="EQ692" s="55"/>
      <c r="ER692" s="55"/>
      <c r="ES692" s="55"/>
      <c r="ET692" s="55"/>
      <c r="EU692" s="55"/>
      <c r="EV692" s="55"/>
      <c r="EW692" s="55"/>
      <c r="EX692" s="55"/>
      <c r="EY692" s="55"/>
      <c r="EZ692" s="55"/>
      <c r="FA692" s="55"/>
      <c r="FB692" s="55"/>
      <c r="FC692" s="55"/>
      <c r="FD692" s="55"/>
      <c r="FE692" s="55"/>
      <c r="FF692" s="55"/>
      <c r="FG692" s="55"/>
      <c r="FH692" s="55"/>
      <c r="FI692" s="55"/>
      <c r="FJ692" s="55"/>
      <c r="FK692" s="55"/>
      <c r="FL692" s="55"/>
      <c r="FM692" s="55"/>
      <c r="FN692" s="55"/>
      <c r="FO692" s="55"/>
      <c r="FP692" s="55"/>
      <c r="FQ692" s="55"/>
      <c r="FR692" s="55"/>
      <c r="FS692" s="55"/>
      <c r="FT692" s="55"/>
      <c r="FU692" s="55"/>
      <c r="FV692" s="55"/>
      <c r="FW692" s="55"/>
      <c r="FX692" s="55"/>
      <c r="FY692" s="55"/>
      <c r="FZ692" s="55"/>
      <c r="GA692" s="55"/>
      <c r="GB692" s="55"/>
      <c r="GC692" s="55"/>
      <c r="GD692" s="55"/>
      <c r="GE692" s="55"/>
      <c r="GF692" s="55"/>
      <c r="GG692" s="55"/>
      <c r="GH692" s="55"/>
      <c r="GI692" s="55"/>
      <c r="GJ692" s="55"/>
      <c r="GK692" s="55"/>
      <c r="GL692" s="55"/>
      <c r="GM692" s="55"/>
      <c r="GN692" s="55"/>
      <c r="GO692" s="55"/>
      <c r="GP692" s="55"/>
      <c r="GQ692" s="55"/>
      <c r="GR692" s="55"/>
      <c r="GS692" s="55"/>
      <c r="GT692" s="55"/>
      <c r="GU692" s="55"/>
      <c r="GV692" s="55"/>
      <c r="GW692" s="55"/>
      <c r="GX692" s="55"/>
      <c r="GY692" s="55"/>
      <c r="GZ692" s="55"/>
      <c r="HA692" s="55"/>
      <c r="HB692" s="55"/>
      <c r="HC692" s="55"/>
      <c r="HD692" s="55"/>
      <c r="HE692" s="55"/>
      <c r="HF692" s="55"/>
      <c r="HG692" s="55"/>
      <c r="HH692" s="55"/>
      <c r="HI692" s="55"/>
      <c r="HJ692" s="55"/>
      <c r="HK692" s="55"/>
      <c r="HL692" s="55"/>
      <c r="HM692" s="55"/>
      <c r="HN692" s="55"/>
      <c r="HO692" s="55"/>
      <c r="HP692" s="55"/>
      <c r="HQ692" s="55"/>
      <c r="HR692" s="55"/>
      <c r="HS692" s="55"/>
      <c r="HT692" s="55"/>
      <c r="HU692" s="55"/>
      <c r="HV692" s="55"/>
      <c r="HW692" s="55"/>
      <c r="HX692" s="55"/>
      <c r="HY692" s="55"/>
      <c r="HZ692" s="55"/>
      <c r="IA692" s="55"/>
      <c r="IB692" s="55"/>
      <c r="IC692" s="55"/>
      <c r="ID692" s="55"/>
      <c r="IE692" s="55"/>
      <c r="IF692" s="55"/>
      <c r="IG692" s="55"/>
      <c r="IH692" s="55"/>
      <c r="II692" s="55"/>
      <c r="IJ692" s="55"/>
      <c r="IK692" s="55"/>
      <c r="IL692" s="55"/>
      <c r="IM692" s="55"/>
      <c r="IN692" s="55"/>
      <c r="IO692" s="55"/>
      <c r="IP692" s="55"/>
      <c r="IQ692" s="55"/>
      <c r="IR692" s="55"/>
      <c r="IS692" s="55"/>
      <c r="IT692" s="55"/>
      <c r="IU692" s="55"/>
      <c r="IV692" s="55"/>
    </row>
    <row r="693" spans="1:256" ht="12.5">
      <c r="A693" s="660"/>
      <c r="B693" s="65">
        <v>1</v>
      </c>
      <c r="C693" s="66">
        <f t="shared" si="31"/>
        <v>1</v>
      </c>
      <c r="D693" s="248" t="s">
        <v>68</v>
      </c>
      <c r="E693" s="248" t="s">
        <v>87</v>
      </c>
      <c r="F693" s="248" t="s">
        <v>68</v>
      </c>
      <c r="G693" s="78"/>
      <c r="H693" s="96" t="s">
        <v>131</v>
      </c>
      <c r="I693" s="107" t="s">
        <v>1733</v>
      </c>
      <c r="J693" s="81"/>
      <c r="K693" s="72"/>
      <c r="L693" s="72"/>
      <c r="M693" s="72"/>
      <c r="N693" s="72"/>
      <c r="O693" s="72"/>
      <c r="P693" s="72"/>
      <c r="Q693" s="833"/>
      <c r="R693" s="102"/>
      <c r="S693" s="73"/>
      <c r="T693" s="102"/>
      <c r="U693" s="103"/>
      <c r="V693" s="104"/>
    </row>
    <row r="694" spans="1:256" ht="12.5">
      <c r="B694" s="65">
        <v>1</v>
      </c>
      <c r="C694" s="66">
        <f t="shared" si="31"/>
        <v>0</v>
      </c>
      <c r="D694" s="99" t="s">
        <v>70</v>
      </c>
      <c r="E694" s="99" t="s">
        <v>70</v>
      </c>
      <c r="F694" s="99" t="s">
        <v>70</v>
      </c>
      <c r="G694" s="78"/>
      <c r="H694" s="96" t="s">
        <v>220</v>
      </c>
      <c r="I694" s="107" t="s">
        <v>1734</v>
      </c>
      <c r="J694" s="81"/>
      <c r="K694" s="72"/>
      <c r="L694" s="72"/>
      <c r="M694" s="72"/>
      <c r="N694" s="72"/>
      <c r="O694" s="72"/>
      <c r="P694" s="72"/>
      <c r="Q694" s="833"/>
      <c r="R694" s="102"/>
      <c r="S694" s="73"/>
      <c r="T694" s="102"/>
      <c r="U694" s="103"/>
      <c r="V694" s="104"/>
    </row>
    <row r="695" spans="1:256" s="55" customFormat="1" ht="12.5">
      <c r="A695" s="305"/>
      <c r="B695" s="65">
        <v>1</v>
      </c>
      <c r="C695" s="66">
        <f t="shared" si="31"/>
        <v>0</v>
      </c>
      <c r="D695" s="76" t="s">
        <v>68</v>
      </c>
      <c r="E695" s="77" t="s">
        <v>90</v>
      </c>
      <c r="F695" s="76" t="s">
        <v>87</v>
      </c>
      <c r="G695" s="78"/>
      <c r="H695" s="96" t="s">
        <v>135</v>
      </c>
      <c r="I695" s="107" t="s">
        <v>1735</v>
      </c>
      <c r="J695" s="81"/>
      <c r="K695" s="72"/>
      <c r="L695" s="72"/>
      <c r="M695" s="72"/>
      <c r="N695" s="72"/>
      <c r="O695" s="72"/>
      <c r="P695" s="72"/>
      <c r="Q695" s="833"/>
      <c r="R695" s="102"/>
      <c r="S695" s="73"/>
      <c r="T695" s="102"/>
      <c r="U695" s="103"/>
      <c r="V695" s="104"/>
      <c r="W695" s="109"/>
      <c r="X695" s="109"/>
      <c r="Y695" s="109"/>
      <c r="Z695" s="109"/>
      <c r="AA695" s="109"/>
      <c r="AB695" s="109"/>
      <c r="AC695" s="109"/>
      <c r="AD695" s="109"/>
      <c r="AE695" s="109"/>
      <c r="AF695" s="109"/>
      <c r="AG695" s="109"/>
      <c r="AH695" s="109"/>
      <c r="AI695" s="109"/>
      <c r="AJ695" s="109"/>
      <c r="AK695" s="109"/>
      <c r="AL695" s="109"/>
      <c r="AM695" s="109"/>
      <c r="AN695" s="109"/>
      <c r="AO695" s="109"/>
      <c r="AP695" s="109"/>
      <c r="AQ695" s="109"/>
      <c r="AR695" s="109"/>
      <c r="AS695" s="109"/>
      <c r="AT695" s="109"/>
      <c r="AU695" s="109"/>
      <c r="AV695" s="109"/>
      <c r="AW695" s="109"/>
      <c r="AX695" s="109"/>
      <c r="AY695" s="109"/>
      <c r="AZ695" s="109"/>
      <c r="BA695" s="109"/>
      <c r="BB695" s="109"/>
      <c r="BC695" s="109"/>
      <c r="BD695" s="109"/>
      <c r="BE695" s="109"/>
      <c r="BF695" s="109"/>
      <c r="BG695" s="109"/>
      <c r="BH695" s="109"/>
      <c r="BI695" s="109"/>
      <c r="BJ695" s="109"/>
      <c r="BK695" s="109"/>
      <c r="BL695" s="109"/>
      <c r="BM695" s="109"/>
      <c r="BN695" s="109"/>
      <c r="BO695" s="109"/>
      <c r="BP695" s="109"/>
      <c r="BQ695" s="109"/>
      <c r="BR695" s="109"/>
      <c r="BS695" s="109"/>
      <c r="BT695" s="109"/>
      <c r="BU695" s="109"/>
      <c r="BV695" s="109"/>
      <c r="BW695" s="109"/>
      <c r="BX695" s="109"/>
      <c r="BY695" s="109"/>
      <c r="BZ695" s="109"/>
      <c r="CA695" s="109"/>
      <c r="CB695" s="109"/>
      <c r="CC695" s="109"/>
      <c r="CD695" s="109"/>
      <c r="CE695" s="109"/>
      <c r="CF695" s="109"/>
      <c r="CG695" s="109"/>
      <c r="CH695" s="109"/>
      <c r="CI695" s="109"/>
      <c r="CJ695" s="109"/>
      <c r="CK695" s="109"/>
      <c r="CL695" s="109"/>
      <c r="CM695" s="109"/>
      <c r="CN695" s="109"/>
      <c r="CO695" s="109"/>
      <c r="CP695" s="109"/>
      <c r="CQ695" s="109"/>
      <c r="CR695" s="109"/>
      <c r="CS695" s="109"/>
      <c r="CT695" s="109"/>
      <c r="CU695" s="109"/>
      <c r="CV695" s="109"/>
      <c r="CW695" s="109"/>
      <c r="CX695" s="109"/>
      <c r="CY695" s="109"/>
      <c r="CZ695" s="109"/>
      <c r="DA695" s="109"/>
      <c r="DB695" s="109"/>
      <c r="DC695" s="109"/>
      <c r="DD695" s="109"/>
      <c r="DE695" s="109"/>
      <c r="DF695" s="109"/>
      <c r="DG695" s="109"/>
      <c r="DH695" s="109"/>
      <c r="DI695" s="109"/>
      <c r="DJ695" s="109"/>
      <c r="DK695" s="109"/>
      <c r="DL695" s="109"/>
      <c r="DM695" s="109"/>
      <c r="DN695" s="109"/>
      <c r="DO695" s="109"/>
      <c r="DP695" s="109"/>
      <c r="DQ695" s="109"/>
      <c r="DR695" s="109"/>
      <c r="DS695" s="109"/>
      <c r="DT695" s="109"/>
      <c r="DU695" s="109"/>
      <c r="DV695" s="109"/>
      <c r="DW695" s="109"/>
      <c r="DX695" s="109"/>
      <c r="DY695" s="109"/>
      <c r="DZ695" s="109"/>
      <c r="EA695" s="109"/>
      <c r="EB695" s="109"/>
      <c r="EC695" s="109"/>
      <c r="ED695" s="109"/>
      <c r="EE695" s="109"/>
      <c r="EF695" s="109"/>
      <c r="EG695" s="109"/>
      <c r="EH695" s="109"/>
      <c r="EI695" s="109"/>
      <c r="EJ695" s="109"/>
      <c r="EK695" s="109"/>
      <c r="EL695" s="109"/>
      <c r="EM695" s="109"/>
      <c r="EN695" s="109"/>
      <c r="EO695" s="109"/>
      <c r="EP695" s="109"/>
      <c r="EQ695" s="109"/>
      <c r="ER695" s="109"/>
      <c r="ES695" s="109"/>
      <c r="ET695" s="109"/>
      <c r="EU695" s="109"/>
      <c r="EV695" s="109"/>
      <c r="EW695" s="109"/>
      <c r="EX695" s="109"/>
      <c r="EY695" s="109"/>
      <c r="EZ695" s="109"/>
      <c r="FA695" s="109"/>
      <c r="FB695" s="109"/>
      <c r="FC695" s="109"/>
      <c r="FD695" s="109"/>
      <c r="FE695" s="109"/>
      <c r="FF695" s="109"/>
      <c r="FG695" s="109"/>
      <c r="FH695" s="109"/>
      <c r="FI695" s="109"/>
      <c r="FJ695" s="109"/>
      <c r="FK695" s="109"/>
      <c r="FL695" s="109"/>
      <c r="FM695" s="109"/>
      <c r="FN695" s="109"/>
      <c r="FO695" s="109"/>
      <c r="FP695" s="109"/>
      <c r="FQ695" s="109"/>
      <c r="FR695" s="109"/>
      <c r="FS695" s="109"/>
      <c r="FT695" s="109"/>
      <c r="FU695" s="109"/>
      <c r="FV695" s="109"/>
      <c r="FW695" s="109"/>
      <c r="FX695" s="109"/>
      <c r="FY695" s="109"/>
      <c r="FZ695" s="109"/>
      <c r="GA695" s="109"/>
      <c r="GB695" s="109"/>
      <c r="GC695" s="109"/>
      <c r="GD695" s="109"/>
      <c r="GE695" s="109"/>
      <c r="GF695" s="109"/>
      <c r="GG695" s="109"/>
      <c r="GH695" s="109"/>
      <c r="GI695" s="109"/>
      <c r="GJ695" s="109"/>
      <c r="GK695" s="109"/>
      <c r="GL695" s="109"/>
      <c r="GM695" s="109"/>
      <c r="GN695" s="109"/>
      <c r="GO695" s="109"/>
      <c r="GP695" s="109"/>
      <c r="GQ695" s="109"/>
      <c r="GR695" s="109"/>
      <c r="GS695" s="109"/>
      <c r="GT695" s="109"/>
      <c r="GU695" s="109"/>
      <c r="GV695" s="109"/>
      <c r="GW695" s="109"/>
      <c r="GX695" s="109"/>
      <c r="GY695" s="109"/>
      <c r="GZ695" s="109"/>
      <c r="HA695" s="109"/>
      <c r="HB695" s="109"/>
      <c r="HC695" s="109"/>
      <c r="HD695" s="109"/>
      <c r="HE695" s="109"/>
      <c r="HF695" s="109"/>
      <c r="HG695" s="109"/>
      <c r="HH695" s="109"/>
      <c r="HI695" s="109"/>
      <c r="HJ695" s="109"/>
      <c r="HK695" s="109"/>
      <c r="HL695" s="109"/>
      <c r="HM695" s="109"/>
      <c r="HN695" s="109"/>
      <c r="HO695" s="109"/>
      <c r="HP695" s="109"/>
      <c r="HQ695" s="109"/>
      <c r="HR695" s="109"/>
      <c r="HS695" s="109"/>
      <c r="HT695" s="109"/>
      <c r="HU695" s="109"/>
      <c r="HV695" s="109"/>
      <c r="HW695" s="109"/>
      <c r="HX695" s="109"/>
      <c r="HY695" s="109"/>
      <c r="HZ695" s="109"/>
      <c r="IA695" s="109"/>
      <c r="IB695" s="109"/>
      <c r="IC695" s="109"/>
      <c r="ID695" s="109"/>
      <c r="IE695" s="109"/>
      <c r="IF695" s="109"/>
      <c r="IG695" s="109"/>
      <c r="IH695" s="109"/>
      <c r="II695" s="109"/>
      <c r="IJ695" s="109"/>
      <c r="IK695" s="109"/>
      <c r="IL695" s="109"/>
      <c r="IM695" s="109"/>
      <c r="IN695" s="109"/>
      <c r="IO695" s="109"/>
      <c r="IP695" s="109"/>
      <c r="IQ695" s="109"/>
      <c r="IR695" s="109"/>
      <c r="IS695" s="109"/>
      <c r="IT695" s="109"/>
      <c r="IU695" s="109"/>
      <c r="IV695" s="109"/>
    </row>
    <row r="696" spans="1:256" ht="12.5">
      <c r="B696" s="65">
        <v>1</v>
      </c>
      <c r="C696" s="66">
        <f>IF(E696="A",4,IF(E696="B",3,IF(E696="C",2,IF(E696="D",1,0))))</f>
        <v>3</v>
      </c>
      <c r="D696" s="76" t="s">
        <v>87</v>
      </c>
      <c r="E696" s="76" t="s">
        <v>87</v>
      </c>
      <c r="F696" s="99" t="s">
        <v>99</v>
      </c>
      <c r="G696" s="78"/>
      <c r="H696" s="96" t="s">
        <v>90</v>
      </c>
      <c r="I696" s="107" t="s">
        <v>1736</v>
      </c>
      <c r="J696" s="81"/>
      <c r="K696" s="72"/>
      <c r="L696" s="72"/>
      <c r="M696" s="72"/>
      <c r="N696" s="72"/>
      <c r="O696" s="72"/>
      <c r="P696" s="72"/>
      <c r="Q696" s="833"/>
      <c r="R696" s="102"/>
      <c r="S696" s="73"/>
      <c r="T696" s="102"/>
      <c r="U696" s="103"/>
      <c r="V696" s="104"/>
    </row>
    <row r="697" spans="1:256" ht="12.5">
      <c r="A697" s="55"/>
      <c r="B697" s="65">
        <v>1</v>
      </c>
      <c r="C697" s="66">
        <f t="shared" ref="C697:C708" si="32">IF(E697="A",1,IF(E697="B",1,0))</f>
        <v>0</v>
      </c>
      <c r="D697" s="76" t="s">
        <v>68</v>
      </c>
      <c r="E697" s="77" t="s">
        <v>90</v>
      </c>
      <c r="F697" s="76" t="s">
        <v>68</v>
      </c>
      <c r="G697" s="78"/>
      <c r="H697" s="96" t="s">
        <v>104</v>
      </c>
      <c r="I697" s="107" t="s">
        <v>1737</v>
      </c>
      <c r="J697" s="81"/>
      <c r="K697" s="72"/>
      <c r="L697" s="72"/>
      <c r="M697" s="72"/>
      <c r="N697" s="72"/>
      <c r="O697" s="72"/>
      <c r="P697" s="72"/>
      <c r="Q697" s="833"/>
      <c r="R697" s="102"/>
      <c r="S697" s="73"/>
      <c r="T697" s="102"/>
      <c r="U697" s="103"/>
      <c r="V697" s="104"/>
      <c r="X697" s="85"/>
    </row>
    <row r="698" spans="1:256" ht="12.5">
      <c r="B698" s="65">
        <v>1</v>
      </c>
      <c r="C698" s="66">
        <f t="shared" si="32"/>
        <v>1</v>
      </c>
      <c r="D698" s="658" t="s">
        <v>87</v>
      </c>
      <c r="E698" s="658" t="s">
        <v>87</v>
      </c>
      <c r="F698" s="656" t="s">
        <v>99</v>
      </c>
      <c r="G698" s="78"/>
      <c r="H698" s="96" t="s">
        <v>94</v>
      </c>
      <c r="I698" s="107" t="s">
        <v>1738</v>
      </c>
      <c r="J698" s="81"/>
      <c r="K698" s="72"/>
      <c r="L698" s="72"/>
      <c r="M698" s="72"/>
      <c r="N698" s="72"/>
      <c r="O698" s="72"/>
      <c r="P698" s="72"/>
      <c r="Q698" s="833"/>
      <c r="R698" s="102"/>
      <c r="S698" s="73"/>
      <c r="T698" s="102"/>
      <c r="U698" s="103"/>
      <c r="V698" s="104"/>
    </row>
    <row r="699" spans="1:256" ht="12.5">
      <c r="B699" s="65">
        <v>1</v>
      </c>
      <c r="C699" s="66">
        <f t="shared" si="32"/>
        <v>0</v>
      </c>
      <c r="D699" s="76" t="s">
        <v>68</v>
      </c>
      <c r="E699" s="99" t="s">
        <v>70</v>
      </c>
      <c r="F699" s="76" t="s">
        <v>87</v>
      </c>
      <c r="G699" s="78"/>
      <c r="H699" s="96" t="s">
        <v>90</v>
      </c>
      <c r="I699" s="107" t="s">
        <v>1739</v>
      </c>
      <c r="J699" s="81"/>
      <c r="K699" s="72"/>
      <c r="L699" s="72"/>
      <c r="M699" s="72"/>
      <c r="N699" s="72"/>
      <c r="O699" s="72"/>
      <c r="P699" s="72"/>
      <c r="Q699" s="833"/>
      <c r="R699" s="102"/>
      <c r="S699" s="73"/>
      <c r="T699" s="102"/>
      <c r="U699" s="103"/>
      <c r="V699" s="104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</row>
    <row r="700" spans="1:256" ht="12.5">
      <c r="A700" s="55"/>
      <c r="B700" s="65">
        <v>1</v>
      </c>
      <c r="C700" s="66">
        <f t="shared" si="32"/>
        <v>1</v>
      </c>
      <c r="D700" s="76" t="s">
        <v>68</v>
      </c>
      <c r="E700" s="76" t="s">
        <v>87</v>
      </c>
      <c r="F700" s="76" t="s">
        <v>87</v>
      </c>
      <c r="G700" s="78"/>
      <c r="H700" s="96" t="s">
        <v>88</v>
      </c>
      <c r="I700" s="107" t="s">
        <v>1740</v>
      </c>
      <c r="J700" s="81"/>
      <c r="K700" s="72"/>
      <c r="L700" s="72"/>
      <c r="M700" s="72"/>
      <c r="N700" s="72"/>
      <c r="O700" s="72"/>
      <c r="P700" s="72"/>
      <c r="Q700" s="833"/>
      <c r="R700" s="102"/>
      <c r="S700" s="73"/>
      <c r="T700" s="102"/>
      <c r="U700" s="103"/>
      <c r="V700" s="104"/>
      <c r="W700"/>
      <c r="X700" s="85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</row>
    <row r="701" spans="1:256" ht="12.5">
      <c r="B701" s="65">
        <v>1</v>
      </c>
      <c r="C701" s="66">
        <f t="shared" si="32"/>
        <v>0</v>
      </c>
      <c r="D701" s="659" t="s">
        <v>90</v>
      </c>
      <c r="E701" s="659" t="s">
        <v>90</v>
      </c>
      <c r="F701" s="658" t="s">
        <v>68</v>
      </c>
      <c r="G701" s="78"/>
      <c r="H701" s="96" t="s">
        <v>122</v>
      </c>
      <c r="I701" s="107" t="s">
        <v>1741</v>
      </c>
      <c r="J701" s="81"/>
      <c r="K701" s="72"/>
      <c r="L701" s="72"/>
      <c r="M701" s="72"/>
      <c r="N701" s="72"/>
      <c r="O701" s="72"/>
      <c r="P701" s="72"/>
      <c r="Q701" s="833"/>
      <c r="R701" s="102"/>
      <c r="S701" s="73"/>
      <c r="T701" s="102"/>
      <c r="U701" s="103"/>
      <c r="V701" s="104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</row>
    <row r="702" spans="1:256" ht="12.5">
      <c r="B702" s="65">
        <v>1</v>
      </c>
      <c r="C702" s="66">
        <f t="shared" si="32"/>
        <v>0</v>
      </c>
      <c r="D702" s="76" t="s">
        <v>68</v>
      </c>
      <c r="E702" s="99" t="s">
        <v>70</v>
      </c>
      <c r="F702" s="77" t="s">
        <v>90</v>
      </c>
      <c r="G702" s="78"/>
      <c r="H702" s="96" t="s">
        <v>116</v>
      </c>
      <c r="I702" s="107" t="s">
        <v>1742</v>
      </c>
      <c r="J702" s="81"/>
      <c r="K702" s="72"/>
      <c r="L702" s="72"/>
      <c r="M702" s="72"/>
      <c r="N702" s="72"/>
      <c r="O702" s="72"/>
      <c r="P702" s="72"/>
      <c r="Q702" s="833"/>
      <c r="R702" s="102"/>
      <c r="S702" s="73"/>
      <c r="T702" s="102"/>
      <c r="U702" s="103"/>
      <c r="V702" s="104"/>
    </row>
    <row r="703" spans="1:256" ht="12.5">
      <c r="A703" s="305"/>
      <c r="B703" s="65">
        <v>1</v>
      </c>
      <c r="C703" s="66">
        <f t="shared" si="32"/>
        <v>1</v>
      </c>
      <c r="D703" s="664" t="s">
        <v>90</v>
      </c>
      <c r="E703" s="665" t="s">
        <v>87</v>
      </c>
      <c r="F703" s="665" t="s">
        <v>68</v>
      </c>
      <c r="G703" s="78"/>
      <c r="H703" s="96" t="s">
        <v>104</v>
      </c>
      <c r="I703" s="107" t="s">
        <v>1743</v>
      </c>
      <c r="J703" s="81"/>
      <c r="K703" s="72"/>
      <c r="L703" s="72"/>
      <c r="M703" s="72"/>
      <c r="N703" s="72"/>
      <c r="O703" s="72"/>
      <c r="P703" s="72"/>
      <c r="Q703" s="833"/>
      <c r="R703" s="102"/>
      <c r="S703" s="73"/>
      <c r="T703" s="102"/>
      <c r="U703" s="103"/>
      <c r="V703" s="104"/>
    </row>
    <row r="704" spans="1:256" ht="12.5">
      <c r="B704" s="65">
        <v>1</v>
      </c>
      <c r="C704" s="66">
        <f t="shared" si="32"/>
        <v>1</v>
      </c>
      <c r="D704" s="76" t="s">
        <v>87</v>
      </c>
      <c r="E704" s="76" t="s">
        <v>87</v>
      </c>
      <c r="F704" s="76" t="s">
        <v>87</v>
      </c>
      <c r="G704" s="78"/>
      <c r="H704" s="96" t="s">
        <v>129</v>
      </c>
      <c r="I704" s="107" t="s">
        <v>1744</v>
      </c>
      <c r="J704" s="81"/>
      <c r="K704" s="72"/>
      <c r="L704" s="72"/>
      <c r="M704" s="72"/>
      <c r="N704" s="72"/>
      <c r="O704" s="72"/>
      <c r="P704" s="72"/>
      <c r="Q704" s="833"/>
      <c r="R704" s="102"/>
      <c r="S704" s="73"/>
      <c r="T704" s="102"/>
      <c r="U704" s="103"/>
      <c r="V704" s="104"/>
    </row>
    <row r="705" spans="1:256" ht="12.5">
      <c r="A705"/>
      <c r="B705" s="65">
        <v>1</v>
      </c>
      <c r="C705" s="66">
        <f t="shared" si="32"/>
        <v>0</v>
      </c>
      <c r="D705" s="656" t="s">
        <v>70</v>
      </c>
      <c r="E705" s="659" t="s">
        <v>90</v>
      </c>
      <c r="F705" s="658" t="s">
        <v>87</v>
      </c>
      <c r="G705" s="78"/>
      <c r="H705" s="96" t="s">
        <v>94</v>
      </c>
      <c r="I705" s="107" t="s">
        <v>1745</v>
      </c>
      <c r="J705" s="81"/>
      <c r="K705" s="72"/>
      <c r="L705" s="72"/>
      <c r="M705" s="72"/>
      <c r="N705" s="72"/>
      <c r="O705" s="72"/>
      <c r="P705" s="72"/>
      <c r="Q705" s="833"/>
      <c r="R705" s="102"/>
      <c r="S705" s="73"/>
      <c r="T705" s="102"/>
      <c r="U705" s="103"/>
      <c r="V705" s="104"/>
    </row>
    <row r="706" spans="1:256" ht="12.5">
      <c r="A706" s="810"/>
      <c r="B706" s="65">
        <v>1</v>
      </c>
      <c r="C706" s="66">
        <f t="shared" si="32"/>
        <v>1</v>
      </c>
      <c r="D706" s="99" t="s">
        <v>70</v>
      </c>
      <c r="E706" s="76" t="s">
        <v>87</v>
      </c>
      <c r="F706" s="77" t="s">
        <v>90</v>
      </c>
      <c r="G706" s="78"/>
      <c r="H706" s="96" t="s">
        <v>90</v>
      </c>
      <c r="I706" s="107" t="s">
        <v>1746</v>
      </c>
      <c r="J706" s="81"/>
      <c r="K706" s="72"/>
      <c r="L706" s="72"/>
      <c r="M706" s="72"/>
      <c r="N706" s="72"/>
      <c r="O706" s="72"/>
      <c r="P706" s="72"/>
      <c r="Q706" s="833"/>
      <c r="R706" s="102"/>
      <c r="S706" s="73"/>
      <c r="T706" s="102"/>
      <c r="U706" s="103"/>
      <c r="V706" s="104"/>
    </row>
    <row r="707" spans="1:256" ht="12.5">
      <c r="B707" s="65">
        <v>1</v>
      </c>
      <c r="C707" s="66">
        <f t="shared" si="32"/>
        <v>1</v>
      </c>
      <c r="D707" s="655" t="s">
        <v>87</v>
      </c>
      <c r="E707" s="655" t="s">
        <v>68</v>
      </c>
      <c r="F707" s="655" t="s">
        <v>68</v>
      </c>
      <c r="G707" s="78"/>
      <c r="H707" s="96" t="s">
        <v>90</v>
      </c>
      <c r="I707" s="107" t="s">
        <v>1747</v>
      </c>
      <c r="J707" s="81"/>
      <c r="K707" s="72"/>
      <c r="L707" s="72"/>
      <c r="M707" s="72"/>
      <c r="N707" s="72"/>
      <c r="O707" s="72"/>
      <c r="P707" s="72"/>
      <c r="Q707" s="833"/>
      <c r="R707" s="102"/>
      <c r="S707" s="73"/>
      <c r="T707" s="102"/>
      <c r="U707" s="103"/>
      <c r="V707" s="104"/>
    </row>
    <row r="708" spans="1:256" ht="12.5">
      <c r="B708" s="65">
        <v>1</v>
      </c>
      <c r="C708" s="66">
        <f t="shared" si="32"/>
        <v>1</v>
      </c>
      <c r="D708" s="77" t="s">
        <v>90</v>
      </c>
      <c r="E708" s="76" t="s">
        <v>87</v>
      </c>
      <c r="F708" s="99" t="s">
        <v>70</v>
      </c>
      <c r="G708" s="78"/>
      <c r="H708" s="96" t="s">
        <v>220</v>
      </c>
      <c r="I708" s="107" t="s">
        <v>1748</v>
      </c>
      <c r="J708" s="81"/>
      <c r="K708" s="72"/>
      <c r="L708" s="72"/>
      <c r="M708" s="72"/>
      <c r="N708" s="72"/>
      <c r="O708" s="72"/>
      <c r="P708" s="72"/>
      <c r="Q708" s="833"/>
      <c r="R708" s="102"/>
      <c r="S708" s="73"/>
      <c r="T708" s="102"/>
      <c r="U708" s="103"/>
      <c r="V708" s="104"/>
    </row>
    <row r="709" spans="1:256" ht="12.5">
      <c r="B709" s="65">
        <v>1</v>
      </c>
      <c r="C709" s="66">
        <v>1</v>
      </c>
      <c r="D709" s="76" t="s">
        <v>68</v>
      </c>
      <c r="E709" s="99" t="s">
        <v>70</v>
      </c>
      <c r="F709" s="76" t="s">
        <v>87</v>
      </c>
      <c r="G709" s="78"/>
      <c r="H709" s="96" t="s">
        <v>94</v>
      </c>
      <c r="I709" s="107" t="s">
        <v>174</v>
      </c>
      <c r="J709" s="81" t="s">
        <v>173</v>
      </c>
      <c r="K709" s="72"/>
      <c r="L709" s="72"/>
      <c r="M709" s="72"/>
      <c r="N709" s="72"/>
      <c r="O709" s="72"/>
      <c r="P709" s="72"/>
      <c r="Q709" s="833"/>
      <c r="R709" s="102"/>
      <c r="S709" s="73"/>
      <c r="T709" s="102"/>
      <c r="U709" s="103"/>
      <c r="V709" s="104"/>
    </row>
    <row r="710" spans="1:256" ht="12.5">
      <c r="B710" s="65">
        <v>1</v>
      </c>
      <c r="C710" s="66">
        <f t="shared" ref="C710:C717" si="33">IF(E710="A",1,IF(E710="B",1,0))</f>
        <v>1</v>
      </c>
      <c r="D710" s="658" t="s">
        <v>87</v>
      </c>
      <c r="E710" s="658" t="s">
        <v>87</v>
      </c>
      <c r="F710" s="659" t="s">
        <v>90</v>
      </c>
      <c r="G710" s="78"/>
      <c r="H710" s="96" t="s">
        <v>101</v>
      </c>
      <c r="I710" s="107" t="s">
        <v>1749</v>
      </c>
      <c r="J710" s="81"/>
      <c r="K710" s="72"/>
      <c r="L710" s="72"/>
      <c r="M710" s="72"/>
      <c r="N710" s="72"/>
      <c r="O710" s="72"/>
      <c r="P710" s="72"/>
      <c r="Q710" s="833"/>
      <c r="R710" s="102"/>
      <c r="S710" s="73"/>
      <c r="T710" s="102"/>
      <c r="U710" s="103"/>
      <c r="V710" s="104"/>
    </row>
    <row r="711" spans="1:256" ht="12.5">
      <c r="B711" s="65">
        <v>1</v>
      </c>
      <c r="C711" s="66">
        <f t="shared" si="33"/>
        <v>0</v>
      </c>
      <c r="D711" s="658" t="s">
        <v>87</v>
      </c>
      <c r="E711" s="659" t="s">
        <v>90</v>
      </c>
      <c r="F711" s="656" t="s">
        <v>99</v>
      </c>
      <c r="G711" s="78"/>
      <c r="H711" s="96" t="s">
        <v>90</v>
      </c>
      <c r="I711" s="107" t="s">
        <v>1750</v>
      </c>
      <c r="J711" s="81"/>
      <c r="K711" s="72"/>
      <c r="L711" s="72"/>
      <c r="M711" s="72"/>
      <c r="N711" s="72"/>
      <c r="O711" s="72"/>
      <c r="P711" s="72"/>
      <c r="Q711" s="833"/>
      <c r="R711" s="102"/>
      <c r="S711" s="73"/>
      <c r="T711" s="102"/>
      <c r="U711" s="103"/>
      <c r="V711" s="104"/>
      <c r="W711"/>
      <c r="X711" s="85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</row>
    <row r="712" spans="1:256" ht="12.5">
      <c r="A712" s="305"/>
      <c r="B712" s="65">
        <v>1</v>
      </c>
      <c r="C712" s="66">
        <f t="shared" si="33"/>
        <v>0</v>
      </c>
      <c r="D712" s="248" t="s">
        <v>68</v>
      </c>
      <c r="E712" s="663" t="s">
        <v>90</v>
      </c>
      <c r="F712" s="663" t="s">
        <v>90</v>
      </c>
      <c r="G712" s="78"/>
      <c r="H712" s="96" t="s">
        <v>129</v>
      </c>
      <c r="I712" s="107" t="s">
        <v>1751</v>
      </c>
      <c r="J712" s="81"/>
      <c r="K712" s="72"/>
      <c r="L712" s="72"/>
      <c r="M712" s="72"/>
      <c r="N712" s="72"/>
      <c r="O712" s="72"/>
      <c r="P712" s="72"/>
      <c r="Q712" s="833"/>
      <c r="R712" s="102"/>
      <c r="S712" s="73"/>
      <c r="T712" s="102"/>
      <c r="U712" s="103"/>
      <c r="V712" s="104"/>
    </row>
    <row r="713" spans="1:256" ht="12.5">
      <c r="B713" s="65">
        <v>1</v>
      </c>
      <c r="C713" s="66">
        <f t="shared" si="33"/>
        <v>1</v>
      </c>
      <c r="D713" s="77" t="s">
        <v>90</v>
      </c>
      <c r="E713" s="76" t="s">
        <v>68</v>
      </c>
      <c r="F713" s="99" t="s">
        <v>70</v>
      </c>
      <c r="G713" s="78"/>
      <c r="H713" s="96" t="s">
        <v>184</v>
      </c>
      <c r="I713" s="107" t="s">
        <v>1752</v>
      </c>
      <c r="J713" s="81"/>
      <c r="K713" s="72"/>
      <c r="L713" s="72"/>
      <c r="M713" s="72"/>
      <c r="N713" s="72"/>
      <c r="O713" s="72"/>
      <c r="P713" s="72"/>
      <c r="Q713" s="833"/>
      <c r="R713" s="102"/>
      <c r="S713" s="73"/>
      <c r="T713" s="102"/>
      <c r="U713" s="103"/>
      <c r="V713" s="104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</row>
    <row r="714" spans="1:256" ht="12.5">
      <c r="B714" s="65">
        <v>1</v>
      </c>
      <c r="C714" s="66">
        <f t="shared" si="33"/>
        <v>0</v>
      </c>
      <c r="D714" s="76" t="s">
        <v>68</v>
      </c>
      <c r="E714" s="77" t="s">
        <v>90</v>
      </c>
      <c r="F714" s="76" t="s">
        <v>87</v>
      </c>
      <c r="G714" s="78"/>
      <c r="H714" s="96" t="s">
        <v>129</v>
      </c>
      <c r="I714" s="107" t="s">
        <v>930</v>
      </c>
      <c r="J714" s="81"/>
      <c r="K714" s="72"/>
      <c r="L714" s="72"/>
      <c r="M714" s="72"/>
      <c r="N714" s="72"/>
      <c r="O714" s="72"/>
      <c r="P714" s="72"/>
      <c r="Q714" s="833"/>
      <c r="R714" s="102"/>
      <c r="S714" s="73"/>
      <c r="T714" s="102"/>
      <c r="U714" s="103"/>
      <c r="V714" s="104"/>
    </row>
    <row r="715" spans="1:256" ht="12.5">
      <c r="B715" s="65">
        <v>1</v>
      </c>
      <c r="C715" s="66">
        <f t="shared" si="33"/>
        <v>1</v>
      </c>
      <c r="D715" s="659" t="s">
        <v>90</v>
      </c>
      <c r="E715" s="658" t="s">
        <v>87</v>
      </c>
      <c r="F715" s="658" t="s">
        <v>87</v>
      </c>
      <c r="G715" s="78"/>
      <c r="H715" s="96" t="s">
        <v>122</v>
      </c>
      <c r="I715" s="107" t="s">
        <v>1753</v>
      </c>
      <c r="J715" s="81"/>
      <c r="K715" s="72"/>
      <c r="L715" s="72"/>
      <c r="M715" s="72"/>
      <c r="N715" s="72"/>
      <c r="O715" s="72"/>
      <c r="P715" s="72"/>
      <c r="Q715" s="833"/>
      <c r="R715" s="102"/>
      <c r="S715" s="73"/>
      <c r="T715" s="102"/>
      <c r="U715" s="103"/>
      <c r="V715" s="104"/>
    </row>
    <row r="716" spans="1:256" ht="12.5">
      <c r="A716"/>
      <c r="B716" s="65">
        <v>1</v>
      </c>
      <c r="C716" s="66">
        <f t="shared" si="33"/>
        <v>1</v>
      </c>
      <c r="D716" s="659" t="s">
        <v>90</v>
      </c>
      <c r="E716" s="658" t="s">
        <v>68</v>
      </c>
      <c r="F716" s="659" t="s">
        <v>90</v>
      </c>
      <c r="G716" s="78"/>
      <c r="H716" s="96" t="s">
        <v>148</v>
      </c>
      <c r="I716" s="107" t="s">
        <v>1754</v>
      </c>
      <c r="J716" s="81"/>
      <c r="K716" s="72"/>
      <c r="L716" s="72"/>
      <c r="M716" s="72"/>
      <c r="N716" s="72"/>
      <c r="O716" s="72"/>
      <c r="P716" s="72"/>
      <c r="Q716" s="833"/>
      <c r="R716" s="102"/>
      <c r="S716" s="73"/>
      <c r="T716" s="102"/>
      <c r="U716" s="103"/>
      <c r="V716" s="104"/>
    </row>
    <row r="717" spans="1:256" ht="12.5">
      <c r="A717" s="305"/>
      <c r="B717" s="65">
        <v>1</v>
      </c>
      <c r="C717" s="66">
        <f t="shared" si="33"/>
        <v>1</v>
      </c>
      <c r="D717" s="655" t="s">
        <v>68</v>
      </c>
      <c r="E717" s="655" t="s">
        <v>68</v>
      </c>
      <c r="F717" s="659" t="s">
        <v>90</v>
      </c>
      <c r="G717" s="78"/>
      <c r="H717" s="96" t="s">
        <v>110</v>
      </c>
      <c r="I717" s="107" t="s">
        <v>1755</v>
      </c>
      <c r="J717" s="81"/>
      <c r="K717" s="72"/>
      <c r="L717" s="72"/>
      <c r="M717" s="72"/>
      <c r="N717" s="72"/>
      <c r="O717" s="72"/>
      <c r="P717" s="72"/>
      <c r="Q717" s="833"/>
      <c r="R717" s="102"/>
      <c r="S717" s="73"/>
      <c r="T717" s="102"/>
      <c r="U717" s="103"/>
      <c r="V717" s="104"/>
    </row>
    <row r="718" spans="1:256" ht="12.5">
      <c r="A718" s="305"/>
      <c r="B718" s="65">
        <v>1</v>
      </c>
      <c r="C718" s="66">
        <v>0</v>
      </c>
      <c r="D718" s="76" t="s">
        <v>87</v>
      </c>
      <c r="E718" s="99" t="s">
        <v>70</v>
      </c>
      <c r="F718" s="77" t="s">
        <v>90</v>
      </c>
      <c r="G718" s="78"/>
      <c r="H718" s="96" t="s">
        <v>104</v>
      </c>
      <c r="I718" s="107" t="s">
        <v>502</v>
      </c>
      <c r="J718" s="81" t="s">
        <v>7</v>
      </c>
      <c r="K718" s="72"/>
      <c r="L718" s="72"/>
      <c r="M718" s="72"/>
      <c r="N718" s="72"/>
      <c r="O718" s="72"/>
      <c r="P718" s="72"/>
      <c r="Q718" s="833"/>
      <c r="R718" s="102"/>
      <c r="S718" s="73"/>
      <c r="T718" s="102"/>
      <c r="U718" s="103"/>
      <c r="V718" s="104"/>
    </row>
    <row r="719" spans="1:256" ht="12.5">
      <c r="B719" s="65">
        <v>1</v>
      </c>
      <c r="C719" s="66">
        <f>IF(E719="A",1,IF(E719="B",1,0))</f>
        <v>1</v>
      </c>
      <c r="D719" s="76" t="s">
        <v>87</v>
      </c>
      <c r="E719" s="76" t="s">
        <v>87</v>
      </c>
      <c r="F719" s="99" t="s">
        <v>99</v>
      </c>
      <c r="G719" s="78"/>
      <c r="H719" s="96" t="s">
        <v>94</v>
      </c>
      <c r="I719" s="107" t="s">
        <v>1756</v>
      </c>
      <c r="J719" s="81"/>
      <c r="K719" s="72"/>
      <c r="L719" s="72"/>
      <c r="M719" s="72"/>
      <c r="N719" s="72"/>
      <c r="O719" s="72"/>
      <c r="P719" s="72"/>
      <c r="Q719" s="833"/>
      <c r="R719" s="102"/>
      <c r="S719" s="73"/>
      <c r="T719" s="102"/>
      <c r="U719" s="103"/>
      <c r="V719" s="104"/>
    </row>
    <row r="720" spans="1:256" ht="12.5">
      <c r="B720" s="65">
        <v>1</v>
      </c>
      <c r="C720" s="66">
        <f>IF(E720="A",4,IF(E720="B",3,IF(E720="C",2,IF(E720="D",1,0))))</f>
        <v>1</v>
      </c>
      <c r="D720" s="76" t="s">
        <v>68</v>
      </c>
      <c r="E720" s="99" t="s">
        <v>70</v>
      </c>
      <c r="F720" s="77" t="s">
        <v>90</v>
      </c>
      <c r="G720" s="78"/>
      <c r="H720" s="96" t="s">
        <v>116</v>
      </c>
      <c r="I720" s="107" t="s">
        <v>1757</v>
      </c>
      <c r="J720" s="81"/>
      <c r="K720" s="72"/>
      <c r="L720" s="72"/>
      <c r="M720" s="72"/>
      <c r="N720" s="72"/>
      <c r="O720" s="72"/>
      <c r="P720" s="72"/>
      <c r="Q720" s="833"/>
      <c r="R720" s="102"/>
      <c r="S720" s="73"/>
      <c r="T720" s="102"/>
      <c r="U720" s="103"/>
      <c r="V720" s="104"/>
    </row>
    <row r="721" spans="1:256" ht="12.5">
      <c r="B721" s="65">
        <v>1</v>
      </c>
      <c r="C721" s="66">
        <f>IF(E721="A",1,IF(E721="B",1,0))</f>
        <v>1</v>
      </c>
      <c r="D721" s="656" t="s">
        <v>70</v>
      </c>
      <c r="E721" s="655" t="s">
        <v>87</v>
      </c>
      <c r="F721" s="655" t="s">
        <v>87</v>
      </c>
      <c r="G721" s="78"/>
      <c r="H721" s="96" t="s">
        <v>116</v>
      </c>
      <c r="I721" s="107" t="s">
        <v>1758</v>
      </c>
      <c r="J721" s="81"/>
      <c r="K721" s="72"/>
      <c r="L721" s="72"/>
      <c r="M721" s="72"/>
      <c r="N721" s="72"/>
      <c r="O721" s="72"/>
      <c r="P721" s="72"/>
      <c r="Q721" s="833"/>
      <c r="R721" s="102"/>
      <c r="S721" s="73"/>
      <c r="T721" s="102"/>
      <c r="U721" s="103"/>
      <c r="V721" s="104"/>
    </row>
    <row r="722" spans="1:256" ht="12.5">
      <c r="A722" s="810"/>
      <c r="B722" s="65">
        <v>1</v>
      </c>
      <c r="C722" s="66">
        <f>IF(E722="A",1,IF(E722="B",1,0))</f>
        <v>0</v>
      </c>
      <c r="D722" s="99" t="s">
        <v>70</v>
      </c>
      <c r="E722" s="77" t="s">
        <v>90</v>
      </c>
      <c r="F722" s="99" t="s">
        <v>99</v>
      </c>
      <c r="G722" s="78"/>
      <c r="H722" s="96" t="s">
        <v>114</v>
      </c>
      <c r="I722" s="107" t="s">
        <v>1759</v>
      </c>
      <c r="J722" s="81"/>
      <c r="K722" s="72"/>
      <c r="L722" s="72"/>
      <c r="M722" s="72"/>
      <c r="N722" s="72"/>
      <c r="O722" s="72"/>
      <c r="P722" s="72"/>
      <c r="Q722" s="833"/>
      <c r="R722" s="102"/>
      <c r="S722" s="73"/>
      <c r="T722" s="102"/>
      <c r="U722" s="103"/>
      <c r="V722" s="104"/>
    </row>
    <row r="723" spans="1:256" ht="12.5">
      <c r="B723" s="65">
        <v>1</v>
      </c>
      <c r="C723" s="66">
        <f>IF(E723="A",1,IF(E723="B",1,0))</f>
        <v>1</v>
      </c>
      <c r="D723" s="662" t="s">
        <v>99</v>
      </c>
      <c r="E723" s="248" t="s">
        <v>68</v>
      </c>
      <c r="F723" s="248" t="s">
        <v>68</v>
      </c>
      <c r="G723" s="78"/>
      <c r="H723" s="96" t="s">
        <v>140</v>
      </c>
      <c r="I723" s="107" t="s">
        <v>1760</v>
      </c>
      <c r="J723" s="81"/>
      <c r="K723" s="72"/>
      <c r="L723" s="72"/>
      <c r="M723" s="72"/>
      <c r="N723" s="72"/>
      <c r="O723" s="72"/>
      <c r="P723" s="72"/>
      <c r="Q723" s="833"/>
      <c r="R723" s="102"/>
      <c r="S723" s="73"/>
      <c r="T723" s="102"/>
      <c r="U723" s="103"/>
      <c r="V723" s="104"/>
    </row>
    <row r="724" spans="1:256" ht="12.5">
      <c r="B724" s="65">
        <v>1</v>
      </c>
      <c r="C724" s="66">
        <f>IF(E724="A",1,IF(E724="B",1,0))</f>
        <v>0</v>
      </c>
      <c r="D724" s="76" t="s">
        <v>87</v>
      </c>
      <c r="E724" s="77" t="s">
        <v>90</v>
      </c>
      <c r="F724" s="76" t="s">
        <v>87</v>
      </c>
      <c r="G724" s="78"/>
      <c r="H724" s="96" t="s">
        <v>240</v>
      </c>
      <c r="I724" s="107" t="s">
        <v>1761</v>
      </c>
      <c r="J724" s="81"/>
      <c r="K724" s="72"/>
      <c r="L724" s="72"/>
      <c r="M724" s="72"/>
      <c r="N724" s="72"/>
      <c r="O724" s="72"/>
      <c r="P724" s="72"/>
      <c r="Q724" s="833"/>
      <c r="R724" s="102"/>
      <c r="S724" s="73"/>
      <c r="T724" s="102"/>
      <c r="U724" s="103"/>
      <c r="V724" s="104"/>
    </row>
    <row r="725" spans="1:256" ht="12.5">
      <c r="B725" s="65">
        <v>1</v>
      </c>
      <c r="C725" s="66">
        <f>IF(E725="A",1,IF(E725="B",1,0))</f>
        <v>0</v>
      </c>
      <c r="D725" s="99" t="s">
        <v>99</v>
      </c>
      <c r="E725" s="77" t="s">
        <v>90</v>
      </c>
      <c r="F725" s="76" t="s">
        <v>87</v>
      </c>
      <c r="G725" s="78"/>
      <c r="H725" s="96" t="s">
        <v>129</v>
      </c>
      <c r="I725" s="107" t="s">
        <v>1762</v>
      </c>
      <c r="J725" s="81"/>
      <c r="K725" s="72"/>
      <c r="L725" s="72"/>
      <c r="M725" s="72"/>
      <c r="N725" s="72"/>
      <c r="O725" s="72"/>
      <c r="P725" s="72"/>
      <c r="Q725" s="833"/>
      <c r="R725" s="102"/>
      <c r="S725" s="73"/>
      <c r="T725" s="102"/>
      <c r="U725" s="103"/>
      <c r="V725" s="104"/>
    </row>
    <row r="726" spans="1:256" ht="12.5">
      <c r="B726" s="65">
        <v>1</v>
      </c>
      <c r="C726" s="66">
        <v>3</v>
      </c>
      <c r="D726" s="77" t="s">
        <v>90</v>
      </c>
      <c r="E726" s="76" t="s">
        <v>87</v>
      </c>
      <c r="F726" s="76" t="s">
        <v>87</v>
      </c>
      <c r="G726" s="78"/>
      <c r="H726" s="96" t="s">
        <v>122</v>
      </c>
      <c r="I726" s="107" t="s">
        <v>345</v>
      </c>
      <c r="J726" s="81" t="s">
        <v>1056</v>
      </c>
      <c r="K726" s="72"/>
      <c r="L726" s="72"/>
      <c r="M726" s="72"/>
      <c r="N726" s="72"/>
      <c r="O726" s="72"/>
      <c r="P726" s="72"/>
      <c r="Q726" s="833"/>
      <c r="R726" s="102"/>
      <c r="S726" s="73"/>
      <c r="T726" s="102"/>
      <c r="U726" s="103"/>
      <c r="V726" s="104"/>
    </row>
    <row r="727" spans="1:256" ht="12.5">
      <c r="B727" s="65">
        <v>1</v>
      </c>
      <c r="C727" s="66">
        <f>IF(E727="A",1,IF(E727="B",1,0))</f>
        <v>1</v>
      </c>
      <c r="D727" s="659" t="s">
        <v>90</v>
      </c>
      <c r="E727" s="658" t="s">
        <v>87</v>
      </c>
      <c r="F727" s="656" t="s">
        <v>70</v>
      </c>
      <c r="G727" s="78"/>
      <c r="H727" s="96" t="s">
        <v>215</v>
      </c>
      <c r="I727" s="107" t="s">
        <v>1763</v>
      </c>
      <c r="J727" s="81"/>
      <c r="K727" s="72"/>
      <c r="L727" s="72"/>
      <c r="M727" s="72"/>
      <c r="N727" s="72"/>
      <c r="O727" s="72"/>
      <c r="P727" s="72"/>
      <c r="Q727" s="833"/>
      <c r="R727" s="102"/>
      <c r="S727" s="73"/>
      <c r="T727" s="102"/>
      <c r="U727" s="103"/>
      <c r="V727" s="104"/>
    </row>
    <row r="728" spans="1:256" ht="12.5">
      <c r="B728" s="65">
        <v>1</v>
      </c>
      <c r="C728" s="66">
        <f>IF(E728="A",1,IF(E728="B",1,0))</f>
        <v>0</v>
      </c>
      <c r="D728" s="99" t="s">
        <v>70</v>
      </c>
      <c r="E728" s="77" t="s">
        <v>90</v>
      </c>
      <c r="F728" s="76" t="s">
        <v>87</v>
      </c>
      <c r="G728" s="78"/>
      <c r="H728" s="96" t="s">
        <v>148</v>
      </c>
      <c r="I728" s="107" t="s">
        <v>1764</v>
      </c>
      <c r="J728" s="81"/>
      <c r="K728" s="72"/>
      <c r="L728" s="72"/>
      <c r="M728" s="72"/>
      <c r="N728" s="72"/>
      <c r="O728" s="72"/>
      <c r="P728" s="72"/>
      <c r="Q728" s="833"/>
      <c r="R728" s="102"/>
      <c r="S728" s="73"/>
      <c r="T728" s="102"/>
      <c r="U728" s="103"/>
      <c r="V728" s="104"/>
    </row>
    <row r="729" spans="1:256" ht="12.5">
      <c r="B729" s="65">
        <v>1</v>
      </c>
      <c r="C729" s="66">
        <f>IF(E729="A",4,IF(E729="B",3,IF(E729="C",2,IF(E729="D",1,0))))</f>
        <v>1</v>
      </c>
      <c r="D729" s="76" t="s">
        <v>68</v>
      </c>
      <c r="E729" s="99" t="s">
        <v>70</v>
      </c>
      <c r="F729" s="76" t="s">
        <v>68</v>
      </c>
      <c r="G729" s="78"/>
      <c r="H729" s="96" t="s">
        <v>129</v>
      </c>
      <c r="I729" s="107" t="s">
        <v>1765</v>
      </c>
      <c r="J729" s="81" t="s">
        <v>862</v>
      </c>
      <c r="K729" s="72"/>
      <c r="L729" s="72"/>
      <c r="M729" s="72"/>
      <c r="N729" s="72"/>
      <c r="O729" s="72"/>
      <c r="P729" s="72"/>
      <c r="Q729" s="833"/>
      <c r="R729" s="102"/>
      <c r="S729" s="73"/>
      <c r="T729" s="102"/>
      <c r="U729" s="103"/>
      <c r="V729" s="104"/>
    </row>
    <row r="730" spans="1:256" ht="12.5">
      <c r="A730" s="305"/>
      <c r="B730" s="65">
        <v>1</v>
      </c>
      <c r="C730" s="66">
        <v>2</v>
      </c>
      <c r="D730" s="76" t="s">
        <v>87</v>
      </c>
      <c r="E730" s="77" t="s">
        <v>90</v>
      </c>
      <c r="F730" s="76" t="s">
        <v>68</v>
      </c>
      <c r="G730" s="78"/>
      <c r="H730" s="96" t="s">
        <v>101</v>
      </c>
      <c r="I730" s="107" t="s">
        <v>584</v>
      </c>
      <c r="J730" s="81" t="s">
        <v>17</v>
      </c>
      <c r="K730" s="72"/>
      <c r="L730" s="72"/>
      <c r="M730" s="72"/>
      <c r="N730" s="72"/>
      <c r="O730" s="72"/>
      <c r="P730" s="72"/>
      <c r="Q730" s="833"/>
      <c r="R730" s="102"/>
      <c r="S730" s="73"/>
      <c r="T730" s="102"/>
      <c r="U730" s="103"/>
      <c r="V730" s="104"/>
      <c r="W730" s="672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</row>
    <row r="731" spans="1:256" ht="12.5">
      <c r="B731" s="65">
        <v>1</v>
      </c>
      <c r="C731" s="66">
        <f>IF(E731="A",1,IF(E731="B",1,0))</f>
        <v>1</v>
      </c>
      <c r="D731" s="658" t="s">
        <v>87</v>
      </c>
      <c r="E731" s="658" t="s">
        <v>87</v>
      </c>
      <c r="F731" s="656" t="s">
        <v>70</v>
      </c>
      <c r="G731" s="78"/>
      <c r="H731" s="96" t="s">
        <v>101</v>
      </c>
      <c r="I731" s="107" t="s">
        <v>1766</v>
      </c>
      <c r="J731" s="81"/>
      <c r="K731" s="72"/>
      <c r="L731" s="72"/>
      <c r="M731" s="72"/>
      <c r="N731" s="72"/>
      <c r="O731" s="72"/>
      <c r="P731" s="72"/>
      <c r="Q731" s="833"/>
      <c r="R731" s="102"/>
      <c r="S731" s="73"/>
      <c r="T731" s="102"/>
      <c r="U731" s="103"/>
      <c r="V731" s="104"/>
    </row>
    <row r="732" spans="1:256" ht="12.5">
      <c r="B732" s="65">
        <v>1</v>
      </c>
      <c r="C732" s="66">
        <f>IF(E732="A",1,IF(E732="B",1,0))</f>
        <v>1</v>
      </c>
      <c r="D732" s="659" t="s">
        <v>90</v>
      </c>
      <c r="E732" s="658" t="s">
        <v>87</v>
      </c>
      <c r="F732" s="658" t="s">
        <v>87</v>
      </c>
      <c r="G732" s="78"/>
      <c r="H732" s="96" t="s">
        <v>88</v>
      </c>
      <c r="I732" s="107" t="s">
        <v>1767</v>
      </c>
      <c r="J732" s="81"/>
      <c r="K732" s="72"/>
      <c r="L732" s="72"/>
      <c r="M732" s="72"/>
      <c r="N732" s="72"/>
      <c r="O732" s="72"/>
      <c r="P732" s="72"/>
      <c r="Q732" s="833"/>
      <c r="R732" s="102"/>
      <c r="S732" s="73"/>
      <c r="T732" s="102"/>
      <c r="U732" s="103"/>
      <c r="V732" s="104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</row>
    <row r="733" spans="1:256" ht="12.5">
      <c r="B733" s="65">
        <v>1</v>
      </c>
      <c r="C733" s="739">
        <f>IF(E733="A",4,IF(E733="B",3,IF(E733="C",2,IF(E733="D",1,0))))</f>
        <v>3</v>
      </c>
      <c r="D733" s="853" t="s">
        <v>87</v>
      </c>
      <c r="E733" s="853" t="s">
        <v>87</v>
      </c>
      <c r="F733" s="857" t="s">
        <v>90</v>
      </c>
      <c r="G733" s="78"/>
      <c r="H733" s="96" t="s">
        <v>114</v>
      </c>
      <c r="I733" s="107" t="s">
        <v>679</v>
      </c>
      <c r="J733" s="982" t="s">
        <v>17</v>
      </c>
      <c r="K733" s="814"/>
      <c r="L733" s="814"/>
      <c r="M733" s="814"/>
      <c r="N733" s="814"/>
      <c r="O733" s="814"/>
      <c r="P733" s="814"/>
      <c r="Q733" s="833"/>
      <c r="R733" s="102"/>
      <c r="S733" s="73"/>
      <c r="T733" s="102"/>
      <c r="U733" s="73"/>
      <c r="V733" s="110"/>
    </row>
    <row r="734" spans="1:256" ht="12.5">
      <c r="B734" s="65">
        <v>1</v>
      </c>
      <c r="C734" s="66">
        <f>IF(E734="A",1,IF(E734="B",1,0))</f>
        <v>1</v>
      </c>
      <c r="D734" s="76" t="s">
        <v>87</v>
      </c>
      <c r="E734" s="76" t="s">
        <v>87</v>
      </c>
      <c r="F734" s="77" t="s">
        <v>90</v>
      </c>
      <c r="G734" s="78"/>
      <c r="H734" s="96" t="s">
        <v>131</v>
      </c>
      <c r="I734" s="107" t="s">
        <v>1768</v>
      </c>
      <c r="J734" s="81"/>
      <c r="K734" s="72"/>
      <c r="L734" s="72"/>
      <c r="M734" s="72"/>
      <c r="N734" s="72"/>
      <c r="O734" s="72"/>
      <c r="P734" s="72"/>
      <c r="Q734" s="833"/>
      <c r="R734" s="102"/>
      <c r="S734" s="73"/>
      <c r="T734" s="102"/>
      <c r="U734" s="103"/>
      <c r="V734" s="10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</row>
    <row r="735" spans="1:256" ht="12.5">
      <c r="A735" s="365"/>
      <c r="B735" s="65">
        <v>1</v>
      </c>
      <c r="C735" s="66">
        <f>IF(E735="A",1,IF(E735="B",1,0))</f>
        <v>1</v>
      </c>
      <c r="D735" s="76" t="s">
        <v>68</v>
      </c>
      <c r="E735" s="76" t="s">
        <v>87</v>
      </c>
      <c r="F735" s="99" t="s">
        <v>70</v>
      </c>
      <c r="G735" s="78"/>
      <c r="H735" s="96" t="s">
        <v>188</v>
      </c>
      <c r="I735" s="107" t="s">
        <v>867</v>
      </c>
      <c r="J735" s="81"/>
      <c r="K735" s="72"/>
      <c r="L735" s="72"/>
      <c r="M735" s="72"/>
      <c r="N735" s="72"/>
      <c r="O735" s="72"/>
      <c r="P735" s="72"/>
      <c r="Q735" s="833"/>
      <c r="R735" s="102"/>
      <c r="S735" s="73"/>
      <c r="T735" s="102"/>
      <c r="U735" s="103"/>
      <c r="V735" s="104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</row>
    <row r="736" spans="1:256" ht="12.5">
      <c r="B736" s="65">
        <v>1</v>
      </c>
      <c r="C736" s="66">
        <v>3</v>
      </c>
      <c r="D736" s="76" t="s">
        <v>68</v>
      </c>
      <c r="E736" s="76" t="s">
        <v>87</v>
      </c>
      <c r="F736" s="99" t="s">
        <v>70</v>
      </c>
      <c r="G736" s="78"/>
      <c r="H736" s="250" t="s">
        <v>188</v>
      </c>
      <c r="I736" s="276" t="s">
        <v>867</v>
      </c>
      <c r="J736" s="81" t="s">
        <v>10</v>
      </c>
      <c r="K736" s="72"/>
      <c r="L736" s="72"/>
      <c r="M736" s="72"/>
      <c r="N736" s="72"/>
      <c r="O736" s="72"/>
      <c r="P736" s="72"/>
      <c r="Q736" s="833"/>
      <c r="R736" s="102"/>
      <c r="S736" s="73"/>
      <c r="T736" s="102"/>
      <c r="U736" s="103"/>
      <c r="V736" s="104"/>
    </row>
    <row r="737" spans="1:256" ht="12.5">
      <c r="A737"/>
      <c r="B737" s="65">
        <v>1</v>
      </c>
      <c r="C737" s="66">
        <f>IF(E737="A",1,IF(E737="B",1,0))</f>
        <v>0</v>
      </c>
      <c r="D737" s="656" t="s">
        <v>70</v>
      </c>
      <c r="E737" s="659" t="s">
        <v>90</v>
      </c>
      <c r="F737" s="659" t="s">
        <v>90</v>
      </c>
      <c r="G737" s="78"/>
      <c r="H737" s="96" t="s">
        <v>131</v>
      </c>
      <c r="I737" s="107" t="s">
        <v>1769</v>
      </c>
      <c r="J737" s="81"/>
      <c r="K737" s="72"/>
      <c r="L737" s="72"/>
      <c r="M737" s="72"/>
      <c r="N737" s="72"/>
      <c r="O737" s="72"/>
      <c r="P737" s="72"/>
      <c r="Q737" s="833"/>
      <c r="R737" s="102"/>
      <c r="S737" s="73"/>
      <c r="T737" s="102"/>
      <c r="U737" s="103"/>
      <c r="V737" s="104"/>
    </row>
    <row r="738" spans="1:256" ht="12.5">
      <c r="B738" s="65">
        <v>1</v>
      </c>
      <c r="C738" s="66">
        <f>IF(E738="A",1,IF(E738="B",1,0))</f>
        <v>1</v>
      </c>
      <c r="D738" s="658" t="s">
        <v>87</v>
      </c>
      <c r="E738" s="658" t="s">
        <v>87</v>
      </c>
      <c r="F738" s="656" t="s">
        <v>99</v>
      </c>
      <c r="G738" s="78"/>
      <c r="H738" s="96" t="s">
        <v>140</v>
      </c>
      <c r="I738" s="107" t="s">
        <v>1770</v>
      </c>
      <c r="J738" s="81"/>
      <c r="K738" s="72"/>
      <c r="L738" s="72"/>
      <c r="M738" s="72"/>
      <c r="N738" s="72"/>
      <c r="O738" s="72"/>
      <c r="P738" s="72"/>
      <c r="Q738" s="833"/>
      <c r="R738" s="102"/>
      <c r="S738" s="73"/>
      <c r="T738" s="102"/>
      <c r="U738" s="103"/>
      <c r="V738" s="104"/>
    </row>
    <row r="739" spans="1:256" ht="12.5">
      <c r="B739" s="65">
        <v>1</v>
      </c>
      <c r="C739" s="66">
        <f>IF(E739="A",1,IF(E739="B",1,0))</f>
        <v>0</v>
      </c>
      <c r="D739" s="76" t="s">
        <v>87</v>
      </c>
      <c r="E739" s="77" t="s">
        <v>90</v>
      </c>
      <c r="F739" s="99" t="s">
        <v>70</v>
      </c>
      <c r="G739" s="78"/>
      <c r="H739" s="96" t="s">
        <v>119</v>
      </c>
      <c r="I739" s="107" t="s">
        <v>1771</v>
      </c>
      <c r="J739" s="81"/>
      <c r="K739" s="72"/>
      <c r="L739" s="72"/>
      <c r="M739" s="72"/>
      <c r="N739" s="72"/>
      <c r="O739" s="72"/>
      <c r="P739" s="72"/>
      <c r="Q739" s="833"/>
      <c r="R739" s="102"/>
      <c r="S739" s="73"/>
      <c r="T739" s="102"/>
      <c r="U739" s="103"/>
      <c r="V739" s="104"/>
    </row>
    <row r="740" spans="1:256" ht="12.5">
      <c r="A740"/>
      <c r="B740" s="65">
        <v>1</v>
      </c>
      <c r="C740" s="66">
        <f>IF(E740="A",1,IF(E740="B",1,0))</f>
        <v>0</v>
      </c>
      <c r="D740" s="853" t="s">
        <v>87</v>
      </c>
      <c r="E740" s="857" t="s">
        <v>90</v>
      </c>
      <c r="F740" s="853" t="s">
        <v>87</v>
      </c>
      <c r="G740" s="78"/>
      <c r="H740" s="100" t="s">
        <v>269</v>
      </c>
      <c r="I740" s="101" t="s">
        <v>6369</v>
      </c>
      <c r="J740" s="81"/>
      <c r="K740" s="72"/>
      <c r="L740" s="72"/>
      <c r="M740" s="72"/>
      <c r="N740" s="72"/>
      <c r="O740" s="72"/>
      <c r="P740" s="72"/>
      <c r="Q740" s="833"/>
      <c r="R740" s="102"/>
      <c r="S740" s="73"/>
      <c r="T740" s="116"/>
      <c r="U740" s="73"/>
      <c r="V740" s="110"/>
    </row>
    <row r="741" spans="1:256" ht="12.5">
      <c r="B741" s="65">
        <v>1</v>
      </c>
      <c r="C741" s="66">
        <v>0</v>
      </c>
      <c r="D741" s="853" t="s">
        <v>87</v>
      </c>
      <c r="E741" s="857" t="s">
        <v>90</v>
      </c>
      <c r="F741" s="853" t="s">
        <v>87</v>
      </c>
      <c r="G741" s="78"/>
      <c r="H741" s="100" t="s">
        <v>269</v>
      </c>
      <c r="I741" s="101" t="s">
        <v>6369</v>
      </c>
      <c r="J741" s="81" t="s">
        <v>6111</v>
      </c>
      <c r="K741" s="72"/>
      <c r="L741" s="72"/>
      <c r="M741" s="72"/>
      <c r="N741" s="72"/>
      <c r="O741" s="72"/>
      <c r="P741" s="72"/>
      <c r="Q741" s="833"/>
      <c r="R741" s="102"/>
      <c r="S741" s="73"/>
      <c r="T741" s="102"/>
      <c r="U741" s="103"/>
      <c r="V741" s="104"/>
    </row>
    <row r="742" spans="1:256" s="55" customFormat="1" ht="11.5">
      <c r="A742" s="217"/>
      <c r="B742" s="65">
        <v>1</v>
      </c>
      <c r="C742" s="66">
        <f>IF(E742="A",1,IF(E742="B",1,0))</f>
        <v>0</v>
      </c>
      <c r="D742" s="77" t="s">
        <v>90</v>
      </c>
      <c r="E742" s="99" t="s">
        <v>99</v>
      </c>
      <c r="F742" s="77" t="s">
        <v>90</v>
      </c>
      <c r="G742" s="78"/>
      <c r="H742" s="96" t="s">
        <v>116</v>
      </c>
      <c r="I742" s="107" t="s">
        <v>1772</v>
      </c>
      <c r="J742" s="81"/>
      <c r="K742" s="72"/>
      <c r="L742" s="72"/>
      <c r="M742" s="72"/>
      <c r="N742" s="72"/>
      <c r="O742" s="72"/>
      <c r="P742" s="72"/>
      <c r="Q742" s="833"/>
      <c r="R742" s="102"/>
      <c r="S742" s="73"/>
      <c r="T742" s="102"/>
      <c r="U742" s="103"/>
      <c r="V742" s="104"/>
      <c r="W742" s="320"/>
      <c r="X742" s="320"/>
      <c r="Y742" s="320"/>
      <c r="Z742" s="320"/>
      <c r="AA742" s="320"/>
      <c r="AB742" s="320"/>
      <c r="AC742" s="320"/>
      <c r="AD742" s="320"/>
      <c r="AE742" s="320"/>
      <c r="AF742" s="320"/>
      <c r="AG742" s="320"/>
      <c r="AH742" s="320"/>
      <c r="AI742" s="320"/>
      <c r="AJ742" s="320"/>
      <c r="AK742" s="320"/>
      <c r="AL742" s="320"/>
      <c r="AM742" s="320"/>
      <c r="AN742" s="320"/>
      <c r="AO742" s="320"/>
      <c r="AP742" s="320"/>
      <c r="AQ742" s="320"/>
      <c r="AR742" s="320"/>
      <c r="AS742" s="320"/>
      <c r="AT742" s="320"/>
      <c r="AU742" s="320"/>
      <c r="AV742" s="320"/>
      <c r="AW742" s="320"/>
      <c r="AX742" s="320"/>
      <c r="AY742" s="320"/>
      <c r="AZ742" s="320"/>
      <c r="BA742" s="320"/>
      <c r="BB742" s="320"/>
      <c r="BC742" s="320"/>
      <c r="BD742" s="320"/>
      <c r="BE742" s="320"/>
      <c r="BF742" s="320"/>
      <c r="BG742" s="320"/>
      <c r="BH742" s="320"/>
      <c r="BI742" s="320"/>
      <c r="BJ742" s="320"/>
      <c r="BK742" s="320"/>
      <c r="BL742" s="320"/>
      <c r="BM742" s="320"/>
      <c r="BN742" s="320"/>
      <c r="BO742" s="320"/>
      <c r="BP742" s="320"/>
      <c r="BQ742" s="320"/>
      <c r="BR742" s="320"/>
      <c r="BS742" s="320"/>
      <c r="BT742" s="320"/>
      <c r="BU742" s="320"/>
      <c r="BV742" s="320"/>
      <c r="BW742" s="320"/>
      <c r="BX742" s="320"/>
      <c r="BY742" s="320"/>
      <c r="BZ742" s="320"/>
      <c r="CA742" s="320"/>
      <c r="CB742" s="320"/>
      <c r="CC742" s="320"/>
      <c r="CD742" s="320"/>
      <c r="CE742" s="320"/>
      <c r="CF742" s="320"/>
      <c r="CG742" s="320"/>
      <c r="CH742" s="320"/>
      <c r="CI742" s="320"/>
      <c r="CJ742" s="320"/>
      <c r="CK742" s="320"/>
      <c r="CL742" s="320"/>
      <c r="CM742" s="320"/>
      <c r="CN742" s="320"/>
      <c r="CO742" s="320"/>
      <c r="CP742" s="320"/>
      <c r="CQ742" s="320"/>
      <c r="CR742" s="320"/>
      <c r="CS742" s="320"/>
      <c r="CT742" s="320"/>
      <c r="CU742" s="320"/>
      <c r="CV742" s="320"/>
      <c r="CW742" s="320"/>
      <c r="CX742" s="320"/>
      <c r="CY742" s="320"/>
      <c r="CZ742" s="320"/>
      <c r="DA742" s="320"/>
      <c r="DB742" s="320"/>
      <c r="DC742" s="320"/>
      <c r="DD742" s="320"/>
      <c r="DE742" s="320"/>
      <c r="DF742" s="320"/>
      <c r="DG742" s="320"/>
      <c r="DH742" s="320"/>
      <c r="DI742" s="320"/>
      <c r="DJ742" s="320"/>
      <c r="DK742" s="320"/>
      <c r="DL742" s="320"/>
      <c r="DM742" s="320"/>
      <c r="DN742" s="320"/>
      <c r="DO742" s="320"/>
      <c r="DP742" s="320"/>
      <c r="DQ742" s="320"/>
      <c r="DR742" s="320"/>
      <c r="DS742" s="320"/>
      <c r="DT742" s="320"/>
      <c r="DU742" s="320"/>
      <c r="DV742" s="320"/>
      <c r="DW742" s="320"/>
      <c r="DX742" s="320"/>
      <c r="DY742" s="320"/>
      <c r="DZ742" s="320"/>
      <c r="EA742" s="320"/>
      <c r="EB742" s="320"/>
      <c r="EC742" s="320"/>
      <c r="ED742" s="320"/>
      <c r="EE742" s="320"/>
      <c r="EF742" s="320"/>
      <c r="EG742" s="320"/>
      <c r="EH742" s="320"/>
      <c r="EI742" s="320"/>
      <c r="EJ742" s="320"/>
      <c r="EK742" s="320"/>
      <c r="EL742" s="320"/>
      <c r="EM742" s="320"/>
      <c r="EN742" s="320"/>
      <c r="EO742" s="320"/>
      <c r="EP742" s="320"/>
      <c r="EQ742" s="320"/>
      <c r="ER742" s="320"/>
      <c r="ES742" s="320"/>
      <c r="ET742" s="320"/>
      <c r="EU742" s="320"/>
      <c r="EV742" s="320"/>
      <c r="EW742" s="320"/>
      <c r="EX742" s="320"/>
      <c r="EY742" s="320"/>
      <c r="EZ742" s="320"/>
      <c r="FA742" s="320"/>
      <c r="FB742" s="320"/>
      <c r="FC742" s="320"/>
      <c r="FD742" s="320"/>
      <c r="FE742" s="320"/>
      <c r="FF742" s="320"/>
      <c r="FG742" s="320"/>
      <c r="FH742" s="320"/>
      <c r="FI742" s="320"/>
      <c r="FJ742" s="320"/>
      <c r="FK742" s="320"/>
      <c r="FL742" s="320"/>
      <c r="FM742" s="320"/>
      <c r="FN742" s="320"/>
      <c r="FO742" s="320"/>
      <c r="FP742" s="320"/>
      <c r="FQ742" s="320"/>
      <c r="FR742" s="320"/>
      <c r="FS742" s="320"/>
      <c r="FT742" s="320"/>
      <c r="FU742" s="320"/>
      <c r="FV742" s="320"/>
      <c r="FW742" s="320"/>
      <c r="FX742" s="320"/>
      <c r="FY742" s="320"/>
      <c r="FZ742" s="320"/>
      <c r="GA742" s="320"/>
      <c r="GB742" s="320"/>
      <c r="GC742" s="320"/>
      <c r="GD742" s="320"/>
      <c r="GE742" s="320"/>
      <c r="GF742" s="320"/>
      <c r="GG742" s="320"/>
      <c r="GH742" s="320"/>
      <c r="GI742" s="320"/>
      <c r="GJ742" s="320"/>
      <c r="GK742" s="320"/>
      <c r="GL742" s="320"/>
      <c r="GM742" s="320"/>
      <c r="GN742" s="320"/>
      <c r="GO742" s="320"/>
      <c r="GP742" s="320"/>
      <c r="GQ742" s="320"/>
      <c r="GR742" s="320"/>
      <c r="GS742" s="320"/>
      <c r="GT742" s="320"/>
      <c r="GU742" s="320"/>
      <c r="GV742" s="320"/>
      <c r="GW742" s="320"/>
      <c r="GX742" s="320"/>
      <c r="GY742" s="320"/>
      <c r="GZ742" s="320"/>
      <c r="HA742" s="320"/>
      <c r="HB742" s="320"/>
      <c r="HC742" s="320"/>
      <c r="HD742" s="320"/>
      <c r="HE742" s="320"/>
      <c r="HF742" s="320"/>
      <c r="HG742" s="320"/>
      <c r="HH742" s="320"/>
      <c r="HI742" s="320"/>
      <c r="HJ742" s="320"/>
      <c r="HK742" s="320"/>
      <c r="HL742" s="320"/>
      <c r="HM742" s="320"/>
      <c r="HN742" s="320"/>
      <c r="HO742" s="320"/>
      <c r="HP742" s="320"/>
      <c r="HQ742" s="320"/>
      <c r="HR742" s="320"/>
      <c r="HS742" s="320"/>
      <c r="HT742" s="320"/>
      <c r="HU742" s="320"/>
      <c r="HV742" s="320"/>
      <c r="HW742" s="320"/>
      <c r="HX742" s="320"/>
      <c r="HY742" s="320"/>
      <c r="HZ742" s="320"/>
      <c r="IA742" s="320"/>
      <c r="IB742" s="320"/>
      <c r="IC742" s="320"/>
      <c r="ID742" s="320"/>
      <c r="IE742" s="320"/>
      <c r="IF742" s="320"/>
      <c r="IG742" s="320"/>
      <c r="IH742" s="320"/>
      <c r="II742" s="320"/>
      <c r="IJ742" s="320"/>
      <c r="IK742" s="320"/>
      <c r="IL742" s="320"/>
      <c r="IM742" s="320"/>
      <c r="IN742" s="320"/>
      <c r="IO742" s="320"/>
      <c r="IP742" s="320"/>
      <c r="IQ742" s="320"/>
      <c r="IR742" s="320"/>
      <c r="IS742" s="320"/>
      <c r="IT742" s="320"/>
      <c r="IU742" s="320"/>
      <c r="IV742" s="320"/>
    </row>
    <row r="743" spans="1:256" s="55" customFormat="1" ht="12.5">
      <c r="A743" s="217"/>
      <c r="B743" s="65">
        <v>1</v>
      </c>
      <c r="C743" s="66">
        <v>3</v>
      </c>
      <c r="D743" s="853" t="s">
        <v>68</v>
      </c>
      <c r="E743" s="853" t="s">
        <v>87</v>
      </c>
      <c r="F743" s="853" t="s">
        <v>68</v>
      </c>
      <c r="G743" s="78"/>
      <c r="H743" s="100" t="s">
        <v>122</v>
      </c>
      <c r="I743" s="101" t="s">
        <v>6042</v>
      </c>
      <c r="J743" s="81" t="s">
        <v>17</v>
      </c>
      <c r="K743" s="72"/>
      <c r="L743" s="72"/>
      <c r="M743" s="72"/>
      <c r="N743" s="72"/>
      <c r="O743" s="72"/>
      <c r="P743" s="72"/>
      <c r="Q743" s="833"/>
      <c r="R743" s="102"/>
      <c r="S743" s="73"/>
      <c r="T743" s="102"/>
      <c r="U743" s="103"/>
      <c r="V743" s="104"/>
      <c r="W743" s="109"/>
      <c r="X743" s="109"/>
      <c r="Y743" s="109"/>
      <c r="Z743" s="109"/>
      <c r="AA743" s="109"/>
      <c r="AB743" s="109"/>
      <c r="AC743" s="109"/>
      <c r="AD743" s="109"/>
      <c r="AE743" s="109"/>
      <c r="AF743" s="109"/>
      <c r="AG743" s="109"/>
      <c r="AH743" s="109"/>
      <c r="AI743" s="109"/>
      <c r="AJ743" s="109"/>
      <c r="AK743" s="109"/>
      <c r="AL743" s="109"/>
      <c r="AM743" s="109"/>
      <c r="AN743" s="109"/>
      <c r="AO743" s="109"/>
      <c r="AP743" s="109"/>
      <c r="AQ743" s="109"/>
      <c r="AR743" s="109"/>
      <c r="AS743" s="109"/>
      <c r="AT743" s="109"/>
      <c r="AU743" s="109"/>
      <c r="AV743" s="109"/>
      <c r="AW743" s="109"/>
      <c r="AX743" s="109"/>
      <c r="AY743" s="109"/>
      <c r="AZ743" s="109"/>
      <c r="BA743" s="109"/>
      <c r="BB743" s="109"/>
      <c r="BC743" s="109"/>
      <c r="BD743" s="109"/>
      <c r="BE743" s="109"/>
      <c r="BF743" s="109"/>
      <c r="BG743" s="109"/>
      <c r="BH743" s="109"/>
      <c r="BI743" s="109"/>
      <c r="BJ743" s="109"/>
      <c r="BK743" s="109"/>
      <c r="BL743" s="109"/>
      <c r="BM743" s="109"/>
      <c r="BN743" s="109"/>
      <c r="BO743" s="109"/>
      <c r="BP743" s="109"/>
      <c r="BQ743" s="109"/>
      <c r="BR743" s="109"/>
      <c r="BS743" s="109"/>
      <c r="BT743" s="109"/>
      <c r="BU743" s="109"/>
      <c r="BV743" s="109"/>
      <c r="BW743" s="109"/>
      <c r="BX743" s="109"/>
      <c r="BY743" s="109"/>
      <c r="BZ743" s="109"/>
      <c r="CA743" s="109"/>
      <c r="CB743" s="109"/>
      <c r="CC743" s="109"/>
      <c r="CD743" s="109"/>
      <c r="CE743" s="109"/>
      <c r="CF743" s="109"/>
      <c r="CG743" s="109"/>
      <c r="CH743" s="109"/>
      <c r="CI743" s="109"/>
      <c r="CJ743" s="109"/>
      <c r="CK743" s="109"/>
      <c r="CL743" s="109"/>
      <c r="CM743" s="109"/>
      <c r="CN743" s="109"/>
      <c r="CO743" s="109"/>
      <c r="CP743" s="109"/>
      <c r="CQ743" s="109"/>
      <c r="CR743" s="109"/>
      <c r="CS743" s="109"/>
      <c r="CT743" s="109"/>
      <c r="CU743" s="109"/>
      <c r="CV743" s="109"/>
      <c r="CW743" s="109"/>
      <c r="CX743" s="109"/>
      <c r="CY743" s="109"/>
      <c r="CZ743" s="109"/>
      <c r="DA743" s="109"/>
      <c r="DB743" s="109"/>
      <c r="DC743" s="109"/>
      <c r="DD743" s="109"/>
      <c r="DE743" s="109"/>
      <c r="DF743" s="109"/>
      <c r="DG743" s="109"/>
      <c r="DH743" s="109"/>
      <c r="DI743" s="109"/>
      <c r="DJ743" s="109"/>
      <c r="DK743" s="109"/>
      <c r="DL743" s="109"/>
      <c r="DM743" s="109"/>
      <c r="DN743" s="109"/>
      <c r="DO743" s="109"/>
      <c r="DP743" s="109"/>
      <c r="DQ743" s="109"/>
      <c r="DR743" s="109"/>
      <c r="DS743" s="109"/>
      <c r="DT743" s="109"/>
      <c r="DU743" s="109"/>
      <c r="DV743" s="109"/>
      <c r="DW743" s="109"/>
      <c r="DX743" s="109"/>
      <c r="DY743" s="109"/>
      <c r="DZ743" s="109"/>
      <c r="EA743" s="109"/>
      <c r="EB743" s="109"/>
      <c r="EC743" s="109"/>
      <c r="ED743" s="109"/>
      <c r="EE743" s="109"/>
      <c r="EF743" s="109"/>
      <c r="EG743" s="109"/>
      <c r="EH743" s="109"/>
      <c r="EI743" s="109"/>
      <c r="EJ743" s="109"/>
      <c r="EK743" s="109"/>
      <c r="EL743" s="109"/>
      <c r="EM743" s="109"/>
      <c r="EN743" s="109"/>
      <c r="EO743" s="109"/>
      <c r="EP743" s="109"/>
      <c r="EQ743" s="109"/>
      <c r="ER743" s="109"/>
      <c r="ES743" s="109"/>
      <c r="ET743" s="109"/>
      <c r="EU743" s="109"/>
      <c r="EV743" s="109"/>
      <c r="EW743" s="109"/>
      <c r="EX743" s="109"/>
      <c r="EY743" s="109"/>
      <c r="EZ743" s="109"/>
      <c r="FA743" s="109"/>
      <c r="FB743" s="109"/>
      <c r="FC743" s="109"/>
      <c r="FD743" s="109"/>
      <c r="FE743" s="109"/>
      <c r="FF743" s="109"/>
      <c r="FG743" s="109"/>
      <c r="FH743" s="109"/>
      <c r="FI743" s="109"/>
      <c r="FJ743" s="109"/>
      <c r="FK743" s="109"/>
      <c r="FL743" s="109"/>
      <c r="FM743" s="109"/>
      <c r="FN743" s="109"/>
      <c r="FO743" s="109"/>
      <c r="FP743" s="109"/>
      <c r="FQ743" s="109"/>
      <c r="FR743" s="109"/>
      <c r="FS743" s="109"/>
      <c r="FT743" s="109"/>
      <c r="FU743" s="109"/>
      <c r="FV743" s="109"/>
      <c r="FW743" s="109"/>
      <c r="FX743" s="109"/>
      <c r="FY743" s="109"/>
      <c r="FZ743" s="109"/>
      <c r="GA743" s="109"/>
      <c r="GB743" s="109"/>
      <c r="GC743" s="109"/>
      <c r="GD743" s="109"/>
      <c r="GE743" s="109"/>
      <c r="GF743" s="109"/>
      <c r="GG743" s="109"/>
      <c r="GH743" s="109"/>
      <c r="GI743" s="109"/>
      <c r="GJ743" s="109"/>
      <c r="GK743" s="109"/>
      <c r="GL743" s="109"/>
      <c r="GM743" s="109"/>
      <c r="GN743" s="109"/>
      <c r="GO743" s="109"/>
      <c r="GP743" s="109"/>
      <c r="GQ743" s="109"/>
      <c r="GR743" s="109"/>
      <c r="GS743" s="109"/>
      <c r="GT743" s="109"/>
      <c r="GU743" s="109"/>
      <c r="GV743" s="109"/>
      <c r="GW743" s="109"/>
      <c r="GX743" s="109"/>
      <c r="GY743" s="109"/>
      <c r="GZ743" s="109"/>
      <c r="HA743" s="109"/>
      <c r="HB743" s="109"/>
      <c r="HC743" s="109"/>
      <c r="HD743" s="109"/>
      <c r="HE743" s="109"/>
      <c r="HF743" s="109"/>
      <c r="HG743" s="109"/>
      <c r="HH743" s="109"/>
      <c r="HI743" s="109"/>
      <c r="HJ743" s="109"/>
      <c r="HK743" s="109"/>
      <c r="HL743" s="109"/>
      <c r="HM743" s="109"/>
      <c r="HN743" s="109"/>
      <c r="HO743" s="109"/>
      <c r="HP743" s="109"/>
      <c r="HQ743" s="109"/>
      <c r="HR743" s="109"/>
      <c r="HS743" s="109"/>
      <c r="HT743" s="109"/>
      <c r="HU743" s="109"/>
      <c r="HV743" s="109"/>
      <c r="HW743" s="109"/>
      <c r="HX743" s="109"/>
      <c r="HY743" s="109"/>
      <c r="HZ743" s="109"/>
      <c r="IA743" s="109"/>
      <c r="IB743" s="109"/>
      <c r="IC743" s="109"/>
      <c r="ID743" s="109"/>
      <c r="IE743" s="109"/>
      <c r="IF743" s="109"/>
      <c r="IG743" s="109"/>
      <c r="IH743" s="109"/>
      <c r="II743" s="109"/>
      <c r="IJ743" s="109"/>
      <c r="IK743" s="109"/>
      <c r="IL743" s="109"/>
      <c r="IM743" s="109"/>
      <c r="IN743" s="109"/>
      <c r="IO743" s="109"/>
      <c r="IP743" s="109"/>
      <c r="IQ743" s="109"/>
      <c r="IR743" s="109"/>
      <c r="IS743" s="109"/>
      <c r="IT743" s="109"/>
      <c r="IU743" s="109"/>
      <c r="IV743" s="109"/>
    </row>
    <row r="744" spans="1:256" ht="12.5">
      <c r="B744" s="65">
        <v>1</v>
      </c>
      <c r="C744" s="66">
        <f>IF(E744="A",1,IF(E744="B",1,0))</f>
        <v>1</v>
      </c>
      <c r="D744" s="99" t="s">
        <v>70</v>
      </c>
      <c r="E744" s="76" t="s">
        <v>87</v>
      </c>
      <c r="F744" s="99" t="s">
        <v>70</v>
      </c>
      <c r="G744" s="78"/>
      <c r="H744" s="96" t="s">
        <v>131</v>
      </c>
      <c r="I744" s="107" t="s">
        <v>1773</v>
      </c>
      <c r="J744" s="81" t="s">
        <v>1056</v>
      </c>
      <c r="K744" s="72"/>
      <c r="L744" s="72"/>
      <c r="M744" s="72"/>
      <c r="N744" s="72"/>
      <c r="O744" s="72"/>
      <c r="P744" s="72"/>
      <c r="Q744" s="833"/>
      <c r="R744" s="102"/>
      <c r="S744" s="73"/>
      <c r="T744" s="102"/>
      <c r="U744" s="103"/>
      <c r="V744" s="104"/>
    </row>
    <row r="745" spans="1:256" s="320" customFormat="1" ht="12.5">
      <c r="A745" s="217"/>
      <c r="B745" s="65">
        <v>1</v>
      </c>
      <c r="C745" s="66">
        <f>IF(E745="A",1,IF(E745="B",1,0))</f>
        <v>1</v>
      </c>
      <c r="D745" s="658" t="s">
        <v>68</v>
      </c>
      <c r="E745" s="658" t="s">
        <v>87</v>
      </c>
      <c r="F745" s="658" t="s">
        <v>68</v>
      </c>
      <c r="G745" s="78"/>
      <c r="H745" s="96" t="s">
        <v>114</v>
      </c>
      <c r="I745" s="107" t="s">
        <v>1774</v>
      </c>
      <c r="J745" s="81"/>
      <c r="K745" s="72"/>
      <c r="L745" s="72"/>
      <c r="M745" s="72"/>
      <c r="N745" s="72"/>
      <c r="O745" s="72"/>
      <c r="P745" s="72"/>
      <c r="Q745" s="833"/>
      <c r="R745" s="102"/>
      <c r="S745" s="73"/>
      <c r="T745" s="102"/>
      <c r="U745" s="103"/>
      <c r="V745" s="104"/>
      <c r="W745" s="109"/>
      <c r="X745" s="109"/>
      <c r="Y745" s="109"/>
      <c r="Z745" s="109"/>
      <c r="AA745" s="109"/>
      <c r="AB745" s="109"/>
      <c r="AC745" s="109"/>
      <c r="AD745" s="109"/>
      <c r="AE745" s="109"/>
      <c r="AF745" s="109"/>
      <c r="AG745" s="109"/>
      <c r="AH745" s="109"/>
      <c r="AI745" s="109"/>
      <c r="AJ745" s="109"/>
      <c r="AK745" s="109"/>
      <c r="AL745" s="109"/>
      <c r="AM745" s="109"/>
      <c r="AN745" s="109"/>
      <c r="AO745" s="109"/>
      <c r="AP745" s="109"/>
      <c r="AQ745" s="109"/>
      <c r="AR745" s="109"/>
      <c r="AS745" s="109"/>
      <c r="AT745" s="109"/>
      <c r="AU745" s="109"/>
      <c r="AV745" s="109"/>
      <c r="AW745" s="109"/>
      <c r="AX745" s="109"/>
      <c r="AY745" s="109"/>
      <c r="AZ745" s="109"/>
      <c r="BA745" s="109"/>
      <c r="BB745" s="109"/>
      <c r="BC745" s="109"/>
      <c r="BD745" s="109"/>
      <c r="BE745" s="109"/>
      <c r="BF745" s="109"/>
      <c r="BG745" s="109"/>
      <c r="BH745" s="109"/>
      <c r="BI745" s="109"/>
      <c r="BJ745" s="109"/>
      <c r="BK745" s="109"/>
      <c r="BL745" s="109"/>
      <c r="BM745" s="109"/>
      <c r="BN745" s="109"/>
      <c r="BO745" s="109"/>
      <c r="BP745" s="109"/>
      <c r="BQ745" s="109"/>
      <c r="BR745" s="109"/>
      <c r="BS745" s="109"/>
      <c r="BT745" s="109"/>
      <c r="BU745" s="109"/>
      <c r="BV745" s="109"/>
      <c r="BW745" s="109"/>
      <c r="BX745" s="109"/>
      <c r="BY745" s="109"/>
      <c r="BZ745" s="109"/>
      <c r="CA745" s="109"/>
      <c r="CB745" s="109"/>
      <c r="CC745" s="109"/>
      <c r="CD745" s="109"/>
      <c r="CE745" s="109"/>
      <c r="CF745" s="109"/>
      <c r="CG745" s="109"/>
      <c r="CH745" s="109"/>
      <c r="CI745" s="109"/>
      <c r="CJ745" s="109"/>
      <c r="CK745" s="109"/>
      <c r="CL745" s="109"/>
      <c r="CM745" s="109"/>
      <c r="CN745" s="109"/>
      <c r="CO745" s="109"/>
      <c r="CP745" s="109"/>
      <c r="CQ745" s="109"/>
      <c r="CR745" s="109"/>
      <c r="CS745" s="109"/>
      <c r="CT745" s="109"/>
      <c r="CU745" s="109"/>
      <c r="CV745" s="109"/>
      <c r="CW745" s="109"/>
      <c r="CX745" s="109"/>
      <c r="CY745" s="109"/>
      <c r="CZ745" s="109"/>
      <c r="DA745" s="109"/>
      <c r="DB745" s="109"/>
      <c r="DC745" s="109"/>
      <c r="DD745" s="109"/>
      <c r="DE745" s="109"/>
      <c r="DF745" s="109"/>
      <c r="DG745" s="109"/>
      <c r="DH745" s="109"/>
      <c r="DI745" s="109"/>
      <c r="DJ745" s="109"/>
      <c r="DK745" s="109"/>
      <c r="DL745" s="109"/>
      <c r="DM745" s="109"/>
      <c r="DN745" s="109"/>
      <c r="DO745" s="109"/>
      <c r="DP745" s="109"/>
      <c r="DQ745" s="109"/>
      <c r="DR745" s="109"/>
      <c r="DS745" s="109"/>
      <c r="DT745" s="109"/>
      <c r="DU745" s="109"/>
      <c r="DV745" s="109"/>
      <c r="DW745" s="109"/>
      <c r="DX745" s="109"/>
      <c r="DY745" s="109"/>
      <c r="DZ745" s="109"/>
      <c r="EA745" s="109"/>
      <c r="EB745" s="109"/>
      <c r="EC745" s="109"/>
      <c r="ED745" s="109"/>
      <c r="EE745" s="109"/>
      <c r="EF745" s="109"/>
      <c r="EG745" s="109"/>
      <c r="EH745" s="109"/>
      <c r="EI745" s="109"/>
      <c r="EJ745" s="109"/>
      <c r="EK745" s="109"/>
      <c r="EL745" s="109"/>
      <c r="EM745" s="109"/>
      <c r="EN745" s="109"/>
      <c r="EO745" s="109"/>
      <c r="EP745" s="109"/>
      <c r="EQ745" s="109"/>
      <c r="ER745" s="109"/>
      <c r="ES745" s="109"/>
      <c r="ET745" s="109"/>
      <c r="EU745" s="109"/>
      <c r="EV745" s="109"/>
      <c r="EW745" s="109"/>
      <c r="EX745" s="109"/>
      <c r="EY745" s="109"/>
      <c r="EZ745" s="109"/>
      <c r="FA745" s="109"/>
      <c r="FB745" s="109"/>
      <c r="FC745" s="109"/>
      <c r="FD745" s="109"/>
      <c r="FE745" s="109"/>
      <c r="FF745" s="109"/>
      <c r="FG745" s="109"/>
      <c r="FH745" s="109"/>
      <c r="FI745" s="109"/>
      <c r="FJ745" s="109"/>
      <c r="FK745" s="109"/>
      <c r="FL745" s="109"/>
      <c r="FM745" s="109"/>
      <c r="FN745" s="109"/>
      <c r="FO745" s="109"/>
      <c r="FP745" s="109"/>
      <c r="FQ745" s="109"/>
      <c r="FR745" s="109"/>
      <c r="FS745" s="109"/>
      <c r="FT745" s="109"/>
      <c r="FU745" s="109"/>
      <c r="FV745" s="109"/>
      <c r="FW745" s="109"/>
      <c r="FX745" s="109"/>
      <c r="FY745" s="109"/>
      <c r="FZ745" s="109"/>
      <c r="GA745" s="109"/>
      <c r="GB745" s="109"/>
      <c r="GC745" s="109"/>
      <c r="GD745" s="109"/>
      <c r="GE745" s="109"/>
      <c r="GF745" s="109"/>
      <c r="GG745" s="109"/>
      <c r="GH745" s="109"/>
      <c r="GI745" s="109"/>
      <c r="GJ745" s="109"/>
      <c r="GK745" s="109"/>
      <c r="GL745" s="109"/>
      <c r="GM745" s="109"/>
      <c r="GN745" s="109"/>
      <c r="GO745" s="109"/>
      <c r="GP745" s="109"/>
      <c r="GQ745" s="109"/>
      <c r="GR745" s="109"/>
      <c r="GS745" s="109"/>
      <c r="GT745" s="109"/>
      <c r="GU745" s="109"/>
      <c r="GV745" s="109"/>
      <c r="GW745" s="109"/>
      <c r="GX745" s="109"/>
      <c r="GY745" s="109"/>
      <c r="GZ745" s="109"/>
      <c r="HA745" s="109"/>
      <c r="HB745" s="109"/>
      <c r="HC745" s="109"/>
      <c r="HD745" s="109"/>
      <c r="HE745" s="109"/>
      <c r="HF745" s="109"/>
      <c r="HG745" s="109"/>
      <c r="HH745" s="109"/>
      <c r="HI745" s="109"/>
      <c r="HJ745" s="109"/>
      <c r="HK745" s="109"/>
      <c r="HL745" s="109"/>
      <c r="HM745" s="109"/>
      <c r="HN745" s="109"/>
      <c r="HO745" s="109"/>
      <c r="HP745" s="109"/>
      <c r="HQ745" s="109"/>
      <c r="HR745" s="109"/>
      <c r="HS745" s="109"/>
      <c r="HT745" s="109"/>
      <c r="HU745" s="109"/>
      <c r="HV745" s="109"/>
      <c r="HW745" s="109"/>
      <c r="HX745" s="109"/>
      <c r="HY745" s="109"/>
      <c r="HZ745" s="109"/>
      <c r="IA745" s="109"/>
      <c r="IB745" s="109"/>
      <c r="IC745" s="109"/>
      <c r="ID745" s="109"/>
      <c r="IE745" s="109"/>
      <c r="IF745" s="109"/>
      <c r="IG745" s="109"/>
      <c r="IH745" s="109"/>
      <c r="II745" s="109"/>
      <c r="IJ745" s="109"/>
      <c r="IK745" s="109"/>
      <c r="IL745" s="109"/>
      <c r="IM745" s="109"/>
      <c r="IN745" s="109"/>
      <c r="IO745" s="109"/>
      <c r="IP745" s="109"/>
      <c r="IQ745" s="109"/>
      <c r="IR745" s="109"/>
      <c r="IS745" s="109"/>
      <c r="IT745" s="109"/>
      <c r="IU745" s="109"/>
      <c r="IV745" s="109"/>
    </row>
    <row r="746" spans="1:256" ht="12.5">
      <c r="B746" s="65">
        <v>1</v>
      </c>
      <c r="C746" s="66">
        <f>IF(E746="A",1,IF(E746="B",1,0))</f>
        <v>1</v>
      </c>
      <c r="D746" s="76" t="s">
        <v>68</v>
      </c>
      <c r="E746" s="76" t="s">
        <v>68</v>
      </c>
      <c r="F746" s="76" t="s">
        <v>68</v>
      </c>
      <c r="G746" s="78"/>
      <c r="H746" s="96" t="s">
        <v>119</v>
      </c>
      <c r="I746" s="107" t="s">
        <v>1775</v>
      </c>
      <c r="J746" s="81"/>
      <c r="K746" s="72"/>
      <c r="L746" s="72"/>
      <c r="M746" s="72"/>
      <c r="N746" s="72"/>
      <c r="O746" s="72"/>
      <c r="P746" s="72"/>
      <c r="Q746" s="833"/>
      <c r="R746" s="102"/>
      <c r="S746" s="73"/>
      <c r="T746" s="102"/>
      <c r="U746" s="103"/>
      <c r="V746" s="104"/>
    </row>
    <row r="747" spans="1:256" ht="12.5">
      <c r="B747" s="65">
        <v>1</v>
      </c>
      <c r="C747" s="66">
        <f>IF(E747="A",1,IF(E747="B",1,0))</f>
        <v>1</v>
      </c>
      <c r="D747" s="76" t="s">
        <v>87</v>
      </c>
      <c r="E747" s="76" t="s">
        <v>87</v>
      </c>
      <c r="F747" s="76" t="s">
        <v>87</v>
      </c>
      <c r="G747" s="78"/>
      <c r="H747" s="100" t="s">
        <v>215</v>
      </c>
      <c r="I747" s="101" t="s">
        <v>1776</v>
      </c>
      <c r="J747" s="81" t="s">
        <v>7</v>
      </c>
      <c r="K747" s="72"/>
      <c r="L747" s="72"/>
      <c r="M747" s="72"/>
      <c r="N747" s="72"/>
      <c r="O747" s="72"/>
      <c r="P747" s="72"/>
      <c r="Q747" s="833"/>
      <c r="R747" s="102"/>
      <c r="S747" s="73"/>
      <c r="T747" s="102"/>
      <c r="U747" s="103"/>
      <c r="V747" s="104"/>
    </row>
    <row r="748" spans="1:256" ht="12.5">
      <c r="B748" s="65">
        <v>1</v>
      </c>
      <c r="C748" s="66">
        <v>1</v>
      </c>
      <c r="D748" s="76" t="s">
        <v>68</v>
      </c>
      <c r="E748" s="99" t="s">
        <v>70</v>
      </c>
      <c r="F748" s="76" t="s">
        <v>68</v>
      </c>
      <c r="G748" s="78"/>
      <c r="H748" s="96" t="s">
        <v>135</v>
      </c>
      <c r="I748" s="107" t="s">
        <v>605</v>
      </c>
      <c r="J748" s="81" t="s">
        <v>7</v>
      </c>
      <c r="K748" s="72"/>
      <c r="L748" s="72"/>
      <c r="M748" s="72"/>
      <c r="N748" s="72"/>
      <c r="O748" s="72"/>
      <c r="P748" s="72"/>
      <c r="Q748" s="833"/>
      <c r="R748" s="102"/>
      <c r="S748" s="73"/>
      <c r="T748" s="102"/>
      <c r="U748" s="103"/>
      <c r="V748" s="104"/>
    </row>
    <row r="749" spans="1:256" ht="12.5">
      <c r="B749" s="65">
        <v>1</v>
      </c>
      <c r="C749" s="66">
        <f>IF(E749="A",1,IF(E749="B",1,0))</f>
        <v>0</v>
      </c>
      <c r="D749" s="99" t="s">
        <v>99</v>
      </c>
      <c r="E749" s="77" t="s">
        <v>90</v>
      </c>
      <c r="F749" s="76" t="s">
        <v>87</v>
      </c>
      <c r="G749" s="78"/>
      <c r="H749" s="96" t="s">
        <v>197</v>
      </c>
      <c r="I749" s="107" t="s">
        <v>1777</v>
      </c>
      <c r="J749" s="81"/>
      <c r="K749" s="72"/>
      <c r="L749" s="72"/>
      <c r="M749" s="72"/>
      <c r="N749" s="72"/>
      <c r="O749" s="72"/>
      <c r="P749" s="72"/>
      <c r="Q749" s="833"/>
      <c r="R749" s="102"/>
      <c r="S749" s="73"/>
      <c r="T749" s="102"/>
      <c r="U749" s="103"/>
      <c r="V749" s="104"/>
    </row>
    <row r="750" spans="1:256" ht="12.5">
      <c r="A750" s="55"/>
      <c r="B750" s="65">
        <v>1</v>
      </c>
      <c r="C750" s="66">
        <f>IF(E750="A",1,IF(E750="B",1,0))</f>
        <v>1</v>
      </c>
      <c r="D750" s="662" t="s">
        <v>99</v>
      </c>
      <c r="E750" s="670" t="s">
        <v>68</v>
      </c>
      <c r="F750" s="670" t="s">
        <v>68</v>
      </c>
      <c r="G750" s="78"/>
      <c r="H750" s="96" t="s">
        <v>126</v>
      </c>
      <c r="I750" s="107" t="s">
        <v>1778</v>
      </c>
      <c r="J750" s="81"/>
      <c r="K750" s="72"/>
      <c r="L750" s="72"/>
      <c r="M750" s="72"/>
      <c r="N750" s="72"/>
      <c r="O750" s="72"/>
      <c r="P750" s="72"/>
      <c r="Q750" s="833"/>
      <c r="R750" s="102"/>
      <c r="S750" s="73"/>
      <c r="T750" s="102"/>
      <c r="U750" s="103"/>
      <c r="V750" s="104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</row>
    <row r="751" spans="1:256" ht="12.5">
      <c r="B751" s="65">
        <v>1</v>
      </c>
      <c r="C751" s="66">
        <f>IF(E751="A",1,IF(E751="B",1,0))</f>
        <v>0</v>
      </c>
      <c r="D751" s="77" t="s">
        <v>90</v>
      </c>
      <c r="E751" s="99" t="s">
        <v>70</v>
      </c>
      <c r="F751" s="76" t="s">
        <v>68</v>
      </c>
      <c r="G751" s="78"/>
      <c r="H751" s="96" t="s">
        <v>1222</v>
      </c>
      <c r="I751" s="107" t="s">
        <v>1779</v>
      </c>
      <c r="J751" s="81"/>
      <c r="K751" s="72"/>
      <c r="L751" s="72"/>
      <c r="M751" s="72"/>
      <c r="N751" s="72"/>
      <c r="O751" s="72"/>
      <c r="P751" s="72"/>
      <c r="Q751" s="833"/>
      <c r="R751" s="102"/>
      <c r="S751" s="73"/>
      <c r="T751" s="102"/>
      <c r="U751" s="103"/>
      <c r="V751" s="104"/>
    </row>
    <row r="752" spans="1:256" ht="12.5">
      <c r="B752" s="65">
        <v>1</v>
      </c>
      <c r="C752" s="66">
        <f>IF(E752="A",1,IF(E752="B",1,0))</f>
        <v>1</v>
      </c>
      <c r="D752" s="76" t="s">
        <v>68</v>
      </c>
      <c r="E752" s="76" t="s">
        <v>68</v>
      </c>
      <c r="F752" s="77" t="s">
        <v>90</v>
      </c>
      <c r="G752" s="78"/>
      <c r="H752" s="96" t="s">
        <v>94</v>
      </c>
      <c r="I752" s="107" t="s">
        <v>1780</v>
      </c>
      <c r="J752" s="81"/>
      <c r="K752" s="72"/>
      <c r="L752" s="72"/>
      <c r="M752" s="72"/>
      <c r="N752" s="72"/>
      <c r="O752" s="72"/>
      <c r="P752" s="72"/>
      <c r="Q752" s="833"/>
      <c r="R752" s="102"/>
      <c r="S752" s="73"/>
      <c r="T752" s="102"/>
      <c r="U752" s="103"/>
      <c r="V752" s="104"/>
    </row>
    <row r="753" spans="1:256" ht="12.5">
      <c r="B753" s="65">
        <v>1</v>
      </c>
      <c r="C753" s="66">
        <f>IF(E753="A",4,IF(E753="B",3,IF(E753="C",2,IF(E753="D",1,0))))</f>
        <v>3</v>
      </c>
      <c r="D753" s="76" t="s">
        <v>87</v>
      </c>
      <c r="E753" s="76" t="s">
        <v>87</v>
      </c>
      <c r="F753" s="76" t="s">
        <v>68</v>
      </c>
      <c r="G753" s="78"/>
      <c r="H753" s="96" t="s">
        <v>104</v>
      </c>
      <c r="I753" s="107" t="s">
        <v>421</v>
      </c>
      <c r="J753" s="81" t="s">
        <v>17</v>
      </c>
      <c r="K753" s="72"/>
      <c r="L753" s="72"/>
      <c r="M753" s="72"/>
      <c r="N753" s="72"/>
      <c r="O753" s="72"/>
      <c r="P753" s="72"/>
      <c r="Q753" s="833"/>
      <c r="R753" s="102"/>
      <c r="S753" s="73"/>
      <c r="T753" s="102"/>
      <c r="U753" s="103"/>
      <c r="V753" s="104"/>
    </row>
    <row r="754" spans="1:256" ht="12.5">
      <c r="B754" s="65">
        <v>1</v>
      </c>
      <c r="C754" s="66">
        <v>3</v>
      </c>
      <c r="D754" s="76" t="s">
        <v>87</v>
      </c>
      <c r="E754" s="76" t="s">
        <v>87</v>
      </c>
      <c r="F754" s="76" t="s">
        <v>68</v>
      </c>
      <c r="G754" s="78"/>
      <c r="H754" s="96" t="s">
        <v>104</v>
      </c>
      <c r="I754" s="107" t="s">
        <v>421</v>
      </c>
      <c r="J754" s="81" t="s">
        <v>17</v>
      </c>
      <c r="K754" s="72"/>
      <c r="L754" s="72"/>
      <c r="M754" s="72"/>
      <c r="N754" s="72"/>
      <c r="O754" s="72"/>
      <c r="P754" s="72"/>
      <c r="Q754" s="833"/>
      <c r="R754" s="102"/>
      <c r="S754" s="73"/>
      <c r="T754" s="102"/>
      <c r="U754" s="103"/>
      <c r="V754" s="104"/>
    </row>
    <row r="755" spans="1:256" ht="12.5">
      <c r="B755" s="65">
        <v>1</v>
      </c>
      <c r="C755" s="66">
        <f>IF(E755="A",4,IF(E755="B",3,IF(E755="C",2,IF(E755="D",1,0))))</f>
        <v>4</v>
      </c>
      <c r="D755" s="77" t="s">
        <v>90</v>
      </c>
      <c r="E755" s="76" t="s">
        <v>68</v>
      </c>
      <c r="F755" s="77" t="s">
        <v>90</v>
      </c>
      <c r="G755" s="78"/>
      <c r="H755" s="96" t="s">
        <v>101</v>
      </c>
      <c r="I755" s="107" t="s">
        <v>1781</v>
      </c>
      <c r="J755" s="81"/>
      <c r="K755" s="72"/>
      <c r="L755" s="72"/>
      <c r="M755" s="72"/>
      <c r="N755" s="72"/>
      <c r="O755" s="72"/>
      <c r="P755" s="72"/>
      <c r="Q755" s="833"/>
      <c r="R755" s="102"/>
      <c r="S755" s="73"/>
      <c r="T755" s="102"/>
      <c r="U755" s="103"/>
      <c r="V755" s="104"/>
    </row>
    <row r="756" spans="1:256" ht="12.5">
      <c r="A756" s="55"/>
      <c r="B756" s="65">
        <v>1</v>
      </c>
      <c r="C756" s="66">
        <v>3</v>
      </c>
      <c r="D756" s="99" t="s">
        <v>70</v>
      </c>
      <c r="E756" s="76" t="s">
        <v>87</v>
      </c>
      <c r="F756" s="77" t="s">
        <v>90</v>
      </c>
      <c r="G756" s="78"/>
      <c r="H756" s="96" t="s">
        <v>101</v>
      </c>
      <c r="I756" s="107" t="s">
        <v>904</v>
      </c>
      <c r="J756" s="81" t="s">
        <v>92</v>
      </c>
      <c r="K756" s="72"/>
      <c r="L756" s="72"/>
      <c r="M756" s="72"/>
      <c r="N756" s="72"/>
      <c r="O756" s="72"/>
      <c r="P756" s="72"/>
      <c r="Q756" s="833"/>
      <c r="R756" s="102"/>
      <c r="S756" s="73"/>
      <c r="T756" s="102"/>
      <c r="U756" s="103"/>
      <c r="V756" s="104"/>
      <c r="X756" s="85"/>
    </row>
    <row r="757" spans="1:256" ht="12.5">
      <c r="B757" s="65">
        <v>1</v>
      </c>
      <c r="C757" s="66">
        <f>IF(E757="A",4,IF(E757="B",3,IF(E757="C",2,IF(E757="D",1,0))))</f>
        <v>2</v>
      </c>
      <c r="D757" s="76" t="s">
        <v>68</v>
      </c>
      <c r="E757" s="77" t="s">
        <v>90</v>
      </c>
      <c r="F757" s="76" t="s">
        <v>87</v>
      </c>
      <c r="G757" s="78"/>
      <c r="H757" s="96" t="s">
        <v>148</v>
      </c>
      <c r="I757" s="107" t="s">
        <v>5718</v>
      </c>
      <c r="J757" s="81"/>
      <c r="K757" s="72"/>
      <c r="L757" s="72"/>
      <c r="M757" s="72"/>
      <c r="N757" s="72"/>
      <c r="O757" s="72"/>
      <c r="P757" s="72"/>
      <c r="Q757" s="833"/>
      <c r="R757" s="102"/>
      <c r="S757" s="73"/>
      <c r="T757" s="102"/>
      <c r="U757" s="103"/>
      <c r="V757" s="104"/>
    </row>
    <row r="758" spans="1:256" ht="12.5">
      <c r="B758" s="65">
        <v>1</v>
      </c>
      <c r="C758" s="66">
        <f t="shared" ref="C758:C764" si="34">IF(E758="A",1,IF(E758="B",1,0))</f>
        <v>1</v>
      </c>
      <c r="D758" s="76" t="s">
        <v>68</v>
      </c>
      <c r="E758" s="76" t="s">
        <v>68</v>
      </c>
      <c r="F758" s="77" t="s">
        <v>90</v>
      </c>
      <c r="G758" s="78"/>
      <c r="H758" s="96" t="s">
        <v>135</v>
      </c>
      <c r="I758" s="107" t="s">
        <v>1782</v>
      </c>
      <c r="J758" s="81"/>
      <c r="K758" s="72"/>
      <c r="L758" s="72"/>
      <c r="M758" s="72"/>
      <c r="N758" s="72"/>
      <c r="O758" s="72"/>
      <c r="P758" s="72"/>
      <c r="Q758" s="833"/>
      <c r="R758" s="102"/>
      <c r="S758" s="73"/>
      <c r="T758" s="102"/>
      <c r="U758" s="103"/>
      <c r="V758" s="104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</row>
    <row r="759" spans="1:256" ht="12.5">
      <c r="A759" s="305"/>
      <c r="B759" s="65">
        <v>1</v>
      </c>
      <c r="C759" s="66">
        <f t="shared" si="34"/>
        <v>0</v>
      </c>
      <c r="D759" s="76" t="s">
        <v>87</v>
      </c>
      <c r="E759" s="77" t="s">
        <v>90</v>
      </c>
      <c r="F759" s="76" t="s">
        <v>68</v>
      </c>
      <c r="G759" s="78"/>
      <c r="H759" s="96" t="s">
        <v>114</v>
      </c>
      <c r="I759" s="107" t="s">
        <v>1783</v>
      </c>
      <c r="J759" s="81"/>
      <c r="K759" s="72"/>
      <c r="L759" s="72"/>
      <c r="M759" s="72"/>
      <c r="N759" s="72"/>
      <c r="O759" s="72"/>
      <c r="P759" s="72"/>
      <c r="Q759" s="833"/>
      <c r="R759" s="102"/>
      <c r="S759" s="73"/>
      <c r="T759" s="102"/>
      <c r="U759" s="103"/>
      <c r="V759" s="104"/>
    </row>
    <row r="760" spans="1:256" ht="12.5">
      <c r="B760" s="65">
        <v>1</v>
      </c>
      <c r="C760" s="66">
        <f t="shared" si="34"/>
        <v>0</v>
      </c>
      <c r="D760" s="99" t="s">
        <v>70</v>
      </c>
      <c r="E760" s="99" t="s">
        <v>99</v>
      </c>
      <c r="F760" s="77" t="s">
        <v>90</v>
      </c>
      <c r="G760" s="78"/>
      <c r="H760" s="96" t="s">
        <v>126</v>
      </c>
      <c r="I760" s="107" t="s">
        <v>1784</v>
      </c>
      <c r="J760" s="81"/>
      <c r="K760" s="72"/>
      <c r="L760" s="72"/>
      <c r="M760" s="72"/>
      <c r="N760" s="72"/>
      <c r="O760" s="72"/>
      <c r="P760" s="72"/>
      <c r="Q760" s="833"/>
      <c r="R760" s="102"/>
      <c r="S760" s="73"/>
      <c r="T760" s="102"/>
      <c r="U760" s="103"/>
      <c r="V760" s="104"/>
    </row>
    <row r="761" spans="1:256" ht="12.5">
      <c r="B761" s="65">
        <v>1</v>
      </c>
      <c r="C761" s="66">
        <f t="shared" si="34"/>
        <v>1</v>
      </c>
      <c r="D761" s="248" t="s">
        <v>87</v>
      </c>
      <c r="E761" s="248" t="s">
        <v>87</v>
      </c>
      <c r="F761" s="248" t="s">
        <v>87</v>
      </c>
      <c r="G761" s="78"/>
      <c r="H761" s="96" t="s">
        <v>188</v>
      </c>
      <c r="I761" s="107" t="s">
        <v>1785</v>
      </c>
      <c r="J761" s="81"/>
      <c r="K761" s="72"/>
      <c r="L761" s="72"/>
      <c r="M761" s="72"/>
      <c r="N761" s="72"/>
      <c r="O761" s="72"/>
      <c r="P761" s="72"/>
      <c r="Q761" s="833"/>
      <c r="R761" s="102"/>
      <c r="S761" s="73"/>
      <c r="T761" s="102"/>
      <c r="U761" s="103"/>
      <c r="V761" s="104"/>
    </row>
    <row r="762" spans="1:256" s="320" customFormat="1" ht="12.5">
      <c r="A762" s="217"/>
      <c r="B762" s="65">
        <v>1</v>
      </c>
      <c r="C762" s="66">
        <f t="shared" si="34"/>
        <v>0</v>
      </c>
      <c r="D762" s="77" t="s">
        <v>90</v>
      </c>
      <c r="E762" s="77" t="s">
        <v>90</v>
      </c>
      <c r="F762" s="76" t="s">
        <v>68</v>
      </c>
      <c r="G762" s="78"/>
      <c r="H762" s="96" t="s">
        <v>188</v>
      </c>
      <c r="I762" s="107" t="s">
        <v>1786</v>
      </c>
      <c r="J762" s="81"/>
      <c r="K762" s="72"/>
      <c r="L762" s="72"/>
      <c r="M762" s="72"/>
      <c r="N762" s="72"/>
      <c r="O762" s="72"/>
      <c r="P762" s="72"/>
      <c r="Q762" s="833"/>
      <c r="R762" s="102"/>
      <c r="S762" s="73"/>
      <c r="T762" s="102"/>
      <c r="U762" s="103"/>
      <c r="V762" s="104"/>
      <c r="W762" s="109"/>
      <c r="X762" s="109"/>
      <c r="Y762" s="109"/>
      <c r="Z762" s="109"/>
      <c r="AA762" s="109"/>
      <c r="AB762" s="109"/>
      <c r="AC762" s="109"/>
      <c r="AD762" s="109"/>
      <c r="AE762" s="109"/>
      <c r="AF762" s="109"/>
      <c r="AG762" s="109"/>
      <c r="AH762" s="109"/>
      <c r="AI762" s="109"/>
      <c r="AJ762" s="109"/>
      <c r="AK762" s="109"/>
      <c r="AL762" s="109"/>
      <c r="AM762" s="109"/>
      <c r="AN762" s="109"/>
      <c r="AO762" s="109"/>
      <c r="AP762" s="109"/>
      <c r="AQ762" s="109"/>
      <c r="AR762" s="109"/>
      <c r="AS762" s="109"/>
      <c r="AT762" s="109"/>
      <c r="AU762" s="109"/>
      <c r="AV762" s="109"/>
      <c r="AW762" s="109"/>
      <c r="AX762" s="109"/>
      <c r="AY762" s="109"/>
      <c r="AZ762" s="109"/>
      <c r="BA762" s="109"/>
      <c r="BB762" s="109"/>
      <c r="BC762" s="109"/>
      <c r="BD762" s="109"/>
      <c r="BE762" s="109"/>
      <c r="BF762" s="109"/>
      <c r="BG762" s="109"/>
      <c r="BH762" s="109"/>
      <c r="BI762" s="109"/>
      <c r="BJ762" s="109"/>
      <c r="BK762" s="109"/>
      <c r="BL762" s="109"/>
      <c r="BM762" s="109"/>
      <c r="BN762" s="109"/>
      <c r="BO762" s="109"/>
      <c r="BP762" s="109"/>
      <c r="BQ762" s="109"/>
      <c r="BR762" s="109"/>
      <c r="BS762" s="109"/>
      <c r="BT762" s="109"/>
      <c r="BU762" s="109"/>
      <c r="BV762" s="109"/>
      <c r="BW762" s="109"/>
      <c r="BX762" s="109"/>
      <c r="BY762" s="109"/>
      <c r="BZ762" s="109"/>
      <c r="CA762" s="109"/>
      <c r="CB762" s="109"/>
      <c r="CC762" s="109"/>
      <c r="CD762" s="109"/>
      <c r="CE762" s="109"/>
      <c r="CF762" s="109"/>
      <c r="CG762" s="109"/>
      <c r="CH762" s="109"/>
      <c r="CI762" s="109"/>
      <c r="CJ762" s="109"/>
      <c r="CK762" s="109"/>
      <c r="CL762" s="109"/>
      <c r="CM762" s="109"/>
      <c r="CN762" s="109"/>
      <c r="CO762" s="109"/>
      <c r="CP762" s="109"/>
      <c r="CQ762" s="109"/>
      <c r="CR762" s="109"/>
      <c r="CS762" s="109"/>
      <c r="CT762" s="109"/>
      <c r="CU762" s="109"/>
      <c r="CV762" s="109"/>
      <c r="CW762" s="109"/>
      <c r="CX762" s="109"/>
      <c r="CY762" s="109"/>
      <c r="CZ762" s="109"/>
      <c r="DA762" s="109"/>
      <c r="DB762" s="109"/>
      <c r="DC762" s="109"/>
      <c r="DD762" s="109"/>
      <c r="DE762" s="109"/>
      <c r="DF762" s="109"/>
      <c r="DG762" s="109"/>
      <c r="DH762" s="109"/>
      <c r="DI762" s="109"/>
      <c r="DJ762" s="109"/>
      <c r="DK762" s="109"/>
      <c r="DL762" s="109"/>
      <c r="DM762" s="109"/>
      <c r="DN762" s="109"/>
      <c r="DO762" s="109"/>
      <c r="DP762" s="109"/>
      <c r="DQ762" s="109"/>
      <c r="DR762" s="109"/>
      <c r="DS762" s="109"/>
      <c r="DT762" s="109"/>
      <c r="DU762" s="109"/>
      <c r="DV762" s="109"/>
      <c r="DW762" s="109"/>
      <c r="DX762" s="109"/>
      <c r="DY762" s="109"/>
      <c r="DZ762" s="109"/>
      <c r="EA762" s="109"/>
      <c r="EB762" s="109"/>
      <c r="EC762" s="109"/>
      <c r="ED762" s="109"/>
      <c r="EE762" s="109"/>
      <c r="EF762" s="109"/>
      <c r="EG762" s="109"/>
      <c r="EH762" s="109"/>
      <c r="EI762" s="109"/>
      <c r="EJ762" s="109"/>
      <c r="EK762" s="109"/>
      <c r="EL762" s="109"/>
      <c r="EM762" s="109"/>
      <c r="EN762" s="109"/>
      <c r="EO762" s="109"/>
      <c r="EP762" s="109"/>
      <c r="EQ762" s="109"/>
      <c r="ER762" s="109"/>
      <c r="ES762" s="109"/>
      <c r="ET762" s="109"/>
      <c r="EU762" s="109"/>
      <c r="EV762" s="109"/>
      <c r="EW762" s="109"/>
      <c r="EX762" s="109"/>
      <c r="EY762" s="109"/>
      <c r="EZ762" s="109"/>
      <c r="FA762" s="109"/>
      <c r="FB762" s="109"/>
      <c r="FC762" s="109"/>
      <c r="FD762" s="109"/>
      <c r="FE762" s="109"/>
      <c r="FF762" s="109"/>
      <c r="FG762" s="109"/>
      <c r="FH762" s="109"/>
      <c r="FI762" s="109"/>
      <c r="FJ762" s="109"/>
      <c r="FK762" s="109"/>
      <c r="FL762" s="109"/>
      <c r="FM762" s="109"/>
      <c r="FN762" s="109"/>
      <c r="FO762" s="109"/>
      <c r="FP762" s="109"/>
      <c r="FQ762" s="109"/>
      <c r="FR762" s="109"/>
      <c r="FS762" s="109"/>
      <c r="FT762" s="109"/>
      <c r="FU762" s="109"/>
      <c r="FV762" s="109"/>
      <c r="FW762" s="109"/>
      <c r="FX762" s="109"/>
      <c r="FY762" s="109"/>
      <c r="FZ762" s="109"/>
      <c r="GA762" s="109"/>
      <c r="GB762" s="109"/>
      <c r="GC762" s="109"/>
      <c r="GD762" s="109"/>
      <c r="GE762" s="109"/>
      <c r="GF762" s="109"/>
      <c r="GG762" s="109"/>
      <c r="GH762" s="109"/>
      <c r="GI762" s="109"/>
      <c r="GJ762" s="109"/>
      <c r="GK762" s="109"/>
      <c r="GL762" s="109"/>
      <c r="GM762" s="109"/>
      <c r="GN762" s="109"/>
      <c r="GO762" s="109"/>
      <c r="GP762" s="109"/>
      <c r="GQ762" s="109"/>
      <c r="GR762" s="109"/>
      <c r="GS762" s="109"/>
      <c r="GT762" s="109"/>
      <c r="GU762" s="109"/>
      <c r="GV762" s="109"/>
      <c r="GW762" s="109"/>
      <c r="GX762" s="109"/>
      <c r="GY762" s="109"/>
      <c r="GZ762" s="109"/>
      <c r="HA762" s="109"/>
      <c r="HB762" s="109"/>
      <c r="HC762" s="109"/>
      <c r="HD762" s="109"/>
      <c r="HE762" s="109"/>
      <c r="HF762" s="109"/>
      <c r="HG762" s="109"/>
      <c r="HH762" s="109"/>
      <c r="HI762" s="109"/>
      <c r="HJ762" s="109"/>
      <c r="HK762" s="109"/>
      <c r="HL762" s="109"/>
      <c r="HM762" s="109"/>
      <c r="HN762" s="109"/>
      <c r="HO762" s="109"/>
      <c r="HP762" s="109"/>
      <c r="HQ762" s="109"/>
      <c r="HR762" s="109"/>
      <c r="HS762" s="109"/>
      <c r="HT762" s="109"/>
      <c r="HU762" s="109"/>
      <c r="HV762" s="109"/>
      <c r="HW762" s="109"/>
      <c r="HX762" s="109"/>
      <c r="HY762" s="109"/>
      <c r="HZ762" s="109"/>
      <c r="IA762" s="109"/>
      <c r="IB762" s="109"/>
      <c r="IC762" s="109"/>
      <c r="ID762" s="109"/>
      <c r="IE762" s="109"/>
      <c r="IF762" s="109"/>
      <c r="IG762" s="109"/>
      <c r="IH762" s="109"/>
      <c r="II762" s="109"/>
      <c r="IJ762" s="109"/>
      <c r="IK762" s="109"/>
      <c r="IL762" s="109"/>
      <c r="IM762" s="109"/>
      <c r="IN762" s="109"/>
      <c r="IO762" s="109"/>
      <c r="IP762" s="109"/>
      <c r="IQ762" s="109"/>
      <c r="IR762" s="109"/>
      <c r="IS762" s="109"/>
      <c r="IT762" s="109"/>
      <c r="IU762" s="109"/>
      <c r="IV762" s="109"/>
    </row>
    <row r="763" spans="1:256" ht="12.5">
      <c r="B763" s="65">
        <v>1</v>
      </c>
      <c r="C763" s="66">
        <f t="shared" si="34"/>
        <v>0</v>
      </c>
      <c r="D763" s="658" t="s">
        <v>68</v>
      </c>
      <c r="E763" s="77" t="s">
        <v>90</v>
      </c>
      <c r="F763" s="658" t="s">
        <v>68</v>
      </c>
      <c r="G763" s="78"/>
      <c r="H763" s="96" t="s">
        <v>140</v>
      </c>
      <c r="I763" s="107" t="s">
        <v>1787</v>
      </c>
      <c r="J763" s="81"/>
      <c r="K763" s="72"/>
      <c r="L763" s="72"/>
      <c r="M763" s="72"/>
      <c r="N763" s="72"/>
      <c r="O763" s="72"/>
      <c r="P763" s="72"/>
      <c r="Q763" s="833"/>
      <c r="R763" s="102"/>
      <c r="S763" s="73"/>
      <c r="T763" s="102"/>
      <c r="U763" s="103"/>
      <c r="V763" s="104"/>
    </row>
    <row r="764" spans="1:256" s="365" customFormat="1" ht="12.5">
      <c r="A764" s="217"/>
      <c r="B764" s="65">
        <v>1</v>
      </c>
      <c r="C764" s="66">
        <f t="shared" si="34"/>
        <v>0</v>
      </c>
      <c r="D764" s="658" t="s">
        <v>68</v>
      </c>
      <c r="E764" s="656" t="s">
        <v>99</v>
      </c>
      <c r="F764" s="658" t="s">
        <v>68</v>
      </c>
      <c r="G764" s="78"/>
      <c r="H764" s="96" t="s">
        <v>188</v>
      </c>
      <c r="I764" s="107" t="s">
        <v>1788</v>
      </c>
      <c r="J764" s="81"/>
      <c r="K764" s="72"/>
      <c r="L764" s="72"/>
      <c r="M764" s="72"/>
      <c r="N764" s="72"/>
      <c r="O764" s="72"/>
      <c r="P764" s="72"/>
      <c r="Q764" s="833"/>
      <c r="R764" s="102"/>
      <c r="S764" s="73"/>
      <c r="T764" s="102"/>
      <c r="U764" s="103"/>
      <c r="V764" s="104"/>
      <c r="W764" s="109"/>
      <c r="X764" s="109"/>
      <c r="Y764" s="109"/>
      <c r="Z764" s="109"/>
      <c r="AA764" s="109"/>
      <c r="AB764" s="109"/>
      <c r="AC764" s="109"/>
      <c r="AD764" s="109"/>
      <c r="AE764" s="109"/>
      <c r="AF764" s="109"/>
      <c r="AG764" s="109"/>
      <c r="AH764" s="109"/>
      <c r="AI764" s="109"/>
      <c r="AJ764" s="109"/>
      <c r="AK764" s="109"/>
      <c r="AL764" s="109"/>
      <c r="AM764" s="109"/>
      <c r="AN764" s="109"/>
      <c r="AO764" s="109"/>
      <c r="AP764" s="109"/>
      <c r="AQ764" s="109"/>
      <c r="AR764" s="109"/>
      <c r="AS764" s="109"/>
      <c r="AT764" s="109"/>
      <c r="AU764" s="109"/>
      <c r="AV764" s="109"/>
      <c r="AW764" s="109"/>
      <c r="AX764" s="109"/>
      <c r="AY764" s="109"/>
      <c r="AZ764" s="109"/>
      <c r="BA764" s="109"/>
      <c r="BB764" s="109"/>
      <c r="BC764" s="109"/>
      <c r="BD764" s="109"/>
      <c r="BE764" s="109"/>
      <c r="BF764" s="109"/>
      <c r="BG764" s="109"/>
      <c r="BH764" s="109"/>
      <c r="BI764" s="109"/>
      <c r="BJ764" s="109"/>
      <c r="BK764" s="109"/>
      <c r="BL764" s="109"/>
      <c r="BM764" s="109"/>
      <c r="BN764" s="109"/>
      <c r="BO764" s="109"/>
      <c r="BP764" s="109"/>
      <c r="BQ764" s="109"/>
      <c r="BR764" s="109"/>
      <c r="BS764" s="109"/>
      <c r="BT764" s="109"/>
      <c r="BU764" s="109"/>
      <c r="BV764" s="109"/>
      <c r="BW764" s="109"/>
      <c r="BX764" s="109"/>
      <c r="BY764" s="109"/>
      <c r="BZ764" s="109"/>
      <c r="CA764" s="109"/>
      <c r="CB764" s="109"/>
      <c r="CC764" s="109"/>
      <c r="CD764" s="109"/>
      <c r="CE764" s="109"/>
      <c r="CF764" s="109"/>
      <c r="CG764" s="109"/>
      <c r="CH764" s="109"/>
      <c r="CI764" s="109"/>
      <c r="CJ764" s="109"/>
      <c r="CK764" s="109"/>
      <c r="CL764" s="109"/>
      <c r="CM764" s="109"/>
      <c r="CN764" s="109"/>
      <c r="CO764" s="109"/>
      <c r="CP764" s="109"/>
      <c r="CQ764" s="109"/>
      <c r="CR764" s="109"/>
      <c r="CS764" s="109"/>
      <c r="CT764" s="109"/>
      <c r="CU764" s="109"/>
      <c r="CV764" s="109"/>
      <c r="CW764" s="109"/>
      <c r="CX764" s="109"/>
      <c r="CY764" s="109"/>
      <c r="CZ764" s="109"/>
      <c r="DA764" s="109"/>
      <c r="DB764" s="109"/>
      <c r="DC764" s="109"/>
      <c r="DD764" s="109"/>
      <c r="DE764" s="109"/>
      <c r="DF764" s="109"/>
      <c r="DG764" s="109"/>
      <c r="DH764" s="109"/>
      <c r="DI764" s="109"/>
      <c r="DJ764" s="109"/>
      <c r="DK764" s="109"/>
      <c r="DL764" s="109"/>
      <c r="DM764" s="109"/>
      <c r="DN764" s="109"/>
      <c r="DO764" s="109"/>
      <c r="DP764" s="109"/>
      <c r="DQ764" s="109"/>
      <c r="DR764" s="109"/>
      <c r="DS764" s="109"/>
      <c r="DT764" s="109"/>
      <c r="DU764" s="109"/>
      <c r="DV764" s="109"/>
      <c r="DW764" s="109"/>
      <c r="DX764" s="109"/>
      <c r="DY764" s="109"/>
      <c r="DZ764" s="109"/>
      <c r="EA764" s="109"/>
      <c r="EB764" s="109"/>
      <c r="EC764" s="109"/>
      <c r="ED764" s="109"/>
      <c r="EE764" s="109"/>
      <c r="EF764" s="109"/>
      <c r="EG764" s="109"/>
      <c r="EH764" s="109"/>
      <c r="EI764" s="109"/>
      <c r="EJ764" s="109"/>
      <c r="EK764" s="109"/>
      <c r="EL764" s="109"/>
      <c r="EM764" s="109"/>
      <c r="EN764" s="109"/>
      <c r="EO764" s="109"/>
      <c r="EP764" s="109"/>
      <c r="EQ764" s="109"/>
      <c r="ER764" s="109"/>
      <c r="ES764" s="109"/>
      <c r="ET764" s="109"/>
      <c r="EU764" s="109"/>
      <c r="EV764" s="109"/>
      <c r="EW764" s="109"/>
      <c r="EX764" s="109"/>
      <c r="EY764" s="109"/>
      <c r="EZ764" s="109"/>
      <c r="FA764" s="109"/>
      <c r="FB764" s="109"/>
      <c r="FC764" s="109"/>
      <c r="FD764" s="109"/>
      <c r="FE764" s="109"/>
      <c r="FF764" s="109"/>
      <c r="FG764" s="109"/>
      <c r="FH764" s="109"/>
      <c r="FI764" s="109"/>
      <c r="FJ764" s="109"/>
      <c r="FK764" s="109"/>
      <c r="FL764" s="109"/>
      <c r="FM764" s="109"/>
      <c r="FN764" s="109"/>
      <c r="FO764" s="109"/>
      <c r="FP764" s="109"/>
      <c r="FQ764" s="109"/>
      <c r="FR764" s="109"/>
      <c r="FS764" s="109"/>
      <c r="FT764" s="109"/>
      <c r="FU764" s="109"/>
      <c r="FV764" s="109"/>
      <c r="FW764" s="109"/>
      <c r="FX764" s="109"/>
      <c r="FY764" s="109"/>
      <c r="FZ764" s="109"/>
      <c r="GA764" s="109"/>
      <c r="GB764" s="109"/>
      <c r="GC764" s="109"/>
      <c r="GD764" s="109"/>
      <c r="GE764" s="109"/>
      <c r="GF764" s="109"/>
      <c r="GG764" s="109"/>
      <c r="GH764" s="109"/>
      <c r="GI764" s="109"/>
      <c r="GJ764" s="109"/>
      <c r="GK764" s="109"/>
      <c r="GL764" s="109"/>
      <c r="GM764" s="109"/>
      <c r="GN764" s="109"/>
      <c r="GO764" s="109"/>
      <c r="GP764" s="109"/>
      <c r="GQ764" s="109"/>
      <c r="GR764" s="109"/>
      <c r="GS764" s="109"/>
      <c r="GT764" s="109"/>
      <c r="GU764" s="109"/>
      <c r="GV764" s="109"/>
      <c r="GW764" s="109"/>
      <c r="GX764" s="109"/>
      <c r="GY764" s="109"/>
      <c r="GZ764" s="109"/>
      <c r="HA764" s="109"/>
      <c r="HB764" s="109"/>
      <c r="HC764" s="109"/>
      <c r="HD764" s="109"/>
      <c r="HE764" s="109"/>
      <c r="HF764" s="109"/>
      <c r="HG764" s="109"/>
      <c r="HH764" s="109"/>
      <c r="HI764" s="109"/>
      <c r="HJ764" s="109"/>
      <c r="HK764" s="109"/>
      <c r="HL764" s="109"/>
      <c r="HM764" s="109"/>
      <c r="HN764" s="109"/>
      <c r="HO764" s="109"/>
      <c r="HP764" s="109"/>
      <c r="HQ764" s="109"/>
      <c r="HR764" s="109"/>
      <c r="HS764" s="109"/>
      <c r="HT764" s="109"/>
      <c r="HU764" s="109"/>
      <c r="HV764" s="109"/>
      <c r="HW764" s="109"/>
      <c r="HX764" s="109"/>
      <c r="HY764" s="109"/>
      <c r="HZ764" s="109"/>
      <c r="IA764" s="109"/>
      <c r="IB764" s="109"/>
      <c r="IC764" s="109"/>
      <c r="ID764" s="109"/>
      <c r="IE764" s="109"/>
      <c r="IF764" s="109"/>
      <c r="IG764" s="109"/>
      <c r="IH764" s="109"/>
      <c r="II764" s="109"/>
      <c r="IJ764" s="109"/>
      <c r="IK764" s="109"/>
      <c r="IL764" s="109"/>
      <c r="IM764" s="109"/>
      <c r="IN764" s="109"/>
      <c r="IO764" s="109"/>
      <c r="IP764" s="109"/>
      <c r="IQ764" s="109"/>
      <c r="IR764" s="109"/>
      <c r="IS764" s="109"/>
      <c r="IT764" s="109"/>
      <c r="IU764" s="109"/>
      <c r="IV764" s="109"/>
    </row>
    <row r="765" spans="1:256" ht="12.5">
      <c r="A765" s="55"/>
      <c r="B765" s="65">
        <v>1</v>
      </c>
      <c r="C765" s="66">
        <f>IF(E765="A",4,IF(E765="B",3,IF(E765="C",2,IF(E765="D",1,0))))</f>
        <v>3</v>
      </c>
      <c r="D765" s="99" t="s">
        <v>99</v>
      </c>
      <c r="E765" s="76" t="s">
        <v>87</v>
      </c>
      <c r="F765" s="77" t="s">
        <v>90</v>
      </c>
      <c r="G765" s="78"/>
      <c r="H765" s="96" t="s">
        <v>104</v>
      </c>
      <c r="I765" s="107" t="s">
        <v>1789</v>
      </c>
      <c r="J765" s="81"/>
      <c r="K765" s="72"/>
      <c r="L765" s="72"/>
      <c r="M765" s="72"/>
      <c r="N765" s="72"/>
      <c r="O765" s="72"/>
      <c r="P765" s="72"/>
      <c r="Q765" s="833"/>
      <c r="R765" s="102"/>
      <c r="S765" s="73"/>
      <c r="T765" s="102"/>
      <c r="U765" s="103"/>
      <c r="V765" s="104"/>
    </row>
    <row r="766" spans="1:256" ht="12.5">
      <c r="B766" s="65">
        <v>1</v>
      </c>
      <c r="C766" s="66">
        <f>IF(E766="A",4,IF(E766="B",3,IF(E766="C",2,IF(E766="D",1,0))))</f>
        <v>0</v>
      </c>
      <c r="D766" s="76" t="s">
        <v>87</v>
      </c>
      <c r="E766" s="99" t="s">
        <v>99</v>
      </c>
      <c r="F766" s="77" t="s">
        <v>90</v>
      </c>
      <c r="G766" s="78"/>
      <c r="H766" s="96" t="s">
        <v>140</v>
      </c>
      <c r="I766" s="107" t="s">
        <v>1790</v>
      </c>
      <c r="J766" s="81"/>
      <c r="K766" s="72"/>
      <c r="L766" s="72"/>
      <c r="M766" s="72"/>
      <c r="N766" s="72"/>
      <c r="O766" s="72"/>
      <c r="P766" s="72"/>
      <c r="Q766" s="833"/>
      <c r="R766" s="102"/>
      <c r="S766" s="73"/>
      <c r="T766" s="102"/>
      <c r="U766" s="103"/>
      <c r="V766" s="104"/>
    </row>
    <row r="767" spans="1:256" ht="12.5">
      <c r="B767" s="65">
        <v>1</v>
      </c>
      <c r="C767" s="66">
        <v>3</v>
      </c>
      <c r="D767" s="99" t="s">
        <v>70</v>
      </c>
      <c r="E767" s="76" t="s">
        <v>87</v>
      </c>
      <c r="F767" s="99" t="s">
        <v>99</v>
      </c>
      <c r="G767" s="78"/>
      <c r="H767" s="96" t="s">
        <v>116</v>
      </c>
      <c r="I767" s="107" t="s">
        <v>959</v>
      </c>
      <c r="J767" s="81" t="s">
        <v>10</v>
      </c>
      <c r="K767" s="72"/>
      <c r="L767" s="72"/>
      <c r="M767" s="72"/>
      <c r="N767" s="72"/>
      <c r="O767" s="72"/>
      <c r="P767" s="72"/>
      <c r="Q767" s="833"/>
      <c r="R767" s="102"/>
      <c r="S767" s="73"/>
      <c r="T767" s="102"/>
      <c r="U767" s="103"/>
      <c r="V767" s="104"/>
    </row>
    <row r="768" spans="1:256" ht="12.5">
      <c r="B768" s="65">
        <v>1</v>
      </c>
      <c r="C768" s="66">
        <f>IF(E768="A",1,IF(E768="B",1,0))</f>
        <v>1</v>
      </c>
      <c r="D768" s="76" t="s">
        <v>87</v>
      </c>
      <c r="E768" s="76" t="s">
        <v>87</v>
      </c>
      <c r="F768" s="76" t="s">
        <v>87</v>
      </c>
      <c r="G768" s="78"/>
      <c r="H768" s="96" t="s">
        <v>101</v>
      </c>
      <c r="I768" s="107" t="s">
        <v>1024</v>
      </c>
      <c r="J768" s="81"/>
      <c r="K768" s="72"/>
      <c r="L768" s="72"/>
      <c r="M768" s="72"/>
      <c r="N768" s="72"/>
      <c r="O768" s="72"/>
      <c r="P768" s="72"/>
      <c r="Q768" s="833"/>
      <c r="R768" s="102"/>
      <c r="S768" s="73"/>
      <c r="T768" s="102"/>
      <c r="U768" s="103"/>
      <c r="V768" s="104"/>
    </row>
    <row r="769" spans="1:256" ht="12.5">
      <c r="B769" s="65">
        <v>1</v>
      </c>
      <c r="C769" s="66">
        <f>IF(E769="A",1,IF(E769="B",1,0))</f>
        <v>1</v>
      </c>
      <c r="D769" s="77" t="s">
        <v>90</v>
      </c>
      <c r="E769" s="76" t="s">
        <v>87</v>
      </c>
      <c r="F769" s="99" t="s">
        <v>99</v>
      </c>
      <c r="G769" s="78"/>
      <c r="H769" s="96" t="s">
        <v>88</v>
      </c>
      <c r="I769" s="107" t="s">
        <v>1791</v>
      </c>
      <c r="J769" s="81"/>
      <c r="K769" s="72"/>
      <c r="L769" s="72"/>
      <c r="M769" s="72"/>
      <c r="N769" s="72"/>
      <c r="O769" s="72"/>
      <c r="P769" s="72"/>
      <c r="Q769" s="833"/>
      <c r="R769" s="102"/>
      <c r="S769" s="73"/>
      <c r="T769" s="102"/>
      <c r="U769" s="103"/>
      <c r="V769" s="104"/>
    </row>
    <row r="770" spans="1:256" ht="12.5">
      <c r="B770" s="65">
        <v>1</v>
      </c>
      <c r="C770" s="66">
        <f>IF(E770="A",1,IF(E770="B",1,0))</f>
        <v>1</v>
      </c>
      <c r="D770" s="658" t="s">
        <v>68</v>
      </c>
      <c r="E770" s="658" t="s">
        <v>68</v>
      </c>
      <c r="F770" s="658" t="s">
        <v>87</v>
      </c>
      <c r="G770" s="78"/>
      <c r="H770" s="96" t="s">
        <v>104</v>
      </c>
      <c r="I770" s="107" t="s">
        <v>1792</v>
      </c>
      <c r="J770" s="81"/>
      <c r="K770" s="72"/>
      <c r="L770" s="72"/>
      <c r="M770" s="72"/>
      <c r="N770" s="72"/>
      <c r="O770" s="72"/>
      <c r="P770" s="72"/>
      <c r="Q770" s="833"/>
      <c r="R770" s="102"/>
      <c r="S770" s="73"/>
      <c r="T770" s="102"/>
      <c r="U770" s="103"/>
      <c r="V770" s="104"/>
    </row>
    <row r="771" spans="1:256" ht="12.5">
      <c r="B771" s="65">
        <v>1</v>
      </c>
      <c r="C771" s="66">
        <f>IF(E771="A",1,IF(E771="B",1,0))</f>
        <v>1</v>
      </c>
      <c r="D771" s="659" t="s">
        <v>90</v>
      </c>
      <c r="E771" s="658" t="s">
        <v>68</v>
      </c>
      <c r="F771" s="658" t="s">
        <v>87</v>
      </c>
      <c r="G771" s="78"/>
      <c r="H771" s="96" t="s">
        <v>101</v>
      </c>
      <c r="I771" s="107" t="s">
        <v>1793</v>
      </c>
      <c r="J771" s="81"/>
      <c r="K771" s="72"/>
      <c r="L771" s="72"/>
      <c r="M771" s="72"/>
      <c r="N771" s="72"/>
      <c r="O771" s="72"/>
      <c r="P771" s="72"/>
      <c r="Q771" s="833"/>
      <c r="R771" s="102"/>
      <c r="S771" s="73"/>
      <c r="T771" s="102"/>
      <c r="U771" s="103"/>
      <c r="V771" s="104"/>
    </row>
    <row r="772" spans="1:256" ht="12.5">
      <c r="A772" s="308"/>
      <c r="B772" s="65">
        <v>1</v>
      </c>
      <c r="C772" s="66">
        <f>IF(E772="A",1,IF(E772="B",1,0))</f>
        <v>1</v>
      </c>
      <c r="D772" s="658" t="s">
        <v>87</v>
      </c>
      <c r="E772" s="658" t="s">
        <v>68</v>
      </c>
      <c r="F772" s="658" t="s">
        <v>87</v>
      </c>
      <c r="G772" s="78"/>
      <c r="H772" s="96" t="s">
        <v>140</v>
      </c>
      <c r="I772" s="107" t="s">
        <v>1794</v>
      </c>
      <c r="J772" s="81"/>
      <c r="K772" s="72"/>
      <c r="L772" s="72"/>
      <c r="M772" s="72"/>
      <c r="N772" s="72"/>
      <c r="O772" s="72"/>
      <c r="P772" s="72"/>
      <c r="Q772" s="833"/>
      <c r="R772" s="102"/>
      <c r="S772" s="73"/>
      <c r="T772" s="102"/>
      <c r="U772" s="103"/>
      <c r="V772" s="104"/>
    </row>
    <row r="773" spans="1:256" ht="12.5">
      <c r="B773" s="65">
        <v>1</v>
      </c>
      <c r="C773" s="66">
        <f>IF(E773="A",4,IF(E773="B",3,IF(E773="C",2,IF(E773="D",1,0))))</f>
        <v>2</v>
      </c>
      <c r="D773" s="76" t="s">
        <v>87</v>
      </c>
      <c r="E773" s="77" t="s">
        <v>90</v>
      </c>
      <c r="F773" s="99" t="s">
        <v>99</v>
      </c>
      <c r="G773" s="78"/>
      <c r="H773" s="96" t="s">
        <v>88</v>
      </c>
      <c r="I773" s="107" t="s">
        <v>5720</v>
      </c>
      <c r="J773" s="81"/>
      <c r="K773" s="72"/>
      <c r="L773" s="72"/>
      <c r="M773" s="72"/>
      <c r="N773" s="72"/>
      <c r="O773" s="72"/>
      <c r="P773" s="72"/>
      <c r="Q773" s="833"/>
      <c r="R773" s="102"/>
      <c r="S773" s="73"/>
      <c r="T773" s="102"/>
      <c r="U773" s="103"/>
      <c r="V773" s="104"/>
    </row>
    <row r="774" spans="1:256" ht="12.5">
      <c r="B774" s="65">
        <v>1</v>
      </c>
      <c r="C774" s="66">
        <v>3</v>
      </c>
      <c r="D774" s="76" t="s">
        <v>68</v>
      </c>
      <c r="E774" s="76" t="s">
        <v>87</v>
      </c>
      <c r="F774" s="76" t="s">
        <v>68</v>
      </c>
      <c r="G774" s="78"/>
      <c r="H774" s="96" t="s">
        <v>122</v>
      </c>
      <c r="I774" s="107" t="s">
        <v>343</v>
      </c>
      <c r="J774" s="81" t="s">
        <v>14</v>
      </c>
      <c r="K774" s="72"/>
      <c r="L774" s="72"/>
      <c r="M774" s="72"/>
      <c r="N774" s="72"/>
      <c r="O774" s="72"/>
      <c r="P774" s="72"/>
      <c r="Q774" s="833"/>
      <c r="R774" s="102"/>
      <c r="S774" s="73"/>
      <c r="T774" s="102"/>
      <c r="U774" s="103"/>
      <c r="V774" s="104"/>
    </row>
    <row r="775" spans="1:256" s="55" customFormat="1" ht="12.5">
      <c r="A775" s="217"/>
      <c r="B775" s="65">
        <v>1</v>
      </c>
      <c r="C775" s="66">
        <f t="shared" ref="C775:C788" si="35">IF(E775="A",1,IF(E775="B",1,0))</f>
        <v>0</v>
      </c>
      <c r="D775" s="665" t="s">
        <v>87</v>
      </c>
      <c r="E775" s="77" t="s">
        <v>90</v>
      </c>
      <c r="F775" s="658" t="s">
        <v>68</v>
      </c>
      <c r="G775" s="78"/>
      <c r="H775" s="96" t="s">
        <v>135</v>
      </c>
      <c r="I775" s="107" t="s">
        <v>1795</v>
      </c>
      <c r="J775" s="81"/>
      <c r="K775" s="72"/>
      <c r="L775" s="72"/>
      <c r="M775" s="72"/>
      <c r="N775" s="72"/>
      <c r="O775" s="72"/>
      <c r="P775" s="72"/>
      <c r="Q775" s="833"/>
      <c r="R775" s="102"/>
      <c r="S775" s="73"/>
      <c r="T775" s="102"/>
      <c r="U775" s="103"/>
      <c r="V775" s="104"/>
      <c r="W775" s="109"/>
      <c r="X775" s="109"/>
      <c r="Y775" s="109"/>
      <c r="Z775" s="109"/>
      <c r="AA775" s="109"/>
      <c r="AB775" s="109"/>
      <c r="AC775" s="109"/>
      <c r="AD775" s="109"/>
      <c r="AE775" s="109"/>
      <c r="AF775" s="109"/>
      <c r="AG775" s="109"/>
      <c r="AH775" s="109"/>
      <c r="AI775" s="109"/>
      <c r="AJ775" s="109"/>
      <c r="AK775" s="109"/>
      <c r="AL775" s="109"/>
      <c r="AM775" s="109"/>
      <c r="AN775" s="109"/>
      <c r="AO775" s="109"/>
      <c r="AP775" s="109"/>
      <c r="AQ775" s="109"/>
      <c r="AR775" s="109"/>
      <c r="AS775" s="109"/>
      <c r="AT775" s="109"/>
      <c r="AU775" s="109"/>
      <c r="AV775" s="109"/>
      <c r="AW775" s="109"/>
      <c r="AX775" s="109"/>
      <c r="AY775" s="109"/>
      <c r="AZ775" s="109"/>
      <c r="BA775" s="109"/>
      <c r="BB775" s="109"/>
      <c r="BC775" s="109"/>
      <c r="BD775" s="109"/>
      <c r="BE775" s="109"/>
      <c r="BF775" s="109"/>
      <c r="BG775" s="109"/>
      <c r="BH775" s="109"/>
      <c r="BI775" s="109"/>
      <c r="BJ775" s="109"/>
      <c r="BK775" s="109"/>
      <c r="BL775" s="109"/>
      <c r="BM775" s="109"/>
      <c r="BN775" s="109"/>
      <c r="BO775" s="109"/>
      <c r="BP775" s="109"/>
      <c r="BQ775" s="109"/>
      <c r="BR775" s="109"/>
      <c r="BS775" s="109"/>
      <c r="BT775" s="109"/>
      <c r="BU775" s="109"/>
      <c r="BV775" s="109"/>
      <c r="BW775" s="109"/>
      <c r="BX775" s="109"/>
      <c r="BY775" s="109"/>
      <c r="BZ775" s="109"/>
      <c r="CA775" s="109"/>
      <c r="CB775" s="109"/>
      <c r="CC775" s="109"/>
      <c r="CD775" s="109"/>
      <c r="CE775" s="109"/>
      <c r="CF775" s="109"/>
      <c r="CG775" s="109"/>
      <c r="CH775" s="109"/>
      <c r="CI775" s="109"/>
      <c r="CJ775" s="109"/>
      <c r="CK775" s="109"/>
      <c r="CL775" s="109"/>
      <c r="CM775" s="109"/>
      <c r="CN775" s="109"/>
      <c r="CO775" s="109"/>
      <c r="CP775" s="109"/>
      <c r="CQ775" s="109"/>
      <c r="CR775" s="109"/>
      <c r="CS775" s="109"/>
      <c r="CT775" s="109"/>
      <c r="CU775" s="109"/>
      <c r="CV775" s="109"/>
      <c r="CW775" s="109"/>
      <c r="CX775" s="109"/>
      <c r="CY775" s="109"/>
      <c r="CZ775" s="109"/>
      <c r="DA775" s="109"/>
      <c r="DB775" s="109"/>
      <c r="DC775" s="109"/>
      <c r="DD775" s="109"/>
      <c r="DE775" s="109"/>
      <c r="DF775" s="109"/>
      <c r="DG775" s="109"/>
      <c r="DH775" s="109"/>
      <c r="DI775" s="109"/>
      <c r="DJ775" s="109"/>
      <c r="DK775" s="109"/>
      <c r="DL775" s="109"/>
      <c r="DM775" s="109"/>
      <c r="DN775" s="109"/>
      <c r="DO775" s="109"/>
      <c r="DP775" s="109"/>
      <c r="DQ775" s="109"/>
      <c r="DR775" s="109"/>
      <c r="DS775" s="109"/>
      <c r="DT775" s="109"/>
      <c r="DU775" s="109"/>
      <c r="DV775" s="109"/>
      <c r="DW775" s="109"/>
      <c r="DX775" s="109"/>
      <c r="DY775" s="109"/>
      <c r="DZ775" s="109"/>
      <c r="EA775" s="109"/>
      <c r="EB775" s="109"/>
      <c r="EC775" s="109"/>
      <c r="ED775" s="109"/>
      <c r="EE775" s="109"/>
      <c r="EF775" s="109"/>
      <c r="EG775" s="109"/>
      <c r="EH775" s="109"/>
      <c r="EI775" s="109"/>
      <c r="EJ775" s="109"/>
      <c r="EK775" s="109"/>
      <c r="EL775" s="109"/>
      <c r="EM775" s="109"/>
      <c r="EN775" s="109"/>
      <c r="EO775" s="109"/>
      <c r="EP775" s="109"/>
      <c r="EQ775" s="109"/>
      <c r="ER775" s="109"/>
      <c r="ES775" s="109"/>
      <c r="ET775" s="109"/>
      <c r="EU775" s="109"/>
      <c r="EV775" s="109"/>
      <c r="EW775" s="109"/>
      <c r="EX775" s="109"/>
      <c r="EY775" s="109"/>
      <c r="EZ775" s="109"/>
      <c r="FA775" s="109"/>
      <c r="FB775" s="109"/>
      <c r="FC775" s="109"/>
      <c r="FD775" s="109"/>
      <c r="FE775" s="109"/>
      <c r="FF775" s="109"/>
      <c r="FG775" s="109"/>
      <c r="FH775" s="109"/>
      <c r="FI775" s="109"/>
      <c r="FJ775" s="109"/>
      <c r="FK775" s="109"/>
      <c r="FL775" s="109"/>
      <c r="FM775" s="109"/>
      <c r="FN775" s="109"/>
      <c r="FO775" s="109"/>
      <c r="FP775" s="109"/>
      <c r="FQ775" s="109"/>
      <c r="FR775" s="109"/>
      <c r="FS775" s="109"/>
      <c r="FT775" s="109"/>
      <c r="FU775" s="109"/>
      <c r="FV775" s="109"/>
      <c r="FW775" s="109"/>
      <c r="FX775" s="109"/>
      <c r="FY775" s="109"/>
      <c r="FZ775" s="109"/>
      <c r="GA775" s="109"/>
      <c r="GB775" s="109"/>
      <c r="GC775" s="109"/>
      <c r="GD775" s="109"/>
      <c r="GE775" s="109"/>
      <c r="GF775" s="109"/>
      <c r="GG775" s="109"/>
      <c r="GH775" s="109"/>
      <c r="GI775" s="109"/>
      <c r="GJ775" s="109"/>
      <c r="GK775" s="109"/>
      <c r="GL775" s="109"/>
      <c r="GM775" s="109"/>
      <c r="GN775" s="109"/>
      <c r="GO775" s="109"/>
      <c r="GP775" s="109"/>
      <c r="GQ775" s="109"/>
      <c r="GR775" s="109"/>
      <c r="GS775" s="109"/>
      <c r="GT775" s="109"/>
      <c r="GU775" s="109"/>
      <c r="GV775" s="109"/>
      <c r="GW775" s="109"/>
      <c r="GX775" s="109"/>
      <c r="GY775" s="109"/>
      <c r="GZ775" s="109"/>
      <c r="HA775" s="109"/>
      <c r="HB775" s="109"/>
      <c r="HC775" s="109"/>
      <c r="HD775" s="109"/>
      <c r="HE775" s="109"/>
      <c r="HF775" s="109"/>
      <c r="HG775" s="109"/>
      <c r="HH775" s="109"/>
      <c r="HI775" s="109"/>
      <c r="HJ775" s="109"/>
      <c r="HK775" s="109"/>
      <c r="HL775" s="109"/>
      <c r="HM775" s="109"/>
      <c r="HN775" s="109"/>
      <c r="HO775" s="109"/>
      <c r="HP775" s="109"/>
      <c r="HQ775" s="109"/>
      <c r="HR775" s="109"/>
      <c r="HS775" s="109"/>
      <c r="HT775" s="109"/>
      <c r="HU775" s="109"/>
      <c r="HV775" s="109"/>
      <c r="HW775" s="109"/>
      <c r="HX775" s="109"/>
      <c r="HY775" s="109"/>
      <c r="HZ775" s="109"/>
      <c r="IA775" s="109"/>
      <c r="IB775" s="109"/>
      <c r="IC775" s="109"/>
      <c r="ID775" s="109"/>
      <c r="IE775" s="109"/>
      <c r="IF775" s="109"/>
      <c r="IG775" s="109"/>
      <c r="IH775" s="109"/>
      <c r="II775" s="109"/>
      <c r="IJ775" s="109"/>
      <c r="IK775" s="109"/>
      <c r="IL775" s="109"/>
      <c r="IM775" s="109"/>
      <c r="IN775" s="109"/>
      <c r="IO775" s="109"/>
      <c r="IP775" s="109"/>
      <c r="IQ775" s="109"/>
      <c r="IR775" s="109"/>
      <c r="IS775" s="109"/>
      <c r="IT775" s="109"/>
      <c r="IU775" s="109"/>
      <c r="IV775" s="109"/>
    </row>
    <row r="776" spans="1:256" ht="12.5">
      <c r="B776" s="65">
        <v>1</v>
      </c>
      <c r="C776" s="66">
        <f t="shared" si="35"/>
        <v>1</v>
      </c>
      <c r="D776" s="76" t="s">
        <v>87</v>
      </c>
      <c r="E776" s="76" t="s">
        <v>87</v>
      </c>
      <c r="F776" s="76" t="s">
        <v>87</v>
      </c>
      <c r="G776" s="78"/>
      <c r="H776" s="96" t="s">
        <v>114</v>
      </c>
      <c r="I776" s="107" t="s">
        <v>1796</v>
      </c>
      <c r="J776" s="81"/>
      <c r="K776" s="72"/>
      <c r="L776" s="72"/>
      <c r="M776" s="72"/>
      <c r="N776" s="72"/>
      <c r="O776" s="72"/>
      <c r="P776" s="72"/>
      <c r="Q776" s="833"/>
      <c r="R776" s="102"/>
      <c r="S776" s="73"/>
      <c r="T776" s="102"/>
      <c r="U776" s="103"/>
      <c r="V776" s="104"/>
    </row>
    <row r="777" spans="1:256" ht="12.5">
      <c r="B777" s="65">
        <v>1</v>
      </c>
      <c r="C777" s="66">
        <f t="shared" si="35"/>
        <v>1</v>
      </c>
      <c r="D777" s="77" t="s">
        <v>90</v>
      </c>
      <c r="E777" s="76" t="s">
        <v>87</v>
      </c>
      <c r="F777" s="99" t="s">
        <v>70</v>
      </c>
      <c r="G777" s="78"/>
      <c r="H777" s="96" t="s">
        <v>101</v>
      </c>
      <c r="I777" s="107" t="s">
        <v>1797</v>
      </c>
      <c r="J777" s="81"/>
      <c r="K777" s="72"/>
      <c r="L777" s="72"/>
      <c r="M777" s="72"/>
      <c r="N777" s="72"/>
      <c r="O777" s="72"/>
      <c r="P777" s="72"/>
      <c r="Q777" s="833"/>
      <c r="R777" s="102"/>
      <c r="S777" s="73"/>
      <c r="T777" s="102"/>
      <c r="U777" s="103"/>
      <c r="V777" s="104"/>
    </row>
    <row r="778" spans="1:256" ht="12.5">
      <c r="B778" s="65">
        <v>1</v>
      </c>
      <c r="C778" s="66">
        <f t="shared" si="35"/>
        <v>0</v>
      </c>
      <c r="D778" s="659" t="s">
        <v>90</v>
      </c>
      <c r="E778" s="656" t="s">
        <v>70</v>
      </c>
      <c r="F778" s="656" t="s">
        <v>70</v>
      </c>
      <c r="G778" s="78"/>
      <c r="H778" s="96" t="s">
        <v>101</v>
      </c>
      <c r="I778" s="107" t="s">
        <v>1798</v>
      </c>
      <c r="J778" s="81"/>
      <c r="K778" s="72"/>
      <c r="L778" s="72"/>
      <c r="M778" s="72"/>
      <c r="N778" s="72"/>
      <c r="O778" s="72"/>
      <c r="P778" s="72"/>
      <c r="Q778" s="833"/>
      <c r="R778" s="102"/>
      <c r="S778" s="73"/>
      <c r="T778" s="102"/>
      <c r="U778" s="103"/>
      <c r="V778" s="104"/>
    </row>
    <row r="779" spans="1:256" ht="12.5">
      <c r="B779" s="65">
        <v>1</v>
      </c>
      <c r="C779" s="66">
        <f t="shared" si="35"/>
        <v>1</v>
      </c>
      <c r="D779" s="76" t="s">
        <v>87</v>
      </c>
      <c r="E779" s="76" t="s">
        <v>68</v>
      </c>
      <c r="F779" s="76" t="s">
        <v>68</v>
      </c>
      <c r="G779" s="78"/>
      <c r="H779" s="96" t="s">
        <v>101</v>
      </c>
      <c r="I779" s="107" t="s">
        <v>1799</v>
      </c>
      <c r="J779" s="81"/>
      <c r="K779" s="72"/>
      <c r="L779" s="72"/>
      <c r="M779" s="72"/>
      <c r="N779" s="72"/>
      <c r="O779" s="72"/>
      <c r="P779" s="72"/>
      <c r="Q779" s="833"/>
      <c r="R779" s="102"/>
      <c r="S779" s="73"/>
      <c r="T779" s="102"/>
      <c r="U779" s="103"/>
      <c r="V779" s="104"/>
    </row>
    <row r="780" spans="1:256" ht="12.5">
      <c r="B780" s="65">
        <v>1</v>
      </c>
      <c r="C780" s="66">
        <f t="shared" si="35"/>
        <v>0</v>
      </c>
      <c r="D780" s="658" t="s">
        <v>68</v>
      </c>
      <c r="E780" s="659" t="s">
        <v>90</v>
      </c>
      <c r="F780" s="656" t="s">
        <v>70</v>
      </c>
      <c r="G780" s="78"/>
      <c r="H780" s="96" t="s">
        <v>122</v>
      </c>
      <c r="I780" s="107" t="s">
        <v>1800</v>
      </c>
      <c r="J780" s="81"/>
      <c r="K780" s="72"/>
      <c r="L780" s="72"/>
      <c r="M780" s="72"/>
      <c r="N780" s="72"/>
      <c r="O780" s="72"/>
      <c r="P780" s="72"/>
      <c r="Q780" s="833"/>
      <c r="R780" s="102"/>
      <c r="S780" s="73"/>
      <c r="T780" s="102"/>
      <c r="U780" s="103"/>
      <c r="V780" s="104"/>
    </row>
    <row r="781" spans="1:256" ht="12.5">
      <c r="B781" s="65">
        <v>1</v>
      </c>
      <c r="C781" s="66">
        <f t="shared" si="35"/>
        <v>0</v>
      </c>
      <c r="D781" s="77" t="s">
        <v>90</v>
      </c>
      <c r="E781" s="77" t="s">
        <v>90</v>
      </c>
      <c r="F781" s="99" t="s">
        <v>70</v>
      </c>
      <c r="G781" s="78"/>
      <c r="H781" s="96" t="s">
        <v>94</v>
      </c>
      <c r="I781" s="107" t="s">
        <v>1801</v>
      </c>
      <c r="J781" s="81"/>
      <c r="K781" s="72"/>
      <c r="L781" s="72"/>
      <c r="M781" s="72"/>
      <c r="N781" s="72"/>
      <c r="O781" s="72"/>
      <c r="P781" s="72"/>
      <c r="Q781" s="833"/>
      <c r="R781" s="102"/>
      <c r="S781" s="73"/>
      <c r="T781" s="102"/>
      <c r="U781" s="103"/>
      <c r="V781" s="104"/>
    </row>
    <row r="782" spans="1:256" s="55" customFormat="1" ht="12.5">
      <c r="A782" s="217"/>
      <c r="B782" s="65">
        <v>1</v>
      </c>
      <c r="C782" s="66">
        <f t="shared" si="35"/>
        <v>1</v>
      </c>
      <c r="D782" s="76" t="s">
        <v>87</v>
      </c>
      <c r="E782" s="76" t="s">
        <v>87</v>
      </c>
      <c r="F782" s="76" t="s">
        <v>87</v>
      </c>
      <c r="G782" s="78"/>
      <c r="H782" s="96" t="s">
        <v>140</v>
      </c>
      <c r="I782" s="107" t="s">
        <v>1802</v>
      </c>
      <c r="J782" s="81"/>
      <c r="K782" s="72"/>
      <c r="L782" s="72"/>
      <c r="M782" s="72"/>
      <c r="N782" s="72"/>
      <c r="O782" s="72"/>
      <c r="P782" s="72"/>
      <c r="Q782" s="833"/>
      <c r="R782" s="102"/>
      <c r="S782" s="73"/>
      <c r="T782" s="102"/>
      <c r="U782" s="103"/>
      <c r="V782" s="104"/>
      <c r="W782" s="109"/>
      <c r="X782" s="109"/>
      <c r="Y782" s="109"/>
      <c r="Z782" s="109"/>
      <c r="AA782" s="109"/>
      <c r="AB782" s="109"/>
      <c r="AC782" s="109"/>
      <c r="AD782" s="109"/>
      <c r="AE782" s="109"/>
      <c r="AF782" s="109"/>
      <c r="AG782" s="109"/>
      <c r="AH782" s="109"/>
      <c r="AI782" s="109"/>
      <c r="AJ782" s="109"/>
      <c r="AK782" s="109"/>
      <c r="AL782" s="109"/>
      <c r="AM782" s="109"/>
      <c r="AN782" s="109"/>
      <c r="AO782" s="109"/>
      <c r="AP782" s="109"/>
      <c r="AQ782" s="109"/>
      <c r="AR782" s="109"/>
      <c r="AS782" s="109"/>
      <c r="AT782" s="109"/>
      <c r="AU782" s="109"/>
      <c r="AV782" s="109"/>
      <c r="AW782" s="109"/>
      <c r="AX782" s="109"/>
      <c r="AY782" s="109"/>
      <c r="AZ782" s="109"/>
      <c r="BA782" s="109"/>
      <c r="BB782" s="109"/>
      <c r="BC782" s="109"/>
      <c r="BD782" s="109"/>
      <c r="BE782" s="109"/>
      <c r="BF782" s="109"/>
      <c r="BG782" s="109"/>
      <c r="BH782" s="109"/>
      <c r="BI782" s="109"/>
      <c r="BJ782" s="109"/>
      <c r="BK782" s="109"/>
      <c r="BL782" s="109"/>
      <c r="BM782" s="109"/>
      <c r="BN782" s="109"/>
      <c r="BO782" s="109"/>
      <c r="BP782" s="109"/>
      <c r="BQ782" s="109"/>
      <c r="BR782" s="109"/>
      <c r="BS782" s="109"/>
      <c r="BT782" s="109"/>
      <c r="BU782" s="109"/>
      <c r="BV782" s="109"/>
      <c r="BW782" s="109"/>
      <c r="BX782" s="109"/>
      <c r="BY782" s="109"/>
      <c r="BZ782" s="109"/>
      <c r="CA782" s="109"/>
      <c r="CB782" s="109"/>
      <c r="CC782" s="109"/>
      <c r="CD782" s="109"/>
      <c r="CE782" s="109"/>
      <c r="CF782" s="109"/>
      <c r="CG782" s="109"/>
      <c r="CH782" s="109"/>
      <c r="CI782" s="109"/>
      <c r="CJ782" s="109"/>
      <c r="CK782" s="109"/>
      <c r="CL782" s="109"/>
      <c r="CM782" s="109"/>
      <c r="CN782" s="109"/>
      <c r="CO782" s="109"/>
      <c r="CP782" s="109"/>
      <c r="CQ782" s="109"/>
      <c r="CR782" s="109"/>
      <c r="CS782" s="109"/>
      <c r="CT782" s="109"/>
      <c r="CU782" s="109"/>
      <c r="CV782" s="109"/>
      <c r="CW782" s="109"/>
      <c r="CX782" s="109"/>
      <c r="CY782" s="109"/>
      <c r="CZ782" s="109"/>
      <c r="DA782" s="109"/>
      <c r="DB782" s="109"/>
      <c r="DC782" s="109"/>
      <c r="DD782" s="109"/>
      <c r="DE782" s="109"/>
      <c r="DF782" s="109"/>
      <c r="DG782" s="109"/>
      <c r="DH782" s="109"/>
      <c r="DI782" s="109"/>
      <c r="DJ782" s="109"/>
      <c r="DK782" s="109"/>
      <c r="DL782" s="109"/>
      <c r="DM782" s="109"/>
      <c r="DN782" s="109"/>
      <c r="DO782" s="109"/>
      <c r="DP782" s="109"/>
      <c r="DQ782" s="109"/>
      <c r="DR782" s="109"/>
      <c r="DS782" s="109"/>
      <c r="DT782" s="109"/>
      <c r="DU782" s="109"/>
      <c r="DV782" s="109"/>
      <c r="DW782" s="109"/>
      <c r="DX782" s="109"/>
      <c r="DY782" s="109"/>
      <c r="DZ782" s="109"/>
      <c r="EA782" s="109"/>
      <c r="EB782" s="109"/>
      <c r="EC782" s="109"/>
      <c r="ED782" s="109"/>
      <c r="EE782" s="109"/>
      <c r="EF782" s="109"/>
      <c r="EG782" s="109"/>
      <c r="EH782" s="109"/>
      <c r="EI782" s="109"/>
      <c r="EJ782" s="109"/>
      <c r="EK782" s="109"/>
      <c r="EL782" s="109"/>
      <c r="EM782" s="109"/>
      <c r="EN782" s="109"/>
      <c r="EO782" s="109"/>
      <c r="EP782" s="109"/>
      <c r="EQ782" s="109"/>
      <c r="ER782" s="109"/>
      <c r="ES782" s="109"/>
      <c r="ET782" s="109"/>
      <c r="EU782" s="109"/>
      <c r="EV782" s="109"/>
      <c r="EW782" s="109"/>
      <c r="EX782" s="109"/>
      <c r="EY782" s="109"/>
      <c r="EZ782" s="109"/>
      <c r="FA782" s="109"/>
      <c r="FB782" s="109"/>
      <c r="FC782" s="109"/>
      <c r="FD782" s="109"/>
      <c r="FE782" s="109"/>
      <c r="FF782" s="109"/>
      <c r="FG782" s="109"/>
      <c r="FH782" s="109"/>
      <c r="FI782" s="109"/>
      <c r="FJ782" s="109"/>
      <c r="FK782" s="109"/>
      <c r="FL782" s="109"/>
      <c r="FM782" s="109"/>
      <c r="FN782" s="109"/>
      <c r="FO782" s="109"/>
      <c r="FP782" s="109"/>
      <c r="FQ782" s="109"/>
      <c r="FR782" s="109"/>
      <c r="FS782" s="109"/>
      <c r="FT782" s="109"/>
      <c r="FU782" s="109"/>
      <c r="FV782" s="109"/>
      <c r="FW782" s="109"/>
      <c r="FX782" s="109"/>
      <c r="FY782" s="109"/>
      <c r="FZ782" s="109"/>
      <c r="GA782" s="109"/>
      <c r="GB782" s="109"/>
      <c r="GC782" s="109"/>
      <c r="GD782" s="109"/>
      <c r="GE782" s="109"/>
      <c r="GF782" s="109"/>
      <c r="GG782" s="109"/>
      <c r="GH782" s="109"/>
      <c r="GI782" s="109"/>
      <c r="GJ782" s="109"/>
      <c r="GK782" s="109"/>
      <c r="GL782" s="109"/>
      <c r="GM782" s="109"/>
      <c r="GN782" s="109"/>
      <c r="GO782" s="109"/>
      <c r="GP782" s="109"/>
      <c r="GQ782" s="109"/>
      <c r="GR782" s="109"/>
      <c r="GS782" s="109"/>
      <c r="GT782" s="109"/>
      <c r="GU782" s="109"/>
      <c r="GV782" s="109"/>
      <c r="GW782" s="109"/>
      <c r="GX782" s="109"/>
      <c r="GY782" s="109"/>
      <c r="GZ782" s="109"/>
      <c r="HA782" s="109"/>
      <c r="HB782" s="109"/>
      <c r="HC782" s="109"/>
      <c r="HD782" s="109"/>
      <c r="HE782" s="109"/>
      <c r="HF782" s="109"/>
      <c r="HG782" s="109"/>
      <c r="HH782" s="109"/>
      <c r="HI782" s="109"/>
      <c r="HJ782" s="109"/>
      <c r="HK782" s="109"/>
      <c r="HL782" s="109"/>
      <c r="HM782" s="109"/>
      <c r="HN782" s="109"/>
      <c r="HO782" s="109"/>
      <c r="HP782" s="109"/>
      <c r="HQ782" s="109"/>
      <c r="HR782" s="109"/>
      <c r="HS782" s="109"/>
      <c r="HT782" s="109"/>
      <c r="HU782" s="109"/>
      <c r="HV782" s="109"/>
      <c r="HW782" s="109"/>
      <c r="HX782" s="109"/>
      <c r="HY782" s="109"/>
      <c r="HZ782" s="109"/>
      <c r="IA782" s="109"/>
      <c r="IB782" s="109"/>
      <c r="IC782" s="109"/>
      <c r="ID782" s="109"/>
      <c r="IE782" s="109"/>
      <c r="IF782" s="109"/>
      <c r="IG782" s="109"/>
      <c r="IH782" s="109"/>
      <c r="II782" s="109"/>
      <c r="IJ782" s="109"/>
      <c r="IK782" s="109"/>
      <c r="IL782" s="109"/>
      <c r="IM782" s="109"/>
      <c r="IN782" s="109"/>
      <c r="IO782" s="109"/>
      <c r="IP782" s="109"/>
      <c r="IQ782" s="109"/>
      <c r="IR782" s="109"/>
      <c r="IS782" s="109"/>
      <c r="IT782" s="109"/>
      <c r="IU782" s="109"/>
      <c r="IV782" s="109"/>
    </row>
    <row r="783" spans="1:256" ht="12.5">
      <c r="B783" s="65">
        <v>1</v>
      </c>
      <c r="C783" s="66">
        <f t="shared" si="35"/>
        <v>0</v>
      </c>
      <c r="D783" s="76" t="s">
        <v>87</v>
      </c>
      <c r="E783" s="77" t="s">
        <v>90</v>
      </c>
      <c r="F783" s="77" t="s">
        <v>90</v>
      </c>
      <c r="G783" s="78"/>
      <c r="H783" s="96" t="s">
        <v>140</v>
      </c>
      <c r="I783" s="107" t="s">
        <v>1803</v>
      </c>
      <c r="J783" s="81"/>
      <c r="K783" s="72"/>
      <c r="L783" s="72"/>
      <c r="M783" s="72"/>
      <c r="N783" s="72"/>
      <c r="O783" s="72"/>
      <c r="P783" s="72"/>
      <c r="Q783" s="833"/>
      <c r="R783" s="102"/>
      <c r="S783" s="73"/>
      <c r="T783" s="102"/>
      <c r="U783" s="103"/>
      <c r="V783" s="104"/>
    </row>
    <row r="784" spans="1:256" ht="12.5">
      <c r="B784" s="65">
        <v>1</v>
      </c>
      <c r="C784" s="66">
        <f t="shared" si="35"/>
        <v>0</v>
      </c>
      <c r="D784" s="77" t="s">
        <v>90</v>
      </c>
      <c r="E784" s="99" t="s">
        <v>70</v>
      </c>
      <c r="F784" s="77" t="s">
        <v>90</v>
      </c>
      <c r="G784" s="78"/>
      <c r="H784" s="96" t="s">
        <v>101</v>
      </c>
      <c r="I784" s="107" t="s">
        <v>1804</v>
      </c>
      <c r="J784" s="81"/>
      <c r="K784" s="72"/>
      <c r="L784" s="72"/>
      <c r="M784" s="72"/>
      <c r="N784" s="72"/>
      <c r="O784" s="72"/>
      <c r="P784" s="72"/>
      <c r="Q784" s="833"/>
      <c r="R784" s="102"/>
      <c r="S784" s="73"/>
      <c r="T784" s="102"/>
      <c r="U784" s="103"/>
      <c r="V784" s="104"/>
    </row>
    <row r="785" spans="1:256" ht="12.5">
      <c r="B785" s="65">
        <v>1</v>
      </c>
      <c r="C785" s="66">
        <f t="shared" si="35"/>
        <v>0</v>
      </c>
      <c r="D785" s="656" t="s">
        <v>70</v>
      </c>
      <c r="E785" s="659" t="s">
        <v>90</v>
      </c>
      <c r="F785" s="658" t="s">
        <v>68</v>
      </c>
      <c r="G785" s="78"/>
      <c r="H785" s="96" t="s">
        <v>197</v>
      </c>
      <c r="I785" s="107" t="s">
        <v>1805</v>
      </c>
      <c r="J785" s="81"/>
      <c r="K785" s="72"/>
      <c r="L785" s="72"/>
      <c r="M785" s="72"/>
      <c r="N785" s="72"/>
      <c r="O785" s="72"/>
      <c r="P785" s="72"/>
      <c r="Q785" s="833"/>
      <c r="R785" s="102"/>
      <c r="S785" s="73"/>
      <c r="T785" s="102"/>
      <c r="U785" s="103"/>
      <c r="V785" s="104"/>
    </row>
    <row r="786" spans="1:256" ht="12.5">
      <c r="B786" s="65">
        <v>1</v>
      </c>
      <c r="C786" s="66">
        <f t="shared" si="35"/>
        <v>0</v>
      </c>
      <c r="D786" s="655" t="s">
        <v>87</v>
      </c>
      <c r="E786" s="659" t="s">
        <v>90</v>
      </c>
      <c r="F786" s="655" t="s">
        <v>68</v>
      </c>
      <c r="G786" s="78"/>
      <c r="H786" s="96" t="s">
        <v>140</v>
      </c>
      <c r="I786" s="107" t="s">
        <v>1806</v>
      </c>
      <c r="J786" s="81"/>
      <c r="K786" s="72"/>
      <c r="L786" s="72"/>
      <c r="M786" s="72"/>
      <c r="N786" s="72"/>
      <c r="O786" s="72"/>
      <c r="P786" s="72"/>
      <c r="Q786" s="833"/>
      <c r="R786" s="102"/>
      <c r="S786" s="73"/>
      <c r="T786" s="102"/>
      <c r="U786" s="103"/>
      <c r="V786" s="104"/>
    </row>
    <row r="787" spans="1:256" ht="12.5">
      <c r="B787" s="669">
        <v>1</v>
      </c>
      <c r="C787" s="671">
        <f t="shared" si="35"/>
        <v>0</v>
      </c>
      <c r="D787" s="76" t="s">
        <v>87</v>
      </c>
      <c r="E787" s="662" t="s">
        <v>70</v>
      </c>
      <c r="F787" s="248" t="s">
        <v>68</v>
      </c>
      <c r="G787" s="78"/>
      <c r="H787" s="96" t="s">
        <v>140</v>
      </c>
      <c r="I787" s="107" t="s">
        <v>1807</v>
      </c>
      <c r="J787" s="81"/>
      <c r="K787" s="72"/>
      <c r="L787" s="72"/>
      <c r="M787" s="72"/>
      <c r="N787" s="72"/>
      <c r="O787" s="72"/>
      <c r="P787" s="72"/>
      <c r="Q787" s="833"/>
      <c r="R787" s="102"/>
      <c r="S787" s="73"/>
      <c r="T787" s="102"/>
      <c r="U787" s="103"/>
      <c r="V787" s="104"/>
    </row>
    <row r="788" spans="1:256" ht="12.5">
      <c r="B788" s="65">
        <v>1</v>
      </c>
      <c r="C788" s="66">
        <f t="shared" si="35"/>
        <v>0</v>
      </c>
      <c r="D788" s="99" t="s">
        <v>70</v>
      </c>
      <c r="E788" s="77" t="s">
        <v>90</v>
      </c>
      <c r="F788" s="99" t="s">
        <v>99</v>
      </c>
      <c r="G788" s="78"/>
      <c r="H788" s="96" t="s">
        <v>129</v>
      </c>
      <c r="I788" s="107" t="s">
        <v>1808</v>
      </c>
      <c r="J788" s="81"/>
      <c r="K788" s="72"/>
      <c r="L788" s="72"/>
      <c r="M788" s="72"/>
      <c r="N788" s="72"/>
      <c r="O788" s="72"/>
      <c r="P788" s="72"/>
      <c r="Q788" s="833"/>
      <c r="R788" s="102"/>
      <c r="S788" s="73"/>
      <c r="T788" s="102"/>
      <c r="U788" s="103"/>
      <c r="V788" s="104"/>
    </row>
    <row r="789" spans="1:256" ht="12.5">
      <c r="B789" s="65">
        <v>1</v>
      </c>
      <c r="C789" s="66">
        <v>3</v>
      </c>
      <c r="D789" s="76" t="s">
        <v>87</v>
      </c>
      <c r="E789" s="76" t="s">
        <v>87</v>
      </c>
      <c r="F789" s="76" t="s">
        <v>68</v>
      </c>
      <c r="G789" s="78"/>
      <c r="H789" s="96" t="s">
        <v>88</v>
      </c>
      <c r="I789" s="107" t="s">
        <v>1125</v>
      </c>
      <c r="J789" s="81" t="s">
        <v>10</v>
      </c>
      <c r="K789" s="72"/>
      <c r="L789" s="72"/>
      <c r="M789" s="72"/>
      <c r="N789" s="72"/>
      <c r="O789" s="72"/>
      <c r="P789" s="72"/>
      <c r="Q789" s="833"/>
      <c r="R789" s="102"/>
      <c r="S789" s="73"/>
      <c r="T789" s="102"/>
      <c r="U789" s="103"/>
      <c r="V789" s="104"/>
    </row>
    <row r="790" spans="1:256" ht="12.5">
      <c r="B790" s="65">
        <v>1</v>
      </c>
      <c r="C790" s="66">
        <f>IF(E790="A",1,IF(E790="B",1,0))</f>
        <v>0</v>
      </c>
      <c r="D790" s="656" t="s">
        <v>70</v>
      </c>
      <c r="E790" s="656" t="s">
        <v>70</v>
      </c>
      <c r="F790" s="659" t="s">
        <v>90</v>
      </c>
      <c r="G790" s="78"/>
      <c r="H790" s="96" t="s">
        <v>140</v>
      </c>
      <c r="I790" s="107" t="s">
        <v>1809</v>
      </c>
      <c r="J790" s="81"/>
      <c r="K790" s="72"/>
      <c r="L790" s="72"/>
      <c r="M790" s="72"/>
      <c r="N790" s="72"/>
      <c r="O790" s="72"/>
      <c r="P790" s="72"/>
      <c r="Q790" s="833"/>
      <c r="R790" s="102"/>
      <c r="S790" s="73"/>
      <c r="T790" s="102"/>
      <c r="U790" s="103"/>
      <c r="V790" s="104"/>
    </row>
    <row r="791" spans="1:256" ht="12.5">
      <c r="B791" s="65">
        <v>1</v>
      </c>
      <c r="C791" s="66">
        <f>IF(E791="A",1,IF(E791="B",1,0))</f>
        <v>1</v>
      </c>
      <c r="D791" s="656" t="s">
        <v>70</v>
      </c>
      <c r="E791" s="658" t="s">
        <v>68</v>
      </c>
      <c r="F791" s="658" t="s">
        <v>87</v>
      </c>
      <c r="G791" s="78"/>
      <c r="H791" s="96" t="s">
        <v>135</v>
      </c>
      <c r="I791" s="107" t="s">
        <v>1810</v>
      </c>
      <c r="J791" s="81"/>
      <c r="K791" s="72"/>
      <c r="L791" s="72"/>
      <c r="M791" s="72"/>
      <c r="N791" s="72"/>
      <c r="O791" s="72"/>
      <c r="P791" s="72"/>
      <c r="Q791" s="833"/>
      <c r="R791" s="102"/>
      <c r="S791" s="73"/>
      <c r="T791" s="102"/>
      <c r="U791" s="103"/>
      <c r="V791" s="104"/>
    </row>
    <row r="792" spans="1:256" s="55" customFormat="1" ht="12.5">
      <c r="A792" s="217"/>
      <c r="B792" s="65">
        <v>1</v>
      </c>
      <c r="C792" s="66">
        <v>0</v>
      </c>
      <c r="D792" s="77" t="s">
        <v>90</v>
      </c>
      <c r="E792" s="99" t="s">
        <v>99</v>
      </c>
      <c r="F792" s="76" t="s">
        <v>68</v>
      </c>
      <c r="G792" s="78"/>
      <c r="H792" s="96" t="s">
        <v>129</v>
      </c>
      <c r="I792" s="107" t="s">
        <v>928</v>
      </c>
      <c r="J792" s="81" t="s">
        <v>17</v>
      </c>
      <c r="K792" s="72"/>
      <c r="L792" s="72"/>
      <c r="M792" s="72"/>
      <c r="N792" s="72"/>
      <c r="O792" s="72"/>
      <c r="P792" s="72"/>
      <c r="Q792" s="833"/>
      <c r="R792" s="102"/>
      <c r="S792" s="73"/>
      <c r="T792" s="102"/>
      <c r="U792" s="103"/>
      <c r="V792" s="104"/>
      <c r="W792" s="109"/>
      <c r="X792" s="109"/>
      <c r="Y792" s="109"/>
      <c r="Z792" s="109"/>
      <c r="AA792" s="109"/>
      <c r="AB792" s="109"/>
      <c r="AC792" s="109"/>
      <c r="AD792" s="109"/>
      <c r="AE792" s="109"/>
      <c r="AF792" s="109"/>
      <c r="AG792" s="109"/>
      <c r="AH792" s="109"/>
      <c r="AI792" s="109"/>
      <c r="AJ792" s="109"/>
      <c r="AK792" s="109"/>
      <c r="AL792" s="109"/>
      <c r="AM792" s="109"/>
      <c r="AN792" s="109"/>
      <c r="AO792" s="109"/>
      <c r="AP792" s="109"/>
      <c r="AQ792" s="109"/>
      <c r="AR792" s="109"/>
      <c r="AS792" s="109"/>
      <c r="AT792" s="109"/>
      <c r="AU792" s="109"/>
      <c r="AV792" s="109"/>
      <c r="AW792" s="109"/>
      <c r="AX792" s="109"/>
      <c r="AY792" s="109"/>
      <c r="AZ792" s="109"/>
      <c r="BA792" s="109"/>
      <c r="BB792" s="109"/>
      <c r="BC792" s="109"/>
      <c r="BD792" s="109"/>
      <c r="BE792" s="109"/>
      <c r="BF792" s="109"/>
      <c r="BG792" s="109"/>
      <c r="BH792" s="109"/>
      <c r="BI792" s="109"/>
      <c r="BJ792" s="109"/>
      <c r="BK792" s="109"/>
      <c r="BL792" s="109"/>
      <c r="BM792" s="109"/>
      <c r="BN792" s="109"/>
      <c r="BO792" s="109"/>
      <c r="BP792" s="109"/>
      <c r="BQ792" s="109"/>
      <c r="BR792" s="109"/>
      <c r="BS792" s="109"/>
      <c r="BT792" s="109"/>
      <c r="BU792" s="109"/>
      <c r="BV792" s="109"/>
      <c r="BW792" s="109"/>
      <c r="BX792" s="109"/>
      <c r="BY792" s="109"/>
      <c r="BZ792" s="109"/>
      <c r="CA792" s="109"/>
      <c r="CB792" s="109"/>
      <c r="CC792" s="109"/>
      <c r="CD792" s="109"/>
      <c r="CE792" s="109"/>
      <c r="CF792" s="109"/>
      <c r="CG792" s="109"/>
      <c r="CH792" s="109"/>
      <c r="CI792" s="109"/>
      <c r="CJ792" s="109"/>
      <c r="CK792" s="109"/>
      <c r="CL792" s="109"/>
      <c r="CM792" s="109"/>
      <c r="CN792" s="109"/>
      <c r="CO792" s="109"/>
      <c r="CP792" s="109"/>
      <c r="CQ792" s="109"/>
      <c r="CR792" s="109"/>
      <c r="CS792" s="109"/>
      <c r="CT792" s="109"/>
      <c r="CU792" s="109"/>
      <c r="CV792" s="109"/>
      <c r="CW792" s="109"/>
      <c r="CX792" s="109"/>
      <c r="CY792" s="109"/>
      <c r="CZ792" s="109"/>
      <c r="DA792" s="109"/>
      <c r="DB792" s="109"/>
      <c r="DC792" s="109"/>
      <c r="DD792" s="109"/>
      <c r="DE792" s="109"/>
      <c r="DF792" s="109"/>
      <c r="DG792" s="109"/>
      <c r="DH792" s="109"/>
      <c r="DI792" s="109"/>
      <c r="DJ792" s="109"/>
      <c r="DK792" s="109"/>
      <c r="DL792" s="109"/>
      <c r="DM792" s="109"/>
      <c r="DN792" s="109"/>
      <c r="DO792" s="109"/>
      <c r="DP792" s="109"/>
      <c r="DQ792" s="109"/>
      <c r="DR792" s="109"/>
      <c r="DS792" s="109"/>
      <c r="DT792" s="109"/>
      <c r="DU792" s="109"/>
      <c r="DV792" s="109"/>
      <c r="DW792" s="109"/>
      <c r="DX792" s="109"/>
      <c r="DY792" s="109"/>
      <c r="DZ792" s="109"/>
      <c r="EA792" s="109"/>
      <c r="EB792" s="109"/>
      <c r="EC792" s="109"/>
      <c r="ED792" s="109"/>
      <c r="EE792" s="109"/>
      <c r="EF792" s="109"/>
      <c r="EG792" s="109"/>
      <c r="EH792" s="109"/>
      <c r="EI792" s="109"/>
      <c r="EJ792" s="109"/>
      <c r="EK792" s="109"/>
      <c r="EL792" s="109"/>
      <c r="EM792" s="109"/>
      <c r="EN792" s="109"/>
      <c r="EO792" s="109"/>
      <c r="EP792" s="109"/>
      <c r="EQ792" s="109"/>
      <c r="ER792" s="109"/>
      <c r="ES792" s="109"/>
      <c r="ET792" s="109"/>
      <c r="EU792" s="109"/>
      <c r="EV792" s="109"/>
      <c r="EW792" s="109"/>
      <c r="EX792" s="109"/>
      <c r="EY792" s="109"/>
      <c r="EZ792" s="109"/>
      <c r="FA792" s="109"/>
      <c r="FB792" s="109"/>
      <c r="FC792" s="109"/>
      <c r="FD792" s="109"/>
      <c r="FE792" s="109"/>
      <c r="FF792" s="109"/>
      <c r="FG792" s="109"/>
      <c r="FH792" s="109"/>
      <c r="FI792" s="109"/>
      <c r="FJ792" s="109"/>
      <c r="FK792" s="109"/>
      <c r="FL792" s="109"/>
      <c r="FM792" s="109"/>
      <c r="FN792" s="109"/>
      <c r="FO792" s="109"/>
      <c r="FP792" s="109"/>
      <c r="FQ792" s="109"/>
      <c r="FR792" s="109"/>
      <c r="FS792" s="109"/>
      <c r="FT792" s="109"/>
      <c r="FU792" s="109"/>
      <c r="FV792" s="109"/>
      <c r="FW792" s="109"/>
      <c r="FX792" s="109"/>
      <c r="FY792" s="109"/>
      <c r="FZ792" s="109"/>
      <c r="GA792" s="109"/>
      <c r="GB792" s="109"/>
      <c r="GC792" s="109"/>
      <c r="GD792" s="109"/>
      <c r="GE792" s="109"/>
      <c r="GF792" s="109"/>
      <c r="GG792" s="109"/>
      <c r="GH792" s="109"/>
      <c r="GI792" s="109"/>
      <c r="GJ792" s="109"/>
      <c r="GK792" s="109"/>
      <c r="GL792" s="109"/>
      <c r="GM792" s="109"/>
      <c r="GN792" s="109"/>
      <c r="GO792" s="109"/>
      <c r="GP792" s="109"/>
      <c r="GQ792" s="109"/>
      <c r="GR792" s="109"/>
      <c r="GS792" s="109"/>
      <c r="GT792" s="109"/>
      <c r="GU792" s="109"/>
      <c r="GV792" s="109"/>
      <c r="GW792" s="109"/>
      <c r="GX792" s="109"/>
      <c r="GY792" s="109"/>
      <c r="GZ792" s="109"/>
      <c r="HA792" s="109"/>
      <c r="HB792" s="109"/>
      <c r="HC792" s="109"/>
      <c r="HD792" s="109"/>
      <c r="HE792" s="109"/>
      <c r="HF792" s="109"/>
      <c r="HG792" s="109"/>
      <c r="HH792" s="109"/>
      <c r="HI792" s="109"/>
      <c r="HJ792" s="109"/>
      <c r="HK792" s="109"/>
      <c r="HL792" s="109"/>
      <c r="HM792" s="109"/>
      <c r="HN792" s="109"/>
      <c r="HO792" s="109"/>
      <c r="HP792" s="109"/>
      <c r="HQ792" s="109"/>
      <c r="HR792" s="109"/>
      <c r="HS792" s="109"/>
      <c r="HT792" s="109"/>
      <c r="HU792" s="109"/>
      <c r="HV792" s="109"/>
      <c r="HW792" s="109"/>
      <c r="HX792" s="109"/>
      <c r="HY792" s="109"/>
      <c r="HZ792" s="109"/>
      <c r="IA792" s="109"/>
      <c r="IB792" s="109"/>
      <c r="IC792" s="109"/>
      <c r="ID792" s="109"/>
      <c r="IE792" s="109"/>
      <c r="IF792" s="109"/>
      <c r="IG792" s="109"/>
      <c r="IH792" s="109"/>
      <c r="II792" s="109"/>
      <c r="IJ792" s="109"/>
      <c r="IK792" s="109"/>
      <c r="IL792" s="109"/>
      <c r="IM792" s="109"/>
      <c r="IN792" s="109"/>
      <c r="IO792" s="109"/>
      <c r="IP792" s="109"/>
      <c r="IQ792" s="109"/>
      <c r="IR792" s="109"/>
      <c r="IS792" s="109"/>
      <c r="IT792" s="109"/>
      <c r="IU792" s="109"/>
      <c r="IV792" s="109"/>
    </row>
    <row r="793" spans="1:256" ht="12.5">
      <c r="A793" s="666"/>
      <c r="B793" s="65">
        <v>1</v>
      </c>
      <c r="C793" s="66">
        <f>IF(E793="A",1,IF(E793="B",1,0))</f>
        <v>1</v>
      </c>
      <c r="D793" s="658" t="s">
        <v>87</v>
      </c>
      <c r="E793" s="658" t="s">
        <v>87</v>
      </c>
      <c r="F793" s="658" t="s">
        <v>68</v>
      </c>
      <c r="G793" s="78"/>
      <c r="H793" s="96" t="s">
        <v>90</v>
      </c>
      <c r="I793" s="107" t="s">
        <v>1811</v>
      </c>
      <c r="J793" s="81"/>
      <c r="K793" s="72"/>
      <c r="L793" s="72"/>
      <c r="M793" s="72"/>
      <c r="N793" s="72"/>
      <c r="O793" s="72"/>
      <c r="P793" s="72"/>
      <c r="Q793" s="833"/>
      <c r="R793" s="102"/>
      <c r="S793" s="73"/>
      <c r="T793" s="102"/>
      <c r="U793" s="103"/>
      <c r="V793" s="104"/>
    </row>
    <row r="794" spans="1:256" ht="12.5">
      <c r="B794" s="65">
        <v>1</v>
      </c>
      <c r="C794" s="66">
        <f>IF(E794="A",1,IF(E794="B",1,0))</f>
        <v>1</v>
      </c>
      <c r="D794" s="77" t="s">
        <v>90</v>
      </c>
      <c r="E794" s="76" t="s">
        <v>68</v>
      </c>
      <c r="F794" s="99" t="s">
        <v>99</v>
      </c>
      <c r="G794" s="78"/>
      <c r="H794" s="96" t="s">
        <v>122</v>
      </c>
      <c r="I794" s="107" t="s">
        <v>1812</v>
      </c>
      <c r="J794" s="81"/>
      <c r="K794" s="72"/>
      <c r="L794" s="72"/>
      <c r="M794" s="72"/>
      <c r="N794" s="72"/>
      <c r="O794" s="72"/>
      <c r="P794" s="72"/>
      <c r="Q794" s="833"/>
      <c r="R794" s="102"/>
      <c r="S794" s="73"/>
      <c r="T794" s="102"/>
      <c r="U794" s="103"/>
      <c r="V794" s="10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</row>
    <row r="795" spans="1:256" ht="12.5">
      <c r="B795" s="65">
        <v>1</v>
      </c>
      <c r="C795" s="66">
        <f>IF(E795="A",1,IF(E795="B",1,0))</f>
        <v>0</v>
      </c>
      <c r="D795" s="665" t="s">
        <v>68</v>
      </c>
      <c r="E795" s="664" t="s">
        <v>90</v>
      </c>
      <c r="F795" s="665" t="s">
        <v>87</v>
      </c>
      <c r="G795" s="78"/>
      <c r="H795" s="96" t="s">
        <v>140</v>
      </c>
      <c r="I795" s="107" t="s">
        <v>1813</v>
      </c>
      <c r="J795" s="81"/>
      <c r="K795" s="72"/>
      <c r="L795" s="72"/>
      <c r="M795" s="72"/>
      <c r="N795" s="72"/>
      <c r="O795" s="72"/>
      <c r="P795" s="72"/>
      <c r="Q795" s="833"/>
      <c r="R795" s="102"/>
      <c r="S795" s="73"/>
      <c r="T795" s="102"/>
      <c r="U795" s="103"/>
      <c r="V795" s="104"/>
    </row>
    <row r="796" spans="1:256" s="55" customFormat="1" ht="12.5">
      <c r="A796" s="305"/>
      <c r="B796" s="65">
        <v>1</v>
      </c>
      <c r="C796" s="66">
        <f>IF(E796="A",1,IF(E796="B",1,0))</f>
        <v>1</v>
      </c>
      <c r="D796" s="248" t="s">
        <v>87</v>
      </c>
      <c r="E796" s="248" t="s">
        <v>87</v>
      </c>
      <c r="F796" s="662" t="s">
        <v>70</v>
      </c>
      <c r="G796" s="78"/>
      <c r="H796" s="96" t="s">
        <v>188</v>
      </c>
      <c r="I796" s="107" t="s">
        <v>1814</v>
      </c>
      <c r="J796" s="81"/>
      <c r="K796" s="72"/>
      <c r="L796" s="72"/>
      <c r="M796" s="72"/>
      <c r="N796" s="72"/>
      <c r="O796" s="72"/>
      <c r="P796" s="72"/>
      <c r="Q796" s="833"/>
      <c r="R796" s="102"/>
      <c r="S796" s="73"/>
      <c r="T796" s="102"/>
      <c r="U796" s="103"/>
      <c r="V796" s="104"/>
      <c r="W796" s="109"/>
      <c r="X796" s="109"/>
      <c r="Y796" s="109"/>
      <c r="Z796" s="109"/>
      <c r="AA796" s="109"/>
      <c r="AB796" s="109"/>
      <c r="AC796" s="109"/>
      <c r="AD796" s="109"/>
      <c r="AE796" s="109"/>
      <c r="AF796" s="109"/>
      <c r="AG796" s="109"/>
      <c r="AH796" s="109"/>
      <c r="AI796" s="109"/>
      <c r="AJ796" s="109"/>
      <c r="AK796" s="109"/>
      <c r="AL796" s="109"/>
      <c r="AM796" s="109"/>
      <c r="AN796" s="109"/>
      <c r="AO796" s="109"/>
      <c r="AP796" s="109"/>
      <c r="AQ796" s="109"/>
      <c r="AR796" s="109"/>
      <c r="AS796" s="109"/>
      <c r="AT796" s="109"/>
      <c r="AU796" s="109"/>
      <c r="AV796" s="109"/>
      <c r="AW796" s="109"/>
      <c r="AX796" s="109"/>
      <c r="AY796" s="109"/>
      <c r="AZ796" s="109"/>
      <c r="BA796" s="109"/>
      <c r="BB796" s="109"/>
      <c r="BC796" s="109"/>
      <c r="BD796" s="109"/>
      <c r="BE796" s="109"/>
      <c r="BF796" s="109"/>
      <c r="BG796" s="109"/>
      <c r="BH796" s="109"/>
      <c r="BI796" s="109"/>
      <c r="BJ796" s="109"/>
      <c r="BK796" s="109"/>
      <c r="BL796" s="109"/>
      <c r="BM796" s="109"/>
      <c r="BN796" s="109"/>
      <c r="BO796" s="109"/>
      <c r="BP796" s="109"/>
      <c r="BQ796" s="109"/>
      <c r="BR796" s="109"/>
      <c r="BS796" s="109"/>
      <c r="BT796" s="109"/>
      <c r="BU796" s="109"/>
      <c r="BV796" s="109"/>
      <c r="BW796" s="109"/>
      <c r="BX796" s="109"/>
      <c r="BY796" s="109"/>
      <c r="BZ796" s="109"/>
      <c r="CA796" s="109"/>
      <c r="CB796" s="109"/>
      <c r="CC796" s="109"/>
      <c r="CD796" s="109"/>
      <c r="CE796" s="109"/>
      <c r="CF796" s="109"/>
      <c r="CG796" s="109"/>
      <c r="CH796" s="109"/>
      <c r="CI796" s="109"/>
      <c r="CJ796" s="109"/>
      <c r="CK796" s="109"/>
      <c r="CL796" s="109"/>
      <c r="CM796" s="109"/>
      <c r="CN796" s="109"/>
      <c r="CO796" s="109"/>
      <c r="CP796" s="109"/>
      <c r="CQ796" s="109"/>
      <c r="CR796" s="109"/>
      <c r="CS796" s="109"/>
      <c r="CT796" s="109"/>
      <c r="CU796" s="109"/>
      <c r="CV796" s="109"/>
      <c r="CW796" s="109"/>
      <c r="CX796" s="109"/>
      <c r="CY796" s="109"/>
      <c r="CZ796" s="109"/>
      <c r="DA796" s="109"/>
      <c r="DB796" s="109"/>
      <c r="DC796" s="109"/>
      <c r="DD796" s="109"/>
      <c r="DE796" s="109"/>
      <c r="DF796" s="109"/>
      <c r="DG796" s="109"/>
      <c r="DH796" s="109"/>
      <c r="DI796" s="109"/>
      <c r="DJ796" s="109"/>
      <c r="DK796" s="109"/>
      <c r="DL796" s="109"/>
      <c r="DM796" s="109"/>
      <c r="DN796" s="109"/>
      <c r="DO796" s="109"/>
      <c r="DP796" s="109"/>
      <c r="DQ796" s="109"/>
      <c r="DR796" s="109"/>
      <c r="DS796" s="109"/>
      <c r="DT796" s="109"/>
      <c r="DU796" s="109"/>
      <c r="DV796" s="109"/>
      <c r="DW796" s="109"/>
      <c r="DX796" s="109"/>
      <c r="DY796" s="109"/>
      <c r="DZ796" s="109"/>
      <c r="EA796" s="109"/>
      <c r="EB796" s="109"/>
      <c r="EC796" s="109"/>
      <c r="ED796" s="109"/>
      <c r="EE796" s="109"/>
      <c r="EF796" s="109"/>
      <c r="EG796" s="109"/>
      <c r="EH796" s="109"/>
      <c r="EI796" s="109"/>
      <c r="EJ796" s="109"/>
      <c r="EK796" s="109"/>
      <c r="EL796" s="109"/>
      <c r="EM796" s="109"/>
      <c r="EN796" s="109"/>
      <c r="EO796" s="109"/>
      <c r="EP796" s="109"/>
      <c r="EQ796" s="109"/>
      <c r="ER796" s="109"/>
      <c r="ES796" s="109"/>
      <c r="ET796" s="109"/>
      <c r="EU796" s="109"/>
      <c r="EV796" s="109"/>
      <c r="EW796" s="109"/>
      <c r="EX796" s="109"/>
      <c r="EY796" s="109"/>
      <c r="EZ796" s="109"/>
      <c r="FA796" s="109"/>
      <c r="FB796" s="109"/>
      <c r="FC796" s="109"/>
      <c r="FD796" s="109"/>
      <c r="FE796" s="109"/>
      <c r="FF796" s="109"/>
      <c r="FG796" s="109"/>
      <c r="FH796" s="109"/>
      <c r="FI796" s="109"/>
      <c r="FJ796" s="109"/>
      <c r="FK796" s="109"/>
      <c r="FL796" s="109"/>
      <c r="FM796" s="109"/>
      <c r="FN796" s="109"/>
      <c r="FO796" s="109"/>
      <c r="FP796" s="109"/>
      <c r="FQ796" s="109"/>
      <c r="FR796" s="109"/>
      <c r="FS796" s="109"/>
      <c r="FT796" s="109"/>
      <c r="FU796" s="109"/>
      <c r="FV796" s="109"/>
      <c r="FW796" s="109"/>
      <c r="FX796" s="109"/>
      <c r="FY796" s="109"/>
      <c r="FZ796" s="109"/>
      <c r="GA796" s="109"/>
      <c r="GB796" s="109"/>
      <c r="GC796" s="109"/>
      <c r="GD796" s="109"/>
      <c r="GE796" s="109"/>
      <c r="GF796" s="109"/>
      <c r="GG796" s="109"/>
      <c r="GH796" s="109"/>
      <c r="GI796" s="109"/>
      <c r="GJ796" s="109"/>
      <c r="GK796" s="109"/>
      <c r="GL796" s="109"/>
      <c r="GM796" s="109"/>
      <c r="GN796" s="109"/>
      <c r="GO796" s="109"/>
      <c r="GP796" s="109"/>
      <c r="GQ796" s="109"/>
      <c r="GR796" s="109"/>
      <c r="GS796" s="109"/>
      <c r="GT796" s="109"/>
      <c r="GU796" s="109"/>
      <c r="GV796" s="109"/>
      <c r="GW796" s="109"/>
      <c r="GX796" s="109"/>
      <c r="GY796" s="109"/>
      <c r="GZ796" s="109"/>
      <c r="HA796" s="109"/>
      <c r="HB796" s="109"/>
      <c r="HC796" s="109"/>
      <c r="HD796" s="109"/>
      <c r="HE796" s="109"/>
      <c r="HF796" s="109"/>
      <c r="HG796" s="109"/>
      <c r="HH796" s="109"/>
      <c r="HI796" s="109"/>
      <c r="HJ796" s="109"/>
      <c r="HK796" s="109"/>
      <c r="HL796" s="109"/>
      <c r="HM796" s="109"/>
      <c r="HN796" s="109"/>
      <c r="HO796" s="109"/>
      <c r="HP796" s="109"/>
      <c r="HQ796" s="109"/>
      <c r="HR796" s="109"/>
      <c r="HS796" s="109"/>
      <c r="HT796" s="109"/>
      <c r="HU796" s="109"/>
      <c r="HV796" s="109"/>
      <c r="HW796" s="109"/>
      <c r="HX796" s="109"/>
      <c r="HY796" s="109"/>
      <c r="HZ796" s="109"/>
      <c r="IA796" s="109"/>
      <c r="IB796" s="109"/>
      <c r="IC796" s="109"/>
      <c r="ID796" s="109"/>
      <c r="IE796" s="109"/>
      <c r="IF796" s="109"/>
      <c r="IG796" s="109"/>
      <c r="IH796" s="109"/>
      <c r="II796" s="109"/>
      <c r="IJ796" s="109"/>
      <c r="IK796" s="109"/>
      <c r="IL796" s="109"/>
      <c r="IM796" s="109"/>
      <c r="IN796" s="109"/>
      <c r="IO796" s="109"/>
      <c r="IP796" s="109"/>
      <c r="IQ796" s="109"/>
      <c r="IR796" s="109"/>
      <c r="IS796" s="109"/>
      <c r="IT796" s="109"/>
      <c r="IU796" s="109"/>
      <c r="IV796" s="109"/>
    </row>
    <row r="797" spans="1:256" ht="12.5">
      <c r="B797" s="65">
        <v>1</v>
      </c>
      <c r="C797" s="66">
        <f>IF(E797="A",1,IF(E797="B",1,0))</f>
        <v>0</v>
      </c>
      <c r="D797" s="656" t="s">
        <v>70</v>
      </c>
      <c r="E797" s="656" t="s">
        <v>70</v>
      </c>
      <c r="F797" s="658" t="s">
        <v>87</v>
      </c>
      <c r="G797" s="78"/>
      <c r="H797" s="96" t="s">
        <v>135</v>
      </c>
      <c r="I797" s="107" t="s">
        <v>1815</v>
      </c>
      <c r="J797" s="81"/>
      <c r="K797" s="72"/>
      <c r="L797" s="72"/>
      <c r="M797" s="72"/>
      <c r="N797" s="72"/>
      <c r="O797" s="72"/>
      <c r="P797" s="72"/>
      <c r="Q797" s="833"/>
      <c r="R797" s="102"/>
      <c r="S797" s="73"/>
      <c r="T797" s="102"/>
      <c r="U797" s="103"/>
      <c r="V797" s="104"/>
    </row>
    <row r="798" spans="1:256" ht="12.5">
      <c r="B798" s="65">
        <v>1</v>
      </c>
      <c r="C798" s="66">
        <f>IF(E798="A",4,IF(E798="B",3,IF(E798="C",2,IF(E798="D",1,0))))</f>
        <v>2</v>
      </c>
      <c r="D798" s="99" t="s">
        <v>70</v>
      </c>
      <c r="E798" s="77" t="s">
        <v>90</v>
      </c>
      <c r="F798" s="77" t="s">
        <v>90</v>
      </c>
      <c r="G798" s="78"/>
      <c r="H798" s="96" t="s">
        <v>215</v>
      </c>
      <c r="I798" s="107" t="s">
        <v>1816</v>
      </c>
      <c r="J798" s="81" t="s">
        <v>862</v>
      </c>
      <c r="K798" s="72"/>
      <c r="L798" s="72"/>
      <c r="M798" s="72"/>
      <c r="N798" s="72"/>
      <c r="O798" s="72"/>
      <c r="P798" s="72"/>
      <c r="Q798" s="833"/>
      <c r="R798" s="102"/>
      <c r="S798" s="73"/>
      <c r="T798" s="102"/>
      <c r="U798" s="103"/>
      <c r="V798" s="104"/>
    </row>
    <row r="799" spans="1:256" ht="12.5">
      <c r="B799" s="65">
        <v>1</v>
      </c>
      <c r="C799" s="66">
        <f t="shared" ref="C799:C811" si="36">IF(E799="A",1,IF(E799="B",1,0))</f>
        <v>0</v>
      </c>
      <c r="D799" s="659" t="s">
        <v>90</v>
      </c>
      <c r="E799" s="656" t="s">
        <v>99</v>
      </c>
      <c r="F799" s="658" t="s">
        <v>68</v>
      </c>
      <c r="G799" s="78"/>
      <c r="H799" s="96" t="s">
        <v>119</v>
      </c>
      <c r="I799" s="107" t="s">
        <v>1817</v>
      </c>
      <c r="J799" s="81"/>
      <c r="K799" s="72"/>
      <c r="L799" s="72"/>
      <c r="M799" s="72"/>
      <c r="N799" s="72"/>
      <c r="O799" s="72"/>
      <c r="P799" s="72"/>
      <c r="Q799" s="833"/>
      <c r="R799" s="102"/>
      <c r="S799" s="73"/>
      <c r="T799" s="102"/>
      <c r="U799" s="103"/>
      <c r="V799" s="104"/>
    </row>
    <row r="800" spans="1:256" ht="12.5">
      <c r="A800" s="308"/>
      <c r="B800" s="65">
        <v>1</v>
      </c>
      <c r="C800" s="66">
        <f t="shared" si="36"/>
        <v>0</v>
      </c>
      <c r="D800" s="659" t="s">
        <v>90</v>
      </c>
      <c r="E800" s="656" t="s">
        <v>70</v>
      </c>
      <c r="F800" s="658" t="s">
        <v>68</v>
      </c>
      <c r="G800" s="78"/>
      <c r="H800" s="96" t="s">
        <v>114</v>
      </c>
      <c r="I800" s="107" t="s">
        <v>1818</v>
      </c>
      <c r="J800" s="81"/>
      <c r="K800" s="72"/>
      <c r="L800" s="72"/>
      <c r="M800" s="72"/>
      <c r="N800" s="72"/>
      <c r="O800" s="72"/>
      <c r="P800" s="72"/>
      <c r="Q800" s="833"/>
      <c r="R800" s="102"/>
      <c r="S800" s="73"/>
      <c r="T800" s="102"/>
      <c r="U800" s="103"/>
      <c r="V800" s="104"/>
    </row>
    <row r="801" spans="1:256" ht="12.5">
      <c r="B801" s="65">
        <v>1</v>
      </c>
      <c r="C801" s="66">
        <f t="shared" si="36"/>
        <v>1</v>
      </c>
      <c r="D801" s="76" t="s">
        <v>87</v>
      </c>
      <c r="E801" s="76" t="s">
        <v>87</v>
      </c>
      <c r="F801" s="76" t="s">
        <v>87</v>
      </c>
      <c r="G801" s="78"/>
      <c r="H801" s="96" t="s">
        <v>236</v>
      </c>
      <c r="I801" s="107" t="s">
        <v>1819</v>
      </c>
      <c r="J801" s="81"/>
      <c r="K801" s="72"/>
      <c r="L801" s="72"/>
      <c r="M801" s="72"/>
      <c r="N801" s="72"/>
      <c r="O801" s="72"/>
      <c r="P801" s="72"/>
      <c r="Q801" s="833"/>
      <c r="R801" s="102"/>
      <c r="S801" s="73"/>
      <c r="T801" s="102"/>
      <c r="U801" s="103"/>
      <c r="V801" s="104"/>
    </row>
    <row r="802" spans="1:256" ht="12.5">
      <c r="A802"/>
      <c r="B802" s="65">
        <v>1</v>
      </c>
      <c r="C802" s="66">
        <f t="shared" si="36"/>
        <v>1</v>
      </c>
      <c r="D802" s="99" t="s">
        <v>70</v>
      </c>
      <c r="E802" s="76" t="s">
        <v>87</v>
      </c>
      <c r="F802" s="77" t="s">
        <v>90</v>
      </c>
      <c r="G802" s="78"/>
      <c r="H802" s="96" t="s">
        <v>101</v>
      </c>
      <c r="I802" s="107" t="s">
        <v>1820</v>
      </c>
      <c r="J802" s="81"/>
      <c r="K802" s="72"/>
      <c r="L802" s="72"/>
      <c r="M802" s="72"/>
      <c r="N802" s="72"/>
      <c r="O802" s="72"/>
      <c r="P802" s="72"/>
      <c r="Q802" s="833"/>
      <c r="R802" s="102"/>
      <c r="S802" s="73"/>
      <c r="T802" s="102"/>
      <c r="U802" s="103"/>
      <c r="V802" s="104"/>
    </row>
    <row r="803" spans="1:256" ht="12.5">
      <c r="B803" s="65">
        <v>1</v>
      </c>
      <c r="C803" s="66">
        <f t="shared" si="36"/>
        <v>1</v>
      </c>
      <c r="D803" s="76" t="s">
        <v>87</v>
      </c>
      <c r="E803" s="76" t="s">
        <v>68</v>
      </c>
      <c r="F803" s="76" t="s">
        <v>87</v>
      </c>
      <c r="G803" s="78"/>
      <c r="H803" s="96" t="s">
        <v>88</v>
      </c>
      <c r="I803" s="107" t="s">
        <v>1821</v>
      </c>
      <c r="J803" s="81"/>
      <c r="K803" s="72"/>
      <c r="L803" s="72"/>
      <c r="M803" s="72"/>
      <c r="N803" s="72"/>
      <c r="O803" s="72"/>
      <c r="P803" s="72"/>
      <c r="Q803" s="833"/>
      <c r="R803" s="102"/>
      <c r="S803" s="73"/>
      <c r="T803" s="102"/>
      <c r="U803" s="103"/>
      <c r="V803" s="104"/>
    </row>
    <row r="804" spans="1:256" ht="12.5">
      <c r="A804" s="308"/>
      <c r="B804" s="65">
        <v>1</v>
      </c>
      <c r="C804" s="66">
        <f t="shared" si="36"/>
        <v>0</v>
      </c>
      <c r="D804" s="76" t="s">
        <v>87</v>
      </c>
      <c r="E804" s="77" t="s">
        <v>90</v>
      </c>
      <c r="F804" s="99" t="s">
        <v>70</v>
      </c>
      <c r="G804" s="78"/>
      <c r="H804" s="96" t="s">
        <v>188</v>
      </c>
      <c r="I804" s="107" t="s">
        <v>1822</v>
      </c>
      <c r="J804" s="81"/>
      <c r="K804" s="72"/>
      <c r="L804" s="72"/>
      <c r="M804" s="72"/>
      <c r="N804" s="72"/>
      <c r="O804" s="72"/>
      <c r="P804" s="72"/>
      <c r="Q804" s="833"/>
      <c r="R804" s="102"/>
      <c r="S804" s="73"/>
      <c r="T804" s="102"/>
      <c r="U804" s="103"/>
      <c r="V804" s="104"/>
    </row>
    <row r="805" spans="1:256" ht="12.5">
      <c r="B805" s="65">
        <v>1</v>
      </c>
      <c r="C805" s="66">
        <f t="shared" si="36"/>
        <v>1</v>
      </c>
      <c r="D805" s="248" t="s">
        <v>68</v>
      </c>
      <c r="E805" s="248" t="s">
        <v>68</v>
      </c>
      <c r="F805" s="662" t="s">
        <v>99</v>
      </c>
      <c r="G805" s="78"/>
      <c r="H805" s="96" t="s">
        <v>220</v>
      </c>
      <c r="I805" s="107" t="s">
        <v>1823</v>
      </c>
      <c r="J805" s="81"/>
      <c r="K805" s="72"/>
      <c r="L805" s="72"/>
      <c r="M805" s="72"/>
      <c r="N805" s="72"/>
      <c r="O805" s="72"/>
      <c r="P805" s="72"/>
      <c r="Q805" s="833"/>
      <c r="R805" s="102"/>
      <c r="S805" s="73"/>
      <c r="T805" s="102"/>
      <c r="U805" s="103"/>
      <c r="V805" s="104"/>
    </row>
    <row r="806" spans="1:256" ht="12.5">
      <c r="A806" s="305"/>
      <c r="B806" s="65">
        <v>1</v>
      </c>
      <c r="C806" s="66">
        <f t="shared" si="36"/>
        <v>0</v>
      </c>
      <c r="D806" s="248" t="s">
        <v>68</v>
      </c>
      <c r="E806" s="663" t="s">
        <v>90</v>
      </c>
      <c r="F806" s="248" t="s">
        <v>68</v>
      </c>
      <c r="G806" s="78"/>
      <c r="H806" s="96" t="s">
        <v>188</v>
      </c>
      <c r="I806" s="107" t="s">
        <v>1824</v>
      </c>
      <c r="J806" s="81"/>
      <c r="K806" s="72"/>
      <c r="L806" s="72"/>
      <c r="M806" s="72"/>
      <c r="N806" s="72"/>
      <c r="O806" s="72"/>
      <c r="P806" s="72"/>
      <c r="Q806" s="833"/>
      <c r="R806" s="102"/>
      <c r="S806" s="73"/>
      <c r="T806" s="102"/>
      <c r="U806" s="103"/>
      <c r="V806" s="104"/>
    </row>
    <row r="807" spans="1:256" ht="12.5">
      <c r="B807" s="65">
        <v>1</v>
      </c>
      <c r="C807" s="66">
        <f t="shared" si="36"/>
        <v>1</v>
      </c>
      <c r="D807" s="76" t="s">
        <v>87</v>
      </c>
      <c r="E807" s="76" t="s">
        <v>87</v>
      </c>
      <c r="F807" s="76" t="s">
        <v>87</v>
      </c>
      <c r="G807" s="78"/>
      <c r="H807" s="96" t="s">
        <v>119</v>
      </c>
      <c r="I807" s="107" t="s">
        <v>1825</v>
      </c>
      <c r="J807" s="81"/>
      <c r="K807" s="72"/>
      <c r="L807" s="72"/>
      <c r="M807" s="72"/>
      <c r="N807" s="72"/>
      <c r="O807" s="72"/>
      <c r="P807" s="72"/>
      <c r="Q807" s="833"/>
      <c r="R807" s="102"/>
      <c r="S807" s="73"/>
      <c r="T807" s="102"/>
      <c r="U807" s="103"/>
      <c r="V807" s="104"/>
    </row>
    <row r="808" spans="1:256" ht="12.5">
      <c r="B808" s="65">
        <v>1</v>
      </c>
      <c r="C808" s="66">
        <f t="shared" si="36"/>
        <v>0</v>
      </c>
      <c r="D808" s="656" t="s">
        <v>70</v>
      </c>
      <c r="E808" s="659" t="s">
        <v>90</v>
      </c>
      <c r="F808" s="658" t="s">
        <v>68</v>
      </c>
      <c r="G808" s="78"/>
      <c r="H808" s="96" t="s">
        <v>90</v>
      </c>
      <c r="I808" s="107" t="s">
        <v>1826</v>
      </c>
      <c r="J808" s="81"/>
      <c r="K808" s="72"/>
      <c r="L808" s="72"/>
      <c r="M808" s="72"/>
      <c r="N808" s="72"/>
      <c r="O808" s="72"/>
      <c r="P808" s="72"/>
      <c r="Q808" s="833"/>
      <c r="R808" s="102"/>
      <c r="S808" s="73"/>
      <c r="T808" s="102"/>
      <c r="U808" s="103"/>
      <c r="V808" s="104"/>
      <c r="W808" s="55"/>
      <c r="X808" s="55"/>
      <c r="Y808" s="55"/>
      <c r="Z808" s="55"/>
      <c r="AA808" s="55"/>
      <c r="AB808" s="55"/>
      <c r="AC808" s="55"/>
      <c r="AD808" s="55"/>
      <c r="AE808" s="55"/>
      <c r="AF808" s="55"/>
      <c r="AG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  <c r="AX808" s="55"/>
      <c r="AY808" s="55"/>
      <c r="AZ808" s="55"/>
      <c r="BA808" s="55"/>
      <c r="BB808" s="55"/>
      <c r="BC808" s="55"/>
      <c r="BD808" s="55"/>
      <c r="BE808" s="55"/>
      <c r="BF808" s="55"/>
      <c r="BG808" s="55"/>
      <c r="BH808" s="55"/>
      <c r="BI808" s="55"/>
      <c r="BJ808" s="55"/>
      <c r="BK808" s="55"/>
      <c r="BL808" s="55"/>
      <c r="BM808" s="55"/>
      <c r="BN808" s="55"/>
      <c r="BO808" s="55"/>
      <c r="BP808" s="55"/>
      <c r="BQ808" s="55"/>
      <c r="BR808" s="55"/>
      <c r="BS808" s="55"/>
      <c r="BT808" s="55"/>
      <c r="BU808" s="55"/>
      <c r="BV808" s="55"/>
      <c r="BW808" s="55"/>
      <c r="BX808" s="55"/>
      <c r="BY808" s="55"/>
      <c r="BZ808" s="55"/>
      <c r="CA808" s="55"/>
      <c r="CB808" s="55"/>
      <c r="CC808" s="55"/>
      <c r="CD808" s="55"/>
      <c r="CE808" s="55"/>
      <c r="CF808" s="55"/>
      <c r="CG808" s="55"/>
      <c r="CH808" s="55"/>
      <c r="CI808" s="55"/>
      <c r="CJ808" s="55"/>
      <c r="CK808" s="55"/>
      <c r="CL808" s="55"/>
      <c r="CM808" s="55"/>
      <c r="CN808" s="55"/>
      <c r="CO808" s="55"/>
      <c r="CP808" s="55"/>
      <c r="CQ808" s="55"/>
      <c r="CR808" s="55"/>
      <c r="CS808" s="55"/>
      <c r="CT808" s="55"/>
      <c r="CU808" s="55"/>
      <c r="CV808" s="55"/>
      <c r="CW808" s="55"/>
      <c r="CX808" s="55"/>
      <c r="CY808" s="55"/>
      <c r="CZ808" s="55"/>
      <c r="DA808" s="55"/>
      <c r="DB808" s="55"/>
      <c r="DC808" s="55"/>
      <c r="DD808" s="55"/>
      <c r="DE808" s="55"/>
      <c r="DF808" s="55"/>
      <c r="DG808" s="55"/>
      <c r="DH808" s="55"/>
      <c r="DI808" s="55"/>
      <c r="DJ808" s="55"/>
      <c r="DK808" s="55"/>
      <c r="DL808" s="55"/>
      <c r="DM808" s="55"/>
      <c r="DN808" s="55"/>
      <c r="DO808" s="55"/>
      <c r="DP808" s="55"/>
      <c r="DQ808" s="55"/>
      <c r="DR808" s="55"/>
      <c r="DS808" s="55"/>
      <c r="DT808" s="55"/>
      <c r="DU808" s="55"/>
      <c r="DV808" s="55"/>
      <c r="DW808" s="55"/>
      <c r="DX808" s="55"/>
      <c r="DY808" s="55"/>
      <c r="DZ808" s="55"/>
      <c r="EA808" s="55"/>
      <c r="EB808" s="55"/>
      <c r="EC808" s="55"/>
      <c r="ED808" s="55"/>
      <c r="EE808" s="55"/>
      <c r="EF808" s="55"/>
      <c r="EG808" s="55"/>
      <c r="EH808" s="55"/>
      <c r="EI808" s="55"/>
      <c r="EJ808" s="55"/>
      <c r="EK808" s="55"/>
      <c r="EL808" s="55"/>
      <c r="EM808" s="55"/>
      <c r="EN808" s="55"/>
      <c r="EO808" s="55"/>
      <c r="EP808" s="55"/>
      <c r="EQ808" s="55"/>
      <c r="ER808" s="55"/>
      <c r="ES808" s="55"/>
      <c r="ET808" s="55"/>
      <c r="EU808" s="55"/>
      <c r="EV808" s="55"/>
      <c r="EW808" s="55"/>
      <c r="EX808" s="55"/>
      <c r="EY808" s="55"/>
      <c r="EZ808" s="55"/>
      <c r="FA808" s="55"/>
      <c r="FB808" s="55"/>
      <c r="FC808" s="55"/>
      <c r="FD808" s="55"/>
      <c r="FE808" s="55"/>
      <c r="FF808" s="55"/>
      <c r="FG808" s="55"/>
      <c r="FH808" s="55"/>
      <c r="FI808" s="55"/>
      <c r="FJ808" s="55"/>
      <c r="FK808" s="55"/>
      <c r="FL808" s="55"/>
      <c r="FM808" s="55"/>
      <c r="FN808" s="55"/>
      <c r="FO808" s="55"/>
      <c r="FP808" s="55"/>
      <c r="FQ808" s="55"/>
      <c r="FR808" s="55"/>
      <c r="FS808" s="55"/>
      <c r="FT808" s="55"/>
      <c r="FU808" s="55"/>
      <c r="FV808" s="55"/>
      <c r="FW808" s="55"/>
      <c r="FX808" s="55"/>
      <c r="FY808" s="55"/>
      <c r="FZ808" s="55"/>
      <c r="GA808" s="55"/>
      <c r="GB808" s="55"/>
      <c r="GC808" s="55"/>
      <c r="GD808" s="55"/>
      <c r="GE808" s="55"/>
      <c r="GF808" s="55"/>
      <c r="GG808" s="55"/>
      <c r="GH808" s="55"/>
      <c r="GI808" s="55"/>
      <c r="GJ808" s="55"/>
      <c r="GK808" s="55"/>
      <c r="GL808" s="55"/>
      <c r="GM808" s="55"/>
      <c r="GN808" s="55"/>
      <c r="GO808" s="55"/>
      <c r="GP808" s="55"/>
      <c r="GQ808" s="55"/>
      <c r="GR808" s="55"/>
      <c r="GS808" s="55"/>
      <c r="GT808" s="55"/>
      <c r="GU808" s="55"/>
      <c r="GV808" s="55"/>
      <c r="GW808" s="55"/>
      <c r="GX808" s="55"/>
      <c r="GY808" s="55"/>
      <c r="GZ808" s="55"/>
      <c r="HA808" s="55"/>
      <c r="HB808" s="55"/>
      <c r="HC808" s="55"/>
      <c r="HD808" s="55"/>
      <c r="HE808" s="55"/>
      <c r="HF808" s="55"/>
      <c r="HG808" s="55"/>
      <c r="HH808" s="55"/>
      <c r="HI808" s="55"/>
      <c r="HJ808" s="55"/>
      <c r="HK808" s="55"/>
      <c r="HL808" s="55"/>
      <c r="HM808" s="55"/>
      <c r="HN808" s="55"/>
      <c r="HO808" s="55"/>
      <c r="HP808" s="55"/>
      <c r="HQ808" s="55"/>
      <c r="HR808" s="55"/>
      <c r="HS808" s="55"/>
      <c r="HT808" s="55"/>
      <c r="HU808" s="55"/>
      <c r="HV808" s="55"/>
      <c r="HW808" s="55"/>
      <c r="HX808" s="55"/>
      <c r="HY808" s="55"/>
      <c r="HZ808" s="55"/>
      <c r="IA808" s="55"/>
      <c r="IB808" s="55"/>
      <c r="IC808" s="55"/>
      <c r="ID808" s="55"/>
      <c r="IE808" s="55"/>
      <c r="IF808" s="55"/>
      <c r="IG808" s="55"/>
      <c r="IH808" s="55"/>
      <c r="II808" s="55"/>
      <c r="IJ808" s="55"/>
      <c r="IK808" s="55"/>
      <c r="IL808" s="55"/>
      <c r="IM808" s="55"/>
      <c r="IN808" s="55"/>
      <c r="IO808" s="55"/>
      <c r="IP808" s="55"/>
      <c r="IQ808" s="55"/>
      <c r="IR808" s="55"/>
      <c r="IS808" s="55"/>
      <c r="IT808" s="55"/>
      <c r="IU808" s="55"/>
      <c r="IV808" s="55"/>
    </row>
    <row r="809" spans="1:256" ht="12.5">
      <c r="B809" s="65">
        <v>1</v>
      </c>
      <c r="C809" s="66">
        <f t="shared" si="36"/>
        <v>1</v>
      </c>
      <c r="D809" s="76" t="s">
        <v>87</v>
      </c>
      <c r="E809" s="76" t="s">
        <v>87</v>
      </c>
      <c r="F809" s="99" t="s">
        <v>70</v>
      </c>
      <c r="G809" s="78"/>
      <c r="H809" s="96" t="s">
        <v>225</v>
      </c>
      <c r="I809" s="107" t="s">
        <v>1827</v>
      </c>
      <c r="J809" s="81"/>
      <c r="K809" s="72"/>
      <c r="L809" s="72"/>
      <c r="M809" s="72"/>
      <c r="N809" s="72"/>
      <c r="O809" s="72"/>
      <c r="P809" s="72"/>
      <c r="Q809" s="833"/>
      <c r="R809" s="102"/>
      <c r="S809" s="73"/>
      <c r="T809" s="102"/>
      <c r="U809" s="103"/>
      <c r="V809" s="104"/>
      <c r="W809" s="55"/>
      <c r="X809" s="55"/>
      <c r="Y809" s="55"/>
      <c r="Z809" s="55"/>
      <c r="AA809" s="55"/>
      <c r="AB809" s="55"/>
      <c r="AC809" s="55"/>
      <c r="AD809" s="55"/>
      <c r="AE809" s="55"/>
      <c r="AF809" s="55"/>
      <c r="AG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  <c r="AX809" s="55"/>
      <c r="AY809" s="55"/>
      <c r="AZ809" s="55"/>
      <c r="BA809" s="55"/>
      <c r="BB809" s="55"/>
      <c r="BC809" s="55"/>
      <c r="BD809" s="55"/>
      <c r="BE809" s="55"/>
      <c r="BF809" s="55"/>
      <c r="BG809" s="55"/>
      <c r="BH809" s="55"/>
      <c r="BI809" s="55"/>
      <c r="BJ809" s="55"/>
      <c r="BK809" s="55"/>
      <c r="BL809" s="55"/>
      <c r="BM809" s="55"/>
      <c r="BN809" s="55"/>
      <c r="BO809" s="55"/>
      <c r="BP809" s="55"/>
      <c r="BQ809" s="55"/>
      <c r="BR809" s="55"/>
      <c r="BS809" s="55"/>
      <c r="BT809" s="55"/>
      <c r="BU809" s="55"/>
      <c r="BV809" s="55"/>
      <c r="BW809" s="55"/>
      <c r="BX809" s="55"/>
      <c r="BY809" s="55"/>
      <c r="BZ809" s="55"/>
      <c r="CA809" s="55"/>
      <c r="CB809" s="55"/>
      <c r="CC809" s="55"/>
      <c r="CD809" s="55"/>
      <c r="CE809" s="55"/>
      <c r="CF809" s="55"/>
      <c r="CG809" s="55"/>
      <c r="CH809" s="55"/>
      <c r="CI809" s="55"/>
      <c r="CJ809" s="55"/>
      <c r="CK809" s="55"/>
      <c r="CL809" s="55"/>
      <c r="CM809" s="55"/>
      <c r="CN809" s="55"/>
      <c r="CO809" s="55"/>
      <c r="CP809" s="55"/>
      <c r="CQ809" s="55"/>
      <c r="CR809" s="55"/>
      <c r="CS809" s="55"/>
      <c r="CT809" s="55"/>
      <c r="CU809" s="55"/>
      <c r="CV809" s="55"/>
      <c r="CW809" s="55"/>
      <c r="CX809" s="55"/>
      <c r="CY809" s="55"/>
      <c r="CZ809" s="55"/>
      <c r="DA809" s="55"/>
      <c r="DB809" s="55"/>
      <c r="DC809" s="55"/>
      <c r="DD809" s="55"/>
      <c r="DE809" s="55"/>
      <c r="DF809" s="55"/>
      <c r="DG809" s="55"/>
      <c r="DH809" s="55"/>
      <c r="DI809" s="55"/>
      <c r="DJ809" s="55"/>
      <c r="DK809" s="55"/>
      <c r="DL809" s="55"/>
      <c r="DM809" s="55"/>
      <c r="DN809" s="55"/>
      <c r="DO809" s="55"/>
      <c r="DP809" s="55"/>
      <c r="DQ809" s="55"/>
      <c r="DR809" s="55"/>
      <c r="DS809" s="55"/>
      <c r="DT809" s="55"/>
      <c r="DU809" s="55"/>
      <c r="DV809" s="55"/>
      <c r="DW809" s="55"/>
      <c r="DX809" s="55"/>
      <c r="DY809" s="55"/>
      <c r="DZ809" s="55"/>
      <c r="EA809" s="55"/>
      <c r="EB809" s="55"/>
      <c r="EC809" s="55"/>
      <c r="ED809" s="55"/>
      <c r="EE809" s="55"/>
      <c r="EF809" s="55"/>
      <c r="EG809" s="55"/>
      <c r="EH809" s="55"/>
      <c r="EI809" s="55"/>
      <c r="EJ809" s="55"/>
      <c r="EK809" s="55"/>
      <c r="EL809" s="55"/>
      <c r="EM809" s="55"/>
      <c r="EN809" s="55"/>
      <c r="EO809" s="55"/>
      <c r="EP809" s="55"/>
      <c r="EQ809" s="55"/>
      <c r="ER809" s="55"/>
      <c r="ES809" s="55"/>
      <c r="ET809" s="55"/>
      <c r="EU809" s="55"/>
      <c r="EV809" s="55"/>
      <c r="EW809" s="55"/>
      <c r="EX809" s="55"/>
      <c r="EY809" s="55"/>
      <c r="EZ809" s="55"/>
      <c r="FA809" s="55"/>
      <c r="FB809" s="55"/>
      <c r="FC809" s="55"/>
      <c r="FD809" s="55"/>
      <c r="FE809" s="55"/>
      <c r="FF809" s="55"/>
      <c r="FG809" s="55"/>
      <c r="FH809" s="55"/>
      <c r="FI809" s="55"/>
      <c r="FJ809" s="55"/>
      <c r="FK809" s="55"/>
      <c r="FL809" s="55"/>
      <c r="FM809" s="55"/>
      <c r="FN809" s="55"/>
      <c r="FO809" s="55"/>
      <c r="FP809" s="55"/>
      <c r="FQ809" s="55"/>
      <c r="FR809" s="55"/>
      <c r="FS809" s="55"/>
      <c r="FT809" s="55"/>
      <c r="FU809" s="55"/>
      <c r="FV809" s="55"/>
      <c r="FW809" s="55"/>
      <c r="FX809" s="55"/>
      <c r="FY809" s="55"/>
      <c r="FZ809" s="55"/>
      <c r="GA809" s="55"/>
      <c r="GB809" s="55"/>
      <c r="GC809" s="55"/>
      <c r="GD809" s="55"/>
      <c r="GE809" s="55"/>
      <c r="GF809" s="55"/>
      <c r="GG809" s="55"/>
      <c r="GH809" s="55"/>
      <c r="GI809" s="55"/>
      <c r="GJ809" s="55"/>
      <c r="GK809" s="55"/>
      <c r="GL809" s="55"/>
      <c r="GM809" s="55"/>
      <c r="GN809" s="55"/>
      <c r="GO809" s="55"/>
      <c r="GP809" s="55"/>
      <c r="GQ809" s="55"/>
      <c r="GR809" s="55"/>
      <c r="GS809" s="55"/>
      <c r="GT809" s="55"/>
      <c r="GU809" s="55"/>
      <c r="GV809" s="55"/>
      <c r="GW809" s="55"/>
      <c r="GX809" s="55"/>
      <c r="GY809" s="55"/>
      <c r="GZ809" s="55"/>
      <c r="HA809" s="55"/>
      <c r="HB809" s="55"/>
      <c r="HC809" s="55"/>
      <c r="HD809" s="55"/>
      <c r="HE809" s="55"/>
      <c r="HF809" s="55"/>
      <c r="HG809" s="55"/>
      <c r="HH809" s="55"/>
      <c r="HI809" s="55"/>
      <c r="HJ809" s="55"/>
      <c r="HK809" s="55"/>
      <c r="HL809" s="55"/>
      <c r="HM809" s="55"/>
      <c r="HN809" s="55"/>
      <c r="HO809" s="55"/>
      <c r="HP809" s="55"/>
      <c r="HQ809" s="55"/>
      <c r="HR809" s="55"/>
      <c r="HS809" s="55"/>
      <c r="HT809" s="55"/>
      <c r="HU809" s="55"/>
      <c r="HV809" s="55"/>
      <c r="HW809" s="55"/>
      <c r="HX809" s="55"/>
      <c r="HY809" s="55"/>
      <c r="HZ809" s="55"/>
      <c r="IA809" s="55"/>
      <c r="IB809" s="55"/>
      <c r="IC809" s="55"/>
      <c r="ID809" s="55"/>
      <c r="IE809" s="55"/>
      <c r="IF809" s="55"/>
      <c r="IG809" s="55"/>
      <c r="IH809" s="55"/>
      <c r="II809" s="55"/>
      <c r="IJ809" s="55"/>
      <c r="IK809" s="55"/>
      <c r="IL809" s="55"/>
      <c r="IM809" s="55"/>
      <c r="IN809" s="55"/>
      <c r="IO809" s="55"/>
      <c r="IP809" s="55"/>
      <c r="IQ809" s="55"/>
      <c r="IR809" s="55"/>
      <c r="IS809" s="55"/>
      <c r="IT809" s="55"/>
      <c r="IU809" s="55"/>
      <c r="IV809" s="55"/>
    </row>
    <row r="810" spans="1:256" ht="12.5">
      <c r="B810" s="65">
        <v>1</v>
      </c>
      <c r="C810" s="66">
        <f t="shared" si="36"/>
        <v>1</v>
      </c>
      <c r="D810" s="248" t="s">
        <v>68</v>
      </c>
      <c r="E810" s="248" t="s">
        <v>68</v>
      </c>
      <c r="F810" s="662" t="s">
        <v>70</v>
      </c>
      <c r="G810" s="78"/>
      <c r="H810" s="96" t="s">
        <v>88</v>
      </c>
      <c r="I810" s="107" t="s">
        <v>1828</v>
      </c>
      <c r="J810" s="81"/>
      <c r="K810" s="72"/>
      <c r="L810" s="72"/>
      <c r="M810" s="72"/>
      <c r="N810" s="72"/>
      <c r="O810" s="72"/>
      <c r="P810" s="72"/>
      <c r="Q810" s="833"/>
      <c r="R810" s="102"/>
      <c r="S810" s="73"/>
      <c r="T810" s="102"/>
      <c r="U810" s="103"/>
      <c r="V810" s="104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</row>
    <row r="811" spans="1:256" ht="12.5">
      <c r="B811" s="65">
        <v>1</v>
      </c>
      <c r="C811" s="66">
        <f t="shared" si="36"/>
        <v>0</v>
      </c>
      <c r="D811" s="76" t="s">
        <v>87</v>
      </c>
      <c r="E811" s="77" t="s">
        <v>90</v>
      </c>
      <c r="F811" s="99" t="s">
        <v>99</v>
      </c>
      <c r="G811" s="78"/>
      <c r="H811" s="96" t="s">
        <v>101</v>
      </c>
      <c r="I811" s="107" t="s">
        <v>1829</v>
      </c>
      <c r="J811" s="81"/>
      <c r="K811" s="72"/>
      <c r="L811" s="72"/>
      <c r="M811" s="72"/>
      <c r="N811" s="72"/>
      <c r="O811" s="72"/>
      <c r="P811" s="72"/>
      <c r="Q811" s="833"/>
      <c r="R811" s="102"/>
      <c r="S811" s="73"/>
      <c r="T811" s="102"/>
      <c r="U811" s="103"/>
      <c r="V811" s="104"/>
      <c r="W811" s="320"/>
      <c r="X811" s="320"/>
      <c r="Y811" s="320"/>
      <c r="Z811" s="320"/>
      <c r="AA811" s="320"/>
      <c r="AB811" s="320"/>
      <c r="AC811" s="320"/>
      <c r="AD811" s="320"/>
      <c r="AE811" s="320"/>
      <c r="AF811" s="320"/>
      <c r="AG811" s="320"/>
      <c r="AH811" s="320"/>
      <c r="AI811" s="320"/>
      <c r="AJ811" s="320"/>
      <c r="AK811" s="320"/>
      <c r="AL811" s="320"/>
      <c r="AM811" s="320"/>
      <c r="AN811" s="320"/>
      <c r="AO811" s="320"/>
      <c r="AP811" s="320"/>
      <c r="AQ811" s="320"/>
      <c r="AR811" s="320"/>
      <c r="AS811" s="320"/>
      <c r="AT811" s="320"/>
      <c r="AU811" s="320"/>
      <c r="AV811" s="320"/>
      <c r="AW811" s="320"/>
      <c r="AX811" s="320"/>
      <c r="AY811" s="320"/>
      <c r="AZ811" s="320"/>
      <c r="BA811" s="320"/>
      <c r="BB811" s="320"/>
      <c r="BC811" s="320"/>
      <c r="BD811" s="320"/>
      <c r="BE811" s="320"/>
      <c r="BF811" s="320"/>
      <c r="BG811" s="320"/>
      <c r="BH811" s="320"/>
      <c r="BI811" s="320"/>
      <c r="BJ811" s="320"/>
      <c r="BK811" s="320"/>
      <c r="BL811" s="320"/>
      <c r="BM811" s="320"/>
      <c r="BN811" s="320"/>
      <c r="BO811" s="320"/>
      <c r="BP811" s="320"/>
      <c r="BQ811" s="320"/>
      <c r="BR811" s="320"/>
      <c r="BS811" s="320"/>
      <c r="BT811" s="320"/>
      <c r="BU811" s="320"/>
      <c r="BV811" s="320"/>
      <c r="BW811" s="320"/>
      <c r="BX811" s="320"/>
      <c r="BY811" s="320"/>
      <c r="BZ811" s="320"/>
      <c r="CA811" s="320"/>
      <c r="CB811" s="320"/>
      <c r="CC811" s="320"/>
      <c r="CD811" s="320"/>
      <c r="CE811" s="320"/>
      <c r="CF811" s="320"/>
      <c r="CG811" s="320"/>
      <c r="CH811" s="320"/>
      <c r="CI811" s="320"/>
      <c r="CJ811" s="320"/>
      <c r="CK811" s="320"/>
      <c r="CL811" s="320"/>
      <c r="CM811" s="320"/>
      <c r="CN811" s="320"/>
      <c r="CO811" s="320"/>
      <c r="CP811" s="320"/>
      <c r="CQ811" s="320"/>
      <c r="CR811" s="320"/>
      <c r="CS811" s="320"/>
      <c r="CT811" s="320"/>
      <c r="CU811" s="320"/>
      <c r="CV811" s="320"/>
      <c r="CW811" s="320"/>
      <c r="CX811" s="320"/>
      <c r="CY811" s="320"/>
      <c r="CZ811" s="320"/>
      <c r="DA811" s="320"/>
      <c r="DB811" s="320"/>
      <c r="DC811" s="320"/>
      <c r="DD811" s="320"/>
      <c r="DE811" s="320"/>
      <c r="DF811" s="320"/>
      <c r="DG811" s="320"/>
      <c r="DH811" s="320"/>
      <c r="DI811" s="320"/>
      <c r="DJ811" s="320"/>
      <c r="DK811" s="320"/>
      <c r="DL811" s="320"/>
      <c r="DM811" s="320"/>
      <c r="DN811" s="320"/>
      <c r="DO811" s="320"/>
      <c r="DP811" s="320"/>
      <c r="DQ811" s="320"/>
      <c r="DR811" s="320"/>
      <c r="DS811" s="320"/>
      <c r="DT811" s="320"/>
      <c r="DU811" s="320"/>
      <c r="DV811" s="320"/>
      <c r="DW811" s="320"/>
      <c r="DX811" s="320"/>
      <c r="DY811" s="320"/>
      <c r="DZ811" s="320"/>
      <c r="EA811" s="320"/>
      <c r="EB811" s="320"/>
      <c r="EC811" s="320"/>
      <c r="ED811" s="320"/>
      <c r="EE811" s="320"/>
      <c r="EF811" s="320"/>
      <c r="EG811" s="320"/>
      <c r="EH811" s="320"/>
      <c r="EI811" s="320"/>
      <c r="EJ811" s="320"/>
      <c r="EK811" s="320"/>
      <c r="EL811" s="320"/>
      <c r="EM811" s="320"/>
      <c r="EN811" s="320"/>
      <c r="EO811" s="320"/>
      <c r="EP811" s="320"/>
      <c r="EQ811" s="320"/>
      <c r="ER811" s="320"/>
      <c r="ES811" s="320"/>
      <c r="ET811" s="320"/>
      <c r="EU811" s="320"/>
      <c r="EV811" s="320"/>
      <c r="EW811" s="320"/>
      <c r="EX811" s="320"/>
      <c r="EY811" s="320"/>
      <c r="EZ811" s="320"/>
      <c r="FA811" s="320"/>
      <c r="FB811" s="320"/>
      <c r="FC811" s="320"/>
      <c r="FD811" s="320"/>
      <c r="FE811" s="320"/>
      <c r="FF811" s="320"/>
      <c r="FG811" s="320"/>
      <c r="FH811" s="320"/>
      <c r="FI811" s="320"/>
      <c r="FJ811" s="320"/>
      <c r="FK811" s="320"/>
      <c r="FL811" s="320"/>
      <c r="FM811" s="320"/>
      <c r="FN811" s="320"/>
      <c r="FO811" s="320"/>
      <c r="FP811" s="320"/>
      <c r="FQ811" s="320"/>
      <c r="FR811" s="320"/>
      <c r="FS811" s="320"/>
      <c r="FT811" s="320"/>
      <c r="FU811" s="320"/>
      <c r="FV811" s="320"/>
      <c r="FW811" s="320"/>
      <c r="FX811" s="320"/>
      <c r="FY811" s="320"/>
      <c r="FZ811" s="320"/>
      <c r="GA811" s="320"/>
      <c r="GB811" s="320"/>
      <c r="GC811" s="320"/>
      <c r="GD811" s="320"/>
      <c r="GE811" s="320"/>
      <c r="GF811" s="320"/>
      <c r="GG811" s="320"/>
      <c r="GH811" s="320"/>
      <c r="GI811" s="320"/>
      <c r="GJ811" s="320"/>
      <c r="GK811" s="320"/>
      <c r="GL811" s="320"/>
      <c r="GM811" s="320"/>
      <c r="GN811" s="320"/>
      <c r="GO811" s="320"/>
      <c r="GP811" s="320"/>
      <c r="GQ811" s="320"/>
      <c r="GR811" s="320"/>
      <c r="GS811" s="320"/>
      <c r="GT811" s="320"/>
      <c r="GU811" s="320"/>
      <c r="GV811" s="320"/>
      <c r="GW811" s="320"/>
      <c r="GX811" s="320"/>
      <c r="GY811" s="320"/>
      <c r="GZ811" s="320"/>
      <c r="HA811" s="320"/>
      <c r="HB811" s="320"/>
      <c r="HC811" s="320"/>
      <c r="HD811" s="320"/>
      <c r="HE811" s="320"/>
      <c r="HF811" s="320"/>
      <c r="HG811" s="320"/>
      <c r="HH811" s="320"/>
      <c r="HI811" s="320"/>
      <c r="HJ811" s="320"/>
      <c r="HK811" s="320"/>
      <c r="HL811" s="320"/>
      <c r="HM811" s="320"/>
      <c r="HN811" s="320"/>
      <c r="HO811" s="320"/>
      <c r="HP811" s="320"/>
      <c r="HQ811" s="320"/>
      <c r="HR811" s="320"/>
      <c r="HS811" s="320"/>
      <c r="HT811" s="320"/>
      <c r="HU811" s="320"/>
      <c r="HV811" s="320"/>
      <c r="HW811" s="320"/>
      <c r="HX811" s="320"/>
      <c r="HY811" s="320"/>
      <c r="HZ811" s="320"/>
      <c r="IA811" s="320"/>
      <c r="IB811" s="320"/>
      <c r="IC811" s="320"/>
      <c r="ID811" s="320"/>
      <c r="IE811" s="320"/>
      <c r="IF811" s="320"/>
      <c r="IG811" s="320"/>
      <c r="IH811" s="320"/>
      <c r="II811" s="320"/>
      <c r="IJ811" s="320"/>
      <c r="IK811" s="320"/>
      <c r="IL811" s="320"/>
      <c r="IM811" s="320"/>
      <c r="IN811" s="320"/>
      <c r="IO811" s="320"/>
      <c r="IP811" s="320"/>
      <c r="IQ811" s="320"/>
      <c r="IR811" s="320"/>
      <c r="IS811" s="320"/>
      <c r="IT811" s="320"/>
      <c r="IU811" s="320"/>
      <c r="IV811" s="320"/>
    </row>
    <row r="812" spans="1:256" ht="12.5">
      <c r="B812" s="65">
        <v>1</v>
      </c>
      <c r="C812" s="66">
        <f>IF(E812="A",4,IF(E812="B",3,IF(E812="C",2,IF(E812="D",1,0))))</f>
        <v>3</v>
      </c>
      <c r="D812" s="99" t="s">
        <v>70</v>
      </c>
      <c r="E812" s="76" t="s">
        <v>87</v>
      </c>
      <c r="F812" s="76" t="s">
        <v>68</v>
      </c>
      <c r="G812" s="78"/>
      <c r="H812" s="96" t="s">
        <v>88</v>
      </c>
      <c r="I812" s="107" t="s">
        <v>167</v>
      </c>
      <c r="J812" s="81"/>
      <c r="K812" s="72"/>
      <c r="L812" s="72"/>
      <c r="M812" s="72"/>
      <c r="N812" s="72"/>
      <c r="O812" s="72"/>
      <c r="P812" s="72"/>
      <c r="Q812" s="833"/>
      <c r="R812" s="102"/>
      <c r="S812" s="73"/>
      <c r="T812" s="102"/>
      <c r="U812" s="103"/>
      <c r="V812" s="104"/>
    </row>
    <row r="813" spans="1:256" ht="12.5">
      <c r="B813" s="65">
        <v>1</v>
      </c>
      <c r="C813" s="66">
        <f t="shared" ref="C813:C818" si="37">IF(E813="A",1,IF(E813="B",1,0))</f>
        <v>0</v>
      </c>
      <c r="D813" s="76" t="s">
        <v>68</v>
      </c>
      <c r="E813" s="663" t="s">
        <v>90</v>
      </c>
      <c r="F813" s="76" t="s">
        <v>87</v>
      </c>
      <c r="G813" s="78"/>
      <c r="H813" s="96" t="s">
        <v>119</v>
      </c>
      <c r="I813" s="107" t="s">
        <v>1830</v>
      </c>
      <c r="J813" s="81"/>
      <c r="K813" s="72"/>
      <c r="L813" s="72"/>
      <c r="M813" s="72"/>
      <c r="N813" s="72"/>
      <c r="O813" s="72"/>
      <c r="P813" s="72"/>
      <c r="Q813" s="833"/>
      <c r="R813" s="102"/>
      <c r="S813" s="73"/>
      <c r="T813" s="102"/>
      <c r="U813" s="103"/>
      <c r="V813" s="104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</row>
    <row r="814" spans="1:256" ht="12.5">
      <c r="B814" s="65">
        <v>1</v>
      </c>
      <c r="C814" s="66">
        <f t="shared" si="37"/>
        <v>0</v>
      </c>
      <c r="D814" s="76" t="s">
        <v>87</v>
      </c>
      <c r="E814" s="77" t="s">
        <v>90</v>
      </c>
      <c r="F814" s="77" t="s">
        <v>90</v>
      </c>
      <c r="G814" s="78"/>
      <c r="H814" s="96" t="s">
        <v>140</v>
      </c>
      <c r="I814" s="107" t="s">
        <v>1831</v>
      </c>
      <c r="J814" s="81"/>
      <c r="K814" s="72"/>
      <c r="L814" s="72"/>
      <c r="M814" s="72"/>
      <c r="N814" s="72"/>
      <c r="O814" s="72"/>
      <c r="P814" s="72"/>
      <c r="Q814" s="833"/>
      <c r="R814" s="102"/>
      <c r="S814" s="73"/>
      <c r="T814" s="102"/>
      <c r="U814" s="103"/>
      <c r="V814" s="104"/>
    </row>
    <row r="815" spans="1:256" ht="12.5">
      <c r="A815" s="305"/>
      <c r="B815" s="65">
        <v>1</v>
      </c>
      <c r="C815" s="66">
        <f t="shared" si="37"/>
        <v>0</v>
      </c>
      <c r="D815" s="76" t="s">
        <v>87</v>
      </c>
      <c r="E815" s="77" t="s">
        <v>90</v>
      </c>
      <c r="F815" s="77" t="s">
        <v>90</v>
      </c>
      <c r="G815" s="78"/>
      <c r="H815" s="96" t="s">
        <v>443</v>
      </c>
      <c r="I815" s="107" t="s">
        <v>1832</v>
      </c>
      <c r="J815" s="81"/>
      <c r="K815" s="72"/>
      <c r="L815" s="72"/>
      <c r="M815" s="72"/>
      <c r="N815" s="72"/>
      <c r="O815" s="72"/>
      <c r="P815" s="72"/>
      <c r="Q815" s="833"/>
      <c r="R815" s="102"/>
      <c r="S815" s="73"/>
      <c r="T815" s="102"/>
      <c r="U815" s="103"/>
      <c r="V815" s="104"/>
    </row>
    <row r="816" spans="1:256" ht="12.5">
      <c r="B816" s="65">
        <v>1</v>
      </c>
      <c r="C816" s="66">
        <f t="shared" si="37"/>
        <v>0</v>
      </c>
      <c r="D816" s="77" t="s">
        <v>90</v>
      </c>
      <c r="E816" s="656" t="s">
        <v>99</v>
      </c>
      <c r="F816" s="656" t="s">
        <v>70</v>
      </c>
      <c r="G816" s="78"/>
      <c r="H816" s="96" t="s">
        <v>101</v>
      </c>
      <c r="I816" s="107" t="s">
        <v>1833</v>
      </c>
      <c r="J816" s="81"/>
      <c r="K816" s="72"/>
      <c r="L816" s="72"/>
      <c r="M816" s="72"/>
      <c r="N816" s="72"/>
      <c r="O816" s="72"/>
      <c r="P816" s="72"/>
      <c r="Q816" s="833"/>
      <c r="R816" s="102"/>
      <c r="S816" s="73"/>
      <c r="T816" s="102"/>
      <c r="U816" s="103"/>
      <c r="V816" s="104"/>
    </row>
    <row r="817" spans="1:256" ht="12.5">
      <c r="B817" s="65">
        <v>1</v>
      </c>
      <c r="C817" s="66">
        <f t="shared" si="37"/>
        <v>0</v>
      </c>
      <c r="D817" s="658" t="s">
        <v>68</v>
      </c>
      <c r="E817" s="659" t="s">
        <v>90</v>
      </c>
      <c r="F817" s="656" t="s">
        <v>99</v>
      </c>
      <c r="G817" s="78"/>
      <c r="H817" s="96" t="s">
        <v>114</v>
      </c>
      <c r="I817" s="107" t="s">
        <v>1834</v>
      </c>
      <c r="J817" s="81"/>
      <c r="K817" s="72"/>
      <c r="L817" s="72"/>
      <c r="M817" s="72"/>
      <c r="N817" s="72"/>
      <c r="O817" s="72"/>
      <c r="P817" s="72"/>
      <c r="Q817" s="833"/>
      <c r="R817" s="102"/>
      <c r="S817" s="73"/>
      <c r="T817" s="102"/>
      <c r="U817" s="103"/>
      <c r="V817" s="104"/>
    </row>
    <row r="818" spans="1:256" s="55" customFormat="1" ht="12.5">
      <c r="A818" s="217"/>
      <c r="B818" s="65">
        <v>1</v>
      </c>
      <c r="C818" s="66">
        <f t="shared" si="37"/>
        <v>1</v>
      </c>
      <c r="D818" s="76" t="s">
        <v>87</v>
      </c>
      <c r="E818" s="76" t="s">
        <v>87</v>
      </c>
      <c r="F818" s="77" t="s">
        <v>90</v>
      </c>
      <c r="G818" s="78"/>
      <c r="H818" s="96" t="s">
        <v>220</v>
      </c>
      <c r="I818" s="107" t="s">
        <v>1835</v>
      </c>
      <c r="J818" s="81"/>
      <c r="K818" s="72"/>
      <c r="L818" s="72"/>
      <c r="M818" s="72"/>
      <c r="N818" s="72"/>
      <c r="O818" s="72"/>
      <c r="P818" s="72"/>
      <c r="Q818" s="833"/>
      <c r="R818" s="102"/>
      <c r="S818" s="73"/>
      <c r="T818" s="102"/>
      <c r="U818" s="103"/>
      <c r="V818" s="104"/>
      <c r="W818" s="109"/>
      <c r="X818" s="109"/>
      <c r="Y818" s="109"/>
      <c r="Z818" s="109"/>
      <c r="AA818" s="109"/>
      <c r="AB818" s="109"/>
      <c r="AC818" s="109"/>
      <c r="AD818" s="109"/>
      <c r="AE818" s="109"/>
      <c r="AF818" s="109"/>
      <c r="AG818" s="109"/>
      <c r="AH818" s="109"/>
      <c r="AI818" s="109"/>
      <c r="AJ818" s="109"/>
      <c r="AK818" s="109"/>
      <c r="AL818" s="109"/>
      <c r="AM818" s="109"/>
      <c r="AN818" s="109"/>
      <c r="AO818" s="109"/>
      <c r="AP818" s="109"/>
      <c r="AQ818" s="109"/>
      <c r="AR818" s="109"/>
      <c r="AS818" s="109"/>
      <c r="AT818" s="109"/>
      <c r="AU818" s="109"/>
      <c r="AV818" s="109"/>
      <c r="AW818" s="109"/>
      <c r="AX818" s="109"/>
      <c r="AY818" s="109"/>
      <c r="AZ818" s="109"/>
      <c r="BA818" s="109"/>
      <c r="BB818" s="109"/>
      <c r="BC818" s="109"/>
      <c r="BD818" s="109"/>
      <c r="BE818" s="109"/>
      <c r="BF818" s="109"/>
      <c r="BG818" s="109"/>
      <c r="BH818" s="109"/>
      <c r="BI818" s="109"/>
      <c r="BJ818" s="109"/>
      <c r="BK818" s="109"/>
      <c r="BL818" s="109"/>
      <c r="BM818" s="109"/>
      <c r="BN818" s="109"/>
      <c r="BO818" s="109"/>
      <c r="BP818" s="109"/>
      <c r="BQ818" s="109"/>
      <c r="BR818" s="109"/>
      <c r="BS818" s="109"/>
      <c r="BT818" s="109"/>
      <c r="BU818" s="109"/>
      <c r="BV818" s="109"/>
      <c r="BW818" s="109"/>
      <c r="BX818" s="109"/>
      <c r="BY818" s="109"/>
      <c r="BZ818" s="109"/>
      <c r="CA818" s="109"/>
      <c r="CB818" s="109"/>
      <c r="CC818" s="109"/>
      <c r="CD818" s="109"/>
      <c r="CE818" s="109"/>
      <c r="CF818" s="109"/>
      <c r="CG818" s="109"/>
      <c r="CH818" s="109"/>
      <c r="CI818" s="109"/>
      <c r="CJ818" s="109"/>
      <c r="CK818" s="109"/>
      <c r="CL818" s="109"/>
      <c r="CM818" s="109"/>
      <c r="CN818" s="109"/>
      <c r="CO818" s="109"/>
      <c r="CP818" s="109"/>
      <c r="CQ818" s="109"/>
      <c r="CR818" s="109"/>
      <c r="CS818" s="109"/>
      <c r="CT818" s="109"/>
      <c r="CU818" s="109"/>
      <c r="CV818" s="109"/>
      <c r="CW818" s="109"/>
      <c r="CX818" s="109"/>
      <c r="CY818" s="109"/>
      <c r="CZ818" s="109"/>
      <c r="DA818" s="109"/>
      <c r="DB818" s="109"/>
      <c r="DC818" s="109"/>
      <c r="DD818" s="109"/>
      <c r="DE818" s="109"/>
      <c r="DF818" s="109"/>
      <c r="DG818" s="109"/>
      <c r="DH818" s="109"/>
      <c r="DI818" s="109"/>
      <c r="DJ818" s="109"/>
      <c r="DK818" s="109"/>
      <c r="DL818" s="109"/>
      <c r="DM818" s="109"/>
      <c r="DN818" s="109"/>
      <c r="DO818" s="109"/>
      <c r="DP818" s="109"/>
      <c r="DQ818" s="109"/>
      <c r="DR818" s="109"/>
      <c r="DS818" s="109"/>
      <c r="DT818" s="109"/>
      <c r="DU818" s="109"/>
      <c r="DV818" s="109"/>
      <c r="DW818" s="109"/>
      <c r="DX818" s="109"/>
      <c r="DY818" s="109"/>
      <c r="DZ818" s="109"/>
      <c r="EA818" s="109"/>
      <c r="EB818" s="109"/>
      <c r="EC818" s="109"/>
      <c r="ED818" s="109"/>
      <c r="EE818" s="109"/>
      <c r="EF818" s="109"/>
      <c r="EG818" s="109"/>
      <c r="EH818" s="109"/>
      <c r="EI818" s="109"/>
      <c r="EJ818" s="109"/>
      <c r="EK818" s="109"/>
      <c r="EL818" s="109"/>
      <c r="EM818" s="109"/>
      <c r="EN818" s="109"/>
      <c r="EO818" s="109"/>
      <c r="EP818" s="109"/>
      <c r="EQ818" s="109"/>
      <c r="ER818" s="109"/>
      <c r="ES818" s="109"/>
      <c r="ET818" s="109"/>
      <c r="EU818" s="109"/>
      <c r="EV818" s="109"/>
      <c r="EW818" s="109"/>
      <c r="EX818" s="109"/>
      <c r="EY818" s="109"/>
      <c r="EZ818" s="109"/>
      <c r="FA818" s="109"/>
      <c r="FB818" s="109"/>
      <c r="FC818" s="109"/>
      <c r="FD818" s="109"/>
      <c r="FE818" s="109"/>
      <c r="FF818" s="109"/>
      <c r="FG818" s="109"/>
      <c r="FH818" s="109"/>
      <c r="FI818" s="109"/>
      <c r="FJ818" s="109"/>
      <c r="FK818" s="109"/>
      <c r="FL818" s="109"/>
      <c r="FM818" s="109"/>
      <c r="FN818" s="109"/>
      <c r="FO818" s="109"/>
      <c r="FP818" s="109"/>
      <c r="FQ818" s="109"/>
      <c r="FR818" s="109"/>
      <c r="FS818" s="109"/>
      <c r="FT818" s="109"/>
      <c r="FU818" s="109"/>
      <c r="FV818" s="109"/>
      <c r="FW818" s="109"/>
      <c r="FX818" s="109"/>
      <c r="FY818" s="109"/>
      <c r="FZ818" s="109"/>
      <c r="GA818" s="109"/>
      <c r="GB818" s="109"/>
      <c r="GC818" s="109"/>
      <c r="GD818" s="109"/>
      <c r="GE818" s="109"/>
      <c r="GF818" s="109"/>
      <c r="GG818" s="109"/>
      <c r="GH818" s="109"/>
      <c r="GI818" s="109"/>
      <c r="GJ818" s="109"/>
      <c r="GK818" s="109"/>
      <c r="GL818" s="109"/>
      <c r="GM818" s="109"/>
      <c r="GN818" s="109"/>
      <c r="GO818" s="109"/>
      <c r="GP818" s="109"/>
      <c r="GQ818" s="109"/>
      <c r="GR818" s="109"/>
      <c r="GS818" s="109"/>
      <c r="GT818" s="109"/>
      <c r="GU818" s="109"/>
      <c r="GV818" s="109"/>
      <c r="GW818" s="109"/>
      <c r="GX818" s="109"/>
      <c r="GY818" s="109"/>
      <c r="GZ818" s="109"/>
      <c r="HA818" s="109"/>
      <c r="HB818" s="109"/>
      <c r="HC818" s="109"/>
      <c r="HD818" s="109"/>
      <c r="HE818" s="109"/>
      <c r="HF818" s="109"/>
      <c r="HG818" s="109"/>
      <c r="HH818" s="109"/>
      <c r="HI818" s="109"/>
      <c r="HJ818" s="109"/>
      <c r="HK818" s="109"/>
      <c r="HL818" s="109"/>
      <c r="HM818" s="109"/>
      <c r="HN818" s="109"/>
      <c r="HO818" s="109"/>
      <c r="HP818" s="109"/>
      <c r="HQ818" s="109"/>
      <c r="HR818" s="109"/>
      <c r="HS818" s="109"/>
      <c r="HT818" s="109"/>
      <c r="HU818" s="109"/>
      <c r="HV818" s="109"/>
      <c r="HW818" s="109"/>
      <c r="HX818" s="109"/>
      <c r="HY818" s="109"/>
      <c r="HZ818" s="109"/>
      <c r="IA818" s="109"/>
      <c r="IB818" s="109"/>
      <c r="IC818" s="109"/>
      <c r="ID818" s="109"/>
      <c r="IE818" s="109"/>
      <c r="IF818" s="109"/>
      <c r="IG818" s="109"/>
      <c r="IH818" s="109"/>
      <c r="II818" s="109"/>
      <c r="IJ818" s="109"/>
      <c r="IK818" s="109"/>
      <c r="IL818" s="109"/>
      <c r="IM818" s="109"/>
      <c r="IN818" s="109"/>
      <c r="IO818" s="109"/>
      <c r="IP818" s="109"/>
      <c r="IQ818" s="109"/>
      <c r="IR818" s="109"/>
      <c r="IS818" s="109"/>
      <c r="IT818" s="109"/>
      <c r="IU818" s="109"/>
      <c r="IV818" s="109"/>
    </row>
    <row r="819" spans="1:256" ht="12.5">
      <c r="B819" s="65">
        <v>1</v>
      </c>
      <c r="C819" s="66">
        <f>IF(E819="A",4,IF(E819="B",3,IF(E819="C",2,IF(E819="D",1,0))))</f>
        <v>3</v>
      </c>
      <c r="D819" s="76" t="s">
        <v>87</v>
      </c>
      <c r="E819" s="76" t="s">
        <v>87</v>
      </c>
      <c r="F819" s="77" t="s">
        <v>90</v>
      </c>
      <c r="G819" s="78"/>
      <c r="H819" s="96" t="s">
        <v>94</v>
      </c>
      <c r="I819" s="107" t="s">
        <v>1836</v>
      </c>
      <c r="J819" s="81" t="s">
        <v>17</v>
      </c>
      <c r="K819" s="72"/>
      <c r="L819" s="72"/>
      <c r="M819" s="72"/>
      <c r="N819" s="72"/>
      <c r="O819" s="72"/>
      <c r="P819" s="72"/>
      <c r="Q819" s="833"/>
      <c r="R819" s="102"/>
      <c r="S819" s="73"/>
      <c r="T819" s="102"/>
      <c r="U819" s="103"/>
      <c r="V819" s="104"/>
    </row>
    <row r="820" spans="1:256" ht="12.5">
      <c r="B820" s="65">
        <v>1</v>
      </c>
      <c r="C820" s="66">
        <f t="shared" ref="C820:C837" si="38">IF(E820="A",1,IF(E820="B",1,0))</f>
        <v>0</v>
      </c>
      <c r="D820" s="857" t="s">
        <v>90</v>
      </c>
      <c r="E820" s="852" t="s">
        <v>99</v>
      </c>
      <c r="F820" s="852" t="s">
        <v>99</v>
      </c>
      <c r="G820" s="78"/>
      <c r="H820" s="100" t="s">
        <v>114</v>
      </c>
      <c r="I820" s="101" t="s">
        <v>6234</v>
      </c>
      <c r="J820" s="81"/>
      <c r="K820" s="72"/>
      <c r="L820" s="72"/>
      <c r="M820" s="72"/>
      <c r="N820" s="72"/>
      <c r="O820" s="72"/>
      <c r="P820" s="72"/>
      <c r="Q820" s="833"/>
      <c r="R820" s="102"/>
      <c r="S820" s="73"/>
      <c r="T820" s="116"/>
      <c r="U820" s="73"/>
      <c r="V820" s="110"/>
    </row>
    <row r="821" spans="1:256" ht="12.5">
      <c r="B821" s="65">
        <v>1</v>
      </c>
      <c r="C821" s="66">
        <f t="shared" si="38"/>
        <v>0</v>
      </c>
      <c r="D821" s="76" t="s">
        <v>68</v>
      </c>
      <c r="E821" s="77" t="s">
        <v>90</v>
      </c>
      <c r="F821" s="76" t="s">
        <v>87</v>
      </c>
      <c r="G821" s="78"/>
      <c r="H821" s="96" t="s">
        <v>129</v>
      </c>
      <c r="I821" s="107" t="s">
        <v>1837</v>
      </c>
      <c r="J821" s="81"/>
      <c r="K821" s="72"/>
      <c r="L821" s="72"/>
      <c r="M821" s="72"/>
      <c r="N821" s="72"/>
      <c r="O821" s="72"/>
      <c r="P821" s="72"/>
      <c r="Q821" s="833"/>
      <c r="R821" s="102"/>
      <c r="S821" s="73"/>
      <c r="T821" s="102"/>
      <c r="U821" s="103"/>
      <c r="V821" s="104"/>
    </row>
    <row r="822" spans="1:256" ht="12.5">
      <c r="A822" s="305"/>
      <c r="B822" s="65">
        <v>1</v>
      </c>
      <c r="C822" s="66">
        <f t="shared" si="38"/>
        <v>0</v>
      </c>
      <c r="D822" s="658" t="s">
        <v>87</v>
      </c>
      <c r="E822" s="656" t="s">
        <v>99</v>
      </c>
      <c r="F822" s="658" t="s">
        <v>87</v>
      </c>
      <c r="G822" s="78"/>
      <c r="H822" s="96" t="s">
        <v>122</v>
      </c>
      <c r="I822" s="107" t="s">
        <v>1838</v>
      </c>
      <c r="J822" s="81"/>
      <c r="K822" s="72"/>
      <c r="L822" s="72"/>
      <c r="M822" s="72"/>
      <c r="N822" s="72"/>
      <c r="O822" s="72"/>
      <c r="P822" s="72"/>
      <c r="Q822" s="833"/>
      <c r="R822" s="102"/>
      <c r="S822" s="73"/>
      <c r="T822" s="102"/>
      <c r="U822" s="103"/>
      <c r="V822" s="104"/>
    </row>
    <row r="823" spans="1:256" ht="12.5">
      <c r="B823" s="65">
        <v>1</v>
      </c>
      <c r="C823" s="66">
        <f t="shared" si="38"/>
        <v>0</v>
      </c>
      <c r="D823" s="853" t="s">
        <v>87</v>
      </c>
      <c r="E823" s="852" t="s">
        <v>70</v>
      </c>
      <c r="F823" s="853" t="s">
        <v>87</v>
      </c>
      <c r="G823" s="78"/>
      <c r="H823" s="100" t="s">
        <v>114</v>
      </c>
      <c r="I823" s="101" t="s">
        <v>6227</v>
      </c>
      <c r="J823" s="81"/>
      <c r="K823" s="72"/>
      <c r="L823" s="72"/>
      <c r="M823" s="72"/>
      <c r="N823" s="72"/>
      <c r="O823" s="72"/>
      <c r="P823" s="72"/>
      <c r="Q823" s="833"/>
      <c r="R823" s="102"/>
      <c r="S823" s="73"/>
      <c r="T823" s="116"/>
      <c r="U823" s="73"/>
      <c r="V823" s="110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</row>
    <row r="824" spans="1:256" ht="12.5">
      <c r="B824" s="65">
        <v>1</v>
      </c>
      <c r="C824" s="66">
        <f t="shared" si="38"/>
        <v>1</v>
      </c>
      <c r="D824" s="658" t="s">
        <v>87</v>
      </c>
      <c r="E824" s="658" t="s">
        <v>68</v>
      </c>
      <c r="F824" s="656" t="s">
        <v>70</v>
      </c>
      <c r="G824" s="78"/>
      <c r="H824" s="96" t="s">
        <v>135</v>
      </c>
      <c r="I824" s="107" t="s">
        <v>1839</v>
      </c>
      <c r="J824" s="81"/>
      <c r="K824" s="72"/>
      <c r="L824" s="72"/>
      <c r="M824" s="72"/>
      <c r="N824" s="72"/>
      <c r="O824" s="72"/>
      <c r="P824" s="72"/>
      <c r="Q824" s="833"/>
      <c r="R824" s="102"/>
      <c r="S824" s="73"/>
      <c r="T824" s="102"/>
      <c r="U824" s="103"/>
      <c r="V824" s="104"/>
    </row>
    <row r="825" spans="1:256" ht="12.5">
      <c r="A825" s="55"/>
      <c r="B825" s="65">
        <v>1</v>
      </c>
      <c r="C825" s="66">
        <f t="shared" si="38"/>
        <v>1</v>
      </c>
      <c r="D825" s="248" t="s">
        <v>87</v>
      </c>
      <c r="E825" s="248" t="s">
        <v>87</v>
      </c>
      <c r="F825" s="248" t="s">
        <v>68</v>
      </c>
      <c r="G825" s="78"/>
      <c r="H825" s="96" t="s">
        <v>220</v>
      </c>
      <c r="I825" s="107" t="s">
        <v>1840</v>
      </c>
      <c r="J825" s="81"/>
      <c r="K825" s="72"/>
      <c r="L825" s="72"/>
      <c r="M825" s="72"/>
      <c r="N825" s="72"/>
      <c r="O825" s="72"/>
      <c r="P825" s="72"/>
      <c r="Q825" s="833"/>
      <c r="R825" s="102"/>
      <c r="S825" s="73"/>
      <c r="T825" s="102"/>
      <c r="U825" s="103"/>
      <c r="V825" s="104"/>
    </row>
    <row r="826" spans="1:256" ht="12.5">
      <c r="B826" s="65">
        <v>1</v>
      </c>
      <c r="C826" s="66">
        <f t="shared" si="38"/>
        <v>1</v>
      </c>
      <c r="D826" s="662" t="s">
        <v>70</v>
      </c>
      <c r="E826" s="248" t="s">
        <v>87</v>
      </c>
      <c r="F826" s="663" t="s">
        <v>90</v>
      </c>
      <c r="G826" s="78"/>
      <c r="H826" s="96" t="s">
        <v>94</v>
      </c>
      <c r="I826" s="107" t="s">
        <v>1841</v>
      </c>
      <c r="J826" s="81"/>
      <c r="K826" s="72"/>
      <c r="L826" s="72"/>
      <c r="M826" s="72"/>
      <c r="N826" s="72"/>
      <c r="O826" s="72"/>
      <c r="P826" s="72"/>
      <c r="Q826" s="833"/>
      <c r="R826" s="102"/>
      <c r="S826" s="73"/>
      <c r="T826" s="102"/>
      <c r="U826" s="103"/>
      <c r="V826" s="104"/>
    </row>
    <row r="827" spans="1:256" s="55" customFormat="1" ht="13.15" customHeight="1">
      <c r="A827" s="217"/>
      <c r="B827" s="65">
        <v>1</v>
      </c>
      <c r="C827" s="66">
        <f t="shared" si="38"/>
        <v>1</v>
      </c>
      <c r="D827" s="76" t="s">
        <v>87</v>
      </c>
      <c r="E827" s="76" t="s">
        <v>87</v>
      </c>
      <c r="F827" s="99" t="s">
        <v>70</v>
      </c>
      <c r="G827" s="78"/>
      <c r="H827" s="96" t="s">
        <v>129</v>
      </c>
      <c r="I827" s="107" t="s">
        <v>1842</v>
      </c>
      <c r="J827" s="81"/>
      <c r="K827" s="72"/>
      <c r="L827" s="72"/>
      <c r="M827" s="72"/>
      <c r="N827" s="72"/>
      <c r="O827" s="72"/>
      <c r="P827" s="72"/>
      <c r="Q827" s="833"/>
      <c r="R827" s="102"/>
      <c r="S827" s="73"/>
      <c r="T827" s="102"/>
      <c r="U827" s="103"/>
      <c r="V827" s="104"/>
      <c r="W827" s="109"/>
      <c r="X827" s="109"/>
      <c r="Y827" s="109"/>
      <c r="Z827" s="109"/>
      <c r="AA827" s="109"/>
      <c r="AB827" s="109"/>
      <c r="AC827" s="109"/>
      <c r="AD827" s="109"/>
      <c r="AE827" s="109"/>
      <c r="AF827" s="109"/>
      <c r="AG827" s="109"/>
      <c r="AH827" s="109"/>
      <c r="AI827" s="109"/>
      <c r="AJ827" s="109"/>
      <c r="AK827" s="109"/>
      <c r="AL827" s="109"/>
      <c r="AM827" s="109"/>
      <c r="AN827" s="109"/>
      <c r="AO827" s="109"/>
      <c r="AP827" s="109"/>
      <c r="AQ827" s="109"/>
      <c r="AR827" s="109"/>
      <c r="AS827" s="109"/>
      <c r="AT827" s="109"/>
      <c r="AU827" s="109"/>
      <c r="AV827" s="109"/>
      <c r="AW827" s="109"/>
      <c r="AX827" s="109"/>
      <c r="AY827" s="109"/>
      <c r="AZ827" s="109"/>
      <c r="BA827" s="109"/>
      <c r="BB827" s="109"/>
      <c r="BC827" s="109"/>
      <c r="BD827" s="109"/>
      <c r="BE827" s="109"/>
      <c r="BF827" s="109"/>
      <c r="BG827" s="109"/>
      <c r="BH827" s="109"/>
      <c r="BI827" s="109"/>
      <c r="BJ827" s="109"/>
      <c r="BK827" s="109"/>
      <c r="BL827" s="109"/>
      <c r="BM827" s="109"/>
      <c r="BN827" s="109"/>
      <c r="BO827" s="109"/>
      <c r="BP827" s="109"/>
      <c r="BQ827" s="109"/>
      <c r="BR827" s="109"/>
      <c r="BS827" s="109"/>
      <c r="BT827" s="109"/>
      <c r="BU827" s="109"/>
      <c r="BV827" s="109"/>
      <c r="BW827" s="109"/>
      <c r="BX827" s="109"/>
      <c r="BY827" s="109"/>
      <c r="BZ827" s="109"/>
      <c r="CA827" s="109"/>
      <c r="CB827" s="109"/>
      <c r="CC827" s="109"/>
      <c r="CD827" s="109"/>
      <c r="CE827" s="109"/>
      <c r="CF827" s="109"/>
      <c r="CG827" s="109"/>
      <c r="CH827" s="109"/>
      <c r="CI827" s="109"/>
      <c r="CJ827" s="109"/>
      <c r="CK827" s="109"/>
      <c r="CL827" s="109"/>
      <c r="CM827" s="109"/>
      <c r="CN827" s="109"/>
      <c r="CO827" s="109"/>
      <c r="CP827" s="109"/>
      <c r="CQ827" s="109"/>
      <c r="CR827" s="109"/>
      <c r="CS827" s="109"/>
      <c r="CT827" s="109"/>
      <c r="CU827" s="109"/>
      <c r="CV827" s="109"/>
      <c r="CW827" s="109"/>
      <c r="CX827" s="109"/>
      <c r="CY827" s="109"/>
      <c r="CZ827" s="109"/>
      <c r="DA827" s="109"/>
      <c r="DB827" s="109"/>
      <c r="DC827" s="109"/>
      <c r="DD827" s="109"/>
      <c r="DE827" s="109"/>
      <c r="DF827" s="109"/>
      <c r="DG827" s="109"/>
      <c r="DH827" s="109"/>
      <c r="DI827" s="109"/>
      <c r="DJ827" s="109"/>
      <c r="DK827" s="109"/>
      <c r="DL827" s="109"/>
      <c r="DM827" s="109"/>
      <c r="DN827" s="109"/>
      <c r="DO827" s="109"/>
      <c r="DP827" s="109"/>
      <c r="DQ827" s="109"/>
      <c r="DR827" s="109"/>
      <c r="DS827" s="109"/>
      <c r="DT827" s="109"/>
      <c r="DU827" s="109"/>
      <c r="DV827" s="109"/>
      <c r="DW827" s="109"/>
      <c r="DX827" s="109"/>
      <c r="DY827" s="109"/>
      <c r="DZ827" s="109"/>
      <c r="EA827" s="109"/>
      <c r="EB827" s="109"/>
      <c r="EC827" s="109"/>
      <c r="ED827" s="109"/>
      <c r="EE827" s="109"/>
      <c r="EF827" s="109"/>
      <c r="EG827" s="109"/>
      <c r="EH827" s="109"/>
      <c r="EI827" s="109"/>
      <c r="EJ827" s="109"/>
      <c r="EK827" s="109"/>
      <c r="EL827" s="109"/>
      <c r="EM827" s="109"/>
      <c r="EN827" s="109"/>
      <c r="EO827" s="109"/>
      <c r="EP827" s="109"/>
      <c r="EQ827" s="109"/>
      <c r="ER827" s="109"/>
      <c r="ES827" s="109"/>
      <c r="ET827" s="109"/>
      <c r="EU827" s="109"/>
      <c r="EV827" s="109"/>
      <c r="EW827" s="109"/>
      <c r="EX827" s="109"/>
      <c r="EY827" s="109"/>
      <c r="EZ827" s="109"/>
      <c r="FA827" s="109"/>
      <c r="FB827" s="109"/>
      <c r="FC827" s="109"/>
      <c r="FD827" s="109"/>
      <c r="FE827" s="109"/>
      <c r="FF827" s="109"/>
      <c r="FG827" s="109"/>
      <c r="FH827" s="109"/>
      <c r="FI827" s="109"/>
      <c r="FJ827" s="109"/>
      <c r="FK827" s="109"/>
      <c r="FL827" s="109"/>
      <c r="FM827" s="109"/>
      <c r="FN827" s="109"/>
      <c r="FO827" s="109"/>
      <c r="FP827" s="109"/>
      <c r="FQ827" s="109"/>
      <c r="FR827" s="109"/>
      <c r="FS827" s="109"/>
      <c r="FT827" s="109"/>
      <c r="FU827" s="109"/>
      <c r="FV827" s="109"/>
      <c r="FW827" s="109"/>
      <c r="FX827" s="109"/>
      <c r="FY827" s="109"/>
      <c r="FZ827" s="109"/>
      <c r="GA827" s="109"/>
      <c r="GB827" s="109"/>
      <c r="GC827" s="109"/>
      <c r="GD827" s="109"/>
      <c r="GE827" s="109"/>
      <c r="GF827" s="109"/>
      <c r="GG827" s="109"/>
      <c r="GH827" s="109"/>
      <c r="GI827" s="109"/>
      <c r="GJ827" s="109"/>
      <c r="GK827" s="109"/>
      <c r="GL827" s="109"/>
      <c r="GM827" s="109"/>
      <c r="GN827" s="109"/>
      <c r="GO827" s="109"/>
      <c r="GP827" s="109"/>
      <c r="GQ827" s="109"/>
      <c r="GR827" s="109"/>
      <c r="GS827" s="109"/>
      <c r="GT827" s="109"/>
      <c r="GU827" s="109"/>
      <c r="GV827" s="109"/>
      <c r="GW827" s="109"/>
      <c r="GX827" s="109"/>
      <c r="GY827" s="109"/>
      <c r="GZ827" s="109"/>
      <c r="HA827" s="109"/>
      <c r="HB827" s="109"/>
      <c r="HC827" s="109"/>
      <c r="HD827" s="109"/>
      <c r="HE827" s="109"/>
      <c r="HF827" s="109"/>
      <c r="HG827" s="109"/>
      <c r="HH827" s="109"/>
      <c r="HI827" s="109"/>
      <c r="HJ827" s="109"/>
      <c r="HK827" s="109"/>
      <c r="HL827" s="109"/>
      <c r="HM827" s="109"/>
      <c r="HN827" s="109"/>
      <c r="HO827" s="109"/>
      <c r="HP827" s="109"/>
      <c r="HQ827" s="109"/>
      <c r="HR827" s="109"/>
      <c r="HS827" s="109"/>
      <c r="HT827" s="109"/>
      <c r="HU827" s="109"/>
      <c r="HV827" s="109"/>
      <c r="HW827" s="109"/>
      <c r="HX827" s="109"/>
      <c r="HY827" s="109"/>
      <c r="HZ827" s="109"/>
      <c r="IA827" s="109"/>
      <c r="IB827" s="109"/>
      <c r="IC827" s="109"/>
      <c r="ID827" s="109"/>
      <c r="IE827" s="109"/>
      <c r="IF827" s="109"/>
      <c r="IG827" s="109"/>
      <c r="IH827" s="109"/>
      <c r="II827" s="109"/>
      <c r="IJ827" s="109"/>
      <c r="IK827" s="109"/>
      <c r="IL827" s="109"/>
      <c r="IM827" s="109"/>
      <c r="IN827" s="109"/>
      <c r="IO827" s="109"/>
      <c r="IP827" s="109"/>
      <c r="IQ827" s="109"/>
      <c r="IR827" s="109"/>
      <c r="IS827" s="109"/>
      <c r="IT827" s="109"/>
      <c r="IU827" s="109"/>
      <c r="IV827" s="109"/>
    </row>
    <row r="828" spans="1:256" ht="12.5">
      <c r="B828" s="65">
        <v>1</v>
      </c>
      <c r="C828" s="66">
        <f t="shared" si="38"/>
        <v>1</v>
      </c>
      <c r="D828" s="76" t="s">
        <v>87</v>
      </c>
      <c r="E828" s="76" t="s">
        <v>68</v>
      </c>
      <c r="F828" s="77" t="s">
        <v>90</v>
      </c>
      <c r="G828" s="78"/>
      <c r="H828" s="96" t="s">
        <v>140</v>
      </c>
      <c r="I828" s="107" t="s">
        <v>1843</v>
      </c>
      <c r="J828" s="81"/>
      <c r="K828" s="72"/>
      <c r="L828" s="72"/>
      <c r="M828" s="72"/>
      <c r="N828" s="72"/>
      <c r="O828" s="72"/>
      <c r="P828" s="72"/>
      <c r="Q828" s="833"/>
      <c r="R828" s="102"/>
      <c r="S828" s="73"/>
      <c r="T828" s="102"/>
      <c r="U828" s="103"/>
      <c r="V828" s="104"/>
      <c r="W828" s="320"/>
      <c r="X828" s="320"/>
      <c r="Y828" s="320"/>
      <c r="Z828" s="320"/>
      <c r="AA828" s="320"/>
      <c r="AB828" s="320"/>
      <c r="AC828" s="320"/>
      <c r="AD828" s="320"/>
      <c r="AE828" s="320"/>
      <c r="AF828" s="320"/>
      <c r="AG828" s="320"/>
      <c r="AH828" s="320"/>
      <c r="AI828" s="320"/>
      <c r="AJ828" s="320"/>
      <c r="AK828" s="320"/>
      <c r="AL828" s="320"/>
      <c r="AM828" s="320"/>
      <c r="AN828" s="320"/>
      <c r="AO828" s="320"/>
      <c r="AP828" s="320"/>
      <c r="AQ828" s="320"/>
      <c r="AR828" s="320"/>
      <c r="AS828" s="320"/>
      <c r="AT828" s="320"/>
      <c r="AU828" s="320"/>
      <c r="AV828" s="320"/>
      <c r="AW828" s="320"/>
      <c r="AX828" s="320"/>
      <c r="AY828" s="320"/>
      <c r="AZ828" s="320"/>
      <c r="BA828" s="320"/>
      <c r="BB828" s="320"/>
      <c r="BC828" s="320"/>
      <c r="BD828" s="320"/>
      <c r="BE828" s="320"/>
      <c r="BF828" s="320"/>
      <c r="BG828" s="320"/>
      <c r="BH828" s="320"/>
      <c r="BI828" s="320"/>
      <c r="BJ828" s="320"/>
      <c r="BK828" s="320"/>
      <c r="BL828" s="320"/>
      <c r="BM828" s="320"/>
      <c r="BN828" s="320"/>
      <c r="BO828" s="320"/>
      <c r="BP828" s="320"/>
      <c r="BQ828" s="320"/>
      <c r="BR828" s="320"/>
      <c r="BS828" s="320"/>
      <c r="BT828" s="320"/>
      <c r="BU828" s="320"/>
      <c r="BV828" s="320"/>
      <c r="BW828" s="320"/>
      <c r="BX828" s="320"/>
      <c r="BY828" s="320"/>
      <c r="BZ828" s="320"/>
      <c r="CA828" s="320"/>
      <c r="CB828" s="320"/>
      <c r="CC828" s="320"/>
      <c r="CD828" s="320"/>
      <c r="CE828" s="320"/>
      <c r="CF828" s="320"/>
      <c r="CG828" s="320"/>
      <c r="CH828" s="320"/>
      <c r="CI828" s="320"/>
      <c r="CJ828" s="320"/>
      <c r="CK828" s="320"/>
      <c r="CL828" s="320"/>
      <c r="CM828" s="320"/>
      <c r="CN828" s="320"/>
      <c r="CO828" s="320"/>
      <c r="CP828" s="320"/>
      <c r="CQ828" s="320"/>
      <c r="CR828" s="320"/>
      <c r="CS828" s="320"/>
      <c r="CT828" s="320"/>
      <c r="CU828" s="320"/>
      <c r="CV828" s="320"/>
      <c r="CW828" s="320"/>
      <c r="CX828" s="320"/>
      <c r="CY828" s="320"/>
      <c r="CZ828" s="320"/>
      <c r="DA828" s="320"/>
      <c r="DB828" s="320"/>
      <c r="DC828" s="320"/>
      <c r="DD828" s="320"/>
      <c r="DE828" s="320"/>
      <c r="DF828" s="320"/>
      <c r="DG828" s="320"/>
      <c r="DH828" s="320"/>
      <c r="DI828" s="320"/>
      <c r="DJ828" s="320"/>
      <c r="DK828" s="320"/>
      <c r="DL828" s="320"/>
      <c r="DM828" s="320"/>
      <c r="DN828" s="320"/>
      <c r="DO828" s="320"/>
      <c r="DP828" s="320"/>
      <c r="DQ828" s="320"/>
      <c r="DR828" s="320"/>
      <c r="DS828" s="320"/>
      <c r="DT828" s="320"/>
      <c r="DU828" s="320"/>
      <c r="DV828" s="320"/>
      <c r="DW828" s="320"/>
      <c r="DX828" s="320"/>
      <c r="DY828" s="320"/>
      <c r="DZ828" s="320"/>
      <c r="EA828" s="320"/>
      <c r="EB828" s="320"/>
      <c r="EC828" s="320"/>
      <c r="ED828" s="320"/>
      <c r="EE828" s="320"/>
      <c r="EF828" s="320"/>
      <c r="EG828" s="320"/>
      <c r="EH828" s="320"/>
      <c r="EI828" s="320"/>
      <c r="EJ828" s="320"/>
      <c r="EK828" s="320"/>
      <c r="EL828" s="320"/>
      <c r="EM828" s="320"/>
      <c r="EN828" s="320"/>
      <c r="EO828" s="320"/>
      <c r="EP828" s="320"/>
      <c r="EQ828" s="320"/>
      <c r="ER828" s="320"/>
      <c r="ES828" s="320"/>
      <c r="ET828" s="320"/>
      <c r="EU828" s="320"/>
      <c r="EV828" s="320"/>
      <c r="EW828" s="320"/>
      <c r="EX828" s="320"/>
      <c r="EY828" s="320"/>
      <c r="EZ828" s="320"/>
      <c r="FA828" s="320"/>
      <c r="FB828" s="320"/>
      <c r="FC828" s="320"/>
      <c r="FD828" s="320"/>
      <c r="FE828" s="320"/>
      <c r="FF828" s="320"/>
      <c r="FG828" s="320"/>
      <c r="FH828" s="320"/>
      <c r="FI828" s="320"/>
      <c r="FJ828" s="320"/>
      <c r="FK828" s="320"/>
      <c r="FL828" s="320"/>
      <c r="FM828" s="320"/>
      <c r="FN828" s="320"/>
      <c r="FO828" s="320"/>
      <c r="FP828" s="320"/>
      <c r="FQ828" s="320"/>
      <c r="FR828" s="320"/>
      <c r="FS828" s="320"/>
      <c r="FT828" s="320"/>
      <c r="FU828" s="320"/>
      <c r="FV828" s="320"/>
      <c r="FW828" s="320"/>
      <c r="FX828" s="320"/>
      <c r="FY828" s="320"/>
      <c r="FZ828" s="320"/>
      <c r="GA828" s="320"/>
      <c r="GB828" s="320"/>
      <c r="GC828" s="320"/>
      <c r="GD828" s="320"/>
      <c r="GE828" s="320"/>
      <c r="GF828" s="320"/>
      <c r="GG828" s="320"/>
      <c r="GH828" s="320"/>
      <c r="GI828" s="320"/>
      <c r="GJ828" s="320"/>
      <c r="GK828" s="320"/>
      <c r="GL828" s="320"/>
      <c r="GM828" s="320"/>
      <c r="GN828" s="320"/>
      <c r="GO828" s="320"/>
      <c r="GP828" s="320"/>
      <c r="GQ828" s="320"/>
      <c r="GR828" s="320"/>
      <c r="GS828" s="320"/>
      <c r="GT828" s="320"/>
      <c r="GU828" s="320"/>
      <c r="GV828" s="320"/>
      <c r="GW828" s="320"/>
      <c r="GX828" s="320"/>
      <c r="GY828" s="320"/>
      <c r="GZ828" s="320"/>
      <c r="HA828" s="320"/>
      <c r="HB828" s="320"/>
      <c r="HC828" s="320"/>
      <c r="HD828" s="320"/>
      <c r="HE828" s="320"/>
      <c r="HF828" s="320"/>
      <c r="HG828" s="320"/>
      <c r="HH828" s="320"/>
      <c r="HI828" s="320"/>
      <c r="HJ828" s="320"/>
      <c r="HK828" s="320"/>
      <c r="HL828" s="320"/>
      <c r="HM828" s="320"/>
      <c r="HN828" s="320"/>
      <c r="HO828" s="320"/>
      <c r="HP828" s="320"/>
      <c r="HQ828" s="320"/>
      <c r="HR828" s="320"/>
      <c r="HS828" s="320"/>
      <c r="HT828" s="320"/>
      <c r="HU828" s="320"/>
      <c r="HV828" s="320"/>
      <c r="HW828" s="320"/>
      <c r="HX828" s="320"/>
      <c r="HY828" s="320"/>
      <c r="HZ828" s="320"/>
      <c r="IA828" s="320"/>
      <c r="IB828" s="320"/>
      <c r="IC828" s="320"/>
      <c r="ID828" s="320"/>
      <c r="IE828" s="320"/>
      <c r="IF828" s="320"/>
      <c r="IG828" s="320"/>
      <c r="IH828" s="320"/>
      <c r="II828" s="320"/>
      <c r="IJ828" s="320"/>
      <c r="IK828" s="320"/>
      <c r="IL828" s="320"/>
      <c r="IM828" s="320"/>
      <c r="IN828" s="320"/>
      <c r="IO828" s="320"/>
      <c r="IP828" s="320"/>
      <c r="IQ828" s="320"/>
      <c r="IR828" s="320"/>
      <c r="IS828" s="320"/>
      <c r="IT828" s="320"/>
      <c r="IU828" s="320"/>
      <c r="IV828" s="320"/>
    </row>
    <row r="829" spans="1:256" ht="12.5">
      <c r="B829" s="65">
        <v>1</v>
      </c>
      <c r="C829" s="66">
        <f t="shared" si="38"/>
        <v>0</v>
      </c>
      <c r="D829" s="76" t="s">
        <v>68</v>
      </c>
      <c r="E829" s="77" t="s">
        <v>90</v>
      </c>
      <c r="F829" s="77" t="s">
        <v>90</v>
      </c>
      <c r="G829" s="78"/>
      <c r="H829" s="96" t="s">
        <v>114</v>
      </c>
      <c r="I829" s="107" t="s">
        <v>1844</v>
      </c>
      <c r="J829" s="81"/>
      <c r="K829" s="72"/>
      <c r="L829" s="72"/>
      <c r="M829" s="72"/>
      <c r="N829" s="72"/>
      <c r="O829" s="72"/>
      <c r="P829" s="72"/>
      <c r="Q829" s="833"/>
      <c r="R829" s="102"/>
      <c r="S829" s="73"/>
      <c r="T829" s="102"/>
      <c r="U829" s="103"/>
      <c r="V829" s="104"/>
    </row>
    <row r="830" spans="1:256" ht="12.5">
      <c r="B830" s="65">
        <v>1</v>
      </c>
      <c r="C830" s="66">
        <f t="shared" si="38"/>
        <v>0</v>
      </c>
      <c r="D830" s="76" t="s">
        <v>87</v>
      </c>
      <c r="E830" s="99" t="s">
        <v>70</v>
      </c>
      <c r="F830" s="76" t="s">
        <v>87</v>
      </c>
      <c r="G830" s="78"/>
      <c r="H830" s="96" t="s">
        <v>94</v>
      </c>
      <c r="I830" s="107" t="s">
        <v>1845</v>
      </c>
      <c r="J830" s="81"/>
      <c r="K830" s="72"/>
      <c r="L830" s="72"/>
      <c r="M830" s="72"/>
      <c r="N830" s="72"/>
      <c r="O830" s="72"/>
      <c r="P830" s="72"/>
      <c r="Q830" s="833"/>
      <c r="R830" s="102"/>
      <c r="S830" s="73"/>
      <c r="T830" s="102"/>
      <c r="U830" s="103"/>
      <c r="V830" s="104"/>
      <c r="W830" s="365"/>
      <c r="X830" s="365"/>
      <c r="Y830" s="365"/>
      <c r="Z830" s="365"/>
      <c r="AA830" s="365"/>
      <c r="AB830" s="365"/>
      <c r="AC830" s="365"/>
      <c r="AD830" s="365"/>
      <c r="AE830" s="365"/>
      <c r="AF830" s="365"/>
      <c r="AG830" s="365"/>
      <c r="AH830" s="365"/>
      <c r="AI830" s="365"/>
      <c r="AJ830" s="365"/>
      <c r="AK830" s="365"/>
      <c r="AL830" s="365"/>
      <c r="AM830" s="365"/>
      <c r="AN830" s="365"/>
      <c r="AO830" s="365"/>
      <c r="AP830" s="365"/>
      <c r="AQ830" s="365"/>
      <c r="AR830" s="365"/>
      <c r="AS830" s="365"/>
      <c r="AT830" s="365"/>
      <c r="AU830" s="365"/>
      <c r="AV830" s="365"/>
      <c r="AW830" s="365"/>
      <c r="AX830" s="365"/>
      <c r="AY830" s="365"/>
      <c r="AZ830" s="365"/>
      <c r="BA830" s="365"/>
      <c r="BB830" s="365"/>
      <c r="BC830" s="365"/>
      <c r="BD830" s="365"/>
      <c r="BE830" s="365"/>
      <c r="BF830" s="365"/>
      <c r="BG830" s="365"/>
      <c r="BH830" s="365"/>
      <c r="BI830" s="365"/>
      <c r="BJ830" s="365"/>
      <c r="BK830" s="365"/>
      <c r="BL830" s="365"/>
      <c r="BM830" s="365"/>
      <c r="BN830" s="365"/>
      <c r="BO830" s="365"/>
      <c r="BP830" s="365"/>
      <c r="BQ830" s="365"/>
      <c r="BR830" s="365"/>
      <c r="BS830" s="365"/>
      <c r="BT830" s="365"/>
      <c r="BU830" s="365"/>
      <c r="BV830" s="365"/>
      <c r="BW830" s="365"/>
      <c r="BX830" s="365"/>
      <c r="BY830" s="365"/>
      <c r="BZ830" s="365"/>
      <c r="CA830" s="365"/>
      <c r="CB830" s="365"/>
      <c r="CC830" s="365"/>
      <c r="CD830" s="365"/>
      <c r="CE830" s="365"/>
      <c r="CF830" s="365"/>
      <c r="CG830" s="365"/>
      <c r="CH830" s="365"/>
      <c r="CI830" s="365"/>
      <c r="CJ830" s="365"/>
      <c r="CK830" s="365"/>
      <c r="CL830" s="365"/>
      <c r="CM830" s="365"/>
      <c r="CN830" s="365"/>
      <c r="CO830" s="365"/>
      <c r="CP830" s="365"/>
      <c r="CQ830" s="365"/>
      <c r="CR830" s="365"/>
      <c r="CS830" s="365"/>
      <c r="CT830" s="365"/>
      <c r="CU830" s="365"/>
      <c r="CV830" s="365"/>
      <c r="CW830" s="365"/>
      <c r="CX830" s="365"/>
      <c r="CY830" s="365"/>
      <c r="CZ830" s="365"/>
      <c r="DA830" s="365"/>
      <c r="DB830" s="365"/>
      <c r="DC830" s="365"/>
      <c r="DD830" s="365"/>
      <c r="DE830" s="365"/>
      <c r="DF830" s="365"/>
      <c r="DG830" s="365"/>
      <c r="DH830" s="365"/>
      <c r="DI830" s="365"/>
      <c r="DJ830" s="365"/>
      <c r="DK830" s="365"/>
      <c r="DL830" s="365"/>
      <c r="DM830" s="365"/>
      <c r="DN830" s="365"/>
      <c r="DO830" s="365"/>
      <c r="DP830" s="365"/>
      <c r="DQ830" s="365"/>
      <c r="DR830" s="365"/>
      <c r="DS830" s="365"/>
      <c r="DT830" s="365"/>
      <c r="DU830" s="365"/>
      <c r="DV830" s="365"/>
      <c r="DW830" s="365"/>
      <c r="DX830" s="365"/>
      <c r="DY830" s="365"/>
      <c r="DZ830" s="365"/>
      <c r="EA830" s="365"/>
      <c r="EB830" s="365"/>
      <c r="EC830" s="365"/>
      <c r="ED830" s="365"/>
      <c r="EE830" s="365"/>
      <c r="EF830" s="365"/>
      <c r="EG830" s="365"/>
      <c r="EH830" s="365"/>
      <c r="EI830" s="365"/>
      <c r="EJ830" s="365"/>
      <c r="EK830" s="365"/>
      <c r="EL830" s="365"/>
      <c r="EM830" s="365"/>
      <c r="EN830" s="365"/>
      <c r="EO830" s="365"/>
      <c r="EP830" s="365"/>
      <c r="EQ830" s="365"/>
      <c r="ER830" s="365"/>
      <c r="ES830" s="365"/>
      <c r="ET830" s="365"/>
      <c r="EU830" s="365"/>
      <c r="EV830" s="365"/>
      <c r="EW830" s="365"/>
      <c r="EX830" s="365"/>
      <c r="EY830" s="365"/>
      <c r="EZ830" s="365"/>
      <c r="FA830" s="365"/>
      <c r="FB830" s="365"/>
      <c r="FC830" s="365"/>
      <c r="FD830" s="365"/>
      <c r="FE830" s="365"/>
      <c r="FF830" s="365"/>
      <c r="FG830" s="365"/>
      <c r="FH830" s="365"/>
      <c r="FI830" s="365"/>
      <c r="FJ830" s="365"/>
      <c r="FK830" s="365"/>
      <c r="FL830" s="365"/>
      <c r="FM830" s="365"/>
      <c r="FN830" s="365"/>
      <c r="FO830" s="365"/>
      <c r="FP830" s="365"/>
      <c r="FQ830" s="365"/>
      <c r="FR830" s="365"/>
      <c r="FS830" s="365"/>
      <c r="FT830" s="365"/>
      <c r="FU830" s="365"/>
      <c r="FV830" s="365"/>
      <c r="FW830" s="365"/>
      <c r="FX830" s="365"/>
      <c r="FY830" s="365"/>
      <c r="FZ830" s="365"/>
      <c r="GA830" s="365"/>
      <c r="GB830" s="365"/>
      <c r="GC830" s="365"/>
      <c r="GD830" s="365"/>
      <c r="GE830" s="365"/>
      <c r="GF830" s="365"/>
      <c r="GG830" s="365"/>
      <c r="GH830" s="365"/>
      <c r="GI830" s="365"/>
      <c r="GJ830" s="365"/>
      <c r="GK830" s="365"/>
      <c r="GL830" s="365"/>
      <c r="GM830" s="365"/>
      <c r="GN830" s="365"/>
      <c r="GO830" s="365"/>
      <c r="GP830" s="365"/>
      <c r="GQ830" s="365"/>
      <c r="GR830" s="365"/>
      <c r="GS830" s="365"/>
      <c r="GT830" s="365"/>
      <c r="GU830" s="365"/>
      <c r="GV830" s="365"/>
      <c r="GW830" s="365"/>
      <c r="GX830" s="365"/>
      <c r="GY830" s="365"/>
      <c r="GZ830" s="365"/>
      <c r="HA830" s="365"/>
      <c r="HB830" s="365"/>
      <c r="HC830" s="365"/>
      <c r="HD830" s="365"/>
      <c r="HE830" s="365"/>
      <c r="HF830" s="365"/>
      <c r="HG830" s="365"/>
      <c r="HH830" s="365"/>
      <c r="HI830" s="365"/>
      <c r="HJ830" s="365"/>
      <c r="HK830" s="365"/>
      <c r="HL830" s="365"/>
      <c r="HM830" s="365"/>
      <c r="HN830" s="365"/>
      <c r="HO830" s="365"/>
      <c r="HP830" s="365"/>
      <c r="HQ830" s="365"/>
      <c r="HR830" s="365"/>
      <c r="HS830" s="365"/>
      <c r="HT830" s="365"/>
      <c r="HU830" s="365"/>
      <c r="HV830" s="365"/>
      <c r="HW830" s="365"/>
      <c r="HX830" s="365"/>
      <c r="HY830" s="365"/>
      <c r="HZ830" s="365"/>
      <c r="IA830" s="365"/>
      <c r="IB830" s="365"/>
      <c r="IC830" s="365"/>
      <c r="ID830" s="365"/>
      <c r="IE830" s="365"/>
      <c r="IF830" s="365"/>
      <c r="IG830" s="365"/>
      <c r="IH830" s="365"/>
      <c r="II830" s="365"/>
      <c r="IJ830" s="365"/>
      <c r="IK830" s="365"/>
      <c r="IL830" s="365"/>
      <c r="IM830" s="365"/>
      <c r="IN830" s="365"/>
      <c r="IO830" s="365"/>
      <c r="IP830" s="365"/>
      <c r="IQ830" s="365"/>
      <c r="IR830" s="365"/>
      <c r="IS830" s="365"/>
      <c r="IT830" s="365"/>
      <c r="IU830" s="365"/>
      <c r="IV830" s="365"/>
    </row>
    <row r="831" spans="1:256" ht="12.5">
      <c r="B831" s="65">
        <v>1</v>
      </c>
      <c r="C831" s="66">
        <f t="shared" si="38"/>
        <v>0</v>
      </c>
      <c r="D831" s="77" t="s">
        <v>90</v>
      </c>
      <c r="E831" s="77" t="s">
        <v>90</v>
      </c>
      <c r="F831" s="76" t="s">
        <v>68</v>
      </c>
      <c r="G831" s="78"/>
      <c r="H831" s="96" t="s">
        <v>94</v>
      </c>
      <c r="I831" s="107" t="s">
        <v>1846</v>
      </c>
      <c r="J831" s="81"/>
      <c r="K831" s="72"/>
      <c r="L831" s="72"/>
      <c r="M831" s="72"/>
      <c r="N831" s="72"/>
      <c r="O831" s="72"/>
      <c r="P831" s="72"/>
      <c r="Q831" s="833"/>
      <c r="R831" s="102"/>
      <c r="S831" s="73"/>
      <c r="T831" s="102"/>
      <c r="U831" s="103"/>
      <c r="V831" s="104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</row>
    <row r="832" spans="1:256" ht="12.5">
      <c r="B832" s="65">
        <v>1</v>
      </c>
      <c r="C832" s="66">
        <f t="shared" si="38"/>
        <v>1</v>
      </c>
      <c r="D832" s="658" t="s">
        <v>87</v>
      </c>
      <c r="E832" s="658" t="s">
        <v>87</v>
      </c>
      <c r="F832" s="658" t="s">
        <v>87</v>
      </c>
      <c r="G832" s="78"/>
      <c r="H832" s="96" t="s">
        <v>101</v>
      </c>
      <c r="I832" s="107" t="s">
        <v>1847</v>
      </c>
      <c r="J832" s="81"/>
      <c r="K832" s="72"/>
      <c r="L832" s="72"/>
      <c r="M832" s="72"/>
      <c r="N832" s="72"/>
      <c r="O832" s="72"/>
      <c r="P832" s="72"/>
      <c r="Q832" s="833"/>
      <c r="R832" s="102"/>
      <c r="S832" s="73"/>
      <c r="T832" s="102"/>
      <c r="U832" s="103"/>
      <c r="V832" s="104"/>
    </row>
    <row r="833" spans="1:256" ht="12.5">
      <c r="A833" s="673"/>
      <c r="B833" s="65">
        <v>1</v>
      </c>
      <c r="C833" s="66">
        <f t="shared" si="38"/>
        <v>0</v>
      </c>
      <c r="D833" s="658" t="s">
        <v>68</v>
      </c>
      <c r="E833" s="659" t="s">
        <v>90</v>
      </c>
      <c r="F833" s="658" t="s">
        <v>68</v>
      </c>
      <c r="G833" s="78"/>
      <c r="H833" s="96" t="s">
        <v>148</v>
      </c>
      <c r="I833" s="107" t="s">
        <v>1848</v>
      </c>
      <c r="J833" s="81"/>
      <c r="K833" s="72"/>
      <c r="L833" s="72"/>
      <c r="M833" s="72"/>
      <c r="N833" s="72"/>
      <c r="O833" s="72"/>
      <c r="P833" s="72"/>
      <c r="Q833" s="833"/>
      <c r="R833" s="102"/>
      <c r="S833" s="73"/>
      <c r="T833" s="102"/>
      <c r="U833" s="103"/>
      <c r="V833" s="104"/>
    </row>
    <row r="834" spans="1:256" ht="12.5">
      <c r="B834" s="65">
        <v>1</v>
      </c>
      <c r="C834" s="66">
        <f t="shared" si="38"/>
        <v>1</v>
      </c>
      <c r="D834" s="658" t="s">
        <v>68</v>
      </c>
      <c r="E834" s="658" t="s">
        <v>68</v>
      </c>
      <c r="F834" s="656" t="s">
        <v>99</v>
      </c>
      <c r="G834" s="78"/>
      <c r="H834" s="96" t="s">
        <v>197</v>
      </c>
      <c r="I834" s="107" t="s">
        <v>1849</v>
      </c>
      <c r="J834" s="81"/>
      <c r="K834" s="72"/>
      <c r="L834" s="72"/>
      <c r="M834" s="72"/>
      <c r="N834" s="72"/>
      <c r="O834" s="72"/>
      <c r="P834" s="72"/>
      <c r="Q834" s="833"/>
      <c r="R834" s="102"/>
      <c r="S834" s="73"/>
      <c r="T834" s="102"/>
      <c r="U834" s="103"/>
      <c r="V834" s="104"/>
    </row>
    <row r="835" spans="1:256" ht="12.5">
      <c r="B835" s="65">
        <v>1</v>
      </c>
      <c r="C835" s="66">
        <f t="shared" si="38"/>
        <v>1</v>
      </c>
      <c r="D835" s="99" t="s">
        <v>70</v>
      </c>
      <c r="E835" s="76" t="s">
        <v>87</v>
      </c>
      <c r="F835" s="76" t="s">
        <v>68</v>
      </c>
      <c r="G835" s="78"/>
      <c r="H835" s="96" t="s">
        <v>119</v>
      </c>
      <c r="I835" s="107" t="s">
        <v>1850</v>
      </c>
      <c r="J835" s="81"/>
      <c r="K835" s="72"/>
      <c r="L835" s="72"/>
      <c r="M835" s="72"/>
      <c r="N835" s="72"/>
      <c r="O835" s="72"/>
      <c r="P835" s="72"/>
      <c r="Q835" s="833"/>
      <c r="R835" s="102"/>
      <c r="S835" s="73"/>
      <c r="T835" s="102"/>
      <c r="U835" s="103"/>
      <c r="V835" s="104"/>
      <c r="W835"/>
      <c r="X835" s="123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</row>
    <row r="836" spans="1:256" ht="12.5">
      <c r="A836" s="810"/>
      <c r="B836" s="65">
        <v>1</v>
      </c>
      <c r="C836" s="66">
        <f t="shared" si="38"/>
        <v>0</v>
      </c>
      <c r="D836" s="853" t="s">
        <v>87</v>
      </c>
      <c r="E836" s="857" t="s">
        <v>90</v>
      </c>
      <c r="F836" s="857" t="s">
        <v>90</v>
      </c>
      <c r="G836" s="78"/>
      <c r="H836" s="100" t="s">
        <v>90</v>
      </c>
      <c r="I836" s="101" t="s">
        <v>6240</v>
      </c>
      <c r="J836" s="81"/>
      <c r="K836" s="72"/>
      <c r="L836" s="72"/>
      <c r="M836" s="72"/>
      <c r="N836" s="72"/>
      <c r="O836" s="72"/>
      <c r="P836" s="72"/>
      <c r="Q836" s="833"/>
      <c r="R836" s="102"/>
      <c r="S836" s="73"/>
      <c r="T836" s="116"/>
      <c r="U836" s="73"/>
      <c r="V836" s="110"/>
    </row>
    <row r="837" spans="1:256" ht="12.5">
      <c r="B837" s="65">
        <v>1</v>
      </c>
      <c r="C837" s="66">
        <f t="shared" si="38"/>
        <v>1</v>
      </c>
      <c r="D837" s="665" t="s">
        <v>87</v>
      </c>
      <c r="E837" s="665" t="s">
        <v>68</v>
      </c>
      <c r="F837" s="664" t="s">
        <v>90</v>
      </c>
      <c r="G837" s="78"/>
      <c r="H837" s="96" t="s">
        <v>131</v>
      </c>
      <c r="I837" s="107" t="s">
        <v>1851</v>
      </c>
      <c r="J837" s="81"/>
      <c r="K837" s="72"/>
      <c r="L837" s="72"/>
      <c r="M837" s="72"/>
      <c r="N837" s="72"/>
      <c r="O837" s="72"/>
      <c r="P837" s="72"/>
      <c r="Q837" s="833"/>
      <c r="R837" s="102"/>
      <c r="S837" s="73"/>
      <c r="T837" s="102"/>
      <c r="U837" s="103"/>
      <c r="V837" s="104"/>
    </row>
    <row r="838" spans="1:256" ht="12.5">
      <c r="B838" s="65">
        <v>1</v>
      </c>
      <c r="C838" s="66">
        <f>IF(E838="A",4,IF(E838="B",3,IF(E838="C",2,IF(E838="D",1,0))))</f>
        <v>3</v>
      </c>
      <c r="D838" s="77" t="s">
        <v>90</v>
      </c>
      <c r="E838" s="76" t="s">
        <v>87</v>
      </c>
      <c r="F838" s="77" t="s">
        <v>90</v>
      </c>
      <c r="G838" s="78"/>
      <c r="H838" s="96" t="s">
        <v>119</v>
      </c>
      <c r="I838" s="107" t="s">
        <v>1852</v>
      </c>
      <c r="J838" s="81"/>
      <c r="K838" s="72"/>
      <c r="L838" s="72"/>
      <c r="M838" s="72"/>
      <c r="N838" s="72"/>
      <c r="O838" s="72"/>
      <c r="P838" s="72"/>
      <c r="Q838" s="833"/>
      <c r="R838" s="102"/>
      <c r="S838" s="73"/>
      <c r="T838" s="102"/>
      <c r="U838" s="103"/>
      <c r="V838" s="104"/>
    </row>
    <row r="839" spans="1:256" ht="12.5">
      <c r="B839" s="65">
        <v>1</v>
      </c>
      <c r="C839" s="66">
        <f t="shared" ref="C839:C845" si="39">IF(E839="A",1,IF(E839="B",1,0))</f>
        <v>0</v>
      </c>
      <c r="D839" s="76" t="s">
        <v>87</v>
      </c>
      <c r="E839" s="99" t="s">
        <v>70</v>
      </c>
      <c r="F839" s="99" t="s">
        <v>70</v>
      </c>
      <c r="G839" s="78"/>
      <c r="H839" s="96" t="s">
        <v>122</v>
      </c>
      <c r="I839" s="107" t="s">
        <v>1853</v>
      </c>
      <c r="J839" s="81"/>
      <c r="K839" s="72"/>
      <c r="L839" s="72"/>
      <c r="M839" s="72"/>
      <c r="N839" s="72"/>
      <c r="O839" s="72"/>
      <c r="P839" s="72"/>
      <c r="Q839" s="833"/>
      <c r="R839" s="102"/>
      <c r="S839" s="73"/>
      <c r="T839" s="102"/>
      <c r="U839" s="103"/>
      <c r="V839" s="104"/>
    </row>
    <row r="840" spans="1:256" ht="12.5">
      <c r="B840" s="65">
        <v>1</v>
      </c>
      <c r="C840" s="66">
        <f t="shared" si="39"/>
        <v>0</v>
      </c>
      <c r="D840" s="658" t="s">
        <v>87</v>
      </c>
      <c r="E840" s="656" t="s">
        <v>70</v>
      </c>
      <c r="F840" s="658" t="s">
        <v>87</v>
      </c>
      <c r="G840" s="78"/>
      <c r="H840" s="96" t="s">
        <v>119</v>
      </c>
      <c r="I840" s="107" t="s">
        <v>1854</v>
      </c>
      <c r="J840" s="81"/>
      <c r="K840" s="72"/>
      <c r="L840" s="72"/>
      <c r="M840" s="72"/>
      <c r="N840" s="72"/>
      <c r="O840" s="72"/>
      <c r="P840" s="72"/>
      <c r="Q840" s="833"/>
      <c r="R840" s="102"/>
      <c r="S840" s="73"/>
      <c r="T840" s="102"/>
      <c r="U840" s="103"/>
      <c r="V840" s="104"/>
    </row>
    <row r="841" spans="1:256" ht="12.5">
      <c r="B841" s="65">
        <v>1</v>
      </c>
      <c r="C841" s="66">
        <f t="shared" si="39"/>
        <v>0</v>
      </c>
      <c r="D841" s="656" t="s">
        <v>70</v>
      </c>
      <c r="E841" s="659" t="s">
        <v>90</v>
      </c>
      <c r="F841" s="656" t="s">
        <v>99</v>
      </c>
      <c r="G841" s="78"/>
      <c r="H841" s="96" t="s">
        <v>129</v>
      </c>
      <c r="I841" s="107" t="s">
        <v>1855</v>
      </c>
      <c r="J841" s="81"/>
      <c r="K841" s="72"/>
      <c r="L841" s="72"/>
      <c r="M841" s="72"/>
      <c r="N841" s="72"/>
      <c r="O841" s="72"/>
      <c r="P841" s="72"/>
      <c r="Q841" s="833"/>
      <c r="R841" s="102"/>
      <c r="S841" s="73"/>
      <c r="T841" s="102"/>
      <c r="U841" s="103"/>
      <c r="V841" s="104"/>
    </row>
    <row r="842" spans="1:256" ht="12.5">
      <c r="B842" s="65">
        <v>1</v>
      </c>
      <c r="C842" s="66">
        <f t="shared" si="39"/>
        <v>0</v>
      </c>
      <c r="D842" s="77" t="s">
        <v>90</v>
      </c>
      <c r="E842" s="77" t="s">
        <v>90</v>
      </c>
      <c r="F842" s="77" t="s">
        <v>90</v>
      </c>
      <c r="G842" s="78"/>
      <c r="H842" s="96" t="s">
        <v>135</v>
      </c>
      <c r="I842" s="107" t="s">
        <v>1856</v>
      </c>
      <c r="J842" s="81"/>
      <c r="K842" s="72"/>
      <c r="L842" s="72"/>
      <c r="M842" s="72"/>
      <c r="N842" s="72"/>
      <c r="O842" s="72"/>
      <c r="P842" s="72"/>
      <c r="Q842" s="833"/>
      <c r="R842" s="102"/>
      <c r="S842" s="73"/>
      <c r="T842" s="102"/>
      <c r="U842" s="103"/>
      <c r="V842" s="104"/>
      <c r="W842" s="55"/>
      <c r="X842" s="55"/>
      <c r="Y842" s="55"/>
      <c r="Z842" s="55"/>
      <c r="AA842" s="55"/>
      <c r="AB842" s="55"/>
      <c r="AC842" s="55"/>
      <c r="AD842" s="55"/>
      <c r="AE842" s="55"/>
      <c r="AF842" s="55"/>
      <c r="AG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  <c r="AX842" s="55"/>
      <c r="AY842" s="55"/>
      <c r="AZ842" s="55"/>
      <c r="BA842" s="55"/>
      <c r="BB842" s="55"/>
      <c r="BC842" s="55"/>
      <c r="BD842" s="55"/>
      <c r="BE842" s="55"/>
      <c r="BF842" s="55"/>
      <c r="BG842" s="55"/>
      <c r="BH842" s="55"/>
      <c r="BI842" s="55"/>
      <c r="BJ842" s="55"/>
      <c r="BK842" s="55"/>
      <c r="BL842" s="55"/>
      <c r="BM842" s="55"/>
      <c r="BN842" s="55"/>
      <c r="BO842" s="55"/>
      <c r="BP842" s="55"/>
      <c r="BQ842" s="55"/>
      <c r="BR842" s="55"/>
      <c r="BS842" s="55"/>
      <c r="BT842" s="55"/>
      <c r="BU842" s="55"/>
      <c r="BV842" s="55"/>
      <c r="BW842" s="55"/>
      <c r="BX842" s="55"/>
      <c r="BY842" s="55"/>
      <c r="BZ842" s="55"/>
      <c r="CA842" s="55"/>
      <c r="CB842" s="55"/>
      <c r="CC842" s="55"/>
      <c r="CD842" s="55"/>
      <c r="CE842" s="55"/>
      <c r="CF842" s="55"/>
      <c r="CG842" s="55"/>
      <c r="CH842" s="55"/>
      <c r="CI842" s="55"/>
      <c r="CJ842" s="55"/>
      <c r="CK842" s="55"/>
      <c r="CL842" s="55"/>
      <c r="CM842" s="55"/>
      <c r="CN842" s="55"/>
      <c r="CO842" s="55"/>
      <c r="CP842" s="55"/>
      <c r="CQ842" s="55"/>
      <c r="CR842" s="55"/>
      <c r="CS842" s="55"/>
      <c r="CT842" s="55"/>
      <c r="CU842" s="55"/>
      <c r="CV842" s="55"/>
      <c r="CW842" s="55"/>
      <c r="CX842" s="55"/>
      <c r="CY842" s="55"/>
      <c r="CZ842" s="55"/>
      <c r="DA842" s="55"/>
      <c r="DB842" s="55"/>
      <c r="DC842" s="55"/>
      <c r="DD842" s="55"/>
      <c r="DE842" s="55"/>
      <c r="DF842" s="55"/>
      <c r="DG842" s="55"/>
      <c r="DH842" s="55"/>
      <c r="DI842" s="55"/>
      <c r="DJ842" s="55"/>
      <c r="DK842" s="55"/>
      <c r="DL842" s="55"/>
      <c r="DM842" s="55"/>
      <c r="DN842" s="55"/>
      <c r="DO842" s="55"/>
      <c r="DP842" s="55"/>
      <c r="DQ842" s="55"/>
      <c r="DR842" s="55"/>
      <c r="DS842" s="55"/>
      <c r="DT842" s="55"/>
      <c r="DU842" s="55"/>
      <c r="DV842" s="55"/>
      <c r="DW842" s="55"/>
      <c r="DX842" s="55"/>
      <c r="DY842" s="55"/>
      <c r="DZ842" s="55"/>
      <c r="EA842" s="55"/>
      <c r="EB842" s="55"/>
      <c r="EC842" s="55"/>
      <c r="ED842" s="55"/>
      <c r="EE842" s="55"/>
      <c r="EF842" s="55"/>
      <c r="EG842" s="55"/>
      <c r="EH842" s="55"/>
      <c r="EI842" s="55"/>
      <c r="EJ842" s="55"/>
      <c r="EK842" s="55"/>
      <c r="EL842" s="55"/>
      <c r="EM842" s="55"/>
      <c r="EN842" s="55"/>
      <c r="EO842" s="55"/>
      <c r="EP842" s="55"/>
      <c r="EQ842" s="55"/>
      <c r="ER842" s="55"/>
      <c r="ES842" s="55"/>
      <c r="ET842" s="55"/>
      <c r="EU842" s="55"/>
      <c r="EV842" s="55"/>
      <c r="EW842" s="55"/>
      <c r="EX842" s="55"/>
      <c r="EY842" s="55"/>
      <c r="EZ842" s="55"/>
      <c r="FA842" s="55"/>
      <c r="FB842" s="55"/>
      <c r="FC842" s="55"/>
      <c r="FD842" s="55"/>
      <c r="FE842" s="55"/>
      <c r="FF842" s="55"/>
      <c r="FG842" s="55"/>
      <c r="FH842" s="55"/>
      <c r="FI842" s="55"/>
      <c r="FJ842" s="55"/>
      <c r="FK842" s="55"/>
      <c r="FL842" s="55"/>
      <c r="FM842" s="55"/>
      <c r="FN842" s="55"/>
      <c r="FO842" s="55"/>
      <c r="FP842" s="55"/>
      <c r="FQ842" s="55"/>
      <c r="FR842" s="55"/>
      <c r="FS842" s="55"/>
      <c r="FT842" s="55"/>
      <c r="FU842" s="55"/>
      <c r="FV842" s="55"/>
      <c r="FW842" s="55"/>
      <c r="FX842" s="55"/>
      <c r="FY842" s="55"/>
      <c r="FZ842" s="55"/>
      <c r="GA842" s="55"/>
      <c r="GB842" s="55"/>
      <c r="GC842" s="55"/>
      <c r="GD842" s="55"/>
      <c r="GE842" s="55"/>
      <c r="GF842" s="55"/>
      <c r="GG842" s="55"/>
      <c r="GH842" s="55"/>
      <c r="GI842" s="55"/>
      <c r="GJ842" s="55"/>
      <c r="GK842" s="55"/>
      <c r="GL842" s="55"/>
      <c r="GM842" s="55"/>
      <c r="GN842" s="55"/>
      <c r="GO842" s="55"/>
      <c r="GP842" s="55"/>
      <c r="GQ842" s="55"/>
      <c r="GR842" s="55"/>
      <c r="GS842" s="55"/>
      <c r="GT842" s="55"/>
      <c r="GU842" s="55"/>
      <c r="GV842" s="55"/>
      <c r="GW842" s="55"/>
      <c r="GX842" s="55"/>
      <c r="GY842" s="55"/>
      <c r="GZ842" s="55"/>
      <c r="HA842" s="55"/>
      <c r="HB842" s="55"/>
      <c r="HC842" s="55"/>
      <c r="HD842" s="55"/>
      <c r="HE842" s="55"/>
      <c r="HF842" s="55"/>
      <c r="HG842" s="55"/>
      <c r="HH842" s="55"/>
      <c r="HI842" s="55"/>
      <c r="HJ842" s="55"/>
      <c r="HK842" s="55"/>
      <c r="HL842" s="55"/>
      <c r="HM842" s="55"/>
      <c r="HN842" s="55"/>
      <c r="HO842" s="55"/>
      <c r="HP842" s="55"/>
      <c r="HQ842" s="55"/>
      <c r="HR842" s="55"/>
      <c r="HS842" s="55"/>
      <c r="HT842" s="55"/>
      <c r="HU842" s="55"/>
      <c r="HV842" s="55"/>
      <c r="HW842" s="55"/>
      <c r="HX842" s="55"/>
      <c r="HY842" s="55"/>
      <c r="HZ842" s="55"/>
      <c r="IA842" s="55"/>
      <c r="IB842" s="55"/>
      <c r="IC842" s="55"/>
      <c r="ID842" s="55"/>
      <c r="IE842" s="55"/>
      <c r="IF842" s="55"/>
      <c r="IG842" s="55"/>
      <c r="IH842" s="55"/>
      <c r="II842" s="55"/>
      <c r="IJ842" s="55"/>
      <c r="IK842" s="55"/>
      <c r="IL842" s="55"/>
      <c r="IM842" s="55"/>
      <c r="IN842" s="55"/>
      <c r="IO842" s="55"/>
      <c r="IP842" s="55"/>
      <c r="IQ842" s="55"/>
      <c r="IR842" s="55"/>
      <c r="IS842" s="55"/>
      <c r="IT842" s="55"/>
      <c r="IU842" s="55"/>
      <c r="IV842" s="55"/>
    </row>
    <row r="843" spans="1:256" ht="12.5">
      <c r="B843" s="65">
        <v>1</v>
      </c>
      <c r="C843" s="66">
        <f t="shared" si="39"/>
        <v>0</v>
      </c>
      <c r="D843" s="77" t="s">
        <v>90</v>
      </c>
      <c r="E843" s="99" t="s">
        <v>99</v>
      </c>
      <c r="F843" s="77" t="s">
        <v>90</v>
      </c>
      <c r="G843" s="78"/>
      <c r="H843" s="96" t="s">
        <v>126</v>
      </c>
      <c r="I843" s="107" t="s">
        <v>1857</v>
      </c>
      <c r="J843" s="81"/>
      <c r="K843" s="72"/>
      <c r="L843" s="72"/>
      <c r="M843" s="72"/>
      <c r="N843" s="72"/>
      <c r="O843" s="72"/>
      <c r="P843" s="72"/>
      <c r="Q843" s="833"/>
      <c r="R843" s="102"/>
      <c r="S843" s="73"/>
      <c r="T843" s="102"/>
      <c r="U843" s="103"/>
      <c r="V843" s="104"/>
    </row>
    <row r="844" spans="1:256" ht="12.5">
      <c r="B844" s="65">
        <v>1</v>
      </c>
      <c r="C844" s="66">
        <f t="shared" si="39"/>
        <v>0</v>
      </c>
      <c r="D844" s="99" t="s">
        <v>99</v>
      </c>
      <c r="E844" s="99" t="s">
        <v>70</v>
      </c>
      <c r="F844" s="99" t="s">
        <v>70</v>
      </c>
      <c r="G844" s="78"/>
      <c r="H844" s="96" t="s">
        <v>126</v>
      </c>
      <c r="I844" s="107" t="s">
        <v>1858</v>
      </c>
      <c r="J844" s="81"/>
      <c r="K844" s="72"/>
      <c r="L844" s="72"/>
      <c r="M844" s="72"/>
      <c r="N844" s="72"/>
      <c r="O844" s="72"/>
      <c r="P844" s="72"/>
      <c r="Q844" s="833"/>
      <c r="R844" s="102"/>
      <c r="S844" s="73"/>
      <c r="T844" s="102"/>
      <c r="U844" s="103"/>
      <c r="V844" s="104"/>
    </row>
    <row r="845" spans="1:256" ht="12.5">
      <c r="B845" s="65">
        <v>1</v>
      </c>
      <c r="C845" s="66">
        <f t="shared" si="39"/>
        <v>0</v>
      </c>
      <c r="D845" s="248" t="s">
        <v>87</v>
      </c>
      <c r="E845" s="663" t="s">
        <v>90</v>
      </c>
      <c r="F845" s="248" t="s">
        <v>87</v>
      </c>
      <c r="G845" s="78"/>
      <c r="H845" s="96" t="s">
        <v>126</v>
      </c>
      <c r="I845" s="107" t="s">
        <v>1859</v>
      </c>
      <c r="J845" s="81"/>
      <c r="K845" s="72"/>
      <c r="L845" s="72"/>
      <c r="M845" s="72"/>
      <c r="N845" s="72"/>
      <c r="O845" s="72"/>
      <c r="P845" s="72"/>
      <c r="Q845" s="833"/>
      <c r="R845" s="102"/>
      <c r="S845" s="73"/>
      <c r="T845" s="102"/>
      <c r="U845" s="103"/>
      <c r="V845" s="104"/>
    </row>
    <row r="846" spans="1:256" ht="12.5">
      <c r="B846" s="65">
        <v>1</v>
      </c>
      <c r="C846" s="66">
        <v>3</v>
      </c>
      <c r="D846" s="76" t="s">
        <v>87</v>
      </c>
      <c r="E846" s="76" t="s">
        <v>87</v>
      </c>
      <c r="F846" s="99" t="s">
        <v>99</v>
      </c>
      <c r="G846" s="78"/>
      <c r="H846" s="96" t="s">
        <v>94</v>
      </c>
      <c r="I846" s="107" t="s">
        <v>1860</v>
      </c>
      <c r="J846" s="81" t="s">
        <v>17</v>
      </c>
      <c r="K846" s="72"/>
      <c r="L846" s="72"/>
      <c r="M846" s="72"/>
      <c r="N846" s="72"/>
      <c r="O846" s="72"/>
      <c r="P846" s="72"/>
      <c r="Q846" s="833"/>
      <c r="R846" s="102"/>
      <c r="S846" s="73"/>
      <c r="T846" s="102"/>
      <c r="U846" s="103"/>
      <c r="V846" s="104"/>
    </row>
    <row r="847" spans="1:256" ht="12.5">
      <c r="B847" s="65">
        <v>1</v>
      </c>
      <c r="C847" s="66">
        <f>IF(E847="A",4,IF(E847="B",3,IF(E847="C",2,IF(E847="D",1,0))))</f>
        <v>2</v>
      </c>
      <c r="D847" s="77" t="s">
        <v>90</v>
      </c>
      <c r="E847" s="77" t="s">
        <v>90</v>
      </c>
      <c r="F847" s="99" t="s">
        <v>99</v>
      </c>
      <c r="G847" s="78"/>
      <c r="H847" s="96" t="s">
        <v>188</v>
      </c>
      <c r="I847" s="107" t="s">
        <v>1861</v>
      </c>
      <c r="J847" s="81" t="s">
        <v>6111</v>
      </c>
      <c r="K847" s="72"/>
      <c r="L847" s="72"/>
      <c r="M847" s="72"/>
      <c r="N847" s="72"/>
      <c r="O847" s="72"/>
      <c r="P847" s="72"/>
      <c r="Q847" s="833"/>
      <c r="R847" s="102"/>
      <c r="S847" s="73"/>
      <c r="T847" s="102"/>
      <c r="U847" s="103"/>
      <c r="V847" s="104"/>
    </row>
    <row r="848" spans="1:256" s="320" customFormat="1" ht="12.5">
      <c r="A848" s="217"/>
      <c r="B848" s="65">
        <v>1</v>
      </c>
      <c r="C848" s="66">
        <f>IF(E848="A",1,IF(E848="B",1,0))</f>
        <v>1</v>
      </c>
      <c r="D848" s="656" t="s">
        <v>70</v>
      </c>
      <c r="E848" s="658" t="s">
        <v>68</v>
      </c>
      <c r="F848" s="658" t="s">
        <v>68</v>
      </c>
      <c r="G848" s="78"/>
      <c r="H848" s="96" t="s">
        <v>94</v>
      </c>
      <c r="I848" s="107" t="s">
        <v>1862</v>
      </c>
      <c r="J848" s="81"/>
      <c r="K848" s="72"/>
      <c r="L848" s="72"/>
      <c r="M848" s="72"/>
      <c r="N848" s="72"/>
      <c r="O848" s="72"/>
      <c r="P848" s="72"/>
      <c r="Q848" s="833"/>
      <c r="R848" s="102"/>
      <c r="S848" s="73"/>
      <c r="T848" s="102"/>
      <c r="U848" s="103"/>
      <c r="V848" s="104"/>
      <c r="W848" s="109"/>
      <c r="X848" s="109"/>
      <c r="Y848" s="109"/>
      <c r="Z848" s="109"/>
      <c r="AA848" s="109"/>
      <c r="AB848" s="109"/>
      <c r="AC848" s="109"/>
      <c r="AD848" s="109"/>
      <c r="AE848" s="109"/>
      <c r="AF848" s="109"/>
      <c r="AG848" s="109"/>
      <c r="AH848" s="109"/>
      <c r="AI848" s="109"/>
      <c r="AJ848" s="109"/>
      <c r="AK848" s="109"/>
      <c r="AL848" s="109"/>
      <c r="AM848" s="109"/>
      <c r="AN848" s="109"/>
      <c r="AO848" s="109"/>
      <c r="AP848" s="109"/>
      <c r="AQ848" s="109"/>
      <c r="AR848" s="109"/>
      <c r="AS848" s="109"/>
      <c r="AT848" s="109"/>
      <c r="AU848" s="109"/>
      <c r="AV848" s="109"/>
      <c r="AW848" s="109"/>
      <c r="AX848" s="109"/>
      <c r="AY848" s="109"/>
      <c r="AZ848" s="109"/>
      <c r="BA848" s="109"/>
      <c r="BB848" s="109"/>
      <c r="BC848" s="109"/>
      <c r="BD848" s="109"/>
      <c r="BE848" s="109"/>
      <c r="BF848" s="109"/>
      <c r="BG848" s="109"/>
      <c r="BH848" s="109"/>
      <c r="BI848" s="109"/>
      <c r="BJ848" s="109"/>
      <c r="BK848" s="109"/>
      <c r="BL848" s="109"/>
      <c r="BM848" s="109"/>
      <c r="BN848" s="109"/>
      <c r="BO848" s="109"/>
      <c r="BP848" s="109"/>
      <c r="BQ848" s="109"/>
      <c r="BR848" s="109"/>
      <c r="BS848" s="109"/>
      <c r="BT848" s="109"/>
      <c r="BU848" s="109"/>
      <c r="BV848" s="109"/>
      <c r="BW848" s="109"/>
      <c r="BX848" s="109"/>
      <c r="BY848" s="109"/>
      <c r="BZ848" s="109"/>
      <c r="CA848" s="109"/>
      <c r="CB848" s="109"/>
      <c r="CC848" s="109"/>
      <c r="CD848" s="109"/>
      <c r="CE848" s="109"/>
      <c r="CF848" s="109"/>
      <c r="CG848" s="109"/>
      <c r="CH848" s="109"/>
      <c r="CI848" s="109"/>
      <c r="CJ848" s="109"/>
      <c r="CK848" s="109"/>
      <c r="CL848" s="109"/>
      <c r="CM848" s="109"/>
      <c r="CN848" s="109"/>
      <c r="CO848" s="109"/>
      <c r="CP848" s="109"/>
      <c r="CQ848" s="109"/>
      <c r="CR848" s="109"/>
      <c r="CS848" s="109"/>
      <c r="CT848" s="109"/>
      <c r="CU848" s="109"/>
      <c r="CV848" s="109"/>
      <c r="CW848" s="109"/>
      <c r="CX848" s="109"/>
      <c r="CY848" s="109"/>
      <c r="CZ848" s="109"/>
      <c r="DA848" s="109"/>
      <c r="DB848" s="109"/>
      <c r="DC848" s="109"/>
      <c r="DD848" s="109"/>
      <c r="DE848" s="109"/>
      <c r="DF848" s="109"/>
      <c r="DG848" s="109"/>
      <c r="DH848" s="109"/>
      <c r="DI848" s="109"/>
      <c r="DJ848" s="109"/>
      <c r="DK848" s="109"/>
      <c r="DL848" s="109"/>
      <c r="DM848" s="109"/>
      <c r="DN848" s="109"/>
      <c r="DO848" s="109"/>
      <c r="DP848" s="109"/>
      <c r="DQ848" s="109"/>
      <c r="DR848" s="109"/>
      <c r="DS848" s="109"/>
      <c r="DT848" s="109"/>
      <c r="DU848" s="109"/>
      <c r="DV848" s="109"/>
      <c r="DW848" s="109"/>
      <c r="DX848" s="109"/>
      <c r="DY848" s="109"/>
      <c r="DZ848" s="109"/>
      <c r="EA848" s="109"/>
      <c r="EB848" s="109"/>
      <c r="EC848" s="109"/>
      <c r="ED848" s="109"/>
      <c r="EE848" s="109"/>
      <c r="EF848" s="109"/>
      <c r="EG848" s="109"/>
      <c r="EH848" s="109"/>
      <c r="EI848" s="109"/>
      <c r="EJ848" s="109"/>
      <c r="EK848" s="109"/>
      <c r="EL848" s="109"/>
      <c r="EM848" s="109"/>
      <c r="EN848" s="109"/>
      <c r="EO848" s="109"/>
      <c r="EP848" s="109"/>
      <c r="EQ848" s="109"/>
      <c r="ER848" s="109"/>
      <c r="ES848" s="109"/>
      <c r="ET848" s="109"/>
      <c r="EU848" s="109"/>
      <c r="EV848" s="109"/>
      <c r="EW848" s="109"/>
      <c r="EX848" s="109"/>
      <c r="EY848" s="109"/>
      <c r="EZ848" s="109"/>
      <c r="FA848" s="109"/>
      <c r="FB848" s="109"/>
      <c r="FC848" s="109"/>
      <c r="FD848" s="109"/>
      <c r="FE848" s="109"/>
      <c r="FF848" s="109"/>
      <c r="FG848" s="109"/>
      <c r="FH848" s="109"/>
      <c r="FI848" s="109"/>
      <c r="FJ848" s="109"/>
      <c r="FK848" s="109"/>
      <c r="FL848" s="109"/>
      <c r="FM848" s="109"/>
      <c r="FN848" s="109"/>
      <c r="FO848" s="109"/>
      <c r="FP848" s="109"/>
      <c r="FQ848" s="109"/>
      <c r="FR848" s="109"/>
      <c r="FS848" s="109"/>
      <c r="FT848" s="109"/>
      <c r="FU848" s="109"/>
      <c r="FV848" s="109"/>
      <c r="FW848" s="109"/>
      <c r="FX848" s="109"/>
      <c r="FY848" s="109"/>
      <c r="FZ848" s="109"/>
      <c r="GA848" s="109"/>
      <c r="GB848" s="109"/>
      <c r="GC848" s="109"/>
      <c r="GD848" s="109"/>
      <c r="GE848" s="109"/>
      <c r="GF848" s="109"/>
      <c r="GG848" s="109"/>
      <c r="GH848" s="109"/>
      <c r="GI848" s="109"/>
      <c r="GJ848" s="109"/>
      <c r="GK848" s="109"/>
      <c r="GL848" s="109"/>
      <c r="GM848" s="109"/>
      <c r="GN848" s="109"/>
      <c r="GO848" s="109"/>
      <c r="GP848" s="109"/>
      <c r="GQ848" s="109"/>
      <c r="GR848" s="109"/>
      <c r="GS848" s="109"/>
      <c r="GT848" s="109"/>
      <c r="GU848" s="109"/>
      <c r="GV848" s="109"/>
      <c r="GW848" s="109"/>
      <c r="GX848" s="109"/>
      <c r="GY848" s="109"/>
      <c r="GZ848" s="109"/>
      <c r="HA848" s="109"/>
      <c r="HB848" s="109"/>
      <c r="HC848" s="109"/>
      <c r="HD848" s="109"/>
      <c r="HE848" s="109"/>
      <c r="HF848" s="109"/>
      <c r="HG848" s="109"/>
      <c r="HH848" s="109"/>
      <c r="HI848" s="109"/>
      <c r="HJ848" s="109"/>
      <c r="HK848" s="109"/>
      <c r="HL848" s="109"/>
      <c r="HM848" s="109"/>
      <c r="HN848" s="109"/>
      <c r="HO848" s="109"/>
      <c r="HP848" s="109"/>
      <c r="HQ848" s="109"/>
      <c r="HR848" s="109"/>
      <c r="HS848" s="109"/>
      <c r="HT848" s="109"/>
      <c r="HU848" s="109"/>
      <c r="HV848" s="109"/>
      <c r="HW848" s="109"/>
      <c r="HX848" s="109"/>
      <c r="HY848" s="109"/>
      <c r="HZ848" s="109"/>
      <c r="IA848" s="109"/>
      <c r="IB848" s="109"/>
      <c r="IC848" s="109"/>
      <c r="ID848" s="109"/>
      <c r="IE848" s="109"/>
      <c r="IF848" s="109"/>
      <c r="IG848" s="109"/>
      <c r="IH848" s="109"/>
      <c r="II848" s="109"/>
      <c r="IJ848" s="109"/>
      <c r="IK848" s="109"/>
      <c r="IL848" s="109"/>
      <c r="IM848" s="109"/>
      <c r="IN848" s="109"/>
      <c r="IO848" s="109"/>
      <c r="IP848" s="109"/>
      <c r="IQ848" s="109"/>
      <c r="IR848" s="109"/>
      <c r="IS848" s="109"/>
      <c r="IT848" s="109"/>
      <c r="IU848" s="109"/>
      <c r="IV848" s="109"/>
    </row>
    <row r="849" spans="1:256" s="320" customFormat="1" ht="11.5">
      <c r="A849" s="217"/>
      <c r="B849" s="65">
        <v>1</v>
      </c>
      <c r="C849" s="66">
        <f>IF(E849="A",4,IF(E849="B",3,IF(E849="C",2,IF(E849="D",1,0))))</f>
        <v>3</v>
      </c>
      <c r="D849" s="77" t="s">
        <v>90</v>
      </c>
      <c r="E849" s="76" t="s">
        <v>87</v>
      </c>
      <c r="F849" s="76" t="s">
        <v>68</v>
      </c>
      <c r="G849" s="78"/>
      <c r="H849" s="96" t="s">
        <v>116</v>
      </c>
      <c r="I849" s="107" t="s">
        <v>1863</v>
      </c>
      <c r="J849" s="81"/>
      <c r="K849" s="72"/>
      <c r="L849" s="72"/>
      <c r="M849" s="72"/>
      <c r="N849" s="72"/>
      <c r="O849" s="72"/>
      <c r="P849" s="72"/>
      <c r="Q849" s="833"/>
      <c r="R849" s="102"/>
      <c r="S849" s="73"/>
      <c r="T849" s="102"/>
      <c r="U849" s="103"/>
      <c r="V849" s="104"/>
      <c r="W849" s="55"/>
      <c r="X849" s="55"/>
      <c r="Y849" s="55"/>
      <c r="Z849" s="55"/>
      <c r="AA849" s="55"/>
      <c r="AB849" s="55"/>
      <c r="AC849" s="55"/>
      <c r="AD849" s="55"/>
      <c r="AE849" s="55"/>
      <c r="AF849" s="55"/>
      <c r="AG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  <c r="AX849" s="55"/>
      <c r="AY849" s="55"/>
      <c r="AZ849" s="55"/>
      <c r="BA849" s="55"/>
      <c r="BB849" s="55"/>
      <c r="BC849" s="55"/>
      <c r="BD849" s="55"/>
      <c r="BE849" s="55"/>
      <c r="BF849" s="55"/>
      <c r="BG849" s="55"/>
      <c r="BH849" s="55"/>
      <c r="BI849" s="55"/>
      <c r="BJ849" s="55"/>
      <c r="BK849" s="55"/>
      <c r="BL849" s="55"/>
      <c r="BM849" s="55"/>
      <c r="BN849" s="55"/>
      <c r="BO849" s="55"/>
      <c r="BP849" s="55"/>
      <c r="BQ849" s="55"/>
      <c r="BR849" s="55"/>
      <c r="BS849" s="55"/>
      <c r="BT849" s="55"/>
      <c r="BU849" s="55"/>
      <c r="BV849" s="55"/>
      <c r="BW849" s="55"/>
      <c r="BX849" s="55"/>
      <c r="BY849" s="55"/>
      <c r="BZ849" s="55"/>
      <c r="CA849" s="55"/>
      <c r="CB849" s="55"/>
      <c r="CC849" s="55"/>
      <c r="CD849" s="55"/>
      <c r="CE849" s="55"/>
      <c r="CF849" s="55"/>
      <c r="CG849" s="55"/>
      <c r="CH849" s="55"/>
      <c r="CI849" s="55"/>
      <c r="CJ849" s="55"/>
      <c r="CK849" s="55"/>
      <c r="CL849" s="55"/>
      <c r="CM849" s="55"/>
      <c r="CN849" s="55"/>
      <c r="CO849" s="55"/>
      <c r="CP849" s="55"/>
      <c r="CQ849" s="55"/>
      <c r="CR849" s="55"/>
      <c r="CS849" s="55"/>
      <c r="CT849" s="55"/>
      <c r="CU849" s="55"/>
      <c r="CV849" s="55"/>
      <c r="CW849" s="55"/>
      <c r="CX849" s="55"/>
      <c r="CY849" s="55"/>
      <c r="CZ849" s="55"/>
      <c r="DA849" s="55"/>
      <c r="DB849" s="55"/>
      <c r="DC849" s="55"/>
      <c r="DD849" s="55"/>
      <c r="DE849" s="55"/>
      <c r="DF849" s="55"/>
      <c r="DG849" s="55"/>
      <c r="DH849" s="55"/>
      <c r="DI849" s="55"/>
      <c r="DJ849" s="55"/>
      <c r="DK849" s="55"/>
      <c r="DL849" s="55"/>
      <c r="DM849" s="55"/>
      <c r="DN849" s="55"/>
      <c r="DO849" s="55"/>
      <c r="DP849" s="55"/>
      <c r="DQ849" s="55"/>
      <c r="DR849" s="55"/>
      <c r="DS849" s="55"/>
      <c r="DT849" s="55"/>
      <c r="DU849" s="55"/>
      <c r="DV849" s="55"/>
      <c r="DW849" s="55"/>
      <c r="DX849" s="55"/>
      <c r="DY849" s="55"/>
      <c r="DZ849" s="55"/>
      <c r="EA849" s="55"/>
      <c r="EB849" s="55"/>
      <c r="EC849" s="55"/>
      <c r="ED849" s="55"/>
      <c r="EE849" s="55"/>
      <c r="EF849" s="55"/>
      <c r="EG849" s="55"/>
      <c r="EH849" s="55"/>
      <c r="EI849" s="55"/>
      <c r="EJ849" s="55"/>
      <c r="EK849" s="55"/>
      <c r="EL849" s="55"/>
      <c r="EM849" s="55"/>
      <c r="EN849" s="55"/>
      <c r="EO849" s="55"/>
      <c r="EP849" s="55"/>
      <c r="EQ849" s="55"/>
      <c r="ER849" s="55"/>
      <c r="ES849" s="55"/>
      <c r="ET849" s="55"/>
      <c r="EU849" s="55"/>
      <c r="EV849" s="55"/>
      <c r="EW849" s="55"/>
      <c r="EX849" s="55"/>
      <c r="EY849" s="55"/>
      <c r="EZ849" s="55"/>
      <c r="FA849" s="55"/>
      <c r="FB849" s="55"/>
      <c r="FC849" s="55"/>
      <c r="FD849" s="55"/>
      <c r="FE849" s="55"/>
      <c r="FF849" s="55"/>
      <c r="FG849" s="55"/>
      <c r="FH849" s="55"/>
      <c r="FI849" s="55"/>
      <c r="FJ849" s="55"/>
      <c r="FK849" s="55"/>
      <c r="FL849" s="55"/>
      <c r="FM849" s="55"/>
      <c r="FN849" s="55"/>
      <c r="FO849" s="55"/>
      <c r="FP849" s="55"/>
      <c r="FQ849" s="55"/>
      <c r="FR849" s="55"/>
      <c r="FS849" s="55"/>
      <c r="FT849" s="55"/>
      <c r="FU849" s="55"/>
      <c r="FV849" s="55"/>
      <c r="FW849" s="55"/>
      <c r="FX849" s="55"/>
      <c r="FY849" s="55"/>
      <c r="FZ849" s="55"/>
      <c r="GA849" s="55"/>
      <c r="GB849" s="55"/>
      <c r="GC849" s="55"/>
      <c r="GD849" s="55"/>
      <c r="GE849" s="55"/>
      <c r="GF849" s="55"/>
      <c r="GG849" s="55"/>
      <c r="GH849" s="55"/>
      <c r="GI849" s="55"/>
      <c r="GJ849" s="55"/>
      <c r="GK849" s="55"/>
      <c r="GL849" s="55"/>
      <c r="GM849" s="55"/>
      <c r="GN849" s="55"/>
      <c r="GO849" s="55"/>
      <c r="GP849" s="55"/>
      <c r="GQ849" s="55"/>
      <c r="GR849" s="55"/>
      <c r="GS849" s="55"/>
      <c r="GT849" s="55"/>
      <c r="GU849" s="55"/>
      <c r="GV849" s="55"/>
      <c r="GW849" s="55"/>
      <c r="GX849" s="55"/>
      <c r="GY849" s="55"/>
      <c r="GZ849" s="55"/>
      <c r="HA849" s="55"/>
      <c r="HB849" s="55"/>
      <c r="HC849" s="55"/>
      <c r="HD849" s="55"/>
      <c r="HE849" s="55"/>
      <c r="HF849" s="55"/>
      <c r="HG849" s="55"/>
      <c r="HH849" s="55"/>
      <c r="HI849" s="55"/>
      <c r="HJ849" s="55"/>
      <c r="HK849" s="55"/>
      <c r="HL849" s="55"/>
      <c r="HM849" s="55"/>
      <c r="HN849" s="55"/>
      <c r="HO849" s="55"/>
      <c r="HP849" s="55"/>
      <c r="HQ849" s="55"/>
      <c r="HR849" s="55"/>
      <c r="HS849" s="55"/>
      <c r="HT849" s="55"/>
      <c r="HU849" s="55"/>
      <c r="HV849" s="55"/>
      <c r="HW849" s="55"/>
      <c r="HX849" s="55"/>
      <c r="HY849" s="55"/>
      <c r="HZ849" s="55"/>
      <c r="IA849" s="55"/>
      <c r="IB849" s="55"/>
      <c r="IC849" s="55"/>
      <c r="ID849" s="55"/>
      <c r="IE849" s="55"/>
      <c r="IF849" s="55"/>
      <c r="IG849" s="55"/>
      <c r="IH849" s="55"/>
      <c r="II849" s="55"/>
      <c r="IJ849" s="55"/>
      <c r="IK849" s="55"/>
      <c r="IL849" s="55"/>
      <c r="IM849" s="55"/>
      <c r="IN849" s="55"/>
      <c r="IO849" s="55"/>
      <c r="IP849" s="55"/>
      <c r="IQ849" s="55"/>
      <c r="IR849" s="55"/>
      <c r="IS849" s="55"/>
      <c r="IT849" s="55"/>
      <c r="IU849" s="55"/>
      <c r="IV849" s="55"/>
    </row>
    <row r="850" spans="1:256" ht="12.5">
      <c r="B850" s="65">
        <v>1</v>
      </c>
      <c r="C850" s="66">
        <f>IF(E850="A",4,IF(E850="B",3,IF(E850="C",2,IF(E850="D",1,0))))</f>
        <v>4</v>
      </c>
      <c r="D850" s="77" t="s">
        <v>90</v>
      </c>
      <c r="E850" s="76" t="s">
        <v>68</v>
      </c>
      <c r="F850" s="99" t="s">
        <v>70</v>
      </c>
      <c r="G850" s="78"/>
      <c r="H850" s="96" t="s">
        <v>108</v>
      </c>
      <c r="I850" s="107" t="s">
        <v>1864</v>
      </c>
      <c r="J850" s="81" t="s">
        <v>14</v>
      </c>
      <c r="K850" s="72"/>
      <c r="L850" s="72"/>
      <c r="M850" s="72"/>
      <c r="N850" s="72"/>
      <c r="O850" s="72"/>
      <c r="P850" s="72"/>
      <c r="Q850" s="833"/>
      <c r="R850" s="102"/>
      <c r="S850" s="73"/>
      <c r="T850" s="102"/>
      <c r="U850" s="103"/>
      <c r="V850" s="104"/>
      <c r="W850"/>
      <c r="X850" s="85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</row>
    <row r="851" spans="1:256" ht="12.5">
      <c r="B851" s="65">
        <v>1</v>
      </c>
      <c r="C851" s="66">
        <f>IF(E851="A",1,IF(E851="B",1,0))</f>
        <v>1</v>
      </c>
      <c r="D851" s="658" t="s">
        <v>87</v>
      </c>
      <c r="E851" s="658" t="s">
        <v>68</v>
      </c>
      <c r="F851" s="656" t="s">
        <v>99</v>
      </c>
      <c r="G851" s="78"/>
      <c r="H851" s="96" t="s">
        <v>119</v>
      </c>
      <c r="I851" s="107" t="s">
        <v>1865</v>
      </c>
      <c r="J851" s="81"/>
      <c r="K851" s="72"/>
      <c r="L851" s="72"/>
      <c r="M851" s="72"/>
      <c r="N851" s="72"/>
      <c r="O851" s="72"/>
      <c r="P851" s="72"/>
      <c r="Q851" s="833"/>
      <c r="R851" s="102"/>
      <c r="S851" s="73"/>
      <c r="T851" s="102"/>
      <c r="U851" s="103"/>
      <c r="V851" s="104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</row>
    <row r="852" spans="1:256" ht="12.5">
      <c r="B852" s="65">
        <v>1</v>
      </c>
      <c r="C852" s="66">
        <f>IF(E852="A",1,IF(E852="B",1,0))</f>
        <v>0</v>
      </c>
      <c r="D852" s="76" t="s">
        <v>68</v>
      </c>
      <c r="E852" s="99" t="s">
        <v>70</v>
      </c>
      <c r="F852" s="77" t="s">
        <v>90</v>
      </c>
      <c r="G852" s="78"/>
      <c r="H852" s="96" t="s">
        <v>116</v>
      </c>
      <c r="I852" s="107" t="s">
        <v>1866</v>
      </c>
      <c r="J852" s="81"/>
      <c r="K852" s="72"/>
      <c r="L852" s="72"/>
      <c r="M852" s="72"/>
      <c r="N852" s="72"/>
      <c r="O852" s="72"/>
      <c r="P852" s="72"/>
      <c r="Q852" s="833"/>
      <c r="R852" s="102"/>
      <c r="S852" s="73"/>
      <c r="T852" s="102"/>
      <c r="U852" s="103"/>
      <c r="V852" s="104"/>
    </row>
    <row r="853" spans="1:256" ht="12.5">
      <c r="B853" s="65">
        <v>1</v>
      </c>
      <c r="C853" s="66">
        <v>2</v>
      </c>
      <c r="D853" s="857" t="s">
        <v>90</v>
      </c>
      <c r="E853" s="857" t="s">
        <v>90</v>
      </c>
      <c r="F853" s="853" t="s">
        <v>87</v>
      </c>
      <c r="G853" s="78"/>
      <c r="H853" s="100" t="s">
        <v>126</v>
      </c>
      <c r="I853" s="101" t="s">
        <v>6056</v>
      </c>
      <c r="J853" s="81" t="s">
        <v>7</v>
      </c>
      <c r="K853" s="72"/>
      <c r="L853" s="72"/>
      <c r="M853" s="72"/>
      <c r="N853" s="72"/>
      <c r="O853" s="72"/>
      <c r="P853" s="72"/>
      <c r="Q853" s="833"/>
      <c r="R853" s="102"/>
      <c r="S853" s="73"/>
      <c r="T853" s="102"/>
      <c r="U853" s="103"/>
      <c r="V853" s="104"/>
    </row>
    <row r="854" spans="1:256" ht="12.5">
      <c r="B854" s="65">
        <v>1</v>
      </c>
      <c r="C854" s="66">
        <f>IF(E854="A",1,IF(E854="B",1,0))</f>
        <v>1</v>
      </c>
      <c r="D854" s="76" t="s">
        <v>68</v>
      </c>
      <c r="E854" s="76" t="s">
        <v>87</v>
      </c>
      <c r="F854" s="77" t="s">
        <v>90</v>
      </c>
      <c r="G854" s="78"/>
      <c r="H854" s="96" t="s">
        <v>126</v>
      </c>
      <c r="I854" s="107" t="s">
        <v>1867</v>
      </c>
      <c r="J854" s="81"/>
      <c r="K854" s="72"/>
      <c r="L854" s="72"/>
      <c r="M854" s="72"/>
      <c r="N854" s="72"/>
      <c r="O854" s="72"/>
      <c r="P854" s="72"/>
      <c r="Q854" s="833"/>
      <c r="R854" s="102"/>
      <c r="S854" s="73"/>
      <c r="T854" s="102"/>
      <c r="U854" s="103"/>
      <c r="V854" s="104"/>
      <c r="W854" s="111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</row>
    <row r="855" spans="1:256" ht="12.5">
      <c r="A855"/>
      <c r="B855" s="65">
        <v>1</v>
      </c>
      <c r="C855" s="66">
        <f>IF(E855="A",1,IF(E855="B",1,0))</f>
        <v>1</v>
      </c>
      <c r="D855" s="76" t="s">
        <v>68</v>
      </c>
      <c r="E855" s="76" t="s">
        <v>87</v>
      </c>
      <c r="F855" s="99" t="s">
        <v>99</v>
      </c>
      <c r="G855" s="78"/>
      <c r="H855" s="96" t="s">
        <v>140</v>
      </c>
      <c r="I855" s="107" t="s">
        <v>1868</v>
      </c>
      <c r="J855" s="81"/>
      <c r="K855" s="72"/>
      <c r="L855" s="72"/>
      <c r="M855" s="72"/>
      <c r="N855" s="72"/>
      <c r="O855" s="72"/>
      <c r="P855" s="72"/>
      <c r="Q855" s="833"/>
      <c r="R855" s="102"/>
      <c r="S855" s="73"/>
      <c r="T855" s="102"/>
      <c r="U855" s="103"/>
      <c r="V855" s="104"/>
    </row>
    <row r="856" spans="1:256" ht="12.5">
      <c r="A856"/>
      <c r="B856" s="65">
        <v>1</v>
      </c>
      <c r="C856" s="66">
        <f>IF(E856="A",4,IF(E856="B",3,IF(E856="C",2,IF(E856="D",1,0))))</f>
        <v>2</v>
      </c>
      <c r="D856" s="99" t="s">
        <v>70</v>
      </c>
      <c r="E856" s="77" t="s">
        <v>90</v>
      </c>
      <c r="F856" s="76" t="s">
        <v>87</v>
      </c>
      <c r="G856" s="78"/>
      <c r="H856" s="96" t="s">
        <v>101</v>
      </c>
      <c r="I856" s="107" t="s">
        <v>1869</v>
      </c>
      <c r="J856" s="81"/>
      <c r="K856" s="72"/>
      <c r="L856" s="72"/>
      <c r="M856" s="72"/>
      <c r="N856" s="72"/>
      <c r="O856" s="72"/>
      <c r="P856" s="72"/>
      <c r="Q856" s="833"/>
      <c r="R856" s="102"/>
      <c r="S856" s="73"/>
      <c r="T856" s="102"/>
      <c r="U856" s="103"/>
      <c r="V856" s="104"/>
    </row>
    <row r="857" spans="1:256" ht="12.5">
      <c r="B857" s="65">
        <v>1</v>
      </c>
      <c r="C857" s="66">
        <f>IF(E857="A",1,IF(E857="B",1,0))</f>
        <v>0</v>
      </c>
      <c r="D857" s="658" t="s">
        <v>68</v>
      </c>
      <c r="E857" s="656" t="s">
        <v>70</v>
      </c>
      <c r="F857" s="659" t="s">
        <v>90</v>
      </c>
      <c r="G857" s="78"/>
      <c r="H857" s="96" t="s">
        <v>114</v>
      </c>
      <c r="I857" s="107" t="s">
        <v>1870</v>
      </c>
      <c r="J857" s="81"/>
      <c r="K857" s="72"/>
      <c r="L857" s="72"/>
      <c r="M857" s="72"/>
      <c r="N857" s="72"/>
      <c r="O857" s="72"/>
      <c r="P857" s="72"/>
      <c r="Q857" s="833"/>
      <c r="R857" s="102"/>
      <c r="S857" s="73"/>
      <c r="T857" s="102"/>
      <c r="U857" s="103"/>
      <c r="V857" s="104"/>
    </row>
    <row r="858" spans="1:256" ht="12.5">
      <c r="B858" s="65">
        <v>1</v>
      </c>
      <c r="C858" s="66">
        <f>IF(E858="A",4,IF(E858="B",3,IF(E858="C",2,IF(E858="D",1,0))))</f>
        <v>2</v>
      </c>
      <c r="D858" s="76" t="s">
        <v>87</v>
      </c>
      <c r="E858" s="77" t="s">
        <v>90</v>
      </c>
      <c r="F858" s="76" t="s">
        <v>68</v>
      </c>
      <c r="G858" s="78"/>
      <c r="H858" s="96" t="s">
        <v>126</v>
      </c>
      <c r="I858" s="107" t="s">
        <v>441</v>
      </c>
      <c r="J858" s="81" t="s">
        <v>7</v>
      </c>
      <c r="K858" s="72"/>
      <c r="L858" s="72"/>
      <c r="M858" s="72"/>
      <c r="N858" s="72"/>
      <c r="O858" s="72"/>
      <c r="P858" s="72"/>
      <c r="Q858" s="833"/>
      <c r="R858" s="102"/>
      <c r="S858" s="73"/>
      <c r="T858" s="102"/>
      <c r="U858" s="103"/>
      <c r="V858" s="104"/>
    </row>
    <row r="859" spans="1:256" ht="13.15" customHeight="1">
      <c r="A859"/>
      <c r="B859" s="65">
        <v>1</v>
      </c>
      <c r="C859" s="66">
        <f t="shared" ref="C859:C864" si="40">IF(E859="A",1,IF(E859="B",1,0))</f>
        <v>0</v>
      </c>
      <c r="D859" s="656" t="s">
        <v>70</v>
      </c>
      <c r="E859" s="656" t="s">
        <v>70</v>
      </c>
      <c r="F859" s="659" t="s">
        <v>90</v>
      </c>
      <c r="G859" s="78"/>
      <c r="H859" s="96" t="s">
        <v>104</v>
      </c>
      <c r="I859" s="107" t="s">
        <v>1871</v>
      </c>
      <c r="J859" s="81"/>
      <c r="K859" s="72"/>
      <c r="L859" s="72"/>
      <c r="M859" s="72"/>
      <c r="N859" s="72"/>
      <c r="O859" s="72"/>
      <c r="P859" s="72"/>
      <c r="Q859" s="833"/>
      <c r="R859" s="102"/>
      <c r="S859" s="73"/>
      <c r="T859" s="102"/>
      <c r="U859" s="103"/>
      <c r="V859" s="104"/>
    </row>
    <row r="860" spans="1:256" ht="12.5">
      <c r="B860" s="65">
        <v>1</v>
      </c>
      <c r="C860" s="66">
        <f t="shared" si="40"/>
        <v>0</v>
      </c>
      <c r="D860" s="76" t="s">
        <v>68</v>
      </c>
      <c r="E860" s="77" t="s">
        <v>90</v>
      </c>
      <c r="F860" s="76" t="s">
        <v>87</v>
      </c>
      <c r="G860" s="78"/>
      <c r="H860" s="96" t="s">
        <v>1601</v>
      </c>
      <c r="I860" s="107" t="s">
        <v>1872</v>
      </c>
      <c r="J860" s="81"/>
      <c r="K860" s="72"/>
      <c r="L860" s="72"/>
      <c r="M860" s="72"/>
      <c r="N860" s="72"/>
      <c r="O860" s="72"/>
      <c r="P860" s="72"/>
      <c r="Q860" s="833"/>
      <c r="R860" s="102"/>
      <c r="S860" s="73"/>
      <c r="T860" s="102"/>
      <c r="U860" s="103"/>
      <c r="V860" s="104"/>
    </row>
    <row r="861" spans="1:256" s="55" customFormat="1" ht="12" customHeight="1">
      <c r="A861" s="305"/>
      <c r="B861" s="65">
        <v>1</v>
      </c>
      <c r="C861" s="66">
        <f t="shared" si="40"/>
        <v>1</v>
      </c>
      <c r="D861" s="659" t="s">
        <v>90</v>
      </c>
      <c r="E861" s="658" t="s">
        <v>87</v>
      </c>
      <c r="F861" s="659" t="s">
        <v>90</v>
      </c>
      <c r="G861" s="78"/>
      <c r="H861" s="96" t="s">
        <v>101</v>
      </c>
      <c r="I861" s="107" t="s">
        <v>1873</v>
      </c>
      <c r="J861" s="81"/>
      <c r="K861" s="72"/>
      <c r="L861" s="72"/>
      <c r="M861" s="72"/>
      <c r="N861" s="72"/>
      <c r="O861" s="72"/>
      <c r="P861" s="72"/>
      <c r="Q861" s="833"/>
      <c r="R861" s="102"/>
      <c r="S861" s="73"/>
      <c r="T861" s="102"/>
      <c r="U861" s="103"/>
      <c r="V861" s="104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</row>
    <row r="862" spans="1:256" ht="12.5">
      <c r="A862" s="305"/>
      <c r="B862" s="65">
        <v>1</v>
      </c>
      <c r="C862" s="66">
        <f t="shared" si="40"/>
        <v>0</v>
      </c>
      <c r="D862" s="656" t="s">
        <v>70</v>
      </c>
      <c r="E862" s="656" t="s">
        <v>99</v>
      </c>
      <c r="F862" s="655" t="s">
        <v>87</v>
      </c>
      <c r="G862" s="78"/>
      <c r="H862" s="96" t="s">
        <v>135</v>
      </c>
      <c r="I862" s="107" t="s">
        <v>1874</v>
      </c>
      <c r="J862" s="81"/>
      <c r="K862" s="72"/>
      <c r="L862" s="72"/>
      <c r="M862" s="72"/>
      <c r="N862" s="72"/>
      <c r="O862" s="72"/>
      <c r="P862" s="72"/>
      <c r="Q862" s="833"/>
      <c r="R862" s="102"/>
      <c r="S862" s="73"/>
      <c r="T862" s="102"/>
      <c r="U862" s="103"/>
      <c r="V862" s="104"/>
      <c r="W862" s="55"/>
      <c r="X862" s="55"/>
      <c r="Y862" s="55"/>
      <c r="Z862" s="55"/>
      <c r="AA862" s="55"/>
      <c r="AB862" s="55"/>
      <c r="AC862" s="55"/>
      <c r="AD862" s="55"/>
      <c r="AE862" s="55"/>
      <c r="AF862" s="55"/>
      <c r="AG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  <c r="AX862" s="55"/>
      <c r="AY862" s="55"/>
      <c r="AZ862" s="55"/>
      <c r="BA862" s="55"/>
      <c r="BB862" s="55"/>
      <c r="BC862" s="55"/>
      <c r="BD862" s="55"/>
      <c r="BE862" s="55"/>
      <c r="BF862" s="55"/>
      <c r="BG862" s="55"/>
      <c r="BH862" s="55"/>
      <c r="BI862" s="55"/>
      <c r="BJ862" s="55"/>
      <c r="BK862" s="55"/>
      <c r="BL862" s="55"/>
      <c r="BM862" s="55"/>
      <c r="BN862" s="55"/>
      <c r="BO862" s="55"/>
      <c r="BP862" s="55"/>
      <c r="BQ862" s="55"/>
      <c r="BR862" s="55"/>
      <c r="BS862" s="55"/>
      <c r="BT862" s="55"/>
      <c r="BU862" s="55"/>
      <c r="BV862" s="55"/>
      <c r="BW862" s="55"/>
      <c r="BX862" s="55"/>
      <c r="BY862" s="55"/>
      <c r="BZ862" s="55"/>
      <c r="CA862" s="55"/>
      <c r="CB862" s="55"/>
      <c r="CC862" s="55"/>
      <c r="CD862" s="55"/>
      <c r="CE862" s="55"/>
      <c r="CF862" s="55"/>
      <c r="CG862" s="55"/>
      <c r="CH862" s="55"/>
      <c r="CI862" s="55"/>
      <c r="CJ862" s="55"/>
      <c r="CK862" s="55"/>
      <c r="CL862" s="55"/>
      <c r="CM862" s="55"/>
      <c r="CN862" s="55"/>
      <c r="CO862" s="55"/>
      <c r="CP862" s="55"/>
      <c r="CQ862" s="55"/>
      <c r="CR862" s="55"/>
      <c r="CS862" s="55"/>
      <c r="CT862" s="55"/>
      <c r="CU862" s="55"/>
      <c r="CV862" s="55"/>
      <c r="CW862" s="55"/>
      <c r="CX862" s="55"/>
      <c r="CY862" s="55"/>
      <c r="CZ862" s="55"/>
      <c r="DA862" s="55"/>
      <c r="DB862" s="55"/>
      <c r="DC862" s="55"/>
      <c r="DD862" s="55"/>
      <c r="DE862" s="55"/>
      <c r="DF862" s="55"/>
      <c r="DG862" s="55"/>
      <c r="DH862" s="55"/>
      <c r="DI862" s="55"/>
      <c r="DJ862" s="55"/>
      <c r="DK862" s="55"/>
      <c r="DL862" s="55"/>
      <c r="DM862" s="55"/>
      <c r="DN862" s="55"/>
      <c r="DO862" s="55"/>
      <c r="DP862" s="55"/>
      <c r="DQ862" s="55"/>
      <c r="DR862" s="55"/>
      <c r="DS862" s="55"/>
      <c r="DT862" s="55"/>
      <c r="DU862" s="55"/>
      <c r="DV862" s="55"/>
      <c r="DW862" s="55"/>
      <c r="DX862" s="55"/>
      <c r="DY862" s="55"/>
      <c r="DZ862" s="55"/>
      <c r="EA862" s="55"/>
      <c r="EB862" s="55"/>
      <c r="EC862" s="55"/>
      <c r="ED862" s="55"/>
      <c r="EE862" s="55"/>
      <c r="EF862" s="55"/>
      <c r="EG862" s="55"/>
      <c r="EH862" s="55"/>
      <c r="EI862" s="55"/>
      <c r="EJ862" s="55"/>
      <c r="EK862" s="55"/>
      <c r="EL862" s="55"/>
      <c r="EM862" s="55"/>
      <c r="EN862" s="55"/>
      <c r="EO862" s="55"/>
      <c r="EP862" s="55"/>
      <c r="EQ862" s="55"/>
      <c r="ER862" s="55"/>
      <c r="ES862" s="55"/>
      <c r="ET862" s="55"/>
      <c r="EU862" s="55"/>
      <c r="EV862" s="55"/>
      <c r="EW862" s="55"/>
      <c r="EX862" s="55"/>
      <c r="EY862" s="55"/>
      <c r="EZ862" s="55"/>
      <c r="FA862" s="55"/>
      <c r="FB862" s="55"/>
      <c r="FC862" s="55"/>
      <c r="FD862" s="55"/>
      <c r="FE862" s="55"/>
      <c r="FF862" s="55"/>
      <c r="FG862" s="55"/>
      <c r="FH862" s="55"/>
      <c r="FI862" s="55"/>
      <c r="FJ862" s="55"/>
      <c r="FK862" s="55"/>
      <c r="FL862" s="55"/>
      <c r="FM862" s="55"/>
      <c r="FN862" s="55"/>
      <c r="FO862" s="55"/>
      <c r="FP862" s="55"/>
      <c r="FQ862" s="55"/>
      <c r="FR862" s="55"/>
      <c r="FS862" s="55"/>
      <c r="FT862" s="55"/>
      <c r="FU862" s="55"/>
      <c r="FV862" s="55"/>
      <c r="FW862" s="55"/>
      <c r="FX862" s="55"/>
      <c r="FY862" s="55"/>
      <c r="FZ862" s="55"/>
      <c r="GA862" s="55"/>
      <c r="GB862" s="55"/>
      <c r="GC862" s="55"/>
      <c r="GD862" s="55"/>
      <c r="GE862" s="55"/>
      <c r="GF862" s="55"/>
      <c r="GG862" s="55"/>
      <c r="GH862" s="55"/>
      <c r="GI862" s="55"/>
      <c r="GJ862" s="55"/>
      <c r="GK862" s="55"/>
      <c r="GL862" s="55"/>
      <c r="GM862" s="55"/>
      <c r="GN862" s="55"/>
      <c r="GO862" s="55"/>
      <c r="GP862" s="55"/>
      <c r="GQ862" s="55"/>
      <c r="GR862" s="55"/>
      <c r="GS862" s="55"/>
      <c r="GT862" s="55"/>
      <c r="GU862" s="55"/>
      <c r="GV862" s="55"/>
      <c r="GW862" s="55"/>
      <c r="GX862" s="55"/>
      <c r="GY862" s="55"/>
      <c r="GZ862" s="55"/>
      <c r="HA862" s="55"/>
      <c r="HB862" s="55"/>
      <c r="HC862" s="55"/>
      <c r="HD862" s="55"/>
      <c r="HE862" s="55"/>
      <c r="HF862" s="55"/>
      <c r="HG862" s="55"/>
      <c r="HH862" s="55"/>
      <c r="HI862" s="55"/>
      <c r="HJ862" s="55"/>
      <c r="HK862" s="55"/>
      <c r="HL862" s="55"/>
      <c r="HM862" s="55"/>
      <c r="HN862" s="55"/>
      <c r="HO862" s="55"/>
      <c r="HP862" s="55"/>
      <c r="HQ862" s="55"/>
      <c r="HR862" s="55"/>
      <c r="HS862" s="55"/>
      <c r="HT862" s="55"/>
      <c r="HU862" s="55"/>
      <c r="HV862" s="55"/>
      <c r="HW862" s="55"/>
      <c r="HX862" s="55"/>
      <c r="HY862" s="55"/>
      <c r="HZ862" s="55"/>
      <c r="IA862" s="55"/>
      <c r="IB862" s="55"/>
      <c r="IC862" s="55"/>
      <c r="ID862" s="55"/>
      <c r="IE862" s="55"/>
      <c r="IF862" s="55"/>
      <c r="IG862" s="55"/>
      <c r="IH862" s="55"/>
      <c r="II862" s="55"/>
      <c r="IJ862" s="55"/>
      <c r="IK862" s="55"/>
      <c r="IL862" s="55"/>
      <c r="IM862" s="55"/>
      <c r="IN862" s="55"/>
      <c r="IO862" s="55"/>
      <c r="IP862" s="55"/>
      <c r="IQ862" s="55"/>
      <c r="IR862" s="55"/>
      <c r="IS862" s="55"/>
      <c r="IT862" s="55"/>
      <c r="IU862" s="55"/>
      <c r="IV862" s="55"/>
    </row>
    <row r="863" spans="1:256" ht="12.5">
      <c r="B863" s="65">
        <v>1</v>
      </c>
      <c r="C863" s="66">
        <f t="shared" si="40"/>
        <v>1</v>
      </c>
      <c r="D863" s="656" t="s">
        <v>70</v>
      </c>
      <c r="E863" s="658" t="s">
        <v>68</v>
      </c>
      <c r="F863" s="659" t="s">
        <v>90</v>
      </c>
      <c r="G863" s="78"/>
      <c r="H863" s="96" t="s">
        <v>101</v>
      </c>
      <c r="I863" s="107" t="s">
        <v>1875</v>
      </c>
      <c r="J863" s="81"/>
      <c r="K863" s="72"/>
      <c r="L863" s="72"/>
      <c r="M863" s="72"/>
      <c r="N863" s="72"/>
      <c r="O863" s="72"/>
      <c r="P863" s="72"/>
      <c r="Q863" s="833"/>
      <c r="R863" s="102"/>
      <c r="S863" s="73"/>
      <c r="T863" s="102"/>
      <c r="U863" s="103"/>
      <c r="V863" s="104"/>
    </row>
    <row r="864" spans="1:256" ht="12.5">
      <c r="B864" s="65">
        <v>1</v>
      </c>
      <c r="C864" s="66">
        <f t="shared" si="40"/>
        <v>1</v>
      </c>
      <c r="D864" s="658" t="s">
        <v>87</v>
      </c>
      <c r="E864" s="658" t="s">
        <v>68</v>
      </c>
      <c r="F864" s="658" t="s">
        <v>68</v>
      </c>
      <c r="G864" s="78"/>
      <c r="H864" s="96" t="s">
        <v>135</v>
      </c>
      <c r="I864" s="107" t="s">
        <v>1876</v>
      </c>
      <c r="J864" s="81"/>
      <c r="K864" s="72"/>
      <c r="L864" s="72"/>
      <c r="M864" s="72"/>
      <c r="N864" s="72"/>
      <c r="O864" s="72"/>
      <c r="P864" s="72"/>
      <c r="Q864" s="833"/>
      <c r="R864" s="102"/>
      <c r="S864" s="73"/>
      <c r="T864" s="102"/>
      <c r="U864" s="103"/>
      <c r="V864" s="104"/>
    </row>
    <row r="865" spans="1:256" ht="12.5">
      <c r="B865" s="65">
        <v>1</v>
      </c>
      <c r="C865" s="66">
        <f>IF(E865="A",4,IF(E865="B",3,IF(E865="C",2,IF(E865="D",1,0))))</f>
        <v>2</v>
      </c>
      <c r="D865" s="76" t="s">
        <v>87</v>
      </c>
      <c r="E865" s="77" t="s">
        <v>90</v>
      </c>
      <c r="F865" s="76" t="s">
        <v>68</v>
      </c>
      <c r="G865" s="78"/>
      <c r="H865" s="96" t="s">
        <v>140</v>
      </c>
      <c r="I865" s="107" t="s">
        <v>1877</v>
      </c>
      <c r="J865" s="81"/>
      <c r="K865" s="72"/>
      <c r="L865" s="72"/>
      <c r="M865" s="72"/>
      <c r="N865" s="72"/>
      <c r="O865" s="72"/>
      <c r="P865" s="72"/>
      <c r="Q865" s="833"/>
      <c r="R865" s="102"/>
      <c r="S865" s="73"/>
      <c r="T865" s="102"/>
      <c r="U865" s="103"/>
      <c r="V865" s="104"/>
    </row>
    <row r="866" spans="1:256" ht="12.5">
      <c r="A866" s="305"/>
      <c r="B866" s="65">
        <v>1</v>
      </c>
      <c r="C866" s="66">
        <v>2</v>
      </c>
      <c r="D866" s="77" t="s">
        <v>90</v>
      </c>
      <c r="E866" s="77" t="s">
        <v>90</v>
      </c>
      <c r="F866" s="76" t="s">
        <v>68</v>
      </c>
      <c r="G866" s="78"/>
      <c r="H866" s="96" t="s">
        <v>140</v>
      </c>
      <c r="I866" s="107" t="s">
        <v>212</v>
      </c>
      <c r="J866" s="81" t="s">
        <v>7</v>
      </c>
      <c r="K866" s="72"/>
      <c r="L866" s="72"/>
      <c r="M866" s="72"/>
      <c r="N866" s="72"/>
      <c r="O866" s="72"/>
      <c r="P866" s="72"/>
      <c r="Q866" s="833"/>
      <c r="R866" s="102"/>
      <c r="S866" s="73"/>
      <c r="T866" s="102"/>
      <c r="U866" s="103"/>
      <c r="V866" s="104"/>
      <c r="W866" s="55"/>
      <c r="X866" s="55"/>
      <c r="Y866" s="55"/>
      <c r="Z866" s="55"/>
      <c r="AA866" s="55"/>
      <c r="AB866" s="55"/>
      <c r="AC866" s="55"/>
      <c r="AD866" s="55"/>
      <c r="AE866" s="55"/>
      <c r="AF866" s="55"/>
      <c r="AG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  <c r="AX866" s="55"/>
      <c r="AY866" s="55"/>
      <c r="AZ866" s="55"/>
      <c r="BA866" s="55"/>
      <c r="BB866" s="55"/>
      <c r="BC866" s="55"/>
      <c r="BD866" s="55"/>
      <c r="BE866" s="55"/>
      <c r="BF866" s="55"/>
      <c r="BG866" s="55"/>
      <c r="BH866" s="55"/>
      <c r="BI866" s="55"/>
      <c r="BJ866" s="55"/>
      <c r="BK866" s="55"/>
      <c r="BL866" s="55"/>
      <c r="BM866" s="55"/>
      <c r="BN866" s="55"/>
      <c r="BO866" s="55"/>
      <c r="BP866" s="55"/>
      <c r="BQ866" s="55"/>
      <c r="BR866" s="55"/>
      <c r="BS866" s="55"/>
      <c r="BT866" s="55"/>
      <c r="BU866" s="55"/>
      <c r="BV866" s="55"/>
      <c r="BW866" s="55"/>
      <c r="BX866" s="55"/>
      <c r="BY866" s="55"/>
      <c r="BZ866" s="55"/>
      <c r="CA866" s="55"/>
      <c r="CB866" s="55"/>
      <c r="CC866" s="55"/>
      <c r="CD866" s="55"/>
      <c r="CE866" s="55"/>
      <c r="CF866" s="55"/>
      <c r="CG866" s="55"/>
      <c r="CH866" s="55"/>
      <c r="CI866" s="55"/>
      <c r="CJ866" s="55"/>
      <c r="CK866" s="55"/>
      <c r="CL866" s="55"/>
      <c r="CM866" s="55"/>
      <c r="CN866" s="55"/>
      <c r="CO866" s="55"/>
      <c r="CP866" s="55"/>
      <c r="CQ866" s="55"/>
      <c r="CR866" s="55"/>
      <c r="CS866" s="55"/>
      <c r="CT866" s="55"/>
      <c r="CU866" s="55"/>
      <c r="CV866" s="55"/>
      <c r="CW866" s="55"/>
      <c r="CX866" s="55"/>
      <c r="CY866" s="55"/>
      <c r="CZ866" s="55"/>
      <c r="DA866" s="55"/>
      <c r="DB866" s="55"/>
      <c r="DC866" s="55"/>
      <c r="DD866" s="55"/>
      <c r="DE866" s="55"/>
      <c r="DF866" s="55"/>
      <c r="DG866" s="55"/>
      <c r="DH866" s="55"/>
      <c r="DI866" s="55"/>
      <c r="DJ866" s="55"/>
      <c r="DK866" s="55"/>
      <c r="DL866" s="55"/>
      <c r="DM866" s="55"/>
      <c r="DN866" s="55"/>
      <c r="DO866" s="55"/>
      <c r="DP866" s="55"/>
      <c r="DQ866" s="55"/>
      <c r="DR866" s="55"/>
      <c r="DS866" s="55"/>
      <c r="DT866" s="55"/>
      <c r="DU866" s="55"/>
      <c r="DV866" s="55"/>
      <c r="DW866" s="55"/>
      <c r="DX866" s="55"/>
      <c r="DY866" s="55"/>
      <c r="DZ866" s="55"/>
      <c r="EA866" s="55"/>
      <c r="EB866" s="55"/>
      <c r="EC866" s="55"/>
      <c r="ED866" s="55"/>
      <c r="EE866" s="55"/>
      <c r="EF866" s="55"/>
      <c r="EG866" s="55"/>
      <c r="EH866" s="55"/>
      <c r="EI866" s="55"/>
      <c r="EJ866" s="55"/>
      <c r="EK866" s="55"/>
      <c r="EL866" s="55"/>
      <c r="EM866" s="55"/>
      <c r="EN866" s="55"/>
      <c r="EO866" s="55"/>
      <c r="EP866" s="55"/>
      <c r="EQ866" s="55"/>
      <c r="ER866" s="55"/>
      <c r="ES866" s="55"/>
      <c r="ET866" s="55"/>
      <c r="EU866" s="55"/>
      <c r="EV866" s="55"/>
      <c r="EW866" s="55"/>
      <c r="EX866" s="55"/>
      <c r="EY866" s="55"/>
      <c r="EZ866" s="55"/>
      <c r="FA866" s="55"/>
      <c r="FB866" s="55"/>
      <c r="FC866" s="55"/>
      <c r="FD866" s="55"/>
      <c r="FE866" s="55"/>
      <c r="FF866" s="55"/>
      <c r="FG866" s="55"/>
      <c r="FH866" s="55"/>
      <c r="FI866" s="55"/>
      <c r="FJ866" s="55"/>
      <c r="FK866" s="55"/>
      <c r="FL866" s="55"/>
      <c r="FM866" s="55"/>
      <c r="FN866" s="55"/>
      <c r="FO866" s="55"/>
      <c r="FP866" s="55"/>
      <c r="FQ866" s="55"/>
      <c r="FR866" s="55"/>
      <c r="FS866" s="55"/>
      <c r="FT866" s="55"/>
      <c r="FU866" s="55"/>
      <c r="FV866" s="55"/>
      <c r="FW866" s="55"/>
      <c r="FX866" s="55"/>
      <c r="FY866" s="55"/>
      <c r="FZ866" s="55"/>
      <c r="GA866" s="55"/>
      <c r="GB866" s="55"/>
      <c r="GC866" s="55"/>
      <c r="GD866" s="55"/>
      <c r="GE866" s="55"/>
      <c r="GF866" s="55"/>
      <c r="GG866" s="55"/>
      <c r="GH866" s="55"/>
      <c r="GI866" s="55"/>
      <c r="GJ866" s="55"/>
      <c r="GK866" s="55"/>
      <c r="GL866" s="55"/>
      <c r="GM866" s="55"/>
      <c r="GN866" s="55"/>
      <c r="GO866" s="55"/>
      <c r="GP866" s="55"/>
      <c r="GQ866" s="55"/>
      <c r="GR866" s="55"/>
      <c r="GS866" s="55"/>
      <c r="GT866" s="55"/>
      <c r="GU866" s="55"/>
      <c r="GV866" s="55"/>
      <c r="GW866" s="55"/>
      <c r="GX866" s="55"/>
      <c r="GY866" s="55"/>
      <c r="GZ866" s="55"/>
      <c r="HA866" s="55"/>
      <c r="HB866" s="55"/>
      <c r="HC866" s="55"/>
      <c r="HD866" s="55"/>
      <c r="HE866" s="55"/>
      <c r="HF866" s="55"/>
      <c r="HG866" s="55"/>
      <c r="HH866" s="55"/>
      <c r="HI866" s="55"/>
      <c r="HJ866" s="55"/>
      <c r="HK866" s="55"/>
      <c r="HL866" s="55"/>
      <c r="HM866" s="55"/>
      <c r="HN866" s="55"/>
      <c r="HO866" s="55"/>
      <c r="HP866" s="55"/>
      <c r="HQ866" s="55"/>
      <c r="HR866" s="55"/>
      <c r="HS866" s="55"/>
      <c r="HT866" s="55"/>
      <c r="HU866" s="55"/>
      <c r="HV866" s="55"/>
      <c r="HW866" s="55"/>
      <c r="HX866" s="55"/>
      <c r="HY866" s="55"/>
      <c r="HZ866" s="55"/>
      <c r="IA866" s="55"/>
      <c r="IB866" s="55"/>
      <c r="IC866" s="55"/>
      <c r="ID866" s="55"/>
      <c r="IE866" s="55"/>
      <c r="IF866" s="55"/>
      <c r="IG866" s="55"/>
      <c r="IH866" s="55"/>
      <c r="II866" s="55"/>
      <c r="IJ866" s="55"/>
      <c r="IK866" s="55"/>
      <c r="IL866" s="55"/>
      <c r="IM866" s="55"/>
      <c r="IN866" s="55"/>
      <c r="IO866" s="55"/>
      <c r="IP866" s="55"/>
      <c r="IQ866" s="55"/>
      <c r="IR866" s="55"/>
      <c r="IS866" s="55"/>
      <c r="IT866" s="55"/>
      <c r="IU866" s="55"/>
      <c r="IV866" s="55"/>
    </row>
    <row r="867" spans="1:256" ht="12.5">
      <c r="B867" s="65">
        <v>1</v>
      </c>
      <c r="C867" s="66">
        <f t="shared" ref="C867:C872" si="41">IF(E867="A",1,IF(E867="B",1,0))</f>
        <v>1</v>
      </c>
      <c r="D867" s="76" t="s">
        <v>87</v>
      </c>
      <c r="E867" s="76" t="s">
        <v>87</v>
      </c>
      <c r="F867" s="76" t="s">
        <v>87</v>
      </c>
      <c r="G867" s="78"/>
      <c r="H867" s="96" t="s">
        <v>88</v>
      </c>
      <c r="I867" s="107" t="s">
        <v>1878</v>
      </c>
      <c r="J867" s="81"/>
      <c r="K867" s="72"/>
      <c r="L867" s="72"/>
      <c r="M867" s="72"/>
      <c r="N867" s="72"/>
      <c r="O867" s="72"/>
      <c r="P867" s="72"/>
      <c r="Q867" s="833"/>
      <c r="R867" s="102"/>
      <c r="S867" s="73"/>
      <c r="T867" s="102"/>
      <c r="U867" s="103"/>
      <c r="V867" s="104"/>
    </row>
    <row r="868" spans="1:256" ht="12.5">
      <c r="B868" s="65">
        <v>1</v>
      </c>
      <c r="C868" s="66">
        <f t="shared" si="41"/>
        <v>1</v>
      </c>
      <c r="D868" s="655" t="s">
        <v>87</v>
      </c>
      <c r="E868" s="655" t="s">
        <v>87</v>
      </c>
      <c r="F868" s="655" t="s">
        <v>87</v>
      </c>
      <c r="G868" s="78"/>
      <c r="H868" s="96" t="s">
        <v>122</v>
      </c>
      <c r="I868" s="107" t="s">
        <v>1879</v>
      </c>
      <c r="J868" s="81"/>
      <c r="K868" s="72"/>
      <c r="L868" s="72"/>
      <c r="M868" s="72"/>
      <c r="N868" s="72"/>
      <c r="O868" s="72"/>
      <c r="P868" s="72"/>
      <c r="Q868" s="833"/>
      <c r="R868" s="102"/>
      <c r="S868" s="73"/>
      <c r="T868" s="102"/>
      <c r="U868" s="103"/>
      <c r="V868" s="104"/>
    </row>
    <row r="869" spans="1:256" ht="12.5">
      <c r="B869" s="65">
        <v>1</v>
      </c>
      <c r="C869" s="66">
        <f t="shared" si="41"/>
        <v>0</v>
      </c>
      <c r="D869" s="658" t="s">
        <v>87</v>
      </c>
      <c r="E869" s="656" t="s">
        <v>70</v>
      </c>
      <c r="F869" s="658" t="s">
        <v>68</v>
      </c>
      <c r="G869" s="78"/>
      <c r="H869" s="96" t="s">
        <v>122</v>
      </c>
      <c r="I869" s="107" t="s">
        <v>1880</v>
      </c>
      <c r="J869" s="81"/>
      <c r="K869" s="72"/>
      <c r="L869" s="72"/>
      <c r="M869" s="72"/>
      <c r="N869" s="72"/>
      <c r="O869" s="72"/>
      <c r="P869" s="72"/>
      <c r="Q869" s="833"/>
      <c r="R869" s="102"/>
      <c r="S869" s="73"/>
      <c r="T869" s="102"/>
      <c r="U869" s="103"/>
      <c r="V869" s="104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</row>
    <row r="870" spans="1:256" ht="12.5">
      <c r="B870" s="65">
        <v>1</v>
      </c>
      <c r="C870" s="66">
        <f t="shared" si="41"/>
        <v>0</v>
      </c>
      <c r="D870" s="656" t="s">
        <v>70</v>
      </c>
      <c r="E870" s="656" t="s">
        <v>99</v>
      </c>
      <c r="F870" s="659" t="s">
        <v>90</v>
      </c>
      <c r="G870" s="78"/>
      <c r="H870" s="96" t="s">
        <v>135</v>
      </c>
      <c r="I870" s="107" t="s">
        <v>1881</v>
      </c>
      <c r="J870" s="81"/>
      <c r="K870" s="72"/>
      <c r="L870" s="72"/>
      <c r="M870" s="72"/>
      <c r="N870" s="72"/>
      <c r="O870" s="72"/>
      <c r="P870" s="72"/>
      <c r="Q870" s="833"/>
      <c r="R870" s="102"/>
      <c r="S870" s="73"/>
      <c r="T870" s="102"/>
      <c r="U870" s="103"/>
      <c r="V870" s="104"/>
    </row>
    <row r="871" spans="1:256" ht="12.5">
      <c r="B871" s="65">
        <v>1</v>
      </c>
      <c r="C871" s="66">
        <f t="shared" si="41"/>
        <v>0</v>
      </c>
      <c r="D871" s="857" t="s">
        <v>90</v>
      </c>
      <c r="E871" s="857" t="s">
        <v>90</v>
      </c>
      <c r="F871" s="857" t="s">
        <v>90</v>
      </c>
      <c r="G871" s="78"/>
      <c r="H871" s="100" t="s">
        <v>135</v>
      </c>
      <c r="I871" s="101" t="s">
        <v>6360</v>
      </c>
      <c r="J871" s="81"/>
      <c r="K871" s="72"/>
      <c r="L871" s="72"/>
      <c r="M871" s="72"/>
      <c r="N871" s="72"/>
      <c r="O871" s="72"/>
      <c r="P871" s="72"/>
      <c r="Q871" s="833"/>
      <c r="R871" s="102"/>
      <c r="S871" s="73"/>
      <c r="T871" s="116"/>
      <c r="U871" s="73"/>
      <c r="V871" s="110"/>
    </row>
    <row r="872" spans="1:256" ht="12.5">
      <c r="B872" s="65">
        <v>1</v>
      </c>
      <c r="C872" s="66">
        <f t="shared" si="41"/>
        <v>0</v>
      </c>
      <c r="D872" s="76" t="s">
        <v>87</v>
      </c>
      <c r="E872" s="662" t="s">
        <v>70</v>
      </c>
      <c r="F872" s="663" t="s">
        <v>90</v>
      </c>
      <c r="G872" s="78"/>
      <c r="H872" s="96" t="s">
        <v>101</v>
      </c>
      <c r="I872" s="107" t="s">
        <v>1882</v>
      </c>
      <c r="J872" s="81"/>
      <c r="K872" s="72"/>
      <c r="L872" s="72"/>
      <c r="M872" s="72"/>
      <c r="N872" s="72"/>
      <c r="O872" s="72"/>
      <c r="P872" s="72"/>
      <c r="Q872" s="833"/>
      <c r="R872" s="102"/>
      <c r="S872" s="73"/>
      <c r="T872" s="102"/>
      <c r="U872" s="103"/>
      <c r="V872" s="104"/>
    </row>
    <row r="873" spans="1:256" ht="12.5">
      <c r="B873" s="65">
        <v>1</v>
      </c>
      <c r="C873" s="66">
        <f>IF(E873="A",4,IF(E873="B",3,IF(E873="C",2,IF(E873="D",1,0))))</f>
        <v>1</v>
      </c>
      <c r="D873" s="76" t="s">
        <v>87</v>
      </c>
      <c r="E873" s="99" t="s">
        <v>70</v>
      </c>
      <c r="F873" s="76" t="s">
        <v>87</v>
      </c>
      <c r="G873" s="78"/>
      <c r="H873" s="96" t="s">
        <v>148</v>
      </c>
      <c r="I873" s="107" t="s">
        <v>1883</v>
      </c>
      <c r="J873" s="81"/>
      <c r="K873" s="72"/>
      <c r="L873" s="72"/>
      <c r="M873" s="72"/>
      <c r="N873" s="72"/>
      <c r="O873" s="72"/>
      <c r="P873" s="72"/>
      <c r="Q873" s="833"/>
      <c r="R873" s="102"/>
      <c r="S873" s="73"/>
      <c r="T873" s="102"/>
      <c r="U873" s="103"/>
      <c r="V873" s="104"/>
    </row>
    <row r="874" spans="1:256" ht="12.5">
      <c r="A874" s="810"/>
      <c r="B874" s="65">
        <v>1</v>
      </c>
      <c r="C874" s="66">
        <f t="shared" ref="C874:C890" si="42">IF(E874="A",1,IF(E874="B",1,0))</f>
        <v>1</v>
      </c>
      <c r="D874" s="76" t="s">
        <v>68</v>
      </c>
      <c r="E874" s="76" t="s">
        <v>87</v>
      </c>
      <c r="F874" s="77" t="s">
        <v>90</v>
      </c>
      <c r="G874" s="78"/>
      <c r="H874" s="96" t="s">
        <v>104</v>
      </c>
      <c r="I874" s="107" t="s">
        <v>1884</v>
      </c>
      <c r="J874" s="81"/>
      <c r="K874" s="72"/>
      <c r="L874" s="72"/>
      <c r="M874" s="72"/>
      <c r="N874" s="72"/>
      <c r="O874" s="72"/>
      <c r="P874" s="72"/>
      <c r="Q874" s="833"/>
      <c r="R874" s="102"/>
      <c r="S874" s="73"/>
      <c r="T874" s="102"/>
      <c r="U874" s="103"/>
      <c r="V874" s="104"/>
    </row>
    <row r="875" spans="1:256" ht="12.5">
      <c r="B875" s="65">
        <v>1</v>
      </c>
      <c r="C875" s="66">
        <f t="shared" si="42"/>
        <v>1</v>
      </c>
      <c r="D875" s="658" t="s">
        <v>87</v>
      </c>
      <c r="E875" s="658" t="s">
        <v>68</v>
      </c>
      <c r="F875" s="656" t="s">
        <v>99</v>
      </c>
      <c r="G875" s="78"/>
      <c r="H875" s="96" t="s">
        <v>101</v>
      </c>
      <c r="I875" s="107" t="s">
        <v>1885</v>
      </c>
      <c r="J875" s="81"/>
      <c r="K875" s="72"/>
      <c r="L875" s="72"/>
      <c r="M875" s="72"/>
      <c r="N875" s="72"/>
      <c r="O875" s="72"/>
      <c r="P875" s="72"/>
      <c r="Q875" s="833"/>
      <c r="R875" s="102"/>
      <c r="S875" s="73"/>
      <c r="T875" s="102"/>
      <c r="U875" s="103"/>
      <c r="V875" s="104"/>
    </row>
    <row r="876" spans="1:256" ht="12.5">
      <c r="B876" s="65">
        <v>1</v>
      </c>
      <c r="C876" s="66">
        <f t="shared" si="42"/>
        <v>1</v>
      </c>
      <c r="D876" s="655" t="s">
        <v>68</v>
      </c>
      <c r="E876" s="655" t="s">
        <v>68</v>
      </c>
      <c r="F876" s="655" t="s">
        <v>68</v>
      </c>
      <c r="G876" s="78"/>
      <c r="H876" s="96" t="s">
        <v>240</v>
      </c>
      <c r="I876" s="107" t="s">
        <v>1886</v>
      </c>
      <c r="J876" s="81"/>
      <c r="K876" s="72"/>
      <c r="L876" s="72"/>
      <c r="M876" s="72"/>
      <c r="N876" s="72"/>
      <c r="O876" s="72"/>
      <c r="P876" s="72"/>
      <c r="Q876" s="833"/>
      <c r="R876" s="102"/>
      <c r="S876" s="73"/>
      <c r="T876" s="102"/>
      <c r="U876" s="103"/>
      <c r="V876" s="104"/>
    </row>
    <row r="877" spans="1:256" s="365" customFormat="1" ht="12.5">
      <c r="A877" s="217"/>
      <c r="B877" s="65">
        <v>1</v>
      </c>
      <c r="C877" s="66">
        <f t="shared" si="42"/>
        <v>1</v>
      </c>
      <c r="D877" s="658" t="s">
        <v>87</v>
      </c>
      <c r="E877" s="658" t="s">
        <v>87</v>
      </c>
      <c r="F877" s="656" t="s">
        <v>99</v>
      </c>
      <c r="G877" s="78"/>
      <c r="H877" s="96" t="s">
        <v>104</v>
      </c>
      <c r="I877" s="107" t="s">
        <v>1887</v>
      </c>
      <c r="J877" s="81"/>
      <c r="K877" s="72"/>
      <c r="L877" s="72"/>
      <c r="M877" s="72"/>
      <c r="N877" s="72"/>
      <c r="O877" s="72"/>
      <c r="P877" s="72"/>
      <c r="Q877" s="833"/>
      <c r="R877" s="102"/>
      <c r="S877" s="73"/>
      <c r="T877" s="102"/>
      <c r="U877" s="103"/>
      <c r="V877" s="104"/>
      <c r="W877" s="109"/>
      <c r="X877" s="109"/>
      <c r="Y877" s="109"/>
      <c r="Z877" s="109"/>
      <c r="AA877" s="109"/>
      <c r="AB877" s="109"/>
      <c r="AC877" s="109"/>
      <c r="AD877" s="109"/>
      <c r="AE877" s="109"/>
      <c r="AF877" s="109"/>
      <c r="AG877" s="109"/>
      <c r="AH877" s="109"/>
      <c r="AI877" s="109"/>
      <c r="AJ877" s="109"/>
      <c r="AK877" s="109"/>
      <c r="AL877" s="109"/>
      <c r="AM877" s="109"/>
      <c r="AN877" s="109"/>
      <c r="AO877" s="109"/>
      <c r="AP877" s="109"/>
      <c r="AQ877" s="109"/>
      <c r="AR877" s="109"/>
      <c r="AS877" s="109"/>
      <c r="AT877" s="109"/>
      <c r="AU877" s="109"/>
      <c r="AV877" s="109"/>
      <c r="AW877" s="109"/>
      <c r="AX877" s="109"/>
      <c r="AY877" s="109"/>
      <c r="AZ877" s="109"/>
      <c r="BA877" s="109"/>
      <c r="BB877" s="109"/>
      <c r="BC877" s="109"/>
      <c r="BD877" s="109"/>
      <c r="BE877" s="109"/>
      <c r="BF877" s="109"/>
      <c r="BG877" s="109"/>
      <c r="BH877" s="109"/>
      <c r="BI877" s="109"/>
      <c r="BJ877" s="109"/>
      <c r="BK877" s="109"/>
      <c r="BL877" s="109"/>
      <c r="BM877" s="109"/>
      <c r="BN877" s="109"/>
      <c r="BO877" s="109"/>
      <c r="BP877" s="109"/>
      <c r="BQ877" s="109"/>
      <c r="BR877" s="109"/>
      <c r="BS877" s="109"/>
      <c r="BT877" s="109"/>
      <c r="BU877" s="109"/>
      <c r="BV877" s="109"/>
      <c r="BW877" s="109"/>
      <c r="BX877" s="109"/>
      <c r="BY877" s="109"/>
      <c r="BZ877" s="109"/>
      <c r="CA877" s="109"/>
      <c r="CB877" s="109"/>
      <c r="CC877" s="109"/>
      <c r="CD877" s="109"/>
      <c r="CE877" s="109"/>
      <c r="CF877" s="109"/>
      <c r="CG877" s="109"/>
      <c r="CH877" s="109"/>
      <c r="CI877" s="109"/>
      <c r="CJ877" s="109"/>
      <c r="CK877" s="109"/>
      <c r="CL877" s="109"/>
      <c r="CM877" s="109"/>
      <c r="CN877" s="109"/>
      <c r="CO877" s="109"/>
      <c r="CP877" s="109"/>
      <c r="CQ877" s="109"/>
      <c r="CR877" s="109"/>
      <c r="CS877" s="109"/>
      <c r="CT877" s="109"/>
      <c r="CU877" s="109"/>
      <c r="CV877" s="109"/>
      <c r="CW877" s="109"/>
      <c r="CX877" s="109"/>
      <c r="CY877" s="109"/>
      <c r="CZ877" s="109"/>
      <c r="DA877" s="109"/>
      <c r="DB877" s="109"/>
      <c r="DC877" s="109"/>
      <c r="DD877" s="109"/>
      <c r="DE877" s="109"/>
      <c r="DF877" s="109"/>
      <c r="DG877" s="109"/>
      <c r="DH877" s="109"/>
      <c r="DI877" s="109"/>
      <c r="DJ877" s="109"/>
      <c r="DK877" s="109"/>
      <c r="DL877" s="109"/>
      <c r="DM877" s="109"/>
      <c r="DN877" s="109"/>
      <c r="DO877" s="109"/>
      <c r="DP877" s="109"/>
      <c r="DQ877" s="109"/>
      <c r="DR877" s="109"/>
      <c r="DS877" s="109"/>
      <c r="DT877" s="109"/>
      <c r="DU877" s="109"/>
      <c r="DV877" s="109"/>
      <c r="DW877" s="109"/>
      <c r="DX877" s="109"/>
      <c r="DY877" s="109"/>
      <c r="DZ877" s="109"/>
      <c r="EA877" s="109"/>
      <c r="EB877" s="109"/>
      <c r="EC877" s="109"/>
      <c r="ED877" s="109"/>
      <c r="EE877" s="109"/>
      <c r="EF877" s="109"/>
      <c r="EG877" s="109"/>
      <c r="EH877" s="109"/>
      <c r="EI877" s="109"/>
      <c r="EJ877" s="109"/>
      <c r="EK877" s="109"/>
      <c r="EL877" s="109"/>
      <c r="EM877" s="109"/>
      <c r="EN877" s="109"/>
      <c r="EO877" s="109"/>
      <c r="EP877" s="109"/>
      <c r="EQ877" s="109"/>
      <c r="ER877" s="109"/>
      <c r="ES877" s="109"/>
      <c r="ET877" s="109"/>
      <c r="EU877" s="109"/>
      <c r="EV877" s="109"/>
      <c r="EW877" s="109"/>
      <c r="EX877" s="109"/>
      <c r="EY877" s="109"/>
      <c r="EZ877" s="109"/>
      <c r="FA877" s="109"/>
      <c r="FB877" s="109"/>
      <c r="FC877" s="109"/>
      <c r="FD877" s="109"/>
      <c r="FE877" s="109"/>
      <c r="FF877" s="109"/>
      <c r="FG877" s="109"/>
      <c r="FH877" s="109"/>
      <c r="FI877" s="109"/>
      <c r="FJ877" s="109"/>
      <c r="FK877" s="109"/>
      <c r="FL877" s="109"/>
      <c r="FM877" s="109"/>
      <c r="FN877" s="109"/>
      <c r="FO877" s="109"/>
      <c r="FP877" s="109"/>
      <c r="FQ877" s="109"/>
      <c r="FR877" s="109"/>
      <c r="FS877" s="109"/>
      <c r="FT877" s="109"/>
      <c r="FU877" s="109"/>
      <c r="FV877" s="109"/>
      <c r="FW877" s="109"/>
      <c r="FX877" s="109"/>
      <c r="FY877" s="109"/>
      <c r="FZ877" s="109"/>
      <c r="GA877" s="109"/>
      <c r="GB877" s="109"/>
      <c r="GC877" s="109"/>
      <c r="GD877" s="109"/>
      <c r="GE877" s="109"/>
      <c r="GF877" s="109"/>
      <c r="GG877" s="109"/>
      <c r="GH877" s="109"/>
      <c r="GI877" s="109"/>
      <c r="GJ877" s="109"/>
      <c r="GK877" s="109"/>
      <c r="GL877" s="109"/>
      <c r="GM877" s="109"/>
      <c r="GN877" s="109"/>
      <c r="GO877" s="109"/>
      <c r="GP877" s="109"/>
      <c r="GQ877" s="109"/>
      <c r="GR877" s="109"/>
      <c r="GS877" s="109"/>
      <c r="GT877" s="109"/>
      <c r="GU877" s="109"/>
      <c r="GV877" s="109"/>
      <c r="GW877" s="109"/>
      <c r="GX877" s="109"/>
      <c r="GY877" s="109"/>
      <c r="GZ877" s="109"/>
      <c r="HA877" s="109"/>
      <c r="HB877" s="109"/>
      <c r="HC877" s="109"/>
      <c r="HD877" s="109"/>
      <c r="HE877" s="109"/>
      <c r="HF877" s="109"/>
      <c r="HG877" s="109"/>
      <c r="HH877" s="109"/>
      <c r="HI877" s="109"/>
      <c r="HJ877" s="109"/>
      <c r="HK877" s="109"/>
      <c r="HL877" s="109"/>
      <c r="HM877" s="109"/>
      <c r="HN877" s="109"/>
      <c r="HO877" s="109"/>
      <c r="HP877" s="109"/>
      <c r="HQ877" s="109"/>
      <c r="HR877" s="109"/>
      <c r="HS877" s="109"/>
      <c r="HT877" s="109"/>
      <c r="HU877" s="109"/>
      <c r="HV877" s="109"/>
      <c r="HW877" s="109"/>
      <c r="HX877" s="109"/>
      <c r="HY877" s="109"/>
      <c r="HZ877" s="109"/>
      <c r="IA877" s="109"/>
      <c r="IB877" s="109"/>
      <c r="IC877" s="109"/>
      <c r="ID877" s="109"/>
      <c r="IE877" s="109"/>
      <c r="IF877" s="109"/>
      <c r="IG877" s="109"/>
      <c r="IH877" s="109"/>
      <c r="II877" s="109"/>
      <c r="IJ877" s="109"/>
      <c r="IK877" s="109"/>
      <c r="IL877" s="109"/>
      <c r="IM877" s="109"/>
      <c r="IN877" s="109"/>
      <c r="IO877" s="109"/>
      <c r="IP877" s="109"/>
      <c r="IQ877" s="109"/>
      <c r="IR877" s="109"/>
      <c r="IS877" s="109"/>
      <c r="IT877" s="109"/>
      <c r="IU877" s="109"/>
      <c r="IV877" s="109"/>
    </row>
    <row r="878" spans="1:256" ht="12.5">
      <c r="B878" s="65">
        <v>1</v>
      </c>
      <c r="C878" s="66">
        <f t="shared" si="42"/>
        <v>1</v>
      </c>
      <c r="D878" s="248" t="s">
        <v>68</v>
      </c>
      <c r="E878" s="248" t="s">
        <v>68</v>
      </c>
      <c r="F878" s="248" t="s">
        <v>87</v>
      </c>
      <c r="G878" s="78"/>
      <c r="H878" s="96" t="s">
        <v>104</v>
      </c>
      <c r="I878" s="107" t="s">
        <v>1888</v>
      </c>
      <c r="J878" s="81"/>
      <c r="K878" s="72"/>
      <c r="L878" s="72"/>
      <c r="M878" s="72"/>
      <c r="N878" s="72"/>
      <c r="O878" s="72"/>
      <c r="P878" s="72"/>
      <c r="Q878" s="833"/>
      <c r="R878" s="102"/>
      <c r="S878" s="73"/>
      <c r="T878" s="102"/>
      <c r="U878" s="103"/>
      <c r="V878" s="104"/>
    </row>
    <row r="879" spans="1:256" ht="12.5">
      <c r="B879" s="65">
        <v>1</v>
      </c>
      <c r="C879" s="66">
        <f t="shared" si="42"/>
        <v>0</v>
      </c>
      <c r="D879" s="76" t="s">
        <v>68</v>
      </c>
      <c r="E879" s="99" t="s">
        <v>70</v>
      </c>
      <c r="F879" s="99" t="s">
        <v>99</v>
      </c>
      <c r="G879" s="78"/>
      <c r="H879" s="96" t="s">
        <v>114</v>
      </c>
      <c r="I879" s="107" t="s">
        <v>1889</v>
      </c>
      <c r="J879" s="81"/>
      <c r="K879" s="72"/>
      <c r="L879" s="72"/>
      <c r="M879" s="72"/>
      <c r="N879" s="72"/>
      <c r="O879" s="72"/>
      <c r="P879" s="72"/>
      <c r="Q879" s="833"/>
      <c r="R879" s="102"/>
      <c r="S879" s="73"/>
      <c r="T879" s="102"/>
      <c r="U879" s="103"/>
      <c r="V879" s="104"/>
    </row>
    <row r="880" spans="1:256" ht="12.5">
      <c r="B880" s="65">
        <v>1</v>
      </c>
      <c r="C880" s="66">
        <f t="shared" si="42"/>
        <v>1</v>
      </c>
      <c r="D880" s="658" t="s">
        <v>87</v>
      </c>
      <c r="E880" s="76" t="s">
        <v>68</v>
      </c>
      <c r="F880" s="656" t="s">
        <v>70</v>
      </c>
      <c r="G880" s="78"/>
      <c r="H880" s="96" t="s">
        <v>129</v>
      </c>
      <c r="I880" s="107" t="s">
        <v>1890</v>
      </c>
      <c r="J880" s="81"/>
      <c r="K880" s="72"/>
      <c r="L880" s="72"/>
      <c r="M880" s="72"/>
      <c r="N880" s="72"/>
      <c r="O880" s="72"/>
      <c r="P880" s="72"/>
      <c r="Q880" s="833"/>
      <c r="R880" s="102"/>
      <c r="S880" s="73"/>
      <c r="T880" s="102"/>
      <c r="U880" s="103"/>
      <c r="V880" s="104"/>
    </row>
    <row r="881" spans="1:256" ht="12.5">
      <c r="A881" s="55"/>
      <c r="B881" s="65">
        <v>1</v>
      </c>
      <c r="C881" s="66">
        <f t="shared" si="42"/>
        <v>1</v>
      </c>
      <c r="D881" s="76" t="s">
        <v>87</v>
      </c>
      <c r="E881" s="76" t="s">
        <v>68</v>
      </c>
      <c r="F881" s="99" t="s">
        <v>70</v>
      </c>
      <c r="G881" s="78"/>
      <c r="H881" s="96" t="s">
        <v>88</v>
      </c>
      <c r="I881" s="107" t="s">
        <v>1891</v>
      </c>
      <c r="J881" s="81"/>
      <c r="K881" s="72"/>
      <c r="L881" s="72"/>
      <c r="M881" s="72"/>
      <c r="N881" s="72"/>
      <c r="O881" s="72"/>
      <c r="P881" s="72"/>
      <c r="Q881" s="833"/>
      <c r="R881" s="102"/>
      <c r="S881" s="73"/>
      <c r="T881" s="102"/>
      <c r="U881" s="103"/>
      <c r="V881" s="104"/>
    </row>
    <row r="882" spans="1:256" ht="12.5">
      <c r="A882" s="55"/>
      <c r="B882" s="65">
        <v>1</v>
      </c>
      <c r="C882" s="66">
        <f t="shared" si="42"/>
        <v>0</v>
      </c>
      <c r="D882" s="76" t="s">
        <v>87</v>
      </c>
      <c r="E882" s="77" t="s">
        <v>90</v>
      </c>
      <c r="F882" s="77" t="s">
        <v>90</v>
      </c>
      <c r="G882" s="78"/>
      <c r="H882" s="96" t="s">
        <v>108</v>
      </c>
      <c r="I882" s="107" t="s">
        <v>1892</v>
      </c>
      <c r="J882" s="81"/>
      <c r="K882" s="72"/>
      <c r="L882" s="72"/>
      <c r="M882" s="72"/>
      <c r="N882" s="72"/>
      <c r="O882" s="72"/>
      <c r="P882" s="72"/>
      <c r="Q882" s="833"/>
      <c r="R882" s="102"/>
      <c r="S882" s="73"/>
      <c r="T882" s="102"/>
      <c r="U882" s="103"/>
      <c r="V882" s="104"/>
    </row>
    <row r="883" spans="1:256" ht="12.5">
      <c r="A883" s="305"/>
      <c r="B883" s="65">
        <v>1</v>
      </c>
      <c r="C883" s="66">
        <f t="shared" si="42"/>
        <v>1</v>
      </c>
      <c r="D883" s="663" t="s">
        <v>90</v>
      </c>
      <c r="E883" s="248" t="s">
        <v>68</v>
      </c>
      <c r="F883" s="662" t="s">
        <v>99</v>
      </c>
      <c r="G883" s="78"/>
      <c r="H883" s="96" t="s">
        <v>101</v>
      </c>
      <c r="I883" s="107" t="s">
        <v>1893</v>
      </c>
      <c r="J883" s="81"/>
      <c r="K883" s="72"/>
      <c r="L883" s="72"/>
      <c r="M883" s="72"/>
      <c r="N883" s="72"/>
      <c r="O883" s="72"/>
      <c r="P883" s="72"/>
      <c r="Q883" s="833"/>
      <c r="R883" s="102"/>
      <c r="S883" s="73"/>
      <c r="T883" s="102"/>
      <c r="U883" s="103"/>
      <c r="V883" s="104"/>
    </row>
    <row r="884" spans="1:256" ht="12.5">
      <c r="A884"/>
      <c r="B884" s="65">
        <v>1</v>
      </c>
      <c r="C884" s="66">
        <f t="shared" si="42"/>
        <v>1</v>
      </c>
      <c r="D884" s="76" t="s">
        <v>87</v>
      </c>
      <c r="E884" s="76" t="s">
        <v>87</v>
      </c>
      <c r="F884" s="76" t="s">
        <v>87</v>
      </c>
      <c r="G884" s="78"/>
      <c r="H884" s="96" t="s">
        <v>88</v>
      </c>
      <c r="I884" s="107" t="s">
        <v>1894</v>
      </c>
      <c r="J884" s="81"/>
      <c r="K884" s="72"/>
      <c r="L884" s="72"/>
      <c r="M884" s="72"/>
      <c r="N884" s="72"/>
      <c r="O884" s="72"/>
      <c r="P884" s="72"/>
      <c r="Q884" s="833"/>
      <c r="R884" s="102"/>
      <c r="S884" s="73"/>
      <c r="T884" s="102"/>
      <c r="U884" s="103"/>
      <c r="V884" s="104"/>
    </row>
    <row r="885" spans="1:256" ht="12.5">
      <c r="A885" s="305"/>
      <c r="B885" s="65">
        <v>1</v>
      </c>
      <c r="C885" s="66">
        <f t="shared" si="42"/>
        <v>1</v>
      </c>
      <c r="D885" s="658" t="s">
        <v>87</v>
      </c>
      <c r="E885" s="658" t="s">
        <v>68</v>
      </c>
      <c r="F885" s="659" t="s">
        <v>90</v>
      </c>
      <c r="G885" s="78"/>
      <c r="H885" s="96" t="s">
        <v>104</v>
      </c>
      <c r="I885" s="107" t="s">
        <v>1895</v>
      </c>
      <c r="J885" s="81"/>
      <c r="K885" s="72"/>
      <c r="L885" s="72"/>
      <c r="M885" s="72"/>
      <c r="N885" s="72"/>
      <c r="O885" s="72"/>
      <c r="P885" s="72"/>
      <c r="Q885" s="833"/>
      <c r="R885" s="102"/>
      <c r="S885" s="73"/>
      <c r="T885" s="102"/>
      <c r="U885" s="103"/>
      <c r="V885" s="104"/>
    </row>
    <row r="886" spans="1:256" ht="12.5">
      <c r="B886" s="65">
        <v>1</v>
      </c>
      <c r="C886" s="66">
        <f t="shared" si="42"/>
        <v>1</v>
      </c>
      <c r="D886" s="76" t="s">
        <v>87</v>
      </c>
      <c r="E886" s="76" t="s">
        <v>68</v>
      </c>
      <c r="F886" s="77" t="s">
        <v>90</v>
      </c>
      <c r="G886" s="78"/>
      <c r="H886" s="96" t="s">
        <v>101</v>
      </c>
      <c r="I886" s="107" t="s">
        <v>1896</v>
      </c>
      <c r="J886" s="81"/>
      <c r="K886" s="72"/>
      <c r="L886" s="72"/>
      <c r="M886" s="72"/>
      <c r="N886" s="72"/>
      <c r="O886" s="72"/>
      <c r="P886" s="72"/>
      <c r="Q886" s="833"/>
      <c r="R886" s="102"/>
      <c r="S886" s="73"/>
      <c r="T886" s="102"/>
      <c r="U886" s="103"/>
      <c r="V886" s="104"/>
    </row>
    <row r="887" spans="1:256" ht="12.5">
      <c r="A887" s="305"/>
      <c r="B887" s="65">
        <v>1</v>
      </c>
      <c r="C887" s="66">
        <f t="shared" si="42"/>
        <v>0</v>
      </c>
      <c r="D887" s="76" t="s">
        <v>87</v>
      </c>
      <c r="E887" s="99" t="s">
        <v>70</v>
      </c>
      <c r="F887" s="77" t="s">
        <v>90</v>
      </c>
      <c r="G887" s="78"/>
      <c r="H887" s="96" t="s">
        <v>101</v>
      </c>
      <c r="I887" s="107" t="s">
        <v>1897</v>
      </c>
      <c r="J887" s="81"/>
      <c r="K887" s="72"/>
      <c r="L887" s="72"/>
      <c r="M887" s="72"/>
      <c r="N887" s="72"/>
      <c r="O887" s="72"/>
      <c r="P887" s="72"/>
      <c r="Q887" s="833"/>
      <c r="R887" s="102"/>
      <c r="S887" s="73"/>
      <c r="T887" s="102"/>
      <c r="U887" s="103"/>
      <c r="V887" s="104"/>
    </row>
    <row r="888" spans="1:256" ht="12.5">
      <c r="B888" s="65">
        <v>1</v>
      </c>
      <c r="C888" s="66">
        <f t="shared" si="42"/>
        <v>0</v>
      </c>
      <c r="D888" s="99" t="s">
        <v>70</v>
      </c>
      <c r="E888" s="99" t="s">
        <v>99</v>
      </c>
      <c r="F888" s="77" t="s">
        <v>90</v>
      </c>
      <c r="G888" s="78"/>
      <c r="H888" s="96" t="s">
        <v>94</v>
      </c>
      <c r="I888" s="107" t="s">
        <v>1898</v>
      </c>
      <c r="J888" s="81"/>
      <c r="K888" s="72"/>
      <c r="L888" s="72"/>
      <c r="M888" s="72"/>
      <c r="N888" s="72"/>
      <c r="O888" s="72"/>
      <c r="P888" s="72"/>
      <c r="Q888" s="833"/>
      <c r="R888" s="102"/>
      <c r="S888" s="73"/>
      <c r="T888" s="102"/>
      <c r="U888" s="103"/>
      <c r="V888" s="104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</row>
    <row r="889" spans="1:256" ht="12.5">
      <c r="B889" s="65">
        <v>1</v>
      </c>
      <c r="C889" s="66">
        <f t="shared" si="42"/>
        <v>1</v>
      </c>
      <c r="D889" s="99" t="s">
        <v>70</v>
      </c>
      <c r="E889" s="76" t="s">
        <v>68</v>
      </c>
      <c r="F889" s="76" t="s">
        <v>68</v>
      </c>
      <c r="G889" s="78"/>
      <c r="H889" s="96" t="s">
        <v>94</v>
      </c>
      <c r="I889" s="107" t="s">
        <v>1899</v>
      </c>
      <c r="J889" s="81"/>
      <c r="K889" s="72"/>
      <c r="L889" s="72"/>
      <c r="M889" s="72"/>
      <c r="N889" s="72"/>
      <c r="O889" s="72"/>
      <c r="P889" s="72"/>
      <c r="Q889" s="833"/>
      <c r="R889" s="102"/>
      <c r="S889" s="73"/>
      <c r="T889" s="102"/>
      <c r="U889" s="103"/>
      <c r="V889" s="104"/>
    </row>
    <row r="890" spans="1:256" ht="12.5">
      <c r="B890" s="65">
        <v>1</v>
      </c>
      <c r="C890" s="66">
        <f t="shared" si="42"/>
        <v>0</v>
      </c>
      <c r="D890" s="76" t="s">
        <v>87</v>
      </c>
      <c r="E890" s="77" t="s">
        <v>90</v>
      </c>
      <c r="F890" s="77" t="s">
        <v>90</v>
      </c>
      <c r="G890" s="78"/>
      <c r="H890" s="96" t="s">
        <v>116</v>
      </c>
      <c r="I890" s="107" t="s">
        <v>1900</v>
      </c>
      <c r="J890" s="81"/>
      <c r="K890" s="72"/>
      <c r="L890" s="72"/>
      <c r="M890" s="72"/>
      <c r="N890" s="72"/>
      <c r="O890" s="72"/>
      <c r="P890" s="72"/>
      <c r="Q890" s="833"/>
      <c r="R890" s="102"/>
      <c r="S890" s="73"/>
      <c r="T890" s="102"/>
      <c r="U890" s="103"/>
      <c r="V890" s="104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</row>
    <row r="891" spans="1:256" ht="12.5">
      <c r="B891" s="65">
        <v>1</v>
      </c>
      <c r="C891" s="66">
        <f>IF(E891="A",4,IF(E891="B",3,IF(E891="C",2,IF(E891="D",1,0))))</f>
        <v>3</v>
      </c>
      <c r="D891" s="99" t="s">
        <v>70</v>
      </c>
      <c r="E891" s="76" t="s">
        <v>87</v>
      </c>
      <c r="F891" s="76" t="s">
        <v>87</v>
      </c>
      <c r="G891" s="78"/>
      <c r="H891" s="96" t="s">
        <v>126</v>
      </c>
      <c r="I891" s="107" t="s">
        <v>1901</v>
      </c>
      <c r="J891" s="81"/>
      <c r="K891" s="72"/>
      <c r="L891" s="72"/>
      <c r="M891" s="72"/>
      <c r="N891" s="72"/>
      <c r="O891" s="72"/>
      <c r="P891" s="72"/>
      <c r="Q891" s="833"/>
      <c r="R891" s="102"/>
      <c r="S891" s="73"/>
      <c r="T891" s="102"/>
      <c r="U891" s="103"/>
      <c r="V891" s="104"/>
      <c r="W891" s="55"/>
      <c r="X891" s="55"/>
      <c r="Y891" s="55"/>
      <c r="Z891" s="55"/>
      <c r="AA891" s="55"/>
      <c r="AB891" s="55"/>
      <c r="AC891" s="55"/>
      <c r="AD891" s="55"/>
      <c r="AE891" s="55"/>
      <c r="AF891" s="55"/>
      <c r="AG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  <c r="AX891" s="55"/>
      <c r="AY891" s="55"/>
      <c r="AZ891" s="55"/>
      <c r="BA891" s="55"/>
      <c r="BB891" s="55"/>
      <c r="BC891" s="55"/>
      <c r="BD891" s="55"/>
      <c r="BE891" s="55"/>
      <c r="BF891" s="55"/>
      <c r="BG891" s="55"/>
      <c r="BH891" s="55"/>
      <c r="BI891" s="55"/>
      <c r="BJ891" s="55"/>
      <c r="BK891" s="55"/>
      <c r="BL891" s="55"/>
      <c r="BM891" s="55"/>
      <c r="BN891" s="55"/>
      <c r="BO891" s="55"/>
      <c r="BP891" s="55"/>
      <c r="BQ891" s="55"/>
      <c r="BR891" s="55"/>
      <c r="BS891" s="55"/>
      <c r="BT891" s="55"/>
      <c r="BU891" s="55"/>
      <c r="BV891" s="55"/>
      <c r="BW891" s="55"/>
      <c r="BX891" s="55"/>
      <c r="BY891" s="55"/>
      <c r="BZ891" s="55"/>
      <c r="CA891" s="55"/>
      <c r="CB891" s="55"/>
      <c r="CC891" s="55"/>
      <c r="CD891" s="55"/>
      <c r="CE891" s="55"/>
      <c r="CF891" s="55"/>
      <c r="CG891" s="55"/>
      <c r="CH891" s="55"/>
      <c r="CI891" s="55"/>
      <c r="CJ891" s="55"/>
      <c r="CK891" s="55"/>
      <c r="CL891" s="55"/>
      <c r="CM891" s="55"/>
      <c r="CN891" s="55"/>
      <c r="CO891" s="55"/>
      <c r="CP891" s="55"/>
      <c r="CQ891" s="55"/>
      <c r="CR891" s="55"/>
      <c r="CS891" s="55"/>
      <c r="CT891" s="55"/>
      <c r="CU891" s="55"/>
      <c r="CV891" s="55"/>
      <c r="CW891" s="55"/>
      <c r="CX891" s="55"/>
      <c r="CY891" s="55"/>
      <c r="CZ891" s="55"/>
      <c r="DA891" s="55"/>
      <c r="DB891" s="55"/>
      <c r="DC891" s="55"/>
      <c r="DD891" s="55"/>
      <c r="DE891" s="55"/>
      <c r="DF891" s="55"/>
      <c r="DG891" s="55"/>
      <c r="DH891" s="55"/>
      <c r="DI891" s="55"/>
      <c r="DJ891" s="55"/>
      <c r="DK891" s="55"/>
      <c r="DL891" s="55"/>
      <c r="DM891" s="55"/>
      <c r="DN891" s="55"/>
      <c r="DO891" s="55"/>
      <c r="DP891" s="55"/>
      <c r="DQ891" s="55"/>
      <c r="DR891" s="55"/>
      <c r="DS891" s="55"/>
      <c r="DT891" s="55"/>
      <c r="DU891" s="55"/>
      <c r="DV891" s="55"/>
      <c r="DW891" s="55"/>
      <c r="DX891" s="55"/>
      <c r="DY891" s="55"/>
      <c r="DZ891" s="55"/>
      <c r="EA891" s="55"/>
      <c r="EB891" s="55"/>
      <c r="EC891" s="55"/>
      <c r="ED891" s="55"/>
      <c r="EE891" s="55"/>
      <c r="EF891" s="55"/>
      <c r="EG891" s="55"/>
      <c r="EH891" s="55"/>
      <c r="EI891" s="55"/>
      <c r="EJ891" s="55"/>
      <c r="EK891" s="55"/>
      <c r="EL891" s="55"/>
      <c r="EM891" s="55"/>
      <c r="EN891" s="55"/>
      <c r="EO891" s="55"/>
      <c r="EP891" s="55"/>
      <c r="EQ891" s="55"/>
      <c r="ER891" s="55"/>
      <c r="ES891" s="55"/>
      <c r="ET891" s="55"/>
      <c r="EU891" s="55"/>
      <c r="EV891" s="55"/>
      <c r="EW891" s="55"/>
      <c r="EX891" s="55"/>
      <c r="EY891" s="55"/>
      <c r="EZ891" s="55"/>
      <c r="FA891" s="55"/>
      <c r="FB891" s="55"/>
      <c r="FC891" s="55"/>
      <c r="FD891" s="55"/>
      <c r="FE891" s="55"/>
      <c r="FF891" s="55"/>
      <c r="FG891" s="55"/>
      <c r="FH891" s="55"/>
      <c r="FI891" s="55"/>
      <c r="FJ891" s="55"/>
      <c r="FK891" s="55"/>
      <c r="FL891" s="55"/>
      <c r="FM891" s="55"/>
      <c r="FN891" s="55"/>
      <c r="FO891" s="55"/>
      <c r="FP891" s="55"/>
      <c r="FQ891" s="55"/>
      <c r="FR891" s="55"/>
      <c r="FS891" s="55"/>
      <c r="FT891" s="55"/>
      <c r="FU891" s="55"/>
      <c r="FV891" s="55"/>
      <c r="FW891" s="55"/>
      <c r="FX891" s="55"/>
      <c r="FY891" s="55"/>
      <c r="FZ891" s="55"/>
      <c r="GA891" s="55"/>
      <c r="GB891" s="55"/>
      <c r="GC891" s="55"/>
      <c r="GD891" s="55"/>
      <c r="GE891" s="55"/>
      <c r="GF891" s="55"/>
      <c r="GG891" s="55"/>
      <c r="GH891" s="55"/>
      <c r="GI891" s="55"/>
      <c r="GJ891" s="55"/>
      <c r="GK891" s="55"/>
      <c r="GL891" s="55"/>
      <c r="GM891" s="55"/>
      <c r="GN891" s="55"/>
      <c r="GO891" s="55"/>
      <c r="GP891" s="55"/>
      <c r="GQ891" s="55"/>
      <c r="GR891" s="55"/>
      <c r="GS891" s="55"/>
      <c r="GT891" s="55"/>
      <c r="GU891" s="55"/>
      <c r="GV891" s="55"/>
      <c r="GW891" s="55"/>
      <c r="GX891" s="55"/>
      <c r="GY891" s="55"/>
      <c r="GZ891" s="55"/>
      <c r="HA891" s="55"/>
      <c r="HB891" s="55"/>
      <c r="HC891" s="55"/>
      <c r="HD891" s="55"/>
      <c r="HE891" s="55"/>
      <c r="HF891" s="55"/>
      <c r="HG891" s="55"/>
      <c r="HH891" s="55"/>
      <c r="HI891" s="55"/>
      <c r="HJ891" s="55"/>
      <c r="HK891" s="55"/>
      <c r="HL891" s="55"/>
      <c r="HM891" s="55"/>
      <c r="HN891" s="55"/>
      <c r="HO891" s="55"/>
      <c r="HP891" s="55"/>
      <c r="HQ891" s="55"/>
      <c r="HR891" s="55"/>
      <c r="HS891" s="55"/>
      <c r="HT891" s="55"/>
      <c r="HU891" s="55"/>
      <c r="HV891" s="55"/>
      <c r="HW891" s="55"/>
      <c r="HX891" s="55"/>
      <c r="HY891" s="55"/>
      <c r="HZ891" s="55"/>
      <c r="IA891" s="55"/>
      <c r="IB891" s="55"/>
      <c r="IC891" s="55"/>
      <c r="ID891" s="55"/>
      <c r="IE891" s="55"/>
      <c r="IF891" s="55"/>
      <c r="IG891" s="55"/>
      <c r="IH891" s="55"/>
      <c r="II891" s="55"/>
      <c r="IJ891" s="55"/>
      <c r="IK891" s="55"/>
      <c r="IL891" s="55"/>
      <c r="IM891" s="55"/>
      <c r="IN891" s="55"/>
      <c r="IO891" s="55"/>
      <c r="IP891" s="55"/>
      <c r="IQ891" s="55"/>
      <c r="IR891" s="55"/>
      <c r="IS891" s="55"/>
      <c r="IT891" s="55"/>
      <c r="IU891" s="55"/>
      <c r="IV891" s="55"/>
    </row>
    <row r="892" spans="1:256" ht="12.5">
      <c r="B892" s="65">
        <v>1</v>
      </c>
      <c r="C892" s="66">
        <f>IF(E892="A",1,IF(E892="B",1,0))</f>
        <v>1</v>
      </c>
      <c r="D892" s="76" t="s">
        <v>87</v>
      </c>
      <c r="E892" s="76" t="s">
        <v>87</v>
      </c>
      <c r="F892" s="77" t="s">
        <v>90</v>
      </c>
      <c r="G892" s="78"/>
      <c r="H892" s="96" t="s">
        <v>104</v>
      </c>
      <c r="I892" s="107" t="s">
        <v>1902</v>
      </c>
      <c r="J892" s="81"/>
      <c r="K892" s="72"/>
      <c r="L892" s="72"/>
      <c r="M892" s="72"/>
      <c r="N892" s="72"/>
      <c r="O892" s="72"/>
      <c r="P892" s="72"/>
      <c r="Q892" s="833"/>
      <c r="R892" s="102"/>
      <c r="S892" s="73"/>
      <c r="T892" s="102"/>
      <c r="U892" s="103"/>
      <c r="V892" s="104"/>
    </row>
    <row r="893" spans="1:256" ht="12.5">
      <c r="B893" s="65">
        <v>1</v>
      </c>
      <c r="C893" s="66">
        <f>IF(E893="A",4,IF(E893="B",3,IF(E893="C",2,IF(E893="D",1,0))))</f>
        <v>0</v>
      </c>
      <c r="D893" s="77" t="s">
        <v>90</v>
      </c>
      <c r="E893" s="99" t="s">
        <v>99</v>
      </c>
      <c r="F893" s="77" t="s">
        <v>90</v>
      </c>
      <c r="G893" s="78"/>
      <c r="H893" s="96" t="s">
        <v>197</v>
      </c>
      <c r="I893" s="107" t="s">
        <v>5722</v>
      </c>
      <c r="J893" s="81"/>
      <c r="K893" s="72"/>
      <c r="L893" s="72"/>
      <c r="M893" s="72"/>
      <c r="N893" s="72"/>
      <c r="O893" s="72"/>
      <c r="P893" s="72"/>
      <c r="Q893" s="833"/>
      <c r="R893" s="102"/>
      <c r="S893" s="73"/>
      <c r="T893" s="102"/>
      <c r="U893" s="103"/>
      <c r="V893" s="104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</row>
    <row r="894" spans="1:256" ht="12.5">
      <c r="B894" s="65">
        <v>1</v>
      </c>
      <c r="C894" s="66">
        <f>IF(E894="A",1,IF(E894="B",1,0))</f>
        <v>1</v>
      </c>
      <c r="D894" s="77" t="s">
        <v>90</v>
      </c>
      <c r="E894" s="76" t="s">
        <v>87</v>
      </c>
      <c r="F894" s="76" t="s">
        <v>87</v>
      </c>
      <c r="G894" s="78"/>
      <c r="H894" s="96" t="s">
        <v>94</v>
      </c>
      <c r="I894" s="107" t="s">
        <v>1903</v>
      </c>
      <c r="J894" s="81"/>
      <c r="K894" s="72"/>
      <c r="L894" s="72"/>
      <c r="M894" s="72"/>
      <c r="N894" s="72"/>
      <c r="O894" s="72"/>
      <c r="P894" s="72"/>
      <c r="Q894" s="833"/>
      <c r="R894" s="102"/>
      <c r="S894" s="73"/>
      <c r="T894" s="102"/>
      <c r="U894" s="103"/>
      <c r="V894" s="104"/>
    </row>
    <row r="895" spans="1:256" ht="12.5">
      <c r="A895" s="810"/>
      <c r="B895" s="65">
        <v>1</v>
      </c>
      <c r="C895" s="66">
        <v>1</v>
      </c>
      <c r="D895" s="77" t="s">
        <v>90</v>
      </c>
      <c r="E895" s="99" t="s">
        <v>70</v>
      </c>
      <c r="F895" s="77" t="s">
        <v>90</v>
      </c>
      <c r="G895" s="78"/>
      <c r="H895" s="96" t="s">
        <v>101</v>
      </c>
      <c r="I895" s="107" t="s">
        <v>951</v>
      </c>
      <c r="J895" s="81" t="s">
        <v>10</v>
      </c>
      <c r="K895" s="72"/>
      <c r="L895" s="72"/>
      <c r="M895" s="72"/>
      <c r="N895" s="72"/>
      <c r="O895" s="72"/>
      <c r="P895" s="72"/>
      <c r="Q895" s="833"/>
      <c r="R895" s="102"/>
      <c r="S895" s="73"/>
      <c r="T895" s="102"/>
      <c r="U895" s="103"/>
      <c r="V895" s="104"/>
    </row>
    <row r="896" spans="1:256" ht="12" customHeight="1">
      <c r="B896" s="65">
        <v>1</v>
      </c>
      <c r="C896" s="66">
        <f>IF(E896="A",1,IF(E896="B",1,0))</f>
        <v>1</v>
      </c>
      <c r="D896" s="248" t="s">
        <v>87</v>
      </c>
      <c r="E896" s="248" t="s">
        <v>87</v>
      </c>
      <c r="F896" s="248" t="s">
        <v>87</v>
      </c>
      <c r="G896" s="78"/>
      <c r="H896" s="96" t="s">
        <v>220</v>
      </c>
      <c r="I896" s="107" t="s">
        <v>1904</v>
      </c>
      <c r="J896" s="81"/>
      <c r="K896" s="72"/>
      <c r="L896" s="72"/>
      <c r="M896" s="72"/>
      <c r="N896" s="72"/>
      <c r="O896" s="72"/>
      <c r="P896" s="72"/>
      <c r="Q896" s="833"/>
      <c r="R896" s="102"/>
      <c r="S896" s="73"/>
      <c r="T896" s="102"/>
      <c r="U896" s="103"/>
      <c r="V896" s="104"/>
    </row>
    <row r="897" spans="1:256" ht="12.5">
      <c r="B897" s="65">
        <v>1</v>
      </c>
      <c r="C897" s="66">
        <f>IF(E897="A",4,IF(E897="B",3,IF(E897="C",2,IF(E897="D",1,0))))</f>
        <v>2</v>
      </c>
      <c r="D897" s="76" t="s">
        <v>87</v>
      </c>
      <c r="E897" s="77" t="s">
        <v>90</v>
      </c>
      <c r="F897" s="76" t="s">
        <v>68</v>
      </c>
      <c r="G897" s="78"/>
      <c r="H897" s="96" t="s">
        <v>135</v>
      </c>
      <c r="I897" s="107" t="s">
        <v>938</v>
      </c>
      <c r="J897" s="81"/>
      <c r="K897" s="72"/>
      <c r="L897" s="72"/>
      <c r="M897" s="72"/>
      <c r="N897" s="72"/>
      <c r="O897" s="72"/>
      <c r="P897" s="72"/>
      <c r="Q897" s="833"/>
      <c r="R897" s="102"/>
      <c r="S897" s="73"/>
      <c r="T897" s="102"/>
      <c r="U897" s="103"/>
      <c r="V897" s="104"/>
    </row>
    <row r="898" spans="1:256" ht="12.5">
      <c r="A898" s="305"/>
      <c r="B898" s="65">
        <v>1</v>
      </c>
      <c r="C898" s="66">
        <f t="shared" ref="C898:C903" si="43">IF(E898="A",1,IF(E898="B",1,0))</f>
        <v>0</v>
      </c>
      <c r="D898" s="77" t="s">
        <v>90</v>
      </c>
      <c r="E898" s="77" t="s">
        <v>90</v>
      </c>
      <c r="F898" s="76" t="s">
        <v>68</v>
      </c>
      <c r="G898" s="78"/>
      <c r="H898" s="96" t="s">
        <v>1220</v>
      </c>
      <c r="I898" s="107" t="s">
        <v>1905</v>
      </c>
      <c r="J898" s="81"/>
      <c r="K898" s="72"/>
      <c r="L898" s="72"/>
      <c r="M898" s="72"/>
      <c r="N898" s="72"/>
      <c r="O898" s="72"/>
      <c r="P898" s="72"/>
      <c r="Q898" s="833"/>
      <c r="R898" s="102"/>
      <c r="S898" s="73"/>
      <c r="T898" s="102"/>
      <c r="U898" s="103"/>
      <c r="V898" s="104"/>
    </row>
    <row r="899" spans="1:256" ht="12.5">
      <c r="A899" s="55"/>
      <c r="B899" s="65">
        <v>1</v>
      </c>
      <c r="C899" s="66">
        <f t="shared" si="43"/>
        <v>0</v>
      </c>
      <c r="D899" s="659" t="s">
        <v>90</v>
      </c>
      <c r="E899" s="656" t="s">
        <v>70</v>
      </c>
      <c r="F899" s="658" t="s">
        <v>87</v>
      </c>
      <c r="G899" s="78"/>
      <c r="H899" s="96" t="s">
        <v>88</v>
      </c>
      <c r="I899" s="107" t="s">
        <v>1906</v>
      </c>
      <c r="J899" s="81"/>
      <c r="K899" s="72"/>
      <c r="L899" s="72"/>
      <c r="M899" s="72"/>
      <c r="N899" s="72"/>
      <c r="O899" s="72"/>
      <c r="P899" s="72"/>
      <c r="Q899" s="833"/>
      <c r="R899" s="102"/>
      <c r="S899" s="73"/>
      <c r="T899" s="102"/>
      <c r="U899" s="103"/>
      <c r="V899" s="104"/>
    </row>
    <row r="900" spans="1:256" ht="12.5">
      <c r="B900" s="65">
        <v>1</v>
      </c>
      <c r="C900" s="66">
        <f t="shared" si="43"/>
        <v>1</v>
      </c>
      <c r="D900" s="658" t="s">
        <v>87</v>
      </c>
      <c r="E900" s="658" t="s">
        <v>87</v>
      </c>
      <c r="F900" s="659" t="s">
        <v>90</v>
      </c>
      <c r="G900" s="78"/>
      <c r="H900" s="96" t="s">
        <v>94</v>
      </c>
      <c r="I900" s="107" t="s">
        <v>1907</v>
      </c>
      <c r="J900" s="81"/>
      <c r="K900" s="72"/>
      <c r="L900" s="72"/>
      <c r="M900" s="72"/>
      <c r="N900" s="72"/>
      <c r="O900" s="72"/>
      <c r="P900" s="72"/>
      <c r="Q900" s="833"/>
      <c r="R900" s="102"/>
      <c r="S900" s="73"/>
      <c r="T900" s="102"/>
      <c r="U900" s="103"/>
      <c r="V900" s="104"/>
      <c r="W900" s="55"/>
      <c r="X900" s="55"/>
      <c r="Y900" s="55"/>
      <c r="Z900" s="55"/>
      <c r="AA900" s="55"/>
      <c r="AB900" s="55"/>
      <c r="AC900" s="55"/>
      <c r="AD900" s="55"/>
      <c r="AE900" s="55"/>
      <c r="AF900" s="55"/>
      <c r="AG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  <c r="AX900" s="55"/>
      <c r="AY900" s="55"/>
      <c r="AZ900" s="55"/>
      <c r="BA900" s="55"/>
      <c r="BB900" s="55"/>
      <c r="BC900" s="55"/>
      <c r="BD900" s="55"/>
      <c r="BE900" s="55"/>
      <c r="BF900" s="55"/>
      <c r="BG900" s="55"/>
      <c r="BH900" s="55"/>
      <c r="BI900" s="55"/>
      <c r="BJ900" s="55"/>
      <c r="BK900" s="55"/>
      <c r="BL900" s="55"/>
      <c r="BM900" s="55"/>
      <c r="BN900" s="55"/>
      <c r="BO900" s="55"/>
      <c r="BP900" s="55"/>
      <c r="BQ900" s="55"/>
      <c r="BR900" s="55"/>
      <c r="BS900" s="55"/>
      <c r="BT900" s="55"/>
      <c r="BU900" s="55"/>
      <c r="BV900" s="55"/>
      <c r="BW900" s="55"/>
      <c r="BX900" s="55"/>
      <c r="BY900" s="55"/>
      <c r="BZ900" s="55"/>
      <c r="CA900" s="55"/>
      <c r="CB900" s="55"/>
      <c r="CC900" s="55"/>
      <c r="CD900" s="55"/>
      <c r="CE900" s="55"/>
      <c r="CF900" s="55"/>
      <c r="CG900" s="55"/>
      <c r="CH900" s="55"/>
      <c r="CI900" s="55"/>
      <c r="CJ900" s="55"/>
      <c r="CK900" s="55"/>
      <c r="CL900" s="55"/>
      <c r="CM900" s="55"/>
      <c r="CN900" s="55"/>
      <c r="CO900" s="55"/>
      <c r="CP900" s="55"/>
      <c r="CQ900" s="55"/>
      <c r="CR900" s="55"/>
      <c r="CS900" s="55"/>
      <c r="CT900" s="55"/>
      <c r="CU900" s="55"/>
      <c r="CV900" s="55"/>
      <c r="CW900" s="55"/>
      <c r="CX900" s="55"/>
      <c r="CY900" s="55"/>
      <c r="CZ900" s="55"/>
      <c r="DA900" s="55"/>
      <c r="DB900" s="55"/>
      <c r="DC900" s="55"/>
      <c r="DD900" s="55"/>
      <c r="DE900" s="55"/>
      <c r="DF900" s="55"/>
      <c r="DG900" s="55"/>
      <c r="DH900" s="55"/>
      <c r="DI900" s="55"/>
      <c r="DJ900" s="55"/>
      <c r="DK900" s="55"/>
      <c r="DL900" s="55"/>
      <c r="DM900" s="55"/>
      <c r="DN900" s="55"/>
      <c r="DO900" s="55"/>
      <c r="DP900" s="55"/>
      <c r="DQ900" s="55"/>
      <c r="DR900" s="55"/>
      <c r="DS900" s="55"/>
      <c r="DT900" s="55"/>
      <c r="DU900" s="55"/>
      <c r="DV900" s="55"/>
      <c r="DW900" s="55"/>
      <c r="DX900" s="55"/>
      <c r="DY900" s="55"/>
      <c r="DZ900" s="55"/>
      <c r="EA900" s="55"/>
      <c r="EB900" s="55"/>
      <c r="EC900" s="55"/>
      <c r="ED900" s="55"/>
      <c r="EE900" s="55"/>
      <c r="EF900" s="55"/>
      <c r="EG900" s="55"/>
      <c r="EH900" s="55"/>
      <c r="EI900" s="55"/>
      <c r="EJ900" s="55"/>
      <c r="EK900" s="55"/>
      <c r="EL900" s="55"/>
      <c r="EM900" s="55"/>
      <c r="EN900" s="55"/>
      <c r="EO900" s="55"/>
      <c r="EP900" s="55"/>
      <c r="EQ900" s="55"/>
      <c r="ER900" s="55"/>
      <c r="ES900" s="55"/>
      <c r="ET900" s="55"/>
      <c r="EU900" s="55"/>
      <c r="EV900" s="55"/>
      <c r="EW900" s="55"/>
      <c r="EX900" s="55"/>
      <c r="EY900" s="55"/>
      <c r="EZ900" s="55"/>
      <c r="FA900" s="55"/>
      <c r="FB900" s="55"/>
      <c r="FC900" s="55"/>
      <c r="FD900" s="55"/>
      <c r="FE900" s="55"/>
      <c r="FF900" s="55"/>
      <c r="FG900" s="55"/>
      <c r="FH900" s="55"/>
      <c r="FI900" s="55"/>
      <c r="FJ900" s="55"/>
      <c r="FK900" s="55"/>
      <c r="FL900" s="55"/>
      <c r="FM900" s="55"/>
      <c r="FN900" s="55"/>
      <c r="FO900" s="55"/>
      <c r="FP900" s="55"/>
      <c r="FQ900" s="55"/>
      <c r="FR900" s="55"/>
      <c r="FS900" s="55"/>
      <c r="FT900" s="55"/>
      <c r="FU900" s="55"/>
      <c r="FV900" s="55"/>
      <c r="FW900" s="55"/>
      <c r="FX900" s="55"/>
      <c r="FY900" s="55"/>
      <c r="FZ900" s="55"/>
      <c r="GA900" s="55"/>
      <c r="GB900" s="55"/>
      <c r="GC900" s="55"/>
      <c r="GD900" s="55"/>
      <c r="GE900" s="55"/>
      <c r="GF900" s="55"/>
      <c r="GG900" s="55"/>
      <c r="GH900" s="55"/>
      <c r="GI900" s="55"/>
      <c r="GJ900" s="55"/>
      <c r="GK900" s="55"/>
      <c r="GL900" s="55"/>
      <c r="GM900" s="55"/>
      <c r="GN900" s="55"/>
      <c r="GO900" s="55"/>
      <c r="GP900" s="55"/>
      <c r="GQ900" s="55"/>
      <c r="GR900" s="55"/>
      <c r="GS900" s="55"/>
      <c r="GT900" s="55"/>
      <c r="GU900" s="55"/>
      <c r="GV900" s="55"/>
      <c r="GW900" s="55"/>
      <c r="GX900" s="55"/>
      <c r="GY900" s="55"/>
      <c r="GZ900" s="55"/>
      <c r="HA900" s="55"/>
      <c r="HB900" s="55"/>
      <c r="HC900" s="55"/>
      <c r="HD900" s="55"/>
      <c r="HE900" s="55"/>
      <c r="HF900" s="55"/>
      <c r="HG900" s="55"/>
      <c r="HH900" s="55"/>
      <c r="HI900" s="55"/>
      <c r="HJ900" s="55"/>
      <c r="HK900" s="55"/>
      <c r="HL900" s="55"/>
      <c r="HM900" s="55"/>
      <c r="HN900" s="55"/>
      <c r="HO900" s="55"/>
      <c r="HP900" s="55"/>
      <c r="HQ900" s="55"/>
      <c r="HR900" s="55"/>
      <c r="HS900" s="55"/>
      <c r="HT900" s="55"/>
      <c r="HU900" s="55"/>
      <c r="HV900" s="55"/>
      <c r="HW900" s="55"/>
      <c r="HX900" s="55"/>
      <c r="HY900" s="55"/>
      <c r="HZ900" s="55"/>
      <c r="IA900" s="55"/>
      <c r="IB900" s="55"/>
      <c r="IC900" s="55"/>
      <c r="ID900" s="55"/>
      <c r="IE900" s="55"/>
      <c r="IF900" s="55"/>
      <c r="IG900" s="55"/>
      <c r="IH900" s="55"/>
      <c r="II900" s="55"/>
      <c r="IJ900" s="55"/>
      <c r="IK900" s="55"/>
      <c r="IL900" s="55"/>
      <c r="IM900" s="55"/>
      <c r="IN900" s="55"/>
      <c r="IO900" s="55"/>
      <c r="IP900" s="55"/>
      <c r="IQ900" s="55"/>
      <c r="IR900" s="55"/>
      <c r="IS900" s="55"/>
      <c r="IT900" s="55"/>
      <c r="IU900" s="55"/>
      <c r="IV900" s="55"/>
    </row>
    <row r="901" spans="1:256" ht="12.5">
      <c r="A901" s="305"/>
      <c r="B901" s="65">
        <v>1</v>
      </c>
      <c r="C901" s="66">
        <f t="shared" si="43"/>
        <v>0</v>
      </c>
      <c r="D901" s="659" t="s">
        <v>90</v>
      </c>
      <c r="E901" s="656" t="s">
        <v>99</v>
      </c>
      <c r="F901" s="659" t="s">
        <v>90</v>
      </c>
      <c r="G901" s="78"/>
      <c r="H901" s="96" t="s">
        <v>101</v>
      </c>
      <c r="I901" s="107" t="s">
        <v>1908</v>
      </c>
      <c r="J901" s="81"/>
      <c r="K901" s="72"/>
      <c r="L901" s="72"/>
      <c r="M901" s="72"/>
      <c r="N901" s="72"/>
      <c r="O901" s="72"/>
      <c r="P901" s="72"/>
      <c r="Q901" s="833"/>
      <c r="R901" s="102"/>
      <c r="S901" s="73"/>
      <c r="T901" s="102"/>
      <c r="U901" s="103"/>
      <c r="V901" s="104"/>
    </row>
    <row r="902" spans="1:256" ht="12.5">
      <c r="B902" s="65">
        <v>1</v>
      </c>
      <c r="C902" s="66">
        <f t="shared" si="43"/>
        <v>0</v>
      </c>
      <c r="D902" s="658" t="s">
        <v>87</v>
      </c>
      <c r="E902" s="659" t="s">
        <v>90</v>
      </c>
      <c r="F902" s="656" t="s">
        <v>99</v>
      </c>
      <c r="G902" s="78"/>
      <c r="H902" s="96" t="s">
        <v>101</v>
      </c>
      <c r="I902" s="107" t="s">
        <v>1909</v>
      </c>
      <c r="J902" s="81"/>
      <c r="K902" s="72"/>
      <c r="L902" s="72"/>
      <c r="M902" s="72"/>
      <c r="N902" s="72"/>
      <c r="O902" s="72"/>
      <c r="P902" s="72"/>
      <c r="Q902" s="833"/>
      <c r="R902" s="102"/>
      <c r="S902" s="73"/>
      <c r="T902" s="102"/>
      <c r="U902" s="103"/>
      <c r="V902" s="104"/>
    </row>
    <row r="903" spans="1:256" ht="12.5">
      <c r="A903"/>
      <c r="B903" s="65">
        <v>1</v>
      </c>
      <c r="C903" s="66">
        <f t="shared" si="43"/>
        <v>1</v>
      </c>
      <c r="D903" s="76" t="s">
        <v>87</v>
      </c>
      <c r="E903" s="76" t="s">
        <v>87</v>
      </c>
      <c r="F903" s="76" t="s">
        <v>87</v>
      </c>
      <c r="G903" s="78"/>
      <c r="H903" s="96" t="s">
        <v>94</v>
      </c>
      <c r="I903" s="107" t="s">
        <v>1057</v>
      </c>
      <c r="J903" s="81"/>
      <c r="K903" s="72"/>
      <c r="L903" s="72"/>
      <c r="M903" s="72"/>
      <c r="N903" s="72"/>
      <c r="O903" s="72"/>
      <c r="P903" s="72"/>
      <c r="Q903" s="833"/>
      <c r="R903" s="102"/>
      <c r="S903" s="73"/>
      <c r="T903" s="102"/>
      <c r="U903" s="103"/>
      <c r="V903" s="104"/>
    </row>
    <row r="904" spans="1:256" ht="12.5">
      <c r="B904" s="65">
        <v>1</v>
      </c>
      <c r="C904" s="66">
        <f>IF(E904="A",4,IF(E904="B",3,IF(E904="C",2,IF(E904="D",1,0))))</f>
        <v>4</v>
      </c>
      <c r="D904" s="99" t="s">
        <v>70</v>
      </c>
      <c r="E904" s="76" t="s">
        <v>68</v>
      </c>
      <c r="F904" s="77" t="s">
        <v>90</v>
      </c>
      <c r="G904" s="78"/>
      <c r="H904" s="96" t="s">
        <v>101</v>
      </c>
      <c r="I904" s="107" t="s">
        <v>417</v>
      </c>
      <c r="J904" s="81" t="s">
        <v>203</v>
      </c>
      <c r="K904" s="72"/>
      <c r="L904" s="72"/>
      <c r="M904" s="72"/>
      <c r="N904" s="72"/>
      <c r="O904" s="72"/>
      <c r="P904" s="72"/>
      <c r="Q904" s="833"/>
      <c r="R904" s="102"/>
      <c r="S904" s="73"/>
      <c r="T904" s="116"/>
      <c r="U904" s="73"/>
      <c r="V904" s="110"/>
    </row>
    <row r="905" spans="1:256" ht="12.5">
      <c r="B905" s="65">
        <v>1</v>
      </c>
      <c r="C905" s="66">
        <f>IF(E905="A",1,IF(E905="B",1,0))</f>
        <v>0</v>
      </c>
      <c r="D905" s="656" t="s">
        <v>99</v>
      </c>
      <c r="E905" s="659" t="s">
        <v>90</v>
      </c>
      <c r="F905" s="659" t="s">
        <v>90</v>
      </c>
      <c r="G905" s="78"/>
      <c r="H905" s="96" t="s">
        <v>101</v>
      </c>
      <c r="I905" s="107" t="s">
        <v>1910</v>
      </c>
      <c r="J905" s="81"/>
      <c r="K905" s="72"/>
      <c r="L905" s="72"/>
      <c r="M905" s="72"/>
      <c r="N905" s="72"/>
      <c r="O905" s="72"/>
      <c r="P905" s="72"/>
      <c r="Q905" s="833"/>
      <c r="R905" s="102"/>
      <c r="S905" s="73"/>
      <c r="T905" s="102"/>
      <c r="U905" s="103"/>
      <c r="V905" s="104"/>
    </row>
    <row r="906" spans="1:256" ht="12.5">
      <c r="A906" s="305"/>
      <c r="B906" s="65">
        <v>1</v>
      </c>
      <c r="C906" s="66">
        <f>IF(E906="A",1,IF(E906="B",1,0))</f>
        <v>0</v>
      </c>
      <c r="D906" s="853" t="s">
        <v>87</v>
      </c>
      <c r="E906" s="857" t="s">
        <v>90</v>
      </c>
      <c r="F906" s="853" t="s">
        <v>87</v>
      </c>
      <c r="G906" s="78"/>
      <c r="H906" s="100" t="s">
        <v>116</v>
      </c>
      <c r="I906" s="101" t="s">
        <v>6235</v>
      </c>
      <c r="J906" s="81"/>
      <c r="K906" s="72"/>
      <c r="L906" s="72"/>
      <c r="M906" s="72"/>
      <c r="N906" s="72"/>
      <c r="O906" s="72"/>
      <c r="P906" s="72"/>
      <c r="Q906" s="833"/>
      <c r="R906" s="102"/>
      <c r="S906" s="73"/>
      <c r="T906" s="116"/>
      <c r="U906" s="73"/>
      <c r="V906" s="110"/>
    </row>
    <row r="907" spans="1:256" ht="12.5">
      <c r="B907" s="65">
        <v>1</v>
      </c>
      <c r="C907" s="66">
        <f>IF(E907="A",1,IF(E907="B",1,0))</f>
        <v>1</v>
      </c>
      <c r="D907" s="857" t="s">
        <v>90</v>
      </c>
      <c r="E907" s="853" t="s">
        <v>68</v>
      </c>
      <c r="F907" s="852" t="s">
        <v>99</v>
      </c>
      <c r="G907" s="78"/>
      <c r="H907" s="100" t="s">
        <v>110</v>
      </c>
      <c r="I907" s="101" t="s">
        <v>6219</v>
      </c>
      <c r="J907" s="81"/>
      <c r="K907" s="72"/>
      <c r="L907" s="72"/>
      <c r="M907" s="72"/>
      <c r="N907" s="72"/>
      <c r="O907" s="72"/>
      <c r="P907" s="72"/>
      <c r="Q907" s="833"/>
      <c r="R907" s="102"/>
      <c r="S907" s="73"/>
      <c r="T907" s="116"/>
      <c r="U907" s="73"/>
      <c r="V907" s="110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</row>
    <row r="908" spans="1:256" ht="12.5">
      <c r="A908" s="305"/>
      <c r="B908" s="65">
        <v>1</v>
      </c>
      <c r="C908" s="66">
        <f>IF(E908="A",1,IF(E908="B",1,0))</f>
        <v>1</v>
      </c>
      <c r="D908" s="99" t="s">
        <v>99</v>
      </c>
      <c r="E908" s="76" t="s">
        <v>87</v>
      </c>
      <c r="F908" s="77" t="s">
        <v>90</v>
      </c>
      <c r="G908" s="78"/>
      <c r="H908" s="96" t="s">
        <v>122</v>
      </c>
      <c r="I908" s="107" t="s">
        <v>1911</v>
      </c>
      <c r="J908" s="81"/>
      <c r="K908" s="72"/>
      <c r="L908" s="72"/>
      <c r="M908" s="72"/>
      <c r="N908" s="72"/>
      <c r="O908" s="72"/>
      <c r="P908" s="72"/>
      <c r="Q908" s="833"/>
      <c r="R908" s="102"/>
      <c r="S908" s="73"/>
      <c r="T908" s="102"/>
      <c r="U908" s="103"/>
      <c r="V908" s="104"/>
    </row>
    <row r="909" spans="1:256" s="55" customFormat="1" ht="12.5">
      <c r="A909" s="365"/>
      <c r="B909" s="65">
        <v>1</v>
      </c>
      <c r="C909" s="66">
        <f>IF(E909="A",1,IF(E909="B",1,0))</f>
        <v>0</v>
      </c>
      <c r="D909" s="76" t="s">
        <v>87</v>
      </c>
      <c r="E909" s="77" t="s">
        <v>90</v>
      </c>
      <c r="F909" s="76" t="s">
        <v>87</v>
      </c>
      <c r="G909" s="78"/>
      <c r="H909" s="96" t="s">
        <v>94</v>
      </c>
      <c r="I909" s="107" t="s">
        <v>1912</v>
      </c>
      <c r="J909" s="81"/>
      <c r="K909" s="72"/>
      <c r="L909" s="72"/>
      <c r="M909" s="72"/>
      <c r="N909" s="72"/>
      <c r="O909" s="72"/>
      <c r="P909" s="72"/>
      <c r="Q909" s="833"/>
      <c r="R909" s="102"/>
      <c r="S909" s="73"/>
      <c r="T909" s="102"/>
      <c r="U909" s="103"/>
      <c r="V909" s="104"/>
      <c r="W909" s="109"/>
      <c r="X909" s="109"/>
      <c r="Y909" s="109"/>
      <c r="Z909" s="109"/>
      <c r="AA909" s="109"/>
      <c r="AB909" s="109"/>
      <c r="AC909" s="109"/>
      <c r="AD909" s="109"/>
      <c r="AE909" s="109"/>
      <c r="AF909" s="109"/>
      <c r="AG909" s="109"/>
      <c r="AH909" s="109"/>
      <c r="AI909" s="109"/>
      <c r="AJ909" s="109"/>
      <c r="AK909" s="109"/>
      <c r="AL909" s="109"/>
      <c r="AM909" s="109"/>
      <c r="AN909" s="109"/>
      <c r="AO909" s="109"/>
      <c r="AP909" s="109"/>
      <c r="AQ909" s="109"/>
      <c r="AR909" s="109"/>
      <c r="AS909" s="109"/>
      <c r="AT909" s="109"/>
      <c r="AU909" s="109"/>
      <c r="AV909" s="109"/>
      <c r="AW909" s="109"/>
      <c r="AX909" s="109"/>
      <c r="AY909" s="109"/>
      <c r="AZ909" s="109"/>
      <c r="BA909" s="109"/>
      <c r="BB909" s="109"/>
      <c r="BC909" s="109"/>
      <c r="BD909" s="109"/>
      <c r="BE909" s="109"/>
      <c r="BF909" s="109"/>
      <c r="BG909" s="109"/>
      <c r="BH909" s="109"/>
      <c r="BI909" s="109"/>
      <c r="BJ909" s="109"/>
      <c r="BK909" s="109"/>
      <c r="BL909" s="109"/>
      <c r="BM909" s="109"/>
      <c r="BN909" s="109"/>
      <c r="BO909" s="109"/>
      <c r="BP909" s="109"/>
      <c r="BQ909" s="109"/>
      <c r="BR909" s="109"/>
      <c r="BS909" s="109"/>
      <c r="BT909" s="109"/>
      <c r="BU909" s="109"/>
      <c r="BV909" s="109"/>
      <c r="BW909" s="109"/>
      <c r="BX909" s="109"/>
      <c r="BY909" s="109"/>
      <c r="BZ909" s="109"/>
      <c r="CA909" s="109"/>
      <c r="CB909" s="109"/>
      <c r="CC909" s="109"/>
      <c r="CD909" s="109"/>
      <c r="CE909" s="109"/>
      <c r="CF909" s="109"/>
      <c r="CG909" s="109"/>
      <c r="CH909" s="109"/>
      <c r="CI909" s="109"/>
      <c r="CJ909" s="109"/>
      <c r="CK909" s="109"/>
      <c r="CL909" s="109"/>
      <c r="CM909" s="109"/>
      <c r="CN909" s="109"/>
      <c r="CO909" s="109"/>
      <c r="CP909" s="109"/>
      <c r="CQ909" s="109"/>
      <c r="CR909" s="109"/>
      <c r="CS909" s="109"/>
      <c r="CT909" s="109"/>
      <c r="CU909" s="109"/>
      <c r="CV909" s="109"/>
      <c r="CW909" s="109"/>
      <c r="CX909" s="109"/>
      <c r="CY909" s="109"/>
      <c r="CZ909" s="109"/>
      <c r="DA909" s="109"/>
      <c r="DB909" s="109"/>
      <c r="DC909" s="109"/>
      <c r="DD909" s="109"/>
      <c r="DE909" s="109"/>
      <c r="DF909" s="109"/>
      <c r="DG909" s="109"/>
      <c r="DH909" s="109"/>
      <c r="DI909" s="109"/>
      <c r="DJ909" s="109"/>
      <c r="DK909" s="109"/>
      <c r="DL909" s="109"/>
      <c r="DM909" s="109"/>
      <c r="DN909" s="109"/>
      <c r="DO909" s="109"/>
      <c r="DP909" s="109"/>
      <c r="DQ909" s="109"/>
      <c r="DR909" s="109"/>
      <c r="DS909" s="109"/>
      <c r="DT909" s="109"/>
      <c r="DU909" s="109"/>
      <c r="DV909" s="109"/>
      <c r="DW909" s="109"/>
      <c r="DX909" s="109"/>
      <c r="DY909" s="109"/>
      <c r="DZ909" s="109"/>
      <c r="EA909" s="109"/>
      <c r="EB909" s="109"/>
      <c r="EC909" s="109"/>
      <c r="ED909" s="109"/>
      <c r="EE909" s="109"/>
      <c r="EF909" s="109"/>
      <c r="EG909" s="109"/>
      <c r="EH909" s="109"/>
      <c r="EI909" s="109"/>
      <c r="EJ909" s="109"/>
      <c r="EK909" s="109"/>
      <c r="EL909" s="109"/>
      <c r="EM909" s="109"/>
      <c r="EN909" s="109"/>
      <c r="EO909" s="109"/>
      <c r="EP909" s="109"/>
      <c r="EQ909" s="109"/>
      <c r="ER909" s="109"/>
      <c r="ES909" s="109"/>
      <c r="ET909" s="109"/>
      <c r="EU909" s="109"/>
      <c r="EV909" s="109"/>
      <c r="EW909" s="109"/>
      <c r="EX909" s="109"/>
      <c r="EY909" s="109"/>
      <c r="EZ909" s="109"/>
      <c r="FA909" s="109"/>
      <c r="FB909" s="109"/>
      <c r="FC909" s="109"/>
      <c r="FD909" s="109"/>
      <c r="FE909" s="109"/>
      <c r="FF909" s="109"/>
      <c r="FG909" s="109"/>
      <c r="FH909" s="109"/>
      <c r="FI909" s="109"/>
      <c r="FJ909" s="109"/>
      <c r="FK909" s="109"/>
      <c r="FL909" s="109"/>
      <c r="FM909" s="109"/>
      <c r="FN909" s="109"/>
      <c r="FO909" s="109"/>
      <c r="FP909" s="109"/>
      <c r="FQ909" s="109"/>
      <c r="FR909" s="109"/>
      <c r="FS909" s="109"/>
      <c r="FT909" s="109"/>
      <c r="FU909" s="109"/>
      <c r="FV909" s="109"/>
      <c r="FW909" s="109"/>
      <c r="FX909" s="109"/>
      <c r="FY909" s="109"/>
      <c r="FZ909" s="109"/>
      <c r="GA909" s="109"/>
      <c r="GB909" s="109"/>
      <c r="GC909" s="109"/>
      <c r="GD909" s="109"/>
      <c r="GE909" s="109"/>
      <c r="GF909" s="109"/>
      <c r="GG909" s="109"/>
      <c r="GH909" s="109"/>
      <c r="GI909" s="109"/>
      <c r="GJ909" s="109"/>
      <c r="GK909" s="109"/>
      <c r="GL909" s="109"/>
      <c r="GM909" s="109"/>
      <c r="GN909" s="109"/>
      <c r="GO909" s="109"/>
      <c r="GP909" s="109"/>
      <c r="GQ909" s="109"/>
      <c r="GR909" s="109"/>
      <c r="GS909" s="109"/>
      <c r="GT909" s="109"/>
      <c r="GU909" s="109"/>
      <c r="GV909" s="109"/>
      <c r="GW909" s="109"/>
      <c r="GX909" s="109"/>
      <c r="GY909" s="109"/>
      <c r="GZ909" s="109"/>
      <c r="HA909" s="109"/>
      <c r="HB909" s="109"/>
      <c r="HC909" s="109"/>
      <c r="HD909" s="109"/>
      <c r="HE909" s="109"/>
      <c r="HF909" s="109"/>
      <c r="HG909" s="109"/>
      <c r="HH909" s="109"/>
      <c r="HI909" s="109"/>
      <c r="HJ909" s="109"/>
      <c r="HK909" s="109"/>
      <c r="HL909" s="109"/>
      <c r="HM909" s="109"/>
      <c r="HN909" s="109"/>
      <c r="HO909" s="109"/>
      <c r="HP909" s="109"/>
      <c r="HQ909" s="109"/>
      <c r="HR909" s="109"/>
      <c r="HS909" s="109"/>
      <c r="HT909" s="109"/>
      <c r="HU909" s="109"/>
      <c r="HV909" s="109"/>
      <c r="HW909" s="109"/>
      <c r="HX909" s="109"/>
      <c r="HY909" s="109"/>
      <c r="HZ909" s="109"/>
      <c r="IA909" s="109"/>
      <c r="IB909" s="109"/>
      <c r="IC909" s="109"/>
      <c r="ID909" s="109"/>
      <c r="IE909" s="109"/>
      <c r="IF909" s="109"/>
      <c r="IG909" s="109"/>
      <c r="IH909" s="109"/>
      <c r="II909" s="109"/>
      <c r="IJ909" s="109"/>
      <c r="IK909" s="109"/>
      <c r="IL909" s="109"/>
      <c r="IM909" s="109"/>
      <c r="IN909" s="109"/>
      <c r="IO909" s="109"/>
      <c r="IP909" s="109"/>
      <c r="IQ909" s="109"/>
      <c r="IR909" s="109"/>
      <c r="IS909" s="109"/>
      <c r="IT909" s="109"/>
      <c r="IU909" s="109"/>
      <c r="IV909" s="109"/>
    </row>
    <row r="910" spans="1:256" s="320" customFormat="1" ht="12.5">
      <c r="A910" s="217"/>
      <c r="B910" s="65">
        <v>1</v>
      </c>
      <c r="C910" s="66">
        <f>IF(E910="A",4,IF(E910="B",3,IF(E910="C",2,IF(E910="D",1,0))))</f>
        <v>2</v>
      </c>
      <c r="D910" s="99" t="s">
        <v>70</v>
      </c>
      <c r="E910" s="77" t="s">
        <v>90</v>
      </c>
      <c r="F910" s="76" t="s">
        <v>87</v>
      </c>
      <c r="G910" s="78"/>
      <c r="H910" s="96" t="s">
        <v>94</v>
      </c>
      <c r="I910" s="107" t="s">
        <v>1913</v>
      </c>
      <c r="J910" s="81" t="s">
        <v>6111</v>
      </c>
      <c r="K910" s="72"/>
      <c r="L910" s="72"/>
      <c r="M910" s="72"/>
      <c r="N910" s="72"/>
      <c r="O910" s="72"/>
      <c r="P910" s="72"/>
      <c r="Q910" s="833"/>
      <c r="R910" s="102"/>
      <c r="S910" s="73"/>
      <c r="T910" s="102"/>
      <c r="U910" s="103"/>
      <c r="V910" s="104"/>
      <c r="W910" s="109"/>
      <c r="X910" s="109"/>
      <c r="Y910" s="109"/>
      <c r="Z910" s="109"/>
      <c r="AA910" s="109"/>
      <c r="AB910" s="109"/>
      <c r="AC910" s="109"/>
      <c r="AD910" s="109"/>
      <c r="AE910" s="109"/>
      <c r="AF910" s="109"/>
      <c r="AG910" s="109"/>
      <c r="AH910" s="109"/>
      <c r="AI910" s="109"/>
      <c r="AJ910" s="109"/>
      <c r="AK910" s="109"/>
      <c r="AL910" s="109"/>
      <c r="AM910" s="109"/>
      <c r="AN910" s="109"/>
      <c r="AO910" s="109"/>
      <c r="AP910" s="109"/>
      <c r="AQ910" s="109"/>
      <c r="AR910" s="109"/>
      <c r="AS910" s="109"/>
      <c r="AT910" s="109"/>
      <c r="AU910" s="109"/>
      <c r="AV910" s="109"/>
      <c r="AW910" s="109"/>
      <c r="AX910" s="109"/>
      <c r="AY910" s="109"/>
      <c r="AZ910" s="109"/>
      <c r="BA910" s="109"/>
      <c r="BB910" s="109"/>
      <c r="BC910" s="109"/>
      <c r="BD910" s="109"/>
      <c r="BE910" s="109"/>
      <c r="BF910" s="109"/>
      <c r="BG910" s="109"/>
      <c r="BH910" s="109"/>
      <c r="BI910" s="109"/>
      <c r="BJ910" s="109"/>
      <c r="BK910" s="109"/>
      <c r="BL910" s="109"/>
      <c r="BM910" s="109"/>
      <c r="BN910" s="109"/>
      <c r="BO910" s="109"/>
      <c r="BP910" s="109"/>
      <c r="BQ910" s="109"/>
      <c r="BR910" s="109"/>
      <c r="BS910" s="109"/>
      <c r="BT910" s="109"/>
      <c r="BU910" s="109"/>
      <c r="BV910" s="109"/>
      <c r="BW910" s="109"/>
      <c r="BX910" s="109"/>
      <c r="BY910" s="109"/>
      <c r="BZ910" s="109"/>
      <c r="CA910" s="109"/>
      <c r="CB910" s="109"/>
      <c r="CC910" s="109"/>
      <c r="CD910" s="109"/>
      <c r="CE910" s="109"/>
      <c r="CF910" s="109"/>
      <c r="CG910" s="109"/>
      <c r="CH910" s="109"/>
      <c r="CI910" s="109"/>
      <c r="CJ910" s="109"/>
      <c r="CK910" s="109"/>
      <c r="CL910" s="109"/>
      <c r="CM910" s="109"/>
      <c r="CN910" s="109"/>
      <c r="CO910" s="109"/>
      <c r="CP910" s="109"/>
      <c r="CQ910" s="109"/>
      <c r="CR910" s="109"/>
      <c r="CS910" s="109"/>
      <c r="CT910" s="109"/>
      <c r="CU910" s="109"/>
      <c r="CV910" s="109"/>
      <c r="CW910" s="109"/>
      <c r="CX910" s="109"/>
      <c r="CY910" s="109"/>
      <c r="CZ910" s="109"/>
      <c r="DA910" s="109"/>
      <c r="DB910" s="109"/>
      <c r="DC910" s="109"/>
      <c r="DD910" s="109"/>
      <c r="DE910" s="109"/>
      <c r="DF910" s="109"/>
      <c r="DG910" s="109"/>
      <c r="DH910" s="109"/>
      <c r="DI910" s="109"/>
      <c r="DJ910" s="109"/>
      <c r="DK910" s="109"/>
      <c r="DL910" s="109"/>
      <c r="DM910" s="109"/>
      <c r="DN910" s="109"/>
      <c r="DO910" s="109"/>
      <c r="DP910" s="109"/>
      <c r="DQ910" s="109"/>
      <c r="DR910" s="109"/>
      <c r="DS910" s="109"/>
      <c r="DT910" s="109"/>
      <c r="DU910" s="109"/>
      <c r="DV910" s="109"/>
      <c r="DW910" s="109"/>
      <c r="DX910" s="109"/>
      <c r="DY910" s="109"/>
      <c r="DZ910" s="109"/>
      <c r="EA910" s="109"/>
      <c r="EB910" s="109"/>
      <c r="EC910" s="109"/>
      <c r="ED910" s="109"/>
      <c r="EE910" s="109"/>
      <c r="EF910" s="109"/>
      <c r="EG910" s="109"/>
      <c r="EH910" s="109"/>
      <c r="EI910" s="109"/>
      <c r="EJ910" s="109"/>
      <c r="EK910" s="109"/>
      <c r="EL910" s="109"/>
      <c r="EM910" s="109"/>
      <c r="EN910" s="109"/>
      <c r="EO910" s="109"/>
      <c r="EP910" s="109"/>
      <c r="EQ910" s="109"/>
      <c r="ER910" s="109"/>
      <c r="ES910" s="109"/>
      <c r="ET910" s="109"/>
      <c r="EU910" s="109"/>
      <c r="EV910" s="109"/>
      <c r="EW910" s="109"/>
      <c r="EX910" s="109"/>
      <c r="EY910" s="109"/>
      <c r="EZ910" s="109"/>
      <c r="FA910" s="109"/>
      <c r="FB910" s="109"/>
      <c r="FC910" s="109"/>
      <c r="FD910" s="109"/>
      <c r="FE910" s="109"/>
      <c r="FF910" s="109"/>
      <c r="FG910" s="109"/>
      <c r="FH910" s="109"/>
      <c r="FI910" s="109"/>
      <c r="FJ910" s="109"/>
      <c r="FK910" s="109"/>
      <c r="FL910" s="109"/>
      <c r="FM910" s="109"/>
      <c r="FN910" s="109"/>
      <c r="FO910" s="109"/>
      <c r="FP910" s="109"/>
      <c r="FQ910" s="109"/>
      <c r="FR910" s="109"/>
      <c r="FS910" s="109"/>
      <c r="FT910" s="109"/>
      <c r="FU910" s="109"/>
      <c r="FV910" s="109"/>
      <c r="FW910" s="109"/>
      <c r="FX910" s="109"/>
      <c r="FY910" s="109"/>
      <c r="FZ910" s="109"/>
      <c r="GA910" s="109"/>
      <c r="GB910" s="109"/>
      <c r="GC910" s="109"/>
      <c r="GD910" s="109"/>
      <c r="GE910" s="109"/>
      <c r="GF910" s="109"/>
      <c r="GG910" s="109"/>
      <c r="GH910" s="109"/>
      <c r="GI910" s="109"/>
      <c r="GJ910" s="109"/>
      <c r="GK910" s="109"/>
      <c r="GL910" s="109"/>
      <c r="GM910" s="109"/>
      <c r="GN910" s="109"/>
      <c r="GO910" s="109"/>
      <c r="GP910" s="109"/>
      <c r="GQ910" s="109"/>
      <c r="GR910" s="109"/>
      <c r="GS910" s="109"/>
      <c r="GT910" s="109"/>
      <c r="GU910" s="109"/>
      <c r="GV910" s="109"/>
      <c r="GW910" s="109"/>
      <c r="GX910" s="109"/>
      <c r="GY910" s="109"/>
      <c r="GZ910" s="109"/>
      <c r="HA910" s="109"/>
      <c r="HB910" s="109"/>
      <c r="HC910" s="109"/>
      <c r="HD910" s="109"/>
      <c r="HE910" s="109"/>
      <c r="HF910" s="109"/>
      <c r="HG910" s="109"/>
      <c r="HH910" s="109"/>
      <c r="HI910" s="109"/>
      <c r="HJ910" s="109"/>
      <c r="HK910" s="109"/>
      <c r="HL910" s="109"/>
      <c r="HM910" s="109"/>
      <c r="HN910" s="109"/>
      <c r="HO910" s="109"/>
      <c r="HP910" s="109"/>
      <c r="HQ910" s="109"/>
      <c r="HR910" s="109"/>
      <c r="HS910" s="109"/>
      <c r="HT910" s="109"/>
      <c r="HU910" s="109"/>
      <c r="HV910" s="109"/>
      <c r="HW910" s="109"/>
      <c r="HX910" s="109"/>
      <c r="HY910" s="109"/>
      <c r="HZ910" s="109"/>
      <c r="IA910" s="109"/>
      <c r="IB910" s="109"/>
      <c r="IC910" s="109"/>
      <c r="ID910" s="109"/>
      <c r="IE910" s="109"/>
      <c r="IF910" s="109"/>
      <c r="IG910" s="109"/>
      <c r="IH910" s="109"/>
      <c r="II910" s="109"/>
      <c r="IJ910" s="109"/>
      <c r="IK910" s="109"/>
      <c r="IL910" s="109"/>
      <c r="IM910" s="109"/>
      <c r="IN910" s="109"/>
      <c r="IO910" s="109"/>
      <c r="IP910" s="109"/>
      <c r="IQ910" s="109"/>
      <c r="IR910" s="109"/>
      <c r="IS910" s="109"/>
      <c r="IT910" s="109"/>
      <c r="IU910" s="109"/>
      <c r="IV910" s="109"/>
    </row>
    <row r="911" spans="1:256" ht="12.5">
      <c r="B911" s="65">
        <v>1</v>
      </c>
      <c r="C911" s="66">
        <f>IF(E911="A",1,IF(E911="B",1,0))</f>
        <v>0</v>
      </c>
      <c r="D911" s="76" t="s">
        <v>87</v>
      </c>
      <c r="E911" s="77" t="s">
        <v>90</v>
      </c>
      <c r="F911" s="76" t="s">
        <v>87</v>
      </c>
      <c r="G911" s="78"/>
      <c r="H911" s="96" t="s">
        <v>116</v>
      </c>
      <c r="I911" s="107" t="s">
        <v>1914</v>
      </c>
      <c r="J911" s="81"/>
      <c r="K911" s="72"/>
      <c r="L911" s="72"/>
      <c r="M911" s="72"/>
      <c r="N911" s="72"/>
      <c r="O911" s="72"/>
      <c r="P911" s="72"/>
      <c r="Q911" s="833"/>
      <c r="R911" s="102"/>
      <c r="S911" s="73"/>
      <c r="T911" s="102"/>
      <c r="U911" s="103"/>
      <c r="V911" s="104"/>
    </row>
    <row r="912" spans="1:256" ht="12.5">
      <c r="B912" s="65">
        <v>1</v>
      </c>
      <c r="C912" s="66">
        <f>IF(E912="A",1,IF(E912="B",1,0))</f>
        <v>0</v>
      </c>
      <c r="D912" s="248" t="s">
        <v>87</v>
      </c>
      <c r="E912" s="663" t="s">
        <v>90</v>
      </c>
      <c r="F912" s="662" t="s">
        <v>70</v>
      </c>
      <c r="G912" s="78"/>
      <c r="H912" s="96" t="s">
        <v>94</v>
      </c>
      <c r="I912" s="107" t="s">
        <v>1915</v>
      </c>
      <c r="J912" s="81"/>
      <c r="K912" s="72"/>
      <c r="L912" s="72"/>
      <c r="M912" s="72"/>
      <c r="N912" s="72"/>
      <c r="O912" s="72"/>
      <c r="P912" s="72"/>
      <c r="Q912" s="833"/>
      <c r="R912" s="102"/>
      <c r="S912" s="73"/>
      <c r="T912" s="102"/>
      <c r="U912" s="103"/>
      <c r="V912" s="104"/>
    </row>
    <row r="913" spans="1:256" ht="12.5">
      <c r="B913" s="669">
        <v>1</v>
      </c>
      <c r="C913" s="671">
        <f>IF(E913="A",1,IF(E913="B",1,0))</f>
        <v>1</v>
      </c>
      <c r="D913" s="76" t="s">
        <v>68</v>
      </c>
      <c r="E913" s="665" t="s">
        <v>87</v>
      </c>
      <c r="F913" s="665" t="s">
        <v>87</v>
      </c>
      <c r="G913" s="78"/>
      <c r="H913" s="96" t="s">
        <v>129</v>
      </c>
      <c r="I913" s="107" t="s">
        <v>1916</v>
      </c>
      <c r="J913" s="81"/>
      <c r="K913" s="72"/>
      <c r="L913" s="72"/>
      <c r="M913" s="72"/>
      <c r="N913" s="72"/>
      <c r="O913" s="72"/>
      <c r="P913" s="72"/>
      <c r="Q913" s="833"/>
      <c r="R913" s="102"/>
      <c r="S913" s="73"/>
      <c r="T913" s="102"/>
      <c r="U913" s="103"/>
      <c r="V913" s="104"/>
    </row>
    <row r="914" spans="1:256" ht="12.5">
      <c r="B914" s="65">
        <v>1</v>
      </c>
      <c r="C914" s="66">
        <f>IF(E914="A",1,IF(E914="B",1,0))</f>
        <v>1</v>
      </c>
      <c r="D914" s="659" t="s">
        <v>90</v>
      </c>
      <c r="E914" s="658" t="s">
        <v>87</v>
      </c>
      <c r="F914" s="659" t="s">
        <v>90</v>
      </c>
      <c r="G914" s="78"/>
      <c r="H914" s="96" t="s">
        <v>114</v>
      </c>
      <c r="I914" s="107" t="s">
        <v>1917</v>
      </c>
      <c r="J914" s="81"/>
      <c r="K914" s="72"/>
      <c r="L914" s="72"/>
      <c r="M914" s="72"/>
      <c r="N914" s="72"/>
      <c r="O914" s="72"/>
      <c r="P914" s="72"/>
      <c r="Q914" s="833"/>
      <c r="R914" s="102"/>
      <c r="S914" s="73"/>
      <c r="T914" s="102"/>
      <c r="U914" s="103"/>
      <c r="V914" s="104"/>
    </row>
    <row r="915" spans="1:256" ht="12.5">
      <c r="B915" s="65">
        <v>1</v>
      </c>
      <c r="C915" s="66">
        <v>2</v>
      </c>
      <c r="D915" s="76" t="s">
        <v>87</v>
      </c>
      <c r="E915" s="77" t="s">
        <v>90</v>
      </c>
      <c r="F915" s="99" t="s">
        <v>99</v>
      </c>
      <c r="G915" s="78"/>
      <c r="H915" s="96" t="s">
        <v>126</v>
      </c>
      <c r="I915" s="107" t="s">
        <v>691</v>
      </c>
      <c r="J915" s="81" t="s">
        <v>10</v>
      </c>
      <c r="K915" s="72"/>
      <c r="L915" s="72"/>
      <c r="M915" s="72"/>
      <c r="N915" s="72"/>
      <c r="O915" s="72"/>
      <c r="P915" s="72"/>
      <c r="Q915" s="833"/>
      <c r="R915" s="102"/>
      <c r="S915" s="73"/>
      <c r="T915" s="102"/>
      <c r="U915" s="103"/>
      <c r="V915" s="104"/>
    </row>
    <row r="916" spans="1:256" ht="12.5">
      <c r="B916" s="65">
        <v>1</v>
      </c>
      <c r="C916" s="66">
        <v>2</v>
      </c>
      <c r="D916" s="853" t="s">
        <v>87</v>
      </c>
      <c r="E916" s="857" t="s">
        <v>90</v>
      </c>
      <c r="F916" s="852" t="s">
        <v>99</v>
      </c>
      <c r="G916" s="78"/>
      <c r="H916" s="96" t="s">
        <v>126</v>
      </c>
      <c r="I916" s="107" t="s">
        <v>691</v>
      </c>
      <c r="J916" s="982" t="s">
        <v>10</v>
      </c>
      <c r="K916" s="72"/>
      <c r="L916" s="72"/>
      <c r="M916" s="72"/>
      <c r="N916" s="72"/>
      <c r="O916" s="72"/>
      <c r="P916" s="72"/>
      <c r="Q916" s="833"/>
      <c r="R916" s="102"/>
      <c r="S916" s="73"/>
      <c r="T916" s="102"/>
      <c r="U916" s="103"/>
      <c r="V916" s="104"/>
    </row>
    <row r="917" spans="1:256" ht="12.5">
      <c r="B917" s="65">
        <v>1</v>
      </c>
      <c r="C917" s="66">
        <v>2</v>
      </c>
      <c r="D917" s="77" t="s">
        <v>90</v>
      </c>
      <c r="E917" s="77" t="s">
        <v>90</v>
      </c>
      <c r="F917" s="76" t="s">
        <v>87</v>
      </c>
      <c r="G917" s="78"/>
      <c r="H917" s="96" t="s">
        <v>122</v>
      </c>
      <c r="I917" s="107" t="s">
        <v>476</v>
      </c>
      <c r="J917" s="81" t="s">
        <v>6111</v>
      </c>
      <c r="K917" s="72"/>
      <c r="L917" s="72"/>
      <c r="M917" s="72"/>
      <c r="N917" s="72"/>
      <c r="O917" s="72"/>
      <c r="P917" s="72"/>
      <c r="Q917" s="833"/>
      <c r="R917" s="102"/>
      <c r="S917" s="73"/>
      <c r="T917" s="102"/>
      <c r="U917" s="103"/>
      <c r="V917" s="104"/>
    </row>
    <row r="918" spans="1:256" ht="12.5">
      <c r="B918" s="65">
        <v>1</v>
      </c>
      <c r="C918" s="66">
        <v>2</v>
      </c>
      <c r="D918" s="76" t="s">
        <v>87</v>
      </c>
      <c r="E918" s="77" t="s">
        <v>90</v>
      </c>
      <c r="F918" s="99" t="s">
        <v>99</v>
      </c>
      <c r="G918" s="78"/>
      <c r="H918" s="96" t="s">
        <v>188</v>
      </c>
      <c r="I918" s="107" t="s">
        <v>509</v>
      </c>
      <c r="J918" s="81" t="s">
        <v>14</v>
      </c>
      <c r="K918" s="72"/>
      <c r="L918" s="72"/>
      <c r="M918" s="72"/>
      <c r="N918" s="72"/>
      <c r="O918" s="72"/>
      <c r="P918" s="72"/>
      <c r="Q918" s="833"/>
      <c r="R918" s="102"/>
      <c r="S918" s="73"/>
      <c r="T918" s="102"/>
      <c r="U918" s="103"/>
      <c r="V918" s="104"/>
    </row>
    <row r="919" spans="1:256" ht="12.5">
      <c r="B919" s="65">
        <v>1</v>
      </c>
      <c r="C919" s="66">
        <f>IF(E919="A",1,IF(E919="B",1,0))</f>
        <v>0</v>
      </c>
      <c r="D919" s="658" t="s">
        <v>68</v>
      </c>
      <c r="E919" s="656" t="s">
        <v>99</v>
      </c>
      <c r="F919" s="658" t="s">
        <v>87</v>
      </c>
      <c r="G919" s="78"/>
      <c r="H919" s="96" t="s">
        <v>197</v>
      </c>
      <c r="I919" s="107" t="s">
        <v>1918</v>
      </c>
      <c r="J919" s="81"/>
      <c r="K919" s="72"/>
      <c r="L919" s="72"/>
      <c r="M919" s="72"/>
      <c r="N919" s="72"/>
      <c r="O919" s="72"/>
      <c r="P919" s="72"/>
      <c r="Q919" s="833"/>
      <c r="R919" s="102"/>
      <c r="S919" s="73"/>
      <c r="T919" s="102"/>
      <c r="U919" s="103"/>
      <c r="V919" s="104"/>
    </row>
    <row r="920" spans="1:256" ht="12.5">
      <c r="A920" s="55"/>
      <c r="B920" s="669">
        <v>1</v>
      </c>
      <c r="C920" s="671">
        <f>IF(E920="A",1,IF(E920="B",1,0))</f>
        <v>1</v>
      </c>
      <c r="D920" s="663" t="s">
        <v>90</v>
      </c>
      <c r="E920" s="248" t="s">
        <v>87</v>
      </c>
      <c r="F920" s="99" t="s">
        <v>99</v>
      </c>
      <c r="G920" s="78"/>
      <c r="H920" s="96" t="s">
        <v>126</v>
      </c>
      <c r="I920" s="107" t="s">
        <v>1919</v>
      </c>
      <c r="J920" s="81"/>
      <c r="K920" s="72"/>
      <c r="L920" s="72"/>
      <c r="M920" s="72"/>
      <c r="N920" s="72"/>
      <c r="O920" s="72"/>
      <c r="P920" s="72"/>
      <c r="Q920" s="833"/>
      <c r="R920" s="102"/>
      <c r="S920" s="73"/>
      <c r="T920" s="102"/>
      <c r="U920" s="103"/>
      <c r="V920" s="104"/>
    </row>
    <row r="921" spans="1:256" ht="12.5">
      <c r="B921" s="65">
        <v>1</v>
      </c>
      <c r="C921" s="66">
        <v>2</v>
      </c>
      <c r="D921" s="76" t="s">
        <v>68</v>
      </c>
      <c r="E921" s="77" t="s">
        <v>90</v>
      </c>
      <c r="F921" s="99" t="s">
        <v>70</v>
      </c>
      <c r="G921" s="78"/>
      <c r="H921" s="96" t="s">
        <v>169</v>
      </c>
      <c r="I921" s="107" t="s">
        <v>753</v>
      </c>
      <c r="J921" s="81" t="s">
        <v>14</v>
      </c>
      <c r="K921" s="72"/>
      <c r="L921" s="72"/>
      <c r="M921" s="72"/>
      <c r="N921" s="72"/>
      <c r="O921" s="72"/>
      <c r="P921" s="72"/>
      <c r="Q921" s="833"/>
      <c r="R921" s="102"/>
      <c r="S921" s="73"/>
      <c r="T921" s="102"/>
      <c r="U921" s="103"/>
      <c r="V921" s="104"/>
    </row>
    <row r="922" spans="1:256" s="320" customFormat="1" ht="12.5">
      <c r="A922" s="217"/>
      <c r="B922" s="65">
        <v>1</v>
      </c>
      <c r="C922" s="66">
        <v>4</v>
      </c>
      <c r="D922" s="76" t="s">
        <v>68</v>
      </c>
      <c r="E922" s="76" t="s">
        <v>68</v>
      </c>
      <c r="F922" s="99" t="s">
        <v>99</v>
      </c>
      <c r="G922" s="78"/>
      <c r="H922" s="96" t="s">
        <v>122</v>
      </c>
      <c r="I922" s="107" t="s">
        <v>389</v>
      </c>
      <c r="J922" s="81" t="s">
        <v>282</v>
      </c>
      <c r="K922" s="72"/>
      <c r="L922" s="72"/>
      <c r="M922" s="72"/>
      <c r="N922" s="72"/>
      <c r="O922" s="72"/>
      <c r="P922" s="72"/>
      <c r="Q922" s="833"/>
      <c r="R922" s="102"/>
      <c r="S922" s="73"/>
      <c r="T922" s="102"/>
      <c r="U922" s="103"/>
      <c r="V922" s="104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</row>
    <row r="923" spans="1:256" ht="12.5">
      <c r="B923" s="65">
        <v>1</v>
      </c>
      <c r="C923" s="66">
        <f>IF(E923="A",1,IF(E923="B",1,0))</f>
        <v>0</v>
      </c>
      <c r="D923" s="77" t="s">
        <v>90</v>
      </c>
      <c r="E923" s="77" t="s">
        <v>90</v>
      </c>
      <c r="F923" s="76" t="s">
        <v>68</v>
      </c>
      <c r="G923" s="78"/>
      <c r="H923" s="96" t="s">
        <v>131</v>
      </c>
      <c r="I923" s="107" t="s">
        <v>1920</v>
      </c>
      <c r="J923" s="81"/>
      <c r="K923" s="72"/>
      <c r="L923" s="72"/>
      <c r="M923" s="72"/>
      <c r="N923" s="72"/>
      <c r="O923" s="72"/>
      <c r="P923" s="72"/>
      <c r="Q923" s="833"/>
      <c r="R923" s="102"/>
      <c r="S923" s="73"/>
      <c r="T923" s="102"/>
      <c r="U923" s="103"/>
      <c r="V923" s="104"/>
    </row>
    <row r="924" spans="1:256" ht="12.5">
      <c r="B924" s="65">
        <v>1</v>
      </c>
      <c r="C924" s="66">
        <f>IF(E924="A",1,IF(E924="B",1,0))</f>
        <v>0</v>
      </c>
      <c r="D924" s="76" t="s">
        <v>87</v>
      </c>
      <c r="E924" s="99" t="s">
        <v>99</v>
      </c>
      <c r="F924" s="99" t="s">
        <v>70</v>
      </c>
      <c r="G924" s="78"/>
      <c r="H924" s="96" t="s">
        <v>126</v>
      </c>
      <c r="I924" s="107" t="s">
        <v>1921</v>
      </c>
      <c r="J924" s="81"/>
      <c r="K924" s="72"/>
      <c r="L924" s="72"/>
      <c r="M924" s="72"/>
      <c r="N924" s="72"/>
      <c r="O924" s="72"/>
      <c r="P924" s="72"/>
      <c r="Q924" s="833"/>
      <c r="R924" s="102"/>
      <c r="S924" s="73"/>
      <c r="T924" s="102"/>
      <c r="U924" s="103"/>
      <c r="V924" s="104"/>
      <c r="W924" s="320"/>
      <c r="X924" s="320"/>
      <c r="Y924" s="320"/>
      <c r="Z924" s="320"/>
      <c r="AA924" s="320"/>
      <c r="AB924" s="320"/>
      <c r="AC924" s="320"/>
      <c r="AD924" s="320"/>
      <c r="AE924" s="320"/>
      <c r="AF924" s="320"/>
      <c r="AG924" s="320"/>
      <c r="AH924" s="320"/>
      <c r="AI924" s="320"/>
      <c r="AJ924" s="320"/>
      <c r="AK924" s="320"/>
      <c r="AL924" s="320"/>
      <c r="AM924" s="320"/>
      <c r="AN924" s="320"/>
      <c r="AO924" s="320"/>
      <c r="AP924" s="320"/>
      <c r="AQ924" s="320"/>
      <c r="AR924" s="320"/>
      <c r="AS924" s="320"/>
      <c r="AT924" s="320"/>
      <c r="AU924" s="320"/>
      <c r="AV924" s="320"/>
      <c r="AW924" s="320"/>
      <c r="AX924" s="320"/>
      <c r="AY924" s="320"/>
      <c r="AZ924" s="320"/>
      <c r="BA924" s="320"/>
      <c r="BB924" s="320"/>
      <c r="BC924" s="320"/>
      <c r="BD924" s="320"/>
      <c r="BE924" s="320"/>
      <c r="BF924" s="320"/>
      <c r="BG924" s="320"/>
      <c r="BH924" s="320"/>
      <c r="BI924" s="320"/>
      <c r="BJ924" s="320"/>
      <c r="BK924" s="320"/>
      <c r="BL924" s="320"/>
      <c r="BM924" s="320"/>
      <c r="BN924" s="320"/>
      <c r="BO924" s="320"/>
      <c r="BP924" s="320"/>
      <c r="BQ924" s="320"/>
      <c r="BR924" s="320"/>
      <c r="BS924" s="320"/>
      <c r="BT924" s="320"/>
      <c r="BU924" s="320"/>
      <c r="BV924" s="320"/>
      <c r="BW924" s="320"/>
      <c r="BX924" s="320"/>
      <c r="BY924" s="320"/>
      <c r="BZ924" s="320"/>
      <c r="CA924" s="320"/>
      <c r="CB924" s="320"/>
      <c r="CC924" s="320"/>
      <c r="CD924" s="320"/>
      <c r="CE924" s="320"/>
      <c r="CF924" s="320"/>
      <c r="CG924" s="320"/>
      <c r="CH924" s="320"/>
      <c r="CI924" s="320"/>
      <c r="CJ924" s="320"/>
      <c r="CK924" s="320"/>
      <c r="CL924" s="320"/>
      <c r="CM924" s="320"/>
      <c r="CN924" s="320"/>
      <c r="CO924" s="320"/>
      <c r="CP924" s="320"/>
      <c r="CQ924" s="320"/>
      <c r="CR924" s="320"/>
      <c r="CS924" s="320"/>
      <c r="CT924" s="320"/>
      <c r="CU924" s="320"/>
      <c r="CV924" s="320"/>
      <c r="CW924" s="320"/>
      <c r="CX924" s="320"/>
      <c r="CY924" s="320"/>
      <c r="CZ924" s="320"/>
      <c r="DA924" s="320"/>
      <c r="DB924" s="320"/>
      <c r="DC924" s="320"/>
      <c r="DD924" s="320"/>
      <c r="DE924" s="320"/>
      <c r="DF924" s="320"/>
      <c r="DG924" s="320"/>
      <c r="DH924" s="320"/>
      <c r="DI924" s="320"/>
      <c r="DJ924" s="320"/>
      <c r="DK924" s="320"/>
      <c r="DL924" s="320"/>
      <c r="DM924" s="320"/>
      <c r="DN924" s="320"/>
      <c r="DO924" s="320"/>
      <c r="DP924" s="320"/>
      <c r="DQ924" s="320"/>
      <c r="DR924" s="320"/>
      <c r="DS924" s="320"/>
      <c r="DT924" s="320"/>
      <c r="DU924" s="320"/>
      <c r="DV924" s="320"/>
      <c r="DW924" s="320"/>
      <c r="DX924" s="320"/>
      <c r="DY924" s="320"/>
      <c r="DZ924" s="320"/>
      <c r="EA924" s="320"/>
      <c r="EB924" s="320"/>
      <c r="EC924" s="320"/>
      <c r="ED924" s="320"/>
      <c r="EE924" s="320"/>
      <c r="EF924" s="320"/>
      <c r="EG924" s="320"/>
      <c r="EH924" s="320"/>
      <c r="EI924" s="320"/>
      <c r="EJ924" s="320"/>
      <c r="EK924" s="320"/>
      <c r="EL924" s="320"/>
      <c r="EM924" s="320"/>
      <c r="EN924" s="320"/>
      <c r="EO924" s="320"/>
      <c r="EP924" s="320"/>
      <c r="EQ924" s="320"/>
      <c r="ER924" s="320"/>
      <c r="ES924" s="320"/>
      <c r="ET924" s="320"/>
      <c r="EU924" s="320"/>
      <c r="EV924" s="320"/>
      <c r="EW924" s="320"/>
      <c r="EX924" s="320"/>
      <c r="EY924" s="320"/>
      <c r="EZ924" s="320"/>
      <c r="FA924" s="320"/>
      <c r="FB924" s="320"/>
      <c r="FC924" s="320"/>
      <c r="FD924" s="320"/>
      <c r="FE924" s="320"/>
      <c r="FF924" s="320"/>
      <c r="FG924" s="320"/>
      <c r="FH924" s="320"/>
      <c r="FI924" s="320"/>
      <c r="FJ924" s="320"/>
      <c r="FK924" s="320"/>
      <c r="FL924" s="320"/>
      <c r="FM924" s="320"/>
      <c r="FN924" s="320"/>
      <c r="FO924" s="320"/>
      <c r="FP924" s="320"/>
      <c r="FQ924" s="320"/>
      <c r="FR924" s="320"/>
      <c r="FS924" s="320"/>
      <c r="FT924" s="320"/>
      <c r="FU924" s="320"/>
      <c r="FV924" s="320"/>
      <c r="FW924" s="320"/>
      <c r="FX924" s="320"/>
      <c r="FY924" s="320"/>
      <c r="FZ924" s="320"/>
      <c r="GA924" s="320"/>
      <c r="GB924" s="320"/>
      <c r="GC924" s="320"/>
      <c r="GD924" s="320"/>
      <c r="GE924" s="320"/>
      <c r="GF924" s="320"/>
      <c r="GG924" s="320"/>
      <c r="GH924" s="320"/>
      <c r="GI924" s="320"/>
      <c r="GJ924" s="320"/>
      <c r="GK924" s="320"/>
      <c r="GL924" s="320"/>
      <c r="GM924" s="320"/>
      <c r="GN924" s="320"/>
      <c r="GO924" s="320"/>
      <c r="GP924" s="320"/>
      <c r="GQ924" s="320"/>
      <c r="GR924" s="320"/>
      <c r="GS924" s="320"/>
      <c r="GT924" s="320"/>
      <c r="GU924" s="320"/>
      <c r="GV924" s="320"/>
      <c r="GW924" s="320"/>
      <c r="GX924" s="320"/>
      <c r="GY924" s="320"/>
      <c r="GZ924" s="320"/>
      <c r="HA924" s="320"/>
      <c r="HB924" s="320"/>
      <c r="HC924" s="320"/>
      <c r="HD924" s="320"/>
      <c r="HE924" s="320"/>
      <c r="HF924" s="320"/>
      <c r="HG924" s="320"/>
      <c r="HH924" s="320"/>
      <c r="HI924" s="320"/>
      <c r="HJ924" s="320"/>
      <c r="HK924" s="320"/>
      <c r="HL924" s="320"/>
      <c r="HM924" s="320"/>
      <c r="HN924" s="320"/>
      <c r="HO924" s="320"/>
      <c r="HP924" s="320"/>
      <c r="HQ924" s="320"/>
      <c r="HR924" s="320"/>
      <c r="HS924" s="320"/>
      <c r="HT924" s="320"/>
      <c r="HU924" s="320"/>
      <c r="HV924" s="320"/>
      <c r="HW924" s="320"/>
      <c r="HX924" s="320"/>
      <c r="HY924" s="320"/>
      <c r="HZ924" s="320"/>
      <c r="IA924" s="320"/>
      <c r="IB924" s="320"/>
      <c r="IC924" s="320"/>
      <c r="ID924" s="320"/>
      <c r="IE924" s="320"/>
      <c r="IF924" s="320"/>
      <c r="IG924" s="320"/>
      <c r="IH924" s="320"/>
      <c r="II924" s="320"/>
      <c r="IJ924" s="320"/>
      <c r="IK924" s="320"/>
      <c r="IL924" s="320"/>
      <c r="IM924" s="320"/>
      <c r="IN924" s="320"/>
      <c r="IO924" s="320"/>
      <c r="IP924" s="320"/>
      <c r="IQ924" s="320"/>
      <c r="IR924" s="320"/>
      <c r="IS924" s="320"/>
      <c r="IT924" s="320"/>
      <c r="IU924" s="320"/>
      <c r="IV924" s="320"/>
    </row>
    <row r="925" spans="1:256" ht="12.5">
      <c r="A925" s="308"/>
      <c r="B925" s="65">
        <v>1</v>
      </c>
      <c r="C925" s="66">
        <f>IF(E925="A",4,IF(E925="B",3,IF(E925="C",2,IF(E925="D",1,0))))</f>
        <v>1</v>
      </c>
      <c r="D925" s="76" t="s">
        <v>68</v>
      </c>
      <c r="E925" s="99" t="s">
        <v>70</v>
      </c>
      <c r="F925" s="76" t="s">
        <v>68</v>
      </c>
      <c r="G925" s="78"/>
      <c r="H925" s="96" t="s">
        <v>220</v>
      </c>
      <c r="I925" s="107" t="s">
        <v>1922</v>
      </c>
      <c r="J925" s="81"/>
      <c r="K925" s="72"/>
      <c r="L925" s="72"/>
      <c r="M925" s="72"/>
      <c r="N925" s="72"/>
      <c r="O925" s="72"/>
      <c r="P925" s="72"/>
      <c r="Q925" s="833"/>
      <c r="R925" s="102"/>
      <c r="S925" s="73"/>
      <c r="T925" s="102"/>
      <c r="U925" s="103"/>
      <c r="V925" s="104"/>
      <c r="W925" s="320"/>
      <c r="X925" s="320"/>
      <c r="Y925" s="320"/>
      <c r="Z925" s="320"/>
      <c r="AA925" s="320"/>
      <c r="AB925" s="320"/>
      <c r="AC925" s="320"/>
      <c r="AD925" s="320"/>
      <c r="AE925" s="320"/>
      <c r="AF925" s="320"/>
      <c r="AG925" s="320"/>
      <c r="AH925" s="320"/>
      <c r="AI925" s="320"/>
      <c r="AJ925" s="320"/>
      <c r="AK925" s="320"/>
      <c r="AL925" s="320"/>
      <c r="AM925" s="320"/>
      <c r="AN925" s="320"/>
      <c r="AO925" s="320"/>
      <c r="AP925" s="320"/>
      <c r="AQ925" s="320"/>
      <c r="AR925" s="320"/>
      <c r="AS925" s="320"/>
      <c r="AT925" s="320"/>
      <c r="AU925" s="320"/>
      <c r="AV925" s="320"/>
      <c r="AW925" s="320"/>
      <c r="AX925" s="320"/>
      <c r="AY925" s="320"/>
      <c r="AZ925" s="320"/>
      <c r="BA925" s="320"/>
      <c r="BB925" s="320"/>
      <c r="BC925" s="320"/>
      <c r="BD925" s="320"/>
      <c r="BE925" s="320"/>
      <c r="BF925" s="320"/>
      <c r="BG925" s="320"/>
      <c r="BH925" s="320"/>
      <c r="BI925" s="320"/>
      <c r="BJ925" s="320"/>
      <c r="BK925" s="320"/>
      <c r="BL925" s="320"/>
      <c r="BM925" s="320"/>
      <c r="BN925" s="320"/>
      <c r="BO925" s="320"/>
      <c r="BP925" s="320"/>
      <c r="BQ925" s="320"/>
      <c r="BR925" s="320"/>
      <c r="BS925" s="320"/>
      <c r="BT925" s="320"/>
      <c r="BU925" s="320"/>
      <c r="BV925" s="320"/>
      <c r="BW925" s="320"/>
      <c r="BX925" s="320"/>
      <c r="BY925" s="320"/>
      <c r="BZ925" s="320"/>
      <c r="CA925" s="320"/>
      <c r="CB925" s="320"/>
      <c r="CC925" s="320"/>
      <c r="CD925" s="320"/>
      <c r="CE925" s="320"/>
      <c r="CF925" s="320"/>
      <c r="CG925" s="320"/>
      <c r="CH925" s="320"/>
      <c r="CI925" s="320"/>
      <c r="CJ925" s="320"/>
      <c r="CK925" s="320"/>
      <c r="CL925" s="320"/>
      <c r="CM925" s="320"/>
      <c r="CN925" s="320"/>
      <c r="CO925" s="320"/>
      <c r="CP925" s="320"/>
      <c r="CQ925" s="320"/>
      <c r="CR925" s="320"/>
      <c r="CS925" s="320"/>
      <c r="CT925" s="320"/>
      <c r="CU925" s="320"/>
      <c r="CV925" s="320"/>
      <c r="CW925" s="320"/>
      <c r="CX925" s="320"/>
      <c r="CY925" s="320"/>
      <c r="CZ925" s="320"/>
      <c r="DA925" s="320"/>
      <c r="DB925" s="320"/>
      <c r="DC925" s="320"/>
      <c r="DD925" s="320"/>
      <c r="DE925" s="320"/>
      <c r="DF925" s="320"/>
      <c r="DG925" s="320"/>
      <c r="DH925" s="320"/>
      <c r="DI925" s="320"/>
      <c r="DJ925" s="320"/>
      <c r="DK925" s="320"/>
      <c r="DL925" s="320"/>
      <c r="DM925" s="320"/>
      <c r="DN925" s="320"/>
      <c r="DO925" s="320"/>
      <c r="DP925" s="320"/>
      <c r="DQ925" s="320"/>
      <c r="DR925" s="320"/>
      <c r="DS925" s="320"/>
      <c r="DT925" s="320"/>
      <c r="DU925" s="320"/>
      <c r="DV925" s="320"/>
      <c r="DW925" s="320"/>
      <c r="DX925" s="320"/>
      <c r="DY925" s="320"/>
      <c r="DZ925" s="320"/>
      <c r="EA925" s="320"/>
      <c r="EB925" s="320"/>
      <c r="EC925" s="320"/>
      <c r="ED925" s="320"/>
      <c r="EE925" s="320"/>
      <c r="EF925" s="320"/>
      <c r="EG925" s="320"/>
      <c r="EH925" s="320"/>
      <c r="EI925" s="320"/>
      <c r="EJ925" s="320"/>
      <c r="EK925" s="320"/>
      <c r="EL925" s="320"/>
      <c r="EM925" s="320"/>
      <c r="EN925" s="320"/>
      <c r="EO925" s="320"/>
      <c r="EP925" s="320"/>
      <c r="EQ925" s="320"/>
      <c r="ER925" s="320"/>
      <c r="ES925" s="320"/>
      <c r="ET925" s="320"/>
      <c r="EU925" s="320"/>
      <c r="EV925" s="320"/>
      <c r="EW925" s="320"/>
      <c r="EX925" s="320"/>
      <c r="EY925" s="320"/>
      <c r="EZ925" s="320"/>
      <c r="FA925" s="320"/>
      <c r="FB925" s="320"/>
      <c r="FC925" s="320"/>
      <c r="FD925" s="320"/>
      <c r="FE925" s="320"/>
      <c r="FF925" s="320"/>
      <c r="FG925" s="320"/>
      <c r="FH925" s="320"/>
      <c r="FI925" s="320"/>
      <c r="FJ925" s="320"/>
      <c r="FK925" s="320"/>
      <c r="FL925" s="320"/>
      <c r="FM925" s="320"/>
      <c r="FN925" s="320"/>
      <c r="FO925" s="320"/>
      <c r="FP925" s="320"/>
      <c r="FQ925" s="320"/>
      <c r="FR925" s="320"/>
      <c r="FS925" s="320"/>
      <c r="FT925" s="320"/>
      <c r="FU925" s="320"/>
      <c r="FV925" s="320"/>
      <c r="FW925" s="320"/>
      <c r="FX925" s="320"/>
      <c r="FY925" s="320"/>
      <c r="FZ925" s="320"/>
      <c r="GA925" s="320"/>
      <c r="GB925" s="320"/>
      <c r="GC925" s="320"/>
      <c r="GD925" s="320"/>
      <c r="GE925" s="320"/>
      <c r="GF925" s="320"/>
      <c r="GG925" s="320"/>
      <c r="GH925" s="320"/>
      <c r="GI925" s="320"/>
      <c r="GJ925" s="320"/>
      <c r="GK925" s="320"/>
      <c r="GL925" s="320"/>
      <c r="GM925" s="320"/>
      <c r="GN925" s="320"/>
      <c r="GO925" s="320"/>
      <c r="GP925" s="320"/>
      <c r="GQ925" s="320"/>
      <c r="GR925" s="320"/>
      <c r="GS925" s="320"/>
      <c r="GT925" s="320"/>
      <c r="GU925" s="320"/>
      <c r="GV925" s="320"/>
      <c r="GW925" s="320"/>
      <c r="GX925" s="320"/>
      <c r="GY925" s="320"/>
      <c r="GZ925" s="320"/>
      <c r="HA925" s="320"/>
      <c r="HB925" s="320"/>
      <c r="HC925" s="320"/>
      <c r="HD925" s="320"/>
      <c r="HE925" s="320"/>
      <c r="HF925" s="320"/>
      <c r="HG925" s="320"/>
      <c r="HH925" s="320"/>
      <c r="HI925" s="320"/>
      <c r="HJ925" s="320"/>
      <c r="HK925" s="320"/>
      <c r="HL925" s="320"/>
      <c r="HM925" s="320"/>
      <c r="HN925" s="320"/>
      <c r="HO925" s="320"/>
      <c r="HP925" s="320"/>
      <c r="HQ925" s="320"/>
      <c r="HR925" s="320"/>
      <c r="HS925" s="320"/>
      <c r="HT925" s="320"/>
      <c r="HU925" s="320"/>
      <c r="HV925" s="320"/>
      <c r="HW925" s="320"/>
      <c r="HX925" s="320"/>
      <c r="HY925" s="320"/>
      <c r="HZ925" s="320"/>
      <c r="IA925" s="320"/>
      <c r="IB925" s="320"/>
      <c r="IC925" s="320"/>
      <c r="ID925" s="320"/>
      <c r="IE925" s="320"/>
      <c r="IF925" s="320"/>
      <c r="IG925" s="320"/>
      <c r="IH925" s="320"/>
      <c r="II925" s="320"/>
      <c r="IJ925" s="320"/>
      <c r="IK925" s="320"/>
      <c r="IL925" s="320"/>
      <c r="IM925" s="320"/>
      <c r="IN925" s="320"/>
      <c r="IO925" s="320"/>
      <c r="IP925" s="320"/>
      <c r="IQ925" s="320"/>
      <c r="IR925" s="320"/>
      <c r="IS925" s="320"/>
      <c r="IT925" s="320"/>
      <c r="IU925" s="320"/>
      <c r="IV925" s="320"/>
    </row>
    <row r="926" spans="1:256" ht="12.5">
      <c r="B926" s="65">
        <v>1</v>
      </c>
      <c r="C926" s="66">
        <f>IF(E926="A",1,IF(E926="B",1,0))</f>
        <v>1</v>
      </c>
      <c r="D926" s="76" t="s">
        <v>87</v>
      </c>
      <c r="E926" s="76" t="s">
        <v>68</v>
      </c>
      <c r="F926" s="99" t="s">
        <v>70</v>
      </c>
      <c r="G926" s="78"/>
      <c r="H926" s="96" t="s">
        <v>90</v>
      </c>
      <c r="I926" s="107" t="s">
        <v>1923</v>
      </c>
      <c r="J926" s="81"/>
      <c r="K926" s="72"/>
      <c r="L926" s="72"/>
      <c r="M926" s="72"/>
      <c r="N926" s="72"/>
      <c r="O926" s="72"/>
      <c r="P926" s="72"/>
      <c r="Q926" s="833"/>
      <c r="R926" s="102"/>
      <c r="S926" s="73"/>
      <c r="T926" s="102"/>
      <c r="U926" s="103"/>
      <c r="V926" s="104"/>
    </row>
    <row r="927" spans="1:256" ht="12.5">
      <c r="B927" s="65">
        <v>1</v>
      </c>
      <c r="C927" s="66">
        <f>IF(E927="A",1,IF(E927="B",1,0))</f>
        <v>1</v>
      </c>
      <c r="D927" s="99" t="s">
        <v>70</v>
      </c>
      <c r="E927" s="76" t="s">
        <v>68</v>
      </c>
      <c r="F927" s="99" t="s">
        <v>70</v>
      </c>
      <c r="G927" s="78"/>
      <c r="H927" s="96" t="s">
        <v>372</v>
      </c>
      <c r="I927" s="107" t="s">
        <v>1924</v>
      </c>
      <c r="J927" s="81"/>
      <c r="K927" s="72"/>
      <c r="L927" s="72"/>
      <c r="M927" s="72"/>
      <c r="N927" s="72"/>
      <c r="O927" s="72"/>
      <c r="P927" s="72"/>
      <c r="Q927" s="833"/>
      <c r="R927" s="102"/>
      <c r="S927" s="73"/>
      <c r="T927" s="102"/>
      <c r="U927" s="103"/>
      <c r="V927" s="104"/>
    </row>
    <row r="928" spans="1:256" ht="12.5">
      <c r="A928" s="55"/>
      <c r="B928" s="65">
        <v>1</v>
      </c>
      <c r="C928" s="66">
        <f>IF(E928="A",4,IF(E928="B",3,IF(E928="C",2,IF(E928="D",1,0))))</f>
        <v>4</v>
      </c>
      <c r="D928" s="99" t="s">
        <v>70</v>
      </c>
      <c r="E928" s="76" t="s">
        <v>68</v>
      </c>
      <c r="F928" s="76" t="s">
        <v>68</v>
      </c>
      <c r="G928" s="78"/>
      <c r="H928" s="96" t="s">
        <v>94</v>
      </c>
      <c r="I928" s="107" t="s">
        <v>1925</v>
      </c>
      <c r="J928" s="81"/>
      <c r="K928" s="72"/>
      <c r="L928" s="72"/>
      <c r="M928" s="72"/>
      <c r="N928" s="72"/>
      <c r="O928" s="72"/>
      <c r="P928" s="72"/>
      <c r="Q928" s="833"/>
      <c r="R928" s="102"/>
      <c r="S928" s="73"/>
      <c r="T928" s="102"/>
      <c r="U928" s="103"/>
      <c r="V928" s="104"/>
    </row>
    <row r="929" spans="1:256" ht="12.5">
      <c r="B929" s="65">
        <v>1</v>
      </c>
      <c r="C929" s="66">
        <f>IF(E929="A",1,IF(E929="B",1,0))</f>
        <v>0</v>
      </c>
      <c r="D929" s="76" t="s">
        <v>68</v>
      </c>
      <c r="E929" s="77" t="s">
        <v>90</v>
      </c>
      <c r="F929" s="77" t="s">
        <v>90</v>
      </c>
      <c r="G929" s="78"/>
      <c r="H929" s="96" t="s">
        <v>119</v>
      </c>
      <c r="I929" s="107" t="s">
        <v>1926</v>
      </c>
      <c r="J929" s="81"/>
      <c r="K929" s="72"/>
      <c r="L929" s="72"/>
      <c r="M929" s="72"/>
      <c r="N929" s="72"/>
      <c r="O929" s="72"/>
      <c r="P929" s="72"/>
      <c r="Q929" s="833"/>
      <c r="R929" s="102"/>
      <c r="S929" s="73"/>
      <c r="T929" s="102"/>
      <c r="U929" s="103"/>
      <c r="V929" s="104"/>
    </row>
    <row r="930" spans="1:256" ht="12.5">
      <c r="B930" s="65">
        <v>1</v>
      </c>
      <c r="C930" s="66">
        <f>IF(E930="A",4,IF(E930="B",3,IF(E930="C",2,IF(E930="D",1,0))))</f>
        <v>1</v>
      </c>
      <c r="D930" s="76" t="s">
        <v>68</v>
      </c>
      <c r="E930" s="99" t="s">
        <v>70</v>
      </c>
      <c r="F930" s="76" t="s">
        <v>87</v>
      </c>
      <c r="G930" s="78"/>
      <c r="H930" s="96" t="s">
        <v>140</v>
      </c>
      <c r="I930" s="107" t="s">
        <v>1927</v>
      </c>
      <c r="J930" s="81"/>
      <c r="K930" s="72"/>
      <c r="L930" s="72"/>
      <c r="M930" s="72"/>
      <c r="N930" s="72"/>
      <c r="O930" s="72"/>
      <c r="P930" s="72"/>
      <c r="Q930" s="833"/>
      <c r="R930" s="102"/>
      <c r="S930" s="73"/>
      <c r="T930" s="102"/>
      <c r="U930" s="103"/>
      <c r="V930" s="104"/>
    </row>
    <row r="931" spans="1:256" ht="12.5">
      <c r="B931" s="65">
        <v>1</v>
      </c>
      <c r="C931" s="66">
        <f t="shared" ref="C931:C936" si="44">IF(E931="A",1,IF(E931="B",1,0))</f>
        <v>0</v>
      </c>
      <c r="D931" s="857" t="s">
        <v>90</v>
      </c>
      <c r="E931" s="857" t="s">
        <v>90</v>
      </c>
      <c r="F931" s="852" t="s">
        <v>99</v>
      </c>
      <c r="G931" s="78"/>
      <c r="H931" s="100" t="s">
        <v>94</v>
      </c>
      <c r="I931" s="101" t="s">
        <v>6151</v>
      </c>
      <c r="J931" s="81"/>
      <c r="K931" s="72"/>
      <c r="L931" s="72"/>
      <c r="M931" s="72"/>
      <c r="N931" s="72"/>
      <c r="O931" s="72"/>
      <c r="P931" s="72"/>
      <c r="Q931" s="833"/>
      <c r="R931" s="102"/>
      <c r="S931" s="73"/>
      <c r="T931" s="116"/>
      <c r="U931" s="73"/>
      <c r="V931" s="110"/>
    </row>
    <row r="932" spans="1:256" ht="12.5">
      <c r="B932" s="65">
        <v>1</v>
      </c>
      <c r="C932" s="66">
        <f t="shared" si="44"/>
        <v>0</v>
      </c>
      <c r="D932" s="656" t="s">
        <v>70</v>
      </c>
      <c r="E932" s="659" t="s">
        <v>90</v>
      </c>
      <c r="F932" s="656" t="s">
        <v>99</v>
      </c>
      <c r="G932" s="78"/>
      <c r="H932" s="96" t="s">
        <v>88</v>
      </c>
      <c r="I932" s="107" t="s">
        <v>1928</v>
      </c>
      <c r="J932" s="81"/>
      <c r="K932" s="72"/>
      <c r="L932" s="72"/>
      <c r="M932" s="72"/>
      <c r="N932" s="72"/>
      <c r="O932" s="72"/>
      <c r="P932" s="72"/>
      <c r="Q932" s="833"/>
      <c r="R932" s="102"/>
      <c r="S932" s="73"/>
      <c r="T932" s="102"/>
      <c r="U932" s="103"/>
      <c r="V932" s="104"/>
    </row>
    <row r="933" spans="1:256" ht="12.5">
      <c r="B933" s="65">
        <v>1</v>
      </c>
      <c r="C933" s="66">
        <f t="shared" si="44"/>
        <v>0</v>
      </c>
      <c r="D933" s="656" t="s">
        <v>70</v>
      </c>
      <c r="E933" s="659" t="s">
        <v>90</v>
      </c>
      <c r="F933" s="658" t="s">
        <v>87</v>
      </c>
      <c r="G933" s="78"/>
      <c r="H933" s="96" t="s">
        <v>119</v>
      </c>
      <c r="I933" s="107" t="s">
        <v>1929</v>
      </c>
      <c r="J933" s="81"/>
      <c r="K933" s="72"/>
      <c r="L933" s="72"/>
      <c r="M933" s="72"/>
      <c r="N933" s="72"/>
      <c r="O933" s="72"/>
      <c r="P933" s="72"/>
      <c r="Q933" s="833"/>
      <c r="R933" s="102"/>
      <c r="S933" s="73"/>
      <c r="T933" s="102"/>
      <c r="U933" s="103"/>
      <c r="V933" s="104"/>
    </row>
    <row r="934" spans="1:256" ht="12.5">
      <c r="B934" s="65">
        <v>1</v>
      </c>
      <c r="C934" s="66">
        <f t="shared" si="44"/>
        <v>0</v>
      </c>
      <c r="D934" s="76" t="s">
        <v>87</v>
      </c>
      <c r="E934" s="99" t="s">
        <v>70</v>
      </c>
      <c r="F934" s="99" t="s">
        <v>99</v>
      </c>
      <c r="G934" s="78"/>
      <c r="H934" s="96" t="s">
        <v>104</v>
      </c>
      <c r="I934" s="107" t="s">
        <v>1930</v>
      </c>
      <c r="J934" s="81"/>
      <c r="K934" s="72"/>
      <c r="L934" s="72"/>
      <c r="M934" s="72"/>
      <c r="N934" s="72"/>
      <c r="O934" s="72"/>
      <c r="P934" s="72"/>
      <c r="Q934" s="833"/>
      <c r="R934" s="102"/>
      <c r="S934" s="73"/>
      <c r="T934" s="102"/>
      <c r="U934" s="103"/>
      <c r="V934" s="10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</row>
    <row r="935" spans="1:256" ht="12.5">
      <c r="B935" s="65">
        <v>1</v>
      </c>
      <c r="C935" s="66">
        <f t="shared" si="44"/>
        <v>1</v>
      </c>
      <c r="D935" s="99" t="s">
        <v>70</v>
      </c>
      <c r="E935" s="76" t="s">
        <v>87</v>
      </c>
      <c r="F935" s="77" t="s">
        <v>90</v>
      </c>
      <c r="G935" s="78"/>
      <c r="H935" s="96" t="s">
        <v>126</v>
      </c>
      <c r="I935" s="107" t="s">
        <v>1931</v>
      </c>
      <c r="J935" s="81"/>
      <c r="K935" s="72"/>
      <c r="L935" s="72"/>
      <c r="M935" s="72"/>
      <c r="N935" s="72"/>
      <c r="O935" s="72"/>
      <c r="P935" s="72"/>
      <c r="Q935" s="833"/>
      <c r="R935" s="102"/>
      <c r="S935" s="73"/>
      <c r="T935" s="102"/>
      <c r="U935" s="103"/>
      <c r="V935" s="104"/>
    </row>
    <row r="936" spans="1:256" ht="12.5">
      <c r="B936" s="65">
        <v>1</v>
      </c>
      <c r="C936" s="66">
        <f t="shared" si="44"/>
        <v>0</v>
      </c>
      <c r="D936" s="99" t="s">
        <v>99</v>
      </c>
      <c r="E936" s="77" t="s">
        <v>90</v>
      </c>
      <c r="F936" s="76" t="s">
        <v>87</v>
      </c>
      <c r="G936" s="78"/>
      <c r="H936" s="96" t="s">
        <v>94</v>
      </c>
      <c r="I936" s="107" t="s">
        <v>1932</v>
      </c>
      <c r="J936" s="81"/>
      <c r="K936" s="72"/>
      <c r="L936" s="72"/>
      <c r="M936" s="72"/>
      <c r="N936" s="72"/>
      <c r="O936" s="72"/>
      <c r="P936" s="72"/>
      <c r="Q936" s="833"/>
      <c r="R936" s="102"/>
      <c r="S936" s="73"/>
      <c r="T936" s="102"/>
      <c r="U936" s="103"/>
      <c r="V936" s="104"/>
      <c r="W936" s="55"/>
      <c r="X936" s="55"/>
      <c r="Y936" s="55"/>
      <c r="Z936" s="55"/>
      <c r="AA936" s="55"/>
      <c r="AB936" s="55"/>
      <c r="AC936" s="55"/>
      <c r="AD936" s="55"/>
      <c r="AE936" s="55"/>
      <c r="AF936" s="55"/>
      <c r="AG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  <c r="AX936" s="55"/>
      <c r="AY936" s="55"/>
      <c r="AZ936" s="55"/>
      <c r="BA936" s="55"/>
      <c r="BB936" s="55"/>
      <c r="BC936" s="55"/>
      <c r="BD936" s="55"/>
      <c r="BE936" s="55"/>
      <c r="BF936" s="55"/>
      <c r="BG936" s="55"/>
      <c r="BH936" s="55"/>
      <c r="BI936" s="55"/>
      <c r="BJ936" s="55"/>
      <c r="BK936" s="55"/>
      <c r="BL936" s="55"/>
      <c r="BM936" s="55"/>
      <c r="BN936" s="55"/>
      <c r="BO936" s="55"/>
      <c r="BP936" s="55"/>
      <c r="BQ936" s="55"/>
      <c r="BR936" s="55"/>
      <c r="BS936" s="55"/>
      <c r="BT936" s="55"/>
      <c r="BU936" s="55"/>
      <c r="BV936" s="55"/>
      <c r="BW936" s="55"/>
      <c r="BX936" s="55"/>
      <c r="BY936" s="55"/>
      <c r="BZ936" s="55"/>
      <c r="CA936" s="55"/>
      <c r="CB936" s="55"/>
      <c r="CC936" s="55"/>
      <c r="CD936" s="55"/>
      <c r="CE936" s="55"/>
      <c r="CF936" s="55"/>
      <c r="CG936" s="55"/>
      <c r="CH936" s="55"/>
      <c r="CI936" s="55"/>
      <c r="CJ936" s="55"/>
      <c r="CK936" s="55"/>
      <c r="CL936" s="55"/>
      <c r="CM936" s="55"/>
      <c r="CN936" s="55"/>
      <c r="CO936" s="55"/>
      <c r="CP936" s="55"/>
      <c r="CQ936" s="55"/>
      <c r="CR936" s="55"/>
      <c r="CS936" s="55"/>
      <c r="CT936" s="55"/>
      <c r="CU936" s="55"/>
      <c r="CV936" s="55"/>
      <c r="CW936" s="55"/>
      <c r="CX936" s="55"/>
      <c r="CY936" s="55"/>
      <c r="CZ936" s="55"/>
      <c r="DA936" s="55"/>
      <c r="DB936" s="55"/>
      <c r="DC936" s="55"/>
      <c r="DD936" s="55"/>
      <c r="DE936" s="55"/>
      <c r="DF936" s="55"/>
      <c r="DG936" s="55"/>
      <c r="DH936" s="55"/>
      <c r="DI936" s="55"/>
      <c r="DJ936" s="55"/>
      <c r="DK936" s="55"/>
      <c r="DL936" s="55"/>
      <c r="DM936" s="55"/>
      <c r="DN936" s="55"/>
      <c r="DO936" s="55"/>
      <c r="DP936" s="55"/>
      <c r="DQ936" s="55"/>
      <c r="DR936" s="55"/>
      <c r="DS936" s="55"/>
      <c r="DT936" s="55"/>
      <c r="DU936" s="55"/>
      <c r="DV936" s="55"/>
      <c r="DW936" s="55"/>
      <c r="DX936" s="55"/>
      <c r="DY936" s="55"/>
      <c r="DZ936" s="55"/>
      <c r="EA936" s="55"/>
      <c r="EB936" s="55"/>
      <c r="EC936" s="55"/>
      <c r="ED936" s="55"/>
      <c r="EE936" s="55"/>
      <c r="EF936" s="55"/>
      <c r="EG936" s="55"/>
      <c r="EH936" s="55"/>
      <c r="EI936" s="55"/>
      <c r="EJ936" s="55"/>
      <c r="EK936" s="55"/>
      <c r="EL936" s="55"/>
      <c r="EM936" s="55"/>
      <c r="EN936" s="55"/>
      <c r="EO936" s="55"/>
      <c r="EP936" s="55"/>
      <c r="EQ936" s="55"/>
      <c r="ER936" s="55"/>
      <c r="ES936" s="55"/>
      <c r="ET936" s="55"/>
      <c r="EU936" s="55"/>
      <c r="EV936" s="55"/>
      <c r="EW936" s="55"/>
      <c r="EX936" s="55"/>
      <c r="EY936" s="55"/>
      <c r="EZ936" s="55"/>
      <c r="FA936" s="55"/>
      <c r="FB936" s="55"/>
      <c r="FC936" s="55"/>
      <c r="FD936" s="55"/>
      <c r="FE936" s="55"/>
      <c r="FF936" s="55"/>
      <c r="FG936" s="55"/>
      <c r="FH936" s="55"/>
      <c r="FI936" s="55"/>
      <c r="FJ936" s="55"/>
      <c r="FK936" s="55"/>
      <c r="FL936" s="55"/>
      <c r="FM936" s="55"/>
      <c r="FN936" s="55"/>
      <c r="FO936" s="55"/>
      <c r="FP936" s="55"/>
      <c r="FQ936" s="55"/>
      <c r="FR936" s="55"/>
      <c r="FS936" s="55"/>
      <c r="FT936" s="55"/>
      <c r="FU936" s="55"/>
      <c r="FV936" s="55"/>
      <c r="FW936" s="55"/>
      <c r="FX936" s="55"/>
      <c r="FY936" s="55"/>
      <c r="FZ936" s="55"/>
      <c r="GA936" s="55"/>
      <c r="GB936" s="55"/>
      <c r="GC936" s="55"/>
      <c r="GD936" s="55"/>
      <c r="GE936" s="55"/>
      <c r="GF936" s="55"/>
      <c r="GG936" s="55"/>
      <c r="GH936" s="55"/>
      <c r="GI936" s="55"/>
      <c r="GJ936" s="55"/>
      <c r="GK936" s="55"/>
      <c r="GL936" s="55"/>
      <c r="GM936" s="55"/>
      <c r="GN936" s="55"/>
      <c r="GO936" s="55"/>
      <c r="GP936" s="55"/>
      <c r="GQ936" s="55"/>
      <c r="GR936" s="55"/>
      <c r="GS936" s="55"/>
      <c r="GT936" s="55"/>
      <c r="GU936" s="55"/>
      <c r="GV936" s="55"/>
      <c r="GW936" s="55"/>
      <c r="GX936" s="55"/>
      <c r="GY936" s="55"/>
      <c r="GZ936" s="55"/>
      <c r="HA936" s="55"/>
      <c r="HB936" s="55"/>
      <c r="HC936" s="55"/>
      <c r="HD936" s="55"/>
      <c r="HE936" s="55"/>
      <c r="HF936" s="55"/>
      <c r="HG936" s="55"/>
      <c r="HH936" s="55"/>
      <c r="HI936" s="55"/>
      <c r="HJ936" s="55"/>
      <c r="HK936" s="55"/>
      <c r="HL936" s="55"/>
      <c r="HM936" s="55"/>
      <c r="HN936" s="55"/>
      <c r="HO936" s="55"/>
      <c r="HP936" s="55"/>
      <c r="HQ936" s="55"/>
      <c r="HR936" s="55"/>
      <c r="HS936" s="55"/>
      <c r="HT936" s="55"/>
      <c r="HU936" s="55"/>
      <c r="HV936" s="55"/>
      <c r="HW936" s="55"/>
      <c r="HX936" s="55"/>
      <c r="HY936" s="55"/>
      <c r="HZ936" s="55"/>
      <c r="IA936" s="55"/>
      <c r="IB936" s="55"/>
      <c r="IC936" s="55"/>
      <c r="ID936" s="55"/>
      <c r="IE936" s="55"/>
      <c r="IF936" s="55"/>
      <c r="IG936" s="55"/>
      <c r="IH936" s="55"/>
      <c r="II936" s="55"/>
      <c r="IJ936" s="55"/>
      <c r="IK936" s="55"/>
      <c r="IL936" s="55"/>
      <c r="IM936" s="55"/>
      <c r="IN936" s="55"/>
      <c r="IO936" s="55"/>
      <c r="IP936" s="55"/>
      <c r="IQ936" s="55"/>
      <c r="IR936" s="55"/>
      <c r="IS936" s="55"/>
      <c r="IT936" s="55"/>
      <c r="IU936" s="55"/>
      <c r="IV936" s="55"/>
    </row>
    <row r="937" spans="1:256" ht="12.5">
      <c r="A937" s="305"/>
      <c r="B937" s="65">
        <v>1</v>
      </c>
      <c r="C937" s="66">
        <f>IF(E937="A",4,IF(E937="B",3,IF(E937="C",2,IF(E937="D",1,0))))</f>
        <v>4</v>
      </c>
      <c r="D937" s="77" t="s">
        <v>90</v>
      </c>
      <c r="E937" s="76" t="s">
        <v>68</v>
      </c>
      <c r="F937" s="99" t="s">
        <v>99</v>
      </c>
      <c r="G937" s="78"/>
      <c r="H937" s="96" t="s">
        <v>119</v>
      </c>
      <c r="I937" s="107" t="s">
        <v>1933</v>
      </c>
      <c r="J937" s="81"/>
      <c r="K937" s="72"/>
      <c r="L937" s="72"/>
      <c r="M937" s="72"/>
      <c r="N937" s="72"/>
      <c r="O937" s="72"/>
      <c r="P937" s="72"/>
      <c r="Q937" s="833"/>
      <c r="R937" s="102"/>
      <c r="S937" s="73"/>
      <c r="T937" s="102"/>
      <c r="U937" s="103"/>
      <c r="V937" s="104"/>
    </row>
    <row r="938" spans="1:256" ht="12.5">
      <c r="A938" s="55"/>
      <c r="B938" s="65">
        <v>1</v>
      </c>
      <c r="C938" s="66">
        <f>IF(E938="A",4,IF(E938="B",3,IF(E938="C",2,IF(E938="D",1,0))))</f>
        <v>2</v>
      </c>
      <c r="D938" s="76" t="s">
        <v>87</v>
      </c>
      <c r="E938" s="77" t="s">
        <v>90</v>
      </c>
      <c r="F938" s="77" t="s">
        <v>90</v>
      </c>
      <c r="G938" s="78"/>
      <c r="H938" s="96" t="s">
        <v>122</v>
      </c>
      <c r="I938" s="107" t="s">
        <v>5724</v>
      </c>
      <c r="J938" s="81"/>
      <c r="K938" s="72"/>
      <c r="L938" s="72"/>
      <c r="M938" s="72"/>
      <c r="N938" s="72"/>
      <c r="O938" s="72"/>
      <c r="P938" s="72"/>
      <c r="Q938" s="833"/>
      <c r="R938" s="102"/>
      <c r="S938" s="73"/>
      <c r="T938" s="102"/>
      <c r="U938" s="103"/>
      <c r="V938" s="104"/>
    </row>
    <row r="939" spans="1:256" ht="12.5">
      <c r="B939" s="65">
        <v>1</v>
      </c>
      <c r="C939" s="66">
        <f>IF(E939="A",4,IF(E939="B",3,IF(E939="C",2,IF(E939="D",1,0))))</f>
        <v>4</v>
      </c>
      <c r="D939" s="99" t="s">
        <v>99</v>
      </c>
      <c r="E939" s="76" t="s">
        <v>68</v>
      </c>
      <c r="F939" s="77" t="s">
        <v>90</v>
      </c>
      <c r="G939" s="78"/>
      <c r="H939" s="96" t="s">
        <v>126</v>
      </c>
      <c r="I939" s="107" t="s">
        <v>1934</v>
      </c>
      <c r="J939" s="81"/>
      <c r="K939" s="72"/>
      <c r="L939" s="72"/>
      <c r="M939" s="72"/>
      <c r="N939" s="72"/>
      <c r="O939" s="72"/>
      <c r="P939" s="72"/>
      <c r="Q939" s="833"/>
      <c r="R939" s="102"/>
      <c r="S939" s="73"/>
      <c r="T939" s="102"/>
      <c r="U939" s="103"/>
      <c r="V939" s="104"/>
    </row>
    <row r="940" spans="1:256" ht="12.5">
      <c r="B940" s="65">
        <v>1</v>
      </c>
      <c r="C940" s="66">
        <f>IF(E940="A",1,IF(E940="B",1,0))</f>
        <v>0</v>
      </c>
      <c r="D940" s="76" t="s">
        <v>87</v>
      </c>
      <c r="E940" s="77" t="s">
        <v>90</v>
      </c>
      <c r="F940" s="77" t="s">
        <v>90</v>
      </c>
      <c r="G940" s="78"/>
      <c r="H940" s="96" t="s">
        <v>119</v>
      </c>
      <c r="I940" s="107" t="s">
        <v>1935</v>
      </c>
      <c r="J940" s="81"/>
      <c r="K940" s="72"/>
      <c r="L940" s="72"/>
      <c r="M940" s="72"/>
      <c r="N940" s="72"/>
      <c r="O940" s="72"/>
      <c r="P940" s="72"/>
      <c r="Q940" s="833"/>
      <c r="R940" s="102"/>
      <c r="S940" s="73"/>
      <c r="T940" s="102"/>
      <c r="U940" s="103"/>
      <c r="V940" s="104"/>
    </row>
    <row r="941" spans="1:256" ht="12.5">
      <c r="A941"/>
      <c r="B941" s="65">
        <v>1</v>
      </c>
      <c r="C941" s="66">
        <f>IF(E941="A",1,IF(E941="B",1,0))</f>
        <v>1</v>
      </c>
      <c r="D941" s="663" t="s">
        <v>90</v>
      </c>
      <c r="E941" s="248" t="s">
        <v>87</v>
      </c>
      <c r="F941" s="662" t="s">
        <v>99</v>
      </c>
      <c r="G941" s="78"/>
      <c r="H941" s="96" t="s">
        <v>101</v>
      </c>
      <c r="I941" s="107" t="s">
        <v>1936</v>
      </c>
      <c r="J941" s="81"/>
      <c r="K941" s="72"/>
      <c r="L941" s="72"/>
      <c r="M941" s="72"/>
      <c r="N941" s="72"/>
      <c r="O941" s="72"/>
      <c r="P941" s="72"/>
      <c r="Q941" s="833"/>
      <c r="R941" s="102"/>
      <c r="S941" s="73"/>
      <c r="T941" s="102"/>
      <c r="U941" s="103"/>
      <c r="V941" s="104"/>
    </row>
    <row r="942" spans="1:256" ht="12.5">
      <c r="A942"/>
      <c r="B942" s="65">
        <v>1</v>
      </c>
      <c r="C942" s="66">
        <f>IF(E942="A",1,IF(E942="B",1,0))</f>
        <v>0</v>
      </c>
      <c r="D942" s="658" t="s">
        <v>87</v>
      </c>
      <c r="E942" s="656" t="s">
        <v>99</v>
      </c>
      <c r="F942" s="658" t="s">
        <v>87</v>
      </c>
      <c r="G942" s="78"/>
      <c r="H942" s="96" t="s">
        <v>104</v>
      </c>
      <c r="I942" s="107" t="s">
        <v>1937</v>
      </c>
      <c r="J942" s="81"/>
      <c r="K942" s="72"/>
      <c r="L942" s="72"/>
      <c r="M942" s="72"/>
      <c r="N942" s="72"/>
      <c r="O942" s="72"/>
      <c r="P942" s="72"/>
      <c r="Q942" s="833"/>
      <c r="R942" s="102"/>
      <c r="S942" s="73"/>
      <c r="T942" s="102"/>
      <c r="U942" s="103"/>
      <c r="V942" s="104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</row>
    <row r="943" spans="1:256" ht="12.5">
      <c r="B943" s="65">
        <v>1</v>
      </c>
      <c r="C943" s="66">
        <f>IF(E943="A",4,IF(E943="B",3,IF(E943="C",2,IF(E943="D",1,0))))</f>
        <v>1</v>
      </c>
      <c r="D943" s="99" t="s">
        <v>70</v>
      </c>
      <c r="E943" s="99" t="s">
        <v>70</v>
      </c>
      <c r="F943" s="99" t="s">
        <v>99</v>
      </c>
      <c r="G943" s="78"/>
      <c r="H943" s="96" t="s">
        <v>101</v>
      </c>
      <c r="I943" s="107" t="s">
        <v>1938</v>
      </c>
      <c r="J943" s="81" t="s">
        <v>10</v>
      </c>
      <c r="K943" s="72"/>
      <c r="L943" s="72"/>
      <c r="M943" s="72"/>
      <c r="N943" s="72"/>
      <c r="O943" s="72"/>
      <c r="P943" s="72"/>
      <c r="Q943" s="833"/>
      <c r="R943" s="102"/>
      <c r="S943" s="73"/>
      <c r="T943" s="102"/>
      <c r="U943" s="103"/>
      <c r="V943" s="104"/>
    </row>
    <row r="944" spans="1:256" ht="12.5">
      <c r="A944" s="55"/>
      <c r="B944" s="65">
        <v>1</v>
      </c>
      <c r="C944" s="66">
        <f t="shared" ref="C944:C949" si="45">IF(E944="A",1,IF(E944="B",1,0))</f>
        <v>1</v>
      </c>
      <c r="D944" s="76" t="s">
        <v>87</v>
      </c>
      <c r="E944" s="76" t="s">
        <v>87</v>
      </c>
      <c r="F944" s="77" t="s">
        <v>90</v>
      </c>
      <c r="G944" s="78"/>
      <c r="H944" s="96" t="s">
        <v>140</v>
      </c>
      <c r="I944" s="107" t="s">
        <v>1939</v>
      </c>
      <c r="J944" s="81"/>
      <c r="K944" s="72"/>
      <c r="L944" s="72"/>
      <c r="M944" s="72"/>
      <c r="N944" s="72"/>
      <c r="O944" s="72"/>
      <c r="P944" s="72"/>
      <c r="Q944" s="833"/>
      <c r="R944" s="102"/>
      <c r="S944" s="73"/>
      <c r="T944" s="102"/>
      <c r="U944" s="103"/>
      <c r="V944" s="104"/>
    </row>
    <row r="945" spans="1:256" ht="12.5">
      <c r="B945" s="65">
        <v>1</v>
      </c>
      <c r="C945" s="66">
        <f t="shared" si="45"/>
        <v>0</v>
      </c>
      <c r="D945" s="99" t="s">
        <v>70</v>
      </c>
      <c r="E945" s="77" t="s">
        <v>90</v>
      </c>
      <c r="F945" s="76" t="s">
        <v>68</v>
      </c>
      <c r="G945" s="78"/>
      <c r="H945" s="96" t="s">
        <v>129</v>
      </c>
      <c r="I945" s="107" t="s">
        <v>1940</v>
      </c>
      <c r="J945" s="81"/>
      <c r="K945" s="72"/>
      <c r="L945" s="72"/>
      <c r="M945" s="72"/>
      <c r="N945" s="72"/>
      <c r="O945" s="72"/>
      <c r="P945" s="72"/>
      <c r="Q945" s="833"/>
      <c r="R945" s="102"/>
      <c r="S945" s="73"/>
      <c r="T945" s="102"/>
      <c r="U945" s="103"/>
      <c r="V945" s="104"/>
    </row>
    <row r="946" spans="1:256" ht="12.5">
      <c r="B946" s="65">
        <v>1</v>
      </c>
      <c r="C946" s="66">
        <f t="shared" si="45"/>
        <v>1</v>
      </c>
      <c r="D946" s="99" t="s">
        <v>99</v>
      </c>
      <c r="E946" s="76" t="s">
        <v>68</v>
      </c>
      <c r="F946" s="99" t="s">
        <v>70</v>
      </c>
      <c r="G946" s="78"/>
      <c r="H946" s="96" t="s">
        <v>1220</v>
      </c>
      <c r="I946" s="107" t="s">
        <v>1941</v>
      </c>
      <c r="J946" s="81"/>
      <c r="K946" s="72"/>
      <c r="L946" s="72"/>
      <c r="M946" s="72"/>
      <c r="N946" s="72"/>
      <c r="O946" s="72"/>
      <c r="P946" s="72"/>
      <c r="Q946" s="833"/>
      <c r="R946" s="102"/>
      <c r="S946" s="73"/>
      <c r="T946" s="102"/>
      <c r="U946" s="103"/>
      <c r="V946" s="104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</row>
    <row r="947" spans="1:256" s="55" customFormat="1" ht="12.5">
      <c r="A947" s="217"/>
      <c r="B947" s="65">
        <v>1</v>
      </c>
      <c r="C947" s="66">
        <f t="shared" si="45"/>
        <v>0</v>
      </c>
      <c r="D947" s="99" t="s">
        <v>70</v>
      </c>
      <c r="E947" s="77" t="s">
        <v>90</v>
      </c>
      <c r="F947" s="76" t="s">
        <v>87</v>
      </c>
      <c r="G947" s="78"/>
      <c r="H947" s="96" t="s">
        <v>116</v>
      </c>
      <c r="I947" s="107" t="s">
        <v>1942</v>
      </c>
      <c r="J947" s="81"/>
      <c r="K947" s="72"/>
      <c r="L947" s="72"/>
      <c r="M947" s="72"/>
      <c r="N947" s="72"/>
      <c r="O947" s="72"/>
      <c r="P947" s="72"/>
      <c r="Q947" s="833"/>
      <c r="R947" s="102"/>
      <c r="S947" s="73"/>
      <c r="T947" s="102"/>
      <c r="U947" s="103"/>
      <c r="V947" s="104"/>
      <c r="W947" s="109"/>
      <c r="X947" s="109"/>
      <c r="Y947" s="109"/>
      <c r="Z947" s="109"/>
      <c r="AA947" s="109"/>
      <c r="AB947" s="109"/>
      <c r="AC947" s="109"/>
      <c r="AD947" s="109"/>
      <c r="AE947" s="109"/>
      <c r="AF947" s="109"/>
      <c r="AG947" s="109"/>
      <c r="AH947" s="109"/>
      <c r="AI947" s="109"/>
      <c r="AJ947" s="109"/>
      <c r="AK947" s="109"/>
      <c r="AL947" s="109"/>
      <c r="AM947" s="109"/>
      <c r="AN947" s="109"/>
      <c r="AO947" s="109"/>
      <c r="AP947" s="109"/>
      <c r="AQ947" s="109"/>
      <c r="AR947" s="109"/>
      <c r="AS947" s="109"/>
      <c r="AT947" s="109"/>
      <c r="AU947" s="109"/>
      <c r="AV947" s="109"/>
      <c r="AW947" s="109"/>
      <c r="AX947" s="109"/>
      <c r="AY947" s="109"/>
      <c r="AZ947" s="109"/>
      <c r="BA947" s="109"/>
      <c r="BB947" s="109"/>
      <c r="BC947" s="109"/>
      <c r="BD947" s="109"/>
      <c r="BE947" s="109"/>
      <c r="BF947" s="109"/>
      <c r="BG947" s="109"/>
      <c r="BH947" s="109"/>
      <c r="BI947" s="109"/>
      <c r="BJ947" s="109"/>
      <c r="BK947" s="109"/>
      <c r="BL947" s="109"/>
      <c r="BM947" s="109"/>
      <c r="BN947" s="109"/>
      <c r="BO947" s="109"/>
      <c r="BP947" s="109"/>
      <c r="BQ947" s="109"/>
      <c r="BR947" s="109"/>
      <c r="BS947" s="109"/>
      <c r="BT947" s="109"/>
      <c r="BU947" s="109"/>
      <c r="BV947" s="109"/>
      <c r="BW947" s="109"/>
      <c r="BX947" s="109"/>
      <c r="BY947" s="109"/>
      <c r="BZ947" s="109"/>
      <c r="CA947" s="109"/>
      <c r="CB947" s="109"/>
      <c r="CC947" s="109"/>
      <c r="CD947" s="109"/>
      <c r="CE947" s="109"/>
      <c r="CF947" s="109"/>
      <c r="CG947" s="109"/>
      <c r="CH947" s="109"/>
      <c r="CI947" s="109"/>
      <c r="CJ947" s="109"/>
      <c r="CK947" s="109"/>
      <c r="CL947" s="109"/>
      <c r="CM947" s="109"/>
      <c r="CN947" s="109"/>
      <c r="CO947" s="109"/>
      <c r="CP947" s="109"/>
      <c r="CQ947" s="109"/>
      <c r="CR947" s="109"/>
      <c r="CS947" s="109"/>
      <c r="CT947" s="109"/>
      <c r="CU947" s="109"/>
      <c r="CV947" s="109"/>
      <c r="CW947" s="109"/>
      <c r="CX947" s="109"/>
      <c r="CY947" s="109"/>
      <c r="CZ947" s="109"/>
      <c r="DA947" s="109"/>
      <c r="DB947" s="109"/>
      <c r="DC947" s="109"/>
      <c r="DD947" s="109"/>
      <c r="DE947" s="109"/>
      <c r="DF947" s="109"/>
      <c r="DG947" s="109"/>
      <c r="DH947" s="109"/>
      <c r="DI947" s="109"/>
      <c r="DJ947" s="109"/>
      <c r="DK947" s="109"/>
      <c r="DL947" s="109"/>
      <c r="DM947" s="109"/>
      <c r="DN947" s="109"/>
      <c r="DO947" s="109"/>
      <c r="DP947" s="109"/>
      <c r="DQ947" s="109"/>
      <c r="DR947" s="109"/>
      <c r="DS947" s="109"/>
      <c r="DT947" s="109"/>
      <c r="DU947" s="109"/>
      <c r="DV947" s="109"/>
      <c r="DW947" s="109"/>
      <c r="DX947" s="109"/>
      <c r="DY947" s="109"/>
      <c r="DZ947" s="109"/>
      <c r="EA947" s="109"/>
      <c r="EB947" s="109"/>
      <c r="EC947" s="109"/>
      <c r="ED947" s="109"/>
      <c r="EE947" s="109"/>
      <c r="EF947" s="109"/>
      <c r="EG947" s="109"/>
      <c r="EH947" s="109"/>
      <c r="EI947" s="109"/>
      <c r="EJ947" s="109"/>
      <c r="EK947" s="109"/>
      <c r="EL947" s="109"/>
      <c r="EM947" s="109"/>
      <c r="EN947" s="109"/>
      <c r="EO947" s="109"/>
      <c r="EP947" s="109"/>
      <c r="EQ947" s="109"/>
      <c r="ER947" s="109"/>
      <c r="ES947" s="109"/>
      <c r="ET947" s="109"/>
      <c r="EU947" s="109"/>
      <c r="EV947" s="109"/>
      <c r="EW947" s="109"/>
      <c r="EX947" s="109"/>
      <c r="EY947" s="109"/>
      <c r="EZ947" s="109"/>
      <c r="FA947" s="109"/>
      <c r="FB947" s="109"/>
      <c r="FC947" s="109"/>
      <c r="FD947" s="109"/>
      <c r="FE947" s="109"/>
      <c r="FF947" s="109"/>
      <c r="FG947" s="109"/>
      <c r="FH947" s="109"/>
      <c r="FI947" s="109"/>
      <c r="FJ947" s="109"/>
      <c r="FK947" s="109"/>
      <c r="FL947" s="109"/>
      <c r="FM947" s="109"/>
      <c r="FN947" s="109"/>
      <c r="FO947" s="109"/>
      <c r="FP947" s="109"/>
      <c r="FQ947" s="109"/>
      <c r="FR947" s="109"/>
      <c r="FS947" s="109"/>
      <c r="FT947" s="109"/>
      <c r="FU947" s="109"/>
      <c r="FV947" s="109"/>
      <c r="FW947" s="109"/>
      <c r="FX947" s="109"/>
      <c r="FY947" s="109"/>
      <c r="FZ947" s="109"/>
      <c r="GA947" s="109"/>
      <c r="GB947" s="109"/>
      <c r="GC947" s="109"/>
      <c r="GD947" s="109"/>
      <c r="GE947" s="109"/>
      <c r="GF947" s="109"/>
      <c r="GG947" s="109"/>
      <c r="GH947" s="109"/>
      <c r="GI947" s="109"/>
      <c r="GJ947" s="109"/>
      <c r="GK947" s="109"/>
      <c r="GL947" s="109"/>
      <c r="GM947" s="109"/>
      <c r="GN947" s="109"/>
      <c r="GO947" s="109"/>
      <c r="GP947" s="109"/>
      <c r="GQ947" s="109"/>
      <c r="GR947" s="109"/>
      <c r="GS947" s="109"/>
      <c r="GT947" s="109"/>
      <c r="GU947" s="109"/>
      <c r="GV947" s="109"/>
      <c r="GW947" s="109"/>
      <c r="GX947" s="109"/>
      <c r="GY947" s="109"/>
      <c r="GZ947" s="109"/>
      <c r="HA947" s="109"/>
      <c r="HB947" s="109"/>
      <c r="HC947" s="109"/>
      <c r="HD947" s="109"/>
      <c r="HE947" s="109"/>
      <c r="HF947" s="109"/>
      <c r="HG947" s="109"/>
      <c r="HH947" s="109"/>
      <c r="HI947" s="109"/>
      <c r="HJ947" s="109"/>
      <c r="HK947" s="109"/>
      <c r="HL947" s="109"/>
      <c r="HM947" s="109"/>
      <c r="HN947" s="109"/>
      <c r="HO947" s="109"/>
      <c r="HP947" s="109"/>
      <c r="HQ947" s="109"/>
      <c r="HR947" s="109"/>
      <c r="HS947" s="109"/>
      <c r="HT947" s="109"/>
      <c r="HU947" s="109"/>
      <c r="HV947" s="109"/>
      <c r="HW947" s="109"/>
      <c r="HX947" s="109"/>
      <c r="HY947" s="109"/>
      <c r="HZ947" s="109"/>
      <c r="IA947" s="109"/>
      <c r="IB947" s="109"/>
      <c r="IC947" s="109"/>
      <c r="ID947" s="109"/>
      <c r="IE947" s="109"/>
      <c r="IF947" s="109"/>
      <c r="IG947" s="109"/>
      <c r="IH947" s="109"/>
      <c r="II947" s="109"/>
      <c r="IJ947" s="109"/>
      <c r="IK947" s="109"/>
      <c r="IL947" s="109"/>
      <c r="IM947" s="109"/>
      <c r="IN947" s="109"/>
      <c r="IO947" s="109"/>
      <c r="IP947" s="109"/>
      <c r="IQ947" s="109"/>
      <c r="IR947" s="109"/>
      <c r="IS947" s="109"/>
      <c r="IT947" s="109"/>
      <c r="IU947" s="109"/>
      <c r="IV947" s="109"/>
    </row>
    <row r="948" spans="1:256" ht="12.5">
      <c r="B948" s="65">
        <v>1</v>
      </c>
      <c r="C948" s="66">
        <f t="shared" si="45"/>
        <v>0</v>
      </c>
      <c r="D948" s="76" t="s">
        <v>68</v>
      </c>
      <c r="E948" s="99" t="s">
        <v>99</v>
      </c>
      <c r="F948" s="99" t="s">
        <v>99</v>
      </c>
      <c r="G948" s="78"/>
      <c r="H948" s="100" t="s">
        <v>110</v>
      </c>
      <c r="I948" s="101" t="s">
        <v>546</v>
      </c>
      <c r="J948" s="81" t="s">
        <v>7</v>
      </c>
      <c r="K948" s="72"/>
      <c r="L948" s="72"/>
      <c r="M948" s="72"/>
      <c r="N948" s="72"/>
      <c r="O948" s="72"/>
      <c r="P948" s="72"/>
      <c r="Q948" s="833"/>
      <c r="R948" s="102"/>
      <c r="S948" s="73"/>
      <c r="T948" s="102"/>
      <c r="U948" s="103"/>
      <c r="V948" s="104"/>
    </row>
    <row r="949" spans="1:256" s="55" customFormat="1" ht="12.5">
      <c r="A949" s="217"/>
      <c r="B949" s="65">
        <v>1</v>
      </c>
      <c r="C949" s="66">
        <f t="shared" si="45"/>
        <v>1</v>
      </c>
      <c r="D949" s="99" t="s">
        <v>99</v>
      </c>
      <c r="E949" s="76" t="s">
        <v>68</v>
      </c>
      <c r="F949" s="659" t="s">
        <v>90</v>
      </c>
      <c r="G949" s="78"/>
      <c r="H949" s="96" t="s">
        <v>1721</v>
      </c>
      <c r="I949" s="107" t="s">
        <v>1943</v>
      </c>
      <c r="J949" s="81"/>
      <c r="K949" s="72"/>
      <c r="L949" s="72"/>
      <c r="M949" s="72"/>
      <c r="N949" s="72"/>
      <c r="O949" s="72"/>
      <c r="P949" s="72"/>
      <c r="Q949" s="833"/>
      <c r="R949" s="102"/>
      <c r="S949" s="73"/>
      <c r="T949" s="102"/>
      <c r="U949" s="103"/>
      <c r="V949" s="104"/>
      <c r="W949" s="325"/>
      <c r="X949" s="325"/>
      <c r="Y949" s="325"/>
      <c r="Z949" s="325"/>
      <c r="AA949" s="325"/>
      <c r="AB949" s="325"/>
      <c r="AC949" s="325"/>
      <c r="AD949" s="325"/>
      <c r="AE949" s="325"/>
      <c r="AF949" s="325"/>
      <c r="AG949" s="325"/>
      <c r="AH949" s="325"/>
      <c r="AI949" s="325"/>
      <c r="AJ949" s="325"/>
      <c r="AK949" s="325"/>
      <c r="AL949" s="325"/>
      <c r="AM949" s="325"/>
      <c r="AN949" s="325"/>
      <c r="AO949" s="325"/>
      <c r="AP949" s="325"/>
      <c r="AQ949" s="325"/>
      <c r="AR949" s="325"/>
      <c r="AS949" s="325"/>
      <c r="AT949" s="325"/>
      <c r="AU949" s="325"/>
      <c r="AV949" s="325"/>
      <c r="AW949" s="325"/>
      <c r="AX949" s="325"/>
      <c r="AY949" s="325"/>
      <c r="AZ949" s="325"/>
      <c r="BA949" s="325"/>
      <c r="BB949" s="325"/>
      <c r="BC949" s="325"/>
      <c r="BD949" s="325"/>
      <c r="BE949" s="325"/>
      <c r="BF949" s="325"/>
      <c r="BG949" s="325"/>
      <c r="BH949" s="325"/>
      <c r="BI949" s="325"/>
      <c r="BJ949" s="325"/>
      <c r="BK949" s="325"/>
      <c r="BL949" s="325"/>
      <c r="BM949" s="325"/>
      <c r="BN949" s="325"/>
      <c r="BO949" s="325"/>
      <c r="BP949" s="325"/>
      <c r="BQ949" s="325"/>
      <c r="BR949" s="325"/>
      <c r="BS949" s="325"/>
      <c r="BT949" s="325"/>
      <c r="BU949" s="325"/>
      <c r="BV949" s="325"/>
      <c r="BW949" s="325"/>
      <c r="BX949" s="325"/>
      <c r="BY949" s="325"/>
      <c r="BZ949" s="325"/>
      <c r="CA949" s="325"/>
      <c r="CB949" s="325"/>
      <c r="CC949" s="325"/>
      <c r="CD949" s="325"/>
      <c r="CE949" s="325"/>
      <c r="CF949" s="325"/>
      <c r="CG949" s="325"/>
      <c r="CH949" s="325"/>
      <c r="CI949" s="325"/>
      <c r="CJ949" s="325"/>
      <c r="CK949" s="325"/>
      <c r="CL949" s="325"/>
      <c r="CM949" s="325"/>
      <c r="CN949" s="325"/>
      <c r="CO949" s="325"/>
      <c r="CP949" s="325"/>
      <c r="CQ949" s="325"/>
      <c r="CR949" s="325"/>
      <c r="CS949" s="325"/>
      <c r="CT949" s="325"/>
      <c r="CU949" s="325"/>
      <c r="CV949" s="325"/>
      <c r="CW949" s="325"/>
      <c r="CX949" s="325"/>
      <c r="CY949" s="325"/>
      <c r="CZ949" s="325"/>
      <c r="DA949" s="325"/>
      <c r="DB949" s="325"/>
      <c r="DC949" s="325"/>
      <c r="DD949" s="325"/>
      <c r="DE949" s="325"/>
      <c r="DF949" s="325"/>
      <c r="DG949" s="325"/>
      <c r="DH949" s="325"/>
      <c r="DI949" s="325"/>
      <c r="DJ949" s="325"/>
      <c r="DK949" s="325"/>
      <c r="DL949" s="325"/>
      <c r="DM949" s="325"/>
      <c r="DN949" s="325"/>
      <c r="DO949" s="325"/>
      <c r="DP949" s="325"/>
      <c r="DQ949" s="325"/>
      <c r="DR949" s="325"/>
      <c r="DS949" s="325"/>
      <c r="DT949" s="325"/>
      <c r="DU949" s="325"/>
      <c r="DV949" s="325"/>
      <c r="DW949" s="325"/>
      <c r="DX949" s="325"/>
      <c r="DY949" s="325"/>
      <c r="DZ949" s="325"/>
      <c r="EA949" s="325"/>
      <c r="EB949" s="325"/>
      <c r="EC949" s="325"/>
      <c r="ED949" s="325"/>
      <c r="EE949" s="325"/>
      <c r="EF949" s="325"/>
      <c r="EG949" s="325"/>
      <c r="EH949" s="325"/>
      <c r="EI949" s="325"/>
      <c r="EJ949" s="325"/>
      <c r="EK949" s="325"/>
      <c r="EL949" s="325"/>
      <c r="EM949" s="325"/>
      <c r="EN949" s="325"/>
      <c r="EO949" s="325"/>
      <c r="EP949" s="325"/>
      <c r="EQ949" s="325"/>
      <c r="ER949" s="325"/>
      <c r="ES949" s="325"/>
      <c r="ET949" s="325"/>
      <c r="EU949" s="325"/>
      <c r="EV949" s="325"/>
      <c r="EW949" s="325"/>
      <c r="EX949" s="325"/>
      <c r="EY949" s="325"/>
      <c r="EZ949" s="325"/>
      <c r="FA949" s="325"/>
      <c r="FB949" s="325"/>
      <c r="FC949" s="325"/>
      <c r="FD949" s="325"/>
      <c r="FE949" s="325"/>
      <c r="FF949" s="325"/>
      <c r="FG949" s="325"/>
      <c r="FH949" s="325"/>
      <c r="FI949" s="325"/>
      <c r="FJ949" s="325"/>
      <c r="FK949" s="325"/>
      <c r="FL949" s="325"/>
      <c r="FM949" s="325"/>
      <c r="FN949" s="325"/>
      <c r="FO949" s="325"/>
      <c r="FP949" s="325"/>
      <c r="FQ949" s="325"/>
      <c r="FR949" s="325"/>
      <c r="FS949" s="325"/>
      <c r="FT949" s="325"/>
      <c r="FU949" s="325"/>
      <c r="FV949" s="325"/>
      <c r="FW949" s="325"/>
      <c r="FX949" s="325"/>
      <c r="FY949" s="325"/>
      <c r="FZ949" s="325"/>
      <c r="GA949" s="325"/>
      <c r="GB949" s="325"/>
      <c r="GC949" s="325"/>
      <c r="GD949" s="325"/>
      <c r="GE949" s="325"/>
      <c r="GF949" s="325"/>
      <c r="GG949" s="325"/>
      <c r="GH949" s="325"/>
      <c r="GI949" s="325"/>
      <c r="GJ949" s="325"/>
      <c r="GK949" s="325"/>
      <c r="GL949" s="325"/>
      <c r="GM949" s="325"/>
      <c r="GN949" s="325"/>
      <c r="GO949" s="325"/>
      <c r="GP949" s="325"/>
      <c r="GQ949" s="325"/>
      <c r="GR949" s="325"/>
      <c r="GS949" s="325"/>
      <c r="GT949" s="325"/>
      <c r="GU949" s="325"/>
      <c r="GV949" s="325"/>
      <c r="GW949" s="325"/>
      <c r="GX949" s="325"/>
      <c r="GY949" s="325"/>
      <c r="GZ949" s="325"/>
      <c r="HA949" s="325"/>
      <c r="HB949" s="325"/>
      <c r="HC949" s="325"/>
      <c r="HD949" s="325"/>
      <c r="HE949" s="325"/>
      <c r="HF949" s="325"/>
      <c r="HG949" s="325"/>
      <c r="HH949" s="325"/>
      <c r="HI949" s="325"/>
      <c r="HJ949" s="325"/>
      <c r="HK949" s="325"/>
      <c r="HL949" s="325"/>
      <c r="HM949" s="325"/>
      <c r="HN949" s="325"/>
      <c r="HO949" s="325"/>
      <c r="HP949" s="325"/>
      <c r="HQ949" s="325"/>
      <c r="HR949" s="325"/>
      <c r="HS949" s="325"/>
      <c r="HT949" s="325"/>
      <c r="HU949" s="325"/>
      <c r="HV949" s="325"/>
      <c r="HW949" s="325"/>
      <c r="HX949" s="325"/>
      <c r="HY949" s="325"/>
      <c r="HZ949" s="325"/>
      <c r="IA949" s="325"/>
      <c r="IB949" s="325"/>
      <c r="IC949" s="325"/>
      <c r="ID949" s="325"/>
      <c r="IE949" s="325"/>
      <c r="IF949" s="325"/>
      <c r="IG949" s="325"/>
      <c r="IH949" s="325"/>
      <c r="II949" s="325"/>
      <c r="IJ949" s="325"/>
      <c r="IK949" s="325"/>
      <c r="IL949" s="325"/>
      <c r="IM949" s="325"/>
      <c r="IN949" s="325"/>
      <c r="IO949" s="325"/>
      <c r="IP949" s="325"/>
      <c r="IQ949" s="325"/>
      <c r="IR949" s="325"/>
      <c r="IS949" s="325"/>
      <c r="IT949" s="325"/>
      <c r="IU949" s="325"/>
      <c r="IV949" s="325"/>
    </row>
    <row r="950" spans="1:256" ht="12.5">
      <c r="B950" s="65">
        <v>1</v>
      </c>
      <c r="C950" s="66">
        <f>IF(E950="A",4,IF(E950="B",3,IF(E950="C",2,IF(E950="D",1,0))))</f>
        <v>2</v>
      </c>
      <c r="D950" s="77" t="s">
        <v>90</v>
      </c>
      <c r="E950" s="77" t="s">
        <v>90</v>
      </c>
      <c r="F950" s="76" t="s">
        <v>68</v>
      </c>
      <c r="G950" s="78"/>
      <c r="H950" s="96" t="s">
        <v>188</v>
      </c>
      <c r="I950" s="107" t="s">
        <v>816</v>
      </c>
      <c r="J950" s="81" t="s">
        <v>17</v>
      </c>
      <c r="K950" s="72"/>
      <c r="L950" s="72"/>
      <c r="M950" s="72"/>
      <c r="N950" s="72"/>
      <c r="O950" s="72"/>
      <c r="P950" s="72"/>
      <c r="Q950" s="833"/>
      <c r="R950" s="102"/>
      <c r="S950" s="73"/>
      <c r="T950" s="102"/>
      <c r="U950" s="73"/>
      <c r="V950" s="110"/>
    </row>
    <row r="951" spans="1:256" ht="12.5">
      <c r="B951" s="65">
        <v>1</v>
      </c>
      <c r="C951" s="66">
        <f>IF(E951="A",1,IF(E951="B",1,0))</f>
        <v>0</v>
      </c>
      <c r="D951" s="76" t="s">
        <v>87</v>
      </c>
      <c r="E951" s="77" t="s">
        <v>90</v>
      </c>
      <c r="F951" s="77" t="s">
        <v>90</v>
      </c>
      <c r="G951" s="78"/>
      <c r="H951" s="96" t="s">
        <v>140</v>
      </c>
      <c r="I951" s="107" t="s">
        <v>1944</v>
      </c>
      <c r="J951" s="81"/>
      <c r="K951" s="72"/>
      <c r="L951" s="72"/>
      <c r="M951" s="72"/>
      <c r="N951" s="72"/>
      <c r="O951" s="72"/>
      <c r="P951" s="72"/>
      <c r="Q951" s="833"/>
      <c r="R951" s="102"/>
      <c r="S951" s="73"/>
      <c r="T951" s="102"/>
      <c r="U951" s="103"/>
      <c r="V951" s="104"/>
    </row>
    <row r="952" spans="1:256" ht="12.5">
      <c r="A952" s="308"/>
      <c r="B952" s="65">
        <v>1</v>
      </c>
      <c r="C952" s="66">
        <f>IF(E952="A",4,IF(E952="B",3,IF(E952="C",2,IF(E952="D",1,0))))</f>
        <v>3</v>
      </c>
      <c r="D952" s="76" t="s">
        <v>68</v>
      </c>
      <c r="E952" s="76" t="s">
        <v>87</v>
      </c>
      <c r="F952" s="77" t="s">
        <v>90</v>
      </c>
      <c r="G952" s="78"/>
      <c r="H952" s="96" t="s">
        <v>197</v>
      </c>
      <c r="I952" s="107" t="s">
        <v>963</v>
      </c>
      <c r="J952" s="81" t="s">
        <v>14</v>
      </c>
      <c r="K952" s="72"/>
      <c r="L952" s="72"/>
      <c r="M952" s="72"/>
      <c r="N952" s="72"/>
      <c r="O952" s="72"/>
      <c r="P952" s="72"/>
      <c r="Q952" s="833"/>
      <c r="R952" s="102"/>
      <c r="S952" s="73"/>
      <c r="T952" s="102"/>
      <c r="U952" s="103"/>
      <c r="V952" s="104"/>
    </row>
    <row r="953" spans="1:256" ht="12.5">
      <c r="B953" s="65">
        <v>1</v>
      </c>
      <c r="C953" s="66">
        <v>3</v>
      </c>
      <c r="D953" s="76" t="s">
        <v>68</v>
      </c>
      <c r="E953" s="76" t="s">
        <v>87</v>
      </c>
      <c r="F953" s="77" t="s">
        <v>90</v>
      </c>
      <c r="G953" s="78"/>
      <c r="H953" s="96" t="s">
        <v>197</v>
      </c>
      <c r="I953" s="107" t="s">
        <v>963</v>
      </c>
      <c r="J953" s="81" t="s">
        <v>14</v>
      </c>
      <c r="K953" s="72"/>
      <c r="L953" s="72"/>
      <c r="M953" s="72"/>
      <c r="N953" s="72"/>
      <c r="O953" s="72"/>
      <c r="P953" s="72"/>
      <c r="Q953" s="833"/>
      <c r="R953" s="102"/>
      <c r="S953" s="73"/>
      <c r="T953" s="102"/>
      <c r="U953" s="103"/>
      <c r="V953" s="104"/>
    </row>
    <row r="954" spans="1:256" ht="12.5">
      <c r="B954" s="65">
        <v>1</v>
      </c>
      <c r="C954" s="66">
        <f>IF(E954="A",4,IF(E954="B",3,IF(E954="C",2,IF(E954="D",1,0))))</f>
        <v>2</v>
      </c>
      <c r="D954" s="76" t="s">
        <v>68</v>
      </c>
      <c r="E954" s="77" t="s">
        <v>90</v>
      </c>
      <c r="F954" s="76" t="s">
        <v>68</v>
      </c>
      <c r="G954" s="78"/>
      <c r="H954" s="96" t="s">
        <v>225</v>
      </c>
      <c r="I954" s="107" t="s">
        <v>1945</v>
      </c>
      <c r="J954" s="81" t="s">
        <v>6111</v>
      </c>
      <c r="K954" s="72"/>
      <c r="L954" s="72"/>
      <c r="M954" s="72"/>
      <c r="N954" s="72"/>
      <c r="O954" s="72"/>
      <c r="P954" s="72"/>
      <c r="Q954" s="833"/>
      <c r="R954" s="102"/>
      <c r="S954" s="73"/>
      <c r="T954" s="102"/>
      <c r="U954" s="103"/>
      <c r="V954" s="104"/>
      <c r="W954" s="365"/>
      <c r="X954" s="365"/>
      <c r="Y954" s="365"/>
      <c r="Z954" s="365"/>
      <c r="AA954" s="365"/>
      <c r="AB954" s="365"/>
      <c r="AC954" s="365"/>
      <c r="AD954" s="365"/>
      <c r="AE954" s="365"/>
      <c r="AF954" s="365"/>
      <c r="AG954" s="365"/>
      <c r="AH954" s="365"/>
      <c r="AI954" s="365"/>
      <c r="AJ954" s="365"/>
      <c r="AK954" s="365"/>
      <c r="AL954" s="365"/>
      <c r="AM954" s="365"/>
      <c r="AN954" s="365"/>
      <c r="AO954" s="365"/>
      <c r="AP954" s="365"/>
      <c r="AQ954" s="365"/>
      <c r="AR954" s="365"/>
      <c r="AS954" s="365"/>
      <c r="AT954" s="365"/>
      <c r="AU954" s="365"/>
      <c r="AV954" s="365"/>
      <c r="AW954" s="365"/>
      <c r="AX954" s="365"/>
      <c r="AY954" s="365"/>
      <c r="AZ954" s="365"/>
      <c r="BA954" s="365"/>
      <c r="BB954" s="365"/>
      <c r="BC954" s="365"/>
      <c r="BD954" s="365"/>
      <c r="BE954" s="365"/>
      <c r="BF954" s="365"/>
      <c r="BG954" s="365"/>
      <c r="BH954" s="365"/>
      <c r="BI954" s="365"/>
      <c r="BJ954" s="365"/>
      <c r="BK954" s="365"/>
      <c r="BL954" s="365"/>
      <c r="BM954" s="365"/>
      <c r="BN954" s="365"/>
      <c r="BO954" s="365"/>
      <c r="BP954" s="365"/>
      <c r="BQ954" s="365"/>
      <c r="BR954" s="365"/>
      <c r="BS954" s="365"/>
      <c r="BT954" s="365"/>
      <c r="BU954" s="365"/>
      <c r="BV954" s="365"/>
      <c r="BW954" s="365"/>
      <c r="BX954" s="365"/>
      <c r="BY954" s="365"/>
      <c r="BZ954" s="365"/>
      <c r="CA954" s="365"/>
      <c r="CB954" s="365"/>
      <c r="CC954" s="365"/>
      <c r="CD954" s="365"/>
      <c r="CE954" s="365"/>
      <c r="CF954" s="365"/>
      <c r="CG954" s="365"/>
      <c r="CH954" s="365"/>
      <c r="CI954" s="365"/>
      <c r="CJ954" s="365"/>
      <c r="CK954" s="365"/>
      <c r="CL954" s="365"/>
      <c r="CM954" s="365"/>
      <c r="CN954" s="365"/>
      <c r="CO954" s="365"/>
      <c r="CP954" s="365"/>
      <c r="CQ954" s="365"/>
      <c r="CR954" s="365"/>
      <c r="CS954" s="365"/>
      <c r="CT954" s="365"/>
      <c r="CU954" s="365"/>
      <c r="CV954" s="365"/>
      <c r="CW954" s="365"/>
      <c r="CX954" s="365"/>
      <c r="CY954" s="365"/>
      <c r="CZ954" s="365"/>
      <c r="DA954" s="365"/>
      <c r="DB954" s="365"/>
      <c r="DC954" s="365"/>
      <c r="DD954" s="365"/>
      <c r="DE954" s="365"/>
      <c r="DF954" s="365"/>
      <c r="DG954" s="365"/>
      <c r="DH954" s="365"/>
      <c r="DI954" s="365"/>
      <c r="DJ954" s="365"/>
      <c r="DK954" s="365"/>
      <c r="DL954" s="365"/>
      <c r="DM954" s="365"/>
      <c r="DN954" s="365"/>
      <c r="DO954" s="365"/>
      <c r="DP954" s="365"/>
      <c r="DQ954" s="365"/>
      <c r="DR954" s="365"/>
      <c r="DS954" s="365"/>
      <c r="DT954" s="365"/>
      <c r="DU954" s="365"/>
      <c r="DV954" s="365"/>
      <c r="DW954" s="365"/>
      <c r="DX954" s="365"/>
      <c r="DY954" s="365"/>
      <c r="DZ954" s="365"/>
      <c r="EA954" s="365"/>
      <c r="EB954" s="365"/>
      <c r="EC954" s="365"/>
      <c r="ED954" s="365"/>
      <c r="EE954" s="365"/>
      <c r="EF954" s="365"/>
      <c r="EG954" s="365"/>
      <c r="EH954" s="365"/>
      <c r="EI954" s="365"/>
      <c r="EJ954" s="365"/>
      <c r="EK954" s="365"/>
      <c r="EL954" s="365"/>
      <c r="EM954" s="365"/>
      <c r="EN954" s="365"/>
      <c r="EO954" s="365"/>
      <c r="EP954" s="365"/>
      <c r="EQ954" s="365"/>
      <c r="ER954" s="365"/>
      <c r="ES954" s="365"/>
      <c r="ET954" s="365"/>
      <c r="EU954" s="365"/>
      <c r="EV954" s="365"/>
      <c r="EW954" s="365"/>
      <c r="EX954" s="365"/>
      <c r="EY954" s="365"/>
      <c r="EZ954" s="365"/>
      <c r="FA954" s="365"/>
      <c r="FB954" s="365"/>
      <c r="FC954" s="365"/>
      <c r="FD954" s="365"/>
      <c r="FE954" s="365"/>
      <c r="FF954" s="365"/>
      <c r="FG954" s="365"/>
      <c r="FH954" s="365"/>
      <c r="FI954" s="365"/>
      <c r="FJ954" s="365"/>
      <c r="FK954" s="365"/>
      <c r="FL954" s="365"/>
      <c r="FM954" s="365"/>
      <c r="FN954" s="365"/>
      <c r="FO954" s="365"/>
      <c r="FP954" s="365"/>
      <c r="FQ954" s="365"/>
      <c r="FR954" s="365"/>
      <c r="FS954" s="365"/>
      <c r="FT954" s="365"/>
      <c r="FU954" s="365"/>
      <c r="FV954" s="365"/>
      <c r="FW954" s="365"/>
      <c r="FX954" s="365"/>
      <c r="FY954" s="365"/>
      <c r="FZ954" s="365"/>
      <c r="GA954" s="365"/>
      <c r="GB954" s="365"/>
      <c r="GC954" s="365"/>
      <c r="GD954" s="365"/>
      <c r="GE954" s="365"/>
      <c r="GF954" s="365"/>
      <c r="GG954" s="365"/>
      <c r="GH954" s="365"/>
      <c r="GI954" s="365"/>
      <c r="GJ954" s="365"/>
      <c r="GK954" s="365"/>
      <c r="GL954" s="365"/>
      <c r="GM954" s="365"/>
      <c r="GN954" s="365"/>
      <c r="GO954" s="365"/>
      <c r="GP954" s="365"/>
      <c r="GQ954" s="365"/>
      <c r="GR954" s="365"/>
      <c r="GS954" s="365"/>
      <c r="GT954" s="365"/>
      <c r="GU954" s="365"/>
      <c r="GV954" s="365"/>
      <c r="GW954" s="365"/>
      <c r="GX954" s="365"/>
      <c r="GY954" s="365"/>
      <c r="GZ954" s="365"/>
      <c r="HA954" s="365"/>
      <c r="HB954" s="365"/>
      <c r="HC954" s="365"/>
      <c r="HD954" s="365"/>
      <c r="HE954" s="365"/>
      <c r="HF954" s="365"/>
      <c r="HG954" s="365"/>
      <c r="HH954" s="365"/>
      <c r="HI954" s="365"/>
      <c r="HJ954" s="365"/>
      <c r="HK954" s="365"/>
      <c r="HL954" s="365"/>
      <c r="HM954" s="365"/>
      <c r="HN954" s="365"/>
      <c r="HO954" s="365"/>
      <c r="HP954" s="365"/>
      <c r="HQ954" s="365"/>
      <c r="HR954" s="365"/>
      <c r="HS954" s="365"/>
      <c r="HT954" s="365"/>
      <c r="HU954" s="365"/>
      <c r="HV954" s="365"/>
      <c r="HW954" s="365"/>
      <c r="HX954" s="365"/>
      <c r="HY954" s="365"/>
      <c r="HZ954" s="365"/>
      <c r="IA954" s="365"/>
      <c r="IB954" s="365"/>
      <c r="IC954" s="365"/>
      <c r="ID954" s="365"/>
      <c r="IE954" s="365"/>
      <c r="IF954" s="365"/>
      <c r="IG954" s="365"/>
      <c r="IH954" s="365"/>
      <c r="II954" s="365"/>
      <c r="IJ954" s="365"/>
      <c r="IK954" s="365"/>
      <c r="IL954" s="365"/>
      <c r="IM954" s="365"/>
      <c r="IN954" s="365"/>
      <c r="IO954" s="365"/>
      <c r="IP954" s="365"/>
      <c r="IQ954" s="365"/>
      <c r="IR954" s="365"/>
      <c r="IS954" s="365"/>
      <c r="IT954" s="365"/>
      <c r="IU954" s="365"/>
      <c r="IV954" s="365"/>
    </row>
    <row r="955" spans="1:256" ht="12.5">
      <c r="B955" s="65">
        <v>1</v>
      </c>
      <c r="C955" s="66">
        <v>2</v>
      </c>
      <c r="D955" s="76" t="s">
        <v>68</v>
      </c>
      <c r="E955" s="77" t="s">
        <v>90</v>
      </c>
      <c r="F955" s="76" t="s">
        <v>68</v>
      </c>
      <c r="G955" s="78"/>
      <c r="H955" s="96" t="s">
        <v>225</v>
      </c>
      <c r="I955" s="107" t="s">
        <v>1945</v>
      </c>
      <c r="J955" s="81" t="s">
        <v>6111</v>
      </c>
      <c r="K955" s="72"/>
      <c r="L955" s="72"/>
      <c r="M955" s="72"/>
      <c r="N955" s="72"/>
      <c r="O955" s="72"/>
      <c r="P955" s="72"/>
      <c r="Q955" s="833"/>
      <c r="R955" s="102"/>
      <c r="S955" s="73"/>
      <c r="T955" s="102"/>
      <c r="U955" s="103"/>
      <c r="V955" s="104"/>
    </row>
    <row r="956" spans="1:256" ht="12.5">
      <c r="B956" s="65">
        <v>1</v>
      </c>
      <c r="C956" s="66">
        <f>IF(E956="A",4,IF(E956="B",3,IF(E956="C",2,IF(E956="D",1,0))))</f>
        <v>1</v>
      </c>
      <c r="D956" s="76" t="s">
        <v>87</v>
      </c>
      <c r="E956" s="99" t="s">
        <v>70</v>
      </c>
      <c r="F956" s="76" t="s">
        <v>87</v>
      </c>
      <c r="G956" s="78"/>
      <c r="H956" s="96" t="s">
        <v>94</v>
      </c>
      <c r="I956" s="107" t="s">
        <v>1946</v>
      </c>
      <c r="J956" s="81"/>
      <c r="K956" s="72"/>
      <c r="L956" s="72"/>
      <c r="M956" s="72"/>
      <c r="N956" s="72"/>
      <c r="O956" s="72"/>
      <c r="P956" s="72"/>
      <c r="Q956" s="833"/>
      <c r="R956" s="102"/>
      <c r="S956" s="73"/>
      <c r="T956" s="102"/>
      <c r="U956" s="103"/>
      <c r="V956" s="104"/>
    </row>
    <row r="957" spans="1:256" s="320" customFormat="1" ht="12.5">
      <c r="A957"/>
      <c r="B957" s="65">
        <v>1</v>
      </c>
      <c r="C957" s="66">
        <f>IF(E957="A",1,IF(E957="B",1,0))</f>
        <v>0</v>
      </c>
      <c r="D957" s="76" t="s">
        <v>87</v>
      </c>
      <c r="E957" s="99" t="s">
        <v>70</v>
      </c>
      <c r="F957" s="77" t="s">
        <v>90</v>
      </c>
      <c r="G957" s="78"/>
      <c r="H957" s="96" t="s">
        <v>104</v>
      </c>
      <c r="I957" s="107" t="s">
        <v>1947</v>
      </c>
      <c r="J957" s="81"/>
      <c r="K957" s="72"/>
      <c r="L957" s="72"/>
      <c r="M957" s="72"/>
      <c r="N957" s="72"/>
      <c r="O957" s="72"/>
      <c r="P957" s="72"/>
      <c r="Q957" s="833"/>
      <c r="R957" s="102"/>
      <c r="S957" s="73"/>
      <c r="T957" s="102"/>
      <c r="U957" s="103"/>
      <c r="V957" s="104"/>
      <c r="W957" s="109"/>
      <c r="X957" s="109"/>
      <c r="Y957" s="109"/>
      <c r="Z957" s="109"/>
      <c r="AA957" s="109"/>
      <c r="AB957" s="109"/>
      <c r="AC957" s="109"/>
      <c r="AD957" s="109"/>
      <c r="AE957" s="109"/>
      <c r="AF957" s="109"/>
      <c r="AG957" s="109"/>
      <c r="AH957" s="109"/>
      <c r="AI957" s="109"/>
      <c r="AJ957" s="109"/>
      <c r="AK957" s="109"/>
      <c r="AL957" s="109"/>
      <c r="AM957" s="109"/>
      <c r="AN957" s="109"/>
      <c r="AO957" s="109"/>
      <c r="AP957" s="109"/>
      <c r="AQ957" s="109"/>
      <c r="AR957" s="109"/>
      <c r="AS957" s="109"/>
      <c r="AT957" s="109"/>
      <c r="AU957" s="109"/>
      <c r="AV957" s="109"/>
      <c r="AW957" s="109"/>
      <c r="AX957" s="109"/>
      <c r="AY957" s="109"/>
      <c r="AZ957" s="109"/>
      <c r="BA957" s="109"/>
      <c r="BB957" s="109"/>
      <c r="BC957" s="109"/>
      <c r="BD957" s="109"/>
      <c r="BE957" s="109"/>
      <c r="BF957" s="109"/>
      <c r="BG957" s="109"/>
      <c r="BH957" s="109"/>
      <c r="BI957" s="109"/>
      <c r="BJ957" s="109"/>
      <c r="BK957" s="109"/>
      <c r="BL957" s="109"/>
      <c r="BM957" s="109"/>
      <c r="BN957" s="109"/>
      <c r="BO957" s="109"/>
      <c r="BP957" s="109"/>
      <c r="BQ957" s="109"/>
      <c r="BR957" s="109"/>
      <c r="BS957" s="109"/>
      <c r="BT957" s="109"/>
      <c r="BU957" s="109"/>
      <c r="BV957" s="109"/>
      <c r="BW957" s="109"/>
      <c r="BX957" s="109"/>
      <c r="BY957" s="109"/>
      <c r="BZ957" s="109"/>
      <c r="CA957" s="109"/>
      <c r="CB957" s="109"/>
      <c r="CC957" s="109"/>
      <c r="CD957" s="109"/>
      <c r="CE957" s="109"/>
      <c r="CF957" s="109"/>
      <c r="CG957" s="109"/>
      <c r="CH957" s="109"/>
      <c r="CI957" s="109"/>
      <c r="CJ957" s="109"/>
      <c r="CK957" s="109"/>
      <c r="CL957" s="109"/>
      <c r="CM957" s="109"/>
      <c r="CN957" s="109"/>
      <c r="CO957" s="109"/>
      <c r="CP957" s="109"/>
      <c r="CQ957" s="109"/>
      <c r="CR957" s="109"/>
      <c r="CS957" s="109"/>
      <c r="CT957" s="109"/>
      <c r="CU957" s="109"/>
      <c r="CV957" s="109"/>
      <c r="CW957" s="109"/>
      <c r="CX957" s="109"/>
      <c r="CY957" s="109"/>
      <c r="CZ957" s="109"/>
      <c r="DA957" s="109"/>
      <c r="DB957" s="109"/>
      <c r="DC957" s="109"/>
      <c r="DD957" s="109"/>
      <c r="DE957" s="109"/>
      <c r="DF957" s="109"/>
      <c r="DG957" s="109"/>
      <c r="DH957" s="109"/>
      <c r="DI957" s="109"/>
      <c r="DJ957" s="109"/>
      <c r="DK957" s="109"/>
      <c r="DL957" s="109"/>
      <c r="DM957" s="109"/>
      <c r="DN957" s="109"/>
      <c r="DO957" s="109"/>
      <c r="DP957" s="109"/>
      <c r="DQ957" s="109"/>
      <c r="DR957" s="109"/>
      <c r="DS957" s="109"/>
      <c r="DT957" s="109"/>
      <c r="DU957" s="109"/>
      <c r="DV957" s="109"/>
      <c r="DW957" s="109"/>
      <c r="DX957" s="109"/>
      <c r="DY957" s="109"/>
      <c r="DZ957" s="109"/>
      <c r="EA957" s="109"/>
      <c r="EB957" s="109"/>
      <c r="EC957" s="109"/>
      <c r="ED957" s="109"/>
      <c r="EE957" s="109"/>
      <c r="EF957" s="109"/>
      <c r="EG957" s="109"/>
      <c r="EH957" s="109"/>
      <c r="EI957" s="109"/>
      <c r="EJ957" s="109"/>
      <c r="EK957" s="109"/>
      <c r="EL957" s="109"/>
      <c r="EM957" s="109"/>
      <c r="EN957" s="109"/>
      <c r="EO957" s="109"/>
      <c r="EP957" s="109"/>
      <c r="EQ957" s="109"/>
      <c r="ER957" s="109"/>
      <c r="ES957" s="109"/>
      <c r="ET957" s="109"/>
      <c r="EU957" s="109"/>
      <c r="EV957" s="109"/>
      <c r="EW957" s="109"/>
      <c r="EX957" s="109"/>
      <c r="EY957" s="109"/>
      <c r="EZ957" s="109"/>
      <c r="FA957" s="109"/>
      <c r="FB957" s="109"/>
      <c r="FC957" s="109"/>
      <c r="FD957" s="109"/>
      <c r="FE957" s="109"/>
      <c r="FF957" s="109"/>
      <c r="FG957" s="109"/>
      <c r="FH957" s="109"/>
      <c r="FI957" s="109"/>
      <c r="FJ957" s="109"/>
      <c r="FK957" s="109"/>
      <c r="FL957" s="109"/>
      <c r="FM957" s="109"/>
      <c r="FN957" s="109"/>
      <c r="FO957" s="109"/>
      <c r="FP957" s="109"/>
      <c r="FQ957" s="109"/>
      <c r="FR957" s="109"/>
      <c r="FS957" s="109"/>
      <c r="FT957" s="109"/>
      <c r="FU957" s="109"/>
      <c r="FV957" s="109"/>
      <c r="FW957" s="109"/>
      <c r="FX957" s="109"/>
      <c r="FY957" s="109"/>
      <c r="FZ957" s="109"/>
      <c r="GA957" s="109"/>
      <c r="GB957" s="109"/>
      <c r="GC957" s="109"/>
      <c r="GD957" s="109"/>
      <c r="GE957" s="109"/>
      <c r="GF957" s="109"/>
      <c r="GG957" s="109"/>
      <c r="GH957" s="109"/>
      <c r="GI957" s="109"/>
      <c r="GJ957" s="109"/>
      <c r="GK957" s="109"/>
      <c r="GL957" s="109"/>
      <c r="GM957" s="109"/>
      <c r="GN957" s="109"/>
      <c r="GO957" s="109"/>
      <c r="GP957" s="109"/>
      <c r="GQ957" s="109"/>
      <c r="GR957" s="109"/>
      <c r="GS957" s="109"/>
      <c r="GT957" s="109"/>
      <c r="GU957" s="109"/>
      <c r="GV957" s="109"/>
      <c r="GW957" s="109"/>
      <c r="GX957" s="109"/>
      <c r="GY957" s="109"/>
      <c r="GZ957" s="109"/>
      <c r="HA957" s="109"/>
      <c r="HB957" s="109"/>
      <c r="HC957" s="109"/>
      <c r="HD957" s="109"/>
      <c r="HE957" s="109"/>
      <c r="HF957" s="109"/>
      <c r="HG957" s="109"/>
      <c r="HH957" s="109"/>
      <c r="HI957" s="109"/>
      <c r="HJ957" s="109"/>
      <c r="HK957" s="109"/>
      <c r="HL957" s="109"/>
      <c r="HM957" s="109"/>
      <c r="HN957" s="109"/>
      <c r="HO957" s="109"/>
      <c r="HP957" s="109"/>
      <c r="HQ957" s="109"/>
      <c r="HR957" s="109"/>
      <c r="HS957" s="109"/>
      <c r="HT957" s="109"/>
      <c r="HU957" s="109"/>
      <c r="HV957" s="109"/>
      <c r="HW957" s="109"/>
      <c r="HX957" s="109"/>
      <c r="HY957" s="109"/>
      <c r="HZ957" s="109"/>
      <c r="IA957" s="109"/>
      <c r="IB957" s="109"/>
      <c r="IC957" s="109"/>
      <c r="ID957" s="109"/>
      <c r="IE957" s="109"/>
      <c r="IF957" s="109"/>
      <c r="IG957" s="109"/>
      <c r="IH957" s="109"/>
      <c r="II957" s="109"/>
      <c r="IJ957" s="109"/>
      <c r="IK957" s="109"/>
      <c r="IL957" s="109"/>
      <c r="IM957" s="109"/>
      <c r="IN957" s="109"/>
      <c r="IO957" s="109"/>
      <c r="IP957" s="109"/>
      <c r="IQ957" s="109"/>
      <c r="IR957" s="109"/>
      <c r="IS957" s="109"/>
      <c r="IT957" s="109"/>
      <c r="IU957" s="109"/>
      <c r="IV957" s="109"/>
    </row>
    <row r="958" spans="1:256" ht="12.5">
      <c r="B958" s="65">
        <v>1</v>
      </c>
      <c r="C958" s="66">
        <f>IF(E958="A",1,IF(E958="B",1,0))</f>
        <v>0</v>
      </c>
      <c r="D958" s="659" t="s">
        <v>90</v>
      </c>
      <c r="E958" s="656" t="s">
        <v>70</v>
      </c>
      <c r="F958" s="658" t="s">
        <v>68</v>
      </c>
      <c r="G958" s="78"/>
      <c r="H958" s="96" t="s">
        <v>94</v>
      </c>
      <c r="I958" s="107" t="s">
        <v>1948</v>
      </c>
      <c r="J958" s="81"/>
      <c r="K958" s="72"/>
      <c r="L958" s="72"/>
      <c r="M958" s="72"/>
      <c r="N958" s="72"/>
      <c r="O958" s="72"/>
      <c r="P958" s="72"/>
      <c r="Q958" s="833"/>
      <c r="R958" s="102"/>
      <c r="S958" s="73"/>
      <c r="T958" s="102"/>
      <c r="U958" s="103"/>
      <c r="V958" s="104"/>
    </row>
    <row r="959" spans="1:256" ht="12.5">
      <c r="B959" s="65">
        <v>1</v>
      </c>
      <c r="C959" s="66">
        <f>IF(E959="A",1,IF(E959="B",1,0))</f>
        <v>0</v>
      </c>
      <c r="D959" s="659" t="s">
        <v>90</v>
      </c>
      <c r="E959" s="656" t="s">
        <v>70</v>
      </c>
      <c r="F959" s="656" t="s">
        <v>99</v>
      </c>
      <c r="G959" s="78"/>
      <c r="H959" s="96" t="s">
        <v>131</v>
      </c>
      <c r="I959" s="107" t="s">
        <v>1949</v>
      </c>
      <c r="J959" s="81"/>
      <c r="K959" s="72"/>
      <c r="L959" s="72"/>
      <c r="M959" s="72"/>
      <c r="N959" s="72"/>
      <c r="O959" s="72"/>
      <c r="P959" s="72"/>
      <c r="Q959" s="833"/>
      <c r="R959" s="102"/>
      <c r="S959" s="73"/>
      <c r="T959" s="102"/>
      <c r="U959" s="103"/>
      <c r="V959" s="104"/>
    </row>
    <row r="960" spans="1:256" ht="12.5">
      <c r="B960" s="65">
        <v>1</v>
      </c>
      <c r="C960" s="66">
        <f>IF(E960="A",1,IF(E960="B",1,0))</f>
        <v>1</v>
      </c>
      <c r="D960" s="658" t="s">
        <v>87</v>
      </c>
      <c r="E960" s="658" t="s">
        <v>68</v>
      </c>
      <c r="F960" s="656" t="s">
        <v>70</v>
      </c>
      <c r="G960" s="78"/>
      <c r="H960" s="96" t="s">
        <v>88</v>
      </c>
      <c r="I960" s="107" t="s">
        <v>1950</v>
      </c>
      <c r="J960" s="81"/>
      <c r="K960" s="72"/>
      <c r="L960" s="72"/>
      <c r="M960" s="72"/>
      <c r="N960" s="72"/>
      <c r="O960" s="72"/>
      <c r="P960" s="72"/>
      <c r="Q960" s="833"/>
      <c r="R960" s="102"/>
      <c r="S960" s="73"/>
      <c r="T960" s="102"/>
      <c r="U960" s="103"/>
      <c r="V960" s="104"/>
    </row>
    <row r="961" spans="1:256" ht="12.5">
      <c r="B961" s="65">
        <v>1</v>
      </c>
      <c r="C961" s="66">
        <f>IF(E961="A",1,IF(E961="B",1,0))</f>
        <v>1</v>
      </c>
      <c r="D961" s="76" t="s">
        <v>68</v>
      </c>
      <c r="E961" s="76" t="s">
        <v>87</v>
      </c>
      <c r="F961" s="76" t="s">
        <v>87</v>
      </c>
      <c r="G961" s="78"/>
      <c r="H961" s="96" t="s">
        <v>90</v>
      </c>
      <c r="I961" s="107" t="s">
        <v>1951</v>
      </c>
      <c r="J961" s="81"/>
      <c r="K961" s="72"/>
      <c r="L961" s="72"/>
      <c r="M961" s="72"/>
      <c r="N961" s="72"/>
      <c r="O961" s="72"/>
      <c r="P961" s="72"/>
      <c r="Q961" s="833"/>
      <c r="R961" s="102"/>
      <c r="S961" s="73"/>
      <c r="T961" s="102"/>
      <c r="U961" s="103"/>
      <c r="V961" s="104"/>
    </row>
    <row r="962" spans="1:256" ht="12.5">
      <c r="B962" s="65">
        <v>1</v>
      </c>
      <c r="C962" s="66">
        <f>IF(E962="A",4,IF(E962="B",3,IF(E962="C",2,IF(E962="D",1,0))))</f>
        <v>2</v>
      </c>
      <c r="D962" s="76" t="s">
        <v>87</v>
      </c>
      <c r="E962" s="77" t="s">
        <v>90</v>
      </c>
      <c r="F962" s="77" t="s">
        <v>90</v>
      </c>
      <c r="G962" s="78"/>
      <c r="H962" s="96" t="s">
        <v>197</v>
      </c>
      <c r="I962" s="107" t="s">
        <v>5725</v>
      </c>
      <c r="J962" s="81"/>
      <c r="K962" s="72"/>
      <c r="L962" s="72"/>
      <c r="M962" s="72"/>
      <c r="N962" s="72"/>
      <c r="O962" s="72"/>
      <c r="P962" s="72"/>
      <c r="Q962" s="833"/>
      <c r="R962" s="102"/>
      <c r="S962" s="73"/>
      <c r="T962" s="102"/>
      <c r="U962" s="103"/>
      <c r="V962" s="104"/>
    </row>
    <row r="963" spans="1:256" ht="12.5">
      <c r="B963" s="65">
        <v>1</v>
      </c>
      <c r="C963" s="66">
        <f t="shared" ref="C963:C969" si="46">IF(E963="A",1,IF(E963="B",1,0))</f>
        <v>0</v>
      </c>
      <c r="D963" s="76" t="s">
        <v>68</v>
      </c>
      <c r="E963" s="77" t="s">
        <v>90</v>
      </c>
      <c r="F963" s="77" t="s">
        <v>90</v>
      </c>
      <c r="G963" s="78"/>
      <c r="H963" s="96" t="s">
        <v>142</v>
      </c>
      <c r="I963" s="107" t="s">
        <v>1952</v>
      </c>
      <c r="J963" s="81"/>
      <c r="K963" s="72"/>
      <c r="L963" s="72"/>
      <c r="M963" s="72"/>
      <c r="N963" s="72"/>
      <c r="O963" s="72"/>
      <c r="P963" s="72"/>
      <c r="Q963" s="833"/>
      <c r="R963" s="102"/>
      <c r="S963" s="73"/>
      <c r="T963" s="102"/>
      <c r="U963" s="103"/>
      <c r="V963" s="104"/>
    </row>
    <row r="964" spans="1:256" ht="12.5">
      <c r="B964" s="65">
        <v>1</v>
      </c>
      <c r="C964" s="66">
        <f t="shared" si="46"/>
        <v>1</v>
      </c>
      <c r="D964" s="659" t="s">
        <v>90</v>
      </c>
      <c r="E964" s="658" t="s">
        <v>68</v>
      </c>
      <c r="F964" s="658" t="s">
        <v>87</v>
      </c>
      <c r="G964" s="78"/>
      <c r="H964" s="96" t="s">
        <v>94</v>
      </c>
      <c r="I964" s="107" t="s">
        <v>1953</v>
      </c>
      <c r="J964" s="81"/>
      <c r="K964" s="72"/>
      <c r="L964" s="72"/>
      <c r="M964" s="72"/>
      <c r="N964" s="72"/>
      <c r="O964" s="72"/>
      <c r="P964" s="72"/>
      <c r="Q964" s="833"/>
      <c r="R964" s="102"/>
      <c r="S964" s="73"/>
      <c r="T964" s="102"/>
      <c r="U964" s="103"/>
      <c r="V964" s="104"/>
      <c r="W964" s="365"/>
      <c r="X964" s="365"/>
      <c r="Y964" s="365"/>
      <c r="Z964" s="365"/>
      <c r="AA964" s="365"/>
      <c r="AB964" s="365"/>
      <c r="AC964" s="365"/>
      <c r="AD964" s="365"/>
      <c r="AE964" s="365"/>
      <c r="AF964" s="365"/>
      <c r="AG964" s="365"/>
      <c r="AH964" s="365"/>
      <c r="AI964" s="365"/>
      <c r="AJ964" s="365"/>
      <c r="AK964" s="365"/>
      <c r="AL964" s="365"/>
      <c r="AM964" s="365"/>
      <c r="AN964" s="365"/>
      <c r="AO964" s="365"/>
      <c r="AP964" s="365"/>
      <c r="AQ964" s="365"/>
      <c r="AR964" s="365"/>
      <c r="AS964" s="365"/>
      <c r="AT964" s="365"/>
      <c r="AU964" s="365"/>
      <c r="AV964" s="365"/>
      <c r="AW964" s="365"/>
      <c r="AX964" s="365"/>
      <c r="AY964" s="365"/>
      <c r="AZ964" s="365"/>
      <c r="BA964" s="365"/>
      <c r="BB964" s="365"/>
      <c r="BC964" s="365"/>
      <c r="BD964" s="365"/>
      <c r="BE964" s="365"/>
      <c r="BF964" s="365"/>
      <c r="BG964" s="365"/>
      <c r="BH964" s="365"/>
      <c r="BI964" s="365"/>
      <c r="BJ964" s="365"/>
      <c r="BK964" s="365"/>
      <c r="BL964" s="365"/>
      <c r="BM964" s="365"/>
      <c r="BN964" s="365"/>
      <c r="BO964" s="365"/>
      <c r="BP964" s="365"/>
      <c r="BQ964" s="365"/>
      <c r="BR964" s="365"/>
      <c r="BS964" s="365"/>
      <c r="BT964" s="365"/>
      <c r="BU964" s="365"/>
      <c r="BV964" s="365"/>
      <c r="BW964" s="365"/>
      <c r="BX964" s="365"/>
      <c r="BY964" s="365"/>
      <c r="BZ964" s="365"/>
      <c r="CA964" s="365"/>
      <c r="CB964" s="365"/>
      <c r="CC964" s="365"/>
      <c r="CD964" s="365"/>
      <c r="CE964" s="365"/>
      <c r="CF964" s="365"/>
      <c r="CG964" s="365"/>
      <c r="CH964" s="365"/>
      <c r="CI964" s="365"/>
      <c r="CJ964" s="365"/>
      <c r="CK964" s="365"/>
      <c r="CL964" s="365"/>
      <c r="CM964" s="365"/>
      <c r="CN964" s="365"/>
      <c r="CO964" s="365"/>
      <c r="CP964" s="365"/>
      <c r="CQ964" s="365"/>
      <c r="CR964" s="365"/>
      <c r="CS964" s="365"/>
      <c r="CT964" s="365"/>
      <c r="CU964" s="365"/>
      <c r="CV964" s="365"/>
      <c r="CW964" s="365"/>
      <c r="CX964" s="365"/>
      <c r="CY964" s="365"/>
      <c r="CZ964" s="365"/>
      <c r="DA964" s="365"/>
      <c r="DB964" s="365"/>
      <c r="DC964" s="365"/>
      <c r="DD964" s="365"/>
      <c r="DE964" s="365"/>
      <c r="DF964" s="365"/>
      <c r="DG964" s="365"/>
      <c r="DH964" s="365"/>
      <c r="DI964" s="365"/>
      <c r="DJ964" s="365"/>
      <c r="DK964" s="365"/>
      <c r="DL964" s="365"/>
      <c r="DM964" s="365"/>
      <c r="DN964" s="365"/>
      <c r="DO964" s="365"/>
      <c r="DP964" s="365"/>
      <c r="DQ964" s="365"/>
      <c r="DR964" s="365"/>
      <c r="DS964" s="365"/>
      <c r="DT964" s="365"/>
      <c r="DU964" s="365"/>
      <c r="DV964" s="365"/>
      <c r="DW964" s="365"/>
      <c r="DX964" s="365"/>
      <c r="DY964" s="365"/>
      <c r="DZ964" s="365"/>
      <c r="EA964" s="365"/>
      <c r="EB964" s="365"/>
      <c r="EC964" s="365"/>
      <c r="ED964" s="365"/>
      <c r="EE964" s="365"/>
      <c r="EF964" s="365"/>
      <c r="EG964" s="365"/>
      <c r="EH964" s="365"/>
      <c r="EI964" s="365"/>
      <c r="EJ964" s="365"/>
      <c r="EK964" s="365"/>
      <c r="EL964" s="365"/>
      <c r="EM964" s="365"/>
      <c r="EN964" s="365"/>
      <c r="EO964" s="365"/>
      <c r="EP964" s="365"/>
      <c r="EQ964" s="365"/>
      <c r="ER964" s="365"/>
      <c r="ES964" s="365"/>
      <c r="ET964" s="365"/>
      <c r="EU964" s="365"/>
      <c r="EV964" s="365"/>
      <c r="EW964" s="365"/>
      <c r="EX964" s="365"/>
      <c r="EY964" s="365"/>
      <c r="EZ964" s="365"/>
      <c r="FA964" s="365"/>
      <c r="FB964" s="365"/>
      <c r="FC964" s="365"/>
      <c r="FD964" s="365"/>
      <c r="FE964" s="365"/>
      <c r="FF964" s="365"/>
      <c r="FG964" s="365"/>
      <c r="FH964" s="365"/>
      <c r="FI964" s="365"/>
      <c r="FJ964" s="365"/>
      <c r="FK964" s="365"/>
      <c r="FL964" s="365"/>
      <c r="FM964" s="365"/>
      <c r="FN964" s="365"/>
      <c r="FO964" s="365"/>
      <c r="FP964" s="365"/>
      <c r="FQ964" s="365"/>
      <c r="FR964" s="365"/>
      <c r="FS964" s="365"/>
      <c r="FT964" s="365"/>
      <c r="FU964" s="365"/>
      <c r="FV964" s="365"/>
      <c r="FW964" s="365"/>
      <c r="FX964" s="365"/>
      <c r="FY964" s="365"/>
      <c r="FZ964" s="365"/>
      <c r="GA964" s="365"/>
      <c r="GB964" s="365"/>
      <c r="GC964" s="365"/>
      <c r="GD964" s="365"/>
      <c r="GE964" s="365"/>
      <c r="GF964" s="365"/>
      <c r="GG964" s="365"/>
      <c r="GH964" s="365"/>
      <c r="GI964" s="365"/>
      <c r="GJ964" s="365"/>
      <c r="GK964" s="365"/>
      <c r="GL964" s="365"/>
      <c r="GM964" s="365"/>
      <c r="GN964" s="365"/>
      <c r="GO964" s="365"/>
      <c r="GP964" s="365"/>
      <c r="GQ964" s="365"/>
      <c r="GR964" s="365"/>
      <c r="GS964" s="365"/>
      <c r="GT964" s="365"/>
      <c r="GU964" s="365"/>
      <c r="GV964" s="365"/>
      <c r="GW964" s="365"/>
      <c r="GX964" s="365"/>
      <c r="GY964" s="365"/>
      <c r="GZ964" s="365"/>
      <c r="HA964" s="365"/>
      <c r="HB964" s="365"/>
      <c r="HC964" s="365"/>
      <c r="HD964" s="365"/>
      <c r="HE964" s="365"/>
      <c r="HF964" s="365"/>
      <c r="HG964" s="365"/>
      <c r="HH964" s="365"/>
      <c r="HI964" s="365"/>
      <c r="HJ964" s="365"/>
      <c r="HK964" s="365"/>
      <c r="HL964" s="365"/>
      <c r="HM964" s="365"/>
      <c r="HN964" s="365"/>
      <c r="HO964" s="365"/>
      <c r="HP964" s="365"/>
      <c r="HQ964" s="365"/>
      <c r="HR964" s="365"/>
      <c r="HS964" s="365"/>
      <c r="HT964" s="365"/>
      <c r="HU964" s="365"/>
      <c r="HV964" s="365"/>
      <c r="HW964" s="365"/>
      <c r="HX964" s="365"/>
      <c r="HY964" s="365"/>
      <c r="HZ964" s="365"/>
      <c r="IA964" s="365"/>
      <c r="IB964" s="365"/>
      <c r="IC964" s="365"/>
      <c r="ID964" s="365"/>
      <c r="IE964" s="365"/>
      <c r="IF964" s="365"/>
      <c r="IG964" s="365"/>
      <c r="IH964" s="365"/>
      <c r="II964" s="365"/>
      <c r="IJ964" s="365"/>
      <c r="IK964" s="365"/>
      <c r="IL964" s="365"/>
      <c r="IM964" s="365"/>
      <c r="IN964" s="365"/>
      <c r="IO964" s="365"/>
      <c r="IP964" s="365"/>
      <c r="IQ964" s="365"/>
      <c r="IR964" s="365"/>
      <c r="IS964" s="365"/>
      <c r="IT964" s="365"/>
      <c r="IU964" s="365"/>
      <c r="IV964" s="365"/>
    </row>
    <row r="965" spans="1:256" ht="12.5">
      <c r="B965" s="65">
        <v>1</v>
      </c>
      <c r="C965" s="66">
        <f t="shared" si="46"/>
        <v>1</v>
      </c>
      <c r="D965" s="77" t="s">
        <v>90</v>
      </c>
      <c r="E965" s="76" t="s">
        <v>68</v>
      </c>
      <c r="F965" s="99" t="s">
        <v>70</v>
      </c>
      <c r="G965" s="78"/>
      <c r="H965" s="96" t="s">
        <v>220</v>
      </c>
      <c r="I965" s="107" t="s">
        <v>1954</v>
      </c>
      <c r="J965" s="81"/>
      <c r="K965" s="72"/>
      <c r="L965" s="72"/>
      <c r="M965" s="72"/>
      <c r="N965" s="72"/>
      <c r="O965" s="72"/>
      <c r="P965" s="72"/>
      <c r="Q965" s="833"/>
      <c r="R965" s="102"/>
      <c r="S965" s="73"/>
      <c r="T965" s="102"/>
      <c r="U965" s="103"/>
      <c r="V965" s="104"/>
    </row>
    <row r="966" spans="1:256" ht="12.5">
      <c r="A966" s="660"/>
      <c r="B966" s="65">
        <v>1</v>
      </c>
      <c r="C966" s="66">
        <f t="shared" si="46"/>
        <v>1</v>
      </c>
      <c r="D966" s="77" t="s">
        <v>90</v>
      </c>
      <c r="E966" s="76" t="s">
        <v>87</v>
      </c>
      <c r="F966" s="99" t="s">
        <v>99</v>
      </c>
      <c r="G966" s="78"/>
      <c r="H966" s="96" t="s">
        <v>122</v>
      </c>
      <c r="I966" s="107" t="s">
        <v>1955</v>
      </c>
      <c r="J966" s="81"/>
      <c r="K966" s="72"/>
      <c r="L966" s="72"/>
      <c r="M966" s="72"/>
      <c r="N966" s="72"/>
      <c r="O966" s="72"/>
      <c r="P966" s="72"/>
      <c r="Q966" s="833"/>
      <c r="R966" s="102"/>
      <c r="S966" s="73"/>
      <c r="T966" s="102"/>
      <c r="U966" s="103"/>
      <c r="V966" s="104"/>
    </row>
    <row r="967" spans="1:256" ht="12.5">
      <c r="A967" s="308"/>
      <c r="B967" s="65">
        <v>1</v>
      </c>
      <c r="C967" s="66">
        <f t="shared" si="46"/>
        <v>1</v>
      </c>
      <c r="D967" s="76" t="s">
        <v>87</v>
      </c>
      <c r="E967" s="76" t="s">
        <v>87</v>
      </c>
      <c r="F967" s="76" t="s">
        <v>68</v>
      </c>
      <c r="G967" s="78"/>
      <c r="H967" s="96" t="s">
        <v>108</v>
      </c>
      <c r="I967" s="107" t="s">
        <v>1956</v>
      </c>
      <c r="J967" s="81"/>
      <c r="K967" s="72"/>
      <c r="L967" s="72"/>
      <c r="M967" s="72"/>
      <c r="N967" s="72"/>
      <c r="O967" s="72"/>
      <c r="P967" s="72"/>
      <c r="Q967" s="833"/>
      <c r="R967" s="102"/>
      <c r="S967" s="73"/>
      <c r="T967" s="102"/>
      <c r="U967" s="103"/>
      <c r="V967" s="104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</row>
    <row r="968" spans="1:256" ht="12.5">
      <c r="B968" s="65">
        <v>1</v>
      </c>
      <c r="C968" s="66">
        <f t="shared" si="46"/>
        <v>0</v>
      </c>
      <c r="D968" s="76" t="s">
        <v>68</v>
      </c>
      <c r="E968" s="77" t="s">
        <v>90</v>
      </c>
      <c r="F968" s="77" t="s">
        <v>90</v>
      </c>
      <c r="G968" s="78"/>
      <c r="H968" s="96" t="s">
        <v>1957</v>
      </c>
      <c r="I968" s="107" t="s">
        <v>1958</v>
      </c>
      <c r="J968" s="81"/>
      <c r="K968" s="72"/>
      <c r="L968" s="72"/>
      <c r="M968" s="72"/>
      <c r="N968" s="72"/>
      <c r="O968" s="72"/>
      <c r="P968" s="72"/>
      <c r="Q968" s="833"/>
      <c r="R968" s="102"/>
      <c r="S968" s="73"/>
      <c r="T968" s="102"/>
      <c r="U968" s="103"/>
      <c r="V968" s="104"/>
    </row>
    <row r="969" spans="1:256" ht="12.5">
      <c r="A969" s="55"/>
      <c r="B969" s="65">
        <v>1</v>
      </c>
      <c r="C969" s="66">
        <f t="shared" si="46"/>
        <v>1</v>
      </c>
      <c r="D969" s="99" t="s">
        <v>99</v>
      </c>
      <c r="E969" s="76" t="s">
        <v>68</v>
      </c>
      <c r="F969" s="99" t="s">
        <v>70</v>
      </c>
      <c r="G969" s="78"/>
      <c r="H969" s="96" t="s">
        <v>197</v>
      </c>
      <c r="I969" s="107" t="s">
        <v>1959</v>
      </c>
      <c r="J969" s="81"/>
      <c r="K969" s="72"/>
      <c r="L969" s="72"/>
      <c r="M969" s="72"/>
      <c r="N969" s="72"/>
      <c r="O969" s="72"/>
      <c r="P969" s="72"/>
      <c r="Q969" s="833"/>
      <c r="R969" s="102"/>
      <c r="S969" s="73"/>
      <c r="T969" s="102"/>
      <c r="U969" s="103"/>
      <c r="V969" s="104"/>
    </row>
    <row r="970" spans="1:256" ht="12.5">
      <c r="B970" s="65">
        <v>1</v>
      </c>
      <c r="C970" s="66">
        <f>IF(E970="A",4,IF(E970="B",3,IF(E970="C",2,IF(E970="D",1,0))))</f>
        <v>1</v>
      </c>
      <c r="D970" s="77" t="s">
        <v>90</v>
      </c>
      <c r="E970" s="99" t="s">
        <v>70</v>
      </c>
      <c r="F970" s="76" t="s">
        <v>87</v>
      </c>
      <c r="G970" s="78"/>
      <c r="H970" s="96" t="s">
        <v>140</v>
      </c>
      <c r="I970" s="107" t="s">
        <v>937</v>
      </c>
      <c r="J970" s="81" t="s">
        <v>1056</v>
      </c>
      <c r="K970" s="72"/>
      <c r="L970" s="72"/>
      <c r="M970" s="72"/>
      <c r="N970" s="72"/>
      <c r="O970" s="72"/>
      <c r="P970" s="72"/>
      <c r="Q970" s="833"/>
      <c r="R970" s="102"/>
      <c r="S970" s="73"/>
      <c r="T970" s="102"/>
      <c r="U970" s="103"/>
      <c r="V970" s="104"/>
    </row>
    <row r="971" spans="1:256" ht="12.5">
      <c r="A971"/>
      <c r="B971" s="65">
        <v>1</v>
      </c>
      <c r="C971" s="66">
        <f>IF(E971="A",1,IF(E971="B",1,0))</f>
        <v>0</v>
      </c>
      <c r="D971" s="99" t="s">
        <v>70</v>
      </c>
      <c r="E971" s="99" t="s">
        <v>70</v>
      </c>
      <c r="F971" s="76" t="s">
        <v>68</v>
      </c>
      <c r="G971" s="78"/>
      <c r="H971" s="96" t="s">
        <v>94</v>
      </c>
      <c r="I971" s="107" t="s">
        <v>1960</v>
      </c>
      <c r="J971" s="81"/>
      <c r="K971" s="72"/>
      <c r="L971" s="72"/>
      <c r="M971" s="72"/>
      <c r="N971" s="72"/>
      <c r="O971" s="72"/>
      <c r="P971" s="72"/>
      <c r="Q971" s="833"/>
      <c r="R971" s="102"/>
      <c r="S971" s="73"/>
      <c r="T971" s="102"/>
      <c r="U971" s="103"/>
      <c r="V971" s="104"/>
    </row>
    <row r="972" spans="1:256" ht="12.5">
      <c r="A972" s="305"/>
      <c r="B972" s="65">
        <v>1</v>
      </c>
      <c r="C972" s="66">
        <f>IF(E972="A",1,IF(E972="B",1,0))</f>
        <v>0</v>
      </c>
      <c r="D972" s="658" t="s">
        <v>68</v>
      </c>
      <c r="E972" s="656" t="s">
        <v>99</v>
      </c>
      <c r="F972" s="658" t="s">
        <v>87</v>
      </c>
      <c r="G972" s="78"/>
      <c r="H972" s="96" t="s">
        <v>119</v>
      </c>
      <c r="I972" s="107" t="s">
        <v>1961</v>
      </c>
      <c r="J972" s="81"/>
      <c r="K972" s="72"/>
      <c r="L972" s="72"/>
      <c r="M972" s="72"/>
      <c r="N972" s="72"/>
      <c r="O972" s="72"/>
      <c r="P972" s="72"/>
      <c r="Q972" s="833"/>
      <c r="R972" s="102"/>
      <c r="S972" s="73"/>
      <c r="T972" s="102"/>
      <c r="U972" s="103"/>
      <c r="V972" s="104"/>
    </row>
    <row r="973" spans="1:256" ht="12.5">
      <c r="B973" s="65">
        <v>1</v>
      </c>
      <c r="C973" s="66">
        <f>IF(E973="A",1,IF(E973="B",1,0))</f>
        <v>1</v>
      </c>
      <c r="D973" s="99" t="s">
        <v>70</v>
      </c>
      <c r="E973" s="76" t="s">
        <v>87</v>
      </c>
      <c r="F973" s="76" t="s">
        <v>68</v>
      </c>
      <c r="G973" s="78"/>
      <c r="H973" s="96" t="s">
        <v>188</v>
      </c>
      <c r="I973" s="107" t="s">
        <v>1962</v>
      </c>
      <c r="J973" s="81"/>
      <c r="K973" s="72"/>
      <c r="L973" s="72"/>
      <c r="M973" s="72"/>
      <c r="N973" s="72"/>
      <c r="O973" s="72"/>
      <c r="P973" s="72"/>
      <c r="Q973" s="833"/>
      <c r="R973" s="102"/>
      <c r="S973" s="73"/>
      <c r="T973" s="102"/>
      <c r="U973" s="103"/>
      <c r="V973" s="104"/>
    </row>
    <row r="974" spans="1:256" ht="12.5">
      <c r="A974" s="810"/>
      <c r="B974" s="65">
        <v>1</v>
      </c>
      <c r="C974" s="66">
        <f>IF(E974="A",4,IF(E974="B",3,IF(E974="C",2,IF(E974="D",1,0))))</f>
        <v>2</v>
      </c>
      <c r="D974" s="99" t="s">
        <v>70</v>
      </c>
      <c r="E974" s="77" t="s">
        <v>90</v>
      </c>
      <c r="F974" s="77" t="s">
        <v>90</v>
      </c>
      <c r="G974" s="78"/>
      <c r="H974" s="96" t="s">
        <v>119</v>
      </c>
      <c r="I974" s="107" t="s">
        <v>1963</v>
      </c>
      <c r="J974" s="81" t="s">
        <v>10</v>
      </c>
      <c r="K974" s="72"/>
      <c r="L974" s="72"/>
      <c r="M974" s="72"/>
      <c r="N974" s="72"/>
      <c r="O974" s="72"/>
      <c r="P974" s="72"/>
      <c r="Q974" s="833"/>
      <c r="R974" s="102"/>
      <c r="S974" s="73"/>
      <c r="T974" s="102"/>
      <c r="U974" s="103"/>
      <c r="V974" s="10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</row>
    <row r="975" spans="1:256" ht="12.5">
      <c r="A975" s="305"/>
      <c r="B975" s="65">
        <v>1</v>
      </c>
      <c r="C975" s="66">
        <f>IF(E975="A",1,IF(E975="B",1,0))</f>
        <v>1</v>
      </c>
      <c r="D975" s="76" t="s">
        <v>87</v>
      </c>
      <c r="E975" s="76" t="s">
        <v>68</v>
      </c>
      <c r="F975" s="77" t="s">
        <v>90</v>
      </c>
      <c r="G975" s="78"/>
      <c r="H975" s="96" t="s">
        <v>116</v>
      </c>
      <c r="I975" s="107" t="s">
        <v>1964</v>
      </c>
      <c r="J975" s="81"/>
      <c r="K975" s="72"/>
      <c r="L975" s="72"/>
      <c r="M975" s="72"/>
      <c r="N975" s="72"/>
      <c r="O975" s="72"/>
      <c r="P975" s="72"/>
      <c r="Q975" s="833"/>
      <c r="R975" s="102"/>
      <c r="S975" s="73"/>
      <c r="T975" s="102"/>
      <c r="U975" s="103"/>
      <c r="V975" s="104"/>
    </row>
    <row r="976" spans="1:256" ht="12.5">
      <c r="B976" s="65">
        <v>1</v>
      </c>
      <c r="C976" s="66">
        <f>IF(E976="A",1,IF(E976="B",1,0))</f>
        <v>1</v>
      </c>
      <c r="D976" s="658" t="s">
        <v>68</v>
      </c>
      <c r="E976" s="76" t="s">
        <v>87</v>
      </c>
      <c r="F976" s="658" t="s">
        <v>68</v>
      </c>
      <c r="G976" s="78"/>
      <c r="H976" s="96" t="s">
        <v>135</v>
      </c>
      <c r="I976" s="107" t="s">
        <v>1965</v>
      </c>
      <c r="J976" s="81"/>
      <c r="K976" s="72"/>
      <c r="L976" s="72"/>
      <c r="M976" s="72"/>
      <c r="N976" s="72"/>
      <c r="O976" s="72"/>
      <c r="P976" s="72"/>
      <c r="Q976" s="833"/>
      <c r="R976" s="102"/>
      <c r="S976" s="73"/>
      <c r="T976" s="102"/>
      <c r="U976" s="103"/>
      <c r="V976" s="104"/>
    </row>
    <row r="977" spans="1:256" ht="12.5">
      <c r="B977" s="65">
        <v>1</v>
      </c>
      <c r="C977" s="66">
        <f>IF(E977="A",1,IF(E977="B",1,0))</f>
        <v>1</v>
      </c>
      <c r="D977" s="248" t="s">
        <v>68</v>
      </c>
      <c r="E977" s="248" t="s">
        <v>87</v>
      </c>
      <c r="F977" s="663" t="s">
        <v>90</v>
      </c>
      <c r="G977" s="78"/>
      <c r="H977" s="96" t="s">
        <v>90</v>
      </c>
      <c r="I977" s="107" t="s">
        <v>1966</v>
      </c>
      <c r="J977" s="81"/>
      <c r="K977" s="72"/>
      <c r="L977" s="72"/>
      <c r="M977" s="72"/>
      <c r="N977" s="72"/>
      <c r="O977" s="72"/>
      <c r="P977" s="72"/>
      <c r="Q977" s="833"/>
      <c r="R977" s="102"/>
      <c r="S977" s="73"/>
      <c r="T977" s="102"/>
      <c r="U977" s="103"/>
      <c r="V977" s="104"/>
    </row>
    <row r="978" spans="1:256" ht="12.5">
      <c r="B978" s="65">
        <v>1</v>
      </c>
      <c r="C978" s="66">
        <f>IF(E978="A",4,IF(E978="B",3,IF(E978="C",2,IF(E978="D",1,0))))</f>
        <v>4</v>
      </c>
      <c r="D978" s="77" t="s">
        <v>90</v>
      </c>
      <c r="E978" s="76" t="s">
        <v>68</v>
      </c>
      <c r="F978" s="99" t="s">
        <v>70</v>
      </c>
      <c r="G978" s="78"/>
      <c r="H978" s="96" t="s">
        <v>215</v>
      </c>
      <c r="I978" s="107" t="s">
        <v>1967</v>
      </c>
      <c r="J978" s="81"/>
      <c r="K978" s="72"/>
      <c r="L978" s="72"/>
      <c r="M978" s="72"/>
      <c r="N978" s="72"/>
      <c r="O978" s="72"/>
      <c r="P978" s="72"/>
      <c r="Q978" s="833"/>
      <c r="R978" s="102"/>
      <c r="S978" s="73"/>
      <c r="T978" s="102"/>
      <c r="U978" s="103"/>
      <c r="V978" s="104"/>
    </row>
    <row r="979" spans="1:256" s="55" customFormat="1" ht="12.5">
      <c r="A979" s="217"/>
      <c r="B979" s="65">
        <v>1</v>
      </c>
      <c r="C979" s="66">
        <f>IF(E979="A",4,IF(E979="B",3,IF(E979="C",2,IF(E979="D",1,0))))</f>
        <v>4</v>
      </c>
      <c r="D979" s="77" t="s">
        <v>90</v>
      </c>
      <c r="E979" s="76" t="s">
        <v>68</v>
      </c>
      <c r="F979" s="99" t="s">
        <v>70</v>
      </c>
      <c r="G979" s="78"/>
      <c r="H979" s="96" t="s">
        <v>220</v>
      </c>
      <c r="I979" s="107" t="s">
        <v>1968</v>
      </c>
      <c r="J979" s="81"/>
      <c r="K979" s="72"/>
      <c r="L979" s="72"/>
      <c r="M979" s="72"/>
      <c r="N979" s="72"/>
      <c r="O979" s="72"/>
      <c r="P979" s="72"/>
      <c r="Q979" s="833"/>
      <c r="R979" s="102"/>
      <c r="S979" s="73"/>
      <c r="T979" s="102"/>
      <c r="U979" s="103"/>
      <c r="V979" s="104"/>
      <c r="W979" s="109"/>
      <c r="X979" s="109"/>
      <c r="Y979" s="109"/>
      <c r="Z979" s="109"/>
      <c r="AA979" s="109"/>
      <c r="AB979" s="109"/>
      <c r="AC979" s="109"/>
      <c r="AD979" s="109"/>
      <c r="AE979" s="109"/>
      <c r="AF979" s="109"/>
      <c r="AG979" s="109"/>
      <c r="AH979" s="109"/>
      <c r="AI979" s="109"/>
      <c r="AJ979" s="109"/>
      <c r="AK979" s="109"/>
      <c r="AL979" s="109"/>
      <c r="AM979" s="109"/>
      <c r="AN979" s="109"/>
      <c r="AO979" s="109"/>
      <c r="AP979" s="109"/>
      <c r="AQ979" s="109"/>
      <c r="AR979" s="109"/>
      <c r="AS979" s="109"/>
      <c r="AT979" s="109"/>
      <c r="AU979" s="109"/>
      <c r="AV979" s="109"/>
      <c r="AW979" s="109"/>
      <c r="AX979" s="109"/>
      <c r="AY979" s="109"/>
      <c r="AZ979" s="109"/>
      <c r="BA979" s="109"/>
      <c r="BB979" s="109"/>
      <c r="BC979" s="109"/>
      <c r="BD979" s="109"/>
      <c r="BE979" s="109"/>
      <c r="BF979" s="109"/>
      <c r="BG979" s="109"/>
      <c r="BH979" s="109"/>
      <c r="BI979" s="109"/>
      <c r="BJ979" s="109"/>
      <c r="BK979" s="109"/>
      <c r="BL979" s="109"/>
      <c r="BM979" s="109"/>
      <c r="BN979" s="109"/>
      <c r="BO979" s="109"/>
      <c r="BP979" s="109"/>
      <c r="BQ979" s="109"/>
      <c r="BR979" s="109"/>
      <c r="BS979" s="109"/>
      <c r="BT979" s="109"/>
      <c r="BU979" s="109"/>
      <c r="BV979" s="109"/>
      <c r="BW979" s="109"/>
      <c r="BX979" s="109"/>
      <c r="BY979" s="109"/>
      <c r="BZ979" s="109"/>
      <c r="CA979" s="109"/>
      <c r="CB979" s="109"/>
      <c r="CC979" s="109"/>
      <c r="CD979" s="109"/>
      <c r="CE979" s="109"/>
      <c r="CF979" s="109"/>
      <c r="CG979" s="109"/>
      <c r="CH979" s="109"/>
      <c r="CI979" s="109"/>
      <c r="CJ979" s="109"/>
      <c r="CK979" s="109"/>
      <c r="CL979" s="109"/>
      <c r="CM979" s="109"/>
      <c r="CN979" s="109"/>
      <c r="CO979" s="109"/>
      <c r="CP979" s="109"/>
      <c r="CQ979" s="109"/>
      <c r="CR979" s="109"/>
      <c r="CS979" s="109"/>
      <c r="CT979" s="109"/>
      <c r="CU979" s="109"/>
      <c r="CV979" s="109"/>
      <c r="CW979" s="109"/>
      <c r="CX979" s="109"/>
      <c r="CY979" s="109"/>
      <c r="CZ979" s="109"/>
      <c r="DA979" s="109"/>
      <c r="DB979" s="109"/>
      <c r="DC979" s="109"/>
      <c r="DD979" s="109"/>
      <c r="DE979" s="109"/>
      <c r="DF979" s="109"/>
      <c r="DG979" s="109"/>
      <c r="DH979" s="109"/>
      <c r="DI979" s="109"/>
      <c r="DJ979" s="109"/>
      <c r="DK979" s="109"/>
      <c r="DL979" s="109"/>
      <c r="DM979" s="109"/>
      <c r="DN979" s="109"/>
      <c r="DO979" s="109"/>
      <c r="DP979" s="109"/>
      <c r="DQ979" s="109"/>
      <c r="DR979" s="109"/>
      <c r="DS979" s="109"/>
      <c r="DT979" s="109"/>
      <c r="DU979" s="109"/>
      <c r="DV979" s="109"/>
      <c r="DW979" s="109"/>
      <c r="DX979" s="109"/>
      <c r="DY979" s="109"/>
      <c r="DZ979" s="109"/>
      <c r="EA979" s="109"/>
      <c r="EB979" s="109"/>
      <c r="EC979" s="109"/>
      <c r="ED979" s="109"/>
      <c r="EE979" s="109"/>
      <c r="EF979" s="109"/>
      <c r="EG979" s="109"/>
      <c r="EH979" s="109"/>
      <c r="EI979" s="109"/>
      <c r="EJ979" s="109"/>
      <c r="EK979" s="109"/>
      <c r="EL979" s="109"/>
      <c r="EM979" s="109"/>
      <c r="EN979" s="109"/>
      <c r="EO979" s="109"/>
      <c r="EP979" s="109"/>
      <c r="EQ979" s="109"/>
      <c r="ER979" s="109"/>
      <c r="ES979" s="109"/>
      <c r="ET979" s="109"/>
      <c r="EU979" s="109"/>
      <c r="EV979" s="109"/>
      <c r="EW979" s="109"/>
      <c r="EX979" s="109"/>
      <c r="EY979" s="109"/>
      <c r="EZ979" s="109"/>
      <c r="FA979" s="109"/>
      <c r="FB979" s="109"/>
      <c r="FC979" s="109"/>
      <c r="FD979" s="109"/>
      <c r="FE979" s="109"/>
      <c r="FF979" s="109"/>
      <c r="FG979" s="109"/>
      <c r="FH979" s="109"/>
      <c r="FI979" s="109"/>
      <c r="FJ979" s="109"/>
      <c r="FK979" s="109"/>
      <c r="FL979" s="109"/>
      <c r="FM979" s="109"/>
      <c r="FN979" s="109"/>
      <c r="FO979" s="109"/>
      <c r="FP979" s="109"/>
      <c r="FQ979" s="109"/>
      <c r="FR979" s="109"/>
      <c r="FS979" s="109"/>
      <c r="FT979" s="109"/>
      <c r="FU979" s="109"/>
      <c r="FV979" s="109"/>
      <c r="FW979" s="109"/>
      <c r="FX979" s="109"/>
      <c r="FY979" s="109"/>
      <c r="FZ979" s="109"/>
      <c r="GA979" s="109"/>
      <c r="GB979" s="109"/>
      <c r="GC979" s="109"/>
      <c r="GD979" s="109"/>
      <c r="GE979" s="109"/>
      <c r="GF979" s="109"/>
      <c r="GG979" s="109"/>
      <c r="GH979" s="109"/>
      <c r="GI979" s="109"/>
      <c r="GJ979" s="109"/>
      <c r="GK979" s="109"/>
      <c r="GL979" s="109"/>
      <c r="GM979" s="109"/>
      <c r="GN979" s="109"/>
      <c r="GO979" s="109"/>
      <c r="GP979" s="109"/>
      <c r="GQ979" s="109"/>
      <c r="GR979" s="109"/>
      <c r="GS979" s="109"/>
      <c r="GT979" s="109"/>
      <c r="GU979" s="109"/>
      <c r="GV979" s="109"/>
      <c r="GW979" s="109"/>
      <c r="GX979" s="109"/>
      <c r="GY979" s="109"/>
      <c r="GZ979" s="109"/>
      <c r="HA979" s="109"/>
      <c r="HB979" s="109"/>
      <c r="HC979" s="109"/>
      <c r="HD979" s="109"/>
      <c r="HE979" s="109"/>
      <c r="HF979" s="109"/>
      <c r="HG979" s="109"/>
      <c r="HH979" s="109"/>
      <c r="HI979" s="109"/>
      <c r="HJ979" s="109"/>
      <c r="HK979" s="109"/>
      <c r="HL979" s="109"/>
      <c r="HM979" s="109"/>
      <c r="HN979" s="109"/>
      <c r="HO979" s="109"/>
      <c r="HP979" s="109"/>
      <c r="HQ979" s="109"/>
      <c r="HR979" s="109"/>
      <c r="HS979" s="109"/>
      <c r="HT979" s="109"/>
      <c r="HU979" s="109"/>
      <c r="HV979" s="109"/>
      <c r="HW979" s="109"/>
      <c r="HX979" s="109"/>
      <c r="HY979" s="109"/>
      <c r="HZ979" s="109"/>
      <c r="IA979" s="109"/>
      <c r="IB979" s="109"/>
      <c r="IC979" s="109"/>
      <c r="ID979" s="109"/>
      <c r="IE979" s="109"/>
      <c r="IF979" s="109"/>
      <c r="IG979" s="109"/>
      <c r="IH979" s="109"/>
      <c r="II979" s="109"/>
      <c r="IJ979" s="109"/>
      <c r="IK979" s="109"/>
      <c r="IL979" s="109"/>
      <c r="IM979" s="109"/>
      <c r="IN979" s="109"/>
      <c r="IO979" s="109"/>
      <c r="IP979" s="109"/>
      <c r="IQ979" s="109"/>
      <c r="IR979" s="109"/>
      <c r="IS979" s="109"/>
      <c r="IT979" s="109"/>
      <c r="IU979" s="109"/>
      <c r="IV979" s="109"/>
    </row>
    <row r="980" spans="1:256" ht="12.5">
      <c r="B980" s="65">
        <v>1</v>
      </c>
      <c r="C980" s="66">
        <f>IF(E980="A",1,IF(E980="B",1,0))</f>
        <v>1</v>
      </c>
      <c r="D980" s="658" t="s">
        <v>87</v>
      </c>
      <c r="E980" s="658" t="s">
        <v>87</v>
      </c>
      <c r="F980" s="658" t="s">
        <v>87</v>
      </c>
      <c r="G980" s="78"/>
      <c r="H980" s="96" t="s">
        <v>148</v>
      </c>
      <c r="I980" s="107" t="s">
        <v>1969</v>
      </c>
      <c r="J980" s="81"/>
      <c r="K980" s="72"/>
      <c r="L980" s="72"/>
      <c r="M980" s="72"/>
      <c r="N980" s="72"/>
      <c r="O980" s="72"/>
      <c r="P980" s="72"/>
      <c r="Q980" s="833"/>
      <c r="R980" s="102"/>
      <c r="S980" s="73"/>
      <c r="T980" s="102"/>
      <c r="U980" s="103"/>
      <c r="V980" s="104"/>
    </row>
    <row r="981" spans="1:256" ht="12.5">
      <c r="A981" s="55"/>
      <c r="B981" s="65">
        <v>1</v>
      </c>
      <c r="C981" s="66">
        <f>IF(E981="A",1,IF(E981="B",1,0))</f>
        <v>1</v>
      </c>
      <c r="D981" s="76" t="s">
        <v>68</v>
      </c>
      <c r="E981" s="76" t="s">
        <v>68</v>
      </c>
      <c r="F981" s="99" t="s">
        <v>70</v>
      </c>
      <c r="G981" s="78"/>
      <c r="H981" s="96" t="s">
        <v>114</v>
      </c>
      <c r="I981" s="107" t="s">
        <v>1970</v>
      </c>
      <c r="J981" s="81"/>
      <c r="K981" s="72"/>
      <c r="L981" s="72"/>
      <c r="M981" s="72"/>
      <c r="N981" s="72"/>
      <c r="O981" s="72"/>
      <c r="P981" s="72"/>
      <c r="Q981" s="833"/>
      <c r="R981" s="102"/>
      <c r="S981" s="73"/>
      <c r="T981" s="102"/>
      <c r="U981" s="103"/>
      <c r="V981" s="104"/>
    </row>
    <row r="982" spans="1:256" ht="12.5">
      <c r="B982" s="65">
        <v>1</v>
      </c>
      <c r="C982" s="66">
        <f>IF(E982="A",4,IF(E982="B",3,IF(E982="C",2,IF(E982="D",1,0))))</f>
        <v>4</v>
      </c>
      <c r="D982" s="76" t="s">
        <v>68</v>
      </c>
      <c r="E982" s="76" t="s">
        <v>68</v>
      </c>
      <c r="F982" s="99" t="s">
        <v>70</v>
      </c>
      <c r="G982" s="78"/>
      <c r="H982" s="96" t="s">
        <v>90</v>
      </c>
      <c r="I982" s="107" t="s">
        <v>1970</v>
      </c>
      <c r="J982" s="81" t="s">
        <v>1056</v>
      </c>
      <c r="K982" s="72"/>
      <c r="L982" s="72"/>
      <c r="M982" s="72"/>
      <c r="N982" s="72"/>
      <c r="O982" s="72"/>
      <c r="P982" s="72"/>
      <c r="Q982" s="833"/>
      <c r="R982" s="102"/>
      <c r="S982" s="73"/>
      <c r="T982" s="102"/>
      <c r="U982" s="103"/>
      <c r="V982" s="104"/>
    </row>
    <row r="983" spans="1:256" ht="12.5">
      <c r="B983" s="65">
        <v>1</v>
      </c>
      <c r="C983" s="66">
        <f>IF(E983="A",1,IF(E983="B",1,0))</f>
        <v>0</v>
      </c>
      <c r="D983" s="77" t="s">
        <v>90</v>
      </c>
      <c r="E983" s="99" t="s">
        <v>70</v>
      </c>
      <c r="F983" s="99" t="s">
        <v>99</v>
      </c>
      <c r="G983" s="78"/>
      <c r="H983" s="96" t="s">
        <v>145</v>
      </c>
      <c r="I983" s="107" t="s">
        <v>1971</v>
      </c>
      <c r="J983" s="81"/>
      <c r="K983" s="72"/>
      <c r="L983" s="72"/>
      <c r="M983" s="72"/>
      <c r="N983" s="72"/>
      <c r="O983" s="72"/>
      <c r="P983" s="72"/>
      <c r="Q983" s="833"/>
      <c r="R983" s="102"/>
      <c r="S983" s="73"/>
      <c r="T983" s="102"/>
      <c r="U983" s="103"/>
      <c r="V983" s="104"/>
    </row>
    <row r="984" spans="1:256" ht="12.5">
      <c r="B984" s="65">
        <v>1</v>
      </c>
      <c r="C984" s="66">
        <f>IF(E984="A",4,IF(E984="B",3,IF(E984="C",2,IF(E984="D",1,0))))</f>
        <v>2</v>
      </c>
      <c r="D984" s="76" t="s">
        <v>87</v>
      </c>
      <c r="E984" s="77" t="s">
        <v>90</v>
      </c>
      <c r="F984" s="76" t="s">
        <v>87</v>
      </c>
      <c r="G984" s="78"/>
      <c r="H984" s="96" t="s">
        <v>88</v>
      </c>
      <c r="I984" s="107" t="s">
        <v>91</v>
      </c>
      <c r="J984" s="81" t="s">
        <v>92</v>
      </c>
      <c r="K984" s="72"/>
      <c r="L984" s="72"/>
      <c r="M984" s="72"/>
      <c r="N984" s="72"/>
      <c r="O984" s="72"/>
      <c r="P984" s="72"/>
      <c r="Q984" s="833"/>
      <c r="R984" s="102"/>
      <c r="S984" s="73"/>
      <c r="T984" s="102"/>
      <c r="U984" s="103"/>
      <c r="V984" s="104"/>
    </row>
    <row r="985" spans="1:256" ht="12.5">
      <c r="B985" s="65">
        <v>1</v>
      </c>
      <c r="C985" s="66">
        <f>IF(E985="A",1,IF(E985="B",1,0))</f>
        <v>0</v>
      </c>
      <c r="D985" s="76" t="s">
        <v>68</v>
      </c>
      <c r="E985" s="99" t="s">
        <v>99</v>
      </c>
      <c r="F985" s="76" t="s">
        <v>68</v>
      </c>
      <c r="G985" s="78"/>
      <c r="H985" s="96" t="s">
        <v>188</v>
      </c>
      <c r="I985" s="107" t="s">
        <v>1972</v>
      </c>
      <c r="J985" s="81"/>
      <c r="K985" s="72"/>
      <c r="L985" s="72"/>
      <c r="M985" s="72"/>
      <c r="N985" s="72"/>
      <c r="O985" s="72"/>
      <c r="P985" s="72"/>
      <c r="Q985" s="833"/>
      <c r="R985" s="102"/>
      <c r="S985" s="73"/>
      <c r="T985" s="102"/>
      <c r="U985" s="103"/>
      <c r="V985" s="104"/>
    </row>
    <row r="986" spans="1:256" ht="12.5">
      <c r="B986" s="65">
        <v>1</v>
      </c>
      <c r="C986" s="66">
        <f>IF(E986="A",1,IF(E986="B",1,0))</f>
        <v>1</v>
      </c>
      <c r="D986" s="77" t="s">
        <v>90</v>
      </c>
      <c r="E986" s="76" t="s">
        <v>87</v>
      </c>
      <c r="F986" s="76" t="s">
        <v>87</v>
      </c>
      <c r="G986" s="78"/>
      <c r="H986" s="96" t="s">
        <v>108</v>
      </c>
      <c r="I986" s="107" t="s">
        <v>1973</v>
      </c>
      <c r="J986" s="81"/>
      <c r="K986" s="72"/>
      <c r="L986" s="72"/>
      <c r="M986" s="72"/>
      <c r="N986" s="72"/>
      <c r="O986" s="72"/>
      <c r="P986" s="72"/>
      <c r="Q986" s="833"/>
      <c r="R986" s="102"/>
      <c r="S986" s="73"/>
      <c r="T986" s="102"/>
      <c r="U986" s="103"/>
      <c r="V986" s="104"/>
    </row>
    <row r="987" spans="1:256" ht="12.5">
      <c r="A987" s="305"/>
      <c r="B987" s="65">
        <v>1</v>
      </c>
      <c r="C987" s="66">
        <f>IF(E987="A",1,IF(E987="B",1,0))</f>
        <v>0</v>
      </c>
      <c r="D987" s="248" t="s">
        <v>87</v>
      </c>
      <c r="E987" s="662" t="s">
        <v>99</v>
      </c>
      <c r="F987" s="662" t="s">
        <v>70</v>
      </c>
      <c r="G987" s="78"/>
      <c r="H987" s="96" t="s">
        <v>94</v>
      </c>
      <c r="I987" s="107" t="s">
        <v>1974</v>
      </c>
      <c r="J987" s="81"/>
      <c r="K987" s="72"/>
      <c r="L987" s="72"/>
      <c r="M987" s="72"/>
      <c r="N987" s="72"/>
      <c r="O987" s="72"/>
      <c r="P987" s="72"/>
      <c r="Q987" s="833"/>
      <c r="R987" s="102"/>
      <c r="S987" s="73"/>
      <c r="T987" s="102"/>
      <c r="U987" s="103"/>
      <c r="V987" s="104"/>
      <c r="W987" s="55"/>
      <c r="X987" s="55"/>
      <c r="Y987" s="55"/>
      <c r="Z987" s="55"/>
      <c r="AA987" s="55"/>
      <c r="AB987" s="55"/>
      <c r="AC987" s="55"/>
      <c r="AD987" s="55"/>
      <c r="AE987" s="55"/>
      <c r="AF987" s="55"/>
      <c r="AG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  <c r="AX987" s="55"/>
      <c r="AY987" s="55"/>
      <c r="AZ987" s="55"/>
      <c r="BA987" s="55"/>
      <c r="BB987" s="55"/>
      <c r="BC987" s="55"/>
      <c r="BD987" s="55"/>
      <c r="BE987" s="55"/>
      <c r="BF987" s="55"/>
      <c r="BG987" s="55"/>
      <c r="BH987" s="55"/>
      <c r="BI987" s="55"/>
      <c r="BJ987" s="55"/>
      <c r="BK987" s="55"/>
      <c r="BL987" s="55"/>
      <c r="BM987" s="55"/>
      <c r="BN987" s="55"/>
      <c r="BO987" s="55"/>
      <c r="BP987" s="55"/>
      <c r="BQ987" s="55"/>
      <c r="BR987" s="55"/>
      <c r="BS987" s="55"/>
      <c r="BT987" s="55"/>
      <c r="BU987" s="55"/>
      <c r="BV987" s="55"/>
      <c r="BW987" s="55"/>
      <c r="BX987" s="55"/>
      <c r="BY987" s="55"/>
      <c r="BZ987" s="55"/>
      <c r="CA987" s="55"/>
      <c r="CB987" s="55"/>
      <c r="CC987" s="55"/>
      <c r="CD987" s="55"/>
      <c r="CE987" s="55"/>
      <c r="CF987" s="55"/>
      <c r="CG987" s="55"/>
      <c r="CH987" s="55"/>
      <c r="CI987" s="55"/>
      <c r="CJ987" s="55"/>
      <c r="CK987" s="55"/>
      <c r="CL987" s="55"/>
      <c r="CM987" s="55"/>
      <c r="CN987" s="55"/>
      <c r="CO987" s="55"/>
      <c r="CP987" s="55"/>
      <c r="CQ987" s="55"/>
      <c r="CR987" s="55"/>
      <c r="CS987" s="55"/>
      <c r="CT987" s="55"/>
      <c r="CU987" s="55"/>
      <c r="CV987" s="55"/>
      <c r="CW987" s="55"/>
      <c r="CX987" s="55"/>
      <c r="CY987" s="55"/>
      <c r="CZ987" s="55"/>
      <c r="DA987" s="55"/>
      <c r="DB987" s="55"/>
      <c r="DC987" s="55"/>
      <c r="DD987" s="55"/>
      <c r="DE987" s="55"/>
      <c r="DF987" s="55"/>
      <c r="DG987" s="55"/>
      <c r="DH987" s="55"/>
      <c r="DI987" s="55"/>
      <c r="DJ987" s="55"/>
      <c r="DK987" s="55"/>
      <c r="DL987" s="55"/>
      <c r="DM987" s="55"/>
      <c r="DN987" s="55"/>
      <c r="DO987" s="55"/>
      <c r="DP987" s="55"/>
      <c r="DQ987" s="55"/>
      <c r="DR987" s="55"/>
      <c r="DS987" s="55"/>
      <c r="DT987" s="55"/>
      <c r="DU987" s="55"/>
      <c r="DV987" s="55"/>
      <c r="DW987" s="55"/>
      <c r="DX987" s="55"/>
      <c r="DY987" s="55"/>
      <c r="DZ987" s="55"/>
      <c r="EA987" s="55"/>
      <c r="EB987" s="55"/>
      <c r="EC987" s="55"/>
      <c r="ED987" s="55"/>
      <c r="EE987" s="55"/>
      <c r="EF987" s="55"/>
      <c r="EG987" s="55"/>
      <c r="EH987" s="55"/>
      <c r="EI987" s="55"/>
      <c r="EJ987" s="55"/>
      <c r="EK987" s="55"/>
      <c r="EL987" s="55"/>
      <c r="EM987" s="55"/>
      <c r="EN987" s="55"/>
      <c r="EO987" s="55"/>
      <c r="EP987" s="55"/>
      <c r="EQ987" s="55"/>
      <c r="ER987" s="55"/>
      <c r="ES987" s="55"/>
      <c r="ET987" s="55"/>
      <c r="EU987" s="55"/>
      <c r="EV987" s="55"/>
      <c r="EW987" s="55"/>
      <c r="EX987" s="55"/>
      <c r="EY987" s="55"/>
      <c r="EZ987" s="55"/>
      <c r="FA987" s="55"/>
      <c r="FB987" s="55"/>
      <c r="FC987" s="55"/>
      <c r="FD987" s="55"/>
      <c r="FE987" s="55"/>
      <c r="FF987" s="55"/>
      <c r="FG987" s="55"/>
      <c r="FH987" s="55"/>
      <c r="FI987" s="55"/>
      <c r="FJ987" s="55"/>
      <c r="FK987" s="55"/>
      <c r="FL987" s="55"/>
      <c r="FM987" s="55"/>
      <c r="FN987" s="55"/>
      <c r="FO987" s="55"/>
      <c r="FP987" s="55"/>
      <c r="FQ987" s="55"/>
      <c r="FR987" s="55"/>
      <c r="FS987" s="55"/>
      <c r="FT987" s="55"/>
      <c r="FU987" s="55"/>
      <c r="FV987" s="55"/>
      <c r="FW987" s="55"/>
      <c r="FX987" s="55"/>
      <c r="FY987" s="55"/>
      <c r="FZ987" s="55"/>
      <c r="GA987" s="55"/>
      <c r="GB987" s="55"/>
      <c r="GC987" s="55"/>
      <c r="GD987" s="55"/>
      <c r="GE987" s="55"/>
      <c r="GF987" s="55"/>
      <c r="GG987" s="55"/>
      <c r="GH987" s="55"/>
      <c r="GI987" s="55"/>
      <c r="GJ987" s="55"/>
      <c r="GK987" s="55"/>
      <c r="GL987" s="55"/>
      <c r="GM987" s="55"/>
      <c r="GN987" s="55"/>
      <c r="GO987" s="55"/>
      <c r="GP987" s="55"/>
      <c r="GQ987" s="55"/>
      <c r="GR987" s="55"/>
      <c r="GS987" s="55"/>
      <c r="GT987" s="55"/>
      <c r="GU987" s="55"/>
      <c r="GV987" s="55"/>
      <c r="GW987" s="55"/>
      <c r="GX987" s="55"/>
      <c r="GY987" s="55"/>
      <c r="GZ987" s="55"/>
      <c r="HA987" s="55"/>
      <c r="HB987" s="55"/>
      <c r="HC987" s="55"/>
      <c r="HD987" s="55"/>
      <c r="HE987" s="55"/>
      <c r="HF987" s="55"/>
      <c r="HG987" s="55"/>
      <c r="HH987" s="55"/>
      <c r="HI987" s="55"/>
      <c r="HJ987" s="55"/>
      <c r="HK987" s="55"/>
      <c r="HL987" s="55"/>
      <c r="HM987" s="55"/>
      <c r="HN987" s="55"/>
      <c r="HO987" s="55"/>
      <c r="HP987" s="55"/>
      <c r="HQ987" s="55"/>
      <c r="HR987" s="55"/>
      <c r="HS987" s="55"/>
      <c r="HT987" s="55"/>
      <c r="HU987" s="55"/>
      <c r="HV987" s="55"/>
      <c r="HW987" s="55"/>
      <c r="HX987" s="55"/>
      <c r="HY987" s="55"/>
      <c r="HZ987" s="55"/>
      <c r="IA987" s="55"/>
      <c r="IB987" s="55"/>
      <c r="IC987" s="55"/>
      <c r="ID987" s="55"/>
      <c r="IE987" s="55"/>
      <c r="IF987" s="55"/>
      <c r="IG987" s="55"/>
      <c r="IH987" s="55"/>
      <c r="II987" s="55"/>
      <c r="IJ987" s="55"/>
      <c r="IK987" s="55"/>
      <c r="IL987" s="55"/>
      <c r="IM987" s="55"/>
      <c r="IN987" s="55"/>
      <c r="IO987" s="55"/>
      <c r="IP987" s="55"/>
      <c r="IQ987" s="55"/>
      <c r="IR987" s="55"/>
      <c r="IS987" s="55"/>
      <c r="IT987" s="55"/>
      <c r="IU987" s="55"/>
      <c r="IV987" s="55"/>
    </row>
    <row r="988" spans="1:256" ht="12.5">
      <c r="B988" s="65">
        <v>1</v>
      </c>
      <c r="C988" s="66">
        <f>IF(E988="A",1,IF(E988="B",1,0))</f>
        <v>0</v>
      </c>
      <c r="D988" s="77" t="s">
        <v>90</v>
      </c>
      <c r="E988" s="99" t="s">
        <v>99</v>
      </c>
      <c r="F988" s="99" t="s">
        <v>70</v>
      </c>
      <c r="G988" s="78"/>
      <c r="H988" s="96" t="s">
        <v>142</v>
      </c>
      <c r="I988" s="107" t="s">
        <v>1975</v>
      </c>
      <c r="J988" s="81"/>
      <c r="K988" s="72"/>
      <c r="L988" s="72"/>
      <c r="M988" s="72"/>
      <c r="N988" s="72"/>
      <c r="O988" s="72"/>
      <c r="P988" s="72"/>
      <c r="Q988" s="833"/>
      <c r="R988" s="102"/>
      <c r="S988" s="73"/>
      <c r="T988" s="102"/>
      <c r="U988" s="103"/>
      <c r="V988" s="104"/>
      <c r="W988" s="320"/>
      <c r="X988" s="320"/>
      <c r="Y988" s="320"/>
      <c r="Z988" s="320"/>
      <c r="AA988" s="320"/>
      <c r="AB988" s="320"/>
      <c r="AC988" s="320"/>
      <c r="AD988" s="320"/>
      <c r="AE988" s="320"/>
      <c r="AF988" s="320"/>
      <c r="AG988" s="320"/>
      <c r="AH988" s="320"/>
      <c r="AI988" s="320"/>
      <c r="AJ988" s="320"/>
      <c r="AK988" s="320"/>
      <c r="AL988" s="320"/>
      <c r="AM988" s="320"/>
      <c r="AN988" s="320"/>
      <c r="AO988" s="320"/>
      <c r="AP988" s="320"/>
      <c r="AQ988" s="320"/>
      <c r="AR988" s="320"/>
      <c r="AS988" s="320"/>
      <c r="AT988" s="320"/>
      <c r="AU988" s="320"/>
      <c r="AV988" s="320"/>
      <c r="AW988" s="320"/>
      <c r="AX988" s="320"/>
      <c r="AY988" s="320"/>
      <c r="AZ988" s="320"/>
      <c r="BA988" s="320"/>
      <c r="BB988" s="320"/>
      <c r="BC988" s="320"/>
      <c r="BD988" s="320"/>
      <c r="BE988" s="320"/>
      <c r="BF988" s="320"/>
      <c r="BG988" s="320"/>
      <c r="BH988" s="320"/>
      <c r="BI988" s="320"/>
      <c r="BJ988" s="320"/>
      <c r="BK988" s="320"/>
      <c r="BL988" s="320"/>
      <c r="BM988" s="320"/>
      <c r="BN988" s="320"/>
      <c r="BO988" s="320"/>
      <c r="BP988" s="320"/>
      <c r="BQ988" s="320"/>
      <c r="BR988" s="320"/>
      <c r="BS988" s="320"/>
      <c r="BT988" s="320"/>
      <c r="BU988" s="320"/>
      <c r="BV988" s="320"/>
      <c r="BW988" s="320"/>
      <c r="BX988" s="320"/>
      <c r="BY988" s="320"/>
      <c r="BZ988" s="320"/>
      <c r="CA988" s="320"/>
      <c r="CB988" s="320"/>
      <c r="CC988" s="320"/>
      <c r="CD988" s="320"/>
      <c r="CE988" s="320"/>
      <c r="CF988" s="320"/>
      <c r="CG988" s="320"/>
      <c r="CH988" s="320"/>
      <c r="CI988" s="320"/>
      <c r="CJ988" s="320"/>
      <c r="CK988" s="320"/>
      <c r="CL988" s="320"/>
      <c r="CM988" s="320"/>
      <c r="CN988" s="320"/>
      <c r="CO988" s="320"/>
      <c r="CP988" s="320"/>
      <c r="CQ988" s="320"/>
      <c r="CR988" s="320"/>
      <c r="CS988" s="320"/>
      <c r="CT988" s="320"/>
      <c r="CU988" s="320"/>
      <c r="CV988" s="320"/>
      <c r="CW988" s="320"/>
      <c r="CX988" s="320"/>
      <c r="CY988" s="320"/>
      <c r="CZ988" s="320"/>
      <c r="DA988" s="320"/>
      <c r="DB988" s="320"/>
      <c r="DC988" s="320"/>
      <c r="DD988" s="320"/>
      <c r="DE988" s="320"/>
      <c r="DF988" s="320"/>
      <c r="DG988" s="320"/>
      <c r="DH988" s="320"/>
      <c r="DI988" s="320"/>
      <c r="DJ988" s="320"/>
      <c r="DK988" s="320"/>
      <c r="DL988" s="320"/>
      <c r="DM988" s="320"/>
      <c r="DN988" s="320"/>
      <c r="DO988" s="320"/>
      <c r="DP988" s="320"/>
      <c r="DQ988" s="320"/>
      <c r="DR988" s="320"/>
      <c r="DS988" s="320"/>
      <c r="DT988" s="320"/>
      <c r="DU988" s="320"/>
      <c r="DV988" s="320"/>
      <c r="DW988" s="320"/>
      <c r="DX988" s="320"/>
      <c r="DY988" s="320"/>
      <c r="DZ988" s="320"/>
      <c r="EA988" s="320"/>
      <c r="EB988" s="320"/>
      <c r="EC988" s="320"/>
      <c r="ED988" s="320"/>
      <c r="EE988" s="320"/>
      <c r="EF988" s="320"/>
      <c r="EG988" s="320"/>
      <c r="EH988" s="320"/>
      <c r="EI988" s="320"/>
      <c r="EJ988" s="320"/>
      <c r="EK988" s="320"/>
      <c r="EL988" s="320"/>
      <c r="EM988" s="320"/>
      <c r="EN988" s="320"/>
      <c r="EO988" s="320"/>
      <c r="EP988" s="320"/>
      <c r="EQ988" s="320"/>
      <c r="ER988" s="320"/>
      <c r="ES988" s="320"/>
      <c r="ET988" s="320"/>
      <c r="EU988" s="320"/>
      <c r="EV988" s="320"/>
      <c r="EW988" s="320"/>
      <c r="EX988" s="320"/>
      <c r="EY988" s="320"/>
      <c r="EZ988" s="320"/>
      <c r="FA988" s="320"/>
      <c r="FB988" s="320"/>
      <c r="FC988" s="320"/>
      <c r="FD988" s="320"/>
      <c r="FE988" s="320"/>
      <c r="FF988" s="320"/>
      <c r="FG988" s="320"/>
      <c r="FH988" s="320"/>
      <c r="FI988" s="320"/>
      <c r="FJ988" s="320"/>
      <c r="FK988" s="320"/>
      <c r="FL988" s="320"/>
      <c r="FM988" s="320"/>
      <c r="FN988" s="320"/>
      <c r="FO988" s="320"/>
      <c r="FP988" s="320"/>
      <c r="FQ988" s="320"/>
      <c r="FR988" s="320"/>
      <c r="FS988" s="320"/>
      <c r="FT988" s="320"/>
      <c r="FU988" s="320"/>
      <c r="FV988" s="320"/>
      <c r="FW988" s="320"/>
      <c r="FX988" s="320"/>
      <c r="FY988" s="320"/>
      <c r="FZ988" s="320"/>
      <c r="GA988" s="320"/>
      <c r="GB988" s="320"/>
      <c r="GC988" s="320"/>
      <c r="GD988" s="320"/>
      <c r="GE988" s="320"/>
      <c r="GF988" s="320"/>
      <c r="GG988" s="320"/>
      <c r="GH988" s="320"/>
      <c r="GI988" s="320"/>
      <c r="GJ988" s="320"/>
      <c r="GK988" s="320"/>
      <c r="GL988" s="320"/>
      <c r="GM988" s="320"/>
      <c r="GN988" s="320"/>
      <c r="GO988" s="320"/>
      <c r="GP988" s="320"/>
      <c r="GQ988" s="320"/>
      <c r="GR988" s="320"/>
      <c r="GS988" s="320"/>
      <c r="GT988" s="320"/>
      <c r="GU988" s="320"/>
      <c r="GV988" s="320"/>
      <c r="GW988" s="320"/>
      <c r="GX988" s="320"/>
      <c r="GY988" s="320"/>
      <c r="GZ988" s="320"/>
      <c r="HA988" s="320"/>
      <c r="HB988" s="320"/>
      <c r="HC988" s="320"/>
      <c r="HD988" s="320"/>
      <c r="HE988" s="320"/>
      <c r="HF988" s="320"/>
      <c r="HG988" s="320"/>
      <c r="HH988" s="320"/>
      <c r="HI988" s="320"/>
      <c r="HJ988" s="320"/>
      <c r="HK988" s="320"/>
      <c r="HL988" s="320"/>
      <c r="HM988" s="320"/>
      <c r="HN988" s="320"/>
      <c r="HO988" s="320"/>
      <c r="HP988" s="320"/>
      <c r="HQ988" s="320"/>
      <c r="HR988" s="320"/>
      <c r="HS988" s="320"/>
      <c r="HT988" s="320"/>
      <c r="HU988" s="320"/>
      <c r="HV988" s="320"/>
      <c r="HW988" s="320"/>
      <c r="HX988" s="320"/>
      <c r="HY988" s="320"/>
      <c r="HZ988" s="320"/>
      <c r="IA988" s="320"/>
      <c r="IB988" s="320"/>
      <c r="IC988" s="320"/>
      <c r="ID988" s="320"/>
      <c r="IE988" s="320"/>
      <c r="IF988" s="320"/>
      <c r="IG988" s="320"/>
      <c r="IH988" s="320"/>
      <c r="II988" s="320"/>
      <c r="IJ988" s="320"/>
      <c r="IK988" s="320"/>
      <c r="IL988" s="320"/>
      <c r="IM988" s="320"/>
      <c r="IN988" s="320"/>
      <c r="IO988" s="320"/>
      <c r="IP988" s="320"/>
      <c r="IQ988" s="320"/>
      <c r="IR988" s="320"/>
      <c r="IS988" s="320"/>
      <c r="IT988" s="320"/>
      <c r="IU988" s="320"/>
      <c r="IV988" s="320"/>
    </row>
    <row r="989" spans="1:256" ht="12.5">
      <c r="B989" s="65">
        <v>1</v>
      </c>
      <c r="C989" s="66">
        <v>2</v>
      </c>
      <c r="D989" s="76" t="s">
        <v>87</v>
      </c>
      <c r="E989" s="77" t="s">
        <v>90</v>
      </c>
      <c r="F989" s="76" t="s">
        <v>68</v>
      </c>
      <c r="G989" s="78"/>
      <c r="H989" s="96" t="s">
        <v>122</v>
      </c>
      <c r="I989" s="107" t="s">
        <v>871</v>
      </c>
      <c r="J989" s="81" t="s">
        <v>6111</v>
      </c>
      <c r="K989" s="72"/>
      <c r="L989" s="72"/>
      <c r="M989" s="72"/>
      <c r="N989" s="72"/>
      <c r="O989" s="72"/>
      <c r="P989" s="72"/>
      <c r="Q989" s="833"/>
      <c r="R989" s="102"/>
      <c r="S989" s="73"/>
      <c r="T989" s="102"/>
      <c r="U989" s="103"/>
      <c r="V989" s="104"/>
    </row>
    <row r="990" spans="1:256" s="55" customFormat="1" ht="12.5">
      <c r="A990" s="217"/>
      <c r="B990" s="65">
        <v>1</v>
      </c>
      <c r="C990" s="66">
        <v>3</v>
      </c>
      <c r="D990" s="99" t="s">
        <v>70</v>
      </c>
      <c r="E990" s="76" t="s">
        <v>87</v>
      </c>
      <c r="F990" s="76" t="s">
        <v>68</v>
      </c>
      <c r="G990" s="78"/>
      <c r="H990" s="96" t="s">
        <v>104</v>
      </c>
      <c r="I990" s="107" t="s">
        <v>1976</v>
      </c>
      <c r="J990" s="81" t="s">
        <v>7</v>
      </c>
      <c r="K990" s="72"/>
      <c r="L990" s="72"/>
      <c r="M990" s="72"/>
      <c r="N990" s="72"/>
      <c r="O990" s="72"/>
      <c r="P990" s="72"/>
      <c r="Q990" s="833"/>
      <c r="R990" s="102"/>
      <c r="S990" s="73"/>
      <c r="T990" s="102"/>
      <c r="U990" s="103"/>
      <c r="V990" s="104"/>
      <c r="W990" s="109"/>
      <c r="X990" s="109"/>
      <c r="Y990" s="109"/>
      <c r="Z990" s="109"/>
      <c r="AA990" s="109"/>
      <c r="AB990" s="109"/>
      <c r="AC990" s="109"/>
      <c r="AD990" s="109"/>
      <c r="AE990" s="109"/>
      <c r="AF990" s="109"/>
      <c r="AG990" s="109"/>
      <c r="AH990" s="109"/>
      <c r="AI990" s="109"/>
      <c r="AJ990" s="109"/>
      <c r="AK990" s="109"/>
      <c r="AL990" s="109"/>
      <c r="AM990" s="109"/>
      <c r="AN990" s="109"/>
      <c r="AO990" s="109"/>
      <c r="AP990" s="109"/>
      <c r="AQ990" s="109"/>
      <c r="AR990" s="109"/>
      <c r="AS990" s="109"/>
      <c r="AT990" s="109"/>
      <c r="AU990" s="109"/>
      <c r="AV990" s="109"/>
      <c r="AW990" s="109"/>
      <c r="AX990" s="109"/>
      <c r="AY990" s="109"/>
      <c r="AZ990" s="109"/>
      <c r="BA990" s="109"/>
      <c r="BB990" s="109"/>
      <c r="BC990" s="109"/>
      <c r="BD990" s="109"/>
      <c r="BE990" s="109"/>
      <c r="BF990" s="109"/>
      <c r="BG990" s="109"/>
      <c r="BH990" s="109"/>
      <c r="BI990" s="109"/>
      <c r="BJ990" s="109"/>
      <c r="BK990" s="109"/>
      <c r="BL990" s="109"/>
      <c r="BM990" s="109"/>
      <c r="BN990" s="109"/>
      <c r="BO990" s="109"/>
      <c r="BP990" s="109"/>
      <c r="BQ990" s="109"/>
      <c r="BR990" s="109"/>
      <c r="BS990" s="109"/>
      <c r="BT990" s="109"/>
      <c r="BU990" s="109"/>
      <c r="BV990" s="109"/>
      <c r="BW990" s="109"/>
      <c r="BX990" s="109"/>
      <c r="BY990" s="109"/>
      <c r="BZ990" s="109"/>
      <c r="CA990" s="109"/>
      <c r="CB990" s="109"/>
      <c r="CC990" s="109"/>
      <c r="CD990" s="109"/>
      <c r="CE990" s="109"/>
      <c r="CF990" s="109"/>
      <c r="CG990" s="109"/>
      <c r="CH990" s="109"/>
      <c r="CI990" s="109"/>
      <c r="CJ990" s="109"/>
      <c r="CK990" s="109"/>
      <c r="CL990" s="109"/>
      <c r="CM990" s="109"/>
      <c r="CN990" s="109"/>
      <c r="CO990" s="109"/>
      <c r="CP990" s="109"/>
      <c r="CQ990" s="109"/>
      <c r="CR990" s="109"/>
      <c r="CS990" s="109"/>
      <c r="CT990" s="109"/>
      <c r="CU990" s="109"/>
      <c r="CV990" s="109"/>
      <c r="CW990" s="109"/>
      <c r="CX990" s="109"/>
      <c r="CY990" s="109"/>
      <c r="CZ990" s="109"/>
      <c r="DA990" s="109"/>
      <c r="DB990" s="109"/>
      <c r="DC990" s="109"/>
      <c r="DD990" s="109"/>
      <c r="DE990" s="109"/>
      <c r="DF990" s="109"/>
      <c r="DG990" s="109"/>
      <c r="DH990" s="109"/>
      <c r="DI990" s="109"/>
      <c r="DJ990" s="109"/>
      <c r="DK990" s="109"/>
      <c r="DL990" s="109"/>
      <c r="DM990" s="109"/>
      <c r="DN990" s="109"/>
      <c r="DO990" s="109"/>
      <c r="DP990" s="109"/>
      <c r="DQ990" s="109"/>
      <c r="DR990" s="109"/>
      <c r="DS990" s="109"/>
      <c r="DT990" s="109"/>
      <c r="DU990" s="109"/>
      <c r="DV990" s="109"/>
      <c r="DW990" s="109"/>
      <c r="DX990" s="109"/>
      <c r="DY990" s="109"/>
      <c r="DZ990" s="109"/>
      <c r="EA990" s="109"/>
      <c r="EB990" s="109"/>
      <c r="EC990" s="109"/>
      <c r="ED990" s="109"/>
      <c r="EE990" s="109"/>
      <c r="EF990" s="109"/>
      <c r="EG990" s="109"/>
      <c r="EH990" s="109"/>
      <c r="EI990" s="109"/>
      <c r="EJ990" s="109"/>
      <c r="EK990" s="109"/>
      <c r="EL990" s="109"/>
      <c r="EM990" s="109"/>
      <c r="EN990" s="109"/>
      <c r="EO990" s="109"/>
      <c r="EP990" s="109"/>
      <c r="EQ990" s="109"/>
      <c r="ER990" s="109"/>
      <c r="ES990" s="109"/>
      <c r="ET990" s="109"/>
      <c r="EU990" s="109"/>
      <c r="EV990" s="109"/>
      <c r="EW990" s="109"/>
      <c r="EX990" s="109"/>
      <c r="EY990" s="109"/>
      <c r="EZ990" s="109"/>
      <c r="FA990" s="109"/>
      <c r="FB990" s="109"/>
      <c r="FC990" s="109"/>
      <c r="FD990" s="109"/>
      <c r="FE990" s="109"/>
      <c r="FF990" s="109"/>
      <c r="FG990" s="109"/>
      <c r="FH990" s="109"/>
      <c r="FI990" s="109"/>
      <c r="FJ990" s="109"/>
      <c r="FK990" s="109"/>
      <c r="FL990" s="109"/>
      <c r="FM990" s="109"/>
      <c r="FN990" s="109"/>
      <c r="FO990" s="109"/>
      <c r="FP990" s="109"/>
      <c r="FQ990" s="109"/>
      <c r="FR990" s="109"/>
      <c r="FS990" s="109"/>
      <c r="FT990" s="109"/>
      <c r="FU990" s="109"/>
      <c r="FV990" s="109"/>
      <c r="FW990" s="109"/>
      <c r="FX990" s="109"/>
      <c r="FY990" s="109"/>
      <c r="FZ990" s="109"/>
      <c r="GA990" s="109"/>
      <c r="GB990" s="109"/>
      <c r="GC990" s="109"/>
      <c r="GD990" s="109"/>
      <c r="GE990" s="109"/>
      <c r="GF990" s="109"/>
      <c r="GG990" s="109"/>
      <c r="GH990" s="109"/>
      <c r="GI990" s="109"/>
      <c r="GJ990" s="109"/>
      <c r="GK990" s="109"/>
      <c r="GL990" s="109"/>
      <c r="GM990" s="109"/>
      <c r="GN990" s="109"/>
      <c r="GO990" s="109"/>
      <c r="GP990" s="109"/>
      <c r="GQ990" s="109"/>
      <c r="GR990" s="109"/>
      <c r="GS990" s="109"/>
      <c r="GT990" s="109"/>
      <c r="GU990" s="109"/>
      <c r="GV990" s="109"/>
      <c r="GW990" s="109"/>
      <c r="GX990" s="109"/>
      <c r="GY990" s="109"/>
      <c r="GZ990" s="109"/>
      <c r="HA990" s="109"/>
      <c r="HB990" s="109"/>
      <c r="HC990" s="109"/>
      <c r="HD990" s="109"/>
      <c r="HE990" s="109"/>
      <c r="HF990" s="109"/>
      <c r="HG990" s="109"/>
      <c r="HH990" s="109"/>
      <c r="HI990" s="109"/>
      <c r="HJ990" s="109"/>
      <c r="HK990" s="109"/>
      <c r="HL990" s="109"/>
      <c r="HM990" s="109"/>
      <c r="HN990" s="109"/>
      <c r="HO990" s="109"/>
      <c r="HP990" s="109"/>
      <c r="HQ990" s="109"/>
      <c r="HR990" s="109"/>
      <c r="HS990" s="109"/>
      <c r="HT990" s="109"/>
      <c r="HU990" s="109"/>
      <c r="HV990" s="109"/>
      <c r="HW990" s="109"/>
      <c r="HX990" s="109"/>
      <c r="HY990" s="109"/>
      <c r="HZ990" s="109"/>
      <c r="IA990" s="109"/>
      <c r="IB990" s="109"/>
      <c r="IC990" s="109"/>
      <c r="ID990" s="109"/>
      <c r="IE990" s="109"/>
      <c r="IF990" s="109"/>
      <c r="IG990" s="109"/>
      <c r="IH990" s="109"/>
      <c r="II990" s="109"/>
      <c r="IJ990" s="109"/>
      <c r="IK990" s="109"/>
      <c r="IL990" s="109"/>
      <c r="IM990" s="109"/>
      <c r="IN990" s="109"/>
      <c r="IO990" s="109"/>
      <c r="IP990" s="109"/>
      <c r="IQ990" s="109"/>
      <c r="IR990" s="109"/>
      <c r="IS990" s="109"/>
      <c r="IT990" s="109"/>
      <c r="IU990" s="109"/>
      <c r="IV990" s="109"/>
    </row>
    <row r="991" spans="1:256" s="55" customFormat="1" ht="12.5">
      <c r="A991" s="217"/>
      <c r="B991" s="65">
        <v>1</v>
      </c>
      <c r="C991" s="66">
        <f>IF(E991="A",1,IF(E991="B",1,0))</f>
        <v>1</v>
      </c>
      <c r="D991" s="658" t="s">
        <v>87</v>
      </c>
      <c r="E991" s="658" t="s">
        <v>87</v>
      </c>
      <c r="F991" s="656" t="s">
        <v>70</v>
      </c>
      <c r="G991" s="78"/>
      <c r="H991" s="96" t="s">
        <v>119</v>
      </c>
      <c r="I991" s="107" t="s">
        <v>1977</v>
      </c>
      <c r="J991" s="81"/>
      <c r="K991" s="72"/>
      <c r="L991" s="72"/>
      <c r="M991" s="72"/>
      <c r="N991" s="72"/>
      <c r="O991" s="72"/>
      <c r="P991" s="72"/>
      <c r="Q991" s="833"/>
      <c r="R991" s="102"/>
      <c r="S991" s="73"/>
      <c r="T991" s="102"/>
      <c r="U991" s="103"/>
      <c r="V991" s="104"/>
      <c r="W991" s="109"/>
      <c r="X991" s="109"/>
      <c r="Y991" s="109"/>
      <c r="Z991" s="109"/>
      <c r="AA991" s="109"/>
      <c r="AB991" s="109"/>
      <c r="AC991" s="109"/>
      <c r="AD991" s="109"/>
      <c r="AE991" s="109"/>
      <c r="AF991" s="109"/>
      <c r="AG991" s="109"/>
      <c r="AH991" s="109"/>
      <c r="AI991" s="109"/>
      <c r="AJ991" s="109"/>
      <c r="AK991" s="109"/>
      <c r="AL991" s="109"/>
      <c r="AM991" s="109"/>
      <c r="AN991" s="109"/>
      <c r="AO991" s="109"/>
      <c r="AP991" s="109"/>
      <c r="AQ991" s="109"/>
      <c r="AR991" s="109"/>
      <c r="AS991" s="109"/>
      <c r="AT991" s="109"/>
      <c r="AU991" s="109"/>
      <c r="AV991" s="109"/>
      <c r="AW991" s="109"/>
      <c r="AX991" s="109"/>
      <c r="AY991" s="109"/>
      <c r="AZ991" s="109"/>
      <c r="BA991" s="109"/>
      <c r="BB991" s="109"/>
      <c r="BC991" s="109"/>
      <c r="BD991" s="109"/>
      <c r="BE991" s="109"/>
      <c r="BF991" s="109"/>
      <c r="BG991" s="109"/>
      <c r="BH991" s="109"/>
      <c r="BI991" s="109"/>
      <c r="BJ991" s="109"/>
      <c r="BK991" s="109"/>
      <c r="BL991" s="109"/>
      <c r="BM991" s="109"/>
      <c r="BN991" s="109"/>
      <c r="BO991" s="109"/>
      <c r="BP991" s="109"/>
      <c r="BQ991" s="109"/>
      <c r="BR991" s="109"/>
      <c r="BS991" s="109"/>
      <c r="BT991" s="109"/>
      <c r="BU991" s="109"/>
      <c r="BV991" s="109"/>
      <c r="BW991" s="109"/>
      <c r="BX991" s="109"/>
      <c r="BY991" s="109"/>
      <c r="BZ991" s="109"/>
      <c r="CA991" s="109"/>
      <c r="CB991" s="109"/>
      <c r="CC991" s="109"/>
      <c r="CD991" s="109"/>
      <c r="CE991" s="109"/>
      <c r="CF991" s="109"/>
      <c r="CG991" s="109"/>
      <c r="CH991" s="109"/>
      <c r="CI991" s="109"/>
      <c r="CJ991" s="109"/>
      <c r="CK991" s="109"/>
      <c r="CL991" s="109"/>
      <c r="CM991" s="109"/>
      <c r="CN991" s="109"/>
      <c r="CO991" s="109"/>
      <c r="CP991" s="109"/>
      <c r="CQ991" s="109"/>
      <c r="CR991" s="109"/>
      <c r="CS991" s="109"/>
      <c r="CT991" s="109"/>
      <c r="CU991" s="109"/>
      <c r="CV991" s="109"/>
      <c r="CW991" s="109"/>
      <c r="CX991" s="109"/>
      <c r="CY991" s="109"/>
      <c r="CZ991" s="109"/>
      <c r="DA991" s="109"/>
      <c r="DB991" s="109"/>
      <c r="DC991" s="109"/>
      <c r="DD991" s="109"/>
      <c r="DE991" s="109"/>
      <c r="DF991" s="109"/>
      <c r="DG991" s="109"/>
      <c r="DH991" s="109"/>
      <c r="DI991" s="109"/>
      <c r="DJ991" s="109"/>
      <c r="DK991" s="109"/>
      <c r="DL991" s="109"/>
      <c r="DM991" s="109"/>
      <c r="DN991" s="109"/>
      <c r="DO991" s="109"/>
      <c r="DP991" s="109"/>
      <c r="DQ991" s="109"/>
      <c r="DR991" s="109"/>
      <c r="DS991" s="109"/>
      <c r="DT991" s="109"/>
      <c r="DU991" s="109"/>
      <c r="DV991" s="109"/>
      <c r="DW991" s="109"/>
      <c r="DX991" s="109"/>
      <c r="DY991" s="109"/>
      <c r="DZ991" s="109"/>
      <c r="EA991" s="109"/>
      <c r="EB991" s="109"/>
      <c r="EC991" s="109"/>
      <c r="ED991" s="109"/>
      <c r="EE991" s="109"/>
      <c r="EF991" s="109"/>
      <c r="EG991" s="109"/>
      <c r="EH991" s="109"/>
      <c r="EI991" s="109"/>
      <c r="EJ991" s="109"/>
      <c r="EK991" s="109"/>
      <c r="EL991" s="109"/>
      <c r="EM991" s="109"/>
      <c r="EN991" s="109"/>
      <c r="EO991" s="109"/>
      <c r="EP991" s="109"/>
      <c r="EQ991" s="109"/>
      <c r="ER991" s="109"/>
      <c r="ES991" s="109"/>
      <c r="ET991" s="109"/>
      <c r="EU991" s="109"/>
      <c r="EV991" s="109"/>
      <c r="EW991" s="109"/>
      <c r="EX991" s="109"/>
      <c r="EY991" s="109"/>
      <c r="EZ991" s="109"/>
      <c r="FA991" s="109"/>
      <c r="FB991" s="109"/>
      <c r="FC991" s="109"/>
      <c r="FD991" s="109"/>
      <c r="FE991" s="109"/>
      <c r="FF991" s="109"/>
      <c r="FG991" s="109"/>
      <c r="FH991" s="109"/>
      <c r="FI991" s="109"/>
      <c r="FJ991" s="109"/>
      <c r="FK991" s="109"/>
      <c r="FL991" s="109"/>
      <c r="FM991" s="109"/>
      <c r="FN991" s="109"/>
      <c r="FO991" s="109"/>
      <c r="FP991" s="109"/>
      <c r="FQ991" s="109"/>
      <c r="FR991" s="109"/>
      <c r="FS991" s="109"/>
      <c r="FT991" s="109"/>
      <c r="FU991" s="109"/>
      <c r="FV991" s="109"/>
      <c r="FW991" s="109"/>
      <c r="FX991" s="109"/>
      <c r="FY991" s="109"/>
      <c r="FZ991" s="109"/>
      <c r="GA991" s="109"/>
      <c r="GB991" s="109"/>
      <c r="GC991" s="109"/>
      <c r="GD991" s="109"/>
      <c r="GE991" s="109"/>
      <c r="GF991" s="109"/>
      <c r="GG991" s="109"/>
      <c r="GH991" s="109"/>
      <c r="GI991" s="109"/>
      <c r="GJ991" s="109"/>
      <c r="GK991" s="109"/>
      <c r="GL991" s="109"/>
      <c r="GM991" s="109"/>
      <c r="GN991" s="109"/>
      <c r="GO991" s="109"/>
      <c r="GP991" s="109"/>
      <c r="GQ991" s="109"/>
      <c r="GR991" s="109"/>
      <c r="GS991" s="109"/>
      <c r="GT991" s="109"/>
      <c r="GU991" s="109"/>
      <c r="GV991" s="109"/>
      <c r="GW991" s="109"/>
      <c r="GX991" s="109"/>
      <c r="GY991" s="109"/>
      <c r="GZ991" s="109"/>
      <c r="HA991" s="109"/>
      <c r="HB991" s="109"/>
      <c r="HC991" s="109"/>
      <c r="HD991" s="109"/>
      <c r="HE991" s="109"/>
      <c r="HF991" s="109"/>
      <c r="HG991" s="109"/>
      <c r="HH991" s="109"/>
      <c r="HI991" s="109"/>
      <c r="HJ991" s="109"/>
      <c r="HK991" s="109"/>
      <c r="HL991" s="109"/>
      <c r="HM991" s="109"/>
      <c r="HN991" s="109"/>
      <c r="HO991" s="109"/>
      <c r="HP991" s="109"/>
      <c r="HQ991" s="109"/>
      <c r="HR991" s="109"/>
      <c r="HS991" s="109"/>
      <c r="HT991" s="109"/>
      <c r="HU991" s="109"/>
      <c r="HV991" s="109"/>
      <c r="HW991" s="109"/>
      <c r="HX991" s="109"/>
      <c r="HY991" s="109"/>
      <c r="HZ991" s="109"/>
      <c r="IA991" s="109"/>
      <c r="IB991" s="109"/>
      <c r="IC991" s="109"/>
      <c r="ID991" s="109"/>
      <c r="IE991" s="109"/>
      <c r="IF991" s="109"/>
      <c r="IG991" s="109"/>
      <c r="IH991" s="109"/>
      <c r="II991" s="109"/>
      <c r="IJ991" s="109"/>
      <c r="IK991" s="109"/>
      <c r="IL991" s="109"/>
      <c r="IM991" s="109"/>
      <c r="IN991" s="109"/>
      <c r="IO991" s="109"/>
      <c r="IP991" s="109"/>
      <c r="IQ991" s="109"/>
      <c r="IR991" s="109"/>
      <c r="IS991" s="109"/>
      <c r="IT991" s="109"/>
      <c r="IU991" s="109"/>
      <c r="IV991" s="109"/>
    </row>
    <row r="992" spans="1:256" s="320" customFormat="1" ht="12.5">
      <c r="A992" s="217"/>
      <c r="B992" s="65">
        <v>1</v>
      </c>
      <c r="C992" s="66">
        <f>IF(E992="A",1,IF(E992="B",1,0))</f>
        <v>1</v>
      </c>
      <c r="D992" s="76" t="s">
        <v>68</v>
      </c>
      <c r="E992" s="76" t="s">
        <v>87</v>
      </c>
      <c r="F992" s="99" t="s">
        <v>70</v>
      </c>
      <c r="G992" s="78"/>
      <c r="H992" s="96" t="s">
        <v>122</v>
      </c>
      <c r="I992" s="107" t="s">
        <v>1978</v>
      </c>
      <c r="J992" s="81"/>
      <c r="K992" s="72"/>
      <c r="L992" s="72"/>
      <c r="M992" s="72"/>
      <c r="N992" s="72"/>
      <c r="O992" s="72"/>
      <c r="P992" s="72"/>
      <c r="Q992" s="833"/>
      <c r="R992" s="102"/>
      <c r="S992" s="73"/>
      <c r="T992" s="102"/>
      <c r="U992" s="103"/>
      <c r="V992" s="104"/>
      <c r="W992" s="109"/>
      <c r="X992" s="109"/>
      <c r="Y992" s="109"/>
      <c r="Z992" s="109"/>
      <c r="AA992" s="109"/>
      <c r="AB992" s="109"/>
      <c r="AC992" s="109"/>
      <c r="AD992" s="109"/>
      <c r="AE992" s="109"/>
      <c r="AF992" s="109"/>
      <c r="AG992" s="109"/>
      <c r="AH992" s="109"/>
      <c r="AI992" s="109"/>
      <c r="AJ992" s="109"/>
      <c r="AK992" s="109"/>
      <c r="AL992" s="109"/>
      <c r="AM992" s="109"/>
      <c r="AN992" s="109"/>
      <c r="AO992" s="109"/>
      <c r="AP992" s="109"/>
      <c r="AQ992" s="109"/>
      <c r="AR992" s="109"/>
      <c r="AS992" s="109"/>
      <c r="AT992" s="109"/>
      <c r="AU992" s="109"/>
      <c r="AV992" s="109"/>
      <c r="AW992" s="109"/>
      <c r="AX992" s="109"/>
      <c r="AY992" s="109"/>
      <c r="AZ992" s="109"/>
      <c r="BA992" s="109"/>
      <c r="BB992" s="109"/>
      <c r="BC992" s="109"/>
      <c r="BD992" s="109"/>
      <c r="BE992" s="109"/>
      <c r="BF992" s="109"/>
      <c r="BG992" s="109"/>
      <c r="BH992" s="109"/>
      <c r="BI992" s="109"/>
      <c r="BJ992" s="109"/>
      <c r="BK992" s="109"/>
      <c r="BL992" s="109"/>
      <c r="BM992" s="109"/>
      <c r="BN992" s="109"/>
      <c r="BO992" s="109"/>
      <c r="BP992" s="109"/>
      <c r="BQ992" s="109"/>
      <c r="BR992" s="109"/>
      <c r="BS992" s="109"/>
      <c r="BT992" s="109"/>
      <c r="BU992" s="109"/>
      <c r="BV992" s="109"/>
      <c r="BW992" s="109"/>
      <c r="BX992" s="109"/>
      <c r="BY992" s="109"/>
      <c r="BZ992" s="109"/>
      <c r="CA992" s="109"/>
      <c r="CB992" s="109"/>
      <c r="CC992" s="109"/>
      <c r="CD992" s="109"/>
      <c r="CE992" s="109"/>
      <c r="CF992" s="109"/>
      <c r="CG992" s="109"/>
      <c r="CH992" s="109"/>
      <c r="CI992" s="109"/>
      <c r="CJ992" s="109"/>
      <c r="CK992" s="109"/>
      <c r="CL992" s="109"/>
      <c r="CM992" s="109"/>
      <c r="CN992" s="109"/>
      <c r="CO992" s="109"/>
      <c r="CP992" s="109"/>
      <c r="CQ992" s="109"/>
      <c r="CR992" s="109"/>
      <c r="CS992" s="109"/>
      <c r="CT992" s="109"/>
      <c r="CU992" s="109"/>
      <c r="CV992" s="109"/>
      <c r="CW992" s="109"/>
      <c r="CX992" s="109"/>
      <c r="CY992" s="109"/>
      <c r="CZ992" s="109"/>
      <c r="DA992" s="109"/>
      <c r="DB992" s="109"/>
      <c r="DC992" s="109"/>
      <c r="DD992" s="109"/>
      <c r="DE992" s="109"/>
      <c r="DF992" s="109"/>
      <c r="DG992" s="109"/>
      <c r="DH992" s="109"/>
      <c r="DI992" s="109"/>
      <c r="DJ992" s="109"/>
      <c r="DK992" s="109"/>
      <c r="DL992" s="109"/>
      <c r="DM992" s="109"/>
      <c r="DN992" s="109"/>
      <c r="DO992" s="109"/>
      <c r="DP992" s="109"/>
      <c r="DQ992" s="109"/>
      <c r="DR992" s="109"/>
      <c r="DS992" s="109"/>
      <c r="DT992" s="109"/>
      <c r="DU992" s="109"/>
      <c r="DV992" s="109"/>
      <c r="DW992" s="109"/>
      <c r="DX992" s="109"/>
      <c r="DY992" s="109"/>
      <c r="DZ992" s="109"/>
      <c r="EA992" s="109"/>
      <c r="EB992" s="109"/>
      <c r="EC992" s="109"/>
      <c r="ED992" s="109"/>
      <c r="EE992" s="109"/>
      <c r="EF992" s="109"/>
      <c r="EG992" s="109"/>
      <c r="EH992" s="109"/>
      <c r="EI992" s="109"/>
      <c r="EJ992" s="109"/>
      <c r="EK992" s="109"/>
      <c r="EL992" s="109"/>
      <c r="EM992" s="109"/>
      <c r="EN992" s="109"/>
      <c r="EO992" s="109"/>
      <c r="EP992" s="109"/>
      <c r="EQ992" s="109"/>
      <c r="ER992" s="109"/>
      <c r="ES992" s="109"/>
      <c r="ET992" s="109"/>
      <c r="EU992" s="109"/>
      <c r="EV992" s="109"/>
      <c r="EW992" s="109"/>
      <c r="EX992" s="109"/>
      <c r="EY992" s="109"/>
      <c r="EZ992" s="109"/>
      <c r="FA992" s="109"/>
      <c r="FB992" s="109"/>
      <c r="FC992" s="109"/>
      <c r="FD992" s="109"/>
      <c r="FE992" s="109"/>
      <c r="FF992" s="109"/>
      <c r="FG992" s="109"/>
      <c r="FH992" s="109"/>
      <c r="FI992" s="109"/>
      <c r="FJ992" s="109"/>
      <c r="FK992" s="109"/>
      <c r="FL992" s="109"/>
      <c r="FM992" s="109"/>
      <c r="FN992" s="109"/>
      <c r="FO992" s="109"/>
      <c r="FP992" s="109"/>
      <c r="FQ992" s="109"/>
      <c r="FR992" s="109"/>
      <c r="FS992" s="109"/>
      <c r="FT992" s="109"/>
      <c r="FU992" s="109"/>
      <c r="FV992" s="109"/>
      <c r="FW992" s="109"/>
      <c r="FX992" s="109"/>
      <c r="FY992" s="109"/>
      <c r="FZ992" s="109"/>
      <c r="GA992" s="109"/>
      <c r="GB992" s="109"/>
      <c r="GC992" s="109"/>
      <c r="GD992" s="109"/>
      <c r="GE992" s="109"/>
      <c r="GF992" s="109"/>
      <c r="GG992" s="109"/>
      <c r="GH992" s="109"/>
      <c r="GI992" s="109"/>
      <c r="GJ992" s="109"/>
      <c r="GK992" s="109"/>
      <c r="GL992" s="109"/>
      <c r="GM992" s="109"/>
      <c r="GN992" s="109"/>
      <c r="GO992" s="109"/>
      <c r="GP992" s="109"/>
      <c r="GQ992" s="109"/>
      <c r="GR992" s="109"/>
      <c r="GS992" s="109"/>
      <c r="GT992" s="109"/>
      <c r="GU992" s="109"/>
      <c r="GV992" s="109"/>
      <c r="GW992" s="109"/>
      <c r="GX992" s="109"/>
      <c r="GY992" s="109"/>
      <c r="GZ992" s="109"/>
      <c r="HA992" s="109"/>
      <c r="HB992" s="109"/>
      <c r="HC992" s="109"/>
      <c r="HD992" s="109"/>
      <c r="HE992" s="109"/>
      <c r="HF992" s="109"/>
      <c r="HG992" s="109"/>
      <c r="HH992" s="109"/>
      <c r="HI992" s="109"/>
      <c r="HJ992" s="109"/>
      <c r="HK992" s="109"/>
      <c r="HL992" s="109"/>
      <c r="HM992" s="109"/>
      <c r="HN992" s="109"/>
      <c r="HO992" s="109"/>
      <c r="HP992" s="109"/>
      <c r="HQ992" s="109"/>
      <c r="HR992" s="109"/>
      <c r="HS992" s="109"/>
      <c r="HT992" s="109"/>
      <c r="HU992" s="109"/>
      <c r="HV992" s="109"/>
      <c r="HW992" s="109"/>
      <c r="HX992" s="109"/>
      <c r="HY992" s="109"/>
      <c r="HZ992" s="109"/>
      <c r="IA992" s="109"/>
      <c r="IB992" s="109"/>
      <c r="IC992" s="109"/>
      <c r="ID992" s="109"/>
      <c r="IE992" s="109"/>
      <c r="IF992" s="109"/>
      <c r="IG992" s="109"/>
      <c r="IH992" s="109"/>
      <c r="II992" s="109"/>
      <c r="IJ992" s="109"/>
      <c r="IK992" s="109"/>
      <c r="IL992" s="109"/>
      <c r="IM992" s="109"/>
      <c r="IN992" s="109"/>
      <c r="IO992" s="109"/>
      <c r="IP992" s="109"/>
      <c r="IQ992" s="109"/>
      <c r="IR992" s="109"/>
      <c r="IS992" s="109"/>
      <c r="IT992" s="109"/>
      <c r="IU992" s="109"/>
      <c r="IV992" s="109"/>
    </row>
    <row r="993" spans="1:256" ht="12.5">
      <c r="A993" s="305"/>
      <c r="B993" s="65">
        <v>1</v>
      </c>
      <c r="C993" s="66">
        <f>IF(E993="A",1,IF(E993="B",1,0))</f>
        <v>0</v>
      </c>
      <c r="D993" s="76" t="s">
        <v>68</v>
      </c>
      <c r="E993" s="77" t="s">
        <v>90</v>
      </c>
      <c r="F993" s="77" t="s">
        <v>90</v>
      </c>
      <c r="G993" s="78"/>
      <c r="H993" s="96" t="s">
        <v>94</v>
      </c>
      <c r="I993" s="107" t="s">
        <v>1979</v>
      </c>
      <c r="J993" s="81"/>
      <c r="K993" s="72"/>
      <c r="L993" s="72"/>
      <c r="M993" s="72"/>
      <c r="N993" s="72"/>
      <c r="O993" s="72"/>
      <c r="P993" s="72"/>
      <c r="Q993" s="833"/>
      <c r="R993" s="102"/>
      <c r="S993" s="73"/>
      <c r="T993" s="102"/>
      <c r="U993" s="103"/>
      <c r="V993" s="104"/>
    </row>
    <row r="994" spans="1:256" ht="12.5">
      <c r="A994"/>
      <c r="B994" s="65">
        <v>1</v>
      </c>
      <c r="C994" s="66">
        <v>0</v>
      </c>
      <c r="D994" s="76" t="s">
        <v>68</v>
      </c>
      <c r="E994" s="99" t="s">
        <v>99</v>
      </c>
      <c r="F994" s="76" t="s">
        <v>68</v>
      </c>
      <c r="G994" s="78"/>
      <c r="H994" s="96" t="s">
        <v>94</v>
      </c>
      <c r="I994" s="107" t="s">
        <v>900</v>
      </c>
      <c r="J994" s="81" t="s">
        <v>6111</v>
      </c>
      <c r="K994" s="72"/>
      <c r="L994" s="72"/>
      <c r="M994" s="72"/>
      <c r="N994" s="72"/>
      <c r="O994" s="72"/>
      <c r="P994" s="72"/>
      <c r="Q994" s="833"/>
      <c r="R994" s="102"/>
      <c r="S994" s="73"/>
      <c r="T994" s="102"/>
      <c r="U994" s="103"/>
      <c r="V994" s="104"/>
    </row>
    <row r="995" spans="1:256" ht="12.5">
      <c r="B995" s="65">
        <v>1</v>
      </c>
      <c r="C995" s="66">
        <f>IF(E995="A",1,IF(E995="B",1,0))</f>
        <v>0</v>
      </c>
      <c r="D995" s="656" t="s">
        <v>70</v>
      </c>
      <c r="E995" s="659" t="s">
        <v>90</v>
      </c>
      <c r="F995" s="659" t="s">
        <v>90</v>
      </c>
      <c r="G995" s="78"/>
      <c r="H995" s="96" t="s">
        <v>140</v>
      </c>
      <c r="I995" s="107" t="s">
        <v>1980</v>
      </c>
      <c r="J995" s="81"/>
      <c r="K995" s="72"/>
      <c r="L995" s="72"/>
      <c r="M995" s="72"/>
      <c r="N995" s="72"/>
      <c r="O995" s="72"/>
      <c r="P995" s="72"/>
      <c r="Q995" s="833"/>
      <c r="R995" s="102"/>
      <c r="S995" s="73"/>
      <c r="T995" s="102"/>
      <c r="U995" s="103"/>
      <c r="V995" s="104"/>
    </row>
    <row r="996" spans="1:256" ht="12.5">
      <c r="B996" s="65">
        <v>1</v>
      </c>
      <c r="C996" s="66">
        <f>IF(E996="A",1,IF(E996="B",1,0))</f>
        <v>1</v>
      </c>
      <c r="D996" s="99" t="s">
        <v>70</v>
      </c>
      <c r="E996" s="76" t="s">
        <v>68</v>
      </c>
      <c r="F996" s="76" t="s">
        <v>87</v>
      </c>
      <c r="G996" s="78"/>
      <c r="H996" s="96" t="s">
        <v>104</v>
      </c>
      <c r="I996" s="107" t="s">
        <v>1981</v>
      </c>
      <c r="J996" s="81"/>
      <c r="K996" s="72"/>
      <c r="L996" s="72"/>
      <c r="M996" s="72"/>
      <c r="N996" s="72"/>
      <c r="O996" s="72"/>
      <c r="P996" s="72"/>
      <c r="Q996" s="833"/>
      <c r="R996" s="102"/>
      <c r="S996" s="73"/>
      <c r="T996" s="102"/>
      <c r="U996" s="103"/>
      <c r="V996" s="104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</row>
    <row r="997" spans="1:256" ht="12.5">
      <c r="B997" s="65">
        <v>1</v>
      </c>
      <c r="C997" s="66">
        <f>IF(E997="A",1,IF(E997="B",1,0))</f>
        <v>0</v>
      </c>
      <c r="D997" s="76" t="s">
        <v>68</v>
      </c>
      <c r="E997" s="99" t="s">
        <v>70</v>
      </c>
      <c r="F997" s="76" t="s">
        <v>87</v>
      </c>
      <c r="G997" s="78"/>
      <c r="H997" s="96" t="s">
        <v>129</v>
      </c>
      <c r="I997" s="107" t="s">
        <v>1982</v>
      </c>
      <c r="J997" s="81"/>
      <c r="K997" s="72"/>
      <c r="L997" s="72"/>
      <c r="M997" s="72"/>
      <c r="N997" s="72"/>
      <c r="O997" s="72"/>
      <c r="P997" s="72"/>
      <c r="Q997" s="833"/>
      <c r="R997" s="102"/>
      <c r="S997" s="73"/>
      <c r="T997" s="102"/>
      <c r="U997" s="103"/>
      <c r="V997" s="104"/>
    </row>
    <row r="998" spans="1:256" ht="12.5">
      <c r="B998" s="65">
        <v>1</v>
      </c>
      <c r="C998" s="66">
        <f>IF(E998="A",4,IF(E998="B",3,IF(E998="C",2,IF(E998="D",1,0))))</f>
        <v>3</v>
      </c>
      <c r="D998" s="77" t="s">
        <v>90</v>
      </c>
      <c r="E998" s="76" t="s">
        <v>87</v>
      </c>
      <c r="F998" s="77" t="s">
        <v>90</v>
      </c>
      <c r="G998" s="78"/>
      <c r="H998" s="96" t="s">
        <v>148</v>
      </c>
      <c r="I998" s="107" t="s">
        <v>1983</v>
      </c>
      <c r="J998" s="81"/>
      <c r="K998" s="72"/>
      <c r="L998" s="72"/>
      <c r="M998" s="72"/>
      <c r="N998" s="72"/>
      <c r="O998" s="72"/>
      <c r="P998" s="72"/>
      <c r="Q998" s="833"/>
      <c r="R998" s="102"/>
      <c r="S998" s="73"/>
      <c r="T998" s="102"/>
      <c r="U998" s="103"/>
      <c r="V998" s="104"/>
    </row>
    <row r="999" spans="1:256" ht="12.5">
      <c r="B999" s="65">
        <v>1</v>
      </c>
      <c r="C999" s="66">
        <f>IF(E999="A",1,IF(E999="B",1,0))</f>
        <v>0</v>
      </c>
      <c r="D999" s="248" t="s">
        <v>68</v>
      </c>
      <c r="E999" s="662" t="s">
        <v>70</v>
      </c>
      <c r="F999" s="662" t="s">
        <v>70</v>
      </c>
      <c r="G999" s="78"/>
      <c r="H999" s="96" t="s">
        <v>94</v>
      </c>
      <c r="I999" s="107" t="s">
        <v>1984</v>
      </c>
      <c r="J999" s="81"/>
      <c r="K999" s="72"/>
      <c r="L999" s="72"/>
      <c r="M999" s="72"/>
      <c r="N999" s="72"/>
      <c r="O999" s="72"/>
      <c r="P999" s="72"/>
      <c r="Q999" s="833"/>
      <c r="R999" s="102"/>
      <c r="S999" s="73"/>
      <c r="T999" s="102"/>
      <c r="U999" s="103"/>
      <c r="V999" s="104"/>
    </row>
    <row r="1000" spans="1:256" ht="12.5">
      <c r="B1000" s="65">
        <v>1</v>
      </c>
      <c r="C1000" s="66">
        <f>IF(E1000="A",1,IF(E1000="B",1,0))</f>
        <v>0</v>
      </c>
      <c r="D1000" s="659" t="s">
        <v>90</v>
      </c>
      <c r="E1000" s="656" t="s">
        <v>99</v>
      </c>
      <c r="F1000" s="658" t="s">
        <v>68</v>
      </c>
      <c r="G1000" s="78"/>
      <c r="H1000" s="96" t="s">
        <v>119</v>
      </c>
      <c r="I1000" s="107" t="s">
        <v>1985</v>
      </c>
      <c r="J1000" s="81"/>
      <c r="K1000" s="72"/>
      <c r="L1000" s="72"/>
      <c r="M1000" s="72"/>
      <c r="N1000" s="72"/>
      <c r="O1000" s="72"/>
      <c r="P1000" s="72"/>
      <c r="Q1000" s="833"/>
      <c r="R1000" s="102"/>
      <c r="S1000" s="73"/>
      <c r="T1000" s="102"/>
      <c r="U1000" s="103"/>
      <c r="V1000" s="104"/>
    </row>
    <row r="1001" spans="1:256" ht="12.5">
      <c r="B1001" s="65">
        <v>1</v>
      </c>
      <c r="C1001" s="66">
        <f>IF(E1001="A",1,IF(E1001="B",1,0))</f>
        <v>0</v>
      </c>
      <c r="D1001" s="659" t="s">
        <v>90</v>
      </c>
      <c r="E1001" s="656" t="s">
        <v>99</v>
      </c>
      <c r="F1001" s="658" t="s">
        <v>68</v>
      </c>
      <c r="G1001" s="78"/>
      <c r="H1001" s="96" t="s">
        <v>88</v>
      </c>
      <c r="I1001" s="107" t="s">
        <v>1986</v>
      </c>
      <c r="J1001" s="81"/>
      <c r="K1001" s="72"/>
      <c r="L1001" s="72"/>
      <c r="M1001" s="72"/>
      <c r="N1001" s="72"/>
      <c r="O1001" s="72"/>
      <c r="P1001" s="72"/>
      <c r="Q1001" s="833"/>
      <c r="R1001" s="102"/>
      <c r="S1001" s="73"/>
      <c r="T1001" s="102"/>
      <c r="U1001" s="103"/>
      <c r="V1001" s="104"/>
    </row>
    <row r="1002" spans="1:256" ht="12.5">
      <c r="B1002" s="65">
        <v>1</v>
      </c>
      <c r="C1002" s="66">
        <f>IF(E1002="A",4,IF(E1002="B",3,IF(E1002="C",2,IF(E1002="D",1,0))))</f>
        <v>3</v>
      </c>
      <c r="D1002" s="76" t="s">
        <v>87</v>
      </c>
      <c r="E1002" s="76" t="s">
        <v>87</v>
      </c>
      <c r="F1002" s="99" t="s">
        <v>70</v>
      </c>
      <c r="G1002" s="78"/>
      <c r="H1002" s="96" t="s">
        <v>94</v>
      </c>
      <c r="I1002" s="107" t="s">
        <v>1987</v>
      </c>
      <c r="J1002" s="81" t="s">
        <v>616</v>
      </c>
      <c r="K1002" s="72"/>
      <c r="L1002" s="72"/>
      <c r="M1002" s="72"/>
      <c r="N1002" s="72"/>
      <c r="O1002" s="72"/>
      <c r="P1002" s="72"/>
      <c r="Q1002" s="833"/>
      <c r="R1002" s="102"/>
      <c r="S1002" s="73"/>
      <c r="T1002" s="102"/>
      <c r="U1002" s="103"/>
      <c r="V1002" s="104"/>
      <c r="W1002" s="320"/>
      <c r="X1002" s="320"/>
      <c r="Y1002" s="320"/>
      <c r="Z1002" s="320"/>
      <c r="AA1002" s="320"/>
      <c r="AB1002" s="320"/>
      <c r="AC1002" s="320"/>
      <c r="AD1002" s="320"/>
      <c r="AE1002" s="320"/>
      <c r="AF1002" s="320"/>
      <c r="AG1002" s="320"/>
      <c r="AH1002" s="320"/>
      <c r="AI1002" s="320"/>
      <c r="AJ1002" s="320"/>
      <c r="AK1002" s="320"/>
      <c r="AL1002" s="320"/>
      <c r="AM1002" s="320"/>
      <c r="AN1002" s="320"/>
      <c r="AO1002" s="320"/>
      <c r="AP1002" s="320"/>
      <c r="AQ1002" s="320"/>
      <c r="AR1002" s="320"/>
      <c r="AS1002" s="320"/>
      <c r="AT1002" s="320"/>
      <c r="AU1002" s="320"/>
      <c r="AV1002" s="320"/>
      <c r="AW1002" s="320"/>
      <c r="AX1002" s="320"/>
      <c r="AY1002" s="320"/>
      <c r="AZ1002" s="320"/>
      <c r="BA1002" s="320"/>
      <c r="BB1002" s="320"/>
      <c r="BC1002" s="320"/>
      <c r="BD1002" s="320"/>
      <c r="BE1002" s="320"/>
      <c r="BF1002" s="320"/>
      <c r="BG1002" s="320"/>
      <c r="BH1002" s="320"/>
      <c r="BI1002" s="320"/>
      <c r="BJ1002" s="320"/>
      <c r="BK1002" s="320"/>
      <c r="BL1002" s="320"/>
      <c r="BM1002" s="320"/>
      <c r="BN1002" s="320"/>
      <c r="BO1002" s="320"/>
      <c r="BP1002" s="320"/>
      <c r="BQ1002" s="320"/>
      <c r="BR1002" s="320"/>
      <c r="BS1002" s="320"/>
      <c r="BT1002" s="320"/>
      <c r="BU1002" s="320"/>
      <c r="BV1002" s="320"/>
      <c r="BW1002" s="320"/>
      <c r="BX1002" s="320"/>
      <c r="BY1002" s="320"/>
      <c r="BZ1002" s="320"/>
      <c r="CA1002" s="320"/>
      <c r="CB1002" s="320"/>
      <c r="CC1002" s="320"/>
      <c r="CD1002" s="320"/>
      <c r="CE1002" s="320"/>
      <c r="CF1002" s="320"/>
      <c r="CG1002" s="320"/>
      <c r="CH1002" s="320"/>
      <c r="CI1002" s="320"/>
      <c r="CJ1002" s="320"/>
      <c r="CK1002" s="320"/>
      <c r="CL1002" s="320"/>
      <c r="CM1002" s="320"/>
      <c r="CN1002" s="320"/>
      <c r="CO1002" s="320"/>
      <c r="CP1002" s="320"/>
      <c r="CQ1002" s="320"/>
      <c r="CR1002" s="320"/>
      <c r="CS1002" s="320"/>
      <c r="CT1002" s="320"/>
      <c r="CU1002" s="320"/>
      <c r="CV1002" s="320"/>
      <c r="CW1002" s="320"/>
      <c r="CX1002" s="320"/>
      <c r="CY1002" s="320"/>
      <c r="CZ1002" s="320"/>
      <c r="DA1002" s="320"/>
      <c r="DB1002" s="320"/>
      <c r="DC1002" s="320"/>
      <c r="DD1002" s="320"/>
      <c r="DE1002" s="320"/>
      <c r="DF1002" s="320"/>
      <c r="DG1002" s="320"/>
      <c r="DH1002" s="320"/>
      <c r="DI1002" s="320"/>
      <c r="DJ1002" s="320"/>
      <c r="DK1002" s="320"/>
      <c r="DL1002" s="320"/>
      <c r="DM1002" s="320"/>
      <c r="DN1002" s="320"/>
      <c r="DO1002" s="320"/>
      <c r="DP1002" s="320"/>
      <c r="DQ1002" s="320"/>
      <c r="DR1002" s="320"/>
      <c r="DS1002" s="320"/>
      <c r="DT1002" s="320"/>
      <c r="DU1002" s="320"/>
      <c r="DV1002" s="320"/>
      <c r="DW1002" s="320"/>
      <c r="DX1002" s="320"/>
      <c r="DY1002" s="320"/>
      <c r="DZ1002" s="320"/>
      <c r="EA1002" s="320"/>
      <c r="EB1002" s="320"/>
      <c r="EC1002" s="320"/>
      <c r="ED1002" s="320"/>
      <c r="EE1002" s="320"/>
      <c r="EF1002" s="320"/>
      <c r="EG1002" s="320"/>
      <c r="EH1002" s="320"/>
      <c r="EI1002" s="320"/>
      <c r="EJ1002" s="320"/>
      <c r="EK1002" s="320"/>
      <c r="EL1002" s="320"/>
      <c r="EM1002" s="320"/>
      <c r="EN1002" s="320"/>
      <c r="EO1002" s="320"/>
      <c r="EP1002" s="320"/>
      <c r="EQ1002" s="320"/>
      <c r="ER1002" s="320"/>
      <c r="ES1002" s="320"/>
      <c r="ET1002" s="320"/>
      <c r="EU1002" s="320"/>
      <c r="EV1002" s="320"/>
      <c r="EW1002" s="320"/>
      <c r="EX1002" s="320"/>
      <c r="EY1002" s="320"/>
      <c r="EZ1002" s="320"/>
      <c r="FA1002" s="320"/>
      <c r="FB1002" s="320"/>
      <c r="FC1002" s="320"/>
      <c r="FD1002" s="320"/>
      <c r="FE1002" s="320"/>
      <c r="FF1002" s="320"/>
      <c r="FG1002" s="320"/>
      <c r="FH1002" s="320"/>
      <c r="FI1002" s="320"/>
      <c r="FJ1002" s="320"/>
      <c r="FK1002" s="320"/>
      <c r="FL1002" s="320"/>
      <c r="FM1002" s="320"/>
      <c r="FN1002" s="320"/>
      <c r="FO1002" s="320"/>
      <c r="FP1002" s="320"/>
      <c r="FQ1002" s="320"/>
      <c r="FR1002" s="320"/>
      <c r="FS1002" s="320"/>
      <c r="FT1002" s="320"/>
      <c r="FU1002" s="320"/>
      <c r="FV1002" s="320"/>
      <c r="FW1002" s="320"/>
      <c r="FX1002" s="320"/>
      <c r="FY1002" s="320"/>
      <c r="FZ1002" s="320"/>
      <c r="GA1002" s="320"/>
      <c r="GB1002" s="320"/>
      <c r="GC1002" s="320"/>
      <c r="GD1002" s="320"/>
      <c r="GE1002" s="320"/>
      <c r="GF1002" s="320"/>
      <c r="GG1002" s="320"/>
      <c r="GH1002" s="320"/>
      <c r="GI1002" s="320"/>
      <c r="GJ1002" s="320"/>
      <c r="GK1002" s="320"/>
      <c r="GL1002" s="320"/>
      <c r="GM1002" s="320"/>
      <c r="GN1002" s="320"/>
      <c r="GO1002" s="320"/>
      <c r="GP1002" s="320"/>
      <c r="GQ1002" s="320"/>
      <c r="GR1002" s="320"/>
      <c r="GS1002" s="320"/>
      <c r="GT1002" s="320"/>
      <c r="GU1002" s="320"/>
      <c r="GV1002" s="320"/>
      <c r="GW1002" s="320"/>
      <c r="GX1002" s="320"/>
      <c r="GY1002" s="320"/>
      <c r="GZ1002" s="320"/>
      <c r="HA1002" s="320"/>
      <c r="HB1002" s="320"/>
      <c r="HC1002" s="320"/>
      <c r="HD1002" s="320"/>
      <c r="HE1002" s="320"/>
      <c r="HF1002" s="320"/>
      <c r="HG1002" s="320"/>
      <c r="HH1002" s="320"/>
      <c r="HI1002" s="320"/>
      <c r="HJ1002" s="320"/>
      <c r="HK1002" s="320"/>
      <c r="HL1002" s="320"/>
      <c r="HM1002" s="320"/>
      <c r="HN1002" s="320"/>
      <c r="HO1002" s="320"/>
      <c r="HP1002" s="320"/>
      <c r="HQ1002" s="320"/>
      <c r="HR1002" s="320"/>
      <c r="HS1002" s="320"/>
      <c r="HT1002" s="320"/>
      <c r="HU1002" s="320"/>
      <c r="HV1002" s="320"/>
      <c r="HW1002" s="320"/>
      <c r="HX1002" s="320"/>
      <c r="HY1002" s="320"/>
      <c r="HZ1002" s="320"/>
      <c r="IA1002" s="320"/>
      <c r="IB1002" s="320"/>
      <c r="IC1002" s="320"/>
      <c r="ID1002" s="320"/>
      <c r="IE1002" s="320"/>
      <c r="IF1002" s="320"/>
      <c r="IG1002" s="320"/>
      <c r="IH1002" s="320"/>
      <c r="II1002" s="320"/>
      <c r="IJ1002" s="320"/>
      <c r="IK1002" s="320"/>
      <c r="IL1002" s="320"/>
      <c r="IM1002" s="320"/>
      <c r="IN1002" s="320"/>
      <c r="IO1002" s="320"/>
      <c r="IP1002" s="320"/>
      <c r="IQ1002" s="320"/>
      <c r="IR1002" s="320"/>
      <c r="IS1002" s="320"/>
      <c r="IT1002" s="320"/>
      <c r="IU1002" s="320"/>
      <c r="IV1002" s="320"/>
    </row>
    <row r="1003" spans="1:256" ht="12.5">
      <c r="B1003" s="65">
        <v>1</v>
      </c>
      <c r="C1003" s="66">
        <f t="shared" ref="C1003:C1008" si="47">IF(E1003="A",1,IF(E1003="B",1,0))</f>
        <v>0</v>
      </c>
      <c r="D1003" s="76" t="s">
        <v>68</v>
      </c>
      <c r="E1003" s="99" t="s">
        <v>70</v>
      </c>
      <c r="F1003" s="99" t="s">
        <v>70</v>
      </c>
      <c r="G1003" s="78"/>
      <c r="H1003" s="96" t="s">
        <v>1336</v>
      </c>
      <c r="I1003" s="107" t="s">
        <v>1988</v>
      </c>
      <c r="J1003" s="81"/>
      <c r="K1003" s="72"/>
      <c r="L1003" s="72"/>
      <c r="M1003" s="72"/>
      <c r="N1003" s="72"/>
      <c r="O1003" s="72"/>
      <c r="P1003" s="72"/>
      <c r="Q1003" s="833"/>
      <c r="R1003" s="102"/>
      <c r="S1003" s="73"/>
      <c r="T1003" s="102"/>
      <c r="U1003" s="103"/>
      <c r="V1003" s="104"/>
    </row>
    <row r="1004" spans="1:256" ht="12.5">
      <c r="B1004" s="65">
        <v>1</v>
      </c>
      <c r="C1004" s="66">
        <f t="shared" si="47"/>
        <v>0</v>
      </c>
      <c r="D1004" s="659" t="s">
        <v>90</v>
      </c>
      <c r="E1004" s="659" t="s">
        <v>90</v>
      </c>
      <c r="F1004" s="656" t="s">
        <v>99</v>
      </c>
      <c r="G1004" s="78"/>
      <c r="H1004" s="96" t="s">
        <v>101</v>
      </c>
      <c r="I1004" s="107" t="s">
        <v>1989</v>
      </c>
      <c r="J1004" s="81"/>
      <c r="K1004" s="72"/>
      <c r="L1004" s="72"/>
      <c r="M1004" s="72"/>
      <c r="N1004" s="72"/>
      <c r="O1004" s="72"/>
      <c r="P1004" s="72"/>
      <c r="Q1004" s="833"/>
      <c r="R1004" s="102"/>
      <c r="S1004" s="73"/>
      <c r="T1004" s="102"/>
      <c r="U1004" s="103"/>
      <c r="V1004" s="104"/>
    </row>
    <row r="1005" spans="1:256" ht="12.5">
      <c r="A1005" s="305"/>
      <c r="B1005" s="65">
        <v>1</v>
      </c>
      <c r="C1005" s="66">
        <f t="shared" si="47"/>
        <v>0</v>
      </c>
      <c r="D1005" s="248" t="s">
        <v>87</v>
      </c>
      <c r="E1005" s="77" t="s">
        <v>90</v>
      </c>
      <c r="F1005" s="77" t="s">
        <v>90</v>
      </c>
      <c r="G1005" s="78"/>
      <c r="H1005" s="96" t="s">
        <v>110</v>
      </c>
      <c r="I1005" s="107" t="s">
        <v>1990</v>
      </c>
      <c r="J1005" s="81"/>
      <c r="K1005" s="72"/>
      <c r="L1005" s="72"/>
      <c r="M1005" s="72"/>
      <c r="N1005" s="72"/>
      <c r="O1005" s="72"/>
      <c r="P1005" s="72"/>
      <c r="Q1005" s="833"/>
      <c r="R1005" s="102"/>
      <c r="S1005" s="73"/>
      <c r="T1005" s="102"/>
      <c r="U1005" s="103"/>
      <c r="V1005" s="104"/>
    </row>
    <row r="1006" spans="1:256" ht="12.5">
      <c r="A1006" s="305"/>
      <c r="B1006" s="65">
        <v>1</v>
      </c>
      <c r="C1006" s="66">
        <f t="shared" si="47"/>
        <v>0</v>
      </c>
      <c r="D1006" s="77" t="s">
        <v>90</v>
      </c>
      <c r="E1006" s="77" t="s">
        <v>90</v>
      </c>
      <c r="F1006" s="76" t="s">
        <v>87</v>
      </c>
      <c r="G1006" s="78"/>
      <c r="H1006" s="96" t="s">
        <v>188</v>
      </c>
      <c r="I1006" s="107" t="s">
        <v>334</v>
      </c>
      <c r="J1006" s="81"/>
      <c r="K1006" s="72"/>
      <c r="L1006" s="72"/>
      <c r="M1006" s="72"/>
      <c r="N1006" s="72"/>
      <c r="O1006" s="72"/>
      <c r="P1006" s="72"/>
      <c r="Q1006" s="833"/>
      <c r="R1006" s="102"/>
      <c r="S1006" s="73"/>
      <c r="T1006" s="102"/>
      <c r="U1006" s="103"/>
      <c r="V1006" s="104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  <c r="IP1006"/>
      <c r="IQ1006"/>
      <c r="IR1006"/>
      <c r="IS1006"/>
      <c r="IT1006"/>
      <c r="IU1006"/>
      <c r="IV1006"/>
    </row>
    <row r="1007" spans="1:256" ht="12.5">
      <c r="B1007" s="65">
        <v>1</v>
      </c>
      <c r="C1007" s="66">
        <f t="shared" si="47"/>
        <v>0</v>
      </c>
      <c r="D1007" s="77" t="s">
        <v>90</v>
      </c>
      <c r="E1007" s="99" t="s">
        <v>99</v>
      </c>
      <c r="F1007" s="76" t="s">
        <v>87</v>
      </c>
      <c r="G1007" s="78"/>
      <c r="H1007" s="96" t="s">
        <v>88</v>
      </c>
      <c r="I1007" s="107" t="s">
        <v>1991</v>
      </c>
      <c r="J1007" s="81"/>
      <c r="K1007" s="72"/>
      <c r="L1007" s="72"/>
      <c r="M1007" s="72"/>
      <c r="N1007" s="72"/>
      <c r="O1007" s="72"/>
      <c r="P1007" s="72"/>
      <c r="Q1007" s="833"/>
      <c r="R1007" s="102"/>
      <c r="S1007" s="73"/>
      <c r="T1007" s="102"/>
      <c r="U1007" s="103"/>
      <c r="V1007" s="104"/>
    </row>
    <row r="1008" spans="1:256" ht="12.5">
      <c r="A1008" s="308"/>
      <c r="B1008" s="65">
        <v>1</v>
      </c>
      <c r="C1008" s="66">
        <f t="shared" si="47"/>
        <v>1</v>
      </c>
      <c r="D1008" s="77" t="s">
        <v>90</v>
      </c>
      <c r="E1008" s="76" t="s">
        <v>87</v>
      </c>
      <c r="F1008" s="99" t="s">
        <v>70</v>
      </c>
      <c r="G1008" s="78"/>
      <c r="H1008" s="96" t="s">
        <v>114</v>
      </c>
      <c r="I1008" s="107" t="s">
        <v>1030</v>
      </c>
      <c r="J1008" s="81"/>
      <c r="K1008" s="72"/>
      <c r="L1008" s="72"/>
      <c r="M1008" s="72"/>
      <c r="N1008" s="72"/>
      <c r="O1008" s="72"/>
      <c r="P1008" s="72"/>
      <c r="Q1008" s="833"/>
      <c r="R1008" s="102"/>
      <c r="S1008" s="73"/>
      <c r="T1008" s="102"/>
      <c r="U1008" s="103"/>
      <c r="V1008" s="104"/>
    </row>
    <row r="1009" spans="1:22" ht="12.5">
      <c r="A1009"/>
      <c r="B1009" s="65">
        <v>1</v>
      </c>
      <c r="C1009" s="75">
        <f>IF(E1009="A",4,IF(E1009="B",3,IF(E1009="C",2,IF(E1009="D",1,0))))</f>
        <v>3</v>
      </c>
      <c r="D1009" s="77" t="s">
        <v>90</v>
      </c>
      <c r="E1009" s="76" t="s">
        <v>87</v>
      </c>
      <c r="F1009" s="99" t="s">
        <v>70</v>
      </c>
      <c r="G1009" s="78"/>
      <c r="H1009" s="250" t="s">
        <v>90</v>
      </c>
      <c r="I1009" s="276" t="s">
        <v>1030</v>
      </c>
      <c r="J1009" s="81" t="s">
        <v>616</v>
      </c>
      <c r="K1009" s="72"/>
      <c r="L1009" s="72"/>
      <c r="M1009" s="72"/>
      <c r="N1009" s="72"/>
      <c r="O1009" s="72"/>
      <c r="P1009" s="72"/>
      <c r="Q1009" s="833"/>
      <c r="R1009" s="102"/>
      <c r="S1009" s="73"/>
      <c r="T1009" s="102"/>
      <c r="U1009" s="103"/>
      <c r="V1009" s="104"/>
    </row>
    <row r="1010" spans="1:22" ht="12.5">
      <c r="B1010" s="65">
        <v>1</v>
      </c>
      <c r="C1010" s="66">
        <f>IF(E1010="A",4,IF(E1010="B",3,IF(E1010="C",2,IF(E1010="D",1,0))))</f>
        <v>1</v>
      </c>
      <c r="D1010" s="76" t="s">
        <v>87</v>
      </c>
      <c r="E1010" s="99" t="s">
        <v>70</v>
      </c>
      <c r="F1010" s="77" t="s">
        <v>90</v>
      </c>
      <c r="G1010" s="78"/>
      <c r="H1010" s="96" t="s">
        <v>135</v>
      </c>
      <c r="I1010" s="107" t="s">
        <v>136</v>
      </c>
      <c r="J1010" s="81" t="s">
        <v>10</v>
      </c>
      <c r="K1010" s="72"/>
      <c r="L1010" s="72"/>
      <c r="M1010" s="72"/>
      <c r="N1010" s="72"/>
      <c r="O1010" s="72"/>
      <c r="P1010" s="72"/>
      <c r="Q1010" s="833"/>
      <c r="R1010" s="102"/>
      <c r="S1010" s="73"/>
      <c r="T1010" s="102"/>
      <c r="U1010" s="103"/>
      <c r="V1010" s="104"/>
    </row>
    <row r="1011" spans="1:22" ht="12.5">
      <c r="B1011" s="65">
        <v>1</v>
      </c>
      <c r="C1011" s="66">
        <f t="shared" ref="C1011:C1021" si="48">IF(E1011="A",1,IF(E1011="B",1,0))</f>
        <v>1</v>
      </c>
      <c r="D1011" s="659" t="s">
        <v>90</v>
      </c>
      <c r="E1011" s="658" t="s">
        <v>68</v>
      </c>
      <c r="F1011" s="659" t="s">
        <v>90</v>
      </c>
      <c r="G1011" s="78"/>
      <c r="H1011" s="96" t="s">
        <v>402</v>
      </c>
      <c r="I1011" s="107" t="s">
        <v>1992</v>
      </c>
      <c r="J1011" s="81"/>
      <c r="K1011" s="72"/>
      <c r="L1011" s="72"/>
      <c r="M1011" s="72"/>
      <c r="N1011" s="72"/>
      <c r="O1011" s="72"/>
      <c r="P1011" s="72"/>
      <c r="Q1011" s="833"/>
      <c r="R1011" s="102"/>
      <c r="S1011" s="73"/>
      <c r="T1011" s="102"/>
      <c r="U1011" s="103"/>
      <c r="V1011" s="104"/>
    </row>
    <row r="1012" spans="1:22" ht="12.5">
      <c r="B1012" s="65">
        <v>1</v>
      </c>
      <c r="C1012" s="66">
        <f t="shared" si="48"/>
        <v>0</v>
      </c>
      <c r="D1012" s="76" t="s">
        <v>87</v>
      </c>
      <c r="E1012" s="99" t="s">
        <v>70</v>
      </c>
      <c r="F1012" s="76" t="s">
        <v>68</v>
      </c>
      <c r="G1012" s="78"/>
      <c r="H1012" s="96" t="s">
        <v>142</v>
      </c>
      <c r="I1012" s="107" t="s">
        <v>1993</v>
      </c>
      <c r="J1012" s="81"/>
      <c r="K1012" s="72"/>
      <c r="L1012" s="72"/>
      <c r="M1012" s="72"/>
      <c r="N1012" s="72"/>
      <c r="O1012" s="72"/>
      <c r="P1012" s="72"/>
      <c r="Q1012" s="833"/>
      <c r="R1012" s="102"/>
      <c r="S1012" s="73"/>
      <c r="T1012" s="102"/>
      <c r="U1012" s="103"/>
      <c r="V1012" s="104"/>
    </row>
    <row r="1013" spans="1:22" ht="12.5">
      <c r="B1013" s="65">
        <v>1</v>
      </c>
      <c r="C1013" s="66">
        <f t="shared" si="48"/>
        <v>0</v>
      </c>
      <c r="D1013" s="77" t="s">
        <v>90</v>
      </c>
      <c r="E1013" s="99" t="s">
        <v>99</v>
      </c>
      <c r="F1013" s="99" t="s">
        <v>70</v>
      </c>
      <c r="G1013" s="78"/>
      <c r="H1013" s="96" t="s">
        <v>94</v>
      </c>
      <c r="I1013" s="107" t="s">
        <v>1994</v>
      </c>
      <c r="J1013" s="81"/>
      <c r="K1013" s="72"/>
      <c r="L1013" s="72"/>
      <c r="M1013" s="72"/>
      <c r="N1013" s="72"/>
      <c r="O1013" s="72"/>
      <c r="P1013" s="72"/>
      <c r="Q1013" s="833"/>
      <c r="R1013" s="102"/>
      <c r="S1013" s="73"/>
      <c r="T1013" s="102"/>
      <c r="U1013" s="103"/>
      <c r="V1013" s="104"/>
    </row>
    <row r="1014" spans="1:22" ht="12.5">
      <c r="B1014" s="65">
        <v>1</v>
      </c>
      <c r="C1014" s="66">
        <f t="shared" si="48"/>
        <v>1</v>
      </c>
      <c r="D1014" s="76" t="s">
        <v>87</v>
      </c>
      <c r="E1014" s="76" t="s">
        <v>87</v>
      </c>
      <c r="F1014" s="76" t="s">
        <v>87</v>
      </c>
      <c r="G1014" s="78"/>
      <c r="H1014" s="96" t="s">
        <v>119</v>
      </c>
      <c r="I1014" s="107" t="s">
        <v>1995</v>
      </c>
      <c r="J1014" s="81"/>
      <c r="K1014" s="72"/>
      <c r="L1014" s="72"/>
      <c r="M1014" s="72"/>
      <c r="N1014" s="72"/>
      <c r="O1014" s="72"/>
      <c r="P1014" s="72"/>
      <c r="Q1014" s="833"/>
      <c r="R1014" s="102"/>
      <c r="S1014" s="73"/>
      <c r="T1014" s="102"/>
      <c r="U1014" s="103"/>
      <c r="V1014" s="104"/>
    </row>
    <row r="1015" spans="1:22" ht="12.5">
      <c r="B1015" s="65">
        <v>1</v>
      </c>
      <c r="C1015" s="66">
        <f t="shared" si="48"/>
        <v>0</v>
      </c>
      <c r="D1015" s="99" t="s">
        <v>70</v>
      </c>
      <c r="E1015" s="99" t="s">
        <v>99</v>
      </c>
      <c r="F1015" s="99" t="s">
        <v>99</v>
      </c>
      <c r="G1015" s="78"/>
      <c r="H1015" s="96" t="s">
        <v>94</v>
      </c>
      <c r="I1015" s="107" t="s">
        <v>1996</v>
      </c>
      <c r="J1015" s="81"/>
      <c r="K1015" s="72"/>
      <c r="L1015" s="72"/>
      <c r="M1015" s="72"/>
      <c r="N1015" s="72"/>
      <c r="O1015" s="72"/>
      <c r="P1015" s="72"/>
      <c r="Q1015" s="833"/>
      <c r="R1015" s="102"/>
      <c r="S1015" s="73"/>
      <c r="T1015" s="102"/>
      <c r="U1015" s="103"/>
      <c r="V1015" s="104"/>
    </row>
    <row r="1016" spans="1:22" ht="12.5">
      <c r="B1016" s="65">
        <v>1</v>
      </c>
      <c r="C1016" s="66">
        <f t="shared" si="48"/>
        <v>1</v>
      </c>
      <c r="D1016" s="857" t="s">
        <v>90</v>
      </c>
      <c r="E1016" s="853" t="s">
        <v>87</v>
      </c>
      <c r="F1016" s="853" t="s">
        <v>68</v>
      </c>
      <c r="G1016" s="78"/>
      <c r="H1016" s="100" t="s">
        <v>101</v>
      </c>
      <c r="I1016" s="101" t="s">
        <v>6178</v>
      </c>
      <c r="J1016" s="81"/>
      <c r="K1016" s="72"/>
      <c r="L1016" s="72"/>
      <c r="M1016" s="72"/>
      <c r="N1016" s="72"/>
      <c r="O1016" s="72"/>
      <c r="P1016" s="72"/>
      <c r="Q1016" s="833"/>
      <c r="R1016" s="102"/>
      <c r="S1016" s="73"/>
      <c r="T1016" s="116"/>
      <c r="U1016" s="73"/>
      <c r="V1016" s="110"/>
    </row>
    <row r="1017" spans="1:22" ht="12.5">
      <c r="B1017" s="65">
        <v>1</v>
      </c>
      <c r="C1017" s="66">
        <f t="shared" si="48"/>
        <v>0</v>
      </c>
      <c r="D1017" s="665" t="s">
        <v>87</v>
      </c>
      <c r="E1017" s="667" t="s">
        <v>70</v>
      </c>
      <c r="F1017" s="664" t="s">
        <v>90</v>
      </c>
      <c r="G1017" s="78"/>
      <c r="H1017" s="96" t="s">
        <v>372</v>
      </c>
      <c r="I1017" s="107" t="s">
        <v>1997</v>
      </c>
      <c r="J1017" s="81"/>
      <c r="K1017" s="72"/>
      <c r="L1017" s="72"/>
      <c r="M1017" s="72"/>
      <c r="N1017" s="72"/>
      <c r="O1017" s="72"/>
      <c r="P1017" s="72"/>
      <c r="Q1017" s="833"/>
      <c r="R1017" s="102"/>
      <c r="S1017" s="73"/>
      <c r="T1017" s="102"/>
      <c r="U1017" s="103"/>
      <c r="V1017" s="104"/>
    </row>
    <row r="1018" spans="1:22" ht="12.5">
      <c r="A1018" s="305"/>
      <c r="B1018" s="65">
        <v>1</v>
      </c>
      <c r="C1018" s="66">
        <f t="shared" si="48"/>
        <v>1</v>
      </c>
      <c r="D1018" s="659" t="s">
        <v>90</v>
      </c>
      <c r="E1018" s="658" t="s">
        <v>87</v>
      </c>
      <c r="F1018" s="656" t="s">
        <v>70</v>
      </c>
      <c r="G1018" s="78"/>
      <c r="H1018" s="96" t="s">
        <v>122</v>
      </c>
      <c r="I1018" s="107" t="s">
        <v>1998</v>
      </c>
      <c r="J1018" s="81"/>
      <c r="K1018" s="72"/>
      <c r="L1018" s="72"/>
      <c r="M1018" s="72"/>
      <c r="N1018" s="72"/>
      <c r="O1018" s="72"/>
      <c r="P1018" s="72"/>
      <c r="Q1018" s="833"/>
      <c r="R1018" s="102"/>
      <c r="S1018" s="73"/>
      <c r="T1018" s="102"/>
      <c r="U1018" s="103"/>
      <c r="V1018" s="104"/>
    </row>
    <row r="1019" spans="1:22" ht="12.5">
      <c r="A1019" s="308"/>
      <c r="B1019" s="65">
        <v>1</v>
      </c>
      <c r="C1019" s="66">
        <f t="shared" si="48"/>
        <v>1</v>
      </c>
      <c r="D1019" s="659" t="s">
        <v>90</v>
      </c>
      <c r="E1019" s="658" t="s">
        <v>87</v>
      </c>
      <c r="F1019" s="656" t="s">
        <v>99</v>
      </c>
      <c r="G1019" s="78"/>
      <c r="H1019" s="96" t="s">
        <v>140</v>
      </c>
      <c r="I1019" s="107" t="s">
        <v>1999</v>
      </c>
      <c r="J1019" s="81"/>
      <c r="K1019" s="72"/>
      <c r="L1019" s="72"/>
      <c r="M1019" s="72"/>
      <c r="N1019" s="72"/>
      <c r="O1019" s="72"/>
      <c r="P1019" s="72"/>
      <c r="Q1019" s="833"/>
      <c r="R1019" s="102"/>
      <c r="S1019" s="73"/>
      <c r="T1019" s="102"/>
      <c r="U1019" s="103"/>
      <c r="V1019" s="104"/>
    </row>
    <row r="1020" spans="1:22" ht="12.5">
      <c r="B1020" s="65">
        <v>1</v>
      </c>
      <c r="C1020" s="66">
        <f t="shared" si="48"/>
        <v>1</v>
      </c>
      <c r="D1020" s="76" t="s">
        <v>87</v>
      </c>
      <c r="E1020" s="76" t="s">
        <v>68</v>
      </c>
      <c r="F1020" s="99" t="s">
        <v>70</v>
      </c>
      <c r="G1020" s="78"/>
      <c r="H1020" s="96" t="s">
        <v>114</v>
      </c>
      <c r="I1020" s="107" t="s">
        <v>2000</v>
      </c>
      <c r="J1020" s="81"/>
      <c r="K1020" s="72"/>
      <c r="L1020" s="72"/>
      <c r="M1020" s="72"/>
      <c r="N1020" s="72"/>
      <c r="O1020" s="72"/>
      <c r="P1020" s="72"/>
      <c r="Q1020" s="833"/>
      <c r="R1020" s="102"/>
      <c r="S1020" s="73"/>
      <c r="T1020" s="102"/>
      <c r="U1020" s="103"/>
      <c r="V1020" s="104"/>
    </row>
    <row r="1021" spans="1:22" ht="12.5">
      <c r="A1021" s="55"/>
      <c r="B1021" s="65">
        <v>1</v>
      </c>
      <c r="C1021" s="66">
        <f t="shared" si="48"/>
        <v>0</v>
      </c>
      <c r="D1021" s="76" t="s">
        <v>87</v>
      </c>
      <c r="E1021" s="77" t="s">
        <v>90</v>
      </c>
      <c r="F1021" s="77" t="s">
        <v>90</v>
      </c>
      <c r="G1021" s="78"/>
      <c r="H1021" s="96" t="s">
        <v>101</v>
      </c>
      <c r="I1021" s="107" t="s">
        <v>2001</v>
      </c>
      <c r="J1021" s="81"/>
      <c r="K1021" s="72"/>
      <c r="L1021" s="72"/>
      <c r="M1021" s="72"/>
      <c r="N1021" s="72"/>
      <c r="O1021" s="72"/>
      <c r="P1021" s="72"/>
      <c r="Q1021" s="833"/>
      <c r="R1021" s="102"/>
      <c r="S1021" s="73"/>
      <c r="T1021" s="102"/>
      <c r="U1021" s="103"/>
      <c r="V1021" s="104"/>
    </row>
    <row r="1022" spans="1:22" ht="12.5">
      <c r="B1022" s="65">
        <v>1</v>
      </c>
      <c r="C1022" s="66">
        <f>IF(E1022="A",4,IF(E1022="B",3,IF(E1022="C",2,IF(E1022="D",1,0))))</f>
        <v>4</v>
      </c>
      <c r="D1022" s="77" t="s">
        <v>90</v>
      </c>
      <c r="E1022" s="76" t="s">
        <v>68</v>
      </c>
      <c r="F1022" s="77" t="s">
        <v>90</v>
      </c>
      <c r="G1022" s="78"/>
      <c r="H1022" s="96" t="s">
        <v>122</v>
      </c>
      <c r="I1022" s="107" t="s">
        <v>2002</v>
      </c>
      <c r="J1022" s="81"/>
      <c r="K1022" s="72"/>
      <c r="L1022" s="72"/>
      <c r="M1022" s="72"/>
      <c r="N1022" s="72"/>
      <c r="O1022" s="72"/>
      <c r="P1022" s="72"/>
      <c r="Q1022" s="833"/>
      <c r="R1022" s="102"/>
      <c r="S1022" s="73"/>
      <c r="T1022" s="102"/>
      <c r="U1022" s="103"/>
      <c r="V1022" s="104"/>
    </row>
    <row r="1023" spans="1:22" ht="12.5">
      <c r="B1023" s="65">
        <v>1</v>
      </c>
      <c r="C1023" s="66">
        <f>IF(E1023="A",1,IF(E1023="B",1,0))</f>
        <v>1</v>
      </c>
      <c r="D1023" s="76" t="s">
        <v>68</v>
      </c>
      <c r="E1023" s="76" t="s">
        <v>68</v>
      </c>
      <c r="F1023" s="76" t="s">
        <v>68</v>
      </c>
      <c r="G1023" s="78"/>
      <c r="H1023" s="96" t="s">
        <v>88</v>
      </c>
      <c r="I1023" s="107" t="s">
        <v>617</v>
      </c>
      <c r="J1023" s="81"/>
      <c r="K1023" s="72"/>
      <c r="L1023" s="72"/>
      <c r="M1023" s="72"/>
      <c r="N1023" s="72"/>
      <c r="O1023" s="72"/>
      <c r="P1023" s="72"/>
      <c r="Q1023" s="833"/>
      <c r="R1023" s="102"/>
      <c r="S1023" s="73"/>
      <c r="T1023" s="102"/>
      <c r="U1023" s="103"/>
      <c r="V1023" s="104"/>
    </row>
    <row r="1024" spans="1:22" ht="12.5">
      <c r="B1024" s="65">
        <v>1</v>
      </c>
      <c r="C1024" s="66">
        <f>IF(E1024="A",1,IF(E1024="B",1,0))</f>
        <v>0</v>
      </c>
      <c r="D1024" s="77" t="s">
        <v>90</v>
      </c>
      <c r="E1024" s="99" t="s">
        <v>70</v>
      </c>
      <c r="F1024" s="76" t="s">
        <v>87</v>
      </c>
      <c r="G1024" s="78"/>
      <c r="H1024" s="96" t="s">
        <v>119</v>
      </c>
      <c r="I1024" s="107" t="s">
        <v>2003</v>
      </c>
      <c r="J1024" s="81"/>
      <c r="K1024" s="72"/>
      <c r="L1024" s="72"/>
      <c r="M1024" s="72"/>
      <c r="N1024" s="72"/>
      <c r="O1024" s="72"/>
      <c r="P1024" s="72"/>
      <c r="Q1024" s="833"/>
      <c r="R1024" s="102"/>
      <c r="S1024" s="73"/>
      <c r="T1024" s="102"/>
      <c r="U1024" s="103"/>
      <c r="V1024" s="104"/>
    </row>
    <row r="1025" spans="1:256" ht="12.5">
      <c r="B1025" s="65">
        <v>1</v>
      </c>
      <c r="C1025" s="66">
        <f>IF(E1025="A",1,IF(E1025="B",1,0))</f>
        <v>1</v>
      </c>
      <c r="D1025" s="77" t="s">
        <v>90</v>
      </c>
      <c r="E1025" s="76" t="s">
        <v>87</v>
      </c>
      <c r="F1025" s="99" t="s">
        <v>99</v>
      </c>
      <c r="G1025" s="78"/>
      <c r="H1025" s="96" t="s">
        <v>101</v>
      </c>
      <c r="I1025" s="107" t="s">
        <v>2004</v>
      </c>
      <c r="J1025" s="81"/>
      <c r="K1025" s="72"/>
      <c r="L1025" s="72"/>
      <c r="M1025" s="72"/>
      <c r="N1025" s="72"/>
      <c r="O1025" s="72"/>
      <c r="P1025" s="72"/>
      <c r="Q1025" s="833"/>
      <c r="R1025" s="102"/>
      <c r="S1025" s="73"/>
      <c r="T1025" s="102"/>
      <c r="U1025" s="103"/>
      <c r="V1025" s="104"/>
    </row>
    <row r="1026" spans="1:256" ht="12.5">
      <c r="B1026" s="65">
        <v>1</v>
      </c>
      <c r="C1026" s="66">
        <f>IF(E1026="A",4,IF(E1026="B",3,IF(E1026="C",2,IF(E1026="D",1,0))))</f>
        <v>3</v>
      </c>
      <c r="D1026" s="76" t="s">
        <v>68</v>
      </c>
      <c r="E1026" s="76" t="s">
        <v>87</v>
      </c>
      <c r="F1026" s="76" t="s">
        <v>68</v>
      </c>
      <c r="G1026" s="78"/>
      <c r="H1026" s="96" t="s">
        <v>119</v>
      </c>
      <c r="I1026" s="107" t="s">
        <v>594</v>
      </c>
      <c r="J1026" s="81" t="s">
        <v>6111</v>
      </c>
      <c r="K1026" s="72"/>
      <c r="L1026" s="72"/>
      <c r="M1026" s="72"/>
      <c r="N1026" s="72"/>
      <c r="O1026" s="72"/>
      <c r="P1026" s="72"/>
      <c r="Q1026" s="833"/>
      <c r="R1026" s="102"/>
      <c r="S1026" s="73"/>
      <c r="T1026" s="102"/>
      <c r="U1026" s="103"/>
      <c r="V1026" s="104"/>
    </row>
    <row r="1027" spans="1:256" ht="12.5">
      <c r="B1027" s="65">
        <v>1</v>
      </c>
      <c r="C1027" s="66">
        <f>IF(E1027="A",1,IF(E1027="B",1,0))</f>
        <v>0</v>
      </c>
      <c r="D1027" s="658" t="s">
        <v>87</v>
      </c>
      <c r="E1027" s="659" t="s">
        <v>90</v>
      </c>
      <c r="F1027" s="656" t="s">
        <v>70</v>
      </c>
      <c r="G1027" s="78"/>
      <c r="H1027" s="96" t="s">
        <v>94</v>
      </c>
      <c r="I1027" s="107" t="s">
        <v>2005</v>
      </c>
      <c r="J1027" s="81"/>
      <c r="K1027" s="72"/>
      <c r="L1027" s="72"/>
      <c r="M1027" s="72"/>
      <c r="N1027" s="72"/>
      <c r="O1027" s="72"/>
      <c r="P1027" s="72"/>
      <c r="Q1027" s="833"/>
      <c r="R1027" s="102"/>
      <c r="S1027" s="73"/>
      <c r="T1027" s="102"/>
      <c r="U1027" s="103"/>
      <c r="V1027" s="104"/>
      <c r="W1027" s="55"/>
      <c r="X1027" s="55"/>
      <c r="Y1027" s="55"/>
      <c r="Z1027" s="55"/>
      <c r="AA1027" s="55"/>
      <c r="AB1027" s="55"/>
      <c r="AC1027" s="55"/>
      <c r="AD1027" s="55"/>
      <c r="AE1027" s="55"/>
      <c r="AF1027" s="55"/>
      <c r="AG1027" s="55"/>
      <c r="AH1027" s="55"/>
      <c r="AI1027" s="55"/>
      <c r="AJ1027" s="55"/>
      <c r="AK1027" s="55"/>
      <c r="AL1027" s="55"/>
      <c r="AM1027" s="55"/>
      <c r="AN1027" s="55"/>
      <c r="AO1027" s="55"/>
      <c r="AP1027" s="55"/>
      <c r="AQ1027" s="55"/>
      <c r="AR1027" s="55"/>
      <c r="AS1027" s="55"/>
      <c r="AT1027" s="55"/>
      <c r="AU1027" s="55"/>
      <c r="AV1027" s="55"/>
      <c r="AW1027" s="55"/>
      <c r="AX1027" s="55"/>
      <c r="AY1027" s="55"/>
      <c r="AZ1027" s="55"/>
      <c r="BA1027" s="55"/>
      <c r="BB1027" s="55"/>
      <c r="BC1027" s="55"/>
      <c r="BD1027" s="55"/>
      <c r="BE1027" s="55"/>
      <c r="BF1027" s="55"/>
      <c r="BG1027" s="55"/>
      <c r="BH1027" s="55"/>
      <c r="BI1027" s="55"/>
      <c r="BJ1027" s="55"/>
      <c r="BK1027" s="55"/>
      <c r="BL1027" s="55"/>
      <c r="BM1027" s="55"/>
      <c r="BN1027" s="55"/>
      <c r="BO1027" s="55"/>
      <c r="BP1027" s="55"/>
      <c r="BQ1027" s="55"/>
      <c r="BR1027" s="55"/>
      <c r="BS1027" s="55"/>
      <c r="BT1027" s="55"/>
      <c r="BU1027" s="55"/>
      <c r="BV1027" s="55"/>
      <c r="BW1027" s="55"/>
      <c r="BX1027" s="55"/>
      <c r="BY1027" s="55"/>
      <c r="BZ1027" s="55"/>
      <c r="CA1027" s="55"/>
      <c r="CB1027" s="55"/>
      <c r="CC1027" s="55"/>
      <c r="CD1027" s="55"/>
      <c r="CE1027" s="55"/>
      <c r="CF1027" s="55"/>
      <c r="CG1027" s="55"/>
      <c r="CH1027" s="55"/>
      <c r="CI1027" s="55"/>
      <c r="CJ1027" s="55"/>
      <c r="CK1027" s="55"/>
      <c r="CL1027" s="55"/>
      <c r="CM1027" s="55"/>
      <c r="CN1027" s="55"/>
      <c r="CO1027" s="55"/>
      <c r="CP1027" s="55"/>
      <c r="CQ1027" s="55"/>
      <c r="CR1027" s="55"/>
      <c r="CS1027" s="55"/>
      <c r="CT1027" s="55"/>
      <c r="CU1027" s="55"/>
      <c r="CV1027" s="55"/>
      <c r="CW1027" s="55"/>
      <c r="CX1027" s="55"/>
      <c r="CY1027" s="55"/>
      <c r="CZ1027" s="55"/>
      <c r="DA1027" s="55"/>
      <c r="DB1027" s="55"/>
      <c r="DC1027" s="55"/>
      <c r="DD1027" s="55"/>
      <c r="DE1027" s="55"/>
      <c r="DF1027" s="55"/>
      <c r="DG1027" s="55"/>
      <c r="DH1027" s="55"/>
      <c r="DI1027" s="55"/>
      <c r="DJ1027" s="55"/>
      <c r="DK1027" s="55"/>
      <c r="DL1027" s="55"/>
      <c r="DM1027" s="55"/>
      <c r="DN1027" s="55"/>
      <c r="DO1027" s="55"/>
      <c r="DP1027" s="55"/>
      <c r="DQ1027" s="55"/>
      <c r="DR1027" s="55"/>
      <c r="DS1027" s="55"/>
      <c r="DT1027" s="55"/>
      <c r="DU1027" s="55"/>
      <c r="DV1027" s="55"/>
      <c r="DW1027" s="55"/>
      <c r="DX1027" s="55"/>
      <c r="DY1027" s="55"/>
      <c r="DZ1027" s="55"/>
      <c r="EA1027" s="55"/>
      <c r="EB1027" s="55"/>
      <c r="EC1027" s="55"/>
      <c r="ED1027" s="55"/>
      <c r="EE1027" s="55"/>
      <c r="EF1027" s="55"/>
      <c r="EG1027" s="55"/>
      <c r="EH1027" s="55"/>
      <c r="EI1027" s="55"/>
      <c r="EJ1027" s="55"/>
      <c r="EK1027" s="55"/>
      <c r="EL1027" s="55"/>
      <c r="EM1027" s="55"/>
      <c r="EN1027" s="55"/>
      <c r="EO1027" s="55"/>
      <c r="EP1027" s="55"/>
      <c r="EQ1027" s="55"/>
      <c r="ER1027" s="55"/>
      <c r="ES1027" s="55"/>
      <c r="ET1027" s="55"/>
      <c r="EU1027" s="55"/>
      <c r="EV1027" s="55"/>
      <c r="EW1027" s="55"/>
      <c r="EX1027" s="55"/>
      <c r="EY1027" s="55"/>
      <c r="EZ1027" s="55"/>
      <c r="FA1027" s="55"/>
      <c r="FB1027" s="55"/>
      <c r="FC1027" s="55"/>
      <c r="FD1027" s="55"/>
      <c r="FE1027" s="55"/>
      <c r="FF1027" s="55"/>
      <c r="FG1027" s="55"/>
      <c r="FH1027" s="55"/>
      <c r="FI1027" s="55"/>
      <c r="FJ1027" s="55"/>
      <c r="FK1027" s="55"/>
      <c r="FL1027" s="55"/>
      <c r="FM1027" s="55"/>
      <c r="FN1027" s="55"/>
      <c r="FO1027" s="55"/>
      <c r="FP1027" s="55"/>
      <c r="FQ1027" s="55"/>
      <c r="FR1027" s="55"/>
      <c r="FS1027" s="55"/>
      <c r="FT1027" s="55"/>
      <c r="FU1027" s="55"/>
      <c r="FV1027" s="55"/>
      <c r="FW1027" s="55"/>
      <c r="FX1027" s="55"/>
      <c r="FY1027" s="55"/>
      <c r="FZ1027" s="55"/>
      <c r="GA1027" s="55"/>
      <c r="GB1027" s="55"/>
      <c r="GC1027" s="55"/>
      <c r="GD1027" s="55"/>
      <c r="GE1027" s="55"/>
      <c r="GF1027" s="55"/>
      <c r="GG1027" s="55"/>
      <c r="GH1027" s="55"/>
      <c r="GI1027" s="55"/>
      <c r="GJ1027" s="55"/>
      <c r="GK1027" s="55"/>
      <c r="GL1027" s="55"/>
      <c r="GM1027" s="55"/>
      <c r="GN1027" s="55"/>
      <c r="GO1027" s="55"/>
      <c r="GP1027" s="55"/>
      <c r="GQ1027" s="55"/>
      <c r="GR1027" s="55"/>
      <c r="GS1027" s="55"/>
      <c r="GT1027" s="55"/>
      <c r="GU1027" s="55"/>
      <c r="GV1027" s="55"/>
      <c r="GW1027" s="55"/>
      <c r="GX1027" s="55"/>
      <c r="GY1027" s="55"/>
      <c r="GZ1027" s="55"/>
      <c r="HA1027" s="55"/>
      <c r="HB1027" s="55"/>
      <c r="HC1027" s="55"/>
      <c r="HD1027" s="55"/>
      <c r="HE1027" s="55"/>
      <c r="HF1027" s="55"/>
      <c r="HG1027" s="55"/>
      <c r="HH1027" s="55"/>
      <c r="HI1027" s="55"/>
      <c r="HJ1027" s="55"/>
      <c r="HK1027" s="55"/>
      <c r="HL1027" s="55"/>
      <c r="HM1027" s="55"/>
      <c r="HN1027" s="55"/>
      <c r="HO1027" s="55"/>
      <c r="HP1027" s="55"/>
      <c r="HQ1027" s="55"/>
      <c r="HR1027" s="55"/>
      <c r="HS1027" s="55"/>
      <c r="HT1027" s="55"/>
      <c r="HU1027" s="55"/>
      <c r="HV1027" s="55"/>
      <c r="HW1027" s="55"/>
      <c r="HX1027" s="55"/>
      <c r="HY1027" s="55"/>
      <c r="HZ1027" s="55"/>
      <c r="IA1027" s="55"/>
      <c r="IB1027" s="55"/>
      <c r="IC1027" s="55"/>
      <c r="ID1027" s="55"/>
      <c r="IE1027" s="55"/>
      <c r="IF1027" s="55"/>
      <c r="IG1027" s="55"/>
      <c r="IH1027" s="55"/>
      <c r="II1027" s="55"/>
      <c r="IJ1027" s="55"/>
      <c r="IK1027" s="55"/>
      <c r="IL1027" s="55"/>
      <c r="IM1027" s="55"/>
      <c r="IN1027" s="55"/>
      <c r="IO1027" s="55"/>
      <c r="IP1027" s="55"/>
      <c r="IQ1027" s="55"/>
      <c r="IR1027" s="55"/>
      <c r="IS1027" s="55"/>
      <c r="IT1027" s="55"/>
      <c r="IU1027" s="55"/>
      <c r="IV1027" s="55"/>
    </row>
    <row r="1028" spans="1:256" ht="12.5">
      <c r="B1028" s="65">
        <v>1</v>
      </c>
      <c r="C1028" s="66">
        <f>IF(E1028="A",1,IF(E1028="B",1,0))</f>
        <v>1</v>
      </c>
      <c r="D1028" s="76" t="s">
        <v>87</v>
      </c>
      <c r="E1028" s="76" t="s">
        <v>87</v>
      </c>
      <c r="F1028" s="76" t="s">
        <v>87</v>
      </c>
      <c r="G1028" s="78"/>
      <c r="H1028" s="96" t="s">
        <v>131</v>
      </c>
      <c r="I1028" s="107" t="s">
        <v>2006</v>
      </c>
      <c r="J1028" s="81"/>
      <c r="K1028" s="72"/>
      <c r="L1028" s="72"/>
      <c r="M1028" s="72"/>
      <c r="N1028" s="72"/>
      <c r="O1028" s="72"/>
      <c r="P1028" s="72"/>
      <c r="Q1028" s="833"/>
      <c r="R1028" s="102"/>
      <c r="S1028" s="73"/>
      <c r="T1028" s="102"/>
      <c r="U1028" s="103"/>
      <c r="V1028" s="104"/>
    </row>
    <row r="1029" spans="1:256" ht="12.5">
      <c r="B1029" s="65">
        <v>1</v>
      </c>
      <c r="C1029" s="66">
        <f>IF(E1029="A",1,IF(E1029="B",1,0))</f>
        <v>0</v>
      </c>
      <c r="D1029" s="77" t="s">
        <v>90</v>
      </c>
      <c r="E1029" s="77" t="s">
        <v>90</v>
      </c>
      <c r="F1029" s="77" t="s">
        <v>90</v>
      </c>
      <c r="G1029" s="78"/>
      <c r="H1029" s="96" t="s">
        <v>122</v>
      </c>
      <c r="I1029" s="107" t="s">
        <v>2007</v>
      </c>
      <c r="J1029" s="81"/>
      <c r="K1029" s="72"/>
      <c r="L1029" s="72"/>
      <c r="M1029" s="72"/>
      <c r="N1029" s="72"/>
      <c r="O1029" s="72"/>
      <c r="P1029" s="72"/>
      <c r="Q1029" s="833"/>
      <c r="R1029" s="102"/>
      <c r="S1029" s="73"/>
      <c r="T1029" s="102"/>
      <c r="U1029" s="103"/>
      <c r="V1029" s="104"/>
      <c r="W1029" s="55"/>
      <c r="X1029" s="55"/>
      <c r="Y1029" s="55"/>
      <c r="Z1029" s="55"/>
      <c r="AA1029" s="55"/>
      <c r="AB1029" s="55"/>
      <c r="AC1029" s="55"/>
      <c r="AD1029" s="55"/>
      <c r="AE1029" s="55"/>
      <c r="AF1029" s="55"/>
      <c r="AG1029" s="55"/>
      <c r="AH1029" s="55"/>
      <c r="AI1029" s="55"/>
      <c r="AJ1029" s="55"/>
      <c r="AK1029" s="55"/>
      <c r="AL1029" s="55"/>
      <c r="AM1029" s="55"/>
      <c r="AN1029" s="55"/>
      <c r="AO1029" s="55"/>
      <c r="AP1029" s="55"/>
      <c r="AQ1029" s="55"/>
      <c r="AR1029" s="55"/>
      <c r="AS1029" s="55"/>
      <c r="AT1029" s="55"/>
      <c r="AU1029" s="55"/>
      <c r="AV1029" s="55"/>
      <c r="AW1029" s="55"/>
      <c r="AX1029" s="55"/>
      <c r="AY1029" s="55"/>
      <c r="AZ1029" s="55"/>
      <c r="BA1029" s="55"/>
      <c r="BB1029" s="55"/>
      <c r="BC1029" s="55"/>
      <c r="BD1029" s="55"/>
      <c r="BE1029" s="55"/>
      <c r="BF1029" s="55"/>
      <c r="BG1029" s="55"/>
      <c r="BH1029" s="55"/>
      <c r="BI1029" s="55"/>
      <c r="BJ1029" s="55"/>
      <c r="BK1029" s="55"/>
      <c r="BL1029" s="55"/>
      <c r="BM1029" s="55"/>
      <c r="BN1029" s="55"/>
      <c r="BO1029" s="55"/>
      <c r="BP1029" s="55"/>
      <c r="BQ1029" s="55"/>
      <c r="BR1029" s="55"/>
      <c r="BS1029" s="55"/>
      <c r="BT1029" s="55"/>
      <c r="BU1029" s="55"/>
      <c r="BV1029" s="55"/>
      <c r="BW1029" s="55"/>
      <c r="BX1029" s="55"/>
      <c r="BY1029" s="55"/>
      <c r="BZ1029" s="55"/>
      <c r="CA1029" s="55"/>
      <c r="CB1029" s="55"/>
      <c r="CC1029" s="55"/>
      <c r="CD1029" s="55"/>
      <c r="CE1029" s="55"/>
      <c r="CF1029" s="55"/>
      <c r="CG1029" s="55"/>
      <c r="CH1029" s="55"/>
      <c r="CI1029" s="55"/>
      <c r="CJ1029" s="55"/>
      <c r="CK1029" s="55"/>
      <c r="CL1029" s="55"/>
      <c r="CM1029" s="55"/>
      <c r="CN1029" s="55"/>
      <c r="CO1029" s="55"/>
      <c r="CP1029" s="55"/>
      <c r="CQ1029" s="55"/>
      <c r="CR1029" s="55"/>
      <c r="CS1029" s="55"/>
      <c r="CT1029" s="55"/>
      <c r="CU1029" s="55"/>
      <c r="CV1029" s="55"/>
      <c r="CW1029" s="55"/>
      <c r="CX1029" s="55"/>
      <c r="CY1029" s="55"/>
      <c r="CZ1029" s="55"/>
      <c r="DA1029" s="55"/>
      <c r="DB1029" s="55"/>
      <c r="DC1029" s="55"/>
      <c r="DD1029" s="55"/>
      <c r="DE1029" s="55"/>
      <c r="DF1029" s="55"/>
      <c r="DG1029" s="55"/>
      <c r="DH1029" s="55"/>
      <c r="DI1029" s="55"/>
      <c r="DJ1029" s="55"/>
      <c r="DK1029" s="55"/>
      <c r="DL1029" s="55"/>
      <c r="DM1029" s="55"/>
      <c r="DN1029" s="55"/>
      <c r="DO1029" s="55"/>
      <c r="DP1029" s="55"/>
      <c r="DQ1029" s="55"/>
      <c r="DR1029" s="55"/>
      <c r="DS1029" s="55"/>
      <c r="DT1029" s="55"/>
      <c r="DU1029" s="55"/>
      <c r="DV1029" s="55"/>
      <c r="DW1029" s="55"/>
      <c r="DX1029" s="55"/>
      <c r="DY1029" s="55"/>
      <c r="DZ1029" s="55"/>
      <c r="EA1029" s="55"/>
      <c r="EB1029" s="55"/>
      <c r="EC1029" s="55"/>
      <c r="ED1029" s="55"/>
      <c r="EE1029" s="55"/>
      <c r="EF1029" s="55"/>
      <c r="EG1029" s="55"/>
      <c r="EH1029" s="55"/>
      <c r="EI1029" s="55"/>
      <c r="EJ1029" s="55"/>
      <c r="EK1029" s="55"/>
      <c r="EL1029" s="55"/>
      <c r="EM1029" s="55"/>
      <c r="EN1029" s="55"/>
      <c r="EO1029" s="55"/>
      <c r="EP1029" s="55"/>
      <c r="EQ1029" s="55"/>
      <c r="ER1029" s="55"/>
      <c r="ES1029" s="55"/>
      <c r="ET1029" s="55"/>
      <c r="EU1029" s="55"/>
      <c r="EV1029" s="55"/>
      <c r="EW1029" s="55"/>
      <c r="EX1029" s="55"/>
      <c r="EY1029" s="55"/>
      <c r="EZ1029" s="55"/>
      <c r="FA1029" s="55"/>
      <c r="FB1029" s="55"/>
      <c r="FC1029" s="55"/>
      <c r="FD1029" s="55"/>
      <c r="FE1029" s="55"/>
      <c r="FF1029" s="55"/>
      <c r="FG1029" s="55"/>
      <c r="FH1029" s="55"/>
      <c r="FI1029" s="55"/>
      <c r="FJ1029" s="55"/>
      <c r="FK1029" s="55"/>
      <c r="FL1029" s="55"/>
      <c r="FM1029" s="55"/>
      <c r="FN1029" s="55"/>
      <c r="FO1029" s="55"/>
      <c r="FP1029" s="55"/>
      <c r="FQ1029" s="55"/>
      <c r="FR1029" s="55"/>
      <c r="FS1029" s="55"/>
      <c r="FT1029" s="55"/>
      <c r="FU1029" s="55"/>
      <c r="FV1029" s="55"/>
      <c r="FW1029" s="55"/>
      <c r="FX1029" s="55"/>
      <c r="FY1029" s="55"/>
      <c r="FZ1029" s="55"/>
      <c r="GA1029" s="55"/>
      <c r="GB1029" s="55"/>
      <c r="GC1029" s="55"/>
      <c r="GD1029" s="55"/>
      <c r="GE1029" s="55"/>
      <c r="GF1029" s="55"/>
      <c r="GG1029" s="55"/>
      <c r="GH1029" s="55"/>
      <c r="GI1029" s="55"/>
      <c r="GJ1029" s="55"/>
      <c r="GK1029" s="55"/>
      <c r="GL1029" s="55"/>
      <c r="GM1029" s="55"/>
      <c r="GN1029" s="55"/>
      <c r="GO1029" s="55"/>
      <c r="GP1029" s="55"/>
      <c r="GQ1029" s="55"/>
      <c r="GR1029" s="55"/>
      <c r="GS1029" s="55"/>
      <c r="GT1029" s="55"/>
      <c r="GU1029" s="55"/>
      <c r="GV1029" s="55"/>
      <c r="GW1029" s="55"/>
      <c r="GX1029" s="55"/>
      <c r="GY1029" s="55"/>
      <c r="GZ1029" s="55"/>
      <c r="HA1029" s="55"/>
      <c r="HB1029" s="55"/>
      <c r="HC1029" s="55"/>
      <c r="HD1029" s="55"/>
      <c r="HE1029" s="55"/>
      <c r="HF1029" s="55"/>
      <c r="HG1029" s="55"/>
      <c r="HH1029" s="55"/>
      <c r="HI1029" s="55"/>
      <c r="HJ1029" s="55"/>
      <c r="HK1029" s="55"/>
      <c r="HL1029" s="55"/>
      <c r="HM1029" s="55"/>
      <c r="HN1029" s="55"/>
      <c r="HO1029" s="55"/>
      <c r="HP1029" s="55"/>
      <c r="HQ1029" s="55"/>
      <c r="HR1029" s="55"/>
      <c r="HS1029" s="55"/>
      <c r="HT1029" s="55"/>
      <c r="HU1029" s="55"/>
      <c r="HV1029" s="55"/>
      <c r="HW1029" s="55"/>
      <c r="HX1029" s="55"/>
      <c r="HY1029" s="55"/>
      <c r="HZ1029" s="55"/>
      <c r="IA1029" s="55"/>
      <c r="IB1029" s="55"/>
      <c r="IC1029" s="55"/>
      <c r="ID1029" s="55"/>
      <c r="IE1029" s="55"/>
      <c r="IF1029" s="55"/>
      <c r="IG1029" s="55"/>
      <c r="IH1029" s="55"/>
      <c r="II1029" s="55"/>
      <c r="IJ1029" s="55"/>
      <c r="IK1029" s="55"/>
      <c r="IL1029" s="55"/>
      <c r="IM1029" s="55"/>
      <c r="IN1029" s="55"/>
      <c r="IO1029" s="55"/>
      <c r="IP1029" s="55"/>
      <c r="IQ1029" s="55"/>
      <c r="IR1029" s="55"/>
      <c r="IS1029" s="55"/>
      <c r="IT1029" s="55"/>
      <c r="IU1029" s="55"/>
      <c r="IV1029" s="55"/>
    </row>
    <row r="1030" spans="1:256" ht="12.5">
      <c r="A1030" s="305"/>
      <c r="B1030" s="65">
        <v>1</v>
      </c>
      <c r="C1030" s="66">
        <f>IF(E1030="A",1,IF(E1030="B",1,0))</f>
        <v>0</v>
      </c>
      <c r="D1030" s="76" t="s">
        <v>87</v>
      </c>
      <c r="E1030" s="99" t="s">
        <v>99</v>
      </c>
      <c r="F1030" s="77" t="s">
        <v>90</v>
      </c>
      <c r="G1030" s="78"/>
      <c r="H1030" s="96" t="s">
        <v>94</v>
      </c>
      <c r="I1030" s="107" t="s">
        <v>578</v>
      </c>
      <c r="J1030" s="81" t="s">
        <v>17</v>
      </c>
      <c r="K1030" s="72"/>
      <c r="L1030" s="72"/>
      <c r="M1030" s="72"/>
      <c r="N1030" s="72"/>
      <c r="O1030" s="72"/>
      <c r="P1030" s="72"/>
      <c r="Q1030" s="833"/>
      <c r="R1030" s="102"/>
      <c r="S1030" s="73"/>
      <c r="T1030" s="102"/>
      <c r="U1030" s="103"/>
      <c r="V1030" s="104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  <c r="HX1030"/>
      <c r="HY1030"/>
      <c r="HZ1030"/>
      <c r="IA1030"/>
      <c r="IB1030"/>
      <c r="IC1030"/>
      <c r="ID1030"/>
      <c r="IE1030"/>
      <c r="IF1030"/>
      <c r="IG1030"/>
      <c r="IH1030"/>
      <c r="II1030"/>
      <c r="IJ1030"/>
      <c r="IK1030"/>
      <c r="IL1030"/>
      <c r="IM1030"/>
      <c r="IN1030"/>
      <c r="IO1030"/>
      <c r="IP1030"/>
      <c r="IQ1030"/>
      <c r="IR1030"/>
      <c r="IS1030"/>
      <c r="IT1030"/>
      <c r="IU1030"/>
      <c r="IV1030"/>
    </row>
    <row r="1031" spans="1:256" ht="12.5">
      <c r="B1031" s="65">
        <v>1</v>
      </c>
      <c r="C1031" s="66">
        <f>IF(E1031="A",4,IF(E1031="B",3,IF(E1031="C",2,IF(E1031="D",1,0))))</f>
        <v>0</v>
      </c>
      <c r="D1031" s="76" t="s">
        <v>87</v>
      </c>
      <c r="E1031" s="99" t="s">
        <v>99</v>
      </c>
      <c r="F1031" s="77" t="s">
        <v>90</v>
      </c>
      <c r="G1031" s="78"/>
      <c r="H1031" s="100" t="s">
        <v>94</v>
      </c>
      <c r="I1031" s="101" t="s">
        <v>578</v>
      </c>
      <c r="J1031" s="81" t="s">
        <v>1056</v>
      </c>
      <c r="K1031" s="72"/>
      <c r="L1031" s="72"/>
      <c r="M1031" s="72"/>
      <c r="N1031" s="72"/>
      <c r="O1031" s="72"/>
      <c r="P1031" s="72"/>
      <c r="Q1031" s="833"/>
      <c r="R1031" s="102"/>
      <c r="S1031" s="73"/>
      <c r="T1031" s="116"/>
      <c r="U1031" s="73"/>
      <c r="V1031" s="110"/>
    </row>
    <row r="1032" spans="1:256" ht="12.5">
      <c r="B1032" s="65">
        <v>1</v>
      </c>
      <c r="C1032" s="66">
        <f>IF(E1032="A",1,IF(E1032="B",1,0))</f>
        <v>0</v>
      </c>
      <c r="D1032" s="659" t="s">
        <v>90</v>
      </c>
      <c r="E1032" s="659" t="s">
        <v>90</v>
      </c>
      <c r="F1032" s="658" t="s">
        <v>87</v>
      </c>
      <c r="G1032" s="78"/>
      <c r="H1032" s="96" t="s">
        <v>101</v>
      </c>
      <c r="I1032" s="107" t="s">
        <v>2008</v>
      </c>
      <c r="J1032" s="81"/>
      <c r="K1032" s="72"/>
      <c r="L1032" s="72"/>
      <c r="M1032" s="72"/>
      <c r="N1032" s="72"/>
      <c r="O1032" s="72"/>
      <c r="P1032" s="72"/>
      <c r="Q1032" s="833"/>
      <c r="R1032" s="102"/>
      <c r="S1032" s="73"/>
      <c r="T1032" s="102"/>
      <c r="U1032" s="103"/>
      <c r="V1032" s="104"/>
    </row>
    <row r="1033" spans="1:256" ht="12.5">
      <c r="A1033"/>
      <c r="B1033" s="65">
        <v>1</v>
      </c>
      <c r="C1033" s="66">
        <f>IF(E1033="A",1,IF(E1033="B",1,0))</f>
        <v>0</v>
      </c>
      <c r="D1033" s="663" t="s">
        <v>90</v>
      </c>
      <c r="E1033" s="663" t="s">
        <v>90</v>
      </c>
      <c r="F1033" s="663" t="s">
        <v>90</v>
      </c>
      <c r="G1033" s="78"/>
      <c r="H1033" s="96" t="s">
        <v>122</v>
      </c>
      <c r="I1033" s="107" t="s">
        <v>2009</v>
      </c>
      <c r="J1033" s="81"/>
      <c r="K1033" s="72"/>
      <c r="L1033" s="72"/>
      <c r="M1033" s="72"/>
      <c r="N1033" s="72"/>
      <c r="O1033" s="72"/>
      <c r="P1033" s="72"/>
      <c r="Q1033" s="833"/>
      <c r="R1033" s="102"/>
      <c r="S1033" s="73"/>
      <c r="T1033" s="102"/>
      <c r="U1033" s="103"/>
      <c r="V1033" s="104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  <c r="HY1033"/>
      <c r="HZ1033"/>
      <c r="IA1033"/>
      <c r="IB1033"/>
      <c r="IC1033"/>
      <c r="ID1033"/>
      <c r="IE1033"/>
      <c r="IF1033"/>
      <c r="IG1033"/>
      <c r="IH1033"/>
      <c r="II1033"/>
      <c r="IJ1033"/>
      <c r="IK1033"/>
      <c r="IL1033"/>
      <c r="IM1033"/>
      <c r="IN1033"/>
      <c r="IO1033"/>
      <c r="IP1033"/>
      <c r="IQ1033"/>
      <c r="IR1033"/>
      <c r="IS1033"/>
      <c r="IT1033"/>
      <c r="IU1033"/>
      <c r="IV1033"/>
    </row>
    <row r="1034" spans="1:256" ht="12.5">
      <c r="B1034" s="65">
        <v>1</v>
      </c>
      <c r="C1034" s="66">
        <f>IF(E1034="A",1,IF(E1034="B",1,0))</f>
        <v>1</v>
      </c>
      <c r="D1034" s="99" t="s">
        <v>99</v>
      </c>
      <c r="E1034" s="76" t="s">
        <v>68</v>
      </c>
      <c r="F1034" s="77" t="s">
        <v>90</v>
      </c>
      <c r="G1034" s="78"/>
      <c r="H1034" s="96" t="s">
        <v>101</v>
      </c>
      <c r="I1034" s="107" t="s">
        <v>2010</v>
      </c>
      <c r="J1034" s="81"/>
      <c r="K1034" s="72"/>
      <c r="L1034" s="72"/>
      <c r="M1034" s="72"/>
      <c r="N1034" s="72"/>
      <c r="O1034" s="72"/>
      <c r="P1034" s="72"/>
      <c r="Q1034" s="833"/>
      <c r="R1034" s="102"/>
      <c r="S1034" s="73"/>
      <c r="T1034" s="102"/>
      <c r="U1034" s="103"/>
      <c r="V1034" s="104"/>
    </row>
    <row r="1035" spans="1:256" ht="12.5">
      <c r="B1035" s="65">
        <v>1</v>
      </c>
      <c r="C1035" s="66">
        <f>IF(E1035="A",1,IF(E1035="B",1,0))</f>
        <v>0</v>
      </c>
      <c r="D1035" s="659" t="s">
        <v>90</v>
      </c>
      <c r="E1035" s="659" t="s">
        <v>90</v>
      </c>
      <c r="F1035" s="658" t="s">
        <v>87</v>
      </c>
      <c r="G1035" s="78"/>
      <c r="H1035" s="96" t="s">
        <v>122</v>
      </c>
      <c r="I1035" s="107" t="s">
        <v>2011</v>
      </c>
      <c r="J1035" s="81"/>
      <c r="K1035" s="72"/>
      <c r="L1035" s="72"/>
      <c r="M1035" s="72"/>
      <c r="N1035" s="72"/>
      <c r="O1035" s="72"/>
      <c r="P1035" s="72"/>
      <c r="Q1035" s="833"/>
      <c r="R1035" s="102"/>
      <c r="S1035" s="73"/>
      <c r="T1035" s="102"/>
      <c r="U1035" s="103"/>
      <c r="V1035" s="104"/>
    </row>
    <row r="1036" spans="1:256" ht="12.5">
      <c r="B1036" s="65">
        <v>1</v>
      </c>
      <c r="C1036" s="66">
        <f>IF(E1036="A",1,IF(E1036="B",1,0))</f>
        <v>1</v>
      </c>
      <c r="D1036" s="99" t="s">
        <v>70</v>
      </c>
      <c r="E1036" s="76" t="s">
        <v>68</v>
      </c>
      <c r="F1036" s="77" t="s">
        <v>90</v>
      </c>
      <c r="G1036" s="78"/>
      <c r="H1036" s="96" t="s">
        <v>114</v>
      </c>
      <c r="I1036" s="107" t="s">
        <v>2012</v>
      </c>
      <c r="J1036" s="81"/>
      <c r="K1036" s="72"/>
      <c r="L1036" s="72"/>
      <c r="M1036" s="72"/>
      <c r="N1036" s="72"/>
      <c r="O1036" s="72"/>
      <c r="P1036" s="72"/>
      <c r="Q1036" s="833"/>
      <c r="R1036" s="102"/>
      <c r="S1036" s="73"/>
      <c r="T1036" s="102"/>
      <c r="U1036" s="103"/>
      <c r="V1036" s="104"/>
    </row>
    <row r="1037" spans="1:256" ht="12.5">
      <c r="A1037"/>
      <c r="B1037" s="65">
        <v>1</v>
      </c>
      <c r="C1037" s="66">
        <v>3</v>
      </c>
      <c r="D1037" s="76" t="s">
        <v>87</v>
      </c>
      <c r="E1037" s="76" t="s">
        <v>87</v>
      </c>
      <c r="F1037" s="99" t="s">
        <v>99</v>
      </c>
      <c r="G1037" s="78"/>
      <c r="H1037" s="96" t="s">
        <v>122</v>
      </c>
      <c r="I1037" s="107" t="s">
        <v>342</v>
      </c>
      <c r="J1037" s="81" t="s">
        <v>616</v>
      </c>
      <c r="K1037" s="72"/>
      <c r="L1037" s="72"/>
      <c r="M1037" s="72"/>
      <c r="N1037" s="72"/>
      <c r="O1037" s="72"/>
      <c r="P1037" s="72"/>
      <c r="Q1037" s="833"/>
      <c r="R1037" s="102"/>
      <c r="S1037" s="73"/>
      <c r="T1037" s="102"/>
      <c r="U1037" s="103"/>
      <c r="V1037" s="104"/>
    </row>
    <row r="1038" spans="1:256" ht="12.5">
      <c r="B1038" s="65">
        <v>1</v>
      </c>
      <c r="C1038" s="66">
        <f>IF(E1038="A",1,IF(E1038="B",1,0))</f>
        <v>1</v>
      </c>
      <c r="D1038" s="658" t="s">
        <v>87</v>
      </c>
      <c r="E1038" s="658" t="s">
        <v>68</v>
      </c>
      <c r="F1038" s="659" t="s">
        <v>90</v>
      </c>
      <c r="G1038" s="78"/>
      <c r="H1038" s="96" t="s">
        <v>88</v>
      </c>
      <c r="I1038" s="107" t="s">
        <v>2013</v>
      </c>
      <c r="J1038" s="81"/>
      <c r="K1038" s="72"/>
      <c r="L1038" s="72"/>
      <c r="M1038" s="72"/>
      <c r="N1038" s="72"/>
      <c r="O1038" s="72"/>
      <c r="P1038" s="72"/>
      <c r="Q1038" s="833"/>
      <c r="R1038" s="102"/>
      <c r="S1038" s="73"/>
      <c r="T1038" s="102"/>
      <c r="U1038" s="103"/>
      <c r="V1038" s="104"/>
    </row>
    <row r="1039" spans="1:256" ht="12.5">
      <c r="A1039"/>
      <c r="B1039" s="65">
        <v>1</v>
      </c>
      <c r="C1039" s="66">
        <f>IF(E1039="A",1,IF(E1039="B",1,0))</f>
        <v>0</v>
      </c>
      <c r="D1039" s="76" t="s">
        <v>68</v>
      </c>
      <c r="E1039" s="99" t="s">
        <v>70</v>
      </c>
      <c r="F1039" s="77" t="s">
        <v>90</v>
      </c>
      <c r="G1039" s="78"/>
      <c r="H1039" s="96" t="s">
        <v>135</v>
      </c>
      <c r="I1039" s="107" t="s">
        <v>2014</v>
      </c>
      <c r="J1039" s="81"/>
      <c r="K1039" s="72"/>
      <c r="L1039" s="72"/>
      <c r="M1039" s="72"/>
      <c r="N1039" s="72"/>
      <c r="O1039" s="72"/>
      <c r="P1039" s="72"/>
      <c r="Q1039" s="833"/>
      <c r="R1039" s="102"/>
      <c r="S1039" s="73"/>
      <c r="T1039" s="102"/>
      <c r="U1039" s="103"/>
      <c r="V1039" s="104"/>
      <c r="W1039" s="320"/>
      <c r="X1039" s="320"/>
      <c r="Y1039" s="320"/>
      <c r="Z1039" s="320"/>
      <c r="AA1039" s="320"/>
      <c r="AB1039" s="320"/>
      <c r="AC1039" s="320"/>
      <c r="AD1039" s="320"/>
      <c r="AE1039" s="320"/>
      <c r="AF1039" s="320"/>
      <c r="AG1039" s="320"/>
      <c r="AH1039" s="320"/>
      <c r="AI1039" s="320"/>
      <c r="AJ1039" s="320"/>
      <c r="AK1039" s="320"/>
      <c r="AL1039" s="320"/>
      <c r="AM1039" s="320"/>
      <c r="AN1039" s="320"/>
      <c r="AO1039" s="320"/>
      <c r="AP1039" s="320"/>
      <c r="AQ1039" s="320"/>
      <c r="AR1039" s="320"/>
      <c r="AS1039" s="320"/>
      <c r="AT1039" s="320"/>
      <c r="AU1039" s="320"/>
      <c r="AV1039" s="320"/>
      <c r="AW1039" s="320"/>
      <c r="AX1039" s="320"/>
      <c r="AY1039" s="320"/>
      <c r="AZ1039" s="320"/>
      <c r="BA1039" s="320"/>
      <c r="BB1039" s="320"/>
      <c r="BC1039" s="320"/>
      <c r="BD1039" s="320"/>
      <c r="BE1039" s="320"/>
      <c r="BF1039" s="320"/>
      <c r="BG1039" s="320"/>
      <c r="BH1039" s="320"/>
      <c r="BI1039" s="320"/>
      <c r="BJ1039" s="320"/>
      <c r="BK1039" s="320"/>
      <c r="BL1039" s="320"/>
      <c r="BM1039" s="320"/>
      <c r="BN1039" s="320"/>
      <c r="BO1039" s="320"/>
      <c r="BP1039" s="320"/>
      <c r="BQ1039" s="320"/>
      <c r="BR1039" s="320"/>
      <c r="BS1039" s="320"/>
      <c r="BT1039" s="320"/>
      <c r="BU1039" s="320"/>
      <c r="BV1039" s="320"/>
      <c r="BW1039" s="320"/>
      <c r="BX1039" s="320"/>
      <c r="BY1039" s="320"/>
      <c r="BZ1039" s="320"/>
      <c r="CA1039" s="320"/>
      <c r="CB1039" s="320"/>
      <c r="CC1039" s="320"/>
      <c r="CD1039" s="320"/>
      <c r="CE1039" s="320"/>
      <c r="CF1039" s="320"/>
      <c r="CG1039" s="320"/>
      <c r="CH1039" s="320"/>
      <c r="CI1039" s="320"/>
      <c r="CJ1039" s="320"/>
      <c r="CK1039" s="320"/>
      <c r="CL1039" s="320"/>
      <c r="CM1039" s="320"/>
      <c r="CN1039" s="320"/>
      <c r="CO1039" s="320"/>
      <c r="CP1039" s="320"/>
      <c r="CQ1039" s="320"/>
      <c r="CR1039" s="320"/>
      <c r="CS1039" s="320"/>
      <c r="CT1039" s="320"/>
      <c r="CU1039" s="320"/>
      <c r="CV1039" s="320"/>
      <c r="CW1039" s="320"/>
      <c r="CX1039" s="320"/>
      <c r="CY1039" s="320"/>
      <c r="CZ1039" s="320"/>
      <c r="DA1039" s="320"/>
      <c r="DB1039" s="320"/>
      <c r="DC1039" s="320"/>
      <c r="DD1039" s="320"/>
      <c r="DE1039" s="320"/>
      <c r="DF1039" s="320"/>
      <c r="DG1039" s="320"/>
      <c r="DH1039" s="320"/>
      <c r="DI1039" s="320"/>
      <c r="DJ1039" s="320"/>
      <c r="DK1039" s="320"/>
      <c r="DL1039" s="320"/>
      <c r="DM1039" s="320"/>
      <c r="DN1039" s="320"/>
      <c r="DO1039" s="320"/>
      <c r="DP1039" s="320"/>
      <c r="DQ1039" s="320"/>
      <c r="DR1039" s="320"/>
      <c r="DS1039" s="320"/>
      <c r="DT1039" s="320"/>
      <c r="DU1039" s="320"/>
      <c r="DV1039" s="320"/>
      <c r="DW1039" s="320"/>
      <c r="DX1039" s="320"/>
      <c r="DY1039" s="320"/>
      <c r="DZ1039" s="320"/>
      <c r="EA1039" s="320"/>
      <c r="EB1039" s="320"/>
      <c r="EC1039" s="320"/>
      <c r="ED1039" s="320"/>
      <c r="EE1039" s="320"/>
      <c r="EF1039" s="320"/>
      <c r="EG1039" s="320"/>
      <c r="EH1039" s="320"/>
      <c r="EI1039" s="320"/>
      <c r="EJ1039" s="320"/>
      <c r="EK1039" s="320"/>
      <c r="EL1039" s="320"/>
      <c r="EM1039" s="320"/>
      <c r="EN1039" s="320"/>
      <c r="EO1039" s="320"/>
      <c r="EP1039" s="320"/>
      <c r="EQ1039" s="320"/>
      <c r="ER1039" s="320"/>
      <c r="ES1039" s="320"/>
      <c r="ET1039" s="320"/>
      <c r="EU1039" s="320"/>
      <c r="EV1039" s="320"/>
      <c r="EW1039" s="320"/>
      <c r="EX1039" s="320"/>
      <c r="EY1039" s="320"/>
      <c r="EZ1039" s="320"/>
      <c r="FA1039" s="320"/>
      <c r="FB1039" s="320"/>
      <c r="FC1039" s="320"/>
      <c r="FD1039" s="320"/>
      <c r="FE1039" s="320"/>
      <c r="FF1039" s="320"/>
      <c r="FG1039" s="320"/>
      <c r="FH1039" s="320"/>
      <c r="FI1039" s="320"/>
      <c r="FJ1039" s="320"/>
      <c r="FK1039" s="320"/>
      <c r="FL1039" s="320"/>
      <c r="FM1039" s="320"/>
      <c r="FN1039" s="320"/>
      <c r="FO1039" s="320"/>
      <c r="FP1039" s="320"/>
      <c r="FQ1039" s="320"/>
      <c r="FR1039" s="320"/>
      <c r="FS1039" s="320"/>
      <c r="FT1039" s="320"/>
      <c r="FU1039" s="320"/>
      <c r="FV1039" s="320"/>
      <c r="FW1039" s="320"/>
      <c r="FX1039" s="320"/>
      <c r="FY1039" s="320"/>
      <c r="FZ1039" s="320"/>
      <c r="GA1039" s="320"/>
      <c r="GB1039" s="320"/>
      <c r="GC1039" s="320"/>
      <c r="GD1039" s="320"/>
      <c r="GE1039" s="320"/>
      <c r="GF1039" s="320"/>
      <c r="GG1039" s="320"/>
      <c r="GH1039" s="320"/>
      <c r="GI1039" s="320"/>
      <c r="GJ1039" s="320"/>
      <c r="GK1039" s="320"/>
      <c r="GL1039" s="320"/>
      <c r="GM1039" s="320"/>
      <c r="GN1039" s="320"/>
      <c r="GO1039" s="320"/>
      <c r="GP1039" s="320"/>
      <c r="GQ1039" s="320"/>
      <c r="GR1039" s="320"/>
      <c r="GS1039" s="320"/>
      <c r="GT1039" s="320"/>
      <c r="GU1039" s="320"/>
      <c r="GV1039" s="320"/>
      <c r="GW1039" s="320"/>
      <c r="GX1039" s="320"/>
      <c r="GY1039" s="320"/>
      <c r="GZ1039" s="320"/>
      <c r="HA1039" s="320"/>
      <c r="HB1039" s="320"/>
      <c r="HC1039" s="320"/>
      <c r="HD1039" s="320"/>
      <c r="HE1039" s="320"/>
      <c r="HF1039" s="320"/>
      <c r="HG1039" s="320"/>
      <c r="HH1039" s="320"/>
      <c r="HI1039" s="320"/>
      <c r="HJ1039" s="320"/>
      <c r="HK1039" s="320"/>
      <c r="HL1039" s="320"/>
      <c r="HM1039" s="320"/>
      <c r="HN1039" s="320"/>
      <c r="HO1039" s="320"/>
      <c r="HP1039" s="320"/>
      <c r="HQ1039" s="320"/>
      <c r="HR1039" s="320"/>
      <c r="HS1039" s="320"/>
      <c r="HT1039" s="320"/>
      <c r="HU1039" s="320"/>
      <c r="HV1039" s="320"/>
      <c r="HW1039" s="320"/>
      <c r="HX1039" s="320"/>
      <c r="HY1039" s="320"/>
      <c r="HZ1039" s="320"/>
      <c r="IA1039" s="320"/>
      <c r="IB1039" s="320"/>
      <c r="IC1039" s="320"/>
      <c r="ID1039" s="320"/>
      <c r="IE1039" s="320"/>
      <c r="IF1039" s="320"/>
      <c r="IG1039" s="320"/>
      <c r="IH1039" s="320"/>
      <c r="II1039" s="320"/>
      <c r="IJ1039" s="320"/>
      <c r="IK1039" s="320"/>
      <c r="IL1039" s="320"/>
      <c r="IM1039" s="320"/>
      <c r="IN1039" s="320"/>
      <c r="IO1039" s="320"/>
      <c r="IP1039" s="320"/>
      <c r="IQ1039" s="320"/>
      <c r="IR1039" s="320"/>
      <c r="IS1039" s="320"/>
      <c r="IT1039" s="320"/>
      <c r="IU1039" s="320"/>
      <c r="IV1039" s="320"/>
    </row>
    <row r="1040" spans="1:256" ht="12.5">
      <c r="A1040" s="365"/>
      <c r="B1040" s="65">
        <v>1</v>
      </c>
      <c r="C1040" s="66">
        <f>IF(E1040="A",1,IF(E1040="B",1,0))</f>
        <v>1</v>
      </c>
      <c r="D1040" s="656" t="s">
        <v>70</v>
      </c>
      <c r="E1040" s="658" t="s">
        <v>87</v>
      </c>
      <c r="F1040" s="658" t="s">
        <v>87</v>
      </c>
      <c r="G1040" s="78"/>
      <c r="H1040" s="96" t="s">
        <v>135</v>
      </c>
      <c r="I1040" s="107" t="s">
        <v>2015</v>
      </c>
      <c r="J1040" s="81"/>
      <c r="K1040" s="72"/>
      <c r="L1040" s="72"/>
      <c r="M1040" s="72"/>
      <c r="N1040" s="72"/>
      <c r="O1040" s="72"/>
      <c r="P1040" s="72"/>
      <c r="Q1040" s="833"/>
      <c r="R1040" s="102"/>
      <c r="S1040" s="73"/>
      <c r="T1040" s="102"/>
      <c r="U1040" s="103"/>
      <c r="V1040" s="104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GO1040"/>
      <c r="GP1040"/>
      <c r="GQ1040"/>
      <c r="GR1040"/>
      <c r="GS1040"/>
      <c r="GT1040"/>
      <c r="GU1040"/>
      <c r="GV1040"/>
      <c r="GW1040"/>
      <c r="GX1040"/>
      <c r="GY1040"/>
      <c r="GZ1040"/>
      <c r="HA1040"/>
      <c r="HB1040"/>
      <c r="HC1040"/>
      <c r="HD1040"/>
      <c r="HE1040"/>
      <c r="HF1040"/>
      <c r="HG1040"/>
      <c r="HH1040"/>
      <c r="HI1040"/>
      <c r="HJ1040"/>
      <c r="HK1040"/>
      <c r="HL1040"/>
      <c r="HM1040"/>
      <c r="HN1040"/>
      <c r="HO1040"/>
      <c r="HP1040"/>
      <c r="HQ1040"/>
      <c r="HR1040"/>
      <c r="HS1040"/>
      <c r="HT1040"/>
      <c r="HU1040"/>
      <c r="HV1040"/>
      <c r="HW1040"/>
      <c r="HX1040"/>
      <c r="HY1040"/>
      <c r="HZ1040"/>
      <c r="IA1040"/>
      <c r="IB1040"/>
      <c r="IC1040"/>
      <c r="ID1040"/>
      <c r="IE1040"/>
      <c r="IF1040"/>
      <c r="IG1040"/>
      <c r="IH1040"/>
      <c r="II1040"/>
      <c r="IJ1040"/>
      <c r="IK1040"/>
      <c r="IL1040"/>
      <c r="IM1040"/>
      <c r="IN1040"/>
      <c r="IO1040"/>
      <c r="IP1040"/>
      <c r="IQ1040"/>
      <c r="IR1040"/>
      <c r="IS1040"/>
      <c r="IT1040"/>
      <c r="IU1040"/>
      <c r="IV1040"/>
    </row>
    <row r="1041" spans="1:256" ht="12.5">
      <c r="B1041" s="65">
        <v>1</v>
      </c>
      <c r="C1041" s="66">
        <f>IF(E1041="A",1,IF(E1041="B",1,0))</f>
        <v>1</v>
      </c>
      <c r="D1041" s="658" t="s">
        <v>87</v>
      </c>
      <c r="E1041" s="658" t="s">
        <v>87</v>
      </c>
      <c r="F1041" s="656" t="s">
        <v>99</v>
      </c>
      <c r="G1041" s="78"/>
      <c r="H1041" s="96" t="s">
        <v>148</v>
      </c>
      <c r="I1041" s="107" t="s">
        <v>2016</v>
      </c>
      <c r="J1041" s="81"/>
      <c r="K1041" s="72"/>
      <c r="L1041" s="72"/>
      <c r="M1041" s="72"/>
      <c r="N1041" s="72"/>
      <c r="O1041" s="72"/>
      <c r="P1041" s="72"/>
      <c r="Q1041" s="833"/>
      <c r="R1041" s="102"/>
      <c r="S1041" s="73"/>
      <c r="T1041" s="102"/>
      <c r="U1041" s="103"/>
      <c r="V1041" s="104"/>
    </row>
    <row r="1042" spans="1:256" ht="12.5">
      <c r="B1042" s="65">
        <v>1</v>
      </c>
      <c r="C1042" s="66">
        <v>3</v>
      </c>
      <c r="D1042" s="77" t="s">
        <v>90</v>
      </c>
      <c r="E1042" s="76" t="s">
        <v>87</v>
      </c>
      <c r="F1042" s="99" t="s">
        <v>70</v>
      </c>
      <c r="G1042" s="78"/>
      <c r="H1042" s="96" t="s">
        <v>215</v>
      </c>
      <c r="I1042" s="107" t="s">
        <v>647</v>
      </c>
      <c r="J1042" s="81" t="s">
        <v>17</v>
      </c>
      <c r="K1042" s="72"/>
      <c r="L1042" s="72"/>
      <c r="M1042" s="72"/>
      <c r="N1042" s="72"/>
      <c r="O1042" s="72"/>
      <c r="P1042" s="72"/>
      <c r="Q1042" s="833"/>
      <c r="R1042" s="102"/>
      <c r="S1042" s="73"/>
      <c r="T1042" s="102"/>
      <c r="U1042" s="103"/>
      <c r="V1042" s="104"/>
    </row>
    <row r="1043" spans="1:256" ht="12.5">
      <c r="B1043" s="65">
        <v>1</v>
      </c>
      <c r="C1043" s="66">
        <f>IF(E1043="A",1,IF(E1043="B",1,0))</f>
        <v>0</v>
      </c>
      <c r="D1043" s="658" t="s">
        <v>68</v>
      </c>
      <c r="E1043" s="656" t="s">
        <v>70</v>
      </c>
      <c r="F1043" s="658" t="s">
        <v>87</v>
      </c>
      <c r="G1043" s="78"/>
      <c r="H1043" s="96" t="s">
        <v>135</v>
      </c>
      <c r="I1043" s="107" t="s">
        <v>2017</v>
      </c>
      <c r="J1043" s="81"/>
      <c r="K1043" s="72"/>
      <c r="L1043" s="72"/>
      <c r="M1043" s="72"/>
      <c r="N1043" s="72"/>
      <c r="O1043" s="72"/>
      <c r="P1043" s="72"/>
      <c r="Q1043" s="833"/>
      <c r="R1043" s="102"/>
      <c r="S1043" s="73"/>
      <c r="T1043" s="102"/>
      <c r="U1043" s="103"/>
      <c r="V1043" s="104"/>
    </row>
    <row r="1044" spans="1:256" ht="12.5">
      <c r="B1044" s="65">
        <v>1</v>
      </c>
      <c r="C1044" s="66">
        <f>IF(E1044="A",1,IF(E1044="B",1,0))</f>
        <v>0</v>
      </c>
      <c r="D1044" s="76" t="s">
        <v>87</v>
      </c>
      <c r="E1044" s="77" t="s">
        <v>90</v>
      </c>
      <c r="F1044" s="76" t="s">
        <v>68</v>
      </c>
      <c r="G1044" s="78"/>
      <c r="H1044" s="96" t="s">
        <v>126</v>
      </c>
      <c r="I1044" s="107" t="s">
        <v>2018</v>
      </c>
      <c r="J1044" s="81" t="s">
        <v>616</v>
      </c>
      <c r="K1044" s="72"/>
      <c r="L1044" s="72"/>
      <c r="M1044" s="72"/>
      <c r="N1044" s="72"/>
      <c r="O1044" s="72"/>
      <c r="P1044" s="72"/>
      <c r="Q1044" s="833"/>
      <c r="R1044" s="102"/>
      <c r="S1044" s="73"/>
      <c r="T1044" s="102"/>
      <c r="U1044" s="103"/>
      <c r="V1044" s="104"/>
    </row>
    <row r="1045" spans="1:256" ht="12.5">
      <c r="B1045" s="65">
        <v>1</v>
      </c>
      <c r="C1045" s="66">
        <f>IF(E1045="A",1,IF(E1045="B",1,0))</f>
        <v>0</v>
      </c>
      <c r="D1045" s="857" t="s">
        <v>90</v>
      </c>
      <c r="E1045" s="857" t="s">
        <v>90</v>
      </c>
      <c r="F1045" s="852" t="s">
        <v>70</v>
      </c>
      <c r="G1045" s="78"/>
      <c r="H1045" s="100" t="s">
        <v>116</v>
      </c>
      <c r="I1045" s="101" t="s">
        <v>6220</v>
      </c>
      <c r="J1045" s="81"/>
      <c r="K1045" s="72"/>
      <c r="L1045" s="72"/>
      <c r="M1045" s="72"/>
      <c r="N1045" s="72"/>
      <c r="O1045" s="72"/>
      <c r="P1045" s="72"/>
      <c r="Q1045" s="833"/>
      <c r="R1045" s="102"/>
      <c r="S1045" s="73"/>
      <c r="T1045" s="116"/>
      <c r="U1045" s="73"/>
      <c r="V1045" s="110"/>
    </row>
    <row r="1046" spans="1:256" ht="12.5">
      <c r="B1046" s="65">
        <v>1</v>
      </c>
      <c r="C1046" s="66">
        <f>IF(E1046="A",4,IF(E1046="B",3,IF(E1046="C",2,IF(E1046="D",1,0))))</f>
        <v>1</v>
      </c>
      <c r="D1046" s="77" t="s">
        <v>90</v>
      </c>
      <c r="E1046" s="99" t="s">
        <v>70</v>
      </c>
      <c r="F1046" s="77" t="s">
        <v>90</v>
      </c>
      <c r="G1046" s="78"/>
      <c r="H1046" s="96" t="s">
        <v>104</v>
      </c>
      <c r="I1046" s="107" t="s">
        <v>5726</v>
      </c>
      <c r="J1046" s="81"/>
      <c r="K1046" s="72"/>
      <c r="L1046" s="72"/>
      <c r="M1046" s="72"/>
      <c r="N1046" s="72"/>
      <c r="O1046" s="72"/>
      <c r="P1046" s="72"/>
      <c r="Q1046" s="833"/>
      <c r="R1046" s="102"/>
      <c r="S1046" s="73"/>
      <c r="T1046" s="102"/>
      <c r="U1046" s="103"/>
      <c r="V1046" s="104"/>
    </row>
    <row r="1047" spans="1:256" ht="12.5">
      <c r="B1047" s="65">
        <v>1</v>
      </c>
      <c r="C1047" s="66">
        <f t="shared" ref="C1047:C1052" si="49">IF(E1047="A",1,IF(E1047="B",1,0))</f>
        <v>1</v>
      </c>
      <c r="D1047" s="77" t="s">
        <v>90</v>
      </c>
      <c r="E1047" s="76" t="s">
        <v>68</v>
      </c>
      <c r="F1047" s="99" t="s">
        <v>99</v>
      </c>
      <c r="G1047" s="78"/>
      <c r="H1047" s="96" t="s">
        <v>236</v>
      </c>
      <c r="I1047" s="107" t="s">
        <v>2019</v>
      </c>
      <c r="J1047" s="81"/>
      <c r="K1047" s="72"/>
      <c r="L1047" s="72"/>
      <c r="M1047" s="72"/>
      <c r="N1047" s="72"/>
      <c r="O1047" s="72"/>
      <c r="P1047" s="72"/>
      <c r="Q1047" s="833"/>
      <c r="R1047" s="102"/>
      <c r="S1047" s="73"/>
      <c r="T1047" s="102"/>
      <c r="U1047" s="103"/>
      <c r="V1047" s="104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GO1047"/>
      <c r="GP1047"/>
      <c r="GQ1047"/>
      <c r="GR1047"/>
      <c r="GS1047"/>
      <c r="GT1047"/>
      <c r="GU1047"/>
      <c r="GV1047"/>
      <c r="GW1047"/>
      <c r="GX1047"/>
      <c r="GY1047"/>
      <c r="GZ1047"/>
      <c r="HA1047"/>
      <c r="HB1047"/>
      <c r="HC1047"/>
      <c r="HD1047"/>
      <c r="HE1047"/>
      <c r="HF1047"/>
      <c r="HG1047"/>
      <c r="HH1047"/>
      <c r="HI1047"/>
      <c r="HJ1047"/>
      <c r="HK1047"/>
      <c r="HL1047"/>
      <c r="HM1047"/>
      <c r="HN1047"/>
      <c r="HO1047"/>
      <c r="HP1047"/>
      <c r="HQ1047"/>
      <c r="HR1047"/>
      <c r="HS1047"/>
      <c r="HT1047"/>
      <c r="HU1047"/>
      <c r="HV1047"/>
      <c r="HW1047"/>
      <c r="HX1047"/>
      <c r="HY1047"/>
      <c r="HZ1047"/>
      <c r="IA1047"/>
      <c r="IB1047"/>
      <c r="IC1047"/>
      <c r="ID1047"/>
      <c r="IE1047"/>
      <c r="IF1047"/>
      <c r="IG1047"/>
      <c r="IH1047"/>
      <c r="II1047"/>
      <c r="IJ1047"/>
      <c r="IK1047"/>
      <c r="IL1047"/>
      <c r="IM1047"/>
      <c r="IN1047"/>
      <c r="IO1047"/>
      <c r="IP1047"/>
      <c r="IQ1047"/>
      <c r="IR1047"/>
      <c r="IS1047"/>
      <c r="IT1047"/>
      <c r="IU1047"/>
      <c r="IV1047"/>
    </row>
    <row r="1048" spans="1:256" ht="12.5">
      <c r="A1048"/>
      <c r="B1048" s="65">
        <v>1</v>
      </c>
      <c r="C1048" s="66">
        <f t="shared" si="49"/>
        <v>0</v>
      </c>
      <c r="D1048" s="76" t="s">
        <v>87</v>
      </c>
      <c r="E1048" s="77" t="s">
        <v>90</v>
      </c>
      <c r="F1048" s="76" t="s">
        <v>68</v>
      </c>
      <c r="G1048" s="78"/>
      <c r="H1048" s="96" t="s">
        <v>140</v>
      </c>
      <c r="I1048" s="107" t="s">
        <v>2020</v>
      </c>
      <c r="J1048" s="81"/>
      <c r="K1048" s="72"/>
      <c r="L1048" s="72"/>
      <c r="M1048" s="72"/>
      <c r="N1048" s="72"/>
      <c r="O1048" s="72"/>
      <c r="P1048" s="72"/>
      <c r="Q1048" s="833"/>
      <c r="R1048" s="102"/>
      <c r="S1048" s="73"/>
      <c r="T1048" s="102"/>
      <c r="U1048" s="103"/>
      <c r="V1048" s="104"/>
    </row>
    <row r="1049" spans="1:256" ht="12.5">
      <c r="B1049" s="65">
        <v>1</v>
      </c>
      <c r="C1049" s="66">
        <f t="shared" si="49"/>
        <v>1</v>
      </c>
      <c r="D1049" s="656" t="s">
        <v>70</v>
      </c>
      <c r="E1049" s="658" t="s">
        <v>68</v>
      </c>
      <c r="F1049" s="658" t="s">
        <v>87</v>
      </c>
      <c r="G1049" s="78"/>
      <c r="H1049" s="96" t="s">
        <v>110</v>
      </c>
      <c r="I1049" s="107" t="s">
        <v>2021</v>
      </c>
      <c r="J1049" s="81"/>
      <c r="K1049" s="72"/>
      <c r="L1049" s="72"/>
      <c r="M1049" s="72"/>
      <c r="N1049" s="72"/>
      <c r="O1049" s="72"/>
      <c r="P1049" s="72"/>
      <c r="Q1049" s="833"/>
      <c r="R1049" s="102"/>
      <c r="S1049" s="73"/>
      <c r="T1049" s="102"/>
      <c r="U1049" s="103"/>
      <c r="V1049" s="104"/>
    </row>
    <row r="1050" spans="1:256" ht="12.5">
      <c r="B1050" s="65">
        <v>1</v>
      </c>
      <c r="C1050" s="66">
        <f t="shared" si="49"/>
        <v>1</v>
      </c>
      <c r="D1050" s="76" t="s">
        <v>87</v>
      </c>
      <c r="E1050" s="76" t="s">
        <v>87</v>
      </c>
      <c r="F1050" s="76" t="s">
        <v>87</v>
      </c>
      <c r="G1050" s="78"/>
      <c r="H1050" s="96" t="s">
        <v>129</v>
      </c>
      <c r="I1050" s="107" t="s">
        <v>2022</v>
      </c>
      <c r="J1050" s="81"/>
      <c r="K1050" s="72"/>
      <c r="L1050" s="72"/>
      <c r="M1050" s="72"/>
      <c r="N1050" s="72"/>
      <c r="O1050" s="72"/>
      <c r="P1050" s="72"/>
      <c r="Q1050" s="833"/>
      <c r="R1050" s="102"/>
      <c r="S1050" s="73"/>
      <c r="T1050" s="102"/>
      <c r="U1050" s="103"/>
      <c r="V1050" s="104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  <c r="GO1050"/>
      <c r="GP1050"/>
      <c r="GQ1050"/>
      <c r="GR1050"/>
      <c r="GS1050"/>
      <c r="GT1050"/>
      <c r="GU1050"/>
      <c r="GV1050"/>
      <c r="GW1050"/>
      <c r="GX1050"/>
      <c r="GY1050"/>
      <c r="GZ1050"/>
      <c r="HA1050"/>
      <c r="HB1050"/>
      <c r="HC1050"/>
      <c r="HD1050"/>
      <c r="HE1050"/>
      <c r="HF1050"/>
      <c r="HG1050"/>
      <c r="HH1050"/>
      <c r="HI1050"/>
      <c r="HJ1050"/>
      <c r="HK1050"/>
      <c r="HL1050"/>
      <c r="HM1050"/>
      <c r="HN1050"/>
      <c r="HO1050"/>
      <c r="HP1050"/>
      <c r="HQ1050"/>
      <c r="HR1050"/>
      <c r="HS1050"/>
      <c r="HT1050"/>
      <c r="HU1050"/>
      <c r="HV1050"/>
      <c r="HW1050"/>
      <c r="HX1050"/>
      <c r="HY1050"/>
      <c r="HZ1050"/>
      <c r="IA1050"/>
      <c r="IB1050"/>
      <c r="IC1050"/>
      <c r="ID1050"/>
      <c r="IE1050"/>
      <c r="IF1050"/>
      <c r="IG1050"/>
      <c r="IH1050"/>
      <c r="II1050"/>
      <c r="IJ1050"/>
      <c r="IK1050"/>
      <c r="IL1050"/>
      <c r="IM1050"/>
      <c r="IN1050"/>
      <c r="IO1050"/>
      <c r="IP1050"/>
      <c r="IQ1050"/>
      <c r="IR1050"/>
      <c r="IS1050"/>
      <c r="IT1050"/>
      <c r="IU1050"/>
      <c r="IV1050"/>
    </row>
    <row r="1051" spans="1:256" ht="12.5">
      <c r="B1051" s="65">
        <v>1</v>
      </c>
      <c r="C1051" s="66">
        <f t="shared" si="49"/>
        <v>1</v>
      </c>
      <c r="D1051" s="99" t="s">
        <v>70</v>
      </c>
      <c r="E1051" s="76" t="s">
        <v>68</v>
      </c>
      <c r="F1051" s="77" t="s">
        <v>90</v>
      </c>
      <c r="G1051" s="78"/>
      <c r="H1051" s="96" t="s">
        <v>94</v>
      </c>
      <c r="I1051" s="107" t="s">
        <v>2023</v>
      </c>
      <c r="J1051" s="81"/>
      <c r="K1051" s="72"/>
      <c r="L1051" s="72"/>
      <c r="M1051" s="72"/>
      <c r="N1051" s="72"/>
      <c r="O1051" s="72"/>
      <c r="P1051" s="72"/>
      <c r="Q1051" s="833"/>
      <c r="R1051" s="102"/>
      <c r="S1051" s="73"/>
      <c r="T1051" s="102"/>
      <c r="U1051" s="103"/>
      <c r="V1051" s="104"/>
    </row>
    <row r="1052" spans="1:256" ht="12.5">
      <c r="B1052" s="65">
        <v>1</v>
      </c>
      <c r="C1052" s="66">
        <f t="shared" si="49"/>
        <v>1</v>
      </c>
      <c r="D1052" s="76" t="s">
        <v>87</v>
      </c>
      <c r="E1052" s="76" t="s">
        <v>68</v>
      </c>
      <c r="F1052" s="77" t="s">
        <v>90</v>
      </c>
      <c r="G1052" s="78"/>
      <c r="H1052" s="96" t="s">
        <v>94</v>
      </c>
      <c r="I1052" s="107" t="s">
        <v>2024</v>
      </c>
      <c r="J1052" s="81" t="s">
        <v>7</v>
      </c>
      <c r="K1052" s="72"/>
      <c r="L1052" s="72"/>
      <c r="M1052" s="72"/>
      <c r="N1052" s="72"/>
      <c r="O1052" s="72"/>
      <c r="P1052" s="72"/>
      <c r="Q1052" s="833"/>
      <c r="R1052" s="102"/>
      <c r="S1052" s="73"/>
      <c r="T1052" s="102"/>
      <c r="U1052" s="103"/>
      <c r="V1052" s="104"/>
    </row>
    <row r="1053" spans="1:256" ht="12.5">
      <c r="B1053" s="65">
        <v>1</v>
      </c>
      <c r="C1053" s="66">
        <v>4</v>
      </c>
      <c r="D1053" s="76" t="s">
        <v>87</v>
      </c>
      <c r="E1053" s="76" t="s">
        <v>68</v>
      </c>
      <c r="F1053" s="77" t="s">
        <v>90</v>
      </c>
      <c r="G1053" s="78"/>
      <c r="H1053" s="96" t="s">
        <v>94</v>
      </c>
      <c r="I1053" s="107" t="s">
        <v>2024</v>
      </c>
      <c r="J1053" s="81" t="s">
        <v>7</v>
      </c>
      <c r="K1053" s="72"/>
      <c r="L1053" s="72"/>
      <c r="M1053" s="72"/>
      <c r="N1053" s="72"/>
      <c r="O1053" s="72"/>
      <c r="P1053" s="72"/>
      <c r="Q1053" s="833"/>
      <c r="R1053" s="102"/>
      <c r="S1053" s="73"/>
      <c r="T1053" s="102"/>
      <c r="U1053" s="103"/>
      <c r="V1053" s="104"/>
    </row>
    <row r="1054" spans="1:256" ht="12.5">
      <c r="B1054" s="65">
        <v>1</v>
      </c>
      <c r="C1054" s="66">
        <f>IF(E1054="A",1,IF(E1054="B",1,0))</f>
        <v>1</v>
      </c>
      <c r="D1054" s="99" t="s">
        <v>70</v>
      </c>
      <c r="E1054" s="76" t="s">
        <v>68</v>
      </c>
      <c r="F1054" s="76" t="s">
        <v>87</v>
      </c>
      <c r="G1054" s="78"/>
      <c r="H1054" s="96" t="s">
        <v>94</v>
      </c>
      <c r="I1054" s="107" t="s">
        <v>2025</v>
      </c>
      <c r="J1054" s="81"/>
      <c r="K1054" s="72"/>
      <c r="L1054" s="72"/>
      <c r="M1054" s="72"/>
      <c r="N1054" s="72"/>
      <c r="O1054" s="72"/>
      <c r="P1054" s="72"/>
      <c r="Q1054" s="833"/>
      <c r="R1054" s="102"/>
      <c r="S1054" s="73"/>
      <c r="T1054" s="102"/>
      <c r="U1054" s="103"/>
      <c r="V1054" s="104"/>
    </row>
    <row r="1055" spans="1:256" ht="12.5">
      <c r="B1055" s="65">
        <v>1</v>
      </c>
      <c r="C1055" s="66">
        <f>IF(E1055="A",1,IF(E1055="B",1,0))</f>
        <v>0</v>
      </c>
      <c r="D1055" s="76" t="s">
        <v>87</v>
      </c>
      <c r="E1055" s="77" t="s">
        <v>90</v>
      </c>
      <c r="F1055" s="77" t="s">
        <v>90</v>
      </c>
      <c r="G1055" s="78"/>
      <c r="H1055" s="96" t="s">
        <v>215</v>
      </c>
      <c r="I1055" s="107" t="s">
        <v>2026</v>
      </c>
      <c r="J1055" s="81"/>
      <c r="K1055" s="72"/>
      <c r="L1055" s="72"/>
      <c r="M1055" s="72"/>
      <c r="N1055" s="72"/>
      <c r="O1055" s="72"/>
      <c r="P1055" s="72"/>
      <c r="Q1055" s="833"/>
      <c r="R1055" s="102"/>
      <c r="S1055" s="73"/>
      <c r="T1055" s="102"/>
      <c r="U1055" s="103"/>
      <c r="V1055" s="104"/>
    </row>
    <row r="1056" spans="1:256" ht="12.5">
      <c r="B1056" s="65">
        <v>1</v>
      </c>
      <c r="C1056" s="66">
        <f>IF(E1056="A",1,IF(E1056="B",1,0))</f>
        <v>0</v>
      </c>
      <c r="D1056" s="656" t="s">
        <v>70</v>
      </c>
      <c r="E1056" s="656" t="s">
        <v>99</v>
      </c>
      <c r="F1056" s="658" t="s">
        <v>68</v>
      </c>
      <c r="G1056" s="78"/>
      <c r="H1056" s="96" t="s">
        <v>140</v>
      </c>
      <c r="I1056" s="107" t="s">
        <v>2027</v>
      </c>
      <c r="J1056" s="81"/>
      <c r="K1056" s="72"/>
      <c r="L1056" s="72"/>
      <c r="M1056" s="72"/>
      <c r="N1056" s="72"/>
      <c r="O1056" s="72"/>
      <c r="P1056" s="72"/>
      <c r="Q1056" s="833"/>
      <c r="R1056" s="102"/>
      <c r="S1056" s="73"/>
      <c r="T1056" s="102"/>
      <c r="U1056" s="103"/>
      <c r="V1056" s="104"/>
    </row>
    <row r="1057" spans="1:256" ht="12.5">
      <c r="B1057" s="65">
        <v>1</v>
      </c>
      <c r="C1057" s="66">
        <f>IF(E1057="A",1,IF(E1057="B",1,0))</f>
        <v>1</v>
      </c>
      <c r="D1057" s="76" t="s">
        <v>68</v>
      </c>
      <c r="E1057" s="76" t="s">
        <v>87</v>
      </c>
      <c r="F1057" s="76" t="s">
        <v>68</v>
      </c>
      <c r="G1057" s="78"/>
      <c r="H1057" s="96" t="s">
        <v>108</v>
      </c>
      <c r="I1057" s="107" t="s">
        <v>2028</v>
      </c>
      <c r="J1057" s="81"/>
      <c r="K1057" s="72"/>
      <c r="L1057" s="72"/>
      <c r="M1057" s="72"/>
      <c r="N1057" s="72"/>
      <c r="O1057" s="72"/>
      <c r="P1057" s="72"/>
      <c r="Q1057" s="833"/>
      <c r="R1057" s="102"/>
      <c r="S1057" s="73"/>
      <c r="T1057" s="102"/>
      <c r="U1057" s="103"/>
      <c r="V1057" s="104"/>
    </row>
    <row r="1058" spans="1:256" ht="12.5">
      <c r="B1058" s="65">
        <v>1</v>
      </c>
      <c r="C1058" s="66">
        <v>3</v>
      </c>
      <c r="D1058" s="76" t="s">
        <v>68</v>
      </c>
      <c r="E1058" s="76" t="s">
        <v>87</v>
      </c>
      <c r="F1058" s="77" t="s">
        <v>90</v>
      </c>
      <c r="G1058" s="78"/>
      <c r="H1058" s="96" t="s">
        <v>251</v>
      </c>
      <c r="I1058" s="107" t="s">
        <v>5931</v>
      </c>
      <c r="J1058" s="81" t="s">
        <v>7</v>
      </c>
      <c r="K1058" s="72"/>
      <c r="L1058" s="72"/>
      <c r="M1058" s="72"/>
      <c r="N1058" s="72"/>
      <c r="O1058" s="72"/>
      <c r="P1058" s="72"/>
      <c r="Q1058" s="833"/>
      <c r="R1058" s="102"/>
      <c r="S1058" s="73"/>
      <c r="T1058" s="102"/>
      <c r="U1058" s="103"/>
      <c r="V1058" s="104"/>
    </row>
    <row r="1059" spans="1:256" ht="12.5">
      <c r="B1059" s="65">
        <v>1</v>
      </c>
      <c r="C1059" s="66">
        <f>IF(E1059="A",1,IF(E1059="B",1,0))</f>
        <v>1</v>
      </c>
      <c r="D1059" s="852" t="s">
        <v>70</v>
      </c>
      <c r="E1059" s="853" t="s">
        <v>87</v>
      </c>
      <c r="F1059" s="853" t="s">
        <v>87</v>
      </c>
      <c r="G1059" s="78"/>
      <c r="H1059" s="100" t="s">
        <v>94</v>
      </c>
      <c r="I1059" s="101" t="s">
        <v>6150</v>
      </c>
      <c r="J1059" s="81"/>
      <c r="K1059" s="72"/>
      <c r="L1059" s="72"/>
      <c r="M1059" s="72"/>
      <c r="N1059" s="72"/>
      <c r="O1059" s="72"/>
      <c r="P1059" s="72"/>
      <c r="Q1059" s="833"/>
      <c r="R1059" s="102"/>
      <c r="S1059" s="73"/>
      <c r="T1059" s="116"/>
      <c r="U1059" s="73"/>
      <c r="V1059" s="110"/>
    </row>
    <row r="1060" spans="1:256" ht="12.5">
      <c r="A1060" s="55"/>
      <c r="B1060" s="65">
        <v>1</v>
      </c>
      <c r="C1060" s="66">
        <f>IF(E1060="A",1,IF(E1060="B",1,0))</f>
        <v>0</v>
      </c>
      <c r="D1060" s="655" t="s">
        <v>87</v>
      </c>
      <c r="E1060" s="659" t="s">
        <v>90</v>
      </c>
      <c r="F1060" s="656" t="s">
        <v>70</v>
      </c>
      <c r="G1060" s="78"/>
      <c r="H1060" s="96" t="s">
        <v>122</v>
      </c>
      <c r="I1060" s="107" t="s">
        <v>2029</v>
      </c>
      <c r="J1060" s="81"/>
      <c r="K1060" s="72"/>
      <c r="L1060" s="72"/>
      <c r="M1060" s="72"/>
      <c r="N1060" s="72"/>
      <c r="O1060" s="72"/>
      <c r="P1060" s="72"/>
      <c r="Q1060" s="833"/>
      <c r="R1060" s="102"/>
      <c r="S1060" s="73"/>
      <c r="T1060" s="102"/>
      <c r="U1060" s="103"/>
      <c r="V1060" s="104"/>
    </row>
    <row r="1061" spans="1:256" s="55" customFormat="1" ht="12.5">
      <c r="A1061" s="217"/>
      <c r="B1061" s="65">
        <v>1</v>
      </c>
      <c r="C1061" s="66">
        <f>IF(E1061="A",1,IF(E1061="B",1,0))</f>
        <v>0</v>
      </c>
      <c r="D1061" s="656" t="s">
        <v>70</v>
      </c>
      <c r="E1061" s="659" t="s">
        <v>90</v>
      </c>
      <c r="F1061" s="659" t="s">
        <v>90</v>
      </c>
      <c r="G1061" s="78"/>
      <c r="H1061" s="96" t="s">
        <v>148</v>
      </c>
      <c r="I1061" s="107" t="s">
        <v>2030</v>
      </c>
      <c r="J1061" s="81"/>
      <c r="K1061" s="72"/>
      <c r="L1061" s="72"/>
      <c r="M1061" s="72"/>
      <c r="N1061" s="72"/>
      <c r="O1061" s="72"/>
      <c r="P1061" s="72"/>
      <c r="Q1061" s="833"/>
      <c r="R1061" s="102"/>
      <c r="S1061" s="73"/>
      <c r="T1061" s="102"/>
      <c r="U1061" s="103"/>
      <c r="V1061" s="104"/>
      <c r="W1061" s="109"/>
      <c r="X1061" s="109"/>
      <c r="Y1061" s="109"/>
      <c r="Z1061" s="109"/>
      <c r="AA1061" s="109"/>
      <c r="AB1061" s="109"/>
      <c r="AC1061" s="109"/>
      <c r="AD1061" s="109"/>
      <c r="AE1061" s="109"/>
      <c r="AF1061" s="109"/>
      <c r="AG1061" s="109"/>
      <c r="AH1061" s="109"/>
      <c r="AI1061" s="109"/>
      <c r="AJ1061" s="109"/>
      <c r="AK1061" s="109"/>
      <c r="AL1061" s="109"/>
      <c r="AM1061" s="109"/>
      <c r="AN1061" s="109"/>
      <c r="AO1061" s="109"/>
      <c r="AP1061" s="109"/>
      <c r="AQ1061" s="109"/>
      <c r="AR1061" s="109"/>
      <c r="AS1061" s="109"/>
      <c r="AT1061" s="109"/>
      <c r="AU1061" s="109"/>
      <c r="AV1061" s="109"/>
      <c r="AW1061" s="109"/>
      <c r="AX1061" s="109"/>
      <c r="AY1061" s="109"/>
      <c r="AZ1061" s="109"/>
      <c r="BA1061" s="109"/>
      <c r="BB1061" s="109"/>
      <c r="BC1061" s="109"/>
      <c r="BD1061" s="109"/>
      <c r="BE1061" s="109"/>
      <c r="BF1061" s="109"/>
      <c r="BG1061" s="109"/>
      <c r="BH1061" s="109"/>
      <c r="BI1061" s="109"/>
      <c r="BJ1061" s="109"/>
      <c r="BK1061" s="109"/>
      <c r="BL1061" s="109"/>
      <c r="BM1061" s="109"/>
      <c r="BN1061" s="109"/>
      <c r="BO1061" s="109"/>
      <c r="BP1061" s="109"/>
      <c r="BQ1061" s="109"/>
      <c r="BR1061" s="109"/>
      <c r="BS1061" s="109"/>
      <c r="BT1061" s="109"/>
      <c r="BU1061" s="109"/>
      <c r="BV1061" s="109"/>
      <c r="BW1061" s="109"/>
      <c r="BX1061" s="109"/>
      <c r="BY1061" s="109"/>
      <c r="BZ1061" s="109"/>
      <c r="CA1061" s="109"/>
      <c r="CB1061" s="109"/>
      <c r="CC1061" s="109"/>
      <c r="CD1061" s="109"/>
      <c r="CE1061" s="109"/>
      <c r="CF1061" s="109"/>
      <c r="CG1061" s="109"/>
      <c r="CH1061" s="109"/>
      <c r="CI1061" s="109"/>
      <c r="CJ1061" s="109"/>
      <c r="CK1061" s="109"/>
      <c r="CL1061" s="109"/>
      <c r="CM1061" s="109"/>
      <c r="CN1061" s="109"/>
      <c r="CO1061" s="109"/>
      <c r="CP1061" s="109"/>
      <c r="CQ1061" s="109"/>
      <c r="CR1061" s="109"/>
      <c r="CS1061" s="109"/>
      <c r="CT1061" s="109"/>
      <c r="CU1061" s="109"/>
      <c r="CV1061" s="109"/>
      <c r="CW1061" s="109"/>
      <c r="CX1061" s="109"/>
      <c r="CY1061" s="109"/>
      <c r="CZ1061" s="109"/>
      <c r="DA1061" s="109"/>
      <c r="DB1061" s="109"/>
      <c r="DC1061" s="109"/>
      <c r="DD1061" s="109"/>
      <c r="DE1061" s="109"/>
      <c r="DF1061" s="109"/>
      <c r="DG1061" s="109"/>
      <c r="DH1061" s="109"/>
      <c r="DI1061" s="109"/>
      <c r="DJ1061" s="109"/>
      <c r="DK1061" s="109"/>
      <c r="DL1061" s="109"/>
      <c r="DM1061" s="109"/>
      <c r="DN1061" s="109"/>
      <c r="DO1061" s="109"/>
      <c r="DP1061" s="109"/>
      <c r="DQ1061" s="109"/>
      <c r="DR1061" s="109"/>
      <c r="DS1061" s="109"/>
      <c r="DT1061" s="109"/>
      <c r="DU1061" s="109"/>
      <c r="DV1061" s="109"/>
      <c r="DW1061" s="109"/>
      <c r="DX1061" s="109"/>
      <c r="DY1061" s="109"/>
      <c r="DZ1061" s="109"/>
      <c r="EA1061" s="109"/>
      <c r="EB1061" s="109"/>
      <c r="EC1061" s="109"/>
      <c r="ED1061" s="109"/>
      <c r="EE1061" s="109"/>
      <c r="EF1061" s="109"/>
      <c r="EG1061" s="109"/>
      <c r="EH1061" s="109"/>
      <c r="EI1061" s="109"/>
      <c r="EJ1061" s="109"/>
      <c r="EK1061" s="109"/>
      <c r="EL1061" s="109"/>
      <c r="EM1061" s="109"/>
      <c r="EN1061" s="109"/>
      <c r="EO1061" s="109"/>
      <c r="EP1061" s="109"/>
      <c r="EQ1061" s="109"/>
      <c r="ER1061" s="109"/>
      <c r="ES1061" s="109"/>
      <c r="ET1061" s="109"/>
      <c r="EU1061" s="109"/>
      <c r="EV1061" s="109"/>
      <c r="EW1061" s="109"/>
      <c r="EX1061" s="109"/>
      <c r="EY1061" s="109"/>
      <c r="EZ1061" s="109"/>
      <c r="FA1061" s="109"/>
      <c r="FB1061" s="109"/>
      <c r="FC1061" s="109"/>
      <c r="FD1061" s="109"/>
      <c r="FE1061" s="109"/>
      <c r="FF1061" s="109"/>
      <c r="FG1061" s="109"/>
      <c r="FH1061" s="109"/>
      <c r="FI1061" s="109"/>
      <c r="FJ1061" s="109"/>
      <c r="FK1061" s="109"/>
      <c r="FL1061" s="109"/>
      <c r="FM1061" s="109"/>
      <c r="FN1061" s="109"/>
      <c r="FO1061" s="109"/>
      <c r="FP1061" s="109"/>
      <c r="FQ1061" s="109"/>
      <c r="FR1061" s="109"/>
      <c r="FS1061" s="109"/>
      <c r="FT1061" s="109"/>
      <c r="FU1061" s="109"/>
      <c r="FV1061" s="109"/>
      <c r="FW1061" s="109"/>
      <c r="FX1061" s="109"/>
      <c r="FY1061" s="109"/>
      <c r="FZ1061" s="109"/>
      <c r="GA1061" s="109"/>
      <c r="GB1061" s="109"/>
      <c r="GC1061" s="109"/>
      <c r="GD1061" s="109"/>
      <c r="GE1061" s="109"/>
      <c r="GF1061" s="109"/>
      <c r="GG1061" s="109"/>
      <c r="GH1061" s="109"/>
      <c r="GI1061" s="109"/>
      <c r="GJ1061" s="109"/>
      <c r="GK1061" s="109"/>
      <c r="GL1061" s="109"/>
      <c r="GM1061" s="109"/>
      <c r="GN1061" s="109"/>
      <c r="GO1061" s="109"/>
      <c r="GP1061" s="109"/>
      <c r="GQ1061" s="109"/>
      <c r="GR1061" s="109"/>
      <c r="GS1061" s="109"/>
      <c r="GT1061" s="109"/>
      <c r="GU1061" s="109"/>
      <c r="GV1061" s="109"/>
      <c r="GW1061" s="109"/>
      <c r="GX1061" s="109"/>
      <c r="GY1061" s="109"/>
      <c r="GZ1061" s="109"/>
      <c r="HA1061" s="109"/>
      <c r="HB1061" s="109"/>
      <c r="HC1061" s="109"/>
      <c r="HD1061" s="109"/>
      <c r="HE1061" s="109"/>
      <c r="HF1061" s="109"/>
      <c r="HG1061" s="109"/>
      <c r="HH1061" s="109"/>
      <c r="HI1061" s="109"/>
      <c r="HJ1061" s="109"/>
      <c r="HK1061" s="109"/>
      <c r="HL1061" s="109"/>
      <c r="HM1061" s="109"/>
      <c r="HN1061" s="109"/>
      <c r="HO1061" s="109"/>
      <c r="HP1061" s="109"/>
      <c r="HQ1061" s="109"/>
      <c r="HR1061" s="109"/>
      <c r="HS1061" s="109"/>
      <c r="HT1061" s="109"/>
      <c r="HU1061" s="109"/>
      <c r="HV1061" s="109"/>
      <c r="HW1061" s="109"/>
      <c r="HX1061" s="109"/>
      <c r="HY1061" s="109"/>
      <c r="HZ1061" s="109"/>
      <c r="IA1061" s="109"/>
      <c r="IB1061" s="109"/>
      <c r="IC1061" s="109"/>
      <c r="ID1061" s="109"/>
      <c r="IE1061" s="109"/>
      <c r="IF1061" s="109"/>
      <c r="IG1061" s="109"/>
      <c r="IH1061" s="109"/>
      <c r="II1061" s="109"/>
      <c r="IJ1061" s="109"/>
      <c r="IK1061" s="109"/>
      <c r="IL1061" s="109"/>
      <c r="IM1061" s="109"/>
      <c r="IN1061" s="109"/>
      <c r="IO1061" s="109"/>
      <c r="IP1061" s="109"/>
      <c r="IQ1061" s="109"/>
      <c r="IR1061" s="109"/>
      <c r="IS1061" s="109"/>
      <c r="IT1061" s="109"/>
      <c r="IU1061" s="109"/>
      <c r="IV1061" s="109"/>
    </row>
    <row r="1062" spans="1:256" ht="12.5">
      <c r="B1062" s="65">
        <v>1</v>
      </c>
      <c r="C1062" s="66">
        <f>IF(E1062="A",1,IF(E1062="B",1,0))</f>
        <v>1</v>
      </c>
      <c r="D1062" s="658" t="s">
        <v>87</v>
      </c>
      <c r="E1062" s="658" t="s">
        <v>87</v>
      </c>
      <c r="F1062" s="656" t="s">
        <v>70</v>
      </c>
      <c r="G1062" s="78"/>
      <c r="H1062" s="96" t="s">
        <v>90</v>
      </c>
      <c r="I1062" s="107" t="s">
        <v>2031</v>
      </c>
      <c r="J1062" s="81"/>
      <c r="K1062" s="72"/>
      <c r="L1062" s="72"/>
      <c r="M1062" s="72"/>
      <c r="N1062" s="72"/>
      <c r="O1062" s="72"/>
      <c r="P1062" s="72"/>
      <c r="Q1062" s="833"/>
      <c r="R1062" s="102"/>
      <c r="S1062" s="73"/>
      <c r="T1062" s="102"/>
      <c r="U1062" s="103"/>
      <c r="V1062" s="104"/>
      <c r="W1062" s="55"/>
      <c r="X1062" s="55"/>
      <c r="Y1062" s="55"/>
      <c r="Z1062" s="55"/>
      <c r="AA1062" s="55"/>
      <c r="AB1062" s="55"/>
      <c r="AC1062" s="55"/>
      <c r="AD1062" s="55"/>
      <c r="AE1062" s="55"/>
      <c r="AF1062" s="55"/>
      <c r="AG1062" s="55"/>
      <c r="AH1062" s="55"/>
      <c r="AI1062" s="55"/>
      <c r="AJ1062" s="55"/>
      <c r="AK1062" s="55"/>
      <c r="AL1062" s="55"/>
      <c r="AM1062" s="55"/>
      <c r="AN1062" s="55"/>
      <c r="AO1062" s="55"/>
      <c r="AP1062" s="55"/>
      <c r="AQ1062" s="55"/>
      <c r="AR1062" s="55"/>
      <c r="AS1062" s="55"/>
      <c r="AT1062" s="55"/>
      <c r="AU1062" s="55"/>
      <c r="AV1062" s="55"/>
      <c r="AW1062" s="55"/>
      <c r="AX1062" s="55"/>
      <c r="AY1062" s="55"/>
      <c r="AZ1062" s="55"/>
      <c r="BA1062" s="55"/>
      <c r="BB1062" s="55"/>
      <c r="BC1062" s="55"/>
      <c r="BD1062" s="55"/>
      <c r="BE1062" s="55"/>
      <c r="BF1062" s="55"/>
      <c r="BG1062" s="55"/>
      <c r="BH1062" s="55"/>
      <c r="BI1062" s="55"/>
      <c r="BJ1062" s="55"/>
      <c r="BK1062" s="55"/>
      <c r="BL1062" s="55"/>
      <c r="BM1062" s="55"/>
      <c r="BN1062" s="55"/>
      <c r="BO1062" s="55"/>
      <c r="BP1062" s="55"/>
      <c r="BQ1062" s="55"/>
      <c r="BR1062" s="55"/>
      <c r="BS1062" s="55"/>
      <c r="BT1062" s="55"/>
      <c r="BU1062" s="55"/>
      <c r="BV1062" s="55"/>
      <c r="BW1062" s="55"/>
      <c r="BX1062" s="55"/>
      <c r="BY1062" s="55"/>
      <c r="BZ1062" s="55"/>
      <c r="CA1062" s="55"/>
      <c r="CB1062" s="55"/>
      <c r="CC1062" s="55"/>
      <c r="CD1062" s="55"/>
      <c r="CE1062" s="55"/>
      <c r="CF1062" s="55"/>
      <c r="CG1062" s="55"/>
      <c r="CH1062" s="55"/>
      <c r="CI1062" s="55"/>
      <c r="CJ1062" s="55"/>
      <c r="CK1062" s="55"/>
      <c r="CL1062" s="55"/>
      <c r="CM1062" s="55"/>
      <c r="CN1062" s="55"/>
      <c r="CO1062" s="55"/>
      <c r="CP1062" s="55"/>
      <c r="CQ1062" s="55"/>
      <c r="CR1062" s="55"/>
      <c r="CS1062" s="55"/>
      <c r="CT1062" s="55"/>
      <c r="CU1062" s="55"/>
      <c r="CV1062" s="55"/>
      <c r="CW1062" s="55"/>
      <c r="CX1062" s="55"/>
      <c r="CY1062" s="55"/>
      <c r="CZ1062" s="55"/>
      <c r="DA1062" s="55"/>
      <c r="DB1062" s="55"/>
      <c r="DC1062" s="55"/>
      <c r="DD1062" s="55"/>
      <c r="DE1062" s="55"/>
      <c r="DF1062" s="55"/>
      <c r="DG1062" s="55"/>
      <c r="DH1062" s="55"/>
      <c r="DI1062" s="55"/>
      <c r="DJ1062" s="55"/>
      <c r="DK1062" s="55"/>
      <c r="DL1062" s="55"/>
      <c r="DM1062" s="55"/>
      <c r="DN1062" s="55"/>
      <c r="DO1062" s="55"/>
      <c r="DP1062" s="55"/>
      <c r="DQ1062" s="55"/>
      <c r="DR1062" s="55"/>
      <c r="DS1062" s="55"/>
      <c r="DT1062" s="55"/>
      <c r="DU1062" s="55"/>
      <c r="DV1062" s="55"/>
      <c r="DW1062" s="55"/>
      <c r="DX1062" s="55"/>
      <c r="DY1062" s="55"/>
      <c r="DZ1062" s="55"/>
      <c r="EA1062" s="55"/>
      <c r="EB1062" s="55"/>
      <c r="EC1062" s="55"/>
      <c r="ED1062" s="55"/>
      <c r="EE1062" s="55"/>
      <c r="EF1062" s="55"/>
      <c r="EG1062" s="55"/>
      <c r="EH1062" s="55"/>
      <c r="EI1062" s="55"/>
      <c r="EJ1062" s="55"/>
      <c r="EK1062" s="55"/>
      <c r="EL1062" s="55"/>
      <c r="EM1062" s="55"/>
      <c r="EN1062" s="55"/>
      <c r="EO1062" s="55"/>
      <c r="EP1062" s="55"/>
      <c r="EQ1062" s="55"/>
      <c r="ER1062" s="55"/>
      <c r="ES1062" s="55"/>
      <c r="ET1062" s="55"/>
      <c r="EU1062" s="55"/>
      <c r="EV1062" s="55"/>
      <c r="EW1062" s="55"/>
      <c r="EX1062" s="55"/>
      <c r="EY1062" s="55"/>
      <c r="EZ1062" s="55"/>
      <c r="FA1062" s="55"/>
      <c r="FB1062" s="55"/>
      <c r="FC1062" s="55"/>
      <c r="FD1062" s="55"/>
      <c r="FE1062" s="55"/>
      <c r="FF1062" s="55"/>
      <c r="FG1062" s="55"/>
      <c r="FH1062" s="55"/>
      <c r="FI1062" s="55"/>
      <c r="FJ1062" s="55"/>
      <c r="FK1062" s="55"/>
      <c r="FL1062" s="55"/>
      <c r="FM1062" s="55"/>
      <c r="FN1062" s="55"/>
      <c r="FO1062" s="55"/>
      <c r="FP1062" s="55"/>
      <c r="FQ1062" s="55"/>
      <c r="FR1062" s="55"/>
      <c r="FS1062" s="55"/>
      <c r="FT1062" s="55"/>
      <c r="FU1062" s="55"/>
      <c r="FV1062" s="55"/>
      <c r="FW1062" s="55"/>
      <c r="FX1062" s="55"/>
      <c r="FY1062" s="55"/>
      <c r="FZ1062" s="55"/>
      <c r="GA1062" s="55"/>
      <c r="GB1062" s="55"/>
      <c r="GC1062" s="55"/>
      <c r="GD1062" s="55"/>
      <c r="GE1062" s="55"/>
      <c r="GF1062" s="55"/>
      <c r="GG1062" s="55"/>
      <c r="GH1062" s="55"/>
      <c r="GI1062" s="55"/>
      <c r="GJ1062" s="55"/>
      <c r="GK1062" s="55"/>
      <c r="GL1062" s="55"/>
      <c r="GM1062" s="55"/>
      <c r="GN1062" s="55"/>
      <c r="GO1062" s="55"/>
      <c r="GP1062" s="55"/>
      <c r="GQ1062" s="55"/>
      <c r="GR1062" s="55"/>
      <c r="GS1062" s="55"/>
      <c r="GT1062" s="55"/>
      <c r="GU1062" s="55"/>
      <c r="GV1062" s="55"/>
      <c r="GW1062" s="55"/>
      <c r="GX1062" s="55"/>
      <c r="GY1062" s="55"/>
      <c r="GZ1062" s="55"/>
      <c r="HA1062" s="55"/>
      <c r="HB1062" s="55"/>
      <c r="HC1062" s="55"/>
      <c r="HD1062" s="55"/>
      <c r="HE1062" s="55"/>
      <c r="HF1062" s="55"/>
      <c r="HG1062" s="55"/>
      <c r="HH1062" s="55"/>
      <c r="HI1062" s="55"/>
      <c r="HJ1062" s="55"/>
      <c r="HK1062" s="55"/>
      <c r="HL1062" s="55"/>
      <c r="HM1062" s="55"/>
      <c r="HN1062" s="55"/>
      <c r="HO1062" s="55"/>
      <c r="HP1062" s="55"/>
      <c r="HQ1062" s="55"/>
      <c r="HR1062" s="55"/>
      <c r="HS1062" s="55"/>
      <c r="HT1062" s="55"/>
      <c r="HU1062" s="55"/>
      <c r="HV1062" s="55"/>
      <c r="HW1062" s="55"/>
      <c r="HX1062" s="55"/>
      <c r="HY1062" s="55"/>
      <c r="HZ1062" s="55"/>
      <c r="IA1062" s="55"/>
      <c r="IB1062" s="55"/>
      <c r="IC1062" s="55"/>
      <c r="ID1062" s="55"/>
      <c r="IE1062" s="55"/>
      <c r="IF1062" s="55"/>
      <c r="IG1062" s="55"/>
      <c r="IH1062" s="55"/>
      <c r="II1062" s="55"/>
      <c r="IJ1062" s="55"/>
      <c r="IK1062" s="55"/>
      <c r="IL1062" s="55"/>
      <c r="IM1062" s="55"/>
      <c r="IN1062" s="55"/>
      <c r="IO1062" s="55"/>
      <c r="IP1062" s="55"/>
      <c r="IQ1062" s="55"/>
      <c r="IR1062" s="55"/>
      <c r="IS1062" s="55"/>
      <c r="IT1062" s="55"/>
      <c r="IU1062" s="55"/>
      <c r="IV1062" s="55"/>
    </row>
    <row r="1063" spans="1:256" ht="12.5">
      <c r="B1063" s="65">
        <v>1</v>
      </c>
      <c r="C1063" s="66">
        <f>IF(E1063="A",4,IF(E1063="B",3,IF(E1063="C",2,IF(E1063="D",1,0))))</f>
        <v>4</v>
      </c>
      <c r="D1063" s="77" t="s">
        <v>90</v>
      </c>
      <c r="E1063" s="76" t="s">
        <v>68</v>
      </c>
      <c r="F1063" s="76" t="s">
        <v>68</v>
      </c>
      <c r="G1063" s="78"/>
      <c r="H1063" s="96" t="s">
        <v>108</v>
      </c>
      <c r="I1063" s="107" t="s">
        <v>2032</v>
      </c>
      <c r="J1063" s="81"/>
      <c r="K1063" s="72"/>
      <c r="L1063" s="72"/>
      <c r="M1063" s="72"/>
      <c r="N1063" s="72"/>
      <c r="O1063" s="72"/>
      <c r="P1063" s="72"/>
      <c r="Q1063" s="833"/>
      <c r="R1063" s="102"/>
      <c r="S1063" s="73"/>
      <c r="T1063" s="102"/>
      <c r="U1063" s="103"/>
      <c r="V1063" s="104"/>
    </row>
    <row r="1064" spans="1:256" ht="12.5">
      <c r="B1064" s="65">
        <v>1</v>
      </c>
      <c r="C1064" s="66">
        <f>IF(E1064="A",1,IF(E1064="B",1,0))</f>
        <v>0</v>
      </c>
      <c r="D1064" s="659" t="s">
        <v>90</v>
      </c>
      <c r="E1064" s="656" t="s">
        <v>99</v>
      </c>
      <c r="F1064" s="659" t="s">
        <v>90</v>
      </c>
      <c r="G1064" s="78"/>
      <c r="H1064" s="96" t="s">
        <v>126</v>
      </c>
      <c r="I1064" s="107" t="s">
        <v>2033</v>
      </c>
      <c r="J1064" s="81"/>
      <c r="K1064" s="72"/>
      <c r="L1064" s="72"/>
      <c r="M1064" s="72"/>
      <c r="N1064" s="72"/>
      <c r="O1064" s="72"/>
      <c r="P1064" s="72"/>
      <c r="Q1064" s="833"/>
      <c r="R1064" s="102"/>
      <c r="S1064" s="73"/>
      <c r="T1064" s="102"/>
      <c r="U1064" s="103"/>
      <c r="V1064" s="104"/>
    </row>
    <row r="1065" spans="1:256" ht="12.5">
      <c r="B1065" s="65">
        <v>1</v>
      </c>
      <c r="C1065" s="66">
        <f>IF(E1065="A",1,IF(E1065="B",1,0))</f>
        <v>1</v>
      </c>
      <c r="D1065" s="99" t="s">
        <v>70</v>
      </c>
      <c r="E1065" s="76" t="s">
        <v>87</v>
      </c>
      <c r="F1065" s="77" t="s">
        <v>90</v>
      </c>
      <c r="G1065" s="78"/>
      <c r="H1065" s="96" t="s">
        <v>119</v>
      </c>
      <c r="I1065" s="107" t="s">
        <v>2034</v>
      </c>
      <c r="J1065" s="81"/>
      <c r="K1065" s="72"/>
      <c r="L1065" s="72"/>
      <c r="M1065" s="72"/>
      <c r="N1065" s="72"/>
      <c r="O1065" s="72"/>
      <c r="P1065" s="72"/>
      <c r="Q1065" s="833"/>
      <c r="R1065" s="102"/>
      <c r="S1065" s="73"/>
      <c r="T1065" s="102"/>
      <c r="U1065" s="103"/>
      <c r="V1065" s="104"/>
    </row>
    <row r="1066" spans="1:256" ht="12.5">
      <c r="B1066" s="65">
        <v>1</v>
      </c>
      <c r="C1066" s="66">
        <f>IF(E1066="A",1,IF(E1066="B",1,0))</f>
        <v>1</v>
      </c>
      <c r="D1066" s="656" t="s">
        <v>70</v>
      </c>
      <c r="E1066" s="658" t="s">
        <v>87</v>
      </c>
      <c r="F1066" s="658" t="s">
        <v>68</v>
      </c>
      <c r="G1066" s="78"/>
      <c r="H1066" s="96" t="s">
        <v>140</v>
      </c>
      <c r="I1066" s="107" t="s">
        <v>2035</v>
      </c>
      <c r="J1066" s="81"/>
      <c r="K1066" s="72"/>
      <c r="L1066" s="72"/>
      <c r="M1066" s="72"/>
      <c r="N1066" s="72"/>
      <c r="O1066" s="72"/>
      <c r="P1066" s="72"/>
      <c r="Q1066" s="833"/>
      <c r="R1066" s="102"/>
      <c r="S1066" s="73"/>
      <c r="T1066" s="102"/>
      <c r="U1066" s="103"/>
      <c r="V1066" s="104"/>
    </row>
    <row r="1067" spans="1:256" ht="12.5">
      <c r="A1067" s="308"/>
      <c r="B1067" s="65">
        <v>1</v>
      </c>
      <c r="C1067" s="66">
        <v>3</v>
      </c>
      <c r="D1067" s="852" t="s">
        <v>70</v>
      </c>
      <c r="E1067" s="853" t="s">
        <v>87</v>
      </c>
      <c r="F1067" s="857" t="s">
        <v>90</v>
      </c>
      <c r="G1067" s="78"/>
      <c r="H1067" s="100" t="s">
        <v>443</v>
      </c>
      <c r="I1067" s="101" t="s">
        <v>6084</v>
      </c>
      <c r="J1067" s="81" t="s">
        <v>282</v>
      </c>
      <c r="K1067" s="72"/>
      <c r="L1067" s="72"/>
      <c r="M1067" s="72"/>
      <c r="N1067" s="72"/>
      <c r="O1067" s="72"/>
      <c r="P1067" s="72"/>
      <c r="Q1067" s="833"/>
      <c r="R1067" s="102"/>
      <c r="S1067" s="73"/>
      <c r="T1067" s="102"/>
      <c r="U1067" s="103"/>
      <c r="V1067" s="104"/>
    </row>
    <row r="1068" spans="1:256" ht="12.5">
      <c r="B1068" s="65">
        <v>1</v>
      </c>
      <c r="C1068" s="66">
        <f>IF(E1068="A",1,IF(E1068="B",1,0))</f>
        <v>1</v>
      </c>
      <c r="D1068" s="656" t="s">
        <v>99</v>
      </c>
      <c r="E1068" s="658" t="s">
        <v>68</v>
      </c>
      <c r="F1068" s="658" t="s">
        <v>87</v>
      </c>
      <c r="G1068" s="78"/>
      <c r="H1068" s="96" t="s">
        <v>119</v>
      </c>
      <c r="I1068" s="107" t="s">
        <v>2036</v>
      </c>
      <c r="J1068" s="81"/>
      <c r="K1068" s="72"/>
      <c r="L1068" s="72"/>
      <c r="M1068" s="72"/>
      <c r="N1068" s="72"/>
      <c r="O1068" s="72"/>
      <c r="P1068" s="72"/>
      <c r="Q1068" s="833"/>
      <c r="R1068" s="102"/>
      <c r="S1068" s="73"/>
      <c r="T1068" s="102"/>
      <c r="U1068" s="103"/>
      <c r="V1068" s="104"/>
    </row>
    <row r="1069" spans="1:256" ht="12.5">
      <c r="B1069" s="65">
        <v>1</v>
      </c>
      <c r="C1069" s="66">
        <v>3</v>
      </c>
      <c r="D1069" s="99" t="s">
        <v>70</v>
      </c>
      <c r="E1069" s="76" t="s">
        <v>87</v>
      </c>
      <c r="F1069" s="77" t="s">
        <v>90</v>
      </c>
      <c r="G1069" s="78"/>
      <c r="H1069" s="96" t="s">
        <v>140</v>
      </c>
      <c r="I1069" s="107" t="s">
        <v>742</v>
      </c>
      <c r="J1069" s="81" t="s">
        <v>616</v>
      </c>
      <c r="K1069" s="72"/>
      <c r="L1069" s="72"/>
      <c r="M1069" s="72"/>
      <c r="N1069" s="72"/>
      <c r="O1069" s="72"/>
      <c r="P1069" s="72"/>
      <c r="Q1069" s="833"/>
      <c r="R1069" s="102"/>
      <c r="S1069" s="73"/>
      <c r="T1069" s="102"/>
      <c r="U1069" s="103"/>
      <c r="V1069" s="104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  <c r="EE1069"/>
      <c r="EF1069"/>
      <c r="EG1069"/>
      <c r="EH1069"/>
      <c r="EI1069"/>
      <c r="EJ1069"/>
      <c r="EK1069"/>
      <c r="EL1069"/>
      <c r="EM1069"/>
      <c r="EN1069"/>
      <c r="EO1069"/>
      <c r="EP1069"/>
      <c r="EQ1069"/>
      <c r="ER1069"/>
      <c r="ES1069"/>
      <c r="ET1069"/>
      <c r="EU1069"/>
      <c r="EV1069"/>
      <c r="EW1069"/>
      <c r="EX1069"/>
      <c r="EY1069"/>
      <c r="EZ1069"/>
      <c r="FA1069"/>
      <c r="FB1069"/>
      <c r="FC1069"/>
      <c r="FD1069"/>
      <c r="FE1069"/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/>
      <c r="FS1069"/>
      <c r="FT1069"/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  <c r="GJ1069"/>
      <c r="GK1069"/>
      <c r="GL1069"/>
      <c r="GM1069"/>
      <c r="GN1069"/>
      <c r="GO1069"/>
      <c r="GP1069"/>
      <c r="GQ1069"/>
      <c r="GR1069"/>
      <c r="GS1069"/>
      <c r="GT1069"/>
      <c r="GU1069"/>
      <c r="GV1069"/>
      <c r="GW1069"/>
      <c r="GX1069"/>
      <c r="GY1069"/>
      <c r="GZ1069"/>
      <c r="HA1069"/>
      <c r="HB1069"/>
      <c r="HC1069"/>
      <c r="HD1069"/>
      <c r="HE1069"/>
      <c r="HF1069"/>
      <c r="HG1069"/>
      <c r="HH1069"/>
      <c r="HI1069"/>
      <c r="HJ1069"/>
      <c r="HK1069"/>
      <c r="HL1069"/>
      <c r="HM1069"/>
      <c r="HN1069"/>
      <c r="HO1069"/>
      <c r="HP1069"/>
      <c r="HQ1069"/>
      <c r="HR1069"/>
      <c r="HS1069"/>
      <c r="HT1069"/>
      <c r="HU1069"/>
      <c r="HV1069"/>
      <c r="HW1069"/>
      <c r="HX1069"/>
      <c r="HY1069"/>
      <c r="HZ1069"/>
      <c r="IA1069"/>
      <c r="IB1069"/>
      <c r="IC1069"/>
      <c r="ID1069"/>
      <c r="IE1069"/>
      <c r="IF1069"/>
      <c r="IG1069"/>
      <c r="IH1069"/>
      <c r="II1069"/>
      <c r="IJ1069"/>
      <c r="IK1069"/>
      <c r="IL1069"/>
      <c r="IM1069"/>
      <c r="IN1069"/>
      <c r="IO1069"/>
      <c r="IP1069"/>
      <c r="IQ1069"/>
      <c r="IR1069"/>
      <c r="IS1069"/>
      <c r="IT1069"/>
      <c r="IU1069"/>
      <c r="IV1069"/>
    </row>
    <row r="1070" spans="1:256" ht="12.5">
      <c r="B1070" s="65">
        <v>1</v>
      </c>
      <c r="C1070" s="66">
        <f>IF(E1070="A",4,IF(E1070="B",3,IF(E1070="C",2,IF(E1070="D",1,0))))</f>
        <v>2</v>
      </c>
      <c r="D1070" s="76" t="s">
        <v>68</v>
      </c>
      <c r="E1070" s="77" t="s">
        <v>90</v>
      </c>
      <c r="F1070" s="76" t="s">
        <v>87</v>
      </c>
      <c r="G1070" s="78"/>
      <c r="H1070" s="79" t="s">
        <v>104</v>
      </c>
      <c r="I1070" s="107" t="s">
        <v>465</v>
      </c>
      <c r="J1070" s="81" t="s">
        <v>14</v>
      </c>
      <c r="K1070" s="72"/>
      <c r="L1070" s="72"/>
      <c r="M1070" s="72"/>
      <c r="N1070" s="72"/>
      <c r="O1070" s="72"/>
      <c r="P1070" s="72"/>
      <c r="Q1070" s="833"/>
      <c r="R1070" s="102"/>
      <c r="S1070" s="73"/>
      <c r="T1070" s="102"/>
      <c r="U1070" s="103"/>
      <c r="V1070" s="104"/>
    </row>
    <row r="1071" spans="1:256" ht="12.5">
      <c r="B1071" s="65">
        <v>1</v>
      </c>
      <c r="C1071" s="66">
        <f>IF(E1071="A",1,IF(E1071="B",1,0))</f>
        <v>0</v>
      </c>
      <c r="D1071" s="77" t="s">
        <v>90</v>
      </c>
      <c r="E1071" s="99" t="s">
        <v>99</v>
      </c>
      <c r="F1071" s="77" t="s">
        <v>90</v>
      </c>
      <c r="G1071" s="78"/>
      <c r="H1071" s="96" t="s">
        <v>129</v>
      </c>
      <c r="I1071" s="107" t="s">
        <v>2037</v>
      </c>
      <c r="J1071" s="81"/>
      <c r="K1071" s="72"/>
      <c r="L1071" s="72"/>
      <c r="M1071" s="72"/>
      <c r="N1071" s="72"/>
      <c r="O1071" s="72"/>
      <c r="P1071" s="72"/>
      <c r="Q1071" s="833"/>
      <c r="R1071" s="102"/>
      <c r="S1071" s="73"/>
      <c r="T1071" s="102"/>
      <c r="U1071" s="103"/>
      <c r="V1071" s="104"/>
    </row>
    <row r="1072" spans="1:256" ht="12.5">
      <c r="B1072" s="65">
        <v>1</v>
      </c>
      <c r="C1072" s="66">
        <f>IF(E1072="A",1,IF(E1072="B",1,0))</f>
        <v>1</v>
      </c>
      <c r="D1072" s="76" t="s">
        <v>87</v>
      </c>
      <c r="E1072" s="76" t="s">
        <v>68</v>
      </c>
      <c r="F1072" s="99" t="s">
        <v>70</v>
      </c>
      <c r="G1072" s="78"/>
      <c r="H1072" s="96" t="s">
        <v>215</v>
      </c>
      <c r="I1072" s="107" t="s">
        <v>2038</v>
      </c>
      <c r="J1072" s="81"/>
      <c r="K1072" s="72"/>
      <c r="L1072" s="72"/>
      <c r="M1072" s="72"/>
      <c r="N1072" s="72"/>
      <c r="O1072" s="72"/>
      <c r="P1072" s="72"/>
      <c r="Q1072" s="833"/>
      <c r="R1072" s="102"/>
      <c r="S1072" s="73"/>
      <c r="T1072" s="102"/>
      <c r="U1072" s="103"/>
      <c r="V1072" s="104"/>
    </row>
    <row r="1073" spans="1:256" s="325" customFormat="1" ht="12.5">
      <c r="A1073" s="217"/>
      <c r="B1073" s="65">
        <v>1</v>
      </c>
      <c r="C1073" s="66">
        <f>IF(E1073="A",4,IF(E1073="B",3,IF(E1073="C",2,IF(E1073="D",1,0))))</f>
        <v>2</v>
      </c>
      <c r="D1073" s="76" t="s">
        <v>68</v>
      </c>
      <c r="E1073" s="77" t="s">
        <v>90</v>
      </c>
      <c r="F1073" s="77" t="s">
        <v>90</v>
      </c>
      <c r="G1073" s="78"/>
      <c r="H1073" s="96" t="s">
        <v>104</v>
      </c>
      <c r="I1073" s="107" t="s">
        <v>673</v>
      </c>
      <c r="J1073" s="81" t="s">
        <v>14</v>
      </c>
      <c r="K1073" s="72"/>
      <c r="L1073" s="72"/>
      <c r="M1073" s="72"/>
      <c r="N1073" s="72"/>
      <c r="O1073" s="72"/>
      <c r="P1073" s="72"/>
      <c r="Q1073" s="833"/>
      <c r="R1073" s="102"/>
      <c r="S1073" s="73"/>
      <c r="T1073" s="102"/>
      <c r="U1073" s="103"/>
      <c r="V1073" s="104"/>
      <c r="W1073" s="55"/>
      <c r="X1073" s="55"/>
      <c r="Y1073" s="55"/>
      <c r="Z1073" s="55"/>
      <c r="AA1073" s="55"/>
      <c r="AB1073" s="55"/>
      <c r="AC1073" s="55"/>
      <c r="AD1073" s="55"/>
      <c r="AE1073" s="55"/>
      <c r="AF1073" s="55"/>
      <c r="AG1073" s="55"/>
      <c r="AH1073" s="55"/>
      <c r="AI1073" s="55"/>
      <c r="AJ1073" s="55"/>
      <c r="AK1073" s="55"/>
      <c r="AL1073" s="55"/>
      <c r="AM1073" s="55"/>
      <c r="AN1073" s="55"/>
      <c r="AO1073" s="55"/>
      <c r="AP1073" s="55"/>
      <c r="AQ1073" s="55"/>
      <c r="AR1073" s="55"/>
      <c r="AS1073" s="55"/>
      <c r="AT1073" s="55"/>
      <c r="AU1073" s="55"/>
      <c r="AV1073" s="55"/>
      <c r="AW1073" s="55"/>
      <c r="AX1073" s="55"/>
      <c r="AY1073" s="55"/>
      <c r="AZ1073" s="55"/>
      <c r="BA1073" s="55"/>
      <c r="BB1073" s="55"/>
      <c r="BC1073" s="55"/>
      <c r="BD1073" s="55"/>
      <c r="BE1073" s="55"/>
      <c r="BF1073" s="55"/>
      <c r="BG1073" s="55"/>
      <c r="BH1073" s="55"/>
      <c r="BI1073" s="55"/>
      <c r="BJ1073" s="55"/>
      <c r="BK1073" s="55"/>
      <c r="BL1073" s="55"/>
      <c r="BM1073" s="55"/>
      <c r="BN1073" s="55"/>
      <c r="BO1073" s="55"/>
      <c r="BP1073" s="55"/>
      <c r="BQ1073" s="55"/>
      <c r="BR1073" s="55"/>
      <c r="BS1073" s="55"/>
      <c r="BT1073" s="55"/>
      <c r="BU1073" s="55"/>
      <c r="BV1073" s="55"/>
      <c r="BW1073" s="55"/>
      <c r="BX1073" s="55"/>
      <c r="BY1073" s="55"/>
      <c r="BZ1073" s="55"/>
      <c r="CA1073" s="55"/>
      <c r="CB1073" s="55"/>
      <c r="CC1073" s="55"/>
      <c r="CD1073" s="55"/>
      <c r="CE1073" s="55"/>
      <c r="CF1073" s="55"/>
      <c r="CG1073" s="55"/>
      <c r="CH1073" s="55"/>
      <c r="CI1073" s="55"/>
      <c r="CJ1073" s="55"/>
      <c r="CK1073" s="55"/>
      <c r="CL1073" s="55"/>
      <c r="CM1073" s="55"/>
      <c r="CN1073" s="55"/>
      <c r="CO1073" s="55"/>
      <c r="CP1073" s="55"/>
      <c r="CQ1073" s="55"/>
      <c r="CR1073" s="55"/>
      <c r="CS1073" s="55"/>
      <c r="CT1073" s="55"/>
      <c r="CU1073" s="55"/>
      <c r="CV1073" s="55"/>
      <c r="CW1073" s="55"/>
      <c r="CX1073" s="55"/>
      <c r="CY1073" s="55"/>
      <c r="CZ1073" s="55"/>
      <c r="DA1073" s="55"/>
      <c r="DB1073" s="55"/>
      <c r="DC1073" s="55"/>
      <c r="DD1073" s="55"/>
      <c r="DE1073" s="55"/>
      <c r="DF1073" s="55"/>
      <c r="DG1073" s="55"/>
      <c r="DH1073" s="55"/>
      <c r="DI1073" s="55"/>
      <c r="DJ1073" s="55"/>
      <c r="DK1073" s="55"/>
      <c r="DL1073" s="55"/>
      <c r="DM1073" s="55"/>
      <c r="DN1073" s="55"/>
      <c r="DO1073" s="55"/>
      <c r="DP1073" s="55"/>
      <c r="DQ1073" s="55"/>
      <c r="DR1073" s="55"/>
      <c r="DS1073" s="55"/>
      <c r="DT1073" s="55"/>
      <c r="DU1073" s="55"/>
      <c r="DV1073" s="55"/>
      <c r="DW1073" s="55"/>
      <c r="DX1073" s="55"/>
      <c r="DY1073" s="55"/>
      <c r="DZ1073" s="55"/>
      <c r="EA1073" s="55"/>
      <c r="EB1073" s="55"/>
      <c r="EC1073" s="55"/>
      <c r="ED1073" s="55"/>
      <c r="EE1073" s="55"/>
      <c r="EF1073" s="55"/>
      <c r="EG1073" s="55"/>
      <c r="EH1073" s="55"/>
      <c r="EI1073" s="55"/>
      <c r="EJ1073" s="55"/>
      <c r="EK1073" s="55"/>
      <c r="EL1073" s="55"/>
      <c r="EM1073" s="55"/>
      <c r="EN1073" s="55"/>
      <c r="EO1073" s="55"/>
      <c r="EP1073" s="55"/>
      <c r="EQ1073" s="55"/>
      <c r="ER1073" s="55"/>
      <c r="ES1073" s="55"/>
      <c r="ET1073" s="55"/>
      <c r="EU1073" s="55"/>
      <c r="EV1073" s="55"/>
      <c r="EW1073" s="55"/>
      <c r="EX1073" s="55"/>
      <c r="EY1073" s="55"/>
      <c r="EZ1073" s="55"/>
      <c r="FA1073" s="55"/>
      <c r="FB1073" s="55"/>
      <c r="FC1073" s="55"/>
      <c r="FD1073" s="55"/>
      <c r="FE1073" s="55"/>
      <c r="FF1073" s="55"/>
      <c r="FG1073" s="55"/>
      <c r="FH1073" s="55"/>
      <c r="FI1073" s="55"/>
      <c r="FJ1073" s="55"/>
      <c r="FK1073" s="55"/>
      <c r="FL1073" s="55"/>
      <c r="FM1073" s="55"/>
      <c r="FN1073" s="55"/>
      <c r="FO1073" s="55"/>
      <c r="FP1073" s="55"/>
      <c r="FQ1073" s="55"/>
      <c r="FR1073" s="55"/>
      <c r="FS1073" s="55"/>
      <c r="FT1073" s="55"/>
      <c r="FU1073" s="55"/>
      <c r="FV1073" s="55"/>
      <c r="FW1073" s="55"/>
      <c r="FX1073" s="55"/>
      <c r="FY1073" s="55"/>
      <c r="FZ1073" s="55"/>
      <c r="GA1073" s="55"/>
      <c r="GB1073" s="55"/>
      <c r="GC1073" s="55"/>
      <c r="GD1073" s="55"/>
      <c r="GE1073" s="55"/>
      <c r="GF1073" s="55"/>
      <c r="GG1073" s="55"/>
      <c r="GH1073" s="55"/>
      <c r="GI1073" s="55"/>
      <c r="GJ1073" s="55"/>
      <c r="GK1073" s="55"/>
      <c r="GL1073" s="55"/>
      <c r="GM1073" s="55"/>
      <c r="GN1073" s="55"/>
      <c r="GO1073" s="55"/>
      <c r="GP1073" s="55"/>
      <c r="GQ1073" s="55"/>
      <c r="GR1073" s="55"/>
      <c r="GS1073" s="55"/>
      <c r="GT1073" s="55"/>
      <c r="GU1073" s="55"/>
      <c r="GV1073" s="55"/>
      <c r="GW1073" s="55"/>
      <c r="GX1073" s="55"/>
      <c r="GY1073" s="55"/>
      <c r="GZ1073" s="55"/>
      <c r="HA1073" s="55"/>
      <c r="HB1073" s="55"/>
      <c r="HC1073" s="55"/>
      <c r="HD1073" s="55"/>
      <c r="HE1073" s="55"/>
      <c r="HF1073" s="55"/>
      <c r="HG1073" s="55"/>
      <c r="HH1073" s="55"/>
      <c r="HI1073" s="55"/>
      <c r="HJ1073" s="55"/>
      <c r="HK1073" s="55"/>
      <c r="HL1073" s="55"/>
      <c r="HM1073" s="55"/>
      <c r="HN1073" s="55"/>
      <c r="HO1073" s="55"/>
      <c r="HP1073" s="55"/>
      <c r="HQ1073" s="55"/>
      <c r="HR1073" s="55"/>
      <c r="HS1073" s="55"/>
      <c r="HT1073" s="55"/>
      <c r="HU1073" s="55"/>
      <c r="HV1073" s="55"/>
      <c r="HW1073" s="55"/>
      <c r="HX1073" s="55"/>
      <c r="HY1073" s="55"/>
      <c r="HZ1073" s="55"/>
      <c r="IA1073" s="55"/>
      <c r="IB1073" s="55"/>
      <c r="IC1073" s="55"/>
      <c r="ID1073" s="55"/>
      <c r="IE1073" s="55"/>
      <c r="IF1073" s="55"/>
      <c r="IG1073" s="55"/>
      <c r="IH1073" s="55"/>
      <c r="II1073" s="55"/>
      <c r="IJ1073" s="55"/>
      <c r="IK1073" s="55"/>
      <c r="IL1073" s="55"/>
      <c r="IM1073" s="55"/>
      <c r="IN1073" s="55"/>
      <c r="IO1073" s="55"/>
      <c r="IP1073" s="55"/>
      <c r="IQ1073" s="55"/>
      <c r="IR1073" s="55"/>
      <c r="IS1073" s="55"/>
      <c r="IT1073" s="55"/>
      <c r="IU1073" s="55"/>
      <c r="IV1073" s="55"/>
    </row>
    <row r="1074" spans="1:256" ht="12.5">
      <c r="A1074" s="55"/>
      <c r="B1074" s="65">
        <v>1</v>
      </c>
      <c r="C1074" s="66">
        <v>2</v>
      </c>
      <c r="D1074" s="853" t="s">
        <v>68</v>
      </c>
      <c r="E1074" s="857" t="s">
        <v>90</v>
      </c>
      <c r="F1074" s="857" t="s">
        <v>90</v>
      </c>
      <c r="G1074" s="78"/>
      <c r="H1074" s="96" t="s">
        <v>104</v>
      </c>
      <c r="I1074" s="107" t="s">
        <v>673</v>
      </c>
      <c r="J1074" s="982" t="s">
        <v>14</v>
      </c>
      <c r="K1074" s="72"/>
      <c r="L1074" s="72"/>
      <c r="M1074" s="72"/>
      <c r="N1074" s="72"/>
      <c r="O1074" s="72"/>
      <c r="P1074" s="72"/>
      <c r="Q1074" s="833"/>
      <c r="R1074" s="102"/>
      <c r="S1074" s="73"/>
      <c r="T1074" s="102"/>
      <c r="U1074" s="103"/>
      <c r="V1074" s="104"/>
      <c r="W1074" s="55"/>
      <c r="X1074" s="55"/>
      <c r="Y1074" s="55"/>
      <c r="Z1074" s="55"/>
      <c r="AA1074" s="55"/>
      <c r="AB1074" s="55"/>
      <c r="AC1074" s="55"/>
      <c r="AD1074" s="55"/>
      <c r="AE1074" s="55"/>
      <c r="AF1074" s="55"/>
      <c r="AG1074" s="55"/>
      <c r="AH1074" s="55"/>
      <c r="AI1074" s="55"/>
      <c r="AJ1074" s="55"/>
      <c r="AK1074" s="55"/>
      <c r="AL1074" s="55"/>
      <c r="AM1074" s="55"/>
      <c r="AN1074" s="55"/>
      <c r="AO1074" s="55"/>
      <c r="AP1074" s="55"/>
      <c r="AQ1074" s="55"/>
      <c r="AR1074" s="55"/>
      <c r="AS1074" s="55"/>
      <c r="AT1074" s="55"/>
      <c r="AU1074" s="55"/>
      <c r="AV1074" s="55"/>
      <c r="AW1074" s="55"/>
      <c r="AX1074" s="55"/>
      <c r="AY1074" s="55"/>
      <c r="AZ1074" s="55"/>
      <c r="BA1074" s="55"/>
      <c r="BB1074" s="55"/>
      <c r="BC1074" s="55"/>
      <c r="BD1074" s="55"/>
      <c r="BE1074" s="55"/>
      <c r="BF1074" s="55"/>
      <c r="BG1074" s="55"/>
      <c r="BH1074" s="55"/>
      <c r="BI1074" s="55"/>
      <c r="BJ1074" s="55"/>
      <c r="BK1074" s="55"/>
      <c r="BL1074" s="55"/>
      <c r="BM1074" s="55"/>
      <c r="BN1074" s="55"/>
      <c r="BO1074" s="55"/>
      <c r="BP1074" s="55"/>
      <c r="BQ1074" s="55"/>
      <c r="BR1074" s="55"/>
      <c r="BS1074" s="55"/>
      <c r="BT1074" s="55"/>
      <c r="BU1074" s="55"/>
      <c r="BV1074" s="55"/>
      <c r="BW1074" s="55"/>
      <c r="BX1074" s="55"/>
      <c r="BY1074" s="55"/>
      <c r="BZ1074" s="55"/>
      <c r="CA1074" s="55"/>
      <c r="CB1074" s="55"/>
      <c r="CC1074" s="55"/>
      <c r="CD1074" s="55"/>
      <c r="CE1074" s="55"/>
      <c r="CF1074" s="55"/>
      <c r="CG1074" s="55"/>
      <c r="CH1074" s="55"/>
      <c r="CI1074" s="55"/>
      <c r="CJ1074" s="55"/>
      <c r="CK1074" s="55"/>
      <c r="CL1074" s="55"/>
      <c r="CM1074" s="55"/>
      <c r="CN1074" s="55"/>
      <c r="CO1074" s="55"/>
      <c r="CP1074" s="55"/>
      <c r="CQ1074" s="55"/>
      <c r="CR1074" s="55"/>
      <c r="CS1074" s="55"/>
      <c r="CT1074" s="55"/>
      <c r="CU1074" s="55"/>
      <c r="CV1074" s="55"/>
      <c r="CW1074" s="55"/>
      <c r="CX1074" s="55"/>
      <c r="CY1074" s="55"/>
      <c r="CZ1074" s="55"/>
      <c r="DA1074" s="55"/>
      <c r="DB1074" s="55"/>
      <c r="DC1074" s="55"/>
      <c r="DD1074" s="55"/>
      <c r="DE1074" s="55"/>
      <c r="DF1074" s="55"/>
      <c r="DG1074" s="55"/>
      <c r="DH1074" s="55"/>
      <c r="DI1074" s="55"/>
      <c r="DJ1074" s="55"/>
      <c r="DK1074" s="55"/>
      <c r="DL1074" s="55"/>
      <c r="DM1074" s="55"/>
      <c r="DN1074" s="55"/>
      <c r="DO1074" s="55"/>
      <c r="DP1074" s="55"/>
      <c r="DQ1074" s="55"/>
      <c r="DR1074" s="55"/>
      <c r="DS1074" s="55"/>
      <c r="DT1074" s="55"/>
      <c r="DU1074" s="55"/>
      <c r="DV1074" s="55"/>
      <c r="DW1074" s="55"/>
      <c r="DX1074" s="55"/>
      <c r="DY1074" s="55"/>
      <c r="DZ1074" s="55"/>
      <c r="EA1074" s="55"/>
      <c r="EB1074" s="55"/>
      <c r="EC1074" s="55"/>
      <c r="ED1074" s="55"/>
      <c r="EE1074" s="55"/>
      <c r="EF1074" s="55"/>
      <c r="EG1074" s="55"/>
      <c r="EH1074" s="55"/>
      <c r="EI1074" s="55"/>
      <c r="EJ1074" s="55"/>
      <c r="EK1074" s="55"/>
      <c r="EL1074" s="55"/>
      <c r="EM1074" s="55"/>
      <c r="EN1074" s="55"/>
      <c r="EO1074" s="55"/>
      <c r="EP1074" s="55"/>
      <c r="EQ1074" s="55"/>
      <c r="ER1074" s="55"/>
      <c r="ES1074" s="55"/>
      <c r="ET1074" s="55"/>
      <c r="EU1074" s="55"/>
      <c r="EV1074" s="55"/>
      <c r="EW1074" s="55"/>
      <c r="EX1074" s="55"/>
      <c r="EY1074" s="55"/>
      <c r="EZ1074" s="55"/>
      <c r="FA1074" s="55"/>
      <c r="FB1074" s="55"/>
      <c r="FC1074" s="55"/>
      <c r="FD1074" s="55"/>
      <c r="FE1074" s="55"/>
      <c r="FF1074" s="55"/>
      <c r="FG1074" s="55"/>
      <c r="FH1074" s="55"/>
      <c r="FI1074" s="55"/>
      <c r="FJ1074" s="55"/>
      <c r="FK1074" s="55"/>
      <c r="FL1074" s="55"/>
      <c r="FM1074" s="55"/>
      <c r="FN1074" s="55"/>
      <c r="FO1074" s="55"/>
      <c r="FP1074" s="55"/>
      <c r="FQ1074" s="55"/>
      <c r="FR1074" s="55"/>
      <c r="FS1074" s="55"/>
      <c r="FT1074" s="55"/>
      <c r="FU1074" s="55"/>
      <c r="FV1074" s="55"/>
      <c r="FW1074" s="55"/>
      <c r="FX1074" s="55"/>
      <c r="FY1074" s="55"/>
      <c r="FZ1074" s="55"/>
      <c r="GA1074" s="55"/>
      <c r="GB1074" s="55"/>
      <c r="GC1074" s="55"/>
      <c r="GD1074" s="55"/>
      <c r="GE1074" s="55"/>
      <c r="GF1074" s="55"/>
      <c r="GG1074" s="55"/>
      <c r="GH1074" s="55"/>
      <c r="GI1074" s="55"/>
      <c r="GJ1074" s="55"/>
      <c r="GK1074" s="55"/>
      <c r="GL1074" s="55"/>
      <c r="GM1074" s="55"/>
      <c r="GN1074" s="55"/>
      <c r="GO1074" s="55"/>
      <c r="GP1074" s="55"/>
      <c r="GQ1074" s="55"/>
      <c r="GR1074" s="55"/>
      <c r="GS1074" s="55"/>
      <c r="GT1074" s="55"/>
      <c r="GU1074" s="55"/>
      <c r="GV1074" s="55"/>
      <c r="GW1074" s="55"/>
      <c r="GX1074" s="55"/>
      <c r="GY1074" s="55"/>
      <c r="GZ1074" s="55"/>
      <c r="HA1074" s="55"/>
      <c r="HB1074" s="55"/>
      <c r="HC1074" s="55"/>
      <c r="HD1074" s="55"/>
      <c r="HE1074" s="55"/>
      <c r="HF1074" s="55"/>
      <c r="HG1074" s="55"/>
      <c r="HH1074" s="55"/>
      <c r="HI1074" s="55"/>
      <c r="HJ1074" s="55"/>
      <c r="HK1074" s="55"/>
      <c r="HL1074" s="55"/>
      <c r="HM1074" s="55"/>
      <c r="HN1074" s="55"/>
      <c r="HO1074" s="55"/>
      <c r="HP1074" s="55"/>
      <c r="HQ1074" s="55"/>
      <c r="HR1074" s="55"/>
      <c r="HS1074" s="55"/>
      <c r="HT1074" s="55"/>
      <c r="HU1074" s="55"/>
      <c r="HV1074" s="55"/>
      <c r="HW1074" s="55"/>
      <c r="HX1074" s="55"/>
      <c r="HY1074" s="55"/>
      <c r="HZ1074" s="55"/>
      <c r="IA1074" s="55"/>
      <c r="IB1074" s="55"/>
      <c r="IC1074" s="55"/>
      <c r="ID1074" s="55"/>
      <c r="IE1074" s="55"/>
      <c r="IF1074" s="55"/>
      <c r="IG1074" s="55"/>
      <c r="IH1074" s="55"/>
      <c r="II1074" s="55"/>
      <c r="IJ1074" s="55"/>
      <c r="IK1074" s="55"/>
      <c r="IL1074" s="55"/>
      <c r="IM1074" s="55"/>
      <c r="IN1074" s="55"/>
      <c r="IO1074" s="55"/>
      <c r="IP1074" s="55"/>
      <c r="IQ1074" s="55"/>
      <c r="IR1074" s="55"/>
      <c r="IS1074" s="55"/>
      <c r="IT1074" s="55"/>
      <c r="IU1074" s="55"/>
      <c r="IV1074" s="55"/>
    </row>
    <row r="1075" spans="1:256" ht="12.5">
      <c r="A1075" s="305"/>
      <c r="B1075" s="65">
        <v>1</v>
      </c>
      <c r="C1075" s="66">
        <f>IF(E1075="A",1,IF(E1075="B",1,0))</f>
        <v>0</v>
      </c>
      <c r="D1075" s="658" t="s">
        <v>87</v>
      </c>
      <c r="E1075" s="659" t="s">
        <v>90</v>
      </c>
      <c r="F1075" s="658" t="s">
        <v>87</v>
      </c>
      <c r="G1075" s="78"/>
      <c r="H1075" s="96" t="s">
        <v>101</v>
      </c>
      <c r="I1075" s="107" t="s">
        <v>2039</v>
      </c>
      <c r="J1075" s="81"/>
      <c r="K1075" s="72"/>
      <c r="L1075" s="72"/>
      <c r="M1075" s="72"/>
      <c r="N1075" s="72"/>
      <c r="O1075" s="72"/>
      <c r="P1075" s="72"/>
      <c r="Q1075" s="833"/>
      <c r="R1075" s="102"/>
      <c r="S1075" s="73"/>
      <c r="T1075" s="102"/>
      <c r="U1075" s="103"/>
      <c r="V1075" s="104"/>
      <c r="W1075" s="320"/>
      <c r="X1075" s="320"/>
      <c r="Y1075" s="320"/>
      <c r="Z1075" s="320"/>
      <c r="AA1075" s="320"/>
      <c r="AB1075" s="320"/>
      <c r="AC1075" s="320"/>
      <c r="AD1075" s="320"/>
      <c r="AE1075" s="320"/>
      <c r="AF1075" s="320"/>
      <c r="AG1075" s="320"/>
      <c r="AH1075" s="320"/>
      <c r="AI1075" s="320"/>
      <c r="AJ1075" s="320"/>
      <c r="AK1075" s="320"/>
      <c r="AL1075" s="320"/>
      <c r="AM1075" s="320"/>
      <c r="AN1075" s="320"/>
      <c r="AO1075" s="320"/>
      <c r="AP1075" s="320"/>
      <c r="AQ1075" s="320"/>
      <c r="AR1075" s="320"/>
      <c r="AS1075" s="320"/>
      <c r="AT1075" s="320"/>
      <c r="AU1075" s="320"/>
      <c r="AV1075" s="320"/>
      <c r="AW1075" s="320"/>
      <c r="AX1075" s="320"/>
      <c r="AY1075" s="320"/>
      <c r="AZ1075" s="320"/>
      <c r="BA1075" s="320"/>
      <c r="BB1075" s="320"/>
      <c r="BC1075" s="320"/>
      <c r="BD1075" s="320"/>
      <c r="BE1075" s="320"/>
      <c r="BF1075" s="320"/>
      <c r="BG1075" s="320"/>
      <c r="BH1075" s="320"/>
      <c r="BI1075" s="320"/>
      <c r="BJ1075" s="320"/>
      <c r="BK1075" s="320"/>
      <c r="BL1075" s="320"/>
      <c r="BM1075" s="320"/>
      <c r="BN1075" s="320"/>
      <c r="BO1075" s="320"/>
      <c r="BP1075" s="320"/>
      <c r="BQ1075" s="320"/>
      <c r="BR1075" s="320"/>
      <c r="BS1075" s="320"/>
      <c r="BT1075" s="320"/>
      <c r="BU1075" s="320"/>
      <c r="BV1075" s="320"/>
      <c r="BW1075" s="320"/>
      <c r="BX1075" s="320"/>
      <c r="BY1075" s="320"/>
      <c r="BZ1075" s="320"/>
      <c r="CA1075" s="320"/>
      <c r="CB1075" s="320"/>
      <c r="CC1075" s="320"/>
      <c r="CD1075" s="320"/>
      <c r="CE1075" s="320"/>
      <c r="CF1075" s="320"/>
      <c r="CG1075" s="320"/>
      <c r="CH1075" s="320"/>
      <c r="CI1075" s="320"/>
      <c r="CJ1075" s="320"/>
      <c r="CK1075" s="320"/>
      <c r="CL1075" s="320"/>
      <c r="CM1075" s="320"/>
      <c r="CN1075" s="320"/>
      <c r="CO1075" s="320"/>
      <c r="CP1075" s="320"/>
      <c r="CQ1075" s="320"/>
      <c r="CR1075" s="320"/>
      <c r="CS1075" s="320"/>
      <c r="CT1075" s="320"/>
      <c r="CU1075" s="320"/>
      <c r="CV1075" s="320"/>
      <c r="CW1075" s="320"/>
      <c r="CX1075" s="320"/>
      <c r="CY1075" s="320"/>
      <c r="CZ1075" s="320"/>
      <c r="DA1075" s="320"/>
      <c r="DB1075" s="320"/>
      <c r="DC1075" s="320"/>
      <c r="DD1075" s="320"/>
      <c r="DE1075" s="320"/>
      <c r="DF1075" s="320"/>
      <c r="DG1075" s="320"/>
      <c r="DH1075" s="320"/>
      <c r="DI1075" s="320"/>
      <c r="DJ1075" s="320"/>
      <c r="DK1075" s="320"/>
      <c r="DL1075" s="320"/>
      <c r="DM1075" s="320"/>
      <c r="DN1075" s="320"/>
      <c r="DO1075" s="320"/>
      <c r="DP1075" s="320"/>
      <c r="DQ1075" s="320"/>
      <c r="DR1075" s="320"/>
      <c r="DS1075" s="320"/>
      <c r="DT1075" s="320"/>
      <c r="DU1075" s="320"/>
      <c r="DV1075" s="320"/>
      <c r="DW1075" s="320"/>
      <c r="DX1075" s="320"/>
      <c r="DY1075" s="320"/>
      <c r="DZ1075" s="320"/>
      <c r="EA1075" s="320"/>
      <c r="EB1075" s="320"/>
      <c r="EC1075" s="320"/>
      <c r="ED1075" s="320"/>
      <c r="EE1075" s="320"/>
      <c r="EF1075" s="320"/>
      <c r="EG1075" s="320"/>
      <c r="EH1075" s="320"/>
      <c r="EI1075" s="320"/>
      <c r="EJ1075" s="320"/>
      <c r="EK1075" s="320"/>
      <c r="EL1075" s="320"/>
      <c r="EM1075" s="320"/>
      <c r="EN1075" s="320"/>
      <c r="EO1075" s="320"/>
      <c r="EP1075" s="320"/>
      <c r="EQ1075" s="320"/>
      <c r="ER1075" s="320"/>
      <c r="ES1075" s="320"/>
      <c r="ET1075" s="320"/>
      <c r="EU1075" s="320"/>
      <c r="EV1075" s="320"/>
      <c r="EW1075" s="320"/>
      <c r="EX1075" s="320"/>
      <c r="EY1075" s="320"/>
      <c r="EZ1075" s="320"/>
      <c r="FA1075" s="320"/>
      <c r="FB1075" s="320"/>
      <c r="FC1075" s="320"/>
      <c r="FD1075" s="320"/>
      <c r="FE1075" s="320"/>
      <c r="FF1075" s="320"/>
      <c r="FG1075" s="320"/>
      <c r="FH1075" s="320"/>
      <c r="FI1075" s="320"/>
      <c r="FJ1075" s="320"/>
      <c r="FK1075" s="320"/>
      <c r="FL1075" s="320"/>
      <c r="FM1075" s="320"/>
      <c r="FN1075" s="320"/>
      <c r="FO1075" s="320"/>
      <c r="FP1075" s="320"/>
      <c r="FQ1075" s="320"/>
      <c r="FR1075" s="320"/>
      <c r="FS1075" s="320"/>
      <c r="FT1075" s="320"/>
      <c r="FU1075" s="320"/>
      <c r="FV1075" s="320"/>
      <c r="FW1075" s="320"/>
      <c r="FX1075" s="320"/>
      <c r="FY1075" s="320"/>
      <c r="FZ1075" s="320"/>
      <c r="GA1075" s="320"/>
      <c r="GB1075" s="320"/>
      <c r="GC1075" s="320"/>
      <c r="GD1075" s="320"/>
      <c r="GE1075" s="320"/>
      <c r="GF1075" s="320"/>
      <c r="GG1075" s="320"/>
      <c r="GH1075" s="320"/>
      <c r="GI1075" s="320"/>
      <c r="GJ1075" s="320"/>
      <c r="GK1075" s="320"/>
      <c r="GL1075" s="320"/>
      <c r="GM1075" s="320"/>
      <c r="GN1075" s="320"/>
      <c r="GO1075" s="320"/>
      <c r="GP1075" s="320"/>
      <c r="GQ1075" s="320"/>
      <c r="GR1075" s="320"/>
      <c r="GS1075" s="320"/>
      <c r="GT1075" s="320"/>
      <c r="GU1075" s="320"/>
      <c r="GV1075" s="320"/>
      <c r="GW1075" s="320"/>
      <c r="GX1075" s="320"/>
      <c r="GY1075" s="320"/>
      <c r="GZ1075" s="320"/>
      <c r="HA1075" s="320"/>
      <c r="HB1075" s="320"/>
      <c r="HC1075" s="320"/>
      <c r="HD1075" s="320"/>
      <c r="HE1075" s="320"/>
      <c r="HF1075" s="320"/>
      <c r="HG1075" s="320"/>
      <c r="HH1075" s="320"/>
      <c r="HI1075" s="320"/>
      <c r="HJ1075" s="320"/>
      <c r="HK1075" s="320"/>
      <c r="HL1075" s="320"/>
      <c r="HM1075" s="320"/>
      <c r="HN1075" s="320"/>
      <c r="HO1075" s="320"/>
      <c r="HP1075" s="320"/>
      <c r="HQ1075" s="320"/>
      <c r="HR1075" s="320"/>
      <c r="HS1075" s="320"/>
      <c r="HT1075" s="320"/>
      <c r="HU1075" s="320"/>
      <c r="HV1075" s="320"/>
      <c r="HW1075" s="320"/>
      <c r="HX1075" s="320"/>
      <c r="HY1075" s="320"/>
      <c r="HZ1075" s="320"/>
      <c r="IA1075" s="320"/>
      <c r="IB1075" s="320"/>
      <c r="IC1075" s="320"/>
      <c r="ID1075" s="320"/>
      <c r="IE1075" s="320"/>
      <c r="IF1075" s="320"/>
      <c r="IG1075" s="320"/>
      <c r="IH1075" s="320"/>
      <c r="II1075" s="320"/>
      <c r="IJ1075" s="320"/>
      <c r="IK1075" s="320"/>
      <c r="IL1075" s="320"/>
      <c r="IM1075" s="320"/>
      <c r="IN1075" s="320"/>
      <c r="IO1075" s="320"/>
      <c r="IP1075" s="320"/>
      <c r="IQ1075" s="320"/>
      <c r="IR1075" s="320"/>
      <c r="IS1075" s="320"/>
      <c r="IT1075" s="320"/>
      <c r="IU1075" s="320"/>
      <c r="IV1075" s="320"/>
    </row>
    <row r="1076" spans="1:256" ht="12.5">
      <c r="B1076" s="65">
        <v>1</v>
      </c>
      <c r="C1076" s="66">
        <f>IF(E1076="A",1,IF(E1076="B",1,0))</f>
        <v>1</v>
      </c>
      <c r="D1076" s="659" t="s">
        <v>90</v>
      </c>
      <c r="E1076" s="658" t="s">
        <v>87</v>
      </c>
      <c r="F1076" s="656" t="s">
        <v>70</v>
      </c>
      <c r="G1076" s="78"/>
      <c r="H1076" s="96" t="s">
        <v>126</v>
      </c>
      <c r="I1076" s="107" t="s">
        <v>2040</v>
      </c>
      <c r="J1076" s="81"/>
      <c r="K1076" s="72"/>
      <c r="L1076" s="72"/>
      <c r="M1076" s="72"/>
      <c r="N1076" s="72"/>
      <c r="O1076" s="72"/>
      <c r="P1076" s="72"/>
      <c r="Q1076" s="833"/>
      <c r="R1076" s="102"/>
      <c r="S1076" s="73"/>
      <c r="T1076" s="102"/>
      <c r="U1076" s="103"/>
      <c r="V1076" s="104"/>
    </row>
    <row r="1077" spans="1:256" ht="12.5">
      <c r="B1077" s="65">
        <v>1</v>
      </c>
      <c r="C1077" s="66">
        <f>IF(E1077="A",1,IF(E1077="B",1,0))</f>
        <v>0</v>
      </c>
      <c r="D1077" s="656" t="s">
        <v>70</v>
      </c>
      <c r="E1077" s="77" t="s">
        <v>90</v>
      </c>
      <c r="F1077" s="658" t="s">
        <v>87</v>
      </c>
      <c r="G1077" s="78"/>
      <c r="H1077" s="96" t="s">
        <v>135</v>
      </c>
      <c r="I1077" s="107" t="s">
        <v>2041</v>
      </c>
      <c r="J1077" s="81"/>
      <c r="K1077" s="72"/>
      <c r="L1077" s="72"/>
      <c r="M1077" s="72"/>
      <c r="N1077" s="72"/>
      <c r="O1077" s="72"/>
      <c r="P1077" s="72"/>
      <c r="Q1077" s="833"/>
      <c r="R1077" s="102"/>
      <c r="S1077" s="73"/>
      <c r="T1077" s="102"/>
      <c r="U1077" s="103"/>
      <c r="V1077" s="104"/>
    </row>
    <row r="1078" spans="1:256" ht="12.5">
      <c r="B1078" s="65">
        <v>1</v>
      </c>
      <c r="C1078" s="66">
        <f>IF(E1078="A",1,IF(E1078="B",1,0))</f>
        <v>1</v>
      </c>
      <c r="D1078" s="658" t="s">
        <v>68</v>
      </c>
      <c r="E1078" s="658" t="s">
        <v>68</v>
      </c>
      <c r="F1078" s="656" t="s">
        <v>99</v>
      </c>
      <c r="G1078" s="78"/>
      <c r="H1078" s="96" t="s">
        <v>94</v>
      </c>
      <c r="I1078" s="107" t="s">
        <v>2042</v>
      </c>
      <c r="J1078" s="81"/>
      <c r="K1078" s="72"/>
      <c r="L1078" s="72"/>
      <c r="M1078" s="72"/>
      <c r="N1078" s="72"/>
      <c r="O1078" s="72"/>
      <c r="P1078" s="72"/>
      <c r="Q1078" s="833"/>
      <c r="R1078" s="102"/>
      <c r="S1078" s="73"/>
      <c r="T1078" s="102"/>
      <c r="U1078" s="103"/>
      <c r="V1078" s="104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  <c r="EE1078"/>
      <c r="EF1078"/>
      <c r="EG1078"/>
      <c r="EH1078"/>
      <c r="EI1078"/>
      <c r="EJ1078"/>
      <c r="EK1078"/>
      <c r="EL1078"/>
      <c r="EM1078"/>
      <c r="EN1078"/>
      <c r="EO1078"/>
      <c r="EP1078"/>
      <c r="EQ1078"/>
      <c r="ER1078"/>
      <c r="ES1078"/>
      <c r="ET1078"/>
      <c r="EU1078"/>
      <c r="EV1078"/>
      <c r="EW1078"/>
      <c r="EX1078"/>
      <c r="EY1078"/>
      <c r="EZ1078"/>
      <c r="FA1078"/>
      <c r="FB1078"/>
      <c r="FC1078"/>
      <c r="FD1078"/>
      <c r="FE1078"/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/>
      <c r="FS1078"/>
      <c r="FT1078"/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  <c r="GJ1078"/>
      <c r="GK1078"/>
      <c r="GL1078"/>
      <c r="GM1078"/>
      <c r="GN1078"/>
      <c r="GO1078"/>
      <c r="GP1078"/>
      <c r="GQ1078"/>
      <c r="GR1078"/>
      <c r="GS1078"/>
      <c r="GT1078"/>
      <c r="GU1078"/>
      <c r="GV1078"/>
      <c r="GW1078"/>
      <c r="GX1078"/>
      <c r="GY1078"/>
      <c r="GZ1078"/>
      <c r="HA1078"/>
      <c r="HB1078"/>
      <c r="HC1078"/>
      <c r="HD1078"/>
      <c r="HE1078"/>
      <c r="HF1078"/>
      <c r="HG1078"/>
      <c r="HH1078"/>
      <c r="HI1078"/>
      <c r="HJ1078"/>
      <c r="HK1078"/>
      <c r="HL1078"/>
      <c r="HM1078"/>
      <c r="HN1078"/>
      <c r="HO1078"/>
      <c r="HP1078"/>
      <c r="HQ1078"/>
      <c r="HR1078"/>
      <c r="HS1078"/>
      <c r="HT1078"/>
      <c r="HU1078"/>
      <c r="HV1078"/>
      <c r="HW1078"/>
      <c r="HX1078"/>
      <c r="HY1078"/>
      <c r="HZ1078"/>
      <c r="IA1078"/>
      <c r="IB1078"/>
      <c r="IC1078"/>
      <c r="ID1078"/>
      <c r="IE1078"/>
      <c r="IF1078"/>
      <c r="IG1078"/>
      <c r="IH1078"/>
      <c r="II1078"/>
      <c r="IJ1078"/>
      <c r="IK1078"/>
      <c r="IL1078"/>
      <c r="IM1078"/>
      <c r="IN1078"/>
      <c r="IO1078"/>
      <c r="IP1078"/>
      <c r="IQ1078"/>
      <c r="IR1078"/>
      <c r="IS1078"/>
      <c r="IT1078"/>
      <c r="IU1078"/>
      <c r="IV1078"/>
    </row>
    <row r="1079" spans="1:256" ht="12.5">
      <c r="B1079" s="65">
        <v>1</v>
      </c>
      <c r="C1079" s="66">
        <f>IF(E1079="A",4,IF(E1079="B",3,IF(E1079="C",2,IF(E1079="D",1,0))))</f>
        <v>3</v>
      </c>
      <c r="D1079" s="76" t="s">
        <v>87</v>
      </c>
      <c r="E1079" s="76" t="s">
        <v>87</v>
      </c>
      <c r="F1079" s="77" t="s">
        <v>90</v>
      </c>
      <c r="G1079" s="78"/>
      <c r="H1079" s="96" t="s">
        <v>129</v>
      </c>
      <c r="I1079" s="107" t="s">
        <v>602</v>
      </c>
      <c r="J1079" s="81" t="s">
        <v>1056</v>
      </c>
      <c r="K1079" s="72"/>
      <c r="L1079" s="72"/>
      <c r="M1079" s="72"/>
      <c r="N1079" s="72"/>
      <c r="O1079" s="72"/>
      <c r="P1079" s="72"/>
      <c r="Q1079" s="833"/>
      <c r="R1079" s="102"/>
      <c r="S1079" s="73"/>
      <c r="T1079" s="102"/>
      <c r="U1079" s="103"/>
      <c r="V1079" s="104"/>
    </row>
    <row r="1080" spans="1:256" ht="12.5">
      <c r="B1080" s="65">
        <v>1</v>
      </c>
      <c r="C1080" s="66">
        <f>IF(E1080="A",1,IF(E1080="B",1,0))</f>
        <v>1</v>
      </c>
      <c r="D1080" s="658" t="s">
        <v>68</v>
      </c>
      <c r="E1080" s="658" t="s">
        <v>87</v>
      </c>
      <c r="F1080" s="656" t="s">
        <v>70</v>
      </c>
      <c r="G1080" s="78"/>
      <c r="H1080" s="96" t="s">
        <v>94</v>
      </c>
      <c r="I1080" s="107" t="s">
        <v>2043</v>
      </c>
      <c r="J1080" s="81"/>
      <c r="K1080" s="72"/>
      <c r="L1080" s="72"/>
      <c r="M1080" s="72"/>
      <c r="N1080" s="72"/>
      <c r="O1080" s="72"/>
      <c r="P1080" s="72"/>
      <c r="Q1080" s="833"/>
      <c r="R1080" s="102"/>
      <c r="S1080" s="73"/>
      <c r="T1080" s="102"/>
      <c r="U1080" s="103"/>
      <c r="V1080" s="104"/>
    </row>
    <row r="1081" spans="1:256" ht="12.5">
      <c r="A1081" s="111"/>
      <c r="B1081" s="65">
        <v>1</v>
      </c>
      <c r="C1081" s="66">
        <f>IF(E1081="A",4,IF(E1081="B",3,IF(E1081="C",2,IF(E1081="D",1,0))))</f>
        <v>2</v>
      </c>
      <c r="D1081" s="76" t="s">
        <v>87</v>
      </c>
      <c r="E1081" s="77" t="s">
        <v>90</v>
      </c>
      <c r="F1081" s="77" t="s">
        <v>90</v>
      </c>
      <c r="G1081" s="78"/>
      <c r="H1081" s="96" t="s">
        <v>94</v>
      </c>
      <c r="I1081" s="107" t="s">
        <v>2044</v>
      </c>
      <c r="J1081" s="81" t="s">
        <v>1056</v>
      </c>
      <c r="K1081" s="72"/>
      <c r="L1081" s="72"/>
      <c r="M1081" s="72"/>
      <c r="N1081" s="72"/>
      <c r="O1081" s="72"/>
      <c r="P1081" s="72"/>
      <c r="Q1081" s="833"/>
      <c r="R1081" s="102"/>
      <c r="S1081" s="73"/>
      <c r="T1081" s="102"/>
      <c r="U1081" s="103"/>
      <c r="V1081" s="104"/>
    </row>
    <row r="1082" spans="1:256" ht="12.5">
      <c r="B1082" s="65">
        <v>1</v>
      </c>
      <c r="C1082" s="66">
        <f>IF(E1082="A",1,IF(E1082="B",1,0))</f>
        <v>0</v>
      </c>
      <c r="D1082" s="659" t="s">
        <v>90</v>
      </c>
      <c r="E1082" s="656" t="s">
        <v>70</v>
      </c>
      <c r="F1082" s="656" t="s">
        <v>70</v>
      </c>
      <c r="G1082" s="78"/>
      <c r="H1082" s="96" t="s">
        <v>101</v>
      </c>
      <c r="I1082" s="107" t="s">
        <v>2045</v>
      </c>
      <c r="J1082" s="81"/>
      <c r="K1082" s="72"/>
      <c r="L1082" s="72"/>
      <c r="M1082" s="72"/>
      <c r="N1082" s="72"/>
      <c r="O1082" s="72"/>
      <c r="P1082" s="72"/>
      <c r="Q1082" s="833"/>
      <c r="R1082" s="102"/>
      <c r="S1082" s="73"/>
      <c r="T1082" s="102"/>
      <c r="U1082" s="103"/>
      <c r="V1082" s="104"/>
    </row>
    <row r="1083" spans="1:256" ht="12.5">
      <c r="B1083" s="65">
        <v>1</v>
      </c>
      <c r="C1083" s="66">
        <f>IF(E1083="A",1,IF(E1083="B",1,0))</f>
        <v>1</v>
      </c>
      <c r="D1083" s="658" t="s">
        <v>68</v>
      </c>
      <c r="E1083" s="658" t="s">
        <v>87</v>
      </c>
      <c r="F1083" s="659" t="s">
        <v>90</v>
      </c>
      <c r="G1083" s="78"/>
      <c r="H1083" s="96" t="s">
        <v>101</v>
      </c>
      <c r="I1083" s="107" t="s">
        <v>2046</v>
      </c>
      <c r="J1083" s="81"/>
      <c r="K1083" s="72"/>
      <c r="L1083" s="72"/>
      <c r="M1083" s="72"/>
      <c r="N1083" s="72"/>
      <c r="O1083" s="72"/>
      <c r="P1083" s="72"/>
      <c r="Q1083" s="833"/>
      <c r="R1083" s="102"/>
      <c r="S1083" s="73"/>
      <c r="T1083" s="102"/>
      <c r="U1083" s="103"/>
      <c r="V1083" s="104"/>
    </row>
    <row r="1084" spans="1:256" ht="12.5">
      <c r="B1084" s="65">
        <v>1</v>
      </c>
      <c r="C1084" s="66">
        <f>IF(E1084="A",1,IF(E1084="B",1,0))</f>
        <v>0</v>
      </c>
      <c r="D1084" s="658" t="s">
        <v>87</v>
      </c>
      <c r="E1084" s="656" t="s">
        <v>70</v>
      </c>
      <c r="F1084" s="658" t="s">
        <v>87</v>
      </c>
      <c r="G1084" s="78"/>
      <c r="H1084" s="96" t="s">
        <v>119</v>
      </c>
      <c r="I1084" s="107" t="s">
        <v>2047</v>
      </c>
      <c r="J1084" s="81"/>
      <c r="K1084" s="72"/>
      <c r="L1084" s="72"/>
      <c r="M1084" s="72"/>
      <c r="N1084" s="72"/>
      <c r="O1084" s="72"/>
      <c r="P1084" s="72"/>
      <c r="Q1084" s="833"/>
      <c r="R1084" s="102"/>
      <c r="S1084" s="73"/>
      <c r="T1084" s="102"/>
      <c r="U1084" s="103"/>
      <c r="V1084" s="104"/>
    </row>
    <row r="1085" spans="1:256" ht="13.15" customHeight="1">
      <c r="A1085" s="308"/>
      <c r="B1085" s="65">
        <v>1</v>
      </c>
      <c r="C1085" s="66">
        <f>IF(E1085="A",1,IF(E1085="B",1,0))</f>
        <v>1</v>
      </c>
      <c r="D1085" s="659" t="s">
        <v>90</v>
      </c>
      <c r="E1085" s="658" t="s">
        <v>87</v>
      </c>
      <c r="F1085" s="658" t="s">
        <v>87</v>
      </c>
      <c r="G1085" s="78"/>
      <c r="H1085" s="96" t="s">
        <v>94</v>
      </c>
      <c r="I1085" s="107" t="s">
        <v>2048</v>
      </c>
      <c r="J1085" s="81"/>
      <c r="K1085" s="72"/>
      <c r="L1085" s="72"/>
      <c r="M1085" s="72"/>
      <c r="N1085" s="72"/>
      <c r="O1085" s="72"/>
      <c r="P1085" s="72"/>
      <c r="Q1085" s="833"/>
      <c r="R1085" s="102"/>
      <c r="S1085" s="73"/>
      <c r="T1085" s="102"/>
      <c r="U1085" s="103"/>
      <c r="V1085" s="104"/>
    </row>
    <row r="1086" spans="1:256" ht="12.5">
      <c r="B1086" s="65">
        <v>1</v>
      </c>
      <c r="C1086" s="66">
        <v>4</v>
      </c>
      <c r="D1086" s="77" t="s">
        <v>90</v>
      </c>
      <c r="E1086" s="76" t="s">
        <v>68</v>
      </c>
      <c r="F1086" s="99" t="s">
        <v>99</v>
      </c>
      <c r="G1086" s="78"/>
      <c r="H1086" s="96" t="s">
        <v>94</v>
      </c>
      <c r="I1086" s="107" t="s">
        <v>280</v>
      </c>
      <c r="J1086" s="81" t="s">
        <v>6111</v>
      </c>
      <c r="K1086" s="72"/>
      <c r="L1086" s="72"/>
      <c r="M1086" s="72"/>
      <c r="N1086" s="72"/>
      <c r="O1086" s="72"/>
      <c r="P1086" s="72"/>
      <c r="Q1086" s="833"/>
      <c r="R1086" s="102"/>
      <c r="S1086" s="73"/>
      <c r="T1086" s="102"/>
      <c r="U1086" s="103"/>
      <c r="V1086" s="104"/>
    </row>
    <row r="1087" spans="1:256" ht="12.5">
      <c r="B1087" s="65">
        <v>1</v>
      </c>
      <c r="C1087" s="66">
        <f t="shared" ref="C1087:C1095" si="50">IF(E1087="A",1,IF(E1087="B",1,0))</f>
        <v>0</v>
      </c>
      <c r="D1087" s="656" t="s">
        <v>70</v>
      </c>
      <c r="E1087" s="659" t="s">
        <v>90</v>
      </c>
      <c r="F1087" s="659" t="s">
        <v>90</v>
      </c>
      <c r="G1087" s="78"/>
      <c r="H1087" s="96" t="s">
        <v>140</v>
      </c>
      <c r="I1087" s="107" t="s">
        <v>2049</v>
      </c>
      <c r="J1087" s="81"/>
      <c r="K1087" s="72"/>
      <c r="L1087" s="72"/>
      <c r="M1087" s="72"/>
      <c r="N1087" s="72"/>
      <c r="O1087" s="72"/>
      <c r="P1087" s="72"/>
      <c r="Q1087" s="833"/>
      <c r="R1087" s="102"/>
      <c r="S1087" s="73"/>
      <c r="T1087" s="102"/>
      <c r="U1087" s="103"/>
      <c r="V1087" s="104"/>
    </row>
    <row r="1088" spans="1:256" ht="12.5">
      <c r="B1088" s="65">
        <v>1</v>
      </c>
      <c r="C1088" s="66">
        <f t="shared" si="50"/>
        <v>1</v>
      </c>
      <c r="D1088" s="99" t="s">
        <v>70</v>
      </c>
      <c r="E1088" s="76" t="s">
        <v>68</v>
      </c>
      <c r="F1088" s="76" t="s">
        <v>87</v>
      </c>
      <c r="G1088" s="78"/>
      <c r="H1088" s="96" t="s">
        <v>119</v>
      </c>
      <c r="I1088" s="107" t="s">
        <v>2050</v>
      </c>
      <c r="J1088" s="81"/>
      <c r="K1088" s="72"/>
      <c r="L1088" s="72"/>
      <c r="M1088" s="72"/>
      <c r="N1088" s="72"/>
      <c r="O1088" s="72"/>
      <c r="P1088" s="72"/>
      <c r="Q1088" s="833"/>
      <c r="R1088" s="102"/>
      <c r="S1088" s="73"/>
      <c r="T1088" s="102"/>
      <c r="U1088" s="103"/>
      <c r="V1088" s="104"/>
    </row>
    <row r="1089" spans="1:256" ht="12.5">
      <c r="B1089" s="65">
        <v>1</v>
      </c>
      <c r="C1089" s="66">
        <f t="shared" si="50"/>
        <v>0</v>
      </c>
      <c r="D1089" s="658" t="s">
        <v>87</v>
      </c>
      <c r="E1089" s="656" t="s">
        <v>70</v>
      </c>
      <c r="F1089" s="656" t="s">
        <v>70</v>
      </c>
      <c r="G1089" s="78"/>
      <c r="H1089" s="96" t="s">
        <v>215</v>
      </c>
      <c r="I1089" s="107" t="s">
        <v>2051</v>
      </c>
      <c r="J1089" s="81"/>
      <c r="K1089" s="72"/>
      <c r="L1089" s="72"/>
      <c r="M1089" s="72"/>
      <c r="N1089" s="72"/>
      <c r="O1089" s="72"/>
      <c r="P1089" s="72"/>
      <c r="Q1089" s="833"/>
      <c r="R1089" s="102"/>
      <c r="S1089" s="73"/>
      <c r="T1089" s="102"/>
      <c r="U1089" s="103"/>
      <c r="V1089" s="104"/>
    </row>
    <row r="1090" spans="1:256" ht="12.5">
      <c r="A1090" s="305"/>
      <c r="B1090" s="65">
        <v>1</v>
      </c>
      <c r="C1090" s="66">
        <f t="shared" si="50"/>
        <v>1</v>
      </c>
      <c r="D1090" s="853" t="s">
        <v>68</v>
      </c>
      <c r="E1090" s="853" t="s">
        <v>87</v>
      </c>
      <c r="F1090" s="853" t="s">
        <v>87</v>
      </c>
      <c r="G1090" s="78"/>
      <c r="H1090" s="100" t="s">
        <v>122</v>
      </c>
      <c r="I1090" s="101" t="s">
        <v>6285</v>
      </c>
      <c r="J1090" s="81"/>
      <c r="K1090" s="72"/>
      <c r="L1090" s="72"/>
      <c r="M1090" s="72"/>
      <c r="N1090" s="72"/>
      <c r="O1090" s="72"/>
      <c r="P1090" s="72"/>
      <c r="Q1090" s="833"/>
      <c r="R1090" s="102"/>
      <c r="S1090" s="73"/>
      <c r="T1090" s="116"/>
      <c r="U1090" s="73"/>
      <c r="V1090" s="110"/>
      <c r="X1090" s="85"/>
    </row>
    <row r="1091" spans="1:256" ht="12.5">
      <c r="B1091" s="65">
        <v>1</v>
      </c>
      <c r="C1091" s="66">
        <f t="shared" si="50"/>
        <v>0</v>
      </c>
      <c r="D1091" s="77" t="s">
        <v>90</v>
      </c>
      <c r="E1091" s="77" t="s">
        <v>90</v>
      </c>
      <c r="F1091" s="99" t="s">
        <v>70</v>
      </c>
      <c r="G1091" s="78"/>
      <c r="H1091" s="96" t="s">
        <v>88</v>
      </c>
      <c r="I1091" s="107" t="s">
        <v>2052</v>
      </c>
      <c r="J1091" s="81"/>
      <c r="K1091" s="72"/>
      <c r="L1091" s="72"/>
      <c r="M1091" s="72"/>
      <c r="N1091" s="72"/>
      <c r="O1091" s="72"/>
      <c r="P1091" s="72"/>
      <c r="Q1091" s="833"/>
      <c r="R1091" s="102"/>
      <c r="S1091" s="73"/>
      <c r="T1091" s="102"/>
      <c r="U1091" s="103"/>
      <c r="V1091" s="104"/>
    </row>
    <row r="1092" spans="1:256" ht="12.5">
      <c r="B1092" s="65">
        <v>1</v>
      </c>
      <c r="C1092" s="66">
        <f t="shared" si="50"/>
        <v>1</v>
      </c>
      <c r="D1092" s="76" t="s">
        <v>68</v>
      </c>
      <c r="E1092" s="76" t="s">
        <v>87</v>
      </c>
      <c r="F1092" s="76" t="s">
        <v>87</v>
      </c>
      <c r="G1092" s="78"/>
      <c r="H1092" s="96" t="s">
        <v>88</v>
      </c>
      <c r="I1092" s="107" t="s">
        <v>897</v>
      </c>
      <c r="J1092" s="81"/>
      <c r="K1092" s="72"/>
      <c r="L1092" s="72"/>
      <c r="M1092" s="72"/>
      <c r="N1092" s="72"/>
      <c r="O1092" s="72"/>
      <c r="P1092" s="72"/>
      <c r="Q1092" s="833"/>
      <c r="R1092" s="102"/>
      <c r="S1092" s="73"/>
      <c r="T1092" s="102"/>
      <c r="U1092" s="103"/>
      <c r="V1092" s="104"/>
    </row>
    <row r="1093" spans="1:256" ht="12.5">
      <c r="B1093" s="65">
        <v>1</v>
      </c>
      <c r="C1093" s="66">
        <f t="shared" si="50"/>
        <v>1</v>
      </c>
      <c r="D1093" s="659" t="s">
        <v>90</v>
      </c>
      <c r="E1093" s="655" t="s">
        <v>87</v>
      </c>
      <c r="F1093" s="656" t="s">
        <v>70</v>
      </c>
      <c r="G1093" s="78"/>
      <c r="H1093" s="96" t="s">
        <v>101</v>
      </c>
      <c r="I1093" s="107" t="s">
        <v>2053</v>
      </c>
      <c r="J1093" s="81"/>
      <c r="K1093" s="72"/>
      <c r="L1093" s="72"/>
      <c r="M1093" s="72"/>
      <c r="N1093" s="72"/>
      <c r="O1093" s="72"/>
      <c r="P1093" s="72"/>
      <c r="Q1093" s="833"/>
      <c r="R1093" s="102"/>
      <c r="S1093" s="73"/>
      <c r="T1093" s="102"/>
      <c r="U1093" s="103"/>
      <c r="V1093" s="104"/>
    </row>
    <row r="1094" spans="1:256" ht="12.5">
      <c r="A1094" s="305"/>
      <c r="B1094" s="65">
        <v>1</v>
      </c>
      <c r="C1094" s="66">
        <f t="shared" si="50"/>
        <v>0</v>
      </c>
      <c r="D1094" s="76" t="s">
        <v>87</v>
      </c>
      <c r="E1094" s="77" t="s">
        <v>90</v>
      </c>
      <c r="F1094" s="76" t="s">
        <v>87</v>
      </c>
      <c r="G1094" s="78"/>
      <c r="H1094" s="96" t="s">
        <v>119</v>
      </c>
      <c r="I1094" s="107" t="s">
        <v>2054</v>
      </c>
      <c r="J1094" s="81"/>
      <c r="K1094" s="72"/>
      <c r="L1094" s="72"/>
      <c r="M1094" s="72"/>
      <c r="N1094" s="72"/>
      <c r="O1094" s="72"/>
      <c r="P1094" s="72"/>
      <c r="Q1094" s="833"/>
      <c r="R1094" s="102"/>
      <c r="S1094" s="73"/>
      <c r="T1094" s="102"/>
      <c r="U1094" s="103"/>
      <c r="V1094" s="104"/>
    </row>
    <row r="1095" spans="1:256" ht="12.5">
      <c r="B1095" s="65">
        <v>1</v>
      </c>
      <c r="C1095" s="66">
        <f t="shared" si="50"/>
        <v>0</v>
      </c>
      <c r="D1095" s="248" t="s">
        <v>87</v>
      </c>
      <c r="E1095" s="663" t="s">
        <v>90</v>
      </c>
      <c r="F1095" s="248" t="s">
        <v>87</v>
      </c>
      <c r="G1095" s="78"/>
      <c r="H1095" s="96" t="s">
        <v>135</v>
      </c>
      <c r="I1095" s="107" t="s">
        <v>2055</v>
      </c>
      <c r="J1095" s="81"/>
      <c r="K1095" s="72"/>
      <c r="L1095" s="72"/>
      <c r="M1095" s="72"/>
      <c r="N1095" s="72"/>
      <c r="O1095" s="72"/>
      <c r="P1095" s="72"/>
      <c r="Q1095" s="833"/>
      <c r="R1095" s="102"/>
      <c r="S1095" s="73"/>
      <c r="T1095" s="102"/>
      <c r="U1095" s="103"/>
      <c r="V1095" s="104"/>
    </row>
    <row r="1096" spans="1:256" ht="12.5">
      <c r="B1096" s="65">
        <v>1</v>
      </c>
      <c r="C1096" s="66">
        <f>IF(E1096="A",4,IF(E1096="B",3,IF(E1096="C",2,IF(E1096="D",1,0))))</f>
        <v>0</v>
      </c>
      <c r="D1096" s="76" t="s">
        <v>87</v>
      </c>
      <c r="E1096" s="99" t="s">
        <v>99</v>
      </c>
      <c r="F1096" s="76" t="s">
        <v>68</v>
      </c>
      <c r="G1096" s="78"/>
      <c r="H1096" s="96" t="s">
        <v>197</v>
      </c>
      <c r="I1096" s="107" t="s">
        <v>2056</v>
      </c>
      <c r="J1096" s="81"/>
      <c r="K1096" s="72"/>
      <c r="L1096" s="72"/>
      <c r="M1096" s="72"/>
      <c r="N1096" s="72"/>
      <c r="O1096" s="72"/>
      <c r="P1096" s="72"/>
      <c r="Q1096" s="833"/>
      <c r="R1096" s="102"/>
      <c r="S1096" s="73"/>
      <c r="T1096" s="102"/>
      <c r="U1096" s="103"/>
      <c r="V1096" s="104"/>
    </row>
    <row r="1097" spans="1:256" ht="12.5">
      <c r="B1097" s="65">
        <v>1</v>
      </c>
      <c r="C1097" s="66">
        <f>IF(E1097="A",1,IF(E1097="B",1,0))</f>
        <v>0</v>
      </c>
      <c r="D1097" s="77" t="s">
        <v>90</v>
      </c>
      <c r="E1097" s="77" t="s">
        <v>90</v>
      </c>
      <c r="F1097" s="77" t="s">
        <v>90</v>
      </c>
      <c r="G1097" s="78"/>
      <c r="H1097" s="96" t="s">
        <v>119</v>
      </c>
      <c r="I1097" s="107" t="s">
        <v>2057</v>
      </c>
      <c r="J1097" s="81"/>
      <c r="K1097" s="72"/>
      <c r="L1097" s="72"/>
      <c r="M1097" s="72"/>
      <c r="N1097" s="72"/>
      <c r="O1097" s="72"/>
      <c r="P1097" s="72"/>
      <c r="Q1097" s="833"/>
      <c r="R1097" s="102"/>
      <c r="S1097" s="73"/>
      <c r="T1097" s="102"/>
      <c r="U1097" s="103"/>
      <c r="V1097" s="104"/>
    </row>
    <row r="1098" spans="1:256" s="55" customFormat="1" ht="12.5">
      <c r="A1098" s="217"/>
      <c r="B1098" s="65">
        <v>1</v>
      </c>
      <c r="C1098" s="66">
        <v>3</v>
      </c>
      <c r="D1098" s="99" t="s">
        <v>70</v>
      </c>
      <c r="E1098" s="76" t="s">
        <v>87</v>
      </c>
      <c r="F1098" s="77" t="s">
        <v>90</v>
      </c>
      <c r="G1098" s="78"/>
      <c r="H1098" s="96" t="s">
        <v>94</v>
      </c>
      <c r="I1098" s="107" t="s">
        <v>457</v>
      </c>
      <c r="J1098" s="81" t="s">
        <v>17</v>
      </c>
      <c r="K1098" s="72"/>
      <c r="L1098" s="72"/>
      <c r="M1098" s="72"/>
      <c r="N1098" s="72"/>
      <c r="O1098" s="72"/>
      <c r="P1098" s="72"/>
      <c r="Q1098" s="833"/>
      <c r="R1098" s="102"/>
      <c r="S1098" s="73"/>
      <c r="T1098" s="102"/>
      <c r="U1098" s="103"/>
      <c r="V1098" s="104"/>
      <c r="W1098" s="109"/>
      <c r="X1098" s="109"/>
      <c r="Y1098" s="109"/>
      <c r="Z1098" s="109"/>
      <c r="AA1098" s="109"/>
      <c r="AB1098" s="109"/>
      <c r="AC1098" s="109"/>
      <c r="AD1098" s="109"/>
      <c r="AE1098" s="109"/>
      <c r="AF1098" s="109"/>
      <c r="AG1098" s="109"/>
      <c r="AH1098" s="109"/>
      <c r="AI1098" s="109"/>
      <c r="AJ1098" s="109"/>
      <c r="AK1098" s="109"/>
      <c r="AL1098" s="109"/>
      <c r="AM1098" s="109"/>
      <c r="AN1098" s="109"/>
      <c r="AO1098" s="109"/>
      <c r="AP1098" s="109"/>
      <c r="AQ1098" s="109"/>
      <c r="AR1098" s="109"/>
      <c r="AS1098" s="109"/>
      <c r="AT1098" s="109"/>
      <c r="AU1098" s="109"/>
      <c r="AV1098" s="109"/>
      <c r="AW1098" s="109"/>
      <c r="AX1098" s="109"/>
      <c r="AY1098" s="109"/>
      <c r="AZ1098" s="109"/>
      <c r="BA1098" s="109"/>
      <c r="BB1098" s="109"/>
      <c r="BC1098" s="109"/>
      <c r="BD1098" s="109"/>
      <c r="BE1098" s="109"/>
      <c r="BF1098" s="109"/>
      <c r="BG1098" s="109"/>
      <c r="BH1098" s="109"/>
      <c r="BI1098" s="109"/>
      <c r="BJ1098" s="109"/>
      <c r="BK1098" s="109"/>
      <c r="BL1098" s="109"/>
      <c r="BM1098" s="109"/>
      <c r="BN1098" s="109"/>
      <c r="BO1098" s="109"/>
      <c r="BP1098" s="109"/>
      <c r="BQ1098" s="109"/>
      <c r="BR1098" s="109"/>
      <c r="BS1098" s="109"/>
      <c r="BT1098" s="109"/>
      <c r="BU1098" s="109"/>
      <c r="BV1098" s="109"/>
      <c r="BW1098" s="109"/>
      <c r="BX1098" s="109"/>
      <c r="BY1098" s="109"/>
      <c r="BZ1098" s="109"/>
      <c r="CA1098" s="109"/>
      <c r="CB1098" s="109"/>
      <c r="CC1098" s="109"/>
      <c r="CD1098" s="109"/>
      <c r="CE1098" s="109"/>
      <c r="CF1098" s="109"/>
      <c r="CG1098" s="109"/>
      <c r="CH1098" s="109"/>
      <c r="CI1098" s="109"/>
      <c r="CJ1098" s="109"/>
      <c r="CK1098" s="109"/>
      <c r="CL1098" s="109"/>
      <c r="CM1098" s="109"/>
      <c r="CN1098" s="109"/>
      <c r="CO1098" s="109"/>
      <c r="CP1098" s="109"/>
      <c r="CQ1098" s="109"/>
      <c r="CR1098" s="109"/>
      <c r="CS1098" s="109"/>
      <c r="CT1098" s="109"/>
      <c r="CU1098" s="109"/>
      <c r="CV1098" s="109"/>
      <c r="CW1098" s="109"/>
      <c r="CX1098" s="109"/>
      <c r="CY1098" s="109"/>
      <c r="CZ1098" s="109"/>
      <c r="DA1098" s="109"/>
      <c r="DB1098" s="109"/>
      <c r="DC1098" s="109"/>
      <c r="DD1098" s="109"/>
      <c r="DE1098" s="109"/>
      <c r="DF1098" s="109"/>
      <c r="DG1098" s="109"/>
      <c r="DH1098" s="109"/>
      <c r="DI1098" s="109"/>
      <c r="DJ1098" s="109"/>
      <c r="DK1098" s="109"/>
      <c r="DL1098" s="109"/>
      <c r="DM1098" s="109"/>
      <c r="DN1098" s="109"/>
      <c r="DO1098" s="109"/>
      <c r="DP1098" s="109"/>
      <c r="DQ1098" s="109"/>
      <c r="DR1098" s="109"/>
      <c r="DS1098" s="109"/>
      <c r="DT1098" s="109"/>
      <c r="DU1098" s="109"/>
      <c r="DV1098" s="109"/>
      <c r="DW1098" s="109"/>
      <c r="DX1098" s="109"/>
      <c r="DY1098" s="109"/>
      <c r="DZ1098" s="109"/>
      <c r="EA1098" s="109"/>
      <c r="EB1098" s="109"/>
      <c r="EC1098" s="109"/>
      <c r="ED1098" s="109"/>
      <c r="EE1098" s="109"/>
      <c r="EF1098" s="109"/>
      <c r="EG1098" s="109"/>
      <c r="EH1098" s="109"/>
      <c r="EI1098" s="109"/>
      <c r="EJ1098" s="109"/>
      <c r="EK1098" s="109"/>
      <c r="EL1098" s="109"/>
      <c r="EM1098" s="109"/>
      <c r="EN1098" s="109"/>
      <c r="EO1098" s="109"/>
      <c r="EP1098" s="109"/>
      <c r="EQ1098" s="109"/>
      <c r="ER1098" s="109"/>
      <c r="ES1098" s="109"/>
      <c r="ET1098" s="109"/>
      <c r="EU1098" s="109"/>
      <c r="EV1098" s="109"/>
      <c r="EW1098" s="109"/>
      <c r="EX1098" s="109"/>
      <c r="EY1098" s="109"/>
      <c r="EZ1098" s="109"/>
      <c r="FA1098" s="109"/>
      <c r="FB1098" s="109"/>
      <c r="FC1098" s="109"/>
      <c r="FD1098" s="109"/>
      <c r="FE1098" s="109"/>
      <c r="FF1098" s="109"/>
      <c r="FG1098" s="109"/>
      <c r="FH1098" s="109"/>
      <c r="FI1098" s="109"/>
      <c r="FJ1098" s="109"/>
      <c r="FK1098" s="109"/>
      <c r="FL1098" s="109"/>
      <c r="FM1098" s="109"/>
      <c r="FN1098" s="109"/>
      <c r="FO1098" s="109"/>
      <c r="FP1098" s="109"/>
      <c r="FQ1098" s="109"/>
      <c r="FR1098" s="109"/>
      <c r="FS1098" s="109"/>
      <c r="FT1098" s="109"/>
      <c r="FU1098" s="109"/>
      <c r="FV1098" s="109"/>
      <c r="FW1098" s="109"/>
      <c r="FX1098" s="109"/>
      <c r="FY1098" s="109"/>
      <c r="FZ1098" s="109"/>
      <c r="GA1098" s="109"/>
      <c r="GB1098" s="109"/>
      <c r="GC1098" s="109"/>
      <c r="GD1098" s="109"/>
      <c r="GE1098" s="109"/>
      <c r="GF1098" s="109"/>
      <c r="GG1098" s="109"/>
      <c r="GH1098" s="109"/>
      <c r="GI1098" s="109"/>
      <c r="GJ1098" s="109"/>
      <c r="GK1098" s="109"/>
      <c r="GL1098" s="109"/>
      <c r="GM1098" s="109"/>
      <c r="GN1098" s="109"/>
      <c r="GO1098" s="109"/>
      <c r="GP1098" s="109"/>
      <c r="GQ1098" s="109"/>
      <c r="GR1098" s="109"/>
      <c r="GS1098" s="109"/>
      <c r="GT1098" s="109"/>
      <c r="GU1098" s="109"/>
      <c r="GV1098" s="109"/>
      <c r="GW1098" s="109"/>
      <c r="GX1098" s="109"/>
      <c r="GY1098" s="109"/>
      <c r="GZ1098" s="109"/>
      <c r="HA1098" s="109"/>
      <c r="HB1098" s="109"/>
      <c r="HC1098" s="109"/>
      <c r="HD1098" s="109"/>
      <c r="HE1098" s="109"/>
      <c r="HF1098" s="109"/>
      <c r="HG1098" s="109"/>
      <c r="HH1098" s="109"/>
      <c r="HI1098" s="109"/>
      <c r="HJ1098" s="109"/>
      <c r="HK1098" s="109"/>
      <c r="HL1098" s="109"/>
      <c r="HM1098" s="109"/>
      <c r="HN1098" s="109"/>
      <c r="HO1098" s="109"/>
      <c r="HP1098" s="109"/>
      <c r="HQ1098" s="109"/>
      <c r="HR1098" s="109"/>
      <c r="HS1098" s="109"/>
      <c r="HT1098" s="109"/>
      <c r="HU1098" s="109"/>
      <c r="HV1098" s="109"/>
      <c r="HW1098" s="109"/>
      <c r="HX1098" s="109"/>
      <c r="HY1098" s="109"/>
      <c r="HZ1098" s="109"/>
      <c r="IA1098" s="109"/>
      <c r="IB1098" s="109"/>
      <c r="IC1098" s="109"/>
      <c r="ID1098" s="109"/>
      <c r="IE1098" s="109"/>
      <c r="IF1098" s="109"/>
      <c r="IG1098" s="109"/>
      <c r="IH1098" s="109"/>
      <c r="II1098" s="109"/>
      <c r="IJ1098" s="109"/>
      <c r="IK1098" s="109"/>
      <c r="IL1098" s="109"/>
      <c r="IM1098" s="109"/>
      <c r="IN1098" s="109"/>
      <c r="IO1098" s="109"/>
      <c r="IP1098" s="109"/>
      <c r="IQ1098" s="109"/>
      <c r="IR1098" s="109"/>
      <c r="IS1098" s="109"/>
      <c r="IT1098" s="109"/>
      <c r="IU1098" s="109"/>
      <c r="IV1098" s="109"/>
    </row>
    <row r="1099" spans="1:256" ht="12.5">
      <c r="B1099" s="65">
        <v>1</v>
      </c>
      <c r="C1099" s="66">
        <f>IF(E1099="A",4,IF(E1099="B",3,IF(E1099="C",2,IF(E1099="D",1,0))))</f>
        <v>1</v>
      </c>
      <c r="D1099" s="76" t="s">
        <v>87</v>
      </c>
      <c r="E1099" s="99" t="s">
        <v>70</v>
      </c>
      <c r="F1099" s="76" t="s">
        <v>68</v>
      </c>
      <c r="G1099" s="78"/>
      <c r="H1099" s="96" t="s">
        <v>101</v>
      </c>
      <c r="I1099" s="107" t="s">
        <v>2058</v>
      </c>
      <c r="J1099" s="81"/>
      <c r="K1099" s="72"/>
      <c r="L1099" s="72"/>
      <c r="M1099" s="72"/>
      <c r="N1099" s="72"/>
      <c r="O1099" s="72"/>
      <c r="P1099" s="72"/>
      <c r="Q1099" s="833"/>
      <c r="R1099" s="102"/>
      <c r="S1099" s="73"/>
      <c r="T1099" s="102"/>
      <c r="U1099" s="103"/>
      <c r="V1099" s="104"/>
    </row>
    <row r="1100" spans="1:256" ht="12.5">
      <c r="B1100" s="65">
        <v>1</v>
      </c>
      <c r="C1100" s="66">
        <f>IF(E1100="A",1,IF(E1100="B",1,0))</f>
        <v>1</v>
      </c>
      <c r="D1100" s="658" t="s">
        <v>68</v>
      </c>
      <c r="E1100" s="658" t="s">
        <v>87</v>
      </c>
      <c r="F1100" s="656" t="s">
        <v>70</v>
      </c>
      <c r="G1100" s="78"/>
      <c r="H1100" s="96" t="s">
        <v>101</v>
      </c>
      <c r="I1100" s="107" t="s">
        <v>2059</v>
      </c>
      <c r="J1100" s="81"/>
      <c r="K1100" s="72"/>
      <c r="L1100" s="72"/>
      <c r="M1100" s="72"/>
      <c r="N1100" s="72"/>
      <c r="O1100" s="72"/>
      <c r="P1100" s="72"/>
      <c r="Q1100" s="833"/>
      <c r="R1100" s="102"/>
      <c r="S1100" s="73"/>
      <c r="T1100" s="102"/>
      <c r="U1100" s="103"/>
      <c r="V1100" s="104"/>
    </row>
    <row r="1101" spans="1:256" ht="12.5">
      <c r="B1101" s="65">
        <v>1</v>
      </c>
      <c r="C1101" s="66">
        <f>IF(E1101="A",4,IF(E1101="B",3,IF(E1101="C",2,IF(E1101="D",1,0))))</f>
        <v>4</v>
      </c>
      <c r="D1101" s="99" t="s">
        <v>70</v>
      </c>
      <c r="E1101" s="76" t="s">
        <v>68</v>
      </c>
      <c r="F1101" s="77" t="s">
        <v>90</v>
      </c>
      <c r="G1101" s="78"/>
      <c r="H1101" s="96" t="s">
        <v>122</v>
      </c>
      <c r="I1101" s="107" t="s">
        <v>2060</v>
      </c>
      <c r="J1101" s="81" t="s">
        <v>7</v>
      </c>
      <c r="K1101" s="72"/>
      <c r="L1101" s="72"/>
      <c r="M1101" s="72"/>
      <c r="N1101" s="72"/>
      <c r="O1101" s="72"/>
      <c r="P1101" s="72"/>
      <c r="Q1101" s="833"/>
      <c r="R1101" s="102"/>
      <c r="S1101" s="73"/>
      <c r="T1101" s="102"/>
      <c r="U1101" s="103"/>
      <c r="V1101" s="104"/>
    </row>
    <row r="1102" spans="1:256" ht="12.5">
      <c r="B1102" s="65">
        <v>1</v>
      </c>
      <c r="C1102" s="66">
        <f>IF(E1102="A",4,IF(E1102="B",3,IF(E1102="C",2,IF(E1102="D",1,0))))</f>
        <v>2</v>
      </c>
      <c r="D1102" s="76" t="s">
        <v>68</v>
      </c>
      <c r="E1102" s="77" t="s">
        <v>90</v>
      </c>
      <c r="F1102" s="76" t="s">
        <v>68</v>
      </c>
      <c r="G1102" s="78"/>
      <c r="H1102" s="96" t="s">
        <v>90</v>
      </c>
      <c r="I1102" s="107" t="s">
        <v>2061</v>
      </c>
      <c r="J1102" s="81"/>
      <c r="K1102" s="72"/>
      <c r="L1102" s="72"/>
      <c r="M1102" s="72"/>
      <c r="N1102" s="72"/>
      <c r="O1102" s="72"/>
      <c r="P1102" s="72"/>
      <c r="Q1102" s="833"/>
      <c r="R1102" s="102"/>
      <c r="S1102" s="73"/>
      <c r="T1102" s="102"/>
      <c r="U1102" s="103"/>
      <c r="V1102" s="104"/>
    </row>
    <row r="1103" spans="1:256" ht="12.5">
      <c r="B1103" s="65">
        <v>1</v>
      </c>
      <c r="C1103" s="66">
        <f t="shared" ref="C1103:C1112" si="51">IF(E1103="A",1,IF(E1103="B",1,0))</f>
        <v>0</v>
      </c>
      <c r="D1103" s="658" t="s">
        <v>68</v>
      </c>
      <c r="E1103" s="656" t="s">
        <v>70</v>
      </c>
      <c r="F1103" s="659" t="s">
        <v>90</v>
      </c>
      <c r="G1103" s="78"/>
      <c r="H1103" s="96" t="s">
        <v>114</v>
      </c>
      <c r="I1103" s="107" t="s">
        <v>2062</v>
      </c>
      <c r="J1103" s="81"/>
      <c r="K1103" s="72"/>
      <c r="L1103" s="72"/>
      <c r="M1103" s="72"/>
      <c r="N1103" s="72"/>
      <c r="O1103" s="72"/>
      <c r="P1103" s="72"/>
      <c r="Q1103" s="833"/>
      <c r="R1103" s="102"/>
      <c r="S1103" s="73"/>
      <c r="T1103" s="102"/>
      <c r="U1103" s="103"/>
      <c r="V1103" s="104"/>
    </row>
    <row r="1104" spans="1:256" ht="12.5">
      <c r="B1104" s="65">
        <v>1</v>
      </c>
      <c r="C1104" s="66">
        <f t="shared" si="51"/>
        <v>1</v>
      </c>
      <c r="D1104" s="853" t="s">
        <v>87</v>
      </c>
      <c r="E1104" s="853" t="s">
        <v>87</v>
      </c>
      <c r="F1104" s="857" t="s">
        <v>90</v>
      </c>
      <c r="G1104" s="78"/>
      <c r="H1104" s="100" t="s">
        <v>114</v>
      </c>
      <c r="I1104" s="101" t="s">
        <v>6243</v>
      </c>
      <c r="J1104" s="81"/>
      <c r="K1104" s="72"/>
      <c r="L1104" s="72"/>
      <c r="M1104" s="72"/>
      <c r="N1104" s="72"/>
      <c r="O1104" s="72"/>
      <c r="P1104" s="72"/>
      <c r="Q1104" s="833"/>
      <c r="R1104" s="102"/>
      <c r="S1104" s="73"/>
      <c r="T1104" s="116"/>
      <c r="U1104" s="73"/>
      <c r="V1104" s="110"/>
    </row>
    <row r="1105" spans="1:256" ht="12.5">
      <c r="B1105" s="65">
        <v>1</v>
      </c>
      <c r="C1105" s="66">
        <f t="shared" si="51"/>
        <v>0</v>
      </c>
      <c r="D1105" s="76" t="s">
        <v>87</v>
      </c>
      <c r="E1105" s="77" t="s">
        <v>90</v>
      </c>
      <c r="F1105" s="76" t="s">
        <v>87</v>
      </c>
      <c r="G1105" s="78"/>
      <c r="H1105" s="96" t="s">
        <v>148</v>
      </c>
      <c r="I1105" s="107" t="s">
        <v>2063</v>
      </c>
      <c r="J1105" s="81"/>
      <c r="K1105" s="72"/>
      <c r="L1105" s="72"/>
      <c r="M1105" s="72"/>
      <c r="N1105" s="72"/>
      <c r="O1105" s="72"/>
      <c r="P1105" s="72"/>
      <c r="Q1105" s="833"/>
      <c r="R1105" s="102"/>
      <c r="S1105" s="73"/>
      <c r="T1105" s="102"/>
      <c r="U1105" s="103"/>
      <c r="V1105" s="104"/>
    </row>
    <row r="1106" spans="1:256" ht="12.5">
      <c r="B1106" s="65">
        <v>1</v>
      </c>
      <c r="C1106" s="66">
        <f t="shared" si="51"/>
        <v>1</v>
      </c>
      <c r="D1106" s="77" t="s">
        <v>90</v>
      </c>
      <c r="E1106" s="76" t="s">
        <v>68</v>
      </c>
      <c r="F1106" s="77" t="s">
        <v>90</v>
      </c>
      <c r="G1106" s="78"/>
      <c r="H1106" s="96" t="s">
        <v>114</v>
      </c>
      <c r="I1106" s="107" t="s">
        <v>2064</v>
      </c>
      <c r="J1106" s="81"/>
      <c r="K1106" s="72"/>
      <c r="L1106" s="72"/>
      <c r="M1106" s="72"/>
      <c r="N1106" s="72"/>
      <c r="O1106" s="72"/>
      <c r="P1106" s="72"/>
      <c r="Q1106" s="833"/>
      <c r="R1106" s="102"/>
      <c r="S1106" s="73"/>
      <c r="T1106" s="102"/>
      <c r="U1106" s="103"/>
      <c r="V1106" s="104"/>
    </row>
    <row r="1107" spans="1:256" ht="12.5">
      <c r="B1107" s="65">
        <v>1</v>
      </c>
      <c r="C1107" s="66">
        <f t="shared" si="51"/>
        <v>0</v>
      </c>
      <c r="D1107" s="77" t="s">
        <v>90</v>
      </c>
      <c r="E1107" s="77" t="s">
        <v>90</v>
      </c>
      <c r="F1107" s="76" t="s">
        <v>87</v>
      </c>
      <c r="G1107" s="78"/>
      <c r="H1107" s="96" t="s">
        <v>104</v>
      </c>
      <c r="I1107" s="107" t="s">
        <v>2065</v>
      </c>
      <c r="J1107" s="81"/>
      <c r="K1107" s="72"/>
      <c r="L1107" s="72"/>
      <c r="M1107" s="72"/>
      <c r="N1107" s="72"/>
      <c r="O1107" s="72"/>
      <c r="P1107" s="72"/>
      <c r="Q1107" s="833"/>
      <c r="R1107" s="102"/>
      <c r="S1107" s="73"/>
      <c r="T1107" s="102"/>
      <c r="U1107" s="103"/>
      <c r="V1107" s="104"/>
    </row>
    <row r="1108" spans="1:256" ht="12.5">
      <c r="B1108" s="65">
        <v>1</v>
      </c>
      <c r="C1108" s="66">
        <f t="shared" si="51"/>
        <v>1</v>
      </c>
      <c r="D1108" s="664" t="s">
        <v>90</v>
      </c>
      <c r="E1108" s="665" t="s">
        <v>68</v>
      </c>
      <c r="F1108" s="665" t="s">
        <v>87</v>
      </c>
      <c r="G1108" s="78"/>
      <c r="H1108" s="96" t="s">
        <v>122</v>
      </c>
      <c r="I1108" s="107" t="s">
        <v>2066</v>
      </c>
      <c r="J1108" s="81"/>
      <c r="K1108" s="72"/>
      <c r="L1108" s="72"/>
      <c r="M1108" s="72"/>
      <c r="N1108" s="72"/>
      <c r="O1108" s="72"/>
      <c r="P1108" s="72"/>
      <c r="Q1108" s="833"/>
      <c r="R1108" s="102"/>
      <c r="S1108" s="73"/>
      <c r="T1108" s="102"/>
      <c r="U1108" s="103"/>
      <c r="V1108" s="104"/>
    </row>
    <row r="1109" spans="1:256" ht="12.5">
      <c r="B1109" s="65">
        <v>1</v>
      </c>
      <c r="C1109" s="66">
        <f t="shared" si="51"/>
        <v>1</v>
      </c>
      <c r="D1109" s="664" t="s">
        <v>90</v>
      </c>
      <c r="E1109" s="665" t="s">
        <v>68</v>
      </c>
      <c r="F1109" s="664" t="s">
        <v>90</v>
      </c>
      <c r="G1109" s="78"/>
      <c r="H1109" s="96" t="s">
        <v>119</v>
      </c>
      <c r="I1109" s="107" t="s">
        <v>2067</v>
      </c>
      <c r="J1109" s="81"/>
      <c r="K1109" s="72"/>
      <c r="L1109" s="72"/>
      <c r="M1109" s="72"/>
      <c r="N1109" s="72"/>
      <c r="O1109" s="72"/>
      <c r="P1109" s="72"/>
      <c r="Q1109" s="833"/>
      <c r="R1109" s="102"/>
      <c r="S1109" s="73"/>
      <c r="T1109" s="102"/>
      <c r="U1109" s="103"/>
      <c r="V1109" s="104"/>
    </row>
    <row r="1110" spans="1:256" ht="12.5">
      <c r="B1110" s="65">
        <v>1</v>
      </c>
      <c r="C1110" s="66">
        <f t="shared" si="51"/>
        <v>0</v>
      </c>
      <c r="D1110" s="99" t="s">
        <v>70</v>
      </c>
      <c r="E1110" s="77" t="s">
        <v>90</v>
      </c>
      <c r="F1110" s="76" t="s">
        <v>87</v>
      </c>
      <c r="G1110" s="78"/>
      <c r="H1110" s="96" t="s">
        <v>101</v>
      </c>
      <c r="I1110" s="107" t="s">
        <v>2068</v>
      </c>
      <c r="J1110" s="81" t="s">
        <v>1056</v>
      </c>
      <c r="K1110" s="72"/>
      <c r="L1110" s="72"/>
      <c r="M1110" s="72"/>
      <c r="N1110" s="72"/>
      <c r="O1110" s="72"/>
      <c r="P1110" s="72"/>
      <c r="Q1110" s="833"/>
      <c r="R1110" s="102"/>
      <c r="S1110" s="73"/>
      <c r="T1110" s="102"/>
      <c r="U1110" s="103"/>
      <c r="V1110" s="104"/>
    </row>
    <row r="1111" spans="1:256" s="320" customFormat="1" ht="12.5">
      <c r="A1111" s="217"/>
      <c r="B1111" s="65">
        <v>1</v>
      </c>
      <c r="C1111" s="66">
        <f t="shared" si="51"/>
        <v>0</v>
      </c>
      <c r="D1111" s="658" t="s">
        <v>68</v>
      </c>
      <c r="E1111" s="656" t="s">
        <v>99</v>
      </c>
      <c r="F1111" s="659" t="s">
        <v>90</v>
      </c>
      <c r="G1111" s="78"/>
      <c r="H1111" s="96" t="s">
        <v>116</v>
      </c>
      <c r="I1111" s="107" t="s">
        <v>2069</v>
      </c>
      <c r="J1111" s="81"/>
      <c r="K1111" s="72"/>
      <c r="L1111" s="72"/>
      <c r="M1111" s="72"/>
      <c r="N1111" s="72"/>
      <c r="O1111" s="72"/>
      <c r="P1111" s="72"/>
      <c r="Q1111" s="833"/>
      <c r="R1111" s="102"/>
      <c r="S1111" s="73"/>
      <c r="T1111" s="102"/>
      <c r="U1111" s="103"/>
      <c r="V1111" s="104"/>
      <c r="W1111" s="109"/>
      <c r="X1111" s="109"/>
      <c r="Y1111" s="109"/>
      <c r="Z1111" s="109"/>
      <c r="AA1111" s="109"/>
      <c r="AB1111" s="109"/>
      <c r="AC1111" s="109"/>
      <c r="AD1111" s="109"/>
      <c r="AE1111" s="109"/>
      <c r="AF1111" s="109"/>
      <c r="AG1111" s="109"/>
      <c r="AH1111" s="109"/>
      <c r="AI1111" s="109"/>
      <c r="AJ1111" s="109"/>
      <c r="AK1111" s="109"/>
      <c r="AL1111" s="109"/>
      <c r="AM1111" s="109"/>
      <c r="AN1111" s="109"/>
      <c r="AO1111" s="109"/>
      <c r="AP1111" s="109"/>
      <c r="AQ1111" s="109"/>
      <c r="AR1111" s="109"/>
      <c r="AS1111" s="109"/>
      <c r="AT1111" s="109"/>
      <c r="AU1111" s="109"/>
      <c r="AV1111" s="109"/>
      <c r="AW1111" s="109"/>
      <c r="AX1111" s="109"/>
      <c r="AY1111" s="109"/>
      <c r="AZ1111" s="109"/>
      <c r="BA1111" s="109"/>
      <c r="BB1111" s="109"/>
      <c r="BC1111" s="109"/>
      <c r="BD1111" s="109"/>
      <c r="BE1111" s="109"/>
      <c r="BF1111" s="109"/>
      <c r="BG1111" s="109"/>
      <c r="BH1111" s="109"/>
      <c r="BI1111" s="109"/>
      <c r="BJ1111" s="109"/>
      <c r="BK1111" s="109"/>
      <c r="BL1111" s="109"/>
      <c r="BM1111" s="109"/>
      <c r="BN1111" s="109"/>
      <c r="BO1111" s="109"/>
      <c r="BP1111" s="109"/>
      <c r="BQ1111" s="109"/>
      <c r="BR1111" s="109"/>
      <c r="BS1111" s="109"/>
      <c r="BT1111" s="109"/>
      <c r="BU1111" s="109"/>
      <c r="BV1111" s="109"/>
      <c r="BW1111" s="109"/>
      <c r="BX1111" s="109"/>
      <c r="BY1111" s="109"/>
      <c r="BZ1111" s="109"/>
      <c r="CA1111" s="109"/>
      <c r="CB1111" s="109"/>
      <c r="CC1111" s="109"/>
      <c r="CD1111" s="109"/>
      <c r="CE1111" s="109"/>
      <c r="CF1111" s="109"/>
      <c r="CG1111" s="109"/>
      <c r="CH1111" s="109"/>
      <c r="CI1111" s="109"/>
      <c r="CJ1111" s="109"/>
      <c r="CK1111" s="109"/>
      <c r="CL1111" s="109"/>
      <c r="CM1111" s="109"/>
      <c r="CN1111" s="109"/>
      <c r="CO1111" s="109"/>
      <c r="CP1111" s="109"/>
      <c r="CQ1111" s="109"/>
      <c r="CR1111" s="109"/>
      <c r="CS1111" s="109"/>
      <c r="CT1111" s="109"/>
      <c r="CU1111" s="109"/>
      <c r="CV1111" s="109"/>
      <c r="CW1111" s="109"/>
      <c r="CX1111" s="109"/>
      <c r="CY1111" s="109"/>
      <c r="CZ1111" s="109"/>
      <c r="DA1111" s="109"/>
      <c r="DB1111" s="109"/>
      <c r="DC1111" s="109"/>
      <c r="DD1111" s="109"/>
      <c r="DE1111" s="109"/>
      <c r="DF1111" s="109"/>
      <c r="DG1111" s="109"/>
      <c r="DH1111" s="109"/>
      <c r="DI1111" s="109"/>
      <c r="DJ1111" s="109"/>
      <c r="DK1111" s="109"/>
      <c r="DL1111" s="109"/>
      <c r="DM1111" s="109"/>
      <c r="DN1111" s="109"/>
      <c r="DO1111" s="109"/>
      <c r="DP1111" s="109"/>
      <c r="DQ1111" s="109"/>
      <c r="DR1111" s="109"/>
      <c r="DS1111" s="109"/>
      <c r="DT1111" s="109"/>
      <c r="DU1111" s="109"/>
      <c r="DV1111" s="109"/>
      <c r="DW1111" s="109"/>
      <c r="DX1111" s="109"/>
      <c r="DY1111" s="109"/>
      <c r="DZ1111" s="109"/>
      <c r="EA1111" s="109"/>
      <c r="EB1111" s="109"/>
      <c r="EC1111" s="109"/>
      <c r="ED1111" s="109"/>
      <c r="EE1111" s="109"/>
      <c r="EF1111" s="109"/>
      <c r="EG1111" s="109"/>
      <c r="EH1111" s="109"/>
      <c r="EI1111" s="109"/>
      <c r="EJ1111" s="109"/>
      <c r="EK1111" s="109"/>
      <c r="EL1111" s="109"/>
      <c r="EM1111" s="109"/>
      <c r="EN1111" s="109"/>
      <c r="EO1111" s="109"/>
      <c r="EP1111" s="109"/>
      <c r="EQ1111" s="109"/>
      <c r="ER1111" s="109"/>
      <c r="ES1111" s="109"/>
      <c r="ET1111" s="109"/>
      <c r="EU1111" s="109"/>
      <c r="EV1111" s="109"/>
      <c r="EW1111" s="109"/>
      <c r="EX1111" s="109"/>
      <c r="EY1111" s="109"/>
      <c r="EZ1111" s="109"/>
      <c r="FA1111" s="109"/>
      <c r="FB1111" s="109"/>
      <c r="FC1111" s="109"/>
      <c r="FD1111" s="109"/>
      <c r="FE1111" s="109"/>
      <c r="FF1111" s="109"/>
      <c r="FG1111" s="109"/>
      <c r="FH1111" s="109"/>
      <c r="FI1111" s="109"/>
      <c r="FJ1111" s="109"/>
      <c r="FK1111" s="109"/>
      <c r="FL1111" s="109"/>
      <c r="FM1111" s="109"/>
      <c r="FN1111" s="109"/>
      <c r="FO1111" s="109"/>
      <c r="FP1111" s="109"/>
      <c r="FQ1111" s="109"/>
      <c r="FR1111" s="109"/>
      <c r="FS1111" s="109"/>
      <c r="FT1111" s="109"/>
      <c r="FU1111" s="109"/>
      <c r="FV1111" s="109"/>
      <c r="FW1111" s="109"/>
      <c r="FX1111" s="109"/>
      <c r="FY1111" s="109"/>
      <c r="FZ1111" s="109"/>
      <c r="GA1111" s="109"/>
      <c r="GB1111" s="109"/>
      <c r="GC1111" s="109"/>
      <c r="GD1111" s="109"/>
      <c r="GE1111" s="109"/>
      <c r="GF1111" s="109"/>
      <c r="GG1111" s="109"/>
      <c r="GH1111" s="109"/>
      <c r="GI1111" s="109"/>
      <c r="GJ1111" s="109"/>
      <c r="GK1111" s="109"/>
      <c r="GL1111" s="109"/>
      <c r="GM1111" s="109"/>
      <c r="GN1111" s="109"/>
      <c r="GO1111" s="109"/>
      <c r="GP1111" s="109"/>
      <c r="GQ1111" s="109"/>
      <c r="GR1111" s="109"/>
      <c r="GS1111" s="109"/>
      <c r="GT1111" s="109"/>
      <c r="GU1111" s="109"/>
      <c r="GV1111" s="109"/>
      <c r="GW1111" s="109"/>
      <c r="GX1111" s="109"/>
      <c r="GY1111" s="109"/>
      <c r="GZ1111" s="109"/>
      <c r="HA1111" s="109"/>
      <c r="HB1111" s="109"/>
      <c r="HC1111" s="109"/>
      <c r="HD1111" s="109"/>
      <c r="HE1111" s="109"/>
      <c r="HF1111" s="109"/>
      <c r="HG1111" s="109"/>
      <c r="HH1111" s="109"/>
      <c r="HI1111" s="109"/>
      <c r="HJ1111" s="109"/>
      <c r="HK1111" s="109"/>
      <c r="HL1111" s="109"/>
      <c r="HM1111" s="109"/>
      <c r="HN1111" s="109"/>
      <c r="HO1111" s="109"/>
      <c r="HP1111" s="109"/>
      <c r="HQ1111" s="109"/>
      <c r="HR1111" s="109"/>
      <c r="HS1111" s="109"/>
      <c r="HT1111" s="109"/>
      <c r="HU1111" s="109"/>
      <c r="HV1111" s="109"/>
      <c r="HW1111" s="109"/>
      <c r="HX1111" s="109"/>
      <c r="HY1111" s="109"/>
      <c r="HZ1111" s="109"/>
      <c r="IA1111" s="109"/>
      <c r="IB1111" s="109"/>
      <c r="IC1111" s="109"/>
      <c r="ID1111" s="109"/>
      <c r="IE1111" s="109"/>
      <c r="IF1111" s="109"/>
      <c r="IG1111" s="109"/>
      <c r="IH1111" s="109"/>
      <c r="II1111" s="109"/>
      <c r="IJ1111" s="109"/>
      <c r="IK1111" s="109"/>
      <c r="IL1111" s="109"/>
      <c r="IM1111" s="109"/>
      <c r="IN1111" s="109"/>
      <c r="IO1111" s="109"/>
      <c r="IP1111" s="109"/>
      <c r="IQ1111" s="109"/>
      <c r="IR1111" s="109"/>
      <c r="IS1111" s="109"/>
      <c r="IT1111" s="109"/>
      <c r="IU1111" s="109"/>
      <c r="IV1111" s="109"/>
    </row>
    <row r="1112" spans="1:256" ht="12.5">
      <c r="B1112" s="674">
        <v>1</v>
      </c>
      <c r="C1112" s="66">
        <f t="shared" si="51"/>
        <v>0</v>
      </c>
      <c r="D1112" s="254" t="s">
        <v>68</v>
      </c>
      <c r="E1112" s="253" t="s">
        <v>99</v>
      </c>
      <c r="F1112" s="253" t="s">
        <v>99</v>
      </c>
      <c r="G1112" s="78"/>
      <c r="H1112" s="96" t="s">
        <v>129</v>
      </c>
      <c r="I1112" s="107" t="s">
        <v>2070</v>
      </c>
      <c r="J1112" s="81"/>
      <c r="K1112" s="72"/>
      <c r="L1112" s="72"/>
      <c r="M1112" s="72"/>
      <c r="N1112" s="72"/>
      <c r="O1112" s="72"/>
      <c r="P1112" s="72"/>
      <c r="Q1112" s="833"/>
      <c r="R1112" s="102"/>
      <c r="S1112" s="73"/>
      <c r="T1112" s="102"/>
      <c r="U1112" s="103"/>
      <c r="V1112" s="104"/>
    </row>
    <row r="1113" spans="1:256" ht="12.5">
      <c r="B1113" s="65">
        <v>1</v>
      </c>
      <c r="C1113" s="739">
        <v>3</v>
      </c>
      <c r="D1113" s="853" t="s">
        <v>68</v>
      </c>
      <c r="E1113" s="853" t="s">
        <v>87</v>
      </c>
      <c r="F1113" s="853" t="s">
        <v>68</v>
      </c>
      <c r="G1113" s="78"/>
      <c r="H1113" s="96" t="s">
        <v>145</v>
      </c>
      <c r="I1113" s="107" t="s">
        <v>704</v>
      </c>
      <c r="J1113" s="982" t="s">
        <v>616</v>
      </c>
      <c r="K1113" s="72"/>
      <c r="L1113" s="72"/>
      <c r="M1113" s="72"/>
      <c r="N1113" s="72"/>
      <c r="O1113" s="72"/>
      <c r="P1113" s="72"/>
      <c r="Q1113" s="833"/>
      <c r="R1113" s="102"/>
      <c r="S1113" s="73"/>
      <c r="T1113" s="102"/>
      <c r="U1113" s="103"/>
      <c r="V1113" s="104"/>
    </row>
    <row r="1114" spans="1:256" ht="12.5">
      <c r="B1114" s="65">
        <v>1</v>
      </c>
      <c r="C1114" s="66">
        <f>IF(E1114="A",1,IF(E1114="B",1,0))</f>
        <v>0</v>
      </c>
      <c r="D1114" s="658" t="s">
        <v>87</v>
      </c>
      <c r="E1114" s="659" t="s">
        <v>90</v>
      </c>
      <c r="F1114" s="656" t="s">
        <v>99</v>
      </c>
      <c r="G1114" s="78"/>
      <c r="H1114" s="96" t="s">
        <v>104</v>
      </c>
      <c r="I1114" s="107" t="s">
        <v>2071</v>
      </c>
      <c r="J1114" s="81"/>
      <c r="K1114" s="72"/>
      <c r="L1114" s="72"/>
      <c r="M1114" s="72"/>
      <c r="N1114" s="72"/>
      <c r="O1114" s="72"/>
      <c r="P1114" s="72"/>
      <c r="Q1114" s="833"/>
      <c r="R1114" s="102"/>
      <c r="S1114" s="73"/>
      <c r="T1114" s="102"/>
      <c r="U1114" s="103"/>
      <c r="V1114" s="104"/>
    </row>
    <row r="1115" spans="1:256" ht="12.5">
      <c r="B1115" s="65">
        <v>1</v>
      </c>
      <c r="C1115" s="66">
        <f>IF(E1115="A",4,IF(E1115="B",3,IF(E1115="C",2,IF(E1115="D",1,0))))</f>
        <v>3</v>
      </c>
      <c r="D1115" s="76" t="s">
        <v>87</v>
      </c>
      <c r="E1115" s="76" t="s">
        <v>87</v>
      </c>
      <c r="F1115" s="76" t="s">
        <v>68</v>
      </c>
      <c r="G1115" s="78"/>
      <c r="H1115" s="96" t="s">
        <v>122</v>
      </c>
      <c r="I1115" s="107" t="s">
        <v>2072</v>
      </c>
      <c r="J1115" s="81" t="s">
        <v>1056</v>
      </c>
      <c r="K1115" s="72"/>
      <c r="L1115" s="72"/>
      <c r="M1115" s="72"/>
      <c r="N1115" s="72"/>
      <c r="O1115" s="72"/>
      <c r="P1115" s="72"/>
      <c r="Q1115" s="833"/>
      <c r="R1115" s="102"/>
      <c r="S1115" s="73"/>
      <c r="T1115" s="102"/>
      <c r="U1115" s="103"/>
      <c r="V1115" s="104"/>
    </row>
    <row r="1116" spans="1:256" ht="12.5">
      <c r="B1116" s="65">
        <v>1</v>
      </c>
      <c r="C1116" s="66">
        <f>IF(E1116="A",1,IF(E1116="B",1,0))</f>
        <v>1</v>
      </c>
      <c r="D1116" s="76" t="s">
        <v>87</v>
      </c>
      <c r="E1116" s="76" t="s">
        <v>87</v>
      </c>
      <c r="F1116" s="76" t="s">
        <v>87</v>
      </c>
      <c r="G1116" s="78"/>
      <c r="H1116" s="96" t="s">
        <v>135</v>
      </c>
      <c r="I1116" s="107" t="s">
        <v>2073</v>
      </c>
      <c r="J1116" s="81"/>
      <c r="K1116" s="72"/>
      <c r="L1116" s="72"/>
      <c r="M1116" s="72"/>
      <c r="N1116" s="72"/>
      <c r="O1116" s="72"/>
      <c r="P1116" s="72"/>
      <c r="Q1116" s="833"/>
      <c r="R1116" s="102"/>
      <c r="S1116" s="73"/>
      <c r="T1116" s="102"/>
      <c r="U1116" s="103"/>
      <c r="V1116" s="104"/>
    </row>
    <row r="1117" spans="1:256" ht="12.5">
      <c r="A1117" s="55"/>
      <c r="B1117" s="65">
        <v>1</v>
      </c>
      <c r="C1117" s="66">
        <f>IF(E1117="A",4,IF(E1117="B",3,IF(E1117="C",2,IF(E1117="D",1,0))))</f>
        <v>2</v>
      </c>
      <c r="D1117" s="76" t="s">
        <v>87</v>
      </c>
      <c r="E1117" s="77" t="s">
        <v>90</v>
      </c>
      <c r="F1117" s="76" t="s">
        <v>68</v>
      </c>
      <c r="G1117" s="78"/>
      <c r="H1117" s="96" t="s">
        <v>135</v>
      </c>
      <c r="I1117" s="107" t="s">
        <v>562</v>
      </c>
      <c r="J1117" s="81" t="s">
        <v>7</v>
      </c>
      <c r="K1117" s="72"/>
      <c r="L1117" s="72"/>
      <c r="M1117" s="72"/>
      <c r="N1117" s="72"/>
      <c r="O1117" s="72"/>
      <c r="P1117" s="72"/>
      <c r="Q1117" s="833"/>
      <c r="R1117" s="102"/>
      <c r="S1117" s="73"/>
      <c r="T1117" s="102"/>
      <c r="U1117" s="103"/>
      <c r="V1117" s="104"/>
    </row>
    <row r="1118" spans="1:256" ht="12.5">
      <c r="B1118" s="65">
        <v>1</v>
      </c>
      <c r="C1118" s="66">
        <f>IF(E1118="A",1,IF(E1118="B",1,0))</f>
        <v>0</v>
      </c>
      <c r="D1118" s="76" t="s">
        <v>68</v>
      </c>
      <c r="E1118" s="77" t="s">
        <v>90</v>
      </c>
      <c r="F1118" s="99" t="s">
        <v>70</v>
      </c>
      <c r="G1118" s="78"/>
      <c r="H1118" s="96" t="s">
        <v>197</v>
      </c>
      <c r="I1118" s="107" t="s">
        <v>2075</v>
      </c>
      <c r="J1118" s="81"/>
      <c r="K1118" s="72"/>
      <c r="L1118" s="72"/>
      <c r="M1118" s="72"/>
      <c r="N1118" s="72"/>
      <c r="O1118" s="72"/>
      <c r="P1118" s="72"/>
      <c r="Q1118" s="833"/>
      <c r="R1118" s="102"/>
      <c r="S1118" s="73"/>
      <c r="T1118" s="102"/>
      <c r="U1118" s="103"/>
      <c r="V1118" s="104"/>
    </row>
    <row r="1119" spans="1:256" ht="12.5">
      <c r="B1119" s="65">
        <v>1</v>
      </c>
      <c r="C1119" s="66">
        <v>4</v>
      </c>
      <c r="D1119" s="76" t="s">
        <v>87</v>
      </c>
      <c r="E1119" s="76" t="s">
        <v>68</v>
      </c>
      <c r="F1119" s="99" t="s">
        <v>70</v>
      </c>
      <c r="G1119" s="78"/>
      <c r="H1119" s="96" t="s">
        <v>119</v>
      </c>
      <c r="I1119" s="107" t="s">
        <v>199</v>
      </c>
      <c r="J1119" s="81" t="s">
        <v>7</v>
      </c>
      <c r="K1119" s="72"/>
      <c r="L1119" s="72"/>
      <c r="M1119" s="72"/>
      <c r="N1119" s="72"/>
      <c r="O1119" s="72"/>
      <c r="P1119" s="72"/>
      <c r="Q1119" s="833"/>
      <c r="R1119" s="102"/>
      <c r="S1119" s="73"/>
      <c r="T1119" s="102"/>
      <c r="U1119" s="103"/>
      <c r="V1119" s="104"/>
    </row>
    <row r="1120" spans="1:256" ht="12.5">
      <c r="A1120" s="55"/>
      <c r="B1120" s="65">
        <v>1</v>
      </c>
      <c r="C1120" s="66">
        <f>IF(E1120="A",1,IF(E1120="B",1,0))</f>
        <v>0</v>
      </c>
      <c r="D1120" s="658" t="s">
        <v>87</v>
      </c>
      <c r="E1120" s="659" t="s">
        <v>90</v>
      </c>
      <c r="F1120" s="658" t="s">
        <v>68</v>
      </c>
      <c r="G1120" s="78"/>
      <c r="H1120" s="96" t="s">
        <v>116</v>
      </c>
      <c r="I1120" s="107" t="s">
        <v>2076</v>
      </c>
      <c r="J1120" s="81"/>
      <c r="K1120" s="72"/>
      <c r="L1120" s="72"/>
      <c r="M1120" s="72"/>
      <c r="N1120" s="72"/>
      <c r="O1120" s="72"/>
      <c r="P1120" s="72"/>
      <c r="Q1120" s="833"/>
      <c r="R1120" s="102"/>
      <c r="S1120" s="73"/>
      <c r="T1120" s="102"/>
      <c r="U1120" s="103"/>
      <c r="V1120" s="104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  <c r="DL1120"/>
      <c r="DM1120"/>
      <c r="DN1120"/>
      <c r="DO1120"/>
      <c r="DP1120"/>
      <c r="DQ1120"/>
      <c r="DR1120"/>
      <c r="DS1120"/>
      <c r="DT1120"/>
      <c r="DU1120"/>
      <c r="DV1120"/>
      <c r="DW1120"/>
      <c r="DX1120"/>
      <c r="DY1120"/>
      <c r="DZ1120"/>
      <c r="EA1120"/>
      <c r="EB1120"/>
      <c r="EC1120"/>
      <c r="ED1120"/>
      <c r="EE1120"/>
      <c r="EF1120"/>
      <c r="EG1120"/>
      <c r="EH1120"/>
      <c r="EI1120"/>
      <c r="EJ1120"/>
      <c r="EK1120"/>
      <c r="EL1120"/>
      <c r="EM1120"/>
      <c r="EN1120"/>
      <c r="EO1120"/>
      <c r="EP1120"/>
      <c r="EQ1120"/>
      <c r="ER1120"/>
      <c r="ES1120"/>
      <c r="ET1120"/>
      <c r="EU1120"/>
      <c r="EV1120"/>
      <c r="EW1120"/>
      <c r="EX1120"/>
      <c r="EY1120"/>
      <c r="EZ1120"/>
      <c r="FA1120"/>
      <c r="FB1120"/>
      <c r="FC1120"/>
      <c r="FD1120"/>
      <c r="FE1120"/>
      <c r="FF1120"/>
      <c r="FG1120"/>
      <c r="FH1120"/>
      <c r="FI1120"/>
      <c r="FJ1120"/>
      <c r="FK1120"/>
      <c r="FL1120"/>
      <c r="FM1120"/>
      <c r="FN1120"/>
      <c r="FO1120"/>
      <c r="FP1120"/>
      <c r="FQ1120"/>
      <c r="FR1120"/>
      <c r="FS1120"/>
      <c r="FT1120"/>
      <c r="FU1120"/>
      <c r="FV1120"/>
      <c r="FW1120"/>
      <c r="FX1120"/>
      <c r="FY1120"/>
      <c r="FZ1120"/>
      <c r="GA1120"/>
      <c r="GB1120"/>
      <c r="GC1120"/>
      <c r="GD1120"/>
      <c r="GE1120"/>
      <c r="GF1120"/>
      <c r="GG1120"/>
      <c r="GH1120"/>
      <c r="GI1120"/>
      <c r="GJ1120"/>
      <c r="GK1120"/>
      <c r="GL1120"/>
      <c r="GM1120"/>
      <c r="GN1120"/>
      <c r="GO1120"/>
      <c r="GP1120"/>
      <c r="GQ1120"/>
      <c r="GR1120"/>
      <c r="GS1120"/>
      <c r="GT1120"/>
      <c r="GU1120"/>
      <c r="GV1120"/>
      <c r="GW1120"/>
      <c r="GX1120"/>
      <c r="GY1120"/>
      <c r="GZ1120"/>
      <c r="HA1120"/>
      <c r="HB1120"/>
      <c r="HC1120"/>
      <c r="HD1120"/>
      <c r="HE1120"/>
      <c r="HF1120"/>
      <c r="HG1120"/>
      <c r="HH1120"/>
      <c r="HI1120"/>
      <c r="HJ1120"/>
      <c r="HK1120"/>
      <c r="HL1120"/>
      <c r="HM1120"/>
      <c r="HN1120"/>
      <c r="HO1120"/>
      <c r="HP1120"/>
      <c r="HQ1120"/>
      <c r="HR1120"/>
      <c r="HS1120"/>
      <c r="HT1120"/>
      <c r="HU1120"/>
      <c r="HV1120"/>
      <c r="HW1120"/>
      <c r="HX1120"/>
      <c r="HY1120"/>
      <c r="HZ1120"/>
      <c r="IA1120"/>
      <c r="IB1120"/>
      <c r="IC1120"/>
      <c r="ID1120"/>
      <c r="IE1120"/>
      <c r="IF1120"/>
      <c r="IG1120"/>
      <c r="IH1120"/>
      <c r="II1120"/>
      <c r="IJ1120"/>
      <c r="IK1120"/>
      <c r="IL1120"/>
      <c r="IM1120"/>
      <c r="IN1120"/>
      <c r="IO1120"/>
      <c r="IP1120"/>
      <c r="IQ1120"/>
      <c r="IR1120"/>
      <c r="IS1120"/>
      <c r="IT1120"/>
      <c r="IU1120"/>
      <c r="IV1120"/>
    </row>
    <row r="1121" spans="1:256" ht="12.5">
      <c r="B1121" s="65">
        <v>1</v>
      </c>
      <c r="C1121" s="66">
        <v>2</v>
      </c>
      <c r="D1121" s="77" t="s">
        <v>90</v>
      </c>
      <c r="E1121" s="77" t="s">
        <v>90</v>
      </c>
      <c r="F1121" s="99" t="s">
        <v>99</v>
      </c>
      <c r="G1121" s="78"/>
      <c r="H1121" s="79" t="s">
        <v>197</v>
      </c>
      <c r="I1121" s="107" t="s">
        <v>775</v>
      </c>
      <c r="J1121" s="81" t="s">
        <v>10</v>
      </c>
      <c r="K1121" s="72"/>
      <c r="L1121" s="72"/>
      <c r="M1121" s="72"/>
      <c r="N1121" s="72"/>
      <c r="O1121" s="72"/>
      <c r="P1121" s="72"/>
      <c r="Q1121" s="833"/>
      <c r="R1121" s="102"/>
      <c r="S1121" s="73"/>
      <c r="T1121" s="102"/>
      <c r="U1121" s="103"/>
      <c r="V1121" s="104"/>
    </row>
    <row r="1122" spans="1:256" ht="12.5">
      <c r="B1122" s="65">
        <v>1</v>
      </c>
      <c r="C1122" s="66">
        <f>IF(E1122="A",1,IF(E1122="B",1,0))</f>
        <v>1</v>
      </c>
      <c r="D1122" s="853" t="s">
        <v>68</v>
      </c>
      <c r="E1122" s="853" t="s">
        <v>87</v>
      </c>
      <c r="F1122" s="852" t="s">
        <v>70</v>
      </c>
      <c r="G1122" s="78"/>
      <c r="H1122" s="100" t="s">
        <v>126</v>
      </c>
      <c r="I1122" s="101" t="s">
        <v>6322</v>
      </c>
      <c r="J1122" s="81"/>
      <c r="K1122" s="72"/>
      <c r="L1122" s="72"/>
      <c r="M1122" s="72"/>
      <c r="N1122" s="72"/>
      <c r="O1122" s="72"/>
      <c r="P1122" s="72"/>
      <c r="Q1122" s="833"/>
      <c r="R1122" s="102"/>
      <c r="S1122" s="73"/>
      <c r="T1122" s="116"/>
      <c r="U1122" s="73"/>
      <c r="V1122" s="110"/>
    </row>
    <row r="1123" spans="1:256" ht="12.5">
      <c r="B1123" s="65">
        <v>1</v>
      </c>
      <c r="C1123" s="66">
        <f>IF(E1123="A",1,IF(E1123="B",1,0))</f>
        <v>1</v>
      </c>
      <c r="D1123" s="658" t="s">
        <v>87</v>
      </c>
      <c r="E1123" s="658" t="s">
        <v>68</v>
      </c>
      <c r="F1123" s="659" t="s">
        <v>90</v>
      </c>
      <c r="G1123" s="78"/>
      <c r="H1123" s="96" t="s">
        <v>188</v>
      </c>
      <c r="I1123" s="107" t="s">
        <v>2077</v>
      </c>
      <c r="J1123" s="81"/>
      <c r="K1123" s="72"/>
      <c r="L1123" s="72"/>
      <c r="M1123" s="72"/>
      <c r="N1123" s="72"/>
      <c r="O1123" s="72"/>
      <c r="P1123" s="72"/>
      <c r="Q1123" s="833"/>
      <c r="R1123" s="102"/>
      <c r="S1123" s="73"/>
      <c r="T1123" s="102"/>
      <c r="U1123" s="103"/>
      <c r="V1123" s="104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  <c r="EE1123"/>
      <c r="EF1123"/>
      <c r="EG1123"/>
      <c r="EH1123"/>
      <c r="EI1123"/>
      <c r="EJ1123"/>
      <c r="EK1123"/>
      <c r="EL1123"/>
      <c r="EM1123"/>
      <c r="EN1123"/>
      <c r="EO1123"/>
      <c r="EP1123"/>
      <c r="EQ1123"/>
      <c r="ER1123"/>
      <c r="ES1123"/>
      <c r="ET1123"/>
      <c r="EU1123"/>
      <c r="EV1123"/>
      <c r="EW1123"/>
      <c r="EX1123"/>
      <c r="EY1123"/>
      <c r="EZ1123"/>
      <c r="FA1123"/>
      <c r="FB1123"/>
      <c r="FC1123"/>
      <c r="FD1123"/>
      <c r="FE1123"/>
      <c r="FF1123"/>
      <c r="FG1123"/>
      <c r="FH1123"/>
      <c r="FI1123"/>
      <c r="FJ1123"/>
      <c r="FK1123"/>
      <c r="FL1123"/>
      <c r="FM1123"/>
      <c r="FN1123"/>
      <c r="FO1123"/>
      <c r="FP1123"/>
      <c r="FQ1123"/>
      <c r="FR1123"/>
      <c r="FS1123"/>
      <c r="FT1123"/>
      <c r="FU1123"/>
      <c r="FV1123"/>
      <c r="FW1123"/>
      <c r="FX1123"/>
      <c r="FY1123"/>
      <c r="FZ1123"/>
      <c r="GA1123"/>
      <c r="GB1123"/>
      <c r="GC1123"/>
      <c r="GD1123"/>
      <c r="GE1123"/>
      <c r="GF1123"/>
      <c r="GG1123"/>
      <c r="GH1123"/>
      <c r="GI1123"/>
      <c r="GJ1123"/>
      <c r="GK1123"/>
      <c r="GL1123"/>
      <c r="GM1123"/>
      <c r="GN1123"/>
      <c r="GO1123"/>
      <c r="GP1123"/>
      <c r="GQ1123"/>
      <c r="GR1123"/>
      <c r="GS1123"/>
      <c r="GT1123"/>
      <c r="GU1123"/>
      <c r="GV1123"/>
      <c r="GW1123"/>
      <c r="GX1123"/>
      <c r="GY1123"/>
      <c r="GZ1123"/>
      <c r="HA1123"/>
      <c r="HB1123"/>
      <c r="HC1123"/>
      <c r="HD1123"/>
      <c r="HE1123"/>
      <c r="HF1123"/>
      <c r="HG1123"/>
      <c r="HH1123"/>
      <c r="HI1123"/>
      <c r="HJ1123"/>
      <c r="HK1123"/>
      <c r="HL1123"/>
      <c r="HM1123"/>
      <c r="HN1123"/>
      <c r="HO1123"/>
      <c r="HP1123"/>
      <c r="HQ1123"/>
      <c r="HR1123"/>
      <c r="HS1123"/>
      <c r="HT1123"/>
      <c r="HU1123"/>
      <c r="HV1123"/>
      <c r="HW1123"/>
      <c r="HX1123"/>
      <c r="HY1123"/>
      <c r="HZ1123"/>
      <c r="IA1123"/>
      <c r="IB1123"/>
      <c r="IC1123"/>
      <c r="ID1123"/>
      <c r="IE1123"/>
      <c r="IF1123"/>
      <c r="IG1123"/>
      <c r="IH1123"/>
      <c r="II1123"/>
      <c r="IJ1123"/>
      <c r="IK1123"/>
      <c r="IL1123"/>
      <c r="IM1123"/>
      <c r="IN1123"/>
      <c r="IO1123"/>
      <c r="IP1123"/>
      <c r="IQ1123"/>
      <c r="IR1123"/>
      <c r="IS1123"/>
      <c r="IT1123"/>
      <c r="IU1123"/>
      <c r="IV1123"/>
    </row>
    <row r="1124" spans="1:256" ht="12.5">
      <c r="B1124" s="65">
        <v>1</v>
      </c>
      <c r="C1124" s="66">
        <f>IF(E1124="A",1,IF(E1124="B",1,0))</f>
        <v>1</v>
      </c>
      <c r="D1124" s="659" t="s">
        <v>90</v>
      </c>
      <c r="E1124" s="655" t="s">
        <v>87</v>
      </c>
      <c r="F1124" s="655" t="s">
        <v>87</v>
      </c>
      <c r="G1124" s="78"/>
      <c r="H1124" s="96" t="s">
        <v>122</v>
      </c>
      <c r="I1124" s="107" t="s">
        <v>2078</v>
      </c>
      <c r="J1124" s="81"/>
      <c r="K1124" s="72"/>
      <c r="L1124" s="72"/>
      <c r="M1124" s="72"/>
      <c r="N1124" s="72"/>
      <c r="O1124" s="72"/>
      <c r="P1124" s="72"/>
      <c r="Q1124" s="833"/>
      <c r="R1124" s="102"/>
      <c r="S1124" s="73"/>
      <c r="T1124" s="102"/>
      <c r="U1124" s="103"/>
      <c r="V1124" s="10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  <c r="DK1124"/>
      <c r="DL1124"/>
      <c r="DM1124"/>
      <c r="DN1124"/>
      <c r="DO1124"/>
      <c r="DP1124"/>
      <c r="DQ1124"/>
      <c r="DR1124"/>
      <c r="DS1124"/>
      <c r="DT1124"/>
      <c r="DU1124"/>
      <c r="DV1124"/>
      <c r="DW1124"/>
      <c r="DX1124"/>
      <c r="DY1124"/>
      <c r="DZ1124"/>
      <c r="EA1124"/>
      <c r="EB1124"/>
      <c r="EC1124"/>
      <c r="ED1124"/>
      <c r="EE1124"/>
      <c r="EF1124"/>
      <c r="EG1124"/>
      <c r="EH1124"/>
      <c r="EI1124"/>
      <c r="EJ1124"/>
      <c r="EK1124"/>
      <c r="EL1124"/>
      <c r="EM1124"/>
      <c r="EN1124"/>
      <c r="EO1124"/>
      <c r="EP1124"/>
      <c r="EQ1124"/>
      <c r="ER1124"/>
      <c r="ES1124"/>
      <c r="ET1124"/>
      <c r="EU1124"/>
      <c r="EV1124"/>
      <c r="EW1124"/>
      <c r="EX1124"/>
      <c r="EY1124"/>
      <c r="EZ1124"/>
      <c r="FA1124"/>
      <c r="FB1124"/>
      <c r="FC1124"/>
      <c r="FD1124"/>
      <c r="FE1124"/>
      <c r="FF1124"/>
      <c r="FG1124"/>
      <c r="FH1124"/>
      <c r="FI1124"/>
      <c r="FJ1124"/>
      <c r="FK1124"/>
      <c r="FL1124"/>
      <c r="FM1124"/>
      <c r="FN1124"/>
      <c r="FO1124"/>
      <c r="FP1124"/>
      <c r="FQ1124"/>
      <c r="FR1124"/>
      <c r="FS1124"/>
      <c r="FT1124"/>
      <c r="FU1124"/>
      <c r="FV1124"/>
      <c r="FW1124"/>
      <c r="FX1124"/>
      <c r="FY1124"/>
      <c r="FZ1124"/>
      <c r="GA1124"/>
      <c r="GB1124"/>
      <c r="GC1124"/>
      <c r="GD1124"/>
      <c r="GE1124"/>
      <c r="GF1124"/>
      <c r="GG1124"/>
      <c r="GH1124"/>
      <c r="GI1124"/>
      <c r="GJ1124"/>
      <c r="GK1124"/>
      <c r="GL1124"/>
      <c r="GM1124"/>
      <c r="GN1124"/>
      <c r="GO1124"/>
      <c r="GP1124"/>
      <c r="GQ1124"/>
      <c r="GR1124"/>
      <c r="GS1124"/>
      <c r="GT1124"/>
      <c r="GU1124"/>
      <c r="GV1124"/>
      <c r="GW1124"/>
      <c r="GX1124"/>
      <c r="GY1124"/>
      <c r="GZ1124"/>
      <c r="HA1124"/>
      <c r="HB1124"/>
      <c r="HC1124"/>
      <c r="HD1124"/>
      <c r="HE1124"/>
      <c r="HF1124"/>
      <c r="HG1124"/>
      <c r="HH1124"/>
      <c r="HI1124"/>
      <c r="HJ1124"/>
      <c r="HK1124"/>
      <c r="HL1124"/>
      <c r="HM1124"/>
      <c r="HN1124"/>
      <c r="HO1124"/>
      <c r="HP1124"/>
      <c r="HQ1124"/>
      <c r="HR1124"/>
      <c r="HS1124"/>
      <c r="HT1124"/>
      <c r="HU1124"/>
      <c r="HV1124"/>
      <c r="HW1124"/>
      <c r="HX1124"/>
      <c r="HY1124"/>
      <c r="HZ1124"/>
      <c r="IA1124"/>
      <c r="IB1124"/>
      <c r="IC1124"/>
      <c r="ID1124"/>
      <c r="IE1124"/>
      <c r="IF1124"/>
      <c r="IG1124"/>
      <c r="IH1124"/>
      <c r="II1124"/>
      <c r="IJ1124"/>
      <c r="IK1124"/>
      <c r="IL1124"/>
      <c r="IM1124"/>
      <c r="IN1124"/>
      <c r="IO1124"/>
      <c r="IP1124"/>
      <c r="IQ1124"/>
      <c r="IR1124"/>
      <c r="IS1124"/>
      <c r="IT1124"/>
      <c r="IU1124"/>
      <c r="IV1124"/>
    </row>
    <row r="1125" spans="1:256" ht="12.5">
      <c r="B1125" s="65">
        <v>1</v>
      </c>
      <c r="C1125" s="66">
        <f>IF(E1125="A",4,IF(E1125="B",3,IF(E1125="C",2,IF(E1125="D",1,0))))</f>
        <v>3</v>
      </c>
      <c r="D1125" s="77" t="s">
        <v>90</v>
      </c>
      <c r="E1125" s="76" t="s">
        <v>87</v>
      </c>
      <c r="F1125" s="76" t="s">
        <v>87</v>
      </c>
      <c r="G1125" s="78"/>
      <c r="H1125" s="96" t="s">
        <v>114</v>
      </c>
      <c r="I1125" s="107" t="s">
        <v>2079</v>
      </c>
      <c r="J1125" s="81" t="s">
        <v>17</v>
      </c>
      <c r="K1125" s="72"/>
      <c r="L1125" s="72"/>
      <c r="M1125" s="72"/>
      <c r="N1125" s="72"/>
      <c r="O1125" s="72"/>
      <c r="P1125" s="72"/>
      <c r="Q1125" s="833"/>
      <c r="R1125" s="102"/>
      <c r="S1125" s="73"/>
      <c r="T1125" s="102"/>
      <c r="U1125" s="103"/>
      <c r="V1125" s="104"/>
    </row>
    <row r="1126" spans="1:256" ht="12.5">
      <c r="B1126" s="65">
        <v>1</v>
      </c>
      <c r="C1126" s="66">
        <f>IF(E1126="A",1,IF(E1126="B",1,0))</f>
        <v>0</v>
      </c>
      <c r="D1126" s="659" t="s">
        <v>90</v>
      </c>
      <c r="E1126" s="659" t="s">
        <v>90</v>
      </c>
      <c r="F1126" s="658" t="s">
        <v>68</v>
      </c>
      <c r="G1126" s="78"/>
      <c r="H1126" s="96" t="s">
        <v>119</v>
      </c>
      <c r="I1126" s="107" t="s">
        <v>2080</v>
      </c>
      <c r="J1126" s="81"/>
      <c r="K1126" s="72"/>
      <c r="L1126" s="72"/>
      <c r="M1126" s="72"/>
      <c r="N1126" s="72"/>
      <c r="O1126" s="72"/>
      <c r="P1126" s="72"/>
      <c r="Q1126" s="833"/>
      <c r="R1126" s="102"/>
      <c r="S1126" s="73"/>
      <c r="T1126" s="102"/>
      <c r="U1126" s="103"/>
      <c r="V1126" s="104"/>
    </row>
    <row r="1127" spans="1:256" ht="12.5">
      <c r="B1127" s="65">
        <v>1</v>
      </c>
      <c r="C1127" s="66">
        <f>IF(E1127="A",1,IF(E1127="B",1,0))</f>
        <v>1</v>
      </c>
      <c r="D1127" s="76" t="s">
        <v>87</v>
      </c>
      <c r="E1127" s="76" t="s">
        <v>68</v>
      </c>
      <c r="F1127" s="99" t="s">
        <v>70</v>
      </c>
      <c r="G1127" s="78"/>
      <c r="H1127" s="96" t="s">
        <v>88</v>
      </c>
      <c r="I1127" s="107" t="s">
        <v>2081</v>
      </c>
      <c r="J1127" s="81"/>
      <c r="K1127" s="72"/>
      <c r="L1127" s="72"/>
      <c r="M1127" s="72"/>
      <c r="N1127" s="72"/>
      <c r="O1127" s="72"/>
      <c r="P1127" s="72"/>
      <c r="Q1127" s="833"/>
      <c r="R1127" s="102"/>
      <c r="S1127" s="73"/>
      <c r="T1127" s="102"/>
      <c r="U1127" s="103"/>
      <c r="V1127" s="104"/>
    </row>
    <row r="1128" spans="1:256" ht="12.5">
      <c r="A1128" s="810"/>
      <c r="B1128" s="65">
        <v>1</v>
      </c>
      <c r="C1128" s="66">
        <f>IF(E1128="A",1,IF(E1128="B",1,0))</f>
        <v>0</v>
      </c>
      <c r="D1128" s="664" t="s">
        <v>90</v>
      </c>
      <c r="E1128" s="656" t="s">
        <v>70</v>
      </c>
      <c r="F1128" s="656" t="s">
        <v>70</v>
      </c>
      <c r="G1128" s="78"/>
      <c r="H1128" s="96" t="s">
        <v>188</v>
      </c>
      <c r="I1128" s="107" t="s">
        <v>2082</v>
      </c>
      <c r="J1128" s="81"/>
      <c r="K1128" s="72"/>
      <c r="L1128" s="72"/>
      <c r="M1128" s="72"/>
      <c r="N1128" s="72"/>
      <c r="O1128" s="72"/>
      <c r="P1128" s="72"/>
      <c r="Q1128" s="833"/>
      <c r="R1128" s="102"/>
      <c r="S1128" s="73"/>
      <c r="T1128" s="102"/>
      <c r="U1128" s="103"/>
      <c r="V1128" s="104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  <c r="DK1128"/>
      <c r="DL1128"/>
      <c r="DM1128"/>
      <c r="DN1128"/>
      <c r="DO1128"/>
      <c r="DP1128"/>
      <c r="DQ1128"/>
      <c r="DR1128"/>
      <c r="DS1128"/>
      <c r="DT1128"/>
      <c r="DU1128"/>
      <c r="DV1128"/>
      <c r="DW1128"/>
      <c r="DX1128"/>
      <c r="DY1128"/>
      <c r="DZ1128"/>
      <c r="EA1128"/>
      <c r="EB1128"/>
      <c r="EC1128"/>
      <c r="ED1128"/>
      <c r="EE1128"/>
      <c r="EF1128"/>
      <c r="EG1128"/>
      <c r="EH1128"/>
      <c r="EI1128"/>
      <c r="EJ1128"/>
      <c r="EK1128"/>
      <c r="EL1128"/>
      <c r="EM1128"/>
      <c r="EN1128"/>
      <c r="EO1128"/>
      <c r="EP1128"/>
      <c r="EQ1128"/>
      <c r="ER1128"/>
      <c r="ES1128"/>
      <c r="ET1128"/>
      <c r="EU1128"/>
      <c r="EV1128"/>
      <c r="EW1128"/>
      <c r="EX1128"/>
      <c r="EY1128"/>
      <c r="EZ1128"/>
      <c r="FA1128"/>
      <c r="FB1128"/>
      <c r="FC1128"/>
      <c r="FD1128"/>
      <c r="FE1128"/>
      <c r="FF1128"/>
      <c r="FG1128"/>
      <c r="FH1128"/>
      <c r="FI1128"/>
      <c r="FJ1128"/>
      <c r="FK1128"/>
      <c r="FL1128"/>
      <c r="FM1128"/>
      <c r="FN1128"/>
      <c r="FO1128"/>
      <c r="FP1128"/>
      <c r="FQ1128"/>
      <c r="FR1128"/>
      <c r="FS1128"/>
      <c r="FT1128"/>
      <c r="FU1128"/>
      <c r="FV1128"/>
      <c r="FW1128"/>
      <c r="FX1128"/>
      <c r="FY1128"/>
      <c r="FZ1128"/>
      <c r="GA1128"/>
      <c r="GB1128"/>
      <c r="GC1128"/>
      <c r="GD1128"/>
      <c r="GE1128"/>
      <c r="GF1128"/>
      <c r="GG1128"/>
      <c r="GH1128"/>
      <c r="GI1128"/>
      <c r="GJ1128"/>
      <c r="GK1128"/>
      <c r="GL1128"/>
      <c r="GM1128"/>
      <c r="GN1128"/>
      <c r="GO1128"/>
      <c r="GP1128"/>
      <c r="GQ1128"/>
      <c r="GR1128"/>
      <c r="GS1128"/>
      <c r="GT1128"/>
      <c r="GU1128"/>
      <c r="GV1128"/>
      <c r="GW1128"/>
      <c r="GX1128"/>
      <c r="GY1128"/>
      <c r="GZ1128"/>
      <c r="HA1128"/>
      <c r="HB1128"/>
      <c r="HC1128"/>
      <c r="HD1128"/>
      <c r="HE1128"/>
      <c r="HF1128"/>
      <c r="HG1128"/>
      <c r="HH1128"/>
      <c r="HI1128"/>
      <c r="HJ1128"/>
      <c r="HK1128"/>
      <c r="HL1128"/>
      <c r="HM1128"/>
      <c r="HN1128"/>
      <c r="HO1128"/>
      <c r="HP1128"/>
      <c r="HQ1128"/>
      <c r="HR1128"/>
      <c r="HS1128"/>
      <c r="HT1128"/>
      <c r="HU1128"/>
      <c r="HV1128"/>
      <c r="HW1128"/>
      <c r="HX1128"/>
      <c r="HY1128"/>
      <c r="HZ1128"/>
      <c r="IA1128"/>
      <c r="IB1128"/>
      <c r="IC1128"/>
      <c r="ID1128"/>
      <c r="IE1128"/>
      <c r="IF1128"/>
      <c r="IG1128"/>
      <c r="IH1128"/>
      <c r="II1128"/>
      <c r="IJ1128"/>
      <c r="IK1128"/>
      <c r="IL1128"/>
      <c r="IM1128"/>
      <c r="IN1128"/>
      <c r="IO1128"/>
      <c r="IP1128"/>
      <c r="IQ1128"/>
      <c r="IR1128"/>
      <c r="IS1128"/>
      <c r="IT1128"/>
      <c r="IU1128"/>
      <c r="IV1128"/>
    </row>
    <row r="1129" spans="1:256" ht="12.5">
      <c r="A1129" s="305"/>
      <c r="B1129" s="65">
        <v>1</v>
      </c>
      <c r="C1129" s="66">
        <f>IF(E1129="A",1,IF(E1129="B",1,0))</f>
        <v>0</v>
      </c>
      <c r="D1129" s="659" t="s">
        <v>90</v>
      </c>
      <c r="E1129" s="656" t="s">
        <v>70</v>
      </c>
      <c r="F1129" s="658" t="s">
        <v>87</v>
      </c>
      <c r="G1129" s="78"/>
      <c r="H1129" s="96" t="s">
        <v>135</v>
      </c>
      <c r="I1129" s="107" t="s">
        <v>2083</v>
      </c>
      <c r="J1129" s="81"/>
      <c r="K1129" s="72"/>
      <c r="L1129" s="72"/>
      <c r="M1129" s="72"/>
      <c r="N1129" s="72"/>
      <c r="O1129" s="72"/>
      <c r="P1129" s="72"/>
      <c r="Q1129" s="833"/>
      <c r="R1129" s="102"/>
      <c r="S1129" s="73"/>
      <c r="T1129" s="102"/>
      <c r="U1129" s="103"/>
      <c r="V1129" s="104"/>
    </row>
    <row r="1130" spans="1:256" ht="12.5">
      <c r="B1130" s="65">
        <v>1</v>
      </c>
      <c r="C1130" s="66">
        <v>2</v>
      </c>
      <c r="D1130" s="76" t="s">
        <v>68</v>
      </c>
      <c r="E1130" s="77" t="s">
        <v>90</v>
      </c>
      <c r="F1130" s="99" t="s">
        <v>70</v>
      </c>
      <c r="G1130" s="78"/>
      <c r="H1130" s="96" t="s">
        <v>104</v>
      </c>
      <c r="I1130" s="107" t="s">
        <v>291</v>
      </c>
      <c r="J1130" s="81" t="s">
        <v>282</v>
      </c>
      <c r="K1130" s="72"/>
      <c r="L1130" s="72"/>
      <c r="M1130" s="72"/>
      <c r="N1130" s="72"/>
      <c r="O1130" s="72"/>
      <c r="P1130" s="72"/>
      <c r="Q1130" s="833"/>
      <c r="R1130" s="102"/>
      <c r="S1130" s="73"/>
      <c r="T1130" s="102"/>
      <c r="U1130" s="103"/>
      <c r="V1130" s="104"/>
    </row>
    <row r="1131" spans="1:256" ht="12.5">
      <c r="B1131" s="65">
        <v>1</v>
      </c>
      <c r="C1131" s="66">
        <f>IF(E1131="A",1,IF(E1131="B",1,0))</f>
        <v>1</v>
      </c>
      <c r="D1131" s="659" t="s">
        <v>90</v>
      </c>
      <c r="E1131" s="658" t="s">
        <v>87</v>
      </c>
      <c r="F1131" s="656" t="s">
        <v>99</v>
      </c>
      <c r="G1131" s="78"/>
      <c r="H1131" s="96" t="s">
        <v>88</v>
      </c>
      <c r="I1131" s="107" t="s">
        <v>2084</v>
      </c>
      <c r="J1131" s="81"/>
      <c r="K1131" s="72"/>
      <c r="L1131" s="72"/>
      <c r="M1131" s="72"/>
      <c r="N1131" s="72"/>
      <c r="O1131" s="72"/>
      <c r="P1131" s="72"/>
      <c r="Q1131" s="833"/>
      <c r="R1131" s="102"/>
      <c r="S1131" s="73"/>
      <c r="T1131" s="102"/>
      <c r="U1131" s="103"/>
      <c r="V1131" s="104"/>
    </row>
    <row r="1132" spans="1:256" ht="12.5">
      <c r="A1132"/>
      <c r="B1132" s="65">
        <v>1</v>
      </c>
      <c r="C1132" s="66">
        <f>IF(E1132="A",1,IF(E1132="B",1,0))</f>
        <v>0</v>
      </c>
      <c r="D1132" s="99" t="s">
        <v>70</v>
      </c>
      <c r="E1132" s="99" t="s">
        <v>70</v>
      </c>
      <c r="F1132" s="76" t="s">
        <v>68</v>
      </c>
      <c r="G1132" s="78"/>
      <c r="H1132" s="96" t="s">
        <v>126</v>
      </c>
      <c r="I1132" s="107" t="s">
        <v>2085</v>
      </c>
      <c r="J1132" s="81"/>
      <c r="K1132" s="72"/>
      <c r="L1132" s="72"/>
      <c r="M1132" s="72"/>
      <c r="N1132" s="72"/>
      <c r="O1132" s="72"/>
      <c r="P1132" s="72"/>
      <c r="Q1132" s="833"/>
      <c r="R1132" s="102"/>
      <c r="S1132" s="73"/>
      <c r="T1132" s="102"/>
      <c r="U1132" s="103"/>
      <c r="V1132" s="104"/>
    </row>
    <row r="1133" spans="1:256" ht="12.5">
      <c r="A1133"/>
      <c r="B1133" s="65">
        <v>1</v>
      </c>
      <c r="C1133" s="66">
        <f>IF(E1133="A",1,IF(E1133="B",1,0))</f>
        <v>0</v>
      </c>
      <c r="D1133" s="659" t="s">
        <v>90</v>
      </c>
      <c r="E1133" s="656" t="s">
        <v>70</v>
      </c>
      <c r="F1133" s="658" t="s">
        <v>87</v>
      </c>
      <c r="G1133" s="78"/>
      <c r="H1133" s="96" t="s">
        <v>135</v>
      </c>
      <c r="I1133" s="107" t="s">
        <v>2086</v>
      </c>
      <c r="J1133" s="81"/>
      <c r="K1133" s="72"/>
      <c r="L1133" s="72"/>
      <c r="M1133" s="72"/>
      <c r="N1133" s="72"/>
      <c r="O1133" s="72"/>
      <c r="P1133" s="72"/>
      <c r="Q1133" s="833"/>
      <c r="R1133" s="102"/>
      <c r="S1133" s="73"/>
      <c r="T1133" s="102"/>
      <c r="U1133" s="103"/>
      <c r="V1133" s="104"/>
    </row>
    <row r="1134" spans="1:256" ht="12.5">
      <c r="B1134" s="65">
        <v>1</v>
      </c>
      <c r="C1134" s="66">
        <f>IF(E1134="A",4,IF(E1134="B",3,IF(E1134="C",2,IF(E1134="D",1,0))))</f>
        <v>4</v>
      </c>
      <c r="D1134" s="77" t="s">
        <v>90</v>
      </c>
      <c r="E1134" s="76" t="s">
        <v>68</v>
      </c>
      <c r="F1134" s="99" t="s">
        <v>70</v>
      </c>
      <c r="G1134" s="78"/>
      <c r="H1134" s="96" t="s">
        <v>122</v>
      </c>
      <c r="I1134" s="107" t="s">
        <v>2087</v>
      </c>
      <c r="J1134" s="81" t="s">
        <v>6111</v>
      </c>
      <c r="K1134" s="72"/>
      <c r="L1134" s="72"/>
      <c r="M1134" s="72"/>
      <c r="N1134" s="72"/>
      <c r="O1134" s="72"/>
      <c r="P1134" s="72"/>
      <c r="Q1134" s="833"/>
      <c r="R1134" s="102"/>
      <c r="S1134" s="73"/>
      <c r="T1134" s="102"/>
      <c r="U1134" s="103"/>
      <c r="V1134" s="104"/>
    </row>
    <row r="1135" spans="1:256" ht="12.5">
      <c r="B1135" s="65">
        <v>1</v>
      </c>
      <c r="C1135" s="66">
        <f>IF(E1135="A",1,IF(E1135="B",1,0))</f>
        <v>1</v>
      </c>
      <c r="D1135" s="658" t="s">
        <v>87</v>
      </c>
      <c r="E1135" s="658" t="s">
        <v>68</v>
      </c>
      <c r="F1135" s="656" t="s">
        <v>70</v>
      </c>
      <c r="G1135" s="78"/>
      <c r="H1135" s="96" t="s">
        <v>188</v>
      </c>
      <c r="I1135" s="107" t="s">
        <v>2088</v>
      </c>
      <c r="J1135" s="81"/>
      <c r="K1135" s="72"/>
      <c r="L1135" s="72"/>
      <c r="M1135" s="72"/>
      <c r="N1135" s="72"/>
      <c r="O1135" s="72"/>
      <c r="P1135" s="72"/>
      <c r="Q1135" s="833"/>
      <c r="R1135" s="102"/>
      <c r="S1135" s="73"/>
      <c r="T1135" s="102"/>
      <c r="U1135" s="103"/>
      <c r="V1135" s="104"/>
    </row>
    <row r="1136" spans="1:256" ht="12.5">
      <c r="B1136" s="65">
        <v>1</v>
      </c>
      <c r="C1136" s="66">
        <f>IF(E1136="A",1,IF(E1136="B",1,0))</f>
        <v>0</v>
      </c>
      <c r="D1136" s="77" t="s">
        <v>90</v>
      </c>
      <c r="E1136" s="77" t="s">
        <v>90</v>
      </c>
      <c r="F1136" s="76" t="s">
        <v>87</v>
      </c>
      <c r="G1136" s="78"/>
      <c r="H1136" s="96" t="s">
        <v>122</v>
      </c>
      <c r="I1136" s="107" t="s">
        <v>2089</v>
      </c>
      <c r="J1136" s="81"/>
      <c r="K1136" s="72"/>
      <c r="L1136" s="72"/>
      <c r="M1136" s="72"/>
      <c r="N1136" s="72"/>
      <c r="O1136" s="72"/>
      <c r="P1136" s="72"/>
      <c r="Q1136" s="833"/>
      <c r="R1136" s="102"/>
      <c r="S1136" s="73"/>
      <c r="T1136" s="102"/>
      <c r="U1136" s="103"/>
      <c r="V1136" s="104"/>
    </row>
    <row r="1137" spans="1:256" ht="12.5">
      <c r="B1137" s="65">
        <v>1</v>
      </c>
      <c r="C1137" s="66">
        <f>IF(E1137="A",1,IF(E1137="B",1,0))</f>
        <v>0</v>
      </c>
      <c r="D1137" s="76" t="s">
        <v>87</v>
      </c>
      <c r="E1137" s="99" t="s">
        <v>70</v>
      </c>
      <c r="F1137" s="76" t="s">
        <v>87</v>
      </c>
      <c r="G1137" s="78"/>
      <c r="H1137" s="96" t="s">
        <v>140</v>
      </c>
      <c r="I1137" s="107" t="s">
        <v>2090</v>
      </c>
      <c r="J1137" s="81"/>
      <c r="K1137" s="72"/>
      <c r="L1137" s="72"/>
      <c r="M1137" s="72"/>
      <c r="N1137" s="72"/>
      <c r="O1137" s="72"/>
      <c r="P1137" s="72"/>
      <c r="Q1137" s="833"/>
      <c r="R1137" s="102"/>
      <c r="S1137" s="73"/>
      <c r="T1137" s="102"/>
      <c r="U1137" s="103"/>
      <c r="V1137" s="104"/>
    </row>
    <row r="1138" spans="1:256" ht="12.5">
      <c r="A1138" s="305"/>
      <c r="B1138" s="65">
        <v>1</v>
      </c>
      <c r="C1138" s="66">
        <f>IF(E1138="A",4,IF(E1138="B",3,IF(E1138="C",2,IF(E1138="D",1,0))))</f>
        <v>4</v>
      </c>
      <c r="D1138" s="77" t="s">
        <v>90</v>
      </c>
      <c r="E1138" s="76" t="s">
        <v>68</v>
      </c>
      <c r="F1138" s="99" t="s">
        <v>70</v>
      </c>
      <c r="G1138" s="78"/>
      <c r="H1138" s="96" t="s">
        <v>135</v>
      </c>
      <c r="I1138" s="107" t="s">
        <v>563</v>
      </c>
      <c r="J1138" s="81" t="s">
        <v>6111</v>
      </c>
      <c r="K1138" s="72"/>
      <c r="L1138" s="72"/>
      <c r="M1138" s="72"/>
      <c r="N1138" s="72"/>
      <c r="O1138" s="72"/>
      <c r="P1138" s="72"/>
      <c r="Q1138" s="833"/>
      <c r="R1138" s="102"/>
      <c r="S1138" s="73"/>
      <c r="T1138" s="102"/>
      <c r="U1138" s="103"/>
      <c r="V1138" s="104"/>
    </row>
    <row r="1139" spans="1:256" ht="12.5">
      <c r="B1139" s="65">
        <v>1</v>
      </c>
      <c r="C1139" s="66">
        <v>4</v>
      </c>
      <c r="D1139" s="77" t="s">
        <v>90</v>
      </c>
      <c r="E1139" s="76" t="s">
        <v>68</v>
      </c>
      <c r="F1139" s="99" t="s">
        <v>70</v>
      </c>
      <c r="G1139" s="78"/>
      <c r="H1139" s="79" t="s">
        <v>135</v>
      </c>
      <c r="I1139" s="80" t="s">
        <v>563</v>
      </c>
      <c r="J1139" s="81" t="s">
        <v>616</v>
      </c>
      <c r="K1139" s="72"/>
      <c r="L1139" s="72"/>
      <c r="M1139" s="72"/>
      <c r="N1139" s="72"/>
      <c r="O1139" s="72"/>
      <c r="P1139" s="72"/>
      <c r="Q1139" s="833"/>
      <c r="R1139" s="102"/>
      <c r="S1139" s="73"/>
      <c r="T1139" s="102"/>
      <c r="U1139" s="103"/>
      <c r="V1139" s="104"/>
    </row>
    <row r="1140" spans="1:256" ht="12.5">
      <c r="B1140" s="65">
        <v>1</v>
      </c>
      <c r="C1140" s="66">
        <v>4</v>
      </c>
      <c r="D1140" s="76" t="s">
        <v>87</v>
      </c>
      <c r="E1140" s="76" t="s">
        <v>68</v>
      </c>
      <c r="F1140" s="77" t="s">
        <v>90</v>
      </c>
      <c r="G1140" s="78"/>
      <c r="H1140" s="96" t="s">
        <v>90</v>
      </c>
      <c r="I1140" s="107" t="s">
        <v>1033</v>
      </c>
      <c r="J1140" s="81" t="s">
        <v>1056</v>
      </c>
      <c r="K1140" s="72"/>
      <c r="L1140" s="72"/>
      <c r="M1140" s="72"/>
      <c r="N1140" s="72"/>
      <c r="O1140" s="72"/>
      <c r="P1140" s="72"/>
      <c r="Q1140" s="833"/>
      <c r="R1140" s="102"/>
      <c r="S1140" s="73"/>
      <c r="T1140" s="102"/>
      <c r="U1140" s="103"/>
      <c r="V1140" s="104"/>
    </row>
    <row r="1141" spans="1:256" ht="12.5">
      <c r="A1141" s="660"/>
      <c r="B1141" s="65">
        <v>1</v>
      </c>
      <c r="C1141" s="66">
        <f>IF(E1141="A",1,IF(E1141="B",1,0))</f>
        <v>0</v>
      </c>
      <c r="D1141" s="76" t="s">
        <v>87</v>
      </c>
      <c r="E1141" s="77" t="s">
        <v>90</v>
      </c>
      <c r="F1141" s="76" t="s">
        <v>68</v>
      </c>
      <c r="G1141" s="78"/>
      <c r="H1141" s="96" t="s">
        <v>94</v>
      </c>
      <c r="I1141" s="107" t="s">
        <v>2091</v>
      </c>
      <c r="J1141" s="81"/>
      <c r="K1141" s="72"/>
      <c r="L1141" s="72"/>
      <c r="M1141" s="72"/>
      <c r="N1141" s="72"/>
      <c r="O1141" s="72"/>
      <c r="P1141" s="72"/>
      <c r="Q1141" s="833"/>
      <c r="R1141" s="102"/>
      <c r="S1141" s="73"/>
      <c r="T1141" s="102"/>
      <c r="U1141" s="103"/>
      <c r="V1141" s="104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/>
      <c r="EA1141"/>
      <c r="EB1141"/>
      <c r="EC1141"/>
      <c r="ED1141"/>
      <c r="EE1141"/>
      <c r="EF1141"/>
      <c r="EG1141"/>
      <c r="EH1141"/>
      <c r="EI1141"/>
      <c r="EJ1141"/>
      <c r="EK1141"/>
      <c r="EL1141"/>
      <c r="EM1141"/>
      <c r="EN1141"/>
      <c r="EO1141"/>
      <c r="EP1141"/>
      <c r="EQ1141"/>
      <c r="ER1141"/>
      <c r="ES1141"/>
      <c r="ET1141"/>
      <c r="EU1141"/>
      <c r="EV1141"/>
      <c r="EW1141"/>
      <c r="EX1141"/>
      <c r="EY1141"/>
      <c r="EZ1141"/>
      <c r="FA1141"/>
      <c r="FB1141"/>
      <c r="FC1141"/>
      <c r="FD1141"/>
      <c r="FE1141"/>
      <c r="FF1141"/>
      <c r="FG1141"/>
      <c r="FH1141"/>
      <c r="FI1141"/>
      <c r="FJ1141"/>
      <c r="FK1141"/>
      <c r="FL1141"/>
      <c r="FM1141"/>
      <c r="FN1141"/>
      <c r="FO1141"/>
      <c r="FP1141"/>
      <c r="FQ1141"/>
      <c r="FR1141"/>
      <c r="FS1141"/>
      <c r="FT1141"/>
      <c r="FU1141"/>
      <c r="FV1141"/>
      <c r="FW1141"/>
      <c r="FX1141"/>
      <c r="FY1141"/>
      <c r="FZ1141"/>
      <c r="GA1141"/>
      <c r="GB1141"/>
      <c r="GC1141"/>
      <c r="GD1141"/>
      <c r="GE1141"/>
      <c r="GF1141"/>
      <c r="GG1141"/>
      <c r="GH1141"/>
      <c r="GI1141"/>
      <c r="GJ1141"/>
      <c r="GK1141"/>
      <c r="GL1141"/>
      <c r="GM1141"/>
      <c r="GN1141"/>
      <c r="GO1141"/>
      <c r="GP1141"/>
      <c r="GQ1141"/>
      <c r="GR1141"/>
      <c r="GS1141"/>
      <c r="GT1141"/>
      <c r="GU1141"/>
      <c r="GV1141"/>
      <c r="GW1141"/>
      <c r="GX1141"/>
      <c r="GY1141"/>
      <c r="GZ1141"/>
      <c r="HA1141"/>
      <c r="HB1141"/>
      <c r="HC1141"/>
      <c r="HD1141"/>
      <c r="HE1141"/>
      <c r="HF1141"/>
      <c r="HG1141"/>
      <c r="HH1141"/>
      <c r="HI1141"/>
      <c r="HJ1141"/>
      <c r="HK1141"/>
      <c r="HL1141"/>
      <c r="HM1141"/>
      <c r="HN1141"/>
      <c r="HO1141"/>
      <c r="HP1141"/>
      <c r="HQ1141"/>
      <c r="HR1141"/>
      <c r="HS1141"/>
      <c r="HT1141"/>
      <c r="HU1141"/>
      <c r="HV1141"/>
      <c r="HW1141"/>
      <c r="HX1141"/>
      <c r="HY1141"/>
      <c r="HZ1141"/>
      <c r="IA1141"/>
      <c r="IB1141"/>
      <c r="IC1141"/>
      <c r="ID1141"/>
      <c r="IE1141"/>
      <c r="IF1141"/>
      <c r="IG1141"/>
      <c r="IH1141"/>
      <c r="II1141"/>
      <c r="IJ1141"/>
      <c r="IK1141"/>
      <c r="IL1141"/>
      <c r="IM1141"/>
      <c r="IN1141"/>
      <c r="IO1141"/>
      <c r="IP1141"/>
      <c r="IQ1141"/>
      <c r="IR1141"/>
      <c r="IS1141"/>
      <c r="IT1141"/>
      <c r="IU1141"/>
      <c r="IV1141"/>
    </row>
    <row r="1142" spans="1:256" ht="12.5">
      <c r="B1142" s="65">
        <v>1</v>
      </c>
      <c r="C1142" s="66">
        <f>IF(E1142="A",1,IF(E1142="B",1,0))</f>
        <v>1</v>
      </c>
      <c r="D1142" s="99" t="s">
        <v>70</v>
      </c>
      <c r="E1142" s="76" t="s">
        <v>68</v>
      </c>
      <c r="F1142" s="99" t="s">
        <v>99</v>
      </c>
      <c r="G1142" s="78"/>
      <c r="H1142" s="96" t="s">
        <v>114</v>
      </c>
      <c r="I1142" s="107" t="s">
        <v>2092</v>
      </c>
      <c r="J1142" s="81"/>
      <c r="K1142" s="72"/>
      <c r="L1142" s="72"/>
      <c r="M1142" s="72"/>
      <c r="N1142" s="72"/>
      <c r="O1142" s="72"/>
      <c r="P1142" s="72"/>
      <c r="Q1142" s="833"/>
      <c r="R1142" s="102"/>
      <c r="S1142" s="73"/>
      <c r="T1142" s="102"/>
      <c r="U1142" s="103"/>
      <c r="V1142" s="104"/>
    </row>
    <row r="1143" spans="1:256" ht="12.5">
      <c r="B1143" s="65">
        <v>1</v>
      </c>
      <c r="C1143" s="66">
        <f>IF(E1143="A",1,IF(E1143="B",1,0))</f>
        <v>0</v>
      </c>
      <c r="D1143" s="77" t="s">
        <v>90</v>
      </c>
      <c r="E1143" s="99" t="s">
        <v>99</v>
      </c>
      <c r="F1143" s="99" t="s">
        <v>99</v>
      </c>
      <c r="G1143" s="78"/>
      <c r="H1143" s="96" t="s">
        <v>129</v>
      </c>
      <c r="I1143" s="107" t="s">
        <v>2093</v>
      </c>
      <c r="J1143" s="81"/>
      <c r="K1143" s="72"/>
      <c r="L1143" s="72"/>
      <c r="M1143" s="72"/>
      <c r="N1143" s="72"/>
      <c r="O1143" s="72"/>
      <c r="P1143" s="72"/>
      <c r="Q1143" s="833"/>
      <c r="R1143" s="102"/>
      <c r="S1143" s="73"/>
      <c r="T1143" s="102"/>
      <c r="U1143" s="103"/>
      <c r="V1143" s="104"/>
    </row>
    <row r="1144" spans="1:256" ht="12.5">
      <c r="B1144" s="65">
        <v>1</v>
      </c>
      <c r="C1144" s="66">
        <f>IF(E1144="A",4,IF(E1144="B",3,IF(E1144="C",2,IF(E1144="D",1,0))))</f>
        <v>4</v>
      </c>
      <c r="D1144" s="77" t="s">
        <v>90</v>
      </c>
      <c r="E1144" s="76" t="s">
        <v>68</v>
      </c>
      <c r="F1144" s="77" t="s">
        <v>90</v>
      </c>
      <c r="G1144" s="78"/>
      <c r="H1144" s="96" t="s">
        <v>215</v>
      </c>
      <c r="I1144" s="107" t="s">
        <v>791</v>
      </c>
      <c r="J1144" s="81" t="s">
        <v>7</v>
      </c>
      <c r="K1144" s="72"/>
      <c r="L1144" s="72"/>
      <c r="M1144" s="72"/>
      <c r="N1144" s="72"/>
      <c r="O1144" s="72"/>
      <c r="P1144" s="72"/>
      <c r="Q1144" s="833"/>
      <c r="R1144" s="102"/>
      <c r="S1144" s="73"/>
      <c r="T1144" s="102"/>
      <c r="U1144" s="103"/>
      <c r="V1144" s="104"/>
    </row>
    <row r="1145" spans="1:256" ht="12.5">
      <c r="B1145" s="65">
        <v>1</v>
      </c>
      <c r="C1145" s="66">
        <f>IF(E1145="A",1,IF(E1145="B",1,0))</f>
        <v>0</v>
      </c>
      <c r="D1145" s="658" t="s">
        <v>68</v>
      </c>
      <c r="E1145" s="659" t="s">
        <v>90</v>
      </c>
      <c r="F1145" s="659" t="s">
        <v>90</v>
      </c>
      <c r="G1145" s="78"/>
      <c r="H1145" s="96" t="s">
        <v>240</v>
      </c>
      <c r="I1145" s="107" t="s">
        <v>2094</v>
      </c>
      <c r="J1145" s="81"/>
      <c r="K1145" s="72"/>
      <c r="L1145" s="72"/>
      <c r="M1145" s="72"/>
      <c r="N1145" s="72"/>
      <c r="O1145" s="72"/>
      <c r="P1145" s="72"/>
      <c r="Q1145" s="833"/>
      <c r="R1145" s="102"/>
      <c r="S1145" s="73"/>
      <c r="T1145" s="102"/>
      <c r="U1145" s="103"/>
      <c r="V1145" s="104"/>
    </row>
    <row r="1146" spans="1:256" ht="12.5">
      <c r="B1146" s="65">
        <v>1</v>
      </c>
      <c r="C1146" s="66">
        <f>IF(E1146="A",1,IF(E1146="B",1,0))</f>
        <v>1</v>
      </c>
      <c r="D1146" s="658" t="s">
        <v>87</v>
      </c>
      <c r="E1146" s="658" t="s">
        <v>68</v>
      </c>
      <c r="F1146" s="656" t="s">
        <v>99</v>
      </c>
      <c r="G1146" s="78"/>
      <c r="H1146" s="96" t="s">
        <v>116</v>
      </c>
      <c r="I1146" s="107" t="s">
        <v>2095</v>
      </c>
      <c r="J1146" s="81"/>
      <c r="K1146" s="72"/>
      <c r="L1146" s="72"/>
      <c r="M1146" s="72"/>
      <c r="N1146" s="72"/>
      <c r="O1146" s="72"/>
      <c r="P1146" s="72"/>
      <c r="Q1146" s="833"/>
      <c r="R1146" s="102"/>
      <c r="S1146" s="73"/>
      <c r="T1146" s="102"/>
      <c r="U1146" s="103"/>
      <c r="V1146" s="104"/>
    </row>
    <row r="1147" spans="1:256" ht="12.5">
      <c r="B1147" s="65">
        <v>1</v>
      </c>
      <c r="C1147" s="66">
        <v>4</v>
      </c>
      <c r="D1147" s="77" t="s">
        <v>90</v>
      </c>
      <c r="E1147" s="76" t="s">
        <v>68</v>
      </c>
      <c r="F1147" s="76" t="s">
        <v>68</v>
      </c>
      <c r="G1147" s="78"/>
      <c r="H1147" s="96" t="s">
        <v>101</v>
      </c>
      <c r="I1147" s="107" t="s">
        <v>858</v>
      </c>
      <c r="J1147" s="81" t="s">
        <v>17</v>
      </c>
      <c r="K1147" s="72"/>
      <c r="L1147" s="72"/>
      <c r="M1147" s="72"/>
      <c r="N1147" s="72"/>
      <c r="O1147" s="72"/>
      <c r="P1147" s="72"/>
      <c r="Q1147" s="833"/>
      <c r="R1147" s="102"/>
      <c r="S1147" s="73"/>
      <c r="T1147" s="102"/>
      <c r="U1147" s="103"/>
      <c r="V1147" s="104"/>
    </row>
    <row r="1148" spans="1:256" ht="12.5">
      <c r="B1148" s="65">
        <v>1</v>
      </c>
      <c r="C1148" s="66">
        <f>IF(E1148="A",1,IF(E1148="B",1,0))</f>
        <v>0</v>
      </c>
      <c r="D1148" s="99" t="s">
        <v>99</v>
      </c>
      <c r="E1148" s="77" t="s">
        <v>90</v>
      </c>
      <c r="F1148" s="76" t="s">
        <v>87</v>
      </c>
      <c r="G1148" s="78"/>
      <c r="H1148" s="96" t="s">
        <v>184</v>
      </c>
      <c r="I1148" s="107" t="s">
        <v>2096</v>
      </c>
      <c r="J1148" s="81"/>
      <c r="K1148" s="72"/>
      <c r="L1148" s="72"/>
      <c r="M1148" s="72"/>
      <c r="N1148" s="72"/>
      <c r="O1148" s="72"/>
      <c r="P1148" s="72"/>
      <c r="Q1148" s="833"/>
      <c r="R1148" s="102"/>
      <c r="S1148" s="73"/>
      <c r="T1148" s="102"/>
      <c r="U1148" s="103"/>
      <c r="V1148" s="104"/>
      <c r="W1148" s="55"/>
      <c r="X1148" s="55"/>
      <c r="Y1148" s="55"/>
      <c r="Z1148" s="55"/>
      <c r="AA1148" s="55"/>
      <c r="AB1148" s="55"/>
      <c r="AC1148" s="55"/>
      <c r="AD1148" s="55"/>
      <c r="AE1148" s="55"/>
      <c r="AF1148" s="55"/>
      <c r="AG1148" s="55"/>
      <c r="AH1148" s="55"/>
      <c r="AI1148" s="55"/>
      <c r="AJ1148" s="55"/>
      <c r="AK1148" s="55"/>
      <c r="AL1148" s="55"/>
      <c r="AM1148" s="55"/>
      <c r="AN1148" s="55"/>
      <c r="AO1148" s="55"/>
      <c r="AP1148" s="55"/>
      <c r="AQ1148" s="55"/>
      <c r="AR1148" s="55"/>
      <c r="AS1148" s="55"/>
      <c r="AT1148" s="55"/>
      <c r="AU1148" s="55"/>
      <c r="AV1148" s="55"/>
      <c r="AW1148" s="55"/>
      <c r="AX1148" s="55"/>
      <c r="AY1148" s="55"/>
      <c r="AZ1148" s="55"/>
      <c r="BA1148" s="55"/>
      <c r="BB1148" s="55"/>
      <c r="BC1148" s="55"/>
      <c r="BD1148" s="55"/>
      <c r="BE1148" s="55"/>
      <c r="BF1148" s="55"/>
      <c r="BG1148" s="55"/>
      <c r="BH1148" s="55"/>
      <c r="BI1148" s="55"/>
      <c r="BJ1148" s="55"/>
      <c r="BK1148" s="55"/>
      <c r="BL1148" s="55"/>
      <c r="BM1148" s="55"/>
      <c r="BN1148" s="55"/>
      <c r="BO1148" s="55"/>
      <c r="BP1148" s="55"/>
      <c r="BQ1148" s="55"/>
      <c r="BR1148" s="55"/>
      <c r="BS1148" s="55"/>
      <c r="BT1148" s="55"/>
      <c r="BU1148" s="55"/>
      <c r="BV1148" s="55"/>
      <c r="BW1148" s="55"/>
      <c r="BX1148" s="55"/>
      <c r="BY1148" s="55"/>
      <c r="BZ1148" s="55"/>
      <c r="CA1148" s="55"/>
      <c r="CB1148" s="55"/>
      <c r="CC1148" s="55"/>
      <c r="CD1148" s="55"/>
      <c r="CE1148" s="55"/>
      <c r="CF1148" s="55"/>
      <c r="CG1148" s="55"/>
      <c r="CH1148" s="55"/>
      <c r="CI1148" s="55"/>
      <c r="CJ1148" s="55"/>
      <c r="CK1148" s="55"/>
      <c r="CL1148" s="55"/>
      <c r="CM1148" s="55"/>
      <c r="CN1148" s="55"/>
      <c r="CO1148" s="55"/>
      <c r="CP1148" s="55"/>
      <c r="CQ1148" s="55"/>
      <c r="CR1148" s="55"/>
      <c r="CS1148" s="55"/>
      <c r="CT1148" s="55"/>
      <c r="CU1148" s="55"/>
      <c r="CV1148" s="55"/>
      <c r="CW1148" s="55"/>
      <c r="CX1148" s="55"/>
      <c r="CY1148" s="55"/>
      <c r="CZ1148" s="55"/>
      <c r="DA1148" s="55"/>
      <c r="DB1148" s="55"/>
      <c r="DC1148" s="55"/>
      <c r="DD1148" s="55"/>
      <c r="DE1148" s="55"/>
      <c r="DF1148" s="55"/>
      <c r="DG1148" s="55"/>
      <c r="DH1148" s="55"/>
      <c r="DI1148" s="55"/>
      <c r="DJ1148" s="55"/>
      <c r="DK1148" s="55"/>
      <c r="DL1148" s="55"/>
      <c r="DM1148" s="55"/>
      <c r="DN1148" s="55"/>
      <c r="DO1148" s="55"/>
      <c r="DP1148" s="55"/>
      <c r="DQ1148" s="55"/>
      <c r="DR1148" s="55"/>
      <c r="DS1148" s="55"/>
      <c r="DT1148" s="55"/>
      <c r="DU1148" s="55"/>
      <c r="DV1148" s="55"/>
      <c r="DW1148" s="55"/>
      <c r="DX1148" s="55"/>
      <c r="DY1148" s="55"/>
      <c r="DZ1148" s="55"/>
      <c r="EA1148" s="55"/>
      <c r="EB1148" s="55"/>
      <c r="EC1148" s="55"/>
      <c r="ED1148" s="55"/>
      <c r="EE1148" s="55"/>
      <c r="EF1148" s="55"/>
      <c r="EG1148" s="55"/>
      <c r="EH1148" s="55"/>
      <c r="EI1148" s="55"/>
      <c r="EJ1148" s="55"/>
      <c r="EK1148" s="55"/>
      <c r="EL1148" s="55"/>
      <c r="EM1148" s="55"/>
      <c r="EN1148" s="55"/>
      <c r="EO1148" s="55"/>
      <c r="EP1148" s="55"/>
      <c r="EQ1148" s="55"/>
      <c r="ER1148" s="55"/>
      <c r="ES1148" s="55"/>
      <c r="ET1148" s="55"/>
      <c r="EU1148" s="55"/>
      <c r="EV1148" s="55"/>
      <c r="EW1148" s="55"/>
      <c r="EX1148" s="55"/>
      <c r="EY1148" s="55"/>
      <c r="EZ1148" s="55"/>
      <c r="FA1148" s="55"/>
      <c r="FB1148" s="55"/>
      <c r="FC1148" s="55"/>
      <c r="FD1148" s="55"/>
      <c r="FE1148" s="55"/>
      <c r="FF1148" s="55"/>
      <c r="FG1148" s="55"/>
      <c r="FH1148" s="55"/>
      <c r="FI1148" s="55"/>
      <c r="FJ1148" s="55"/>
      <c r="FK1148" s="55"/>
      <c r="FL1148" s="55"/>
      <c r="FM1148" s="55"/>
      <c r="FN1148" s="55"/>
      <c r="FO1148" s="55"/>
      <c r="FP1148" s="55"/>
      <c r="FQ1148" s="55"/>
      <c r="FR1148" s="55"/>
      <c r="FS1148" s="55"/>
      <c r="FT1148" s="55"/>
      <c r="FU1148" s="55"/>
      <c r="FV1148" s="55"/>
      <c r="FW1148" s="55"/>
      <c r="FX1148" s="55"/>
      <c r="FY1148" s="55"/>
      <c r="FZ1148" s="55"/>
      <c r="GA1148" s="55"/>
      <c r="GB1148" s="55"/>
      <c r="GC1148" s="55"/>
      <c r="GD1148" s="55"/>
      <c r="GE1148" s="55"/>
      <c r="GF1148" s="55"/>
      <c r="GG1148" s="55"/>
      <c r="GH1148" s="55"/>
      <c r="GI1148" s="55"/>
      <c r="GJ1148" s="55"/>
      <c r="GK1148" s="55"/>
      <c r="GL1148" s="55"/>
      <c r="GM1148" s="55"/>
      <c r="GN1148" s="55"/>
      <c r="GO1148" s="55"/>
      <c r="GP1148" s="55"/>
      <c r="GQ1148" s="55"/>
      <c r="GR1148" s="55"/>
      <c r="GS1148" s="55"/>
      <c r="GT1148" s="55"/>
      <c r="GU1148" s="55"/>
      <c r="GV1148" s="55"/>
      <c r="GW1148" s="55"/>
      <c r="GX1148" s="55"/>
      <c r="GY1148" s="55"/>
      <c r="GZ1148" s="55"/>
      <c r="HA1148" s="55"/>
      <c r="HB1148" s="55"/>
      <c r="HC1148" s="55"/>
      <c r="HD1148" s="55"/>
      <c r="HE1148" s="55"/>
      <c r="HF1148" s="55"/>
      <c r="HG1148" s="55"/>
      <c r="HH1148" s="55"/>
      <c r="HI1148" s="55"/>
      <c r="HJ1148" s="55"/>
      <c r="HK1148" s="55"/>
      <c r="HL1148" s="55"/>
      <c r="HM1148" s="55"/>
      <c r="HN1148" s="55"/>
      <c r="HO1148" s="55"/>
      <c r="HP1148" s="55"/>
      <c r="HQ1148" s="55"/>
      <c r="HR1148" s="55"/>
      <c r="HS1148" s="55"/>
      <c r="HT1148" s="55"/>
      <c r="HU1148" s="55"/>
      <c r="HV1148" s="55"/>
      <c r="HW1148" s="55"/>
      <c r="HX1148" s="55"/>
      <c r="HY1148" s="55"/>
      <c r="HZ1148" s="55"/>
      <c r="IA1148" s="55"/>
      <c r="IB1148" s="55"/>
      <c r="IC1148" s="55"/>
      <c r="ID1148" s="55"/>
      <c r="IE1148" s="55"/>
      <c r="IF1148" s="55"/>
      <c r="IG1148" s="55"/>
      <c r="IH1148" s="55"/>
      <c r="II1148" s="55"/>
      <c r="IJ1148" s="55"/>
      <c r="IK1148" s="55"/>
      <c r="IL1148" s="55"/>
      <c r="IM1148" s="55"/>
      <c r="IN1148" s="55"/>
      <c r="IO1148" s="55"/>
      <c r="IP1148" s="55"/>
      <c r="IQ1148" s="55"/>
      <c r="IR1148" s="55"/>
      <c r="IS1148" s="55"/>
      <c r="IT1148" s="55"/>
      <c r="IU1148" s="55"/>
      <c r="IV1148" s="55"/>
    </row>
    <row r="1149" spans="1:256" ht="12.5">
      <c r="B1149" s="65">
        <v>1</v>
      </c>
      <c r="C1149" s="66">
        <f>IF(E1149="A",1,IF(E1149="B",1,0))</f>
        <v>0</v>
      </c>
      <c r="D1149" s="76" t="s">
        <v>68</v>
      </c>
      <c r="E1149" s="77" t="s">
        <v>90</v>
      </c>
      <c r="F1149" s="77" t="s">
        <v>90</v>
      </c>
      <c r="G1149" s="78"/>
      <c r="H1149" s="96" t="s">
        <v>104</v>
      </c>
      <c r="I1149" s="107" t="s">
        <v>2097</v>
      </c>
      <c r="J1149" s="81"/>
      <c r="K1149" s="72"/>
      <c r="L1149" s="72"/>
      <c r="M1149" s="72"/>
      <c r="N1149" s="72"/>
      <c r="O1149" s="72"/>
      <c r="P1149" s="72"/>
      <c r="Q1149" s="833"/>
      <c r="R1149" s="102"/>
      <c r="S1149" s="73"/>
      <c r="T1149" s="102"/>
      <c r="U1149" s="103"/>
      <c r="V1149" s="104"/>
    </row>
    <row r="1150" spans="1:256" ht="12.5">
      <c r="B1150" s="65">
        <v>1</v>
      </c>
      <c r="C1150" s="66">
        <f>IF(E1150="A",1,IF(E1150="B",1,0))</f>
        <v>0</v>
      </c>
      <c r="D1150" s="659" t="s">
        <v>90</v>
      </c>
      <c r="E1150" s="656" t="s">
        <v>70</v>
      </c>
      <c r="F1150" s="659" t="s">
        <v>90</v>
      </c>
      <c r="G1150" s="78"/>
      <c r="H1150" s="96" t="s">
        <v>148</v>
      </c>
      <c r="I1150" s="107" t="s">
        <v>2098</v>
      </c>
      <c r="J1150" s="81"/>
      <c r="K1150" s="72"/>
      <c r="L1150" s="72"/>
      <c r="M1150" s="72"/>
      <c r="N1150" s="72"/>
      <c r="O1150" s="72"/>
      <c r="P1150" s="72"/>
      <c r="Q1150" s="833"/>
      <c r="R1150" s="102"/>
      <c r="S1150" s="73"/>
      <c r="T1150" s="102"/>
      <c r="U1150" s="103"/>
      <c r="V1150" s="104"/>
    </row>
    <row r="1151" spans="1:256" ht="12.5">
      <c r="B1151" s="65">
        <v>1</v>
      </c>
      <c r="C1151" s="66">
        <f>IF(E1151="A",1,IF(E1151="B",1,0))</f>
        <v>0</v>
      </c>
      <c r="D1151" s="77" t="s">
        <v>90</v>
      </c>
      <c r="E1151" s="99" t="s">
        <v>99</v>
      </c>
      <c r="F1151" s="656" t="s">
        <v>70</v>
      </c>
      <c r="G1151" s="78"/>
      <c r="H1151" s="96" t="s">
        <v>90</v>
      </c>
      <c r="I1151" s="107" t="s">
        <v>2099</v>
      </c>
      <c r="J1151" s="81"/>
      <c r="K1151" s="72"/>
      <c r="L1151" s="72"/>
      <c r="M1151" s="72"/>
      <c r="N1151" s="72"/>
      <c r="O1151" s="72"/>
      <c r="P1151" s="72"/>
      <c r="Q1151" s="833"/>
      <c r="R1151" s="102"/>
      <c r="S1151" s="73"/>
      <c r="T1151" s="102"/>
      <c r="U1151" s="103"/>
      <c r="V1151" s="104"/>
    </row>
    <row r="1152" spans="1:256" ht="12.5">
      <c r="B1152" s="65">
        <v>1</v>
      </c>
      <c r="C1152" s="66">
        <v>3</v>
      </c>
      <c r="D1152" s="77" t="s">
        <v>90</v>
      </c>
      <c r="E1152" s="76" t="s">
        <v>87</v>
      </c>
      <c r="F1152" s="76" t="s">
        <v>68</v>
      </c>
      <c r="G1152" s="78"/>
      <c r="H1152" s="96" t="s">
        <v>443</v>
      </c>
      <c r="I1152" s="107" t="s">
        <v>444</v>
      </c>
      <c r="J1152" s="81" t="s">
        <v>1056</v>
      </c>
      <c r="K1152" s="72"/>
      <c r="L1152" s="72"/>
      <c r="M1152" s="72"/>
      <c r="N1152" s="72"/>
      <c r="O1152" s="72"/>
      <c r="P1152" s="72"/>
      <c r="Q1152" s="833"/>
      <c r="R1152" s="102"/>
      <c r="S1152" s="73"/>
      <c r="T1152" s="102"/>
      <c r="U1152" s="103"/>
      <c r="V1152" s="104"/>
    </row>
    <row r="1153" spans="1:256" ht="12.5">
      <c r="A1153" s="55"/>
      <c r="B1153" s="65">
        <v>1</v>
      </c>
      <c r="C1153" s="66">
        <v>3</v>
      </c>
      <c r="D1153" s="77" t="s">
        <v>90</v>
      </c>
      <c r="E1153" s="76" t="s">
        <v>87</v>
      </c>
      <c r="F1153" s="76" t="s">
        <v>68</v>
      </c>
      <c r="G1153" s="78"/>
      <c r="H1153" s="96" t="s">
        <v>443</v>
      </c>
      <c r="I1153" s="107" t="s">
        <v>444</v>
      </c>
      <c r="J1153" s="81" t="s">
        <v>1056</v>
      </c>
      <c r="K1153" s="72"/>
      <c r="L1153" s="72"/>
      <c r="M1153" s="72"/>
      <c r="N1153" s="72"/>
      <c r="O1153" s="72"/>
      <c r="P1153" s="72"/>
      <c r="Q1153" s="833"/>
      <c r="R1153" s="102"/>
      <c r="S1153" s="73"/>
      <c r="T1153" s="102"/>
      <c r="U1153" s="103"/>
      <c r="V1153" s="104"/>
    </row>
    <row r="1154" spans="1:256" ht="12.5">
      <c r="B1154" s="65">
        <v>1</v>
      </c>
      <c r="C1154" s="66">
        <f>IF(E1154="A",1,IF(E1154="B",1,0))</f>
        <v>1</v>
      </c>
      <c r="D1154" s="77" t="s">
        <v>90</v>
      </c>
      <c r="E1154" s="76" t="s">
        <v>87</v>
      </c>
      <c r="F1154" s="76" t="s">
        <v>68</v>
      </c>
      <c r="G1154" s="78"/>
      <c r="H1154" s="96" t="s">
        <v>90</v>
      </c>
      <c r="I1154" s="107" t="s">
        <v>2100</v>
      </c>
      <c r="J1154" s="81"/>
      <c r="K1154" s="72"/>
      <c r="L1154" s="72"/>
      <c r="M1154" s="72"/>
      <c r="N1154" s="72"/>
      <c r="O1154" s="72"/>
      <c r="P1154" s="72"/>
      <c r="Q1154" s="833"/>
      <c r="R1154" s="102"/>
      <c r="S1154" s="73"/>
      <c r="T1154" s="102"/>
      <c r="U1154" s="103"/>
      <c r="V1154" s="104"/>
    </row>
    <row r="1155" spans="1:256" ht="12.5">
      <c r="B1155" s="65">
        <v>1</v>
      </c>
      <c r="C1155" s="66">
        <f>IF(E1155="A",1,IF(E1155="B",1,0))</f>
        <v>0</v>
      </c>
      <c r="D1155" s="99" t="s">
        <v>70</v>
      </c>
      <c r="E1155" s="99" t="s">
        <v>70</v>
      </c>
      <c r="F1155" s="77" t="s">
        <v>90</v>
      </c>
      <c r="G1155" s="78"/>
      <c r="H1155" s="96" t="s">
        <v>122</v>
      </c>
      <c r="I1155" s="107" t="s">
        <v>2101</v>
      </c>
      <c r="J1155" s="81" t="s">
        <v>17</v>
      </c>
      <c r="K1155" s="72"/>
      <c r="L1155" s="72"/>
      <c r="M1155" s="72"/>
      <c r="N1155" s="72"/>
      <c r="O1155" s="72"/>
      <c r="P1155" s="72"/>
      <c r="Q1155" s="833"/>
      <c r="R1155" s="102"/>
      <c r="S1155" s="73"/>
      <c r="T1155" s="102"/>
      <c r="U1155" s="103"/>
      <c r="V1155" s="104"/>
    </row>
    <row r="1156" spans="1:256" ht="12.5">
      <c r="B1156" s="65">
        <v>1</v>
      </c>
      <c r="C1156" s="66">
        <f>IF(E1156="A",1,IF(E1156="B",1,0))</f>
        <v>1</v>
      </c>
      <c r="D1156" s="76" t="s">
        <v>87</v>
      </c>
      <c r="E1156" s="76" t="s">
        <v>87</v>
      </c>
      <c r="F1156" s="77" t="s">
        <v>90</v>
      </c>
      <c r="G1156" s="78"/>
      <c r="H1156" s="96" t="s">
        <v>251</v>
      </c>
      <c r="I1156" s="107" t="s">
        <v>2102</v>
      </c>
      <c r="J1156" s="81"/>
      <c r="K1156" s="72"/>
      <c r="L1156" s="72"/>
      <c r="M1156" s="72"/>
      <c r="N1156" s="72"/>
      <c r="O1156" s="72"/>
      <c r="P1156" s="72"/>
      <c r="Q1156" s="833"/>
      <c r="R1156" s="102"/>
      <c r="S1156" s="73"/>
      <c r="T1156" s="102"/>
      <c r="U1156" s="103"/>
      <c r="V1156" s="104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  <c r="DL1156"/>
      <c r="DM1156"/>
      <c r="DN1156"/>
      <c r="DO1156"/>
      <c r="DP1156"/>
      <c r="DQ1156"/>
      <c r="DR1156"/>
      <c r="DS1156"/>
      <c r="DT1156"/>
      <c r="DU1156"/>
      <c r="DV1156"/>
      <c r="DW1156"/>
      <c r="DX1156"/>
      <c r="DY1156"/>
      <c r="DZ1156"/>
      <c r="EA1156"/>
      <c r="EB1156"/>
      <c r="EC1156"/>
      <c r="ED1156"/>
      <c r="EE1156"/>
      <c r="EF1156"/>
      <c r="EG1156"/>
      <c r="EH1156"/>
      <c r="EI1156"/>
      <c r="EJ1156"/>
      <c r="EK1156"/>
      <c r="EL1156"/>
      <c r="EM1156"/>
      <c r="EN1156"/>
      <c r="EO1156"/>
      <c r="EP1156"/>
      <c r="EQ1156"/>
      <c r="ER1156"/>
      <c r="ES1156"/>
      <c r="ET1156"/>
      <c r="EU1156"/>
      <c r="EV1156"/>
      <c r="EW1156"/>
      <c r="EX1156"/>
      <c r="EY1156"/>
      <c r="EZ1156"/>
      <c r="FA1156"/>
      <c r="FB1156"/>
      <c r="FC1156"/>
      <c r="FD1156"/>
      <c r="FE1156"/>
      <c r="FF1156"/>
      <c r="FG1156"/>
      <c r="FH1156"/>
      <c r="FI1156"/>
      <c r="FJ1156"/>
      <c r="FK1156"/>
      <c r="FL1156"/>
      <c r="FM1156"/>
      <c r="FN1156"/>
      <c r="FO1156"/>
      <c r="FP1156"/>
      <c r="FQ1156"/>
      <c r="FR1156"/>
      <c r="FS1156"/>
      <c r="FT1156"/>
      <c r="FU1156"/>
      <c r="FV1156"/>
      <c r="FW1156"/>
      <c r="FX1156"/>
      <c r="FY1156"/>
      <c r="FZ1156"/>
      <c r="GA1156"/>
      <c r="GB1156"/>
      <c r="GC1156"/>
      <c r="GD1156"/>
      <c r="GE1156"/>
      <c r="GF1156"/>
      <c r="GG1156"/>
      <c r="GH1156"/>
      <c r="GI1156"/>
      <c r="GJ1156"/>
      <c r="GK1156"/>
      <c r="GL1156"/>
      <c r="GM1156"/>
      <c r="GN1156"/>
      <c r="GO1156"/>
      <c r="GP1156"/>
      <c r="GQ1156"/>
      <c r="GR1156"/>
      <c r="GS1156"/>
      <c r="GT1156"/>
      <c r="GU1156"/>
      <c r="GV1156"/>
      <c r="GW1156"/>
      <c r="GX1156"/>
      <c r="GY1156"/>
      <c r="GZ1156"/>
      <c r="HA1156"/>
      <c r="HB1156"/>
      <c r="HC1156"/>
      <c r="HD1156"/>
      <c r="HE1156"/>
      <c r="HF1156"/>
      <c r="HG1156"/>
      <c r="HH1156"/>
      <c r="HI1156"/>
      <c r="HJ1156"/>
      <c r="HK1156"/>
      <c r="HL1156"/>
      <c r="HM1156"/>
      <c r="HN1156"/>
      <c r="HO1156"/>
      <c r="HP1156"/>
      <c r="HQ1156"/>
      <c r="HR1156"/>
      <c r="HS1156"/>
      <c r="HT1156"/>
      <c r="HU1156"/>
      <c r="HV1156"/>
      <c r="HW1156"/>
      <c r="HX1156"/>
      <c r="HY1156"/>
      <c r="HZ1156"/>
      <c r="IA1156"/>
      <c r="IB1156"/>
      <c r="IC1156"/>
      <c r="ID1156"/>
      <c r="IE1156"/>
      <c r="IF1156"/>
      <c r="IG1156"/>
      <c r="IH1156"/>
      <c r="II1156"/>
      <c r="IJ1156"/>
      <c r="IK1156"/>
      <c r="IL1156"/>
      <c r="IM1156"/>
      <c r="IN1156"/>
      <c r="IO1156"/>
      <c r="IP1156"/>
      <c r="IQ1156"/>
      <c r="IR1156"/>
      <c r="IS1156"/>
      <c r="IT1156"/>
      <c r="IU1156"/>
      <c r="IV1156"/>
    </row>
    <row r="1157" spans="1:256" ht="12.5">
      <c r="B1157" s="65">
        <v>1</v>
      </c>
      <c r="C1157" s="66">
        <f>IF(E1157="A",1,IF(E1157="B",1,0))</f>
        <v>0</v>
      </c>
      <c r="D1157" s="76" t="s">
        <v>87</v>
      </c>
      <c r="E1157" s="77" t="s">
        <v>90</v>
      </c>
      <c r="F1157" s="76" t="s">
        <v>68</v>
      </c>
      <c r="G1157" s="78"/>
      <c r="H1157" s="96" t="s">
        <v>140</v>
      </c>
      <c r="I1157" s="107" t="s">
        <v>2103</v>
      </c>
      <c r="J1157" s="81"/>
      <c r="K1157" s="72"/>
      <c r="L1157" s="72"/>
      <c r="M1157" s="72"/>
      <c r="N1157" s="72"/>
      <c r="O1157" s="72"/>
      <c r="P1157" s="72"/>
      <c r="Q1157" s="833"/>
      <c r="R1157" s="102"/>
      <c r="S1157" s="73"/>
      <c r="T1157" s="102"/>
      <c r="U1157" s="103"/>
      <c r="V1157" s="104"/>
      <c r="W1157" s="111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DT1157"/>
      <c r="DU1157"/>
      <c r="DV1157"/>
      <c r="DW1157"/>
      <c r="DX1157"/>
      <c r="DY1157"/>
      <c r="DZ1157"/>
      <c r="EA1157"/>
      <c r="EB1157"/>
      <c r="EC1157"/>
      <c r="ED1157"/>
      <c r="EE1157"/>
      <c r="EF1157"/>
      <c r="EG1157"/>
      <c r="EH1157"/>
      <c r="EI1157"/>
      <c r="EJ1157"/>
      <c r="EK1157"/>
      <c r="EL1157"/>
      <c r="EM1157"/>
      <c r="EN1157"/>
      <c r="EO1157"/>
      <c r="EP1157"/>
      <c r="EQ1157"/>
      <c r="ER1157"/>
      <c r="ES1157"/>
      <c r="ET1157"/>
      <c r="EU1157"/>
      <c r="EV1157"/>
      <c r="EW1157"/>
      <c r="EX1157"/>
      <c r="EY1157"/>
      <c r="EZ1157"/>
      <c r="FA1157"/>
      <c r="FB1157"/>
      <c r="FC1157"/>
      <c r="FD1157"/>
      <c r="FE1157"/>
      <c r="FF1157"/>
      <c r="FG1157"/>
      <c r="FH1157"/>
      <c r="FI1157"/>
      <c r="FJ1157"/>
      <c r="FK1157"/>
      <c r="FL1157"/>
      <c r="FM1157"/>
      <c r="FN1157"/>
      <c r="FO1157"/>
      <c r="FP1157"/>
      <c r="FQ1157"/>
      <c r="FR1157"/>
      <c r="FS1157"/>
      <c r="FT1157"/>
      <c r="FU1157"/>
      <c r="FV1157"/>
      <c r="FW1157"/>
      <c r="FX1157"/>
      <c r="FY1157"/>
      <c r="FZ1157"/>
      <c r="GA1157"/>
      <c r="GB1157"/>
      <c r="GC1157"/>
      <c r="GD1157"/>
      <c r="GE1157"/>
      <c r="GF1157"/>
      <c r="GG1157"/>
      <c r="GH1157"/>
      <c r="GI1157"/>
      <c r="GJ1157"/>
      <c r="GK1157"/>
      <c r="GL1157"/>
      <c r="GM1157"/>
      <c r="GN1157"/>
      <c r="GO1157"/>
      <c r="GP1157"/>
      <c r="GQ1157"/>
      <c r="GR1157"/>
      <c r="GS1157"/>
      <c r="GT1157"/>
      <c r="GU1157"/>
      <c r="GV1157"/>
      <c r="GW1157"/>
      <c r="GX1157"/>
      <c r="GY1157"/>
      <c r="GZ1157"/>
      <c r="HA1157"/>
      <c r="HB1157"/>
      <c r="HC1157"/>
      <c r="HD1157"/>
      <c r="HE1157"/>
      <c r="HF1157"/>
      <c r="HG1157"/>
      <c r="HH1157"/>
      <c r="HI1157"/>
      <c r="HJ1157"/>
      <c r="HK1157"/>
      <c r="HL1157"/>
      <c r="HM1157"/>
      <c r="HN1157"/>
      <c r="HO1157"/>
      <c r="HP1157"/>
      <c r="HQ1157"/>
      <c r="HR1157"/>
      <c r="HS1157"/>
      <c r="HT1157"/>
      <c r="HU1157"/>
      <c r="HV1157"/>
      <c r="HW1157"/>
      <c r="HX1157"/>
      <c r="HY1157"/>
      <c r="HZ1157"/>
      <c r="IA1157"/>
      <c r="IB1157"/>
      <c r="IC1157"/>
      <c r="ID1157"/>
      <c r="IE1157"/>
      <c r="IF1157"/>
      <c r="IG1157"/>
      <c r="IH1157"/>
      <c r="II1157"/>
      <c r="IJ1157"/>
      <c r="IK1157"/>
      <c r="IL1157"/>
      <c r="IM1157"/>
      <c r="IN1157"/>
      <c r="IO1157"/>
      <c r="IP1157"/>
      <c r="IQ1157"/>
      <c r="IR1157"/>
      <c r="IS1157"/>
      <c r="IT1157"/>
      <c r="IU1157"/>
      <c r="IV1157"/>
    </row>
    <row r="1158" spans="1:256" ht="12.5">
      <c r="A1158"/>
      <c r="B1158" s="65">
        <v>1</v>
      </c>
      <c r="C1158" s="66">
        <f>IF(E1158="A",4,IF(E1158="B",3,IF(E1158="C",2,IF(E1158="D",1,0))))</f>
        <v>2</v>
      </c>
      <c r="D1158" s="76" t="s">
        <v>87</v>
      </c>
      <c r="E1158" s="77" t="s">
        <v>90</v>
      </c>
      <c r="F1158" s="76" t="s">
        <v>87</v>
      </c>
      <c r="G1158" s="78"/>
      <c r="H1158" s="96" t="s">
        <v>140</v>
      </c>
      <c r="I1158" s="107" t="s">
        <v>141</v>
      </c>
      <c r="J1158" s="81" t="s">
        <v>616</v>
      </c>
      <c r="K1158" s="72"/>
      <c r="L1158" s="72"/>
      <c r="M1158" s="72"/>
      <c r="N1158" s="72"/>
      <c r="O1158" s="72"/>
      <c r="P1158" s="72"/>
      <c r="Q1158" s="833"/>
      <c r="R1158" s="102"/>
      <c r="S1158" s="73"/>
      <c r="T1158" s="102"/>
      <c r="U1158" s="103"/>
      <c r="V1158" s="104"/>
    </row>
    <row r="1159" spans="1:256" ht="12.5">
      <c r="B1159" s="65">
        <v>1</v>
      </c>
      <c r="C1159" s="66">
        <v>4</v>
      </c>
      <c r="D1159" s="76" t="s">
        <v>68</v>
      </c>
      <c r="E1159" s="76" t="s">
        <v>68</v>
      </c>
      <c r="F1159" s="76" t="s">
        <v>87</v>
      </c>
      <c r="G1159" s="78"/>
      <c r="H1159" s="96" t="s">
        <v>140</v>
      </c>
      <c r="I1159" s="107" t="s">
        <v>654</v>
      </c>
      <c r="J1159" s="81" t="s">
        <v>1056</v>
      </c>
      <c r="K1159" s="72"/>
      <c r="L1159" s="72"/>
      <c r="M1159" s="72"/>
      <c r="N1159" s="72"/>
      <c r="O1159" s="72"/>
      <c r="P1159" s="72"/>
      <c r="Q1159" s="833"/>
      <c r="R1159" s="102"/>
      <c r="S1159" s="73"/>
      <c r="T1159" s="102"/>
      <c r="U1159" s="103"/>
      <c r="V1159" s="104"/>
    </row>
    <row r="1160" spans="1:256" s="55" customFormat="1" ht="12.5">
      <c r="A1160" s="217"/>
      <c r="B1160" s="65">
        <v>1</v>
      </c>
      <c r="C1160" s="66">
        <f>IF(E1160="A",1,IF(E1160="B",1,0))</f>
        <v>1</v>
      </c>
      <c r="D1160" s="248" t="s">
        <v>87</v>
      </c>
      <c r="E1160" s="248" t="s">
        <v>68</v>
      </c>
      <c r="F1160" s="248" t="s">
        <v>87</v>
      </c>
      <c r="G1160" s="78"/>
      <c r="H1160" s="96" t="s">
        <v>119</v>
      </c>
      <c r="I1160" s="107" t="s">
        <v>2104</v>
      </c>
      <c r="J1160" s="81"/>
      <c r="K1160" s="72"/>
      <c r="L1160" s="72"/>
      <c r="M1160" s="72"/>
      <c r="N1160" s="72"/>
      <c r="O1160" s="72"/>
      <c r="P1160" s="72"/>
      <c r="Q1160" s="833"/>
      <c r="R1160" s="102"/>
      <c r="S1160" s="73"/>
      <c r="T1160" s="102"/>
      <c r="U1160" s="103"/>
      <c r="V1160" s="104"/>
      <c r="W1160" s="109"/>
      <c r="X1160" s="109"/>
      <c r="Y1160" s="109"/>
      <c r="Z1160" s="109"/>
      <c r="AA1160" s="109"/>
      <c r="AB1160" s="109"/>
      <c r="AC1160" s="109"/>
      <c r="AD1160" s="109"/>
      <c r="AE1160" s="109"/>
      <c r="AF1160" s="109"/>
      <c r="AG1160" s="109"/>
      <c r="AH1160" s="109"/>
      <c r="AI1160" s="109"/>
      <c r="AJ1160" s="109"/>
      <c r="AK1160" s="109"/>
      <c r="AL1160" s="109"/>
      <c r="AM1160" s="109"/>
      <c r="AN1160" s="109"/>
      <c r="AO1160" s="109"/>
      <c r="AP1160" s="109"/>
      <c r="AQ1160" s="109"/>
      <c r="AR1160" s="109"/>
      <c r="AS1160" s="109"/>
      <c r="AT1160" s="109"/>
      <c r="AU1160" s="109"/>
      <c r="AV1160" s="109"/>
      <c r="AW1160" s="109"/>
      <c r="AX1160" s="109"/>
      <c r="AY1160" s="109"/>
      <c r="AZ1160" s="109"/>
      <c r="BA1160" s="109"/>
      <c r="BB1160" s="109"/>
      <c r="BC1160" s="109"/>
      <c r="BD1160" s="109"/>
      <c r="BE1160" s="109"/>
      <c r="BF1160" s="109"/>
      <c r="BG1160" s="109"/>
      <c r="BH1160" s="109"/>
      <c r="BI1160" s="109"/>
      <c r="BJ1160" s="109"/>
      <c r="BK1160" s="109"/>
      <c r="BL1160" s="109"/>
      <c r="BM1160" s="109"/>
      <c r="BN1160" s="109"/>
      <c r="BO1160" s="109"/>
      <c r="BP1160" s="109"/>
      <c r="BQ1160" s="109"/>
      <c r="BR1160" s="109"/>
      <c r="BS1160" s="109"/>
      <c r="BT1160" s="109"/>
      <c r="BU1160" s="109"/>
      <c r="BV1160" s="109"/>
      <c r="BW1160" s="109"/>
      <c r="BX1160" s="109"/>
      <c r="BY1160" s="109"/>
      <c r="BZ1160" s="109"/>
      <c r="CA1160" s="109"/>
      <c r="CB1160" s="109"/>
      <c r="CC1160" s="109"/>
      <c r="CD1160" s="109"/>
      <c r="CE1160" s="109"/>
      <c r="CF1160" s="109"/>
      <c r="CG1160" s="109"/>
      <c r="CH1160" s="109"/>
      <c r="CI1160" s="109"/>
      <c r="CJ1160" s="109"/>
      <c r="CK1160" s="109"/>
      <c r="CL1160" s="109"/>
      <c r="CM1160" s="109"/>
      <c r="CN1160" s="109"/>
      <c r="CO1160" s="109"/>
      <c r="CP1160" s="109"/>
      <c r="CQ1160" s="109"/>
      <c r="CR1160" s="109"/>
      <c r="CS1160" s="109"/>
      <c r="CT1160" s="109"/>
      <c r="CU1160" s="109"/>
      <c r="CV1160" s="109"/>
      <c r="CW1160" s="109"/>
      <c r="CX1160" s="109"/>
      <c r="CY1160" s="109"/>
      <c r="CZ1160" s="109"/>
      <c r="DA1160" s="109"/>
      <c r="DB1160" s="109"/>
      <c r="DC1160" s="109"/>
      <c r="DD1160" s="109"/>
      <c r="DE1160" s="109"/>
      <c r="DF1160" s="109"/>
      <c r="DG1160" s="109"/>
      <c r="DH1160" s="109"/>
      <c r="DI1160" s="109"/>
      <c r="DJ1160" s="109"/>
      <c r="DK1160" s="109"/>
      <c r="DL1160" s="109"/>
      <c r="DM1160" s="109"/>
      <c r="DN1160" s="109"/>
      <c r="DO1160" s="109"/>
      <c r="DP1160" s="109"/>
      <c r="DQ1160" s="109"/>
      <c r="DR1160" s="109"/>
      <c r="DS1160" s="109"/>
      <c r="DT1160" s="109"/>
      <c r="DU1160" s="109"/>
      <c r="DV1160" s="109"/>
      <c r="DW1160" s="109"/>
      <c r="DX1160" s="109"/>
      <c r="DY1160" s="109"/>
      <c r="DZ1160" s="109"/>
      <c r="EA1160" s="109"/>
      <c r="EB1160" s="109"/>
      <c r="EC1160" s="109"/>
      <c r="ED1160" s="109"/>
      <c r="EE1160" s="109"/>
      <c r="EF1160" s="109"/>
      <c r="EG1160" s="109"/>
      <c r="EH1160" s="109"/>
      <c r="EI1160" s="109"/>
      <c r="EJ1160" s="109"/>
      <c r="EK1160" s="109"/>
      <c r="EL1160" s="109"/>
      <c r="EM1160" s="109"/>
      <c r="EN1160" s="109"/>
      <c r="EO1160" s="109"/>
      <c r="EP1160" s="109"/>
      <c r="EQ1160" s="109"/>
      <c r="ER1160" s="109"/>
      <c r="ES1160" s="109"/>
      <c r="ET1160" s="109"/>
      <c r="EU1160" s="109"/>
      <c r="EV1160" s="109"/>
      <c r="EW1160" s="109"/>
      <c r="EX1160" s="109"/>
      <c r="EY1160" s="109"/>
      <c r="EZ1160" s="109"/>
      <c r="FA1160" s="109"/>
      <c r="FB1160" s="109"/>
      <c r="FC1160" s="109"/>
      <c r="FD1160" s="109"/>
      <c r="FE1160" s="109"/>
      <c r="FF1160" s="109"/>
      <c r="FG1160" s="109"/>
      <c r="FH1160" s="109"/>
      <c r="FI1160" s="109"/>
      <c r="FJ1160" s="109"/>
      <c r="FK1160" s="109"/>
      <c r="FL1160" s="109"/>
      <c r="FM1160" s="109"/>
      <c r="FN1160" s="109"/>
      <c r="FO1160" s="109"/>
      <c r="FP1160" s="109"/>
      <c r="FQ1160" s="109"/>
      <c r="FR1160" s="109"/>
      <c r="FS1160" s="109"/>
      <c r="FT1160" s="109"/>
      <c r="FU1160" s="109"/>
      <c r="FV1160" s="109"/>
      <c r="FW1160" s="109"/>
      <c r="FX1160" s="109"/>
      <c r="FY1160" s="109"/>
      <c r="FZ1160" s="109"/>
      <c r="GA1160" s="109"/>
      <c r="GB1160" s="109"/>
      <c r="GC1160" s="109"/>
      <c r="GD1160" s="109"/>
      <c r="GE1160" s="109"/>
      <c r="GF1160" s="109"/>
      <c r="GG1160" s="109"/>
      <c r="GH1160" s="109"/>
      <c r="GI1160" s="109"/>
      <c r="GJ1160" s="109"/>
      <c r="GK1160" s="109"/>
      <c r="GL1160" s="109"/>
      <c r="GM1160" s="109"/>
      <c r="GN1160" s="109"/>
      <c r="GO1160" s="109"/>
      <c r="GP1160" s="109"/>
      <c r="GQ1160" s="109"/>
      <c r="GR1160" s="109"/>
      <c r="GS1160" s="109"/>
      <c r="GT1160" s="109"/>
      <c r="GU1160" s="109"/>
      <c r="GV1160" s="109"/>
      <c r="GW1160" s="109"/>
      <c r="GX1160" s="109"/>
      <c r="GY1160" s="109"/>
      <c r="GZ1160" s="109"/>
      <c r="HA1160" s="109"/>
      <c r="HB1160" s="109"/>
      <c r="HC1160" s="109"/>
      <c r="HD1160" s="109"/>
      <c r="HE1160" s="109"/>
      <c r="HF1160" s="109"/>
      <c r="HG1160" s="109"/>
      <c r="HH1160" s="109"/>
      <c r="HI1160" s="109"/>
      <c r="HJ1160" s="109"/>
      <c r="HK1160" s="109"/>
      <c r="HL1160" s="109"/>
      <c r="HM1160" s="109"/>
      <c r="HN1160" s="109"/>
      <c r="HO1160" s="109"/>
      <c r="HP1160" s="109"/>
      <c r="HQ1160" s="109"/>
      <c r="HR1160" s="109"/>
      <c r="HS1160" s="109"/>
      <c r="HT1160" s="109"/>
      <c r="HU1160" s="109"/>
      <c r="HV1160" s="109"/>
      <c r="HW1160" s="109"/>
      <c r="HX1160" s="109"/>
      <c r="HY1160" s="109"/>
      <c r="HZ1160" s="109"/>
      <c r="IA1160" s="109"/>
      <c r="IB1160" s="109"/>
      <c r="IC1160" s="109"/>
      <c r="ID1160" s="109"/>
      <c r="IE1160" s="109"/>
      <c r="IF1160" s="109"/>
      <c r="IG1160" s="109"/>
      <c r="IH1160" s="109"/>
      <c r="II1160" s="109"/>
      <c r="IJ1160" s="109"/>
      <c r="IK1160" s="109"/>
      <c r="IL1160" s="109"/>
      <c r="IM1160" s="109"/>
      <c r="IN1160" s="109"/>
      <c r="IO1160" s="109"/>
      <c r="IP1160" s="109"/>
      <c r="IQ1160" s="109"/>
      <c r="IR1160" s="109"/>
      <c r="IS1160" s="109"/>
      <c r="IT1160" s="109"/>
      <c r="IU1160" s="109"/>
      <c r="IV1160" s="109"/>
    </row>
    <row r="1161" spans="1:256" ht="12.5">
      <c r="A1161" s="365"/>
      <c r="B1161" s="65">
        <v>1</v>
      </c>
      <c r="C1161" s="66">
        <f>IF(E1161="A",1,IF(E1161="B",1,0))</f>
        <v>0</v>
      </c>
      <c r="D1161" s="76" t="s">
        <v>87</v>
      </c>
      <c r="E1161" s="77" t="s">
        <v>90</v>
      </c>
      <c r="F1161" s="76" t="s">
        <v>68</v>
      </c>
      <c r="G1161" s="78"/>
      <c r="H1161" s="96" t="s">
        <v>122</v>
      </c>
      <c r="I1161" s="107" t="s">
        <v>2105</v>
      </c>
      <c r="J1161" s="81"/>
      <c r="K1161" s="72"/>
      <c r="L1161" s="72"/>
      <c r="M1161" s="72"/>
      <c r="N1161" s="72"/>
      <c r="O1161" s="72"/>
      <c r="P1161" s="72"/>
      <c r="Q1161" s="833"/>
      <c r="R1161" s="102"/>
      <c r="S1161" s="73"/>
      <c r="T1161" s="102"/>
      <c r="U1161" s="103"/>
      <c r="V1161" s="104"/>
    </row>
    <row r="1162" spans="1:256" ht="12.5">
      <c r="B1162" s="65">
        <v>1</v>
      </c>
      <c r="C1162" s="66">
        <f>IF(E1162="A",1,IF(E1162="B",1,0))</f>
        <v>1</v>
      </c>
      <c r="D1162" s="76" t="s">
        <v>87</v>
      </c>
      <c r="E1162" s="76" t="s">
        <v>87</v>
      </c>
      <c r="F1162" s="99" t="s">
        <v>70</v>
      </c>
      <c r="G1162" s="78"/>
      <c r="H1162" s="96" t="s">
        <v>188</v>
      </c>
      <c r="I1162" s="107" t="s">
        <v>2106</v>
      </c>
      <c r="J1162" s="81"/>
      <c r="K1162" s="72"/>
      <c r="L1162" s="72"/>
      <c r="M1162" s="72"/>
      <c r="N1162" s="72"/>
      <c r="O1162" s="72"/>
      <c r="P1162" s="72"/>
      <c r="Q1162" s="833"/>
      <c r="R1162" s="102"/>
      <c r="S1162" s="73"/>
      <c r="T1162" s="102"/>
      <c r="U1162" s="103"/>
      <c r="V1162" s="104"/>
      <c r="W1162" s="325"/>
      <c r="X1162" s="325"/>
      <c r="Y1162" s="365"/>
      <c r="Z1162" s="325"/>
      <c r="AA1162" s="325"/>
      <c r="AB1162" s="325"/>
      <c r="AC1162" s="325"/>
      <c r="AD1162" s="325"/>
      <c r="AE1162" s="325"/>
      <c r="AF1162" s="325"/>
      <c r="AG1162" s="325"/>
      <c r="AH1162" s="325"/>
      <c r="AI1162" s="325"/>
      <c r="AJ1162" s="325"/>
      <c r="AK1162" s="325"/>
      <c r="AL1162" s="325"/>
      <c r="AM1162" s="325"/>
      <c r="AN1162" s="325"/>
      <c r="AO1162" s="325"/>
      <c r="AP1162" s="325"/>
      <c r="AQ1162" s="325"/>
      <c r="AR1162" s="325"/>
      <c r="AS1162" s="325"/>
      <c r="AT1162" s="325"/>
      <c r="AU1162" s="325"/>
      <c r="AV1162" s="325"/>
      <c r="AW1162" s="325"/>
      <c r="AX1162" s="325"/>
      <c r="AY1162" s="325"/>
      <c r="AZ1162" s="325"/>
      <c r="BA1162" s="325"/>
      <c r="BB1162" s="325"/>
      <c r="BC1162" s="325"/>
      <c r="BD1162" s="325"/>
      <c r="BE1162" s="325"/>
      <c r="BF1162" s="325"/>
      <c r="BG1162" s="325"/>
      <c r="BH1162" s="325"/>
      <c r="BI1162" s="325"/>
      <c r="BJ1162" s="325"/>
      <c r="BK1162" s="325"/>
      <c r="BL1162" s="325"/>
      <c r="BM1162" s="325"/>
      <c r="BN1162" s="325"/>
      <c r="BO1162" s="325"/>
      <c r="BP1162" s="325"/>
      <c r="BQ1162" s="325"/>
      <c r="BR1162" s="325"/>
      <c r="BS1162" s="325"/>
      <c r="BT1162" s="325"/>
      <c r="BU1162" s="325"/>
      <c r="BV1162" s="325"/>
      <c r="BW1162" s="325"/>
      <c r="BX1162" s="325"/>
      <c r="BY1162" s="325"/>
      <c r="BZ1162" s="325"/>
      <c r="CA1162" s="325"/>
      <c r="CB1162" s="325"/>
      <c r="CC1162" s="325"/>
      <c r="CD1162" s="325"/>
      <c r="CE1162" s="325"/>
      <c r="CF1162" s="325"/>
      <c r="CG1162" s="325"/>
      <c r="CH1162" s="325"/>
      <c r="CI1162" s="325"/>
      <c r="CJ1162" s="325"/>
      <c r="CK1162" s="325"/>
      <c r="CL1162" s="325"/>
      <c r="CM1162" s="325"/>
      <c r="CN1162" s="325"/>
      <c r="CO1162" s="325"/>
      <c r="CP1162" s="325"/>
      <c r="CQ1162" s="325"/>
      <c r="CR1162" s="325"/>
      <c r="CS1162" s="325"/>
      <c r="CT1162" s="325"/>
      <c r="CU1162" s="325"/>
      <c r="CV1162" s="325"/>
      <c r="CW1162" s="325"/>
      <c r="CX1162" s="325"/>
      <c r="CY1162" s="325"/>
      <c r="CZ1162" s="325"/>
      <c r="DA1162" s="325"/>
      <c r="DB1162" s="325"/>
      <c r="DC1162" s="325"/>
      <c r="DD1162" s="325"/>
      <c r="DE1162" s="325"/>
      <c r="DF1162" s="325"/>
      <c r="DG1162" s="325"/>
      <c r="DH1162" s="325"/>
      <c r="DI1162" s="325"/>
      <c r="DJ1162" s="325"/>
      <c r="DK1162" s="325"/>
      <c r="DL1162" s="325"/>
      <c r="DM1162" s="325"/>
      <c r="DN1162" s="325"/>
      <c r="DO1162" s="325"/>
      <c r="DP1162" s="325"/>
      <c r="DQ1162" s="325"/>
      <c r="DR1162" s="325"/>
      <c r="DS1162" s="325"/>
      <c r="DT1162" s="325"/>
      <c r="DU1162" s="325"/>
      <c r="DV1162" s="325"/>
      <c r="DW1162" s="325"/>
      <c r="DX1162" s="325"/>
      <c r="DY1162" s="325"/>
      <c r="DZ1162" s="325"/>
      <c r="EA1162" s="325"/>
      <c r="EB1162" s="325"/>
      <c r="EC1162" s="325"/>
      <c r="ED1162" s="325"/>
      <c r="EE1162" s="325"/>
      <c r="EF1162" s="325"/>
      <c r="EG1162" s="325"/>
      <c r="EH1162" s="325"/>
      <c r="EI1162" s="325"/>
      <c r="EJ1162" s="325"/>
      <c r="EK1162" s="325"/>
      <c r="EL1162" s="325"/>
      <c r="EM1162" s="325"/>
      <c r="EN1162" s="325"/>
      <c r="EO1162" s="325"/>
      <c r="EP1162" s="325"/>
      <c r="EQ1162" s="325"/>
      <c r="ER1162" s="325"/>
      <c r="ES1162" s="325"/>
      <c r="ET1162" s="325"/>
      <c r="EU1162" s="325"/>
      <c r="EV1162" s="325"/>
      <c r="EW1162" s="325"/>
      <c r="EX1162" s="325"/>
      <c r="EY1162" s="325"/>
      <c r="EZ1162" s="325"/>
      <c r="FA1162" s="325"/>
      <c r="FB1162" s="325"/>
      <c r="FC1162" s="325"/>
      <c r="FD1162" s="325"/>
      <c r="FE1162" s="325"/>
      <c r="FF1162" s="325"/>
      <c r="FG1162" s="325"/>
      <c r="FH1162" s="325"/>
      <c r="FI1162" s="325"/>
      <c r="FJ1162" s="325"/>
      <c r="FK1162" s="325"/>
      <c r="FL1162" s="325"/>
      <c r="FM1162" s="325"/>
      <c r="FN1162" s="325"/>
      <c r="FO1162" s="325"/>
      <c r="FP1162" s="325"/>
      <c r="FQ1162" s="325"/>
      <c r="FR1162" s="325"/>
      <c r="FS1162" s="325"/>
      <c r="FT1162" s="325"/>
      <c r="FU1162" s="325"/>
      <c r="FV1162" s="325"/>
      <c r="FW1162" s="325"/>
      <c r="FX1162" s="325"/>
      <c r="FY1162" s="325"/>
      <c r="FZ1162" s="325"/>
      <c r="GA1162" s="325"/>
      <c r="GB1162" s="325"/>
      <c r="GC1162" s="325"/>
      <c r="GD1162" s="325"/>
      <c r="GE1162" s="325"/>
      <c r="GF1162" s="325"/>
      <c r="GG1162" s="325"/>
      <c r="GH1162" s="325"/>
      <c r="GI1162" s="325"/>
      <c r="GJ1162" s="325"/>
      <c r="GK1162" s="325"/>
      <c r="GL1162" s="325"/>
      <c r="GM1162" s="325"/>
      <c r="GN1162" s="325"/>
      <c r="GO1162" s="325"/>
      <c r="GP1162" s="325"/>
      <c r="GQ1162" s="325"/>
      <c r="GR1162" s="325"/>
      <c r="GS1162" s="325"/>
      <c r="GT1162" s="325"/>
      <c r="GU1162" s="325"/>
      <c r="GV1162" s="325"/>
      <c r="GW1162" s="325"/>
      <c r="GX1162" s="325"/>
      <c r="GY1162" s="325"/>
      <c r="GZ1162" s="325"/>
      <c r="HA1162" s="325"/>
      <c r="HB1162" s="325"/>
      <c r="HC1162" s="325"/>
      <c r="HD1162" s="325"/>
      <c r="HE1162" s="325"/>
      <c r="HF1162" s="325"/>
      <c r="HG1162" s="325"/>
      <c r="HH1162" s="325"/>
      <c r="HI1162" s="325"/>
      <c r="HJ1162" s="325"/>
      <c r="HK1162" s="325"/>
      <c r="HL1162" s="325"/>
      <c r="HM1162" s="325"/>
      <c r="HN1162" s="325"/>
      <c r="HO1162" s="325"/>
      <c r="HP1162" s="325"/>
      <c r="HQ1162" s="325"/>
      <c r="HR1162" s="325"/>
      <c r="HS1162" s="325"/>
      <c r="HT1162" s="325"/>
      <c r="HU1162" s="325"/>
      <c r="HV1162" s="325"/>
      <c r="HW1162" s="325"/>
      <c r="HX1162" s="325"/>
      <c r="HY1162" s="325"/>
      <c r="HZ1162" s="325"/>
      <c r="IA1162" s="325"/>
      <c r="IB1162" s="325"/>
      <c r="IC1162" s="325"/>
      <c r="ID1162" s="325"/>
      <c r="IE1162" s="325"/>
      <c r="IF1162" s="325"/>
      <c r="IG1162" s="325"/>
      <c r="IH1162" s="325"/>
      <c r="II1162" s="325"/>
      <c r="IJ1162" s="325"/>
      <c r="IK1162" s="325"/>
      <c r="IL1162" s="325"/>
      <c r="IM1162" s="325"/>
      <c r="IN1162" s="325"/>
      <c r="IO1162" s="325"/>
      <c r="IP1162" s="325"/>
      <c r="IQ1162" s="325"/>
      <c r="IR1162" s="325"/>
      <c r="IS1162" s="325"/>
      <c r="IT1162" s="325"/>
      <c r="IU1162" s="325"/>
      <c r="IV1162" s="325"/>
    </row>
    <row r="1163" spans="1:256" ht="12.5">
      <c r="B1163" s="65">
        <v>1</v>
      </c>
      <c r="C1163" s="66">
        <f>IF(E1163="A",1,IF(E1163="B",1,0))</f>
        <v>1</v>
      </c>
      <c r="D1163" s="658" t="s">
        <v>87</v>
      </c>
      <c r="E1163" s="658" t="s">
        <v>87</v>
      </c>
      <c r="F1163" s="99" t="s">
        <v>70</v>
      </c>
      <c r="G1163" s="78"/>
      <c r="H1163" s="96" t="s">
        <v>1336</v>
      </c>
      <c r="I1163" s="107" t="s">
        <v>2107</v>
      </c>
      <c r="J1163" s="81"/>
      <c r="K1163" s="72"/>
      <c r="L1163" s="72"/>
      <c r="M1163" s="72"/>
      <c r="N1163" s="72"/>
      <c r="O1163" s="72"/>
      <c r="P1163" s="72"/>
      <c r="Q1163" s="833"/>
      <c r="R1163" s="102"/>
      <c r="S1163" s="73"/>
      <c r="T1163" s="102"/>
      <c r="U1163" s="103"/>
      <c r="V1163" s="104"/>
    </row>
    <row r="1164" spans="1:256" s="320" customFormat="1" ht="12.5">
      <c r="A1164" s="217"/>
      <c r="B1164" s="65">
        <v>1</v>
      </c>
      <c r="C1164" s="66">
        <f>IF(E1164="A",1,IF(E1164="B",1,0))</f>
        <v>0</v>
      </c>
      <c r="D1164" s="77" t="s">
        <v>90</v>
      </c>
      <c r="E1164" s="77" t="s">
        <v>90</v>
      </c>
      <c r="F1164" s="99" t="s">
        <v>99</v>
      </c>
      <c r="G1164" s="78"/>
      <c r="H1164" s="96" t="s">
        <v>126</v>
      </c>
      <c r="I1164" s="107" t="s">
        <v>2108</v>
      </c>
      <c r="J1164" s="81"/>
      <c r="K1164" s="72"/>
      <c r="L1164" s="72"/>
      <c r="M1164" s="72"/>
      <c r="N1164" s="72"/>
      <c r="O1164" s="72"/>
      <c r="P1164" s="72"/>
      <c r="Q1164" s="833"/>
      <c r="R1164" s="102"/>
      <c r="S1164" s="73"/>
      <c r="T1164" s="102"/>
      <c r="U1164" s="103"/>
      <c r="V1164" s="104"/>
      <c r="W1164" s="109"/>
      <c r="X1164" s="109"/>
      <c r="Y1164" s="109"/>
      <c r="Z1164" s="109"/>
      <c r="AA1164" s="109"/>
      <c r="AB1164" s="109"/>
      <c r="AC1164" s="109"/>
      <c r="AD1164" s="109"/>
      <c r="AE1164" s="109"/>
      <c r="AF1164" s="109"/>
      <c r="AG1164" s="109"/>
      <c r="AH1164" s="109"/>
      <c r="AI1164" s="109"/>
      <c r="AJ1164" s="109"/>
      <c r="AK1164" s="109"/>
      <c r="AL1164" s="109"/>
      <c r="AM1164" s="109"/>
      <c r="AN1164" s="109"/>
      <c r="AO1164" s="109"/>
      <c r="AP1164" s="109"/>
      <c r="AQ1164" s="109"/>
      <c r="AR1164" s="109"/>
      <c r="AS1164" s="109"/>
      <c r="AT1164" s="109"/>
      <c r="AU1164" s="109"/>
      <c r="AV1164" s="109"/>
      <c r="AW1164" s="109"/>
      <c r="AX1164" s="109"/>
      <c r="AY1164" s="109"/>
      <c r="AZ1164" s="109"/>
      <c r="BA1164" s="109"/>
      <c r="BB1164" s="109"/>
      <c r="BC1164" s="109"/>
      <c r="BD1164" s="109"/>
      <c r="BE1164" s="109"/>
      <c r="BF1164" s="109"/>
      <c r="BG1164" s="109"/>
      <c r="BH1164" s="109"/>
      <c r="BI1164" s="109"/>
      <c r="BJ1164" s="109"/>
      <c r="BK1164" s="109"/>
      <c r="BL1164" s="109"/>
      <c r="BM1164" s="109"/>
      <c r="BN1164" s="109"/>
      <c r="BO1164" s="109"/>
      <c r="BP1164" s="109"/>
      <c r="BQ1164" s="109"/>
      <c r="BR1164" s="109"/>
      <c r="BS1164" s="109"/>
      <c r="BT1164" s="109"/>
      <c r="BU1164" s="109"/>
      <c r="BV1164" s="109"/>
      <c r="BW1164" s="109"/>
      <c r="BX1164" s="109"/>
      <c r="BY1164" s="109"/>
      <c r="BZ1164" s="109"/>
      <c r="CA1164" s="109"/>
      <c r="CB1164" s="109"/>
      <c r="CC1164" s="109"/>
      <c r="CD1164" s="109"/>
      <c r="CE1164" s="109"/>
      <c r="CF1164" s="109"/>
      <c r="CG1164" s="109"/>
      <c r="CH1164" s="109"/>
      <c r="CI1164" s="109"/>
      <c r="CJ1164" s="109"/>
      <c r="CK1164" s="109"/>
      <c r="CL1164" s="109"/>
      <c r="CM1164" s="109"/>
      <c r="CN1164" s="109"/>
      <c r="CO1164" s="109"/>
      <c r="CP1164" s="109"/>
      <c r="CQ1164" s="109"/>
      <c r="CR1164" s="109"/>
      <c r="CS1164" s="109"/>
      <c r="CT1164" s="109"/>
      <c r="CU1164" s="109"/>
      <c r="CV1164" s="109"/>
      <c r="CW1164" s="109"/>
      <c r="CX1164" s="109"/>
      <c r="CY1164" s="109"/>
      <c r="CZ1164" s="109"/>
      <c r="DA1164" s="109"/>
      <c r="DB1164" s="109"/>
      <c r="DC1164" s="109"/>
      <c r="DD1164" s="109"/>
      <c r="DE1164" s="109"/>
      <c r="DF1164" s="109"/>
      <c r="DG1164" s="109"/>
      <c r="DH1164" s="109"/>
      <c r="DI1164" s="109"/>
      <c r="DJ1164" s="109"/>
      <c r="DK1164" s="109"/>
      <c r="DL1164" s="109"/>
      <c r="DM1164" s="109"/>
      <c r="DN1164" s="109"/>
      <c r="DO1164" s="109"/>
      <c r="DP1164" s="109"/>
      <c r="DQ1164" s="109"/>
      <c r="DR1164" s="109"/>
      <c r="DS1164" s="109"/>
      <c r="DT1164" s="109"/>
      <c r="DU1164" s="109"/>
      <c r="DV1164" s="109"/>
      <c r="DW1164" s="109"/>
      <c r="DX1164" s="109"/>
      <c r="DY1164" s="109"/>
      <c r="DZ1164" s="109"/>
      <c r="EA1164" s="109"/>
      <c r="EB1164" s="109"/>
      <c r="EC1164" s="109"/>
      <c r="ED1164" s="109"/>
      <c r="EE1164" s="109"/>
      <c r="EF1164" s="109"/>
      <c r="EG1164" s="109"/>
      <c r="EH1164" s="109"/>
      <c r="EI1164" s="109"/>
      <c r="EJ1164" s="109"/>
      <c r="EK1164" s="109"/>
      <c r="EL1164" s="109"/>
      <c r="EM1164" s="109"/>
      <c r="EN1164" s="109"/>
      <c r="EO1164" s="109"/>
      <c r="EP1164" s="109"/>
      <c r="EQ1164" s="109"/>
      <c r="ER1164" s="109"/>
      <c r="ES1164" s="109"/>
      <c r="ET1164" s="109"/>
      <c r="EU1164" s="109"/>
      <c r="EV1164" s="109"/>
      <c r="EW1164" s="109"/>
      <c r="EX1164" s="109"/>
      <c r="EY1164" s="109"/>
      <c r="EZ1164" s="109"/>
      <c r="FA1164" s="109"/>
      <c r="FB1164" s="109"/>
      <c r="FC1164" s="109"/>
      <c r="FD1164" s="109"/>
      <c r="FE1164" s="109"/>
      <c r="FF1164" s="109"/>
      <c r="FG1164" s="109"/>
      <c r="FH1164" s="109"/>
      <c r="FI1164" s="109"/>
      <c r="FJ1164" s="109"/>
      <c r="FK1164" s="109"/>
      <c r="FL1164" s="109"/>
      <c r="FM1164" s="109"/>
      <c r="FN1164" s="109"/>
      <c r="FO1164" s="109"/>
      <c r="FP1164" s="109"/>
      <c r="FQ1164" s="109"/>
      <c r="FR1164" s="109"/>
      <c r="FS1164" s="109"/>
      <c r="FT1164" s="109"/>
      <c r="FU1164" s="109"/>
      <c r="FV1164" s="109"/>
      <c r="FW1164" s="109"/>
      <c r="FX1164" s="109"/>
      <c r="FY1164" s="109"/>
      <c r="FZ1164" s="109"/>
      <c r="GA1164" s="109"/>
      <c r="GB1164" s="109"/>
      <c r="GC1164" s="109"/>
      <c r="GD1164" s="109"/>
      <c r="GE1164" s="109"/>
      <c r="GF1164" s="109"/>
      <c r="GG1164" s="109"/>
      <c r="GH1164" s="109"/>
      <c r="GI1164" s="109"/>
      <c r="GJ1164" s="109"/>
      <c r="GK1164" s="109"/>
      <c r="GL1164" s="109"/>
      <c r="GM1164" s="109"/>
      <c r="GN1164" s="109"/>
      <c r="GO1164" s="109"/>
      <c r="GP1164" s="109"/>
      <c r="GQ1164" s="109"/>
      <c r="GR1164" s="109"/>
      <c r="GS1164" s="109"/>
      <c r="GT1164" s="109"/>
      <c r="GU1164" s="109"/>
      <c r="GV1164" s="109"/>
      <c r="GW1164" s="109"/>
      <c r="GX1164" s="109"/>
      <c r="GY1164" s="109"/>
      <c r="GZ1164" s="109"/>
      <c r="HA1164" s="109"/>
      <c r="HB1164" s="109"/>
      <c r="HC1164" s="109"/>
      <c r="HD1164" s="109"/>
      <c r="HE1164" s="109"/>
      <c r="HF1164" s="109"/>
      <c r="HG1164" s="109"/>
      <c r="HH1164" s="109"/>
      <c r="HI1164" s="109"/>
      <c r="HJ1164" s="109"/>
      <c r="HK1164" s="109"/>
      <c r="HL1164" s="109"/>
      <c r="HM1164" s="109"/>
      <c r="HN1164" s="109"/>
      <c r="HO1164" s="109"/>
      <c r="HP1164" s="109"/>
      <c r="HQ1164" s="109"/>
      <c r="HR1164" s="109"/>
      <c r="HS1164" s="109"/>
      <c r="HT1164" s="109"/>
      <c r="HU1164" s="109"/>
      <c r="HV1164" s="109"/>
      <c r="HW1164" s="109"/>
      <c r="HX1164" s="109"/>
      <c r="HY1164" s="109"/>
      <c r="HZ1164" s="109"/>
      <c r="IA1164" s="109"/>
      <c r="IB1164" s="109"/>
      <c r="IC1164" s="109"/>
      <c r="ID1164" s="109"/>
      <c r="IE1164" s="109"/>
      <c r="IF1164" s="109"/>
      <c r="IG1164" s="109"/>
      <c r="IH1164" s="109"/>
      <c r="II1164" s="109"/>
      <c r="IJ1164" s="109"/>
      <c r="IK1164" s="109"/>
      <c r="IL1164" s="109"/>
      <c r="IM1164" s="109"/>
      <c r="IN1164" s="109"/>
      <c r="IO1164" s="109"/>
      <c r="IP1164" s="109"/>
      <c r="IQ1164" s="109"/>
      <c r="IR1164" s="109"/>
      <c r="IS1164" s="109"/>
      <c r="IT1164" s="109"/>
      <c r="IU1164" s="109"/>
      <c r="IV1164" s="109"/>
    </row>
    <row r="1165" spans="1:256" s="325" customFormat="1" ht="12.5">
      <c r="A1165" s="55"/>
      <c r="B1165" s="65">
        <v>1</v>
      </c>
      <c r="C1165" s="66">
        <v>1</v>
      </c>
      <c r="D1165" s="76" t="s">
        <v>87</v>
      </c>
      <c r="E1165" s="99" t="s">
        <v>70</v>
      </c>
      <c r="F1165" s="77" t="s">
        <v>90</v>
      </c>
      <c r="G1165" s="78"/>
      <c r="H1165" s="96" t="s">
        <v>126</v>
      </c>
      <c r="I1165" s="107" t="s">
        <v>204</v>
      </c>
      <c r="J1165" s="81" t="s">
        <v>173</v>
      </c>
      <c r="K1165" s="72"/>
      <c r="L1165" s="72"/>
      <c r="M1165" s="72"/>
      <c r="N1165" s="72"/>
      <c r="O1165" s="72"/>
      <c r="P1165" s="72"/>
      <c r="Q1165" s="833"/>
      <c r="R1165" s="102"/>
      <c r="S1165" s="73"/>
      <c r="T1165" s="102"/>
      <c r="U1165" s="103"/>
      <c r="V1165" s="104"/>
      <c r="W1165" s="109"/>
      <c r="X1165" s="109"/>
      <c r="Y1165" s="109"/>
      <c r="Z1165" s="109"/>
      <c r="AA1165" s="109"/>
      <c r="AB1165" s="109"/>
      <c r="AC1165" s="109"/>
      <c r="AD1165" s="109"/>
      <c r="AE1165" s="109"/>
      <c r="AF1165" s="109"/>
      <c r="AG1165" s="109"/>
      <c r="AH1165" s="109"/>
      <c r="AI1165" s="109"/>
      <c r="AJ1165" s="109"/>
      <c r="AK1165" s="109"/>
      <c r="AL1165" s="109"/>
      <c r="AM1165" s="109"/>
      <c r="AN1165" s="109"/>
      <c r="AO1165" s="109"/>
      <c r="AP1165" s="109"/>
      <c r="AQ1165" s="109"/>
      <c r="AR1165" s="109"/>
      <c r="AS1165" s="109"/>
      <c r="AT1165" s="109"/>
      <c r="AU1165" s="109"/>
      <c r="AV1165" s="109"/>
      <c r="AW1165" s="109"/>
      <c r="AX1165" s="109"/>
      <c r="AY1165" s="109"/>
      <c r="AZ1165" s="109"/>
      <c r="BA1165" s="109"/>
      <c r="BB1165" s="109"/>
      <c r="BC1165" s="109"/>
      <c r="BD1165" s="109"/>
      <c r="BE1165" s="109"/>
      <c r="BF1165" s="109"/>
      <c r="BG1165" s="109"/>
      <c r="BH1165" s="109"/>
      <c r="BI1165" s="109"/>
      <c r="BJ1165" s="109"/>
      <c r="BK1165" s="109"/>
      <c r="BL1165" s="109"/>
      <c r="BM1165" s="109"/>
      <c r="BN1165" s="109"/>
      <c r="BO1165" s="109"/>
      <c r="BP1165" s="109"/>
      <c r="BQ1165" s="109"/>
      <c r="BR1165" s="109"/>
      <c r="BS1165" s="109"/>
      <c r="BT1165" s="109"/>
      <c r="BU1165" s="109"/>
      <c r="BV1165" s="109"/>
      <c r="BW1165" s="109"/>
      <c r="BX1165" s="109"/>
      <c r="BY1165" s="109"/>
      <c r="BZ1165" s="109"/>
      <c r="CA1165" s="109"/>
      <c r="CB1165" s="109"/>
      <c r="CC1165" s="109"/>
      <c r="CD1165" s="109"/>
      <c r="CE1165" s="109"/>
      <c r="CF1165" s="109"/>
      <c r="CG1165" s="109"/>
      <c r="CH1165" s="109"/>
      <c r="CI1165" s="109"/>
      <c r="CJ1165" s="109"/>
      <c r="CK1165" s="109"/>
      <c r="CL1165" s="109"/>
      <c r="CM1165" s="109"/>
      <c r="CN1165" s="109"/>
      <c r="CO1165" s="109"/>
      <c r="CP1165" s="109"/>
      <c r="CQ1165" s="109"/>
      <c r="CR1165" s="109"/>
      <c r="CS1165" s="109"/>
      <c r="CT1165" s="109"/>
      <c r="CU1165" s="109"/>
      <c r="CV1165" s="109"/>
      <c r="CW1165" s="109"/>
      <c r="CX1165" s="109"/>
      <c r="CY1165" s="109"/>
      <c r="CZ1165" s="109"/>
      <c r="DA1165" s="109"/>
      <c r="DB1165" s="109"/>
      <c r="DC1165" s="109"/>
      <c r="DD1165" s="109"/>
      <c r="DE1165" s="109"/>
      <c r="DF1165" s="109"/>
      <c r="DG1165" s="109"/>
      <c r="DH1165" s="109"/>
      <c r="DI1165" s="109"/>
      <c r="DJ1165" s="109"/>
      <c r="DK1165" s="109"/>
      <c r="DL1165" s="109"/>
      <c r="DM1165" s="109"/>
      <c r="DN1165" s="109"/>
      <c r="DO1165" s="109"/>
      <c r="DP1165" s="109"/>
      <c r="DQ1165" s="109"/>
      <c r="DR1165" s="109"/>
      <c r="DS1165" s="109"/>
      <c r="DT1165" s="109"/>
      <c r="DU1165" s="109"/>
      <c r="DV1165" s="109"/>
      <c r="DW1165" s="109"/>
      <c r="DX1165" s="109"/>
      <c r="DY1165" s="109"/>
      <c r="DZ1165" s="109"/>
      <c r="EA1165" s="109"/>
      <c r="EB1165" s="109"/>
      <c r="EC1165" s="109"/>
      <c r="ED1165" s="109"/>
      <c r="EE1165" s="109"/>
      <c r="EF1165" s="109"/>
      <c r="EG1165" s="109"/>
      <c r="EH1165" s="109"/>
      <c r="EI1165" s="109"/>
      <c r="EJ1165" s="109"/>
      <c r="EK1165" s="109"/>
      <c r="EL1165" s="109"/>
      <c r="EM1165" s="109"/>
      <c r="EN1165" s="109"/>
      <c r="EO1165" s="109"/>
      <c r="EP1165" s="109"/>
      <c r="EQ1165" s="109"/>
      <c r="ER1165" s="109"/>
      <c r="ES1165" s="109"/>
      <c r="ET1165" s="109"/>
      <c r="EU1165" s="109"/>
      <c r="EV1165" s="109"/>
      <c r="EW1165" s="109"/>
      <c r="EX1165" s="109"/>
      <c r="EY1165" s="109"/>
      <c r="EZ1165" s="109"/>
      <c r="FA1165" s="109"/>
      <c r="FB1165" s="109"/>
      <c r="FC1165" s="109"/>
      <c r="FD1165" s="109"/>
      <c r="FE1165" s="109"/>
      <c r="FF1165" s="109"/>
      <c r="FG1165" s="109"/>
      <c r="FH1165" s="109"/>
      <c r="FI1165" s="109"/>
      <c r="FJ1165" s="109"/>
      <c r="FK1165" s="109"/>
      <c r="FL1165" s="109"/>
      <c r="FM1165" s="109"/>
      <c r="FN1165" s="109"/>
      <c r="FO1165" s="109"/>
      <c r="FP1165" s="109"/>
      <c r="FQ1165" s="109"/>
      <c r="FR1165" s="109"/>
      <c r="FS1165" s="109"/>
      <c r="FT1165" s="109"/>
      <c r="FU1165" s="109"/>
      <c r="FV1165" s="109"/>
      <c r="FW1165" s="109"/>
      <c r="FX1165" s="109"/>
      <c r="FY1165" s="109"/>
      <c r="FZ1165" s="109"/>
      <c r="GA1165" s="109"/>
      <c r="GB1165" s="109"/>
      <c r="GC1165" s="109"/>
      <c r="GD1165" s="109"/>
      <c r="GE1165" s="109"/>
      <c r="GF1165" s="109"/>
      <c r="GG1165" s="109"/>
      <c r="GH1165" s="109"/>
      <c r="GI1165" s="109"/>
      <c r="GJ1165" s="109"/>
      <c r="GK1165" s="109"/>
      <c r="GL1165" s="109"/>
      <c r="GM1165" s="109"/>
      <c r="GN1165" s="109"/>
      <c r="GO1165" s="109"/>
      <c r="GP1165" s="109"/>
      <c r="GQ1165" s="109"/>
      <c r="GR1165" s="109"/>
      <c r="GS1165" s="109"/>
      <c r="GT1165" s="109"/>
      <c r="GU1165" s="109"/>
      <c r="GV1165" s="109"/>
      <c r="GW1165" s="109"/>
      <c r="GX1165" s="109"/>
      <c r="GY1165" s="109"/>
      <c r="GZ1165" s="109"/>
      <c r="HA1165" s="109"/>
      <c r="HB1165" s="109"/>
      <c r="HC1165" s="109"/>
      <c r="HD1165" s="109"/>
      <c r="HE1165" s="109"/>
      <c r="HF1165" s="109"/>
      <c r="HG1165" s="109"/>
      <c r="HH1165" s="109"/>
      <c r="HI1165" s="109"/>
      <c r="HJ1165" s="109"/>
      <c r="HK1165" s="109"/>
      <c r="HL1165" s="109"/>
      <c r="HM1165" s="109"/>
      <c r="HN1165" s="109"/>
      <c r="HO1165" s="109"/>
      <c r="HP1165" s="109"/>
      <c r="HQ1165" s="109"/>
      <c r="HR1165" s="109"/>
      <c r="HS1165" s="109"/>
      <c r="HT1165" s="109"/>
      <c r="HU1165" s="109"/>
      <c r="HV1165" s="109"/>
      <c r="HW1165" s="109"/>
      <c r="HX1165" s="109"/>
      <c r="HY1165" s="109"/>
      <c r="HZ1165" s="109"/>
      <c r="IA1165" s="109"/>
      <c r="IB1165" s="109"/>
      <c r="IC1165" s="109"/>
      <c r="ID1165" s="109"/>
      <c r="IE1165" s="109"/>
      <c r="IF1165" s="109"/>
      <c r="IG1165" s="109"/>
      <c r="IH1165" s="109"/>
      <c r="II1165" s="109"/>
      <c r="IJ1165" s="109"/>
      <c r="IK1165" s="109"/>
      <c r="IL1165" s="109"/>
      <c r="IM1165" s="109"/>
      <c r="IN1165" s="109"/>
      <c r="IO1165" s="109"/>
      <c r="IP1165" s="109"/>
      <c r="IQ1165" s="109"/>
      <c r="IR1165" s="109"/>
      <c r="IS1165" s="109"/>
      <c r="IT1165" s="109"/>
      <c r="IU1165" s="109"/>
      <c r="IV1165" s="109"/>
    </row>
    <row r="1166" spans="1:256" ht="12.5">
      <c r="A1166"/>
      <c r="B1166" s="65">
        <v>1</v>
      </c>
      <c r="C1166" s="66">
        <f>IF(E1166="A",1,IF(E1166="B",1,0))</f>
        <v>1</v>
      </c>
      <c r="D1166" s="667" t="s">
        <v>70</v>
      </c>
      <c r="E1166" s="76" t="s">
        <v>87</v>
      </c>
      <c r="F1166" s="665" t="s">
        <v>68</v>
      </c>
      <c r="G1166" s="78"/>
      <c r="H1166" s="96" t="s">
        <v>119</v>
      </c>
      <c r="I1166" s="107" t="s">
        <v>2109</v>
      </c>
      <c r="J1166" s="81"/>
      <c r="K1166" s="72"/>
      <c r="L1166" s="72"/>
      <c r="M1166" s="72"/>
      <c r="N1166" s="72"/>
      <c r="O1166" s="72"/>
      <c r="P1166" s="72"/>
      <c r="Q1166" s="833"/>
      <c r="R1166" s="102"/>
      <c r="S1166" s="73"/>
      <c r="T1166" s="102"/>
      <c r="U1166" s="103"/>
      <c r="V1166" s="104"/>
    </row>
    <row r="1167" spans="1:256" ht="12.5">
      <c r="A1167" s="305"/>
      <c r="B1167" s="65">
        <v>1</v>
      </c>
      <c r="C1167" s="66">
        <f>IF(E1167="A",1,IF(E1167="B",1,0))</f>
        <v>1</v>
      </c>
      <c r="D1167" s="659" t="s">
        <v>90</v>
      </c>
      <c r="E1167" s="658" t="s">
        <v>87</v>
      </c>
      <c r="F1167" s="656" t="s">
        <v>70</v>
      </c>
      <c r="G1167" s="78"/>
      <c r="H1167" s="96" t="s">
        <v>126</v>
      </c>
      <c r="I1167" s="107" t="s">
        <v>2110</v>
      </c>
      <c r="J1167" s="81"/>
      <c r="K1167" s="72"/>
      <c r="L1167" s="72"/>
      <c r="M1167" s="72"/>
      <c r="N1167" s="72"/>
      <c r="O1167" s="72"/>
      <c r="P1167" s="72"/>
      <c r="Q1167" s="833"/>
      <c r="R1167" s="102"/>
      <c r="S1167" s="73"/>
      <c r="T1167" s="102"/>
      <c r="U1167" s="103"/>
      <c r="V1167" s="104"/>
    </row>
    <row r="1168" spans="1:256" ht="12.5">
      <c r="A1168" s="55"/>
      <c r="B1168" s="65">
        <v>1</v>
      </c>
      <c r="C1168" s="66">
        <f>IF(E1168="A",4,IF(E1168="B",3,IF(E1168="C",2,IF(E1168="D",1,0))))</f>
        <v>4</v>
      </c>
      <c r="D1168" s="76" t="s">
        <v>87</v>
      </c>
      <c r="E1168" s="76" t="s">
        <v>68</v>
      </c>
      <c r="F1168" s="99" t="s">
        <v>99</v>
      </c>
      <c r="G1168" s="78"/>
      <c r="H1168" s="96" t="s">
        <v>122</v>
      </c>
      <c r="I1168" s="107" t="s">
        <v>2111</v>
      </c>
      <c r="J1168" s="81" t="s">
        <v>6111</v>
      </c>
      <c r="K1168" s="72"/>
      <c r="L1168" s="72"/>
      <c r="M1168" s="72"/>
      <c r="N1168" s="72"/>
      <c r="O1168" s="72"/>
      <c r="P1168" s="72"/>
      <c r="Q1168" s="833"/>
      <c r="R1168" s="102"/>
      <c r="S1168" s="73"/>
      <c r="T1168" s="102"/>
      <c r="U1168" s="103"/>
      <c r="V1168" s="104"/>
    </row>
    <row r="1169" spans="1:256" ht="12.5">
      <c r="A1169" s="305"/>
      <c r="B1169" s="65">
        <v>1</v>
      </c>
      <c r="C1169" s="66">
        <f>IF(E1169="A",1,IF(E1169="B",1,0))</f>
        <v>1</v>
      </c>
      <c r="D1169" s="99" t="s">
        <v>70</v>
      </c>
      <c r="E1169" s="76" t="s">
        <v>68</v>
      </c>
      <c r="F1169" s="99" t="s">
        <v>99</v>
      </c>
      <c r="G1169" s="78"/>
      <c r="H1169" s="100" t="s">
        <v>94</v>
      </c>
      <c r="I1169" s="101" t="s">
        <v>5728</v>
      </c>
      <c r="J1169" s="81" t="s">
        <v>10</v>
      </c>
      <c r="K1169" s="72"/>
      <c r="L1169" s="72"/>
      <c r="M1169" s="72"/>
      <c r="N1169" s="72"/>
      <c r="O1169" s="72"/>
      <c r="P1169" s="72"/>
      <c r="Q1169" s="833"/>
      <c r="R1169" s="102"/>
      <c r="S1169" s="73"/>
      <c r="T1169" s="102"/>
      <c r="U1169" s="103"/>
      <c r="V1169" s="104"/>
    </row>
    <row r="1170" spans="1:256" ht="12.5">
      <c r="B1170" s="65">
        <v>1</v>
      </c>
      <c r="C1170" s="66">
        <f>IF(E1170="A",1,IF(E1170="B",1,0))</f>
        <v>1</v>
      </c>
      <c r="D1170" s="656" t="s">
        <v>70</v>
      </c>
      <c r="E1170" s="658" t="s">
        <v>68</v>
      </c>
      <c r="F1170" s="658" t="s">
        <v>87</v>
      </c>
      <c r="G1170" s="78"/>
      <c r="H1170" s="96" t="s">
        <v>131</v>
      </c>
      <c r="I1170" s="107" t="s">
        <v>2112</v>
      </c>
      <c r="J1170" s="81"/>
      <c r="K1170" s="72"/>
      <c r="L1170" s="72"/>
      <c r="M1170" s="72"/>
      <c r="N1170" s="72"/>
      <c r="O1170" s="72"/>
      <c r="P1170" s="72"/>
      <c r="Q1170" s="833"/>
      <c r="R1170" s="102"/>
      <c r="S1170" s="73"/>
      <c r="T1170" s="102"/>
      <c r="U1170" s="103"/>
      <c r="V1170" s="104"/>
    </row>
    <row r="1171" spans="1:256" ht="12.5">
      <c r="B1171" s="65">
        <v>1</v>
      </c>
      <c r="C1171" s="66">
        <f>IF(E1171="A",1,IF(E1171="B",1,0))</f>
        <v>0</v>
      </c>
      <c r="D1171" s="76" t="s">
        <v>87</v>
      </c>
      <c r="E1171" s="77" t="s">
        <v>90</v>
      </c>
      <c r="F1171" s="76" t="s">
        <v>68</v>
      </c>
      <c r="G1171" s="78"/>
      <c r="H1171" s="96" t="s">
        <v>197</v>
      </c>
      <c r="I1171" s="107" t="s">
        <v>2113</v>
      </c>
      <c r="J1171" s="81"/>
      <c r="K1171" s="72"/>
      <c r="L1171" s="72"/>
      <c r="M1171" s="72"/>
      <c r="N1171" s="72"/>
      <c r="O1171" s="72"/>
      <c r="P1171" s="72"/>
      <c r="Q1171" s="833"/>
      <c r="R1171" s="102"/>
      <c r="S1171" s="73"/>
      <c r="T1171" s="102"/>
      <c r="U1171" s="103"/>
      <c r="V1171" s="104"/>
    </row>
    <row r="1172" spans="1:256" ht="12.5">
      <c r="A1172" s="55"/>
      <c r="B1172" s="65">
        <v>1</v>
      </c>
      <c r="C1172" s="66">
        <f>IF(E1172="A",1,IF(E1172="B",1,0))</f>
        <v>0</v>
      </c>
      <c r="D1172" s="659" t="s">
        <v>90</v>
      </c>
      <c r="E1172" s="659" t="s">
        <v>90</v>
      </c>
      <c r="F1172" s="658" t="s">
        <v>87</v>
      </c>
      <c r="G1172" s="78"/>
      <c r="H1172" s="96" t="s">
        <v>148</v>
      </c>
      <c r="I1172" s="107" t="s">
        <v>2114</v>
      </c>
      <c r="J1172" s="81"/>
      <c r="K1172" s="72"/>
      <c r="L1172" s="72"/>
      <c r="M1172" s="72"/>
      <c r="N1172" s="72"/>
      <c r="O1172" s="72"/>
      <c r="P1172" s="72"/>
      <c r="Q1172" s="833"/>
      <c r="R1172" s="102"/>
      <c r="S1172" s="73"/>
      <c r="T1172" s="102"/>
      <c r="U1172" s="103"/>
      <c r="V1172" s="104"/>
    </row>
    <row r="1173" spans="1:256" ht="12.5">
      <c r="B1173" s="65">
        <v>1</v>
      </c>
      <c r="C1173" s="66">
        <f>IF(E1173="A",4,IF(E1173="B",3,IF(E1173="C",2,IF(E1173="D",1,0))))</f>
        <v>1</v>
      </c>
      <c r="D1173" s="76" t="s">
        <v>87</v>
      </c>
      <c r="E1173" s="99" t="s">
        <v>70</v>
      </c>
      <c r="F1173" s="76" t="s">
        <v>68</v>
      </c>
      <c r="G1173" s="78"/>
      <c r="H1173" s="96" t="s">
        <v>129</v>
      </c>
      <c r="I1173" s="107" t="s">
        <v>2115</v>
      </c>
      <c r="J1173" s="81"/>
      <c r="K1173" s="72"/>
      <c r="L1173" s="72"/>
      <c r="M1173" s="72"/>
      <c r="N1173" s="72"/>
      <c r="O1173" s="72"/>
      <c r="P1173" s="72"/>
      <c r="Q1173" s="833"/>
      <c r="R1173" s="102"/>
      <c r="S1173" s="73"/>
      <c r="T1173" s="102"/>
      <c r="U1173" s="103"/>
      <c r="V1173" s="104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  <c r="EE1173"/>
      <c r="EF1173"/>
      <c r="EG1173"/>
      <c r="EH1173"/>
      <c r="EI1173"/>
      <c r="EJ1173"/>
      <c r="EK1173"/>
      <c r="EL1173"/>
      <c r="EM1173"/>
      <c r="EN1173"/>
      <c r="EO1173"/>
      <c r="EP1173"/>
      <c r="EQ1173"/>
      <c r="ER1173"/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  <c r="GO1173"/>
      <c r="GP1173"/>
      <c r="GQ1173"/>
      <c r="GR1173"/>
      <c r="GS1173"/>
      <c r="GT1173"/>
      <c r="GU1173"/>
      <c r="GV1173"/>
      <c r="GW1173"/>
      <c r="GX1173"/>
      <c r="GY1173"/>
      <c r="GZ1173"/>
      <c r="HA1173"/>
      <c r="HB1173"/>
      <c r="HC1173"/>
      <c r="HD1173"/>
      <c r="HE1173"/>
      <c r="HF1173"/>
      <c r="HG1173"/>
      <c r="HH1173"/>
      <c r="HI1173"/>
      <c r="HJ1173"/>
      <c r="HK1173"/>
      <c r="HL1173"/>
      <c r="HM1173"/>
      <c r="HN1173"/>
      <c r="HO1173"/>
      <c r="HP1173"/>
      <c r="HQ1173"/>
      <c r="HR1173"/>
      <c r="HS1173"/>
      <c r="HT1173"/>
      <c r="HU1173"/>
      <c r="HV1173"/>
      <c r="HW1173"/>
      <c r="HX1173"/>
      <c r="HY1173"/>
      <c r="HZ1173"/>
      <c r="IA1173"/>
      <c r="IB1173"/>
      <c r="IC1173"/>
      <c r="ID1173"/>
      <c r="IE1173"/>
      <c r="IF1173"/>
      <c r="IG1173"/>
      <c r="IH1173"/>
      <c r="II1173"/>
      <c r="IJ1173"/>
      <c r="IK1173"/>
      <c r="IL1173"/>
      <c r="IM1173"/>
      <c r="IN1173"/>
      <c r="IO1173"/>
      <c r="IP1173"/>
      <c r="IQ1173"/>
      <c r="IR1173"/>
      <c r="IS1173"/>
      <c r="IT1173"/>
      <c r="IU1173"/>
      <c r="IV1173"/>
    </row>
    <row r="1174" spans="1:256" ht="12.5">
      <c r="B1174" s="65">
        <v>1</v>
      </c>
      <c r="C1174" s="66">
        <f>IF(E1174="A",4,IF(E1174="B",3,IF(E1174="C",2,IF(E1174="D",1,0))))</f>
        <v>3</v>
      </c>
      <c r="D1174" s="77" t="s">
        <v>90</v>
      </c>
      <c r="E1174" s="76" t="s">
        <v>87</v>
      </c>
      <c r="F1174" s="99" t="s">
        <v>70</v>
      </c>
      <c r="G1174" s="78"/>
      <c r="H1174" s="96" t="s">
        <v>94</v>
      </c>
      <c r="I1174" s="107" t="s">
        <v>2116</v>
      </c>
      <c r="J1174" s="81"/>
      <c r="K1174" s="72"/>
      <c r="L1174" s="72"/>
      <c r="M1174" s="72"/>
      <c r="N1174" s="72"/>
      <c r="O1174" s="72"/>
      <c r="P1174" s="72"/>
      <c r="Q1174" s="833"/>
      <c r="R1174" s="102"/>
      <c r="S1174" s="73"/>
      <c r="T1174" s="102"/>
      <c r="U1174" s="103"/>
      <c r="V1174" s="10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  <c r="EE1174"/>
      <c r="EF1174"/>
      <c r="EG1174"/>
      <c r="EH1174"/>
      <c r="EI1174"/>
      <c r="EJ1174"/>
      <c r="EK1174"/>
      <c r="EL1174"/>
      <c r="EM1174"/>
      <c r="EN1174"/>
      <c r="EO1174"/>
      <c r="EP1174"/>
      <c r="EQ1174"/>
      <c r="ER1174"/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  <c r="GO1174"/>
      <c r="GP1174"/>
      <c r="GQ1174"/>
      <c r="GR1174"/>
      <c r="GS1174"/>
      <c r="GT1174"/>
      <c r="GU1174"/>
      <c r="GV1174"/>
      <c r="GW1174"/>
      <c r="GX1174"/>
      <c r="GY1174"/>
      <c r="GZ1174"/>
      <c r="HA1174"/>
      <c r="HB1174"/>
      <c r="HC1174"/>
      <c r="HD1174"/>
      <c r="HE1174"/>
      <c r="HF1174"/>
      <c r="HG1174"/>
      <c r="HH1174"/>
      <c r="HI1174"/>
      <c r="HJ1174"/>
      <c r="HK1174"/>
      <c r="HL1174"/>
      <c r="HM1174"/>
      <c r="HN1174"/>
      <c r="HO1174"/>
      <c r="HP1174"/>
      <c r="HQ1174"/>
      <c r="HR1174"/>
      <c r="HS1174"/>
      <c r="HT1174"/>
      <c r="HU1174"/>
      <c r="HV1174"/>
      <c r="HW1174"/>
      <c r="HX1174"/>
      <c r="HY1174"/>
      <c r="HZ1174"/>
      <c r="IA1174"/>
      <c r="IB1174"/>
      <c r="IC1174"/>
      <c r="ID1174"/>
      <c r="IE1174"/>
      <c r="IF1174"/>
      <c r="IG1174"/>
      <c r="IH1174"/>
      <c r="II1174"/>
      <c r="IJ1174"/>
      <c r="IK1174"/>
      <c r="IL1174"/>
      <c r="IM1174"/>
      <c r="IN1174"/>
      <c r="IO1174"/>
      <c r="IP1174"/>
      <c r="IQ1174"/>
      <c r="IR1174"/>
      <c r="IS1174"/>
      <c r="IT1174"/>
      <c r="IU1174"/>
      <c r="IV1174"/>
    </row>
    <row r="1175" spans="1:256" ht="12.5">
      <c r="B1175" s="65">
        <v>1</v>
      </c>
      <c r="C1175" s="66">
        <f>IF(E1175="A",1,IF(E1175="B",1,0))</f>
        <v>0</v>
      </c>
      <c r="D1175" s="853" t="s">
        <v>87</v>
      </c>
      <c r="E1175" s="857" t="s">
        <v>90</v>
      </c>
      <c r="F1175" s="857" t="s">
        <v>90</v>
      </c>
      <c r="G1175" s="78"/>
      <c r="H1175" s="100" t="s">
        <v>220</v>
      </c>
      <c r="I1175" s="101" t="s">
        <v>6381</v>
      </c>
      <c r="J1175" s="81"/>
      <c r="K1175" s="72"/>
      <c r="L1175" s="72"/>
      <c r="M1175" s="72"/>
      <c r="N1175" s="72"/>
      <c r="O1175" s="72"/>
      <c r="P1175" s="72"/>
      <c r="Q1175" s="833"/>
      <c r="R1175" s="102"/>
      <c r="S1175" s="73"/>
      <c r="T1175" s="116"/>
      <c r="U1175" s="73"/>
      <c r="V1175" s="110"/>
    </row>
    <row r="1176" spans="1:256" ht="12.5">
      <c r="B1176" s="65">
        <v>1</v>
      </c>
      <c r="C1176" s="66">
        <f>IF(E1176="A",1,IF(E1176="B",1,0))</f>
        <v>1</v>
      </c>
      <c r="D1176" s="658" t="s">
        <v>68</v>
      </c>
      <c r="E1176" s="658" t="s">
        <v>87</v>
      </c>
      <c r="F1176" s="658" t="s">
        <v>68</v>
      </c>
      <c r="G1176" s="78"/>
      <c r="H1176" s="96" t="s">
        <v>94</v>
      </c>
      <c r="I1176" s="107" t="s">
        <v>2117</v>
      </c>
      <c r="J1176" s="81"/>
      <c r="K1176" s="72"/>
      <c r="L1176" s="72"/>
      <c r="M1176" s="72"/>
      <c r="N1176" s="72"/>
      <c r="O1176" s="72"/>
      <c r="P1176" s="72"/>
      <c r="Q1176" s="833"/>
      <c r="R1176" s="102"/>
      <c r="S1176" s="73"/>
      <c r="T1176" s="102"/>
      <c r="U1176" s="103"/>
      <c r="V1176" s="104"/>
    </row>
    <row r="1177" spans="1:256" ht="12.5">
      <c r="B1177" s="65">
        <v>1</v>
      </c>
      <c r="C1177" s="66">
        <f>IF(E1177="A",1,IF(E1177="B",1,0))</f>
        <v>1</v>
      </c>
      <c r="D1177" s="77" t="s">
        <v>90</v>
      </c>
      <c r="E1177" s="76" t="s">
        <v>87</v>
      </c>
      <c r="F1177" s="99" t="s">
        <v>99</v>
      </c>
      <c r="G1177" s="78"/>
      <c r="H1177" s="96" t="s">
        <v>94</v>
      </c>
      <c r="I1177" s="107" t="s">
        <v>2118</v>
      </c>
      <c r="J1177" s="81"/>
      <c r="K1177" s="72"/>
      <c r="L1177" s="72"/>
      <c r="M1177" s="72"/>
      <c r="N1177" s="72"/>
      <c r="O1177" s="72"/>
      <c r="P1177" s="72"/>
      <c r="Q1177" s="833"/>
      <c r="R1177" s="102"/>
      <c r="S1177" s="73"/>
      <c r="T1177" s="102"/>
      <c r="U1177" s="103"/>
      <c r="V1177" s="104"/>
    </row>
    <row r="1178" spans="1:256" ht="12.5">
      <c r="B1178" s="65">
        <v>1</v>
      </c>
      <c r="C1178" s="66">
        <f>IF(E1178="A",4,IF(E1178="B",3,IF(E1178="C",2,IF(E1178="D",1,0))))</f>
        <v>3</v>
      </c>
      <c r="D1178" s="99" t="s">
        <v>70</v>
      </c>
      <c r="E1178" s="76" t="s">
        <v>87</v>
      </c>
      <c r="F1178" s="77" t="s">
        <v>90</v>
      </c>
      <c r="G1178" s="78"/>
      <c r="H1178" s="96" t="s">
        <v>148</v>
      </c>
      <c r="I1178" s="107" t="s">
        <v>2119</v>
      </c>
      <c r="J1178" s="81"/>
      <c r="K1178" s="72"/>
      <c r="L1178" s="72"/>
      <c r="M1178" s="72"/>
      <c r="N1178" s="72"/>
      <c r="O1178" s="72"/>
      <c r="P1178" s="72"/>
      <c r="Q1178" s="833"/>
      <c r="R1178" s="102"/>
      <c r="S1178" s="73"/>
      <c r="T1178" s="102"/>
      <c r="U1178" s="103"/>
      <c r="V1178" s="104"/>
    </row>
    <row r="1179" spans="1:256" ht="12.5">
      <c r="B1179" s="65">
        <v>1</v>
      </c>
      <c r="C1179" s="66">
        <f>IF(E1179="A",1,IF(E1179="B",1,0))</f>
        <v>0</v>
      </c>
      <c r="D1179" s="656" t="s">
        <v>99</v>
      </c>
      <c r="E1179" s="656" t="s">
        <v>99</v>
      </c>
      <c r="F1179" s="658" t="s">
        <v>87</v>
      </c>
      <c r="G1179" s="78"/>
      <c r="H1179" s="96" t="s">
        <v>148</v>
      </c>
      <c r="I1179" s="107" t="s">
        <v>2120</v>
      </c>
      <c r="J1179" s="81"/>
      <c r="K1179" s="72"/>
      <c r="L1179" s="72"/>
      <c r="M1179" s="72"/>
      <c r="N1179" s="72"/>
      <c r="O1179" s="72"/>
      <c r="P1179" s="72"/>
      <c r="Q1179" s="833"/>
      <c r="R1179" s="102"/>
      <c r="S1179" s="73"/>
      <c r="T1179" s="102"/>
      <c r="U1179" s="103"/>
      <c r="V1179" s="104"/>
    </row>
    <row r="1180" spans="1:256" ht="12.5">
      <c r="B1180" s="65">
        <v>1</v>
      </c>
      <c r="C1180" s="66">
        <f>IF(E1180="A",4,IF(E1180="B",3,IF(E1180="C",2,IF(E1180="D",1,0))))</f>
        <v>2</v>
      </c>
      <c r="D1180" s="99" t="s">
        <v>99</v>
      </c>
      <c r="E1180" s="77" t="s">
        <v>90</v>
      </c>
      <c r="F1180" s="76" t="s">
        <v>87</v>
      </c>
      <c r="G1180" s="78"/>
      <c r="H1180" s="96" t="s">
        <v>148</v>
      </c>
      <c r="I1180" s="107" t="s">
        <v>2121</v>
      </c>
      <c r="J1180" s="81"/>
      <c r="K1180" s="72"/>
      <c r="L1180" s="72"/>
      <c r="M1180" s="72"/>
      <c r="N1180" s="72"/>
      <c r="O1180" s="72"/>
      <c r="P1180" s="72"/>
      <c r="Q1180" s="833"/>
      <c r="R1180" s="102"/>
      <c r="S1180" s="73"/>
      <c r="T1180" s="102"/>
      <c r="U1180" s="103"/>
      <c r="V1180" s="104"/>
    </row>
    <row r="1181" spans="1:256" ht="12.5">
      <c r="B1181" s="65">
        <v>1</v>
      </c>
      <c r="C1181" s="66">
        <f>IF(E1181="A",1,IF(E1181="B",1,0))</f>
        <v>1</v>
      </c>
      <c r="D1181" s="658" t="s">
        <v>68</v>
      </c>
      <c r="E1181" s="658" t="s">
        <v>68</v>
      </c>
      <c r="F1181" s="659" t="s">
        <v>90</v>
      </c>
      <c r="G1181" s="78"/>
      <c r="H1181" s="96" t="s">
        <v>126</v>
      </c>
      <c r="I1181" s="107" t="s">
        <v>2122</v>
      </c>
      <c r="J1181" s="81"/>
      <c r="K1181" s="72"/>
      <c r="L1181" s="72"/>
      <c r="M1181" s="72"/>
      <c r="N1181" s="72"/>
      <c r="O1181" s="72"/>
      <c r="P1181" s="72"/>
      <c r="Q1181" s="833"/>
      <c r="R1181" s="102"/>
      <c r="S1181" s="73"/>
      <c r="T1181" s="102"/>
      <c r="U1181" s="103"/>
      <c r="V1181" s="104"/>
    </row>
    <row r="1182" spans="1:256" ht="12.5">
      <c r="B1182" s="65">
        <v>1</v>
      </c>
      <c r="C1182" s="66">
        <f>IF(E1182="A",1,IF(E1182="B",1,0))</f>
        <v>0</v>
      </c>
      <c r="D1182" s="656" t="s">
        <v>70</v>
      </c>
      <c r="E1182" s="659" t="s">
        <v>90</v>
      </c>
      <c r="F1182" s="658" t="s">
        <v>68</v>
      </c>
      <c r="G1182" s="78"/>
      <c r="H1182" s="96" t="s">
        <v>122</v>
      </c>
      <c r="I1182" s="107" t="s">
        <v>2123</v>
      </c>
      <c r="J1182" s="81"/>
      <c r="K1182" s="72"/>
      <c r="L1182" s="72"/>
      <c r="M1182" s="72"/>
      <c r="N1182" s="72"/>
      <c r="O1182" s="72"/>
      <c r="P1182" s="72"/>
      <c r="Q1182" s="833"/>
      <c r="R1182" s="102"/>
      <c r="S1182" s="73"/>
      <c r="T1182" s="102"/>
      <c r="U1182" s="103"/>
      <c r="V1182" s="104"/>
    </row>
    <row r="1183" spans="1:256" ht="12.5">
      <c r="A1183" s="308"/>
      <c r="B1183" s="65">
        <v>1</v>
      </c>
      <c r="C1183" s="66">
        <f>IF(E1183="A",1,IF(E1183="B",1,0))</f>
        <v>0</v>
      </c>
      <c r="D1183" s="99" t="s">
        <v>99</v>
      </c>
      <c r="E1183" s="99" t="s">
        <v>70</v>
      </c>
      <c r="F1183" s="99" t="s">
        <v>70</v>
      </c>
      <c r="G1183" s="78"/>
      <c r="H1183" s="96" t="s">
        <v>126</v>
      </c>
      <c r="I1183" s="107" t="s">
        <v>2124</v>
      </c>
      <c r="J1183" s="81"/>
      <c r="K1183" s="72"/>
      <c r="L1183" s="72"/>
      <c r="M1183" s="72"/>
      <c r="N1183" s="72"/>
      <c r="O1183" s="72"/>
      <c r="P1183" s="72"/>
      <c r="Q1183" s="833"/>
      <c r="R1183" s="102"/>
      <c r="S1183" s="73"/>
      <c r="T1183" s="102"/>
      <c r="U1183" s="103"/>
      <c r="V1183" s="104"/>
    </row>
    <row r="1184" spans="1:256" s="55" customFormat="1" ht="12.5">
      <c r="A1184" s="217"/>
      <c r="B1184" s="65">
        <v>1</v>
      </c>
      <c r="C1184" s="66">
        <f>IF(E1184="A",1,IF(E1184="B",1,0))</f>
        <v>0</v>
      </c>
      <c r="D1184" s="76" t="s">
        <v>87</v>
      </c>
      <c r="E1184" s="99" t="s">
        <v>70</v>
      </c>
      <c r="F1184" s="76" t="s">
        <v>87</v>
      </c>
      <c r="G1184" s="78"/>
      <c r="H1184" s="96" t="s">
        <v>122</v>
      </c>
      <c r="I1184" s="107" t="s">
        <v>2125</v>
      </c>
      <c r="J1184" s="81"/>
      <c r="K1184" s="72"/>
      <c r="L1184" s="72"/>
      <c r="M1184" s="72"/>
      <c r="N1184" s="72"/>
      <c r="O1184" s="72"/>
      <c r="P1184" s="72"/>
      <c r="Q1184" s="833"/>
      <c r="R1184" s="102"/>
      <c r="S1184" s="73"/>
      <c r="T1184" s="102"/>
      <c r="U1184" s="103"/>
      <c r="V1184" s="104"/>
      <c r="W1184" s="109"/>
      <c r="X1184" s="109"/>
      <c r="Y1184" s="109"/>
      <c r="Z1184" s="109"/>
      <c r="AA1184" s="109"/>
      <c r="AB1184" s="109"/>
      <c r="AC1184" s="109"/>
      <c r="AD1184" s="109"/>
      <c r="AE1184" s="109"/>
      <c r="AF1184" s="109"/>
      <c r="AG1184" s="109"/>
      <c r="AH1184" s="109"/>
      <c r="AI1184" s="109"/>
      <c r="AJ1184" s="109"/>
      <c r="AK1184" s="109"/>
      <c r="AL1184" s="109"/>
      <c r="AM1184" s="109"/>
      <c r="AN1184" s="109"/>
      <c r="AO1184" s="109"/>
      <c r="AP1184" s="109"/>
      <c r="AQ1184" s="109"/>
      <c r="AR1184" s="109"/>
      <c r="AS1184" s="109"/>
      <c r="AT1184" s="109"/>
      <c r="AU1184" s="109"/>
      <c r="AV1184" s="109"/>
      <c r="AW1184" s="109"/>
      <c r="AX1184" s="109"/>
      <c r="AY1184" s="109"/>
      <c r="AZ1184" s="109"/>
      <c r="BA1184" s="109"/>
      <c r="BB1184" s="109"/>
      <c r="BC1184" s="109"/>
      <c r="BD1184" s="109"/>
      <c r="BE1184" s="109"/>
      <c r="BF1184" s="109"/>
      <c r="BG1184" s="109"/>
      <c r="BH1184" s="109"/>
      <c r="BI1184" s="109"/>
      <c r="BJ1184" s="109"/>
      <c r="BK1184" s="109"/>
      <c r="BL1184" s="109"/>
      <c r="BM1184" s="109"/>
      <c r="BN1184" s="109"/>
      <c r="BO1184" s="109"/>
      <c r="BP1184" s="109"/>
      <c r="BQ1184" s="109"/>
      <c r="BR1184" s="109"/>
      <c r="BS1184" s="109"/>
      <c r="BT1184" s="109"/>
      <c r="BU1184" s="109"/>
      <c r="BV1184" s="109"/>
      <c r="BW1184" s="109"/>
      <c r="BX1184" s="109"/>
      <c r="BY1184" s="109"/>
      <c r="BZ1184" s="109"/>
      <c r="CA1184" s="109"/>
      <c r="CB1184" s="109"/>
      <c r="CC1184" s="109"/>
      <c r="CD1184" s="109"/>
      <c r="CE1184" s="109"/>
      <c r="CF1184" s="109"/>
      <c r="CG1184" s="109"/>
      <c r="CH1184" s="109"/>
      <c r="CI1184" s="109"/>
      <c r="CJ1184" s="109"/>
      <c r="CK1184" s="109"/>
      <c r="CL1184" s="109"/>
      <c r="CM1184" s="109"/>
      <c r="CN1184" s="109"/>
      <c r="CO1184" s="109"/>
      <c r="CP1184" s="109"/>
      <c r="CQ1184" s="109"/>
      <c r="CR1184" s="109"/>
      <c r="CS1184" s="109"/>
      <c r="CT1184" s="109"/>
      <c r="CU1184" s="109"/>
      <c r="CV1184" s="109"/>
      <c r="CW1184" s="109"/>
      <c r="CX1184" s="109"/>
      <c r="CY1184" s="109"/>
      <c r="CZ1184" s="109"/>
      <c r="DA1184" s="109"/>
      <c r="DB1184" s="109"/>
      <c r="DC1184" s="109"/>
      <c r="DD1184" s="109"/>
      <c r="DE1184" s="109"/>
      <c r="DF1184" s="109"/>
      <c r="DG1184" s="109"/>
      <c r="DH1184" s="109"/>
      <c r="DI1184" s="109"/>
      <c r="DJ1184" s="109"/>
      <c r="DK1184" s="109"/>
      <c r="DL1184" s="109"/>
      <c r="DM1184" s="109"/>
      <c r="DN1184" s="109"/>
      <c r="DO1184" s="109"/>
      <c r="DP1184" s="109"/>
      <c r="DQ1184" s="109"/>
      <c r="DR1184" s="109"/>
      <c r="DS1184" s="109"/>
      <c r="DT1184" s="109"/>
      <c r="DU1184" s="109"/>
      <c r="DV1184" s="109"/>
      <c r="DW1184" s="109"/>
      <c r="DX1184" s="109"/>
      <c r="DY1184" s="109"/>
      <c r="DZ1184" s="109"/>
      <c r="EA1184" s="109"/>
      <c r="EB1184" s="109"/>
      <c r="EC1184" s="109"/>
      <c r="ED1184" s="109"/>
      <c r="EE1184" s="109"/>
      <c r="EF1184" s="109"/>
      <c r="EG1184" s="109"/>
      <c r="EH1184" s="109"/>
      <c r="EI1184" s="109"/>
      <c r="EJ1184" s="109"/>
      <c r="EK1184" s="109"/>
      <c r="EL1184" s="109"/>
      <c r="EM1184" s="109"/>
      <c r="EN1184" s="109"/>
      <c r="EO1184" s="109"/>
      <c r="EP1184" s="109"/>
      <c r="EQ1184" s="109"/>
      <c r="ER1184" s="109"/>
      <c r="ES1184" s="109"/>
      <c r="ET1184" s="109"/>
      <c r="EU1184" s="109"/>
      <c r="EV1184" s="109"/>
      <c r="EW1184" s="109"/>
      <c r="EX1184" s="109"/>
      <c r="EY1184" s="109"/>
      <c r="EZ1184" s="109"/>
      <c r="FA1184" s="109"/>
      <c r="FB1184" s="109"/>
      <c r="FC1184" s="109"/>
      <c r="FD1184" s="109"/>
      <c r="FE1184" s="109"/>
      <c r="FF1184" s="109"/>
      <c r="FG1184" s="109"/>
      <c r="FH1184" s="109"/>
      <c r="FI1184" s="109"/>
      <c r="FJ1184" s="109"/>
      <c r="FK1184" s="109"/>
      <c r="FL1184" s="109"/>
      <c r="FM1184" s="109"/>
      <c r="FN1184" s="109"/>
      <c r="FO1184" s="109"/>
      <c r="FP1184" s="109"/>
      <c r="FQ1184" s="109"/>
      <c r="FR1184" s="109"/>
      <c r="FS1184" s="109"/>
      <c r="FT1184" s="109"/>
      <c r="FU1184" s="109"/>
      <c r="FV1184" s="109"/>
      <c r="FW1184" s="109"/>
      <c r="FX1184" s="109"/>
      <c r="FY1184" s="109"/>
      <c r="FZ1184" s="109"/>
      <c r="GA1184" s="109"/>
      <c r="GB1184" s="109"/>
      <c r="GC1184" s="109"/>
      <c r="GD1184" s="109"/>
      <c r="GE1184" s="109"/>
      <c r="GF1184" s="109"/>
      <c r="GG1184" s="109"/>
      <c r="GH1184" s="109"/>
      <c r="GI1184" s="109"/>
      <c r="GJ1184" s="109"/>
      <c r="GK1184" s="109"/>
      <c r="GL1184" s="109"/>
      <c r="GM1184" s="109"/>
      <c r="GN1184" s="109"/>
      <c r="GO1184" s="109"/>
      <c r="GP1184" s="109"/>
      <c r="GQ1184" s="109"/>
      <c r="GR1184" s="109"/>
      <c r="GS1184" s="109"/>
      <c r="GT1184" s="109"/>
      <c r="GU1184" s="109"/>
      <c r="GV1184" s="109"/>
      <c r="GW1184" s="109"/>
      <c r="GX1184" s="109"/>
      <c r="GY1184" s="109"/>
      <c r="GZ1184" s="109"/>
      <c r="HA1184" s="109"/>
      <c r="HB1184" s="109"/>
      <c r="HC1184" s="109"/>
      <c r="HD1184" s="109"/>
      <c r="HE1184" s="109"/>
      <c r="HF1184" s="109"/>
      <c r="HG1184" s="109"/>
      <c r="HH1184" s="109"/>
      <c r="HI1184" s="109"/>
      <c r="HJ1184" s="109"/>
      <c r="HK1184" s="109"/>
      <c r="HL1184" s="109"/>
      <c r="HM1184" s="109"/>
      <c r="HN1184" s="109"/>
      <c r="HO1184" s="109"/>
      <c r="HP1184" s="109"/>
      <c r="HQ1184" s="109"/>
      <c r="HR1184" s="109"/>
      <c r="HS1184" s="109"/>
      <c r="HT1184" s="109"/>
      <c r="HU1184" s="109"/>
      <c r="HV1184" s="109"/>
      <c r="HW1184" s="109"/>
      <c r="HX1184" s="109"/>
      <c r="HY1184" s="109"/>
      <c r="HZ1184" s="109"/>
      <c r="IA1184" s="109"/>
      <c r="IB1184" s="109"/>
      <c r="IC1184" s="109"/>
      <c r="ID1184" s="109"/>
      <c r="IE1184" s="109"/>
      <c r="IF1184" s="109"/>
      <c r="IG1184" s="109"/>
      <c r="IH1184" s="109"/>
      <c r="II1184" s="109"/>
      <c r="IJ1184" s="109"/>
      <c r="IK1184" s="109"/>
      <c r="IL1184" s="109"/>
      <c r="IM1184" s="109"/>
      <c r="IN1184" s="109"/>
      <c r="IO1184" s="109"/>
      <c r="IP1184" s="109"/>
      <c r="IQ1184" s="109"/>
      <c r="IR1184" s="109"/>
      <c r="IS1184" s="109"/>
      <c r="IT1184" s="109"/>
      <c r="IU1184" s="109"/>
      <c r="IV1184" s="109"/>
    </row>
    <row r="1185" spans="1:256" ht="12.5">
      <c r="B1185" s="65">
        <v>1</v>
      </c>
      <c r="C1185" s="66">
        <f>IF(E1185="A",1,IF(E1185="B",1,0))</f>
        <v>1</v>
      </c>
      <c r="D1185" s="76" t="s">
        <v>87</v>
      </c>
      <c r="E1185" s="76" t="s">
        <v>87</v>
      </c>
      <c r="F1185" s="99" t="s">
        <v>70</v>
      </c>
      <c r="G1185" s="78"/>
      <c r="H1185" s="96" t="s">
        <v>362</v>
      </c>
      <c r="I1185" s="107" t="s">
        <v>2126</v>
      </c>
      <c r="J1185" s="81"/>
      <c r="K1185" s="72"/>
      <c r="L1185" s="72"/>
      <c r="M1185" s="72"/>
      <c r="N1185" s="72"/>
      <c r="O1185" s="72"/>
      <c r="P1185" s="72"/>
      <c r="Q1185" s="833"/>
      <c r="R1185" s="102"/>
      <c r="S1185" s="73"/>
      <c r="T1185" s="102"/>
      <c r="U1185" s="103"/>
      <c r="V1185" s="104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DT1185"/>
      <c r="DU1185"/>
      <c r="DV1185"/>
      <c r="DW1185"/>
      <c r="DX1185"/>
      <c r="DY1185"/>
      <c r="DZ1185"/>
      <c r="EA1185"/>
      <c r="EB1185"/>
      <c r="EC1185"/>
      <c r="ED1185"/>
      <c r="EE1185"/>
      <c r="EF1185"/>
      <c r="EG1185"/>
      <c r="EH1185"/>
      <c r="EI1185"/>
      <c r="EJ1185"/>
      <c r="EK1185"/>
      <c r="EL1185"/>
      <c r="EM1185"/>
      <c r="EN1185"/>
      <c r="EO1185"/>
      <c r="EP1185"/>
      <c r="EQ1185"/>
      <c r="ER1185"/>
      <c r="ES1185"/>
      <c r="ET1185"/>
      <c r="EU1185"/>
      <c r="EV1185"/>
      <c r="EW1185"/>
      <c r="EX1185"/>
      <c r="EY1185"/>
      <c r="EZ1185"/>
      <c r="FA1185"/>
      <c r="FB1185"/>
      <c r="FC1185"/>
      <c r="FD1185"/>
      <c r="FE1185"/>
      <c r="FF1185"/>
      <c r="FG1185"/>
      <c r="FH1185"/>
      <c r="FI1185"/>
      <c r="FJ1185"/>
      <c r="FK1185"/>
      <c r="FL1185"/>
      <c r="FM1185"/>
      <c r="FN1185"/>
      <c r="FO1185"/>
      <c r="FP1185"/>
      <c r="FQ1185"/>
      <c r="FR1185"/>
      <c r="FS1185"/>
      <c r="FT1185"/>
      <c r="FU1185"/>
      <c r="FV1185"/>
      <c r="FW1185"/>
      <c r="FX1185"/>
      <c r="FY1185"/>
      <c r="FZ1185"/>
      <c r="GA1185"/>
      <c r="GB1185"/>
      <c r="GC1185"/>
      <c r="GD1185"/>
      <c r="GE1185"/>
      <c r="GF1185"/>
      <c r="GG1185"/>
      <c r="GH1185"/>
      <c r="GI1185"/>
      <c r="GJ1185"/>
      <c r="GK1185"/>
      <c r="GL1185"/>
      <c r="GM1185"/>
      <c r="GN1185"/>
      <c r="GO1185"/>
      <c r="GP1185"/>
      <c r="GQ1185"/>
      <c r="GR1185"/>
      <c r="GS1185"/>
      <c r="GT1185"/>
      <c r="GU1185"/>
      <c r="GV1185"/>
      <c r="GW1185"/>
      <c r="GX1185"/>
      <c r="GY1185"/>
      <c r="GZ1185"/>
      <c r="HA1185"/>
      <c r="HB1185"/>
      <c r="HC1185"/>
      <c r="HD1185"/>
      <c r="HE1185"/>
      <c r="HF1185"/>
      <c r="HG1185"/>
      <c r="HH1185"/>
      <c r="HI1185"/>
      <c r="HJ1185"/>
      <c r="HK1185"/>
      <c r="HL1185"/>
      <c r="HM1185"/>
      <c r="HN1185"/>
      <c r="HO1185"/>
      <c r="HP1185"/>
      <c r="HQ1185"/>
      <c r="HR1185"/>
      <c r="HS1185"/>
      <c r="HT1185"/>
      <c r="HU1185"/>
      <c r="HV1185"/>
      <c r="HW1185"/>
      <c r="HX1185"/>
      <c r="HY1185"/>
      <c r="HZ1185"/>
      <c r="IA1185"/>
      <c r="IB1185"/>
      <c r="IC1185"/>
      <c r="ID1185"/>
      <c r="IE1185"/>
      <c r="IF1185"/>
      <c r="IG1185"/>
      <c r="IH1185"/>
      <c r="II1185"/>
      <c r="IJ1185"/>
      <c r="IK1185"/>
      <c r="IL1185"/>
      <c r="IM1185"/>
      <c r="IN1185"/>
      <c r="IO1185"/>
      <c r="IP1185"/>
      <c r="IQ1185"/>
      <c r="IR1185"/>
      <c r="IS1185"/>
      <c r="IT1185"/>
      <c r="IU1185"/>
      <c r="IV1185"/>
    </row>
    <row r="1186" spans="1:256" ht="12.5">
      <c r="B1186" s="65">
        <v>1</v>
      </c>
      <c r="C1186" s="66">
        <v>2</v>
      </c>
      <c r="D1186" s="77" t="s">
        <v>90</v>
      </c>
      <c r="E1186" s="77" t="s">
        <v>90</v>
      </c>
      <c r="F1186" s="99" t="s">
        <v>70</v>
      </c>
      <c r="G1186" s="78"/>
      <c r="H1186" s="96" t="s">
        <v>126</v>
      </c>
      <c r="I1186" s="107" t="s">
        <v>521</v>
      </c>
      <c r="J1186" s="81" t="s">
        <v>10</v>
      </c>
      <c r="K1186" s="72"/>
      <c r="L1186" s="72"/>
      <c r="M1186" s="72"/>
      <c r="N1186" s="72"/>
      <c r="O1186" s="72"/>
      <c r="P1186" s="72"/>
      <c r="Q1186" s="833"/>
      <c r="R1186" s="102"/>
      <c r="S1186" s="73"/>
      <c r="T1186" s="102"/>
      <c r="U1186" s="103"/>
      <c r="V1186" s="104"/>
    </row>
    <row r="1187" spans="1:256" ht="12.5">
      <c r="B1187" s="65">
        <v>1</v>
      </c>
      <c r="C1187" s="66">
        <f t="shared" ref="C1187:C1192" si="52">IF(E1187="A",1,IF(E1187="B",1,0))</f>
        <v>1</v>
      </c>
      <c r="D1187" s="77" t="s">
        <v>90</v>
      </c>
      <c r="E1187" s="76" t="s">
        <v>87</v>
      </c>
      <c r="F1187" s="76" t="s">
        <v>87</v>
      </c>
      <c r="G1187" s="78"/>
      <c r="H1187" s="96" t="s">
        <v>184</v>
      </c>
      <c r="I1187" s="107" t="s">
        <v>2127</v>
      </c>
      <c r="J1187" s="81"/>
      <c r="K1187" s="72"/>
      <c r="L1187" s="72"/>
      <c r="M1187" s="72"/>
      <c r="N1187" s="72"/>
      <c r="O1187" s="72"/>
      <c r="P1187" s="72"/>
      <c r="Q1187" s="833"/>
      <c r="R1187" s="102"/>
      <c r="S1187" s="73"/>
      <c r="T1187" s="102"/>
      <c r="U1187" s="103"/>
      <c r="V1187" s="104"/>
      <c r="W1187" s="55"/>
      <c r="X1187" s="55"/>
      <c r="Y1187" s="55"/>
      <c r="Z1187" s="55"/>
      <c r="AA1187" s="55"/>
      <c r="AB1187" s="55"/>
      <c r="AC1187" s="55"/>
      <c r="AD1187" s="55"/>
      <c r="AE1187" s="55"/>
      <c r="AF1187" s="55"/>
      <c r="AG1187" s="55"/>
      <c r="AH1187" s="55"/>
      <c r="AI1187" s="55"/>
      <c r="AJ1187" s="55"/>
      <c r="AK1187" s="55"/>
      <c r="AL1187" s="55"/>
      <c r="AM1187" s="55"/>
      <c r="AN1187" s="55"/>
      <c r="AO1187" s="55"/>
      <c r="AP1187" s="55"/>
      <c r="AQ1187" s="55"/>
      <c r="AR1187" s="55"/>
      <c r="AS1187" s="55"/>
      <c r="AT1187" s="55"/>
      <c r="AU1187" s="55"/>
      <c r="AV1187" s="55"/>
      <c r="AW1187" s="55"/>
      <c r="AX1187" s="55"/>
      <c r="AY1187" s="55"/>
      <c r="AZ1187" s="55"/>
      <c r="BA1187" s="55"/>
      <c r="BB1187" s="55"/>
      <c r="BC1187" s="55"/>
      <c r="BD1187" s="55"/>
      <c r="BE1187" s="55"/>
      <c r="BF1187" s="55"/>
      <c r="BG1187" s="55"/>
      <c r="BH1187" s="55"/>
      <c r="BI1187" s="55"/>
      <c r="BJ1187" s="55"/>
      <c r="BK1187" s="55"/>
      <c r="BL1187" s="55"/>
      <c r="BM1187" s="55"/>
      <c r="BN1187" s="55"/>
      <c r="BO1187" s="55"/>
      <c r="BP1187" s="55"/>
      <c r="BQ1187" s="55"/>
      <c r="BR1187" s="55"/>
      <c r="BS1187" s="55"/>
      <c r="BT1187" s="55"/>
      <c r="BU1187" s="55"/>
      <c r="BV1187" s="55"/>
      <c r="BW1187" s="55"/>
      <c r="BX1187" s="55"/>
      <c r="BY1187" s="55"/>
      <c r="BZ1187" s="55"/>
      <c r="CA1187" s="55"/>
      <c r="CB1187" s="55"/>
      <c r="CC1187" s="55"/>
      <c r="CD1187" s="55"/>
      <c r="CE1187" s="55"/>
      <c r="CF1187" s="55"/>
      <c r="CG1187" s="55"/>
      <c r="CH1187" s="55"/>
      <c r="CI1187" s="55"/>
      <c r="CJ1187" s="55"/>
      <c r="CK1187" s="55"/>
      <c r="CL1187" s="55"/>
      <c r="CM1187" s="55"/>
      <c r="CN1187" s="55"/>
      <c r="CO1187" s="55"/>
      <c r="CP1187" s="55"/>
      <c r="CQ1187" s="55"/>
      <c r="CR1187" s="55"/>
      <c r="CS1187" s="55"/>
      <c r="CT1187" s="55"/>
      <c r="CU1187" s="55"/>
      <c r="CV1187" s="55"/>
      <c r="CW1187" s="55"/>
      <c r="CX1187" s="55"/>
      <c r="CY1187" s="55"/>
      <c r="CZ1187" s="55"/>
      <c r="DA1187" s="55"/>
      <c r="DB1187" s="55"/>
      <c r="DC1187" s="55"/>
      <c r="DD1187" s="55"/>
      <c r="DE1187" s="55"/>
      <c r="DF1187" s="55"/>
      <c r="DG1187" s="55"/>
      <c r="DH1187" s="55"/>
      <c r="DI1187" s="55"/>
      <c r="DJ1187" s="55"/>
      <c r="DK1187" s="55"/>
      <c r="DL1187" s="55"/>
      <c r="DM1187" s="55"/>
      <c r="DN1187" s="55"/>
      <c r="DO1187" s="55"/>
      <c r="DP1187" s="55"/>
      <c r="DQ1187" s="55"/>
      <c r="DR1187" s="55"/>
      <c r="DS1187" s="55"/>
      <c r="DT1187" s="55"/>
      <c r="DU1187" s="55"/>
      <c r="DV1187" s="55"/>
      <c r="DW1187" s="55"/>
      <c r="DX1187" s="55"/>
      <c r="DY1187" s="55"/>
      <c r="DZ1187" s="55"/>
      <c r="EA1187" s="55"/>
      <c r="EB1187" s="55"/>
      <c r="EC1187" s="55"/>
      <c r="ED1187" s="55"/>
      <c r="EE1187" s="55"/>
      <c r="EF1187" s="55"/>
      <c r="EG1187" s="55"/>
      <c r="EH1187" s="55"/>
      <c r="EI1187" s="55"/>
      <c r="EJ1187" s="55"/>
      <c r="EK1187" s="55"/>
      <c r="EL1187" s="55"/>
      <c r="EM1187" s="55"/>
      <c r="EN1187" s="55"/>
      <c r="EO1187" s="55"/>
      <c r="EP1187" s="55"/>
      <c r="EQ1187" s="55"/>
      <c r="ER1187" s="55"/>
      <c r="ES1187" s="55"/>
      <c r="ET1187" s="55"/>
      <c r="EU1187" s="55"/>
      <c r="EV1187" s="55"/>
      <c r="EW1187" s="55"/>
      <c r="EX1187" s="55"/>
      <c r="EY1187" s="55"/>
      <c r="EZ1187" s="55"/>
      <c r="FA1187" s="55"/>
      <c r="FB1187" s="55"/>
      <c r="FC1187" s="55"/>
      <c r="FD1187" s="55"/>
      <c r="FE1187" s="55"/>
      <c r="FF1187" s="55"/>
      <c r="FG1187" s="55"/>
      <c r="FH1187" s="55"/>
      <c r="FI1187" s="55"/>
      <c r="FJ1187" s="55"/>
      <c r="FK1187" s="55"/>
      <c r="FL1187" s="55"/>
      <c r="FM1187" s="55"/>
      <c r="FN1187" s="55"/>
      <c r="FO1187" s="55"/>
      <c r="FP1187" s="55"/>
      <c r="FQ1187" s="55"/>
      <c r="FR1187" s="55"/>
      <c r="FS1187" s="55"/>
      <c r="FT1187" s="55"/>
      <c r="FU1187" s="55"/>
      <c r="FV1187" s="55"/>
      <c r="FW1187" s="55"/>
      <c r="FX1187" s="55"/>
      <c r="FY1187" s="55"/>
      <c r="FZ1187" s="55"/>
      <c r="GA1187" s="55"/>
      <c r="GB1187" s="55"/>
      <c r="GC1187" s="55"/>
      <c r="GD1187" s="55"/>
      <c r="GE1187" s="55"/>
      <c r="GF1187" s="55"/>
      <c r="GG1187" s="55"/>
      <c r="GH1187" s="55"/>
      <c r="GI1187" s="55"/>
      <c r="GJ1187" s="55"/>
      <c r="GK1187" s="55"/>
      <c r="GL1187" s="55"/>
      <c r="GM1187" s="55"/>
      <c r="GN1187" s="55"/>
      <c r="GO1187" s="55"/>
      <c r="GP1187" s="55"/>
      <c r="GQ1187" s="55"/>
      <c r="GR1187" s="55"/>
      <c r="GS1187" s="55"/>
      <c r="GT1187" s="55"/>
      <c r="GU1187" s="55"/>
      <c r="GV1187" s="55"/>
      <c r="GW1187" s="55"/>
      <c r="GX1187" s="55"/>
      <c r="GY1187" s="55"/>
      <c r="GZ1187" s="55"/>
      <c r="HA1187" s="55"/>
      <c r="HB1187" s="55"/>
      <c r="HC1187" s="55"/>
      <c r="HD1187" s="55"/>
      <c r="HE1187" s="55"/>
      <c r="HF1187" s="55"/>
      <c r="HG1187" s="55"/>
      <c r="HH1187" s="55"/>
      <c r="HI1187" s="55"/>
      <c r="HJ1187" s="55"/>
      <c r="HK1187" s="55"/>
      <c r="HL1187" s="55"/>
      <c r="HM1187" s="55"/>
      <c r="HN1187" s="55"/>
      <c r="HO1187" s="55"/>
      <c r="HP1187" s="55"/>
      <c r="HQ1187" s="55"/>
      <c r="HR1187" s="55"/>
      <c r="HS1187" s="55"/>
      <c r="HT1187" s="55"/>
      <c r="HU1187" s="55"/>
      <c r="HV1187" s="55"/>
      <c r="HW1187" s="55"/>
      <c r="HX1187" s="55"/>
      <c r="HY1187" s="55"/>
      <c r="HZ1187" s="55"/>
      <c r="IA1187" s="55"/>
      <c r="IB1187" s="55"/>
      <c r="IC1187" s="55"/>
      <c r="ID1187" s="55"/>
      <c r="IE1187" s="55"/>
      <c r="IF1187" s="55"/>
      <c r="IG1187" s="55"/>
      <c r="IH1187" s="55"/>
      <c r="II1187" s="55"/>
      <c r="IJ1187" s="55"/>
      <c r="IK1187" s="55"/>
      <c r="IL1187" s="55"/>
      <c r="IM1187" s="55"/>
      <c r="IN1187" s="55"/>
      <c r="IO1187" s="55"/>
      <c r="IP1187" s="55"/>
      <c r="IQ1187" s="55"/>
      <c r="IR1187" s="55"/>
      <c r="IS1187" s="55"/>
      <c r="IT1187" s="55"/>
      <c r="IU1187" s="55"/>
      <c r="IV1187" s="55"/>
    </row>
    <row r="1188" spans="1:256" ht="12.5">
      <c r="B1188" s="65">
        <v>1</v>
      </c>
      <c r="C1188" s="66">
        <f t="shared" si="52"/>
        <v>0</v>
      </c>
      <c r="D1188" s="658" t="s">
        <v>87</v>
      </c>
      <c r="E1188" s="659" t="s">
        <v>90</v>
      </c>
      <c r="F1188" s="658" t="s">
        <v>68</v>
      </c>
      <c r="G1188" s="78"/>
      <c r="H1188" s="96" t="s">
        <v>122</v>
      </c>
      <c r="I1188" s="107" t="s">
        <v>2128</v>
      </c>
      <c r="J1188" s="81"/>
      <c r="K1188" s="72"/>
      <c r="L1188" s="72"/>
      <c r="M1188" s="72"/>
      <c r="N1188" s="72"/>
      <c r="O1188" s="72"/>
      <c r="P1188" s="72"/>
      <c r="Q1188" s="833"/>
      <c r="R1188" s="102"/>
      <c r="S1188" s="73"/>
      <c r="T1188" s="102"/>
      <c r="U1188" s="103"/>
      <c r="V1188" s="104"/>
    </row>
    <row r="1189" spans="1:256" ht="12.5">
      <c r="B1189" s="65">
        <v>1</v>
      </c>
      <c r="C1189" s="66">
        <f t="shared" si="52"/>
        <v>1</v>
      </c>
      <c r="D1189" s="248" t="s">
        <v>87</v>
      </c>
      <c r="E1189" s="248" t="s">
        <v>87</v>
      </c>
      <c r="F1189" s="248" t="s">
        <v>68</v>
      </c>
      <c r="G1189" s="78"/>
      <c r="H1189" s="96" t="s">
        <v>119</v>
      </c>
      <c r="I1189" s="107" t="s">
        <v>2129</v>
      </c>
      <c r="J1189" s="81"/>
      <c r="K1189" s="72"/>
      <c r="L1189" s="72"/>
      <c r="M1189" s="72"/>
      <c r="N1189" s="72"/>
      <c r="O1189" s="72"/>
      <c r="P1189" s="72"/>
      <c r="Q1189" s="833"/>
      <c r="R1189" s="102"/>
      <c r="S1189" s="73"/>
      <c r="T1189" s="102"/>
      <c r="U1189" s="103"/>
      <c r="V1189" s="104"/>
    </row>
    <row r="1190" spans="1:256" ht="12.5">
      <c r="B1190" s="65">
        <v>1</v>
      </c>
      <c r="C1190" s="66">
        <f t="shared" si="52"/>
        <v>1</v>
      </c>
      <c r="D1190" s="655" t="s">
        <v>87</v>
      </c>
      <c r="E1190" s="76" t="s">
        <v>68</v>
      </c>
      <c r="F1190" s="655" t="s">
        <v>87</v>
      </c>
      <c r="G1190" s="78"/>
      <c r="H1190" s="96" t="s">
        <v>1721</v>
      </c>
      <c r="I1190" s="107" t="s">
        <v>2130</v>
      </c>
      <c r="J1190" s="81"/>
      <c r="K1190" s="72"/>
      <c r="L1190" s="72"/>
      <c r="M1190" s="72"/>
      <c r="N1190" s="72"/>
      <c r="O1190" s="72"/>
      <c r="P1190" s="72"/>
      <c r="Q1190" s="833"/>
      <c r="R1190" s="102"/>
      <c r="S1190" s="73"/>
      <c r="T1190" s="102"/>
      <c r="U1190" s="103"/>
      <c r="V1190" s="104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/>
      <c r="EA1190"/>
      <c r="EB1190"/>
      <c r="EC1190"/>
      <c r="ED1190"/>
      <c r="EE1190"/>
      <c r="EF1190"/>
      <c r="EG1190"/>
      <c r="EH1190"/>
      <c r="EI1190"/>
      <c r="EJ1190"/>
      <c r="EK1190"/>
      <c r="EL1190"/>
      <c r="EM1190"/>
      <c r="EN1190"/>
      <c r="EO1190"/>
      <c r="EP1190"/>
      <c r="EQ1190"/>
      <c r="ER1190"/>
      <c r="ES1190"/>
      <c r="ET1190"/>
      <c r="EU1190"/>
      <c r="EV1190"/>
      <c r="EW1190"/>
      <c r="EX1190"/>
      <c r="EY1190"/>
      <c r="EZ1190"/>
      <c r="FA1190"/>
      <c r="FB1190"/>
      <c r="FC1190"/>
      <c r="FD1190"/>
      <c r="FE1190"/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/>
      <c r="FS1190"/>
      <c r="FT1190"/>
      <c r="FU1190"/>
      <c r="FV1190"/>
      <c r="FW1190"/>
      <c r="FX1190"/>
      <c r="FY1190"/>
      <c r="FZ1190"/>
      <c r="GA1190"/>
      <c r="GB1190"/>
      <c r="GC1190"/>
      <c r="GD1190"/>
      <c r="GE1190"/>
      <c r="GF1190"/>
      <c r="GG1190"/>
      <c r="GH1190"/>
      <c r="GI1190"/>
      <c r="GJ1190"/>
      <c r="GK1190"/>
      <c r="GL1190"/>
      <c r="GM1190"/>
      <c r="GN1190"/>
      <c r="GO1190"/>
      <c r="GP1190"/>
      <c r="GQ1190"/>
      <c r="GR1190"/>
      <c r="GS1190"/>
      <c r="GT1190"/>
      <c r="GU1190"/>
      <c r="GV1190"/>
      <c r="GW1190"/>
      <c r="GX1190"/>
      <c r="GY1190"/>
      <c r="GZ1190"/>
      <c r="HA1190"/>
      <c r="HB1190"/>
      <c r="HC1190"/>
      <c r="HD1190"/>
      <c r="HE1190"/>
      <c r="HF1190"/>
      <c r="HG1190"/>
      <c r="HH1190"/>
      <c r="HI1190"/>
      <c r="HJ1190"/>
      <c r="HK1190"/>
      <c r="HL1190"/>
      <c r="HM1190"/>
      <c r="HN1190"/>
      <c r="HO1190"/>
      <c r="HP1190"/>
      <c r="HQ1190"/>
      <c r="HR1190"/>
      <c r="HS1190"/>
      <c r="HT1190"/>
      <c r="HU1190"/>
      <c r="HV1190"/>
      <c r="HW1190"/>
      <c r="HX1190"/>
      <c r="HY1190"/>
      <c r="HZ1190"/>
      <c r="IA1190"/>
      <c r="IB1190"/>
      <c r="IC1190"/>
      <c r="ID1190"/>
      <c r="IE1190"/>
      <c r="IF1190"/>
      <c r="IG1190"/>
      <c r="IH1190"/>
      <c r="II1190"/>
      <c r="IJ1190"/>
      <c r="IK1190"/>
      <c r="IL1190"/>
      <c r="IM1190"/>
      <c r="IN1190"/>
      <c r="IO1190"/>
      <c r="IP1190"/>
      <c r="IQ1190"/>
      <c r="IR1190"/>
      <c r="IS1190"/>
      <c r="IT1190"/>
      <c r="IU1190"/>
      <c r="IV1190"/>
    </row>
    <row r="1191" spans="1:256" ht="12.5">
      <c r="A1191" s="308"/>
      <c r="B1191" s="65">
        <v>1</v>
      </c>
      <c r="C1191" s="66">
        <f t="shared" si="52"/>
        <v>0</v>
      </c>
      <c r="D1191" s="99" t="s">
        <v>70</v>
      </c>
      <c r="E1191" s="99" t="s">
        <v>99</v>
      </c>
      <c r="F1191" s="76" t="s">
        <v>87</v>
      </c>
      <c r="G1191" s="78"/>
      <c r="H1191" s="96" t="s">
        <v>88</v>
      </c>
      <c r="I1191" s="107" t="s">
        <v>2131</v>
      </c>
      <c r="J1191" s="81"/>
      <c r="K1191" s="72"/>
      <c r="L1191" s="72"/>
      <c r="M1191" s="72"/>
      <c r="N1191" s="72"/>
      <c r="O1191" s="72"/>
      <c r="P1191" s="72"/>
      <c r="Q1191" s="833"/>
      <c r="R1191" s="102"/>
      <c r="S1191" s="73"/>
      <c r="T1191" s="102"/>
      <c r="U1191" s="103"/>
      <c r="V1191" s="104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  <c r="EE1191"/>
      <c r="EF1191"/>
      <c r="EG1191"/>
      <c r="EH1191"/>
      <c r="EI1191"/>
      <c r="EJ1191"/>
      <c r="EK1191"/>
      <c r="EL1191"/>
      <c r="EM1191"/>
      <c r="EN1191"/>
      <c r="EO1191"/>
      <c r="EP1191"/>
      <c r="EQ1191"/>
      <c r="ER1191"/>
      <c r="ES1191"/>
      <c r="ET1191"/>
      <c r="EU1191"/>
      <c r="EV1191"/>
      <c r="EW1191"/>
      <c r="EX1191"/>
      <c r="EY1191"/>
      <c r="EZ1191"/>
      <c r="FA1191"/>
      <c r="FB1191"/>
      <c r="FC1191"/>
      <c r="FD1191"/>
      <c r="FE1191"/>
      <c r="FF1191"/>
      <c r="FG1191"/>
      <c r="FH1191"/>
      <c r="FI1191"/>
      <c r="FJ1191"/>
      <c r="FK1191"/>
      <c r="FL1191"/>
      <c r="FM1191"/>
      <c r="FN1191"/>
      <c r="FO1191"/>
      <c r="FP1191"/>
      <c r="FQ1191"/>
      <c r="FR1191"/>
      <c r="FS1191"/>
      <c r="FT1191"/>
      <c r="FU1191"/>
      <c r="FV1191"/>
      <c r="FW1191"/>
      <c r="FX1191"/>
      <c r="FY1191"/>
      <c r="FZ1191"/>
      <c r="GA1191"/>
      <c r="GB1191"/>
      <c r="GC1191"/>
      <c r="GD1191"/>
      <c r="GE1191"/>
      <c r="GF1191"/>
      <c r="GG1191"/>
      <c r="GH1191"/>
      <c r="GI1191"/>
      <c r="GJ1191"/>
      <c r="GK1191"/>
      <c r="GL1191"/>
      <c r="GM1191"/>
      <c r="GN1191"/>
      <c r="GO1191"/>
      <c r="GP1191"/>
      <c r="GQ1191"/>
      <c r="GR1191"/>
      <c r="GS1191"/>
      <c r="GT1191"/>
      <c r="GU1191"/>
      <c r="GV1191"/>
      <c r="GW1191"/>
      <c r="GX1191"/>
      <c r="GY1191"/>
      <c r="GZ1191"/>
      <c r="HA1191"/>
      <c r="HB1191"/>
      <c r="HC1191"/>
      <c r="HD1191"/>
      <c r="HE1191"/>
      <c r="HF1191"/>
      <c r="HG1191"/>
      <c r="HH1191"/>
      <c r="HI1191"/>
      <c r="HJ1191"/>
      <c r="HK1191"/>
      <c r="HL1191"/>
      <c r="HM1191"/>
      <c r="HN1191"/>
      <c r="HO1191"/>
      <c r="HP1191"/>
      <c r="HQ1191"/>
      <c r="HR1191"/>
      <c r="HS1191"/>
      <c r="HT1191"/>
      <c r="HU1191"/>
      <c r="HV1191"/>
      <c r="HW1191"/>
      <c r="HX1191"/>
      <c r="HY1191"/>
      <c r="HZ1191"/>
      <c r="IA1191"/>
      <c r="IB1191"/>
      <c r="IC1191"/>
      <c r="ID1191"/>
      <c r="IE1191"/>
      <c r="IF1191"/>
      <c r="IG1191"/>
      <c r="IH1191"/>
      <c r="II1191"/>
      <c r="IJ1191"/>
      <c r="IK1191"/>
      <c r="IL1191"/>
      <c r="IM1191"/>
      <c r="IN1191"/>
      <c r="IO1191"/>
      <c r="IP1191"/>
      <c r="IQ1191"/>
      <c r="IR1191"/>
      <c r="IS1191"/>
      <c r="IT1191"/>
      <c r="IU1191"/>
      <c r="IV1191"/>
    </row>
    <row r="1192" spans="1:256" ht="12.5">
      <c r="B1192" s="65">
        <v>1</v>
      </c>
      <c r="C1192" s="66">
        <f t="shared" si="52"/>
        <v>0</v>
      </c>
      <c r="D1192" s="656" t="s">
        <v>99</v>
      </c>
      <c r="E1192" s="656" t="s">
        <v>70</v>
      </c>
      <c r="F1192" s="656" t="s">
        <v>70</v>
      </c>
      <c r="G1192" s="78"/>
      <c r="H1192" s="96" t="s">
        <v>140</v>
      </c>
      <c r="I1192" s="107" t="s">
        <v>2132</v>
      </c>
      <c r="J1192" s="81"/>
      <c r="K1192" s="72"/>
      <c r="L1192" s="72"/>
      <c r="M1192" s="72"/>
      <c r="N1192" s="72"/>
      <c r="O1192" s="72"/>
      <c r="P1192" s="72"/>
      <c r="Q1192" s="833"/>
      <c r="R1192" s="102"/>
      <c r="S1192" s="73"/>
      <c r="T1192" s="102"/>
      <c r="U1192" s="103"/>
      <c r="V1192" s="104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  <c r="EE1192"/>
      <c r="EF1192"/>
      <c r="EG1192"/>
      <c r="EH1192"/>
      <c r="EI1192"/>
      <c r="EJ1192"/>
      <c r="EK1192"/>
      <c r="EL1192"/>
      <c r="EM1192"/>
      <c r="EN1192"/>
      <c r="EO1192"/>
      <c r="EP1192"/>
      <c r="EQ1192"/>
      <c r="ER1192"/>
      <c r="ES1192"/>
      <c r="ET1192"/>
      <c r="EU1192"/>
      <c r="EV1192"/>
      <c r="EW1192"/>
      <c r="EX1192"/>
      <c r="EY1192"/>
      <c r="EZ1192"/>
      <c r="FA1192"/>
      <c r="FB1192"/>
      <c r="FC1192"/>
      <c r="FD1192"/>
      <c r="FE1192"/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/>
      <c r="FS1192"/>
      <c r="FT1192"/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  <c r="GJ1192"/>
      <c r="GK1192"/>
      <c r="GL1192"/>
      <c r="GM1192"/>
      <c r="GN1192"/>
      <c r="GO1192"/>
      <c r="GP1192"/>
      <c r="GQ1192"/>
      <c r="GR1192"/>
      <c r="GS1192"/>
      <c r="GT1192"/>
      <c r="GU1192"/>
      <c r="GV1192"/>
      <c r="GW1192"/>
      <c r="GX1192"/>
      <c r="GY1192"/>
      <c r="GZ1192"/>
      <c r="HA1192"/>
      <c r="HB1192"/>
      <c r="HC1192"/>
      <c r="HD1192"/>
      <c r="HE1192"/>
      <c r="HF1192"/>
      <c r="HG1192"/>
      <c r="HH1192"/>
      <c r="HI1192"/>
      <c r="HJ1192"/>
      <c r="HK1192"/>
      <c r="HL1192"/>
      <c r="HM1192"/>
      <c r="HN1192"/>
      <c r="HO1192"/>
      <c r="HP1192"/>
      <c r="HQ1192"/>
      <c r="HR1192"/>
      <c r="HS1192"/>
      <c r="HT1192"/>
      <c r="HU1192"/>
      <c r="HV1192"/>
      <c r="HW1192"/>
      <c r="HX1192"/>
      <c r="HY1192"/>
      <c r="HZ1192"/>
      <c r="IA1192"/>
      <c r="IB1192"/>
      <c r="IC1192"/>
      <c r="ID1192"/>
      <c r="IE1192"/>
      <c r="IF1192"/>
      <c r="IG1192"/>
      <c r="IH1192"/>
      <c r="II1192"/>
      <c r="IJ1192"/>
      <c r="IK1192"/>
      <c r="IL1192"/>
      <c r="IM1192"/>
      <c r="IN1192"/>
      <c r="IO1192"/>
      <c r="IP1192"/>
      <c r="IQ1192"/>
      <c r="IR1192"/>
      <c r="IS1192"/>
      <c r="IT1192"/>
      <c r="IU1192"/>
      <c r="IV1192"/>
    </row>
    <row r="1193" spans="1:256" s="55" customFormat="1" ht="12.5">
      <c r="A1193" s="217"/>
      <c r="B1193" s="65">
        <v>1</v>
      </c>
      <c r="C1193" s="66">
        <v>3</v>
      </c>
      <c r="D1193" s="99" t="s">
        <v>99</v>
      </c>
      <c r="E1193" s="76" t="s">
        <v>87</v>
      </c>
      <c r="F1193" s="76" t="s">
        <v>68</v>
      </c>
      <c r="G1193" s="78"/>
      <c r="H1193" s="96" t="s">
        <v>197</v>
      </c>
      <c r="I1193" s="107" t="s">
        <v>2133</v>
      </c>
      <c r="J1193" s="81" t="s">
        <v>616</v>
      </c>
      <c r="K1193" s="72"/>
      <c r="L1193" s="72"/>
      <c r="M1193" s="72"/>
      <c r="N1193" s="72"/>
      <c r="O1193" s="72"/>
      <c r="P1193" s="72"/>
      <c r="Q1193" s="833"/>
      <c r="R1193" s="102"/>
      <c r="S1193" s="73"/>
      <c r="T1193" s="102"/>
      <c r="U1193" s="103"/>
      <c r="V1193" s="104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  <c r="EE1193"/>
      <c r="EF1193"/>
      <c r="EG1193"/>
      <c r="EH1193"/>
      <c r="EI1193"/>
      <c r="EJ1193"/>
      <c r="EK1193"/>
      <c r="EL1193"/>
      <c r="EM1193"/>
      <c r="EN1193"/>
      <c r="EO1193"/>
      <c r="EP1193"/>
      <c r="EQ1193"/>
      <c r="ER1193"/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  <c r="GO1193"/>
      <c r="GP1193"/>
      <c r="GQ1193"/>
      <c r="GR1193"/>
      <c r="GS1193"/>
      <c r="GT1193"/>
      <c r="GU1193"/>
      <c r="GV1193"/>
      <c r="GW1193"/>
      <c r="GX1193"/>
      <c r="GY1193"/>
      <c r="GZ1193"/>
      <c r="HA1193"/>
      <c r="HB1193"/>
      <c r="HC1193"/>
      <c r="HD1193"/>
      <c r="HE1193"/>
      <c r="HF1193"/>
      <c r="HG1193"/>
      <c r="HH1193"/>
      <c r="HI1193"/>
      <c r="HJ1193"/>
      <c r="HK1193"/>
      <c r="HL1193"/>
      <c r="HM1193"/>
      <c r="HN1193"/>
      <c r="HO1193"/>
      <c r="HP1193"/>
      <c r="HQ1193"/>
      <c r="HR1193"/>
      <c r="HS1193"/>
      <c r="HT1193"/>
      <c r="HU1193"/>
      <c r="HV1193"/>
      <c r="HW1193"/>
      <c r="HX1193"/>
      <c r="HY1193"/>
      <c r="HZ1193"/>
      <c r="IA1193"/>
      <c r="IB1193"/>
      <c r="IC1193"/>
      <c r="ID1193"/>
      <c r="IE1193"/>
      <c r="IF1193"/>
      <c r="IG1193"/>
      <c r="IH1193"/>
      <c r="II1193"/>
      <c r="IJ1193"/>
      <c r="IK1193"/>
      <c r="IL1193"/>
      <c r="IM1193"/>
      <c r="IN1193"/>
      <c r="IO1193"/>
      <c r="IP1193"/>
      <c r="IQ1193"/>
      <c r="IR1193"/>
      <c r="IS1193"/>
      <c r="IT1193"/>
      <c r="IU1193"/>
      <c r="IV1193"/>
    </row>
    <row r="1194" spans="1:256" ht="12.5">
      <c r="B1194" s="669">
        <v>1</v>
      </c>
      <c r="C1194" s="671">
        <v>1</v>
      </c>
      <c r="D1194" s="655" t="s">
        <v>87</v>
      </c>
      <c r="E1194" s="76" t="s">
        <v>68</v>
      </c>
      <c r="F1194" s="655" t="s">
        <v>87</v>
      </c>
      <c r="G1194" s="78"/>
      <c r="H1194" s="96" t="s">
        <v>101</v>
      </c>
      <c r="I1194" s="107" t="s">
        <v>2134</v>
      </c>
      <c r="J1194" s="81"/>
      <c r="K1194" s="72"/>
      <c r="L1194" s="72"/>
      <c r="M1194" s="72"/>
      <c r="N1194" s="72"/>
      <c r="O1194" s="72"/>
      <c r="P1194" s="72"/>
      <c r="Q1194" s="833"/>
      <c r="R1194" s="102"/>
      <c r="S1194" s="73"/>
      <c r="T1194" s="102"/>
      <c r="U1194" s="103"/>
      <c r="V1194" s="104"/>
      <c r="W1194" s="111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/>
      <c r="EA1194"/>
      <c r="EB1194"/>
      <c r="EC1194"/>
      <c r="ED1194"/>
      <c r="EE1194"/>
      <c r="EF1194"/>
      <c r="EG1194"/>
      <c r="EH1194"/>
      <c r="EI1194"/>
      <c r="EJ1194"/>
      <c r="EK1194"/>
      <c r="EL1194"/>
      <c r="EM1194"/>
      <c r="EN1194"/>
      <c r="EO1194"/>
      <c r="EP1194"/>
      <c r="EQ1194"/>
      <c r="ER1194"/>
      <c r="ES1194"/>
      <c r="ET1194"/>
      <c r="EU1194"/>
      <c r="EV1194"/>
      <c r="EW1194"/>
      <c r="EX1194"/>
      <c r="EY1194"/>
      <c r="EZ1194"/>
      <c r="FA1194"/>
      <c r="FB1194"/>
      <c r="FC1194"/>
      <c r="FD1194"/>
      <c r="FE1194"/>
      <c r="FF1194"/>
      <c r="FG1194"/>
      <c r="FH1194"/>
      <c r="FI1194"/>
      <c r="FJ1194"/>
      <c r="FK1194"/>
      <c r="FL1194"/>
      <c r="FM1194"/>
      <c r="FN1194"/>
      <c r="FO1194"/>
      <c r="FP1194"/>
      <c r="FQ1194"/>
      <c r="FR1194"/>
      <c r="FS1194"/>
      <c r="FT1194"/>
      <c r="FU1194"/>
      <c r="FV1194"/>
      <c r="FW1194"/>
      <c r="FX1194"/>
      <c r="FY1194"/>
      <c r="FZ1194"/>
      <c r="GA1194"/>
      <c r="GB1194"/>
      <c r="GC1194"/>
      <c r="GD1194"/>
      <c r="GE1194"/>
      <c r="GF1194"/>
      <c r="GG1194"/>
      <c r="GH1194"/>
      <c r="GI1194"/>
      <c r="GJ1194"/>
      <c r="GK1194"/>
      <c r="GL1194"/>
      <c r="GM1194"/>
      <c r="GN1194"/>
      <c r="GO1194"/>
      <c r="GP1194"/>
      <c r="GQ1194"/>
      <c r="GR1194"/>
      <c r="GS1194"/>
      <c r="GT1194"/>
      <c r="GU1194"/>
      <c r="GV1194"/>
      <c r="GW1194"/>
      <c r="GX1194"/>
      <c r="GY1194"/>
      <c r="GZ1194"/>
      <c r="HA1194"/>
      <c r="HB1194"/>
      <c r="HC1194"/>
      <c r="HD1194"/>
      <c r="HE1194"/>
      <c r="HF1194"/>
      <c r="HG1194"/>
      <c r="HH1194"/>
      <c r="HI1194"/>
      <c r="HJ1194"/>
      <c r="HK1194"/>
      <c r="HL1194"/>
      <c r="HM1194"/>
      <c r="HN1194"/>
      <c r="HO1194"/>
      <c r="HP1194"/>
      <c r="HQ1194"/>
      <c r="HR1194"/>
      <c r="HS1194"/>
      <c r="HT1194"/>
      <c r="HU1194"/>
      <c r="HV1194"/>
      <c r="HW1194"/>
      <c r="HX1194"/>
      <c r="HY1194"/>
      <c r="HZ1194"/>
      <c r="IA1194"/>
      <c r="IB1194"/>
      <c r="IC1194"/>
      <c r="ID1194"/>
      <c r="IE1194"/>
      <c r="IF1194"/>
      <c r="IG1194"/>
      <c r="IH1194"/>
      <c r="II1194"/>
      <c r="IJ1194"/>
      <c r="IK1194"/>
      <c r="IL1194"/>
      <c r="IM1194"/>
      <c r="IN1194"/>
      <c r="IO1194"/>
      <c r="IP1194"/>
      <c r="IQ1194"/>
      <c r="IR1194"/>
      <c r="IS1194"/>
      <c r="IT1194"/>
      <c r="IU1194"/>
      <c r="IV1194"/>
    </row>
    <row r="1195" spans="1:256" ht="12.5">
      <c r="B1195" s="65">
        <v>1</v>
      </c>
      <c r="C1195" s="66">
        <f t="shared" ref="C1195:C1201" si="53">IF(E1195="A",1,IF(E1195="B",1,0))</f>
        <v>0</v>
      </c>
      <c r="D1195" s="659" t="s">
        <v>90</v>
      </c>
      <c r="E1195" s="656" t="s">
        <v>70</v>
      </c>
      <c r="F1195" s="658" t="s">
        <v>68</v>
      </c>
      <c r="G1195" s="78"/>
      <c r="H1195" s="96" t="s">
        <v>119</v>
      </c>
      <c r="I1195" s="107" t="s">
        <v>2135</v>
      </c>
      <c r="J1195" s="81"/>
      <c r="K1195" s="72"/>
      <c r="L1195" s="72"/>
      <c r="M1195" s="72"/>
      <c r="N1195" s="72"/>
      <c r="O1195" s="72"/>
      <c r="P1195" s="72"/>
      <c r="Q1195" s="833"/>
      <c r="R1195" s="102"/>
      <c r="S1195" s="73"/>
      <c r="T1195" s="102"/>
      <c r="U1195" s="103"/>
      <c r="V1195" s="104"/>
    </row>
    <row r="1196" spans="1:256" ht="12.5">
      <c r="A1196" s="305"/>
      <c r="B1196" s="65">
        <v>1</v>
      </c>
      <c r="C1196" s="66">
        <f t="shared" si="53"/>
        <v>0</v>
      </c>
      <c r="D1196" s="76" t="s">
        <v>87</v>
      </c>
      <c r="E1196" s="99" t="s">
        <v>70</v>
      </c>
      <c r="F1196" s="76" t="s">
        <v>87</v>
      </c>
      <c r="G1196" s="78"/>
      <c r="H1196" s="96" t="s">
        <v>119</v>
      </c>
      <c r="I1196" s="107" t="s">
        <v>2136</v>
      </c>
      <c r="J1196" s="81"/>
      <c r="K1196" s="72"/>
      <c r="L1196" s="72"/>
      <c r="M1196" s="72"/>
      <c r="N1196" s="72"/>
      <c r="O1196" s="72"/>
      <c r="P1196" s="72"/>
      <c r="Q1196" s="833"/>
      <c r="R1196" s="102"/>
      <c r="S1196" s="73"/>
      <c r="T1196" s="102"/>
      <c r="U1196" s="103"/>
      <c r="V1196" s="104"/>
    </row>
    <row r="1197" spans="1:256" ht="12.5">
      <c r="B1197" s="65">
        <v>1</v>
      </c>
      <c r="C1197" s="66">
        <f t="shared" si="53"/>
        <v>1</v>
      </c>
      <c r="D1197" s="99" t="s">
        <v>70</v>
      </c>
      <c r="E1197" s="76" t="s">
        <v>87</v>
      </c>
      <c r="F1197" s="99" t="s">
        <v>70</v>
      </c>
      <c r="G1197" s="78"/>
      <c r="H1197" s="96" t="s">
        <v>116</v>
      </c>
      <c r="I1197" s="107" t="s">
        <v>2137</v>
      </c>
      <c r="J1197" s="81"/>
      <c r="K1197" s="72"/>
      <c r="L1197" s="72"/>
      <c r="M1197" s="72"/>
      <c r="N1197" s="72"/>
      <c r="O1197" s="72"/>
      <c r="P1197" s="72"/>
      <c r="Q1197" s="833"/>
      <c r="R1197" s="102"/>
      <c r="S1197" s="73"/>
      <c r="T1197" s="102"/>
      <c r="U1197" s="103"/>
      <c r="V1197" s="104"/>
    </row>
    <row r="1198" spans="1:256" ht="12.5">
      <c r="B1198" s="65">
        <v>1</v>
      </c>
      <c r="C1198" s="66">
        <f t="shared" si="53"/>
        <v>1</v>
      </c>
      <c r="D1198" s="656" t="s">
        <v>99</v>
      </c>
      <c r="E1198" s="655" t="s">
        <v>87</v>
      </c>
      <c r="F1198" s="655" t="s">
        <v>68</v>
      </c>
      <c r="G1198" s="78"/>
      <c r="H1198" s="96" t="s">
        <v>119</v>
      </c>
      <c r="I1198" s="107" t="s">
        <v>2138</v>
      </c>
      <c r="J1198" s="81"/>
      <c r="K1198" s="72"/>
      <c r="L1198" s="72"/>
      <c r="M1198" s="72"/>
      <c r="N1198" s="72"/>
      <c r="O1198" s="72"/>
      <c r="P1198" s="72"/>
      <c r="Q1198" s="833"/>
      <c r="R1198" s="102"/>
      <c r="S1198" s="73"/>
      <c r="T1198" s="102"/>
      <c r="U1198" s="103"/>
      <c r="V1198" s="104"/>
    </row>
    <row r="1199" spans="1:256" ht="12.5">
      <c r="A1199" s="810"/>
      <c r="B1199" s="65">
        <v>1</v>
      </c>
      <c r="C1199" s="66">
        <f t="shared" si="53"/>
        <v>0</v>
      </c>
      <c r="D1199" s="76" t="s">
        <v>68</v>
      </c>
      <c r="E1199" s="77" t="s">
        <v>90</v>
      </c>
      <c r="F1199" s="77" t="s">
        <v>90</v>
      </c>
      <c r="G1199" s="78"/>
      <c r="H1199" s="96" t="s">
        <v>131</v>
      </c>
      <c r="I1199" s="107" t="s">
        <v>2139</v>
      </c>
      <c r="J1199" s="81"/>
      <c r="K1199" s="72"/>
      <c r="L1199" s="72"/>
      <c r="M1199" s="72"/>
      <c r="N1199" s="72"/>
      <c r="O1199" s="72"/>
      <c r="P1199" s="72"/>
      <c r="Q1199" s="833"/>
      <c r="R1199" s="102"/>
      <c r="S1199" s="73"/>
      <c r="T1199" s="102"/>
      <c r="U1199" s="103"/>
      <c r="V1199" s="104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  <c r="EE1199"/>
      <c r="EF1199"/>
      <c r="EG1199"/>
      <c r="EH1199"/>
      <c r="EI1199"/>
      <c r="EJ1199"/>
      <c r="EK1199"/>
      <c r="EL1199"/>
      <c r="EM1199"/>
      <c r="EN1199"/>
      <c r="EO1199"/>
      <c r="EP1199"/>
      <c r="EQ1199"/>
      <c r="ER1199"/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  <c r="GO1199"/>
      <c r="GP1199"/>
      <c r="GQ1199"/>
      <c r="GR1199"/>
      <c r="GS1199"/>
      <c r="GT1199"/>
      <c r="GU1199"/>
      <c r="GV1199"/>
      <c r="GW1199"/>
      <c r="GX1199"/>
      <c r="GY1199"/>
      <c r="GZ1199"/>
      <c r="HA1199"/>
      <c r="HB1199"/>
      <c r="HC1199"/>
      <c r="HD1199"/>
      <c r="HE1199"/>
      <c r="HF1199"/>
      <c r="HG1199"/>
      <c r="HH1199"/>
      <c r="HI1199"/>
      <c r="HJ1199"/>
      <c r="HK1199"/>
      <c r="HL1199"/>
      <c r="HM1199"/>
      <c r="HN1199"/>
      <c r="HO1199"/>
      <c r="HP1199"/>
      <c r="HQ1199"/>
      <c r="HR1199"/>
      <c r="HS1199"/>
      <c r="HT1199"/>
      <c r="HU1199"/>
      <c r="HV1199"/>
      <c r="HW1199"/>
      <c r="HX1199"/>
      <c r="HY1199"/>
      <c r="HZ1199"/>
      <c r="IA1199"/>
      <c r="IB1199"/>
      <c r="IC1199"/>
      <c r="ID1199"/>
      <c r="IE1199"/>
      <c r="IF1199"/>
      <c r="IG1199"/>
      <c r="IH1199"/>
      <c r="II1199"/>
      <c r="IJ1199"/>
      <c r="IK1199"/>
      <c r="IL1199"/>
      <c r="IM1199"/>
      <c r="IN1199"/>
      <c r="IO1199"/>
      <c r="IP1199"/>
      <c r="IQ1199"/>
      <c r="IR1199"/>
      <c r="IS1199"/>
      <c r="IT1199"/>
      <c r="IU1199"/>
      <c r="IV1199"/>
    </row>
    <row r="1200" spans="1:256" ht="12.5">
      <c r="A1200"/>
      <c r="B1200" s="65">
        <v>1</v>
      </c>
      <c r="C1200" s="66">
        <f t="shared" si="53"/>
        <v>1</v>
      </c>
      <c r="D1200" s="76" t="s">
        <v>87</v>
      </c>
      <c r="E1200" s="76" t="s">
        <v>87</v>
      </c>
      <c r="F1200" s="99" t="s">
        <v>70</v>
      </c>
      <c r="G1200" s="78"/>
      <c r="H1200" s="96" t="s">
        <v>131</v>
      </c>
      <c r="I1200" s="107" t="s">
        <v>2140</v>
      </c>
      <c r="J1200" s="81"/>
      <c r="K1200" s="72"/>
      <c r="L1200" s="72"/>
      <c r="M1200" s="72"/>
      <c r="N1200" s="72"/>
      <c r="O1200" s="72"/>
      <c r="P1200" s="72"/>
      <c r="Q1200" s="833"/>
      <c r="R1200" s="102"/>
      <c r="S1200" s="73"/>
      <c r="T1200" s="102"/>
      <c r="U1200" s="103"/>
      <c r="V1200" s="104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  <c r="DL1200"/>
      <c r="DM1200"/>
      <c r="DN1200"/>
      <c r="DO1200"/>
      <c r="DP1200"/>
      <c r="DQ1200"/>
      <c r="DR1200"/>
      <c r="DS1200"/>
      <c r="DT1200"/>
      <c r="DU1200"/>
      <c r="DV1200"/>
      <c r="DW1200"/>
      <c r="DX1200"/>
      <c r="DY1200"/>
      <c r="DZ1200"/>
      <c r="EA1200"/>
      <c r="EB1200"/>
      <c r="EC1200"/>
      <c r="ED1200"/>
      <c r="EE1200"/>
      <c r="EF1200"/>
      <c r="EG1200"/>
      <c r="EH1200"/>
      <c r="EI1200"/>
      <c r="EJ1200"/>
      <c r="EK1200"/>
      <c r="EL1200"/>
      <c r="EM1200"/>
      <c r="EN1200"/>
      <c r="EO1200"/>
      <c r="EP1200"/>
      <c r="EQ1200"/>
      <c r="ER1200"/>
      <c r="ES1200"/>
      <c r="ET1200"/>
      <c r="EU1200"/>
      <c r="EV1200"/>
      <c r="EW1200"/>
      <c r="EX1200"/>
      <c r="EY1200"/>
      <c r="EZ1200"/>
      <c r="FA1200"/>
      <c r="FB1200"/>
      <c r="FC1200"/>
      <c r="FD1200"/>
      <c r="FE1200"/>
      <c r="FF1200"/>
      <c r="FG1200"/>
      <c r="FH1200"/>
      <c r="FI1200"/>
      <c r="FJ1200"/>
      <c r="FK1200"/>
      <c r="FL1200"/>
      <c r="FM1200"/>
      <c r="FN1200"/>
      <c r="FO1200"/>
      <c r="FP1200"/>
      <c r="FQ1200"/>
      <c r="FR1200"/>
      <c r="FS1200"/>
      <c r="FT1200"/>
      <c r="FU1200"/>
      <c r="FV1200"/>
      <c r="FW1200"/>
      <c r="FX1200"/>
      <c r="FY1200"/>
      <c r="FZ1200"/>
      <c r="GA1200"/>
      <c r="GB1200"/>
      <c r="GC1200"/>
      <c r="GD1200"/>
      <c r="GE1200"/>
      <c r="GF1200"/>
      <c r="GG1200"/>
      <c r="GH1200"/>
      <c r="GI1200"/>
      <c r="GJ1200"/>
      <c r="GK1200"/>
      <c r="GL1200"/>
      <c r="GM1200"/>
      <c r="GN1200"/>
      <c r="GO1200"/>
      <c r="GP1200"/>
      <c r="GQ1200"/>
      <c r="GR1200"/>
      <c r="GS1200"/>
      <c r="GT1200"/>
      <c r="GU1200"/>
      <c r="GV1200"/>
      <c r="GW1200"/>
      <c r="GX1200"/>
      <c r="GY1200"/>
      <c r="GZ1200"/>
      <c r="HA1200"/>
      <c r="HB1200"/>
      <c r="HC1200"/>
      <c r="HD1200"/>
      <c r="HE1200"/>
      <c r="HF1200"/>
      <c r="HG1200"/>
      <c r="HH1200"/>
      <c r="HI1200"/>
      <c r="HJ1200"/>
      <c r="HK1200"/>
      <c r="HL1200"/>
      <c r="HM1200"/>
      <c r="HN1200"/>
      <c r="HO1200"/>
      <c r="HP1200"/>
      <c r="HQ1200"/>
      <c r="HR1200"/>
      <c r="HS1200"/>
      <c r="HT1200"/>
      <c r="HU1200"/>
      <c r="HV1200"/>
      <c r="HW1200"/>
      <c r="HX1200"/>
      <c r="HY1200"/>
      <c r="HZ1200"/>
      <c r="IA1200"/>
      <c r="IB1200"/>
      <c r="IC1200"/>
      <c r="ID1200"/>
      <c r="IE1200"/>
      <c r="IF1200"/>
      <c r="IG1200"/>
      <c r="IH1200"/>
      <c r="II1200"/>
      <c r="IJ1200"/>
      <c r="IK1200"/>
      <c r="IL1200"/>
      <c r="IM1200"/>
      <c r="IN1200"/>
      <c r="IO1200"/>
      <c r="IP1200"/>
      <c r="IQ1200"/>
      <c r="IR1200"/>
      <c r="IS1200"/>
      <c r="IT1200"/>
      <c r="IU1200"/>
      <c r="IV1200"/>
    </row>
    <row r="1201" spans="1:256" ht="12.5">
      <c r="A1201" s="810"/>
      <c r="B1201" s="65">
        <v>1</v>
      </c>
      <c r="C1201" s="66">
        <f t="shared" si="53"/>
        <v>0</v>
      </c>
      <c r="D1201" s="99" t="s">
        <v>70</v>
      </c>
      <c r="E1201" s="99" t="s">
        <v>99</v>
      </c>
      <c r="F1201" s="76" t="s">
        <v>87</v>
      </c>
      <c r="G1201" s="78"/>
      <c r="H1201" s="96" t="s">
        <v>104</v>
      </c>
      <c r="I1201" s="107" t="s">
        <v>2141</v>
      </c>
      <c r="J1201" s="81"/>
      <c r="K1201" s="72"/>
      <c r="L1201" s="72"/>
      <c r="M1201" s="72"/>
      <c r="N1201" s="72"/>
      <c r="O1201" s="72"/>
      <c r="P1201" s="72"/>
      <c r="Q1201" s="833"/>
      <c r="R1201" s="102"/>
      <c r="S1201" s="73"/>
      <c r="T1201" s="102"/>
      <c r="U1201" s="103"/>
      <c r="V1201" s="104"/>
      <c r="W1201"/>
      <c r="X1201" s="85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/>
      <c r="EA1201"/>
      <c r="EB1201"/>
      <c r="EC1201"/>
      <c r="ED1201"/>
      <c r="EE1201"/>
      <c r="EF1201"/>
      <c r="EG1201"/>
      <c r="EH1201"/>
      <c r="EI1201"/>
      <c r="EJ1201"/>
      <c r="EK1201"/>
      <c r="EL1201"/>
      <c r="EM1201"/>
      <c r="EN1201"/>
      <c r="EO1201"/>
      <c r="EP1201"/>
      <c r="EQ1201"/>
      <c r="ER1201"/>
      <c r="ES1201"/>
      <c r="ET1201"/>
      <c r="EU1201"/>
      <c r="EV1201"/>
      <c r="EW1201"/>
      <c r="EX1201"/>
      <c r="EY1201"/>
      <c r="EZ1201"/>
      <c r="FA1201"/>
      <c r="FB1201"/>
      <c r="FC1201"/>
      <c r="FD1201"/>
      <c r="FE1201"/>
      <c r="FF1201"/>
      <c r="FG1201"/>
      <c r="FH1201"/>
      <c r="FI1201"/>
      <c r="FJ1201"/>
      <c r="FK1201"/>
      <c r="FL1201"/>
      <c r="FM1201"/>
      <c r="FN1201"/>
      <c r="FO1201"/>
      <c r="FP1201"/>
      <c r="FQ1201"/>
      <c r="FR1201"/>
      <c r="FS1201"/>
      <c r="FT1201"/>
      <c r="FU1201"/>
      <c r="FV1201"/>
      <c r="FW1201"/>
      <c r="FX1201"/>
      <c r="FY1201"/>
      <c r="FZ1201"/>
      <c r="GA1201"/>
      <c r="GB1201"/>
      <c r="GC1201"/>
      <c r="GD1201"/>
      <c r="GE1201"/>
      <c r="GF1201"/>
      <c r="GG1201"/>
      <c r="GH1201"/>
      <c r="GI1201"/>
      <c r="GJ1201"/>
      <c r="GK1201"/>
      <c r="GL1201"/>
      <c r="GM1201"/>
      <c r="GN1201"/>
      <c r="GO1201"/>
      <c r="GP1201"/>
      <c r="GQ1201"/>
      <c r="GR1201"/>
      <c r="GS1201"/>
      <c r="GT1201"/>
      <c r="GU1201"/>
      <c r="GV1201"/>
      <c r="GW1201"/>
      <c r="GX1201"/>
      <c r="GY1201"/>
      <c r="GZ1201"/>
      <c r="HA1201"/>
      <c r="HB1201"/>
      <c r="HC1201"/>
      <c r="HD1201"/>
      <c r="HE1201"/>
      <c r="HF1201"/>
      <c r="HG1201"/>
      <c r="HH1201"/>
      <c r="HI1201"/>
      <c r="HJ1201"/>
      <c r="HK1201"/>
      <c r="HL1201"/>
      <c r="HM1201"/>
      <c r="HN1201"/>
      <c r="HO1201"/>
      <c r="HP1201"/>
      <c r="HQ1201"/>
      <c r="HR1201"/>
      <c r="HS1201"/>
      <c r="HT1201"/>
      <c r="HU1201"/>
      <c r="HV1201"/>
      <c r="HW1201"/>
      <c r="HX1201"/>
      <c r="HY1201"/>
      <c r="HZ1201"/>
      <c r="IA1201"/>
      <c r="IB1201"/>
      <c r="IC1201"/>
      <c r="ID1201"/>
      <c r="IE1201"/>
      <c r="IF1201"/>
      <c r="IG1201"/>
      <c r="IH1201"/>
      <c r="II1201"/>
      <c r="IJ1201"/>
      <c r="IK1201"/>
      <c r="IL1201"/>
      <c r="IM1201"/>
      <c r="IN1201"/>
      <c r="IO1201"/>
      <c r="IP1201"/>
      <c r="IQ1201"/>
      <c r="IR1201"/>
      <c r="IS1201"/>
      <c r="IT1201"/>
      <c r="IU1201"/>
      <c r="IV1201"/>
    </row>
    <row r="1202" spans="1:256" ht="12.5">
      <c r="A1202"/>
      <c r="B1202" s="65">
        <v>1</v>
      </c>
      <c r="C1202" s="66">
        <f>IF(E1202="A",4,IF(E1202="B",3,IF(E1202="C",2,IF(E1202="D",1,0))))</f>
        <v>4</v>
      </c>
      <c r="D1202" s="659" t="s">
        <v>90</v>
      </c>
      <c r="E1202" s="76" t="s">
        <v>68</v>
      </c>
      <c r="F1202" s="99" t="s">
        <v>70</v>
      </c>
      <c r="G1202" s="78"/>
      <c r="H1202" s="96" t="s">
        <v>94</v>
      </c>
      <c r="I1202" s="107" t="s">
        <v>2142</v>
      </c>
      <c r="J1202" s="81" t="s">
        <v>6111</v>
      </c>
      <c r="K1202" s="72"/>
      <c r="L1202" s="72"/>
      <c r="M1202" s="72"/>
      <c r="N1202" s="72"/>
      <c r="O1202" s="72"/>
      <c r="P1202" s="72"/>
      <c r="Q1202" s="833"/>
      <c r="R1202" s="102"/>
      <c r="S1202" s="73"/>
      <c r="T1202" s="102"/>
      <c r="U1202" s="103"/>
      <c r="V1202" s="104"/>
    </row>
    <row r="1203" spans="1:256" ht="12.5">
      <c r="B1203" s="65">
        <v>1</v>
      </c>
      <c r="C1203" s="66">
        <f>IF(E1203="A",1,IF(E1203="B",1,0))</f>
        <v>0</v>
      </c>
      <c r="D1203" s="659" t="s">
        <v>90</v>
      </c>
      <c r="E1203" s="659" t="s">
        <v>90</v>
      </c>
      <c r="F1203" s="656" t="s">
        <v>70</v>
      </c>
      <c r="G1203" s="78"/>
      <c r="H1203" s="96" t="s">
        <v>119</v>
      </c>
      <c r="I1203" s="107" t="s">
        <v>2143</v>
      </c>
      <c r="J1203" s="81"/>
      <c r="K1203" s="72"/>
      <c r="L1203" s="72"/>
      <c r="M1203" s="72"/>
      <c r="N1203" s="72"/>
      <c r="O1203" s="72"/>
      <c r="P1203" s="72"/>
      <c r="Q1203" s="833"/>
      <c r="R1203" s="102"/>
      <c r="S1203" s="73"/>
      <c r="T1203" s="102"/>
      <c r="U1203" s="103"/>
      <c r="V1203" s="104"/>
    </row>
    <row r="1204" spans="1:256" s="55" customFormat="1" ht="12.5">
      <c r="A1204" s="217"/>
      <c r="B1204" s="65">
        <v>1</v>
      </c>
      <c r="C1204" s="66">
        <f>IF(E1204="A",1,IF(E1204="B",1,0))</f>
        <v>0</v>
      </c>
      <c r="D1204" s="76" t="s">
        <v>87</v>
      </c>
      <c r="E1204" s="77" t="s">
        <v>90</v>
      </c>
      <c r="F1204" s="76" t="s">
        <v>68</v>
      </c>
      <c r="G1204" s="78"/>
      <c r="H1204" s="96" t="s">
        <v>188</v>
      </c>
      <c r="I1204" s="107" t="s">
        <v>2144</v>
      </c>
      <c r="J1204" s="81"/>
      <c r="K1204" s="72"/>
      <c r="L1204" s="72"/>
      <c r="M1204" s="72"/>
      <c r="N1204" s="72"/>
      <c r="O1204" s="72"/>
      <c r="P1204" s="72"/>
      <c r="Q1204" s="833"/>
      <c r="R1204" s="102"/>
      <c r="S1204" s="73"/>
      <c r="T1204" s="102"/>
      <c r="U1204" s="103"/>
      <c r="V1204" s="104"/>
      <c r="W1204" s="109"/>
      <c r="X1204" s="188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DT1204"/>
      <c r="DU1204"/>
      <c r="DV1204"/>
      <c r="DW1204"/>
      <c r="DX1204"/>
      <c r="DY1204"/>
      <c r="DZ1204"/>
      <c r="EA1204"/>
      <c r="EB1204"/>
      <c r="EC1204"/>
      <c r="ED1204"/>
      <c r="EE1204"/>
      <c r="EF1204"/>
      <c r="EG1204"/>
      <c r="EH1204"/>
      <c r="EI1204"/>
      <c r="EJ1204"/>
      <c r="EK1204"/>
      <c r="EL1204"/>
      <c r="EM1204"/>
      <c r="EN1204"/>
      <c r="EO1204"/>
      <c r="EP1204"/>
      <c r="EQ1204"/>
      <c r="ER1204"/>
      <c r="ES1204"/>
      <c r="ET1204"/>
      <c r="EU1204"/>
      <c r="EV1204"/>
      <c r="EW1204"/>
      <c r="EX1204"/>
      <c r="EY1204"/>
      <c r="EZ1204"/>
      <c r="FA1204"/>
      <c r="FB1204"/>
      <c r="FC1204"/>
      <c r="FD1204"/>
      <c r="FE1204"/>
      <c r="FF1204"/>
      <c r="FG1204"/>
      <c r="FH1204"/>
      <c r="FI1204"/>
      <c r="FJ1204"/>
      <c r="FK1204"/>
      <c r="FL1204"/>
      <c r="FM1204"/>
      <c r="FN1204"/>
      <c r="FO1204"/>
      <c r="FP1204"/>
      <c r="FQ1204"/>
      <c r="FR1204"/>
      <c r="FS1204"/>
      <c r="FT1204"/>
      <c r="FU1204"/>
      <c r="FV1204"/>
      <c r="FW1204"/>
      <c r="FX1204"/>
      <c r="FY1204"/>
      <c r="FZ1204"/>
      <c r="GA1204"/>
      <c r="GB1204"/>
      <c r="GC1204"/>
      <c r="GD1204"/>
      <c r="GE1204"/>
      <c r="GF1204"/>
      <c r="GG1204"/>
      <c r="GH1204"/>
      <c r="GI1204"/>
      <c r="GJ1204"/>
      <c r="GK1204"/>
      <c r="GL1204"/>
      <c r="GM1204"/>
      <c r="GN1204"/>
      <c r="GO1204"/>
      <c r="GP1204"/>
      <c r="GQ1204"/>
      <c r="GR1204"/>
      <c r="GS1204"/>
      <c r="GT1204"/>
      <c r="GU1204"/>
      <c r="GV1204"/>
      <c r="GW1204"/>
      <c r="GX1204"/>
      <c r="GY1204"/>
      <c r="GZ1204"/>
      <c r="HA1204"/>
      <c r="HB1204"/>
      <c r="HC1204"/>
      <c r="HD1204"/>
      <c r="HE1204"/>
      <c r="HF1204"/>
      <c r="HG1204"/>
      <c r="HH1204"/>
      <c r="HI1204"/>
      <c r="HJ1204"/>
      <c r="HK1204"/>
      <c r="HL1204"/>
      <c r="HM1204"/>
      <c r="HN1204"/>
      <c r="HO1204"/>
      <c r="HP1204"/>
      <c r="HQ1204"/>
      <c r="HR1204"/>
      <c r="HS1204"/>
      <c r="HT1204"/>
      <c r="HU1204"/>
      <c r="HV1204"/>
      <c r="HW1204"/>
      <c r="HX1204"/>
      <c r="HY1204"/>
      <c r="HZ1204"/>
      <c r="IA1204"/>
      <c r="IB1204"/>
      <c r="IC1204"/>
      <c r="ID1204"/>
      <c r="IE1204"/>
      <c r="IF1204"/>
      <c r="IG1204"/>
      <c r="IH1204"/>
      <c r="II1204"/>
      <c r="IJ1204"/>
      <c r="IK1204"/>
      <c r="IL1204"/>
      <c r="IM1204"/>
      <c r="IN1204"/>
      <c r="IO1204"/>
      <c r="IP1204"/>
      <c r="IQ1204"/>
      <c r="IR1204"/>
      <c r="IS1204"/>
      <c r="IT1204"/>
      <c r="IU1204"/>
      <c r="IV1204"/>
    </row>
    <row r="1205" spans="1:256" ht="12.5">
      <c r="A1205"/>
      <c r="B1205" s="65">
        <v>1</v>
      </c>
      <c r="C1205" s="66">
        <f>IF(E1205="A",1,IF(E1205="B",1,0))</f>
        <v>1</v>
      </c>
      <c r="D1205" s="659" t="s">
        <v>90</v>
      </c>
      <c r="E1205" s="658" t="s">
        <v>68</v>
      </c>
      <c r="F1205" s="658" t="s">
        <v>68</v>
      </c>
      <c r="G1205" s="78"/>
      <c r="H1205" s="96" t="s">
        <v>94</v>
      </c>
      <c r="I1205" s="107" t="s">
        <v>2145</v>
      </c>
      <c r="J1205" s="81"/>
      <c r="K1205" s="72"/>
      <c r="L1205" s="72"/>
      <c r="M1205" s="72"/>
      <c r="N1205" s="72"/>
      <c r="O1205" s="72"/>
      <c r="P1205" s="72"/>
      <c r="Q1205" s="833"/>
      <c r="R1205" s="102"/>
      <c r="S1205" s="73"/>
      <c r="T1205" s="102"/>
      <c r="U1205" s="103"/>
      <c r="V1205" s="104"/>
    </row>
    <row r="1206" spans="1:256" ht="12.5">
      <c r="B1206" s="65">
        <v>1</v>
      </c>
      <c r="C1206" s="66">
        <f>IF(E1206="A",1,IF(E1206="B",1,0))</f>
        <v>1</v>
      </c>
      <c r="D1206" s="658" t="s">
        <v>87</v>
      </c>
      <c r="E1206" s="658" t="s">
        <v>87</v>
      </c>
      <c r="F1206" s="656" t="s">
        <v>70</v>
      </c>
      <c r="G1206" s="78"/>
      <c r="H1206" s="96" t="s">
        <v>101</v>
      </c>
      <c r="I1206" s="107" t="s">
        <v>2146</v>
      </c>
      <c r="J1206" s="81"/>
      <c r="K1206" s="72"/>
      <c r="L1206" s="72"/>
      <c r="M1206" s="72"/>
      <c r="N1206" s="72"/>
      <c r="O1206" s="72"/>
      <c r="P1206" s="72"/>
      <c r="Q1206" s="833"/>
      <c r="R1206" s="102"/>
      <c r="S1206" s="73"/>
      <c r="T1206" s="102"/>
      <c r="U1206" s="103"/>
      <c r="V1206" s="104"/>
      <c r="W1206" s="320"/>
      <c r="X1206" s="320"/>
      <c r="Y1206" s="320"/>
      <c r="Z1206" s="320"/>
      <c r="AA1206" s="320"/>
      <c r="AB1206" s="320"/>
      <c r="AC1206" s="320"/>
      <c r="AD1206" s="320"/>
      <c r="AE1206" s="320"/>
      <c r="AF1206" s="320"/>
      <c r="AG1206" s="320"/>
      <c r="AH1206" s="320"/>
      <c r="AI1206" s="320"/>
      <c r="AJ1206" s="320"/>
      <c r="AK1206" s="320"/>
      <c r="AL1206" s="320"/>
      <c r="AM1206" s="320"/>
      <c r="AN1206" s="320"/>
      <c r="AO1206" s="320"/>
      <c r="AP1206" s="320"/>
      <c r="AQ1206" s="320"/>
      <c r="AR1206" s="320"/>
      <c r="AS1206" s="320"/>
      <c r="AT1206" s="320"/>
      <c r="AU1206" s="320"/>
      <c r="AV1206" s="320"/>
      <c r="AW1206" s="320"/>
      <c r="AX1206" s="320"/>
      <c r="AY1206" s="320"/>
      <c r="AZ1206" s="320"/>
      <c r="BA1206" s="320"/>
      <c r="BB1206" s="320"/>
      <c r="BC1206" s="320"/>
      <c r="BD1206" s="320"/>
      <c r="BE1206" s="320"/>
      <c r="BF1206" s="320"/>
      <c r="BG1206" s="320"/>
      <c r="BH1206" s="320"/>
      <c r="BI1206" s="320"/>
      <c r="BJ1206" s="320"/>
      <c r="BK1206" s="320"/>
      <c r="BL1206" s="320"/>
      <c r="BM1206" s="320"/>
      <c r="BN1206" s="320"/>
      <c r="BO1206" s="320"/>
      <c r="BP1206" s="320"/>
      <c r="BQ1206" s="320"/>
      <c r="BR1206" s="320"/>
      <c r="BS1206" s="320"/>
      <c r="BT1206" s="320"/>
      <c r="BU1206" s="320"/>
      <c r="BV1206" s="320"/>
      <c r="BW1206" s="320"/>
      <c r="BX1206" s="320"/>
      <c r="BY1206" s="320"/>
      <c r="BZ1206" s="320"/>
      <c r="CA1206" s="320"/>
      <c r="CB1206" s="320"/>
      <c r="CC1206" s="320"/>
      <c r="CD1206" s="320"/>
      <c r="CE1206" s="320"/>
      <c r="CF1206" s="320"/>
      <c r="CG1206" s="320"/>
      <c r="CH1206" s="320"/>
      <c r="CI1206" s="320"/>
      <c r="CJ1206" s="320"/>
      <c r="CK1206" s="320"/>
      <c r="CL1206" s="320"/>
      <c r="CM1206" s="320"/>
      <c r="CN1206" s="320"/>
      <c r="CO1206" s="320"/>
      <c r="CP1206" s="320"/>
      <c r="CQ1206" s="320"/>
      <c r="CR1206" s="320"/>
      <c r="CS1206" s="320"/>
      <c r="CT1206" s="320"/>
      <c r="CU1206" s="320"/>
      <c r="CV1206" s="320"/>
      <c r="CW1206" s="320"/>
      <c r="CX1206" s="320"/>
      <c r="CY1206" s="320"/>
      <c r="CZ1206" s="320"/>
      <c r="DA1206" s="320"/>
      <c r="DB1206" s="320"/>
      <c r="DC1206" s="320"/>
      <c r="DD1206" s="320"/>
      <c r="DE1206" s="320"/>
      <c r="DF1206" s="320"/>
      <c r="DG1206" s="320"/>
      <c r="DH1206" s="320"/>
      <c r="DI1206" s="320"/>
      <c r="DJ1206" s="320"/>
      <c r="DK1206" s="320"/>
      <c r="DL1206" s="320"/>
      <c r="DM1206" s="320"/>
      <c r="DN1206" s="320"/>
      <c r="DO1206" s="320"/>
      <c r="DP1206" s="320"/>
      <c r="DQ1206" s="320"/>
      <c r="DR1206" s="320"/>
      <c r="DS1206" s="320"/>
      <c r="DT1206" s="320"/>
      <c r="DU1206" s="320"/>
      <c r="DV1206" s="320"/>
      <c r="DW1206" s="320"/>
      <c r="DX1206" s="320"/>
      <c r="DY1206" s="320"/>
      <c r="DZ1206" s="320"/>
      <c r="EA1206" s="320"/>
      <c r="EB1206" s="320"/>
      <c r="EC1206" s="320"/>
      <c r="ED1206" s="320"/>
      <c r="EE1206" s="320"/>
      <c r="EF1206" s="320"/>
      <c r="EG1206" s="320"/>
      <c r="EH1206" s="320"/>
      <c r="EI1206" s="320"/>
      <c r="EJ1206" s="320"/>
      <c r="EK1206" s="320"/>
      <c r="EL1206" s="320"/>
      <c r="EM1206" s="320"/>
      <c r="EN1206" s="320"/>
      <c r="EO1206" s="320"/>
      <c r="EP1206" s="320"/>
      <c r="EQ1206" s="320"/>
      <c r="ER1206" s="320"/>
      <c r="ES1206" s="320"/>
      <c r="ET1206" s="320"/>
      <c r="EU1206" s="320"/>
      <c r="EV1206" s="320"/>
      <c r="EW1206" s="320"/>
      <c r="EX1206" s="320"/>
      <c r="EY1206" s="320"/>
      <c r="EZ1206" s="320"/>
      <c r="FA1206" s="320"/>
      <c r="FB1206" s="320"/>
      <c r="FC1206" s="320"/>
      <c r="FD1206" s="320"/>
      <c r="FE1206" s="320"/>
      <c r="FF1206" s="320"/>
      <c r="FG1206" s="320"/>
      <c r="FH1206" s="320"/>
      <c r="FI1206" s="320"/>
      <c r="FJ1206" s="320"/>
      <c r="FK1206" s="320"/>
      <c r="FL1206" s="320"/>
      <c r="FM1206" s="320"/>
      <c r="FN1206" s="320"/>
      <c r="FO1206" s="320"/>
      <c r="FP1206" s="320"/>
      <c r="FQ1206" s="320"/>
      <c r="FR1206" s="320"/>
      <c r="FS1206" s="320"/>
      <c r="FT1206" s="320"/>
      <c r="FU1206" s="320"/>
      <c r="FV1206" s="320"/>
      <c r="FW1206" s="320"/>
      <c r="FX1206" s="320"/>
      <c r="FY1206" s="320"/>
      <c r="FZ1206" s="320"/>
      <c r="GA1206" s="320"/>
      <c r="GB1206" s="320"/>
      <c r="GC1206" s="320"/>
      <c r="GD1206" s="320"/>
      <c r="GE1206" s="320"/>
      <c r="GF1206" s="320"/>
      <c r="GG1206" s="320"/>
      <c r="GH1206" s="320"/>
      <c r="GI1206" s="320"/>
      <c r="GJ1206" s="320"/>
      <c r="GK1206" s="320"/>
      <c r="GL1206" s="320"/>
      <c r="GM1206" s="320"/>
      <c r="GN1206" s="320"/>
      <c r="GO1206" s="320"/>
      <c r="GP1206" s="320"/>
      <c r="GQ1206" s="320"/>
      <c r="GR1206" s="320"/>
      <c r="GS1206" s="320"/>
      <c r="GT1206" s="320"/>
      <c r="GU1206" s="320"/>
      <c r="GV1206" s="320"/>
      <c r="GW1206" s="320"/>
      <c r="GX1206" s="320"/>
      <c r="GY1206" s="320"/>
      <c r="GZ1206" s="320"/>
      <c r="HA1206" s="320"/>
      <c r="HB1206" s="320"/>
      <c r="HC1206" s="320"/>
      <c r="HD1206" s="320"/>
      <c r="HE1206" s="320"/>
      <c r="HF1206" s="320"/>
      <c r="HG1206" s="320"/>
      <c r="HH1206" s="320"/>
      <c r="HI1206" s="320"/>
      <c r="HJ1206" s="320"/>
      <c r="HK1206" s="320"/>
      <c r="HL1206" s="320"/>
      <c r="HM1206" s="320"/>
      <c r="HN1206" s="320"/>
      <c r="HO1206" s="320"/>
      <c r="HP1206" s="320"/>
      <c r="HQ1206" s="320"/>
      <c r="HR1206" s="320"/>
      <c r="HS1206" s="320"/>
      <c r="HT1206" s="320"/>
      <c r="HU1206" s="320"/>
      <c r="HV1206" s="320"/>
      <c r="HW1206" s="320"/>
      <c r="HX1206" s="320"/>
      <c r="HY1206" s="320"/>
      <c r="HZ1206" s="320"/>
      <c r="IA1206" s="320"/>
      <c r="IB1206" s="320"/>
      <c r="IC1206" s="320"/>
      <c r="ID1206" s="320"/>
      <c r="IE1206" s="320"/>
      <c r="IF1206" s="320"/>
      <c r="IG1206" s="320"/>
      <c r="IH1206" s="320"/>
      <c r="II1206" s="320"/>
      <c r="IJ1206" s="320"/>
      <c r="IK1206" s="320"/>
      <c r="IL1206" s="320"/>
      <c r="IM1206" s="320"/>
      <c r="IN1206" s="320"/>
      <c r="IO1206" s="320"/>
      <c r="IP1206" s="320"/>
      <c r="IQ1206" s="320"/>
      <c r="IR1206" s="320"/>
      <c r="IS1206" s="320"/>
      <c r="IT1206" s="320"/>
      <c r="IU1206" s="320"/>
      <c r="IV1206" s="320"/>
    </row>
    <row r="1207" spans="1:256" ht="12.5">
      <c r="B1207" s="65">
        <v>1</v>
      </c>
      <c r="C1207" s="66">
        <v>2</v>
      </c>
      <c r="D1207" s="76" t="s">
        <v>87</v>
      </c>
      <c r="E1207" s="77" t="s">
        <v>90</v>
      </c>
      <c r="F1207" s="99" t="s">
        <v>70</v>
      </c>
      <c r="G1207" s="78"/>
      <c r="H1207" s="96" t="s">
        <v>197</v>
      </c>
      <c r="I1207" s="107" t="s">
        <v>688</v>
      </c>
      <c r="J1207" s="81" t="s">
        <v>6111</v>
      </c>
      <c r="K1207" s="72"/>
      <c r="L1207" s="72"/>
      <c r="M1207" s="72"/>
      <c r="N1207" s="72"/>
      <c r="O1207" s="72"/>
      <c r="P1207" s="72"/>
      <c r="Q1207" s="833"/>
      <c r="R1207" s="102"/>
      <c r="S1207" s="73"/>
      <c r="T1207" s="102"/>
      <c r="U1207" s="103"/>
      <c r="V1207" s="104"/>
    </row>
    <row r="1208" spans="1:256" ht="12.5">
      <c r="B1208" s="65">
        <v>1</v>
      </c>
      <c r="C1208" s="66">
        <f t="shared" ref="C1208:C1216" si="54">IF(E1208="A",1,IF(E1208="B",1,0))</f>
        <v>1</v>
      </c>
      <c r="D1208" s="658" t="s">
        <v>87</v>
      </c>
      <c r="E1208" s="658" t="s">
        <v>87</v>
      </c>
      <c r="F1208" s="656" t="s">
        <v>70</v>
      </c>
      <c r="G1208" s="78"/>
      <c r="H1208" s="96" t="s">
        <v>135</v>
      </c>
      <c r="I1208" s="107" t="s">
        <v>2147</v>
      </c>
      <c r="J1208" s="81"/>
      <c r="K1208" s="72"/>
      <c r="L1208" s="72"/>
      <c r="M1208" s="72"/>
      <c r="N1208" s="72"/>
      <c r="O1208" s="72"/>
      <c r="P1208" s="72"/>
      <c r="Q1208" s="833"/>
      <c r="R1208" s="102"/>
      <c r="S1208" s="73"/>
      <c r="T1208" s="102"/>
      <c r="U1208" s="103"/>
      <c r="V1208" s="104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/>
      <c r="ED1208"/>
      <c r="EE1208"/>
      <c r="EF1208"/>
      <c r="EG1208"/>
      <c r="EH1208"/>
      <c r="EI1208"/>
      <c r="EJ1208"/>
      <c r="EK1208"/>
      <c r="EL1208"/>
      <c r="EM1208"/>
      <c r="EN1208"/>
      <c r="EO1208"/>
      <c r="EP1208"/>
      <c r="EQ1208"/>
      <c r="ER1208"/>
      <c r="ES1208"/>
      <c r="ET1208"/>
      <c r="EU1208"/>
      <c r="EV1208"/>
      <c r="EW1208"/>
      <c r="EX1208"/>
      <c r="EY1208"/>
      <c r="EZ1208"/>
      <c r="FA1208"/>
      <c r="FB1208"/>
      <c r="FC1208"/>
      <c r="FD1208"/>
      <c r="FE1208"/>
      <c r="FF1208"/>
      <c r="FG1208"/>
      <c r="FH1208"/>
      <c r="FI1208"/>
      <c r="FJ1208"/>
      <c r="FK1208"/>
      <c r="FL1208"/>
      <c r="FM1208"/>
      <c r="FN1208"/>
      <c r="FO1208"/>
      <c r="FP1208"/>
      <c r="FQ1208"/>
      <c r="FR1208"/>
      <c r="FS1208"/>
      <c r="FT1208"/>
      <c r="FU1208"/>
      <c r="FV1208"/>
      <c r="FW1208"/>
      <c r="FX1208"/>
      <c r="FY1208"/>
      <c r="FZ1208"/>
      <c r="GA1208"/>
      <c r="GB1208"/>
      <c r="GC1208"/>
      <c r="GD1208"/>
      <c r="GE1208"/>
      <c r="GF1208"/>
      <c r="GG1208"/>
      <c r="GH1208"/>
      <c r="GI1208"/>
      <c r="GJ1208"/>
      <c r="GK1208"/>
      <c r="GL1208"/>
      <c r="GM1208"/>
      <c r="GN1208"/>
      <c r="GO1208"/>
      <c r="GP1208"/>
      <c r="GQ1208"/>
      <c r="GR1208"/>
      <c r="GS1208"/>
      <c r="GT1208"/>
      <c r="GU1208"/>
      <c r="GV1208"/>
      <c r="GW1208"/>
      <c r="GX1208"/>
      <c r="GY1208"/>
      <c r="GZ1208"/>
      <c r="HA1208"/>
      <c r="HB1208"/>
      <c r="HC1208"/>
      <c r="HD1208"/>
      <c r="HE1208"/>
      <c r="HF1208"/>
      <c r="HG1208"/>
      <c r="HH1208"/>
      <c r="HI1208"/>
      <c r="HJ1208"/>
      <c r="HK1208"/>
      <c r="HL1208"/>
      <c r="HM1208"/>
      <c r="HN1208"/>
      <c r="HO1208"/>
      <c r="HP1208"/>
      <c r="HQ1208"/>
      <c r="HR1208"/>
      <c r="HS1208"/>
      <c r="HT1208"/>
      <c r="HU1208"/>
      <c r="HV1208"/>
      <c r="HW1208"/>
      <c r="HX1208"/>
      <c r="HY1208"/>
      <c r="HZ1208"/>
      <c r="IA1208"/>
      <c r="IB1208"/>
      <c r="IC1208"/>
      <c r="ID1208"/>
      <c r="IE1208"/>
      <c r="IF1208"/>
      <c r="IG1208"/>
      <c r="IH1208"/>
      <c r="II1208"/>
      <c r="IJ1208"/>
      <c r="IK1208"/>
      <c r="IL1208"/>
      <c r="IM1208"/>
      <c r="IN1208"/>
      <c r="IO1208"/>
      <c r="IP1208"/>
      <c r="IQ1208"/>
      <c r="IR1208"/>
      <c r="IS1208"/>
      <c r="IT1208"/>
      <c r="IU1208"/>
      <c r="IV1208"/>
    </row>
    <row r="1209" spans="1:256" ht="12.5">
      <c r="B1209" s="65">
        <v>1</v>
      </c>
      <c r="C1209" s="66">
        <f t="shared" si="54"/>
        <v>1</v>
      </c>
      <c r="D1209" s="658" t="s">
        <v>87</v>
      </c>
      <c r="E1209" s="658" t="s">
        <v>87</v>
      </c>
      <c r="F1209" s="656" t="s">
        <v>99</v>
      </c>
      <c r="G1209" s="78"/>
      <c r="H1209" s="96" t="s">
        <v>94</v>
      </c>
      <c r="I1209" s="107" t="s">
        <v>2148</v>
      </c>
      <c r="J1209" s="81"/>
      <c r="K1209" s="72"/>
      <c r="L1209" s="72"/>
      <c r="M1209" s="72"/>
      <c r="N1209" s="72"/>
      <c r="O1209" s="72"/>
      <c r="P1209" s="72"/>
      <c r="Q1209" s="833"/>
      <c r="R1209" s="102"/>
      <c r="S1209" s="73"/>
      <c r="T1209" s="102"/>
      <c r="U1209" s="103"/>
      <c r="V1209" s="104"/>
    </row>
    <row r="1210" spans="1:256" ht="12.5">
      <c r="B1210" s="65">
        <v>1</v>
      </c>
      <c r="C1210" s="66">
        <f t="shared" si="54"/>
        <v>0</v>
      </c>
      <c r="D1210" s="658" t="s">
        <v>87</v>
      </c>
      <c r="E1210" s="659" t="s">
        <v>90</v>
      </c>
      <c r="F1210" s="656" t="s">
        <v>70</v>
      </c>
      <c r="G1210" s="78"/>
      <c r="H1210" s="96" t="s">
        <v>122</v>
      </c>
      <c r="I1210" s="107" t="s">
        <v>2149</v>
      </c>
      <c r="J1210" s="81"/>
      <c r="K1210" s="72"/>
      <c r="L1210" s="72"/>
      <c r="M1210" s="72"/>
      <c r="N1210" s="72"/>
      <c r="O1210" s="72"/>
      <c r="P1210" s="72"/>
      <c r="Q1210" s="833"/>
      <c r="R1210" s="102"/>
      <c r="S1210" s="73"/>
      <c r="T1210" s="102"/>
      <c r="U1210" s="103"/>
      <c r="V1210" s="104"/>
    </row>
    <row r="1211" spans="1:256" ht="12.5">
      <c r="B1211" s="65">
        <v>1</v>
      </c>
      <c r="C1211" s="66">
        <f t="shared" si="54"/>
        <v>1</v>
      </c>
      <c r="D1211" s="659" t="s">
        <v>90</v>
      </c>
      <c r="E1211" s="658" t="s">
        <v>87</v>
      </c>
      <c r="F1211" s="658" t="s">
        <v>68</v>
      </c>
      <c r="G1211" s="78"/>
      <c r="H1211" s="96" t="s">
        <v>104</v>
      </c>
      <c r="I1211" s="107" t="s">
        <v>2150</v>
      </c>
      <c r="J1211" s="81"/>
      <c r="K1211" s="72"/>
      <c r="L1211" s="72"/>
      <c r="M1211" s="72"/>
      <c r="N1211" s="72"/>
      <c r="O1211" s="72"/>
      <c r="P1211" s="72"/>
      <c r="Q1211" s="833"/>
      <c r="R1211" s="102"/>
      <c r="S1211" s="73"/>
      <c r="T1211" s="102"/>
      <c r="U1211" s="103"/>
      <c r="V1211" s="104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  <c r="DL1211"/>
      <c r="DM1211"/>
      <c r="DN1211"/>
      <c r="DO1211"/>
      <c r="DP1211"/>
      <c r="DQ1211"/>
      <c r="DR1211"/>
      <c r="DS1211"/>
      <c r="DT1211"/>
      <c r="DU1211"/>
      <c r="DV1211"/>
      <c r="DW1211"/>
      <c r="DX1211"/>
      <c r="DY1211"/>
      <c r="DZ1211"/>
      <c r="EA1211"/>
      <c r="EB1211"/>
      <c r="EC1211"/>
      <c r="ED1211"/>
      <c r="EE1211"/>
      <c r="EF1211"/>
      <c r="EG1211"/>
      <c r="EH1211"/>
      <c r="EI1211"/>
      <c r="EJ1211"/>
      <c r="EK1211"/>
      <c r="EL1211"/>
      <c r="EM1211"/>
      <c r="EN1211"/>
      <c r="EO1211"/>
      <c r="EP1211"/>
      <c r="EQ1211"/>
      <c r="ER1211"/>
      <c r="ES1211"/>
      <c r="ET1211"/>
      <c r="EU1211"/>
      <c r="EV1211"/>
      <c r="EW1211"/>
      <c r="EX1211"/>
      <c r="EY1211"/>
      <c r="EZ1211"/>
      <c r="FA1211"/>
      <c r="FB1211"/>
      <c r="FC1211"/>
      <c r="FD1211"/>
      <c r="FE1211"/>
      <c r="FF1211"/>
      <c r="FG1211"/>
      <c r="FH1211"/>
      <c r="FI1211"/>
      <c r="FJ1211"/>
      <c r="FK1211"/>
      <c r="FL1211"/>
      <c r="FM1211"/>
      <c r="FN1211"/>
      <c r="FO1211"/>
      <c r="FP1211"/>
      <c r="FQ1211"/>
      <c r="FR1211"/>
      <c r="FS1211"/>
      <c r="FT1211"/>
      <c r="FU1211"/>
      <c r="FV1211"/>
      <c r="FW1211"/>
      <c r="FX1211"/>
      <c r="FY1211"/>
      <c r="FZ1211"/>
      <c r="GA1211"/>
      <c r="GB1211"/>
      <c r="GC1211"/>
      <c r="GD1211"/>
      <c r="GE1211"/>
      <c r="GF1211"/>
      <c r="GG1211"/>
      <c r="GH1211"/>
      <c r="GI1211"/>
      <c r="GJ1211"/>
      <c r="GK1211"/>
      <c r="GL1211"/>
      <c r="GM1211"/>
      <c r="GN1211"/>
      <c r="GO1211"/>
      <c r="GP1211"/>
      <c r="GQ1211"/>
      <c r="GR1211"/>
      <c r="GS1211"/>
      <c r="GT1211"/>
      <c r="GU1211"/>
      <c r="GV1211"/>
      <c r="GW1211"/>
      <c r="GX1211"/>
      <c r="GY1211"/>
      <c r="GZ1211"/>
      <c r="HA1211"/>
      <c r="HB1211"/>
      <c r="HC1211"/>
      <c r="HD1211"/>
      <c r="HE1211"/>
      <c r="HF1211"/>
      <c r="HG1211"/>
      <c r="HH1211"/>
      <c r="HI1211"/>
      <c r="HJ1211"/>
      <c r="HK1211"/>
      <c r="HL1211"/>
      <c r="HM1211"/>
      <c r="HN1211"/>
      <c r="HO1211"/>
      <c r="HP1211"/>
      <c r="HQ1211"/>
      <c r="HR1211"/>
      <c r="HS1211"/>
      <c r="HT1211"/>
      <c r="HU1211"/>
      <c r="HV1211"/>
      <c r="HW1211"/>
      <c r="HX1211"/>
      <c r="HY1211"/>
      <c r="HZ1211"/>
      <c r="IA1211"/>
      <c r="IB1211"/>
      <c r="IC1211"/>
      <c r="ID1211"/>
      <c r="IE1211"/>
      <c r="IF1211"/>
      <c r="IG1211"/>
      <c r="IH1211"/>
      <c r="II1211"/>
      <c r="IJ1211"/>
      <c r="IK1211"/>
      <c r="IL1211"/>
      <c r="IM1211"/>
      <c r="IN1211"/>
      <c r="IO1211"/>
      <c r="IP1211"/>
      <c r="IQ1211"/>
      <c r="IR1211"/>
      <c r="IS1211"/>
      <c r="IT1211"/>
      <c r="IU1211"/>
      <c r="IV1211"/>
    </row>
    <row r="1212" spans="1:256" ht="12.5">
      <c r="B1212" s="65">
        <v>1</v>
      </c>
      <c r="C1212" s="66">
        <f t="shared" si="54"/>
        <v>1</v>
      </c>
      <c r="D1212" s="99" t="s">
        <v>70</v>
      </c>
      <c r="E1212" s="76" t="s">
        <v>87</v>
      </c>
      <c r="F1212" s="99" t="s">
        <v>99</v>
      </c>
      <c r="G1212" s="78"/>
      <c r="H1212" s="96" t="s">
        <v>122</v>
      </c>
      <c r="I1212" s="107" t="s">
        <v>2151</v>
      </c>
      <c r="J1212" s="81"/>
      <c r="K1212" s="72"/>
      <c r="L1212" s="72"/>
      <c r="M1212" s="72"/>
      <c r="N1212" s="72"/>
      <c r="O1212" s="72"/>
      <c r="P1212" s="72"/>
      <c r="Q1212" s="833"/>
      <c r="R1212" s="102"/>
      <c r="S1212" s="73"/>
      <c r="T1212" s="102"/>
      <c r="U1212" s="103"/>
      <c r="V1212" s="104"/>
    </row>
    <row r="1213" spans="1:256" s="320" customFormat="1" ht="12.5">
      <c r="A1213" s="217"/>
      <c r="B1213" s="65">
        <v>1</v>
      </c>
      <c r="C1213" s="66">
        <f t="shared" si="54"/>
        <v>1</v>
      </c>
      <c r="D1213" s="659" t="s">
        <v>90</v>
      </c>
      <c r="E1213" s="658" t="s">
        <v>68</v>
      </c>
      <c r="F1213" s="658" t="s">
        <v>87</v>
      </c>
      <c r="G1213" s="78"/>
      <c r="H1213" s="96" t="s">
        <v>135</v>
      </c>
      <c r="I1213" s="107" t="s">
        <v>2152</v>
      </c>
      <c r="J1213" s="81"/>
      <c r="K1213" s="72"/>
      <c r="L1213" s="72"/>
      <c r="M1213" s="72"/>
      <c r="N1213" s="72"/>
      <c r="O1213" s="72"/>
      <c r="P1213" s="72"/>
      <c r="Q1213" s="833"/>
      <c r="R1213" s="102"/>
      <c r="S1213" s="73"/>
      <c r="T1213" s="102"/>
      <c r="U1213" s="103"/>
      <c r="V1213" s="104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  <c r="DL1213"/>
      <c r="DM1213"/>
      <c r="DN1213"/>
      <c r="DO1213"/>
      <c r="DP1213"/>
      <c r="DQ1213"/>
      <c r="DR1213"/>
      <c r="DS1213"/>
      <c r="DT1213"/>
      <c r="DU1213"/>
      <c r="DV1213"/>
      <c r="DW1213"/>
      <c r="DX1213"/>
      <c r="DY1213"/>
      <c r="DZ1213"/>
      <c r="EA1213"/>
      <c r="EB1213"/>
      <c r="EC1213"/>
      <c r="ED1213"/>
      <c r="EE1213"/>
      <c r="EF1213"/>
      <c r="EG1213"/>
      <c r="EH1213"/>
      <c r="EI1213"/>
      <c r="EJ1213"/>
      <c r="EK1213"/>
      <c r="EL1213"/>
      <c r="EM1213"/>
      <c r="EN1213"/>
      <c r="EO1213"/>
      <c r="EP1213"/>
      <c r="EQ1213"/>
      <c r="ER1213"/>
      <c r="ES1213"/>
      <c r="ET1213"/>
      <c r="EU1213"/>
      <c r="EV1213"/>
      <c r="EW1213"/>
      <c r="EX1213"/>
      <c r="EY1213"/>
      <c r="EZ1213"/>
      <c r="FA1213"/>
      <c r="FB1213"/>
      <c r="FC1213"/>
      <c r="FD1213"/>
      <c r="FE1213"/>
      <c r="FF1213"/>
      <c r="FG1213"/>
      <c r="FH1213"/>
      <c r="FI1213"/>
      <c r="FJ1213"/>
      <c r="FK1213"/>
      <c r="FL1213"/>
      <c r="FM1213"/>
      <c r="FN1213"/>
      <c r="FO1213"/>
      <c r="FP1213"/>
      <c r="FQ1213"/>
      <c r="FR1213"/>
      <c r="FS1213"/>
      <c r="FT1213"/>
      <c r="FU1213"/>
      <c r="FV1213"/>
      <c r="FW1213"/>
      <c r="FX1213"/>
      <c r="FY1213"/>
      <c r="FZ1213"/>
      <c r="GA1213"/>
      <c r="GB1213"/>
      <c r="GC1213"/>
      <c r="GD1213"/>
      <c r="GE1213"/>
      <c r="GF1213"/>
      <c r="GG1213"/>
      <c r="GH1213"/>
      <c r="GI1213"/>
      <c r="GJ1213"/>
      <c r="GK1213"/>
      <c r="GL1213"/>
      <c r="GM1213"/>
      <c r="GN1213"/>
      <c r="GO1213"/>
      <c r="GP1213"/>
      <c r="GQ1213"/>
      <c r="GR1213"/>
      <c r="GS1213"/>
      <c r="GT1213"/>
      <c r="GU1213"/>
      <c r="GV1213"/>
      <c r="GW1213"/>
      <c r="GX1213"/>
      <c r="GY1213"/>
      <c r="GZ1213"/>
      <c r="HA1213"/>
      <c r="HB1213"/>
      <c r="HC1213"/>
      <c r="HD1213"/>
      <c r="HE1213"/>
      <c r="HF1213"/>
      <c r="HG1213"/>
      <c r="HH1213"/>
      <c r="HI1213"/>
      <c r="HJ1213"/>
      <c r="HK1213"/>
      <c r="HL1213"/>
      <c r="HM1213"/>
      <c r="HN1213"/>
      <c r="HO1213"/>
      <c r="HP1213"/>
      <c r="HQ1213"/>
      <c r="HR1213"/>
      <c r="HS1213"/>
      <c r="HT1213"/>
      <c r="HU1213"/>
      <c r="HV1213"/>
      <c r="HW1213"/>
      <c r="HX1213"/>
      <c r="HY1213"/>
      <c r="HZ1213"/>
      <c r="IA1213"/>
      <c r="IB1213"/>
      <c r="IC1213"/>
      <c r="ID1213"/>
      <c r="IE1213"/>
      <c r="IF1213"/>
      <c r="IG1213"/>
      <c r="IH1213"/>
      <c r="II1213"/>
      <c r="IJ1213"/>
      <c r="IK1213"/>
      <c r="IL1213"/>
      <c r="IM1213"/>
      <c r="IN1213"/>
      <c r="IO1213"/>
      <c r="IP1213"/>
      <c r="IQ1213"/>
      <c r="IR1213"/>
      <c r="IS1213"/>
      <c r="IT1213"/>
      <c r="IU1213"/>
      <c r="IV1213"/>
    </row>
    <row r="1214" spans="1:256" ht="12.5">
      <c r="B1214" s="65">
        <v>1</v>
      </c>
      <c r="C1214" s="66">
        <f t="shared" si="54"/>
        <v>0</v>
      </c>
      <c r="D1214" s="76" t="s">
        <v>68</v>
      </c>
      <c r="E1214" s="77" t="s">
        <v>90</v>
      </c>
      <c r="F1214" s="76" t="s">
        <v>68</v>
      </c>
      <c r="G1214" s="78"/>
      <c r="H1214" s="96" t="s">
        <v>122</v>
      </c>
      <c r="I1214" s="107" t="s">
        <v>2153</v>
      </c>
      <c r="J1214" s="81"/>
      <c r="K1214" s="72"/>
      <c r="L1214" s="72"/>
      <c r="M1214" s="72"/>
      <c r="N1214" s="72"/>
      <c r="O1214" s="72"/>
      <c r="P1214" s="72"/>
      <c r="Q1214" s="833"/>
      <c r="R1214" s="102"/>
      <c r="S1214" s="73"/>
      <c r="T1214" s="102"/>
      <c r="U1214" s="103"/>
      <c r="V1214" s="104"/>
    </row>
    <row r="1215" spans="1:256" ht="12.5">
      <c r="A1215" s="810"/>
      <c r="B1215" s="65">
        <v>1</v>
      </c>
      <c r="C1215" s="66">
        <f t="shared" si="54"/>
        <v>0</v>
      </c>
      <c r="D1215" s="76" t="s">
        <v>87</v>
      </c>
      <c r="E1215" s="77" t="s">
        <v>90</v>
      </c>
      <c r="F1215" s="77" t="s">
        <v>90</v>
      </c>
      <c r="G1215" s="78"/>
      <c r="H1215" s="96" t="s">
        <v>135</v>
      </c>
      <c r="I1215" s="107" t="s">
        <v>2154</v>
      </c>
      <c r="J1215" s="81"/>
      <c r="K1215" s="72"/>
      <c r="L1215" s="72"/>
      <c r="M1215" s="72"/>
      <c r="N1215" s="72"/>
      <c r="O1215" s="72"/>
      <c r="P1215" s="72"/>
      <c r="Q1215" s="833"/>
      <c r="R1215" s="102"/>
      <c r="S1215" s="73"/>
      <c r="T1215" s="102"/>
      <c r="U1215" s="103"/>
      <c r="V1215" s="104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  <c r="DL1215"/>
      <c r="DM1215"/>
      <c r="DN1215"/>
      <c r="DO1215"/>
      <c r="DP1215"/>
      <c r="DQ1215"/>
      <c r="DR1215"/>
      <c r="DS1215"/>
      <c r="DT1215"/>
      <c r="DU1215"/>
      <c r="DV1215"/>
      <c r="DW1215"/>
      <c r="DX1215"/>
      <c r="DY1215"/>
      <c r="DZ1215"/>
      <c r="EA1215"/>
      <c r="EB1215"/>
      <c r="EC1215"/>
      <c r="ED1215"/>
      <c r="EE1215"/>
      <c r="EF1215"/>
      <c r="EG1215"/>
      <c r="EH1215"/>
      <c r="EI1215"/>
      <c r="EJ1215"/>
      <c r="EK1215"/>
      <c r="EL1215"/>
      <c r="EM1215"/>
      <c r="EN1215"/>
      <c r="EO1215"/>
      <c r="EP1215"/>
      <c r="EQ1215"/>
      <c r="ER1215"/>
      <c r="ES1215"/>
      <c r="ET1215"/>
      <c r="EU1215"/>
      <c r="EV1215"/>
      <c r="EW1215"/>
      <c r="EX1215"/>
      <c r="EY1215"/>
      <c r="EZ1215"/>
      <c r="FA1215"/>
      <c r="FB1215"/>
      <c r="FC1215"/>
      <c r="FD1215"/>
      <c r="FE1215"/>
      <c r="FF1215"/>
      <c r="FG1215"/>
      <c r="FH1215"/>
      <c r="FI1215"/>
      <c r="FJ1215"/>
      <c r="FK1215"/>
      <c r="FL1215"/>
      <c r="FM1215"/>
      <c r="FN1215"/>
      <c r="FO1215"/>
      <c r="FP1215"/>
      <c r="FQ1215"/>
      <c r="FR1215"/>
      <c r="FS1215"/>
      <c r="FT1215"/>
      <c r="FU1215"/>
      <c r="FV1215"/>
      <c r="FW1215"/>
      <c r="FX1215"/>
      <c r="FY1215"/>
      <c r="FZ1215"/>
      <c r="GA1215"/>
      <c r="GB1215"/>
      <c r="GC1215"/>
      <c r="GD1215"/>
      <c r="GE1215"/>
      <c r="GF1215"/>
      <c r="GG1215"/>
      <c r="GH1215"/>
      <c r="GI1215"/>
      <c r="GJ1215"/>
      <c r="GK1215"/>
      <c r="GL1215"/>
      <c r="GM1215"/>
      <c r="GN1215"/>
      <c r="GO1215"/>
      <c r="GP1215"/>
      <c r="GQ1215"/>
      <c r="GR1215"/>
      <c r="GS1215"/>
      <c r="GT1215"/>
      <c r="GU1215"/>
      <c r="GV1215"/>
      <c r="GW1215"/>
      <c r="GX1215"/>
      <c r="GY1215"/>
      <c r="GZ1215"/>
      <c r="HA1215"/>
      <c r="HB1215"/>
      <c r="HC1215"/>
      <c r="HD1215"/>
      <c r="HE1215"/>
      <c r="HF1215"/>
      <c r="HG1215"/>
      <c r="HH1215"/>
      <c r="HI1215"/>
      <c r="HJ1215"/>
      <c r="HK1215"/>
      <c r="HL1215"/>
      <c r="HM1215"/>
      <c r="HN1215"/>
      <c r="HO1215"/>
      <c r="HP1215"/>
      <c r="HQ1215"/>
      <c r="HR1215"/>
      <c r="HS1215"/>
      <c r="HT1215"/>
      <c r="HU1215"/>
      <c r="HV1215"/>
      <c r="HW1215"/>
      <c r="HX1215"/>
      <c r="HY1215"/>
      <c r="HZ1215"/>
      <c r="IA1215"/>
      <c r="IB1215"/>
      <c r="IC1215"/>
      <c r="ID1215"/>
      <c r="IE1215"/>
      <c r="IF1215"/>
      <c r="IG1215"/>
      <c r="IH1215"/>
      <c r="II1215"/>
      <c r="IJ1215"/>
      <c r="IK1215"/>
      <c r="IL1215"/>
      <c r="IM1215"/>
      <c r="IN1215"/>
      <c r="IO1215"/>
      <c r="IP1215"/>
      <c r="IQ1215"/>
      <c r="IR1215"/>
      <c r="IS1215"/>
      <c r="IT1215"/>
      <c r="IU1215"/>
      <c r="IV1215"/>
    </row>
    <row r="1216" spans="1:256" ht="12.5">
      <c r="B1216" s="65">
        <v>1</v>
      </c>
      <c r="C1216" s="66">
        <f t="shared" si="54"/>
        <v>1</v>
      </c>
      <c r="D1216" s="77" t="s">
        <v>90</v>
      </c>
      <c r="E1216" s="76" t="s">
        <v>87</v>
      </c>
      <c r="F1216" s="99" t="s">
        <v>70</v>
      </c>
      <c r="G1216" s="78"/>
      <c r="H1216" s="96" t="s">
        <v>135</v>
      </c>
      <c r="I1216" s="107" t="s">
        <v>2155</v>
      </c>
      <c r="J1216" s="81"/>
      <c r="K1216" s="72"/>
      <c r="L1216" s="72"/>
      <c r="M1216" s="72"/>
      <c r="N1216" s="72"/>
      <c r="O1216" s="72"/>
      <c r="P1216" s="72"/>
      <c r="Q1216" s="833"/>
      <c r="R1216" s="102"/>
      <c r="S1216" s="73"/>
      <c r="T1216" s="102"/>
      <c r="U1216" s="103"/>
      <c r="V1216" s="104"/>
    </row>
    <row r="1217" spans="1:256" ht="12.5">
      <c r="B1217" s="65">
        <v>1</v>
      </c>
      <c r="C1217" s="66">
        <f>IF(E1217="A",4,IF(E1217="B",3,IF(E1217="C",2,IF(E1217="D",1,0))))</f>
        <v>3</v>
      </c>
      <c r="D1217" s="76" t="s">
        <v>68</v>
      </c>
      <c r="E1217" s="76" t="s">
        <v>87</v>
      </c>
      <c r="F1217" s="76" t="s">
        <v>68</v>
      </c>
      <c r="G1217" s="78"/>
      <c r="H1217" s="100" t="s">
        <v>251</v>
      </c>
      <c r="I1217" s="101" t="s">
        <v>5730</v>
      </c>
      <c r="J1217" s="81" t="s">
        <v>616</v>
      </c>
      <c r="K1217" s="72"/>
      <c r="L1217" s="72"/>
      <c r="M1217" s="72"/>
      <c r="N1217" s="72"/>
      <c r="O1217" s="72"/>
      <c r="P1217" s="72"/>
      <c r="Q1217" s="833"/>
      <c r="R1217" s="102"/>
      <c r="S1217" s="73"/>
      <c r="T1217" s="102"/>
      <c r="U1217" s="103"/>
      <c r="V1217" s="104"/>
    </row>
    <row r="1218" spans="1:256" ht="12.5">
      <c r="B1218" s="65">
        <v>1</v>
      </c>
      <c r="C1218" s="66">
        <f>IF(E1218="A",4,IF(E1218="B",3,IF(E1218="C",2,IF(E1218="D",1,0))))</f>
        <v>2</v>
      </c>
      <c r="D1218" s="77" t="s">
        <v>90</v>
      </c>
      <c r="E1218" s="77" t="s">
        <v>90</v>
      </c>
      <c r="F1218" s="76" t="s">
        <v>87</v>
      </c>
      <c r="G1218" s="78"/>
      <c r="H1218" s="96" t="s">
        <v>122</v>
      </c>
      <c r="I1218" s="107" t="s">
        <v>2156</v>
      </c>
      <c r="J1218" s="81"/>
      <c r="K1218" s="72"/>
      <c r="L1218" s="72"/>
      <c r="M1218" s="72"/>
      <c r="N1218" s="72"/>
      <c r="O1218" s="72"/>
      <c r="P1218" s="72"/>
      <c r="Q1218" s="833"/>
      <c r="R1218" s="102"/>
      <c r="S1218" s="73"/>
      <c r="T1218" s="102"/>
      <c r="U1218" s="103"/>
      <c r="V1218" s="104"/>
    </row>
    <row r="1219" spans="1:256" ht="12.5">
      <c r="A1219"/>
      <c r="B1219" s="65">
        <v>1</v>
      </c>
      <c r="C1219" s="66">
        <f>IF(E1219="A",1,IF(E1219="B",1,0))</f>
        <v>0</v>
      </c>
      <c r="D1219" s="659" t="s">
        <v>90</v>
      </c>
      <c r="E1219" s="656" t="s">
        <v>99</v>
      </c>
      <c r="F1219" s="658" t="s">
        <v>87</v>
      </c>
      <c r="G1219" s="78"/>
      <c r="H1219" s="96" t="s">
        <v>101</v>
      </c>
      <c r="I1219" s="107" t="s">
        <v>2157</v>
      </c>
      <c r="J1219" s="81"/>
      <c r="K1219" s="72"/>
      <c r="L1219" s="72"/>
      <c r="M1219" s="72"/>
      <c r="N1219" s="72"/>
      <c r="O1219" s="72"/>
      <c r="P1219" s="72"/>
      <c r="Q1219" s="833"/>
      <c r="R1219" s="102"/>
      <c r="S1219" s="73"/>
      <c r="T1219" s="102"/>
      <c r="U1219" s="103"/>
      <c r="V1219" s="104"/>
    </row>
    <row r="1220" spans="1:256" ht="12.5">
      <c r="B1220" s="65">
        <v>1</v>
      </c>
      <c r="C1220" s="66">
        <f>IF(E1220="A",1,IF(E1220="B",1,0))</f>
        <v>1</v>
      </c>
      <c r="D1220" s="656" t="s">
        <v>70</v>
      </c>
      <c r="E1220" s="658" t="s">
        <v>68</v>
      </c>
      <c r="F1220" s="656" t="s">
        <v>70</v>
      </c>
      <c r="G1220" s="78"/>
      <c r="H1220" s="96" t="s">
        <v>140</v>
      </c>
      <c r="I1220" s="107" t="s">
        <v>2158</v>
      </c>
      <c r="J1220" s="81"/>
      <c r="K1220" s="72"/>
      <c r="L1220" s="72"/>
      <c r="M1220" s="72"/>
      <c r="N1220" s="72"/>
      <c r="O1220" s="72"/>
      <c r="P1220" s="72"/>
      <c r="Q1220" s="833"/>
      <c r="R1220" s="102"/>
      <c r="S1220" s="73"/>
      <c r="T1220" s="102"/>
      <c r="U1220" s="103"/>
      <c r="V1220" s="104"/>
    </row>
    <row r="1221" spans="1:256" ht="12.5">
      <c r="A1221" s="111"/>
      <c r="B1221" s="65">
        <v>1</v>
      </c>
      <c r="C1221" s="739">
        <v>3</v>
      </c>
      <c r="D1221" s="857" t="s">
        <v>90</v>
      </c>
      <c r="E1221" s="853" t="s">
        <v>87</v>
      </c>
      <c r="F1221" s="852" t="s">
        <v>70</v>
      </c>
      <c r="G1221" s="78"/>
      <c r="H1221" s="96" t="s">
        <v>94</v>
      </c>
      <c r="I1221" s="107" t="s">
        <v>665</v>
      </c>
      <c r="J1221" s="81" t="s">
        <v>616</v>
      </c>
      <c r="K1221" s="72"/>
      <c r="L1221" s="72"/>
      <c r="M1221" s="72"/>
      <c r="N1221" s="72"/>
      <c r="O1221" s="72"/>
      <c r="P1221" s="72"/>
      <c r="Q1221" s="833"/>
      <c r="R1221" s="102"/>
      <c r="S1221" s="73"/>
      <c r="T1221" s="102"/>
      <c r="U1221" s="103"/>
      <c r="V1221" s="104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  <c r="DL1221"/>
      <c r="DM1221"/>
      <c r="DN1221"/>
      <c r="DO1221"/>
      <c r="DP1221"/>
      <c r="DQ1221"/>
      <c r="DR1221"/>
      <c r="DS1221"/>
      <c r="DT1221"/>
      <c r="DU1221"/>
      <c r="DV1221"/>
      <c r="DW1221"/>
      <c r="DX1221"/>
      <c r="DY1221"/>
      <c r="DZ1221"/>
      <c r="EA1221"/>
      <c r="EB1221"/>
      <c r="EC1221"/>
      <c r="ED1221"/>
      <c r="EE1221"/>
      <c r="EF1221"/>
      <c r="EG1221"/>
      <c r="EH1221"/>
      <c r="EI1221"/>
      <c r="EJ1221"/>
      <c r="EK1221"/>
      <c r="EL1221"/>
      <c r="EM1221"/>
      <c r="EN1221"/>
      <c r="EO1221"/>
      <c r="EP1221"/>
      <c r="EQ1221"/>
      <c r="ER1221"/>
      <c r="ES1221"/>
      <c r="ET1221"/>
      <c r="EU1221"/>
      <c r="EV1221"/>
      <c r="EW1221"/>
      <c r="EX1221"/>
      <c r="EY1221"/>
      <c r="EZ1221"/>
      <c r="FA1221"/>
      <c r="FB1221"/>
      <c r="FC1221"/>
      <c r="FD1221"/>
      <c r="FE1221"/>
      <c r="FF1221"/>
      <c r="FG1221"/>
      <c r="FH1221"/>
      <c r="FI1221"/>
      <c r="FJ1221"/>
      <c r="FK1221"/>
      <c r="FL1221"/>
      <c r="FM1221"/>
      <c r="FN1221"/>
      <c r="FO1221"/>
      <c r="FP1221"/>
      <c r="FQ1221"/>
      <c r="FR1221"/>
      <c r="FS1221"/>
      <c r="FT1221"/>
      <c r="FU1221"/>
      <c r="FV1221"/>
      <c r="FW1221"/>
      <c r="FX1221"/>
      <c r="FY1221"/>
      <c r="FZ1221"/>
      <c r="GA1221"/>
      <c r="GB1221"/>
      <c r="GC1221"/>
      <c r="GD1221"/>
      <c r="GE1221"/>
      <c r="GF1221"/>
      <c r="GG1221"/>
      <c r="GH1221"/>
      <c r="GI1221"/>
      <c r="GJ1221"/>
      <c r="GK1221"/>
      <c r="GL1221"/>
      <c r="GM1221"/>
      <c r="GN1221"/>
      <c r="GO1221"/>
      <c r="GP1221"/>
      <c r="GQ1221"/>
      <c r="GR1221"/>
      <c r="GS1221"/>
      <c r="GT1221"/>
      <c r="GU1221"/>
      <c r="GV1221"/>
      <c r="GW1221"/>
      <c r="GX1221"/>
      <c r="GY1221"/>
      <c r="GZ1221"/>
      <c r="HA1221"/>
      <c r="HB1221"/>
      <c r="HC1221"/>
      <c r="HD1221"/>
      <c r="HE1221"/>
      <c r="HF1221"/>
      <c r="HG1221"/>
      <c r="HH1221"/>
      <c r="HI1221"/>
      <c r="HJ1221"/>
      <c r="HK1221"/>
      <c r="HL1221"/>
      <c r="HM1221"/>
      <c r="HN1221"/>
      <c r="HO1221"/>
      <c r="HP1221"/>
      <c r="HQ1221"/>
      <c r="HR1221"/>
      <c r="HS1221"/>
      <c r="HT1221"/>
      <c r="HU1221"/>
      <c r="HV1221"/>
      <c r="HW1221"/>
      <c r="HX1221"/>
      <c r="HY1221"/>
      <c r="HZ1221"/>
      <c r="IA1221"/>
      <c r="IB1221"/>
      <c r="IC1221"/>
      <c r="ID1221"/>
      <c r="IE1221"/>
      <c r="IF1221"/>
      <c r="IG1221"/>
      <c r="IH1221"/>
      <c r="II1221"/>
      <c r="IJ1221"/>
      <c r="IK1221"/>
      <c r="IL1221"/>
      <c r="IM1221"/>
      <c r="IN1221"/>
      <c r="IO1221"/>
      <c r="IP1221"/>
      <c r="IQ1221"/>
      <c r="IR1221"/>
      <c r="IS1221"/>
      <c r="IT1221"/>
      <c r="IU1221"/>
      <c r="IV1221"/>
    </row>
    <row r="1222" spans="1:256" ht="12.5">
      <c r="B1222" s="65">
        <v>1</v>
      </c>
      <c r="C1222" s="66">
        <v>4</v>
      </c>
      <c r="D1222" s="77" t="s">
        <v>90</v>
      </c>
      <c r="E1222" s="76" t="s">
        <v>68</v>
      </c>
      <c r="F1222" s="76" t="s">
        <v>87</v>
      </c>
      <c r="G1222" s="78"/>
      <c r="H1222" s="96" t="s">
        <v>135</v>
      </c>
      <c r="I1222" s="107" t="s">
        <v>313</v>
      </c>
      <c r="J1222" s="81" t="s">
        <v>616</v>
      </c>
      <c r="K1222" s="72"/>
      <c r="L1222" s="72"/>
      <c r="M1222" s="72"/>
      <c r="N1222" s="72"/>
      <c r="O1222" s="72"/>
      <c r="P1222" s="72"/>
      <c r="Q1222" s="833"/>
      <c r="R1222" s="102"/>
      <c r="S1222" s="73"/>
      <c r="T1222" s="102"/>
      <c r="U1222" s="103"/>
      <c r="V1222" s="104"/>
    </row>
    <row r="1223" spans="1:256" ht="12.5">
      <c r="B1223" s="65">
        <v>1</v>
      </c>
      <c r="C1223" s="66">
        <f t="shared" ref="C1223:C1236" si="55">IF(E1223="A",1,IF(E1223="B",1,0))</f>
        <v>0</v>
      </c>
      <c r="D1223" s="658" t="s">
        <v>87</v>
      </c>
      <c r="E1223" s="659" t="s">
        <v>90</v>
      </c>
      <c r="F1223" s="659" t="s">
        <v>90</v>
      </c>
      <c r="G1223" s="78"/>
      <c r="H1223" s="96" t="s">
        <v>104</v>
      </c>
      <c r="I1223" s="107" t="s">
        <v>2159</v>
      </c>
      <c r="J1223" s="81"/>
      <c r="K1223" s="72"/>
      <c r="L1223" s="72"/>
      <c r="M1223" s="72"/>
      <c r="N1223" s="72"/>
      <c r="O1223" s="72"/>
      <c r="P1223" s="72"/>
      <c r="Q1223" s="833"/>
      <c r="R1223" s="102"/>
      <c r="S1223" s="73"/>
      <c r="T1223" s="102"/>
      <c r="U1223" s="103"/>
      <c r="V1223" s="104"/>
      <c r="X1223" s="188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  <c r="DL1223"/>
      <c r="DM1223"/>
      <c r="DN1223"/>
      <c r="DO1223"/>
      <c r="DP1223"/>
      <c r="DQ1223"/>
      <c r="DR1223"/>
      <c r="DS1223"/>
      <c r="DT1223"/>
      <c r="DU1223"/>
      <c r="DV1223"/>
      <c r="DW1223"/>
      <c r="DX1223"/>
      <c r="DY1223"/>
      <c r="DZ1223"/>
      <c r="EA1223"/>
      <c r="EB1223"/>
      <c r="EC1223"/>
      <c r="ED1223"/>
      <c r="EE1223"/>
      <c r="EF1223"/>
      <c r="EG1223"/>
      <c r="EH1223"/>
      <c r="EI1223"/>
      <c r="EJ1223"/>
      <c r="EK1223"/>
      <c r="EL1223"/>
      <c r="EM1223"/>
      <c r="EN1223"/>
      <c r="EO1223"/>
      <c r="EP1223"/>
      <c r="EQ1223"/>
      <c r="ER1223"/>
      <c r="ES1223"/>
      <c r="ET1223"/>
      <c r="EU1223"/>
      <c r="EV1223"/>
      <c r="EW1223"/>
      <c r="EX1223"/>
      <c r="EY1223"/>
      <c r="EZ1223"/>
      <c r="FA1223"/>
      <c r="FB1223"/>
      <c r="FC1223"/>
      <c r="FD1223"/>
      <c r="FE1223"/>
      <c r="FF1223"/>
      <c r="FG1223"/>
      <c r="FH1223"/>
      <c r="FI1223"/>
      <c r="FJ1223"/>
      <c r="FK1223"/>
      <c r="FL1223"/>
      <c r="FM1223"/>
      <c r="FN1223"/>
      <c r="FO1223"/>
      <c r="FP1223"/>
      <c r="FQ1223"/>
      <c r="FR1223"/>
      <c r="FS1223"/>
      <c r="FT1223"/>
      <c r="FU1223"/>
      <c r="FV1223"/>
      <c r="FW1223"/>
      <c r="FX1223"/>
      <c r="FY1223"/>
      <c r="FZ1223"/>
      <c r="GA1223"/>
      <c r="GB1223"/>
      <c r="GC1223"/>
      <c r="GD1223"/>
      <c r="GE1223"/>
      <c r="GF1223"/>
      <c r="GG1223"/>
      <c r="GH1223"/>
      <c r="GI1223"/>
      <c r="GJ1223"/>
      <c r="GK1223"/>
      <c r="GL1223"/>
      <c r="GM1223"/>
      <c r="GN1223"/>
      <c r="GO1223"/>
      <c r="GP1223"/>
      <c r="GQ1223"/>
      <c r="GR1223"/>
      <c r="GS1223"/>
      <c r="GT1223"/>
      <c r="GU1223"/>
      <c r="GV1223"/>
      <c r="GW1223"/>
      <c r="GX1223"/>
      <c r="GY1223"/>
      <c r="GZ1223"/>
      <c r="HA1223"/>
      <c r="HB1223"/>
      <c r="HC1223"/>
      <c r="HD1223"/>
      <c r="HE1223"/>
      <c r="HF1223"/>
      <c r="HG1223"/>
      <c r="HH1223"/>
      <c r="HI1223"/>
      <c r="HJ1223"/>
      <c r="HK1223"/>
      <c r="HL1223"/>
      <c r="HM1223"/>
      <c r="HN1223"/>
      <c r="HO1223"/>
      <c r="HP1223"/>
      <c r="HQ1223"/>
      <c r="HR1223"/>
      <c r="HS1223"/>
      <c r="HT1223"/>
      <c r="HU1223"/>
      <c r="HV1223"/>
      <c r="HW1223"/>
      <c r="HX1223"/>
      <c r="HY1223"/>
      <c r="HZ1223"/>
      <c r="IA1223"/>
      <c r="IB1223"/>
      <c r="IC1223"/>
      <c r="ID1223"/>
      <c r="IE1223"/>
      <c r="IF1223"/>
      <c r="IG1223"/>
      <c r="IH1223"/>
      <c r="II1223"/>
      <c r="IJ1223"/>
      <c r="IK1223"/>
      <c r="IL1223"/>
      <c r="IM1223"/>
      <c r="IN1223"/>
      <c r="IO1223"/>
      <c r="IP1223"/>
      <c r="IQ1223"/>
      <c r="IR1223"/>
      <c r="IS1223"/>
      <c r="IT1223"/>
      <c r="IU1223"/>
      <c r="IV1223"/>
    </row>
    <row r="1224" spans="1:256" ht="12.5">
      <c r="B1224" s="65">
        <v>1</v>
      </c>
      <c r="C1224" s="66">
        <f t="shared" si="55"/>
        <v>0</v>
      </c>
      <c r="D1224" s="99" t="s">
        <v>70</v>
      </c>
      <c r="E1224" s="77" t="s">
        <v>90</v>
      </c>
      <c r="F1224" s="76" t="s">
        <v>87</v>
      </c>
      <c r="G1224" s="78"/>
      <c r="H1224" s="96" t="s">
        <v>119</v>
      </c>
      <c r="I1224" s="107" t="s">
        <v>2160</v>
      </c>
      <c r="J1224" s="81"/>
      <c r="K1224" s="72"/>
      <c r="L1224" s="72"/>
      <c r="M1224" s="72"/>
      <c r="N1224" s="72"/>
      <c r="O1224" s="72"/>
      <c r="P1224" s="72"/>
      <c r="Q1224" s="833"/>
      <c r="R1224" s="102"/>
      <c r="S1224" s="73"/>
      <c r="T1224" s="102"/>
      <c r="U1224" s="103"/>
      <c r="V1224" s="104"/>
    </row>
    <row r="1225" spans="1:256" ht="12.5">
      <c r="A1225" s="308"/>
      <c r="B1225" s="65">
        <v>1</v>
      </c>
      <c r="C1225" s="66">
        <f t="shared" si="55"/>
        <v>0</v>
      </c>
      <c r="D1225" s="76" t="s">
        <v>87</v>
      </c>
      <c r="E1225" s="77" t="s">
        <v>90</v>
      </c>
      <c r="F1225" s="76" t="s">
        <v>87</v>
      </c>
      <c r="G1225" s="78"/>
      <c r="H1225" s="96" t="s">
        <v>114</v>
      </c>
      <c r="I1225" s="107" t="s">
        <v>2161</v>
      </c>
      <c r="J1225" s="81"/>
      <c r="K1225" s="72"/>
      <c r="L1225" s="72"/>
      <c r="M1225" s="72"/>
      <c r="N1225" s="72"/>
      <c r="O1225" s="72"/>
      <c r="P1225" s="72"/>
      <c r="Q1225" s="833"/>
      <c r="R1225" s="102"/>
      <c r="S1225" s="73"/>
      <c r="T1225" s="102"/>
      <c r="U1225" s="103"/>
      <c r="V1225" s="104"/>
    </row>
    <row r="1226" spans="1:256" ht="12.5">
      <c r="A1226" s="305"/>
      <c r="B1226" s="65">
        <v>1</v>
      </c>
      <c r="C1226" s="66">
        <f t="shared" si="55"/>
        <v>1</v>
      </c>
      <c r="D1226" s="857" t="s">
        <v>90</v>
      </c>
      <c r="E1226" s="853" t="s">
        <v>87</v>
      </c>
      <c r="F1226" s="857" t="s">
        <v>90</v>
      </c>
      <c r="G1226" s="78"/>
      <c r="H1226" s="100" t="s">
        <v>116</v>
      </c>
      <c r="I1226" s="101" t="s">
        <v>6221</v>
      </c>
      <c r="J1226" s="81"/>
      <c r="K1226" s="72"/>
      <c r="L1226" s="72"/>
      <c r="M1226" s="72"/>
      <c r="N1226" s="72"/>
      <c r="O1226" s="72"/>
      <c r="P1226" s="72"/>
      <c r="Q1226" s="833"/>
      <c r="R1226" s="102"/>
      <c r="S1226" s="73"/>
      <c r="T1226" s="116"/>
      <c r="U1226" s="73"/>
      <c r="V1226" s="110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  <c r="DL1226"/>
      <c r="DM1226"/>
      <c r="DN1226"/>
      <c r="DO1226"/>
      <c r="DP1226"/>
      <c r="DQ1226"/>
      <c r="DR1226"/>
      <c r="DS1226"/>
      <c r="DT1226"/>
      <c r="DU1226"/>
      <c r="DV1226"/>
      <c r="DW1226"/>
      <c r="DX1226"/>
      <c r="DY1226"/>
      <c r="DZ1226"/>
      <c r="EA1226"/>
      <c r="EB1226"/>
      <c r="EC1226"/>
      <c r="ED1226"/>
      <c r="EE1226"/>
      <c r="EF1226"/>
      <c r="EG1226"/>
      <c r="EH1226"/>
      <c r="EI1226"/>
      <c r="EJ1226"/>
      <c r="EK1226"/>
      <c r="EL1226"/>
      <c r="EM1226"/>
      <c r="EN1226"/>
      <c r="EO1226"/>
      <c r="EP1226"/>
      <c r="EQ1226"/>
      <c r="ER1226"/>
      <c r="ES1226"/>
      <c r="ET1226"/>
      <c r="EU1226"/>
      <c r="EV1226"/>
      <c r="EW1226"/>
      <c r="EX1226"/>
      <c r="EY1226"/>
      <c r="EZ1226"/>
      <c r="FA1226"/>
      <c r="FB1226"/>
      <c r="FC1226"/>
      <c r="FD1226"/>
      <c r="FE1226"/>
      <c r="FF1226"/>
      <c r="FG1226"/>
      <c r="FH1226"/>
      <c r="FI1226"/>
      <c r="FJ1226"/>
      <c r="FK1226"/>
      <c r="FL1226"/>
      <c r="FM1226"/>
      <c r="FN1226"/>
      <c r="FO1226"/>
      <c r="FP1226"/>
      <c r="FQ1226"/>
      <c r="FR1226"/>
      <c r="FS1226"/>
      <c r="FT1226"/>
      <c r="FU1226"/>
      <c r="FV1226"/>
      <c r="FW1226"/>
      <c r="FX1226"/>
      <c r="FY1226"/>
      <c r="FZ1226"/>
      <c r="GA1226"/>
      <c r="GB1226"/>
      <c r="GC1226"/>
      <c r="GD1226"/>
      <c r="GE1226"/>
      <c r="GF1226"/>
      <c r="GG1226"/>
      <c r="GH1226"/>
      <c r="GI1226"/>
      <c r="GJ1226"/>
      <c r="GK1226"/>
      <c r="GL1226"/>
      <c r="GM1226"/>
      <c r="GN1226"/>
      <c r="GO1226"/>
      <c r="GP1226"/>
      <c r="GQ1226"/>
      <c r="GR1226"/>
      <c r="GS1226"/>
      <c r="GT1226"/>
      <c r="GU1226"/>
      <c r="GV1226"/>
      <c r="GW1226"/>
      <c r="GX1226"/>
      <c r="GY1226"/>
      <c r="GZ1226"/>
      <c r="HA1226"/>
      <c r="HB1226"/>
      <c r="HC1226"/>
      <c r="HD1226"/>
      <c r="HE1226"/>
      <c r="HF1226"/>
      <c r="HG1226"/>
      <c r="HH1226"/>
      <c r="HI1226"/>
      <c r="HJ1226"/>
      <c r="HK1226"/>
      <c r="HL1226"/>
      <c r="HM1226"/>
      <c r="HN1226"/>
      <c r="HO1226"/>
      <c r="HP1226"/>
      <c r="HQ1226"/>
      <c r="HR1226"/>
      <c r="HS1226"/>
      <c r="HT1226"/>
      <c r="HU1226"/>
      <c r="HV1226"/>
      <c r="HW1226"/>
      <c r="HX1226"/>
      <c r="HY1226"/>
      <c r="HZ1226"/>
      <c r="IA1226"/>
      <c r="IB1226"/>
      <c r="IC1226"/>
      <c r="ID1226"/>
      <c r="IE1226"/>
      <c r="IF1226"/>
      <c r="IG1226"/>
      <c r="IH1226"/>
      <c r="II1226"/>
      <c r="IJ1226"/>
      <c r="IK1226"/>
      <c r="IL1226"/>
      <c r="IM1226"/>
      <c r="IN1226"/>
      <c r="IO1226"/>
      <c r="IP1226"/>
      <c r="IQ1226"/>
      <c r="IR1226"/>
      <c r="IS1226"/>
      <c r="IT1226"/>
      <c r="IU1226"/>
      <c r="IV1226"/>
    </row>
    <row r="1227" spans="1:256" ht="12.5">
      <c r="B1227" s="65">
        <v>1</v>
      </c>
      <c r="C1227" s="66">
        <f t="shared" si="55"/>
        <v>0</v>
      </c>
      <c r="D1227" s="659" t="s">
        <v>90</v>
      </c>
      <c r="E1227" s="659" t="s">
        <v>90</v>
      </c>
      <c r="F1227" s="659" t="s">
        <v>90</v>
      </c>
      <c r="G1227" s="78"/>
      <c r="H1227" s="96" t="s">
        <v>119</v>
      </c>
      <c r="I1227" s="107" t="s">
        <v>2162</v>
      </c>
      <c r="J1227" s="81"/>
      <c r="K1227" s="72"/>
      <c r="L1227" s="72"/>
      <c r="M1227" s="72"/>
      <c r="N1227" s="72"/>
      <c r="O1227" s="72"/>
      <c r="P1227" s="72"/>
      <c r="Q1227" s="833"/>
      <c r="R1227" s="102"/>
      <c r="S1227" s="73"/>
      <c r="T1227" s="102"/>
      <c r="U1227" s="103"/>
      <c r="V1227" s="104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  <c r="DK1227"/>
      <c r="DL1227"/>
      <c r="DM1227"/>
      <c r="DN1227"/>
      <c r="DO1227"/>
      <c r="DP1227"/>
      <c r="DQ1227"/>
      <c r="DR1227"/>
      <c r="DS1227"/>
      <c r="DT1227"/>
      <c r="DU1227"/>
      <c r="DV1227"/>
      <c r="DW1227"/>
      <c r="DX1227"/>
      <c r="DY1227"/>
      <c r="DZ1227"/>
      <c r="EA1227"/>
      <c r="EB1227"/>
      <c r="EC1227"/>
      <c r="ED1227"/>
      <c r="EE1227"/>
      <c r="EF1227"/>
      <c r="EG1227"/>
      <c r="EH1227"/>
      <c r="EI1227"/>
      <c r="EJ1227"/>
      <c r="EK1227"/>
      <c r="EL1227"/>
      <c r="EM1227"/>
      <c r="EN1227"/>
      <c r="EO1227"/>
      <c r="EP1227"/>
      <c r="EQ1227"/>
      <c r="ER1227"/>
      <c r="ES1227"/>
      <c r="ET1227"/>
      <c r="EU1227"/>
      <c r="EV1227"/>
      <c r="EW1227"/>
      <c r="EX1227"/>
      <c r="EY1227"/>
      <c r="EZ1227"/>
      <c r="FA1227"/>
      <c r="FB1227"/>
      <c r="FC1227"/>
      <c r="FD1227"/>
      <c r="FE1227"/>
      <c r="FF1227"/>
      <c r="FG1227"/>
      <c r="FH1227"/>
      <c r="FI1227"/>
      <c r="FJ1227"/>
      <c r="FK1227"/>
      <c r="FL1227"/>
      <c r="FM1227"/>
      <c r="FN1227"/>
      <c r="FO1227"/>
      <c r="FP1227"/>
      <c r="FQ1227"/>
      <c r="FR1227"/>
      <c r="FS1227"/>
      <c r="FT1227"/>
      <c r="FU1227"/>
      <c r="FV1227"/>
      <c r="FW1227"/>
      <c r="FX1227"/>
      <c r="FY1227"/>
      <c r="FZ1227"/>
      <c r="GA1227"/>
      <c r="GB1227"/>
      <c r="GC1227"/>
      <c r="GD1227"/>
      <c r="GE1227"/>
      <c r="GF1227"/>
      <c r="GG1227"/>
      <c r="GH1227"/>
      <c r="GI1227"/>
      <c r="GJ1227"/>
      <c r="GK1227"/>
      <c r="GL1227"/>
      <c r="GM1227"/>
      <c r="GN1227"/>
      <c r="GO1227"/>
      <c r="GP1227"/>
      <c r="GQ1227"/>
      <c r="GR1227"/>
      <c r="GS1227"/>
      <c r="GT1227"/>
      <c r="GU1227"/>
      <c r="GV1227"/>
      <c r="GW1227"/>
      <c r="GX1227"/>
      <c r="GY1227"/>
      <c r="GZ1227"/>
      <c r="HA1227"/>
      <c r="HB1227"/>
      <c r="HC1227"/>
      <c r="HD1227"/>
      <c r="HE1227"/>
      <c r="HF1227"/>
      <c r="HG1227"/>
      <c r="HH1227"/>
      <c r="HI1227"/>
      <c r="HJ1227"/>
      <c r="HK1227"/>
      <c r="HL1227"/>
      <c r="HM1227"/>
      <c r="HN1227"/>
      <c r="HO1227"/>
      <c r="HP1227"/>
      <c r="HQ1227"/>
      <c r="HR1227"/>
      <c r="HS1227"/>
      <c r="HT1227"/>
      <c r="HU1227"/>
      <c r="HV1227"/>
      <c r="HW1227"/>
      <c r="HX1227"/>
      <c r="HY1227"/>
      <c r="HZ1227"/>
      <c r="IA1227"/>
      <c r="IB1227"/>
      <c r="IC1227"/>
      <c r="ID1227"/>
      <c r="IE1227"/>
      <c r="IF1227"/>
      <c r="IG1227"/>
      <c r="IH1227"/>
      <c r="II1227"/>
      <c r="IJ1227"/>
      <c r="IK1227"/>
      <c r="IL1227"/>
      <c r="IM1227"/>
      <c r="IN1227"/>
      <c r="IO1227"/>
      <c r="IP1227"/>
      <c r="IQ1227"/>
      <c r="IR1227"/>
      <c r="IS1227"/>
      <c r="IT1227"/>
      <c r="IU1227"/>
      <c r="IV1227"/>
    </row>
    <row r="1228" spans="1:256" ht="12.5">
      <c r="B1228" s="65">
        <v>1</v>
      </c>
      <c r="C1228" s="66">
        <f t="shared" si="55"/>
        <v>1</v>
      </c>
      <c r="D1228" s="665" t="s">
        <v>68</v>
      </c>
      <c r="E1228" s="665" t="s">
        <v>87</v>
      </c>
      <c r="F1228" s="667" t="s">
        <v>70</v>
      </c>
      <c r="G1228" s="78"/>
      <c r="H1228" s="96" t="s">
        <v>197</v>
      </c>
      <c r="I1228" s="107" t="s">
        <v>2163</v>
      </c>
      <c r="J1228" s="81"/>
      <c r="K1228" s="72"/>
      <c r="L1228" s="72"/>
      <c r="M1228" s="72"/>
      <c r="N1228" s="72"/>
      <c r="O1228" s="72"/>
      <c r="P1228" s="72"/>
      <c r="Q1228" s="833"/>
      <c r="R1228" s="102"/>
      <c r="S1228" s="73"/>
      <c r="T1228" s="102"/>
      <c r="U1228" s="103"/>
      <c r="V1228" s="104"/>
    </row>
    <row r="1229" spans="1:256" ht="12.5">
      <c r="B1229" s="65">
        <v>1</v>
      </c>
      <c r="C1229" s="66">
        <f t="shared" si="55"/>
        <v>1</v>
      </c>
      <c r="D1229" s="659" t="s">
        <v>90</v>
      </c>
      <c r="E1229" s="658" t="s">
        <v>68</v>
      </c>
      <c r="F1229" s="656" t="s">
        <v>99</v>
      </c>
      <c r="G1229" s="78"/>
      <c r="H1229" s="96" t="s">
        <v>119</v>
      </c>
      <c r="I1229" s="107" t="s">
        <v>2164</v>
      </c>
      <c r="J1229" s="81"/>
      <c r="K1229" s="72"/>
      <c r="L1229" s="72"/>
      <c r="M1229" s="72"/>
      <c r="N1229" s="72"/>
      <c r="O1229" s="72"/>
      <c r="P1229" s="72"/>
      <c r="Q1229" s="833"/>
      <c r="R1229" s="102"/>
      <c r="S1229" s="73"/>
      <c r="T1229" s="102"/>
      <c r="U1229" s="103"/>
      <c r="V1229" s="104"/>
    </row>
    <row r="1230" spans="1:256" s="325" customFormat="1" ht="12" customHeight="1">
      <c r="A1230" s="217"/>
      <c r="B1230" s="65">
        <v>1</v>
      </c>
      <c r="C1230" s="66">
        <f t="shared" si="55"/>
        <v>1</v>
      </c>
      <c r="D1230" s="663" t="s">
        <v>90</v>
      </c>
      <c r="E1230" s="76" t="s">
        <v>87</v>
      </c>
      <c r="F1230" s="99" t="s">
        <v>70</v>
      </c>
      <c r="G1230" s="78"/>
      <c r="H1230" s="96" t="s">
        <v>188</v>
      </c>
      <c r="I1230" s="107" t="s">
        <v>2165</v>
      </c>
      <c r="J1230" s="81"/>
      <c r="K1230" s="72"/>
      <c r="L1230" s="72"/>
      <c r="M1230" s="72"/>
      <c r="N1230" s="72"/>
      <c r="O1230" s="72"/>
      <c r="P1230" s="72"/>
      <c r="Q1230" s="833"/>
      <c r="R1230" s="102"/>
      <c r="S1230" s="73"/>
      <c r="T1230" s="102"/>
      <c r="U1230" s="103"/>
      <c r="V1230" s="104"/>
      <c r="W1230" s="109"/>
      <c r="X1230" s="109"/>
      <c r="Y1230" s="109"/>
      <c r="Z1230" s="109"/>
      <c r="AA1230" s="109"/>
      <c r="AB1230" s="109"/>
      <c r="AC1230" s="109"/>
      <c r="AD1230" s="109"/>
      <c r="AE1230" s="109"/>
      <c r="AF1230" s="109"/>
      <c r="AG1230" s="109"/>
      <c r="AH1230" s="109"/>
      <c r="AI1230" s="109"/>
      <c r="AJ1230" s="109"/>
      <c r="AK1230" s="109"/>
      <c r="AL1230" s="109"/>
      <c r="AM1230" s="109"/>
      <c r="AN1230" s="109"/>
      <c r="AO1230" s="109"/>
      <c r="AP1230" s="109"/>
      <c r="AQ1230" s="109"/>
      <c r="AR1230" s="109"/>
      <c r="AS1230" s="109"/>
      <c r="AT1230" s="109"/>
      <c r="AU1230" s="109"/>
      <c r="AV1230" s="109"/>
      <c r="AW1230" s="109"/>
      <c r="AX1230" s="109"/>
      <c r="AY1230" s="109"/>
      <c r="AZ1230" s="109"/>
      <c r="BA1230" s="109"/>
      <c r="BB1230" s="109"/>
      <c r="BC1230" s="109"/>
      <c r="BD1230" s="109"/>
      <c r="BE1230" s="109"/>
      <c r="BF1230" s="109"/>
      <c r="BG1230" s="109"/>
      <c r="BH1230" s="109"/>
      <c r="BI1230" s="109"/>
      <c r="BJ1230" s="109"/>
      <c r="BK1230" s="109"/>
      <c r="BL1230" s="109"/>
      <c r="BM1230" s="109"/>
      <c r="BN1230" s="109"/>
      <c r="BO1230" s="109"/>
      <c r="BP1230" s="109"/>
      <c r="BQ1230" s="109"/>
      <c r="BR1230" s="109"/>
      <c r="BS1230" s="109"/>
      <c r="BT1230" s="109"/>
      <c r="BU1230" s="109"/>
      <c r="BV1230" s="109"/>
      <c r="BW1230" s="109"/>
      <c r="BX1230" s="109"/>
      <c r="BY1230" s="109"/>
      <c r="BZ1230" s="109"/>
      <c r="CA1230" s="109"/>
      <c r="CB1230" s="109"/>
      <c r="CC1230" s="109"/>
      <c r="CD1230" s="109"/>
      <c r="CE1230" s="109"/>
      <c r="CF1230" s="109"/>
      <c r="CG1230" s="109"/>
      <c r="CH1230" s="109"/>
      <c r="CI1230" s="109"/>
      <c r="CJ1230" s="109"/>
      <c r="CK1230" s="109"/>
      <c r="CL1230" s="109"/>
      <c r="CM1230" s="109"/>
      <c r="CN1230" s="109"/>
      <c r="CO1230" s="109"/>
      <c r="CP1230" s="109"/>
      <c r="CQ1230" s="109"/>
      <c r="CR1230" s="109"/>
      <c r="CS1230" s="109"/>
      <c r="CT1230" s="109"/>
      <c r="CU1230" s="109"/>
      <c r="CV1230" s="109"/>
      <c r="CW1230" s="109"/>
      <c r="CX1230" s="109"/>
      <c r="CY1230" s="109"/>
      <c r="CZ1230" s="109"/>
      <c r="DA1230" s="109"/>
      <c r="DB1230" s="109"/>
      <c r="DC1230" s="109"/>
      <c r="DD1230" s="109"/>
      <c r="DE1230" s="109"/>
      <c r="DF1230" s="109"/>
      <c r="DG1230" s="109"/>
      <c r="DH1230" s="109"/>
      <c r="DI1230" s="109"/>
      <c r="DJ1230" s="109"/>
      <c r="DK1230" s="109"/>
      <c r="DL1230" s="109"/>
      <c r="DM1230" s="109"/>
      <c r="DN1230" s="109"/>
      <c r="DO1230" s="109"/>
      <c r="DP1230" s="109"/>
      <c r="DQ1230" s="109"/>
      <c r="DR1230" s="109"/>
      <c r="DS1230" s="109"/>
      <c r="DT1230" s="109"/>
      <c r="DU1230" s="109"/>
      <c r="DV1230" s="109"/>
      <c r="DW1230" s="109"/>
      <c r="DX1230" s="109"/>
      <c r="DY1230" s="109"/>
      <c r="DZ1230" s="109"/>
      <c r="EA1230" s="109"/>
      <c r="EB1230" s="109"/>
      <c r="EC1230" s="109"/>
      <c r="ED1230" s="109"/>
      <c r="EE1230" s="109"/>
      <c r="EF1230" s="109"/>
      <c r="EG1230" s="109"/>
      <c r="EH1230" s="109"/>
      <c r="EI1230" s="109"/>
      <c r="EJ1230" s="109"/>
      <c r="EK1230" s="109"/>
      <c r="EL1230" s="109"/>
      <c r="EM1230" s="109"/>
      <c r="EN1230" s="109"/>
      <c r="EO1230" s="109"/>
      <c r="EP1230" s="109"/>
      <c r="EQ1230" s="109"/>
      <c r="ER1230" s="109"/>
      <c r="ES1230" s="109"/>
      <c r="ET1230" s="109"/>
      <c r="EU1230" s="109"/>
      <c r="EV1230" s="109"/>
      <c r="EW1230" s="109"/>
      <c r="EX1230" s="109"/>
      <c r="EY1230" s="109"/>
      <c r="EZ1230" s="109"/>
      <c r="FA1230" s="109"/>
      <c r="FB1230" s="109"/>
      <c r="FC1230" s="109"/>
      <c r="FD1230" s="109"/>
      <c r="FE1230" s="109"/>
      <c r="FF1230" s="109"/>
      <c r="FG1230" s="109"/>
      <c r="FH1230" s="109"/>
      <c r="FI1230" s="109"/>
      <c r="FJ1230" s="109"/>
      <c r="FK1230" s="109"/>
      <c r="FL1230" s="109"/>
      <c r="FM1230" s="109"/>
      <c r="FN1230" s="109"/>
      <c r="FO1230" s="109"/>
      <c r="FP1230" s="109"/>
      <c r="FQ1230" s="109"/>
      <c r="FR1230" s="109"/>
      <c r="FS1230" s="109"/>
      <c r="FT1230" s="109"/>
      <c r="FU1230" s="109"/>
      <c r="FV1230" s="109"/>
      <c r="FW1230" s="109"/>
      <c r="FX1230" s="109"/>
      <c r="FY1230" s="109"/>
      <c r="FZ1230" s="109"/>
      <c r="GA1230" s="109"/>
      <c r="GB1230" s="109"/>
      <c r="GC1230" s="109"/>
      <c r="GD1230" s="109"/>
      <c r="GE1230" s="109"/>
      <c r="GF1230" s="109"/>
      <c r="GG1230" s="109"/>
      <c r="GH1230" s="109"/>
      <c r="GI1230" s="109"/>
      <c r="GJ1230" s="109"/>
      <c r="GK1230" s="109"/>
      <c r="GL1230" s="109"/>
      <c r="GM1230" s="109"/>
      <c r="GN1230" s="109"/>
      <c r="GO1230" s="109"/>
      <c r="GP1230" s="109"/>
      <c r="GQ1230" s="109"/>
      <c r="GR1230" s="109"/>
      <c r="GS1230" s="109"/>
      <c r="GT1230" s="109"/>
      <c r="GU1230" s="109"/>
      <c r="GV1230" s="109"/>
      <c r="GW1230" s="109"/>
      <c r="GX1230" s="109"/>
      <c r="GY1230" s="109"/>
      <c r="GZ1230" s="109"/>
      <c r="HA1230" s="109"/>
      <c r="HB1230" s="109"/>
      <c r="HC1230" s="109"/>
      <c r="HD1230" s="109"/>
      <c r="HE1230" s="109"/>
      <c r="HF1230" s="109"/>
      <c r="HG1230" s="109"/>
      <c r="HH1230" s="109"/>
      <c r="HI1230" s="109"/>
      <c r="HJ1230" s="109"/>
      <c r="HK1230" s="109"/>
      <c r="HL1230" s="109"/>
      <c r="HM1230" s="109"/>
      <c r="HN1230" s="109"/>
      <c r="HO1230" s="109"/>
      <c r="HP1230" s="109"/>
      <c r="HQ1230" s="109"/>
      <c r="HR1230" s="109"/>
      <c r="HS1230" s="109"/>
      <c r="HT1230" s="109"/>
      <c r="HU1230" s="109"/>
      <c r="HV1230" s="109"/>
      <c r="HW1230" s="109"/>
      <c r="HX1230" s="109"/>
      <c r="HY1230" s="109"/>
      <c r="HZ1230" s="109"/>
      <c r="IA1230" s="109"/>
      <c r="IB1230" s="109"/>
      <c r="IC1230" s="109"/>
      <c r="ID1230" s="109"/>
      <c r="IE1230" s="109"/>
      <c r="IF1230" s="109"/>
      <c r="IG1230" s="109"/>
      <c r="IH1230" s="109"/>
      <c r="II1230" s="109"/>
      <c r="IJ1230" s="109"/>
      <c r="IK1230" s="109"/>
      <c r="IL1230" s="109"/>
      <c r="IM1230" s="109"/>
      <c r="IN1230" s="109"/>
      <c r="IO1230" s="109"/>
      <c r="IP1230" s="109"/>
      <c r="IQ1230" s="109"/>
      <c r="IR1230" s="109"/>
      <c r="IS1230" s="109"/>
      <c r="IT1230" s="109"/>
      <c r="IU1230" s="109"/>
      <c r="IV1230" s="109"/>
    </row>
    <row r="1231" spans="1:256" ht="12.5">
      <c r="B1231" s="65">
        <v>1</v>
      </c>
      <c r="C1231" s="66">
        <f t="shared" si="55"/>
        <v>0</v>
      </c>
      <c r="D1231" s="658" t="s">
        <v>68</v>
      </c>
      <c r="E1231" s="659" t="s">
        <v>90</v>
      </c>
      <c r="F1231" s="658" t="s">
        <v>87</v>
      </c>
      <c r="G1231" s="78"/>
      <c r="H1231" s="96" t="s">
        <v>126</v>
      </c>
      <c r="I1231" s="107" t="s">
        <v>2166</v>
      </c>
      <c r="J1231" s="81"/>
      <c r="K1231" s="72"/>
      <c r="L1231" s="72"/>
      <c r="M1231" s="72"/>
      <c r="N1231" s="72"/>
      <c r="O1231" s="72"/>
      <c r="P1231" s="72"/>
      <c r="Q1231" s="833"/>
      <c r="R1231" s="102"/>
      <c r="S1231" s="73"/>
      <c r="T1231" s="102"/>
      <c r="U1231" s="103"/>
      <c r="V1231" s="104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  <c r="DK1231"/>
      <c r="DL1231"/>
      <c r="DM1231"/>
      <c r="DN1231"/>
      <c r="DO1231"/>
      <c r="DP1231"/>
      <c r="DQ1231"/>
      <c r="DR1231"/>
      <c r="DS1231"/>
      <c r="DT1231"/>
      <c r="DU1231"/>
      <c r="DV1231"/>
      <c r="DW1231"/>
      <c r="DX1231"/>
      <c r="DY1231"/>
      <c r="DZ1231"/>
      <c r="EA1231"/>
      <c r="EB1231"/>
      <c r="EC1231"/>
      <c r="ED1231"/>
      <c r="EE1231"/>
      <c r="EF1231"/>
      <c r="EG1231"/>
      <c r="EH1231"/>
      <c r="EI1231"/>
      <c r="EJ1231"/>
      <c r="EK1231"/>
      <c r="EL1231"/>
      <c r="EM1231"/>
      <c r="EN1231"/>
      <c r="EO1231"/>
      <c r="EP1231"/>
      <c r="EQ1231"/>
      <c r="ER1231"/>
      <c r="ES1231"/>
      <c r="ET1231"/>
      <c r="EU1231"/>
      <c r="EV1231"/>
      <c r="EW1231"/>
      <c r="EX1231"/>
      <c r="EY1231"/>
      <c r="EZ1231"/>
      <c r="FA1231"/>
      <c r="FB1231"/>
      <c r="FC1231"/>
      <c r="FD1231"/>
      <c r="FE1231"/>
      <c r="FF1231"/>
      <c r="FG1231"/>
      <c r="FH1231"/>
      <c r="FI1231"/>
      <c r="FJ1231"/>
      <c r="FK1231"/>
      <c r="FL1231"/>
      <c r="FM1231"/>
      <c r="FN1231"/>
      <c r="FO1231"/>
      <c r="FP1231"/>
      <c r="FQ1231"/>
      <c r="FR1231"/>
      <c r="FS1231"/>
      <c r="FT1231"/>
      <c r="FU1231"/>
      <c r="FV1231"/>
      <c r="FW1231"/>
      <c r="FX1231"/>
      <c r="FY1231"/>
      <c r="FZ1231"/>
      <c r="GA1231"/>
      <c r="GB1231"/>
      <c r="GC1231"/>
      <c r="GD1231"/>
      <c r="GE1231"/>
      <c r="GF1231"/>
      <c r="GG1231"/>
      <c r="GH1231"/>
      <c r="GI1231"/>
      <c r="GJ1231"/>
      <c r="GK1231"/>
      <c r="GL1231"/>
      <c r="GM1231"/>
      <c r="GN1231"/>
      <c r="GO1231"/>
      <c r="GP1231"/>
      <c r="GQ1231"/>
      <c r="GR1231"/>
      <c r="GS1231"/>
      <c r="GT1231"/>
      <c r="GU1231"/>
      <c r="GV1231"/>
      <c r="GW1231"/>
      <c r="GX1231"/>
      <c r="GY1231"/>
      <c r="GZ1231"/>
      <c r="HA1231"/>
      <c r="HB1231"/>
      <c r="HC1231"/>
      <c r="HD1231"/>
      <c r="HE1231"/>
      <c r="HF1231"/>
      <c r="HG1231"/>
      <c r="HH1231"/>
      <c r="HI1231"/>
      <c r="HJ1231"/>
      <c r="HK1231"/>
      <c r="HL1231"/>
      <c r="HM1231"/>
      <c r="HN1231"/>
      <c r="HO1231"/>
      <c r="HP1231"/>
      <c r="HQ1231"/>
      <c r="HR1231"/>
      <c r="HS1231"/>
      <c r="HT1231"/>
      <c r="HU1231"/>
      <c r="HV1231"/>
      <c r="HW1231"/>
      <c r="HX1231"/>
      <c r="HY1231"/>
      <c r="HZ1231"/>
      <c r="IA1231"/>
      <c r="IB1231"/>
      <c r="IC1231"/>
      <c r="ID1231"/>
      <c r="IE1231"/>
      <c r="IF1231"/>
      <c r="IG1231"/>
      <c r="IH1231"/>
      <c r="II1231"/>
      <c r="IJ1231"/>
      <c r="IK1231"/>
      <c r="IL1231"/>
      <c r="IM1231"/>
      <c r="IN1231"/>
      <c r="IO1231"/>
      <c r="IP1231"/>
      <c r="IQ1231"/>
      <c r="IR1231"/>
      <c r="IS1231"/>
      <c r="IT1231"/>
      <c r="IU1231"/>
      <c r="IV1231"/>
    </row>
    <row r="1232" spans="1:256" ht="12.5">
      <c r="B1232" s="65">
        <v>1</v>
      </c>
      <c r="C1232" s="66">
        <f t="shared" si="55"/>
        <v>0</v>
      </c>
      <c r="D1232" s="77" t="s">
        <v>90</v>
      </c>
      <c r="E1232" s="656" t="s">
        <v>70</v>
      </c>
      <c r="F1232" s="76" t="s">
        <v>87</v>
      </c>
      <c r="G1232" s="78"/>
      <c r="H1232" s="96" t="s">
        <v>251</v>
      </c>
      <c r="I1232" s="107" t="s">
        <v>2167</v>
      </c>
      <c r="J1232" s="81"/>
      <c r="K1232" s="72"/>
      <c r="L1232" s="72"/>
      <c r="M1232" s="72"/>
      <c r="N1232" s="72"/>
      <c r="O1232" s="72"/>
      <c r="P1232" s="72"/>
      <c r="Q1232" s="833"/>
      <c r="R1232" s="102"/>
      <c r="S1232" s="73"/>
      <c r="T1232" s="102"/>
      <c r="U1232" s="103"/>
      <c r="V1232" s="104"/>
    </row>
    <row r="1233" spans="1:256" ht="12.5">
      <c r="B1233" s="65">
        <v>1</v>
      </c>
      <c r="C1233" s="66">
        <f t="shared" si="55"/>
        <v>0</v>
      </c>
      <c r="D1233" s="658" t="s">
        <v>87</v>
      </c>
      <c r="E1233" s="656" t="s">
        <v>70</v>
      </c>
      <c r="F1233" s="658" t="s">
        <v>68</v>
      </c>
      <c r="G1233" s="78"/>
      <c r="H1233" s="96" t="s">
        <v>116</v>
      </c>
      <c r="I1233" s="107" t="s">
        <v>2168</v>
      </c>
      <c r="J1233" s="81"/>
      <c r="K1233" s="72"/>
      <c r="L1233" s="72"/>
      <c r="M1233" s="72"/>
      <c r="N1233" s="72"/>
      <c r="O1233" s="72"/>
      <c r="P1233" s="72"/>
      <c r="Q1233" s="833"/>
      <c r="R1233" s="102"/>
      <c r="S1233" s="73"/>
      <c r="T1233" s="102"/>
      <c r="U1233" s="103"/>
      <c r="V1233" s="104"/>
    </row>
    <row r="1234" spans="1:256" ht="12.5">
      <c r="B1234" s="65">
        <v>1</v>
      </c>
      <c r="C1234" s="66">
        <f t="shared" si="55"/>
        <v>0</v>
      </c>
      <c r="D1234" s="76" t="s">
        <v>87</v>
      </c>
      <c r="E1234" s="99" t="s">
        <v>70</v>
      </c>
      <c r="F1234" s="99" t="s">
        <v>70</v>
      </c>
      <c r="G1234" s="78"/>
      <c r="H1234" s="96" t="s">
        <v>90</v>
      </c>
      <c r="I1234" s="107" t="s">
        <v>2169</v>
      </c>
      <c r="J1234" s="81"/>
      <c r="K1234" s="72"/>
      <c r="L1234" s="72"/>
      <c r="M1234" s="72"/>
      <c r="N1234" s="72"/>
      <c r="O1234" s="72"/>
      <c r="P1234" s="72"/>
      <c r="Q1234" s="833"/>
      <c r="R1234" s="102"/>
      <c r="S1234" s="73"/>
      <c r="T1234" s="102"/>
      <c r="U1234" s="103"/>
      <c r="V1234" s="104"/>
    </row>
    <row r="1235" spans="1:256" ht="12.5">
      <c r="B1235" s="65">
        <v>1</v>
      </c>
      <c r="C1235" s="66">
        <f t="shared" si="55"/>
        <v>1</v>
      </c>
      <c r="D1235" s="659" t="s">
        <v>90</v>
      </c>
      <c r="E1235" s="658" t="s">
        <v>68</v>
      </c>
      <c r="F1235" s="659" t="s">
        <v>90</v>
      </c>
      <c r="G1235" s="78"/>
      <c r="H1235" s="96" t="s">
        <v>104</v>
      </c>
      <c r="I1235" s="107" t="s">
        <v>2170</v>
      </c>
      <c r="J1235" s="81"/>
      <c r="K1235" s="72"/>
      <c r="L1235" s="72"/>
      <c r="M1235" s="72"/>
      <c r="N1235" s="72"/>
      <c r="O1235" s="72"/>
      <c r="P1235" s="72"/>
      <c r="Q1235" s="833"/>
      <c r="R1235" s="102"/>
      <c r="S1235" s="73"/>
      <c r="T1235" s="102"/>
      <c r="U1235" s="103"/>
      <c r="V1235" s="104"/>
    </row>
    <row r="1236" spans="1:256" ht="12.5">
      <c r="B1236" s="65">
        <v>1</v>
      </c>
      <c r="C1236" s="66">
        <f t="shared" si="55"/>
        <v>0</v>
      </c>
      <c r="D1236" s="248" t="s">
        <v>87</v>
      </c>
      <c r="E1236" s="663" t="s">
        <v>90</v>
      </c>
      <c r="F1236" s="663" t="s">
        <v>90</v>
      </c>
      <c r="G1236" s="78"/>
      <c r="H1236" s="96" t="s">
        <v>104</v>
      </c>
      <c r="I1236" s="107" t="s">
        <v>2171</v>
      </c>
      <c r="J1236" s="81"/>
      <c r="K1236" s="72"/>
      <c r="L1236" s="72"/>
      <c r="M1236" s="72"/>
      <c r="N1236" s="72"/>
      <c r="O1236" s="72"/>
      <c r="P1236" s="72"/>
      <c r="Q1236" s="833"/>
      <c r="R1236" s="102"/>
      <c r="S1236" s="73"/>
      <c r="T1236" s="102"/>
      <c r="U1236" s="103"/>
      <c r="V1236" s="104"/>
    </row>
    <row r="1237" spans="1:256" ht="13.15" customHeight="1">
      <c r="B1237" s="65">
        <v>1</v>
      </c>
      <c r="C1237" s="66">
        <v>2</v>
      </c>
      <c r="D1237" s="76" t="s">
        <v>68</v>
      </c>
      <c r="E1237" s="77" t="s">
        <v>90</v>
      </c>
      <c r="F1237" s="76" t="s">
        <v>68</v>
      </c>
      <c r="G1237" s="78"/>
      <c r="H1237" s="100" t="s">
        <v>129</v>
      </c>
      <c r="I1237" s="101" t="s">
        <v>5731</v>
      </c>
      <c r="J1237" s="81" t="s">
        <v>616</v>
      </c>
      <c r="K1237" s="72"/>
      <c r="L1237" s="72"/>
      <c r="M1237" s="72"/>
      <c r="N1237" s="72"/>
      <c r="O1237" s="72"/>
      <c r="P1237" s="72"/>
      <c r="Q1237" s="833"/>
      <c r="R1237" s="102"/>
      <c r="S1237" s="73"/>
      <c r="T1237" s="102"/>
      <c r="U1237" s="103"/>
      <c r="V1237" s="104"/>
    </row>
    <row r="1238" spans="1:256" ht="12.5">
      <c r="B1238" s="65">
        <v>1</v>
      </c>
      <c r="C1238" s="66">
        <f t="shared" ref="C1238:C1246" si="56">IF(E1238="A",1,IF(E1238="B",1,0))</f>
        <v>0</v>
      </c>
      <c r="D1238" s="76" t="s">
        <v>87</v>
      </c>
      <c r="E1238" s="77" t="s">
        <v>90</v>
      </c>
      <c r="F1238" s="99" t="s">
        <v>99</v>
      </c>
      <c r="G1238" s="78"/>
      <c r="H1238" s="96" t="s">
        <v>88</v>
      </c>
      <c r="I1238" s="107" t="s">
        <v>2172</v>
      </c>
      <c r="J1238" s="81"/>
      <c r="K1238" s="72"/>
      <c r="L1238" s="72"/>
      <c r="M1238" s="72"/>
      <c r="N1238" s="72"/>
      <c r="O1238" s="72"/>
      <c r="P1238" s="72"/>
      <c r="Q1238" s="833"/>
      <c r="R1238" s="102"/>
      <c r="S1238" s="73"/>
      <c r="T1238" s="102"/>
      <c r="U1238" s="103"/>
      <c r="V1238" s="104"/>
    </row>
    <row r="1239" spans="1:256" ht="12.5">
      <c r="B1239" s="65">
        <v>1</v>
      </c>
      <c r="C1239" s="66">
        <f t="shared" si="56"/>
        <v>1</v>
      </c>
      <c r="D1239" s="76" t="s">
        <v>87</v>
      </c>
      <c r="E1239" s="76" t="s">
        <v>68</v>
      </c>
      <c r="F1239" s="99" t="s">
        <v>99</v>
      </c>
      <c r="G1239" s="78"/>
      <c r="H1239" s="96" t="s">
        <v>220</v>
      </c>
      <c r="I1239" s="107" t="s">
        <v>2173</v>
      </c>
      <c r="J1239" s="81"/>
      <c r="K1239" s="72"/>
      <c r="L1239" s="72"/>
      <c r="M1239" s="72"/>
      <c r="N1239" s="72"/>
      <c r="O1239" s="72"/>
      <c r="P1239" s="72"/>
      <c r="Q1239" s="833"/>
      <c r="R1239" s="102"/>
      <c r="S1239" s="73"/>
      <c r="T1239" s="102"/>
      <c r="U1239" s="103"/>
      <c r="V1239" s="104"/>
    </row>
    <row r="1240" spans="1:256" ht="12.5">
      <c r="B1240" s="65">
        <v>1</v>
      </c>
      <c r="C1240" s="66">
        <f t="shared" si="56"/>
        <v>1</v>
      </c>
      <c r="D1240" s="76" t="s">
        <v>87</v>
      </c>
      <c r="E1240" s="76" t="s">
        <v>87</v>
      </c>
      <c r="F1240" s="99" t="s">
        <v>99</v>
      </c>
      <c r="G1240" s="78"/>
      <c r="H1240" s="96" t="s">
        <v>90</v>
      </c>
      <c r="I1240" s="107" t="s">
        <v>2174</v>
      </c>
      <c r="J1240" s="81"/>
      <c r="K1240" s="72"/>
      <c r="L1240" s="72"/>
      <c r="M1240" s="72"/>
      <c r="N1240" s="72"/>
      <c r="O1240" s="72"/>
      <c r="P1240" s="72"/>
      <c r="Q1240" s="833"/>
      <c r="R1240" s="102"/>
      <c r="S1240" s="73"/>
      <c r="T1240" s="102"/>
      <c r="U1240" s="103"/>
      <c r="V1240" s="104"/>
    </row>
    <row r="1241" spans="1:256" ht="12.5">
      <c r="B1241" s="65">
        <v>1</v>
      </c>
      <c r="C1241" s="66">
        <f t="shared" si="56"/>
        <v>1</v>
      </c>
      <c r="D1241" s="658" t="s">
        <v>87</v>
      </c>
      <c r="E1241" s="658" t="s">
        <v>68</v>
      </c>
      <c r="F1241" s="658" t="s">
        <v>87</v>
      </c>
      <c r="G1241" s="78"/>
      <c r="H1241" s="96" t="s">
        <v>122</v>
      </c>
      <c r="I1241" s="107" t="s">
        <v>2175</v>
      </c>
      <c r="J1241" s="81"/>
      <c r="K1241" s="72"/>
      <c r="L1241" s="72"/>
      <c r="M1241" s="72"/>
      <c r="N1241" s="72"/>
      <c r="O1241" s="72"/>
      <c r="P1241" s="72"/>
      <c r="Q1241" s="833"/>
      <c r="R1241" s="102"/>
      <c r="S1241" s="73"/>
      <c r="T1241" s="102"/>
      <c r="U1241" s="103"/>
      <c r="V1241" s="104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  <c r="DK1241"/>
      <c r="DL1241"/>
      <c r="DM1241"/>
      <c r="DN1241"/>
      <c r="DO1241"/>
      <c r="DP1241"/>
      <c r="DQ1241"/>
      <c r="DR1241"/>
      <c r="DS1241"/>
      <c r="DT1241"/>
      <c r="DU1241"/>
      <c r="DV1241"/>
      <c r="DW1241"/>
      <c r="DX1241"/>
      <c r="DY1241"/>
      <c r="DZ1241"/>
      <c r="EA1241"/>
      <c r="EB1241"/>
      <c r="EC1241"/>
      <c r="ED1241"/>
      <c r="EE1241"/>
      <c r="EF1241"/>
      <c r="EG1241"/>
      <c r="EH1241"/>
      <c r="EI1241"/>
      <c r="EJ1241"/>
      <c r="EK1241"/>
      <c r="EL1241"/>
      <c r="EM1241"/>
      <c r="EN1241"/>
      <c r="EO1241"/>
      <c r="EP1241"/>
      <c r="EQ1241"/>
      <c r="ER1241"/>
      <c r="ES1241"/>
      <c r="ET1241"/>
      <c r="EU1241"/>
      <c r="EV1241"/>
      <c r="EW1241"/>
      <c r="EX1241"/>
      <c r="EY1241"/>
      <c r="EZ1241"/>
      <c r="FA1241"/>
      <c r="FB1241"/>
      <c r="FC1241"/>
      <c r="FD1241"/>
      <c r="FE1241"/>
      <c r="FF1241"/>
      <c r="FG1241"/>
      <c r="FH1241"/>
      <c r="FI1241"/>
      <c r="FJ1241"/>
      <c r="FK1241"/>
      <c r="FL1241"/>
      <c r="FM1241"/>
      <c r="FN1241"/>
      <c r="FO1241"/>
      <c r="FP1241"/>
      <c r="FQ1241"/>
      <c r="FR1241"/>
      <c r="FS1241"/>
      <c r="FT1241"/>
      <c r="FU1241"/>
      <c r="FV1241"/>
      <c r="FW1241"/>
      <c r="FX1241"/>
      <c r="FY1241"/>
      <c r="FZ1241"/>
      <c r="GA1241"/>
      <c r="GB1241"/>
      <c r="GC1241"/>
      <c r="GD1241"/>
      <c r="GE1241"/>
      <c r="GF1241"/>
      <c r="GG1241"/>
      <c r="GH1241"/>
      <c r="GI1241"/>
      <c r="GJ1241"/>
      <c r="GK1241"/>
      <c r="GL1241"/>
      <c r="GM1241"/>
      <c r="GN1241"/>
      <c r="GO1241"/>
      <c r="GP1241"/>
      <c r="GQ1241"/>
      <c r="GR1241"/>
      <c r="GS1241"/>
      <c r="GT1241"/>
      <c r="GU1241"/>
      <c r="GV1241"/>
      <c r="GW1241"/>
      <c r="GX1241"/>
      <c r="GY1241"/>
      <c r="GZ1241"/>
      <c r="HA1241"/>
      <c r="HB1241"/>
      <c r="HC1241"/>
      <c r="HD1241"/>
      <c r="HE1241"/>
      <c r="HF1241"/>
      <c r="HG1241"/>
      <c r="HH1241"/>
      <c r="HI1241"/>
      <c r="HJ1241"/>
      <c r="HK1241"/>
      <c r="HL1241"/>
      <c r="HM1241"/>
      <c r="HN1241"/>
      <c r="HO1241"/>
      <c r="HP1241"/>
      <c r="HQ1241"/>
      <c r="HR1241"/>
      <c r="HS1241"/>
      <c r="HT1241"/>
      <c r="HU1241"/>
      <c r="HV1241"/>
      <c r="HW1241"/>
      <c r="HX1241"/>
      <c r="HY1241"/>
      <c r="HZ1241"/>
      <c r="IA1241"/>
      <c r="IB1241"/>
      <c r="IC1241"/>
      <c r="ID1241"/>
      <c r="IE1241"/>
      <c r="IF1241"/>
      <c r="IG1241"/>
      <c r="IH1241"/>
      <c r="II1241"/>
      <c r="IJ1241"/>
      <c r="IK1241"/>
      <c r="IL1241"/>
      <c r="IM1241"/>
      <c r="IN1241"/>
      <c r="IO1241"/>
      <c r="IP1241"/>
      <c r="IQ1241"/>
      <c r="IR1241"/>
      <c r="IS1241"/>
      <c r="IT1241"/>
      <c r="IU1241"/>
      <c r="IV1241"/>
    </row>
    <row r="1242" spans="1:256" ht="12.5">
      <c r="A1242" s="305"/>
      <c r="B1242" s="65">
        <v>1</v>
      </c>
      <c r="C1242" s="66">
        <f t="shared" si="56"/>
        <v>0</v>
      </c>
      <c r="D1242" s="77" t="s">
        <v>90</v>
      </c>
      <c r="E1242" s="77" t="s">
        <v>90</v>
      </c>
      <c r="F1242" s="99" t="s">
        <v>70</v>
      </c>
      <c r="G1242" s="78"/>
      <c r="H1242" s="96" t="s">
        <v>122</v>
      </c>
      <c r="I1242" s="107" t="s">
        <v>2176</v>
      </c>
      <c r="J1242" s="81"/>
      <c r="K1242" s="72"/>
      <c r="L1242" s="72"/>
      <c r="M1242" s="72"/>
      <c r="N1242" s="72"/>
      <c r="O1242" s="72"/>
      <c r="P1242" s="72"/>
      <c r="Q1242" s="833"/>
      <c r="R1242" s="102"/>
      <c r="S1242" s="73"/>
      <c r="T1242" s="102"/>
      <c r="U1242" s="103"/>
      <c r="V1242" s="104"/>
    </row>
    <row r="1243" spans="1:256" ht="12.5">
      <c r="B1243" s="65">
        <v>1</v>
      </c>
      <c r="C1243" s="66">
        <f t="shared" si="56"/>
        <v>1</v>
      </c>
      <c r="D1243" s="857" t="s">
        <v>90</v>
      </c>
      <c r="E1243" s="853" t="s">
        <v>87</v>
      </c>
      <c r="F1243" s="853" t="s">
        <v>68</v>
      </c>
      <c r="G1243" s="78"/>
      <c r="H1243" s="100" t="s">
        <v>90</v>
      </c>
      <c r="I1243" s="101" t="s">
        <v>6244</v>
      </c>
      <c r="J1243" s="81"/>
      <c r="K1243" s="72"/>
      <c r="L1243" s="72"/>
      <c r="M1243" s="72"/>
      <c r="N1243" s="72"/>
      <c r="O1243" s="72"/>
      <c r="P1243" s="72"/>
      <c r="Q1243" s="833"/>
      <c r="R1243" s="102"/>
      <c r="S1243" s="73"/>
      <c r="T1243" s="116"/>
      <c r="U1243" s="73"/>
      <c r="V1243" s="110"/>
    </row>
    <row r="1244" spans="1:256" ht="12.5">
      <c r="A1244" s="111"/>
      <c r="B1244" s="65">
        <v>1</v>
      </c>
      <c r="C1244" s="66">
        <f t="shared" si="56"/>
        <v>1</v>
      </c>
      <c r="D1244" s="248" t="s">
        <v>87</v>
      </c>
      <c r="E1244" s="248" t="s">
        <v>87</v>
      </c>
      <c r="F1244" s="662" t="s">
        <v>99</v>
      </c>
      <c r="G1244" s="78"/>
      <c r="H1244" s="96" t="s">
        <v>197</v>
      </c>
      <c r="I1244" s="107" t="s">
        <v>2177</v>
      </c>
      <c r="J1244" s="81"/>
      <c r="K1244" s="72"/>
      <c r="L1244" s="72"/>
      <c r="M1244" s="72"/>
      <c r="N1244" s="72"/>
      <c r="O1244" s="72"/>
      <c r="P1244" s="72"/>
      <c r="Q1244" s="833"/>
      <c r="R1244" s="102"/>
      <c r="S1244" s="73"/>
      <c r="T1244" s="102"/>
      <c r="U1244" s="103"/>
      <c r="V1244" s="104"/>
    </row>
    <row r="1245" spans="1:256" ht="12.5">
      <c r="B1245" s="65">
        <v>1</v>
      </c>
      <c r="C1245" s="66">
        <f t="shared" si="56"/>
        <v>1</v>
      </c>
      <c r="D1245" s="99" t="s">
        <v>70</v>
      </c>
      <c r="E1245" s="76" t="s">
        <v>87</v>
      </c>
      <c r="F1245" s="99" t="s">
        <v>70</v>
      </c>
      <c r="G1245" s="78"/>
      <c r="H1245" s="96" t="s">
        <v>90</v>
      </c>
      <c r="I1245" s="107" t="s">
        <v>2178</v>
      </c>
      <c r="J1245" s="81"/>
      <c r="K1245" s="72"/>
      <c r="L1245" s="72"/>
      <c r="M1245" s="72"/>
      <c r="N1245" s="72"/>
      <c r="O1245" s="72"/>
      <c r="P1245" s="72"/>
      <c r="Q1245" s="833"/>
      <c r="R1245" s="102"/>
      <c r="S1245" s="73"/>
      <c r="T1245" s="102"/>
      <c r="U1245" s="103"/>
      <c r="V1245" s="104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  <c r="DK1245"/>
      <c r="DL1245"/>
      <c r="DM1245"/>
      <c r="DN1245"/>
      <c r="DO1245"/>
      <c r="DP1245"/>
      <c r="DQ1245"/>
      <c r="DR1245"/>
      <c r="DS1245"/>
      <c r="DT1245"/>
      <c r="DU1245"/>
      <c r="DV1245"/>
      <c r="DW1245"/>
      <c r="DX1245"/>
      <c r="DY1245"/>
      <c r="DZ1245"/>
      <c r="EA1245"/>
      <c r="EB1245"/>
      <c r="EC1245"/>
      <c r="ED1245"/>
      <c r="EE1245"/>
      <c r="EF1245"/>
      <c r="EG1245"/>
      <c r="EH1245"/>
      <c r="EI1245"/>
      <c r="EJ1245"/>
      <c r="EK1245"/>
      <c r="EL1245"/>
      <c r="EM1245"/>
      <c r="EN1245"/>
      <c r="EO1245"/>
      <c r="EP1245"/>
      <c r="EQ1245"/>
      <c r="ER1245"/>
      <c r="ES1245"/>
      <c r="ET1245"/>
      <c r="EU1245"/>
      <c r="EV1245"/>
      <c r="EW1245"/>
      <c r="EX1245"/>
      <c r="EY1245"/>
      <c r="EZ1245"/>
      <c r="FA1245"/>
      <c r="FB1245"/>
      <c r="FC1245"/>
      <c r="FD1245"/>
      <c r="FE1245"/>
      <c r="FF1245"/>
      <c r="FG1245"/>
      <c r="FH1245"/>
      <c r="FI1245"/>
      <c r="FJ1245"/>
      <c r="FK1245"/>
      <c r="FL1245"/>
      <c r="FM1245"/>
      <c r="FN1245"/>
      <c r="FO1245"/>
      <c r="FP1245"/>
      <c r="FQ1245"/>
      <c r="FR1245"/>
      <c r="FS1245"/>
      <c r="FT1245"/>
      <c r="FU1245"/>
      <c r="FV1245"/>
      <c r="FW1245"/>
      <c r="FX1245"/>
      <c r="FY1245"/>
      <c r="FZ1245"/>
      <c r="GA1245"/>
      <c r="GB1245"/>
      <c r="GC1245"/>
      <c r="GD1245"/>
      <c r="GE1245"/>
      <c r="GF1245"/>
      <c r="GG1245"/>
      <c r="GH1245"/>
      <c r="GI1245"/>
      <c r="GJ1245"/>
      <c r="GK1245"/>
      <c r="GL1245"/>
      <c r="GM1245"/>
      <c r="GN1245"/>
      <c r="GO1245"/>
      <c r="GP1245"/>
      <c r="GQ1245"/>
      <c r="GR1245"/>
      <c r="GS1245"/>
      <c r="GT1245"/>
      <c r="GU1245"/>
      <c r="GV1245"/>
      <c r="GW1245"/>
      <c r="GX1245"/>
      <c r="GY1245"/>
      <c r="GZ1245"/>
      <c r="HA1245"/>
      <c r="HB1245"/>
      <c r="HC1245"/>
      <c r="HD1245"/>
      <c r="HE1245"/>
      <c r="HF1245"/>
      <c r="HG1245"/>
      <c r="HH1245"/>
      <c r="HI1245"/>
      <c r="HJ1245"/>
      <c r="HK1245"/>
      <c r="HL1245"/>
      <c r="HM1245"/>
      <c r="HN1245"/>
      <c r="HO1245"/>
      <c r="HP1245"/>
      <c r="HQ1245"/>
      <c r="HR1245"/>
      <c r="HS1245"/>
      <c r="HT1245"/>
      <c r="HU1245"/>
      <c r="HV1245"/>
      <c r="HW1245"/>
      <c r="HX1245"/>
      <c r="HY1245"/>
      <c r="HZ1245"/>
      <c r="IA1245"/>
      <c r="IB1245"/>
      <c r="IC1245"/>
      <c r="ID1245"/>
      <c r="IE1245"/>
      <c r="IF1245"/>
      <c r="IG1245"/>
      <c r="IH1245"/>
      <c r="II1245"/>
      <c r="IJ1245"/>
      <c r="IK1245"/>
      <c r="IL1245"/>
      <c r="IM1245"/>
      <c r="IN1245"/>
      <c r="IO1245"/>
      <c r="IP1245"/>
      <c r="IQ1245"/>
      <c r="IR1245"/>
      <c r="IS1245"/>
      <c r="IT1245"/>
      <c r="IU1245"/>
      <c r="IV1245"/>
    </row>
    <row r="1246" spans="1:256" ht="12.5">
      <c r="A1246" s="666"/>
      <c r="B1246" s="65">
        <v>1</v>
      </c>
      <c r="C1246" s="66">
        <f t="shared" si="56"/>
        <v>1</v>
      </c>
      <c r="D1246" s="76" t="s">
        <v>87</v>
      </c>
      <c r="E1246" s="76" t="s">
        <v>68</v>
      </c>
      <c r="F1246" s="99" t="s">
        <v>70</v>
      </c>
      <c r="G1246" s="78"/>
      <c r="H1246" s="96" t="s">
        <v>122</v>
      </c>
      <c r="I1246" s="107" t="s">
        <v>2179</v>
      </c>
      <c r="J1246" s="81"/>
      <c r="K1246" s="72"/>
      <c r="L1246" s="72"/>
      <c r="M1246" s="72"/>
      <c r="N1246" s="72"/>
      <c r="O1246" s="72"/>
      <c r="P1246" s="72"/>
      <c r="Q1246" s="833"/>
      <c r="R1246" s="102"/>
      <c r="S1246" s="73"/>
      <c r="T1246" s="102"/>
      <c r="U1246" s="103"/>
      <c r="V1246" s="104"/>
    </row>
    <row r="1247" spans="1:256" ht="12.5">
      <c r="A1247"/>
      <c r="B1247" s="65">
        <v>1</v>
      </c>
      <c r="C1247" s="66">
        <f>IF(E1247="A",4,IF(E1247="B",3,IF(E1247="C",2,IF(E1247="D",1,0))))</f>
        <v>4</v>
      </c>
      <c r="D1247" s="77" t="s">
        <v>90</v>
      </c>
      <c r="E1247" s="76" t="s">
        <v>68</v>
      </c>
      <c r="F1247" s="77" t="s">
        <v>90</v>
      </c>
      <c r="G1247" s="78"/>
      <c r="H1247" s="96" t="s">
        <v>88</v>
      </c>
      <c r="I1247" s="107" t="s">
        <v>2180</v>
      </c>
      <c r="J1247" s="81" t="s">
        <v>10</v>
      </c>
      <c r="K1247" s="72"/>
      <c r="L1247" s="72"/>
      <c r="M1247" s="72"/>
      <c r="N1247" s="72"/>
      <c r="O1247" s="72"/>
      <c r="P1247" s="72"/>
      <c r="Q1247" s="833"/>
      <c r="R1247" s="102"/>
      <c r="S1247" s="73"/>
      <c r="T1247" s="102"/>
      <c r="U1247" s="103"/>
      <c r="V1247" s="104"/>
    </row>
    <row r="1248" spans="1:256" ht="12.5">
      <c r="B1248" s="65">
        <v>1</v>
      </c>
      <c r="C1248" s="66">
        <f>IF(E1248="A",1,IF(E1248="B",1,0))</f>
        <v>1</v>
      </c>
      <c r="D1248" s="659" t="s">
        <v>90</v>
      </c>
      <c r="E1248" s="658" t="s">
        <v>87</v>
      </c>
      <c r="F1248" s="658" t="s">
        <v>68</v>
      </c>
      <c r="G1248" s="78"/>
      <c r="H1248" s="96" t="s">
        <v>129</v>
      </c>
      <c r="I1248" s="107" t="s">
        <v>2181</v>
      </c>
      <c r="J1248" s="81"/>
      <c r="K1248" s="72"/>
      <c r="L1248" s="72"/>
      <c r="M1248" s="72"/>
      <c r="N1248" s="72"/>
      <c r="O1248" s="72"/>
      <c r="P1248" s="72"/>
      <c r="Q1248" s="833"/>
      <c r="R1248" s="102"/>
      <c r="S1248" s="73"/>
      <c r="T1248" s="102"/>
      <c r="U1248" s="103"/>
      <c r="V1248" s="104"/>
    </row>
    <row r="1249" spans="1:256" ht="12.5">
      <c r="A1249"/>
      <c r="B1249" s="65">
        <v>1</v>
      </c>
      <c r="C1249" s="66">
        <f>IF(E1249="A",1,IF(E1249="B",1,0))</f>
        <v>1</v>
      </c>
      <c r="D1249" s="77" t="s">
        <v>90</v>
      </c>
      <c r="E1249" s="76" t="s">
        <v>68</v>
      </c>
      <c r="F1249" s="99" t="s">
        <v>70</v>
      </c>
      <c r="G1249" s="78"/>
      <c r="H1249" s="96" t="s">
        <v>104</v>
      </c>
      <c r="I1249" s="107" t="s">
        <v>2182</v>
      </c>
      <c r="J1249" s="81"/>
      <c r="K1249" s="72"/>
      <c r="L1249" s="72"/>
      <c r="M1249" s="72"/>
      <c r="N1249" s="72"/>
      <c r="O1249" s="72"/>
      <c r="P1249" s="72"/>
      <c r="Q1249" s="833"/>
      <c r="R1249" s="102"/>
      <c r="S1249" s="73"/>
      <c r="T1249" s="102"/>
      <c r="U1249" s="103"/>
      <c r="V1249" s="104"/>
    </row>
    <row r="1250" spans="1:256" ht="12.5">
      <c r="B1250" s="65">
        <v>1</v>
      </c>
      <c r="C1250" s="66">
        <f>IF(E1250="A",4,IF(E1250="B",3,IF(E1250="C",2,IF(E1250="D",1,0))))</f>
        <v>3</v>
      </c>
      <c r="D1250" s="76" t="s">
        <v>68</v>
      </c>
      <c r="E1250" s="76" t="s">
        <v>87</v>
      </c>
      <c r="F1250" s="76" t="s">
        <v>68</v>
      </c>
      <c r="G1250" s="78"/>
      <c r="H1250" s="96" t="s">
        <v>126</v>
      </c>
      <c r="I1250" s="107" t="s">
        <v>1004</v>
      </c>
      <c r="J1250" s="81" t="s">
        <v>10</v>
      </c>
      <c r="K1250" s="72"/>
      <c r="L1250" s="72"/>
      <c r="M1250" s="72"/>
      <c r="N1250" s="72"/>
      <c r="O1250" s="72"/>
      <c r="P1250" s="72"/>
      <c r="Q1250" s="833"/>
      <c r="R1250" s="102"/>
      <c r="S1250" s="73"/>
      <c r="T1250" s="102"/>
      <c r="U1250" s="103"/>
      <c r="V1250" s="104"/>
    </row>
    <row r="1251" spans="1:256" ht="12.5">
      <c r="B1251" s="65">
        <v>1</v>
      </c>
      <c r="C1251" s="66">
        <f t="shared" ref="C1251:C1257" si="57">IF(E1251="A",1,IF(E1251="B",1,0))</f>
        <v>0</v>
      </c>
      <c r="D1251" s="77" t="s">
        <v>90</v>
      </c>
      <c r="E1251" s="77" t="s">
        <v>90</v>
      </c>
      <c r="F1251" s="99" t="s">
        <v>70</v>
      </c>
      <c r="G1251" s="78"/>
      <c r="H1251" s="96" t="s">
        <v>90</v>
      </c>
      <c r="I1251" s="107" t="s">
        <v>2183</v>
      </c>
      <c r="J1251" s="81" t="s">
        <v>17</v>
      </c>
      <c r="K1251" s="72"/>
      <c r="L1251" s="72"/>
      <c r="M1251" s="72"/>
      <c r="N1251" s="72"/>
      <c r="O1251" s="72"/>
      <c r="P1251" s="72"/>
      <c r="Q1251" s="833"/>
      <c r="R1251" s="102"/>
      <c r="S1251" s="73"/>
      <c r="T1251" s="102"/>
      <c r="U1251" s="103"/>
      <c r="V1251" s="104"/>
    </row>
    <row r="1252" spans="1:256" ht="12.5">
      <c r="B1252" s="65">
        <v>1</v>
      </c>
      <c r="C1252" s="66">
        <f t="shared" si="57"/>
        <v>0</v>
      </c>
      <c r="D1252" s="77" t="s">
        <v>90</v>
      </c>
      <c r="E1252" s="99" t="s">
        <v>99</v>
      </c>
      <c r="F1252" s="76" t="s">
        <v>68</v>
      </c>
      <c r="G1252" s="78"/>
      <c r="H1252" s="96" t="s">
        <v>101</v>
      </c>
      <c r="I1252" s="107" t="s">
        <v>2184</v>
      </c>
      <c r="J1252" s="81"/>
      <c r="K1252" s="72"/>
      <c r="L1252" s="72"/>
      <c r="M1252" s="72"/>
      <c r="N1252" s="72"/>
      <c r="O1252" s="72"/>
      <c r="P1252" s="72"/>
      <c r="Q1252" s="833"/>
      <c r="R1252" s="102"/>
      <c r="S1252" s="73"/>
      <c r="T1252" s="102"/>
      <c r="U1252" s="103"/>
      <c r="V1252" s="104"/>
    </row>
    <row r="1253" spans="1:256" ht="12.5">
      <c r="B1253" s="65">
        <v>1</v>
      </c>
      <c r="C1253" s="66">
        <f t="shared" si="57"/>
        <v>1</v>
      </c>
      <c r="D1253" s="663" t="s">
        <v>90</v>
      </c>
      <c r="E1253" s="248" t="s">
        <v>87</v>
      </c>
      <c r="F1253" s="663" t="s">
        <v>90</v>
      </c>
      <c r="G1253" s="78"/>
      <c r="H1253" s="96" t="s">
        <v>135</v>
      </c>
      <c r="I1253" s="107" t="s">
        <v>2185</v>
      </c>
      <c r="J1253" s="81"/>
      <c r="K1253" s="72"/>
      <c r="L1253" s="72"/>
      <c r="M1253" s="72"/>
      <c r="N1253" s="72"/>
      <c r="O1253" s="72"/>
      <c r="P1253" s="72"/>
      <c r="Q1253" s="833"/>
      <c r="R1253" s="102"/>
      <c r="S1253" s="73"/>
      <c r="T1253" s="102"/>
      <c r="U1253" s="103"/>
      <c r="V1253" s="104"/>
    </row>
    <row r="1254" spans="1:256" s="55" customFormat="1" ht="12.5">
      <c r="A1254" s="217"/>
      <c r="B1254" s="65">
        <v>1</v>
      </c>
      <c r="C1254" s="66">
        <f t="shared" si="57"/>
        <v>1</v>
      </c>
      <c r="D1254" s="658" t="s">
        <v>87</v>
      </c>
      <c r="E1254" s="658" t="s">
        <v>68</v>
      </c>
      <c r="F1254" s="656" t="s">
        <v>99</v>
      </c>
      <c r="G1254" s="78"/>
      <c r="H1254" s="96" t="s">
        <v>88</v>
      </c>
      <c r="I1254" s="107" t="s">
        <v>2186</v>
      </c>
      <c r="J1254" s="81"/>
      <c r="K1254" s="72"/>
      <c r="L1254" s="72"/>
      <c r="M1254" s="72"/>
      <c r="N1254" s="72"/>
      <c r="O1254" s="72"/>
      <c r="P1254" s="72"/>
      <c r="Q1254" s="833"/>
      <c r="R1254" s="102"/>
      <c r="S1254" s="73"/>
      <c r="T1254" s="102"/>
      <c r="U1254" s="103"/>
      <c r="V1254" s="104"/>
      <c r="W1254" s="109"/>
      <c r="X1254" s="109"/>
      <c r="Y1254" s="109"/>
      <c r="Z1254" s="109"/>
      <c r="AA1254" s="109"/>
      <c r="AB1254" s="109"/>
      <c r="AC1254" s="109"/>
      <c r="AD1254" s="109"/>
      <c r="AE1254" s="109"/>
      <c r="AF1254" s="109"/>
      <c r="AG1254" s="109"/>
      <c r="AH1254" s="109"/>
      <c r="AI1254" s="109"/>
      <c r="AJ1254" s="109"/>
      <c r="AK1254" s="109"/>
      <c r="AL1254" s="109"/>
      <c r="AM1254" s="109"/>
      <c r="AN1254" s="109"/>
      <c r="AO1254" s="109"/>
      <c r="AP1254" s="109"/>
      <c r="AQ1254" s="109"/>
      <c r="AR1254" s="109"/>
      <c r="AS1254" s="109"/>
      <c r="AT1254" s="109"/>
      <c r="AU1254" s="109"/>
      <c r="AV1254" s="109"/>
      <c r="AW1254" s="109"/>
      <c r="AX1254" s="109"/>
      <c r="AY1254" s="109"/>
      <c r="AZ1254" s="109"/>
      <c r="BA1254" s="109"/>
      <c r="BB1254" s="109"/>
      <c r="BC1254" s="109"/>
      <c r="BD1254" s="109"/>
      <c r="BE1254" s="109"/>
      <c r="BF1254" s="109"/>
      <c r="BG1254" s="109"/>
      <c r="BH1254" s="109"/>
      <c r="BI1254" s="109"/>
      <c r="BJ1254" s="109"/>
      <c r="BK1254" s="109"/>
      <c r="BL1254" s="109"/>
      <c r="BM1254" s="109"/>
      <c r="BN1254" s="109"/>
      <c r="BO1254" s="109"/>
      <c r="BP1254" s="109"/>
      <c r="BQ1254" s="109"/>
      <c r="BR1254" s="109"/>
      <c r="BS1254" s="109"/>
      <c r="BT1254" s="109"/>
      <c r="BU1254" s="109"/>
      <c r="BV1254" s="109"/>
      <c r="BW1254" s="109"/>
      <c r="BX1254" s="109"/>
      <c r="BY1254" s="109"/>
      <c r="BZ1254" s="109"/>
      <c r="CA1254" s="109"/>
      <c r="CB1254" s="109"/>
      <c r="CC1254" s="109"/>
      <c r="CD1254" s="109"/>
      <c r="CE1254" s="109"/>
      <c r="CF1254" s="109"/>
      <c r="CG1254" s="109"/>
      <c r="CH1254" s="109"/>
      <c r="CI1254" s="109"/>
      <c r="CJ1254" s="109"/>
      <c r="CK1254" s="109"/>
      <c r="CL1254" s="109"/>
      <c r="CM1254" s="109"/>
      <c r="CN1254" s="109"/>
      <c r="CO1254" s="109"/>
      <c r="CP1254" s="109"/>
      <c r="CQ1254" s="109"/>
      <c r="CR1254" s="109"/>
      <c r="CS1254" s="109"/>
      <c r="CT1254" s="109"/>
      <c r="CU1254" s="109"/>
      <c r="CV1254" s="109"/>
      <c r="CW1254" s="109"/>
      <c r="CX1254" s="109"/>
      <c r="CY1254" s="109"/>
      <c r="CZ1254" s="109"/>
      <c r="DA1254" s="109"/>
      <c r="DB1254" s="109"/>
      <c r="DC1254" s="109"/>
      <c r="DD1254" s="109"/>
      <c r="DE1254" s="109"/>
      <c r="DF1254" s="109"/>
      <c r="DG1254" s="109"/>
      <c r="DH1254" s="109"/>
      <c r="DI1254" s="109"/>
      <c r="DJ1254" s="109"/>
      <c r="DK1254" s="109"/>
      <c r="DL1254" s="109"/>
      <c r="DM1254" s="109"/>
      <c r="DN1254" s="109"/>
      <c r="DO1254" s="109"/>
      <c r="DP1254" s="109"/>
      <c r="DQ1254" s="109"/>
      <c r="DR1254" s="109"/>
      <c r="DS1254" s="109"/>
      <c r="DT1254" s="109"/>
      <c r="DU1254" s="109"/>
      <c r="DV1254" s="109"/>
      <c r="DW1254" s="109"/>
      <c r="DX1254" s="109"/>
      <c r="DY1254" s="109"/>
      <c r="DZ1254" s="109"/>
      <c r="EA1254" s="109"/>
      <c r="EB1254" s="109"/>
      <c r="EC1254" s="109"/>
      <c r="ED1254" s="109"/>
      <c r="EE1254" s="109"/>
      <c r="EF1254" s="109"/>
      <c r="EG1254" s="109"/>
      <c r="EH1254" s="109"/>
      <c r="EI1254" s="109"/>
      <c r="EJ1254" s="109"/>
      <c r="EK1254" s="109"/>
      <c r="EL1254" s="109"/>
      <c r="EM1254" s="109"/>
      <c r="EN1254" s="109"/>
      <c r="EO1254" s="109"/>
      <c r="EP1254" s="109"/>
      <c r="EQ1254" s="109"/>
      <c r="ER1254" s="109"/>
      <c r="ES1254" s="109"/>
      <c r="ET1254" s="109"/>
      <c r="EU1254" s="109"/>
      <c r="EV1254" s="109"/>
      <c r="EW1254" s="109"/>
      <c r="EX1254" s="109"/>
      <c r="EY1254" s="109"/>
      <c r="EZ1254" s="109"/>
      <c r="FA1254" s="109"/>
      <c r="FB1254" s="109"/>
      <c r="FC1254" s="109"/>
      <c r="FD1254" s="109"/>
      <c r="FE1254" s="109"/>
      <c r="FF1254" s="109"/>
      <c r="FG1254" s="109"/>
      <c r="FH1254" s="109"/>
      <c r="FI1254" s="109"/>
      <c r="FJ1254" s="109"/>
      <c r="FK1254" s="109"/>
      <c r="FL1254" s="109"/>
      <c r="FM1254" s="109"/>
      <c r="FN1254" s="109"/>
      <c r="FO1254" s="109"/>
      <c r="FP1254" s="109"/>
      <c r="FQ1254" s="109"/>
      <c r="FR1254" s="109"/>
      <c r="FS1254" s="109"/>
      <c r="FT1254" s="109"/>
      <c r="FU1254" s="109"/>
      <c r="FV1254" s="109"/>
      <c r="FW1254" s="109"/>
      <c r="FX1254" s="109"/>
      <c r="FY1254" s="109"/>
      <c r="FZ1254" s="109"/>
      <c r="GA1254" s="109"/>
      <c r="GB1254" s="109"/>
      <c r="GC1254" s="109"/>
      <c r="GD1254" s="109"/>
      <c r="GE1254" s="109"/>
      <c r="GF1254" s="109"/>
      <c r="GG1254" s="109"/>
      <c r="GH1254" s="109"/>
      <c r="GI1254" s="109"/>
      <c r="GJ1254" s="109"/>
      <c r="GK1254" s="109"/>
      <c r="GL1254" s="109"/>
      <c r="GM1254" s="109"/>
      <c r="GN1254" s="109"/>
      <c r="GO1254" s="109"/>
      <c r="GP1254" s="109"/>
      <c r="GQ1254" s="109"/>
      <c r="GR1254" s="109"/>
      <c r="GS1254" s="109"/>
      <c r="GT1254" s="109"/>
      <c r="GU1254" s="109"/>
      <c r="GV1254" s="109"/>
      <c r="GW1254" s="109"/>
      <c r="GX1254" s="109"/>
      <c r="GY1254" s="109"/>
      <c r="GZ1254" s="109"/>
      <c r="HA1254" s="109"/>
      <c r="HB1254" s="109"/>
      <c r="HC1254" s="109"/>
      <c r="HD1254" s="109"/>
      <c r="HE1254" s="109"/>
      <c r="HF1254" s="109"/>
      <c r="HG1254" s="109"/>
      <c r="HH1254" s="109"/>
      <c r="HI1254" s="109"/>
      <c r="HJ1254" s="109"/>
      <c r="HK1254" s="109"/>
      <c r="HL1254" s="109"/>
      <c r="HM1254" s="109"/>
      <c r="HN1254" s="109"/>
      <c r="HO1254" s="109"/>
      <c r="HP1254" s="109"/>
      <c r="HQ1254" s="109"/>
      <c r="HR1254" s="109"/>
      <c r="HS1254" s="109"/>
      <c r="HT1254" s="109"/>
      <c r="HU1254" s="109"/>
      <c r="HV1254" s="109"/>
      <c r="HW1254" s="109"/>
      <c r="HX1254" s="109"/>
      <c r="HY1254" s="109"/>
      <c r="HZ1254" s="109"/>
      <c r="IA1254" s="109"/>
      <c r="IB1254" s="109"/>
      <c r="IC1254" s="109"/>
      <c r="ID1254" s="109"/>
      <c r="IE1254" s="109"/>
      <c r="IF1254" s="109"/>
      <c r="IG1254" s="109"/>
      <c r="IH1254" s="109"/>
      <c r="II1254" s="109"/>
      <c r="IJ1254" s="109"/>
      <c r="IK1254" s="109"/>
      <c r="IL1254" s="109"/>
      <c r="IM1254" s="109"/>
      <c r="IN1254" s="109"/>
      <c r="IO1254" s="109"/>
      <c r="IP1254" s="109"/>
      <c r="IQ1254" s="109"/>
      <c r="IR1254" s="109"/>
      <c r="IS1254" s="109"/>
      <c r="IT1254" s="109"/>
      <c r="IU1254" s="109"/>
      <c r="IV1254" s="109"/>
    </row>
    <row r="1255" spans="1:256" ht="12.5">
      <c r="A1255" s="308"/>
      <c r="B1255" s="65">
        <v>1</v>
      </c>
      <c r="C1255" s="66">
        <f t="shared" si="57"/>
        <v>1</v>
      </c>
      <c r="D1255" s="76" t="s">
        <v>68</v>
      </c>
      <c r="E1255" s="76" t="s">
        <v>87</v>
      </c>
      <c r="F1255" s="99" t="s">
        <v>70</v>
      </c>
      <c r="G1255" s="78"/>
      <c r="H1255" s="96" t="s">
        <v>126</v>
      </c>
      <c r="I1255" s="107" t="s">
        <v>2187</v>
      </c>
      <c r="J1255" s="81"/>
      <c r="K1255" s="72"/>
      <c r="L1255" s="72"/>
      <c r="M1255" s="72"/>
      <c r="N1255" s="72"/>
      <c r="O1255" s="72"/>
      <c r="P1255" s="72"/>
      <c r="Q1255" s="833"/>
      <c r="R1255" s="102"/>
      <c r="S1255" s="73"/>
      <c r="T1255" s="102"/>
      <c r="U1255" s="103"/>
      <c r="V1255" s="104"/>
    </row>
    <row r="1256" spans="1:256" ht="12.5">
      <c r="A1256" s="55"/>
      <c r="B1256" s="65">
        <v>1</v>
      </c>
      <c r="C1256" s="66">
        <f t="shared" si="57"/>
        <v>1</v>
      </c>
      <c r="D1256" s="99" t="s">
        <v>70</v>
      </c>
      <c r="E1256" s="76" t="s">
        <v>87</v>
      </c>
      <c r="F1256" s="76" t="s">
        <v>87</v>
      </c>
      <c r="G1256" s="78"/>
      <c r="H1256" s="96" t="s">
        <v>104</v>
      </c>
      <c r="I1256" s="107" t="s">
        <v>2188</v>
      </c>
      <c r="J1256" s="81"/>
      <c r="K1256" s="72"/>
      <c r="L1256" s="72"/>
      <c r="M1256" s="72"/>
      <c r="N1256" s="72"/>
      <c r="O1256" s="72"/>
      <c r="P1256" s="72"/>
      <c r="Q1256" s="833"/>
      <c r="R1256" s="102"/>
      <c r="S1256" s="73"/>
      <c r="T1256" s="102"/>
      <c r="U1256" s="103"/>
      <c r="V1256" s="104"/>
    </row>
    <row r="1257" spans="1:256" ht="12.5">
      <c r="B1257" s="65">
        <v>1</v>
      </c>
      <c r="C1257" s="66">
        <f t="shared" si="57"/>
        <v>0</v>
      </c>
      <c r="D1257" s="76" t="s">
        <v>87</v>
      </c>
      <c r="E1257" s="99" t="s">
        <v>70</v>
      </c>
      <c r="F1257" s="76" t="s">
        <v>87</v>
      </c>
      <c r="G1257" s="78"/>
      <c r="H1257" s="96" t="s">
        <v>220</v>
      </c>
      <c r="I1257" s="107" t="s">
        <v>2189</v>
      </c>
      <c r="J1257" s="81"/>
      <c r="K1257" s="72"/>
      <c r="L1257" s="72"/>
      <c r="M1257" s="72"/>
      <c r="N1257" s="72"/>
      <c r="O1257" s="72"/>
      <c r="P1257" s="72"/>
      <c r="Q1257" s="833"/>
      <c r="R1257" s="102"/>
      <c r="S1257" s="73"/>
      <c r="T1257" s="102"/>
      <c r="U1257" s="103"/>
      <c r="V1257" s="104"/>
    </row>
    <row r="1258" spans="1:256" ht="12.5">
      <c r="B1258" s="65">
        <v>1</v>
      </c>
      <c r="C1258" s="66">
        <v>3</v>
      </c>
      <c r="D1258" s="77" t="s">
        <v>90</v>
      </c>
      <c r="E1258" s="76" t="s">
        <v>87</v>
      </c>
      <c r="F1258" s="77" t="s">
        <v>90</v>
      </c>
      <c r="G1258" s="78"/>
      <c r="H1258" s="96" t="s">
        <v>94</v>
      </c>
      <c r="I1258" s="107" t="s">
        <v>534</v>
      </c>
      <c r="J1258" s="81" t="s">
        <v>10</v>
      </c>
      <c r="K1258" s="72"/>
      <c r="L1258" s="72"/>
      <c r="M1258" s="72"/>
      <c r="N1258" s="72"/>
      <c r="O1258" s="72"/>
      <c r="P1258" s="72"/>
      <c r="Q1258" s="833"/>
      <c r="R1258" s="102"/>
      <c r="S1258" s="73"/>
      <c r="T1258" s="102"/>
      <c r="U1258" s="103"/>
      <c r="V1258" s="104"/>
      <c r="W1258" s="55"/>
      <c r="X1258" s="55"/>
      <c r="Y1258" s="55"/>
      <c r="Z1258" s="55"/>
      <c r="AA1258" s="55"/>
      <c r="AB1258" s="55"/>
      <c r="AC1258" s="55"/>
      <c r="AD1258" s="55"/>
      <c r="AE1258" s="55"/>
      <c r="AF1258" s="55"/>
      <c r="AG1258" s="55"/>
      <c r="AH1258" s="55"/>
      <c r="AI1258" s="55"/>
      <c r="AJ1258" s="55"/>
      <c r="AK1258" s="55"/>
      <c r="AL1258" s="55"/>
      <c r="AM1258" s="55"/>
      <c r="AN1258" s="55"/>
      <c r="AO1258" s="55"/>
      <c r="AP1258" s="55"/>
      <c r="AQ1258" s="55"/>
      <c r="AR1258" s="55"/>
      <c r="AS1258" s="55"/>
      <c r="AT1258" s="55"/>
      <c r="AU1258" s="55"/>
      <c r="AV1258" s="55"/>
      <c r="AW1258" s="55"/>
      <c r="AX1258" s="55"/>
      <c r="AY1258" s="55"/>
      <c r="AZ1258" s="55"/>
      <c r="BA1258" s="55"/>
      <c r="BB1258" s="55"/>
      <c r="BC1258" s="55"/>
      <c r="BD1258" s="55"/>
      <c r="BE1258" s="55"/>
      <c r="BF1258" s="55"/>
      <c r="BG1258" s="55"/>
      <c r="BH1258" s="55"/>
      <c r="BI1258" s="55"/>
      <c r="BJ1258" s="55"/>
      <c r="BK1258" s="55"/>
      <c r="BL1258" s="55"/>
      <c r="BM1258" s="55"/>
      <c r="BN1258" s="55"/>
      <c r="BO1258" s="55"/>
      <c r="BP1258" s="55"/>
      <c r="BQ1258" s="55"/>
      <c r="BR1258" s="55"/>
      <c r="BS1258" s="55"/>
      <c r="BT1258" s="55"/>
      <c r="BU1258" s="55"/>
      <c r="BV1258" s="55"/>
      <c r="BW1258" s="55"/>
      <c r="BX1258" s="55"/>
      <c r="BY1258" s="55"/>
      <c r="BZ1258" s="55"/>
      <c r="CA1258" s="55"/>
      <c r="CB1258" s="55"/>
      <c r="CC1258" s="55"/>
      <c r="CD1258" s="55"/>
      <c r="CE1258" s="55"/>
      <c r="CF1258" s="55"/>
      <c r="CG1258" s="55"/>
      <c r="CH1258" s="55"/>
      <c r="CI1258" s="55"/>
      <c r="CJ1258" s="55"/>
      <c r="CK1258" s="55"/>
      <c r="CL1258" s="55"/>
      <c r="CM1258" s="55"/>
      <c r="CN1258" s="55"/>
      <c r="CO1258" s="55"/>
      <c r="CP1258" s="55"/>
      <c r="CQ1258" s="55"/>
      <c r="CR1258" s="55"/>
      <c r="CS1258" s="55"/>
      <c r="CT1258" s="55"/>
      <c r="CU1258" s="55"/>
      <c r="CV1258" s="55"/>
      <c r="CW1258" s="55"/>
      <c r="CX1258" s="55"/>
      <c r="CY1258" s="55"/>
      <c r="CZ1258" s="55"/>
      <c r="DA1258" s="55"/>
      <c r="DB1258" s="55"/>
      <c r="DC1258" s="55"/>
      <c r="DD1258" s="55"/>
      <c r="DE1258" s="55"/>
      <c r="DF1258" s="55"/>
      <c r="DG1258" s="55"/>
      <c r="DH1258" s="55"/>
      <c r="DI1258" s="55"/>
      <c r="DJ1258" s="55"/>
      <c r="DK1258" s="55"/>
      <c r="DL1258" s="55"/>
      <c r="DM1258" s="55"/>
      <c r="DN1258" s="55"/>
      <c r="DO1258" s="55"/>
      <c r="DP1258" s="55"/>
      <c r="DQ1258" s="55"/>
      <c r="DR1258" s="55"/>
      <c r="DS1258" s="55"/>
      <c r="DT1258" s="55"/>
      <c r="DU1258" s="55"/>
      <c r="DV1258" s="55"/>
      <c r="DW1258" s="55"/>
      <c r="DX1258" s="55"/>
      <c r="DY1258" s="55"/>
      <c r="DZ1258" s="55"/>
      <c r="EA1258" s="55"/>
      <c r="EB1258" s="55"/>
      <c r="EC1258" s="55"/>
      <c r="ED1258" s="55"/>
      <c r="EE1258" s="55"/>
      <c r="EF1258" s="55"/>
      <c r="EG1258" s="55"/>
      <c r="EH1258" s="55"/>
      <c r="EI1258" s="55"/>
      <c r="EJ1258" s="55"/>
      <c r="EK1258" s="55"/>
      <c r="EL1258" s="55"/>
      <c r="EM1258" s="55"/>
      <c r="EN1258" s="55"/>
      <c r="EO1258" s="55"/>
      <c r="EP1258" s="55"/>
      <c r="EQ1258" s="55"/>
      <c r="ER1258" s="55"/>
      <c r="ES1258" s="55"/>
      <c r="ET1258" s="55"/>
      <c r="EU1258" s="55"/>
      <c r="EV1258" s="55"/>
      <c r="EW1258" s="55"/>
      <c r="EX1258" s="55"/>
      <c r="EY1258" s="55"/>
      <c r="EZ1258" s="55"/>
      <c r="FA1258" s="55"/>
      <c r="FB1258" s="55"/>
      <c r="FC1258" s="55"/>
      <c r="FD1258" s="55"/>
      <c r="FE1258" s="55"/>
      <c r="FF1258" s="55"/>
      <c r="FG1258" s="55"/>
      <c r="FH1258" s="55"/>
      <c r="FI1258" s="55"/>
      <c r="FJ1258" s="55"/>
      <c r="FK1258" s="55"/>
      <c r="FL1258" s="55"/>
      <c r="FM1258" s="55"/>
      <c r="FN1258" s="55"/>
      <c r="FO1258" s="55"/>
      <c r="FP1258" s="55"/>
      <c r="FQ1258" s="55"/>
      <c r="FR1258" s="55"/>
      <c r="FS1258" s="55"/>
      <c r="FT1258" s="55"/>
      <c r="FU1258" s="55"/>
      <c r="FV1258" s="55"/>
      <c r="FW1258" s="55"/>
      <c r="FX1258" s="55"/>
      <c r="FY1258" s="55"/>
      <c r="FZ1258" s="55"/>
      <c r="GA1258" s="55"/>
      <c r="GB1258" s="55"/>
      <c r="GC1258" s="55"/>
      <c r="GD1258" s="55"/>
      <c r="GE1258" s="55"/>
      <c r="GF1258" s="55"/>
      <c r="GG1258" s="55"/>
      <c r="GH1258" s="55"/>
      <c r="GI1258" s="55"/>
      <c r="GJ1258" s="55"/>
      <c r="GK1258" s="55"/>
      <c r="GL1258" s="55"/>
      <c r="GM1258" s="55"/>
      <c r="GN1258" s="55"/>
      <c r="GO1258" s="55"/>
      <c r="GP1258" s="55"/>
      <c r="GQ1258" s="55"/>
      <c r="GR1258" s="55"/>
      <c r="GS1258" s="55"/>
      <c r="GT1258" s="55"/>
      <c r="GU1258" s="55"/>
      <c r="GV1258" s="55"/>
      <c r="GW1258" s="55"/>
      <c r="GX1258" s="55"/>
      <c r="GY1258" s="55"/>
      <c r="GZ1258" s="55"/>
      <c r="HA1258" s="55"/>
      <c r="HB1258" s="55"/>
      <c r="HC1258" s="55"/>
      <c r="HD1258" s="55"/>
      <c r="HE1258" s="55"/>
      <c r="HF1258" s="55"/>
      <c r="HG1258" s="55"/>
      <c r="HH1258" s="55"/>
      <c r="HI1258" s="55"/>
      <c r="HJ1258" s="55"/>
      <c r="HK1258" s="55"/>
      <c r="HL1258" s="55"/>
      <c r="HM1258" s="55"/>
      <c r="HN1258" s="55"/>
      <c r="HO1258" s="55"/>
      <c r="HP1258" s="55"/>
      <c r="HQ1258" s="55"/>
      <c r="HR1258" s="55"/>
      <c r="HS1258" s="55"/>
      <c r="HT1258" s="55"/>
      <c r="HU1258" s="55"/>
      <c r="HV1258" s="55"/>
      <c r="HW1258" s="55"/>
      <c r="HX1258" s="55"/>
      <c r="HY1258" s="55"/>
      <c r="HZ1258" s="55"/>
      <c r="IA1258" s="55"/>
      <c r="IB1258" s="55"/>
      <c r="IC1258" s="55"/>
      <c r="ID1258" s="55"/>
      <c r="IE1258" s="55"/>
      <c r="IF1258" s="55"/>
      <c r="IG1258" s="55"/>
      <c r="IH1258" s="55"/>
      <c r="II1258" s="55"/>
      <c r="IJ1258" s="55"/>
      <c r="IK1258" s="55"/>
      <c r="IL1258" s="55"/>
      <c r="IM1258" s="55"/>
      <c r="IN1258" s="55"/>
      <c r="IO1258" s="55"/>
      <c r="IP1258" s="55"/>
      <c r="IQ1258" s="55"/>
      <c r="IR1258" s="55"/>
      <c r="IS1258" s="55"/>
      <c r="IT1258" s="55"/>
      <c r="IU1258" s="55"/>
      <c r="IV1258" s="55"/>
    </row>
    <row r="1259" spans="1:256" ht="12.5">
      <c r="B1259" s="65">
        <v>1</v>
      </c>
      <c r="C1259" s="66">
        <f>IF(E1259="A",1,IF(E1259="B",1,0))</f>
        <v>0</v>
      </c>
      <c r="D1259" s="99" t="s">
        <v>70</v>
      </c>
      <c r="E1259" s="99" t="s">
        <v>70</v>
      </c>
      <c r="F1259" s="77" t="s">
        <v>90</v>
      </c>
      <c r="G1259" s="78"/>
      <c r="H1259" s="96" t="s">
        <v>104</v>
      </c>
      <c r="I1259" s="107" t="s">
        <v>2190</v>
      </c>
      <c r="J1259" s="81"/>
      <c r="K1259" s="72"/>
      <c r="L1259" s="72"/>
      <c r="M1259" s="72"/>
      <c r="N1259" s="72"/>
      <c r="O1259" s="72"/>
      <c r="P1259" s="72"/>
      <c r="Q1259" s="833"/>
      <c r="R1259" s="102"/>
      <c r="S1259" s="73"/>
      <c r="T1259" s="102"/>
      <c r="U1259" s="103"/>
      <c r="V1259" s="104"/>
    </row>
    <row r="1260" spans="1:256" ht="12.5">
      <c r="A1260" s="111"/>
      <c r="B1260" s="65">
        <v>1</v>
      </c>
      <c r="C1260" s="66">
        <f>IF(E1260="A",1,IF(E1260="B",1,0))</f>
        <v>0</v>
      </c>
      <c r="D1260" s="659" t="s">
        <v>90</v>
      </c>
      <c r="E1260" s="656" t="s">
        <v>99</v>
      </c>
      <c r="F1260" s="659" t="s">
        <v>90</v>
      </c>
      <c r="G1260" s="78"/>
      <c r="H1260" s="96" t="s">
        <v>90</v>
      </c>
      <c r="I1260" s="107" t="s">
        <v>2191</v>
      </c>
      <c r="J1260" s="81"/>
      <c r="K1260" s="72"/>
      <c r="L1260" s="72"/>
      <c r="M1260" s="72"/>
      <c r="N1260" s="72"/>
      <c r="O1260" s="72"/>
      <c r="P1260" s="72"/>
      <c r="Q1260" s="833"/>
      <c r="R1260" s="102"/>
      <c r="S1260" s="73"/>
      <c r="T1260" s="102"/>
      <c r="U1260" s="103"/>
      <c r="V1260" s="104"/>
    </row>
    <row r="1261" spans="1:256" ht="12.5">
      <c r="B1261" s="65">
        <v>1</v>
      </c>
      <c r="C1261" s="66">
        <f>IF(E1261="A",4,IF(E1261="B",3,IF(E1261="C",2,IF(E1261="D",1,0))))</f>
        <v>2</v>
      </c>
      <c r="D1261" s="76" t="s">
        <v>87</v>
      </c>
      <c r="E1261" s="77" t="s">
        <v>90</v>
      </c>
      <c r="F1261" s="99" t="s">
        <v>70</v>
      </c>
      <c r="G1261" s="78"/>
      <c r="H1261" s="96" t="s">
        <v>135</v>
      </c>
      <c r="I1261" s="107" t="s">
        <v>2192</v>
      </c>
      <c r="J1261" s="81"/>
      <c r="K1261" s="72"/>
      <c r="L1261" s="72"/>
      <c r="M1261" s="72"/>
      <c r="N1261" s="72"/>
      <c r="O1261" s="72"/>
      <c r="P1261" s="72"/>
      <c r="Q1261" s="833"/>
      <c r="R1261" s="102"/>
      <c r="S1261" s="73"/>
      <c r="T1261" s="102"/>
      <c r="U1261" s="103"/>
      <c r="V1261" s="104"/>
    </row>
    <row r="1262" spans="1:256" ht="12.5">
      <c r="B1262" s="65">
        <v>1</v>
      </c>
      <c r="C1262" s="66">
        <f t="shared" ref="C1262:C1267" si="58">IF(E1262="A",1,IF(E1262="B",1,0))</f>
        <v>1</v>
      </c>
      <c r="D1262" s="656" t="s">
        <v>99</v>
      </c>
      <c r="E1262" s="658" t="s">
        <v>87</v>
      </c>
      <c r="F1262" s="656" t="s">
        <v>99</v>
      </c>
      <c r="G1262" s="78"/>
      <c r="H1262" s="96" t="s">
        <v>122</v>
      </c>
      <c r="I1262" s="107" t="s">
        <v>2193</v>
      </c>
      <c r="J1262" s="81"/>
      <c r="K1262" s="72"/>
      <c r="L1262" s="72"/>
      <c r="M1262" s="72"/>
      <c r="N1262" s="72"/>
      <c r="O1262" s="72"/>
      <c r="P1262" s="72"/>
      <c r="Q1262" s="833"/>
      <c r="R1262" s="102"/>
      <c r="S1262" s="73"/>
      <c r="T1262" s="102"/>
      <c r="U1262" s="103"/>
      <c r="V1262" s="104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  <c r="DI1262"/>
      <c r="DJ1262"/>
      <c r="DK1262"/>
      <c r="DL1262"/>
      <c r="DM1262"/>
      <c r="DN1262"/>
      <c r="DO1262"/>
      <c r="DP1262"/>
      <c r="DQ1262"/>
      <c r="DR1262"/>
      <c r="DS1262"/>
      <c r="DT1262"/>
      <c r="DU1262"/>
      <c r="DV1262"/>
      <c r="DW1262"/>
      <c r="DX1262"/>
      <c r="DY1262"/>
      <c r="DZ1262"/>
      <c r="EA1262"/>
      <c r="EB1262"/>
      <c r="EC1262"/>
      <c r="ED1262"/>
      <c r="EE1262"/>
      <c r="EF1262"/>
      <c r="EG1262"/>
      <c r="EH1262"/>
      <c r="EI1262"/>
      <c r="EJ1262"/>
      <c r="EK1262"/>
      <c r="EL1262"/>
      <c r="EM1262"/>
      <c r="EN1262"/>
      <c r="EO1262"/>
      <c r="EP1262"/>
      <c r="EQ1262"/>
      <c r="ER1262"/>
      <c r="ES1262"/>
      <c r="ET1262"/>
      <c r="EU1262"/>
      <c r="EV1262"/>
      <c r="EW1262"/>
      <c r="EX1262"/>
      <c r="EY1262"/>
      <c r="EZ1262"/>
      <c r="FA1262"/>
      <c r="FB1262"/>
      <c r="FC1262"/>
      <c r="FD1262"/>
      <c r="FE1262"/>
      <c r="FF1262"/>
      <c r="FG1262"/>
      <c r="FH1262"/>
      <c r="FI1262"/>
      <c r="FJ1262"/>
      <c r="FK1262"/>
      <c r="FL1262"/>
      <c r="FM1262"/>
      <c r="FN1262"/>
      <c r="FO1262"/>
      <c r="FP1262"/>
      <c r="FQ1262"/>
      <c r="FR1262"/>
      <c r="FS1262"/>
      <c r="FT1262"/>
      <c r="FU1262"/>
      <c r="FV1262"/>
      <c r="FW1262"/>
      <c r="FX1262"/>
      <c r="FY1262"/>
      <c r="FZ1262"/>
      <c r="GA1262"/>
      <c r="GB1262"/>
      <c r="GC1262"/>
      <c r="GD1262"/>
      <c r="GE1262"/>
      <c r="GF1262"/>
      <c r="GG1262"/>
      <c r="GH1262"/>
      <c r="GI1262"/>
      <c r="GJ1262"/>
      <c r="GK1262"/>
      <c r="GL1262"/>
      <c r="GM1262"/>
      <c r="GN1262"/>
      <c r="GO1262"/>
      <c r="GP1262"/>
      <c r="GQ1262"/>
      <c r="GR1262"/>
      <c r="GS1262"/>
      <c r="GT1262"/>
      <c r="GU1262"/>
      <c r="GV1262"/>
      <c r="GW1262"/>
      <c r="GX1262"/>
      <c r="GY1262"/>
      <c r="GZ1262"/>
      <c r="HA1262"/>
      <c r="HB1262"/>
      <c r="HC1262"/>
      <c r="HD1262"/>
      <c r="HE1262"/>
      <c r="HF1262"/>
      <c r="HG1262"/>
      <c r="HH1262"/>
      <c r="HI1262"/>
      <c r="HJ1262"/>
      <c r="HK1262"/>
      <c r="HL1262"/>
      <c r="HM1262"/>
      <c r="HN1262"/>
      <c r="HO1262"/>
      <c r="HP1262"/>
      <c r="HQ1262"/>
      <c r="HR1262"/>
      <c r="HS1262"/>
      <c r="HT1262"/>
      <c r="HU1262"/>
      <c r="HV1262"/>
      <c r="HW1262"/>
      <c r="HX1262"/>
      <c r="HY1262"/>
      <c r="HZ1262"/>
      <c r="IA1262"/>
      <c r="IB1262"/>
      <c r="IC1262"/>
      <c r="ID1262"/>
      <c r="IE1262"/>
      <c r="IF1262"/>
      <c r="IG1262"/>
      <c r="IH1262"/>
      <c r="II1262"/>
      <c r="IJ1262"/>
      <c r="IK1262"/>
      <c r="IL1262"/>
      <c r="IM1262"/>
      <c r="IN1262"/>
      <c r="IO1262"/>
      <c r="IP1262"/>
      <c r="IQ1262"/>
      <c r="IR1262"/>
      <c r="IS1262"/>
      <c r="IT1262"/>
      <c r="IU1262"/>
      <c r="IV1262"/>
    </row>
    <row r="1263" spans="1:256" ht="12.5">
      <c r="B1263" s="65">
        <v>1</v>
      </c>
      <c r="C1263" s="66">
        <f t="shared" si="58"/>
        <v>0</v>
      </c>
      <c r="D1263" s="670" t="s">
        <v>87</v>
      </c>
      <c r="E1263" s="662" t="s">
        <v>70</v>
      </c>
      <c r="F1263" s="670" t="s">
        <v>68</v>
      </c>
      <c r="G1263" s="78"/>
      <c r="H1263" s="96" t="s">
        <v>101</v>
      </c>
      <c r="I1263" s="107" t="s">
        <v>2194</v>
      </c>
      <c r="J1263" s="81"/>
      <c r="K1263" s="72"/>
      <c r="L1263" s="72"/>
      <c r="M1263" s="72"/>
      <c r="N1263" s="72"/>
      <c r="O1263" s="72"/>
      <c r="P1263" s="72"/>
      <c r="Q1263" s="833"/>
      <c r="R1263" s="102"/>
      <c r="S1263" s="73"/>
      <c r="T1263" s="102"/>
      <c r="U1263" s="103"/>
      <c r="V1263" s="104"/>
      <c r="W1263" s="320"/>
      <c r="X1263" s="320"/>
      <c r="Y1263" s="320"/>
      <c r="Z1263" s="320"/>
      <c r="AA1263" s="320"/>
      <c r="AB1263" s="320"/>
      <c r="AC1263" s="320"/>
      <c r="AD1263" s="320"/>
      <c r="AE1263" s="320"/>
      <c r="AF1263" s="320"/>
      <c r="AG1263" s="320"/>
      <c r="AH1263" s="320"/>
      <c r="AI1263" s="320"/>
      <c r="AJ1263" s="320"/>
      <c r="AK1263" s="320"/>
      <c r="AL1263" s="320"/>
      <c r="AM1263" s="320"/>
      <c r="AN1263" s="320"/>
      <c r="AO1263" s="320"/>
      <c r="AP1263" s="320"/>
      <c r="AQ1263" s="320"/>
      <c r="AR1263" s="320"/>
      <c r="AS1263" s="320"/>
      <c r="AT1263" s="320"/>
      <c r="AU1263" s="320"/>
      <c r="AV1263" s="320"/>
      <c r="AW1263" s="320"/>
      <c r="AX1263" s="320"/>
      <c r="AY1263" s="320"/>
      <c r="AZ1263" s="320"/>
      <c r="BA1263" s="320"/>
      <c r="BB1263" s="320"/>
      <c r="BC1263" s="320"/>
      <c r="BD1263" s="320"/>
      <c r="BE1263" s="320"/>
      <c r="BF1263" s="320"/>
      <c r="BG1263" s="320"/>
      <c r="BH1263" s="320"/>
      <c r="BI1263" s="320"/>
      <c r="BJ1263" s="320"/>
      <c r="BK1263" s="320"/>
      <c r="BL1263" s="320"/>
      <c r="BM1263" s="320"/>
      <c r="BN1263" s="320"/>
      <c r="BO1263" s="320"/>
      <c r="BP1263" s="320"/>
      <c r="BQ1263" s="320"/>
      <c r="BR1263" s="320"/>
      <c r="BS1263" s="320"/>
      <c r="BT1263" s="320"/>
      <c r="BU1263" s="320"/>
      <c r="BV1263" s="320"/>
      <c r="BW1263" s="320"/>
      <c r="BX1263" s="320"/>
      <c r="BY1263" s="320"/>
      <c r="BZ1263" s="320"/>
      <c r="CA1263" s="320"/>
      <c r="CB1263" s="320"/>
      <c r="CC1263" s="320"/>
      <c r="CD1263" s="320"/>
      <c r="CE1263" s="320"/>
      <c r="CF1263" s="320"/>
      <c r="CG1263" s="320"/>
      <c r="CH1263" s="320"/>
      <c r="CI1263" s="320"/>
      <c r="CJ1263" s="320"/>
      <c r="CK1263" s="320"/>
      <c r="CL1263" s="320"/>
      <c r="CM1263" s="320"/>
      <c r="CN1263" s="320"/>
      <c r="CO1263" s="320"/>
      <c r="CP1263" s="320"/>
      <c r="CQ1263" s="320"/>
      <c r="CR1263" s="320"/>
      <c r="CS1263" s="320"/>
      <c r="CT1263" s="320"/>
      <c r="CU1263" s="320"/>
      <c r="CV1263" s="320"/>
      <c r="CW1263" s="320"/>
      <c r="CX1263" s="320"/>
      <c r="CY1263" s="320"/>
      <c r="CZ1263" s="320"/>
      <c r="DA1263" s="320"/>
      <c r="DB1263" s="320"/>
      <c r="DC1263" s="320"/>
      <c r="DD1263" s="320"/>
      <c r="DE1263" s="320"/>
      <c r="DF1263" s="320"/>
      <c r="DG1263" s="320"/>
      <c r="DH1263" s="320"/>
      <c r="DI1263" s="320"/>
      <c r="DJ1263" s="320"/>
      <c r="DK1263" s="320"/>
      <c r="DL1263" s="320"/>
      <c r="DM1263" s="320"/>
      <c r="DN1263" s="320"/>
      <c r="DO1263" s="320"/>
      <c r="DP1263" s="320"/>
      <c r="DQ1263" s="320"/>
      <c r="DR1263" s="320"/>
      <c r="DS1263" s="320"/>
      <c r="DT1263" s="320"/>
      <c r="DU1263" s="320"/>
      <c r="DV1263" s="320"/>
      <c r="DW1263" s="320"/>
      <c r="DX1263" s="320"/>
      <c r="DY1263" s="320"/>
      <c r="DZ1263" s="320"/>
      <c r="EA1263" s="320"/>
      <c r="EB1263" s="320"/>
      <c r="EC1263" s="320"/>
      <c r="ED1263" s="320"/>
      <c r="EE1263" s="320"/>
      <c r="EF1263" s="320"/>
      <c r="EG1263" s="320"/>
      <c r="EH1263" s="320"/>
      <c r="EI1263" s="320"/>
      <c r="EJ1263" s="320"/>
      <c r="EK1263" s="320"/>
      <c r="EL1263" s="320"/>
      <c r="EM1263" s="320"/>
      <c r="EN1263" s="320"/>
      <c r="EO1263" s="320"/>
      <c r="EP1263" s="320"/>
      <c r="EQ1263" s="320"/>
      <c r="ER1263" s="320"/>
      <c r="ES1263" s="320"/>
      <c r="ET1263" s="320"/>
      <c r="EU1263" s="320"/>
      <c r="EV1263" s="320"/>
      <c r="EW1263" s="320"/>
      <c r="EX1263" s="320"/>
      <c r="EY1263" s="320"/>
      <c r="EZ1263" s="320"/>
      <c r="FA1263" s="320"/>
      <c r="FB1263" s="320"/>
      <c r="FC1263" s="320"/>
      <c r="FD1263" s="320"/>
      <c r="FE1263" s="320"/>
      <c r="FF1263" s="320"/>
      <c r="FG1263" s="320"/>
      <c r="FH1263" s="320"/>
      <c r="FI1263" s="320"/>
      <c r="FJ1263" s="320"/>
      <c r="FK1263" s="320"/>
      <c r="FL1263" s="320"/>
      <c r="FM1263" s="320"/>
      <c r="FN1263" s="320"/>
      <c r="FO1263" s="320"/>
      <c r="FP1263" s="320"/>
      <c r="FQ1263" s="320"/>
      <c r="FR1263" s="320"/>
      <c r="FS1263" s="320"/>
      <c r="FT1263" s="320"/>
      <c r="FU1263" s="320"/>
      <c r="FV1263" s="320"/>
      <c r="FW1263" s="320"/>
      <c r="FX1263" s="320"/>
      <c r="FY1263" s="320"/>
      <c r="FZ1263" s="320"/>
      <c r="GA1263" s="320"/>
      <c r="GB1263" s="320"/>
      <c r="GC1263" s="320"/>
      <c r="GD1263" s="320"/>
      <c r="GE1263" s="320"/>
      <c r="GF1263" s="320"/>
      <c r="GG1263" s="320"/>
      <c r="GH1263" s="320"/>
      <c r="GI1263" s="320"/>
      <c r="GJ1263" s="320"/>
      <c r="GK1263" s="320"/>
      <c r="GL1263" s="320"/>
      <c r="GM1263" s="320"/>
      <c r="GN1263" s="320"/>
      <c r="GO1263" s="320"/>
      <c r="GP1263" s="320"/>
      <c r="GQ1263" s="320"/>
      <c r="GR1263" s="320"/>
      <c r="GS1263" s="320"/>
      <c r="GT1263" s="320"/>
      <c r="GU1263" s="320"/>
      <c r="GV1263" s="320"/>
      <c r="GW1263" s="320"/>
      <c r="GX1263" s="320"/>
      <c r="GY1263" s="320"/>
      <c r="GZ1263" s="320"/>
      <c r="HA1263" s="320"/>
      <c r="HB1263" s="320"/>
      <c r="HC1263" s="320"/>
      <c r="HD1263" s="320"/>
      <c r="HE1263" s="320"/>
      <c r="HF1263" s="320"/>
      <c r="HG1263" s="320"/>
      <c r="HH1263" s="320"/>
      <c r="HI1263" s="320"/>
      <c r="HJ1263" s="320"/>
      <c r="HK1263" s="320"/>
      <c r="HL1263" s="320"/>
      <c r="HM1263" s="320"/>
      <c r="HN1263" s="320"/>
      <c r="HO1263" s="320"/>
      <c r="HP1263" s="320"/>
      <c r="HQ1263" s="320"/>
      <c r="HR1263" s="320"/>
      <c r="HS1263" s="320"/>
      <c r="HT1263" s="320"/>
      <c r="HU1263" s="320"/>
      <c r="HV1263" s="320"/>
      <c r="HW1263" s="320"/>
      <c r="HX1263" s="320"/>
      <c r="HY1263" s="320"/>
      <c r="HZ1263" s="320"/>
      <c r="IA1263" s="320"/>
      <c r="IB1263" s="320"/>
      <c r="IC1263" s="320"/>
      <c r="ID1263" s="320"/>
      <c r="IE1263" s="320"/>
      <c r="IF1263" s="320"/>
      <c r="IG1263" s="320"/>
      <c r="IH1263" s="320"/>
      <c r="II1263" s="320"/>
      <c r="IJ1263" s="320"/>
      <c r="IK1263" s="320"/>
      <c r="IL1263" s="320"/>
      <c r="IM1263" s="320"/>
      <c r="IN1263" s="320"/>
      <c r="IO1263" s="320"/>
      <c r="IP1263" s="320"/>
      <c r="IQ1263" s="320"/>
      <c r="IR1263" s="320"/>
      <c r="IS1263" s="320"/>
      <c r="IT1263" s="320"/>
      <c r="IU1263" s="320"/>
      <c r="IV1263" s="320"/>
    </row>
    <row r="1264" spans="1:256" ht="12.5">
      <c r="B1264" s="65">
        <v>1</v>
      </c>
      <c r="C1264" s="66">
        <f t="shared" si="58"/>
        <v>0</v>
      </c>
      <c r="D1264" s="77" t="s">
        <v>90</v>
      </c>
      <c r="E1264" s="99" t="s">
        <v>70</v>
      </c>
      <c r="F1264" s="99" t="s">
        <v>70</v>
      </c>
      <c r="G1264" s="78"/>
      <c r="H1264" s="96" t="s">
        <v>88</v>
      </c>
      <c r="I1264" s="107" t="s">
        <v>2195</v>
      </c>
      <c r="J1264" s="81"/>
      <c r="K1264" s="72"/>
      <c r="L1264" s="72"/>
      <c r="M1264" s="72"/>
      <c r="N1264" s="72"/>
      <c r="O1264" s="72"/>
      <c r="P1264" s="72"/>
      <c r="Q1264" s="833"/>
      <c r="R1264" s="102"/>
      <c r="S1264" s="73"/>
      <c r="T1264" s="102"/>
      <c r="U1264" s="103"/>
      <c r="V1264" s="104"/>
      <c r="W1264" s="325"/>
      <c r="X1264" s="325"/>
      <c r="Y1264" s="365"/>
      <c r="Z1264" s="325"/>
      <c r="AA1264" s="325"/>
      <c r="AB1264" s="325"/>
      <c r="AC1264" s="325"/>
      <c r="AD1264" s="325"/>
      <c r="AE1264" s="325"/>
      <c r="AF1264" s="325"/>
      <c r="AG1264" s="325"/>
      <c r="AH1264" s="325"/>
      <c r="AI1264" s="325"/>
      <c r="AJ1264" s="325"/>
      <c r="AK1264" s="325"/>
      <c r="AL1264" s="325"/>
      <c r="AM1264" s="325"/>
      <c r="AN1264" s="325"/>
      <c r="AO1264" s="325"/>
      <c r="AP1264" s="325"/>
      <c r="AQ1264" s="325"/>
      <c r="AR1264" s="325"/>
      <c r="AS1264" s="325"/>
      <c r="AT1264" s="325"/>
      <c r="AU1264" s="325"/>
      <c r="AV1264" s="325"/>
      <c r="AW1264" s="325"/>
      <c r="AX1264" s="325"/>
      <c r="AY1264" s="325"/>
      <c r="AZ1264" s="325"/>
      <c r="BA1264" s="325"/>
      <c r="BB1264" s="325"/>
      <c r="BC1264" s="325"/>
      <c r="BD1264" s="325"/>
      <c r="BE1264" s="325"/>
      <c r="BF1264" s="325"/>
      <c r="BG1264" s="325"/>
      <c r="BH1264" s="325"/>
      <c r="BI1264" s="325"/>
      <c r="BJ1264" s="325"/>
      <c r="BK1264" s="325"/>
      <c r="BL1264" s="325"/>
      <c r="BM1264" s="325"/>
      <c r="BN1264" s="325"/>
      <c r="BO1264" s="325"/>
      <c r="BP1264" s="325"/>
      <c r="BQ1264" s="325"/>
      <c r="BR1264" s="325"/>
      <c r="BS1264" s="325"/>
      <c r="BT1264" s="325"/>
      <c r="BU1264" s="325"/>
      <c r="BV1264" s="325"/>
      <c r="BW1264" s="325"/>
      <c r="BX1264" s="325"/>
      <c r="BY1264" s="325"/>
      <c r="BZ1264" s="325"/>
      <c r="CA1264" s="325"/>
      <c r="CB1264" s="325"/>
      <c r="CC1264" s="325"/>
      <c r="CD1264" s="325"/>
      <c r="CE1264" s="325"/>
      <c r="CF1264" s="325"/>
      <c r="CG1264" s="325"/>
      <c r="CH1264" s="325"/>
      <c r="CI1264" s="325"/>
      <c r="CJ1264" s="325"/>
      <c r="CK1264" s="325"/>
      <c r="CL1264" s="325"/>
      <c r="CM1264" s="325"/>
      <c r="CN1264" s="325"/>
      <c r="CO1264" s="325"/>
      <c r="CP1264" s="325"/>
      <c r="CQ1264" s="325"/>
      <c r="CR1264" s="325"/>
      <c r="CS1264" s="325"/>
      <c r="CT1264" s="325"/>
      <c r="CU1264" s="325"/>
      <c r="CV1264" s="325"/>
      <c r="CW1264" s="325"/>
      <c r="CX1264" s="325"/>
      <c r="CY1264" s="325"/>
      <c r="CZ1264" s="325"/>
      <c r="DA1264" s="325"/>
      <c r="DB1264" s="325"/>
      <c r="DC1264" s="325"/>
      <c r="DD1264" s="325"/>
      <c r="DE1264" s="325"/>
      <c r="DF1264" s="325"/>
      <c r="DG1264" s="325"/>
      <c r="DH1264" s="325"/>
      <c r="DI1264" s="325"/>
      <c r="DJ1264" s="325"/>
      <c r="DK1264" s="325"/>
      <c r="DL1264" s="325"/>
      <c r="DM1264" s="325"/>
      <c r="DN1264" s="325"/>
      <c r="DO1264" s="325"/>
      <c r="DP1264" s="325"/>
      <c r="DQ1264" s="325"/>
      <c r="DR1264" s="325"/>
      <c r="DS1264" s="325"/>
      <c r="DT1264" s="325"/>
      <c r="DU1264" s="325"/>
      <c r="DV1264" s="325"/>
      <c r="DW1264" s="325"/>
      <c r="DX1264" s="325"/>
      <c r="DY1264" s="325"/>
      <c r="DZ1264" s="325"/>
      <c r="EA1264" s="325"/>
      <c r="EB1264" s="325"/>
      <c r="EC1264" s="325"/>
      <c r="ED1264" s="325"/>
      <c r="EE1264" s="325"/>
      <c r="EF1264" s="325"/>
      <c r="EG1264" s="325"/>
      <c r="EH1264" s="325"/>
      <c r="EI1264" s="325"/>
      <c r="EJ1264" s="325"/>
      <c r="EK1264" s="325"/>
      <c r="EL1264" s="325"/>
      <c r="EM1264" s="325"/>
      <c r="EN1264" s="325"/>
      <c r="EO1264" s="325"/>
      <c r="EP1264" s="325"/>
      <c r="EQ1264" s="325"/>
      <c r="ER1264" s="325"/>
      <c r="ES1264" s="325"/>
      <c r="ET1264" s="325"/>
      <c r="EU1264" s="325"/>
      <c r="EV1264" s="325"/>
      <c r="EW1264" s="325"/>
      <c r="EX1264" s="325"/>
      <c r="EY1264" s="325"/>
      <c r="EZ1264" s="325"/>
      <c r="FA1264" s="325"/>
      <c r="FB1264" s="325"/>
      <c r="FC1264" s="325"/>
      <c r="FD1264" s="325"/>
      <c r="FE1264" s="325"/>
      <c r="FF1264" s="325"/>
      <c r="FG1264" s="325"/>
      <c r="FH1264" s="325"/>
      <c r="FI1264" s="325"/>
      <c r="FJ1264" s="325"/>
      <c r="FK1264" s="325"/>
      <c r="FL1264" s="325"/>
      <c r="FM1264" s="325"/>
      <c r="FN1264" s="325"/>
      <c r="FO1264" s="325"/>
      <c r="FP1264" s="325"/>
      <c r="FQ1264" s="325"/>
      <c r="FR1264" s="325"/>
      <c r="FS1264" s="325"/>
      <c r="FT1264" s="325"/>
      <c r="FU1264" s="325"/>
      <c r="FV1264" s="325"/>
      <c r="FW1264" s="325"/>
      <c r="FX1264" s="325"/>
      <c r="FY1264" s="325"/>
      <c r="FZ1264" s="325"/>
      <c r="GA1264" s="325"/>
      <c r="GB1264" s="325"/>
      <c r="GC1264" s="325"/>
      <c r="GD1264" s="325"/>
      <c r="GE1264" s="325"/>
      <c r="GF1264" s="325"/>
      <c r="GG1264" s="325"/>
      <c r="GH1264" s="325"/>
      <c r="GI1264" s="325"/>
      <c r="GJ1264" s="325"/>
      <c r="GK1264" s="325"/>
      <c r="GL1264" s="325"/>
      <c r="GM1264" s="325"/>
      <c r="GN1264" s="325"/>
      <c r="GO1264" s="325"/>
      <c r="GP1264" s="325"/>
      <c r="GQ1264" s="325"/>
      <c r="GR1264" s="325"/>
      <c r="GS1264" s="325"/>
      <c r="GT1264" s="325"/>
      <c r="GU1264" s="325"/>
      <c r="GV1264" s="325"/>
      <c r="GW1264" s="325"/>
      <c r="GX1264" s="325"/>
      <c r="GY1264" s="325"/>
      <c r="GZ1264" s="325"/>
      <c r="HA1264" s="325"/>
      <c r="HB1264" s="325"/>
      <c r="HC1264" s="325"/>
      <c r="HD1264" s="325"/>
      <c r="HE1264" s="325"/>
      <c r="HF1264" s="325"/>
      <c r="HG1264" s="325"/>
      <c r="HH1264" s="325"/>
      <c r="HI1264" s="325"/>
      <c r="HJ1264" s="325"/>
      <c r="HK1264" s="325"/>
      <c r="HL1264" s="325"/>
      <c r="HM1264" s="325"/>
      <c r="HN1264" s="325"/>
      <c r="HO1264" s="325"/>
      <c r="HP1264" s="325"/>
      <c r="HQ1264" s="325"/>
      <c r="HR1264" s="325"/>
      <c r="HS1264" s="325"/>
      <c r="HT1264" s="325"/>
      <c r="HU1264" s="325"/>
      <c r="HV1264" s="325"/>
      <c r="HW1264" s="325"/>
      <c r="HX1264" s="325"/>
      <c r="HY1264" s="325"/>
      <c r="HZ1264" s="325"/>
      <c r="IA1264" s="325"/>
      <c r="IB1264" s="325"/>
      <c r="IC1264" s="325"/>
      <c r="ID1264" s="325"/>
      <c r="IE1264" s="325"/>
      <c r="IF1264" s="325"/>
      <c r="IG1264" s="325"/>
      <c r="IH1264" s="325"/>
      <c r="II1264" s="325"/>
      <c r="IJ1264" s="325"/>
      <c r="IK1264" s="325"/>
      <c r="IL1264" s="325"/>
      <c r="IM1264" s="325"/>
      <c r="IN1264" s="325"/>
      <c r="IO1264" s="325"/>
      <c r="IP1264" s="325"/>
      <c r="IQ1264" s="325"/>
      <c r="IR1264" s="325"/>
      <c r="IS1264" s="325"/>
      <c r="IT1264" s="325"/>
      <c r="IU1264" s="325"/>
      <c r="IV1264" s="325"/>
    </row>
    <row r="1265" spans="1:256" ht="12.5">
      <c r="B1265" s="65">
        <v>1</v>
      </c>
      <c r="C1265" s="66">
        <f t="shared" si="58"/>
        <v>0</v>
      </c>
      <c r="D1265" s="77" t="s">
        <v>90</v>
      </c>
      <c r="E1265" s="77" t="s">
        <v>90</v>
      </c>
      <c r="F1265" s="99" t="s">
        <v>99</v>
      </c>
      <c r="G1265" s="78"/>
      <c r="H1265" s="96" t="s">
        <v>94</v>
      </c>
      <c r="I1265" s="107" t="s">
        <v>100</v>
      </c>
      <c r="J1265" s="81"/>
      <c r="K1265" s="72"/>
      <c r="L1265" s="72"/>
      <c r="M1265" s="72"/>
      <c r="N1265" s="72"/>
      <c r="O1265" s="72"/>
      <c r="P1265" s="72"/>
      <c r="Q1265" s="833"/>
      <c r="R1265" s="102"/>
      <c r="S1265" s="73"/>
      <c r="T1265" s="102"/>
      <c r="U1265" s="103"/>
      <c r="V1265" s="104"/>
    </row>
    <row r="1266" spans="1:256" s="325" customFormat="1" ht="12.5">
      <c r="A1266" s="305"/>
      <c r="B1266" s="65">
        <v>1</v>
      </c>
      <c r="C1266" s="66">
        <f t="shared" si="58"/>
        <v>1</v>
      </c>
      <c r="D1266" s="76" t="s">
        <v>68</v>
      </c>
      <c r="E1266" s="76" t="s">
        <v>87</v>
      </c>
      <c r="F1266" s="76" t="s">
        <v>87</v>
      </c>
      <c r="G1266" s="78"/>
      <c r="H1266" s="96" t="s">
        <v>101</v>
      </c>
      <c r="I1266" s="107" t="s">
        <v>2196</v>
      </c>
      <c r="J1266" s="81"/>
      <c r="K1266" s="72"/>
      <c r="L1266" s="72"/>
      <c r="M1266" s="72"/>
      <c r="N1266" s="72"/>
      <c r="O1266" s="72"/>
      <c r="P1266" s="72"/>
      <c r="Q1266" s="833"/>
      <c r="R1266" s="102"/>
      <c r="S1266" s="73"/>
      <c r="T1266" s="102"/>
      <c r="U1266" s="103"/>
      <c r="V1266" s="104"/>
      <c r="W1266" s="109"/>
      <c r="X1266" s="109"/>
      <c r="Y1266" s="109"/>
      <c r="Z1266" s="109"/>
      <c r="AA1266" s="109"/>
      <c r="AB1266" s="109"/>
      <c r="AC1266" s="109"/>
      <c r="AD1266" s="109"/>
      <c r="AE1266" s="109"/>
      <c r="AF1266" s="109"/>
      <c r="AG1266" s="109"/>
      <c r="AH1266" s="109"/>
      <c r="AI1266" s="109"/>
      <c r="AJ1266" s="109"/>
      <c r="AK1266" s="109"/>
      <c r="AL1266" s="109"/>
      <c r="AM1266" s="109"/>
      <c r="AN1266" s="109"/>
      <c r="AO1266" s="109"/>
      <c r="AP1266" s="109"/>
      <c r="AQ1266" s="109"/>
      <c r="AR1266" s="109"/>
      <c r="AS1266" s="109"/>
      <c r="AT1266" s="109"/>
      <c r="AU1266" s="109"/>
      <c r="AV1266" s="109"/>
      <c r="AW1266" s="109"/>
      <c r="AX1266" s="109"/>
      <c r="AY1266" s="109"/>
      <c r="AZ1266" s="109"/>
      <c r="BA1266" s="109"/>
      <c r="BB1266" s="109"/>
      <c r="BC1266" s="109"/>
      <c r="BD1266" s="109"/>
      <c r="BE1266" s="109"/>
      <c r="BF1266" s="109"/>
      <c r="BG1266" s="109"/>
      <c r="BH1266" s="109"/>
      <c r="BI1266" s="109"/>
      <c r="BJ1266" s="109"/>
      <c r="BK1266" s="109"/>
      <c r="BL1266" s="109"/>
      <c r="BM1266" s="109"/>
      <c r="BN1266" s="109"/>
      <c r="BO1266" s="109"/>
      <c r="BP1266" s="109"/>
      <c r="BQ1266" s="109"/>
      <c r="BR1266" s="109"/>
      <c r="BS1266" s="109"/>
      <c r="BT1266" s="109"/>
      <c r="BU1266" s="109"/>
      <c r="BV1266" s="109"/>
      <c r="BW1266" s="109"/>
      <c r="BX1266" s="109"/>
      <c r="BY1266" s="109"/>
      <c r="BZ1266" s="109"/>
      <c r="CA1266" s="109"/>
      <c r="CB1266" s="109"/>
      <c r="CC1266" s="109"/>
      <c r="CD1266" s="109"/>
      <c r="CE1266" s="109"/>
      <c r="CF1266" s="109"/>
      <c r="CG1266" s="109"/>
      <c r="CH1266" s="109"/>
      <c r="CI1266" s="109"/>
      <c r="CJ1266" s="109"/>
      <c r="CK1266" s="109"/>
      <c r="CL1266" s="109"/>
      <c r="CM1266" s="109"/>
      <c r="CN1266" s="109"/>
      <c r="CO1266" s="109"/>
      <c r="CP1266" s="109"/>
      <c r="CQ1266" s="109"/>
      <c r="CR1266" s="109"/>
      <c r="CS1266" s="109"/>
      <c r="CT1266" s="109"/>
      <c r="CU1266" s="109"/>
      <c r="CV1266" s="109"/>
      <c r="CW1266" s="109"/>
      <c r="CX1266" s="109"/>
      <c r="CY1266" s="109"/>
      <c r="CZ1266" s="109"/>
      <c r="DA1266" s="109"/>
      <c r="DB1266" s="109"/>
      <c r="DC1266" s="109"/>
      <c r="DD1266" s="109"/>
      <c r="DE1266" s="109"/>
      <c r="DF1266" s="109"/>
      <c r="DG1266" s="109"/>
      <c r="DH1266" s="109"/>
      <c r="DI1266" s="109"/>
      <c r="DJ1266" s="109"/>
      <c r="DK1266" s="109"/>
      <c r="DL1266" s="109"/>
      <c r="DM1266" s="109"/>
      <c r="DN1266" s="109"/>
      <c r="DO1266" s="109"/>
      <c r="DP1266" s="109"/>
      <c r="DQ1266" s="109"/>
      <c r="DR1266" s="109"/>
      <c r="DS1266" s="109"/>
      <c r="DT1266" s="109"/>
      <c r="DU1266" s="109"/>
      <c r="DV1266" s="109"/>
      <c r="DW1266" s="109"/>
      <c r="DX1266" s="109"/>
      <c r="DY1266" s="109"/>
      <c r="DZ1266" s="109"/>
      <c r="EA1266" s="109"/>
      <c r="EB1266" s="109"/>
      <c r="EC1266" s="109"/>
      <c r="ED1266" s="109"/>
      <c r="EE1266" s="109"/>
      <c r="EF1266" s="109"/>
      <c r="EG1266" s="109"/>
      <c r="EH1266" s="109"/>
      <c r="EI1266" s="109"/>
      <c r="EJ1266" s="109"/>
      <c r="EK1266" s="109"/>
      <c r="EL1266" s="109"/>
      <c r="EM1266" s="109"/>
      <c r="EN1266" s="109"/>
      <c r="EO1266" s="109"/>
      <c r="EP1266" s="109"/>
      <c r="EQ1266" s="109"/>
      <c r="ER1266" s="109"/>
      <c r="ES1266" s="109"/>
      <c r="ET1266" s="109"/>
      <c r="EU1266" s="109"/>
      <c r="EV1266" s="109"/>
      <c r="EW1266" s="109"/>
      <c r="EX1266" s="109"/>
      <c r="EY1266" s="109"/>
      <c r="EZ1266" s="109"/>
      <c r="FA1266" s="109"/>
      <c r="FB1266" s="109"/>
      <c r="FC1266" s="109"/>
      <c r="FD1266" s="109"/>
      <c r="FE1266" s="109"/>
      <c r="FF1266" s="109"/>
      <c r="FG1266" s="109"/>
      <c r="FH1266" s="109"/>
      <c r="FI1266" s="109"/>
      <c r="FJ1266" s="109"/>
      <c r="FK1266" s="109"/>
      <c r="FL1266" s="109"/>
      <c r="FM1266" s="109"/>
      <c r="FN1266" s="109"/>
      <c r="FO1266" s="109"/>
      <c r="FP1266" s="109"/>
      <c r="FQ1266" s="109"/>
      <c r="FR1266" s="109"/>
      <c r="FS1266" s="109"/>
      <c r="FT1266" s="109"/>
      <c r="FU1266" s="109"/>
      <c r="FV1266" s="109"/>
      <c r="FW1266" s="109"/>
      <c r="FX1266" s="109"/>
      <c r="FY1266" s="109"/>
      <c r="FZ1266" s="109"/>
      <c r="GA1266" s="109"/>
      <c r="GB1266" s="109"/>
      <c r="GC1266" s="109"/>
      <c r="GD1266" s="109"/>
      <c r="GE1266" s="109"/>
      <c r="GF1266" s="109"/>
      <c r="GG1266" s="109"/>
      <c r="GH1266" s="109"/>
      <c r="GI1266" s="109"/>
      <c r="GJ1266" s="109"/>
      <c r="GK1266" s="109"/>
      <c r="GL1266" s="109"/>
      <c r="GM1266" s="109"/>
      <c r="GN1266" s="109"/>
      <c r="GO1266" s="109"/>
      <c r="GP1266" s="109"/>
      <c r="GQ1266" s="109"/>
      <c r="GR1266" s="109"/>
      <c r="GS1266" s="109"/>
      <c r="GT1266" s="109"/>
      <c r="GU1266" s="109"/>
      <c r="GV1266" s="109"/>
      <c r="GW1266" s="109"/>
      <c r="GX1266" s="109"/>
      <c r="GY1266" s="109"/>
      <c r="GZ1266" s="109"/>
      <c r="HA1266" s="109"/>
      <c r="HB1266" s="109"/>
      <c r="HC1266" s="109"/>
      <c r="HD1266" s="109"/>
      <c r="HE1266" s="109"/>
      <c r="HF1266" s="109"/>
      <c r="HG1266" s="109"/>
      <c r="HH1266" s="109"/>
      <c r="HI1266" s="109"/>
      <c r="HJ1266" s="109"/>
      <c r="HK1266" s="109"/>
      <c r="HL1266" s="109"/>
      <c r="HM1266" s="109"/>
      <c r="HN1266" s="109"/>
      <c r="HO1266" s="109"/>
      <c r="HP1266" s="109"/>
      <c r="HQ1266" s="109"/>
      <c r="HR1266" s="109"/>
      <c r="HS1266" s="109"/>
      <c r="HT1266" s="109"/>
      <c r="HU1266" s="109"/>
      <c r="HV1266" s="109"/>
      <c r="HW1266" s="109"/>
      <c r="HX1266" s="109"/>
      <c r="HY1266" s="109"/>
      <c r="HZ1266" s="109"/>
      <c r="IA1266" s="109"/>
      <c r="IB1266" s="109"/>
      <c r="IC1266" s="109"/>
      <c r="ID1266" s="109"/>
      <c r="IE1266" s="109"/>
      <c r="IF1266" s="109"/>
      <c r="IG1266" s="109"/>
      <c r="IH1266" s="109"/>
      <c r="II1266" s="109"/>
      <c r="IJ1266" s="109"/>
      <c r="IK1266" s="109"/>
      <c r="IL1266" s="109"/>
      <c r="IM1266" s="109"/>
      <c r="IN1266" s="109"/>
      <c r="IO1266" s="109"/>
      <c r="IP1266" s="109"/>
      <c r="IQ1266" s="109"/>
      <c r="IR1266" s="109"/>
      <c r="IS1266" s="109"/>
      <c r="IT1266" s="109"/>
      <c r="IU1266" s="109"/>
      <c r="IV1266" s="109"/>
    </row>
    <row r="1267" spans="1:256" ht="12.5">
      <c r="A1267"/>
      <c r="B1267" s="65">
        <v>1</v>
      </c>
      <c r="C1267" s="66">
        <f t="shared" si="58"/>
        <v>1</v>
      </c>
      <c r="D1267" s="659" t="s">
        <v>90</v>
      </c>
      <c r="E1267" s="658" t="s">
        <v>87</v>
      </c>
      <c r="F1267" s="99" t="s">
        <v>70</v>
      </c>
      <c r="G1267" s="78"/>
      <c r="H1267" s="96" t="s">
        <v>129</v>
      </c>
      <c r="I1267" s="107" t="s">
        <v>2197</v>
      </c>
      <c r="J1267" s="81"/>
      <c r="K1267" s="72"/>
      <c r="L1267" s="72"/>
      <c r="M1267" s="72"/>
      <c r="N1267" s="72"/>
      <c r="O1267" s="72"/>
      <c r="P1267" s="72"/>
      <c r="Q1267" s="833"/>
      <c r="R1267" s="102"/>
      <c r="S1267" s="73"/>
      <c r="T1267" s="102"/>
      <c r="U1267" s="103"/>
      <c r="V1267" s="104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  <c r="DK1267"/>
      <c r="DL1267"/>
      <c r="DM1267"/>
      <c r="DN1267"/>
      <c r="DO1267"/>
      <c r="DP1267"/>
      <c r="DQ1267"/>
      <c r="DR1267"/>
      <c r="DS1267"/>
      <c r="DT1267"/>
      <c r="DU1267"/>
      <c r="DV1267"/>
      <c r="DW1267"/>
      <c r="DX1267"/>
      <c r="DY1267"/>
      <c r="DZ1267"/>
      <c r="EA1267"/>
      <c r="EB1267"/>
      <c r="EC1267"/>
      <c r="ED1267"/>
      <c r="EE1267"/>
      <c r="EF1267"/>
      <c r="EG1267"/>
      <c r="EH1267"/>
      <c r="EI1267"/>
      <c r="EJ1267"/>
      <c r="EK1267"/>
      <c r="EL1267"/>
      <c r="EM1267"/>
      <c r="EN1267"/>
      <c r="EO1267"/>
      <c r="EP1267"/>
      <c r="EQ1267"/>
      <c r="ER1267"/>
      <c r="ES1267"/>
      <c r="ET1267"/>
      <c r="EU1267"/>
      <c r="EV1267"/>
      <c r="EW1267"/>
      <c r="EX1267"/>
      <c r="EY1267"/>
      <c r="EZ1267"/>
      <c r="FA1267"/>
      <c r="FB1267"/>
      <c r="FC1267"/>
      <c r="FD1267"/>
      <c r="FE1267"/>
      <c r="FF1267"/>
      <c r="FG1267"/>
      <c r="FH1267"/>
      <c r="FI1267"/>
      <c r="FJ1267"/>
      <c r="FK1267"/>
      <c r="FL1267"/>
      <c r="FM1267"/>
      <c r="FN1267"/>
      <c r="FO1267"/>
      <c r="FP1267"/>
      <c r="FQ1267"/>
      <c r="FR1267"/>
      <c r="FS1267"/>
      <c r="FT1267"/>
      <c r="FU1267"/>
      <c r="FV1267"/>
      <c r="FW1267"/>
      <c r="FX1267"/>
      <c r="FY1267"/>
      <c r="FZ1267"/>
      <c r="GA1267"/>
      <c r="GB1267"/>
      <c r="GC1267"/>
      <c r="GD1267"/>
      <c r="GE1267"/>
      <c r="GF1267"/>
      <c r="GG1267"/>
      <c r="GH1267"/>
      <c r="GI1267"/>
      <c r="GJ1267"/>
      <c r="GK1267"/>
      <c r="GL1267"/>
      <c r="GM1267"/>
      <c r="GN1267"/>
      <c r="GO1267"/>
      <c r="GP1267"/>
      <c r="GQ1267"/>
      <c r="GR1267"/>
      <c r="GS1267"/>
      <c r="GT1267"/>
      <c r="GU1267"/>
      <c r="GV1267"/>
      <c r="GW1267"/>
      <c r="GX1267"/>
      <c r="GY1267"/>
      <c r="GZ1267"/>
      <c r="HA1267"/>
      <c r="HB1267"/>
      <c r="HC1267"/>
      <c r="HD1267"/>
      <c r="HE1267"/>
      <c r="HF1267"/>
      <c r="HG1267"/>
      <c r="HH1267"/>
      <c r="HI1267"/>
      <c r="HJ1267"/>
      <c r="HK1267"/>
      <c r="HL1267"/>
      <c r="HM1267"/>
      <c r="HN1267"/>
      <c r="HO1267"/>
      <c r="HP1267"/>
      <c r="HQ1267"/>
      <c r="HR1267"/>
      <c r="HS1267"/>
      <c r="HT1267"/>
      <c r="HU1267"/>
      <c r="HV1267"/>
      <c r="HW1267"/>
      <c r="HX1267"/>
      <c r="HY1267"/>
      <c r="HZ1267"/>
      <c r="IA1267"/>
      <c r="IB1267"/>
      <c r="IC1267"/>
      <c r="ID1267"/>
      <c r="IE1267"/>
      <c r="IF1267"/>
      <c r="IG1267"/>
      <c r="IH1267"/>
      <c r="II1267"/>
      <c r="IJ1267"/>
      <c r="IK1267"/>
      <c r="IL1267"/>
      <c r="IM1267"/>
      <c r="IN1267"/>
      <c r="IO1267"/>
      <c r="IP1267"/>
      <c r="IQ1267"/>
      <c r="IR1267"/>
      <c r="IS1267"/>
      <c r="IT1267"/>
      <c r="IU1267"/>
      <c r="IV1267"/>
    </row>
    <row r="1268" spans="1:256" ht="12.5">
      <c r="A1268"/>
      <c r="B1268" s="65">
        <v>1</v>
      </c>
      <c r="C1268" s="66">
        <f>IF(E1268="A",4,IF(E1268="B",3,IF(E1268="C",2,IF(E1268="D",1,0))))</f>
        <v>2</v>
      </c>
      <c r="D1268" s="76" t="s">
        <v>87</v>
      </c>
      <c r="E1268" s="77" t="s">
        <v>90</v>
      </c>
      <c r="F1268" s="76" t="s">
        <v>68</v>
      </c>
      <c r="G1268" s="78"/>
      <c r="H1268" s="96" t="s">
        <v>94</v>
      </c>
      <c r="I1268" s="107" t="s">
        <v>2198</v>
      </c>
      <c r="J1268" s="81"/>
      <c r="K1268" s="72"/>
      <c r="L1268" s="72"/>
      <c r="M1268" s="72"/>
      <c r="N1268" s="72"/>
      <c r="O1268" s="72"/>
      <c r="P1268" s="72"/>
      <c r="Q1268" s="833"/>
      <c r="R1268" s="102"/>
      <c r="S1268" s="73"/>
      <c r="T1268" s="102"/>
      <c r="U1268" s="103"/>
      <c r="V1268" s="104"/>
    </row>
    <row r="1269" spans="1:256" ht="12.5">
      <c r="B1269" s="65">
        <v>1</v>
      </c>
      <c r="C1269" s="66">
        <f>IF(E1269="A",1,IF(E1269="B",1,0))</f>
        <v>0</v>
      </c>
      <c r="D1269" s="658" t="s">
        <v>87</v>
      </c>
      <c r="E1269" s="656" t="s">
        <v>70</v>
      </c>
      <c r="F1269" s="658" t="s">
        <v>68</v>
      </c>
      <c r="G1269" s="78"/>
      <c r="H1269" s="96" t="s">
        <v>129</v>
      </c>
      <c r="I1269" s="107" t="s">
        <v>2199</v>
      </c>
      <c r="J1269" s="81"/>
      <c r="K1269" s="72"/>
      <c r="L1269" s="72"/>
      <c r="M1269" s="72"/>
      <c r="N1269" s="72"/>
      <c r="O1269" s="72"/>
      <c r="P1269" s="72"/>
      <c r="Q1269" s="833"/>
      <c r="R1269" s="102"/>
      <c r="S1269" s="73"/>
      <c r="T1269" s="102"/>
      <c r="U1269" s="103"/>
      <c r="V1269" s="104"/>
    </row>
    <row r="1270" spans="1:256" ht="12.5">
      <c r="B1270" s="65">
        <v>1</v>
      </c>
      <c r="C1270" s="66">
        <f>IF(E1270="A",1,IF(E1270="B",1,0))</f>
        <v>0</v>
      </c>
      <c r="D1270" s="658" t="s">
        <v>68</v>
      </c>
      <c r="E1270" s="656" t="s">
        <v>70</v>
      </c>
      <c r="F1270" s="659" t="s">
        <v>90</v>
      </c>
      <c r="G1270" s="78"/>
      <c r="H1270" s="96" t="s">
        <v>135</v>
      </c>
      <c r="I1270" s="107" t="s">
        <v>2200</v>
      </c>
      <c r="J1270" s="81"/>
      <c r="K1270" s="72"/>
      <c r="L1270" s="72"/>
      <c r="M1270" s="72"/>
      <c r="N1270" s="72"/>
      <c r="O1270" s="72"/>
      <c r="P1270" s="72"/>
      <c r="Q1270" s="833"/>
      <c r="R1270" s="102"/>
      <c r="S1270" s="73"/>
      <c r="T1270" s="102"/>
      <c r="U1270" s="103"/>
      <c r="V1270" s="104"/>
    </row>
    <row r="1271" spans="1:256" ht="12.5">
      <c r="B1271" s="65">
        <v>1</v>
      </c>
      <c r="C1271" s="66">
        <f>IF(E1271="A",1,IF(E1271="B",1,0))</f>
        <v>0</v>
      </c>
      <c r="D1271" s="658" t="s">
        <v>87</v>
      </c>
      <c r="E1271" s="659" t="s">
        <v>90</v>
      </c>
      <c r="F1271" s="658" t="s">
        <v>87</v>
      </c>
      <c r="G1271" s="78"/>
      <c r="H1271" s="96" t="s">
        <v>135</v>
      </c>
      <c r="I1271" s="107" t="s">
        <v>2201</v>
      </c>
      <c r="J1271" s="81"/>
      <c r="K1271" s="72"/>
      <c r="L1271" s="72"/>
      <c r="M1271" s="72"/>
      <c r="N1271" s="72"/>
      <c r="O1271" s="72"/>
      <c r="P1271" s="72"/>
      <c r="Q1271" s="833"/>
      <c r="R1271" s="102"/>
      <c r="S1271" s="73"/>
      <c r="T1271" s="102"/>
      <c r="U1271" s="103"/>
      <c r="V1271" s="104"/>
    </row>
    <row r="1272" spans="1:256" ht="12.5">
      <c r="A1272" s="660"/>
      <c r="B1272" s="65">
        <v>1</v>
      </c>
      <c r="C1272" s="66">
        <f>IF(E1272="A",1,IF(E1272="B",1,0))</f>
        <v>1</v>
      </c>
      <c r="D1272" s="658" t="s">
        <v>87</v>
      </c>
      <c r="E1272" s="658" t="s">
        <v>87</v>
      </c>
      <c r="F1272" s="656" t="s">
        <v>70</v>
      </c>
      <c r="G1272" s="78"/>
      <c r="H1272" s="96" t="s">
        <v>94</v>
      </c>
      <c r="I1272" s="107" t="s">
        <v>2202</v>
      </c>
      <c r="J1272" s="81"/>
      <c r="K1272" s="72"/>
      <c r="L1272" s="72"/>
      <c r="M1272" s="72"/>
      <c r="N1272" s="72"/>
      <c r="O1272" s="72"/>
      <c r="P1272" s="72"/>
      <c r="Q1272" s="833"/>
      <c r="R1272" s="102"/>
      <c r="S1272" s="73"/>
      <c r="T1272" s="102"/>
      <c r="U1272" s="103"/>
      <c r="V1272" s="104"/>
    </row>
    <row r="1273" spans="1:256" ht="12.5">
      <c r="B1273" s="65">
        <v>1</v>
      </c>
      <c r="C1273" s="66">
        <f>IF(E1273="A",4,IF(E1273="B",3,IF(E1273="C",2,IF(E1273="D",1,0))))</f>
        <v>4</v>
      </c>
      <c r="D1273" s="77" t="s">
        <v>90</v>
      </c>
      <c r="E1273" s="76" t="s">
        <v>68</v>
      </c>
      <c r="F1273" s="76" t="s">
        <v>68</v>
      </c>
      <c r="G1273" s="78"/>
      <c r="H1273" s="96" t="s">
        <v>94</v>
      </c>
      <c r="I1273" s="107" t="s">
        <v>2203</v>
      </c>
      <c r="J1273" s="81" t="s">
        <v>1056</v>
      </c>
      <c r="K1273" s="72"/>
      <c r="L1273" s="72"/>
      <c r="M1273" s="72"/>
      <c r="N1273" s="72"/>
      <c r="O1273" s="72"/>
      <c r="P1273" s="72"/>
      <c r="Q1273" s="833"/>
      <c r="R1273" s="102"/>
      <c r="S1273" s="73"/>
      <c r="T1273" s="102"/>
      <c r="U1273" s="103"/>
      <c r="V1273" s="104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  <c r="DI1273"/>
      <c r="DJ1273"/>
      <c r="DK1273"/>
      <c r="DL1273"/>
      <c r="DM1273"/>
      <c r="DN1273"/>
      <c r="DO1273"/>
      <c r="DP1273"/>
      <c r="DQ1273"/>
      <c r="DR1273"/>
      <c r="DS1273"/>
      <c r="DT1273"/>
      <c r="DU1273"/>
      <c r="DV1273"/>
      <c r="DW1273"/>
      <c r="DX1273"/>
      <c r="DY1273"/>
      <c r="DZ1273"/>
      <c r="EA1273"/>
      <c r="EB1273"/>
      <c r="EC1273"/>
      <c r="ED1273"/>
      <c r="EE1273"/>
      <c r="EF1273"/>
      <c r="EG1273"/>
      <c r="EH1273"/>
      <c r="EI1273"/>
      <c r="EJ1273"/>
      <c r="EK1273"/>
      <c r="EL1273"/>
      <c r="EM1273"/>
      <c r="EN1273"/>
      <c r="EO1273"/>
      <c r="EP1273"/>
      <c r="EQ1273"/>
      <c r="ER1273"/>
      <c r="ES1273"/>
      <c r="ET1273"/>
      <c r="EU1273"/>
      <c r="EV1273"/>
      <c r="EW1273"/>
      <c r="EX1273"/>
      <c r="EY1273"/>
      <c r="EZ1273"/>
      <c r="FA1273"/>
      <c r="FB1273"/>
      <c r="FC1273"/>
      <c r="FD1273"/>
      <c r="FE1273"/>
      <c r="FF1273"/>
      <c r="FG1273"/>
      <c r="FH1273"/>
      <c r="FI1273"/>
      <c r="FJ1273"/>
      <c r="FK1273"/>
      <c r="FL1273"/>
      <c r="FM1273"/>
      <c r="FN1273"/>
      <c r="FO1273"/>
      <c r="FP1273"/>
      <c r="FQ1273"/>
      <c r="FR1273"/>
      <c r="FS1273"/>
      <c r="FT1273"/>
      <c r="FU1273"/>
      <c r="FV1273"/>
      <c r="FW1273"/>
      <c r="FX1273"/>
      <c r="FY1273"/>
      <c r="FZ1273"/>
      <c r="GA1273"/>
      <c r="GB1273"/>
      <c r="GC1273"/>
      <c r="GD1273"/>
      <c r="GE1273"/>
      <c r="GF1273"/>
      <c r="GG1273"/>
      <c r="GH1273"/>
      <c r="GI1273"/>
      <c r="GJ1273"/>
      <c r="GK1273"/>
      <c r="GL1273"/>
      <c r="GM1273"/>
      <c r="GN1273"/>
      <c r="GO1273"/>
      <c r="GP1273"/>
      <c r="GQ1273"/>
      <c r="GR1273"/>
      <c r="GS1273"/>
      <c r="GT1273"/>
      <c r="GU1273"/>
      <c r="GV1273"/>
      <c r="GW1273"/>
      <c r="GX1273"/>
      <c r="GY1273"/>
      <c r="GZ1273"/>
      <c r="HA1273"/>
      <c r="HB1273"/>
      <c r="HC1273"/>
      <c r="HD1273"/>
      <c r="HE1273"/>
      <c r="HF1273"/>
      <c r="HG1273"/>
      <c r="HH1273"/>
      <c r="HI1273"/>
      <c r="HJ1273"/>
      <c r="HK1273"/>
      <c r="HL1273"/>
      <c r="HM1273"/>
      <c r="HN1273"/>
      <c r="HO1273"/>
      <c r="HP1273"/>
      <c r="HQ1273"/>
      <c r="HR1273"/>
      <c r="HS1273"/>
      <c r="HT1273"/>
      <c r="HU1273"/>
      <c r="HV1273"/>
      <c r="HW1273"/>
      <c r="HX1273"/>
      <c r="HY1273"/>
      <c r="HZ1273"/>
      <c r="IA1273"/>
      <c r="IB1273"/>
      <c r="IC1273"/>
      <c r="ID1273"/>
      <c r="IE1273"/>
      <c r="IF1273"/>
      <c r="IG1273"/>
      <c r="IH1273"/>
      <c r="II1273"/>
      <c r="IJ1273"/>
      <c r="IK1273"/>
      <c r="IL1273"/>
      <c r="IM1273"/>
      <c r="IN1273"/>
      <c r="IO1273"/>
      <c r="IP1273"/>
      <c r="IQ1273"/>
      <c r="IR1273"/>
      <c r="IS1273"/>
      <c r="IT1273"/>
      <c r="IU1273"/>
      <c r="IV1273"/>
    </row>
    <row r="1274" spans="1:256" ht="12.5">
      <c r="B1274" s="65">
        <v>1</v>
      </c>
      <c r="C1274" s="66">
        <f>IF(E1274="A",1,IF(E1274="B",1,0))</f>
        <v>0</v>
      </c>
      <c r="D1274" s="658" t="s">
        <v>87</v>
      </c>
      <c r="E1274" s="659" t="s">
        <v>90</v>
      </c>
      <c r="F1274" s="658" t="s">
        <v>87</v>
      </c>
      <c r="G1274" s="78"/>
      <c r="H1274" s="96" t="s">
        <v>90</v>
      </c>
      <c r="I1274" s="107" t="s">
        <v>2204</v>
      </c>
      <c r="J1274" s="81"/>
      <c r="K1274" s="72"/>
      <c r="L1274" s="72"/>
      <c r="M1274" s="72"/>
      <c r="N1274" s="72"/>
      <c r="O1274" s="72"/>
      <c r="P1274" s="72"/>
      <c r="Q1274" s="833"/>
      <c r="R1274" s="102"/>
      <c r="S1274" s="73"/>
      <c r="T1274" s="102"/>
      <c r="U1274" s="103"/>
      <c r="V1274" s="104"/>
    </row>
    <row r="1275" spans="1:256" ht="12.5">
      <c r="B1275" s="65">
        <v>1</v>
      </c>
      <c r="C1275" s="66">
        <f>IF(E1275="A",1,IF(E1275="B",1,0))</f>
        <v>0</v>
      </c>
      <c r="D1275" s="853" t="s">
        <v>68</v>
      </c>
      <c r="E1275" s="852" t="s">
        <v>99</v>
      </c>
      <c r="F1275" s="853" t="s">
        <v>68</v>
      </c>
      <c r="G1275" s="78"/>
      <c r="H1275" s="100" t="s">
        <v>140</v>
      </c>
      <c r="I1275" s="101" t="s">
        <v>6370</v>
      </c>
      <c r="J1275" s="81"/>
      <c r="K1275" s="72"/>
      <c r="L1275" s="72"/>
      <c r="M1275" s="72"/>
      <c r="N1275" s="72"/>
      <c r="O1275" s="72"/>
      <c r="P1275" s="72"/>
      <c r="Q1275" s="833"/>
      <c r="R1275" s="102"/>
      <c r="S1275" s="73"/>
      <c r="T1275" s="116"/>
      <c r="U1275" s="73"/>
      <c r="V1275" s="110"/>
    </row>
    <row r="1276" spans="1:256" s="55" customFormat="1" ht="12.5">
      <c r="A1276" s="217"/>
      <c r="B1276" s="65">
        <v>1</v>
      </c>
      <c r="C1276" s="66">
        <f>IF(E1276="A",1,IF(E1276="B",1,0))</f>
        <v>1</v>
      </c>
      <c r="D1276" s="656" t="s">
        <v>70</v>
      </c>
      <c r="E1276" s="658" t="s">
        <v>87</v>
      </c>
      <c r="F1276" s="658" t="s">
        <v>68</v>
      </c>
      <c r="G1276" s="78"/>
      <c r="H1276" s="96" t="s">
        <v>94</v>
      </c>
      <c r="I1276" s="107" t="s">
        <v>2205</v>
      </c>
      <c r="J1276" s="81"/>
      <c r="K1276" s="72"/>
      <c r="L1276" s="72"/>
      <c r="M1276" s="72"/>
      <c r="N1276" s="72"/>
      <c r="O1276" s="72"/>
      <c r="P1276" s="72"/>
      <c r="Q1276" s="833"/>
      <c r="R1276" s="102"/>
      <c r="S1276" s="73"/>
      <c r="T1276" s="102"/>
      <c r="U1276" s="103"/>
      <c r="V1276" s="104"/>
      <c r="W1276" s="109"/>
      <c r="X1276" s="109"/>
      <c r="Y1276" s="109"/>
      <c r="Z1276" s="109"/>
      <c r="AA1276" s="109"/>
      <c r="AB1276" s="109"/>
      <c r="AC1276" s="109"/>
      <c r="AD1276" s="109"/>
      <c r="AE1276" s="109"/>
      <c r="AF1276" s="109"/>
      <c r="AG1276" s="109"/>
      <c r="AH1276" s="109"/>
      <c r="AI1276" s="109"/>
      <c r="AJ1276" s="109"/>
      <c r="AK1276" s="109"/>
      <c r="AL1276" s="109"/>
      <c r="AM1276" s="109"/>
      <c r="AN1276" s="109"/>
      <c r="AO1276" s="109"/>
      <c r="AP1276" s="109"/>
      <c r="AQ1276" s="109"/>
      <c r="AR1276" s="109"/>
      <c r="AS1276" s="109"/>
      <c r="AT1276" s="109"/>
      <c r="AU1276" s="109"/>
      <c r="AV1276" s="109"/>
      <c r="AW1276" s="109"/>
      <c r="AX1276" s="109"/>
      <c r="AY1276" s="109"/>
      <c r="AZ1276" s="109"/>
      <c r="BA1276" s="109"/>
      <c r="BB1276" s="109"/>
      <c r="BC1276" s="109"/>
      <c r="BD1276" s="109"/>
      <c r="BE1276" s="109"/>
      <c r="BF1276" s="109"/>
      <c r="BG1276" s="109"/>
      <c r="BH1276" s="109"/>
      <c r="BI1276" s="109"/>
      <c r="BJ1276" s="109"/>
      <c r="BK1276" s="109"/>
      <c r="BL1276" s="109"/>
      <c r="BM1276" s="109"/>
      <c r="BN1276" s="109"/>
      <c r="BO1276" s="109"/>
      <c r="BP1276" s="109"/>
      <c r="BQ1276" s="109"/>
      <c r="BR1276" s="109"/>
      <c r="BS1276" s="109"/>
      <c r="BT1276" s="109"/>
      <c r="BU1276" s="109"/>
      <c r="BV1276" s="109"/>
      <c r="BW1276" s="109"/>
      <c r="BX1276" s="109"/>
      <c r="BY1276" s="109"/>
      <c r="BZ1276" s="109"/>
      <c r="CA1276" s="109"/>
      <c r="CB1276" s="109"/>
      <c r="CC1276" s="109"/>
      <c r="CD1276" s="109"/>
      <c r="CE1276" s="109"/>
      <c r="CF1276" s="109"/>
      <c r="CG1276" s="109"/>
      <c r="CH1276" s="109"/>
      <c r="CI1276" s="109"/>
      <c r="CJ1276" s="109"/>
      <c r="CK1276" s="109"/>
      <c r="CL1276" s="109"/>
      <c r="CM1276" s="109"/>
      <c r="CN1276" s="109"/>
      <c r="CO1276" s="109"/>
      <c r="CP1276" s="109"/>
      <c r="CQ1276" s="109"/>
      <c r="CR1276" s="109"/>
      <c r="CS1276" s="109"/>
      <c r="CT1276" s="109"/>
      <c r="CU1276" s="109"/>
      <c r="CV1276" s="109"/>
      <c r="CW1276" s="109"/>
      <c r="CX1276" s="109"/>
      <c r="CY1276" s="109"/>
      <c r="CZ1276" s="109"/>
      <c r="DA1276" s="109"/>
      <c r="DB1276" s="109"/>
      <c r="DC1276" s="109"/>
      <c r="DD1276" s="109"/>
      <c r="DE1276" s="109"/>
      <c r="DF1276" s="109"/>
      <c r="DG1276" s="109"/>
      <c r="DH1276" s="109"/>
      <c r="DI1276" s="109"/>
      <c r="DJ1276" s="109"/>
      <c r="DK1276" s="109"/>
      <c r="DL1276" s="109"/>
      <c r="DM1276" s="109"/>
      <c r="DN1276" s="109"/>
      <c r="DO1276" s="109"/>
      <c r="DP1276" s="109"/>
      <c r="DQ1276" s="109"/>
      <c r="DR1276" s="109"/>
      <c r="DS1276" s="109"/>
      <c r="DT1276" s="109"/>
      <c r="DU1276" s="109"/>
      <c r="DV1276" s="109"/>
      <c r="DW1276" s="109"/>
      <c r="DX1276" s="109"/>
      <c r="DY1276" s="109"/>
      <c r="DZ1276" s="109"/>
      <c r="EA1276" s="109"/>
      <c r="EB1276" s="109"/>
      <c r="EC1276" s="109"/>
      <c r="ED1276" s="109"/>
      <c r="EE1276" s="109"/>
      <c r="EF1276" s="109"/>
      <c r="EG1276" s="109"/>
      <c r="EH1276" s="109"/>
      <c r="EI1276" s="109"/>
      <c r="EJ1276" s="109"/>
      <c r="EK1276" s="109"/>
      <c r="EL1276" s="109"/>
      <c r="EM1276" s="109"/>
      <c r="EN1276" s="109"/>
      <c r="EO1276" s="109"/>
      <c r="EP1276" s="109"/>
      <c r="EQ1276" s="109"/>
      <c r="ER1276" s="109"/>
      <c r="ES1276" s="109"/>
      <c r="ET1276" s="109"/>
      <c r="EU1276" s="109"/>
      <c r="EV1276" s="109"/>
      <c r="EW1276" s="109"/>
      <c r="EX1276" s="109"/>
      <c r="EY1276" s="109"/>
      <c r="EZ1276" s="109"/>
      <c r="FA1276" s="109"/>
      <c r="FB1276" s="109"/>
      <c r="FC1276" s="109"/>
      <c r="FD1276" s="109"/>
      <c r="FE1276" s="109"/>
      <c r="FF1276" s="109"/>
      <c r="FG1276" s="109"/>
      <c r="FH1276" s="109"/>
      <c r="FI1276" s="109"/>
      <c r="FJ1276" s="109"/>
      <c r="FK1276" s="109"/>
      <c r="FL1276" s="109"/>
      <c r="FM1276" s="109"/>
      <c r="FN1276" s="109"/>
      <c r="FO1276" s="109"/>
      <c r="FP1276" s="109"/>
      <c r="FQ1276" s="109"/>
      <c r="FR1276" s="109"/>
      <c r="FS1276" s="109"/>
      <c r="FT1276" s="109"/>
      <c r="FU1276" s="109"/>
      <c r="FV1276" s="109"/>
      <c r="FW1276" s="109"/>
      <c r="FX1276" s="109"/>
      <c r="FY1276" s="109"/>
      <c r="FZ1276" s="109"/>
      <c r="GA1276" s="109"/>
      <c r="GB1276" s="109"/>
      <c r="GC1276" s="109"/>
      <c r="GD1276" s="109"/>
      <c r="GE1276" s="109"/>
      <c r="GF1276" s="109"/>
      <c r="GG1276" s="109"/>
      <c r="GH1276" s="109"/>
      <c r="GI1276" s="109"/>
      <c r="GJ1276" s="109"/>
      <c r="GK1276" s="109"/>
      <c r="GL1276" s="109"/>
      <c r="GM1276" s="109"/>
      <c r="GN1276" s="109"/>
      <c r="GO1276" s="109"/>
      <c r="GP1276" s="109"/>
      <c r="GQ1276" s="109"/>
      <c r="GR1276" s="109"/>
      <c r="GS1276" s="109"/>
      <c r="GT1276" s="109"/>
      <c r="GU1276" s="109"/>
      <c r="GV1276" s="109"/>
      <c r="GW1276" s="109"/>
      <c r="GX1276" s="109"/>
      <c r="GY1276" s="109"/>
      <c r="GZ1276" s="109"/>
      <c r="HA1276" s="109"/>
      <c r="HB1276" s="109"/>
      <c r="HC1276" s="109"/>
      <c r="HD1276" s="109"/>
      <c r="HE1276" s="109"/>
      <c r="HF1276" s="109"/>
      <c r="HG1276" s="109"/>
      <c r="HH1276" s="109"/>
      <c r="HI1276" s="109"/>
      <c r="HJ1276" s="109"/>
      <c r="HK1276" s="109"/>
      <c r="HL1276" s="109"/>
      <c r="HM1276" s="109"/>
      <c r="HN1276" s="109"/>
      <c r="HO1276" s="109"/>
      <c r="HP1276" s="109"/>
      <c r="HQ1276" s="109"/>
      <c r="HR1276" s="109"/>
      <c r="HS1276" s="109"/>
      <c r="HT1276" s="109"/>
      <c r="HU1276" s="109"/>
      <c r="HV1276" s="109"/>
      <c r="HW1276" s="109"/>
      <c r="HX1276" s="109"/>
      <c r="HY1276" s="109"/>
      <c r="HZ1276" s="109"/>
      <c r="IA1276" s="109"/>
      <c r="IB1276" s="109"/>
      <c r="IC1276" s="109"/>
      <c r="ID1276" s="109"/>
      <c r="IE1276" s="109"/>
      <c r="IF1276" s="109"/>
      <c r="IG1276" s="109"/>
      <c r="IH1276" s="109"/>
      <c r="II1276" s="109"/>
      <c r="IJ1276" s="109"/>
      <c r="IK1276" s="109"/>
      <c r="IL1276" s="109"/>
      <c r="IM1276" s="109"/>
      <c r="IN1276" s="109"/>
      <c r="IO1276" s="109"/>
      <c r="IP1276" s="109"/>
      <c r="IQ1276" s="109"/>
      <c r="IR1276" s="109"/>
      <c r="IS1276" s="109"/>
      <c r="IT1276" s="109"/>
      <c r="IU1276" s="109"/>
      <c r="IV1276" s="109"/>
    </row>
    <row r="1277" spans="1:256" ht="12.5">
      <c r="B1277" s="65">
        <v>1</v>
      </c>
      <c r="C1277" s="66">
        <f>IF(E1277="A",4,IF(E1277="B",3,IF(E1277="C",2,IF(E1277="D",1,0))))</f>
        <v>3</v>
      </c>
      <c r="D1277" s="76" t="s">
        <v>87</v>
      </c>
      <c r="E1277" s="76" t="s">
        <v>87</v>
      </c>
      <c r="F1277" s="76" t="s">
        <v>68</v>
      </c>
      <c r="G1277" s="78"/>
      <c r="H1277" s="96" t="s">
        <v>126</v>
      </c>
      <c r="I1277" s="107" t="s">
        <v>2206</v>
      </c>
      <c r="J1277" s="81"/>
      <c r="K1277" s="72"/>
      <c r="L1277" s="72"/>
      <c r="M1277" s="72"/>
      <c r="N1277" s="72"/>
      <c r="O1277" s="72"/>
      <c r="P1277" s="72"/>
      <c r="Q1277" s="833"/>
      <c r="R1277" s="102"/>
      <c r="S1277" s="73"/>
      <c r="T1277" s="102"/>
      <c r="U1277" s="103"/>
      <c r="V1277" s="104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  <c r="DI1277"/>
      <c r="DJ1277"/>
      <c r="DK1277"/>
      <c r="DL1277"/>
      <c r="DM1277"/>
      <c r="DN1277"/>
      <c r="DO1277"/>
      <c r="DP1277"/>
      <c r="DQ1277"/>
      <c r="DR1277"/>
      <c r="DS1277"/>
      <c r="DT1277"/>
      <c r="DU1277"/>
      <c r="DV1277"/>
      <c r="DW1277"/>
      <c r="DX1277"/>
      <c r="DY1277"/>
      <c r="DZ1277"/>
      <c r="EA1277"/>
      <c r="EB1277"/>
      <c r="EC1277"/>
      <c r="ED1277"/>
      <c r="EE1277"/>
      <c r="EF1277"/>
      <c r="EG1277"/>
      <c r="EH1277"/>
      <c r="EI1277"/>
      <c r="EJ1277"/>
      <c r="EK1277"/>
      <c r="EL1277"/>
      <c r="EM1277"/>
      <c r="EN1277"/>
      <c r="EO1277"/>
      <c r="EP1277"/>
      <c r="EQ1277"/>
      <c r="ER1277"/>
      <c r="ES1277"/>
      <c r="ET1277"/>
      <c r="EU1277"/>
      <c r="EV1277"/>
      <c r="EW1277"/>
      <c r="EX1277"/>
      <c r="EY1277"/>
      <c r="EZ1277"/>
      <c r="FA1277"/>
      <c r="FB1277"/>
      <c r="FC1277"/>
      <c r="FD1277"/>
      <c r="FE1277"/>
      <c r="FF1277"/>
      <c r="FG1277"/>
      <c r="FH1277"/>
      <c r="FI1277"/>
      <c r="FJ1277"/>
      <c r="FK1277"/>
      <c r="FL1277"/>
      <c r="FM1277"/>
      <c r="FN1277"/>
      <c r="FO1277"/>
      <c r="FP1277"/>
      <c r="FQ1277"/>
      <c r="FR1277"/>
      <c r="FS1277"/>
      <c r="FT1277"/>
      <c r="FU1277"/>
      <c r="FV1277"/>
      <c r="FW1277"/>
      <c r="FX1277"/>
      <c r="FY1277"/>
      <c r="FZ1277"/>
      <c r="GA1277"/>
      <c r="GB1277"/>
      <c r="GC1277"/>
      <c r="GD1277"/>
      <c r="GE1277"/>
      <c r="GF1277"/>
      <c r="GG1277"/>
      <c r="GH1277"/>
      <c r="GI1277"/>
      <c r="GJ1277"/>
      <c r="GK1277"/>
      <c r="GL1277"/>
      <c r="GM1277"/>
      <c r="GN1277"/>
      <c r="GO1277"/>
      <c r="GP1277"/>
      <c r="GQ1277"/>
      <c r="GR1277"/>
      <c r="GS1277"/>
      <c r="GT1277"/>
      <c r="GU1277"/>
      <c r="GV1277"/>
      <c r="GW1277"/>
      <c r="GX1277"/>
      <c r="GY1277"/>
      <c r="GZ1277"/>
      <c r="HA1277"/>
      <c r="HB1277"/>
      <c r="HC1277"/>
      <c r="HD1277"/>
      <c r="HE1277"/>
      <c r="HF1277"/>
      <c r="HG1277"/>
      <c r="HH1277"/>
      <c r="HI1277"/>
      <c r="HJ1277"/>
      <c r="HK1277"/>
      <c r="HL1277"/>
      <c r="HM1277"/>
      <c r="HN1277"/>
      <c r="HO1277"/>
      <c r="HP1277"/>
      <c r="HQ1277"/>
      <c r="HR1277"/>
      <c r="HS1277"/>
      <c r="HT1277"/>
      <c r="HU1277"/>
      <c r="HV1277"/>
      <c r="HW1277"/>
      <c r="HX1277"/>
      <c r="HY1277"/>
      <c r="HZ1277"/>
      <c r="IA1277"/>
      <c r="IB1277"/>
      <c r="IC1277"/>
      <c r="ID1277"/>
      <c r="IE1277"/>
      <c r="IF1277"/>
      <c r="IG1277"/>
      <c r="IH1277"/>
      <c r="II1277"/>
      <c r="IJ1277"/>
      <c r="IK1277"/>
      <c r="IL1277"/>
      <c r="IM1277"/>
      <c r="IN1277"/>
      <c r="IO1277"/>
      <c r="IP1277"/>
      <c r="IQ1277"/>
      <c r="IR1277"/>
      <c r="IS1277"/>
      <c r="IT1277"/>
      <c r="IU1277"/>
      <c r="IV1277"/>
    </row>
    <row r="1278" spans="1:256" ht="12.5">
      <c r="B1278" s="65">
        <v>1</v>
      </c>
      <c r="C1278" s="66">
        <f>IF(E1278="A",1,IF(E1278="B",1,0))</f>
        <v>1</v>
      </c>
      <c r="D1278" s="658" t="s">
        <v>87</v>
      </c>
      <c r="E1278" s="658" t="s">
        <v>68</v>
      </c>
      <c r="F1278" s="658" t="s">
        <v>68</v>
      </c>
      <c r="G1278" s="78"/>
      <c r="H1278" s="96" t="s">
        <v>135</v>
      </c>
      <c r="I1278" s="107" t="s">
        <v>2207</v>
      </c>
      <c r="J1278" s="81"/>
      <c r="K1278" s="72"/>
      <c r="L1278" s="72"/>
      <c r="M1278" s="72"/>
      <c r="N1278" s="72"/>
      <c r="O1278" s="72"/>
      <c r="P1278" s="72"/>
      <c r="Q1278" s="833"/>
      <c r="R1278" s="102"/>
      <c r="S1278" s="73"/>
      <c r="T1278" s="102"/>
      <c r="U1278" s="103"/>
      <c r="V1278" s="104"/>
    </row>
    <row r="1279" spans="1:256" s="55" customFormat="1" ht="12.5">
      <c r="A1279" s="217"/>
      <c r="B1279" s="65">
        <v>1</v>
      </c>
      <c r="C1279" s="66">
        <f>IF(E1279="A",1,IF(E1279="B",1,0))</f>
        <v>1</v>
      </c>
      <c r="D1279" s="852" t="s">
        <v>70</v>
      </c>
      <c r="E1279" s="853" t="s">
        <v>68</v>
      </c>
      <c r="F1279" s="857" t="s">
        <v>90</v>
      </c>
      <c r="G1279" s="78"/>
      <c r="H1279" s="100" t="s">
        <v>110</v>
      </c>
      <c r="I1279" s="101" t="s">
        <v>6241</v>
      </c>
      <c r="J1279" s="81"/>
      <c r="K1279" s="72"/>
      <c r="L1279" s="72"/>
      <c r="M1279" s="72"/>
      <c r="N1279" s="72"/>
      <c r="O1279" s="72"/>
      <c r="P1279" s="72"/>
      <c r="Q1279" s="833"/>
      <c r="R1279" s="102"/>
      <c r="S1279" s="73"/>
      <c r="T1279" s="116"/>
      <c r="U1279" s="73"/>
      <c r="V1279" s="110"/>
      <c r="W1279" s="109"/>
      <c r="X1279" s="109"/>
      <c r="Y1279" s="109"/>
      <c r="Z1279" s="109"/>
      <c r="AA1279" s="109"/>
      <c r="AB1279" s="109"/>
      <c r="AC1279" s="109"/>
      <c r="AD1279" s="109"/>
      <c r="AE1279" s="109"/>
      <c r="AF1279" s="109"/>
      <c r="AG1279" s="109"/>
      <c r="AH1279" s="109"/>
      <c r="AI1279" s="109"/>
      <c r="AJ1279" s="109"/>
      <c r="AK1279" s="109"/>
      <c r="AL1279" s="109"/>
      <c r="AM1279" s="109"/>
      <c r="AN1279" s="109"/>
      <c r="AO1279" s="109"/>
      <c r="AP1279" s="109"/>
      <c r="AQ1279" s="109"/>
      <c r="AR1279" s="109"/>
      <c r="AS1279" s="109"/>
      <c r="AT1279" s="109"/>
      <c r="AU1279" s="109"/>
      <c r="AV1279" s="109"/>
      <c r="AW1279" s="109"/>
      <c r="AX1279" s="109"/>
      <c r="AY1279" s="109"/>
      <c r="AZ1279" s="109"/>
      <c r="BA1279" s="109"/>
      <c r="BB1279" s="109"/>
      <c r="BC1279" s="109"/>
      <c r="BD1279" s="109"/>
      <c r="BE1279" s="109"/>
      <c r="BF1279" s="109"/>
      <c r="BG1279" s="109"/>
      <c r="BH1279" s="109"/>
      <c r="BI1279" s="109"/>
      <c r="BJ1279" s="109"/>
      <c r="BK1279" s="109"/>
      <c r="BL1279" s="109"/>
      <c r="BM1279" s="109"/>
      <c r="BN1279" s="109"/>
      <c r="BO1279" s="109"/>
      <c r="BP1279" s="109"/>
      <c r="BQ1279" s="109"/>
      <c r="BR1279" s="109"/>
      <c r="BS1279" s="109"/>
      <c r="BT1279" s="109"/>
      <c r="BU1279" s="109"/>
      <c r="BV1279" s="109"/>
      <c r="BW1279" s="109"/>
      <c r="BX1279" s="109"/>
      <c r="BY1279" s="109"/>
      <c r="BZ1279" s="109"/>
      <c r="CA1279" s="109"/>
      <c r="CB1279" s="109"/>
      <c r="CC1279" s="109"/>
      <c r="CD1279" s="109"/>
      <c r="CE1279" s="109"/>
      <c r="CF1279" s="109"/>
      <c r="CG1279" s="109"/>
      <c r="CH1279" s="109"/>
      <c r="CI1279" s="109"/>
      <c r="CJ1279" s="109"/>
      <c r="CK1279" s="109"/>
      <c r="CL1279" s="109"/>
      <c r="CM1279" s="109"/>
      <c r="CN1279" s="109"/>
      <c r="CO1279" s="109"/>
      <c r="CP1279" s="109"/>
      <c r="CQ1279" s="109"/>
      <c r="CR1279" s="109"/>
      <c r="CS1279" s="109"/>
      <c r="CT1279" s="109"/>
      <c r="CU1279" s="109"/>
      <c r="CV1279" s="109"/>
      <c r="CW1279" s="109"/>
      <c r="CX1279" s="109"/>
      <c r="CY1279" s="109"/>
      <c r="CZ1279" s="109"/>
      <c r="DA1279" s="109"/>
      <c r="DB1279" s="109"/>
      <c r="DC1279" s="109"/>
      <c r="DD1279" s="109"/>
      <c r="DE1279" s="109"/>
      <c r="DF1279" s="109"/>
      <c r="DG1279" s="109"/>
      <c r="DH1279" s="109"/>
      <c r="DI1279" s="109"/>
      <c r="DJ1279" s="109"/>
      <c r="DK1279" s="109"/>
      <c r="DL1279" s="109"/>
      <c r="DM1279" s="109"/>
      <c r="DN1279" s="109"/>
      <c r="DO1279" s="109"/>
      <c r="DP1279" s="109"/>
      <c r="DQ1279" s="109"/>
      <c r="DR1279" s="109"/>
      <c r="DS1279" s="109"/>
      <c r="DT1279" s="109"/>
      <c r="DU1279" s="109"/>
      <c r="DV1279" s="109"/>
      <c r="DW1279" s="109"/>
      <c r="DX1279" s="109"/>
      <c r="DY1279" s="109"/>
      <c r="DZ1279" s="109"/>
      <c r="EA1279" s="109"/>
      <c r="EB1279" s="109"/>
      <c r="EC1279" s="109"/>
      <c r="ED1279" s="109"/>
      <c r="EE1279" s="109"/>
      <c r="EF1279" s="109"/>
      <c r="EG1279" s="109"/>
      <c r="EH1279" s="109"/>
      <c r="EI1279" s="109"/>
      <c r="EJ1279" s="109"/>
      <c r="EK1279" s="109"/>
      <c r="EL1279" s="109"/>
      <c r="EM1279" s="109"/>
      <c r="EN1279" s="109"/>
      <c r="EO1279" s="109"/>
      <c r="EP1279" s="109"/>
      <c r="EQ1279" s="109"/>
      <c r="ER1279" s="109"/>
      <c r="ES1279" s="109"/>
      <c r="ET1279" s="109"/>
      <c r="EU1279" s="109"/>
      <c r="EV1279" s="109"/>
      <c r="EW1279" s="109"/>
      <c r="EX1279" s="109"/>
      <c r="EY1279" s="109"/>
      <c r="EZ1279" s="109"/>
      <c r="FA1279" s="109"/>
      <c r="FB1279" s="109"/>
      <c r="FC1279" s="109"/>
      <c r="FD1279" s="109"/>
      <c r="FE1279" s="109"/>
      <c r="FF1279" s="109"/>
      <c r="FG1279" s="109"/>
      <c r="FH1279" s="109"/>
      <c r="FI1279" s="109"/>
      <c r="FJ1279" s="109"/>
      <c r="FK1279" s="109"/>
      <c r="FL1279" s="109"/>
      <c r="FM1279" s="109"/>
      <c r="FN1279" s="109"/>
      <c r="FO1279" s="109"/>
      <c r="FP1279" s="109"/>
      <c r="FQ1279" s="109"/>
      <c r="FR1279" s="109"/>
      <c r="FS1279" s="109"/>
      <c r="FT1279" s="109"/>
      <c r="FU1279" s="109"/>
      <c r="FV1279" s="109"/>
      <c r="FW1279" s="109"/>
      <c r="FX1279" s="109"/>
      <c r="FY1279" s="109"/>
      <c r="FZ1279" s="109"/>
      <c r="GA1279" s="109"/>
      <c r="GB1279" s="109"/>
      <c r="GC1279" s="109"/>
      <c r="GD1279" s="109"/>
      <c r="GE1279" s="109"/>
      <c r="GF1279" s="109"/>
      <c r="GG1279" s="109"/>
      <c r="GH1279" s="109"/>
      <c r="GI1279" s="109"/>
      <c r="GJ1279" s="109"/>
      <c r="GK1279" s="109"/>
      <c r="GL1279" s="109"/>
      <c r="GM1279" s="109"/>
      <c r="GN1279" s="109"/>
      <c r="GO1279" s="109"/>
      <c r="GP1279" s="109"/>
      <c r="GQ1279" s="109"/>
      <c r="GR1279" s="109"/>
      <c r="GS1279" s="109"/>
      <c r="GT1279" s="109"/>
      <c r="GU1279" s="109"/>
      <c r="GV1279" s="109"/>
      <c r="GW1279" s="109"/>
      <c r="GX1279" s="109"/>
      <c r="GY1279" s="109"/>
      <c r="GZ1279" s="109"/>
      <c r="HA1279" s="109"/>
      <c r="HB1279" s="109"/>
      <c r="HC1279" s="109"/>
      <c r="HD1279" s="109"/>
      <c r="HE1279" s="109"/>
      <c r="HF1279" s="109"/>
      <c r="HG1279" s="109"/>
      <c r="HH1279" s="109"/>
      <c r="HI1279" s="109"/>
      <c r="HJ1279" s="109"/>
      <c r="HK1279" s="109"/>
      <c r="HL1279" s="109"/>
      <c r="HM1279" s="109"/>
      <c r="HN1279" s="109"/>
      <c r="HO1279" s="109"/>
      <c r="HP1279" s="109"/>
      <c r="HQ1279" s="109"/>
      <c r="HR1279" s="109"/>
      <c r="HS1279" s="109"/>
      <c r="HT1279" s="109"/>
      <c r="HU1279" s="109"/>
      <c r="HV1279" s="109"/>
      <c r="HW1279" s="109"/>
      <c r="HX1279" s="109"/>
      <c r="HY1279" s="109"/>
      <c r="HZ1279" s="109"/>
      <c r="IA1279" s="109"/>
      <c r="IB1279" s="109"/>
      <c r="IC1279" s="109"/>
      <c r="ID1279" s="109"/>
      <c r="IE1279" s="109"/>
      <c r="IF1279" s="109"/>
      <c r="IG1279" s="109"/>
      <c r="IH1279" s="109"/>
      <c r="II1279" s="109"/>
      <c r="IJ1279" s="109"/>
      <c r="IK1279" s="109"/>
      <c r="IL1279" s="109"/>
      <c r="IM1279" s="109"/>
      <c r="IN1279" s="109"/>
      <c r="IO1279" s="109"/>
      <c r="IP1279" s="109"/>
      <c r="IQ1279" s="109"/>
      <c r="IR1279" s="109"/>
      <c r="IS1279" s="109"/>
      <c r="IT1279" s="109"/>
      <c r="IU1279" s="109"/>
      <c r="IV1279" s="109"/>
    </row>
    <row r="1280" spans="1:256" ht="12.5">
      <c r="B1280" s="65">
        <v>1</v>
      </c>
      <c r="C1280" s="66">
        <f>IF(E1280="A",4,IF(E1280="B",3,IF(E1280="C",2,IF(E1280="D",1,0))))</f>
        <v>2</v>
      </c>
      <c r="D1280" s="76" t="s">
        <v>68</v>
      </c>
      <c r="E1280" s="77" t="s">
        <v>90</v>
      </c>
      <c r="F1280" s="77" t="s">
        <v>90</v>
      </c>
      <c r="G1280" s="78"/>
      <c r="H1280" s="96" t="s">
        <v>140</v>
      </c>
      <c r="I1280" s="107" t="s">
        <v>1078</v>
      </c>
      <c r="J1280" s="81" t="s">
        <v>616</v>
      </c>
      <c r="K1280" s="72"/>
      <c r="L1280" s="72"/>
      <c r="M1280" s="72"/>
      <c r="N1280" s="72"/>
      <c r="O1280" s="72"/>
      <c r="P1280" s="72"/>
      <c r="Q1280" s="833"/>
      <c r="R1280" s="102"/>
      <c r="S1280" s="73"/>
      <c r="T1280" s="102"/>
      <c r="U1280" s="103"/>
      <c r="V1280" s="104"/>
    </row>
    <row r="1281" spans="1:256" s="55" customFormat="1" ht="12.5">
      <c r="A1281" s="217"/>
      <c r="B1281" s="65">
        <v>1</v>
      </c>
      <c r="C1281" s="66">
        <f t="shared" ref="C1281:C1291" si="59">IF(E1281="A",1,IF(E1281="B",1,0))</f>
        <v>0</v>
      </c>
      <c r="D1281" s="99" t="s">
        <v>99</v>
      </c>
      <c r="E1281" s="99" t="s">
        <v>70</v>
      </c>
      <c r="F1281" s="99" t="s">
        <v>99</v>
      </c>
      <c r="G1281" s="78"/>
      <c r="H1281" s="96" t="s">
        <v>104</v>
      </c>
      <c r="I1281" s="107" t="s">
        <v>2208</v>
      </c>
      <c r="J1281" s="81" t="s">
        <v>1056</v>
      </c>
      <c r="K1281" s="72"/>
      <c r="L1281" s="72"/>
      <c r="M1281" s="72"/>
      <c r="N1281" s="72"/>
      <c r="O1281" s="72"/>
      <c r="P1281" s="72"/>
      <c r="Q1281" s="833"/>
      <c r="R1281" s="102"/>
      <c r="S1281" s="73"/>
      <c r="T1281" s="102"/>
      <c r="U1281" s="103"/>
      <c r="V1281" s="104"/>
      <c r="W1281" s="109"/>
      <c r="X1281" s="109"/>
      <c r="Y1281" s="109"/>
      <c r="Z1281" s="109"/>
      <c r="AA1281" s="109"/>
      <c r="AB1281" s="109"/>
      <c r="AC1281" s="109"/>
      <c r="AD1281" s="109"/>
      <c r="AE1281" s="109"/>
      <c r="AF1281" s="109"/>
      <c r="AG1281" s="109"/>
      <c r="AH1281" s="109"/>
      <c r="AI1281" s="109"/>
      <c r="AJ1281" s="109"/>
      <c r="AK1281" s="109"/>
      <c r="AL1281" s="109"/>
      <c r="AM1281" s="109"/>
      <c r="AN1281" s="109"/>
      <c r="AO1281" s="109"/>
      <c r="AP1281" s="109"/>
      <c r="AQ1281" s="109"/>
      <c r="AR1281" s="109"/>
      <c r="AS1281" s="109"/>
      <c r="AT1281" s="109"/>
      <c r="AU1281" s="109"/>
      <c r="AV1281" s="109"/>
      <c r="AW1281" s="109"/>
      <c r="AX1281" s="109"/>
      <c r="AY1281" s="109"/>
      <c r="AZ1281" s="109"/>
      <c r="BA1281" s="109"/>
      <c r="BB1281" s="109"/>
      <c r="BC1281" s="109"/>
      <c r="BD1281" s="109"/>
      <c r="BE1281" s="109"/>
      <c r="BF1281" s="109"/>
      <c r="BG1281" s="109"/>
      <c r="BH1281" s="109"/>
      <c r="BI1281" s="109"/>
      <c r="BJ1281" s="109"/>
      <c r="BK1281" s="109"/>
      <c r="BL1281" s="109"/>
      <c r="BM1281" s="109"/>
      <c r="BN1281" s="109"/>
      <c r="BO1281" s="109"/>
      <c r="BP1281" s="109"/>
      <c r="BQ1281" s="109"/>
      <c r="BR1281" s="109"/>
      <c r="BS1281" s="109"/>
      <c r="BT1281" s="109"/>
      <c r="BU1281" s="109"/>
      <c r="BV1281" s="109"/>
      <c r="BW1281" s="109"/>
      <c r="BX1281" s="109"/>
      <c r="BY1281" s="109"/>
      <c r="BZ1281" s="109"/>
      <c r="CA1281" s="109"/>
      <c r="CB1281" s="109"/>
      <c r="CC1281" s="109"/>
      <c r="CD1281" s="109"/>
      <c r="CE1281" s="109"/>
      <c r="CF1281" s="109"/>
      <c r="CG1281" s="109"/>
      <c r="CH1281" s="109"/>
      <c r="CI1281" s="109"/>
      <c r="CJ1281" s="109"/>
      <c r="CK1281" s="109"/>
      <c r="CL1281" s="109"/>
      <c r="CM1281" s="109"/>
      <c r="CN1281" s="109"/>
      <c r="CO1281" s="109"/>
      <c r="CP1281" s="109"/>
      <c r="CQ1281" s="109"/>
      <c r="CR1281" s="109"/>
      <c r="CS1281" s="109"/>
      <c r="CT1281" s="109"/>
      <c r="CU1281" s="109"/>
      <c r="CV1281" s="109"/>
      <c r="CW1281" s="109"/>
      <c r="CX1281" s="109"/>
      <c r="CY1281" s="109"/>
      <c r="CZ1281" s="109"/>
      <c r="DA1281" s="109"/>
      <c r="DB1281" s="109"/>
      <c r="DC1281" s="109"/>
      <c r="DD1281" s="109"/>
      <c r="DE1281" s="109"/>
      <c r="DF1281" s="109"/>
      <c r="DG1281" s="109"/>
      <c r="DH1281" s="109"/>
      <c r="DI1281" s="109"/>
      <c r="DJ1281" s="109"/>
      <c r="DK1281" s="109"/>
      <c r="DL1281" s="109"/>
      <c r="DM1281" s="109"/>
      <c r="DN1281" s="109"/>
      <c r="DO1281" s="109"/>
      <c r="DP1281" s="109"/>
      <c r="DQ1281" s="109"/>
      <c r="DR1281" s="109"/>
      <c r="DS1281" s="109"/>
      <c r="DT1281" s="109"/>
      <c r="DU1281" s="109"/>
      <c r="DV1281" s="109"/>
      <c r="DW1281" s="109"/>
      <c r="DX1281" s="109"/>
      <c r="DY1281" s="109"/>
      <c r="DZ1281" s="109"/>
      <c r="EA1281" s="109"/>
      <c r="EB1281" s="109"/>
      <c r="EC1281" s="109"/>
      <c r="ED1281" s="109"/>
      <c r="EE1281" s="109"/>
      <c r="EF1281" s="109"/>
      <c r="EG1281" s="109"/>
      <c r="EH1281" s="109"/>
      <c r="EI1281" s="109"/>
      <c r="EJ1281" s="109"/>
      <c r="EK1281" s="109"/>
      <c r="EL1281" s="109"/>
      <c r="EM1281" s="109"/>
      <c r="EN1281" s="109"/>
      <c r="EO1281" s="109"/>
      <c r="EP1281" s="109"/>
      <c r="EQ1281" s="109"/>
      <c r="ER1281" s="109"/>
      <c r="ES1281" s="109"/>
      <c r="ET1281" s="109"/>
      <c r="EU1281" s="109"/>
      <c r="EV1281" s="109"/>
      <c r="EW1281" s="109"/>
      <c r="EX1281" s="109"/>
      <c r="EY1281" s="109"/>
      <c r="EZ1281" s="109"/>
      <c r="FA1281" s="109"/>
      <c r="FB1281" s="109"/>
      <c r="FC1281" s="109"/>
      <c r="FD1281" s="109"/>
      <c r="FE1281" s="109"/>
      <c r="FF1281" s="109"/>
      <c r="FG1281" s="109"/>
      <c r="FH1281" s="109"/>
      <c r="FI1281" s="109"/>
      <c r="FJ1281" s="109"/>
      <c r="FK1281" s="109"/>
      <c r="FL1281" s="109"/>
      <c r="FM1281" s="109"/>
      <c r="FN1281" s="109"/>
      <c r="FO1281" s="109"/>
      <c r="FP1281" s="109"/>
      <c r="FQ1281" s="109"/>
      <c r="FR1281" s="109"/>
      <c r="FS1281" s="109"/>
      <c r="FT1281" s="109"/>
      <c r="FU1281" s="109"/>
      <c r="FV1281" s="109"/>
      <c r="FW1281" s="109"/>
      <c r="FX1281" s="109"/>
      <c r="FY1281" s="109"/>
      <c r="FZ1281" s="109"/>
      <c r="GA1281" s="109"/>
      <c r="GB1281" s="109"/>
      <c r="GC1281" s="109"/>
      <c r="GD1281" s="109"/>
      <c r="GE1281" s="109"/>
      <c r="GF1281" s="109"/>
      <c r="GG1281" s="109"/>
      <c r="GH1281" s="109"/>
      <c r="GI1281" s="109"/>
      <c r="GJ1281" s="109"/>
      <c r="GK1281" s="109"/>
      <c r="GL1281" s="109"/>
      <c r="GM1281" s="109"/>
      <c r="GN1281" s="109"/>
      <c r="GO1281" s="109"/>
      <c r="GP1281" s="109"/>
      <c r="GQ1281" s="109"/>
      <c r="GR1281" s="109"/>
      <c r="GS1281" s="109"/>
      <c r="GT1281" s="109"/>
      <c r="GU1281" s="109"/>
      <c r="GV1281" s="109"/>
      <c r="GW1281" s="109"/>
      <c r="GX1281" s="109"/>
      <c r="GY1281" s="109"/>
      <c r="GZ1281" s="109"/>
      <c r="HA1281" s="109"/>
      <c r="HB1281" s="109"/>
      <c r="HC1281" s="109"/>
      <c r="HD1281" s="109"/>
      <c r="HE1281" s="109"/>
      <c r="HF1281" s="109"/>
      <c r="HG1281" s="109"/>
      <c r="HH1281" s="109"/>
      <c r="HI1281" s="109"/>
      <c r="HJ1281" s="109"/>
      <c r="HK1281" s="109"/>
      <c r="HL1281" s="109"/>
      <c r="HM1281" s="109"/>
      <c r="HN1281" s="109"/>
      <c r="HO1281" s="109"/>
      <c r="HP1281" s="109"/>
      <c r="HQ1281" s="109"/>
      <c r="HR1281" s="109"/>
      <c r="HS1281" s="109"/>
      <c r="HT1281" s="109"/>
      <c r="HU1281" s="109"/>
      <c r="HV1281" s="109"/>
      <c r="HW1281" s="109"/>
      <c r="HX1281" s="109"/>
      <c r="HY1281" s="109"/>
      <c r="HZ1281" s="109"/>
      <c r="IA1281" s="109"/>
      <c r="IB1281" s="109"/>
      <c r="IC1281" s="109"/>
      <c r="ID1281" s="109"/>
      <c r="IE1281" s="109"/>
      <c r="IF1281" s="109"/>
      <c r="IG1281" s="109"/>
      <c r="IH1281" s="109"/>
      <c r="II1281" s="109"/>
      <c r="IJ1281" s="109"/>
      <c r="IK1281" s="109"/>
      <c r="IL1281" s="109"/>
      <c r="IM1281" s="109"/>
      <c r="IN1281" s="109"/>
      <c r="IO1281" s="109"/>
      <c r="IP1281" s="109"/>
      <c r="IQ1281" s="109"/>
      <c r="IR1281" s="109"/>
      <c r="IS1281" s="109"/>
      <c r="IT1281" s="109"/>
      <c r="IU1281" s="109"/>
      <c r="IV1281" s="109"/>
    </row>
    <row r="1282" spans="1:256" ht="12.5">
      <c r="A1282" s="308"/>
      <c r="B1282" s="65">
        <v>1</v>
      </c>
      <c r="C1282" s="66">
        <f t="shared" si="59"/>
        <v>1</v>
      </c>
      <c r="D1282" s="663" t="s">
        <v>90</v>
      </c>
      <c r="E1282" s="658" t="s">
        <v>68</v>
      </c>
      <c r="F1282" s="656" t="s">
        <v>99</v>
      </c>
      <c r="G1282" s="78"/>
      <c r="H1282" s="96" t="s">
        <v>122</v>
      </c>
      <c r="I1282" s="107" t="s">
        <v>2209</v>
      </c>
      <c r="J1282" s="81"/>
      <c r="K1282" s="72"/>
      <c r="L1282" s="72"/>
      <c r="M1282" s="72"/>
      <c r="N1282" s="72"/>
      <c r="O1282" s="72"/>
      <c r="P1282" s="72"/>
      <c r="Q1282" s="833"/>
      <c r="R1282" s="102"/>
      <c r="S1282" s="73"/>
      <c r="T1282" s="102"/>
      <c r="U1282" s="103"/>
      <c r="V1282" s="104"/>
    </row>
    <row r="1283" spans="1:256" ht="12.5">
      <c r="B1283" s="65">
        <v>1</v>
      </c>
      <c r="C1283" s="66">
        <f t="shared" si="59"/>
        <v>0</v>
      </c>
      <c r="D1283" s="99" t="s">
        <v>70</v>
      </c>
      <c r="E1283" s="99" t="s">
        <v>70</v>
      </c>
      <c r="F1283" s="99" t="s">
        <v>70</v>
      </c>
      <c r="G1283" s="78"/>
      <c r="H1283" s="96" t="s">
        <v>114</v>
      </c>
      <c r="I1283" s="107" t="s">
        <v>2210</v>
      </c>
      <c r="J1283" s="81"/>
      <c r="K1283" s="72"/>
      <c r="L1283" s="72"/>
      <c r="M1283" s="72"/>
      <c r="N1283" s="72"/>
      <c r="O1283" s="72"/>
      <c r="P1283" s="72"/>
      <c r="Q1283" s="833"/>
      <c r="R1283" s="102"/>
      <c r="S1283" s="73"/>
      <c r="T1283" s="102"/>
      <c r="U1283" s="103"/>
      <c r="V1283" s="104"/>
    </row>
    <row r="1284" spans="1:256" ht="12.5">
      <c r="B1284" s="65">
        <v>1</v>
      </c>
      <c r="C1284" s="66">
        <f t="shared" si="59"/>
        <v>0</v>
      </c>
      <c r="D1284" s="76" t="s">
        <v>68</v>
      </c>
      <c r="E1284" s="77" t="s">
        <v>90</v>
      </c>
      <c r="F1284" s="99" t="s">
        <v>70</v>
      </c>
      <c r="G1284" s="78"/>
      <c r="H1284" s="96" t="s">
        <v>104</v>
      </c>
      <c r="I1284" s="107" t="s">
        <v>2211</v>
      </c>
      <c r="J1284" s="81"/>
      <c r="K1284" s="72"/>
      <c r="L1284" s="72"/>
      <c r="M1284" s="72"/>
      <c r="N1284" s="72"/>
      <c r="O1284" s="72"/>
      <c r="P1284" s="72"/>
      <c r="Q1284" s="833"/>
      <c r="R1284" s="102"/>
      <c r="S1284" s="73"/>
      <c r="T1284" s="102"/>
      <c r="U1284" s="103"/>
      <c r="V1284" s="104"/>
    </row>
    <row r="1285" spans="1:256" ht="12.5">
      <c r="A1285" s="305"/>
      <c r="B1285" s="65">
        <v>1</v>
      </c>
      <c r="C1285" s="66">
        <f t="shared" si="59"/>
        <v>0</v>
      </c>
      <c r="D1285" s="76" t="s">
        <v>68</v>
      </c>
      <c r="E1285" s="77" t="s">
        <v>90</v>
      </c>
      <c r="F1285" s="76" t="s">
        <v>87</v>
      </c>
      <c r="G1285" s="78"/>
      <c r="H1285" s="96" t="s">
        <v>119</v>
      </c>
      <c r="I1285" s="107" t="s">
        <v>2212</v>
      </c>
      <c r="J1285" s="81"/>
      <c r="K1285" s="72"/>
      <c r="L1285" s="72"/>
      <c r="M1285" s="72"/>
      <c r="N1285" s="72"/>
      <c r="O1285" s="72"/>
      <c r="P1285" s="72"/>
      <c r="Q1285" s="833"/>
      <c r="R1285" s="102"/>
      <c r="S1285" s="73"/>
      <c r="T1285" s="102"/>
      <c r="U1285" s="103"/>
      <c r="V1285" s="104"/>
      <c r="W1285" s="55"/>
      <c r="X1285" s="55"/>
      <c r="Y1285" s="55"/>
      <c r="Z1285" s="55"/>
      <c r="AA1285" s="55"/>
      <c r="AB1285" s="55"/>
      <c r="AC1285" s="55"/>
      <c r="AD1285" s="55"/>
      <c r="AE1285" s="55"/>
      <c r="AF1285" s="55"/>
      <c r="AG1285" s="55"/>
      <c r="AH1285" s="55"/>
      <c r="AI1285" s="55"/>
      <c r="AJ1285" s="55"/>
      <c r="AK1285" s="55"/>
      <c r="AL1285" s="55"/>
      <c r="AM1285" s="55"/>
      <c r="AN1285" s="55"/>
      <c r="AO1285" s="55"/>
      <c r="AP1285" s="55"/>
      <c r="AQ1285" s="55"/>
      <c r="AR1285" s="55"/>
      <c r="AS1285" s="55"/>
      <c r="AT1285" s="55"/>
      <c r="AU1285" s="55"/>
      <c r="AV1285" s="55"/>
      <c r="AW1285" s="55"/>
      <c r="AX1285" s="55"/>
      <c r="AY1285" s="55"/>
      <c r="AZ1285" s="55"/>
      <c r="BA1285" s="55"/>
      <c r="BB1285" s="55"/>
      <c r="BC1285" s="55"/>
      <c r="BD1285" s="55"/>
      <c r="BE1285" s="55"/>
      <c r="BF1285" s="55"/>
      <c r="BG1285" s="55"/>
      <c r="BH1285" s="55"/>
      <c r="BI1285" s="55"/>
      <c r="BJ1285" s="55"/>
      <c r="BK1285" s="55"/>
      <c r="BL1285" s="55"/>
      <c r="BM1285" s="55"/>
      <c r="BN1285" s="55"/>
      <c r="BO1285" s="55"/>
      <c r="BP1285" s="55"/>
      <c r="BQ1285" s="55"/>
      <c r="BR1285" s="55"/>
      <c r="BS1285" s="55"/>
      <c r="BT1285" s="55"/>
      <c r="BU1285" s="55"/>
      <c r="BV1285" s="55"/>
      <c r="BW1285" s="55"/>
      <c r="BX1285" s="55"/>
      <c r="BY1285" s="55"/>
      <c r="BZ1285" s="55"/>
      <c r="CA1285" s="55"/>
      <c r="CB1285" s="55"/>
      <c r="CC1285" s="55"/>
      <c r="CD1285" s="55"/>
      <c r="CE1285" s="55"/>
      <c r="CF1285" s="55"/>
      <c r="CG1285" s="55"/>
      <c r="CH1285" s="55"/>
      <c r="CI1285" s="55"/>
      <c r="CJ1285" s="55"/>
      <c r="CK1285" s="55"/>
      <c r="CL1285" s="55"/>
      <c r="CM1285" s="55"/>
      <c r="CN1285" s="55"/>
      <c r="CO1285" s="55"/>
      <c r="CP1285" s="55"/>
      <c r="CQ1285" s="55"/>
      <c r="CR1285" s="55"/>
      <c r="CS1285" s="55"/>
      <c r="CT1285" s="55"/>
      <c r="CU1285" s="55"/>
      <c r="CV1285" s="55"/>
      <c r="CW1285" s="55"/>
      <c r="CX1285" s="55"/>
      <c r="CY1285" s="55"/>
      <c r="CZ1285" s="55"/>
      <c r="DA1285" s="55"/>
      <c r="DB1285" s="55"/>
      <c r="DC1285" s="55"/>
      <c r="DD1285" s="55"/>
      <c r="DE1285" s="55"/>
      <c r="DF1285" s="55"/>
      <c r="DG1285" s="55"/>
      <c r="DH1285" s="55"/>
      <c r="DI1285" s="55"/>
      <c r="DJ1285" s="55"/>
      <c r="DK1285" s="55"/>
      <c r="DL1285" s="55"/>
      <c r="DM1285" s="55"/>
      <c r="DN1285" s="55"/>
      <c r="DO1285" s="55"/>
      <c r="DP1285" s="55"/>
      <c r="DQ1285" s="55"/>
      <c r="DR1285" s="55"/>
      <c r="DS1285" s="55"/>
      <c r="DT1285" s="55"/>
      <c r="DU1285" s="55"/>
      <c r="DV1285" s="55"/>
      <c r="DW1285" s="55"/>
      <c r="DX1285" s="55"/>
      <c r="DY1285" s="55"/>
      <c r="DZ1285" s="55"/>
      <c r="EA1285" s="55"/>
      <c r="EB1285" s="55"/>
      <c r="EC1285" s="55"/>
      <c r="ED1285" s="55"/>
      <c r="EE1285" s="55"/>
      <c r="EF1285" s="55"/>
      <c r="EG1285" s="55"/>
      <c r="EH1285" s="55"/>
      <c r="EI1285" s="55"/>
      <c r="EJ1285" s="55"/>
      <c r="EK1285" s="55"/>
      <c r="EL1285" s="55"/>
      <c r="EM1285" s="55"/>
      <c r="EN1285" s="55"/>
      <c r="EO1285" s="55"/>
      <c r="EP1285" s="55"/>
      <c r="EQ1285" s="55"/>
      <c r="ER1285" s="55"/>
      <c r="ES1285" s="55"/>
      <c r="ET1285" s="55"/>
      <c r="EU1285" s="55"/>
      <c r="EV1285" s="55"/>
      <c r="EW1285" s="55"/>
      <c r="EX1285" s="55"/>
      <c r="EY1285" s="55"/>
      <c r="EZ1285" s="55"/>
      <c r="FA1285" s="55"/>
      <c r="FB1285" s="55"/>
      <c r="FC1285" s="55"/>
      <c r="FD1285" s="55"/>
      <c r="FE1285" s="55"/>
      <c r="FF1285" s="55"/>
      <c r="FG1285" s="55"/>
      <c r="FH1285" s="55"/>
      <c r="FI1285" s="55"/>
      <c r="FJ1285" s="55"/>
      <c r="FK1285" s="55"/>
      <c r="FL1285" s="55"/>
      <c r="FM1285" s="55"/>
      <c r="FN1285" s="55"/>
      <c r="FO1285" s="55"/>
      <c r="FP1285" s="55"/>
      <c r="FQ1285" s="55"/>
      <c r="FR1285" s="55"/>
      <c r="FS1285" s="55"/>
      <c r="FT1285" s="55"/>
      <c r="FU1285" s="55"/>
      <c r="FV1285" s="55"/>
      <c r="FW1285" s="55"/>
      <c r="FX1285" s="55"/>
      <c r="FY1285" s="55"/>
      <c r="FZ1285" s="55"/>
      <c r="GA1285" s="55"/>
      <c r="GB1285" s="55"/>
      <c r="GC1285" s="55"/>
      <c r="GD1285" s="55"/>
      <c r="GE1285" s="55"/>
      <c r="GF1285" s="55"/>
      <c r="GG1285" s="55"/>
      <c r="GH1285" s="55"/>
      <c r="GI1285" s="55"/>
      <c r="GJ1285" s="55"/>
      <c r="GK1285" s="55"/>
      <c r="GL1285" s="55"/>
      <c r="GM1285" s="55"/>
      <c r="GN1285" s="55"/>
      <c r="GO1285" s="55"/>
      <c r="GP1285" s="55"/>
      <c r="GQ1285" s="55"/>
      <c r="GR1285" s="55"/>
      <c r="GS1285" s="55"/>
      <c r="GT1285" s="55"/>
      <c r="GU1285" s="55"/>
      <c r="GV1285" s="55"/>
      <c r="GW1285" s="55"/>
      <c r="GX1285" s="55"/>
      <c r="GY1285" s="55"/>
      <c r="GZ1285" s="55"/>
      <c r="HA1285" s="55"/>
      <c r="HB1285" s="55"/>
      <c r="HC1285" s="55"/>
      <c r="HD1285" s="55"/>
      <c r="HE1285" s="55"/>
      <c r="HF1285" s="55"/>
      <c r="HG1285" s="55"/>
      <c r="HH1285" s="55"/>
      <c r="HI1285" s="55"/>
      <c r="HJ1285" s="55"/>
      <c r="HK1285" s="55"/>
      <c r="HL1285" s="55"/>
      <c r="HM1285" s="55"/>
      <c r="HN1285" s="55"/>
      <c r="HO1285" s="55"/>
      <c r="HP1285" s="55"/>
      <c r="HQ1285" s="55"/>
      <c r="HR1285" s="55"/>
      <c r="HS1285" s="55"/>
      <c r="HT1285" s="55"/>
      <c r="HU1285" s="55"/>
      <c r="HV1285" s="55"/>
      <c r="HW1285" s="55"/>
      <c r="HX1285" s="55"/>
      <c r="HY1285" s="55"/>
      <c r="HZ1285" s="55"/>
      <c r="IA1285" s="55"/>
      <c r="IB1285" s="55"/>
      <c r="IC1285" s="55"/>
      <c r="ID1285" s="55"/>
      <c r="IE1285" s="55"/>
      <c r="IF1285" s="55"/>
      <c r="IG1285" s="55"/>
      <c r="IH1285" s="55"/>
      <c r="II1285" s="55"/>
      <c r="IJ1285" s="55"/>
      <c r="IK1285" s="55"/>
      <c r="IL1285" s="55"/>
      <c r="IM1285" s="55"/>
      <c r="IN1285" s="55"/>
      <c r="IO1285" s="55"/>
      <c r="IP1285" s="55"/>
      <c r="IQ1285" s="55"/>
      <c r="IR1285" s="55"/>
      <c r="IS1285" s="55"/>
      <c r="IT1285" s="55"/>
      <c r="IU1285" s="55"/>
      <c r="IV1285" s="55"/>
    </row>
    <row r="1286" spans="1:256" ht="12.5">
      <c r="A1286" s="305"/>
      <c r="B1286" s="65">
        <v>1</v>
      </c>
      <c r="C1286" s="66">
        <f t="shared" si="59"/>
        <v>1</v>
      </c>
      <c r="D1286" s="656" t="s">
        <v>70</v>
      </c>
      <c r="E1286" s="658" t="s">
        <v>87</v>
      </c>
      <c r="F1286" s="658" t="s">
        <v>68</v>
      </c>
      <c r="G1286" s="78"/>
      <c r="H1286" s="96" t="s">
        <v>101</v>
      </c>
      <c r="I1286" s="107" t="s">
        <v>2213</v>
      </c>
      <c r="J1286" s="81"/>
      <c r="K1286" s="72"/>
      <c r="L1286" s="72"/>
      <c r="M1286" s="72"/>
      <c r="N1286" s="72"/>
      <c r="O1286" s="72"/>
      <c r="P1286" s="72"/>
      <c r="Q1286" s="833"/>
      <c r="R1286" s="102"/>
      <c r="S1286" s="73"/>
      <c r="T1286" s="102"/>
      <c r="U1286" s="103"/>
      <c r="V1286" s="104"/>
    </row>
    <row r="1287" spans="1:256" s="55" customFormat="1" ht="12.5">
      <c r="A1287" s="217"/>
      <c r="B1287" s="65">
        <v>1</v>
      </c>
      <c r="C1287" s="66">
        <f t="shared" si="59"/>
        <v>0</v>
      </c>
      <c r="D1287" s="658" t="s">
        <v>87</v>
      </c>
      <c r="E1287" s="656" t="s">
        <v>99</v>
      </c>
      <c r="F1287" s="656" t="s">
        <v>99</v>
      </c>
      <c r="G1287" s="78"/>
      <c r="H1287" s="96" t="s">
        <v>114</v>
      </c>
      <c r="I1287" s="107" t="s">
        <v>2214</v>
      </c>
      <c r="J1287" s="81"/>
      <c r="K1287" s="72"/>
      <c r="L1287" s="72"/>
      <c r="M1287" s="72"/>
      <c r="N1287" s="72"/>
      <c r="O1287" s="72"/>
      <c r="P1287" s="72"/>
      <c r="Q1287" s="833"/>
      <c r="R1287" s="102"/>
      <c r="S1287" s="73"/>
      <c r="T1287" s="102"/>
      <c r="U1287" s="103"/>
      <c r="V1287" s="104"/>
      <c r="W1287" s="109"/>
      <c r="X1287" s="109"/>
      <c r="Y1287" s="109"/>
      <c r="Z1287" s="109"/>
      <c r="AA1287" s="109"/>
      <c r="AB1287" s="109"/>
      <c r="AC1287" s="109"/>
      <c r="AD1287" s="109"/>
      <c r="AE1287" s="109"/>
      <c r="AF1287" s="109"/>
      <c r="AG1287" s="109"/>
      <c r="AH1287" s="109"/>
      <c r="AI1287" s="109"/>
      <c r="AJ1287" s="109"/>
      <c r="AK1287" s="109"/>
      <c r="AL1287" s="109"/>
      <c r="AM1287" s="109"/>
      <c r="AN1287" s="109"/>
      <c r="AO1287" s="109"/>
      <c r="AP1287" s="109"/>
      <c r="AQ1287" s="109"/>
      <c r="AR1287" s="109"/>
      <c r="AS1287" s="109"/>
      <c r="AT1287" s="109"/>
      <c r="AU1287" s="109"/>
      <c r="AV1287" s="109"/>
      <c r="AW1287" s="109"/>
      <c r="AX1287" s="109"/>
      <c r="AY1287" s="109"/>
      <c r="AZ1287" s="109"/>
      <c r="BA1287" s="109"/>
      <c r="BB1287" s="109"/>
      <c r="BC1287" s="109"/>
      <c r="BD1287" s="109"/>
      <c r="BE1287" s="109"/>
      <c r="BF1287" s="109"/>
      <c r="BG1287" s="109"/>
      <c r="BH1287" s="109"/>
      <c r="BI1287" s="109"/>
      <c r="BJ1287" s="109"/>
      <c r="BK1287" s="109"/>
      <c r="BL1287" s="109"/>
      <c r="BM1287" s="109"/>
      <c r="BN1287" s="109"/>
      <c r="BO1287" s="109"/>
      <c r="BP1287" s="109"/>
      <c r="BQ1287" s="109"/>
      <c r="BR1287" s="109"/>
      <c r="BS1287" s="109"/>
      <c r="BT1287" s="109"/>
      <c r="BU1287" s="109"/>
      <c r="BV1287" s="109"/>
      <c r="BW1287" s="109"/>
      <c r="BX1287" s="109"/>
      <c r="BY1287" s="109"/>
      <c r="BZ1287" s="109"/>
      <c r="CA1287" s="109"/>
      <c r="CB1287" s="109"/>
      <c r="CC1287" s="109"/>
      <c r="CD1287" s="109"/>
      <c r="CE1287" s="109"/>
      <c r="CF1287" s="109"/>
      <c r="CG1287" s="109"/>
      <c r="CH1287" s="109"/>
      <c r="CI1287" s="109"/>
      <c r="CJ1287" s="109"/>
      <c r="CK1287" s="109"/>
      <c r="CL1287" s="109"/>
      <c r="CM1287" s="109"/>
      <c r="CN1287" s="109"/>
      <c r="CO1287" s="109"/>
      <c r="CP1287" s="109"/>
      <c r="CQ1287" s="109"/>
      <c r="CR1287" s="109"/>
      <c r="CS1287" s="109"/>
      <c r="CT1287" s="109"/>
      <c r="CU1287" s="109"/>
      <c r="CV1287" s="109"/>
      <c r="CW1287" s="109"/>
      <c r="CX1287" s="109"/>
      <c r="CY1287" s="109"/>
      <c r="CZ1287" s="109"/>
      <c r="DA1287" s="109"/>
      <c r="DB1287" s="109"/>
      <c r="DC1287" s="109"/>
      <c r="DD1287" s="109"/>
      <c r="DE1287" s="109"/>
      <c r="DF1287" s="109"/>
      <c r="DG1287" s="109"/>
      <c r="DH1287" s="109"/>
      <c r="DI1287" s="109"/>
      <c r="DJ1287" s="109"/>
      <c r="DK1287" s="109"/>
      <c r="DL1287" s="109"/>
      <c r="DM1287" s="109"/>
      <c r="DN1287" s="109"/>
      <c r="DO1287" s="109"/>
      <c r="DP1287" s="109"/>
      <c r="DQ1287" s="109"/>
      <c r="DR1287" s="109"/>
      <c r="DS1287" s="109"/>
      <c r="DT1287" s="109"/>
      <c r="DU1287" s="109"/>
      <c r="DV1287" s="109"/>
      <c r="DW1287" s="109"/>
      <c r="DX1287" s="109"/>
      <c r="DY1287" s="109"/>
      <c r="DZ1287" s="109"/>
      <c r="EA1287" s="109"/>
      <c r="EB1287" s="109"/>
      <c r="EC1287" s="109"/>
      <c r="ED1287" s="109"/>
      <c r="EE1287" s="109"/>
      <c r="EF1287" s="109"/>
      <c r="EG1287" s="109"/>
      <c r="EH1287" s="109"/>
      <c r="EI1287" s="109"/>
      <c r="EJ1287" s="109"/>
      <c r="EK1287" s="109"/>
      <c r="EL1287" s="109"/>
      <c r="EM1287" s="109"/>
      <c r="EN1287" s="109"/>
      <c r="EO1287" s="109"/>
      <c r="EP1287" s="109"/>
      <c r="EQ1287" s="109"/>
      <c r="ER1287" s="109"/>
      <c r="ES1287" s="109"/>
      <c r="ET1287" s="109"/>
      <c r="EU1287" s="109"/>
      <c r="EV1287" s="109"/>
      <c r="EW1287" s="109"/>
      <c r="EX1287" s="109"/>
      <c r="EY1287" s="109"/>
      <c r="EZ1287" s="109"/>
      <c r="FA1287" s="109"/>
      <c r="FB1287" s="109"/>
      <c r="FC1287" s="109"/>
      <c r="FD1287" s="109"/>
      <c r="FE1287" s="109"/>
      <c r="FF1287" s="109"/>
      <c r="FG1287" s="109"/>
      <c r="FH1287" s="109"/>
      <c r="FI1287" s="109"/>
      <c r="FJ1287" s="109"/>
      <c r="FK1287" s="109"/>
      <c r="FL1287" s="109"/>
      <c r="FM1287" s="109"/>
      <c r="FN1287" s="109"/>
      <c r="FO1287" s="109"/>
      <c r="FP1287" s="109"/>
      <c r="FQ1287" s="109"/>
      <c r="FR1287" s="109"/>
      <c r="FS1287" s="109"/>
      <c r="FT1287" s="109"/>
      <c r="FU1287" s="109"/>
      <c r="FV1287" s="109"/>
      <c r="FW1287" s="109"/>
      <c r="FX1287" s="109"/>
      <c r="FY1287" s="109"/>
      <c r="FZ1287" s="109"/>
      <c r="GA1287" s="109"/>
      <c r="GB1287" s="109"/>
      <c r="GC1287" s="109"/>
      <c r="GD1287" s="109"/>
      <c r="GE1287" s="109"/>
      <c r="GF1287" s="109"/>
      <c r="GG1287" s="109"/>
      <c r="GH1287" s="109"/>
      <c r="GI1287" s="109"/>
      <c r="GJ1287" s="109"/>
      <c r="GK1287" s="109"/>
      <c r="GL1287" s="109"/>
      <c r="GM1287" s="109"/>
      <c r="GN1287" s="109"/>
      <c r="GO1287" s="109"/>
      <c r="GP1287" s="109"/>
      <c r="GQ1287" s="109"/>
      <c r="GR1287" s="109"/>
      <c r="GS1287" s="109"/>
      <c r="GT1287" s="109"/>
      <c r="GU1287" s="109"/>
      <c r="GV1287" s="109"/>
      <c r="GW1287" s="109"/>
      <c r="GX1287" s="109"/>
      <c r="GY1287" s="109"/>
      <c r="GZ1287" s="109"/>
      <c r="HA1287" s="109"/>
      <c r="HB1287" s="109"/>
      <c r="HC1287" s="109"/>
      <c r="HD1287" s="109"/>
      <c r="HE1287" s="109"/>
      <c r="HF1287" s="109"/>
      <c r="HG1287" s="109"/>
      <c r="HH1287" s="109"/>
      <c r="HI1287" s="109"/>
      <c r="HJ1287" s="109"/>
      <c r="HK1287" s="109"/>
      <c r="HL1287" s="109"/>
      <c r="HM1287" s="109"/>
      <c r="HN1287" s="109"/>
      <c r="HO1287" s="109"/>
      <c r="HP1287" s="109"/>
      <c r="HQ1287" s="109"/>
      <c r="HR1287" s="109"/>
      <c r="HS1287" s="109"/>
      <c r="HT1287" s="109"/>
      <c r="HU1287" s="109"/>
      <c r="HV1287" s="109"/>
      <c r="HW1287" s="109"/>
      <c r="HX1287" s="109"/>
      <c r="HY1287" s="109"/>
      <c r="HZ1287" s="109"/>
      <c r="IA1287" s="109"/>
      <c r="IB1287" s="109"/>
      <c r="IC1287" s="109"/>
      <c r="ID1287" s="109"/>
      <c r="IE1287" s="109"/>
      <c r="IF1287" s="109"/>
      <c r="IG1287" s="109"/>
      <c r="IH1287" s="109"/>
      <c r="II1287" s="109"/>
      <c r="IJ1287" s="109"/>
      <c r="IK1287" s="109"/>
      <c r="IL1287" s="109"/>
      <c r="IM1287" s="109"/>
      <c r="IN1287" s="109"/>
      <c r="IO1287" s="109"/>
      <c r="IP1287" s="109"/>
      <c r="IQ1287" s="109"/>
      <c r="IR1287" s="109"/>
      <c r="IS1287" s="109"/>
      <c r="IT1287" s="109"/>
      <c r="IU1287" s="109"/>
      <c r="IV1287" s="109"/>
    </row>
    <row r="1288" spans="1:256" ht="12.5">
      <c r="B1288" s="65">
        <v>1</v>
      </c>
      <c r="C1288" s="66">
        <f t="shared" si="59"/>
        <v>0</v>
      </c>
      <c r="D1288" s="658" t="s">
        <v>68</v>
      </c>
      <c r="E1288" s="659" t="s">
        <v>90</v>
      </c>
      <c r="F1288" s="656" t="s">
        <v>99</v>
      </c>
      <c r="G1288" s="78"/>
      <c r="H1288" s="96" t="s">
        <v>90</v>
      </c>
      <c r="I1288" s="107" t="s">
        <v>2215</v>
      </c>
      <c r="J1288" s="81"/>
      <c r="K1288" s="72"/>
      <c r="L1288" s="72"/>
      <c r="M1288" s="72"/>
      <c r="N1288" s="72"/>
      <c r="O1288" s="72"/>
      <c r="P1288" s="72"/>
      <c r="Q1288" s="833"/>
      <c r="R1288" s="102"/>
      <c r="S1288" s="73"/>
      <c r="T1288" s="102"/>
      <c r="U1288" s="103"/>
      <c r="V1288" s="104"/>
    </row>
    <row r="1289" spans="1:256" ht="12.5">
      <c r="B1289" s="65">
        <v>1</v>
      </c>
      <c r="C1289" s="66">
        <f t="shared" si="59"/>
        <v>1</v>
      </c>
      <c r="D1289" s="658" t="s">
        <v>87</v>
      </c>
      <c r="E1289" s="658" t="s">
        <v>87</v>
      </c>
      <c r="F1289" s="656" t="s">
        <v>70</v>
      </c>
      <c r="G1289" s="78"/>
      <c r="H1289" s="96" t="s">
        <v>119</v>
      </c>
      <c r="I1289" s="107" t="s">
        <v>2216</v>
      </c>
      <c r="J1289" s="81"/>
      <c r="K1289" s="72"/>
      <c r="L1289" s="72"/>
      <c r="M1289" s="72"/>
      <c r="N1289" s="72"/>
      <c r="O1289" s="72"/>
      <c r="P1289" s="72"/>
      <c r="Q1289" s="833"/>
      <c r="R1289" s="102"/>
      <c r="S1289" s="73"/>
      <c r="T1289" s="102"/>
      <c r="U1289" s="103"/>
      <c r="V1289" s="104"/>
    </row>
    <row r="1290" spans="1:256" ht="12.5">
      <c r="B1290" s="65">
        <v>1</v>
      </c>
      <c r="C1290" s="66">
        <f t="shared" si="59"/>
        <v>0</v>
      </c>
      <c r="D1290" s="656" t="s">
        <v>70</v>
      </c>
      <c r="E1290" s="656" t="s">
        <v>70</v>
      </c>
      <c r="F1290" s="659" t="s">
        <v>90</v>
      </c>
      <c r="G1290" s="78"/>
      <c r="H1290" s="96" t="s">
        <v>94</v>
      </c>
      <c r="I1290" s="107" t="s">
        <v>2217</v>
      </c>
      <c r="J1290" s="81"/>
      <c r="K1290" s="72"/>
      <c r="L1290" s="72"/>
      <c r="M1290" s="72"/>
      <c r="N1290" s="72"/>
      <c r="O1290" s="72"/>
      <c r="P1290" s="72"/>
      <c r="Q1290" s="833"/>
      <c r="R1290" s="102"/>
      <c r="S1290" s="73"/>
      <c r="T1290" s="102"/>
      <c r="U1290" s="103"/>
      <c r="V1290" s="104"/>
    </row>
    <row r="1291" spans="1:256" ht="12.5">
      <c r="B1291" s="65">
        <v>1</v>
      </c>
      <c r="C1291" s="66">
        <f t="shared" si="59"/>
        <v>0</v>
      </c>
      <c r="D1291" s="658" t="s">
        <v>87</v>
      </c>
      <c r="E1291" s="659" t="s">
        <v>90</v>
      </c>
      <c r="F1291" s="656" t="s">
        <v>70</v>
      </c>
      <c r="G1291" s="78"/>
      <c r="H1291" s="96" t="s">
        <v>135</v>
      </c>
      <c r="I1291" s="107" t="s">
        <v>2218</v>
      </c>
      <c r="J1291" s="81"/>
      <c r="K1291" s="72"/>
      <c r="L1291" s="72"/>
      <c r="M1291" s="72"/>
      <c r="N1291" s="72"/>
      <c r="O1291" s="72"/>
      <c r="P1291" s="72"/>
      <c r="Q1291" s="833"/>
      <c r="R1291" s="102"/>
      <c r="S1291" s="73"/>
      <c r="T1291" s="102"/>
      <c r="U1291" s="103"/>
      <c r="V1291" s="104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  <c r="DG1291"/>
      <c r="DH1291"/>
      <c r="DI1291"/>
      <c r="DJ1291"/>
      <c r="DK1291"/>
      <c r="DL1291"/>
      <c r="DM1291"/>
      <c r="DN1291"/>
      <c r="DO1291"/>
      <c r="DP1291"/>
      <c r="DQ1291"/>
      <c r="DR1291"/>
      <c r="DS1291"/>
      <c r="DT1291"/>
      <c r="DU1291"/>
      <c r="DV1291"/>
      <c r="DW1291"/>
      <c r="DX1291"/>
      <c r="DY1291"/>
      <c r="DZ1291"/>
      <c r="EA1291"/>
      <c r="EB1291"/>
      <c r="EC1291"/>
      <c r="ED1291"/>
      <c r="EE1291"/>
      <c r="EF1291"/>
      <c r="EG1291"/>
      <c r="EH1291"/>
      <c r="EI1291"/>
      <c r="EJ1291"/>
      <c r="EK1291"/>
      <c r="EL1291"/>
      <c r="EM1291"/>
      <c r="EN1291"/>
      <c r="EO1291"/>
      <c r="EP1291"/>
      <c r="EQ1291"/>
      <c r="ER1291"/>
      <c r="ES1291"/>
      <c r="ET1291"/>
      <c r="EU1291"/>
      <c r="EV1291"/>
      <c r="EW1291"/>
      <c r="EX1291"/>
      <c r="EY1291"/>
      <c r="EZ1291"/>
      <c r="FA1291"/>
      <c r="FB1291"/>
      <c r="FC1291"/>
      <c r="FD1291"/>
      <c r="FE1291"/>
      <c r="FF1291"/>
      <c r="FG1291"/>
      <c r="FH1291"/>
      <c r="FI1291"/>
      <c r="FJ1291"/>
      <c r="FK1291"/>
      <c r="FL1291"/>
      <c r="FM1291"/>
      <c r="FN1291"/>
      <c r="FO1291"/>
      <c r="FP1291"/>
      <c r="FQ1291"/>
      <c r="FR1291"/>
      <c r="FS1291"/>
      <c r="FT1291"/>
      <c r="FU1291"/>
      <c r="FV1291"/>
      <c r="FW1291"/>
      <c r="FX1291"/>
      <c r="FY1291"/>
      <c r="FZ1291"/>
      <c r="GA1291"/>
      <c r="GB1291"/>
      <c r="GC1291"/>
      <c r="GD1291"/>
      <c r="GE1291"/>
      <c r="GF1291"/>
      <c r="GG1291"/>
      <c r="GH1291"/>
      <c r="GI1291"/>
      <c r="GJ1291"/>
      <c r="GK1291"/>
      <c r="GL1291"/>
      <c r="GM1291"/>
      <c r="GN1291"/>
      <c r="GO1291"/>
      <c r="GP1291"/>
      <c r="GQ1291"/>
      <c r="GR1291"/>
      <c r="GS1291"/>
      <c r="GT1291"/>
      <c r="GU1291"/>
      <c r="GV1291"/>
      <c r="GW1291"/>
      <c r="GX1291"/>
      <c r="GY1291"/>
      <c r="GZ1291"/>
      <c r="HA1291"/>
      <c r="HB1291"/>
      <c r="HC1291"/>
      <c r="HD1291"/>
      <c r="HE1291"/>
      <c r="HF1291"/>
      <c r="HG1291"/>
      <c r="HH1291"/>
      <c r="HI1291"/>
      <c r="HJ1291"/>
      <c r="HK1291"/>
      <c r="HL1291"/>
      <c r="HM1291"/>
      <c r="HN1291"/>
      <c r="HO1291"/>
      <c r="HP1291"/>
      <c r="HQ1291"/>
      <c r="HR1291"/>
      <c r="HS1291"/>
      <c r="HT1291"/>
      <c r="HU1291"/>
      <c r="HV1291"/>
      <c r="HW1291"/>
      <c r="HX1291"/>
      <c r="HY1291"/>
      <c r="HZ1291"/>
      <c r="IA1291"/>
      <c r="IB1291"/>
      <c r="IC1291"/>
      <c r="ID1291"/>
      <c r="IE1291"/>
      <c r="IF1291"/>
      <c r="IG1291"/>
      <c r="IH1291"/>
      <c r="II1291"/>
      <c r="IJ1291"/>
      <c r="IK1291"/>
      <c r="IL1291"/>
      <c r="IM1291"/>
      <c r="IN1291"/>
      <c r="IO1291"/>
      <c r="IP1291"/>
      <c r="IQ1291"/>
      <c r="IR1291"/>
      <c r="IS1291"/>
      <c r="IT1291"/>
      <c r="IU1291"/>
      <c r="IV1291"/>
    </row>
    <row r="1292" spans="1:256" ht="12.5">
      <c r="B1292" s="65">
        <v>1</v>
      </c>
      <c r="C1292" s="66">
        <f>IF(E1292="A",4,IF(E1292="B",3,IF(E1292="C",2,IF(E1292="D",1,0))))</f>
        <v>0</v>
      </c>
      <c r="D1292" s="77" t="s">
        <v>90</v>
      </c>
      <c r="E1292" s="99" t="s">
        <v>99</v>
      </c>
      <c r="F1292" s="76" t="s">
        <v>87</v>
      </c>
      <c r="G1292" s="78"/>
      <c r="H1292" s="96" t="s">
        <v>119</v>
      </c>
      <c r="I1292" s="107" t="s">
        <v>2219</v>
      </c>
      <c r="J1292" s="81" t="s">
        <v>7</v>
      </c>
      <c r="K1292" s="72"/>
      <c r="L1292" s="72"/>
      <c r="M1292" s="72"/>
      <c r="N1292" s="72"/>
      <c r="O1292" s="72"/>
      <c r="P1292" s="72"/>
      <c r="Q1292" s="833"/>
      <c r="R1292" s="102"/>
      <c r="S1292" s="73"/>
      <c r="T1292" s="102"/>
      <c r="U1292" s="103"/>
      <c r="V1292" s="104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  <c r="DI1292"/>
      <c r="DJ1292"/>
      <c r="DK1292"/>
      <c r="DL1292"/>
      <c r="DM1292"/>
      <c r="DN1292"/>
      <c r="DO1292"/>
      <c r="DP1292"/>
      <c r="DQ1292"/>
      <c r="DR1292"/>
      <c r="DS1292"/>
      <c r="DT1292"/>
      <c r="DU1292"/>
      <c r="DV1292"/>
      <c r="DW1292"/>
      <c r="DX1292"/>
      <c r="DY1292"/>
      <c r="DZ1292"/>
      <c r="EA1292"/>
      <c r="EB1292"/>
      <c r="EC1292"/>
      <c r="ED1292"/>
      <c r="EE1292"/>
      <c r="EF1292"/>
      <c r="EG1292"/>
      <c r="EH1292"/>
      <c r="EI1292"/>
      <c r="EJ1292"/>
      <c r="EK1292"/>
      <c r="EL1292"/>
      <c r="EM1292"/>
      <c r="EN1292"/>
      <c r="EO1292"/>
      <c r="EP1292"/>
      <c r="EQ1292"/>
      <c r="ER1292"/>
      <c r="ES1292"/>
      <c r="ET1292"/>
      <c r="EU1292"/>
      <c r="EV1292"/>
      <c r="EW1292"/>
      <c r="EX1292"/>
      <c r="EY1292"/>
      <c r="EZ1292"/>
      <c r="FA1292"/>
      <c r="FB1292"/>
      <c r="FC1292"/>
      <c r="FD1292"/>
      <c r="FE1292"/>
      <c r="FF1292"/>
      <c r="FG1292"/>
      <c r="FH1292"/>
      <c r="FI1292"/>
      <c r="FJ1292"/>
      <c r="FK1292"/>
      <c r="FL1292"/>
      <c r="FM1292"/>
      <c r="FN1292"/>
      <c r="FO1292"/>
      <c r="FP1292"/>
      <c r="FQ1292"/>
      <c r="FR1292"/>
      <c r="FS1292"/>
      <c r="FT1292"/>
      <c r="FU1292"/>
      <c r="FV1292"/>
      <c r="FW1292"/>
      <c r="FX1292"/>
      <c r="FY1292"/>
      <c r="FZ1292"/>
      <c r="GA1292"/>
      <c r="GB1292"/>
      <c r="GC1292"/>
      <c r="GD1292"/>
      <c r="GE1292"/>
      <c r="GF1292"/>
      <c r="GG1292"/>
      <c r="GH1292"/>
      <c r="GI1292"/>
      <c r="GJ1292"/>
      <c r="GK1292"/>
      <c r="GL1292"/>
      <c r="GM1292"/>
      <c r="GN1292"/>
      <c r="GO1292"/>
      <c r="GP1292"/>
      <c r="GQ1292"/>
      <c r="GR1292"/>
      <c r="GS1292"/>
      <c r="GT1292"/>
      <c r="GU1292"/>
      <c r="GV1292"/>
      <c r="GW1292"/>
      <c r="GX1292"/>
      <c r="GY1292"/>
      <c r="GZ1292"/>
      <c r="HA1292"/>
      <c r="HB1292"/>
      <c r="HC1292"/>
      <c r="HD1292"/>
      <c r="HE1292"/>
      <c r="HF1292"/>
      <c r="HG1292"/>
      <c r="HH1292"/>
      <c r="HI1292"/>
      <c r="HJ1292"/>
      <c r="HK1292"/>
      <c r="HL1292"/>
      <c r="HM1292"/>
      <c r="HN1292"/>
      <c r="HO1292"/>
      <c r="HP1292"/>
      <c r="HQ1292"/>
      <c r="HR1292"/>
      <c r="HS1292"/>
      <c r="HT1292"/>
      <c r="HU1292"/>
      <c r="HV1292"/>
      <c r="HW1292"/>
      <c r="HX1292"/>
      <c r="HY1292"/>
      <c r="HZ1292"/>
      <c r="IA1292"/>
      <c r="IB1292"/>
      <c r="IC1292"/>
      <c r="ID1292"/>
      <c r="IE1292"/>
      <c r="IF1292"/>
      <c r="IG1292"/>
      <c r="IH1292"/>
      <c r="II1292"/>
      <c r="IJ1292"/>
      <c r="IK1292"/>
      <c r="IL1292"/>
      <c r="IM1292"/>
      <c r="IN1292"/>
      <c r="IO1292"/>
      <c r="IP1292"/>
      <c r="IQ1292"/>
      <c r="IR1292"/>
      <c r="IS1292"/>
      <c r="IT1292"/>
      <c r="IU1292"/>
      <c r="IV1292"/>
    </row>
    <row r="1293" spans="1:256" ht="12.5">
      <c r="B1293" s="65">
        <v>1</v>
      </c>
      <c r="C1293" s="66">
        <f>IF(E1293="A",4,IF(E1293="B",3,IF(E1293="C",2,IF(E1293="D",1,0))))</f>
        <v>3</v>
      </c>
      <c r="D1293" s="99" t="s">
        <v>70</v>
      </c>
      <c r="E1293" s="76" t="s">
        <v>87</v>
      </c>
      <c r="F1293" s="77" t="s">
        <v>90</v>
      </c>
      <c r="G1293" s="78"/>
      <c r="H1293" s="96" t="s">
        <v>114</v>
      </c>
      <c r="I1293" s="107" t="s">
        <v>5734</v>
      </c>
      <c r="J1293" s="81"/>
      <c r="K1293" s="72"/>
      <c r="L1293" s="72"/>
      <c r="M1293" s="72"/>
      <c r="N1293" s="72"/>
      <c r="O1293" s="72"/>
      <c r="P1293" s="72"/>
      <c r="Q1293" s="833"/>
      <c r="R1293" s="102"/>
      <c r="S1293" s="73"/>
      <c r="T1293" s="102"/>
      <c r="U1293" s="103"/>
      <c r="V1293" s="104"/>
    </row>
    <row r="1294" spans="1:256" ht="12.5">
      <c r="B1294" s="65">
        <v>1</v>
      </c>
      <c r="C1294" s="66">
        <f>IF(E1294="A",4,IF(E1294="B",3,IF(E1294="C",2,IF(E1294="D",1,0))))</f>
        <v>2</v>
      </c>
      <c r="D1294" s="99" t="s">
        <v>99</v>
      </c>
      <c r="E1294" s="77" t="s">
        <v>90</v>
      </c>
      <c r="F1294" s="77" t="s">
        <v>90</v>
      </c>
      <c r="G1294" s="78"/>
      <c r="H1294" s="96" t="s">
        <v>90</v>
      </c>
      <c r="I1294" s="107" t="s">
        <v>183</v>
      </c>
      <c r="J1294" s="81" t="s">
        <v>1056</v>
      </c>
      <c r="K1294" s="72"/>
      <c r="L1294" s="72"/>
      <c r="M1294" s="72"/>
      <c r="N1294" s="72"/>
      <c r="O1294" s="72"/>
      <c r="P1294" s="72"/>
      <c r="Q1294" s="833"/>
      <c r="R1294" s="102"/>
      <c r="S1294" s="73"/>
      <c r="T1294" s="102"/>
      <c r="U1294" s="103"/>
      <c r="V1294" s="104"/>
    </row>
    <row r="1295" spans="1:256" ht="12.5">
      <c r="B1295" s="65">
        <v>1</v>
      </c>
      <c r="C1295" s="66">
        <f>IF(E1295="A",4,IF(E1295="B",3,IF(E1295="C",2,IF(E1295="D",1,0))))</f>
        <v>0</v>
      </c>
      <c r="D1295" s="77" t="s">
        <v>90</v>
      </c>
      <c r="E1295" s="99" t="s">
        <v>99</v>
      </c>
      <c r="F1295" s="77" t="s">
        <v>90</v>
      </c>
      <c r="G1295" s="78"/>
      <c r="H1295" s="96" t="s">
        <v>135</v>
      </c>
      <c r="I1295" s="107" t="s">
        <v>5735</v>
      </c>
      <c r="J1295" s="81"/>
      <c r="K1295" s="72"/>
      <c r="L1295" s="72"/>
      <c r="M1295" s="72"/>
      <c r="N1295" s="72"/>
      <c r="O1295" s="72"/>
      <c r="P1295" s="72"/>
      <c r="Q1295" s="833"/>
      <c r="R1295" s="102"/>
      <c r="S1295" s="73"/>
      <c r="T1295" s="102"/>
      <c r="U1295" s="103"/>
      <c r="V1295" s="104"/>
    </row>
    <row r="1296" spans="1:256" ht="12.5">
      <c r="B1296" s="65">
        <v>1</v>
      </c>
      <c r="C1296" s="66">
        <v>3</v>
      </c>
      <c r="D1296" s="99" t="s">
        <v>70</v>
      </c>
      <c r="E1296" s="76" t="s">
        <v>87</v>
      </c>
      <c r="F1296" s="77" t="s">
        <v>90</v>
      </c>
      <c r="G1296" s="78"/>
      <c r="H1296" s="96" t="s">
        <v>140</v>
      </c>
      <c r="I1296" s="107" t="s">
        <v>1052</v>
      </c>
      <c r="J1296" s="81" t="s">
        <v>1056</v>
      </c>
      <c r="K1296" s="72"/>
      <c r="L1296" s="72"/>
      <c r="M1296" s="72"/>
      <c r="N1296" s="72"/>
      <c r="O1296" s="72"/>
      <c r="P1296" s="72"/>
      <c r="Q1296" s="833"/>
      <c r="R1296" s="102"/>
      <c r="S1296" s="73"/>
      <c r="T1296" s="102"/>
      <c r="U1296" s="103"/>
      <c r="V1296" s="104"/>
      <c r="W1296" s="55"/>
      <c r="X1296" s="55"/>
      <c r="Y1296" s="55"/>
      <c r="Z1296" s="55"/>
      <c r="AA1296" s="55"/>
      <c r="AB1296" s="55"/>
      <c r="AC1296" s="55"/>
      <c r="AD1296" s="55"/>
      <c r="AE1296" s="55"/>
      <c r="AF1296" s="55"/>
      <c r="AG1296" s="55"/>
      <c r="AH1296" s="55"/>
      <c r="AI1296" s="55"/>
      <c r="AJ1296" s="55"/>
      <c r="AK1296" s="55"/>
      <c r="AL1296" s="55"/>
      <c r="AM1296" s="55"/>
      <c r="AN1296" s="55"/>
      <c r="AO1296" s="55"/>
      <c r="AP1296" s="55"/>
      <c r="AQ1296" s="55"/>
      <c r="AR1296" s="55"/>
      <c r="AS1296" s="55"/>
      <c r="AT1296" s="55"/>
      <c r="AU1296" s="55"/>
      <c r="AV1296" s="55"/>
      <c r="AW1296" s="55"/>
      <c r="AX1296" s="55"/>
      <c r="AY1296" s="55"/>
      <c r="AZ1296" s="55"/>
      <c r="BA1296" s="55"/>
      <c r="BB1296" s="55"/>
      <c r="BC1296" s="55"/>
      <c r="BD1296" s="55"/>
      <c r="BE1296" s="55"/>
      <c r="BF1296" s="55"/>
      <c r="BG1296" s="55"/>
      <c r="BH1296" s="55"/>
      <c r="BI1296" s="55"/>
      <c r="BJ1296" s="55"/>
      <c r="BK1296" s="55"/>
      <c r="BL1296" s="55"/>
      <c r="BM1296" s="55"/>
      <c r="BN1296" s="55"/>
      <c r="BO1296" s="55"/>
      <c r="BP1296" s="55"/>
      <c r="BQ1296" s="55"/>
      <c r="BR1296" s="55"/>
      <c r="BS1296" s="55"/>
      <c r="BT1296" s="55"/>
      <c r="BU1296" s="55"/>
      <c r="BV1296" s="55"/>
      <c r="BW1296" s="55"/>
      <c r="BX1296" s="55"/>
      <c r="BY1296" s="55"/>
      <c r="BZ1296" s="55"/>
      <c r="CA1296" s="55"/>
      <c r="CB1296" s="55"/>
      <c r="CC1296" s="55"/>
      <c r="CD1296" s="55"/>
      <c r="CE1296" s="55"/>
      <c r="CF1296" s="55"/>
      <c r="CG1296" s="55"/>
      <c r="CH1296" s="55"/>
      <c r="CI1296" s="55"/>
      <c r="CJ1296" s="55"/>
      <c r="CK1296" s="55"/>
      <c r="CL1296" s="55"/>
      <c r="CM1296" s="55"/>
      <c r="CN1296" s="55"/>
      <c r="CO1296" s="55"/>
      <c r="CP1296" s="55"/>
      <c r="CQ1296" s="55"/>
      <c r="CR1296" s="55"/>
      <c r="CS1296" s="55"/>
      <c r="CT1296" s="55"/>
      <c r="CU1296" s="55"/>
      <c r="CV1296" s="55"/>
      <c r="CW1296" s="55"/>
      <c r="CX1296" s="55"/>
      <c r="CY1296" s="55"/>
      <c r="CZ1296" s="55"/>
      <c r="DA1296" s="55"/>
      <c r="DB1296" s="55"/>
      <c r="DC1296" s="55"/>
      <c r="DD1296" s="55"/>
      <c r="DE1296" s="55"/>
      <c r="DF1296" s="55"/>
      <c r="DG1296" s="55"/>
      <c r="DH1296" s="55"/>
      <c r="DI1296" s="55"/>
      <c r="DJ1296" s="55"/>
      <c r="DK1296" s="55"/>
      <c r="DL1296" s="55"/>
      <c r="DM1296" s="55"/>
      <c r="DN1296" s="55"/>
      <c r="DO1296" s="55"/>
      <c r="DP1296" s="55"/>
      <c r="DQ1296" s="55"/>
      <c r="DR1296" s="55"/>
      <c r="DS1296" s="55"/>
      <c r="DT1296" s="55"/>
      <c r="DU1296" s="55"/>
      <c r="DV1296" s="55"/>
      <c r="DW1296" s="55"/>
      <c r="DX1296" s="55"/>
      <c r="DY1296" s="55"/>
      <c r="DZ1296" s="55"/>
      <c r="EA1296" s="55"/>
      <c r="EB1296" s="55"/>
      <c r="EC1296" s="55"/>
      <c r="ED1296" s="55"/>
      <c r="EE1296" s="55"/>
      <c r="EF1296" s="55"/>
      <c r="EG1296" s="55"/>
      <c r="EH1296" s="55"/>
      <c r="EI1296" s="55"/>
      <c r="EJ1296" s="55"/>
      <c r="EK1296" s="55"/>
      <c r="EL1296" s="55"/>
      <c r="EM1296" s="55"/>
      <c r="EN1296" s="55"/>
      <c r="EO1296" s="55"/>
      <c r="EP1296" s="55"/>
      <c r="EQ1296" s="55"/>
      <c r="ER1296" s="55"/>
      <c r="ES1296" s="55"/>
      <c r="ET1296" s="55"/>
      <c r="EU1296" s="55"/>
      <c r="EV1296" s="55"/>
      <c r="EW1296" s="55"/>
      <c r="EX1296" s="55"/>
      <c r="EY1296" s="55"/>
      <c r="EZ1296" s="55"/>
      <c r="FA1296" s="55"/>
      <c r="FB1296" s="55"/>
      <c r="FC1296" s="55"/>
      <c r="FD1296" s="55"/>
      <c r="FE1296" s="55"/>
      <c r="FF1296" s="55"/>
      <c r="FG1296" s="55"/>
      <c r="FH1296" s="55"/>
      <c r="FI1296" s="55"/>
      <c r="FJ1296" s="55"/>
      <c r="FK1296" s="55"/>
      <c r="FL1296" s="55"/>
      <c r="FM1296" s="55"/>
      <c r="FN1296" s="55"/>
      <c r="FO1296" s="55"/>
      <c r="FP1296" s="55"/>
      <c r="FQ1296" s="55"/>
      <c r="FR1296" s="55"/>
      <c r="FS1296" s="55"/>
      <c r="FT1296" s="55"/>
      <c r="FU1296" s="55"/>
      <c r="FV1296" s="55"/>
      <c r="FW1296" s="55"/>
      <c r="FX1296" s="55"/>
      <c r="FY1296" s="55"/>
      <c r="FZ1296" s="55"/>
      <c r="GA1296" s="55"/>
      <c r="GB1296" s="55"/>
      <c r="GC1296" s="55"/>
      <c r="GD1296" s="55"/>
      <c r="GE1296" s="55"/>
      <c r="GF1296" s="55"/>
      <c r="GG1296" s="55"/>
      <c r="GH1296" s="55"/>
      <c r="GI1296" s="55"/>
      <c r="GJ1296" s="55"/>
      <c r="GK1296" s="55"/>
      <c r="GL1296" s="55"/>
      <c r="GM1296" s="55"/>
      <c r="GN1296" s="55"/>
      <c r="GO1296" s="55"/>
      <c r="GP1296" s="55"/>
      <c r="GQ1296" s="55"/>
      <c r="GR1296" s="55"/>
      <c r="GS1296" s="55"/>
      <c r="GT1296" s="55"/>
      <c r="GU1296" s="55"/>
      <c r="GV1296" s="55"/>
      <c r="GW1296" s="55"/>
      <c r="GX1296" s="55"/>
      <c r="GY1296" s="55"/>
      <c r="GZ1296" s="55"/>
      <c r="HA1296" s="55"/>
      <c r="HB1296" s="55"/>
      <c r="HC1296" s="55"/>
      <c r="HD1296" s="55"/>
      <c r="HE1296" s="55"/>
      <c r="HF1296" s="55"/>
      <c r="HG1296" s="55"/>
      <c r="HH1296" s="55"/>
      <c r="HI1296" s="55"/>
      <c r="HJ1296" s="55"/>
      <c r="HK1296" s="55"/>
      <c r="HL1296" s="55"/>
      <c r="HM1296" s="55"/>
      <c r="HN1296" s="55"/>
      <c r="HO1296" s="55"/>
      <c r="HP1296" s="55"/>
      <c r="HQ1296" s="55"/>
      <c r="HR1296" s="55"/>
      <c r="HS1296" s="55"/>
      <c r="HT1296" s="55"/>
      <c r="HU1296" s="55"/>
      <c r="HV1296" s="55"/>
      <c r="HW1296" s="55"/>
      <c r="HX1296" s="55"/>
      <c r="HY1296" s="55"/>
      <c r="HZ1296" s="55"/>
      <c r="IA1296" s="55"/>
      <c r="IB1296" s="55"/>
      <c r="IC1296" s="55"/>
      <c r="ID1296" s="55"/>
      <c r="IE1296" s="55"/>
      <c r="IF1296" s="55"/>
      <c r="IG1296" s="55"/>
      <c r="IH1296" s="55"/>
      <c r="II1296" s="55"/>
      <c r="IJ1296" s="55"/>
      <c r="IK1296" s="55"/>
      <c r="IL1296" s="55"/>
      <c r="IM1296" s="55"/>
      <c r="IN1296" s="55"/>
      <c r="IO1296" s="55"/>
      <c r="IP1296" s="55"/>
      <c r="IQ1296" s="55"/>
      <c r="IR1296" s="55"/>
      <c r="IS1296" s="55"/>
      <c r="IT1296" s="55"/>
      <c r="IU1296" s="55"/>
      <c r="IV1296" s="55"/>
    </row>
    <row r="1297" spans="1:256" ht="12.5">
      <c r="B1297" s="65">
        <v>1</v>
      </c>
      <c r="C1297" s="66">
        <f>IF(E1297="A",4,IF(E1297="B",3,IF(E1297="C",2,IF(E1297="D",1,0))))</f>
        <v>2</v>
      </c>
      <c r="D1297" s="76" t="s">
        <v>68</v>
      </c>
      <c r="E1297" s="77" t="s">
        <v>90</v>
      </c>
      <c r="F1297" s="76" t="s">
        <v>87</v>
      </c>
      <c r="G1297" s="78"/>
      <c r="H1297" s="96" t="s">
        <v>122</v>
      </c>
      <c r="I1297" s="107" t="s">
        <v>872</v>
      </c>
      <c r="J1297" s="81" t="s">
        <v>1056</v>
      </c>
      <c r="K1297" s="72"/>
      <c r="L1297" s="72"/>
      <c r="M1297" s="72"/>
      <c r="N1297" s="72"/>
      <c r="O1297" s="72"/>
      <c r="P1297" s="72"/>
      <c r="Q1297" s="833"/>
      <c r="R1297" s="102"/>
      <c r="S1297" s="73"/>
      <c r="T1297" s="102"/>
      <c r="U1297" s="103"/>
      <c r="V1297" s="104"/>
    </row>
    <row r="1298" spans="1:256" ht="12.5">
      <c r="A1298" s="308"/>
      <c r="B1298" s="65">
        <v>1</v>
      </c>
      <c r="C1298" s="66">
        <f>IF(E1298="A",1,IF(E1298="B",1,0))</f>
        <v>1</v>
      </c>
      <c r="D1298" s="658" t="s">
        <v>87</v>
      </c>
      <c r="E1298" s="658" t="s">
        <v>87</v>
      </c>
      <c r="F1298" s="658" t="s">
        <v>87</v>
      </c>
      <c r="G1298" s="78"/>
      <c r="H1298" s="96" t="s">
        <v>114</v>
      </c>
      <c r="I1298" s="107" t="s">
        <v>2220</v>
      </c>
      <c r="J1298" s="81"/>
      <c r="K1298" s="72"/>
      <c r="L1298" s="72"/>
      <c r="M1298" s="72"/>
      <c r="N1298" s="72"/>
      <c r="O1298" s="72"/>
      <c r="P1298" s="72"/>
      <c r="Q1298" s="833"/>
      <c r="R1298" s="102"/>
      <c r="S1298" s="73"/>
      <c r="T1298" s="102"/>
      <c r="U1298" s="103"/>
      <c r="V1298" s="104"/>
    </row>
    <row r="1299" spans="1:256" ht="12.5">
      <c r="A1299" s="305"/>
      <c r="B1299" s="65">
        <v>1</v>
      </c>
      <c r="C1299" s="66">
        <f>IF(E1299="A",4,IF(E1299="B",3,IF(E1299="C",2,IF(E1299="D",1,0))))</f>
        <v>2</v>
      </c>
      <c r="D1299" s="77" t="s">
        <v>90</v>
      </c>
      <c r="E1299" s="77" t="s">
        <v>90</v>
      </c>
      <c r="F1299" s="99" t="s">
        <v>70</v>
      </c>
      <c r="G1299" s="78"/>
      <c r="H1299" s="96" t="s">
        <v>236</v>
      </c>
      <c r="I1299" s="107" t="s">
        <v>948</v>
      </c>
      <c r="J1299" s="81" t="s">
        <v>616</v>
      </c>
      <c r="K1299" s="72"/>
      <c r="L1299" s="72"/>
      <c r="M1299" s="72"/>
      <c r="N1299" s="72"/>
      <c r="O1299" s="72"/>
      <c r="P1299" s="72"/>
      <c r="Q1299" s="833"/>
      <c r="R1299" s="102"/>
      <c r="S1299" s="73"/>
      <c r="T1299" s="102"/>
      <c r="U1299" s="103"/>
      <c r="V1299" s="104"/>
    </row>
    <row r="1300" spans="1:256" ht="12.5">
      <c r="A1300" s="305"/>
      <c r="B1300" s="65">
        <v>1</v>
      </c>
      <c r="C1300" s="66">
        <f>IF(E1300="A",1,IF(E1300="B",1,0))</f>
        <v>0</v>
      </c>
      <c r="D1300" s="76" t="s">
        <v>87</v>
      </c>
      <c r="E1300" s="99" t="s">
        <v>99</v>
      </c>
      <c r="F1300" s="77" t="s">
        <v>90</v>
      </c>
      <c r="G1300" s="78"/>
      <c r="H1300" s="96" t="s">
        <v>220</v>
      </c>
      <c r="I1300" s="107" t="s">
        <v>2221</v>
      </c>
      <c r="J1300" s="81"/>
      <c r="K1300" s="72"/>
      <c r="L1300" s="72"/>
      <c r="M1300" s="72"/>
      <c r="N1300" s="72"/>
      <c r="O1300" s="72"/>
      <c r="P1300" s="72"/>
      <c r="Q1300" s="833"/>
      <c r="R1300" s="102"/>
      <c r="S1300" s="73"/>
      <c r="T1300" s="102"/>
      <c r="U1300" s="103"/>
      <c r="V1300" s="104"/>
    </row>
    <row r="1301" spans="1:256" ht="12.5">
      <c r="B1301" s="65">
        <v>1</v>
      </c>
      <c r="C1301" s="66">
        <f>IF(E1301="A",1,IF(E1301="B",1,0))</f>
        <v>0</v>
      </c>
      <c r="D1301" s="77" t="s">
        <v>90</v>
      </c>
      <c r="E1301" s="77" t="s">
        <v>90</v>
      </c>
      <c r="F1301" s="76" t="s">
        <v>87</v>
      </c>
      <c r="G1301" s="78"/>
      <c r="H1301" s="96" t="s">
        <v>101</v>
      </c>
      <c r="I1301" s="107" t="s">
        <v>2222</v>
      </c>
      <c r="J1301" s="81"/>
      <c r="K1301" s="72"/>
      <c r="L1301" s="72"/>
      <c r="M1301" s="72"/>
      <c r="N1301" s="72"/>
      <c r="O1301" s="72"/>
      <c r="P1301" s="72"/>
      <c r="Q1301" s="833"/>
      <c r="R1301" s="102"/>
      <c r="S1301" s="73"/>
      <c r="T1301" s="102"/>
      <c r="U1301" s="103"/>
      <c r="V1301" s="104"/>
    </row>
    <row r="1302" spans="1:256" ht="12.5">
      <c r="A1302" s="111"/>
      <c r="B1302" s="65">
        <v>1</v>
      </c>
      <c r="C1302" s="66">
        <f>IF(E1302="A",4,IF(E1302="B",3,IF(E1302="C",2,IF(E1302="D",1,0))))</f>
        <v>4</v>
      </c>
      <c r="D1302" s="76" t="s">
        <v>87</v>
      </c>
      <c r="E1302" s="76" t="s">
        <v>68</v>
      </c>
      <c r="F1302" s="76" t="s">
        <v>87</v>
      </c>
      <c r="G1302" s="78"/>
      <c r="H1302" s="96" t="s">
        <v>135</v>
      </c>
      <c r="I1302" s="107" t="s">
        <v>1158</v>
      </c>
      <c r="J1302" s="81"/>
      <c r="K1302" s="72"/>
      <c r="L1302" s="72"/>
      <c r="M1302" s="72"/>
      <c r="N1302" s="72"/>
      <c r="O1302" s="72"/>
      <c r="P1302" s="72"/>
      <c r="Q1302" s="833"/>
      <c r="R1302" s="102"/>
      <c r="S1302" s="73"/>
      <c r="T1302" s="102"/>
      <c r="U1302" s="103"/>
      <c r="V1302" s="104"/>
    </row>
    <row r="1303" spans="1:256" ht="12.5">
      <c r="A1303" s="55"/>
      <c r="B1303" s="65">
        <v>1</v>
      </c>
      <c r="C1303" s="66">
        <v>4</v>
      </c>
      <c r="D1303" s="76" t="s">
        <v>87</v>
      </c>
      <c r="E1303" s="76" t="s">
        <v>68</v>
      </c>
      <c r="F1303" s="76" t="s">
        <v>87</v>
      </c>
      <c r="G1303" s="78"/>
      <c r="H1303" s="96" t="s">
        <v>135</v>
      </c>
      <c r="I1303" s="107" t="s">
        <v>1158</v>
      </c>
      <c r="J1303" s="81" t="s">
        <v>17</v>
      </c>
      <c r="K1303" s="72"/>
      <c r="L1303" s="72"/>
      <c r="M1303" s="72"/>
      <c r="N1303" s="72"/>
      <c r="O1303" s="72"/>
      <c r="P1303" s="72"/>
      <c r="Q1303" s="833"/>
      <c r="R1303" s="102"/>
      <c r="S1303" s="73"/>
      <c r="T1303" s="102"/>
      <c r="U1303" s="103"/>
      <c r="V1303" s="104"/>
    </row>
    <row r="1304" spans="1:256" ht="12.5">
      <c r="B1304" s="65">
        <v>1</v>
      </c>
      <c r="C1304" s="66">
        <f>IF(E1304="A",1,IF(E1304="B",1,0))</f>
        <v>1</v>
      </c>
      <c r="D1304" s="248" t="s">
        <v>68</v>
      </c>
      <c r="E1304" s="248" t="s">
        <v>87</v>
      </c>
      <c r="F1304" s="248" t="s">
        <v>87</v>
      </c>
      <c r="G1304" s="78"/>
      <c r="H1304" s="96" t="s">
        <v>88</v>
      </c>
      <c r="I1304" s="107" t="s">
        <v>2223</v>
      </c>
      <c r="J1304" s="81"/>
      <c r="K1304" s="72"/>
      <c r="L1304" s="72"/>
      <c r="M1304" s="72"/>
      <c r="N1304" s="72"/>
      <c r="O1304" s="72"/>
      <c r="P1304" s="72"/>
      <c r="Q1304" s="833"/>
      <c r="R1304" s="102"/>
      <c r="S1304" s="73"/>
      <c r="T1304" s="102"/>
      <c r="U1304" s="103"/>
      <c r="V1304" s="104"/>
    </row>
    <row r="1305" spans="1:256" ht="12.5">
      <c r="A1305" s="308"/>
      <c r="B1305" s="65">
        <v>1</v>
      </c>
      <c r="C1305" s="66">
        <f>IF(E1305="A",1,IF(E1305="B",1,0))</f>
        <v>0</v>
      </c>
      <c r="D1305" s="659" t="s">
        <v>90</v>
      </c>
      <c r="E1305" s="659" t="s">
        <v>90</v>
      </c>
      <c r="F1305" s="656" t="s">
        <v>99</v>
      </c>
      <c r="G1305" s="78"/>
      <c r="H1305" s="96" t="s">
        <v>119</v>
      </c>
      <c r="I1305" s="107" t="s">
        <v>2224</v>
      </c>
      <c r="J1305" s="81"/>
      <c r="K1305" s="72"/>
      <c r="L1305" s="72"/>
      <c r="M1305" s="72"/>
      <c r="N1305" s="72"/>
      <c r="O1305" s="72"/>
      <c r="P1305" s="72"/>
      <c r="Q1305" s="833"/>
      <c r="R1305" s="102"/>
      <c r="S1305" s="73"/>
      <c r="T1305" s="102"/>
      <c r="U1305" s="103"/>
      <c r="V1305" s="104"/>
    </row>
    <row r="1306" spans="1:256" ht="12.5">
      <c r="B1306" s="65">
        <v>1</v>
      </c>
      <c r="C1306" s="66">
        <f>IF(E1306="A",4,IF(E1306="B",3,IF(E1306="C",2,IF(E1306="D",1,0))))</f>
        <v>4</v>
      </c>
      <c r="D1306" s="77" t="s">
        <v>90</v>
      </c>
      <c r="E1306" s="76" t="s">
        <v>68</v>
      </c>
      <c r="F1306" s="76" t="s">
        <v>68</v>
      </c>
      <c r="G1306" s="78"/>
      <c r="H1306" s="96" t="s">
        <v>126</v>
      </c>
      <c r="I1306" s="107" t="s">
        <v>2225</v>
      </c>
      <c r="J1306" s="81" t="s">
        <v>1056</v>
      </c>
      <c r="K1306" s="72"/>
      <c r="L1306" s="72"/>
      <c r="M1306" s="72"/>
      <c r="N1306" s="72"/>
      <c r="O1306" s="72"/>
      <c r="P1306" s="72"/>
      <c r="Q1306" s="833"/>
      <c r="R1306" s="102"/>
      <c r="S1306" s="73"/>
      <c r="T1306" s="102"/>
      <c r="U1306" s="103"/>
      <c r="V1306" s="104"/>
    </row>
    <row r="1307" spans="1:256" ht="12.5">
      <c r="A1307" s="305"/>
      <c r="B1307" s="65">
        <v>1</v>
      </c>
      <c r="C1307" s="66">
        <v>4</v>
      </c>
      <c r="D1307" s="77" t="s">
        <v>90</v>
      </c>
      <c r="E1307" s="76" t="s">
        <v>68</v>
      </c>
      <c r="F1307" s="76" t="s">
        <v>68</v>
      </c>
      <c r="G1307" s="78"/>
      <c r="H1307" s="96" t="s">
        <v>126</v>
      </c>
      <c r="I1307" s="107" t="s">
        <v>2225</v>
      </c>
      <c r="J1307" s="81" t="s">
        <v>1056</v>
      </c>
      <c r="K1307" s="72"/>
      <c r="L1307" s="72"/>
      <c r="M1307" s="72"/>
      <c r="N1307" s="72"/>
      <c r="O1307" s="72"/>
      <c r="P1307" s="72"/>
      <c r="Q1307" s="833"/>
      <c r="R1307" s="102"/>
      <c r="S1307" s="73"/>
      <c r="T1307" s="102"/>
      <c r="U1307" s="103"/>
      <c r="V1307" s="104"/>
      <c r="W1307" s="55"/>
      <c r="X1307" s="55"/>
      <c r="Y1307" s="55"/>
      <c r="Z1307" s="55"/>
      <c r="AA1307" s="55"/>
      <c r="AB1307" s="55"/>
      <c r="AC1307" s="55"/>
      <c r="AD1307" s="55"/>
      <c r="AE1307" s="55"/>
      <c r="AF1307" s="55"/>
      <c r="AG1307" s="55"/>
      <c r="AH1307" s="55"/>
      <c r="AI1307" s="55"/>
      <c r="AJ1307" s="55"/>
      <c r="AK1307" s="55"/>
      <c r="AL1307" s="55"/>
      <c r="AM1307" s="55"/>
      <c r="AN1307" s="55"/>
      <c r="AO1307" s="55"/>
      <c r="AP1307" s="55"/>
      <c r="AQ1307" s="55"/>
      <c r="AR1307" s="55"/>
      <c r="AS1307" s="55"/>
      <c r="AT1307" s="55"/>
      <c r="AU1307" s="55"/>
      <c r="AV1307" s="55"/>
      <c r="AW1307" s="55"/>
      <c r="AX1307" s="55"/>
      <c r="AY1307" s="55"/>
      <c r="AZ1307" s="55"/>
      <c r="BA1307" s="55"/>
      <c r="BB1307" s="55"/>
      <c r="BC1307" s="55"/>
      <c r="BD1307" s="55"/>
      <c r="BE1307" s="55"/>
      <c r="BF1307" s="55"/>
      <c r="BG1307" s="55"/>
      <c r="BH1307" s="55"/>
      <c r="BI1307" s="55"/>
      <c r="BJ1307" s="55"/>
      <c r="BK1307" s="55"/>
      <c r="BL1307" s="55"/>
      <c r="BM1307" s="55"/>
      <c r="BN1307" s="55"/>
      <c r="BO1307" s="55"/>
      <c r="BP1307" s="55"/>
      <c r="BQ1307" s="55"/>
      <c r="BR1307" s="55"/>
      <c r="BS1307" s="55"/>
      <c r="BT1307" s="55"/>
      <c r="BU1307" s="55"/>
      <c r="BV1307" s="55"/>
      <c r="BW1307" s="55"/>
      <c r="BX1307" s="55"/>
      <c r="BY1307" s="55"/>
      <c r="BZ1307" s="55"/>
      <c r="CA1307" s="55"/>
      <c r="CB1307" s="55"/>
      <c r="CC1307" s="55"/>
      <c r="CD1307" s="55"/>
      <c r="CE1307" s="55"/>
      <c r="CF1307" s="55"/>
      <c r="CG1307" s="55"/>
      <c r="CH1307" s="55"/>
      <c r="CI1307" s="55"/>
      <c r="CJ1307" s="55"/>
      <c r="CK1307" s="55"/>
      <c r="CL1307" s="55"/>
      <c r="CM1307" s="55"/>
      <c r="CN1307" s="55"/>
      <c r="CO1307" s="55"/>
      <c r="CP1307" s="55"/>
      <c r="CQ1307" s="55"/>
      <c r="CR1307" s="55"/>
      <c r="CS1307" s="55"/>
      <c r="CT1307" s="55"/>
      <c r="CU1307" s="55"/>
      <c r="CV1307" s="55"/>
      <c r="CW1307" s="55"/>
      <c r="CX1307" s="55"/>
      <c r="CY1307" s="55"/>
      <c r="CZ1307" s="55"/>
      <c r="DA1307" s="55"/>
      <c r="DB1307" s="55"/>
      <c r="DC1307" s="55"/>
      <c r="DD1307" s="55"/>
      <c r="DE1307" s="55"/>
      <c r="DF1307" s="55"/>
      <c r="DG1307" s="55"/>
      <c r="DH1307" s="55"/>
      <c r="DI1307" s="55"/>
      <c r="DJ1307" s="55"/>
      <c r="DK1307" s="55"/>
      <c r="DL1307" s="55"/>
      <c r="DM1307" s="55"/>
      <c r="DN1307" s="55"/>
      <c r="DO1307" s="55"/>
      <c r="DP1307" s="55"/>
      <c r="DQ1307" s="55"/>
      <c r="DR1307" s="55"/>
      <c r="DS1307" s="55"/>
      <c r="DT1307" s="55"/>
      <c r="DU1307" s="55"/>
      <c r="DV1307" s="55"/>
      <c r="DW1307" s="55"/>
      <c r="DX1307" s="55"/>
      <c r="DY1307" s="55"/>
      <c r="DZ1307" s="55"/>
      <c r="EA1307" s="55"/>
      <c r="EB1307" s="55"/>
      <c r="EC1307" s="55"/>
      <c r="ED1307" s="55"/>
      <c r="EE1307" s="55"/>
      <c r="EF1307" s="55"/>
      <c r="EG1307" s="55"/>
      <c r="EH1307" s="55"/>
      <c r="EI1307" s="55"/>
      <c r="EJ1307" s="55"/>
      <c r="EK1307" s="55"/>
      <c r="EL1307" s="55"/>
      <c r="EM1307" s="55"/>
      <c r="EN1307" s="55"/>
      <c r="EO1307" s="55"/>
      <c r="EP1307" s="55"/>
      <c r="EQ1307" s="55"/>
      <c r="ER1307" s="55"/>
      <c r="ES1307" s="55"/>
      <c r="ET1307" s="55"/>
      <c r="EU1307" s="55"/>
      <c r="EV1307" s="55"/>
      <c r="EW1307" s="55"/>
      <c r="EX1307" s="55"/>
      <c r="EY1307" s="55"/>
      <c r="EZ1307" s="55"/>
      <c r="FA1307" s="55"/>
      <c r="FB1307" s="55"/>
      <c r="FC1307" s="55"/>
      <c r="FD1307" s="55"/>
      <c r="FE1307" s="55"/>
      <c r="FF1307" s="55"/>
      <c r="FG1307" s="55"/>
      <c r="FH1307" s="55"/>
      <c r="FI1307" s="55"/>
      <c r="FJ1307" s="55"/>
      <c r="FK1307" s="55"/>
      <c r="FL1307" s="55"/>
      <c r="FM1307" s="55"/>
      <c r="FN1307" s="55"/>
      <c r="FO1307" s="55"/>
      <c r="FP1307" s="55"/>
      <c r="FQ1307" s="55"/>
      <c r="FR1307" s="55"/>
      <c r="FS1307" s="55"/>
      <c r="FT1307" s="55"/>
      <c r="FU1307" s="55"/>
      <c r="FV1307" s="55"/>
      <c r="FW1307" s="55"/>
      <c r="FX1307" s="55"/>
      <c r="FY1307" s="55"/>
      <c r="FZ1307" s="55"/>
      <c r="GA1307" s="55"/>
      <c r="GB1307" s="55"/>
      <c r="GC1307" s="55"/>
      <c r="GD1307" s="55"/>
      <c r="GE1307" s="55"/>
      <c r="GF1307" s="55"/>
      <c r="GG1307" s="55"/>
      <c r="GH1307" s="55"/>
      <c r="GI1307" s="55"/>
      <c r="GJ1307" s="55"/>
      <c r="GK1307" s="55"/>
      <c r="GL1307" s="55"/>
      <c r="GM1307" s="55"/>
      <c r="GN1307" s="55"/>
      <c r="GO1307" s="55"/>
      <c r="GP1307" s="55"/>
      <c r="GQ1307" s="55"/>
      <c r="GR1307" s="55"/>
      <c r="GS1307" s="55"/>
      <c r="GT1307" s="55"/>
      <c r="GU1307" s="55"/>
      <c r="GV1307" s="55"/>
      <c r="GW1307" s="55"/>
      <c r="GX1307" s="55"/>
      <c r="GY1307" s="55"/>
      <c r="GZ1307" s="55"/>
      <c r="HA1307" s="55"/>
      <c r="HB1307" s="55"/>
      <c r="HC1307" s="55"/>
      <c r="HD1307" s="55"/>
      <c r="HE1307" s="55"/>
      <c r="HF1307" s="55"/>
      <c r="HG1307" s="55"/>
      <c r="HH1307" s="55"/>
      <c r="HI1307" s="55"/>
      <c r="HJ1307" s="55"/>
      <c r="HK1307" s="55"/>
      <c r="HL1307" s="55"/>
      <c r="HM1307" s="55"/>
      <c r="HN1307" s="55"/>
      <c r="HO1307" s="55"/>
      <c r="HP1307" s="55"/>
      <c r="HQ1307" s="55"/>
      <c r="HR1307" s="55"/>
      <c r="HS1307" s="55"/>
      <c r="HT1307" s="55"/>
      <c r="HU1307" s="55"/>
      <c r="HV1307" s="55"/>
      <c r="HW1307" s="55"/>
      <c r="HX1307" s="55"/>
      <c r="HY1307" s="55"/>
      <c r="HZ1307" s="55"/>
      <c r="IA1307" s="55"/>
      <c r="IB1307" s="55"/>
      <c r="IC1307" s="55"/>
      <c r="ID1307" s="55"/>
      <c r="IE1307" s="55"/>
      <c r="IF1307" s="55"/>
      <c r="IG1307" s="55"/>
      <c r="IH1307" s="55"/>
      <c r="II1307" s="55"/>
      <c r="IJ1307" s="55"/>
      <c r="IK1307" s="55"/>
      <c r="IL1307" s="55"/>
      <c r="IM1307" s="55"/>
      <c r="IN1307" s="55"/>
      <c r="IO1307" s="55"/>
      <c r="IP1307" s="55"/>
      <c r="IQ1307" s="55"/>
      <c r="IR1307" s="55"/>
      <c r="IS1307" s="55"/>
      <c r="IT1307" s="55"/>
      <c r="IU1307" s="55"/>
      <c r="IV1307" s="55"/>
    </row>
    <row r="1308" spans="1:256" ht="12.5">
      <c r="B1308" s="65">
        <v>1</v>
      </c>
      <c r="C1308" s="66">
        <f>IF(E1308="A",1,IF(E1308="B",1,0))</f>
        <v>1</v>
      </c>
      <c r="D1308" s="76" t="s">
        <v>68</v>
      </c>
      <c r="E1308" s="76" t="s">
        <v>68</v>
      </c>
      <c r="F1308" s="99" t="s">
        <v>70</v>
      </c>
      <c r="G1308" s="78"/>
      <c r="H1308" s="96" t="s">
        <v>88</v>
      </c>
      <c r="I1308" s="107" t="s">
        <v>573</v>
      </c>
      <c r="J1308" s="81"/>
      <c r="K1308" s="72"/>
      <c r="L1308" s="72"/>
      <c r="M1308" s="72"/>
      <c r="N1308" s="72"/>
      <c r="O1308" s="72"/>
      <c r="P1308" s="72"/>
      <c r="Q1308" s="833"/>
      <c r="R1308" s="102"/>
      <c r="S1308" s="73"/>
      <c r="T1308" s="102"/>
      <c r="U1308" s="103"/>
      <c r="V1308" s="104"/>
    </row>
    <row r="1309" spans="1:256" ht="12.5">
      <c r="B1309" s="65">
        <v>1</v>
      </c>
      <c r="C1309" s="66">
        <f>IF(E1309="A",4,IF(E1309="B",3,IF(E1309="C",2,IF(E1309="D",1,0))))</f>
        <v>2</v>
      </c>
      <c r="D1309" s="99" t="s">
        <v>70</v>
      </c>
      <c r="E1309" s="77" t="s">
        <v>90</v>
      </c>
      <c r="F1309" s="76" t="s">
        <v>87</v>
      </c>
      <c r="G1309" s="78"/>
      <c r="H1309" s="96" t="s">
        <v>135</v>
      </c>
      <c r="I1309" s="107" t="s">
        <v>211</v>
      </c>
      <c r="J1309" s="81" t="s">
        <v>6111</v>
      </c>
      <c r="K1309" s="72"/>
      <c r="L1309" s="72"/>
      <c r="M1309" s="72"/>
      <c r="N1309" s="72"/>
      <c r="O1309" s="72"/>
      <c r="P1309" s="72"/>
      <c r="Q1309" s="833"/>
      <c r="R1309" s="102"/>
      <c r="S1309" s="73"/>
      <c r="T1309" s="102"/>
      <c r="U1309" s="103"/>
      <c r="V1309" s="104"/>
    </row>
    <row r="1310" spans="1:256" ht="12.5">
      <c r="B1310" s="65">
        <v>1</v>
      </c>
      <c r="C1310" s="66">
        <v>2</v>
      </c>
      <c r="D1310" s="99" t="s">
        <v>70</v>
      </c>
      <c r="E1310" s="77" t="s">
        <v>90</v>
      </c>
      <c r="F1310" s="76" t="s">
        <v>87</v>
      </c>
      <c r="G1310" s="78"/>
      <c r="H1310" s="79" t="s">
        <v>135</v>
      </c>
      <c r="I1310" s="80" t="s">
        <v>211</v>
      </c>
      <c r="J1310" s="81" t="s">
        <v>6111</v>
      </c>
      <c r="K1310" s="72"/>
      <c r="L1310" s="72"/>
      <c r="M1310" s="72"/>
      <c r="N1310" s="72"/>
      <c r="O1310" s="72"/>
      <c r="P1310" s="72"/>
      <c r="Q1310" s="833"/>
      <c r="R1310" s="102"/>
      <c r="S1310" s="73"/>
      <c r="T1310" s="102"/>
      <c r="U1310" s="103"/>
      <c r="V1310" s="104"/>
    </row>
    <row r="1311" spans="1:256" ht="12.5">
      <c r="B1311" s="65">
        <v>1</v>
      </c>
      <c r="C1311" s="66">
        <f>IF(E1311="A",1,IF(E1311="B",1,0))</f>
        <v>0</v>
      </c>
      <c r="D1311" s="658" t="s">
        <v>87</v>
      </c>
      <c r="E1311" s="659" t="s">
        <v>90</v>
      </c>
      <c r="F1311" s="658" t="s">
        <v>87</v>
      </c>
      <c r="G1311" s="78"/>
      <c r="H1311" s="96" t="s">
        <v>90</v>
      </c>
      <c r="I1311" s="107" t="s">
        <v>2226</v>
      </c>
      <c r="J1311" s="81"/>
      <c r="K1311" s="72"/>
      <c r="L1311" s="72"/>
      <c r="M1311" s="72"/>
      <c r="N1311" s="72"/>
      <c r="O1311" s="72"/>
      <c r="P1311" s="72"/>
      <c r="Q1311" s="833"/>
      <c r="R1311" s="102"/>
      <c r="S1311" s="73"/>
      <c r="T1311" s="102"/>
      <c r="U1311" s="103"/>
      <c r="V1311" s="104"/>
    </row>
    <row r="1312" spans="1:256" ht="12.5">
      <c r="A1312" s="308"/>
      <c r="B1312" s="65">
        <v>1</v>
      </c>
      <c r="C1312" s="66">
        <f>IF(E1312="A",4,IF(E1312="B",3,IF(E1312="C",2,IF(E1312="D",1,0))))</f>
        <v>4</v>
      </c>
      <c r="D1312" s="77" t="s">
        <v>90</v>
      </c>
      <c r="E1312" s="76" t="s">
        <v>68</v>
      </c>
      <c r="F1312" s="99" t="s">
        <v>70</v>
      </c>
      <c r="G1312" s="78"/>
      <c r="H1312" s="96" t="s">
        <v>140</v>
      </c>
      <c r="I1312" s="107" t="s">
        <v>5737</v>
      </c>
      <c r="J1312" s="81"/>
      <c r="K1312" s="72"/>
      <c r="L1312" s="72"/>
      <c r="M1312" s="72"/>
      <c r="N1312" s="72"/>
      <c r="O1312" s="72"/>
      <c r="P1312" s="72"/>
      <c r="Q1312" s="833"/>
      <c r="R1312" s="102"/>
      <c r="S1312" s="73"/>
      <c r="T1312" s="102"/>
      <c r="U1312" s="103"/>
      <c r="V1312" s="104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  <c r="DI1312"/>
      <c r="DJ1312"/>
      <c r="DK1312"/>
      <c r="DL1312"/>
      <c r="DM1312"/>
      <c r="DN1312"/>
      <c r="DO1312"/>
      <c r="DP1312"/>
      <c r="DQ1312"/>
      <c r="DR1312"/>
      <c r="DS1312"/>
      <c r="DT1312"/>
      <c r="DU1312"/>
      <c r="DV1312"/>
      <c r="DW1312"/>
      <c r="DX1312"/>
      <c r="DY1312"/>
      <c r="DZ1312"/>
      <c r="EA1312"/>
      <c r="EB1312"/>
      <c r="EC1312"/>
      <c r="ED1312"/>
      <c r="EE1312"/>
      <c r="EF1312"/>
      <c r="EG1312"/>
      <c r="EH1312"/>
      <c r="EI1312"/>
      <c r="EJ1312"/>
      <c r="EK1312"/>
      <c r="EL1312"/>
      <c r="EM1312"/>
      <c r="EN1312"/>
      <c r="EO1312"/>
      <c r="EP1312"/>
      <c r="EQ1312"/>
      <c r="ER1312"/>
      <c r="ES1312"/>
      <c r="ET1312"/>
      <c r="EU1312"/>
      <c r="EV1312"/>
      <c r="EW1312"/>
      <c r="EX1312"/>
      <c r="EY1312"/>
      <c r="EZ1312"/>
      <c r="FA1312"/>
      <c r="FB1312"/>
      <c r="FC1312"/>
      <c r="FD1312"/>
      <c r="FE1312"/>
      <c r="FF1312"/>
      <c r="FG1312"/>
      <c r="FH1312"/>
      <c r="FI1312"/>
      <c r="FJ1312"/>
      <c r="FK1312"/>
      <c r="FL1312"/>
      <c r="FM1312"/>
      <c r="FN1312"/>
      <c r="FO1312"/>
      <c r="FP1312"/>
      <c r="FQ1312"/>
      <c r="FR1312"/>
      <c r="FS1312"/>
      <c r="FT1312"/>
      <c r="FU1312"/>
      <c r="FV1312"/>
      <c r="FW1312"/>
      <c r="FX1312"/>
      <c r="FY1312"/>
      <c r="FZ1312"/>
      <c r="GA1312"/>
      <c r="GB1312"/>
      <c r="GC1312"/>
      <c r="GD1312"/>
      <c r="GE1312"/>
      <c r="GF1312"/>
      <c r="GG1312"/>
      <c r="GH1312"/>
      <c r="GI1312"/>
      <c r="GJ1312"/>
      <c r="GK1312"/>
      <c r="GL1312"/>
      <c r="GM1312"/>
      <c r="GN1312"/>
      <c r="GO1312"/>
      <c r="GP1312"/>
      <c r="GQ1312"/>
      <c r="GR1312"/>
      <c r="GS1312"/>
      <c r="GT1312"/>
      <c r="GU1312"/>
      <c r="GV1312"/>
      <c r="GW1312"/>
      <c r="GX1312"/>
      <c r="GY1312"/>
      <c r="GZ1312"/>
      <c r="HA1312"/>
      <c r="HB1312"/>
      <c r="HC1312"/>
      <c r="HD1312"/>
      <c r="HE1312"/>
      <c r="HF1312"/>
      <c r="HG1312"/>
      <c r="HH1312"/>
      <c r="HI1312"/>
      <c r="HJ1312"/>
      <c r="HK1312"/>
      <c r="HL1312"/>
      <c r="HM1312"/>
      <c r="HN1312"/>
      <c r="HO1312"/>
      <c r="HP1312"/>
      <c r="HQ1312"/>
      <c r="HR1312"/>
      <c r="HS1312"/>
      <c r="HT1312"/>
      <c r="HU1312"/>
      <c r="HV1312"/>
      <c r="HW1312"/>
      <c r="HX1312"/>
      <c r="HY1312"/>
      <c r="HZ1312"/>
      <c r="IA1312"/>
      <c r="IB1312"/>
      <c r="IC1312"/>
      <c r="ID1312"/>
      <c r="IE1312"/>
      <c r="IF1312"/>
      <c r="IG1312"/>
      <c r="IH1312"/>
      <c r="II1312"/>
      <c r="IJ1312"/>
      <c r="IK1312"/>
      <c r="IL1312"/>
      <c r="IM1312"/>
      <c r="IN1312"/>
      <c r="IO1312"/>
      <c r="IP1312"/>
      <c r="IQ1312"/>
      <c r="IR1312"/>
      <c r="IS1312"/>
      <c r="IT1312"/>
      <c r="IU1312"/>
      <c r="IV1312"/>
    </row>
    <row r="1313" spans="1:256" ht="12.5">
      <c r="A1313" s="660"/>
      <c r="B1313" s="65">
        <v>1</v>
      </c>
      <c r="C1313" s="66">
        <f>IF(E1313="A",1,IF(E1313="B",1,0))</f>
        <v>0</v>
      </c>
      <c r="D1313" s="76" t="s">
        <v>87</v>
      </c>
      <c r="E1313" s="77" t="s">
        <v>90</v>
      </c>
      <c r="F1313" s="99" t="s">
        <v>70</v>
      </c>
      <c r="G1313" s="78"/>
      <c r="H1313" s="96" t="s">
        <v>197</v>
      </c>
      <c r="I1313" s="107" t="s">
        <v>2227</v>
      </c>
      <c r="J1313" s="81"/>
      <c r="K1313" s="72"/>
      <c r="L1313" s="72"/>
      <c r="M1313" s="72"/>
      <c r="N1313" s="72"/>
      <c r="O1313" s="72"/>
      <c r="P1313" s="72"/>
      <c r="Q1313" s="833"/>
      <c r="R1313" s="102"/>
      <c r="S1313" s="73"/>
      <c r="T1313" s="102"/>
      <c r="U1313" s="103"/>
      <c r="V1313" s="104"/>
    </row>
    <row r="1314" spans="1:256" ht="12.5">
      <c r="B1314" s="65">
        <v>1</v>
      </c>
      <c r="C1314" s="66">
        <f>IF(E1314="A",1,IF(E1314="B",1,0))</f>
        <v>1</v>
      </c>
      <c r="D1314" s="77" t="s">
        <v>90</v>
      </c>
      <c r="E1314" s="76" t="s">
        <v>87</v>
      </c>
      <c r="F1314" s="76" t="s">
        <v>87</v>
      </c>
      <c r="G1314" s="78"/>
      <c r="H1314" s="96" t="s">
        <v>148</v>
      </c>
      <c r="I1314" s="107" t="s">
        <v>2228</v>
      </c>
      <c r="J1314" s="81"/>
      <c r="K1314" s="72"/>
      <c r="L1314" s="72"/>
      <c r="M1314" s="72"/>
      <c r="N1314" s="72"/>
      <c r="O1314" s="72"/>
      <c r="P1314" s="72"/>
      <c r="Q1314" s="833"/>
      <c r="R1314" s="102"/>
      <c r="S1314" s="73"/>
      <c r="T1314" s="102"/>
      <c r="U1314" s="103"/>
      <c r="V1314" s="104"/>
    </row>
    <row r="1315" spans="1:256" ht="12.5">
      <c r="A1315"/>
      <c r="B1315" s="65">
        <v>1</v>
      </c>
      <c r="C1315" s="66">
        <f>IF(E1315="A",1,IF(E1315="B",1,0))</f>
        <v>1</v>
      </c>
      <c r="D1315" s="658" t="s">
        <v>87</v>
      </c>
      <c r="E1315" s="658" t="s">
        <v>87</v>
      </c>
      <c r="F1315" s="658" t="s">
        <v>68</v>
      </c>
      <c r="G1315" s="78"/>
      <c r="H1315" s="96" t="s">
        <v>220</v>
      </c>
      <c r="I1315" s="107" t="s">
        <v>2229</v>
      </c>
      <c r="J1315" s="81"/>
      <c r="K1315" s="72"/>
      <c r="L1315" s="72"/>
      <c r="M1315" s="72"/>
      <c r="N1315" s="72"/>
      <c r="O1315" s="72"/>
      <c r="P1315" s="72"/>
      <c r="Q1315" s="833"/>
      <c r="R1315" s="102"/>
      <c r="S1315" s="73"/>
      <c r="T1315" s="102"/>
      <c r="U1315" s="103"/>
      <c r="V1315" s="104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  <c r="DI1315"/>
      <c r="DJ1315"/>
      <c r="DK1315"/>
      <c r="DL1315"/>
      <c r="DM1315"/>
      <c r="DN1315"/>
      <c r="DO1315"/>
      <c r="DP1315"/>
      <c r="DQ1315"/>
      <c r="DR1315"/>
      <c r="DS1315"/>
      <c r="DT1315"/>
      <c r="DU1315"/>
      <c r="DV1315"/>
      <c r="DW1315"/>
      <c r="DX1315"/>
      <c r="DY1315"/>
      <c r="DZ1315"/>
      <c r="EA1315"/>
      <c r="EB1315"/>
      <c r="EC1315"/>
      <c r="ED1315"/>
      <c r="EE1315"/>
      <c r="EF1315"/>
      <c r="EG1315"/>
      <c r="EH1315"/>
      <c r="EI1315"/>
      <c r="EJ1315"/>
      <c r="EK1315"/>
      <c r="EL1315"/>
      <c r="EM1315"/>
      <c r="EN1315"/>
      <c r="EO1315"/>
      <c r="EP1315"/>
      <c r="EQ1315"/>
      <c r="ER1315"/>
      <c r="ES1315"/>
      <c r="ET1315"/>
      <c r="EU1315"/>
      <c r="EV1315"/>
      <c r="EW1315"/>
      <c r="EX1315"/>
      <c r="EY1315"/>
      <c r="EZ1315"/>
      <c r="FA1315"/>
      <c r="FB1315"/>
      <c r="FC1315"/>
      <c r="FD1315"/>
      <c r="FE1315"/>
      <c r="FF1315"/>
      <c r="FG1315"/>
      <c r="FH1315"/>
      <c r="FI1315"/>
      <c r="FJ1315"/>
      <c r="FK1315"/>
      <c r="FL1315"/>
      <c r="FM1315"/>
      <c r="FN1315"/>
      <c r="FO1315"/>
      <c r="FP1315"/>
      <c r="FQ1315"/>
      <c r="FR1315"/>
      <c r="FS1315"/>
      <c r="FT1315"/>
      <c r="FU1315"/>
      <c r="FV1315"/>
      <c r="FW1315"/>
      <c r="FX1315"/>
      <c r="FY1315"/>
      <c r="FZ1315"/>
      <c r="GA1315"/>
      <c r="GB1315"/>
      <c r="GC1315"/>
      <c r="GD1315"/>
      <c r="GE1315"/>
      <c r="GF1315"/>
      <c r="GG1315"/>
      <c r="GH1315"/>
      <c r="GI1315"/>
      <c r="GJ1315"/>
      <c r="GK1315"/>
      <c r="GL1315"/>
      <c r="GM1315"/>
      <c r="GN1315"/>
      <c r="GO1315"/>
      <c r="GP1315"/>
      <c r="GQ1315"/>
      <c r="GR1315"/>
      <c r="GS1315"/>
      <c r="GT1315"/>
      <c r="GU1315"/>
      <c r="GV1315"/>
      <c r="GW1315"/>
      <c r="GX1315"/>
      <c r="GY1315"/>
      <c r="GZ1315"/>
      <c r="HA1315"/>
      <c r="HB1315"/>
      <c r="HC1315"/>
      <c r="HD1315"/>
      <c r="HE1315"/>
      <c r="HF1315"/>
      <c r="HG1315"/>
      <c r="HH1315"/>
      <c r="HI1315"/>
      <c r="HJ1315"/>
      <c r="HK1315"/>
      <c r="HL1315"/>
      <c r="HM1315"/>
      <c r="HN1315"/>
      <c r="HO1315"/>
      <c r="HP1315"/>
      <c r="HQ1315"/>
      <c r="HR1315"/>
      <c r="HS1315"/>
      <c r="HT1315"/>
      <c r="HU1315"/>
      <c r="HV1315"/>
      <c r="HW1315"/>
      <c r="HX1315"/>
      <c r="HY1315"/>
      <c r="HZ1315"/>
      <c r="IA1315"/>
      <c r="IB1315"/>
      <c r="IC1315"/>
      <c r="ID1315"/>
      <c r="IE1315"/>
      <c r="IF1315"/>
      <c r="IG1315"/>
      <c r="IH1315"/>
      <c r="II1315"/>
      <c r="IJ1315"/>
      <c r="IK1315"/>
      <c r="IL1315"/>
      <c r="IM1315"/>
      <c r="IN1315"/>
      <c r="IO1315"/>
      <c r="IP1315"/>
      <c r="IQ1315"/>
      <c r="IR1315"/>
      <c r="IS1315"/>
      <c r="IT1315"/>
      <c r="IU1315"/>
      <c r="IV1315"/>
    </row>
    <row r="1316" spans="1:256" ht="12.5">
      <c r="A1316"/>
      <c r="B1316" s="65">
        <v>1</v>
      </c>
      <c r="C1316" s="66">
        <v>3</v>
      </c>
      <c r="D1316" s="99" t="s">
        <v>70</v>
      </c>
      <c r="E1316" s="76" t="s">
        <v>87</v>
      </c>
      <c r="F1316" s="76" t="s">
        <v>68</v>
      </c>
      <c r="G1316" s="78"/>
      <c r="H1316" s="96" t="s">
        <v>122</v>
      </c>
      <c r="I1316" s="107" t="s">
        <v>919</v>
      </c>
      <c r="J1316" s="81" t="s">
        <v>17</v>
      </c>
      <c r="K1316" s="72"/>
      <c r="L1316" s="72"/>
      <c r="M1316" s="72"/>
      <c r="N1316" s="72"/>
      <c r="O1316" s="72"/>
      <c r="P1316" s="72"/>
      <c r="Q1316" s="833"/>
      <c r="R1316" s="102"/>
      <c r="S1316" s="73"/>
      <c r="T1316" s="102"/>
      <c r="U1316" s="103"/>
      <c r="V1316" s="104"/>
    </row>
    <row r="1317" spans="1:256" ht="12.5">
      <c r="A1317" s="308"/>
      <c r="B1317" s="65">
        <v>1</v>
      </c>
      <c r="C1317" s="66">
        <f>IF(E1317="A",1,IF(E1317="B",1,0))</f>
        <v>0</v>
      </c>
      <c r="D1317" s="665" t="s">
        <v>68</v>
      </c>
      <c r="E1317" s="664" t="s">
        <v>90</v>
      </c>
      <c r="F1317" s="665" t="s">
        <v>87</v>
      </c>
      <c r="G1317" s="78"/>
      <c r="H1317" s="96" t="s">
        <v>135</v>
      </c>
      <c r="I1317" s="107" t="s">
        <v>2230</v>
      </c>
      <c r="J1317" s="81"/>
      <c r="K1317" s="72"/>
      <c r="L1317" s="72"/>
      <c r="M1317" s="72"/>
      <c r="N1317" s="72"/>
      <c r="O1317" s="72"/>
      <c r="P1317" s="72"/>
      <c r="Q1317" s="833"/>
      <c r="R1317" s="102"/>
      <c r="S1317" s="73"/>
      <c r="T1317" s="102"/>
      <c r="U1317" s="103"/>
      <c r="V1317" s="104"/>
    </row>
    <row r="1318" spans="1:256" ht="12.5">
      <c r="B1318" s="65">
        <v>1</v>
      </c>
      <c r="C1318" s="66">
        <f>IF(E1318="A",4,IF(E1318="B",3,IF(E1318="C",2,IF(E1318="D",1,0))))</f>
        <v>0</v>
      </c>
      <c r="D1318" s="77" t="s">
        <v>90</v>
      </c>
      <c r="E1318" s="99" t="s">
        <v>99</v>
      </c>
      <c r="F1318" s="76" t="s">
        <v>87</v>
      </c>
      <c r="G1318" s="78"/>
      <c r="H1318" s="100" t="s">
        <v>119</v>
      </c>
      <c r="I1318" s="101" t="s">
        <v>5738</v>
      </c>
      <c r="J1318" s="81" t="s">
        <v>6111</v>
      </c>
      <c r="K1318" s="72"/>
      <c r="L1318" s="72"/>
      <c r="M1318" s="72"/>
      <c r="N1318" s="72"/>
      <c r="O1318" s="72"/>
      <c r="P1318" s="72"/>
      <c r="Q1318" s="833"/>
      <c r="R1318" s="102"/>
      <c r="S1318" s="73"/>
      <c r="T1318" s="102"/>
      <c r="U1318" s="103"/>
      <c r="V1318" s="104"/>
    </row>
    <row r="1319" spans="1:256" ht="12.5">
      <c r="B1319" s="65">
        <v>1</v>
      </c>
      <c r="C1319" s="66">
        <f t="shared" ref="C1319:C1327" si="60">IF(E1319="A",1,IF(E1319="B",1,0))</f>
        <v>1</v>
      </c>
      <c r="D1319" s="853" t="s">
        <v>68</v>
      </c>
      <c r="E1319" s="853" t="s">
        <v>87</v>
      </c>
      <c r="F1319" s="853" t="s">
        <v>68</v>
      </c>
      <c r="G1319" s="78"/>
      <c r="H1319" s="100" t="s">
        <v>135</v>
      </c>
      <c r="I1319" s="101" t="s">
        <v>6371</v>
      </c>
      <c r="J1319" s="81"/>
      <c r="K1319" s="72"/>
      <c r="L1319" s="72"/>
      <c r="M1319" s="72"/>
      <c r="N1319" s="72"/>
      <c r="O1319" s="72"/>
      <c r="P1319" s="72"/>
      <c r="Q1319" s="833"/>
      <c r="R1319" s="102"/>
      <c r="S1319" s="73"/>
      <c r="T1319" s="116"/>
      <c r="U1319" s="73"/>
      <c r="V1319" s="110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  <c r="DI1319"/>
      <c r="DJ1319"/>
      <c r="DK1319"/>
      <c r="DL1319"/>
      <c r="DM1319"/>
      <c r="DN1319"/>
      <c r="DO1319"/>
      <c r="DP1319"/>
      <c r="DQ1319"/>
      <c r="DR1319"/>
      <c r="DS1319"/>
      <c r="DT1319"/>
      <c r="DU1319"/>
      <c r="DV1319"/>
      <c r="DW1319"/>
      <c r="DX1319"/>
      <c r="DY1319"/>
      <c r="DZ1319"/>
      <c r="EA1319"/>
      <c r="EB1319"/>
      <c r="EC1319"/>
      <c r="ED1319"/>
      <c r="EE1319"/>
      <c r="EF1319"/>
      <c r="EG1319"/>
      <c r="EH1319"/>
      <c r="EI1319"/>
      <c r="EJ1319"/>
      <c r="EK1319"/>
      <c r="EL1319"/>
      <c r="EM1319"/>
      <c r="EN1319"/>
      <c r="EO1319"/>
      <c r="EP1319"/>
      <c r="EQ1319"/>
      <c r="ER1319"/>
      <c r="ES1319"/>
      <c r="ET1319"/>
      <c r="EU1319"/>
      <c r="EV1319"/>
      <c r="EW1319"/>
      <c r="EX1319"/>
      <c r="EY1319"/>
      <c r="EZ1319"/>
      <c r="FA1319"/>
      <c r="FB1319"/>
      <c r="FC1319"/>
      <c r="FD1319"/>
      <c r="FE1319"/>
      <c r="FF1319"/>
      <c r="FG1319"/>
      <c r="FH1319"/>
      <c r="FI1319"/>
      <c r="FJ1319"/>
      <c r="FK1319"/>
      <c r="FL1319"/>
      <c r="FM1319"/>
      <c r="FN1319"/>
      <c r="FO1319"/>
      <c r="FP1319"/>
      <c r="FQ1319"/>
      <c r="FR1319"/>
      <c r="FS1319"/>
      <c r="FT1319"/>
      <c r="FU1319"/>
      <c r="FV1319"/>
      <c r="FW1319"/>
      <c r="FX1319"/>
      <c r="FY1319"/>
      <c r="FZ1319"/>
      <c r="GA1319"/>
      <c r="GB1319"/>
      <c r="GC1319"/>
      <c r="GD1319"/>
      <c r="GE1319"/>
      <c r="GF1319"/>
      <c r="GG1319"/>
      <c r="GH1319"/>
      <c r="GI1319"/>
      <c r="GJ1319"/>
      <c r="GK1319"/>
      <c r="GL1319"/>
      <c r="GM1319"/>
      <c r="GN1319"/>
      <c r="GO1319"/>
      <c r="GP1319"/>
      <c r="GQ1319"/>
      <c r="GR1319"/>
      <c r="GS1319"/>
      <c r="GT1319"/>
      <c r="GU1319"/>
      <c r="GV1319"/>
      <c r="GW1319"/>
      <c r="GX1319"/>
      <c r="GY1319"/>
      <c r="GZ1319"/>
      <c r="HA1319"/>
      <c r="HB1319"/>
      <c r="HC1319"/>
      <c r="HD1319"/>
      <c r="HE1319"/>
      <c r="HF1319"/>
      <c r="HG1319"/>
      <c r="HH1319"/>
      <c r="HI1319"/>
      <c r="HJ1319"/>
      <c r="HK1319"/>
      <c r="HL1319"/>
      <c r="HM1319"/>
      <c r="HN1319"/>
      <c r="HO1319"/>
      <c r="HP1319"/>
      <c r="HQ1319"/>
      <c r="HR1319"/>
      <c r="HS1319"/>
      <c r="HT1319"/>
      <c r="HU1319"/>
      <c r="HV1319"/>
      <c r="HW1319"/>
      <c r="HX1319"/>
      <c r="HY1319"/>
      <c r="HZ1319"/>
      <c r="IA1319"/>
      <c r="IB1319"/>
      <c r="IC1319"/>
      <c r="ID1319"/>
      <c r="IE1319"/>
      <c r="IF1319"/>
      <c r="IG1319"/>
      <c r="IH1319"/>
      <c r="II1319"/>
      <c r="IJ1319"/>
      <c r="IK1319"/>
      <c r="IL1319"/>
      <c r="IM1319"/>
      <c r="IN1319"/>
      <c r="IO1319"/>
      <c r="IP1319"/>
      <c r="IQ1319"/>
      <c r="IR1319"/>
      <c r="IS1319"/>
      <c r="IT1319"/>
      <c r="IU1319"/>
      <c r="IV1319"/>
    </row>
    <row r="1320" spans="1:256" ht="12.5">
      <c r="B1320" s="65">
        <v>1</v>
      </c>
      <c r="C1320" s="66">
        <f t="shared" si="60"/>
        <v>0</v>
      </c>
      <c r="D1320" s="99" t="s">
        <v>70</v>
      </c>
      <c r="E1320" s="99" t="s">
        <v>70</v>
      </c>
      <c r="F1320" s="99" t="s">
        <v>70</v>
      </c>
      <c r="G1320" s="78"/>
      <c r="H1320" s="96" t="s">
        <v>94</v>
      </c>
      <c r="I1320" s="107" t="s">
        <v>2231</v>
      </c>
      <c r="J1320" s="81"/>
      <c r="K1320" s="72"/>
      <c r="L1320" s="72"/>
      <c r="M1320" s="72"/>
      <c r="N1320" s="72"/>
      <c r="O1320" s="72"/>
      <c r="P1320" s="72"/>
      <c r="Q1320" s="833"/>
      <c r="R1320" s="102"/>
      <c r="S1320" s="73"/>
      <c r="T1320" s="102"/>
      <c r="U1320" s="103"/>
      <c r="V1320" s="104"/>
      <c r="W1320" s="320"/>
      <c r="X1320" s="320"/>
      <c r="Y1320" s="320"/>
      <c r="Z1320" s="320"/>
      <c r="AA1320" s="320"/>
      <c r="AB1320" s="320"/>
      <c r="AC1320" s="320"/>
      <c r="AD1320" s="320"/>
      <c r="AE1320" s="320"/>
      <c r="AF1320" s="320"/>
      <c r="AG1320" s="320"/>
      <c r="AH1320" s="320"/>
      <c r="AI1320" s="320"/>
      <c r="AJ1320" s="320"/>
      <c r="AK1320" s="320"/>
      <c r="AL1320" s="320"/>
      <c r="AM1320" s="320"/>
      <c r="AN1320" s="320"/>
      <c r="AO1320" s="320"/>
      <c r="AP1320" s="320"/>
      <c r="AQ1320" s="320"/>
      <c r="AR1320" s="320"/>
      <c r="AS1320" s="320"/>
      <c r="AT1320" s="320"/>
      <c r="AU1320" s="320"/>
      <c r="AV1320" s="320"/>
      <c r="AW1320" s="320"/>
      <c r="AX1320" s="320"/>
      <c r="AY1320" s="320"/>
      <c r="AZ1320" s="320"/>
      <c r="BA1320" s="320"/>
      <c r="BB1320" s="320"/>
      <c r="BC1320" s="320"/>
      <c r="BD1320" s="320"/>
      <c r="BE1320" s="320"/>
      <c r="BF1320" s="320"/>
      <c r="BG1320" s="320"/>
      <c r="BH1320" s="320"/>
      <c r="BI1320" s="320"/>
      <c r="BJ1320" s="320"/>
      <c r="BK1320" s="320"/>
      <c r="BL1320" s="320"/>
      <c r="BM1320" s="320"/>
      <c r="BN1320" s="320"/>
      <c r="BO1320" s="320"/>
      <c r="BP1320" s="320"/>
      <c r="BQ1320" s="320"/>
      <c r="BR1320" s="320"/>
      <c r="BS1320" s="320"/>
      <c r="BT1320" s="320"/>
      <c r="BU1320" s="320"/>
      <c r="BV1320" s="320"/>
      <c r="BW1320" s="320"/>
      <c r="BX1320" s="320"/>
      <c r="BY1320" s="320"/>
      <c r="BZ1320" s="320"/>
      <c r="CA1320" s="320"/>
      <c r="CB1320" s="320"/>
      <c r="CC1320" s="320"/>
      <c r="CD1320" s="320"/>
      <c r="CE1320" s="320"/>
      <c r="CF1320" s="320"/>
      <c r="CG1320" s="320"/>
      <c r="CH1320" s="320"/>
      <c r="CI1320" s="320"/>
      <c r="CJ1320" s="320"/>
      <c r="CK1320" s="320"/>
      <c r="CL1320" s="320"/>
      <c r="CM1320" s="320"/>
      <c r="CN1320" s="320"/>
      <c r="CO1320" s="320"/>
      <c r="CP1320" s="320"/>
      <c r="CQ1320" s="320"/>
      <c r="CR1320" s="320"/>
      <c r="CS1320" s="320"/>
      <c r="CT1320" s="320"/>
      <c r="CU1320" s="320"/>
      <c r="CV1320" s="320"/>
      <c r="CW1320" s="320"/>
      <c r="CX1320" s="320"/>
      <c r="CY1320" s="320"/>
      <c r="CZ1320" s="320"/>
      <c r="DA1320" s="320"/>
      <c r="DB1320" s="320"/>
      <c r="DC1320" s="320"/>
      <c r="DD1320" s="320"/>
      <c r="DE1320" s="320"/>
      <c r="DF1320" s="320"/>
      <c r="DG1320" s="320"/>
      <c r="DH1320" s="320"/>
      <c r="DI1320" s="320"/>
      <c r="DJ1320" s="320"/>
      <c r="DK1320" s="320"/>
      <c r="DL1320" s="320"/>
      <c r="DM1320" s="320"/>
      <c r="DN1320" s="320"/>
      <c r="DO1320" s="320"/>
      <c r="DP1320" s="320"/>
      <c r="DQ1320" s="320"/>
      <c r="DR1320" s="320"/>
      <c r="DS1320" s="320"/>
      <c r="DT1320" s="320"/>
      <c r="DU1320" s="320"/>
      <c r="DV1320" s="320"/>
      <c r="DW1320" s="320"/>
      <c r="DX1320" s="320"/>
      <c r="DY1320" s="320"/>
      <c r="DZ1320" s="320"/>
      <c r="EA1320" s="320"/>
      <c r="EB1320" s="320"/>
      <c r="EC1320" s="320"/>
      <c r="ED1320" s="320"/>
      <c r="EE1320" s="320"/>
      <c r="EF1320" s="320"/>
      <c r="EG1320" s="320"/>
      <c r="EH1320" s="320"/>
      <c r="EI1320" s="320"/>
      <c r="EJ1320" s="320"/>
      <c r="EK1320" s="320"/>
      <c r="EL1320" s="320"/>
      <c r="EM1320" s="320"/>
      <c r="EN1320" s="320"/>
      <c r="EO1320" s="320"/>
      <c r="EP1320" s="320"/>
      <c r="EQ1320" s="320"/>
      <c r="ER1320" s="320"/>
      <c r="ES1320" s="320"/>
      <c r="ET1320" s="320"/>
      <c r="EU1320" s="320"/>
      <c r="EV1320" s="320"/>
      <c r="EW1320" s="320"/>
      <c r="EX1320" s="320"/>
      <c r="EY1320" s="320"/>
      <c r="EZ1320" s="320"/>
      <c r="FA1320" s="320"/>
      <c r="FB1320" s="320"/>
      <c r="FC1320" s="320"/>
      <c r="FD1320" s="320"/>
      <c r="FE1320" s="320"/>
      <c r="FF1320" s="320"/>
      <c r="FG1320" s="320"/>
      <c r="FH1320" s="320"/>
      <c r="FI1320" s="320"/>
      <c r="FJ1320" s="320"/>
      <c r="FK1320" s="320"/>
      <c r="FL1320" s="320"/>
      <c r="FM1320" s="320"/>
      <c r="FN1320" s="320"/>
      <c r="FO1320" s="320"/>
      <c r="FP1320" s="320"/>
      <c r="FQ1320" s="320"/>
      <c r="FR1320" s="320"/>
      <c r="FS1320" s="320"/>
      <c r="FT1320" s="320"/>
      <c r="FU1320" s="320"/>
      <c r="FV1320" s="320"/>
      <c r="FW1320" s="320"/>
      <c r="FX1320" s="320"/>
      <c r="FY1320" s="320"/>
      <c r="FZ1320" s="320"/>
      <c r="GA1320" s="320"/>
      <c r="GB1320" s="320"/>
      <c r="GC1320" s="320"/>
      <c r="GD1320" s="320"/>
      <c r="GE1320" s="320"/>
      <c r="GF1320" s="320"/>
      <c r="GG1320" s="320"/>
      <c r="GH1320" s="320"/>
      <c r="GI1320" s="320"/>
      <c r="GJ1320" s="320"/>
      <c r="GK1320" s="320"/>
      <c r="GL1320" s="320"/>
      <c r="GM1320" s="320"/>
      <c r="GN1320" s="320"/>
      <c r="GO1320" s="320"/>
      <c r="GP1320" s="320"/>
      <c r="GQ1320" s="320"/>
      <c r="GR1320" s="320"/>
      <c r="GS1320" s="320"/>
      <c r="GT1320" s="320"/>
      <c r="GU1320" s="320"/>
      <c r="GV1320" s="320"/>
      <c r="GW1320" s="320"/>
      <c r="GX1320" s="320"/>
      <c r="GY1320" s="320"/>
      <c r="GZ1320" s="320"/>
      <c r="HA1320" s="320"/>
      <c r="HB1320" s="320"/>
      <c r="HC1320" s="320"/>
      <c r="HD1320" s="320"/>
      <c r="HE1320" s="320"/>
      <c r="HF1320" s="320"/>
      <c r="HG1320" s="320"/>
      <c r="HH1320" s="320"/>
      <c r="HI1320" s="320"/>
      <c r="HJ1320" s="320"/>
      <c r="HK1320" s="320"/>
      <c r="HL1320" s="320"/>
      <c r="HM1320" s="320"/>
      <c r="HN1320" s="320"/>
      <c r="HO1320" s="320"/>
      <c r="HP1320" s="320"/>
      <c r="HQ1320" s="320"/>
      <c r="HR1320" s="320"/>
      <c r="HS1320" s="320"/>
      <c r="HT1320" s="320"/>
      <c r="HU1320" s="320"/>
      <c r="HV1320" s="320"/>
      <c r="HW1320" s="320"/>
      <c r="HX1320" s="320"/>
      <c r="HY1320" s="320"/>
      <c r="HZ1320" s="320"/>
      <c r="IA1320" s="320"/>
      <c r="IB1320" s="320"/>
      <c r="IC1320" s="320"/>
      <c r="ID1320" s="320"/>
      <c r="IE1320" s="320"/>
      <c r="IF1320" s="320"/>
      <c r="IG1320" s="320"/>
      <c r="IH1320" s="320"/>
      <c r="II1320" s="320"/>
      <c r="IJ1320" s="320"/>
      <c r="IK1320" s="320"/>
      <c r="IL1320" s="320"/>
      <c r="IM1320" s="320"/>
      <c r="IN1320" s="320"/>
      <c r="IO1320" s="320"/>
      <c r="IP1320" s="320"/>
      <c r="IQ1320" s="320"/>
      <c r="IR1320" s="320"/>
      <c r="IS1320" s="320"/>
      <c r="IT1320" s="320"/>
      <c r="IU1320" s="320"/>
      <c r="IV1320" s="320"/>
    </row>
    <row r="1321" spans="1:256" ht="12.5">
      <c r="A1321" s="305"/>
      <c r="B1321" s="65">
        <v>1</v>
      </c>
      <c r="C1321" s="66">
        <f t="shared" si="60"/>
        <v>1</v>
      </c>
      <c r="D1321" s="658" t="s">
        <v>87</v>
      </c>
      <c r="E1321" s="658" t="s">
        <v>87</v>
      </c>
      <c r="F1321" s="656" t="s">
        <v>70</v>
      </c>
      <c r="G1321" s="78"/>
      <c r="H1321" s="96" t="s">
        <v>122</v>
      </c>
      <c r="I1321" s="107" t="s">
        <v>2232</v>
      </c>
      <c r="J1321" s="81"/>
      <c r="K1321" s="72"/>
      <c r="L1321" s="72"/>
      <c r="M1321" s="72"/>
      <c r="N1321" s="72"/>
      <c r="O1321" s="72"/>
      <c r="P1321" s="72"/>
      <c r="Q1321" s="833"/>
      <c r="R1321" s="102"/>
      <c r="S1321" s="73"/>
      <c r="T1321" s="102"/>
      <c r="U1321" s="103"/>
      <c r="V1321" s="104"/>
    </row>
    <row r="1322" spans="1:256" ht="12.5">
      <c r="B1322" s="65">
        <v>1</v>
      </c>
      <c r="C1322" s="66">
        <f t="shared" si="60"/>
        <v>1</v>
      </c>
      <c r="D1322" s="77" t="s">
        <v>90</v>
      </c>
      <c r="E1322" s="76" t="s">
        <v>68</v>
      </c>
      <c r="F1322" s="99" t="s">
        <v>70</v>
      </c>
      <c r="G1322" s="78"/>
      <c r="H1322" s="96" t="s">
        <v>94</v>
      </c>
      <c r="I1322" s="107" t="s">
        <v>2233</v>
      </c>
      <c r="J1322" s="81"/>
      <c r="K1322" s="72"/>
      <c r="L1322" s="72"/>
      <c r="M1322" s="72"/>
      <c r="N1322" s="72"/>
      <c r="O1322" s="72"/>
      <c r="P1322" s="72"/>
      <c r="Q1322" s="833"/>
      <c r="R1322" s="102"/>
      <c r="S1322" s="73"/>
      <c r="T1322" s="102"/>
      <c r="U1322" s="103"/>
      <c r="V1322" s="104"/>
    </row>
    <row r="1323" spans="1:256" ht="12.5">
      <c r="B1323" s="65">
        <v>1</v>
      </c>
      <c r="C1323" s="66">
        <f t="shared" si="60"/>
        <v>0</v>
      </c>
      <c r="D1323" s="76" t="s">
        <v>87</v>
      </c>
      <c r="E1323" s="77" t="s">
        <v>90</v>
      </c>
      <c r="F1323" s="76" t="s">
        <v>87</v>
      </c>
      <c r="G1323" s="78"/>
      <c r="H1323" s="96" t="s">
        <v>131</v>
      </c>
      <c r="I1323" s="107" t="s">
        <v>2234</v>
      </c>
      <c r="J1323" s="81"/>
      <c r="K1323" s="72"/>
      <c r="L1323" s="72"/>
      <c r="M1323" s="72"/>
      <c r="N1323" s="72"/>
      <c r="O1323" s="72"/>
      <c r="P1323" s="72"/>
      <c r="Q1323" s="833"/>
      <c r="R1323" s="102"/>
      <c r="S1323" s="73"/>
      <c r="T1323" s="102"/>
      <c r="U1323" s="103"/>
      <c r="V1323" s="104"/>
    </row>
    <row r="1324" spans="1:256" ht="12.5">
      <c r="A1324" s="111"/>
      <c r="B1324" s="65">
        <v>1</v>
      </c>
      <c r="C1324" s="66">
        <f t="shared" si="60"/>
        <v>0</v>
      </c>
      <c r="D1324" s="99" t="s">
        <v>70</v>
      </c>
      <c r="E1324" s="77" t="s">
        <v>90</v>
      </c>
      <c r="F1324" s="77" t="s">
        <v>90</v>
      </c>
      <c r="G1324" s="78"/>
      <c r="H1324" s="96" t="s">
        <v>119</v>
      </c>
      <c r="I1324" s="107" t="s">
        <v>2235</v>
      </c>
      <c r="J1324" s="81"/>
      <c r="K1324" s="72"/>
      <c r="L1324" s="72"/>
      <c r="M1324" s="72"/>
      <c r="N1324" s="72"/>
      <c r="O1324" s="72"/>
      <c r="P1324" s="72"/>
      <c r="Q1324" s="833"/>
      <c r="R1324" s="102"/>
      <c r="S1324" s="73"/>
      <c r="T1324" s="102"/>
      <c r="U1324" s="103"/>
      <c r="V1324" s="104"/>
    </row>
    <row r="1325" spans="1:256" ht="12.5">
      <c r="B1325" s="65">
        <v>1</v>
      </c>
      <c r="C1325" s="66">
        <f t="shared" si="60"/>
        <v>0</v>
      </c>
      <c r="D1325" s="76" t="s">
        <v>68</v>
      </c>
      <c r="E1325" s="99" t="s">
        <v>70</v>
      </c>
      <c r="F1325" s="77" t="s">
        <v>90</v>
      </c>
      <c r="G1325" s="78"/>
      <c r="H1325" s="96" t="s">
        <v>119</v>
      </c>
      <c r="I1325" s="107" t="s">
        <v>2236</v>
      </c>
      <c r="J1325" s="81"/>
      <c r="K1325" s="72"/>
      <c r="L1325" s="72"/>
      <c r="M1325" s="72"/>
      <c r="N1325" s="72"/>
      <c r="O1325" s="72"/>
      <c r="P1325" s="72"/>
      <c r="Q1325" s="833"/>
      <c r="R1325" s="102"/>
      <c r="S1325" s="73"/>
      <c r="T1325" s="102"/>
      <c r="U1325" s="103"/>
      <c r="V1325" s="104"/>
    </row>
    <row r="1326" spans="1:256" ht="12.5">
      <c r="B1326" s="65">
        <v>1</v>
      </c>
      <c r="C1326" s="66">
        <f t="shared" si="60"/>
        <v>1</v>
      </c>
      <c r="D1326" s="658" t="s">
        <v>87</v>
      </c>
      <c r="E1326" s="658" t="s">
        <v>87</v>
      </c>
      <c r="F1326" s="656" t="s">
        <v>99</v>
      </c>
      <c r="G1326" s="78"/>
      <c r="H1326" s="96" t="s">
        <v>126</v>
      </c>
      <c r="I1326" s="107" t="s">
        <v>2237</v>
      </c>
      <c r="J1326" s="81"/>
      <c r="K1326" s="72"/>
      <c r="L1326" s="72"/>
      <c r="M1326" s="72"/>
      <c r="N1326" s="72"/>
      <c r="O1326" s="72"/>
      <c r="P1326" s="72"/>
      <c r="Q1326" s="833"/>
      <c r="R1326" s="102"/>
      <c r="S1326" s="73"/>
      <c r="T1326" s="102"/>
      <c r="U1326" s="103"/>
      <c r="V1326" s="104"/>
    </row>
    <row r="1327" spans="1:256" ht="12.5">
      <c r="B1327" s="65">
        <v>1</v>
      </c>
      <c r="C1327" s="66">
        <f t="shared" si="60"/>
        <v>1</v>
      </c>
      <c r="D1327" s="658" t="s">
        <v>87</v>
      </c>
      <c r="E1327" s="658" t="s">
        <v>68</v>
      </c>
      <c r="F1327" s="659" t="s">
        <v>90</v>
      </c>
      <c r="G1327" s="78"/>
      <c r="H1327" s="96" t="s">
        <v>94</v>
      </c>
      <c r="I1327" s="107" t="s">
        <v>2238</v>
      </c>
      <c r="J1327" s="81"/>
      <c r="K1327" s="72"/>
      <c r="L1327" s="72"/>
      <c r="M1327" s="72"/>
      <c r="N1327" s="72"/>
      <c r="O1327" s="72"/>
      <c r="P1327" s="72"/>
      <c r="Q1327" s="833"/>
      <c r="R1327" s="102"/>
      <c r="S1327" s="73"/>
      <c r="T1327" s="102"/>
      <c r="U1327" s="103"/>
      <c r="V1327" s="104"/>
    </row>
    <row r="1328" spans="1:256" ht="12.5">
      <c r="B1328" s="65">
        <v>1</v>
      </c>
      <c r="C1328" s="66">
        <v>3</v>
      </c>
      <c r="D1328" s="76" t="s">
        <v>87</v>
      </c>
      <c r="E1328" s="76" t="s">
        <v>87</v>
      </c>
      <c r="F1328" s="76" t="s">
        <v>87</v>
      </c>
      <c r="G1328" s="78"/>
      <c r="H1328" s="96" t="s">
        <v>129</v>
      </c>
      <c r="I1328" s="107" t="s">
        <v>1042</v>
      </c>
      <c r="J1328" s="81" t="s">
        <v>7</v>
      </c>
      <c r="K1328" s="72"/>
      <c r="L1328" s="72"/>
      <c r="M1328" s="72"/>
      <c r="N1328" s="72"/>
      <c r="O1328" s="72"/>
      <c r="P1328" s="72"/>
      <c r="Q1328" s="833"/>
      <c r="R1328" s="102"/>
      <c r="S1328" s="73"/>
      <c r="T1328" s="102"/>
      <c r="U1328" s="103"/>
      <c r="V1328" s="104"/>
    </row>
    <row r="1329" spans="1:256" ht="12.5">
      <c r="A1329"/>
      <c r="B1329" s="65">
        <v>1</v>
      </c>
      <c r="C1329" s="66">
        <f>IF(E1329="A",1,IF(E1329="B",1,0))</f>
        <v>1</v>
      </c>
      <c r="D1329" s="656" t="s">
        <v>99</v>
      </c>
      <c r="E1329" s="658" t="s">
        <v>87</v>
      </c>
      <c r="F1329" s="656" t="s">
        <v>99</v>
      </c>
      <c r="G1329" s="78"/>
      <c r="H1329" s="96" t="s">
        <v>114</v>
      </c>
      <c r="I1329" s="107" t="s">
        <v>2239</v>
      </c>
      <c r="J1329" s="81"/>
      <c r="K1329" s="72"/>
      <c r="L1329" s="72"/>
      <c r="M1329" s="72"/>
      <c r="N1329" s="72"/>
      <c r="O1329" s="72"/>
      <c r="P1329" s="72"/>
      <c r="Q1329" s="833"/>
      <c r="R1329" s="102"/>
      <c r="S1329" s="73"/>
      <c r="T1329" s="102"/>
      <c r="U1329" s="103"/>
      <c r="V1329" s="104"/>
    </row>
    <row r="1330" spans="1:256" ht="12.5">
      <c r="B1330" s="65">
        <v>1</v>
      </c>
      <c r="C1330" s="66">
        <f>IF(E1330="A",4,IF(E1330="B",3,IF(E1330="C",2,IF(E1330="D",1,0))))</f>
        <v>1</v>
      </c>
      <c r="D1330" s="76" t="s">
        <v>87</v>
      </c>
      <c r="E1330" s="99" t="s">
        <v>70</v>
      </c>
      <c r="F1330" s="76" t="s">
        <v>68</v>
      </c>
      <c r="G1330" s="78"/>
      <c r="H1330" s="96" t="s">
        <v>220</v>
      </c>
      <c r="I1330" s="107" t="s">
        <v>221</v>
      </c>
      <c r="J1330" s="81" t="s">
        <v>203</v>
      </c>
      <c r="K1330" s="72"/>
      <c r="L1330" s="72"/>
      <c r="M1330" s="72"/>
      <c r="N1330" s="72"/>
      <c r="O1330" s="72"/>
      <c r="P1330" s="72"/>
      <c r="Q1330" s="833"/>
      <c r="R1330" s="102"/>
      <c r="S1330" s="73"/>
      <c r="T1330" s="102"/>
      <c r="U1330" s="103"/>
      <c r="V1330" s="104"/>
    </row>
    <row r="1331" spans="1:256" ht="12.5">
      <c r="A1331" s="305"/>
      <c r="B1331" s="65">
        <v>1</v>
      </c>
      <c r="C1331" s="66">
        <v>1</v>
      </c>
      <c r="D1331" s="76" t="s">
        <v>87</v>
      </c>
      <c r="E1331" s="99" t="s">
        <v>70</v>
      </c>
      <c r="F1331" s="76" t="s">
        <v>68</v>
      </c>
      <c r="G1331" s="78"/>
      <c r="H1331" s="96" t="s">
        <v>220</v>
      </c>
      <c r="I1331" s="107" t="s">
        <v>221</v>
      </c>
      <c r="J1331" s="81" t="s">
        <v>203</v>
      </c>
      <c r="K1331" s="72"/>
      <c r="L1331" s="72"/>
      <c r="M1331" s="72"/>
      <c r="N1331" s="72"/>
      <c r="O1331" s="72"/>
      <c r="P1331" s="72"/>
      <c r="Q1331" s="833"/>
      <c r="R1331" s="102"/>
      <c r="S1331" s="73"/>
      <c r="T1331" s="102"/>
      <c r="U1331" s="103"/>
      <c r="V1331" s="104"/>
    </row>
    <row r="1332" spans="1:256" ht="12.5">
      <c r="B1332" s="65">
        <v>1</v>
      </c>
      <c r="C1332" s="66">
        <f t="shared" ref="C1332:C1341" si="61">IF(E1332="A",1,IF(E1332="B",1,0))</f>
        <v>1</v>
      </c>
      <c r="D1332" s="76" t="s">
        <v>87</v>
      </c>
      <c r="E1332" s="76" t="s">
        <v>87</v>
      </c>
      <c r="F1332" s="76" t="s">
        <v>68</v>
      </c>
      <c r="G1332" s="78"/>
      <c r="H1332" s="96" t="s">
        <v>90</v>
      </c>
      <c r="I1332" s="107" t="s">
        <v>2240</v>
      </c>
      <c r="J1332" s="81"/>
      <c r="K1332" s="72"/>
      <c r="L1332" s="72"/>
      <c r="M1332" s="72"/>
      <c r="N1332" s="72"/>
      <c r="O1332" s="72"/>
      <c r="P1332" s="72"/>
      <c r="Q1332" s="833"/>
      <c r="R1332" s="102"/>
      <c r="S1332" s="73"/>
      <c r="T1332" s="102"/>
      <c r="U1332" s="103"/>
      <c r="V1332" s="104"/>
    </row>
    <row r="1333" spans="1:256" ht="12.5">
      <c r="A1333" s="55"/>
      <c r="B1333" s="65">
        <v>1</v>
      </c>
      <c r="C1333" s="66">
        <f t="shared" si="61"/>
        <v>1</v>
      </c>
      <c r="D1333" s="77" t="s">
        <v>90</v>
      </c>
      <c r="E1333" s="76" t="s">
        <v>87</v>
      </c>
      <c r="F1333" s="77" t="s">
        <v>90</v>
      </c>
      <c r="G1333" s="78"/>
      <c r="H1333" s="96" t="s">
        <v>129</v>
      </c>
      <c r="I1333" s="107" t="s">
        <v>519</v>
      </c>
      <c r="J1333" s="81"/>
      <c r="K1333" s="72"/>
      <c r="L1333" s="72"/>
      <c r="M1333" s="72"/>
      <c r="N1333" s="72"/>
      <c r="O1333" s="72"/>
      <c r="P1333" s="72"/>
      <c r="Q1333" s="833"/>
      <c r="R1333" s="102"/>
      <c r="S1333" s="73"/>
      <c r="T1333" s="102"/>
      <c r="U1333" s="103"/>
      <c r="V1333" s="104"/>
    </row>
    <row r="1334" spans="1:256" ht="12.5">
      <c r="B1334" s="65">
        <v>1</v>
      </c>
      <c r="C1334" s="66">
        <f t="shared" si="61"/>
        <v>0</v>
      </c>
      <c r="D1334" s="77" t="s">
        <v>90</v>
      </c>
      <c r="E1334" s="77" t="s">
        <v>90</v>
      </c>
      <c r="F1334" s="77" t="s">
        <v>90</v>
      </c>
      <c r="G1334" s="78"/>
      <c r="H1334" s="96" t="s">
        <v>148</v>
      </c>
      <c r="I1334" s="107" t="s">
        <v>2241</v>
      </c>
      <c r="J1334" s="81"/>
      <c r="K1334" s="72"/>
      <c r="L1334" s="72"/>
      <c r="M1334" s="72"/>
      <c r="N1334" s="72"/>
      <c r="O1334" s="72"/>
      <c r="P1334" s="72"/>
      <c r="Q1334" s="833"/>
      <c r="R1334" s="102"/>
      <c r="S1334" s="73"/>
      <c r="T1334" s="102"/>
      <c r="U1334" s="103"/>
      <c r="V1334" s="104"/>
    </row>
    <row r="1335" spans="1:256" ht="12.5">
      <c r="B1335" s="65">
        <v>1</v>
      </c>
      <c r="C1335" s="66">
        <f t="shared" si="61"/>
        <v>1</v>
      </c>
      <c r="D1335" s="77" t="s">
        <v>90</v>
      </c>
      <c r="E1335" s="76" t="s">
        <v>87</v>
      </c>
      <c r="F1335" s="76" t="s">
        <v>87</v>
      </c>
      <c r="G1335" s="78"/>
      <c r="H1335" s="96" t="s">
        <v>142</v>
      </c>
      <c r="I1335" s="107" t="s">
        <v>2242</v>
      </c>
      <c r="J1335" s="81"/>
      <c r="K1335" s="72"/>
      <c r="L1335" s="72"/>
      <c r="M1335" s="72"/>
      <c r="N1335" s="72"/>
      <c r="O1335" s="72"/>
      <c r="P1335" s="72"/>
      <c r="Q1335" s="833"/>
      <c r="R1335" s="102"/>
      <c r="S1335" s="73"/>
      <c r="T1335" s="102"/>
      <c r="U1335" s="103"/>
      <c r="V1335" s="104"/>
    </row>
    <row r="1336" spans="1:256" ht="12.5">
      <c r="B1336" s="65">
        <v>1</v>
      </c>
      <c r="C1336" s="66">
        <f t="shared" si="61"/>
        <v>0</v>
      </c>
      <c r="D1336" s="77" t="s">
        <v>90</v>
      </c>
      <c r="E1336" s="77" t="s">
        <v>90</v>
      </c>
      <c r="F1336" s="76" t="s">
        <v>68</v>
      </c>
      <c r="G1336" s="78"/>
      <c r="H1336" s="96" t="s">
        <v>114</v>
      </c>
      <c r="I1336" s="107" t="s">
        <v>2243</v>
      </c>
      <c r="J1336" s="81"/>
      <c r="K1336" s="72"/>
      <c r="L1336" s="72"/>
      <c r="M1336" s="72"/>
      <c r="N1336" s="72"/>
      <c r="O1336" s="72"/>
      <c r="P1336" s="72"/>
      <c r="Q1336" s="833"/>
      <c r="R1336" s="102"/>
      <c r="S1336" s="73"/>
      <c r="T1336" s="102"/>
      <c r="U1336" s="103"/>
      <c r="V1336" s="104"/>
    </row>
    <row r="1337" spans="1:256" ht="12.5">
      <c r="B1337" s="65">
        <v>1</v>
      </c>
      <c r="C1337" s="66">
        <f t="shared" si="61"/>
        <v>0</v>
      </c>
      <c r="D1337" s="77" t="s">
        <v>90</v>
      </c>
      <c r="E1337" s="77" t="s">
        <v>90</v>
      </c>
      <c r="F1337" s="76" t="s">
        <v>68</v>
      </c>
      <c r="G1337" s="78"/>
      <c r="H1337" s="96" t="s">
        <v>131</v>
      </c>
      <c r="I1337" s="107" t="s">
        <v>2244</v>
      </c>
      <c r="J1337" s="81"/>
      <c r="K1337" s="72"/>
      <c r="L1337" s="72"/>
      <c r="M1337" s="72"/>
      <c r="N1337" s="72"/>
      <c r="O1337" s="72"/>
      <c r="P1337" s="72"/>
      <c r="Q1337" s="833"/>
      <c r="R1337" s="102"/>
      <c r="S1337" s="73"/>
      <c r="T1337" s="102"/>
      <c r="U1337" s="103"/>
      <c r="V1337" s="104"/>
      <c r="W1337" s="325"/>
      <c r="X1337" s="325"/>
      <c r="Y1337" s="325"/>
      <c r="Z1337" s="325"/>
      <c r="AA1337" s="325"/>
      <c r="AB1337" s="325"/>
      <c r="AC1337" s="325"/>
      <c r="AD1337" s="325"/>
      <c r="AE1337" s="325"/>
      <c r="AF1337" s="325"/>
      <c r="AG1337" s="325"/>
      <c r="AH1337" s="325"/>
      <c r="AI1337" s="325"/>
      <c r="AJ1337" s="325"/>
      <c r="AK1337" s="325"/>
      <c r="AL1337" s="325"/>
      <c r="AM1337" s="325"/>
      <c r="AN1337" s="325"/>
      <c r="AO1337" s="325"/>
      <c r="AP1337" s="325"/>
      <c r="AQ1337" s="325"/>
      <c r="AR1337" s="325"/>
      <c r="AS1337" s="325"/>
      <c r="AT1337" s="325"/>
      <c r="AU1337" s="325"/>
      <c r="AV1337" s="325"/>
      <c r="AW1337" s="325"/>
      <c r="AX1337" s="325"/>
      <c r="AY1337" s="325"/>
      <c r="AZ1337" s="325"/>
      <c r="BA1337" s="325"/>
      <c r="BB1337" s="325"/>
      <c r="BC1337" s="325"/>
      <c r="BD1337" s="325"/>
      <c r="BE1337" s="325"/>
      <c r="BF1337" s="325"/>
      <c r="BG1337" s="325"/>
      <c r="BH1337" s="325"/>
      <c r="BI1337" s="325"/>
      <c r="BJ1337" s="325"/>
      <c r="BK1337" s="325"/>
      <c r="BL1337" s="325"/>
      <c r="BM1337" s="325"/>
      <c r="BN1337" s="325"/>
      <c r="BO1337" s="325"/>
      <c r="BP1337" s="325"/>
      <c r="BQ1337" s="325"/>
      <c r="BR1337" s="325"/>
      <c r="BS1337" s="325"/>
      <c r="BT1337" s="325"/>
      <c r="BU1337" s="325"/>
      <c r="BV1337" s="325"/>
      <c r="BW1337" s="325"/>
      <c r="BX1337" s="325"/>
      <c r="BY1337" s="325"/>
      <c r="BZ1337" s="325"/>
      <c r="CA1337" s="325"/>
      <c r="CB1337" s="325"/>
      <c r="CC1337" s="325"/>
      <c r="CD1337" s="325"/>
      <c r="CE1337" s="325"/>
      <c r="CF1337" s="325"/>
      <c r="CG1337" s="325"/>
      <c r="CH1337" s="325"/>
      <c r="CI1337" s="325"/>
      <c r="CJ1337" s="325"/>
      <c r="CK1337" s="325"/>
      <c r="CL1337" s="325"/>
      <c r="CM1337" s="325"/>
      <c r="CN1337" s="325"/>
      <c r="CO1337" s="325"/>
      <c r="CP1337" s="325"/>
      <c r="CQ1337" s="325"/>
      <c r="CR1337" s="325"/>
      <c r="CS1337" s="325"/>
      <c r="CT1337" s="325"/>
      <c r="CU1337" s="325"/>
      <c r="CV1337" s="325"/>
      <c r="CW1337" s="325"/>
      <c r="CX1337" s="325"/>
      <c r="CY1337" s="325"/>
      <c r="CZ1337" s="325"/>
      <c r="DA1337" s="325"/>
      <c r="DB1337" s="325"/>
      <c r="DC1337" s="325"/>
      <c r="DD1337" s="325"/>
      <c r="DE1337" s="325"/>
      <c r="DF1337" s="325"/>
      <c r="DG1337" s="325"/>
      <c r="DH1337" s="325"/>
      <c r="DI1337" s="325"/>
      <c r="DJ1337" s="325"/>
      <c r="DK1337" s="325"/>
      <c r="DL1337" s="325"/>
      <c r="DM1337" s="325"/>
      <c r="DN1337" s="325"/>
      <c r="DO1337" s="325"/>
      <c r="DP1337" s="325"/>
      <c r="DQ1337" s="325"/>
      <c r="DR1337" s="325"/>
      <c r="DS1337" s="325"/>
      <c r="DT1337" s="325"/>
      <c r="DU1337" s="325"/>
      <c r="DV1337" s="325"/>
      <c r="DW1337" s="325"/>
      <c r="DX1337" s="325"/>
      <c r="DY1337" s="325"/>
      <c r="DZ1337" s="325"/>
      <c r="EA1337" s="325"/>
      <c r="EB1337" s="325"/>
      <c r="EC1337" s="325"/>
      <c r="ED1337" s="325"/>
      <c r="EE1337" s="325"/>
      <c r="EF1337" s="325"/>
      <c r="EG1337" s="325"/>
      <c r="EH1337" s="325"/>
      <c r="EI1337" s="325"/>
      <c r="EJ1337" s="325"/>
      <c r="EK1337" s="325"/>
      <c r="EL1337" s="325"/>
      <c r="EM1337" s="325"/>
      <c r="EN1337" s="325"/>
      <c r="EO1337" s="325"/>
      <c r="EP1337" s="325"/>
      <c r="EQ1337" s="325"/>
      <c r="ER1337" s="325"/>
      <c r="ES1337" s="325"/>
      <c r="ET1337" s="325"/>
      <c r="EU1337" s="325"/>
      <c r="EV1337" s="325"/>
      <c r="EW1337" s="325"/>
      <c r="EX1337" s="325"/>
      <c r="EY1337" s="325"/>
      <c r="EZ1337" s="325"/>
      <c r="FA1337" s="325"/>
      <c r="FB1337" s="325"/>
      <c r="FC1337" s="325"/>
      <c r="FD1337" s="325"/>
      <c r="FE1337" s="325"/>
      <c r="FF1337" s="325"/>
      <c r="FG1337" s="325"/>
      <c r="FH1337" s="325"/>
      <c r="FI1337" s="325"/>
      <c r="FJ1337" s="325"/>
      <c r="FK1337" s="325"/>
      <c r="FL1337" s="325"/>
      <c r="FM1337" s="325"/>
      <c r="FN1337" s="325"/>
      <c r="FO1337" s="325"/>
      <c r="FP1337" s="325"/>
      <c r="FQ1337" s="325"/>
      <c r="FR1337" s="325"/>
      <c r="FS1337" s="325"/>
      <c r="FT1337" s="325"/>
      <c r="FU1337" s="325"/>
      <c r="FV1337" s="325"/>
      <c r="FW1337" s="325"/>
      <c r="FX1337" s="325"/>
      <c r="FY1337" s="325"/>
      <c r="FZ1337" s="325"/>
      <c r="GA1337" s="325"/>
      <c r="GB1337" s="325"/>
      <c r="GC1337" s="325"/>
      <c r="GD1337" s="325"/>
      <c r="GE1337" s="325"/>
      <c r="GF1337" s="325"/>
      <c r="GG1337" s="325"/>
      <c r="GH1337" s="325"/>
      <c r="GI1337" s="325"/>
      <c r="GJ1337" s="325"/>
      <c r="GK1337" s="325"/>
      <c r="GL1337" s="325"/>
      <c r="GM1337" s="325"/>
      <c r="GN1337" s="325"/>
      <c r="GO1337" s="325"/>
      <c r="GP1337" s="325"/>
      <c r="GQ1337" s="325"/>
      <c r="GR1337" s="325"/>
      <c r="GS1337" s="325"/>
      <c r="GT1337" s="325"/>
      <c r="GU1337" s="325"/>
      <c r="GV1337" s="325"/>
      <c r="GW1337" s="325"/>
      <c r="GX1337" s="325"/>
      <c r="GY1337" s="325"/>
      <c r="GZ1337" s="325"/>
      <c r="HA1337" s="325"/>
      <c r="HB1337" s="325"/>
      <c r="HC1337" s="325"/>
      <c r="HD1337" s="325"/>
      <c r="HE1337" s="325"/>
      <c r="HF1337" s="325"/>
      <c r="HG1337" s="325"/>
      <c r="HH1337" s="325"/>
      <c r="HI1337" s="325"/>
      <c r="HJ1337" s="325"/>
      <c r="HK1337" s="325"/>
      <c r="HL1337" s="325"/>
      <c r="HM1337" s="325"/>
      <c r="HN1337" s="325"/>
      <c r="HO1337" s="325"/>
      <c r="HP1337" s="325"/>
      <c r="HQ1337" s="325"/>
      <c r="HR1337" s="325"/>
      <c r="HS1337" s="325"/>
      <c r="HT1337" s="325"/>
      <c r="HU1337" s="325"/>
      <c r="HV1337" s="325"/>
      <c r="HW1337" s="325"/>
      <c r="HX1337" s="325"/>
      <c r="HY1337" s="325"/>
      <c r="HZ1337" s="325"/>
      <c r="IA1337" s="325"/>
      <c r="IB1337" s="325"/>
      <c r="IC1337" s="325"/>
      <c r="ID1337" s="325"/>
      <c r="IE1337" s="325"/>
      <c r="IF1337" s="325"/>
      <c r="IG1337" s="325"/>
      <c r="IH1337" s="325"/>
      <c r="II1337" s="325"/>
      <c r="IJ1337" s="325"/>
      <c r="IK1337" s="325"/>
      <c r="IL1337" s="325"/>
      <c r="IM1337" s="325"/>
      <c r="IN1337" s="325"/>
      <c r="IO1337" s="325"/>
      <c r="IP1337" s="325"/>
      <c r="IQ1337" s="325"/>
      <c r="IR1337" s="325"/>
      <c r="IS1337" s="325"/>
      <c r="IT1337" s="325"/>
      <c r="IU1337" s="325"/>
      <c r="IV1337" s="325"/>
    </row>
    <row r="1338" spans="1:256" ht="12.5">
      <c r="B1338" s="65">
        <v>1</v>
      </c>
      <c r="C1338" s="66">
        <f t="shared" si="61"/>
        <v>0</v>
      </c>
      <c r="D1338" s="658" t="s">
        <v>68</v>
      </c>
      <c r="E1338" s="656" t="s">
        <v>70</v>
      </c>
      <c r="F1338" s="656" t="s">
        <v>70</v>
      </c>
      <c r="G1338" s="78"/>
      <c r="H1338" s="96" t="s">
        <v>148</v>
      </c>
      <c r="I1338" s="107" t="s">
        <v>2245</v>
      </c>
      <c r="J1338" s="81"/>
      <c r="K1338" s="72"/>
      <c r="L1338" s="72"/>
      <c r="M1338" s="72"/>
      <c r="N1338" s="72"/>
      <c r="O1338" s="72"/>
      <c r="P1338" s="72"/>
      <c r="Q1338" s="833"/>
      <c r="R1338" s="102"/>
      <c r="S1338" s="73"/>
      <c r="T1338" s="102"/>
      <c r="U1338" s="103"/>
      <c r="V1338" s="104"/>
    </row>
    <row r="1339" spans="1:256" ht="12.5">
      <c r="B1339" s="65">
        <v>1</v>
      </c>
      <c r="C1339" s="66">
        <f t="shared" si="61"/>
        <v>0</v>
      </c>
      <c r="D1339" s="77" t="s">
        <v>90</v>
      </c>
      <c r="E1339" s="77" t="s">
        <v>90</v>
      </c>
      <c r="F1339" s="99" t="s">
        <v>99</v>
      </c>
      <c r="G1339" s="78"/>
      <c r="H1339" s="96" t="s">
        <v>129</v>
      </c>
      <c r="I1339" s="107" t="s">
        <v>2246</v>
      </c>
      <c r="J1339" s="81"/>
      <c r="K1339" s="72"/>
      <c r="L1339" s="72"/>
      <c r="M1339" s="72"/>
      <c r="N1339" s="72"/>
      <c r="O1339" s="72"/>
      <c r="P1339" s="72"/>
      <c r="Q1339" s="833"/>
      <c r="R1339" s="102"/>
      <c r="S1339" s="73"/>
      <c r="T1339" s="102"/>
      <c r="U1339" s="103"/>
      <c r="V1339" s="104"/>
    </row>
    <row r="1340" spans="1:256" ht="12.5">
      <c r="B1340" s="65">
        <v>1</v>
      </c>
      <c r="C1340" s="66">
        <f t="shared" si="61"/>
        <v>0</v>
      </c>
      <c r="D1340" s="659" t="s">
        <v>90</v>
      </c>
      <c r="E1340" s="656" t="s">
        <v>70</v>
      </c>
      <c r="F1340" s="658" t="s">
        <v>68</v>
      </c>
      <c r="G1340" s="78"/>
      <c r="H1340" s="96" t="s">
        <v>116</v>
      </c>
      <c r="I1340" s="107" t="s">
        <v>2247</v>
      </c>
      <c r="J1340" s="81"/>
      <c r="K1340" s="72"/>
      <c r="L1340" s="72"/>
      <c r="M1340" s="72"/>
      <c r="N1340" s="72"/>
      <c r="O1340" s="72"/>
      <c r="P1340" s="72"/>
      <c r="Q1340" s="833"/>
      <c r="R1340" s="102"/>
      <c r="S1340" s="73"/>
      <c r="T1340" s="102"/>
      <c r="U1340" s="103"/>
      <c r="V1340" s="104"/>
    </row>
    <row r="1341" spans="1:256" ht="12.5">
      <c r="B1341" s="65">
        <v>1</v>
      </c>
      <c r="C1341" s="66">
        <f t="shared" si="61"/>
        <v>0</v>
      </c>
      <c r="D1341" s="77" t="s">
        <v>90</v>
      </c>
      <c r="E1341" s="77" t="s">
        <v>90</v>
      </c>
      <c r="F1341" s="77" t="s">
        <v>90</v>
      </c>
      <c r="G1341" s="78"/>
      <c r="H1341" s="96" t="s">
        <v>101</v>
      </c>
      <c r="I1341" s="107" t="s">
        <v>2248</v>
      </c>
      <c r="J1341" s="81"/>
      <c r="K1341" s="72"/>
      <c r="L1341" s="72"/>
      <c r="M1341" s="72"/>
      <c r="N1341" s="72"/>
      <c r="O1341" s="72"/>
      <c r="P1341" s="72"/>
      <c r="Q1341" s="833"/>
      <c r="R1341" s="102"/>
      <c r="S1341" s="73"/>
      <c r="T1341" s="102"/>
      <c r="U1341" s="103"/>
      <c r="V1341" s="104"/>
    </row>
    <row r="1342" spans="1:256" ht="12.5">
      <c r="A1342" s="365"/>
      <c r="B1342" s="65">
        <v>1</v>
      </c>
      <c r="C1342" s="66">
        <v>3</v>
      </c>
      <c r="D1342" s="99" t="s">
        <v>70</v>
      </c>
      <c r="E1342" s="76" t="s">
        <v>87</v>
      </c>
      <c r="F1342" s="76" t="s">
        <v>68</v>
      </c>
      <c r="G1342" s="78"/>
      <c r="H1342" s="96" t="s">
        <v>101</v>
      </c>
      <c r="I1342" s="107" t="s">
        <v>2249</v>
      </c>
      <c r="J1342" s="81" t="s">
        <v>616</v>
      </c>
      <c r="K1342" s="72"/>
      <c r="L1342" s="72"/>
      <c r="M1342" s="72"/>
      <c r="N1342" s="72"/>
      <c r="O1342" s="72"/>
      <c r="P1342" s="72"/>
      <c r="Q1342" s="833"/>
      <c r="R1342" s="102"/>
      <c r="S1342" s="73"/>
      <c r="T1342" s="102"/>
      <c r="U1342" s="103"/>
      <c r="V1342" s="104"/>
    </row>
    <row r="1343" spans="1:256" ht="12.5">
      <c r="B1343" s="65">
        <v>1</v>
      </c>
      <c r="C1343" s="66">
        <f>IF(E1343="A",1,IF(E1343="B",1,0))</f>
        <v>1</v>
      </c>
      <c r="D1343" s="99" t="s">
        <v>99</v>
      </c>
      <c r="E1343" s="76" t="s">
        <v>87</v>
      </c>
      <c r="F1343" s="99" t="s">
        <v>99</v>
      </c>
      <c r="G1343" s="78"/>
      <c r="H1343" s="96" t="s">
        <v>119</v>
      </c>
      <c r="I1343" s="107" t="s">
        <v>2250</v>
      </c>
      <c r="J1343" s="81"/>
      <c r="K1343" s="72"/>
      <c r="L1343" s="72"/>
      <c r="M1343" s="72"/>
      <c r="N1343" s="72"/>
      <c r="O1343" s="72"/>
      <c r="P1343" s="72"/>
      <c r="Q1343" s="833"/>
      <c r="R1343" s="102"/>
      <c r="S1343" s="73"/>
      <c r="T1343" s="102"/>
      <c r="U1343" s="103"/>
      <c r="V1343" s="104"/>
    </row>
    <row r="1344" spans="1:256" ht="12.5">
      <c r="B1344" s="65">
        <v>1</v>
      </c>
      <c r="C1344" s="66">
        <f>IF(E1344="A",1,IF(E1344="B",1,0))</f>
        <v>1</v>
      </c>
      <c r="D1344" s="76" t="s">
        <v>68</v>
      </c>
      <c r="E1344" s="76" t="s">
        <v>68</v>
      </c>
      <c r="F1344" s="76" t="s">
        <v>87</v>
      </c>
      <c r="G1344" s="78"/>
      <c r="H1344" s="100" t="s">
        <v>140</v>
      </c>
      <c r="I1344" s="101" t="s">
        <v>5740</v>
      </c>
      <c r="J1344" s="81" t="s">
        <v>1056</v>
      </c>
      <c r="K1344" s="72"/>
      <c r="L1344" s="72"/>
      <c r="M1344" s="72"/>
      <c r="N1344" s="72"/>
      <c r="O1344" s="72"/>
      <c r="P1344" s="72"/>
      <c r="Q1344" s="833"/>
      <c r="R1344" s="102"/>
      <c r="S1344" s="73"/>
      <c r="T1344" s="102"/>
      <c r="U1344" s="103"/>
      <c r="V1344" s="10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  <c r="DG1344"/>
      <c r="DH1344"/>
      <c r="DI1344"/>
      <c r="DJ1344"/>
      <c r="DK1344"/>
      <c r="DL1344"/>
      <c r="DM1344"/>
      <c r="DN1344"/>
      <c r="DO1344"/>
      <c r="DP1344"/>
      <c r="DQ1344"/>
      <c r="DR1344"/>
      <c r="DS1344"/>
      <c r="DT1344"/>
      <c r="DU1344"/>
      <c r="DV1344"/>
      <c r="DW1344"/>
      <c r="DX1344"/>
      <c r="DY1344"/>
      <c r="DZ1344"/>
      <c r="EA1344"/>
      <c r="EB1344"/>
      <c r="EC1344"/>
      <c r="ED1344"/>
      <c r="EE1344"/>
      <c r="EF1344"/>
      <c r="EG1344"/>
      <c r="EH1344"/>
      <c r="EI1344"/>
      <c r="EJ1344"/>
      <c r="EK1344"/>
      <c r="EL1344"/>
      <c r="EM1344"/>
      <c r="EN1344"/>
      <c r="EO1344"/>
      <c r="EP1344"/>
      <c r="EQ1344"/>
      <c r="ER1344"/>
      <c r="ES1344"/>
      <c r="ET1344"/>
      <c r="EU1344"/>
      <c r="EV1344"/>
      <c r="EW1344"/>
      <c r="EX1344"/>
      <c r="EY1344"/>
      <c r="EZ1344"/>
      <c r="FA1344"/>
      <c r="FB1344"/>
      <c r="FC1344"/>
      <c r="FD1344"/>
      <c r="FE1344"/>
      <c r="FF1344"/>
      <c r="FG1344"/>
      <c r="FH1344"/>
      <c r="FI1344"/>
      <c r="FJ1344"/>
      <c r="FK1344"/>
      <c r="FL1344"/>
      <c r="FM1344"/>
      <c r="FN1344"/>
      <c r="FO1344"/>
      <c r="FP1344"/>
      <c r="FQ1344"/>
      <c r="FR1344"/>
      <c r="FS1344"/>
      <c r="FT1344"/>
      <c r="FU1344"/>
      <c r="FV1344"/>
      <c r="FW1344"/>
      <c r="FX1344"/>
      <c r="FY1344"/>
      <c r="FZ1344"/>
      <c r="GA1344"/>
      <c r="GB1344"/>
      <c r="GC1344"/>
      <c r="GD1344"/>
      <c r="GE1344"/>
      <c r="GF1344"/>
      <c r="GG1344"/>
      <c r="GH1344"/>
      <c r="GI1344"/>
      <c r="GJ1344"/>
      <c r="GK1344"/>
      <c r="GL1344"/>
      <c r="GM1344"/>
      <c r="GN1344"/>
      <c r="GO1344"/>
      <c r="GP1344"/>
      <c r="GQ1344"/>
      <c r="GR1344"/>
      <c r="GS1344"/>
      <c r="GT1344"/>
      <c r="GU1344"/>
      <c r="GV1344"/>
      <c r="GW1344"/>
      <c r="GX1344"/>
      <c r="GY1344"/>
      <c r="GZ1344"/>
      <c r="HA1344"/>
      <c r="HB1344"/>
      <c r="HC1344"/>
      <c r="HD1344"/>
      <c r="HE1344"/>
      <c r="HF1344"/>
      <c r="HG1344"/>
      <c r="HH1344"/>
      <c r="HI1344"/>
      <c r="HJ1344"/>
      <c r="HK1344"/>
      <c r="HL1344"/>
      <c r="HM1344"/>
      <c r="HN1344"/>
      <c r="HO1344"/>
      <c r="HP1344"/>
      <c r="HQ1344"/>
      <c r="HR1344"/>
      <c r="HS1344"/>
      <c r="HT1344"/>
      <c r="HU1344"/>
      <c r="HV1344"/>
      <c r="HW1344"/>
      <c r="HX1344"/>
      <c r="HY1344"/>
      <c r="HZ1344"/>
      <c r="IA1344"/>
      <c r="IB1344"/>
      <c r="IC1344"/>
      <c r="ID1344"/>
      <c r="IE1344"/>
      <c r="IF1344"/>
      <c r="IG1344"/>
      <c r="IH1344"/>
      <c r="II1344"/>
      <c r="IJ1344"/>
      <c r="IK1344"/>
      <c r="IL1344"/>
      <c r="IM1344"/>
      <c r="IN1344"/>
      <c r="IO1344"/>
      <c r="IP1344"/>
      <c r="IQ1344"/>
      <c r="IR1344"/>
      <c r="IS1344"/>
      <c r="IT1344"/>
      <c r="IU1344"/>
      <c r="IV1344"/>
    </row>
    <row r="1345" spans="1:256" ht="12.5">
      <c r="B1345" s="65">
        <v>1</v>
      </c>
      <c r="C1345" s="66">
        <f>IF(E1345="A",1,IF(E1345="B",1,0))</f>
        <v>0</v>
      </c>
      <c r="D1345" s="99" t="s">
        <v>70</v>
      </c>
      <c r="E1345" s="99" t="s">
        <v>70</v>
      </c>
      <c r="F1345" s="99" t="s">
        <v>70</v>
      </c>
      <c r="G1345" s="78"/>
      <c r="H1345" s="96" t="s">
        <v>148</v>
      </c>
      <c r="I1345" s="107" t="s">
        <v>2251</v>
      </c>
      <c r="J1345" s="81"/>
      <c r="K1345" s="72"/>
      <c r="L1345" s="72"/>
      <c r="M1345" s="72"/>
      <c r="N1345" s="72"/>
      <c r="O1345" s="72"/>
      <c r="P1345" s="72"/>
      <c r="Q1345" s="833"/>
      <c r="R1345" s="102"/>
      <c r="S1345" s="73"/>
      <c r="T1345" s="102"/>
      <c r="U1345" s="103"/>
      <c r="V1345" s="104"/>
    </row>
    <row r="1346" spans="1:256" ht="12.5">
      <c r="A1346" s="660"/>
      <c r="B1346" s="65">
        <v>1</v>
      </c>
      <c r="C1346" s="66">
        <f>IF(E1346="A",1,IF(E1346="B",1,0))</f>
        <v>0</v>
      </c>
      <c r="D1346" s="665" t="s">
        <v>68</v>
      </c>
      <c r="E1346" s="664" t="s">
        <v>90</v>
      </c>
      <c r="F1346" s="664" t="s">
        <v>90</v>
      </c>
      <c r="G1346" s="78"/>
      <c r="H1346" s="96" t="s">
        <v>90</v>
      </c>
      <c r="I1346" s="107" t="s">
        <v>2252</v>
      </c>
      <c r="J1346" s="81"/>
      <c r="K1346" s="72"/>
      <c r="L1346" s="72"/>
      <c r="M1346" s="72"/>
      <c r="N1346" s="72"/>
      <c r="O1346" s="72"/>
      <c r="P1346" s="72"/>
      <c r="Q1346" s="833"/>
      <c r="R1346" s="102"/>
      <c r="S1346" s="73"/>
      <c r="T1346" s="102"/>
      <c r="U1346" s="103"/>
      <c r="V1346" s="104"/>
    </row>
    <row r="1347" spans="1:256" ht="12.5">
      <c r="A1347" s="305"/>
      <c r="B1347" s="65">
        <v>1</v>
      </c>
      <c r="C1347" s="66">
        <f>IF(E1347="A",4,IF(E1347="B",3,IF(E1347="C",2,IF(E1347="D",1,0))))</f>
        <v>4</v>
      </c>
      <c r="D1347" s="76" t="s">
        <v>87</v>
      </c>
      <c r="E1347" s="76" t="s">
        <v>68</v>
      </c>
      <c r="F1347" s="76" t="s">
        <v>87</v>
      </c>
      <c r="G1347" s="78"/>
      <c r="H1347" s="96" t="s">
        <v>94</v>
      </c>
      <c r="I1347" s="107" t="s">
        <v>749</v>
      </c>
      <c r="J1347" s="81" t="s">
        <v>616</v>
      </c>
      <c r="K1347" s="72"/>
      <c r="L1347" s="72"/>
      <c r="M1347" s="72"/>
      <c r="N1347" s="72"/>
      <c r="O1347" s="72"/>
      <c r="P1347" s="72"/>
      <c r="Q1347" s="833"/>
      <c r="R1347" s="102"/>
      <c r="S1347" s="73"/>
      <c r="T1347" s="102"/>
      <c r="U1347" s="103"/>
      <c r="V1347" s="104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  <c r="DI1347"/>
      <c r="DJ1347"/>
      <c r="DK1347"/>
      <c r="DL1347"/>
      <c r="DM1347"/>
      <c r="DN1347"/>
      <c r="DO1347"/>
      <c r="DP1347"/>
      <c r="DQ1347"/>
      <c r="DR1347"/>
      <c r="DS1347"/>
      <c r="DT1347"/>
      <c r="DU1347"/>
      <c r="DV1347"/>
      <c r="DW1347"/>
      <c r="DX1347"/>
      <c r="DY1347"/>
      <c r="DZ1347"/>
      <c r="EA1347"/>
      <c r="EB1347"/>
      <c r="EC1347"/>
      <c r="ED1347"/>
      <c r="EE1347"/>
      <c r="EF1347"/>
      <c r="EG1347"/>
      <c r="EH1347"/>
      <c r="EI1347"/>
      <c r="EJ1347"/>
      <c r="EK1347"/>
      <c r="EL1347"/>
      <c r="EM1347"/>
      <c r="EN1347"/>
      <c r="EO1347"/>
      <c r="EP1347"/>
      <c r="EQ1347"/>
      <c r="ER1347"/>
      <c r="ES1347"/>
      <c r="ET1347"/>
      <c r="EU1347"/>
      <c r="EV1347"/>
      <c r="EW1347"/>
      <c r="EX1347"/>
      <c r="EY1347"/>
      <c r="EZ1347"/>
      <c r="FA1347"/>
      <c r="FB1347"/>
      <c r="FC1347"/>
      <c r="FD1347"/>
      <c r="FE1347"/>
      <c r="FF1347"/>
      <c r="FG1347"/>
      <c r="FH1347"/>
      <c r="FI1347"/>
      <c r="FJ1347"/>
      <c r="FK1347"/>
      <c r="FL1347"/>
      <c r="FM1347"/>
      <c r="FN1347"/>
      <c r="FO1347"/>
      <c r="FP1347"/>
      <c r="FQ1347"/>
      <c r="FR1347"/>
      <c r="FS1347"/>
      <c r="FT1347"/>
      <c r="FU1347"/>
      <c r="FV1347"/>
      <c r="FW1347"/>
      <c r="FX1347"/>
      <c r="FY1347"/>
      <c r="FZ1347"/>
      <c r="GA1347"/>
      <c r="GB1347"/>
      <c r="GC1347"/>
      <c r="GD1347"/>
      <c r="GE1347"/>
      <c r="GF1347"/>
      <c r="GG1347"/>
      <c r="GH1347"/>
      <c r="GI1347"/>
      <c r="GJ1347"/>
      <c r="GK1347"/>
      <c r="GL1347"/>
      <c r="GM1347"/>
      <c r="GN1347"/>
      <c r="GO1347"/>
      <c r="GP1347"/>
      <c r="GQ1347"/>
      <c r="GR1347"/>
      <c r="GS1347"/>
      <c r="GT1347"/>
      <c r="GU1347"/>
      <c r="GV1347"/>
      <c r="GW1347"/>
      <c r="GX1347"/>
      <c r="GY1347"/>
      <c r="GZ1347"/>
      <c r="HA1347"/>
      <c r="HB1347"/>
      <c r="HC1347"/>
      <c r="HD1347"/>
      <c r="HE1347"/>
      <c r="HF1347"/>
      <c r="HG1347"/>
      <c r="HH1347"/>
      <c r="HI1347"/>
      <c r="HJ1347"/>
      <c r="HK1347"/>
      <c r="HL1347"/>
      <c r="HM1347"/>
      <c r="HN1347"/>
      <c r="HO1347"/>
      <c r="HP1347"/>
      <c r="HQ1347"/>
      <c r="HR1347"/>
      <c r="HS1347"/>
      <c r="HT1347"/>
      <c r="HU1347"/>
      <c r="HV1347"/>
      <c r="HW1347"/>
      <c r="HX1347"/>
      <c r="HY1347"/>
      <c r="HZ1347"/>
      <c r="IA1347"/>
      <c r="IB1347"/>
      <c r="IC1347"/>
      <c r="ID1347"/>
      <c r="IE1347"/>
      <c r="IF1347"/>
      <c r="IG1347"/>
      <c r="IH1347"/>
      <c r="II1347"/>
      <c r="IJ1347"/>
      <c r="IK1347"/>
      <c r="IL1347"/>
      <c r="IM1347"/>
      <c r="IN1347"/>
      <c r="IO1347"/>
      <c r="IP1347"/>
      <c r="IQ1347"/>
      <c r="IR1347"/>
      <c r="IS1347"/>
      <c r="IT1347"/>
      <c r="IU1347"/>
      <c r="IV1347"/>
    </row>
    <row r="1348" spans="1:256" ht="12.5">
      <c r="B1348" s="65">
        <v>1</v>
      </c>
      <c r="C1348" s="66">
        <f>IF(E1348="A",1,IF(E1348="B",1,0))</f>
        <v>1</v>
      </c>
      <c r="D1348" s="77" t="s">
        <v>90</v>
      </c>
      <c r="E1348" s="76" t="s">
        <v>87</v>
      </c>
      <c r="F1348" s="99" t="s">
        <v>70</v>
      </c>
      <c r="G1348" s="78"/>
      <c r="H1348" s="96" t="s">
        <v>126</v>
      </c>
      <c r="I1348" s="107" t="s">
        <v>2253</v>
      </c>
      <c r="J1348" s="81"/>
      <c r="K1348" s="72"/>
      <c r="L1348" s="72"/>
      <c r="M1348" s="72"/>
      <c r="N1348" s="72"/>
      <c r="O1348" s="72"/>
      <c r="P1348" s="72"/>
      <c r="Q1348" s="833"/>
      <c r="R1348" s="102"/>
      <c r="S1348" s="73"/>
      <c r="T1348" s="102"/>
      <c r="U1348" s="103"/>
      <c r="V1348" s="104"/>
    </row>
    <row r="1349" spans="1:256" ht="12.5">
      <c r="B1349" s="65">
        <v>1</v>
      </c>
      <c r="C1349" s="66">
        <v>2</v>
      </c>
      <c r="D1349" s="76" t="s">
        <v>87</v>
      </c>
      <c r="E1349" s="77" t="s">
        <v>90</v>
      </c>
      <c r="F1349" s="76" t="s">
        <v>68</v>
      </c>
      <c r="G1349" s="78"/>
      <c r="H1349" s="100" t="s">
        <v>104</v>
      </c>
      <c r="I1349" s="101" t="s">
        <v>541</v>
      </c>
      <c r="J1349" s="81" t="s">
        <v>17</v>
      </c>
      <c r="K1349" s="72"/>
      <c r="L1349" s="72"/>
      <c r="M1349" s="72"/>
      <c r="N1349" s="72"/>
      <c r="O1349" s="72"/>
      <c r="P1349" s="72"/>
      <c r="Q1349" s="833"/>
      <c r="R1349" s="102"/>
      <c r="S1349" s="73"/>
      <c r="T1349" s="102"/>
      <c r="U1349" s="103"/>
      <c r="V1349" s="104"/>
    </row>
    <row r="1350" spans="1:256" s="320" customFormat="1" ht="12.5">
      <c r="A1350" s="217"/>
      <c r="B1350" s="65">
        <v>1</v>
      </c>
      <c r="C1350" s="66">
        <f>IF(E1350="A",4,IF(E1350="B",3,IF(E1350="C",2,IF(E1350="D",1,0))))</f>
        <v>1</v>
      </c>
      <c r="D1350" s="76" t="s">
        <v>87</v>
      </c>
      <c r="E1350" s="99" t="s">
        <v>70</v>
      </c>
      <c r="F1350" s="99" t="s">
        <v>70</v>
      </c>
      <c r="G1350" s="78"/>
      <c r="H1350" s="96" t="s">
        <v>129</v>
      </c>
      <c r="I1350" s="107" t="s">
        <v>2254</v>
      </c>
      <c r="J1350" s="81"/>
      <c r="K1350" s="72"/>
      <c r="L1350" s="72"/>
      <c r="M1350" s="72"/>
      <c r="N1350" s="72"/>
      <c r="O1350" s="72"/>
      <c r="P1350" s="72"/>
      <c r="Q1350" s="833"/>
      <c r="R1350" s="102"/>
      <c r="S1350" s="73"/>
      <c r="T1350" s="102"/>
      <c r="U1350" s="103"/>
      <c r="V1350" s="104"/>
      <c r="W1350" s="109"/>
      <c r="X1350" s="109"/>
      <c r="Y1350" s="109"/>
      <c r="Z1350" s="109"/>
      <c r="AA1350" s="109"/>
      <c r="AB1350" s="109"/>
      <c r="AC1350" s="109"/>
      <c r="AD1350" s="109"/>
      <c r="AE1350" s="109"/>
      <c r="AF1350" s="109"/>
      <c r="AG1350" s="109"/>
      <c r="AH1350" s="109"/>
      <c r="AI1350" s="109"/>
      <c r="AJ1350" s="109"/>
      <c r="AK1350" s="109"/>
      <c r="AL1350" s="109"/>
      <c r="AM1350" s="109"/>
      <c r="AN1350" s="109"/>
      <c r="AO1350" s="109"/>
      <c r="AP1350" s="109"/>
      <c r="AQ1350" s="109"/>
      <c r="AR1350" s="109"/>
      <c r="AS1350" s="109"/>
      <c r="AT1350" s="109"/>
      <c r="AU1350" s="109"/>
      <c r="AV1350" s="109"/>
      <c r="AW1350" s="109"/>
      <c r="AX1350" s="109"/>
      <c r="AY1350" s="109"/>
      <c r="AZ1350" s="109"/>
      <c r="BA1350" s="109"/>
      <c r="BB1350" s="109"/>
      <c r="BC1350" s="109"/>
      <c r="BD1350" s="109"/>
      <c r="BE1350" s="109"/>
      <c r="BF1350" s="109"/>
      <c r="BG1350" s="109"/>
      <c r="BH1350" s="109"/>
      <c r="BI1350" s="109"/>
      <c r="BJ1350" s="109"/>
      <c r="BK1350" s="109"/>
      <c r="BL1350" s="109"/>
      <c r="BM1350" s="109"/>
      <c r="BN1350" s="109"/>
      <c r="BO1350" s="109"/>
      <c r="BP1350" s="109"/>
      <c r="BQ1350" s="109"/>
      <c r="BR1350" s="109"/>
      <c r="BS1350" s="109"/>
      <c r="BT1350" s="109"/>
      <c r="BU1350" s="109"/>
      <c r="BV1350" s="109"/>
      <c r="BW1350" s="109"/>
      <c r="BX1350" s="109"/>
      <c r="BY1350" s="109"/>
      <c r="BZ1350" s="109"/>
      <c r="CA1350" s="109"/>
      <c r="CB1350" s="109"/>
      <c r="CC1350" s="109"/>
      <c r="CD1350" s="109"/>
      <c r="CE1350" s="109"/>
      <c r="CF1350" s="109"/>
      <c r="CG1350" s="109"/>
      <c r="CH1350" s="109"/>
      <c r="CI1350" s="109"/>
      <c r="CJ1350" s="109"/>
      <c r="CK1350" s="109"/>
      <c r="CL1350" s="109"/>
      <c r="CM1350" s="109"/>
      <c r="CN1350" s="109"/>
      <c r="CO1350" s="109"/>
      <c r="CP1350" s="109"/>
      <c r="CQ1350" s="109"/>
      <c r="CR1350" s="109"/>
      <c r="CS1350" s="109"/>
      <c r="CT1350" s="109"/>
      <c r="CU1350" s="109"/>
      <c r="CV1350" s="109"/>
      <c r="CW1350" s="109"/>
      <c r="CX1350" s="109"/>
      <c r="CY1350" s="109"/>
      <c r="CZ1350" s="109"/>
      <c r="DA1350" s="109"/>
      <c r="DB1350" s="109"/>
      <c r="DC1350" s="109"/>
      <c r="DD1350" s="109"/>
      <c r="DE1350" s="109"/>
      <c r="DF1350" s="109"/>
      <c r="DG1350" s="109"/>
      <c r="DH1350" s="109"/>
      <c r="DI1350" s="109"/>
      <c r="DJ1350" s="109"/>
      <c r="DK1350" s="109"/>
      <c r="DL1350" s="109"/>
      <c r="DM1350" s="109"/>
      <c r="DN1350" s="109"/>
      <c r="DO1350" s="109"/>
      <c r="DP1350" s="109"/>
      <c r="DQ1350" s="109"/>
      <c r="DR1350" s="109"/>
      <c r="DS1350" s="109"/>
      <c r="DT1350" s="109"/>
      <c r="DU1350" s="109"/>
      <c r="DV1350" s="109"/>
      <c r="DW1350" s="109"/>
      <c r="DX1350" s="109"/>
      <c r="DY1350" s="109"/>
      <c r="DZ1350" s="109"/>
      <c r="EA1350" s="109"/>
      <c r="EB1350" s="109"/>
      <c r="EC1350" s="109"/>
      <c r="ED1350" s="109"/>
      <c r="EE1350" s="109"/>
      <c r="EF1350" s="109"/>
      <c r="EG1350" s="109"/>
      <c r="EH1350" s="109"/>
      <c r="EI1350" s="109"/>
      <c r="EJ1350" s="109"/>
      <c r="EK1350" s="109"/>
      <c r="EL1350" s="109"/>
      <c r="EM1350" s="109"/>
      <c r="EN1350" s="109"/>
      <c r="EO1350" s="109"/>
      <c r="EP1350" s="109"/>
      <c r="EQ1350" s="109"/>
      <c r="ER1350" s="109"/>
      <c r="ES1350" s="109"/>
      <c r="ET1350" s="109"/>
      <c r="EU1350" s="109"/>
      <c r="EV1350" s="109"/>
      <c r="EW1350" s="109"/>
      <c r="EX1350" s="109"/>
      <c r="EY1350" s="109"/>
      <c r="EZ1350" s="109"/>
      <c r="FA1350" s="109"/>
      <c r="FB1350" s="109"/>
      <c r="FC1350" s="109"/>
      <c r="FD1350" s="109"/>
      <c r="FE1350" s="109"/>
      <c r="FF1350" s="109"/>
      <c r="FG1350" s="109"/>
      <c r="FH1350" s="109"/>
      <c r="FI1350" s="109"/>
      <c r="FJ1350" s="109"/>
      <c r="FK1350" s="109"/>
      <c r="FL1350" s="109"/>
      <c r="FM1350" s="109"/>
      <c r="FN1350" s="109"/>
      <c r="FO1350" s="109"/>
      <c r="FP1350" s="109"/>
      <c r="FQ1350" s="109"/>
      <c r="FR1350" s="109"/>
      <c r="FS1350" s="109"/>
      <c r="FT1350" s="109"/>
      <c r="FU1350" s="109"/>
      <c r="FV1350" s="109"/>
      <c r="FW1350" s="109"/>
      <c r="FX1350" s="109"/>
      <c r="FY1350" s="109"/>
      <c r="FZ1350" s="109"/>
      <c r="GA1350" s="109"/>
      <c r="GB1350" s="109"/>
      <c r="GC1350" s="109"/>
      <c r="GD1350" s="109"/>
      <c r="GE1350" s="109"/>
      <c r="GF1350" s="109"/>
      <c r="GG1350" s="109"/>
      <c r="GH1350" s="109"/>
      <c r="GI1350" s="109"/>
      <c r="GJ1350" s="109"/>
      <c r="GK1350" s="109"/>
      <c r="GL1350" s="109"/>
      <c r="GM1350" s="109"/>
      <c r="GN1350" s="109"/>
      <c r="GO1350" s="109"/>
      <c r="GP1350" s="109"/>
      <c r="GQ1350" s="109"/>
      <c r="GR1350" s="109"/>
      <c r="GS1350" s="109"/>
      <c r="GT1350" s="109"/>
      <c r="GU1350" s="109"/>
      <c r="GV1350" s="109"/>
      <c r="GW1350" s="109"/>
      <c r="GX1350" s="109"/>
      <c r="GY1350" s="109"/>
      <c r="GZ1350" s="109"/>
      <c r="HA1350" s="109"/>
      <c r="HB1350" s="109"/>
      <c r="HC1350" s="109"/>
      <c r="HD1350" s="109"/>
      <c r="HE1350" s="109"/>
      <c r="HF1350" s="109"/>
      <c r="HG1350" s="109"/>
      <c r="HH1350" s="109"/>
      <c r="HI1350" s="109"/>
      <c r="HJ1350" s="109"/>
      <c r="HK1350" s="109"/>
      <c r="HL1350" s="109"/>
      <c r="HM1350" s="109"/>
      <c r="HN1350" s="109"/>
      <c r="HO1350" s="109"/>
      <c r="HP1350" s="109"/>
      <c r="HQ1350" s="109"/>
      <c r="HR1350" s="109"/>
      <c r="HS1350" s="109"/>
      <c r="HT1350" s="109"/>
      <c r="HU1350" s="109"/>
      <c r="HV1350" s="109"/>
      <c r="HW1350" s="109"/>
      <c r="HX1350" s="109"/>
      <c r="HY1350" s="109"/>
      <c r="HZ1350" s="109"/>
      <c r="IA1350" s="109"/>
      <c r="IB1350" s="109"/>
      <c r="IC1350" s="109"/>
      <c r="ID1350" s="109"/>
      <c r="IE1350" s="109"/>
      <c r="IF1350" s="109"/>
      <c r="IG1350" s="109"/>
      <c r="IH1350" s="109"/>
      <c r="II1350" s="109"/>
      <c r="IJ1350" s="109"/>
      <c r="IK1350" s="109"/>
      <c r="IL1350" s="109"/>
      <c r="IM1350" s="109"/>
      <c r="IN1350" s="109"/>
      <c r="IO1350" s="109"/>
      <c r="IP1350" s="109"/>
      <c r="IQ1350" s="109"/>
      <c r="IR1350" s="109"/>
      <c r="IS1350" s="109"/>
      <c r="IT1350" s="109"/>
      <c r="IU1350" s="109"/>
      <c r="IV1350" s="109"/>
    </row>
    <row r="1351" spans="1:256" ht="12.5">
      <c r="B1351" s="65">
        <v>1</v>
      </c>
      <c r="C1351" s="66">
        <f>IF(E1351="A",1,IF(E1351="B",1,0))</f>
        <v>0</v>
      </c>
      <c r="D1351" s="99" t="s">
        <v>70</v>
      </c>
      <c r="E1351" s="99" t="s">
        <v>70</v>
      </c>
      <c r="F1351" s="99" t="s">
        <v>70</v>
      </c>
      <c r="G1351" s="78"/>
      <c r="H1351" s="96" t="s">
        <v>94</v>
      </c>
      <c r="I1351" s="107" t="s">
        <v>2255</v>
      </c>
      <c r="J1351" s="81"/>
      <c r="K1351" s="72"/>
      <c r="L1351" s="72"/>
      <c r="M1351" s="72"/>
      <c r="N1351" s="72"/>
      <c r="O1351" s="72"/>
      <c r="P1351" s="72"/>
      <c r="Q1351" s="833"/>
      <c r="R1351" s="102"/>
      <c r="S1351" s="73"/>
      <c r="T1351" s="102"/>
      <c r="U1351" s="103"/>
      <c r="V1351" s="104"/>
    </row>
    <row r="1352" spans="1:256" ht="12.5">
      <c r="B1352" s="65">
        <v>1</v>
      </c>
      <c r="C1352" s="66">
        <f>IF(E1352="A",1,IF(E1352="B",1,0))</f>
        <v>1</v>
      </c>
      <c r="D1352" s="99" t="s">
        <v>70</v>
      </c>
      <c r="E1352" s="76" t="s">
        <v>87</v>
      </c>
      <c r="F1352" s="656" t="s">
        <v>99</v>
      </c>
      <c r="G1352" s="78"/>
      <c r="H1352" s="96" t="s">
        <v>140</v>
      </c>
      <c r="I1352" s="107" t="s">
        <v>2256</v>
      </c>
      <c r="J1352" s="81"/>
      <c r="K1352" s="72"/>
      <c r="L1352" s="72"/>
      <c r="M1352" s="72"/>
      <c r="N1352" s="72"/>
      <c r="O1352" s="72"/>
      <c r="P1352" s="72"/>
      <c r="Q1352" s="833"/>
      <c r="R1352" s="102"/>
      <c r="S1352" s="73"/>
      <c r="T1352" s="102"/>
      <c r="U1352" s="103"/>
      <c r="V1352" s="104"/>
    </row>
    <row r="1353" spans="1:256" ht="12.5">
      <c r="B1353" s="65">
        <v>1</v>
      </c>
      <c r="C1353" s="66">
        <f>IF(E1353="A",1,IF(E1353="B",1,0))</f>
        <v>1</v>
      </c>
      <c r="D1353" s="857" t="s">
        <v>90</v>
      </c>
      <c r="E1353" s="853" t="s">
        <v>87</v>
      </c>
      <c r="F1353" s="853" t="s">
        <v>87</v>
      </c>
      <c r="G1353" s="78"/>
      <c r="H1353" s="100" t="s">
        <v>129</v>
      </c>
      <c r="I1353" s="101" t="s">
        <v>6304</v>
      </c>
      <c r="J1353" s="81"/>
      <c r="K1353" s="72"/>
      <c r="L1353" s="72"/>
      <c r="M1353" s="72"/>
      <c r="N1353" s="72"/>
      <c r="O1353" s="72"/>
      <c r="P1353" s="72"/>
      <c r="Q1353" s="833"/>
      <c r="R1353" s="102"/>
      <c r="S1353" s="73"/>
      <c r="T1353" s="116"/>
      <c r="U1353" s="73"/>
      <c r="V1353" s="110"/>
    </row>
    <row r="1354" spans="1:256" ht="12.5">
      <c r="B1354" s="65">
        <v>1</v>
      </c>
      <c r="C1354" s="66">
        <v>1</v>
      </c>
      <c r="D1354" s="857" t="s">
        <v>90</v>
      </c>
      <c r="E1354" s="853" t="s">
        <v>87</v>
      </c>
      <c r="F1354" s="853" t="s">
        <v>87</v>
      </c>
      <c r="G1354" s="78"/>
      <c r="H1354" s="100" t="s">
        <v>129</v>
      </c>
      <c r="I1354" s="101" t="s">
        <v>6304</v>
      </c>
      <c r="J1354" s="81" t="s">
        <v>17</v>
      </c>
      <c r="K1354" s="72"/>
      <c r="L1354" s="72"/>
      <c r="M1354" s="72"/>
      <c r="N1354" s="72"/>
      <c r="O1354" s="72"/>
      <c r="P1354" s="72"/>
      <c r="Q1354" s="833"/>
      <c r="R1354" s="102"/>
      <c r="S1354" s="73"/>
      <c r="T1354" s="102"/>
      <c r="U1354" s="103"/>
      <c r="V1354" s="104"/>
    </row>
    <row r="1355" spans="1:256" ht="12.5">
      <c r="B1355" s="65">
        <v>1</v>
      </c>
      <c r="C1355" s="66">
        <f>IF(E1355="A",1,IF(E1355="B",1,0))</f>
        <v>1</v>
      </c>
      <c r="D1355" s="665" t="s">
        <v>87</v>
      </c>
      <c r="E1355" s="665" t="s">
        <v>68</v>
      </c>
      <c r="F1355" s="665" t="s">
        <v>87</v>
      </c>
      <c r="G1355" s="78"/>
      <c r="H1355" s="96" t="s">
        <v>140</v>
      </c>
      <c r="I1355" s="107" t="s">
        <v>2257</v>
      </c>
      <c r="J1355" s="81"/>
      <c r="K1355" s="72"/>
      <c r="L1355" s="72"/>
      <c r="M1355" s="72"/>
      <c r="N1355" s="72"/>
      <c r="O1355" s="72"/>
      <c r="P1355" s="72"/>
      <c r="Q1355" s="833"/>
      <c r="R1355" s="102"/>
      <c r="S1355" s="73"/>
      <c r="T1355" s="102"/>
      <c r="U1355" s="103"/>
      <c r="V1355" s="104"/>
    </row>
    <row r="1356" spans="1:256" ht="12.5">
      <c r="B1356" s="65">
        <v>1</v>
      </c>
      <c r="C1356" s="66">
        <f>IF(E1356="A",1,IF(E1356="B",1,0))</f>
        <v>0</v>
      </c>
      <c r="D1356" s="658" t="s">
        <v>68</v>
      </c>
      <c r="E1356" s="659" t="s">
        <v>90</v>
      </c>
      <c r="F1356" s="656" t="s">
        <v>99</v>
      </c>
      <c r="G1356" s="78"/>
      <c r="H1356" s="96" t="s">
        <v>126</v>
      </c>
      <c r="I1356" s="107" t="s">
        <v>2258</v>
      </c>
      <c r="J1356" s="81"/>
      <c r="K1356" s="72"/>
      <c r="L1356" s="72"/>
      <c r="M1356" s="72"/>
      <c r="N1356" s="72"/>
      <c r="O1356" s="72"/>
      <c r="P1356" s="72"/>
      <c r="Q1356" s="833"/>
      <c r="R1356" s="102"/>
      <c r="S1356" s="73"/>
      <c r="T1356" s="102"/>
      <c r="U1356" s="103"/>
      <c r="V1356" s="104"/>
    </row>
    <row r="1357" spans="1:256" s="55" customFormat="1" ht="12.5">
      <c r="A1357" s="111"/>
      <c r="B1357" s="65">
        <v>1</v>
      </c>
      <c r="C1357" s="66">
        <f>IF(E1357="A",4,IF(E1357="B",3,IF(E1357="C",2,IF(E1357="D",1,0))))</f>
        <v>4</v>
      </c>
      <c r="D1357" s="76" t="s">
        <v>87</v>
      </c>
      <c r="E1357" s="76" t="s">
        <v>68</v>
      </c>
      <c r="F1357" s="99" t="s">
        <v>99</v>
      </c>
      <c r="G1357" s="78"/>
      <c r="H1357" s="96" t="s">
        <v>101</v>
      </c>
      <c r="I1357" s="107" t="s">
        <v>907</v>
      </c>
      <c r="J1357" s="81"/>
      <c r="K1357" s="72"/>
      <c r="L1357" s="72"/>
      <c r="M1357" s="72"/>
      <c r="N1357" s="72"/>
      <c r="O1357" s="72"/>
      <c r="P1357" s="72"/>
      <c r="Q1357" s="833"/>
      <c r="R1357" s="102"/>
      <c r="S1357" s="73"/>
      <c r="T1357" s="102"/>
      <c r="U1357" s="103"/>
      <c r="V1357" s="104"/>
      <c r="W1357" s="109"/>
      <c r="X1357" s="109"/>
      <c r="Y1357" s="109"/>
      <c r="Z1357" s="109"/>
      <c r="AA1357" s="109"/>
      <c r="AB1357" s="109"/>
      <c r="AC1357" s="109"/>
      <c r="AD1357" s="109"/>
      <c r="AE1357" s="109"/>
      <c r="AF1357" s="109"/>
      <c r="AG1357" s="109"/>
      <c r="AH1357" s="109"/>
      <c r="AI1357" s="109"/>
      <c r="AJ1357" s="109"/>
      <c r="AK1357" s="109"/>
      <c r="AL1357" s="109"/>
      <c r="AM1357" s="109"/>
      <c r="AN1357" s="109"/>
      <c r="AO1357" s="109"/>
      <c r="AP1357" s="109"/>
      <c r="AQ1357" s="109"/>
      <c r="AR1357" s="109"/>
      <c r="AS1357" s="109"/>
      <c r="AT1357" s="109"/>
      <c r="AU1357" s="109"/>
      <c r="AV1357" s="109"/>
      <c r="AW1357" s="109"/>
      <c r="AX1357" s="109"/>
      <c r="AY1357" s="109"/>
      <c r="AZ1357" s="109"/>
      <c r="BA1357" s="109"/>
      <c r="BB1357" s="109"/>
      <c r="BC1357" s="109"/>
      <c r="BD1357" s="109"/>
      <c r="BE1357" s="109"/>
      <c r="BF1357" s="109"/>
      <c r="BG1357" s="109"/>
      <c r="BH1357" s="109"/>
      <c r="BI1357" s="109"/>
      <c r="BJ1357" s="109"/>
      <c r="BK1357" s="109"/>
      <c r="BL1357" s="109"/>
      <c r="BM1357" s="109"/>
      <c r="BN1357" s="109"/>
      <c r="BO1357" s="109"/>
      <c r="BP1357" s="109"/>
      <c r="BQ1357" s="109"/>
      <c r="BR1357" s="109"/>
      <c r="BS1357" s="109"/>
      <c r="BT1357" s="109"/>
      <c r="BU1357" s="109"/>
      <c r="BV1357" s="109"/>
      <c r="BW1357" s="109"/>
      <c r="BX1357" s="109"/>
      <c r="BY1357" s="109"/>
      <c r="BZ1357" s="109"/>
      <c r="CA1357" s="109"/>
      <c r="CB1357" s="109"/>
      <c r="CC1357" s="109"/>
      <c r="CD1357" s="109"/>
      <c r="CE1357" s="109"/>
      <c r="CF1357" s="109"/>
      <c r="CG1357" s="109"/>
      <c r="CH1357" s="109"/>
      <c r="CI1357" s="109"/>
      <c r="CJ1357" s="109"/>
      <c r="CK1357" s="109"/>
      <c r="CL1357" s="109"/>
      <c r="CM1357" s="109"/>
      <c r="CN1357" s="109"/>
      <c r="CO1357" s="109"/>
      <c r="CP1357" s="109"/>
      <c r="CQ1357" s="109"/>
      <c r="CR1357" s="109"/>
      <c r="CS1357" s="109"/>
      <c r="CT1357" s="109"/>
      <c r="CU1357" s="109"/>
      <c r="CV1357" s="109"/>
      <c r="CW1357" s="109"/>
      <c r="CX1357" s="109"/>
      <c r="CY1357" s="109"/>
      <c r="CZ1357" s="109"/>
      <c r="DA1357" s="109"/>
      <c r="DB1357" s="109"/>
      <c r="DC1357" s="109"/>
      <c r="DD1357" s="109"/>
      <c r="DE1357" s="109"/>
      <c r="DF1357" s="109"/>
      <c r="DG1357" s="109"/>
      <c r="DH1357" s="109"/>
      <c r="DI1357" s="109"/>
      <c r="DJ1357" s="109"/>
      <c r="DK1357" s="109"/>
      <c r="DL1357" s="109"/>
      <c r="DM1357" s="109"/>
      <c r="DN1357" s="109"/>
      <c r="DO1357" s="109"/>
      <c r="DP1357" s="109"/>
      <c r="DQ1357" s="109"/>
      <c r="DR1357" s="109"/>
      <c r="DS1357" s="109"/>
      <c r="DT1357" s="109"/>
      <c r="DU1357" s="109"/>
      <c r="DV1357" s="109"/>
      <c r="DW1357" s="109"/>
      <c r="DX1357" s="109"/>
      <c r="DY1357" s="109"/>
      <c r="DZ1357" s="109"/>
      <c r="EA1357" s="109"/>
      <c r="EB1357" s="109"/>
      <c r="EC1357" s="109"/>
      <c r="ED1357" s="109"/>
      <c r="EE1357" s="109"/>
      <c r="EF1357" s="109"/>
      <c r="EG1357" s="109"/>
      <c r="EH1357" s="109"/>
      <c r="EI1357" s="109"/>
      <c r="EJ1357" s="109"/>
      <c r="EK1357" s="109"/>
      <c r="EL1357" s="109"/>
      <c r="EM1357" s="109"/>
      <c r="EN1357" s="109"/>
      <c r="EO1357" s="109"/>
      <c r="EP1357" s="109"/>
      <c r="EQ1357" s="109"/>
      <c r="ER1357" s="109"/>
      <c r="ES1357" s="109"/>
      <c r="ET1357" s="109"/>
      <c r="EU1357" s="109"/>
      <c r="EV1357" s="109"/>
      <c r="EW1357" s="109"/>
      <c r="EX1357" s="109"/>
      <c r="EY1357" s="109"/>
      <c r="EZ1357" s="109"/>
      <c r="FA1357" s="109"/>
      <c r="FB1357" s="109"/>
      <c r="FC1357" s="109"/>
      <c r="FD1357" s="109"/>
      <c r="FE1357" s="109"/>
      <c r="FF1357" s="109"/>
      <c r="FG1357" s="109"/>
      <c r="FH1357" s="109"/>
      <c r="FI1357" s="109"/>
      <c r="FJ1357" s="109"/>
      <c r="FK1357" s="109"/>
      <c r="FL1357" s="109"/>
      <c r="FM1357" s="109"/>
      <c r="FN1357" s="109"/>
      <c r="FO1357" s="109"/>
      <c r="FP1357" s="109"/>
      <c r="FQ1357" s="109"/>
      <c r="FR1357" s="109"/>
      <c r="FS1357" s="109"/>
      <c r="FT1357" s="109"/>
      <c r="FU1357" s="109"/>
      <c r="FV1357" s="109"/>
      <c r="FW1357" s="109"/>
      <c r="FX1357" s="109"/>
      <c r="FY1357" s="109"/>
      <c r="FZ1357" s="109"/>
      <c r="GA1357" s="109"/>
      <c r="GB1357" s="109"/>
      <c r="GC1357" s="109"/>
      <c r="GD1357" s="109"/>
      <c r="GE1357" s="109"/>
      <c r="GF1357" s="109"/>
      <c r="GG1357" s="109"/>
      <c r="GH1357" s="109"/>
      <c r="GI1357" s="109"/>
      <c r="GJ1357" s="109"/>
      <c r="GK1357" s="109"/>
      <c r="GL1357" s="109"/>
      <c r="GM1357" s="109"/>
      <c r="GN1357" s="109"/>
      <c r="GO1357" s="109"/>
      <c r="GP1357" s="109"/>
      <c r="GQ1357" s="109"/>
      <c r="GR1357" s="109"/>
      <c r="GS1357" s="109"/>
      <c r="GT1357" s="109"/>
      <c r="GU1357" s="109"/>
      <c r="GV1357" s="109"/>
      <c r="GW1357" s="109"/>
      <c r="GX1357" s="109"/>
      <c r="GY1357" s="109"/>
      <c r="GZ1357" s="109"/>
      <c r="HA1357" s="109"/>
      <c r="HB1357" s="109"/>
      <c r="HC1357" s="109"/>
      <c r="HD1357" s="109"/>
      <c r="HE1357" s="109"/>
      <c r="HF1357" s="109"/>
      <c r="HG1357" s="109"/>
      <c r="HH1357" s="109"/>
      <c r="HI1357" s="109"/>
      <c r="HJ1357" s="109"/>
      <c r="HK1357" s="109"/>
      <c r="HL1357" s="109"/>
      <c r="HM1357" s="109"/>
      <c r="HN1357" s="109"/>
      <c r="HO1357" s="109"/>
      <c r="HP1357" s="109"/>
      <c r="HQ1357" s="109"/>
      <c r="HR1357" s="109"/>
      <c r="HS1357" s="109"/>
      <c r="HT1357" s="109"/>
      <c r="HU1357" s="109"/>
      <c r="HV1357" s="109"/>
      <c r="HW1357" s="109"/>
      <c r="HX1357" s="109"/>
      <c r="HY1357" s="109"/>
      <c r="HZ1357" s="109"/>
      <c r="IA1357" s="109"/>
      <c r="IB1357" s="109"/>
      <c r="IC1357" s="109"/>
      <c r="ID1357" s="109"/>
      <c r="IE1357" s="109"/>
      <c r="IF1357" s="109"/>
      <c r="IG1357" s="109"/>
      <c r="IH1357" s="109"/>
      <c r="II1357" s="109"/>
      <c r="IJ1357" s="109"/>
      <c r="IK1357" s="109"/>
      <c r="IL1357" s="109"/>
      <c r="IM1357" s="109"/>
      <c r="IN1357" s="109"/>
      <c r="IO1357" s="109"/>
      <c r="IP1357" s="109"/>
      <c r="IQ1357" s="109"/>
      <c r="IR1357" s="109"/>
      <c r="IS1357" s="109"/>
      <c r="IT1357" s="109"/>
      <c r="IU1357" s="109"/>
      <c r="IV1357" s="109"/>
    </row>
    <row r="1358" spans="1:256" ht="12.5">
      <c r="B1358" s="65">
        <v>1</v>
      </c>
      <c r="C1358" s="66">
        <v>4</v>
      </c>
      <c r="D1358" s="76" t="s">
        <v>87</v>
      </c>
      <c r="E1358" s="76" t="s">
        <v>68</v>
      </c>
      <c r="F1358" s="99" t="s">
        <v>99</v>
      </c>
      <c r="G1358" s="78"/>
      <c r="H1358" s="79" t="s">
        <v>101</v>
      </c>
      <c r="I1358" s="80" t="s">
        <v>907</v>
      </c>
      <c r="J1358" s="81" t="s">
        <v>616</v>
      </c>
      <c r="K1358" s="72"/>
      <c r="L1358" s="72"/>
      <c r="M1358" s="72"/>
      <c r="N1358" s="72"/>
      <c r="O1358" s="72"/>
      <c r="P1358" s="72"/>
      <c r="Q1358" s="833"/>
      <c r="R1358" s="102"/>
      <c r="S1358" s="73"/>
      <c r="T1358" s="102"/>
      <c r="U1358" s="103"/>
      <c r="V1358" s="104"/>
    </row>
    <row r="1359" spans="1:256" ht="12.5">
      <c r="B1359" s="65">
        <v>1</v>
      </c>
      <c r="C1359" s="66">
        <f>IF(E1359="A",4,IF(E1359="B",3,IF(E1359="C",2,IF(E1359="D",1,0))))</f>
        <v>1</v>
      </c>
      <c r="D1359" s="76" t="s">
        <v>68</v>
      </c>
      <c r="E1359" s="99" t="s">
        <v>70</v>
      </c>
      <c r="F1359" s="99" t="s">
        <v>70</v>
      </c>
      <c r="G1359" s="78"/>
      <c r="H1359" s="96" t="s">
        <v>135</v>
      </c>
      <c r="I1359" s="107" t="s">
        <v>739</v>
      </c>
      <c r="J1359" s="81"/>
      <c r="K1359" s="72"/>
      <c r="L1359" s="72"/>
      <c r="M1359" s="72"/>
      <c r="N1359" s="72"/>
      <c r="O1359" s="72"/>
      <c r="P1359" s="72"/>
      <c r="Q1359" s="833"/>
      <c r="R1359" s="102"/>
      <c r="S1359" s="73"/>
      <c r="T1359" s="102"/>
      <c r="U1359" s="103"/>
      <c r="V1359" s="104"/>
    </row>
    <row r="1360" spans="1:256" ht="12.5">
      <c r="B1360" s="65">
        <v>1</v>
      </c>
      <c r="C1360" s="66">
        <v>1</v>
      </c>
      <c r="D1360" s="76" t="s">
        <v>68</v>
      </c>
      <c r="E1360" s="99" t="s">
        <v>70</v>
      </c>
      <c r="F1360" s="99" t="s">
        <v>70</v>
      </c>
      <c r="G1360" s="78"/>
      <c r="H1360" s="96" t="s">
        <v>135</v>
      </c>
      <c r="I1360" s="107" t="s">
        <v>739</v>
      </c>
      <c r="J1360" s="81" t="s">
        <v>10</v>
      </c>
      <c r="K1360" s="72"/>
      <c r="L1360" s="72"/>
      <c r="M1360" s="72"/>
      <c r="N1360" s="72"/>
      <c r="O1360" s="72"/>
      <c r="P1360" s="72"/>
      <c r="Q1360" s="833"/>
      <c r="R1360" s="102"/>
      <c r="S1360" s="73"/>
      <c r="T1360" s="102"/>
      <c r="U1360" s="103"/>
      <c r="V1360" s="104"/>
    </row>
    <row r="1361" spans="1:256" ht="12.5">
      <c r="A1361" s="55"/>
      <c r="B1361" s="65">
        <v>1</v>
      </c>
      <c r="C1361" s="66">
        <f>IF(E1361="A",4,IF(E1361="B",3,IF(E1361="C",2,IF(E1361="D",1,0))))</f>
        <v>3</v>
      </c>
      <c r="D1361" s="76" t="s">
        <v>87</v>
      </c>
      <c r="E1361" s="76" t="s">
        <v>87</v>
      </c>
      <c r="F1361" s="99" t="s">
        <v>70</v>
      </c>
      <c r="G1361" s="78"/>
      <c r="H1361" s="96" t="s">
        <v>119</v>
      </c>
      <c r="I1361" s="107" t="s">
        <v>2259</v>
      </c>
      <c r="J1361" s="81"/>
      <c r="K1361" s="72"/>
      <c r="L1361" s="72"/>
      <c r="M1361" s="72"/>
      <c r="N1361" s="72"/>
      <c r="O1361" s="72"/>
      <c r="P1361" s="72"/>
      <c r="Q1361" s="833"/>
      <c r="R1361" s="102"/>
      <c r="S1361" s="73"/>
      <c r="T1361" s="102"/>
      <c r="U1361" s="103"/>
      <c r="V1361" s="104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/>
      <c r="DE1361"/>
      <c r="DF1361"/>
      <c r="DG1361"/>
      <c r="DH1361"/>
      <c r="DI1361"/>
      <c r="DJ1361"/>
      <c r="DK1361"/>
      <c r="DL1361"/>
      <c r="DM1361"/>
      <c r="DN1361"/>
      <c r="DO1361"/>
      <c r="DP1361"/>
      <c r="DQ1361"/>
      <c r="DR1361"/>
      <c r="DS1361"/>
      <c r="DT1361"/>
      <c r="DU1361"/>
      <c r="DV1361"/>
      <c r="DW1361"/>
      <c r="DX1361"/>
      <c r="DY1361"/>
      <c r="DZ1361"/>
      <c r="EA1361"/>
      <c r="EB1361"/>
      <c r="EC1361"/>
      <c r="ED1361"/>
      <c r="EE1361"/>
      <c r="EF1361"/>
      <c r="EG1361"/>
      <c r="EH1361"/>
      <c r="EI1361"/>
      <c r="EJ1361"/>
      <c r="EK1361"/>
      <c r="EL1361"/>
      <c r="EM1361"/>
      <c r="EN1361"/>
      <c r="EO1361"/>
      <c r="EP1361"/>
      <c r="EQ1361"/>
      <c r="ER1361"/>
      <c r="ES1361"/>
      <c r="ET1361"/>
      <c r="EU1361"/>
      <c r="EV1361"/>
      <c r="EW1361"/>
      <c r="EX1361"/>
      <c r="EY1361"/>
      <c r="EZ1361"/>
      <c r="FA1361"/>
      <c r="FB1361"/>
      <c r="FC1361"/>
      <c r="FD1361"/>
      <c r="FE1361"/>
      <c r="FF1361"/>
      <c r="FG1361"/>
      <c r="FH1361"/>
      <c r="FI1361"/>
      <c r="FJ1361"/>
      <c r="FK1361"/>
      <c r="FL1361"/>
      <c r="FM1361"/>
      <c r="FN1361"/>
      <c r="FO1361"/>
      <c r="FP1361"/>
      <c r="FQ1361"/>
      <c r="FR1361"/>
      <c r="FS1361"/>
      <c r="FT1361"/>
      <c r="FU1361"/>
      <c r="FV1361"/>
      <c r="FW1361"/>
      <c r="FX1361"/>
      <c r="FY1361"/>
      <c r="FZ1361"/>
      <c r="GA1361"/>
      <c r="GB1361"/>
      <c r="GC1361"/>
      <c r="GD1361"/>
      <c r="GE1361"/>
      <c r="GF1361"/>
      <c r="GG1361"/>
      <c r="GH1361"/>
      <c r="GI1361"/>
      <c r="GJ1361"/>
      <c r="GK1361"/>
      <c r="GL1361"/>
      <c r="GM1361"/>
      <c r="GN1361"/>
      <c r="GO1361"/>
      <c r="GP1361"/>
      <c r="GQ1361"/>
      <c r="GR1361"/>
      <c r="GS1361"/>
      <c r="GT1361"/>
      <c r="GU1361"/>
      <c r="GV1361"/>
      <c r="GW1361"/>
      <c r="GX1361"/>
      <c r="GY1361"/>
      <c r="GZ1361"/>
      <c r="HA1361"/>
      <c r="HB1361"/>
      <c r="HC1361"/>
      <c r="HD1361"/>
      <c r="HE1361"/>
      <c r="HF1361"/>
      <c r="HG1361"/>
      <c r="HH1361"/>
      <c r="HI1361"/>
      <c r="HJ1361"/>
      <c r="HK1361"/>
      <c r="HL1361"/>
      <c r="HM1361"/>
      <c r="HN1361"/>
      <c r="HO1361"/>
      <c r="HP1361"/>
      <c r="HQ1361"/>
      <c r="HR1361"/>
      <c r="HS1361"/>
      <c r="HT1361"/>
      <c r="HU1361"/>
      <c r="HV1361"/>
      <c r="HW1361"/>
      <c r="HX1361"/>
      <c r="HY1361"/>
      <c r="HZ1361"/>
      <c r="IA1361"/>
      <c r="IB1361"/>
      <c r="IC1361"/>
      <c r="ID1361"/>
      <c r="IE1361"/>
      <c r="IF1361"/>
      <c r="IG1361"/>
      <c r="IH1361"/>
      <c r="II1361"/>
      <c r="IJ1361"/>
      <c r="IK1361"/>
      <c r="IL1361"/>
      <c r="IM1361"/>
      <c r="IN1361"/>
      <c r="IO1361"/>
      <c r="IP1361"/>
      <c r="IQ1361"/>
      <c r="IR1361"/>
      <c r="IS1361"/>
      <c r="IT1361"/>
      <c r="IU1361"/>
      <c r="IV1361"/>
    </row>
    <row r="1362" spans="1:256" ht="12.5">
      <c r="B1362" s="65">
        <v>1</v>
      </c>
      <c r="C1362" s="66">
        <f t="shared" ref="C1362:C1370" si="62">IF(E1362="A",1,IF(E1362="B",1,0))</f>
        <v>1</v>
      </c>
      <c r="D1362" s="76" t="s">
        <v>87</v>
      </c>
      <c r="E1362" s="76" t="s">
        <v>68</v>
      </c>
      <c r="F1362" s="99" t="s">
        <v>70</v>
      </c>
      <c r="G1362" s="78"/>
      <c r="H1362" s="96" t="s">
        <v>1721</v>
      </c>
      <c r="I1362" s="107" t="s">
        <v>2260</v>
      </c>
      <c r="J1362" s="81"/>
      <c r="K1362" s="72"/>
      <c r="L1362" s="72"/>
      <c r="M1362" s="72"/>
      <c r="N1362" s="72"/>
      <c r="O1362" s="72"/>
      <c r="P1362" s="72"/>
      <c r="Q1362" s="833"/>
      <c r="R1362" s="102"/>
      <c r="S1362" s="73"/>
      <c r="T1362" s="102"/>
      <c r="U1362" s="103"/>
      <c r="V1362" s="104"/>
    </row>
    <row r="1363" spans="1:256" ht="12.5">
      <c r="B1363" s="65">
        <v>1</v>
      </c>
      <c r="C1363" s="66">
        <f t="shared" si="62"/>
        <v>0</v>
      </c>
      <c r="D1363" s="99" t="s">
        <v>70</v>
      </c>
      <c r="E1363" s="99" t="s">
        <v>99</v>
      </c>
      <c r="F1363" s="99" t="s">
        <v>70</v>
      </c>
      <c r="G1363" s="78"/>
      <c r="H1363" s="96" t="s">
        <v>129</v>
      </c>
      <c r="I1363" s="107" t="s">
        <v>2261</v>
      </c>
      <c r="J1363" s="81"/>
      <c r="K1363" s="72"/>
      <c r="L1363" s="72"/>
      <c r="M1363" s="72"/>
      <c r="N1363" s="72"/>
      <c r="O1363" s="72"/>
      <c r="P1363" s="72"/>
      <c r="Q1363" s="833"/>
      <c r="R1363" s="102"/>
      <c r="S1363" s="73"/>
      <c r="T1363" s="102"/>
      <c r="U1363" s="103"/>
      <c r="V1363" s="104"/>
      <c r="W1363" s="55"/>
      <c r="X1363" s="55"/>
      <c r="Y1363" s="55"/>
      <c r="Z1363" s="55"/>
      <c r="AA1363" s="55"/>
      <c r="AB1363" s="55"/>
      <c r="AC1363" s="55"/>
      <c r="AD1363" s="55"/>
      <c r="AE1363" s="55"/>
      <c r="AF1363" s="55"/>
      <c r="AG1363" s="55"/>
      <c r="AH1363" s="55"/>
      <c r="AI1363" s="55"/>
      <c r="AJ1363" s="55"/>
      <c r="AK1363" s="55"/>
      <c r="AL1363" s="55"/>
      <c r="AM1363" s="55"/>
      <c r="AN1363" s="55"/>
      <c r="AO1363" s="55"/>
      <c r="AP1363" s="55"/>
      <c r="AQ1363" s="55"/>
      <c r="AR1363" s="55"/>
      <c r="AS1363" s="55"/>
      <c r="AT1363" s="55"/>
      <c r="AU1363" s="55"/>
      <c r="AV1363" s="55"/>
      <c r="AW1363" s="55"/>
      <c r="AX1363" s="55"/>
      <c r="AY1363" s="55"/>
      <c r="AZ1363" s="55"/>
      <c r="BA1363" s="55"/>
      <c r="BB1363" s="55"/>
      <c r="BC1363" s="55"/>
      <c r="BD1363" s="55"/>
      <c r="BE1363" s="55"/>
      <c r="BF1363" s="55"/>
      <c r="BG1363" s="55"/>
      <c r="BH1363" s="55"/>
      <c r="BI1363" s="55"/>
      <c r="BJ1363" s="55"/>
      <c r="BK1363" s="55"/>
      <c r="BL1363" s="55"/>
      <c r="BM1363" s="55"/>
      <c r="BN1363" s="55"/>
      <c r="BO1363" s="55"/>
      <c r="BP1363" s="55"/>
      <c r="BQ1363" s="55"/>
      <c r="BR1363" s="55"/>
      <c r="BS1363" s="55"/>
      <c r="BT1363" s="55"/>
      <c r="BU1363" s="55"/>
      <c r="BV1363" s="55"/>
      <c r="BW1363" s="55"/>
      <c r="BX1363" s="55"/>
      <c r="BY1363" s="55"/>
      <c r="BZ1363" s="55"/>
      <c r="CA1363" s="55"/>
      <c r="CB1363" s="55"/>
      <c r="CC1363" s="55"/>
      <c r="CD1363" s="55"/>
      <c r="CE1363" s="55"/>
      <c r="CF1363" s="55"/>
      <c r="CG1363" s="55"/>
      <c r="CH1363" s="55"/>
      <c r="CI1363" s="55"/>
      <c r="CJ1363" s="55"/>
      <c r="CK1363" s="55"/>
      <c r="CL1363" s="55"/>
      <c r="CM1363" s="55"/>
      <c r="CN1363" s="55"/>
      <c r="CO1363" s="55"/>
      <c r="CP1363" s="55"/>
      <c r="CQ1363" s="55"/>
      <c r="CR1363" s="55"/>
      <c r="CS1363" s="55"/>
      <c r="CT1363" s="55"/>
      <c r="CU1363" s="55"/>
      <c r="CV1363" s="55"/>
      <c r="CW1363" s="55"/>
      <c r="CX1363" s="55"/>
      <c r="CY1363" s="55"/>
      <c r="CZ1363" s="55"/>
      <c r="DA1363" s="55"/>
      <c r="DB1363" s="55"/>
      <c r="DC1363" s="55"/>
      <c r="DD1363" s="55"/>
      <c r="DE1363" s="55"/>
      <c r="DF1363" s="55"/>
      <c r="DG1363" s="55"/>
      <c r="DH1363" s="55"/>
      <c r="DI1363" s="55"/>
      <c r="DJ1363" s="55"/>
      <c r="DK1363" s="55"/>
      <c r="DL1363" s="55"/>
      <c r="DM1363" s="55"/>
      <c r="DN1363" s="55"/>
      <c r="DO1363" s="55"/>
      <c r="DP1363" s="55"/>
      <c r="DQ1363" s="55"/>
      <c r="DR1363" s="55"/>
      <c r="DS1363" s="55"/>
      <c r="DT1363" s="55"/>
      <c r="DU1363" s="55"/>
      <c r="DV1363" s="55"/>
      <c r="DW1363" s="55"/>
      <c r="DX1363" s="55"/>
      <c r="DY1363" s="55"/>
      <c r="DZ1363" s="55"/>
      <c r="EA1363" s="55"/>
      <c r="EB1363" s="55"/>
      <c r="EC1363" s="55"/>
      <c r="ED1363" s="55"/>
      <c r="EE1363" s="55"/>
      <c r="EF1363" s="55"/>
      <c r="EG1363" s="55"/>
      <c r="EH1363" s="55"/>
      <c r="EI1363" s="55"/>
      <c r="EJ1363" s="55"/>
      <c r="EK1363" s="55"/>
      <c r="EL1363" s="55"/>
      <c r="EM1363" s="55"/>
      <c r="EN1363" s="55"/>
      <c r="EO1363" s="55"/>
      <c r="EP1363" s="55"/>
      <c r="EQ1363" s="55"/>
      <c r="ER1363" s="55"/>
      <c r="ES1363" s="55"/>
      <c r="ET1363" s="55"/>
      <c r="EU1363" s="55"/>
      <c r="EV1363" s="55"/>
      <c r="EW1363" s="55"/>
      <c r="EX1363" s="55"/>
      <c r="EY1363" s="55"/>
      <c r="EZ1363" s="55"/>
      <c r="FA1363" s="55"/>
      <c r="FB1363" s="55"/>
      <c r="FC1363" s="55"/>
      <c r="FD1363" s="55"/>
      <c r="FE1363" s="55"/>
      <c r="FF1363" s="55"/>
      <c r="FG1363" s="55"/>
      <c r="FH1363" s="55"/>
      <c r="FI1363" s="55"/>
      <c r="FJ1363" s="55"/>
      <c r="FK1363" s="55"/>
      <c r="FL1363" s="55"/>
      <c r="FM1363" s="55"/>
      <c r="FN1363" s="55"/>
      <c r="FO1363" s="55"/>
      <c r="FP1363" s="55"/>
      <c r="FQ1363" s="55"/>
      <c r="FR1363" s="55"/>
      <c r="FS1363" s="55"/>
      <c r="FT1363" s="55"/>
      <c r="FU1363" s="55"/>
      <c r="FV1363" s="55"/>
      <c r="FW1363" s="55"/>
      <c r="FX1363" s="55"/>
      <c r="FY1363" s="55"/>
      <c r="FZ1363" s="55"/>
      <c r="GA1363" s="55"/>
      <c r="GB1363" s="55"/>
      <c r="GC1363" s="55"/>
      <c r="GD1363" s="55"/>
      <c r="GE1363" s="55"/>
      <c r="GF1363" s="55"/>
      <c r="GG1363" s="55"/>
      <c r="GH1363" s="55"/>
      <c r="GI1363" s="55"/>
      <c r="GJ1363" s="55"/>
      <c r="GK1363" s="55"/>
      <c r="GL1363" s="55"/>
      <c r="GM1363" s="55"/>
      <c r="GN1363" s="55"/>
      <c r="GO1363" s="55"/>
      <c r="GP1363" s="55"/>
      <c r="GQ1363" s="55"/>
      <c r="GR1363" s="55"/>
      <c r="GS1363" s="55"/>
      <c r="GT1363" s="55"/>
      <c r="GU1363" s="55"/>
      <c r="GV1363" s="55"/>
      <c r="GW1363" s="55"/>
      <c r="GX1363" s="55"/>
      <c r="GY1363" s="55"/>
      <c r="GZ1363" s="55"/>
      <c r="HA1363" s="55"/>
      <c r="HB1363" s="55"/>
      <c r="HC1363" s="55"/>
      <c r="HD1363" s="55"/>
      <c r="HE1363" s="55"/>
      <c r="HF1363" s="55"/>
      <c r="HG1363" s="55"/>
      <c r="HH1363" s="55"/>
      <c r="HI1363" s="55"/>
      <c r="HJ1363" s="55"/>
      <c r="HK1363" s="55"/>
      <c r="HL1363" s="55"/>
      <c r="HM1363" s="55"/>
      <c r="HN1363" s="55"/>
      <c r="HO1363" s="55"/>
      <c r="HP1363" s="55"/>
      <c r="HQ1363" s="55"/>
      <c r="HR1363" s="55"/>
      <c r="HS1363" s="55"/>
      <c r="HT1363" s="55"/>
      <c r="HU1363" s="55"/>
      <c r="HV1363" s="55"/>
      <c r="HW1363" s="55"/>
      <c r="HX1363" s="55"/>
      <c r="HY1363" s="55"/>
      <c r="HZ1363" s="55"/>
      <c r="IA1363" s="55"/>
      <c r="IB1363" s="55"/>
      <c r="IC1363" s="55"/>
      <c r="ID1363" s="55"/>
      <c r="IE1363" s="55"/>
      <c r="IF1363" s="55"/>
      <c r="IG1363" s="55"/>
      <c r="IH1363" s="55"/>
      <c r="II1363" s="55"/>
      <c r="IJ1363" s="55"/>
      <c r="IK1363" s="55"/>
      <c r="IL1363" s="55"/>
      <c r="IM1363" s="55"/>
      <c r="IN1363" s="55"/>
      <c r="IO1363" s="55"/>
      <c r="IP1363" s="55"/>
      <c r="IQ1363" s="55"/>
      <c r="IR1363" s="55"/>
      <c r="IS1363" s="55"/>
      <c r="IT1363" s="55"/>
      <c r="IU1363" s="55"/>
      <c r="IV1363" s="55"/>
    </row>
    <row r="1364" spans="1:256" ht="12.5">
      <c r="A1364" s="305"/>
      <c r="B1364" s="65">
        <v>1</v>
      </c>
      <c r="C1364" s="66">
        <f t="shared" si="62"/>
        <v>0</v>
      </c>
      <c r="D1364" s="99" t="s">
        <v>70</v>
      </c>
      <c r="E1364" s="77" t="s">
        <v>90</v>
      </c>
      <c r="F1364" s="76" t="s">
        <v>87</v>
      </c>
      <c r="G1364" s="78"/>
      <c r="H1364" s="100" t="s">
        <v>90</v>
      </c>
      <c r="I1364" s="101" t="s">
        <v>5741</v>
      </c>
      <c r="J1364" s="81" t="s">
        <v>10</v>
      </c>
      <c r="K1364" s="72"/>
      <c r="L1364" s="72"/>
      <c r="M1364" s="72"/>
      <c r="N1364" s="72"/>
      <c r="O1364" s="72"/>
      <c r="P1364" s="72"/>
      <c r="Q1364" s="833"/>
      <c r="R1364" s="102"/>
      <c r="S1364" s="73"/>
      <c r="T1364" s="102"/>
      <c r="U1364" s="103"/>
      <c r="V1364" s="104"/>
    </row>
    <row r="1365" spans="1:256" ht="12.5">
      <c r="B1365" s="65">
        <v>1</v>
      </c>
      <c r="C1365" s="66">
        <f t="shared" si="62"/>
        <v>1</v>
      </c>
      <c r="D1365" s="659" t="s">
        <v>90</v>
      </c>
      <c r="E1365" s="248" t="s">
        <v>87</v>
      </c>
      <c r="F1365" s="659" t="s">
        <v>90</v>
      </c>
      <c r="G1365" s="78"/>
      <c r="H1365" s="96" t="s">
        <v>129</v>
      </c>
      <c r="I1365" s="107" t="s">
        <v>2262</v>
      </c>
      <c r="J1365" s="81"/>
      <c r="K1365" s="72"/>
      <c r="L1365" s="72"/>
      <c r="M1365" s="72"/>
      <c r="N1365" s="72"/>
      <c r="O1365" s="72"/>
      <c r="P1365" s="72"/>
      <c r="Q1365" s="833"/>
      <c r="R1365" s="102"/>
      <c r="S1365" s="73"/>
      <c r="T1365" s="102"/>
      <c r="U1365" s="103"/>
      <c r="V1365" s="104"/>
    </row>
    <row r="1366" spans="1:256" ht="12.5">
      <c r="B1366" s="65">
        <v>1</v>
      </c>
      <c r="C1366" s="66">
        <f t="shared" si="62"/>
        <v>1</v>
      </c>
      <c r="D1366" s="77" t="s">
        <v>90</v>
      </c>
      <c r="E1366" s="76" t="s">
        <v>68</v>
      </c>
      <c r="F1366" s="77" t="s">
        <v>90</v>
      </c>
      <c r="G1366" s="78"/>
      <c r="H1366" s="96" t="s">
        <v>94</v>
      </c>
      <c r="I1366" s="107" t="s">
        <v>2263</v>
      </c>
      <c r="J1366" s="81"/>
      <c r="K1366" s="72"/>
      <c r="L1366" s="72"/>
      <c r="M1366" s="72"/>
      <c r="N1366" s="72"/>
      <c r="O1366" s="72"/>
      <c r="P1366" s="72"/>
      <c r="Q1366" s="833"/>
      <c r="R1366" s="102"/>
      <c r="S1366" s="73"/>
      <c r="T1366" s="102"/>
      <c r="U1366" s="103"/>
      <c r="V1366" s="104"/>
    </row>
    <row r="1367" spans="1:256" ht="12.5">
      <c r="B1367" s="65">
        <v>1</v>
      </c>
      <c r="C1367" s="66">
        <f t="shared" si="62"/>
        <v>0</v>
      </c>
      <c r="D1367" s="248" t="s">
        <v>87</v>
      </c>
      <c r="E1367" s="662" t="s">
        <v>99</v>
      </c>
      <c r="F1367" s="248" t="s">
        <v>68</v>
      </c>
      <c r="G1367" s="78"/>
      <c r="H1367" s="96" t="s">
        <v>119</v>
      </c>
      <c r="I1367" s="107" t="s">
        <v>2264</v>
      </c>
      <c r="J1367" s="81"/>
      <c r="K1367" s="72"/>
      <c r="L1367" s="72"/>
      <c r="M1367" s="72"/>
      <c r="N1367" s="72"/>
      <c r="O1367" s="72"/>
      <c r="P1367" s="72"/>
      <c r="Q1367" s="833"/>
      <c r="R1367" s="102"/>
      <c r="S1367" s="73"/>
      <c r="T1367" s="102"/>
      <c r="U1367" s="103"/>
      <c r="V1367" s="104"/>
    </row>
    <row r="1368" spans="1:256" ht="12.5">
      <c r="B1368" s="65">
        <v>1</v>
      </c>
      <c r="C1368" s="66">
        <f t="shared" si="62"/>
        <v>0</v>
      </c>
      <c r="D1368" s="656" t="s">
        <v>70</v>
      </c>
      <c r="E1368" s="659" t="s">
        <v>90</v>
      </c>
      <c r="F1368" s="659" t="s">
        <v>90</v>
      </c>
      <c r="G1368" s="78"/>
      <c r="H1368" s="96" t="s">
        <v>90</v>
      </c>
      <c r="I1368" s="107" t="s">
        <v>2265</v>
      </c>
      <c r="J1368" s="81"/>
      <c r="K1368" s="72"/>
      <c r="L1368" s="72"/>
      <c r="M1368" s="72"/>
      <c r="N1368" s="72"/>
      <c r="O1368" s="72"/>
      <c r="P1368" s="72"/>
      <c r="Q1368" s="833"/>
      <c r="R1368" s="102"/>
      <c r="S1368" s="73"/>
      <c r="T1368" s="102"/>
      <c r="U1368" s="103"/>
      <c r="V1368" s="104"/>
    </row>
    <row r="1369" spans="1:256" ht="12.5">
      <c r="B1369" s="65">
        <v>1</v>
      </c>
      <c r="C1369" s="66">
        <f t="shared" si="62"/>
        <v>0</v>
      </c>
      <c r="D1369" s="658" t="s">
        <v>87</v>
      </c>
      <c r="E1369" s="659" t="s">
        <v>90</v>
      </c>
      <c r="F1369" s="656" t="s">
        <v>99</v>
      </c>
      <c r="G1369" s="78"/>
      <c r="H1369" s="96" t="s">
        <v>140</v>
      </c>
      <c r="I1369" s="107" t="s">
        <v>2266</v>
      </c>
      <c r="J1369" s="81"/>
      <c r="K1369" s="72"/>
      <c r="L1369" s="72"/>
      <c r="M1369" s="72"/>
      <c r="N1369" s="72"/>
      <c r="O1369" s="72"/>
      <c r="P1369" s="72"/>
      <c r="Q1369" s="833"/>
      <c r="R1369" s="102"/>
      <c r="S1369" s="73"/>
      <c r="T1369" s="102"/>
      <c r="U1369" s="103"/>
      <c r="V1369" s="104"/>
    </row>
    <row r="1370" spans="1:256" ht="12.5">
      <c r="B1370" s="65">
        <v>1</v>
      </c>
      <c r="C1370" s="66">
        <f t="shared" si="62"/>
        <v>0</v>
      </c>
      <c r="D1370" s="77" t="s">
        <v>90</v>
      </c>
      <c r="E1370" s="77" t="s">
        <v>90</v>
      </c>
      <c r="F1370" s="77" t="s">
        <v>90</v>
      </c>
      <c r="G1370" s="78"/>
      <c r="H1370" s="96" t="s">
        <v>116</v>
      </c>
      <c r="I1370" s="107" t="s">
        <v>2267</v>
      </c>
      <c r="J1370" s="81"/>
      <c r="K1370" s="72"/>
      <c r="L1370" s="72"/>
      <c r="M1370" s="72"/>
      <c r="N1370" s="72"/>
      <c r="O1370" s="72"/>
      <c r="P1370" s="72"/>
      <c r="Q1370" s="833"/>
      <c r="R1370" s="102"/>
      <c r="S1370" s="73"/>
      <c r="T1370" s="102"/>
      <c r="U1370" s="103"/>
      <c r="V1370" s="104"/>
    </row>
    <row r="1371" spans="1:256" ht="12.5">
      <c r="B1371" s="65">
        <v>1</v>
      </c>
      <c r="C1371" s="66">
        <f>IF(E1371="A",4,IF(E1371="B",3,IF(E1371="C",2,IF(E1371="D",1,0))))</f>
        <v>3</v>
      </c>
      <c r="D1371" s="99" t="s">
        <v>70</v>
      </c>
      <c r="E1371" s="76" t="s">
        <v>87</v>
      </c>
      <c r="F1371" s="99" t="s">
        <v>70</v>
      </c>
      <c r="G1371" s="78"/>
      <c r="H1371" s="96" t="s">
        <v>104</v>
      </c>
      <c r="I1371" s="107" t="s">
        <v>290</v>
      </c>
      <c r="J1371" s="81" t="s">
        <v>6111</v>
      </c>
      <c r="K1371" s="72"/>
      <c r="L1371" s="72"/>
      <c r="M1371" s="72"/>
      <c r="N1371" s="72"/>
      <c r="O1371" s="72"/>
      <c r="P1371" s="72"/>
      <c r="Q1371" s="833"/>
      <c r="R1371" s="102"/>
      <c r="S1371" s="73"/>
      <c r="T1371" s="102"/>
      <c r="U1371" s="103"/>
      <c r="V1371" s="104"/>
    </row>
    <row r="1372" spans="1:256" ht="12.5">
      <c r="B1372" s="65">
        <v>1</v>
      </c>
      <c r="C1372" s="66">
        <f>IF(E1372="A",4,IF(E1372="B",3,IF(E1372="C",2,IF(E1372="D",1,0))))</f>
        <v>3</v>
      </c>
      <c r="D1372" s="76" t="s">
        <v>87</v>
      </c>
      <c r="E1372" s="76" t="s">
        <v>87</v>
      </c>
      <c r="F1372" s="76" t="s">
        <v>68</v>
      </c>
      <c r="G1372" s="78"/>
      <c r="H1372" s="96" t="s">
        <v>251</v>
      </c>
      <c r="I1372" s="107" t="s">
        <v>477</v>
      </c>
      <c r="J1372" s="81" t="s">
        <v>10</v>
      </c>
      <c r="K1372" s="72"/>
      <c r="L1372" s="72"/>
      <c r="M1372" s="72"/>
      <c r="N1372" s="72"/>
      <c r="O1372" s="72"/>
      <c r="P1372" s="72"/>
      <c r="Q1372" s="833"/>
      <c r="R1372" s="102"/>
      <c r="S1372" s="73"/>
      <c r="T1372" s="102"/>
      <c r="U1372" s="103"/>
      <c r="V1372" s="104"/>
    </row>
    <row r="1373" spans="1:256" ht="12.5">
      <c r="B1373" s="65">
        <v>1</v>
      </c>
      <c r="C1373" s="66">
        <v>2</v>
      </c>
      <c r="D1373" s="99" t="s">
        <v>70</v>
      </c>
      <c r="E1373" s="77" t="s">
        <v>90</v>
      </c>
      <c r="F1373" s="99" t="s">
        <v>70</v>
      </c>
      <c r="G1373" s="78"/>
      <c r="H1373" s="96" t="s">
        <v>122</v>
      </c>
      <c r="I1373" s="107" t="s">
        <v>998</v>
      </c>
      <c r="J1373" s="81" t="s">
        <v>92</v>
      </c>
      <c r="K1373" s="72"/>
      <c r="L1373" s="72"/>
      <c r="M1373" s="72"/>
      <c r="N1373" s="72"/>
      <c r="O1373" s="72"/>
      <c r="P1373" s="72"/>
      <c r="Q1373" s="833"/>
      <c r="R1373" s="102"/>
      <c r="S1373" s="73"/>
      <c r="T1373" s="102"/>
      <c r="U1373" s="103"/>
      <c r="V1373" s="104"/>
    </row>
    <row r="1374" spans="1:256" ht="12.5">
      <c r="A1374"/>
      <c r="B1374" s="65">
        <v>1</v>
      </c>
      <c r="C1374" s="66">
        <f>IF(E1374="A",1,IF(E1374="B",1,0))</f>
        <v>0</v>
      </c>
      <c r="D1374" s="76" t="s">
        <v>87</v>
      </c>
      <c r="E1374" s="99" t="s">
        <v>70</v>
      </c>
      <c r="F1374" s="76" t="s">
        <v>87</v>
      </c>
      <c r="G1374" s="78"/>
      <c r="H1374" s="96" t="s">
        <v>188</v>
      </c>
      <c r="I1374" s="107" t="s">
        <v>2268</v>
      </c>
      <c r="J1374" s="81"/>
      <c r="K1374" s="72"/>
      <c r="L1374" s="72"/>
      <c r="M1374" s="72"/>
      <c r="N1374" s="72"/>
      <c r="O1374" s="72"/>
      <c r="P1374" s="72"/>
      <c r="Q1374" s="833"/>
      <c r="R1374" s="102"/>
      <c r="S1374" s="73"/>
      <c r="T1374" s="102"/>
      <c r="U1374" s="103"/>
      <c r="V1374" s="104"/>
    </row>
    <row r="1375" spans="1:256" ht="12.5">
      <c r="B1375" s="65">
        <v>1</v>
      </c>
      <c r="C1375" s="66">
        <f>IF(E1375="A",1,IF(E1375="B",1,0))</f>
        <v>0</v>
      </c>
      <c r="D1375" s="76" t="s">
        <v>87</v>
      </c>
      <c r="E1375" s="99" t="s">
        <v>99</v>
      </c>
      <c r="F1375" s="77" t="s">
        <v>90</v>
      </c>
      <c r="G1375" s="78"/>
      <c r="H1375" s="96" t="s">
        <v>88</v>
      </c>
      <c r="I1375" s="107" t="s">
        <v>2269</v>
      </c>
      <c r="J1375" s="81"/>
      <c r="K1375" s="72"/>
      <c r="L1375" s="72"/>
      <c r="M1375" s="72"/>
      <c r="N1375" s="72"/>
      <c r="O1375" s="72"/>
      <c r="P1375" s="72"/>
      <c r="Q1375" s="833"/>
      <c r="R1375" s="102"/>
      <c r="S1375" s="73"/>
      <c r="T1375" s="102"/>
      <c r="U1375" s="103"/>
      <c r="V1375" s="104"/>
      <c r="W1375" s="325"/>
      <c r="X1375" s="325"/>
      <c r="Y1375" s="325"/>
      <c r="Z1375" s="325"/>
      <c r="AA1375" s="325"/>
      <c r="AB1375" s="325"/>
      <c r="AC1375" s="325"/>
      <c r="AD1375" s="325"/>
      <c r="AE1375" s="325"/>
      <c r="AF1375" s="325"/>
      <c r="AG1375" s="325"/>
      <c r="AH1375" s="325"/>
      <c r="AI1375" s="325"/>
      <c r="AJ1375" s="325"/>
      <c r="AK1375" s="325"/>
      <c r="AL1375" s="325"/>
      <c r="AM1375" s="325"/>
      <c r="AN1375" s="325"/>
      <c r="AO1375" s="325"/>
      <c r="AP1375" s="325"/>
      <c r="AQ1375" s="325"/>
      <c r="AR1375" s="325"/>
      <c r="AS1375" s="325"/>
      <c r="AT1375" s="325"/>
      <c r="AU1375" s="325"/>
      <c r="AV1375" s="325"/>
      <c r="AW1375" s="325"/>
      <c r="AX1375" s="325"/>
      <c r="AY1375" s="325"/>
      <c r="AZ1375" s="325"/>
      <c r="BA1375" s="325"/>
      <c r="BB1375" s="325"/>
      <c r="BC1375" s="325"/>
      <c r="BD1375" s="325"/>
      <c r="BE1375" s="325"/>
      <c r="BF1375" s="325"/>
      <c r="BG1375" s="325"/>
      <c r="BH1375" s="325"/>
      <c r="BI1375" s="325"/>
      <c r="BJ1375" s="325"/>
      <c r="BK1375" s="325"/>
      <c r="BL1375" s="325"/>
      <c r="BM1375" s="325"/>
      <c r="BN1375" s="325"/>
      <c r="BO1375" s="325"/>
      <c r="BP1375" s="325"/>
      <c r="BQ1375" s="325"/>
      <c r="BR1375" s="325"/>
      <c r="BS1375" s="325"/>
      <c r="BT1375" s="325"/>
      <c r="BU1375" s="325"/>
      <c r="BV1375" s="325"/>
      <c r="BW1375" s="325"/>
      <c r="BX1375" s="325"/>
      <c r="BY1375" s="325"/>
      <c r="BZ1375" s="325"/>
      <c r="CA1375" s="325"/>
      <c r="CB1375" s="325"/>
      <c r="CC1375" s="325"/>
      <c r="CD1375" s="325"/>
      <c r="CE1375" s="325"/>
      <c r="CF1375" s="325"/>
      <c r="CG1375" s="325"/>
      <c r="CH1375" s="325"/>
      <c r="CI1375" s="325"/>
      <c r="CJ1375" s="325"/>
      <c r="CK1375" s="325"/>
      <c r="CL1375" s="325"/>
      <c r="CM1375" s="325"/>
      <c r="CN1375" s="325"/>
      <c r="CO1375" s="325"/>
      <c r="CP1375" s="325"/>
      <c r="CQ1375" s="325"/>
      <c r="CR1375" s="325"/>
      <c r="CS1375" s="325"/>
      <c r="CT1375" s="325"/>
      <c r="CU1375" s="325"/>
      <c r="CV1375" s="325"/>
      <c r="CW1375" s="325"/>
      <c r="CX1375" s="325"/>
      <c r="CY1375" s="325"/>
      <c r="CZ1375" s="325"/>
      <c r="DA1375" s="325"/>
      <c r="DB1375" s="325"/>
      <c r="DC1375" s="325"/>
      <c r="DD1375" s="325"/>
      <c r="DE1375" s="325"/>
      <c r="DF1375" s="325"/>
      <c r="DG1375" s="325"/>
      <c r="DH1375" s="325"/>
      <c r="DI1375" s="325"/>
      <c r="DJ1375" s="325"/>
      <c r="DK1375" s="325"/>
      <c r="DL1375" s="325"/>
      <c r="DM1375" s="325"/>
      <c r="DN1375" s="325"/>
      <c r="DO1375" s="325"/>
      <c r="DP1375" s="325"/>
      <c r="DQ1375" s="325"/>
      <c r="DR1375" s="325"/>
      <c r="DS1375" s="325"/>
      <c r="DT1375" s="325"/>
      <c r="DU1375" s="325"/>
      <c r="DV1375" s="325"/>
      <c r="DW1375" s="325"/>
      <c r="DX1375" s="325"/>
      <c r="DY1375" s="325"/>
      <c r="DZ1375" s="325"/>
      <c r="EA1375" s="325"/>
      <c r="EB1375" s="325"/>
      <c r="EC1375" s="325"/>
      <c r="ED1375" s="325"/>
      <c r="EE1375" s="325"/>
      <c r="EF1375" s="325"/>
      <c r="EG1375" s="325"/>
      <c r="EH1375" s="325"/>
      <c r="EI1375" s="325"/>
      <c r="EJ1375" s="325"/>
      <c r="EK1375" s="325"/>
      <c r="EL1375" s="325"/>
      <c r="EM1375" s="325"/>
      <c r="EN1375" s="325"/>
      <c r="EO1375" s="325"/>
      <c r="EP1375" s="325"/>
      <c r="EQ1375" s="325"/>
      <c r="ER1375" s="325"/>
      <c r="ES1375" s="325"/>
      <c r="ET1375" s="325"/>
      <c r="EU1375" s="325"/>
      <c r="EV1375" s="325"/>
      <c r="EW1375" s="325"/>
      <c r="EX1375" s="325"/>
      <c r="EY1375" s="325"/>
      <c r="EZ1375" s="325"/>
      <c r="FA1375" s="325"/>
      <c r="FB1375" s="325"/>
      <c r="FC1375" s="325"/>
      <c r="FD1375" s="325"/>
      <c r="FE1375" s="325"/>
      <c r="FF1375" s="325"/>
      <c r="FG1375" s="325"/>
      <c r="FH1375" s="325"/>
      <c r="FI1375" s="325"/>
      <c r="FJ1375" s="325"/>
      <c r="FK1375" s="325"/>
      <c r="FL1375" s="325"/>
      <c r="FM1375" s="325"/>
      <c r="FN1375" s="325"/>
      <c r="FO1375" s="325"/>
      <c r="FP1375" s="325"/>
      <c r="FQ1375" s="325"/>
      <c r="FR1375" s="325"/>
      <c r="FS1375" s="325"/>
      <c r="FT1375" s="325"/>
      <c r="FU1375" s="325"/>
      <c r="FV1375" s="325"/>
      <c r="FW1375" s="325"/>
      <c r="FX1375" s="325"/>
      <c r="FY1375" s="325"/>
      <c r="FZ1375" s="325"/>
      <c r="GA1375" s="325"/>
      <c r="GB1375" s="325"/>
      <c r="GC1375" s="325"/>
      <c r="GD1375" s="325"/>
      <c r="GE1375" s="325"/>
      <c r="GF1375" s="325"/>
      <c r="GG1375" s="325"/>
      <c r="GH1375" s="325"/>
      <c r="GI1375" s="325"/>
      <c r="GJ1375" s="325"/>
      <c r="GK1375" s="325"/>
      <c r="GL1375" s="325"/>
      <c r="GM1375" s="325"/>
      <c r="GN1375" s="325"/>
      <c r="GO1375" s="325"/>
      <c r="GP1375" s="325"/>
      <c r="GQ1375" s="325"/>
      <c r="GR1375" s="325"/>
      <c r="GS1375" s="325"/>
      <c r="GT1375" s="325"/>
      <c r="GU1375" s="325"/>
      <c r="GV1375" s="325"/>
      <c r="GW1375" s="325"/>
      <c r="GX1375" s="325"/>
      <c r="GY1375" s="325"/>
      <c r="GZ1375" s="325"/>
      <c r="HA1375" s="325"/>
      <c r="HB1375" s="325"/>
      <c r="HC1375" s="325"/>
      <c r="HD1375" s="325"/>
      <c r="HE1375" s="325"/>
      <c r="HF1375" s="325"/>
      <c r="HG1375" s="325"/>
      <c r="HH1375" s="325"/>
      <c r="HI1375" s="325"/>
      <c r="HJ1375" s="325"/>
      <c r="HK1375" s="325"/>
      <c r="HL1375" s="325"/>
      <c r="HM1375" s="325"/>
      <c r="HN1375" s="325"/>
      <c r="HO1375" s="325"/>
      <c r="HP1375" s="325"/>
      <c r="HQ1375" s="325"/>
      <c r="HR1375" s="325"/>
      <c r="HS1375" s="325"/>
      <c r="HT1375" s="325"/>
      <c r="HU1375" s="325"/>
      <c r="HV1375" s="325"/>
      <c r="HW1375" s="325"/>
      <c r="HX1375" s="325"/>
      <c r="HY1375" s="325"/>
      <c r="HZ1375" s="325"/>
      <c r="IA1375" s="325"/>
      <c r="IB1375" s="325"/>
      <c r="IC1375" s="325"/>
      <c r="ID1375" s="325"/>
      <c r="IE1375" s="325"/>
      <c r="IF1375" s="325"/>
      <c r="IG1375" s="325"/>
      <c r="IH1375" s="325"/>
      <c r="II1375" s="325"/>
      <c r="IJ1375" s="325"/>
      <c r="IK1375" s="325"/>
      <c r="IL1375" s="325"/>
      <c r="IM1375" s="325"/>
      <c r="IN1375" s="325"/>
      <c r="IO1375" s="325"/>
      <c r="IP1375" s="325"/>
      <c r="IQ1375" s="325"/>
      <c r="IR1375" s="325"/>
      <c r="IS1375" s="325"/>
      <c r="IT1375" s="325"/>
      <c r="IU1375" s="325"/>
      <c r="IV1375" s="325"/>
    </row>
    <row r="1376" spans="1:256" ht="12.5">
      <c r="A1376" s="55"/>
      <c r="B1376" s="65">
        <v>1</v>
      </c>
      <c r="C1376" s="66">
        <f>IF(E1376="A",1,IF(E1376="B",1,0))</f>
        <v>1</v>
      </c>
      <c r="D1376" s="655" t="s">
        <v>87</v>
      </c>
      <c r="E1376" s="655" t="s">
        <v>68</v>
      </c>
      <c r="F1376" s="655" t="s">
        <v>87</v>
      </c>
      <c r="G1376" s="78"/>
      <c r="H1376" s="96" t="s">
        <v>197</v>
      </c>
      <c r="I1376" s="107" t="s">
        <v>2270</v>
      </c>
      <c r="J1376" s="81"/>
      <c r="K1376" s="72"/>
      <c r="L1376" s="72"/>
      <c r="M1376" s="72"/>
      <c r="N1376" s="72"/>
      <c r="O1376" s="72"/>
      <c r="P1376" s="72"/>
      <c r="Q1376" s="833"/>
      <c r="R1376" s="102"/>
      <c r="S1376" s="73"/>
      <c r="T1376" s="102"/>
      <c r="U1376" s="103"/>
      <c r="V1376" s="104"/>
    </row>
    <row r="1377" spans="1:256" ht="12.5">
      <c r="B1377" s="65">
        <v>1</v>
      </c>
      <c r="C1377" s="66">
        <v>0</v>
      </c>
      <c r="D1377" s="99" t="s">
        <v>70</v>
      </c>
      <c r="E1377" s="99" t="s">
        <v>99</v>
      </c>
      <c r="F1377" s="77" t="s">
        <v>90</v>
      </c>
      <c r="G1377" s="78"/>
      <c r="H1377" s="96" t="s">
        <v>135</v>
      </c>
      <c r="I1377" s="107" t="s">
        <v>971</v>
      </c>
      <c r="J1377" s="81" t="s">
        <v>17</v>
      </c>
      <c r="K1377" s="72"/>
      <c r="L1377" s="72"/>
      <c r="M1377" s="72"/>
      <c r="N1377" s="72"/>
      <c r="O1377" s="72"/>
      <c r="P1377" s="72"/>
      <c r="Q1377" s="833"/>
      <c r="R1377" s="102"/>
      <c r="S1377" s="73"/>
      <c r="T1377" s="102"/>
      <c r="U1377" s="103"/>
      <c r="V1377" s="104"/>
    </row>
    <row r="1378" spans="1:256" ht="12.5">
      <c r="B1378" s="65">
        <v>1</v>
      </c>
      <c r="C1378" s="66">
        <f>IF(E1378="A",1,IF(E1378="B",1,0))</f>
        <v>1</v>
      </c>
      <c r="D1378" s="77" t="s">
        <v>90</v>
      </c>
      <c r="E1378" s="76" t="s">
        <v>87</v>
      </c>
      <c r="F1378" s="99" t="s">
        <v>70</v>
      </c>
      <c r="G1378" s="78"/>
      <c r="H1378" s="96" t="s">
        <v>94</v>
      </c>
      <c r="I1378" s="107" t="s">
        <v>2271</v>
      </c>
      <c r="J1378" s="81"/>
      <c r="K1378" s="72"/>
      <c r="L1378" s="72"/>
      <c r="M1378" s="72"/>
      <c r="N1378" s="72"/>
      <c r="O1378" s="72"/>
      <c r="P1378" s="72"/>
      <c r="Q1378" s="833"/>
      <c r="R1378" s="102"/>
      <c r="S1378" s="73"/>
      <c r="T1378" s="102"/>
      <c r="U1378" s="103"/>
      <c r="V1378" s="104"/>
      <c r="W1378" s="55"/>
      <c r="X1378" s="55"/>
      <c r="Y1378" s="55"/>
      <c r="Z1378" s="55"/>
      <c r="AA1378" s="55"/>
      <c r="AB1378" s="55"/>
      <c r="AC1378" s="55"/>
      <c r="AD1378" s="55"/>
      <c r="AE1378" s="55"/>
      <c r="AF1378" s="55"/>
      <c r="AG1378" s="55"/>
      <c r="AH1378" s="55"/>
      <c r="AI1378" s="55"/>
      <c r="AJ1378" s="55"/>
      <c r="AK1378" s="55"/>
      <c r="AL1378" s="55"/>
      <c r="AM1378" s="55"/>
      <c r="AN1378" s="55"/>
      <c r="AO1378" s="55"/>
      <c r="AP1378" s="55"/>
      <c r="AQ1378" s="55"/>
      <c r="AR1378" s="55"/>
      <c r="AS1378" s="55"/>
      <c r="AT1378" s="55"/>
      <c r="AU1378" s="55"/>
      <c r="AV1378" s="55"/>
      <c r="AW1378" s="55"/>
      <c r="AX1378" s="55"/>
      <c r="AY1378" s="55"/>
      <c r="AZ1378" s="55"/>
      <c r="BA1378" s="55"/>
      <c r="BB1378" s="55"/>
      <c r="BC1378" s="55"/>
      <c r="BD1378" s="55"/>
      <c r="BE1378" s="55"/>
      <c r="BF1378" s="55"/>
      <c r="BG1378" s="55"/>
      <c r="BH1378" s="55"/>
      <c r="BI1378" s="55"/>
      <c r="BJ1378" s="55"/>
      <c r="BK1378" s="55"/>
      <c r="BL1378" s="55"/>
      <c r="BM1378" s="55"/>
      <c r="BN1378" s="55"/>
      <c r="BO1378" s="55"/>
      <c r="BP1378" s="55"/>
      <c r="BQ1378" s="55"/>
      <c r="BR1378" s="55"/>
      <c r="BS1378" s="55"/>
      <c r="BT1378" s="55"/>
      <c r="BU1378" s="55"/>
      <c r="BV1378" s="55"/>
      <c r="BW1378" s="55"/>
      <c r="BX1378" s="55"/>
      <c r="BY1378" s="55"/>
      <c r="BZ1378" s="55"/>
      <c r="CA1378" s="55"/>
      <c r="CB1378" s="55"/>
      <c r="CC1378" s="55"/>
      <c r="CD1378" s="55"/>
      <c r="CE1378" s="55"/>
      <c r="CF1378" s="55"/>
      <c r="CG1378" s="55"/>
      <c r="CH1378" s="55"/>
      <c r="CI1378" s="55"/>
      <c r="CJ1378" s="55"/>
      <c r="CK1378" s="55"/>
      <c r="CL1378" s="55"/>
      <c r="CM1378" s="55"/>
      <c r="CN1378" s="55"/>
      <c r="CO1378" s="55"/>
      <c r="CP1378" s="55"/>
      <c r="CQ1378" s="55"/>
      <c r="CR1378" s="55"/>
      <c r="CS1378" s="55"/>
      <c r="CT1378" s="55"/>
      <c r="CU1378" s="55"/>
      <c r="CV1378" s="55"/>
      <c r="CW1378" s="55"/>
      <c r="CX1378" s="55"/>
      <c r="CY1378" s="55"/>
      <c r="CZ1378" s="55"/>
      <c r="DA1378" s="55"/>
      <c r="DB1378" s="55"/>
      <c r="DC1378" s="55"/>
      <c r="DD1378" s="55"/>
      <c r="DE1378" s="55"/>
      <c r="DF1378" s="55"/>
      <c r="DG1378" s="55"/>
      <c r="DH1378" s="55"/>
      <c r="DI1378" s="55"/>
      <c r="DJ1378" s="55"/>
      <c r="DK1378" s="55"/>
      <c r="DL1378" s="55"/>
      <c r="DM1378" s="55"/>
      <c r="DN1378" s="55"/>
      <c r="DO1378" s="55"/>
      <c r="DP1378" s="55"/>
      <c r="DQ1378" s="55"/>
      <c r="DR1378" s="55"/>
      <c r="DS1378" s="55"/>
      <c r="DT1378" s="55"/>
      <c r="DU1378" s="55"/>
      <c r="DV1378" s="55"/>
      <c r="DW1378" s="55"/>
      <c r="DX1378" s="55"/>
      <c r="DY1378" s="55"/>
      <c r="DZ1378" s="55"/>
      <c r="EA1378" s="55"/>
      <c r="EB1378" s="55"/>
      <c r="EC1378" s="55"/>
      <c r="ED1378" s="55"/>
      <c r="EE1378" s="55"/>
      <c r="EF1378" s="55"/>
      <c r="EG1378" s="55"/>
      <c r="EH1378" s="55"/>
      <c r="EI1378" s="55"/>
      <c r="EJ1378" s="55"/>
      <c r="EK1378" s="55"/>
      <c r="EL1378" s="55"/>
      <c r="EM1378" s="55"/>
      <c r="EN1378" s="55"/>
      <c r="EO1378" s="55"/>
      <c r="EP1378" s="55"/>
      <c r="EQ1378" s="55"/>
      <c r="ER1378" s="55"/>
      <c r="ES1378" s="55"/>
      <c r="ET1378" s="55"/>
      <c r="EU1378" s="55"/>
      <c r="EV1378" s="55"/>
      <c r="EW1378" s="55"/>
      <c r="EX1378" s="55"/>
      <c r="EY1378" s="55"/>
      <c r="EZ1378" s="55"/>
      <c r="FA1378" s="55"/>
      <c r="FB1378" s="55"/>
      <c r="FC1378" s="55"/>
      <c r="FD1378" s="55"/>
      <c r="FE1378" s="55"/>
      <c r="FF1378" s="55"/>
      <c r="FG1378" s="55"/>
      <c r="FH1378" s="55"/>
      <c r="FI1378" s="55"/>
      <c r="FJ1378" s="55"/>
      <c r="FK1378" s="55"/>
      <c r="FL1378" s="55"/>
      <c r="FM1378" s="55"/>
      <c r="FN1378" s="55"/>
      <c r="FO1378" s="55"/>
      <c r="FP1378" s="55"/>
      <c r="FQ1378" s="55"/>
      <c r="FR1378" s="55"/>
      <c r="FS1378" s="55"/>
      <c r="FT1378" s="55"/>
      <c r="FU1378" s="55"/>
      <c r="FV1378" s="55"/>
      <c r="FW1378" s="55"/>
      <c r="FX1378" s="55"/>
      <c r="FY1378" s="55"/>
      <c r="FZ1378" s="55"/>
      <c r="GA1378" s="55"/>
      <c r="GB1378" s="55"/>
      <c r="GC1378" s="55"/>
      <c r="GD1378" s="55"/>
      <c r="GE1378" s="55"/>
      <c r="GF1378" s="55"/>
      <c r="GG1378" s="55"/>
      <c r="GH1378" s="55"/>
      <c r="GI1378" s="55"/>
      <c r="GJ1378" s="55"/>
      <c r="GK1378" s="55"/>
      <c r="GL1378" s="55"/>
      <c r="GM1378" s="55"/>
      <c r="GN1378" s="55"/>
      <c r="GO1378" s="55"/>
      <c r="GP1378" s="55"/>
      <c r="GQ1378" s="55"/>
      <c r="GR1378" s="55"/>
      <c r="GS1378" s="55"/>
      <c r="GT1378" s="55"/>
      <c r="GU1378" s="55"/>
      <c r="GV1378" s="55"/>
      <c r="GW1378" s="55"/>
      <c r="GX1378" s="55"/>
      <c r="GY1378" s="55"/>
      <c r="GZ1378" s="55"/>
      <c r="HA1378" s="55"/>
      <c r="HB1378" s="55"/>
      <c r="HC1378" s="55"/>
      <c r="HD1378" s="55"/>
      <c r="HE1378" s="55"/>
      <c r="HF1378" s="55"/>
      <c r="HG1378" s="55"/>
      <c r="HH1378" s="55"/>
      <c r="HI1378" s="55"/>
      <c r="HJ1378" s="55"/>
      <c r="HK1378" s="55"/>
      <c r="HL1378" s="55"/>
      <c r="HM1378" s="55"/>
      <c r="HN1378" s="55"/>
      <c r="HO1378" s="55"/>
      <c r="HP1378" s="55"/>
      <c r="HQ1378" s="55"/>
      <c r="HR1378" s="55"/>
      <c r="HS1378" s="55"/>
      <c r="HT1378" s="55"/>
      <c r="HU1378" s="55"/>
      <c r="HV1378" s="55"/>
      <c r="HW1378" s="55"/>
      <c r="HX1378" s="55"/>
      <c r="HY1378" s="55"/>
      <c r="HZ1378" s="55"/>
      <c r="IA1378" s="55"/>
      <c r="IB1378" s="55"/>
      <c r="IC1378" s="55"/>
      <c r="ID1378" s="55"/>
      <c r="IE1378" s="55"/>
      <c r="IF1378" s="55"/>
      <c r="IG1378" s="55"/>
      <c r="IH1378" s="55"/>
      <c r="II1378" s="55"/>
      <c r="IJ1378" s="55"/>
      <c r="IK1378" s="55"/>
      <c r="IL1378" s="55"/>
      <c r="IM1378" s="55"/>
      <c r="IN1378" s="55"/>
      <c r="IO1378" s="55"/>
      <c r="IP1378" s="55"/>
      <c r="IQ1378" s="55"/>
      <c r="IR1378" s="55"/>
      <c r="IS1378" s="55"/>
      <c r="IT1378" s="55"/>
      <c r="IU1378" s="55"/>
      <c r="IV1378" s="55"/>
    </row>
    <row r="1379" spans="1:256" ht="12.5">
      <c r="A1379" s="305"/>
      <c r="B1379" s="65">
        <v>1</v>
      </c>
      <c r="C1379" s="66">
        <f>IF(E1379="A",1,IF(E1379="B",1,0))</f>
        <v>1</v>
      </c>
      <c r="D1379" s="76" t="s">
        <v>87</v>
      </c>
      <c r="E1379" s="76" t="s">
        <v>87</v>
      </c>
      <c r="F1379" s="77" t="s">
        <v>90</v>
      </c>
      <c r="G1379" s="78"/>
      <c r="H1379" s="96" t="s">
        <v>122</v>
      </c>
      <c r="I1379" s="107" t="s">
        <v>2272</v>
      </c>
      <c r="J1379" s="81"/>
      <c r="K1379" s="72"/>
      <c r="L1379" s="72"/>
      <c r="M1379" s="72"/>
      <c r="N1379" s="72"/>
      <c r="O1379" s="72"/>
      <c r="P1379" s="72"/>
      <c r="Q1379" s="833"/>
      <c r="R1379" s="102"/>
      <c r="S1379" s="73"/>
      <c r="T1379" s="102"/>
      <c r="U1379" s="103"/>
      <c r="V1379" s="104"/>
    </row>
    <row r="1380" spans="1:256" ht="12.5">
      <c r="A1380" s="305"/>
      <c r="B1380" s="65">
        <v>1</v>
      </c>
      <c r="C1380" s="66">
        <f>IF(E1380="A",1,IF(E1380="B",1,0))</f>
        <v>1</v>
      </c>
      <c r="D1380" s="76" t="s">
        <v>68</v>
      </c>
      <c r="E1380" s="76" t="s">
        <v>87</v>
      </c>
      <c r="F1380" s="76" t="s">
        <v>87</v>
      </c>
      <c r="G1380" s="78"/>
      <c r="H1380" s="96" t="s">
        <v>251</v>
      </c>
      <c r="I1380" s="107" t="s">
        <v>2273</v>
      </c>
      <c r="J1380" s="81"/>
      <c r="K1380" s="72"/>
      <c r="L1380" s="72"/>
      <c r="M1380" s="72"/>
      <c r="N1380" s="72"/>
      <c r="O1380" s="72"/>
      <c r="P1380" s="72"/>
      <c r="Q1380" s="833"/>
      <c r="R1380" s="102"/>
      <c r="S1380" s="73"/>
      <c r="T1380" s="102"/>
      <c r="U1380" s="103"/>
      <c r="V1380" s="104"/>
    </row>
    <row r="1381" spans="1:256" ht="12.5">
      <c r="A1381" s="660"/>
      <c r="B1381" s="65">
        <v>1</v>
      </c>
      <c r="C1381" s="66">
        <f>IF(E1381="A",1,IF(E1381="B",1,0))</f>
        <v>1</v>
      </c>
      <c r="D1381" s="658" t="s">
        <v>87</v>
      </c>
      <c r="E1381" s="658" t="s">
        <v>87</v>
      </c>
      <c r="F1381" s="664" t="s">
        <v>90</v>
      </c>
      <c r="G1381" s="78"/>
      <c r="H1381" s="96" t="s">
        <v>101</v>
      </c>
      <c r="I1381" s="107" t="s">
        <v>2274</v>
      </c>
      <c r="J1381" s="81"/>
      <c r="K1381" s="72"/>
      <c r="L1381" s="72"/>
      <c r="M1381" s="72"/>
      <c r="N1381" s="72"/>
      <c r="O1381" s="72"/>
      <c r="P1381" s="72"/>
      <c r="Q1381" s="833"/>
      <c r="R1381" s="102"/>
      <c r="S1381" s="73"/>
      <c r="T1381" s="102"/>
      <c r="U1381" s="103"/>
      <c r="V1381" s="104"/>
    </row>
    <row r="1382" spans="1:256" ht="12.5">
      <c r="B1382" s="65">
        <v>1</v>
      </c>
      <c r="C1382" s="66">
        <f>IF(E1382="A",4,IF(E1382="B",3,IF(E1382="C",2,IF(E1382="D",1,0))))</f>
        <v>4</v>
      </c>
      <c r="D1382" s="76" t="s">
        <v>87</v>
      </c>
      <c r="E1382" s="76" t="s">
        <v>68</v>
      </c>
      <c r="F1382" s="77" t="s">
        <v>90</v>
      </c>
      <c r="G1382" s="78"/>
      <c r="H1382" s="96" t="s">
        <v>126</v>
      </c>
      <c r="I1382" s="107" t="s">
        <v>2275</v>
      </c>
      <c r="J1382" s="81"/>
      <c r="K1382" s="72"/>
      <c r="L1382" s="72"/>
      <c r="M1382" s="72"/>
      <c r="N1382" s="72"/>
      <c r="O1382" s="72"/>
      <c r="P1382" s="72"/>
      <c r="Q1382" s="833"/>
      <c r="R1382" s="102"/>
      <c r="S1382" s="73"/>
      <c r="T1382" s="102"/>
      <c r="U1382" s="103"/>
      <c r="V1382" s="104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  <c r="DB1382"/>
      <c r="DC1382"/>
      <c r="DD1382"/>
      <c r="DE1382"/>
      <c r="DF1382"/>
      <c r="DG1382"/>
      <c r="DH1382"/>
      <c r="DI1382"/>
      <c r="DJ1382"/>
      <c r="DK1382"/>
      <c r="DL1382"/>
      <c r="DM1382"/>
      <c r="DN1382"/>
      <c r="DO1382"/>
      <c r="DP1382"/>
      <c r="DQ1382"/>
      <c r="DR1382"/>
      <c r="DS1382"/>
      <c r="DT1382"/>
      <c r="DU1382"/>
      <c r="DV1382"/>
      <c r="DW1382"/>
      <c r="DX1382"/>
      <c r="DY1382"/>
      <c r="DZ1382"/>
      <c r="EA1382"/>
      <c r="EB1382"/>
      <c r="EC1382"/>
      <c r="ED1382"/>
      <c r="EE1382"/>
      <c r="EF1382"/>
      <c r="EG1382"/>
      <c r="EH1382"/>
      <c r="EI1382"/>
      <c r="EJ1382"/>
      <c r="EK1382"/>
      <c r="EL1382"/>
      <c r="EM1382"/>
      <c r="EN1382"/>
      <c r="EO1382"/>
      <c r="EP1382"/>
      <c r="EQ1382"/>
      <c r="ER1382"/>
      <c r="ES1382"/>
      <c r="ET1382"/>
      <c r="EU1382"/>
      <c r="EV1382"/>
      <c r="EW1382"/>
      <c r="EX1382"/>
      <c r="EY1382"/>
      <c r="EZ1382"/>
      <c r="FA1382"/>
      <c r="FB1382"/>
      <c r="FC1382"/>
      <c r="FD1382"/>
      <c r="FE1382"/>
      <c r="FF1382"/>
      <c r="FG1382"/>
      <c r="FH1382"/>
      <c r="FI1382"/>
      <c r="FJ1382"/>
      <c r="FK1382"/>
      <c r="FL1382"/>
      <c r="FM1382"/>
      <c r="FN1382"/>
      <c r="FO1382"/>
      <c r="FP1382"/>
      <c r="FQ1382"/>
      <c r="FR1382"/>
      <c r="FS1382"/>
      <c r="FT1382"/>
      <c r="FU1382"/>
      <c r="FV1382"/>
      <c r="FW1382"/>
      <c r="FX1382"/>
      <c r="FY1382"/>
      <c r="FZ1382"/>
      <c r="GA1382"/>
      <c r="GB1382"/>
      <c r="GC1382"/>
      <c r="GD1382"/>
      <c r="GE1382"/>
      <c r="GF1382"/>
      <c r="GG1382"/>
      <c r="GH1382"/>
      <c r="GI1382"/>
      <c r="GJ1382"/>
      <c r="GK1382"/>
      <c r="GL1382"/>
      <c r="GM1382"/>
      <c r="GN1382"/>
      <c r="GO1382"/>
      <c r="GP1382"/>
      <c r="GQ1382"/>
      <c r="GR1382"/>
      <c r="GS1382"/>
      <c r="GT1382"/>
      <c r="GU1382"/>
      <c r="GV1382"/>
      <c r="GW1382"/>
      <c r="GX1382"/>
      <c r="GY1382"/>
      <c r="GZ1382"/>
      <c r="HA1382"/>
      <c r="HB1382"/>
      <c r="HC1382"/>
      <c r="HD1382"/>
      <c r="HE1382"/>
      <c r="HF1382"/>
      <c r="HG1382"/>
      <c r="HH1382"/>
      <c r="HI1382"/>
      <c r="HJ1382"/>
      <c r="HK1382"/>
      <c r="HL1382"/>
      <c r="HM1382"/>
      <c r="HN1382"/>
      <c r="HO1382"/>
      <c r="HP1382"/>
      <c r="HQ1382"/>
      <c r="HR1382"/>
      <c r="HS1382"/>
      <c r="HT1382"/>
      <c r="HU1382"/>
      <c r="HV1382"/>
      <c r="HW1382"/>
      <c r="HX1382"/>
      <c r="HY1382"/>
      <c r="HZ1382"/>
      <c r="IA1382"/>
      <c r="IB1382"/>
      <c r="IC1382"/>
      <c r="ID1382"/>
      <c r="IE1382"/>
      <c r="IF1382"/>
      <c r="IG1382"/>
      <c r="IH1382"/>
      <c r="II1382"/>
      <c r="IJ1382"/>
      <c r="IK1382"/>
      <c r="IL1382"/>
      <c r="IM1382"/>
      <c r="IN1382"/>
      <c r="IO1382"/>
      <c r="IP1382"/>
      <c r="IQ1382"/>
      <c r="IR1382"/>
      <c r="IS1382"/>
      <c r="IT1382"/>
      <c r="IU1382"/>
      <c r="IV1382"/>
    </row>
    <row r="1383" spans="1:256" s="55" customFormat="1" ht="12.5">
      <c r="A1383" s="660"/>
      <c r="B1383" s="65">
        <v>1</v>
      </c>
      <c r="C1383" s="66">
        <v>0</v>
      </c>
      <c r="D1383" s="77" t="s">
        <v>90</v>
      </c>
      <c r="E1383" s="99" t="s">
        <v>70</v>
      </c>
      <c r="F1383" s="99" t="s">
        <v>99</v>
      </c>
      <c r="G1383" s="78"/>
      <c r="H1383" s="96" t="s">
        <v>114</v>
      </c>
      <c r="I1383" s="107" t="s">
        <v>2276</v>
      </c>
      <c r="J1383" s="81" t="s">
        <v>10</v>
      </c>
      <c r="K1383" s="72"/>
      <c r="L1383" s="72"/>
      <c r="M1383" s="72"/>
      <c r="N1383" s="72"/>
      <c r="O1383" s="72"/>
      <c r="P1383" s="72"/>
      <c r="Q1383" s="833"/>
      <c r="R1383" s="102"/>
      <c r="S1383" s="73"/>
      <c r="T1383" s="102"/>
      <c r="U1383" s="103"/>
      <c r="V1383" s="104"/>
      <c r="W1383" s="109"/>
      <c r="X1383" s="109"/>
      <c r="Y1383" s="109"/>
      <c r="Z1383" s="109"/>
      <c r="AA1383" s="109"/>
      <c r="AB1383" s="109"/>
      <c r="AC1383" s="109"/>
      <c r="AD1383" s="109"/>
      <c r="AE1383" s="109"/>
      <c r="AF1383" s="109"/>
      <c r="AG1383" s="109"/>
      <c r="AH1383" s="109"/>
      <c r="AI1383" s="109"/>
      <c r="AJ1383" s="109"/>
      <c r="AK1383" s="109"/>
      <c r="AL1383" s="109"/>
      <c r="AM1383" s="109"/>
      <c r="AN1383" s="109"/>
      <c r="AO1383" s="109"/>
      <c r="AP1383" s="109"/>
      <c r="AQ1383" s="109"/>
      <c r="AR1383" s="109"/>
      <c r="AS1383" s="109"/>
      <c r="AT1383" s="109"/>
      <c r="AU1383" s="109"/>
      <c r="AV1383" s="109"/>
      <c r="AW1383" s="109"/>
      <c r="AX1383" s="109"/>
      <c r="AY1383" s="109"/>
      <c r="AZ1383" s="109"/>
      <c r="BA1383" s="109"/>
      <c r="BB1383" s="109"/>
      <c r="BC1383" s="109"/>
      <c r="BD1383" s="109"/>
      <c r="BE1383" s="109"/>
      <c r="BF1383" s="109"/>
      <c r="BG1383" s="109"/>
      <c r="BH1383" s="109"/>
      <c r="BI1383" s="109"/>
      <c r="BJ1383" s="109"/>
      <c r="BK1383" s="109"/>
      <c r="BL1383" s="109"/>
      <c r="BM1383" s="109"/>
      <c r="BN1383" s="109"/>
      <c r="BO1383" s="109"/>
      <c r="BP1383" s="109"/>
      <c r="BQ1383" s="109"/>
      <c r="BR1383" s="109"/>
      <c r="BS1383" s="109"/>
      <c r="BT1383" s="109"/>
      <c r="BU1383" s="109"/>
      <c r="BV1383" s="109"/>
      <c r="BW1383" s="109"/>
      <c r="BX1383" s="109"/>
      <c r="BY1383" s="109"/>
      <c r="BZ1383" s="109"/>
      <c r="CA1383" s="109"/>
      <c r="CB1383" s="109"/>
      <c r="CC1383" s="109"/>
      <c r="CD1383" s="109"/>
      <c r="CE1383" s="109"/>
      <c r="CF1383" s="109"/>
      <c r="CG1383" s="109"/>
      <c r="CH1383" s="109"/>
      <c r="CI1383" s="109"/>
      <c r="CJ1383" s="109"/>
      <c r="CK1383" s="109"/>
      <c r="CL1383" s="109"/>
      <c r="CM1383" s="109"/>
      <c r="CN1383" s="109"/>
      <c r="CO1383" s="109"/>
      <c r="CP1383" s="109"/>
      <c r="CQ1383" s="109"/>
      <c r="CR1383" s="109"/>
      <c r="CS1383" s="109"/>
      <c r="CT1383" s="109"/>
      <c r="CU1383" s="109"/>
      <c r="CV1383" s="109"/>
      <c r="CW1383" s="109"/>
      <c r="CX1383" s="109"/>
      <c r="CY1383" s="109"/>
      <c r="CZ1383" s="109"/>
      <c r="DA1383" s="109"/>
      <c r="DB1383" s="109"/>
      <c r="DC1383" s="109"/>
      <c r="DD1383" s="109"/>
      <c r="DE1383" s="109"/>
      <c r="DF1383" s="109"/>
      <c r="DG1383" s="109"/>
      <c r="DH1383" s="109"/>
      <c r="DI1383" s="109"/>
      <c r="DJ1383" s="109"/>
      <c r="DK1383" s="109"/>
      <c r="DL1383" s="109"/>
      <c r="DM1383" s="109"/>
      <c r="DN1383" s="109"/>
      <c r="DO1383" s="109"/>
      <c r="DP1383" s="109"/>
      <c r="DQ1383" s="109"/>
      <c r="DR1383" s="109"/>
      <c r="DS1383" s="109"/>
      <c r="DT1383" s="109"/>
      <c r="DU1383" s="109"/>
      <c r="DV1383" s="109"/>
      <c r="DW1383" s="109"/>
      <c r="DX1383" s="109"/>
      <c r="DY1383" s="109"/>
      <c r="DZ1383" s="109"/>
      <c r="EA1383" s="109"/>
      <c r="EB1383" s="109"/>
      <c r="EC1383" s="109"/>
      <c r="ED1383" s="109"/>
      <c r="EE1383" s="109"/>
      <c r="EF1383" s="109"/>
      <c r="EG1383" s="109"/>
      <c r="EH1383" s="109"/>
      <c r="EI1383" s="109"/>
      <c r="EJ1383" s="109"/>
      <c r="EK1383" s="109"/>
      <c r="EL1383" s="109"/>
      <c r="EM1383" s="109"/>
      <c r="EN1383" s="109"/>
      <c r="EO1383" s="109"/>
      <c r="EP1383" s="109"/>
      <c r="EQ1383" s="109"/>
      <c r="ER1383" s="109"/>
      <c r="ES1383" s="109"/>
      <c r="ET1383" s="109"/>
      <c r="EU1383" s="109"/>
      <c r="EV1383" s="109"/>
      <c r="EW1383" s="109"/>
      <c r="EX1383" s="109"/>
      <c r="EY1383" s="109"/>
      <c r="EZ1383" s="109"/>
      <c r="FA1383" s="109"/>
      <c r="FB1383" s="109"/>
      <c r="FC1383" s="109"/>
      <c r="FD1383" s="109"/>
      <c r="FE1383" s="109"/>
      <c r="FF1383" s="109"/>
      <c r="FG1383" s="109"/>
      <c r="FH1383" s="109"/>
      <c r="FI1383" s="109"/>
      <c r="FJ1383" s="109"/>
      <c r="FK1383" s="109"/>
      <c r="FL1383" s="109"/>
      <c r="FM1383" s="109"/>
      <c r="FN1383" s="109"/>
      <c r="FO1383" s="109"/>
      <c r="FP1383" s="109"/>
      <c r="FQ1383" s="109"/>
      <c r="FR1383" s="109"/>
      <c r="FS1383" s="109"/>
      <c r="FT1383" s="109"/>
      <c r="FU1383" s="109"/>
      <c r="FV1383" s="109"/>
      <c r="FW1383" s="109"/>
      <c r="FX1383" s="109"/>
      <c r="FY1383" s="109"/>
      <c r="FZ1383" s="109"/>
      <c r="GA1383" s="109"/>
      <c r="GB1383" s="109"/>
      <c r="GC1383" s="109"/>
      <c r="GD1383" s="109"/>
      <c r="GE1383" s="109"/>
      <c r="GF1383" s="109"/>
      <c r="GG1383" s="109"/>
      <c r="GH1383" s="109"/>
      <c r="GI1383" s="109"/>
      <c r="GJ1383" s="109"/>
      <c r="GK1383" s="109"/>
      <c r="GL1383" s="109"/>
      <c r="GM1383" s="109"/>
      <c r="GN1383" s="109"/>
      <c r="GO1383" s="109"/>
      <c r="GP1383" s="109"/>
      <c r="GQ1383" s="109"/>
      <c r="GR1383" s="109"/>
      <c r="GS1383" s="109"/>
      <c r="GT1383" s="109"/>
      <c r="GU1383" s="109"/>
      <c r="GV1383" s="109"/>
      <c r="GW1383" s="109"/>
      <c r="GX1383" s="109"/>
      <c r="GY1383" s="109"/>
      <c r="GZ1383" s="109"/>
      <c r="HA1383" s="109"/>
      <c r="HB1383" s="109"/>
      <c r="HC1383" s="109"/>
      <c r="HD1383" s="109"/>
      <c r="HE1383" s="109"/>
      <c r="HF1383" s="109"/>
      <c r="HG1383" s="109"/>
      <c r="HH1383" s="109"/>
      <c r="HI1383" s="109"/>
      <c r="HJ1383" s="109"/>
      <c r="HK1383" s="109"/>
      <c r="HL1383" s="109"/>
      <c r="HM1383" s="109"/>
      <c r="HN1383" s="109"/>
      <c r="HO1383" s="109"/>
      <c r="HP1383" s="109"/>
      <c r="HQ1383" s="109"/>
      <c r="HR1383" s="109"/>
      <c r="HS1383" s="109"/>
      <c r="HT1383" s="109"/>
      <c r="HU1383" s="109"/>
      <c r="HV1383" s="109"/>
      <c r="HW1383" s="109"/>
      <c r="HX1383" s="109"/>
      <c r="HY1383" s="109"/>
      <c r="HZ1383" s="109"/>
      <c r="IA1383" s="109"/>
      <c r="IB1383" s="109"/>
      <c r="IC1383" s="109"/>
      <c r="ID1383" s="109"/>
      <c r="IE1383" s="109"/>
      <c r="IF1383" s="109"/>
      <c r="IG1383" s="109"/>
      <c r="IH1383" s="109"/>
      <c r="II1383" s="109"/>
      <c r="IJ1383" s="109"/>
      <c r="IK1383" s="109"/>
      <c r="IL1383" s="109"/>
      <c r="IM1383" s="109"/>
      <c r="IN1383" s="109"/>
      <c r="IO1383" s="109"/>
      <c r="IP1383" s="109"/>
      <c r="IQ1383" s="109"/>
      <c r="IR1383" s="109"/>
      <c r="IS1383" s="109"/>
      <c r="IT1383" s="109"/>
      <c r="IU1383" s="109"/>
      <c r="IV1383" s="109"/>
    </row>
    <row r="1384" spans="1:256" ht="12.5">
      <c r="B1384" s="65">
        <v>1</v>
      </c>
      <c r="C1384" s="66">
        <v>0</v>
      </c>
      <c r="D1384" s="77" t="s">
        <v>90</v>
      </c>
      <c r="E1384" s="99" t="s">
        <v>70</v>
      </c>
      <c r="F1384" s="99" t="s">
        <v>99</v>
      </c>
      <c r="G1384" s="78"/>
      <c r="H1384" s="96" t="s">
        <v>114</v>
      </c>
      <c r="I1384" s="107" t="s">
        <v>2277</v>
      </c>
      <c r="J1384" s="81" t="s">
        <v>10</v>
      </c>
      <c r="K1384" s="72"/>
      <c r="L1384" s="72"/>
      <c r="M1384" s="72"/>
      <c r="N1384" s="72"/>
      <c r="O1384" s="72"/>
      <c r="P1384" s="72"/>
      <c r="Q1384" s="833"/>
      <c r="R1384" s="102"/>
      <c r="S1384" s="73"/>
      <c r="T1384" s="102"/>
      <c r="U1384" s="103"/>
      <c r="V1384" s="104"/>
    </row>
    <row r="1385" spans="1:256" ht="12.5">
      <c r="B1385" s="65">
        <v>1</v>
      </c>
      <c r="C1385" s="66">
        <f>IF(E1385="A",1,IF(E1385="B",1,0))</f>
        <v>1</v>
      </c>
      <c r="D1385" s="77" t="s">
        <v>90</v>
      </c>
      <c r="E1385" s="76" t="s">
        <v>87</v>
      </c>
      <c r="F1385" s="76" t="s">
        <v>68</v>
      </c>
      <c r="G1385" s="78"/>
      <c r="H1385" s="96" t="s">
        <v>140</v>
      </c>
      <c r="I1385" s="107" t="s">
        <v>2278</v>
      </c>
      <c r="J1385" s="81"/>
      <c r="K1385" s="72"/>
      <c r="L1385" s="72"/>
      <c r="M1385" s="72"/>
      <c r="N1385" s="72"/>
      <c r="O1385" s="72"/>
      <c r="P1385" s="72"/>
      <c r="Q1385" s="833"/>
      <c r="R1385" s="102"/>
      <c r="S1385" s="73"/>
      <c r="T1385" s="102"/>
      <c r="U1385" s="103"/>
      <c r="V1385" s="104"/>
      <c r="W1385" s="55"/>
      <c r="X1385" s="55"/>
      <c r="Y1385" s="55"/>
      <c r="Z1385" s="55"/>
      <c r="AA1385" s="55"/>
      <c r="AB1385" s="55"/>
      <c r="AC1385" s="55"/>
      <c r="AD1385" s="55"/>
      <c r="AE1385" s="55"/>
      <c r="AF1385" s="55"/>
      <c r="AG1385" s="55"/>
      <c r="AH1385" s="55"/>
      <c r="AI1385" s="55"/>
      <c r="AJ1385" s="55"/>
      <c r="AK1385" s="55"/>
      <c r="AL1385" s="55"/>
      <c r="AM1385" s="55"/>
      <c r="AN1385" s="55"/>
      <c r="AO1385" s="55"/>
      <c r="AP1385" s="55"/>
      <c r="AQ1385" s="55"/>
      <c r="AR1385" s="55"/>
      <c r="AS1385" s="55"/>
      <c r="AT1385" s="55"/>
      <c r="AU1385" s="55"/>
      <c r="AV1385" s="55"/>
      <c r="AW1385" s="55"/>
      <c r="AX1385" s="55"/>
      <c r="AY1385" s="55"/>
      <c r="AZ1385" s="55"/>
      <c r="BA1385" s="55"/>
      <c r="BB1385" s="55"/>
      <c r="BC1385" s="55"/>
      <c r="BD1385" s="55"/>
      <c r="BE1385" s="55"/>
      <c r="BF1385" s="55"/>
      <c r="BG1385" s="55"/>
      <c r="BH1385" s="55"/>
      <c r="BI1385" s="55"/>
      <c r="BJ1385" s="55"/>
      <c r="BK1385" s="55"/>
      <c r="BL1385" s="55"/>
      <c r="BM1385" s="55"/>
      <c r="BN1385" s="55"/>
      <c r="BO1385" s="55"/>
      <c r="BP1385" s="55"/>
      <c r="BQ1385" s="55"/>
      <c r="BR1385" s="55"/>
      <c r="BS1385" s="55"/>
      <c r="BT1385" s="55"/>
      <c r="BU1385" s="55"/>
      <c r="BV1385" s="55"/>
      <c r="BW1385" s="55"/>
      <c r="BX1385" s="55"/>
      <c r="BY1385" s="55"/>
      <c r="BZ1385" s="55"/>
      <c r="CA1385" s="55"/>
      <c r="CB1385" s="55"/>
      <c r="CC1385" s="55"/>
      <c r="CD1385" s="55"/>
      <c r="CE1385" s="55"/>
      <c r="CF1385" s="55"/>
      <c r="CG1385" s="55"/>
      <c r="CH1385" s="55"/>
      <c r="CI1385" s="55"/>
      <c r="CJ1385" s="55"/>
      <c r="CK1385" s="55"/>
      <c r="CL1385" s="55"/>
      <c r="CM1385" s="55"/>
      <c r="CN1385" s="55"/>
      <c r="CO1385" s="55"/>
      <c r="CP1385" s="55"/>
      <c r="CQ1385" s="55"/>
      <c r="CR1385" s="55"/>
      <c r="CS1385" s="55"/>
      <c r="CT1385" s="55"/>
      <c r="CU1385" s="55"/>
      <c r="CV1385" s="55"/>
      <c r="CW1385" s="55"/>
      <c r="CX1385" s="55"/>
      <c r="CY1385" s="55"/>
      <c r="CZ1385" s="55"/>
      <c r="DA1385" s="55"/>
      <c r="DB1385" s="55"/>
      <c r="DC1385" s="55"/>
      <c r="DD1385" s="55"/>
      <c r="DE1385" s="55"/>
      <c r="DF1385" s="55"/>
      <c r="DG1385" s="55"/>
      <c r="DH1385" s="55"/>
      <c r="DI1385" s="55"/>
      <c r="DJ1385" s="55"/>
      <c r="DK1385" s="55"/>
      <c r="DL1385" s="55"/>
      <c r="DM1385" s="55"/>
      <c r="DN1385" s="55"/>
      <c r="DO1385" s="55"/>
      <c r="DP1385" s="55"/>
      <c r="DQ1385" s="55"/>
      <c r="DR1385" s="55"/>
      <c r="DS1385" s="55"/>
      <c r="DT1385" s="55"/>
      <c r="DU1385" s="55"/>
      <c r="DV1385" s="55"/>
      <c r="DW1385" s="55"/>
      <c r="DX1385" s="55"/>
      <c r="DY1385" s="55"/>
      <c r="DZ1385" s="55"/>
      <c r="EA1385" s="55"/>
      <c r="EB1385" s="55"/>
      <c r="EC1385" s="55"/>
      <c r="ED1385" s="55"/>
      <c r="EE1385" s="55"/>
      <c r="EF1385" s="55"/>
      <c r="EG1385" s="55"/>
      <c r="EH1385" s="55"/>
      <c r="EI1385" s="55"/>
      <c r="EJ1385" s="55"/>
      <c r="EK1385" s="55"/>
      <c r="EL1385" s="55"/>
      <c r="EM1385" s="55"/>
      <c r="EN1385" s="55"/>
      <c r="EO1385" s="55"/>
      <c r="EP1385" s="55"/>
      <c r="EQ1385" s="55"/>
      <c r="ER1385" s="55"/>
      <c r="ES1385" s="55"/>
      <c r="ET1385" s="55"/>
      <c r="EU1385" s="55"/>
      <c r="EV1385" s="55"/>
      <c r="EW1385" s="55"/>
      <c r="EX1385" s="55"/>
      <c r="EY1385" s="55"/>
      <c r="EZ1385" s="55"/>
      <c r="FA1385" s="55"/>
      <c r="FB1385" s="55"/>
      <c r="FC1385" s="55"/>
      <c r="FD1385" s="55"/>
      <c r="FE1385" s="55"/>
      <c r="FF1385" s="55"/>
      <c r="FG1385" s="55"/>
      <c r="FH1385" s="55"/>
      <c r="FI1385" s="55"/>
      <c r="FJ1385" s="55"/>
      <c r="FK1385" s="55"/>
      <c r="FL1385" s="55"/>
      <c r="FM1385" s="55"/>
      <c r="FN1385" s="55"/>
      <c r="FO1385" s="55"/>
      <c r="FP1385" s="55"/>
      <c r="FQ1385" s="55"/>
      <c r="FR1385" s="55"/>
      <c r="FS1385" s="55"/>
      <c r="FT1385" s="55"/>
      <c r="FU1385" s="55"/>
      <c r="FV1385" s="55"/>
      <c r="FW1385" s="55"/>
      <c r="FX1385" s="55"/>
      <c r="FY1385" s="55"/>
      <c r="FZ1385" s="55"/>
      <c r="GA1385" s="55"/>
      <c r="GB1385" s="55"/>
      <c r="GC1385" s="55"/>
      <c r="GD1385" s="55"/>
      <c r="GE1385" s="55"/>
      <c r="GF1385" s="55"/>
      <c r="GG1385" s="55"/>
      <c r="GH1385" s="55"/>
      <c r="GI1385" s="55"/>
      <c r="GJ1385" s="55"/>
      <c r="GK1385" s="55"/>
      <c r="GL1385" s="55"/>
      <c r="GM1385" s="55"/>
      <c r="GN1385" s="55"/>
      <c r="GO1385" s="55"/>
      <c r="GP1385" s="55"/>
      <c r="GQ1385" s="55"/>
      <c r="GR1385" s="55"/>
      <c r="GS1385" s="55"/>
      <c r="GT1385" s="55"/>
      <c r="GU1385" s="55"/>
      <c r="GV1385" s="55"/>
      <c r="GW1385" s="55"/>
      <c r="GX1385" s="55"/>
      <c r="GY1385" s="55"/>
      <c r="GZ1385" s="55"/>
      <c r="HA1385" s="55"/>
      <c r="HB1385" s="55"/>
      <c r="HC1385" s="55"/>
      <c r="HD1385" s="55"/>
      <c r="HE1385" s="55"/>
      <c r="HF1385" s="55"/>
      <c r="HG1385" s="55"/>
      <c r="HH1385" s="55"/>
      <c r="HI1385" s="55"/>
      <c r="HJ1385" s="55"/>
      <c r="HK1385" s="55"/>
      <c r="HL1385" s="55"/>
      <c r="HM1385" s="55"/>
      <c r="HN1385" s="55"/>
      <c r="HO1385" s="55"/>
      <c r="HP1385" s="55"/>
      <c r="HQ1385" s="55"/>
      <c r="HR1385" s="55"/>
      <c r="HS1385" s="55"/>
      <c r="HT1385" s="55"/>
      <c r="HU1385" s="55"/>
      <c r="HV1385" s="55"/>
      <c r="HW1385" s="55"/>
      <c r="HX1385" s="55"/>
      <c r="HY1385" s="55"/>
      <c r="HZ1385" s="55"/>
      <c r="IA1385" s="55"/>
      <c r="IB1385" s="55"/>
      <c r="IC1385" s="55"/>
      <c r="ID1385" s="55"/>
      <c r="IE1385" s="55"/>
      <c r="IF1385" s="55"/>
      <c r="IG1385" s="55"/>
      <c r="IH1385" s="55"/>
      <c r="II1385" s="55"/>
      <c r="IJ1385" s="55"/>
      <c r="IK1385" s="55"/>
      <c r="IL1385" s="55"/>
      <c r="IM1385" s="55"/>
      <c r="IN1385" s="55"/>
      <c r="IO1385" s="55"/>
      <c r="IP1385" s="55"/>
      <c r="IQ1385" s="55"/>
      <c r="IR1385" s="55"/>
      <c r="IS1385" s="55"/>
      <c r="IT1385" s="55"/>
      <c r="IU1385" s="55"/>
      <c r="IV1385" s="55"/>
    </row>
    <row r="1386" spans="1:256" s="55" customFormat="1" ht="12.5">
      <c r="A1386" s="217"/>
      <c r="B1386" s="65">
        <v>1</v>
      </c>
      <c r="C1386" s="66">
        <f>IF(E1386="A",1,IF(E1386="B",1,0))</f>
        <v>0</v>
      </c>
      <c r="D1386" s="77" t="s">
        <v>90</v>
      </c>
      <c r="E1386" s="77" t="s">
        <v>90</v>
      </c>
      <c r="F1386" s="76" t="s">
        <v>87</v>
      </c>
      <c r="G1386" s="78"/>
      <c r="H1386" s="96" t="s">
        <v>104</v>
      </c>
      <c r="I1386" s="107" t="s">
        <v>2279</v>
      </c>
      <c r="J1386" s="81"/>
      <c r="K1386" s="72"/>
      <c r="L1386" s="72"/>
      <c r="M1386" s="72"/>
      <c r="N1386" s="72"/>
      <c r="O1386" s="72"/>
      <c r="P1386" s="72"/>
      <c r="Q1386" s="833"/>
      <c r="R1386" s="102"/>
      <c r="S1386" s="73"/>
      <c r="T1386" s="102"/>
      <c r="U1386" s="103"/>
      <c r="V1386" s="104"/>
      <c r="W1386" s="109"/>
      <c r="X1386" s="109"/>
      <c r="Y1386" s="109"/>
      <c r="Z1386" s="109"/>
      <c r="AA1386" s="109"/>
      <c r="AB1386" s="109"/>
      <c r="AC1386" s="109"/>
      <c r="AD1386" s="109"/>
      <c r="AE1386" s="109"/>
      <c r="AF1386" s="109"/>
      <c r="AG1386" s="109"/>
      <c r="AH1386" s="109"/>
      <c r="AI1386" s="109"/>
      <c r="AJ1386" s="109"/>
      <c r="AK1386" s="109"/>
      <c r="AL1386" s="109"/>
      <c r="AM1386" s="109"/>
      <c r="AN1386" s="109"/>
      <c r="AO1386" s="109"/>
      <c r="AP1386" s="109"/>
      <c r="AQ1386" s="109"/>
      <c r="AR1386" s="109"/>
      <c r="AS1386" s="109"/>
      <c r="AT1386" s="109"/>
      <c r="AU1386" s="109"/>
      <c r="AV1386" s="109"/>
      <c r="AW1386" s="109"/>
      <c r="AX1386" s="109"/>
      <c r="AY1386" s="109"/>
      <c r="AZ1386" s="109"/>
      <c r="BA1386" s="109"/>
      <c r="BB1386" s="109"/>
      <c r="BC1386" s="109"/>
      <c r="BD1386" s="109"/>
      <c r="BE1386" s="109"/>
      <c r="BF1386" s="109"/>
      <c r="BG1386" s="109"/>
      <c r="BH1386" s="109"/>
      <c r="BI1386" s="109"/>
      <c r="BJ1386" s="109"/>
      <c r="BK1386" s="109"/>
      <c r="BL1386" s="109"/>
      <c r="BM1386" s="109"/>
      <c r="BN1386" s="109"/>
      <c r="BO1386" s="109"/>
      <c r="BP1386" s="109"/>
      <c r="BQ1386" s="109"/>
      <c r="BR1386" s="109"/>
      <c r="BS1386" s="109"/>
      <c r="BT1386" s="109"/>
      <c r="BU1386" s="109"/>
      <c r="BV1386" s="109"/>
      <c r="BW1386" s="109"/>
      <c r="BX1386" s="109"/>
      <c r="BY1386" s="109"/>
      <c r="BZ1386" s="109"/>
      <c r="CA1386" s="109"/>
      <c r="CB1386" s="109"/>
      <c r="CC1386" s="109"/>
      <c r="CD1386" s="109"/>
      <c r="CE1386" s="109"/>
      <c r="CF1386" s="109"/>
      <c r="CG1386" s="109"/>
      <c r="CH1386" s="109"/>
      <c r="CI1386" s="109"/>
      <c r="CJ1386" s="109"/>
      <c r="CK1386" s="109"/>
      <c r="CL1386" s="109"/>
      <c r="CM1386" s="109"/>
      <c r="CN1386" s="109"/>
      <c r="CO1386" s="109"/>
      <c r="CP1386" s="109"/>
      <c r="CQ1386" s="109"/>
      <c r="CR1386" s="109"/>
      <c r="CS1386" s="109"/>
      <c r="CT1386" s="109"/>
      <c r="CU1386" s="109"/>
      <c r="CV1386" s="109"/>
      <c r="CW1386" s="109"/>
      <c r="CX1386" s="109"/>
      <c r="CY1386" s="109"/>
      <c r="CZ1386" s="109"/>
      <c r="DA1386" s="109"/>
      <c r="DB1386" s="109"/>
      <c r="DC1386" s="109"/>
      <c r="DD1386" s="109"/>
      <c r="DE1386" s="109"/>
      <c r="DF1386" s="109"/>
      <c r="DG1386" s="109"/>
      <c r="DH1386" s="109"/>
      <c r="DI1386" s="109"/>
      <c r="DJ1386" s="109"/>
      <c r="DK1386" s="109"/>
      <c r="DL1386" s="109"/>
      <c r="DM1386" s="109"/>
      <c r="DN1386" s="109"/>
      <c r="DO1386" s="109"/>
      <c r="DP1386" s="109"/>
      <c r="DQ1386" s="109"/>
      <c r="DR1386" s="109"/>
      <c r="DS1386" s="109"/>
      <c r="DT1386" s="109"/>
      <c r="DU1386" s="109"/>
      <c r="DV1386" s="109"/>
      <c r="DW1386" s="109"/>
      <c r="DX1386" s="109"/>
      <c r="DY1386" s="109"/>
      <c r="DZ1386" s="109"/>
      <c r="EA1386" s="109"/>
      <c r="EB1386" s="109"/>
      <c r="EC1386" s="109"/>
      <c r="ED1386" s="109"/>
      <c r="EE1386" s="109"/>
      <c r="EF1386" s="109"/>
      <c r="EG1386" s="109"/>
      <c r="EH1386" s="109"/>
      <c r="EI1386" s="109"/>
      <c r="EJ1386" s="109"/>
      <c r="EK1386" s="109"/>
      <c r="EL1386" s="109"/>
      <c r="EM1386" s="109"/>
      <c r="EN1386" s="109"/>
      <c r="EO1386" s="109"/>
      <c r="EP1386" s="109"/>
      <c r="EQ1386" s="109"/>
      <c r="ER1386" s="109"/>
      <c r="ES1386" s="109"/>
      <c r="ET1386" s="109"/>
      <c r="EU1386" s="109"/>
      <c r="EV1386" s="109"/>
      <c r="EW1386" s="109"/>
      <c r="EX1386" s="109"/>
      <c r="EY1386" s="109"/>
      <c r="EZ1386" s="109"/>
      <c r="FA1386" s="109"/>
      <c r="FB1386" s="109"/>
      <c r="FC1386" s="109"/>
      <c r="FD1386" s="109"/>
      <c r="FE1386" s="109"/>
      <c r="FF1386" s="109"/>
      <c r="FG1386" s="109"/>
      <c r="FH1386" s="109"/>
      <c r="FI1386" s="109"/>
      <c r="FJ1386" s="109"/>
      <c r="FK1386" s="109"/>
      <c r="FL1386" s="109"/>
      <c r="FM1386" s="109"/>
      <c r="FN1386" s="109"/>
      <c r="FO1386" s="109"/>
      <c r="FP1386" s="109"/>
      <c r="FQ1386" s="109"/>
      <c r="FR1386" s="109"/>
      <c r="FS1386" s="109"/>
      <c r="FT1386" s="109"/>
      <c r="FU1386" s="109"/>
      <c r="FV1386" s="109"/>
      <c r="FW1386" s="109"/>
      <c r="FX1386" s="109"/>
      <c r="FY1386" s="109"/>
      <c r="FZ1386" s="109"/>
      <c r="GA1386" s="109"/>
      <c r="GB1386" s="109"/>
      <c r="GC1386" s="109"/>
      <c r="GD1386" s="109"/>
      <c r="GE1386" s="109"/>
      <c r="GF1386" s="109"/>
      <c r="GG1386" s="109"/>
      <c r="GH1386" s="109"/>
      <c r="GI1386" s="109"/>
      <c r="GJ1386" s="109"/>
      <c r="GK1386" s="109"/>
      <c r="GL1386" s="109"/>
      <c r="GM1386" s="109"/>
      <c r="GN1386" s="109"/>
      <c r="GO1386" s="109"/>
      <c r="GP1386" s="109"/>
      <c r="GQ1386" s="109"/>
      <c r="GR1386" s="109"/>
      <c r="GS1386" s="109"/>
      <c r="GT1386" s="109"/>
      <c r="GU1386" s="109"/>
      <c r="GV1386" s="109"/>
      <c r="GW1386" s="109"/>
      <c r="GX1386" s="109"/>
      <c r="GY1386" s="109"/>
      <c r="GZ1386" s="109"/>
      <c r="HA1386" s="109"/>
      <c r="HB1386" s="109"/>
      <c r="HC1386" s="109"/>
      <c r="HD1386" s="109"/>
      <c r="HE1386" s="109"/>
      <c r="HF1386" s="109"/>
      <c r="HG1386" s="109"/>
      <c r="HH1386" s="109"/>
      <c r="HI1386" s="109"/>
      <c r="HJ1386" s="109"/>
      <c r="HK1386" s="109"/>
      <c r="HL1386" s="109"/>
      <c r="HM1386" s="109"/>
      <c r="HN1386" s="109"/>
      <c r="HO1386" s="109"/>
      <c r="HP1386" s="109"/>
      <c r="HQ1386" s="109"/>
      <c r="HR1386" s="109"/>
      <c r="HS1386" s="109"/>
      <c r="HT1386" s="109"/>
      <c r="HU1386" s="109"/>
      <c r="HV1386" s="109"/>
      <c r="HW1386" s="109"/>
      <c r="HX1386" s="109"/>
      <c r="HY1386" s="109"/>
      <c r="HZ1386" s="109"/>
      <c r="IA1386" s="109"/>
      <c r="IB1386" s="109"/>
      <c r="IC1386" s="109"/>
      <c r="ID1386" s="109"/>
      <c r="IE1386" s="109"/>
      <c r="IF1386" s="109"/>
      <c r="IG1386" s="109"/>
      <c r="IH1386" s="109"/>
      <c r="II1386" s="109"/>
      <c r="IJ1386" s="109"/>
      <c r="IK1386" s="109"/>
      <c r="IL1386" s="109"/>
      <c r="IM1386" s="109"/>
      <c r="IN1386" s="109"/>
      <c r="IO1386" s="109"/>
      <c r="IP1386" s="109"/>
      <c r="IQ1386" s="109"/>
      <c r="IR1386" s="109"/>
      <c r="IS1386" s="109"/>
      <c r="IT1386" s="109"/>
      <c r="IU1386" s="109"/>
      <c r="IV1386" s="109"/>
    </row>
    <row r="1387" spans="1:256" ht="12.5">
      <c r="B1387" s="65">
        <v>1</v>
      </c>
      <c r="C1387" s="66">
        <f>IF(E1387="A",1,IF(E1387="B",1,0))</f>
        <v>1</v>
      </c>
      <c r="D1387" s="853" t="s">
        <v>87</v>
      </c>
      <c r="E1387" s="853" t="s">
        <v>87</v>
      </c>
      <c r="F1387" s="857" t="s">
        <v>90</v>
      </c>
      <c r="G1387" s="78"/>
      <c r="H1387" s="100" t="s">
        <v>88</v>
      </c>
      <c r="I1387" s="101" t="s">
        <v>6133</v>
      </c>
      <c r="J1387" s="81"/>
      <c r="K1387" s="72"/>
      <c r="L1387" s="72"/>
      <c r="M1387" s="72"/>
      <c r="N1387" s="72"/>
      <c r="O1387" s="72"/>
      <c r="P1387" s="72"/>
      <c r="Q1387" s="833"/>
      <c r="R1387" s="102"/>
      <c r="S1387" s="73"/>
      <c r="T1387" s="116"/>
      <c r="U1387" s="73"/>
      <c r="V1387" s="110"/>
    </row>
    <row r="1388" spans="1:256" s="320" customFormat="1" ht="12.5">
      <c r="A1388" s="217"/>
      <c r="B1388" s="65">
        <v>1</v>
      </c>
      <c r="C1388" s="66">
        <f>IF(E1388="A",1,IF(E1388="B",1,0))</f>
        <v>0</v>
      </c>
      <c r="D1388" s="659" t="s">
        <v>90</v>
      </c>
      <c r="E1388" s="656" t="s">
        <v>70</v>
      </c>
      <c r="F1388" s="659" t="s">
        <v>90</v>
      </c>
      <c r="G1388" s="78"/>
      <c r="H1388" s="96" t="s">
        <v>101</v>
      </c>
      <c r="I1388" s="107" t="s">
        <v>2280</v>
      </c>
      <c r="J1388" s="81"/>
      <c r="K1388" s="72"/>
      <c r="L1388" s="72"/>
      <c r="M1388" s="72"/>
      <c r="N1388" s="72"/>
      <c r="O1388" s="72"/>
      <c r="P1388" s="72"/>
      <c r="Q1388" s="833"/>
      <c r="R1388" s="102"/>
      <c r="S1388" s="73"/>
      <c r="T1388" s="102"/>
      <c r="U1388" s="103"/>
      <c r="V1388" s="104"/>
      <c r="W1388" s="109"/>
      <c r="X1388" s="109"/>
      <c r="Y1388" s="109"/>
      <c r="Z1388" s="109"/>
      <c r="AA1388" s="109"/>
      <c r="AB1388" s="109"/>
      <c r="AC1388" s="109"/>
      <c r="AD1388" s="109"/>
      <c r="AE1388" s="109"/>
      <c r="AF1388" s="109"/>
      <c r="AG1388" s="109"/>
      <c r="AH1388" s="109"/>
      <c r="AI1388" s="109"/>
      <c r="AJ1388" s="109"/>
      <c r="AK1388" s="109"/>
      <c r="AL1388" s="109"/>
      <c r="AM1388" s="109"/>
      <c r="AN1388" s="109"/>
      <c r="AO1388" s="109"/>
      <c r="AP1388" s="109"/>
      <c r="AQ1388" s="109"/>
      <c r="AR1388" s="109"/>
      <c r="AS1388" s="109"/>
      <c r="AT1388" s="109"/>
      <c r="AU1388" s="109"/>
      <c r="AV1388" s="109"/>
      <c r="AW1388" s="109"/>
      <c r="AX1388" s="109"/>
      <c r="AY1388" s="109"/>
      <c r="AZ1388" s="109"/>
      <c r="BA1388" s="109"/>
      <c r="BB1388" s="109"/>
      <c r="BC1388" s="109"/>
      <c r="BD1388" s="109"/>
      <c r="BE1388" s="109"/>
      <c r="BF1388" s="109"/>
      <c r="BG1388" s="109"/>
      <c r="BH1388" s="109"/>
      <c r="BI1388" s="109"/>
      <c r="BJ1388" s="109"/>
      <c r="BK1388" s="109"/>
      <c r="BL1388" s="109"/>
      <c r="BM1388" s="109"/>
      <c r="BN1388" s="109"/>
      <c r="BO1388" s="109"/>
      <c r="BP1388" s="109"/>
      <c r="BQ1388" s="109"/>
      <c r="BR1388" s="109"/>
      <c r="BS1388" s="109"/>
      <c r="BT1388" s="109"/>
      <c r="BU1388" s="109"/>
      <c r="BV1388" s="109"/>
      <c r="BW1388" s="109"/>
      <c r="BX1388" s="109"/>
      <c r="BY1388" s="109"/>
      <c r="BZ1388" s="109"/>
      <c r="CA1388" s="109"/>
      <c r="CB1388" s="109"/>
      <c r="CC1388" s="109"/>
      <c r="CD1388" s="109"/>
      <c r="CE1388" s="109"/>
      <c r="CF1388" s="109"/>
      <c r="CG1388" s="109"/>
      <c r="CH1388" s="109"/>
      <c r="CI1388" s="109"/>
      <c r="CJ1388" s="109"/>
      <c r="CK1388" s="109"/>
      <c r="CL1388" s="109"/>
      <c r="CM1388" s="109"/>
      <c r="CN1388" s="109"/>
      <c r="CO1388" s="109"/>
      <c r="CP1388" s="109"/>
      <c r="CQ1388" s="109"/>
      <c r="CR1388" s="109"/>
      <c r="CS1388" s="109"/>
      <c r="CT1388" s="109"/>
      <c r="CU1388" s="109"/>
      <c r="CV1388" s="109"/>
      <c r="CW1388" s="109"/>
      <c r="CX1388" s="109"/>
      <c r="CY1388" s="109"/>
      <c r="CZ1388" s="109"/>
      <c r="DA1388" s="109"/>
      <c r="DB1388" s="109"/>
      <c r="DC1388" s="109"/>
      <c r="DD1388" s="109"/>
      <c r="DE1388" s="109"/>
      <c r="DF1388" s="109"/>
      <c r="DG1388" s="109"/>
      <c r="DH1388" s="109"/>
      <c r="DI1388" s="109"/>
      <c r="DJ1388" s="109"/>
      <c r="DK1388" s="109"/>
      <c r="DL1388" s="109"/>
      <c r="DM1388" s="109"/>
      <c r="DN1388" s="109"/>
      <c r="DO1388" s="109"/>
      <c r="DP1388" s="109"/>
      <c r="DQ1388" s="109"/>
      <c r="DR1388" s="109"/>
      <c r="DS1388" s="109"/>
      <c r="DT1388" s="109"/>
      <c r="DU1388" s="109"/>
      <c r="DV1388" s="109"/>
      <c r="DW1388" s="109"/>
      <c r="DX1388" s="109"/>
      <c r="DY1388" s="109"/>
      <c r="DZ1388" s="109"/>
      <c r="EA1388" s="109"/>
      <c r="EB1388" s="109"/>
      <c r="EC1388" s="109"/>
      <c r="ED1388" s="109"/>
      <c r="EE1388" s="109"/>
      <c r="EF1388" s="109"/>
      <c r="EG1388" s="109"/>
      <c r="EH1388" s="109"/>
      <c r="EI1388" s="109"/>
      <c r="EJ1388" s="109"/>
      <c r="EK1388" s="109"/>
      <c r="EL1388" s="109"/>
      <c r="EM1388" s="109"/>
      <c r="EN1388" s="109"/>
      <c r="EO1388" s="109"/>
      <c r="EP1388" s="109"/>
      <c r="EQ1388" s="109"/>
      <c r="ER1388" s="109"/>
      <c r="ES1388" s="109"/>
      <c r="ET1388" s="109"/>
      <c r="EU1388" s="109"/>
      <c r="EV1388" s="109"/>
      <c r="EW1388" s="109"/>
      <c r="EX1388" s="109"/>
      <c r="EY1388" s="109"/>
      <c r="EZ1388" s="109"/>
      <c r="FA1388" s="109"/>
      <c r="FB1388" s="109"/>
      <c r="FC1388" s="109"/>
      <c r="FD1388" s="109"/>
      <c r="FE1388" s="109"/>
      <c r="FF1388" s="109"/>
      <c r="FG1388" s="109"/>
      <c r="FH1388" s="109"/>
      <c r="FI1388" s="109"/>
      <c r="FJ1388" s="109"/>
      <c r="FK1388" s="109"/>
      <c r="FL1388" s="109"/>
      <c r="FM1388" s="109"/>
      <c r="FN1388" s="109"/>
      <c r="FO1388" s="109"/>
      <c r="FP1388" s="109"/>
      <c r="FQ1388" s="109"/>
      <c r="FR1388" s="109"/>
      <c r="FS1388" s="109"/>
      <c r="FT1388" s="109"/>
      <c r="FU1388" s="109"/>
      <c r="FV1388" s="109"/>
      <c r="FW1388" s="109"/>
      <c r="FX1388" s="109"/>
      <c r="FY1388" s="109"/>
      <c r="FZ1388" s="109"/>
      <c r="GA1388" s="109"/>
      <c r="GB1388" s="109"/>
      <c r="GC1388" s="109"/>
      <c r="GD1388" s="109"/>
      <c r="GE1388" s="109"/>
      <c r="GF1388" s="109"/>
      <c r="GG1388" s="109"/>
      <c r="GH1388" s="109"/>
      <c r="GI1388" s="109"/>
      <c r="GJ1388" s="109"/>
      <c r="GK1388" s="109"/>
      <c r="GL1388" s="109"/>
      <c r="GM1388" s="109"/>
      <c r="GN1388" s="109"/>
      <c r="GO1388" s="109"/>
      <c r="GP1388" s="109"/>
      <c r="GQ1388" s="109"/>
      <c r="GR1388" s="109"/>
      <c r="GS1388" s="109"/>
      <c r="GT1388" s="109"/>
      <c r="GU1388" s="109"/>
      <c r="GV1388" s="109"/>
      <c r="GW1388" s="109"/>
      <c r="GX1388" s="109"/>
      <c r="GY1388" s="109"/>
      <c r="GZ1388" s="109"/>
      <c r="HA1388" s="109"/>
      <c r="HB1388" s="109"/>
      <c r="HC1388" s="109"/>
      <c r="HD1388" s="109"/>
      <c r="HE1388" s="109"/>
      <c r="HF1388" s="109"/>
      <c r="HG1388" s="109"/>
      <c r="HH1388" s="109"/>
      <c r="HI1388" s="109"/>
      <c r="HJ1388" s="109"/>
      <c r="HK1388" s="109"/>
      <c r="HL1388" s="109"/>
      <c r="HM1388" s="109"/>
      <c r="HN1388" s="109"/>
      <c r="HO1388" s="109"/>
      <c r="HP1388" s="109"/>
      <c r="HQ1388" s="109"/>
      <c r="HR1388" s="109"/>
      <c r="HS1388" s="109"/>
      <c r="HT1388" s="109"/>
      <c r="HU1388" s="109"/>
      <c r="HV1388" s="109"/>
      <c r="HW1388" s="109"/>
      <c r="HX1388" s="109"/>
      <c r="HY1388" s="109"/>
      <c r="HZ1388" s="109"/>
      <c r="IA1388" s="109"/>
      <c r="IB1388" s="109"/>
      <c r="IC1388" s="109"/>
      <c r="ID1388" s="109"/>
      <c r="IE1388" s="109"/>
      <c r="IF1388" s="109"/>
      <c r="IG1388" s="109"/>
      <c r="IH1388" s="109"/>
      <c r="II1388" s="109"/>
      <c r="IJ1388" s="109"/>
      <c r="IK1388" s="109"/>
      <c r="IL1388" s="109"/>
      <c r="IM1388" s="109"/>
      <c r="IN1388" s="109"/>
      <c r="IO1388" s="109"/>
      <c r="IP1388" s="109"/>
      <c r="IQ1388" s="109"/>
      <c r="IR1388" s="109"/>
      <c r="IS1388" s="109"/>
      <c r="IT1388" s="109"/>
      <c r="IU1388" s="109"/>
      <c r="IV1388" s="109"/>
    </row>
    <row r="1389" spans="1:256" ht="12.5">
      <c r="A1389" s="305"/>
      <c r="B1389" s="65">
        <v>1</v>
      </c>
      <c r="C1389" s="66">
        <f>IF(E1389="A",1,IF(E1389="B",1,0))</f>
        <v>0</v>
      </c>
      <c r="D1389" s="99" t="s">
        <v>70</v>
      </c>
      <c r="E1389" s="99" t="s">
        <v>70</v>
      </c>
      <c r="F1389" s="77" t="s">
        <v>90</v>
      </c>
      <c r="G1389" s="78"/>
      <c r="H1389" s="96" t="s">
        <v>122</v>
      </c>
      <c r="I1389" s="107" t="s">
        <v>643</v>
      </c>
      <c r="J1389" s="81"/>
      <c r="K1389" s="72"/>
      <c r="L1389" s="72"/>
      <c r="M1389" s="72"/>
      <c r="N1389" s="72"/>
      <c r="O1389" s="72"/>
      <c r="P1389" s="72"/>
      <c r="Q1389" s="833"/>
      <c r="R1389" s="102"/>
      <c r="S1389" s="73"/>
      <c r="T1389" s="102"/>
      <c r="U1389" s="103"/>
      <c r="V1389" s="104"/>
      <c r="W1389" s="55"/>
      <c r="X1389" s="55"/>
      <c r="Y1389" s="55"/>
      <c r="Z1389" s="55"/>
      <c r="AA1389" s="55"/>
      <c r="AB1389" s="55"/>
      <c r="AC1389" s="55"/>
      <c r="AD1389" s="55"/>
      <c r="AE1389" s="55"/>
      <c r="AF1389" s="55"/>
      <c r="AG1389" s="55"/>
      <c r="AH1389" s="55"/>
      <c r="AI1389" s="55"/>
      <c r="AJ1389" s="55"/>
      <c r="AK1389" s="55"/>
      <c r="AL1389" s="55"/>
      <c r="AM1389" s="55"/>
      <c r="AN1389" s="55"/>
      <c r="AO1389" s="55"/>
      <c r="AP1389" s="55"/>
      <c r="AQ1389" s="55"/>
      <c r="AR1389" s="55"/>
      <c r="AS1389" s="55"/>
      <c r="AT1389" s="55"/>
      <c r="AU1389" s="55"/>
      <c r="AV1389" s="55"/>
      <c r="AW1389" s="55"/>
      <c r="AX1389" s="55"/>
      <c r="AY1389" s="55"/>
      <c r="AZ1389" s="55"/>
      <c r="BA1389" s="55"/>
      <c r="BB1389" s="55"/>
      <c r="BC1389" s="55"/>
      <c r="BD1389" s="55"/>
      <c r="BE1389" s="55"/>
      <c r="BF1389" s="55"/>
      <c r="BG1389" s="55"/>
      <c r="BH1389" s="55"/>
      <c r="BI1389" s="55"/>
      <c r="BJ1389" s="55"/>
      <c r="BK1389" s="55"/>
      <c r="BL1389" s="55"/>
      <c r="BM1389" s="55"/>
      <c r="BN1389" s="55"/>
      <c r="BO1389" s="55"/>
      <c r="BP1389" s="55"/>
      <c r="BQ1389" s="55"/>
      <c r="BR1389" s="55"/>
      <c r="BS1389" s="55"/>
      <c r="BT1389" s="55"/>
      <c r="BU1389" s="55"/>
      <c r="BV1389" s="55"/>
      <c r="BW1389" s="55"/>
      <c r="BX1389" s="55"/>
      <c r="BY1389" s="55"/>
      <c r="BZ1389" s="55"/>
      <c r="CA1389" s="55"/>
      <c r="CB1389" s="55"/>
      <c r="CC1389" s="55"/>
      <c r="CD1389" s="55"/>
      <c r="CE1389" s="55"/>
      <c r="CF1389" s="55"/>
      <c r="CG1389" s="55"/>
      <c r="CH1389" s="55"/>
      <c r="CI1389" s="55"/>
      <c r="CJ1389" s="55"/>
      <c r="CK1389" s="55"/>
      <c r="CL1389" s="55"/>
      <c r="CM1389" s="55"/>
      <c r="CN1389" s="55"/>
      <c r="CO1389" s="55"/>
      <c r="CP1389" s="55"/>
      <c r="CQ1389" s="55"/>
      <c r="CR1389" s="55"/>
      <c r="CS1389" s="55"/>
      <c r="CT1389" s="55"/>
      <c r="CU1389" s="55"/>
      <c r="CV1389" s="55"/>
      <c r="CW1389" s="55"/>
      <c r="CX1389" s="55"/>
      <c r="CY1389" s="55"/>
      <c r="CZ1389" s="55"/>
      <c r="DA1389" s="55"/>
      <c r="DB1389" s="55"/>
      <c r="DC1389" s="55"/>
      <c r="DD1389" s="55"/>
      <c r="DE1389" s="55"/>
      <c r="DF1389" s="55"/>
      <c r="DG1389" s="55"/>
      <c r="DH1389" s="55"/>
      <c r="DI1389" s="55"/>
      <c r="DJ1389" s="55"/>
      <c r="DK1389" s="55"/>
      <c r="DL1389" s="55"/>
      <c r="DM1389" s="55"/>
      <c r="DN1389" s="55"/>
      <c r="DO1389" s="55"/>
      <c r="DP1389" s="55"/>
      <c r="DQ1389" s="55"/>
      <c r="DR1389" s="55"/>
      <c r="DS1389" s="55"/>
      <c r="DT1389" s="55"/>
      <c r="DU1389" s="55"/>
      <c r="DV1389" s="55"/>
      <c r="DW1389" s="55"/>
      <c r="DX1389" s="55"/>
      <c r="DY1389" s="55"/>
      <c r="DZ1389" s="55"/>
      <c r="EA1389" s="55"/>
      <c r="EB1389" s="55"/>
      <c r="EC1389" s="55"/>
      <c r="ED1389" s="55"/>
      <c r="EE1389" s="55"/>
      <c r="EF1389" s="55"/>
      <c r="EG1389" s="55"/>
      <c r="EH1389" s="55"/>
      <c r="EI1389" s="55"/>
      <c r="EJ1389" s="55"/>
      <c r="EK1389" s="55"/>
      <c r="EL1389" s="55"/>
      <c r="EM1389" s="55"/>
      <c r="EN1389" s="55"/>
      <c r="EO1389" s="55"/>
      <c r="EP1389" s="55"/>
      <c r="EQ1389" s="55"/>
      <c r="ER1389" s="55"/>
      <c r="ES1389" s="55"/>
      <c r="ET1389" s="55"/>
      <c r="EU1389" s="55"/>
      <c r="EV1389" s="55"/>
      <c r="EW1389" s="55"/>
      <c r="EX1389" s="55"/>
      <c r="EY1389" s="55"/>
      <c r="EZ1389" s="55"/>
      <c r="FA1389" s="55"/>
      <c r="FB1389" s="55"/>
      <c r="FC1389" s="55"/>
      <c r="FD1389" s="55"/>
      <c r="FE1389" s="55"/>
      <c r="FF1389" s="55"/>
      <c r="FG1389" s="55"/>
      <c r="FH1389" s="55"/>
      <c r="FI1389" s="55"/>
      <c r="FJ1389" s="55"/>
      <c r="FK1389" s="55"/>
      <c r="FL1389" s="55"/>
      <c r="FM1389" s="55"/>
      <c r="FN1389" s="55"/>
      <c r="FO1389" s="55"/>
      <c r="FP1389" s="55"/>
      <c r="FQ1389" s="55"/>
      <c r="FR1389" s="55"/>
      <c r="FS1389" s="55"/>
      <c r="FT1389" s="55"/>
      <c r="FU1389" s="55"/>
      <c r="FV1389" s="55"/>
      <c r="FW1389" s="55"/>
      <c r="FX1389" s="55"/>
      <c r="FY1389" s="55"/>
      <c r="FZ1389" s="55"/>
      <c r="GA1389" s="55"/>
      <c r="GB1389" s="55"/>
      <c r="GC1389" s="55"/>
      <c r="GD1389" s="55"/>
      <c r="GE1389" s="55"/>
      <c r="GF1389" s="55"/>
      <c r="GG1389" s="55"/>
      <c r="GH1389" s="55"/>
      <c r="GI1389" s="55"/>
      <c r="GJ1389" s="55"/>
      <c r="GK1389" s="55"/>
      <c r="GL1389" s="55"/>
      <c r="GM1389" s="55"/>
      <c r="GN1389" s="55"/>
      <c r="GO1389" s="55"/>
      <c r="GP1389" s="55"/>
      <c r="GQ1389" s="55"/>
      <c r="GR1389" s="55"/>
      <c r="GS1389" s="55"/>
      <c r="GT1389" s="55"/>
      <c r="GU1389" s="55"/>
      <c r="GV1389" s="55"/>
      <c r="GW1389" s="55"/>
      <c r="GX1389" s="55"/>
      <c r="GY1389" s="55"/>
      <c r="GZ1389" s="55"/>
      <c r="HA1389" s="55"/>
      <c r="HB1389" s="55"/>
      <c r="HC1389" s="55"/>
      <c r="HD1389" s="55"/>
      <c r="HE1389" s="55"/>
      <c r="HF1389" s="55"/>
      <c r="HG1389" s="55"/>
      <c r="HH1389" s="55"/>
      <c r="HI1389" s="55"/>
      <c r="HJ1389" s="55"/>
      <c r="HK1389" s="55"/>
      <c r="HL1389" s="55"/>
      <c r="HM1389" s="55"/>
      <c r="HN1389" s="55"/>
      <c r="HO1389" s="55"/>
      <c r="HP1389" s="55"/>
      <c r="HQ1389" s="55"/>
      <c r="HR1389" s="55"/>
      <c r="HS1389" s="55"/>
      <c r="HT1389" s="55"/>
      <c r="HU1389" s="55"/>
      <c r="HV1389" s="55"/>
      <c r="HW1389" s="55"/>
      <c r="HX1389" s="55"/>
      <c r="HY1389" s="55"/>
      <c r="HZ1389" s="55"/>
      <c r="IA1389" s="55"/>
      <c r="IB1389" s="55"/>
      <c r="IC1389" s="55"/>
      <c r="ID1389" s="55"/>
      <c r="IE1389" s="55"/>
      <c r="IF1389" s="55"/>
      <c r="IG1389" s="55"/>
      <c r="IH1389" s="55"/>
      <c r="II1389" s="55"/>
      <c r="IJ1389" s="55"/>
      <c r="IK1389" s="55"/>
      <c r="IL1389" s="55"/>
      <c r="IM1389" s="55"/>
      <c r="IN1389" s="55"/>
      <c r="IO1389" s="55"/>
      <c r="IP1389" s="55"/>
      <c r="IQ1389" s="55"/>
      <c r="IR1389" s="55"/>
      <c r="IS1389" s="55"/>
      <c r="IT1389" s="55"/>
      <c r="IU1389" s="55"/>
      <c r="IV1389" s="55"/>
    </row>
    <row r="1390" spans="1:256" ht="12.5">
      <c r="B1390" s="65">
        <v>1</v>
      </c>
      <c r="C1390" s="66">
        <f>IF(E1390="A",4,IF(E1390="B",3,IF(E1390="C",2,IF(E1390="D",1,0))))</f>
        <v>3</v>
      </c>
      <c r="D1390" s="77" t="s">
        <v>90</v>
      </c>
      <c r="E1390" s="76" t="s">
        <v>87</v>
      </c>
      <c r="F1390" s="99" t="s">
        <v>70</v>
      </c>
      <c r="G1390" s="78"/>
      <c r="H1390" s="96" t="s">
        <v>135</v>
      </c>
      <c r="I1390" s="107" t="s">
        <v>2281</v>
      </c>
      <c r="J1390" s="81"/>
      <c r="K1390" s="72"/>
      <c r="L1390" s="72"/>
      <c r="M1390" s="72"/>
      <c r="N1390" s="72"/>
      <c r="O1390" s="72"/>
      <c r="P1390" s="72"/>
      <c r="Q1390" s="833"/>
      <c r="R1390" s="102"/>
      <c r="S1390" s="73"/>
      <c r="T1390" s="102"/>
      <c r="U1390" s="103"/>
      <c r="V1390" s="104"/>
      <c r="X1390" s="85"/>
    </row>
    <row r="1391" spans="1:256" ht="12.5">
      <c r="B1391" s="65">
        <v>1</v>
      </c>
      <c r="C1391" s="66">
        <f>IF(E1391="A",4,IF(E1391="B",3,IF(E1391="C",2,IF(E1391="D",1,0))))</f>
        <v>4</v>
      </c>
      <c r="D1391" s="76" t="s">
        <v>68</v>
      </c>
      <c r="E1391" s="76" t="s">
        <v>68</v>
      </c>
      <c r="F1391" s="77" t="s">
        <v>90</v>
      </c>
      <c r="G1391" s="78"/>
      <c r="H1391" s="96" t="s">
        <v>215</v>
      </c>
      <c r="I1391" s="107" t="s">
        <v>1157</v>
      </c>
      <c r="J1391" s="81"/>
      <c r="K1391" s="72"/>
      <c r="L1391" s="72"/>
      <c r="M1391" s="72"/>
      <c r="N1391" s="72"/>
      <c r="O1391" s="72"/>
      <c r="P1391" s="72"/>
      <c r="Q1391" s="833"/>
      <c r="R1391" s="102"/>
      <c r="S1391" s="73"/>
      <c r="T1391" s="102"/>
      <c r="U1391" s="103"/>
      <c r="V1391" s="104"/>
    </row>
    <row r="1392" spans="1:256" ht="12.5">
      <c r="B1392" s="65">
        <v>1</v>
      </c>
      <c r="C1392" s="66">
        <v>4</v>
      </c>
      <c r="D1392" s="76" t="s">
        <v>68</v>
      </c>
      <c r="E1392" s="76" t="s">
        <v>68</v>
      </c>
      <c r="F1392" s="77" t="s">
        <v>90</v>
      </c>
      <c r="G1392" s="78"/>
      <c r="H1392" s="96" t="s">
        <v>215</v>
      </c>
      <c r="I1392" s="107" t="s">
        <v>1157</v>
      </c>
      <c r="J1392" s="81" t="s">
        <v>616</v>
      </c>
      <c r="K1392" s="72"/>
      <c r="L1392" s="72"/>
      <c r="M1392" s="72"/>
      <c r="N1392" s="72"/>
      <c r="O1392" s="72"/>
      <c r="P1392" s="72"/>
      <c r="Q1392" s="833"/>
      <c r="R1392" s="102"/>
      <c r="S1392" s="73"/>
      <c r="T1392" s="102"/>
      <c r="U1392" s="103"/>
      <c r="V1392" s="104"/>
      <c r="X1392" s="85"/>
    </row>
    <row r="1393" spans="1:256" ht="12.5">
      <c r="A1393" s="305"/>
      <c r="B1393" s="65">
        <v>1</v>
      </c>
      <c r="C1393" s="66">
        <f>IF(E1393="A",1,IF(E1393="B",1,0))</f>
        <v>1</v>
      </c>
      <c r="D1393" s="76" t="s">
        <v>68</v>
      </c>
      <c r="E1393" s="76" t="s">
        <v>87</v>
      </c>
      <c r="F1393" s="77" t="s">
        <v>90</v>
      </c>
      <c r="G1393" s="78"/>
      <c r="H1393" s="96" t="s">
        <v>119</v>
      </c>
      <c r="I1393" s="107" t="s">
        <v>2282</v>
      </c>
      <c r="J1393" s="81"/>
      <c r="K1393" s="72"/>
      <c r="L1393" s="72"/>
      <c r="M1393" s="72"/>
      <c r="N1393" s="72"/>
      <c r="O1393" s="72"/>
      <c r="P1393" s="72"/>
      <c r="Q1393" s="833"/>
      <c r="R1393" s="102"/>
      <c r="S1393" s="73"/>
      <c r="T1393" s="102"/>
      <c r="U1393" s="103"/>
      <c r="V1393" s="104"/>
    </row>
    <row r="1394" spans="1:256" ht="12.5">
      <c r="B1394" s="65">
        <v>1</v>
      </c>
      <c r="C1394" s="66">
        <f>IF(E1394="A",1,IF(E1394="B",1,0))</f>
        <v>1</v>
      </c>
      <c r="D1394" s="76" t="s">
        <v>87</v>
      </c>
      <c r="E1394" s="76" t="s">
        <v>87</v>
      </c>
      <c r="F1394" s="76" t="s">
        <v>68</v>
      </c>
      <c r="G1394" s="78"/>
      <c r="H1394" s="96" t="s">
        <v>94</v>
      </c>
      <c r="I1394" s="107" t="s">
        <v>2283</v>
      </c>
      <c r="J1394" s="81"/>
      <c r="K1394" s="72"/>
      <c r="L1394" s="72"/>
      <c r="M1394" s="72"/>
      <c r="N1394" s="72"/>
      <c r="O1394" s="72"/>
      <c r="P1394" s="72"/>
      <c r="Q1394" s="833"/>
      <c r="R1394" s="102"/>
      <c r="S1394" s="73"/>
      <c r="T1394" s="102"/>
      <c r="U1394" s="103"/>
      <c r="V1394" s="104"/>
    </row>
    <row r="1395" spans="1:256" ht="12.5">
      <c r="B1395" s="65">
        <v>1</v>
      </c>
      <c r="C1395" s="66">
        <f>IF(E1395="A",1,IF(E1395="B",1,0))</f>
        <v>0</v>
      </c>
      <c r="D1395" s="658" t="s">
        <v>68</v>
      </c>
      <c r="E1395" s="659" t="s">
        <v>90</v>
      </c>
      <c r="F1395" s="659" t="s">
        <v>90</v>
      </c>
      <c r="G1395" s="78"/>
      <c r="H1395" s="96" t="s">
        <v>135</v>
      </c>
      <c r="I1395" s="107" t="s">
        <v>2284</v>
      </c>
      <c r="J1395" s="81"/>
      <c r="K1395" s="72"/>
      <c r="L1395" s="72"/>
      <c r="M1395" s="72"/>
      <c r="N1395" s="72"/>
      <c r="O1395" s="72"/>
      <c r="P1395" s="72"/>
      <c r="Q1395" s="833"/>
      <c r="R1395" s="102"/>
      <c r="S1395" s="73"/>
      <c r="T1395" s="102"/>
      <c r="U1395" s="103"/>
      <c r="V1395" s="104"/>
    </row>
    <row r="1396" spans="1:256" ht="12.5">
      <c r="B1396" s="65">
        <v>1</v>
      </c>
      <c r="C1396" s="66">
        <f>IF(E1396="A",4,IF(E1396="B",3,IF(E1396="C",2,IF(E1396="D",1,0))))</f>
        <v>3</v>
      </c>
      <c r="D1396" s="76" t="s">
        <v>87</v>
      </c>
      <c r="E1396" s="76" t="s">
        <v>87</v>
      </c>
      <c r="F1396" s="99" t="s">
        <v>70</v>
      </c>
      <c r="G1396" s="78"/>
      <c r="H1396" s="96" t="s">
        <v>104</v>
      </c>
      <c r="I1396" s="107" t="s">
        <v>105</v>
      </c>
      <c r="J1396" s="81" t="s">
        <v>14</v>
      </c>
      <c r="K1396" s="72"/>
      <c r="L1396" s="72"/>
      <c r="M1396" s="72"/>
      <c r="N1396" s="72"/>
      <c r="O1396" s="72"/>
      <c r="P1396" s="72"/>
      <c r="Q1396" s="833"/>
      <c r="R1396" s="102"/>
      <c r="S1396" s="73"/>
      <c r="T1396" s="102"/>
      <c r="U1396" s="103"/>
      <c r="V1396" s="104"/>
    </row>
    <row r="1397" spans="1:256" ht="12.5">
      <c r="B1397" s="65">
        <v>1</v>
      </c>
      <c r="C1397" s="66">
        <f t="shared" ref="C1397:C1404" si="63">IF(E1397="A",1,IF(E1397="B",1,0))</f>
        <v>0</v>
      </c>
      <c r="D1397" s="76" t="s">
        <v>68</v>
      </c>
      <c r="E1397" s="77" t="s">
        <v>90</v>
      </c>
      <c r="F1397" s="99" t="s">
        <v>70</v>
      </c>
      <c r="G1397" s="78"/>
      <c r="H1397" s="96" t="s">
        <v>140</v>
      </c>
      <c r="I1397" s="107" t="s">
        <v>2285</v>
      </c>
      <c r="J1397" s="81"/>
      <c r="K1397" s="72"/>
      <c r="L1397" s="72"/>
      <c r="M1397" s="72"/>
      <c r="N1397" s="72"/>
      <c r="O1397" s="72"/>
      <c r="P1397" s="72"/>
      <c r="Q1397" s="833"/>
      <c r="R1397" s="102"/>
      <c r="S1397" s="73"/>
      <c r="T1397" s="102"/>
      <c r="U1397" s="103"/>
      <c r="V1397" s="104"/>
      <c r="W1397" s="55"/>
      <c r="X1397" s="55"/>
      <c r="Y1397" s="55"/>
      <c r="Z1397" s="55"/>
      <c r="AA1397" s="55"/>
      <c r="AB1397" s="55"/>
      <c r="AC1397" s="55"/>
      <c r="AD1397" s="55"/>
      <c r="AE1397" s="55"/>
      <c r="AF1397" s="55"/>
      <c r="AG1397" s="55"/>
      <c r="AH1397" s="55"/>
      <c r="AI1397" s="55"/>
      <c r="AJ1397" s="55"/>
      <c r="AK1397" s="55"/>
      <c r="AL1397" s="55"/>
      <c r="AM1397" s="55"/>
      <c r="AN1397" s="55"/>
      <c r="AO1397" s="55"/>
      <c r="AP1397" s="55"/>
      <c r="AQ1397" s="55"/>
      <c r="AR1397" s="55"/>
      <c r="AS1397" s="55"/>
      <c r="AT1397" s="55"/>
      <c r="AU1397" s="55"/>
      <c r="AV1397" s="55"/>
      <c r="AW1397" s="55"/>
      <c r="AX1397" s="55"/>
      <c r="AY1397" s="55"/>
      <c r="AZ1397" s="55"/>
      <c r="BA1397" s="55"/>
      <c r="BB1397" s="55"/>
      <c r="BC1397" s="55"/>
      <c r="BD1397" s="55"/>
      <c r="BE1397" s="55"/>
      <c r="BF1397" s="55"/>
      <c r="BG1397" s="55"/>
      <c r="BH1397" s="55"/>
      <c r="BI1397" s="55"/>
      <c r="BJ1397" s="55"/>
      <c r="BK1397" s="55"/>
      <c r="BL1397" s="55"/>
      <c r="BM1397" s="55"/>
      <c r="BN1397" s="55"/>
      <c r="BO1397" s="55"/>
      <c r="BP1397" s="55"/>
      <c r="BQ1397" s="55"/>
      <c r="BR1397" s="55"/>
      <c r="BS1397" s="55"/>
      <c r="BT1397" s="55"/>
      <c r="BU1397" s="55"/>
      <c r="BV1397" s="55"/>
      <c r="BW1397" s="55"/>
      <c r="BX1397" s="55"/>
      <c r="BY1397" s="55"/>
      <c r="BZ1397" s="55"/>
      <c r="CA1397" s="55"/>
      <c r="CB1397" s="55"/>
      <c r="CC1397" s="55"/>
      <c r="CD1397" s="55"/>
      <c r="CE1397" s="55"/>
      <c r="CF1397" s="55"/>
      <c r="CG1397" s="55"/>
      <c r="CH1397" s="55"/>
      <c r="CI1397" s="55"/>
      <c r="CJ1397" s="55"/>
      <c r="CK1397" s="55"/>
      <c r="CL1397" s="55"/>
      <c r="CM1397" s="55"/>
      <c r="CN1397" s="55"/>
      <c r="CO1397" s="55"/>
      <c r="CP1397" s="55"/>
      <c r="CQ1397" s="55"/>
      <c r="CR1397" s="55"/>
      <c r="CS1397" s="55"/>
      <c r="CT1397" s="55"/>
      <c r="CU1397" s="55"/>
      <c r="CV1397" s="55"/>
      <c r="CW1397" s="55"/>
      <c r="CX1397" s="55"/>
      <c r="CY1397" s="55"/>
      <c r="CZ1397" s="55"/>
      <c r="DA1397" s="55"/>
      <c r="DB1397" s="55"/>
      <c r="DC1397" s="55"/>
      <c r="DD1397" s="55"/>
      <c r="DE1397" s="55"/>
      <c r="DF1397" s="55"/>
      <c r="DG1397" s="55"/>
      <c r="DH1397" s="55"/>
      <c r="DI1397" s="55"/>
      <c r="DJ1397" s="55"/>
      <c r="DK1397" s="55"/>
      <c r="DL1397" s="55"/>
      <c r="DM1397" s="55"/>
      <c r="DN1397" s="55"/>
      <c r="DO1397" s="55"/>
      <c r="DP1397" s="55"/>
      <c r="DQ1397" s="55"/>
      <c r="DR1397" s="55"/>
      <c r="DS1397" s="55"/>
      <c r="DT1397" s="55"/>
      <c r="DU1397" s="55"/>
      <c r="DV1397" s="55"/>
      <c r="DW1397" s="55"/>
      <c r="DX1397" s="55"/>
      <c r="DY1397" s="55"/>
      <c r="DZ1397" s="55"/>
      <c r="EA1397" s="55"/>
      <c r="EB1397" s="55"/>
      <c r="EC1397" s="55"/>
      <c r="ED1397" s="55"/>
      <c r="EE1397" s="55"/>
      <c r="EF1397" s="55"/>
      <c r="EG1397" s="55"/>
      <c r="EH1397" s="55"/>
      <c r="EI1397" s="55"/>
      <c r="EJ1397" s="55"/>
      <c r="EK1397" s="55"/>
      <c r="EL1397" s="55"/>
      <c r="EM1397" s="55"/>
      <c r="EN1397" s="55"/>
      <c r="EO1397" s="55"/>
      <c r="EP1397" s="55"/>
      <c r="EQ1397" s="55"/>
      <c r="ER1397" s="55"/>
      <c r="ES1397" s="55"/>
      <c r="ET1397" s="55"/>
      <c r="EU1397" s="55"/>
      <c r="EV1397" s="55"/>
      <c r="EW1397" s="55"/>
      <c r="EX1397" s="55"/>
      <c r="EY1397" s="55"/>
      <c r="EZ1397" s="55"/>
      <c r="FA1397" s="55"/>
      <c r="FB1397" s="55"/>
      <c r="FC1397" s="55"/>
      <c r="FD1397" s="55"/>
      <c r="FE1397" s="55"/>
      <c r="FF1397" s="55"/>
      <c r="FG1397" s="55"/>
      <c r="FH1397" s="55"/>
      <c r="FI1397" s="55"/>
      <c r="FJ1397" s="55"/>
      <c r="FK1397" s="55"/>
      <c r="FL1397" s="55"/>
      <c r="FM1397" s="55"/>
      <c r="FN1397" s="55"/>
      <c r="FO1397" s="55"/>
      <c r="FP1397" s="55"/>
      <c r="FQ1397" s="55"/>
      <c r="FR1397" s="55"/>
      <c r="FS1397" s="55"/>
      <c r="FT1397" s="55"/>
      <c r="FU1397" s="55"/>
      <c r="FV1397" s="55"/>
      <c r="FW1397" s="55"/>
      <c r="FX1397" s="55"/>
      <c r="FY1397" s="55"/>
      <c r="FZ1397" s="55"/>
      <c r="GA1397" s="55"/>
      <c r="GB1397" s="55"/>
      <c r="GC1397" s="55"/>
      <c r="GD1397" s="55"/>
      <c r="GE1397" s="55"/>
      <c r="GF1397" s="55"/>
      <c r="GG1397" s="55"/>
      <c r="GH1397" s="55"/>
      <c r="GI1397" s="55"/>
      <c r="GJ1397" s="55"/>
      <c r="GK1397" s="55"/>
      <c r="GL1397" s="55"/>
      <c r="GM1397" s="55"/>
      <c r="GN1397" s="55"/>
      <c r="GO1397" s="55"/>
      <c r="GP1397" s="55"/>
      <c r="GQ1397" s="55"/>
      <c r="GR1397" s="55"/>
      <c r="GS1397" s="55"/>
      <c r="GT1397" s="55"/>
      <c r="GU1397" s="55"/>
      <c r="GV1397" s="55"/>
      <c r="GW1397" s="55"/>
      <c r="GX1397" s="55"/>
      <c r="GY1397" s="55"/>
      <c r="GZ1397" s="55"/>
      <c r="HA1397" s="55"/>
      <c r="HB1397" s="55"/>
      <c r="HC1397" s="55"/>
      <c r="HD1397" s="55"/>
      <c r="HE1397" s="55"/>
      <c r="HF1397" s="55"/>
      <c r="HG1397" s="55"/>
      <c r="HH1397" s="55"/>
      <c r="HI1397" s="55"/>
      <c r="HJ1397" s="55"/>
      <c r="HK1397" s="55"/>
      <c r="HL1397" s="55"/>
      <c r="HM1397" s="55"/>
      <c r="HN1397" s="55"/>
      <c r="HO1397" s="55"/>
      <c r="HP1397" s="55"/>
      <c r="HQ1397" s="55"/>
      <c r="HR1397" s="55"/>
      <c r="HS1397" s="55"/>
      <c r="HT1397" s="55"/>
      <c r="HU1397" s="55"/>
      <c r="HV1397" s="55"/>
      <c r="HW1397" s="55"/>
      <c r="HX1397" s="55"/>
      <c r="HY1397" s="55"/>
      <c r="HZ1397" s="55"/>
      <c r="IA1397" s="55"/>
      <c r="IB1397" s="55"/>
      <c r="IC1397" s="55"/>
      <c r="ID1397" s="55"/>
      <c r="IE1397" s="55"/>
      <c r="IF1397" s="55"/>
      <c r="IG1397" s="55"/>
      <c r="IH1397" s="55"/>
      <c r="II1397" s="55"/>
      <c r="IJ1397" s="55"/>
      <c r="IK1397" s="55"/>
      <c r="IL1397" s="55"/>
      <c r="IM1397" s="55"/>
      <c r="IN1397" s="55"/>
      <c r="IO1397" s="55"/>
      <c r="IP1397" s="55"/>
      <c r="IQ1397" s="55"/>
      <c r="IR1397" s="55"/>
      <c r="IS1397" s="55"/>
      <c r="IT1397" s="55"/>
      <c r="IU1397" s="55"/>
      <c r="IV1397" s="55"/>
    </row>
    <row r="1398" spans="1:256" s="320" customFormat="1" ht="12.5">
      <c r="A1398" s="217"/>
      <c r="B1398" s="65">
        <v>1</v>
      </c>
      <c r="C1398" s="66">
        <f t="shared" si="63"/>
        <v>1</v>
      </c>
      <c r="D1398" s="99" t="s">
        <v>70</v>
      </c>
      <c r="E1398" s="76" t="s">
        <v>87</v>
      </c>
      <c r="F1398" s="76" t="s">
        <v>87</v>
      </c>
      <c r="G1398" s="78"/>
      <c r="H1398" s="96" t="s">
        <v>129</v>
      </c>
      <c r="I1398" s="107" t="s">
        <v>2286</v>
      </c>
      <c r="J1398" s="81"/>
      <c r="K1398" s="72"/>
      <c r="L1398" s="72"/>
      <c r="M1398" s="72"/>
      <c r="N1398" s="72"/>
      <c r="O1398" s="72"/>
      <c r="P1398" s="72"/>
      <c r="Q1398" s="833"/>
      <c r="R1398" s="102"/>
      <c r="S1398" s="73"/>
      <c r="T1398" s="102"/>
      <c r="U1398" s="103"/>
      <c r="V1398" s="104"/>
      <c r="W1398" s="109"/>
      <c r="X1398" s="109"/>
      <c r="Y1398" s="109"/>
      <c r="Z1398" s="109"/>
      <c r="AA1398" s="109"/>
      <c r="AB1398" s="109"/>
      <c r="AC1398" s="109"/>
      <c r="AD1398" s="109"/>
      <c r="AE1398" s="109"/>
      <c r="AF1398" s="109"/>
      <c r="AG1398" s="109"/>
      <c r="AH1398" s="109"/>
      <c r="AI1398" s="109"/>
      <c r="AJ1398" s="109"/>
      <c r="AK1398" s="109"/>
      <c r="AL1398" s="109"/>
      <c r="AM1398" s="109"/>
      <c r="AN1398" s="109"/>
      <c r="AO1398" s="109"/>
      <c r="AP1398" s="109"/>
      <c r="AQ1398" s="109"/>
      <c r="AR1398" s="109"/>
      <c r="AS1398" s="109"/>
      <c r="AT1398" s="109"/>
      <c r="AU1398" s="109"/>
      <c r="AV1398" s="109"/>
      <c r="AW1398" s="109"/>
      <c r="AX1398" s="109"/>
      <c r="AY1398" s="109"/>
      <c r="AZ1398" s="109"/>
      <c r="BA1398" s="109"/>
      <c r="BB1398" s="109"/>
      <c r="BC1398" s="109"/>
      <c r="BD1398" s="109"/>
      <c r="BE1398" s="109"/>
      <c r="BF1398" s="109"/>
      <c r="BG1398" s="109"/>
      <c r="BH1398" s="109"/>
      <c r="BI1398" s="109"/>
      <c r="BJ1398" s="109"/>
      <c r="BK1398" s="109"/>
      <c r="BL1398" s="109"/>
      <c r="BM1398" s="109"/>
      <c r="BN1398" s="109"/>
      <c r="BO1398" s="109"/>
      <c r="BP1398" s="109"/>
      <c r="BQ1398" s="109"/>
      <c r="BR1398" s="109"/>
      <c r="BS1398" s="109"/>
      <c r="BT1398" s="109"/>
      <c r="BU1398" s="109"/>
      <c r="BV1398" s="109"/>
      <c r="BW1398" s="109"/>
      <c r="BX1398" s="109"/>
      <c r="BY1398" s="109"/>
      <c r="BZ1398" s="109"/>
      <c r="CA1398" s="109"/>
      <c r="CB1398" s="109"/>
      <c r="CC1398" s="109"/>
      <c r="CD1398" s="109"/>
      <c r="CE1398" s="109"/>
      <c r="CF1398" s="109"/>
      <c r="CG1398" s="109"/>
      <c r="CH1398" s="109"/>
      <c r="CI1398" s="109"/>
      <c r="CJ1398" s="109"/>
      <c r="CK1398" s="109"/>
      <c r="CL1398" s="109"/>
      <c r="CM1398" s="109"/>
      <c r="CN1398" s="109"/>
      <c r="CO1398" s="109"/>
      <c r="CP1398" s="109"/>
      <c r="CQ1398" s="109"/>
      <c r="CR1398" s="109"/>
      <c r="CS1398" s="109"/>
      <c r="CT1398" s="109"/>
      <c r="CU1398" s="109"/>
      <c r="CV1398" s="109"/>
      <c r="CW1398" s="109"/>
      <c r="CX1398" s="109"/>
      <c r="CY1398" s="109"/>
      <c r="CZ1398" s="109"/>
      <c r="DA1398" s="109"/>
      <c r="DB1398" s="109"/>
      <c r="DC1398" s="109"/>
      <c r="DD1398" s="109"/>
      <c r="DE1398" s="109"/>
      <c r="DF1398" s="109"/>
      <c r="DG1398" s="109"/>
      <c r="DH1398" s="109"/>
      <c r="DI1398" s="109"/>
      <c r="DJ1398" s="109"/>
      <c r="DK1398" s="109"/>
      <c r="DL1398" s="109"/>
      <c r="DM1398" s="109"/>
      <c r="DN1398" s="109"/>
      <c r="DO1398" s="109"/>
      <c r="DP1398" s="109"/>
      <c r="DQ1398" s="109"/>
      <c r="DR1398" s="109"/>
      <c r="DS1398" s="109"/>
      <c r="DT1398" s="109"/>
      <c r="DU1398" s="109"/>
      <c r="DV1398" s="109"/>
      <c r="DW1398" s="109"/>
      <c r="DX1398" s="109"/>
      <c r="DY1398" s="109"/>
      <c r="DZ1398" s="109"/>
      <c r="EA1398" s="109"/>
      <c r="EB1398" s="109"/>
      <c r="EC1398" s="109"/>
      <c r="ED1398" s="109"/>
      <c r="EE1398" s="109"/>
      <c r="EF1398" s="109"/>
      <c r="EG1398" s="109"/>
      <c r="EH1398" s="109"/>
      <c r="EI1398" s="109"/>
      <c r="EJ1398" s="109"/>
      <c r="EK1398" s="109"/>
      <c r="EL1398" s="109"/>
      <c r="EM1398" s="109"/>
      <c r="EN1398" s="109"/>
      <c r="EO1398" s="109"/>
      <c r="EP1398" s="109"/>
      <c r="EQ1398" s="109"/>
      <c r="ER1398" s="109"/>
      <c r="ES1398" s="109"/>
      <c r="ET1398" s="109"/>
      <c r="EU1398" s="109"/>
      <c r="EV1398" s="109"/>
      <c r="EW1398" s="109"/>
      <c r="EX1398" s="109"/>
      <c r="EY1398" s="109"/>
      <c r="EZ1398" s="109"/>
      <c r="FA1398" s="109"/>
      <c r="FB1398" s="109"/>
      <c r="FC1398" s="109"/>
      <c r="FD1398" s="109"/>
      <c r="FE1398" s="109"/>
      <c r="FF1398" s="109"/>
      <c r="FG1398" s="109"/>
      <c r="FH1398" s="109"/>
      <c r="FI1398" s="109"/>
      <c r="FJ1398" s="109"/>
      <c r="FK1398" s="109"/>
      <c r="FL1398" s="109"/>
      <c r="FM1398" s="109"/>
      <c r="FN1398" s="109"/>
      <c r="FO1398" s="109"/>
      <c r="FP1398" s="109"/>
      <c r="FQ1398" s="109"/>
      <c r="FR1398" s="109"/>
      <c r="FS1398" s="109"/>
      <c r="FT1398" s="109"/>
      <c r="FU1398" s="109"/>
      <c r="FV1398" s="109"/>
      <c r="FW1398" s="109"/>
      <c r="FX1398" s="109"/>
      <c r="FY1398" s="109"/>
      <c r="FZ1398" s="109"/>
      <c r="GA1398" s="109"/>
      <c r="GB1398" s="109"/>
      <c r="GC1398" s="109"/>
      <c r="GD1398" s="109"/>
      <c r="GE1398" s="109"/>
      <c r="GF1398" s="109"/>
      <c r="GG1398" s="109"/>
      <c r="GH1398" s="109"/>
      <c r="GI1398" s="109"/>
      <c r="GJ1398" s="109"/>
      <c r="GK1398" s="109"/>
      <c r="GL1398" s="109"/>
      <c r="GM1398" s="109"/>
      <c r="GN1398" s="109"/>
      <c r="GO1398" s="109"/>
      <c r="GP1398" s="109"/>
      <c r="GQ1398" s="109"/>
      <c r="GR1398" s="109"/>
      <c r="GS1398" s="109"/>
      <c r="GT1398" s="109"/>
      <c r="GU1398" s="109"/>
      <c r="GV1398" s="109"/>
      <c r="GW1398" s="109"/>
      <c r="GX1398" s="109"/>
      <c r="GY1398" s="109"/>
      <c r="GZ1398" s="109"/>
      <c r="HA1398" s="109"/>
      <c r="HB1398" s="109"/>
      <c r="HC1398" s="109"/>
      <c r="HD1398" s="109"/>
      <c r="HE1398" s="109"/>
      <c r="HF1398" s="109"/>
      <c r="HG1398" s="109"/>
      <c r="HH1398" s="109"/>
      <c r="HI1398" s="109"/>
      <c r="HJ1398" s="109"/>
      <c r="HK1398" s="109"/>
      <c r="HL1398" s="109"/>
      <c r="HM1398" s="109"/>
      <c r="HN1398" s="109"/>
      <c r="HO1398" s="109"/>
      <c r="HP1398" s="109"/>
      <c r="HQ1398" s="109"/>
      <c r="HR1398" s="109"/>
      <c r="HS1398" s="109"/>
      <c r="HT1398" s="109"/>
      <c r="HU1398" s="109"/>
      <c r="HV1398" s="109"/>
      <c r="HW1398" s="109"/>
      <c r="HX1398" s="109"/>
      <c r="HY1398" s="109"/>
      <c r="HZ1398" s="109"/>
      <c r="IA1398" s="109"/>
      <c r="IB1398" s="109"/>
      <c r="IC1398" s="109"/>
      <c r="ID1398" s="109"/>
      <c r="IE1398" s="109"/>
      <c r="IF1398" s="109"/>
      <c r="IG1398" s="109"/>
      <c r="IH1398" s="109"/>
      <c r="II1398" s="109"/>
      <c r="IJ1398" s="109"/>
      <c r="IK1398" s="109"/>
      <c r="IL1398" s="109"/>
      <c r="IM1398" s="109"/>
      <c r="IN1398" s="109"/>
      <c r="IO1398" s="109"/>
      <c r="IP1398" s="109"/>
      <c r="IQ1398" s="109"/>
      <c r="IR1398" s="109"/>
      <c r="IS1398" s="109"/>
      <c r="IT1398" s="109"/>
      <c r="IU1398" s="109"/>
      <c r="IV1398" s="109"/>
    </row>
    <row r="1399" spans="1:256" s="365" customFormat="1" ht="12.5">
      <c r="A1399" s="217"/>
      <c r="B1399" s="65">
        <v>1</v>
      </c>
      <c r="C1399" s="66">
        <f t="shared" si="63"/>
        <v>1</v>
      </c>
      <c r="D1399" s="76" t="s">
        <v>87</v>
      </c>
      <c r="E1399" s="76" t="s">
        <v>87</v>
      </c>
      <c r="F1399" s="76" t="s">
        <v>87</v>
      </c>
      <c r="G1399" s="78"/>
      <c r="H1399" s="96" t="s">
        <v>101</v>
      </c>
      <c r="I1399" s="107" t="s">
        <v>2287</v>
      </c>
      <c r="J1399" s="81"/>
      <c r="K1399" s="72"/>
      <c r="L1399" s="72"/>
      <c r="M1399" s="72"/>
      <c r="N1399" s="72"/>
      <c r="O1399" s="72"/>
      <c r="P1399" s="72"/>
      <c r="Q1399" s="833"/>
      <c r="R1399" s="102"/>
      <c r="S1399" s="73"/>
      <c r="T1399" s="102"/>
      <c r="U1399" s="103"/>
      <c r="V1399" s="104"/>
      <c r="W1399" s="109"/>
      <c r="X1399" s="109"/>
      <c r="Y1399" s="109"/>
      <c r="Z1399" s="109"/>
      <c r="AA1399" s="109"/>
      <c r="AB1399" s="109"/>
      <c r="AC1399" s="109"/>
      <c r="AD1399" s="109"/>
      <c r="AE1399" s="109"/>
      <c r="AF1399" s="109"/>
      <c r="AG1399" s="109"/>
      <c r="AH1399" s="109"/>
      <c r="AI1399" s="109"/>
      <c r="AJ1399" s="109"/>
      <c r="AK1399" s="109"/>
      <c r="AL1399" s="109"/>
      <c r="AM1399" s="109"/>
      <c r="AN1399" s="109"/>
      <c r="AO1399" s="109"/>
      <c r="AP1399" s="109"/>
      <c r="AQ1399" s="109"/>
      <c r="AR1399" s="109"/>
      <c r="AS1399" s="109"/>
      <c r="AT1399" s="109"/>
      <c r="AU1399" s="109"/>
      <c r="AV1399" s="109"/>
      <c r="AW1399" s="109"/>
      <c r="AX1399" s="109"/>
      <c r="AY1399" s="109"/>
      <c r="AZ1399" s="109"/>
      <c r="BA1399" s="109"/>
      <c r="BB1399" s="109"/>
      <c r="BC1399" s="109"/>
      <c r="BD1399" s="109"/>
      <c r="BE1399" s="109"/>
      <c r="BF1399" s="109"/>
      <c r="BG1399" s="109"/>
      <c r="BH1399" s="109"/>
      <c r="BI1399" s="109"/>
      <c r="BJ1399" s="109"/>
      <c r="BK1399" s="109"/>
      <c r="BL1399" s="109"/>
      <c r="BM1399" s="109"/>
      <c r="BN1399" s="109"/>
      <c r="BO1399" s="109"/>
      <c r="BP1399" s="109"/>
      <c r="BQ1399" s="109"/>
      <c r="BR1399" s="109"/>
      <c r="BS1399" s="109"/>
      <c r="BT1399" s="109"/>
      <c r="BU1399" s="109"/>
      <c r="BV1399" s="109"/>
      <c r="BW1399" s="109"/>
      <c r="BX1399" s="109"/>
      <c r="BY1399" s="109"/>
      <c r="BZ1399" s="109"/>
      <c r="CA1399" s="109"/>
      <c r="CB1399" s="109"/>
      <c r="CC1399" s="109"/>
      <c r="CD1399" s="109"/>
      <c r="CE1399" s="109"/>
      <c r="CF1399" s="109"/>
      <c r="CG1399" s="109"/>
      <c r="CH1399" s="109"/>
      <c r="CI1399" s="109"/>
      <c r="CJ1399" s="109"/>
      <c r="CK1399" s="109"/>
      <c r="CL1399" s="109"/>
      <c r="CM1399" s="109"/>
      <c r="CN1399" s="109"/>
      <c r="CO1399" s="109"/>
      <c r="CP1399" s="109"/>
      <c r="CQ1399" s="109"/>
      <c r="CR1399" s="109"/>
      <c r="CS1399" s="109"/>
      <c r="CT1399" s="109"/>
      <c r="CU1399" s="109"/>
      <c r="CV1399" s="109"/>
      <c r="CW1399" s="109"/>
      <c r="CX1399" s="109"/>
      <c r="CY1399" s="109"/>
      <c r="CZ1399" s="109"/>
      <c r="DA1399" s="109"/>
      <c r="DB1399" s="109"/>
      <c r="DC1399" s="109"/>
      <c r="DD1399" s="109"/>
      <c r="DE1399" s="109"/>
      <c r="DF1399" s="109"/>
      <c r="DG1399" s="109"/>
      <c r="DH1399" s="109"/>
      <c r="DI1399" s="109"/>
      <c r="DJ1399" s="109"/>
      <c r="DK1399" s="109"/>
      <c r="DL1399" s="109"/>
      <c r="DM1399" s="109"/>
      <c r="DN1399" s="109"/>
      <c r="DO1399" s="109"/>
      <c r="DP1399" s="109"/>
      <c r="DQ1399" s="109"/>
      <c r="DR1399" s="109"/>
      <c r="DS1399" s="109"/>
      <c r="DT1399" s="109"/>
      <c r="DU1399" s="109"/>
      <c r="DV1399" s="109"/>
      <c r="DW1399" s="109"/>
      <c r="DX1399" s="109"/>
      <c r="DY1399" s="109"/>
      <c r="DZ1399" s="109"/>
      <c r="EA1399" s="109"/>
      <c r="EB1399" s="109"/>
      <c r="EC1399" s="109"/>
      <c r="ED1399" s="109"/>
      <c r="EE1399" s="109"/>
      <c r="EF1399" s="109"/>
      <c r="EG1399" s="109"/>
      <c r="EH1399" s="109"/>
      <c r="EI1399" s="109"/>
      <c r="EJ1399" s="109"/>
      <c r="EK1399" s="109"/>
      <c r="EL1399" s="109"/>
      <c r="EM1399" s="109"/>
      <c r="EN1399" s="109"/>
      <c r="EO1399" s="109"/>
      <c r="EP1399" s="109"/>
      <c r="EQ1399" s="109"/>
      <c r="ER1399" s="109"/>
      <c r="ES1399" s="109"/>
      <c r="ET1399" s="109"/>
      <c r="EU1399" s="109"/>
      <c r="EV1399" s="109"/>
      <c r="EW1399" s="109"/>
      <c r="EX1399" s="109"/>
      <c r="EY1399" s="109"/>
      <c r="EZ1399" s="109"/>
      <c r="FA1399" s="109"/>
      <c r="FB1399" s="109"/>
      <c r="FC1399" s="109"/>
      <c r="FD1399" s="109"/>
      <c r="FE1399" s="109"/>
      <c r="FF1399" s="109"/>
      <c r="FG1399" s="109"/>
      <c r="FH1399" s="109"/>
      <c r="FI1399" s="109"/>
      <c r="FJ1399" s="109"/>
      <c r="FK1399" s="109"/>
      <c r="FL1399" s="109"/>
      <c r="FM1399" s="109"/>
      <c r="FN1399" s="109"/>
      <c r="FO1399" s="109"/>
      <c r="FP1399" s="109"/>
      <c r="FQ1399" s="109"/>
      <c r="FR1399" s="109"/>
      <c r="FS1399" s="109"/>
      <c r="FT1399" s="109"/>
      <c r="FU1399" s="109"/>
      <c r="FV1399" s="109"/>
      <c r="FW1399" s="109"/>
      <c r="FX1399" s="109"/>
      <c r="FY1399" s="109"/>
      <c r="FZ1399" s="109"/>
      <c r="GA1399" s="109"/>
      <c r="GB1399" s="109"/>
      <c r="GC1399" s="109"/>
      <c r="GD1399" s="109"/>
      <c r="GE1399" s="109"/>
      <c r="GF1399" s="109"/>
      <c r="GG1399" s="109"/>
      <c r="GH1399" s="109"/>
      <c r="GI1399" s="109"/>
      <c r="GJ1399" s="109"/>
      <c r="GK1399" s="109"/>
      <c r="GL1399" s="109"/>
      <c r="GM1399" s="109"/>
      <c r="GN1399" s="109"/>
      <c r="GO1399" s="109"/>
      <c r="GP1399" s="109"/>
      <c r="GQ1399" s="109"/>
      <c r="GR1399" s="109"/>
      <c r="GS1399" s="109"/>
      <c r="GT1399" s="109"/>
      <c r="GU1399" s="109"/>
      <c r="GV1399" s="109"/>
      <c r="GW1399" s="109"/>
      <c r="GX1399" s="109"/>
      <c r="GY1399" s="109"/>
      <c r="GZ1399" s="109"/>
      <c r="HA1399" s="109"/>
      <c r="HB1399" s="109"/>
      <c r="HC1399" s="109"/>
      <c r="HD1399" s="109"/>
      <c r="HE1399" s="109"/>
      <c r="HF1399" s="109"/>
      <c r="HG1399" s="109"/>
      <c r="HH1399" s="109"/>
      <c r="HI1399" s="109"/>
      <c r="HJ1399" s="109"/>
      <c r="HK1399" s="109"/>
      <c r="HL1399" s="109"/>
      <c r="HM1399" s="109"/>
      <c r="HN1399" s="109"/>
      <c r="HO1399" s="109"/>
      <c r="HP1399" s="109"/>
      <c r="HQ1399" s="109"/>
      <c r="HR1399" s="109"/>
      <c r="HS1399" s="109"/>
      <c r="HT1399" s="109"/>
      <c r="HU1399" s="109"/>
      <c r="HV1399" s="109"/>
      <c r="HW1399" s="109"/>
      <c r="HX1399" s="109"/>
      <c r="HY1399" s="109"/>
      <c r="HZ1399" s="109"/>
      <c r="IA1399" s="109"/>
      <c r="IB1399" s="109"/>
      <c r="IC1399" s="109"/>
      <c r="ID1399" s="109"/>
      <c r="IE1399" s="109"/>
      <c r="IF1399" s="109"/>
      <c r="IG1399" s="109"/>
      <c r="IH1399" s="109"/>
      <c r="II1399" s="109"/>
      <c r="IJ1399" s="109"/>
      <c r="IK1399" s="109"/>
      <c r="IL1399" s="109"/>
      <c r="IM1399" s="109"/>
      <c r="IN1399" s="109"/>
      <c r="IO1399" s="109"/>
      <c r="IP1399" s="109"/>
      <c r="IQ1399" s="109"/>
      <c r="IR1399" s="109"/>
      <c r="IS1399" s="109"/>
      <c r="IT1399" s="109"/>
      <c r="IU1399" s="109"/>
      <c r="IV1399" s="109"/>
    </row>
    <row r="1400" spans="1:256" ht="12.5">
      <c r="A1400"/>
      <c r="B1400" s="65">
        <v>1</v>
      </c>
      <c r="C1400" s="66">
        <f t="shared" si="63"/>
        <v>0</v>
      </c>
      <c r="D1400" s="99" t="s">
        <v>70</v>
      </c>
      <c r="E1400" s="99" t="s">
        <v>70</v>
      </c>
      <c r="F1400" s="76" t="s">
        <v>68</v>
      </c>
      <c r="G1400" s="78"/>
      <c r="H1400" s="96" t="s">
        <v>188</v>
      </c>
      <c r="I1400" s="107" t="s">
        <v>2288</v>
      </c>
      <c r="J1400" s="81"/>
      <c r="K1400" s="72"/>
      <c r="L1400" s="72"/>
      <c r="M1400" s="72"/>
      <c r="N1400" s="72"/>
      <c r="O1400" s="72"/>
      <c r="P1400" s="72"/>
      <c r="Q1400" s="833"/>
      <c r="R1400" s="102"/>
      <c r="S1400" s="73"/>
      <c r="T1400" s="102"/>
      <c r="U1400" s="103"/>
      <c r="V1400" s="104"/>
    </row>
    <row r="1401" spans="1:256" ht="12.5">
      <c r="B1401" s="65">
        <v>1</v>
      </c>
      <c r="C1401" s="66">
        <f t="shared" si="63"/>
        <v>1</v>
      </c>
      <c r="D1401" s="99" t="s">
        <v>70</v>
      </c>
      <c r="E1401" s="76" t="s">
        <v>68</v>
      </c>
      <c r="F1401" s="99" t="s">
        <v>99</v>
      </c>
      <c r="G1401" s="78"/>
      <c r="H1401" s="96" t="s">
        <v>251</v>
      </c>
      <c r="I1401" s="107" t="s">
        <v>2289</v>
      </c>
      <c r="J1401" s="81"/>
      <c r="K1401" s="72"/>
      <c r="L1401" s="72"/>
      <c r="M1401" s="72"/>
      <c r="N1401" s="72"/>
      <c r="O1401" s="72"/>
      <c r="P1401" s="72"/>
      <c r="Q1401" s="833"/>
      <c r="R1401" s="102"/>
      <c r="S1401" s="73"/>
      <c r="T1401" s="102"/>
      <c r="U1401" s="103"/>
      <c r="V1401" s="104"/>
    </row>
    <row r="1402" spans="1:256" ht="12.5">
      <c r="B1402" s="65">
        <v>1</v>
      </c>
      <c r="C1402" s="66">
        <f t="shared" si="63"/>
        <v>1</v>
      </c>
      <c r="D1402" s="658" t="s">
        <v>87</v>
      </c>
      <c r="E1402" s="658" t="s">
        <v>87</v>
      </c>
      <c r="F1402" s="659" t="s">
        <v>90</v>
      </c>
      <c r="G1402" s="78"/>
      <c r="H1402" s="96" t="s">
        <v>140</v>
      </c>
      <c r="I1402" s="107" t="s">
        <v>2290</v>
      </c>
      <c r="J1402" s="81"/>
      <c r="K1402" s="72"/>
      <c r="L1402" s="72"/>
      <c r="M1402" s="72"/>
      <c r="N1402" s="72"/>
      <c r="O1402" s="72"/>
      <c r="P1402" s="72"/>
      <c r="Q1402" s="833"/>
      <c r="R1402" s="102"/>
      <c r="S1402" s="73"/>
      <c r="T1402" s="102"/>
      <c r="U1402" s="103"/>
      <c r="V1402" s="104"/>
    </row>
    <row r="1403" spans="1:256" ht="12.5">
      <c r="B1403" s="65">
        <v>1</v>
      </c>
      <c r="C1403" s="66">
        <f t="shared" si="63"/>
        <v>1</v>
      </c>
      <c r="D1403" s="76" t="s">
        <v>87</v>
      </c>
      <c r="E1403" s="76" t="s">
        <v>87</v>
      </c>
      <c r="F1403" s="76" t="s">
        <v>68</v>
      </c>
      <c r="G1403" s="78"/>
      <c r="H1403" s="96" t="s">
        <v>114</v>
      </c>
      <c r="I1403" s="107" t="s">
        <v>2291</v>
      </c>
      <c r="J1403" s="81"/>
      <c r="K1403" s="72"/>
      <c r="L1403" s="72"/>
      <c r="M1403" s="72"/>
      <c r="N1403" s="72"/>
      <c r="O1403" s="72"/>
      <c r="P1403" s="72"/>
      <c r="Q1403" s="833"/>
      <c r="R1403" s="102"/>
      <c r="S1403" s="73"/>
      <c r="T1403" s="102"/>
      <c r="U1403" s="103"/>
      <c r="V1403" s="104"/>
    </row>
    <row r="1404" spans="1:256" ht="12.5">
      <c r="A1404" s="55"/>
      <c r="B1404" s="65">
        <v>1</v>
      </c>
      <c r="C1404" s="66">
        <f t="shared" si="63"/>
        <v>0</v>
      </c>
      <c r="D1404" s="77" t="s">
        <v>90</v>
      </c>
      <c r="E1404" s="77" t="s">
        <v>90</v>
      </c>
      <c r="F1404" s="76" t="s">
        <v>87</v>
      </c>
      <c r="G1404" s="78"/>
      <c r="H1404" s="96" t="s">
        <v>126</v>
      </c>
      <c r="I1404" s="107" t="s">
        <v>2292</v>
      </c>
      <c r="J1404" s="81"/>
      <c r="K1404" s="72"/>
      <c r="L1404" s="72"/>
      <c r="M1404" s="72"/>
      <c r="N1404" s="72"/>
      <c r="O1404" s="72"/>
      <c r="P1404" s="72"/>
      <c r="Q1404" s="833"/>
      <c r="R1404" s="102"/>
      <c r="S1404" s="73"/>
      <c r="T1404" s="102"/>
      <c r="U1404" s="103"/>
      <c r="V1404" s="104"/>
    </row>
    <row r="1405" spans="1:256" ht="12.5">
      <c r="B1405" s="65">
        <v>1</v>
      </c>
      <c r="C1405" s="66">
        <f>IF(E1405="A",4,IF(E1405="B",3,IF(E1405="C",2,IF(E1405="D",1,0))))</f>
        <v>2</v>
      </c>
      <c r="D1405" s="99" t="s">
        <v>70</v>
      </c>
      <c r="E1405" s="77" t="s">
        <v>90</v>
      </c>
      <c r="F1405" s="76" t="s">
        <v>87</v>
      </c>
      <c r="G1405" s="78"/>
      <c r="H1405" s="96" t="s">
        <v>135</v>
      </c>
      <c r="I1405" s="107" t="s">
        <v>2293</v>
      </c>
      <c r="J1405" s="81"/>
      <c r="K1405" s="72"/>
      <c r="L1405" s="72"/>
      <c r="M1405" s="72"/>
      <c r="N1405" s="72"/>
      <c r="O1405" s="72"/>
      <c r="P1405" s="72"/>
      <c r="Q1405" s="833"/>
      <c r="R1405" s="102"/>
      <c r="S1405" s="73"/>
      <c r="T1405" s="102"/>
      <c r="U1405" s="103"/>
      <c r="V1405" s="104"/>
    </row>
    <row r="1406" spans="1:256" ht="12.5">
      <c r="B1406" s="65">
        <v>1</v>
      </c>
      <c r="C1406" s="66">
        <v>1</v>
      </c>
      <c r="D1406" s="77" t="s">
        <v>90</v>
      </c>
      <c r="E1406" s="76" t="s">
        <v>87</v>
      </c>
      <c r="F1406" s="77" t="s">
        <v>90</v>
      </c>
      <c r="G1406" s="78"/>
      <c r="H1406" s="96" t="s">
        <v>220</v>
      </c>
      <c r="I1406" s="107" t="s">
        <v>2294</v>
      </c>
      <c r="J1406" s="81" t="s">
        <v>17</v>
      </c>
      <c r="K1406" s="72"/>
      <c r="L1406" s="72"/>
      <c r="M1406" s="72"/>
      <c r="N1406" s="72"/>
      <c r="O1406" s="72"/>
      <c r="P1406" s="72"/>
      <c r="Q1406" s="833"/>
      <c r="R1406" s="102"/>
      <c r="S1406" s="73"/>
      <c r="T1406" s="102"/>
      <c r="U1406" s="103"/>
      <c r="V1406" s="104"/>
    </row>
    <row r="1407" spans="1:256" ht="12.5">
      <c r="B1407" s="65">
        <v>1</v>
      </c>
      <c r="C1407" s="66">
        <f>IF(E1407="A",4,IF(E1407="B",3,IF(E1407="C",2,IF(E1407="D",1,0))))</f>
        <v>0</v>
      </c>
      <c r="D1407" s="77" t="s">
        <v>90</v>
      </c>
      <c r="E1407" s="99" t="s">
        <v>99</v>
      </c>
      <c r="F1407" s="76" t="s">
        <v>87</v>
      </c>
      <c r="G1407" s="78"/>
      <c r="H1407" s="96" t="s">
        <v>251</v>
      </c>
      <c r="I1407" s="107" t="s">
        <v>2295</v>
      </c>
      <c r="J1407" s="81"/>
      <c r="K1407" s="72"/>
      <c r="L1407" s="72"/>
      <c r="M1407" s="72"/>
      <c r="N1407" s="72"/>
      <c r="O1407" s="72"/>
      <c r="P1407" s="72"/>
      <c r="Q1407" s="833"/>
      <c r="R1407" s="102"/>
      <c r="S1407" s="73"/>
      <c r="T1407" s="102"/>
      <c r="U1407" s="103"/>
      <c r="V1407" s="104"/>
    </row>
    <row r="1408" spans="1:256" ht="12.5">
      <c r="B1408" s="65">
        <v>1</v>
      </c>
      <c r="C1408" s="66">
        <f>IF(E1408="A",1,IF(E1408="B",1,0))</f>
        <v>0</v>
      </c>
      <c r="D1408" s="658" t="s">
        <v>87</v>
      </c>
      <c r="E1408" s="659" t="s">
        <v>90</v>
      </c>
      <c r="F1408" s="99" t="s">
        <v>70</v>
      </c>
      <c r="G1408" s="78"/>
      <c r="H1408" s="96" t="s">
        <v>101</v>
      </c>
      <c r="I1408" s="107" t="s">
        <v>2296</v>
      </c>
      <c r="J1408" s="81"/>
      <c r="K1408" s="72"/>
      <c r="L1408" s="72"/>
      <c r="M1408" s="72"/>
      <c r="N1408" s="72"/>
      <c r="O1408" s="72"/>
      <c r="P1408" s="72"/>
      <c r="Q1408" s="833"/>
      <c r="R1408" s="102"/>
      <c r="S1408" s="73"/>
      <c r="T1408" s="102"/>
      <c r="U1408" s="103"/>
      <c r="V1408" s="104"/>
    </row>
    <row r="1409" spans="1:256" ht="12.5">
      <c r="B1409" s="65">
        <v>1</v>
      </c>
      <c r="C1409" s="66">
        <f>IF(E1409="A",1,IF(E1409="B",1,0))</f>
        <v>1</v>
      </c>
      <c r="D1409" s="99" t="s">
        <v>70</v>
      </c>
      <c r="E1409" s="76" t="s">
        <v>68</v>
      </c>
      <c r="F1409" s="76" t="s">
        <v>87</v>
      </c>
      <c r="G1409" s="78"/>
      <c r="H1409" s="96" t="s">
        <v>101</v>
      </c>
      <c r="I1409" s="107" t="s">
        <v>2297</v>
      </c>
      <c r="J1409" s="81"/>
      <c r="K1409" s="72"/>
      <c r="L1409" s="72"/>
      <c r="M1409" s="72"/>
      <c r="N1409" s="72"/>
      <c r="O1409" s="72"/>
      <c r="P1409" s="72"/>
      <c r="Q1409" s="833"/>
      <c r="R1409" s="102"/>
      <c r="S1409" s="73"/>
      <c r="T1409" s="102"/>
      <c r="U1409" s="103"/>
      <c r="V1409" s="104"/>
    </row>
    <row r="1410" spans="1:256" ht="12.5">
      <c r="B1410" s="65">
        <v>1</v>
      </c>
      <c r="C1410" s="66">
        <f>IF(E1410="A",4,IF(E1410="B",3,IF(E1410="C",2,IF(E1410="D",1,0))))</f>
        <v>1</v>
      </c>
      <c r="D1410" s="76" t="s">
        <v>87</v>
      </c>
      <c r="E1410" s="99" t="s">
        <v>70</v>
      </c>
      <c r="F1410" s="77" t="s">
        <v>90</v>
      </c>
      <c r="G1410" s="78"/>
      <c r="H1410" s="96" t="s">
        <v>94</v>
      </c>
      <c r="I1410" s="107" t="s">
        <v>5743</v>
      </c>
      <c r="J1410" s="81"/>
      <c r="K1410" s="72"/>
      <c r="L1410" s="72"/>
      <c r="M1410" s="72"/>
      <c r="N1410" s="72"/>
      <c r="O1410" s="72"/>
      <c r="P1410" s="72"/>
      <c r="Q1410" s="833"/>
      <c r="R1410" s="102"/>
      <c r="S1410" s="73"/>
      <c r="T1410" s="102"/>
      <c r="U1410" s="103"/>
      <c r="V1410" s="104"/>
    </row>
    <row r="1411" spans="1:256" ht="12.5">
      <c r="A1411" s="305"/>
      <c r="B1411" s="65">
        <v>1</v>
      </c>
      <c r="C1411" s="66">
        <f>IF(E1411="A",1,IF(E1411="B",1,0))</f>
        <v>0</v>
      </c>
      <c r="D1411" s="658" t="s">
        <v>87</v>
      </c>
      <c r="E1411" s="659" t="s">
        <v>90</v>
      </c>
      <c r="F1411" s="659" t="s">
        <v>90</v>
      </c>
      <c r="G1411" s="78"/>
      <c r="H1411" s="96" t="s">
        <v>110</v>
      </c>
      <c r="I1411" s="107" t="s">
        <v>2298</v>
      </c>
      <c r="J1411" s="81"/>
      <c r="K1411" s="72"/>
      <c r="L1411" s="72"/>
      <c r="M1411" s="72"/>
      <c r="N1411" s="72"/>
      <c r="O1411" s="72"/>
      <c r="P1411" s="72"/>
      <c r="Q1411" s="833"/>
      <c r="R1411" s="102"/>
      <c r="S1411" s="73"/>
      <c r="T1411" s="102"/>
      <c r="U1411" s="103"/>
      <c r="V1411" s="104"/>
    </row>
    <row r="1412" spans="1:256" ht="12.5">
      <c r="B1412" s="65">
        <v>1</v>
      </c>
      <c r="C1412" s="66">
        <f>IF(E1412="A",1,IF(E1412="B",1,0))</f>
        <v>0</v>
      </c>
      <c r="D1412" s="658" t="s">
        <v>68</v>
      </c>
      <c r="E1412" s="659" t="s">
        <v>90</v>
      </c>
      <c r="F1412" s="656" t="s">
        <v>70</v>
      </c>
      <c r="G1412" s="78"/>
      <c r="H1412" s="96" t="s">
        <v>116</v>
      </c>
      <c r="I1412" s="107" t="s">
        <v>2299</v>
      </c>
      <c r="J1412" s="81"/>
      <c r="K1412" s="72"/>
      <c r="L1412" s="72"/>
      <c r="M1412" s="72"/>
      <c r="N1412" s="72"/>
      <c r="O1412" s="72"/>
      <c r="P1412" s="72"/>
      <c r="Q1412" s="833"/>
      <c r="R1412" s="102"/>
      <c r="S1412" s="73"/>
      <c r="T1412" s="102"/>
      <c r="U1412" s="103"/>
      <c r="V1412" s="104"/>
    </row>
    <row r="1413" spans="1:256" ht="12.5">
      <c r="B1413" s="65">
        <v>1</v>
      </c>
      <c r="C1413" s="66">
        <f>IF(E1413="A",1,IF(E1413="B",1,0))</f>
        <v>0</v>
      </c>
      <c r="D1413" s="659" t="s">
        <v>90</v>
      </c>
      <c r="E1413" s="656" t="s">
        <v>70</v>
      </c>
      <c r="F1413" s="659" t="s">
        <v>90</v>
      </c>
      <c r="G1413" s="78"/>
      <c r="H1413" s="96" t="s">
        <v>114</v>
      </c>
      <c r="I1413" s="107" t="s">
        <v>2300</v>
      </c>
      <c r="J1413" s="81"/>
      <c r="K1413" s="72"/>
      <c r="L1413" s="72"/>
      <c r="M1413" s="72"/>
      <c r="N1413" s="72"/>
      <c r="O1413" s="72"/>
      <c r="P1413" s="72"/>
      <c r="Q1413" s="833"/>
      <c r="R1413" s="102"/>
      <c r="S1413" s="73"/>
      <c r="T1413" s="102"/>
      <c r="U1413" s="103"/>
      <c r="V1413" s="104"/>
    </row>
    <row r="1414" spans="1:256" ht="12.5">
      <c r="B1414" s="65">
        <v>1</v>
      </c>
      <c r="C1414" s="66">
        <f>IF(E1414="A",1,IF(E1414="B",1,0))</f>
        <v>1</v>
      </c>
      <c r="D1414" s="658" t="s">
        <v>87</v>
      </c>
      <c r="E1414" s="658" t="s">
        <v>68</v>
      </c>
      <c r="F1414" s="659" t="s">
        <v>90</v>
      </c>
      <c r="G1414" s="78"/>
      <c r="H1414" s="96" t="s">
        <v>131</v>
      </c>
      <c r="I1414" s="107" t="s">
        <v>2301</v>
      </c>
      <c r="J1414" s="81"/>
      <c r="K1414" s="72"/>
      <c r="L1414" s="72"/>
      <c r="M1414" s="72"/>
      <c r="N1414" s="72"/>
      <c r="O1414" s="72"/>
      <c r="P1414" s="72"/>
      <c r="Q1414" s="833"/>
      <c r="R1414" s="102"/>
      <c r="S1414" s="73"/>
      <c r="T1414" s="102"/>
      <c r="U1414" s="103"/>
      <c r="V1414" s="104"/>
    </row>
    <row r="1415" spans="1:256" ht="12.5">
      <c r="A1415" s="308"/>
      <c r="B1415" s="65">
        <v>1</v>
      </c>
      <c r="C1415" s="66">
        <f>IF(E1415="A",1,IF(E1415="B",1,0))</f>
        <v>1</v>
      </c>
      <c r="D1415" s="76" t="s">
        <v>87</v>
      </c>
      <c r="E1415" s="76" t="s">
        <v>87</v>
      </c>
      <c r="F1415" s="99" t="s">
        <v>70</v>
      </c>
      <c r="G1415" s="78"/>
      <c r="H1415" s="96" t="s">
        <v>131</v>
      </c>
      <c r="I1415" s="107" t="s">
        <v>2302</v>
      </c>
      <c r="J1415" s="81"/>
      <c r="K1415" s="72"/>
      <c r="L1415" s="72"/>
      <c r="M1415" s="72"/>
      <c r="N1415" s="72"/>
      <c r="O1415" s="72"/>
      <c r="P1415" s="72"/>
      <c r="Q1415" s="833"/>
      <c r="R1415" s="102"/>
      <c r="S1415" s="73"/>
      <c r="T1415" s="102"/>
      <c r="U1415" s="103"/>
      <c r="V1415" s="104"/>
    </row>
    <row r="1416" spans="1:256" ht="12.5">
      <c r="A1416" s="55"/>
      <c r="B1416" s="65">
        <v>1</v>
      </c>
      <c r="C1416" s="66">
        <f>IF(E1416="A",4,IF(E1416="B",3,IF(E1416="C",2,IF(E1416="D",1,0))))</f>
        <v>1</v>
      </c>
      <c r="D1416" s="77" t="s">
        <v>90</v>
      </c>
      <c r="E1416" s="99" t="s">
        <v>70</v>
      </c>
      <c r="F1416" s="76" t="s">
        <v>68</v>
      </c>
      <c r="G1416" s="78"/>
      <c r="H1416" s="96" t="s">
        <v>88</v>
      </c>
      <c r="I1416" s="107" t="s">
        <v>2303</v>
      </c>
      <c r="J1416" s="81" t="s">
        <v>1056</v>
      </c>
      <c r="K1416" s="72"/>
      <c r="L1416" s="72"/>
      <c r="M1416" s="72"/>
      <c r="N1416" s="72"/>
      <c r="O1416" s="72"/>
      <c r="P1416" s="72"/>
      <c r="Q1416" s="833"/>
      <c r="R1416" s="102"/>
      <c r="S1416" s="73"/>
      <c r="T1416" s="102"/>
      <c r="U1416" s="103"/>
      <c r="V1416" s="104"/>
    </row>
    <row r="1417" spans="1:256" ht="12.5">
      <c r="B1417" s="65">
        <v>1</v>
      </c>
      <c r="C1417" s="66">
        <f t="shared" ref="C1417:C1422" si="64">IF(E1417="A",1,IF(E1417="B",1,0))</f>
        <v>1</v>
      </c>
      <c r="D1417" s="658" t="s">
        <v>87</v>
      </c>
      <c r="E1417" s="658" t="s">
        <v>87</v>
      </c>
      <c r="F1417" s="658" t="s">
        <v>87</v>
      </c>
      <c r="G1417" s="78"/>
      <c r="H1417" s="96" t="s">
        <v>126</v>
      </c>
      <c r="I1417" s="107" t="s">
        <v>2304</v>
      </c>
      <c r="J1417" s="81"/>
      <c r="K1417" s="72"/>
      <c r="L1417" s="72"/>
      <c r="M1417" s="72"/>
      <c r="N1417" s="72"/>
      <c r="O1417" s="72"/>
      <c r="P1417" s="72"/>
      <c r="Q1417" s="833"/>
      <c r="R1417" s="102"/>
      <c r="S1417" s="73"/>
      <c r="T1417" s="102"/>
      <c r="U1417" s="103"/>
      <c r="V1417" s="104"/>
    </row>
    <row r="1418" spans="1:256" ht="12.5">
      <c r="B1418" s="65">
        <v>1</v>
      </c>
      <c r="C1418" s="66">
        <f t="shared" si="64"/>
        <v>0</v>
      </c>
      <c r="D1418" s="99" t="s">
        <v>70</v>
      </c>
      <c r="E1418" s="99" t="s">
        <v>70</v>
      </c>
      <c r="F1418" s="99" t="s">
        <v>99</v>
      </c>
      <c r="G1418" s="78"/>
      <c r="H1418" s="96" t="s">
        <v>129</v>
      </c>
      <c r="I1418" s="107" t="s">
        <v>2305</v>
      </c>
      <c r="J1418" s="81"/>
      <c r="K1418" s="72"/>
      <c r="L1418" s="72"/>
      <c r="M1418" s="72"/>
      <c r="N1418" s="72"/>
      <c r="O1418" s="72"/>
      <c r="P1418" s="72"/>
      <c r="Q1418" s="833"/>
      <c r="R1418" s="102"/>
      <c r="S1418" s="73"/>
      <c r="T1418" s="102"/>
      <c r="U1418" s="103"/>
      <c r="V1418" s="104"/>
    </row>
    <row r="1419" spans="1:256" ht="12.5">
      <c r="B1419" s="65">
        <v>1</v>
      </c>
      <c r="C1419" s="66">
        <f t="shared" si="64"/>
        <v>0</v>
      </c>
      <c r="D1419" s="77" t="s">
        <v>90</v>
      </c>
      <c r="E1419" s="77" t="s">
        <v>90</v>
      </c>
      <c r="F1419" s="99" t="s">
        <v>99</v>
      </c>
      <c r="G1419" s="78"/>
      <c r="H1419" s="96" t="s">
        <v>148</v>
      </c>
      <c r="I1419" s="107" t="s">
        <v>2306</v>
      </c>
      <c r="J1419" s="81"/>
      <c r="K1419" s="72"/>
      <c r="L1419" s="72"/>
      <c r="M1419" s="72"/>
      <c r="N1419" s="72"/>
      <c r="O1419" s="72"/>
      <c r="P1419" s="72"/>
      <c r="Q1419" s="833"/>
      <c r="R1419" s="102"/>
      <c r="S1419" s="73"/>
      <c r="T1419" s="102"/>
      <c r="U1419" s="103"/>
      <c r="V1419" s="104"/>
    </row>
    <row r="1420" spans="1:256" s="55" customFormat="1" ht="12.5">
      <c r="A1420" s="217"/>
      <c r="B1420" s="65">
        <v>1</v>
      </c>
      <c r="C1420" s="66">
        <f t="shared" si="64"/>
        <v>1</v>
      </c>
      <c r="D1420" s="662" t="s">
        <v>70</v>
      </c>
      <c r="E1420" s="658" t="s">
        <v>87</v>
      </c>
      <c r="F1420" s="658" t="s">
        <v>87</v>
      </c>
      <c r="G1420" s="78"/>
      <c r="H1420" s="96" t="s">
        <v>88</v>
      </c>
      <c r="I1420" s="107" t="s">
        <v>2307</v>
      </c>
      <c r="J1420" s="81"/>
      <c r="K1420" s="72"/>
      <c r="L1420" s="72"/>
      <c r="M1420" s="72"/>
      <c r="N1420" s="72"/>
      <c r="O1420" s="72"/>
      <c r="P1420" s="72"/>
      <c r="Q1420" s="833"/>
      <c r="R1420" s="102"/>
      <c r="S1420" s="73"/>
      <c r="T1420" s="102"/>
      <c r="U1420" s="103"/>
      <c r="V1420" s="104"/>
      <c r="W1420" s="109"/>
      <c r="X1420" s="109"/>
      <c r="Y1420" s="109"/>
      <c r="Z1420" s="109"/>
      <c r="AA1420" s="109"/>
      <c r="AB1420" s="109"/>
      <c r="AC1420" s="109"/>
      <c r="AD1420" s="109"/>
      <c r="AE1420" s="109"/>
      <c r="AF1420" s="109"/>
      <c r="AG1420" s="109"/>
      <c r="AH1420" s="109"/>
      <c r="AI1420" s="109"/>
      <c r="AJ1420" s="109"/>
      <c r="AK1420" s="109"/>
      <c r="AL1420" s="109"/>
      <c r="AM1420" s="109"/>
      <c r="AN1420" s="109"/>
      <c r="AO1420" s="109"/>
      <c r="AP1420" s="109"/>
      <c r="AQ1420" s="109"/>
      <c r="AR1420" s="109"/>
      <c r="AS1420" s="109"/>
      <c r="AT1420" s="109"/>
      <c r="AU1420" s="109"/>
      <c r="AV1420" s="109"/>
      <c r="AW1420" s="109"/>
      <c r="AX1420" s="109"/>
      <c r="AY1420" s="109"/>
      <c r="AZ1420" s="109"/>
      <c r="BA1420" s="109"/>
      <c r="BB1420" s="109"/>
      <c r="BC1420" s="109"/>
      <c r="BD1420" s="109"/>
      <c r="BE1420" s="109"/>
      <c r="BF1420" s="109"/>
      <c r="BG1420" s="109"/>
      <c r="BH1420" s="109"/>
      <c r="BI1420" s="109"/>
      <c r="BJ1420" s="109"/>
      <c r="BK1420" s="109"/>
      <c r="BL1420" s="109"/>
      <c r="BM1420" s="109"/>
      <c r="BN1420" s="109"/>
      <c r="BO1420" s="109"/>
      <c r="BP1420" s="109"/>
      <c r="BQ1420" s="109"/>
      <c r="BR1420" s="109"/>
      <c r="BS1420" s="109"/>
      <c r="BT1420" s="109"/>
      <c r="BU1420" s="109"/>
      <c r="BV1420" s="109"/>
      <c r="BW1420" s="109"/>
      <c r="BX1420" s="109"/>
      <c r="BY1420" s="109"/>
      <c r="BZ1420" s="109"/>
      <c r="CA1420" s="109"/>
      <c r="CB1420" s="109"/>
      <c r="CC1420" s="109"/>
      <c r="CD1420" s="109"/>
      <c r="CE1420" s="109"/>
      <c r="CF1420" s="109"/>
      <c r="CG1420" s="109"/>
      <c r="CH1420" s="109"/>
      <c r="CI1420" s="109"/>
      <c r="CJ1420" s="109"/>
      <c r="CK1420" s="109"/>
      <c r="CL1420" s="109"/>
      <c r="CM1420" s="109"/>
      <c r="CN1420" s="109"/>
      <c r="CO1420" s="109"/>
      <c r="CP1420" s="109"/>
      <c r="CQ1420" s="109"/>
      <c r="CR1420" s="109"/>
      <c r="CS1420" s="109"/>
      <c r="CT1420" s="109"/>
      <c r="CU1420" s="109"/>
      <c r="CV1420" s="109"/>
      <c r="CW1420" s="109"/>
      <c r="CX1420" s="109"/>
      <c r="CY1420" s="109"/>
      <c r="CZ1420" s="109"/>
      <c r="DA1420" s="109"/>
      <c r="DB1420" s="109"/>
      <c r="DC1420" s="109"/>
      <c r="DD1420" s="109"/>
      <c r="DE1420" s="109"/>
      <c r="DF1420" s="109"/>
      <c r="DG1420" s="109"/>
      <c r="DH1420" s="109"/>
      <c r="DI1420" s="109"/>
      <c r="DJ1420" s="109"/>
      <c r="DK1420" s="109"/>
      <c r="DL1420" s="109"/>
      <c r="DM1420" s="109"/>
      <c r="DN1420" s="109"/>
      <c r="DO1420" s="109"/>
      <c r="DP1420" s="109"/>
      <c r="DQ1420" s="109"/>
      <c r="DR1420" s="109"/>
      <c r="DS1420" s="109"/>
      <c r="DT1420" s="109"/>
      <c r="DU1420" s="109"/>
      <c r="DV1420" s="109"/>
      <c r="DW1420" s="109"/>
      <c r="DX1420" s="109"/>
      <c r="DY1420" s="109"/>
      <c r="DZ1420" s="109"/>
      <c r="EA1420" s="109"/>
      <c r="EB1420" s="109"/>
      <c r="EC1420" s="109"/>
      <c r="ED1420" s="109"/>
      <c r="EE1420" s="109"/>
      <c r="EF1420" s="109"/>
      <c r="EG1420" s="109"/>
      <c r="EH1420" s="109"/>
      <c r="EI1420" s="109"/>
      <c r="EJ1420" s="109"/>
      <c r="EK1420" s="109"/>
      <c r="EL1420" s="109"/>
      <c r="EM1420" s="109"/>
      <c r="EN1420" s="109"/>
      <c r="EO1420" s="109"/>
      <c r="EP1420" s="109"/>
      <c r="EQ1420" s="109"/>
      <c r="ER1420" s="109"/>
      <c r="ES1420" s="109"/>
      <c r="ET1420" s="109"/>
      <c r="EU1420" s="109"/>
      <c r="EV1420" s="109"/>
      <c r="EW1420" s="109"/>
      <c r="EX1420" s="109"/>
      <c r="EY1420" s="109"/>
      <c r="EZ1420" s="109"/>
      <c r="FA1420" s="109"/>
      <c r="FB1420" s="109"/>
      <c r="FC1420" s="109"/>
      <c r="FD1420" s="109"/>
      <c r="FE1420" s="109"/>
      <c r="FF1420" s="109"/>
      <c r="FG1420" s="109"/>
      <c r="FH1420" s="109"/>
      <c r="FI1420" s="109"/>
      <c r="FJ1420" s="109"/>
      <c r="FK1420" s="109"/>
      <c r="FL1420" s="109"/>
      <c r="FM1420" s="109"/>
      <c r="FN1420" s="109"/>
      <c r="FO1420" s="109"/>
      <c r="FP1420" s="109"/>
      <c r="FQ1420" s="109"/>
      <c r="FR1420" s="109"/>
      <c r="FS1420" s="109"/>
      <c r="FT1420" s="109"/>
      <c r="FU1420" s="109"/>
      <c r="FV1420" s="109"/>
      <c r="FW1420" s="109"/>
      <c r="FX1420" s="109"/>
      <c r="FY1420" s="109"/>
      <c r="FZ1420" s="109"/>
      <c r="GA1420" s="109"/>
      <c r="GB1420" s="109"/>
      <c r="GC1420" s="109"/>
      <c r="GD1420" s="109"/>
      <c r="GE1420" s="109"/>
      <c r="GF1420" s="109"/>
      <c r="GG1420" s="109"/>
      <c r="GH1420" s="109"/>
      <c r="GI1420" s="109"/>
      <c r="GJ1420" s="109"/>
      <c r="GK1420" s="109"/>
      <c r="GL1420" s="109"/>
      <c r="GM1420" s="109"/>
      <c r="GN1420" s="109"/>
      <c r="GO1420" s="109"/>
      <c r="GP1420" s="109"/>
      <c r="GQ1420" s="109"/>
      <c r="GR1420" s="109"/>
      <c r="GS1420" s="109"/>
      <c r="GT1420" s="109"/>
      <c r="GU1420" s="109"/>
      <c r="GV1420" s="109"/>
      <c r="GW1420" s="109"/>
      <c r="GX1420" s="109"/>
      <c r="GY1420" s="109"/>
      <c r="GZ1420" s="109"/>
      <c r="HA1420" s="109"/>
      <c r="HB1420" s="109"/>
      <c r="HC1420" s="109"/>
      <c r="HD1420" s="109"/>
      <c r="HE1420" s="109"/>
      <c r="HF1420" s="109"/>
      <c r="HG1420" s="109"/>
      <c r="HH1420" s="109"/>
      <c r="HI1420" s="109"/>
      <c r="HJ1420" s="109"/>
      <c r="HK1420" s="109"/>
      <c r="HL1420" s="109"/>
      <c r="HM1420" s="109"/>
      <c r="HN1420" s="109"/>
      <c r="HO1420" s="109"/>
      <c r="HP1420" s="109"/>
      <c r="HQ1420" s="109"/>
      <c r="HR1420" s="109"/>
      <c r="HS1420" s="109"/>
      <c r="HT1420" s="109"/>
      <c r="HU1420" s="109"/>
      <c r="HV1420" s="109"/>
      <c r="HW1420" s="109"/>
      <c r="HX1420" s="109"/>
      <c r="HY1420" s="109"/>
      <c r="HZ1420" s="109"/>
      <c r="IA1420" s="109"/>
      <c r="IB1420" s="109"/>
      <c r="IC1420" s="109"/>
      <c r="ID1420" s="109"/>
      <c r="IE1420" s="109"/>
      <c r="IF1420" s="109"/>
      <c r="IG1420" s="109"/>
      <c r="IH1420" s="109"/>
      <c r="II1420" s="109"/>
      <c r="IJ1420" s="109"/>
      <c r="IK1420" s="109"/>
      <c r="IL1420" s="109"/>
      <c r="IM1420" s="109"/>
      <c r="IN1420" s="109"/>
      <c r="IO1420" s="109"/>
      <c r="IP1420" s="109"/>
      <c r="IQ1420" s="109"/>
      <c r="IR1420" s="109"/>
      <c r="IS1420" s="109"/>
      <c r="IT1420" s="109"/>
      <c r="IU1420" s="109"/>
      <c r="IV1420" s="109"/>
    </row>
    <row r="1421" spans="1:256" ht="12.5">
      <c r="B1421" s="65">
        <v>1</v>
      </c>
      <c r="C1421" s="66">
        <f t="shared" si="64"/>
        <v>0</v>
      </c>
      <c r="D1421" s="659" t="s">
        <v>90</v>
      </c>
      <c r="E1421" s="659" t="s">
        <v>90</v>
      </c>
      <c r="F1421" s="659" t="s">
        <v>90</v>
      </c>
      <c r="G1421" s="78"/>
      <c r="H1421" s="96" t="s">
        <v>140</v>
      </c>
      <c r="I1421" s="107" t="s">
        <v>2308</v>
      </c>
      <c r="J1421" s="81"/>
      <c r="K1421" s="72"/>
      <c r="L1421" s="72"/>
      <c r="M1421" s="72"/>
      <c r="N1421" s="72"/>
      <c r="O1421" s="72"/>
      <c r="P1421" s="72"/>
      <c r="Q1421" s="833"/>
      <c r="R1421" s="102"/>
      <c r="S1421" s="73"/>
      <c r="T1421" s="102"/>
      <c r="U1421" s="103"/>
      <c r="V1421" s="104"/>
    </row>
    <row r="1422" spans="1:256" ht="12.5">
      <c r="B1422" s="65">
        <v>1</v>
      </c>
      <c r="C1422" s="66">
        <f t="shared" si="64"/>
        <v>0</v>
      </c>
      <c r="D1422" s="664" t="s">
        <v>90</v>
      </c>
      <c r="E1422" s="664" t="s">
        <v>90</v>
      </c>
      <c r="F1422" s="665" t="s">
        <v>68</v>
      </c>
      <c r="G1422" s="78"/>
      <c r="H1422" s="96" t="s">
        <v>104</v>
      </c>
      <c r="I1422" s="107" t="s">
        <v>2309</v>
      </c>
      <c r="J1422" s="81"/>
      <c r="K1422" s="72"/>
      <c r="L1422" s="72"/>
      <c r="M1422" s="72"/>
      <c r="N1422" s="72"/>
      <c r="O1422" s="72"/>
      <c r="P1422" s="72"/>
      <c r="Q1422" s="833"/>
      <c r="R1422" s="102"/>
      <c r="S1422" s="73"/>
      <c r="T1422" s="102"/>
      <c r="U1422" s="103"/>
      <c r="V1422" s="104"/>
    </row>
    <row r="1423" spans="1:256" ht="12.5">
      <c r="B1423" s="65">
        <v>1</v>
      </c>
      <c r="C1423" s="66">
        <f>IF(E1423="A",4,IF(E1423="B",3,IF(E1423="C",2,IF(E1423="D",1,0))))</f>
        <v>3</v>
      </c>
      <c r="D1423" s="76" t="s">
        <v>68</v>
      </c>
      <c r="E1423" s="76" t="s">
        <v>87</v>
      </c>
      <c r="F1423" s="76" t="s">
        <v>87</v>
      </c>
      <c r="G1423" s="78"/>
      <c r="H1423" s="96" t="s">
        <v>220</v>
      </c>
      <c r="I1423" s="107" t="s">
        <v>274</v>
      </c>
      <c r="J1423" s="81" t="s">
        <v>92</v>
      </c>
      <c r="K1423" s="72"/>
      <c r="L1423" s="72"/>
      <c r="M1423" s="72"/>
      <c r="N1423" s="72"/>
      <c r="O1423" s="72"/>
      <c r="P1423" s="72"/>
      <c r="Q1423" s="833"/>
      <c r="R1423" s="102"/>
      <c r="S1423" s="73"/>
      <c r="T1423" s="102"/>
      <c r="U1423" s="103"/>
      <c r="V1423" s="104"/>
    </row>
    <row r="1424" spans="1:256" ht="12.5">
      <c r="B1424" s="65">
        <v>1</v>
      </c>
      <c r="C1424" s="66">
        <f>IF(E1424="A",4,IF(E1424="B",3,IF(E1424="C",2,IF(E1424="D",1,0))))</f>
        <v>4</v>
      </c>
      <c r="D1424" s="76" t="s">
        <v>68</v>
      </c>
      <c r="E1424" s="76" t="s">
        <v>68</v>
      </c>
      <c r="F1424" s="76" t="s">
        <v>68</v>
      </c>
      <c r="G1424" s="78"/>
      <c r="H1424" s="96" t="s">
        <v>119</v>
      </c>
      <c r="I1424" s="107" t="s">
        <v>552</v>
      </c>
      <c r="J1424" s="81" t="s">
        <v>10</v>
      </c>
      <c r="K1424" s="72"/>
      <c r="L1424" s="72"/>
      <c r="M1424" s="72"/>
      <c r="N1424" s="72"/>
      <c r="O1424" s="72"/>
      <c r="P1424" s="72"/>
      <c r="Q1424" s="833"/>
      <c r="R1424" s="102"/>
      <c r="S1424" s="73"/>
      <c r="T1424" s="102"/>
      <c r="U1424" s="103"/>
      <c r="V1424" s="10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  <c r="DB1424"/>
      <c r="DC1424"/>
      <c r="DD1424"/>
      <c r="DE1424"/>
      <c r="DF1424"/>
      <c r="DG1424"/>
      <c r="DH1424"/>
      <c r="DI1424"/>
      <c r="DJ1424"/>
      <c r="DK1424"/>
      <c r="DL1424"/>
      <c r="DM1424"/>
      <c r="DN1424"/>
      <c r="DO1424"/>
      <c r="DP1424"/>
      <c r="DQ1424"/>
      <c r="DR1424"/>
      <c r="DS1424"/>
      <c r="DT1424"/>
      <c r="DU1424"/>
      <c r="DV1424"/>
      <c r="DW1424"/>
      <c r="DX1424"/>
      <c r="DY1424"/>
      <c r="DZ1424"/>
      <c r="EA1424"/>
      <c r="EB1424"/>
      <c r="EC1424"/>
      <c r="ED1424"/>
      <c r="EE1424"/>
      <c r="EF1424"/>
      <c r="EG1424"/>
      <c r="EH1424"/>
      <c r="EI1424"/>
      <c r="EJ1424"/>
      <c r="EK1424"/>
      <c r="EL1424"/>
      <c r="EM1424"/>
      <c r="EN1424"/>
      <c r="EO1424"/>
      <c r="EP1424"/>
      <c r="EQ1424"/>
      <c r="ER1424"/>
      <c r="ES1424"/>
      <c r="ET1424"/>
      <c r="EU1424"/>
      <c r="EV1424"/>
      <c r="EW1424"/>
      <c r="EX1424"/>
      <c r="EY1424"/>
      <c r="EZ1424"/>
      <c r="FA1424"/>
      <c r="FB1424"/>
      <c r="FC1424"/>
      <c r="FD1424"/>
      <c r="FE1424"/>
      <c r="FF1424"/>
      <c r="FG1424"/>
      <c r="FH1424"/>
      <c r="FI1424"/>
      <c r="FJ1424"/>
      <c r="FK1424"/>
      <c r="FL1424"/>
      <c r="FM1424"/>
      <c r="FN1424"/>
      <c r="FO1424"/>
      <c r="FP1424"/>
      <c r="FQ1424"/>
      <c r="FR1424"/>
      <c r="FS1424"/>
      <c r="FT1424"/>
      <c r="FU1424"/>
      <c r="FV1424"/>
      <c r="FW1424"/>
      <c r="FX1424"/>
      <c r="FY1424"/>
      <c r="FZ1424"/>
      <c r="GA1424"/>
      <c r="GB1424"/>
      <c r="GC1424"/>
      <c r="GD1424"/>
      <c r="GE1424"/>
      <c r="GF1424"/>
      <c r="GG1424"/>
      <c r="GH1424"/>
      <c r="GI1424"/>
      <c r="GJ1424"/>
      <c r="GK1424"/>
      <c r="GL1424"/>
      <c r="GM1424"/>
      <c r="GN1424"/>
      <c r="GO1424"/>
      <c r="GP1424"/>
      <c r="GQ1424"/>
      <c r="GR1424"/>
      <c r="GS1424"/>
      <c r="GT1424"/>
      <c r="GU1424"/>
      <c r="GV1424"/>
      <c r="GW1424"/>
      <c r="GX1424"/>
      <c r="GY1424"/>
      <c r="GZ1424"/>
      <c r="HA1424"/>
      <c r="HB1424"/>
      <c r="HC1424"/>
      <c r="HD1424"/>
      <c r="HE1424"/>
      <c r="HF1424"/>
      <c r="HG1424"/>
      <c r="HH1424"/>
      <c r="HI1424"/>
      <c r="HJ1424"/>
      <c r="HK1424"/>
      <c r="HL1424"/>
      <c r="HM1424"/>
      <c r="HN1424"/>
      <c r="HO1424"/>
      <c r="HP1424"/>
      <c r="HQ1424"/>
      <c r="HR1424"/>
      <c r="HS1424"/>
      <c r="HT1424"/>
      <c r="HU1424"/>
      <c r="HV1424"/>
      <c r="HW1424"/>
      <c r="HX1424"/>
      <c r="HY1424"/>
      <c r="HZ1424"/>
      <c r="IA1424"/>
      <c r="IB1424"/>
      <c r="IC1424"/>
      <c r="ID1424"/>
      <c r="IE1424"/>
      <c r="IF1424"/>
      <c r="IG1424"/>
      <c r="IH1424"/>
      <c r="II1424"/>
      <c r="IJ1424"/>
      <c r="IK1424"/>
      <c r="IL1424"/>
      <c r="IM1424"/>
      <c r="IN1424"/>
      <c r="IO1424"/>
      <c r="IP1424"/>
      <c r="IQ1424"/>
      <c r="IR1424"/>
      <c r="IS1424"/>
      <c r="IT1424"/>
      <c r="IU1424"/>
      <c r="IV1424"/>
    </row>
    <row r="1425" spans="1:256" ht="12.5">
      <c r="B1425" s="65">
        <v>1</v>
      </c>
      <c r="C1425" s="66">
        <f t="shared" ref="C1425:C1431" si="65">IF(E1425="A",1,IF(E1425="B",1,0))</f>
        <v>1</v>
      </c>
      <c r="D1425" s="77" t="s">
        <v>90</v>
      </c>
      <c r="E1425" s="76" t="s">
        <v>87</v>
      </c>
      <c r="F1425" s="76" t="s">
        <v>68</v>
      </c>
      <c r="G1425" s="78"/>
      <c r="H1425" s="96" t="s">
        <v>119</v>
      </c>
      <c r="I1425" s="107" t="s">
        <v>2310</v>
      </c>
      <c r="J1425" s="81"/>
      <c r="K1425" s="72"/>
      <c r="L1425" s="72"/>
      <c r="M1425" s="72"/>
      <c r="N1425" s="72"/>
      <c r="O1425" s="72"/>
      <c r="P1425" s="72"/>
      <c r="Q1425" s="833"/>
      <c r="R1425" s="102"/>
      <c r="S1425" s="73"/>
      <c r="T1425" s="102"/>
      <c r="U1425" s="103"/>
      <c r="V1425" s="104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/>
      <c r="DE1425"/>
      <c r="DF1425"/>
      <c r="DG1425"/>
      <c r="DH1425"/>
      <c r="DI1425"/>
      <c r="DJ1425"/>
      <c r="DK1425"/>
      <c r="DL1425"/>
      <c r="DM1425"/>
      <c r="DN1425"/>
      <c r="DO1425"/>
      <c r="DP1425"/>
      <c r="DQ1425"/>
      <c r="DR1425"/>
      <c r="DS1425"/>
      <c r="DT1425"/>
      <c r="DU1425"/>
      <c r="DV1425"/>
      <c r="DW1425"/>
      <c r="DX1425"/>
      <c r="DY1425"/>
      <c r="DZ1425"/>
      <c r="EA1425"/>
      <c r="EB1425"/>
      <c r="EC1425"/>
      <c r="ED1425"/>
      <c r="EE1425"/>
      <c r="EF1425"/>
      <c r="EG1425"/>
      <c r="EH1425"/>
      <c r="EI1425"/>
      <c r="EJ1425"/>
      <c r="EK1425"/>
      <c r="EL1425"/>
      <c r="EM1425"/>
      <c r="EN1425"/>
      <c r="EO1425"/>
      <c r="EP1425"/>
      <c r="EQ1425"/>
      <c r="ER1425"/>
      <c r="ES1425"/>
      <c r="ET1425"/>
      <c r="EU1425"/>
      <c r="EV1425"/>
      <c r="EW1425"/>
      <c r="EX1425"/>
      <c r="EY1425"/>
      <c r="EZ1425"/>
      <c r="FA1425"/>
      <c r="FB1425"/>
      <c r="FC1425"/>
      <c r="FD1425"/>
      <c r="FE1425"/>
      <c r="FF1425"/>
      <c r="FG1425"/>
      <c r="FH1425"/>
      <c r="FI1425"/>
      <c r="FJ1425"/>
      <c r="FK1425"/>
      <c r="FL1425"/>
      <c r="FM1425"/>
      <c r="FN1425"/>
      <c r="FO1425"/>
      <c r="FP1425"/>
      <c r="FQ1425"/>
      <c r="FR1425"/>
      <c r="FS1425"/>
      <c r="FT1425"/>
      <c r="FU1425"/>
      <c r="FV1425"/>
      <c r="FW1425"/>
      <c r="FX1425"/>
      <c r="FY1425"/>
      <c r="FZ1425"/>
      <c r="GA1425"/>
      <c r="GB1425"/>
      <c r="GC1425"/>
      <c r="GD1425"/>
      <c r="GE1425"/>
      <c r="GF1425"/>
      <c r="GG1425"/>
      <c r="GH1425"/>
      <c r="GI1425"/>
      <c r="GJ1425"/>
      <c r="GK1425"/>
      <c r="GL1425"/>
      <c r="GM1425"/>
      <c r="GN1425"/>
      <c r="GO1425"/>
      <c r="GP1425"/>
      <c r="GQ1425"/>
      <c r="GR1425"/>
      <c r="GS1425"/>
      <c r="GT1425"/>
      <c r="GU1425"/>
      <c r="GV1425"/>
      <c r="GW1425"/>
      <c r="GX1425"/>
      <c r="GY1425"/>
      <c r="GZ1425"/>
      <c r="HA1425"/>
      <c r="HB1425"/>
      <c r="HC1425"/>
      <c r="HD1425"/>
      <c r="HE1425"/>
      <c r="HF1425"/>
      <c r="HG1425"/>
      <c r="HH1425"/>
      <c r="HI1425"/>
      <c r="HJ1425"/>
      <c r="HK1425"/>
      <c r="HL1425"/>
      <c r="HM1425"/>
      <c r="HN1425"/>
      <c r="HO1425"/>
      <c r="HP1425"/>
      <c r="HQ1425"/>
      <c r="HR1425"/>
      <c r="HS1425"/>
      <c r="HT1425"/>
      <c r="HU1425"/>
      <c r="HV1425"/>
      <c r="HW1425"/>
      <c r="HX1425"/>
      <c r="HY1425"/>
      <c r="HZ1425"/>
      <c r="IA1425"/>
      <c r="IB1425"/>
      <c r="IC1425"/>
      <c r="ID1425"/>
      <c r="IE1425"/>
      <c r="IF1425"/>
      <c r="IG1425"/>
      <c r="IH1425"/>
      <c r="II1425"/>
      <c r="IJ1425"/>
      <c r="IK1425"/>
      <c r="IL1425"/>
      <c r="IM1425"/>
      <c r="IN1425"/>
      <c r="IO1425"/>
      <c r="IP1425"/>
      <c r="IQ1425"/>
      <c r="IR1425"/>
      <c r="IS1425"/>
      <c r="IT1425"/>
      <c r="IU1425"/>
      <c r="IV1425"/>
    </row>
    <row r="1426" spans="1:256" ht="12.5">
      <c r="B1426" s="65">
        <v>1</v>
      </c>
      <c r="C1426" s="66">
        <f t="shared" si="65"/>
        <v>1</v>
      </c>
      <c r="D1426" s="76" t="s">
        <v>68</v>
      </c>
      <c r="E1426" s="76" t="s">
        <v>87</v>
      </c>
      <c r="F1426" s="99" t="s">
        <v>70</v>
      </c>
      <c r="G1426" s="78"/>
      <c r="H1426" s="96" t="s">
        <v>114</v>
      </c>
      <c r="I1426" s="107" t="s">
        <v>2311</v>
      </c>
      <c r="J1426" s="81"/>
      <c r="K1426" s="72"/>
      <c r="L1426" s="72"/>
      <c r="M1426" s="72"/>
      <c r="N1426" s="72"/>
      <c r="O1426" s="72"/>
      <c r="P1426" s="72"/>
      <c r="Q1426" s="833"/>
      <c r="R1426" s="102"/>
      <c r="S1426" s="73"/>
      <c r="T1426" s="102"/>
      <c r="U1426" s="103"/>
      <c r="V1426" s="104"/>
    </row>
    <row r="1427" spans="1:256" ht="12.5">
      <c r="A1427" s="55"/>
      <c r="B1427" s="65">
        <v>1</v>
      </c>
      <c r="C1427" s="66">
        <f t="shared" si="65"/>
        <v>0</v>
      </c>
      <c r="D1427" s="77" t="s">
        <v>90</v>
      </c>
      <c r="E1427" s="77" t="s">
        <v>90</v>
      </c>
      <c r="F1427" s="77" t="s">
        <v>90</v>
      </c>
      <c r="G1427" s="78"/>
      <c r="H1427" s="96" t="s">
        <v>148</v>
      </c>
      <c r="I1427" s="107" t="s">
        <v>2312</v>
      </c>
      <c r="J1427" s="81"/>
      <c r="K1427" s="72"/>
      <c r="L1427" s="72"/>
      <c r="M1427" s="72"/>
      <c r="N1427" s="72"/>
      <c r="O1427" s="72"/>
      <c r="P1427" s="72"/>
      <c r="Q1427" s="833"/>
      <c r="R1427" s="102"/>
      <c r="S1427" s="73"/>
      <c r="T1427" s="102"/>
      <c r="U1427" s="103"/>
      <c r="V1427" s="104"/>
    </row>
    <row r="1428" spans="1:256" ht="12.5">
      <c r="B1428" s="65">
        <v>1</v>
      </c>
      <c r="C1428" s="66">
        <f t="shared" si="65"/>
        <v>1</v>
      </c>
      <c r="D1428" s="77" t="s">
        <v>90</v>
      </c>
      <c r="E1428" s="76" t="s">
        <v>87</v>
      </c>
      <c r="F1428" s="76" t="s">
        <v>68</v>
      </c>
      <c r="G1428" s="78"/>
      <c r="H1428" s="96" t="s">
        <v>129</v>
      </c>
      <c r="I1428" s="107" t="s">
        <v>2313</v>
      </c>
      <c r="J1428" s="81"/>
      <c r="K1428" s="72"/>
      <c r="L1428" s="72"/>
      <c r="M1428" s="72"/>
      <c r="N1428" s="72"/>
      <c r="O1428" s="72"/>
      <c r="P1428" s="72"/>
      <c r="Q1428" s="833"/>
      <c r="R1428" s="102"/>
      <c r="S1428" s="73"/>
      <c r="T1428" s="102"/>
      <c r="U1428" s="103"/>
      <c r="V1428" s="104"/>
    </row>
    <row r="1429" spans="1:256" s="55" customFormat="1" ht="12.5">
      <c r="A1429" s="217"/>
      <c r="B1429" s="65">
        <v>1</v>
      </c>
      <c r="C1429" s="66">
        <f t="shared" si="65"/>
        <v>1</v>
      </c>
      <c r="D1429" s="76" t="s">
        <v>68</v>
      </c>
      <c r="E1429" s="76" t="s">
        <v>87</v>
      </c>
      <c r="F1429" s="76" t="s">
        <v>87</v>
      </c>
      <c r="G1429" s="78"/>
      <c r="H1429" s="96" t="s">
        <v>101</v>
      </c>
      <c r="I1429" s="107" t="s">
        <v>2314</v>
      </c>
      <c r="J1429" s="81"/>
      <c r="K1429" s="72"/>
      <c r="L1429" s="72"/>
      <c r="M1429" s="72"/>
      <c r="N1429" s="72"/>
      <c r="O1429" s="72"/>
      <c r="P1429" s="72"/>
      <c r="Q1429" s="833"/>
      <c r="R1429" s="102"/>
      <c r="S1429" s="73"/>
      <c r="T1429" s="102"/>
      <c r="U1429" s="103"/>
      <c r="V1429" s="104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/>
      <c r="DE1429"/>
      <c r="DF1429"/>
      <c r="DG1429"/>
      <c r="DH1429"/>
      <c r="DI1429"/>
      <c r="DJ1429"/>
      <c r="DK1429"/>
      <c r="DL1429"/>
      <c r="DM1429"/>
      <c r="DN1429"/>
      <c r="DO1429"/>
      <c r="DP1429"/>
      <c r="DQ1429"/>
      <c r="DR1429"/>
      <c r="DS1429"/>
      <c r="DT1429"/>
      <c r="DU1429"/>
      <c r="DV1429"/>
      <c r="DW1429"/>
      <c r="DX1429"/>
      <c r="DY1429"/>
      <c r="DZ1429"/>
      <c r="EA1429"/>
      <c r="EB1429"/>
      <c r="EC1429"/>
      <c r="ED1429"/>
      <c r="EE1429"/>
      <c r="EF1429"/>
      <c r="EG1429"/>
      <c r="EH1429"/>
      <c r="EI1429"/>
      <c r="EJ1429"/>
      <c r="EK1429"/>
      <c r="EL1429"/>
      <c r="EM1429"/>
      <c r="EN1429"/>
      <c r="EO1429"/>
      <c r="EP1429"/>
      <c r="EQ1429"/>
      <c r="ER1429"/>
      <c r="ES1429"/>
      <c r="ET1429"/>
      <c r="EU1429"/>
      <c r="EV1429"/>
      <c r="EW1429"/>
      <c r="EX1429"/>
      <c r="EY1429"/>
      <c r="EZ1429"/>
      <c r="FA1429"/>
      <c r="FB1429"/>
      <c r="FC1429"/>
      <c r="FD1429"/>
      <c r="FE1429"/>
      <c r="FF1429"/>
      <c r="FG1429"/>
      <c r="FH1429"/>
      <c r="FI1429"/>
      <c r="FJ1429"/>
      <c r="FK1429"/>
      <c r="FL1429"/>
      <c r="FM1429"/>
      <c r="FN1429"/>
      <c r="FO1429"/>
      <c r="FP1429"/>
      <c r="FQ1429"/>
      <c r="FR1429"/>
      <c r="FS1429"/>
      <c r="FT1429"/>
      <c r="FU1429"/>
      <c r="FV1429"/>
      <c r="FW1429"/>
      <c r="FX1429"/>
      <c r="FY1429"/>
      <c r="FZ1429"/>
      <c r="GA1429"/>
      <c r="GB1429"/>
      <c r="GC1429"/>
      <c r="GD1429"/>
      <c r="GE1429"/>
      <c r="GF1429"/>
      <c r="GG1429"/>
      <c r="GH1429"/>
      <c r="GI1429"/>
      <c r="GJ1429"/>
      <c r="GK1429"/>
      <c r="GL1429"/>
      <c r="GM1429"/>
      <c r="GN1429"/>
      <c r="GO1429"/>
      <c r="GP1429"/>
      <c r="GQ1429"/>
      <c r="GR1429"/>
      <c r="GS1429"/>
      <c r="GT1429"/>
      <c r="GU1429"/>
      <c r="GV1429"/>
      <c r="GW1429"/>
      <c r="GX1429"/>
      <c r="GY1429"/>
      <c r="GZ1429"/>
      <c r="HA1429"/>
      <c r="HB1429"/>
      <c r="HC1429"/>
      <c r="HD1429"/>
      <c r="HE1429"/>
      <c r="HF1429"/>
      <c r="HG1429"/>
      <c r="HH1429"/>
      <c r="HI1429"/>
      <c r="HJ1429"/>
      <c r="HK1429"/>
      <c r="HL1429"/>
      <c r="HM1429"/>
      <c r="HN1429"/>
      <c r="HO1429"/>
      <c r="HP1429"/>
      <c r="HQ1429"/>
      <c r="HR1429"/>
      <c r="HS1429"/>
      <c r="HT1429"/>
      <c r="HU1429"/>
      <c r="HV1429"/>
      <c r="HW1429"/>
      <c r="HX1429"/>
      <c r="HY1429"/>
      <c r="HZ1429"/>
      <c r="IA1429"/>
      <c r="IB1429"/>
      <c r="IC1429"/>
      <c r="ID1429"/>
      <c r="IE1429"/>
      <c r="IF1429"/>
      <c r="IG1429"/>
      <c r="IH1429"/>
      <c r="II1429"/>
      <c r="IJ1429"/>
      <c r="IK1429"/>
      <c r="IL1429"/>
      <c r="IM1429"/>
      <c r="IN1429"/>
      <c r="IO1429"/>
      <c r="IP1429"/>
      <c r="IQ1429"/>
      <c r="IR1429"/>
      <c r="IS1429"/>
      <c r="IT1429"/>
      <c r="IU1429"/>
      <c r="IV1429"/>
    </row>
    <row r="1430" spans="1:256" ht="12.5">
      <c r="B1430" s="65">
        <v>1</v>
      </c>
      <c r="C1430" s="66">
        <f t="shared" si="65"/>
        <v>0</v>
      </c>
      <c r="D1430" s="658" t="s">
        <v>87</v>
      </c>
      <c r="E1430" s="656" t="s">
        <v>99</v>
      </c>
      <c r="F1430" s="658" t="s">
        <v>68</v>
      </c>
      <c r="G1430" s="78"/>
      <c r="H1430" s="96" t="s">
        <v>188</v>
      </c>
      <c r="I1430" s="107" t="s">
        <v>2315</v>
      </c>
      <c r="J1430" s="81"/>
      <c r="K1430" s="72"/>
      <c r="L1430" s="72"/>
      <c r="M1430" s="72"/>
      <c r="N1430" s="72"/>
      <c r="O1430" s="72"/>
      <c r="P1430" s="72"/>
      <c r="Q1430" s="833"/>
      <c r="R1430" s="102"/>
      <c r="S1430" s="73"/>
      <c r="T1430" s="102"/>
      <c r="U1430" s="103"/>
      <c r="V1430" s="104"/>
    </row>
    <row r="1431" spans="1:256" ht="12.5">
      <c r="B1431" s="65">
        <v>1</v>
      </c>
      <c r="C1431" s="66">
        <f t="shared" si="65"/>
        <v>0</v>
      </c>
      <c r="D1431" s="659" t="s">
        <v>90</v>
      </c>
      <c r="E1431" s="656" t="s">
        <v>99</v>
      </c>
      <c r="F1431" s="659" t="s">
        <v>90</v>
      </c>
      <c r="G1431" s="78"/>
      <c r="H1431" s="96" t="s">
        <v>94</v>
      </c>
      <c r="I1431" s="107" t="s">
        <v>2316</v>
      </c>
      <c r="J1431" s="81"/>
      <c r="K1431" s="72"/>
      <c r="L1431" s="72"/>
      <c r="M1431" s="72"/>
      <c r="N1431" s="72"/>
      <c r="O1431" s="72"/>
      <c r="P1431" s="72"/>
      <c r="Q1431" s="833"/>
      <c r="R1431" s="102"/>
      <c r="S1431" s="73"/>
      <c r="T1431" s="102"/>
      <c r="U1431" s="103"/>
      <c r="V1431" s="104"/>
    </row>
    <row r="1432" spans="1:256" ht="12.5">
      <c r="B1432" s="65">
        <v>1</v>
      </c>
      <c r="C1432" s="66">
        <f>IF(E1432="A",4,IF(E1432="B",3,IF(E1432="C",2,IF(E1432="D",1,0))))</f>
        <v>3</v>
      </c>
      <c r="D1432" s="76" t="s">
        <v>87</v>
      </c>
      <c r="E1432" s="76" t="s">
        <v>87</v>
      </c>
      <c r="F1432" s="76" t="s">
        <v>87</v>
      </c>
      <c r="G1432" s="78"/>
      <c r="H1432" s="96" t="s">
        <v>215</v>
      </c>
      <c r="I1432" s="107" t="s">
        <v>5744</v>
      </c>
      <c r="J1432" s="81"/>
      <c r="K1432" s="72"/>
      <c r="L1432" s="72"/>
      <c r="M1432" s="72"/>
      <c r="N1432" s="72"/>
      <c r="O1432" s="72"/>
      <c r="P1432" s="72"/>
      <c r="Q1432" s="833"/>
      <c r="R1432" s="102"/>
      <c r="S1432" s="73"/>
      <c r="T1432" s="102"/>
      <c r="U1432" s="103"/>
      <c r="V1432" s="104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  <c r="DB1432"/>
      <c r="DC1432"/>
      <c r="DD1432"/>
      <c r="DE1432"/>
      <c r="DF1432"/>
      <c r="DG1432"/>
      <c r="DH1432"/>
      <c r="DI1432"/>
      <c r="DJ1432"/>
      <c r="DK1432"/>
      <c r="DL1432"/>
      <c r="DM1432"/>
      <c r="DN1432"/>
      <c r="DO1432"/>
      <c r="DP1432"/>
      <c r="DQ1432"/>
      <c r="DR1432"/>
      <c r="DS1432"/>
      <c r="DT1432"/>
      <c r="DU1432"/>
      <c r="DV1432"/>
      <c r="DW1432"/>
      <c r="DX1432"/>
      <c r="DY1432"/>
      <c r="DZ1432"/>
      <c r="EA1432"/>
      <c r="EB1432"/>
      <c r="EC1432"/>
      <c r="ED1432"/>
      <c r="EE1432"/>
      <c r="EF1432"/>
      <c r="EG1432"/>
      <c r="EH1432"/>
      <c r="EI1432"/>
      <c r="EJ1432"/>
      <c r="EK1432"/>
      <c r="EL1432"/>
      <c r="EM1432"/>
      <c r="EN1432"/>
      <c r="EO1432"/>
      <c r="EP1432"/>
      <c r="EQ1432"/>
      <c r="ER1432"/>
      <c r="ES1432"/>
      <c r="ET1432"/>
      <c r="EU1432"/>
      <c r="EV1432"/>
      <c r="EW1432"/>
      <c r="EX1432"/>
      <c r="EY1432"/>
      <c r="EZ1432"/>
      <c r="FA1432"/>
      <c r="FB1432"/>
      <c r="FC1432"/>
      <c r="FD1432"/>
      <c r="FE1432"/>
      <c r="FF1432"/>
      <c r="FG1432"/>
      <c r="FH1432"/>
      <c r="FI1432"/>
      <c r="FJ1432"/>
      <c r="FK1432"/>
      <c r="FL1432"/>
      <c r="FM1432"/>
      <c r="FN1432"/>
      <c r="FO1432"/>
      <c r="FP1432"/>
      <c r="FQ1432"/>
      <c r="FR1432"/>
      <c r="FS1432"/>
      <c r="FT1432"/>
      <c r="FU1432"/>
      <c r="FV1432"/>
      <c r="FW1432"/>
      <c r="FX1432"/>
      <c r="FY1432"/>
      <c r="FZ1432"/>
      <c r="GA1432"/>
      <c r="GB1432"/>
      <c r="GC1432"/>
      <c r="GD1432"/>
      <c r="GE1432"/>
      <c r="GF1432"/>
      <c r="GG1432"/>
      <c r="GH1432"/>
      <c r="GI1432"/>
      <c r="GJ1432"/>
      <c r="GK1432"/>
      <c r="GL1432"/>
      <c r="GM1432"/>
      <c r="GN1432"/>
      <c r="GO1432"/>
      <c r="GP1432"/>
      <c r="GQ1432"/>
      <c r="GR1432"/>
      <c r="GS1432"/>
      <c r="GT1432"/>
      <c r="GU1432"/>
      <c r="GV1432"/>
      <c r="GW1432"/>
      <c r="GX1432"/>
      <c r="GY1432"/>
      <c r="GZ1432"/>
      <c r="HA1432"/>
      <c r="HB1432"/>
      <c r="HC1432"/>
      <c r="HD1432"/>
      <c r="HE1432"/>
      <c r="HF1432"/>
      <c r="HG1432"/>
      <c r="HH1432"/>
      <c r="HI1432"/>
      <c r="HJ1432"/>
      <c r="HK1432"/>
      <c r="HL1432"/>
      <c r="HM1432"/>
      <c r="HN1432"/>
      <c r="HO1432"/>
      <c r="HP1432"/>
      <c r="HQ1432"/>
      <c r="HR1432"/>
      <c r="HS1432"/>
      <c r="HT1432"/>
      <c r="HU1432"/>
      <c r="HV1432"/>
      <c r="HW1432"/>
      <c r="HX1432"/>
      <c r="HY1432"/>
      <c r="HZ1432"/>
      <c r="IA1432"/>
      <c r="IB1432"/>
      <c r="IC1432"/>
      <c r="ID1432"/>
      <c r="IE1432"/>
      <c r="IF1432"/>
      <c r="IG1432"/>
      <c r="IH1432"/>
      <c r="II1432"/>
      <c r="IJ1432"/>
      <c r="IK1432"/>
      <c r="IL1432"/>
      <c r="IM1432"/>
      <c r="IN1432"/>
      <c r="IO1432"/>
      <c r="IP1432"/>
      <c r="IQ1432"/>
      <c r="IR1432"/>
      <c r="IS1432"/>
      <c r="IT1432"/>
      <c r="IU1432"/>
      <c r="IV1432"/>
    </row>
    <row r="1433" spans="1:256" ht="12.5">
      <c r="B1433" s="65">
        <v>1</v>
      </c>
      <c r="C1433" s="66">
        <f>IF(E1433="A",1,IF(E1433="B",1,0))</f>
        <v>0</v>
      </c>
      <c r="D1433" s="658" t="s">
        <v>68</v>
      </c>
      <c r="E1433" s="656" t="s">
        <v>70</v>
      </c>
      <c r="F1433" s="658" t="s">
        <v>68</v>
      </c>
      <c r="G1433" s="78"/>
      <c r="H1433" s="96" t="s">
        <v>135</v>
      </c>
      <c r="I1433" s="107" t="s">
        <v>2317</v>
      </c>
      <c r="J1433" s="81"/>
      <c r="K1433" s="72"/>
      <c r="L1433" s="72"/>
      <c r="M1433" s="72"/>
      <c r="N1433" s="72"/>
      <c r="O1433" s="72"/>
      <c r="P1433" s="72"/>
      <c r="Q1433" s="833"/>
      <c r="R1433" s="102"/>
      <c r="S1433" s="73"/>
      <c r="T1433" s="102"/>
      <c r="U1433" s="103"/>
      <c r="V1433" s="104"/>
    </row>
    <row r="1434" spans="1:256" ht="12.5">
      <c r="B1434" s="65">
        <v>1</v>
      </c>
      <c r="C1434" s="66">
        <f>IF(E1434="A",1,IF(E1434="B",1,0))</f>
        <v>0</v>
      </c>
      <c r="D1434" s="99" t="s">
        <v>70</v>
      </c>
      <c r="E1434" s="77" t="s">
        <v>90</v>
      </c>
      <c r="F1434" s="76" t="s">
        <v>68</v>
      </c>
      <c r="G1434" s="78"/>
      <c r="H1434" s="96" t="s">
        <v>220</v>
      </c>
      <c r="I1434" s="107" t="s">
        <v>2318</v>
      </c>
      <c r="J1434" s="81"/>
      <c r="K1434" s="72"/>
      <c r="L1434" s="72"/>
      <c r="M1434" s="72"/>
      <c r="N1434" s="72"/>
      <c r="O1434" s="72"/>
      <c r="P1434" s="72"/>
      <c r="Q1434" s="833"/>
      <c r="R1434" s="102"/>
      <c r="S1434" s="73"/>
      <c r="T1434" s="102"/>
      <c r="U1434" s="103"/>
      <c r="V1434" s="104"/>
    </row>
    <row r="1435" spans="1:256" ht="12.5">
      <c r="A1435"/>
      <c r="B1435" s="65">
        <v>1</v>
      </c>
      <c r="C1435" s="66">
        <f>IF(E1435="A",1,IF(E1435="B",1,0))</f>
        <v>0</v>
      </c>
      <c r="D1435" s="658" t="s">
        <v>68</v>
      </c>
      <c r="E1435" s="659" t="s">
        <v>90</v>
      </c>
      <c r="F1435" s="658" t="s">
        <v>68</v>
      </c>
      <c r="G1435" s="78"/>
      <c r="H1435" s="96" t="s">
        <v>188</v>
      </c>
      <c r="I1435" s="107" t="s">
        <v>2319</v>
      </c>
      <c r="J1435" s="81"/>
      <c r="K1435" s="72"/>
      <c r="L1435" s="72"/>
      <c r="M1435" s="72"/>
      <c r="N1435" s="72"/>
      <c r="O1435" s="72"/>
      <c r="P1435" s="72"/>
      <c r="Q1435" s="833"/>
      <c r="R1435" s="102"/>
      <c r="S1435" s="73"/>
      <c r="T1435" s="102"/>
      <c r="U1435" s="103"/>
      <c r="V1435" s="104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  <c r="DB1435"/>
      <c r="DC1435"/>
      <c r="DD1435"/>
      <c r="DE1435"/>
      <c r="DF1435"/>
      <c r="DG1435"/>
      <c r="DH1435"/>
      <c r="DI1435"/>
      <c r="DJ1435"/>
      <c r="DK1435"/>
      <c r="DL1435"/>
      <c r="DM1435"/>
      <c r="DN1435"/>
      <c r="DO1435"/>
      <c r="DP1435"/>
      <c r="DQ1435"/>
      <c r="DR1435"/>
      <c r="DS1435"/>
      <c r="DT1435"/>
      <c r="DU1435"/>
      <c r="DV1435"/>
      <c r="DW1435"/>
      <c r="DX1435"/>
      <c r="DY1435"/>
      <c r="DZ1435"/>
      <c r="EA1435"/>
      <c r="EB1435"/>
      <c r="EC1435"/>
      <c r="ED1435"/>
      <c r="EE1435"/>
      <c r="EF1435"/>
      <c r="EG1435"/>
      <c r="EH1435"/>
      <c r="EI1435"/>
      <c r="EJ1435"/>
      <c r="EK1435"/>
      <c r="EL1435"/>
      <c r="EM1435"/>
      <c r="EN1435"/>
      <c r="EO1435"/>
      <c r="EP1435"/>
      <c r="EQ1435"/>
      <c r="ER1435"/>
      <c r="ES1435"/>
      <c r="ET1435"/>
      <c r="EU1435"/>
      <c r="EV1435"/>
      <c r="EW1435"/>
      <c r="EX1435"/>
      <c r="EY1435"/>
      <c r="EZ1435"/>
      <c r="FA1435"/>
      <c r="FB1435"/>
      <c r="FC1435"/>
      <c r="FD1435"/>
      <c r="FE1435"/>
      <c r="FF1435"/>
      <c r="FG1435"/>
      <c r="FH1435"/>
      <c r="FI1435"/>
      <c r="FJ1435"/>
      <c r="FK1435"/>
      <c r="FL1435"/>
      <c r="FM1435"/>
      <c r="FN1435"/>
      <c r="FO1435"/>
      <c r="FP1435"/>
      <c r="FQ1435"/>
      <c r="FR1435"/>
      <c r="FS1435"/>
      <c r="FT1435"/>
      <c r="FU1435"/>
      <c r="FV1435"/>
      <c r="FW1435"/>
      <c r="FX1435"/>
      <c r="FY1435"/>
      <c r="FZ1435"/>
      <c r="GA1435"/>
      <c r="GB1435"/>
      <c r="GC1435"/>
      <c r="GD1435"/>
      <c r="GE1435"/>
      <c r="GF1435"/>
      <c r="GG1435"/>
      <c r="GH1435"/>
      <c r="GI1435"/>
      <c r="GJ1435"/>
      <c r="GK1435"/>
      <c r="GL1435"/>
      <c r="GM1435"/>
      <c r="GN1435"/>
      <c r="GO1435"/>
      <c r="GP1435"/>
      <c r="GQ1435"/>
      <c r="GR1435"/>
      <c r="GS1435"/>
      <c r="GT1435"/>
      <c r="GU1435"/>
      <c r="GV1435"/>
      <c r="GW1435"/>
      <c r="GX1435"/>
      <c r="GY1435"/>
      <c r="GZ1435"/>
      <c r="HA1435"/>
      <c r="HB1435"/>
      <c r="HC1435"/>
      <c r="HD1435"/>
      <c r="HE1435"/>
      <c r="HF1435"/>
      <c r="HG1435"/>
      <c r="HH1435"/>
      <c r="HI1435"/>
      <c r="HJ1435"/>
      <c r="HK1435"/>
      <c r="HL1435"/>
      <c r="HM1435"/>
      <c r="HN1435"/>
      <c r="HO1435"/>
      <c r="HP1435"/>
      <c r="HQ1435"/>
      <c r="HR1435"/>
      <c r="HS1435"/>
      <c r="HT1435"/>
      <c r="HU1435"/>
      <c r="HV1435"/>
      <c r="HW1435"/>
      <c r="HX1435"/>
      <c r="HY1435"/>
      <c r="HZ1435"/>
      <c r="IA1435"/>
      <c r="IB1435"/>
      <c r="IC1435"/>
      <c r="ID1435"/>
      <c r="IE1435"/>
      <c r="IF1435"/>
      <c r="IG1435"/>
      <c r="IH1435"/>
      <c r="II1435"/>
      <c r="IJ1435"/>
      <c r="IK1435"/>
      <c r="IL1435"/>
      <c r="IM1435"/>
      <c r="IN1435"/>
      <c r="IO1435"/>
      <c r="IP1435"/>
      <c r="IQ1435"/>
      <c r="IR1435"/>
      <c r="IS1435"/>
      <c r="IT1435"/>
      <c r="IU1435"/>
      <c r="IV1435"/>
    </row>
    <row r="1436" spans="1:256" ht="12.5">
      <c r="B1436" s="65">
        <v>1</v>
      </c>
      <c r="C1436" s="66">
        <f>IF(E1436="A",1,IF(E1436="B",1,0))</f>
        <v>0</v>
      </c>
      <c r="D1436" s="99" t="s">
        <v>70</v>
      </c>
      <c r="E1436" s="99" t="s">
        <v>70</v>
      </c>
      <c r="F1436" s="99" t="s">
        <v>70</v>
      </c>
      <c r="G1436" s="78"/>
      <c r="H1436" s="96" t="s">
        <v>101</v>
      </c>
      <c r="I1436" s="107" t="s">
        <v>2320</v>
      </c>
      <c r="J1436" s="81"/>
      <c r="K1436" s="72"/>
      <c r="L1436" s="72"/>
      <c r="M1436" s="72"/>
      <c r="N1436" s="72"/>
      <c r="O1436" s="72"/>
      <c r="P1436" s="72"/>
      <c r="Q1436" s="833"/>
      <c r="R1436" s="102"/>
      <c r="S1436" s="73"/>
      <c r="T1436" s="102"/>
      <c r="U1436" s="103"/>
      <c r="V1436" s="104"/>
    </row>
    <row r="1437" spans="1:256" ht="12.5">
      <c r="A1437" s="305"/>
      <c r="B1437" s="65">
        <v>1</v>
      </c>
      <c r="C1437" s="66">
        <v>2</v>
      </c>
      <c r="D1437" s="77" t="s">
        <v>90</v>
      </c>
      <c r="E1437" s="77" t="s">
        <v>90</v>
      </c>
      <c r="F1437" s="99" t="s">
        <v>99</v>
      </c>
      <c r="G1437" s="78"/>
      <c r="H1437" s="96" t="s">
        <v>101</v>
      </c>
      <c r="I1437" s="107" t="s">
        <v>420</v>
      </c>
      <c r="J1437" s="81" t="s">
        <v>203</v>
      </c>
      <c r="K1437" s="72"/>
      <c r="L1437" s="72"/>
      <c r="M1437" s="72"/>
      <c r="N1437" s="72"/>
      <c r="O1437" s="72"/>
      <c r="P1437" s="72"/>
      <c r="Q1437" s="833"/>
      <c r="R1437" s="102"/>
      <c r="S1437" s="73"/>
      <c r="T1437" s="102"/>
      <c r="U1437" s="103"/>
      <c r="V1437" s="104"/>
    </row>
    <row r="1438" spans="1:256" ht="12.5">
      <c r="B1438" s="65">
        <v>1</v>
      </c>
      <c r="C1438" s="66">
        <f>IF(E1438="A",1,IF(E1438="B",1,0))</f>
        <v>1</v>
      </c>
      <c r="D1438" s="76" t="s">
        <v>68</v>
      </c>
      <c r="E1438" s="76" t="s">
        <v>68</v>
      </c>
      <c r="F1438" s="77" t="s">
        <v>90</v>
      </c>
      <c r="G1438" s="78"/>
      <c r="H1438" s="96" t="s">
        <v>129</v>
      </c>
      <c r="I1438" s="107" t="s">
        <v>2321</v>
      </c>
      <c r="J1438" s="81"/>
      <c r="K1438" s="72"/>
      <c r="L1438" s="72"/>
      <c r="M1438" s="72"/>
      <c r="N1438" s="72"/>
      <c r="O1438" s="72"/>
      <c r="P1438" s="72"/>
      <c r="Q1438" s="833"/>
      <c r="R1438" s="102"/>
      <c r="S1438" s="73"/>
      <c r="T1438" s="102"/>
      <c r="U1438" s="103"/>
      <c r="V1438" s="104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  <c r="DB1438"/>
      <c r="DC1438"/>
      <c r="DD1438"/>
      <c r="DE1438"/>
      <c r="DF1438"/>
      <c r="DG1438"/>
      <c r="DH1438"/>
      <c r="DI1438"/>
      <c r="DJ1438"/>
      <c r="DK1438"/>
      <c r="DL1438"/>
      <c r="DM1438"/>
      <c r="DN1438"/>
      <c r="DO1438"/>
      <c r="DP1438"/>
      <c r="DQ1438"/>
      <c r="DR1438"/>
      <c r="DS1438"/>
      <c r="DT1438"/>
      <c r="DU1438"/>
      <c r="DV1438"/>
      <c r="DW1438"/>
      <c r="DX1438"/>
      <c r="DY1438"/>
      <c r="DZ1438"/>
      <c r="EA1438"/>
      <c r="EB1438"/>
      <c r="EC1438"/>
      <c r="ED1438"/>
      <c r="EE1438"/>
      <c r="EF1438"/>
      <c r="EG1438"/>
      <c r="EH1438"/>
      <c r="EI1438"/>
      <c r="EJ1438"/>
      <c r="EK1438"/>
      <c r="EL1438"/>
      <c r="EM1438"/>
      <c r="EN1438"/>
      <c r="EO1438"/>
      <c r="EP1438"/>
      <c r="EQ1438"/>
      <c r="ER1438"/>
      <c r="ES1438"/>
      <c r="ET1438"/>
      <c r="EU1438"/>
      <c r="EV1438"/>
      <c r="EW1438"/>
      <c r="EX1438"/>
      <c r="EY1438"/>
      <c r="EZ1438"/>
      <c r="FA1438"/>
      <c r="FB1438"/>
      <c r="FC1438"/>
      <c r="FD1438"/>
      <c r="FE1438"/>
      <c r="FF1438"/>
      <c r="FG1438"/>
      <c r="FH1438"/>
      <c r="FI1438"/>
      <c r="FJ1438"/>
      <c r="FK1438"/>
      <c r="FL1438"/>
      <c r="FM1438"/>
      <c r="FN1438"/>
      <c r="FO1438"/>
      <c r="FP1438"/>
      <c r="FQ1438"/>
      <c r="FR1438"/>
      <c r="FS1438"/>
      <c r="FT1438"/>
      <c r="FU1438"/>
      <c r="FV1438"/>
      <c r="FW1438"/>
      <c r="FX1438"/>
      <c r="FY1438"/>
      <c r="FZ1438"/>
      <c r="GA1438"/>
      <c r="GB1438"/>
      <c r="GC1438"/>
      <c r="GD1438"/>
      <c r="GE1438"/>
      <c r="GF1438"/>
      <c r="GG1438"/>
      <c r="GH1438"/>
      <c r="GI1438"/>
      <c r="GJ1438"/>
      <c r="GK1438"/>
      <c r="GL1438"/>
      <c r="GM1438"/>
      <c r="GN1438"/>
      <c r="GO1438"/>
      <c r="GP1438"/>
      <c r="GQ1438"/>
      <c r="GR1438"/>
      <c r="GS1438"/>
      <c r="GT1438"/>
      <c r="GU1438"/>
      <c r="GV1438"/>
      <c r="GW1438"/>
      <c r="GX1438"/>
      <c r="GY1438"/>
      <c r="GZ1438"/>
      <c r="HA1438"/>
      <c r="HB1438"/>
      <c r="HC1438"/>
      <c r="HD1438"/>
      <c r="HE1438"/>
      <c r="HF1438"/>
      <c r="HG1438"/>
      <c r="HH1438"/>
      <c r="HI1438"/>
      <c r="HJ1438"/>
      <c r="HK1438"/>
      <c r="HL1438"/>
      <c r="HM1438"/>
      <c r="HN1438"/>
      <c r="HO1438"/>
      <c r="HP1438"/>
      <c r="HQ1438"/>
      <c r="HR1438"/>
      <c r="HS1438"/>
      <c r="HT1438"/>
      <c r="HU1438"/>
      <c r="HV1438"/>
      <c r="HW1438"/>
      <c r="HX1438"/>
      <c r="HY1438"/>
      <c r="HZ1438"/>
      <c r="IA1438"/>
      <c r="IB1438"/>
      <c r="IC1438"/>
      <c r="ID1438"/>
      <c r="IE1438"/>
      <c r="IF1438"/>
      <c r="IG1438"/>
      <c r="IH1438"/>
      <c r="II1438"/>
      <c r="IJ1438"/>
      <c r="IK1438"/>
      <c r="IL1438"/>
      <c r="IM1438"/>
      <c r="IN1438"/>
      <c r="IO1438"/>
      <c r="IP1438"/>
      <c r="IQ1438"/>
      <c r="IR1438"/>
      <c r="IS1438"/>
      <c r="IT1438"/>
      <c r="IU1438"/>
      <c r="IV1438"/>
    </row>
    <row r="1439" spans="1:256" ht="12.5">
      <c r="B1439" s="65">
        <v>1</v>
      </c>
      <c r="C1439" s="66">
        <f>IF(E1439="A",1,IF(E1439="B",1,0))</f>
        <v>0</v>
      </c>
      <c r="D1439" s="99" t="s">
        <v>70</v>
      </c>
      <c r="E1439" s="99" t="s">
        <v>99</v>
      </c>
      <c r="F1439" s="77" t="s">
        <v>90</v>
      </c>
      <c r="G1439" s="78"/>
      <c r="H1439" s="96" t="s">
        <v>94</v>
      </c>
      <c r="I1439" s="107" t="s">
        <v>2322</v>
      </c>
      <c r="J1439" s="81"/>
      <c r="K1439" s="72"/>
      <c r="L1439" s="72"/>
      <c r="M1439" s="72"/>
      <c r="N1439" s="72"/>
      <c r="O1439" s="72"/>
      <c r="P1439" s="72"/>
      <c r="Q1439" s="833"/>
      <c r="R1439" s="102"/>
      <c r="S1439" s="73"/>
      <c r="T1439" s="102"/>
      <c r="U1439" s="103"/>
      <c r="V1439" s="104"/>
    </row>
    <row r="1440" spans="1:256" ht="12.5">
      <c r="B1440" s="65">
        <v>1</v>
      </c>
      <c r="C1440" s="66">
        <f>IF(E1440="A",1,IF(E1440="B",1,0))</f>
        <v>1</v>
      </c>
      <c r="D1440" s="656" t="s">
        <v>70</v>
      </c>
      <c r="E1440" s="658" t="s">
        <v>68</v>
      </c>
      <c r="F1440" s="658" t="s">
        <v>87</v>
      </c>
      <c r="G1440" s="78"/>
      <c r="H1440" s="96" t="s">
        <v>119</v>
      </c>
      <c r="I1440" s="107" t="s">
        <v>2323</v>
      </c>
      <c r="J1440" s="81"/>
      <c r="K1440" s="72"/>
      <c r="L1440" s="72"/>
      <c r="M1440" s="72"/>
      <c r="N1440" s="72"/>
      <c r="O1440" s="72"/>
      <c r="P1440" s="72"/>
      <c r="Q1440" s="833"/>
      <c r="R1440" s="102"/>
      <c r="S1440" s="73"/>
      <c r="T1440" s="102"/>
      <c r="U1440" s="103"/>
      <c r="V1440" s="104"/>
    </row>
    <row r="1441" spans="1:256" ht="12.5">
      <c r="B1441" s="65">
        <v>1</v>
      </c>
      <c r="C1441" s="66">
        <f>IF(E1441="A",1,IF(E1441="B",1,0))</f>
        <v>1</v>
      </c>
      <c r="D1441" s="658" t="s">
        <v>87</v>
      </c>
      <c r="E1441" s="658" t="s">
        <v>87</v>
      </c>
      <c r="F1441" s="658" t="s">
        <v>87</v>
      </c>
      <c r="G1441" s="78"/>
      <c r="H1441" s="96" t="s">
        <v>135</v>
      </c>
      <c r="I1441" s="107" t="s">
        <v>2324</v>
      </c>
      <c r="J1441" s="81"/>
      <c r="K1441" s="72"/>
      <c r="L1441" s="72"/>
      <c r="M1441" s="72"/>
      <c r="N1441" s="72"/>
      <c r="O1441" s="72"/>
      <c r="P1441" s="72"/>
      <c r="Q1441" s="833"/>
      <c r="R1441" s="102"/>
      <c r="S1441" s="73"/>
      <c r="T1441" s="102"/>
      <c r="U1441" s="103"/>
      <c r="V1441" s="104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  <c r="DB1441"/>
      <c r="DC1441"/>
      <c r="DD1441"/>
      <c r="DE1441"/>
      <c r="DF1441"/>
      <c r="DG1441"/>
      <c r="DH1441"/>
      <c r="DI1441"/>
      <c r="DJ1441"/>
      <c r="DK1441"/>
      <c r="DL1441"/>
      <c r="DM1441"/>
      <c r="DN1441"/>
      <c r="DO1441"/>
      <c r="DP1441"/>
      <c r="DQ1441"/>
      <c r="DR1441"/>
      <c r="DS1441"/>
      <c r="DT1441"/>
      <c r="DU1441"/>
      <c r="DV1441"/>
      <c r="DW1441"/>
      <c r="DX1441"/>
      <c r="DY1441"/>
      <c r="DZ1441"/>
      <c r="EA1441"/>
      <c r="EB1441"/>
      <c r="EC1441"/>
      <c r="ED1441"/>
      <c r="EE1441"/>
      <c r="EF1441"/>
      <c r="EG1441"/>
      <c r="EH1441"/>
      <c r="EI1441"/>
      <c r="EJ1441"/>
      <c r="EK1441"/>
      <c r="EL1441"/>
      <c r="EM1441"/>
      <c r="EN1441"/>
      <c r="EO1441"/>
      <c r="EP1441"/>
      <c r="EQ1441"/>
      <c r="ER1441"/>
      <c r="ES1441"/>
      <c r="ET1441"/>
      <c r="EU1441"/>
      <c r="EV1441"/>
      <c r="EW1441"/>
      <c r="EX1441"/>
      <c r="EY1441"/>
      <c r="EZ1441"/>
      <c r="FA1441"/>
      <c r="FB1441"/>
      <c r="FC1441"/>
      <c r="FD1441"/>
      <c r="FE1441"/>
      <c r="FF1441"/>
      <c r="FG1441"/>
      <c r="FH1441"/>
      <c r="FI1441"/>
      <c r="FJ1441"/>
      <c r="FK1441"/>
      <c r="FL1441"/>
      <c r="FM1441"/>
      <c r="FN1441"/>
      <c r="FO1441"/>
      <c r="FP1441"/>
      <c r="FQ1441"/>
      <c r="FR1441"/>
      <c r="FS1441"/>
      <c r="FT1441"/>
      <c r="FU1441"/>
      <c r="FV1441"/>
      <c r="FW1441"/>
      <c r="FX1441"/>
      <c r="FY1441"/>
      <c r="FZ1441"/>
      <c r="GA1441"/>
      <c r="GB1441"/>
      <c r="GC1441"/>
      <c r="GD1441"/>
      <c r="GE1441"/>
      <c r="GF1441"/>
      <c r="GG1441"/>
      <c r="GH1441"/>
      <c r="GI1441"/>
      <c r="GJ1441"/>
      <c r="GK1441"/>
      <c r="GL1441"/>
      <c r="GM1441"/>
      <c r="GN1441"/>
      <c r="GO1441"/>
      <c r="GP1441"/>
      <c r="GQ1441"/>
      <c r="GR1441"/>
      <c r="GS1441"/>
      <c r="GT1441"/>
      <c r="GU1441"/>
      <c r="GV1441"/>
      <c r="GW1441"/>
      <c r="GX1441"/>
      <c r="GY1441"/>
      <c r="GZ1441"/>
      <c r="HA1441"/>
      <c r="HB1441"/>
      <c r="HC1441"/>
      <c r="HD1441"/>
      <c r="HE1441"/>
      <c r="HF1441"/>
      <c r="HG1441"/>
      <c r="HH1441"/>
      <c r="HI1441"/>
      <c r="HJ1441"/>
      <c r="HK1441"/>
      <c r="HL1441"/>
      <c r="HM1441"/>
      <c r="HN1441"/>
      <c r="HO1441"/>
      <c r="HP1441"/>
      <c r="HQ1441"/>
      <c r="HR1441"/>
      <c r="HS1441"/>
      <c r="HT1441"/>
      <c r="HU1441"/>
      <c r="HV1441"/>
      <c r="HW1441"/>
      <c r="HX1441"/>
      <c r="HY1441"/>
      <c r="HZ1441"/>
      <c r="IA1441"/>
      <c r="IB1441"/>
      <c r="IC1441"/>
      <c r="ID1441"/>
      <c r="IE1441"/>
      <c r="IF1441"/>
      <c r="IG1441"/>
      <c r="IH1441"/>
      <c r="II1441"/>
      <c r="IJ1441"/>
      <c r="IK1441"/>
      <c r="IL1441"/>
      <c r="IM1441"/>
      <c r="IN1441"/>
      <c r="IO1441"/>
      <c r="IP1441"/>
      <c r="IQ1441"/>
      <c r="IR1441"/>
      <c r="IS1441"/>
      <c r="IT1441"/>
      <c r="IU1441"/>
      <c r="IV1441"/>
    </row>
    <row r="1442" spans="1:256" ht="12.5">
      <c r="A1442" s="111"/>
      <c r="B1442" s="65">
        <v>1</v>
      </c>
      <c r="C1442" s="66">
        <f>IF(E1442="A",4,IF(E1442="B",3,IF(E1442="C",2,IF(E1442="D",1,0))))</f>
        <v>0</v>
      </c>
      <c r="D1442" s="76" t="s">
        <v>87</v>
      </c>
      <c r="E1442" s="99" t="s">
        <v>99</v>
      </c>
      <c r="F1442" s="76" t="s">
        <v>87</v>
      </c>
      <c r="G1442" s="78"/>
      <c r="H1442" s="96" t="s">
        <v>101</v>
      </c>
      <c r="I1442" s="107" t="s">
        <v>2325</v>
      </c>
      <c r="J1442" s="81"/>
      <c r="K1442" s="72"/>
      <c r="L1442" s="72"/>
      <c r="M1442" s="72"/>
      <c r="N1442" s="72"/>
      <c r="O1442" s="72"/>
      <c r="P1442" s="72"/>
      <c r="Q1442" s="833"/>
      <c r="R1442" s="102"/>
      <c r="S1442" s="73"/>
      <c r="T1442" s="102"/>
      <c r="U1442" s="103"/>
      <c r="V1442" s="104"/>
    </row>
    <row r="1443" spans="1:256" ht="12.5">
      <c r="A1443" s="308"/>
      <c r="B1443" s="65">
        <v>1</v>
      </c>
      <c r="C1443" s="66">
        <f t="shared" ref="C1443:C1455" si="66">IF(E1443="A",1,IF(E1443="B",1,0))</f>
        <v>0</v>
      </c>
      <c r="D1443" s="656" t="s">
        <v>70</v>
      </c>
      <c r="E1443" s="659" t="s">
        <v>90</v>
      </c>
      <c r="F1443" s="658" t="s">
        <v>68</v>
      </c>
      <c r="G1443" s="78"/>
      <c r="H1443" s="96" t="s">
        <v>215</v>
      </c>
      <c r="I1443" s="107" t="s">
        <v>2326</v>
      </c>
      <c r="J1443" s="81"/>
      <c r="K1443" s="72"/>
      <c r="L1443" s="72"/>
      <c r="M1443" s="72"/>
      <c r="N1443" s="72"/>
      <c r="O1443" s="72"/>
      <c r="P1443" s="72"/>
      <c r="Q1443" s="833"/>
      <c r="R1443" s="102"/>
      <c r="S1443" s="73"/>
      <c r="T1443" s="102"/>
      <c r="U1443" s="103"/>
      <c r="V1443" s="104"/>
    </row>
    <row r="1444" spans="1:256" ht="12.5">
      <c r="B1444" s="65">
        <v>1</v>
      </c>
      <c r="C1444" s="66">
        <f t="shared" si="66"/>
        <v>1</v>
      </c>
      <c r="D1444" s="77" t="s">
        <v>90</v>
      </c>
      <c r="E1444" s="76" t="s">
        <v>87</v>
      </c>
      <c r="F1444" s="99" t="s">
        <v>99</v>
      </c>
      <c r="G1444" s="78"/>
      <c r="H1444" s="96" t="s">
        <v>114</v>
      </c>
      <c r="I1444" s="107" t="s">
        <v>2327</v>
      </c>
      <c r="J1444" s="81"/>
      <c r="K1444" s="72"/>
      <c r="L1444" s="72"/>
      <c r="M1444" s="72"/>
      <c r="N1444" s="72"/>
      <c r="O1444" s="72"/>
      <c r="P1444" s="72"/>
      <c r="Q1444" s="833"/>
      <c r="R1444" s="102"/>
      <c r="S1444" s="73"/>
      <c r="T1444" s="102"/>
      <c r="U1444" s="103"/>
      <c r="V1444" s="104"/>
    </row>
    <row r="1445" spans="1:256" ht="12.5">
      <c r="B1445" s="65">
        <v>1</v>
      </c>
      <c r="C1445" s="66">
        <f t="shared" si="66"/>
        <v>0</v>
      </c>
      <c r="D1445" s="658" t="s">
        <v>68</v>
      </c>
      <c r="E1445" s="659" t="s">
        <v>90</v>
      </c>
      <c r="F1445" s="656" t="s">
        <v>70</v>
      </c>
      <c r="G1445" s="78"/>
      <c r="H1445" s="96" t="s">
        <v>240</v>
      </c>
      <c r="I1445" s="107" t="s">
        <v>2328</v>
      </c>
      <c r="J1445" s="81"/>
      <c r="K1445" s="72"/>
      <c r="L1445" s="72"/>
      <c r="M1445" s="72"/>
      <c r="N1445" s="72"/>
      <c r="O1445" s="72"/>
      <c r="P1445" s="72"/>
      <c r="Q1445" s="833"/>
      <c r="R1445" s="102"/>
      <c r="S1445" s="73"/>
      <c r="T1445" s="102"/>
      <c r="U1445" s="103"/>
      <c r="V1445" s="104"/>
    </row>
    <row r="1446" spans="1:256" ht="12.5">
      <c r="B1446" s="65">
        <v>1</v>
      </c>
      <c r="C1446" s="66">
        <f t="shared" si="66"/>
        <v>0</v>
      </c>
      <c r="D1446" s="99" t="s">
        <v>70</v>
      </c>
      <c r="E1446" s="77" t="s">
        <v>90</v>
      </c>
      <c r="F1446" s="76" t="s">
        <v>87</v>
      </c>
      <c r="G1446" s="78"/>
      <c r="H1446" s="96" t="s">
        <v>88</v>
      </c>
      <c r="I1446" s="107" t="s">
        <v>2329</v>
      </c>
      <c r="J1446" s="81"/>
      <c r="K1446" s="72"/>
      <c r="L1446" s="72"/>
      <c r="M1446" s="72"/>
      <c r="N1446" s="72"/>
      <c r="O1446" s="72"/>
      <c r="P1446" s="72"/>
      <c r="Q1446" s="833"/>
      <c r="R1446" s="102"/>
      <c r="S1446" s="73"/>
      <c r="T1446" s="102"/>
      <c r="U1446" s="103"/>
      <c r="V1446" s="104"/>
    </row>
    <row r="1447" spans="1:256" ht="12.5">
      <c r="B1447" s="65">
        <v>1</v>
      </c>
      <c r="C1447" s="66">
        <f t="shared" si="66"/>
        <v>0</v>
      </c>
      <c r="D1447" s="659" t="s">
        <v>90</v>
      </c>
      <c r="E1447" s="656" t="s">
        <v>99</v>
      </c>
      <c r="F1447" s="658" t="s">
        <v>87</v>
      </c>
      <c r="G1447" s="78"/>
      <c r="H1447" s="96" t="s">
        <v>197</v>
      </c>
      <c r="I1447" s="107" t="s">
        <v>2330</v>
      </c>
      <c r="J1447" s="81"/>
      <c r="K1447" s="72"/>
      <c r="L1447" s="72"/>
      <c r="M1447" s="72"/>
      <c r="N1447" s="72"/>
      <c r="O1447" s="72"/>
      <c r="P1447" s="72"/>
      <c r="Q1447" s="833"/>
      <c r="R1447" s="102"/>
      <c r="S1447" s="73"/>
      <c r="T1447" s="102"/>
      <c r="U1447" s="103"/>
      <c r="V1447" s="104"/>
    </row>
    <row r="1448" spans="1:256" ht="12.5">
      <c r="A1448" s="305"/>
      <c r="B1448" s="65">
        <v>1</v>
      </c>
      <c r="C1448" s="66">
        <f t="shared" si="66"/>
        <v>0</v>
      </c>
      <c r="D1448" s="655" t="s">
        <v>87</v>
      </c>
      <c r="E1448" s="659" t="s">
        <v>90</v>
      </c>
      <c r="F1448" s="656" t="s">
        <v>99</v>
      </c>
      <c r="G1448" s="78"/>
      <c r="H1448" s="96" t="s">
        <v>88</v>
      </c>
      <c r="I1448" s="107" t="s">
        <v>2331</v>
      </c>
      <c r="J1448" s="81"/>
      <c r="K1448" s="72"/>
      <c r="L1448" s="72"/>
      <c r="M1448" s="72"/>
      <c r="N1448" s="72"/>
      <c r="O1448" s="72"/>
      <c r="P1448" s="72"/>
      <c r="Q1448" s="833"/>
      <c r="R1448" s="102"/>
      <c r="S1448" s="73"/>
      <c r="T1448" s="102"/>
      <c r="U1448" s="103"/>
      <c r="V1448" s="104"/>
    </row>
    <row r="1449" spans="1:256" ht="12.5">
      <c r="B1449" s="65">
        <v>1</v>
      </c>
      <c r="C1449" s="66">
        <f t="shared" si="66"/>
        <v>0</v>
      </c>
      <c r="D1449" s="76" t="s">
        <v>87</v>
      </c>
      <c r="E1449" s="77" t="s">
        <v>90</v>
      </c>
      <c r="F1449" s="99" t="s">
        <v>70</v>
      </c>
      <c r="G1449" s="78"/>
      <c r="H1449" s="96" t="s">
        <v>119</v>
      </c>
      <c r="I1449" s="107" t="s">
        <v>2332</v>
      </c>
      <c r="J1449" s="81"/>
      <c r="K1449" s="72"/>
      <c r="L1449" s="72"/>
      <c r="M1449" s="72"/>
      <c r="N1449" s="72"/>
      <c r="O1449" s="72"/>
      <c r="P1449" s="72"/>
      <c r="Q1449" s="833"/>
      <c r="R1449" s="102"/>
      <c r="S1449" s="73"/>
      <c r="T1449" s="102"/>
      <c r="U1449" s="103"/>
      <c r="V1449" s="104"/>
    </row>
    <row r="1450" spans="1:256" ht="12.5">
      <c r="B1450" s="65">
        <v>1</v>
      </c>
      <c r="C1450" s="66">
        <f t="shared" si="66"/>
        <v>1</v>
      </c>
      <c r="D1450" s="658" t="s">
        <v>68</v>
      </c>
      <c r="E1450" s="658" t="s">
        <v>68</v>
      </c>
      <c r="F1450" s="659" t="s">
        <v>90</v>
      </c>
      <c r="G1450" s="78"/>
      <c r="H1450" s="96" t="s">
        <v>104</v>
      </c>
      <c r="I1450" s="107" t="s">
        <v>2333</v>
      </c>
      <c r="J1450" s="81"/>
      <c r="K1450" s="72"/>
      <c r="L1450" s="72"/>
      <c r="M1450" s="72"/>
      <c r="N1450" s="72"/>
      <c r="O1450" s="72"/>
      <c r="P1450" s="72"/>
      <c r="Q1450" s="833"/>
      <c r="R1450" s="102"/>
      <c r="S1450" s="73"/>
      <c r="T1450" s="102"/>
      <c r="U1450" s="103"/>
      <c r="V1450" s="104"/>
    </row>
    <row r="1451" spans="1:256" ht="12.5">
      <c r="B1451" s="65">
        <v>1</v>
      </c>
      <c r="C1451" s="66">
        <f t="shared" si="66"/>
        <v>0</v>
      </c>
      <c r="D1451" s="659" t="s">
        <v>90</v>
      </c>
      <c r="E1451" s="659" t="s">
        <v>90</v>
      </c>
      <c r="F1451" s="658" t="s">
        <v>68</v>
      </c>
      <c r="G1451" s="78"/>
      <c r="H1451" s="96" t="s">
        <v>104</v>
      </c>
      <c r="I1451" s="107" t="s">
        <v>2334</v>
      </c>
      <c r="J1451" s="81"/>
      <c r="K1451" s="72"/>
      <c r="L1451" s="72"/>
      <c r="M1451" s="72"/>
      <c r="N1451" s="72"/>
      <c r="O1451" s="72"/>
      <c r="P1451" s="72"/>
      <c r="Q1451" s="833"/>
      <c r="R1451" s="102"/>
      <c r="S1451" s="73"/>
      <c r="T1451" s="102"/>
      <c r="U1451" s="103"/>
      <c r="V1451" s="104"/>
    </row>
    <row r="1452" spans="1:256" ht="12.5">
      <c r="B1452" s="65">
        <v>1</v>
      </c>
      <c r="C1452" s="66">
        <f t="shared" si="66"/>
        <v>1</v>
      </c>
      <c r="D1452" s="656" t="s">
        <v>99</v>
      </c>
      <c r="E1452" s="658" t="s">
        <v>87</v>
      </c>
      <c r="F1452" s="656" t="s">
        <v>70</v>
      </c>
      <c r="G1452" s="78"/>
      <c r="H1452" s="96" t="s">
        <v>122</v>
      </c>
      <c r="I1452" s="107" t="s">
        <v>2335</v>
      </c>
      <c r="J1452" s="81"/>
      <c r="K1452" s="72"/>
      <c r="L1452" s="72"/>
      <c r="M1452" s="72"/>
      <c r="N1452" s="72"/>
      <c r="O1452" s="72"/>
      <c r="P1452" s="72"/>
      <c r="Q1452" s="833"/>
      <c r="R1452" s="102"/>
      <c r="S1452" s="73"/>
      <c r="T1452" s="102"/>
      <c r="U1452" s="103"/>
      <c r="V1452" s="104"/>
    </row>
    <row r="1453" spans="1:256" ht="12.5">
      <c r="B1453" s="65">
        <v>1</v>
      </c>
      <c r="C1453" s="66">
        <f t="shared" si="66"/>
        <v>1</v>
      </c>
      <c r="D1453" s="99" t="s">
        <v>99</v>
      </c>
      <c r="E1453" s="76" t="s">
        <v>68</v>
      </c>
      <c r="F1453" s="76" t="s">
        <v>68</v>
      </c>
      <c r="G1453" s="78"/>
      <c r="H1453" s="96" t="s">
        <v>129</v>
      </c>
      <c r="I1453" s="107" t="s">
        <v>2336</v>
      </c>
      <c r="J1453" s="81"/>
      <c r="K1453" s="72"/>
      <c r="L1453" s="72"/>
      <c r="M1453" s="72"/>
      <c r="N1453" s="72"/>
      <c r="O1453" s="72"/>
      <c r="P1453" s="72"/>
      <c r="Q1453" s="833"/>
      <c r="R1453" s="102"/>
      <c r="S1453" s="73"/>
      <c r="T1453" s="102"/>
      <c r="U1453" s="103"/>
      <c r="V1453" s="104"/>
    </row>
    <row r="1454" spans="1:256" ht="12.5">
      <c r="B1454" s="65">
        <v>1</v>
      </c>
      <c r="C1454" s="66">
        <f t="shared" si="66"/>
        <v>0</v>
      </c>
      <c r="D1454" s="77" t="s">
        <v>90</v>
      </c>
      <c r="E1454" s="77" t="s">
        <v>90</v>
      </c>
      <c r="F1454" s="76" t="s">
        <v>87</v>
      </c>
      <c r="G1454" s="78"/>
      <c r="H1454" s="96" t="s">
        <v>129</v>
      </c>
      <c r="I1454" s="107" t="s">
        <v>2337</v>
      </c>
      <c r="J1454" s="81"/>
      <c r="K1454" s="72"/>
      <c r="L1454" s="72"/>
      <c r="M1454" s="72"/>
      <c r="N1454" s="72"/>
      <c r="O1454" s="72"/>
      <c r="P1454" s="72"/>
      <c r="Q1454" s="833"/>
      <c r="R1454" s="102"/>
      <c r="S1454" s="73"/>
      <c r="T1454" s="102"/>
      <c r="U1454" s="103"/>
      <c r="V1454" s="104"/>
    </row>
    <row r="1455" spans="1:256" ht="12.5">
      <c r="A1455" s="863"/>
      <c r="B1455" s="65">
        <v>1</v>
      </c>
      <c r="C1455" s="66">
        <f t="shared" si="66"/>
        <v>1</v>
      </c>
      <c r="D1455" s="659" t="s">
        <v>90</v>
      </c>
      <c r="E1455" s="658" t="s">
        <v>68</v>
      </c>
      <c r="F1455" s="656" t="s">
        <v>70</v>
      </c>
      <c r="G1455" s="78"/>
      <c r="H1455" s="96" t="s">
        <v>94</v>
      </c>
      <c r="I1455" s="107" t="s">
        <v>2338</v>
      </c>
      <c r="J1455" s="81"/>
      <c r="K1455" s="72"/>
      <c r="L1455" s="72"/>
      <c r="M1455" s="72"/>
      <c r="N1455" s="72"/>
      <c r="O1455" s="72"/>
      <c r="P1455" s="72"/>
      <c r="Q1455" s="833"/>
      <c r="R1455" s="102"/>
      <c r="S1455" s="73"/>
      <c r="T1455" s="102"/>
      <c r="U1455" s="103"/>
      <c r="V1455" s="104"/>
    </row>
    <row r="1456" spans="1:256" ht="12.5">
      <c r="B1456" s="65">
        <v>1</v>
      </c>
      <c r="C1456" s="66">
        <f>IF(E1456="A",4,IF(E1456="B",3,IF(E1456="C",2,IF(E1456="D",1,0))))</f>
        <v>3</v>
      </c>
      <c r="D1456" s="76" t="s">
        <v>87</v>
      </c>
      <c r="E1456" s="76" t="s">
        <v>87</v>
      </c>
      <c r="F1456" s="76" t="s">
        <v>87</v>
      </c>
      <c r="G1456" s="78"/>
      <c r="H1456" s="96" t="s">
        <v>119</v>
      </c>
      <c r="I1456" s="107" t="s">
        <v>2339</v>
      </c>
      <c r="J1456" s="81"/>
      <c r="K1456" s="72"/>
      <c r="L1456" s="72"/>
      <c r="M1456" s="72"/>
      <c r="N1456" s="72"/>
      <c r="O1456" s="72"/>
      <c r="P1456" s="72"/>
      <c r="Q1456" s="833"/>
      <c r="R1456" s="102"/>
      <c r="S1456" s="73"/>
      <c r="T1456" s="102"/>
      <c r="U1456" s="103"/>
      <c r="V1456" s="104"/>
    </row>
    <row r="1457" spans="1:256" ht="12.5">
      <c r="B1457" s="65">
        <v>1</v>
      </c>
      <c r="C1457" s="66">
        <f t="shared" ref="C1457:C1464" si="67">IF(E1457="A",1,IF(E1457="B",1,0))</f>
        <v>0</v>
      </c>
      <c r="D1457" s="76" t="s">
        <v>87</v>
      </c>
      <c r="E1457" s="77" t="s">
        <v>90</v>
      </c>
      <c r="F1457" s="76" t="s">
        <v>68</v>
      </c>
      <c r="G1457" s="78"/>
      <c r="H1457" s="96" t="s">
        <v>108</v>
      </c>
      <c r="I1457" s="107" t="s">
        <v>2340</v>
      </c>
      <c r="J1457" s="81"/>
      <c r="K1457" s="72"/>
      <c r="L1457" s="72"/>
      <c r="M1457" s="72"/>
      <c r="N1457" s="72"/>
      <c r="O1457" s="72"/>
      <c r="P1457" s="72"/>
      <c r="Q1457" s="833"/>
      <c r="R1457" s="102"/>
      <c r="S1457" s="73"/>
      <c r="T1457" s="102"/>
      <c r="U1457" s="103"/>
      <c r="V1457" s="104"/>
    </row>
    <row r="1458" spans="1:256" ht="12.5">
      <c r="A1458" s="660"/>
      <c r="B1458" s="65">
        <v>1</v>
      </c>
      <c r="C1458" s="66">
        <f t="shared" si="67"/>
        <v>1</v>
      </c>
      <c r="D1458" s="77" t="s">
        <v>90</v>
      </c>
      <c r="E1458" s="76" t="s">
        <v>68</v>
      </c>
      <c r="F1458" s="99" t="s">
        <v>70</v>
      </c>
      <c r="G1458" s="78"/>
      <c r="H1458" s="96" t="s">
        <v>2341</v>
      </c>
      <c r="I1458" s="107" t="s">
        <v>2342</v>
      </c>
      <c r="J1458" s="81"/>
      <c r="K1458" s="72"/>
      <c r="L1458" s="72"/>
      <c r="M1458" s="72"/>
      <c r="N1458" s="72"/>
      <c r="O1458" s="72"/>
      <c r="P1458" s="72"/>
      <c r="Q1458" s="833"/>
      <c r="R1458" s="102"/>
      <c r="S1458" s="73"/>
      <c r="T1458" s="102"/>
      <c r="U1458" s="103"/>
      <c r="V1458" s="104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  <c r="DB1458"/>
      <c r="DC1458"/>
      <c r="DD1458"/>
      <c r="DE1458"/>
      <c r="DF1458"/>
      <c r="DG1458"/>
      <c r="DH1458"/>
      <c r="DI1458"/>
      <c r="DJ1458"/>
      <c r="DK1458"/>
      <c r="DL1458"/>
      <c r="DM1458"/>
      <c r="DN1458"/>
      <c r="DO1458"/>
      <c r="DP1458"/>
      <c r="DQ1458"/>
      <c r="DR1458"/>
      <c r="DS1458"/>
      <c r="DT1458"/>
      <c r="DU1458"/>
      <c r="DV1458"/>
      <c r="DW1458"/>
      <c r="DX1458"/>
      <c r="DY1458"/>
      <c r="DZ1458"/>
      <c r="EA1458"/>
      <c r="EB1458"/>
      <c r="EC1458"/>
      <c r="ED1458"/>
      <c r="EE1458"/>
      <c r="EF1458"/>
      <c r="EG1458"/>
      <c r="EH1458"/>
      <c r="EI1458"/>
      <c r="EJ1458"/>
      <c r="EK1458"/>
      <c r="EL1458"/>
      <c r="EM1458"/>
      <c r="EN1458"/>
      <c r="EO1458"/>
      <c r="EP1458"/>
      <c r="EQ1458"/>
      <c r="ER1458"/>
      <c r="ES1458"/>
      <c r="ET1458"/>
      <c r="EU1458"/>
      <c r="EV1458"/>
      <c r="EW1458"/>
      <c r="EX1458"/>
      <c r="EY1458"/>
      <c r="EZ1458"/>
      <c r="FA1458"/>
      <c r="FB1458"/>
      <c r="FC1458"/>
      <c r="FD1458"/>
      <c r="FE1458"/>
      <c r="FF1458"/>
      <c r="FG1458"/>
      <c r="FH1458"/>
      <c r="FI1458"/>
      <c r="FJ1458"/>
      <c r="FK1458"/>
      <c r="FL1458"/>
      <c r="FM1458"/>
      <c r="FN1458"/>
      <c r="FO1458"/>
      <c r="FP1458"/>
      <c r="FQ1458"/>
      <c r="FR1458"/>
      <c r="FS1458"/>
      <c r="FT1458"/>
      <c r="FU1458"/>
      <c r="FV1458"/>
      <c r="FW1458"/>
      <c r="FX1458"/>
      <c r="FY1458"/>
      <c r="FZ1458"/>
      <c r="GA1458"/>
      <c r="GB1458"/>
      <c r="GC1458"/>
      <c r="GD1458"/>
      <c r="GE1458"/>
      <c r="GF1458"/>
      <c r="GG1458"/>
      <c r="GH1458"/>
      <c r="GI1458"/>
      <c r="GJ1458"/>
      <c r="GK1458"/>
      <c r="GL1458"/>
      <c r="GM1458"/>
      <c r="GN1458"/>
      <c r="GO1458"/>
      <c r="GP1458"/>
      <c r="GQ1458"/>
      <c r="GR1458"/>
      <c r="GS1458"/>
      <c r="GT1458"/>
      <c r="GU1458"/>
      <c r="GV1458"/>
      <c r="GW1458"/>
      <c r="GX1458"/>
      <c r="GY1458"/>
      <c r="GZ1458"/>
      <c r="HA1458"/>
      <c r="HB1458"/>
      <c r="HC1458"/>
      <c r="HD1458"/>
      <c r="HE1458"/>
      <c r="HF1458"/>
      <c r="HG1458"/>
      <c r="HH1458"/>
      <c r="HI1458"/>
      <c r="HJ1458"/>
      <c r="HK1458"/>
      <c r="HL1458"/>
      <c r="HM1458"/>
      <c r="HN1458"/>
      <c r="HO1458"/>
      <c r="HP1458"/>
      <c r="HQ1458"/>
      <c r="HR1458"/>
      <c r="HS1458"/>
      <c r="HT1458"/>
      <c r="HU1458"/>
      <c r="HV1458"/>
      <c r="HW1458"/>
      <c r="HX1458"/>
      <c r="HY1458"/>
      <c r="HZ1458"/>
      <c r="IA1458"/>
      <c r="IB1458"/>
      <c r="IC1458"/>
      <c r="ID1458"/>
      <c r="IE1458"/>
      <c r="IF1458"/>
      <c r="IG1458"/>
      <c r="IH1458"/>
      <c r="II1458"/>
      <c r="IJ1458"/>
      <c r="IK1458"/>
      <c r="IL1458"/>
      <c r="IM1458"/>
      <c r="IN1458"/>
      <c r="IO1458"/>
      <c r="IP1458"/>
      <c r="IQ1458"/>
      <c r="IR1458"/>
      <c r="IS1458"/>
      <c r="IT1458"/>
      <c r="IU1458"/>
      <c r="IV1458"/>
    </row>
    <row r="1459" spans="1:256" ht="12.5">
      <c r="A1459"/>
      <c r="B1459" s="65">
        <v>1</v>
      </c>
      <c r="C1459" s="66">
        <f t="shared" si="67"/>
        <v>0</v>
      </c>
      <c r="D1459" s="655" t="s">
        <v>87</v>
      </c>
      <c r="E1459" s="656" t="s">
        <v>70</v>
      </c>
      <c r="F1459" s="655" t="s">
        <v>68</v>
      </c>
      <c r="G1459" s="78"/>
      <c r="H1459" s="96" t="s">
        <v>126</v>
      </c>
      <c r="I1459" s="107" t="s">
        <v>2343</v>
      </c>
      <c r="J1459" s="81"/>
      <c r="K1459" s="72"/>
      <c r="L1459" s="72"/>
      <c r="M1459" s="72"/>
      <c r="N1459" s="72"/>
      <c r="O1459" s="72"/>
      <c r="P1459" s="72"/>
      <c r="Q1459" s="833"/>
      <c r="R1459" s="102"/>
      <c r="S1459" s="73"/>
      <c r="T1459" s="102"/>
      <c r="U1459" s="103"/>
      <c r="V1459" s="104"/>
    </row>
    <row r="1460" spans="1:256" ht="12.5">
      <c r="B1460" s="65">
        <v>1</v>
      </c>
      <c r="C1460" s="66">
        <f t="shared" si="67"/>
        <v>1</v>
      </c>
      <c r="D1460" s="99" t="s">
        <v>70</v>
      </c>
      <c r="E1460" s="76" t="s">
        <v>87</v>
      </c>
      <c r="F1460" s="76" t="s">
        <v>87</v>
      </c>
      <c r="G1460" s="78"/>
      <c r="H1460" s="96" t="s">
        <v>101</v>
      </c>
      <c r="I1460" s="107" t="s">
        <v>2344</v>
      </c>
      <c r="J1460" s="81" t="s">
        <v>1056</v>
      </c>
      <c r="K1460" s="72"/>
      <c r="L1460" s="72"/>
      <c r="M1460" s="72"/>
      <c r="N1460" s="72"/>
      <c r="O1460" s="72"/>
      <c r="P1460" s="72"/>
      <c r="Q1460" s="833"/>
      <c r="R1460" s="102"/>
      <c r="S1460" s="73"/>
      <c r="T1460" s="102"/>
      <c r="U1460" s="103"/>
      <c r="V1460" s="104"/>
    </row>
    <row r="1461" spans="1:256" ht="12.5">
      <c r="B1461" s="65">
        <v>1</v>
      </c>
      <c r="C1461" s="66">
        <f t="shared" si="67"/>
        <v>0</v>
      </c>
      <c r="D1461" s="655" t="s">
        <v>87</v>
      </c>
      <c r="E1461" s="656" t="s">
        <v>70</v>
      </c>
      <c r="F1461" s="659" t="s">
        <v>90</v>
      </c>
      <c r="G1461" s="78"/>
      <c r="H1461" s="96" t="s">
        <v>188</v>
      </c>
      <c r="I1461" s="107" t="s">
        <v>2345</v>
      </c>
      <c r="J1461" s="81"/>
      <c r="K1461" s="72"/>
      <c r="L1461" s="72"/>
      <c r="M1461" s="72"/>
      <c r="N1461" s="72"/>
      <c r="O1461" s="72"/>
      <c r="P1461" s="72"/>
      <c r="Q1461" s="833"/>
      <c r="R1461" s="102"/>
      <c r="S1461" s="73"/>
      <c r="T1461" s="102"/>
      <c r="U1461" s="103"/>
      <c r="V1461" s="104"/>
    </row>
    <row r="1462" spans="1:256" ht="12.5">
      <c r="B1462" s="65">
        <v>1</v>
      </c>
      <c r="C1462" s="66">
        <f t="shared" si="67"/>
        <v>0</v>
      </c>
      <c r="D1462" s="99" t="s">
        <v>70</v>
      </c>
      <c r="E1462" s="99" t="s">
        <v>99</v>
      </c>
      <c r="F1462" s="77" t="s">
        <v>90</v>
      </c>
      <c r="G1462" s="78"/>
      <c r="H1462" s="96" t="s">
        <v>188</v>
      </c>
      <c r="I1462" s="107" t="s">
        <v>2346</v>
      </c>
      <c r="J1462" s="81"/>
      <c r="K1462" s="72"/>
      <c r="L1462" s="72"/>
      <c r="M1462" s="72"/>
      <c r="N1462" s="72"/>
      <c r="O1462" s="72"/>
      <c r="P1462" s="72"/>
      <c r="Q1462" s="833"/>
      <c r="R1462" s="102"/>
      <c r="S1462" s="73"/>
      <c r="T1462" s="102"/>
      <c r="U1462" s="103"/>
      <c r="V1462" s="104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  <c r="DB1462"/>
      <c r="DC1462"/>
      <c r="DD1462"/>
      <c r="DE1462"/>
      <c r="DF1462"/>
      <c r="DG1462"/>
      <c r="DH1462"/>
      <c r="DI1462"/>
      <c r="DJ1462"/>
      <c r="DK1462"/>
      <c r="DL1462"/>
      <c r="DM1462"/>
      <c r="DN1462"/>
      <c r="DO1462"/>
      <c r="DP1462"/>
      <c r="DQ1462"/>
      <c r="DR1462"/>
      <c r="DS1462"/>
      <c r="DT1462"/>
      <c r="DU1462"/>
      <c r="DV1462"/>
      <c r="DW1462"/>
      <c r="DX1462"/>
      <c r="DY1462"/>
      <c r="DZ1462"/>
      <c r="EA1462"/>
      <c r="EB1462"/>
      <c r="EC1462"/>
      <c r="ED1462"/>
      <c r="EE1462"/>
      <c r="EF1462"/>
      <c r="EG1462"/>
      <c r="EH1462"/>
      <c r="EI1462"/>
      <c r="EJ1462"/>
      <c r="EK1462"/>
      <c r="EL1462"/>
      <c r="EM1462"/>
      <c r="EN1462"/>
      <c r="EO1462"/>
      <c r="EP1462"/>
      <c r="EQ1462"/>
      <c r="ER1462"/>
      <c r="ES1462"/>
      <c r="ET1462"/>
      <c r="EU1462"/>
      <c r="EV1462"/>
      <c r="EW1462"/>
      <c r="EX1462"/>
      <c r="EY1462"/>
      <c r="EZ1462"/>
      <c r="FA1462"/>
      <c r="FB1462"/>
      <c r="FC1462"/>
      <c r="FD1462"/>
      <c r="FE1462"/>
      <c r="FF1462"/>
      <c r="FG1462"/>
      <c r="FH1462"/>
      <c r="FI1462"/>
      <c r="FJ1462"/>
      <c r="FK1462"/>
      <c r="FL1462"/>
      <c r="FM1462"/>
      <c r="FN1462"/>
      <c r="FO1462"/>
      <c r="FP1462"/>
      <c r="FQ1462"/>
      <c r="FR1462"/>
      <c r="FS1462"/>
      <c r="FT1462"/>
      <c r="FU1462"/>
      <c r="FV1462"/>
      <c r="FW1462"/>
      <c r="FX1462"/>
      <c r="FY1462"/>
      <c r="FZ1462"/>
      <c r="GA1462"/>
      <c r="GB1462"/>
      <c r="GC1462"/>
      <c r="GD1462"/>
      <c r="GE1462"/>
      <c r="GF1462"/>
      <c r="GG1462"/>
      <c r="GH1462"/>
      <c r="GI1462"/>
      <c r="GJ1462"/>
      <c r="GK1462"/>
      <c r="GL1462"/>
      <c r="GM1462"/>
      <c r="GN1462"/>
      <c r="GO1462"/>
      <c r="GP1462"/>
      <c r="GQ1462"/>
      <c r="GR1462"/>
      <c r="GS1462"/>
      <c r="GT1462"/>
      <c r="GU1462"/>
      <c r="GV1462"/>
      <c r="GW1462"/>
      <c r="GX1462"/>
      <c r="GY1462"/>
      <c r="GZ1462"/>
      <c r="HA1462"/>
      <c r="HB1462"/>
      <c r="HC1462"/>
      <c r="HD1462"/>
      <c r="HE1462"/>
      <c r="HF1462"/>
      <c r="HG1462"/>
      <c r="HH1462"/>
      <c r="HI1462"/>
      <c r="HJ1462"/>
      <c r="HK1462"/>
      <c r="HL1462"/>
      <c r="HM1462"/>
      <c r="HN1462"/>
      <c r="HO1462"/>
      <c r="HP1462"/>
      <c r="HQ1462"/>
      <c r="HR1462"/>
      <c r="HS1462"/>
      <c r="HT1462"/>
      <c r="HU1462"/>
      <c r="HV1462"/>
      <c r="HW1462"/>
      <c r="HX1462"/>
      <c r="HY1462"/>
      <c r="HZ1462"/>
      <c r="IA1462"/>
      <c r="IB1462"/>
      <c r="IC1462"/>
      <c r="ID1462"/>
      <c r="IE1462"/>
      <c r="IF1462"/>
      <c r="IG1462"/>
      <c r="IH1462"/>
      <c r="II1462"/>
      <c r="IJ1462"/>
      <c r="IK1462"/>
      <c r="IL1462"/>
      <c r="IM1462"/>
      <c r="IN1462"/>
      <c r="IO1462"/>
      <c r="IP1462"/>
      <c r="IQ1462"/>
      <c r="IR1462"/>
      <c r="IS1462"/>
      <c r="IT1462"/>
      <c r="IU1462"/>
      <c r="IV1462"/>
    </row>
    <row r="1463" spans="1:256" ht="12.5">
      <c r="B1463" s="65">
        <v>1</v>
      </c>
      <c r="C1463" s="66">
        <f t="shared" si="67"/>
        <v>1</v>
      </c>
      <c r="D1463" s="99" t="s">
        <v>70</v>
      </c>
      <c r="E1463" s="76" t="s">
        <v>87</v>
      </c>
      <c r="F1463" s="77" t="s">
        <v>90</v>
      </c>
      <c r="G1463" s="78"/>
      <c r="H1463" s="96" t="s">
        <v>126</v>
      </c>
      <c r="I1463" s="107" t="s">
        <v>2347</v>
      </c>
      <c r="J1463" s="81"/>
      <c r="K1463" s="72"/>
      <c r="L1463" s="72"/>
      <c r="M1463" s="72"/>
      <c r="N1463" s="72"/>
      <c r="O1463" s="72"/>
      <c r="P1463" s="72"/>
      <c r="Q1463" s="833"/>
      <c r="R1463" s="102"/>
      <c r="S1463" s="73"/>
      <c r="T1463" s="102"/>
      <c r="U1463" s="103"/>
      <c r="V1463" s="104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  <c r="DB1463"/>
      <c r="DC1463"/>
      <c r="DD1463"/>
      <c r="DE1463"/>
      <c r="DF1463"/>
      <c r="DG1463"/>
      <c r="DH1463"/>
      <c r="DI1463"/>
      <c r="DJ1463"/>
      <c r="DK1463"/>
      <c r="DL1463"/>
      <c r="DM1463"/>
      <c r="DN1463"/>
      <c r="DO1463"/>
      <c r="DP1463"/>
      <c r="DQ1463"/>
      <c r="DR1463"/>
      <c r="DS1463"/>
      <c r="DT1463"/>
      <c r="DU1463"/>
      <c r="DV1463"/>
      <c r="DW1463"/>
      <c r="DX1463"/>
      <c r="DY1463"/>
      <c r="DZ1463"/>
      <c r="EA1463"/>
      <c r="EB1463"/>
      <c r="EC1463"/>
      <c r="ED1463"/>
      <c r="EE1463"/>
      <c r="EF1463"/>
      <c r="EG1463"/>
      <c r="EH1463"/>
      <c r="EI1463"/>
      <c r="EJ1463"/>
      <c r="EK1463"/>
      <c r="EL1463"/>
      <c r="EM1463"/>
      <c r="EN1463"/>
      <c r="EO1463"/>
      <c r="EP1463"/>
      <c r="EQ1463"/>
      <c r="ER1463"/>
      <c r="ES1463"/>
      <c r="ET1463"/>
      <c r="EU1463"/>
      <c r="EV1463"/>
      <c r="EW1463"/>
      <c r="EX1463"/>
      <c r="EY1463"/>
      <c r="EZ1463"/>
      <c r="FA1463"/>
      <c r="FB1463"/>
      <c r="FC1463"/>
      <c r="FD1463"/>
      <c r="FE1463"/>
      <c r="FF1463"/>
      <c r="FG1463"/>
      <c r="FH1463"/>
      <c r="FI1463"/>
      <c r="FJ1463"/>
      <c r="FK1463"/>
      <c r="FL1463"/>
      <c r="FM1463"/>
      <c r="FN1463"/>
      <c r="FO1463"/>
      <c r="FP1463"/>
      <c r="FQ1463"/>
      <c r="FR1463"/>
      <c r="FS1463"/>
      <c r="FT1463"/>
      <c r="FU1463"/>
      <c r="FV1463"/>
      <c r="FW1463"/>
      <c r="FX1463"/>
      <c r="FY1463"/>
      <c r="FZ1463"/>
      <c r="GA1463"/>
      <c r="GB1463"/>
      <c r="GC1463"/>
      <c r="GD1463"/>
      <c r="GE1463"/>
      <c r="GF1463"/>
      <c r="GG1463"/>
      <c r="GH1463"/>
      <c r="GI1463"/>
      <c r="GJ1463"/>
      <c r="GK1463"/>
      <c r="GL1463"/>
      <c r="GM1463"/>
      <c r="GN1463"/>
      <c r="GO1463"/>
      <c r="GP1463"/>
      <c r="GQ1463"/>
      <c r="GR1463"/>
      <c r="GS1463"/>
      <c r="GT1463"/>
      <c r="GU1463"/>
      <c r="GV1463"/>
      <c r="GW1463"/>
      <c r="GX1463"/>
      <c r="GY1463"/>
      <c r="GZ1463"/>
      <c r="HA1463"/>
      <c r="HB1463"/>
      <c r="HC1463"/>
      <c r="HD1463"/>
      <c r="HE1463"/>
      <c r="HF1463"/>
      <c r="HG1463"/>
      <c r="HH1463"/>
      <c r="HI1463"/>
      <c r="HJ1463"/>
      <c r="HK1463"/>
      <c r="HL1463"/>
      <c r="HM1463"/>
      <c r="HN1463"/>
      <c r="HO1463"/>
      <c r="HP1463"/>
      <c r="HQ1463"/>
      <c r="HR1463"/>
      <c r="HS1463"/>
      <c r="HT1463"/>
      <c r="HU1463"/>
      <c r="HV1463"/>
      <c r="HW1463"/>
      <c r="HX1463"/>
      <c r="HY1463"/>
      <c r="HZ1463"/>
      <c r="IA1463"/>
      <c r="IB1463"/>
      <c r="IC1463"/>
      <c r="ID1463"/>
      <c r="IE1463"/>
      <c r="IF1463"/>
      <c r="IG1463"/>
      <c r="IH1463"/>
      <c r="II1463"/>
      <c r="IJ1463"/>
      <c r="IK1463"/>
      <c r="IL1463"/>
      <c r="IM1463"/>
      <c r="IN1463"/>
      <c r="IO1463"/>
      <c r="IP1463"/>
      <c r="IQ1463"/>
      <c r="IR1463"/>
      <c r="IS1463"/>
      <c r="IT1463"/>
      <c r="IU1463"/>
      <c r="IV1463"/>
    </row>
    <row r="1464" spans="1:256" ht="12.5">
      <c r="B1464" s="65">
        <v>1</v>
      </c>
      <c r="C1464" s="66">
        <f t="shared" si="67"/>
        <v>0</v>
      </c>
      <c r="D1464" s="659" t="s">
        <v>90</v>
      </c>
      <c r="E1464" s="656" t="s">
        <v>70</v>
      </c>
      <c r="F1464" s="658" t="s">
        <v>68</v>
      </c>
      <c r="G1464" s="78"/>
      <c r="H1464" s="96" t="s">
        <v>90</v>
      </c>
      <c r="I1464" s="107" t="s">
        <v>2348</v>
      </c>
      <c r="J1464" s="81"/>
      <c r="K1464" s="72"/>
      <c r="L1464" s="72"/>
      <c r="M1464" s="72"/>
      <c r="N1464" s="72"/>
      <c r="O1464" s="72"/>
      <c r="P1464" s="72"/>
      <c r="Q1464" s="833"/>
      <c r="R1464" s="102"/>
      <c r="S1464" s="73"/>
      <c r="T1464" s="102"/>
      <c r="U1464" s="103"/>
      <c r="V1464" s="104"/>
      <c r="W1464" s="320"/>
      <c r="X1464" s="320"/>
      <c r="Y1464" s="320"/>
      <c r="Z1464" s="320"/>
      <c r="AA1464" s="320"/>
      <c r="AB1464" s="320"/>
      <c r="AC1464" s="320"/>
      <c r="AD1464" s="320"/>
      <c r="AE1464" s="320"/>
      <c r="AF1464" s="320"/>
      <c r="AG1464" s="320"/>
      <c r="AH1464" s="320"/>
      <c r="AI1464" s="320"/>
      <c r="AJ1464" s="320"/>
      <c r="AK1464" s="320"/>
      <c r="AL1464" s="320"/>
      <c r="AM1464" s="320"/>
      <c r="AN1464" s="320"/>
      <c r="AO1464" s="320"/>
      <c r="AP1464" s="320"/>
      <c r="AQ1464" s="320"/>
      <c r="AR1464" s="320"/>
      <c r="AS1464" s="320"/>
      <c r="AT1464" s="320"/>
      <c r="AU1464" s="320"/>
      <c r="AV1464" s="320"/>
      <c r="AW1464" s="320"/>
      <c r="AX1464" s="320"/>
      <c r="AY1464" s="320"/>
      <c r="AZ1464" s="320"/>
      <c r="BA1464" s="320"/>
      <c r="BB1464" s="320"/>
      <c r="BC1464" s="320"/>
      <c r="BD1464" s="320"/>
      <c r="BE1464" s="320"/>
      <c r="BF1464" s="320"/>
      <c r="BG1464" s="320"/>
      <c r="BH1464" s="320"/>
      <c r="BI1464" s="320"/>
      <c r="BJ1464" s="320"/>
      <c r="BK1464" s="320"/>
      <c r="BL1464" s="320"/>
      <c r="BM1464" s="320"/>
      <c r="BN1464" s="320"/>
      <c r="BO1464" s="320"/>
      <c r="BP1464" s="320"/>
      <c r="BQ1464" s="320"/>
      <c r="BR1464" s="320"/>
      <c r="BS1464" s="320"/>
      <c r="BT1464" s="320"/>
      <c r="BU1464" s="320"/>
      <c r="BV1464" s="320"/>
      <c r="BW1464" s="320"/>
      <c r="BX1464" s="320"/>
      <c r="BY1464" s="320"/>
      <c r="BZ1464" s="320"/>
      <c r="CA1464" s="320"/>
      <c r="CB1464" s="320"/>
      <c r="CC1464" s="320"/>
      <c r="CD1464" s="320"/>
      <c r="CE1464" s="320"/>
      <c r="CF1464" s="320"/>
      <c r="CG1464" s="320"/>
      <c r="CH1464" s="320"/>
      <c r="CI1464" s="320"/>
      <c r="CJ1464" s="320"/>
      <c r="CK1464" s="320"/>
      <c r="CL1464" s="320"/>
      <c r="CM1464" s="320"/>
      <c r="CN1464" s="320"/>
      <c r="CO1464" s="320"/>
      <c r="CP1464" s="320"/>
      <c r="CQ1464" s="320"/>
      <c r="CR1464" s="320"/>
      <c r="CS1464" s="320"/>
      <c r="CT1464" s="320"/>
      <c r="CU1464" s="320"/>
      <c r="CV1464" s="320"/>
      <c r="CW1464" s="320"/>
      <c r="CX1464" s="320"/>
      <c r="CY1464" s="320"/>
      <c r="CZ1464" s="320"/>
      <c r="DA1464" s="320"/>
      <c r="DB1464" s="320"/>
      <c r="DC1464" s="320"/>
      <c r="DD1464" s="320"/>
      <c r="DE1464" s="320"/>
      <c r="DF1464" s="320"/>
      <c r="DG1464" s="320"/>
      <c r="DH1464" s="320"/>
      <c r="DI1464" s="320"/>
      <c r="DJ1464" s="320"/>
      <c r="DK1464" s="320"/>
      <c r="DL1464" s="320"/>
      <c r="DM1464" s="320"/>
      <c r="DN1464" s="320"/>
      <c r="DO1464" s="320"/>
      <c r="DP1464" s="320"/>
      <c r="DQ1464" s="320"/>
      <c r="DR1464" s="320"/>
      <c r="DS1464" s="320"/>
      <c r="DT1464" s="320"/>
      <c r="DU1464" s="320"/>
      <c r="DV1464" s="320"/>
      <c r="DW1464" s="320"/>
      <c r="DX1464" s="320"/>
      <c r="DY1464" s="320"/>
      <c r="DZ1464" s="320"/>
      <c r="EA1464" s="320"/>
      <c r="EB1464" s="320"/>
      <c r="EC1464" s="320"/>
      <c r="ED1464" s="320"/>
      <c r="EE1464" s="320"/>
      <c r="EF1464" s="320"/>
      <c r="EG1464" s="320"/>
      <c r="EH1464" s="320"/>
      <c r="EI1464" s="320"/>
      <c r="EJ1464" s="320"/>
      <c r="EK1464" s="320"/>
      <c r="EL1464" s="320"/>
      <c r="EM1464" s="320"/>
      <c r="EN1464" s="320"/>
      <c r="EO1464" s="320"/>
      <c r="EP1464" s="320"/>
      <c r="EQ1464" s="320"/>
      <c r="ER1464" s="320"/>
      <c r="ES1464" s="320"/>
      <c r="ET1464" s="320"/>
      <c r="EU1464" s="320"/>
      <c r="EV1464" s="320"/>
      <c r="EW1464" s="320"/>
      <c r="EX1464" s="320"/>
      <c r="EY1464" s="320"/>
      <c r="EZ1464" s="320"/>
      <c r="FA1464" s="320"/>
      <c r="FB1464" s="320"/>
      <c r="FC1464" s="320"/>
      <c r="FD1464" s="320"/>
      <c r="FE1464" s="320"/>
      <c r="FF1464" s="320"/>
      <c r="FG1464" s="320"/>
      <c r="FH1464" s="320"/>
      <c r="FI1464" s="320"/>
      <c r="FJ1464" s="320"/>
      <c r="FK1464" s="320"/>
      <c r="FL1464" s="320"/>
      <c r="FM1464" s="320"/>
      <c r="FN1464" s="320"/>
      <c r="FO1464" s="320"/>
      <c r="FP1464" s="320"/>
      <c r="FQ1464" s="320"/>
      <c r="FR1464" s="320"/>
      <c r="FS1464" s="320"/>
      <c r="FT1464" s="320"/>
      <c r="FU1464" s="320"/>
      <c r="FV1464" s="320"/>
      <c r="FW1464" s="320"/>
      <c r="FX1464" s="320"/>
      <c r="FY1464" s="320"/>
      <c r="FZ1464" s="320"/>
      <c r="GA1464" s="320"/>
      <c r="GB1464" s="320"/>
      <c r="GC1464" s="320"/>
      <c r="GD1464" s="320"/>
      <c r="GE1464" s="320"/>
      <c r="GF1464" s="320"/>
      <c r="GG1464" s="320"/>
      <c r="GH1464" s="320"/>
      <c r="GI1464" s="320"/>
      <c r="GJ1464" s="320"/>
      <c r="GK1464" s="320"/>
      <c r="GL1464" s="320"/>
      <c r="GM1464" s="320"/>
      <c r="GN1464" s="320"/>
      <c r="GO1464" s="320"/>
      <c r="GP1464" s="320"/>
      <c r="GQ1464" s="320"/>
      <c r="GR1464" s="320"/>
      <c r="GS1464" s="320"/>
      <c r="GT1464" s="320"/>
      <c r="GU1464" s="320"/>
      <c r="GV1464" s="320"/>
      <c r="GW1464" s="320"/>
      <c r="GX1464" s="320"/>
      <c r="GY1464" s="320"/>
      <c r="GZ1464" s="320"/>
      <c r="HA1464" s="320"/>
      <c r="HB1464" s="320"/>
      <c r="HC1464" s="320"/>
      <c r="HD1464" s="320"/>
      <c r="HE1464" s="320"/>
      <c r="HF1464" s="320"/>
      <c r="HG1464" s="320"/>
      <c r="HH1464" s="320"/>
      <c r="HI1464" s="320"/>
      <c r="HJ1464" s="320"/>
      <c r="HK1464" s="320"/>
      <c r="HL1464" s="320"/>
      <c r="HM1464" s="320"/>
      <c r="HN1464" s="320"/>
      <c r="HO1464" s="320"/>
      <c r="HP1464" s="320"/>
      <c r="HQ1464" s="320"/>
      <c r="HR1464" s="320"/>
      <c r="HS1464" s="320"/>
      <c r="HT1464" s="320"/>
      <c r="HU1464" s="320"/>
      <c r="HV1464" s="320"/>
      <c r="HW1464" s="320"/>
      <c r="HX1464" s="320"/>
      <c r="HY1464" s="320"/>
      <c r="HZ1464" s="320"/>
      <c r="IA1464" s="320"/>
      <c r="IB1464" s="320"/>
      <c r="IC1464" s="320"/>
      <c r="ID1464" s="320"/>
      <c r="IE1464" s="320"/>
      <c r="IF1464" s="320"/>
      <c r="IG1464" s="320"/>
      <c r="IH1464" s="320"/>
      <c r="II1464" s="320"/>
      <c r="IJ1464" s="320"/>
      <c r="IK1464" s="320"/>
      <c r="IL1464" s="320"/>
      <c r="IM1464" s="320"/>
      <c r="IN1464" s="320"/>
      <c r="IO1464" s="320"/>
      <c r="IP1464" s="320"/>
      <c r="IQ1464" s="320"/>
      <c r="IR1464" s="320"/>
      <c r="IS1464" s="320"/>
      <c r="IT1464" s="320"/>
      <c r="IU1464" s="320"/>
      <c r="IV1464" s="320"/>
    </row>
    <row r="1465" spans="1:256" ht="12.5">
      <c r="B1465" s="65">
        <v>1</v>
      </c>
      <c r="C1465" s="66">
        <f>IF(E1465="A",4,IF(E1465="B",3,IF(E1465="C",2,IF(E1465="D",1,0))))</f>
        <v>3</v>
      </c>
      <c r="D1465" s="99" t="s">
        <v>70</v>
      </c>
      <c r="E1465" s="76" t="s">
        <v>87</v>
      </c>
      <c r="F1465" s="77" t="s">
        <v>90</v>
      </c>
      <c r="G1465" s="78"/>
      <c r="H1465" s="96" t="s">
        <v>119</v>
      </c>
      <c r="I1465" s="107" t="s">
        <v>5746</v>
      </c>
      <c r="J1465" s="81"/>
      <c r="K1465" s="72"/>
      <c r="L1465" s="72"/>
      <c r="M1465" s="72"/>
      <c r="N1465" s="72"/>
      <c r="O1465" s="72"/>
      <c r="P1465" s="72"/>
      <c r="Q1465" s="833"/>
      <c r="R1465" s="102"/>
      <c r="S1465" s="73"/>
      <c r="T1465" s="102"/>
      <c r="U1465" s="103"/>
      <c r="V1465" s="104"/>
    </row>
    <row r="1466" spans="1:256" ht="12.5">
      <c r="A1466" s="305"/>
      <c r="B1466" s="65">
        <v>1</v>
      </c>
      <c r="C1466" s="66">
        <f>IF(E1466="A",1,IF(E1466="B",1,0))</f>
        <v>1</v>
      </c>
      <c r="D1466" s="658" t="s">
        <v>87</v>
      </c>
      <c r="E1466" s="658" t="s">
        <v>68</v>
      </c>
      <c r="F1466" s="658" t="s">
        <v>68</v>
      </c>
      <c r="G1466" s="78"/>
      <c r="H1466" s="96" t="s">
        <v>119</v>
      </c>
      <c r="I1466" s="107" t="s">
        <v>2349</v>
      </c>
      <c r="J1466" s="81"/>
      <c r="K1466" s="72"/>
      <c r="L1466" s="72"/>
      <c r="M1466" s="72"/>
      <c r="N1466" s="72"/>
      <c r="O1466" s="72"/>
      <c r="P1466" s="72"/>
      <c r="Q1466" s="833"/>
      <c r="R1466" s="102"/>
      <c r="S1466" s="73"/>
      <c r="T1466" s="102"/>
      <c r="U1466" s="103"/>
      <c r="V1466" s="104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  <c r="DB1466"/>
      <c r="DC1466"/>
      <c r="DD1466"/>
      <c r="DE1466"/>
      <c r="DF1466"/>
      <c r="DG1466"/>
      <c r="DH1466"/>
      <c r="DI1466"/>
      <c r="DJ1466"/>
      <c r="DK1466"/>
      <c r="DL1466"/>
      <c r="DM1466"/>
      <c r="DN1466"/>
      <c r="DO1466"/>
      <c r="DP1466"/>
      <c r="DQ1466"/>
      <c r="DR1466"/>
      <c r="DS1466"/>
      <c r="DT1466"/>
      <c r="DU1466"/>
      <c r="DV1466"/>
      <c r="DW1466"/>
      <c r="DX1466"/>
      <c r="DY1466"/>
      <c r="DZ1466"/>
      <c r="EA1466"/>
      <c r="EB1466"/>
      <c r="EC1466"/>
      <c r="ED1466"/>
      <c r="EE1466"/>
      <c r="EF1466"/>
      <c r="EG1466"/>
      <c r="EH1466"/>
      <c r="EI1466"/>
      <c r="EJ1466"/>
      <c r="EK1466"/>
      <c r="EL1466"/>
      <c r="EM1466"/>
      <c r="EN1466"/>
      <c r="EO1466"/>
      <c r="EP1466"/>
      <c r="EQ1466"/>
      <c r="ER1466"/>
      <c r="ES1466"/>
      <c r="ET1466"/>
      <c r="EU1466"/>
      <c r="EV1466"/>
      <c r="EW1466"/>
      <c r="EX1466"/>
      <c r="EY1466"/>
      <c r="EZ1466"/>
      <c r="FA1466"/>
      <c r="FB1466"/>
      <c r="FC1466"/>
      <c r="FD1466"/>
      <c r="FE1466"/>
      <c r="FF1466"/>
      <c r="FG1466"/>
      <c r="FH1466"/>
      <c r="FI1466"/>
      <c r="FJ1466"/>
      <c r="FK1466"/>
      <c r="FL1466"/>
      <c r="FM1466"/>
      <c r="FN1466"/>
      <c r="FO1466"/>
      <c r="FP1466"/>
      <c r="FQ1466"/>
      <c r="FR1466"/>
      <c r="FS1466"/>
      <c r="FT1466"/>
      <c r="FU1466"/>
      <c r="FV1466"/>
      <c r="FW1466"/>
      <c r="FX1466"/>
      <c r="FY1466"/>
      <c r="FZ1466"/>
      <c r="GA1466"/>
      <c r="GB1466"/>
      <c r="GC1466"/>
      <c r="GD1466"/>
      <c r="GE1466"/>
      <c r="GF1466"/>
      <c r="GG1466"/>
      <c r="GH1466"/>
      <c r="GI1466"/>
      <c r="GJ1466"/>
      <c r="GK1466"/>
      <c r="GL1466"/>
      <c r="GM1466"/>
      <c r="GN1466"/>
      <c r="GO1466"/>
      <c r="GP1466"/>
      <c r="GQ1466"/>
      <c r="GR1466"/>
      <c r="GS1466"/>
      <c r="GT1466"/>
      <c r="GU1466"/>
      <c r="GV1466"/>
      <c r="GW1466"/>
      <c r="GX1466"/>
      <c r="GY1466"/>
      <c r="GZ1466"/>
      <c r="HA1466"/>
      <c r="HB1466"/>
      <c r="HC1466"/>
      <c r="HD1466"/>
      <c r="HE1466"/>
      <c r="HF1466"/>
      <c r="HG1466"/>
      <c r="HH1466"/>
      <c r="HI1466"/>
      <c r="HJ1466"/>
      <c r="HK1466"/>
      <c r="HL1466"/>
      <c r="HM1466"/>
      <c r="HN1466"/>
      <c r="HO1466"/>
      <c r="HP1466"/>
      <c r="HQ1466"/>
      <c r="HR1466"/>
      <c r="HS1466"/>
      <c r="HT1466"/>
      <c r="HU1466"/>
      <c r="HV1466"/>
      <c r="HW1466"/>
      <c r="HX1466"/>
      <c r="HY1466"/>
      <c r="HZ1466"/>
      <c r="IA1466"/>
      <c r="IB1466"/>
      <c r="IC1466"/>
      <c r="ID1466"/>
      <c r="IE1466"/>
      <c r="IF1466"/>
      <c r="IG1466"/>
      <c r="IH1466"/>
      <c r="II1466"/>
      <c r="IJ1466"/>
      <c r="IK1466"/>
      <c r="IL1466"/>
      <c r="IM1466"/>
      <c r="IN1466"/>
      <c r="IO1466"/>
      <c r="IP1466"/>
      <c r="IQ1466"/>
      <c r="IR1466"/>
      <c r="IS1466"/>
      <c r="IT1466"/>
      <c r="IU1466"/>
      <c r="IV1466"/>
    </row>
    <row r="1467" spans="1:256" ht="12.5">
      <c r="B1467" s="65">
        <v>1</v>
      </c>
      <c r="C1467" s="66">
        <f>IF(E1467="A",1,IF(E1467="B",1,0))</f>
        <v>1</v>
      </c>
      <c r="D1467" s="76" t="s">
        <v>87</v>
      </c>
      <c r="E1467" s="76" t="s">
        <v>87</v>
      </c>
      <c r="F1467" s="99" t="s">
        <v>70</v>
      </c>
      <c r="G1467" s="78"/>
      <c r="H1467" s="96" t="s">
        <v>88</v>
      </c>
      <c r="I1467" s="107" t="s">
        <v>2350</v>
      </c>
      <c r="J1467" s="81"/>
      <c r="K1467" s="72"/>
      <c r="L1467" s="72"/>
      <c r="M1467" s="72"/>
      <c r="N1467" s="72"/>
      <c r="O1467" s="72"/>
      <c r="P1467" s="72"/>
      <c r="Q1467" s="833"/>
      <c r="R1467" s="102"/>
      <c r="S1467" s="73"/>
      <c r="T1467" s="102"/>
      <c r="U1467" s="103"/>
      <c r="V1467" s="104"/>
    </row>
    <row r="1468" spans="1:256" ht="12.5">
      <c r="B1468" s="65">
        <v>1</v>
      </c>
      <c r="C1468" s="66">
        <f>IF(E1468="A",1,IF(E1468="B",1,0))</f>
        <v>0</v>
      </c>
      <c r="D1468" s="658" t="s">
        <v>87</v>
      </c>
      <c r="E1468" s="656" t="s">
        <v>70</v>
      </c>
      <c r="F1468" s="658" t="s">
        <v>68</v>
      </c>
      <c r="G1468" s="78"/>
      <c r="H1468" s="96" t="s">
        <v>110</v>
      </c>
      <c r="I1468" s="107" t="s">
        <v>2351</v>
      </c>
      <c r="J1468" s="81"/>
      <c r="K1468" s="72"/>
      <c r="L1468" s="72"/>
      <c r="M1468" s="72"/>
      <c r="N1468" s="72"/>
      <c r="O1468" s="72"/>
      <c r="P1468" s="72"/>
      <c r="Q1468" s="833"/>
      <c r="R1468" s="102"/>
      <c r="S1468" s="73"/>
      <c r="T1468" s="102"/>
      <c r="U1468" s="103"/>
      <c r="V1468" s="104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  <c r="DB1468"/>
      <c r="DC1468"/>
      <c r="DD1468"/>
      <c r="DE1468"/>
      <c r="DF1468"/>
      <c r="DG1468"/>
      <c r="DH1468"/>
      <c r="DI1468"/>
      <c r="DJ1468"/>
      <c r="DK1468"/>
      <c r="DL1468"/>
      <c r="DM1468"/>
      <c r="DN1468"/>
      <c r="DO1468"/>
      <c r="DP1468"/>
      <c r="DQ1468"/>
      <c r="DR1468"/>
      <c r="DS1468"/>
      <c r="DT1468"/>
      <c r="DU1468"/>
      <c r="DV1468"/>
      <c r="DW1468"/>
      <c r="DX1468"/>
      <c r="DY1468"/>
      <c r="DZ1468"/>
      <c r="EA1468"/>
      <c r="EB1468"/>
      <c r="EC1468"/>
      <c r="ED1468"/>
      <c r="EE1468"/>
      <c r="EF1468"/>
      <c r="EG1468"/>
      <c r="EH1468"/>
      <c r="EI1468"/>
      <c r="EJ1468"/>
      <c r="EK1468"/>
      <c r="EL1468"/>
      <c r="EM1468"/>
      <c r="EN1468"/>
      <c r="EO1468"/>
      <c r="EP1468"/>
      <c r="EQ1468"/>
      <c r="ER1468"/>
      <c r="ES1468"/>
      <c r="ET1468"/>
      <c r="EU1468"/>
      <c r="EV1468"/>
      <c r="EW1468"/>
      <c r="EX1468"/>
      <c r="EY1468"/>
      <c r="EZ1468"/>
      <c r="FA1468"/>
      <c r="FB1468"/>
      <c r="FC1468"/>
      <c r="FD1468"/>
      <c r="FE1468"/>
      <c r="FF1468"/>
      <c r="FG1468"/>
      <c r="FH1468"/>
      <c r="FI1468"/>
      <c r="FJ1468"/>
      <c r="FK1468"/>
      <c r="FL1468"/>
      <c r="FM1468"/>
      <c r="FN1468"/>
      <c r="FO1468"/>
      <c r="FP1468"/>
      <c r="FQ1468"/>
      <c r="FR1468"/>
      <c r="FS1468"/>
      <c r="FT1468"/>
      <c r="FU1468"/>
      <c r="FV1468"/>
      <c r="FW1468"/>
      <c r="FX1468"/>
      <c r="FY1468"/>
      <c r="FZ1468"/>
      <c r="GA1468"/>
      <c r="GB1468"/>
      <c r="GC1468"/>
      <c r="GD1468"/>
      <c r="GE1468"/>
      <c r="GF1468"/>
      <c r="GG1468"/>
      <c r="GH1468"/>
      <c r="GI1468"/>
      <c r="GJ1468"/>
      <c r="GK1468"/>
      <c r="GL1468"/>
      <c r="GM1468"/>
      <c r="GN1468"/>
      <c r="GO1468"/>
      <c r="GP1468"/>
      <c r="GQ1468"/>
      <c r="GR1468"/>
      <c r="GS1468"/>
      <c r="GT1468"/>
      <c r="GU1468"/>
      <c r="GV1468"/>
      <c r="GW1468"/>
      <c r="GX1468"/>
      <c r="GY1468"/>
      <c r="GZ1468"/>
      <c r="HA1468"/>
      <c r="HB1468"/>
      <c r="HC1468"/>
      <c r="HD1468"/>
      <c r="HE1468"/>
      <c r="HF1468"/>
      <c r="HG1468"/>
      <c r="HH1468"/>
      <c r="HI1468"/>
      <c r="HJ1468"/>
      <c r="HK1468"/>
      <c r="HL1468"/>
      <c r="HM1468"/>
      <c r="HN1468"/>
      <c r="HO1468"/>
      <c r="HP1468"/>
      <c r="HQ1468"/>
      <c r="HR1468"/>
      <c r="HS1468"/>
      <c r="HT1468"/>
      <c r="HU1468"/>
      <c r="HV1468"/>
      <c r="HW1468"/>
      <c r="HX1468"/>
      <c r="HY1468"/>
      <c r="HZ1468"/>
      <c r="IA1468"/>
      <c r="IB1468"/>
      <c r="IC1468"/>
      <c r="ID1468"/>
      <c r="IE1468"/>
      <c r="IF1468"/>
      <c r="IG1468"/>
      <c r="IH1468"/>
      <c r="II1468"/>
      <c r="IJ1468"/>
      <c r="IK1468"/>
      <c r="IL1468"/>
      <c r="IM1468"/>
      <c r="IN1468"/>
      <c r="IO1468"/>
      <c r="IP1468"/>
      <c r="IQ1468"/>
      <c r="IR1468"/>
      <c r="IS1468"/>
      <c r="IT1468"/>
      <c r="IU1468"/>
      <c r="IV1468"/>
    </row>
    <row r="1469" spans="1:256" ht="12.5">
      <c r="A1469"/>
      <c r="B1469" s="65">
        <v>1</v>
      </c>
      <c r="C1469" s="66">
        <f>IF(E1469="A",1,IF(E1469="B",1,0))</f>
        <v>0</v>
      </c>
      <c r="D1469" s="76" t="s">
        <v>87</v>
      </c>
      <c r="E1469" s="77" t="s">
        <v>90</v>
      </c>
      <c r="F1469" s="77" t="s">
        <v>90</v>
      </c>
      <c r="G1469" s="78"/>
      <c r="H1469" s="96" t="s">
        <v>104</v>
      </c>
      <c r="I1469" s="107" t="s">
        <v>2352</v>
      </c>
      <c r="J1469" s="81"/>
      <c r="K1469" s="72"/>
      <c r="L1469" s="72"/>
      <c r="M1469" s="72"/>
      <c r="N1469" s="72"/>
      <c r="O1469" s="72"/>
      <c r="P1469" s="72"/>
      <c r="Q1469" s="833"/>
      <c r="R1469" s="102"/>
      <c r="S1469" s="73"/>
      <c r="T1469" s="102"/>
      <c r="U1469" s="103"/>
      <c r="V1469" s="104"/>
    </row>
    <row r="1470" spans="1:256" ht="12.5">
      <c r="B1470" s="65">
        <v>1</v>
      </c>
      <c r="C1470" s="66">
        <f>IF(E1470="A",4,IF(E1470="B",3,IF(E1470="C",2,IF(E1470="D",1,0))))</f>
        <v>3</v>
      </c>
      <c r="D1470" s="99" t="s">
        <v>70</v>
      </c>
      <c r="E1470" s="76" t="s">
        <v>87</v>
      </c>
      <c r="F1470" s="76" t="s">
        <v>87</v>
      </c>
      <c r="G1470" s="78"/>
      <c r="H1470" s="96" t="s">
        <v>116</v>
      </c>
      <c r="I1470" s="107" t="s">
        <v>2353</v>
      </c>
      <c r="J1470" s="81"/>
      <c r="K1470" s="72"/>
      <c r="L1470" s="72"/>
      <c r="M1470" s="72"/>
      <c r="N1470" s="72"/>
      <c r="O1470" s="72"/>
      <c r="P1470" s="72"/>
      <c r="Q1470" s="833"/>
      <c r="R1470" s="102"/>
      <c r="S1470" s="73"/>
      <c r="T1470" s="102"/>
      <c r="U1470" s="103"/>
      <c r="V1470" s="104"/>
    </row>
    <row r="1471" spans="1:256" ht="12.5">
      <c r="B1471" s="65">
        <v>1</v>
      </c>
      <c r="C1471" s="66">
        <f>IF(E1471="A",1,IF(E1471="B",1,0))</f>
        <v>0</v>
      </c>
      <c r="D1471" s="76" t="s">
        <v>87</v>
      </c>
      <c r="E1471" s="77" t="s">
        <v>90</v>
      </c>
      <c r="F1471" s="77" t="s">
        <v>90</v>
      </c>
      <c r="G1471" s="78"/>
      <c r="H1471" s="96" t="s">
        <v>197</v>
      </c>
      <c r="I1471" s="107" t="s">
        <v>2354</v>
      </c>
      <c r="J1471" s="81"/>
      <c r="K1471" s="72"/>
      <c r="L1471" s="72"/>
      <c r="M1471" s="72"/>
      <c r="N1471" s="72"/>
      <c r="O1471" s="72"/>
      <c r="P1471" s="72"/>
      <c r="Q1471" s="833"/>
      <c r="R1471" s="102"/>
      <c r="S1471" s="73"/>
      <c r="T1471" s="102"/>
      <c r="U1471" s="103"/>
      <c r="V1471" s="104"/>
      <c r="W1471" s="55"/>
      <c r="X1471" s="55"/>
      <c r="Y1471" s="55"/>
      <c r="Z1471" s="55"/>
      <c r="AA1471" s="55"/>
      <c r="AB1471" s="55"/>
      <c r="AC1471" s="55"/>
      <c r="AD1471" s="55"/>
      <c r="AE1471" s="55"/>
      <c r="AF1471" s="55"/>
      <c r="AG1471" s="55"/>
      <c r="AH1471" s="55"/>
      <c r="AI1471" s="55"/>
      <c r="AJ1471" s="55"/>
      <c r="AK1471" s="55"/>
      <c r="AL1471" s="55"/>
      <c r="AM1471" s="55"/>
      <c r="AN1471" s="55"/>
      <c r="AO1471" s="55"/>
      <c r="AP1471" s="55"/>
      <c r="AQ1471" s="55"/>
      <c r="AR1471" s="55"/>
      <c r="AS1471" s="55"/>
      <c r="AT1471" s="55"/>
      <c r="AU1471" s="55"/>
      <c r="AV1471" s="55"/>
      <c r="AW1471" s="55"/>
      <c r="AX1471" s="55"/>
      <c r="AY1471" s="55"/>
      <c r="AZ1471" s="55"/>
      <c r="BA1471" s="55"/>
      <c r="BB1471" s="55"/>
      <c r="BC1471" s="55"/>
      <c r="BD1471" s="55"/>
      <c r="BE1471" s="55"/>
      <c r="BF1471" s="55"/>
      <c r="BG1471" s="55"/>
      <c r="BH1471" s="55"/>
      <c r="BI1471" s="55"/>
      <c r="BJ1471" s="55"/>
      <c r="BK1471" s="55"/>
      <c r="BL1471" s="55"/>
      <c r="BM1471" s="55"/>
      <c r="BN1471" s="55"/>
      <c r="BO1471" s="55"/>
      <c r="BP1471" s="55"/>
      <c r="BQ1471" s="55"/>
      <c r="BR1471" s="55"/>
      <c r="BS1471" s="55"/>
      <c r="BT1471" s="55"/>
      <c r="BU1471" s="55"/>
      <c r="BV1471" s="55"/>
      <c r="BW1471" s="55"/>
      <c r="BX1471" s="55"/>
      <c r="BY1471" s="55"/>
      <c r="BZ1471" s="55"/>
      <c r="CA1471" s="55"/>
      <c r="CB1471" s="55"/>
      <c r="CC1471" s="55"/>
      <c r="CD1471" s="55"/>
      <c r="CE1471" s="55"/>
      <c r="CF1471" s="55"/>
      <c r="CG1471" s="55"/>
      <c r="CH1471" s="55"/>
      <c r="CI1471" s="55"/>
      <c r="CJ1471" s="55"/>
      <c r="CK1471" s="55"/>
      <c r="CL1471" s="55"/>
      <c r="CM1471" s="55"/>
      <c r="CN1471" s="55"/>
      <c r="CO1471" s="55"/>
      <c r="CP1471" s="55"/>
      <c r="CQ1471" s="55"/>
      <c r="CR1471" s="55"/>
      <c r="CS1471" s="55"/>
      <c r="CT1471" s="55"/>
      <c r="CU1471" s="55"/>
      <c r="CV1471" s="55"/>
      <c r="CW1471" s="55"/>
      <c r="CX1471" s="55"/>
      <c r="CY1471" s="55"/>
      <c r="CZ1471" s="55"/>
      <c r="DA1471" s="55"/>
      <c r="DB1471" s="55"/>
      <c r="DC1471" s="55"/>
      <c r="DD1471" s="55"/>
      <c r="DE1471" s="55"/>
      <c r="DF1471" s="55"/>
      <c r="DG1471" s="55"/>
      <c r="DH1471" s="55"/>
      <c r="DI1471" s="55"/>
      <c r="DJ1471" s="55"/>
      <c r="DK1471" s="55"/>
      <c r="DL1471" s="55"/>
      <c r="DM1471" s="55"/>
      <c r="DN1471" s="55"/>
      <c r="DO1471" s="55"/>
      <c r="DP1471" s="55"/>
      <c r="DQ1471" s="55"/>
      <c r="DR1471" s="55"/>
      <c r="DS1471" s="55"/>
      <c r="DT1471" s="55"/>
      <c r="DU1471" s="55"/>
      <c r="DV1471" s="55"/>
      <c r="DW1471" s="55"/>
      <c r="DX1471" s="55"/>
      <c r="DY1471" s="55"/>
      <c r="DZ1471" s="55"/>
      <c r="EA1471" s="55"/>
      <c r="EB1471" s="55"/>
      <c r="EC1471" s="55"/>
      <c r="ED1471" s="55"/>
      <c r="EE1471" s="55"/>
      <c r="EF1471" s="55"/>
      <c r="EG1471" s="55"/>
      <c r="EH1471" s="55"/>
      <c r="EI1471" s="55"/>
      <c r="EJ1471" s="55"/>
      <c r="EK1471" s="55"/>
      <c r="EL1471" s="55"/>
      <c r="EM1471" s="55"/>
      <c r="EN1471" s="55"/>
      <c r="EO1471" s="55"/>
      <c r="EP1471" s="55"/>
      <c r="EQ1471" s="55"/>
      <c r="ER1471" s="55"/>
      <c r="ES1471" s="55"/>
      <c r="ET1471" s="55"/>
      <c r="EU1471" s="55"/>
      <c r="EV1471" s="55"/>
      <c r="EW1471" s="55"/>
      <c r="EX1471" s="55"/>
      <c r="EY1471" s="55"/>
      <c r="EZ1471" s="55"/>
      <c r="FA1471" s="55"/>
      <c r="FB1471" s="55"/>
      <c r="FC1471" s="55"/>
      <c r="FD1471" s="55"/>
      <c r="FE1471" s="55"/>
      <c r="FF1471" s="55"/>
      <c r="FG1471" s="55"/>
      <c r="FH1471" s="55"/>
      <c r="FI1471" s="55"/>
      <c r="FJ1471" s="55"/>
      <c r="FK1471" s="55"/>
      <c r="FL1471" s="55"/>
      <c r="FM1471" s="55"/>
      <c r="FN1471" s="55"/>
      <c r="FO1471" s="55"/>
      <c r="FP1471" s="55"/>
      <c r="FQ1471" s="55"/>
      <c r="FR1471" s="55"/>
      <c r="FS1471" s="55"/>
      <c r="FT1471" s="55"/>
      <c r="FU1471" s="55"/>
      <c r="FV1471" s="55"/>
      <c r="FW1471" s="55"/>
      <c r="FX1471" s="55"/>
      <c r="FY1471" s="55"/>
      <c r="FZ1471" s="55"/>
      <c r="GA1471" s="55"/>
      <c r="GB1471" s="55"/>
      <c r="GC1471" s="55"/>
      <c r="GD1471" s="55"/>
      <c r="GE1471" s="55"/>
      <c r="GF1471" s="55"/>
      <c r="GG1471" s="55"/>
      <c r="GH1471" s="55"/>
      <c r="GI1471" s="55"/>
      <c r="GJ1471" s="55"/>
      <c r="GK1471" s="55"/>
      <c r="GL1471" s="55"/>
      <c r="GM1471" s="55"/>
      <c r="GN1471" s="55"/>
      <c r="GO1471" s="55"/>
      <c r="GP1471" s="55"/>
      <c r="GQ1471" s="55"/>
      <c r="GR1471" s="55"/>
      <c r="GS1471" s="55"/>
      <c r="GT1471" s="55"/>
      <c r="GU1471" s="55"/>
      <c r="GV1471" s="55"/>
      <c r="GW1471" s="55"/>
      <c r="GX1471" s="55"/>
      <c r="GY1471" s="55"/>
      <c r="GZ1471" s="55"/>
      <c r="HA1471" s="55"/>
      <c r="HB1471" s="55"/>
      <c r="HC1471" s="55"/>
      <c r="HD1471" s="55"/>
      <c r="HE1471" s="55"/>
      <c r="HF1471" s="55"/>
      <c r="HG1471" s="55"/>
      <c r="HH1471" s="55"/>
      <c r="HI1471" s="55"/>
      <c r="HJ1471" s="55"/>
      <c r="HK1471" s="55"/>
      <c r="HL1471" s="55"/>
      <c r="HM1471" s="55"/>
      <c r="HN1471" s="55"/>
      <c r="HO1471" s="55"/>
      <c r="HP1471" s="55"/>
      <c r="HQ1471" s="55"/>
      <c r="HR1471" s="55"/>
      <c r="HS1471" s="55"/>
      <c r="HT1471" s="55"/>
      <c r="HU1471" s="55"/>
      <c r="HV1471" s="55"/>
      <c r="HW1471" s="55"/>
      <c r="HX1471" s="55"/>
      <c r="HY1471" s="55"/>
      <c r="HZ1471" s="55"/>
      <c r="IA1471" s="55"/>
      <c r="IB1471" s="55"/>
      <c r="IC1471" s="55"/>
      <c r="ID1471" s="55"/>
      <c r="IE1471" s="55"/>
      <c r="IF1471" s="55"/>
      <c r="IG1471" s="55"/>
      <c r="IH1471" s="55"/>
      <c r="II1471" s="55"/>
      <c r="IJ1471" s="55"/>
      <c r="IK1471" s="55"/>
      <c r="IL1471" s="55"/>
      <c r="IM1471" s="55"/>
      <c r="IN1471" s="55"/>
      <c r="IO1471" s="55"/>
      <c r="IP1471" s="55"/>
      <c r="IQ1471" s="55"/>
      <c r="IR1471" s="55"/>
      <c r="IS1471" s="55"/>
      <c r="IT1471" s="55"/>
      <c r="IU1471" s="55"/>
      <c r="IV1471" s="55"/>
    </row>
    <row r="1472" spans="1:256" ht="12.5">
      <c r="B1472" s="65">
        <v>1</v>
      </c>
      <c r="C1472" s="66">
        <v>1</v>
      </c>
      <c r="D1472" s="77" t="s">
        <v>90</v>
      </c>
      <c r="E1472" s="99" t="s">
        <v>70</v>
      </c>
      <c r="F1472" s="76" t="s">
        <v>68</v>
      </c>
      <c r="G1472" s="78"/>
      <c r="H1472" s="96" t="s">
        <v>119</v>
      </c>
      <c r="I1472" s="107" t="s">
        <v>1073</v>
      </c>
      <c r="J1472" s="81" t="s">
        <v>7</v>
      </c>
      <c r="K1472" s="72"/>
      <c r="L1472" s="72"/>
      <c r="M1472" s="72"/>
      <c r="N1472" s="72"/>
      <c r="O1472" s="72"/>
      <c r="P1472" s="72"/>
      <c r="Q1472" s="833"/>
      <c r="R1472" s="102"/>
      <c r="S1472" s="73"/>
      <c r="T1472" s="102"/>
      <c r="U1472" s="103"/>
      <c r="V1472" s="104"/>
    </row>
    <row r="1473" spans="1:256" ht="12.5">
      <c r="B1473" s="65">
        <v>1</v>
      </c>
      <c r="C1473" s="66">
        <f>IF(E1473="A",1,IF(E1473="B",1,0))</f>
        <v>1</v>
      </c>
      <c r="D1473" s="76" t="s">
        <v>68</v>
      </c>
      <c r="E1473" s="76" t="s">
        <v>87</v>
      </c>
      <c r="F1473" s="76" t="s">
        <v>68</v>
      </c>
      <c r="G1473" s="78"/>
      <c r="H1473" s="96" t="s">
        <v>140</v>
      </c>
      <c r="I1473" s="107" t="s">
        <v>2355</v>
      </c>
      <c r="J1473" s="81"/>
      <c r="K1473" s="72"/>
      <c r="L1473" s="72"/>
      <c r="M1473" s="72"/>
      <c r="N1473" s="72"/>
      <c r="O1473" s="72"/>
      <c r="P1473" s="72"/>
      <c r="Q1473" s="833"/>
      <c r="R1473" s="102"/>
      <c r="S1473" s="73"/>
      <c r="T1473" s="102"/>
      <c r="U1473" s="103"/>
      <c r="V1473" s="104"/>
    </row>
    <row r="1474" spans="1:256" ht="12.5">
      <c r="B1474" s="65">
        <v>1</v>
      </c>
      <c r="C1474" s="66">
        <f>IF(E1474="A",1,IF(E1474="B",1,0))</f>
        <v>1</v>
      </c>
      <c r="D1474" s="248" t="s">
        <v>87</v>
      </c>
      <c r="E1474" s="248" t="s">
        <v>87</v>
      </c>
      <c r="F1474" s="663" t="s">
        <v>90</v>
      </c>
      <c r="G1474" s="78"/>
      <c r="H1474" s="96" t="s">
        <v>122</v>
      </c>
      <c r="I1474" s="107" t="s">
        <v>2356</v>
      </c>
      <c r="J1474" s="81"/>
      <c r="K1474" s="72"/>
      <c r="L1474" s="72"/>
      <c r="M1474" s="72"/>
      <c r="N1474" s="72"/>
      <c r="O1474" s="72"/>
      <c r="P1474" s="72"/>
      <c r="Q1474" s="833"/>
      <c r="R1474" s="102"/>
      <c r="S1474" s="73"/>
      <c r="T1474" s="102"/>
      <c r="U1474" s="103"/>
      <c r="V1474" s="104"/>
    </row>
    <row r="1475" spans="1:256" ht="12.5">
      <c r="B1475" s="65">
        <v>1</v>
      </c>
      <c r="C1475" s="66">
        <f>IF(E1475="A",1,IF(E1475="B",1,0))</f>
        <v>1</v>
      </c>
      <c r="D1475" s="656" t="s">
        <v>70</v>
      </c>
      <c r="E1475" s="658" t="s">
        <v>68</v>
      </c>
      <c r="F1475" s="658" t="s">
        <v>68</v>
      </c>
      <c r="G1475" s="78"/>
      <c r="H1475" s="96" t="s">
        <v>94</v>
      </c>
      <c r="I1475" s="107" t="s">
        <v>2357</v>
      </c>
      <c r="J1475" s="81"/>
      <c r="K1475" s="72"/>
      <c r="L1475" s="72"/>
      <c r="M1475" s="72"/>
      <c r="N1475" s="72"/>
      <c r="O1475" s="72"/>
      <c r="P1475" s="72"/>
      <c r="Q1475" s="833"/>
      <c r="R1475" s="102"/>
      <c r="S1475" s="73"/>
      <c r="T1475" s="102"/>
      <c r="U1475" s="103"/>
      <c r="V1475" s="104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  <c r="DB1475"/>
      <c r="DC1475"/>
      <c r="DD1475"/>
      <c r="DE1475"/>
      <c r="DF1475"/>
      <c r="DG1475"/>
      <c r="DH1475"/>
      <c r="DI1475"/>
      <c r="DJ1475"/>
      <c r="DK1475"/>
      <c r="DL1475"/>
      <c r="DM1475"/>
      <c r="DN1475"/>
      <c r="DO1475"/>
      <c r="DP1475"/>
      <c r="DQ1475"/>
      <c r="DR1475"/>
      <c r="DS1475"/>
      <c r="DT1475"/>
      <c r="DU1475"/>
      <c r="DV1475"/>
      <c r="DW1475"/>
      <c r="DX1475"/>
      <c r="DY1475"/>
      <c r="DZ1475"/>
      <c r="EA1475"/>
      <c r="EB1475"/>
      <c r="EC1475"/>
      <c r="ED1475"/>
      <c r="EE1475"/>
      <c r="EF1475"/>
      <c r="EG1475"/>
      <c r="EH1475"/>
      <c r="EI1475"/>
      <c r="EJ1475"/>
      <c r="EK1475"/>
      <c r="EL1475"/>
      <c r="EM1475"/>
      <c r="EN1475"/>
      <c r="EO1475"/>
      <c r="EP1475"/>
      <c r="EQ1475"/>
      <c r="ER1475"/>
      <c r="ES1475"/>
      <c r="ET1475"/>
      <c r="EU1475"/>
      <c r="EV1475"/>
      <c r="EW1475"/>
      <c r="EX1475"/>
      <c r="EY1475"/>
      <c r="EZ1475"/>
      <c r="FA1475"/>
      <c r="FB1475"/>
      <c r="FC1475"/>
      <c r="FD1475"/>
      <c r="FE1475"/>
      <c r="FF1475"/>
      <c r="FG1475"/>
      <c r="FH1475"/>
      <c r="FI1475"/>
      <c r="FJ1475"/>
      <c r="FK1475"/>
      <c r="FL1475"/>
      <c r="FM1475"/>
      <c r="FN1475"/>
      <c r="FO1475"/>
      <c r="FP1475"/>
      <c r="FQ1475"/>
      <c r="FR1475"/>
      <c r="FS1475"/>
      <c r="FT1475"/>
      <c r="FU1475"/>
      <c r="FV1475"/>
      <c r="FW1475"/>
      <c r="FX1475"/>
      <c r="FY1475"/>
      <c r="FZ1475"/>
      <c r="GA1475"/>
      <c r="GB1475"/>
      <c r="GC1475"/>
      <c r="GD1475"/>
      <c r="GE1475"/>
      <c r="GF1475"/>
      <c r="GG1475"/>
      <c r="GH1475"/>
      <c r="GI1475"/>
      <c r="GJ1475"/>
      <c r="GK1475"/>
      <c r="GL1475"/>
      <c r="GM1475"/>
      <c r="GN1475"/>
      <c r="GO1475"/>
      <c r="GP1475"/>
      <c r="GQ1475"/>
      <c r="GR1475"/>
      <c r="GS1475"/>
      <c r="GT1475"/>
      <c r="GU1475"/>
      <c r="GV1475"/>
      <c r="GW1475"/>
      <c r="GX1475"/>
      <c r="GY1475"/>
      <c r="GZ1475"/>
      <c r="HA1475"/>
      <c r="HB1475"/>
      <c r="HC1475"/>
      <c r="HD1475"/>
      <c r="HE1475"/>
      <c r="HF1475"/>
      <c r="HG1475"/>
      <c r="HH1475"/>
      <c r="HI1475"/>
      <c r="HJ1475"/>
      <c r="HK1475"/>
      <c r="HL1475"/>
      <c r="HM1475"/>
      <c r="HN1475"/>
      <c r="HO1475"/>
      <c r="HP1475"/>
      <c r="HQ1475"/>
      <c r="HR1475"/>
      <c r="HS1475"/>
      <c r="HT1475"/>
      <c r="HU1475"/>
      <c r="HV1475"/>
      <c r="HW1475"/>
      <c r="HX1475"/>
      <c r="HY1475"/>
      <c r="HZ1475"/>
      <c r="IA1475"/>
      <c r="IB1475"/>
      <c r="IC1475"/>
      <c r="ID1475"/>
      <c r="IE1475"/>
      <c r="IF1475"/>
      <c r="IG1475"/>
      <c r="IH1475"/>
      <c r="II1475"/>
      <c r="IJ1475"/>
      <c r="IK1475"/>
      <c r="IL1475"/>
      <c r="IM1475"/>
      <c r="IN1475"/>
      <c r="IO1475"/>
      <c r="IP1475"/>
      <c r="IQ1475"/>
      <c r="IR1475"/>
      <c r="IS1475"/>
      <c r="IT1475"/>
      <c r="IU1475"/>
      <c r="IV1475"/>
    </row>
    <row r="1476" spans="1:256" ht="12.5">
      <c r="B1476" s="65">
        <v>1</v>
      </c>
      <c r="C1476" s="66">
        <f>IF(E1476="A",4,IF(E1476="B",3,IF(E1476="C",2,IF(E1476="D",1,0))))</f>
        <v>3</v>
      </c>
      <c r="D1476" s="99" t="s">
        <v>70</v>
      </c>
      <c r="E1476" s="76" t="s">
        <v>87</v>
      </c>
      <c r="F1476" s="76" t="s">
        <v>68</v>
      </c>
      <c r="G1476" s="78"/>
      <c r="H1476" s="96" t="s">
        <v>220</v>
      </c>
      <c r="I1476" s="107" t="s">
        <v>2358</v>
      </c>
      <c r="J1476" s="81"/>
      <c r="K1476" s="72"/>
      <c r="L1476" s="72"/>
      <c r="M1476" s="72"/>
      <c r="N1476" s="72"/>
      <c r="O1476" s="72"/>
      <c r="P1476" s="72"/>
      <c r="Q1476" s="833"/>
      <c r="R1476" s="102"/>
      <c r="S1476" s="73"/>
      <c r="T1476" s="102"/>
      <c r="U1476" s="103"/>
      <c r="V1476" s="104"/>
    </row>
    <row r="1477" spans="1:256" ht="12.5">
      <c r="B1477" s="65">
        <v>1</v>
      </c>
      <c r="C1477" s="66">
        <f>IF(E1477="A",1,IF(E1477="B",1,0))</f>
        <v>1</v>
      </c>
      <c r="D1477" s="659" t="s">
        <v>90</v>
      </c>
      <c r="E1477" s="658" t="s">
        <v>87</v>
      </c>
      <c r="F1477" s="659" t="s">
        <v>90</v>
      </c>
      <c r="G1477" s="78"/>
      <c r="H1477" s="96" t="s">
        <v>116</v>
      </c>
      <c r="I1477" s="107" t="s">
        <v>2359</v>
      </c>
      <c r="J1477" s="81"/>
      <c r="K1477" s="72"/>
      <c r="L1477" s="72"/>
      <c r="M1477" s="72"/>
      <c r="N1477" s="72"/>
      <c r="O1477" s="72"/>
      <c r="P1477" s="72"/>
      <c r="Q1477" s="833"/>
      <c r="R1477" s="102"/>
      <c r="S1477" s="73"/>
      <c r="T1477" s="102"/>
      <c r="U1477" s="103"/>
      <c r="V1477" s="104"/>
    </row>
    <row r="1478" spans="1:256" ht="12.5">
      <c r="B1478" s="65">
        <v>1</v>
      </c>
      <c r="C1478" s="66">
        <f>IF(E1478="A",1,IF(E1478="B",1,0))</f>
        <v>1</v>
      </c>
      <c r="D1478" s="76" t="s">
        <v>87</v>
      </c>
      <c r="E1478" s="76" t="s">
        <v>87</v>
      </c>
      <c r="F1478" s="76" t="s">
        <v>87</v>
      </c>
      <c r="G1478" s="78"/>
      <c r="H1478" s="96" t="s">
        <v>104</v>
      </c>
      <c r="I1478" s="107" t="s">
        <v>2360</v>
      </c>
      <c r="J1478" s="81"/>
      <c r="K1478" s="72"/>
      <c r="L1478" s="72"/>
      <c r="M1478" s="72"/>
      <c r="N1478" s="72"/>
      <c r="O1478" s="72"/>
      <c r="P1478" s="72"/>
      <c r="Q1478" s="833"/>
      <c r="R1478" s="102"/>
      <c r="S1478" s="73"/>
      <c r="T1478" s="102"/>
      <c r="U1478" s="103"/>
      <c r="V1478" s="104"/>
    </row>
    <row r="1479" spans="1:256" ht="12.5">
      <c r="B1479" s="65">
        <v>1</v>
      </c>
      <c r="C1479" s="66">
        <f>IF(E1479="A",4,IF(E1479="B",3,IF(E1479="C",2,IF(E1479="D",1,0))))</f>
        <v>2</v>
      </c>
      <c r="D1479" s="76" t="s">
        <v>68</v>
      </c>
      <c r="E1479" s="77" t="s">
        <v>90</v>
      </c>
      <c r="F1479" s="99" t="s">
        <v>99</v>
      </c>
      <c r="G1479" s="78"/>
      <c r="H1479" s="96" t="s">
        <v>114</v>
      </c>
      <c r="I1479" s="107" t="s">
        <v>1140</v>
      </c>
      <c r="J1479" s="81"/>
      <c r="K1479" s="72"/>
      <c r="L1479" s="72"/>
      <c r="M1479" s="72"/>
      <c r="N1479" s="72"/>
      <c r="O1479" s="72"/>
      <c r="P1479" s="72"/>
      <c r="Q1479" s="833"/>
      <c r="R1479" s="102"/>
      <c r="S1479" s="73"/>
      <c r="T1479" s="102"/>
      <c r="U1479" s="103"/>
      <c r="V1479" s="104"/>
    </row>
    <row r="1480" spans="1:256" ht="12.5">
      <c r="B1480" s="65">
        <v>1</v>
      </c>
      <c r="C1480" s="66">
        <f>IF(E1480="A",1,IF(E1480="B",1,0))</f>
        <v>0</v>
      </c>
      <c r="D1480" s="658" t="s">
        <v>87</v>
      </c>
      <c r="E1480" s="659" t="s">
        <v>90</v>
      </c>
      <c r="F1480" s="656" t="s">
        <v>70</v>
      </c>
      <c r="G1480" s="78"/>
      <c r="H1480" s="96" t="s">
        <v>90</v>
      </c>
      <c r="I1480" s="107" t="s">
        <v>2361</v>
      </c>
      <c r="J1480" s="81"/>
      <c r="K1480" s="72"/>
      <c r="L1480" s="72"/>
      <c r="M1480" s="72"/>
      <c r="N1480" s="72"/>
      <c r="O1480" s="72"/>
      <c r="P1480" s="72"/>
      <c r="Q1480" s="833"/>
      <c r="R1480" s="102"/>
      <c r="S1480" s="73"/>
      <c r="T1480" s="102"/>
      <c r="U1480" s="103"/>
      <c r="V1480" s="104"/>
    </row>
    <row r="1481" spans="1:256" ht="12.5">
      <c r="B1481" s="65">
        <v>1</v>
      </c>
      <c r="C1481" s="66">
        <f>IF(E1481="A",1,IF(E1481="B",1,0))</f>
        <v>0</v>
      </c>
      <c r="D1481" s="77" t="s">
        <v>90</v>
      </c>
      <c r="E1481" s="77" t="s">
        <v>90</v>
      </c>
      <c r="F1481" s="76" t="s">
        <v>87</v>
      </c>
      <c r="G1481" s="78"/>
      <c r="H1481" s="96" t="s">
        <v>94</v>
      </c>
      <c r="I1481" s="107" t="s">
        <v>2362</v>
      </c>
      <c r="J1481" s="81"/>
      <c r="K1481" s="72"/>
      <c r="L1481" s="72"/>
      <c r="M1481" s="72"/>
      <c r="N1481" s="72"/>
      <c r="O1481" s="72"/>
      <c r="P1481" s="72"/>
      <c r="Q1481" s="833"/>
      <c r="R1481" s="102"/>
      <c r="S1481" s="73"/>
      <c r="T1481" s="102"/>
      <c r="U1481" s="103"/>
      <c r="V1481" s="104"/>
    </row>
    <row r="1482" spans="1:256" ht="12.5">
      <c r="B1482" s="65">
        <v>1</v>
      </c>
      <c r="C1482" s="66">
        <f>IF(E1482="A",1,IF(E1482="B",1,0))</f>
        <v>0</v>
      </c>
      <c r="D1482" s="76" t="s">
        <v>87</v>
      </c>
      <c r="E1482" s="99" t="s">
        <v>70</v>
      </c>
      <c r="F1482" s="76" t="s">
        <v>87</v>
      </c>
      <c r="G1482" s="78"/>
      <c r="H1482" s="96" t="s">
        <v>220</v>
      </c>
      <c r="I1482" s="107" t="s">
        <v>2363</v>
      </c>
      <c r="J1482" s="81"/>
      <c r="K1482" s="72"/>
      <c r="L1482" s="72"/>
      <c r="M1482" s="72"/>
      <c r="N1482" s="72"/>
      <c r="O1482" s="72"/>
      <c r="P1482" s="72"/>
      <c r="Q1482" s="833"/>
      <c r="R1482" s="102"/>
      <c r="S1482" s="73"/>
      <c r="T1482" s="102"/>
      <c r="U1482" s="103"/>
      <c r="V1482" s="104"/>
      <c r="W1482" s="111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  <c r="DB1482"/>
      <c r="DC1482"/>
      <c r="DD1482"/>
      <c r="DE1482"/>
      <c r="DF1482"/>
      <c r="DG1482"/>
      <c r="DH1482"/>
      <c r="DI1482"/>
      <c r="DJ1482"/>
      <c r="DK1482"/>
      <c r="DL1482"/>
      <c r="DM1482"/>
      <c r="DN1482"/>
      <c r="DO1482"/>
      <c r="DP1482"/>
      <c r="DQ1482"/>
      <c r="DR1482"/>
      <c r="DS1482"/>
      <c r="DT1482"/>
      <c r="DU1482"/>
      <c r="DV1482"/>
      <c r="DW1482"/>
      <c r="DX1482"/>
      <c r="DY1482"/>
      <c r="DZ1482"/>
      <c r="EA1482"/>
      <c r="EB1482"/>
      <c r="EC1482"/>
      <c r="ED1482"/>
      <c r="EE1482"/>
      <c r="EF1482"/>
      <c r="EG1482"/>
      <c r="EH1482"/>
      <c r="EI1482"/>
      <c r="EJ1482"/>
      <c r="EK1482"/>
      <c r="EL1482"/>
      <c r="EM1482"/>
      <c r="EN1482"/>
      <c r="EO1482"/>
      <c r="EP1482"/>
      <c r="EQ1482"/>
      <c r="ER1482"/>
      <c r="ES1482"/>
      <c r="ET1482"/>
      <c r="EU1482"/>
      <c r="EV1482"/>
      <c r="EW1482"/>
      <c r="EX1482"/>
      <c r="EY1482"/>
      <c r="EZ1482"/>
      <c r="FA1482"/>
      <c r="FB1482"/>
      <c r="FC1482"/>
      <c r="FD1482"/>
      <c r="FE1482"/>
      <c r="FF1482"/>
      <c r="FG1482"/>
      <c r="FH1482"/>
      <c r="FI1482"/>
      <c r="FJ1482"/>
      <c r="FK1482"/>
      <c r="FL1482"/>
      <c r="FM1482"/>
      <c r="FN1482"/>
      <c r="FO1482"/>
      <c r="FP1482"/>
      <c r="FQ1482"/>
      <c r="FR1482"/>
      <c r="FS1482"/>
      <c r="FT1482"/>
      <c r="FU1482"/>
      <c r="FV1482"/>
      <c r="FW1482"/>
      <c r="FX1482"/>
      <c r="FY1482"/>
      <c r="FZ1482"/>
      <c r="GA1482"/>
      <c r="GB1482"/>
      <c r="GC1482"/>
      <c r="GD1482"/>
      <c r="GE1482"/>
      <c r="GF1482"/>
      <c r="GG1482"/>
      <c r="GH1482"/>
      <c r="GI1482"/>
      <c r="GJ1482"/>
      <c r="GK1482"/>
      <c r="GL1482"/>
      <c r="GM1482"/>
      <c r="GN1482"/>
      <c r="GO1482"/>
      <c r="GP1482"/>
      <c r="GQ1482"/>
      <c r="GR1482"/>
      <c r="GS1482"/>
      <c r="GT1482"/>
      <c r="GU1482"/>
      <c r="GV1482"/>
      <c r="GW1482"/>
      <c r="GX1482"/>
      <c r="GY1482"/>
      <c r="GZ1482"/>
      <c r="HA1482"/>
      <c r="HB1482"/>
      <c r="HC1482"/>
      <c r="HD1482"/>
      <c r="HE1482"/>
      <c r="HF1482"/>
      <c r="HG1482"/>
      <c r="HH1482"/>
      <c r="HI1482"/>
      <c r="HJ1482"/>
      <c r="HK1482"/>
      <c r="HL1482"/>
      <c r="HM1482"/>
      <c r="HN1482"/>
      <c r="HO1482"/>
      <c r="HP1482"/>
      <c r="HQ1482"/>
      <c r="HR1482"/>
      <c r="HS1482"/>
      <c r="HT1482"/>
      <c r="HU1482"/>
      <c r="HV1482"/>
      <c r="HW1482"/>
      <c r="HX1482"/>
      <c r="HY1482"/>
      <c r="HZ1482"/>
      <c r="IA1482"/>
      <c r="IB1482"/>
      <c r="IC1482"/>
      <c r="ID1482"/>
      <c r="IE1482"/>
      <c r="IF1482"/>
      <c r="IG1482"/>
      <c r="IH1482"/>
      <c r="II1482"/>
      <c r="IJ1482"/>
      <c r="IK1482"/>
      <c r="IL1482"/>
      <c r="IM1482"/>
      <c r="IN1482"/>
      <c r="IO1482"/>
      <c r="IP1482"/>
      <c r="IQ1482"/>
      <c r="IR1482"/>
      <c r="IS1482"/>
      <c r="IT1482"/>
      <c r="IU1482"/>
      <c r="IV1482"/>
    </row>
    <row r="1483" spans="1:256" ht="12.5">
      <c r="B1483" s="65">
        <v>1</v>
      </c>
      <c r="C1483" s="66">
        <f>IF(E1483="A",4,IF(E1483="B",3,IF(E1483="C",2,IF(E1483="D",1,0))))</f>
        <v>3</v>
      </c>
      <c r="D1483" s="77" t="s">
        <v>90</v>
      </c>
      <c r="E1483" s="76" t="s">
        <v>87</v>
      </c>
      <c r="F1483" s="76" t="s">
        <v>87</v>
      </c>
      <c r="G1483" s="78"/>
      <c r="H1483" s="96" t="s">
        <v>197</v>
      </c>
      <c r="I1483" s="107" t="s">
        <v>433</v>
      </c>
      <c r="J1483" s="81" t="s">
        <v>203</v>
      </c>
      <c r="K1483" s="72"/>
      <c r="L1483" s="72"/>
      <c r="M1483" s="72"/>
      <c r="N1483" s="72"/>
      <c r="O1483" s="72"/>
      <c r="P1483" s="72"/>
      <c r="Q1483" s="833"/>
      <c r="R1483" s="102"/>
      <c r="S1483" s="73"/>
      <c r="T1483" s="102"/>
      <c r="U1483" s="103"/>
      <c r="V1483" s="104"/>
    </row>
    <row r="1484" spans="1:256" ht="12.5">
      <c r="A1484" s="55"/>
      <c r="B1484" s="65">
        <v>1</v>
      </c>
      <c r="C1484" s="66">
        <v>3</v>
      </c>
      <c r="D1484" s="77" t="s">
        <v>90</v>
      </c>
      <c r="E1484" s="76" t="s">
        <v>87</v>
      </c>
      <c r="F1484" s="76" t="s">
        <v>87</v>
      </c>
      <c r="G1484" s="78"/>
      <c r="H1484" s="96" t="s">
        <v>197</v>
      </c>
      <c r="I1484" s="107" t="s">
        <v>433</v>
      </c>
      <c r="J1484" s="81" t="s">
        <v>203</v>
      </c>
      <c r="K1484" s="72"/>
      <c r="L1484" s="72"/>
      <c r="M1484" s="72"/>
      <c r="N1484" s="72"/>
      <c r="O1484" s="72"/>
      <c r="P1484" s="72"/>
      <c r="Q1484" s="833"/>
      <c r="R1484" s="102"/>
      <c r="S1484" s="73"/>
      <c r="T1484" s="102"/>
      <c r="U1484" s="103"/>
      <c r="V1484" s="10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  <c r="DB1484"/>
      <c r="DC1484"/>
      <c r="DD1484"/>
      <c r="DE1484"/>
      <c r="DF1484"/>
      <c r="DG1484"/>
      <c r="DH1484"/>
      <c r="DI1484"/>
      <c r="DJ1484"/>
      <c r="DK1484"/>
      <c r="DL1484"/>
      <c r="DM1484"/>
      <c r="DN1484"/>
      <c r="DO1484"/>
      <c r="DP1484"/>
      <c r="DQ1484"/>
      <c r="DR1484"/>
      <c r="DS1484"/>
      <c r="DT1484"/>
      <c r="DU1484"/>
      <c r="DV1484"/>
      <c r="DW1484"/>
      <c r="DX1484"/>
      <c r="DY1484"/>
      <c r="DZ1484"/>
      <c r="EA1484"/>
      <c r="EB1484"/>
      <c r="EC1484"/>
      <c r="ED1484"/>
      <c r="EE1484"/>
      <c r="EF1484"/>
      <c r="EG1484"/>
      <c r="EH1484"/>
      <c r="EI1484"/>
      <c r="EJ1484"/>
      <c r="EK1484"/>
      <c r="EL1484"/>
      <c r="EM1484"/>
      <c r="EN1484"/>
      <c r="EO1484"/>
      <c r="EP1484"/>
      <c r="EQ1484"/>
      <c r="ER1484"/>
      <c r="ES1484"/>
      <c r="ET1484"/>
      <c r="EU1484"/>
      <c r="EV1484"/>
      <c r="EW1484"/>
      <c r="EX1484"/>
      <c r="EY1484"/>
      <c r="EZ1484"/>
      <c r="FA1484"/>
      <c r="FB1484"/>
      <c r="FC1484"/>
      <c r="FD1484"/>
      <c r="FE1484"/>
      <c r="FF1484"/>
      <c r="FG1484"/>
      <c r="FH1484"/>
      <c r="FI1484"/>
      <c r="FJ1484"/>
      <c r="FK1484"/>
      <c r="FL1484"/>
      <c r="FM1484"/>
      <c r="FN1484"/>
      <c r="FO1484"/>
      <c r="FP1484"/>
      <c r="FQ1484"/>
      <c r="FR1484"/>
      <c r="FS1484"/>
      <c r="FT1484"/>
      <c r="FU1484"/>
      <c r="FV1484"/>
      <c r="FW1484"/>
      <c r="FX1484"/>
      <c r="FY1484"/>
      <c r="FZ1484"/>
      <c r="GA1484"/>
      <c r="GB1484"/>
      <c r="GC1484"/>
      <c r="GD1484"/>
      <c r="GE1484"/>
      <c r="GF1484"/>
      <c r="GG1484"/>
      <c r="GH1484"/>
      <c r="GI1484"/>
      <c r="GJ1484"/>
      <c r="GK1484"/>
      <c r="GL1484"/>
      <c r="GM1484"/>
      <c r="GN1484"/>
      <c r="GO1484"/>
      <c r="GP1484"/>
      <c r="GQ1484"/>
      <c r="GR1484"/>
      <c r="GS1484"/>
      <c r="GT1484"/>
      <c r="GU1484"/>
      <c r="GV1484"/>
      <c r="GW1484"/>
      <c r="GX1484"/>
      <c r="GY1484"/>
      <c r="GZ1484"/>
      <c r="HA1484"/>
      <c r="HB1484"/>
      <c r="HC1484"/>
      <c r="HD1484"/>
      <c r="HE1484"/>
      <c r="HF1484"/>
      <c r="HG1484"/>
      <c r="HH1484"/>
      <c r="HI1484"/>
      <c r="HJ1484"/>
      <c r="HK1484"/>
      <c r="HL1484"/>
      <c r="HM1484"/>
      <c r="HN1484"/>
      <c r="HO1484"/>
      <c r="HP1484"/>
      <c r="HQ1484"/>
      <c r="HR1484"/>
      <c r="HS1484"/>
      <c r="HT1484"/>
      <c r="HU1484"/>
      <c r="HV1484"/>
      <c r="HW1484"/>
      <c r="HX1484"/>
      <c r="HY1484"/>
      <c r="HZ1484"/>
      <c r="IA1484"/>
      <c r="IB1484"/>
      <c r="IC1484"/>
      <c r="ID1484"/>
      <c r="IE1484"/>
      <c r="IF1484"/>
      <c r="IG1484"/>
      <c r="IH1484"/>
      <c r="II1484"/>
      <c r="IJ1484"/>
      <c r="IK1484"/>
      <c r="IL1484"/>
      <c r="IM1484"/>
      <c r="IN1484"/>
      <c r="IO1484"/>
      <c r="IP1484"/>
      <c r="IQ1484"/>
      <c r="IR1484"/>
      <c r="IS1484"/>
      <c r="IT1484"/>
      <c r="IU1484"/>
      <c r="IV1484"/>
    </row>
    <row r="1485" spans="1:256" ht="12.5">
      <c r="A1485" s="111"/>
      <c r="B1485" s="65">
        <v>1</v>
      </c>
      <c r="C1485" s="66">
        <f>IF(E1485="A",1,IF(E1485="B",1,0))</f>
        <v>1</v>
      </c>
      <c r="D1485" s="659" t="s">
        <v>90</v>
      </c>
      <c r="E1485" s="658" t="s">
        <v>87</v>
      </c>
      <c r="F1485" s="656" t="s">
        <v>99</v>
      </c>
      <c r="G1485" s="78"/>
      <c r="H1485" s="96" t="s">
        <v>101</v>
      </c>
      <c r="I1485" s="107" t="s">
        <v>2364</v>
      </c>
      <c r="J1485" s="81"/>
      <c r="K1485" s="72"/>
      <c r="L1485" s="72"/>
      <c r="M1485" s="72"/>
      <c r="N1485" s="72"/>
      <c r="O1485" s="72"/>
      <c r="P1485" s="72"/>
      <c r="Q1485" s="833"/>
      <c r="R1485" s="102"/>
      <c r="S1485" s="73"/>
      <c r="T1485" s="102"/>
      <c r="U1485" s="103"/>
      <c r="V1485" s="104"/>
    </row>
    <row r="1486" spans="1:256" ht="12.5">
      <c r="B1486" s="65">
        <v>1</v>
      </c>
      <c r="C1486" s="66">
        <f>IF(E1486="A",4,IF(E1486="B",3,IF(E1486="C",2,IF(E1486="D",1,0))))</f>
        <v>4</v>
      </c>
      <c r="D1486" s="77" t="s">
        <v>90</v>
      </c>
      <c r="E1486" s="76" t="s">
        <v>68</v>
      </c>
      <c r="F1486" s="76" t="s">
        <v>87</v>
      </c>
      <c r="G1486" s="78"/>
      <c r="H1486" s="96" t="s">
        <v>114</v>
      </c>
      <c r="I1486" s="107" t="s">
        <v>2365</v>
      </c>
      <c r="J1486" s="81"/>
      <c r="K1486" s="72"/>
      <c r="L1486" s="72"/>
      <c r="M1486" s="72"/>
      <c r="N1486" s="72"/>
      <c r="O1486" s="72"/>
      <c r="P1486" s="72"/>
      <c r="Q1486" s="833"/>
      <c r="R1486" s="102"/>
      <c r="S1486" s="73"/>
      <c r="T1486" s="102"/>
      <c r="U1486" s="103"/>
      <c r="V1486" s="104"/>
    </row>
    <row r="1487" spans="1:256" ht="12.5">
      <c r="B1487" s="65">
        <v>1</v>
      </c>
      <c r="C1487" s="66">
        <f>IF(E1487="A",1,IF(E1487="B",1,0))</f>
        <v>1</v>
      </c>
      <c r="D1487" s="658" t="s">
        <v>68</v>
      </c>
      <c r="E1487" s="658" t="s">
        <v>68</v>
      </c>
      <c r="F1487" s="659" t="s">
        <v>90</v>
      </c>
      <c r="G1487" s="78"/>
      <c r="H1487" s="96" t="s">
        <v>88</v>
      </c>
      <c r="I1487" s="107" t="s">
        <v>2366</v>
      </c>
      <c r="J1487" s="81"/>
      <c r="K1487" s="72"/>
      <c r="L1487" s="72"/>
      <c r="M1487" s="72"/>
      <c r="N1487" s="72"/>
      <c r="O1487" s="72"/>
      <c r="P1487" s="72"/>
      <c r="Q1487" s="833"/>
      <c r="R1487" s="102"/>
      <c r="S1487" s="73"/>
      <c r="T1487" s="102"/>
      <c r="U1487" s="103"/>
      <c r="V1487" s="104"/>
    </row>
    <row r="1488" spans="1:256" ht="12.5">
      <c r="B1488" s="65">
        <v>1</v>
      </c>
      <c r="C1488" s="66">
        <f>IF(E1488="A",1,IF(E1488="B",1,0))</f>
        <v>0</v>
      </c>
      <c r="D1488" s="77" t="s">
        <v>90</v>
      </c>
      <c r="E1488" s="99" t="s">
        <v>99</v>
      </c>
      <c r="F1488" s="76" t="s">
        <v>87</v>
      </c>
      <c r="G1488" s="78"/>
      <c r="H1488" s="96" t="s">
        <v>122</v>
      </c>
      <c r="I1488" s="107" t="s">
        <v>2367</v>
      </c>
      <c r="J1488" s="81"/>
      <c r="K1488" s="72"/>
      <c r="L1488" s="72"/>
      <c r="M1488" s="72"/>
      <c r="N1488" s="72"/>
      <c r="O1488" s="72"/>
      <c r="P1488" s="72"/>
      <c r="Q1488" s="833"/>
      <c r="R1488" s="102"/>
      <c r="S1488" s="73"/>
      <c r="T1488" s="102"/>
      <c r="U1488" s="103"/>
      <c r="V1488" s="104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  <c r="DB1488"/>
      <c r="DC1488"/>
      <c r="DD1488"/>
      <c r="DE1488"/>
      <c r="DF1488"/>
      <c r="DG1488"/>
      <c r="DH1488"/>
      <c r="DI1488"/>
      <c r="DJ1488"/>
      <c r="DK1488"/>
      <c r="DL1488"/>
      <c r="DM1488"/>
      <c r="DN1488"/>
      <c r="DO1488"/>
      <c r="DP1488"/>
      <c r="DQ1488"/>
      <c r="DR1488"/>
      <c r="DS1488"/>
      <c r="DT1488"/>
      <c r="DU1488"/>
      <c r="DV1488"/>
      <c r="DW1488"/>
      <c r="DX1488"/>
      <c r="DY1488"/>
      <c r="DZ1488"/>
      <c r="EA1488"/>
      <c r="EB1488"/>
      <c r="EC1488"/>
      <c r="ED1488"/>
      <c r="EE1488"/>
      <c r="EF1488"/>
      <c r="EG1488"/>
      <c r="EH1488"/>
      <c r="EI1488"/>
      <c r="EJ1488"/>
      <c r="EK1488"/>
      <c r="EL1488"/>
      <c r="EM1488"/>
      <c r="EN1488"/>
      <c r="EO1488"/>
      <c r="EP1488"/>
      <c r="EQ1488"/>
      <c r="ER1488"/>
      <c r="ES1488"/>
      <c r="ET1488"/>
      <c r="EU1488"/>
      <c r="EV1488"/>
      <c r="EW1488"/>
      <c r="EX1488"/>
      <c r="EY1488"/>
      <c r="EZ1488"/>
      <c r="FA1488"/>
      <c r="FB1488"/>
      <c r="FC1488"/>
      <c r="FD1488"/>
      <c r="FE1488"/>
      <c r="FF1488"/>
      <c r="FG1488"/>
      <c r="FH1488"/>
      <c r="FI1488"/>
      <c r="FJ1488"/>
      <c r="FK1488"/>
      <c r="FL1488"/>
      <c r="FM1488"/>
      <c r="FN1488"/>
      <c r="FO1488"/>
      <c r="FP1488"/>
      <c r="FQ1488"/>
      <c r="FR1488"/>
      <c r="FS1488"/>
      <c r="FT1488"/>
      <c r="FU1488"/>
      <c r="FV1488"/>
      <c r="FW1488"/>
      <c r="FX1488"/>
      <c r="FY1488"/>
      <c r="FZ1488"/>
      <c r="GA1488"/>
      <c r="GB1488"/>
      <c r="GC1488"/>
      <c r="GD1488"/>
      <c r="GE1488"/>
      <c r="GF1488"/>
      <c r="GG1488"/>
      <c r="GH1488"/>
      <c r="GI1488"/>
      <c r="GJ1488"/>
      <c r="GK1488"/>
      <c r="GL1488"/>
      <c r="GM1488"/>
      <c r="GN1488"/>
      <c r="GO1488"/>
      <c r="GP1488"/>
      <c r="GQ1488"/>
      <c r="GR1488"/>
      <c r="GS1488"/>
      <c r="GT1488"/>
      <c r="GU1488"/>
      <c r="GV1488"/>
      <c r="GW1488"/>
      <c r="GX1488"/>
      <c r="GY1488"/>
      <c r="GZ1488"/>
      <c r="HA1488"/>
      <c r="HB1488"/>
      <c r="HC1488"/>
      <c r="HD1488"/>
      <c r="HE1488"/>
      <c r="HF1488"/>
      <c r="HG1488"/>
      <c r="HH1488"/>
      <c r="HI1488"/>
      <c r="HJ1488"/>
      <c r="HK1488"/>
      <c r="HL1488"/>
      <c r="HM1488"/>
      <c r="HN1488"/>
      <c r="HO1488"/>
      <c r="HP1488"/>
      <c r="HQ1488"/>
      <c r="HR1488"/>
      <c r="HS1488"/>
      <c r="HT1488"/>
      <c r="HU1488"/>
      <c r="HV1488"/>
      <c r="HW1488"/>
      <c r="HX1488"/>
      <c r="HY1488"/>
      <c r="HZ1488"/>
      <c r="IA1488"/>
      <c r="IB1488"/>
      <c r="IC1488"/>
      <c r="ID1488"/>
      <c r="IE1488"/>
      <c r="IF1488"/>
      <c r="IG1488"/>
      <c r="IH1488"/>
      <c r="II1488"/>
      <c r="IJ1488"/>
      <c r="IK1488"/>
      <c r="IL1488"/>
      <c r="IM1488"/>
      <c r="IN1488"/>
      <c r="IO1488"/>
      <c r="IP1488"/>
      <c r="IQ1488"/>
      <c r="IR1488"/>
      <c r="IS1488"/>
      <c r="IT1488"/>
      <c r="IU1488"/>
      <c r="IV1488"/>
    </row>
    <row r="1489" spans="1:256" ht="12.5">
      <c r="A1489" s="308"/>
      <c r="B1489" s="65">
        <v>1</v>
      </c>
      <c r="C1489" s="66">
        <f>IF(E1489="A",4,IF(E1489="B",3,IF(E1489="C",2,IF(E1489="D",1,0))))</f>
        <v>3</v>
      </c>
      <c r="D1489" s="99" t="s">
        <v>70</v>
      </c>
      <c r="E1489" s="76" t="s">
        <v>87</v>
      </c>
      <c r="F1489" s="76" t="s">
        <v>87</v>
      </c>
      <c r="G1489" s="78"/>
      <c r="H1489" s="96" t="s">
        <v>101</v>
      </c>
      <c r="I1489" s="107" t="s">
        <v>2368</v>
      </c>
      <c r="J1489" s="81" t="s">
        <v>10</v>
      </c>
      <c r="K1489" s="72"/>
      <c r="L1489" s="72"/>
      <c r="M1489" s="72"/>
      <c r="N1489" s="72"/>
      <c r="O1489" s="72"/>
      <c r="P1489" s="72"/>
      <c r="Q1489" s="833"/>
      <c r="R1489" s="102"/>
      <c r="S1489" s="73"/>
      <c r="T1489" s="102"/>
      <c r="U1489" s="103"/>
      <c r="V1489" s="104"/>
    </row>
    <row r="1490" spans="1:256" ht="12.5">
      <c r="B1490" s="65">
        <v>1</v>
      </c>
      <c r="C1490" s="66">
        <f t="shared" ref="C1490:C1500" si="68">IF(E1490="A",1,IF(E1490="B",1,0))</f>
        <v>0</v>
      </c>
      <c r="D1490" s="658" t="s">
        <v>68</v>
      </c>
      <c r="E1490" s="659" t="s">
        <v>90</v>
      </c>
      <c r="F1490" s="656" t="s">
        <v>99</v>
      </c>
      <c r="G1490" s="78"/>
      <c r="H1490" s="96" t="s">
        <v>126</v>
      </c>
      <c r="I1490" s="107" t="s">
        <v>2369</v>
      </c>
      <c r="J1490" s="81"/>
      <c r="K1490" s="72"/>
      <c r="L1490" s="72"/>
      <c r="M1490" s="72"/>
      <c r="N1490" s="72"/>
      <c r="O1490" s="72"/>
      <c r="P1490" s="72"/>
      <c r="Q1490" s="833"/>
      <c r="R1490" s="102"/>
      <c r="S1490" s="73"/>
      <c r="T1490" s="102"/>
      <c r="U1490" s="103"/>
      <c r="V1490" s="104"/>
    </row>
    <row r="1491" spans="1:256" ht="12.5">
      <c r="B1491" s="65">
        <v>1</v>
      </c>
      <c r="C1491" s="66">
        <f t="shared" si="68"/>
        <v>0</v>
      </c>
      <c r="D1491" s="99" t="s">
        <v>70</v>
      </c>
      <c r="E1491" s="77" t="s">
        <v>90</v>
      </c>
      <c r="F1491" s="99" t="s">
        <v>70</v>
      </c>
      <c r="G1491" s="78"/>
      <c r="H1491" s="96" t="s">
        <v>188</v>
      </c>
      <c r="I1491" s="107" t="s">
        <v>2370</v>
      </c>
      <c r="J1491" s="81"/>
      <c r="K1491" s="72"/>
      <c r="L1491" s="72"/>
      <c r="M1491" s="72"/>
      <c r="N1491" s="72"/>
      <c r="O1491" s="72"/>
      <c r="P1491" s="72"/>
      <c r="Q1491" s="833"/>
      <c r="R1491" s="102"/>
      <c r="S1491" s="73"/>
      <c r="T1491" s="102"/>
      <c r="U1491" s="103"/>
      <c r="V1491" s="104"/>
    </row>
    <row r="1492" spans="1:256" ht="12.5">
      <c r="A1492"/>
      <c r="B1492" s="65">
        <v>1</v>
      </c>
      <c r="C1492" s="66">
        <f t="shared" si="68"/>
        <v>1</v>
      </c>
      <c r="D1492" s="658" t="s">
        <v>87</v>
      </c>
      <c r="E1492" s="658" t="s">
        <v>68</v>
      </c>
      <c r="F1492" s="659" t="s">
        <v>90</v>
      </c>
      <c r="G1492" s="78"/>
      <c r="H1492" s="96" t="s">
        <v>188</v>
      </c>
      <c r="I1492" s="107" t="s">
        <v>2371</v>
      </c>
      <c r="J1492" s="81"/>
      <c r="K1492" s="72"/>
      <c r="L1492" s="72"/>
      <c r="M1492" s="72"/>
      <c r="N1492" s="72"/>
      <c r="O1492" s="72"/>
      <c r="P1492" s="72"/>
      <c r="Q1492" s="833"/>
      <c r="R1492" s="102"/>
      <c r="S1492" s="73"/>
      <c r="T1492" s="102"/>
      <c r="U1492" s="103"/>
      <c r="V1492" s="104"/>
    </row>
    <row r="1493" spans="1:256" ht="12.5">
      <c r="B1493" s="65">
        <v>1</v>
      </c>
      <c r="C1493" s="66">
        <f t="shared" si="68"/>
        <v>1</v>
      </c>
      <c r="D1493" s="656" t="s">
        <v>99</v>
      </c>
      <c r="E1493" s="658" t="s">
        <v>87</v>
      </c>
      <c r="F1493" s="659" t="s">
        <v>90</v>
      </c>
      <c r="G1493" s="78"/>
      <c r="H1493" s="96" t="s">
        <v>119</v>
      </c>
      <c r="I1493" s="107" t="s">
        <v>2372</v>
      </c>
      <c r="J1493" s="81"/>
      <c r="K1493" s="72"/>
      <c r="L1493" s="72"/>
      <c r="M1493" s="72"/>
      <c r="N1493" s="72"/>
      <c r="O1493" s="72"/>
      <c r="P1493" s="72"/>
      <c r="Q1493" s="833"/>
      <c r="R1493" s="102"/>
      <c r="S1493" s="73"/>
      <c r="T1493" s="102"/>
      <c r="U1493" s="103"/>
      <c r="V1493" s="104"/>
    </row>
    <row r="1494" spans="1:256" ht="12.5">
      <c r="B1494" s="65">
        <v>1</v>
      </c>
      <c r="C1494" s="66">
        <f t="shared" si="68"/>
        <v>1</v>
      </c>
      <c r="D1494" s="77" t="s">
        <v>90</v>
      </c>
      <c r="E1494" s="76" t="s">
        <v>68</v>
      </c>
      <c r="F1494" s="76" t="s">
        <v>68</v>
      </c>
      <c r="G1494" s="78"/>
      <c r="H1494" s="96" t="s">
        <v>119</v>
      </c>
      <c r="I1494" s="107" t="s">
        <v>2373</v>
      </c>
      <c r="J1494" s="81"/>
      <c r="K1494" s="72"/>
      <c r="L1494" s="72"/>
      <c r="M1494" s="72"/>
      <c r="N1494" s="72"/>
      <c r="O1494" s="72"/>
      <c r="P1494" s="72"/>
      <c r="Q1494" s="833"/>
      <c r="R1494" s="102"/>
      <c r="S1494" s="73"/>
      <c r="T1494" s="102"/>
      <c r="U1494" s="103"/>
      <c r="V1494" s="104"/>
    </row>
    <row r="1495" spans="1:256" ht="12.5">
      <c r="B1495" s="65">
        <v>1</v>
      </c>
      <c r="C1495" s="66">
        <f t="shared" si="68"/>
        <v>0</v>
      </c>
      <c r="D1495" s="659" t="s">
        <v>90</v>
      </c>
      <c r="E1495" s="659" t="s">
        <v>90</v>
      </c>
      <c r="F1495" s="656" t="s">
        <v>99</v>
      </c>
      <c r="G1495" s="78"/>
      <c r="H1495" s="96" t="s">
        <v>94</v>
      </c>
      <c r="I1495" s="107" t="s">
        <v>2374</v>
      </c>
      <c r="J1495" s="81"/>
      <c r="K1495" s="72"/>
      <c r="L1495" s="72"/>
      <c r="M1495" s="72"/>
      <c r="N1495" s="72"/>
      <c r="O1495" s="72"/>
      <c r="P1495" s="72"/>
      <c r="Q1495" s="833"/>
      <c r="R1495" s="102"/>
      <c r="S1495" s="73"/>
      <c r="T1495" s="102"/>
      <c r="U1495" s="103"/>
      <c r="V1495" s="104"/>
    </row>
    <row r="1496" spans="1:256" ht="12.5">
      <c r="B1496" s="65">
        <v>1</v>
      </c>
      <c r="C1496" s="66">
        <f t="shared" si="68"/>
        <v>0</v>
      </c>
      <c r="D1496" s="670" t="s">
        <v>68</v>
      </c>
      <c r="E1496" s="662" t="s">
        <v>99</v>
      </c>
      <c r="F1496" s="670" t="s">
        <v>68</v>
      </c>
      <c r="G1496" s="78"/>
      <c r="H1496" s="96" t="s">
        <v>135</v>
      </c>
      <c r="I1496" s="107" t="s">
        <v>2375</v>
      </c>
      <c r="J1496" s="81"/>
      <c r="K1496" s="72"/>
      <c r="L1496" s="72"/>
      <c r="M1496" s="72"/>
      <c r="N1496" s="72"/>
      <c r="O1496" s="72"/>
      <c r="P1496" s="72"/>
      <c r="Q1496" s="833"/>
      <c r="R1496" s="102"/>
      <c r="S1496" s="73"/>
      <c r="T1496" s="102"/>
      <c r="U1496" s="103"/>
      <c r="V1496" s="104"/>
    </row>
    <row r="1497" spans="1:256" ht="12.5">
      <c r="B1497" s="65">
        <v>1</v>
      </c>
      <c r="C1497" s="66">
        <f t="shared" si="68"/>
        <v>1</v>
      </c>
      <c r="D1497" s="76" t="s">
        <v>87</v>
      </c>
      <c r="E1497" s="76" t="s">
        <v>87</v>
      </c>
      <c r="F1497" s="76" t="s">
        <v>87</v>
      </c>
      <c r="G1497" s="78"/>
      <c r="H1497" s="96" t="s">
        <v>140</v>
      </c>
      <c r="I1497" s="107" t="s">
        <v>837</v>
      </c>
      <c r="J1497" s="81"/>
      <c r="K1497" s="72"/>
      <c r="L1497" s="72"/>
      <c r="M1497" s="72"/>
      <c r="N1497" s="72"/>
      <c r="O1497" s="72"/>
      <c r="P1497" s="72"/>
      <c r="Q1497" s="833"/>
      <c r="R1497" s="102"/>
      <c r="S1497" s="73"/>
      <c r="T1497" s="102"/>
      <c r="U1497" s="103"/>
      <c r="V1497" s="104"/>
    </row>
    <row r="1498" spans="1:256" ht="12.5">
      <c r="B1498" s="65">
        <v>1</v>
      </c>
      <c r="C1498" s="66">
        <f t="shared" si="68"/>
        <v>1</v>
      </c>
      <c r="D1498" s="665" t="s">
        <v>87</v>
      </c>
      <c r="E1498" s="665" t="s">
        <v>87</v>
      </c>
      <c r="F1498" s="664" t="s">
        <v>90</v>
      </c>
      <c r="G1498" s="78"/>
      <c r="H1498" s="96" t="s">
        <v>94</v>
      </c>
      <c r="I1498" s="107" t="s">
        <v>2376</v>
      </c>
      <c r="J1498" s="81"/>
      <c r="K1498" s="72"/>
      <c r="L1498" s="72"/>
      <c r="M1498" s="72"/>
      <c r="N1498" s="72"/>
      <c r="O1498" s="72"/>
      <c r="P1498" s="72"/>
      <c r="Q1498" s="833"/>
      <c r="R1498" s="102"/>
      <c r="S1498" s="73"/>
      <c r="T1498" s="102"/>
      <c r="U1498" s="103"/>
      <c r="V1498" s="104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  <c r="DB1498"/>
      <c r="DC1498"/>
      <c r="DD1498"/>
      <c r="DE1498"/>
      <c r="DF1498"/>
      <c r="DG1498"/>
      <c r="DH1498"/>
      <c r="DI1498"/>
      <c r="DJ1498"/>
      <c r="DK1498"/>
      <c r="DL1498"/>
      <c r="DM1498"/>
      <c r="DN1498"/>
      <c r="DO1498"/>
      <c r="DP1498"/>
      <c r="DQ1498"/>
      <c r="DR1498"/>
      <c r="DS1498"/>
      <c r="DT1498"/>
      <c r="DU1498"/>
      <c r="DV1498"/>
      <c r="DW1498"/>
      <c r="DX1498"/>
      <c r="DY1498"/>
      <c r="DZ1498"/>
      <c r="EA1498"/>
      <c r="EB1498"/>
      <c r="EC1498"/>
      <c r="ED1498"/>
      <c r="EE1498"/>
      <c r="EF1498"/>
      <c r="EG1498"/>
      <c r="EH1498"/>
      <c r="EI1498"/>
      <c r="EJ1498"/>
      <c r="EK1498"/>
      <c r="EL1498"/>
      <c r="EM1498"/>
      <c r="EN1498"/>
      <c r="EO1498"/>
      <c r="EP1498"/>
      <c r="EQ1498"/>
      <c r="ER1498"/>
      <c r="ES1498"/>
      <c r="ET1498"/>
      <c r="EU1498"/>
      <c r="EV1498"/>
      <c r="EW1498"/>
      <c r="EX1498"/>
      <c r="EY1498"/>
      <c r="EZ1498"/>
      <c r="FA1498"/>
      <c r="FB1498"/>
      <c r="FC1498"/>
      <c r="FD1498"/>
      <c r="FE1498"/>
      <c r="FF1498"/>
      <c r="FG1498"/>
      <c r="FH1498"/>
      <c r="FI1498"/>
      <c r="FJ1498"/>
      <c r="FK1498"/>
      <c r="FL1498"/>
      <c r="FM1498"/>
      <c r="FN1498"/>
      <c r="FO1498"/>
      <c r="FP1498"/>
      <c r="FQ1498"/>
      <c r="FR1498"/>
      <c r="FS1498"/>
      <c r="FT1498"/>
      <c r="FU1498"/>
      <c r="FV1498"/>
      <c r="FW1498"/>
      <c r="FX1498"/>
      <c r="FY1498"/>
      <c r="FZ1498"/>
      <c r="GA1498"/>
      <c r="GB1498"/>
      <c r="GC1498"/>
      <c r="GD1498"/>
      <c r="GE1498"/>
      <c r="GF1498"/>
      <c r="GG1498"/>
      <c r="GH1498"/>
      <c r="GI1498"/>
      <c r="GJ1498"/>
      <c r="GK1498"/>
      <c r="GL1498"/>
      <c r="GM1498"/>
      <c r="GN1498"/>
      <c r="GO1498"/>
      <c r="GP1498"/>
      <c r="GQ1498"/>
      <c r="GR1498"/>
      <c r="GS1498"/>
      <c r="GT1498"/>
      <c r="GU1498"/>
      <c r="GV1498"/>
      <c r="GW1498"/>
      <c r="GX1498"/>
      <c r="GY1498"/>
      <c r="GZ1498"/>
      <c r="HA1498"/>
      <c r="HB1498"/>
      <c r="HC1498"/>
      <c r="HD1498"/>
      <c r="HE1498"/>
      <c r="HF1498"/>
      <c r="HG1498"/>
      <c r="HH1498"/>
      <c r="HI1498"/>
      <c r="HJ1498"/>
      <c r="HK1498"/>
      <c r="HL1498"/>
      <c r="HM1498"/>
      <c r="HN1498"/>
      <c r="HO1498"/>
      <c r="HP1498"/>
      <c r="HQ1498"/>
      <c r="HR1498"/>
      <c r="HS1498"/>
      <c r="HT1498"/>
      <c r="HU1498"/>
      <c r="HV1498"/>
      <c r="HW1498"/>
      <c r="HX1498"/>
      <c r="HY1498"/>
      <c r="HZ1498"/>
      <c r="IA1498"/>
      <c r="IB1498"/>
      <c r="IC1498"/>
      <c r="ID1498"/>
      <c r="IE1498"/>
      <c r="IF1498"/>
      <c r="IG1498"/>
      <c r="IH1498"/>
      <c r="II1498"/>
      <c r="IJ1498"/>
      <c r="IK1498"/>
      <c r="IL1498"/>
      <c r="IM1498"/>
      <c r="IN1498"/>
      <c r="IO1498"/>
      <c r="IP1498"/>
      <c r="IQ1498"/>
      <c r="IR1498"/>
      <c r="IS1498"/>
      <c r="IT1498"/>
      <c r="IU1498"/>
      <c r="IV1498"/>
    </row>
    <row r="1499" spans="1:256" ht="12.5">
      <c r="A1499" s="660"/>
      <c r="B1499" s="65">
        <v>1</v>
      </c>
      <c r="C1499" s="66">
        <f t="shared" si="68"/>
        <v>1</v>
      </c>
      <c r="D1499" s="656" t="s">
        <v>70</v>
      </c>
      <c r="E1499" s="658" t="s">
        <v>87</v>
      </c>
      <c r="F1499" s="658" t="s">
        <v>87</v>
      </c>
      <c r="G1499" s="78"/>
      <c r="H1499" s="96" t="s">
        <v>1601</v>
      </c>
      <c r="I1499" s="107" t="s">
        <v>2377</v>
      </c>
      <c r="J1499" s="81"/>
      <c r="K1499" s="72"/>
      <c r="L1499" s="72"/>
      <c r="M1499" s="72"/>
      <c r="N1499" s="72"/>
      <c r="O1499" s="72"/>
      <c r="P1499" s="72"/>
      <c r="Q1499" s="833"/>
      <c r="R1499" s="102"/>
      <c r="S1499" s="73"/>
      <c r="T1499" s="102"/>
      <c r="U1499" s="103"/>
      <c r="V1499" s="104"/>
    </row>
    <row r="1500" spans="1:256" ht="12.5">
      <c r="B1500" s="65">
        <v>1</v>
      </c>
      <c r="C1500" s="66">
        <f t="shared" si="68"/>
        <v>0</v>
      </c>
      <c r="D1500" s="76" t="s">
        <v>87</v>
      </c>
      <c r="E1500" s="99" t="s">
        <v>99</v>
      </c>
      <c r="F1500" s="99" t="s">
        <v>70</v>
      </c>
      <c r="G1500" s="78"/>
      <c r="H1500" s="96" t="s">
        <v>126</v>
      </c>
      <c r="I1500" s="107" t="s">
        <v>2378</v>
      </c>
      <c r="J1500" s="81"/>
      <c r="K1500" s="72"/>
      <c r="L1500" s="72"/>
      <c r="M1500" s="72"/>
      <c r="N1500" s="72"/>
      <c r="O1500" s="72"/>
      <c r="P1500" s="72"/>
      <c r="Q1500" s="833"/>
      <c r="R1500" s="102"/>
      <c r="S1500" s="73"/>
      <c r="T1500" s="102"/>
      <c r="U1500" s="103"/>
      <c r="V1500" s="104"/>
      <c r="W1500" s="55"/>
      <c r="X1500" s="55"/>
      <c r="Y1500" s="55"/>
      <c r="Z1500" s="55"/>
      <c r="AA1500" s="55"/>
      <c r="AB1500" s="55"/>
      <c r="AC1500" s="55"/>
      <c r="AD1500" s="55"/>
      <c r="AE1500" s="55"/>
      <c r="AF1500" s="55"/>
      <c r="AG1500" s="55"/>
      <c r="AH1500" s="55"/>
      <c r="AI1500" s="55"/>
      <c r="AJ1500" s="55"/>
      <c r="AK1500" s="55"/>
      <c r="AL1500" s="55"/>
      <c r="AM1500" s="55"/>
      <c r="AN1500" s="55"/>
      <c r="AO1500" s="55"/>
      <c r="AP1500" s="55"/>
      <c r="AQ1500" s="55"/>
      <c r="AR1500" s="55"/>
      <c r="AS1500" s="55"/>
      <c r="AT1500" s="55"/>
      <c r="AU1500" s="55"/>
      <c r="AV1500" s="55"/>
      <c r="AW1500" s="55"/>
      <c r="AX1500" s="55"/>
      <c r="AY1500" s="55"/>
      <c r="AZ1500" s="55"/>
      <c r="BA1500" s="55"/>
      <c r="BB1500" s="55"/>
      <c r="BC1500" s="55"/>
      <c r="BD1500" s="55"/>
      <c r="BE1500" s="55"/>
      <c r="BF1500" s="55"/>
      <c r="BG1500" s="55"/>
      <c r="BH1500" s="55"/>
      <c r="BI1500" s="55"/>
      <c r="BJ1500" s="55"/>
      <c r="BK1500" s="55"/>
      <c r="BL1500" s="55"/>
      <c r="BM1500" s="55"/>
      <c r="BN1500" s="55"/>
      <c r="BO1500" s="55"/>
      <c r="BP1500" s="55"/>
      <c r="BQ1500" s="55"/>
      <c r="BR1500" s="55"/>
      <c r="BS1500" s="55"/>
      <c r="BT1500" s="55"/>
      <c r="BU1500" s="55"/>
      <c r="BV1500" s="55"/>
      <c r="BW1500" s="55"/>
      <c r="BX1500" s="55"/>
      <c r="BY1500" s="55"/>
      <c r="BZ1500" s="55"/>
      <c r="CA1500" s="55"/>
      <c r="CB1500" s="55"/>
      <c r="CC1500" s="55"/>
      <c r="CD1500" s="55"/>
      <c r="CE1500" s="55"/>
      <c r="CF1500" s="55"/>
      <c r="CG1500" s="55"/>
      <c r="CH1500" s="55"/>
      <c r="CI1500" s="55"/>
      <c r="CJ1500" s="55"/>
      <c r="CK1500" s="55"/>
      <c r="CL1500" s="55"/>
      <c r="CM1500" s="55"/>
      <c r="CN1500" s="55"/>
      <c r="CO1500" s="55"/>
      <c r="CP1500" s="55"/>
      <c r="CQ1500" s="55"/>
      <c r="CR1500" s="55"/>
      <c r="CS1500" s="55"/>
      <c r="CT1500" s="55"/>
      <c r="CU1500" s="55"/>
      <c r="CV1500" s="55"/>
      <c r="CW1500" s="55"/>
      <c r="CX1500" s="55"/>
      <c r="CY1500" s="55"/>
      <c r="CZ1500" s="55"/>
      <c r="DA1500" s="55"/>
      <c r="DB1500" s="55"/>
      <c r="DC1500" s="55"/>
      <c r="DD1500" s="55"/>
      <c r="DE1500" s="55"/>
      <c r="DF1500" s="55"/>
      <c r="DG1500" s="55"/>
      <c r="DH1500" s="55"/>
      <c r="DI1500" s="55"/>
      <c r="DJ1500" s="55"/>
      <c r="DK1500" s="55"/>
      <c r="DL1500" s="55"/>
      <c r="DM1500" s="55"/>
      <c r="DN1500" s="55"/>
      <c r="DO1500" s="55"/>
      <c r="DP1500" s="55"/>
      <c r="DQ1500" s="55"/>
      <c r="DR1500" s="55"/>
      <c r="DS1500" s="55"/>
      <c r="DT1500" s="55"/>
      <c r="DU1500" s="55"/>
      <c r="DV1500" s="55"/>
      <c r="DW1500" s="55"/>
      <c r="DX1500" s="55"/>
      <c r="DY1500" s="55"/>
      <c r="DZ1500" s="55"/>
      <c r="EA1500" s="55"/>
      <c r="EB1500" s="55"/>
      <c r="EC1500" s="55"/>
      <c r="ED1500" s="55"/>
      <c r="EE1500" s="55"/>
      <c r="EF1500" s="55"/>
      <c r="EG1500" s="55"/>
      <c r="EH1500" s="55"/>
      <c r="EI1500" s="55"/>
      <c r="EJ1500" s="55"/>
      <c r="EK1500" s="55"/>
      <c r="EL1500" s="55"/>
      <c r="EM1500" s="55"/>
      <c r="EN1500" s="55"/>
      <c r="EO1500" s="55"/>
      <c r="EP1500" s="55"/>
      <c r="EQ1500" s="55"/>
      <c r="ER1500" s="55"/>
      <c r="ES1500" s="55"/>
      <c r="ET1500" s="55"/>
      <c r="EU1500" s="55"/>
      <c r="EV1500" s="55"/>
      <c r="EW1500" s="55"/>
      <c r="EX1500" s="55"/>
      <c r="EY1500" s="55"/>
      <c r="EZ1500" s="55"/>
      <c r="FA1500" s="55"/>
      <c r="FB1500" s="55"/>
      <c r="FC1500" s="55"/>
      <c r="FD1500" s="55"/>
      <c r="FE1500" s="55"/>
      <c r="FF1500" s="55"/>
      <c r="FG1500" s="55"/>
      <c r="FH1500" s="55"/>
      <c r="FI1500" s="55"/>
      <c r="FJ1500" s="55"/>
      <c r="FK1500" s="55"/>
      <c r="FL1500" s="55"/>
      <c r="FM1500" s="55"/>
      <c r="FN1500" s="55"/>
      <c r="FO1500" s="55"/>
      <c r="FP1500" s="55"/>
      <c r="FQ1500" s="55"/>
      <c r="FR1500" s="55"/>
      <c r="FS1500" s="55"/>
      <c r="FT1500" s="55"/>
      <c r="FU1500" s="55"/>
      <c r="FV1500" s="55"/>
      <c r="FW1500" s="55"/>
      <c r="FX1500" s="55"/>
      <c r="FY1500" s="55"/>
      <c r="FZ1500" s="55"/>
      <c r="GA1500" s="55"/>
      <c r="GB1500" s="55"/>
      <c r="GC1500" s="55"/>
      <c r="GD1500" s="55"/>
      <c r="GE1500" s="55"/>
      <c r="GF1500" s="55"/>
      <c r="GG1500" s="55"/>
      <c r="GH1500" s="55"/>
      <c r="GI1500" s="55"/>
      <c r="GJ1500" s="55"/>
      <c r="GK1500" s="55"/>
      <c r="GL1500" s="55"/>
      <c r="GM1500" s="55"/>
      <c r="GN1500" s="55"/>
      <c r="GO1500" s="55"/>
      <c r="GP1500" s="55"/>
      <c r="GQ1500" s="55"/>
      <c r="GR1500" s="55"/>
      <c r="GS1500" s="55"/>
      <c r="GT1500" s="55"/>
      <c r="GU1500" s="55"/>
      <c r="GV1500" s="55"/>
      <c r="GW1500" s="55"/>
      <c r="GX1500" s="55"/>
      <c r="GY1500" s="55"/>
      <c r="GZ1500" s="55"/>
      <c r="HA1500" s="55"/>
      <c r="HB1500" s="55"/>
      <c r="HC1500" s="55"/>
      <c r="HD1500" s="55"/>
      <c r="HE1500" s="55"/>
      <c r="HF1500" s="55"/>
      <c r="HG1500" s="55"/>
      <c r="HH1500" s="55"/>
      <c r="HI1500" s="55"/>
      <c r="HJ1500" s="55"/>
      <c r="HK1500" s="55"/>
      <c r="HL1500" s="55"/>
      <c r="HM1500" s="55"/>
      <c r="HN1500" s="55"/>
      <c r="HO1500" s="55"/>
      <c r="HP1500" s="55"/>
      <c r="HQ1500" s="55"/>
      <c r="HR1500" s="55"/>
      <c r="HS1500" s="55"/>
      <c r="HT1500" s="55"/>
      <c r="HU1500" s="55"/>
      <c r="HV1500" s="55"/>
      <c r="HW1500" s="55"/>
      <c r="HX1500" s="55"/>
      <c r="HY1500" s="55"/>
      <c r="HZ1500" s="55"/>
      <c r="IA1500" s="55"/>
      <c r="IB1500" s="55"/>
      <c r="IC1500" s="55"/>
      <c r="ID1500" s="55"/>
      <c r="IE1500" s="55"/>
      <c r="IF1500" s="55"/>
      <c r="IG1500" s="55"/>
      <c r="IH1500" s="55"/>
      <c r="II1500" s="55"/>
      <c r="IJ1500" s="55"/>
      <c r="IK1500" s="55"/>
      <c r="IL1500" s="55"/>
      <c r="IM1500" s="55"/>
      <c r="IN1500" s="55"/>
      <c r="IO1500" s="55"/>
      <c r="IP1500" s="55"/>
      <c r="IQ1500" s="55"/>
      <c r="IR1500" s="55"/>
      <c r="IS1500" s="55"/>
      <c r="IT1500" s="55"/>
      <c r="IU1500" s="55"/>
      <c r="IV1500" s="55"/>
    </row>
    <row r="1501" spans="1:256" s="365" customFormat="1" ht="12.5">
      <c r="A1501" s="217"/>
      <c r="B1501" s="65">
        <v>1</v>
      </c>
      <c r="C1501" s="66">
        <f>IF(E1501="A",4,IF(E1501="B",3,IF(E1501="C",2,IF(E1501="D",1,0))))</f>
        <v>1</v>
      </c>
      <c r="D1501" s="76" t="s">
        <v>87</v>
      </c>
      <c r="E1501" s="99" t="s">
        <v>70</v>
      </c>
      <c r="F1501" s="77" t="s">
        <v>90</v>
      </c>
      <c r="G1501" s="78"/>
      <c r="H1501" s="96" t="s">
        <v>119</v>
      </c>
      <c r="I1501" s="107" t="s">
        <v>2379</v>
      </c>
      <c r="J1501" s="81"/>
      <c r="K1501" s="72"/>
      <c r="L1501" s="72"/>
      <c r="M1501" s="72"/>
      <c r="N1501" s="72"/>
      <c r="O1501" s="72"/>
      <c r="P1501" s="72"/>
      <c r="Q1501" s="833"/>
      <c r="R1501" s="102"/>
      <c r="S1501" s="73"/>
      <c r="T1501" s="102"/>
      <c r="U1501" s="103"/>
      <c r="V1501" s="104"/>
      <c r="W1501" s="109"/>
      <c r="X1501" s="109"/>
      <c r="Y1501" s="109"/>
      <c r="Z1501" s="109"/>
      <c r="AA1501" s="109"/>
      <c r="AB1501" s="109"/>
      <c r="AC1501" s="109"/>
      <c r="AD1501" s="109"/>
      <c r="AE1501" s="109"/>
      <c r="AF1501" s="109"/>
      <c r="AG1501" s="109"/>
      <c r="AH1501" s="109"/>
      <c r="AI1501" s="109"/>
      <c r="AJ1501" s="109"/>
      <c r="AK1501" s="109"/>
      <c r="AL1501" s="109"/>
      <c r="AM1501" s="109"/>
      <c r="AN1501" s="109"/>
      <c r="AO1501" s="109"/>
      <c r="AP1501" s="109"/>
      <c r="AQ1501" s="109"/>
      <c r="AR1501" s="109"/>
      <c r="AS1501" s="109"/>
      <c r="AT1501" s="109"/>
      <c r="AU1501" s="109"/>
      <c r="AV1501" s="109"/>
      <c r="AW1501" s="109"/>
      <c r="AX1501" s="109"/>
      <c r="AY1501" s="109"/>
      <c r="AZ1501" s="109"/>
      <c r="BA1501" s="109"/>
      <c r="BB1501" s="109"/>
      <c r="BC1501" s="109"/>
      <c r="BD1501" s="109"/>
      <c r="BE1501" s="109"/>
      <c r="BF1501" s="109"/>
      <c r="BG1501" s="109"/>
      <c r="BH1501" s="109"/>
      <c r="BI1501" s="109"/>
      <c r="BJ1501" s="109"/>
      <c r="BK1501" s="109"/>
      <c r="BL1501" s="109"/>
      <c r="BM1501" s="109"/>
      <c r="BN1501" s="109"/>
      <c r="BO1501" s="109"/>
      <c r="BP1501" s="109"/>
      <c r="BQ1501" s="109"/>
      <c r="BR1501" s="109"/>
      <c r="BS1501" s="109"/>
      <c r="BT1501" s="109"/>
      <c r="BU1501" s="109"/>
      <c r="BV1501" s="109"/>
      <c r="BW1501" s="109"/>
      <c r="BX1501" s="109"/>
      <c r="BY1501" s="109"/>
      <c r="BZ1501" s="109"/>
      <c r="CA1501" s="109"/>
      <c r="CB1501" s="109"/>
      <c r="CC1501" s="109"/>
      <c r="CD1501" s="109"/>
      <c r="CE1501" s="109"/>
      <c r="CF1501" s="109"/>
      <c r="CG1501" s="109"/>
      <c r="CH1501" s="109"/>
      <c r="CI1501" s="109"/>
      <c r="CJ1501" s="109"/>
      <c r="CK1501" s="109"/>
      <c r="CL1501" s="109"/>
      <c r="CM1501" s="109"/>
      <c r="CN1501" s="109"/>
      <c r="CO1501" s="109"/>
      <c r="CP1501" s="109"/>
      <c r="CQ1501" s="109"/>
      <c r="CR1501" s="109"/>
      <c r="CS1501" s="109"/>
      <c r="CT1501" s="109"/>
      <c r="CU1501" s="109"/>
      <c r="CV1501" s="109"/>
      <c r="CW1501" s="109"/>
      <c r="CX1501" s="109"/>
      <c r="CY1501" s="109"/>
      <c r="CZ1501" s="109"/>
      <c r="DA1501" s="109"/>
      <c r="DB1501" s="109"/>
      <c r="DC1501" s="109"/>
      <c r="DD1501" s="109"/>
      <c r="DE1501" s="109"/>
      <c r="DF1501" s="109"/>
      <c r="DG1501" s="109"/>
      <c r="DH1501" s="109"/>
      <c r="DI1501" s="109"/>
      <c r="DJ1501" s="109"/>
      <c r="DK1501" s="109"/>
      <c r="DL1501" s="109"/>
      <c r="DM1501" s="109"/>
      <c r="DN1501" s="109"/>
      <c r="DO1501" s="109"/>
      <c r="DP1501" s="109"/>
      <c r="DQ1501" s="109"/>
      <c r="DR1501" s="109"/>
      <c r="DS1501" s="109"/>
      <c r="DT1501" s="109"/>
      <c r="DU1501" s="109"/>
      <c r="DV1501" s="109"/>
      <c r="DW1501" s="109"/>
      <c r="DX1501" s="109"/>
      <c r="DY1501" s="109"/>
      <c r="DZ1501" s="109"/>
      <c r="EA1501" s="109"/>
      <c r="EB1501" s="109"/>
      <c r="EC1501" s="109"/>
      <c r="ED1501" s="109"/>
      <c r="EE1501" s="109"/>
      <c r="EF1501" s="109"/>
      <c r="EG1501" s="109"/>
      <c r="EH1501" s="109"/>
      <c r="EI1501" s="109"/>
      <c r="EJ1501" s="109"/>
      <c r="EK1501" s="109"/>
      <c r="EL1501" s="109"/>
      <c r="EM1501" s="109"/>
      <c r="EN1501" s="109"/>
      <c r="EO1501" s="109"/>
      <c r="EP1501" s="109"/>
      <c r="EQ1501" s="109"/>
      <c r="ER1501" s="109"/>
      <c r="ES1501" s="109"/>
      <c r="ET1501" s="109"/>
      <c r="EU1501" s="109"/>
      <c r="EV1501" s="109"/>
      <c r="EW1501" s="109"/>
      <c r="EX1501" s="109"/>
      <c r="EY1501" s="109"/>
      <c r="EZ1501" s="109"/>
      <c r="FA1501" s="109"/>
      <c r="FB1501" s="109"/>
      <c r="FC1501" s="109"/>
      <c r="FD1501" s="109"/>
      <c r="FE1501" s="109"/>
      <c r="FF1501" s="109"/>
      <c r="FG1501" s="109"/>
      <c r="FH1501" s="109"/>
      <c r="FI1501" s="109"/>
      <c r="FJ1501" s="109"/>
      <c r="FK1501" s="109"/>
      <c r="FL1501" s="109"/>
      <c r="FM1501" s="109"/>
      <c r="FN1501" s="109"/>
      <c r="FO1501" s="109"/>
      <c r="FP1501" s="109"/>
      <c r="FQ1501" s="109"/>
      <c r="FR1501" s="109"/>
      <c r="FS1501" s="109"/>
      <c r="FT1501" s="109"/>
      <c r="FU1501" s="109"/>
      <c r="FV1501" s="109"/>
      <c r="FW1501" s="109"/>
      <c r="FX1501" s="109"/>
      <c r="FY1501" s="109"/>
      <c r="FZ1501" s="109"/>
      <c r="GA1501" s="109"/>
      <c r="GB1501" s="109"/>
      <c r="GC1501" s="109"/>
      <c r="GD1501" s="109"/>
      <c r="GE1501" s="109"/>
      <c r="GF1501" s="109"/>
      <c r="GG1501" s="109"/>
      <c r="GH1501" s="109"/>
      <c r="GI1501" s="109"/>
      <c r="GJ1501" s="109"/>
      <c r="GK1501" s="109"/>
      <c r="GL1501" s="109"/>
      <c r="GM1501" s="109"/>
      <c r="GN1501" s="109"/>
      <c r="GO1501" s="109"/>
      <c r="GP1501" s="109"/>
      <c r="GQ1501" s="109"/>
      <c r="GR1501" s="109"/>
      <c r="GS1501" s="109"/>
      <c r="GT1501" s="109"/>
      <c r="GU1501" s="109"/>
      <c r="GV1501" s="109"/>
      <c r="GW1501" s="109"/>
      <c r="GX1501" s="109"/>
      <c r="GY1501" s="109"/>
      <c r="GZ1501" s="109"/>
      <c r="HA1501" s="109"/>
      <c r="HB1501" s="109"/>
      <c r="HC1501" s="109"/>
      <c r="HD1501" s="109"/>
      <c r="HE1501" s="109"/>
      <c r="HF1501" s="109"/>
      <c r="HG1501" s="109"/>
      <c r="HH1501" s="109"/>
      <c r="HI1501" s="109"/>
      <c r="HJ1501" s="109"/>
      <c r="HK1501" s="109"/>
      <c r="HL1501" s="109"/>
      <c r="HM1501" s="109"/>
      <c r="HN1501" s="109"/>
      <c r="HO1501" s="109"/>
      <c r="HP1501" s="109"/>
      <c r="HQ1501" s="109"/>
      <c r="HR1501" s="109"/>
      <c r="HS1501" s="109"/>
      <c r="HT1501" s="109"/>
      <c r="HU1501" s="109"/>
      <c r="HV1501" s="109"/>
      <c r="HW1501" s="109"/>
      <c r="HX1501" s="109"/>
      <c r="HY1501" s="109"/>
      <c r="HZ1501" s="109"/>
      <c r="IA1501" s="109"/>
      <c r="IB1501" s="109"/>
      <c r="IC1501" s="109"/>
      <c r="ID1501" s="109"/>
      <c r="IE1501" s="109"/>
      <c r="IF1501" s="109"/>
      <c r="IG1501" s="109"/>
      <c r="IH1501" s="109"/>
      <c r="II1501" s="109"/>
      <c r="IJ1501" s="109"/>
      <c r="IK1501" s="109"/>
      <c r="IL1501" s="109"/>
      <c r="IM1501" s="109"/>
      <c r="IN1501" s="109"/>
      <c r="IO1501" s="109"/>
      <c r="IP1501" s="109"/>
      <c r="IQ1501" s="109"/>
      <c r="IR1501" s="109"/>
      <c r="IS1501" s="109"/>
      <c r="IT1501" s="109"/>
      <c r="IU1501" s="109"/>
      <c r="IV1501" s="109"/>
    </row>
    <row r="1502" spans="1:256" ht="12.5">
      <c r="B1502" s="65">
        <v>1</v>
      </c>
      <c r="C1502" s="66">
        <f>IF(E1502="A",4,IF(E1502="B",3,IF(E1502="C",2,IF(E1502="D",1,0))))</f>
        <v>1</v>
      </c>
      <c r="D1502" s="76" t="s">
        <v>68</v>
      </c>
      <c r="E1502" s="99" t="s">
        <v>70</v>
      </c>
      <c r="F1502" s="76" t="s">
        <v>87</v>
      </c>
      <c r="G1502" s="78"/>
      <c r="H1502" s="96" t="s">
        <v>240</v>
      </c>
      <c r="I1502" s="107" t="s">
        <v>914</v>
      </c>
      <c r="J1502" s="81" t="s">
        <v>616</v>
      </c>
      <c r="K1502" s="72"/>
      <c r="L1502" s="72"/>
      <c r="M1502" s="72"/>
      <c r="N1502" s="72"/>
      <c r="O1502" s="72"/>
      <c r="P1502" s="72"/>
      <c r="Q1502" s="833"/>
      <c r="R1502" s="102"/>
      <c r="S1502" s="73"/>
      <c r="T1502" s="102"/>
      <c r="U1502" s="103"/>
      <c r="V1502" s="104"/>
    </row>
    <row r="1503" spans="1:256" ht="12.5">
      <c r="A1503"/>
      <c r="B1503" s="65">
        <v>1</v>
      </c>
      <c r="C1503" s="66">
        <f>IF(E1503="A",4,IF(E1503="B",3,IF(E1503="C",2,IF(E1503="D",1,0))))</f>
        <v>2</v>
      </c>
      <c r="D1503" s="76" t="s">
        <v>87</v>
      </c>
      <c r="E1503" s="77" t="s">
        <v>90</v>
      </c>
      <c r="F1503" s="76" t="s">
        <v>68</v>
      </c>
      <c r="G1503" s="78"/>
      <c r="H1503" s="96" t="s">
        <v>119</v>
      </c>
      <c r="I1503" s="107" t="s">
        <v>2380</v>
      </c>
      <c r="J1503" s="81"/>
      <c r="K1503" s="72"/>
      <c r="L1503" s="72"/>
      <c r="M1503" s="72"/>
      <c r="N1503" s="72"/>
      <c r="O1503" s="72"/>
      <c r="P1503" s="72"/>
      <c r="Q1503" s="833"/>
      <c r="R1503" s="102"/>
      <c r="S1503" s="73"/>
      <c r="T1503" s="102"/>
      <c r="U1503" s="103"/>
      <c r="V1503" s="104"/>
    </row>
    <row r="1504" spans="1:256" ht="12.5">
      <c r="B1504" s="65">
        <v>1</v>
      </c>
      <c r="C1504" s="66">
        <f t="shared" ref="C1504:C1510" si="69">IF(E1504="A",1,IF(E1504="B",1,0))</f>
        <v>1</v>
      </c>
      <c r="D1504" s="655" t="s">
        <v>87</v>
      </c>
      <c r="E1504" s="655" t="s">
        <v>68</v>
      </c>
      <c r="F1504" s="656" t="s">
        <v>70</v>
      </c>
      <c r="G1504" s="78"/>
      <c r="H1504" s="96" t="s">
        <v>126</v>
      </c>
      <c r="I1504" s="107" t="s">
        <v>2382</v>
      </c>
      <c r="J1504" s="81"/>
      <c r="K1504" s="72"/>
      <c r="L1504" s="72"/>
      <c r="M1504" s="72"/>
      <c r="N1504" s="72"/>
      <c r="O1504" s="72"/>
      <c r="P1504" s="72"/>
      <c r="Q1504" s="833"/>
      <c r="R1504" s="102"/>
      <c r="S1504" s="73"/>
      <c r="T1504" s="102"/>
      <c r="U1504" s="103"/>
      <c r="V1504" s="104"/>
      <c r="W1504" s="255"/>
      <c r="X1504" s="55"/>
      <c r="Y1504" s="55"/>
      <c r="Z1504" s="55"/>
      <c r="AA1504" s="55"/>
      <c r="AB1504" s="55"/>
      <c r="AC1504" s="55"/>
      <c r="AD1504" s="55"/>
      <c r="AE1504" s="55"/>
      <c r="AF1504" s="55"/>
      <c r="AG1504" s="55"/>
      <c r="AH1504" s="55"/>
      <c r="AI1504" s="55"/>
      <c r="AJ1504" s="55"/>
      <c r="AK1504" s="55"/>
      <c r="AL1504" s="55"/>
      <c r="AM1504" s="55"/>
      <c r="AN1504" s="55"/>
      <c r="AO1504" s="55"/>
      <c r="AP1504" s="55"/>
      <c r="AQ1504" s="55"/>
      <c r="AR1504" s="55"/>
      <c r="AS1504" s="55"/>
      <c r="AT1504" s="55"/>
      <c r="AU1504" s="55"/>
      <c r="AV1504" s="55"/>
      <c r="AW1504" s="55"/>
      <c r="AX1504" s="55"/>
      <c r="AY1504" s="55"/>
      <c r="AZ1504" s="55"/>
      <c r="BA1504" s="55"/>
      <c r="BB1504" s="55"/>
      <c r="BC1504" s="55"/>
      <c r="BD1504" s="55"/>
      <c r="BE1504" s="55"/>
      <c r="BF1504" s="55"/>
      <c r="BG1504" s="55"/>
      <c r="BH1504" s="55"/>
      <c r="BI1504" s="55"/>
      <c r="BJ1504" s="55"/>
      <c r="BK1504" s="55"/>
      <c r="BL1504" s="55"/>
      <c r="BM1504" s="55"/>
      <c r="BN1504" s="55"/>
      <c r="BO1504" s="55"/>
      <c r="BP1504" s="55"/>
      <c r="BQ1504" s="55"/>
      <c r="BR1504" s="55"/>
      <c r="BS1504" s="55"/>
      <c r="BT1504" s="55"/>
      <c r="BU1504" s="55"/>
      <c r="BV1504" s="55"/>
      <c r="BW1504" s="55"/>
      <c r="BX1504" s="55"/>
      <c r="BY1504" s="55"/>
      <c r="BZ1504" s="55"/>
      <c r="CA1504" s="55"/>
      <c r="CB1504" s="55"/>
      <c r="CC1504" s="55"/>
      <c r="CD1504" s="55"/>
      <c r="CE1504" s="55"/>
      <c r="CF1504" s="55"/>
      <c r="CG1504" s="55"/>
      <c r="CH1504" s="55"/>
      <c r="CI1504" s="55"/>
      <c r="CJ1504" s="55"/>
      <c r="CK1504" s="55"/>
      <c r="CL1504" s="55"/>
      <c r="CM1504" s="55"/>
      <c r="CN1504" s="55"/>
      <c r="CO1504" s="55"/>
      <c r="CP1504" s="55"/>
      <c r="CQ1504" s="55"/>
      <c r="CR1504" s="55"/>
      <c r="CS1504" s="55"/>
      <c r="CT1504" s="55"/>
      <c r="CU1504" s="55"/>
      <c r="CV1504" s="55"/>
      <c r="CW1504" s="55"/>
      <c r="CX1504" s="55"/>
      <c r="CY1504" s="55"/>
      <c r="CZ1504" s="55"/>
      <c r="DA1504" s="55"/>
      <c r="DB1504" s="55"/>
      <c r="DC1504" s="55"/>
      <c r="DD1504" s="55"/>
      <c r="DE1504" s="55"/>
      <c r="DF1504" s="55"/>
      <c r="DG1504" s="55"/>
      <c r="DH1504" s="55"/>
      <c r="DI1504" s="55"/>
      <c r="DJ1504" s="55"/>
      <c r="DK1504" s="55"/>
      <c r="DL1504" s="55"/>
      <c r="DM1504" s="55"/>
      <c r="DN1504" s="55"/>
      <c r="DO1504" s="55"/>
      <c r="DP1504" s="55"/>
      <c r="DQ1504" s="55"/>
      <c r="DR1504" s="55"/>
      <c r="DS1504" s="55"/>
      <c r="DT1504" s="55"/>
      <c r="DU1504" s="55"/>
      <c r="DV1504" s="55"/>
      <c r="DW1504" s="55"/>
      <c r="DX1504" s="55"/>
      <c r="DY1504" s="55"/>
      <c r="DZ1504" s="55"/>
      <c r="EA1504" s="55"/>
      <c r="EB1504" s="55"/>
      <c r="EC1504" s="55"/>
      <c r="ED1504" s="55"/>
      <c r="EE1504" s="55"/>
      <c r="EF1504" s="55"/>
      <c r="EG1504" s="55"/>
      <c r="EH1504" s="55"/>
      <c r="EI1504" s="55"/>
      <c r="EJ1504" s="55"/>
      <c r="EK1504" s="55"/>
      <c r="EL1504" s="55"/>
      <c r="EM1504" s="55"/>
      <c r="EN1504" s="55"/>
      <c r="EO1504" s="55"/>
      <c r="EP1504" s="55"/>
      <c r="EQ1504" s="55"/>
      <c r="ER1504" s="55"/>
      <c r="ES1504" s="55"/>
      <c r="ET1504" s="55"/>
      <c r="EU1504" s="55"/>
      <c r="EV1504" s="55"/>
      <c r="EW1504" s="55"/>
      <c r="EX1504" s="55"/>
      <c r="EY1504" s="55"/>
      <c r="EZ1504" s="55"/>
      <c r="FA1504" s="55"/>
      <c r="FB1504" s="55"/>
      <c r="FC1504" s="55"/>
      <c r="FD1504" s="55"/>
      <c r="FE1504" s="55"/>
      <c r="FF1504" s="55"/>
      <c r="FG1504" s="55"/>
      <c r="FH1504" s="55"/>
      <c r="FI1504" s="55"/>
      <c r="FJ1504" s="55"/>
      <c r="FK1504" s="55"/>
      <c r="FL1504" s="55"/>
      <c r="FM1504" s="55"/>
      <c r="FN1504" s="55"/>
      <c r="FO1504" s="55"/>
      <c r="FP1504" s="55"/>
      <c r="FQ1504" s="55"/>
      <c r="FR1504" s="55"/>
      <c r="FS1504" s="55"/>
      <c r="FT1504" s="55"/>
      <c r="FU1504" s="55"/>
      <c r="FV1504" s="55"/>
      <c r="FW1504" s="55"/>
      <c r="FX1504" s="55"/>
      <c r="FY1504" s="55"/>
      <c r="FZ1504" s="55"/>
      <c r="GA1504" s="55"/>
      <c r="GB1504" s="55"/>
      <c r="GC1504" s="55"/>
      <c r="GD1504" s="55"/>
      <c r="GE1504" s="55"/>
      <c r="GF1504" s="55"/>
      <c r="GG1504" s="55"/>
      <c r="GH1504" s="55"/>
      <c r="GI1504" s="55"/>
      <c r="GJ1504" s="55"/>
      <c r="GK1504" s="55"/>
      <c r="GL1504" s="55"/>
      <c r="GM1504" s="55"/>
      <c r="GN1504" s="55"/>
      <c r="GO1504" s="55"/>
      <c r="GP1504" s="55"/>
      <c r="GQ1504" s="55"/>
      <c r="GR1504" s="55"/>
      <c r="GS1504" s="55"/>
      <c r="GT1504" s="55"/>
      <c r="GU1504" s="55"/>
      <c r="GV1504" s="55"/>
      <c r="GW1504" s="55"/>
      <c r="GX1504" s="55"/>
      <c r="GY1504" s="55"/>
      <c r="GZ1504" s="55"/>
      <c r="HA1504" s="55"/>
      <c r="HB1504" s="55"/>
      <c r="HC1504" s="55"/>
      <c r="HD1504" s="55"/>
      <c r="HE1504" s="55"/>
      <c r="HF1504" s="55"/>
      <c r="HG1504" s="55"/>
      <c r="HH1504" s="55"/>
      <c r="HI1504" s="55"/>
      <c r="HJ1504" s="55"/>
      <c r="HK1504" s="55"/>
      <c r="HL1504" s="55"/>
      <c r="HM1504" s="55"/>
      <c r="HN1504" s="55"/>
      <c r="HO1504" s="55"/>
      <c r="HP1504" s="55"/>
      <c r="HQ1504" s="55"/>
      <c r="HR1504" s="55"/>
      <c r="HS1504" s="55"/>
      <c r="HT1504" s="55"/>
      <c r="HU1504" s="55"/>
      <c r="HV1504" s="55"/>
      <c r="HW1504" s="55"/>
      <c r="HX1504" s="55"/>
      <c r="HY1504" s="55"/>
      <c r="HZ1504" s="55"/>
      <c r="IA1504" s="55"/>
      <c r="IB1504" s="55"/>
      <c r="IC1504" s="55"/>
      <c r="ID1504" s="55"/>
      <c r="IE1504" s="55"/>
      <c r="IF1504" s="55"/>
      <c r="IG1504" s="55"/>
      <c r="IH1504" s="55"/>
      <c r="II1504" s="55"/>
      <c r="IJ1504" s="55"/>
      <c r="IK1504" s="55"/>
      <c r="IL1504" s="55"/>
      <c r="IM1504" s="55"/>
      <c r="IN1504" s="55"/>
      <c r="IO1504" s="55"/>
      <c r="IP1504" s="55"/>
      <c r="IQ1504" s="55"/>
      <c r="IR1504" s="55"/>
      <c r="IS1504" s="55"/>
      <c r="IT1504" s="55"/>
      <c r="IU1504" s="55"/>
      <c r="IV1504" s="55"/>
    </row>
    <row r="1505" spans="1:256" ht="12.5">
      <c r="B1505" s="65">
        <v>1</v>
      </c>
      <c r="C1505" s="66">
        <f t="shared" si="69"/>
        <v>1</v>
      </c>
      <c r="D1505" s="99" t="s">
        <v>70</v>
      </c>
      <c r="E1505" s="76" t="s">
        <v>87</v>
      </c>
      <c r="F1505" s="99" t="s">
        <v>70</v>
      </c>
      <c r="G1505" s="78"/>
      <c r="H1505" s="96" t="s">
        <v>94</v>
      </c>
      <c r="I1505" s="107" t="s">
        <v>2383</v>
      </c>
      <c r="J1505" s="81"/>
      <c r="K1505" s="72"/>
      <c r="L1505" s="72"/>
      <c r="M1505" s="72"/>
      <c r="N1505" s="72"/>
      <c r="O1505" s="72"/>
      <c r="P1505" s="72"/>
      <c r="Q1505" s="833"/>
      <c r="R1505" s="102"/>
      <c r="S1505" s="73"/>
      <c r="T1505" s="102"/>
      <c r="U1505" s="103"/>
      <c r="V1505" s="104"/>
    </row>
    <row r="1506" spans="1:256" ht="12.5">
      <c r="B1506" s="65">
        <v>1</v>
      </c>
      <c r="C1506" s="66">
        <f t="shared" si="69"/>
        <v>0</v>
      </c>
      <c r="D1506" s="76" t="s">
        <v>87</v>
      </c>
      <c r="E1506" s="77" t="s">
        <v>90</v>
      </c>
      <c r="F1506" s="76" t="s">
        <v>87</v>
      </c>
      <c r="G1506" s="78"/>
      <c r="H1506" s="96" t="s">
        <v>88</v>
      </c>
      <c r="I1506" s="107" t="s">
        <v>1084</v>
      </c>
      <c r="J1506" s="81"/>
      <c r="K1506" s="72"/>
      <c r="L1506" s="72"/>
      <c r="M1506" s="72"/>
      <c r="N1506" s="72"/>
      <c r="O1506" s="72"/>
      <c r="P1506" s="72"/>
      <c r="Q1506" s="833"/>
      <c r="R1506" s="102"/>
      <c r="S1506" s="73"/>
      <c r="T1506" s="102"/>
      <c r="U1506" s="103"/>
      <c r="V1506" s="104"/>
      <c r="W1506" s="320"/>
      <c r="X1506" s="320"/>
      <c r="Y1506" s="320"/>
      <c r="Z1506" s="320"/>
      <c r="AA1506" s="320"/>
      <c r="AB1506" s="320"/>
      <c r="AC1506" s="320"/>
      <c r="AD1506" s="320"/>
      <c r="AE1506" s="320"/>
      <c r="AF1506" s="320"/>
      <c r="AG1506" s="320"/>
      <c r="AH1506" s="320"/>
      <c r="AI1506" s="320"/>
      <c r="AJ1506" s="320"/>
      <c r="AK1506" s="320"/>
      <c r="AL1506" s="320"/>
      <c r="AM1506" s="320"/>
      <c r="AN1506" s="320"/>
      <c r="AO1506" s="320"/>
      <c r="AP1506" s="320"/>
      <c r="AQ1506" s="320"/>
      <c r="AR1506" s="320"/>
      <c r="AS1506" s="320"/>
      <c r="AT1506" s="320"/>
      <c r="AU1506" s="320"/>
      <c r="AV1506" s="320"/>
      <c r="AW1506" s="320"/>
      <c r="AX1506" s="320"/>
      <c r="AY1506" s="320"/>
      <c r="AZ1506" s="320"/>
      <c r="BA1506" s="320"/>
      <c r="BB1506" s="320"/>
      <c r="BC1506" s="320"/>
      <c r="BD1506" s="320"/>
      <c r="BE1506" s="320"/>
      <c r="BF1506" s="320"/>
      <c r="BG1506" s="320"/>
      <c r="BH1506" s="320"/>
      <c r="BI1506" s="320"/>
      <c r="BJ1506" s="320"/>
      <c r="BK1506" s="320"/>
      <c r="BL1506" s="320"/>
      <c r="BM1506" s="320"/>
      <c r="BN1506" s="320"/>
      <c r="BO1506" s="320"/>
      <c r="BP1506" s="320"/>
      <c r="BQ1506" s="320"/>
      <c r="BR1506" s="320"/>
      <c r="BS1506" s="320"/>
      <c r="BT1506" s="320"/>
      <c r="BU1506" s="320"/>
      <c r="BV1506" s="320"/>
      <c r="BW1506" s="320"/>
      <c r="BX1506" s="320"/>
      <c r="BY1506" s="320"/>
      <c r="BZ1506" s="320"/>
      <c r="CA1506" s="320"/>
      <c r="CB1506" s="320"/>
      <c r="CC1506" s="320"/>
      <c r="CD1506" s="320"/>
      <c r="CE1506" s="320"/>
      <c r="CF1506" s="320"/>
      <c r="CG1506" s="320"/>
      <c r="CH1506" s="320"/>
      <c r="CI1506" s="320"/>
      <c r="CJ1506" s="320"/>
      <c r="CK1506" s="320"/>
      <c r="CL1506" s="320"/>
      <c r="CM1506" s="320"/>
      <c r="CN1506" s="320"/>
      <c r="CO1506" s="320"/>
      <c r="CP1506" s="320"/>
      <c r="CQ1506" s="320"/>
      <c r="CR1506" s="320"/>
      <c r="CS1506" s="320"/>
      <c r="CT1506" s="320"/>
      <c r="CU1506" s="320"/>
      <c r="CV1506" s="320"/>
      <c r="CW1506" s="320"/>
      <c r="CX1506" s="320"/>
      <c r="CY1506" s="320"/>
      <c r="CZ1506" s="320"/>
      <c r="DA1506" s="320"/>
      <c r="DB1506" s="320"/>
      <c r="DC1506" s="320"/>
      <c r="DD1506" s="320"/>
      <c r="DE1506" s="320"/>
      <c r="DF1506" s="320"/>
      <c r="DG1506" s="320"/>
      <c r="DH1506" s="320"/>
      <c r="DI1506" s="320"/>
      <c r="DJ1506" s="320"/>
      <c r="DK1506" s="320"/>
      <c r="DL1506" s="320"/>
      <c r="DM1506" s="320"/>
      <c r="DN1506" s="320"/>
      <c r="DO1506" s="320"/>
      <c r="DP1506" s="320"/>
      <c r="DQ1506" s="320"/>
      <c r="DR1506" s="320"/>
      <c r="DS1506" s="320"/>
      <c r="DT1506" s="320"/>
      <c r="DU1506" s="320"/>
      <c r="DV1506" s="320"/>
      <c r="DW1506" s="320"/>
      <c r="DX1506" s="320"/>
      <c r="DY1506" s="320"/>
      <c r="DZ1506" s="320"/>
      <c r="EA1506" s="320"/>
      <c r="EB1506" s="320"/>
      <c r="EC1506" s="320"/>
      <c r="ED1506" s="320"/>
      <c r="EE1506" s="320"/>
      <c r="EF1506" s="320"/>
      <c r="EG1506" s="320"/>
      <c r="EH1506" s="320"/>
      <c r="EI1506" s="320"/>
      <c r="EJ1506" s="320"/>
      <c r="EK1506" s="320"/>
      <c r="EL1506" s="320"/>
      <c r="EM1506" s="320"/>
      <c r="EN1506" s="320"/>
      <c r="EO1506" s="320"/>
      <c r="EP1506" s="320"/>
      <c r="EQ1506" s="320"/>
      <c r="ER1506" s="320"/>
      <c r="ES1506" s="320"/>
      <c r="ET1506" s="320"/>
      <c r="EU1506" s="320"/>
      <c r="EV1506" s="320"/>
      <c r="EW1506" s="320"/>
      <c r="EX1506" s="320"/>
      <c r="EY1506" s="320"/>
      <c r="EZ1506" s="320"/>
      <c r="FA1506" s="320"/>
      <c r="FB1506" s="320"/>
      <c r="FC1506" s="320"/>
      <c r="FD1506" s="320"/>
      <c r="FE1506" s="320"/>
      <c r="FF1506" s="320"/>
      <c r="FG1506" s="320"/>
      <c r="FH1506" s="320"/>
      <c r="FI1506" s="320"/>
      <c r="FJ1506" s="320"/>
      <c r="FK1506" s="320"/>
      <c r="FL1506" s="320"/>
      <c r="FM1506" s="320"/>
      <c r="FN1506" s="320"/>
      <c r="FO1506" s="320"/>
      <c r="FP1506" s="320"/>
      <c r="FQ1506" s="320"/>
      <c r="FR1506" s="320"/>
      <c r="FS1506" s="320"/>
      <c r="FT1506" s="320"/>
      <c r="FU1506" s="320"/>
      <c r="FV1506" s="320"/>
      <c r="FW1506" s="320"/>
      <c r="FX1506" s="320"/>
      <c r="FY1506" s="320"/>
      <c r="FZ1506" s="320"/>
      <c r="GA1506" s="320"/>
      <c r="GB1506" s="320"/>
      <c r="GC1506" s="320"/>
      <c r="GD1506" s="320"/>
      <c r="GE1506" s="320"/>
      <c r="GF1506" s="320"/>
      <c r="GG1506" s="320"/>
      <c r="GH1506" s="320"/>
      <c r="GI1506" s="320"/>
      <c r="GJ1506" s="320"/>
      <c r="GK1506" s="320"/>
      <c r="GL1506" s="320"/>
      <c r="GM1506" s="320"/>
      <c r="GN1506" s="320"/>
      <c r="GO1506" s="320"/>
      <c r="GP1506" s="320"/>
      <c r="GQ1506" s="320"/>
      <c r="GR1506" s="320"/>
      <c r="GS1506" s="320"/>
      <c r="GT1506" s="320"/>
      <c r="GU1506" s="320"/>
      <c r="GV1506" s="320"/>
      <c r="GW1506" s="320"/>
      <c r="GX1506" s="320"/>
      <c r="GY1506" s="320"/>
      <c r="GZ1506" s="320"/>
      <c r="HA1506" s="320"/>
      <c r="HB1506" s="320"/>
      <c r="HC1506" s="320"/>
      <c r="HD1506" s="320"/>
      <c r="HE1506" s="320"/>
      <c r="HF1506" s="320"/>
      <c r="HG1506" s="320"/>
      <c r="HH1506" s="320"/>
      <c r="HI1506" s="320"/>
      <c r="HJ1506" s="320"/>
      <c r="HK1506" s="320"/>
      <c r="HL1506" s="320"/>
      <c r="HM1506" s="320"/>
      <c r="HN1506" s="320"/>
      <c r="HO1506" s="320"/>
      <c r="HP1506" s="320"/>
      <c r="HQ1506" s="320"/>
      <c r="HR1506" s="320"/>
      <c r="HS1506" s="320"/>
      <c r="HT1506" s="320"/>
      <c r="HU1506" s="320"/>
      <c r="HV1506" s="320"/>
      <c r="HW1506" s="320"/>
      <c r="HX1506" s="320"/>
      <c r="HY1506" s="320"/>
      <c r="HZ1506" s="320"/>
      <c r="IA1506" s="320"/>
      <c r="IB1506" s="320"/>
      <c r="IC1506" s="320"/>
      <c r="ID1506" s="320"/>
      <c r="IE1506" s="320"/>
      <c r="IF1506" s="320"/>
      <c r="IG1506" s="320"/>
      <c r="IH1506" s="320"/>
      <c r="II1506" s="320"/>
      <c r="IJ1506" s="320"/>
      <c r="IK1506" s="320"/>
      <c r="IL1506" s="320"/>
      <c r="IM1506" s="320"/>
      <c r="IN1506" s="320"/>
      <c r="IO1506" s="320"/>
      <c r="IP1506" s="320"/>
      <c r="IQ1506" s="320"/>
      <c r="IR1506" s="320"/>
      <c r="IS1506" s="320"/>
      <c r="IT1506" s="320"/>
      <c r="IU1506" s="320"/>
      <c r="IV1506" s="320"/>
    </row>
    <row r="1507" spans="1:256" ht="12.5">
      <c r="A1507" s="305"/>
      <c r="B1507" s="65">
        <v>1</v>
      </c>
      <c r="C1507" s="66">
        <f t="shared" si="69"/>
        <v>0</v>
      </c>
      <c r="D1507" s="76" t="s">
        <v>68</v>
      </c>
      <c r="E1507" s="77" t="s">
        <v>90</v>
      </c>
      <c r="F1507" s="77" t="s">
        <v>90</v>
      </c>
      <c r="G1507" s="78"/>
      <c r="H1507" s="96" t="s">
        <v>215</v>
      </c>
      <c r="I1507" s="107" t="s">
        <v>2384</v>
      </c>
      <c r="J1507" s="81"/>
      <c r="K1507" s="72"/>
      <c r="L1507" s="72"/>
      <c r="M1507" s="72"/>
      <c r="N1507" s="72"/>
      <c r="O1507" s="72"/>
      <c r="P1507" s="72"/>
      <c r="Q1507" s="833"/>
      <c r="R1507" s="102"/>
      <c r="S1507" s="73"/>
      <c r="T1507" s="102"/>
      <c r="U1507" s="103"/>
      <c r="V1507" s="104"/>
    </row>
    <row r="1508" spans="1:256" ht="12.5">
      <c r="A1508" s="305"/>
      <c r="B1508" s="65">
        <v>1</v>
      </c>
      <c r="C1508" s="66">
        <f t="shared" si="69"/>
        <v>0</v>
      </c>
      <c r="D1508" s="99" t="s">
        <v>70</v>
      </c>
      <c r="E1508" s="77" t="s">
        <v>90</v>
      </c>
      <c r="F1508" s="77" t="s">
        <v>90</v>
      </c>
      <c r="G1508" s="78"/>
      <c r="H1508" s="96" t="s">
        <v>119</v>
      </c>
      <c r="I1508" s="107" t="s">
        <v>2385</v>
      </c>
      <c r="J1508" s="81"/>
      <c r="K1508" s="72"/>
      <c r="L1508" s="72"/>
      <c r="M1508" s="72"/>
      <c r="N1508" s="72"/>
      <c r="O1508" s="72"/>
      <c r="P1508" s="72"/>
      <c r="Q1508" s="833"/>
      <c r="R1508" s="102"/>
      <c r="S1508" s="73"/>
      <c r="T1508" s="102"/>
      <c r="U1508" s="103"/>
      <c r="V1508" s="104"/>
    </row>
    <row r="1509" spans="1:256" ht="12.5">
      <c r="A1509"/>
      <c r="B1509" s="65">
        <v>1</v>
      </c>
      <c r="C1509" s="66">
        <f t="shared" si="69"/>
        <v>0</v>
      </c>
      <c r="D1509" s="659" t="s">
        <v>90</v>
      </c>
      <c r="E1509" s="656" t="s">
        <v>99</v>
      </c>
      <c r="F1509" s="656" t="s">
        <v>99</v>
      </c>
      <c r="G1509" s="78"/>
      <c r="H1509" s="96" t="s">
        <v>129</v>
      </c>
      <c r="I1509" s="107" t="s">
        <v>2386</v>
      </c>
      <c r="J1509" s="81"/>
      <c r="K1509" s="72"/>
      <c r="L1509" s="72"/>
      <c r="M1509" s="72"/>
      <c r="N1509" s="72"/>
      <c r="O1509" s="72"/>
      <c r="P1509" s="72"/>
      <c r="Q1509" s="833"/>
      <c r="R1509" s="102"/>
      <c r="S1509" s="73"/>
      <c r="T1509" s="102"/>
      <c r="U1509" s="103"/>
      <c r="V1509" s="104"/>
    </row>
    <row r="1510" spans="1:256" ht="12.5">
      <c r="B1510" s="65">
        <v>1</v>
      </c>
      <c r="C1510" s="66">
        <f t="shared" si="69"/>
        <v>0</v>
      </c>
      <c r="D1510" s="658" t="s">
        <v>87</v>
      </c>
      <c r="E1510" s="656" t="s">
        <v>70</v>
      </c>
      <c r="F1510" s="656" t="s">
        <v>99</v>
      </c>
      <c r="G1510" s="78"/>
      <c r="H1510" s="96" t="s">
        <v>114</v>
      </c>
      <c r="I1510" s="107" t="s">
        <v>2387</v>
      </c>
      <c r="J1510" s="81"/>
      <c r="K1510" s="72"/>
      <c r="L1510" s="72"/>
      <c r="M1510" s="72"/>
      <c r="N1510" s="72"/>
      <c r="O1510" s="72"/>
      <c r="P1510" s="72"/>
      <c r="Q1510" s="833"/>
      <c r="R1510" s="102"/>
      <c r="S1510" s="73"/>
      <c r="T1510" s="102"/>
      <c r="U1510" s="103"/>
      <c r="V1510" s="104"/>
    </row>
    <row r="1511" spans="1:256" ht="12.5">
      <c r="B1511" s="65">
        <v>1</v>
      </c>
      <c r="C1511" s="66">
        <v>3</v>
      </c>
      <c r="D1511" s="76" t="s">
        <v>87</v>
      </c>
      <c r="E1511" s="76" t="s">
        <v>87</v>
      </c>
      <c r="F1511" s="77" t="s">
        <v>90</v>
      </c>
      <c r="G1511" s="78"/>
      <c r="H1511" s="96" t="s">
        <v>90</v>
      </c>
      <c r="I1511" s="107" t="s">
        <v>912</v>
      </c>
      <c r="J1511" s="81" t="s">
        <v>10</v>
      </c>
      <c r="K1511" s="72"/>
      <c r="L1511" s="72"/>
      <c r="M1511" s="72"/>
      <c r="N1511" s="72"/>
      <c r="O1511" s="72"/>
      <c r="P1511" s="72"/>
      <c r="Q1511" s="833"/>
      <c r="R1511" s="102"/>
      <c r="S1511" s="73"/>
      <c r="T1511" s="102"/>
      <c r="U1511" s="103"/>
      <c r="V1511" s="104"/>
    </row>
    <row r="1512" spans="1:256" ht="12.5">
      <c r="B1512" s="65">
        <v>1</v>
      </c>
      <c r="C1512" s="66">
        <f>IF(E1512="A",4,IF(E1512="B",3,IF(E1512="C",2,IF(E1512="D",1,0))))</f>
        <v>2</v>
      </c>
      <c r="D1512" s="77" t="s">
        <v>90</v>
      </c>
      <c r="E1512" s="77" t="s">
        <v>90</v>
      </c>
      <c r="F1512" s="77" t="s">
        <v>90</v>
      </c>
      <c r="G1512" s="78"/>
      <c r="H1512" s="96" t="s">
        <v>215</v>
      </c>
      <c r="I1512" s="107" t="s">
        <v>217</v>
      </c>
      <c r="J1512" s="81" t="s">
        <v>616</v>
      </c>
      <c r="K1512" s="72"/>
      <c r="L1512" s="72"/>
      <c r="M1512" s="72"/>
      <c r="N1512" s="72"/>
      <c r="O1512" s="72"/>
      <c r="P1512" s="72"/>
      <c r="Q1512" s="833"/>
      <c r="R1512" s="102"/>
      <c r="S1512" s="73"/>
      <c r="T1512" s="102"/>
      <c r="U1512" s="103"/>
      <c r="V1512" s="104"/>
    </row>
    <row r="1513" spans="1:256" ht="12.5">
      <c r="A1513" s="55"/>
      <c r="B1513" s="65">
        <v>1</v>
      </c>
      <c r="C1513" s="66">
        <f>IF(E1513="A",1,IF(E1513="B",1,0))</f>
        <v>0</v>
      </c>
      <c r="D1513" s="659" t="s">
        <v>90</v>
      </c>
      <c r="E1513" s="659" t="s">
        <v>90</v>
      </c>
      <c r="F1513" s="658" t="s">
        <v>87</v>
      </c>
      <c r="G1513" s="78"/>
      <c r="H1513" s="96" t="s">
        <v>94</v>
      </c>
      <c r="I1513" s="107" t="s">
        <v>2388</v>
      </c>
      <c r="J1513" s="81"/>
      <c r="K1513" s="72"/>
      <c r="L1513" s="72"/>
      <c r="M1513" s="72"/>
      <c r="N1513" s="72"/>
      <c r="O1513" s="72"/>
      <c r="P1513" s="72"/>
      <c r="Q1513" s="833"/>
      <c r="R1513" s="102"/>
      <c r="S1513" s="73"/>
      <c r="T1513" s="102"/>
      <c r="U1513" s="103"/>
      <c r="V1513" s="104"/>
    </row>
    <row r="1514" spans="1:256" ht="12.5">
      <c r="B1514" s="65">
        <v>1</v>
      </c>
      <c r="C1514" s="66">
        <f>IF(E1514="A",1,IF(E1514="B",1,0))</f>
        <v>0</v>
      </c>
      <c r="D1514" s="659" t="s">
        <v>90</v>
      </c>
      <c r="E1514" s="659" t="s">
        <v>90</v>
      </c>
      <c r="F1514" s="658" t="s">
        <v>87</v>
      </c>
      <c r="G1514" s="78"/>
      <c r="H1514" s="96" t="s">
        <v>110</v>
      </c>
      <c r="I1514" s="107" t="s">
        <v>2389</v>
      </c>
      <c r="J1514" s="81"/>
      <c r="K1514" s="72"/>
      <c r="L1514" s="72"/>
      <c r="M1514" s="72"/>
      <c r="N1514" s="72"/>
      <c r="O1514" s="72"/>
      <c r="P1514" s="72"/>
      <c r="Q1514" s="833"/>
      <c r="R1514" s="102"/>
      <c r="S1514" s="73"/>
      <c r="T1514" s="102"/>
      <c r="U1514" s="103"/>
      <c r="V1514" s="104"/>
    </row>
    <row r="1515" spans="1:256" ht="12.5">
      <c r="B1515" s="65">
        <v>1</v>
      </c>
      <c r="C1515" s="66">
        <v>3</v>
      </c>
      <c r="D1515" s="853" t="s">
        <v>87</v>
      </c>
      <c r="E1515" s="853" t="s">
        <v>87</v>
      </c>
      <c r="F1515" s="857" t="s">
        <v>90</v>
      </c>
      <c r="G1515" s="78"/>
      <c r="H1515" s="100" t="s">
        <v>104</v>
      </c>
      <c r="I1515" s="101" t="s">
        <v>5984</v>
      </c>
      <c r="J1515" s="81" t="s">
        <v>616</v>
      </c>
      <c r="K1515" s="72"/>
      <c r="L1515" s="72"/>
      <c r="M1515" s="72"/>
      <c r="N1515" s="72"/>
      <c r="O1515" s="72"/>
      <c r="P1515" s="72"/>
      <c r="Q1515" s="833"/>
      <c r="R1515" s="102"/>
      <c r="S1515" s="73"/>
      <c r="T1515" s="102"/>
      <c r="U1515" s="103"/>
      <c r="V1515" s="104"/>
    </row>
    <row r="1516" spans="1:256" ht="12.5">
      <c r="A1516" s="55"/>
      <c r="B1516" s="65">
        <v>1</v>
      </c>
      <c r="C1516" s="66">
        <f t="shared" ref="C1516:C1521" si="70">IF(E1516="A",1,IF(E1516="B",1,0))</f>
        <v>1</v>
      </c>
      <c r="D1516" s="76" t="s">
        <v>68</v>
      </c>
      <c r="E1516" s="76" t="s">
        <v>68</v>
      </c>
      <c r="F1516" s="99" t="s">
        <v>70</v>
      </c>
      <c r="G1516" s="78"/>
      <c r="H1516" s="96" t="s">
        <v>119</v>
      </c>
      <c r="I1516" s="107" t="s">
        <v>2390</v>
      </c>
      <c r="J1516" s="81"/>
      <c r="K1516" s="72"/>
      <c r="L1516" s="72"/>
      <c r="M1516" s="72"/>
      <c r="N1516" s="72"/>
      <c r="O1516" s="72"/>
      <c r="P1516" s="72"/>
      <c r="Q1516" s="833"/>
      <c r="R1516" s="102"/>
      <c r="S1516" s="73"/>
      <c r="T1516" s="102"/>
      <c r="U1516" s="103"/>
      <c r="V1516" s="104"/>
      <c r="W1516" s="111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  <c r="DB1516"/>
      <c r="DC1516"/>
      <c r="DD1516"/>
      <c r="DE1516"/>
      <c r="DF1516"/>
      <c r="DG1516"/>
      <c r="DH1516"/>
      <c r="DI1516"/>
      <c r="DJ1516"/>
      <c r="DK1516"/>
      <c r="DL1516"/>
      <c r="DM1516"/>
      <c r="DN1516"/>
      <c r="DO1516"/>
      <c r="DP1516"/>
      <c r="DQ1516"/>
      <c r="DR1516"/>
      <c r="DS1516"/>
      <c r="DT1516"/>
      <c r="DU1516"/>
      <c r="DV1516"/>
      <c r="DW1516"/>
      <c r="DX1516"/>
      <c r="DY1516"/>
      <c r="DZ1516"/>
      <c r="EA1516"/>
      <c r="EB1516"/>
      <c r="EC1516"/>
      <c r="ED1516"/>
      <c r="EE1516"/>
      <c r="EF1516"/>
      <c r="EG1516"/>
      <c r="EH1516"/>
      <c r="EI1516"/>
      <c r="EJ1516"/>
      <c r="EK1516"/>
      <c r="EL1516"/>
      <c r="EM1516"/>
      <c r="EN1516"/>
      <c r="EO1516"/>
      <c r="EP1516"/>
      <c r="EQ1516"/>
      <c r="ER1516"/>
      <c r="ES1516"/>
      <c r="ET1516"/>
      <c r="EU1516"/>
      <c r="EV1516"/>
      <c r="EW1516"/>
      <c r="EX1516"/>
      <c r="EY1516"/>
      <c r="EZ1516"/>
      <c r="FA1516"/>
      <c r="FB1516"/>
      <c r="FC1516"/>
      <c r="FD1516"/>
      <c r="FE1516"/>
      <c r="FF1516"/>
      <c r="FG1516"/>
      <c r="FH1516"/>
      <c r="FI1516"/>
      <c r="FJ1516"/>
      <c r="FK1516"/>
      <c r="FL1516"/>
      <c r="FM1516"/>
      <c r="FN1516"/>
      <c r="FO1516"/>
      <c r="FP1516"/>
      <c r="FQ1516"/>
      <c r="FR1516"/>
      <c r="FS1516"/>
      <c r="FT1516"/>
      <c r="FU1516"/>
      <c r="FV1516"/>
      <c r="FW1516"/>
      <c r="FX1516"/>
      <c r="FY1516"/>
      <c r="FZ1516"/>
      <c r="GA1516"/>
      <c r="GB1516"/>
      <c r="GC1516"/>
      <c r="GD1516"/>
      <c r="GE1516"/>
      <c r="GF1516"/>
      <c r="GG1516"/>
      <c r="GH1516"/>
      <c r="GI1516"/>
      <c r="GJ1516"/>
      <c r="GK1516"/>
      <c r="GL1516"/>
      <c r="GM1516"/>
      <c r="GN1516"/>
      <c r="GO1516"/>
      <c r="GP1516"/>
      <c r="GQ1516"/>
      <c r="GR1516"/>
      <c r="GS1516"/>
      <c r="GT1516"/>
      <c r="GU1516"/>
      <c r="GV1516"/>
      <c r="GW1516"/>
      <c r="GX1516"/>
      <c r="GY1516"/>
      <c r="GZ1516"/>
      <c r="HA1516"/>
      <c r="HB1516"/>
      <c r="HC1516"/>
      <c r="HD1516"/>
      <c r="HE1516"/>
      <c r="HF1516"/>
      <c r="HG1516"/>
      <c r="HH1516"/>
      <c r="HI1516"/>
      <c r="HJ1516"/>
      <c r="HK1516"/>
      <c r="HL1516"/>
      <c r="HM1516"/>
      <c r="HN1516"/>
      <c r="HO1516"/>
      <c r="HP1516"/>
      <c r="HQ1516"/>
      <c r="HR1516"/>
      <c r="HS1516"/>
      <c r="HT1516"/>
      <c r="HU1516"/>
      <c r="HV1516"/>
      <c r="HW1516"/>
      <c r="HX1516"/>
      <c r="HY1516"/>
      <c r="HZ1516"/>
      <c r="IA1516"/>
      <c r="IB1516"/>
      <c r="IC1516"/>
      <c r="ID1516"/>
      <c r="IE1516"/>
      <c r="IF1516"/>
      <c r="IG1516"/>
      <c r="IH1516"/>
      <c r="II1516"/>
      <c r="IJ1516"/>
      <c r="IK1516"/>
      <c r="IL1516"/>
      <c r="IM1516"/>
      <c r="IN1516"/>
      <c r="IO1516"/>
      <c r="IP1516"/>
      <c r="IQ1516"/>
      <c r="IR1516"/>
      <c r="IS1516"/>
      <c r="IT1516"/>
      <c r="IU1516"/>
      <c r="IV1516"/>
    </row>
    <row r="1517" spans="1:256" ht="12.5">
      <c r="B1517" s="65">
        <v>1</v>
      </c>
      <c r="C1517" s="66">
        <f t="shared" si="70"/>
        <v>1</v>
      </c>
      <c r="D1517" s="77" t="s">
        <v>90</v>
      </c>
      <c r="E1517" s="76" t="s">
        <v>87</v>
      </c>
      <c r="F1517" s="77" t="s">
        <v>90</v>
      </c>
      <c r="G1517" s="78"/>
      <c r="H1517" s="96" t="s">
        <v>114</v>
      </c>
      <c r="I1517" s="107" t="s">
        <v>2391</v>
      </c>
      <c r="J1517" s="81"/>
      <c r="K1517" s="72"/>
      <c r="L1517" s="72"/>
      <c r="M1517" s="72"/>
      <c r="N1517" s="72"/>
      <c r="O1517" s="72"/>
      <c r="P1517" s="72"/>
      <c r="Q1517" s="833"/>
      <c r="R1517" s="102"/>
      <c r="S1517" s="73"/>
      <c r="T1517" s="102"/>
      <c r="U1517" s="103"/>
      <c r="V1517" s="104"/>
      <c r="W1517" s="320"/>
      <c r="X1517" s="320"/>
      <c r="Y1517" s="320"/>
      <c r="Z1517" s="320"/>
      <c r="AA1517" s="320"/>
      <c r="AB1517" s="320"/>
      <c r="AC1517" s="320"/>
      <c r="AD1517" s="320"/>
      <c r="AE1517" s="320"/>
      <c r="AF1517" s="320"/>
      <c r="AG1517" s="320"/>
      <c r="AH1517" s="320"/>
      <c r="AI1517" s="320"/>
      <c r="AJ1517" s="320"/>
      <c r="AK1517" s="320"/>
      <c r="AL1517" s="320"/>
      <c r="AM1517" s="320"/>
      <c r="AN1517" s="320"/>
      <c r="AO1517" s="320"/>
      <c r="AP1517" s="320"/>
      <c r="AQ1517" s="320"/>
      <c r="AR1517" s="320"/>
      <c r="AS1517" s="320"/>
      <c r="AT1517" s="320"/>
      <c r="AU1517" s="320"/>
      <c r="AV1517" s="320"/>
      <c r="AW1517" s="320"/>
      <c r="AX1517" s="320"/>
      <c r="AY1517" s="320"/>
      <c r="AZ1517" s="320"/>
      <c r="BA1517" s="320"/>
      <c r="BB1517" s="320"/>
      <c r="BC1517" s="320"/>
      <c r="BD1517" s="320"/>
      <c r="BE1517" s="320"/>
      <c r="BF1517" s="320"/>
      <c r="BG1517" s="320"/>
      <c r="BH1517" s="320"/>
      <c r="BI1517" s="320"/>
      <c r="BJ1517" s="320"/>
      <c r="BK1517" s="320"/>
      <c r="BL1517" s="320"/>
      <c r="BM1517" s="320"/>
      <c r="BN1517" s="320"/>
      <c r="BO1517" s="320"/>
      <c r="BP1517" s="320"/>
      <c r="BQ1517" s="320"/>
      <c r="BR1517" s="320"/>
      <c r="BS1517" s="320"/>
      <c r="BT1517" s="320"/>
      <c r="BU1517" s="320"/>
      <c r="BV1517" s="320"/>
      <c r="BW1517" s="320"/>
      <c r="BX1517" s="320"/>
      <c r="BY1517" s="320"/>
      <c r="BZ1517" s="320"/>
      <c r="CA1517" s="320"/>
      <c r="CB1517" s="320"/>
      <c r="CC1517" s="320"/>
      <c r="CD1517" s="320"/>
      <c r="CE1517" s="320"/>
      <c r="CF1517" s="320"/>
      <c r="CG1517" s="320"/>
      <c r="CH1517" s="320"/>
      <c r="CI1517" s="320"/>
      <c r="CJ1517" s="320"/>
      <c r="CK1517" s="320"/>
      <c r="CL1517" s="320"/>
      <c r="CM1517" s="320"/>
      <c r="CN1517" s="320"/>
      <c r="CO1517" s="320"/>
      <c r="CP1517" s="320"/>
      <c r="CQ1517" s="320"/>
      <c r="CR1517" s="320"/>
      <c r="CS1517" s="320"/>
      <c r="CT1517" s="320"/>
      <c r="CU1517" s="320"/>
      <c r="CV1517" s="320"/>
      <c r="CW1517" s="320"/>
      <c r="CX1517" s="320"/>
      <c r="CY1517" s="320"/>
      <c r="CZ1517" s="320"/>
      <c r="DA1517" s="320"/>
      <c r="DB1517" s="320"/>
      <c r="DC1517" s="320"/>
      <c r="DD1517" s="320"/>
      <c r="DE1517" s="320"/>
      <c r="DF1517" s="320"/>
      <c r="DG1517" s="320"/>
      <c r="DH1517" s="320"/>
      <c r="DI1517" s="320"/>
      <c r="DJ1517" s="320"/>
      <c r="DK1517" s="320"/>
      <c r="DL1517" s="320"/>
      <c r="DM1517" s="320"/>
      <c r="DN1517" s="320"/>
      <c r="DO1517" s="320"/>
      <c r="DP1517" s="320"/>
      <c r="DQ1517" s="320"/>
      <c r="DR1517" s="320"/>
      <c r="DS1517" s="320"/>
      <c r="DT1517" s="320"/>
      <c r="DU1517" s="320"/>
      <c r="DV1517" s="320"/>
      <c r="DW1517" s="320"/>
      <c r="DX1517" s="320"/>
      <c r="DY1517" s="320"/>
      <c r="DZ1517" s="320"/>
      <c r="EA1517" s="320"/>
      <c r="EB1517" s="320"/>
      <c r="EC1517" s="320"/>
      <c r="ED1517" s="320"/>
      <c r="EE1517" s="320"/>
      <c r="EF1517" s="320"/>
      <c r="EG1517" s="320"/>
      <c r="EH1517" s="320"/>
      <c r="EI1517" s="320"/>
      <c r="EJ1517" s="320"/>
      <c r="EK1517" s="320"/>
      <c r="EL1517" s="320"/>
      <c r="EM1517" s="320"/>
      <c r="EN1517" s="320"/>
      <c r="EO1517" s="320"/>
      <c r="EP1517" s="320"/>
      <c r="EQ1517" s="320"/>
      <c r="ER1517" s="320"/>
      <c r="ES1517" s="320"/>
      <c r="ET1517" s="320"/>
      <c r="EU1517" s="320"/>
      <c r="EV1517" s="320"/>
      <c r="EW1517" s="320"/>
      <c r="EX1517" s="320"/>
      <c r="EY1517" s="320"/>
      <c r="EZ1517" s="320"/>
      <c r="FA1517" s="320"/>
      <c r="FB1517" s="320"/>
      <c r="FC1517" s="320"/>
      <c r="FD1517" s="320"/>
      <c r="FE1517" s="320"/>
      <c r="FF1517" s="320"/>
      <c r="FG1517" s="320"/>
      <c r="FH1517" s="320"/>
      <c r="FI1517" s="320"/>
      <c r="FJ1517" s="320"/>
      <c r="FK1517" s="320"/>
      <c r="FL1517" s="320"/>
      <c r="FM1517" s="320"/>
      <c r="FN1517" s="320"/>
      <c r="FO1517" s="320"/>
      <c r="FP1517" s="320"/>
      <c r="FQ1517" s="320"/>
      <c r="FR1517" s="320"/>
      <c r="FS1517" s="320"/>
      <c r="FT1517" s="320"/>
      <c r="FU1517" s="320"/>
      <c r="FV1517" s="320"/>
      <c r="FW1517" s="320"/>
      <c r="FX1517" s="320"/>
      <c r="FY1517" s="320"/>
      <c r="FZ1517" s="320"/>
      <c r="GA1517" s="320"/>
      <c r="GB1517" s="320"/>
      <c r="GC1517" s="320"/>
      <c r="GD1517" s="320"/>
      <c r="GE1517" s="320"/>
      <c r="GF1517" s="320"/>
      <c r="GG1517" s="320"/>
      <c r="GH1517" s="320"/>
      <c r="GI1517" s="320"/>
      <c r="GJ1517" s="320"/>
      <c r="GK1517" s="320"/>
      <c r="GL1517" s="320"/>
      <c r="GM1517" s="320"/>
      <c r="GN1517" s="320"/>
      <c r="GO1517" s="320"/>
      <c r="GP1517" s="320"/>
      <c r="GQ1517" s="320"/>
      <c r="GR1517" s="320"/>
      <c r="GS1517" s="320"/>
      <c r="GT1517" s="320"/>
      <c r="GU1517" s="320"/>
      <c r="GV1517" s="320"/>
      <c r="GW1517" s="320"/>
      <c r="GX1517" s="320"/>
      <c r="GY1517" s="320"/>
      <c r="GZ1517" s="320"/>
      <c r="HA1517" s="320"/>
      <c r="HB1517" s="320"/>
      <c r="HC1517" s="320"/>
      <c r="HD1517" s="320"/>
      <c r="HE1517" s="320"/>
      <c r="HF1517" s="320"/>
      <c r="HG1517" s="320"/>
      <c r="HH1517" s="320"/>
      <c r="HI1517" s="320"/>
      <c r="HJ1517" s="320"/>
      <c r="HK1517" s="320"/>
      <c r="HL1517" s="320"/>
      <c r="HM1517" s="320"/>
      <c r="HN1517" s="320"/>
      <c r="HO1517" s="320"/>
      <c r="HP1517" s="320"/>
      <c r="HQ1517" s="320"/>
      <c r="HR1517" s="320"/>
      <c r="HS1517" s="320"/>
      <c r="HT1517" s="320"/>
      <c r="HU1517" s="320"/>
      <c r="HV1517" s="320"/>
      <c r="HW1517" s="320"/>
      <c r="HX1517" s="320"/>
      <c r="HY1517" s="320"/>
      <c r="HZ1517" s="320"/>
      <c r="IA1517" s="320"/>
      <c r="IB1517" s="320"/>
      <c r="IC1517" s="320"/>
      <c r="ID1517" s="320"/>
      <c r="IE1517" s="320"/>
      <c r="IF1517" s="320"/>
      <c r="IG1517" s="320"/>
      <c r="IH1517" s="320"/>
      <c r="II1517" s="320"/>
      <c r="IJ1517" s="320"/>
      <c r="IK1517" s="320"/>
      <c r="IL1517" s="320"/>
      <c r="IM1517" s="320"/>
      <c r="IN1517" s="320"/>
      <c r="IO1517" s="320"/>
      <c r="IP1517" s="320"/>
      <c r="IQ1517" s="320"/>
      <c r="IR1517" s="320"/>
      <c r="IS1517" s="320"/>
      <c r="IT1517" s="320"/>
      <c r="IU1517" s="320"/>
      <c r="IV1517" s="320"/>
    </row>
    <row r="1518" spans="1:256" ht="12.5">
      <c r="A1518" s="305"/>
      <c r="B1518" s="65">
        <v>1</v>
      </c>
      <c r="C1518" s="66">
        <f t="shared" si="70"/>
        <v>1</v>
      </c>
      <c r="D1518" s="658" t="s">
        <v>87</v>
      </c>
      <c r="E1518" s="658" t="s">
        <v>87</v>
      </c>
      <c r="F1518" s="658" t="s">
        <v>87</v>
      </c>
      <c r="G1518" s="78"/>
      <c r="H1518" s="96" t="s">
        <v>148</v>
      </c>
      <c r="I1518" s="107" t="s">
        <v>2392</v>
      </c>
      <c r="J1518" s="81"/>
      <c r="K1518" s="72"/>
      <c r="L1518" s="72"/>
      <c r="M1518" s="72"/>
      <c r="N1518" s="72"/>
      <c r="O1518" s="72"/>
      <c r="P1518" s="72"/>
      <c r="Q1518" s="833"/>
      <c r="R1518" s="102"/>
      <c r="S1518" s="73"/>
      <c r="T1518" s="102"/>
      <c r="U1518" s="103"/>
      <c r="V1518" s="104"/>
      <c r="W1518" s="365"/>
      <c r="X1518" s="365"/>
      <c r="Y1518" s="365"/>
      <c r="Z1518" s="365"/>
      <c r="AA1518" s="365"/>
      <c r="AB1518" s="365"/>
      <c r="AC1518" s="365"/>
      <c r="AD1518" s="365"/>
      <c r="AE1518" s="365"/>
      <c r="AF1518" s="365"/>
      <c r="AG1518" s="365"/>
      <c r="AH1518" s="365"/>
      <c r="AI1518" s="365"/>
      <c r="AJ1518" s="365"/>
      <c r="AK1518" s="365"/>
      <c r="AL1518" s="365"/>
      <c r="AM1518" s="365"/>
      <c r="AN1518" s="365"/>
      <c r="AO1518" s="365"/>
      <c r="AP1518" s="365"/>
      <c r="AQ1518" s="365"/>
      <c r="AR1518" s="365"/>
      <c r="AS1518" s="365"/>
      <c r="AT1518" s="365"/>
      <c r="AU1518" s="365"/>
      <c r="AV1518" s="365"/>
      <c r="AW1518" s="365"/>
      <c r="AX1518" s="365"/>
      <c r="AY1518" s="365"/>
      <c r="AZ1518" s="365"/>
      <c r="BA1518" s="365"/>
      <c r="BB1518" s="365"/>
      <c r="BC1518" s="365"/>
      <c r="BD1518" s="365"/>
      <c r="BE1518" s="365"/>
      <c r="BF1518" s="365"/>
      <c r="BG1518" s="365"/>
      <c r="BH1518" s="365"/>
      <c r="BI1518" s="365"/>
      <c r="BJ1518" s="365"/>
      <c r="BK1518" s="365"/>
      <c r="BL1518" s="365"/>
      <c r="BM1518" s="365"/>
      <c r="BN1518" s="365"/>
      <c r="BO1518" s="365"/>
      <c r="BP1518" s="365"/>
      <c r="BQ1518" s="365"/>
      <c r="BR1518" s="365"/>
      <c r="BS1518" s="365"/>
      <c r="BT1518" s="365"/>
      <c r="BU1518" s="365"/>
      <c r="BV1518" s="365"/>
      <c r="BW1518" s="365"/>
      <c r="BX1518" s="365"/>
      <c r="BY1518" s="365"/>
      <c r="BZ1518" s="365"/>
      <c r="CA1518" s="365"/>
      <c r="CB1518" s="365"/>
      <c r="CC1518" s="365"/>
      <c r="CD1518" s="365"/>
      <c r="CE1518" s="365"/>
      <c r="CF1518" s="365"/>
      <c r="CG1518" s="365"/>
      <c r="CH1518" s="365"/>
      <c r="CI1518" s="365"/>
      <c r="CJ1518" s="365"/>
      <c r="CK1518" s="365"/>
      <c r="CL1518" s="365"/>
      <c r="CM1518" s="365"/>
      <c r="CN1518" s="365"/>
      <c r="CO1518" s="365"/>
      <c r="CP1518" s="365"/>
      <c r="CQ1518" s="365"/>
      <c r="CR1518" s="365"/>
      <c r="CS1518" s="365"/>
      <c r="CT1518" s="365"/>
      <c r="CU1518" s="365"/>
      <c r="CV1518" s="365"/>
      <c r="CW1518" s="365"/>
      <c r="CX1518" s="365"/>
      <c r="CY1518" s="365"/>
      <c r="CZ1518" s="365"/>
      <c r="DA1518" s="365"/>
      <c r="DB1518" s="365"/>
      <c r="DC1518" s="365"/>
      <c r="DD1518" s="365"/>
      <c r="DE1518" s="365"/>
      <c r="DF1518" s="365"/>
      <c r="DG1518" s="365"/>
      <c r="DH1518" s="365"/>
      <c r="DI1518" s="365"/>
      <c r="DJ1518" s="365"/>
      <c r="DK1518" s="365"/>
      <c r="DL1518" s="365"/>
      <c r="DM1518" s="365"/>
      <c r="DN1518" s="365"/>
      <c r="DO1518" s="365"/>
      <c r="DP1518" s="365"/>
      <c r="DQ1518" s="365"/>
      <c r="DR1518" s="365"/>
      <c r="DS1518" s="365"/>
      <c r="DT1518" s="365"/>
      <c r="DU1518" s="365"/>
      <c r="DV1518" s="365"/>
      <c r="DW1518" s="365"/>
      <c r="DX1518" s="365"/>
      <c r="DY1518" s="365"/>
      <c r="DZ1518" s="365"/>
      <c r="EA1518" s="365"/>
      <c r="EB1518" s="365"/>
      <c r="EC1518" s="365"/>
      <c r="ED1518" s="365"/>
      <c r="EE1518" s="365"/>
      <c r="EF1518" s="365"/>
      <c r="EG1518" s="365"/>
      <c r="EH1518" s="365"/>
      <c r="EI1518" s="365"/>
      <c r="EJ1518" s="365"/>
      <c r="EK1518" s="365"/>
      <c r="EL1518" s="365"/>
      <c r="EM1518" s="365"/>
      <c r="EN1518" s="365"/>
      <c r="EO1518" s="365"/>
      <c r="EP1518" s="365"/>
      <c r="EQ1518" s="365"/>
      <c r="ER1518" s="365"/>
      <c r="ES1518" s="365"/>
      <c r="ET1518" s="365"/>
      <c r="EU1518" s="365"/>
      <c r="EV1518" s="365"/>
      <c r="EW1518" s="365"/>
      <c r="EX1518" s="365"/>
      <c r="EY1518" s="365"/>
      <c r="EZ1518" s="365"/>
      <c r="FA1518" s="365"/>
      <c r="FB1518" s="365"/>
      <c r="FC1518" s="365"/>
      <c r="FD1518" s="365"/>
      <c r="FE1518" s="365"/>
      <c r="FF1518" s="365"/>
      <c r="FG1518" s="365"/>
      <c r="FH1518" s="365"/>
      <c r="FI1518" s="365"/>
      <c r="FJ1518" s="365"/>
      <c r="FK1518" s="365"/>
      <c r="FL1518" s="365"/>
      <c r="FM1518" s="365"/>
      <c r="FN1518" s="365"/>
      <c r="FO1518" s="365"/>
      <c r="FP1518" s="365"/>
      <c r="FQ1518" s="365"/>
      <c r="FR1518" s="365"/>
      <c r="FS1518" s="365"/>
      <c r="FT1518" s="365"/>
      <c r="FU1518" s="365"/>
      <c r="FV1518" s="365"/>
      <c r="FW1518" s="365"/>
      <c r="FX1518" s="365"/>
      <c r="FY1518" s="365"/>
      <c r="FZ1518" s="365"/>
      <c r="GA1518" s="365"/>
      <c r="GB1518" s="365"/>
      <c r="GC1518" s="365"/>
      <c r="GD1518" s="365"/>
      <c r="GE1518" s="365"/>
      <c r="GF1518" s="365"/>
      <c r="GG1518" s="365"/>
      <c r="GH1518" s="365"/>
      <c r="GI1518" s="365"/>
      <c r="GJ1518" s="365"/>
      <c r="GK1518" s="365"/>
      <c r="GL1518" s="365"/>
      <c r="GM1518" s="365"/>
      <c r="GN1518" s="365"/>
      <c r="GO1518" s="365"/>
      <c r="GP1518" s="365"/>
      <c r="GQ1518" s="365"/>
      <c r="GR1518" s="365"/>
      <c r="GS1518" s="365"/>
      <c r="GT1518" s="365"/>
      <c r="GU1518" s="365"/>
      <c r="GV1518" s="365"/>
      <c r="GW1518" s="365"/>
      <c r="GX1518" s="365"/>
      <c r="GY1518" s="365"/>
      <c r="GZ1518" s="365"/>
      <c r="HA1518" s="365"/>
      <c r="HB1518" s="365"/>
      <c r="HC1518" s="365"/>
      <c r="HD1518" s="365"/>
      <c r="HE1518" s="365"/>
      <c r="HF1518" s="365"/>
      <c r="HG1518" s="365"/>
      <c r="HH1518" s="365"/>
      <c r="HI1518" s="365"/>
      <c r="HJ1518" s="365"/>
      <c r="HK1518" s="365"/>
      <c r="HL1518" s="365"/>
      <c r="HM1518" s="365"/>
      <c r="HN1518" s="365"/>
      <c r="HO1518" s="365"/>
      <c r="HP1518" s="365"/>
      <c r="HQ1518" s="365"/>
      <c r="HR1518" s="365"/>
      <c r="HS1518" s="365"/>
      <c r="HT1518" s="365"/>
      <c r="HU1518" s="365"/>
      <c r="HV1518" s="365"/>
      <c r="HW1518" s="365"/>
      <c r="HX1518" s="365"/>
      <c r="HY1518" s="365"/>
      <c r="HZ1518" s="365"/>
      <c r="IA1518" s="365"/>
      <c r="IB1518" s="365"/>
      <c r="IC1518" s="365"/>
      <c r="ID1518" s="365"/>
      <c r="IE1518" s="365"/>
      <c r="IF1518" s="365"/>
      <c r="IG1518" s="365"/>
      <c r="IH1518" s="365"/>
      <c r="II1518" s="365"/>
      <c r="IJ1518" s="365"/>
      <c r="IK1518" s="365"/>
      <c r="IL1518" s="365"/>
      <c r="IM1518" s="365"/>
      <c r="IN1518" s="365"/>
      <c r="IO1518" s="365"/>
      <c r="IP1518" s="365"/>
      <c r="IQ1518" s="365"/>
      <c r="IR1518" s="365"/>
      <c r="IS1518" s="365"/>
      <c r="IT1518" s="365"/>
      <c r="IU1518" s="365"/>
      <c r="IV1518" s="365"/>
    </row>
    <row r="1519" spans="1:256" ht="12.5">
      <c r="A1519" s="55"/>
      <c r="B1519" s="65">
        <v>1</v>
      </c>
      <c r="C1519" s="66">
        <f t="shared" si="70"/>
        <v>0</v>
      </c>
      <c r="D1519" s="99" t="s">
        <v>70</v>
      </c>
      <c r="E1519" s="77" t="s">
        <v>90</v>
      </c>
      <c r="F1519" s="76" t="s">
        <v>68</v>
      </c>
      <c r="G1519" s="78"/>
      <c r="H1519" s="96" t="s">
        <v>1721</v>
      </c>
      <c r="I1519" s="107" t="s">
        <v>2393</v>
      </c>
      <c r="J1519" s="81"/>
      <c r="K1519" s="72"/>
      <c r="L1519" s="72"/>
      <c r="M1519" s="72"/>
      <c r="N1519" s="72"/>
      <c r="O1519" s="72"/>
      <c r="P1519" s="72"/>
      <c r="Q1519" s="833"/>
      <c r="R1519" s="102"/>
      <c r="S1519" s="73"/>
      <c r="T1519" s="102"/>
      <c r="U1519" s="103"/>
      <c r="V1519" s="104"/>
    </row>
    <row r="1520" spans="1:256" ht="12.5">
      <c r="B1520" s="65">
        <v>1</v>
      </c>
      <c r="C1520" s="66">
        <f t="shared" si="70"/>
        <v>0</v>
      </c>
      <c r="D1520" s="99" t="s">
        <v>70</v>
      </c>
      <c r="E1520" s="99" t="s">
        <v>70</v>
      </c>
      <c r="F1520" s="99" t="s">
        <v>99</v>
      </c>
      <c r="G1520" s="78"/>
      <c r="H1520" s="96" t="s">
        <v>101</v>
      </c>
      <c r="I1520" s="107" t="s">
        <v>2394</v>
      </c>
      <c r="J1520" s="81"/>
      <c r="K1520" s="72"/>
      <c r="L1520" s="72"/>
      <c r="M1520" s="72"/>
      <c r="N1520" s="72"/>
      <c r="O1520" s="72"/>
      <c r="P1520" s="72"/>
      <c r="Q1520" s="833"/>
      <c r="R1520" s="102"/>
      <c r="S1520" s="73"/>
      <c r="T1520" s="102"/>
      <c r="U1520" s="103"/>
      <c r="V1520" s="104"/>
    </row>
    <row r="1521" spans="1:256" ht="12.5">
      <c r="B1521" s="65">
        <v>1</v>
      </c>
      <c r="C1521" s="66">
        <f t="shared" si="70"/>
        <v>0</v>
      </c>
      <c r="D1521" s="99" t="s">
        <v>70</v>
      </c>
      <c r="E1521" s="77" t="s">
        <v>90</v>
      </c>
      <c r="F1521" s="76" t="s">
        <v>87</v>
      </c>
      <c r="G1521" s="78"/>
      <c r="H1521" s="96" t="s">
        <v>135</v>
      </c>
      <c r="I1521" s="107" t="s">
        <v>2395</v>
      </c>
      <c r="J1521" s="81"/>
      <c r="K1521" s="72"/>
      <c r="L1521" s="72"/>
      <c r="M1521" s="72"/>
      <c r="N1521" s="72"/>
      <c r="O1521" s="72"/>
      <c r="P1521" s="72"/>
      <c r="Q1521" s="833"/>
      <c r="R1521" s="102"/>
      <c r="S1521" s="73"/>
      <c r="T1521" s="102"/>
      <c r="U1521" s="103"/>
      <c r="V1521" s="104"/>
    </row>
    <row r="1522" spans="1:256" ht="12.5">
      <c r="B1522" s="65">
        <v>1</v>
      </c>
      <c r="C1522" s="66">
        <f>IF(E1522="A",4,IF(E1522="B",3,IF(E1522="C",2,IF(E1522="D",1,0))))</f>
        <v>2</v>
      </c>
      <c r="D1522" s="99" t="s">
        <v>99</v>
      </c>
      <c r="E1522" s="77" t="s">
        <v>90</v>
      </c>
      <c r="F1522" s="76" t="s">
        <v>87</v>
      </c>
      <c r="G1522" s="78"/>
      <c r="H1522" s="96" t="s">
        <v>140</v>
      </c>
      <c r="I1522" s="107" t="s">
        <v>2396</v>
      </c>
      <c r="J1522" s="81"/>
      <c r="K1522" s="72"/>
      <c r="L1522" s="72"/>
      <c r="M1522" s="72"/>
      <c r="N1522" s="72"/>
      <c r="O1522" s="72"/>
      <c r="P1522" s="72"/>
      <c r="Q1522" s="833"/>
      <c r="R1522" s="102"/>
      <c r="S1522" s="73"/>
      <c r="T1522" s="102"/>
      <c r="U1522" s="103"/>
      <c r="V1522" s="104"/>
    </row>
    <row r="1523" spans="1:256" ht="12.5">
      <c r="B1523" s="65">
        <v>1</v>
      </c>
      <c r="C1523" s="66">
        <f>IF(E1523="A",1,IF(E1523="B",1,0))</f>
        <v>1</v>
      </c>
      <c r="D1523" s="853" t="s">
        <v>87</v>
      </c>
      <c r="E1523" s="853" t="s">
        <v>87</v>
      </c>
      <c r="F1523" s="852" t="s">
        <v>99</v>
      </c>
      <c r="G1523" s="78"/>
      <c r="H1523" s="100" t="s">
        <v>140</v>
      </c>
      <c r="I1523" s="101" t="s">
        <v>6361</v>
      </c>
      <c r="J1523" s="81"/>
      <c r="K1523" s="72"/>
      <c r="L1523" s="72"/>
      <c r="M1523" s="72"/>
      <c r="N1523" s="72"/>
      <c r="O1523" s="72"/>
      <c r="P1523" s="72"/>
      <c r="Q1523" s="833"/>
      <c r="R1523" s="102"/>
      <c r="S1523" s="73"/>
      <c r="T1523" s="116"/>
      <c r="U1523" s="73"/>
      <c r="V1523" s="110"/>
    </row>
    <row r="1524" spans="1:256" ht="12.5">
      <c r="B1524" s="65">
        <v>1</v>
      </c>
      <c r="C1524" s="66">
        <f>IF(E1524="A",1,IF(E1524="B",1,0))</f>
        <v>0</v>
      </c>
      <c r="D1524" s="656" t="s">
        <v>70</v>
      </c>
      <c r="E1524" s="656" t="s">
        <v>70</v>
      </c>
      <c r="F1524" s="656" t="s">
        <v>70</v>
      </c>
      <c r="G1524" s="78"/>
      <c r="H1524" s="96" t="s">
        <v>129</v>
      </c>
      <c r="I1524" s="107" t="s">
        <v>2397</v>
      </c>
      <c r="J1524" s="81"/>
      <c r="K1524" s="72"/>
      <c r="L1524" s="72"/>
      <c r="M1524" s="72"/>
      <c r="N1524" s="72"/>
      <c r="O1524" s="72"/>
      <c r="P1524" s="72"/>
      <c r="Q1524" s="833"/>
      <c r="R1524" s="102"/>
      <c r="S1524" s="73"/>
      <c r="T1524" s="102"/>
      <c r="U1524" s="103"/>
      <c r="V1524" s="104"/>
    </row>
    <row r="1525" spans="1:256" ht="12.5">
      <c r="A1525" s="55"/>
      <c r="B1525" s="65">
        <v>1</v>
      </c>
      <c r="C1525" s="66">
        <f>IF(E1525="A",1,IF(E1525="B",1,0))</f>
        <v>0</v>
      </c>
      <c r="D1525" s="658" t="s">
        <v>68</v>
      </c>
      <c r="E1525" s="656" t="s">
        <v>99</v>
      </c>
      <c r="F1525" s="659" t="s">
        <v>90</v>
      </c>
      <c r="G1525" s="78"/>
      <c r="H1525" s="96" t="s">
        <v>122</v>
      </c>
      <c r="I1525" s="107" t="s">
        <v>2398</v>
      </c>
      <c r="J1525" s="81"/>
      <c r="K1525" s="72"/>
      <c r="L1525" s="72"/>
      <c r="M1525" s="72"/>
      <c r="N1525" s="72"/>
      <c r="O1525" s="72"/>
      <c r="P1525" s="72"/>
      <c r="Q1525" s="833"/>
      <c r="R1525" s="102"/>
      <c r="S1525" s="73"/>
      <c r="T1525" s="102"/>
      <c r="U1525" s="103"/>
      <c r="V1525" s="104"/>
    </row>
    <row r="1526" spans="1:256" s="55" customFormat="1" ht="12.5">
      <c r="A1526"/>
      <c r="B1526" s="65">
        <v>1</v>
      </c>
      <c r="C1526" s="66">
        <f>IF(E1526="A",1,IF(E1526="B",1,0))</f>
        <v>0</v>
      </c>
      <c r="D1526" s="77" t="s">
        <v>90</v>
      </c>
      <c r="E1526" s="77" t="s">
        <v>90</v>
      </c>
      <c r="F1526" s="99" t="s">
        <v>99</v>
      </c>
      <c r="G1526" s="78"/>
      <c r="H1526" s="96" t="s">
        <v>126</v>
      </c>
      <c r="I1526" s="107" t="s">
        <v>2399</v>
      </c>
      <c r="J1526" s="81"/>
      <c r="K1526" s="72"/>
      <c r="L1526" s="72"/>
      <c r="M1526" s="72"/>
      <c r="N1526" s="72"/>
      <c r="O1526" s="72"/>
      <c r="P1526" s="72"/>
      <c r="Q1526" s="833"/>
      <c r="R1526" s="102"/>
      <c r="S1526" s="73"/>
      <c r="T1526" s="102"/>
      <c r="U1526" s="103"/>
      <c r="V1526" s="104"/>
      <c r="W1526" s="109"/>
      <c r="X1526" s="109"/>
      <c r="Y1526" s="109"/>
      <c r="Z1526" s="109"/>
      <c r="AA1526" s="109"/>
      <c r="AB1526" s="109"/>
      <c r="AC1526" s="109"/>
      <c r="AD1526" s="109"/>
      <c r="AE1526" s="109"/>
      <c r="AF1526" s="109"/>
      <c r="AG1526" s="109"/>
      <c r="AH1526" s="109"/>
      <c r="AI1526" s="109"/>
      <c r="AJ1526" s="109"/>
      <c r="AK1526" s="109"/>
      <c r="AL1526" s="109"/>
      <c r="AM1526" s="109"/>
      <c r="AN1526" s="109"/>
      <c r="AO1526" s="109"/>
      <c r="AP1526" s="109"/>
      <c r="AQ1526" s="109"/>
      <c r="AR1526" s="109"/>
      <c r="AS1526" s="109"/>
      <c r="AT1526" s="109"/>
      <c r="AU1526" s="109"/>
      <c r="AV1526" s="109"/>
      <c r="AW1526" s="109"/>
      <c r="AX1526" s="109"/>
      <c r="AY1526" s="109"/>
      <c r="AZ1526" s="109"/>
      <c r="BA1526" s="109"/>
      <c r="BB1526" s="109"/>
      <c r="BC1526" s="109"/>
      <c r="BD1526" s="109"/>
      <c r="BE1526" s="109"/>
      <c r="BF1526" s="109"/>
      <c r="BG1526" s="109"/>
      <c r="BH1526" s="109"/>
      <c r="BI1526" s="109"/>
      <c r="BJ1526" s="109"/>
      <c r="BK1526" s="109"/>
      <c r="BL1526" s="109"/>
      <c r="BM1526" s="109"/>
      <c r="BN1526" s="109"/>
      <c r="BO1526" s="109"/>
      <c r="BP1526" s="109"/>
      <c r="BQ1526" s="109"/>
      <c r="BR1526" s="109"/>
      <c r="BS1526" s="109"/>
      <c r="BT1526" s="109"/>
      <c r="BU1526" s="109"/>
      <c r="BV1526" s="109"/>
      <c r="BW1526" s="109"/>
      <c r="BX1526" s="109"/>
      <c r="BY1526" s="109"/>
      <c r="BZ1526" s="109"/>
      <c r="CA1526" s="109"/>
      <c r="CB1526" s="109"/>
      <c r="CC1526" s="109"/>
      <c r="CD1526" s="109"/>
      <c r="CE1526" s="109"/>
      <c r="CF1526" s="109"/>
      <c r="CG1526" s="109"/>
      <c r="CH1526" s="109"/>
      <c r="CI1526" s="109"/>
      <c r="CJ1526" s="109"/>
      <c r="CK1526" s="109"/>
      <c r="CL1526" s="109"/>
      <c r="CM1526" s="109"/>
      <c r="CN1526" s="109"/>
      <c r="CO1526" s="109"/>
      <c r="CP1526" s="109"/>
      <c r="CQ1526" s="109"/>
      <c r="CR1526" s="109"/>
      <c r="CS1526" s="109"/>
      <c r="CT1526" s="109"/>
      <c r="CU1526" s="109"/>
      <c r="CV1526" s="109"/>
      <c r="CW1526" s="109"/>
      <c r="CX1526" s="109"/>
      <c r="CY1526" s="109"/>
      <c r="CZ1526" s="109"/>
      <c r="DA1526" s="109"/>
      <c r="DB1526" s="109"/>
      <c r="DC1526" s="109"/>
      <c r="DD1526" s="109"/>
      <c r="DE1526" s="109"/>
      <c r="DF1526" s="109"/>
      <c r="DG1526" s="109"/>
      <c r="DH1526" s="109"/>
      <c r="DI1526" s="109"/>
      <c r="DJ1526" s="109"/>
      <c r="DK1526" s="109"/>
      <c r="DL1526" s="109"/>
      <c r="DM1526" s="109"/>
      <c r="DN1526" s="109"/>
      <c r="DO1526" s="109"/>
      <c r="DP1526" s="109"/>
      <c r="DQ1526" s="109"/>
      <c r="DR1526" s="109"/>
      <c r="DS1526" s="109"/>
      <c r="DT1526" s="109"/>
      <c r="DU1526" s="109"/>
      <c r="DV1526" s="109"/>
      <c r="DW1526" s="109"/>
      <c r="DX1526" s="109"/>
      <c r="DY1526" s="109"/>
      <c r="DZ1526" s="109"/>
      <c r="EA1526" s="109"/>
      <c r="EB1526" s="109"/>
      <c r="EC1526" s="109"/>
      <c r="ED1526" s="109"/>
      <c r="EE1526" s="109"/>
      <c r="EF1526" s="109"/>
      <c r="EG1526" s="109"/>
      <c r="EH1526" s="109"/>
      <c r="EI1526" s="109"/>
      <c r="EJ1526" s="109"/>
      <c r="EK1526" s="109"/>
      <c r="EL1526" s="109"/>
      <c r="EM1526" s="109"/>
      <c r="EN1526" s="109"/>
      <c r="EO1526" s="109"/>
      <c r="EP1526" s="109"/>
      <c r="EQ1526" s="109"/>
      <c r="ER1526" s="109"/>
      <c r="ES1526" s="109"/>
      <c r="ET1526" s="109"/>
      <c r="EU1526" s="109"/>
      <c r="EV1526" s="109"/>
      <c r="EW1526" s="109"/>
      <c r="EX1526" s="109"/>
      <c r="EY1526" s="109"/>
      <c r="EZ1526" s="109"/>
      <c r="FA1526" s="109"/>
      <c r="FB1526" s="109"/>
      <c r="FC1526" s="109"/>
      <c r="FD1526" s="109"/>
      <c r="FE1526" s="109"/>
      <c r="FF1526" s="109"/>
      <c r="FG1526" s="109"/>
      <c r="FH1526" s="109"/>
      <c r="FI1526" s="109"/>
      <c r="FJ1526" s="109"/>
      <c r="FK1526" s="109"/>
      <c r="FL1526" s="109"/>
      <c r="FM1526" s="109"/>
      <c r="FN1526" s="109"/>
      <c r="FO1526" s="109"/>
      <c r="FP1526" s="109"/>
      <c r="FQ1526" s="109"/>
      <c r="FR1526" s="109"/>
      <c r="FS1526" s="109"/>
      <c r="FT1526" s="109"/>
      <c r="FU1526" s="109"/>
      <c r="FV1526" s="109"/>
      <c r="FW1526" s="109"/>
      <c r="FX1526" s="109"/>
      <c r="FY1526" s="109"/>
      <c r="FZ1526" s="109"/>
      <c r="GA1526" s="109"/>
      <c r="GB1526" s="109"/>
      <c r="GC1526" s="109"/>
      <c r="GD1526" s="109"/>
      <c r="GE1526" s="109"/>
      <c r="GF1526" s="109"/>
      <c r="GG1526" s="109"/>
      <c r="GH1526" s="109"/>
      <c r="GI1526" s="109"/>
      <c r="GJ1526" s="109"/>
      <c r="GK1526" s="109"/>
      <c r="GL1526" s="109"/>
      <c r="GM1526" s="109"/>
      <c r="GN1526" s="109"/>
      <c r="GO1526" s="109"/>
      <c r="GP1526" s="109"/>
      <c r="GQ1526" s="109"/>
      <c r="GR1526" s="109"/>
      <c r="GS1526" s="109"/>
      <c r="GT1526" s="109"/>
      <c r="GU1526" s="109"/>
      <c r="GV1526" s="109"/>
      <c r="GW1526" s="109"/>
      <c r="GX1526" s="109"/>
      <c r="GY1526" s="109"/>
      <c r="GZ1526" s="109"/>
      <c r="HA1526" s="109"/>
      <c r="HB1526" s="109"/>
      <c r="HC1526" s="109"/>
      <c r="HD1526" s="109"/>
      <c r="HE1526" s="109"/>
      <c r="HF1526" s="109"/>
      <c r="HG1526" s="109"/>
      <c r="HH1526" s="109"/>
      <c r="HI1526" s="109"/>
      <c r="HJ1526" s="109"/>
      <c r="HK1526" s="109"/>
      <c r="HL1526" s="109"/>
      <c r="HM1526" s="109"/>
      <c r="HN1526" s="109"/>
      <c r="HO1526" s="109"/>
      <c r="HP1526" s="109"/>
      <c r="HQ1526" s="109"/>
      <c r="HR1526" s="109"/>
      <c r="HS1526" s="109"/>
      <c r="HT1526" s="109"/>
      <c r="HU1526" s="109"/>
      <c r="HV1526" s="109"/>
      <c r="HW1526" s="109"/>
      <c r="HX1526" s="109"/>
      <c r="HY1526" s="109"/>
      <c r="HZ1526" s="109"/>
      <c r="IA1526" s="109"/>
      <c r="IB1526" s="109"/>
      <c r="IC1526" s="109"/>
      <c r="ID1526" s="109"/>
      <c r="IE1526" s="109"/>
      <c r="IF1526" s="109"/>
      <c r="IG1526" s="109"/>
      <c r="IH1526" s="109"/>
      <c r="II1526" s="109"/>
      <c r="IJ1526" s="109"/>
      <c r="IK1526" s="109"/>
      <c r="IL1526" s="109"/>
      <c r="IM1526" s="109"/>
      <c r="IN1526" s="109"/>
      <c r="IO1526" s="109"/>
      <c r="IP1526" s="109"/>
      <c r="IQ1526" s="109"/>
      <c r="IR1526" s="109"/>
      <c r="IS1526" s="109"/>
      <c r="IT1526" s="109"/>
      <c r="IU1526" s="109"/>
      <c r="IV1526" s="109"/>
    </row>
    <row r="1527" spans="1:256" ht="12.5">
      <c r="A1527" s="810"/>
      <c r="B1527" s="65">
        <v>1</v>
      </c>
      <c r="C1527" s="66">
        <f>IF(E1527="A",1,IF(E1527="B",1,0))</f>
        <v>0</v>
      </c>
      <c r="D1527" s="853" t="s">
        <v>68</v>
      </c>
      <c r="E1527" s="852" t="s">
        <v>70</v>
      </c>
      <c r="F1527" s="857" t="s">
        <v>90</v>
      </c>
      <c r="G1527" s="78"/>
      <c r="H1527" s="100" t="s">
        <v>126</v>
      </c>
      <c r="I1527" s="101" t="s">
        <v>6318</v>
      </c>
      <c r="J1527" s="81"/>
      <c r="K1527" s="72"/>
      <c r="L1527" s="72"/>
      <c r="M1527" s="72"/>
      <c r="N1527" s="72"/>
      <c r="O1527" s="72"/>
      <c r="P1527" s="72"/>
      <c r="Q1527" s="833"/>
      <c r="R1527" s="102"/>
      <c r="S1527" s="73"/>
      <c r="T1527" s="116"/>
      <c r="U1527" s="73"/>
      <c r="V1527" s="110"/>
    </row>
    <row r="1528" spans="1:256" ht="12.5">
      <c r="B1528" s="65">
        <v>1</v>
      </c>
      <c r="C1528" s="66">
        <v>1</v>
      </c>
      <c r="D1528" s="76" t="s">
        <v>87</v>
      </c>
      <c r="E1528" s="99" t="s">
        <v>70</v>
      </c>
      <c r="F1528" s="99" t="s">
        <v>70</v>
      </c>
      <c r="G1528" s="78"/>
      <c r="H1528" s="96" t="s">
        <v>135</v>
      </c>
      <c r="I1528" s="107" t="s">
        <v>2400</v>
      </c>
      <c r="J1528" s="81" t="s">
        <v>17</v>
      </c>
      <c r="K1528" s="72"/>
      <c r="L1528" s="72"/>
      <c r="M1528" s="72"/>
      <c r="N1528" s="72"/>
      <c r="O1528" s="72"/>
      <c r="P1528" s="72"/>
      <c r="Q1528" s="833"/>
      <c r="R1528" s="102"/>
      <c r="S1528" s="73"/>
      <c r="T1528" s="102"/>
      <c r="U1528" s="103"/>
      <c r="V1528" s="104"/>
    </row>
    <row r="1529" spans="1:256" s="365" customFormat="1" ht="12.5">
      <c r="A1529" s="217"/>
      <c r="B1529" s="65">
        <v>1</v>
      </c>
      <c r="C1529" s="66">
        <f>IF(E1529="A",1,IF(E1529="B",1,0))</f>
        <v>1</v>
      </c>
      <c r="D1529" s="663" t="s">
        <v>90</v>
      </c>
      <c r="E1529" s="248" t="s">
        <v>68</v>
      </c>
      <c r="F1529" s="663" t="s">
        <v>90</v>
      </c>
      <c r="G1529" s="78"/>
      <c r="H1529" s="96" t="s">
        <v>119</v>
      </c>
      <c r="I1529" s="107" t="s">
        <v>2401</v>
      </c>
      <c r="J1529" s="81"/>
      <c r="K1529" s="72"/>
      <c r="L1529" s="72"/>
      <c r="M1529" s="72"/>
      <c r="N1529" s="72"/>
      <c r="O1529" s="72"/>
      <c r="P1529" s="72"/>
      <c r="Q1529" s="833"/>
      <c r="R1529" s="102"/>
      <c r="S1529" s="73"/>
      <c r="T1529" s="102"/>
      <c r="U1529" s="103"/>
      <c r="V1529" s="104"/>
      <c r="W1529" s="109"/>
      <c r="X1529" s="109"/>
      <c r="Y1529" s="109"/>
      <c r="Z1529" s="109"/>
      <c r="AA1529" s="109"/>
      <c r="AB1529" s="109"/>
      <c r="AC1529" s="109"/>
      <c r="AD1529" s="109"/>
      <c r="AE1529" s="109"/>
      <c r="AF1529" s="109"/>
      <c r="AG1529" s="109"/>
      <c r="AH1529" s="109"/>
      <c r="AI1529" s="109"/>
      <c r="AJ1529" s="109"/>
      <c r="AK1529" s="109"/>
      <c r="AL1529" s="109"/>
      <c r="AM1529" s="109"/>
      <c r="AN1529" s="109"/>
      <c r="AO1529" s="109"/>
      <c r="AP1529" s="109"/>
      <c r="AQ1529" s="109"/>
      <c r="AR1529" s="109"/>
      <c r="AS1529" s="109"/>
      <c r="AT1529" s="109"/>
      <c r="AU1529" s="109"/>
      <c r="AV1529" s="109"/>
      <c r="AW1529" s="109"/>
      <c r="AX1529" s="109"/>
      <c r="AY1529" s="109"/>
      <c r="AZ1529" s="109"/>
      <c r="BA1529" s="109"/>
      <c r="BB1529" s="109"/>
      <c r="BC1529" s="109"/>
      <c r="BD1529" s="109"/>
      <c r="BE1529" s="109"/>
      <c r="BF1529" s="109"/>
      <c r="BG1529" s="109"/>
      <c r="BH1529" s="109"/>
      <c r="BI1529" s="109"/>
      <c r="BJ1529" s="109"/>
      <c r="BK1529" s="109"/>
      <c r="BL1529" s="109"/>
      <c r="BM1529" s="109"/>
      <c r="BN1529" s="109"/>
      <c r="BO1529" s="109"/>
      <c r="BP1529" s="109"/>
      <c r="BQ1529" s="109"/>
      <c r="BR1529" s="109"/>
      <c r="BS1529" s="109"/>
      <c r="BT1529" s="109"/>
      <c r="BU1529" s="109"/>
      <c r="BV1529" s="109"/>
      <c r="BW1529" s="109"/>
      <c r="BX1529" s="109"/>
      <c r="BY1529" s="109"/>
      <c r="BZ1529" s="109"/>
      <c r="CA1529" s="109"/>
      <c r="CB1529" s="109"/>
      <c r="CC1529" s="109"/>
      <c r="CD1529" s="109"/>
      <c r="CE1529" s="109"/>
      <c r="CF1529" s="109"/>
      <c r="CG1529" s="109"/>
      <c r="CH1529" s="109"/>
      <c r="CI1529" s="109"/>
      <c r="CJ1529" s="109"/>
      <c r="CK1529" s="109"/>
      <c r="CL1529" s="109"/>
      <c r="CM1529" s="109"/>
      <c r="CN1529" s="109"/>
      <c r="CO1529" s="109"/>
      <c r="CP1529" s="109"/>
      <c r="CQ1529" s="109"/>
      <c r="CR1529" s="109"/>
      <c r="CS1529" s="109"/>
      <c r="CT1529" s="109"/>
      <c r="CU1529" s="109"/>
      <c r="CV1529" s="109"/>
      <c r="CW1529" s="109"/>
      <c r="CX1529" s="109"/>
      <c r="CY1529" s="109"/>
      <c r="CZ1529" s="109"/>
      <c r="DA1529" s="109"/>
      <c r="DB1529" s="109"/>
      <c r="DC1529" s="109"/>
      <c r="DD1529" s="109"/>
      <c r="DE1529" s="109"/>
      <c r="DF1529" s="109"/>
      <c r="DG1529" s="109"/>
      <c r="DH1529" s="109"/>
      <c r="DI1529" s="109"/>
      <c r="DJ1529" s="109"/>
      <c r="DK1529" s="109"/>
      <c r="DL1529" s="109"/>
      <c r="DM1529" s="109"/>
      <c r="DN1529" s="109"/>
      <c r="DO1529" s="109"/>
      <c r="DP1529" s="109"/>
      <c r="DQ1529" s="109"/>
      <c r="DR1529" s="109"/>
      <c r="DS1529" s="109"/>
      <c r="DT1529" s="109"/>
      <c r="DU1529" s="109"/>
      <c r="DV1529" s="109"/>
      <c r="DW1529" s="109"/>
      <c r="DX1529" s="109"/>
      <c r="DY1529" s="109"/>
      <c r="DZ1529" s="109"/>
      <c r="EA1529" s="109"/>
      <c r="EB1529" s="109"/>
      <c r="EC1529" s="109"/>
      <c r="ED1529" s="109"/>
      <c r="EE1529" s="109"/>
      <c r="EF1529" s="109"/>
      <c r="EG1529" s="109"/>
      <c r="EH1529" s="109"/>
      <c r="EI1529" s="109"/>
      <c r="EJ1529" s="109"/>
      <c r="EK1529" s="109"/>
      <c r="EL1529" s="109"/>
      <c r="EM1529" s="109"/>
      <c r="EN1529" s="109"/>
      <c r="EO1529" s="109"/>
      <c r="EP1529" s="109"/>
      <c r="EQ1529" s="109"/>
      <c r="ER1529" s="109"/>
      <c r="ES1529" s="109"/>
      <c r="ET1529" s="109"/>
      <c r="EU1529" s="109"/>
      <c r="EV1529" s="109"/>
      <c r="EW1529" s="109"/>
      <c r="EX1529" s="109"/>
      <c r="EY1529" s="109"/>
      <c r="EZ1529" s="109"/>
      <c r="FA1529" s="109"/>
      <c r="FB1529" s="109"/>
      <c r="FC1529" s="109"/>
      <c r="FD1529" s="109"/>
      <c r="FE1529" s="109"/>
      <c r="FF1529" s="109"/>
      <c r="FG1529" s="109"/>
      <c r="FH1529" s="109"/>
      <c r="FI1529" s="109"/>
      <c r="FJ1529" s="109"/>
      <c r="FK1529" s="109"/>
      <c r="FL1529" s="109"/>
      <c r="FM1529" s="109"/>
      <c r="FN1529" s="109"/>
      <c r="FO1529" s="109"/>
      <c r="FP1529" s="109"/>
      <c r="FQ1529" s="109"/>
      <c r="FR1529" s="109"/>
      <c r="FS1529" s="109"/>
      <c r="FT1529" s="109"/>
      <c r="FU1529" s="109"/>
      <c r="FV1529" s="109"/>
      <c r="FW1529" s="109"/>
      <c r="FX1529" s="109"/>
      <c r="FY1529" s="109"/>
      <c r="FZ1529" s="109"/>
      <c r="GA1529" s="109"/>
      <c r="GB1529" s="109"/>
      <c r="GC1529" s="109"/>
      <c r="GD1529" s="109"/>
      <c r="GE1529" s="109"/>
      <c r="GF1529" s="109"/>
      <c r="GG1529" s="109"/>
      <c r="GH1529" s="109"/>
      <c r="GI1529" s="109"/>
      <c r="GJ1529" s="109"/>
      <c r="GK1529" s="109"/>
      <c r="GL1529" s="109"/>
      <c r="GM1529" s="109"/>
      <c r="GN1529" s="109"/>
      <c r="GO1529" s="109"/>
      <c r="GP1529" s="109"/>
      <c r="GQ1529" s="109"/>
      <c r="GR1529" s="109"/>
      <c r="GS1529" s="109"/>
      <c r="GT1529" s="109"/>
      <c r="GU1529" s="109"/>
      <c r="GV1529" s="109"/>
      <c r="GW1529" s="109"/>
      <c r="GX1529" s="109"/>
      <c r="GY1529" s="109"/>
      <c r="GZ1529" s="109"/>
      <c r="HA1529" s="109"/>
      <c r="HB1529" s="109"/>
      <c r="HC1529" s="109"/>
      <c r="HD1529" s="109"/>
      <c r="HE1529" s="109"/>
      <c r="HF1529" s="109"/>
      <c r="HG1529" s="109"/>
      <c r="HH1529" s="109"/>
      <c r="HI1529" s="109"/>
      <c r="HJ1529" s="109"/>
      <c r="HK1529" s="109"/>
      <c r="HL1529" s="109"/>
      <c r="HM1529" s="109"/>
      <c r="HN1529" s="109"/>
      <c r="HO1529" s="109"/>
      <c r="HP1529" s="109"/>
      <c r="HQ1529" s="109"/>
      <c r="HR1529" s="109"/>
      <c r="HS1529" s="109"/>
      <c r="HT1529" s="109"/>
      <c r="HU1529" s="109"/>
      <c r="HV1529" s="109"/>
      <c r="HW1529" s="109"/>
      <c r="HX1529" s="109"/>
      <c r="HY1529" s="109"/>
      <c r="HZ1529" s="109"/>
      <c r="IA1529" s="109"/>
      <c r="IB1529" s="109"/>
      <c r="IC1529" s="109"/>
      <c r="ID1529" s="109"/>
      <c r="IE1529" s="109"/>
      <c r="IF1529" s="109"/>
      <c r="IG1529" s="109"/>
      <c r="IH1529" s="109"/>
      <c r="II1529" s="109"/>
      <c r="IJ1529" s="109"/>
      <c r="IK1529" s="109"/>
      <c r="IL1529" s="109"/>
      <c r="IM1529" s="109"/>
      <c r="IN1529" s="109"/>
      <c r="IO1529" s="109"/>
      <c r="IP1529" s="109"/>
      <c r="IQ1529" s="109"/>
      <c r="IR1529" s="109"/>
      <c r="IS1529" s="109"/>
      <c r="IT1529" s="109"/>
      <c r="IU1529" s="109"/>
      <c r="IV1529" s="109"/>
    </row>
    <row r="1530" spans="1:256" ht="12.5">
      <c r="B1530" s="65">
        <v>1</v>
      </c>
      <c r="C1530" s="66">
        <v>3</v>
      </c>
      <c r="D1530" s="77" t="s">
        <v>90</v>
      </c>
      <c r="E1530" s="76" t="s">
        <v>87</v>
      </c>
      <c r="F1530" s="77" t="s">
        <v>90</v>
      </c>
      <c r="G1530" s="78"/>
      <c r="H1530" s="96" t="s">
        <v>90</v>
      </c>
      <c r="I1530" s="107" t="s">
        <v>2402</v>
      </c>
      <c r="J1530" s="81" t="s">
        <v>616</v>
      </c>
      <c r="K1530" s="72"/>
      <c r="L1530" s="72"/>
      <c r="M1530" s="72"/>
      <c r="N1530" s="72"/>
      <c r="O1530" s="72"/>
      <c r="P1530" s="72"/>
      <c r="Q1530" s="833"/>
      <c r="R1530" s="102"/>
      <c r="S1530" s="73"/>
      <c r="T1530" s="102"/>
      <c r="U1530" s="103"/>
      <c r="V1530" s="104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  <c r="DB1530"/>
      <c r="DC1530"/>
      <c r="DD1530"/>
      <c r="DE1530"/>
      <c r="DF1530"/>
      <c r="DG1530"/>
      <c r="DH1530"/>
      <c r="DI1530"/>
      <c r="DJ1530"/>
      <c r="DK1530"/>
      <c r="DL1530"/>
      <c r="DM1530"/>
      <c r="DN1530"/>
      <c r="DO1530"/>
      <c r="DP1530"/>
      <c r="DQ1530"/>
      <c r="DR1530"/>
      <c r="DS1530"/>
      <c r="DT1530"/>
      <c r="DU1530"/>
      <c r="DV1530"/>
      <c r="DW1530"/>
      <c r="DX1530"/>
      <c r="DY1530"/>
      <c r="DZ1530"/>
      <c r="EA1530"/>
      <c r="EB1530"/>
      <c r="EC1530"/>
      <c r="ED1530"/>
      <c r="EE1530"/>
      <c r="EF1530"/>
      <c r="EG1530"/>
      <c r="EH1530"/>
      <c r="EI1530"/>
      <c r="EJ1530"/>
      <c r="EK1530"/>
      <c r="EL1530"/>
      <c r="EM1530"/>
      <c r="EN1530"/>
      <c r="EO1530"/>
      <c r="EP1530"/>
      <c r="EQ1530"/>
      <c r="ER1530"/>
      <c r="ES1530"/>
      <c r="ET1530"/>
      <c r="EU1530"/>
      <c r="EV1530"/>
      <c r="EW1530"/>
      <c r="EX1530"/>
      <c r="EY1530"/>
      <c r="EZ1530"/>
      <c r="FA1530"/>
      <c r="FB1530"/>
      <c r="FC1530"/>
      <c r="FD1530"/>
      <c r="FE1530"/>
      <c r="FF1530"/>
      <c r="FG1530"/>
      <c r="FH1530"/>
      <c r="FI1530"/>
      <c r="FJ1530"/>
      <c r="FK1530"/>
      <c r="FL1530"/>
      <c r="FM1530"/>
      <c r="FN1530"/>
      <c r="FO1530"/>
      <c r="FP1530"/>
      <c r="FQ1530"/>
      <c r="FR1530"/>
      <c r="FS1530"/>
      <c r="FT1530"/>
      <c r="FU1530"/>
      <c r="FV1530"/>
      <c r="FW1530"/>
      <c r="FX1530"/>
      <c r="FY1530"/>
      <c r="FZ1530"/>
      <c r="GA1530"/>
      <c r="GB1530"/>
      <c r="GC1530"/>
      <c r="GD1530"/>
      <c r="GE1530"/>
      <c r="GF1530"/>
      <c r="GG1530"/>
      <c r="GH1530"/>
      <c r="GI1530"/>
      <c r="GJ1530"/>
      <c r="GK1530"/>
      <c r="GL1530"/>
      <c r="GM1530"/>
      <c r="GN1530"/>
      <c r="GO1530"/>
      <c r="GP1530"/>
      <c r="GQ1530"/>
      <c r="GR1530"/>
      <c r="GS1530"/>
      <c r="GT1530"/>
      <c r="GU1530"/>
      <c r="GV1530"/>
      <c r="GW1530"/>
      <c r="GX1530"/>
      <c r="GY1530"/>
      <c r="GZ1530"/>
      <c r="HA1530"/>
      <c r="HB1530"/>
      <c r="HC1530"/>
      <c r="HD1530"/>
      <c r="HE1530"/>
      <c r="HF1530"/>
      <c r="HG1530"/>
      <c r="HH1530"/>
      <c r="HI1530"/>
      <c r="HJ1530"/>
      <c r="HK1530"/>
      <c r="HL1530"/>
      <c r="HM1530"/>
      <c r="HN1530"/>
      <c r="HO1530"/>
      <c r="HP1530"/>
      <c r="HQ1530"/>
      <c r="HR1530"/>
      <c r="HS1530"/>
      <c r="HT1530"/>
      <c r="HU1530"/>
      <c r="HV1530"/>
      <c r="HW1530"/>
      <c r="HX1530"/>
      <c r="HY1530"/>
      <c r="HZ1530"/>
      <c r="IA1530"/>
      <c r="IB1530"/>
      <c r="IC1530"/>
      <c r="ID1530"/>
      <c r="IE1530"/>
      <c r="IF1530"/>
      <c r="IG1530"/>
      <c r="IH1530"/>
      <c r="II1530"/>
      <c r="IJ1530"/>
      <c r="IK1530"/>
      <c r="IL1530"/>
      <c r="IM1530"/>
      <c r="IN1530"/>
      <c r="IO1530"/>
      <c r="IP1530"/>
      <c r="IQ1530"/>
      <c r="IR1530"/>
      <c r="IS1530"/>
      <c r="IT1530"/>
      <c r="IU1530"/>
      <c r="IV1530"/>
    </row>
    <row r="1531" spans="1:256" ht="12.5">
      <c r="B1531" s="65">
        <v>1</v>
      </c>
      <c r="C1531" s="66">
        <f t="shared" ref="C1531:C1537" si="71">IF(E1531="A",1,IF(E1531="B",1,0))</f>
        <v>0</v>
      </c>
      <c r="D1531" s="658" t="s">
        <v>68</v>
      </c>
      <c r="E1531" s="659" t="s">
        <v>90</v>
      </c>
      <c r="F1531" s="658" t="s">
        <v>68</v>
      </c>
      <c r="G1531" s="78"/>
      <c r="H1531" s="96" t="s">
        <v>122</v>
      </c>
      <c r="I1531" s="107" t="s">
        <v>2403</v>
      </c>
      <c r="J1531" s="81"/>
      <c r="K1531" s="72"/>
      <c r="L1531" s="72"/>
      <c r="M1531" s="72"/>
      <c r="N1531" s="72"/>
      <c r="O1531" s="72"/>
      <c r="P1531" s="72"/>
      <c r="Q1531" s="833"/>
      <c r="R1531" s="102"/>
      <c r="S1531" s="73"/>
      <c r="T1531" s="102"/>
      <c r="U1531" s="103"/>
      <c r="V1531" s="104"/>
      <c r="W1531" s="54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  <c r="DB1531"/>
      <c r="DC1531"/>
      <c r="DD1531"/>
      <c r="DE1531"/>
      <c r="DF1531"/>
      <c r="DG1531"/>
      <c r="DH1531"/>
      <c r="DI1531"/>
      <c r="DJ1531"/>
      <c r="DK1531"/>
      <c r="DL1531"/>
      <c r="DM1531"/>
      <c r="DN1531"/>
      <c r="DO1531"/>
      <c r="DP1531"/>
      <c r="DQ1531"/>
      <c r="DR1531"/>
      <c r="DS1531"/>
      <c r="DT1531"/>
      <c r="DU1531"/>
      <c r="DV1531"/>
      <c r="DW1531"/>
      <c r="DX1531"/>
      <c r="DY1531"/>
      <c r="DZ1531"/>
      <c r="EA1531"/>
      <c r="EB1531"/>
      <c r="EC1531"/>
      <c r="ED1531"/>
      <c r="EE1531"/>
      <c r="EF1531"/>
      <c r="EG1531"/>
      <c r="EH1531"/>
      <c r="EI1531"/>
      <c r="EJ1531"/>
      <c r="EK1531"/>
      <c r="EL1531"/>
      <c r="EM1531"/>
      <c r="EN1531"/>
      <c r="EO1531"/>
      <c r="EP1531"/>
      <c r="EQ1531"/>
      <c r="ER1531"/>
      <c r="ES1531"/>
      <c r="ET1531"/>
      <c r="EU1531"/>
      <c r="EV1531"/>
      <c r="EW1531"/>
      <c r="EX1531"/>
      <c r="EY1531"/>
      <c r="EZ1531"/>
      <c r="FA1531"/>
      <c r="FB1531"/>
      <c r="FC1531"/>
      <c r="FD1531"/>
      <c r="FE1531"/>
      <c r="FF1531"/>
      <c r="FG1531"/>
      <c r="FH1531"/>
      <c r="FI1531"/>
      <c r="FJ1531"/>
      <c r="FK1531"/>
      <c r="FL1531"/>
      <c r="FM1531"/>
      <c r="FN1531"/>
      <c r="FO1531"/>
      <c r="FP1531"/>
      <c r="FQ1531"/>
      <c r="FR1531"/>
      <c r="FS1531"/>
      <c r="FT1531"/>
      <c r="FU1531"/>
      <c r="FV1531"/>
      <c r="FW1531"/>
      <c r="FX1531"/>
      <c r="FY1531"/>
      <c r="FZ1531"/>
      <c r="GA1531"/>
      <c r="GB1531"/>
      <c r="GC1531"/>
      <c r="GD1531"/>
      <c r="GE1531"/>
      <c r="GF1531"/>
      <c r="GG1531"/>
      <c r="GH1531"/>
      <c r="GI1531"/>
      <c r="GJ1531"/>
      <c r="GK1531"/>
      <c r="GL1531"/>
      <c r="GM1531"/>
      <c r="GN1531"/>
      <c r="GO1531"/>
      <c r="GP1531"/>
      <c r="GQ1531"/>
      <c r="GR1531"/>
      <c r="GS1531"/>
      <c r="GT1531"/>
      <c r="GU1531"/>
      <c r="GV1531"/>
      <c r="GW1531"/>
      <c r="GX1531"/>
      <c r="GY1531"/>
      <c r="GZ1531"/>
      <c r="HA1531"/>
      <c r="HB1531"/>
      <c r="HC1531"/>
      <c r="HD1531"/>
      <c r="HE1531"/>
      <c r="HF1531"/>
      <c r="HG1531"/>
      <c r="HH1531"/>
      <c r="HI1531"/>
      <c r="HJ1531"/>
      <c r="HK1531"/>
      <c r="HL1531"/>
      <c r="HM1531"/>
      <c r="HN1531"/>
      <c r="HO1531"/>
      <c r="HP1531"/>
      <c r="HQ1531"/>
      <c r="HR1531"/>
      <c r="HS1531"/>
      <c r="HT1531"/>
      <c r="HU1531"/>
      <c r="HV1531"/>
      <c r="HW1531"/>
      <c r="HX1531"/>
      <c r="HY1531"/>
      <c r="HZ1531"/>
      <c r="IA1531"/>
      <c r="IB1531"/>
      <c r="IC1531"/>
      <c r="ID1531"/>
      <c r="IE1531"/>
      <c r="IF1531"/>
      <c r="IG1531"/>
      <c r="IH1531"/>
      <c r="II1531"/>
      <c r="IJ1531"/>
      <c r="IK1531"/>
      <c r="IL1531"/>
      <c r="IM1531"/>
      <c r="IN1531"/>
      <c r="IO1531"/>
      <c r="IP1531"/>
      <c r="IQ1531"/>
      <c r="IR1531"/>
      <c r="IS1531"/>
      <c r="IT1531"/>
      <c r="IU1531"/>
      <c r="IV1531"/>
    </row>
    <row r="1532" spans="1:256" ht="12.5">
      <c r="B1532" s="65">
        <v>1</v>
      </c>
      <c r="C1532" s="66">
        <f t="shared" si="71"/>
        <v>0</v>
      </c>
      <c r="D1532" s="77" t="s">
        <v>90</v>
      </c>
      <c r="E1532" s="77" t="s">
        <v>90</v>
      </c>
      <c r="F1532" s="99" t="s">
        <v>99</v>
      </c>
      <c r="G1532" s="78"/>
      <c r="H1532" s="96" t="s">
        <v>114</v>
      </c>
      <c r="I1532" s="107" t="s">
        <v>2404</v>
      </c>
      <c r="J1532" s="81"/>
      <c r="K1532" s="72"/>
      <c r="L1532" s="72"/>
      <c r="M1532" s="72"/>
      <c r="N1532" s="72"/>
      <c r="O1532" s="72"/>
      <c r="P1532" s="72"/>
      <c r="Q1532" s="833"/>
      <c r="R1532" s="102"/>
      <c r="S1532" s="73"/>
      <c r="T1532" s="102"/>
      <c r="U1532" s="103"/>
      <c r="V1532" s="104"/>
    </row>
    <row r="1533" spans="1:256" ht="12.5">
      <c r="B1533" s="65">
        <v>1</v>
      </c>
      <c r="C1533" s="66">
        <f t="shared" si="71"/>
        <v>1</v>
      </c>
      <c r="D1533" s="656" t="s">
        <v>99</v>
      </c>
      <c r="E1533" s="658" t="s">
        <v>87</v>
      </c>
      <c r="F1533" s="658" t="s">
        <v>68</v>
      </c>
      <c r="G1533" s="78"/>
      <c r="H1533" s="96" t="s">
        <v>116</v>
      </c>
      <c r="I1533" s="107" t="s">
        <v>2405</v>
      </c>
      <c r="J1533" s="81"/>
      <c r="K1533" s="72"/>
      <c r="L1533" s="72"/>
      <c r="M1533" s="72"/>
      <c r="N1533" s="72"/>
      <c r="O1533" s="72"/>
      <c r="P1533" s="72"/>
      <c r="Q1533" s="833"/>
      <c r="R1533" s="102"/>
      <c r="S1533" s="73"/>
      <c r="T1533" s="102"/>
      <c r="U1533" s="103"/>
      <c r="V1533" s="104"/>
    </row>
    <row r="1534" spans="1:256" ht="12.5">
      <c r="B1534" s="65">
        <v>1</v>
      </c>
      <c r="C1534" s="66">
        <f t="shared" si="71"/>
        <v>0</v>
      </c>
      <c r="D1534" s="658" t="s">
        <v>87</v>
      </c>
      <c r="E1534" s="656" t="s">
        <v>70</v>
      </c>
      <c r="F1534" s="656" t="s">
        <v>70</v>
      </c>
      <c r="G1534" s="78"/>
      <c r="H1534" s="96" t="s">
        <v>119</v>
      </c>
      <c r="I1534" s="107" t="s">
        <v>2406</v>
      </c>
      <c r="J1534" s="81"/>
      <c r="K1534" s="72"/>
      <c r="L1534" s="72"/>
      <c r="M1534" s="72"/>
      <c r="N1534" s="72"/>
      <c r="O1534" s="72"/>
      <c r="P1534" s="72"/>
      <c r="Q1534" s="833"/>
      <c r="R1534" s="102"/>
      <c r="S1534" s="73"/>
      <c r="T1534" s="102"/>
      <c r="U1534" s="103"/>
      <c r="V1534" s="104"/>
    </row>
    <row r="1535" spans="1:256" ht="12.5">
      <c r="B1535" s="65">
        <v>1</v>
      </c>
      <c r="C1535" s="66">
        <f t="shared" si="71"/>
        <v>0</v>
      </c>
      <c r="D1535" s="77" t="s">
        <v>90</v>
      </c>
      <c r="E1535" s="99" t="s">
        <v>70</v>
      </c>
      <c r="F1535" s="99" t="s">
        <v>70</v>
      </c>
      <c r="G1535" s="78"/>
      <c r="H1535" s="96" t="s">
        <v>188</v>
      </c>
      <c r="I1535" s="107" t="s">
        <v>2407</v>
      </c>
      <c r="J1535" s="81"/>
      <c r="K1535" s="72"/>
      <c r="L1535" s="72"/>
      <c r="M1535" s="72"/>
      <c r="N1535" s="72"/>
      <c r="O1535" s="72"/>
      <c r="P1535" s="72"/>
      <c r="Q1535" s="833"/>
      <c r="R1535" s="102"/>
      <c r="S1535" s="73"/>
      <c r="T1535" s="102"/>
      <c r="U1535" s="103"/>
      <c r="V1535" s="104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  <c r="DB1535"/>
      <c r="DC1535"/>
      <c r="DD1535"/>
      <c r="DE1535"/>
      <c r="DF1535"/>
      <c r="DG1535"/>
      <c r="DH1535"/>
      <c r="DI1535"/>
      <c r="DJ1535"/>
      <c r="DK1535"/>
      <c r="DL1535"/>
      <c r="DM1535"/>
      <c r="DN1535"/>
      <c r="DO1535"/>
      <c r="DP1535"/>
      <c r="DQ1535"/>
      <c r="DR1535"/>
      <c r="DS1535"/>
      <c r="DT1535"/>
      <c r="DU1535"/>
      <c r="DV1535"/>
      <c r="DW1535"/>
      <c r="DX1535"/>
      <c r="DY1535"/>
      <c r="DZ1535"/>
      <c r="EA1535"/>
      <c r="EB1535"/>
      <c r="EC1535"/>
      <c r="ED1535"/>
      <c r="EE1535"/>
      <c r="EF1535"/>
      <c r="EG1535"/>
      <c r="EH1535"/>
      <c r="EI1535"/>
      <c r="EJ1535"/>
      <c r="EK1535"/>
      <c r="EL1535"/>
      <c r="EM1535"/>
      <c r="EN1535"/>
      <c r="EO1535"/>
      <c r="EP1535"/>
      <c r="EQ1535"/>
      <c r="ER1535"/>
      <c r="ES1535"/>
      <c r="ET1535"/>
      <c r="EU1535"/>
      <c r="EV1535"/>
      <c r="EW1535"/>
      <c r="EX1535"/>
      <c r="EY1535"/>
      <c r="EZ1535"/>
      <c r="FA1535"/>
      <c r="FB1535"/>
      <c r="FC1535"/>
      <c r="FD1535"/>
      <c r="FE1535"/>
      <c r="FF1535"/>
      <c r="FG1535"/>
      <c r="FH1535"/>
      <c r="FI1535"/>
      <c r="FJ1535"/>
      <c r="FK1535"/>
      <c r="FL1535"/>
      <c r="FM1535"/>
      <c r="FN1535"/>
      <c r="FO1535"/>
      <c r="FP1535"/>
      <c r="FQ1535"/>
      <c r="FR1535"/>
      <c r="FS1535"/>
      <c r="FT1535"/>
      <c r="FU1535"/>
      <c r="FV1535"/>
      <c r="FW1535"/>
      <c r="FX1535"/>
      <c r="FY1535"/>
      <c r="FZ1535"/>
      <c r="GA1535"/>
      <c r="GB1535"/>
      <c r="GC1535"/>
      <c r="GD1535"/>
      <c r="GE1535"/>
      <c r="GF1535"/>
      <c r="GG1535"/>
      <c r="GH1535"/>
      <c r="GI1535"/>
      <c r="GJ1535"/>
      <c r="GK1535"/>
      <c r="GL1535"/>
      <c r="GM1535"/>
      <c r="GN1535"/>
      <c r="GO1535"/>
      <c r="GP1535"/>
      <c r="GQ1535"/>
      <c r="GR1535"/>
      <c r="GS1535"/>
      <c r="GT1535"/>
      <c r="GU1535"/>
      <c r="GV1535"/>
      <c r="GW1535"/>
      <c r="GX1535"/>
      <c r="GY1535"/>
      <c r="GZ1535"/>
      <c r="HA1535"/>
      <c r="HB1535"/>
      <c r="HC1535"/>
      <c r="HD1535"/>
      <c r="HE1535"/>
      <c r="HF1535"/>
      <c r="HG1535"/>
      <c r="HH1535"/>
      <c r="HI1535"/>
      <c r="HJ1535"/>
      <c r="HK1535"/>
      <c r="HL1535"/>
      <c r="HM1535"/>
      <c r="HN1535"/>
      <c r="HO1535"/>
      <c r="HP1535"/>
      <c r="HQ1535"/>
      <c r="HR1535"/>
      <c r="HS1535"/>
      <c r="HT1535"/>
      <c r="HU1535"/>
      <c r="HV1535"/>
      <c r="HW1535"/>
      <c r="HX1535"/>
      <c r="HY1535"/>
      <c r="HZ1535"/>
      <c r="IA1535"/>
      <c r="IB1535"/>
      <c r="IC1535"/>
      <c r="ID1535"/>
      <c r="IE1535"/>
      <c r="IF1535"/>
      <c r="IG1535"/>
      <c r="IH1535"/>
      <c r="II1535"/>
      <c r="IJ1535"/>
      <c r="IK1535"/>
      <c r="IL1535"/>
      <c r="IM1535"/>
      <c r="IN1535"/>
      <c r="IO1535"/>
      <c r="IP1535"/>
      <c r="IQ1535"/>
      <c r="IR1535"/>
      <c r="IS1535"/>
      <c r="IT1535"/>
      <c r="IU1535"/>
      <c r="IV1535"/>
    </row>
    <row r="1536" spans="1:256" ht="12.5">
      <c r="B1536" s="65">
        <v>1</v>
      </c>
      <c r="C1536" s="66">
        <f t="shared" si="71"/>
        <v>1</v>
      </c>
      <c r="D1536" s="76" t="s">
        <v>68</v>
      </c>
      <c r="E1536" s="76" t="s">
        <v>87</v>
      </c>
      <c r="F1536" s="77" t="s">
        <v>90</v>
      </c>
      <c r="G1536" s="78"/>
      <c r="H1536" s="96" t="s">
        <v>443</v>
      </c>
      <c r="I1536" s="107" t="s">
        <v>2408</v>
      </c>
      <c r="J1536" s="81"/>
      <c r="K1536" s="72"/>
      <c r="L1536" s="72"/>
      <c r="M1536" s="72"/>
      <c r="N1536" s="72"/>
      <c r="O1536" s="72"/>
      <c r="P1536" s="72"/>
      <c r="Q1536" s="833"/>
      <c r="R1536" s="102"/>
      <c r="S1536" s="73"/>
      <c r="T1536" s="102"/>
      <c r="U1536" s="103"/>
      <c r="V1536" s="104"/>
    </row>
    <row r="1537" spans="1:256" ht="12.5">
      <c r="B1537" s="65">
        <v>1</v>
      </c>
      <c r="C1537" s="66">
        <f t="shared" si="71"/>
        <v>1</v>
      </c>
      <c r="D1537" s="76" t="s">
        <v>68</v>
      </c>
      <c r="E1537" s="76" t="s">
        <v>68</v>
      </c>
      <c r="F1537" s="76" t="s">
        <v>68</v>
      </c>
      <c r="G1537" s="78"/>
      <c r="H1537" s="96" t="s">
        <v>122</v>
      </c>
      <c r="I1537" s="107" t="s">
        <v>2409</v>
      </c>
      <c r="J1537" s="81"/>
      <c r="K1537" s="72"/>
      <c r="L1537" s="72"/>
      <c r="M1537" s="72"/>
      <c r="N1537" s="72"/>
      <c r="O1537" s="72"/>
      <c r="P1537" s="72"/>
      <c r="Q1537" s="833"/>
      <c r="R1537" s="102"/>
      <c r="S1537" s="73"/>
      <c r="T1537" s="102"/>
      <c r="U1537" s="103"/>
      <c r="V1537" s="104"/>
    </row>
    <row r="1538" spans="1:256" ht="12.5">
      <c r="B1538" s="65">
        <v>1</v>
      </c>
      <c r="C1538" s="66">
        <f>IF(E1538="A",4,IF(E1538="B",3,IF(E1538="C",2,IF(E1538="D",1,0))))</f>
        <v>4</v>
      </c>
      <c r="D1538" s="76" t="s">
        <v>68</v>
      </c>
      <c r="E1538" s="76" t="s">
        <v>68</v>
      </c>
      <c r="F1538" s="76" t="s">
        <v>68</v>
      </c>
      <c r="G1538" s="78"/>
      <c r="H1538" s="96" t="s">
        <v>240</v>
      </c>
      <c r="I1538" s="107" t="s">
        <v>1096</v>
      </c>
      <c r="J1538" s="81" t="s">
        <v>616</v>
      </c>
      <c r="K1538" s="72"/>
      <c r="L1538" s="72"/>
      <c r="M1538" s="72"/>
      <c r="N1538" s="72"/>
      <c r="O1538" s="72"/>
      <c r="P1538" s="72"/>
      <c r="Q1538" s="833"/>
      <c r="R1538" s="102"/>
      <c r="S1538" s="73"/>
      <c r="T1538" s="102"/>
      <c r="U1538" s="103"/>
      <c r="V1538" s="104"/>
    </row>
    <row r="1539" spans="1:256" ht="12.5">
      <c r="B1539" s="65">
        <v>1</v>
      </c>
      <c r="C1539" s="66">
        <f>IF(E1539="A",1,IF(E1539="B",1,0))</f>
        <v>1</v>
      </c>
      <c r="D1539" s="656" t="s">
        <v>70</v>
      </c>
      <c r="E1539" s="658" t="s">
        <v>87</v>
      </c>
      <c r="F1539" s="658" t="s">
        <v>87</v>
      </c>
      <c r="G1539" s="78"/>
      <c r="H1539" s="96" t="s">
        <v>135</v>
      </c>
      <c r="I1539" s="107" t="s">
        <v>2410</v>
      </c>
      <c r="J1539" s="81"/>
      <c r="K1539" s="72"/>
      <c r="L1539" s="72"/>
      <c r="M1539" s="72"/>
      <c r="N1539" s="72"/>
      <c r="O1539" s="72"/>
      <c r="P1539" s="72"/>
      <c r="Q1539" s="833"/>
      <c r="R1539" s="102"/>
      <c r="S1539" s="73"/>
      <c r="T1539" s="102"/>
      <c r="U1539" s="103"/>
      <c r="V1539" s="104"/>
    </row>
    <row r="1540" spans="1:256" ht="12.5">
      <c r="A1540" s="810"/>
      <c r="B1540" s="65">
        <v>1</v>
      </c>
      <c r="C1540" s="66">
        <f>IF(E1540="A",1,IF(E1540="B",1,0))</f>
        <v>1</v>
      </c>
      <c r="D1540" s="76" t="s">
        <v>68</v>
      </c>
      <c r="E1540" s="76" t="s">
        <v>87</v>
      </c>
      <c r="F1540" s="77" t="s">
        <v>90</v>
      </c>
      <c r="G1540" s="78"/>
      <c r="H1540" s="96" t="s">
        <v>108</v>
      </c>
      <c r="I1540" s="107" t="s">
        <v>2411</v>
      </c>
      <c r="J1540" s="81"/>
      <c r="K1540" s="72"/>
      <c r="L1540" s="72"/>
      <c r="M1540" s="72"/>
      <c r="N1540" s="72"/>
      <c r="O1540" s="72"/>
      <c r="P1540" s="72"/>
      <c r="Q1540" s="833"/>
      <c r="R1540" s="102"/>
      <c r="S1540" s="73"/>
      <c r="T1540" s="102"/>
      <c r="U1540" s="103"/>
      <c r="V1540" s="104"/>
    </row>
    <row r="1541" spans="1:256" ht="12.5">
      <c r="B1541" s="65">
        <v>1</v>
      </c>
      <c r="C1541" s="66">
        <f>IF(E1541="A",1,IF(E1541="B",1,0))</f>
        <v>1</v>
      </c>
      <c r="D1541" s="77" t="s">
        <v>90</v>
      </c>
      <c r="E1541" s="76" t="s">
        <v>68</v>
      </c>
      <c r="F1541" s="76" t="s">
        <v>68</v>
      </c>
      <c r="G1541" s="78"/>
      <c r="H1541" s="96" t="s">
        <v>114</v>
      </c>
      <c r="I1541" s="107" t="s">
        <v>2412</v>
      </c>
      <c r="J1541" s="81"/>
      <c r="K1541" s="72"/>
      <c r="L1541" s="72"/>
      <c r="M1541" s="72"/>
      <c r="N1541" s="72"/>
      <c r="O1541" s="72"/>
      <c r="P1541" s="72"/>
      <c r="Q1541" s="833"/>
      <c r="R1541" s="102"/>
      <c r="S1541" s="73"/>
      <c r="T1541" s="102"/>
      <c r="U1541" s="103"/>
      <c r="V1541" s="104"/>
      <c r="W1541" s="55"/>
      <c r="X1541" s="55"/>
      <c r="Y1541" s="55"/>
      <c r="Z1541" s="55"/>
      <c r="AA1541" s="55"/>
      <c r="AB1541" s="55"/>
      <c r="AC1541" s="55"/>
      <c r="AD1541" s="55"/>
      <c r="AE1541" s="55"/>
      <c r="AF1541" s="55"/>
      <c r="AG1541" s="55"/>
      <c r="AH1541" s="55"/>
      <c r="AI1541" s="55"/>
      <c r="AJ1541" s="55"/>
      <c r="AK1541" s="55"/>
      <c r="AL1541" s="55"/>
      <c r="AM1541" s="55"/>
      <c r="AN1541" s="55"/>
      <c r="AO1541" s="55"/>
      <c r="AP1541" s="55"/>
      <c r="AQ1541" s="55"/>
      <c r="AR1541" s="55"/>
      <c r="AS1541" s="55"/>
      <c r="AT1541" s="55"/>
      <c r="AU1541" s="55"/>
      <c r="AV1541" s="55"/>
      <c r="AW1541" s="55"/>
      <c r="AX1541" s="55"/>
      <c r="AY1541" s="55"/>
      <c r="AZ1541" s="55"/>
      <c r="BA1541" s="55"/>
      <c r="BB1541" s="55"/>
      <c r="BC1541" s="55"/>
      <c r="BD1541" s="55"/>
      <c r="BE1541" s="55"/>
      <c r="BF1541" s="55"/>
      <c r="BG1541" s="55"/>
      <c r="BH1541" s="55"/>
      <c r="BI1541" s="55"/>
      <c r="BJ1541" s="55"/>
      <c r="BK1541" s="55"/>
      <c r="BL1541" s="55"/>
      <c r="BM1541" s="55"/>
      <c r="BN1541" s="55"/>
      <c r="BO1541" s="55"/>
      <c r="BP1541" s="55"/>
      <c r="BQ1541" s="55"/>
      <c r="BR1541" s="55"/>
      <c r="BS1541" s="55"/>
      <c r="BT1541" s="55"/>
      <c r="BU1541" s="55"/>
      <c r="BV1541" s="55"/>
      <c r="BW1541" s="55"/>
      <c r="BX1541" s="55"/>
      <c r="BY1541" s="55"/>
      <c r="BZ1541" s="55"/>
      <c r="CA1541" s="55"/>
      <c r="CB1541" s="55"/>
      <c r="CC1541" s="55"/>
      <c r="CD1541" s="55"/>
      <c r="CE1541" s="55"/>
      <c r="CF1541" s="55"/>
      <c r="CG1541" s="55"/>
      <c r="CH1541" s="55"/>
      <c r="CI1541" s="55"/>
      <c r="CJ1541" s="55"/>
      <c r="CK1541" s="55"/>
      <c r="CL1541" s="55"/>
      <c r="CM1541" s="55"/>
      <c r="CN1541" s="55"/>
      <c r="CO1541" s="55"/>
      <c r="CP1541" s="55"/>
      <c r="CQ1541" s="55"/>
      <c r="CR1541" s="55"/>
      <c r="CS1541" s="55"/>
      <c r="CT1541" s="55"/>
      <c r="CU1541" s="55"/>
      <c r="CV1541" s="55"/>
      <c r="CW1541" s="55"/>
      <c r="CX1541" s="55"/>
      <c r="CY1541" s="55"/>
      <c r="CZ1541" s="55"/>
      <c r="DA1541" s="55"/>
      <c r="DB1541" s="55"/>
      <c r="DC1541" s="55"/>
      <c r="DD1541" s="55"/>
      <c r="DE1541" s="55"/>
      <c r="DF1541" s="55"/>
      <c r="DG1541" s="55"/>
      <c r="DH1541" s="55"/>
      <c r="DI1541" s="55"/>
      <c r="DJ1541" s="55"/>
      <c r="DK1541" s="55"/>
      <c r="DL1541" s="55"/>
      <c r="DM1541" s="55"/>
      <c r="DN1541" s="55"/>
      <c r="DO1541" s="55"/>
      <c r="DP1541" s="55"/>
      <c r="DQ1541" s="55"/>
      <c r="DR1541" s="55"/>
      <c r="DS1541" s="55"/>
      <c r="DT1541" s="55"/>
      <c r="DU1541" s="55"/>
      <c r="DV1541" s="55"/>
      <c r="DW1541" s="55"/>
      <c r="DX1541" s="55"/>
      <c r="DY1541" s="55"/>
      <c r="DZ1541" s="55"/>
      <c r="EA1541" s="55"/>
      <c r="EB1541" s="55"/>
      <c r="EC1541" s="55"/>
      <c r="ED1541" s="55"/>
      <c r="EE1541" s="55"/>
      <c r="EF1541" s="55"/>
      <c r="EG1541" s="55"/>
      <c r="EH1541" s="55"/>
      <c r="EI1541" s="55"/>
      <c r="EJ1541" s="55"/>
      <c r="EK1541" s="55"/>
      <c r="EL1541" s="55"/>
      <c r="EM1541" s="55"/>
      <c r="EN1541" s="55"/>
      <c r="EO1541" s="55"/>
      <c r="EP1541" s="55"/>
      <c r="EQ1541" s="55"/>
      <c r="ER1541" s="55"/>
      <c r="ES1541" s="55"/>
      <c r="ET1541" s="55"/>
      <c r="EU1541" s="55"/>
      <c r="EV1541" s="55"/>
      <c r="EW1541" s="55"/>
      <c r="EX1541" s="55"/>
      <c r="EY1541" s="55"/>
      <c r="EZ1541" s="55"/>
      <c r="FA1541" s="55"/>
      <c r="FB1541" s="55"/>
      <c r="FC1541" s="55"/>
      <c r="FD1541" s="55"/>
      <c r="FE1541" s="55"/>
      <c r="FF1541" s="55"/>
      <c r="FG1541" s="55"/>
      <c r="FH1541" s="55"/>
      <c r="FI1541" s="55"/>
      <c r="FJ1541" s="55"/>
      <c r="FK1541" s="55"/>
      <c r="FL1541" s="55"/>
      <c r="FM1541" s="55"/>
      <c r="FN1541" s="55"/>
      <c r="FO1541" s="55"/>
      <c r="FP1541" s="55"/>
      <c r="FQ1541" s="55"/>
      <c r="FR1541" s="55"/>
      <c r="FS1541" s="55"/>
      <c r="FT1541" s="55"/>
      <c r="FU1541" s="55"/>
      <c r="FV1541" s="55"/>
      <c r="FW1541" s="55"/>
      <c r="FX1541" s="55"/>
      <c r="FY1541" s="55"/>
      <c r="FZ1541" s="55"/>
      <c r="GA1541" s="55"/>
      <c r="GB1541" s="55"/>
      <c r="GC1541" s="55"/>
      <c r="GD1541" s="55"/>
      <c r="GE1541" s="55"/>
      <c r="GF1541" s="55"/>
      <c r="GG1541" s="55"/>
      <c r="GH1541" s="55"/>
      <c r="GI1541" s="55"/>
      <c r="GJ1541" s="55"/>
      <c r="GK1541" s="55"/>
      <c r="GL1541" s="55"/>
      <c r="GM1541" s="55"/>
      <c r="GN1541" s="55"/>
      <c r="GO1541" s="55"/>
      <c r="GP1541" s="55"/>
      <c r="GQ1541" s="55"/>
      <c r="GR1541" s="55"/>
      <c r="GS1541" s="55"/>
      <c r="GT1541" s="55"/>
      <c r="GU1541" s="55"/>
      <c r="GV1541" s="55"/>
      <c r="GW1541" s="55"/>
      <c r="GX1541" s="55"/>
      <c r="GY1541" s="55"/>
      <c r="GZ1541" s="55"/>
      <c r="HA1541" s="55"/>
      <c r="HB1541" s="55"/>
      <c r="HC1541" s="55"/>
      <c r="HD1541" s="55"/>
      <c r="HE1541" s="55"/>
      <c r="HF1541" s="55"/>
      <c r="HG1541" s="55"/>
      <c r="HH1541" s="55"/>
      <c r="HI1541" s="55"/>
      <c r="HJ1541" s="55"/>
      <c r="HK1541" s="55"/>
      <c r="HL1541" s="55"/>
      <c r="HM1541" s="55"/>
      <c r="HN1541" s="55"/>
      <c r="HO1541" s="55"/>
      <c r="HP1541" s="55"/>
      <c r="HQ1541" s="55"/>
      <c r="HR1541" s="55"/>
      <c r="HS1541" s="55"/>
      <c r="HT1541" s="55"/>
      <c r="HU1541" s="55"/>
      <c r="HV1541" s="55"/>
      <c r="HW1541" s="55"/>
      <c r="HX1541" s="55"/>
      <c r="HY1541" s="55"/>
      <c r="HZ1541" s="55"/>
      <c r="IA1541" s="55"/>
      <c r="IB1541" s="55"/>
      <c r="IC1541" s="55"/>
      <c r="ID1541" s="55"/>
      <c r="IE1541" s="55"/>
      <c r="IF1541" s="55"/>
      <c r="IG1541" s="55"/>
      <c r="IH1541" s="55"/>
      <c r="II1541" s="55"/>
      <c r="IJ1541" s="55"/>
      <c r="IK1541" s="55"/>
      <c r="IL1541" s="55"/>
      <c r="IM1541" s="55"/>
      <c r="IN1541" s="55"/>
      <c r="IO1541" s="55"/>
      <c r="IP1541" s="55"/>
      <c r="IQ1541" s="55"/>
      <c r="IR1541" s="55"/>
      <c r="IS1541" s="55"/>
      <c r="IT1541" s="55"/>
      <c r="IU1541" s="55"/>
      <c r="IV1541" s="55"/>
    </row>
    <row r="1542" spans="1:256" ht="12.5">
      <c r="B1542" s="65">
        <v>1</v>
      </c>
      <c r="C1542" s="66">
        <v>4</v>
      </c>
      <c r="D1542" s="77" t="s">
        <v>90</v>
      </c>
      <c r="E1542" s="76" t="s">
        <v>68</v>
      </c>
      <c r="F1542" s="99" t="s">
        <v>70</v>
      </c>
      <c r="G1542" s="78"/>
      <c r="H1542" s="96" t="s">
        <v>251</v>
      </c>
      <c r="I1542" s="107" t="s">
        <v>1108</v>
      </c>
      <c r="J1542" s="81" t="s">
        <v>1056</v>
      </c>
      <c r="K1542" s="72"/>
      <c r="L1542" s="72"/>
      <c r="M1542" s="72"/>
      <c r="N1542" s="72"/>
      <c r="O1542" s="72"/>
      <c r="P1542" s="72"/>
      <c r="Q1542" s="833"/>
      <c r="R1542" s="102"/>
      <c r="S1542" s="73"/>
      <c r="T1542" s="102"/>
      <c r="U1542" s="103"/>
      <c r="V1542" s="104"/>
    </row>
    <row r="1543" spans="1:256" ht="12.5">
      <c r="B1543" s="65">
        <v>1</v>
      </c>
      <c r="C1543" s="66">
        <f>IF(E1543="A",1,IF(E1543="B",1,0))</f>
        <v>0</v>
      </c>
      <c r="D1543" s="76" t="s">
        <v>87</v>
      </c>
      <c r="E1543" s="77" t="s">
        <v>90</v>
      </c>
      <c r="F1543" s="76" t="s">
        <v>68</v>
      </c>
      <c r="G1543" s="78"/>
      <c r="H1543" s="96" t="s">
        <v>101</v>
      </c>
      <c r="I1543" s="107" t="s">
        <v>2413</v>
      </c>
      <c r="J1543" s="81"/>
      <c r="K1543" s="72"/>
      <c r="L1543" s="72"/>
      <c r="M1543" s="72"/>
      <c r="N1543" s="72"/>
      <c r="O1543" s="72"/>
      <c r="P1543" s="72"/>
      <c r="Q1543" s="833"/>
      <c r="R1543" s="102"/>
      <c r="S1543" s="73"/>
      <c r="T1543" s="102"/>
      <c r="U1543" s="103"/>
      <c r="V1543" s="104"/>
    </row>
    <row r="1544" spans="1:256" ht="12.5">
      <c r="B1544" s="65">
        <v>1</v>
      </c>
      <c r="C1544" s="66">
        <f>IF(E1544="A",1,IF(E1544="B",1,0))</f>
        <v>1</v>
      </c>
      <c r="D1544" s="76" t="s">
        <v>68</v>
      </c>
      <c r="E1544" s="76" t="s">
        <v>68</v>
      </c>
      <c r="F1544" s="77" t="s">
        <v>90</v>
      </c>
      <c r="G1544" s="78"/>
      <c r="H1544" s="96" t="s">
        <v>101</v>
      </c>
      <c r="I1544" s="107" t="s">
        <v>2414</v>
      </c>
      <c r="J1544" s="81"/>
      <c r="K1544" s="72"/>
      <c r="L1544" s="72"/>
      <c r="M1544" s="72"/>
      <c r="N1544" s="72"/>
      <c r="O1544" s="72"/>
      <c r="P1544" s="72"/>
      <c r="Q1544" s="833"/>
      <c r="R1544" s="102"/>
      <c r="S1544" s="73"/>
      <c r="T1544" s="102"/>
      <c r="U1544" s="103"/>
      <c r="V1544" s="104"/>
    </row>
    <row r="1545" spans="1:256" ht="12.5">
      <c r="B1545" s="65">
        <v>1</v>
      </c>
      <c r="C1545" s="66">
        <f>IF(E1545="A",1,IF(E1545="B",1,0))</f>
        <v>0</v>
      </c>
      <c r="D1545" s="659" t="s">
        <v>90</v>
      </c>
      <c r="E1545" s="659" t="s">
        <v>90</v>
      </c>
      <c r="F1545" s="659" t="s">
        <v>90</v>
      </c>
      <c r="G1545" s="78"/>
      <c r="H1545" s="96" t="s">
        <v>126</v>
      </c>
      <c r="I1545" s="107" t="s">
        <v>2415</v>
      </c>
      <c r="J1545" s="81"/>
      <c r="K1545" s="72"/>
      <c r="L1545" s="72"/>
      <c r="M1545" s="72"/>
      <c r="N1545" s="72"/>
      <c r="O1545" s="72"/>
      <c r="P1545" s="72"/>
      <c r="Q1545" s="833"/>
      <c r="R1545" s="102"/>
      <c r="S1545" s="73"/>
      <c r="T1545" s="102"/>
      <c r="U1545" s="103"/>
      <c r="V1545" s="104"/>
    </row>
    <row r="1546" spans="1:256" ht="12.5">
      <c r="B1546" s="65">
        <v>1</v>
      </c>
      <c r="C1546" s="66">
        <f>IF(E1546="A",1,IF(E1546="B",1,0))</f>
        <v>0</v>
      </c>
      <c r="D1546" s="76" t="s">
        <v>68</v>
      </c>
      <c r="E1546" s="99" t="s">
        <v>99</v>
      </c>
      <c r="F1546" s="77" t="s">
        <v>90</v>
      </c>
      <c r="G1546" s="78"/>
      <c r="H1546" s="96" t="s">
        <v>122</v>
      </c>
      <c r="I1546" s="107" t="s">
        <v>2416</v>
      </c>
      <c r="J1546" s="81"/>
      <c r="K1546" s="72"/>
      <c r="L1546" s="72"/>
      <c r="M1546" s="72"/>
      <c r="N1546" s="72"/>
      <c r="O1546" s="72"/>
      <c r="P1546" s="72"/>
      <c r="Q1546" s="833"/>
      <c r="R1546" s="102"/>
      <c r="S1546" s="73"/>
      <c r="T1546" s="102"/>
      <c r="U1546" s="103"/>
      <c r="V1546" s="104"/>
    </row>
    <row r="1547" spans="1:256" s="365" customFormat="1" ht="12.5">
      <c r="A1547" s="810"/>
      <c r="B1547" s="65">
        <v>1</v>
      </c>
      <c r="C1547" s="66">
        <f>IF(E1547="A",1,IF(E1547="B",1,0))</f>
        <v>0</v>
      </c>
      <c r="D1547" s="76" t="s">
        <v>68</v>
      </c>
      <c r="E1547" s="77" t="s">
        <v>90</v>
      </c>
      <c r="F1547" s="77" t="s">
        <v>90</v>
      </c>
      <c r="G1547" s="78"/>
      <c r="H1547" s="96" t="s">
        <v>197</v>
      </c>
      <c r="I1547" s="107" t="s">
        <v>2417</v>
      </c>
      <c r="J1547" s="81"/>
      <c r="K1547" s="72"/>
      <c r="L1547" s="72"/>
      <c r="M1547" s="72"/>
      <c r="N1547" s="72"/>
      <c r="O1547" s="72"/>
      <c r="P1547" s="72"/>
      <c r="Q1547" s="833"/>
      <c r="R1547" s="102"/>
      <c r="S1547" s="73"/>
      <c r="T1547" s="102"/>
      <c r="U1547" s="103"/>
      <c r="V1547" s="104"/>
      <c r="W1547" s="109"/>
      <c r="X1547" s="109"/>
      <c r="Y1547" s="109"/>
      <c r="Z1547" s="109"/>
      <c r="AA1547" s="109"/>
      <c r="AB1547" s="109"/>
      <c r="AC1547" s="109"/>
      <c r="AD1547" s="109"/>
      <c r="AE1547" s="109"/>
      <c r="AF1547" s="109"/>
      <c r="AG1547" s="109"/>
      <c r="AH1547" s="109"/>
      <c r="AI1547" s="109"/>
      <c r="AJ1547" s="109"/>
      <c r="AK1547" s="109"/>
      <c r="AL1547" s="109"/>
      <c r="AM1547" s="109"/>
      <c r="AN1547" s="109"/>
      <c r="AO1547" s="109"/>
      <c r="AP1547" s="109"/>
      <c r="AQ1547" s="109"/>
      <c r="AR1547" s="109"/>
      <c r="AS1547" s="109"/>
      <c r="AT1547" s="109"/>
      <c r="AU1547" s="109"/>
      <c r="AV1547" s="109"/>
      <c r="AW1547" s="109"/>
      <c r="AX1547" s="109"/>
      <c r="AY1547" s="109"/>
      <c r="AZ1547" s="109"/>
      <c r="BA1547" s="109"/>
      <c r="BB1547" s="109"/>
      <c r="BC1547" s="109"/>
      <c r="BD1547" s="109"/>
      <c r="BE1547" s="109"/>
      <c r="BF1547" s="109"/>
      <c r="BG1547" s="109"/>
      <c r="BH1547" s="109"/>
      <c r="BI1547" s="109"/>
      <c r="BJ1547" s="109"/>
      <c r="BK1547" s="109"/>
      <c r="BL1547" s="109"/>
      <c r="BM1547" s="109"/>
      <c r="BN1547" s="109"/>
      <c r="BO1547" s="109"/>
      <c r="BP1547" s="109"/>
      <c r="BQ1547" s="109"/>
      <c r="BR1547" s="109"/>
      <c r="BS1547" s="109"/>
      <c r="BT1547" s="109"/>
      <c r="BU1547" s="109"/>
      <c r="BV1547" s="109"/>
      <c r="BW1547" s="109"/>
      <c r="BX1547" s="109"/>
      <c r="BY1547" s="109"/>
      <c r="BZ1547" s="109"/>
      <c r="CA1547" s="109"/>
      <c r="CB1547" s="109"/>
      <c r="CC1547" s="109"/>
      <c r="CD1547" s="109"/>
      <c r="CE1547" s="109"/>
      <c r="CF1547" s="109"/>
      <c r="CG1547" s="109"/>
      <c r="CH1547" s="109"/>
      <c r="CI1547" s="109"/>
      <c r="CJ1547" s="109"/>
      <c r="CK1547" s="109"/>
      <c r="CL1547" s="109"/>
      <c r="CM1547" s="109"/>
      <c r="CN1547" s="109"/>
      <c r="CO1547" s="109"/>
      <c r="CP1547" s="109"/>
      <c r="CQ1547" s="109"/>
      <c r="CR1547" s="109"/>
      <c r="CS1547" s="109"/>
      <c r="CT1547" s="109"/>
      <c r="CU1547" s="109"/>
      <c r="CV1547" s="109"/>
      <c r="CW1547" s="109"/>
      <c r="CX1547" s="109"/>
      <c r="CY1547" s="109"/>
      <c r="CZ1547" s="109"/>
      <c r="DA1547" s="109"/>
      <c r="DB1547" s="109"/>
      <c r="DC1547" s="109"/>
      <c r="DD1547" s="109"/>
      <c r="DE1547" s="109"/>
      <c r="DF1547" s="109"/>
      <c r="DG1547" s="109"/>
      <c r="DH1547" s="109"/>
      <c r="DI1547" s="109"/>
      <c r="DJ1547" s="109"/>
      <c r="DK1547" s="109"/>
      <c r="DL1547" s="109"/>
      <c r="DM1547" s="109"/>
      <c r="DN1547" s="109"/>
      <c r="DO1547" s="109"/>
      <c r="DP1547" s="109"/>
      <c r="DQ1547" s="109"/>
      <c r="DR1547" s="109"/>
      <c r="DS1547" s="109"/>
      <c r="DT1547" s="109"/>
      <c r="DU1547" s="109"/>
      <c r="DV1547" s="109"/>
      <c r="DW1547" s="109"/>
      <c r="DX1547" s="109"/>
      <c r="DY1547" s="109"/>
      <c r="DZ1547" s="109"/>
      <c r="EA1547" s="109"/>
      <c r="EB1547" s="109"/>
      <c r="EC1547" s="109"/>
      <c r="ED1547" s="109"/>
      <c r="EE1547" s="109"/>
      <c r="EF1547" s="109"/>
      <c r="EG1547" s="109"/>
      <c r="EH1547" s="109"/>
      <c r="EI1547" s="109"/>
      <c r="EJ1547" s="109"/>
      <c r="EK1547" s="109"/>
      <c r="EL1547" s="109"/>
      <c r="EM1547" s="109"/>
      <c r="EN1547" s="109"/>
      <c r="EO1547" s="109"/>
      <c r="EP1547" s="109"/>
      <c r="EQ1547" s="109"/>
      <c r="ER1547" s="109"/>
      <c r="ES1547" s="109"/>
      <c r="ET1547" s="109"/>
      <c r="EU1547" s="109"/>
      <c r="EV1547" s="109"/>
      <c r="EW1547" s="109"/>
      <c r="EX1547" s="109"/>
      <c r="EY1547" s="109"/>
      <c r="EZ1547" s="109"/>
      <c r="FA1547" s="109"/>
      <c r="FB1547" s="109"/>
      <c r="FC1547" s="109"/>
      <c r="FD1547" s="109"/>
      <c r="FE1547" s="109"/>
      <c r="FF1547" s="109"/>
      <c r="FG1547" s="109"/>
      <c r="FH1547" s="109"/>
      <c r="FI1547" s="109"/>
      <c r="FJ1547" s="109"/>
      <c r="FK1547" s="109"/>
      <c r="FL1547" s="109"/>
      <c r="FM1547" s="109"/>
      <c r="FN1547" s="109"/>
      <c r="FO1547" s="109"/>
      <c r="FP1547" s="109"/>
      <c r="FQ1547" s="109"/>
      <c r="FR1547" s="109"/>
      <c r="FS1547" s="109"/>
      <c r="FT1547" s="109"/>
      <c r="FU1547" s="109"/>
      <c r="FV1547" s="109"/>
      <c r="FW1547" s="109"/>
      <c r="FX1547" s="109"/>
      <c r="FY1547" s="109"/>
      <c r="FZ1547" s="109"/>
      <c r="GA1547" s="109"/>
      <c r="GB1547" s="109"/>
      <c r="GC1547" s="109"/>
      <c r="GD1547" s="109"/>
      <c r="GE1547" s="109"/>
      <c r="GF1547" s="109"/>
      <c r="GG1547" s="109"/>
      <c r="GH1547" s="109"/>
      <c r="GI1547" s="109"/>
      <c r="GJ1547" s="109"/>
      <c r="GK1547" s="109"/>
      <c r="GL1547" s="109"/>
      <c r="GM1547" s="109"/>
      <c r="GN1547" s="109"/>
      <c r="GO1547" s="109"/>
      <c r="GP1547" s="109"/>
      <c r="GQ1547" s="109"/>
      <c r="GR1547" s="109"/>
      <c r="GS1547" s="109"/>
      <c r="GT1547" s="109"/>
      <c r="GU1547" s="109"/>
      <c r="GV1547" s="109"/>
      <c r="GW1547" s="109"/>
      <c r="GX1547" s="109"/>
      <c r="GY1547" s="109"/>
      <c r="GZ1547" s="109"/>
      <c r="HA1547" s="109"/>
      <c r="HB1547" s="109"/>
      <c r="HC1547" s="109"/>
      <c r="HD1547" s="109"/>
      <c r="HE1547" s="109"/>
      <c r="HF1547" s="109"/>
      <c r="HG1547" s="109"/>
      <c r="HH1547" s="109"/>
      <c r="HI1547" s="109"/>
      <c r="HJ1547" s="109"/>
      <c r="HK1547" s="109"/>
      <c r="HL1547" s="109"/>
      <c r="HM1547" s="109"/>
      <c r="HN1547" s="109"/>
      <c r="HO1547" s="109"/>
      <c r="HP1547" s="109"/>
      <c r="HQ1547" s="109"/>
      <c r="HR1547" s="109"/>
      <c r="HS1547" s="109"/>
      <c r="HT1547" s="109"/>
      <c r="HU1547" s="109"/>
      <c r="HV1547" s="109"/>
      <c r="HW1547" s="109"/>
      <c r="HX1547" s="109"/>
      <c r="HY1547" s="109"/>
      <c r="HZ1547" s="109"/>
      <c r="IA1547" s="109"/>
      <c r="IB1547" s="109"/>
      <c r="IC1547" s="109"/>
      <c r="ID1547" s="109"/>
      <c r="IE1547" s="109"/>
      <c r="IF1547" s="109"/>
      <c r="IG1547" s="109"/>
      <c r="IH1547" s="109"/>
      <c r="II1547" s="109"/>
      <c r="IJ1547" s="109"/>
      <c r="IK1547" s="109"/>
      <c r="IL1547" s="109"/>
      <c r="IM1547" s="109"/>
      <c r="IN1547" s="109"/>
      <c r="IO1547" s="109"/>
      <c r="IP1547" s="109"/>
      <c r="IQ1547" s="109"/>
      <c r="IR1547" s="109"/>
      <c r="IS1547" s="109"/>
      <c r="IT1547" s="109"/>
      <c r="IU1547" s="109"/>
      <c r="IV1547" s="109"/>
    </row>
    <row r="1548" spans="1:256" ht="12.5">
      <c r="B1548" s="65">
        <v>1</v>
      </c>
      <c r="C1548" s="66">
        <v>3</v>
      </c>
      <c r="D1548" s="852" t="s">
        <v>70</v>
      </c>
      <c r="E1548" s="853" t="s">
        <v>87</v>
      </c>
      <c r="F1548" s="853" t="s">
        <v>87</v>
      </c>
      <c r="G1548" s="78"/>
      <c r="H1548" s="100" t="s">
        <v>129</v>
      </c>
      <c r="I1548" s="101" t="s">
        <v>6052</v>
      </c>
      <c r="J1548" s="81" t="s">
        <v>7</v>
      </c>
      <c r="K1548" s="72"/>
      <c r="L1548" s="72"/>
      <c r="M1548" s="72"/>
      <c r="N1548" s="72"/>
      <c r="O1548" s="72"/>
      <c r="P1548" s="72"/>
      <c r="Q1548" s="833"/>
      <c r="R1548" s="102"/>
      <c r="S1548" s="73"/>
      <c r="T1548" s="102"/>
      <c r="U1548" s="103"/>
      <c r="V1548" s="104"/>
    </row>
    <row r="1549" spans="1:256" ht="12.5">
      <c r="B1549" s="65">
        <v>1</v>
      </c>
      <c r="C1549" s="66">
        <v>2</v>
      </c>
      <c r="D1549" s="76" t="s">
        <v>68</v>
      </c>
      <c r="E1549" s="77" t="s">
        <v>90</v>
      </c>
      <c r="F1549" s="99" t="s">
        <v>70</v>
      </c>
      <c r="G1549" s="78"/>
      <c r="H1549" s="96" t="s">
        <v>126</v>
      </c>
      <c r="I1549" s="107" t="s">
        <v>1153</v>
      </c>
      <c r="J1549" s="81" t="s">
        <v>14</v>
      </c>
      <c r="K1549" s="72"/>
      <c r="L1549" s="72"/>
      <c r="M1549" s="72"/>
      <c r="N1549" s="72"/>
      <c r="O1549" s="72"/>
      <c r="P1549" s="72"/>
      <c r="Q1549" s="833"/>
      <c r="R1549" s="102"/>
      <c r="S1549" s="73"/>
      <c r="T1549" s="102"/>
      <c r="U1549" s="103"/>
      <c r="V1549" s="104"/>
    </row>
    <row r="1550" spans="1:256" ht="12.5">
      <c r="B1550" s="65">
        <v>1</v>
      </c>
      <c r="C1550" s="66">
        <v>1</v>
      </c>
      <c r="D1550" s="76" t="s">
        <v>87</v>
      </c>
      <c r="E1550" s="99" t="s">
        <v>70</v>
      </c>
      <c r="F1550" s="76" t="s">
        <v>87</v>
      </c>
      <c r="G1550" s="78"/>
      <c r="H1550" s="96" t="s">
        <v>135</v>
      </c>
      <c r="I1550" s="107" t="s">
        <v>2418</v>
      </c>
      <c r="J1550" s="81" t="s">
        <v>17</v>
      </c>
      <c r="K1550" s="72"/>
      <c r="L1550" s="72"/>
      <c r="M1550" s="72"/>
      <c r="N1550" s="72"/>
      <c r="O1550" s="72"/>
      <c r="P1550" s="72"/>
      <c r="Q1550" s="833"/>
      <c r="R1550" s="102"/>
      <c r="S1550" s="73"/>
      <c r="T1550" s="102"/>
      <c r="U1550" s="103"/>
      <c r="V1550" s="104"/>
    </row>
    <row r="1551" spans="1:256" ht="12.5">
      <c r="B1551" s="65">
        <v>1</v>
      </c>
      <c r="C1551" s="66">
        <f>IF(E1551="A",4,IF(E1551="B",3,IF(E1551="C",2,IF(E1551="D",1,0))))</f>
        <v>1</v>
      </c>
      <c r="D1551" s="76" t="s">
        <v>68</v>
      </c>
      <c r="E1551" s="99" t="s">
        <v>70</v>
      </c>
      <c r="F1551" s="76" t="s">
        <v>68</v>
      </c>
      <c r="G1551" s="78"/>
      <c r="H1551" s="96" t="s">
        <v>119</v>
      </c>
      <c r="I1551" s="107" t="s">
        <v>2419</v>
      </c>
      <c r="J1551" s="81"/>
      <c r="K1551" s="72"/>
      <c r="L1551" s="72"/>
      <c r="M1551" s="72"/>
      <c r="N1551" s="72"/>
      <c r="O1551" s="72"/>
      <c r="P1551" s="72"/>
      <c r="Q1551" s="833"/>
      <c r="R1551" s="102"/>
      <c r="S1551" s="73"/>
      <c r="T1551" s="102"/>
      <c r="U1551" s="103"/>
      <c r="V1551" s="104"/>
      <c r="W1551" s="55"/>
      <c r="X1551" s="55"/>
      <c r="Y1551" s="55"/>
      <c r="Z1551" s="55"/>
      <c r="AA1551" s="55"/>
      <c r="AB1551" s="55"/>
      <c r="AC1551" s="55"/>
      <c r="AD1551" s="55"/>
      <c r="AE1551" s="55"/>
      <c r="AF1551" s="55"/>
      <c r="AG1551" s="55"/>
      <c r="AH1551" s="55"/>
      <c r="AI1551" s="55"/>
      <c r="AJ1551" s="55"/>
      <c r="AK1551" s="55"/>
      <c r="AL1551" s="55"/>
      <c r="AM1551" s="55"/>
      <c r="AN1551" s="55"/>
      <c r="AO1551" s="55"/>
      <c r="AP1551" s="55"/>
      <c r="AQ1551" s="55"/>
      <c r="AR1551" s="55"/>
      <c r="AS1551" s="55"/>
      <c r="AT1551" s="55"/>
      <c r="AU1551" s="55"/>
      <c r="AV1551" s="55"/>
      <c r="AW1551" s="55"/>
      <c r="AX1551" s="55"/>
      <c r="AY1551" s="55"/>
      <c r="AZ1551" s="55"/>
      <c r="BA1551" s="55"/>
      <c r="BB1551" s="55"/>
      <c r="BC1551" s="55"/>
      <c r="BD1551" s="55"/>
      <c r="BE1551" s="55"/>
      <c r="BF1551" s="55"/>
      <c r="BG1551" s="55"/>
      <c r="BH1551" s="55"/>
      <c r="BI1551" s="55"/>
      <c r="BJ1551" s="55"/>
      <c r="BK1551" s="55"/>
      <c r="BL1551" s="55"/>
      <c r="BM1551" s="55"/>
      <c r="BN1551" s="55"/>
      <c r="BO1551" s="55"/>
      <c r="BP1551" s="55"/>
      <c r="BQ1551" s="55"/>
      <c r="BR1551" s="55"/>
      <c r="BS1551" s="55"/>
      <c r="BT1551" s="55"/>
      <c r="BU1551" s="55"/>
      <c r="BV1551" s="55"/>
      <c r="BW1551" s="55"/>
      <c r="BX1551" s="55"/>
      <c r="BY1551" s="55"/>
      <c r="BZ1551" s="55"/>
      <c r="CA1551" s="55"/>
      <c r="CB1551" s="55"/>
      <c r="CC1551" s="55"/>
      <c r="CD1551" s="55"/>
      <c r="CE1551" s="55"/>
      <c r="CF1551" s="55"/>
      <c r="CG1551" s="55"/>
      <c r="CH1551" s="55"/>
      <c r="CI1551" s="55"/>
      <c r="CJ1551" s="55"/>
      <c r="CK1551" s="55"/>
      <c r="CL1551" s="55"/>
      <c r="CM1551" s="55"/>
      <c r="CN1551" s="55"/>
      <c r="CO1551" s="55"/>
      <c r="CP1551" s="55"/>
      <c r="CQ1551" s="55"/>
      <c r="CR1551" s="55"/>
      <c r="CS1551" s="55"/>
      <c r="CT1551" s="55"/>
      <c r="CU1551" s="55"/>
      <c r="CV1551" s="55"/>
      <c r="CW1551" s="55"/>
      <c r="CX1551" s="55"/>
      <c r="CY1551" s="55"/>
      <c r="CZ1551" s="55"/>
      <c r="DA1551" s="55"/>
      <c r="DB1551" s="55"/>
      <c r="DC1551" s="55"/>
      <c r="DD1551" s="55"/>
      <c r="DE1551" s="55"/>
      <c r="DF1551" s="55"/>
      <c r="DG1551" s="55"/>
      <c r="DH1551" s="55"/>
      <c r="DI1551" s="55"/>
      <c r="DJ1551" s="55"/>
      <c r="DK1551" s="55"/>
      <c r="DL1551" s="55"/>
      <c r="DM1551" s="55"/>
      <c r="DN1551" s="55"/>
      <c r="DO1551" s="55"/>
      <c r="DP1551" s="55"/>
      <c r="DQ1551" s="55"/>
      <c r="DR1551" s="55"/>
      <c r="DS1551" s="55"/>
      <c r="DT1551" s="55"/>
      <c r="DU1551" s="55"/>
      <c r="DV1551" s="55"/>
      <c r="DW1551" s="55"/>
      <c r="DX1551" s="55"/>
      <c r="DY1551" s="55"/>
      <c r="DZ1551" s="55"/>
      <c r="EA1551" s="55"/>
      <c r="EB1551" s="55"/>
      <c r="EC1551" s="55"/>
      <c r="ED1551" s="55"/>
      <c r="EE1551" s="55"/>
      <c r="EF1551" s="55"/>
      <c r="EG1551" s="55"/>
      <c r="EH1551" s="55"/>
      <c r="EI1551" s="55"/>
      <c r="EJ1551" s="55"/>
      <c r="EK1551" s="55"/>
      <c r="EL1551" s="55"/>
      <c r="EM1551" s="55"/>
      <c r="EN1551" s="55"/>
      <c r="EO1551" s="55"/>
      <c r="EP1551" s="55"/>
      <c r="EQ1551" s="55"/>
      <c r="ER1551" s="55"/>
      <c r="ES1551" s="55"/>
      <c r="ET1551" s="55"/>
      <c r="EU1551" s="55"/>
      <c r="EV1551" s="55"/>
      <c r="EW1551" s="55"/>
      <c r="EX1551" s="55"/>
      <c r="EY1551" s="55"/>
      <c r="EZ1551" s="55"/>
      <c r="FA1551" s="55"/>
      <c r="FB1551" s="55"/>
      <c r="FC1551" s="55"/>
      <c r="FD1551" s="55"/>
      <c r="FE1551" s="55"/>
      <c r="FF1551" s="55"/>
      <c r="FG1551" s="55"/>
      <c r="FH1551" s="55"/>
      <c r="FI1551" s="55"/>
      <c r="FJ1551" s="55"/>
      <c r="FK1551" s="55"/>
      <c r="FL1551" s="55"/>
      <c r="FM1551" s="55"/>
      <c r="FN1551" s="55"/>
      <c r="FO1551" s="55"/>
      <c r="FP1551" s="55"/>
      <c r="FQ1551" s="55"/>
      <c r="FR1551" s="55"/>
      <c r="FS1551" s="55"/>
      <c r="FT1551" s="55"/>
      <c r="FU1551" s="55"/>
      <c r="FV1551" s="55"/>
      <c r="FW1551" s="55"/>
      <c r="FX1551" s="55"/>
      <c r="FY1551" s="55"/>
      <c r="FZ1551" s="55"/>
      <c r="GA1551" s="55"/>
      <c r="GB1551" s="55"/>
      <c r="GC1551" s="55"/>
      <c r="GD1551" s="55"/>
      <c r="GE1551" s="55"/>
      <c r="GF1551" s="55"/>
      <c r="GG1551" s="55"/>
      <c r="GH1551" s="55"/>
      <c r="GI1551" s="55"/>
      <c r="GJ1551" s="55"/>
      <c r="GK1551" s="55"/>
      <c r="GL1551" s="55"/>
      <c r="GM1551" s="55"/>
      <c r="GN1551" s="55"/>
      <c r="GO1551" s="55"/>
      <c r="GP1551" s="55"/>
      <c r="GQ1551" s="55"/>
      <c r="GR1551" s="55"/>
      <c r="GS1551" s="55"/>
      <c r="GT1551" s="55"/>
      <c r="GU1551" s="55"/>
      <c r="GV1551" s="55"/>
      <c r="GW1551" s="55"/>
      <c r="GX1551" s="55"/>
      <c r="GY1551" s="55"/>
      <c r="GZ1551" s="55"/>
      <c r="HA1551" s="55"/>
      <c r="HB1551" s="55"/>
      <c r="HC1551" s="55"/>
      <c r="HD1551" s="55"/>
      <c r="HE1551" s="55"/>
      <c r="HF1551" s="55"/>
      <c r="HG1551" s="55"/>
      <c r="HH1551" s="55"/>
      <c r="HI1551" s="55"/>
      <c r="HJ1551" s="55"/>
      <c r="HK1551" s="55"/>
      <c r="HL1551" s="55"/>
      <c r="HM1551" s="55"/>
      <c r="HN1551" s="55"/>
      <c r="HO1551" s="55"/>
      <c r="HP1551" s="55"/>
      <c r="HQ1551" s="55"/>
      <c r="HR1551" s="55"/>
      <c r="HS1551" s="55"/>
      <c r="HT1551" s="55"/>
      <c r="HU1551" s="55"/>
      <c r="HV1551" s="55"/>
      <c r="HW1551" s="55"/>
      <c r="HX1551" s="55"/>
      <c r="HY1551" s="55"/>
      <c r="HZ1551" s="55"/>
      <c r="IA1551" s="55"/>
      <c r="IB1551" s="55"/>
      <c r="IC1551" s="55"/>
      <c r="ID1551" s="55"/>
      <c r="IE1551" s="55"/>
      <c r="IF1551" s="55"/>
      <c r="IG1551" s="55"/>
      <c r="IH1551" s="55"/>
      <c r="II1551" s="55"/>
      <c r="IJ1551" s="55"/>
      <c r="IK1551" s="55"/>
      <c r="IL1551" s="55"/>
      <c r="IM1551" s="55"/>
      <c r="IN1551" s="55"/>
      <c r="IO1551" s="55"/>
      <c r="IP1551" s="55"/>
      <c r="IQ1551" s="55"/>
      <c r="IR1551" s="55"/>
      <c r="IS1551" s="55"/>
      <c r="IT1551" s="55"/>
      <c r="IU1551" s="55"/>
      <c r="IV1551" s="55"/>
    </row>
    <row r="1552" spans="1:256" ht="12.5">
      <c r="B1552" s="65">
        <v>1</v>
      </c>
      <c r="C1552" s="66">
        <v>3</v>
      </c>
      <c r="D1552" s="76" t="s">
        <v>87</v>
      </c>
      <c r="E1552" s="76" t="s">
        <v>87</v>
      </c>
      <c r="F1552" s="76" t="s">
        <v>87</v>
      </c>
      <c r="G1552" s="78"/>
      <c r="H1552" s="96" t="s">
        <v>184</v>
      </c>
      <c r="I1552" s="107" t="s">
        <v>811</v>
      </c>
      <c r="J1552" s="81" t="s">
        <v>1056</v>
      </c>
      <c r="K1552" s="72"/>
      <c r="L1552" s="72"/>
      <c r="M1552" s="72"/>
      <c r="N1552" s="72"/>
      <c r="O1552" s="72"/>
      <c r="P1552" s="72"/>
      <c r="Q1552" s="833"/>
      <c r="R1552" s="102"/>
      <c r="S1552" s="73"/>
      <c r="T1552" s="102"/>
      <c r="U1552" s="103"/>
      <c r="V1552" s="104"/>
    </row>
    <row r="1553" spans="1:256" ht="12.5">
      <c r="B1553" s="65">
        <v>1</v>
      </c>
      <c r="C1553" s="66">
        <f>IF(E1553="A",4,IF(E1553="B",3,IF(E1553="C",2,IF(E1553="D",1,0))))</f>
        <v>4</v>
      </c>
      <c r="D1553" s="77" t="s">
        <v>90</v>
      </c>
      <c r="E1553" s="76" t="s">
        <v>68</v>
      </c>
      <c r="F1553" s="76" t="s">
        <v>87</v>
      </c>
      <c r="G1553" s="78"/>
      <c r="H1553" s="96" t="s">
        <v>372</v>
      </c>
      <c r="I1553" s="107" t="s">
        <v>1023</v>
      </c>
      <c r="J1553" s="81" t="s">
        <v>203</v>
      </c>
      <c r="K1553" s="72"/>
      <c r="L1553" s="72"/>
      <c r="M1553" s="72"/>
      <c r="N1553" s="72"/>
      <c r="O1553" s="72"/>
      <c r="P1553" s="72"/>
      <c r="Q1553" s="833"/>
      <c r="R1553" s="102"/>
      <c r="S1553" s="73"/>
      <c r="T1553" s="102"/>
      <c r="U1553" s="103"/>
      <c r="V1553" s="104"/>
    </row>
    <row r="1554" spans="1:256" ht="12.5">
      <c r="B1554" s="65">
        <v>1</v>
      </c>
      <c r="C1554" s="66">
        <f>IF(E1554="A",1,IF(E1554="B",1,0))</f>
        <v>1</v>
      </c>
      <c r="D1554" s="76" t="s">
        <v>68</v>
      </c>
      <c r="E1554" s="76" t="s">
        <v>87</v>
      </c>
      <c r="F1554" s="99" t="s">
        <v>70</v>
      </c>
      <c r="G1554" s="78"/>
      <c r="H1554" s="96" t="s">
        <v>148</v>
      </c>
      <c r="I1554" s="107" t="s">
        <v>2420</v>
      </c>
      <c r="J1554" s="81"/>
      <c r="K1554" s="72"/>
      <c r="L1554" s="72"/>
      <c r="M1554" s="72"/>
      <c r="N1554" s="72"/>
      <c r="O1554" s="72"/>
      <c r="P1554" s="72"/>
      <c r="Q1554" s="833"/>
      <c r="R1554" s="102"/>
      <c r="S1554" s="73"/>
      <c r="T1554" s="102"/>
      <c r="U1554" s="103"/>
      <c r="V1554" s="104"/>
    </row>
    <row r="1555" spans="1:256" ht="12.5">
      <c r="B1555" s="65">
        <v>1</v>
      </c>
      <c r="C1555" s="66">
        <f>IF(E1555="A",1,IF(E1555="B",1,0))</f>
        <v>0</v>
      </c>
      <c r="D1555" s="77" t="s">
        <v>90</v>
      </c>
      <c r="E1555" s="77" t="s">
        <v>90</v>
      </c>
      <c r="F1555" s="77" t="s">
        <v>90</v>
      </c>
      <c r="G1555" s="78"/>
      <c r="H1555" s="96" t="s">
        <v>188</v>
      </c>
      <c r="I1555" s="107" t="s">
        <v>2421</v>
      </c>
      <c r="J1555" s="81"/>
      <c r="K1555" s="72"/>
      <c r="L1555" s="72"/>
      <c r="M1555" s="72"/>
      <c r="N1555" s="72"/>
      <c r="O1555" s="72"/>
      <c r="P1555" s="72"/>
      <c r="Q1555" s="833"/>
      <c r="R1555" s="102"/>
      <c r="S1555" s="73"/>
      <c r="T1555" s="102"/>
      <c r="U1555" s="103"/>
      <c r="V1555" s="104"/>
    </row>
    <row r="1556" spans="1:256" ht="12.5">
      <c r="B1556" s="65">
        <v>1</v>
      </c>
      <c r="C1556" s="66">
        <f>IF(E1556="A",1,IF(E1556="B",1,0))</f>
        <v>1</v>
      </c>
      <c r="D1556" s="667" t="s">
        <v>70</v>
      </c>
      <c r="E1556" s="665" t="s">
        <v>87</v>
      </c>
      <c r="F1556" s="664" t="s">
        <v>90</v>
      </c>
      <c r="G1556" s="78"/>
      <c r="H1556" s="96" t="s">
        <v>94</v>
      </c>
      <c r="I1556" s="107" t="s">
        <v>2422</v>
      </c>
      <c r="J1556" s="81"/>
      <c r="K1556" s="72"/>
      <c r="L1556" s="72"/>
      <c r="M1556" s="72"/>
      <c r="N1556" s="72"/>
      <c r="O1556" s="72"/>
      <c r="P1556" s="72"/>
      <c r="Q1556" s="833"/>
      <c r="R1556" s="102"/>
      <c r="S1556" s="73"/>
      <c r="T1556" s="102"/>
      <c r="U1556" s="103"/>
      <c r="V1556" s="104"/>
    </row>
    <row r="1557" spans="1:256" ht="12.5">
      <c r="B1557" s="65">
        <v>1</v>
      </c>
      <c r="C1557" s="66">
        <v>2</v>
      </c>
      <c r="D1557" s="77" t="s">
        <v>90</v>
      </c>
      <c r="E1557" s="77" t="s">
        <v>90</v>
      </c>
      <c r="F1557" s="77" t="s">
        <v>90</v>
      </c>
      <c r="G1557" s="78"/>
      <c r="H1557" s="96" t="s">
        <v>240</v>
      </c>
      <c r="I1557" s="107" t="s">
        <v>2423</v>
      </c>
      <c r="J1557" s="81" t="s">
        <v>7</v>
      </c>
      <c r="K1557" s="72"/>
      <c r="L1557" s="72"/>
      <c r="M1557" s="72"/>
      <c r="N1557" s="72"/>
      <c r="O1557" s="72"/>
      <c r="P1557" s="72"/>
      <c r="Q1557" s="833"/>
      <c r="R1557" s="102"/>
      <c r="S1557" s="73"/>
      <c r="T1557" s="102"/>
      <c r="U1557" s="103"/>
      <c r="V1557" s="104"/>
    </row>
    <row r="1558" spans="1:256" ht="12.5">
      <c r="A1558" s="305"/>
      <c r="B1558" s="65">
        <v>1</v>
      </c>
      <c r="C1558" s="66">
        <f>IF(E1558="A",1,IF(E1558="B",1,0))</f>
        <v>0</v>
      </c>
      <c r="D1558" s="77" t="s">
        <v>90</v>
      </c>
      <c r="E1558" s="77" t="s">
        <v>90</v>
      </c>
      <c r="F1558" s="76" t="s">
        <v>68</v>
      </c>
      <c r="G1558" s="78"/>
      <c r="H1558" s="96" t="s">
        <v>1220</v>
      </c>
      <c r="I1558" s="107" t="s">
        <v>2424</v>
      </c>
      <c r="J1558" s="81"/>
      <c r="K1558" s="72"/>
      <c r="L1558" s="72"/>
      <c r="M1558" s="72"/>
      <c r="N1558" s="72"/>
      <c r="O1558" s="72"/>
      <c r="P1558" s="72"/>
      <c r="Q1558" s="833"/>
      <c r="R1558" s="102"/>
      <c r="S1558" s="73"/>
      <c r="T1558" s="102"/>
      <c r="U1558" s="103"/>
      <c r="V1558" s="104"/>
    </row>
    <row r="1559" spans="1:256" ht="12.5">
      <c r="B1559" s="65">
        <v>1</v>
      </c>
      <c r="C1559" s="66">
        <f>IF(E1559="A",4,IF(E1559="B",3,IF(E1559="C",2,IF(E1559="D",1,0))))</f>
        <v>4</v>
      </c>
      <c r="D1559" s="76" t="s">
        <v>87</v>
      </c>
      <c r="E1559" s="76" t="s">
        <v>68</v>
      </c>
      <c r="F1559" s="99" t="s">
        <v>99</v>
      </c>
      <c r="G1559" s="78"/>
      <c r="H1559" s="96" t="s">
        <v>94</v>
      </c>
      <c r="I1559" s="107" t="s">
        <v>5749</v>
      </c>
      <c r="J1559" s="81"/>
      <c r="K1559" s="72"/>
      <c r="L1559" s="72"/>
      <c r="M1559" s="72"/>
      <c r="N1559" s="72"/>
      <c r="O1559" s="72"/>
      <c r="P1559" s="72"/>
      <c r="Q1559" s="833"/>
      <c r="R1559" s="102"/>
      <c r="S1559" s="73"/>
      <c r="T1559" s="102"/>
      <c r="U1559" s="103"/>
      <c r="V1559" s="104"/>
    </row>
    <row r="1560" spans="1:256" ht="12.5">
      <c r="B1560" s="65">
        <v>1</v>
      </c>
      <c r="C1560" s="66">
        <f>IF(E1560="A",1,IF(E1560="B",1,0))</f>
        <v>1</v>
      </c>
      <c r="D1560" s="658" t="s">
        <v>68</v>
      </c>
      <c r="E1560" s="658" t="s">
        <v>87</v>
      </c>
      <c r="F1560" s="656" t="s">
        <v>99</v>
      </c>
      <c r="G1560" s="78"/>
      <c r="H1560" s="96" t="s">
        <v>135</v>
      </c>
      <c r="I1560" s="107" t="s">
        <v>2425</v>
      </c>
      <c r="J1560" s="81"/>
      <c r="K1560" s="72"/>
      <c r="L1560" s="72"/>
      <c r="M1560" s="72"/>
      <c r="N1560" s="72"/>
      <c r="O1560" s="72"/>
      <c r="P1560" s="72"/>
      <c r="Q1560" s="833"/>
      <c r="R1560" s="102"/>
      <c r="S1560" s="73"/>
      <c r="T1560" s="102"/>
      <c r="U1560" s="103"/>
      <c r="V1560" s="104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  <c r="DB1560"/>
      <c r="DC1560"/>
      <c r="DD1560"/>
      <c r="DE1560"/>
      <c r="DF1560"/>
      <c r="DG1560"/>
      <c r="DH1560"/>
      <c r="DI1560"/>
      <c r="DJ1560"/>
      <c r="DK1560"/>
      <c r="DL1560"/>
      <c r="DM1560"/>
      <c r="DN1560"/>
      <c r="DO1560"/>
      <c r="DP1560"/>
      <c r="DQ1560"/>
      <c r="DR1560"/>
      <c r="DS1560"/>
      <c r="DT1560"/>
      <c r="DU1560"/>
      <c r="DV1560"/>
      <c r="DW1560"/>
      <c r="DX1560"/>
      <c r="DY1560"/>
      <c r="DZ1560"/>
      <c r="EA1560"/>
      <c r="EB1560"/>
      <c r="EC1560"/>
      <c r="ED1560"/>
      <c r="EE1560"/>
      <c r="EF1560"/>
      <c r="EG1560"/>
      <c r="EH1560"/>
      <c r="EI1560"/>
      <c r="EJ1560"/>
      <c r="EK1560"/>
      <c r="EL1560"/>
      <c r="EM1560"/>
      <c r="EN1560"/>
      <c r="EO1560"/>
      <c r="EP1560"/>
      <c r="EQ1560"/>
      <c r="ER1560"/>
      <c r="ES1560"/>
      <c r="ET1560"/>
      <c r="EU1560"/>
      <c r="EV1560"/>
      <c r="EW1560"/>
      <c r="EX1560"/>
      <c r="EY1560"/>
      <c r="EZ1560"/>
      <c r="FA1560"/>
      <c r="FB1560"/>
      <c r="FC1560"/>
      <c r="FD1560"/>
      <c r="FE1560"/>
      <c r="FF1560"/>
      <c r="FG1560"/>
      <c r="FH1560"/>
      <c r="FI1560"/>
      <c r="FJ1560"/>
      <c r="FK1560"/>
      <c r="FL1560"/>
      <c r="FM1560"/>
      <c r="FN1560"/>
      <c r="FO1560"/>
      <c r="FP1560"/>
      <c r="FQ1560"/>
      <c r="FR1560"/>
      <c r="FS1560"/>
      <c r="FT1560"/>
      <c r="FU1560"/>
      <c r="FV1560"/>
      <c r="FW1560"/>
      <c r="FX1560"/>
      <c r="FY1560"/>
      <c r="FZ1560"/>
      <c r="GA1560"/>
      <c r="GB1560"/>
      <c r="GC1560"/>
      <c r="GD1560"/>
      <c r="GE1560"/>
      <c r="GF1560"/>
      <c r="GG1560"/>
      <c r="GH1560"/>
      <c r="GI1560"/>
      <c r="GJ1560"/>
      <c r="GK1560"/>
      <c r="GL1560"/>
      <c r="GM1560"/>
      <c r="GN1560"/>
      <c r="GO1560"/>
      <c r="GP1560"/>
      <c r="GQ1560"/>
      <c r="GR1560"/>
      <c r="GS1560"/>
      <c r="GT1560"/>
      <c r="GU1560"/>
      <c r="GV1560"/>
      <c r="GW1560"/>
      <c r="GX1560"/>
      <c r="GY1560"/>
      <c r="GZ1560"/>
      <c r="HA1560"/>
      <c r="HB1560"/>
      <c r="HC1560"/>
      <c r="HD1560"/>
      <c r="HE1560"/>
      <c r="HF1560"/>
      <c r="HG1560"/>
      <c r="HH1560"/>
      <c r="HI1560"/>
      <c r="HJ1560"/>
      <c r="HK1560"/>
      <c r="HL1560"/>
      <c r="HM1560"/>
      <c r="HN1560"/>
      <c r="HO1560"/>
      <c r="HP1560"/>
      <c r="HQ1560"/>
      <c r="HR1560"/>
      <c r="HS1560"/>
      <c r="HT1560"/>
      <c r="HU1560"/>
      <c r="HV1560"/>
      <c r="HW1560"/>
      <c r="HX1560"/>
      <c r="HY1560"/>
      <c r="HZ1560"/>
      <c r="IA1560"/>
      <c r="IB1560"/>
      <c r="IC1560"/>
      <c r="ID1560"/>
      <c r="IE1560"/>
      <c r="IF1560"/>
      <c r="IG1560"/>
      <c r="IH1560"/>
      <c r="II1560"/>
      <c r="IJ1560"/>
      <c r="IK1560"/>
      <c r="IL1560"/>
      <c r="IM1560"/>
      <c r="IN1560"/>
      <c r="IO1560"/>
      <c r="IP1560"/>
      <c r="IQ1560"/>
      <c r="IR1560"/>
      <c r="IS1560"/>
      <c r="IT1560"/>
      <c r="IU1560"/>
      <c r="IV1560"/>
    </row>
    <row r="1561" spans="1:256" ht="12.5">
      <c r="B1561" s="65">
        <v>1</v>
      </c>
      <c r="C1561" s="66">
        <f>IF(E1561="A",4,IF(E1561="B",3,IF(E1561="C",2,IF(E1561="D",1,0))))</f>
        <v>2</v>
      </c>
      <c r="D1561" s="76" t="s">
        <v>87</v>
      </c>
      <c r="E1561" s="77" t="s">
        <v>90</v>
      </c>
      <c r="F1561" s="77" t="s">
        <v>90</v>
      </c>
      <c r="G1561" s="78"/>
      <c r="H1561" s="96" t="s">
        <v>215</v>
      </c>
      <c r="I1561" s="107" t="s">
        <v>2426</v>
      </c>
      <c r="J1561" s="81" t="s">
        <v>6111</v>
      </c>
      <c r="K1561" s="72"/>
      <c r="L1561" s="72"/>
      <c r="M1561" s="72"/>
      <c r="N1561" s="72"/>
      <c r="O1561" s="72"/>
      <c r="P1561" s="72"/>
      <c r="Q1561" s="833"/>
      <c r="R1561" s="102"/>
      <c r="S1561" s="73"/>
      <c r="T1561" s="102"/>
      <c r="U1561" s="103"/>
      <c r="V1561" s="104"/>
    </row>
    <row r="1562" spans="1:256" s="320" customFormat="1" ht="12.5">
      <c r="A1562" s="305"/>
      <c r="B1562" s="65">
        <v>1</v>
      </c>
      <c r="C1562" s="66">
        <f t="shared" ref="C1562:C1572" si="72">IF(E1562="A",1,IF(E1562="B",1,0))</f>
        <v>0</v>
      </c>
      <c r="D1562" s="658" t="s">
        <v>87</v>
      </c>
      <c r="E1562" s="659" t="s">
        <v>90</v>
      </c>
      <c r="F1562" s="659" t="s">
        <v>90</v>
      </c>
      <c r="G1562" s="78"/>
      <c r="H1562" s="96" t="s">
        <v>119</v>
      </c>
      <c r="I1562" s="107" t="s">
        <v>2427</v>
      </c>
      <c r="J1562" s="81"/>
      <c r="K1562" s="72"/>
      <c r="L1562" s="72"/>
      <c r="M1562" s="72"/>
      <c r="N1562" s="72"/>
      <c r="O1562" s="72"/>
      <c r="P1562" s="72"/>
      <c r="Q1562" s="833"/>
      <c r="R1562" s="102"/>
      <c r="S1562" s="73"/>
      <c r="T1562" s="102"/>
      <c r="U1562" s="103"/>
      <c r="V1562" s="104"/>
      <c r="W1562" s="109"/>
      <c r="X1562" s="109"/>
      <c r="Y1562" s="109"/>
      <c r="Z1562" s="109"/>
      <c r="AA1562" s="109"/>
      <c r="AB1562" s="109"/>
      <c r="AC1562" s="109"/>
      <c r="AD1562" s="109"/>
      <c r="AE1562" s="109"/>
      <c r="AF1562" s="109"/>
      <c r="AG1562" s="109"/>
      <c r="AH1562" s="109"/>
      <c r="AI1562" s="109"/>
      <c r="AJ1562" s="109"/>
      <c r="AK1562" s="109"/>
      <c r="AL1562" s="109"/>
      <c r="AM1562" s="109"/>
      <c r="AN1562" s="109"/>
      <c r="AO1562" s="109"/>
      <c r="AP1562" s="109"/>
      <c r="AQ1562" s="109"/>
      <c r="AR1562" s="109"/>
      <c r="AS1562" s="109"/>
      <c r="AT1562" s="109"/>
      <c r="AU1562" s="109"/>
      <c r="AV1562" s="109"/>
      <c r="AW1562" s="109"/>
      <c r="AX1562" s="109"/>
      <c r="AY1562" s="109"/>
      <c r="AZ1562" s="109"/>
      <c r="BA1562" s="109"/>
      <c r="BB1562" s="109"/>
      <c r="BC1562" s="109"/>
      <c r="BD1562" s="109"/>
      <c r="BE1562" s="109"/>
      <c r="BF1562" s="109"/>
      <c r="BG1562" s="109"/>
      <c r="BH1562" s="109"/>
      <c r="BI1562" s="109"/>
      <c r="BJ1562" s="109"/>
      <c r="BK1562" s="109"/>
      <c r="BL1562" s="109"/>
      <c r="BM1562" s="109"/>
      <c r="BN1562" s="109"/>
      <c r="BO1562" s="109"/>
      <c r="BP1562" s="109"/>
      <c r="BQ1562" s="109"/>
      <c r="BR1562" s="109"/>
      <c r="BS1562" s="109"/>
      <c r="BT1562" s="109"/>
      <c r="BU1562" s="109"/>
      <c r="BV1562" s="109"/>
      <c r="BW1562" s="109"/>
      <c r="BX1562" s="109"/>
      <c r="BY1562" s="109"/>
      <c r="BZ1562" s="109"/>
      <c r="CA1562" s="109"/>
      <c r="CB1562" s="109"/>
      <c r="CC1562" s="109"/>
      <c r="CD1562" s="109"/>
      <c r="CE1562" s="109"/>
      <c r="CF1562" s="109"/>
      <c r="CG1562" s="109"/>
      <c r="CH1562" s="109"/>
      <c r="CI1562" s="109"/>
      <c r="CJ1562" s="109"/>
      <c r="CK1562" s="109"/>
      <c r="CL1562" s="109"/>
      <c r="CM1562" s="109"/>
      <c r="CN1562" s="109"/>
      <c r="CO1562" s="109"/>
      <c r="CP1562" s="109"/>
      <c r="CQ1562" s="109"/>
      <c r="CR1562" s="109"/>
      <c r="CS1562" s="109"/>
      <c r="CT1562" s="109"/>
      <c r="CU1562" s="109"/>
      <c r="CV1562" s="109"/>
      <c r="CW1562" s="109"/>
      <c r="CX1562" s="109"/>
      <c r="CY1562" s="109"/>
      <c r="CZ1562" s="109"/>
      <c r="DA1562" s="109"/>
      <c r="DB1562" s="109"/>
      <c r="DC1562" s="109"/>
      <c r="DD1562" s="109"/>
      <c r="DE1562" s="109"/>
      <c r="DF1562" s="109"/>
      <c r="DG1562" s="109"/>
      <c r="DH1562" s="109"/>
      <c r="DI1562" s="109"/>
      <c r="DJ1562" s="109"/>
      <c r="DK1562" s="109"/>
      <c r="DL1562" s="109"/>
      <c r="DM1562" s="109"/>
      <c r="DN1562" s="109"/>
      <c r="DO1562" s="109"/>
      <c r="DP1562" s="109"/>
      <c r="DQ1562" s="109"/>
      <c r="DR1562" s="109"/>
      <c r="DS1562" s="109"/>
      <c r="DT1562" s="109"/>
      <c r="DU1562" s="109"/>
      <c r="DV1562" s="109"/>
      <c r="DW1562" s="109"/>
      <c r="DX1562" s="109"/>
      <c r="DY1562" s="109"/>
      <c r="DZ1562" s="109"/>
      <c r="EA1562" s="109"/>
      <c r="EB1562" s="109"/>
      <c r="EC1562" s="109"/>
      <c r="ED1562" s="109"/>
      <c r="EE1562" s="109"/>
      <c r="EF1562" s="109"/>
      <c r="EG1562" s="109"/>
      <c r="EH1562" s="109"/>
      <c r="EI1562" s="109"/>
      <c r="EJ1562" s="109"/>
      <c r="EK1562" s="109"/>
      <c r="EL1562" s="109"/>
      <c r="EM1562" s="109"/>
      <c r="EN1562" s="109"/>
      <c r="EO1562" s="109"/>
      <c r="EP1562" s="109"/>
      <c r="EQ1562" s="109"/>
      <c r="ER1562" s="109"/>
      <c r="ES1562" s="109"/>
      <c r="ET1562" s="109"/>
      <c r="EU1562" s="109"/>
      <c r="EV1562" s="109"/>
      <c r="EW1562" s="109"/>
      <c r="EX1562" s="109"/>
      <c r="EY1562" s="109"/>
      <c r="EZ1562" s="109"/>
      <c r="FA1562" s="109"/>
      <c r="FB1562" s="109"/>
      <c r="FC1562" s="109"/>
      <c r="FD1562" s="109"/>
      <c r="FE1562" s="109"/>
      <c r="FF1562" s="109"/>
      <c r="FG1562" s="109"/>
      <c r="FH1562" s="109"/>
      <c r="FI1562" s="109"/>
      <c r="FJ1562" s="109"/>
      <c r="FK1562" s="109"/>
      <c r="FL1562" s="109"/>
      <c r="FM1562" s="109"/>
      <c r="FN1562" s="109"/>
      <c r="FO1562" s="109"/>
      <c r="FP1562" s="109"/>
      <c r="FQ1562" s="109"/>
      <c r="FR1562" s="109"/>
      <c r="FS1562" s="109"/>
      <c r="FT1562" s="109"/>
      <c r="FU1562" s="109"/>
      <c r="FV1562" s="109"/>
      <c r="FW1562" s="109"/>
      <c r="FX1562" s="109"/>
      <c r="FY1562" s="109"/>
      <c r="FZ1562" s="109"/>
      <c r="GA1562" s="109"/>
      <c r="GB1562" s="109"/>
      <c r="GC1562" s="109"/>
      <c r="GD1562" s="109"/>
      <c r="GE1562" s="109"/>
      <c r="GF1562" s="109"/>
      <c r="GG1562" s="109"/>
      <c r="GH1562" s="109"/>
      <c r="GI1562" s="109"/>
      <c r="GJ1562" s="109"/>
      <c r="GK1562" s="109"/>
      <c r="GL1562" s="109"/>
      <c r="GM1562" s="109"/>
      <c r="GN1562" s="109"/>
      <c r="GO1562" s="109"/>
      <c r="GP1562" s="109"/>
      <c r="GQ1562" s="109"/>
      <c r="GR1562" s="109"/>
      <c r="GS1562" s="109"/>
      <c r="GT1562" s="109"/>
      <c r="GU1562" s="109"/>
      <c r="GV1562" s="109"/>
      <c r="GW1562" s="109"/>
      <c r="GX1562" s="109"/>
      <c r="GY1562" s="109"/>
      <c r="GZ1562" s="109"/>
      <c r="HA1562" s="109"/>
      <c r="HB1562" s="109"/>
      <c r="HC1562" s="109"/>
      <c r="HD1562" s="109"/>
      <c r="HE1562" s="109"/>
      <c r="HF1562" s="109"/>
      <c r="HG1562" s="109"/>
      <c r="HH1562" s="109"/>
      <c r="HI1562" s="109"/>
      <c r="HJ1562" s="109"/>
      <c r="HK1562" s="109"/>
      <c r="HL1562" s="109"/>
      <c r="HM1562" s="109"/>
      <c r="HN1562" s="109"/>
      <c r="HO1562" s="109"/>
      <c r="HP1562" s="109"/>
      <c r="HQ1562" s="109"/>
      <c r="HR1562" s="109"/>
      <c r="HS1562" s="109"/>
      <c r="HT1562" s="109"/>
      <c r="HU1562" s="109"/>
      <c r="HV1562" s="109"/>
      <c r="HW1562" s="109"/>
      <c r="HX1562" s="109"/>
      <c r="HY1562" s="109"/>
      <c r="HZ1562" s="109"/>
      <c r="IA1562" s="109"/>
      <c r="IB1562" s="109"/>
      <c r="IC1562" s="109"/>
      <c r="ID1562" s="109"/>
      <c r="IE1562" s="109"/>
      <c r="IF1562" s="109"/>
      <c r="IG1562" s="109"/>
      <c r="IH1562" s="109"/>
      <c r="II1562" s="109"/>
      <c r="IJ1562" s="109"/>
      <c r="IK1562" s="109"/>
      <c r="IL1562" s="109"/>
      <c r="IM1562" s="109"/>
      <c r="IN1562" s="109"/>
      <c r="IO1562" s="109"/>
      <c r="IP1562" s="109"/>
      <c r="IQ1562" s="109"/>
      <c r="IR1562" s="109"/>
      <c r="IS1562" s="109"/>
      <c r="IT1562" s="109"/>
      <c r="IU1562" s="109"/>
      <c r="IV1562" s="109"/>
    </row>
    <row r="1563" spans="1:256" s="55" customFormat="1" ht="12.5">
      <c r="A1563" s="217"/>
      <c r="B1563" s="65">
        <v>1</v>
      </c>
      <c r="C1563" s="66">
        <f t="shared" si="72"/>
        <v>1</v>
      </c>
      <c r="D1563" s="76" t="s">
        <v>87</v>
      </c>
      <c r="E1563" s="76" t="s">
        <v>87</v>
      </c>
      <c r="F1563" s="76" t="s">
        <v>68</v>
      </c>
      <c r="G1563" s="78"/>
      <c r="H1563" s="96" t="s">
        <v>135</v>
      </c>
      <c r="I1563" s="107" t="s">
        <v>2428</v>
      </c>
      <c r="J1563" s="81"/>
      <c r="K1563" s="72"/>
      <c r="L1563" s="72"/>
      <c r="M1563" s="72"/>
      <c r="N1563" s="72"/>
      <c r="O1563" s="72"/>
      <c r="P1563" s="72"/>
      <c r="Q1563" s="833"/>
      <c r="R1563" s="102"/>
      <c r="S1563" s="73"/>
      <c r="T1563" s="102"/>
      <c r="U1563" s="103"/>
      <c r="V1563" s="104"/>
      <c r="W1563" s="109"/>
      <c r="X1563" s="109"/>
      <c r="Y1563" s="109"/>
      <c r="Z1563" s="109"/>
      <c r="AA1563" s="109"/>
      <c r="AB1563" s="109"/>
      <c r="AC1563" s="109"/>
      <c r="AD1563" s="109"/>
      <c r="AE1563" s="109"/>
      <c r="AF1563" s="109"/>
      <c r="AG1563" s="109"/>
      <c r="AH1563" s="109"/>
      <c r="AI1563" s="109"/>
      <c r="AJ1563" s="109"/>
      <c r="AK1563" s="109"/>
      <c r="AL1563" s="109"/>
      <c r="AM1563" s="109"/>
      <c r="AN1563" s="109"/>
      <c r="AO1563" s="109"/>
      <c r="AP1563" s="109"/>
      <c r="AQ1563" s="109"/>
      <c r="AR1563" s="109"/>
      <c r="AS1563" s="109"/>
      <c r="AT1563" s="109"/>
      <c r="AU1563" s="109"/>
      <c r="AV1563" s="109"/>
      <c r="AW1563" s="109"/>
      <c r="AX1563" s="109"/>
      <c r="AY1563" s="109"/>
      <c r="AZ1563" s="109"/>
      <c r="BA1563" s="109"/>
      <c r="BB1563" s="109"/>
      <c r="BC1563" s="109"/>
      <c r="BD1563" s="109"/>
      <c r="BE1563" s="109"/>
      <c r="BF1563" s="109"/>
      <c r="BG1563" s="109"/>
      <c r="BH1563" s="109"/>
      <c r="BI1563" s="109"/>
      <c r="BJ1563" s="109"/>
      <c r="BK1563" s="109"/>
      <c r="BL1563" s="109"/>
      <c r="BM1563" s="109"/>
      <c r="BN1563" s="109"/>
      <c r="BO1563" s="109"/>
      <c r="BP1563" s="109"/>
      <c r="BQ1563" s="109"/>
      <c r="BR1563" s="109"/>
      <c r="BS1563" s="109"/>
      <c r="BT1563" s="109"/>
      <c r="BU1563" s="109"/>
      <c r="BV1563" s="109"/>
      <c r="BW1563" s="109"/>
      <c r="BX1563" s="109"/>
      <c r="BY1563" s="109"/>
      <c r="BZ1563" s="109"/>
      <c r="CA1563" s="109"/>
      <c r="CB1563" s="109"/>
      <c r="CC1563" s="109"/>
      <c r="CD1563" s="109"/>
      <c r="CE1563" s="109"/>
      <c r="CF1563" s="109"/>
      <c r="CG1563" s="109"/>
      <c r="CH1563" s="109"/>
      <c r="CI1563" s="109"/>
      <c r="CJ1563" s="109"/>
      <c r="CK1563" s="109"/>
      <c r="CL1563" s="109"/>
      <c r="CM1563" s="109"/>
      <c r="CN1563" s="109"/>
      <c r="CO1563" s="109"/>
      <c r="CP1563" s="109"/>
      <c r="CQ1563" s="109"/>
      <c r="CR1563" s="109"/>
      <c r="CS1563" s="109"/>
      <c r="CT1563" s="109"/>
      <c r="CU1563" s="109"/>
      <c r="CV1563" s="109"/>
      <c r="CW1563" s="109"/>
      <c r="CX1563" s="109"/>
      <c r="CY1563" s="109"/>
      <c r="CZ1563" s="109"/>
      <c r="DA1563" s="109"/>
      <c r="DB1563" s="109"/>
      <c r="DC1563" s="109"/>
      <c r="DD1563" s="109"/>
      <c r="DE1563" s="109"/>
      <c r="DF1563" s="109"/>
      <c r="DG1563" s="109"/>
      <c r="DH1563" s="109"/>
      <c r="DI1563" s="109"/>
      <c r="DJ1563" s="109"/>
      <c r="DK1563" s="109"/>
      <c r="DL1563" s="109"/>
      <c r="DM1563" s="109"/>
      <c r="DN1563" s="109"/>
      <c r="DO1563" s="109"/>
      <c r="DP1563" s="109"/>
      <c r="DQ1563" s="109"/>
      <c r="DR1563" s="109"/>
      <c r="DS1563" s="109"/>
      <c r="DT1563" s="109"/>
      <c r="DU1563" s="109"/>
      <c r="DV1563" s="109"/>
      <c r="DW1563" s="109"/>
      <c r="DX1563" s="109"/>
      <c r="DY1563" s="109"/>
      <c r="DZ1563" s="109"/>
      <c r="EA1563" s="109"/>
      <c r="EB1563" s="109"/>
      <c r="EC1563" s="109"/>
      <c r="ED1563" s="109"/>
      <c r="EE1563" s="109"/>
      <c r="EF1563" s="109"/>
      <c r="EG1563" s="109"/>
      <c r="EH1563" s="109"/>
      <c r="EI1563" s="109"/>
      <c r="EJ1563" s="109"/>
      <c r="EK1563" s="109"/>
      <c r="EL1563" s="109"/>
      <c r="EM1563" s="109"/>
      <c r="EN1563" s="109"/>
      <c r="EO1563" s="109"/>
      <c r="EP1563" s="109"/>
      <c r="EQ1563" s="109"/>
      <c r="ER1563" s="109"/>
      <c r="ES1563" s="109"/>
      <c r="ET1563" s="109"/>
      <c r="EU1563" s="109"/>
      <c r="EV1563" s="109"/>
      <c r="EW1563" s="109"/>
      <c r="EX1563" s="109"/>
      <c r="EY1563" s="109"/>
      <c r="EZ1563" s="109"/>
      <c r="FA1563" s="109"/>
      <c r="FB1563" s="109"/>
      <c r="FC1563" s="109"/>
      <c r="FD1563" s="109"/>
      <c r="FE1563" s="109"/>
      <c r="FF1563" s="109"/>
      <c r="FG1563" s="109"/>
      <c r="FH1563" s="109"/>
      <c r="FI1563" s="109"/>
      <c r="FJ1563" s="109"/>
      <c r="FK1563" s="109"/>
      <c r="FL1563" s="109"/>
      <c r="FM1563" s="109"/>
      <c r="FN1563" s="109"/>
      <c r="FO1563" s="109"/>
      <c r="FP1563" s="109"/>
      <c r="FQ1563" s="109"/>
      <c r="FR1563" s="109"/>
      <c r="FS1563" s="109"/>
      <c r="FT1563" s="109"/>
      <c r="FU1563" s="109"/>
      <c r="FV1563" s="109"/>
      <c r="FW1563" s="109"/>
      <c r="FX1563" s="109"/>
      <c r="FY1563" s="109"/>
      <c r="FZ1563" s="109"/>
      <c r="GA1563" s="109"/>
      <c r="GB1563" s="109"/>
      <c r="GC1563" s="109"/>
      <c r="GD1563" s="109"/>
      <c r="GE1563" s="109"/>
      <c r="GF1563" s="109"/>
      <c r="GG1563" s="109"/>
      <c r="GH1563" s="109"/>
      <c r="GI1563" s="109"/>
      <c r="GJ1563" s="109"/>
      <c r="GK1563" s="109"/>
      <c r="GL1563" s="109"/>
      <c r="GM1563" s="109"/>
      <c r="GN1563" s="109"/>
      <c r="GO1563" s="109"/>
      <c r="GP1563" s="109"/>
      <c r="GQ1563" s="109"/>
      <c r="GR1563" s="109"/>
      <c r="GS1563" s="109"/>
      <c r="GT1563" s="109"/>
      <c r="GU1563" s="109"/>
      <c r="GV1563" s="109"/>
      <c r="GW1563" s="109"/>
      <c r="GX1563" s="109"/>
      <c r="GY1563" s="109"/>
      <c r="GZ1563" s="109"/>
      <c r="HA1563" s="109"/>
      <c r="HB1563" s="109"/>
      <c r="HC1563" s="109"/>
      <c r="HD1563" s="109"/>
      <c r="HE1563" s="109"/>
      <c r="HF1563" s="109"/>
      <c r="HG1563" s="109"/>
      <c r="HH1563" s="109"/>
      <c r="HI1563" s="109"/>
      <c r="HJ1563" s="109"/>
      <c r="HK1563" s="109"/>
      <c r="HL1563" s="109"/>
      <c r="HM1563" s="109"/>
      <c r="HN1563" s="109"/>
      <c r="HO1563" s="109"/>
      <c r="HP1563" s="109"/>
      <c r="HQ1563" s="109"/>
      <c r="HR1563" s="109"/>
      <c r="HS1563" s="109"/>
      <c r="HT1563" s="109"/>
      <c r="HU1563" s="109"/>
      <c r="HV1563" s="109"/>
      <c r="HW1563" s="109"/>
      <c r="HX1563" s="109"/>
      <c r="HY1563" s="109"/>
      <c r="HZ1563" s="109"/>
      <c r="IA1563" s="109"/>
      <c r="IB1563" s="109"/>
      <c r="IC1563" s="109"/>
      <c r="ID1563" s="109"/>
      <c r="IE1563" s="109"/>
      <c r="IF1563" s="109"/>
      <c r="IG1563" s="109"/>
      <c r="IH1563" s="109"/>
      <c r="II1563" s="109"/>
      <c r="IJ1563" s="109"/>
      <c r="IK1563" s="109"/>
      <c r="IL1563" s="109"/>
      <c r="IM1563" s="109"/>
      <c r="IN1563" s="109"/>
      <c r="IO1563" s="109"/>
      <c r="IP1563" s="109"/>
      <c r="IQ1563" s="109"/>
      <c r="IR1563" s="109"/>
      <c r="IS1563" s="109"/>
      <c r="IT1563" s="109"/>
      <c r="IU1563" s="109"/>
      <c r="IV1563" s="109"/>
    </row>
    <row r="1564" spans="1:256" ht="12.5">
      <c r="B1564" s="65">
        <v>1</v>
      </c>
      <c r="C1564" s="66">
        <f t="shared" si="72"/>
        <v>0</v>
      </c>
      <c r="D1564" s="99" t="s">
        <v>70</v>
      </c>
      <c r="E1564" s="77" t="s">
        <v>90</v>
      </c>
      <c r="F1564" s="76" t="s">
        <v>68</v>
      </c>
      <c r="G1564" s="78"/>
      <c r="H1564" s="96" t="s">
        <v>220</v>
      </c>
      <c r="I1564" s="107" t="s">
        <v>2429</v>
      </c>
      <c r="J1564" s="81"/>
      <c r="K1564" s="72"/>
      <c r="L1564" s="72"/>
      <c r="M1564" s="72"/>
      <c r="N1564" s="72"/>
      <c r="O1564" s="72"/>
      <c r="P1564" s="72"/>
      <c r="Q1564" s="833"/>
      <c r="R1564" s="102"/>
      <c r="S1564" s="73"/>
      <c r="T1564" s="102"/>
      <c r="U1564" s="103"/>
      <c r="V1564" s="10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  <c r="DB1564"/>
      <c r="DC1564"/>
      <c r="DD1564"/>
      <c r="DE1564"/>
      <c r="DF1564"/>
      <c r="DG1564"/>
      <c r="DH1564"/>
      <c r="DI1564"/>
      <c r="DJ1564"/>
      <c r="DK1564"/>
      <c r="DL1564"/>
      <c r="DM1564"/>
      <c r="DN1564"/>
      <c r="DO1564"/>
      <c r="DP1564"/>
      <c r="DQ1564"/>
      <c r="DR1564"/>
      <c r="DS1564"/>
      <c r="DT1564"/>
      <c r="DU1564"/>
      <c r="DV1564"/>
      <c r="DW1564"/>
      <c r="DX1564"/>
      <c r="DY1564"/>
      <c r="DZ1564"/>
      <c r="EA1564"/>
      <c r="EB1564"/>
      <c r="EC1564"/>
      <c r="ED1564"/>
      <c r="EE1564"/>
      <c r="EF1564"/>
      <c r="EG1564"/>
      <c r="EH1564"/>
      <c r="EI1564"/>
      <c r="EJ1564"/>
      <c r="EK1564"/>
      <c r="EL1564"/>
      <c r="EM1564"/>
      <c r="EN1564"/>
      <c r="EO1564"/>
      <c r="EP1564"/>
      <c r="EQ1564"/>
      <c r="ER1564"/>
      <c r="ES1564"/>
      <c r="ET1564"/>
      <c r="EU1564"/>
      <c r="EV1564"/>
      <c r="EW1564"/>
      <c r="EX1564"/>
      <c r="EY1564"/>
      <c r="EZ1564"/>
      <c r="FA1564"/>
      <c r="FB1564"/>
      <c r="FC1564"/>
      <c r="FD1564"/>
      <c r="FE1564"/>
      <c r="FF1564"/>
      <c r="FG1564"/>
      <c r="FH1564"/>
      <c r="FI1564"/>
      <c r="FJ1564"/>
      <c r="FK1564"/>
      <c r="FL1564"/>
      <c r="FM1564"/>
      <c r="FN1564"/>
      <c r="FO1564"/>
      <c r="FP1564"/>
      <c r="FQ1564"/>
      <c r="FR1564"/>
      <c r="FS1564"/>
      <c r="FT1564"/>
      <c r="FU1564"/>
      <c r="FV1564"/>
      <c r="FW1564"/>
      <c r="FX1564"/>
      <c r="FY1564"/>
      <c r="FZ1564"/>
      <c r="GA1564"/>
      <c r="GB1564"/>
      <c r="GC1564"/>
      <c r="GD1564"/>
      <c r="GE1564"/>
      <c r="GF1564"/>
      <c r="GG1564"/>
      <c r="GH1564"/>
      <c r="GI1564"/>
      <c r="GJ1564"/>
      <c r="GK1564"/>
      <c r="GL1564"/>
      <c r="GM1564"/>
      <c r="GN1564"/>
      <c r="GO1564"/>
      <c r="GP1564"/>
      <c r="GQ1564"/>
      <c r="GR1564"/>
      <c r="GS1564"/>
      <c r="GT1564"/>
      <c r="GU1564"/>
      <c r="GV1564"/>
      <c r="GW1564"/>
      <c r="GX1564"/>
      <c r="GY1564"/>
      <c r="GZ1564"/>
      <c r="HA1564"/>
      <c r="HB1564"/>
      <c r="HC1564"/>
      <c r="HD1564"/>
      <c r="HE1564"/>
      <c r="HF1564"/>
      <c r="HG1564"/>
      <c r="HH1564"/>
      <c r="HI1564"/>
      <c r="HJ1564"/>
      <c r="HK1564"/>
      <c r="HL1564"/>
      <c r="HM1564"/>
      <c r="HN1564"/>
      <c r="HO1564"/>
      <c r="HP1564"/>
      <c r="HQ1564"/>
      <c r="HR1564"/>
      <c r="HS1564"/>
      <c r="HT1564"/>
      <c r="HU1564"/>
      <c r="HV1564"/>
      <c r="HW1564"/>
      <c r="HX1564"/>
      <c r="HY1564"/>
      <c r="HZ1564"/>
      <c r="IA1564"/>
      <c r="IB1564"/>
      <c r="IC1564"/>
      <c r="ID1564"/>
      <c r="IE1564"/>
      <c r="IF1564"/>
      <c r="IG1564"/>
      <c r="IH1564"/>
      <c r="II1564"/>
      <c r="IJ1564"/>
      <c r="IK1564"/>
      <c r="IL1564"/>
      <c r="IM1564"/>
      <c r="IN1564"/>
      <c r="IO1564"/>
      <c r="IP1564"/>
      <c r="IQ1564"/>
      <c r="IR1564"/>
      <c r="IS1564"/>
      <c r="IT1564"/>
      <c r="IU1564"/>
      <c r="IV1564"/>
    </row>
    <row r="1565" spans="1:256" ht="12.5">
      <c r="B1565" s="65">
        <v>1</v>
      </c>
      <c r="C1565" s="66">
        <f t="shared" si="72"/>
        <v>0</v>
      </c>
      <c r="D1565" s="656" t="s">
        <v>70</v>
      </c>
      <c r="E1565" s="656" t="s">
        <v>99</v>
      </c>
      <c r="F1565" s="658" t="s">
        <v>87</v>
      </c>
      <c r="G1565" s="78"/>
      <c r="H1565" s="96" t="s">
        <v>126</v>
      </c>
      <c r="I1565" s="107" t="s">
        <v>2430</v>
      </c>
      <c r="J1565" s="81"/>
      <c r="K1565" s="72"/>
      <c r="L1565" s="72"/>
      <c r="M1565" s="72"/>
      <c r="N1565" s="72"/>
      <c r="O1565" s="72"/>
      <c r="P1565" s="72"/>
      <c r="Q1565" s="833"/>
      <c r="R1565" s="102"/>
      <c r="S1565" s="73"/>
      <c r="T1565" s="102"/>
      <c r="U1565" s="103"/>
      <c r="V1565" s="104"/>
    </row>
    <row r="1566" spans="1:256" ht="12.5">
      <c r="B1566" s="65">
        <v>1</v>
      </c>
      <c r="C1566" s="66">
        <f t="shared" si="72"/>
        <v>1</v>
      </c>
      <c r="D1566" s="77" t="s">
        <v>90</v>
      </c>
      <c r="E1566" s="76" t="s">
        <v>68</v>
      </c>
      <c r="F1566" s="76" t="s">
        <v>87</v>
      </c>
      <c r="G1566" s="78"/>
      <c r="H1566" s="96" t="s">
        <v>126</v>
      </c>
      <c r="I1566" s="107" t="s">
        <v>2431</v>
      </c>
      <c r="J1566" s="81"/>
      <c r="K1566" s="72"/>
      <c r="L1566" s="72"/>
      <c r="M1566" s="72"/>
      <c r="N1566" s="72"/>
      <c r="O1566" s="72"/>
      <c r="P1566" s="72"/>
      <c r="Q1566" s="833"/>
      <c r="R1566" s="102"/>
      <c r="S1566" s="73"/>
      <c r="T1566" s="102"/>
      <c r="U1566" s="103"/>
      <c r="V1566" s="104"/>
    </row>
    <row r="1567" spans="1:256" ht="12.5">
      <c r="A1567" s="305"/>
      <c r="B1567" s="65">
        <v>1</v>
      </c>
      <c r="C1567" s="66">
        <f t="shared" si="72"/>
        <v>0</v>
      </c>
      <c r="D1567" s="77" t="s">
        <v>90</v>
      </c>
      <c r="E1567" s="77" t="s">
        <v>90</v>
      </c>
      <c r="F1567" s="99" t="s">
        <v>70</v>
      </c>
      <c r="G1567" s="78"/>
      <c r="H1567" s="96" t="s">
        <v>129</v>
      </c>
      <c r="I1567" s="107" t="s">
        <v>2432</v>
      </c>
      <c r="J1567" s="81"/>
      <c r="K1567" s="72"/>
      <c r="L1567" s="72"/>
      <c r="M1567" s="72"/>
      <c r="N1567" s="72"/>
      <c r="O1567" s="72"/>
      <c r="P1567" s="72"/>
      <c r="Q1567" s="833"/>
      <c r="R1567" s="102"/>
      <c r="S1567" s="73"/>
      <c r="T1567" s="102"/>
      <c r="U1567" s="103"/>
      <c r="V1567" s="104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  <c r="DB1567"/>
      <c r="DC1567"/>
      <c r="DD1567"/>
      <c r="DE1567"/>
      <c r="DF1567"/>
      <c r="DG1567"/>
      <c r="DH1567"/>
      <c r="DI1567"/>
      <c r="DJ1567"/>
      <c r="DK1567"/>
      <c r="DL1567"/>
      <c r="DM1567"/>
      <c r="DN1567"/>
      <c r="DO1567"/>
      <c r="DP1567"/>
      <c r="DQ1567"/>
      <c r="DR1567"/>
      <c r="DS1567"/>
      <c r="DT1567"/>
      <c r="DU1567"/>
      <c r="DV1567"/>
      <c r="DW1567"/>
      <c r="DX1567"/>
      <c r="DY1567"/>
      <c r="DZ1567"/>
      <c r="EA1567"/>
      <c r="EB1567"/>
      <c r="EC1567"/>
      <c r="ED1567"/>
      <c r="EE1567"/>
      <c r="EF1567"/>
      <c r="EG1567"/>
      <c r="EH1567"/>
      <c r="EI1567"/>
      <c r="EJ1567"/>
      <c r="EK1567"/>
      <c r="EL1567"/>
      <c r="EM1567"/>
      <c r="EN1567"/>
      <c r="EO1567"/>
      <c r="EP1567"/>
      <c r="EQ1567"/>
      <c r="ER1567"/>
      <c r="ES1567"/>
      <c r="ET1567"/>
      <c r="EU1567"/>
      <c r="EV1567"/>
      <c r="EW1567"/>
      <c r="EX1567"/>
      <c r="EY1567"/>
      <c r="EZ1567"/>
      <c r="FA1567"/>
      <c r="FB1567"/>
      <c r="FC1567"/>
      <c r="FD1567"/>
      <c r="FE1567"/>
      <c r="FF1567"/>
      <c r="FG1567"/>
      <c r="FH1567"/>
      <c r="FI1567"/>
      <c r="FJ1567"/>
      <c r="FK1567"/>
      <c r="FL1567"/>
      <c r="FM1567"/>
      <c r="FN1567"/>
      <c r="FO1567"/>
      <c r="FP1567"/>
      <c r="FQ1567"/>
      <c r="FR1567"/>
      <c r="FS1567"/>
      <c r="FT1567"/>
      <c r="FU1567"/>
      <c r="FV1567"/>
      <c r="FW1567"/>
      <c r="FX1567"/>
      <c r="FY1567"/>
      <c r="FZ1567"/>
      <c r="GA1567"/>
      <c r="GB1567"/>
      <c r="GC1567"/>
      <c r="GD1567"/>
      <c r="GE1567"/>
      <c r="GF1567"/>
      <c r="GG1567"/>
      <c r="GH1567"/>
      <c r="GI1567"/>
      <c r="GJ1567"/>
      <c r="GK1567"/>
      <c r="GL1567"/>
      <c r="GM1567"/>
      <c r="GN1567"/>
      <c r="GO1567"/>
      <c r="GP1567"/>
      <c r="GQ1567"/>
      <c r="GR1567"/>
      <c r="GS1567"/>
      <c r="GT1567"/>
      <c r="GU1567"/>
      <c r="GV1567"/>
      <c r="GW1567"/>
      <c r="GX1567"/>
      <c r="GY1567"/>
      <c r="GZ1567"/>
      <c r="HA1567"/>
      <c r="HB1567"/>
      <c r="HC1567"/>
      <c r="HD1567"/>
      <c r="HE1567"/>
      <c r="HF1567"/>
      <c r="HG1567"/>
      <c r="HH1567"/>
      <c r="HI1567"/>
      <c r="HJ1567"/>
      <c r="HK1567"/>
      <c r="HL1567"/>
      <c r="HM1567"/>
      <c r="HN1567"/>
      <c r="HO1567"/>
      <c r="HP1567"/>
      <c r="HQ1567"/>
      <c r="HR1567"/>
      <c r="HS1567"/>
      <c r="HT1567"/>
      <c r="HU1567"/>
      <c r="HV1567"/>
      <c r="HW1567"/>
      <c r="HX1567"/>
      <c r="HY1567"/>
      <c r="HZ1567"/>
      <c r="IA1567"/>
      <c r="IB1567"/>
      <c r="IC1567"/>
      <c r="ID1567"/>
      <c r="IE1567"/>
      <c r="IF1567"/>
      <c r="IG1567"/>
      <c r="IH1567"/>
      <c r="II1567"/>
      <c r="IJ1567"/>
      <c r="IK1567"/>
      <c r="IL1567"/>
      <c r="IM1567"/>
      <c r="IN1567"/>
      <c r="IO1567"/>
      <c r="IP1567"/>
      <c r="IQ1567"/>
      <c r="IR1567"/>
      <c r="IS1567"/>
      <c r="IT1567"/>
      <c r="IU1567"/>
      <c r="IV1567"/>
    </row>
    <row r="1568" spans="1:256" s="55" customFormat="1" ht="12.5">
      <c r="A1568" s="217"/>
      <c r="B1568" s="65">
        <v>1</v>
      </c>
      <c r="C1568" s="66">
        <f t="shared" si="72"/>
        <v>1</v>
      </c>
      <c r="D1568" s="853" t="s">
        <v>68</v>
      </c>
      <c r="E1568" s="853" t="s">
        <v>87</v>
      </c>
      <c r="F1568" s="852" t="s">
        <v>70</v>
      </c>
      <c r="G1568" s="78"/>
      <c r="H1568" s="100" t="s">
        <v>220</v>
      </c>
      <c r="I1568" s="101" t="s">
        <v>6384</v>
      </c>
      <c r="J1568" s="81"/>
      <c r="K1568" s="72"/>
      <c r="L1568" s="72"/>
      <c r="M1568" s="72"/>
      <c r="N1568" s="72"/>
      <c r="O1568" s="72"/>
      <c r="P1568" s="72"/>
      <c r="Q1568" s="833"/>
      <c r="R1568" s="102"/>
      <c r="S1568" s="73"/>
      <c r="T1568" s="116"/>
      <c r="U1568" s="73"/>
      <c r="V1568" s="110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  <c r="DB1568"/>
      <c r="DC1568"/>
      <c r="DD1568"/>
      <c r="DE1568"/>
      <c r="DF1568"/>
      <c r="DG1568"/>
      <c r="DH1568"/>
      <c r="DI1568"/>
      <c r="DJ1568"/>
      <c r="DK1568"/>
      <c r="DL1568"/>
      <c r="DM1568"/>
      <c r="DN1568"/>
      <c r="DO1568"/>
      <c r="DP1568"/>
      <c r="DQ1568"/>
      <c r="DR1568"/>
      <c r="DS1568"/>
      <c r="DT1568"/>
      <c r="DU1568"/>
      <c r="DV1568"/>
      <c r="DW1568"/>
      <c r="DX1568"/>
      <c r="DY1568"/>
      <c r="DZ1568"/>
      <c r="EA1568"/>
      <c r="EB1568"/>
      <c r="EC1568"/>
      <c r="ED1568"/>
      <c r="EE1568"/>
      <c r="EF1568"/>
      <c r="EG1568"/>
      <c r="EH1568"/>
      <c r="EI1568"/>
      <c r="EJ1568"/>
      <c r="EK1568"/>
      <c r="EL1568"/>
      <c r="EM1568"/>
      <c r="EN1568"/>
      <c r="EO1568"/>
      <c r="EP1568"/>
      <c r="EQ1568"/>
      <c r="ER1568"/>
      <c r="ES1568"/>
      <c r="ET1568"/>
      <c r="EU1568"/>
      <c r="EV1568"/>
      <c r="EW1568"/>
      <c r="EX1568"/>
      <c r="EY1568"/>
      <c r="EZ1568"/>
      <c r="FA1568"/>
      <c r="FB1568"/>
      <c r="FC1568"/>
      <c r="FD1568"/>
      <c r="FE1568"/>
      <c r="FF1568"/>
      <c r="FG1568"/>
      <c r="FH1568"/>
      <c r="FI1568"/>
      <c r="FJ1568"/>
      <c r="FK1568"/>
      <c r="FL1568"/>
      <c r="FM1568"/>
      <c r="FN1568"/>
      <c r="FO1568"/>
      <c r="FP1568"/>
      <c r="FQ1568"/>
      <c r="FR1568"/>
      <c r="FS1568"/>
      <c r="FT1568"/>
      <c r="FU1568"/>
      <c r="FV1568"/>
      <c r="FW1568"/>
      <c r="FX1568"/>
      <c r="FY1568"/>
      <c r="FZ1568"/>
      <c r="GA1568"/>
      <c r="GB1568"/>
      <c r="GC1568"/>
      <c r="GD1568"/>
      <c r="GE1568"/>
      <c r="GF1568"/>
      <c r="GG1568"/>
      <c r="GH1568"/>
      <c r="GI1568"/>
      <c r="GJ1568"/>
      <c r="GK1568"/>
      <c r="GL1568"/>
      <c r="GM1568"/>
      <c r="GN1568"/>
      <c r="GO1568"/>
      <c r="GP1568"/>
      <c r="GQ1568"/>
      <c r="GR1568"/>
      <c r="GS1568"/>
      <c r="GT1568"/>
      <c r="GU1568"/>
      <c r="GV1568"/>
      <c r="GW1568"/>
      <c r="GX1568"/>
      <c r="GY1568"/>
      <c r="GZ1568"/>
      <c r="HA1568"/>
      <c r="HB1568"/>
      <c r="HC1568"/>
      <c r="HD1568"/>
      <c r="HE1568"/>
      <c r="HF1568"/>
      <c r="HG1568"/>
      <c r="HH1568"/>
      <c r="HI1568"/>
      <c r="HJ1568"/>
      <c r="HK1568"/>
      <c r="HL1568"/>
      <c r="HM1568"/>
      <c r="HN1568"/>
      <c r="HO1568"/>
      <c r="HP1568"/>
      <c r="HQ1568"/>
      <c r="HR1568"/>
      <c r="HS1568"/>
      <c r="HT1568"/>
      <c r="HU1568"/>
      <c r="HV1568"/>
      <c r="HW1568"/>
      <c r="HX1568"/>
      <c r="HY1568"/>
      <c r="HZ1568"/>
      <c r="IA1568"/>
      <c r="IB1568"/>
      <c r="IC1568"/>
      <c r="ID1568"/>
      <c r="IE1568"/>
      <c r="IF1568"/>
      <c r="IG1568"/>
      <c r="IH1568"/>
      <c r="II1568"/>
      <c r="IJ1568"/>
      <c r="IK1568"/>
      <c r="IL1568"/>
      <c r="IM1568"/>
      <c r="IN1568"/>
      <c r="IO1568"/>
      <c r="IP1568"/>
      <c r="IQ1568"/>
      <c r="IR1568"/>
      <c r="IS1568"/>
      <c r="IT1568"/>
      <c r="IU1568"/>
      <c r="IV1568"/>
    </row>
    <row r="1569" spans="1:256" ht="12.5">
      <c r="B1569" s="65">
        <v>1</v>
      </c>
      <c r="C1569" s="66">
        <f t="shared" si="72"/>
        <v>0</v>
      </c>
      <c r="D1569" s="655" t="s">
        <v>87</v>
      </c>
      <c r="E1569" s="659" t="s">
        <v>90</v>
      </c>
      <c r="F1569" s="659" t="s">
        <v>90</v>
      </c>
      <c r="G1569" s="78"/>
      <c r="H1569" s="96" t="s">
        <v>215</v>
      </c>
      <c r="I1569" s="107" t="s">
        <v>2433</v>
      </c>
      <c r="J1569" s="81"/>
      <c r="K1569" s="72"/>
      <c r="L1569" s="72"/>
      <c r="M1569" s="72"/>
      <c r="N1569" s="72"/>
      <c r="O1569" s="72"/>
      <c r="P1569" s="72"/>
      <c r="Q1569" s="833"/>
      <c r="R1569" s="102"/>
      <c r="S1569" s="73"/>
      <c r="T1569" s="102"/>
      <c r="U1569" s="103"/>
      <c r="V1569" s="104"/>
    </row>
    <row r="1570" spans="1:256" ht="12.5">
      <c r="A1570" s="810"/>
      <c r="B1570" s="65">
        <v>1</v>
      </c>
      <c r="C1570" s="66">
        <f t="shared" si="72"/>
        <v>1</v>
      </c>
      <c r="D1570" s="658" t="s">
        <v>87</v>
      </c>
      <c r="E1570" s="658" t="s">
        <v>87</v>
      </c>
      <c r="F1570" s="658" t="s">
        <v>87</v>
      </c>
      <c r="G1570" s="78"/>
      <c r="H1570" s="96" t="s">
        <v>101</v>
      </c>
      <c r="I1570" s="107" t="s">
        <v>2434</v>
      </c>
      <c r="J1570" s="81"/>
      <c r="K1570" s="72"/>
      <c r="L1570" s="72"/>
      <c r="M1570" s="72"/>
      <c r="N1570" s="72"/>
      <c r="O1570" s="72"/>
      <c r="P1570" s="72"/>
      <c r="Q1570" s="833"/>
      <c r="R1570" s="102"/>
      <c r="S1570" s="73"/>
      <c r="T1570" s="102"/>
      <c r="U1570" s="103"/>
      <c r="V1570" s="104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  <c r="DB1570"/>
      <c r="DC1570"/>
      <c r="DD1570"/>
      <c r="DE1570"/>
      <c r="DF1570"/>
      <c r="DG1570"/>
      <c r="DH1570"/>
      <c r="DI1570"/>
      <c r="DJ1570"/>
      <c r="DK1570"/>
      <c r="DL1570"/>
      <c r="DM1570"/>
      <c r="DN1570"/>
      <c r="DO1570"/>
      <c r="DP1570"/>
      <c r="DQ1570"/>
      <c r="DR1570"/>
      <c r="DS1570"/>
      <c r="DT1570"/>
      <c r="DU1570"/>
      <c r="DV1570"/>
      <c r="DW1570"/>
      <c r="DX1570"/>
      <c r="DY1570"/>
      <c r="DZ1570"/>
      <c r="EA1570"/>
      <c r="EB1570"/>
      <c r="EC1570"/>
      <c r="ED1570"/>
      <c r="EE1570"/>
      <c r="EF1570"/>
      <c r="EG1570"/>
      <c r="EH1570"/>
      <c r="EI1570"/>
      <c r="EJ1570"/>
      <c r="EK1570"/>
      <c r="EL1570"/>
      <c r="EM1570"/>
      <c r="EN1570"/>
      <c r="EO1570"/>
      <c r="EP1570"/>
      <c r="EQ1570"/>
      <c r="ER1570"/>
      <c r="ES1570"/>
      <c r="ET1570"/>
      <c r="EU1570"/>
      <c r="EV1570"/>
      <c r="EW1570"/>
      <c r="EX1570"/>
      <c r="EY1570"/>
      <c r="EZ1570"/>
      <c r="FA1570"/>
      <c r="FB1570"/>
      <c r="FC1570"/>
      <c r="FD1570"/>
      <c r="FE1570"/>
      <c r="FF1570"/>
      <c r="FG1570"/>
      <c r="FH1570"/>
      <c r="FI1570"/>
      <c r="FJ1570"/>
      <c r="FK1570"/>
      <c r="FL1570"/>
      <c r="FM1570"/>
      <c r="FN1570"/>
      <c r="FO1570"/>
      <c r="FP1570"/>
      <c r="FQ1570"/>
      <c r="FR1570"/>
      <c r="FS1570"/>
      <c r="FT1570"/>
      <c r="FU1570"/>
      <c r="FV1570"/>
      <c r="FW1570"/>
      <c r="FX1570"/>
      <c r="FY1570"/>
      <c r="FZ1570"/>
      <c r="GA1570"/>
      <c r="GB1570"/>
      <c r="GC1570"/>
      <c r="GD1570"/>
      <c r="GE1570"/>
      <c r="GF1570"/>
      <c r="GG1570"/>
      <c r="GH1570"/>
      <c r="GI1570"/>
      <c r="GJ1570"/>
      <c r="GK1570"/>
      <c r="GL1570"/>
      <c r="GM1570"/>
      <c r="GN1570"/>
      <c r="GO1570"/>
      <c r="GP1570"/>
      <c r="GQ1570"/>
      <c r="GR1570"/>
      <c r="GS1570"/>
      <c r="GT1570"/>
      <c r="GU1570"/>
      <c r="GV1570"/>
      <c r="GW1570"/>
      <c r="GX1570"/>
      <c r="GY1570"/>
      <c r="GZ1570"/>
      <c r="HA1570"/>
      <c r="HB1570"/>
      <c r="HC1570"/>
      <c r="HD1570"/>
      <c r="HE1570"/>
      <c r="HF1570"/>
      <c r="HG1570"/>
      <c r="HH1570"/>
      <c r="HI1570"/>
      <c r="HJ1570"/>
      <c r="HK1570"/>
      <c r="HL1570"/>
      <c r="HM1570"/>
      <c r="HN1570"/>
      <c r="HO1570"/>
      <c r="HP1570"/>
      <c r="HQ1570"/>
      <c r="HR1570"/>
      <c r="HS1570"/>
      <c r="HT1570"/>
      <c r="HU1570"/>
      <c r="HV1570"/>
      <c r="HW1570"/>
      <c r="HX1570"/>
      <c r="HY1570"/>
      <c r="HZ1570"/>
      <c r="IA1570"/>
      <c r="IB1570"/>
      <c r="IC1570"/>
      <c r="ID1570"/>
      <c r="IE1570"/>
      <c r="IF1570"/>
      <c r="IG1570"/>
      <c r="IH1570"/>
      <c r="II1570"/>
      <c r="IJ1570"/>
      <c r="IK1570"/>
      <c r="IL1570"/>
      <c r="IM1570"/>
      <c r="IN1570"/>
      <c r="IO1570"/>
      <c r="IP1570"/>
      <c r="IQ1570"/>
      <c r="IR1570"/>
      <c r="IS1570"/>
      <c r="IT1570"/>
      <c r="IU1570"/>
      <c r="IV1570"/>
    </row>
    <row r="1571" spans="1:256" s="320" customFormat="1" ht="12.5">
      <c r="A1571" s="657"/>
      <c r="B1571" s="65">
        <v>1</v>
      </c>
      <c r="C1571" s="66">
        <f t="shared" si="72"/>
        <v>0</v>
      </c>
      <c r="D1571" s="248" t="s">
        <v>68</v>
      </c>
      <c r="E1571" s="662" t="s">
        <v>70</v>
      </c>
      <c r="F1571" s="248" t="s">
        <v>87</v>
      </c>
      <c r="G1571" s="78"/>
      <c r="H1571" s="96" t="s">
        <v>94</v>
      </c>
      <c r="I1571" s="107" t="s">
        <v>2435</v>
      </c>
      <c r="J1571" s="81"/>
      <c r="K1571" s="72"/>
      <c r="L1571" s="72"/>
      <c r="M1571" s="72"/>
      <c r="N1571" s="72"/>
      <c r="O1571" s="72"/>
      <c r="P1571" s="72"/>
      <c r="Q1571" s="833"/>
      <c r="R1571" s="102"/>
      <c r="S1571" s="73"/>
      <c r="T1571" s="102"/>
      <c r="U1571" s="103"/>
      <c r="V1571" s="104"/>
      <c r="W1571" s="109"/>
      <c r="X1571" s="109"/>
      <c r="Y1571" s="109"/>
      <c r="Z1571" s="109"/>
      <c r="AA1571" s="109"/>
      <c r="AB1571" s="109"/>
      <c r="AC1571" s="109"/>
      <c r="AD1571" s="109"/>
      <c r="AE1571" s="109"/>
      <c r="AF1571" s="109"/>
      <c r="AG1571" s="109"/>
      <c r="AH1571" s="109"/>
      <c r="AI1571" s="109"/>
      <c r="AJ1571" s="109"/>
      <c r="AK1571" s="109"/>
      <c r="AL1571" s="109"/>
      <c r="AM1571" s="109"/>
      <c r="AN1571" s="109"/>
      <c r="AO1571" s="109"/>
      <c r="AP1571" s="109"/>
      <c r="AQ1571" s="109"/>
      <c r="AR1571" s="109"/>
      <c r="AS1571" s="109"/>
      <c r="AT1571" s="109"/>
      <c r="AU1571" s="109"/>
      <c r="AV1571" s="109"/>
      <c r="AW1571" s="109"/>
      <c r="AX1571" s="109"/>
      <c r="AY1571" s="109"/>
      <c r="AZ1571" s="109"/>
      <c r="BA1571" s="109"/>
      <c r="BB1571" s="109"/>
      <c r="BC1571" s="109"/>
      <c r="BD1571" s="109"/>
      <c r="BE1571" s="109"/>
      <c r="BF1571" s="109"/>
      <c r="BG1571" s="109"/>
      <c r="BH1571" s="109"/>
      <c r="BI1571" s="109"/>
      <c r="BJ1571" s="109"/>
      <c r="BK1571" s="109"/>
      <c r="BL1571" s="109"/>
      <c r="BM1571" s="109"/>
      <c r="BN1571" s="109"/>
      <c r="BO1571" s="109"/>
      <c r="BP1571" s="109"/>
      <c r="BQ1571" s="109"/>
      <c r="BR1571" s="109"/>
      <c r="BS1571" s="109"/>
      <c r="BT1571" s="109"/>
      <c r="BU1571" s="109"/>
      <c r="BV1571" s="109"/>
      <c r="BW1571" s="109"/>
      <c r="BX1571" s="109"/>
      <c r="BY1571" s="109"/>
      <c r="BZ1571" s="109"/>
      <c r="CA1571" s="109"/>
      <c r="CB1571" s="109"/>
      <c r="CC1571" s="109"/>
      <c r="CD1571" s="109"/>
      <c r="CE1571" s="109"/>
      <c r="CF1571" s="109"/>
      <c r="CG1571" s="109"/>
      <c r="CH1571" s="109"/>
      <c r="CI1571" s="109"/>
      <c r="CJ1571" s="109"/>
      <c r="CK1571" s="109"/>
      <c r="CL1571" s="109"/>
      <c r="CM1571" s="109"/>
      <c r="CN1571" s="109"/>
      <c r="CO1571" s="109"/>
      <c r="CP1571" s="109"/>
      <c r="CQ1571" s="109"/>
      <c r="CR1571" s="109"/>
      <c r="CS1571" s="109"/>
      <c r="CT1571" s="109"/>
      <c r="CU1571" s="109"/>
      <c r="CV1571" s="109"/>
      <c r="CW1571" s="109"/>
      <c r="CX1571" s="109"/>
      <c r="CY1571" s="109"/>
      <c r="CZ1571" s="109"/>
      <c r="DA1571" s="109"/>
      <c r="DB1571" s="109"/>
      <c r="DC1571" s="109"/>
      <c r="DD1571" s="109"/>
      <c r="DE1571" s="109"/>
      <c r="DF1571" s="109"/>
      <c r="DG1571" s="109"/>
      <c r="DH1571" s="109"/>
      <c r="DI1571" s="109"/>
      <c r="DJ1571" s="109"/>
      <c r="DK1571" s="109"/>
      <c r="DL1571" s="109"/>
      <c r="DM1571" s="109"/>
      <c r="DN1571" s="109"/>
      <c r="DO1571" s="109"/>
      <c r="DP1571" s="109"/>
      <c r="DQ1571" s="109"/>
      <c r="DR1571" s="109"/>
      <c r="DS1571" s="109"/>
      <c r="DT1571" s="109"/>
      <c r="DU1571" s="109"/>
      <c r="DV1571" s="109"/>
      <c r="DW1571" s="109"/>
      <c r="DX1571" s="109"/>
      <c r="DY1571" s="109"/>
      <c r="DZ1571" s="109"/>
      <c r="EA1571" s="109"/>
      <c r="EB1571" s="109"/>
      <c r="EC1571" s="109"/>
      <c r="ED1571" s="109"/>
      <c r="EE1571" s="109"/>
      <c r="EF1571" s="109"/>
      <c r="EG1571" s="109"/>
      <c r="EH1571" s="109"/>
      <c r="EI1571" s="109"/>
      <c r="EJ1571" s="109"/>
      <c r="EK1571" s="109"/>
      <c r="EL1571" s="109"/>
      <c r="EM1571" s="109"/>
      <c r="EN1571" s="109"/>
      <c r="EO1571" s="109"/>
      <c r="EP1571" s="109"/>
      <c r="EQ1571" s="109"/>
      <c r="ER1571" s="109"/>
      <c r="ES1571" s="109"/>
      <c r="ET1571" s="109"/>
      <c r="EU1571" s="109"/>
      <c r="EV1571" s="109"/>
      <c r="EW1571" s="109"/>
      <c r="EX1571" s="109"/>
      <c r="EY1571" s="109"/>
      <c r="EZ1571" s="109"/>
      <c r="FA1571" s="109"/>
      <c r="FB1571" s="109"/>
      <c r="FC1571" s="109"/>
      <c r="FD1571" s="109"/>
      <c r="FE1571" s="109"/>
      <c r="FF1571" s="109"/>
      <c r="FG1571" s="109"/>
      <c r="FH1571" s="109"/>
      <c r="FI1571" s="109"/>
      <c r="FJ1571" s="109"/>
      <c r="FK1571" s="109"/>
      <c r="FL1571" s="109"/>
      <c r="FM1571" s="109"/>
      <c r="FN1571" s="109"/>
      <c r="FO1571" s="109"/>
      <c r="FP1571" s="109"/>
      <c r="FQ1571" s="109"/>
      <c r="FR1571" s="109"/>
      <c r="FS1571" s="109"/>
      <c r="FT1571" s="109"/>
      <c r="FU1571" s="109"/>
      <c r="FV1571" s="109"/>
      <c r="FW1571" s="109"/>
      <c r="FX1571" s="109"/>
      <c r="FY1571" s="109"/>
      <c r="FZ1571" s="109"/>
      <c r="GA1571" s="109"/>
      <c r="GB1571" s="109"/>
      <c r="GC1571" s="109"/>
      <c r="GD1571" s="109"/>
      <c r="GE1571" s="109"/>
      <c r="GF1571" s="109"/>
      <c r="GG1571" s="109"/>
      <c r="GH1571" s="109"/>
      <c r="GI1571" s="109"/>
      <c r="GJ1571" s="109"/>
      <c r="GK1571" s="109"/>
      <c r="GL1571" s="109"/>
      <c r="GM1571" s="109"/>
      <c r="GN1571" s="109"/>
      <c r="GO1571" s="109"/>
      <c r="GP1571" s="109"/>
      <c r="GQ1571" s="109"/>
      <c r="GR1571" s="109"/>
      <c r="GS1571" s="109"/>
      <c r="GT1571" s="109"/>
      <c r="GU1571" s="109"/>
      <c r="GV1571" s="109"/>
      <c r="GW1571" s="109"/>
      <c r="GX1571" s="109"/>
      <c r="GY1571" s="109"/>
      <c r="GZ1571" s="109"/>
      <c r="HA1571" s="109"/>
      <c r="HB1571" s="109"/>
      <c r="HC1571" s="109"/>
      <c r="HD1571" s="109"/>
      <c r="HE1571" s="109"/>
      <c r="HF1571" s="109"/>
      <c r="HG1571" s="109"/>
      <c r="HH1571" s="109"/>
      <c r="HI1571" s="109"/>
      <c r="HJ1571" s="109"/>
      <c r="HK1571" s="109"/>
      <c r="HL1571" s="109"/>
      <c r="HM1571" s="109"/>
      <c r="HN1571" s="109"/>
      <c r="HO1571" s="109"/>
      <c r="HP1571" s="109"/>
      <c r="HQ1571" s="109"/>
      <c r="HR1571" s="109"/>
      <c r="HS1571" s="109"/>
      <c r="HT1571" s="109"/>
      <c r="HU1571" s="109"/>
      <c r="HV1571" s="109"/>
      <c r="HW1571" s="109"/>
      <c r="HX1571" s="109"/>
      <c r="HY1571" s="109"/>
      <c r="HZ1571" s="109"/>
      <c r="IA1571" s="109"/>
      <c r="IB1571" s="109"/>
      <c r="IC1571" s="109"/>
      <c r="ID1571" s="109"/>
      <c r="IE1571" s="109"/>
      <c r="IF1571" s="109"/>
      <c r="IG1571" s="109"/>
      <c r="IH1571" s="109"/>
      <c r="II1571" s="109"/>
      <c r="IJ1571" s="109"/>
      <c r="IK1571" s="109"/>
      <c r="IL1571" s="109"/>
      <c r="IM1571" s="109"/>
      <c r="IN1571" s="109"/>
      <c r="IO1571" s="109"/>
      <c r="IP1571" s="109"/>
      <c r="IQ1571" s="109"/>
      <c r="IR1571" s="109"/>
      <c r="IS1571" s="109"/>
      <c r="IT1571" s="109"/>
      <c r="IU1571" s="109"/>
      <c r="IV1571" s="109"/>
    </row>
    <row r="1572" spans="1:256" ht="12.5">
      <c r="B1572" s="65">
        <v>1</v>
      </c>
      <c r="C1572" s="66">
        <f t="shared" si="72"/>
        <v>1</v>
      </c>
      <c r="D1572" s="76" t="s">
        <v>87</v>
      </c>
      <c r="E1572" s="76" t="s">
        <v>87</v>
      </c>
      <c r="F1572" s="76" t="s">
        <v>87</v>
      </c>
      <c r="G1572" s="78"/>
      <c r="H1572" s="96" t="s">
        <v>135</v>
      </c>
      <c r="I1572" s="107" t="s">
        <v>2436</v>
      </c>
      <c r="J1572" s="81"/>
      <c r="K1572" s="72"/>
      <c r="L1572" s="72"/>
      <c r="M1572" s="72"/>
      <c r="N1572" s="72"/>
      <c r="O1572" s="72"/>
      <c r="P1572" s="72"/>
      <c r="Q1572" s="833"/>
      <c r="R1572" s="102"/>
      <c r="S1572" s="73"/>
      <c r="T1572" s="102"/>
      <c r="U1572" s="103"/>
      <c r="V1572" s="104"/>
    </row>
    <row r="1573" spans="1:256" ht="12.5">
      <c r="B1573" s="65">
        <v>1</v>
      </c>
      <c r="C1573" s="66">
        <f>IF(E1573="A",4,IF(E1573="B",3,IF(E1573="C",2,IF(E1573="D",1,0))))</f>
        <v>2</v>
      </c>
      <c r="D1573" s="76" t="s">
        <v>87</v>
      </c>
      <c r="E1573" s="77" t="s">
        <v>90</v>
      </c>
      <c r="F1573" s="77" t="s">
        <v>90</v>
      </c>
      <c r="G1573" s="78"/>
      <c r="H1573" s="96" t="s">
        <v>126</v>
      </c>
      <c r="I1573" s="107" t="s">
        <v>6109</v>
      </c>
      <c r="J1573" s="81" t="s">
        <v>17</v>
      </c>
      <c r="K1573" s="72"/>
      <c r="L1573" s="72"/>
      <c r="M1573" s="72"/>
      <c r="N1573" s="72"/>
      <c r="O1573" s="72"/>
      <c r="P1573" s="72"/>
      <c r="Q1573" s="833"/>
      <c r="R1573" s="102"/>
      <c r="S1573" s="73"/>
      <c r="T1573" s="102"/>
      <c r="U1573" s="103"/>
      <c r="V1573" s="104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  <c r="DB1573"/>
      <c r="DC1573"/>
      <c r="DD1573"/>
      <c r="DE1573"/>
      <c r="DF1573"/>
      <c r="DG1573"/>
      <c r="DH1573"/>
      <c r="DI1573"/>
      <c r="DJ1573"/>
      <c r="DK1573"/>
      <c r="DL1573"/>
      <c r="DM1573"/>
      <c r="DN1573"/>
      <c r="DO1573"/>
      <c r="DP1573"/>
      <c r="DQ1573"/>
      <c r="DR1573"/>
      <c r="DS1573"/>
      <c r="DT1573"/>
      <c r="DU1573"/>
      <c r="DV1573"/>
      <c r="DW1573"/>
      <c r="DX1573"/>
      <c r="DY1573"/>
      <c r="DZ1573"/>
      <c r="EA1573"/>
      <c r="EB1573"/>
      <c r="EC1573"/>
      <c r="ED1573"/>
      <c r="EE1573"/>
      <c r="EF1573"/>
      <c r="EG1573"/>
      <c r="EH1573"/>
      <c r="EI1573"/>
      <c r="EJ1573"/>
      <c r="EK1573"/>
      <c r="EL1573"/>
      <c r="EM1573"/>
      <c r="EN1573"/>
      <c r="EO1573"/>
      <c r="EP1573"/>
      <c r="EQ1573"/>
      <c r="ER1573"/>
      <c r="ES1573"/>
      <c r="ET1573"/>
      <c r="EU1573"/>
      <c r="EV1573"/>
      <c r="EW1573"/>
      <c r="EX1573"/>
      <c r="EY1573"/>
      <c r="EZ1573"/>
      <c r="FA1573"/>
      <c r="FB1573"/>
      <c r="FC1573"/>
      <c r="FD1573"/>
      <c r="FE1573"/>
      <c r="FF1573"/>
      <c r="FG1573"/>
      <c r="FH1573"/>
      <c r="FI1573"/>
      <c r="FJ1573"/>
      <c r="FK1573"/>
      <c r="FL1573"/>
      <c r="FM1573"/>
      <c r="FN1573"/>
      <c r="FO1573"/>
      <c r="FP1573"/>
      <c r="FQ1573"/>
      <c r="FR1573"/>
      <c r="FS1573"/>
      <c r="FT1573"/>
      <c r="FU1573"/>
      <c r="FV1573"/>
      <c r="FW1573"/>
      <c r="FX1573"/>
      <c r="FY1573"/>
      <c r="FZ1573"/>
      <c r="GA1573"/>
      <c r="GB1573"/>
      <c r="GC1573"/>
      <c r="GD1573"/>
      <c r="GE1573"/>
      <c r="GF1573"/>
      <c r="GG1573"/>
      <c r="GH1573"/>
      <c r="GI1573"/>
      <c r="GJ1573"/>
      <c r="GK1573"/>
      <c r="GL1573"/>
      <c r="GM1573"/>
      <c r="GN1573"/>
      <c r="GO1573"/>
      <c r="GP1573"/>
      <c r="GQ1573"/>
      <c r="GR1573"/>
      <c r="GS1573"/>
      <c r="GT1573"/>
      <c r="GU1573"/>
      <c r="GV1573"/>
      <c r="GW1573"/>
      <c r="GX1573"/>
      <c r="GY1573"/>
      <c r="GZ1573"/>
      <c r="HA1573"/>
      <c r="HB1573"/>
      <c r="HC1573"/>
      <c r="HD1573"/>
      <c r="HE1573"/>
      <c r="HF1573"/>
      <c r="HG1573"/>
      <c r="HH1573"/>
      <c r="HI1573"/>
      <c r="HJ1573"/>
      <c r="HK1573"/>
      <c r="HL1573"/>
      <c r="HM1573"/>
      <c r="HN1573"/>
      <c r="HO1573"/>
      <c r="HP1573"/>
      <c r="HQ1573"/>
      <c r="HR1573"/>
      <c r="HS1573"/>
      <c r="HT1573"/>
      <c r="HU1573"/>
      <c r="HV1573"/>
      <c r="HW1573"/>
      <c r="HX1573"/>
      <c r="HY1573"/>
      <c r="HZ1573"/>
      <c r="IA1573"/>
      <c r="IB1573"/>
      <c r="IC1573"/>
      <c r="ID1573"/>
      <c r="IE1573"/>
      <c r="IF1573"/>
      <c r="IG1573"/>
      <c r="IH1573"/>
      <c r="II1573"/>
      <c r="IJ1573"/>
      <c r="IK1573"/>
      <c r="IL1573"/>
      <c r="IM1573"/>
      <c r="IN1573"/>
      <c r="IO1573"/>
      <c r="IP1573"/>
      <c r="IQ1573"/>
      <c r="IR1573"/>
      <c r="IS1573"/>
      <c r="IT1573"/>
      <c r="IU1573"/>
      <c r="IV1573"/>
    </row>
    <row r="1574" spans="1:256" ht="12.5">
      <c r="A1574" s="305"/>
      <c r="B1574" s="65">
        <v>1</v>
      </c>
      <c r="C1574" s="66">
        <f>IF(E1574="A",1,IF(E1574="B",1,0))</f>
        <v>0</v>
      </c>
      <c r="D1574" s="76" t="s">
        <v>87</v>
      </c>
      <c r="E1574" s="77" t="s">
        <v>90</v>
      </c>
      <c r="F1574" s="77" t="s">
        <v>90</v>
      </c>
      <c r="G1574" s="78"/>
      <c r="H1574" s="96" t="s">
        <v>197</v>
      </c>
      <c r="I1574" s="107" t="s">
        <v>2437</v>
      </c>
      <c r="J1574" s="81"/>
      <c r="K1574" s="72"/>
      <c r="L1574" s="72"/>
      <c r="M1574" s="72"/>
      <c r="N1574" s="72"/>
      <c r="O1574" s="72"/>
      <c r="P1574" s="72"/>
      <c r="Q1574" s="833"/>
      <c r="R1574" s="102"/>
      <c r="S1574" s="73"/>
      <c r="T1574" s="102"/>
      <c r="U1574" s="103"/>
      <c r="V1574" s="104"/>
    </row>
    <row r="1575" spans="1:256" ht="12.5">
      <c r="B1575" s="65">
        <v>1</v>
      </c>
      <c r="C1575" s="66">
        <f>IF(E1575="A",1,IF(E1575="B",1,0))</f>
        <v>1</v>
      </c>
      <c r="D1575" s="248" t="s">
        <v>68</v>
      </c>
      <c r="E1575" s="248" t="s">
        <v>87</v>
      </c>
      <c r="F1575" s="662" t="s">
        <v>70</v>
      </c>
      <c r="G1575" s="78"/>
      <c r="H1575" s="96" t="s">
        <v>129</v>
      </c>
      <c r="I1575" s="107" t="s">
        <v>2438</v>
      </c>
      <c r="J1575" s="81"/>
      <c r="K1575" s="72"/>
      <c r="L1575" s="72"/>
      <c r="M1575" s="72"/>
      <c r="N1575" s="72"/>
      <c r="O1575" s="72"/>
      <c r="P1575" s="72"/>
      <c r="Q1575" s="833"/>
      <c r="R1575" s="102"/>
      <c r="S1575" s="73"/>
      <c r="T1575" s="102"/>
      <c r="U1575" s="103"/>
      <c r="V1575" s="104"/>
    </row>
    <row r="1576" spans="1:256" ht="12.5">
      <c r="A1576"/>
      <c r="B1576" s="65">
        <v>1</v>
      </c>
      <c r="C1576" s="66">
        <f>IF(E1576="A",1,IF(E1576="B",1,0))</f>
        <v>0</v>
      </c>
      <c r="D1576" s="77" t="s">
        <v>90</v>
      </c>
      <c r="E1576" s="99" t="s">
        <v>99</v>
      </c>
      <c r="F1576" s="76" t="s">
        <v>87</v>
      </c>
      <c r="G1576" s="78"/>
      <c r="H1576" s="96" t="s">
        <v>188</v>
      </c>
      <c r="I1576" s="107" t="s">
        <v>2439</v>
      </c>
      <c r="J1576" s="81"/>
      <c r="K1576" s="72"/>
      <c r="L1576" s="72"/>
      <c r="M1576" s="72"/>
      <c r="N1576" s="72"/>
      <c r="O1576" s="72"/>
      <c r="P1576" s="72"/>
      <c r="Q1576" s="833"/>
      <c r="R1576" s="102"/>
      <c r="S1576" s="73"/>
      <c r="T1576" s="102"/>
      <c r="U1576" s="103"/>
      <c r="V1576" s="104"/>
    </row>
    <row r="1577" spans="1:256" ht="12.5">
      <c r="B1577" s="65">
        <v>1</v>
      </c>
      <c r="C1577" s="66">
        <f>IF(E1577="A",4,IF(E1577="B",3,IF(E1577="C",2,IF(E1577="D",1,0))))</f>
        <v>2</v>
      </c>
      <c r="D1577" s="76" t="s">
        <v>87</v>
      </c>
      <c r="E1577" s="77" t="s">
        <v>90</v>
      </c>
      <c r="F1577" s="76" t="s">
        <v>68</v>
      </c>
      <c r="G1577" s="78"/>
      <c r="H1577" s="96" t="s">
        <v>119</v>
      </c>
      <c r="I1577" s="107" t="s">
        <v>1038</v>
      </c>
      <c r="J1577" s="81" t="s">
        <v>10</v>
      </c>
      <c r="K1577" s="72"/>
      <c r="L1577" s="72"/>
      <c r="M1577" s="72"/>
      <c r="N1577" s="72"/>
      <c r="O1577" s="72"/>
      <c r="P1577" s="72"/>
      <c r="Q1577" s="833"/>
      <c r="R1577" s="102"/>
      <c r="S1577" s="73"/>
      <c r="T1577" s="102"/>
      <c r="U1577" s="103"/>
      <c r="V1577" s="104"/>
    </row>
    <row r="1578" spans="1:256" ht="12.5">
      <c r="B1578" s="65">
        <v>1</v>
      </c>
      <c r="C1578" s="66">
        <f t="shared" ref="C1578:C1586" si="73">IF(E1578="A",1,IF(E1578="B",1,0))</f>
        <v>1</v>
      </c>
      <c r="D1578" s="659" t="s">
        <v>90</v>
      </c>
      <c r="E1578" s="658" t="s">
        <v>68</v>
      </c>
      <c r="F1578" s="658" t="s">
        <v>68</v>
      </c>
      <c r="G1578" s="78"/>
      <c r="H1578" s="96" t="s">
        <v>88</v>
      </c>
      <c r="I1578" s="107" t="s">
        <v>2440</v>
      </c>
      <c r="J1578" s="81"/>
      <c r="K1578" s="72"/>
      <c r="L1578" s="72"/>
      <c r="M1578" s="72"/>
      <c r="N1578" s="72"/>
      <c r="O1578" s="72"/>
      <c r="P1578" s="72"/>
      <c r="Q1578" s="833"/>
      <c r="R1578" s="102"/>
      <c r="S1578" s="73"/>
      <c r="T1578" s="102"/>
      <c r="U1578" s="103"/>
      <c r="V1578" s="104"/>
    </row>
    <row r="1579" spans="1:256" ht="12.5">
      <c r="B1579" s="65">
        <v>1</v>
      </c>
      <c r="C1579" s="66">
        <f t="shared" si="73"/>
        <v>1</v>
      </c>
      <c r="D1579" s="665" t="s">
        <v>68</v>
      </c>
      <c r="E1579" s="76" t="s">
        <v>87</v>
      </c>
      <c r="F1579" s="99" t="s">
        <v>99</v>
      </c>
      <c r="G1579" s="78"/>
      <c r="H1579" s="96" t="s">
        <v>94</v>
      </c>
      <c r="I1579" s="107" t="s">
        <v>2441</v>
      </c>
      <c r="J1579" s="81"/>
      <c r="K1579" s="72"/>
      <c r="L1579" s="72"/>
      <c r="M1579" s="72"/>
      <c r="N1579" s="72"/>
      <c r="O1579" s="72"/>
      <c r="P1579" s="72"/>
      <c r="Q1579" s="833"/>
      <c r="R1579" s="102"/>
      <c r="S1579" s="73"/>
      <c r="T1579" s="102"/>
      <c r="U1579" s="103"/>
      <c r="V1579" s="104"/>
    </row>
    <row r="1580" spans="1:256" ht="12.5">
      <c r="B1580" s="65">
        <v>1</v>
      </c>
      <c r="C1580" s="66">
        <f t="shared" si="73"/>
        <v>0</v>
      </c>
      <c r="D1580" s="662" t="s">
        <v>70</v>
      </c>
      <c r="E1580" s="662" t="s">
        <v>70</v>
      </c>
      <c r="F1580" s="664" t="s">
        <v>90</v>
      </c>
      <c r="G1580" s="78"/>
      <c r="H1580" s="96" t="s">
        <v>135</v>
      </c>
      <c r="I1580" s="107" t="s">
        <v>2442</v>
      </c>
      <c r="J1580" s="81"/>
      <c r="K1580" s="72"/>
      <c r="L1580" s="72"/>
      <c r="M1580" s="72"/>
      <c r="N1580" s="72"/>
      <c r="O1580" s="72"/>
      <c r="P1580" s="72"/>
      <c r="Q1580" s="833"/>
      <c r="R1580" s="102"/>
      <c r="S1580" s="73"/>
      <c r="T1580" s="102"/>
      <c r="U1580" s="103"/>
      <c r="V1580" s="104"/>
    </row>
    <row r="1581" spans="1:256" ht="12.5">
      <c r="B1581" s="65">
        <v>1</v>
      </c>
      <c r="C1581" s="66">
        <f t="shared" si="73"/>
        <v>1</v>
      </c>
      <c r="D1581" s="77" t="s">
        <v>90</v>
      </c>
      <c r="E1581" s="76" t="s">
        <v>68</v>
      </c>
      <c r="F1581" s="99" t="s">
        <v>99</v>
      </c>
      <c r="G1581" s="78"/>
      <c r="H1581" s="96" t="s">
        <v>129</v>
      </c>
      <c r="I1581" s="107" t="s">
        <v>2443</v>
      </c>
      <c r="J1581" s="81"/>
      <c r="K1581" s="72"/>
      <c r="L1581" s="72"/>
      <c r="M1581" s="72"/>
      <c r="N1581" s="72"/>
      <c r="O1581" s="72"/>
      <c r="P1581" s="72"/>
      <c r="Q1581" s="833"/>
      <c r="R1581" s="102"/>
      <c r="S1581" s="73"/>
      <c r="T1581" s="102"/>
      <c r="U1581" s="103"/>
      <c r="V1581" s="104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  <c r="DG1581"/>
      <c r="DH1581"/>
      <c r="DI1581"/>
      <c r="DJ1581"/>
      <c r="DK1581"/>
      <c r="DL1581"/>
      <c r="DM1581"/>
      <c r="DN1581"/>
      <c r="DO1581"/>
      <c r="DP1581"/>
      <c r="DQ1581"/>
      <c r="DR1581"/>
      <c r="DS1581"/>
      <c r="DT1581"/>
      <c r="DU1581"/>
      <c r="DV1581"/>
      <c r="DW1581"/>
      <c r="DX1581"/>
      <c r="DY1581"/>
      <c r="DZ1581"/>
      <c r="EA1581"/>
      <c r="EB1581"/>
      <c r="EC1581"/>
      <c r="ED1581"/>
      <c r="EE1581"/>
      <c r="EF1581"/>
      <c r="EG1581"/>
      <c r="EH1581"/>
      <c r="EI1581"/>
      <c r="EJ1581"/>
      <c r="EK1581"/>
      <c r="EL1581"/>
      <c r="EM1581"/>
      <c r="EN1581"/>
      <c r="EO1581"/>
      <c r="EP1581"/>
      <c r="EQ1581"/>
      <c r="ER1581"/>
      <c r="ES1581"/>
      <c r="ET1581"/>
      <c r="EU1581"/>
      <c r="EV1581"/>
      <c r="EW1581"/>
      <c r="EX1581"/>
      <c r="EY1581"/>
      <c r="EZ1581"/>
      <c r="FA1581"/>
      <c r="FB1581"/>
      <c r="FC1581"/>
      <c r="FD1581"/>
      <c r="FE1581"/>
      <c r="FF1581"/>
      <c r="FG1581"/>
      <c r="FH1581"/>
      <c r="FI1581"/>
      <c r="FJ1581"/>
      <c r="FK1581"/>
      <c r="FL1581"/>
      <c r="FM1581"/>
      <c r="FN1581"/>
      <c r="FO1581"/>
      <c r="FP1581"/>
      <c r="FQ1581"/>
      <c r="FR1581"/>
      <c r="FS1581"/>
      <c r="FT1581"/>
      <c r="FU1581"/>
      <c r="FV1581"/>
      <c r="FW1581"/>
      <c r="FX1581"/>
      <c r="FY1581"/>
      <c r="FZ1581"/>
      <c r="GA1581"/>
      <c r="GB1581"/>
      <c r="GC1581"/>
      <c r="GD1581"/>
      <c r="GE1581"/>
      <c r="GF1581"/>
      <c r="GG1581"/>
      <c r="GH1581"/>
      <c r="GI1581"/>
      <c r="GJ1581"/>
      <c r="GK1581"/>
      <c r="GL1581"/>
      <c r="GM1581"/>
      <c r="GN1581"/>
      <c r="GO1581"/>
      <c r="GP1581"/>
      <c r="GQ1581"/>
      <c r="GR1581"/>
      <c r="GS1581"/>
      <c r="GT1581"/>
      <c r="GU1581"/>
      <c r="GV1581"/>
      <c r="GW1581"/>
      <c r="GX1581"/>
      <c r="GY1581"/>
      <c r="GZ1581"/>
      <c r="HA1581"/>
      <c r="HB1581"/>
      <c r="HC1581"/>
      <c r="HD1581"/>
      <c r="HE1581"/>
      <c r="HF1581"/>
      <c r="HG1581"/>
      <c r="HH1581"/>
      <c r="HI1581"/>
      <c r="HJ1581"/>
      <c r="HK1581"/>
      <c r="HL1581"/>
      <c r="HM1581"/>
      <c r="HN1581"/>
      <c r="HO1581"/>
      <c r="HP1581"/>
      <c r="HQ1581"/>
      <c r="HR1581"/>
      <c r="HS1581"/>
      <c r="HT1581"/>
      <c r="HU1581"/>
      <c r="HV1581"/>
      <c r="HW1581"/>
      <c r="HX1581"/>
      <c r="HY1581"/>
      <c r="HZ1581"/>
      <c r="IA1581"/>
      <c r="IB1581"/>
      <c r="IC1581"/>
      <c r="ID1581"/>
      <c r="IE1581"/>
      <c r="IF1581"/>
      <c r="IG1581"/>
      <c r="IH1581"/>
      <c r="II1581"/>
      <c r="IJ1581"/>
      <c r="IK1581"/>
      <c r="IL1581"/>
      <c r="IM1581"/>
      <c r="IN1581"/>
      <c r="IO1581"/>
      <c r="IP1581"/>
      <c r="IQ1581"/>
      <c r="IR1581"/>
      <c r="IS1581"/>
      <c r="IT1581"/>
      <c r="IU1581"/>
      <c r="IV1581"/>
    </row>
    <row r="1582" spans="1:256" ht="12.5">
      <c r="B1582" s="65">
        <v>1</v>
      </c>
      <c r="C1582" s="66">
        <f t="shared" si="73"/>
        <v>1</v>
      </c>
      <c r="D1582" s="658" t="s">
        <v>68</v>
      </c>
      <c r="E1582" s="658" t="s">
        <v>68</v>
      </c>
      <c r="F1582" s="656" t="s">
        <v>99</v>
      </c>
      <c r="G1582" s="78"/>
      <c r="H1582" s="96" t="s">
        <v>140</v>
      </c>
      <c r="I1582" s="107" t="s">
        <v>2444</v>
      </c>
      <c r="J1582" s="81"/>
      <c r="K1582" s="72"/>
      <c r="L1582" s="72"/>
      <c r="M1582" s="72"/>
      <c r="N1582" s="72"/>
      <c r="O1582" s="72"/>
      <c r="P1582" s="72"/>
      <c r="Q1582" s="833"/>
      <c r="R1582" s="102"/>
      <c r="S1582" s="73"/>
      <c r="T1582" s="102"/>
      <c r="U1582" s="103"/>
      <c r="V1582" s="104"/>
    </row>
    <row r="1583" spans="1:256" ht="12.5">
      <c r="B1583" s="65">
        <v>1</v>
      </c>
      <c r="C1583" s="66">
        <f t="shared" si="73"/>
        <v>0</v>
      </c>
      <c r="D1583" s="857" t="s">
        <v>90</v>
      </c>
      <c r="E1583" s="852" t="s">
        <v>99</v>
      </c>
      <c r="F1583" s="853" t="s">
        <v>87</v>
      </c>
      <c r="G1583" s="78"/>
      <c r="H1583" s="100" t="s">
        <v>126</v>
      </c>
      <c r="I1583" s="101" t="s">
        <v>6319</v>
      </c>
      <c r="J1583" s="81"/>
      <c r="K1583" s="72"/>
      <c r="L1583" s="72"/>
      <c r="M1583" s="72"/>
      <c r="N1583" s="72"/>
      <c r="O1583" s="72"/>
      <c r="P1583" s="72"/>
      <c r="Q1583" s="833"/>
      <c r="R1583" s="102"/>
      <c r="S1583" s="73"/>
      <c r="T1583" s="116"/>
      <c r="U1583" s="73"/>
      <c r="V1583" s="110"/>
    </row>
    <row r="1584" spans="1:256" ht="12.5">
      <c r="B1584" s="65">
        <v>1</v>
      </c>
      <c r="C1584" s="66">
        <f t="shared" si="73"/>
        <v>1</v>
      </c>
      <c r="D1584" s="77" t="s">
        <v>90</v>
      </c>
      <c r="E1584" s="76" t="s">
        <v>87</v>
      </c>
      <c r="F1584" s="77" t="s">
        <v>90</v>
      </c>
      <c r="G1584" s="78"/>
      <c r="H1584" s="96" t="s">
        <v>140</v>
      </c>
      <c r="I1584" s="107" t="s">
        <v>2445</v>
      </c>
      <c r="J1584" s="81"/>
      <c r="K1584" s="72"/>
      <c r="L1584" s="72"/>
      <c r="M1584" s="72"/>
      <c r="N1584" s="72"/>
      <c r="O1584" s="72"/>
      <c r="P1584" s="72"/>
      <c r="Q1584" s="833"/>
      <c r="R1584" s="102"/>
      <c r="S1584" s="73"/>
      <c r="T1584" s="102"/>
      <c r="U1584" s="103"/>
      <c r="V1584" s="104"/>
    </row>
    <row r="1585" spans="1:256" ht="12.5">
      <c r="B1585" s="65">
        <v>1</v>
      </c>
      <c r="C1585" s="66">
        <f t="shared" si="73"/>
        <v>1</v>
      </c>
      <c r="D1585" s="99" t="s">
        <v>70</v>
      </c>
      <c r="E1585" s="76" t="s">
        <v>87</v>
      </c>
      <c r="F1585" s="77" t="s">
        <v>90</v>
      </c>
      <c r="G1585" s="78"/>
      <c r="H1585" s="96" t="s">
        <v>188</v>
      </c>
      <c r="I1585" s="107" t="s">
        <v>2446</v>
      </c>
      <c r="J1585" s="81"/>
      <c r="K1585" s="72"/>
      <c r="L1585" s="72"/>
      <c r="M1585" s="72"/>
      <c r="N1585" s="72"/>
      <c r="O1585" s="72"/>
      <c r="P1585" s="72"/>
      <c r="Q1585" s="833"/>
      <c r="R1585" s="102"/>
      <c r="S1585" s="73"/>
      <c r="T1585" s="102"/>
      <c r="U1585" s="103"/>
      <c r="V1585" s="104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  <c r="DG1585"/>
      <c r="DH1585"/>
      <c r="DI1585"/>
      <c r="DJ1585"/>
      <c r="DK1585"/>
      <c r="DL1585"/>
      <c r="DM1585"/>
      <c r="DN1585"/>
      <c r="DO1585"/>
      <c r="DP1585"/>
      <c r="DQ1585"/>
      <c r="DR1585"/>
      <c r="DS1585"/>
      <c r="DT1585"/>
      <c r="DU1585"/>
      <c r="DV1585"/>
      <c r="DW1585"/>
      <c r="DX1585"/>
      <c r="DY1585"/>
      <c r="DZ1585"/>
      <c r="EA1585"/>
      <c r="EB1585"/>
      <c r="EC1585"/>
      <c r="ED1585"/>
      <c r="EE1585"/>
      <c r="EF1585"/>
      <c r="EG1585"/>
      <c r="EH1585"/>
      <c r="EI1585"/>
      <c r="EJ1585"/>
      <c r="EK1585"/>
      <c r="EL1585"/>
      <c r="EM1585"/>
      <c r="EN1585"/>
      <c r="EO1585"/>
      <c r="EP1585"/>
      <c r="EQ1585"/>
      <c r="ER1585"/>
      <c r="ES1585"/>
      <c r="ET1585"/>
      <c r="EU1585"/>
      <c r="EV1585"/>
      <c r="EW1585"/>
      <c r="EX1585"/>
      <c r="EY1585"/>
      <c r="EZ1585"/>
      <c r="FA1585"/>
      <c r="FB1585"/>
      <c r="FC1585"/>
      <c r="FD1585"/>
      <c r="FE1585"/>
      <c r="FF1585"/>
      <c r="FG1585"/>
      <c r="FH1585"/>
      <c r="FI1585"/>
      <c r="FJ1585"/>
      <c r="FK1585"/>
      <c r="FL1585"/>
      <c r="FM1585"/>
      <c r="FN1585"/>
      <c r="FO1585"/>
      <c r="FP1585"/>
      <c r="FQ1585"/>
      <c r="FR1585"/>
      <c r="FS1585"/>
      <c r="FT1585"/>
      <c r="FU1585"/>
      <c r="FV1585"/>
      <c r="FW1585"/>
      <c r="FX1585"/>
      <c r="FY1585"/>
      <c r="FZ1585"/>
      <c r="GA1585"/>
      <c r="GB1585"/>
      <c r="GC1585"/>
      <c r="GD1585"/>
      <c r="GE1585"/>
      <c r="GF1585"/>
      <c r="GG1585"/>
      <c r="GH1585"/>
      <c r="GI1585"/>
      <c r="GJ1585"/>
      <c r="GK1585"/>
      <c r="GL1585"/>
      <c r="GM1585"/>
      <c r="GN1585"/>
      <c r="GO1585"/>
      <c r="GP1585"/>
      <c r="GQ1585"/>
      <c r="GR1585"/>
      <c r="GS1585"/>
      <c r="GT1585"/>
      <c r="GU1585"/>
      <c r="GV1585"/>
      <c r="GW1585"/>
      <c r="GX1585"/>
      <c r="GY1585"/>
      <c r="GZ1585"/>
      <c r="HA1585"/>
      <c r="HB1585"/>
      <c r="HC1585"/>
      <c r="HD1585"/>
      <c r="HE1585"/>
      <c r="HF1585"/>
      <c r="HG1585"/>
      <c r="HH1585"/>
      <c r="HI1585"/>
      <c r="HJ1585"/>
      <c r="HK1585"/>
      <c r="HL1585"/>
      <c r="HM1585"/>
      <c r="HN1585"/>
      <c r="HO1585"/>
      <c r="HP1585"/>
      <c r="HQ1585"/>
      <c r="HR1585"/>
      <c r="HS1585"/>
      <c r="HT1585"/>
      <c r="HU1585"/>
      <c r="HV1585"/>
      <c r="HW1585"/>
      <c r="HX1585"/>
      <c r="HY1585"/>
      <c r="HZ1585"/>
      <c r="IA1585"/>
      <c r="IB1585"/>
      <c r="IC1585"/>
      <c r="ID1585"/>
      <c r="IE1585"/>
      <c r="IF1585"/>
      <c r="IG1585"/>
      <c r="IH1585"/>
      <c r="II1585"/>
      <c r="IJ1585"/>
      <c r="IK1585"/>
      <c r="IL1585"/>
      <c r="IM1585"/>
      <c r="IN1585"/>
      <c r="IO1585"/>
      <c r="IP1585"/>
      <c r="IQ1585"/>
      <c r="IR1585"/>
      <c r="IS1585"/>
      <c r="IT1585"/>
      <c r="IU1585"/>
      <c r="IV1585"/>
    </row>
    <row r="1586" spans="1:256" ht="12.5">
      <c r="B1586" s="65">
        <v>1</v>
      </c>
      <c r="C1586" s="66">
        <f t="shared" si="73"/>
        <v>1</v>
      </c>
      <c r="D1586" s="658" t="s">
        <v>87</v>
      </c>
      <c r="E1586" s="658" t="s">
        <v>68</v>
      </c>
      <c r="F1586" s="656" t="s">
        <v>70</v>
      </c>
      <c r="G1586" s="78"/>
      <c r="H1586" s="96" t="s">
        <v>94</v>
      </c>
      <c r="I1586" s="107" t="s">
        <v>2447</v>
      </c>
      <c r="J1586" s="81"/>
      <c r="K1586" s="72"/>
      <c r="L1586" s="72"/>
      <c r="M1586" s="72"/>
      <c r="N1586" s="72"/>
      <c r="O1586" s="72"/>
      <c r="P1586" s="72"/>
      <c r="Q1586" s="833"/>
      <c r="R1586" s="102"/>
      <c r="S1586" s="73"/>
      <c r="T1586" s="102"/>
      <c r="U1586" s="103"/>
      <c r="V1586" s="104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/>
      <c r="DE1586"/>
      <c r="DF1586"/>
      <c r="DG1586"/>
      <c r="DH1586"/>
      <c r="DI1586"/>
      <c r="DJ1586"/>
      <c r="DK1586"/>
      <c r="DL1586"/>
      <c r="DM1586"/>
      <c r="DN1586"/>
      <c r="DO1586"/>
      <c r="DP1586"/>
      <c r="DQ1586"/>
      <c r="DR1586"/>
      <c r="DS1586"/>
      <c r="DT1586"/>
      <c r="DU1586"/>
      <c r="DV1586"/>
      <c r="DW1586"/>
      <c r="DX1586"/>
      <c r="DY1586"/>
      <c r="DZ1586"/>
      <c r="EA1586"/>
      <c r="EB1586"/>
      <c r="EC1586"/>
      <c r="ED1586"/>
      <c r="EE1586"/>
      <c r="EF1586"/>
      <c r="EG1586"/>
      <c r="EH1586"/>
      <c r="EI1586"/>
      <c r="EJ1586"/>
      <c r="EK1586"/>
      <c r="EL1586"/>
      <c r="EM1586"/>
      <c r="EN1586"/>
      <c r="EO1586"/>
      <c r="EP1586"/>
      <c r="EQ1586"/>
      <c r="ER1586"/>
      <c r="ES1586"/>
      <c r="ET1586"/>
      <c r="EU1586"/>
      <c r="EV1586"/>
      <c r="EW1586"/>
      <c r="EX1586"/>
      <c r="EY1586"/>
      <c r="EZ1586"/>
      <c r="FA1586"/>
      <c r="FB1586"/>
      <c r="FC1586"/>
      <c r="FD1586"/>
      <c r="FE1586"/>
      <c r="FF1586"/>
      <c r="FG1586"/>
      <c r="FH1586"/>
      <c r="FI1586"/>
      <c r="FJ1586"/>
      <c r="FK1586"/>
      <c r="FL1586"/>
      <c r="FM1586"/>
      <c r="FN1586"/>
      <c r="FO1586"/>
      <c r="FP1586"/>
      <c r="FQ1586"/>
      <c r="FR1586"/>
      <c r="FS1586"/>
      <c r="FT1586"/>
      <c r="FU1586"/>
      <c r="FV1586"/>
      <c r="FW1586"/>
      <c r="FX1586"/>
      <c r="FY1586"/>
      <c r="FZ1586"/>
      <c r="GA1586"/>
      <c r="GB1586"/>
      <c r="GC1586"/>
      <c r="GD1586"/>
      <c r="GE1586"/>
      <c r="GF1586"/>
      <c r="GG1586"/>
      <c r="GH1586"/>
      <c r="GI1586"/>
      <c r="GJ1586"/>
      <c r="GK1586"/>
      <c r="GL1586"/>
      <c r="GM1586"/>
      <c r="GN1586"/>
      <c r="GO1586"/>
      <c r="GP1586"/>
      <c r="GQ1586"/>
      <c r="GR1586"/>
      <c r="GS1586"/>
      <c r="GT1586"/>
      <c r="GU1586"/>
      <c r="GV1586"/>
      <c r="GW1586"/>
      <c r="GX1586"/>
      <c r="GY1586"/>
      <c r="GZ1586"/>
      <c r="HA1586"/>
      <c r="HB1586"/>
      <c r="HC1586"/>
      <c r="HD1586"/>
      <c r="HE1586"/>
      <c r="HF1586"/>
      <c r="HG1586"/>
      <c r="HH1586"/>
      <c r="HI1586"/>
      <c r="HJ1586"/>
      <c r="HK1586"/>
      <c r="HL1586"/>
      <c r="HM1586"/>
      <c r="HN1586"/>
      <c r="HO1586"/>
      <c r="HP1586"/>
      <c r="HQ1586"/>
      <c r="HR1586"/>
      <c r="HS1586"/>
      <c r="HT1586"/>
      <c r="HU1586"/>
      <c r="HV1586"/>
      <c r="HW1586"/>
      <c r="HX1586"/>
      <c r="HY1586"/>
      <c r="HZ1586"/>
      <c r="IA1586"/>
      <c r="IB1586"/>
      <c r="IC1586"/>
      <c r="ID1586"/>
      <c r="IE1586"/>
      <c r="IF1586"/>
      <c r="IG1586"/>
      <c r="IH1586"/>
      <c r="II1586"/>
      <c r="IJ1586"/>
      <c r="IK1586"/>
      <c r="IL1586"/>
      <c r="IM1586"/>
      <c r="IN1586"/>
      <c r="IO1586"/>
      <c r="IP1586"/>
      <c r="IQ1586"/>
      <c r="IR1586"/>
      <c r="IS1586"/>
      <c r="IT1586"/>
      <c r="IU1586"/>
      <c r="IV1586"/>
    </row>
    <row r="1587" spans="1:256" ht="12.5">
      <c r="B1587" s="65">
        <v>1</v>
      </c>
      <c r="C1587" s="66">
        <v>2</v>
      </c>
      <c r="D1587" s="76" t="s">
        <v>68</v>
      </c>
      <c r="E1587" s="77" t="s">
        <v>90</v>
      </c>
      <c r="F1587" s="77" t="s">
        <v>90</v>
      </c>
      <c r="G1587" s="78"/>
      <c r="H1587" s="96" t="s">
        <v>101</v>
      </c>
      <c r="I1587" s="107" t="s">
        <v>908</v>
      </c>
      <c r="J1587" s="81" t="s">
        <v>17</v>
      </c>
      <c r="K1587" s="72"/>
      <c r="L1587" s="72"/>
      <c r="M1587" s="72"/>
      <c r="N1587" s="72"/>
      <c r="O1587" s="72"/>
      <c r="P1587" s="72"/>
      <c r="Q1587" s="833"/>
      <c r="R1587" s="102"/>
      <c r="S1587" s="73"/>
      <c r="T1587" s="102"/>
      <c r="U1587" s="103"/>
      <c r="V1587" s="104"/>
    </row>
    <row r="1588" spans="1:256" ht="12.5">
      <c r="B1588" s="65">
        <v>1</v>
      </c>
      <c r="C1588" s="66">
        <v>4</v>
      </c>
      <c r="D1588" s="76" t="s">
        <v>87</v>
      </c>
      <c r="E1588" s="76" t="s">
        <v>68</v>
      </c>
      <c r="F1588" s="99" t="s">
        <v>99</v>
      </c>
      <c r="G1588" s="78"/>
      <c r="H1588" s="96" t="s">
        <v>116</v>
      </c>
      <c r="I1588" s="107" t="s">
        <v>815</v>
      </c>
      <c r="J1588" s="81" t="s">
        <v>6111</v>
      </c>
      <c r="K1588" s="72"/>
      <c r="L1588" s="72"/>
      <c r="M1588" s="72"/>
      <c r="N1588" s="72"/>
      <c r="O1588" s="72"/>
      <c r="P1588" s="72"/>
      <c r="Q1588" s="833"/>
      <c r="R1588" s="102"/>
      <c r="S1588" s="73"/>
      <c r="T1588" s="102"/>
      <c r="U1588" s="103"/>
      <c r="V1588" s="104"/>
    </row>
    <row r="1589" spans="1:256" ht="12.5">
      <c r="B1589" s="65">
        <v>1</v>
      </c>
      <c r="C1589" s="66">
        <f>IF(E1589="A",4,IF(E1589="B",3,IF(E1589="C",2,IF(E1589="D",1,0))))</f>
        <v>4</v>
      </c>
      <c r="D1589" s="76" t="s">
        <v>87</v>
      </c>
      <c r="E1589" s="76" t="s">
        <v>68</v>
      </c>
      <c r="F1589" s="76" t="s">
        <v>68</v>
      </c>
      <c r="G1589" s="78"/>
      <c r="H1589" s="96" t="s">
        <v>90</v>
      </c>
      <c r="I1589" s="107" t="s">
        <v>957</v>
      </c>
      <c r="J1589" s="81" t="s">
        <v>7</v>
      </c>
      <c r="K1589" s="72"/>
      <c r="L1589" s="72"/>
      <c r="M1589" s="72"/>
      <c r="N1589" s="72"/>
      <c r="O1589" s="72"/>
      <c r="P1589" s="72"/>
      <c r="Q1589" s="833"/>
      <c r="R1589" s="102"/>
      <c r="S1589" s="73"/>
      <c r="T1589" s="102"/>
      <c r="U1589" s="103"/>
      <c r="V1589" s="104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  <c r="DI1589"/>
      <c r="DJ1589"/>
      <c r="DK1589"/>
      <c r="DL1589"/>
      <c r="DM1589"/>
      <c r="DN1589"/>
      <c r="DO1589"/>
      <c r="DP1589"/>
      <c r="DQ1589"/>
      <c r="DR1589"/>
      <c r="DS1589"/>
      <c r="DT1589"/>
      <c r="DU1589"/>
      <c r="DV1589"/>
      <c r="DW1589"/>
      <c r="DX1589"/>
      <c r="DY1589"/>
      <c r="DZ1589"/>
      <c r="EA1589"/>
      <c r="EB1589"/>
      <c r="EC1589"/>
      <c r="ED1589"/>
      <c r="EE1589"/>
      <c r="EF1589"/>
      <c r="EG1589"/>
      <c r="EH1589"/>
      <c r="EI1589"/>
      <c r="EJ1589"/>
      <c r="EK1589"/>
      <c r="EL1589"/>
      <c r="EM1589"/>
      <c r="EN1589"/>
      <c r="EO1589"/>
      <c r="EP1589"/>
      <c r="EQ1589"/>
      <c r="ER1589"/>
      <c r="ES1589"/>
      <c r="ET1589"/>
      <c r="EU1589"/>
      <c r="EV1589"/>
      <c r="EW1589"/>
      <c r="EX1589"/>
      <c r="EY1589"/>
      <c r="EZ1589"/>
      <c r="FA1589"/>
      <c r="FB1589"/>
      <c r="FC1589"/>
      <c r="FD1589"/>
      <c r="FE1589"/>
      <c r="FF1589"/>
      <c r="FG1589"/>
      <c r="FH1589"/>
      <c r="FI1589"/>
      <c r="FJ1589"/>
      <c r="FK1589"/>
      <c r="FL1589"/>
      <c r="FM1589"/>
      <c r="FN1589"/>
      <c r="FO1589"/>
      <c r="FP1589"/>
      <c r="FQ1589"/>
      <c r="FR1589"/>
      <c r="FS1589"/>
      <c r="FT1589"/>
      <c r="FU1589"/>
      <c r="FV1589"/>
      <c r="FW1589"/>
      <c r="FX1589"/>
      <c r="FY1589"/>
      <c r="FZ1589"/>
      <c r="GA1589"/>
      <c r="GB1589"/>
      <c r="GC1589"/>
      <c r="GD1589"/>
      <c r="GE1589"/>
      <c r="GF1589"/>
      <c r="GG1589"/>
      <c r="GH1589"/>
      <c r="GI1589"/>
      <c r="GJ1589"/>
      <c r="GK1589"/>
      <c r="GL1589"/>
      <c r="GM1589"/>
      <c r="GN1589"/>
      <c r="GO1589"/>
      <c r="GP1589"/>
      <c r="GQ1589"/>
      <c r="GR1589"/>
      <c r="GS1589"/>
      <c r="GT1589"/>
      <c r="GU1589"/>
      <c r="GV1589"/>
      <c r="GW1589"/>
      <c r="GX1589"/>
      <c r="GY1589"/>
      <c r="GZ1589"/>
      <c r="HA1589"/>
      <c r="HB1589"/>
      <c r="HC1589"/>
      <c r="HD1589"/>
      <c r="HE1589"/>
      <c r="HF1589"/>
      <c r="HG1589"/>
      <c r="HH1589"/>
      <c r="HI1589"/>
      <c r="HJ1589"/>
      <c r="HK1589"/>
      <c r="HL1589"/>
      <c r="HM1589"/>
      <c r="HN1589"/>
      <c r="HO1589"/>
      <c r="HP1589"/>
      <c r="HQ1589"/>
      <c r="HR1589"/>
      <c r="HS1589"/>
      <c r="HT1589"/>
      <c r="HU1589"/>
      <c r="HV1589"/>
      <c r="HW1589"/>
      <c r="HX1589"/>
      <c r="HY1589"/>
      <c r="HZ1589"/>
      <c r="IA1589"/>
      <c r="IB1589"/>
      <c r="IC1589"/>
      <c r="ID1589"/>
      <c r="IE1589"/>
      <c r="IF1589"/>
      <c r="IG1589"/>
      <c r="IH1589"/>
      <c r="II1589"/>
      <c r="IJ1589"/>
      <c r="IK1589"/>
      <c r="IL1589"/>
      <c r="IM1589"/>
      <c r="IN1589"/>
      <c r="IO1589"/>
      <c r="IP1589"/>
      <c r="IQ1589"/>
      <c r="IR1589"/>
      <c r="IS1589"/>
      <c r="IT1589"/>
      <c r="IU1589"/>
      <c r="IV1589"/>
    </row>
    <row r="1590" spans="1:256" ht="12.5">
      <c r="B1590" s="65">
        <v>1</v>
      </c>
      <c r="C1590" s="66">
        <v>4</v>
      </c>
      <c r="D1590" s="76" t="s">
        <v>87</v>
      </c>
      <c r="E1590" s="76" t="s">
        <v>68</v>
      </c>
      <c r="F1590" s="76" t="s">
        <v>68</v>
      </c>
      <c r="G1590" s="78"/>
      <c r="H1590" s="79" t="s">
        <v>90</v>
      </c>
      <c r="I1590" s="80" t="s">
        <v>957</v>
      </c>
      <c r="J1590" s="81" t="s">
        <v>7</v>
      </c>
      <c r="K1590" s="72"/>
      <c r="L1590" s="72"/>
      <c r="M1590" s="72"/>
      <c r="N1590" s="72"/>
      <c r="O1590" s="72"/>
      <c r="P1590" s="72"/>
      <c r="Q1590" s="833"/>
      <c r="R1590" s="102"/>
      <c r="S1590" s="73"/>
      <c r="T1590" s="102"/>
      <c r="U1590" s="103"/>
      <c r="V1590" s="104"/>
    </row>
    <row r="1591" spans="1:256" ht="12.5">
      <c r="B1591" s="65">
        <v>1</v>
      </c>
      <c r="C1591" s="66">
        <f>IF(E1591="A",4,IF(E1591="B",3,IF(E1591="C",2,IF(E1591="D",1,0))))</f>
        <v>1</v>
      </c>
      <c r="D1591" s="77" t="s">
        <v>90</v>
      </c>
      <c r="E1591" s="99" t="s">
        <v>70</v>
      </c>
      <c r="F1591" s="76" t="s">
        <v>68</v>
      </c>
      <c r="G1591" s="78"/>
      <c r="H1591" s="96" t="s">
        <v>197</v>
      </c>
      <c r="I1591" s="107" t="s">
        <v>1039</v>
      </c>
      <c r="J1591" s="81" t="s">
        <v>1056</v>
      </c>
      <c r="K1591" s="72"/>
      <c r="L1591" s="72"/>
      <c r="M1591" s="72"/>
      <c r="N1591" s="72"/>
      <c r="O1591" s="72"/>
      <c r="P1591" s="72"/>
      <c r="Q1591" s="833"/>
      <c r="R1591" s="102"/>
      <c r="S1591" s="73"/>
      <c r="T1591" s="102"/>
      <c r="U1591" s="103"/>
      <c r="V1591" s="104"/>
    </row>
    <row r="1592" spans="1:256" ht="12.5">
      <c r="B1592" s="65">
        <v>1</v>
      </c>
      <c r="C1592" s="66">
        <f>IF(E1592="A",4,IF(E1592="B",3,IF(E1592="C",2,IF(E1592="D",1,0))))</f>
        <v>1</v>
      </c>
      <c r="D1592" s="77" t="s">
        <v>90</v>
      </c>
      <c r="E1592" s="99" t="s">
        <v>70</v>
      </c>
      <c r="F1592" s="76" t="s">
        <v>68</v>
      </c>
      <c r="G1592" s="78"/>
      <c r="H1592" s="96" t="s">
        <v>197</v>
      </c>
      <c r="I1592" s="107" t="s">
        <v>1039</v>
      </c>
      <c r="J1592" s="81" t="s">
        <v>1056</v>
      </c>
      <c r="K1592" s="72"/>
      <c r="L1592" s="72"/>
      <c r="M1592" s="72"/>
      <c r="N1592" s="72"/>
      <c r="O1592" s="72"/>
      <c r="P1592" s="72"/>
      <c r="Q1592" s="833"/>
      <c r="R1592" s="102"/>
      <c r="S1592" s="73"/>
      <c r="T1592" s="102"/>
      <c r="U1592" s="103"/>
      <c r="V1592" s="104"/>
    </row>
    <row r="1593" spans="1:256" ht="12.5">
      <c r="B1593" s="65">
        <v>1</v>
      </c>
      <c r="C1593" s="66">
        <f t="shared" ref="C1593:C1600" si="74">IF(E1593="A",1,IF(E1593="B",1,0))</f>
        <v>0</v>
      </c>
      <c r="D1593" s="658" t="s">
        <v>87</v>
      </c>
      <c r="E1593" s="659" t="s">
        <v>90</v>
      </c>
      <c r="F1593" s="659" t="s">
        <v>90</v>
      </c>
      <c r="G1593" s="78"/>
      <c r="H1593" s="96" t="s">
        <v>114</v>
      </c>
      <c r="I1593" s="107" t="s">
        <v>2448</v>
      </c>
      <c r="J1593" s="81"/>
      <c r="K1593" s="72"/>
      <c r="L1593" s="72"/>
      <c r="M1593" s="72"/>
      <c r="N1593" s="72"/>
      <c r="O1593" s="72"/>
      <c r="P1593" s="72"/>
      <c r="Q1593" s="833"/>
      <c r="R1593" s="102"/>
      <c r="S1593" s="73"/>
      <c r="T1593" s="102"/>
      <c r="U1593" s="103"/>
      <c r="V1593" s="104"/>
    </row>
    <row r="1594" spans="1:256" ht="12.5">
      <c r="A1594" s="305"/>
      <c r="B1594" s="65">
        <v>1</v>
      </c>
      <c r="C1594" s="66">
        <f t="shared" si="74"/>
        <v>0</v>
      </c>
      <c r="D1594" s="658" t="s">
        <v>87</v>
      </c>
      <c r="E1594" s="656" t="s">
        <v>99</v>
      </c>
      <c r="F1594" s="659" t="s">
        <v>90</v>
      </c>
      <c r="G1594" s="78"/>
      <c r="H1594" s="96" t="s">
        <v>251</v>
      </c>
      <c r="I1594" s="107" t="s">
        <v>2449</v>
      </c>
      <c r="J1594" s="81"/>
      <c r="K1594" s="72"/>
      <c r="L1594" s="72"/>
      <c r="M1594" s="72"/>
      <c r="N1594" s="72"/>
      <c r="O1594" s="72"/>
      <c r="P1594" s="72"/>
      <c r="Q1594" s="833"/>
      <c r="R1594" s="102"/>
      <c r="S1594" s="73"/>
      <c r="T1594" s="102"/>
      <c r="U1594" s="103"/>
      <c r="V1594" s="104"/>
    </row>
    <row r="1595" spans="1:256" ht="12.5">
      <c r="A1595" s="305"/>
      <c r="B1595" s="65">
        <v>1</v>
      </c>
      <c r="C1595" s="66">
        <f t="shared" si="74"/>
        <v>0</v>
      </c>
      <c r="D1595" s="77" t="s">
        <v>90</v>
      </c>
      <c r="E1595" s="99" t="s">
        <v>70</v>
      </c>
      <c r="F1595" s="76" t="s">
        <v>87</v>
      </c>
      <c r="G1595" s="78"/>
      <c r="H1595" s="96" t="s">
        <v>225</v>
      </c>
      <c r="I1595" s="107" t="s">
        <v>2450</v>
      </c>
      <c r="J1595" s="81"/>
      <c r="K1595" s="72"/>
      <c r="L1595" s="72"/>
      <c r="M1595" s="72"/>
      <c r="N1595" s="72"/>
      <c r="O1595" s="72"/>
      <c r="P1595" s="72"/>
      <c r="Q1595" s="833"/>
      <c r="R1595" s="102"/>
      <c r="S1595" s="73"/>
      <c r="T1595" s="102"/>
      <c r="U1595" s="103"/>
      <c r="V1595" s="104"/>
    </row>
    <row r="1596" spans="1:256" ht="12.5">
      <c r="A1596" s="111"/>
      <c r="B1596" s="65">
        <v>1</v>
      </c>
      <c r="C1596" s="66">
        <f t="shared" si="74"/>
        <v>1</v>
      </c>
      <c r="D1596" s="656" t="s">
        <v>70</v>
      </c>
      <c r="E1596" s="658" t="s">
        <v>87</v>
      </c>
      <c r="F1596" s="658" t="s">
        <v>87</v>
      </c>
      <c r="G1596" s="78"/>
      <c r="H1596" s="96" t="s">
        <v>140</v>
      </c>
      <c r="I1596" s="107" t="s">
        <v>2451</v>
      </c>
      <c r="J1596" s="81"/>
      <c r="K1596" s="72"/>
      <c r="L1596" s="72"/>
      <c r="M1596" s="72"/>
      <c r="N1596" s="72"/>
      <c r="O1596" s="72"/>
      <c r="P1596" s="72"/>
      <c r="Q1596" s="833"/>
      <c r="R1596" s="102"/>
      <c r="S1596" s="73"/>
      <c r="T1596" s="102"/>
      <c r="U1596" s="103"/>
      <c r="V1596" s="104"/>
    </row>
    <row r="1597" spans="1:256" ht="12.5">
      <c r="A1597" s="305"/>
      <c r="B1597" s="65">
        <v>1</v>
      </c>
      <c r="C1597" s="66">
        <f t="shared" si="74"/>
        <v>0</v>
      </c>
      <c r="D1597" s="664" t="s">
        <v>90</v>
      </c>
      <c r="E1597" s="664" t="s">
        <v>90</v>
      </c>
      <c r="F1597" s="665" t="s">
        <v>87</v>
      </c>
      <c r="G1597" s="78"/>
      <c r="H1597" s="96" t="s">
        <v>119</v>
      </c>
      <c r="I1597" s="107" t="s">
        <v>2452</v>
      </c>
      <c r="J1597" s="81"/>
      <c r="K1597" s="72"/>
      <c r="L1597" s="72"/>
      <c r="M1597" s="72"/>
      <c r="N1597" s="72"/>
      <c r="O1597" s="72"/>
      <c r="P1597" s="72"/>
      <c r="Q1597" s="833"/>
      <c r="R1597" s="102"/>
      <c r="S1597" s="73"/>
      <c r="T1597" s="102"/>
      <c r="U1597" s="103"/>
      <c r="V1597" s="104"/>
    </row>
    <row r="1598" spans="1:256" ht="12.5">
      <c r="B1598" s="65">
        <v>1</v>
      </c>
      <c r="C1598" s="66">
        <f t="shared" si="74"/>
        <v>0</v>
      </c>
      <c r="D1598" s="76" t="s">
        <v>68</v>
      </c>
      <c r="E1598" s="99" t="s">
        <v>70</v>
      </c>
      <c r="F1598" s="76" t="s">
        <v>87</v>
      </c>
      <c r="G1598" s="78"/>
      <c r="H1598" s="96" t="s">
        <v>88</v>
      </c>
      <c r="I1598" s="107" t="s">
        <v>2453</v>
      </c>
      <c r="J1598" s="81"/>
      <c r="K1598" s="72"/>
      <c r="L1598" s="72"/>
      <c r="M1598" s="72"/>
      <c r="N1598" s="72"/>
      <c r="O1598" s="72"/>
      <c r="P1598" s="72"/>
      <c r="Q1598" s="833"/>
      <c r="R1598" s="102"/>
      <c r="S1598" s="73"/>
      <c r="T1598" s="102"/>
      <c r="U1598" s="103"/>
      <c r="V1598" s="104"/>
    </row>
    <row r="1599" spans="1:256" ht="12.5">
      <c r="A1599" s="305"/>
      <c r="B1599" s="65">
        <v>1</v>
      </c>
      <c r="C1599" s="66">
        <f t="shared" si="74"/>
        <v>1</v>
      </c>
      <c r="D1599" s="659" t="s">
        <v>90</v>
      </c>
      <c r="E1599" s="658" t="s">
        <v>68</v>
      </c>
      <c r="F1599" s="659" t="s">
        <v>90</v>
      </c>
      <c r="G1599" s="78"/>
      <c r="H1599" s="96" t="s">
        <v>126</v>
      </c>
      <c r="I1599" s="107" t="s">
        <v>2454</v>
      </c>
      <c r="J1599" s="81"/>
      <c r="K1599" s="72"/>
      <c r="L1599" s="72"/>
      <c r="M1599" s="72"/>
      <c r="N1599" s="72"/>
      <c r="O1599" s="72"/>
      <c r="P1599" s="72"/>
      <c r="Q1599" s="833"/>
      <c r="R1599" s="102"/>
      <c r="S1599" s="73"/>
      <c r="T1599" s="102"/>
      <c r="U1599" s="103"/>
      <c r="V1599" s="104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  <c r="DG1599"/>
      <c r="DH1599"/>
      <c r="DI1599"/>
      <c r="DJ1599"/>
      <c r="DK1599"/>
      <c r="DL1599"/>
      <c r="DM1599"/>
      <c r="DN1599"/>
      <c r="DO1599"/>
      <c r="DP1599"/>
      <c r="DQ1599"/>
      <c r="DR1599"/>
      <c r="DS1599"/>
      <c r="DT1599"/>
      <c r="DU1599"/>
      <c r="DV1599"/>
      <c r="DW1599"/>
      <c r="DX1599"/>
      <c r="DY1599"/>
      <c r="DZ1599"/>
      <c r="EA1599"/>
      <c r="EB1599"/>
      <c r="EC1599"/>
      <c r="ED1599"/>
      <c r="EE1599"/>
      <c r="EF1599"/>
      <c r="EG1599"/>
      <c r="EH1599"/>
      <c r="EI1599"/>
      <c r="EJ1599"/>
      <c r="EK1599"/>
      <c r="EL1599"/>
      <c r="EM1599"/>
      <c r="EN1599"/>
      <c r="EO1599"/>
      <c r="EP1599"/>
      <c r="EQ1599"/>
      <c r="ER1599"/>
      <c r="ES1599"/>
      <c r="ET1599"/>
      <c r="EU1599"/>
      <c r="EV1599"/>
      <c r="EW1599"/>
      <c r="EX1599"/>
      <c r="EY1599"/>
      <c r="EZ1599"/>
      <c r="FA1599"/>
      <c r="FB1599"/>
      <c r="FC1599"/>
      <c r="FD1599"/>
      <c r="FE1599"/>
      <c r="FF1599"/>
      <c r="FG1599"/>
      <c r="FH1599"/>
      <c r="FI1599"/>
      <c r="FJ1599"/>
      <c r="FK1599"/>
      <c r="FL1599"/>
      <c r="FM1599"/>
      <c r="FN1599"/>
      <c r="FO1599"/>
      <c r="FP1599"/>
      <c r="FQ1599"/>
      <c r="FR1599"/>
      <c r="FS1599"/>
      <c r="FT1599"/>
      <c r="FU1599"/>
      <c r="FV1599"/>
      <c r="FW1599"/>
      <c r="FX1599"/>
      <c r="FY1599"/>
      <c r="FZ1599"/>
      <c r="GA1599"/>
      <c r="GB1599"/>
      <c r="GC1599"/>
      <c r="GD1599"/>
      <c r="GE1599"/>
      <c r="GF1599"/>
      <c r="GG1599"/>
      <c r="GH1599"/>
      <c r="GI1599"/>
      <c r="GJ1599"/>
      <c r="GK1599"/>
      <c r="GL1599"/>
      <c r="GM1599"/>
      <c r="GN1599"/>
      <c r="GO1599"/>
      <c r="GP1599"/>
      <c r="GQ1599"/>
      <c r="GR1599"/>
      <c r="GS1599"/>
      <c r="GT1599"/>
      <c r="GU1599"/>
      <c r="GV1599"/>
      <c r="GW1599"/>
      <c r="GX1599"/>
      <c r="GY1599"/>
      <c r="GZ1599"/>
      <c r="HA1599"/>
      <c r="HB1599"/>
      <c r="HC1599"/>
      <c r="HD1599"/>
      <c r="HE1599"/>
      <c r="HF1599"/>
      <c r="HG1599"/>
      <c r="HH1599"/>
      <c r="HI1599"/>
      <c r="HJ1599"/>
      <c r="HK1599"/>
      <c r="HL1599"/>
      <c r="HM1599"/>
      <c r="HN1599"/>
      <c r="HO1599"/>
      <c r="HP1599"/>
      <c r="HQ1599"/>
      <c r="HR1599"/>
      <c r="HS1599"/>
      <c r="HT1599"/>
      <c r="HU1599"/>
      <c r="HV1599"/>
      <c r="HW1599"/>
      <c r="HX1599"/>
      <c r="HY1599"/>
      <c r="HZ1599"/>
      <c r="IA1599"/>
      <c r="IB1599"/>
      <c r="IC1599"/>
      <c r="ID1599"/>
      <c r="IE1599"/>
      <c r="IF1599"/>
      <c r="IG1599"/>
      <c r="IH1599"/>
      <c r="II1599"/>
      <c r="IJ1599"/>
      <c r="IK1599"/>
      <c r="IL1599"/>
      <c r="IM1599"/>
      <c r="IN1599"/>
      <c r="IO1599"/>
      <c r="IP1599"/>
      <c r="IQ1599"/>
      <c r="IR1599"/>
      <c r="IS1599"/>
      <c r="IT1599"/>
      <c r="IU1599"/>
      <c r="IV1599"/>
    </row>
    <row r="1600" spans="1:256" ht="12.5">
      <c r="B1600" s="65">
        <v>1</v>
      </c>
      <c r="C1600" s="66">
        <f t="shared" si="74"/>
        <v>0</v>
      </c>
      <c r="D1600" s="77" t="s">
        <v>90</v>
      </c>
      <c r="E1600" s="77" t="s">
        <v>90</v>
      </c>
      <c r="F1600" s="76" t="s">
        <v>68</v>
      </c>
      <c r="G1600" s="78"/>
      <c r="H1600" s="96" t="s">
        <v>215</v>
      </c>
      <c r="I1600" s="107" t="s">
        <v>2455</v>
      </c>
      <c r="J1600" s="81"/>
      <c r="K1600" s="72"/>
      <c r="L1600" s="72"/>
      <c r="M1600" s="72"/>
      <c r="N1600" s="72"/>
      <c r="O1600" s="72"/>
      <c r="P1600" s="72"/>
      <c r="Q1600" s="833"/>
      <c r="R1600" s="102"/>
      <c r="S1600" s="73"/>
      <c r="T1600" s="102"/>
      <c r="U1600" s="103"/>
      <c r="V1600" s="104"/>
    </row>
    <row r="1601" spans="1:256" ht="12.5">
      <c r="A1601" s="305"/>
      <c r="B1601" s="65">
        <v>1</v>
      </c>
      <c r="C1601" s="66">
        <f>IF(E1601="A",4,IF(E1601="B",3,IF(E1601="C",2,IF(E1601="D",1,0))))</f>
        <v>2</v>
      </c>
      <c r="D1601" s="77" t="s">
        <v>90</v>
      </c>
      <c r="E1601" s="77" t="s">
        <v>90</v>
      </c>
      <c r="F1601" s="77" t="s">
        <v>90</v>
      </c>
      <c r="G1601" s="78"/>
      <c r="H1601" s="96" t="s">
        <v>148</v>
      </c>
      <c r="I1601" s="107" t="s">
        <v>2456</v>
      </c>
      <c r="J1601" s="81"/>
      <c r="K1601" s="72"/>
      <c r="L1601" s="72"/>
      <c r="M1601" s="72"/>
      <c r="N1601" s="72"/>
      <c r="O1601" s="72"/>
      <c r="P1601" s="72"/>
      <c r="Q1601" s="833"/>
      <c r="R1601" s="102"/>
      <c r="S1601" s="73"/>
      <c r="T1601" s="102"/>
      <c r="U1601" s="103"/>
      <c r="V1601" s="104"/>
    </row>
    <row r="1602" spans="1:256" ht="12.5">
      <c r="B1602" s="65">
        <v>1</v>
      </c>
      <c r="C1602" s="66">
        <f>IF(E1602="A",1,IF(E1602="B",1,0))</f>
        <v>1</v>
      </c>
      <c r="D1602" s="658" t="s">
        <v>68</v>
      </c>
      <c r="E1602" s="658" t="s">
        <v>68</v>
      </c>
      <c r="F1602" s="656" t="s">
        <v>99</v>
      </c>
      <c r="G1602" s="78"/>
      <c r="H1602" s="96" t="s">
        <v>188</v>
      </c>
      <c r="I1602" s="107" t="s">
        <v>2457</v>
      </c>
      <c r="J1602" s="81"/>
      <c r="K1602" s="72"/>
      <c r="L1602" s="72"/>
      <c r="M1602" s="72"/>
      <c r="N1602" s="72"/>
      <c r="O1602" s="72"/>
      <c r="P1602" s="72"/>
      <c r="Q1602" s="833"/>
      <c r="R1602" s="102"/>
      <c r="S1602" s="73"/>
      <c r="T1602" s="102"/>
      <c r="U1602" s="103"/>
      <c r="V1602" s="104"/>
    </row>
    <row r="1603" spans="1:256" ht="12.5">
      <c r="B1603" s="65">
        <v>1</v>
      </c>
      <c r="C1603" s="66">
        <f>IF(E1603="A",1,IF(E1603="B",1,0))</f>
        <v>0</v>
      </c>
      <c r="D1603" s="76" t="s">
        <v>87</v>
      </c>
      <c r="E1603" s="77" t="s">
        <v>90</v>
      </c>
      <c r="F1603" s="99" t="s">
        <v>70</v>
      </c>
      <c r="G1603" s="78"/>
      <c r="H1603" s="96" t="s">
        <v>215</v>
      </c>
      <c r="I1603" s="107" t="s">
        <v>2458</v>
      </c>
      <c r="J1603" s="81"/>
      <c r="K1603" s="72"/>
      <c r="L1603" s="72"/>
      <c r="M1603" s="72"/>
      <c r="N1603" s="72"/>
      <c r="O1603" s="72"/>
      <c r="P1603" s="72"/>
      <c r="Q1603" s="833"/>
      <c r="R1603" s="102"/>
      <c r="S1603" s="73"/>
      <c r="T1603" s="102"/>
      <c r="U1603" s="103"/>
      <c r="V1603" s="104"/>
    </row>
    <row r="1604" spans="1:256" ht="12.5">
      <c r="B1604" s="65">
        <v>1</v>
      </c>
      <c r="C1604" s="66">
        <f>IF(E1604="A",1,IF(E1604="B",1,0))</f>
        <v>1</v>
      </c>
      <c r="D1604" s="665" t="s">
        <v>87</v>
      </c>
      <c r="E1604" s="665" t="s">
        <v>87</v>
      </c>
      <c r="F1604" s="665" t="s">
        <v>68</v>
      </c>
      <c r="G1604" s="78"/>
      <c r="H1604" s="96" t="s">
        <v>188</v>
      </c>
      <c r="I1604" s="107" t="s">
        <v>2459</v>
      </c>
      <c r="J1604" s="81"/>
      <c r="K1604" s="72"/>
      <c r="L1604" s="72"/>
      <c r="M1604" s="72"/>
      <c r="N1604" s="72"/>
      <c r="O1604" s="72"/>
      <c r="P1604" s="72"/>
      <c r="Q1604" s="833"/>
      <c r="R1604" s="102"/>
      <c r="S1604" s="73"/>
      <c r="T1604" s="102"/>
      <c r="U1604" s="103"/>
      <c r="V1604" s="104"/>
    </row>
    <row r="1605" spans="1:256" ht="12.5">
      <c r="A1605" s="55"/>
      <c r="B1605" s="65">
        <v>1</v>
      </c>
      <c r="C1605" s="66">
        <f>IF(E1605="A",1,IF(E1605="B",1,0))</f>
        <v>1</v>
      </c>
      <c r="D1605" s="663" t="s">
        <v>90</v>
      </c>
      <c r="E1605" s="248" t="s">
        <v>87</v>
      </c>
      <c r="F1605" s="248" t="s">
        <v>87</v>
      </c>
      <c r="G1605" s="78"/>
      <c r="H1605" s="96" t="s">
        <v>88</v>
      </c>
      <c r="I1605" s="107" t="s">
        <v>2460</v>
      </c>
      <c r="J1605" s="81"/>
      <c r="K1605" s="72"/>
      <c r="L1605" s="72"/>
      <c r="M1605" s="72"/>
      <c r="N1605" s="72"/>
      <c r="O1605" s="72"/>
      <c r="P1605" s="72"/>
      <c r="Q1605" s="833"/>
      <c r="R1605" s="102"/>
      <c r="S1605" s="73"/>
      <c r="T1605" s="102"/>
      <c r="U1605" s="103"/>
      <c r="V1605" s="104"/>
    </row>
    <row r="1606" spans="1:256" ht="12.5">
      <c r="B1606" s="65">
        <v>1</v>
      </c>
      <c r="C1606" s="66">
        <f>IF(E1606="A",4,IF(E1606="B",3,IF(E1606="C",2,IF(E1606="D",1,0))))</f>
        <v>4</v>
      </c>
      <c r="D1606" s="99" t="s">
        <v>70</v>
      </c>
      <c r="E1606" s="76" t="s">
        <v>68</v>
      </c>
      <c r="F1606" s="99" t="s">
        <v>70</v>
      </c>
      <c r="G1606" s="78"/>
      <c r="H1606" s="96" t="s">
        <v>1601</v>
      </c>
      <c r="I1606" s="107" t="s">
        <v>5751</v>
      </c>
      <c r="J1606" s="81"/>
      <c r="K1606" s="72"/>
      <c r="L1606" s="72"/>
      <c r="M1606" s="72"/>
      <c r="N1606" s="72"/>
      <c r="O1606" s="72"/>
      <c r="P1606" s="72"/>
      <c r="Q1606" s="833"/>
      <c r="R1606" s="102"/>
      <c r="S1606" s="73"/>
      <c r="T1606" s="102"/>
      <c r="U1606" s="103"/>
      <c r="V1606" s="104"/>
    </row>
    <row r="1607" spans="1:256" ht="12.5">
      <c r="B1607" s="65">
        <v>1</v>
      </c>
      <c r="C1607" s="66">
        <f>IF(E1607="A",4,IF(E1607="B",3,IF(E1607="C",2,IF(E1607="D",1,0))))</f>
        <v>3</v>
      </c>
      <c r="D1607" s="76" t="s">
        <v>87</v>
      </c>
      <c r="E1607" s="76" t="s">
        <v>87</v>
      </c>
      <c r="F1607" s="77" t="s">
        <v>90</v>
      </c>
      <c r="G1607" s="78"/>
      <c r="H1607" s="96" t="s">
        <v>114</v>
      </c>
      <c r="I1607" s="107" t="s">
        <v>424</v>
      </c>
      <c r="J1607" s="81" t="s">
        <v>616</v>
      </c>
      <c r="K1607" s="72"/>
      <c r="L1607" s="72"/>
      <c r="M1607" s="72"/>
      <c r="N1607" s="72"/>
      <c r="O1607" s="72"/>
      <c r="P1607" s="72"/>
      <c r="Q1607" s="833"/>
      <c r="R1607" s="102"/>
      <c r="S1607" s="73"/>
      <c r="T1607" s="102"/>
      <c r="U1607" s="103"/>
      <c r="V1607" s="104"/>
    </row>
    <row r="1608" spans="1:256" ht="12.5">
      <c r="B1608" s="65">
        <v>1</v>
      </c>
      <c r="C1608" s="66">
        <f>IF(E1608="A",1,IF(E1608="B",1,0))</f>
        <v>1</v>
      </c>
      <c r="D1608" s="77" t="s">
        <v>90</v>
      </c>
      <c r="E1608" s="76" t="s">
        <v>87</v>
      </c>
      <c r="F1608" s="76" t="s">
        <v>87</v>
      </c>
      <c r="G1608" s="78"/>
      <c r="H1608" s="96" t="s">
        <v>101</v>
      </c>
      <c r="I1608" s="107" t="s">
        <v>2461</v>
      </c>
      <c r="J1608" s="81"/>
      <c r="K1608" s="72"/>
      <c r="L1608" s="72"/>
      <c r="M1608" s="72"/>
      <c r="N1608" s="72"/>
      <c r="O1608" s="72"/>
      <c r="P1608" s="72"/>
      <c r="Q1608" s="833"/>
      <c r="R1608" s="102"/>
      <c r="S1608" s="73"/>
      <c r="T1608" s="102"/>
      <c r="U1608" s="103"/>
      <c r="V1608" s="104"/>
    </row>
    <row r="1609" spans="1:256" s="320" customFormat="1" ht="12.5">
      <c r="A1609" s="111"/>
      <c r="B1609" s="65">
        <v>1</v>
      </c>
      <c r="C1609" s="66">
        <f>IF(E1609="A",4,IF(E1609="B",3,IF(E1609="C",2,IF(E1609="D",1,0))))</f>
        <v>4</v>
      </c>
      <c r="D1609" s="76" t="s">
        <v>87</v>
      </c>
      <c r="E1609" s="76" t="s">
        <v>68</v>
      </c>
      <c r="F1609" s="77" t="s">
        <v>90</v>
      </c>
      <c r="G1609" s="78"/>
      <c r="H1609" s="96" t="s">
        <v>135</v>
      </c>
      <c r="I1609" s="107" t="s">
        <v>2462</v>
      </c>
      <c r="J1609" s="81"/>
      <c r="K1609" s="72"/>
      <c r="L1609" s="72"/>
      <c r="M1609" s="72"/>
      <c r="N1609" s="72"/>
      <c r="O1609" s="72"/>
      <c r="P1609" s="72"/>
      <c r="Q1609" s="833"/>
      <c r="R1609" s="102"/>
      <c r="S1609" s="73"/>
      <c r="T1609" s="102"/>
      <c r="U1609" s="103"/>
      <c r="V1609" s="104"/>
      <c r="W1609" s="109"/>
      <c r="X1609" s="109"/>
      <c r="Y1609" s="109"/>
      <c r="Z1609" s="109"/>
      <c r="AA1609" s="109"/>
      <c r="AB1609" s="109"/>
      <c r="AC1609" s="109"/>
      <c r="AD1609" s="109"/>
      <c r="AE1609" s="109"/>
      <c r="AF1609" s="109"/>
      <c r="AG1609" s="109"/>
      <c r="AH1609" s="109"/>
      <c r="AI1609" s="109"/>
      <c r="AJ1609" s="109"/>
      <c r="AK1609" s="109"/>
      <c r="AL1609" s="109"/>
      <c r="AM1609" s="109"/>
      <c r="AN1609" s="109"/>
      <c r="AO1609" s="109"/>
      <c r="AP1609" s="109"/>
      <c r="AQ1609" s="109"/>
      <c r="AR1609" s="109"/>
      <c r="AS1609" s="109"/>
      <c r="AT1609" s="109"/>
      <c r="AU1609" s="109"/>
      <c r="AV1609" s="109"/>
      <c r="AW1609" s="109"/>
      <c r="AX1609" s="109"/>
      <c r="AY1609" s="109"/>
      <c r="AZ1609" s="109"/>
      <c r="BA1609" s="109"/>
      <c r="BB1609" s="109"/>
      <c r="BC1609" s="109"/>
      <c r="BD1609" s="109"/>
      <c r="BE1609" s="109"/>
      <c r="BF1609" s="109"/>
      <c r="BG1609" s="109"/>
      <c r="BH1609" s="109"/>
      <c r="BI1609" s="109"/>
      <c r="BJ1609" s="109"/>
      <c r="BK1609" s="109"/>
      <c r="BL1609" s="109"/>
      <c r="BM1609" s="109"/>
      <c r="BN1609" s="109"/>
      <c r="BO1609" s="109"/>
      <c r="BP1609" s="109"/>
      <c r="BQ1609" s="109"/>
      <c r="BR1609" s="109"/>
      <c r="BS1609" s="109"/>
      <c r="BT1609" s="109"/>
      <c r="BU1609" s="109"/>
      <c r="BV1609" s="109"/>
      <c r="BW1609" s="109"/>
      <c r="BX1609" s="109"/>
      <c r="BY1609" s="109"/>
      <c r="BZ1609" s="109"/>
      <c r="CA1609" s="109"/>
      <c r="CB1609" s="109"/>
      <c r="CC1609" s="109"/>
      <c r="CD1609" s="109"/>
      <c r="CE1609" s="109"/>
      <c r="CF1609" s="109"/>
      <c r="CG1609" s="109"/>
      <c r="CH1609" s="109"/>
      <c r="CI1609" s="109"/>
      <c r="CJ1609" s="109"/>
      <c r="CK1609" s="109"/>
      <c r="CL1609" s="109"/>
      <c r="CM1609" s="109"/>
      <c r="CN1609" s="109"/>
      <c r="CO1609" s="109"/>
      <c r="CP1609" s="109"/>
      <c r="CQ1609" s="109"/>
      <c r="CR1609" s="109"/>
      <c r="CS1609" s="109"/>
      <c r="CT1609" s="109"/>
      <c r="CU1609" s="109"/>
      <c r="CV1609" s="109"/>
      <c r="CW1609" s="109"/>
      <c r="CX1609" s="109"/>
      <c r="CY1609" s="109"/>
      <c r="CZ1609" s="109"/>
      <c r="DA1609" s="109"/>
      <c r="DB1609" s="109"/>
      <c r="DC1609" s="109"/>
      <c r="DD1609" s="109"/>
      <c r="DE1609" s="109"/>
      <c r="DF1609" s="109"/>
      <c r="DG1609" s="109"/>
      <c r="DH1609" s="109"/>
      <c r="DI1609" s="109"/>
      <c r="DJ1609" s="109"/>
      <c r="DK1609" s="109"/>
      <c r="DL1609" s="109"/>
      <c r="DM1609" s="109"/>
      <c r="DN1609" s="109"/>
      <c r="DO1609" s="109"/>
      <c r="DP1609" s="109"/>
      <c r="DQ1609" s="109"/>
      <c r="DR1609" s="109"/>
      <c r="DS1609" s="109"/>
      <c r="DT1609" s="109"/>
      <c r="DU1609" s="109"/>
      <c r="DV1609" s="109"/>
      <c r="DW1609" s="109"/>
      <c r="DX1609" s="109"/>
      <c r="DY1609" s="109"/>
      <c r="DZ1609" s="109"/>
      <c r="EA1609" s="109"/>
      <c r="EB1609" s="109"/>
      <c r="EC1609" s="109"/>
      <c r="ED1609" s="109"/>
      <c r="EE1609" s="109"/>
      <c r="EF1609" s="109"/>
      <c r="EG1609" s="109"/>
      <c r="EH1609" s="109"/>
      <c r="EI1609" s="109"/>
      <c r="EJ1609" s="109"/>
      <c r="EK1609" s="109"/>
      <c r="EL1609" s="109"/>
      <c r="EM1609" s="109"/>
      <c r="EN1609" s="109"/>
      <c r="EO1609" s="109"/>
      <c r="EP1609" s="109"/>
      <c r="EQ1609" s="109"/>
      <c r="ER1609" s="109"/>
      <c r="ES1609" s="109"/>
      <c r="ET1609" s="109"/>
      <c r="EU1609" s="109"/>
      <c r="EV1609" s="109"/>
      <c r="EW1609" s="109"/>
      <c r="EX1609" s="109"/>
      <c r="EY1609" s="109"/>
      <c r="EZ1609" s="109"/>
      <c r="FA1609" s="109"/>
      <c r="FB1609" s="109"/>
      <c r="FC1609" s="109"/>
      <c r="FD1609" s="109"/>
      <c r="FE1609" s="109"/>
      <c r="FF1609" s="109"/>
      <c r="FG1609" s="109"/>
      <c r="FH1609" s="109"/>
      <c r="FI1609" s="109"/>
      <c r="FJ1609" s="109"/>
      <c r="FK1609" s="109"/>
      <c r="FL1609" s="109"/>
      <c r="FM1609" s="109"/>
      <c r="FN1609" s="109"/>
      <c r="FO1609" s="109"/>
      <c r="FP1609" s="109"/>
      <c r="FQ1609" s="109"/>
      <c r="FR1609" s="109"/>
      <c r="FS1609" s="109"/>
      <c r="FT1609" s="109"/>
      <c r="FU1609" s="109"/>
      <c r="FV1609" s="109"/>
      <c r="FW1609" s="109"/>
      <c r="FX1609" s="109"/>
      <c r="FY1609" s="109"/>
      <c r="FZ1609" s="109"/>
      <c r="GA1609" s="109"/>
      <c r="GB1609" s="109"/>
      <c r="GC1609" s="109"/>
      <c r="GD1609" s="109"/>
      <c r="GE1609" s="109"/>
      <c r="GF1609" s="109"/>
      <c r="GG1609" s="109"/>
      <c r="GH1609" s="109"/>
      <c r="GI1609" s="109"/>
      <c r="GJ1609" s="109"/>
      <c r="GK1609" s="109"/>
      <c r="GL1609" s="109"/>
      <c r="GM1609" s="109"/>
      <c r="GN1609" s="109"/>
      <c r="GO1609" s="109"/>
      <c r="GP1609" s="109"/>
      <c r="GQ1609" s="109"/>
      <c r="GR1609" s="109"/>
      <c r="GS1609" s="109"/>
      <c r="GT1609" s="109"/>
      <c r="GU1609" s="109"/>
      <c r="GV1609" s="109"/>
      <c r="GW1609" s="109"/>
      <c r="GX1609" s="109"/>
      <c r="GY1609" s="109"/>
      <c r="GZ1609" s="109"/>
      <c r="HA1609" s="109"/>
      <c r="HB1609" s="109"/>
      <c r="HC1609" s="109"/>
      <c r="HD1609" s="109"/>
      <c r="HE1609" s="109"/>
      <c r="HF1609" s="109"/>
      <c r="HG1609" s="109"/>
      <c r="HH1609" s="109"/>
      <c r="HI1609" s="109"/>
      <c r="HJ1609" s="109"/>
      <c r="HK1609" s="109"/>
      <c r="HL1609" s="109"/>
      <c r="HM1609" s="109"/>
      <c r="HN1609" s="109"/>
      <c r="HO1609" s="109"/>
      <c r="HP1609" s="109"/>
      <c r="HQ1609" s="109"/>
      <c r="HR1609" s="109"/>
      <c r="HS1609" s="109"/>
      <c r="HT1609" s="109"/>
      <c r="HU1609" s="109"/>
      <c r="HV1609" s="109"/>
      <c r="HW1609" s="109"/>
      <c r="HX1609" s="109"/>
      <c r="HY1609" s="109"/>
      <c r="HZ1609" s="109"/>
      <c r="IA1609" s="109"/>
      <c r="IB1609" s="109"/>
      <c r="IC1609" s="109"/>
      <c r="ID1609" s="109"/>
      <c r="IE1609" s="109"/>
      <c r="IF1609" s="109"/>
      <c r="IG1609" s="109"/>
      <c r="IH1609" s="109"/>
      <c r="II1609" s="109"/>
      <c r="IJ1609" s="109"/>
      <c r="IK1609" s="109"/>
      <c r="IL1609" s="109"/>
      <c r="IM1609" s="109"/>
      <c r="IN1609" s="109"/>
      <c r="IO1609" s="109"/>
      <c r="IP1609" s="109"/>
      <c r="IQ1609" s="109"/>
      <c r="IR1609" s="109"/>
      <c r="IS1609" s="109"/>
      <c r="IT1609" s="109"/>
      <c r="IU1609" s="109"/>
      <c r="IV1609" s="109"/>
    </row>
    <row r="1610" spans="1:256" ht="12.5">
      <c r="B1610" s="65">
        <v>1</v>
      </c>
      <c r="C1610" s="66">
        <f>IF(E1610="A",4,IF(E1610="B",3,IF(E1610="C",2,IF(E1610="D",1,0))))</f>
        <v>4</v>
      </c>
      <c r="D1610" s="77" t="s">
        <v>90</v>
      </c>
      <c r="E1610" s="76" t="s">
        <v>68</v>
      </c>
      <c r="F1610" s="76" t="s">
        <v>68</v>
      </c>
      <c r="G1610" s="78"/>
      <c r="H1610" s="96" t="s">
        <v>94</v>
      </c>
      <c r="I1610" s="107" t="s">
        <v>1059</v>
      </c>
      <c r="J1610" s="81"/>
      <c r="K1610" s="72"/>
      <c r="L1610" s="72"/>
      <c r="M1610" s="72"/>
      <c r="N1610" s="72"/>
      <c r="O1610" s="72"/>
      <c r="P1610" s="72"/>
      <c r="Q1610" s="833"/>
      <c r="R1610" s="102"/>
      <c r="S1610" s="73"/>
      <c r="T1610" s="102"/>
      <c r="U1610" s="103"/>
      <c r="V1610" s="104"/>
    </row>
    <row r="1611" spans="1:256" ht="12.5">
      <c r="B1611" s="65">
        <v>1</v>
      </c>
      <c r="C1611" s="66">
        <v>4</v>
      </c>
      <c r="D1611" s="77" t="s">
        <v>90</v>
      </c>
      <c r="E1611" s="76" t="s">
        <v>68</v>
      </c>
      <c r="F1611" s="76" t="s">
        <v>68</v>
      </c>
      <c r="G1611" s="78"/>
      <c r="H1611" s="79" t="s">
        <v>94</v>
      </c>
      <c r="I1611" s="80" t="s">
        <v>1059</v>
      </c>
      <c r="J1611" s="81" t="s">
        <v>10</v>
      </c>
      <c r="K1611" s="72"/>
      <c r="L1611" s="72"/>
      <c r="M1611" s="72"/>
      <c r="N1611" s="72"/>
      <c r="O1611" s="72"/>
      <c r="P1611" s="72"/>
      <c r="Q1611" s="833"/>
      <c r="R1611" s="102"/>
      <c r="S1611" s="73"/>
      <c r="T1611" s="102"/>
      <c r="U1611" s="103"/>
      <c r="V1611" s="104"/>
    </row>
    <row r="1612" spans="1:256" ht="12.5">
      <c r="B1612" s="65">
        <v>1</v>
      </c>
      <c r="C1612" s="66">
        <f>IF(E1612="A",1,IF(E1612="B",1,0))</f>
        <v>1</v>
      </c>
      <c r="D1612" s="663" t="s">
        <v>90</v>
      </c>
      <c r="E1612" s="248" t="s">
        <v>87</v>
      </c>
      <c r="F1612" s="662" t="s">
        <v>70</v>
      </c>
      <c r="G1612" s="78"/>
      <c r="H1612" s="96" t="s">
        <v>126</v>
      </c>
      <c r="I1612" s="107" t="s">
        <v>2463</v>
      </c>
      <c r="J1612" s="81"/>
      <c r="K1612" s="72"/>
      <c r="L1612" s="72"/>
      <c r="M1612" s="72"/>
      <c r="N1612" s="72"/>
      <c r="O1612" s="72"/>
      <c r="P1612" s="72"/>
      <c r="Q1612" s="833"/>
      <c r="R1612" s="102"/>
      <c r="S1612" s="73"/>
      <c r="T1612" s="102"/>
      <c r="U1612" s="103"/>
      <c r="V1612" s="104"/>
    </row>
    <row r="1613" spans="1:256" s="55" customFormat="1" ht="12" customHeight="1">
      <c r="A1613" s="217"/>
      <c r="B1613" s="65">
        <v>1</v>
      </c>
      <c r="C1613" s="66">
        <f>IF(E1613="A",1,IF(E1613="B",1,0))</f>
        <v>1</v>
      </c>
      <c r="D1613" s="655" t="s">
        <v>87</v>
      </c>
      <c r="E1613" s="655" t="s">
        <v>68</v>
      </c>
      <c r="F1613" s="656" t="s">
        <v>99</v>
      </c>
      <c r="G1613" s="78"/>
      <c r="H1613" s="96" t="s">
        <v>140</v>
      </c>
      <c r="I1613" s="107" t="s">
        <v>2464</v>
      </c>
      <c r="J1613" s="81"/>
      <c r="K1613" s="72"/>
      <c r="L1613" s="72"/>
      <c r="M1613" s="72"/>
      <c r="N1613" s="72"/>
      <c r="O1613" s="72"/>
      <c r="P1613" s="72"/>
      <c r="Q1613" s="833"/>
      <c r="R1613" s="102"/>
      <c r="S1613" s="73"/>
      <c r="T1613" s="102"/>
      <c r="U1613" s="103"/>
      <c r="V1613" s="104"/>
      <c r="W1613" s="109"/>
      <c r="X1613" s="109"/>
      <c r="Y1613" s="109"/>
      <c r="Z1613" s="109"/>
      <c r="AA1613" s="109"/>
      <c r="AB1613" s="109"/>
      <c r="AC1613" s="109"/>
      <c r="AD1613" s="109"/>
      <c r="AE1613" s="109"/>
      <c r="AF1613" s="109"/>
      <c r="AG1613" s="109"/>
      <c r="AH1613" s="109"/>
      <c r="AI1613" s="109"/>
      <c r="AJ1613" s="109"/>
      <c r="AK1613" s="109"/>
      <c r="AL1613" s="109"/>
      <c r="AM1613" s="109"/>
      <c r="AN1613" s="109"/>
      <c r="AO1613" s="109"/>
      <c r="AP1613" s="109"/>
      <c r="AQ1613" s="109"/>
      <c r="AR1613" s="109"/>
      <c r="AS1613" s="109"/>
      <c r="AT1613" s="109"/>
      <c r="AU1613" s="109"/>
      <c r="AV1613" s="109"/>
      <c r="AW1613" s="109"/>
      <c r="AX1613" s="109"/>
      <c r="AY1613" s="109"/>
      <c r="AZ1613" s="109"/>
      <c r="BA1613" s="109"/>
      <c r="BB1613" s="109"/>
      <c r="BC1613" s="109"/>
      <c r="BD1613" s="109"/>
      <c r="BE1613" s="109"/>
      <c r="BF1613" s="109"/>
      <c r="BG1613" s="109"/>
      <c r="BH1613" s="109"/>
      <c r="BI1613" s="109"/>
      <c r="BJ1613" s="109"/>
      <c r="BK1613" s="109"/>
      <c r="BL1613" s="109"/>
      <c r="BM1613" s="109"/>
      <c r="BN1613" s="109"/>
      <c r="BO1613" s="109"/>
      <c r="BP1613" s="109"/>
      <c r="BQ1613" s="109"/>
      <c r="BR1613" s="109"/>
      <c r="BS1613" s="109"/>
      <c r="BT1613" s="109"/>
      <c r="BU1613" s="109"/>
      <c r="BV1613" s="109"/>
      <c r="BW1613" s="109"/>
      <c r="BX1613" s="109"/>
      <c r="BY1613" s="109"/>
      <c r="BZ1613" s="109"/>
      <c r="CA1613" s="109"/>
      <c r="CB1613" s="109"/>
      <c r="CC1613" s="109"/>
      <c r="CD1613" s="109"/>
      <c r="CE1613" s="109"/>
      <c r="CF1613" s="109"/>
      <c r="CG1613" s="109"/>
      <c r="CH1613" s="109"/>
      <c r="CI1613" s="109"/>
      <c r="CJ1613" s="109"/>
      <c r="CK1613" s="109"/>
      <c r="CL1613" s="109"/>
      <c r="CM1613" s="109"/>
      <c r="CN1613" s="109"/>
      <c r="CO1613" s="109"/>
      <c r="CP1613" s="109"/>
      <c r="CQ1613" s="109"/>
      <c r="CR1613" s="109"/>
      <c r="CS1613" s="109"/>
      <c r="CT1613" s="109"/>
      <c r="CU1613" s="109"/>
      <c r="CV1613" s="109"/>
      <c r="CW1613" s="109"/>
      <c r="CX1613" s="109"/>
      <c r="CY1613" s="109"/>
      <c r="CZ1613" s="109"/>
      <c r="DA1613" s="109"/>
      <c r="DB1613" s="109"/>
      <c r="DC1613" s="109"/>
      <c r="DD1613" s="109"/>
      <c r="DE1613" s="109"/>
      <c r="DF1613" s="109"/>
      <c r="DG1613" s="109"/>
      <c r="DH1613" s="109"/>
      <c r="DI1613" s="109"/>
      <c r="DJ1613" s="109"/>
      <c r="DK1613" s="109"/>
      <c r="DL1613" s="109"/>
      <c r="DM1613" s="109"/>
      <c r="DN1613" s="109"/>
      <c r="DO1613" s="109"/>
      <c r="DP1613" s="109"/>
      <c r="DQ1613" s="109"/>
      <c r="DR1613" s="109"/>
      <c r="DS1613" s="109"/>
      <c r="DT1613" s="109"/>
      <c r="DU1613" s="109"/>
      <c r="DV1613" s="109"/>
      <c r="DW1613" s="109"/>
      <c r="DX1613" s="109"/>
      <c r="DY1613" s="109"/>
      <c r="DZ1613" s="109"/>
      <c r="EA1613" s="109"/>
      <c r="EB1613" s="109"/>
      <c r="EC1613" s="109"/>
      <c r="ED1613" s="109"/>
      <c r="EE1613" s="109"/>
      <c r="EF1613" s="109"/>
      <c r="EG1613" s="109"/>
      <c r="EH1613" s="109"/>
      <c r="EI1613" s="109"/>
      <c r="EJ1613" s="109"/>
      <c r="EK1613" s="109"/>
      <c r="EL1613" s="109"/>
      <c r="EM1613" s="109"/>
      <c r="EN1613" s="109"/>
      <c r="EO1613" s="109"/>
      <c r="EP1613" s="109"/>
      <c r="EQ1613" s="109"/>
      <c r="ER1613" s="109"/>
      <c r="ES1613" s="109"/>
      <c r="ET1613" s="109"/>
      <c r="EU1613" s="109"/>
      <c r="EV1613" s="109"/>
      <c r="EW1613" s="109"/>
      <c r="EX1613" s="109"/>
      <c r="EY1613" s="109"/>
      <c r="EZ1613" s="109"/>
      <c r="FA1613" s="109"/>
      <c r="FB1613" s="109"/>
      <c r="FC1613" s="109"/>
      <c r="FD1613" s="109"/>
      <c r="FE1613" s="109"/>
      <c r="FF1613" s="109"/>
      <c r="FG1613" s="109"/>
      <c r="FH1613" s="109"/>
      <c r="FI1613" s="109"/>
      <c r="FJ1613" s="109"/>
      <c r="FK1613" s="109"/>
      <c r="FL1613" s="109"/>
      <c r="FM1613" s="109"/>
      <c r="FN1613" s="109"/>
      <c r="FO1613" s="109"/>
      <c r="FP1613" s="109"/>
      <c r="FQ1613" s="109"/>
      <c r="FR1613" s="109"/>
      <c r="FS1613" s="109"/>
      <c r="FT1613" s="109"/>
      <c r="FU1613" s="109"/>
      <c r="FV1613" s="109"/>
      <c r="FW1613" s="109"/>
      <c r="FX1613" s="109"/>
      <c r="FY1613" s="109"/>
      <c r="FZ1613" s="109"/>
      <c r="GA1613" s="109"/>
      <c r="GB1613" s="109"/>
      <c r="GC1613" s="109"/>
      <c r="GD1613" s="109"/>
      <c r="GE1613" s="109"/>
      <c r="GF1613" s="109"/>
      <c r="GG1613" s="109"/>
      <c r="GH1613" s="109"/>
      <c r="GI1613" s="109"/>
      <c r="GJ1613" s="109"/>
      <c r="GK1613" s="109"/>
      <c r="GL1613" s="109"/>
      <c r="GM1613" s="109"/>
      <c r="GN1613" s="109"/>
      <c r="GO1613" s="109"/>
      <c r="GP1613" s="109"/>
      <c r="GQ1613" s="109"/>
      <c r="GR1613" s="109"/>
      <c r="GS1613" s="109"/>
      <c r="GT1613" s="109"/>
      <c r="GU1613" s="109"/>
      <c r="GV1613" s="109"/>
      <c r="GW1613" s="109"/>
      <c r="GX1613" s="109"/>
      <c r="GY1613" s="109"/>
      <c r="GZ1613" s="109"/>
      <c r="HA1613" s="109"/>
      <c r="HB1613" s="109"/>
      <c r="HC1613" s="109"/>
      <c r="HD1613" s="109"/>
      <c r="HE1613" s="109"/>
      <c r="HF1613" s="109"/>
      <c r="HG1613" s="109"/>
      <c r="HH1613" s="109"/>
      <c r="HI1613" s="109"/>
      <c r="HJ1613" s="109"/>
      <c r="HK1613" s="109"/>
      <c r="HL1613" s="109"/>
      <c r="HM1613" s="109"/>
      <c r="HN1613" s="109"/>
      <c r="HO1613" s="109"/>
      <c r="HP1613" s="109"/>
      <c r="HQ1613" s="109"/>
      <c r="HR1613" s="109"/>
      <c r="HS1613" s="109"/>
      <c r="HT1613" s="109"/>
      <c r="HU1613" s="109"/>
      <c r="HV1613" s="109"/>
      <c r="HW1613" s="109"/>
      <c r="HX1613" s="109"/>
      <c r="HY1613" s="109"/>
      <c r="HZ1613" s="109"/>
      <c r="IA1613" s="109"/>
      <c r="IB1613" s="109"/>
      <c r="IC1613" s="109"/>
      <c r="ID1613" s="109"/>
      <c r="IE1613" s="109"/>
      <c r="IF1613" s="109"/>
      <c r="IG1613" s="109"/>
      <c r="IH1613" s="109"/>
      <c r="II1613" s="109"/>
      <c r="IJ1613" s="109"/>
      <c r="IK1613" s="109"/>
      <c r="IL1613" s="109"/>
      <c r="IM1613" s="109"/>
      <c r="IN1613" s="109"/>
      <c r="IO1613" s="109"/>
      <c r="IP1613" s="109"/>
      <c r="IQ1613" s="109"/>
      <c r="IR1613" s="109"/>
      <c r="IS1613" s="109"/>
      <c r="IT1613" s="109"/>
      <c r="IU1613" s="109"/>
      <c r="IV1613" s="109"/>
    </row>
    <row r="1614" spans="1:256" s="320" customFormat="1" ht="12.5">
      <c r="A1614" s="217"/>
      <c r="B1614" s="65">
        <v>1</v>
      </c>
      <c r="C1614" s="66">
        <f>IF(E1614="A",4,IF(E1614="B",3,IF(E1614="C",2,IF(E1614="D",1,0))))</f>
        <v>3</v>
      </c>
      <c r="D1614" s="76" t="s">
        <v>68</v>
      </c>
      <c r="E1614" s="76" t="s">
        <v>87</v>
      </c>
      <c r="F1614" s="76" t="s">
        <v>68</v>
      </c>
      <c r="G1614" s="78"/>
      <c r="H1614" s="96" t="s">
        <v>101</v>
      </c>
      <c r="I1614" s="107" t="s">
        <v>666</v>
      </c>
      <c r="J1614" s="81"/>
      <c r="K1614" s="72"/>
      <c r="L1614" s="72"/>
      <c r="M1614" s="72"/>
      <c r="N1614" s="72"/>
      <c r="O1614" s="72"/>
      <c r="P1614" s="72"/>
      <c r="Q1614" s="833"/>
      <c r="R1614" s="102"/>
      <c r="S1614" s="73"/>
      <c r="T1614" s="102"/>
      <c r="U1614" s="103"/>
      <c r="V1614" s="104"/>
      <c r="W1614" s="109"/>
      <c r="X1614" s="109"/>
      <c r="Y1614" s="109"/>
      <c r="Z1614" s="109"/>
      <c r="AA1614" s="109"/>
      <c r="AB1614" s="109"/>
      <c r="AC1614" s="109"/>
      <c r="AD1614" s="109"/>
      <c r="AE1614" s="109"/>
      <c r="AF1614" s="109"/>
      <c r="AG1614" s="109"/>
      <c r="AH1614" s="109"/>
      <c r="AI1614" s="109"/>
      <c r="AJ1614" s="109"/>
      <c r="AK1614" s="109"/>
      <c r="AL1614" s="109"/>
      <c r="AM1614" s="109"/>
      <c r="AN1614" s="109"/>
      <c r="AO1614" s="109"/>
      <c r="AP1614" s="109"/>
      <c r="AQ1614" s="109"/>
      <c r="AR1614" s="109"/>
      <c r="AS1614" s="109"/>
      <c r="AT1614" s="109"/>
      <c r="AU1614" s="109"/>
      <c r="AV1614" s="109"/>
      <c r="AW1614" s="109"/>
      <c r="AX1614" s="109"/>
      <c r="AY1614" s="109"/>
      <c r="AZ1614" s="109"/>
      <c r="BA1614" s="109"/>
      <c r="BB1614" s="109"/>
      <c r="BC1614" s="109"/>
      <c r="BD1614" s="109"/>
      <c r="BE1614" s="109"/>
      <c r="BF1614" s="109"/>
      <c r="BG1614" s="109"/>
      <c r="BH1614" s="109"/>
      <c r="BI1614" s="109"/>
      <c r="BJ1614" s="109"/>
      <c r="BK1614" s="109"/>
      <c r="BL1614" s="109"/>
      <c r="BM1614" s="109"/>
      <c r="BN1614" s="109"/>
      <c r="BO1614" s="109"/>
      <c r="BP1614" s="109"/>
      <c r="BQ1614" s="109"/>
      <c r="BR1614" s="109"/>
      <c r="BS1614" s="109"/>
      <c r="BT1614" s="109"/>
      <c r="BU1614" s="109"/>
      <c r="BV1614" s="109"/>
      <c r="BW1614" s="109"/>
      <c r="BX1614" s="109"/>
      <c r="BY1614" s="109"/>
      <c r="BZ1614" s="109"/>
      <c r="CA1614" s="109"/>
      <c r="CB1614" s="109"/>
      <c r="CC1614" s="109"/>
      <c r="CD1614" s="109"/>
      <c r="CE1614" s="109"/>
      <c r="CF1614" s="109"/>
      <c r="CG1614" s="109"/>
      <c r="CH1614" s="109"/>
      <c r="CI1614" s="109"/>
      <c r="CJ1614" s="109"/>
      <c r="CK1614" s="109"/>
      <c r="CL1614" s="109"/>
      <c r="CM1614" s="109"/>
      <c r="CN1614" s="109"/>
      <c r="CO1614" s="109"/>
      <c r="CP1614" s="109"/>
      <c r="CQ1614" s="109"/>
      <c r="CR1614" s="109"/>
      <c r="CS1614" s="109"/>
      <c r="CT1614" s="109"/>
      <c r="CU1614" s="109"/>
      <c r="CV1614" s="109"/>
      <c r="CW1614" s="109"/>
      <c r="CX1614" s="109"/>
      <c r="CY1614" s="109"/>
      <c r="CZ1614" s="109"/>
      <c r="DA1614" s="109"/>
      <c r="DB1614" s="109"/>
      <c r="DC1614" s="109"/>
      <c r="DD1614" s="109"/>
      <c r="DE1614" s="109"/>
      <c r="DF1614" s="109"/>
      <c r="DG1614" s="109"/>
      <c r="DH1614" s="109"/>
      <c r="DI1614" s="109"/>
      <c r="DJ1614" s="109"/>
      <c r="DK1614" s="109"/>
      <c r="DL1614" s="109"/>
      <c r="DM1614" s="109"/>
      <c r="DN1614" s="109"/>
      <c r="DO1614" s="109"/>
      <c r="DP1614" s="109"/>
      <c r="DQ1614" s="109"/>
      <c r="DR1614" s="109"/>
      <c r="DS1614" s="109"/>
      <c r="DT1614" s="109"/>
      <c r="DU1614" s="109"/>
      <c r="DV1614" s="109"/>
      <c r="DW1614" s="109"/>
      <c r="DX1614" s="109"/>
      <c r="DY1614" s="109"/>
      <c r="DZ1614" s="109"/>
      <c r="EA1614" s="109"/>
      <c r="EB1614" s="109"/>
      <c r="EC1614" s="109"/>
      <c r="ED1614" s="109"/>
      <c r="EE1614" s="109"/>
      <c r="EF1614" s="109"/>
      <c r="EG1614" s="109"/>
      <c r="EH1614" s="109"/>
      <c r="EI1614" s="109"/>
      <c r="EJ1614" s="109"/>
      <c r="EK1614" s="109"/>
      <c r="EL1614" s="109"/>
      <c r="EM1614" s="109"/>
      <c r="EN1614" s="109"/>
      <c r="EO1614" s="109"/>
      <c r="EP1614" s="109"/>
      <c r="EQ1614" s="109"/>
      <c r="ER1614" s="109"/>
      <c r="ES1614" s="109"/>
      <c r="ET1614" s="109"/>
      <c r="EU1614" s="109"/>
      <c r="EV1614" s="109"/>
      <c r="EW1614" s="109"/>
      <c r="EX1614" s="109"/>
      <c r="EY1614" s="109"/>
      <c r="EZ1614" s="109"/>
      <c r="FA1614" s="109"/>
      <c r="FB1614" s="109"/>
      <c r="FC1614" s="109"/>
      <c r="FD1614" s="109"/>
      <c r="FE1614" s="109"/>
      <c r="FF1614" s="109"/>
      <c r="FG1614" s="109"/>
      <c r="FH1614" s="109"/>
      <c r="FI1614" s="109"/>
      <c r="FJ1614" s="109"/>
      <c r="FK1614" s="109"/>
      <c r="FL1614" s="109"/>
      <c r="FM1614" s="109"/>
      <c r="FN1614" s="109"/>
      <c r="FO1614" s="109"/>
      <c r="FP1614" s="109"/>
      <c r="FQ1614" s="109"/>
      <c r="FR1614" s="109"/>
      <c r="FS1614" s="109"/>
      <c r="FT1614" s="109"/>
      <c r="FU1614" s="109"/>
      <c r="FV1614" s="109"/>
      <c r="FW1614" s="109"/>
      <c r="FX1614" s="109"/>
      <c r="FY1614" s="109"/>
      <c r="FZ1614" s="109"/>
      <c r="GA1614" s="109"/>
      <c r="GB1614" s="109"/>
      <c r="GC1614" s="109"/>
      <c r="GD1614" s="109"/>
      <c r="GE1614" s="109"/>
      <c r="GF1614" s="109"/>
      <c r="GG1614" s="109"/>
      <c r="GH1614" s="109"/>
      <c r="GI1614" s="109"/>
      <c r="GJ1614" s="109"/>
      <c r="GK1614" s="109"/>
      <c r="GL1614" s="109"/>
      <c r="GM1614" s="109"/>
      <c r="GN1614" s="109"/>
      <c r="GO1614" s="109"/>
      <c r="GP1614" s="109"/>
      <c r="GQ1614" s="109"/>
      <c r="GR1614" s="109"/>
      <c r="GS1614" s="109"/>
      <c r="GT1614" s="109"/>
      <c r="GU1614" s="109"/>
      <c r="GV1614" s="109"/>
      <c r="GW1614" s="109"/>
      <c r="GX1614" s="109"/>
      <c r="GY1614" s="109"/>
      <c r="GZ1614" s="109"/>
      <c r="HA1614" s="109"/>
      <c r="HB1614" s="109"/>
      <c r="HC1614" s="109"/>
      <c r="HD1614" s="109"/>
      <c r="HE1614" s="109"/>
      <c r="HF1614" s="109"/>
      <c r="HG1614" s="109"/>
      <c r="HH1614" s="109"/>
      <c r="HI1614" s="109"/>
      <c r="HJ1614" s="109"/>
      <c r="HK1614" s="109"/>
      <c r="HL1614" s="109"/>
      <c r="HM1614" s="109"/>
      <c r="HN1614" s="109"/>
      <c r="HO1614" s="109"/>
      <c r="HP1614" s="109"/>
      <c r="HQ1614" s="109"/>
      <c r="HR1614" s="109"/>
      <c r="HS1614" s="109"/>
      <c r="HT1614" s="109"/>
      <c r="HU1614" s="109"/>
      <c r="HV1614" s="109"/>
      <c r="HW1614" s="109"/>
      <c r="HX1614" s="109"/>
      <c r="HY1614" s="109"/>
      <c r="HZ1614" s="109"/>
      <c r="IA1614" s="109"/>
      <c r="IB1614" s="109"/>
      <c r="IC1614" s="109"/>
      <c r="ID1614" s="109"/>
      <c r="IE1614" s="109"/>
      <c r="IF1614" s="109"/>
      <c r="IG1614" s="109"/>
      <c r="IH1614" s="109"/>
      <c r="II1614" s="109"/>
      <c r="IJ1614" s="109"/>
      <c r="IK1614" s="109"/>
      <c r="IL1614" s="109"/>
      <c r="IM1614" s="109"/>
      <c r="IN1614" s="109"/>
      <c r="IO1614" s="109"/>
      <c r="IP1614" s="109"/>
      <c r="IQ1614" s="109"/>
      <c r="IR1614" s="109"/>
      <c r="IS1614" s="109"/>
      <c r="IT1614" s="109"/>
      <c r="IU1614" s="109"/>
      <c r="IV1614" s="109"/>
    </row>
    <row r="1615" spans="1:256" ht="12.5">
      <c r="B1615" s="65">
        <v>1</v>
      </c>
      <c r="C1615" s="739">
        <f>IF(E1615="A",4,IF(E1615="B",3,IF(E1615="C",2,IF(E1615="D",1,0))))</f>
        <v>3</v>
      </c>
      <c r="D1615" s="853" t="s">
        <v>68</v>
      </c>
      <c r="E1615" s="853" t="s">
        <v>87</v>
      </c>
      <c r="F1615" s="853" t="s">
        <v>68</v>
      </c>
      <c r="G1615" s="78"/>
      <c r="H1615" s="96" t="s">
        <v>101</v>
      </c>
      <c r="I1615" s="107" t="s">
        <v>666</v>
      </c>
      <c r="J1615" s="982" t="s">
        <v>616</v>
      </c>
      <c r="K1615" s="811"/>
      <c r="L1615" s="811"/>
      <c r="M1615" s="811"/>
      <c r="N1615" s="811"/>
      <c r="O1615" s="811"/>
      <c r="P1615" s="811"/>
      <c r="Q1615" s="833"/>
      <c r="R1615" s="102"/>
      <c r="S1615" s="73"/>
      <c r="T1615" s="102"/>
      <c r="U1615" s="73"/>
      <c r="V1615" s="110"/>
    </row>
    <row r="1616" spans="1:256" ht="12.5">
      <c r="B1616" s="65">
        <v>1</v>
      </c>
      <c r="C1616" s="66">
        <v>2</v>
      </c>
      <c r="D1616" s="76" t="s">
        <v>87</v>
      </c>
      <c r="E1616" s="77" t="s">
        <v>90</v>
      </c>
      <c r="F1616" s="76" t="s">
        <v>87</v>
      </c>
      <c r="G1616" s="78"/>
      <c r="H1616" s="96" t="s">
        <v>94</v>
      </c>
      <c r="I1616" s="107" t="s">
        <v>535</v>
      </c>
      <c r="J1616" s="81" t="s">
        <v>7</v>
      </c>
      <c r="K1616" s="72"/>
      <c r="L1616" s="72"/>
      <c r="M1616" s="72"/>
      <c r="N1616" s="72"/>
      <c r="O1616" s="72"/>
      <c r="P1616" s="72"/>
      <c r="Q1616" s="833"/>
      <c r="R1616" s="102"/>
      <c r="S1616" s="73"/>
      <c r="T1616" s="102"/>
      <c r="U1616" s="103"/>
      <c r="V1616" s="104"/>
    </row>
    <row r="1617" spans="1:256" ht="12.5">
      <c r="A1617" s="305"/>
      <c r="B1617" s="65">
        <v>1</v>
      </c>
      <c r="C1617" s="66">
        <f>IF(E1617="A",1,IF(E1617="B",1,0))</f>
        <v>1</v>
      </c>
      <c r="D1617" s="99" t="s">
        <v>70</v>
      </c>
      <c r="E1617" s="76" t="s">
        <v>87</v>
      </c>
      <c r="F1617" s="99" t="s">
        <v>70</v>
      </c>
      <c r="G1617" s="78"/>
      <c r="H1617" s="96" t="s">
        <v>148</v>
      </c>
      <c r="I1617" s="107" t="s">
        <v>2465</v>
      </c>
      <c r="J1617" s="81" t="s">
        <v>2466</v>
      </c>
      <c r="K1617" s="72"/>
      <c r="L1617" s="72"/>
      <c r="M1617" s="72"/>
      <c r="N1617" s="72"/>
      <c r="O1617" s="72"/>
      <c r="P1617" s="72"/>
      <c r="Q1617" s="833"/>
      <c r="R1617" s="102"/>
      <c r="S1617" s="73"/>
      <c r="T1617" s="102"/>
      <c r="U1617" s="103"/>
      <c r="V1617" s="104"/>
    </row>
    <row r="1618" spans="1:256" ht="12.5">
      <c r="B1618" s="65">
        <v>1</v>
      </c>
      <c r="C1618" s="66">
        <f>IF(E1618="A",1,IF(E1618="B",1,0))</f>
        <v>0</v>
      </c>
      <c r="D1618" s="656" t="s">
        <v>70</v>
      </c>
      <c r="E1618" s="656" t="s">
        <v>70</v>
      </c>
      <c r="F1618" s="658" t="s">
        <v>87</v>
      </c>
      <c r="G1618" s="78"/>
      <c r="H1618" s="96" t="s">
        <v>135</v>
      </c>
      <c r="I1618" s="107" t="s">
        <v>2467</v>
      </c>
      <c r="J1618" s="81"/>
      <c r="K1618" s="72"/>
      <c r="L1618" s="72"/>
      <c r="M1618" s="72"/>
      <c r="N1618" s="72"/>
      <c r="O1618" s="72"/>
      <c r="P1618" s="72"/>
      <c r="Q1618" s="833"/>
      <c r="R1618" s="102"/>
      <c r="S1618" s="73"/>
      <c r="T1618" s="102"/>
      <c r="U1618" s="103"/>
      <c r="V1618" s="104"/>
    </row>
    <row r="1619" spans="1:256" ht="12.5">
      <c r="B1619" s="65">
        <v>1</v>
      </c>
      <c r="C1619" s="66">
        <f>IF(E1619="A",1,IF(E1619="B",1,0))</f>
        <v>0</v>
      </c>
      <c r="D1619" s="659" t="s">
        <v>90</v>
      </c>
      <c r="E1619" s="659" t="s">
        <v>90</v>
      </c>
      <c r="F1619" s="656" t="s">
        <v>70</v>
      </c>
      <c r="G1619" s="78"/>
      <c r="H1619" s="96" t="s">
        <v>197</v>
      </c>
      <c r="I1619" s="107" t="s">
        <v>2468</v>
      </c>
      <c r="J1619" s="81"/>
      <c r="K1619" s="72"/>
      <c r="L1619" s="72"/>
      <c r="M1619" s="72"/>
      <c r="N1619" s="72"/>
      <c r="O1619" s="72"/>
      <c r="P1619" s="72"/>
      <c r="Q1619" s="833"/>
      <c r="R1619" s="102"/>
      <c r="S1619" s="73"/>
      <c r="T1619" s="102"/>
      <c r="U1619" s="103"/>
      <c r="V1619" s="104"/>
    </row>
    <row r="1620" spans="1:256" ht="12.5">
      <c r="B1620" s="65">
        <v>1</v>
      </c>
      <c r="C1620" s="66">
        <f>IF(E1620="A",1,IF(E1620="B",1,0))</f>
        <v>1</v>
      </c>
      <c r="D1620" s="76" t="s">
        <v>68</v>
      </c>
      <c r="E1620" s="76" t="s">
        <v>87</v>
      </c>
      <c r="F1620" s="76" t="s">
        <v>68</v>
      </c>
      <c r="G1620" s="78"/>
      <c r="H1620" s="96" t="s">
        <v>119</v>
      </c>
      <c r="I1620" s="107" t="s">
        <v>2469</v>
      </c>
      <c r="J1620" s="81"/>
      <c r="K1620" s="72"/>
      <c r="L1620" s="72"/>
      <c r="M1620" s="72"/>
      <c r="N1620" s="72"/>
      <c r="O1620" s="72"/>
      <c r="P1620" s="72"/>
      <c r="Q1620" s="833"/>
      <c r="R1620" s="102"/>
      <c r="S1620" s="73"/>
      <c r="T1620" s="102"/>
      <c r="U1620" s="103"/>
      <c r="V1620" s="104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  <c r="DI1620"/>
      <c r="DJ1620"/>
      <c r="DK1620"/>
      <c r="DL1620"/>
      <c r="DM1620"/>
      <c r="DN1620"/>
      <c r="DO1620"/>
      <c r="DP1620"/>
      <c r="DQ1620"/>
      <c r="DR1620"/>
      <c r="DS1620"/>
      <c r="DT1620"/>
      <c r="DU1620"/>
      <c r="DV1620"/>
      <c r="DW1620"/>
      <c r="DX1620"/>
      <c r="DY1620"/>
      <c r="DZ1620"/>
      <c r="EA1620"/>
      <c r="EB1620"/>
      <c r="EC1620"/>
      <c r="ED1620"/>
      <c r="EE1620"/>
      <c r="EF1620"/>
      <c r="EG1620"/>
      <c r="EH1620"/>
      <c r="EI1620"/>
      <c r="EJ1620"/>
      <c r="EK1620"/>
      <c r="EL1620"/>
      <c r="EM1620"/>
      <c r="EN1620"/>
      <c r="EO1620"/>
      <c r="EP1620"/>
      <c r="EQ1620"/>
      <c r="ER1620"/>
      <c r="ES1620"/>
      <c r="ET1620"/>
      <c r="EU1620"/>
      <c r="EV1620"/>
      <c r="EW1620"/>
      <c r="EX1620"/>
      <c r="EY1620"/>
      <c r="EZ1620"/>
      <c r="FA1620"/>
      <c r="FB1620"/>
      <c r="FC1620"/>
      <c r="FD1620"/>
      <c r="FE1620"/>
      <c r="FF1620"/>
      <c r="FG1620"/>
      <c r="FH1620"/>
      <c r="FI1620"/>
      <c r="FJ1620"/>
      <c r="FK1620"/>
      <c r="FL1620"/>
      <c r="FM1620"/>
      <c r="FN1620"/>
      <c r="FO1620"/>
      <c r="FP1620"/>
      <c r="FQ1620"/>
      <c r="FR1620"/>
      <c r="FS1620"/>
      <c r="FT1620"/>
      <c r="FU1620"/>
      <c r="FV1620"/>
      <c r="FW1620"/>
      <c r="FX1620"/>
      <c r="FY1620"/>
      <c r="FZ1620"/>
      <c r="GA1620"/>
      <c r="GB1620"/>
      <c r="GC1620"/>
      <c r="GD1620"/>
      <c r="GE1620"/>
      <c r="GF1620"/>
      <c r="GG1620"/>
      <c r="GH1620"/>
      <c r="GI1620"/>
      <c r="GJ1620"/>
      <c r="GK1620"/>
      <c r="GL1620"/>
      <c r="GM1620"/>
      <c r="GN1620"/>
      <c r="GO1620"/>
      <c r="GP1620"/>
      <c r="GQ1620"/>
      <c r="GR1620"/>
      <c r="GS1620"/>
      <c r="GT1620"/>
      <c r="GU1620"/>
      <c r="GV1620"/>
      <c r="GW1620"/>
      <c r="GX1620"/>
      <c r="GY1620"/>
      <c r="GZ1620"/>
      <c r="HA1620"/>
      <c r="HB1620"/>
      <c r="HC1620"/>
      <c r="HD1620"/>
      <c r="HE1620"/>
      <c r="HF1620"/>
      <c r="HG1620"/>
      <c r="HH1620"/>
      <c r="HI1620"/>
      <c r="HJ1620"/>
      <c r="HK1620"/>
      <c r="HL1620"/>
      <c r="HM1620"/>
      <c r="HN1620"/>
      <c r="HO1620"/>
      <c r="HP1620"/>
      <c r="HQ1620"/>
      <c r="HR1620"/>
      <c r="HS1620"/>
      <c r="HT1620"/>
      <c r="HU1620"/>
      <c r="HV1620"/>
      <c r="HW1620"/>
      <c r="HX1620"/>
      <c r="HY1620"/>
      <c r="HZ1620"/>
      <c r="IA1620"/>
      <c r="IB1620"/>
      <c r="IC1620"/>
      <c r="ID1620"/>
      <c r="IE1620"/>
      <c r="IF1620"/>
      <c r="IG1620"/>
      <c r="IH1620"/>
      <c r="II1620"/>
      <c r="IJ1620"/>
      <c r="IK1620"/>
      <c r="IL1620"/>
      <c r="IM1620"/>
      <c r="IN1620"/>
      <c r="IO1620"/>
      <c r="IP1620"/>
      <c r="IQ1620"/>
      <c r="IR1620"/>
      <c r="IS1620"/>
      <c r="IT1620"/>
      <c r="IU1620"/>
      <c r="IV1620"/>
    </row>
    <row r="1621" spans="1:256" ht="12.5">
      <c r="B1621" s="65">
        <v>1</v>
      </c>
      <c r="C1621" s="66">
        <f>IF(E1621="A",4,IF(E1621="B",3,IF(E1621="C",2,IF(E1621="D",1,0))))</f>
        <v>3</v>
      </c>
      <c r="D1621" s="99" t="s">
        <v>70</v>
      </c>
      <c r="E1621" s="76" t="s">
        <v>87</v>
      </c>
      <c r="F1621" s="76" t="s">
        <v>87</v>
      </c>
      <c r="G1621" s="78"/>
      <c r="H1621" s="96" t="s">
        <v>104</v>
      </c>
      <c r="I1621" s="107" t="s">
        <v>2470</v>
      </c>
      <c r="J1621" s="81"/>
      <c r="K1621" s="72"/>
      <c r="L1621" s="72"/>
      <c r="M1621" s="72"/>
      <c r="N1621" s="72"/>
      <c r="O1621" s="72"/>
      <c r="P1621" s="72"/>
      <c r="Q1621" s="833"/>
      <c r="R1621" s="102"/>
      <c r="S1621" s="73"/>
      <c r="T1621" s="102"/>
      <c r="U1621" s="103"/>
      <c r="V1621" s="104"/>
    </row>
    <row r="1622" spans="1:256" s="55" customFormat="1" ht="12.5">
      <c r="A1622" s="666"/>
      <c r="B1622" s="65">
        <v>1</v>
      </c>
      <c r="C1622" s="66">
        <f>IF(E1622="A",1,IF(E1622="B",1,0))</f>
        <v>1</v>
      </c>
      <c r="D1622" s="77" t="s">
        <v>90</v>
      </c>
      <c r="E1622" s="76" t="s">
        <v>87</v>
      </c>
      <c r="F1622" s="76" t="s">
        <v>87</v>
      </c>
      <c r="G1622" s="78"/>
      <c r="H1622" s="96" t="s">
        <v>140</v>
      </c>
      <c r="I1622" s="107" t="s">
        <v>2471</v>
      </c>
      <c r="J1622" s="81"/>
      <c r="K1622" s="72"/>
      <c r="L1622" s="72"/>
      <c r="M1622" s="72"/>
      <c r="N1622" s="72"/>
      <c r="O1622" s="72"/>
      <c r="P1622" s="72"/>
      <c r="Q1622" s="833"/>
      <c r="R1622" s="102"/>
      <c r="S1622" s="73"/>
      <c r="T1622" s="102"/>
      <c r="U1622" s="103"/>
      <c r="V1622" s="104"/>
      <c r="W1622" s="109"/>
      <c r="X1622" s="109"/>
      <c r="Y1622" s="109"/>
      <c r="Z1622" s="109"/>
      <c r="AA1622" s="109"/>
      <c r="AB1622" s="109"/>
      <c r="AC1622" s="109"/>
      <c r="AD1622" s="109"/>
      <c r="AE1622" s="109"/>
      <c r="AF1622" s="109"/>
      <c r="AG1622" s="109"/>
      <c r="AH1622" s="109"/>
      <c r="AI1622" s="109"/>
      <c r="AJ1622" s="109"/>
      <c r="AK1622" s="109"/>
      <c r="AL1622" s="109"/>
      <c r="AM1622" s="109"/>
      <c r="AN1622" s="109"/>
      <c r="AO1622" s="109"/>
      <c r="AP1622" s="109"/>
      <c r="AQ1622" s="109"/>
      <c r="AR1622" s="109"/>
      <c r="AS1622" s="109"/>
      <c r="AT1622" s="109"/>
      <c r="AU1622" s="109"/>
      <c r="AV1622" s="109"/>
      <c r="AW1622" s="109"/>
      <c r="AX1622" s="109"/>
      <c r="AY1622" s="109"/>
      <c r="AZ1622" s="109"/>
      <c r="BA1622" s="109"/>
      <c r="BB1622" s="109"/>
      <c r="BC1622" s="109"/>
      <c r="BD1622" s="109"/>
      <c r="BE1622" s="109"/>
      <c r="BF1622" s="109"/>
      <c r="BG1622" s="109"/>
      <c r="BH1622" s="109"/>
      <c r="BI1622" s="109"/>
      <c r="BJ1622" s="109"/>
      <c r="BK1622" s="109"/>
      <c r="BL1622" s="109"/>
      <c r="BM1622" s="109"/>
      <c r="BN1622" s="109"/>
      <c r="BO1622" s="109"/>
      <c r="BP1622" s="109"/>
      <c r="BQ1622" s="109"/>
      <c r="BR1622" s="109"/>
      <c r="BS1622" s="109"/>
      <c r="BT1622" s="109"/>
      <c r="BU1622" s="109"/>
      <c r="BV1622" s="109"/>
      <c r="BW1622" s="109"/>
      <c r="BX1622" s="109"/>
      <c r="BY1622" s="109"/>
      <c r="BZ1622" s="109"/>
      <c r="CA1622" s="109"/>
      <c r="CB1622" s="109"/>
      <c r="CC1622" s="109"/>
      <c r="CD1622" s="109"/>
      <c r="CE1622" s="109"/>
      <c r="CF1622" s="109"/>
      <c r="CG1622" s="109"/>
      <c r="CH1622" s="109"/>
      <c r="CI1622" s="109"/>
      <c r="CJ1622" s="109"/>
      <c r="CK1622" s="109"/>
      <c r="CL1622" s="109"/>
      <c r="CM1622" s="109"/>
      <c r="CN1622" s="109"/>
      <c r="CO1622" s="109"/>
      <c r="CP1622" s="109"/>
      <c r="CQ1622" s="109"/>
      <c r="CR1622" s="109"/>
      <c r="CS1622" s="109"/>
      <c r="CT1622" s="109"/>
      <c r="CU1622" s="109"/>
      <c r="CV1622" s="109"/>
      <c r="CW1622" s="109"/>
      <c r="CX1622" s="109"/>
      <c r="CY1622" s="109"/>
      <c r="CZ1622" s="109"/>
      <c r="DA1622" s="109"/>
      <c r="DB1622" s="109"/>
      <c r="DC1622" s="109"/>
      <c r="DD1622" s="109"/>
      <c r="DE1622" s="109"/>
      <c r="DF1622" s="109"/>
      <c r="DG1622" s="109"/>
      <c r="DH1622" s="109"/>
      <c r="DI1622" s="109"/>
      <c r="DJ1622" s="109"/>
      <c r="DK1622" s="109"/>
      <c r="DL1622" s="109"/>
      <c r="DM1622" s="109"/>
      <c r="DN1622" s="109"/>
      <c r="DO1622" s="109"/>
      <c r="DP1622" s="109"/>
      <c r="DQ1622" s="109"/>
      <c r="DR1622" s="109"/>
      <c r="DS1622" s="109"/>
      <c r="DT1622" s="109"/>
      <c r="DU1622" s="109"/>
      <c r="DV1622" s="109"/>
      <c r="DW1622" s="109"/>
      <c r="DX1622" s="109"/>
      <c r="DY1622" s="109"/>
      <c r="DZ1622" s="109"/>
      <c r="EA1622" s="109"/>
      <c r="EB1622" s="109"/>
      <c r="EC1622" s="109"/>
      <c r="ED1622" s="109"/>
      <c r="EE1622" s="109"/>
      <c r="EF1622" s="109"/>
      <c r="EG1622" s="109"/>
      <c r="EH1622" s="109"/>
      <c r="EI1622" s="109"/>
      <c r="EJ1622" s="109"/>
      <c r="EK1622" s="109"/>
      <c r="EL1622" s="109"/>
      <c r="EM1622" s="109"/>
      <c r="EN1622" s="109"/>
      <c r="EO1622" s="109"/>
      <c r="EP1622" s="109"/>
      <c r="EQ1622" s="109"/>
      <c r="ER1622" s="109"/>
      <c r="ES1622" s="109"/>
      <c r="ET1622" s="109"/>
      <c r="EU1622" s="109"/>
      <c r="EV1622" s="109"/>
      <c r="EW1622" s="109"/>
      <c r="EX1622" s="109"/>
      <c r="EY1622" s="109"/>
      <c r="EZ1622" s="109"/>
      <c r="FA1622" s="109"/>
      <c r="FB1622" s="109"/>
      <c r="FC1622" s="109"/>
      <c r="FD1622" s="109"/>
      <c r="FE1622" s="109"/>
      <c r="FF1622" s="109"/>
      <c r="FG1622" s="109"/>
      <c r="FH1622" s="109"/>
      <c r="FI1622" s="109"/>
      <c r="FJ1622" s="109"/>
      <c r="FK1622" s="109"/>
      <c r="FL1622" s="109"/>
      <c r="FM1622" s="109"/>
      <c r="FN1622" s="109"/>
      <c r="FO1622" s="109"/>
      <c r="FP1622" s="109"/>
      <c r="FQ1622" s="109"/>
      <c r="FR1622" s="109"/>
      <c r="FS1622" s="109"/>
      <c r="FT1622" s="109"/>
      <c r="FU1622" s="109"/>
      <c r="FV1622" s="109"/>
      <c r="FW1622" s="109"/>
      <c r="FX1622" s="109"/>
      <c r="FY1622" s="109"/>
      <c r="FZ1622" s="109"/>
      <c r="GA1622" s="109"/>
      <c r="GB1622" s="109"/>
      <c r="GC1622" s="109"/>
      <c r="GD1622" s="109"/>
      <c r="GE1622" s="109"/>
      <c r="GF1622" s="109"/>
      <c r="GG1622" s="109"/>
      <c r="GH1622" s="109"/>
      <c r="GI1622" s="109"/>
      <c r="GJ1622" s="109"/>
      <c r="GK1622" s="109"/>
      <c r="GL1622" s="109"/>
      <c r="GM1622" s="109"/>
      <c r="GN1622" s="109"/>
      <c r="GO1622" s="109"/>
      <c r="GP1622" s="109"/>
      <c r="GQ1622" s="109"/>
      <c r="GR1622" s="109"/>
      <c r="GS1622" s="109"/>
      <c r="GT1622" s="109"/>
      <c r="GU1622" s="109"/>
      <c r="GV1622" s="109"/>
      <c r="GW1622" s="109"/>
      <c r="GX1622" s="109"/>
      <c r="GY1622" s="109"/>
      <c r="GZ1622" s="109"/>
      <c r="HA1622" s="109"/>
      <c r="HB1622" s="109"/>
      <c r="HC1622" s="109"/>
      <c r="HD1622" s="109"/>
      <c r="HE1622" s="109"/>
      <c r="HF1622" s="109"/>
      <c r="HG1622" s="109"/>
      <c r="HH1622" s="109"/>
      <c r="HI1622" s="109"/>
      <c r="HJ1622" s="109"/>
      <c r="HK1622" s="109"/>
      <c r="HL1622" s="109"/>
      <c r="HM1622" s="109"/>
      <c r="HN1622" s="109"/>
      <c r="HO1622" s="109"/>
      <c r="HP1622" s="109"/>
      <c r="HQ1622" s="109"/>
      <c r="HR1622" s="109"/>
      <c r="HS1622" s="109"/>
      <c r="HT1622" s="109"/>
      <c r="HU1622" s="109"/>
      <c r="HV1622" s="109"/>
      <c r="HW1622" s="109"/>
      <c r="HX1622" s="109"/>
      <c r="HY1622" s="109"/>
      <c r="HZ1622" s="109"/>
      <c r="IA1622" s="109"/>
      <c r="IB1622" s="109"/>
      <c r="IC1622" s="109"/>
      <c r="ID1622" s="109"/>
      <c r="IE1622" s="109"/>
      <c r="IF1622" s="109"/>
      <c r="IG1622" s="109"/>
      <c r="IH1622" s="109"/>
      <c r="II1622" s="109"/>
      <c r="IJ1622" s="109"/>
      <c r="IK1622" s="109"/>
      <c r="IL1622" s="109"/>
      <c r="IM1622" s="109"/>
      <c r="IN1622" s="109"/>
      <c r="IO1622" s="109"/>
      <c r="IP1622" s="109"/>
      <c r="IQ1622" s="109"/>
      <c r="IR1622" s="109"/>
      <c r="IS1622" s="109"/>
      <c r="IT1622" s="109"/>
      <c r="IU1622" s="109"/>
      <c r="IV1622" s="109"/>
    </row>
    <row r="1623" spans="1:256" ht="12.5">
      <c r="A1623" s="305"/>
      <c r="B1623" s="65">
        <v>1</v>
      </c>
      <c r="C1623" s="66">
        <f>IF(E1623="A",1,IF(E1623="B",1,0))</f>
        <v>1</v>
      </c>
      <c r="D1623" s="76" t="s">
        <v>68</v>
      </c>
      <c r="E1623" s="76" t="s">
        <v>68</v>
      </c>
      <c r="F1623" s="76" t="s">
        <v>68</v>
      </c>
      <c r="G1623" s="78"/>
      <c r="H1623" s="96" t="s">
        <v>135</v>
      </c>
      <c r="I1623" s="107" t="s">
        <v>2472</v>
      </c>
      <c r="J1623" s="81"/>
      <c r="K1623" s="72"/>
      <c r="L1623" s="72"/>
      <c r="M1623" s="72"/>
      <c r="N1623" s="72"/>
      <c r="O1623" s="72"/>
      <c r="P1623" s="72"/>
      <c r="Q1623" s="833"/>
      <c r="R1623" s="102"/>
      <c r="S1623" s="73"/>
      <c r="T1623" s="102"/>
      <c r="U1623" s="103"/>
      <c r="V1623" s="104"/>
    </row>
    <row r="1624" spans="1:256" ht="12.5">
      <c r="B1624" s="65">
        <v>1</v>
      </c>
      <c r="C1624" s="66">
        <f>IF(E1624="A",1,IF(E1624="B",1,0))</f>
        <v>0</v>
      </c>
      <c r="D1624" s="664" t="s">
        <v>90</v>
      </c>
      <c r="E1624" s="664" t="s">
        <v>90</v>
      </c>
      <c r="F1624" s="665" t="s">
        <v>68</v>
      </c>
      <c r="G1624" s="78"/>
      <c r="H1624" s="96" t="s">
        <v>126</v>
      </c>
      <c r="I1624" s="107" t="s">
        <v>2473</v>
      </c>
      <c r="J1624" s="81"/>
      <c r="K1624" s="72"/>
      <c r="L1624" s="72"/>
      <c r="M1624" s="72"/>
      <c r="N1624" s="72"/>
      <c r="O1624" s="72"/>
      <c r="P1624" s="72"/>
      <c r="Q1624" s="833"/>
      <c r="R1624" s="102"/>
      <c r="S1624" s="73"/>
      <c r="T1624" s="102"/>
      <c r="U1624" s="103"/>
      <c r="V1624" s="104"/>
    </row>
    <row r="1625" spans="1:256" ht="12.5">
      <c r="B1625" s="65">
        <v>1</v>
      </c>
      <c r="C1625" s="66">
        <f>IF(E1625="A",4,IF(E1625="B",3,IF(E1625="C",2,IF(E1625="D",1,0))))</f>
        <v>3</v>
      </c>
      <c r="D1625" s="77" t="s">
        <v>90</v>
      </c>
      <c r="E1625" s="76" t="s">
        <v>87</v>
      </c>
      <c r="F1625" s="76" t="s">
        <v>87</v>
      </c>
      <c r="G1625" s="78"/>
      <c r="H1625" s="96" t="s">
        <v>88</v>
      </c>
      <c r="I1625" s="107" t="s">
        <v>2474</v>
      </c>
      <c r="J1625" s="81" t="s">
        <v>616</v>
      </c>
      <c r="K1625" s="72"/>
      <c r="L1625" s="72"/>
      <c r="M1625" s="72"/>
      <c r="N1625" s="72"/>
      <c r="O1625" s="72"/>
      <c r="P1625" s="72"/>
      <c r="Q1625" s="833"/>
      <c r="R1625" s="102"/>
      <c r="S1625" s="73"/>
      <c r="T1625" s="102"/>
      <c r="U1625" s="103"/>
      <c r="V1625" s="104"/>
    </row>
    <row r="1626" spans="1:256" ht="12.5">
      <c r="B1626" s="65">
        <v>1</v>
      </c>
      <c r="C1626" s="66">
        <f>IF(E1626="A",1,IF(E1626="B",1,0))</f>
        <v>0</v>
      </c>
      <c r="D1626" s="76" t="s">
        <v>68</v>
      </c>
      <c r="E1626" s="99" t="s">
        <v>70</v>
      </c>
      <c r="F1626" s="76" t="s">
        <v>68</v>
      </c>
      <c r="G1626" s="78"/>
      <c r="H1626" s="96" t="s">
        <v>251</v>
      </c>
      <c r="I1626" s="107" t="s">
        <v>2475</v>
      </c>
      <c r="J1626" s="81"/>
      <c r="K1626" s="72"/>
      <c r="L1626" s="72"/>
      <c r="M1626" s="72"/>
      <c r="N1626" s="72"/>
      <c r="O1626" s="72"/>
      <c r="P1626" s="72"/>
      <c r="Q1626" s="833"/>
      <c r="R1626" s="102"/>
      <c r="S1626" s="73"/>
      <c r="T1626" s="102"/>
      <c r="U1626" s="103"/>
      <c r="V1626" s="104"/>
    </row>
    <row r="1627" spans="1:256" ht="12.5">
      <c r="B1627" s="65">
        <v>1</v>
      </c>
      <c r="C1627" s="66">
        <f>IF(E1627="A",4,IF(E1627="B",3,IF(E1627="C",2,IF(E1627="D",1,0))))</f>
        <v>3</v>
      </c>
      <c r="D1627" s="77" t="s">
        <v>90</v>
      </c>
      <c r="E1627" s="76" t="s">
        <v>87</v>
      </c>
      <c r="F1627" s="76" t="s">
        <v>68</v>
      </c>
      <c r="G1627" s="78"/>
      <c r="H1627" s="100" t="s">
        <v>94</v>
      </c>
      <c r="I1627" s="101" t="s">
        <v>5752</v>
      </c>
      <c r="J1627" s="81" t="s">
        <v>7</v>
      </c>
      <c r="K1627" s="72"/>
      <c r="L1627" s="72"/>
      <c r="M1627" s="72"/>
      <c r="N1627" s="72"/>
      <c r="O1627" s="72"/>
      <c r="P1627" s="72"/>
      <c r="Q1627" s="833"/>
      <c r="R1627" s="102"/>
      <c r="S1627" s="73"/>
      <c r="T1627" s="102"/>
      <c r="U1627" s="103"/>
      <c r="V1627" s="104"/>
      <c r="W1627" s="365"/>
      <c r="X1627" s="365"/>
      <c r="Y1627" s="365"/>
      <c r="Z1627" s="365"/>
      <c r="AA1627" s="365"/>
      <c r="AB1627" s="365"/>
      <c r="AC1627" s="365"/>
      <c r="AD1627" s="365"/>
      <c r="AE1627" s="365"/>
      <c r="AF1627" s="365"/>
      <c r="AG1627" s="365"/>
      <c r="AH1627" s="365"/>
      <c r="AI1627" s="365"/>
      <c r="AJ1627" s="365"/>
      <c r="AK1627" s="365"/>
      <c r="AL1627" s="365"/>
      <c r="AM1627" s="365"/>
      <c r="AN1627" s="365"/>
      <c r="AO1627" s="365"/>
      <c r="AP1627" s="365"/>
      <c r="AQ1627" s="365"/>
      <c r="AR1627" s="365"/>
      <c r="AS1627" s="365"/>
      <c r="AT1627" s="365"/>
      <c r="AU1627" s="365"/>
      <c r="AV1627" s="365"/>
      <c r="AW1627" s="365"/>
      <c r="AX1627" s="365"/>
      <c r="AY1627" s="365"/>
      <c r="AZ1627" s="365"/>
      <c r="BA1627" s="365"/>
      <c r="BB1627" s="365"/>
      <c r="BC1627" s="365"/>
      <c r="BD1627" s="365"/>
      <c r="BE1627" s="365"/>
      <c r="BF1627" s="365"/>
      <c r="BG1627" s="365"/>
      <c r="BH1627" s="365"/>
      <c r="BI1627" s="365"/>
      <c r="BJ1627" s="365"/>
      <c r="BK1627" s="365"/>
      <c r="BL1627" s="365"/>
      <c r="BM1627" s="365"/>
      <c r="BN1627" s="365"/>
      <c r="BO1627" s="365"/>
      <c r="BP1627" s="365"/>
      <c r="BQ1627" s="365"/>
      <c r="BR1627" s="365"/>
      <c r="BS1627" s="365"/>
      <c r="BT1627" s="365"/>
      <c r="BU1627" s="365"/>
      <c r="BV1627" s="365"/>
      <c r="BW1627" s="365"/>
      <c r="BX1627" s="365"/>
      <c r="BY1627" s="365"/>
      <c r="BZ1627" s="365"/>
      <c r="CA1627" s="365"/>
      <c r="CB1627" s="365"/>
      <c r="CC1627" s="365"/>
      <c r="CD1627" s="365"/>
      <c r="CE1627" s="365"/>
      <c r="CF1627" s="365"/>
      <c r="CG1627" s="365"/>
      <c r="CH1627" s="365"/>
      <c r="CI1627" s="365"/>
      <c r="CJ1627" s="365"/>
      <c r="CK1627" s="365"/>
      <c r="CL1627" s="365"/>
      <c r="CM1627" s="365"/>
      <c r="CN1627" s="365"/>
      <c r="CO1627" s="365"/>
      <c r="CP1627" s="365"/>
      <c r="CQ1627" s="365"/>
      <c r="CR1627" s="365"/>
      <c r="CS1627" s="365"/>
      <c r="CT1627" s="365"/>
      <c r="CU1627" s="365"/>
      <c r="CV1627" s="365"/>
      <c r="CW1627" s="365"/>
      <c r="CX1627" s="365"/>
      <c r="CY1627" s="365"/>
      <c r="CZ1627" s="365"/>
      <c r="DA1627" s="365"/>
      <c r="DB1627" s="365"/>
      <c r="DC1627" s="365"/>
      <c r="DD1627" s="365"/>
      <c r="DE1627" s="365"/>
      <c r="DF1627" s="365"/>
      <c r="DG1627" s="365"/>
      <c r="DH1627" s="365"/>
      <c r="DI1627" s="365"/>
      <c r="DJ1627" s="365"/>
      <c r="DK1627" s="365"/>
      <c r="DL1627" s="365"/>
      <c r="DM1627" s="365"/>
      <c r="DN1627" s="365"/>
      <c r="DO1627" s="365"/>
      <c r="DP1627" s="365"/>
      <c r="DQ1627" s="365"/>
      <c r="DR1627" s="365"/>
      <c r="DS1627" s="365"/>
      <c r="DT1627" s="365"/>
      <c r="DU1627" s="365"/>
      <c r="DV1627" s="365"/>
      <c r="DW1627" s="365"/>
      <c r="DX1627" s="365"/>
      <c r="DY1627" s="365"/>
      <c r="DZ1627" s="365"/>
      <c r="EA1627" s="365"/>
      <c r="EB1627" s="365"/>
      <c r="EC1627" s="365"/>
      <c r="ED1627" s="365"/>
      <c r="EE1627" s="365"/>
      <c r="EF1627" s="365"/>
      <c r="EG1627" s="365"/>
      <c r="EH1627" s="365"/>
      <c r="EI1627" s="365"/>
      <c r="EJ1627" s="365"/>
      <c r="EK1627" s="365"/>
      <c r="EL1627" s="365"/>
      <c r="EM1627" s="365"/>
      <c r="EN1627" s="365"/>
      <c r="EO1627" s="365"/>
      <c r="EP1627" s="365"/>
      <c r="EQ1627" s="365"/>
      <c r="ER1627" s="365"/>
      <c r="ES1627" s="365"/>
      <c r="ET1627" s="365"/>
      <c r="EU1627" s="365"/>
      <c r="EV1627" s="365"/>
      <c r="EW1627" s="365"/>
      <c r="EX1627" s="365"/>
      <c r="EY1627" s="365"/>
      <c r="EZ1627" s="365"/>
      <c r="FA1627" s="365"/>
      <c r="FB1627" s="365"/>
      <c r="FC1627" s="365"/>
      <c r="FD1627" s="365"/>
      <c r="FE1627" s="365"/>
      <c r="FF1627" s="365"/>
      <c r="FG1627" s="365"/>
      <c r="FH1627" s="365"/>
      <c r="FI1627" s="365"/>
      <c r="FJ1627" s="365"/>
      <c r="FK1627" s="365"/>
      <c r="FL1627" s="365"/>
      <c r="FM1627" s="365"/>
      <c r="FN1627" s="365"/>
      <c r="FO1627" s="365"/>
      <c r="FP1627" s="365"/>
      <c r="FQ1627" s="365"/>
      <c r="FR1627" s="365"/>
      <c r="FS1627" s="365"/>
      <c r="FT1627" s="365"/>
      <c r="FU1627" s="365"/>
      <c r="FV1627" s="365"/>
      <c r="FW1627" s="365"/>
      <c r="FX1627" s="365"/>
      <c r="FY1627" s="365"/>
      <c r="FZ1627" s="365"/>
      <c r="GA1627" s="365"/>
      <c r="GB1627" s="365"/>
      <c r="GC1627" s="365"/>
      <c r="GD1627" s="365"/>
      <c r="GE1627" s="365"/>
      <c r="GF1627" s="365"/>
      <c r="GG1627" s="365"/>
      <c r="GH1627" s="365"/>
      <c r="GI1627" s="365"/>
      <c r="GJ1627" s="365"/>
      <c r="GK1627" s="365"/>
      <c r="GL1627" s="365"/>
      <c r="GM1627" s="365"/>
      <c r="GN1627" s="365"/>
      <c r="GO1627" s="365"/>
      <c r="GP1627" s="365"/>
      <c r="GQ1627" s="365"/>
      <c r="GR1627" s="365"/>
      <c r="GS1627" s="365"/>
      <c r="GT1627" s="365"/>
      <c r="GU1627" s="365"/>
      <c r="GV1627" s="365"/>
      <c r="GW1627" s="365"/>
      <c r="GX1627" s="365"/>
      <c r="GY1627" s="365"/>
      <c r="GZ1627" s="365"/>
      <c r="HA1627" s="365"/>
      <c r="HB1627" s="365"/>
      <c r="HC1627" s="365"/>
      <c r="HD1627" s="365"/>
      <c r="HE1627" s="365"/>
      <c r="HF1627" s="365"/>
      <c r="HG1627" s="365"/>
      <c r="HH1627" s="365"/>
      <c r="HI1627" s="365"/>
      <c r="HJ1627" s="365"/>
      <c r="HK1627" s="365"/>
      <c r="HL1627" s="365"/>
      <c r="HM1627" s="365"/>
      <c r="HN1627" s="365"/>
      <c r="HO1627" s="365"/>
      <c r="HP1627" s="365"/>
      <c r="HQ1627" s="365"/>
      <c r="HR1627" s="365"/>
      <c r="HS1627" s="365"/>
      <c r="HT1627" s="365"/>
      <c r="HU1627" s="365"/>
      <c r="HV1627" s="365"/>
      <c r="HW1627" s="365"/>
      <c r="HX1627" s="365"/>
      <c r="HY1627" s="365"/>
      <c r="HZ1627" s="365"/>
      <c r="IA1627" s="365"/>
      <c r="IB1627" s="365"/>
      <c r="IC1627" s="365"/>
      <c r="ID1627" s="365"/>
      <c r="IE1627" s="365"/>
      <c r="IF1627" s="365"/>
      <c r="IG1627" s="365"/>
      <c r="IH1627" s="365"/>
      <c r="II1627" s="365"/>
      <c r="IJ1627" s="365"/>
      <c r="IK1627" s="365"/>
      <c r="IL1627" s="365"/>
      <c r="IM1627" s="365"/>
      <c r="IN1627" s="365"/>
      <c r="IO1627" s="365"/>
      <c r="IP1627" s="365"/>
      <c r="IQ1627" s="365"/>
      <c r="IR1627" s="365"/>
      <c r="IS1627" s="365"/>
      <c r="IT1627" s="365"/>
      <c r="IU1627" s="365"/>
      <c r="IV1627" s="365"/>
    </row>
    <row r="1628" spans="1:256" ht="12.5">
      <c r="B1628" s="65">
        <v>1</v>
      </c>
      <c r="C1628" s="66">
        <f>IF(E1628="A",1,IF(E1628="B",1,0))</f>
        <v>1</v>
      </c>
      <c r="D1628" s="248" t="s">
        <v>68</v>
      </c>
      <c r="E1628" s="248" t="s">
        <v>68</v>
      </c>
      <c r="F1628" s="662" t="s">
        <v>99</v>
      </c>
      <c r="G1628" s="78"/>
      <c r="H1628" s="96" t="s">
        <v>101</v>
      </c>
      <c r="I1628" s="107" t="s">
        <v>2476</v>
      </c>
      <c r="J1628" s="81"/>
      <c r="K1628" s="72"/>
      <c r="L1628" s="72"/>
      <c r="M1628" s="72"/>
      <c r="N1628" s="72"/>
      <c r="O1628" s="72"/>
      <c r="P1628" s="72"/>
      <c r="Q1628" s="833"/>
      <c r="R1628" s="102"/>
      <c r="S1628" s="73"/>
      <c r="T1628" s="102"/>
      <c r="U1628" s="103"/>
      <c r="V1628" s="104"/>
    </row>
    <row r="1629" spans="1:256" ht="12.5">
      <c r="B1629" s="65">
        <v>1</v>
      </c>
      <c r="C1629" s="66">
        <f>IF(E1629="A",1,IF(E1629="B",1,0))</f>
        <v>1</v>
      </c>
      <c r="D1629" s="77" t="s">
        <v>90</v>
      </c>
      <c r="E1629" s="76" t="s">
        <v>68</v>
      </c>
      <c r="F1629" s="76" t="s">
        <v>68</v>
      </c>
      <c r="G1629" s="78"/>
      <c r="H1629" s="96" t="s">
        <v>94</v>
      </c>
      <c r="I1629" s="107" t="s">
        <v>2477</v>
      </c>
      <c r="J1629" s="81"/>
      <c r="K1629" s="72"/>
      <c r="L1629" s="72"/>
      <c r="M1629" s="72"/>
      <c r="N1629" s="72"/>
      <c r="O1629" s="72"/>
      <c r="P1629" s="72"/>
      <c r="Q1629" s="833"/>
      <c r="R1629" s="102"/>
      <c r="S1629" s="73"/>
      <c r="T1629" s="102"/>
      <c r="U1629" s="103"/>
      <c r="V1629" s="104"/>
    </row>
    <row r="1630" spans="1:256" ht="12.5">
      <c r="B1630" s="65">
        <v>1</v>
      </c>
      <c r="C1630" s="66">
        <f>IF(E1630="A",1,IF(E1630="B",1,0))</f>
        <v>0</v>
      </c>
      <c r="D1630" s="77" t="s">
        <v>90</v>
      </c>
      <c r="E1630" s="77" t="s">
        <v>90</v>
      </c>
      <c r="F1630" s="76" t="s">
        <v>68</v>
      </c>
      <c r="G1630" s="78"/>
      <c r="H1630" s="96" t="s">
        <v>88</v>
      </c>
      <c r="I1630" s="107" t="s">
        <v>2478</v>
      </c>
      <c r="J1630" s="81"/>
      <c r="K1630" s="72"/>
      <c r="L1630" s="72"/>
      <c r="M1630" s="72"/>
      <c r="N1630" s="72"/>
      <c r="O1630" s="72"/>
      <c r="P1630" s="72"/>
      <c r="Q1630" s="833"/>
      <c r="R1630" s="102"/>
      <c r="S1630" s="73"/>
      <c r="T1630" s="102"/>
      <c r="U1630" s="103"/>
      <c r="V1630" s="104"/>
    </row>
    <row r="1631" spans="1:256" s="55" customFormat="1" ht="12.5">
      <c r="A1631" s="217"/>
      <c r="B1631" s="65">
        <v>1</v>
      </c>
      <c r="C1631" s="66">
        <f>IF(E1631="A",4,IF(E1631="B",3,IF(E1631="C",2,IF(E1631="D",1,0))))</f>
        <v>1</v>
      </c>
      <c r="D1631" s="76" t="s">
        <v>87</v>
      </c>
      <c r="E1631" s="99" t="s">
        <v>70</v>
      </c>
      <c r="F1631" s="76" t="s">
        <v>68</v>
      </c>
      <c r="G1631" s="78"/>
      <c r="H1631" s="96" t="s">
        <v>220</v>
      </c>
      <c r="I1631" s="107" t="s">
        <v>1013</v>
      </c>
      <c r="J1631" s="81"/>
      <c r="K1631" s="72"/>
      <c r="L1631" s="72"/>
      <c r="M1631" s="72"/>
      <c r="N1631" s="72"/>
      <c r="O1631" s="72"/>
      <c r="P1631" s="72"/>
      <c r="Q1631" s="833"/>
      <c r="R1631" s="102"/>
      <c r="S1631" s="73"/>
      <c r="T1631" s="102"/>
      <c r="U1631" s="103"/>
      <c r="V1631" s="104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  <c r="DI1631"/>
      <c r="DJ1631"/>
      <c r="DK1631"/>
      <c r="DL1631"/>
      <c r="DM1631"/>
      <c r="DN1631"/>
      <c r="DO1631"/>
      <c r="DP1631"/>
      <c r="DQ1631"/>
      <c r="DR1631"/>
      <c r="DS1631"/>
      <c r="DT1631"/>
      <c r="DU1631"/>
      <c r="DV1631"/>
      <c r="DW1631"/>
      <c r="DX1631"/>
      <c r="DY1631"/>
      <c r="DZ1631"/>
      <c r="EA1631"/>
      <c r="EB1631"/>
      <c r="EC1631"/>
      <c r="ED1631"/>
      <c r="EE1631"/>
      <c r="EF1631"/>
      <c r="EG1631"/>
      <c r="EH1631"/>
      <c r="EI1631"/>
      <c r="EJ1631"/>
      <c r="EK1631"/>
      <c r="EL1631"/>
      <c r="EM1631"/>
      <c r="EN1631"/>
      <c r="EO1631"/>
      <c r="EP1631"/>
      <c r="EQ1631"/>
      <c r="ER1631"/>
      <c r="ES1631"/>
      <c r="ET1631"/>
      <c r="EU1631"/>
      <c r="EV1631"/>
      <c r="EW1631"/>
      <c r="EX1631"/>
      <c r="EY1631"/>
      <c r="EZ1631"/>
      <c r="FA1631"/>
      <c r="FB1631"/>
      <c r="FC1631"/>
      <c r="FD1631"/>
      <c r="FE1631"/>
      <c r="FF1631"/>
      <c r="FG1631"/>
      <c r="FH1631"/>
      <c r="FI1631"/>
      <c r="FJ1631"/>
      <c r="FK1631"/>
      <c r="FL1631"/>
      <c r="FM1631"/>
      <c r="FN1631"/>
      <c r="FO1631"/>
      <c r="FP1631"/>
      <c r="FQ1631"/>
      <c r="FR1631"/>
      <c r="FS1631"/>
      <c r="FT1631"/>
      <c r="FU1631"/>
      <c r="FV1631"/>
      <c r="FW1631"/>
      <c r="FX1631"/>
      <c r="FY1631"/>
      <c r="FZ1631"/>
      <c r="GA1631"/>
      <c r="GB1631"/>
      <c r="GC1631"/>
      <c r="GD1631"/>
      <c r="GE1631"/>
      <c r="GF1631"/>
      <c r="GG1631"/>
      <c r="GH1631"/>
      <c r="GI1631"/>
      <c r="GJ1631"/>
      <c r="GK1631"/>
      <c r="GL1631"/>
      <c r="GM1631"/>
      <c r="GN1631"/>
      <c r="GO1631"/>
      <c r="GP1631"/>
      <c r="GQ1631"/>
      <c r="GR1631"/>
      <c r="GS1631"/>
      <c r="GT1631"/>
      <c r="GU1631"/>
      <c r="GV1631"/>
      <c r="GW1631"/>
      <c r="GX1631"/>
      <c r="GY1631"/>
      <c r="GZ1631"/>
      <c r="HA1631"/>
      <c r="HB1631"/>
      <c r="HC1631"/>
      <c r="HD1631"/>
      <c r="HE1631"/>
      <c r="HF1631"/>
      <c r="HG1631"/>
      <c r="HH1631"/>
      <c r="HI1631"/>
      <c r="HJ1631"/>
      <c r="HK1631"/>
      <c r="HL1631"/>
      <c r="HM1631"/>
      <c r="HN1631"/>
      <c r="HO1631"/>
      <c r="HP1631"/>
      <c r="HQ1631"/>
      <c r="HR1631"/>
      <c r="HS1631"/>
      <c r="HT1631"/>
      <c r="HU1631"/>
      <c r="HV1631"/>
      <c r="HW1631"/>
      <c r="HX1631"/>
      <c r="HY1631"/>
      <c r="HZ1631"/>
      <c r="IA1631"/>
      <c r="IB1631"/>
      <c r="IC1631"/>
      <c r="ID1631"/>
      <c r="IE1631"/>
      <c r="IF1631"/>
      <c r="IG1631"/>
      <c r="IH1631"/>
      <c r="II1631"/>
      <c r="IJ1631"/>
      <c r="IK1631"/>
      <c r="IL1631"/>
      <c r="IM1631"/>
      <c r="IN1631"/>
      <c r="IO1631"/>
      <c r="IP1631"/>
      <c r="IQ1631"/>
      <c r="IR1631"/>
      <c r="IS1631"/>
      <c r="IT1631"/>
      <c r="IU1631"/>
      <c r="IV1631"/>
    </row>
    <row r="1632" spans="1:256" ht="12.5">
      <c r="A1632" s="305"/>
      <c r="B1632" s="65">
        <v>1</v>
      </c>
      <c r="C1632" s="66">
        <f>IF(E1632="A",1,IF(E1632="B",1,0))</f>
        <v>1</v>
      </c>
      <c r="D1632" s="655" t="s">
        <v>87</v>
      </c>
      <c r="E1632" s="655" t="s">
        <v>68</v>
      </c>
      <c r="F1632" s="656" t="s">
        <v>70</v>
      </c>
      <c r="G1632" s="78"/>
      <c r="H1632" s="96" t="s">
        <v>119</v>
      </c>
      <c r="I1632" s="107" t="s">
        <v>2479</v>
      </c>
      <c r="J1632" s="81"/>
      <c r="K1632" s="72"/>
      <c r="L1632" s="72"/>
      <c r="M1632" s="72"/>
      <c r="N1632" s="72"/>
      <c r="O1632" s="72"/>
      <c r="P1632" s="72"/>
      <c r="Q1632" s="833"/>
      <c r="R1632" s="102"/>
      <c r="S1632" s="73"/>
      <c r="T1632" s="102"/>
      <c r="U1632" s="103"/>
      <c r="V1632" s="104"/>
    </row>
    <row r="1633" spans="1:256" ht="12.5">
      <c r="B1633" s="65">
        <v>1</v>
      </c>
      <c r="C1633" s="66">
        <v>4</v>
      </c>
      <c r="D1633" s="76" t="s">
        <v>68</v>
      </c>
      <c r="E1633" s="76" t="s">
        <v>68</v>
      </c>
      <c r="F1633" s="77" t="s">
        <v>90</v>
      </c>
      <c r="G1633" s="78"/>
      <c r="H1633" s="96" t="s">
        <v>110</v>
      </c>
      <c r="I1633" s="107" t="s">
        <v>915</v>
      </c>
      <c r="J1633" s="81" t="s">
        <v>14</v>
      </c>
      <c r="K1633" s="72"/>
      <c r="L1633" s="72"/>
      <c r="M1633" s="72"/>
      <c r="N1633" s="72"/>
      <c r="O1633" s="72"/>
      <c r="P1633" s="72"/>
      <c r="Q1633" s="833"/>
      <c r="R1633" s="102"/>
      <c r="S1633" s="73"/>
      <c r="T1633" s="102"/>
      <c r="U1633" s="103"/>
      <c r="V1633" s="104"/>
    </row>
    <row r="1634" spans="1:256" ht="12.5">
      <c r="B1634" s="65">
        <v>1</v>
      </c>
      <c r="C1634" s="66">
        <f>IF(E1634="A",1,IF(E1634="B",1,0))</f>
        <v>1</v>
      </c>
      <c r="D1634" s="99" t="s">
        <v>70</v>
      </c>
      <c r="E1634" s="76" t="s">
        <v>87</v>
      </c>
      <c r="F1634" s="99" t="s">
        <v>70</v>
      </c>
      <c r="G1634" s="78"/>
      <c r="H1634" s="96" t="s">
        <v>1222</v>
      </c>
      <c r="I1634" s="107" t="s">
        <v>2480</v>
      </c>
      <c r="J1634" s="81"/>
      <c r="K1634" s="72"/>
      <c r="L1634" s="72"/>
      <c r="M1634" s="72"/>
      <c r="N1634" s="72"/>
      <c r="O1634" s="72"/>
      <c r="P1634" s="72"/>
      <c r="Q1634" s="833"/>
      <c r="R1634" s="102"/>
      <c r="S1634" s="73"/>
      <c r="T1634" s="102"/>
      <c r="U1634" s="103"/>
      <c r="V1634" s="104"/>
    </row>
    <row r="1635" spans="1:256" ht="12.5">
      <c r="A1635" s="55"/>
      <c r="B1635" s="65">
        <v>1</v>
      </c>
      <c r="C1635" s="66">
        <f>IF(E1635="A",1,IF(E1635="B",1,0))</f>
        <v>0</v>
      </c>
      <c r="D1635" s="76" t="s">
        <v>68</v>
      </c>
      <c r="E1635" s="77" t="s">
        <v>90</v>
      </c>
      <c r="F1635" s="76" t="s">
        <v>87</v>
      </c>
      <c r="G1635" s="78"/>
      <c r="H1635" s="96" t="s">
        <v>1601</v>
      </c>
      <c r="I1635" s="107" t="s">
        <v>2481</v>
      </c>
      <c r="J1635" s="81"/>
      <c r="K1635" s="72"/>
      <c r="L1635" s="72"/>
      <c r="M1635" s="72"/>
      <c r="N1635" s="72"/>
      <c r="O1635" s="72"/>
      <c r="P1635" s="72"/>
      <c r="Q1635" s="833"/>
      <c r="R1635" s="102"/>
      <c r="S1635" s="73"/>
      <c r="T1635" s="102"/>
      <c r="U1635" s="103"/>
      <c r="V1635" s="104"/>
    </row>
    <row r="1636" spans="1:256" ht="12.5">
      <c r="B1636" s="65">
        <v>1</v>
      </c>
      <c r="C1636" s="66">
        <f>IF(E1636="A",1,IF(E1636="B",1,0))</f>
        <v>1</v>
      </c>
      <c r="D1636" s="656" t="s">
        <v>70</v>
      </c>
      <c r="E1636" s="658" t="s">
        <v>87</v>
      </c>
      <c r="F1636" s="658" t="s">
        <v>87</v>
      </c>
      <c r="G1636" s="78"/>
      <c r="H1636" s="96" t="s">
        <v>129</v>
      </c>
      <c r="I1636" s="107" t="s">
        <v>2482</v>
      </c>
      <c r="J1636" s="81"/>
      <c r="K1636" s="72"/>
      <c r="L1636" s="72"/>
      <c r="M1636" s="72"/>
      <c r="N1636" s="72"/>
      <c r="O1636" s="72"/>
      <c r="P1636" s="72"/>
      <c r="Q1636" s="833"/>
      <c r="R1636" s="102"/>
      <c r="S1636" s="73"/>
      <c r="T1636" s="102"/>
      <c r="U1636" s="103"/>
      <c r="V1636" s="104"/>
    </row>
    <row r="1637" spans="1:256" ht="12.5">
      <c r="B1637" s="65">
        <v>1</v>
      </c>
      <c r="C1637" s="66">
        <f>IF(E1637="A",1,IF(E1637="B",1,0))</f>
        <v>0</v>
      </c>
      <c r="D1637" s="658" t="s">
        <v>87</v>
      </c>
      <c r="E1637" s="659" t="s">
        <v>90</v>
      </c>
      <c r="F1637" s="659" t="s">
        <v>90</v>
      </c>
      <c r="G1637" s="78"/>
      <c r="H1637" s="96" t="s">
        <v>101</v>
      </c>
      <c r="I1637" s="107" t="s">
        <v>2483</v>
      </c>
      <c r="J1637" s="81"/>
      <c r="K1637" s="72"/>
      <c r="L1637" s="72"/>
      <c r="M1637" s="72"/>
      <c r="N1637" s="72"/>
      <c r="O1637" s="72"/>
      <c r="P1637" s="72"/>
      <c r="Q1637" s="833"/>
      <c r="R1637" s="102"/>
      <c r="S1637" s="73"/>
      <c r="T1637" s="102"/>
      <c r="U1637" s="103"/>
      <c r="V1637" s="104"/>
    </row>
    <row r="1638" spans="1:256" ht="12.5">
      <c r="A1638" s="55"/>
      <c r="B1638" s="65">
        <v>1</v>
      </c>
      <c r="C1638" s="66">
        <f>IF(E1638="A",1,IF(E1638="B",1,0))</f>
        <v>0</v>
      </c>
      <c r="D1638" s="658" t="s">
        <v>87</v>
      </c>
      <c r="E1638" s="659" t="s">
        <v>90</v>
      </c>
      <c r="F1638" s="656" t="s">
        <v>99</v>
      </c>
      <c r="G1638" s="78"/>
      <c r="H1638" s="96" t="s">
        <v>188</v>
      </c>
      <c r="I1638" s="107" t="s">
        <v>2484</v>
      </c>
      <c r="J1638" s="81"/>
      <c r="K1638" s="72"/>
      <c r="L1638" s="72"/>
      <c r="M1638" s="72"/>
      <c r="N1638" s="72"/>
      <c r="O1638" s="72"/>
      <c r="P1638" s="72"/>
      <c r="Q1638" s="833"/>
      <c r="R1638" s="102"/>
      <c r="S1638" s="73"/>
      <c r="T1638" s="102"/>
      <c r="U1638" s="103"/>
      <c r="V1638" s="104"/>
    </row>
    <row r="1639" spans="1:256" ht="12.5">
      <c r="B1639" s="65">
        <v>1</v>
      </c>
      <c r="C1639" s="66">
        <v>4</v>
      </c>
      <c r="D1639" s="857" t="s">
        <v>90</v>
      </c>
      <c r="E1639" s="853" t="s">
        <v>68</v>
      </c>
      <c r="F1639" s="857" t="s">
        <v>90</v>
      </c>
      <c r="G1639" s="78"/>
      <c r="H1639" s="100" t="s">
        <v>101</v>
      </c>
      <c r="I1639" s="101" t="s">
        <v>5970</v>
      </c>
      <c r="J1639" s="81" t="s">
        <v>92</v>
      </c>
      <c r="K1639" s="72"/>
      <c r="L1639" s="72"/>
      <c r="M1639" s="72"/>
      <c r="N1639" s="72"/>
      <c r="O1639" s="72"/>
      <c r="P1639" s="72"/>
      <c r="Q1639" s="833"/>
      <c r="R1639" s="102"/>
      <c r="S1639" s="73"/>
      <c r="T1639" s="102"/>
      <c r="U1639" s="103"/>
      <c r="V1639" s="104"/>
    </row>
    <row r="1640" spans="1:256" ht="12.5">
      <c r="A1640" s="305"/>
      <c r="B1640" s="65">
        <v>1</v>
      </c>
      <c r="C1640" s="66">
        <f t="shared" ref="C1640:C1648" si="75">IF(E1640="A",1,IF(E1640="B",1,0))</f>
        <v>1</v>
      </c>
      <c r="D1640" s="659" t="s">
        <v>90</v>
      </c>
      <c r="E1640" s="658" t="s">
        <v>68</v>
      </c>
      <c r="F1640" s="658" t="s">
        <v>68</v>
      </c>
      <c r="G1640" s="78"/>
      <c r="H1640" s="96" t="s">
        <v>148</v>
      </c>
      <c r="I1640" s="107" t="s">
        <v>2485</v>
      </c>
      <c r="J1640" s="81"/>
      <c r="K1640" s="72"/>
      <c r="L1640" s="72"/>
      <c r="M1640" s="72"/>
      <c r="N1640" s="72"/>
      <c r="O1640" s="72"/>
      <c r="P1640" s="72"/>
      <c r="Q1640" s="833"/>
      <c r="R1640" s="102"/>
      <c r="S1640" s="73"/>
      <c r="T1640" s="102"/>
      <c r="U1640" s="103"/>
      <c r="V1640" s="104"/>
    </row>
    <row r="1641" spans="1:256" ht="12.5">
      <c r="A1641" s="111"/>
      <c r="B1641" s="65">
        <v>1</v>
      </c>
      <c r="C1641" s="66">
        <f t="shared" si="75"/>
        <v>0</v>
      </c>
      <c r="D1641" s="658" t="s">
        <v>68</v>
      </c>
      <c r="E1641" s="656" t="s">
        <v>70</v>
      </c>
      <c r="F1641" s="656" t="s">
        <v>99</v>
      </c>
      <c r="G1641" s="78"/>
      <c r="H1641" s="96" t="s">
        <v>129</v>
      </c>
      <c r="I1641" s="107" t="s">
        <v>2486</v>
      </c>
      <c r="J1641" s="81"/>
      <c r="K1641" s="72"/>
      <c r="L1641" s="72"/>
      <c r="M1641" s="72"/>
      <c r="N1641" s="72"/>
      <c r="O1641" s="72"/>
      <c r="P1641" s="72"/>
      <c r="Q1641" s="833"/>
      <c r="R1641" s="102"/>
      <c r="S1641" s="73"/>
      <c r="T1641" s="102"/>
      <c r="U1641" s="103"/>
      <c r="V1641" s="104"/>
    </row>
    <row r="1642" spans="1:256" ht="12.5">
      <c r="B1642" s="65">
        <v>1</v>
      </c>
      <c r="C1642" s="66">
        <f t="shared" si="75"/>
        <v>1</v>
      </c>
      <c r="D1642" s="656" t="s">
        <v>70</v>
      </c>
      <c r="E1642" s="655" t="s">
        <v>68</v>
      </c>
      <c r="F1642" s="659" t="s">
        <v>90</v>
      </c>
      <c r="G1642" s="78"/>
      <c r="H1642" s="96" t="s">
        <v>188</v>
      </c>
      <c r="I1642" s="107" t="s">
        <v>2487</v>
      </c>
      <c r="J1642" s="81"/>
      <c r="K1642" s="72"/>
      <c r="L1642" s="72"/>
      <c r="M1642" s="72"/>
      <c r="N1642" s="72"/>
      <c r="O1642" s="72"/>
      <c r="P1642" s="72"/>
      <c r="Q1642" s="833"/>
      <c r="R1642" s="102"/>
      <c r="S1642" s="73"/>
      <c r="T1642" s="102"/>
      <c r="U1642" s="103"/>
      <c r="V1642" s="104"/>
    </row>
    <row r="1643" spans="1:256" ht="12.5">
      <c r="B1643" s="65">
        <v>1</v>
      </c>
      <c r="C1643" s="66">
        <f t="shared" si="75"/>
        <v>1</v>
      </c>
      <c r="D1643" s="77" t="s">
        <v>90</v>
      </c>
      <c r="E1643" s="76" t="s">
        <v>87</v>
      </c>
      <c r="F1643" s="99" t="s">
        <v>99</v>
      </c>
      <c r="G1643" s="78"/>
      <c r="H1643" s="96" t="s">
        <v>1721</v>
      </c>
      <c r="I1643" s="107" t="s">
        <v>2488</v>
      </c>
      <c r="J1643" s="81"/>
      <c r="K1643" s="72"/>
      <c r="L1643" s="72"/>
      <c r="M1643" s="72"/>
      <c r="N1643" s="72"/>
      <c r="O1643" s="72"/>
      <c r="P1643" s="72"/>
      <c r="Q1643" s="833"/>
      <c r="R1643" s="102"/>
      <c r="S1643" s="73"/>
      <c r="T1643" s="102"/>
      <c r="U1643" s="103"/>
      <c r="V1643" s="104"/>
    </row>
    <row r="1644" spans="1:256" ht="12.5">
      <c r="B1644" s="65">
        <v>1</v>
      </c>
      <c r="C1644" s="66">
        <f t="shared" si="75"/>
        <v>1</v>
      </c>
      <c r="D1644" s="76" t="s">
        <v>87</v>
      </c>
      <c r="E1644" s="76" t="s">
        <v>68</v>
      </c>
      <c r="F1644" s="77" t="s">
        <v>90</v>
      </c>
      <c r="G1644" s="78"/>
      <c r="H1644" s="96" t="s">
        <v>94</v>
      </c>
      <c r="I1644" s="107" t="s">
        <v>2489</v>
      </c>
      <c r="J1644" s="81"/>
      <c r="K1644" s="72"/>
      <c r="L1644" s="72"/>
      <c r="M1644" s="72"/>
      <c r="N1644" s="72"/>
      <c r="O1644" s="72"/>
      <c r="P1644" s="72"/>
      <c r="Q1644" s="833"/>
      <c r="R1644" s="102"/>
      <c r="S1644" s="73"/>
      <c r="T1644" s="102"/>
      <c r="U1644" s="103"/>
      <c r="V1644" s="104"/>
    </row>
    <row r="1645" spans="1:256" ht="12.5">
      <c r="B1645" s="65">
        <v>1</v>
      </c>
      <c r="C1645" s="66">
        <f t="shared" si="75"/>
        <v>1</v>
      </c>
      <c r="D1645" s="77" t="s">
        <v>90</v>
      </c>
      <c r="E1645" s="76" t="s">
        <v>68</v>
      </c>
      <c r="F1645" s="99" t="s">
        <v>70</v>
      </c>
      <c r="G1645" s="78"/>
      <c r="H1645" s="96" t="s">
        <v>129</v>
      </c>
      <c r="I1645" s="107" t="s">
        <v>2490</v>
      </c>
      <c r="J1645" s="81"/>
      <c r="K1645" s="72"/>
      <c r="L1645" s="72"/>
      <c r="M1645" s="72"/>
      <c r="N1645" s="72"/>
      <c r="O1645" s="72"/>
      <c r="P1645" s="72"/>
      <c r="Q1645" s="833"/>
      <c r="R1645" s="102"/>
      <c r="S1645" s="73"/>
      <c r="T1645" s="102"/>
      <c r="U1645" s="103"/>
      <c r="V1645" s="104"/>
      <c r="W1645" s="111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/>
      <c r="DE1645"/>
      <c r="DF1645"/>
      <c r="DG1645"/>
      <c r="DH1645"/>
      <c r="DI1645"/>
      <c r="DJ1645"/>
      <c r="DK1645"/>
      <c r="DL1645"/>
      <c r="DM1645"/>
      <c r="DN1645"/>
      <c r="DO1645"/>
      <c r="DP1645"/>
      <c r="DQ1645"/>
      <c r="DR1645"/>
      <c r="DS1645"/>
      <c r="DT1645"/>
      <c r="DU1645"/>
      <c r="DV1645"/>
      <c r="DW1645"/>
      <c r="DX1645"/>
      <c r="DY1645"/>
      <c r="DZ1645"/>
      <c r="EA1645"/>
      <c r="EB1645"/>
      <c r="EC1645"/>
      <c r="ED1645"/>
      <c r="EE1645"/>
      <c r="EF1645"/>
      <c r="EG1645"/>
      <c r="EH1645"/>
      <c r="EI1645"/>
      <c r="EJ1645"/>
      <c r="EK1645"/>
      <c r="EL1645"/>
      <c r="EM1645"/>
      <c r="EN1645"/>
      <c r="EO1645"/>
      <c r="EP1645"/>
      <c r="EQ1645"/>
      <c r="ER1645"/>
      <c r="ES1645"/>
      <c r="ET1645"/>
      <c r="EU1645"/>
      <c r="EV1645"/>
      <c r="EW1645"/>
      <c r="EX1645"/>
      <c r="EY1645"/>
      <c r="EZ1645"/>
      <c r="FA1645"/>
      <c r="FB1645"/>
      <c r="FC1645"/>
      <c r="FD1645"/>
      <c r="FE1645"/>
      <c r="FF1645"/>
      <c r="FG1645"/>
      <c r="FH1645"/>
      <c r="FI1645"/>
      <c r="FJ1645"/>
      <c r="FK1645"/>
      <c r="FL1645"/>
      <c r="FM1645"/>
      <c r="FN1645"/>
      <c r="FO1645"/>
      <c r="FP1645"/>
      <c r="FQ1645"/>
      <c r="FR1645"/>
      <c r="FS1645"/>
      <c r="FT1645"/>
      <c r="FU1645"/>
      <c r="FV1645"/>
      <c r="FW1645"/>
      <c r="FX1645"/>
      <c r="FY1645"/>
      <c r="FZ1645"/>
      <c r="GA1645"/>
      <c r="GB1645"/>
      <c r="GC1645"/>
      <c r="GD1645"/>
      <c r="GE1645"/>
      <c r="GF1645"/>
      <c r="GG1645"/>
      <c r="GH1645"/>
      <c r="GI1645"/>
      <c r="GJ1645"/>
      <c r="GK1645"/>
      <c r="GL1645"/>
      <c r="GM1645"/>
      <c r="GN1645"/>
      <c r="GO1645"/>
      <c r="GP1645"/>
      <c r="GQ1645"/>
      <c r="GR1645"/>
      <c r="GS1645"/>
      <c r="GT1645"/>
      <c r="GU1645"/>
      <c r="GV1645"/>
      <c r="GW1645"/>
      <c r="GX1645"/>
      <c r="GY1645"/>
      <c r="GZ1645"/>
      <c r="HA1645"/>
      <c r="HB1645"/>
      <c r="HC1645"/>
      <c r="HD1645"/>
      <c r="HE1645"/>
      <c r="HF1645"/>
      <c r="HG1645"/>
      <c r="HH1645"/>
      <c r="HI1645"/>
      <c r="HJ1645"/>
      <c r="HK1645"/>
      <c r="HL1645"/>
      <c r="HM1645"/>
      <c r="HN1645"/>
      <c r="HO1645"/>
      <c r="HP1645"/>
      <c r="HQ1645"/>
      <c r="HR1645"/>
      <c r="HS1645"/>
      <c r="HT1645"/>
      <c r="HU1645"/>
      <c r="HV1645"/>
      <c r="HW1645"/>
      <c r="HX1645"/>
      <c r="HY1645"/>
      <c r="HZ1645"/>
      <c r="IA1645"/>
      <c r="IB1645"/>
      <c r="IC1645"/>
      <c r="ID1645"/>
      <c r="IE1645"/>
      <c r="IF1645"/>
      <c r="IG1645"/>
      <c r="IH1645"/>
      <c r="II1645"/>
      <c r="IJ1645"/>
      <c r="IK1645"/>
      <c r="IL1645"/>
      <c r="IM1645"/>
      <c r="IN1645"/>
      <c r="IO1645"/>
      <c r="IP1645"/>
      <c r="IQ1645"/>
      <c r="IR1645"/>
      <c r="IS1645"/>
      <c r="IT1645"/>
      <c r="IU1645"/>
      <c r="IV1645"/>
    </row>
    <row r="1646" spans="1:256" ht="12.5">
      <c r="B1646" s="65">
        <v>1</v>
      </c>
      <c r="C1646" s="66">
        <f t="shared" si="75"/>
        <v>1</v>
      </c>
      <c r="D1646" s="659" t="s">
        <v>90</v>
      </c>
      <c r="E1646" s="658" t="s">
        <v>68</v>
      </c>
      <c r="F1646" s="658" t="s">
        <v>87</v>
      </c>
      <c r="G1646" s="78"/>
      <c r="H1646" s="96" t="s">
        <v>122</v>
      </c>
      <c r="I1646" s="107" t="s">
        <v>2491</v>
      </c>
      <c r="J1646" s="81"/>
      <c r="K1646" s="72"/>
      <c r="L1646" s="72"/>
      <c r="M1646" s="72"/>
      <c r="N1646" s="72"/>
      <c r="O1646" s="72"/>
      <c r="P1646" s="72"/>
      <c r="Q1646" s="833"/>
      <c r="R1646" s="102"/>
      <c r="S1646" s="73"/>
      <c r="T1646" s="102"/>
      <c r="U1646" s="103"/>
      <c r="V1646" s="104"/>
    </row>
    <row r="1647" spans="1:256" ht="12.5">
      <c r="B1647" s="65">
        <v>1</v>
      </c>
      <c r="C1647" s="66">
        <f t="shared" si="75"/>
        <v>0</v>
      </c>
      <c r="D1647" s="76" t="s">
        <v>68</v>
      </c>
      <c r="E1647" s="77" t="s">
        <v>90</v>
      </c>
      <c r="F1647" s="76" t="s">
        <v>68</v>
      </c>
      <c r="G1647" s="78"/>
      <c r="H1647" s="96" t="s">
        <v>88</v>
      </c>
      <c r="I1647" s="107" t="s">
        <v>2492</v>
      </c>
      <c r="J1647" s="81"/>
      <c r="K1647" s="72"/>
      <c r="L1647" s="72"/>
      <c r="M1647" s="72"/>
      <c r="N1647" s="72"/>
      <c r="O1647" s="72"/>
      <c r="P1647" s="72"/>
      <c r="Q1647" s="833"/>
      <c r="R1647" s="102"/>
      <c r="S1647" s="73"/>
      <c r="T1647" s="102"/>
      <c r="U1647" s="103"/>
      <c r="V1647" s="104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  <c r="DG1647"/>
      <c r="DH1647"/>
      <c r="DI1647"/>
      <c r="DJ1647"/>
      <c r="DK1647"/>
      <c r="DL1647"/>
      <c r="DM1647"/>
      <c r="DN1647"/>
      <c r="DO1647"/>
      <c r="DP1647"/>
      <c r="DQ1647"/>
      <c r="DR1647"/>
      <c r="DS1647"/>
      <c r="DT1647"/>
      <c r="DU1647"/>
      <c r="DV1647"/>
      <c r="DW1647"/>
      <c r="DX1647"/>
      <c r="DY1647"/>
      <c r="DZ1647"/>
      <c r="EA1647"/>
      <c r="EB1647"/>
      <c r="EC1647"/>
      <c r="ED1647"/>
      <c r="EE1647"/>
      <c r="EF1647"/>
      <c r="EG1647"/>
      <c r="EH1647"/>
      <c r="EI1647"/>
      <c r="EJ1647"/>
      <c r="EK1647"/>
      <c r="EL1647"/>
      <c r="EM1647"/>
      <c r="EN1647"/>
      <c r="EO1647"/>
      <c r="EP1647"/>
      <c r="EQ1647"/>
      <c r="ER1647"/>
      <c r="ES1647"/>
      <c r="ET1647"/>
      <c r="EU1647"/>
      <c r="EV1647"/>
      <c r="EW1647"/>
      <c r="EX1647"/>
      <c r="EY1647"/>
      <c r="EZ1647"/>
      <c r="FA1647"/>
      <c r="FB1647"/>
      <c r="FC1647"/>
      <c r="FD1647"/>
      <c r="FE1647"/>
      <c r="FF1647"/>
      <c r="FG1647"/>
      <c r="FH1647"/>
      <c r="FI1647"/>
      <c r="FJ1647"/>
      <c r="FK1647"/>
      <c r="FL1647"/>
      <c r="FM1647"/>
      <c r="FN1647"/>
      <c r="FO1647"/>
      <c r="FP1647"/>
      <c r="FQ1647"/>
      <c r="FR1647"/>
      <c r="FS1647"/>
      <c r="FT1647"/>
      <c r="FU1647"/>
      <c r="FV1647"/>
      <c r="FW1647"/>
      <c r="FX1647"/>
      <c r="FY1647"/>
      <c r="FZ1647"/>
      <c r="GA1647"/>
      <c r="GB1647"/>
      <c r="GC1647"/>
      <c r="GD1647"/>
      <c r="GE1647"/>
      <c r="GF1647"/>
      <c r="GG1647"/>
      <c r="GH1647"/>
      <c r="GI1647"/>
      <c r="GJ1647"/>
      <c r="GK1647"/>
      <c r="GL1647"/>
      <c r="GM1647"/>
      <c r="GN1647"/>
      <c r="GO1647"/>
      <c r="GP1647"/>
      <c r="GQ1647"/>
      <c r="GR1647"/>
      <c r="GS1647"/>
      <c r="GT1647"/>
      <c r="GU1647"/>
      <c r="GV1647"/>
      <c r="GW1647"/>
      <c r="GX1647"/>
      <c r="GY1647"/>
      <c r="GZ1647"/>
      <c r="HA1647"/>
      <c r="HB1647"/>
      <c r="HC1647"/>
      <c r="HD1647"/>
      <c r="HE1647"/>
      <c r="HF1647"/>
      <c r="HG1647"/>
      <c r="HH1647"/>
      <c r="HI1647"/>
      <c r="HJ1647"/>
      <c r="HK1647"/>
      <c r="HL1647"/>
      <c r="HM1647"/>
      <c r="HN1647"/>
      <c r="HO1647"/>
      <c r="HP1647"/>
      <c r="HQ1647"/>
      <c r="HR1647"/>
      <c r="HS1647"/>
      <c r="HT1647"/>
      <c r="HU1647"/>
      <c r="HV1647"/>
      <c r="HW1647"/>
      <c r="HX1647"/>
      <c r="HY1647"/>
      <c r="HZ1647"/>
      <c r="IA1647"/>
      <c r="IB1647"/>
      <c r="IC1647"/>
      <c r="ID1647"/>
      <c r="IE1647"/>
      <c r="IF1647"/>
      <c r="IG1647"/>
      <c r="IH1647"/>
      <c r="II1647"/>
      <c r="IJ1647"/>
      <c r="IK1647"/>
      <c r="IL1647"/>
      <c r="IM1647"/>
      <c r="IN1647"/>
      <c r="IO1647"/>
      <c r="IP1647"/>
      <c r="IQ1647"/>
      <c r="IR1647"/>
      <c r="IS1647"/>
      <c r="IT1647"/>
      <c r="IU1647"/>
      <c r="IV1647"/>
    </row>
    <row r="1648" spans="1:256" ht="12.5">
      <c r="B1648" s="65">
        <v>1</v>
      </c>
      <c r="C1648" s="66">
        <f t="shared" si="75"/>
        <v>0</v>
      </c>
      <c r="D1648" s="853" t="s">
        <v>87</v>
      </c>
      <c r="E1648" s="852" t="s">
        <v>99</v>
      </c>
      <c r="F1648" s="857" t="s">
        <v>90</v>
      </c>
      <c r="G1648" s="78"/>
      <c r="H1648" s="100" t="s">
        <v>140</v>
      </c>
      <c r="I1648" s="101" t="s">
        <v>6350</v>
      </c>
      <c r="J1648" s="81"/>
      <c r="K1648" s="72"/>
      <c r="L1648" s="72"/>
      <c r="M1648" s="72"/>
      <c r="N1648" s="72"/>
      <c r="O1648" s="72"/>
      <c r="P1648" s="72"/>
      <c r="Q1648" s="833"/>
      <c r="R1648" s="102"/>
      <c r="S1648" s="73"/>
      <c r="T1648" s="116"/>
      <c r="U1648" s="73"/>
      <c r="V1648" s="110"/>
    </row>
    <row r="1649" spans="1:256" ht="12.5">
      <c r="B1649" s="65">
        <v>1</v>
      </c>
      <c r="C1649" s="66">
        <f>IF(E1649="A",4,IF(E1649="B",3,IF(E1649="C",2,IF(E1649="D",1,0))))</f>
        <v>3</v>
      </c>
      <c r="D1649" s="99" t="s">
        <v>99</v>
      </c>
      <c r="E1649" s="76" t="s">
        <v>87</v>
      </c>
      <c r="F1649" s="77" t="s">
        <v>90</v>
      </c>
      <c r="G1649" s="78"/>
      <c r="H1649" s="96" t="s">
        <v>94</v>
      </c>
      <c r="I1649" s="107" t="s">
        <v>2493</v>
      </c>
      <c r="J1649" s="81"/>
      <c r="K1649" s="72"/>
      <c r="L1649" s="72"/>
      <c r="M1649" s="72"/>
      <c r="N1649" s="72"/>
      <c r="O1649" s="72"/>
      <c r="P1649" s="72"/>
      <c r="Q1649" s="833"/>
      <c r="R1649" s="102"/>
      <c r="S1649" s="73"/>
      <c r="T1649" s="102"/>
      <c r="U1649" s="103"/>
      <c r="V1649" s="104"/>
    </row>
    <row r="1650" spans="1:256" ht="12.5">
      <c r="B1650" s="65">
        <v>1</v>
      </c>
      <c r="C1650" s="66">
        <f>IF(E1650="A",4,IF(E1650="B",3,IF(E1650="C",2,IF(E1650="D",1,0))))</f>
        <v>3</v>
      </c>
      <c r="D1650" s="76" t="s">
        <v>87</v>
      </c>
      <c r="E1650" s="76" t="s">
        <v>87</v>
      </c>
      <c r="F1650" s="77" t="s">
        <v>90</v>
      </c>
      <c r="G1650" s="78"/>
      <c r="H1650" s="96" t="s">
        <v>122</v>
      </c>
      <c r="I1650" s="107" t="s">
        <v>2494</v>
      </c>
      <c r="J1650" s="81" t="s">
        <v>1056</v>
      </c>
      <c r="K1650" s="72"/>
      <c r="L1650" s="72"/>
      <c r="M1650" s="72"/>
      <c r="N1650" s="72"/>
      <c r="O1650" s="72"/>
      <c r="P1650" s="72"/>
      <c r="Q1650" s="833"/>
      <c r="R1650" s="102"/>
      <c r="S1650" s="73"/>
      <c r="T1650" s="102"/>
      <c r="U1650" s="103"/>
      <c r="V1650" s="104"/>
    </row>
    <row r="1651" spans="1:256" ht="12.5">
      <c r="A1651" s="305"/>
      <c r="B1651" s="65">
        <v>1</v>
      </c>
      <c r="C1651" s="66">
        <f>IF(E1651="A",1,IF(E1651="B",1,0))</f>
        <v>1</v>
      </c>
      <c r="D1651" s="658" t="s">
        <v>87</v>
      </c>
      <c r="E1651" s="658" t="s">
        <v>87</v>
      </c>
      <c r="F1651" s="658" t="s">
        <v>68</v>
      </c>
      <c r="G1651" s="78"/>
      <c r="H1651" s="96" t="s">
        <v>129</v>
      </c>
      <c r="I1651" s="107" t="s">
        <v>2495</v>
      </c>
      <c r="J1651" s="81"/>
      <c r="K1651" s="72"/>
      <c r="L1651" s="72"/>
      <c r="M1651" s="72"/>
      <c r="N1651" s="72"/>
      <c r="O1651" s="72"/>
      <c r="P1651" s="72"/>
      <c r="Q1651" s="833"/>
      <c r="R1651" s="102"/>
      <c r="S1651" s="73"/>
      <c r="T1651" s="102"/>
      <c r="U1651" s="103"/>
      <c r="V1651" s="104"/>
    </row>
    <row r="1652" spans="1:256" ht="12.5">
      <c r="A1652" s="365"/>
      <c r="B1652" s="65">
        <v>1</v>
      </c>
      <c r="C1652" s="66">
        <f>IF(E1652="A",4,IF(E1652="B",3,IF(E1652="C",2,IF(E1652="D",1,0))))</f>
        <v>2</v>
      </c>
      <c r="D1652" s="76" t="s">
        <v>87</v>
      </c>
      <c r="E1652" s="77" t="s">
        <v>90</v>
      </c>
      <c r="F1652" s="76" t="s">
        <v>68</v>
      </c>
      <c r="G1652" s="78"/>
      <c r="H1652" s="96" t="s">
        <v>215</v>
      </c>
      <c r="I1652" s="107" t="s">
        <v>839</v>
      </c>
      <c r="J1652" s="81" t="s">
        <v>14</v>
      </c>
      <c r="K1652" s="72"/>
      <c r="L1652" s="72"/>
      <c r="M1652" s="72"/>
      <c r="N1652" s="72"/>
      <c r="O1652" s="72"/>
      <c r="P1652" s="72"/>
      <c r="Q1652" s="833"/>
      <c r="R1652" s="102"/>
      <c r="S1652" s="73"/>
      <c r="T1652" s="102"/>
      <c r="U1652" s="103"/>
      <c r="V1652" s="104"/>
    </row>
    <row r="1653" spans="1:256" ht="12.5">
      <c r="B1653" s="65">
        <v>1</v>
      </c>
      <c r="C1653" s="66">
        <f>IF(E1653="A",4,IF(E1653="B",3,IF(E1653="C",2,IF(E1653="D",1,0))))</f>
        <v>0</v>
      </c>
      <c r="D1653" s="76" t="s">
        <v>68</v>
      </c>
      <c r="E1653" s="99" t="s">
        <v>99</v>
      </c>
      <c r="F1653" s="77" t="s">
        <v>90</v>
      </c>
      <c r="G1653" s="78"/>
      <c r="H1653" s="96" t="s">
        <v>101</v>
      </c>
      <c r="I1653" s="107" t="s">
        <v>5754</v>
      </c>
      <c r="J1653" s="81"/>
      <c r="K1653" s="72"/>
      <c r="L1653" s="72"/>
      <c r="M1653" s="72"/>
      <c r="N1653" s="72"/>
      <c r="O1653" s="72"/>
      <c r="P1653" s="72"/>
      <c r="Q1653" s="833"/>
      <c r="R1653" s="102"/>
      <c r="S1653" s="73"/>
      <c r="T1653" s="102"/>
      <c r="U1653" s="103"/>
      <c r="V1653" s="104"/>
    </row>
    <row r="1654" spans="1:256" ht="12.5">
      <c r="A1654" s="305"/>
      <c r="B1654" s="65">
        <v>1</v>
      </c>
      <c r="C1654" s="66">
        <f>IF(E1654="A",1,IF(E1654="B",1,0))</f>
        <v>1</v>
      </c>
      <c r="D1654" s="76" t="s">
        <v>68</v>
      </c>
      <c r="E1654" s="76" t="s">
        <v>68</v>
      </c>
      <c r="F1654" s="77" t="s">
        <v>90</v>
      </c>
      <c r="G1654" s="78"/>
      <c r="H1654" s="96" t="s">
        <v>94</v>
      </c>
      <c r="I1654" s="107" t="s">
        <v>2496</v>
      </c>
      <c r="J1654" s="81"/>
      <c r="K1654" s="72"/>
      <c r="L1654" s="72"/>
      <c r="M1654" s="72"/>
      <c r="N1654" s="72"/>
      <c r="O1654" s="72"/>
      <c r="P1654" s="72"/>
      <c r="Q1654" s="833"/>
      <c r="R1654" s="102"/>
      <c r="S1654" s="73"/>
      <c r="T1654" s="102"/>
      <c r="U1654" s="103"/>
      <c r="V1654" s="104"/>
    </row>
    <row r="1655" spans="1:256" ht="12.5">
      <c r="B1655" s="65">
        <v>1</v>
      </c>
      <c r="C1655" s="66">
        <f>IF(E1655="A",4,IF(E1655="B",3,IF(E1655="C",2,IF(E1655="D",1,0))))</f>
        <v>3</v>
      </c>
      <c r="D1655" s="77" t="s">
        <v>90</v>
      </c>
      <c r="E1655" s="76" t="s">
        <v>87</v>
      </c>
      <c r="F1655" s="76" t="s">
        <v>87</v>
      </c>
      <c r="G1655" s="78"/>
      <c r="H1655" s="96" t="s">
        <v>188</v>
      </c>
      <c r="I1655" s="107" t="s">
        <v>2497</v>
      </c>
      <c r="J1655" s="81"/>
      <c r="K1655" s="72"/>
      <c r="L1655" s="72"/>
      <c r="M1655" s="72"/>
      <c r="N1655" s="72"/>
      <c r="O1655" s="72"/>
      <c r="P1655" s="72"/>
      <c r="Q1655" s="833"/>
      <c r="R1655" s="102"/>
      <c r="S1655" s="73"/>
      <c r="T1655" s="102"/>
      <c r="U1655" s="103"/>
      <c r="V1655" s="104"/>
    </row>
    <row r="1656" spans="1:256" ht="12.5">
      <c r="A1656"/>
      <c r="B1656" s="65">
        <v>1</v>
      </c>
      <c r="C1656" s="66">
        <f>IF(E1656="A",1,IF(E1656="B",1,0))</f>
        <v>0</v>
      </c>
      <c r="D1656" s="77" t="s">
        <v>90</v>
      </c>
      <c r="E1656" s="99" t="s">
        <v>70</v>
      </c>
      <c r="F1656" s="99" t="s">
        <v>70</v>
      </c>
      <c r="G1656" s="78"/>
      <c r="H1656" s="96" t="s">
        <v>122</v>
      </c>
      <c r="I1656" s="107" t="s">
        <v>2498</v>
      </c>
      <c r="J1656" s="81"/>
      <c r="K1656" s="72"/>
      <c r="L1656" s="72"/>
      <c r="M1656" s="72"/>
      <c r="N1656" s="72"/>
      <c r="O1656" s="72"/>
      <c r="P1656" s="72"/>
      <c r="Q1656" s="833"/>
      <c r="R1656" s="102"/>
      <c r="S1656" s="73"/>
      <c r="T1656" s="102"/>
      <c r="U1656" s="103"/>
      <c r="V1656" s="104"/>
    </row>
    <row r="1657" spans="1:256" ht="12.5">
      <c r="B1657" s="65">
        <v>1</v>
      </c>
      <c r="C1657" s="66">
        <f>IF(E1657="A",1,IF(E1657="B",1,0))</f>
        <v>0</v>
      </c>
      <c r="D1657" s="658" t="s">
        <v>87</v>
      </c>
      <c r="E1657" s="656" t="s">
        <v>99</v>
      </c>
      <c r="F1657" s="658" t="s">
        <v>87</v>
      </c>
      <c r="G1657" s="78"/>
      <c r="H1657" s="96" t="s">
        <v>94</v>
      </c>
      <c r="I1657" s="107" t="s">
        <v>2499</v>
      </c>
      <c r="J1657" s="81"/>
      <c r="K1657" s="72"/>
      <c r="L1657" s="72"/>
      <c r="M1657" s="72"/>
      <c r="N1657" s="72"/>
      <c r="O1657" s="72"/>
      <c r="P1657" s="72"/>
      <c r="Q1657" s="833"/>
      <c r="R1657" s="102"/>
      <c r="S1657" s="73"/>
      <c r="T1657" s="102"/>
      <c r="U1657" s="103"/>
      <c r="V1657" s="104"/>
      <c r="W1657" s="668"/>
      <c r="X1657" s="365"/>
      <c r="Y1657" s="365"/>
      <c r="Z1657" s="365"/>
      <c r="AA1657" s="365"/>
      <c r="AB1657" s="365"/>
      <c r="AC1657" s="365"/>
      <c r="AD1657" s="365"/>
      <c r="AE1657" s="365"/>
      <c r="AF1657" s="365"/>
      <c r="AG1657" s="365"/>
      <c r="AH1657" s="365"/>
      <c r="AI1657" s="365"/>
      <c r="AJ1657" s="365"/>
      <c r="AK1657" s="365"/>
      <c r="AL1657" s="365"/>
      <c r="AM1657" s="365"/>
      <c r="AN1657" s="365"/>
      <c r="AO1657" s="365"/>
      <c r="AP1657" s="365"/>
      <c r="AQ1657" s="365"/>
      <c r="AR1657" s="365"/>
      <c r="AS1657" s="365"/>
      <c r="AT1657" s="365"/>
      <c r="AU1657" s="365"/>
      <c r="AV1657" s="365"/>
      <c r="AW1657" s="365"/>
      <c r="AX1657" s="365"/>
      <c r="AY1657" s="365"/>
      <c r="AZ1657" s="365"/>
      <c r="BA1657" s="365"/>
      <c r="BB1657" s="365"/>
      <c r="BC1657" s="365"/>
      <c r="BD1657" s="365"/>
      <c r="BE1657" s="365"/>
      <c r="BF1657" s="365"/>
      <c r="BG1657" s="365"/>
      <c r="BH1657" s="365"/>
      <c r="BI1657" s="365"/>
      <c r="BJ1657" s="365"/>
      <c r="BK1657" s="365"/>
      <c r="BL1657" s="365"/>
      <c r="BM1657" s="365"/>
      <c r="BN1657" s="365"/>
      <c r="BO1657" s="365"/>
      <c r="BP1657" s="365"/>
      <c r="BQ1657" s="365"/>
      <c r="BR1657" s="365"/>
      <c r="BS1657" s="365"/>
      <c r="BT1657" s="365"/>
      <c r="BU1657" s="365"/>
      <c r="BV1657" s="365"/>
      <c r="BW1657" s="365"/>
      <c r="BX1657" s="365"/>
      <c r="BY1657" s="365"/>
      <c r="BZ1657" s="365"/>
      <c r="CA1657" s="365"/>
      <c r="CB1657" s="365"/>
      <c r="CC1657" s="365"/>
      <c r="CD1657" s="365"/>
      <c r="CE1657" s="365"/>
      <c r="CF1657" s="365"/>
      <c r="CG1657" s="365"/>
      <c r="CH1657" s="365"/>
      <c r="CI1657" s="365"/>
      <c r="CJ1657" s="365"/>
      <c r="CK1657" s="365"/>
      <c r="CL1657" s="365"/>
      <c r="CM1657" s="365"/>
      <c r="CN1657" s="365"/>
      <c r="CO1657" s="365"/>
      <c r="CP1657" s="365"/>
      <c r="CQ1657" s="365"/>
      <c r="CR1657" s="365"/>
      <c r="CS1657" s="365"/>
      <c r="CT1657" s="365"/>
      <c r="CU1657" s="365"/>
      <c r="CV1657" s="365"/>
      <c r="CW1657" s="365"/>
      <c r="CX1657" s="365"/>
      <c r="CY1657" s="365"/>
      <c r="CZ1657" s="365"/>
      <c r="DA1657" s="365"/>
      <c r="DB1657" s="365"/>
      <c r="DC1657" s="365"/>
      <c r="DD1657" s="365"/>
      <c r="DE1657" s="365"/>
      <c r="DF1657" s="365"/>
      <c r="DG1657" s="365"/>
      <c r="DH1657" s="365"/>
      <c r="DI1657" s="365"/>
      <c r="DJ1657" s="365"/>
      <c r="DK1657" s="365"/>
      <c r="DL1657" s="365"/>
      <c r="DM1657" s="365"/>
      <c r="DN1657" s="365"/>
      <c r="DO1657" s="365"/>
      <c r="DP1657" s="365"/>
      <c r="DQ1657" s="365"/>
      <c r="DR1657" s="365"/>
      <c r="DS1657" s="365"/>
      <c r="DT1657" s="365"/>
      <c r="DU1657" s="365"/>
      <c r="DV1657" s="365"/>
      <c r="DW1657" s="365"/>
      <c r="DX1657" s="365"/>
      <c r="DY1657" s="365"/>
      <c r="DZ1657" s="365"/>
      <c r="EA1657" s="365"/>
      <c r="EB1657" s="365"/>
      <c r="EC1657" s="365"/>
      <c r="ED1657" s="365"/>
      <c r="EE1657" s="365"/>
      <c r="EF1657" s="365"/>
      <c r="EG1657" s="365"/>
      <c r="EH1657" s="365"/>
      <c r="EI1657" s="365"/>
      <c r="EJ1657" s="365"/>
      <c r="EK1657" s="365"/>
      <c r="EL1657" s="365"/>
      <c r="EM1657" s="365"/>
      <c r="EN1657" s="365"/>
      <c r="EO1657" s="365"/>
      <c r="EP1657" s="365"/>
      <c r="EQ1657" s="365"/>
      <c r="ER1657" s="365"/>
      <c r="ES1657" s="365"/>
      <c r="ET1657" s="365"/>
      <c r="EU1657" s="365"/>
      <c r="EV1657" s="365"/>
      <c r="EW1657" s="365"/>
      <c r="EX1657" s="365"/>
      <c r="EY1657" s="365"/>
      <c r="EZ1657" s="365"/>
      <c r="FA1657" s="365"/>
      <c r="FB1657" s="365"/>
      <c r="FC1657" s="365"/>
      <c r="FD1657" s="365"/>
      <c r="FE1657" s="365"/>
      <c r="FF1657" s="365"/>
      <c r="FG1657" s="365"/>
      <c r="FH1657" s="365"/>
      <c r="FI1657" s="365"/>
      <c r="FJ1657" s="365"/>
      <c r="FK1657" s="365"/>
      <c r="FL1657" s="365"/>
      <c r="FM1657" s="365"/>
      <c r="FN1657" s="365"/>
      <c r="FO1657" s="365"/>
      <c r="FP1657" s="365"/>
      <c r="FQ1657" s="365"/>
      <c r="FR1657" s="365"/>
      <c r="FS1657" s="365"/>
      <c r="FT1657" s="365"/>
      <c r="FU1657" s="365"/>
      <c r="FV1657" s="365"/>
      <c r="FW1657" s="365"/>
      <c r="FX1657" s="365"/>
      <c r="FY1657" s="365"/>
      <c r="FZ1657" s="365"/>
      <c r="GA1657" s="365"/>
      <c r="GB1657" s="365"/>
      <c r="GC1657" s="365"/>
      <c r="GD1657" s="365"/>
      <c r="GE1657" s="365"/>
      <c r="GF1657" s="365"/>
      <c r="GG1657" s="365"/>
      <c r="GH1657" s="365"/>
      <c r="GI1657" s="365"/>
      <c r="GJ1657" s="365"/>
      <c r="GK1657" s="365"/>
      <c r="GL1657" s="365"/>
      <c r="GM1657" s="365"/>
      <c r="GN1657" s="365"/>
      <c r="GO1657" s="365"/>
      <c r="GP1657" s="365"/>
      <c r="GQ1657" s="365"/>
      <c r="GR1657" s="365"/>
      <c r="GS1657" s="365"/>
      <c r="GT1657" s="365"/>
      <c r="GU1657" s="365"/>
      <c r="GV1657" s="365"/>
      <c r="GW1657" s="365"/>
      <c r="GX1657" s="365"/>
      <c r="GY1657" s="365"/>
      <c r="GZ1657" s="365"/>
      <c r="HA1657" s="365"/>
      <c r="HB1657" s="365"/>
      <c r="HC1657" s="365"/>
      <c r="HD1657" s="365"/>
      <c r="HE1657" s="365"/>
      <c r="HF1657" s="365"/>
      <c r="HG1657" s="365"/>
      <c r="HH1657" s="365"/>
      <c r="HI1657" s="365"/>
      <c r="HJ1657" s="365"/>
      <c r="HK1657" s="365"/>
      <c r="HL1657" s="365"/>
      <c r="HM1657" s="365"/>
      <c r="HN1657" s="365"/>
      <c r="HO1657" s="365"/>
      <c r="HP1657" s="365"/>
      <c r="HQ1657" s="365"/>
      <c r="HR1657" s="365"/>
      <c r="HS1657" s="365"/>
      <c r="HT1657" s="365"/>
      <c r="HU1657" s="365"/>
      <c r="HV1657" s="365"/>
      <c r="HW1657" s="365"/>
      <c r="HX1657" s="365"/>
      <c r="HY1657" s="365"/>
      <c r="HZ1657" s="365"/>
      <c r="IA1657" s="365"/>
      <c r="IB1657" s="365"/>
      <c r="IC1657" s="365"/>
      <c r="ID1657" s="365"/>
      <c r="IE1657" s="365"/>
      <c r="IF1657" s="365"/>
      <c r="IG1657" s="365"/>
      <c r="IH1657" s="365"/>
      <c r="II1657" s="365"/>
      <c r="IJ1657" s="365"/>
      <c r="IK1657" s="365"/>
      <c r="IL1657" s="365"/>
      <c r="IM1657" s="365"/>
      <c r="IN1657" s="365"/>
      <c r="IO1657" s="365"/>
      <c r="IP1657" s="365"/>
      <c r="IQ1657" s="365"/>
      <c r="IR1657" s="365"/>
      <c r="IS1657" s="365"/>
      <c r="IT1657" s="365"/>
      <c r="IU1657" s="365"/>
      <c r="IV1657" s="365"/>
    </row>
    <row r="1658" spans="1:256" ht="12.5">
      <c r="B1658" s="65">
        <v>1</v>
      </c>
      <c r="C1658" s="66">
        <f>IF(E1658="A",1,IF(E1658="B",1,0))</f>
        <v>1</v>
      </c>
      <c r="D1658" s="656" t="s">
        <v>99</v>
      </c>
      <c r="E1658" s="658" t="s">
        <v>87</v>
      </c>
      <c r="F1658" s="659" t="s">
        <v>90</v>
      </c>
      <c r="G1658" s="78"/>
      <c r="H1658" s="96" t="s">
        <v>197</v>
      </c>
      <c r="I1658" s="107" t="s">
        <v>2500</v>
      </c>
      <c r="J1658" s="81"/>
      <c r="K1658" s="72"/>
      <c r="L1658" s="72"/>
      <c r="M1658" s="72"/>
      <c r="N1658" s="72"/>
      <c r="O1658" s="72"/>
      <c r="P1658" s="72"/>
      <c r="Q1658" s="833"/>
      <c r="R1658" s="102"/>
      <c r="S1658" s="73"/>
      <c r="T1658" s="102"/>
      <c r="U1658" s="103"/>
      <c r="V1658" s="104"/>
    </row>
    <row r="1659" spans="1:256" ht="12.5">
      <c r="B1659" s="65">
        <v>1</v>
      </c>
      <c r="C1659" s="66">
        <v>2</v>
      </c>
      <c r="D1659" s="857" t="s">
        <v>90</v>
      </c>
      <c r="E1659" s="857" t="s">
        <v>90</v>
      </c>
      <c r="F1659" s="857" t="s">
        <v>90</v>
      </c>
      <c r="G1659" s="78"/>
      <c r="H1659" s="100" t="s">
        <v>140</v>
      </c>
      <c r="I1659" s="101" t="s">
        <v>6080</v>
      </c>
      <c r="J1659" s="81" t="s">
        <v>1056</v>
      </c>
      <c r="K1659" s="72"/>
      <c r="L1659" s="72"/>
      <c r="M1659" s="72"/>
      <c r="N1659" s="72"/>
      <c r="O1659" s="72"/>
      <c r="P1659" s="72"/>
      <c r="Q1659" s="833"/>
      <c r="R1659" s="102"/>
      <c r="S1659" s="73"/>
      <c r="T1659" s="102"/>
      <c r="U1659" s="103"/>
      <c r="V1659" s="104"/>
    </row>
    <row r="1660" spans="1:256" ht="12.5">
      <c r="B1660" s="65">
        <v>1</v>
      </c>
      <c r="C1660" s="66">
        <f>IF(E1660="A",4,IF(E1660="B",3,IF(E1660="C",2,IF(E1660="D",1,0))))</f>
        <v>4</v>
      </c>
      <c r="D1660" s="99" t="s">
        <v>70</v>
      </c>
      <c r="E1660" s="76" t="s">
        <v>68</v>
      </c>
      <c r="F1660" s="77" t="s">
        <v>90</v>
      </c>
      <c r="G1660" s="78"/>
      <c r="H1660" s="96" t="s">
        <v>94</v>
      </c>
      <c r="I1660" s="107" t="s">
        <v>2501</v>
      </c>
      <c r="J1660" s="81" t="s">
        <v>6111</v>
      </c>
      <c r="K1660" s="72"/>
      <c r="L1660" s="72"/>
      <c r="M1660" s="72"/>
      <c r="N1660" s="72"/>
      <c r="O1660" s="72"/>
      <c r="P1660" s="72"/>
      <c r="Q1660" s="833"/>
      <c r="R1660" s="102"/>
      <c r="S1660" s="73"/>
      <c r="T1660" s="102"/>
      <c r="U1660" s="103"/>
      <c r="V1660" s="104"/>
    </row>
    <row r="1661" spans="1:256" s="55" customFormat="1" ht="12.5">
      <c r="A1661" s="217"/>
      <c r="B1661" s="65">
        <v>1</v>
      </c>
      <c r="C1661" s="66">
        <f>IF(E1661="A",1,IF(E1661="B",1,0))</f>
        <v>1</v>
      </c>
      <c r="D1661" s="76" t="s">
        <v>68</v>
      </c>
      <c r="E1661" s="76" t="s">
        <v>87</v>
      </c>
      <c r="F1661" s="77" t="s">
        <v>90</v>
      </c>
      <c r="G1661" s="78"/>
      <c r="H1661" s="96" t="s">
        <v>1336</v>
      </c>
      <c r="I1661" s="107" t="s">
        <v>2502</v>
      </c>
      <c r="J1661" s="81"/>
      <c r="K1661" s="72"/>
      <c r="L1661" s="72"/>
      <c r="M1661" s="72"/>
      <c r="N1661" s="72"/>
      <c r="O1661" s="72"/>
      <c r="P1661" s="72"/>
      <c r="Q1661" s="833"/>
      <c r="R1661" s="102"/>
      <c r="S1661" s="73"/>
      <c r="T1661" s="102"/>
      <c r="U1661" s="103"/>
      <c r="V1661" s="104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/>
      <c r="DE1661"/>
      <c r="DF1661"/>
      <c r="DG1661"/>
      <c r="DH1661"/>
      <c r="DI1661"/>
      <c r="DJ1661"/>
      <c r="DK1661"/>
      <c r="DL1661"/>
      <c r="DM1661"/>
      <c r="DN1661"/>
      <c r="DO1661"/>
      <c r="DP1661"/>
      <c r="DQ1661"/>
      <c r="DR1661"/>
      <c r="DS1661"/>
      <c r="DT1661"/>
      <c r="DU1661"/>
      <c r="DV1661"/>
      <c r="DW1661"/>
      <c r="DX1661"/>
      <c r="DY1661"/>
      <c r="DZ1661"/>
      <c r="EA1661"/>
      <c r="EB1661"/>
      <c r="EC1661"/>
      <c r="ED1661"/>
      <c r="EE1661"/>
      <c r="EF1661"/>
      <c r="EG1661"/>
      <c r="EH1661"/>
      <c r="EI1661"/>
      <c r="EJ1661"/>
      <c r="EK1661"/>
      <c r="EL1661"/>
      <c r="EM1661"/>
      <c r="EN1661"/>
      <c r="EO1661"/>
      <c r="EP1661"/>
      <c r="EQ1661"/>
      <c r="ER1661"/>
      <c r="ES1661"/>
      <c r="ET1661"/>
      <c r="EU1661"/>
      <c r="EV1661"/>
      <c r="EW1661"/>
      <c r="EX1661"/>
      <c r="EY1661"/>
      <c r="EZ1661"/>
      <c r="FA1661"/>
      <c r="FB1661"/>
      <c r="FC1661"/>
      <c r="FD1661"/>
      <c r="FE1661"/>
      <c r="FF1661"/>
      <c r="FG1661"/>
      <c r="FH1661"/>
      <c r="FI1661"/>
      <c r="FJ1661"/>
      <c r="FK1661"/>
      <c r="FL1661"/>
      <c r="FM1661"/>
      <c r="FN1661"/>
      <c r="FO1661"/>
      <c r="FP1661"/>
      <c r="FQ1661"/>
      <c r="FR1661"/>
      <c r="FS1661"/>
      <c r="FT1661"/>
      <c r="FU1661"/>
      <c r="FV1661"/>
      <c r="FW1661"/>
      <c r="FX1661"/>
      <c r="FY1661"/>
      <c r="FZ1661"/>
      <c r="GA1661"/>
      <c r="GB1661"/>
      <c r="GC1661"/>
      <c r="GD1661"/>
      <c r="GE1661"/>
      <c r="GF1661"/>
      <c r="GG1661"/>
      <c r="GH1661"/>
      <c r="GI1661"/>
      <c r="GJ1661"/>
      <c r="GK1661"/>
      <c r="GL1661"/>
      <c r="GM1661"/>
      <c r="GN1661"/>
      <c r="GO1661"/>
      <c r="GP1661"/>
      <c r="GQ1661"/>
      <c r="GR1661"/>
      <c r="GS1661"/>
      <c r="GT1661"/>
      <c r="GU1661"/>
      <c r="GV1661"/>
      <c r="GW1661"/>
      <c r="GX1661"/>
      <c r="GY1661"/>
      <c r="GZ1661"/>
      <c r="HA1661"/>
      <c r="HB1661"/>
      <c r="HC1661"/>
      <c r="HD1661"/>
      <c r="HE1661"/>
      <c r="HF1661"/>
      <c r="HG1661"/>
      <c r="HH1661"/>
      <c r="HI1661"/>
      <c r="HJ1661"/>
      <c r="HK1661"/>
      <c r="HL1661"/>
      <c r="HM1661"/>
      <c r="HN1661"/>
      <c r="HO1661"/>
      <c r="HP1661"/>
      <c r="HQ1661"/>
      <c r="HR1661"/>
      <c r="HS1661"/>
      <c r="HT1661"/>
      <c r="HU1661"/>
      <c r="HV1661"/>
      <c r="HW1661"/>
      <c r="HX1661"/>
      <c r="HY1661"/>
      <c r="HZ1661"/>
      <c r="IA1661"/>
      <c r="IB1661"/>
      <c r="IC1661"/>
      <c r="ID1661"/>
      <c r="IE1661"/>
      <c r="IF1661"/>
      <c r="IG1661"/>
      <c r="IH1661"/>
      <c r="II1661"/>
      <c r="IJ1661"/>
      <c r="IK1661"/>
      <c r="IL1661"/>
      <c r="IM1661"/>
      <c r="IN1661"/>
      <c r="IO1661"/>
      <c r="IP1661"/>
      <c r="IQ1661"/>
      <c r="IR1661"/>
      <c r="IS1661"/>
      <c r="IT1661"/>
      <c r="IU1661"/>
      <c r="IV1661"/>
    </row>
    <row r="1662" spans="1:256" ht="12.5">
      <c r="B1662" s="65">
        <v>1</v>
      </c>
      <c r="C1662" s="66">
        <f>IF(E1662="A",1,IF(E1662="B",1,0))</f>
        <v>0</v>
      </c>
      <c r="D1662" s="77" t="s">
        <v>90</v>
      </c>
      <c r="E1662" s="77" t="s">
        <v>90</v>
      </c>
      <c r="F1662" s="76" t="s">
        <v>87</v>
      </c>
      <c r="G1662" s="78"/>
      <c r="H1662" s="96" t="s">
        <v>126</v>
      </c>
      <c r="I1662" s="107" t="s">
        <v>2503</v>
      </c>
      <c r="J1662" s="81"/>
      <c r="K1662" s="72"/>
      <c r="L1662" s="72"/>
      <c r="M1662" s="72"/>
      <c r="N1662" s="72"/>
      <c r="O1662" s="72"/>
      <c r="P1662" s="72"/>
      <c r="Q1662" s="833"/>
      <c r="R1662" s="102"/>
      <c r="S1662" s="73"/>
      <c r="T1662" s="102"/>
      <c r="U1662" s="103"/>
      <c r="V1662" s="104"/>
    </row>
    <row r="1663" spans="1:256" ht="12.5">
      <c r="B1663" s="65">
        <v>1</v>
      </c>
      <c r="C1663" s="66">
        <f>IF(E1663="A",4,IF(E1663="B",3,IF(E1663="C",2,IF(E1663="D",1,0))))</f>
        <v>0</v>
      </c>
      <c r="D1663" s="77" t="s">
        <v>90</v>
      </c>
      <c r="E1663" s="99" t="s">
        <v>99</v>
      </c>
      <c r="F1663" s="76" t="s">
        <v>87</v>
      </c>
      <c r="G1663" s="78"/>
      <c r="H1663" s="96" t="s">
        <v>94</v>
      </c>
      <c r="I1663" s="107" t="s">
        <v>2504</v>
      </c>
      <c r="J1663" s="81"/>
      <c r="K1663" s="72"/>
      <c r="L1663" s="72"/>
      <c r="M1663" s="72"/>
      <c r="N1663" s="72"/>
      <c r="O1663" s="72"/>
      <c r="P1663" s="72"/>
      <c r="Q1663" s="833"/>
      <c r="R1663" s="102"/>
      <c r="S1663" s="73"/>
      <c r="T1663" s="102"/>
      <c r="U1663" s="103"/>
      <c r="V1663" s="104"/>
    </row>
    <row r="1664" spans="1:256" ht="12.5">
      <c r="B1664" s="65">
        <v>1</v>
      </c>
      <c r="C1664" s="66">
        <f>IF(E1664="A",1,IF(E1664="B",1,0))</f>
        <v>1</v>
      </c>
      <c r="D1664" s="76" t="s">
        <v>68</v>
      </c>
      <c r="E1664" s="76" t="s">
        <v>68</v>
      </c>
      <c r="F1664" s="99" t="s">
        <v>70</v>
      </c>
      <c r="G1664" s="78"/>
      <c r="H1664" s="96" t="s">
        <v>135</v>
      </c>
      <c r="I1664" s="107" t="s">
        <v>2505</v>
      </c>
      <c r="J1664" s="81"/>
      <c r="K1664" s="72"/>
      <c r="L1664" s="72"/>
      <c r="M1664" s="72"/>
      <c r="N1664" s="72"/>
      <c r="O1664" s="72"/>
      <c r="P1664" s="72"/>
      <c r="Q1664" s="833"/>
      <c r="R1664" s="102"/>
      <c r="S1664" s="73"/>
      <c r="T1664" s="102"/>
      <c r="U1664" s="103"/>
      <c r="V1664" s="104"/>
    </row>
    <row r="1665" spans="1:256" ht="12.5">
      <c r="A1665" s="305"/>
      <c r="B1665" s="65">
        <v>1</v>
      </c>
      <c r="C1665" s="66">
        <f>IF(E1665="A",4,IF(E1665="B",3,IF(E1665="C",2,IF(E1665="D",1,0))))</f>
        <v>4</v>
      </c>
      <c r="D1665" s="76" t="s">
        <v>68</v>
      </c>
      <c r="E1665" s="76" t="s">
        <v>68</v>
      </c>
      <c r="F1665" s="99" t="s">
        <v>70</v>
      </c>
      <c r="G1665" s="78"/>
      <c r="H1665" s="96" t="s">
        <v>140</v>
      </c>
      <c r="I1665" s="107" t="s">
        <v>2505</v>
      </c>
      <c r="J1665" s="81" t="s">
        <v>17</v>
      </c>
      <c r="K1665" s="72"/>
      <c r="L1665" s="72"/>
      <c r="M1665" s="72"/>
      <c r="N1665" s="72"/>
      <c r="O1665" s="72"/>
      <c r="P1665" s="72"/>
      <c r="Q1665" s="833"/>
      <c r="R1665" s="102"/>
      <c r="S1665" s="73"/>
      <c r="T1665" s="102"/>
      <c r="U1665" s="103"/>
      <c r="V1665" s="104"/>
    </row>
    <row r="1666" spans="1:256" ht="12.5">
      <c r="B1666" s="65">
        <v>1</v>
      </c>
      <c r="C1666" s="66">
        <f>IF(E1666="A",4,IF(E1666="B",3,IF(E1666="C",2,IF(E1666="D",1,0))))</f>
        <v>1</v>
      </c>
      <c r="D1666" s="99" t="s">
        <v>70</v>
      </c>
      <c r="E1666" s="99" t="s">
        <v>70</v>
      </c>
      <c r="F1666" s="77" t="s">
        <v>90</v>
      </c>
      <c r="G1666" s="78"/>
      <c r="H1666" s="96" t="s">
        <v>251</v>
      </c>
      <c r="I1666" s="107" t="s">
        <v>2506</v>
      </c>
      <c r="J1666" s="81"/>
      <c r="K1666" s="72"/>
      <c r="L1666" s="72"/>
      <c r="M1666" s="72"/>
      <c r="N1666" s="72"/>
      <c r="O1666" s="72"/>
      <c r="P1666" s="72"/>
      <c r="Q1666" s="833"/>
      <c r="R1666" s="102"/>
      <c r="S1666" s="73"/>
      <c r="T1666" s="102"/>
      <c r="U1666" s="103"/>
      <c r="V1666" s="104"/>
    </row>
    <row r="1667" spans="1:256" ht="12.5">
      <c r="B1667" s="65">
        <v>1</v>
      </c>
      <c r="C1667" s="66">
        <f>IF(E1667="A",4,IF(E1667="B",3,IF(E1667="C",2,IF(E1667="D",1,0))))</f>
        <v>0</v>
      </c>
      <c r="D1667" s="77" t="s">
        <v>90</v>
      </c>
      <c r="E1667" s="99" t="s">
        <v>99</v>
      </c>
      <c r="F1667" s="76" t="s">
        <v>68</v>
      </c>
      <c r="G1667" s="78"/>
      <c r="H1667" s="96" t="s">
        <v>140</v>
      </c>
      <c r="I1667" s="107" t="s">
        <v>5755</v>
      </c>
      <c r="J1667" s="81"/>
      <c r="K1667" s="72"/>
      <c r="L1667" s="72"/>
      <c r="M1667" s="72"/>
      <c r="N1667" s="72"/>
      <c r="O1667" s="72"/>
      <c r="P1667" s="72"/>
      <c r="Q1667" s="833"/>
      <c r="R1667" s="102"/>
      <c r="S1667" s="73"/>
      <c r="T1667" s="102"/>
      <c r="U1667" s="103"/>
      <c r="V1667" s="104"/>
    </row>
    <row r="1668" spans="1:256" ht="12.5">
      <c r="B1668" s="65">
        <v>1</v>
      </c>
      <c r="C1668" s="66">
        <f>IF(E1668="A",1,IF(E1668="B",1,0))</f>
        <v>0</v>
      </c>
      <c r="D1668" s="670" t="s">
        <v>87</v>
      </c>
      <c r="E1668" s="663" t="s">
        <v>90</v>
      </c>
      <c r="F1668" s="670" t="s">
        <v>87</v>
      </c>
      <c r="G1668" s="78"/>
      <c r="H1668" s="96" t="s">
        <v>101</v>
      </c>
      <c r="I1668" s="107" t="s">
        <v>2507</v>
      </c>
      <c r="J1668" s="81"/>
      <c r="K1668" s="72"/>
      <c r="L1668" s="72"/>
      <c r="M1668" s="72"/>
      <c r="N1668" s="72"/>
      <c r="O1668" s="72"/>
      <c r="P1668" s="72"/>
      <c r="Q1668" s="833"/>
      <c r="R1668" s="102"/>
      <c r="S1668" s="73"/>
      <c r="T1668" s="102"/>
      <c r="U1668" s="103"/>
      <c r="V1668" s="104"/>
    </row>
    <row r="1669" spans="1:256" ht="12.5">
      <c r="A1669" s="305"/>
      <c r="B1669" s="65">
        <v>1</v>
      </c>
      <c r="C1669" s="66">
        <f>IF(E1669="A",1,IF(E1669="B",1,0))</f>
        <v>1</v>
      </c>
      <c r="D1669" s="658" t="s">
        <v>87</v>
      </c>
      <c r="E1669" s="658" t="s">
        <v>68</v>
      </c>
      <c r="F1669" s="656" t="s">
        <v>70</v>
      </c>
      <c r="G1669" s="78"/>
      <c r="H1669" s="96" t="s">
        <v>90</v>
      </c>
      <c r="I1669" s="107" t="s">
        <v>2508</v>
      </c>
      <c r="J1669" s="81"/>
      <c r="K1669" s="72"/>
      <c r="L1669" s="72"/>
      <c r="M1669" s="72"/>
      <c r="N1669" s="72"/>
      <c r="O1669" s="72"/>
      <c r="P1669" s="72"/>
      <c r="Q1669" s="833"/>
      <c r="R1669" s="102"/>
      <c r="S1669" s="73"/>
      <c r="T1669" s="102"/>
      <c r="U1669" s="103"/>
      <c r="V1669" s="104"/>
    </row>
    <row r="1670" spans="1:256" s="55" customFormat="1" ht="12.5">
      <c r="A1670" s="217"/>
      <c r="B1670" s="65">
        <v>1</v>
      </c>
      <c r="C1670" s="66">
        <f>IF(E1670="A",1,IF(E1670="B",1,0))</f>
        <v>0</v>
      </c>
      <c r="D1670" s="77" t="s">
        <v>90</v>
      </c>
      <c r="E1670" s="77" t="s">
        <v>90</v>
      </c>
      <c r="F1670" s="76" t="s">
        <v>87</v>
      </c>
      <c r="G1670" s="78"/>
      <c r="H1670" s="96" t="s">
        <v>90</v>
      </c>
      <c r="I1670" s="107" t="s">
        <v>2509</v>
      </c>
      <c r="J1670" s="81"/>
      <c r="K1670" s="72"/>
      <c r="L1670" s="72"/>
      <c r="M1670" s="72"/>
      <c r="N1670" s="72"/>
      <c r="O1670" s="72"/>
      <c r="P1670" s="72"/>
      <c r="Q1670" s="833"/>
      <c r="R1670" s="102"/>
      <c r="S1670" s="73"/>
      <c r="T1670" s="102"/>
      <c r="U1670" s="103"/>
      <c r="V1670" s="104"/>
      <c r="W1670" s="109"/>
      <c r="X1670" s="109"/>
      <c r="Y1670" s="109"/>
      <c r="Z1670" s="109"/>
      <c r="AA1670" s="109"/>
      <c r="AB1670" s="109"/>
      <c r="AC1670" s="109"/>
      <c r="AD1670" s="109"/>
      <c r="AE1670" s="109"/>
      <c r="AF1670" s="109"/>
      <c r="AG1670" s="109"/>
      <c r="AH1670" s="109"/>
      <c r="AI1670" s="109"/>
      <c r="AJ1670" s="109"/>
      <c r="AK1670" s="109"/>
      <c r="AL1670" s="109"/>
      <c r="AM1670" s="109"/>
      <c r="AN1670" s="109"/>
      <c r="AO1670" s="109"/>
      <c r="AP1670" s="109"/>
      <c r="AQ1670" s="109"/>
      <c r="AR1670" s="109"/>
      <c r="AS1670" s="109"/>
      <c r="AT1670" s="109"/>
      <c r="AU1670" s="109"/>
      <c r="AV1670" s="109"/>
      <c r="AW1670" s="109"/>
      <c r="AX1670" s="109"/>
      <c r="AY1670" s="109"/>
      <c r="AZ1670" s="109"/>
      <c r="BA1670" s="109"/>
      <c r="BB1670" s="109"/>
      <c r="BC1670" s="109"/>
      <c r="BD1670" s="109"/>
      <c r="BE1670" s="109"/>
      <c r="BF1670" s="109"/>
      <c r="BG1670" s="109"/>
      <c r="BH1670" s="109"/>
      <c r="BI1670" s="109"/>
      <c r="BJ1670" s="109"/>
      <c r="BK1670" s="109"/>
      <c r="BL1670" s="109"/>
      <c r="BM1670" s="109"/>
      <c r="BN1670" s="109"/>
      <c r="BO1670" s="109"/>
      <c r="BP1670" s="109"/>
      <c r="BQ1670" s="109"/>
      <c r="BR1670" s="109"/>
      <c r="BS1670" s="109"/>
      <c r="BT1670" s="109"/>
      <c r="BU1670" s="109"/>
      <c r="BV1670" s="109"/>
      <c r="BW1670" s="109"/>
      <c r="BX1670" s="109"/>
      <c r="BY1670" s="109"/>
      <c r="BZ1670" s="109"/>
      <c r="CA1670" s="109"/>
      <c r="CB1670" s="109"/>
      <c r="CC1670" s="109"/>
      <c r="CD1670" s="109"/>
      <c r="CE1670" s="109"/>
      <c r="CF1670" s="109"/>
      <c r="CG1670" s="109"/>
      <c r="CH1670" s="109"/>
      <c r="CI1670" s="109"/>
      <c r="CJ1670" s="109"/>
      <c r="CK1670" s="109"/>
      <c r="CL1670" s="109"/>
      <c r="CM1670" s="109"/>
      <c r="CN1670" s="109"/>
      <c r="CO1670" s="109"/>
      <c r="CP1670" s="109"/>
      <c r="CQ1670" s="109"/>
      <c r="CR1670" s="109"/>
      <c r="CS1670" s="109"/>
      <c r="CT1670" s="109"/>
      <c r="CU1670" s="109"/>
      <c r="CV1670" s="109"/>
      <c r="CW1670" s="109"/>
      <c r="CX1670" s="109"/>
      <c r="CY1670" s="109"/>
      <c r="CZ1670" s="109"/>
      <c r="DA1670" s="109"/>
      <c r="DB1670" s="109"/>
      <c r="DC1670" s="109"/>
      <c r="DD1670" s="109"/>
      <c r="DE1670" s="109"/>
      <c r="DF1670" s="109"/>
      <c r="DG1670" s="109"/>
      <c r="DH1670" s="109"/>
      <c r="DI1670" s="109"/>
      <c r="DJ1670" s="109"/>
      <c r="DK1670" s="109"/>
      <c r="DL1670" s="109"/>
      <c r="DM1670" s="109"/>
      <c r="DN1670" s="109"/>
      <c r="DO1670" s="109"/>
      <c r="DP1670" s="109"/>
      <c r="DQ1670" s="109"/>
      <c r="DR1670" s="109"/>
      <c r="DS1670" s="109"/>
      <c r="DT1670" s="109"/>
      <c r="DU1670" s="109"/>
      <c r="DV1670" s="109"/>
      <c r="DW1670" s="109"/>
      <c r="DX1670" s="109"/>
      <c r="DY1670" s="109"/>
      <c r="DZ1670" s="109"/>
      <c r="EA1670" s="109"/>
      <c r="EB1670" s="109"/>
      <c r="EC1670" s="109"/>
      <c r="ED1670" s="109"/>
      <c r="EE1670" s="109"/>
      <c r="EF1670" s="109"/>
      <c r="EG1670" s="109"/>
      <c r="EH1670" s="109"/>
      <c r="EI1670" s="109"/>
      <c r="EJ1670" s="109"/>
      <c r="EK1670" s="109"/>
      <c r="EL1670" s="109"/>
      <c r="EM1670" s="109"/>
      <c r="EN1670" s="109"/>
      <c r="EO1670" s="109"/>
      <c r="EP1670" s="109"/>
      <c r="EQ1670" s="109"/>
      <c r="ER1670" s="109"/>
      <c r="ES1670" s="109"/>
      <c r="ET1670" s="109"/>
      <c r="EU1670" s="109"/>
      <c r="EV1670" s="109"/>
      <c r="EW1670" s="109"/>
      <c r="EX1670" s="109"/>
      <c r="EY1670" s="109"/>
      <c r="EZ1670" s="109"/>
      <c r="FA1670" s="109"/>
      <c r="FB1670" s="109"/>
      <c r="FC1670" s="109"/>
      <c r="FD1670" s="109"/>
      <c r="FE1670" s="109"/>
      <c r="FF1670" s="109"/>
      <c r="FG1670" s="109"/>
      <c r="FH1670" s="109"/>
      <c r="FI1670" s="109"/>
      <c r="FJ1670" s="109"/>
      <c r="FK1670" s="109"/>
      <c r="FL1670" s="109"/>
      <c r="FM1670" s="109"/>
      <c r="FN1670" s="109"/>
      <c r="FO1670" s="109"/>
      <c r="FP1670" s="109"/>
      <c r="FQ1670" s="109"/>
      <c r="FR1670" s="109"/>
      <c r="FS1670" s="109"/>
      <c r="FT1670" s="109"/>
      <c r="FU1670" s="109"/>
      <c r="FV1670" s="109"/>
      <c r="FW1670" s="109"/>
      <c r="FX1670" s="109"/>
      <c r="FY1670" s="109"/>
      <c r="FZ1670" s="109"/>
      <c r="GA1670" s="109"/>
      <c r="GB1670" s="109"/>
      <c r="GC1670" s="109"/>
      <c r="GD1670" s="109"/>
      <c r="GE1670" s="109"/>
      <c r="GF1670" s="109"/>
      <c r="GG1670" s="109"/>
      <c r="GH1670" s="109"/>
      <c r="GI1670" s="109"/>
      <c r="GJ1670" s="109"/>
      <c r="GK1670" s="109"/>
      <c r="GL1670" s="109"/>
      <c r="GM1670" s="109"/>
      <c r="GN1670" s="109"/>
      <c r="GO1670" s="109"/>
      <c r="GP1670" s="109"/>
      <c r="GQ1670" s="109"/>
      <c r="GR1670" s="109"/>
      <c r="GS1670" s="109"/>
      <c r="GT1670" s="109"/>
      <c r="GU1670" s="109"/>
      <c r="GV1670" s="109"/>
      <c r="GW1670" s="109"/>
      <c r="GX1670" s="109"/>
      <c r="GY1670" s="109"/>
      <c r="GZ1670" s="109"/>
      <c r="HA1670" s="109"/>
      <c r="HB1670" s="109"/>
      <c r="HC1670" s="109"/>
      <c r="HD1670" s="109"/>
      <c r="HE1670" s="109"/>
      <c r="HF1670" s="109"/>
      <c r="HG1670" s="109"/>
      <c r="HH1670" s="109"/>
      <c r="HI1670" s="109"/>
      <c r="HJ1670" s="109"/>
      <c r="HK1670" s="109"/>
      <c r="HL1670" s="109"/>
      <c r="HM1670" s="109"/>
      <c r="HN1670" s="109"/>
      <c r="HO1670" s="109"/>
      <c r="HP1670" s="109"/>
      <c r="HQ1670" s="109"/>
      <c r="HR1670" s="109"/>
      <c r="HS1670" s="109"/>
      <c r="HT1670" s="109"/>
      <c r="HU1670" s="109"/>
      <c r="HV1670" s="109"/>
      <c r="HW1670" s="109"/>
      <c r="HX1670" s="109"/>
      <c r="HY1670" s="109"/>
      <c r="HZ1670" s="109"/>
      <c r="IA1670" s="109"/>
      <c r="IB1670" s="109"/>
      <c r="IC1670" s="109"/>
      <c r="ID1670" s="109"/>
      <c r="IE1670" s="109"/>
      <c r="IF1670" s="109"/>
      <c r="IG1670" s="109"/>
      <c r="IH1670" s="109"/>
      <c r="II1670" s="109"/>
      <c r="IJ1670" s="109"/>
      <c r="IK1670" s="109"/>
      <c r="IL1670" s="109"/>
      <c r="IM1670" s="109"/>
      <c r="IN1670" s="109"/>
      <c r="IO1670" s="109"/>
      <c r="IP1670" s="109"/>
      <c r="IQ1670" s="109"/>
      <c r="IR1670" s="109"/>
      <c r="IS1670" s="109"/>
      <c r="IT1670" s="109"/>
      <c r="IU1670" s="109"/>
      <c r="IV1670" s="109"/>
    </row>
    <row r="1671" spans="1:256" ht="12.5">
      <c r="B1671" s="65">
        <v>1</v>
      </c>
      <c r="C1671" s="66">
        <f>IF(E1671="A",1,IF(E1671="B",1,0))</f>
        <v>0</v>
      </c>
      <c r="D1671" s="659" t="s">
        <v>90</v>
      </c>
      <c r="E1671" s="659" t="s">
        <v>90</v>
      </c>
      <c r="F1671" s="658" t="s">
        <v>87</v>
      </c>
      <c r="G1671" s="78"/>
      <c r="H1671" s="96" t="s">
        <v>119</v>
      </c>
      <c r="I1671" s="107" t="s">
        <v>2510</v>
      </c>
      <c r="J1671" s="81"/>
      <c r="K1671" s="72"/>
      <c r="L1671" s="72"/>
      <c r="M1671" s="72"/>
      <c r="N1671" s="72"/>
      <c r="O1671" s="72"/>
      <c r="P1671" s="72"/>
      <c r="Q1671" s="833"/>
      <c r="R1671" s="102"/>
      <c r="S1671" s="73"/>
      <c r="T1671" s="102"/>
      <c r="U1671" s="103"/>
      <c r="V1671" s="104"/>
    </row>
    <row r="1672" spans="1:256" ht="12.5">
      <c r="B1672" s="65">
        <v>1</v>
      </c>
      <c r="C1672" s="66">
        <f>IF(E1672="A",4,IF(E1672="B",3,IF(E1672="C",2,IF(E1672="D",1,0))))</f>
        <v>2</v>
      </c>
      <c r="D1672" s="76" t="s">
        <v>87</v>
      </c>
      <c r="E1672" s="77" t="s">
        <v>90</v>
      </c>
      <c r="F1672" s="76" t="s">
        <v>68</v>
      </c>
      <c r="G1672" s="78"/>
      <c r="H1672" s="96" t="s">
        <v>114</v>
      </c>
      <c r="I1672" s="107" t="s">
        <v>2511</v>
      </c>
      <c r="J1672" s="81" t="s">
        <v>6111</v>
      </c>
      <c r="K1672" s="72"/>
      <c r="L1672" s="72"/>
      <c r="M1672" s="72"/>
      <c r="N1672" s="72"/>
      <c r="O1672" s="72"/>
      <c r="P1672" s="72"/>
      <c r="Q1672" s="833"/>
      <c r="R1672" s="102"/>
      <c r="S1672" s="73"/>
      <c r="T1672" s="102"/>
      <c r="U1672" s="103"/>
      <c r="V1672" s="104"/>
    </row>
    <row r="1673" spans="1:256" ht="12.5">
      <c r="B1673" s="65">
        <v>1</v>
      </c>
      <c r="C1673" s="66">
        <f t="shared" ref="C1673:C1678" si="76">IF(E1673="A",1,IF(E1673="B",1,0))</f>
        <v>1</v>
      </c>
      <c r="D1673" s="76" t="s">
        <v>87</v>
      </c>
      <c r="E1673" s="76" t="s">
        <v>68</v>
      </c>
      <c r="F1673" s="76" t="s">
        <v>68</v>
      </c>
      <c r="G1673" s="78"/>
      <c r="H1673" s="96" t="s">
        <v>122</v>
      </c>
      <c r="I1673" s="107" t="s">
        <v>2512</v>
      </c>
      <c r="J1673" s="81"/>
      <c r="K1673" s="72"/>
      <c r="L1673" s="72"/>
      <c r="M1673" s="72"/>
      <c r="N1673" s="72"/>
      <c r="O1673" s="72"/>
      <c r="P1673" s="72"/>
      <c r="Q1673" s="833"/>
      <c r="R1673" s="102"/>
      <c r="S1673" s="73"/>
      <c r="T1673" s="102"/>
      <c r="U1673" s="103"/>
      <c r="V1673" s="104"/>
    </row>
    <row r="1674" spans="1:256" ht="12.5">
      <c r="B1674" s="65">
        <v>1</v>
      </c>
      <c r="C1674" s="66">
        <f t="shared" si="76"/>
        <v>0</v>
      </c>
      <c r="D1674" s="76" t="s">
        <v>87</v>
      </c>
      <c r="E1674" s="99" t="s">
        <v>70</v>
      </c>
      <c r="F1674" s="77" t="s">
        <v>90</v>
      </c>
      <c r="G1674" s="78"/>
      <c r="H1674" s="100" t="s">
        <v>251</v>
      </c>
      <c r="I1674" s="101" t="s">
        <v>5756</v>
      </c>
      <c r="J1674" s="81" t="s">
        <v>1056</v>
      </c>
      <c r="K1674" s="72"/>
      <c r="L1674" s="72"/>
      <c r="M1674" s="72"/>
      <c r="N1674" s="72"/>
      <c r="O1674" s="72"/>
      <c r="P1674" s="72"/>
      <c r="Q1674" s="833"/>
      <c r="R1674" s="102"/>
      <c r="S1674" s="73"/>
      <c r="T1674" s="102"/>
      <c r="U1674" s="103"/>
      <c r="V1674" s="104"/>
    </row>
    <row r="1675" spans="1:256" ht="12.5">
      <c r="A1675" s="55"/>
      <c r="B1675" s="65">
        <v>1</v>
      </c>
      <c r="C1675" s="66">
        <f t="shared" si="76"/>
        <v>0</v>
      </c>
      <c r="D1675" s="658" t="s">
        <v>68</v>
      </c>
      <c r="E1675" s="656" t="s">
        <v>70</v>
      </c>
      <c r="F1675" s="656" t="s">
        <v>99</v>
      </c>
      <c r="G1675" s="78"/>
      <c r="H1675" s="96" t="s">
        <v>119</v>
      </c>
      <c r="I1675" s="107" t="s">
        <v>2513</v>
      </c>
      <c r="J1675" s="81"/>
      <c r="K1675" s="72"/>
      <c r="L1675" s="72"/>
      <c r="M1675" s="72"/>
      <c r="N1675" s="72"/>
      <c r="O1675" s="72"/>
      <c r="P1675" s="72"/>
      <c r="Q1675" s="833"/>
      <c r="R1675" s="102"/>
      <c r="S1675" s="73"/>
      <c r="T1675" s="102"/>
      <c r="U1675" s="103"/>
      <c r="V1675" s="104"/>
      <c r="W1675" s="365"/>
      <c r="X1675" s="365"/>
      <c r="Y1675" s="365"/>
      <c r="Z1675" s="365"/>
      <c r="AA1675" s="365"/>
      <c r="AB1675" s="365"/>
      <c r="AC1675" s="365"/>
      <c r="AD1675" s="365"/>
      <c r="AE1675" s="365"/>
      <c r="AF1675" s="365"/>
      <c r="AG1675" s="365"/>
      <c r="AH1675" s="365"/>
      <c r="AI1675" s="365"/>
      <c r="AJ1675" s="365"/>
      <c r="AK1675" s="365"/>
      <c r="AL1675" s="365"/>
      <c r="AM1675" s="365"/>
      <c r="AN1675" s="365"/>
      <c r="AO1675" s="365"/>
      <c r="AP1675" s="365"/>
      <c r="AQ1675" s="365"/>
      <c r="AR1675" s="365"/>
      <c r="AS1675" s="365"/>
      <c r="AT1675" s="365"/>
      <c r="AU1675" s="365"/>
      <c r="AV1675" s="365"/>
      <c r="AW1675" s="365"/>
      <c r="AX1675" s="365"/>
      <c r="AY1675" s="365"/>
      <c r="AZ1675" s="365"/>
      <c r="BA1675" s="365"/>
      <c r="BB1675" s="365"/>
      <c r="BC1675" s="365"/>
      <c r="BD1675" s="365"/>
      <c r="BE1675" s="365"/>
      <c r="BF1675" s="365"/>
      <c r="BG1675" s="365"/>
      <c r="BH1675" s="365"/>
      <c r="BI1675" s="365"/>
      <c r="BJ1675" s="365"/>
      <c r="BK1675" s="365"/>
      <c r="BL1675" s="365"/>
      <c r="BM1675" s="365"/>
      <c r="BN1675" s="365"/>
      <c r="BO1675" s="365"/>
      <c r="BP1675" s="365"/>
      <c r="BQ1675" s="365"/>
      <c r="BR1675" s="365"/>
      <c r="BS1675" s="365"/>
      <c r="BT1675" s="365"/>
      <c r="BU1675" s="365"/>
      <c r="BV1675" s="365"/>
      <c r="BW1675" s="365"/>
      <c r="BX1675" s="365"/>
      <c r="BY1675" s="365"/>
      <c r="BZ1675" s="365"/>
      <c r="CA1675" s="365"/>
      <c r="CB1675" s="365"/>
      <c r="CC1675" s="365"/>
      <c r="CD1675" s="365"/>
      <c r="CE1675" s="365"/>
      <c r="CF1675" s="365"/>
      <c r="CG1675" s="365"/>
      <c r="CH1675" s="365"/>
      <c r="CI1675" s="365"/>
      <c r="CJ1675" s="365"/>
      <c r="CK1675" s="365"/>
      <c r="CL1675" s="365"/>
      <c r="CM1675" s="365"/>
      <c r="CN1675" s="365"/>
      <c r="CO1675" s="365"/>
      <c r="CP1675" s="365"/>
      <c r="CQ1675" s="365"/>
      <c r="CR1675" s="365"/>
      <c r="CS1675" s="365"/>
      <c r="CT1675" s="365"/>
      <c r="CU1675" s="365"/>
      <c r="CV1675" s="365"/>
      <c r="CW1675" s="365"/>
      <c r="CX1675" s="365"/>
      <c r="CY1675" s="365"/>
      <c r="CZ1675" s="365"/>
      <c r="DA1675" s="365"/>
      <c r="DB1675" s="365"/>
      <c r="DC1675" s="365"/>
      <c r="DD1675" s="365"/>
      <c r="DE1675" s="365"/>
      <c r="DF1675" s="365"/>
      <c r="DG1675" s="365"/>
      <c r="DH1675" s="365"/>
      <c r="DI1675" s="365"/>
      <c r="DJ1675" s="365"/>
      <c r="DK1675" s="365"/>
      <c r="DL1675" s="365"/>
      <c r="DM1675" s="365"/>
      <c r="DN1675" s="365"/>
      <c r="DO1675" s="365"/>
      <c r="DP1675" s="365"/>
      <c r="DQ1675" s="365"/>
      <c r="DR1675" s="365"/>
      <c r="DS1675" s="365"/>
      <c r="DT1675" s="365"/>
      <c r="DU1675" s="365"/>
      <c r="DV1675" s="365"/>
      <c r="DW1675" s="365"/>
      <c r="DX1675" s="365"/>
      <c r="DY1675" s="365"/>
      <c r="DZ1675" s="365"/>
      <c r="EA1675" s="365"/>
      <c r="EB1675" s="365"/>
      <c r="EC1675" s="365"/>
      <c r="ED1675" s="365"/>
      <c r="EE1675" s="365"/>
      <c r="EF1675" s="365"/>
      <c r="EG1675" s="365"/>
      <c r="EH1675" s="365"/>
      <c r="EI1675" s="365"/>
      <c r="EJ1675" s="365"/>
      <c r="EK1675" s="365"/>
      <c r="EL1675" s="365"/>
      <c r="EM1675" s="365"/>
      <c r="EN1675" s="365"/>
      <c r="EO1675" s="365"/>
      <c r="EP1675" s="365"/>
      <c r="EQ1675" s="365"/>
      <c r="ER1675" s="365"/>
      <c r="ES1675" s="365"/>
      <c r="ET1675" s="365"/>
      <c r="EU1675" s="365"/>
      <c r="EV1675" s="365"/>
      <c r="EW1675" s="365"/>
      <c r="EX1675" s="365"/>
      <c r="EY1675" s="365"/>
      <c r="EZ1675" s="365"/>
      <c r="FA1675" s="365"/>
      <c r="FB1675" s="365"/>
      <c r="FC1675" s="365"/>
      <c r="FD1675" s="365"/>
      <c r="FE1675" s="365"/>
      <c r="FF1675" s="365"/>
      <c r="FG1675" s="365"/>
      <c r="FH1675" s="365"/>
      <c r="FI1675" s="365"/>
      <c r="FJ1675" s="365"/>
      <c r="FK1675" s="365"/>
      <c r="FL1675" s="365"/>
      <c r="FM1675" s="365"/>
      <c r="FN1675" s="365"/>
      <c r="FO1675" s="365"/>
      <c r="FP1675" s="365"/>
      <c r="FQ1675" s="365"/>
      <c r="FR1675" s="365"/>
      <c r="FS1675" s="365"/>
      <c r="FT1675" s="365"/>
      <c r="FU1675" s="365"/>
      <c r="FV1675" s="365"/>
      <c r="FW1675" s="365"/>
      <c r="FX1675" s="365"/>
      <c r="FY1675" s="365"/>
      <c r="FZ1675" s="365"/>
      <c r="GA1675" s="365"/>
      <c r="GB1675" s="365"/>
      <c r="GC1675" s="365"/>
      <c r="GD1675" s="365"/>
      <c r="GE1675" s="365"/>
      <c r="GF1675" s="365"/>
      <c r="GG1675" s="365"/>
      <c r="GH1675" s="365"/>
      <c r="GI1675" s="365"/>
      <c r="GJ1675" s="365"/>
      <c r="GK1675" s="365"/>
      <c r="GL1675" s="365"/>
      <c r="GM1675" s="365"/>
      <c r="GN1675" s="365"/>
      <c r="GO1675" s="365"/>
      <c r="GP1675" s="365"/>
      <c r="GQ1675" s="365"/>
      <c r="GR1675" s="365"/>
      <c r="GS1675" s="365"/>
      <c r="GT1675" s="365"/>
      <c r="GU1675" s="365"/>
      <c r="GV1675" s="365"/>
      <c r="GW1675" s="365"/>
      <c r="GX1675" s="365"/>
      <c r="GY1675" s="365"/>
      <c r="GZ1675" s="365"/>
      <c r="HA1675" s="365"/>
      <c r="HB1675" s="365"/>
      <c r="HC1675" s="365"/>
      <c r="HD1675" s="365"/>
      <c r="HE1675" s="365"/>
      <c r="HF1675" s="365"/>
      <c r="HG1675" s="365"/>
      <c r="HH1675" s="365"/>
      <c r="HI1675" s="365"/>
      <c r="HJ1675" s="365"/>
      <c r="HK1675" s="365"/>
      <c r="HL1675" s="365"/>
      <c r="HM1675" s="365"/>
      <c r="HN1675" s="365"/>
      <c r="HO1675" s="365"/>
      <c r="HP1675" s="365"/>
      <c r="HQ1675" s="365"/>
      <c r="HR1675" s="365"/>
      <c r="HS1675" s="365"/>
      <c r="HT1675" s="365"/>
      <c r="HU1675" s="365"/>
      <c r="HV1675" s="365"/>
      <c r="HW1675" s="365"/>
      <c r="HX1675" s="365"/>
      <c r="HY1675" s="365"/>
      <c r="HZ1675" s="365"/>
      <c r="IA1675" s="365"/>
      <c r="IB1675" s="365"/>
      <c r="IC1675" s="365"/>
      <c r="ID1675" s="365"/>
      <c r="IE1675" s="365"/>
      <c r="IF1675" s="365"/>
      <c r="IG1675" s="365"/>
      <c r="IH1675" s="365"/>
      <c r="II1675" s="365"/>
      <c r="IJ1675" s="365"/>
      <c r="IK1675" s="365"/>
      <c r="IL1675" s="365"/>
      <c r="IM1675" s="365"/>
      <c r="IN1675" s="365"/>
      <c r="IO1675" s="365"/>
      <c r="IP1675" s="365"/>
      <c r="IQ1675" s="365"/>
      <c r="IR1675" s="365"/>
      <c r="IS1675" s="365"/>
      <c r="IT1675" s="365"/>
      <c r="IU1675" s="365"/>
      <c r="IV1675" s="365"/>
    </row>
    <row r="1676" spans="1:256" ht="12.5">
      <c r="B1676" s="65">
        <v>1</v>
      </c>
      <c r="C1676" s="66">
        <f t="shared" si="76"/>
        <v>0</v>
      </c>
      <c r="D1676" s="77" t="s">
        <v>90</v>
      </c>
      <c r="E1676" s="77" t="s">
        <v>90</v>
      </c>
      <c r="F1676" s="76" t="s">
        <v>87</v>
      </c>
      <c r="G1676" s="78"/>
      <c r="H1676" s="96" t="s">
        <v>110</v>
      </c>
      <c r="I1676" s="107" t="s">
        <v>2514</v>
      </c>
      <c r="J1676" s="81"/>
      <c r="K1676" s="72"/>
      <c r="L1676" s="72"/>
      <c r="M1676" s="72"/>
      <c r="N1676" s="72"/>
      <c r="O1676" s="72"/>
      <c r="P1676" s="72"/>
      <c r="Q1676" s="833"/>
      <c r="R1676" s="102"/>
      <c r="S1676" s="73"/>
      <c r="T1676" s="102"/>
      <c r="U1676" s="103"/>
      <c r="V1676" s="104"/>
      <c r="W1676"/>
      <c r="X1676" s="85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  <c r="DB1676"/>
      <c r="DC1676"/>
      <c r="DD1676"/>
      <c r="DE1676"/>
      <c r="DF1676"/>
      <c r="DG1676"/>
      <c r="DH1676"/>
      <c r="DI1676"/>
      <c r="DJ1676"/>
      <c r="DK1676"/>
      <c r="DL1676"/>
      <c r="DM1676"/>
      <c r="DN1676"/>
      <c r="DO1676"/>
      <c r="DP1676"/>
      <c r="DQ1676"/>
      <c r="DR1676"/>
      <c r="DS1676"/>
      <c r="DT1676"/>
      <c r="DU1676"/>
      <c r="DV1676"/>
      <c r="DW1676"/>
      <c r="DX1676"/>
      <c r="DY1676"/>
      <c r="DZ1676"/>
      <c r="EA1676"/>
      <c r="EB1676"/>
      <c r="EC1676"/>
      <c r="ED1676"/>
      <c r="EE1676"/>
      <c r="EF1676"/>
      <c r="EG1676"/>
      <c r="EH1676"/>
      <c r="EI1676"/>
      <c r="EJ1676"/>
      <c r="EK1676"/>
      <c r="EL1676"/>
      <c r="EM1676"/>
      <c r="EN1676"/>
      <c r="EO1676"/>
      <c r="EP1676"/>
      <c r="EQ1676"/>
      <c r="ER1676"/>
      <c r="ES1676"/>
      <c r="ET1676"/>
      <c r="EU1676"/>
      <c r="EV1676"/>
      <c r="EW1676"/>
      <c r="EX1676"/>
      <c r="EY1676"/>
      <c r="EZ1676"/>
      <c r="FA1676"/>
      <c r="FB1676"/>
      <c r="FC1676"/>
      <c r="FD1676"/>
      <c r="FE1676"/>
      <c r="FF1676"/>
      <c r="FG1676"/>
      <c r="FH1676"/>
      <c r="FI1676"/>
      <c r="FJ1676"/>
      <c r="FK1676"/>
      <c r="FL1676"/>
      <c r="FM1676"/>
      <c r="FN1676"/>
      <c r="FO1676"/>
      <c r="FP1676"/>
      <c r="FQ1676"/>
      <c r="FR1676"/>
      <c r="FS1676"/>
      <c r="FT1676"/>
      <c r="FU1676"/>
      <c r="FV1676"/>
      <c r="FW1676"/>
      <c r="FX1676"/>
      <c r="FY1676"/>
      <c r="FZ1676"/>
      <c r="GA1676"/>
      <c r="GB1676"/>
      <c r="GC1676"/>
      <c r="GD1676"/>
      <c r="GE1676"/>
      <c r="GF1676"/>
      <c r="GG1676"/>
      <c r="GH1676"/>
      <c r="GI1676"/>
      <c r="GJ1676"/>
      <c r="GK1676"/>
      <c r="GL1676"/>
      <c r="GM1676"/>
      <c r="GN1676"/>
      <c r="GO1676"/>
      <c r="GP1676"/>
      <c r="GQ1676"/>
      <c r="GR1676"/>
      <c r="GS1676"/>
      <c r="GT1676"/>
      <c r="GU1676"/>
      <c r="GV1676"/>
      <c r="GW1676"/>
      <c r="GX1676"/>
      <c r="GY1676"/>
      <c r="GZ1676"/>
      <c r="HA1676"/>
      <c r="HB1676"/>
      <c r="HC1676"/>
      <c r="HD1676"/>
      <c r="HE1676"/>
      <c r="HF1676"/>
      <c r="HG1676"/>
      <c r="HH1676"/>
      <c r="HI1676"/>
      <c r="HJ1676"/>
      <c r="HK1676"/>
      <c r="HL1676"/>
      <c r="HM1676"/>
      <c r="HN1676"/>
      <c r="HO1676"/>
      <c r="HP1676"/>
      <c r="HQ1676"/>
      <c r="HR1676"/>
      <c r="HS1676"/>
      <c r="HT1676"/>
      <c r="HU1676"/>
      <c r="HV1676"/>
      <c r="HW1676"/>
      <c r="HX1676"/>
      <c r="HY1676"/>
      <c r="HZ1676"/>
      <c r="IA1676"/>
      <c r="IB1676"/>
      <c r="IC1676"/>
      <c r="ID1676"/>
      <c r="IE1676"/>
      <c r="IF1676"/>
      <c r="IG1676"/>
      <c r="IH1676"/>
      <c r="II1676"/>
      <c r="IJ1676"/>
      <c r="IK1676"/>
      <c r="IL1676"/>
      <c r="IM1676"/>
      <c r="IN1676"/>
      <c r="IO1676"/>
      <c r="IP1676"/>
      <c r="IQ1676"/>
      <c r="IR1676"/>
      <c r="IS1676"/>
      <c r="IT1676"/>
      <c r="IU1676"/>
      <c r="IV1676"/>
    </row>
    <row r="1677" spans="1:256" ht="12.5">
      <c r="B1677" s="65">
        <v>1</v>
      </c>
      <c r="C1677" s="66">
        <f t="shared" si="76"/>
        <v>0</v>
      </c>
      <c r="D1677" s="99" t="s">
        <v>70</v>
      </c>
      <c r="E1677" s="99" t="s">
        <v>70</v>
      </c>
      <c r="F1677" s="77" t="s">
        <v>90</v>
      </c>
      <c r="G1677" s="78"/>
      <c r="H1677" s="96" t="s">
        <v>122</v>
      </c>
      <c r="I1677" s="107" t="s">
        <v>2515</v>
      </c>
      <c r="J1677" s="81"/>
      <c r="K1677" s="72"/>
      <c r="L1677" s="72"/>
      <c r="M1677" s="72"/>
      <c r="N1677" s="72"/>
      <c r="O1677" s="72"/>
      <c r="P1677" s="72"/>
      <c r="Q1677" s="833"/>
      <c r="R1677" s="102"/>
      <c r="S1677" s="73"/>
      <c r="T1677" s="102"/>
      <c r="U1677" s="103"/>
      <c r="V1677" s="104"/>
    </row>
    <row r="1678" spans="1:256" ht="12.5">
      <c r="B1678" s="65">
        <v>1</v>
      </c>
      <c r="C1678" s="66">
        <f t="shared" si="76"/>
        <v>0</v>
      </c>
      <c r="D1678" s="76" t="s">
        <v>87</v>
      </c>
      <c r="E1678" s="77" t="s">
        <v>90</v>
      </c>
      <c r="F1678" s="76" t="s">
        <v>68</v>
      </c>
      <c r="G1678" s="78"/>
      <c r="H1678" s="96" t="s">
        <v>129</v>
      </c>
      <c r="I1678" s="107" t="s">
        <v>2516</v>
      </c>
      <c r="J1678" s="81"/>
      <c r="K1678" s="72"/>
      <c r="L1678" s="72"/>
      <c r="M1678" s="72"/>
      <c r="N1678" s="72"/>
      <c r="O1678" s="72"/>
      <c r="P1678" s="72"/>
      <c r="Q1678" s="833"/>
      <c r="R1678" s="102"/>
      <c r="S1678" s="73"/>
      <c r="T1678" s="102"/>
      <c r="U1678" s="103"/>
      <c r="V1678" s="104"/>
    </row>
    <row r="1679" spans="1:256" ht="12.5">
      <c r="B1679" s="65">
        <v>1</v>
      </c>
      <c r="C1679" s="66">
        <f>IF(E1679="A",4,IF(E1679="B",3,IF(E1679="C",2,IF(E1679="D",1,0))))</f>
        <v>4</v>
      </c>
      <c r="D1679" s="77" t="s">
        <v>90</v>
      </c>
      <c r="E1679" s="76" t="s">
        <v>68</v>
      </c>
      <c r="F1679" s="99" t="s">
        <v>99</v>
      </c>
      <c r="G1679" s="78"/>
      <c r="H1679" s="96" t="s">
        <v>122</v>
      </c>
      <c r="I1679" s="107" t="s">
        <v>2517</v>
      </c>
      <c r="J1679" s="81"/>
      <c r="K1679" s="72"/>
      <c r="L1679" s="72"/>
      <c r="M1679" s="72"/>
      <c r="N1679" s="72"/>
      <c r="O1679" s="72"/>
      <c r="P1679" s="72"/>
      <c r="Q1679" s="833"/>
      <c r="R1679" s="102"/>
      <c r="S1679" s="73"/>
      <c r="T1679" s="102"/>
      <c r="U1679" s="103"/>
      <c r="V1679" s="104"/>
    </row>
    <row r="1680" spans="1:256" ht="12.5">
      <c r="A1680" s="308"/>
      <c r="B1680" s="65">
        <v>1</v>
      </c>
      <c r="C1680" s="66">
        <f>IF(E1680="A",1,IF(E1680="B",1,0))</f>
        <v>1</v>
      </c>
      <c r="D1680" s="77" t="s">
        <v>90</v>
      </c>
      <c r="E1680" s="655" t="s">
        <v>68</v>
      </c>
      <c r="F1680" s="99" t="s">
        <v>70</v>
      </c>
      <c r="G1680" s="78"/>
      <c r="H1680" s="96" t="s">
        <v>122</v>
      </c>
      <c r="I1680" s="107" t="s">
        <v>2518</v>
      </c>
      <c r="J1680" s="81"/>
      <c r="K1680" s="72"/>
      <c r="L1680" s="72"/>
      <c r="M1680" s="72"/>
      <c r="N1680" s="72"/>
      <c r="O1680" s="72"/>
      <c r="P1680" s="72"/>
      <c r="Q1680" s="833"/>
      <c r="R1680" s="102"/>
      <c r="S1680" s="73"/>
      <c r="T1680" s="102"/>
      <c r="U1680" s="103"/>
      <c r="V1680" s="104"/>
    </row>
    <row r="1681" spans="1:256" ht="12.5">
      <c r="B1681" s="65">
        <v>1</v>
      </c>
      <c r="C1681" s="66">
        <f>IF(E1681="A",1,IF(E1681="B",1,0))</f>
        <v>0</v>
      </c>
      <c r="D1681" s="77" t="s">
        <v>90</v>
      </c>
      <c r="E1681" s="77" t="s">
        <v>90</v>
      </c>
      <c r="F1681" s="99" t="s">
        <v>70</v>
      </c>
      <c r="G1681" s="78"/>
      <c r="H1681" s="96" t="s">
        <v>131</v>
      </c>
      <c r="I1681" s="107" t="s">
        <v>2519</v>
      </c>
      <c r="J1681" s="81"/>
      <c r="K1681" s="72"/>
      <c r="L1681" s="72"/>
      <c r="M1681" s="72"/>
      <c r="N1681" s="72"/>
      <c r="O1681" s="72"/>
      <c r="P1681" s="72"/>
      <c r="Q1681" s="833"/>
      <c r="R1681" s="102"/>
      <c r="S1681" s="73"/>
      <c r="T1681" s="102"/>
      <c r="U1681" s="103"/>
      <c r="V1681" s="104"/>
    </row>
    <row r="1682" spans="1:256" ht="12.5">
      <c r="B1682" s="65">
        <v>1</v>
      </c>
      <c r="C1682" s="66">
        <f>IF(E1682="A",1,IF(E1682="B",1,0))</f>
        <v>0</v>
      </c>
      <c r="D1682" s="99" t="s">
        <v>70</v>
      </c>
      <c r="E1682" s="99" t="s">
        <v>70</v>
      </c>
      <c r="F1682" s="77" t="s">
        <v>90</v>
      </c>
      <c r="G1682" s="78"/>
      <c r="H1682" s="96" t="s">
        <v>119</v>
      </c>
      <c r="I1682" s="107" t="s">
        <v>2520</v>
      </c>
      <c r="J1682" s="81"/>
      <c r="K1682" s="72"/>
      <c r="L1682" s="72"/>
      <c r="M1682" s="72"/>
      <c r="N1682" s="72"/>
      <c r="O1682" s="72"/>
      <c r="P1682" s="72"/>
      <c r="Q1682" s="833"/>
      <c r="R1682" s="102"/>
      <c r="S1682" s="73"/>
      <c r="T1682" s="102"/>
      <c r="U1682" s="103"/>
      <c r="V1682" s="104"/>
    </row>
    <row r="1683" spans="1:256" ht="12.5">
      <c r="B1683" s="65">
        <v>1</v>
      </c>
      <c r="C1683" s="66">
        <v>2</v>
      </c>
      <c r="D1683" s="853" t="s">
        <v>87</v>
      </c>
      <c r="E1683" s="857" t="s">
        <v>90</v>
      </c>
      <c r="F1683" s="857" t="s">
        <v>90</v>
      </c>
      <c r="G1683" s="78"/>
      <c r="H1683" s="100" t="s">
        <v>269</v>
      </c>
      <c r="I1683" s="101" t="s">
        <v>6095</v>
      </c>
      <c r="J1683" s="81" t="s">
        <v>7</v>
      </c>
      <c r="K1683" s="72"/>
      <c r="L1683" s="72"/>
      <c r="M1683" s="72"/>
      <c r="N1683" s="72"/>
      <c r="O1683" s="72"/>
      <c r="P1683" s="72"/>
      <c r="Q1683" s="833"/>
      <c r="R1683" s="102"/>
      <c r="S1683" s="73"/>
      <c r="T1683" s="102"/>
      <c r="U1683" s="103"/>
      <c r="V1683" s="104"/>
    </row>
    <row r="1684" spans="1:256" s="325" customFormat="1" ht="12.5">
      <c r="A1684" s="217"/>
      <c r="B1684" s="65">
        <v>1</v>
      </c>
      <c r="C1684" s="66">
        <f>IF(E1684="A",1,IF(E1684="B",1,0))</f>
        <v>1</v>
      </c>
      <c r="D1684" s="656" t="s">
        <v>99</v>
      </c>
      <c r="E1684" s="658" t="s">
        <v>87</v>
      </c>
      <c r="F1684" s="659" t="s">
        <v>90</v>
      </c>
      <c r="G1684" s="78"/>
      <c r="H1684" s="96" t="s">
        <v>131</v>
      </c>
      <c r="I1684" s="107" t="s">
        <v>2521</v>
      </c>
      <c r="J1684" s="81"/>
      <c r="K1684" s="72"/>
      <c r="L1684" s="72"/>
      <c r="M1684" s="72"/>
      <c r="N1684" s="72"/>
      <c r="O1684" s="72"/>
      <c r="P1684" s="72"/>
      <c r="Q1684" s="833"/>
      <c r="R1684" s="102"/>
      <c r="S1684" s="73"/>
      <c r="T1684" s="102"/>
      <c r="U1684" s="103"/>
      <c r="V1684" s="104"/>
      <c r="W1684" s="109"/>
      <c r="X1684" s="109"/>
      <c r="Y1684" s="109"/>
      <c r="Z1684" s="109"/>
      <c r="AA1684" s="109"/>
      <c r="AB1684" s="109"/>
      <c r="AC1684" s="109"/>
      <c r="AD1684" s="109"/>
      <c r="AE1684" s="109"/>
      <c r="AF1684" s="109"/>
      <c r="AG1684" s="109"/>
      <c r="AH1684" s="109"/>
      <c r="AI1684" s="109"/>
      <c r="AJ1684" s="109"/>
      <c r="AK1684" s="109"/>
      <c r="AL1684" s="109"/>
      <c r="AM1684" s="109"/>
      <c r="AN1684" s="109"/>
      <c r="AO1684" s="109"/>
      <c r="AP1684" s="109"/>
      <c r="AQ1684" s="109"/>
      <c r="AR1684" s="109"/>
      <c r="AS1684" s="109"/>
      <c r="AT1684" s="109"/>
      <c r="AU1684" s="109"/>
      <c r="AV1684" s="109"/>
      <c r="AW1684" s="109"/>
      <c r="AX1684" s="109"/>
      <c r="AY1684" s="109"/>
      <c r="AZ1684" s="109"/>
      <c r="BA1684" s="109"/>
      <c r="BB1684" s="109"/>
      <c r="BC1684" s="109"/>
      <c r="BD1684" s="109"/>
      <c r="BE1684" s="109"/>
      <c r="BF1684" s="109"/>
      <c r="BG1684" s="109"/>
      <c r="BH1684" s="109"/>
      <c r="BI1684" s="109"/>
      <c r="BJ1684" s="109"/>
      <c r="BK1684" s="109"/>
      <c r="BL1684" s="109"/>
      <c r="BM1684" s="109"/>
      <c r="BN1684" s="109"/>
      <c r="BO1684" s="109"/>
      <c r="BP1684" s="109"/>
      <c r="BQ1684" s="109"/>
      <c r="BR1684" s="109"/>
      <c r="BS1684" s="109"/>
      <c r="BT1684" s="109"/>
      <c r="BU1684" s="109"/>
      <c r="BV1684" s="109"/>
      <c r="BW1684" s="109"/>
      <c r="BX1684" s="109"/>
      <c r="BY1684" s="109"/>
      <c r="BZ1684" s="109"/>
      <c r="CA1684" s="109"/>
      <c r="CB1684" s="109"/>
      <c r="CC1684" s="109"/>
      <c r="CD1684" s="109"/>
      <c r="CE1684" s="109"/>
      <c r="CF1684" s="109"/>
      <c r="CG1684" s="109"/>
      <c r="CH1684" s="109"/>
      <c r="CI1684" s="109"/>
      <c r="CJ1684" s="109"/>
      <c r="CK1684" s="109"/>
      <c r="CL1684" s="109"/>
      <c r="CM1684" s="109"/>
      <c r="CN1684" s="109"/>
      <c r="CO1684" s="109"/>
      <c r="CP1684" s="109"/>
      <c r="CQ1684" s="109"/>
      <c r="CR1684" s="109"/>
      <c r="CS1684" s="109"/>
      <c r="CT1684" s="109"/>
      <c r="CU1684" s="109"/>
      <c r="CV1684" s="109"/>
      <c r="CW1684" s="109"/>
      <c r="CX1684" s="109"/>
      <c r="CY1684" s="109"/>
      <c r="CZ1684" s="109"/>
      <c r="DA1684" s="109"/>
      <c r="DB1684" s="109"/>
      <c r="DC1684" s="109"/>
      <c r="DD1684" s="109"/>
      <c r="DE1684" s="109"/>
      <c r="DF1684" s="109"/>
      <c r="DG1684" s="109"/>
      <c r="DH1684" s="109"/>
      <c r="DI1684" s="109"/>
      <c r="DJ1684" s="109"/>
      <c r="DK1684" s="109"/>
      <c r="DL1684" s="109"/>
      <c r="DM1684" s="109"/>
      <c r="DN1684" s="109"/>
      <c r="DO1684" s="109"/>
      <c r="DP1684" s="109"/>
      <c r="DQ1684" s="109"/>
      <c r="DR1684" s="109"/>
      <c r="DS1684" s="109"/>
      <c r="DT1684" s="109"/>
      <c r="DU1684" s="109"/>
      <c r="DV1684" s="109"/>
      <c r="DW1684" s="109"/>
      <c r="DX1684" s="109"/>
      <c r="DY1684" s="109"/>
      <c r="DZ1684" s="109"/>
      <c r="EA1684" s="109"/>
      <c r="EB1684" s="109"/>
      <c r="EC1684" s="109"/>
      <c r="ED1684" s="109"/>
      <c r="EE1684" s="109"/>
      <c r="EF1684" s="109"/>
      <c r="EG1684" s="109"/>
      <c r="EH1684" s="109"/>
      <c r="EI1684" s="109"/>
      <c r="EJ1684" s="109"/>
      <c r="EK1684" s="109"/>
      <c r="EL1684" s="109"/>
      <c r="EM1684" s="109"/>
      <c r="EN1684" s="109"/>
      <c r="EO1684" s="109"/>
      <c r="EP1684" s="109"/>
      <c r="EQ1684" s="109"/>
      <c r="ER1684" s="109"/>
      <c r="ES1684" s="109"/>
      <c r="ET1684" s="109"/>
      <c r="EU1684" s="109"/>
      <c r="EV1684" s="109"/>
      <c r="EW1684" s="109"/>
      <c r="EX1684" s="109"/>
      <c r="EY1684" s="109"/>
      <c r="EZ1684" s="109"/>
      <c r="FA1684" s="109"/>
      <c r="FB1684" s="109"/>
      <c r="FC1684" s="109"/>
      <c r="FD1684" s="109"/>
      <c r="FE1684" s="109"/>
      <c r="FF1684" s="109"/>
      <c r="FG1684" s="109"/>
      <c r="FH1684" s="109"/>
      <c r="FI1684" s="109"/>
      <c r="FJ1684" s="109"/>
      <c r="FK1684" s="109"/>
      <c r="FL1684" s="109"/>
      <c r="FM1684" s="109"/>
      <c r="FN1684" s="109"/>
      <c r="FO1684" s="109"/>
      <c r="FP1684" s="109"/>
      <c r="FQ1684" s="109"/>
      <c r="FR1684" s="109"/>
      <c r="FS1684" s="109"/>
      <c r="FT1684" s="109"/>
      <c r="FU1684" s="109"/>
      <c r="FV1684" s="109"/>
      <c r="FW1684" s="109"/>
      <c r="FX1684" s="109"/>
      <c r="FY1684" s="109"/>
      <c r="FZ1684" s="109"/>
      <c r="GA1684" s="109"/>
      <c r="GB1684" s="109"/>
      <c r="GC1684" s="109"/>
      <c r="GD1684" s="109"/>
      <c r="GE1684" s="109"/>
      <c r="GF1684" s="109"/>
      <c r="GG1684" s="109"/>
      <c r="GH1684" s="109"/>
      <c r="GI1684" s="109"/>
      <c r="GJ1684" s="109"/>
      <c r="GK1684" s="109"/>
      <c r="GL1684" s="109"/>
      <c r="GM1684" s="109"/>
      <c r="GN1684" s="109"/>
      <c r="GO1684" s="109"/>
      <c r="GP1684" s="109"/>
      <c r="GQ1684" s="109"/>
      <c r="GR1684" s="109"/>
      <c r="GS1684" s="109"/>
      <c r="GT1684" s="109"/>
      <c r="GU1684" s="109"/>
      <c r="GV1684" s="109"/>
      <c r="GW1684" s="109"/>
      <c r="GX1684" s="109"/>
      <c r="GY1684" s="109"/>
      <c r="GZ1684" s="109"/>
      <c r="HA1684" s="109"/>
      <c r="HB1684" s="109"/>
      <c r="HC1684" s="109"/>
      <c r="HD1684" s="109"/>
      <c r="HE1684" s="109"/>
      <c r="HF1684" s="109"/>
      <c r="HG1684" s="109"/>
      <c r="HH1684" s="109"/>
      <c r="HI1684" s="109"/>
      <c r="HJ1684" s="109"/>
      <c r="HK1684" s="109"/>
      <c r="HL1684" s="109"/>
      <c r="HM1684" s="109"/>
      <c r="HN1684" s="109"/>
      <c r="HO1684" s="109"/>
      <c r="HP1684" s="109"/>
      <c r="HQ1684" s="109"/>
      <c r="HR1684" s="109"/>
      <c r="HS1684" s="109"/>
      <c r="HT1684" s="109"/>
      <c r="HU1684" s="109"/>
      <c r="HV1684" s="109"/>
      <c r="HW1684" s="109"/>
      <c r="HX1684" s="109"/>
      <c r="HY1684" s="109"/>
      <c r="HZ1684" s="109"/>
      <c r="IA1684" s="109"/>
      <c r="IB1684" s="109"/>
      <c r="IC1684" s="109"/>
      <c r="ID1684" s="109"/>
      <c r="IE1684" s="109"/>
      <c r="IF1684" s="109"/>
      <c r="IG1684" s="109"/>
      <c r="IH1684" s="109"/>
      <c r="II1684" s="109"/>
      <c r="IJ1684" s="109"/>
      <c r="IK1684" s="109"/>
      <c r="IL1684" s="109"/>
      <c r="IM1684" s="109"/>
      <c r="IN1684" s="109"/>
      <c r="IO1684" s="109"/>
      <c r="IP1684" s="109"/>
      <c r="IQ1684" s="109"/>
      <c r="IR1684" s="109"/>
      <c r="IS1684" s="109"/>
      <c r="IT1684" s="109"/>
      <c r="IU1684" s="109"/>
      <c r="IV1684" s="109"/>
    </row>
    <row r="1685" spans="1:256" ht="12.5">
      <c r="A1685" s="55"/>
      <c r="B1685" s="65">
        <v>1</v>
      </c>
      <c r="C1685" s="66">
        <f>IF(E1685="A",1,IF(E1685="B",1,0))</f>
        <v>1</v>
      </c>
      <c r="D1685" s="77" t="s">
        <v>90</v>
      </c>
      <c r="E1685" s="76" t="s">
        <v>87</v>
      </c>
      <c r="F1685" s="77" t="s">
        <v>90</v>
      </c>
      <c r="G1685" s="78"/>
      <c r="H1685" s="96" t="s">
        <v>126</v>
      </c>
      <c r="I1685" s="107" t="s">
        <v>2522</v>
      </c>
      <c r="J1685" s="81"/>
      <c r="K1685" s="72"/>
      <c r="L1685" s="72"/>
      <c r="M1685" s="72"/>
      <c r="N1685" s="72"/>
      <c r="O1685" s="72"/>
      <c r="P1685" s="72"/>
      <c r="Q1685" s="833"/>
      <c r="R1685" s="102"/>
      <c r="S1685" s="73"/>
      <c r="T1685" s="102"/>
      <c r="U1685" s="103"/>
      <c r="V1685" s="104"/>
    </row>
    <row r="1686" spans="1:256" ht="12.5">
      <c r="A1686"/>
      <c r="B1686" s="65">
        <v>1</v>
      </c>
      <c r="C1686" s="66">
        <f>IF(E1686="A",1,IF(E1686="B",1,0))</f>
        <v>0</v>
      </c>
      <c r="D1686" s="659" t="s">
        <v>90</v>
      </c>
      <c r="E1686" s="656" t="s">
        <v>99</v>
      </c>
      <c r="F1686" s="655" t="s">
        <v>87</v>
      </c>
      <c r="G1686" s="78"/>
      <c r="H1686" s="96" t="s">
        <v>104</v>
      </c>
      <c r="I1686" s="107" t="s">
        <v>2523</v>
      </c>
      <c r="J1686" s="81"/>
      <c r="K1686" s="72"/>
      <c r="L1686" s="72"/>
      <c r="M1686" s="72"/>
      <c r="N1686" s="72"/>
      <c r="O1686" s="72"/>
      <c r="P1686" s="72"/>
      <c r="Q1686" s="833"/>
      <c r="R1686" s="102"/>
      <c r="S1686" s="73"/>
      <c r="T1686" s="102"/>
      <c r="U1686" s="103"/>
      <c r="V1686" s="104"/>
    </row>
    <row r="1687" spans="1:256" ht="12.5">
      <c r="B1687" s="65">
        <v>1</v>
      </c>
      <c r="C1687" s="66">
        <f>IF(E1687="A",1,IF(E1687="B",1,0))</f>
        <v>0</v>
      </c>
      <c r="D1687" s="658" t="s">
        <v>68</v>
      </c>
      <c r="E1687" s="656" t="s">
        <v>70</v>
      </c>
      <c r="F1687" s="659" t="s">
        <v>90</v>
      </c>
      <c r="G1687" s="78"/>
      <c r="H1687" s="96" t="s">
        <v>90</v>
      </c>
      <c r="I1687" s="107" t="s">
        <v>2524</v>
      </c>
      <c r="J1687" s="81"/>
      <c r="K1687" s="72"/>
      <c r="L1687" s="72"/>
      <c r="M1687" s="72"/>
      <c r="N1687" s="72"/>
      <c r="O1687" s="72"/>
      <c r="P1687" s="72"/>
      <c r="Q1687" s="833"/>
      <c r="R1687" s="102"/>
      <c r="S1687" s="73"/>
      <c r="T1687" s="102"/>
      <c r="U1687" s="103"/>
      <c r="V1687" s="104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  <c r="DI1687"/>
      <c r="DJ1687"/>
      <c r="DK1687"/>
      <c r="DL1687"/>
      <c r="DM1687"/>
      <c r="DN1687"/>
      <c r="DO1687"/>
      <c r="DP1687"/>
      <c r="DQ1687"/>
      <c r="DR1687"/>
      <c r="DS1687"/>
      <c r="DT1687"/>
      <c r="DU1687"/>
      <c r="DV1687"/>
      <c r="DW1687"/>
      <c r="DX1687"/>
      <c r="DY1687"/>
      <c r="DZ1687"/>
      <c r="EA1687"/>
      <c r="EB1687"/>
      <c r="EC1687"/>
      <c r="ED1687"/>
      <c r="EE1687"/>
      <c r="EF1687"/>
      <c r="EG1687"/>
      <c r="EH1687"/>
      <c r="EI1687"/>
      <c r="EJ1687"/>
      <c r="EK1687"/>
      <c r="EL1687"/>
      <c r="EM1687"/>
      <c r="EN1687"/>
      <c r="EO1687"/>
      <c r="EP1687"/>
      <c r="EQ1687"/>
      <c r="ER1687"/>
      <c r="ES1687"/>
      <c r="ET1687"/>
      <c r="EU1687"/>
      <c r="EV1687"/>
      <c r="EW1687"/>
      <c r="EX1687"/>
      <c r="EY1687"/>
      <c r="EZ1687"/>
      <c r="FA1687"/>
      <c r="FB1687"/>
      <c r="FC1687"/>
      <c r="FD1687"/>
      <c r="FE1687"/>
      <c r="FF1687"/>
      <c r="FG1687"/>
      <c r="FH1687"/>
      <c r="FI1687"/>
      <c r="FJ1687"/>
      <c r="FK1687"/>
      <c r="FL1687"/>
      <c r="FM1687"/>
      <c r="FN1687"/>
      <c r="FO1687"/>
      <c r="FP1687"/>
      <c r="FQ1687"/>
      <c r="FR1687"/>
      <c r="FS1687"/>
      <c r="FT1687"/>
      <c r="FU1687"/>
      <c r="FV1687"/>
      <c r="FW1687"/>
      <c r="FX1687"/>
      <c r="FY1687"/>
      <c r="FZ1687"/>
      <c r="GA1687"/>
      <c r="GB1687"/>
      <c r="GC1687"/>
      <c r="GD1687"/>
      <c r="GE1687"/>
      <c r="GF1687"/>
      <c r="GG1687"/>
      <c r="GH1687"/>
      <c r="GI1687"/>
      <c r="GJ1687"/>
      <c r="GK1687"/>
      <c r="GL1687"/>
      <c r="GM1687"/>
      <c r="GN1687"/>
      <c r="GO1687"/>
      <c r="GP1687"/>
      <c r="GQ1687"/>
      <c r="GR1687"/>
      <c r="GS1687"/>
      <c r="GT1687"/>
      <c r="GU1687"/>
      <c r="GV1687"/>
      <c r="GW1687"/>
      <c r="GX1687"/>
      <c r="GY1687"/>
      <c r="GZ1687"/>
      <c r="HA1687"/>
      <c r="HB1687"/>
      <c r="HC1687"/>
      <c r="HD1687"/>
      <c r="HE1687"/>
      <c r="HF1687"/>
      <c r="HG1687"/>
      <c r="HH1687"/>
      <c r="HI1687"/>
      <c r="HJ1687"/>
      <c r="HK1687"/>
      <c r="HL1687"/>
      <c r="HM1687"/>
      <c r="HN1687"/>
      <c r="HO1687"/>
      <c r="HP1687"/>
      <c r="HQ1687"/>
      <c r="HR1687"/>
      <c r="HS1687"/>
      <c r="HT1687"/>
      <c r="HU1687"/>
      <c r="HV1687"/>
      <c r="HW1687"/>
      <c r="HX1687"/>
      <c r="HY1687"/>
      <c r="HZ1687"/>
      <c r="IA1687"/>
      <c r="IB1687"/>
      <c r="IC1687"/>
      <c r="ID1687"/>
      <c r="IE1687"/>
      <c r="IF1687"/>
      <c r="IG1687"/>
      <c r="IH1687"/>
      <c r="II1687"/>
      <c r="IJ1687"/>
      <c r="IK1687"/>
      <c r="IL1687"/>
      <c r="IM1687"/>
      <c r="IN1687"/>
      <c r="IO1687"/>
      <c r="IP1687"/>
      <c r="IQ1687"/>
      <c r="IR1687"/>
      <c r="IS1687"/>
      <c r="IT1687"/>
      <c r="IU1687"/>
      <c r="IV1687"/>
    </row>
    <row r="1688" spans="1:256" ht="12.5">
      <c r="B1688" s="65">
        <v>1</v>
      </c>
      <c r="C1688" s="66">
        <f>IF(E1688="A",1,IF(E1688="B",1,0))</f>
        <v>0</v>
      </c>
      <c r="D1688" s="659" t="s">
        <v>90</v>
      </c>
      <c r="E1688" s="656" t="s">
        <v>70</v>
      </c>
      <c r="F1688" s="659" t="s">
        <v>90</v>
      </c>
      <c r="G1688" s="78"/>
      <c r="H1688" s="96" t="s">
        <v>188</v>
      </c>
      <c r="I1688" s="107" t="s">
        <v>2525</v>
      </c>
      <c r="J1688" s="81"/>
      <c r="K1688" s="72"/>
      <c r="L1688" s="72"/>
      <c r="M1688" s="72"/>
      <c r="N1688" s="72"/>
      <c r="O1688" s="72"/>
      <c r="P1688" s="72"/>
      <c r="Q1688" s="833"/>
      <c r="R1688" s="102"/>
      <c r="S1688" s="73"/>
      <c r="T1688" s="102"/>
      <c r="U1688" s="103"/>
      <c r="V1688" s="104"/>
    </row>
    <row r="1689" spans="1:256" s="55" customFormat="1" ht="12.5">
      <c r="A1689" s="217"/>
      <c r="B1689" s="65">
        <v>1</v>
      </c>
      <c r="C1689" s="66">
        <v>4</v>
      </c>
      <c r="D1689" s="857" t="s">
        <v>90</v>
      </c>
      <c r="E1689" s="853" t="s">
        <v>68</v>
      </c>
      <c r="F1689" s="853" t="s">
        <v>87</v>
      </c>
      <c r="G1689" s="78"/>
      <c r="H1689" s="100" t="s">
        <v>94</v>
      </c>
      <c r="I1689" s="101" t="s">
        <v>5956</v>
      </c>
      <c r="J1689" s="81" t="s">
        <v>7</v>
      </c>
      <c r="K1689" s="72"/>
      <c r="L1689" s="72"/>
      <c r="M1689" s="72"/>
      <c r="N1689" s="72"/>
      <c r="O1689" s="72"/>
      <c r="P1689" s="72"/>
      <c r="Q1689" s="833"/>
      <c r="R1689" s="102"/>
      <c r="S1689" s="73"/>
      <c r="T1689" s="102"/>
      <c r="U1689" s="103"/>
      <c r="V1689" s="104"/>
      <c r="W1689" s="109"/>
      <c r="X1689" s="109"/>
      <c r="Y1689" s="109"/>
      <c r="Z1689" s="109"/>
      <c r="AA1689" s="109"/>
      <c r="AB1689" s="109"/>
      <c r="AC1689" s="109"/>
      <c r="AD1689" s="109"/>
      <c r="AE1689" s="109"/>
      <c r="AF1689" s="109"/>
      <c r="AG1689" s="109"/>
      <c r="AH1689" s="109"/>
      <c r="AI1689" s="109"/>
      <c r="AJ1689" s="109"/>
      <c r="AK1689" s="109"/>
      <c r="AL1689" s="109"/>
      <c r="AM1689" s="109"/>
      <c r="AN1689" s="109"/>
      <c r="AO1689" s="109"/>
      <c r="AP1689" s="109"/>
      <c r="AQ1689" s="109"/>
      <c r="AR1689" s="109"/>
      <c r="AS1689" s="109"/>
      <c r="AT1689" s="109"/>
      <c r="AU1689" s="109"/>
      <c r="AV1689" s="109"/>
      <c r="AW1689" s="109"/>
      <c r="AX1689" s="109"/>
      <c r="AY1689" s="109"/>
      <c r="AZ1689" s="109"/>
      <c r="BA1689" s="109"/>
      <c r="BB1689" s="109"/>
      <c r="BC1689" s="109"/>
      <c r="BD1689" s="109"/>
      <c r="BE1689" s="109"/>
      <c r="BF1689" s="109"/>
      <c r="BG1689" s="109"/>
      <c r="BH1689" s="109"/>
      <c r="BI1689" s="109"/>
      <c r="BJ1689" s="109"/>
      <c r="BK1689" s="109"/>
      <c r="BL1689" s="109"/>
      <c r="BM1689" s="109"/>
      <c r="BN1689" s="109"/>
      <c r="BO1689" s="109"/>
      <c r="BP1689" s="109"/>
      <c r="BQ1689" s="109"/>
      <c r="BR1689" s="109"/>
      <c r="BS1689" s="109"/>
      <c r="BT1689" s="109"/>
      <c r="BU1689" s="109"/>
      <c r="BV1689" s="109"/>
      <c r="BW1689" s="109"/>
      <c r="BX1689" s="109"/>
      <c r="BY1689" s="109"/>
      <c r="BZ1689" s="109"/>
      <c r="CA1689" s="109"/>
      <c r="CB1689" s="109"/>
      <c r="CC1689" s="109"/>
      <c r="CD1689" s="109"/>
      <c r="CE1689" s="109"/>
      <c r="CF1689" s="109"/>
      <c r="CG1689" s="109"/>
      <c r="CH1689" s="109"/>
      <c r="CI1689" s="109"/>
      <c r="CJ1689" s="109"/>
      <c r="CK1689" s="109"/>
      <c r="CL1689" s="109"/>
      <c r="CM1689" s="109"/>
      <c r="CN1689" s="109"/>
      <c r="CO1689" s="109"/>
      <c r="CP1689" s="109"/>
      <c r="CQ1689" s="109"/>
      <c r="CR1689" s="109"/>
      <c r="CS1689" s="109"/>
      <c r="CT1689" s="109"/>
      <c r="CU1689" s="109"/>
      <c r="CV1689" s="109"/>
      <c r="CW1689" s="109"/>
      <c r="CX1689" s="109"/>
      <c r="CY1689" s="109"/>
      <c r="CZ1689" s="109"/>
      <c r="DA1689" s="109"/>
      <c r="DB1689" s="109"/>
      <c r="DC1689" s="109"/>
      <c r="DD1689" s="109"/>
      <c r="DE1689" s="109"/>
      <c r="DF1689" s="109"/>
      <c r="DG1689" s="109"/>
      <c r="DH1689" s="109"/>
      <c r="DI1689" s="109"/>
      <c r="DJ1689" s="109"/>
      <c r="DK1689" s="109"/>
      <c r="DL1689" s="109"/>
      <c r="DM1689" s="109"/>
      <c r="DN1689" s="109"/>
      <c r="DO1689" s="109"/>
      <c r="DP1689" s="109"/>
      <c r="DQ1689" s="109"/>
      <c r="DR1689" s="109"/>
      <c r="DS1689" s="109"/>
      <c r="DT1689" s="109"/>
      <c r="DU1689" s="109"/>
      <c r="DV1689" s="109"/>
      <c r="DW1689" s="109"/>
      <c r="DX1689" s="109"/>
      <c r="DY1689" s="109"/>
      <c r="DZ1689" s="109"/>
      <c r="EA1689" s="109"/>
      <c r="EB1689" s="109"/>
      <c r="EC1689" s="109"/>
      <c r="ED1689" s="109"/>
      <c r="EE1689" s="109"/>
      <c r="EF1689" s="109"/>
      <c r="EG1689" s="109"/>
      <c r="EH1689" s="109"/>
      <c r="EI1689" s="109"/>
      <c r="EJ1689" s="109"/>
      <c r="EK1689" s="109"/>
      <c r="EL1689" s="109"/>
      <c r="EM1689" s="109"/>
      <c r="EN1689" s="109"/>
      <c r="EO1689" s="109"/>
      <c r="EP1689" s="109"/>
      <c r="EQ1689" s="109"/>
      <c r="ER1689" s="109"/>
      <c r="ES1689" s="109"/>
      <c r="ET1689" s="109"/>
      <c r="EU1689" s="109"/>
      <c r="EV1689" s="109"/>
      <c r="EW1689" s="109"/>
      <c r="EX1689" s="109"/>
      <c r="EY1689" s="109"/>
      <c r="EZ1689" s="109"/>
      <c r="FA1689" s="109"/>
      <c r="FB1689" s="109"/>
      <c r="FC1689" s="109"/>
      <c r="FD1689" s="109"/>
      <c r="FE1689" s="109"/>
      <c r="FF1689" s="109"/>
      <c r="FG1689" s="109"/>
      <c r="FH1689" s="109"/>
      <c r="FI1689" s="109"/>
      <c r="FJ1689" s="109"/>
      <c r="FK1689" s="109"/>
      <c r="FL1689" s="109"/>
      <c r="FM1689" s="109"/>
      <c r="FN1689" s="109"/>
      <c r="FO1689" s="109"/>
      <c r="FP1689" s="109"/>
      <c r="FQ1689" s="109"/>
      <c r="FR1689" s="109"/>
      <c r="FS1689" s="109"/>
      <c r="FT1689" s="109"/>
      <c r="FU1689" s="109"/>
      <c r="FV1689" s="109"/>
      <c r="FW1689" s="109"/>
      <c r="FX1689" s="109"/>
      <c r="FY1689" s="109"/>
      <c r="FZ1689" s="109"/>
      <c r="GA1689" s="109"/>
      <c r="GB1689" s="109"/>
      <c r="GC1689" s="109"/>
      <c r="GD1689" s="109"/>
      <c r="GE1689" s="109"/>
      <c r="GF1689" s="109"/>
      <c r="GG1689" s="109"/>
      <c r="GH1689" s="109"/>
      <c r="GI1689" s="109"/>
      <c r="GJ1689" s="109"/>
      <c r="GK1689" s="109"/>
      <c r="GL1689" s="109"/>
      <c r="GM1689" s="109"/>
      <c r="GN1689" s="109"/>
      <c r="GO1689" s="109"/>
      <c r="GP1689" s="109"/>
      <c r="GQ1689" s="109"/>
      <c r="GR1689" s="109"/>
      <c r="GS1689" s="109"/>
      <c r="GT1689" s="109"/>
      <c r="GU1689" s="109"/>
      <c r="GV1689" s="109"/>
      <c r="GW1689" s="109"/>
      <c r="GX1689" s="109"/>
      <c r="GY1689" s="109"/>
      <c r="GZ1689" s="109"/>
      <c r="HA1689" s="109"/>
      <c r="HB1689" s="109"/>
      <c r="HC1689" s="109"/>
      <c r="HD1689" s="109"/>
      <c r="HE1689" s="109"/>
      <c r="HF1689" s="109"/>
      <c r="HG1689" s="109"/>
      <c r="HH1689" s="109"/>
      <c r="HI1689" s="109"/>
      <c r="HJ1689" s="109"/>
      <c r="HK1689" s="109"/>
      <c r="HL1689" s="109"/>
      <c r="HM1689" s="109"/>
      <c r="HN1689" s="109"/>
      <c r="HO1689" s="109"/>
      <c r="HP1689" s="109"/>
      <c r="HQ1689" s="109"/>
      <c r="HR1689" s="109"/>
      <c r="HS1689" s="109"/>
      <c r="HT1689" s="109"/>
      <c r="HU1689" s="109"/>
      <c r="HV1689" s="109"/>
      <c r="HW1689" s="109"/>
      <c r="HX1689" s="109"/>
      <c r="HY1689" s="109"/>
      <c r="HZ1689" s="109"/>
      <c r="IA1689" s="109"/>
      <c r="IB1689" s="109"/>
      <c r="IC1689" s="109"/>
      <c r="ID1689" s="109"/>
      <c r="IE1689" s="109"/>
      <c r="IF1689" s="109"/>
      <c r="IG1689" s="109"/>
      <c r="IH1689" s="109"/>
      <c r="II1689" s="109"/>
      <c r="IJ1689" s="109"/>
      <c r="IK1689" s="109"/>
      <c r="IL1689" s="109"/>
      <c r="IM1689" s="109"/>
      <c r="IN1689" s="109"/>
      <c r="IO1689" s="109"/>
      <c r="IP1689" s="109"/>
      <c r="IQ1689" s="109"/>
      <c r="IR1689" s="109"/>
      <c r="IS1689" s="109"/>
      <c r="IT1689" s="109"/>
      <c r="IU1689" s="109"/>
      <c r="IV1689" s="109"/>
    </row>
    <row r="1690" spans="1:256" ht="12.5">
      <c r="B1690" s="65">
        <v>1</v>
      </c>
      <c r="C1690" s="66">
        <f>IF(E1690="A",1,IF(E1690="B",1,0))</f>
        <v>0</v>
      </c>
      <c r="D1690" s="664" t="s">
        <v>90</v>
      </c>
      <c r="E1690" s="667" t="s">
        <v>99</v>
      </c>
      <c r="F1690" s="664" t="s">
        <v>90</v>
      </c>
      <c r="G1690" s="78"/>
      <c r="H1690" s="96" t="s">
        <v>135</v>
      </c>
      <c r="I1690" s="107" t="s">
        <v>2526</v>
      </c>
      <c r="J1690" s="81"/>
      <c r="K1690" s="72"/>
      <c r="L1690" s="72"/>
      <c r="M1690" s="72"/>
      <c r="N1690" s="72"/>
      <c r="O1690" s="72"/>
      <c r="P1690" s="72"/>
      <c r="Q1690" s="833"/>
      <c r="R1690" s="102"/>
      <c r="S1690" s="73"/>
      <c r="T1690" s="102"/>
      <c r="U1690" s="103"/>
      <c r="V1690" s="104"/>
    </row>
    <row r="1691" spans="1:256" ht="12.5">
      <c r="B1691" s="65">
        <v>1</v>
      </c>
      <c r="C1691" s="66">
        <f>IF(E1691="A",4,IF(E1691="B",3,IF(E1691="C",2,IF(E1691="D",1,0))))</f>
        <v>2</v>
      </c>
      <c r="D1691" s="76" t="s">
        <v>87</v>
      </c>
      <c r="E1691" s="77" t="s">
        <v>90</v>
      </c>
      <c r="F1691" s="99" t="s">
        <v>99</v>
      </c>
      <c r="G1691" s="78"/>
      <c r="H1691" s="96" t="s">
        <v>215</v>
      </c>
      <c r="I1691" s="107" t="s">
        <v>2527</v>
      </c>
      <c r="J1691" s="81"/>
      <c r="K1691" s="72"/>
      <c r="L1691" s="72"/>
      <c r="M1691" s="72"/>
      <c r="N1691" s="72"/>
      <c r="O1691" s="72"/>
      <c r="P1691" s="72"/>
      <c r="Q1691" s="833"/>
      <c r="R1691" s="102"/>
      <c r="S1691" s="73"/>
      <c r="T1691" s="102"/>
      <c r="U1691" s="103"/>
      <c r="V1691" s="104"/>
      <c r="W1691" s="320"/>
      <c r="X1691" s="320"/>
      <c r="Y1691" s="320"/>
      <c r="Z1691" s="320"/>
      <c r="AA1691" s="320"/>
      <c r="AB1691" s="320"/>
      <c r="AC1691" s="320"/>
      <c r="AD1691" s="320"/>
      <c r="AE1691" s="320"/>
      <c r="AF1691" s="320"/>
      <c r="AG1691" s="320"/>
      <c r="AH1691" s="320"/>
      <c r="AI1691" s="320"/>
      <c r="AJ1691" s="320"/>
      <c r="AK1691" s="320"/>
      <c r="AL1691" s="320"/>
      <c r="AM1691" s="320"/>
      <c r="AN1691" s="320"/>
      <c r="AO1691" s="320"/>
      <c r="AP1691" s="320"/>
      <c r="AQ1691" s="320"/>
      <c r="AR1691" s="320"/>
      <c r="AS1691" s="320"/>
      <c r="AT1691" s="320"/>
      <c r="AU1691" s="320"/>
      <c r="AV1691" s="320"/>
      <c r="AW1691" s="320"/>
      <c r="AX1691" s="320"/>
      <c r="AY1691" s="320"/>
      <c r="AZ1691" s="320"/>
      <c r="BA1691" s="320"/>
      <c r="BB1691" s="320"/>
      <c r="BC1691" s="320"/>
      <c r="BD1691" s="320"/>
      <c r="BE1691" s="320"/>
      <c r="BF1691" s="320"/>
      <c r="BG1691" s="320"/>
      <c r="BH1691" s="320"/>
      <c r="BI1691" s="320"/>
      <c r="BJ1691" s="320"/>
      <c r="BK1691" s="320"/>
      <c r="BL1691" s="320"/>
      <c r="BM1691" s="320"/>
      <c r="BN1691" s="320"/>
      <c r="BO1691" s="320"/>
      <c r="BP1691" s="320"/>
      <c r="BQ1691" s="320"/>
      <c r="BR1691" s="320"/>
      <c r="BS1691" s="320"/>
      <c r="BT1691" s="320"/>
      <c r="BU1691" s="320"/>
      <c r="BV1691" s="320"/>
      <c r="BW1691" s="320"/>
      <c r="BX1691" s="320"/>
      <c r="BY1691" s="320"/>
      <c r="BZ1691" s="320"/>
      <c r="CA1691" s="320"/>
      <c r="CB1691" s="320"/>
      <c r="CC1691" s="320"/>
      <c r="CD1691" s="320"/>
      <c r="CE1691" s="320"/>
      <c r="CF1691" s="320"/>
      <c r="CG1691" s="320"/>
      <c r="CH1691" s="320"/>
      <c r="CI1691" s="320"/>
      <c r="CJ1691" s="320"/>
      <c r="CK1691" s="320"/>
      <c r="CL1691" s="320"/>
      <c r="CM1691" s="320"/>
      <c r="CN1691" s="320"/>
      <c r="CO1691" s="320"/>
      <c r="CP1691" s="320"/>
      <c r="CQ1691" s="320"/>
      <c r="CR1691" s="320"/>
      <c r="CS1691" s="320"/>
      <c r="CT1691" s="320"/>
      <c r="CU1691" s="320"/>
      <c r="CV1691" s="320"/>
      <c r="CW1691" s="320"/>
      <c r="CX1691" s="320"/>
      <c r="CY1691" s="320"/>
      <c r="CZ1691" s="320"/>
      <c r="DA1691" s="320"/>
      <c r="DB1691" s="320"/>
      <c r="DC1691" s="320"/>
      <c r="DD1691" s="320"/>
      <c r="DE1691" s="320"/>
      <c r="DF1691" s="320"/>
      <c r="DG1691" s="320"/>
      <c r="DH1691" s="320"/>
      <c r="DI1691" s="320"/>
      <c r="DJ1691" s="320"/>
      <c r="DK1691" s="320"/>
      <c r="DL1691" s="320"/>
      <c r="DM1691" s="320"/>
      <c r="DN1691" s="320"/>
      <c r="DO1691" s="320"/>
      <c r="DP1691" s="320"/>
      <c r="DQ1691" s="320"/>
      <c r="DR1691" s="320"/>
      <c r="DS1691" s="320"/>
      <c r="DT1691" s="320"/>
      <c r="DU1691" s="320"/>
      <c r="DV1691" s="320"/>
      <c r="DW1691" s="320"/>
      <c r="DX1691" s="320"/>
      <c r="DY1691" s="320"/>
      <c r="DZ1691" s="320"/>
      <c r="EA1691" s="320"/>
      <c r="EB1691" s="320"/>
      <c r="EC1691" s="320"/>
      <c r="ED1691" s="320"/>
      <c r="EE1691" s="320"/>
      <c r="EF1691" s="320"/>
      <c r="EG1691" s="320"/>
      <c r="EH1691" s="320"/>
      <c r="EI1691" s="320"/>
      <c r="EJ1691" s="320"/>
      <c r="EK1691" s="320"/>
      <c r="EL1691" s="320"/>
      <c r="EM1691" s="320"/>
      <c r="EN1691" s="320"/>
      <c r="EO1691" s="320"/>
      <c r="EP1691" s="320"/>
      <c r="EQ1691" s="320"/>
      <c r="ER1691" s="320"/>
      <c r="ES1691" s="320"/>
      <c r="ET1691" s="320"/>
      <c r="EU1691" s="320"/>
      <c r="EV1691" s="320"/>
      <c r="EW1691" s="320"/>
      <c r="EX1691" s="320"/>
      <c r="EY1691" s="320"/>
      <c r="EZ1691" s="320"/>
      <c r="FA1691" s="320"/>
      <c r="FB1691" s="320"/>
      <c r="FC1691" s="320"/>
      <c r="FD1691" s="320"/>
      <c r="FE1691" s="320"/>
      <c r="FF1691" s="320"/>
      <c r="FG1691" s="320"/>
      <c r="FH1691" s="320"/>
      <c r="FI1691" s="320"/>
      <c r="FJ1691" s="320"/>
      <c r="FK1691" s="320"/>
      <c r="FL1691" s="320"/>
      <c r="FM1691" s="320"/>
      <c r="FN1691" s="320"/>
      <c r="FO1691" s="320"/>
      <c r="FP1691" s="320"/>
      <c r="FQ1691" s="320"/>
      <c r="FR1691" s="320"/>
      <c r="FS1691" s="320"/>
      <c r="FT1691" s="320"/>
      <c r="FU1691" s="320"/>
      <c r="FV1691" s="320"/>
      <c r="FW1691" s="320"/>
      <c r="FX1691" s="320"/>
      <c r="FY1691" s="320"/>
      <c r="FZ1691" s="320"/>
      <c r="GA1691" s="320"/>
      <c r="GB1691" s="320"/>
      <c r="GC1691" s="320"/>
      <c r="GD1691" s="320"/>
      <c r="GE1691" s="320"/>
      <c r="GF1691" s="320"/>
      <c r="GG1691" s="320"/>
      <c r="GH1691" s="320"/>
      <c r="GI1691" s="320"/>
      <c r="GJ1691" s="320"/>
      <c r="GK1691" s="320"/>
      <c r="GL1691" s="320"/>
      <c r="GM1691" s="320"/>
      <c r="GN1691" s="320"/>
      <c r="GO1691" s="320"/>
      <c r="GP1691" s="320"/>
      <c r="GQ1691" s="320"/>
      <c r="GR1691" s="320"/>
      <c r="GS1691" s="320"/>
      <c r="GT1691" s="320"/>
      <c r="GU1691" s="320"/>
      <c r="GV1691" s="320"/>
      <c r="GW1691" s="320"/>
      <c r="GX1691" s="320"/>
      <c r="GY1691" s="320"/>
      <c r="GZ1691" s="320"/>
      <c r="HA1691" s="320"/>
      <c r="HB1691" s="320"/>
      <c r="HC1691" s="320"/>
      <c r="HD1691" s="320"/>
      <c r="HE1691" s="320"/>
      <c r="HF1691" s="320"/>
      <c r="HG1691" s="320"/>
      <c r="HH1691" s="320"/>
      <c r="HI1691" s="320"/>
      <c r="HJ1691" s="320"/>
      <c r="HK1691" s="320"/>
      <c r="HL1691" s="320"/>
      <c r="HM1691" s="320"/>
      <c r="HN1691" s="320"/>
      <c r="HO1691" s="320"/>
      <c r="HP1691" s="320"/>
      <c r="HQ1691" s="320"/>
      <c r="HR1691" s="320"/>
      <c r="HS1691" s="320"/>
      <c r="HT1691" s="320"/>
      <c r="HU1691" s="320"/>
      <c r="HV1691" s="320"/>
      <c r="HW1691" s="320"/>
      <c r="HX1691" s="320"/>
      <c r="HY1691" s="320"/>
      <c r="HZ1691" s="320"/>
      <c r="IA1691" s="320"/>
      <c r="IB1691" s="320"/>
      <c r="IC1691" s="320"/>
      <c r="ID1691" s="320"/>
      <c r="IE1691" s="320"/>
      <c r="IF1691" s="320"/>
      <c r="IG1691" s="320"/>
      <c r="IH1691" s="320"/>
      <c r="II1691" s="320"/>
      <c r="IJ1691" s="320"/>
      <c r="IK1691" s="320"/>
      <c r="IL1691" s="320"/>
      <c r="IM1691" s="320"/>
      <c r="IN1691" s="320"/>
      <c r="IO1691" s="320"/>
      <c r="IP1691" s="320"/>
      <c r="IQ1691" s="320"/>
      <c r="IR1691" s="320"/>
      <c r="IS1691" s="320"/>
      <c r="IT1691" s="320"/>
      <c r="IU1691" s="320"/>
      <c r="IV1691" s="320"/>
    </row>
    <row r="1692" spans="1:256" ht="12.5">
      <c r="B1692" s="65">
        <v>1</v>
      </c>
      <c r="C1692" s="66">
        <f>IF(E1692="A",1,IF(E1692="B",1,0))</f>
        <v>0</v>
      </c>
      <c r="D1692" s="76" t="s">
        <v>87</v>
      </c>
      <c r="E1692" s="99" t="s">
        <v>99</v>
      </c>
      <c r="F1692" s="76" t="s">
        <v>68</v>
      </c>
      <c r="G1692" s="78"/>
      <c r="H1692" s="96" t="s">
        <v>122</v>
      </c>
      <c r="I1692" s="107" t="s">
        <v>2528</v>
      </c>
      <c r="J1692" s="81"/>
      <c r="K1692" s="72"/>
      <c r="L1692" s="72"/>
      <c r="M1692" s="72"/>
      <c r="N1692" s="72"/>
      <c r="O1692" s="72"/>
      <c r="P1692" s="72"/>
      <c r="Q1692" s="833"/>
      <c r="R1692" s="102"/>
      <c r="S1692" s="73"/>
      <c r="T1692" s="102"/>
      <c r="U1692" s="103"/>
      <c r="V1692" s="104"/>
      <c r="W1692" s="55"/>
      <c r="X1692" s="55"/>
      <c r="Y1692" s="55"/>
      <c r="Z1692" s="55"/>
      <c r="AA1692" s="55"/>
      <c r="AB1692" s="55"/>
      <c r="AC1692" s="55"/>
      <c r="AD1692" s="55"/>
      <c r="AE1692" s="55"/>
      <c r="AF1692" s="55"/>
      <c r="AG1692" s="55"/>
      <c r="AH1692" s="55"/>
      <c r="AI1692" s="55"/>
      <c r="AJ1692" s="55"/>
      <c r="AK1692" s="55"/>
      <c r="AL1692" s="55"/>
      <c r="AM1692" s="55"/>
      <c r="AN1692" s="55"/>
      <c r="AO1692" s="55"/>
      <c r="AP1692" s="55"/>
      <c r="AQ1692" s="55"/>
      <c r="AR1692" s="55"/>
      <c r="AS1692" s="55"/>
      <c r="AT1692" s="55"/>
      <c r="AU1692" s="55"/>
      <c r="AV1692" s="55"/>
      <c r="AW1692" s="55"/>
      <c r="AX1692" s="55"/>
      <c r="AY1692" s="55"/>
      <c r="AZ1692" s="55"/>
      <c r="BA1692" s="55"/>
      <c r="BB1692" s="55"/>
      <c r="BC1692" s="55"/>
      <c r="BD1692" s="55"/>
      <c r="BE1692" s="55"/>
      <c r="BF1692" s="55"/>
      <c r="BG1692" s="55"/>
      <c r="BH1692" s="55"/>
      <c r="BI1692" s="55"/>
      <c r="BJ1692" s="55"/>
      <c r="BK1692" s="55"/>
      <c r="BL1692" s="55"/>
      <c r="BM1692" s="55"/>
      <c r="BN1692" s="55"/>
      <c r="BO1692" s="55"/>
      <c r="BP1692" s="55"/>
      <c r="BQ1692" s="55"/>
      <c r="BR1692" s="55"/>
      <c r="BS1692" s="55"/>
      <c r="BT1692" s="55"/>
      <c r="BU1692" s="55"/>
      <c r="BV1692" s="55"/>
      <c r="BW1692" s="55"/>
      <c r="BX1692" s="55"/>
      <c r="BY1692" s="55"/>
      <c r="BZ1692" s="55"/>
      <c r="CA1692" s="55"/>
      <c r="CB1692" s="55"/>
      <c r="CC1692" s="55"/>
      <c r="CD1692" s="55"/>
      <c r="CE1692" s="55"/>
      <c r="CF1692" s="55"/>
      <c r="CG1692" s="55"/>
      <c r="CH1692" s="55"/>
      <c r="CI1692" s="55"/>
      <c r="CJ1692" s="55"/>
      <c r="CK1692" s="55"/>
      <c r="CL1692" s="55"/>
      <c r="CM1692" s="55"/>
      <c r="CN1692" s="55"/>
      <c r="CO1692" s="55"/>
      <c r="CP1692" s="55"/>
      <c r="CQ1692" s="55"/>
      <c r="CR1692" s="55"/>
      <c r="CS1692" s="55"/>
      <c r="CT1692" s="55"/>
      <c r="CU1692" s="55"/>
      <c r="CV1692" s="55"/>
      <c r="CW1692" s="55"/>
      <c r="CX1692" s="55"/>
      <c r="CY1692" s="55"/>
      <c r="CZ1692" s="55"/>
      <c r="DA1692" s="55"/>
      <c r="DB1692" s="55"/>
      <c r="DC1692" s="55"/>
      <c r="DD1692" s="55"/>
      <c r="DE1692" s="55"/>
      <c r="DF1692" s="55"/>
      <c r="DG1692" s="55"/>
      <c r="DH1692" s="55"/>
      <c r="DI1692" s="55"/>
      <c r="DJ1692" s="55"/>
      <c r="DK1692" s="55"/>
      <c r="DL1692" s="55"/>
      <c r="DM1692" s="55"/>
      <c r="DN1692" s="55"/>
      <c r="DO1692" s="55"/>
      <c r="DP1692" s="55"/>
      <c r="DQ1692" s="55"/>
      <c r="DR1692" s="55"/>
      <c r="DS1692" s="55"/>
      <c r="DT1692" s="55"/>
      <c r="DU1692" s="55"/>
      <c r="DV1692" s="55"/>
      <c r="DW1692" s="55"/>
      <c r="DX1692" s="55"/>
      <c r="DY1692" s="55"/>
      <c r="DZ1692" s="55"/>
      <c r="EA1692" s="55"/>
      <c r="EB1692" s="55"/>
      <c r="EC1692" s="55"/>
      <c r="ED1692" s="55"/>
      <c r="EE1692" s="55"/>
      <c r="EF1692" s="55"/>
      <c r="EG1692" s="55"/>
      <c r="EH1692" s="55"/>
      <c r="EI1692" s="55"/>
      <c r="EJ1692" s="55"/>
      <c r="EK1692" s="55"/>
      <c r="EL1692" s="55"/>
      <c r="EM1692" s="55"/>
      <c r="EN1692" s="55"/>
      <c r="EO1692" s="55"/>
      <c r="EP1692" s="55"/>
      <c r="EQ1692" s="55"/>
      <c r="ER1692" s="55"/>
      <c r="ES1692" s="55"/>
      <c r="ET1692" s="55"/>
      <c r="EU1692" s="55"/>
      <c r="EV1692" s="55"/>
      <c r="EW1692" s="55"/>
      <c r="EX1692" s="55"/>
      <c r="EY1692" s="55"/>
      <c r="EZ1692" s="55"/>
      <c r="FA1692" s="55"/>
      <c r="FB1692" s="55"/>
      <c r="FC1692" s="55"/>
      <c r="FD1692" s="55"/>
      <c r="FE1692" s="55"/>
      <c r="FF1692" s="55"/>
      <c r="FG1692" s="55"/>
      <c r="FH1692" s="55"/>
      <c r="FI1692" s="55"/>
      <c r="FJ1692" s="55"/>
      <c r="FK1692" s="55"/>
      <c r="FL1692" s="55"/>
      <c r="FM1692" s="55"/>
      <c r="FN1692" s="55"/>
      <c r="FO1692" s="55"/>
      <c r="FP1692" s="55"/>
      <c r="FQ1692" s="55"/>
      <c r="FR1692" s="55"/>
      <c r="FS1692" s="55"/>
      <c r="FT1692" s="55"/>
      <c r="FU1692" s="55"/>
      <c r="FV1692" s="55"/>
      <c r="FW1692" s="55"/>
      <c r="FX1692" s="55"/>
      <c r="FY1692" s="55"/>
      <c r="FZ1692" s="55"/>
      <c r="GA1692" s="55"/>
      <c r="GB1692" s="55"/>
      <c r="GC1692" s="55"/>
      <c r="GD1692" s="55"/>
      <c r="GE1692" s="55"/>
      <c r="GF1692" s="55"/>
      <c r="GG1692" s="55"/>
      <c r="GH1692" s="55"/>
      <c r="GI1692" s="55"/>
      <c r="GJ1692" s="55"/>
      <c r="GK1692" s="55"/>
      <c r="GL1692" s="55"/>
      <c r="GM1692" s="55"/>
      <c r="GN1692" s="55"/>
      <c r="GO1692" s="55"/>
      <c r="GP1692" s="55"/>
      <c r="GQ1692" s="55"/>
      <c r="GR1692" s="55"/>
      <c r="GS1692" s="55"/>
      <c r="GT1692" s="55"/>
      <c r="GU1692" s="55"/>
      <c r="GV1692" s="55"/>
      <c r="GW1692" s="55"/>
      <c r="GX1692" s="55"/>
      <c r="GY1692" s="55"/>
      <c r="GZ1692" s="55"/>
      <c r="HA1692" s="55"/>
      <c r="HB1692" s="55"/>
      <c r="HC1692" s="55"/>
      <c r="HD1692" s="55"/>
      <c r="HE1692" s="55"/>
      <c r="HF1692" s="55"/>
      <c r="HG1692" s="55"/>
      <c r="HH1692" s="55"/>
      <c r="HI1692" s="55"/>
      <c r="HJ1692" s="55"/>
      <c r="HK1692" s="55"/>
      <c r="HL1692" s="55"/>
      <c r="HM1692" s="55"/>
      <c r="HN1692" s="55"/>
      <c r="HO1692" s="55"/>
      <c r="HP1692" s="55"/>
      <c r="HQ1692" s="55"/>
      <c r="HR1692" s="55"/>
      <c r="HS1692" s="55"/>
      <c r="HT1692" s="55"/>
      <c r="HU1692" s="55"/>
      <c r="HV1692" s="55"/>
      <c r="HW1692" s="55"/>
      <c r="HX1692" s="55"/>
      <c r="HY1692" s="55"/>
      <c r="HZ1692" s="55"/>
      <c r="IA1692" s="55"/>
      <c r="IB1692" s="55"/>
      <c r="IC1692" s="55"/>
      <c r="ID1692" s="55"/>
      <c r="IE1692" s="55"/>
      <c r="IF1692" s="55"/>
      <c r="IG1692" s="55"/>
      <c r="IH1692" s="55"/>
      <c r="II1692" s="55"/>
      <c r="IJ1692" s="55"/>
      <c r="IK1692" s="55"/>
      <c r="IL1692" s="55"/>
      <c r="IM1692" s="55"/>
      <c r="IN1692" s="55"/>
      <c r="IO1692" s="55"/>
      <c r="IP1692" s="55"/>
      <c r="IQ1692" s="55"/>
      <c r="IR1692" s="55"/>
      <c r="IS1692" s="55"/>
      <c r="IT1692" s="55"/>
      <c r="IU1692" s="55"/>
      <c r="IV1692" s="55"/>
    </row>
    <row r="1693" spans="1:256" ht="12.5">
      <c r="B1693" s="65">
        <v>1</v>
      </c>
      <c r="C1693" s="66">
        <f>IF(E1693="A",1,IF(E1693="B",1,0))</f>
        <v>1</v>
      </c>
      <c r="D1693" s="76" t="s">
        <v>87</v>
      </c>
      <c r="E1693" s="76" t="s">
        <v>68</v>
      </c>
      <c r="F1693" s="99" t="s">
        <v>99</v>
      </c>
      <c r="G1693" s="78"/>
      <c r="H1693" s="96" t="s">
        <v>402</v>
      </c>
      <c r="I1693" s="107" t="s">
        <v>2529</v>
      </c>
      <c r="J1693" s="81"/>
      <c r="K1693" s="72"/>
      <c r="L1693" s="72"/>
      <c r="M1693" s="72"/>
      <c r="N1693" s="72"/>
      <c r="O1693" s="72"/>
      <c r="P1693" s="72"/>
      <c r="Q1693" s="833"/>
      <c r="R1693" s="102"/>
      <c r="S1693" s="73"/>
      <c r="T1693" s="102"/>
      <c r="U1693" s="103"/>
      <c r="V1693" s="104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  <c r="DK1693"/>
      <c r="DL1693"/>
      <c r="DM1693"/>
      <c r="DN1693"/>
      <c r="DO1693"/>
      <c r="DP1693"/>
      <c r="DQ1693"/>
      <c r="DR1693"/>
      <c r="DS1693"/>
      <c r="DT1693"/>
      <c r="DU1693"/>
      <c r="DV1693"/>
      <c r="DW1693"/>
      <c r="DX1693"/>
      <c r="DY1693"/>
      <c r="DZ1693"/>
      <c r="EA1693"/>
      <c r="EB1693"/>
      <c r="EC1693"/>
      <c r="ED1693"/>
      <c r="EE1693"/>
      <c r="EF1693"/>
      <c r="EG1693"/>
      <c r="EH1693"/>
      <c r="EI1693"/>
      <c r="EJ1693"/>
      <c r="EK1693"/>
      <c r="EL1693"/>
      <c r="EM1693"/>
      <c r="EN1693"/>
      <c r="EO1693"/>
      <c r="EP1693"/>
      <c r="EQ1693"/>
      <c r="ER1693"/>
      <c r="ES1693"/>
      <c r="ET1693"/>
      <c r="EU1693"/>
      <c r="EV1693"/>
      <c r="EW1693"/>
      <c r="EX1693"/>
      <c r="EY1693"/>
      <c r="EZ1693"/>
      <c r="FA1693"/>
      <c r="FB1693"/>
      <c r="FC1693"/>
      <c r="FD1693"/>
      <c r="FE1693"/>
      <c r="FF1693"/>
      <c r="FG1693"/>
      <c r="FH1693"/>
      <c r="FI1693"/>
      <c r="FJ1693"/>
      <c r="FK1693"/>
      <c r="FL1693"/>
      <c r="FM1693"/>
      <c r="FN1693"/>
      <c r="FO1693"/>
      <c r="FP1693"/>
      <c r="FQ1693"/>
      <c r="FR1693"/>
      <c r="FS1693"/>
      <c r="FT1693"/>
      <c r="FU1693"/>
      <c r="FV1693"/>
      <c r="FW1693"/>
      <c r="FX1693"/>
      <c r="FY1693"/>
      <c r="FZ1693"/>
      <c r="GA1693"/>
      <c r="GB1693"/>
      <c r="GC1693"/>
      <c r="GD1693"/>
      <c r="GE1693"/>
      <c r="GF1693"/>
      <c r="GG1693"/>
      <c r="GH1693"/>
      <c r="GI1693"/>
      <c r="GJ1693"/>
      <c r="GK1693"/>
      <c r="GL1693"/>
      <c r="GM1693"/>
      <c r="GN1693"/>
      <c r="GO1693"/>
      <c r="GP1693"/>
      <c r="GQ1693"/>
      <c r="GR1693"/>
      <c r="GS1693"/>
      <c r="GT1693"/>
      <c r="GU1693"/>
      <c r="GV1693"/>
      <c r="GW1693"/>
      <c r="GX1693"/>
      <c r="GY1693"/>
      <c r="GZ1693"/>
      <c r="HA1693"/>
      <c r="HB1693"/>
      <c r="HC1693"/>
      <c r="HD1693"/>
      <c r="HE1693"/>
      <c r="HF1693"/>
      <c r="HG1693"/>
      <c r="HH1693"/>
      <c r="HI1693"/>
      <c r="HJ1693"/>
      <c r="HK1693"/>
      <c r="HL1693"/>
      <c r="HM1693"/>
      <c r="HN1693"/>
      <c r="HO1693"/>
      <c r="HP1693"/>
      <c r="HQ1693"/>
      <c r="HR1693"/>
      <c r="HS1693"/>
      <c r="HT1693"/>
      <c r="HU1693"/>
      <c r="HV1693"/>
      <c r="HW1693"/>
      <c r="HX1693"/>
      <c r="HY1693"/>
      <c r="HZ1693"/>
      <c r="IA1693"/>
      <c r="IB1693"/>
      <c r="IC1693"/>
      <c r="ID1693"/>
      <c r="IE1693"/>
      <c r="IF1693"/>
      <c r="IG1693"/>
      <c r="IH1693"/>
      <c r="II1693"/>
      <c r="IJ1693"/>
      <c r="IK1693"/>
      <c r="IL1693"/>
      <c r="IM1693"/>
      <c r="IN1693"/>
      <c r="IO1693"/>
      <c r="IP1693"/>
      <c r="IQ1693"/>
      <c r="IR1693"/>
      <c r="IS1693"/>
      <c r="IT1693"/>
      <c r="IU1693"/>
      <c r="IV1693"/>
    </row>
    <row r="1694" spans="1:256" ht="12.5">
      <c r="B1694" s="65">
        <v>1</v>
      </c>
      <c r="C1694" s="66">
        <f>IF(E1694="A",1,IF(E1694="B",1,0))</f>
        <v>1</v>
      </c>
      <c r="D1694" s="76" t="s">
        <v>68</v>
      </c>
      <c r="E1694" s="76" t="s">
        <v>87</v>
      </c>
      <c r="F1694" s="76" t="s">
        <v>87</v>
      </c>
      <c r="G1694" s="78"/>
      <c r="H1694" s="96" t="s">
        <v>114</v>
      </c>
      <c r="I1694" s="107" t="s">
        <v>2530</v>
      </c>
      <c r="J1694" s="81"/>
      <c r="K1694" s="72"/>
      <c r="L1694" s="72"/>
      <c r="M1694" s="72"/>
      <c r="N1694" s="72"/>
      <c r="O1694" s="72"/>
      <c r="P1694" s="72"/>
      <c r="Q1694" s="833"/>
      <c r="R1694" s="102"/>
      <c r="S1694" s="73"/>
      <c r="T1694" s="102"/>
      <c r="U1694" s="103"/>
      <c r="V1694" s="104"/>
    </row>
    <row r="1695" spans="1:256" ht="12.5">
      <c r="B1695" s="65">
        <v>1</v>
      </c>
      <c r="C1695" s="66">
        <f>IF(E1695="A",1,IF(E1695="B",1,0))</f>
        <v>0</v>
      </c>
      <c r="D1695" s="656" t="s">
        <v>70</v>
      </c>
      <c r="E1695" s="656" t="s">
        <v>99</v>
      </c>
      <c r="F1695" s="659" t="s">
        <v>90</v>
      </c>
      <c r="G1695" s="78"/>
      <c r="H1695" s="96" t="s">
        <v>140</v>
      </c>
      <c r="I1695" s="107" t="s">
        <v>2531</v>
      </c>
      <c r="J1695" s="81"/>
      <c r="K1695" s="72"/>
      <c r="L1695" s="72"/>
      <c r="M1695" s="72"/>
      <c r="N1695" s="72"/>
      <c r="O1695" s="72"/>
      <c r="P1695" s="72"/>
      <c r="Q1695" s="833"/>
      <c r="R1695" s="102"/>
      <c r="S1695" s="73"/>
      <c r="T1695" s="102"/>
      <c r="U1695" s="103"/>
      <c r="V1695" s="104"/>
    </row>
    <row r="1696" spans="1:256" ht="12.5">
      <c r="B1696" s="65">
        <v>1</v>
      </c>
      <c r="C1696" s="66">
        <f>IF(E1696="A",4,IF(E1696="B",3,IF(E1696="C",2,IF(E1696="D",1,0))))</f>
        <v>1</v>
      </c>
      <c r="D1696" s="76" t="s">
        <v>87</v>
      </c>
      <c r="E1696" s="99" t="s">
        <v>70</v>
      </c>
      <c r="F1696" s="76" t="s">
        <v>87</v>
      </c>
      <c r="G1696" s="78"/>
      <c r="H1696" s="96" t="s">
        <v>129</v>
      </c>
      <c r="I1696" s="107" t="s">
        <v>2532</v>
      </c>
      <c r="J1696" s="81" t="s">
        <v>616</v>
      </c>
      <c r="K1696" s="72"/>
      <c r="L1696" s="72"/>
      <c r="M1696" s="72"/>
      <c r="N1696" s="72"/>
      <c r="O1696" s="72"/>
      <c r="P1696" s="72"/>
      <c r="Q1696" s="833"/>
      <c r="R1696" s="102"/>
      <c r="S1696" s="73"/>
      <c r="T1696" s="102"/>
      <c r="U1696" s="103"/>
      <c r="V1696" s="104"/>
    </row>
    <row r="1697" spans="1:256" ht="12.5">
      <c r="B1697" s="65">
        <v>1</v>
      </c>
      <c r="C1697" s="66">
        <f>IF(E1697="A",1,IF(E1697="B",1,0))</f>
        <v>1</v>
      </c>
      <c r="D1697" s="658" t="s">
        <v>87</v>
      </c>
      <c r="E1697" s="658" t="s">
        <v>87</v>
      </c>
      <c r="F1697" s="658" t="s">
        <v>87</v>
      </c>
      <c r="G1697" s="78"/>
      <c r="H1697" s="96" t="s">
        <v>90</v>
      </c>
      <c r="I1697" s="107" t="s">
        <v>2533</v>
      </c>
      <c r="J1697" s="81"/>
      <c r="K1697" s="72"/>
      <c r="L1697" s="72"/>
      <c r="M1697" s="72"/>
      <c r="N1697" s="72"/>
      <c r="O1697" s="72"/>
      <c r="P1697" s="72"/>
      <c r="Q1697" s="833"/>
      <c r="R1697" s="102"/>
      <c r="S1697" s="73"/>
      <c r="T1697" s="102"/>
      <c r="U1697" s="103"/>
      <c r="V1697" s="104"/>
      <c r="W1697" s="55"/>
      <c r="X1697" s="55"/>
      <c r="Y1697" s="55"/>
      <c r="Z1697" s="55"/>
      <c r="AA1697" s="55"/>
      <c r="AB1697" s="55"/>
      <c r="AC1697" s="55"/>
      <c r="AD1697" s="55"/>
      <c r="AE1697" s="55"/>
      <c r="AF1697" s="55"/>
      <c r="AG1697" s="55"/>
      <c r="AH1697" s="55"/>
      <c r="AI1697" s="55"/>
      <c r="AJ1697" s="55"/>
      <c r="AK1697" s="55"/>
      <c r="AL1697" s="55"/>
      <c r="AM1697" s="55"/>
      <c r="AN1697" s="55"/>
      <c r="AO1697" s="55"/>
      <c r="AP1697" s="55"/>
      <c r="AQ1697" s="55"/>
      <c r="AR1697" s="55"/>
      <c r="AS1697" s="55"/>
      <c r="AT1697" s="55"/>
      <c r="AU1697" s="55"/>
      <c r="AV1697" s="55"/>
      <c r="AW1697" s="55"/>
      <c r="AX1697" s="55"/>
      <c r="AY1697" s="55"/>
      <c r="AZ1697" s="55"/>
      <c r="BA1697" s="55"/>
      <c r="BB1697" s="55"/>
      <c r="BC1697" s="55"/>
      <c r="BD1697" s="55"/>
      <c r="BE1697" s="55"/>
      <c r="BF1697" s="55"/>
      <c r="BG1697" s="55"/>
      <c r="BH1697" s="55"/>
      <c r="BI1697" s="55"/>
      <c r="BJ1697" s="55"/>
      <c r="BK1697" s="55"/>
      <c r="BL1697" s="55"/>
      <c r="BM1697" s="55"/>
      <c r="BN1697" s="55"/>
      <c r="BO1697" s="55"/>
      <c r="BP1697" s="55"/>
      <c r="BQ1697" s="55"/>
      <c r="BR1697" s="55"/>
      <c r="BS1697" s="55"/>
      <c r="BT1697" s="55"/>
      <c r="BU1697" s="55"/>
      <c r="BV1697" s="55"/>
      <c r="BW1697" s="55"/>
      <c r="BX1697" s="55"/>
      <c r="BY1697" s="55"/>
      <c r="BZ1697" s="55"/>
      <c r="CA1697" s="55"/>
      <c r="CB1697" s="55"/>
      <c r="CC1697" s="55"/>
      <c r="CD1697" s="55"/>
      <c r="CE1697" s="55"/>
      <c r="CF1697" s="55"/>
      <c r="CG1697" s="55"/>
      <c r="CH1697" s="55"/>
      <c r="CI1697" s="55"/>
      <c r="CJ1697" s="55"/>
      <c r="CK1697" s="55"/>
      <c r="CL1697" s="55"/>
      <c r="CM1697" s="55"/>
      <c r="CN1697" s="55"/>
      <c r="CO1697" s="55"/>
      <c r="CP1697" s="55"/>
      <c r="CQ1697" s="55"/>
      <c r="CR1697" s="55"/>
      <c r="CS1697" s="55"/>
      <c r="CT1697" s="55"/>
      <c r="CU1697" s="55"/>
      <c r="CV1697" s="55"/>
      <c r="CW1697" s="55"/>
      <c r="CX1697" s="55"/>
      <c r="CY1697" s="55"/>
      <c r="CZ1697" s="55"/>
      <c r="DA1697" s="55"/>
      <c r="DB1697" s="55"/>
      <c r="DC1697" s="55"/>
      <c r="DD1697" s="55"/>
      <c r="DE1697" s="55"/>
      <c r="DF1697" s="55"/>
      <c r="DG1697" s="55"/>
      <c r="DH1697" s="55"/>
      <c r="DI1697" s="55"/>
      <c r="DJ1697" s="55"/>
      <c r="DK1697" s="55"/>
      <c r="DL1697" s="55"/>
      <c r="DM1697" s="55"/>
      <c r="DN1697" s="55"/>
      <c r="DO1697" s="55"/>
      <c r="DP1697" s="55"/>
      <c r="DQ1697" s="55"/>
      <c r="DR1697" s="55"/>
      <c r="DS1697" s="55"/>
      <c r="DT1697" s="55"/>
      <c r="DU1697" s="55"/>
      <c r="DV1697" s="55"/>
      <c r="DW1697" s="55"/>
      <c r="DX1697" s="55"/>
      <c r="DY1697" s="55"/>
      <c r="DZ1697" s="55"/>
      <c r="EA1697" s="55"/>
      <c r="EB1697" s="55"/>
      <c r="EC1697" s="55"/>
      <c r="ED1697" s="55"/>
      <c r="EE1697" s="55"/>
      <c r="EF1697" s="55"/>
      <c r="EG1697" s="55"/>
      <c r="EH1697" s="55"/>
      <c r="EI1697" s="55"/>
      <c r="EJ1697" s="55"/>
      <c r="EK1697" s="55"/>
      <c r="EL1697" s="55"/>
      <c r="EM1697" s="55"/>
      <c r="EN1697" s="55"/>
      <c r="EO1697" s="55"/>
      <c r="EP1697" s="55"/>
      <c r="EQ1697" s="55"/>
      <c r="ER1697" s="55"/>
      <c r="ES1697" s="55"/>
      <c r="ET1697" s="55"/>
      <c r="EU1697" s="55"/>
      <c r="EV1697" s="55"/>
      <c r="EW1697" s="55"/>
      <c r="EX1697" s="55"/>
      <c r="EY1697" s="55"/>
      <c r="EZ1697" s="55"/>
      <c r="FA1697" s="55"/>
      <c r="FB1697" s="55"/>
      <c r="FC1697" s="55"/>
      <c r="FD1697" s="55"/>
      <c r="FE1697" s="55"/>
      <c r="FF1697" s="55"/>
      <c r="FG1697" s="55"/>
      <c r="FH1697" s="55"/>
      <c r="FI1697" s="55"/>
      <c r="FJ1697" s="55"/>
      <c r="FK1697" s="55"/>
      <c r="FL1697" s="55"/>
      <c r="FM1697" s="55"/>
      <c r="FN1697" s="55"/>
      <c r="FO1697" s="55"/>
      <c r="FP1697" s="55"/>
      <c r="FQ1697" s="55"/>
      <c r="FR1697" s="55"/>
      <c r="FS1697" s="55"/>
      <c r="FT1697" s="55"/>
      <c r="FU1697" s="55"/>
      <c r="FV1697" s="55"/>
      <c r="FW1697" s="55"/>
      <c r="FX1697" s="55"/>
      <c r="FY1697" s="55"/>
      <c r="FZ1697" s="55"/>
      <c r="GA1697" s="55"/>
      <c r="GB1697" s="55"/>
      <c r="GC1697" s="55"/>
      <c r="GD1697" s="55"/>
      <c r="GE1697" s="55"/>
      <c r="GF1697" s="55"/>
      <c r="GG1697" s="55"/>
      <c r="GH1697" s="55"/>
      <c r="GI1697" s="55"/>
      <c r="GJ1697" s="55"/>
      <c r="GK1697" s="55"/>
      <c r="GL1697" s="55"/>
      <c r="GM1697" s="55"/>
      <c r="GN1697" s="55"/>
      <c r="GO1697" s="55"/>
      <c r="GP1697" s="55"/>
      <c r="GQ1697" s="55"/>
      <c r="GR1697" s="55"/>
      <c r="GS1697" s="55"/>
      <c r="GT1697" s="55"/>
      <c r="GU1697" s="55"/>
      <c r="GV1697" s="55"/>
      <c r="GW1697" s="55"/>
      <c r="GX1697" s="55"/>
      <c r="GY1697" s="55"/>
      <c r="GZ1697" s="55"/>
      <c r="HA1697" s="55"/>
      <c r="HB1697" s="55"/>
      <c r="HC1697" s="55"/>
      <c r="HD1697" s="55"/>
      <c r="HE1697" s="55"/>
      <c r="HF1697" s="55"/>
      <c r="HG1697" s="55"/>
      <c r="HH1697" s="55"/>
      <c r="HI1697" s="55"/>
      <c r="HJ1697" s="55"/>
      <c r="HK1697" s="55"/>
      <c r="HL1697" s="55"/>
      <c r="HM1697" s="55"/>
      <c r="HN1697" s="55"/>
      <c r="HO1697" s="55"/>
      <c r="HP1697" s="55"/>
      <c r="HQ1697" s="55"/>
      <c r="HR1697" s="55"/>
      <c r="HS1697" s="55"/>
      <c r="HT1697" s="55"/>
      <c r="HU1697" s="55"/>
      <c r="HV1697" s="55"/>
      <c r="HW1697" s="55"/>
      <c r="HX1697" s="55"/>
      <c r="HY1697" s="55"/>
      <c r="HZ1697" s="55"/>
      <c r="IA1697" s="55"/>
      <c r="IB1697" s="55"/>
      <c r="IC1697" s="55"/>
      <c r="ID1697" s="55"/>
      <c r="IE1697" s="55"/>
      <c r="IF1697" s="55"/>
      <c r="IG1697" s="55"/>
      <c r="IH1697" s="55"/>
      <c r="II1697" s="55"/>
      <c r="IJ1697" s="55"/>
      <c r="IK1697" s="55"/>
      <c r="IL1697" s="55"/>
      <c r="IM1697" s="55"/>
      <c r="IN1697" s="55"/>
      <c r="IO1697" s="55"/>
      <c r="IP1697" s="55"/>
      <c r="IQ1697" s="55"/>
      <c r="IR1697" s="55"/>
      <c r="IS1697" s="55"/>
      <c r="IT1697" s="55"/>
      <c r="IU1697" s="55"/>
      <c r="IV1697" s="55"/>
    </row>
    <row r="1698" spans="1:256" ht="12.5">
      <c r="A1698" s="365"/>
      <c r="B1698" s="65">
        <v>1</v>
      </c>
      <c r="C1698" s="66">
        <f>IF(E1698="A",1,IF(E1698="B",1,0))</f>
        <v>1</v>
      </c>
      <c r="D1698" s="99" t="s">
        <v>70</v>
      </c>
      <c r="E1698" s="76" t="s">
        <v>68</v>
      </c>
      <c r="F1698" s="99" t="s">
        <v>70</v>
      </c>
      <c r="G1698" s="78"/>
      <c r="H1698" s="96" t="s">
        <v>114</v>
      </c>
      <c r="I1698" s="107" t="s">
        <v>2534</v>
      </c>
      <c r="J1698" s="81"/>
      <c r="K1698" s="72"/>
      <c r="L1698" s="72"/>
      <c r="M1698" s="72"/>
      <c r="N1698" s="72"/>
      <c r="O1698" s="72"/>
      <c r="P1698" s="72"/>
      <c r="Q1698" s="833"/>
      <c r="R1698" s="102"/>
      <c r="S1698" s="73"/>
      <c r="T1698" s="102"/>
      <c r="U1698" s="103"/>
      <c r="V1698" s="104"/>
    </row>
    <row r="1699" spans="1:256" ht="12.5">
      <c r="B1699" s="65">
        <v>1</v>
      </c>
      <c r="C1699" s="66">
        <f>IF(E1699="A",4,IF(E1699="B",3,IF(E1699="C",2,IF(E1699="D",1,0))))</f>
        <v>0</v>
      </c>
      <c r="D1699" s="76" t="s">
        <v>68</v>
      </c>
      <c r="E1699" s="99" t="s">
        <v>99</v>
      </c>
      <c r="F1699" s="77" t="s">
        <v>90</v>
      </c>
      <c r="G1699" s="78"/>
      <c r="H1699" s="96" t="s">
        <v>1222</v>
      </c>
      <c r="I1699" s="107" t="s">
        <v>5757</v>
      </c>
      <c r="J1699" s="81"/>
      <c r="K1699" s="72"/>
      <c r="L1699" s="72"/>
      <c r="M1699" s="72"/>
      <c r="N1699" s="72"/>
      <c r="O1699" s="72"/>
      <c r="P1699" s="72"/>
      <c r="Q1699" s="833"/>
      <c r="R1699" s="102"/>
      <c r="S1699" s="73"/>
      <c r="T1699" s="102"/>
      <c r="U1699" s="103"/>
      <c r="V1699" s="104"/>
    </row>
    <row r="1700" spans="1:256" ht="12.5">
      <c r="B1700" s="65">
        <v>1</v>
      </c>
      <c r="C1700" s="66">
        <f>IF(E1700="A",1,IF(E1700="B",1,0))</f>
        <v>1</v>
      </c>
      <c r="D1700" s="76" t="s">
        <v>87</v>
      </c>
      <c r="E1700" s="76" t="s">
        <v>87</v>
      </c>
      <c r="F1700" s="77" t="s">
        <v>90</v>
      </c>
      <c r="G1700" s="78"/>
      <c r="H1700" s="96" t="s">
        <v>90</v>
      </c>
      <c r="I1700" s="107" t="s">
        <v>2535</v>
      </c>
      <c r="J1700" s="81"/>
      <c r="K1700" s="72"/>
      <c r="L1700" s="72"/>
      <c r="M1700" s="72"/>
      <c r="N1700" s="72"/>
      <c r="O1700" s="72"/>
      <c r="P1700" s="72"/>
      <c r="Q1700" s="833"/>
      <c r="R1700" s="102"/>
      <c r="S1700" s="73"/>
      <c r="T1700" s="102"/>
      <c r="U1700" s="103"/>
      <c r="V1700" s="104"/>
      <c r="W1700" s="320"/>
      <c r="X1700" s="320"/>
      <c r="Y1700" s="320"/>
      <c r="Z1700" s="320"/>
      <c r="AA1700" s="320"/>
      <c r="AB1700" s="320"/>
      <c r="AC1700" s="320"/>
      <c r="AD1700" s="320"/>
      <c r="AE1700" s="320"/>
      <c r="AF1700" s="320"/>
      <c r="AG1700" s="320"/>
      <c r="AH1700" s="320"/>
      <c r="AI1700" s="320"/>
      <c r="AJ1700" s="320"/>
      <c r="AK1700" s="320"/>
      <c r="AL1700" s="320"/>
      <c r="AM1700" s="320"/>
      <c r="AN1700" s="320"/>
      <c r="AO1700" s="320"/>
      <c r="AP1700" s="320"/>
      <c r="AQ1700" s="320"/>
      <c r="AR1700" s="320"/>
      <c r="AS1700" s="320"/>
      <c r="AT1700" s="320"/>
      <c r="AU1700" s="320"/>
      <c r="AV1700" s="320"/>
      <c r="AW1700" s="320"/>
      <c r="AX1700" s="320"/>
      <c r="AY1700" s="320"/>
      <c r="AZ1700" s="320"/>
      <c r="BA1700" s="320"/>
      <c r="BB1700" s="320"/>
      <c r="BC1700" s="320"/>
      <c r="BD1700" s="320"/>
      <c r="BE1700" s="320"/>
      <c r="BF1700" s="320"/>
      <c r="BG1700" s="320"/>
      <c r="BH1700" s="320"/>
      <c r="BI1700" s="320"/>
      <c r="BJ1700" s="320"/>
      <c r="BK1700" s="320"/>
      <c r="BL1700" s="320"/>
      <c r="BM1700" s="320"/>
      <c r="BN1700" s="320"/>
      <c r="BO1700" s="320"/>
      <c r="BP1700" s="320"/>
      <c r="BQ1700" s="320"/>
      <c r="BR1700" s="320"/>
      <c r="BS1700" s="320"/>
      <c r="BT1700" s="320"/>
      <c r="BU1700" s="320"/>
      <c r="BV1700" s="320"/>
      <c r="BW1700" s="320"/>
      <c r="BX1700" s="320"/>
      <c r="BY1700" s="320"/>
      <c r="BZ1700" s="320"/>
      <c r="CA1700" s="320"/>
      <c r="CB1700" s="320"/>
      <c r="CC1700" s="320"/>
      <c r="CD1700" s="320"/>
      <c r="CE1700" s="320"/>
      <c r="CF1700" s="320"/>
      <c r="CG1700" s="320"/>
      <c r="CH1700" s="320"/>
      <c r="CI1700" s="320"/>
      <c r="CJ1700" s="320"/>
      <c r="CK1700" s="320"/>
      <c r="CL1700" s="320"/>
      <c r="CM1700" s="320"/>
      <c r="CN1700" s="320"/>
      <c r="CO1700" s="320"/>
      <c r="CP1700" s="320"/>
      <c r="CQ1700" s="320"/>
      <c r="CR1700" s="320"/>
      <c r="CS1700" s="320"/>
      <c r="CT1700" s="320"/>
      <c r="CU1700" s="320"/>
      <c r="CV1700" s="320"/>
      <c r="CW1700" s="320"/>
      <c r="CX1700" s="320"/>
      <c r="CY1700" s="320"/>
      <c r="CZ1700" s="320"/>
      <c r="DA1700" s="320"/>
      <c r="DB1700" s="320"/>
      <c r="DC1700" s="320"/>
      <c r="DD1700" s="320"/>
      <c r="DE1700" s="320"/>
      <c r="DF1700" s="320"/>
      <c r="DG1700" s="320"/>
      <c r="DH1700" s="320"/>
      <c r="DI1700" s="320"/>
      <c r="DJ1700" s="320"/>
      <c r="DK1700" s="320"/>
      <c r="DL1700" s="320"/>
      <c r="DM1700" s="320"/>
      <c r="DN1700" s="320"/>
      <c r="DO1700" s="320"/>
      <c r="DP1700" s="320"/>
      <c r="DQ1700" s="320"/>
      <c r="DR1700" s="320"/>
      <c r="DS1700" s="320"/>
      <c r="DT1700" s="320"/>
      <c r="DU1700" s="320"/>
      <c r="DV1700" s="320"/>
      <c r="DW1700" s="320"/>
      <c r="DX1700" s="320"/>
      <c r="DY1700" s="320"/>
      <c r="DZ1700" s="320"/>
      <c r="EA1700" s="320"/>
      <c r="EB1700" s="320"/>
      <c r="EC1700" s="320"/>
      <c r="ED1700" s="320"/>
      <c r="EE1700" s="320"/>
      <c r="EF1700" s="320"/>
      <c r="EG1700" s="320"/>
      <c r="EH1700" s="320"/>
      <c r="EI1700" s="320"/>
      <c r="EJ1700" s="320"/>
      <c r="EK1700" s="320"/>
      <c r="EL1700" s="320"/>
      <c r="EM1700" s="320"/>
      <c r="EN1700" s="320"/>
      <c r="EO1700" s="320"/>
      <c r="EP1700" s="320"/>
      <c r="EQ1700" s="320"/>
      <c r="ER1700" s="320"/>
      <c r="ES1700" s="320"/>
      <c r="ET1700" s="320"/>
      <c r="EU1700" s="320"/>
      <c r="EV1700" s="320"/>
      <c r="EW1700" s="320"/>
      <c r="EX1700" s="320"/>
      <c r="EY1700" s="320"/>
      <c r="EZ1700" s="320"/>
      <c r="FA1700" s="320"/>
      <c r="FB1700" s="320"/>
      <c r="FC1700" s="320"/>
      <c r="FD1700" s="320"/>
      <c r="FE1700" s="320"/>
      <c r="FF1700" s="320"/>
      <c r="FG1700" s="320"/>
      <c r="FH1700" s="320"/>
      <c r="FI1700" s="320"/>
      <c r="FJ1700" s="320"/>
      <c r="FK1700" s="320"/>
      <c r="FL1700" s="320"/>
      <c r="FM1700" s="320"/>
      <c r="FN1700" s="320"/>
      <c r="FO1700" s="320"/>
      <c r="FP1700" s="320"/>
      <c r="FQ1700" s="320"/>
      <c r="FR1700" s="320"/>
      <c r="FS1700" s="320"/>
      <c r="FT1700" s="320"/>
      <c r="FU1700" s="320"/>
      <c r="FV1700" s="320"/>
      <c r="FW1700" s="320"/>
      <c r="FX1700" s="320"/>
      <c r="FY1700" s="320"/>
      <c r="FZ1700" s="320"/>
      <c r="GA1700" s="320"/>
      <c r="GB1700" s="320"/>
      <c r="GC1700" s="320"/>
      <c r="GD1700" s="320"/>
      <c r="GE1700" s="320"/>
      <c r="GF1700" s="320"/>
      <c r="GG1700" s="320"/>
      <c r="GH1700" s="320"/>
      <c r="GI1700" s="320"/>
      <c r="GJ1700" s="320"/>
      <c r="GK1700" s="320"/>
      <c r="GL1700" s="320"/>
      <c r="GM1700" s="320"/>
      <c r="GN1700" s="320"/>
      <c r="GO1700" s="320"/>
      <c r="GP1700" s="320"/>
      <c r="GQ1700" s="320"/>
      <c r="GR1700" s="320"/>
      <c r="GS1700" s="320"/>
      <c r="GT1700" s="320"/>
      <c r="GU1700" s="320"/>
      <c r="GV1700" s="320"/>
      <c r="GW1700" s="320"/>
      <c r="GX1700" s="320"/>
      <c r="GY1700" s="320"/>
      <c r="GZ1700" s="320"/>
      <c r="HA1700" s="320"/>
      <c r="HB1700" s="320"/>
      <c r="HC1700" s="320"/>
      <c r="HD1700" s="320"/>
      <c r="HE1700" s="320"/>
      <c r="HF1700" s="320"/>
      <c r="HG1700" s="320"/>
      <c r="HH1700" s="320"/>
      <c r="HI1700" s="320"/>
      <c r="HJ1700" s="320"/>
      <c r="HK1700" s="320"/>
      <c r="HL1700" s="320"/>
      <c r="HM1700" s="320"/>
      <c r="HN1700" s="320"/>
      <c r="HO1700" s="320"/>
      <c r="HP1700" s="320"/>
      <c r="HQ1700" s="320"/>
      <c r="HR1700" s="320"/>
      <c r="HS1700" s="320"/>
      <c r="HT1700" s="320"/>
      <c r="HU1700" s="320"/>
      <c r="HV1700" s="320"/>
      <c r="HW1700" s="320"/>
      <c r="HX1700" s="320"/>
      <c r="HY1700" s="320"/>
      <c r="HZ1700" s="320"/>
      <c r="IA1700" s="320"/>
      <c r="IB1700" s="320"/>
      <c r="IC1700" s="320"/>
      <c r="ID1700" s="320"/>
      <c r="IE1700" s="320"/>
      <c r="IF1700" s="320"/>
      <c r="IG1700" s="320"/>
      <c r="IH1700" s="320"/>
      <c r="II1700" s="320"/>
      <c r="IJ1700" s="320"/>
      <c r="IK1700" s="320"/>
      <c r="IL1700" s="320"/>
      <c r="IM1700" s="320"/>
      <c r="IN1700" s="320"/>
      <c r="IO1700" s="320"/>
      <c r="IP1700" s="320"/>
      <c r="IQ1700" s="320"/>
      <c r="IR1700" s="320"/>
      <c r="IS1700" s="320"/>
      <c r="IT1700" s="320"/>
      <c r="IU1700" s="320"/>
      <c r="IV1700" s="320"/>
    </row>
    <row r="1701" spans="1:256" ht="12.5">
      <c r="A1701" s="305"/>
      <c r="B1701" s="65">
        <v>1</v>
      </c>
      <c r="C1701" s="66">
        <f>IF(E1701="A",1,IF(E1701="B",1,0))</f>
        <v>1</v>
      </c>
      <c r="D1701" s="857" t="s">
        <v>90</v>
      </c>
      <c r="E1701" s="853" t="s">
        <v>68</v>
      </c>
      <c r="F1701" s="852" t="s">
        <v>99</v>
      </c>
      <c r="G1701" s="78"/>
      <c r="H1701" s="100" t="s">
        <v>101</v>
      </c>
      <c r="I1701" s="101" t="s">
        <v>6175</v>
      </c>
      <c r="J1701" s="81"/>
      <c r="K1701" s="72"/>
      <c r="L1701" s="72"/>
      <c r="M1701" s="72"/>
      <c r="N1701" s="72"/>
      <c r="O1701" s="72"/>
      <c r="P1701" s="72"/>
      <c r="Q1701" s="833"/>
      <c r="R1701" s="102"/>
      <c r="S1701" s="73"/>
      <c r="T1701" s="116"/>
      <c r="U1701" s="73"/>
      <c r="V1701" s="110"/>
    </row>
    <row r="1702" spans="1:256" ht="12.5">
      <c r="A1702" s="305"/>
      <c r="B1702" s="65">
        <v>1</v>
      </c>
      <c r="C1702" s="66">
        <f>IF(E1702="A",1,IF(E1702="B",1,0))</f>
        <v>0</v>
      </c>
      <c r="D1702" s="76" t="s">
        <v>87</v>
      </c>
      <c r="E1702" s="99" t="s">
        <v>70</v>
      </c>
      <c r="F1702" s="76" t="s">
        <v>68</v>
      </c>
      <c r="G1702" s="78"/>
      <c r="H1702" s="96" t="s">
        <v>110</v>
      </c>
      <c r="I1702" s="107" t="s">
        <v>2536</v>
      </c>
      <c r="J1702" s="81"/>
      <c r="K1702" s="72"/>
      <c r="L1702" s="72"/>
      <c r="M1702" s="72"/>
      <c r="N1702" s="72"/>
      <c r="O1702" s="72"/>
      <c r="P1702" s="72"/>
      <c r="Q1702" s="833"/>
      <c r="R1702" s="102"/>
      <c r="S1702" s="73"/>
      <c r="T1702" s="102"/>
      <c r="U1702" s="103"/>
      <c r="V1702" s="104"/>
    </row>
    <row r="1703" spans="1:256" ht="12.5">
      <c r="B1703" s="65">
        <v>1</v>
      </c>
      <c r="C1703" s="66">
        <f>IF(E1703="A",4,IF(E1703="B",3,IF(E1703="C",2,IF(E1703="D",1,0))))</f>
        <v>4</v>
      </c>
      <c r="D1703" s="99" t="s">
        <v>70</v>
      </c>
      <c r="E1703" s="76" t="s">
        <v>68</v>
      </c>
      <c r="F1703" s="99" t="s">
        <v>70</v>
      </c>
      <c r="G1703" s="78"/>
      <c r="H1703" s="96" t="s">
        <v>126</v>
      </c>
      <c r="I1703" s="107" t="s">
        <v>2537</v>
      </c>
      <c r="J1703" s="81"/>
      <c r="K1703" s="72"/>
      <c r="L1703" s="72"/>
      <c r="M1703" s="72"/>
      <c r="N1703" s="72"/>
      <c r="O1703" s="72"/>
      <c r="P1703" s="72"/>
      <c r="Q1703" s="833"/>
      <c r="R1703" s="102"/>
      <c r="S1703" s="73"/>
      <c r="T1703" s="102"/>
      <c r="U1703" s="103"/>
      <c r="V1703" s="104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  <c r="DI1703"/>
      <c r="DJ1703"/>
      <c r="DK1703"/>
      <c r="DL1703"/>
      <c r="DM1703"/>
      <c r="DN1703"/>
      <c r="DO1703"/>
      <c r="DP1703"/>
      <c r="DQ1703"/>
      <c r="DR1703"/>
      <c r="DS1703"/>
      <c r="DT1703"/>
      <c r="DU1703"/>
      <c r="DV1703"/>
      <c r="DW1703"/>
      <c r="DX1703"/>
      <c r="DY1703"/>
      <c r="DZ1703"/>
      <c r="EA1703"/>
      <c r="EB1703"/>
      <c r="EC1703"/>
      <c r="ED1703"/>
      <c r="EE1703"/>
      <c r="EF1703"/>
      <c r="EG1703"/>
      <c r="EH1703"/>
      <c r="EI1703"/>
      <c r="EJ1703"/>
      <c r="EK1703"/>
      <c r="EL1703"/>
      <c r="EM1703"/>
      <c r="EN1703"/>
      <c r="EO1703"/>
      <c r="EP1703"/>
      <c r="EQ1703"/>
      <c r="ER1703"/>
      <c r="ES1703"/>
      <c r="ET1703"/>
      <c r="EU1703"/>
      <c r="EV1703"/>
      <c r="EW1703"/>
      <c r="EX1703"/>
      <c r="EY1703"/>
      <c r="EZ1703"/>
      <c r="FA1703"/>
      <c r="FB1703"/>
      <c r="FC1703"/>
      <c r="FD1703"/>
      <c r="FE1703"/>
      <c r="FF1703"/>
      <c r="FG1703"/>
      <c r="FH1703"/>
      <c r="FI1703"/>
      <c r="FJ1703"/>
      <c r="FK1703"/>
      <c r="FL1703"/>
      <c r="FM1703"/>
      <c r="FN1703"/>
      <c r="FO1703"/>
      <c r="FP1703"/>
      <c r="FQ1703"/>
      <c r="FR1703"/>
      <c r="FS1703"/>
      <c r="FT1703"/>
      <c r="FU1703"/>
      <c r="FV1703"/>
      <c r="FW1703"/>
      <c r="FX1703"/>
      <c r="FY1703"/>
      <c r="FZ1703"/>
      <c r="GA1703"/>
      <c r="GB1703"/>
      <c r="GC1703"/>
      <c r="GD1703"/>
      <c r="GE1703"/>
      <c r="GF1703"/>
      <c r="GG1703"/>
      <c r="GH1703"/>
      <c r="GI1703"/>
      <c r="GJ1703"/>
      <c r="GK1703"/>
      <c r="GL1703"/>
      <c r="GM1703"/>
      <c r="GN1703"/>
      <c r="GO1703"/>
      <c r="GP1703"/>
      <c r="GQ1703"/>
      <c r="GR1703"/>
      <c r="GS1703"/>
      <c r="GT1703"/>
      <c r="GU1703"/>
      <c r="GV1703"/>
      <c r="GW1703"/>
      <c r="GX1703"/>
      <c r="GY1703"/>
      <c r="GZ1703"/>
      <c r="HA1703"/>
      <c r="HB1703"/>
      <c r="HC1703"/>
      <c r="HD1703"/>
      <c r="HE1703"/>
      <c r="HF1703"/>
      <c r="HG1703"/>
      <c r="HH1703"/>
      <c r="HI1703"/>
      <c r="HJ1703"/>
      <c r="HK1703"/>
      <c r="HL1703"/>
      <c r="HM1703"/>
      <c r="HN1703"/>
      <c r="HO1703"/>
      <c r="HP1703"/>
      <c r="HQ1703"/>
      <c r="HR1703"/>
      <c r="HS1703"/>
      <c r="HT1703"/>
      <c r="HU1703"/>
      <c r="HV1703"/>
      <c r="HW1703"/>
      <c r="HX1703"/>
      <c r="HY1703"/>
      <c r="HZ1703"/>
      <c r="IA1703"/>
      <c r="IB1703"/>
      <c r="IC1703"/>
      <c r="ID1703"/>
      <c r="IE1703"/>
      <c r="IF1703"/>
      <c r="IG1703"/>
      <c r="IH1703"/>
      <c r="II1703"/>
      <c r="IJ1703"/>
      <c r="IK1703"/>
      <c r="IL1703"/>
      <c r="IM1703"/>
      <c r="IN1703"/>
      <c r="IO1703"/>
      <c r="IP1703"/>
      <c r="IQ1703"/>
      <c r="IR1703"/>
      <c r="IS1703"/>
      <c r="IT1703"/>
      <c r="IU1703"/>
      <c r="IV1703"/>
    </row>
    <row r="1704" spans="1:256" s="55" customFormat="1" ht="12.5">
      <c r="A1704" s="305"/>
      <c r="B1704" s="65">
        <v>1</v>
      </c>
      <c r="C1704" s="66">
        <f>IF(E1704="A",1,IF(E1704="B",1,0))</f>
        <v>0</v>
      </c>
      <c r="D1704" s="77" t="s">
        <v>90</v>
      </c>
      <c r="E1704" s="99" t="s">
        <v>70</v>
      </c>
      <c r="F1704" s="76" t="s">
        <v>68</v>
      </c>
      <c r="G1704" s="78"/>
      <c r="H1704" s="96" t="s">
        <v>119</v>
      </c>
      <c r="I1704" s="107" t="s">
        <v>2538</v>
      </c>
      <c r="J1704" s="81"/>
      <c r="K1704" s="72"/>
      <c r="L1704" s="72"/>
      <c r="M1704" s="72"/>
      <c r="N1704" s="72"/>
      <c r="O1704" s="72"/>
      <c r="P1704" s="72"/>
      <c r="Q1704" s="833"/>
      <c r="R1704" s="102"/>
      <c r="S1704" s="73"/>
      <c r="T1704" s="102"/>
      <c r="U1704" s="103"/>
      <c r="V1704" s="104"/>
      <c r="W1704" s="109"/>
      <c r="X1704" s="109"/>
      <c r="Y1704" s="109"/>
      <c r="Z1704" s="109"/>
      <c r="AA1704" s="109"/>
      <c r="AB1704" s="109"/>
      <c r="AC1704" s="109"/>
      <c r="AD1704" s="109"/>
      <c r="AE1704" s="109"/>
      <c r="AF1704" s="109"/>
      <c r="AG1704" s="109"/>
      <c r="AH1704" s="109"/>
      <c r="AI1704" s="109"/>
      <c r="AJ1704" s="109"/>
      <c r="AK1704" s="109"/>
      <c r="AL1704" s="109"/>
      <c r="AM1704" s="109"/>
      <c r="AN1704" s="109"/>
      <c r="AO1704" s="109"/>
      <c r="AP1704" s="109"/>
      <c r="AQ1704" s="109"/>
      <c r="AR1704" s="109"/>
      <c r="AS1704" s="109"/>
      <c r="AT1704" s="109"/>
      <c r="AU1704" s="109"/>
      <c r="AV1704" s="109"/>
      <c r="AW1704" s="109"/>
      <c r="AX1704" s="109"/>
      <c r="AY1704" s="109"/>
      <c r="AZ1704" s="109"/>
      <c r="BA1704" s="109"/>
      <c r="BB1704" s="109"/>
      <c r="BC1704" s="109"/>
      <c r="BD1704" s="109"/>
      <c r="BE1704" s="109"/>
      <c r="BF1704" s="109"/>
      <c r="BG1704" s="109"/>
      <c r="BH1704" s="109"/>
      <c r="BI1704" s="109"/>
      <c r="BJ1704" s="109"/>
      <c r="BK1704" s="109"/>
      <c r="BL1704" s="109"/>
      <c r="BM1704" s="109"/>
      <c r="BN1704" s="109"/>
      <c r="BO1704" s="109"/>
      <c r="BP1704" s="109"/>
      <c r="BQ1704" s="109"/>
      <c r="BR1704" s="109"/>
      <c r="BS1704" s="109"/>
      <c r="BT1704" s="109"/>
      <c r="BU1704" s="109"/>
      <c r="BV1704" s="109"/>
      <c r="BW1704" s="109"/>
      <c r="BX1704" s="109"/>
      <c r="BY1704" s="109"/>
      <c r="BZ1704" s="109"/>
      <c r="CA1704" s="109"/>
      <c r="CB1704" s="109"/>
      <c r="CC1704" s="109"/>
      <c r="CD1704" s="109"/>
      <c r="CE1704" s="109"/>
      <c r="CF1704" s="109"/>
      <c r="CG1704" s="109"/>
      <c r="CH1704" s="109"/>
      <c r="CI1704" s="109"/>
      <c r="CJ1704" s="109"/>
      <c r="CK1704" s="109"/>
      <c r="CL1704" s="109"/>
      <c r="CM1704" s="109"/>
      <c r="CN1704" s="109"/>
      <c r="CO1704" s="109"/>
      <c r="CP1704" s="109"/>
      <c r="CQ1704" s="109"/>
      <c r="CR1704" s="109"/>
      <c r="CS1704" s="109"/>
      <c r="CT1704" s="109"/>
      <c r="CU1704" s="109"/>
      <c r="CV1704" s="109"/>
      <c r="CW1704" s="109"/>
      <c r="CX1704" s="109"/>
      <c r="CY1704" s="109"/>
      <c r="CZ1704" s="109"/>
      <c r="DA1704" s="109"/>
      <c r="DB1704" s="109"/>
      <c r="DC1704" s="109"/>
      <c r="DD1704" s="109"/>
      <c r="DE1704" s="109"/>
      <c r="DF1704" s="109"/>
      <c r="DG1704" s="109"/>
      <c r="DH1704" s="109"/>
      <c r="DI1704" s="109"/>
      <c r="DJ1704" s="109"/>
      <c r="DK1704" s="109"/>
      <c r="DL1704" s="109"/>
      <c r="DM1704" s="109"/>
      <c r="DN1704" s="109"/>
      <c r="DO1704" s="109"/>
      <c r="DP1704" s="109"/>
      <c r="DQ1704" s="109"/>
      <c r="DR1704" s="109"/>
      <c r="DS1704" s="109"/>
      <c r="DT1704" s="109"/>
      <c r="DU1704" s="109"/>
      <c r="DV1704" s="109"/>
      <c r="DW1704" s="109"/>
      <c r="DX1704" s="109"/>
      <c r="DY1704" s="109"/>
      <c r="DZ1704" s="109"/>
      <c r="EA1704" s="109"/>
      <c r="EB1704" s="109"/>
      <c r="EC1704" s="109"/>
      <c r="ED1704" s="109"/>
      <c r="EE1704" s="109"/>
      <c r="EF1704" s="109"/>
      <c r="EG1704" s="109"/>
      <c r="EH1704" s="109"/>
      <c r="EI1704" s="109"/>
      <c r="EJ1704" s="109"/>
      <c r="EK1704" s="109"/>
      <c r="EL1704" s="109"/>
      <c r="EM1704" s="109"/>
      <c r="EN1704" s="109"/>
      <c r="EO1704" s="109"/>
      <c r="EP1704" s="109"/>
      <c r="EQ1704" s="109"/>
      <c r="ER1704" s="109"/>
      <c r="ES1704" s="109"/>
      <c r="ET1704" s="109"/>
      <c r="EU1704" s="109"/>
      <c r="EV1704" s="109"/>
      <c r="EW1704" s="109"/>
      <c r="EX1704" s="109"/>
      <c r="EY1704" s="109"/>
      <c r="EZ1704" s="109"/>
      <c r="FA1704" s="109"/>
      <c r="FB1704" s="109"/>
      <c r="FC1704" s="109"/>
      <c r="FD1704" s="109"/>
      <c r="FE1704" s="109"/>
      <c r="FF1704" s="109"/>
      <c r="FG1704" s="109"/>
      <c r="FH1704" s="109"/>
      <c r="FI1704" s="109"/>
      <c r="FJ1704" s="109"/>
      <c r="FK1704" s="109"/>
      <c r="FL1704" s="109"/>
      <c r="FM1704" s="109"/>
      <c r="FN1704" s="109"/>
      <c r="FO1704" s="109"/>
      <c r="FP1704" s="109"/>
      <c r="FQ1704" s="109"/>
      <c r="FR1704" s="109"/>
      <c r="FS1704" s="109"/>
      <c r="FT1704" s="109"/>
      <c r="FU1704" s="109"/>
      <c r="FV1704" s="109"/>
      <c r="FW1704" s="109"/>
      <c r="FX1704" s="109"/>
      <c r="FY1704" s="109"/>
      <c r="FZ1704" s="109"/>
      <c r="GA1704" s="109"/>
      <c r="GB1704" s="109"/>
      <c r="GC1704" s="109"/>
      <c r="GD1704" s="109"/>
      <c r="GE1704" s="109"/>
      <c r="GF1704" s="109"/>
      <c r="GG1704" s="109"/>
      <c r="GH1704" s="109"/>
      <c r="GI1704" s="109"/>
      <c r="GJ1704" s="109"/>
      <c r="GK1704" s="109"/>
      <c r="GL1704" s="109"/>
      <c r="GM1704" s="109"/>
      <c r="GN1704" s="109"/>
      <c r="GO1704" s="109"/>
      <c r="GP1704" s="109"/>
      <c r="GQ1704" s="109"/>
      <c r="GR1704" s="109"/>
      <c r="GS1704" s="109"/>
      <c r="GT1704" s="109"/>
      <c r="GU1704" s="109"/>
      <c r="GV1704" s="109"/>
      <c r="GW1704" s="109"/>
      <c r="GX1704" s="109"/>
      <c r="GY1704" s="109"/>
      <c r="GZ1704" s="109"/>
      <c r="HA1704" s="109"/>
      <c r="HB1704" s="109"/>
      <c r="HC1704" s="109"/>
      <c r="HD1704" s="109"/>
      <c r="HE1704" s="109"/>
      <c r="HF1704" s="109"/>
      <c r="HG1704" s="109"/>
      <c r="HH1704" s="109"/>
      <c r="HI1704" s="109"/>
      <c r="HJ1704" s="109"/>
      <c r="HK1704" s="109"/>
      <c r="HL1704" s="109"/>
      <c r="HM1704" s="109"/>
      <c r="HN1704" s="109"/>
      <c r="HO1704" s="109"/>
      <c r="HP1704" s="109"/>
      <c r="HQ1704" s="109"/>
      <c r="HR1704" s="109"/>
      <c r="HS1704" s="109"/>
      <c r="HT1704" s="109"/>
      <c r="HU1704" s="109"/>
      <c r="HV1704" s="109"/>
      <c r="HW1704" s="109"/>
      <c r="HX1704" s="109"/>
      <c r="HY1704" s="109"/>
      <c r="HZ1704" s="109"/>
      <c r="IA1704" s="109"/>
      <c r="IB1704" s="109"/>
      <c r="IC1704" s="109"/>
      <c r="ID1704" s="109"/>
      <c r="IE1704" s="109"/>
      <c r="IF1704" s="109"/>
      <c r="IG1704" s="109"/>
      <c r="IH1704" s="109"/>
      <c r="II1704" s="109"/>
      <c r="IJ1704" s="109"/>
      <c r="IK1704" s="109"/>
      <c r="IL1704" s="109"/>
      <c r="IM1704" s="109"/>
      <c r="IN1704" s="109"/>
      <c r="IO1704" s="109"/>
      <c r="IP1704" s="109"/>
      <c r="IQ1704" s="109"/>
      <c r="IR1704" s="109"/>
      <c r="IS1704" s="109"/>
      <c r="IT1704" s="109"/>
      <c r="IU1704" s="109"/>
      <c r="IV1704" s="109"/>
    </row>
    <row r="1705" spans="1:256" ht="12.5">
      <c r="B1705" s="65">
        <v>1</v>
      </c>
      <c r="C1705" s="66">
        <f>IF(E1705="A",1,IF(E1705="B",1,0))</f>
        <v>0</v>
      </c>
      <c r="D1705" s="655" t="s">
        <v>87</v>
      </c>
      <c r="E1705" s="656" t="s">
        <v>70</v>
      </c>
      <c r="F1705" s="656" t="s">
        <v>70</v>
      </c>
      <c r="G1705" s="78"/>
      <c r="H1705" s="96" t="s">
        <v>104</v>
      </c>
      <c r="I1705" s="107" t="s">
        <v>2539</v>
      </c>
      <c r="J1705" s="81"/>
      <c r="K1705" s="72"/>
      <c r="L1705" s="72"/>
      <c r="M1705" s="72"/>
      <c r="N1705" s="72"/>
      <c r="O1705" s="72"/>
      <c r="P1705" s="72"/>
      <c r="Q1705" s="833"/>
      <c r="R1705" s="102"/>
      <c r="S1705" s="73"/>
      <c r="T1705" s="102"/>
      <c r="U1705" s="103"/>
      <c r="V1705" s="104"/>
    </row>
    <row r="1706" spans="1:256" ht="12.5">
      <c r="B1706" s="65">
        <v>1</v>
      </c>
      <c r="C1706" s="66">
        <f>IF(E1706="A",4,IF(E1706="B",3,IF(E1706="C",2,IF(E1706="D",1,0))))</f>
        <v>2</v>
      </c>
      <c r="D1706" s="77" t="s">
        <v>90</v>
      </c>
      <c r="E1706" s="77" t="s">
        <v>90</v>
      </c>
      <c r="F1706" s="76" t="s">
        <v>87</v>
      </c>
      <c r="G1706" s="78"/>
      <c r="H1706" s="100" t="s">
        <v>1336</v>
      </c>
      <c r="I1706" s="101" t="s">
        <v>5759</v>
      </c>
      <c r="J1706" s="81" t="s">
        <v>616</v>
      </c>
      <c r="K1706" s="72"/>
      <c r="L1706" s="72"/>
      <c r="M1706" s="72"/>
      <c r="N1706" s="72"/>
      <c r="O1706" s="72"/>
      <c r="P1706" s="72"/>
      <c r="Q1706" s="833"/>
      <c r="R1706" s="102"/>
      <c r="S1706" s="73"/>
      <c r="T1706" s="102"/>
      <c r="U1706" s="103"/>
      <c r="V1706" s="104"/>
    </row>
    <row r="1707" spans="1:256" ht="12.5">
      <c r="B1707" s="65">
        <v>1</v>
      </c>
      <c r="C1707" s="66">
        <f>IF(E1707="A",4,IF(E1707="B",3,IF(E1707="C",2,IF(E1707="D",1,0))))</f>
        <v>2</v>
      </c>
      <c r="D1707" s="77" t="s">
        <v>90</v>
      </c>
      <c r="E1707" s="77" t="s">
        <v>90</v>
      </c>
      <c r="F1707" s="77" t="s">
        <v>90</v>
      </c>
      <c r="G1707" s="78"/>
      <c r="H1707" s="96" t="s">
        <v>90</v>
      </c>
      <c r="I1707" s="107" t="s">
        <v>2540</v>
      </c>
      <c r="J1707" s="81"/>
      <c r="K1707" s="72"/>
      <c r="L1707" s="72"/>
      <c r="M1707" s="72"/>
      <c r="N1707" s="72"/>
      <c r="O1707" s="72"/>
      <c r="P1707" s="72"/>
      <c r="Q1707" s="833"/>
      <c r="R1707" s="102"/>
      <c r="S1707" s="73"/>
      <c r="T1707" s="102"/>
      <c r="U1707" s="103"/>
      <c r="V1707" s="104"/>
    </row>
    <row r="1708" spans="1:256" ht="12.5">
      <c r="B1708" s="65">
        <v>1</v>
      </c>
      <c r="C1708" s="66">
        <f t="shared" ref="C1708:C1715" si="77">IF(E1708="A",1,IF(E1708="B",1,0))</f>
        <v>1</v>
      </c>
      <c r="D1708" s="659" t="s">
        <v>90</v>
      </c>
      <c r="E1708" s="658" t="s">
        <v>87</v>
      </c>
      <c r="F1708" s="656" t="s">
        <v>99</v>
      </c>
      <c r="G1708" s="78"/>
      <c r="H1708" s="96" t="s">
        <v>88</v>
      </c>
      <c r="I1708" s="107" t="s">
        <v>2541</v>
      </c>
      <c r="J1708" s="81"/>
      <c r="K1708" s="72"/>
      <c r="L1708" s="72"/>
      <c r="M1708" s="72"/>
      <c r="N1708" s="72"/>
      <c r="O1708" s="72"/>
      <c r="P1708" s="72"/>
      <c r="Q1708" s="833"/>
      <c r="R1708" s="102"/>
      <c r="S1708" s="73"/>
      <c r="T1708" s="102"/>
      <c r="U1708" s="103"/>
      <c r="V1708" s="104"/>
    </row>
    <row r="1709" spans="1:256" ht="12.5">
      <c r="A1709" s="305"/>
      <c r="B1709" s="65">
        <v>1</v>
      </c>
      <c r="C1709" s="66">
        <f t="shared" si="77"/>
        <v>1</v>
      </c>
      <c r="D1709" s="665" t="s">
        <v>87</v>
      </c>
      <c r="E1709" s="665" t="s">
        <v>87</v>
      </c>
      <c r="F1709" s="665" t="s">
        <v>68</v>
      </c>
      <c r="G1709" s="78"/>
      <c r="H1709" s="96" t="s">
        <v>188</v>
      </c>
      <c r="I1709" s="107" t="s">
        <v>2542</v>
      </c>
      <c r="J1709" s="81"/>
      <c r="K1709" s="72"/>
      <c r="L1709" s="72"/>
      <c r="M1709" s="72"/>
      <c r="N1709" s="72"/>
      <c r="O1709" s="72"/>
      <c r="P1709" s="72"/>
      <c r="Q1709" s="833"/>
      <c r="R1709" s="102"/>
      <c r="S1709" s="73"/>
      <c r="T1709" s="102"/>
      <c r="U1709" s="103"/>
      <c r="V1709" s="104"/>
    </row>
    <row r="1710" spans="1:256" s="320" customFormat="1" ht="12.5">
      <c r="A1710" s="308"/>
      <c r="B1710" s="65">
        <v>1</v>
      </c>
      <c r="C1710" s="66">
        <f t="shared" si="77"/>
        <v>1</v>
      </c>
      <c r="D1710" s="852" t="s">
        <v>70</v>
      </c>
      <c r="E1710" s="853" t="s">
        <v>87</v>
      </c>
      <c r="F1710" s="857" t="s">
        <v>90</v>
      </c>
      <c r="G1710" s="78"/>
      <c r="H1710" s="100" t="s">
        <v>197</v>
      </c>
      <c r="I1710" s="101" t="s">
        <v>6272</v>
      </c>
      <c r="J1710" s="81"/>
      <c r="K1710" s="72"/>
      <c r="L1710" s="72"/>
      <c r="M1710" s="72"/>
      <c r="N1710" s="72"/>
      <c r="O1710" s="72"/>
      <c r="P1710" s="72"/>
      <c r="Q1710" s="833"/>
      <c r="R1710" s="102"/>
      <c r="S1710" s="73"/>
      <c r="T1710" s="116"/>
      <c r="U1710" s="73"/>
      <c r="V1710" s="1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  <c r="DK1710"/>
      <c r="DL1710"/>
      <c r="DM1710"/>
      <c r="DN1710"/>
      <c r="DO1710"/>
      <c r="DP1710"/>
      <c r="DQ1710"/>
      <c r="DR1710"/>
      <c r="DS1710"/>
      <c r="DT1710"/>
      <c r="DU1710"/>
      <c r="DV1710"/>
      <c r="DW1710"/>
      <c r="DX1710"/>
      <c r="DY1710"/>
      <c r="DZ1710"/>
      <c r="EA1710"/>
      <c r="EB1710"/>
      <c r="EC1710"/>
      <c r="ED1710"/>
      <c r="EE1710"/>
      <c r="EF1710"/>
      <c r="EG1710"/>
      <c r="EH1710"/>
      <c r="EI1710"/>
      <c r="EJ1710"/>
      <c r="EK1710"/>
      <c r="EL1710"/>
      <c r="EM1710"/>
      <c r="EN1710"/>
      <c r="EO1710"/>
      <c r="EP1710"/>
      <c r="EQ1710"/>
      <c r="ER1710"/>
      <c r="ES1710"/>
      <c r="ET1710"/>
      <c r="EU1710"/>
      <c r="EV1710"/>
      <c r="EW1710"/>
      <c r="EX1710"/>
      <c r="EY1710"/>
      <c r="EZ1710"/>
      <c r="FA1710"/>
      <c r="FB1710"/>
      <c r="FC1710"/>
      <c r="FD1710"/>
      <c r="FE1710"/>
      <c r="FF1710"/>
      <c r="FG1710"/>
      <c r="FH1710"/>
      <c r="FI1710"/>
      <c r="FJ1710"/>
      <c r="FK1710"/>
      <c r="FL1710"/>
      <c r="FM1710"/>
      <c r="FN1710"/>
      <c r="FO1710"/>
      <c r="FP1710"/>
      <c r="FQ1710"/>
      <c r="FR1710"/>
      <c r="FS1710"/>
      <c r="FT1710"/>
      <c r="FU1710"/>
      <c r="FV1710"/>
      <c r="FW1710"/>
      <c r="FX1710"/>
      <c r="FY1710"/>
      <c r="FZ1710"/>
      <c r="GA1710"/>
      <c r="GB1710"/>
      <c r="GC1710"/>
      <c r="GD1710"/>
      <c r="GE1710"/>
      <c r="GF1710"/>
      <c r="GG1710"/>
      <c r="GH1710"/>
      <c r="GI1710"/>
      <c r="GJ1710"/>
      <c r="GK1710"/>
      <c r="GL1710"/>
      <c r="GM1710"/>
      <c r="GN1710"/>
      <c r="GO1710"/>
      <c r="GP1710"/>
      <c r="GQ1710"/>
      <c r="GR1710"/>
      <c r="GS1710"/>
      <c r="GT1710"/>
      <c r="GU1710"/>
      <c r="GV1710"/>
      <c r="GW1710"/>
      <c r="GX1710"/>
      <c r="GY1710"/>
      <c r="GZ1710"/>
      <c r="HA1710"/>
      <c r="HB1710"/>
      <c r="HC1710"/>
      <c r="HD1710"/>
      <c r="HE1710"/>
      <c r="HF1710"/>
      <c r="HG1710"/>
      <c r="HH1710"/>
      <c r="HI1710"/>
      <c r="HJ1710"/>
      <c r="HK1710"/>
      <c r="HL1710"/>
      <c r="HM1710"/>
      <c r="HN1710"/>
      <c r="HO1710"/>
      <c r="HP1710"/>
      <c r="HQ1710"/>
      <c r="HR1710"/>
      <c r="HS1710"/>
      <c r="HT1710"/>
      <c r="HU1710"/>
      <c r="HV1710"/>
      <c r="HW1710"/>
      <c r="HX1710"/>
      <c r="HY1710"/>
      <c r="HZ1710"/>
      <c r="IA1710"/>
      <c r="IB1710"/>
      <c r="IC1710"/>
      <c r="ID1710"/>
      <c r="IE1710"/>
      <c r="IF1710"/>
      <c r="IG1710"/>
      <c r="IH1710"/>
      <c r="II1710"/>
      <c r="IJ1710"/>
      <c r="IK1710"/>
      <c r="IL1710"/>
      <c r="IM1710"/>
      <c r="IN1710"/>
      <c r="IO1710"/>
      <c r="IP1710"/>
      <c r="IQ1710"/>
      <c r="IR1710"/>
      <c r="IS1710"/>
      <c r="IT1710"/>
      <c r="IU1710"/>
      <c r="IV1710"/>
    </row>
    <row r="1711" spans="1:256" ht="12.5">
      <c r="B1711" s="65">
        <v>1</v>
      </c>
      <c r="C1711" s="66">
        <f t="shared" si="77"/>
        <v>1</v>
      </c>
      <c r="D1711" s="658" t="s">
        <v>68</v>
      </c>
      <c r="E1711" s="658" t="s">
        <v>68</v>
      </c>
      <c r="F1711" s="656" t="s">
        <v>99</v>
      </c>
      <c r="G1711" s="78"/>
      <c r="H1711" s="96" t="s">
        <v>126</v>
      </c>
      <c r="I1711" s="107" t="s">
        <v>2543</v>
      </c>
      <c r="J1711" s="81"/>
      <c r="K1711" s="72"/>
      <c r="L1711" s="72"/>
      <c r="M1711" s="72"/>
      <c r="N1711" s="72"/>
      <c r="O1711" s="72"/>
      <c r="P1711" s="72"/>
      <c r="Q1711" s="833"/>
      <c r="R1711" s="102"/>
      <c r="S1711" s="73"/>
      <c r="T1711" s="102"/>
      <c r="U1711" s="103"/>
      <c r="V1711" s="104"/>
    </row>
    <row r="1712" spans="1:256" ht="12.5">
      <c r="B1712" s="65">
        <v>1</v>
      </c>
      <c r="C1712" s="66">
        <f t="shared" si="77"/>
        <v>0</v>
      </c>
      <c r="D1712" s="656" t="s">
        <v>99</v>
      </c>
      <c r="E1712" s="99" t="s">
        <v>70</v>
      </c>
      <c r="F1712" s="99" t="s">
        <v>70</v>
      </c>
      <c r="G1712" s="78"/>
      <c r="H1712" s="96" t="s">
        <v>104</v>
      </c>
      <c r="I1712" s="107" t="s">
        <v>2544</v>
      </c>
      <c r="J1712" s="81"/>
      <c r="K1712" s="72"/>
      <c r="L1712" s="72"/>
      <c r="M1712" s="72"/>
      <c r="N1712" s="72"/>
      <c r="O1712" s="72"/>
      <c r="P1712" s="72"/>
      <c r="Q1712" s="833"/>
      <c r="R1712" s="102"/>
      <c r="S1712" s="73"/>
      <c r="T1712" s="102"/>
      <c r="U1712" s="103"/>
      <c r="V1712" s="104"/>
    </row>
    <row r="1713" spans="1:256" ht="12.5">
      <c r="A1713"/>
      <c r="B1713" s="65">
        <v>1</v>
      </c>
      <c r="C1713" s="66">
        <f t="shared" si="77"/>
        <v>1</v>
      </c>
      <c r="D1713" s="656" t="s">
        <v>70</v>
      </c>
      <c r="E1713" s="658" t="s">
        <v>87</v>
      </c>
      <c r="F1713" s="656" t="s">
        <v>99</v>
      </c>
      <c r="G1713" s="78"/>
      <c r="H1713" s="96" t="s">
        <v>104</v>
      </c>
      <c r="I1713" s="107" t="s">
        <v>2545</v>
      </c>
      <c r="J1713" s="81"/>
      <c r="K1713" s="72"/>
      <c r="L1713" s="72"/>
      <c r="M1713" s="72"/>
      <c r="N1713" s="72"/>
      <c r="O1713" s="72"/>
      <c r="P1713" s="72"/>
      <c r="Q1713" s="833"/>
      <c r="R1713" s="102"/>
      <c r="S1713" s="73"/>
      <c r="T1713" s="102"/>
      <c r="U1713" s="103"/>
      <c r="V1713" s="104"/>
    </row>
    <row r="1714" spans="1:256" ht="12.5">
      <c r="B1714" s="65">
        <v>1</v>
      </c>
      <c r="C1714" s="66">
        <f t="shared" si="77"/>
        <v>0</v>
      </c>
      <c r="D1714" s="77" t="s">
        <v>90</v>
      </c>
      <c r="E1714" s="77" t="s">
        <v>90</v>
      </c>
      <c r="F1714" s="76" t="s">
        <v>87</v>
      </c>
      <c r="G1714" s="78"/>
      <c r="H1714" s="96" t="s">
        <v>88</v>
      </c>
      <c r="I1714" s="107" t="s">
        <v>2546</v>
      </c>
      <c r="J1714" s="81"/>
      <c r="K1714" s="72"/>
      <c r="L1714" s="72"/>
      <c r="M1714" s="72"/>
      <c r="N1714" s="72"/>
      <c r="O1714" s="72"/>
      <c r="P1714" s="72"/>
      <c r="Q1714" s="833"/>
      <c r="R1714" s="102"/>
      <c r="S1714" s="73"/>
      <c r="T1714" s="102"/>
      <c r="U1714" s="103"/>
      <c r="V1714" s="104"/>
    </row>
    <row r="1715" spans="1:256" ht="12.5">
      <c r="B1715" s="65">
        <v>1</v>
      </c>
      <c r="C1715" s="66">
        <f t="shared" si="77"/>
        <v>0</v>
      </c>
      <c r="D1715" s="857" t="s">
        <v>90</v>
      </c>
      <c r="E1715" s="857" t="s">
        <v>90</v>
      </c>
      <c r="F1715" s="852" t="s">
        <v>70</v>
      </c>
      <c r="G1715" s="78"/>
      <c r="H1715" s="100" t="s">
        <v>126</v>
      </c>
      <c r="I1715" s="101" t="s">
        <v>6305</v>
      </c>
      <c r="J1715" s="81"/>
      <c r="K1715" s="72"/>
      <c r="L1715" s="72"/>
      <c r="M1715" s="72"/>
      <c r="N1715" s="72"/>
      <c r="O1715" s="72"/>
      <c r="P1715" s="72"/>
      <c r="Q1715" s="833"/>
      <c r="R1715" s="102"/>
      <c r="S1715" s="73"/>
      <c r="T1715" s="116"/>
      <c r="U1715" s="73"/>
      <c r="V1715" s="110"/>
    </row>
    <row r="1716" spans="1:256" ht="12.5">
      <c r="B1716" s="65">
        <v>1</v>
      </c>
      <c r="C1716" s="66">
        <f>IF(E1716="A",4,IF(E1716="B",3,IF(E1716="C",2,IF(E1716="D",1,0))))</f>
        <v>3</v>
      </c>
      <c r="D1716" s="99" t="s">
        <v>70</v>
      </c>
      <c r="E1716" s="76" t="s">
        <v>87</v>
      </c>
      <c r="F1716" s="77" t="s">
        <v>90</v>
      </c>
      <c r="G1716" s="78"/>
      <c r="H1716" s="96" t="s">
        <v>119</v>
      </c>
      <c r="I1716" s="107" t="s">
        <v>2547</v>
      </c>
      <c r="J1716" s="81" t="s">
        <v>6111</v>
      </c>
      <c r="K1716" s="72"/>
      <c r="L1716" s="72"/>
      <c r="M1716" s="72"/>
      <c r="N1716" s="72"/>
      <c r="O1716" s="72"/>
      <c r="P1716" s="72"/>
      <c r="Q1716" s="833"/>
      <c r="R1716" s="102"/>
      <c r="S1716" s="73"/>
      <c r="T1716" s="102"/>
      <c r="U1716" s="103"/>
      <c r="V1716" s="104"/>
    </row>
    <row r="1717" spans="1:256" ht="12.5">
      <c r="B1717" s="65">
        <v>1</v>
      </c>
      <c r="C1717" s="66">
        <f>IF(E1717="A",1,IF(E1717="B",1,0))</f>
        <v>1</v>
      </c>
      <c r="D1717" s="99" t="s">
        <v>70</v>
      </c>
      <c r="E1717" s="76" t="s">
        <v>87</v>
      </c>
      <c r="F1717" s="76" t="s">
        <v>68</v>
      </c>
      <c r="G1717" s="78"/>
      <c r="H1717" s="96" t="s">
        <v>135</v>
      </c>
      <c r="I1717" s="107" t="s">
        <v>2548</v>
      </c>
      <c r="J1717" s="81"/>
      <c r="K1717" s="72"/>
      <c r="L1717" s="72"/>
      <c r="M1717" s="72"/>
      <c r="N1717" s="72"/>
      <c r="O1717" s="72"/>
      <c r="P1717" s="72"/>
      <c r="Q1717" s="833"/>
      <c r="R1717" s="102"/>
      <c r="S1717" s="73"/>
      <c r="T1717" s="102"/>
      <c r="U1717" s="103"/>
      <c r="V1717" s="104"/>
    </row>
    <row r="1718" spans="1:256" ht="12.5">
      <c r="A1718" s="305"/>
      <c r="B1718" s="65">
        <v>1</v>
      </c>
      <c r="C1718" s="66">
        <f>IF(E1718="A",4,IF(E1718="B",3,IF(E1718="C",2,IF(E1718="D",1,0))))</f>
        <v>3</v>
      </c>
      <c r="D1718" s="76" t="s">
        <v>87</v>
      </c>
      <c r="E1718" s="76" t="s">
        <v>87</v>
      </c>
      <c r="F1718" s="659" t="s">
        <v>90</v>
      </c>
      <c r="G1718" s="78"/>
      <c r="H1718" s="96" t="s">
        <v>94</v>
      </c>
      <c r="I1718" s="107" t="s">
        <v>2549</v>
      </c>
      <c r="J1718" s="81" t="s">
        <v>7</v>
      </c>
      <c r="K1718" s="72"/>
      <c r="L1718" s="72"/>
      <c r="M1718" s="72"/>
      <c r="N1718" s="72"/>
      <c r="O1718" s="72"/>
      <c r="P1718" s="72"/>
      <c r="Q1718" s="833"/>
      <c r="R1718" s="102"/>
      <c r="S1718" s="73"/>
      <c r="T1718" s="102"/>
      <c r="U1718" s="103"/>
      <c r="V1718" s="104"/>
    </row>
    <row r="1719" spans="1:256" ht="12.5">
      <c r="B1719" s="65">
        <v>1</v>
      </c>
      <c r="C1719" s="66">
        <f t="shared" ref="C1719:C1724" si="78">IF(E1719="A",1,IF(E1719="B",1,0))</f>
        <v>0</v>
      </c>
      <c r="D1719" s="658" t="s">
        <v>87</v>
      </c>
      <c r="E1719" s="659" t="s">
        <v>90</v>
      </c>
      <c r="F1719" s="656" t="s">
        <v>70</v>
      </c>
      <c r="G1719" s="78"/>
      <c r="H1719" s="96" t="s">
        <v>101</v>
      </c>
      <c r="I1719" s="107" t="s">
        <v>2550</v>
      </c>
      <c r="J1719" s="81"/>
      <c r="K1719" s="72"/>
      <c r="L1719" s="72"/>
      <c r="M1719" s="72"/>
      <c r="N1719" s="72"/>
      <c r="O1719" s="72"/>
      <c r="P1719" s="72"/>
      <c r="Q1719" s="833"/>
      <c r="R1719" s="102"/>
      <c r="S1719" s="73"/>
      <c r="T1719" s="102"/>
      <c r="U1719" s="103"/>
      <c r="V1719" s="104"/>
    </row>
    <row r="1720" spans="1:256" ht="12.5">
      <c r="B1720" s="65">
        <v>1</v>
      </c>
      <c r="C1720" s="66">
        <f t="shared" si="78"/>
        <v>1</v>
      </c>
      <c r="D1720" s="663" t="s">
        <v>90</v>
      </c>
      <c r="E1720" s="248" t="s">
        <v>68</v>
      </c>
      <c r="F1720" s="662" t="s">
        <v>70</v>
      </c>
      <c r="G1720" s="78"/>
      <c r="H1720" s="96" t="s">
        <v>94</v>
      </c>
      <c r="I1720" s="107" t="s">
        <v>2551</v>
      </c>
      <c r="J1720" s="81"/>
      <c r="K1720" s="72"/>
      <c r="L1720" s="72"/>
      <c r="M1720" s="72"/>
      <c r="N1720" s="72"/>
      <c r="O1720" s="72"/>
      <c r="P1720" s="72"/>
      <c r="Q1720" s="833"/>
      <c r="R1720" s="102"/>
      <c r="S1720" s="73"/>
      <c r="T1720" s="102"/>
      <c r="U1720" s="103"/>
      <c r="V1720" s="104"/>
    </row>
    <row r="1721" spans="1:256" ht="12.5">
      <c r="B1721" s="65">
        <v>1</v>
      </c>
      <c r="C1721" s="66">
        <f t="shared" si="78"/>
        <v>1</v>
      </c>
      <c r="D1721" s="77" t="s">
        <v>90</v>
      </c>
      <c r="E1721" s="76" t="s">
        <v>68</v>
      </c>
      <c r="F1721" s="76" t="s">
        <v>87</v>
      </c>
      <c r="G1721" s="78"/>
      <c r="H1721" s="96" t="s">
        <v>94</v>
      </c>
      <c r="I1721" s="107" t="s">
        <v>2552</v>
      </c>
      <c r="J1721" s="81"/>
      <c r="K1721" s="72"/>
      <c r="L1721" s="72"/>
      <c r="M1721" s="72"/>
      <c r="N1721" s="72"/>
      <c r="O1721" s="72"/>
      <c r="P1721" s="72"/>
      <c r="Q1721" s="833"/>
      <c r="R1721" s="102"/>
      <c r="S1721" s="73"/>
      <c r="T1721" s="102"/>
      <c r="U1721" s="103"/>
      <c r="V1721" s="104"/>
    </row>
    <row r="1722" spans="1:256" ht="12.5">
      <c r="A1722" s="305"/>
      <c r="B1722" s="65">
        <v>1</v>
      </c>
      <c r="C1722" s="66">
        <f t="shared" si="78"/>
        <v>0</v>
      </c>
      <c r="D1722" s="658" t="s">
        <v>68</v>
      </c>
      <c r="E1722" s="656" t="s">
        <v>70</v>
      </c>
      <c r="F1722" s="658" t="s">
        <v>87</v>
      </c>
      <c r="G1722" s="78"/>
      <c r="H1722" s="96" t="s">
        <v>114</v>
      </c>
      <c r="I1722" s="107" t="s">
        <v>2553</v>
      </c>
      <c r="J1722" s="81"/>
      <c r="K1722" s="72"/>
      <c r="L1722" s="72"/>
      <c r="M1722" s="72"/>
      <c r="N1722" s="72"/>
      <c r="O1722" s="72"/>
      <c r="P1722" s="72"/>
      <c r="Q1722" s="833"/>
      <c r="R1722" s="102"/>
      <c r="S1722" s="73"/>
      <c r="T1722" s="102"/>
      <c r="U1722" s="103"/>
      <c r="V1722" s="104"/>
    </row>
    <row r="1723" spans="1:256" ht="12.5">
      <c r="B1723" s="65">
        <v>1</v>
      </c>
      <c r="C1723" s="66">
        <f t="shared" si="78"/>
        <v>0</v>
      </c>
      <c r="D1723" s="658" t="s">
        <v>68</v>
      </c>
      <c r="E1723" s="656" t="s">
        <v>99</v>
      </c>
      <c r="F1723" s="658" t="s">
        <v>68</v>
      </c>
      <c r="G1723" s="78"/>
      <c r="H1723" s="96" t="s">
        <v>94</v>
      </c>
      <c r="I1723" s="107" t="s">
        <v>2554</v>
      </c>
      <c r="J1723" s="81"/>
      <c r="K1723" s="72"/>
      <c r="L1723" s="72"/>
      <c r="M1723" s="72"/>
      <c r="N1723" s="72"/>
      <c r="O1723" s="72"/>
      <c r="P1723" s="72"/>
      <c r="Q1723" s="833"/>
      <c r="R1723" s="102"/>
      <c r="S1723" s="73"/>
      <c r="T1723" s="102"/>
      <c r="U1723" s="103"/>
      <c r="V1723" s="104"/>
    </row>
    <row r="1724" spans="1:256" ht="12.5">
      <c r="B1724" s="65">
        <v>1</v>
      </c>
      <c r="C1724" s="66">
        <f t="shared" si="78"/>
        <v>1</v>
      </c>
      <c r="D1724" s="658" t="s">
        <v>68</v>
      </c>
      <c r="E1724" s="658" t="s">
        <v>68</v>
      </c>
      <c r="F1724" s="658" t="s">
        <v>87</v>
      </c>
      <c r="G1724" s="78"/>
      <c r="H1724" s="96" t="s">
        <v>126</v>
      </c>
      <c r="I1724" s="107" t="s">
        <v>2555</v>
      </c>
      <c r="J1724" s="81"/>
      <c r="K1724" s="72"/>
      <c r="L1724" s="72"/>
      <c r="M1724" s="72"/>
      <c r="N1724" s="72"/>
      <c r="O1724" s="72"/>
      <c r="P1724" s="72"/>
      <c r="Q1724" s="833"/>
      <c r="R1724" s="102"/>
      <c r="S1724" s="73"/>
      <c r="T1724" s="102"/>
      <c r="U1724" s="103"/>
      <c r="V1724" s="104"/>
    </row>
    <row r="1725" spans="1:256" ht="12.5">
      <c r="A1725" s="305"/>
      <c r="B1725" s="65">
        <v>1</v>
      </c>
      <c r="C1725" s="66">
        <f>IF(E1725="A",4,IF(E1725="B",3,IF(E1725="C",2,IF(E1725="D",1,0))))</f>
        <v>3</v>
      </c>
      <c r="D1725" s="77" t="s">
        <v>90</v>
      </c>
      <c r="E1725" s="76" t="s">
        <v>87</v>
      </c>
      <c r="F1725" s="76" t="s">
        <v>68</v>
      </c>
      <c r="G1725" s="78"/>
      <c r="H1725" s="96" t="s">
        <v>126</v>
      </c>
      <c r="I1725" s="107" t="s">
        <v>690</v>
      </c>
      <c r="J1725" s="81" t="s">
        <v>6111</v>
      </c>
      <c r="K1725" s="72"/>
      <c r="L1725" s="72"/>
      <c r="M1725" s="72"/>
      <c r="N1725" s="72"/>
      <c r="O1725" s="72"/>
      <c r="P1725" s="72"/>
      <c r="Q1725" s="833"/>
      <c r="R1725" s="102"/>
      <c r="S1725" s="73"/>
      <c r="T1725" s="102"/>
      <c r="U1725" s="103"/>
      <c r="V1725" s="104"/>
    </row>
    <row r="1726" spans="1:256" ht="12.5">
      <c r="B1726" s="65">
        <v>1</v>
      </c>
      <c r="C1726" s="66">
        <f>IF(E1726="A",1,IF(E1726="B",1,0))</f>
        <v>0</v>
      </c>
      <c r="D1726" s="76" t="s">
        <v>68</v>
      </c>
      <c r="E1726" s="77" t="s">
        <v>90</v>
      </c>
      <c r="F1726" s="99" t="s">
        <v>99</v>
      </c>
      <c r="G1726" s="78"/>
      <c r="H1726" s="96" t="s">
        <v>220</v>
      </c>
      <c r="I1726" s="107" t="s">
        <v>2556</v>
      </c>
      <c r="J1726" s="81"/>
      <c r="K1726" s="72"/>
      <c r="L1726" s="72"/>
      <c r="M1726" s="72"/>
      <c r="N1726" s="72"/>
      <c r="O1726" s="72"/>
      <c r="P1726" s="72"/>
      <c r="Q1726" s="833"/>
      <c r="R1726" s="102"/>
      <c r="S1726" s="73"/>
      <c r="T1726" s="102"/>
      <c r="U1726" s="103"/>
      <c r="V1726" s="104"/>
    </row>
    <row r="1727" spans="1:256" ht="12.5">
      <c r="B1727" s="65">
        <v>1</v>
      </c>
      <c r="C1727" s="66">
        <f>IF(E1727="A",1,IF(E1727="B",1,0))</f>
        <v>1</v>
      </c>
      <c r="D1727" s="76" t="s">
        <v>68</v>
      </c>
      <c r="E1727" s="76" t="s">
        <v>68</v>
      </c>
      <c r="F1727" s="99" t="s">
        <v>99</v>
      </c>
      <c r="G1727" s="78"/>
      <c r="H1727" s="96" t="s">
        <v>122</v>
      </c>
      <c r="I1727" s="107" t="s">
        <v>2557</v>
      </c>
      <c r="J1727" s="81"/>
      <c r="K1727" s="72"/>
      <c r="L1727" s="72"/>
      <c r="M1727" s="72"/>
      <c r="N1727" s="72"/>
      <c r="O1727" s="72"/>
      <c r="P1727" s="72"/>
      <c r="Q1727" s="833"/>
      <c r="R1727" s="102"/>
      <c r="S1727" s="73"/>
      <c r="T1727" s="102"/>
      <c r="U1727" s="103"/>
      <c r="V1727" s="104"/>
    </row>
    <row r="1728" spans="1:256" s="55" customFormat="1" ht="12.5">
      <c r="A1728" s="217"/>
      <c r="B1728" s="65">
        <v>1</v>
      </c>
      <c r="C1728" s="66">
        <f>IF(E1728="A",4,IF(E1728="B",3,IF(E1728="C",2,IF(E1728="D",1,0))))</f>
        <v>2</v>
      </c>
      <c r="D1728" s="77" t="s">
        <v>90</v>
      </c>
      <c r="E1728" s="77" t="s">
        <v>90</v>
      </c>
      <c r="F1728" s="77" t="s">
        <v>90</v>
      </c>
      <c r="G1728" s="78"/>
      <c r="H1728" s="96" t="s">
        <v>148</v>
      </c>
      <c r="I1728" s="107" t="s">
        <v>5760</v>
      </c>
      <c r="J1728" s="81"/>
      <c r="K1728" s="72"/>
      <c r="L1728" s="72"/>
      <c r="M1728" s="72"/>
      <c r="N1728" s="72"/>
      <c r="O1728" s="72"/>
      <c r="P1728" s="72"/>
      <c r="Q1728" s="833"/>
      <c r="R1728" s="102"/>
      <c r="S1728" s="73"/>
      <c r="T1728" s="102"/>
      <c r="U1728" s="103"/>
      <c r="V1728" s="104"/>
      <c r="W1728" s="109"/>
      <c r="X1728" s="109"/>
      <c r="Y1728" s="109"/>
      <c r="Z1728" s="109"/>
      <c r="AA1728" s="109"/>
      <c r="AB1728" s="109"/>
      <c r="AC1728" s="109"/>
      <c r="AD1728" s="109"/>
      <c r="AE1728" s="109"/>
      <c r="AF1728" s="109"/>
      <c r="AG1728" s="109"/>
      <c r="AH1728" s="109"/>
      <c r="AI1728" s="109"/>
      <c r="AJ1728" s="109"/>
      <c r="AK1728" s="109"/>
      <c r="AL1728" s="109"/>
      <c r="AM1728" s="109"/>
      <c r="AN1728" s="109"/>
      <c r="AO1728" s="109"/>
      <c r="AP1728" s="109"/>
      <c r="AQ1728" s="109"/>
      <c r="AR1728" s="109"/>
      <c r="AS1728" s="109"/>
      <c r="AT1728" s="109"/>
      <c r="AU1728" s="109"/>
      <c r="AV1728" s="109"/>
      <c r="AW1728" s="109"/>
      <c r="AX1728" s="109"/>
      <c r="AY1728" s="109"/>
      <c r="AZ1728" s="109"/>
      <c r="BA1728" s="109"/>
      <c r="BB1728" s="109"/>
      <c r="BC1728" s="109"/>
      <c r="BD1728" s="109"/>
      <c r="BE1728" s="109"/>
      <c r="BF1728" s="109"/>
      <c r="BG1728" s="109"/>
      <c r="BH1728" s="109"/>
      <c r="BI1728" s="109"/>
      <c r="BJ1728" s="109"/>
      <c r="BK1728" s="109"/>
      <c r="BL1728" s="109"/>
      <c r="BM1728" s="109"/>
      <c r="BN1728" s="109"/>
      <c r="BO1728" s="109"/>
      <c r="BP1728" s="109"/>
      <c r="BQ1728" s="109"/>
      <c r="BR1728" s="109"/>
      <c r="BS1728" s="109"/>
      <c r="BT1728" s="109"/>
      <c r="BU1728" s="109"/>
      <c r="BV1728" s="109"/>
      <c r="BW1728" s="109"/>
      <c r="BX1728" s="109"/>
      <c r="BY1728" s="109"/>
      <c r="BZ1728" s="109"/>
      <c r="CA1728" s="109"/>
      <c r="CB1728" s="109"/>
      <c r="CC1728" s="109"/>
      <c r="CD1728" s="109"/>
      <c r="CE1728" s="109"/>
      <c r="CF1728" s="109"/>
      <c r="CG1728" s="109"/>
      <c r="CH1728" s="109"/>
      <c r="CI1728" s="109"/>
      <c r="CJ1728" s="109"/>
      <c r="CK1728" s="109"/>
      <c r="CL1728" s="109"/>
      <c r="CM1728" s="109"/>
      <c r="CN1728" s="109"/>
      <c r="CO1728" s="109"/>
      <c r="CP1728" s="109"/>
      <c r="CQ1728" s="109"/>
      <c r="CR1728" s="109"/>
      <c r="CS1728" s="109"/>
      <c r="CT1728" s="109"/>
      <c r="CU1728" s="109"/>
      <c r="CV1728" s="109"/>
      <c r="CW1728" s="109"/>
      <c r="CX1728" s="109"/>
      <c r="CY1728" s="109"/>
      <c r="CZ1728" s="109"/>
      <c r="DA1728" s="109"/>
      <c r="DB1728" s="109"/>
      <c r="DC1728" s="109"/>
      <c r="DD1728" s="109"/>
      <c r="DE1728" s="109"/>
      <c r="DF1728" s="109"/>
      <c r="DG1728" s="109"/>
      <c r="DH1728" s="109"/>
      <c r="DI1728" s="109"/>
      <c r="DJ1728" s="109"/>
      <c r="DK1728" s="109"/>
      <c r="DL1728" s="109"/>
      <c r="DM1728" s="109"/>
      <c r="DN1728" s="109"/>
      <c r="DO1728" s="109"/>
      <c r="DP1728" s="109"/>
      <c r="DQ1728" s="109"/>
      <c r="DR1728" s="109"/>
      <c r="DS1728" s="109"/>
      <c r="DT1728" s="109"/>
      <c r="DU1728" s="109"/>
      <c r="DV1728" s="109"/>
      <c r="DW1728" s="109"/>
      <c r="DX1728" s="109"/>
      <c r="DY1728" s="109"/>
      <c r="DZ1728" s="109"/>
      <c r="EA1728" s="109"/>
      <c r="EB1728" s="109"/>
      <c r="EC1728" s="109"/>
      <c r="ED1728" s="109"/>
      <c r="EE1728" s="109"/>
      <c r="EF1728" s="109"/>
      <c r="EG1728" s="109"/>
      <c r="EH1728" s="109"/>
      <c r="EI1728" s="109"/>
      <c r="EJ1728" s="109"/>
      <c r="EK1728" s="109"/>
      <c r="EL1728" s="109"/>
      <c r="EM1728" s="109"/>
      <c r="EN1728" s="109"/>
      <c r="EO1728" s="109"/>
      <c r="EP1728" s="109"/>
      <c r="EQ1728" s="109"/>
      <c r="ER1728" s="109"/>
      <c r="ES1728" s="109"/>
      <c r="ET1728" s="109"/>
      <c r="EU1728" s="109"/>
      <c r="EV1728" s="109"/>
      <c r="EW1728" s="109"/>
      <c r="EX1728" s="109"/>
      <c r="EY1728" s="109"/>
      <c r="EZ1728" s="109"/>
      <c r="FA1728" s="109"/>
      <c r="FB1728" s="109"/>
      <c r="FC1728" s="109"/>
      <c r="FD1728" s="109"/>
      <c r="FE1728" s="109"/>
      <c r="FF1728" s="109"/>
      <c r="FG1728" s="109"/>
      <c r="FH1728" s="109"/>
      <c r="FI1728" s="109"/>
      <c r="FJ1728" s="109"/>
      <c r="FK1728" s="109"/>
      <c r="FL1728" s="109"/>
      <c r="FM1728" s="109"/>
      <c r="FN1728" s="109"/>
      <c r="FO1728" s="109"/>
      <c r="FP1728" s="109"/>
      <c r="FQ1728" s="109"/>
      <c r="FR1728" s="109"/>
      <c r="FS1728" s="109"/>
      <c r="FT1728" s="109"/>
      <c r="FU1728" s="109"/>
      <c r="FV1728" s="109"/>
      <c r="FW1728" s="109"/>
      <c r="FX1728" s="109"/>
      <c r="FY1728" s="109"/>
      <c r="FZ1728" s="109"/>
      <c r="GA1728" s="109"/>
      <c r="GB1728" s="109"/>
      <c r="GC1728" s="109"/>
      <c r="GD1728" s="109"/>
      <c r="GE1728" s="109"/>
      <c r="GF1728" s="109"/>
      <c r="GG1728" s="109"/>
      <c r="GH1728" s="109"/>
      <c r="GI1728" s="109"/>
      <c r="GJ1728" s="109"/>
      <c r="GK1728" s="109"/>
      <c r="GL1728" s="109"/>
      <c r="GM1728" s="109"/>
      <c r="GN1728" s="109"/>
      <c r="GO1728" s="109"/>
      <c r="GP1728" s="109"/>
      <c r="GQ1728" s="109"/>
      <c r="GR1728" s="109"/>
      <c r="GS1728" s="109"/>
      <c r="GT1728" s="109"/>
      <c r="GU1728" s="109"/>
      <c r="GV1728" s="109"/>
      <c r="GW1728" s="109"/>
      <c r="GX1728" s="109"/>
      <c r="GY1728" s="109"/>
      <c r="GZ1728" s="109"/>
      <c r="HA1728" s="109"/>
      <c r="HB1728" s="109"/>
      <c r="HC1728" s="109"/>
      <c r="HD1728" s="109"/>
      <c r="HE1728" s="109"/>
      <c r="HF1728" s="109"/>
      <c r="HG1728" s="109"/>
      <c r="HH1728" s="109"/>
      <c r="HI1728" s="109"/>
      <c r="HJ1728" s="109"/>
      <c r="HK1728" s="109"/>
      <c r="HL1728" s="109"/>
      <c r="HM1728" s="109"/>
      <c r="HN1728" s="109"/>
      <c r="HO1728" s="109"/>
      <c r="HP1728" s="109"/>
      <c r="HQ1728" s="109"/>
      <c r="HR1728" s="109"/>
      <c r="HS1728" s="109"/>
      <c r="HT1728" s="109"/>
      <c r="HU1728" s="109"/>
      <c r="HV1728" s="109"/>
      <c r="HW1728" s="109"/>
      <c r="HX1728" s="109"/>
      <c r="HY1728" s="109"/>
      <c r="HZ1728" s="109"/>
      <c r="IA1728" s="109"/>
      <c r="IB1728" s="109"/>
      <c r="IC1728" s="109"/>
      <c r="ID1728" s="109"/>
      <c r="IE1728" s="109"/>
      <c r="IF1728" s="109"/>
      <c r="IG1728" s="109"/>
      <c r="IH1728" s="109"/>
      <c r="II1728" s="109"/>
      <c r="IJ1728" s="109"/>
      <c r="IK1728" s="109"/>
      <c r="IL1728" s="109"/>
      <c r="IM1728" s="109"/>
      <c r="IN1728" s="109"/>
      <c r="IO1728" s="109"/>
      <c r="IP1728" s="109"/>
      <c r="IQ1728" s="109"/>
      <c r="IR1728" s="109"/>
      <c r="IS1728" s="109"/>
      <c r="IT1728" s="109"/>
      <c r="IU1728" s="109"/>
      <c r="IV1728" s="109"/>
    </row>
    <row r="1729" spans="1:256" ht="12.5">
      <c r="B1729" s="65">
        <v>1</v>
      </c>
      <c r="C1729" s="66">
        <f>IF(E1729="A",4,IF(E1729="B",3,IF(E1729="C",2,IF(E1729="D",1,0))))</f>
        <v>3</v>
      </c>
      <c r="D1729" s="76" t="s">
        <v>87</v>
      </c>
      <c r="E1729" s="76" t="s">
        <v>87</v>
      </c>
      <c r="F1729" s="77" t="s">
        <v>90</v>
      </c>
      <c r="G1729" s="78"/>
      <c r="H1729" s="96" t="s">
        <v>94</v>
      </c>
      <c r="I1729" s="107" t="s">
        <v>2558</v>
      </c>
      <c r="J1729" s="81" t="s">
        <v>6111</v>
      </c>
      <c r="K1729" s="72"/>
      <c r="L1729" s="72"/>
      <c r="M1729" s="72"/>
      <c r="N1729" s="72"/>
      <c r="O1729" s="72"/>
      <c r="P1729" s="72"/>
      <c r="Q1729" s="833"/>
      <c r="R1729" s="102"/>
      <c r="S1729" s="73"/>
      <c r="T1729" s="102"/>
      <c r="U1729" s="103"/>
      <c r="V1729" s="104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  <c r="DI1729"/>
      <c r="DJ1729"/>
      <c r="DK1729"/>
      <c r="DL1729"/>
      <c r="DM1729"/>
      <c r="DN1729"/>
      <c r="DO1729"/>
      <c r="DP1729"/>
      <c r="DQ1729"/>
      <c r="DR1729"/>
      <c r="DS1729"/>
      <c r="DT1729"/>
      <c r="DU1729"/>
      <c r="DV1729"/>
      <c r="DW1729"/>
      <c r="DX1729"/>
      <c r="DY1729"/>
      <c r="DZ1729"/>
      <c r="EA1729"/>
      <c r="EB1729"/>
      <c r="EC1729"/>
      <c r="ED1729"/>
      <c r="EE1729"/>
      <c r="EF1729"/>
      <c r="EG1729"/>
      <c r="EH1729"/>
      <c r="EI1729"/>
      <c r="EJ1729"/>
      <c r="EK1729"/>
      <c r="EL1729"/>
      <c r="EM1729"/>
      <c r="EN1729"/>
      <c r="EO1729"/>
      <c r="EP1729"/>
      <c r="EQ1729"/>
      <c r="ER1729"/>
      <c r="ES1729"/>
      <c r="ET1729"/>
      <c r="EU1729"/>
      <c r="EV1729"/>
      <c r="EW1729"/>
      <c r="EX1729"/>
      <c r="EY1729"/>
      <c r="EZ1729"/>
      <c r="FA1729"/>
      <c r="FB1729"/>
      <c r="FC1729"/>
      <c r="FD1729"/>
      <c r="FE1729"/>
      <c r="FF1729"/>
      <c r="FG1729"/>
      <c r="FH1729"/>
      <c r="FI1729"/>
      <c r="FJ1729"/>
      <c r="FK1729"/>
      <c r="FL1729"/>
      <c r="FM1729"/>
      <c r="FN1729"/>
      <c r="FO1729"/>
      <c r="FP1729"/>
      <c r="FQ1729"/>
      <c r="FR1729"/>
      <c r="FS1729"/>
      <c r="FT1729"/>
      <c r="FU1729"/>
      <c r="FV1729"/>
      <c r="FW1729"/>
      <c r="FX1729"/>
      <c r="FY1729"/>
      <c r="FZ1729"/>
      <c r="GA1729"/>
      <c r="GB1729"/>
      <c r="GC1729"/>
      <c r="GD1729"/>
      <c r="GE1729"/>
      <c r="GF1729"/>
      <c r="GG1729"/>
      <c r="GH1729"/>
      <c r="GI1729"/>
      <c r="GJ1729"/>
      <c r="GK1729"/>
      <c r="GL1729"/>
      <c r="GM1729"/>
      <c r="GN1729"/>
      <c r="GO1729"/>
      <c r="GP1729"/>
      <c r="GQ1729"/>
      <c r="GR1729"/>
      <c r="GS1729"/>
      <c r="GT1729"/>
      <c r="GU1729"/>
      <c r="GV1729"/>
      <c r="GW1729"/>
      <c r="GX1729"/>
      <c r="GY1729"/>
      <c r="GZ1729"/>
      <c r="HA1729"/>
      <c r="HB1729"/>
      <c r="HC1729"/>
      <c r="HD1729"/>
      <c r="HE1729"/>
      <c r="HF1729"/>
      <c r="HG1729"/>
      <c r="HH1729"/>
      <c r="HI1729"/>
      <c r="HJ1729"/>
      <c r="HK1729"/>
      <c r="HL1729"/>
      <c r="HM1729"/>
      <c r="HN1729"/>
      <c r="HO1729"/>
      <c r="HP1729"/>
      <c r="HQ1729"/>
      <c r="HR1729"/>
      <c r="HS1729"/>
      <c r="HT1729"/>
      <c r="HU1729"/>
      <c r="HV1729"/>
      <c r="HW1729"/>
      <c r="HX1729"/>
      <c r="HY1729"/>
      <c r="HZ1729"/>
      <c r="IA1729"/>
      <c r="IB1729"/>
      <c r="IC1729"/>
      <c r="ID1729"/>
      <c r="IE1729"/>
      <c r="IF1729"/>
      <c r="IG1729"/>
      <c r="IH1729"/>
      <c r="II1729"/>
      <c r="IJ1729"/>
      <c r="IK1729"/>
      <c r="IL1729"/>
      <c r="IM1729"/>
      <c r="IN1729"/>
      <c r="IO1729"/>
      <c r="IP1729"/>
      <c r="IQ1729"/>
      <c r="IR1729"/>
      <c r="IS1729"/>
      <c r="IT1729"/>
      <c r="IU1729"/>
      <c r="IV1729"/>
    </row>
    <row r="1730" spans="1:256" ht="12.5">
      <c r="B1730" s="65">
        <v>1</v>
      </c>
      <c r="C1730" s="66">
        <f>IF(E1730="A",1,IF(E1730="B",1,0))</f>
        <v>0</v>
      </c>
      <c r="D1730" s="659" t="s">
        <v>90</v>
      </c>
      <c r="E1730" s="659" t="s">
        <v>90</v>
      </c>
      <c r="F1730" s="656" t="s">
        <v>99</v>
      </c>
      <c r="G1730" s="78"/>
      <c r="H1730" s="96" t="s">
        <v>94</v>
      </c>
      <c r="I1730" s="107" t="s">
        <v>2559</v>
      </c>
      <c r="J1730" s="81"/>
      <c r="K1730" s="72"/>
      <c r="L1730" s="72"/>
      <c r="M1730" s="72"/>
      <c r="N1730" s="72"/>
      <c r="O1730" s="72"/>
      <c r="P1730" s="72"/>
      <c r="Q1730" s="833"/>
      <c r="R1730" s="102"/>
      <c r="S1730" s="73"/>
      <c r="T1730" s="102"/>
      <c r="U1730" s="103"/>
      <c r="V1730" s="104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  <c r="DK1730"/>
      <c r="DL1730"/>
      <c r="DM1730"/>
      <c r="DN1730"/>
      <c r="DO1730"/>
      <c r="DP1730"/>
      <c r="DQ1730"/>
      <c r="DR1730"/>
      <c r="DS1730"/>
      <c r="DT1730"/>
      <c r="DU1730"/>
      <c r="DV1730"/>
      <c r="DW1730"/>
      <c r="DX1730"/>
      <c r="DY1730"/>
      <c r="DZ1730"/>
      <c r="EA1730"/>
      <c r="EB1730"/>
      <c r="EC1730"/>
      <c r="ED1730"/>
      <c r="EE1730"/>
      <c r="EF1730"/>
      <c r="EG1730"/>
      <c r="EH1730"/>
      <c r="EI1730"/>
      <c r="EJ1730"/>
      <c r="EK1730"/>
      <c r="EL1730"/>
      <c r="EM1730"/>
      <c r="EN1730"/>
      <c r="EO1730"/>
      <c r="EP1730"/>
      <c r="EQ1730"/>
      <c r="ER1730"/>
      <c r="ES1730"/>
      <c r="ET1730"/>
      <c r="EU1730"/>
      <c r="EV1730"/>
      <c r="EW1730"/>
      <c r="EX1730"/>
      <c r="EY1730"/>
      <c r="EZ1730"/>
      <c r="FA1730"/>
      <c r="FB1730"/>
      <c r="FC1730"/>
      <c r="FD1730"/>
      <c r="FE1730"/>
      <c r="FF1730"/>
      <c r="FG1730"/>
      <c r="FH1730"/>
      <c r="FI1730"/>
      <c r="FJ1730"/>
      <c r="FK1730"/>
      <c r="FL1730"/>
      <c r="FM1730"/>
      <c r="FN1730"/>
      <c r="FO1730"/>
      <c r="FP1730"/>
      <c r="FQ1730"/>
      <c r="FR1730"/>
      <c r="FS1730"/>
      <c r="FT1730"/>
      <c r="FU1730"/>
      <c r="FV1730"/>
      <c r="FW1730"/>
      <c r="FX1730"/>
      <c r="FY1730"/>
      <c r="FZ1730"/>
      <c r="GA1730"/>
      <c r="GB1730"/>
      <c r="GC1730"/>
      <c r="GD1730"/>
      <c r="GE1730"/>
      <c r="GF1730"/>
      <c r="GG1730"/>
      <c r="GH1730"/>
      <c r="GI1730"/>
      <c r="GJ1730"/>
      <c r="GK1730"/>
      <c r="GL1730"/>
      <c r="GM1730"/>
      <c r="GN1730"/>
      <c r="GO1730"/>
      <c r="GP1730"/>
      <c r="GQ1730"/>
      <c r="GR1730"/>
      <c r="GS1730"/>
      <c r="GT1730"/>
      <c r="GU1730"/>
      <c r="GV1730"/>
      <c r="GW1730"/>
      <c r="GX1730"/>
      <c r="GY1730"/>
      <c r="GZ1730"/>
      <c r="HA1730"/>
      <c r="HB1730"/>
      <c r="HC1730"/>
      <c r="HD1730"/>
      <c r="HE1730"/>
      <c r="HF1730"/>
      <c r="HG1730"/>
      <c r="HH1730"/>
      <c r="HI1730"/>
      <c r="HJ1730"/>
      <c r="HK1730"/>
      <c r="HL1730"/>
      <c r="HM1730"/>
      <c r="HN1730"/>
      <c r="HO1730"/>
      <c r="HP1730"/>
      <c r="HQ1730"/>
      <c r="HR1730"/>
      <c r="HS1730"/>
      <c r="HT1730"/>
      <c r="HU1730"/>
      <c r="HV1730"/>
      <c r="HW1730"/>
      <c r="HX1730"/>
      <c r="HY1730"/>
      <c r="HZ1730"/>
      <c r="IA1730"/>
      <c r="IB1730"/>
      <c r="IC1730"/>
      <c r="ID1730"/>
      <c r="IE1730"/>
      <c r="IF1730"/>
      <c r="IG1730"/>
      <c r="IH1730"/>
      <c r="II1730"/>
      <c r="IJ1730"/>
      <c r="IK1730"/>
      <c r="IL1730"/>
      <c r="IM1730"/>
      <c r="IN1730"/>
      <c r="IO1730"/>
      <c r="IP1730"/>
      <c r="IQ1730"/>
      <c r="IR1730"/>
      <c r="IS1730"/>
      <c r="IT1730"/>
      <c r="IU1730"/>
      <c r="IV1730"/>
    </row>
    <row r="1731" spans="1:256" ht="12.5">
      <c r="B1731" s="65">
        <v>1</v>
      </c>
      <c r="C1731" s="66">
        <f>IF(E1731="A",1,IF(E1731="B",1,0))</f>
        <v>1</v>
      </c>
      <c r="D1731" s="77" t="s">
        <v>90</v>
      </c>
      <c r="E1731" s="76" t="s">
        <v>87</v>
      </c>
      <c r="F1731" s="99" t="s">
        <v>99</v>
      </c>
      <c r="G1731" s="78"/>
      <c r="H1731" s="96" t="s">
        <v>94</v>
      </c>
      <c r="I1731" s="107" t="s">
        <v>2560</v>
      </c>
      <c r="J1731" s="81"/>
      <c r="K1731" s="72"/>
      <c r="L1731" s="72"/>
      <c r="M1731" s="72"/>
      <c r="N1731" s="72"/>
      <c r="O1731" s="72"/>
      <c r="P1731" s="72"/>
      <c r="Q1731" s="833"/>
      <c r="R1731" s="102"/>
      <c r="S1731" s="73"/>
      <c r="T1731" s="102"/>
      <c r="U1731" s="103"/>
      <c r="V1731" s="104"/>
    </row>
    <row r="1732" spans="1:256" ht="12.5">
      <c r="B1732" s="65">
        <v>1</v>
      </c>
      <c r="C1732" s="66">
        <f>IF(E1732="A",1,IF(E1732="B",1,0))</f>
        <v>0</v>
      </c>
      <c r="D1732" s="658" t="s">
        <v>87</v>
      </c>
      <c r="E1732" s="659" t="s">
        <v>90</v>
      </c>
      <c r="F1732" s="656" t="s">
        <v>70</v>
      </c>
      <c r="G1732" s="78"/>
      <c r="H1732" s="96" t="s">
        <v>90</v>
      </c>
      <c r="I1732" s="107" t="s">
        <v>2561</v>
      </c>
      <c r="J1732" s="81"/>
      <c r="K1732" s="72"/>
      <c r="L1732" s="72"/>
      <c r="M1732" s="72"/>
      <c r="N1732" s="72"/>
      <c r="O1732" s="72"/>
      <c r="P1732" s="72"/>
      <c r="Q1732" s="833"/>
      <c r="R1732" s="102"/>
      <c r="S1732" s="73"/>
      <c r="T1732" s="102"/>
      <c r="U1732" s="103"/>
      <c r="V1732" s="104"/>
    </row>
    <row r="1733" spans="1:256" ht="12.5">
      <c r="A1733" s="308"/>
      <c r="B1733" s="65">
        <v>1</v>
      </c>
      <c r="C1733" s="66">
        <f>IF(E1733="A",1,IF(E1733="B",1,0))</f>
        <v>1</v>
      </c>
      <c r="D1733" s="76" t="s">
        <v>87</v>
      </c>
      <c r="E1733" s="76" t="s">
        <v>87</v>
      </c>
      <c r="F1733" s="77" t="s">
        <v>90</v>
      </c>
      <c r="G1733" s="78"/>
      <c r="H1733" s="96" t="s">
        <v>94</v>
      </c>
      <c r="I1733" s="107" t="s">
        <v>2562</v>
      </c>
      <c r="J1733" s="81"/>
      <c r="K1733" s="72"/>
      <c r="L1733" s="72"/>
      <c r="M1733" s="72"/>
      <c r="N1733" s="72"/>
      <c r="O1733" s="72"/>
      <c r="P1733" s="72"/>
      <c r="Q1733" s="833"/>
      <c r="R1733" s="102"/>
      <c r="S1733" s="73"/>
      <c r="T1733" s="102"/>
      <c r="U1733" s="103"/>
      <c r="V1733" s="104"/>
    </row>
    <row r="1734" spans="1:256" ht="12.5">
      <c r="B1734" s="65">
        <v>1</v>
      </c>
      <c r="C1734" s="66">
        <f>IF(E1734="A",1,IF(E1734="B",1,0))</f>
        <v>0</v>
      </c>
      <c r="D1734" s="658" t="s">
        <v>68</v>
      </c>
      <c r="E1734" s="659" t="s">
        <v>90</v>
      </c>
      <c r="F1734" s="659" t="s">
        <v>90</v>
      </c>
      <c r="G1734" s="78"/>
      <c r="H1734" s="96" t="s">
        <v>88</v>
      </c>
      <c r="I1734" s="107" t="s">
        <v>2563</v>
      </c>
      <c r="J1734" s="81"/>
      <c r="K1734" s="72"/>
      <c r="L1734" s="72"/>
      <c r="M1734" s="72"/>
      <c r="N1734" s="72"/>
      <c r="O1734" s="72"/>
      <c r="P1734" s="72"/>
      <c r="Q1734" s="833"/>
      <c r="R1734" s="102"/>
      <c r="S1734" s="73"/>
      <c r="T1734" s="102"/>
      <c r="U1734" s="103"/>
      <c r="V1734" s="104"/>
    </row>
    <row r="1735" spans="1:256" ht="12.5">
      <c r="B1735" s="65">
        <v>1</v>
      </c>
      <c r="C1735" s="66">
        <f>IF(E1735="A",4,IF(E1735="B",3,IF(E1735="C",2,IF(E1735="D",1,0))))</f>
        <v>2</v>
      </c>
      <c r="D1735" s="76" t="s">
        <v>87</v>
      </c>
      <c r="E1735" s="77" t="s">
        <v>90</v>
      </c>
      <c r="F1735" s="77" t="s">
        <v>90</v>
      </c>
      <c r="G1735" s="78"/>
      <c r="H1735" s="96" t="s">
        <v>140</v>
      </c>
      <c r="I1735" s="107" t="s">
        <v>2564</v>
      </c>
      <c r="J1735" s="81"/>
      <c r="K1735" s="72"/>
      <c r="L1735" s="72"/>
      <c r="M1735" s="72"/>
      <c r="N1735" s="72"/>
      <c r="O1735" s="72"/>
      <c r="P1735" s="72"/>
      <c r="Q1735" s="833"/>
      <c r="R1735" s="102"/>
      <c r="S1735" s="73"/>
      <c r="T1735" s="102"/>
      <c r="U1735" s="103"/>
      <c r="V1735" s="104"/>
    </row>
    <row r="1736" spans="1:256" ht="12.5">
      <c r="B1736" s="65">
        <v>1</v>
      </c>
      <c r="C1736" s="66">
        <f>IF(E1736="A",1,IF(E1736="B",1,0))</f>
        <v>0</v>
      </c>
      <c r="D1736" s="77" t="s">
        <v>90</v>
      </c>
      <c r="E1736" s="77" t="s">
        <v>90</v>
      </c>
      <c r="F1736" s="76" t="s">
        <v>87</v>
      </c>
      <c r="G1736" s="78"/>
      <c r="H1736" s="96" t="s">
        <v>129</v>
      </c>
      <c r="I1736" s="107" t="s">
        <v>2565</v>
      </c>
      <c r="J1736" s="81"/>
      <c r="K1736" s="72"/>
      <c r="L1736" s="72"/>
      <c r="M1736" s="72"/>
      <c r="N1736" s="72"/>
      <c r="O1736" s="72"/>
      <c r="P1736" s="72"/>
      <c r="Q1736" s="833"/>
      <c r="R1736" s="102"/>
      <c r="S1736" s="73"/>
      <c r="T1736" s="102"/>
      <c r="U1736" s="103"/>
      <c r="V1736" s="104"/>
    </row>
    <row r="1737" spans="1:256" ht="12.5">
      <c r="B1737" s="65">
        <v>1</v>
      </c>
      <c r="C1737" s="66">
        <f>IF(E1737="A",1,IF(E1737="B",1,0))</f>
        <v>1</v>
      </c>
      <c r="D1737" s="76" t="s">
        <v>68</v>
      </c>
      <c r="E1737" s="76" t="s">
        <v>87</v>
      </c>
      <c r="F1737" s="76" t="s">
        <v>68</v>
      </c>
      <c r="G1737" s="78"/>
      <c r="H1737" s="96" t="s">
        <v>188</v>
      </c>
      <c r="I1737" s="107" t="s">
        <v>2566</v>
      </c>
      <c r="J1737" s="81"/>
      <c r="K1737" s="72"/>
      <c r="L1737" s="72"/>
      <c r="M1737" s="72"/>
      <c r="N1737" s="72"/>
      <c r="O1737" s="72"/>
      <c r="P1737" s="72"/>
      <c r="Q1737" s="833"/>
      <c r="R1737" s="102"/>
      <c r="S1737" s="73"/>
      <c r="T1737" s="102"/>
      <c r="U1737" s="103"/>
      <c r="V1737" s="104"/>
    </row>
    <row r="1738" spans="1:256" ht="12.5">
      <c r="B1738" s="65">
        <v>1</v>
      </c>
      <c r="C1738" s="66">
        <f>IF(E1738="A",1,IF(E1738="B",1,0))</f>
        <v>1</v>
      </c>
      <c r="D1738" s="248" t="s">
        <v>87</v>
      </c>
      <c r="E1738" s="248" t="s">
        <v>87</v>
      </c>
      <c r="F1738" s="662" t="s">
        <v>70</v>
      </c>
      <c r="G1738" s="78"/>
      <c r="H1738" s="96" t="s">
        <v>188</v>
      </c>
      <c r="I1738" s="107" t="s">
        <v>2567</v>
      </c>
      <c r="J1738" s="81"/>
      <c r="K1738" s="72"/>
      <c r="L1738" s="72"/>
      <c r="M1738" s="72"/>
      <c r="N1738" s="72"/>
      <c r="O1738" s="72"/>
      <c r="P1738" s="72"/>
      <c r="Q1738" s="833"/>
      <c r="R1738" s="102"/>
      <c r="S1738" s="73"/>
      <c r="T1738" s="102"/>
      <c r="U1738" s="103"/>
      <c r="V1738" s="104"/>
      <c r="W1738" s="320"/>
      <c r="X1738" s="320"/>
      <c r="Y1738" s="320"/>
      <c r="Z1738" s="320"/>
      <c r="AA1738" s="320"/>
      <c r="AB1738" s="320"/>
      <c r="AC1738" s="320"/>
      <c r="AD1738" s="320"/>
      <c r="AE1738" s="320"/>
      <c r="AF1738" s="320"/>
      <c r="AG1738" s="320"/>
      <c r="AH1738" s="320"/>
      <c r="AI1738" s="320"/>
      <c r="AJ1738" s="320"/>
      <c r="AK1738" s="320"/>
      <c r="AL1738" s="320"/>
      <c r="AM1738" s="320"/>
      <c r="AN1738" s="320"/>
      <c r="AO1738" s="320"/>
      <c r="AP1738" s="320"/>
      <c r="AQ1738" s="320"/>
      <c r="AR1738" s="320"/>
      <c r="AS1738" s="320"/>
      <c r="AT1738" s="320"/>
      <c r="AU1738" s="320"/>
      <c r="AV1738" s="320"/>
      <c r="AW1738" s="320"/>
      <c r="AX1738" s="320"/>
      <c r="AY1738" s="320"/>
      <c r="AZ1738" s="320"/>
      <c r="BA1738" s="320"/>
      <c r="BB1738" s="320"/>
      <c r="BC1738" s="320"/>
      <c r="BD1738" s="320"/>
      <c r="BE1738" s="320"/>
      <c r="BF1738" s="320"/>
      <c r="BG1738" s="320"/>
      <c r="BH1738" s="320"/>
      <c r="BI1738" s="320"/>
      <c r="BJ1738" s="320"/>
      <c r="BK1738" s="320"/>
      <c r="BL1738" s="320"/>
      <c r="BM1738" s="320"/>
      <c r="BN1738" s="320"/>
      <c r="BO1738" s="320"/>
      <c r="BP1738" s="320"/>
      <c r="BQ1738" s="320"/>
      <c r="BR1738" s="320"/>
      <c r="BS1738" s="320"/>
      <c r="BT1738" s="320"/>
      <c r="BU1738" s="320"/>
      <c r="BV1738" s="320"/>
      <c r="BW1738" s="320"/>
      <c r="BX1738" s="320"/>
      <c r="BY1738" s="320"/>
      <c r="BZ1738" s="320"/>
      <c r="CA1738" s="320"/>
      <c r="CB1738" s="320"/>
      <c r="CC1738" s="320"/>
      <c r="CD1738" s="320"/>
      <c r="CE1738" s="320"/>
      <c r="CF1738" s="320"/>
      <c r="CG1738" s="320"/>
      <c r="CH1738" s="320"/>
      <c r="CI1738" s="320"/>
      <c r="CJ1738" s="320"/>
      <c r="CK1738" s="320"/>
      <c r="CL1738" s="320"/>
      <c r="CM1738" s="320"/>
      <c r="CN1738" s="320"/>
      <c r="CO1738" s="320"/>
      <c r="CP1738" s="320"/>
      <c r="CQ1738" s="320"/>
      <c r="CR1738" s="320"/>
      <c r="CS1738" s="320"/>
      <c r="CT1738" s="320"/>
      <c r="CU1738" s="320"/>
      <c r="CV1738" s="320"/>
      <c r="CW1738" s="320"/>
      <c r="CX1738" s="320"/>
      <c r="CY1738" s="320"/>
      <c r="CZ1738" s="320"/>
      <c r="DA1738" s="320"/>
      <c r="DB1738" s="320"/>
      <c r="DC1738" s="320"/>
      <c r="DD1738" s="320"/>
      <c r="DE1738" s="320"/>
      <c r="DF1738" s="320"/>
      <c r="DG1738" s="320"/>
      <c r="DH1738" s="320"/>
      <c r="DI1738" s="320"/>
      <c r="DJ1738" s="320"/>
      <c r="DK1738" s="320"/>
      <c r="DL1738" s="320"/>
      <c r="DM1738" s="320"/>
      <c r="DN1738" s="320"/>
      <c r="DO1738" s="320"/>
      <c r="DP1738" s="320"/>
      <c r="DQ1738" s="320"/>
      <c r="DR1738" s="320"/>
      <c r="DS1738" s="320"/>
      <c r="DT1738" s="320"/>
      <c r="DU1738" s="320"/>
      <c r="DV1738" s="320"/>
      <c r="DW1738" s="320"/>
      <c r="DX1738" s="320"/>
      <c r="DY1738" s="320"/>
      <c r="DZ1738" s="320"/>
      <c r="EA1738" s="320"/>
      <c r="EB1738" s="320"/>
      <c r="EC1738" s="320"/>
      <c r="ED1738" s="320"/>
      <c r="EE1738" s="320"/>
      <c r="EF1738" s="320"/>
      <c r="EG1738" s="320"/>
      <c r="EH1738" s="320"/>
      <c r="EI1738" s="320"/>
      <c r="EJ1738" s="320"/>
      <c r="EK1738" s="320"/>
      <c r="EL1738" s="320"/>
      <c r="EM1738" s="320"/>
      <c r="EN1738" s="320"/>
      <c r="EO1738" s="320"/>
      <c r="EP1738" s="320"/>
      <c r="EQ1738" s="320"/>
      <c r="ER1738" s="320"/>
      <c r="ES1738" s="320"/>
      <c r="ET1738" s="320"/>
      <c r="EU1738" s="320"/>
      <c r="EV1738" s="320"/>
      <c r="EW1738" s="320"/>
      <c r="EX1738" s="320"/>
      <c r="EY1738" s="320"/>
      <c r="EZ1738" s="320"/>
      <c r="FA1738" s="320"/>
      <c r="FB1738" s="320"/>
      <c r="FC1738" s="320"/>
      <c r="FD1738" s="320"/>
      <c r="FE1738" s="320"/>
      <c r="FF1738" s="320"/>
      <c r="FG1738" s="320"/>
      <c r="FH1738" s="320"/>
      <c r="FI1738" s="320"/>
      <c r="FJ1738" s="320"/>
      <c r="FK1738" s="320"/>
      <c r="FL1738" s="320"/>
      <c r="FM1738" s="320"/>
      <c r="FN1738" s="320"/>
      <c r="FO1738" s="320"/>
      <c r="FP1738" s="320"/>
      <c r="FQ1738" s="320"/>
      <c r="FR1738" s="320"/>
      <c r="FS1738" s="320"/>
      <c r="FT1738" s="320"/>
      <c r="FU1738" s="320"/>
      <c r="FV1738" s="320"/>
      <c r="FW1738" s="320"/>
      <c r="FX1738" s="320"/>
      <c r="FY1738" s="320"/>
      <c r="FZ1738" s="320"/>
      <c r="GA1738" s="320"/>
      <c r="GB1738" s="320"/>
      <c r="GC1738" s="320"/>
      <c r="GD1738" s="320"/>
      <c r="GE1738" s="320"/>
      <c r="GF1738" s="320"/>
      <c r="GG1738" s="320"/>
      <c r="GH1738" s="320"/>
      <c r="GI1738" s="320"/>
      <c r="GJ1738" s="320"/>
      <c r="GK1738" s="320"/>
      <c r="GL1738" s="320"/>
      <c r="GM1738" s="320"/>
      <c r="GN1738" s="320"/>
      <c r="GO1738" s="320"/>
      <c r="GP1738" s="320"/>
      <c r="GQ1738" s="320"/>
      <c r="GR1738" s="320"/>
      <c r="GS1738" s="320"/>
      <c r="GT1738" s="320"/>
      <c r="GU1738" s="320"/>
      <c r="GV1738" s="320"/>
      <c r="GW1738" s="320"/>
      <c r="GX1738" s="320"/>
      <c r="GY1738" s="320"/>
      <c r="GZ1738" s="320"/>
      <c r="HA1738" s="320"/>
      <c r="HB1738" s="320"/>
      <c r="HC1738" s="320"/>
      <c r="HD1738" s="320"/>
      <c r="HE1738" s="320"/>
      <c r="HF1738" s="320"/>
      <c r="HG1738" s="320"/>
      <c r="HH1738" s="320"/>
      <c r="HI1738" s="320"/>
      <c r="HJ1738" s="320"/>
      <c r="HK1738" s="320"/>
      <c r="HL1738" s="320"/>
      <c r="HM1738" s="320"/>
      <c r="HN1738" s="320"/>
      <c r="HO1738" s="320"/>
      <c r="HP1738" s="320"/>
      <c r="HQ1738" s="320"/>
      <c r="HR1738" s="320"/>
      <c r="HS1738" s="320"/>
      <c r="HT1738" s="320"/>
      <c r="HU1738" s="320"/>
      <c r="HV1738" s="320"/>
      <c r="HW1738" s="320"/>
      <c r="HX1738" s="320"/>
      <c r="HY1738" s="320"/>
      <c r="HZ1738" s="320"/>
      <c r="IA1738" s="320"/>
      <c r="IB1738" s="320"/>
      <c r="IC1738" s="320"/>
      <c r="ID1738" s="320"/>
      <c r="IE1738" s="320"/>
      <c r="IF1738" s="320"/>
      <c r="IG1738" s="320"/>
      <c r="IH1738" s="320"/>
      <c r="II1738" s="320"/>
      <c r="IJ1738" s="320"/>
      <c r="IK1738" s="320"/>
      <c r="IL1738" s="320"/>
      <c r="IM1738" s="320"/>
      <c r="IN1738" s="320"/>
      <c r="IO1738" s="320"/>
      <c r="IP1738" s="320"/>
      <c r="IQ1738" s="320"/>
      <c r="IR1738" s="320"/>
      <c r="IS1738" s="320"/>
      <c r="IT1738" s="320"/>
      <c r="IU1738" s="320"/>
      <c r="IV1738" s="320"/>
    </row>
    <row r="1739" spans="1:256" ht="12.5">
      <c r="B1739" s="65">
        <v>1</v>
      </c>
      <c r="C1739" s="66">
        <f>IF(E1739="A",1,IF(E1739="B",1,0))</f>
        <v>1</v>
      </c>
      <c r="D1739" s="77" t="s">
        <v>90</v>
      </c>
      <c r="E1739" s="76" t="s">
        <v>87</v>
      </c>
      <c r="F1739" s="76" t="s">
        <v>68</v>
      </c>
      <c r="G1739" s="78"/>
      <c r="H1739" s="96" t="s">
        <v>240</v>
      </c>
      <c r="I1739" s="107" t="s">
        <v>2568</v>
      </c>
      <c r="J1739" s="81"/>
      <c r="K1739" s="72"/>
      <c r="L1739" s="72"/>
      <c r="M1739" s="72"/>
      <c r="N1739" s="72"/>
      <c r="O1739" s="72"/>
      <c r="P1739" s="72"/>
      <c r="Q1739" s="833"/>
      <c r="R1739" s="102"/>
      <c r="S1739" s="73"/>
      <c r="T1739" s="102"/>
      <c r="U1739" s="103"/>
      <c r="V1739" s="104"/>
    </row>
    <row r="1740" spans="1:256" ht="12.5">
      <c r="B1740" s="65">
        <v>1</v>
      </c>
      <c r="C1740" s="66">
        <f>IF(E1740="A",1,IF(E1740="B",1,0))</f>
        <v>1</v>
      </c>
      <c r="D1740" s="76" t="s">
        <v>87</v>
      </c>
      <c r="E1740" s="76" t="s">
        <v>87</v>
      </c>
      <c r="F1740" s="76" t="s">
        <v>68</v>
      </c>
      <c r="G1740" s="78"/>
      <c r="H1740" s="96" t="s">
        <v>126</v>
      </c>
      <c r="I1740" s="107" t="s">
        <v>2569</v>
      </c>
      <c r="J1740" s="81"/>
      <c r="K1740" s="72"/>
      <c r="L1740" s="72"/>
      <c r="M1740" s="72"/>
      <c r="N1740" s="72"/>
      <c r="O1740" s="72"/>
      <c r="P1740" s="72"/>
      <c r="Q1740" s="833"/>
      <c r="R1740" s="102"/>
      <c r="S1740" s="73"/>
      <c r="T1740" s="102"/>
      <c r="U1740" s="103"/>
      <c r="V1740" s="104"/>
    </row>
    <row r="1741" spans="1:256" ht="12.5">
      <c r="B1741" s="65">
        <v>1</v>
      </c>
      <c r="C1741" s="66">
        <f>IF(E1741="A",4,IF(E1741="B",3,IF(E1741="C",2,IF(E1741="D",1,0))))</f>
        <v>0</v>
      </c>
      <c r="D1741" s="77" t="s">
        <v>90</v>
      </c>
      <c r="E1741" s="99" t="s">
        <v>99</v>
      </c>
      <c r="F1741" s="77" t="s">
        <v>90</v>
      </c>
      <c r="G1741" s="78"/>
      <c r="H1741" s="96" t="s">
        <v>131</v>
      </c>
      <c r="I1741" s="107" t="s">
        <v>5761</v>
      </c>
      <c r="J1741" s="81"/>
      <c r="K1741" s="72"/>
      <c r="L1741" s="72"/>
      <c r="M1741" s="72"/>
      <c r="N1741" s="72"/>
      <c r="O1741" s="72"/>
      <c r="P1741" s="72"/>
      <c r="Q1741" s="833"/>
      <c r="R1741" s="102"/>
      <c r="S1741" s="73"/>
      <c r="T1741" s="102"/>
      <c r="U1741" s="103"/>
      <c r="V1741" s="104"/>
    </row>
    <row r="1742" spans="1:256" ht="12.5">
      <c r="B1742" s="65">
        <v>1</v>
      </c>
      <c r="C1742" s="66">
        <f>IF(E1742="A",4,IF(E1742="B",3,IF(E1742="C",2,IF(E1742="D",1,0))))</f>
        <v>1</v>
      </c>
      <c r="D1742" s="76" t="s">
        <v>87</v>
      </c>
      <c r="E1742" s="99" t="s">
        <v>70</v>
      </c>
      <c r="F1742" s="99" t="s">
        <v>99</v>
      </c>
      <c r="G1742" s="78"/>
      <c r="H1742" s="96" t="s">
        <v>101</v>
      </c>
      <c r="I1742" s="107" t="s">
        <v>2570</v>
      </c>
      <c r="J1742" s="81" t="s">
        <v>616</v>
      </c>
      <c r="K1742" s="72"/>
      <c r="L1742" s="72"/>
      <c r="M1742" s="72"/>
      <c r="N1742" s="72"/>
      <c r="O1742" s="72"/>
      <c r="P1742" s="72"/>
      <c r="Q1742" s="833"/>
      <c r="R1742" s="102"/>
      <c r="S1742" s="73"/>
      <c r="T1742" s="102"/>
      <c r="U1742" s="103"/>
      <c r="V1742" s="104"/>
      <c r="W1742" s="55"/>
      <c r="X1742" s="55"/>
      <c r="Y1742" s="55"/>
      <c r="Z1742" s="55"/>
      <c r="AA1742" s="55"/>
      <c r="AB1742" s="55"/>
      <c r="AC1742" s="55"/>
      <c r="AD1742" s="55"/>
      <c r="AE1742" s="55"/>
      <c r="AF1742" s="55"/>
      <c r="AG1742" s="55"/>
      <c r="AH1742" s="55"/>
      <c r="AI1742" s="55"/>
      <c r="AJ1742" s="55"/>
      <c r="AK1742" s="55"/>
      <c r="AL1742" s="55"/>
      <c r="AM1742" s="55"/>
      <c r="AN1742" s="55"/>
      <c r="AO1742" s="55"/>
      <c r="AP1742" s="55"/>
      <c r="AQ1742" s="55"/>
      <c r="AR1742" s="55"/>
      <c r="AS1742" s="55"/>
      <c r="AT1742" s="55"/>
      <c r="AU1742" s="55"/>
      <c r="AV1742" s="55"/>
      <c r="AW1742" s="55"/>
      <c r="AX1742" s="55"/>
      <c r="AY1742" s="55"/>
      <c r="AZ1742" s="55"/>
      <c r="BA1742" s="55"/>
      <c r="BB1742" s="55"/>
      <c r="BC1742" s="55"/>
      <c r="BD1742" s="55"/>
      <c r="BE1742" s="55"/>
      <c r="BF1742" s="55"/>
      <c r="BG1742" s="55"/>
      <c r="BH1742" s="55"/>
      <c r="BI1742" s="55"/>
      <c r="BJ1742" s="55"/>
      <c r="BK1742" s="55"/>
      <c r="BL1742" s="55"/>
      <c r="BM1742" s="55"/>
      <c r="BN1742" s="55"/>
      <c r="BO1742" s="55"/>
      <c r="BP1742" s="55"/>
      <c r="BQ1742" s="55"/>
      <c r="BR1742" s="55"/>
      <c r="BS1742" s="55"/>
      <c r="BT1742" s="55"/>
      <c r="BU1742" s="55"/>
      <c r="BV1742" s="55"/>
      <c r="BW1742" s="55"/>
      <c r="BX1742" s="55"/>
      <c r="BY1742" s="55"/>
      <c r="BZ1742" s="55"/>
      <c r="CA1742" s="55"/>
      <c r="CB1742" s="55"/>
      <c r="CC1742" s="55"/>
      <c r="CD1742" s="55"/>
      <c r="CE1742" s="55"/>
      <c r="CF1742" s="55"/>
      <c r="CG1742" s="55"/>
      <c r="CH1742" s="55"/>
      <c r="CI1742" s="55"/>
      <c r="CJ1742" s="55"/>
      <c r="CK1742" s="55"/>
      <c r="CL1742" s="55"/>
      <c r="CM1742" s="55"/>
      <c r="CN1742" s="55"/>
      <c r="CO1742" s="55"/>
      <c r="CP1742" s="55"/>
      <c r="CQ1742" s="55"/>
      <c r="CR1742" s="55"/>
      <c r="CS1742" s="55"/>
      <c r="CT1742" s="55"/>
      <c r="CU1742" s="55"/>
      <c r="CV1742" s="55"/>
      <c r="CW1742" s="55"/>
      <c r="CX1742" s="55"/>
      <c r="CY1742" s="55"/>
      <c r="CZ1742" s="55"/>
      <c r="DA1742" s="55"/>
      <c r="DB1742" s="55"/>
      <c r="DC1742" s="55"/>
      <c r="DD1742" s="55"/>
      <c r="DE1742" s="55"/>
      <c r="DF1742" s="55"/>
      <c r="DG1742" s="55"/>
      <c r="DH1742" s="55"/>
      <c r="DI1742" s="55"/>
      <c r="DJ1742" s="55"/>
      <c r="DK1742" s="55"/>
      <c r="DL1742" s="55"/>
      <c r="DM1742" s="55"/>
      <c r="DN1742" s="55"/>
      <c r="DO1742" s="55"/>
      <c r="DP1742" s="55"/>
      <c r="DQ1742" s="55"/>
      <c r="DR1742" s="55"/>
      <c r="DS1742" s="55"/>
      <c r="DT1742" s="55"/>
      <c r="DU1742" s="55"/>
      <c r="DV1742" s="55"/>
      <c r="DW1742" s="55"/>
      <c r="DX1742" s="55"/>
      <c r="DY1742" s="55"/>
      <c r="DZ1742" s="55"/>
      <c r="EA1742" s="55"/>
      <c r="EB1742" s="55"/>
      <c r="EC1742" s="55"/>
      <c r="ED1742" s="55"/>
      <c r="EE1742" s="55"/>
      <c r="EF1742" s="55"/>
      <c r="EG1742" s="55"/>
      <c r="EH1742" s="55"/>
      <c r="EI1742" s="55"/>
      <c r="EJ1742" s="55"/>
      <c r="EK1742" s="55"/>
      <c r="EL1742" s="55"/>
      <c r="EM1742" s="55"/>
      <c r="EN1742" s="55"/>
      <c r="EO1742" s="55"/>
      <c r="EP1742" s="55"/>
      <c r="EQ1742" s="55"/>
      <c r="ER1742" s="55"/>
      <c r="ES1742" s="55"/>
      <c r="ET1742" s="55"/>
      <c r="EU1742" s="55"/>
      <c r="EV1742" s="55"/>
      <c r="EW1742" s="55"/>
      <c r="EX1742" s="55"/>
      <c r="EY1742" s="55"/>
      <c r="EZ1742" s="55"/>
      <c r="FA1742" s="55"/>
      <c r="FB1742" s="55"/>
      <c r="FC1742" s="55"/>
      <c r="FD1742" s="55"/>
      <c r="FE1742" s="55"/>
      <c r="FF1742" s="55"/>
      <c r="FG1742" s="55"/>
      <c r="FH1742" s="55"/>
      <c r="FI1742" s="55"/>
      <c r="FJ1742" s="55"/>
      <c r="FK1742" s="55"/>
      <c r="FL1742" s="55"/>
      <c r="FM1742" s="55"/>
      <c r="FN1742" s="55"/>
      <c r="FO1742" s="55"/>
      <c r="FP1742" s="55"/>
      <c r="FQ1742" s="55"/>
      <c r="FR1742" s="55"/>
      <c r="FS1742" s="55"/>
      <c r="FT1742" s="55"/>
      <c r="FU1742" s="55"/>
      <c r="FV1742" s="55"/>
      <c r="FW1742" s="55"/>
      <c r="FX1742" s="55"/>
      <c r="FY1742" s="55"/>
      <c r="FZ1742" s="55"/>
      <c r="GA1742" s="55"/>
      <c r="GB1742" s="55"/>
      <c r="GC1742" s="55"/>
      <c r="GD1742" s="55"/>
      <c r="GE1742" s="55"/>
      <c r="GF1742" s="55"/>
      <c r="GG1742" s="55"/>
      <c r="GH1742" s="55"/>
      <c r="GI1742" s="55"/>
      <c r="GJ1742" s="55"/>
      <c r="GK1742" s="55"/>
      <c r="GL1742" s="55"/>
      <c r="GM1742" s="55"/>
      <c r="GN1742" s="55"/>
      <c r="GO1742" s="55"/>
      <c r="GP1742" s="55"/>
      <c r="GQ1742" s="55"/>
      <c r="GR1742" s="55"/>
      <c r="GS1742" s="55"/>
      <c r="GT1742" s="55"/>
      <c r="GU1742" s="55"/>
      <c r="GV1742" s="55"/>
      <c r="GW1742" s="55"/>
      <c r="GX1742" s="55"/>
      <c r="GY1742" s="55"/>
      <c r="GZ1742" s="55"/>
      <c r="HA1742" s="55"/>
      <c r="HB1742" s="55"/>
      <c r="HC1742" s="55"/>
      <c r="HD1742" s="55"/>
      <c r="HE1742" s="55"/>
      <c r="HF1742" s="55"/>
      <c r="HG1742" s="55"/>
      <c r="HH1742" s="55"/>
      <c r="HI1742" s="55"/>
      <c r="HJ1742" s="55"/>
      <c r="HK1742" s="55"/>
      <c r="HL1742" s="55"/>
      <c r="HM1742" s="55"/>
      <c r="HN1742" s="55"/>
      <c r="HO1742" s="55"/>
      <c r="HP1742" s="55"/>
      <c r="HQ1742" s="55"/>
      <c r="HR1742" s="55"/>
      <c r="HS1742" s="55"/>
      <c r="HT1742" s="55"/>
      <c r="HU1742" s="55"/>
      <c r="HV1742" s="55"/>
      <c r="HW1742" s="55"/>
      <c r="HX1742" s="55"/>
      <c r="HY1742" s="55"/>
      <c r="HZ1742" s="55"/>
      <c r="IA1742" s="55"/>
      <c r="IB1742" s="55"/>
      <c r="IC1742" s="55"/>
      <c r="ID1742" s="55"/>
      <c r="IE1742" s="55"/>
      <c r="IF1742" s="55"/>
      <c r="IG1742" s="55"/>
      <c r="IH1742" s="55"/>
      <c r="II1742" s="55"/>
      <c r="IJ1742" s="55"/>
      <c r="IK1742" s="55"/>
      <c r="IL1742" s="55"/>
      <c r="IM1742" s="55"/>
      <c r="IN1742" s="55"/>
      <c r="IO1742" s="55"/>
      <c r="IP1742" s="55"/>
      <c r="IQ1742" s="55"/>
      <c r="IR1742" s="55"/>
      <c r="IS1742" s="55"/>
      <c r="IT1742" s="55"/>
      <c r="IU1742" s="55"/>
      <c r="IV1742" s="55"/>
    </row>
    <row r="1743" spans="1:256" ht="12.5">
      <c r="B1743" s="65">
        <v>1</v>
      </c>
      <c r="C1743" s="66">
        <f>IF(E1743="A",1,IF(E1743="B",1,0))</f>
        <v>1</v>
      </c>
      <c r="D1743" s="659" t="s">
        <v>90</v>
      </c>
      <c r="E1743" s="658" t="s">
        <v>87</v>
      </c>
      <c r="F1743" s="656" t="s">
        <v>70</v>
      </c>
      <c r="G1743" s="78"/>
      <c r="H1743" s="96" t="s">
        <v>220</v>
      </c>
      <c r="I1743" s="107" t="s">
        <v>2571</v>
      </c>
      <c r="J1743" s="81"/>
      <c r="K1743" s="72"/>
      <c r="L1743" s="72"/>
      <c r="M1743" s="72"/>
      <c r="N1743" s="72"/>
      <c r="O1743" s="72"/>
      <c r="P1743" s="72"/>
      <c r="Q1743" s="833"/>
      <c r="R1743" s="102"/>
      <c r="S1743" s="73"/>
      <c r="T1743" s="102"/>
      <c r="U1743" s="103"/>
      <c r="V1743" s="104"/>
      <c r="W1743" s="320"/>
      <c r="X1743" s="320"/>
      <c r="Y1743" s="320"/>
      <c r="Z1743" s="320"/>
      <c r="AA1743" s="320"/>
      <c r="AB1743" s="320"/>
      <c r="AC1743" s="320"/>
      <c r="AD1743" s="320"/>
      <c r="AE1743" s="320"/>
      <c r="AF1743" s="320"/>
      <c r="AG1743" s="320"/>
      <c r="AH1743" s="320"/>
      <c r="AI1743" s="320"/>
      <c r="AJ1743" s="320"/>
      <c r="AK1743" s="320"/>
      <c r="AL1743" s="320"/>
      <c r="AM1743" s="320"/>
      <c r="AN1743" s="320"/>
      <c r="AO1743" s="320"/>
      <c r="AP1743" s="320"/>
      <c r="AQ1743" s="320"/>
      <c r="AR1743" s="320"/>
      <c r="AS1743" s="320"/>
      <c r="AT1743" s="320"/>
      <c r="AU1743" s="320"/>
      <c r="AV1743" s="320"/>
      <c r="AW1743" s="320"/>
      <c r="AX1743" s="320"/>
      <c r="AY1743" s="320"/>
      <c r="AZ1743" s="320"/>
      <c r="BA1743" s="320"/>
      <c r="BB1743" s="320"/>
      <c r="BC1743" s="320"/>
      <c r="BD1743" s="320"/>
      <c r="BE1743" s="320"/>
      <c r="BF1743" s="320"/>
      <c r="BG1743" s="320"/>
      <c r="BH1743" s="320"/>
      <c r="BI1743" s="320"/>
      <c r="BJ1743" s="320"/>
      <c r="BK1743" s="320"/>
      <c r="BL1743" s="320"/>
      <c r="BM1743" s="320"/>
      <c r="BN1743" s="320"/>
      <c r="BO1743" s="320"/>
      <c r="BP1743" s="320"/>
      <c r="BQ1743" s="320"/>
      <c r="BR1743" s="320"/>
      <c r="BS1743" s="320"/>
      <c r="BT1743" s="320"/>
      <c r="BU1743" s="320"/>
      <c r="BV1743" s="320"/>
      <c r="BW1743" s="320"/>
      <c r="BX1743" s="320"/>
      <c r="BY1743" s="320"/>
      <c r="BZ1743" s="320"/>
      <c r="CA1743" s="320"/>
      <c r="CB1743" s="320"/>
      <c r="CC1743" s="320"/>
      <c r="CD1743" s="320"/>
      <c r="CE1743" s="320"/>
      <c r="CF1743" s="320"/>
      <c r="CG1743" s="320"/>
      <c r="CH1743" s="320"/>
      <c r="CI1743" s="320"/>
      <c r="CJ1743" s="320"/>
      <c r="CK1743" s="320"/>
      <c r="CL1743" s="320"/>
      <c r="CM1743" s="320"/>
      <c r="CN1743" s="320"/>
      <c r="CO1743" s="320"/>
      <c r="CP1743" s="320"/>
      <c r="CQ1743" s="320"/>
      <c r="CR1743" s="320"/>
      <c r="CS1743" s="320"/>
      <c r="CT1743" s="320"/>
      <c r="CU1743" s="320"/>
      <c r="CV1743" s="320"/>
      <c r="CW1743" s="320"/>
      <c r="CX1743" s="320"/>
      <c r="CY1743" s="320"/>
      <c r="CZ1743" s="320"/>
      <c r="DA1743" s="320"/>
      <c r="DB1743" s="320"/>
      <c r="DC1743" s="320"/>
      <c r="DD1743" s="320"/>
      <c r="DE1743" s="320"/>
      <c r="DF1743" s="320"/>
      <c r="DG1743" s="320"/>
      <c r="DH1743" s="320"/>
      <c r="DI1743" s="320"/>
      <c r="DJ1743" s="320"/>
      <c r="DK1743" s="320"/>
      <c r="DL1743" s="320"/>
      <c r="DM1743" s="320"/>
      <c r="DN1743" s="320"/>
      <c r="DO1743" s="320"/>
      <c r="DP1743" s="320"/>
      <c r="DQ1743" s="320"/>
      <c r="DR1743" s="320"/>
      <c r="DS1743" s="320"/>
      <c r="DT1743" s="320"/>
      <c r="DU1743" s="320"/>
      <c r="DV1743" s="320"/>
      <c r="DW1743" s="320"/>
      <c r="DX1743" s="320"/>
      <c r="DY1743" s="320"/>
      <c r="DZ1743" s="320"/>
      <c r="EA1743" s="320"/>
      <c r="EB1743" s="320"/>
      <c r="EC1743" s="320"/>
      <c r="ED1743" s="320"/>
      <c r="EE1743" s="320"/>
      <c r="EF1743" s="320"/>
      <c r="EG1743" s="320"/>
      <c r="EH1743" s="320"/>
      <c r="EI1743" s="320"/>
      <c r="EJ1743" s="320"/>
      <c r="EK1743" s="320"/>
      <c r="EL1743" s="320"/>
      <c r="EM1743" s="320"/>
      <c r="EN1743" s="320"/>
      <c r="EO1743" s="320"/>
      <c r="EP1743" s="320"/>
      <c r="EQ1743" s="320"/>
      <c r="ER1743" s="320"/>
      <c r="ES1743" s="320"/>
      <c r="ET1743" s="320"/>
      <c r="EU1743" s="320"/>
      <c r="EV1743" s="320"/>
      <c r="EW1743" s="320"/>
      <c r="EX1743" s="320"/>
      <c r="EY1743" s="320"/>
      <c r="EZ1743" s="320"/>
      <c r="FA1743" s="320"/>
      <c r="FB1743" s="320"/>
      <c r="FC1743" s="320"/>
      <c r="FD1743" s="320"/>
      <c r="FE1743" s="320"/>
      <c r="FF1743" s="320"/>
      <c r="FG1743" s="320"/>
      <c r="FH1743" s="320"/>
      <c r="FI1743" s="320"/>
      <c r="FJ1743" s="320"/>
      <c r="FK1743" s="320"/>
      <c r="FL1743" s="320"/>
      <c r="FM1743" s="320"/>
      <c r="FN1743" s="320"/>
      <c r="FO1743" s="320"/>
      <c r="FP1743" s="320"/>
      <c r="FQ1743" s="320"/>
      <c r="FR1743" s="320"/>
      <c r="FS1743" s="320"/>
      <c r="FT1743" s="320"/>
      <c r="FU1743" s="320"/>
      <c r="FV1743" s="320"/>
      <c r="FW1743" s="320"/>
      <c r="FX1743" s="320"/>
      <c r="FY1743" s="320"/>
      <c r="FZ1743" s="320"/>
      <c r="GA1743" s="320"/>
      <c r="GB1743" s="320"/>
      <c r="GC1743" s="320"/>
      <c r="GD1743" s="320"/>
      <c r="GE1743" s="320"/>
      <c r="GF1743" s="320"/>
      <c r="GG1743" s="320"/>
      <c r="GH1743" s="320"/>
      <c r="GI1743" s="320"/>
      <c r="GJ1743" s="320"/>
      <c r="GK1743" s="320"/>
      <c r="GL1743" s="320"/>
      <c r="GM1743" s="320"/>
      <c r="GN1743" s="320"/>
      <c r="GO1743" s="320"/>
      <c r="GP1743" s="320"/>
      <c r="GQ1743" s="320"/>
      <c r="GR1743" s="320"/>
      <c r="GS1743" s="320"/>
      <c r="GT1743" s="320"/>
      <c r="GU1743" s="320"/>
      <c r="GV1743" s="320"/>
      <c r="GW1743" s="320"/>
      <c r="GX1743" s="320"/>
      <c r="GY1743" s="320"/>
      <c r="GZ1743" s="320"/>
      <c r="HA1743" s="320"/>
      <c r="HB1743" s="320"/>
      <c r="HC1743" s="320"/>
      <c r="HD1743" s="320"/>
      <c r="HE1743" s="320"/>
      <c r="HF1743" s="320"/>
      <c r="HG1743" s="320"/>
      <c r="HH1743" s="320"/>
      <c r="HI1743" s="320"/>
      <c r="HJ1743" s="320"/>
      <c r="HK1743" s="320"/>
      <c r="HL1743" s="320"/>
      <c r="HM1743" s="320"/>
      <c r="HN1743" s="320"/>
      <c r="HO1743" s="320"/>
      <c r="HP1743" s="320"/>
      <c r="HQ1743" s="320"/>
      <c r="HR1743" s="320"/>
      <c r="HS1743" s="320"/>
      <c r="HT1743" s="320"/>
      <c r="HU1743" s="320"/>
      <c r="HV1743" s="320"/>
      <c r="HW1743" s="320"/>
      <c r="HX1743" s="320"/>
      <c r="HY1743" s="320"/>
      <c r="HZ1743" s="320"/>
      <c r="IA1743" s="320"/>
      <c r="IB1743" s="320"/>
      <c r="IC1743" s="320"/>
      <c r="ID1743" s="320"/>
      <c r="IE1743" s="320"/>
      <c r="IF1743" s="320"/>
      <c r="IG1743" s="320"/>
      <c r="IH1743" s="320"/>
      <c r="II1743" s="320"/>
      <c r="IJ1743" s="320"/>
      <c r="IK1743" s="320"/>
      <c r="IL1743" s="320"/>
      <c r="IM1743" s="320"/>
      <c r="IN1743" s="320"/>
      <c r="IO1743" s="320"/>
      <c r="IP1743" s="320"/>
      <c r="IQ1743" s="320"/>
      <c r="IR1743" s="320"/>
      <c r="IS1743" s="320"/>
      <c r="IT1743" s="320"/>
      <c r="IU1743" s="320"/>
      <c r="IV1743" s="320"/>
    </row>
    <row r="1744" spans="1:256" ht="12.5">
      <c r="B1744" s="65">
        <v>1</v>
      </c>
      <c r="C1744" s="66">
        <f>IF(E1744="A",1,IF(E1744="B",1,0))</f>
        <v>0</v>
      </c>
      <c r="D1744" s="77" t="s">
        <v>90</v>
      </c>
      <c r="E1744" s="99" t="s">
        <v>70</v>
      </c>
      <c r="F1744" s="77" t="s">
        <v>90</v>
      </c>
      <c r="G1744" s="78"/>
      <c r="H1744" s="96" t="s">
        <v>188</v>
      </c>
      <c r="I1744" s="107" t="s">
        <v>2572</v>
      </c>
      <c r="J1744" s="81"/>
      <c r="K1744" s="72"/>
      <c r="L1744" s="72"/>
      <c r="M1744" s="72"/>
      <c r="N1744" s="72"/>
      <c r="O1744" s="72"/>
      <c r="P1744" s="72"/>
      <c r="Q1744" s="833"/>
      <c r="R1744" s="102"/>
      <c r="S1744" s="73"/>
      <c r="T1744" s="102"/>
      <c r="U1744" s="103"/>
      <c r="V1744" s="10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  <c r="DK1744"/>
      <c r="DL1744"/>
      <c r="DM1744"/>
      <c r="DN1744"/>
      <c r="DO1744"/>
      <c r="DP1744"/>
      <c r="DQ1744"/>
      <c r="DR1744"/>
      <c r="DS1744"/>
      <c r="DT1744"/>
      <c r="DU1744"/>
      <c r="DV1744"/>
      <c r="DW1744"/>
      <c r="DX1744"/>
      <c r="DY1744"/>
      <c r="DZ1744"/>
      <c r="EA1744"/>
      <c r="EB1744"/>
      <c r="EC1744"/>
      <c r="ED1744"/>
      <c r="EE1744"/>
      <c r="EF1744"/>
      <c r="EG1744"/>
      <c r="EH1744"/>
      <c r="EI1744"/>
      <c r="EJ1744"/>
      <c r="EK1744"/>
      <c r="EL1744"/>
      <c r="EM1744"/>
      <c r="EN1744"/>
      <c r="EO1744"/>
      <c r="EP1744"/>
      <c r="EQ1744"/>
      <c r="ER1744"/>
      <c r="ES1744"/>
      <c r="ET1744"/>
      <c r="EU1744"/>
      <c r="EV1744"/>
      <c r="EW1744"/>
      <c r="EX1744"/>
      <c r="EY1744"/>
      <c r="EZ1744"/>
      <c r="FA1744"/>
      <c r="FB1744"/>
      <c r="FC1744"/>
      <c r="FD1744"/>
      <c r="FE1744"/>
      <c r="FF1744"/>
      <c r="FG1744"/>
      <c r="FH1744"/>
      <c r="FI1744"/>
      <c r="FJ1744"/>
      <c r="FK1744"/>
      <c r="FL1744"/>
      <c r="FM1744"/>
      <c r="FN1744"/>
      <c r="FO1744"/>
      <c r="FP1744"/>
      <c r="FQ1744"/>
      <c r="FR1744"/>
      <c r="FS1744"/>
      <c r="FT1744"/>
      <c r="FU1744"/>
      <c r="FV1744"/>
      <c r="FW1744"/>
      <c r="FX1744"/>
      <c r="FY1744"/>
      <c r="FZ1744"/>
      <c r="GA1744"/>
      <c r="GB1744"/>
      <c r="GC1744"/>
      <c r="GD1744"/>
      <c r="GE1744"/>
      <c r="GF1744"/>
      <c r="GG1744"/>
      <c r="GH1744"/>
      <c r="GI1744"/>
      <c r="GJ1744"/>
      <c r="GK1744"/>
      <c r="GL1744"/>
      <c r="GM1744"/>
      <c r="GN1744"/>
      <c r="GO1744"/>
      <c r="GP1744"/>
      <c r="GQ1744"/>
      <c r="GR1744"/>
      <c r="GS1744"/>
      <c r="GT1744"/>
      <c r="GU1744"/>
      <c r="GV1744"/>
      <c r="GW1744"/>
      <c r="GX1744"/>
      <c r="GY1744"/>
      <c r="GZ1744"/>
      <c r="HA1744"/>
      <c r="HB1744"/>
      <c r="HC1744"/>
      <c r="HD1744"/>
      <c r="HE1744"/>
      <c r="HF1744"/>
      <c r="HG1744"/>
      <c r="HH1744"/>
      <c r="HI1744"/>
      <c r="HJ1744"/>
      <c r="HK1744"/>
      <c r="HL1744"/>
      <c r="HM1744"/>
      <c r="HN1744"/>
      <c r="HO1744"/>
      <c r="HP1744"/>
      <c r="HQ1744"/>
      <c r="HR1744"/>
      <c r="HS1744"/>
      <c r="HT1744"/>
      <c r="HU1744"/>
      <c r="HV1744"/>
      <c r="HW1744"/>
      <c r="HX1744"/>
      <c r="HY1744"/>
      <c r="HZ1744"/>
      <c r="IA1744"/>
      <c r="IB1744"/>
      <c r="IC1744"/>
      <c r="ID1744"/>
      <c r="IE1744"/>
      <c r="IF1744"/>
      <c r="IG1744"/>
      <c r="IH1744"/>
      <c r="II1744"/>
      <c r="IJ1744"/>
      <c r="IK1744"/>
      <c r="IL1744"/>
      <c r="IM1744"/>
      <c r="IN1744"/>
      <c r="IO1744"/>
      <c r="IP1744"/>
      <c r="IQ1744"/>
      <c r="IR1744"/>
      <c r="IS1744"/>
      <c r="IT1744"/>
      <c r="IU1744"/>
      <c r="IV1744"/>
    </row>
    <row r="1745" spans="1:256" ht="12.5">
      <c r="B1745" s="65">
        <v>1</v>
      </c>
      <c r="C1745" s="66">
        <f>IF(E1745="A",1,IF(E1745="B",1,0))</f>
        <v>0</v>
      </c>
      <c r="D1745" s="76" t="s">
        <v>87</v>
      </c>
      <c r="E1745" s="99" t="s">
        <v>70</v>
      </c>
      <c r="F1745" s="99" t="s">
        <v>70</v>
      </c>
      <c r="G1745" s="78"/>
      <c r="H1745" s="96" t="s">
        <v>372</v>
      </c>
      <c r="I1745" s="107" t="s">
        <v>2573</v>
      </c>
      <c r="J1745" s="81"/>
      <c r="K1745" s="72"/>
      <c r="L1745" s="72"/>
      <c r="M1745" s="72"/>
      <c r="N1745" s="72"/>
      <c r="O1745" s="72"/>
      <c r="P1745" s="72"/>
      <c r="Q1745" s="833"/>
      <c r="R1745" s="102"/>
      <c r="S1745" s="73"/>
      <c r="T1745" s="102"/>
      <c r="U1745" s="103"/>
      <c r="V1745" s="104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  <c r="DI1745"/>
      <c r="DJ1745"/>
      <c r="DK1745"/>
      <c r="DL1745"/>
      <c r="DM1745"/>
      <c r="DN1745"/>
      <c r="DO1745"/>
      <c r="DP1745"/>
      <c r="DQ1745"/>
      <c r="DR1745"/>
      <c r="DS1745"/>
      <c r="DT1745"/>
      <c r="DU1745"/>
      <c r="DV1745"/>
      <c r="DW1745"/>
      <c r="DX1745"/>
      <c r="DY1745"/>
      <c r="DZ1745"/>
      <c r="EA1745"/>
      <c r="EB1745"/>
      <c r="EC1745"/>
      <c r="ED1745"/>
      <c r="EE1745"/>
      <c r="EF1745"/>
      <c r="EG1745"/>
      <c r="EH1745"/>
      <c r="EI1745"/>
      <c r="EJ1745"/>
      <c r="EK1745"/>
      <c r="EL1745"/>
      <c r="EM1745"/>
      <c r="EN1745"/>
      <c r="EO1745"/>
      <c r="EP1745"/>
      <c r="EQ1745"/>
      <c r="ER1745"/>
      <c r="ES1745"/>
      <c r="ET1745"/>
      <c r="EU1745"/>
      <c r="EV1745"/>
      <c r="EW1745"/>
      <c r="EX1745"/>
      <c r="EY1745"/>
      <c r="EZ1745"/>
      <c r="FA1745"/>
      <c r="FB1745"/>
      <c r="FC1745"/>
      <c r="FD1745"/>
      <c r="FE1745"/>
      <c r="FF1745"/>
      <c r="FG1745"/>
      <c r="FH1745"/>
      <c r="FI1745"/>
      <c r="FJ1745"/>
      <c r="FK1745"/>
      <c r="FL1745"/>
      <c r="FM1745"/>
      <c r="FN1745"/>
      <c r="FO1745"/>
      <c r="FP1745"/>
      <c r="FQ1745"/>
      <c r="FR1745"/>
      <c r="FS1745"/>
      <c r="FT1745"/>
      <c r="FU1745"/>
      <c r="FV1745"/>
      <c r="FW1745"/>
      <c r="FX1745"/>
      <c r="FY1745"/>
      <c r="FZ1745"/>
      <c r="GA1745"/>
      <c r="GB1745"/>
      <c r="GC1745"/>
      <c r="GD1745"/>
      <c r="GE1745"/>
      <c r="GF1745"/>
      <c r="GG1745"/>
      <c r="GH1745"/>
      <c r="GI1745"/>
      <c r="GJ1745"/>
      <c r="GK1745"/>
      <c r="GL1745"/>
      <c r="GM1745"/>
      <c r="GN1745"/>
      <c r="GO1745"/>
      <c r="GP1745"/>
      <c r="GQ1745"/>
      <c r="GR1745"/>
      <c r="GS1745"/>
      <c r="GT1745"/>
      <c r="GU1745"/>
      <c r="GV1745"/>
      <c r="GW1745"/>
      <c r="GX1745"/>
      <c r="GY1745"/>
      <c r="GZ1745"/>
      <c r="HA1745"/>
      <c r="HB1745"/>
      <c r="HC1745"/>
      <c r="HD1745"/>
      <c r="HE1745"/>
      <c r="HF1745"/>
      <c r="HG1745"/>
      <c r="HH1745"/>
      <c r="HI1745"/>
      <c r="HJ1745"/>
      <c r="HK1745"/>
      <c r="HL1745"/>
      <c r="HM1745"/>
      <c r="HN1745"/>
      <c r="HO1745"/>
      <c r="HP1745"/>
      <c r="HQ1745"/>
      <c r="HR1745"/>
      <c r="HS1745"/>
      <c r="HT1745"/>
      <c r="HU1745"/>
      <c r="HV1745"/>
      <c r="HW1745"/>
      <c r="HX1745"/>
      <c r="HY1745"/>
      <c r="HZ1745"/>
      <c r="IA1745"/>
      <c r="IB1745"/>
      <c r="IC1745"/>
      <c r="ID1745"/>
      <c r="IE1745"/>
      <c r="IF1745"/>
      <c r="IG1745"/>
      <c r="IH1745"/>
      <c r="II1745"/>
      <c r="IJ1745"/>
      <c r="IK1745"/>
      <c r="IL1745"/>
      <c r="IM1745"/>
      <c r="IN1745"/>
      <c r="IO1745"/>
      <c r="IP1745"/>
      <c r="IQ1745"/>
      <c r="IR1745"/>
      <c r="IS1745"/>
      <c r="IT1745"/>
      <c r="IU1745"/>
      <c r="IV1745"/>
    </row>
    <row r="1746" spans="1:256" ht="12.5">
      <c r="B1746" s="65">
        <v>1</v>
      </c>
      <c r="C1746" s="66">
        <f>IF(E1746="A",1,IF(E1746="B",1,0))</f>
        <v>1</v>
      </c>
      <c r="D1746" s="99" t="s">
        <v>99</v>
      </c>
      <c r="E1746" s="76" t="s">
        <v>87</v>
      </c>
      <c r="F1746" s="76" t="s">
        <v>68</v>
      </c>
      <c r="G1746" s="78"/>
      <c r="H1746" s="96" t="s">
        <v>140</v>
      </c>
      <c r="I1746" s="107" t="s">
        <v>2574</v>
      </c>
      <c r="J1746" s="81"/>
      <c r="K1746" s="72"/>
      <c r="L1746" s="72"/>
      <c r="M1746" s="72"/>
      <c r="N1746" s="72"/>
      <c r="O1746" s="72"/>
      <c r="P1746" s="72"/>
      <c r="Q1746" s="833"/>
      <c r="R1746" s="102"/>
      <c r="S1746" s="73"/>
      <c r="T1746" s="102"/>
      <c r="U1746" s="103"/>
      <c r="V1746" s="104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  <c r="DI1746"/>
      <c r="DJ1746"/>
      <c r="DK1746"/>
      <c r="DL1746"/>
      <c r="DM1746"/>
      <c r="DN1746"/>
      <c r="DO1746"/>
      <c r="DP1746"/>
      <c r="DQ1746"/>
      <c r="DR1746"/>
      <c r="DS1746"/>
      <c r="DT1746"/>
      <c r="DU1746"/>
      <c r="DV1746"/>
      <c r="DW1746"/>
      <c r="DX1746"/>
      <c r="DY1746"/>
      <c r="DZ1746"/>
      <c r="EA1746"/>
      <c r="EB1746"/>
      <c r="EC1746"/>
      <c r="ED1746"/>
      <c r="EE1746"/>
      <c r="EF1746"/>
      <c r="EG1746"/>
      <c r="EH1746"/>
      <c r="EI1746"/>
      <c r="EJ1746"/>
      <c r="EK1746"/>
      <c r="EL1746"/>
      <c r="EM1746"/>
      <c r="EN1746"/>
      <c r="EO1746"/>
      <c r="EP1746"/>
      <c r="EQ1746"/>
      <c r="ER1746"/>
      <c r="ES1746"/>
      <c r="ET1746"/>
      <c r="EU1746"/>
      <c r="EV1746"/>
      <c r="EW1746"/>
      <c r="EX1746"/>
      <c r="EY1746"/>
      <c r="EZ1746"/>
      <c r="FA1746"/>
      <c r="FB1746"/>
      <c r="FC1746"/>
      <c r="FD1746"/>
      <c r="FE1746"/>
      <c r="FF1746"/>
      <c r="FG1746"/>
      <c r="FH1746"/>
      <c r="FI1746"/>
      <c r="FJ1746"/>
      <c r="FK1746"/>
      <c r="FL1746"/>
      <c r="FM1746"/>
      <c r="FN1746"/>
      <c r="FO1746"/>
      <c r="FP1746"/>
      <c r="FQ1746"/>
      <c r="FR1746"/>
      <c r="FS1746"/>
      <c r="FT1746"/>
      <c r="FU1746"/>
      <c r="FV1746"/>
      <c r="FW1746"/>
      <c r="FX1746"/>
      <c r="FY1746"/>
      <c r="FZ1746"/>
      <c r="GA1746"/>
      <c r="GB1746"/>
      <c r="GC1746"/>
      <c r="GD1746"/>
      <c r="GE1746"/>
      <c r="GF1746"/>
      <c r="GG1746"/>
      <c r="GH1746"/>
      <c r="GI1746"/>
      <c r="GJ1746"/>
      <c r="GK1746"/>
      <c r="GL1746"/>
      <c r="GM1746"/>
      <c r="GN1746"/>
      <c r="GO1746"/>
      <c r="GP1746"/>
      <c r="GQ1746"/>
      <c r="GR1746"/>
      <c r="GS1746"/>
      <c r="GT1746"/>
      <c r="GU1746"/>
      <c r="GV1746"/>
      <c r="GW1746"/>
      <c r="GX1746"/>
      <c r="GY1746"/>
      <c r="GZ1746"/>
      <c r="HA1746"/>
      <c r="HB1746"/>
      <c r="HC1746"/>
      <c r="HD1746"/>
      <c r="HE1746"/>
      <c r="HF1746"/>
      <c r="HG1746"/>
      <c r="HH1746"/>
      <c r="HI1746"/>
      <c r="HJ1746"/>
      <c r="HK1746"/>
      <c r="HL1746"/>
      <c r="HM1746"/>
      <c r="HN1746"/>
      <c r="HO1746"/>
      <c r="HP1746"/>
      <c r="HQ1746"/>
      <c r="HR1746"/>
      <c r="HS1746"/>
      <c r="HT1746"/>
      <c r="HU1746"/>
      <c r="HV1746"/>
      <c r="HW1746"/>
      <c r="HX1746"/>
      <c r="HY1746"/>
      <c r="HZ1746"/>
      <c r="IA1746"/>
      <c r="IB1746"/>
      <c r="IC1746"/>
      <c r="ID1746"/>
      <c r="IE1746"/>
      <c r="IF1746"/>
      <c r="IG1746"/>
      <c r="IH1746"/>
      <c r="II1746"/>
      <c r="IJ1746"/>
      <c r="IK1746"/>
      <c r="IL1746"/>
      <c r="IM1746"/>
      <c r="IN1746"/>
      <c r="IO1746"/>
      <c r="IP1746"/>
      <c r="IQ1746"/>
      <c r="IR1746"/>
      <c r="IS1746"/>
      <c r="IT1746"/>
      <c r="IU1746"/>
      <c r="IV1746"/>
    </row>
    <row r="1747" spans="1:256" ht="12.5">
      <c r="A1747" s="308"/>
      <c r="B1747" s="65">
        <v>1</v>
      </c>
      <c r="C1747" s="66">
        <f>IF(E1747="A",4,IF(E1747="B",3,IF(E1747="C",2,IF(E1747="D",1,0))))</f>
        <v>4</v>
      </c>
      <c r="D1747" s="77" t="s">
        <v>90</v>
      </c>
      <c r="E1747" s="76" t="s">
        <v>68</v>
      </c>
      <c r="F1747" s="76" t="s">
        <v>68</v>
      </c>
      <c r="G1747" s="78"/>
      <c r="H1747" s="96" t="s">
        <v>114</v>
      </c>
      <c r="I1747" s="107" t="s">
        <v>2575</v>
      </c>
      <c r="J1747" s="81" t="s">
        <v>14</v>
      </c>
      <c r="K1747" s="72"/>
      <c r="L1747" s="72"/>
      <c r="M1747" s="72"/>
      <c r="N1747" s="72"/>
      <c r="O1747" s="72"/>
      <c r="P1747" s="72"/>
      <c r="Q1747" s="833"/>
      <c r="R1747" s="102"/>
      <c r="S1747" s="73"/>
      <c r="T1747" s="102"/>
      <c r="U1747" s="103"/>
      <c r="V1747" s="104"/>
    </row>
    <row r="1748" spans="1:256" ht="12.5">
      <c r="B1748" s="65">
        <v>1</v>
      </c>
      <c r="C1748" s="66">
        <f>IF(E1748="A",1,IF(E1748="B",1,0))</f>
        <v>1</v>
      </c>
      <c r="D1748" s="76" t="s">
        <v>68</v>
      </c>
      <c r="E1748" s="76" t="s">
        <v>87</v>
      </c>
      <c r="F1748" s="76" t="s">
        <v>87</v>
      </c>
      <c r="G1748" s="78"/>
      <c r="H1748" s="96" t="s">
        <v>1721</v>
      </c>
      <c r="I1748" s="107" t="s">
        <v>2576</v>
      </c>
      <c r="J1748" s="81"/>
      <c r="K1748" s="72"/>
      <c r="L1748" s="72"/>
      <c r="M1748" s="72"/>
      <c r="N1748" s="72"/>
      <c r="O1748" s="72"/>
      <c r="P1748" s="72"/>
      <c r="Q1748" s="833"/>
      <c r="R1748" s="102"/>
      <c r="S1748" s="73"/>
      <c r="T1748" s="102"/>
      <c r="U1748" s="103"/>
      <c r="V1748" s="104"/>
    </row>
    <row r="1749" spans="1:256" ht="12.5">
      <c r="B1749" s="65">
        <v>1</v>
      </c>
      <c r="C1749" s="66">
        <f>IF(E1749="A",1,IF(E1749="B",1,0))</f>
        <v>1</v>
      </c>
      <c r="D1749" s="658" t="s">
        <v>68</v>
      </c>
      <c r="E1749" s="658" t="s">
        <v>87</v>
      </c>
      <c r="F1749" s="659" t="s">
        <v>90</v>
      </c>
      <c r="G1749" s="78"/>
      <c r="H1749" s="96" t="s">
        <v>140</v>
      </c>
      <c r="I1749" s="107" t="s">
        <v>2577</v>
      </c>
      <c r="J1749" s="81"/>
      <c r="K1749" s="72"/>
      <c r="L1749" s="72"/>
      <c r="M1749" s="72"/>
      <c r="N1749" s="72"/>
      <c r="O1749" s="72"/>
      <c r="P1749" s="72"/>
      <c r="Q1749" s="833"/>
      <c r="R1749" s="102"/>
      <c r="S1749" s="73"/>
      <c r="T1749" s="102"/>
      <c r="U1749" s="103"/>
      <c r="V1749" s="104"/>
    </row>
    <row r="1750" spans="1:256" ht="12.5">
      <c r="B1750" s="65">
        <v>1</v>
      </c>
      <c r="C1750" s="66">
        <v>2</v>
      </c>
      <c r="D1750" s="76" t="s">
        <v>68</v>
      </c>
      <c r="E1750" s="77" t="s">
        <v>90</v>
      </c>
      <c r="F1750" s="77" t="s">
        <v>90</v>
      </c>
      <c r="G1750" s="78"/>
      <c r="H1750" s="96" t="s">
        <v>88</v>
      </c>
      <c r="I1750" s="107" t="s">
        <v>945</v>
      </c>
      <c r="J1750" s="81" t="s">
        <v>17</v>
      </c>
      <c r="K1750" s="72"/>
      <c r="L1750" s="72"/>
      <c r="M1750" s="72"/>
      <c r="N1750" s="72"/>
      <c r="O1750" s="72"/>
      <c r="P1750" s="72"/>
      <c r="Q1750" s="833"/>
      <c r="R1750" s="102"/>
      <c r="S1750" s="73"/>
      <c r="T1750" s="102"/>
      <c r="U1750" s="103"/>
      <c r="V1750" s="104"/>
    </row>
    <row r="1751" spans="1:256" ht="12.5">
      <c r="B1751" s="65">
        <v>1</v>
      </c>
      <c r="C1751" s="66">
        <f>IF(E1751="A",1,IF(E1751="B",1,0))</f>
        <v>1</v>
      </c>
      <c r="D1751" s="658" t="s">
        <v>68</v>
      </c>
      <c r="E1751" s="658" t="s">
        <v>87</v>
      </c>
      <c r="F1751" s="658" t="s">
        <v>68</v>
      </c>
      <c r="G1751" s="78"/>
      <c r="H1751" s="96" t="s">
        <v>101</v>
      </c>
      <c r="I1751" s="107" t="s">
        <v>2578</v>
      </c>
      <c r="J1751" s="81"/>
      <c r="K1751" s="72"/>
      <c r="L1751" s="72"/>
      <c r="M1751" s="72"/>
      <c r="N1751" s="72"/>
      <c r="O1751" s="72"/>
      <c r="P1751" s="72"/>
      <c r="Q1751" s="833"/>
      <c r="R1751" s="102"/>
      <c r="S1751" s="73"/>
      <c r="T1751" s="102"/>
      <c r="U1751" s="103"/>
      <c r="V1751" s="104"/>
    </row>
    <row r="1752" spans="1:256" ht="12.5">
      <c r="B1752" s="65">
        <v>1</v>
      </c>
      <c r="C1752" s="66">
        <v>3</v>
      </c>
      <c r="D1752" s="99" t="s">
        <v>70</v>
      </c>
      <c r="E1752" s="76" t="s">
        <v>87</v>
      </c>
      <c r="F1752" s="77" t="s">
        <v>90</v>
      </c>
      <c r="G1752" s="78"/>
      <c r="H1752" s="96" t="s">
        <v>220</v>
      </c>
      <c r="I1752" s="107" t="s">
        <v>793</v>
      </c>
      <c r="J1752" s="81" t="s">
        <v>92</v>
      </c>
      <c r="K1752" s="72"/>
      <c r="L1752" s="72"/>
      <c r="M1752" s="72"/>
      <c r="N1752" s="72"/>
      <c r="O1752" s="72"/>
      <c r="P1752" s="72"/>
      <c r="Q1752" s="833"/>
      <c r="R1752" s="102"/>
      <c r="S1752" s="73"/>
      <c r="T1752" s="102"/>
      <c r="U1752" s="103"/>
      <c r="V1752" s="104"/>
      <c r="W1752" s="55"/>
      <c r="X1752" s="55"/>
      <c r="Y1752" s="55"/>
      <c r="Z1752" s="55"/>
      <c r="AA1752" s="55"/>
      <c r="AB1752" s="55"/>
      <c r="AC1752" s="55"/>
      <c r="AD1752" s="55"/>
      <c r="AE1752" s="55"/>
      <c r="AF1752" s="55"/>
      <c r="AG1752" s="55"/>
      <c r="AH1752" s="55"/>
      <c r="AI1752" s="55"/>
      <c r="AJ1752" s="55"/>
      <c r="AK1752" s="55"/>
      <c r="AL1752" s="55"/>
      <c r="AM1752" s="55"/>
      <c r="AN1752" s="55"/>
      <c r="AO1752" s="55"/>
      <c r="AP1752" s="55"/>
      <c r="AQ1752" s="55"/>
      <c r="AR1752" s="55"/>
      <c r="AS1752" s="55"/>
      <c r="AT1752" s="55"/>
      <c r="AU1752" s="55"/>
      <c r="AV1752" s="55"/>
      <c r="AW1752" s="55"/>
      <c r="AX1752" s="55"/>
      <c r="AY1752" s="55"/>
      <c r="AZ1752" s="55"/>
      <c r="BA1752" s="55"/>
      <c r="BB1752" s="55"/>
      <c r="BC1752" s="55"/>
      <c r="BD1752" s="55"/>
      <c r="BE1752" s="55"/>
      <c r="BF1752" s="55"/>
      <c r="BG1752" s="55"/>
      <c r="BH1752" s="55"/>
      <c r="BI1752" s="55"/>
      <c r="BJ1752" s="55"/>
      <c r="BK1752" s="55"/>
      <c r="BL1752" s="55"/>
      <c r="BM1752" s="55"/>
      <c r="BN1752" s="55"/>
      <c r="BO1752" s="55"/>
      <c r="BP1752" s="55"/>
      <c r="BQ1752" s="55"/>
      <c r="BR1752" s="55"/>
      <c r="BS1752" s="55"/>
      <c r="BT1752" s="55"/>
      <c r="BU1752" s="55"/>
      <c r="BV1752" s="55"/>
      <c r="BW1752" s="55"/>
      <c r="BX1752" s="55"/>
      <c r="BY1752" s="55"/>
      <c r="BZ1752" s="55"/>
      <c r="CA1752" s="55"/>
      <c r="CB1752" s="55"/>
      <c r="CC1752" s="55"/>
      <c r="CD1752" s="55"/>
      <c r="CE1752" s="55"/>
      <c r="CF1752" s="55"/>
      <c r="CG1752" s="55"/>
      <c r="CH1752" s="55"/>
      <c r="CI1752" s="55"/>
      <c r="CJ1752" s="55"/>
      <c r="CK1752" s="55"/>
      <c r="CL1752" s="55"/>
      <c r="CM1752" s="55"/>
      <c r="CN1752" s="55"/>
      <c r="CO1752" s="55"/>
      <c r="CP1752" s="55"/>
      <c r="CQ1752" s="55"/>
      <c r="CR1752" s="55"/>
      <c r="CS1752" s="55"/>
      <c r="CT1752" s="55"/>
      <c r="CU1752" s="55"/>
      <c r="CV1752" s="55"/>
      <c r="CW1752" s="55"/>
      <c r="CX1752" s="55"/>
      <c r="CY1752" s="55"/>
      <c r="CZ1752" s="55"/>
      <c r="DA1752" s="55"/>
      <c r="DB1752" s="55"/>
      <c r="DC1752" s="55"/>
      <c r="DD1752" s="55"/>
      <c r="DE1752" s="55"/>
      <c r="DF1752" s="55"/>
      <c r="DG1752" s="55"/>
      <c r="DH1752" s="55"/>
      <c r="DI1752" s="55"/>
      <c r="DJ1752" s="55"/>
      <c r="DK1752" s="55"/>
      <c r="DL1752" s="55"/>
      <c r="DM1752" s="55"/>
      <c r="DN1752" s="55"/>
      <c r="DO1752" s="55"/>
      <c r="DP1752" s="55"/>
      <c r="DQ1752" s="55"/>
      <c r="DR1752" s="55"/>
      <c r="DS1752" s="55"/>
      <c r="DT1752" s="55"/>
      <c r="DU1752" s="55"/>
      <c r="DV1752" s="55"/>
      <c r="DW1752" s="55"/>
      <c r="DX1752" s="55"/>
      <c r="DY1752" s="55"/>
      <c r="DZ1752" s="55"/>
      <c r="EA1752" s="55"/>
      <c r="EB1752" s="55"/>
      <c r="EC1752" s="55"/>
      <c r="ED1752" s="55"/>
      <c r="EE1752" s="55"/>
      <c r="EF1752" s="55"/>
      <c r="EG1752" s="55"/>
      <c r="EH1752" s="55"/>
      <c r="EI1752" s="55"/>
      <c r="EJ1752" s="55"/>
      <c r="EK1752" s="55"/>
      <c r="EL1752" s="55"/>
      <c r="EM1752" s="55"/>
      <c r="EN1752" s="55"/>
      <c r="EO1752" s="55"/>
      <c r="EP1752" s="55"/>
      <c r="EQ1752" s="55"/>
      <c r="ER1752" s="55"/>
      <c r="ES1752" s="55"/>
      <c r="ET1752" s="55"/>
      <c r="EU1752" s="55"/>
      <c r="EV1752" s="55"/>
      <c r="EW1752" s="55"/>
      <c r="EX1752" s="55"/>
      <c r="EY1752" s="55"/>
      <c r="EZ1752" s="55"/>
      <c r="FA1752" s="55"/>
      <c r="FB1752" s="55"/>
      <c r="FC1752" s="55"/>
      <c r="FD1752" s="55"/>
      <c r="FE1752" s="55"/>
      <c r="FF1752" s="55"/>
      <c r="FG1752" s="55"/>
      <c r="FH1752" s="55"/>
      <c r="FI1752" s="55"/>
      <c r="FJ1752" s="55"/>
      <c r="FK1752" s="55"/>
      <c r="FL1752" s="55"/>
      <c r="FM1752" s="55"/>
      <c r="FN1752" s="55"/>
      <c r="FO1752" s="55"/>
      <c r="FP1752" s="55"/>
      <c r="FQ1752" s="55"/>
      <c r="FR1752" s="55"/>
      <c r="FS1752" s="55"/>
      <c r="FT1752" s="55"/>
      <c r="FU1752" s="55"/>
      <c r="FV1752" s="55"/>
      <c r="FW1752" s="55"/>
      <c r="FX1752" s="55"/>
      <c r="FY1752" s="55"/>
      <c r="FZ1752" s="55"/>
      <c r="GA1752" s="55"/>
      <c r="GB1752" s="55"/>
      <c r="GC1752" s="55"/>
      <c r="GD1752" s="55"/>
      <c r="GE1752" s="55"/>
      <c r="GF1752" s="55"/>
      <c r="GG1752" s="55"/>
      <c r="GH1752" s="55"/>
      <c r="GI1752" s="55"/>
      <c r="GJ1752" s="55"/>
      <c r="GK1752" s="55"/>
      <c r="GL1752" s="55"/>
      <c r="GM1752" s="55"/>
      <c r="GN1752" s="55"/>
      <c r="GO1752" s="55"/>
      <c r="GP1752" s="55"/>
      <c r="GQ1752" s="55"/>
      <c r="GR1752" s="55"/>
      <c r="GS1752" s="55"/>
      <c r="GT1752" s="55"/>
      <c r="GU1752" s="55"/>
      <c r="GV1752" s="55"/>
      <c r="GW1752" s="55"/>
      <c r="GX1752" s="55"/>
      <c r="GY1752" s="55"/>
      <c r="GZ1752" s="55"/>
      <c r="HA1752" s="55"/>
      <c r="HB1752" s="55"/>
      <c r="HC1752" s="55"/>
      <c r="HD1752" s="55"/>
      <c r="HE1752" s="55"/>
      <c r="HF1752" s="55"/>
      <c r="HG1752" s="55"/>
      <c r="HH1752" s="55"/>
      <c r="HI1752" s="55"/>
      <c r="HJ1752" s="55"/>
      <c r="HK1752" s="55"/>
      <c r="HL1752" s="55"/>
      <c r="HM1752" s="55"/>
      <c r="HN1752" s="55"/>
      <c r="HO1752" s="55"/>
      <c r="HP1752" s="55"/>
      <c r="HQ1752" s="55"/>
      <c r="HR1752" s="55"/>
      <c r="HS1752" s="55"/>
      <c r="HT1752" s="55"/>
      <c r="HU1752" s="55"/>
      <c r="HV1752" s="55"/>
      <c r="HW1752" s="55"/>
      <c r="HX1752" s="55"/>
      <c r="HY1752" s="55"/>
      <c r="HZ1752" s="55"/>
      <c r="IA1752" s="55"/>
      <c r="IB1752" s="55"/>
      <c r="IC1752" s="55"/>
      <c r="ID1752" s="55"/>
      <c r="IE1752" s="55"/>
      <c r="IF1752" s="55"/>
      <c r="IG1752" s="55"/>
      <c r="IH1752" s="55"/>
      <c r="II1752" s="55"/>
      <c r="IJ1752" s="55"/>
      <c r="IK1752" s="55"/>
      <c r="IL1752" s="55"/>
      <c r="IM1752" s="55"/>
      <c r="IN1752" s="55"/>
      <c r="IO1752" s="55"/>
      <c r="IP1752" s="55"/>
      <c r="IQ1752" s="55"/>
      <c r="IR1752" s="55"/>
      <c r="IS1752" s="55"/>
      <c r="IT1752" s="55"/>
      <c r="IU1752" s="55"/>
      <c r="IV1752" s="55"/>
    </row>
    <row r="1753" spans="1:256" ht="12.5">
      <c r="B1753" s="65">
        <v>1</v>
      </c>
      <c r="C1753" s="66">
        <f t="shared" ref="C1753:C1758" si="79">IF(E1753="A",1,IF(E1753="B",1,0))</f>
        <v>0</v>
      </c>
      <c r="D1753" s="659" t="s">
        <v>90</v>
      </c>
      <c r="E1753" s="659" t="s">
        <v>90</v>
      </c>
      <c r="F1753" s="655" t="s">
        <v>87</v>
      </c>
      <c r="G1753" s="78"/>
      <c r="H1753" s="96" t="s">
        <v>148</v>
      </c>
      <c r="I1753" s="107" t="s">
        <v>2579</v>
      </c>
      <c r="J1753" s="81"/>
      <c r="K1753" s="72"/>
      <c r="L1753" s="72"/>
      <c r="M1753" s="72"/>
      <c r="N1753" s="72"/>
      <c r="O1753" s="72"/>
      <c r="P1753" s="72"/>
      <c r="Q1753" s="833"/>
      <c r="R1753" s="102"/>
      <c r="S1753" s="73"/>
      <c r="T1753" s="102"/>
      <c r="U1753" s="103"/>
      <c r="V1753" s="104"/>
    </row>
    <row r="1754" spans="1:256" ht="12.5">
      <c r="B1754" s="65">
        <v>1</v>
      </c>
      <c r="C1754" s="66">
        <f t="shared" si="79"/>
        <v>0</v>
      </c>
      <c r="D1754" s="248" t="s">
        <v>68</v>
      </c>
      <c r="E1754" s="662" t="s">
        <v>99</v>
      </c>
      <c r="F1754" s="248" t="s">
        <v>68</v>
      </c>
      <c r="G1754" s="78"/>
      <c r="H1754" s="96" t="s">
        <v>197</v>
      </c>
      <c r="I1754" s="107" t="s">
        <v>2580</v>
      </c>
      <c r="J1754" s="81"/>
      <c r="K1754" s="72"/>
      <c r="L1754" s="72"/>
      <c r="M1754" s="72"/>
      <c r="N1754" s="72"/>
      <c r="O1754" s="72"/>
      <c r="P1754" s="72"/>
      <c r="Q1754" s="833"/>
      <c r="R1754" s="102"/>
      <c r="S1754" s="73"/>
      <c r="T1754" s="102"/>
      <c r="U1754" s="103"/>
      <c r="V1754" s="104"/>
    </row>
    <row r="1755" spans="1:256" ht="12.5">
      <c r="B1755" s="65">
        <v>1</v>
      </c>
      <c r="C1755" s="66">
        <f t="shared" si="79"/>
        <v>0</v>
      </c>
      <c r="D1755" s="857" t="s">
        <v>90</v>
      </c>
      <c r="E1755" s="852" t="s">
        <v>70</v>
      </c>
      <c r="F1755" s="853" t="s">
        <v>68</v>
      </c>
      <c r="G1755" s="78"/>
      <c r="H1755" s="100" t="s">
        <v>114</v>
      </c>
      <c r="I1755" s="101" t="s">
        <v>6242</v>
      </c>
      <c r="J1755" s="81"/>
      <c r="K1755" s="72"/>
      <c r="L1755" s="72"/>
      <c r="M1755" s="72"/>
      <c r="N1755" s="72"/>
      <c r="O1755" s="72"/>
      <c r="P1755" s="72"/>
      <c r="Q1755" s="833"/>
      <c r="R1755" s="102"/>
      <c r="S1755" s="73"/>
      <c r="T1755" s="116"/>
      <c r="U1755" s="73"/>
      <c r="V1755" s="110"/>
    </row>
    <row r="1756" spans="1:256" ht="12.5">
      <c r="A1756" s="305"/>
      <c r="B1756" s="65">
        <v>1</v>
      </c>
      <c r="C1756" s="66">
        <f t="shared" si="79"/>
        <v>0</v>
      </c>
      <c r="D1756" s="663" t="s">
        <v>90</v>
      </c>
      <c r="E1756" s="662" t="s">
        <v>70</v>
      </c>
      <c r="F1756" s="663" t="s">
        <v>90</v>
      </c>
      <c r="G1756" s="78"/>
      <c r="H1756" s="96" t="s">
        <v>197</v>
      </c>
      <c r="I1756" s="107" t="s">
        <v>2581</v>
      </c>
      <c r="J1756" s="81"/>
      <c r="K1756" s="72"/>
      <c r="L1756" s="72"/>
      <c r="M1756" s="72"/>
      <c r="N1756" s="72"/>
      <c r="O1756" s="72"/>
      <c r="P1756" s="72"/>
      <c r="Q1756" s="833"/>
      <c r="R1756" s="102"/>
      <c r="S1756" s="73"/>
      <c r="T1756" s="102"/>
      <c r="U1756" s="103"/>
      <c r="V1756" s="104"/>
    </row>
    <row r="1757" spans="1:256" ht="12.5">
      <c r="B1757" s="65">
        <v>1</v>
      </c>
      <c r="C1757" s="66">
        <f t="shared" si="79"/>
        <v>0</v>
      </c>
      <c r="D1757" s="659" t="s">
        <v>90</v>
      </c>
      <c r="E1757" s="656" t="s">
        <v>99</v>
      </c>
      <c r="F1757" s="656" t="s">
        <v>70</v>
      </c>
      <c r="G1757" s="78"/>
      <c r="H1757" s="96" t="s">
        <v>131</v>
      </c>
      <c r="I1757" s="107" t="s">
        <v>2582</v>
      </c>
      <c r="J1757" s="81"/>
      <c r="K1757" s="72"/>
      <c r="L1757" s="72"/>
      <c r="M1757" s="72"/>
      <c r="N1757" s="72"/>
      <c r="O1757" s="72"/>
      <c r="P1757" s="72"/>
      <c r="Q1757" s="833"/>
      <c r="R1757" s="102"/>
      <c r="S1757" s="73"/>
      <c r="T1757" s="102"/>
      <c r="U1757" s="103"/>
      <c r="V1757" s="104"/>
    </row>
    <row r="1758" spans="1:256" ht="12.5">
      <c r="B1758" s="65">
        <v>1</v>
      </c>
      <c r="C1758" s="66">
        <f t="shared" si="79"/>
        <v>0</v>
      </c>
      <c r="D1758" s="77" t="s">
        <v>90</v>
      </c>
      <c r="E1758" s="77" t="s">
        <v>90</v>
      </c>
      <c r="F1758" s="77" t="s">
        <v>90</v>
      </c>
      <c r="G1758" s="78"/>
      <c r="H1758" s="96" t="s">
        <v>126</v>
      </c>
      <c r="I1758" s="107" t="s">
        <v>2583</v>
      </c>
      <c r="J1758" s="81"/>
      <c r="K1758" s="72"/>
      <c r="L1758" s="72"/>
      <c r="M1758" s="72"/>
      <c r="N1758" s="72"/>
      <c r="O1758" s="72"/>
      <c r="P1758" s="72"/>
      <c r="Q1758" s="833"/>
      <c r="R1758" s="102"/>
      <c r="S1758" s="73"/>
      <c r="T1758" s="102"/>
      <c r="U1758" s="103"/>
      <c r="V1758" s="104"/>
    </row>
    <row r="1759" spans="1:256" ht="12.5">
      <c r="A1759"/>
      <c r="B1759" s="65">
        <v>1</v>
      </c>
      <c r="C1759" s="66">
        <f>IF(E1759="A",4,IF(E1759="B",3,IF(E1759="C",2,IF(E1759="D",1,0))))</f>
        <v>4</v>
      </c>
      <c r="D1759" s="77" t="s">
        <v>90</v>
      </c>
      <c r="E1759" s="76" t="s">
        <v>68</v>
      </c>
      <c r="F1759" s="99" t="s">
        <v>99</v>
      </c>
      <c r="G1759" s="78"/>
      <c r="H1759" s="96" t="s">
        <v>122</v>
      </c>
      <c r="I1759" s="107" t="s">
        <v>2584</v>
      </c>
      <c r="J1759" s="81"/>
      <c r="K1759" s="72"/>
      <c r="L1759" s="72"/>
      <c r="M1759" s="72"/>
      <c r="N1759" s="72"/>
      <c r="O1759" s="72"/>
      <c r="P1759" s="72"/>
      <c r="Q1759" s="833"/>
      <c r="R1759" s="102"/>
      <c r="S1759" s="73"/>
      <c r="T1759" s="102"/>
      <c r="U1759" s="103"/>
      <c r="V1759" s="104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/>
      <c r="EX1759"/>
      <c r="EY1759"/>
      <c r="EZ1759"/>
      <c r="FA1759"/>
      <c r="FB1759"/>
      <c r="FC1759"/>
      <c r="FD1759"/>
      <c r="FE1759"/>
      <c r="FF1759"/>
      <c r="FG1759"/>
      <c r="FH1759"/>
      <c r="FI1759"/>
      <c r="FJ1759"/>
      <c r="FK1759"/>
      <c r="FL1759"/>
      <c r="FM1759"/>
      <c r="FN1759"/>
      <c r="FO1759"/>
      <c r="FP1759"/>
      <c r="FQ1759"/>
      <c r="FR1759"/>
      <c r="FS1759"/>
      <c r="FT1759"/>
      <c r="FU1759"/>
      <c r="FV1759"/>
      <c r="FW1759"/>
      <c r="FX1759"/>
      <c r="FY1759"/>
      <c r="FZ1759"/>
      <c r="GA1759"/>
      <c r="GB1759"/>
      <c r="GC1759"/>
      <c r="GD1759"/>
      <c r="GE1759"/>
      <c r="GF1759"/>
      <c r="GG1759"/>
      <c r="GH1759"/>
      <c r="GI1759"/>
      <c r="GJ1759"/>
      <c r="GK1759"/>
      <c r="GL1759"/>
      <c r="GM1759"/>
      <c r="GN1759"/>
      <c r="GO1759"/>
      <c r="GP1759"/>
      <c r="GQ1759"/>
      <c r="GR1759"/>
      <c r="GS1759"/>
      <c r="GT1759"/>
      <c r="GU1759"/>
      <c r="GV1759"/>
      <c r="GW1759"/>
      <c r="GX1759"/>
      <c r="GY1759"/>
      <c r="GZ1759"/>
      <c r="HA1759"/>
      <c r="HB1759"/>
      <c r="HC1759"/>
      <c r="HD1759"/>
      <c r="HE1759"/>
      <c r="HF1759"/>
      <c r="HG1759"/>
      <c r="HH1759"/>
      <c r="HI1759"/>
      <c r="HJ1759"/>
      <c r="HK1759"/>
      <c r="HL1759"/>
      <c r="HM1759"/>
      <c r="HN1759"/>
      <c r="HO1759"/>
      <c r="HP1759"/>
      <c r="HQ1759"/>
      <c r="HR1759"/>
      <c r="HS1759"/>
      <c r="HT1759"/>
      <c r="HU1759"/>
      <c r="HV1759"/>
      <c r="HW1759"/>
      <c r="HX1759"/>
      <c r="HY1759"/>
      <c r="HZ1759"/>
      <c r="IA1759"/>
      <c r="IB1759"/>
      <c r="IC1759"/>
      <c r="ID1759"/>
      <c r="IE1759"/>
      <c r="IF1759"/>
      <c r="IG1759"/>
      <c r="IH1759"/>
      <c r="II1759"/>
      <c r="IJ1759"/>
      <c r="IK1759"/>
      <c r="IL1759"/>
      <c r="IM1759"/>
      <c r="IN1759"/>
      <c r="IO1759"/>
      <c r="IP1759"/>
      <c r="IQ1759"/>
      <c r="IR1759"/>
      <c r="IS1759"/>
      <c r="IT1759"/>
      <c r="IU1759"/>
      <c r="IV1759"/>
    </row>
    <row r="1760" spans="1:256" ht="12.5">
      <c r="B1760" s="65">
        <v>1</v>
      </c>
      <c r="C1760" s="66">
        <f>IF(E1760="A",1,IF(E1760="B",1,0))</f>
        <v>0</v>
      </c>
      <c r="D1760" s="76" t="s">
        <v>87</v>
      </c>
      <c r="E1760" s="77" t="s">
        <v>90</v>
      </c>
      <c r="F1760" s="76" t="s">
        <v>68</v>
      </c>
      <c r="G1760" s="78"/>
      <c r="H1760" s="96" t="s">
        <v>129</v>
      </c>
      <c r="I1760" s="107" t="s">
        <v>2585</v>
      </c>
      <c r="J1760" s="81"/>
      <c r="K1760" s="72"/>
      <c r="L1760" s="72"/>
      <c r="M1760" s="72"/>
      <c r="N1760" s="72"/>
      <c r="O1760" s="72"/>
      <c r="P1760" s="72"/>
      <c r="Q1760" s="833"/>
      <c r="R1760" s="102"/>
      <c r="S1760" s="73"/>
      <c r="T1760" s="102"/>
      <c r="U1760" s="103"/>
      <c r="V1760" s="104"/>
    </row>
    <row r="1761" spans="1:256" ht="12.5">
      <c r="B1761" s="65">
        <v>1</v>
      </c>
      <c r="C1761" s="66">
        <f>IF(E1761="A",4,IF(E1761="B",3,IF(E1761="C",2,IF(E1761="D",1,0))))</f>
        <v>2</v>
      </c>
      <c r="D1761" s="99" t="s">
        <v>70</v>
      </c>
      <c r="E1761" s="77" t="s">
        <v>90</v>
      </c>
      <c r="F1761" s="77" t="s">
        <v>90</v>
      </c>
      <c r="G1761" s="78"/>
      <c r="H1761" s="96" t="s">
        <v>88</v>
      </c>
      <c r="I1761" s="107" t="s">
        <v>2586</v>
      </c>
      <c r="J1761" s="81" t="s">
        <v>10</v>
      </c>
      <c r="K1761" s="72"/>
      <c r="L1761" s="72"/>
      <c r="M1761" s="72"/>
      <c r="N1761" s="72"/>
      <c r="O1761" s="72"/>
      <c r="P1761" s="72"/>
      <c r="Q1761" s="833"/>
      <c r="R1761" s="102"/>
      <c r="S1761" s="73"/>
      <c r="T1761" s="102"/>
      <c r="U1761" s="103"/>
      <c r="V1761" s="104"/>
      <c r="W1761" s="55"/>
      <c r="X1761" s="55"/>
      <c r="Y1761" s="55"/>
      <c r="Z1761" s="55"/>
      <c r="AA1761" s="55"/>
      <c r="AB1761" s="55"/>
      <c r="AC1761" s="55"/>
      <c r="AD1761" s="55"/>
      <c r="AE1761" s="55"/>
      <c r="AF1761" s="55"/>
      <c r="AG1761" s="55"/>
      <c r="AH1761" s="55"/>
      <c r="AI1761" s="55"/>
      <c r="AJ1761" s="55"/>
      <c r="AK1761" s="55"/>
      <c r="AL1761" s="55"/>
      <c r="AM1761" s="55"/>
      <c r="AN1761" s="55"/>
      <c r="AO1761" s="55"/>
      <c r="AP1761" s="55"/>
      <c r="AQ1761" s="55"/>
      <c r="AR1761" s="55"/>
      <c r="AS1761" s="55"/>
      <c r="AT1761" s="55"/>
      <c r="AU1761" s="55"/>
      <c r="AV1761" s="55"/>
      <c r="AW1761" s="55"/>
      <c r="AX1761" s="55"/>
      <c r="AY1761" s="55"/>
      <c r="AZ1761" s="55"/>
      <c r="BA1761" s="55"/>
      <c r="BB1761" s="55"/>
      <c r="BC1761" s="55"/>
      <c r="BD1761" s="55"/>
      <c r="BE1761" s="55"/>
      <c r="BF1761" s="55"/>
      <c r="BG1761" s="55"/>
      <c r="BH1761" s="55"/>
      <c r="BI1761" s="55"/>
      <c r="BJ1761" s="55"/>
      <c r="BK1761" s="55"/>
      <c r="BL1761" s="55"/>
      <c r="BM1761" s="55"/>
      <c r="BN1761" s="55"/>
      <c r="BO1761" s="55"/>
      <c r="BP1761" s="55"/>
      <c r="BQ1761" s="55"/>
      <c r="BR1761" s="55"/>
      <c r="BS1761" s="55"/>
      <c r="BT1761" s="55"/>
      <c r="BU1761" s="55"/>
      <c r="BV1761" s="55"/>
      <c r="BW1761" s="55"/>
      <c r="BX1761" s="55"/>
      <c r="BY1761" s="55"/>
      <c r="BZ1761" s="55"/>
      <c r="CA1761" s="55"/>
      <c r="CB1761" s="55"/>
      <c r="CC1761" s="55"/>
      <c r="CD1761" s="55"/>
      <c r="CE1761" s="55"/>
      <c r="CF1761" s="55"/>
      <c r="CG1761" s="55"/>
      <c r="CH1761" s="55"/>
      <c r="CI1761" s="55"/>
      <c r="CJ1761" s="55"/>
      <c r="CK1761" s="55"/>
      <c r="CL1761" s="55"/>
      <c r="CM1761" s="55"/>
      <c r="CN1761" s="55"/>
      <c r="CO1761" s="55"/>
      <c r="CP1761" s="55"/>
      <c r="CQ1761" s="55"/>
      <c r="CR1761" s="55"/>
      <c r="CS1761" s="55"/>
      <c r="CT1761" s="55"/>
      <c r="CU1761" s="55"/>
      <c r="CV1761" s="55"/>
      <c r="CW1761" s="55"/>
      <c r="CX1761" s="55"/>
      <c r="CY1761" s="55"/>
      <c r="CZ1761" s="55"/>
      <c r="DA1761" s="55"/>
      <c r="DB1761" s="55"/>
      <c r="DC1761" s="55"/>
      <c r="DD1761" s="55"/>
      <c r="DE1761" s="55"/>
      <c r="DF1761" s="55"/>
      <c r="DG1761" s="55"/>
      <c r="DH1761" s="55"/>
      <c r="DI1761" s="55"/>
      <c r="DJ1761" s="55"/>
      <c r="DK1761" s="55"/>
      <c r="DL1761" s="55"/>
      <c r="DM1761" s="55"/>
      <c r="DN1761" s="55"/>
      <c r="DO1761" s="55"/>
      <c r="DP1761" s="55"/>
      <c r="DQ1761" s="55"/>
      <c r="DR1761" s="55"/>
      <c r="DS1761" s="55"/>
      <c r="DT1761" s="55"/>
      <c r="DU1761" s="55"/>
      <c r="DV1761" s="55"/>
      <c r="DW1761" s="55"/>
      <c r="DX1761" s="55"/>
      <c r="DY1761" s="55"/>
      <c r="DZ1761" s="55"/>
      <c r="EA1761" s="55"/>
      <c r="EB1761" s="55"/>
      <c r="EC1761" s="55"/>
      <c r="ED1761" s="55"/>
      <c r="EE1761" s="55"/>
      <c r="EF1761" s="55"/>
      <c r="EG1761" s="55"/>
      <c r="EH1761" s="55"/>
      <c r="EI1761" s="55"/>
      <c r="EJ1761" s="55"/>
      <c r="EK1761" s="55"/>
      <c r="EL1761" s="55"/>
      <c r="EM1761" s="55"/>
      <c r="EN1761" s="55"/>
      <c r="EO1761" s="55"/>
      <c r="EP1761" s="55"/>
      <c r="EQ1761" s="55"/>
      <c r="ER1761" s="55"/>
      <c r="ES1761" s="55"/>
      <c r="ET1761" s="55"/>
      <c r="EU1761" s="55"/>
      <c r="EV1761" s="55"/>
      <c r="EW1761" s="55"/>
      <c r="EX1761" s="55"/>
      <c r="EY1761" s="55"/>
      <c r="EZ1761" s="55"/>
      <c r="FA1761" s="55"/>
      <c r="FB1761" s="55"/>
      <c r="FC1761" s="55"/>
      <c r="FD1761" s="55"/>
      <c r="FE1761" s="55"/>
      <c r="FF1761" s="55"/>
      <c r="FG1761" s="55"/>
      <c r="FH1761" s="55"/>
      <c r="FI1761" s="55"/>
      <c r="FJ1761" s="55"/>
      <c r="FK1761" s="55"/>
      <c r="FL1761" s="55"/>
      <c r="FM1761" s="55"/>
      <c r="FN1761" s="55"/>
      <c r="FO1761" s="55"/>
      <c r="FP1761" s="55"/>
      <c r="FQ1761" s="55"/>
      <c r="FR1761" s="55"/>
      <c r="FS1761" s="55"/>
      <c r="FT1761" s="55"/>
      <c r="FU1761" s="55"/>
      <c r="FV1761" s="55"/>
      <c r="FW1761" s="55"/>
      <c r="FX1761" s="55"/>
      <c r="FY1761" s="55"/>
      <c r="FZ1761" s="55"/>
      <c r="GA1761" s="55"/>
      <c r="GB1761" s="55"/>
      <c r="GC1761" s="55"/>
      <c r="GD1761" s="55"/>
      <c r="GE1761" s="55"/>
      <c r="GF1761" s="55"/>
      <c r="GG1761" s="55"/>
      <c r="GH1761" s="55"/>
      <c r="GI1761" s="55"/>
      <c r="GJ1761" s="55"/>
      <c r="GK1761" s="55"/>
      <c r="GL1761" s="55"/>
      <c r="GM1761" s="55"/>
      <c r="GN1761" s="55"/>
      <c r="GO1761" s="55"/>
      <c r="GP1761" s="55"/>
      <c r="GQ1761" s="55"/>
      <c r="GR1761" s="55"/>
      <c r="GS1761" s="55"/>
      <c r="GT1761" s="55"/>
      <c r="GU1761" s="55"/>
      <c r="GV1761" s="55"/>
      <c r="GW1761" s="55"/>
      <c r="GX1761" s="55"/>
      <c r="GY1761" s="55"/>
      <c r="GZ1761" s="55"/>
      <c r="HA1761" s="55"/>
      <c r="HB1761" s="55"/>
      <c r="HC1761" s="55"/>
      <c r="HD1761" s="55"/>
      <c r="HE1761" s="55"/>
      <c r="HF1761" s="55"/>
      <c r="HG1761" s="55"/>
      <c r="HH1761" s="55"/>
      <c r="HI1761" s="55"/>
      <c r="HJ1761" s="55"/>
      <c r="HK1761" s="55"/>
      <c r="HL1761" s="55"/>
      <c r="HM1761" s="55"/>
      <c r="HN1761" s="55"/>
      <c r="HO1761" s="55"/>
      <c r="HP1761" s="55"/>
      <c r="HQ1761" s="55"/>
      <c r="HR1761" s="55"/>
      <c r="HS1761" s="55"/>
      <c r="HT1761" s="55"/>
      <c r="HU1761" s="55"/>
      <c r="HV1761" s="55"/>
      <c r="HW1761" s="55"/>
      <c r="HX1761" s="55"/>
      <c r="HY1761" s="55"/>
      <c r="HZ1761" s="55"/>
      <c r="IA1761" s="55"/>
      <c r="IB1761" s="55"/>
      <c r="IC1761" s="55"/>
      <c r="ID1761" s="55"/>
      <c r="IE1761" s="55"/>
      <c r="IF1761" s="55"/>
      <c r="IG1761" s="55"/>
      <c r="IH1761" s="55"/>
      <c r="II1761" s="55"/>
      <c r="IJ1761" s="55"/>
      <c r="IK1761" s="55"/>
      <c r="IL1761" s="55"/>
      <c r="IM1761" s="55"/>
      <c r="IN1761" s="55"/>
      <c r="IO1761" s="55"/>
      <c r="IP1761" s="55"/>
      <c r="IQ1761" s="55"/>
      <c r="IR1761" s="55"/>
      <c r="IS1761" s="55"/>
      <c r="IT1761" s="55"/>
      <c r="IU1761" s="55"/>
      <c r="IV1761" s="55"/>
    </row>
    <row r="1762" spans="1:256" ht="12.5">
      <c r="B1762" s="65">
        <v>1</v>
      </c>
      <c r="C1762" s="66">
        <f t="shared" ref="C1762:C1770" si="80">IF(E1762="A",1,IF(E1762="B",1,0))</f>
        <v>0</v>
      </c>
      <c r="D1762" s="76" t="s">
        <v>68</v>
      </c>
      <c r="E1762" s="77" t="s">
        <v>90</v>
      </c>
      <c r="F1762" s="99" t="s">
        <v>70</v>
      </c>
      <c r="G1762" s="78"/>
      <c r="H1762" s="96" t="s">
        <v>94</v>
      </c>
      <c r="I1762" s="107" t="s">
        <v>2587</v>
      </c>
      <c r="J1762" s="81"/>
      <c r="K1762" s="72"/>
      <c r="L1762" s="72"/>
      <c r="M1762" s="72"/>
      <c r="N1762" s="72"/>
      <c r="O1762" s="72"/>
      <c r="P1762" s="72"/>
      <c r="Q1762" s="833"/>
      <c r="R1762" s="102"/>
      <c r="S1762" s="73"/>
      <c r="T1762" s="102"/>
      <c r="U1762" s="103"/>
      <c r="V1762" s="104"/>
    </row>
    <row r="1763" spans="1:256" ht="12.5">
      <c r="A1763" s="305"/>
      <c r="B1763" s="65">
        <v>1</v>
      </c>
      <c r="C1763" s="66">
        <f t="shared" si="80"/>
        <v>1</v>
      </c>
      <c r="D1763" s="659" t="s">
        <v>90</v>
      </c>
      <c r="E1763" s="658" t="s">
        <v>68</v>
      </c>
      <c r="F1763" s="658" t="s">
        <v>87</v>
      </c>
      <c r="G1763" s="78"/>
      <c r="H1763" s="96" t="s">
        <v>135</v>
      </c>
      <c r="I1763" s="107" t="s">
        <v>2588</v>
      </c>
      <c r="J1763" s="81"/>
      <c r="K1763" s="72"/>
      <c r="L1763" s="72"/>
      <c r="M1763" s="72"/>
      <c r="N1763" s="72"/>
      <c r="O1763" s="72"/>
      <c r="P1763" s="72"/>
      <c r="Q1763" s="833"/>
      <c r="R1763" s="102"/>
      <c r="S1763" s="73"/>
      <c r="T1763" s="102"/>
      <c r="U1763" s="103"/>
      <c r="V1763" s="104"/>
    </row>
    <row r="1764" spans="1:256" ht="12.5">
      <c r="B1764" s="65">
        <v>1</v>
      </c>
      <c r="C1764" s="66">
        <f t="shared" si="80"/>
        <v>1</v>
      </c>
      <c r="D1764" s="76" t="s">
        <v>87</v>
      </c>
      <c r="E1764" s="76" t="s">
        <v>87</v>
      </c>
      <c r="F1764" s="76" t="s">
        <v>68</v>
      </c>
      <c r="G1764" s="78"/>
      <c r="H1764" s="96" t="s">
        <v>129</v>
      </c>
      <c r="I1764" s="107" t="s">
        <v>2589</v>
      </c>
      <c r="J1764" s="81"/>
      <c r="K1764" s="72"/>
      <c r="L1764" s="72"/>
      <c r="M1764" s="72"/>
      <c r="N1764" s="72"/>
      <c r="O1764" s="72"/>
      <c r="P1764" s="72"/>
      <c r="Q1764" s="833"/>
      <c r="R1764" s="102"/>
      <c r="S1764" s="73"/>
      <c r="T1764" s="102"/>
      <c r="U1764" s="103"/>
      <c r="V1764" s="104"/>
    </row>
    <row r="1765" spans="1:256" ht="12.5">
      <c r="B1765" s="65">
        <v>1</v>
      </c>
      <c r="C1765" s="66">
        <f t="shared" si="80"/>
        <v>0</v>
      </c>
      <c r="D1765" s="658" t="s">
        <v>68</v>
      </c>
      <c r="E1765" s="656" t="s">
        <v>70</v>
      </c>
      <c r="F1765" s="659" t="s">
        <v>90</v>
      </c>
      <c r="G1765" s="78"/>
      <c r="H1765" s="96" t="s">
        <v>188</v>
      </c>
      <c r="I1765" s="107" t="s">
        <v>2590</v>
      </c>
      <c r="J1765" s="81"/>
      <c r="K1765" s="72"/>
      <c r="L1765" s="72"/>
      <c r="M1765" s="72"/>
      <c r="N1765" s="72"/>
      <c r="O1765" s="72"/>
      <c r="P1765" s="72"/>
      <c r="Q1765" s="833"/>
      <c r="R1765" s="102"/>
      <c r="S1765" s="73"/>
      <c r="T1765" s="102"/>
      <c r="U1765" s="103"/>
      <c r="V1765" s="104"/>
    </row>
    <row r="1766" spans="1:256" ht="12.5">
      <c r="A1766"/>
      <c r="B1766" s="65">
        <v>1</v>
      </c>
      <c r="C1766" s="66">
        <f t="shared" si="80"/>
        <v>1</v>
      </c>
      <c r="D1766" s="77" t="s">
        <v>90</v>
      </c>
      <c r="E1766" s="76" t="s">
        <v>68</v>
      </c>
      <c r="F1766" s="76" t="s">
        <v>87</v>
      </c>
      <c r="G1766" s="78"/>
      <c r="H1766" s="96" t="s">
        <v>135</v>
      </c>
      <c r="I1766" s="107" t="s">
        <v>2591</v>
      </c>
      <c r="J1766" s="81"/>
      <c r="K1766" s="72"/>
      <c r="L1766" s="72"/>
      <c r="M1766" s="72"/>
      <c r="N1766" s="72"/>
      <c r="O1766" s="72"/>
      <c r="P1766" s="72"/>
      <c r="Q1766" s="833"/>
      <c r="R1766" s="102"/>
      <c r="S1766" s="73"/>
      <c r="T1766" s="102"/>
      <c r="U1766" s="103"/>
      <c r="V1766" s="104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  <c r="DK1766"/>
      <c r="DL1766"/>
      <c r="DM1766"/>
      <c r="DN1766"/>
      <c r="DO1766"/>
      <c r="DP1766"/>
      <c r="DQ1766"/>
      <c r="DR1766"/>
      <c r="DS1766"/>
      <c r="DT1766"/>
      <c r="DU1766"/>
      <c r="DV1766"/>
      <c r="DW1766"/>
      <c r="DX1766"/>
      <c r="DY1766"/>
      <c r="DZ1766"/>
      <c r="EA1766"/>
      <c r="EB1766"/>
      <c r="EC1766"/>
      <c r="ED1766"/>
      <c r="EE1766"/>
      <c r="EF1766"/>
      <c r="EG1766"/>
      <c r="EH1766"/>
      <c r="EI1766"/>
      <c r="EJ1766"/>
      <c r="EK1766"/>
      <c r="EL1766"/>
      <c r="EM1766"/>
      <c r="EN1766"/>
      <c r="EO1766"/>
      <c r="EP1766"/>
      <c r="EQ1766"/>
      <c r="ER1766"/>
      <c r="ES1766"/>
      <c r="ET1766"/>
      <c r="EU1766"/>
      <c r="EV1766"/>
      <c r="EW1766"/>
      <c r="EX1766"/>
      <c r="EY1766"/>
      <c r="EZ1766"/>
      <c r="FA1766"/>
      <c r="FB1766"/>
      <c r="FC1766"/>
      <c r="FD1766"/>
      <c r="FE1766"/>
      <c r="FF1766"/>
      <c r="FG1766"/>
      <c r="FH1766"/>
      <c r="FI1766"/>
      <c r="FJ1766"/>
      <c r="FK1766"/>
      <c r="FL1766"/>
      <c r="FM1766"/>
      <c r="FN1766"/>
      <c r="FO1766"/>
      <c r="FP1766"/>
      <c r="FQ1766"/>
      <c r="FR1766"/>
      <c r="FS1766"/>
      <c r="FT1766"/>
      <c r="FU1766"/>
      <c r="FV1766"/>
      <c r="FW1766"/>
      <c r="FX1766"/>
      <c r="FY1766"/>
      <c r="FZ1766"/>
      <c r="GA1766"/>
      <c r="GB1766"/>
      <c r="GC1766"/>
      <c r="GD1766"/>
      <c r="GE1766"/>
      <c r="GF1766"/>
      <c r="GG1766"/>
      <c r="GH1766"/>
      <c r="GI1766"/>
      <c r="GJ1766"/>
      <c r="GK1766"/>
      <c r="GL1766"/>
      <c r="GM1766"/>
      <c r="GN1766"/>
      <c r="GO1766"/>
      <c r="GP1766"/>
      <c r="GQ1766"/>
      <c r="GR1766"/>
      <c r="GS1766"/>
      <c r="GT1766"/>
      <c r="GU1766"/>
      <c r="GV1766"/>
      <c r="GW1766"/>
      <c r="GX1766"/>
      <c r="GY1766"/>
      <c r="GZ1766"/>
      <c r="HA1766"/>
      <c r="HB1766"/>
      <c r="HC1766"/>
      <c r="HD1766"/>
      <c r="HE1766"/>
      <c r="HF1766"/>
      <c r="HG1766"/>
      <c r="HH1766"/>
      <c r="HI1766"/>
      <c r="HJ1766"/>
      <c r="HK1766"/>
      <c r="HL1766"/>
      <c r="HM1766"/>
      <c r="HN1766"/>
      <c r="HO1766"/>
      <c r="HP1766"/>
      <c r="HQ1766"/>
      <c r="HR1766"/>
      <c r="HS1766"/>
      <c r="HT1766"/>
      <c r="HU1766"/>
      <c r="HV1766"/>
      <c r="HW1766"/>
      <c r="HX1766"/>
      <c r="HY1766"/>
      <c r="HZ1766"/>
      <c r="IA1766"/>
      <c r="IB1766"/>
      <c r="IC1766"/>
      <c r="ID1766"/>
      <c r="IE1766"/>
      <c r="IF1766"/>
      <c r="IG1766"/>
      <c r="IH1766"/>
      <c r="II1766"/>
      <c r="IJ1766"/>
      <c r="IK1766"/>
      <c r="IL1766"/>
      <c r="IM1766"/>
      <c r="IN1766"/>
      <c r="IO1766"/>
      <c r="IP1766"/>
      <c r="IQ1766"/>
      <c r="IR1766"/>
      <c r="IS1766"/>
      <c r="IT1766"/>
      <c r="IU1766"/>
      <c r="IV1766"/>
    </row>
    <row r="1767" spans="1:256" ht="12.5">
      <c r="A1767" s="365"/>
      <c r="B1767" s="65">
        <v>1</v>
      </c>
      <c r="C1767" s="66">
        <f t="shared" si="80"/>
        <v>1</v>
      </c>
      <c r="D1767" s="77" t="s">
        <v>90</v>
      </c>
      <c r="E1767" s="76" t="s">
        <v>87</v>
      </c>
      <c r="F1767" s="77" t="s">
        <v>90</v>
      </c>
      <c r="G1767" s="78"/>
      <c r="H1767" s="96" t="s">
        <v>94</v>
      </c>
      <c r="I1767" s="107" t="s">
        <v>2592</v>
      </c>
      <c r="J1767" s="81"/>
      <c r="K1767" s="72"/>
      <c r="L1767" s="72"/>
      <c r="M1767" s="72"/>
      <c r="N1767" s="72"/>
      <c r="O1767" s="72"/>
      <c r="P1767" s="72"/>
      <c r="Q1767" s="833"/>
      <c r="R1767" s="102"/>
      <c r="S1767" s="73"/>
      <c r="T1767" s="102"/>
      <c r="U1767" s="103"/>
      <c r="V1767" s="104"/>
    </row>
    <row r="1768" spans="1:256" ht="12.5">
      <c r="B1768" s="65">
        <v>1</v>
      </c>
      <c r="C1768" s="66">
        <f t="shared" si="80"/>
        <v>0</v>
      </c>
      <c r="D1768" s="77" t="s">
        <v>90</v>
      </c>
      <c r="E1768" s="77" t="s">
        <v>90</v>
      </c>
      <c r="F1768" s="77" t="s">
        <v>90</v>
      </c>
      <c r="G1768" s="78"/>
      <c r="H1768" s="96" t="s">
        <v>129</v>
      </c>
      <c r="I1768" s="107" t="s">
        <v>2593</v>
      </c>
      <c r="J1768" s="81"/>
      <c r="K1768" s="72"/>
      <c r="L1768" s="72"/>
      <c r="M1768" s="72"/>
      <c r="N1768" s="72"/>
      <c r="O1768" s="72"/>
      <c r="P1768" s="72"/>
      <c r="Q1768" s="833"/>
      <c r="R1768" s="102"/>
      <c r="S1768" s="73"/>
      <c r="T1768" s="102"/>
      <c r="U1768" s="103"/>
      <c r="V1768" s="104"/>
    </row>
    <row r="1769" spans="1:256" ht="12.5">
      <c r="B1769" s="65">
        <v>1</v>
      </c>
      <c r="C1769" s="66">
        <f t="shared" si="80"/>
        <v>0</v>
      </c>
      <c r="D1769" s="77" t="s">
        <v>90</v>
      </c>
      <c r="E1769" s="77" t="s">
        <v>90</v>
      </c>
      <c r="F1769" s="76" t="s">
        <v>87</v>
      </c>
      <c r="G1769" s="78"/>
      <c r="H1769" s="96" t="s">
        <v>122</v>
      </c>
      <c r="I1769" s="107" t="s">
        <v>2594</v>
      </c>
      <c r="J1769" s="81"/>
      <c r="K1769" s="72"/>
      <c r="L1769" s="72"/>
      <c r="M1769" s="72"/>
      <c r="N1769" s="72"/>
      <c r="O1769" s="72"/>
      <c r="P1769" s="72"/>
      <c r="Q1769" s="833"/>
      <c r="R1769" s="102"/>
      <c r="S1769" s="73"/>
      <c r="T1769" s="102"/>
      <c r="U1769" s="103"/>
      <c r="V1769" s="104"/>
    </row>
    <row r="1770" spans="1:256" ht="12.5">
      <c r="B1770" s="65">
        <v>1</v>
      </c>
      <c r="C1770" s="66">
        <f t="shared" si="80"/>
        <v>1</v>
      </c>
      <c r="D1770" s="655" t="s">
        <v>68</v>
      </c>
      <c r="E1770" s="655" t="s">
        <v>87</v>
      </c>
      <c r="F1770" s="655" t="s">
        <v>68</v>
      </c>
      <c r="G1770" s="78"/>
      <c r="H1770" s="96" t="s">
        <v>90</v>
      </c>
      <c r="I1770" s="107" t="s">
        <v>2595</v>
      </c>
      <c r="J1770" s="81"/>
      <c r="K1770" s="72"/>
      <c r="L1770" s="72"/>
      <c r="M1770" s="72"/>
      <c r="N1770" s="72"/>
      <c r="O1770" s="72"/>
      <c r="P1770" s="72"/>
      <c r="Q1770" s="833"/>
      <c r="R1770" s="102"/>
      <c r="S1770" s="73"/>
      <c r="T1770" s="102"/>
      <c r="U1770" s="103"/>
      <c r="V1770" s="104"/>
    </row>
    <row r="1771" spans="1:256" ht="12.5">
      <c r="B1771" s="65">
        <v>1</v>
      </c>
      <c r="C1771" s="66">
        <v>3</v>
      </c>
      <c r="D1771" s="77" t="s">
        <v>90</v>
      </c>
      <c r="E1771" s="76" t="s">
        <v>87</v>
      </c>
      <c r="F1771" s="76" t="s">
        <v>68</v>
      </c>
      <c r="G1771" s="78"/>
      <c r="H1771" s="96" t="s">
        <v>188</v>
      </c>
      <c r="I1771" s="107" t="s">
        <v>591</v>
      </c>
      <c r="J1771" s="81" t="s">
        <v>14</v>
      </c>
      <c r="K1771" s="72"/>
      <c r="L1771" s="72"/>
      <c r="M1771" s="72"/>
      <c r="N1771" s="72"/>
      <c r="O1771" s="72"/>
      <c r="P1771" s="72"/>
      <c r="Q1771" s="833"/>
      <c r="R1771" s="102"/>
      <c r="S1771" s="73"/>
      <c r="T1771" s="102"/>
      <c r="U1771" s="103"/>
      <c r="V1771" s="104"/>
    </row>
    <row r="1772" spans="1:256" ht="12.5">
      <c r="B1772" s="65">
        <v>1</v>
      </c>
      <c r="C1772" s="66">
        <f>IF(E1772="A",1,IF(E1772="B",1,0))</f>
        <v>1</v>
      </c>
      <c r="D1772" s="77" t="s">
        <v>90</v>
      </c>
      <c r="E1772" s="76" t="s">
        <v>87</v>
      </c>
      <c r="F1772" s="76" t="s">
        <v>68</v>
      </c>
      <c r="G1772" s="78"/>
      <c r="H1772" s="96" t="s">
        <v>129</v>
      </c>
      <c r="I1772" s="107" t="s">
        <v>2596</v>
      </c>
      <c r="J1772" s="81"/>
      <c r="K1772" s="72"/>
      <c r="L1772" s="72"/>
      <c r="M1772" s="72"/>
      <c r="N1772" s="72"/>
      <c r="O1772" s="72"/>
      <c r="P1772" s="72"/>
      <c r="Q1772" s="833"/>
      <c r="R1772" s="102"/>
      <c r="S1772" s="73"/>
      <c r="T1772" s="102"/>
      <c r="U1772" s="103"/>
      <c r="V1772" s="104"/>
    </row>
    <row r="1773" spans="1:256" ht="12.5">
      <c r="B1773" s="65">
        <v>1</v>
      </c>
      <c r="C1773" s="66">
        <f>IF(E1773="A",1,IF(E1773="B",1,0))</f>
        <v>0</v>
      </c>
      <c r="D1773" s="248" t="s">
        <v>87</v>
      </c>
      <c r="E1773" s="662" t="s">
        <v>99</v>
      </c>
      <c r="F1773" s="248" t="s">
        <v>68</v>
      </c>
      <c r="G1773" s="78"/>
      <c r="H1773" s="96" t="s">
        <v>104</v>
      </c>
      <c r="I1773" s="107" t="s">
        <v>2597</v>
      </c>
      <c r="J1773" s="81"/>
      <c r="K1773" s="72"/>
      <c r="L1773" s="72"/>
      <c r="M1773" s="72"/>
      <c r="N1773" s="72"/>
      <c r="O1773" s="72"/>
      <c r="P1773" s="72"/>
      <c r="Q1773" s="833"/>
      <c r="R1773" s="102"/>
      <c r="S1773" s="73"/>
      <c r="T1773" s="102"/>
      <c r="U1773" s="103"/>
      <c r="V1773" s="104"/>
    </row>
    <row r="1774" spans="1:256" s="55" customFormat="1" ht="12.5">
      <c r="A1774" s="217"/>
      <c r="B1774" s="65">
        <v>1</v>
      </c>
      <c r="C1774" s="66">
        <f>IF(E1774="A",1,IF(E1774="B",1,0))</f>
        <v>0</v>
      </c>
      <c r="D1774" s="658" t="s">
        <v>87</v>
      </c>
      <c r="E1774" s="656" t="s">
        <v>70</v>
      </c>
      <c r="F1774" s="656" t="s">
        <v>70</v>
      </c>
      <c r="G1774" s="78"/>
      <c r="H1774" s="96" t="s">
        <v>88</v>
      </c>
      <c r="I1774" s="107" t="s">
        <v>2598</v>
      </c>
      <c r="J1774" s="81"/>
      <c r="K1774" s="72"/>
      <c r="L1774" s="72"/>
      <c r="M1774" s="72"/>
      <c r="N1774" s="72"/>
      <c r="O1774" s="72"/>
      <c r="P1774" s="72"/>
      <c r="Q1774" s="833"/>
      <c r="R1774" s="102"/>
      <c r="S1774" s="73"/>
      <c r="T1774" s="102"/>
      <c r="U1774" s="103"/>
      <c r="V1774" s="104"/>
      <c r="W1774" s="109"/>
      <c r="X1774" s="109"/>
      <c r="Y1774" s="109"/>
      <c r="Z1774" s="109"/>
      <c r="AA1774" s="109"/>
      <c r="AB1774" s="109"/>
      <c r="AC1774" s="109"/>
      <c r="AD1774" s="109"/>
      <c r="AE1774" s="109"/>
      <c r="AF1774" s="109"/>
      <c r="AG1774" s="109"/>
      <c r="AH1774" s="109"/>
      <c r="AI1774" s="109"/>
      <c r="AJ1774" s="109"/>
      <c r="AK1774" s="109"/>
      <c r="AL1774" s="109"/>
      <c r="AM1774" s="109"/>
      <c r="AN1774" s="109"/>
      <c r="AO1774" s="109"/>
      <c r="AP1774" s="109"/>
      <c r="AQ1774" s="109"/>
      <c r="AR1774" s="109"/>
      <c r="AS1774" s="109"/>
      <c r="AT1774" s="109"/>
      <c r="AU1774" s="109"/>
      <c r="AV1774" s="109"/>
      <c r="AW1774" s="109"/>
      <c r="AX1774" s="109"/>
      <c r="AY1774" s="109"/>
      <c r="AZ1774" s="109"/>
      <c r="BA1774" s="109"/>
      <c r="BB1774" s="109"/>
      <c r="BC1774" s="109"/>
      <c r="BD1774" s="109"/>
      <c r="BE1774" s="109"/>
      <c r="BF1774" s="109"/>
      <c r="BG1774" s="109"/>
      <c r="BH1774" s="109"/>
      <c r="BI1774" s="109"/>
      <c r="BJ1774" s="109"/>
      <c r="BK1774" s="109"/>
      <c r="BL1774" s="109"/>
      <c r="BM1774" s="109"/>
      <c r="BN1774" s="109"/>
      <c r="BO1774" s="109"/>
      <c r="BP1774" s="109"/>
      <c r="BQ1774" s="109"/>
      <c r="BR1774" s="109"/>
      <c r="BS1774" s="109"/>
      <c r="BT1774" s="109"/>
      <c r="BU1774" s="109"/>
      <c r="BV1774" s="109"/>
      <c r="BW1774" s="109"/>
      <c r="BX1774" s="109"/>
      <c r="BY1774" s="109"/>
      <c r="BZ1774" s="109"/>
      <c r="CA1774" s="109"/>
      <c r="CB1774" s="109"/>
      <c r="CC1774" s="109"/>
      <c r="CD1774" s="109"/>
      <c r="CE1774" s="109"/>
      <c r="CF1774" s="109"/>
      <c r="CG1774" s="109"/>
      <c r="CH1774" s="109"/>
      <c r="CI1774" s="109"/>
      <c r="CJ1774" s="109"/>
      <c r="CK1774" s="109"/>
      <c r="CL1774" s="109"/>
      <c r="CM1774" s="109"/>
      <c r="CN1774" s="109"/>
      <c r="CO1774" s="109"/>
      <c r="CP1774" s="109"/>
      <c r="CQ1774" s="109"/>
      <c r="CR1774" s="109"/>
      <c r="CS1774" s="109"/>
      <c r="CT1774" s="109"/>
      <c r="CU1774" s="109"/>
      <c r="CV1774" s="109"/>
      <c r="CW1774" s="109"/>
      <c r="CX1774" s="109"/>
      <c r="CY1774" s="109"/>
      <c r="CZ1774" s="109"/>
      <c r="DA1774" s="109"/>
      <c r="DB1774" s="109"/>
      <c r="DC1774" s="109"/>
      <c r="DD1774" s="109"/>
      <c r="DE1774" s="109"/>
      <c r="DF1774" s="109"/>
      <c r="DG1774" s="109"/>
      <c r="DH1774" s="109"/>
      <c r="DI1774" s="109"/>
      <c r="DJ1774" s="109"/>
      <c r="DK1774" s="109"/>
      <c r="DL1774" s="109"/>
      <c r="DM1774" s="109"/>
      <c r="DN1774" s="109"/>
      <c r="DO1774" s="109"/>
      <c r="DP1774" s="109"/>
      <c r="DQ1774" s="109"/>
      <c r="DR1774" s="109"/>
      <c r="DS1774" s="109"/>
      <c r="DT1774" s="109"/>
      <c r="DU1774" s="109"/>
      <c r="DV1774" s="109"/>
      <c r="DW1774" s="109"/>
      <c r="DX1774" s="109"/>
      <c r="DY1774" s="109"/>
      <c r="DZ1774" s="109"/>
      <c r="EA1774" s="109"/>
      <c r="EB1774" s="109"/>
      <c r="EC1774" s="109"/>
      <c r="ED1774" s="109"/>
      <c r="EE1774" s="109"/>
      <c r="EF1774" s="109"/>
      <c r="EG1774" s="109"/>
      <c r="EH1774" s="109"/>
      <c r="EI1774" s="109"/>
      <c r="EJ1774" s="109"/>
      <c r="EK1774" s="109"/>
      <c r="EL1774" s="109"/>
      <c r="EM1774" s="109"/>
      <c r="EN1774" s="109"/>
      <c r="EO1774" s="109"/>
      <c r="EP1774" s="109"/>
      <c r="EQ1774" s="109"/>
      <c r="ER1774" s="109"/>
      <c r="ES1774" s="109"/>
      <c r="ET1774" s="109"/>
      <c r="EU1774" s="109"/>
      <c r="EV1774" s="109"/>
      <c r="EW1774" s="109"/>
      <c r="EX1774" s="109"/>
      <c r="EY1774" s="109"/>
      <c r="EZ1774" s="109"/>
      <c r="FA1774" s="109"/>
      <c r="FB1774" s="109"/>
      <c r="FC1774" s="109"/>
      <c r="FD1774" s="109"/>
      <c r="FE1774" s="109"/>
      <c r="FF1774" s="109"/>
      <c r="FG1774" s="109"/>
      <c r="FH1774" s="109"/>
      <c r="FI1774" s="109"/>
      <c r="FJ1774" s="109"/>
      <c r="FK1774" s="109"/>
      <c r="FL1774" s="109"/>
      <c r="FM1774" s="109"/>
      <c r="FN1774" s="109"/>
      <c r="FO1774" s="109"/>
      <c r="FP1774" s="109"/>
      <c r="FQ1774" s="109"/>
      <c r="FR1774" s="109"/>
      <c r="FS1774" s="109"/>
      <c r="FT1774" s="109"/>
      <c r="FU1774" s="109"/>
      <c r="FV1774" s="109"/>
      <c r="FW1774" s="109"/>
      <c r="FX1774" s="109"/>
      <c r="FY1774" s="109"/>
      <c r="FZ1774" s="109"/>
      <c r="GA1774" s="109"/>
      <c r="GB1774" s="109"/>
      <c r="GC1774" s="109"/>
      <c r="GD1774" s="109"/>
      <c r="GE1774" s="109"/>
      <c r="GF1774" s="109"/>
      <c r="GG1774" s="109"/>
      <c r="GH1774" s="109"/>
      <c r="GI1774" s="109"/>
      <c r="GJ1774" s="109"/>
      <c r="GK1774" s="109"/>
      <c r="GL1774" s="109"/>
      <c r="GM1774" s="109"/>
      <c r="GN1774" s="109"/>
      <c r="GO1774" s="109"/>
      <c r="GP1774" s="109"/>
      <c r="GQ1774" s="109"/>
      <c r="GR1774" s="109"/>
      <c r="GS1774" s="109"/>
      <c r="GT1774" s="109"/>
      <c r="GU1774" s="109"/>
      <c r="GV1774" s="109"/>
      <c r="GW1774" s="109"/>
      <c r="GX1774" s="109"/>
      <c r="GY1774" s="109"/>
      <c r="GZ1774" s="109"/>
      <c r="HA1774" s="109"/>
      <c r="HB1774" s="109"/>
      <c r="HC1774" s="109"/>
      <c r="HD1774" s="109"/>
      <c r="HE1774" s="109"/>
      <c r="HF1774" s="109"/>
      <c r="HG1774" s="109"/>
      <c r="HH1774" s="109"/>
      <c r="HI1774" s="109"/>
      <c r="HJ1774" s="109"/>
      <c r="HK1774" s="109"/>
      <c r="HL1774" s="109"/>
      <c r="HM1774" s="109"/>
      <c r="HN1774" s="109"/>
      <c r="HO1774" s="109"/>
      <c r="HP1774" s="109"/>
      <c r="HQ1774" s="109"/>
      <c r="HR1774" s="109"/>
      <c r="HS1774" s="109"/>
      <c r="HT1774" s="109"/>
      <c r="HU1774" s="109"/>
      <c r="HV1774" s="109"/>
      <c r="HW1774" s="109"/>
      <c r="HX1774" s="109"/>
      <c r="HY1774" s="109"/>
      <c r="HZ1774" s="109"/>
      <c r="IA1774" s="109"/>
      <c r="IB1774" s="109"/>
      <c r="IC1774" s="109"/>
      <c r="ID1774" s="109"/>
      <c r="IE1774" s="109"/>
      <c r="IF1774" s="109"/>
      <c r="IG1774" s="109"/>
      <c r="IH1774" s="109"/>
      <c r="II1774" s="109"/>
      <c r="IJ1774" s="109"/>
      <c r="IK1774" s="109"/>
      <c r="IL1774" s="109"/>
      <c r="IM1774" s="109"/>
      <c r="IN1774" s="109"/>
      <c r="IO1774" s="109"/>
      <c r="IP1774" s="109"/>
      <c r="IQ1774" s="109"/>
      <c r="IR1774" s="109"/>
      <c r="IS1774" s="109"/>
      <c r="IT1774" s="109"/>
      <c r="IU1774" s="109"/>
      <c r="IV1774" s="109"/>
    </row>
    <row r="1775" spans="1:256" ht="12.5">
      <c r="B1775" s="65">
        <v>1</v>
      </c>
      <c r="C1775" s="66">
        <f>IF(E1775="A",1,IF(E1775="B",1,0))</f>
        <v>0</v>
      </c>
      <c r="D1775" s="656" t="s">
        <v>99</v>
      </c>
      <c r="E1775" s="659" t="s">
        <v>90</v>
      </c>
      <c r="F1775" s="656" t="s">
        <v>70</v>
      </c>
      <c r="G1775" s="78"/>
      <c r="H1775" s="96" t="s">
        <v>148</v>
      </c>
      <c r="I1775" s="107" t="s">
        <v>2598</v>
      </c>
      <c r="J1775" s="81"/>
      <c r="K1775" s="72"/>
      <c r="L1775" s="72"/>
      <c r="M1775" s="72"/>
      <c r="N1775" s="72"/>
      <c r="O1775" s="72"/>
      <c r="P1775" s="72"/>
      <c r="Q1775" s="833"/>
      <c r="R1775" s="102"/>
      <c r="S1775" s="73"/>
      <c r="T1775" s="102"/>
      <c r="U1775" s="103"/>
      <c r="V1775" s="104"/>
    </row>
    <row r="1776" spans="1:256" ht="12.5">
      <c r="B1776" s="65">
        <v>1</v>
      </c>
      <c r="C1776" s="66">
        <f>IF(E1776="A",4,IF(E1776="B",3,IF(E1776="C",2,IF(E1776="D",1,0))))</f>
        <v>3</v>
      </c>
      <c r="D1776" s="77" t="s">
        <v>90</v>
      </c>
      <c r="E1776" s="76" t="s">
        <v>87</v>
      </c>
      <c r="F1776" s="99" t="s">
        <v>70</v>
      </c>
      <c r="G1776" s="78"/>
      <c r="H1776" s="96" t="s">
        <v>240</v>
      </c>
      <c r="I1776" s="107" t="s">
        <v>5762</v>
      </c>
      <c r="J1776" s="81"/>
      <c r="K1776" s="72"/>
      <c r="L1776" s="72"/>
      <c r="M1776" s="72"/>
      <c r="N1776" s="72"/>
      <c r="O1776" s="72"/>
      <c r="P1776" s="72"/>
      <c r="Q1776" s="833"/>
      <c r="R1776" s="102"/>
      <c r="S1776" s="73"/>
      <c r="T1776" s="102"/>
      <c r="U1776" s="103"/>
      <c r="V1776" s="104"/>
    </row>
    <row r="1777" spans="1:256" ht="12.5">
      <c r="B1777" s="65">
        <v>1</v>
      </c>
      <c r="C1777" s="66">
        <f t="shared" ref="C1777:C1784" si="81">IF(E1777="A",1,IF(E1777="B",1,0))</f>
        <v>1</v>
      </c>
      <c r="D1777" s="655" t="s">
        <v>87</v>
      </c>
      <c r="E1777" s="655" t="s">
        <v>87</v>
      </c>
      <c r="F1777" s="655" t="s">
        <v>68</v>
      </c>
      <c r="G1777" s="78"/>
      <c r="H1777" s="96" t="s">
        <v>126</v>
      </c>
      <c r="I1777" s="107" t="s">
        <v>2599</v>
      </c>
      <c r="J1777" s="81"/>
      <c r="K1777" s="72"/>
      <c r="L1777" s="72"/>
      <c r="M1777" s="72"/>
      <c r="N1777" s="72"/>
      <c r="O1777" s="72"/>
      <c r="P1777" s="72"/>
      <c r="Q1777" s="833"/>
      <c r="R1777" s="102"/>
      <c r="S1777" s="73"/>
      <c r="T1777" s="102"/>
      <c r="U1777" s="103"/>
      <c r="V1777" s="104"/>
    </row>
    <row r="1778" spans="1:256" ht="12.5">
      <c r="B1778" s="65">
        <v>1</v>
      </c>
      <c r="C1778" s="66">
        <f t="shared" si="81"/>
        <v>0</v>
      </c>
      <c r="D1778" s="77" t="s">
        <v>90</v>
      </c>
      <c r="E1778" s="77" t="s">
        <v>90</v>
      </c>
      <c r="F1778" s="76" t="s">
        <v>68</v>
      </c>
      <c r="G1778" s="78"/>
      <c r="H1778" s="96" t="s">
        <v>114</v>
      </c>
      <c r="I1778" s="107" t="s">
        <v>2600</v>
      </c>
      <c r="J1778" s="81"/>
      <c r="K1778" s="72"/>
      <c r="L1778" s="72"/>
      <c r="M1778" s="72"/>
      <c r="N1778" s="72"/>
      <c r="O1778" s="72"/>
      <c r="P1778" s="72"/>
      <c r="Q1778" s="833"/>
      <c r="R1778" s="102"/>
      <c r="S1778" s="73"/>
      <c r="T1778" s="102"/>
      <c r="U1778" s="103"/>
      <c r="V1778" s="104"/>
    </row>
    <row r="1779" spans="1:256" ht="12.5">
      <c r="B1779" s="65">
        <v>1</v>
      </c>
      <c r="C1779" s="66">
        <f t="shared" si="81"/>
        <v>1</v>
      </c>
      <c r="D1779" s="658" t="s">
        <v>87</v>
      </c>
      <c r="E1779" s="658" t="s">
        <v>87</v>
      </c>
      <c r="F1779" s="656" t="s">
        <v>70</v>
      </c>
      <c r="G1779" s="78"/>
      <c r="H1779" s="96" t="s">
        <v>90</v>
      </c>
      <c r="I1779" s="107" t="s">
        <v>2601</v>
      </c>
      <c r="J1779" s="81"/>
      <c r="K1779" s="72"/>
      <c r="L1779" s="72"/>
      <c r="M1779" s="72"/>
      <c r="N1779" s="72"/>
      <c r="O1779" s="72"/>
      <c r="P1779" s="72"/>
      <c r="Q1779" s="833"/>
      <c r="R1779" s="102"/>
      <c r="S1779" s="73"/>
      <c r="T1779" s="102"/>
      <c r="U1779" s="103"/>
      <c r="V1779" s="104"/>
    </row>
    <row r="1780" spans="1:256" ht="12.5">
      <c r="B1780" s="65">
        <v>1</v>
      </c>
      <c r="C1780" s="66">
        <f t="shared" si="81"/>
        <v>1</v>
      </c>
      <c r="D1780" s="76" t="s">
        <v>87</v>
      </c>
      <c r="E1780" s="76" t="s">
        <v>87</v>
      </c>
      <c r="F1780" s="76" t="s">
        <v>68</v>
      </c>
      <c r="G1780" s="78"/>
      <c r="H1780" s="96" t="s">
        <v>443</v>
      </c>
      <c r="I1780" s="107" t="s">
        <v>2602</v>
      </c>
      <c r="J1780" s="81"/>
      <c r="K1780" s="72"/>
      <c r="L1780" s="72"/>
      <c r="M1780" s="72"/>
      <c r="N1780" s="72"/>
      <c r="O1780" s="72"/>
      <c r="P1780" s="72"/>
      <c r="Q1780" s="833"/>
      <c r="R1780" s="102"/>
      <c r="S1780" s="73"/>
      <c r="T1780" s="102"/>
      <c r="U1780" s="103"/>
      <c r="V1780" s="104"/>
    </row>
    <row r="1781" spans="1:256" ht="12.5">
      <c r="B1781" s="65">
        <v>1</v>
      </c>
      <c r="C1781" s="66">
        <f t="shared" si="81"/>
        <v>0</v>
      </c>
      <c r="D1781" s="658" t="s">
        <v>87</v>
      </c>
      <c r="E1781" s="656" t="s">
        <v>99</v>
      </c>
      <c r="F1781" s="658" t="s">
        <v>87</v>
      </c>
      <c r="G1781" s="78"/>
      <c r="H1781" s="96" t="s">
        <v>126</v>
      </c>
      <c r="I1781" s="107" t="s">
        <v>2603</v>
      </c>
      <c r="J1781" s="81"/>
      <c r="K1781" s="72"/>
      <c r="L1781" s="72"/>
      <c r="M1781" s="72"/>
      <c r="N1781" s="72"/>
      <c r="O1781" s="72"/>
      <c r="P1781" s="72"/>
      <c r="Q1781" s="833"/>
      <c r="R1781" s="102"/>
      <c r="S1781" s="73"/>
      <c r="T1781" s="102"/>
      <c r="U1781" s="103"/>
      <c r="V1781" s="104"/>
      <c r="W1781" s="11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  <c r="DK1781"/>
      <c r="DL1781"/>
      <c r="DM1781"/>
      <c r="DN1781"/>
      <c r="DO1781"/>
      <c r="DP1781"/>
      <c r="DQ1781"/>
      <c r="DR1781"/>
      <c r="DS1781"/>
      <c r="DT1781"/>
      <c r="DU1781"/>
      <c r="DV1781"/>
      <c r="DW1781"/>
      <c r="DX1781"/>
      <c r="DY1781"/>
      <c r="DZ1781"/>
      <c r="EA1781"/>
      <c r="EB1781"/>
      <c r="EC1781"/>
      <c r="ED1781"/>
      <c r="EE1781"/>
      <c r="EF1781"/>
      <c r="EG1781"/>
      <c r="EH1781"/>
      <c r="EI1781"/>
      <c r="EJ1781"/>
      <c r="EK1781"/>
      <c r="EL1781"/>
      <c r="EM1781"/>
      <c r="EN1781"/>
      <c r="EO1781"/>
      <c r="EP1781"/>
      <c r="EQ1781"/>
      <c r="ER1781"/>
      <c r="ES1781"/>
      <c r="ET1781"/>
      <c r="EU1781"/>
      <c r="EV1781"/>
      <c r="EW1781"/>
      <c r="EX1781"/>
      <c r="EY1781"/>
      <c r="EZ1781"/>
      <c r="FA1781"/>
      <c r="FB1781"/>
      <c r="FC1781"/>
      <c r="FD1781"/>
      <c r="FE1781"/>
      <c r="FF1781"/>
      <c r="FG1781"/>
      <c r="FH1781"/>
      <c r="FI1781"/>
      <c r="FJ1781"/>
      <c r="FK1781"/>
      <c r="FL1781"/>
      <c r="FM1781"/>
      <c r="FN1781"/>
      <c r="FO1781"/>
      <c r="FP1781"/>
      <c r="FQ1781"/>
      <c r="FR1781"/>
      <c r="FS1781"/>
      <c r="FT1781"/>
      <c r="FU1781"/>
      <c r="FV1781"/>
      <c r="FW1781"/>
      <c r="FX1781"/>
      <c r="FY1781"/>
      <c r="FZ1781"/>
      <c r="GA1781"/>
      <c r="GB1781"/>
      <c r="GC1781"/>
      <c r="GD1781"/>
      <c r="GE1781"/>
      <c r="GF1781"/>
      <c r="GG1781"/>
      <c r="GH1781"/>
      <c r="GI1781"/>
      <c r="GJ1781"/>
      <c r="GK1781"/>
      <c r="GL1781"/>
      <c r="GM1781"/>
      <c r="GN1781"/>
      <c r="GO1781"/>
      <c r="GP1781"/>
      <c r="GQ1781"/>
      <c r="GR1781"/>
      <c r="GS1781"/>
      <c r="GT1781"/>
      <c r="GU1781"/>
      <c r="GV1781"/>
      <c r="GW1781"/>
      <c r="GX1781"/>
      <c r="GY1781"/>
      <c r="GZ1781"/>
      <c r="HA1781"/>
      <c r="HB1781"/>
      <c r="HC1781"/>
      <c r="HD1781"/>
      <c r="HE1781"/>
      <c r="HF1781"/>
      <c r="HG1781"/>
      <c r="HH1781"/>
      <c r="HI1781"/>
      <c r="HJ1781"/>
      <c r="HK1781"/>
      <c r="HL1781"/>
      <c r="HM1781"/>
      <c r="HN1781"/>
      <c r="HO1781"/>
      <c r="HP1781"/>
      <c r="HQ1781"/>
      <c r="HR1781"/>
      <c r="HS1781"/>
      <c r="HT1781"/>
      <c r="HU1781"/>
      <c r="HV1781"/>
      <c r="HW1781"/>
      <c r="HX1781"/>
      <c r="HY1781"/>
      <c r="HZ1781"/>
      <c r="IA1781"/>
      <c r="IB1781"/>
      <c r="IC1781"/>
      <c r="ID1781"/>
      <c r="IE1781"/>
      <c r="IF1781"/>
      <c r="IG1781"/>
      <c r="IH1781"/>
      <c r="II1781"/>
      <c r="IJ1781"/>
      <c r="IK1781"/>
      <c r="IL1781"/>
      <c r="IM1781"/>
      <c r="IN1781"/>
      <c r="IO1781"/>
      <c r="IP1781"/>
      <c r="IQ1781"/>
      <c r="IR1781"/>
      <c r="IS1781"/>
      <c r="IT1781"/>
      <c r="IU1781"/>
      <c r="IV1781"/>
    </row>
    <row r="1782" spans="1:256" ht="12.5">
      <c r="B1782" s="65">
        <v>1</v>
      </c>
      <c r="C1782" s="66">
        <f t="shared" si="81"/>
        <v>1</v>
      </c>
      <c r="D1782" s="99" t="s">
        <v>70</v>
      </c>
      <c r="E1782" s="76" t="s">
        <v>87</v>
      </c>
      <c r="F1782" s="99" t="s">
        <v>99</v>
      </c>
      <c r="G1782" s="78"/>
      <c r="H1782" s="96" t="s">
        <v>140</v>
      </c>
      <c r="I1782" s="107" t="s">
        <v>2604</v>
      </c>
      <c r="J1782" s="81"/>
      <c r="K1782" s="72"/>
      <c r="L1782" s="72"/>
      <c r="M1782" s="72"/>
      <c r="N1782" s="72"/>
      <c r="O1782" s="72"/>
      <c r="P1782" s="72"/>
      <c r="Q1782" s="833"/>
      <c r="R1782" s="102"/>
      <c r="S1782" s="73"/>
      <c r="T1782" s="102"/>
      <c r="U1782" s="103"/>
      <c r="V1782" s="104"/>
    </row>
    <row r="1783" spans="1:256" ht="12.5">
      <c r="B1783" s="65">
        <v>1</v>
      </c>
      <c r="C1783" s="66">
        <f t="shared" si="81"/>
        <v>1</v>
      </c>
      <c r="D1783" s="664" t="s">
        <v>90</v>
      </c>
      <c r="E1783" s="665" t="s">
        <v>68</v>
      </c>
      <c r="F1783" s="665" t="s">
        <v>87</v>
      </c>
      <c r="G1783" s="78"/>
      <c r="H1783" s="96" t="s">
        <v>88</v>
      </c>
      <c r="I1783" s="107" t="s">
        <v>2605</v>
      </c>
      <c r="J1783" s="81"/>
      <c r="K1783" s="72"/>
      <c r="L1783" s="72"/>
      <c r="M1783" s="72"/>
      <c r="N1783" s="72"/>
      <c r="O1783" s="72"/>
      <c r="P1783" s="72"/>
      <c r="Q1783" s="833"/>
      <c r="R1783" s="102"/>
      <c r="S1783" s="73"/>
      <c r="T1783" s="102"/>
      <c r="U1783" s="103"/>
      <c r="V1783" s="104"/>
    </row>
    <row r="1784" spans="1:256" ht="12.5">
      <c r="B1784" s="65">
        <v>1</v>
      </c>
      <c r="C1784" s="66">
        <f t="shared" si="81"/>
        <v>0</v>
      </c>
      <c r="D1784" s="99" t="s">
        <v>70</v>
      </c>
      <c r="E1784" s="77" t="s">
        <v>90</v>
      </c>
      <c r="F1784" s="99" t="s">
        <v>99</v>
      </c>
      <c r="G1784" s="78"/>
      <c r="H1784" s="96" t="s">
        <v>90</v>
      </c>
      <c r="I1784" s="107" t="s">
        <v>2606</v>
      </c>
      <c r="J1784" s="81"/>
      <c r="K1784" s="72"/>
      <c r="L1784" s="72"/>
      <c r="M1784" s="72"/>
      <c r="N1784" s="72"/>
      <c r="O1784" s="72"/>
      <c r="P1784" s="72"/>
      <c r="Q1784" s="833"/>
      <c r="R1784" s="102"/>
      <c r="S1784" s="73"/>
      <c r="T1784" s="102"/>
      <c r="U1784" s="103"/>
      <c r="V1784" s="104"/>
    </row>
    <row r="1785" spans="1:256" ht="12.5">
      <c r="B1785" s="65">
        <v>1</v>
      </c>
      <c r="C1785" s="66">
        <v>4</v>
      </c>
      <c r="D1785" s="77" t="s">
        <v>90</v>
      </c>
      <c r="E1785" s="76" t="s">
        <v>68</v>
      </c>
      <c r="F1785" s="76" t="s">
        <v>87</v>
      </c>
      <c r="G1785" s="78"/>
      <c r="H1785" s="96" t="s">
        <v>135</v>
      </c>
      <c r="I1785" s="107" t="s">
        <v>210</v>
      </c>
      <c r="J1785" s="81" t="s">
        <v>6111</v>
      </c>
      <c r="K1785" s="72"/>
      <c r="L1785" s="72"/>
      <c r="M1785" s="72"/>
      <c r="N1785" s="72"/>
      <c r="O1785" s="72"/>
      <c r="P1785" s="72"/>
      <c r="Q1785" s="833"/>
      <c r="R1785" s="102"/>
      <c r="S1785" s="73"/>
      <c r="T1785" s="102"/>
      <c r="U1785" s="103"/>
      <c r="V1785" s="104"/>
    </row>
    <row r="1786" spans="1:256" ht="12.5">
      <c r="B1786" s="65">
        <v>1</v>
      </c>
      <c r="C1786" s="66">
        <f t="shared" ref="C1786:C1791" si="82">IF(E1786="A",1,IF(E1786="B",1,0))</f>
        <v>1</v>
      </c>
      <c r="D1786" s="658" t="s">
        <v>87</v>
      </c>
      <c r="E1786" s="658" t="s">
        <v>87</v>
      </c>
      <c r="F1786" s="658" t="s">
        <v>87</v>
      </c>
      <c r="G1786" s="78"/>
      <c r="H1786" s="96" t="s">
        <v>129</v>
      </c>
      <c r="I1786" s="107" t="s">
        <v>2607</v>
      </c>
      <c r="J1786" s="81"/>
      <c r="K1786" s="72"/>
      <c r="L1786" s="72"/>
      <c r="M1786" s="72"/>
      <c r="N1786" s="72"/>
      <c r="O1786" s="72"/>
      <c r="P1786" s="72"/>
      <c r="Q1786" s="833"/>
      <c r="R1786" s="102"/>
      <c r="S1786" s="73"/>
      <c r="T1786" s="102"/>
      <c r="U1786" s="103"/>
      <c r="V1786" s="104"/>
    </row>
    <row r="1787" spans="1:256" ht="12.5">
      <c r="B1787" s="65">
        <v>1</v>
      </c>
      <c r="C1787" s="66">
        <f t="shared" si="82"/>
        <v>1</v>
      </c>
      <c r="D1787" s="76" t="s">
        <v>87</v>
      </c>
      <c r="E1787" s="76" t="s">
        <v>87</v>
      </c>
      <c r="F1787" s="76" t="s">
        <v>87</v>
      </c>
      <c r="G1787" s="78"/>
      <c r="H1787" s="96" t="s">
        <v>126</v>
      </c>
      <c r="I1787" s="107" t="s">
        <v>2608</v>
      </c>
      <c r="J1787" s="81"/>
      <c r="K1787" s="72"/>
      <c r="L1787" s="72"/>
      <c r="M1787" s="72"/>
      <c r="N1787" s="72"/>
      <c r="O1787" s="72"/>
      <c r="P1787" s="72"/>
      <c r="Q1787" s="833"/>
      <c r="R1787" s="102"/>
      <c r="S1787" s="73"/>
      <c r="T1787" s="102"/>
      <c r="U1787" s="103"/>
      <c r="V1787" s="104"/>
    </row>
    <row r="1788" spans="1:256" ht="12.5">
      <c r="B1788" s="65">
        <v>1</v>
      </c>
      <c r="C1788" s="66">
        <f t="shared" si="82"/>
        <v>1</v>
      </c>
      <c r="D1788" s="77" t="s">
        <v>90</v>
      </c>
      <c r="E1788" s="76" t="s">
        <v>68</v>
      </c>
      <c r="F1788" s="99" t="s">
        <v>70</v>
      </c>
      <c r="G1788" s="78"/>
      <c r="H1788" s="96" t="s">
        <v>368</v>
      </c>
      <c r="I1788" s="107" t="s">
        <v>2609</v>
      </c>
      <c r="J1788" s="81"/>
      <c r="K1788" s="72"/>
      <c r="L1788" s="72"/>
      <c r="M1788" s="72"/>
      <c r="N1788" s="72"/>
      <c r="O1788" s="72"/>
      <c r="P1788" s="72"/>
      <c r="Q1788" s="833"/>
      <c r="R1788" s="102"/>
      <c r="S1788" s="73"/>
      <c r="T1788" s="102"/>
      <c r="U1788" s="103"/>
      <c r="V1788" s="104"/>
    </row>
    <row r="1789" spans="1:256" ht="12.5">
      <c r="A1789"/>
      <c r="B1789" s="65">
        <v>1</v>
      </c>
      <c r="C1789" s="66">
        <f t="shared" si="82"/>
        <v>0</v>
      </c>
      <c r="D1789" s="658" t="s">
        <v>68</v>
      </c>
      <c r="E1789" s="659" t="s">
        <v>90</v>
      </c>
      <c r="F1789" s="659" t="s">
        <v>90</v>
      </c>
      <c r="G1789" s="78"/>
      <c r="H1789" s="96" t="s">
        <v>116</v>
      </c>
      <c r="I1789" s="107" t="s">
        <v>2610</v>
      </c>
      <c r="J1789" s="81"/>
      <c r="K1789" s="72"/>
      <c r="L1789" s="72"/>
      <c r="M1789" s="72"/>
      <c r="N1789" s="72"/>
      <c r="O1789" s="72"/>
      <c r="P1789" s="72"/>
      <c r="Q1789" s="833"/>
      <c r="R1789" s="102"/>
      <c r="S1789" s="73"/>
      <c r="T1789" s="102"/>
      <c r="U1789" s="103"/>
      <c r="V1789" s="104"/>
    </row>
    <row r="1790" spans="1:256" ht="12.5">
      <c r="B1790" s="65">
        <v>1</v>
      </c>
      <c r="C1790" s="66">
        <f t="shared" si="82"/>
        <v>0</v>
      </c>
      <c r="D1790" s="76" t="s">
        <v>68</v>
      </c>
      <c r="E1790" s="77" t="s">
        <v>90</v>
      </c>
      <c r="F1790" s="76" t="s">
        <v>87</v>
      </c>
      <c r="G1790" s="78"/>
      <c r="H1790" s="96" t="s">
        <v>122</v>
      </c>
      <c r="I1790" s="107" t="s">
        <v>478</v>
      </c>
      <c r="J1790" s="81"/>
      <c r="K1790" s="72"/>
      <c r="L1790" s="72"/>
      <c r="M1790" s="72"/>
      <c r="N1790" s="72"/>
      <c r="O1790" s="72"/>
      <c r="P1790" s="72"/>
      <c r="Q1790" s="833"/>
      <c r="R1790" s="102"/>
      <c r="S1790" s="73"/>
      <c r="T1790" s="102"/>
      <c r="U1790" s="103"/>
      <c r="V1790" s="104"/>
    </row>
    <row r="1791" spans="1:256" ht="12.5">
      <c r="B1791" s="65">
        <v>1</v>
      </c>
      <c r="C1791" s="66">
        <f t="shared" si="82"/>
        <v>1</v>
      </c>
      <c r="D1791" s="77" t="s">
        <v>90</v>
      </c>
      <c r="E1791" s="76" t="s">
        <v>87</v>
      </c>
      <c r="F1791" s="99" t="s">
        <v>70</v>
      </c>
      <c r="G1791" s="78"/>
      <c r="H1791" s="96" t="s">
        <v>101</v>
      </c>
      <c r="I1791" s="107" t="s">
        <v>2611</v>
      </c>
      <c r="J1791" s="81"/>
      <c r="K1791" s="72"/>
      <c r="L1791" s="72"/>
      <c r="M1791" s="72"/>
      <c r="N1791" s="72"/>
      <c r="O1791" s="72"/>
      <c r="P1791" s="72"/>
      <c r="Q1791" s="833"/>
      <c r="R1791" s="102"/>
      <c r="S1791" s="73"/>
      <c r="T1791" s="102"/>
      <c r="U1791" s="103"/>
      <c r="V1791" s="104"/>
    </row>
    <row r="1792" spans="1:256" ht="12.5">
      <c r="B1792" s="65">
        <v>1</v>
      </c>
      <c r="C1792" s="66">
        <v>1</v>
      </c>
      <c r="D1792" s="77" t="s">
        <v>90</v>
      </c>
      <c r="E1792" s="99" t="s">
        <v>70</v>
      </c>
      <c r="F1792" s="76" t="s">
        <v>87</v>
      </c>
      <c r="G1792" s="78"/>
      <c r="H1792" s="96" t="s">
        <v>94</v>
      </c>
      <c r="I1792" s="107" t="s">
        <v>577</v>
      </c>
      <c r="J1792" s="81" t="s">
        <v>7</v>
      </c>
      <c r="K1792" s="72"/>
      <c r="L1792" s="72"/>
      <c r="M1792" s="72"/>
      <c r="N1792" s="72"/>
      <c r="O1792" s="72"/>
      <c r="P1792" s="72"/>
      <c r="Q1792" s="833"/>
      <c r="R1792" s="102"/>
      <c r="S1792" s="73"/>
      <c r="T1792" s="102"/>
      <c r="U1792" s="103"/>
      <c r="V1792" s="104"/>
    </row>
    <row r="1793" spans="1:256" ht="12.5">
      <c r="A1793"/>
      <c r="B1793" s="65">
        <v>1</v>
      </c>
      <c r="C1793" s="66">
        <f t="shared" ref="C1793:C1799" si="83">IF(E1793="A",1,IF(E1793="B",1,0))</f>
        <v>0</v>
      </c>
      <c r="D1793" s="76" t="s">
        <v>87</v>
      </c>
      <c r="E1793" s="77" t="s">
        <v>90</v>
      </c>
      <c r="F1793" s="76" t="s">
        <v>68</v>
      </c>
      <c r="G1793" s="78"/>
      <c r="H1793" s="96" t="s">
        <v>220</v>
      </c>
      <c r="I1793" s="107" t="s">
        <v>2612</v>
      </c>
      <c r="J1793" s="81"/>
      <c r="K1793" s="72"/>
      <c r="L1793" s="72"/>
      <c r="M1793" s="72"/>
      <c r="N1793" s="72"/>
      <c r="O1793" s="72"/>
      <c r="P1793" s="72"/>
      <c r="Q1793" s="833"/>
      <c r="R1793" s="102"/>
      <c r="S1793" s="73"/>
      <c r="T1793" s="102"/>
      <c r="U1793" s="103"/>
      <c r="V1793" s="104"/>
    </row>
    <row r="1794" spans="1:256" ht="12.5">
      <c r="B1794" s="65">
        <v>1</v>
      </c>
      <c r="C1794" s="66">
        <f t="shared" si="83"/>
        <v>1</v>
      </c>
      <c r="D1794" s="656" t="s">
        <v>99</v>
      </c>
      <c r="E1794" s="658" t="s">
        <v>87</v>
      </c>
      <c r="F1794" s="77" t="s">
        <v>90</v>
      </c>
      <c r="G1794" s="78"/>
      <c r="H1794" s="96" t="s">
        <v>197</v>
      </c>
      <c r="I1794" s="107" t="s">
        <v>2613</v>
      </c>
      <c r="J1794" s="81"/>
      <c r="K1794" s="72"/>
      <c r="L1794" s="72"/>
      <c r="M1794" s="72"/>
      <c r="N1794" s="72"/>
      <c r="O1794" s="72"/>
      <c r="P1794" s="72"/>
      <c r="Q1794" s="833"/>
      <c r="R1794" s="102"/>
      <c r="S1794" s="73"/>
      <c r="T1794" s="102"/>
      <c r="U1794" s="103"/>
      <c r="V1794" s="104"/>
      <c r="W1794" s="55"/>
      <c r="X1794" s="55"/>
      <c r="Y1794" s="55"/>
      <c r="Z1794" s="55"/>
      <c r="AA1794" s="55"/>
      <c r="AB1794" s="55"/>
      <c r="AC1794" s="55"/>
      <c r="AD1794" s="55"/>
      <c r="AE1794" s="55"/>
      <c r="AF1794" s="55"/>
      <c r="AG1794" s="55"/>
      <c r="AH1794" s="55"/>
      <c r="AI1794" s="55"/>
      <c r="AJ1794" s="55"/>
      <c r="AK1794" s="55"/>
      <c r="AL1794" s="55"/>
      <c r="AM1794" s="55"/>
      <c r="AN1794" s="55"/>
      <c r="AO1794" s="55"/>
      <c r="AP1794" s="55"/>
      <c r="AQ1794" s="55"/>
      <c r="AR1794" s="55"/>
      <c r="AS1794" s="55"/>
      <c r="AT1794" s="55"/>
      <c r="AU1794" s="55"/>
      <c r="AV1794" s="55"/>
      <c r="AW1794" s="55"/>
      <c r="AX1794" s="55"/>
      <c r="AY1794" s="55"/>
      <c r="AZ1794" s="55"/>
      <c r="BA1794" s="55"/>
      <c r="BB1794" s="55"/>
      <c r="BC1794" s="55"/>
      <c r="BD1794" s="55"/>
      <c r="BE1794" s="55"/>
      <c r="BF1794" s="55"/>
      <c r="BG1794" s="55"/>
      <c r="BH1794" s="55"/>
      <c r="BI1794" s="55"/>
      <c r="BJ1794" s="55"/>
      <c r="BK1794" s="55"/>
      <c r="BL1794" s="55"/>
      <c r="BM1794" s="55"/>
      <c r="BN1794" s="55"/>
      <c r="BO1794" s="55"/>
      <c r="BP1794" s="55"/>
      <c r="BQ1794" s="55"/>
      <c r="BR1794" s="55"/>
      <c r="BS1794" s="55"/>
      <c r="BT1794" s="55"/>
      <c r="BU1794" s="55"/>
      <c r="BV1794" s="55"/>
      <c r="BW1794" s="55"/>
      <c r="BX1794" s="55"/>
      <c r="BY1794" s="55"/>
      <c r="BZ1794" s="55"/>
      <c r="CA1794" s="55"/>
      <c r="CB1794" s="55"/>
      <c r="CC1794" s="55"/>
      <c r="CD1794" s="55"/>
      <c r="CE1794" s="55"/>
      <c r="CF1794" s="55"/>
      <c r="CG1794" s="55"/>
      <c r="CH1794" s="55"/>
      <c r="CI1794" s="55"/>
      <c r="CJ1794" s="55"/>
      <c r="CK1794" s="55"/>
      <c r="CL1794" s="55"/>
      <c r="CM1794" s="55"/>
      <c r="CN1794" s="55"/>
      <c r="CO1794" s="55"/>
      <c r="CP1794" s="55"/>
      <c r="CQ1794" s="55"/>
      <c r="CR1794" s="55"/>
      <c r="CS1794" s="55"/>
      <c r="CT1794" s="55"/>
      <c r="CU1794" s="55"/>
      <c r="CV1794" s="55"/>
      <c r="CW1794" s="55"/>
      <c r="CX1794" s="55"/>
      <c r="CY1794" s="55"/>
      <c r="CZ1794" s="55"/>
      <c r="DA1794" s="55"/>
      <c r="DB1794" s="55"/>
      <c r="DC1794" s="55"/>
      <c r="DD1794" s="55"/>
      <c r="DE1794" s="55"/>
      <c r="DF1794" s="55"/>
      <c r="DG1794" s="55"/>
      <c r="DH1794" s="55"/>
      <c r="DI1794" s="55"/>
      <c r="DJ1794" s="55"/>
      <c r="DK1794" s="55"/>
      <c r="DL1794" s="55"/>
      <c r="DM1794" s="55"/>
      <c r="DN1794" s="55"/>
      <c r="DO1794" s="55"/>
      <c r="DP1794" s="55"/>
      <c r="DQ1794" s="55"/>
      <c r="DR1794" s="55"/>
      <c r="DS1794" s="55"/>
      <c r="DT1794" s="55"/>
      <c r="DU1794" s="55"/>
      <c r="DV1794" s="55"/>
      <c r="DW1794" s="55"/>
      <c r="DX1794" s="55"/>
      <c r="DY1794" s="55"/>
      <c r="DZ1794" s="55"/>
      <c r="EA1794" s="55"/>
      <c r="EB1794" s="55"/>
      <c r="EC1794" s="55"/>
      <c r="ED1794" s="55"/>
      <c r="EE1794" s="55"/>
      <c r="EF1794" s="55"/>
      <c r="EG1794" s="55"/>
      <c r="EH1794" s="55"/>
      <c r="EI1794" s="55"/>
      <c r="EJ1794" s="55"/>
      <c r="EK1794" s="55"/>
      <c r="EL1794" s="55"/>
      <c r="EM1794" s="55"/>
      <c r="EN1794" s="55"/>
      <c r="EO1794" s="55"/>
      <c r="EP1794" s="55"/>
      <c r="EQ1794" s="55"/>
      <c r="ER1794" s="55"/>
      <c r="ES1794" s="55"/>
      <c r="ET1794" s="55"/>
      <c r="EU1794" s="55"/>
      <c r="EV1794" s="55"/>
      <c r="EW1794" s="55"/>
      <c r="EX1794" s="55"/>
      <c r="EY1794" s="55"/>
      <c r="EZ1794" s="55"/>
      <c r="FA1794" s="55"/>
      <c r="FB1794" s="55"/>
      <c r="FC1794" s="55"/>
      <c r="FD1794" s="55"/>
      <c r="FE1794" s="55"/>
      <c r="FF1794" s="55"/>
      <c r="FG1794" s="55"/>
      <c r="FH1794" s="55"/>
      <c r="FI1794" s="55"/>
      <c r="FJ1794" s="55"/>
      <c r="FK1794" s="55"/>
      <c r="FL1794" s="55"/>
      <c r="FM1794" s="55"/>
      <c r="FN1794" s="55"/>
      <c r="FO1794" s="55"/>
      <c r="FP1794" s="55"/>
      <c r="FQ1794" s="55"/>
      <c r="FR1794" s="55"/>
      <c r="FS1794" s="55"/>
      <c r="FT1794" s="55"/>
      <c r="FU1794" s="55"/>
      <c r="FV1794" s="55"/>
      <c r="FW1794" s="55"/>
      <c r="FX1794" s="55"/>
      <c r="FY1794" s="55"/>
      <c r="FZ1794" s="55"/>
      <c r="GA1794" s="55"/>
      <c r="GB1794" s="55"/>
      <c r="GC1794" s="55"/>
      <c r="GD1794" s="55"/>
      <c r="GE1794" s="55"/>
      <c r="GF1794" s="55"/>
      <c r="GG1794" s="55"/>
      <c r="GH1794" s="55"/>
      <c r="GI1794" s="55"/>
      <c r="GJ1794" s="55"/>
      <c r="GK1794" s="55"/>
      <c r="GL1794" s="55"/>
      <c r="GM1794" s="55"/>
      <c r="GN1794" s="55"/>
      <c r="GO1794" s="55"/>
      <c r="GP1794" s="55"/>
      <c r="GQ1794" s="55"/>
      <c r="GR1794" s="55"/>
      <c r="GS1794" s="55"/>
      <c r="GT1794" s="55"/>
      <c r="GU1794" s="55"/>
      <c r="GV1794" s="55"/>
      <c r="GW1794" s="55"/>
      <c r="GX1794" s="55"/>
      <c r="GY1794" s="55"/>
      <c r="GZ1794" s="55"/>
      <c r="HA1794" s="55"/>
      <c r="HB1794" s="55"/>
      <c r="HC1794" s="55"/>
      <c r="HD1794" s="55"/>
      <c r="HE1794" s="55"/>
      <c r="HF1794" s="55"/>
      <c r="HG1794" s="55"/>
      <c r="HH1794" s="55"/>
      <c r="HI1794" s="55"/>
      <c r="HJ1794" s="55"/>
      <c r="HK1794" s="55"/>
      <c r="HL1794" s="55"/>
      <c r="HM1794" s="55"/>
      <c r="HN1794" s="55"/>
      <c r="HO1794" s="55"/>
      <c r="HP1794" s="55"/>
      <c r="HQ1794" s="55"/>
      <c r="HR1794" s="55"/>
      <c r="HS1794" s="55"/>
      <c r="HT1794" s="55"/>
      <c r="HU1794" s="55"/>
      <c r="HV1794" s="55"/>
      <c r="HW1794" s="55"/>
      <c r="HX1794" s="55"/>
      <c r="HY1794" s="55"/>
      <c r="HZ1794" s="55"/>
      <c r="IA1794" s="55"/>
      <c r="IB1794" s="55"/>
      <c r="IC1794" s="55"/>
      <c r="ID1794" s="55"/>
      <c r="IE1794" s="55"/>
      <c r="IF1794" s="55"/>
      <c r="IG1794" s="55"/>
      <c r="IH1794" s="55"/>
      <c r="II1794" s="55"/>
      <c r="IJ1794" s="55"/>
      <c r="IK1794" s="55"/>
      <c r="IL1794" s="55"/>
      <c r="IM1794" s="55"/>
      <c r="IN1794" s="55"/>
      <c r="IO1794" s="55"/>
      <c r="IP1794" s="55"/>
      <c r="IQ1794" s="55"/>
      <c r="IR1794" s="55"/>
      <c r="IS1794" s="55"/>
      <c r="IT1794" s="55"/>
      <c r="IU1794" s="55"/>
      <c r="IV1794" s="55"/>
    </row>
    <row r="1795" spans="1:256" ht="12.5">
      <c r="B1795" s="65">
        <v>1</v>
      </c>
      <c r="C1795" s="66">
        <f t="shared" si="83"/>
        <v>0</v>
      </c>
      <c r="D1795" s="658" t="s">
        <v>87</v>
      </c>
      <c r="E1795" s="656" t="s">
        <v>99</v>
      </c>
      <c r="F1795" s="656" t="s">
        <v>99</v>
      </c>
      <c r="G1795" s="78"/>
      <c r="H1795" s="96" t="s">
        <v>122</v>
      </c>
      <c r="I1795" s="107" t="s">
        <v>2614</v>
      </c>
      <c r="J1795" s="81"/>
      <c r="K1795" s="72"/>
      <c r="L1795" s="72"/>
      <c r="M1795" s="72"/>
      <c r="N1795" s="72"/>
      <c r="O1795" s="72"/>
      <c r="P1795" s="72"/>
      <c r="Q1795" s="833"/>
      <c r="R1795" s="102"/>
      <c r="S1795" s="73"/>
      <c r="T1795" s="102"/>
      <c r="U1795" s="103"/>
      <c r="V1795" s="104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  <c r="DI1795"/>
      <c r="DJ1795"/>
      <c r="DK1795"/>
      <c r="DL1795"/>
      <c r="DM1795"/>
      <c r="DN1795"/>
      <c r="DO1795"/>
      <c r="DP1795"/>
      <c r="DQ1795"/>
      <c r="DR1795"/>
      <c r="DS1795"/>
      <c r="DT1795"/>
      <c r="DU1795"/>
      <c r="DV1795"/>
      <c r="DW1795"/>
      <c r="DX1795"/>
      <c r="DY1795"/>
      <c r="DZ1795"/>
      <c r="EA1795"/>
      <c r="EB1795"/>
      <c r="EC1795"/>
      <c r="ED1795"/>
      <c r="EE1795"/>
      <c r="EF1795"/>
      <c r="EG1795"/>
      <c r="EH1795"/>
      <c r="EI1795"/>
      <c r="EJ1795"/>
      <c r="EK1795"/>
      <c r="EL1795"/>
      <c r="EM1795"/>
      <c r="EN1795"/>
      <c r="EO1795"/>
      <c r="EP1795"/>
      <c r="EQ1795"/>
      <c r="ER1795"/>
      <c r="ES1795"/>
      <c r="ET1795"/>
      <c r="EU1795"/>
      <c r="EV1795"/>
      <c r="EW1795"/>
      <c r="EX1795"/>
      <c r="EY1795"/>
      <c r="EZ1795"/>
      <c r="FA1795"/>
      <c r="FB1795"/>
      <c r="FC1795"/>
      <c r="FD1795"/>
      <c r="FE1795"/>
      <c r="FF1795"/>
      <c r="FG1795"/>
      <c r="FH1795"/>
      <c r="FI1795"/>
      <c r="FJ1795"/>
      <c r="FK1795"/>
      <c r="FL1795"/>
      <c r="FM1795"/>
      <c r="FN1795"/>
      <c r="FO1795"/>
      <c r="FP1795"/>
      <c r="FQ1795"/>
      <c r="FR1795"/>
      <c r="FS1795"/>
      <c r="FT1795"/>
      <c r="FU1795"/>
      <c r="FV1795"/>
      <c r="FW1795"/>
      <c r="FX1795"/>
      <c r="FY1795"/>
      <c r="FZ1795"/>
      <c r="GA1795"/>
      <c r="GB1795"/>
      <c r="GC1795"/>
      <c r="GD1795"/>
      <c r="GE1795"/>
      <c r="GF1795"/>
      <c r="GG1795"/>
      <c r="GH1795"/>
      <c r="GI1795"/>
      <c r="GJ1795"/>
      <c r="GK1795"/>
      <c r="GL1795"/>
      <c r="GM1795"/>
      <c r="GN1795"/>
      <c r="GO1795"/>
      <c r="GP1795"/>
      <c r="GQ1795"/>
      <c r="GR1795"/>
      <c r="GS1795"/>
      <c r="GT1795"/>
      <c r="GU1795"/>
      <c r="GV1795"/>
      <c r="GW1795"/>
      <c r="GX1795"/>
      <c r="GY1795"/>
      <c r="GZ1795"/>
      <c r="HA1795"/>
      <c r="HB1795"/>
      <c r="HC1795"/>
      <c r="HD1795"/>
      <c r="HE1795"/>
      <c r="HF1795"/>
      <c r="HG1795"/>
      <c r="HH1795"/>
      <c r="HI1795"/>
      <c r="HJ1795"/>
      <c r="HK1795"/>
      <c r="HL1795"/>
      <c r="HM1795"/>
      <c r="HN1795"/>
      <c r="HO1795"/>
      <c r="HP1795"/>
      <c r="HQ1795"/>
      <c r="HR1795"/>
      <c r="HS1795"/>
      <c r="HT1795"/>
      <c r="HU1795"/>
      <c r="HV1795"/>
      <c r="HW1795"/>
      <c r="HX1795"/>
      <c r="HY1795"/>
      <c r="HZ1795"/>
      <c r="IA1795"/>
      <c r="IB1795"/>
      <c r="IC1795"/>
      <c r="ID1795"/>
      <c r="IE1795"/>
      <c r="IF1795"/>
      <c r="IG1795"/>
      <c r="IH1795"/>
      <c r="II1795"/>
      <c r="IJ1795"/>
      <c r="IK1795"/>
      <c r="IL1795"/>
      <c r="IM1795"/>
      <c r="IN1795"/>
      <c r="IO1795"/>
      <c r="IP1795"/>
      <c r="IQ1795"/>
      <c r="IR1795"/>
      <c r="IS1795"/>
      <c r="IT1795"/>
      <c r="IU1795"/>
      <c r="IV1795"/>
    </row>
    <row r="1796" spans="1:256" ht="12.5">
      <c r="B1796" s="65">
        <v>1</v>
      </c>
      <c r="C1796" s="66">
        <f t="shared" si="83"/>
        <v>1</v>
      </c>
      <c r="D1796" s="99" t="s">
        <v>70</v>
      </c>
      <c r="E1796" s="76" t="s">
        <v>68</v>
      </c>
      <c r="F1796" s="99" t="s">
        <v>99</v>
      </c>
      <c r="G1796" s="78"/>
      <c r="H1796" s="96" t="s">
        <v>122</v>
      </c>
      <c r="I1796" s="107" t="s">
        <v>2615</v>
      </c>
      <c r="J1796" s="81"/>
      <c r="K1796" s="72"/>
      <c r="L1796" s="72"/>
      <c r="M1796" s="72"/>
      <c r="N1796" s="72"/>
      <c r="O1796" s="72"/>
      <c r="P1796" s="72"/>
      <c r="Q1796" s="833"/>
      <c r="R1796" s="102"/>
      <c r="S1796" s="73"/>
      <c r="T1796" s="102"/>
      <c r="U1796" s="103"/>
      <c r="V1796" s="104"/>
    </row>
    <row r="1797" spans="1:256" ht="12.5">
      <c r="B1797" s="65">
        <v>1</v>
      </c>
      <c r="C1797" s="66">
        <f t="shared" si="83"/>
        <v>0</v>
      </c>
      <c r="D1797" s="76" t="s">
        <v>87</v>
      </c>
      <c r="E1797" s="77" t="s">
        <v>90</v>
      </c>
      <c r="F1797" s="77" t="s">
        <v>90</v>
      </c>
      <c r="G1797" s="78"/>
      <c r="H1797" s="96" t="s">
        <v>126</v>
      </c>
      <c r="I1797" s="107" t="s">
        <v>2616</v>
      </c>
      <c r="J1797" s="81"/>
      <c r="K1797" s="72"/>
      <c r="L1797" s="72"/>
      <c r="M1797" s="72"/>
      <c r="N1797" s="72"/>
      <c r="O1797" s="72"/>
      <c r="P1797" s="72"/>
      <c r="Q1797" s="833"/>
      <c r="R1797" s="102"/>
      <c r="S1797" s="73"/>
      <c r="T1797" s="102"/>
      <c r="U1797" s="103"/>
      <c r="V1797" s="104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  <c r="DG1797"/>
      <c r="DH1797"/>
      <c r="DI1797"/>
      <c r="DJ1797"/>
      <c r="DK1797"/>
      <c r="DL1797"/>
      <c r="DM1797"/>
      <c r="DN1797"/>
      <c r="DO1797"/>
      <c r="DP1797"/>
      <c r="DQ1797"/>
      <c r="DR1797"/>
      <c r="DS1797"/>
      <c r="DT1797"/>
      <c r="DU1797"/>
      <c r="DV1797"/>
      <c r="DW1797"/>
      <c r="DX1797"/>
      <c r="DY1797"/>
      <c r="DZ1797"/>
      <c r="EA1797"/>
      <c r="EB1797"/>
      <c r="EC1797"/>
      <c r="ED1797"/>
      <c r="EE1797"/>
      <c r="EF1797"/>
      <c r="EG1797"/>
      <c r="EH1797"/>
      <c r="EI1797"/>
      <c r="EJ1797"/>
      <c r="EK1797"/>
      <c r="EL1797"/>
      <c r="EM1797"/>
      <c r="EN1797"/>
      <c r="EO1797"/>
      <c r="EP1797"/>
      <c r="EQ1797"/>
      <c r="ER1797"/>
      <c r="ES1797"/>
      <c r="ET1797"/>
      <c r="EU1797"/>
      <c r="EV1797"/>
      <c r="EW1797"/>
      <c r="EX1797"/>
      <c r="EY1797"/>
      <c r="EZ1797"/>
      <c r="FA1797"/>
      <c r="FB1797"/>
      <c r="FC1797"/>
      <c r="FD1797"/>
      <c r="FE1797"/>
      <c r="FF1797"/>
      <c r="FG1797"/>
      <c r="FH1797"/>
      <c r="FI1797"/>
      <c r="FJ1797"/>
      <c r="FK1797"/>
      <c r="FL1797"/>
      <c r="FM1797"/>
      <c r="FN1797"/>
      <c r="FO1797"/>
      <c r="FP1797"/>
      <c r="FQ1797"/>
      <c r="FR1797"/>
      <c r="FS1797"/>
      <c r="FT1797"/>
      <c r="FU1797"/>
      <c r="FV1797"/>
      <c r="FW1797"/>
      <c r="FX1797"/>
      <c r="FY1797"/>
      <c r="FZ1797"/>
      <c r="GA1797"/>
      <c r="GB1797"/>
      <c r="GC1797"/>
      <c r="GD1797"/>
      <c r="GE1797"/>
      <c r="GF1797"/>
      <c r="GG1797"/>
      <c r="GH1797"/>
      <c r="GI1797"/>
      <c r="GJ1797"/>
      <c r="GK1797"/>
      <c r="GL1797"/>
      <c r="GM1797"/>
      <c r="GN1797"/>
      <c r="GO1797"/>
      <c r="GP1797"/>
      <c r="GQ1797"/>
      <c r="GR1797"/>
      <c r="GS1797"/>
      <c r="GT1797"/>
      <c r="GU1797"/>
      <c r="GV1797"/>
      <c r="GW1797"/>
      <c r="GX1797"/>
      <c r="GY1797"/>
      <c r="GZ1797"/>
      <c r="HA1797"/>
      <c r="HB1797"/>
      <c r="HC1797"/>
      <c r="HD1797"/>
      <c r="HE1797"/>
      <c r="HF1797"/>
      <c r="HG1797"/>
      <c r="HH1797"/>
      <c r="HI1797"/>
      <c r="HJ1797"/>
      <c r="HK1797"/>
      <c r="HL1797"/>
      <c r="HM1797"/>
      <c r="HN1797"/>
      <c r="HO1797"/>
      <c r="HP1797"/>
      <c r="HQ1797"/>
      <c r="HR1797"/>
      <c r="HS1797"/>
      <c r="HT1797"/>
      <c r="HU1797"/>
      <c r="HV1797"/>
      <c r="HW1797"/>
      <c r="HX1797"/>
      <c r="HY1797"/>
      <c r="HZ1797"/>
      <c r="IA1797"/>
      <c r="IB1797"/>
      <c r="IC1797"/>
      <c r="ID1797"/>
      <c r="IE1797"/>
      <c r="IF1797"/>
      <c r="IG1797"/>
      <c r="IH1797"/>
      <c r="II1797"/>
      <c r="IJ1797"/>
      <c r="IK1797"/>
      <c r="IL1797"/>
      <c r="IM1797"/>
      <c r="IN1797"/>
      <c r="IO1797"/>
      <c r="IP1797"/>
      <c r="IQ1797"/>
      <c r="IR1797"/>
      <c r="IS1797"/>
      <c r="IT1797"/>
      <c r="IU1797"/>
      <c r="IV1797"/>
    </row>
    <row r="1798" spans="1:256" ht="12.5">
      <c r="A1798"/>
      <c r="B1798" s="65">
        <v>1</v>
      </c>
      <c r="C1798" s="66">
        <f t="shared" si="83"/>
        <v>1</v>
      </c>
      <c r="D1798" s="77" t="s">
        <v>90</v>
      </c>
      <c r="E1798" s="76" t="s">
        <v>68</v>
      </c>
      <c r="F1798" s="76" t="s">
        <v>87</v>
      </c>
      <c r="G1798" s="78"/>
      <c r="H1798" s="96" t="s">
        <v>131</v>
      </c>
      <c r="I1798" s="107" t="s">
        <v>2617</v>
      </c>
      <c r="J1798" s="81"/>
      <c r="K1798" s="72"/>
      <c r="L1798" s="72"/>
      <c r="M1798" s="72"/>
      <c r="N1798" s="72"/>
      <c r="O1798" s="72"/>
      <c r="P1798" s="72"/>
      <c r="Q1798" s="833"/>
      <c r="R1798" s="102"/>
      <c r="S1798" s="73"/>
      <c r="T1798" s="102"/>
      <c r="U1798" s="103"/>
      <c r="V1798" s="104"/>
    </row>
    <row r="1799" spans="1:256" ht="12.5">
      <c r="B1799" s="65">
        <v>1</v>
      </c>
      <c r="C1799" s="66">
        <f t="shared" si="83"/>
        <v>0</v>
      </c>
      <c r="D1799" s="656" t="s">
        <v>99</v>
      </c>
      <c r="E1799" s="659" t="s">
        <v>90</v>
      </c>
      <c r="F1799" s="659" t="s">
        <v>90</v>
      </c>
      <c r="G1799" s="78"/>
      <c r="H1799" s="96" t="s">
        <v>126</v>
      </c>
      <c r="I1799" s="107" t="s">
        <v>2618</v>
      </c>
      <c r="J1799" s="81"/>
      <c r="K1799" s="72"/>
      <c r="L1799" s="72"/>
      <c r="M1799" s="72"/>
      <c r="N1799" s="72"/>
      <c r="O1799" s="72"/>
      <c r="P1799" s="72"/>
      <c r="Q1799" s="833"/>
      <c r="R1799" s="102"/>
      <c r="S1799" s="73"/>
      <c r="T1799" s="102"/>
      <c r="U1799" s="103"/>
      <c r="V1799" s="104"/>
    </row>
    <row r="1800" spans="1:256" ht="12.5">
      <c r="A1800" s="55"/>
      <c r="B1800" s="65">
        <v>1</v>
      </c>
      <c r="C1800" s="66">
        <f>IF(E1800="A",4,IF(E1800="B",3,IF(E1800="C",2,IF(E1800="D",1,0))))</f>
        <v>3</v>
      </c>
      <c r="D1800" s="99" t="s">
        <v>70</v>
      </c>
      <c r="E1800" s="76" t="s">
        <v>87</v>
      </c>
      <c r="F1800" s="99" t="s">
        <v>70</v>
      </c>
      <c r="G1800" s="78"/>
      <c r="H1800" s="96" t="s">
        <v>104</v>
      </c>
      <c r="I1800" s="107" t="s">
        <v>2619</v>
      </c>
      <c r="J1800" s="81" t="s">
        <v>14</v>
      </c>
      <c r="K1800" s="72"/>
      <c r="L1800" s="72"/>
      <c r="M1800" s="72"/>
      <c r="N1800" s="72"/>
      <c r="O1800" s="72"/>
      <c r="P1800" s="72"/>
      <c r="Q1800" s="833"/>
      <c r="R1800" s="102"/>
      <c r="S1800" s="73"/>
      <c r="T1800" s="102"/>
      <c r="U1800" s="103"/>
      <c r="V1800" s="104"/>
    </row>
    <row r="1801" spans="1:256" s="55" customFormat="1" ht="12.5">
      <c r="A1801" s="217"/>
      <c r="B1801" s="65">
        <v>1</v>
      </c>
      <c r="C1801" s="66">
        <f>IF(E1801="A",1,IF(E1801="B",1,0))</f>
        <v>1</v>
      </c>
      <c r="D1801" s="659" t="s">
        <v>90</v>
      </c>
      <c r="E1801" s="658" t="s">
        <v>68</v>
      </c>
      <c r="F1801" s="658" t="s">
        <v>68</v>
      </c>
      <c r="G1801" s="78"/>
      <c r="H1801" s="96" t="s">
        <v>122</v>
      </c>
      <c r="I1801" s="107" t="s">
        <v>2620</v>
      </c>
      <c r="J1801" s="81"/>
      <c r="K1801" s="72"/>
      <c r="L1801" s="72"/>
      <c r="M1801" s="72"/>
      <c r="N1801" s="72"/>
      <c r="O1801" s="72"/>
      <c r="P1801" s="72"/>
      <c r="Q1801" s="833"/>
      <c r="R1801" s="102"/>
      <c r="S1801" s="73"/>
      <c r="T1801" s="102"/>
      <c r="U1801" s="103"/>
      <c r="V1801" s="104"/>
      <c r="W1801" s="109"/>
      <c r="X1801" s="109"/>
      <c r="Y1801" s="109"/>
      <c r="Z1801" s="109"/>
      <c r="AA1801" s="109"/>
      <c r="AB1801" s="109"/>
      <c r="AC1801" s="109"/>
      <c r="AD1801" s="109"/>
      <c r="AE1801" s="109"/>
      <c r="AF1801" s="109"/>
      <c r="AG1801" s="109"/>
      <c r="AH1801" s="109"/>
      <c r="AI1801" s="109"/>
      <c r="AJ1801" s="109"/>
      <c r="AK1801" s="109"/>
      <c r="AL1801" s="109"/>
      <c r="AM1801" s="109"/>
      <c r="AN1801" s="109"/>
      <c r="AO1801" s="109"/>
      <c r="AP1801" s="109"/>
      <c r="AQ1801" s="109"/>
      <c r="AR1801" s="109"/>
      <c r="AS1801" s="109"/>
      <c r="AT1801" s="109"/>
      <c r="AU1801" s="109"/>
      <c r="AV1801" s="109"/>
      <c r="AW1801" s="109"/>
      <c r="AX1801" s="109"/>
      <c r="AY1801" s="109"/>
      <c r="AZ1801" s="109"/>
      <c r="BA1801" s="109"/>
      <c r="BB1801" s="109"/>
      <c r="BC1801" s="109"/>
      <c r="BD1801" s="109"/>
      <c r="BE1801" s="109"/>
      <c r="BF1801" s="109"/>
      <c r="BG1801" s="109"/>
      <c r="BH1801" s="109"/>
      <c r="BI1801" s="109"/>
      <c r="BJ1801" s="109"/>
      <c r="BK1801" s="109"/>
      <c r="BL1801" s="109"/>
      <c r="BM1801" s="109"/>
      <c r="BN1801" s="109"/>
      <c r="BO1801" s="109"/>
      <c r="BP1801" s="109"/>
      <c r="BQ1801" s="109"/>
      <c r="BR1801" s="109"/>
      <c r="BS1801" s="109"/>
      <c r="BT1801" s="109"/>
      <c r="BU1801" s="109"/>
      <c r="BV1801" s="109"/>
      <c r="BW1801" s="109"/>
      <c r="BX1801" s="109"/>
      <c r="BY1801" s="109"/>
      <c r="BZ1801" s="109"/>
      <c r="CA1801" s="109"/>
      <c r="CB1801" s="109"/>
      <c r="CC1801" s="109"/>
      <c r="CD1801" s="109"/>
      <c r="CE1801" s="109"/>
      <c r="CF1801" s="109"/>
      <c r="CG1801" s="109"/>
      <c r="CH1801" s="109"/>
      <c r="CI1801" s="109"/>
      <c r="CJ1801" s="109"/>
      <c r="CK1801" s="109"/>
      <c r="CL1801" s="109"/>
      <c r="CM1801" s="109"/>
      <c r="CN1801" s="109"/>
      <c r="CO1801" s="109"/>
      <c r="CP1801" s="109"/>
      <c r="CQ1801" s="109"/>
      <c r="CR1801" s="109"/>
      <c r="CS1801" s="109"/>
      <c r="CT1801" s="109"/>
      <c r="CU1801" s="109"/>
      <c r="CV1801" s="109"/>
      <c r="CW1801" s="109"/>
      <c r="CX1801" s="109"/>
      <c r="CY1801" s="109"/>
      <c r="CZ1801" s="109"/>
      <c r="DA1801" s="109"/>
      <c r="DB1801" s="109"/>
      <c r="DC1801" s="109"/>
      <c r="DD1801" s="109"/>
      <c r="DE1801" s="109"/>
      <c r="DF1801" s="109"/>
      <c r="DG1801" s="109"/>
      <c r="DH1801" s="109"/>
      <c r="DI1801" s="109"/>
      <c r="DJ1801" s="109"/>
      <c r="DK1801" s="109"/>
      <c r="DL1801" s="109"/>
      <c r="DM1801" s="109"/>
      <c r="DN1801" s="109"/>
      <c r="DO1801" s="109"/>
      <c r="DP1801" s="109"/>
      <c r="DQ1801" s="109"/>
      <c r="DR1801" s="109"/>
      <c r="DS1801" s="109"/>
      <c r="DT1801" s="109"/>
      <c r="DU1801" s="109"/>
      <c r="DV1801" s="109"/>
      <c r="DW1801" s="109"/>
      <c r="DX1801" s="109"/>
      <c r="DY1801" s="109"/>
      <c r="DZ1801" s="109"/>
      <c r="EA1801" s="109"/>
      <c r="EB1801" s="109"/>
      <c r="EC1801" s="109"/>
      <c r="ED1801" s="109"/>
      <c r="EE1801" s="109"/>
      <c r="EF1801" s="109"/>
      <c r="EG1801" s="109"/>
      <c r="EH1801" s="109"/>
      <c r="EI1801" s="109"/>
      <c r="EJ1801" s="109"/>
      <c r="EK1801" s="109"/>
      <c r="EL1801" s="109"/>
      <c r="EM1801" s="109"/>
      <c r="EN1801" s="109"/>
      <c r="EO1801" s="109"/>
      <c r="EP1801" s="109"/>
      <c r="EQ1801" s="109"/>
      <c r="ER1801" s="109"/>
      <c r="ES1801" s="109"/>
      <c r="ET1801" s="109"/>
      <c r="EU1801" s="109"/>
      <c r="EV1801" s="109"/>
      <c r="EW1801" s="109"/>
      <c r="EX1801" s="109"/>
      <c r="EY1801" s="109"/>
      <c r="EZ1801" s="109"/>
      <c r="FA1801" s="109"/>
      <c r="FB1801" s="109"/>
      <c r="FC1801" s="109"/>
      <c r="FD1801" s="109"/>
      <c r="FE1801" s="109"/>
      <c r="FF1801" s="109"/>
      <c r="FG1801" s="109"/>
      <c r="FH1801" s="109"/>
      <c r="FI1801" s="109"/>
      <c r="FJ1801" s="109"/>
      <c r="FK1801" s="109"/>
      <c r="FL1801" s="109"/>
      <c r="FM1801" s="109"/>
      <c r="FN1801" s="109"/>
      <c r="FO1801" s="109"/>
      <c r="FP1801" s="109"/>
      <c r="FQ1801" s="109"/>
      <c r="FR1801" s="109"/>
      <c r="FS1801" s="109"/>
      <c r="FT1801" s="109"/>
      <c r="FU1801" s="109"/>
      <c r="FV1801" s="109"/>
      <c r="FW1801" s="109"/>
      <c r="FX1801" s="109"/>
      <c r="FY1801" s="109"/>
      <c r="FZ1801" s="109"/>
      <c r="GA1801" s="109"/>
      <c r="GB1801" s="109"/>
      <c r="GC1801" s="109"/>
      <c r="GD1801" s="109"/>
      <c r="GE1801" s="109"/>
      <c r="GF1801" s="109"/>
      <c r="GG1801" s="109"/>
      <c r="GH1801" s="109"/>
      <c r="GI1801" s="109"/>
      <c r="GJ1801" s="109"/>
      <c r="GK1801" s="109"/>
      <c r="GL1801" s="109"/>
      <c r="GM1801" s="109"/>
      <c r="GN1801" s="109"/>
      <c r="GO1801" s="109"/>
      <c r="GP1801" s="109"/>
      <c r="GQ1801" s="109"/>
      <c r="GR1801" s="109"/>
      <c r="GS1801" s="109"/>
      <c r="GT1801" s="109"/>
      <c r="GU1801" s="109"/>
      <c r="GV1801" s="109"/>
      <c r="GW1801" s="109"/>
      <c r="GX1801" s="109"/>
      <c r="GY1801" s="109"/>
      <c r="GZ1801" s="109"/>
      <c r="HA1801" s="109"/>
      <c r="HB1801" s="109"/>
      <c r="HC1801" s="109"/>
      <c r="HD1801" s="109"/>
      <c r="HE1801" s="109"/>
      <c r="HF1801" s="109"/>
      <c r="HG1801" s="109"/>
      <c r="HH1801" s="109"/>
      <c r="HI1801" s="109"/>
      <c r="HJ1801" s="109"/>
      <c r="HK1801" s="109"/>
      <c r="HL1801" s="109"/>
      <c r="HM1801" s="109"/>
      <c r="HN1801" s="109"/>
      <c r="HO1801" s="109"/>
      <c r="HP1801" s="109"/>
      <c r="HQ1801" s="109"/>
      <c r="HR1801" s="109"/>
      <c r="HS1801" s="109"/>
      <c r="HT1801" s="109"/>
      <c r="HU1801" s="109"/>
      <c r="HV1801" s="109"/>
      <c r="HW1801" s="109"/>
      <c r="HX1801" s="109"/>
      <c r="HY1801" s="109"/>
      <c r="HZ1801" s="109"/>
      <c r="IA1801" s="109"/>
      <c r="IB1801" s="109"/>
      <c r="IC1801" s="109"/>
      <c r="ID1801" s="109"/>
      <c r="IE1801" s="109"/>
      <c r="IF1801" s="109"/>
      <c r="IG1801" s="109"/>
      <c r="IH1801" s="109"/>
      <c r="II1801" s="109"/>
      <c r="IJ1801" s="109"/>
      <c r="IK1801" s="109"/>
      <c r="IL1801" s="109"/>
      <c r="IM1801" s="109"/>
      <c r="IN1801" s="109"/>
      <c r="IO1801" s="109"/>
      <c r="IP1801" s="109"/>
      <c r="IQ1801" s="109"/>
      <c r="IR1801" s="109"/>
      <c r="IS1801" s="109"/>
      <c r="IT1801" s="109"/>
      <c r="IU1801" s="109"/>
      <c r="IV1801" s="109"/>
    </row>
    <row r="1802" spans="1:256" ht="12.5">
      <c r="B1802" s="65">
        <v>1</v>
      </c>
      <c r="C1802" s="66">
        <f>IF(E1802="A",4,IF(E1802="B",3,IF(E1802="C",2,IF(E1802="D",1,0))))</f>
        <v>3</v>
      </c>
      <c r="D1802" s="76" t="s">
        <v>87</v>
      </c>
      <c r="E1802" s="76" t="s">
        <v>87</v>
      </c>
      <c r="F1802" s="99" t="s">
        <v>99</v>
      </c>
      <c r="G1802" s="78"/>
      <c r="H1802" s="96" t="s">
        <v>122</v>
      </c>
      <c r="I1802" s="107" t="s">
        <v>2621</v>
      </c>
      <c r="J1802" s="81"/>
      <c r="K1802" s="72"/>
      <c r="L1802" s="72"/>
      <c r="M1802" s="72"/>
      <c r="N1802" s="72"/>
      <c r="O1802" s="72"/>
      <c r="P1802" s="72"/>
      <c r="Q1802" s="833"/>
      <c r="R1802" s="102"/>
      <c r="S1802" s="73"/>
      <c r="T1802" s="102"/>
      <c r="U1802" s="103"/>
      <c r="V1802" s="104"/>
    </row>
    <row r="1803" spans="1:256" ht="12.5">
      <c r="A1803" s="365"/>
      <c r="B1803" s="65">
        <v>1</v>
      </c>
      <c r="C1803" s="66">
        <f>IF(E1803="A",1,IF(E1803="B",1,0))</f>
        <v>1</v>
      </c>
      <c r="D1803" s="656" t="s">
        <v>70</v>
      </c>
      <c r="E1803" s="658" t="s">
        <v>68</v>
      </c>
      <c r="F1803" s="658" t="s">
        <v>87</v>
      </c>
      <c r="G1803" s="78"/>
      <c r="H1803" s="96" t="s">
        <v>94</v>
      </c>
      <c r="I1803" s="107" t="s">
        <v>2622</v>
      </c>
      <c r="J1803" s="81"/>
      <c r="K1803" s="72"/>
      <c r="L1803" s="72"/>
      <c r="M1803" s="72"/>
      <c r="N1803" s="72"/>
      <c r="O1803" s="72"/>
      <c r="P1803" s="72"/>
      <c r="Q1803" s="833"/>
      <c r="R1803" s="102"/>
      <c r="S1803" s="73"/>
      <c r="T1803" s="102"/>
      <c r="U1803" s="103"/>
      <c r="V1803" s="104"/>
    </row>
    <row r="1804" spans="1:256" ht="12.5">
      <c r="B1804" s="65">
        <v>1</v>
      </c>
      <c r="C1804" s="66">
        <f>IF(E1804="A",4,IF(E1804="B",3,IF(E1804="C",2,IF(E1804="D",1,0))))</f>
        <v>4</v>
      </c>
      <c r="D1804" s="76" t="s">
        <v>87</v>
      </c>
      <c r="E1804" s="76" t="s">
        <v>68</v>
      </c>
      <c r="F1804" s="99" t="s">
        <v>99</v>
      </c>
      <c r="G1804" s="78"/>
      <c r="H1804" s="96" t="s">
        <v>114</v>
      </c>
      <c r="I1804" s="107" t="s">
        <v>2623</v>
      </c>
      <c r="J1804" s="81" t="s">
        <v>17</v>
      </c>
      <c r="K1804" s="72"/>
      <c r="L1804" s="72"/>
      <c r="M1804" s="72"/>
      <c r="N1804" s="72"/>
      <c r="O1804" s="72"/>
      <c r="P1804" s="72"/>
      <c r="Q1804" s="833"/>
      <c r="R1804" s="102"/>
      <c r="S1804" s="73"/>
      <c r="T1804" s="102"/>
      <c r="U1804" s="103"/>
      <c r="V1804" s="104"/>
    </row>
    <row r="1805" spans="1:256" ht="12.5">
      <c r="B1805" s="65">
        <v>1</v>
      </c>
      <c r="C1805" s="66">
        <v>4</v>
      </c>
      <c r="D1805" s="76" t="s">
        <v>87</v>
      </c>
      <c r="E1805" s="76" t="s">
        <v>68</v>
      </c>
      <c r="F1805" s="99" t="s">
        <v>99</v>
      </c>
      <c r="G1805" s="78"/>
      <c r="H1805" s="96" t="s">
        <v>114</v>
      </c>
      <c r="I1805" s="107" t="s">
        <v>2623</v>
      </c>
      <c r="J1805" s="81" t="s">
        <v>17</v>
      </c>
      <c r="K1805" s="72"/>
      <c r="L1805" s="72"/>
      <c r="M1805" s="72"/>
      <c r="N1805" s="72"/>
      <c r="O1805" s="72"/>
      <c r="P1805" s="72"/>
      <c r="Q1805" s="833"/>
      <c r="R1805" s="102"/>
      <c r="S1805" s="73"/>
      <c r="T1805" s="102"/>
      <c r="U1805" s="103"/>
      <c r="V1805" s="104"/>
    </row>
    <row r="1806" spans="1:256" ht="12.5">
      <c r="B1806" s="65">
        <v>1</v>
      </c>
      <c r="C1806" s="66">
        <f>IF(E1806="A",4,IF(E1806="B",3,IF(E1806="C",2,IF(E1806="D",1,0))))</f>
        <v>2</v>
      </c>
      <c r="D1806" s="77" t="s">
        <v>90</v>
      </c>
      <c r="E1806" s="77" t="s">
        <v>90</v>
      </c>
      <c r="F1806" s="77" t="s">
        <v>90</v>
      </c>
      <c r="G1806" s="78"/>
      <c r="H1806" s="96" t="s">
        <v>140</v>
      </c>
      <c r="I1806" s="107" t="s">
        <v>2624</v>
      </c>
      <c r="J1806" s="81" t="s">
        <v>10</v>
      </c>
      <c r="K1806" s="72"/>
      <c r="L1806" s="72"/>
      <c r="M1806" s="72"/>
      <c r="N1806" s="72"/>
      <c r="O1806" s="72"/>
      <c r="P1806" s="72"/>
      <c r="Q1806" s="833"/>
      <c r="R1806" s="102"/>
      <c r="S1806" s="73"/>
      <c r="T1806" s="102"/>
      <c r="U1806" s="103"/>
      <c r="V1806" s="104"/>
      <c r="W1806" s="55"/>
      <c r="X1806" s="55"/>
      <c r="Y1806" s="55"/>
      <c r="Z1806" s="55"/>
      <c r="AA1806" s="55"/>
      <c r="AB1806" s="55"/>
      <c r="AC1806" s="55"/>
      <c r="AD1806" s="55"/>
      <c r="AE1806" s="55"/>
      <c r="AF1806" s="55"/>
      <c r="AG1806" s="55"/>
      <c r="AH1806" s="55"/>
      <c r="AI1806" s="55"/>
      <c r="AJ1806" s="55"/>
      <c r="AK1806" s="55"/>
      <c r="AL1806" s="55"/>
      <c r="AM1806" s="55"/>
      <c r="AN1806" s="55"/>
      <c r="AO1806" s="55"/>
      <c r="AP1806" s="55"/>
      <c r="AQ1806" s="55"/>
      <c r="AR1806" s="55"/>
      <c r="AS1806" s="55"/>
      <c r="AT1806" s="55"/>
      <c r="AU1806" s="55"/>
      <c r="AV1806" s="55"/>
      <c r="AW1806" s="55"/>
      <c r="AX1806" s="55"/>
      <c r="AY1806" s="55"/>
      <c r="AZ1806" s="55"/>
      <c r="BA1806" s="55"/>
      <c r="BB1806" s="55"/>
      <c r="BC1806" s="55"/>
      <c r="BD1806" s="55"/>
      <c r="BE1806" s="55"/>
      <c r="BF1806" s="55"/>
      <c r="BG1806" s="55"/>
      <c r="BH1806" s="55"/>
      <c r="BI1806" s="55"/>
      <c r="BJ1806" s="55"/>
      <c r="BK1806" s="55"/>
      <c r="BL1806" s="55"/>
      <c r="BM1806" s="55"/>
      <c r="BN1806" s="55"/>
      <c r="BO1806" s="55"/>
      <c r="BP1806" s="55"/>
      <c r="BQ1806" s="55"/>
      <c r="BR1806" s="55"/>
      <c r="BS1806" s="55"/>
      <c r="BT1806" s="55"/>
      <c r="BU1806" s="55"/>
      <c r="BV1806" s="55"/>
      <c r="BW1806" s="55"/>
      <c r="BX1806" s="55"/>
      <c r="BY1806" s="55"/>
      <c r="BZ1806" s="55"/>
      <c r="CA1806" s="55"/>
      <c r="CB1806" s="55"/>
      <c r="CC1806" s="55"/>
      <c r="CD1806" s="55"/>
      <c r="CE1806" s="55"/>
      <c r="CF1806" s="55"/>
      <c r="CG1806" s="55"/>
      <c r="CH1806" s="55"/>
      <c r="CI1806" s="55"/>
      <c r="CJ1806" s="55"/>
      <c r="CK1806" s="55"/>
      <c r="CL1806" s="55"/>
      <c r="CM1806" s="55"/>
      <c r="CN1806" s="55"/>
      <c r="CO1806" s="55"/>
      <c r="CP1806" s="55"/>
      <c r="CQ1806" s="55"/>
      <c r="CR1806" s="55"/>
      <c r="CS1806" s="55"/>
      <c r="CT1806" s="55"/>
      <c r="CU1806" s="55"/>
      <c r="CV1806" s="55"/>
      <c r="CW1806" s="55"/>
      <c r="CX1806" s="55"/>
      <c r="CY1806" s="55"/>
      <c r="CZ1806" s="55"/>
      <c r="DA1806" s="55"/>
      <c r="DB1806" s="55"/>
      <c r="DC1806" s="55"/>
      <c r="DD1806" s="55"/>
      <c r="DE1806" s="55"/>
      <c r="DF1806" s="55"/>
      <c r="DG1806" s="55"/>
      <c r="DH1806" s="55"/>
      <c r="DI1806" s="55"/>
      <c r="DJ1806" s="55"/>
      <c r="DK1806" s="55"/>
      <c r="DL1806" s="55"/>
      <c r="DM1806" s="55"/>
      <c r="DN1806" s="55"/>
      <c r="DO1806" s="55"/>
      <c r="DP1806" s="55"/>
      <c r="DQ1806" s="55"/>
      <c r="DR1806" s="55"/>
      <c r="DS1806" s="55"/>
      <c r="DT1806" s="55"/>
      <c r="DU1806" s="55"/>
      <c r="DV1806" s="55"/>
      <c r="DW1806" s="55"/>
      <c r="DX1806" s="55"/>
      <c r="DY1806" s="55"/>
      <c r="DZ1806" s="55"/>
      <c r="EA1806" s="55"/>
      <c r="EB1806" s="55"/>
      <c r="EC1806" s="55"/>
      <c r="ED1806" s="55"/>
      <c r="EE1806" s="55"/>
      <c r="EF1806" s="55"/>
      <c r="EG1806" s="55"/>
      <c r="EH1806" s="55"/>
      <c r="EI1806" s="55"/>
      <c r="EJ1806" s="55"/>
      <c r="EK1806" s="55"/>
      <c r="EL1806" s="55"/>
      <c r="EM1806" s="55"/>
      <c r="EN1806" s="55"/>
      <c r="EO1806" s="55"/>
      <c r="EP1806" s="55"/>
      <c r="EQ1806" s="55"/>
      <c r="ER1806" s="55"/>
      <c r="ES1806" s="55"/>
      <c r="ET1806" s="55"/>
      <c r="EU1806" s="55"/>
      <c r="EV1806" s="55"/>
      <c r="EW1806" s="55"/>
      <c r="EX1806" s="55"/>
      <c r="EY1806" s="55"/>
      <c r="EZ1806" s="55"/>
      <c r="FA1806" s="55"/>
      <c r="FB1806" s="55"/>
      <c r="FC1806" s="55"/>
      <c r="FD1806" s="55"/>
      <c r="FE1806" s="55"/>
      <c r="FF1806" s="55"/>
      <c r="FG1806" s="55"/>
      <c r="FH1806" s="55"/>
      <c r="FI1806" s="55"/>
      <c r="FJ1806" s="55"/>
      <c r="FK1806" s="55"/>
      <c r="FL1806" s="55"/>
      <c r="FM1806" s="55"/>
      <c r="FN1806" s="55"/>
      <c r="FO1806" s="55"/>
      <c r="FP1806" s="55"/>
      <c r="FQ1806" s="55"/>
      <c r="FR1806" s="55"/>
      <c r="FS1806" s="55"/>
      <c r="FT1806" s="55"/>
      <c r="FU1806" s="55"/>
      <c r="FV1806" s="55"/>
      <c r="FW1806" s="55"/>
      <c r="FX1806" s="55"/>
      <c r="FY1806" s="55"/>
      <c r="FZ1806" s="55"/>
      <c r="GA1806" s="55"/>
      <c r="GB1806" s="55"/>
      <c r="GC1806" s="55"/>
      <c r="GD1806" s="55"/>
      <c r="GE1806" s="55"/>
      <c r="GF1806" s="55"/>
      <c r="GG1806" s="55"/>
      <c r="GH1806" s="55"/>
      <c r="GI1806" s="55"/>
      <c r="GJ1806" s="55"/>
      <c r="GK1806" s="55"/>
      <c r="GL1806" s="55"/>
      <c r="GM1806" s="55"/>
      <c r="GN1806" s="55"/>
      <c r="GO1806" s="55"/>
      <c r="GP1806" s="55"/>
      <c r="GQ1806" s="55"/>
      <c r="GR1806" s="55"/>
      <c r="GS1806" s="55"/>
      <c r="GT1806" s="55"/>
      <c r="GU1806" s="55"/>
      <c r="GV1806" s="55"/>
      <c r="GW1806" s="55"/>
      <c r="GX1806" s="55"/>
      <c r="GY1806" s="55"/>
      <c r="GZ1806" s="55"/>
      <c r="HA1806" s="55"/>
      <c r="HB1806" s="55"/>
      <c r="HC1806" s="55"/>
      <c r="HD1806" s="55"/>
      <c r="HE1806" s="55"/>
      <c r="HF1806" s="55"/>
      <c r="HG1806" s="55"/>
      <c r="HH1806" s="55"/>
      <c r="HI1806" s="55"/>
      <c r="HJ1806" s="55"/>
      <c r="HK1806" s="55"/>
      <c r="HL1806" s="55"/>
      <c r="HM1806" s="55"/>
      <c r="HN1806" s="55"/>
      <c r="HO1806" s="55"/>
      <c r="HP1806" s="55"/>
      <c r="HQ1806" s="55"/>
      <c r="HR1806" s="55"/>
      <c r="HS1806" s="55"/>
      <c r="HT1806" s="55"/>
      <c r="HU1806" s="55"/>
      <c r="HV1806" s="55"/>
      <c r="HW1806" s="55"/>
      <c r="HX1806" s="55"/>
      <c r="HY1806" s="55"/>
      <c r="HZ1806" s="55"/>
      <c r="IA1806" s="55"/>
      <c r="IB1806" s="55"/>
      <c r="IC1806" s="55"/>
      <c r="ID1806" s="55"/>
      <c r="IE1806" s="55"/>
      <c r="IF1806" s="55"/>
      <c r="IG1806" s="55"/>
      <c r="IH1806" s="55"/>
      <c r="II1806" s="55"/>
      <c r="IJ1806" s="55"/>
      <c r="IK1806" s="55"/>
      <c r="IL1806" s="55"/>
      <c r="IM1806" s="55"/>
      <c r="IN1806" s="55"/>
      <c r="IO1806" s="55"/>
      <c r="IP1806" s="55"/>
      <c r="IQ1806" s="55"/>
      <c r="IR1806" s="55"/>
      <c r="IS1806" s="55"/>
      <c r="IT1806" s="55"/>
      <c r="IU1806" s="55"/>
      <c r="IV1806" s="55"/>
    </row>
    <row r="1807" spans="1:256" ht="12.5">
      <c r="A1807" s="305"/>
      <c r="B1807" s="65">
        <v>1</v>
      </c>
      <c r="C1807" s="66">
        <f t="shared" ref="C1807:C1814" si="84">IF(E1807="A",1,IF(E1807="B",1,0))</f>
        <v>0</v>
      </c>
      <c r="D1807" s="248" t="s">
        <v>68</v>
      </c>
      <c r="E1807" s="663" t="s">
        <v>90</v>
      </c>
      <c r="F1807" s="663" t="s">
        <v>90</v>
      </c>
      <c r="G1807" s="78"/>
      <c r="H1807" s="96" t="s">
        <v>94</v>
      </c>
      <c r="I1807" s="107" t="s">
        <v>2625</v>
      </c>
      <c r="J1807" s="81"/>
      <c r="K1807" s="72"/>
      <c r="L1807" s="72"/>
      <c r="M1807" s="72"/>
      <c r="N1807" s="72"/>
      <c r="O1807" s="72"/>
      <c r="P1807" s="72"/>
      <c r="Q1807" s="833"/>
      <c r="R1807" s="102"/>
      <c r="S1807" s="73"/>
      <c r="T1807" s="102"/>
      <c r="U1807" s="103"/>
      <c r="V1807" s="104"/>
    </row>
    <row r="1808" spans="1:256" ht="12.5">
      <c r="A1808"/>
      <c r="B1808" s="65">
        <v>1</v>
      </c>
      <c r="C1808" s="66">
        <f t="shared" si="84"/>
        <v>0</v>
      </c>
      <c r="D1808" s="77" t="s">
        <v>90</v>
      </c>
      <c r="E1808" s="99" t="s">
        <v>70</v>
      </c>
      <c r="F1808" s="99" t="s">
        <v>70</v>
      </c>
      <c r="G1808" s="78"/>
      <c r="H1808" s="96" t="s">
        <v>94</v>
      </c>
      <c r="I1808" s="107" t="s">
        <v>2626</v>
      </c>
      <c r="J1808" s="81"/>
      <c r="K1808" s="72"/>
      <c r="L1808" s="72"/>
      <c r="M1808" s="72"/>
      <c r="N1808" s="72"/>
      <c r="O1808" s="72"/>
      <c r="P1808" s="72"/>
      <c r="Q1808" s="833"/>
      <c r="R1808" s="102"/>
      <c r="S1808" s="73"/>
      <c r="T1808" s="102"/>
      <c r="U1808" s="103"/>
      <c r="V1808" s="104"/>
    </row>
    <row r="1809" spans="1:256" ht="12.5">
      <c r="B1809" s="65">
        <v>1</v>
      </c>
      <c r="C1809" s="66">
        <f t="shared" si="84"/>
        <v>1</v>
      </c>
      <c r="D1809" s="658" t="s">
        <v>68</v>
      </c>
      <c r="E1809" s="658" t="s">
        <v>87</v>
      </c>
      <c r="F1809" s="658" t="s">
        <v>87</v>
      </c>
      <c r="G1809" s="78"/>
      <c r="H1809" s="96" t="s">
        <v>104</v>
      </c>
      <c r="I1809" s="107" t="s">
        <v>2627</v>
      </c>
      <c r="J1809" s="81"/>
      <c r="K1809" s="72"/>
      <c r="L1809" s="72"/>
      <c r="M1809" s="72"/>
      <c r="N1809" s="72"/>
      <c r="O1809" s="72"/>
      <c r="P1809" s="72"/>
      <c r="Q1809" s="833"/>
      <c r="R1809" s="102"/>
      <c r="S1809" s="73"/>
      <c r="T1809" s="102"/>
      <c r="U1809" s="103"/>
      <c r="V1809" s="104"/>
    </row>
    <row r="1810" spans="1:256" ht="12.5">
      <c r="A1810" s="308"/>
      <c r="B1810" s="65">
        <v>1</v>
      </c>
      <c r="C1810" s="66">
        <f t="shared" si="84"/>
        <v>0</v>
      </c>
      <c r="D1810" s="77" t="s">
        <v>90</v>
      </c>
      <c r="E1810" s="77" t="s">
        <v>90</v>
      </c>
      <c r="F1810" s="76" t="s">
        <v>68</v>
      </c>
      <c r="G1810" s="78"/>
      <c r="H1810" s="96" t="s">
        <v>94</v>
      </c>
      <c r="I1810" s="107" t="s">
        <v>2628</v>
      </c>
      <c r="J1810" s="81"/>
      <c r="K1810" s="72"/>
      <c r="L1810" s="72"/>
      <c r="M1810" s="72"/>
      <c r="N1810" s="72"/>
      <c r="O1810" s="72"/>
      <c r="P1810" s="72"/>
      <c r="Q1810" s="833"/>
      <c r="R1810" s="102"/>
      <c r="S1810" s="73"/>
      <c r="T1810" s="102"/>
      <c r="U1810" s="103"/>
      <c r="V1810" s="104"/>
    </row>
    <row r="1811" spans="1:256" ht="12.5">
      <c r="B1811" s="65">
        <v>1</v>
      </c>
      <c r="C1811" s="66">
        <f t="shared" si="84"/>
        <v>1</v>
      </c>
      <c r="D1811" s="658" t="s">
        <v>68</v>
      </c>
      <c r="E1811" s="658" t="s">
        <v>68</v>
      </c>
      <c r="F1811" s="656" t="s">
        <v>70</v>
      </c>
      <c r="G1811" s="78"/>
      <c r="H1811" s="96" t="s">
        <v>126</v>
      </c>
      <c r="I1811" s="107" t="s">
        <v>2629</v>
      </c>
      <c r="J1811" s="81"/>
      <c r="K1811" s="72"/>
      <c r="L1811" s="72"/>
      <c r="M1811" s="72"/>
      <c r="N1811" s="72"/>
      <c r="O1811" s="72"/>
      <c r="P1811" s="72"/>
      <c r="Q1811" s="833"/>
      <c r="R1811" s="102"/>
      <c r="S1811" s="73"/>
      <c r="T1811" s="102"/>
      <c r="U1811" s="103"/>
      <c r="V1811" s="104"/>
    </row>
    <row r="1812" spans="1:256" s="320" customFormat="1" ht="12.5">
      <c r="A1812" s="217"/>
      <c r="B1812" s="65">
        <v>1</v>
      </c>
      <c r="C1812" s="66">
        <f t="shared" si="84"/>
        <v>0</v>
      </c>
      <c r="D1812" s="248" t="s">
        <v>68</v>
      </c>
      <c r="E1812" s="663" t="s">
        <v>90</v>
      </c>
      <c r="F1812" s="248" t="s">
        <v>68</v>
      </c>
      <c r="G1812" s="78"/>
      <c r="H1812" s="96" t="s">
        <v>114</v>
      </c>
      <c r="I1812" s="107" t="s">
        <v>2630</v>
      </c>
      <c r="J1812" s="81"/>
      <c r="K1812" s="72"/>
      <c r="L1812" s="72"/>
      <c r="M1812" s="72"/>
      <c r="N1812" s="72"/>
      <c r="O1812" s="72"/>
      <c r="P1812" s="72"/>
      <c r="Q1812" s="833"/>
      <c r="R1812" s="102"/>
      <c r="S1812" s="73"/>
      <c r="T1812" s="102"/>
      <c r="U1812" s="103"/>
      <c r="V1812" s="104"/>
      <c r="W1812" s="109"/>
      <c r="X1812" s="109"/>
      <c r="Y1812" s="109"/>
      <c r="Z1812" s="109"/>
      <c r="AA1812" s="109"/>
      <c r="AB1812" s="109"/>
      <c r="AC1812" s="109"/>
      <c r="AD1812" s="109"/>
      <c r="AE1812" s="109"/>
      <c r="AF1812" s="109"/>
      <c r="AG1812" s="109"/>
      <c r="AH1812" s="109"/>
      <c r="AI1812" s="109"/>
      <c r="AJ1812" s="109"/>
      <c r="AK1812" s="109"/>
      <c r="AL1812" s="109"/>
      <c r="AM1812" s="109"/>
      <c r="AN1812" s="109"/>
      <c r="AO1812" s="109"/>
      <c r="AP1812" s="109"/>
      <c r="AQ1812" s="109"/>
      <c r="AR1812" s="109"/>
      <c r="AS1812" s="109"/>
      <c r="AT1812" s="109"/>
      <c r="AU1812" s="109"/>
      <c r="AV1812" s="109"/>
      <c r="AW1812" s="109"/>
      <c r="AX1812" s="109"/>
      <c r="AY1812" s="109"/>
      <c r="AZ1812" s="109"/>
      <c r="BA1812" s="109"/>
      <c r="BB1812" s="109"/>
      <c r="BC1812" s="109"/>
      <c r="BD1812" s="109"/>
      <c r="BE1812" s="109"/>
      <c r="BF1812" s="109"/>
      <c r="BG1812" s="109"/>
      <c r="BH1812" s="109"/>
      <c r="BI1812" s="109"/>
      <c r="BJ1812" s="109"/>
      <c r="BK1812" s="109"/>
      <c r="BL1812" s="109"/>
      <c r="BM1812" s="109"/>
      <c r="BN1812" s="109"/>
      <c r="BO1812" s="109"/>
      <c r="BP1812" s="109"/>
      <c r="BQ1812" s="109"/>
      <c r="BR1812" s="109"/>
      <c r="BS1812" s="109"/>
      <c r="BT1812" s="109"/>
      <c r="BU1812" s="109"/>
      <c r="BV1812" s="109"/>
      <c r="BW1812" s="109"/>
      <c r="BX1812" s="109"/>
      <c r="BY1812" s="109"/>
      <c r="BZ1812" s="109"/>
      <c r="CA1812" s="109"/>
      <c r="CB1812" s="109"/>
      <c r="CC1812" s="109"/>
      <c r="CD1812" s="109"/>
      <c r="CE1812" s="109"/>
      <c r="CF1812" s="109"/>
      <c r="CG1812" s="109"/>
      <c r="CH1812" s="109"/>
      <c r="CI1812" s="109"/>
      <c r="CJ1812" s="109"/>
      <c r="CK1812" s="109"/>
      <c r="CL1812" s="109"/>
      <c r="CM1812" s="109"/>
      <c r="CN1812" s="109"/>
      <c r="CO1812" s="109"/>
      <c r="CP1812" s="109"/>
      <c r="CQ1812" s="109"/>
      <c r="CR1812" s="109"/>
      <c r="CS1812" s="109"/>
      <c r="CT1812" s="109"/>
      <c r="CU1812" s="109"/>
      <c r="CV1812" s="109"/>
      <c r="CW1812" s="109"/>
      <c r="CX1812" s="109"/>
      <c r="CY1812" s="109"/>
      <c r="CZ1812" s="109"/>
      <c r="DA1812" s="109"/>
      <c r="DB1812" s="109"/>
      <c r="DC1812" s="109"/>
      <c r="DD1812" s="109"/>
      <c r="DE1812" s="109"/>
      <c r="DF1812" s="109"/>
      <c r="DG1812" s="109"/>
      <c r="DH1812" s="109"/>
      <c r="DI1812" s="109"/>
      <c r="DJ1812" s="109"/>
      <c r="DK1812" s="109"/>
      <c r="DL1812" s="109"/>
      <c r="DM1812" s="109"/>
      <c r="DN1812" s="109"/>
      <c r="DO1812" s="109"/>
      <c r="DP1812" s="109"/>
      <c r="DQ1812" s="109"/>
      <c r="DR1812" s="109"/>
      <c r="DS1812" s="109"/>
      <c r="DT1812" s="109"/>
      <c r="DU1812" s="109"/>
      <c r="DV1812" s="109"/>
      <c r="DW1812" s="109"/>
      <c r="DX1812" s="109"/>
      <c r="DY1812" s="109"/>
      <c r="DZ1812" s="109"/>
      <c r="EA1812" s="109"/>
      <c r="EB1812" s="109"/>
      <c r="EC1812" s="109"/>
      <c r="ED1812" s="109"/>
      <c r="EE1812" s="109"/>
      <c r="EF1812" s="109"/>
      <c r="EG1812" s="109"/>
      <c r="EH1812" s="109"/>
      <c r="EI1812" s="109"/>
      <c r="EJ1812" s="109"/>
      <c r="EK1812" s="109"/>
      <c r="EL1812" s="109"/>
      <c r="EM1812" s="109"/>
      <c r="EN1812" s="109"/>
      <c r="EO1812" s="109"/>
      <c r="EP1812" s="109"/>
      <c r="EQ1812" s="109"/>
      <c r="ER1812" s="109"/>
      <c r="ES1812" s="109"/>
      <c r="ET1812" s="109"/>
      <c r="EU1812" s="109"/>
      <c r="EV1812" s="109"/>
      <c r="EW1812" s="109"/>
      <c r="EX1812" s="109"/>
      <c r="EY1812" s="109"/>
      <c r="EZ1812" s="109"/>
      <c r="FA1812" s="109"/>
      <c r="FB1812" s="109"/>
      <c r="FC1812" s="109"/>
      <c r="FD1812" s="109"/>
      <c r="FE1812" s="109"/>
      <c r="FF1812" s="109"/>
      <c r="FG1812" s="109"/>
      <c r="FH1812" s="109"/>
      <c r="FI1812" s="109"/>
      <c r="FJ1812" s="109"/>
      <c r="FK1812" s="109"/>
      <c r="FL1812" s="109"/>
      <c r="FM1812" s="109"/>
      <c r="FN1812" s="109"/>
      <c r="FO1812" s="109"/>
      <c r="FP1812" s="109"/>
      <c r="FQ1812" s="109"/>
      <c r="FR1812" s="109"/>
      <c r="FS1812" s="109"/>
      <c r="FT1812" s="109"/>
      <c r="FU1812" s="109"/>
      <c r="FV1812" s="109"/>
      <c r="FW1812" s="109"/>
      <c r="FX1812" s="109"/>
      <c r="FY1812" s="109"/>
      <c r="FZ1812" s="109"/>
      <c r="GA1812" s="109"/>
      <c r="GB1812" s="109"/>
      <c r="GC1812" s="109"/>
      <c r="GD1812" s="109"/>
      <c r="GE1812" s="109"/>
      <c r="GF1812" s="109"/>
      <c r="GG1812" s="109"/>
      <c r="GH1812" s="109"/>
      <c r="GI1812" s="109"/>
      <c r="GJ1812" s="109"/>
      <c r="GK1812" s="109"/>
      <c r="GL1812" s="109"/>
      <c r="GM1812" s="109"/>
      <c r="GN1812" s="109"/>
      <c r="GO1812" s="109"/>
      <c r="GP1812" s="109"/>
      <c r="GQ1812" s="109"/>
      <c r="GR1812" s="109"/>
      <c r="GS1812" s="109"/>
      <c r="GT1812" s="109"/>
      <c r="GU1812" s="109"/>
      <c r="GV1812" s="109"/>
      <c r="GW1812" s="109"/>
      <c r="GX1812" s="109"/>
      <c r="GY1812" s="109"/>
      <c r="GZ1812" s="109"/>
      <c r="HA1812" s="109"/>
      <c r="HB1812" s="109"/>
      <c r="HC1812" s="109"/>
      <c r="HD1812" s="109"/>
      <c r="HE1812" s="109"/>
      <c r="HF1812" s="109"/>
      <c r="HG1812" s="109"/>
      <c r="HH1812" s="109"/>
      <c r="HI1812" s="109"/>
      <c r="HJ1812" s="109"/>
      <c r="HK1812" s="109"/>
      <c r="HL1812" s="109"/>
      <c r="HM1812" s="109"/>
      <c r="HN1812" s="109"/>
      <c r="HO1812" s="109"/>
      <c r="HP1812" s="109"/>
      <c r="HQ1812" s="109"/>
      <c r="HR1812" s="109"/>
      <c r="HS1812" s="109"/>
      <c r="HT1812" s="109"/>
      <c r="HU1812" s="109"/>
      <c r="HV1812" s="109"/>
      <c r="HW1812" s="109"/>
      <c r="HX1812" s="109"/>
      <c r="HY1812" s="109"/>
      <c r="HZ1812" s="109"/>
      <c r="IA1812" s="109"/>
      <c r="IB1812" s="109"/>
      <c r="IC1812" s="109"/>
      <c r="ID1812" s="109"/>
      <c r="IE1812" s="109"/>
      <c r="IF1812" s="109"/>
      <c r="IG1812" s="109"/>
      <c r="IH1812" s="109"/>
      <c r="II1812" s="109"/>
      <c r="IJ1812" s="109"/>
      <c r="IK1812" s="109"/>
      <c r="IL1812" s="109"/>
      <c r="IM1812" s="109"/>
      <c r="IN1812" s="109"/>
      <c r="IO1812" s="109"/>
      <c r="IP1812" s="109"/>
      <c r="IQ1812" s="109"/>
      <c r="IR1812" s="109"/>
      <c r="IS1812" s="109"/>
      <c r="IT1812" s="109"/>
      <c r="IU1812" s="109"/>
      <c r="IV1812" s="109"/>
    </row>
    <row r="1813" spans="1:256" ht="12.5">
      <c r="A1813" s="666"/>
      <c r="B1813" s="65">
        <v>1</v>
      </c>
      <c r="C1813" s="66">
        <f t="shared" si="84"/>
        <v>1</v>
      </c>
      <c r="D1813" s="76" t="s">
        <v>68</v>
      </c>
      <c r="E1813" s="76" t="s">
        <v>87</v>
      </c>
      <c r="F1813" s="99" t="s">
        <v>70</v>
      </c>
      <c r="G1813" s="78"/>
      <c r="H1813" s="96" t="s">
        <v>126</v>
      </c>
      <c r="I1813" s="107" t="s">
        <v>2631</v>
      </c>
      <c r="J1813" s="81"/>
      <c r="K1813" s="72"/>
      <c r="L1813" s="72"/>
      <c r="M1813" s="72"/>
      <c r="N1813" s="72"/>
      <c r="O1813" s="72"/>
      <c r="P1813" s="72"/>
      <c r="Q1813" s="833"/>
      <c r="R1813" s="102"/>
      <c r="S1813" s="73"/>
      <c r="T1813" s="102"/>
      <c r="U1813" s="103"/>
      <c r="V1813" s="104"/>
    </row>
    <row r="1814" spans="1:256" ht="12.5">
      <c r="B1814" s="65">
        <v>1</v>
      </c>
      <c r="C1814" s="66">
        <f t="shared" si="84"/>
        <v>1</v>
      </c>
      <c r="D1814" s="76" t="s">
        <v>87</v>
      </c>
      <c r="E1814" s="76" t="s">
        <v>87</v>
      </c>
      <c r="F1814" s="76" t="s">
        <v>68</v>
      </c>
      <c r="G1814" s="78"/>
      <c r="H1814" s="96" t="s">
        <v>94</v>
      </c>
      <c r="I1814" s="107" t="s">
        <v>2632</v>
      </c>
      <c r="J1814" s="81"/>
      <c r="K1814" s="72"/>
      <c r="L1814" s="72"/>
      <c r="M1814" s="72"/>
      <c r="N1814" s="72"/>
      <c r="O1814" s="72"/>
      <c r="P1814" s="72"/>
      <c r="Q1814" s="833"/>
      <c r="R1814" s="102"/>
      <c r="S1814" s="73"/>
      <c r="T1814" s="102"/>
      <c r="U1814" s="103"/>
      <c r="V1814" s="104"/>
    </row>
    <row r="1815" spans="1:256" ht="12.5">
      <c r="B1815" s="65">
        <v>1</v>
      </c>
      <c r="C1815" s="66">
        <f>IF(E1815="A",4,IF(E1815="B",3,IF(E1815="C",2,IF(E1815="D",1,0))))</f>
        <v>4</v>
      </c>
      <c r="D1815" s="77" t="s">
        <v>90</v>
      </c>
      <c r="E1815" s="76" t="s">
        <v>68</v>
      </c>
      <c r="F1815" s="76" t="s">
        <v>87</v>
      </c>
      <c r="G1815" s="78"/>
      <c r="H1815" s="96" t="s">
        <v>94</v>
      </c>
      <c r="I1815" s="107" t="s">
        <v>2633</v>
      </c>
      <c r="J1815" s="81"/>
      <c r="K1815" s="72"/>
      <c r="L1815" s="72"/>
      <c r="M1815" s="72"/>
      <c r="N1815" s="72"/>
      <c r="O1815" s="72"/>
      <c r="P1815" s="72"/>
      <c r="Q1815" s="833"/>
      <c r="R1815" s="102"/>
      <c r="S1815" s="73"/>
      <c r="T1815" s="102"/>
      <c r="U1815" s="103"/>
      <c r="V1815" s="104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  <c r="CX1815"/>
      <c r="CY1815"/>
      <c r="CZ1815"/>
      <c r="DA1815"/>
      <c r="DB1815"/>
      <c r="DC1815"/>
      <c r="DD1815"/>
      <c r="DE1815"/>
      <c r="DF1815"/>
      <c r="DG1815"/>
      <c r="DH1815"/>
      <c r="DI1815"/>
      <c r="DJ1815"/>
      <c r="DK1815"/>
      <c r="DL1815"/>
      <c r="DM1815"/>
      <c r="DN1815"/>
      <c r="DO1815"/>
      <c r="DP1815"/>
      <c r="DQ1815"/>
      <c r="DR1815"/>
      <c r="DS1815"/>
      <c r="DT1815"/>
      <c r="DU1815"/>
      <c r="DV1815"/>
      <c r="DW1815"/>
      <c r="DX1815"/>
      <c r="DY1815"/>
      <c r="DZ1815"/>
      <c r="EA1815"/>
      <c r="EB1815"/>
      <c r="EC1815"/>
      <c r="ED1815"/>
      <c r="EE1815"/>
      <c r="EF1815"/>
      <c r="EG1815"/>
      <c r="EH1815"/>
      <c r="EI1815"/>
      <c r="EJ1815"/>
      <c r="EK1815"/>
      <c r="EL1815"/>
      <c r="EM1815"/>
      <c r="EN1815"/>
      <c r="EO1815"/>
      <c r="EP1815"/>
      <c r="EQ1815"/>
      <c r="ER1815"/>
      <c r="ES1815"/>
      <c r="ET1815"/>
      <c r="EU1815"/>
      <c r="EV1815"/>
      <c r="EW1815"/>
      <c r="EX1815"/>
      <c r="EY1815"/>
      <c r="EZ1815"/>
      <c r="FA1815"/>
      <c r="FB1815"/>
      <c r="FC1815"/>
      <c r="FD1815"/>
      <c r="FE1815"/>
      <c r="FF1815"/>
      <c r="FG1815"/>
      <c r="FH1815"/>
      <c r="FI1815"/>
      <c r="FJ1815"/>
      <c r="FK1815"/>
      <c r="FL1815"/>
      <c r="FM1815"/>
      <c r="FN1815"/>
      <c r="FO1815"/>
      <c r="FP1815"/>
      <c r="FQ1815"/>
      <c r="FR1815"/>
      <c r="FS1815"/>
      <c r="FT1815"/>
      <c r="FU1815"/>
      <c r="FV1815"/>
      <c r="FW1815"/>
      <c r="FX1815"/>
      <c r="FY1815"/>
      <c r="FZ1815"/>
      <c r="GA1815"/>
      <c r="GB1815"/>
      <c r="GC1815"/>
      <c r="GD1815"/>
      <c r="GE1815"/>
      <c r="GF1815"/>
      <c r="GG1815"/>
      <c r="GH1815"/>
      <c r="GI1815"/>
      <c r="GJ1815"/>
      <c r="GK1815"/>
      <c r="GL1815"/>
      <c r="GM1815"/>
      <c r="GN1815"/>
      <c r="GO1815"/>
      <c r="GP1815"/>
      <c r="GQ1815"/>
      <c r="GR1815"/>
      <c r="GS1815"/>
      <c r="GT1815"/>
      <c r="GU1815"/>
      <c r="GV1815"/>
      <c r="GW1815"/>
      <c r="GX1815"/>
      <c r="GY1815"/>
      <c r="GZ1815"/>
      <c r="HA1815"/>
      <c r="HB1815"/>
      <c r="HC1815"/>
      <c r="HD1815"/>
      <c r="HE1815"/>
      <c r="HF1815"/>
      <c r="HG1815"/>
      <c r="HH1815"/>
      <c r="HI1815"/>
      <c r="HJ1815"/>
      <c r="HK1815"/>
      <c r="HL1815"/>
      <c r="HM1815"/>
      <c r="HN1815"/>
      <c r="HO1815"/>
      <c r="HP1815"/>
      <c r="HQ1815"/>
      <c r="HR1815"/>
      <c r="HS1815"/>
      <c r="HT1815"/>
      <c r="HU1815"/>
      <c r="HV1815"/>
      <c r="HW1815"/>
      <c r="HX1815"/>
      <c r="HY1815"/>
      <c r="HZ1815"/>
      <c r="IA1815"/>
      <c r="IB1815"/>
      <c r="IC1815"/>
      <c r="ID1815"/>
      <c r="IE1815"/>
      <c r="IF1815"/>
      <c r="IG1815"/>
      <c r="IH1815"/>
      <c r="II1815"/>
      <c r="IJ1815"/>
      <c r="IK1815"/>
      <c r="IL1815"/>
      <c r="IM1815"/>
      <c r="IN1815"/>
      <c r="IO1815"/>
      <c r="IP1815"/>
      <c r="IQ1815"/>
      <c r="IR1815"/>
      <c r="IS1815"/>
      <c r="IT1815"/>
      <c r="IU1815"/>
      <c r="IV1815"/>
    </row>
    <row r="1816" spans="1:256" ht="12.5">
      <c r="B1816" s="65">
        <v>1</v>
      </c>
      <c r="C1816" s="66">
        <f>IF(E1816="A",1,IF(E1816="B",1,0))</f>
        <v>0</v>
      </c>
      <c r="D1816" s="99" t="s">
        <v>99</v>
      </c>
      <c r="E1816" s="77" t="s">
        <v>90</v>
      </c>
      <c r="F1816" s="76" t="s">
        <v>87</v>
      </c>
      <c r="G1816" s="78"/>
      <c r="H1816" s="96" t="s">
        <v>90</v>
      </c>
      <c r="I1816" s="107" t="s">
        <v>2634</v>
      </c>
      <c r="J1816" s="81"/>
      <c r="K1816" s="72"/>
      <c r="L1816" s="72"/>
      <c r="M1816" s="72"/>
      <c r="N1816" s="72"/>
      <c r="O1816" s="72"/>
      <c r="P1816" s="72"/>
      <c r="Q1816" s="833"/>
      <c r="R1816" s="102"/>
      <c r="S1816" s="73"/>
      <c r="T1816" s="102"/>
      <c r="U1816" s="103"/>
      <c r="V1816" s="104"/>
    </row>
    <row r="1817" spans="1:256" ht="12.5">
      <c r="B1817" s="65">
        <v>1</v>
      </c>
      <c r="C1817" s="66">
        <f>IF(E1817="A",1,IF(E1817="B",1,0))</f>
        <v>0</v>
      </c>
      <c r="D1817" s="663" t="s">
        <v>90</v>
      </c>
      <c r="E1817" s="663" t="s">
        <v>90</v>
      </c>
      <c r="F1817" s="663" t="s">
        <v>90</v>
      </c>
      <c r="G1817" s="78"/>
      <c r="H1817" s="96" t="s">
        <v>135</v>
      </c>
      <c r="I1817" s="107" t="s">
        <v>2635</v>
      </c>
      <c r="J1817" s="81"/>
      <c r="K1817" s="72"/>
      <c r="L1817" s="72"/>
      <c r="M1817" s="72"/>
      <c r="N1817" s="72"/>
      <c r="O1817" s="72"/>
      <c r="P1817" s="72"/>
      <c r="Q1817" s="833"/>
      <c r="R1817" s="102"/>
      <c r="S1817" s="73"/>
      <c r="T1817" s="102"/>
      <c r="U1817" s="103"/>
      <c r="V1817" s="104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  <c r="CX1817"/>
      <c r="CY1817"/>
      <c r="CZ1817"/>
      <c r="DA1817"/>
      <c r="DB1817"/>
      <c r="DC1817"/>
      <c r="DD1817"/>
      <c r="DE1817"/>
      <c r="DF1817"/>
      <c r="DG1817"/>
      <c r="DH1817"/>
      <c r="DI1817"/>
      <c r="DJ1817"/>
      <c r="DK1817"/>
      <c r="DL1817"/>
      <c r="DM1817"/>
      <c r="DN1817"/>
      <c r="DO1817"/>
      <c r="DP1817"/>
      <c r="DQ1817"/>
      <c r="DR1817"/>
      <c r="DS1817"/>
      <c r="DT1817"/>
      <c r="DU1817"/>
      <c r="DV1817"/>
      <c r="DW1817"/>
      <c r="DX1817"/>
      <c r="DY1817"/>
      <c r="DZ1817"/>
      <c r="EA1817"/>
      <c r="EB1817"/>
      <c r="EC1817"/>
      <c r="ED1817"/>
      <c r="EE1817"/>
      <c r="EF1817"/>
      <c r="EG1817"/>
      <c r="EH1817"/>
      <c r="EI1817"/>
      <c r="EJ1817"/>
      <c r="EK1817"/>
      <c r="EL1817"/>
      <c r="EM1817"/>
      <c r="EN1817"/>
      <c r="EO1817"/>
      <c r="EP1817"/>
      <c r="EQ1817"/>
      <c r="ER1817"/>
      <c r="ES1817"/>
      <c r="ET1817"/>
      <c r="EU1817"/>
      <c r="EV1817"/>
      <c r="EW1817"/>
      <c r="EX1817"/>
      <c r="EY1817"/>
      <c r="EZ1817"/>
      <c r="FA1817"/>
      <c r="FB1817"/>
      <c r="FC1817"/>
      <c r="FD1817"/>
      <c r="FE1817"/>
      <c r="FF1817"/>
      <c r="FG1817"/>
      <c r="FH1817"/>
      <c r="FI1817"/>
      <c r="FJ1817"/>
      <c r="FK1817"/>
      <c r="FL1817"/>
      <c r="FM1817"/>
      <c r="FN1817"/>
      <c r="FO1817"/>
      <c r="FP1817"/>
      <c r="FQ1817"/>
      <c r="FR1817"/>
      <c r="FS1817"/>
      <c r="FT1817"/>
      <c r="FU1817"/>
      <c r="FV1817"/>
      <c r="FW1817"/>
      <c r="FX1817"/>
      <c r="FY1817"/>
      <c r="FZ1817"/>
      <c r="GA1817"/>
      <c r="GB1817"/>
      <c r="GC1817"/>
      <c r="GD1817"/>
      <c r="GE1817"/>
      <c r="GF1817"/>
      <c r="GG1817"/>
      <c r="GH1817"/>
      <c r="GI1817"/>
      <c r="GJ1817"/>
      <c r="GK1817"/>
      <c r="GL1817"/>
      <c r="GM1817"/>
      <c r="GN1817"/>
      <c r="GO1817"/>
      <c r="GP1817"/>
      <c r="GQ1817"/>
      <c r="GR1817"/>
      <c r="GS1817"/>
      <c r="GT1817"/>
      <c r="GU1817"/>
      <c r="GV1817"/>
      <c r="GW1817"/>
      <c r="GX1817"/>
      <c r="GY1817"/>
      <c r="GZ1817"/>
      <c r="HA1817"/>
      <c r="HB1817"/>
      <c r="HC1817"/>
      <c r="HD1817"/>
      <c r="HE1817"/>
      <c r="HF1817"/>
      <c r="HG1817"/>
      <c r="HH1817"/>
      <c r="HI1817"/>
      <c r="HJ1817"/>
      <c r="HK1817"/>
      <c r="HL1817"/>
      <c r="HM1817"/>
      <c r="HN1817"/>
      <c r="HO1817"/>
      <c r="HP1817"/>
      <c r="HQ1817"/>
      <c r="HR1817"/>
      <c r="HS1817"/>
      <c r="HT1817"/>
      <c r="HU1817"/>
      <c r="HV1817"/>
      <c r="HW1817"/>
      <c r="HX1817"/>
      <c r="HY1817"/>
      <c r="HZ1817"/>
      <c r="IA1817"/>
      <c r="IB1817"/>
      <c r="IC1817"/>
      <c r="ID1817"/>
      <c r="IE1817"/>
      <c r="IF1817"/>
      <c r="IG1817"/>
      <c r="IH1817"/>
      <c r="II1817"/>
      <c r="IJ1817"/>
      <c r="IK1817"/>
      <c r="IL1817"/>
      <c r="IM1817"/>
      <c r="IN1817"/>
      <c r="IO1817"/>
      <c r="IP1817"/>
      <c r="IQ1817"/>
      <c r="IR1817"/>
      <c r="IS1817"/>
      <c r="IT1817"/>
      <c r="IU1817"/>
      <c r="IV1817"/>
    </row>
    <row r="1818" spans="1:256" ht="12.5">
      <c r="B1818" s="65">
        <v>1</v>
      </c>
      <c r="C1818" s="66">
        <f>IF(E1818="A",1,IF(E1818="B",1,0))</f>
        <v>0</v>
      </c>
      <c r="D1818" s="658" t="s">
        <v>68</v>
      </c>
      <c r="E1818" s="659" t="s">
        <v>90</v>
      </c>
      <c r="F1818" s="656" t="s">
        <v>99</v>
      </c>
      <c r="G1818" s="78"/>
      <c r="H1818" s="96" t="s">
        <v>119</v>
      </c>
      <c r="I1818" s="107" t="s">
        <v>2636</v>
      </c>
      <c r="J1818" s="81"/>
      <c r="K1818" s="72"/>
      <c r="L1818" s="72"/>
      <c r="M1818" s="72"/>
      <c r="N1818" s="72"/>
      <c r="O1818" s="72"/>
      <c r="P1818" s="72"/>
      <c r="Q1818" s="833"/>
      <c r="R1818" s="102"/>
      <c r="S1818" s="73"/>
      <c r="T1818" s="102"/>
      <c r="U1818" s="103"/>
      <c r="V1818" s="104"/>
    </row>
    <row r="1819" spans="1:256" ht="12.5">
      <c r="B1819" s="65">
        <v>1</v>
      </c>
      <c r="C1819" s="66">
        <f>IF(E1819="A",1,IF(E1819="B",1,0))</f>
        <v>1</v>
      </c>
      <c r="D1819" s="656" t="s">
        <v>70</v>
      </c>
      <c r="E1819" s="658" t="s">
        <v>87</v>
      </c>
      <c r="F1819" s="658" t="s">
        <v>68</v>
      </c>
      <c r="G1819" s="78"/>
      <c r="H1819" s="96" t="s">
        <v>122</v>
      </c>
      <c r="I1819" s="107" t="s">
        <v>2637</v>
      </c>
      <c r="J1819" s="81"/>
      <c r="K1819" s="72"/>
      <c r="L1819" s="72"/>
      <c r="M1819" s="72"/>
      <c r="N1819" s="72"/>
      <c r="O1819" s="72"/>
      <c r="P1819" s="72"/>
      <c r="Q1819" s="833"/>
      <c r="R1819" s="102"/>
      <c r="S1819" s="73"/>
      <c r="T1819" s="102"/>
      <c r="U1819" s="103"/>
      <c r="V1819" s="104"/>
    </row>
    <row r="1820" spans="1:256" ht="12.5">
      <c r="B1820" s="65">
        <v>1</v>
      </c>
      <c r="C1820" s="66">
        <f>IF(E1820="A",1,IF(E1820="B",1,0))</f>
        <v>1</v>
      </c>
      <c r="D1820" s="659" t="s">
        <v>90</v>
      </c>
      <c r="E1820" s="658" t="s">
        <v>87</v>
      </c>
      <c r="F1820" s="658" t="s">
        <v>87</v>
      </c>
      <c r="G1820" s="78"/>
      <c r="H1820" s="96" t="s">
        <v>135</v>
      </c>
      <c r="I1820" s="107" t="s">
        <v>2638</v>
      </c>
      <c r="J1820" s="81"/>
      <c r="K1820" s="72"/>
      <c r="L1820" s="72"/>
      <c r="M1820" s="72"/>
      <c r="N1820" s="72"/>
      <c r="O1820" s="72"/>
      <c r="P1820" s="72"/>
      <c r="Q1820" s="833"/>
      <c r="R1820" s="102"/>
      <c r="S1820" s="73"/>
      <c r="T1820" s="102"/>
      <c r="U1820" s="103"/>
      <c r="V1820" s="104"/>
      <c r="W1820" s="325"/>
      <c r="X1820" s="325"/>
      <c r="Y1820" s="325"/>
      <c r="Z1820" s="325"/>
      <c r="AA1820" s="325"/>
      <c r="AB1820" s="325"/>
      <c r="AC1820" s="325"/>
      <c r="AD1820" s="325"/>
      <c r="AE1820" s="325"/>
      <c r="AF1820" s="325"/>
      <c r="AG1820" s="325"/>
      <c r="AH1820" s="325"/>
      <c r="AI1820" s="325"/>
      <c r="AJ1820" s="325"/>
      <c r="AK1820" s="325"/>
      <c r="AL1820" s="325"/>
      <c r="AM1820" s="325"/>
      <c r="AN1820" s="325"/>
      <c r="AO1820" s="325"/>
      <c r="AP1820" s="325"/>
      <c r="AQ1820" s="325"/>
      <c r="AR1820" s="325"/>
      <c r="AS1820" s="325"/>
      <c r="AT1820" s="325"/>
      <c r="AU1820" s="325"/>
      <c r="AV1820" s="325"/>
      <c r="AW1820" s="325"/>
      <c r="AX1820" s="325"/>
      <c r="AY1820" s="325"/>
      <c r="AZ1820" s="325"/>
      <c r="BA1820" s="325"/>
      <c r="BB1820" s="325"/>
      <c r="BC1820" s="325"/>
      <c r="BD1820" s="325"/>
      <c r="BE1820" s="325"/>
      <c r="BF1820" s="325"/>
      <c r="BG1820" s="325"/>
      <c r="BH1820" s="325"/>
      <c r="BI1820" s="325"/>
      <c r="BJ1820" s="325"/>
      <c r="BK1820" s="325"/>
      <c r="BL1820" s="325"/>
      <c r="BM1820" s="325"/>
      <c r="BN1820" s="325"/>
      <c r="BO1820" s="325"/>
      <c r="BP1820" s="325"/>
      <c r="BQ1820" s="325"/>
      <c r="BR1820" s="325"/>
      <c r="BS1820" s="325"/>
      <c r="BT1820" s="325"/>
      <c r="BU1820" s="325"/>
      <c r="BV1820" s="325"/>
      <c r="BW1820" s="325"/>
      <c r="BX1820" s="325"/>
      <c r="BY1820" s="325"/>
      <c r="BZ1820" s="325"/>
      <c r="CA1820" s="325"/>
      <c r="CB1820" s="325"/>
      <c r="CC1820" s="325"/>
      <c r="CD1820" s="325"/>
      <c r="CE1820" s="325"/>
      <c r="CF1820" s="325"/>
      <c r="CG1820" s="325"/>
      <c r="CH1820" s="325"/>
      <c r="CI1820" s="325"/>
      <c r="CJ1820" s="325"/>
      <c r="CK1820" s="325"/>
      <c r="CL1820" s="325"/>
      <c r="CM1820" s="325"/>
      <c r="CN1820" s="325"/>
      <c r="CO1820" s="325"/>
      <c r="CP1820" s="325"/>
      <c r="CQ1820" s="325"/>
      <c r="CR1820" s="325"/>
      <c r="CS1820" s="325"/>
      <c r="CT1820" s="325"/>
      <c r="CU1820" s="325"/>
      <c r="CV1820" s="325"/>
      <c r="CW1820" s="325"/>
      <c r="CX1820" s="325"/>
      <c r="CY1820" s="325"/>
      <c r="CZ1820" s="325"/>
      <c r="DA1820" s="325"/>
      <c r="DB1820" s="325"/>
      <c r="DC1820" s="325"/>
      <c r="DD1820" s="325"/>
      <c r="DE1820" s="325"/>
      <c r="DF1820" s="325"/>
      <c r="DG1820" s="325"/>
      <c r="DH1820" s="325"/>
      <c r="DI1820" s="325"/>
      <c r="DJ1820" s="325"/>
      <c r="DK1820" s="325"/>
      <c r="DL1820" s="325"/>
      <c r="DM1820" s="325"/>
      <c r="DN1820" s="325"/>
      <c r="DO1820" s="325"/>
      <c r="DP1820" s="325"/>
      <c r="DQ1820" s="325"/>
      <c r="DR1820" s="325"/>
      <c r="DS1820" s="325"/>
      <c r="DT1820" s="325"/>
      <c r="DU1820" s="325"/>
      <c r="DV1820" s="325"/>
      <c r="DW1820" s="325"/>
      <c r="DX1820" s="325"/>
      <c r="DY1820" s="325"/>
      <c r="DZ1820" s="325"/>
      <c r="EA1820" s="325"/>
      <c r="EB1820" s="325"/>
      <c r="EC1820" s="325"/>
      <c r="ED1820" s="325"/>
      <c r="EE1820" s="325"/>
      <c r="EF1820" s="325"/>
      <c r="EG1820" s="325"/>
      <c r="EH1820" s="325"/>
      <c r="EI1820" s="325"/>
      <c r="EJ1820" s="325"/>
      <c r="EK1820" s="325"/>
      <c r="EL1820" s="325"/>
      <c r="EM1820" s="325"/>
      <c r="EN1820" s="325"/>
      <c r="EO1820" s="325"/>
      <c r="EP1820" s="325"/>
      <c r="EQ1820" s="325"/>
      <c r="ER1820" s="325"/>
      <c r="ES1820" s="325"/>
      <c r="ET1820" s="325"/>
      <c r="EU1820" s="325"/>
      <c r="EV1820" s="325"/>
      <c r="EW1820" s="325"/>
      <c r="EX1820" s="325"/>
      <c r="EY1820" s="325"/>
      <c r="EZ1820" s="325"/>
      <c r="FA1820" s="325"/>
      <c r="FB1820" s="325"/>
      <c r="FC1820" s="325"/>
      <c r="FD1820" s="325"/>
      <c r="FE1820" s="325"/>
      <c r="FF1820" s="325"/>
      <c r="FG1820" s="325"/>
      <c r="FH1820" s="325"/>
      <c r="FI1820" s="325"/>
      <c r="FJ1820" s="325"/>
      <c r="FK1820" s="325"/>
      <c r="FL1820" s="325"/>
      <c r="FM1820" s="325"/>
      <c r="FN1820" s="325"/>
      <c r="FO1820" s="325"/>
      <c r="FP1820" s="325"/>
      <c r="FQ1820" s="325"/>
      <c r="FR1820" s="325"/>
      <c r="FS1820" s="325"/>
      <c r="FT1820" s="325"/>
      <c r="FU1820" s="325"/>
      <c r="FV1820" s="325"/>
      <c r="FW1820" s="325"/>
      <c r="FX1820" s="325"/>
      <c r="FY1820" s="325"/>
      <c r="FZ1820" s="325"/>
      <c r="GA1820" s="325"/>
      <c r="GB1820" s="325"/>
      <c r="GC1820" s="325"/>
      <c r="GD1820" s="325"/>
      <c r="GE1820" s="325"/>
      <c r="GF1820" s="325"/>
      <c r="GG1820" s="325"/>
      <c r="GH1820" s="325"/>
      <c r="GI1820" s="325"/>
      <c r="GJ1820" s="325"/>
      <c r="GK1820" s="325"/>
      <c r="GL1820" s="325"/>
      <c r="GM1820" s="325"/>
      <c r="GN1820" s="325"/>
      <c r="GO1820" s="325"/>
      <c r="GP1820" s="325"/>
      <c r="GQ1820" s="325"/>
      <c r="GR1820" s="325"/>
      <c r="GS1820" s="325"/>
      <c r="GT1820" s="325"/>
      <c r="GU1820" s="325"/>
      <c r="GV1820" s="325"/>
      <c r="GW1820" s="325"/>
      <c r="GX1820" s="325"/>
      <c r="GY1820" s="325"/>
      <c r="GZ1820" s="325"/>
      <c r="HA1820" s="325"/>
      <c r="HB1820" s="325"/>
      <c r="HC1820" s="325"/>
      <c r="HD1820" s="325"/>
      <c r="HE1820" s="325"/>
      <c r="HF1820" s="325"/>
      <c r="HG1820" s="325"/>
      <c r="HH1820" s="325"/>
      <c r="HI1820" s="325"/>
      <c r="HJ1820" s="325"/>
      <c r="HK1820" s="325"/>
      <c r="HL1820" s="325"/>
      <c r="HM1820" s="325"/>
      <c r="HN1820" s="325"/>
      <c r="HO1820" s="325"/>
      <c r="HP1820" s="325"/>
      <c r="HQ1820" s="325"/>
      <c r="HR1820" s="325"/>
      <c r="HS1820" s="325"/>
      <c r="HT1820" s="325"/>
      <c r="HU1820" s="325"/>
      <c r="HV1820" s="325"/>
      <c r="HW1820" s="325"/>
      <c r="HX1820" s="325"/>
      <c r="HY1820" s="325"/>
      <c r="HZ1820" s="325"/>
      <c r="IA1820" s="325"/>
      <c r="IB1820" s="325"/>
      <c r="IC1820" s="325"/>
      <c r="ID1820" s="325"/>
      <c r="IE1820" s="325"/>
      <c r="IF1820" s="325"/>
      <c r="IG1820" s="325"/>
      <c r="IH1820" s="325"/>
      <c r="II1820" s="325"/>
      <c r="IJ1820" s="325"/>
      <c r="IK1820" s="325"/>
      <c r="IL1820" s="325"/>
      <c r="IM1820" s="325"/>
      <c r="IN1820" s="325"/>
      <c r="IO1820" s="325"/>
      <c r="IP1820" s="325"/>
      <c r="IQ1820" s="325"/>
      <c r="IR1820" s="325"/>
      <c r="IS1820" s="325"/>
      <c r="IT1820" s="325"/>
      <c r="IU1820" s="325"/>
      <c r="IV1820" s="325"/>
    </row>
    <row r="1821" spans="1:256" ht="12.5">
      <c r="B1821" s="65">
        <v>1</v>
      </c>
      <c r="C1821" s="66">
        <v>2</v>
      </c>
      <c r="D1821" s="76" t="s">
        <v>87</v>
      </c>
      <c r="E1821" s="77" t="s">
        <v>90</v>
      </c>
      <c r="F1821" s="77" t="s">
        <v>90</v>
      </c>
      <c r="G1821" s="78"/>
      <c r="H1821" s="96" t="s">
        <v>215</v>
      </c>
      <c r="I1821" s="107" t="s">
        <v>931</v>
      </c>
      <c r="J1821" s="81" t="s">
        <v>92</v>
      </c>
      <c r="K1821" s="72"/>
      <c r="L1821" s="72"/>
      <c r="M1821" s="72"/>
      <c r="N1821" s="72"/>
      <c r="O1821" s="72"/>
      <c r="P1821" s="72"/>
      <c r="Q1821" s="833"/>
      <c r="R1821" s="102"/>
      <c r="S1821" s="73"/>
      <c r="T1821" s="102"/>
      <c r="U1821" s="103"/>
      <c r="V1821" s="104"/>
    </row>
    <row r="1822" spans="1:256" s="55" customFormat="1" ht="12.5">
      <c r="A1822" s="217"/>
      <c r="B1822" s="65">
        <v>1</v>
      </c>
      <c r="C1822" s="66">
        <v>2</v>
      </c>
      <c r="D1822" s="76" t="s">
        <v>87</v>
      </c>
      <c r="E1822" s="77" t="s">
        <v>90</v>
      </c>
      <c r="F1822" s="77" t="s">
        <v>90</v>
      </c>
      <c r="G1822" s="78"/>
      <c r="H1822" s="96" t="s">
        <v>215</v>
      </c>
      <c r="I1822" s="107" t="s">
        <v>931</v>
      </c>
      <c r="J1822" s="81" t="s">
        <v>92</v>
      </c>
      <c r="K1822" s="72"/>
      <c r="L1822" s="72"/>
      <c r="M1822" s="72"/>
      <c r="N1822" s="72"/>
      <c r="O1822" s="72"/>
      <c r="P1822" s="72"/>
      <c r="Q1822" s="833"/>
      <c r="R1822" s="102"/>
      <c r="S1822" s="73"/>
      <c r="T1822" s="102"/>
      <c r="U1822" s="103"/>
      <c r="V1822" s="104"/>
      <c r="W1822" s="109"/>
      <c r="X1822" s="109"/>
      <c r="Y1822" s="109"/>
      <c r="Z1822" s="109"/>
      <c r="AA1822" s="109"/>
      <c r="AB1822" s="109"/>
      <c r="AC1822" s="109"/>
      <c r="AD1822" s="109"/>
      <c r="AE1822" s="109"/>
      <c r="AF1822" s="109"/>
      <c r="AG1822" s="109"/>
      <c r="AH1822" s="109"/>
      <c r="AI1822" s="109"/>
      <c r="AJ1822" s="109"/>
      <c r="AK1822" s="109"/>
      <c r="AL1822" s="109"/>
      <c r="AM1822" s="109"/>
      <c r="AN1822" s="109"/>
      <c r="AO1822" s="109"/>
      <c r="AP1822" s="109"/>
      <c r="AQ1822" s="109"/>
      <c r="AR1822" s="109"/>
      <c r="AS1822" s="109"/>
      <c r="AT1822" s="109"/>
      <c r="AU1822" s="109"/>
      <c r="AV1822" s="109"/>
      <c r="AW1822" s="109"/>
      <c r="AX1822" s="109"/>
      <c r="AY1822" s="109"/>
      <c r="AZ1822" s="109"/>
      <c r="BA1822" s="109"/>
      <c r="BB1822" s="109"/>
      <c r="BC1822" s="109"/>
      <c r="BD1822" s="109"/>
      <c r="BE1822" s="109"/>
      <c r="BF1822" s="109"/>
      <c r="BG1822" s="109"/>
      <c r="BH1822" s="109"/>
      <c r="BI1822" s="109"/>
      <c r="BJ1822" s="109"/>
      <c r="BK1822" s="109"/>
      <c r="BL1822" s="109"/>
      <c r="BM1822" s="109"/>
      <c r="BN1822" s="109"/>
      <c r="BO1822" s="109"/>
      <c r="BP1822" s="109"/>
      <c r="BQ1822" s="109"/>
      <c r="BR1822" s="109"/>
      <c r="BS1822" s="109"/>
      <c r="BT1822" s="109"/>
      <c r="BU1822" s="109"/>
      <c r="BV1822" s="109"/>
      <c r="BW1822" s="109"/>
      <c r="BX1822" s="109"/>
      <c r="BY1822" s="109"/>
      <c r="BZ1822" s="109"/>
      <c r="CA1822" s="109"/>
      <c r="CB1822" s="109"/>
      <c r="CC1822" s="109"/>
      <c r="CD1822" s="109"/>
      <c r="CE1822" s="109"/>
      <c r="CF1822" s="109"/>
      <c r="CG1822" s="109"/>
      <c r="CH1822" s="109"/>
      <c r="CI1822" s="109"/>
      <c r="CJ1822" s="109"/>
      <c r="CK1822" s="109"/>
      <c r="CL1822" s="109"/>
      <c r="CM1822" s="109"/>
      <c r="CN1822" s="109"/>
      <c r="CO1822" s="109"/>
      <c r="CP1822" s="109"/>
      <c r="CQ1822" s="109"/>
      <c r="CR1822" s="109"/>
      <c r="CS1822" s="109"/>
      <c r="CT1822" s="109"/>
      <c r="CU1822" s="109"/>
      <c r="CV1822" s="109"/>
      <c r="CW1822" s="109"/>
      <c r="CX1822" s="109"/>
      <c r="CY1822" s="109"/>
      <c r="CZ1822" s="109"/>
      <c r="DA1822" s="109"/>
      <c r="DB1822" s="109"/>
      <c r="DC1822" s="109"/>
      <c r="DD1822" s="109"/>
      <c r="DE1822" s="109"/>
      <c r="DF1822" s="109"/>
      <c r="DG1822" s="109"/>
      <c r="DH1822" s="109"/>
      <c r="DI1822" s="109"/>
      <c r="DJ1822" s="109"/>
      <c r="DK1822" s="109"/>
      <c r="DL1822" s="109"/>
      <c r="DM1822" s="109"/>
      <c r="DN1822" s="109"/>
      <c r="DO1822" s="109"/>
      <c r="DP1822" s="109"/>
      <c r="DQ1822" s="109"/>
      <c r="DR1822" s="109"/>
      <c r="DS1822" s="109"/>
      <c r="DT1822" s="109"/>
      <c r="DU1822" s="109"/>
      <c r="DV1822" s="109"/>
      <c r="DW1822" s="109"/>
      <c r="DX1822" s="109"/>
      <c r="DY1822" s="109"/>
      <c r="DZ1822" s="109"/>
      <c r="EA1822" s="109"/>
      <c r="EB1822" s="109"/>
      <c r="EC1822" s="109"/>
      <c r="ED1822" s="109"/>
      <c r="EE1822" s="109"/>
      <c r="EF1822" s="109"/>
      <c r="EG1822" s="109"/>
      <c r="EH1822" s="109"/>
      <c r="EI1822" s="109"/>
      <c r="EJ1822" s="109"/>
      <c r="EK1822" s="109"/>
      <c r="EL1822" s="109"/>
      <c r="EM1822" s="109"/>
      <c r="EN1822" s="109"/>
      <c r="EO1822" s="109"/>
      <c r="EP1822" s="109"/>
      <c r="EQ1822" s="109"/>
      <c r="ER1822" s="109"/>
      <c r="ES1822" s="109"/>
      <c r="ET1822" s="109"/>
      <c r="EU1822" s="109"/>
      <c r="EV1822" s="109"/>
      <c r="EW1822" s="109"/>
      <c r="EX1822" s="109"/>
      <c r="EY1822" s="109"/>
      <c r="EZ1822" s="109"/>
      <c r="FA1822" s="109"/>
      <c r="FB1822" s="109"/>
      <c r="FC1822" s="109"/>
      <c r="FD1822" s="109"/>
      <c r="FE1822" s="109"/>
      <c r="FF1822" s="109"/>
      <c r="FG1822" s="109"/>
      <c r="FH1822" s="109"/>
      <c r="FI1822" s="109"/>
      <c r="FJ1822" s="109"/>
      <c r="FK1822" s="109"/>
      <c r="FL1822" s="109"/>
      <c r="FM1822" s="109"/>
      <c r="FN1822" s="109"/>
      <c r="FO1822" s="109"/>
      <c r="FP1822" s="109"/>
      <c r="FQ1822" s="109"/>
      <c r="FR1822" s="109"/>
      <c r="FS1822" s="109"/>
      <c r="FT1822" s="109"/>
      <c r="FU1822" s="109"/>
      <c r="FV1822" s="109"/>
      <c r="FW1822" s="109"/>
      <c r="FX1822" s="109"/>
      <c r="FY1822" s="109"/>
      <c r="FZ1822" s="109"/>
      <c r="GA1822" s="109"/>
      <c r="GB1822" s="109"/>
      <c r="GC1822" s="109"/>
      <c r="GD1822" s="109"/>
      <c r="GE1822" s="109"/>
      <c r="GF1822" s="109"/>
      <c r="GG1822" s="109"/>
      <c r="GH1822" s="109"/>
      <c r="GI1822" s="109"/>
      <c r="GJ1822" s="109"/>
      <c r="GK1822" s="109"/>
      <c r="GL1822" s="109"/>
      <c r="GM1822" s="109"/>
      <c r="GN1822" s="109"/>
      <c r="GO1822" s="109"/>
      <c r="GP1822" s="109"/>
      <c r="GQ1822" s="109"/>
      <c r="GR1822" s="109"/>
      <c r="GS1822" s="109"/>
      <c r="GT1822" s="109"/>
      <c r="GU1822" s="109"/>
      <c r="GV1822" s="109"/>
      <c r="GW1822" s="109"/>
      <c r="GX1822" s="109"/>
      <c r="GY1822" s="109"/>
      <c r="GZ1822" s="109"/>
      <c r="HA1822" s="109"/>
      <c r="HB1822" s="109"/>
      <c r="HC1822" s="109"/>
      <c r="HD1822" s="109"/>
      <c r="HE1822" s="109"/>
      <c r="HF1822" s="109"/>
      <c r="HG1822" s="109"/>
      <c r="HH1822" s="109"/>
      <c r="HI1822" s="109"/>
      <c r="HJ1822" s="109"/>
      <c r="HK1822" s="109"/>
      <c r="HL1822" s="109"/>
      <c r="HM1822" s="109"/>
      <c r="HN1822" s="109"/>
      <c r="HO1822" s="109"/>
      <c r="HP1822" s="109"/>
      <c r="HQ1822" s="109"/>
      <c r="HR1822" s="109"/>
      <c r="HS1822" s="109"/>
      <c r="HT1822" s="109"/>
      <c r="HU1822" s="109"/>
      <c r="HV1822" s="109"/>
      <c r="HW1822" s="109"/>
      <c r="HX1822" s="109"/>
      <c r="HY1822" s="109"/>
      <c r="HZ1822" s="109"/>
      <c r="IA1822" s="109"/>
      <c r="IB1822" s="109"/>
      <c r="IC1822" s="109"/>
      <c r="ID1822" s="109"/>
      <c r="IE1822" s="109"/>
      <c r="IF1822" s="109"/>
      <c r="IG1822" s="109"/>
      <c r="IH1822" s="109"/>
      <c r="II1822" s="109"/>
      <c r="IJ1822" s="109"/>
      <c r="IK1822" s="109"/>
      <c r="IL1822" s="109"/>
      <c r="IM1822" s="109"/>
      <c r="IN1822" s="109"/>
      <c r="IO1822" s="109"/>
      <c r="IP1822" s="109"/>
      <c r="IQ1822" s="109"/>
      <c r="IR1822" s="109"/>
      <c r="IS1822" s="109"/>
      <c r="IT1822" s="109"/>
      <c r="IU1822" s="109"/>
      <c r="IV1822" s="109"/>
    </row>
    <row r="1823" spans="1:256" ht="12.5">
      <c r="B1823" s="65">
        <v>1</v>
      </c>
      <c r="C1823" s="66">
        <v>2</v>
      </c>
      <c r="D1823" s="857" t="s">
        <v>90</v>
      </c>
      <c r="E1823" s="857" t="s">
        <v>90</v>
      </c>
      <c r="F1823" s="853" t="s">
        <v>87</v>
      </c>
      <c r="G1823" s="78"/>
      <c r="H1823" s="96" t="s">
        <v>101</v>
      </c>
      <c r="I1823" s="107" t="s">
        <v>667</v>
      </c>
      <c r="J1823" s="982" t="s">
        <v>1056</v>
      </c>
      <c r="K1823" s="72"/>
      <c r="L1823" s="72"/>
      <c r="M1823" s="72"/>
      <c r="N1823" s="72"/>
      <c r="O1823" s="72"/>
      <c r="P1823" s="72"/>
      <c r="Q1823" s="833"/>
      <c r="R1823" s="102"/>
      <c r="S1823" s="73"/>
      <c r="T1823" s="102"/>
      <c r="U1823" s="103"/>
      <c r="V1823" s="104"/>
    </row>
    <row r="1824" spans="1:256" ht="12.5">
      <c r="B1824" s="65">
        <v>1</v>
      </c>
      <c r="C1824" s="66">
        <f>IF(E1824="A",1,IF(E1824="B",1,0))</f>
        <v>0</v>
      </c>
      <c r="D1824" s="76" t="s">
        <v>68</v>
      </c>
      <c r="E1824" s="77" t="s">
        <v>90</v>
      </c>
      <c r="F1824" s="99" t="s">
        <v>70</v>
      </c>
      <c r="G1824" s="78"/>
      <c r="H1824" s="96" t="s">
        <v>131</v>
      </c>
      <c r="I1824" s="107" t="s">
        <v>2639</v>
      </c>
      <c r="J1824" s="81"/>
      <c r="K1824" s="72"/>
      <c r="L1824" s="72"/>
      <c r="M1824" s="72"/>
      <c r="N1824" s="72"/>
      <c r="O1824" s="72"/>
      <c r="P1824" s="72"/>
      <c r="Q1824" s="833"/>
      <c r="R1824" s="102"/>
      <c r="S1824" s="73"/>
      <c r="T1824" s="102"/>
      <c r="U1824" s="103"/>
      <c r="V1824" s="104"/>
    </row>
    <row r="1825" spans="1:256" ht="12.5">
      <c r="A1825" s="365"/>
      <c r="B1825" s="65">
        <v>1</v>
      </c>
      <c r="C1825" s="66">
        <v>4</v>
      </c>
      <c r="D1825" s="99" t="s">
        <v>70</v>
      </c>
      <c r="E1825" s="76" t="s">
        <v>68</v>
      </c>
      <c r="F1825" s="77" t="s">
        <v>90</v>
      </c>
      <c r="G1825" s="78"/>
      <c r="H1825" s="96" t="s">
        <v>122</v>
      </c>
      <c r="I1825" s="107" t="s">
        <v>301</v>
      </c>
      <c r="J1825" s="81" t="s">
        <v>7</v>
      </c>
      <c r="K1825" s="72"/>
      <c r="L1825" s="72"/>
      <c r="M1825" s="72"/>
      <c r="N1825" s="72"/>
      <c r="O1825" s="72"/>
      <c r="P1825" s="72"/>
      <c r="Q1825" s="833"/>
      <c r="R1825" s="102"/>
      <c r="S1825" s="73"/>
      <c r="T1825" s="102"/>
      <c r="U1825" s="103"/>
      <c r="V1825" s="104"/>
      <c r="W1825" s="55"/>
      <c r="X1825" s="55"/>
      <c r="Y1825" s="55"/>
      <c r="Z1825" s="55"/>
      <c r="AA1825" s="55"/>
      <c r="AB1825" s="55"/>
      <c r="AC1825" s="55"/>
      <c r="AD1825" s="55"/>
      <c r="AE1825" s="55"/>
      <c r="AF1825" s="55"/>
      <c r="AG1825" s="55"/>
      <c r="AH1825" s="55"/>
      <c r="AI1825" s="55"/>
      <c r="AJ1825" s="55"/>
      <c r="AK1825" s="55"/>
      <c r="AL1825" s="55"/>
      <c r="AM1825" s="55"/>
      <c r="AN1825" s="55"/>
      <c r="AO1825" s="55"/>
      <c r="AP1825" s="55"/>
      <c r="AQ1825" s="55"/>
      <c r="AR1825" s="55"/>
      <c r="AS1825" s="55"/>
      <c r="AT1825" s="55"/>
      <c r="AU1825" s="55"/>
      <c r="AV1825" s="55"/>
      <c r="AW1825" s="55"/>
      <c r="AX1825" s="55"/>
      <c r="AY1825" s="55"/>
      <c r="AZ1825" s="55"/>
      <c r="BA1825" s="55"/>
      <c r="BB1825" s="55"/>
      <c r="BC1825" s="55"/>
      <c r="BD1825" s="55"/>
      <c r="BE1825" s="55"/>
      <c r="BF1825" s="55"/>
      <c r="BG1825" s="55"/>
      <c r="BH1825" s="55"/>
      <c r="BI1825" s="55"/>
      <c r="BJ1825" s="55"/>
      <c r="BK1825" s="55"/>
      <c r="BL1825" s="55"/>
      <c r="BM1825" s="55"/>
      <c r="BN1825" s="55"/>
      <c r="BO1825" s="55"/>
      <c r="BP1825" s="55"/>
      <c r="BQ1825" s="55"/>
      <c r="BR1825" s="55"/>
      <c r="BS1825" s="55"/>
      <c r="BT1825" s="55"/>
      <c r="BU1825" s="55"/>
      <c r="BV1825" s="55"/>
      <c r="BW1825" s="55"/>
      <c r="BX1825" s="55"/>
      <c r="BY1825" s="55"/>
      <c r="BZ1825" s="55"/>
      <c r="CA1825" s="55"/>
      <c r="CB1825" s="55"/>
      <c r="CC1825" s="55"/>
      <c r="CD1825" s="55"/>
      <c r="CE1825" s="55"/>
      <c r="CF1825" s="55"/>
      <c r="CG1825" s="55"/>
      <c r="CH1825" s="55"/>
      <c r="CI1825" s="55"/>
      <c r="CJ1825" s="55"/>
      <c r="CK1825" s="55"/>
      <c r="CL1825" s="55"/>
      <c r="CM1825" s="55"/>
      <c r="CN1825" s="55"/>
      <c r="CO1825" s="55"/>
      <c r="CP1825" s="55"/>
      <c r="CQ1825" s="55"/>
      <c r="CR1825" s="55"/>
      <c r="CS1825" s="55"/>
      <c r="CT1825" s="55"/>
      <c r="CU1825" s="55"/>
      <c r="CV1825" s="55"/>
      <c r="CW1825" s="55"/>
      <c r="CX1825" s="55"/>
      <c r="CY1825" s="55"/>
      <c r="CZ1825" s="55"/>
      <c r="DA1825" s="55"/>
      <c r="DB1825" s="55"/>
      <c r="DC1825" s="55"/>
      <c r="DD1825" s="55"/>
      <c r="DE1825" s="55"/>
      <c r="DF1825" s="55"/>
      <c r="DG1825" s="55"/>
      <c r="DH1825" s="55"/>
      <c r="DI1825" s="55"/>
      <c r="DJ1825" s="55"/>
      <c r="DK1825" s="55"/>
      <c r="DL1825" s="55"/>
      <c r="DM1825" s="55"/>
      <c r="DN1825" s="55"/>
      <c r="DO1825" s="55"/>
      <c r="DP1825" s="55"/>
      <c r="DQ1825" s="55"/>
      <c r="DR1825" s="55"/>
      <c r="DS1825" s="55"/>
      <c r="DT1825" s="55"/>
      <c r="DU1825" s="55"/>
      <c r="DV1825" s="55"/>
      <c r="DW1825" s="55"/>
      <c r="DX1825" s="55"/>
      <c r="DY1825" s="55"/>
      <c r="DZ1825" s="55"/>
      <c r="EA1825" s="55"/>
      <c r="EB1825" s="55"/>
      <c r="EC1825" s="55"/>
      <c r="ED1825" s="55"/>
      <c r="EE1825" s="55"/>
      <c r="EF1825" s="55"/>
      <c r="EG1825" s="55"/>
      <c r="EH1825" s="55"/>
      <c r="EI1825" s="55"/>
      <c r="EJ1825" s="55"/>
      <c r="EK1825" s="55"/>
      <c r="EL1825" s="55"/>
      <c r="EM1825" s="55"/>
      <c r="EN1825" s="55"/>
      <c r="EO1825" s="55"/>
      <c r="EP1825" s="55"/>
      <c r="EQ1825" s="55"/>
      <c r="ER1825" s="55"/>
      <c r="ES1825" s="55"/>
      <c r="ET1825" s="55"/>
      <c r="EU1825" s="55"/>
      <c r="EV1825" s="55"/>
      <c r="EW1825" s="55"/>
      <c r="EX1825" s="55"/>
      <c r="EY1825" s="55"/>
      <c r="EZ1825" s="55"/>
      <c r="FA1825" s="55"/>
      <c r="FB1825" s="55"/>
      <c r="FC1825" s="55"/>
      <c r="FD1825" s="55"/>
      <c r="FE1825" s="55"/>
      <c r="FF1825" s="55"/>
      <c r="FG1825" s="55"/>
      <c r="FH1825" s="55"/>
      <c r="FI1825" s="55"/>
      <c r="FJ1825" s="55"/>
      <c r="FK1825" s="55"/>
      <c r="FL1825" s="55"/>
      <c r="FM1825" s="55"/>
      <c r="FN1825" s="55"/>
      <c r="FO1825" s="55"/>
      <c r="FP1825" s="55"/>
      <c r="FQ1825" s="55"/>
      <c r="FR1825" s="55"/>
      <c r="FS1825" s="55"/>
      <c r="FT1825" s="55"/>
      <c r="FU1825" s="55"/>
      <c r="FV1825" s="55"/>
      <c r="FW1825" s="55"/>
      <c r="FX1825" s="55"/>
      <c r="FY1825" s="55"/>
      <c r="FZ1825" s="55"/>
      <c r="GA1825" s="55"/>
      <c r="GB1825" s="55"/>
      <c r="GC1825" s="55"/>
      <c r="GD1825" s="55"/>
      <c r="GE1825" s="55"/>
      <c r="GF1825" s="55"/>
      <c r="GG1825" s="55"/>
      <c r="GH1825" s="55"/>
      <c r="GI1825" s="55"/>
      <c r="GJ1825" s="55"/>
      <c r="GK1825" s="55"/>
      <c r="GL1825" s="55"/>
      <c r="GM1825" s="55"/>
      <c r="GN1825" s="55"/>
      <c r="GO1825" s="55"/>
      <c r="GP1825" s="55"/>
      <c r="GQ1825" s="55"/>
      <c r="GR1825" s="55"/>
      <c r="GS1825" s="55"/>
      <c r="GT1825" s="55"/>
      <c r="GU1825" s="55"/>
      <c r="GV1825" s="55"/>
      <c r="GW1825" s="55"/>
      <c r="GX1825" s="55"/>
      <c r="GY1825" s="55"/>
      <c r="GZ1825" s="55"/>
      <c r="HA1825" s="55"/>
      <c r="HB1825" s="55"/>
      <c r="HC1825" s="55"/>
      <c r="HD1825" s="55"/>
      <c r="HE1825" s="55"/>
      <c r="HF1825" s="55"/>
      <c r="HG1825" s="55"/>
      <c r="HH1825" s="55"/>
      <c r="HI1825" s="55"/>
      <c r="HJ1825" s="55"/>
      <c r="HK1825" s="55"/>
      <c r="HL1825" s="55"/>
      <c r="HM1825" s="55"/>
      <c r="HN1825" s="55"/>
      <c r="HO1825" s="55"/>
      <c r="HP1825" s="55"/>
      <c r="HQ1825" s="55"/>
      <c r="HR1825" s="55"/>
      <c r="HS1825" s="55"/>
      <c r="HT1825" s="55"/>
      <c r="HU1825" s="55"/>
      <c r="HV1825" s="55"/>
      <c r="HW1825" s="55"/>
      <c r="HX1825" s="55"/>
      <c r="HY1825" s="55"/>
      <c r="HZ1825" s="55"/>
      <c r="IA1825" s="55"/>
      <c r="IB1825" s="55"/>
      <c r="IC1825" s="55"/>
      <c r="ID1825" s="55"/>
      <c r="IE1825" s="55"/>
      <c r="IF1825" s="55"/>
      <c r="IG1825" s="55"/>
      <c r="IH1825" s="55"/>
      <c r="II1825" s="55"/>
      <c r="IJ1825" s="55"/>
      <c r="IK1825" s="55"/>
      <c r="IL1825" s="55"/>
      <c r="IM1825" s="55"/>
      <c r="IN1825" s="55"/>
      <c r="IO1825" s="55"/>
      <c r="IP1825" s="55"/>
      <c r="IQ1825" s="55"/>
      <c r="IR1825" s="55"/>
      <c r="IS1825" s="55"/>
      <c r="IT1825" s="55"/>
      <c r="IU1825" s="55"/>
      <c r="IV1825" s="55"/>
    </row>
    <row r="1826" spans="1:256" ht="12.5">
      <c r="B1826" s="65">
        <v>1</v>
      </c>
      <c r="C1826" s="66">
        <f>IF(E1826="A",1,IF(E1826="B",1,0))</f>
        <v>0</v>
      </c>
      <c r="D1826" s="658" t="s">
        <v>87</v>
      </c>
      <c r="E1826" s="656" t="s">
        <v>70</v>
      </c>
      <c r="F1826" s="658" t="s">
        <v>87</v>
      </c>
      <c r="G1826" s="78"/>
      <c r="H1826" s="96" t="s">
        <v>129</v>
      </c>
      <c r="I1826" s="107" t="s">
        <v>2640</v>
      </c>
      <c r="J1826" s="81"/>
      <c r="K1826" s="72"/>
      <c r="L1826" s="72"/>
      <c r="M1826" s="72"/>
      <c r="N1826" s="72"/>
      <c r="O1826" s="72"/>
      <c r="P1826" s="72"/>
      <c r="Q1826" s="833"/>
      <c r="R1826" s="102"/>
      <c r="S1826" s="73"/>
      <c r="T1826" s="102"/>
      <c r="U1826" s="103"/>
      <c r="V1826" s="104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  <c r="CX1826"/>
      <c r="CY1826"/>
      <c r="CZ1826"/>
      <c r="DA1826"/>
      <c r="DB1826"/>
      <c r="DC1826"/>
      <c r="DD1826"/>
      <c r="DE1826"/>
      <c r="DF1826"/>
      <c r="DG1826"/>
      <c r="DH1826"/>
      <c r="DI1826"/>
      <c r="DJ1826"/>
      <c r="DK1826"/>
      <c r="DL1826"/>
      <c r="DM1826"/>
      <c r="DN1826"/>
      <c r="DO1826"/>
      <c r="DP1826"/>
      <c r="DQ1826"/>
      <c r="DR1826"/>
      <c r="DS1826"/>
      <c r="DT1826"/>
      <c r="DU1826"/>
      <c r="DV1826"/>
      <c r="DW1826"/>
      <c r="DX1826"/>
      <c r="DY1826"/>
      <c r="DZ1826"/>
      <c r="EA1826"/>
      <c r="EB1826"/>
      <c r="EC1826"/>
      <c r="ED1826"/>
      <c r="EE1826"/>
      <c r="EF1826"/>
      <c r="EG1826"/>
      <c r="EH1826"/>
      <c r="EI1826"/>
      <c r="EJ1826"/>
      <c r="EK1826"/>
      <c r="EL1826"/>
      <c r="EM1826"/>
      <c r="EN1826"/>
      <c r="EO1826"/>
      <c r="EP1826"/>
      <c r="EQ1826"/>
      <c r="ER1826"/>
      <c r="ES1826"/>
      <c r="ET1826"/>
      <c r="EU1826"/>
      <c r="EV1826"/>
      <c r="EW1826"/>
      <c r="EX1826"/>
      <c r="EY1826"/>
      <c r="EZ1826"/>
      <c r="FA1826"/>
      <c r="FB1826"/>
      <c r="FC1826"/>
      <c r="FD1826"/>
      <c r="FE1826"/>
      <c r="FF1826"/>
      <c r="FG1826"/>
      <c r="FH1826"/>
      <c r="FI1826"/>
      <c r="FJ1826"/>
      <c r="FK1826"/>
      <c r="FL1826"/>
      <c r="FM1826"/>
      <c r="FN1826"/>
      <c r="FO1826"/>
      <c r="FP1826"/>
      <c r="FQ1826"/>
      <c r="FR1826"/>
      <c r="FS1826"/>
      <c r="FT1826"/>
      <c r="FU1826"/>
      <c r="FV1826"/>
      <c r="FW1826"/>
      <c r="FX1826"/>
      <c r="FY1826"/>
      <c r="FZ1826"/>
      <c r="GA1826"/>
      <c r="GB1826"/>
      <c r="GC1826"/>
      <c r="GD1826"/>
      <c r="GE1826"/>
      <c r="GF1826"/>
      <c r="GG1826"/>
      <c r="GH1826"/>
      <c r="GI1826"/>
      <c r="GJ1826"/>
      <c r="GK1826"/>
      <c r="GL1826"/>
      <c r="GM1826"/>
      <c r="GN1826"/>
      <c r="GO1826"/>
      <c r="GP1826"/>
      <c r="GQ1826"/>
      <c r="GR1826"/>
      <c r="GS1826"/>
      <c r="GT1826"/>
      <c r="GU1826"/>
      <c r="GV1826"/>
      <c r="GW1826"/>
      <c r="GX1826"/>
      <c r="GY1826"/>
      <c r="GZ1826"/>
      <c r="HA1826"/>
      <c r="HB1826"/>
      <c r="HC1826"/>
      <c r="HD1826"/>
      <c r="HE1826"/>
      <c r="HF1826"/>
      <c r="HG1826"/>
      <c r="HH1826"/>
      <c r="HI1826"/>
      <c r="HJ1826"/>
      <c r="HK1826"/>
      <c r="HL1826"/>
      <c r="HM1826"/>
      <c r="HN1826"/>
      <c r="HO1826"/>
      <c r="HP1826"/>
      <c r="HQ1826"/>
      <c r="HR1826"/>
      <c r="HS1826"/>
      <c r="HT1826"/>
      <c r="HU1826"/>
      <c r="HV1826"/>
      <c r="HW1826"/>
      <c r="HX1826"/>
      <c r="HY1826"/>
      <c r="HZ1826"/>
      <c r="IA1826"/>
      <c r="IB1826"/>
      <c r="IC1826"/>
      <c r="ID1826"/>
      <c r="IE1826"/>
      <c r="IF1826"/>
      <c r="IG1826"/>
      <c r="IH1826"/>
      <c r="II1826"/>
      <c r="IJ1826"/>
      <c r="IK1826"/>
      <c r="IL1826"/>
      <c r="IM1826"/>
      <c r="IN1826"/>
      <c r="IO1826"/>
      <c r="IP1826"/>
      <c r="IQ1826"/>
      <c r="IR1826"/>
      <c r="IS1826"/>
      <c r="IT1826"/>
      <c r="IU1826"/>
      <c r="IV1826"/>
    </row>
    <row r="1827" spans="1:256" ht="12.5">
      <c r="B1827" s="65">
        <v>1</v>
      </c>
      <c r="C1827" s="66">
        <f>IF(E1827="A",1,IF(E1827="B",1,0))</f>
        <v>0</v>
      </c>
      <c r="D1827" s="658" t="s">
        <v>68</v>
      </c>
      <c r="E1827" s="659" t="s">
        <v>90</v>
      </c>
      <c r="F1827" s="659" t="s">
        <v>90</v>
      </c>
      <c r="G1827" s="78"/>
      <c r="H1827" s="96" t="s">
        <v>140</v>
      </c>
      <c r="I1827" s="107" t="s">
        <v>2641</v>
      </c>
      <c r="J1827" s="81"/>
      <c r="K1827" s="72"/>
      <c r="L1827" s="72"/>
      <c r="M1827" s="72"/>
      <c r="N1827" s="72"/>
      <c r="O1827" s="72"/>
      <c r="P1827" s="72"/>
      <c r="Q1827" s="833"/>
      <c r="R1827" s="102"/>
      <c r="S1827" s="73"/>
      <c r="T1827" s="102"/>
      <c r="U1827" s="103"/>
      <c r="V1827" s="104"/>
    </row>
    <row r="1828" spans="1:256" ht="12.5">
      <c r="A1828"/>
      <c r="B1828" s="65">
        <v>1</v>
      </c>
      <c r="C1828" s="66">
        <f>IF(E1828="A",1,IF(E1828="B",1,0))</f>
        <v>0</v>
      </c>
      <c r="D1828" s="99" t="s">
        <v>70</v>
      </c>
      <c r="E1828" s="659" t="s">
        <v>90</v>
      </c>
      <c r="F1828" s="658" t="s">
        <v>87</v>
      </c>
      <c r="G1828" s="78"/>
      <c r="H1828" s="96" t="s">
        <v>188</v>
      </c>
      <c r="I1828" s="107" t="s">
        <v>2642</v>
      </c>
      <c r="J1828" s="81"/>
      <c r="K1828" s="72"/>
      <c r="L1828" s="72"/>
      <c r="M1828" s="72"/>
      <c r="N1828" s="72"/>
      <c r="O1828" s="72"/>
      <c r="P1828" s="72"/>
      <c r="Q1828" s="833"/>
      <c r="R1828" s="102"/>
      <c r="S1828" s="73"/>
      <c r="T1828" s="102"/>
      <c r="U1828" s="103"/>
      <c r="V1828" s="104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  <c r="CX1828"/>
      <c r="CY1828"/>
      <c r="CZ1828"/>
      <c r="DA1828"/>
      <c r="DB1828"/>
      <c r="DC1828"/>
      <c r="DD1828"/>
      <c r="DE1828"/>
      <c r="DF1828"/>
      <c r="DG1828"/>
      <c r="DH1828"/>
      <c r="DI1828"/>
      <c r="DJ1828"/>
      <c r="DK1828"/>
      <c r="DL1828"/>
      <c r="DM1828"/>
      <c r="DN1828"/>
      <c r="DO1828"/>
      <c r="DP1828"/>
      <c r="DQ1828"/>
      <c r="DR1828"/>
      <c r="DS1828"/>
      <c r="DT1828"/>
      <c r="DU1828"/>
      <c r="DV1828"/>
      <c r="DW1828"/>
      <c r="DX1828"/>
      <c r="DY1828"/>
      <c r="DZ1828"/>
      <c r="EA1828"/>
      <c r="EB1828"/>
      <c r="EC1828"/>
      <c r="ED1828"/>
      <c r="EE1828"/>
      <c r="EF1828"/>
      <c r="EG1828"/>
      <c r="EH1828"/>
      <c r="EI1828"/>
      <c r="EJ1828"/>
      <c r="EK1828"/>
      <c r="EL1828"/>
      <c r="EM1828"/>
      <c r="EN1828"/>
      <c r="EO1828"/>
      <c r="EP1828"/>
      <c r="EQ1828"/>
      <c r="ER1828"/>
      <c r="ES1828"/>
      <c r="ET1828"/>
      <c r="EU1828"/>
      <c r="EV1828"/>
      <c r="EW1828"/>
      <c r="EX1828"/>
      <c r="EY1828"/>
      <c r="EZ1828"/>
      <c r="FA1828"/>
      <c r="FB1828"/>
      <c r="FC1828"/>
      <c r="FD1828"/>
      <c r="FE1828"/>
      <c r="FF1828"/>
      <c r="FG1828"/>
      <c r="FH1828"/>
      <c r="FI1828"/>
      <c r="FJ1828"/>
      <c r="FK1828"/>
      <c r="FL1828"/>
      <c r="FM1828"/>
      <c r="FN1828"/>
      <c r="FO1828"/>
      <c r="FP1828"/>
      <c r="FQ1828"/>
      <c r="FR1828"/>
      <c r="FS1828"/>
      <c r="FT1828"/>
      <c r="FU1828"/>
      <c r="FV1828"/>
      <c r="FW1828"/>
      <c r="FX1828"/>
      <c r="FY1828"/>
      <c r="FZ1828"/>
      <c r="GA1828"/>
      <c r="GB1828"/>
      <c r="GC1828"/>
      <c r="GD1828"/>
      <c r="GE1828"/>
      <c r="GF1828"/>
      <c r="GG1828"/>
      <c r="GH1828"/>
      <c r="GI1828"/>
      <c r="GJ1828"/>
      <c r="GK1828"/>
      <c r="GL1828"/>
      <c r="GM1828"/>
      <c r="GN1828"/>
      <c r="GO1828"/>
      <c r="GP1828"/>
      <c r="GQ1828"/>
      <c r="GR1828"/>
      <c r="GS1828"/>
      <c r="GT1828"/>
      <c r="GU1828"/>
      <c r="GV1828"/>
      <c r="GW1828"/>
      <c r="GX1828"/>
      <c r="GY1828"/>
      <c r="GZ1828"/>
      <c r="HA1828"/>
      <c r="HB1828"/>
      <c r="HC1828"/>
      <c r="HD1828"/>
      <c r="HE1828"/>
      <c r="HF1828"/>
      <c r="HG1828"/>
      <c r="HH1828"/>
      <c r="HI1828"/>
      <c r="HJ1828"/>
      <c r="HK1828"/>
      <c r="HL1828"/>
      <c r="HM1828"/>
      <c r="HN1828"/>
      <c r="HO1828"/>
      <c r="HP1828"/>
      <c r="HQ1828"/>
      <c r="HR1828"/>
      <c r="HS1828"/>
      <c r="HT1828"/>
      <c r="HU1828"/>
      <c r="HV1828"/>
      <c r="HW1828"/>
      <c r="HX1828"/>
      <c r="HY1828"/>
      <c r="HZ1828"/>
      <c r="IA1828"/>
      <c r="IB1828"/>
      <c r="IC1828"/>
      <c r="ID1828"/>
      <c r="IE1828"/>
      <c r="IF1828"/>
      <c r="IG1828"/>
      <c r="IH1828"/>
      <c r="II1828"/>
      <c r="IJ1828"/>
      <c r="IK1828"/>
      <c r="IL1828"/>
      <c r="IM1828"/>
      <c r="IN1828"/>
      <c r="IO1828"/>
      <c r="IP1828"/>
      <c r="IQ1828"/>
      <c r="IR1828"/>
      <c r="IS1828"/>
      <c r="IT1828"/>
      <c r="IU1828"/>
      <c r="IV1828"/>
    </row>
    <row r="1829" spans="1:256" ht="12.5">
      <c r="B1829" s="65">
        <v>1</v>
      </c>
      <c r="C1829" s="66">
        <f>IF(E1829="A",1,IF(E1829="B",1,0))</f>
        <v>1</v>
      </c>
      <c r="D1829" s="677" t="s">
        <v>90</v>
      </c>
      <c r="E1829" s="655" t="s">
        <v>68</v>
      </c>
      <c r="F1829" s="658" t="s">
        <v>87</v>
      </c>
      <c r="G1829" s="78"/>
      <c r="H1829" s="96" t="s">
        <v>142</v>
      </c>
      <c r="I1829" s="107" t="s">
        <v>2643</v>
      </c>
      <c r="J1829" s="81"/>
      <c r="K1829" s="72"/>
      <c r="L1829" s="72"/>
      <c r="M1829" s="72"/>
      <c r="N1829" s="72"/>
      <c r="O1829" s="72"/>
      <c r="P1829" s="72"/>
      <c r="Q1829" s="833"/>
      <c r="R1829" s="102"/>
      <c r="S1829" s="73"/>
      <c r="T1829" s="102"/>
      <c r="U1829" s="103"/>
      <c r="V1829" s="104"/>
    </row>
    <row r="1830" spans="1:256" ht="12.5">
      <c r="B1830" s="65">
        <v>1</v>
      </c>
      <c r="C1830" s="66">
        <f>IF(E1830="A",1,IF(E1830="B",1,0))</f>
        <v>1</v>
      </c>
      <c r="D1830" s="659" t="s">
        <v>90</v>
      </c>
      <c r="E1830" s="655" t="s">
        <v>68</v>
      </c>
      <c r="F1830" s="656" t="s">
        <v>70</v>
      </c>
      <c r="G1830" s="78"/>
      <c r="H1830" s="96" t="s">
        <v>110</v>
      </c>
      <c r="I1830" s="107" t="s">
        <v>2644</v>
      </c>
      <c r="J1830" s="81"/>
      <c r="K1830" s="72"/>
      <c r="L1830" s="72"/>
      <c r="M1830" s="72"/>
      <c r="N1830" s="72"/>
      <c r="O1830" s="72"/>
      <c r="P1830" s="72"/>
      <c r="Q1830" s="833"/>
      <c r="R1830" s="102"/>
      <c r="S1830" s="73"/>
      <c r="T1830" s="102"/>
      <c r="U1830" s="103"/>
      <c r="V1830" s="104"/>
    </row>
    <row r="1831" spans="1:256" ht="12.5">
      <c r="B1831" s="65">
        <v>1</v>
      </c>
      <c r="C1831" s="66">
        <f>IF(E1831="A",4,IF(E1831="B",3,IF(E1831="C",2,IF(E1831="D",1,0))))</f>
        <v>2</v>
      </c>
      <c r="D1831" s="77" t="s">
        <v>90</v>
      </c>
      <c r="E1831" s="77" t="s">
        <v>90</v>
      </c>
      <c r="F1831" s="76" t="s">
        <v>68</v>
      </c>
      <c r="G1831" s="78"/>
      <c r="H1831" s="96" t="s">
        <v>135</v>
      </c>
      <c r="I1831" s="107" t="s">
        <v>2645</v>
      </c>
      <c r="J1831" s="81"/>
      <c r="K1831" s="72"/>
      <c r="L1831" s="72"/>
      <c r="M1831" s="72"/>
      <c r="N1831" s="72"/>
      <c r="O1831" s="72"/>
      <c r="P1831" s="72"/>
      <c r="Q1831" s="833"/>
      <c r="R1831" s="102"/>
      <c r="S1831" s="73"/>
      <c r="T1831" s="102"/>
      <c r="U1831" s="103"/>
      <c r="V1831" s="104"/>
    </row>
    <row r="1832" spans="1:256" ht="12.5">
      <c r="B1832" s="65">
        <v>1</v>
      </c>
      <c r="C1832" s="66">
        <f>IF(E1832="A",1,IF(E1832="B",1,0))</f>
        <v>0</v>
      </c>
      <c r="D1832" s="76" t="s">
        <v>87</v>
      </c>
      <c r="E1832" s="77" t="s">
        <v>90</v>
      </c>
      <c r="F1832" s="76" t="s">
        <v>68</v>
      </c>
      <c r="G1832" s="78"/>
      <c r="H1832" s="96" t="s">
        <v>94</v>
      </c>
      <c r="I1832" s="107" t="s">
        <v>2646</v>
      </c>
      <c r="J1832" s="81"/>
      <c r="K1832" s="72"/>
      <c r="L1832" s="72"/>
      <c r="M1832" s="72"/>
      <c r="N1832" s="72"/>
      <c r="O1832" s="72"/>
      <c r="P1832" s="72"/>
      <c r="Q1832" s="833"/>
      <c r="R1832" s="102"/>
      <c r="S1832" s="73"/>
      <c r="T1832" s="102"/>
      <c r="U1832" s="103"/>
      <c r="V1832" s="104"/>
    </row>
    <row r="1833" spans="1:256" ht="12.5">
      <c r="B1833" s="65">
        <v>1</v>
      </c>
      <c r="C1833" s="66">
        <f>IF(E1833="A",1,IF(E1833="B",1,0))</f>
        <v>0</v>
      </c>
      <c r="D1833" s="99" t="s">
        <v>99</v>
      </c>
      <c r="E1833" s="77" t="s">
        <v>90</v>
      </c>
      <c r="F1833" s="77" t="s">
        <v>90</v>
      </c>
      <c r="G1833" s="78"/>
      <c r="H1833" s="96" t="s">
        <v>101</v>
      </c>
      <c r="I1833" s="107" t="s">
        <v>2647</v>
      </c>
      <c r="J1833" s="81"/>
      <c r="K1833" s="72"/>
      <c r="L1833" s="72"/>
      <c r="M1833" s="72"/>
      <c r="N1833" s="72"/>
      <c r="O1833" s="72"/>
      <c r="P1833" s="72"/>
      <c r="Q1833" s="833"/>
      <c r="R1833" s="102"/>
      <c r="S1833" s="73"/>
      <c r="T1833" s="102"/>
      <c r="U1833" s="103"/>
      <c r="V1833" s="104"/>
    </row>
    <row r="1834" spans="1:256" ht="12.5">
      <c r="B1834" s="65">
        <v>1</v>
      </c>
      <c r="C1834" s="66">
        <f>IF(E1834="A",1,IF(E1834="B",1,0))</f>
        <v>0</v>
      </c>
      <c r="D1834" s="77" t="s">
        <v>90</v>
      </c>
      <c r="E1834" s="77" t="s">
        <v>90</v>
      </c>
      <c r="F1834" s="76" t="s">
        <v>87</v>
      </c>
      <c r="G1834" s="78"/>
      <c r="H1834" s="96" t="s">
        <v>114</v>
      </c>
      <c r="I1834" s="107" t="s">
        <v>2648</v>
      </c>
      <c r="J1834" s="81"/>
      <c r="K1834" s="72"/>
      <c r="L1834" s="72"/>
      <c r="M1834" s="72"/>
      <c r="N1834" s="72"/>
      <c r="O1834" s="72"/>
      <c r="P1834" s="72"/>
      <c r="Q1834" s="833"/>
      <c r="R1834" s="102"/>
      <c r="S1834" s="73"/>
      <c r="T1834" s="102"/>
      <c r="U1834" s="103"/>
      <c r="V1834" s="104"/>
    </row>
    <row r="1835" spans="1:256" s="325" customFormat="1" ht="12.5">
      <c r="A1835" s="217"/>
      <c r="B1835" s="65">
        <v>1</v>
      </c>
      <c r="C1835" s="66">
        <f>IF(E1835="A",4,IF(E1835="B",3,IF(E1835="C",2,IF(E1835="D",1,0))))</f>
        <v>2</v>
      </c>
      <c r="D1835" s="77" t="s">
        <v>90</v>
      </c>
      <c r="E1835" s="77" t="s">
        <v>90</v>
      </c>
      <c r="F1835" s="76" t="s">
        <v>68</v>
      </c>
      <c r="G1835" s="78"/>
      <c r="H1835" s="96" t="s">
        <v>184</v>
      </c>
      <c r="I1835" s="107" t="s">
        <v>470</v>
      </c>
      <c r="J1835" s="81" t="s">
        <v>616</v>
      </c>
      <c r="K1835" s="72"/>
      <c r="L1835" s="72"/>
      <c r="M1835" s="72"/>
      <c r="N1835" s="72"/>
      <c r="O1835" s="72"/>
      <c r="P1835" s="72"/>
      <c r="Q1835" s="833"/>
      <c r="R1835" s="102"/>
      <c r="S1835" s="73"/>
      <c r="T1835" s="102"/>
      <c r="U1835" s="103"/>
      <c r="V1835" s="104"/>
      <c r="W1835" s="109"/>
      <c r="X1835" s="109"/>
      <c r="Y1835" s="109"/>
      <c r="Z1835" s="109"/>
      <c r="AA1835" s="109"/>
      <c r="AB1835" s="109"/>
      <c r="AC1835" s="109"/>
      <c r="AD1835" s="109"/>
      <c r="AE1835" s="109"/>
      <c r="AF1835" s="109"/>
      <c r="AG1835" s="109"/>
      <c r="AH1835" s="109"/>
      <c r="AI1835" s="109"/>
      <c r="AJ1835" s="109"/>
      <c r="AK1835" s="109"/>
      <c r="AL1835" s="109"/>
      <c r="AM1835" s="109"/>
      <c r="AN1835" s="109"/>
      <c r="AO1835" s="109"/>
      <c r="AP1835" s="109"/>
      <c r="AQ1835" s="109"/>
      <c r="AR1835" s="109"/>
      <c r="AS1835" s="109"/>
      <c r="AT1835" s="109"/>
      <c r="AU1835" s="109"/>
      <c r="AV1835" s="109"/>
      <c r="AW1835" s="109"/>
      <c r="AX1835" s="109"/>
      <c r="AY1835" s="109"/>
      <c r="AZ1835" s="109"/>
      <c r="BA1835" s="109"/>
      <c r="BB1835" s="109"/>
      <c r="BC1835" s="109"/>
      <c r="BD1835" s="109"/>
      <c r="BE1835" s="109"/>
      <c r="BF1835" s="109"/>
      <c r="BG1835" s="109"/>
      <c r="BH1835" s="109"/>
      <c r="BI1835" s="109"/>
      <c r="BJ1835" s="109"/>
      <c r="BK1835" s="109"/>
      <c r="BL1835" s="109"/>
      <c r="BM1835" s="109"/>
      <c r="BN1835" s="109"/>
      <c r="BO1835" s="109"/>
      <c r="BP1835" s="109"/>
      <c r="BQ1835" s="109"/>
      <c r="BR1835" s="109"/>
      <c r="BS1835" s="109"/>
      <c r="BT1835" s="109"/>
      <c r="BU1835" s="109"/>
      <c r="BV1835" s="109"/>
      <c r="BW1835" s="109"/>
      <c r="BX1835" s="109"/>
      <c r="BY1835" s="109"/>
      <c r="BZ1835" s="109"/>
      <c r="CA1835" s="109"/>
      <c r="CB1835" s="109"/>
      <c r="CC1835" s="109"/>
      <c r="CD1835" s="109"/>
      <c r="CE1835" s="109"/>
      <c r="CF1835" s="109"/>
      <c r="CG1835" s="109"/>
      <c r="CH1835" s="109"/>
      <c r="CI1835" s="109"/>
      <c r="CJ1835" s="109"/>
      <c r="CK1835" s="109"/>
      <c r="CL1835" s="109"/>
      <c r="CM1835" s="109"/>
      <c r="CN1835" s="109"/>
      <c r="CO1835" s="109"/>
      <c r="CP1835" s="109"/>
      <c r="CQ1835" s="109"/>
      <c r="CR1835" s="109"/>
      <c r="CS1835" s="109"/>
      <c r="CT1835" s="109"/>
      <c r="CU1835" s="109"/>
      <c r="CV1835" s="109"/>
      <c r="CW1835" s="109"/>
      <c r="CX1835" s="109"/>
      <c r="CY1835" s="109"/>
      <c r="CZ1835" s="109"/>
      <c r="DA1835" s="109"/>
      <c r="DB1835" s="109"/>
      <c r="DC1835" s="109"/>
      <c r="DD1835" s="109"/>
      <c r="DE1835" s="109"/>
      <c r="DF1835" s="109"/>
      <c r="DG1835" s="109"/>
      <c r="DH1835" s="109"/>
      <c r="DI1835" s="109"/>
      <c r="DJ1835" s="109"/>
      <c r="DK1835" s="109"/>
      <c r="DL1835" s="109"/>
      <c r="DM1835" s="109"/>
      <c r="DN1835" s="109"/>
      <c r="DO1835" s="109"/>
      <c r="DP1835" s="109"/>
      <c r="DQ1835" s="109"/>
      <c r="DR1835" s="109"/>
      <c r="DS1835" s="109"/>
      <c r="DT1835" s="109"/>
      <c r="DU1835" s="109"/>
      <c r="DV1835" s="109"/>
      <c r="DW1835" s="109"/>
      <c r="DX1835" s="109"/>
      <c r="DY1835" s="109"/>
      <c r="DZ1835" s="109"/>
      <c r="EA1835" s="109"/>
      <c r="EB1835" s="109"/>
      <c r="EC1835" s="109"/>
      <c r="ED1835" s="109"/>
      <c r="EE1835" s="109"/>
      <c r="EF1835" s="109"/>
      <c r="EG1835" s="109"/>
      <c r="EH1835" s="109"/>
      <c r="EI1835" s="109"/>
      <c r="EJ1835" s="109"/>
      <c r="EK1835" s="109"/>
      <c r="EL1835" s="109"/>
      <c r="EM1835" s="109"/>
      <c r="EN1835" s="109"/>
      <c r="EO1835" s="109"/>
      <c r="EP1835" s="109"/>
      <c r="EQ1835" s="109"/>
      <c r="ER1835" s="109"/>
      <c r="ES1835" s="109"/>
      <c r="ET1835" s="109"/>
      <c r="EU1835" s="109"/>
      <c r="EV1835" s="109"/>
      <c r="EW1835" s="109"/>
      <c r="EX1835" s="109"/>
      <c r="EY1835" s="109"/>
      <c r="EZ1835" s="109"/>
      <c r="FA1835" s="109"/>
      <c r="FB1835" s="109"/>
      <c r="FC1835" s="109"/>
      <c r="FD1835" s="109"/>
      <c r="FE1835" s="109"/>
      <c r="FF1835" s="109"/>
      <c r="FG1835" s="109"/>
      <c r="FH1835" s="109"/>
      <c r="FI1835" s="109"/>
      <c r="FJ1835" s="109"/>
      <c r="FK1835" s="109"/>
      <c r="FL1835" s="109"/>
      <c r="FM1835" s="109"/>
      <c r="FN1835" s="109"/>
      <c r="FO1835" s="109"/>
      <c r="FP1835" s="109"/>
      <c r="FQ1835" s="109"/>
      <c r="FR1835" s="109"/>
      <c r="FS1835" s="109"/>
      <c r="FT1835" s="109"/>
      <c r="FU1835" s="109"/>
      <c r="FV1835" s="109"/>
      <c r="FW1835" s="109"/>
      <c r="FX1835" s="109"/>
      <c r="FY1835" s="109"/>
      <c r="FZ1835" s="109"/>
      <c r="GA1835" s="109"/>
      <c r="GB1835" s="109"/>
      <c r="GC1835" s="109"/>
      <c r="GD1835" s="109"/>
      <c r="GE1835" s="109"/>
      <c r="GF1835" s="109"/>
      <c r="GG1835" s="109"/>
      <c r="GH1835" s="109"/>
      <c r="GI1835" s="109"/>
      <c r="GJ1835" s="109"/>
      <c r="GK1835" s="109"/>
      <c r="GL1835" s="109"/>
      <c r="GM1835" s="109"/>
      <c r="GN1835" s="109"/>
      <c r="GO1835" s="109"/>
      <c r="GP1835" s="109"/>
      <c r="GQ1835" s="109"/>
      <c r="GR1835" s="109"/>
      <c r="GS1835" s="109"/>
      <c r="GT1835" s="109"/>
      <c r="GU1835" s="109"/>
      <c r="GV1835" s="109"/>
      <c r="GW1835" s="109"/>
      <c r="GX1835" s="109"/>
      <c r="GY1835" s="109"/>
      <c r="GZ1835" s="109"/>
      <c r="HA1835" s="109"/>
      <c r="HB1835" s="109"/>
      <c r="HC1835" s="109"/>
      <c r="HD1835" s="109"/>
      <c r="HE1835" s="109"/>
      <c r="HF1835" s="109"/>
      <c r="HG1835" s="109"/>
      <c r="HH1835" s="109"/>
      <c r="HI1835" s="109"/>
      <c r="HJ1835" s="109"/>
      <c r="HK1835" s="109"/>
      <c r="HL1835" s="109"/>
      <c r="HM1835" s="109"/>
      <c r="HN1835" s="109"/>
      <c r="HO1835" s="109"/>
      <c r="HP1835" s="109"/>
      <c r="HQ1835" s="109"/>
      <c r="HR1835" s="109"/>
      <c r="HS1835" s="109"/>
      <c r="HT1835" s="109"/>
      <c r="HU1835" s="109"/>
      <c r="HV1835" s="109"/>
      <c r="HW1835" s="109"/>
      <c r="HX1835" s="109"/>
      <c r="HY1835" s="109"/>
      <c r="HZ1835" s="109"/>
      <c r="IA1835" s="109"/>
      <c r="IB1835" s="109"/>
      <c r="IC1835" s="109"/>
      <c r="ID1835" s="109"/>
      <c r="IE1835" s="109"/>
      <c r="IF1835" s="109"/>
      <c r="IG1835" s="109"/>
      <c r="IH1835" s="109"/>
      <c r="II1835" s="109"/>
      <c r="IJ1835" s="109"/>
      <c r="IK1835" s="109"/>
      <c r="IL1835" s="109"/>
      <c r="IM1835" s="109"/>
      <c r="IN1835" s="109"/>
      <c r="IO1835" s="109"/>
      <c r="IP1835" s="109"/>
      <c r="IQ1835" s="109"/>
      <c r="IR1835" s="109"/>
      <c r="IS1835" s="109"/>
      <c r="IT1835" s="109"/>
      <c r="IU1835" s="109"/>
      <c r="IV1835" s="109"/>
    </row>
    <row r="1836" spans="1:256" ht="12.5">
      <c r="B1836" s="65">
        <v>1</v>
      </c>
      <c r="C1836" s="75">
        <f>IF(E1836="A",4,IF(E1836="B",3,IF(E1836="C",2,IF(E1836="D",1,0))))</f>
        <v>2</v>
      </c>
      <c r="D1836" s="77" t="s">
        <v>90</v>
      </c>
      <c r="E1836" s="77" t="s">
        <v>90</v>
      </c>
      <c r="F1836" s="76" t="s">
        <v>68</v>
      </c>
      <c r="G1836" s="78"/>
      <c r="H1836" s="79" t="s">
        <v>184</v>
      </c>
      <c r="I1836" s="107" t="s">
        <v>470</v>
      </c>
      <c r="J1836" s="81" t="s">
        <v>616</v>
      </c>
      <c r="K1836" s="72"/>
      <c r="L1836" s="72"/>
      <c r="M1836" s="72"/>
      <c r="N1836" s="72"/>
      <c r="O1836" s="72"/>
      <c r="P1836" s="72"/>
      <c r="Q1836" s="833"/>
      <c r="R1836" s="102"/>
      <c r="S1836" s="73"/>
      <c r="T1836" s="83"/>
      <c r="U1836" s="117"/>
      <c r="V1836" s="1217"/>
    </row>
    <row r="1837" spans="1:256" ht="12.5">
      <c r="B1837" s="65">
        <v>1</v>
      </c>
      <c r="C1837" s="66">
        <f>IF(E1837="A",1,IF(E1837="B",1,0))</f>
        <v>0</v>
      </c>
      <c r="D1837" s="663" t="s">
        <v>90</v>
      </c>
      <c r="E1837" s="662" t="s">
        <v>70</v>
      </c>
      <c r="F1837" s="670" t="s">
        <v>87</v>
      </c>
      <c r="G1837" s="78"/>
      <c r="H1837" s="96" t="s">
        <v>126</v>
      </c>
      <c r="I1837" s="107" t="s">
        <v>2649</v>
      </c>
      <c r="J1837" s="81"/>
      <c r="K1837" s="72"/>
      <c r="L1837" s="72"/>
      <c r="M1837" s="72"/>
      <c r="N1837" s="72"/>
      <c r="O1837" s="72"/>
      <c r="P1837" s="72"/>
      <c r="Q1837" s="833"/>
      <c r="R1837" s="102"/>
      <c r="S1837" s="73"/>
      <c r="T1837" s="102"/>
      <c r="U1837" s="103"/>
      <c r="V1837" s="104"/>
    </row>
    <row r="1838" spans="1:256" ht="12.5">
      <c r="A1838" s="305"/>
      <c r="B1838" s="65">
        <v>1</v>
      </c>
      <c r="C1838" s="66">
        <f>IF(E1838="A",1,IF(E1838="B",1,0))</f>
        <v>0</v>
      </c>
      <c r="D1838" s="658" t="s">
        <v>87</v>
      </c>
      <c r="E1838" s="656" t="s">
        <v>70</v>
      </c>
      <c r="F1838" s="658" t="s">
        <v>68</v>
      </c>
      <c r="G1838" s="78"/>
      <c r="H1838" s="96" t="s">
        <v>104</v>
      </c>
      <c r="I1838" s="107" t="s">
        <v>2650</v>
      </c>
      <c r="J1838" s="81"/>
      <c r="K1838" s="72"/>
      <c r="L1838" s="72"/>
      <c r="M1838" s="72"/>
      <c r="N1838" s="72"/>
      <c r="O1838" s="72"/>
      <c r="P1838" s="72"/>
      <c r="Q1838" s="833"/>
      <c r="R1838" s="102"/>
      <c r="S1838" s="73"/>
      <c r="T1838" s="102"/>
      <c r="U1838" s="103"/>
      <c r="V1838" s="104"/>
    </row>
    <row r="1839" spans="1:256" ht="12.5">
      <c r="B1839" s="65">
        <v>1</v>
      </c>
      <c r="C1839" s="66">
        <f>IF(E1839="A",1,IF(E1839="B",1,0))</f>
        <v>0</v>
      </c>
      <c r="D1839" s="77" t="s">
        <v>90</v>
      </c>
      <c r="E1839" s="77" t="s">
        <v>90</v>
      </c>
      <c r="F1839" s="76" t="s">
        <v>87</v>
      </c>
      <c r="G1839" s="78"/>
      <c r="H1839" s="96" t="s">
        <v>119</v>
      </c>
      <c r="I1839" s="107" t="s">
        <v>2651</v>
      </c>
      <c r="J1839" s="81"/>
      <c r="K1839" s="72"/>
      <c r="L1839" s="72"/>
      <c r="M1839" s="72"/>
      <c r="N1839" s="72"/>
      <c r="O1839" s="72"/>
      <c r="P1839" s="72"/>
      <c r="Q1839" s="833"/>
      <c r="R1839" s="102"/>
      <c r="S1839" s="73"/>
      <c r="T1839" s="102"/>
      <c r="U1839" s="103"/>
      <c r="V1839" s="104"/>
    </row>
    <row r="1840" spans="1:256" ht="12.5">
      <c r="B1840" s="65">
        <v>1</v>
      </c>
      <c r="C1840" s="66">
        <f>IF(E1840="A",4,IF(E1840="B",3,IF(E1840="C",2,IF(E1840="D",1,0))))</f>
        <v>0</v>
      </c>
      <c r="D1840" s="76" t="s">
        <v>68</v>
      </c>
      <c r="E1840" s="99" t="s">
        <v>99</v>
      </c>
      <c r="F1840" s="76" t="s">
        <v>68</v>
      </c>
      <c r="G1840" s="78"/>
      <c r="H1840" s="96" t="s">
        <v>101</v>
      </c>
      <c r="I1840" s="107" t="s">
        <v>2652</v>
      </c>
      <c r="J1840" s="81" t="s">
        <v>10</v>
      </c>
      <c r="K1840" s="72"/>
      <c r="L1840" s="72"/>
      <c r="M1840" s="72"/>
      <c r="N1840" s="72"/>
      <c r="O1840" s="72"/>
      <c r="P1840" s="72"/>
      <c r="Q1840" s="833"/>
      <c r="R1840" s="102"/>
      <c r="S1840" s="73"/>
      <c r="T1840" s="102"/>
      <c r="U1840" s="103"/>
      <c r="V1840" s="104"/>
      <c r="W1840" s="55"/>
      <c r="X1840" s="55"/>
      <c r="Y1840" s="55"/>
      <c r="Z1840" s="55"/>
      <c r="AA1840" s="55"/>
      <c r="AB1840" s="55"/>
      <c r="AC1840" s="55"/>
      <c r="AD1840" s="55"/>
      <c r="AE1840" s="55"/>
      <c r="AF1840" s="55"/>
      <c r="AG1840" s="55"/>
      <c r="AH1840" s="55"/>
      <c r="AI1840" s="55"/>
      <c r="AJ1840" s="55"/>
      <c r="AK1840" s="55"/>
      <c r="AL1840" s="55"/>
      <c r="AM1840" s="55"/>
      <c r="AN1840" s="55"/>
      <c r="AO1840" s="55"/>
      <c r="AP1840" s="55"/>
      <c r="AQ1840" s="55"/>
      <c r="AR1840" s="55"/>
      <c r="AS1840" s="55"/>
      <c r="AT1840" s="55"/>
      <c r="AU1840" s="55"/>
      <c r="AV1840" s="55"/>
      <c r="AW1840" s="55"/>
      <c r="AX1840" s="55"/>
      <c r="AY1840" s="55"/>
      <c r="AZ1840" s="55"/>
      <c r="BA1840" s="55"/>
      <c r="BB1840" s="55"/>
      <c r="BC1840" s="55"/>
      <c r="BD1840" s="55"/>
      <c r="BE1840" s="55"/>
      <c r="BF1840" s="55"/>
      <c r="BG1840" s="55"/>
      <c r="BH1840" s="55"/>
      <c r="BI1840" s="55"/>
      <c r="BJ1840" s="55"/>
      <c r="BK1840" s="55"/>
      <c r="BL1840" s="55"/>
      <c r="BM1840" s="55"/>
      <c r="BN1840" s="55"/>
      <c r="BO1840" s="55"/>
      <c r="BP1840" s="55"/>
      <c r="BQ1840" s="55"/>
      <c r="BR1840" s="55"/>
      <c r="BS1840" s="55"/>
      <c r="BT1840" s="55"/>
      <c r="BU1840" s="55"/>
      <c r="BV1840" s="55"/>
      <c r="BW1840" s="55"/>
      <c r="BX1840" s="55"/>
      <c r="BY1840" s="55"/>
      <c r="BZ1840" s="55"/>
      <c r="CA1840" s="55"/>
      <c r="CB1840" s="55"/>
      <c r="CC1840" s="55"/>
      <c r="CD1840" s="55"/>
      <c r="CE1840" s="55"/>
      <c r="CF1840" s="55"/>
      <c r="CG1840" s="55"/>
      <c r="CH1840" s="55"/>
      <c r="CI1840" s="55"/>
      <c r="CJ1840" s="55"/>
      <c r="CK1840" s="55"/>
      <c r="CL1840" s="55"/>
      <c r="CM1840" s="55"/>
      <c r="CN1840" s="55"/>
      <c r="CO1840" s="55"/>
      <c r="CP1840" s="55"/>
      <c r="CQ1840" s="55"/>
      <c r="CR1840" s="55"/>
      <c r="CS1840" s="55"/>
      <c r="CT1840" s="55"/>
      <c r="CU1840" s="55"/>
      <c r="CV1840" s="55"/>
      <c r="CW1840" s="55"/>
      <c r="CX1840" s="55"/>
      <c r="CY1840" s="55"/>
      <c r="CZ1840" s="55"/>
      <c r="DA1840" s="55"/>
      <c r="DB1840" s="55"/>
      <c r="DC1840" s="55"/>
      <c r="DD1840" s="55"/>
      <c r="DE1840" s="55"/>
      <c r="DF1840" s="55"/>
      <c r="DG1840" s="55"/>
      <c r="DH1840" s="55"/>
      <c r="DI1840" s="55"/>
      <c r="DJ1840" s="55"/>
      <c r="DK1840" s="55"/>
      <c r="DL1840" s="55"/>
      <c r="DM1840" s="55"/>
      <c r="DN1840" s="55"/>
      <c r="DO1840" s="55"/>
      <c r="DP1840" s="55"/>
      <c r="DQ1840" s="55"/>
      <c r="DR1840" s="55"/>
      <c r="DS1840" s="55"/>
      <c r="DT1840" s="55"/>
      <c r="DU1840" s="55"/>
      <c r="DV1840" s="55"/>
      <c r="DW1840" s="55"/>
      <c r="DX1840" s="55"/>
      <c r="DY1840" s="55"/>
      <c r="DZ1840" s="55"/>
      <c r="EA1840" s="55"/>
      <c r="EB1840" s="55"/>
      <c r="EC1840" s="55"/>
      <c r="ED1840" s="55"/>
      <c r="EE1840" s="55"/>
      <c r="EF1840" s="55"/>
      <c r="EG1840" s="55"/>
      <c r="EH1840" s="55"/>
      <c r="EI1840" s="55"/>
      <c r="EJ1840" s="55"/>
      <c r="EK1840" s="55"/>
      <c r="EL1840" s="55"/>
      <c r="EM1840" s="55"/>
      <c r="EN1840" s="55"/>
      <c r="EO1840" s="55"/>
      <c r="EP1840" s="55"/>
      <c r="EQ1840" s="55"/>
      <c r="ER1840" s="55"/>
      <c r="ES1840" s="55"/>
      <c r="ET1840" s="55"/>
      <c r="EU1840" s="55"/>
      <c r="EV1840" s="55"/>
      <c r="EW1840" s="55"/>
      <c r="EX1840" s="55"/>
      <c r="EY1840" s="55"/>
      <c r="EZ1840" s="55"/>
      <c r="FA1840" s="55"/>
      <c r="FB1840" s="55"/>
      <c r="FC1840" s="55"/>
      <c r="FD1840" s="55"/>
      <c r="FE1840" s="55"/>
      <c r="FF1840" s="55"/>
      <c r="FG1840" s="55"/>
      <c r="FH1840" s="55"/>
      <c r="FI1840" s="55"/>
      <c r="FJ1840" s="55"/>
      <c r="FK1840" s="55"/>
      <c r="FL1840" s="55"/>
      <c r="FM1840" s="55"/>
      <c r="FN1840" s="55"/>
      <c r="FO1840" s="55"/>
      <c r="FP1840" s="55"/>
      <c r="FQ1840" s="55"/>
      <c r="FR1840" s="55"/>
      <c r="FS1840" s="55"/>
      <c r="FT1840" s="55"/>
      <c r="FU1840" s="55"/>
      <c r="FV1840" s="55"/>
      <c r="FW1840" s="55"/>
      <c r="FX1840" s="55"/>
      <c r="FY1840" s="55"/>
      <c r="FZ1840" s="55"/>
      <c r="GA1840" s="55"/>
      <c r="GB1840" s="55"/>
      <c r="GC1840" s="55"/>
      <c r="GD1840" s="55"/>
      <c r="GE1840" s="55"/>
      <c r="GF1840" s="55"/>
      <c r="GG1840" s="55"/>
      <c r="GH1840" s="55"/>
      <c r="GI1840" s="55"/>
      <c r="GJ1840" s="55"/>
      <c r="GK1840" s="55"/>
      <c r="GL1840" s="55"/>
      <c r="GM1840" s="55"/>
      <c r="GN1840" s="55"/>
      <c r="GO1840" s="55"/>
      <c r="GP1840" s="55"/>
      <c r="GQ1840" s="55"/>
      <c r="GR1840" s="55"/>
      <c r="GS1840" s="55"/>
      <c r="GT1840" s="55"/>
      <c r="GU1840" s="55"/>
      <c r="GV1840" s="55"/>
      <c r="GW1840" s="55"/>
      <c r="GX1840" s="55"/>
      <c r="GY1840" s="55"/>
      <c r="GZ1840" s="55"/>
      <c r="HA1840" s="55"/>
      <c r="HB1840" s="55"/>
      <c r="HC1840" s="55"/>
      <c r="HD1840" s="55"/>
      <c r="HE1840" s="55"/>
      <c r="HF1840" s="55"/>
      <c r="HG1840" s="55"/>
      <c r="HH1840" s="55"/>
      <c r="HI1840" s="55"/>
      <c r="HJ1840" s="55"/>
      <c r="HK1840" s="55"/>
      <c r="HL1840" s="55"/>
      <c r="HM1840" s="55"/>
      <c r="HN1840" s="55"/>
      <c r="HO1840" s="55"/>
      <c r="HP1840" s="55"/>
      <c r="HQ1840" s="55"/>
      <c r="HR1840" s="55"/>
      <c r="HS1840" s="55"/>
      <c r="HT1840" s="55"/>
      <c r="HU1840" s="55"/>
      <c r="HV1840" s="55"/>
      <c r="HW1840" s="55"/>
      <c r="HX1840" s="55"/>
      <c r="HY1840" s="55"/>
      <c r="HZ1840" s="55"/>
      <c r="IA1840" s="55"/>
      <c r="IB1840" s="55"/>
      <c r="IC1840" s="55"/>
      <c r="ID1840" s="55"/>
      <c r="IE1840" s="55"/>
      <c r="IF1840" s="55"/>
      <c r="IG1840" s="55"/>
      <c r="IH1840" s="55"/>
      <c r="II1840" s="55"/>
      <c r="IJ1840" s="55"/>
      <c r="IK1840" s="55"/>
      <c r="IL1840" s="55"/>
      <c r="IM1840" s="55"/>
      <c r="IN1840" s="55"/>
      <c r="IO1840" s="55"/>
      <c r="IP1840" s="55"/>
      <c r="IQ1840" s="55"/>
      <c r="IR1840" s="55"/>
      <c r="IS1840" s="55"/>
      <c r="IT1840" s="55"/>
      <c r="IU1840" s="55"/>
      <c r="IV1840" s="55"/>
    </row>
    <row r="1841" spans="1:256" ht="12.5">
      <c r="B1841" s="65">
        <v>1</v>
      </c>
      <c r="C1841" s="66">
        <f>IF(E1841="A",4,IF(E1841="B",3,IF(E1841="C",2,IF(E1841="D",1,0))))</f>
        <v>2</v>
      </c>
      <c r="D1841" s="76" t="s">
        <v>68</v>
      </c>
      <c r="E1841" s="77" t="s">
        <v>90</v>
      </c>
      <c r="F1841" s="99" t="s">
        <v>99</v>
      </c>
      <c r="G1841" s="78"/>
      <c r="H1841" s="96" t="s">
        <v>126</v>
      </c>
      <c r="I1841" s="107" t="s">
        <v>1005</v>
      </c>
      <c r="J1841" s="81" t="s">
        <v>92</v>
      </c>
      <c r="K1841" s="72"/>
      <c r="L1841" s="72"/>
      <c r="M1841" s="72"/>
      <c r="N1841" s="72"/>
      <c r="O1841" s="72"/>
      <c r="P1841" s="72"/>
      <c r="Q1841" s="833"/>
      <c r="R1841" s="102"/>
      <c r="S1841" s="73"/>
      <c r="T1841" s="102"/>
      <c r="U1841" s="103"/>
      <c r="V1841" s="104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  <c r="CS1841"/>
      <c r="CT1841"/>
      <c r="CU1841"/>
      <c r="CV1841"/>
      <c r="CW1841"/>
      <c r="CX1841"/>
      <c r="CY1841"/>
      <c r="CZ1841"/>
      <c r="DA1841"/>
      <c r="DB1841"/>
      <c r="DC1841"/>
      <c r="DD1841"/>
      <c r="DE1841"/>
      <c r="DF1841"/>
      <c r="DG1841"/>
      <c r="DH1841"/>
      <c r="DI1841"/>
      <c r="DJ1841"/>
      <c r="DK1841"/>
      <c r="DL1841"/>
      <c r="DM1841"/>
      <c r="DN1841"/>
      <c r="DO1841"/>
      <c r="DP1841"/>
      <c r="DQ1841"/>
      <c r="DR1841"/>
      <c r="DS1841"/>
      <c r="DT1841"/>
      <c r="DU1841"/>
      <c r="DV1841"/>
      <c r="DW1841"/>
      <c r="DX1841"/>
      <c r="DY1841"/>
      <c r="DZ1841"/>
      <c r="EA1841"/>
      <c r="EB1841"/>
      <c r="EC1841"/>
      <c r="ED1841"/>
      <c r="EE1841"/>
      <c r="EF1841"/>
      <c r="EG1841"/>
      <c r="EH1841"/>
      <c r="EI1841"/>
      <c r="EJ1841"/>
      <c r="EK1841"/>
      <c r="EL1841"/>
      <c r="EM1841"/>
      <c r="EN1841"/>
      <c r="EO1841"/>
      <c r="EP1841"/>
      <c r="EQ1841"/>
      <c r="ER1841"/>
      <c r="ES1841"/>
      <c r="ET1841"/>
      <c r="EU1841"/>
      <c r="EV1841"/>
      <c r="EW1841"/>
      <c r="EX1841"/>
      <c r="EY1841"/>
      <c r="EZ1841"/>
      <c r="FA1841"/>
      <c r="FB1841"/>
      <c r="FC1841"/>
      <c r="FD1841"/>
      <c r="FE1841"/>
      <c r="FF1841"/>
      <c r="FG1841"/>
      <c r="FH1841"/>
      <c r="FI1841"/>
      <c r="FJ1841"/>
      <c r="FK1841"/>
      <c r="FL1841"/>
      <c r="FM1841"/>
      <c r="FN1841"/>
      <c r="FO1841"/>
      <c r="FP1841"/>
      <c r="FQ1841"/>
      <c r="FR1841"/>
      <c r="FS1841"/>
      <c r="FT1841"/>
      <c r="FU1841"/>
      <c r="FV1841"/>
      <c r="FW1841"/>
      <c r="FX1841"/>
      <c r="FY1841"/>
      <c r="FZ1841"/>
      <c r="GA1841"/>
      <c r="GB1841"/>
      <c r="GC1841"/>
      <c r="GD1841"/>
      <c r="GE1841"/>
      <c r="GF1841"/>
      <c r="GG1841"/>
      <c r="GH1841"/>
      <c r="GI1841"/>
      <c r="GJ1841"/>
      <c r="GK1841"/>
      <c r="GL1841"/>
      <c r="GM1841"/>
      <c r="GN1841"/>
      <c r="GO1841"/>
      <c r="GP1841"/>
      <c r="GQ1841"/>
      <c r="GR1841"/>
      <c r="GS1841"/>
      <c r="GT1841"/>
      <c r="GU1841"/>
      <c r="GV1841"/>
      <c r="GW1841"/>
      <c r="GX1841"/>
      <c r="GY1841"/>
      <c r="GZ1841"/>
      <c r="HA1841"/>
      <c r="HB1841"/>
      <c r="HC1841"/>
      <c r="HD1841"/>
      <c r="HE1841"/>
      <c r="HF1841"/>
      <c r="HG1841"/>
      <c r="HH1841"/>
      <c r="HI1841"/>
      <c r="HJ1841"/>
      <c r="HK1841"/>
      <c r="HL1841"/>
      <c r="HM1841"/>
      <c r="HN1841"/>
      <c r="HO1841"/>
      <c r="HP1841"/>
      <c r="HQ1841"/>
      <c r="HR1841"/>
      <c r="HS1841"/>
      <c r="HT1841"/>
      <c r="HU1841"/>
      <c r="HV1841"/>
      <c r="HW1841"/>
      <c r="HX1841"/>
      <c r="HY1841"/>
      <c r="HZ1841"/>
      <c r="IA1841"/>
      <c r="IB1841"/>
      <c r="IC1841"/>
      <c r="ID1841"/>
      <c r="IE1841"/>
      <c r="IF1841"/>
      <c r="IG1841"/>
      <c r="IH1841"/>
      <c r="II1841"/>
      <c r="IJ1841"/>
      <c r="IK1841"/>
      <c r="IL1841"/>
      <c r="IM1841"/>
      <c r="IN1841"/>
      <c r="IO1841"/>
      <c r="IP1841"/>
      <c r="IQ1841"/>
      <c r="IR1841"/>
      <c r="IS1841"/>
      <c r="IT1841"/>
      <c r="IU1841"/>
      <c r="IV1841"/>
    </row>
    <row r="1842" spans="1:256" s="55" customFormat="1" ht="12.5">
      <c r="A1842" s="305"/>
      <c r="B1842" s="65">
        <v>1</v>
      </c>
      <c r="C1842" s="66">
        <f t="shared" ref="C1842:C1852" si="85">IF(E1842="A",1,IF(E1842="B",1,0))</f>
        <v>1</v>
      </c>
      <c r="D1842" s="658" t="s">
        <v>68</v>
      </c>
      <c r="E1842" s="658" t="s">
        <v>87</v>
      </c>
      <c r="F1842" s="659" t="s">
        <v>90</v>
      </c>
      <c r="G1842" s="78"/>
      <c r="H1842" s="96" t="s">
        <v>126</v>
      </c>
      <c r="I1842" s="107" t="s">
        <v>2653</v>
      </c>
      <c r="J1842" s="81"/>
      <c r="K1842" s="72"/>
      <c r="L1842" s="72"/>
      <c r="M1842" s="72"/>
      <c r="N1842" s="72"/>
      <c r="O1842" s="72"/>
      <c r="P1842" s="72"/>
      <c r="Q1842" s="833"/>
      <c r="R1842" s="102"/>
      <c r="S1842" s="73"/>
      <c r="T1842" s="102"/>
      <c r="U1842" s="103"/>
      <c r="V1842" s="104"/>
      <c r="W1842" s="109"/>
      <c r="X1842" s="109"/>
      <c r="Y1842" s="109"/>
      <c r="Z1842" s="109"/>
      <c r="AA1842" s="109"/>
      <c r="AB1842" s="109"/>
      <c r="AC1842" s="109"/>
      <c r="AD1842" s="109"/>
      <c r="AE1842" s="109"/>
      <c r="AF1842" s="109"/>
      <c r="AG1842" s="109"/>
      <c r="AH1842" s="109"/>
      <c r="AI1842" s="109"/>
      <c r="AJ1842" s="109"/>
      <c r="AK1842" s="109"/>
      <c r="AL1842" s="109"/>
      <c r="AM1842" s="109"/>
      <c r="AN1842" s="109"/>
      <c r="AO1842" s="109"/>
      <c r="AP1842" s="109"/>
      <c r="AQ1842" s="109"/>
      <c r="AR1842" s="109"/>
      <c r="AS1842" s="109"/>
      <c r="AT1842" s="109"/>
      <c r="AU1842" s="109"/>
      <c r="AV1842" s="109"/>
      <c r="AW1842" s="109"/>
      <c r="AX1842" s="109"/>
      <c r="AY1842" s="109"/>
      <c r="AZ1842" s="109"/>
      <c r="BA1842" s="109"/>
      <c r="BB1842" s="109"/>
      <c r="BC1842" s="109"/>
      <c r="BD1842" s="109"/>
      <c r="BE1842" s="109"/>
      <c r="BF1842" s="109"/>
      <c r="BG1842" s="109"/>
      <c r="BH1842" s="109"/>
      <c r="BI1842" s="109"/>
      <c r="BJ1842" s="109"/>
      <c r="BK1842" s="109"/>
      <c r="BL1842" s="109"/>
      <c r="BM1842" s="109"/>
      <c r="BN1842" s="109"/>
      <c r="BO1842" s="109"/>
      <c r="BP1842" s="109"/>
      <c r="BQ1842" s="109"/>
      <c r="BR1842" s="109"/>
      <c r="BS1842" s="109"/>
      <c r="BT1842" s="109"/>
      <c r="BU1842" s="109"/>
      <c r="BV1842" s="109"/>
      <c r="BW1842" s="109"/>
      <c r="BX1842" s="109"/>
      <c r="BY1842" s="109"/>
      <c r="BZ1842" s="109"/>
      <c r="CA1842" s="109"/>
      <c r="CB1842" s="109"/>
      <c r="CC1842" s="109"/>
      <c r="CD1842" s="109"/>
      <c r="CE1842" s="109"/>
      <c r="CF1842" s="109"/>
      <c r="CG1842" s="109"/>
      <c r="CH1842" s="109"/>
      <c r="CI1842" s="109"/>
      <c r="CJ1842" s="109"/>
      <c r="CK1842" s="109"/>
      <c r="CL1842" s="109"/>
      <c r="CM1842" s="109"/>
      <c r="CN1842" s="109"/>
      <c r="CO1842" s="109"/>
      <c r="CP1842" s="109"/>
      <c r="CQ1842" s="109"/>
      <c r="CR1842" s="109"/>
      <c r="CS1842" s="109"/>
      <c r="CT1842" s="109"/>
      <c r="CU1842" s="109"/>
      <c r="CV1842" s="109"/>
      <c r="CW1842" s="109"/>
      <c r="CX1842" s="109"/>
      <c r="CY1842" s="109"/>
      <c r="CZ1842" s="109"/>
      <c r="DA1842" s="109"/>
      <c r="DB1842" s="109"/>
      <c r="DC1842" s="109"/>
      <c r="DD1842" s="109"/>
      <c r="DE1842" s="109"/>
      <c r="DF1842" s="109"/>
      <c r="DG1842" s="109"/>
      <c r="DH1842" s="109"/>
      <c r="DI1842" s="109"/>
      <c r="DJ1842" s="109"/>
      <c r="DK1842" s="109"/>
      <c r="DL1842" s="109"/>
      <c r="DM1842" s="109"/>
      <c r="DN1842" s="109"/>
      <c r="DO1842" s="109"/>
      <c r="DP1842" s="109"/>
      <c r="DQ1842" s="109"/>
      <c r="DR1842" s="109"/>
      <c r="DS1842" s="109"/>
      <c r="DT1842" s="109"/>
      <c r="DU1842" s="109"/>
      <c r="DV1842" s="109"/>
      <c r="DW1842" s="109"/>
      <c r="DX1842" s="109"/>
      <c r="DY1842" s="109"/>
      <c r="DZ1842" s="109"/>
      <c r="EA1842" s="109"/>
      <c r="EB1842" s="109"/>
      <c r="EC1842" s="109"/>
      <c r="ED1842" s="109"/>
      <c r="EE1842" s="109"/>
      <c r="EF1842" s="109"/>
      <c r="EG1842" s="109"/>
      <c r="EH1842" s="109"/>
      <c r="EI1842" s="109"/>
      <c r="EJ1842" s="109"/>
      <c r="EK1842" s="109"/>
      <c r="EL1842" s="109"/>
      <c r="EM1842" s="109"/>
      <c r="EN1842" s="109"/>
      <c r="EO1842" s="109"/>
      <c r="EP1842" s="109"/>
      <c r="EQ1842" s="109"/>
      <c r="ER1842" s="109"/>
      <c r="ES1842" s="109"/>
      <c r="ET1842" s="109"/>
      <c r="EU1842" s="109"/>
      <c r="EV1842" s="109"/>
      <c r="EW1842" s="109"/>
      <c r="EX1842" s="109"/>
      <c r="EY1842" s="109"/>
      <c r="EZ1842" s="109"/>
      <c r="FA1842" s="109"/>
      <c r="FB1842" s="109"/>
      <c r="FC1842" s="109"/>
      <c r="FD1842" s="109"/>
      <c r="FE1842" s="109"/>
      <c r="FF1842" s="109"/>
      <c r="FG1842" s="109"/>
      <c r="FH1842" s="109"/>
      <c r="FI1842" s="109"/>
      <c r="FJ1842" s="109"/>
      <c r="FK1842" s="109"/>
      <c r="FL1842" s="109"/>
      <c r="FM1842" s="109"/>
      <c r="FN1842" s="109"/>
      <c r="FO1842" s="109"/>
      <c r="FP1842" s="109"/>
      <c r="FQ1842" s="109"/>
      <c r="FR1842" s="109"/>
      <c r="FS1842" s="109"/>
      <c r="FT1842" s="109"/>
      <c r="FU1842" s="109"/>
      <c r="FV1842" s="109"/>
      <c r="FW1842" s="109"/>
      <c r="FX1842" s="109"/>
      <c r="FY1842" s="109"/>
      <c r="FZ1842" s="109"/>
      <c r="GA1842" s="109"/>
      <c r="GB1842" s="109"/>
      <c r="GC1842" s="109"/>
      <c r="GD1842" s="109"/>
      <c r="GE1842" s="109"/>
      <c r="GF1842" s="109"/>
      <c r="GG1842" s="109"/>
      <c r="GH1842" s="109"/>
      <c r="GI1842" s="109"/>
      <c r="GJ1842" s="109"/>
      <c r="GK1842" s="109"/>
      <c r="GL1842" s="109"/>
      <c r="GM1842" s="109"/>
      <c r="GN1842" s="109"/>
      <c r="GO1842" s="109"/>
      <c r="GP1842" s="109"/>
      <c r="GQ1842" s="109"/>
      <c r="GR1842" s="109"/>
      <c r="GS1842" s="109"/>
      <c r="GT1842" s="109"/>
      <c r="GU1842" s="109"/>
      <c r="GV1842" s="109"/>
      <c r="GW1842" s="109"/>
      <c r="GX1842" s="109"/>
      <c r="GY1842" s="109"/>
      <c r="GZ1842" s="109"/>
      <c r="HA1842" s="109"/>
      <c r="HB1842" s="109"/>
      <c r="HC1842" s="109"/>
      <c r="HD1842" s="109"/>
      <c r="HE1842" s="109"/>
      <c r="HF1842" s="109"/>
      <c r="HG1842" s="109"/>
      <c r="HH1842" s="109"/>
      <c r="HI1842" s="109"/>
      <c r="HJ1842" s="109"/>
      <c r="HK1842" s="109"/>
      <c r="HL1842" s="109"/>
      <c r="HM1842" s="109"/>
      <c r="HN1842" s="109"/>
      <c r="HO1842" s="109"/>
      <c r="HP1842" s="109"/>
      <c r="HQ1842" s="109"/>
      <c r="HR1842" s="109"/>
      <c r="HS1842" s="109"/>
      <c r="HT1842" s="109"/>
      <c r="HU1842" s="109"/>
      <c r="HV1842" s="109"/>
      <c r="HW1842" s="109"/>
      <c r="HX1842" s="109"/>
      <c r="HY1842" s="109"/>
      <c r="HZ1842" s="109"/>
      <c r="IA1842" s="109"/>
      <c r="IB1842" s="109"/>
      <c r="IC1842" s="109"/>
      <c r="ID1842" s="109"/>
      <c r="IE1842" s="109"/>
      <c r="IF1842" s="109"/>
      <c r="IG1842" s="109"/>
      <c r="IH1842" s="109"/>
      <c r="II1842" s="109"/>
      <c r="IJ1842" s="109"/>
      <c r="IK1842" s="109"/>
      <c r="IL1842" s="109"/>
      <c r="IM1842" s="109"/>
      <c r="IN1842" s="109"/>
      <c r="IO1842" s="109"/>
      <c r="IP1842" s="109"/>
      <c r="IQ1842" s="109"/>
      <c r="IR1842" s="109"/>
      <c r="IS1842" s="109"/>
      <c r="IT1842" s="109"/>
      <c r="IU1842" s="109"/>
      <c r="IV1842" s="109"/>
    </row>
    <row r="1843" spans="1:256" ht="12.5">
      <c r="A1843" s="55"/>
      <c r="B1843" s="65">
        <v>1</v>
      </c>
      <c r="C1843" s="66">
        <f t="shared" si="85"/>
        <v>0</v>
      </c>
      <c r="D1843" s="658" t="s">
        <v>68</v>
      </c>
      <c r="E1843" s="656" t="s">
        <v>70</v>
      </c>
      <c r="F1843" s="659" t="s">
        <v>90</v>
      </c>
      <c r="G1843" s="78"/>
      <c r="H1843" s="96" t="s">
        <v>114</v>
      </c>
      <c r="I1843" s="107" t="s">
        <v>2654</v>
      </c>
      <c r="J1843" s="81"/>
      <c r="K1843" s="72"/>
      <c r="L1843" s="72"/>
      <c r="M1843" s="72"/>
      <c r="N1843" s="72"/>
      <c r="O1843" s="72"/>
      <c r="P1843" s="72"/>
      <c r="Q1843" s="833"/>
      <c r="R1843" s="102"/>
      <c r="S1843" s="73"/>
      <c r="T1843" s="102"/>
      <c r="U1843" s="103"/>
      <c r="V1843" s="104"/>
    </row>
    <row r="1844" spans="1:256" s="365" customFormat="1" ht="12.5">
      <c r="A1844"/>
      <c r="B1844" s="65">
        <v>1</v>
      </c>
      <c r="C1844" s="66">
        <f t="shared" si="85"/>
        <v>1</v>
      </c>
      <c r="D1844" s="76" t="s">
        <v>68</v>
      </c>
      <c r="E1844" s="76" t="s">
        <v>87</v>
      </c>
      <c r="F1844" s="77" t="s">
        <v>90</v>
      </c>
      <c r="G1844" s="78"/>
      <c r="H1844" s="96" t="s">
        <v>122</v>
      </c>
      <c r="I1844" s="107" t="s">
        <v>2655</v>
      </c>
      <c r="J1844" s="81"/>
      <c r="K1844" s="72"/>
      <c r="L1844" s="72"/>
      <c r="M1844" s="72"/>
      <c r="N1844" s="72"/>
      <c r="O1844" s="72"/>
      <c r="P1844" s="72"/>
      <c r="Q1844" s="833"/>
      <c r="R1844" s="102"/>
      <c r="S1844" s="73"/>
      <c r="T1844" s="102"/>
      <c r="U1844" s="103"/>
      <c r="V1844" s="104"/>
      <c r="W1844" s="55"/>
      <c r="X1844" s="55"/>
      <c r="Y1844" s="55"/>
      <c r="Z1844" s="55"/>
      <c r="AA1844" s="55"/>
      <c r="AB1844" s="55"/>
      <c r="AC1844" s="55"/>
      <c r="AD1844" s="55"/>
      <c r="AE1844" s="55"/>
      <c r="AF1844" s="55"/>
      <c r="AG1844" s="55"/>
      <c r="AH1844" s="55"/>
      <c r="AI1844" s="55"/>
      <c r="AJ1844" s="55"/>
      <c r="AK1844" s="55"/>
      <c r="AL1844" s="55"/>
      <c r="AM1844" s="55"/>
      <c r="AN1844" s="55"/>
      <c r="AO1844" s="55"/>
      <c r="AP1844" s="55"/>
      <c r="AQ1844" s="55"/>
      <c r="AR1844" s="55"/>
      <c r="AS1844" s="55"/>
      <c r="AT1844" s="55"/>
      <c r="AU1844" s="55"/>
      <c r="AV1844" s="55"/>
      <c r="AW1844" s="55"/>
      <c r="AX1844" s="55"/>
      <c r="AY1844" s="55"/>
      <c r="AZ1844" s="55"/>
      <c r="BA1844" s="55"/>
      <c r="BB1844" s="55"/>
      <c r="BC1844" s="55"/>
      <c r="BD1844" s="55"/>
      <c r="BE1844" s="55"/>
      <c r="BF1844" s="55"/>
      <c r="BG1844" s="55"/>
      <c r="BH1844" s="55"/>
      <c r="BI1844" s="55"/>
      <c r="BJ1844" s="55"/>
      <c r="BK1844" s="55"/>
      <c r="BL1844" s="55"/>
      <c r="BM1844" s="55"/>
      <c r="BN1844" s="55"/>
      <c r="BO1844" s="55"/>
      <c r="BP1844" s="55"/>
      <c r="BQ1844" s="55"/>
      <c r="BR1844" s="55"/>
      <c r="BS1844" s="55"/>
      <c r="BT1844" s="55"/>
      <c r="BU1844" s="55"/>
      <c r="BV1844" s="55"/>
      <c r="BW1844" s="55"/>
      <c r="BX1844" s="55"/>
      <c r="BY1844" s="55"/>
      <c r="BZ1844" s="55"/>
      <c r="CA1844" s="55"/>
      <c r="CB1844" s="55"/>
      <c r="CC1844" s="55"/>
      <c r="CD1844" s="55"/>
      <c r="CE1844" s="55"/>
      <c r="CF1844" s="55"/>
      <c r="CG1844" s="55"/>
      <c r="CH1844" s="55"/>
      <c r="CI1844" s="55"/>
      <c r="CJ1844" s="55"/>
      <c r="CK1844" s="55"/>
      <c r="CL1844" s="55"/>
      <c r="CM1844" s="55"/>
      <c r="CN1844" s="55"/>
      <c r="CO1844" s="55"/>
      <c r="CP1844" s="55"/>
      <c r="CQ1844" s="55"/>
      <c r="CR1844" s="55"/>
      <c r="CS1844" s="55"/>
      <c r="CT1844" s="55"/>
      <c r="CU1844" s="55"/>
      <c r="CV1844" s="55"/>
      <c r="CW1844" s="55"/>
      <c r="CX1844" s="55"/>
      <c r="CY1844" s="55"/>
      <c r="CZ1844" s="55"/>
      <c r="DA1844" s="55"/>
      <c r="DB1844" s="55"/>
      <c r="DC1844" s="55"/>
      <c r="DD1844" s="55"/>
      <c r="DE1844" s="55"/>
      <c r="DF1844" s="55"/>
      <c r="DG1844" s="55"/>
      <c r="DH1844" s="55"/>
      <c r="DI1844" s="55"/>
      <c r="DJ1844" s="55"/>
      <c r="DK1844" s="55"/>
      <c r="DL1844" s="55"/>
      <c r="DM1844" s="55"/>
      <c r="DN1844" s="55"/>
      <c r="DO1844" s="55"/>
      <c r="DP1844" s="55"/>
      <c r="DQ1844" s="55"/>
      <c r="DR1844" s="55"/>
      <c r="DS1844" s="55"/>
      <c r="DT1844" s="55"/>
      <c r="DU1844" s="55"/>
      <c r="DV1844" s="55"/>
      <c r="DW1844" s="55"/>
      <c r="DX1844" s="55"/>
      <c r="DY1844" s="55"/>
      <c r="DZ1844" s="55"/>
      <c r="EA1844" s="55"/>
      <c r="EB1844" s="55"/>
      <c r="EC1844" s="55"/>
      <c r="ED1844" s="55"/>
      <c r="EE1844" s="55"/>
      <c r="EF1844" s="55"/>
      <c r="EG1844" s="55"/>
      <c r="EH1844" s="55"/>
      <c r="EI1844" s="55"/>
      <c r="EJ1844" s="55"/>
      <c r="EK1844" s="55"/>
      <c r="EL1844" s="55"/>
      <c r="EM1844" s="55"/>
      <c r="EN1844" s="55"/>
      <c r="EO1844" s="55"/>
      <c r="EP1844" s="55"/>
      <c r="EQ1844" s="55"/>
      <c r="ER1844" s="55"/>
      <c r="ES1844" s="55"/>
      <c r="ET1844" s="55"/>
      <c r="EU1844" s="55"/>
      <c r="EV1844" s="55"/>
      <c r="EW1844" s="55"/>
      <c r="EX1844" s="55"/>
      <c r="EY1844" s="55"/>
      <c r="EZ1844" s="55"/>
      <c r="FA1844" s="55"/>
      <c r="FB1844" s="55"/>
      <c r="FC1844" s="55"/>
      <c r="FD1844" s="55"/>
      <c r="FE1844" s="55"/>
      <c r="FF1844" s="55"/>
      <c r="FG1844" s="55"/>
      <c r="FH1844" s="55"/>
      <c r="FI1844" s="55"/>
      <c r="FJ1844" s="55"/>
      <c r="FK1844" s="55"/>
      <c r="FL1844" s="55"/>
      <c r="FM1844" s="55"/>
      <c r="FN1844" s="55"/>
      <c r="FO1844" s="55"/>
      <c r="FP1844" s="55"/>
      <c r="FQ1844" s="55"/>
      <c r="FR1844" s="55"/>
      <c r="FS1844" s="55"/>
      <c r="FT1844" s="55"/>
      <c r="FU1844" s="55"/>
      <c r="FV1844" s="55"/>
      <c r="FW1844" s="55"/>
      <c r="FX1844" s="55"/>
      <c r="FY1844" s="55"/>
      <c r="FZ1844" s="55"/>
      <c r="GA1844" s="55"/>
      <c r="GB1844" s="55"/>
      <c r="GC1844" s="55"/>
      <c r="GD1844" s="55"/>
      <c r="GE1844" s="55"/>
      <c r="GF1844" s="55"/>
      <c r="GG1844" s="55"/>
      <c r="GH1844" s="55"/>
      <c r="GI1844" s="55"/>
      <c r="GJ1844" s="55"/>
      <c r="GK1844" s="55"/>
      <c r="GL1844" s="55"/>
      <c r="GM1844" s="55"/>
      <c r="GN1844" s="55"/>
      <c r="GO1844" s="55"/>
      <c r="GP1844" s="55"/>
      <c r="GQ1844" s="55"/>
      <c r="GR1844" s="55"/>
      <c r="GS1844" s="55"/>
      <c r="GT1844" s="55"/>
      <c r="GU1844" s="55"/>
      <c r="GV1844" s="55"/>
      <c r="GW1844" s="55"/>
      <c r="GX1844" s="55"/>
      <c r="GY1844" s="55"/>
      <c r="GZ1844" s="55"/>
      <c r="HA1844" s="55"/>
      <c r="HB1844" s="55"/>
      <c r="HC1844" s="55"/>
      <c r="HD1844" s="55"/>
      <c r="HE1844" s="55"/>
      <c r="HF1844" s="55"/>
      <c r="HG1844" s="55"/>
      <c r="HH1844" s="55"/>
      <c r="HI1844" s="55"/>
      <c r="HJ1844" s="55"/>
      <c r="HK1844" s="55"/>
      <c r="HL1844" s="55"/>
      <c r="HM1844" s="55"/>
      <c r="HN1844" s="55"/>
      <c r="HO1844" s="55"/>
      <c r="HP1844" s="55"/>
      <c r="HQ1844" s="55"/>
      <c r="HR1844" s="55"/>
      <c r="HS1844" s="55"/>
      <c r="HT1844" s="55"/>
      <c r="HU1844" s="55"/>
      <c r="HV1844" s="55"/>
      <c r="HW1844" s="55"/>
      <c r="HX1844" s="55"/>
      <c r="HY1844" s="55"/>
      <c r="HZ1844" s="55"/>
      <c r="IA1844" s="55"/>
      <c r="IB1844" s="55"/>
      <c r="IC1844" s="55"/>
      <c r="ID1844" s="55"/>
      <c r="IE1844" s="55"/>
      <c r="IF1844" s="55"/>
      <c r="IG1844" s="55"/>
      <c r="IH1844" s="55"/>
      <c r="II1844" s="55"/>
      <c r="IJ1844" s="55"/>
      <c r="IK1844" s="55"/>
      <c r="IL1844" s="55"/>
      <c r="IM1844" s="55"/>
      <c r="IN1844" s="55"/>
      <c r="IO1844" s="55"/>
      <c r="IP1844" s="55"/>
      <c r="IQ1844" s="55"/>
      <c r="IR1844" s="55"/>
      <c r="IS1844" s="55"/>
      <c r="IT1844" s="55"/>
      <c r="IU1844" s="55"/>
      <c r="IV1844" s="55"/>
    </row>
    <row r="1845" spans="1:256" s="320" customFormat="1" ht="12.5">
      <c r="A1845" s="305"/>
      <c r="B1845" s="65">
        <v>1</v>
      </c>
      <c r="C1845" s="66">
        <f t="shared" si="85"/>
        <v>0</v>
      </c>
      <c r="D1845" s="99" t="s">
        <v>70</v>
      </c>
      <c r="E1845" s="77" t="s">
        <v>90</v>
      </c>
      <c r="F1845" s="76" t="s">
        <v>68</v>
      </c>
      <c r="G1845" s="78"/>
      <c r="H1845" s="96" t="s">
        <v>126</v>
      </c>
      <c r="I1845" s="107" t="s">
        <v>2656</v>
      </c>
      <c r="J1845" s="81"/>
      <c r="K1845" s="72"/>
      <c r="L1845" s="72"/>
      <c r="M1845" s="72"/>
      <c r="N1845" s="72"/>
      <c r="O1845" s="72"/>
      <c r="P1845" s="72"/>
      <c r="Q1845" s="833"/>
      <c r="R1845" s="102"/>
      <c r="S1845" s="73"/>
      <c r="T1845" s="102"/>
      <c r="U1845" s="103"/>
      <c r="V1845" s="104"/>
      <c r="W1845" s="109"/>
      <c r="X1845" s="109"/>
      <c r="Y1845" s="109"/>
      <c r="Z1845" s="109"/>
      <c r="AA1845" s="109"/>
      <c r="AB1845" s="109"/>
      <c r="AC1845" s="109"/>
      <c r="AD1845" s="109"/>
      <c r="AE1845" s="109"/>
      <c r="AF1845" s="109"/>
      <c r="AG1845" s="109"/>
      <c r="AH1845" s="109"/>
      <c r="AI1845" s="109"/>
      <c r="AJ1845" s="109"/>
      <c r="AK1845" s="109"/>
      <c r="AL1845" s="109"/>
      <c r="AM1845" s="109"/>
      <c r="AN1845" s="109"/>
      <c r="AO1845" s="109"/>
      <c r="AP1845" s="109"/>
      <c r="AQ1845" s="109"/>
      <c r="AR1845" s="109"/>
      <c r="AS1845" s="109"/>
      <c r="AT1845" s="109"/>
      <c r="AU1845" s="109"/>
      <c r="AV1845" s="109"/>
      <c r="AW1845" s="109"/>
      <c r="AX1845" s="109"/>
      <c r="AY1845" s="109"/>
      <c r="AZ1845" s="109"/>
      <c r="BA1845" s="109"/>
      <c r="BB1845" s="109"/>
      <c r="BC1845" s="109"/>
      <c r="BD1845" s="109"/>
      <c r="BE1845" s="109"/>
      <c r="BF1845" s="109"/>
      <c r="BG1845" s="109"/>
      <c r="BH1845" s="109"/>
      <c r="BI1845" s="109"/>
      <c r="BJ1845" s="109"/>
      <c r="BK1845" s="109"/>
      <c r="BL1845" s="109"/>
      <c r="BM1845" s="109"/>
      <c r="BN1845" s="109"/>
      <c r="BO1845" s="109"/>
      <c r="BP1845" s="109"/>
      <c r="BQ1845" s="109"/>
      <c r="BR1845" s="109"/>
      <c r="BS1845" s="109"/>
      <c r="BT1845" s="109"/>
      <c r="BU1845" s="109"/>
      <c r="BV1845" s="109"/>
      <c r="BW1845" s="109"/>
      <c r="BX1845" s="109"/>
      <c r="BY1845" s="109"/>
      <c r="BZ1845" s="109"/>
      <c r="CA1845" s="109"/>
      <c r="CB1845" s="109"/>
      <c r="CC1845" s="109"/>
      <c r="CD1845" s="109"/>
      <c r="CE1845" s="109"/>
      <c r="CF1845" s="109"/>
      <c r="CG1845" s="109"/>
      <c r="CH1845" s="109"/>
      <c r="CI1845" s="109"/>
      <c r="CJ1845" s="109"/>
      <c r="CK1845" s="109"/>
      <c r="CL1845" s="109"/>
      <c r="CM1845" s="109"/>
      <c r="CN1845" s="109"/>
      <c r="CO1845" s="109"/>
      <c r="CP1845" s="109"/>
      <c r="CQ1845" s="109"/>
      <c r="CR1845" s="109"/>
      <c r="CS1845" s="109"/>
      <c r="CT1845" s="109"/>
      <c r="CU1845" s="109"/>
      <c r="CV1845" s="109"/>
      <c r="CW1845" s="109"/>
      <c r="CX1845" s="109"/>
      <c r="CY1845" s="109"/>
      <c r="CZ1845" s="109"/>
      <c r="DA1845" s="109"/>
      <c r="DB1845" s="109"/>
      <c r="DC1845" s="109"/>
      <c r="DD1845" s="109"/>
      <c r="DE1845" s="109"/>
      <c r="DF1845" s="109"/>
      <c r="DG1845" s="109"/>
      <c r="DH1845" s="109"/>
      <c r="DI1845" s="109"/>
      <c r="DJ1845" s="109"/>
      <c r="DK1845" s="109"/>
      <c r="DL1845" s="109"/>
      <c r="DM1845" s="109"/>
      <c r="DN1845" s="109"/>
      <c r="DO1845" s="109"/>
      <c r="DP1845" s="109"/>
      <c r="DQ1845" s="109"/>
      <c r="DR1845" s="109"/>
      <c r="DS1845" s="109"/>
      <c r="DT1845" s="109"/>
      <c r="DU1845" s="109"/>
      <c r="DV1845" s="109"/>
      <c r="DW1845" s="109"/>
      <c r="DX1845" s="109"/>
      <c r="DY1845" s="109"/>
      <c r="DZ1845" s="109"/>
      <c r="EA1845" s="109"/>
      <c r="EB1845" s="109"/>
      <c r="EC1845" s="109"/>
      <c r="ED1845" s="109"/>
      <c r="EE1845" s="109"/>
      <c r="EF1845" s="109"/>
      <c r="EG1845" s="109"/>
      <c r="EH1845" s="109"/>
      <c r="EI1845" s="109"/>
      <c r="EJ1845" s="109"/>
      <c r="EK1845" s="109"/>
      <c r="EL1845" s="109"/>
      <c r="EM1845" s="109"/>
      <c r="EN1845" s="109"/>
      <c r="EO1845" s="109"/>
      <c r="EP1845" s="109"/>
      <c r="EQ1845" s="109"/>
      <c r="ER1845" s="109"/>
      <c r="ES1845" s="109"/>
      <c r="ET1845" s="109"/>
      <c r="EU1845" s="109"/>
      <c r="EV1845" s="109"/>
      <c r="EW1845" s="109"/>
      <c r="EX1845" s="109"/>
      <c r="EY1845" s="109"/>
      <c r="EZ1845" s="109"/>
      <c r="FA1845" s="109"/>
      <c r="FB1845" s="109"/>
      <c r="FC1845" s="109"/>
      <c r="FD1845" s="109"/>
      <c r="FE1845" s="109"/>
      <c r="FF1845" s="109"/>
      <c r="FG1845" s="109"/>
      <c r="FH1845" s="109"/>
      <c r="FI1845" s="109"/>
      <c r="FJ1845" s="109"/>
      <c r="FK1845" s="109"/>
      <c r="FL1845" s="109"/>
      <c r="FM1845" s="109"/>
      <c r="FN1845" s="109"/>
      <c r="FO1845" s="109"/>
      <c r="FP1845" s="109"/>
      <c r="FQ1845" s="109"/>
      <c r="FR1845" s="109"/>
      <c r="FS1845" s="109"/>
      <c r="FT1845" s="109"/>
      <c r="FU1845" s="109"/>
      <c r="FV1845" s="109"/>
      <c r="FW1845" s="109"/>
      <c r="FX1845" s="109"/>
      <c r="FY1845" s="109"/>
      <c r="FZ1845" s="109"/>
      <c r="GA1845" s="109"/>
      <c r="GB1845" s="109"/>
      <c r="GC1845" s="109"/>
      <c r="GD1845" s="109"/>
      <c r="GE1845" s="109"/>
      <c r="GF1845" s="109"/>
      <c r="GG1845" s="109"/>
      <c r="GH1845" s="109"/>
      <c r="GI1845" s="109"/>
      <c r="GJ1845" s="109"/>
      <c r="GK1845" s="109"/>
      <c r="GL1845" s="109"/>
      <c r="GM1845" s="109"/>
      <c r="GN1845" s="109"/>
      <c r="GO1845" s="109"/>
      <c r="GP1845" s="109"/>
      <c r="GQ1845" s="109"/>
      <c r="GR1845" s="109"/>
      <c r="GS1845" s="109"/>
      <c r="GT1845" s="109"/>
      <c r="GU1845" s="109"/>
      <c r="GV1845" s="109"/>
      <c r="GW1845" s="109"/>
      <c r="GX1845" s="109"/>
      <c r="GY1845" s="109"/>
      <c r="GZ1845" s="109"/>
      <c r="HA1845" s="109"/>
      <c r="HB1845" s="109"/>
      <c r="HC1845" s="109"/>
      <c r="HD1845" s="109"/>
      <c r="HE1845" s="109"/>
      <c r="HF1845" s="109"/>
      <c r="HG1845" s="109"/>
      <c r="HH1845" s="109"/>
      <c r="HI1845" s="109"/>
      <c r="HJ1845" s="109"/>
      <c r="HK1845" s="109"/>
      <c r="HL1845" s="109"/>
      <c r="HM1845" s="109"/>
      <c r="HN1845" s="109"/>
      <c r="HO1845" s="109"/>
      <c r="HP1845" s="109"/>
      <c r="HQ1845" s="109"/>
      <c r="HR1845" s="109"/>
      <c r="HS1845" s="109"/>
      <c r="HT1845" s="109"/>
      <c r="HU1845" s="109"/>
      <c r="HV1845" s="109"/>
      <c r="HW1845" s="109"/>
      <c r="HX1845" s="109"/>
      <c r="HY1845" s="109"/>
      <c r="HZ1845" s="109"/>
      <c r="IA1845" s="109"/>
      <c r="IB1845" s="109"/>
      <c r="IC1845" s="109"/>
      <c r="ID1845" s="109"/>
      <c r="IE1845" s="109"/>
      <c r="IF1845" s="109"/>
      <c r="IG1845" s="109"/>
      <c r="IH1845" s="109"/>
      <c r="II1845" s="109"/>
      <c r="IJ1845" s="109"/>
      <c r="IK1845" s="109"/>
      <c r="IL1845" s="109"/>
      <c r="IM1845" s="109"/>
      <c r="IN1845" s="109"/>
      <c r="IO1845" s="109"/>
      <c r="IP1845" s="109"/>
      <c r="IQ1845" s="109"/>
      <c r="IR1845" s="109"/>
      <c r="IS1845" s="109"/>
      <c r="IT1845" s="109"/>
      <c r="IU1845" s="109"/>
      <c r="IV1845" s="109"/>
    </row>
    <row r="1846" spans="1:256" ht="12.5">
      <c r="B1846" s="65">
        <v>1</v>
      </c>
      <c r="C1846" s="66">
        <f t="shared" si="85"/>
        <v>1</v>
      </c>
      <c r="D1846" s="76" t="s">
        <v>68</v>
      </c>
      <c r="E1846" s="76" t="s">
        <v>68</v>
      </c>
      <c r="F1846" s="77" t="s">
        <v>90</v>
      </c>
      <c r="G1846" s="78"/>
      <c r="H1846" s="96" t="s">
        <v>129</v>
      </c>
      <c r="I1846" s="107" t="s">
        <v>2657</v>
      </c>
      <c r="J1846" s="81"/>
      <c r="K1846" s="72"/>
      <c r="L1846" s="72"/>
      <c r="M1846" s="72"/>
      <c r="N1846" s="72"/>
      <c r="O1846" s="72"/>
      <c r="P1846" s="72"/>
      <c r="Q1846" s="833"/>
      <c r="R1846" s="102"/>
      <c r="S1846" s="73"/>
      <c r="T1846" s="102"/>
      <c r="U1846" s="103"/>
      <c r="V1846" s="104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  <c r="CS1846"/>
      <c r="CT1846"/>
      <c r="CU1846"/>
      <c r="CV1846"/>
      <c r="CW1846"/>
      <c r="CX1846"/>
      <c r="CY1846"/>
      <c r="CZ1846"/>
      <c r="DA1846"/>
      <c r="DB1846"/>
      <c r="DC1846"/>
      <c r="DD1846"/>
      <c r="DE1846"/>
      <c r="DF1846"/>
      <c r="DG1846"/>
      <c r="DH1846"/>
      <c r="DI1846"/>
      <c r="DJ1846"/>
      <c r="DK1846"/>
      <c r="DL1846"/>
      <c r="DM1846"/>
      <c r="DN1846"/>
      <c r="DO1846"/>
      <c r="DP1846"/>
      <c r="DQ1846"/>
      <c r="DR1846"/>
      <c r="DS1846"/>
      <c r="DT1846"/>
      <c r="DU1846"/>
      <c r="DV1846"/>
      <c r="DW1846"/>
      <c r="DX1846"/>
      <c r="DY1846"/>
      <c r="DZ1846"/>
      <c r="EA1846"/>
      <c r="EB1846"/>
      <c r="EC1846"/>
      <c r="ED1846"/>
      <c r="EE1846"/>
      <c r="EF1846"/>
      <c r="EG1846"/>
      <c r="EH1846"/>
      <c r="EI1846"/>
      <c r="EJ1846"/>
      <c r="EK1846"/>
      <c r="EL1846"/>
      <c r="EM1846"/>
      <c r="EN1846"/>
      <c r="EO1846"/>
      <c r="EP1846"/>
      <c r="EQ1846"/>
      <c r="ER1846"/>
      <c r="ES1846"/>
      <c r="ET1846"/>
      <c r="EU1846"/>
      <c r="EV1846"/>
      <c r="EW1846"/>
      <c r="EX1846"/>
      <c r="EY1846"/>
      <c r="EZ1846"/>
      <c r="FA1846"/>
      <c r="FB1846"/>
      <c r="FC1846"/>
      <c r="FD1846"/>
      <c r="FE1846"/>
      <c r="FF1846"/>
      <c r="FG1846"/>
      <c r="FH1846"/>
      <c r="FI1846"/>
      <c r="FJ1846"/>
      <c r="FK1846"/>
      <c r="FL1846"/>
      <c r="FM1846"/>
      <c r="FN1846"/>
      <c r="FO1846"/>
      <c r="FP1846"/>
      <c r="FQ1846"/>
      <c r="FR1846"/>
      <c r="FS1846"/>
      <c r="FT1846"/>
      <c r="FU1846"/>
      <c r="FV1846"/>
      <c r="FW1846"/>
      <c r="FX1846"/>
      <c r="FY1846"/>
      <c r="FZ1846"/>
      <c r="GA1846"/>
      <c r="GB1846"/>
      <c r="GC1846"/>
      <c r="GD1846"/>
      <c r="GE1846"/>
      <c r="GF1846"/>
      <c r="GG1846"/>
      <c r="GH1846"/>
      <c r="GI1846"/>
      <c r="GJ1846"/>
      <c r="GK1846"/>
      <c r="GL1846"/>
      <c r="GM1846"/>
      <c r="GN1846"/>
      <c r="GO1846"/>
      <c r="GP1846"/>
      <c r="GQ1846"/>
      <c r="GR1846"/>
      <c r="GS1846"/>
      <c r="GT1846"/>
      <c r="GU1846"/>
      <c r="GV1846"/>
      <c r="GW1846"/>
      <c r="GX1846"/>
      <c r="GY1846"/>
      <c r="GZ1846"/>
      <c r="HA1846"/>
      <c r="HB1846"/>
      <c r="HC1846"/>
      <c r="HD1846"/>
      <c r="HE1846"/>
      <c r="HF1846"/>
      <c r="HG1846"/>
      <c r="HH1846"/>
      <c r="HI1846"/>
      <c r="HJ1846"/>
      <c r="HK1846"/>
      <c r="HL1846"/>
      <c r="HM1846"/>
      <c r="HN1846"/>
      <c r="HO1846"/>
      <c r="HP1846"/>
      <c r="HQ1846"/>
      <c r="HR1846"/>
      <c r="HS1846"/>
      <c r="HT1846"/>
      <c r="HU1846"/>
      <c r="HV1846"/>
      <c r="HW1846"/>
      <c r="HX1846"/>
      <c r="HY1846"/>
      <c r="HZ1846"/>
      <c r="IA1846"/>
      <c r="IB1846"/>
      <c r="IC1846"/>
      <c r="ID1846"/>
      <c r="IE1846"/>
      <c r="IF1846"/>
      <c r="IG1846"/>
      <c r="IH1846"/>
      <c r="II1846"/>
      <c r="IJ1846"/>
      <c r="IK1846"/>
      <c r="IL1846"/>
      <c r="IM1846"/>
      <c r="IN1846"/>
      <c r="IO1846"/>
      <c r="IP1846"/>
      <c r="IQ1846"/>
      <c r="IR1846"/>
      <c r="IS1846"/>
      <c r="IT1846"/>
      <c r="IU1846"/>
      <c r="IV1846"/>
    </row>
    <row r="1847" spans="1:256" ht="12.5">
      <c r="B1847" s="65">
        <v>1</v>
      </c>
      <c r="C1847" s="66">
        <f t="shared" si="85"/>
        <v>1</v>
      </c>
      <c r="D1847" s="659" t="s">
        <v>90</v>
      </c>
      <c r="E1847" s="658" t="s">
        <v>68</v>
      </c>
      <c r="F1847" s="658" t="s">
        <v>87</v>
      </c>
      <c r="G1847" s="78"/>
      <c r="H1847" s="96" t="s">
        <v>140</v>
      </c>
      <c r="I1847" s="107" t="s">
        <v>2658</v>
      </c>
      <c r="J1847" s="81"/>
      <c r="K1847" s="72"/>
      <c r="L1847" s="72"/>
      <c r="M1847" s="72"/>
      <c r="N1847" s="72"/>
      <c r="O1847" s="72"/>
      <c r="P1847" s="72"/>
      <c r="Q1847" s="833"/>
      <c r="R1847" s="102"/>
      <c r="S1847" s="73"/>
      <c r="T1847" s="102"/>
      <c r="U1847" s="103"/>
      <c r="V1847" s="104"/>
      <c r="W1847" s="320"/>
      <c r="X1847" s="320"/>
      <c r="Y1847" s="320"/>
      <c r="Z1847" s="320"/>
      <c r="AA1847" s="320"/>
      <c r="AB1847" s="320"/>
      <c r="AC1847" s="320"/>
      <c r="AD1847" s="320"/>
      <c r="AE1847" s="320"/>
      <c r="AF1847" s="320"/>
      <c r="AG1847" s="320"/>
      <c r="AH1847" s="320"/>
      <c r="AI1847" s="320"/>
      <c r="AJ1847" s="320"/>
      <c r="AK1847" s="320"/>
      <c r="AL1847" s="320"/>
      <c r="AM1847" s="320"/>
      <c r="AN1847" s="320"/>
      <c r="AO1847" s="320"/>
      <c r="AP1847" s="320"/>
      <c r="AQ1847" s="320"/>
      <c r="AR1847" s="320"/>
      <c r="AS1847" s="320"/>
      <c r="AT1847" s="320"/>
      <c r="AU1847" s="320"/>
      <c r="AV1847" s="320"/>
      <c r="AW1847" s="320"/>
      <c r="AX1847" s="320"/>
      <c r="AY1847" s="320"/>
      <c r="AZ1847" s="320"/>
      <c r="BA1847" s="320"/>
      <c r="BB1847" s="320"/>
      <c r="BC1847" s="320"/>
      <c r="BD1847" s="320"/>
      <c r="BE1847" s="320"/>
      <c r="BF1847" s="320"/>
      <c r="BG1847" s="320"/>
      <c r="BH1847" s="320"/>
      <c r="BI1847" s="320"/>
      <c r="BJ1847" s="320"/>
      <c r="BK1847" s="320"/>
      <c r="BL1847" s="320"/>
      <c r="BM1847" s="320"/>
      <c r="BN1847" s="320"/>
      <c r="BO1847" s="320"/>
      <c r="BP1847" s="320"/>
      <c r="BQ1847" s="320"/>
      <c r="BR1847" s="320"/>
      <c r="BS1847" s="320"/>
      <c r="BT1847" s="320"/>
      <c r="BU1847" s="320"/>
      <c r="BV1847" s="320"/>
      <c r="BW1847" s="320"/>
      <c r="BX1847" s="320"/>
      <c r="BY1847" s="320"/>
      <c r="BZ1847" s="320"/>
      <c r="CA1847" s="320"/>
      <c r="CB1847" s="320"/>
      <c r="CC1847" s="320"/>
      <c r="CD1847" s="320"/>
      <c r="CE1847" s="320"/>
      <c r="CF1847" s="320"/>
      <c r="CG1847" s="320"/>
      <c r="CH1847" s="320"/>
      <c r="CI1847" s="320"/>
      <c r="CJ1847" s="320"/>
      <c r="CK1847" s="320"/>
      <c r="CL1847" s="320"/>
      <c r="CM1847" s="320"/>
      <c r="CN1847" s="320"/>
      <c r="CO1847" s="320"/>
      <c r="CP1847" s="320"/>
      <c r="CQ1847" s="320"/>
      <c r="CR1847" s="320"/>
      <c r="CS1847" s="320"/>
      <c r="CT1847" s="320"/>
      <c r="CU1847" s="320"/>
      <c r="CV1847" s="320"/>
      <c r="CW1847" s="320"/>
      <c r="CX1847" s="320"/>
      <c r="CY1847" s="320"/>
      <c r="CZ1847" s="320"/>
      <c r="DA1847" s="320"/>
      <c r="DB1847" s="320"/>
      <c r="DC1847" s="320"/>
      <c r="DD1847" s="320"/>
      <c r="DE1847" s="320"/>
      <c r="DF1847" s="320"/>
      <c r="DG1847" s="320"/>
      <c r="DH1847" s="320"/>
      <c r="DI1847" s="320"/>
      <c r="DJ1847" s="320"/>
      <c r="DK1847" s="320"/>
      <c r="DL1847" s="320"/>
      <c r="DM1847" s="320"/>
      <c r="DN1847" s="320"/>
      <c r="DO1847" s="320"/>
      <c r="DP1847" s="320"/>
      <c r="DQ1847" s="320"/>
      <c r="DR1847" s="320"/>
      <c r="DS1847" s="320"/>
      <c r="DT1847" s="320"/>
      <c r="DU1847" s="320"/>
      <c r="DV1847" s="320"/>
      <c r="DW1847" s="320"/>
      <c r="DX1847" s="320"/>
      <c r="DY1847" s="320"/>
      <c r="DZ1847" s="320"/>
      <c r="EA1847" s="320"/>
      <c r="EB1847" s="320"/>
      <c r="EC1847" s="320"/>
      <c r="ED1847" s="320"/>
      <c r="EE1847" s="320"/>
      <c r="EF1847" s="320"/>
      <c r="EG1847" s="320"/>
      <c r="EH1847" s="320"/>
      <c r="EI1847" s="320"/>
      <c r="EJ1847" s="320"/>
      <c r="EK1847" s="320"/>
      <c r="EL1847" s="320"/>
      <c r="EM1847" s="320"/>
      <c r="EN1847" s="320"/>
      <c r="EO1847" s="320"/>
      <c r="EP1847" s="320"/>
      <c r="EQ1847" s="320"/>
      <c r="ER1847" s="320"/>
      <c r="ES1847" s="320"/>
      <c r="ET1847" s="320"/>
      <c r="EU1847" s="320"/>
      <c r="EV1847" s="320"/>
      <c r="EW1847" s="320"/>
      <c r="EX1847" s="320"/>
      <c r="EY1847" s="320"/>
      <c r="EZ1847" s="320"/>
      <c r="FA1847" s="320"/>
      <c r="FB1847" s="320"/>
      <c r="FC1847" s="320"/>
      <c r="FD1847" s="320"/>
      <c r="FE1847" s="320"/>
      <c r="FF1847" s="320"/>
      <c r="FG1847" s="320"/>
      <c r="FH1847" s="320"/>
      <c r="FI1847" s="320"/>
      <c r="FJ1847" s="320"/>
      <c r="FK1847" s="320"/>
      <c r="FL1847" s="320"/>
      <c r="FM1847" s="320"/>
      <c r="FN1847" s="320"/>
      <c r="FO1847" s="320"/>
      <c r="FP1847" s="320"/>
      <c r="FQ1847" s="320"/>
      <c r="FR1847" s="320"/>
      <c r="FS1847" s="320"/>
      <c r="FT1847" s="320"/>
      <c r="FU1847" s="320"/>
      <c r="FV1847" s="320"/>
      <c r="FW1847" s="320"/>
      <c r="FX1847" s="320"/>
      <c r="FY1847" s="320"/>
      <c r="FZ1847" s="320"/>
      <c r="GA1847" s="320"/>
      <c r="GB1847" s="320"/>
      <c r="GC1847" s="320"/>
      <c r="GD1847" s="320"/>
      <c r="GE1847" s="320"/>
      <c r="GF1847" s="320"/>
      <c r="GG1847" s="320"/>
      <c r="GH1847" s="320"/>
      <c r="GI1847" s="320"/>
      <c r="GJ1847" s="320"/>
      <c r="GK1847" s="320"/>
      <c r="GL1847" s="320"/>
      <c r="GM1847" s="320"/>
      <c r="GN1847" s="320"/>
      <c r="GO1847" s="320"/>
      <c r="GP1847" s="320"/>
      <c r="GQ1847" s="320"/>
      <c r="GR1847" s="320"/>
      <c r="GS1847" s="320"/>
      <c r="GT1847" s="320"/>
      <c r="GU1847" s="320"/>
      <c r="GV1847" s="320"/>
      <c r="GW1847" s="320"/>
      <c r="GX1847" s="320"/>
      <c r="GY1847" s="320"/>
      <c r="GZ1847" s="320"/>
      <c r="HA1847" s="320"/>
      <c r="HB1847" s="320"/>
      <c r="HC1847" s="320"/>
      <c r="HD1847" s="320"/>
      <c r="HE1847" s="320"/>
      <c r="HF1847" s="320"/>
      <c r="HG1847" s="320"/>
      <c r="HH1847" s="320"/>
      <c r="HI1847" s="320"/>
      <c r="HJ1847" s="320"/>
      <c r="HK1847" s="320"/>
      <c r="HL1847" s="320"/>
      <c r="HM1847" s="320"/>
      <c r="HN1847" s="320"/>
      <c r="HO1847" s="320"/>
      <c r="HP1847" s="320"/>
      <c r="HQ1847" s="320"/>
      <c r="HR1847" s="320"/>
      <c r="HS1847" s="320"/>
      <c r="HT1847" s="320"/>
      <c r="HU1847" s="320"/>
      <c r="HV1847" s="320"/>
      <c r="HW1847" s="320"/>
      <c r="HX1847" s="320"/>
      <c r="HY1847" s="320"/>
      <c r="HZ1847" s="320"/>
      <c r="IA1847" s="320"/>
      <c r="IB1847" s="320"/>
      <c r="IC1847" s="320"/>
      <c r="ID1847" s="320"/>
      <c r="IE1847" s="320"/>
      <c r="IF1847" s="320"/>
      <c r="IG1847" s="320"/>
      <c r="IH1847" s="320"/>
      <c r="II1847" s="320"/>
      <c r="IJ1847" s="320"/>
      <c r="IK1847" s="320"/>
      <c r="IL1847" s="320"/>
      <c r="IM1847" s="320"/>
      <c r="IN1847" s="320"/>
      <c r="IO1847" s="320"/>
      <c r="IP1847" s="320"/>
      <c r="IQ1847" s="320"/>
      <c r="IR1847" s="320"/>
      <c r="IS1847" s="320"/>
      <c r="IT1847" s="320"/>
      <c r="IU1847" s="320"/>
      <c r="IV1847" s="320"/>
    </row>
    <row r="1848" spans="1:256" ht="12.5">
      <c r="B1848" s="65">
        <v>1</v>
      </c>
      <c r="C1848" s="66">
        <f t="shared" si="85"/>
        <v>0</v>
      </c>
      <c r="D1848" s="77" t="s">
        <v>90</v>
      </c>
      <c r="E1848" s="77" t="s">
        <v>90</v>
      </c>
      <c r="F1848" s="77" t="s">
        <v>90</v>
      </c>
      <c r="G1848" s="78"/>
      <c r="H1848" s="96" t="s">
        <v>101</v>
      </c>
      <c r="I1848" s="107" t="s">
        <v>2659</v>
      </c>
      <c r="J1848" s="81"/>
      <c r="K1848" s="72"/>
      <c r="L1848" s="72"/>
      <c r="M1848" s="72"/>
      <c r="N1848" s="72"/>
      <c r="O1848" s="72"/>
      <c r="P1848" s="72"/>
      <c r="Q1848" s="833"/>
      <c r="R1848" s="102"/>
      <c r="S1848" s="73"/>
      <c r="T1848" s="102"/>
      <c r="U1848" s="103"/>
      <c r="V1848" s="104"/>
    </row>
    <row r="1849" spans="1:256" ht="12.5">
      <c r="A1849" s="55"/>
      <c r="B1849" s="65">
        <v>1</v>
      </c>
      <c r="C1849" s="66">
        <f t="shared" si="85"/>
        <v>1</v>
      </c>
      <c r="D1849" s="658" t="s">
        <v>87</v>
      </c>
      <c r="E1849" s="658" t="s">
        <v>68</v>
      </c>
      <c r="F1849" s="656" t="s">
        <v>99</v>
      </c>
      <c r="G1849" s="78"/>
      <c r="H1849" s="96" t="s">
        <v>129</v>
      </c>
      <c r="I1849" s="107" t="s">
        <v>2660</v>
      </c>
      <c r="J1849" s="81"/>
      <c r="K1849" s="72"/>
      <c r="L1849" s="72"/>
      <c r="M1849" s="72"/>
      <c r="N1849" s="72"/>
      <c r="O1849" s="72"/>
      <c r="P1849" s="72"/>
      <c r="Q1849" s="833"/>
      <c r="R1849" s="102"/>
      <c r="S1849" s="73"/>
      <c r="T1849" s="102"/>
      <c r="U1849" s="103"/>
      <c r="V1849" s="104"/>
    </row>
    <row r="1850" spans="1:256" ht="12.5">
      <c r="B1850" s="65">
        <v>1</v>
      </c>
      <c r="C1850" s="66">
        <f t="shared" si="85"/>
        <v>1</v>
      </c>
      <c r="D1850" s="77" t="s">
        <v>90</v>
      </c>
      <c r="E1850" s="76" t="s">
        <v>87</v>
      </c>
      <c r="F1850" s="99" t="s">
        <v>70</v>
      </c>
      <c r="G1850" s="78"/>
      <c r="H1850" s="96" t="s">
        <v>101</v>
      </c>
      <c r="I1850" s="107" t="s">
        <v>498</v>
      </c>
      <c r="J1850" s="81"/>
      <c r="K1850" s="72"/>
      <c r="L1850" s="72"/>
      <c r="M1850" s="72"/>
      <c r="N1850" s="72"/>
      <c r="O1850" s="72"/>
      <c r="P1850" s="72"/>
      <c r="Q1850" s="833"/>
      <c r="R1850" s="102"/>
      <c r="S1850" s="73"/>
      <c r="T1850" s="102"/>
      <c r="U1850" s="103"/>
      <c r="V1850" s="104"/>
    </row>
    <row r="1851" spans="1:256" ht="12.5">
      <c r="B1851" s="65">
        <v>1</v>
      </c>
      <c r="C1851" s="66">
        <f t="shared" si="85"/>
        <v>1</v>
      </c>
      <c r="D1851" s="99" t="s">
        <v>70</v>
      </c>
      <c r="E1851" s="76" t="s">
        <v>87</v>
      </c>
      <c r="F1851" s="76" t="s">
        <v>87</v>
      </c>
      <c r="G1851" s="78"/>
      <c r="H1851" s="96" t="s">
        <v>90</v>
      </c>
      <c r="I1851" s="107" t="s">
        <v>2661</v>
      </c>
      <c r="J1851" s="81"/>
      <c r="K1851" s="72"/>
      <c r="L1851" s="72"/>
      <c r="M1851" s="72"/>
      <c r="N1851" s="72"/>
      <c r="O1851" s="72"/>
      <c r="P1851" s="72"/>
      <c r="Q1851" s="833"/>
      <c r="R1851" s="102"/>
      <c r="S1851" s="73"/>
      <c r="T1851" s="102"/>
      <c r="U1851" s="103"/>
      <c r="V1851" s="104"/>
    </row>
    <row r="1852" spans="1:256" ht="12.5">
      <c r="A1852" s="305"/>
      <c r="B1852" s="65">
        <v>1</v>
      </c>
      <c r="C1852" s="66">
        <f t="shared" si="85"/>
        <v>0</v>
      </c>
      <c r="D1852" s="658" t="s">
        <v>68</v>
      </c>
      <c r="E1852" s="656" t="s">
        <v>99</v>
      </c>
      <c r="F1852" s="659" t="s">
        <v>90</v>
      </c>
      <c r="G1852" s="78"/>
      <c r="H1852" s="96" t="s">
        <v>94</v>
      </c>
      <c r="I1852" s="107" t="s">
        <v>2662</v>
      </c>
      <c r="J1852" s="81"/>
      <c r="K1852" s="72"/>
      <c r="L1852" s="72"/>
      <c r="M1852" s="72"/>
      <c r="N1852" s="72"/>
      <c r="O1852" s="72"/>
      <c r="P1852" s="72"/>
      <c r="Q1852" s="833"/>
      <c r="R1852" s="102"/>
      <c r="S1852" s="73"/>
      <c r="T1852" s="102"/>
      <c r="U1852" s="103"/>
      <c r="V1852" s="104"/>
    </row>
    <row r="1853" spans="1:256" ht="12.5">
      <c r="B1853" s="65">
        <v>1</v>
      </c>
      <c r="C1853" s="66">
        <v>2</v>
      </c>
      <c r="D1853" s="76" t="s">
        <v>87</v>
      </c>
      <c r="E1853" s="77" t="s">
        <v>90</v>
      </c>
      <c r="F1853" s="99" t="s">
        <v>70</v>
      </c>
      <c r="G1853" s="78"/>
      <c r="H1853" s="96" t="s">
        <v>140</v>
      </c>
      <c r="I1853" s="107" t="s">
        <v>407</v>
      </c>
      <c r="J1853" s="81" t="s">
        <v>17</v>
      </c>
      <c r="K1853" s="72"/>
      <c r="L1853" s="72"/>
      <c r="M1853" s="72"/>
      <c r="N1853" s="72"/>
      <c r="O1853" s="72"/>
      <c r="P1853" s="72"/>
      <c r="Q1853" s="833"/>
      <c r="R1853" s="102"/>
      <c r="S1853" s="73"/>
      <c r="T1853" s="102"/>
      <c r="U1853" s="103"/>
      <c r="V1853" s="104"/>
    </row>
    <row r="1854" spans="1:256" ht="12.5">
      <c r="B1854" s="65">
        <v>1</v>
      </c>
      <c r="C1854" s="739">
        <v>2</v>
      </c>
      <c r="D1854" s="853" t="s">
        <v>87</v>
      </c>
      <c r="E1854" s="857" t="s">
        <v>90</v>
      </c>
      <c r="F1854" s="857" t="s">
        <v>90</v>
      </c>
      <c r="G1854" s="78"/>
      <c r="H1854" s="96" t="s">
        <v>197</v>
      </c>
      <c r="I1854" s="107" t="s">
        <v>687</v>
      </c>
      <c r="J1854" s="81" t="s">
        <v>1056</v>
      </c>
      <c r="K1854" s="72"/>
      <c r="L1854" s="72"/>
      <c r="M1854" s="72"/>
      <c r="N1854" s="72"/>
      <c r="O1854" s="72"/>
      <c r="P1854" s="72"/>
      <c r="Q1854" s="833"/>
      <c r="R1854" s="102"/>
      <c r="S1854" s="73"/>
      <c r="T1854" s="102"/>
      <c r="U1854" s="103"/>
      <c r="V1854" s="104"/>
    </row>
    <row r="1855" spans="1:256" s="320" customFormat="1" ht="12.5">
      <c r="A1855" s="217"/>
      <c r="B1855" s="65">
        <v>1</v>
      </c>
      <c r="C1855" s="66">
        <f>IF(E1855="A",1,IF(E1855="B",1,0))</f>
        <v>1</v>
      </c>
      <c r="D1855" s="76" t="s">
        <v>87</v>
      </c>
      <c r="E1855" s="76" t="s">
        <v>87</v>
      </c>
      <c r="F1855" s="99" t="s">
        <v>70</v>
      </c>
      <c r="G1855" s="78"/>
      <c r="H1855" s="96" t="s">
        <v>220</v>
      </c>
      <c r="I1855" s="107" t="s">
        <v>2663</v>
      </c>
      <c r="J1855" s="81"/>
      <c r="K1855" s="72"/>
      <c r="L1855" s="72"/>
      <c r="M1855" s="72"/>
      <c r="N1855" s="72"/>
      <c r="O1855" s="72"/>
      <c r="P1855" s="72"/>
      <c r="Q1855" s="833"/>
      <c r="R1855" s="102"/>
      <c r="S1855" s="73"/>
      <c r="T1855" s="102"/>
      <c r="U1855" s="103"/>
      <c r="V1855" s="104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  <c r="CS1855"/>
      <c r="CT1855"/>
      <c r="CU1855"/>
      <c r="CV1855"/>
      <c r="CW1855"/>
      <c r="CX1855"/>
      <c r="CY1855"/>
      <c r="CZ1855"/>
      <c r="DA1855"/>
      <c r="DB1855"/>
      <c r="DC1855"/>
      <c r="DD1855"/>
      <c r="DE1855"/>
      <c r="DF1855"/>
      <c r="DG1855"/>
      <c r="DH1855"/>
      <c r="DI1855"/>
      <c r="DJ1855"/>
      <c r="DK1855"/>
      <c r="DL1855"/>
      <c r="DM1855"/>
      <c r="DN1855"/>
      <c r="DO1855"/>
      <c r="DP1855"/>
      <c r="DQ1855"/>
      <c r="DR1855"/>
      <c r="DS1855"/>
      <c r="DT1855"/>
      <c r="DU1855"/>
      <c r="DV1855"/>
      <c r="DW1855"/>
      <c r="DX1855"/>
      <c r="DY1855"/>
      <c r="DZ1855"/>
      <c r="EA1855"/>
      <c r="EB1855"/>
      <c r="EC1855"/>
      <c r="ED1855"/>
      <c r="EE1855"/>
      <c r="EF1855"/>
      <c r="EG1855"/>
      <c r="EH1855"/>
      <c r="EI1855"/>
      <c r="EJ1855"/>
      <c r="EK1855"/>
      <c r="EL1855"/>
      <c r="EM1855"/>
      <c r="EN1855"/>
      <c r="EO1855"/>
      <c r="EP1855"/>
      <c r="EQ1855"/>
      <c r="ER1855"/>
      <c r="ES1855"/>
      <c r="ET1855"/>
      <c r="EU1855"/>
      <c r="EV1855"/>
      <c r="EW1855"/>
      <c r="EX1855"/>
      <c r="EY1855"/>
      <c r="EZ1855"/>
      <c r="FA1855"/>
      <c r="FB1855"/>
      <c r="FC1855"/>
      <c r="FD1855"/>
      <c r="FE1855"/>
      <c r="FF1855"/>
      <c r="FG1855"/>
      <c r="FH1855"/>
      <c r="FI1855"/>
      <c r="FJ1855"/>
      <c r="FK1855"/>
      <c r="FL1855"/>
      <c r="FM1855"/>
      <c r="FN1855"/>
      <c r="FO1855"/>
      <c r="FP1855"/>
      <c r="FQ1855"/>
      <c r="FR1855"/>
      <c r="FS1855"/>
      <c r="FT1855"/>
      <c r="FU1855"/>
      <c r="FV1855"/>
      <c r="FW1855"/>
      <c r="FX1855"/>
      <c r="FY1855"/>
      <c r="FZ1855"/>
      <c r="GA1855"/>
      <c r="GB1855"/>
      <c r="GC1855"/>
      <c r="GD1855"/>
      <c r="GE1855"/>
      <c r="GF1855"/>
      <c r="GG1855"/>
      <c r="GH1855"/>
      <c r="GI1855"/>
      <c r="GJ1855"/>
      <c r="GK1855"/>
      <c r="GL1855"/>
      <c r="GM1855"/>
      <c r="GN1855"/>
      <c r="GO1855"/>
      <c r="GP1855"/>
      <c r="GQ1855"/>
      <c r="GR1855"/>
      <c r="GS1855"/>
      <c r="GT1855"/>
      <c r="GU1855"/>
      <c r="GV1855"/>
      <c r="GW1855"/>
      <c r="GX1855"/>
      <c r="GY1855"/>
      <c r="GZ1855"/>
      <c r="HA1855"/>
      <c r="HB1855"/>
      <c r="HC1855"/>
      <c r="HD1855"/>
      <c r="HE1855"/>
      <c r="HF1855"/>
      <c r="HG1855"/>
      <c r="HH1855"/>
      <c r="HI1855"/>
      <c r="HJ1855"/>
      <c r="HK1855"/>
      <c r="HL1855"/>
      <c r="HM1855"/>
      <c r="HN1855"/>
      <c r="HO1855"/>
      <c r="HP1855"/>
      <c r="HQ1855"/>
      <c r="HR1855"/>
      <c r="HS1855"/>
      <c r="HT1855"/>
      <c r="HU1855"/>
      <c r="HV1855"/>
      <c r="HW1855"/>
      <c r="HX1855"/>
      <c r="HY1855"/>
      <c r="HZ1855"/>
      <c r="IA1855"/>
      <c r="IB1855"/>
      <c r="IC1855"/>
      <c r="ID1855"/>
      <c r="IE1855"/>
      <c r="IF1855"/>
      <c r="IG1855"/>
      <c r="IH1855"/>
      <c r="II1855"/>
      <c r="IJ1855"/>
      <c r="IK1855"/>
      <c r="IL1855"/>
      <c r="IM1855"/>
      <c r="IN1855"/>
      <c r="IO1855"/>
      <c r="IP1855"/>
      <c r="IQ1855"/>
      <c r="IR1855"/>
      <c r="IS1855"/>
      <c r="IT1855"/>
      <c r="IU1855"/>
      <c r="IV1855"/>
    </row>
    <row r="1856" spans="1:256" ht="12.5">
      <c r="B1856" s="65">
        <v>1</v>
      </c>
      <c r="C1856" s="66">
        <f>IF(E1856="A",1,IF(E1856="B",1,0))</f>
        <v>0</v>
      </c>
      <c r="D1856" s="77" t="s">
        <v>90</v>
      </c>
      <c r="E1856" s="77" t="s">
        <v>90</v>
      </c>
      <c r="F1856" s="77" t="s">
        <v>90</v>
      </c>
      <c r="G1856" s="78"/>
      <c r="H1856" s="96" t="s">
        <v>122</v>
      </c>
      <c r="I1856" s="107" t="s">
        <v>2664</v>
      </c>
      <c r="J1856" s="81"/>
      <c r="K1856" s="72"/>
      <c r="L1856" s="72"/>
      <c r="M1856" s="72"/>
      <c r="N1856" s="72"/>
      <c r="O1856" s="72"/>
      <c r="P1856" s="72"/>
      <c r="Q1856" s="833"/>
      <c r="R1856" s="102"/>
      <c r="S1856" s="73"/>
      <c r="T1856" s="102"/>
      <c r="U1856" s="103"/>
      <c r="V1856" s="104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  <c r="CS1856"/>
      <c r="CT1856"/>
      <c r="CU1856"/>
      <c r="CV1856"/>
      <c r="CW1856"/>
      <c r="CX1856"/>
      <c r="CY1856"/>
      <c r="CZ1856"/>
      <c r="DA1856"/>
      <c r="DB1856"/>
      <c r="DC1856"/>
      <c r="DD1856"/>
      <c r="DE1856"/>
      <c r="DF1856"/>
      <c r="DG1856"/>
      <c r="DH1856"/>
      <c r="DI1856"/>
      <c r="DJ1856"/>
      <c r="DK1856"/>
      <c r="DL1856"/>
      <c r="DM1856"/>
      <c r="DN1856"/>
      <c r="DO1856"/>
      <c r="DP1856"/>
      <c r="DQ1856"/>
      <c r="DR1856"/>
      <c r="DS1856"/>
      <c r="DT1856"/>
      <c r="DU1856"/>
      <c r="DV1856"/>
      <c r="DW1856"/>
      <c r="DX1856"/>
      <c r="DY1856"/>
      <c r="DZ1856"/>
      <c r="EA1856"/>
      <c r="EB1856"/>
      <c r="EC1856"/>
      <c r="ED1856"/>
      <c r="EE1856"/>
      <c r="EF1856"/>
      <c r="EG1856"/>
      <c r="EH1856"/>
      <c r="EI1856"/>
      <c r="EJ1856"/>
      <c r="EK1856"/>
      <c r="EL1856"/>
      <c r="EM1856"/>
      <c r="EN1856"/>
      <c r="EO1856"/>
      <c r="EP1856"/>
      <c r="EQ1856"/>
      <c r="ER1856"/>
      <c r="ES1856"/>
      <c r="ET1856"/>
      <c r="EU1856"/>
      <c r="EV1856"/>
      <c r="EW1856"/>
      <c r="EX1856"/>
      <c r="EY1856"/>
      <c r="EZ1856"/>
      <c r="FA1856"/>
      <c r="FB1856"/>
      <c r="FC1856"/>
      <c r="FD1856"/>
      <c r="FE1856"/>
      <c r="FF1856"/>
      <c r="FG1856"/>
      <c r="FH1856"/>
      <c r="FI1856"/>
      <c r="FJ1856"/>
      <c r="FK1856"/>
      <c r="FL1856"/>
      <c r="FM1856"/>
      <c r="FN1856"/>
      <c r="FO1856"/>
      <c r="FP1856"/>
      <c r="FQ1856"/>
      <c r="FR1856"/>
      <c r="FS1856"/>
      <c r="FT1856"/>
      <c r="FU1856"/>
      <c r="FV1856"/>
      <c r="FW1856"/>
      <c r="FX1856"/>
      <c r="FY1856"/>
      <c r="FZ1856"/>
      <c r="GA1856"/>
      <c r="GB1856"/>
      <c r="GC1856"/>
      <c r="GD1856"/>
      <c r="GE1856"/>
      <c r="GF1856"/>
      <c r="GG1856"/>
      <c r="GH1856"/>
      <c r="GI1856"/>
      <c r="GJ1856"/>
      <c r="GK1856"/>
      <c r="GL1856"/>
      <c r="GM1856"/>
      <c r="GN1856"/>
      <c r="GO1856"/>
      <c r="GP1856"/>
      <c r="GQ1856"/>
      <c r="GR1856"/>
      <c r="GS1856"/>
      <c r="GT1856"/>
      <c r="GU1856"/>
      <c r="GV1856"/>
      <c r="GW1856"/>
      <c r="GX1856"/>
      <c r="GY1856"/>
      <c r="GZ1856"/>
      <c r="HA1856"/>
      <c r="HB1856"/>
      <c r="HC1856"/>
      <c r="HD1856"/>
      <c r="HE1856"/>
      <c r="HF1856"/>
      <c r="HG1856"/>
      <c r="HH1856"/>
      <c r="HI1856"/>
      <c r="HJ1856"/>
      <c r="HK1856"/>
      <c r="HL1856"/>
      <c r="HM1856"/>
      <c r="HN1856"/>
      <c r="HO1856"/>
      <c r="HP1856"/>
      <c r="HQ1856"/>
      <c r="HR1856"/>
      <c r="HS1856"/>
      <c r="HT1856"/>
      <c r="HU1856"/>
      <c r="HV1856"/>
      <c r="HW1856"/>
      <c r="HX1856"/>
      <c r="HY1856"/>
      <c r="HZ1856"/>
      <c r="IA1856"/>
      <c r="IB1856"/>
      <c r="IC1856"/>
      <c r="ID1856"/>
      <c r="IE1856"/>
      <c r="IF1856"/>
      <c r="IG1856"/>
      <c r="IH1856"/>
      <c r="II1856"/>
      <c r="IJ1856"/>
      <c r="IK1856"/>
      <c r="IL1856"/>
      <c r="IM1856"/>
      <c r="IN1856"/>
      <c r="IO1856"/>
      <c r="IP1856"/>
      <c r="IQ1856"/>
      <c r="IR1856"/>
      <c r="IS1856"/>
      <c r="IT1856"/>
      <c r="IU1856"/>
      <c r="IV1856"/>
    </row>
    <row r="1857" spans="1:256" ht="12.5">
      <c r="B1857" s="65">
        <v>1</v>
      </c>
      <c r="C1857" s="66">
        <v>4</v>
      </c>
      <c r="D1857" s="99" t="s">
        <v>70</v>
      </c>
      <c r="E1857" s="76" t="s">
        <v>68</v>
      </c>
      <c r="F1857" s="99" t="s">
        <v>70</v>
      </c>
      <c r="G1857" s="78"/>
      <c r="H1857" s="96" t="s">
        <v>114</v>
      </c>
      <c r="I1857" s="107" t="s">
        <v>2665</v>
      </c>
      <c r="J1857" s="81" t="s">
        <v>1056</v>
      </c>
      <c r="K1857" s="72"/>
      <c r="L1857" s="72"/>
      <c r="M1857" s="72"/>
      <c r="N1857" s="72"/>
      <c r="O1857" s="72"/>
      <c r="P1857" s="72"/>
      <c r="Q1857" s="833"/>
      <c r="R1857" s="102"/>
      <c r="S1857" s="73"/>
      <c r="T1857" s="102"/>
      <c r="U1857" s="103"/>
      <c r="V1857" s="104"/>
    </row>
    <row r="1858" spans="1:256" ht="12.5">
      <c r="B1858" s="65">
        <v>1</v>
      </c>
      <c r="C1858" s="66">
        <f>IF(E1858="A",1,IF(E1858="B",1,0))</f>
        <v>0</v>
      </c>
      <c r="D1858" s="76" t="s">
        <v>68</v>
      </c>
      <c r="E1858" s="77" t="s">
        <v>90</v>
      </c>
      <c r="F1858" s="76" t="s">
        <v>87</v>
      </c>
      <c r="G1858" s="78"/>
      <c r="H1858" s="96" t="s">
        <v>131</v>
      </c>
      <c r="I1858" s="107" t="s">
        <v>2666</v>
      </c>
      <c r="J1858" s="81"/>
      <c r="K1858" s="72"/>
      <c r="L1858" s="72"/>
      <c r="M1858" s="72"/>
      <c r="N1858" s="72"/>
      <c r="O1858" s="72"/>
      <c r="P1858" s="72"/>
      <c r="Q1858" s="833"/>
      <c r="R1858" s="102"/>
      <c r="S1858" s="73"/>
      <c r="T1858" s="102"/>
      <c r="U1858" s="103"/>
      <c r="V1858" s="104"/>
    </row>
    <row r="1859" spans="1:256" ht="12.5">
      <c r="B1859" s="65">
        <v>1</v>
      </c>
      <c r="C1859" s="66">
        <f>IF(E1859="A",1,IF(E1859="B",1,0))</f>
        <v>1</v>
      </c>
      <c r="D1859" s="99" t="s">
        <v>70</v>
      </c>
      <c r="E1859" s="76" t="s">
        <v>87</v>
      </c>
      <c r="F1859" s="99" t="s">
        <v>99</v>
      </c>
      <c r="G1859" s="78"/>
      <c r="H1859" s="96" t="s">
        <v>215</v>
      </c>
      <c r="I1859" s="107" t="s">
        <v>2667</v>
      </c>
      <c r="J1859" s="81"/>
      <c r="K1859" s="72"/>
      <c r="L1859" s="72"/>
      <c r="M1859" s="72"/>
      <c r="N1859" s="72"/>
      <c r="O1859" s="72"/>
      <c r="P1859" s="72"/>
      <c r="Q1859" s="833"/>
      <c r="R1859" s="102"/>
      <c r="S1859" s="73"/>
      <c r="T1859" s="102"/>
      <c r="U1859" s="103"/>
      <c r="V1859" s="104"/>
    </row>
    <row r="1860" spans="1:256" ht="12.5">
      <c r="B1860" s="65">
        <v>1</v>
      </c>
      <c r="C1860" s="66">
        <f>IF(E1860="A",1,IF(E1860="B",1,0))</f>
        <v>1</v>
      </c>
      <c r="D1860" s="248" t="s">
        <v>87</v>
      </c>
      <c r="E1860" s="248" t="s">
        <v>87</v>
      </c>
      <c r="F1860" s="656" t="s">
        <v>70</v>
      </c>
      <c r="G1860" s="78"/>
      <c r="H1860" s="96" t="s">
        <v>104</v>
      </c>
      <c r="I1860" s="107" t="s">
        <v>2668</v>
      </c>
      <c r="J1860" s="81"/>
      <c r="K1860" s="72"/>
      <c r="L1860" s="72"/>
      <c r="M1860" s="72"/>
      <c r="N1860" s="72"/>
      <c r="O1860" s="72"/>
      <c r="P1860" s="72"/>
      <c r="Q1860" s="833"/>
      <c r="R1860" s="102"/>
      <c r="S1860" s="73"/>
      <c r="T1860" s="102"/>
      <c r="U1860" s="103"/>
      <c r="V1860" s="104"/>
    </row>
    <row r="1861" spans="1:256" ht="12.5">
      <c r="A1861" s="305"/>
      <c r="B1861" s="65">
        <v>1</v>
      </c>
      <c r="C1861" s="66">
        <f>IF(E1861="A",4,IF(E1861="B",3,IF(E1861="C",2,IF(E1861="D",1,0))))</f>
        <v>3</v>
      </c>
      <c r="D1861" s="76" t="s">
        <v>87</v>
      </c>
      <c r="E1861" s="76" t="s">
        <v>87</v>
      </c>
      <c r="F1861" s="77" t="s">
        <v>90</v>
      </c>
      <c r="G1861" s="78"/>
      <c r="H1861" s="96" t="s">
        <v>126</v>
      </c>
      <c r="I1861" s="107" t="s">
        <v>612</v>
      </c>
      <c r="J1861" s="81" t="s">
        <v>6111</v>
      </c>
      <c r="K1861" s="72"/>
      <c r="L1861" s="72"/>
      <c r="M1861" s="72"/>
      <c r="N1861" s="72"/>
      <c r="O1861" s="72"/>
      <c r="P1861" s="72"/>
      <c r="Q1861" s="833"/>
      <c r="R1861" s="102"/>
      <c r="S1861" s="73"/>
      <c r="T1861" s="102"/>
      <c r="U1861" s="103"/>
      <c r="V1861" s="104"/>
    </row>
    <row r="1862" spans="1:256" ht="12.5">
      <c r="B1862" s="65">
        <v>1</v>
      </c>
      <c r="C1862" s="66">
        <f>IF(E1862="A",1,IF(E1862="B",1,0))</f>
        <v>1</v>
      </c>
      <c r="D1862" s="656" t="s">
        <v>70</v>
      </c>
      <c r="E1862" s="658" t="s">
        <v>87</v>
      </c>
      <c r="F1862" s="656" t="s">
        <v>99</v>
      </c>
      <c r="G1862" s="78"/>
      <c r="H1862" s="96" t="s">
        <v>88</v>
      </c>
      <c r="I1862" s="107" t="s">
        <v>2669</v>
      </c>
      <c r="J1862" s="81"/>
      <c r="K1862" s="72"/>
      <c r="L1862" s="72"/>
      <c r="M1862" s="72"/>
      <c r="N1862" s="72"/>
      <c r="O1862" s="72"/>
      <c r="P1862" s="72"/>
      <c r="Q1862" s="833"/>
      <c r="R1862" s="102"/>
      <c r="S1862" s="73"/>
      <c r="T1862" s="102"/>
      <c r="U1862" s="103"/>
      <c r="V1862" s="104"/>
    </row>
    <row r="1863" spans="1:256" s="325" customFormat="1" ht="12.5">
      <c r="A1863" s="217"/>
      <c r="B1863" s="65">
        <v>1</v>
      </c>
      <c r="C1863" s="66">
        <f>IF(E1863="A",1,IF(E1863="B",1,0))</f>
        <v>1</v>
      </c>
      <c r="D1863" s="658" t="s">
        <v>87</v>
      </c>
      <c r="E1863" s="658" t="s">
        <v>87</v>
      </c>
      <c r="F1863" s="658" t="s">
        <v>87</v>
      </c>
      <c r="G1863" s="78"/>
      <c r="H1863" s="96" t="s">
        <v>251</v>
      </c>
      <c r="I1863" s="107" t="s">
        <v>2670</v>
      </c>
      <c r="J1863" s="81"/>
      <c r="K1863" s="72"/>
      <c r="L1863" s="72"/>
      <c r="M1863" s="72"/>
      <c r="N1863" s="72"/>
      <c r="O1863" s="72"/>
      <c r="P1863" s="72"/>
      <c r="Q1863" s="833"/>
      <c r="R1863" s="102"/>
      <c r="S1863" s="73"/>
      <c r="T1863" s="102"/>
      <c r="U1863" s="103"/>
      <c r="V1863" s="104"/>
      <c r="W1863" s="109"/>
      <c r="X1863" s="109"/>
      <c r="Y1863" s="109"/>
      <c r="Z1863" s="109"/>
      <c r="AA1863" s="109"/>
      <c r="AB1863" s="109"/>
      <c r="AC1863" s="109"/>
      <c r="AD1863" s="109"/>
      <c r="AE1863" s="109"/>
      <c r="AF1863" s="109"/>
      <c r="AG1863" s="109"/>
      <c r="AH1863" s="109"/>
      <c r="AI1863" s="109"/>
      <c r="AJ1863" s="109"/>
      <c r="AK1863" s="109"/>
      <c r="AL1863" s="109"/>
      <c r="AM1863" s="109"/>
      <c r="AN1863" s="109"/>
      <c r="AO1863" s="109"/>
      <c r="AP1863" s="109"/>
      <c r="AQ1863" s="109"/>
      <c r="AR1863" s="109"/>
      <c r="AS1863" s="109"/>
      <c r="AT1863" s="109"/>
      <c r="AU1863" s="109"/>
      <c r="AV1863" s="109"/>
      <c r="AW1863" s="109"/>
      <c r="AX1863" s="109"/>
      <c r="AY1863" s="109"/>
      <c r="AZ1863" s="109"/>
      <c r="BA1863" s="109"/>
      <c r="BB1863" s="109"/>
      <c r="BC1863" s="109"/>
      <c r="BD1863" s="109"/>
      <c r="BE1863" s="109"/>
      <c r="BF1863" s="109"/>
      <c r="BG1863" s="109"/>
      <c r="BH1863" s="109"/>
      <c r="BI1863" s="109"/>
      <c r="BJ1863" s="109"/>
      <c r="BK1863" s="109"/>
      <c r="BL1863" s="109"/>
      <c r="BM1863" s="109"/>
      <c r="BN1863" s="109"/>
      <c r="BO1863" s="109"/>
      <c r="BP1863" s="109"/>
      <c r="BQ1863" s="109"/>
      <c r="BR1863" s="109"/>
      <c r="BS1863" s="109"/>
      <c r="BT1863" s="109"/>
      <c r="BU1863" s="109"/>
      <c r="BV1863" s="109"/>
      <c r="BW1863" s="109"/>
      <c r="BX1863" s="109"/>
      <c r="BY1863" s="109"/>
      <c r="BZ1863" s="109"/>
      <c r="CA1863" s="109"/>
      <c r="CB1863" s="109"/>
      <c r="CC1863" s="109"/>
      <c r="CD1863" s="109"/>
      <c r="CE1863" s="109"/>
      <c r="CF1863" s="109"/>
      <c r="CG1863" s="109"/>
      <c r="CH1863" s="109"/>
      <c r="CI1863" s="109"/>
      <c r="CJ1863" s="109"/>
      <c r="CK1863" s="109"/>
      <c r="CL1863" s="109"/>
      <c r="CM1863" s="109"/>
      <c r="CN1863" s="109"/>
      <c r="CO1863" s="109"/>
      <c r="CP1863" s="109"/>
      <c r="CQ1863" s="109"/>
      <c r="CR1863" s="109"/>
      <c r="CS1863" s="109"/>
      <c r="CT1863" s="109"/>
      <c r="CU1863" s="109"/>
      <c r="CV1863" s="109"/>
      <c r="CW1863" s="109"/>
      <c r="CX1863" s="109"/>
      <c r="CY1863" s="109"/>
      <c r="CZ1863" s="109"/>
      <c r="DA1863" s="109"/>
      <c r="DB1863" s="109"/>
      <c r="DC1863" s="109"/>
      <c r="DD1863" s="109"/>
      <c r="DE1863" s="109"/>
      <c r="DF1863" s="109"/>
      <c r="DG1863" s="109"/>
      <c r="DH1863" s="109"/>
      <c r="DI1863" s="109"/>
      <c r="DJ1863" s="109"/>
      <c r="DK1863" s="109"/>
      <c r="DL1863" s="109"/>
      <c r="DM1863" s="109"/>
      <c r="DN1863" s="109"/>
      <c r="DO1863" s="109"/>
      <c r="DP1863" s="109"/>
      <c r="DQ1863" s="109"/>
      <c r="DR1863" s="109"/>
      <c r="DS1863" s="109"/>
      <c r="DT1863" s="109"/>
      <c r="DU1863" s="109"/>
      <c r="DV1863" s="109"/>
      <c r="DW1863" s="109"/>
      <c r="DX1863" s="109"/>
      <c r="DY1863" s="109"/>
      <c r="DZ1863" s="109"/>
      <c r="EA1863" s="109"/>
      <c r="EB1863" s="109"/>
      <c r="EC1863" s="109"/>
      <c r="ED1863" s="109"/>
      <c r="EE1863" s="109"/>
      <c r="EF1863" s="109"/>
      <c r="EG1863" s="109"/>
      <c r="EH1863" s="109"/>
      <c r="EI1863" s="109"/>
      <c r="EJ1863" s="109"/>
      <c r="EK1863" s="109"/>
      <c r="EL1863" s="109"/>
      <c r="EM1863" s="109"/>
      <c r="EN1863" s="109"/>
      <c r="EO1863" s="109"/>
      <c r="EP1863" s="109"/>
      <c r="EQ1863" s="109"/>
      <c r="ER1863" s="109"/>
      <c r="ES1863" s="109"/>
      <c r="ET1863" s="109"/>
      <c r="EU1863" s="109"/>
      <c r="EV1863" s="109"/>
      <c r="EW1863" s="109"/>
      <c r="EX1863" s="109"/>
      <c r="EY1863" s="109"/>
      <c r="EZ1863" s="109"/>
      <c r="FA1863" s="109"/>
      <c r="FB1863" s="109"/>
      <c r="FC1863" s="109"/>
      <c r="FD1863" s="109"/>
      <c r="FE1863" s="109"/>
      <c r="FF1863" s="109"/>
      <c r="FG1863" s="109"/>
      <c r="FH1863" s="109"/>
      <c r="FI1863" s="109"/>
      <c r="FJ1863" s="109"/>
      <c r="FK1863" s="109"/>
      <c r="FL1863" s="109"/>
      <c r="FM1863" s="109"/>
      <c r="FN1863" s="109"/>
      <c r="FO1863" s="109"/>
      <c r="FP1863" s="109"/>
      <c r="FQ1863" s="109"/>
      <c r="FR1863" s="109"/>
      <c r="FS1863" s="109"/>
      <c r="FT1863" s="109"/>
      <c r="FU1863" s="109"/>
      <c r="FV1863" s="109"/>
      <c r="FW1863" s="109"/>
      <c r="FX1863" s="109"/>
      <c r="FY1863" s="109"/>
      <c r="FZ1863" s="109"/>
      <c r="GA1863" s="109"/>
      <c r="GB1863" s="109"/>
      <c r="GC1863" s="109"/>
      <c r="GD1863" s="109"/>
      <c r="GE1863" s="109"/>
      <c r="GF1863" s="109"/>
      <c r="GG1863" s="109"/>
      <c r="GH1863" s="109"/>
      <c r="GI1863" s="109"/>
      <c r="GJ1863" s="109"/>
      <c r="GK1863" s="109"/>
      <c r="GL1863" s="109"/>
      <c r="GM1863" s="109"/>
      <c r="GN1863" s="109"/>
      <c r="GO1863" s="109"/>
      <c r="GP1863" s="109"/>
      <c r="GQ1863" s="109"/>
      <c r="GR1863" s="109"/>
      <c r="GS1863" s="109"/>
      <c r="GT1863" s="109"/>
      <c r="GU1863" s="109"/>
      <c r="GV1863" s="109"/>
      <c r="GW1863" s="109"/>
      <c r="GX1863" s="109"/>
      <c r="GY1863" s="109"/>
      <c r="GZ1863" s="109"/>
      <c r="HA1863" s="109"/>
      <c r="HB1863" s="109"/>
      <c r="HC1863" s="109"/>
      <c r="HD1863" s="109"/>
      <c r="HE1863" s="109"/>
      <c r="HF1863" s="109"/>
      <c r="HG1863" s="109"/>
      <c r="HH1863" s="109"/>
      <c r="HI1863" s="109"/>
      <c r="HJ1863" s="109"/>
      <c r="HK1863" s="109"/>
      <c r="HL1863" s="109"/>
      <c r="HM1863" s="109"/>
      <c r="HN1863" s="109"/>
      <c r="HO1863" s="109"/>
      <c r="HP1863" s="109"/>
      <c r="HQ1863" s="109"/>
      <c r="HR1863" s="109"/>
      <c r="HS1863" s="109"/>
      <c r="HT1863" s="109"/>
      <c r="HU1863" s="109"/>
      <c r="HV1863" s="109"/>
      <c r="HW1863" s="109"/>
      <c r="HX1863" s="109"/>
      <c r="HY1863" s="109"/>
      <c r="HZ1863" s="109"/>
      <c r="IA1863" s="109"/>
      <c r="IB1863" s="109"/>
      <c r="IC1863" s="109"/>
      <c r="ID1863" s="109"/>
      <c r="IE1863" s="109"/>
      <c r="IF1863" s="109"/>
      <c r="IG1863" s="109"/>
      <c r="IH1863" s="109"/>
      <c r="II1863" s="109"/>
      <c r="IJ1863" s="109"/>
      <c r="IK1863" s="109"/>
      <c r="IL1863" s="109"/>
      <c r="IM1863" s="109"/>
      <c r="IN1863" s="109"/>
      <c r="IO1863" s="109"/>
      <c r="IP1863" s="109"/>
      <c r="IQ1863" s="109"/>
      <c r="IR1863" s="109"/>
      <c r="IS1863" s="109"/>
      <c r="IT1863" s="109"/>
      <c r="IU1863" s="109"/>
      <c r="IV1863" s="109"/>
    </row>
    <row r="1864" spans="1:256" ht="12.5">
      <c r="B1864" s="65">
        <v>1</v>
      </c>
      <c r="C1864" s="66">
        <f>IF(E1864="A",1,IF(E1864="B",1,0))</f>
        <v>0</v>
      </c>
      <c r="D1864" s="658" t="s">
        <v>68</v>
      </c>
      <c r="E1864" s="656" t="s">
        <v>70</v>
      </c>
      <c r="F1864" s="658" t="s">
        <v>68</v>
      </c>
      <c r="G1864" s="78"/>
      <c r="H1864" s="96" t="s">
        <v>104</v>
      </c>
      <c r="I1864" s="107" t="s">
        <v>2671</v>
      </c>
      <c r="J1864" s="81"/>
      <c r="K1864" s="72"/>
      <c r="L1864" s="72"/>
      <c r="M1864" s="72"/>
      <c r="N1864" s="72"/>
      <c r="O1864" s="72"/>
      <c r="P1864" s="72"/>
      <c r="Q1864" s="833"/>
      <c r="R1864" s="102"/>
      <c r="S1864" s="73"/>
      <c r="T1864" s="102"/>
      <c r="U1864" s="103"/>
      <c r="V1864" s="104"/>
    </row>
    <row r="1865" spans="1:256" s="320" customFormat="1" ht="12.5">
      <c r="A1865" s="217"/>
      <c r="B1865" s="65">
        <v>1</v>
      </c>
      <c r="C1865" s="66">
        <f>IF(E1865="A",1,IF(E1865="B",1,0))</f>
        <v>1</v>
      </c>
      <c r="D1865" s="658" t="s">
        <v>87</v>
      </c>
      <c r="E1865" s="658" t="s">
        <v>87</v>
      </c>
      <c r="F1865" s="658" t="s">
        <v>68</v>
      </c>
      <c r="G1865" s="78"/>
      <c r="H1865" s="96" t="s">
        <v>220</v>
      </c>
      <c r="I1865" s="107" t="s">
        <v>2672</v>
      </c>
      <c r="J1865" s="81"/>
      <c r="K1865" s="72"/>
      <c r="L1865" s="72"/>
      <c r="M1865" s="72"/>
      <c r="N1865" s="72"/>
      <c r="O1865" s="72"/>
      <c r="P1865" s="72"/>
      <c r="Q1865" s="833"/>
      <c r="R1865" s="102"/>
      <c r="S1865" s="73"/>
      <c r="T1865" s="102"/>
      <c r="U1865" s="103"/>
      <c r="V1865" s="104"/>
      <c r="W1865" s="109"/>
      <c r="X1865" s="109"/>
      <c r="Y1865" s="109"/>
      <c r="Z1865" s="109"/>
      <c r="AA1865" s="109"/>
      <c r="AB1865" s="109"/>
      <c r="AC1865" s="109"/>
      <c r="AD1865" s="109"/>
      <c r="AE1865" s="109"/>
      <c r="AF1865" s="109"/>
      <c r="AG1865" s="109"/>
      <c r="AH1865" s="109"/>
      <c r="AI1865" s="109"/>
      <c r="AJ1865" s="109"/>
      <c r="AK1865" s="109"/>
      <c r="AL1865" s="109"/>
      <c r="AM1865" s="109"/>
      <c r="AN1865" s="109"/>
      <c r="AO1865" s="109"/>
      <c r="AP1865" s="109"/>
      <c r="AQ1865" s="109"/>
      <c r="AR1865" s="109"/>
      <c r="AS1865" s="109"/>
      <c r="AT1865" s="109"/>
      <c r="AU1865" s="109"/>
      <c r="AV1865" s="109"/>
      <c r="AW1865" s="109"/>
      <c r="AX1865" s="109"/>
      <c r="AY1865" s="109"/>
      <c r="AZ1865" s="109"/>
      <c r="BA1865" s="109"/>
      <c r="BB1865" s="109"/>
      <c r="BC1865" s="109"/>
      <c r="BD1865" s="109"/>
      <c r="BE1865" s="109"/>
      <c r="BF1865" s="109"/>
      <c r="BG1865" s="109"/>
      <c r="BH1865" s="109"/>
      <c r="BI1865" s="109"/>
      <c r="BJ1865" s="109"/>
      <c r="BK1865" s="109"/>
      <c r="BL1865" s="109"/>
      <c r="BM1865" s="109"/>
      <c r="BN1865" s="109"/>
      <c r="BO1865" s="109"/>
      <c r="BP1865" s="109"/>
      <c r="BQ1865" s="109"/>
      <c r="BR1865" s="109"/>
      <c r="BS1865" s="109"/>
      <c r="BT1865" s="109"/>
      <c r="BU1865" s="109"/>
      <c r="BV1865" s="109"/>
      <c r="BW1865" s="109"/>
      <c r="BX1865" s="109"/>
      <c r="BY1865" s="109"/>
      <c r="BZ1865" s="109"/>
      <c r="CA1865" s="109"/>
      <c r="CB1865" s="109"/>
      <c r="CC1865" s="109"/>
      <c r="CD1865" s="109"/>
      <c r="CE1865" s="109"/>
      <c r="CF1865" s="109"/>
      <c r="CG1865" s="109"/>
      <c r="CH1865" s="109"/>
      <c r="CI1865" s="109"/>
      <c r="CJ1865" s="109"/>
      <c r="CK1865" s="109"/>
      <c r="CL1865" s="109"/>
      <c r="CM1865" s="109"/>
      <c r="CN1865" s="109"/>
      <c r="CO1865" s="109"/>
      <c r="CP1865" s="109"/>
      <c r="CQ1865" s="109"/>
      <c r="CR1865" s="109"/>
      <c r="CS1865" s="109"/>
      <c r="CT1865" s="109"/>
      <c r="CU1865" s="109"/>
      <c r="CV1865" s="109"/>
      <c r="CW1865" s="109"/>
      <c r="CX1865" s="109"/>
      <c r="CY1865" s="109"/>
      <c r="CZ1865" s="109"/>
      <c r="DA1865" s="109"/>
      <c r="DB1865" s="109"/>
      <c r="DC1865" s="109"/>
      <c r="DD1865" s="109"/>
      <c r="DE1865" s="109"/>
      <c r="DF1865" s="109"/>
      <c r="DG1865" s="109"/>
      <c r="DH1865" s="109"/>
      <c r="DI1865" s="109"/>
      <c r="DJ1865" s="109"/>
      <c r="DK1865" s="109"/>
      <c r="DL1865" s="109"/>
      <c r="DM1865" s="109"/>
      <c r="DN1865" s="109"/>
      <c r="DO1865" s="109"/>
      <c r="DP1865" s="109"/>
      <c r="DQ1865" s="109"/>
      <c r="DR1865" s="109"/>
      <c r="DS1865" s="109"/>
      <c r="DT1865" s="109"/>
      <c r="DU1865" s="109"/>
      <c r="DV1865" s="109"/>
      <c r="DW1865" s="109"/>
      <c r="DX1865" s="109"/>
      <c r="DY1865" s="109"/>
      <c r="DZ1865" s="109"/>
      <c r="EA1865" s="109"/>
      <c r="EB1865" s="109"/>
      <c r="EC1865" s="109"/>
      <c r="ED1865" s="109"/>
      <c r="EE1865" s="109"/>
      <c r="EF1865" s="109"/>
      <c r="EG1865" s="109"/>
      <c r="EH1865" s="109"/>
      <c r="EI1865" s="109"/>
      <c r="EJ1865" s="109"/>
      <c r="EK1865" s="109"/>
      <c r="EL1865" s="109"/>
      <c r="EM1865" s="109"/>
      <c r="EN1865" s="109"/>
      <c r="EO1865" s="109"/>
      <c r="EP1865" s="109"/>
      <c r="EQ1865" s="109"/>
      <c r="ER1865" s="109"/>
      <c r="ES1865" s="109"/>
      <c r="ET1865" s="109"/>
      <c r="EU1865" s="109"/>
      <c r="EV1865" s="109"/>
      <c r="EW1865" s="109"/>
      <c r="EX1865" s="109"/>
      <c r="EY1865" s="109"/>
      <c r="EZ1865" s="109"/>
      <c r="FA1865" s="109"/>
      <c r="FB1865" s="109"/>
      <c r="FC1865" s="109"/>
      <c r="FD1865" s="109"/>
      <c r="FE1865" s="109"/>
      <c r="FF1865" s="109"/>
      <c r="FG1865" s="109"/>
      <c r="FH1865" s="109"/>
      <c r="FI1865" s="109"/>
      <c r="FJ1865" s="109"/>
      <c r="FK1865" s="109"/>
      <c r="FL1865" s="109"/>
      <c r="FM1865" s="109"/>
      <c r="FN1865" s="109"/>
      <c r="FO1865" s="109"/>
      <c r="FP1865" s="109"/>
      <c r="FQ1865" s="109"/>
      <c r="FR1865" s="109"/>
      <c r="FS1865" s="109"/>
      <c r="FT1865" s="109"/>
      <c r="FU1865" s="109"/>
      <c r="FV1865" s="109"/>
      <c r="FW1865" s="109"/>
      <c r="FX1865" s="109"/>
      <c r="FY1865" s="109"/>
      <c r="FZ1865" s="109"/>
      <c r="GA1865" s="109"/>
      <c r="GB1865" s="109"/>
      <c r="GC1865" s="109"/>
      <c r="GD1865" s="109"/>
      <c r="GE1865" s="109"/>
      <c r="GF1865" s="109"/>
      <c r="GG1865" s="109"/>
      <c r="GH1865" s="109"/>
      <c r="GI1865" s="109"/>
      <c r="GJ1865" s="109"/>
      <c r="GK1865" s="109"/>
      <c r="GL1865" s="109"/>
      <c r="GM1865" s="109"/>
      <c r="GN1865" s="109"/>
      <c r="GO1865" s="109"/>
      <c r="GP1865" s="109"/>
      <c r="GQ1865" s="109"/>
      <c r="GR1865" s="109"/>
      <c r="GS1865" s="109"/>
      <c r="GT1865" s="109"/>
      <c r="GU1865" s="109"/>
      <c r="GV1865" s="109"/>
      <c r="GW1865" s="109"/>
      <c r="GX1865" s="109"/>
      <c r="GY1865" s="109"/>
      <c r="GZ1865" s="109"/>
      <c r="HA1865" s="109"/>
      <c r="HB1865" s="109"/>
      <c r="HC1865" s="109"/>
      <c r="HD1865" s="109"/>
      <c r="HE1865" s="109"/>
      <c r="HF1865" s="109"/>
      <c r="HG1865" s="109"/>
      <c r="HH1865" s="109"/>
      <c r="HI1865" s="109"/>
      <c r="HJ1865" s="109"/>
      <c r="HK1865" s="109"/>
      <c r="HL1865" s="109"/>
      <c r="HM1865" s="109"/>
      <c r="HN1865" s="109"/>
      <c r="HO1865" s="109"/>
      <c r="HP1865" s="109"/>
      <c r="HQ1865" s="109"/>
      <c r="HR1865" s="109"/>
      <c r="HS1865" s="109"/>
      <c r="HT1865" s="109"/>
      <c r="HU1865" s="109"/>
      <c r="HV1865" s="109"/>
      <c r="HW1865" s="109"/>
      <c r="HX1865" s="109"/>
      <c r="HY1865" s="109"/>
      <c r="HZ1865" s="109"/>
      <c r="IA1865" s="109"/>
      <c r="IB1865" s="109"/>
      <c r="IC1865" s="109"/>
      <c r="ID1865" s="109"/>
      <c r="IE1865" s="109"/>
      <c r="IF1865" s="109"/>
      <c r="IG1865" s="109"/>
      <c r="IH1865" s="109"/>
      <c r="II1865" s="109"/>
      <c r="IJ1865" s="109"/>
      <c r="IK1865" s="109"/>
      <c r="IL1865" s="109"/>
      <c r="IM1865" s="109"/>
      <c r="IN1865" s="109"/>
      <c r="IO1865" s="109"/>
      <c r="IP1865" s="109"/>
      <c r="IQ1865" s="109"/>
      <c r="IR1865" s="109"/>
      <c r="IS1865" s="109"/>
      <c r="IT1865" s="109"/>
      <c r="IU1865" s="109"/>
      <c r="IV1865" s="109"/>
    </row>
    <row r="1866" spans="1:256" ht="12.5">
      <c r="A1866" s="111"/>
      <c r="B1866" s="65">
        <v>1</v>
      </c>
      <c r="C1866" s="66">
        <f>IF(E1866="A",4,IF(E1866="B",3,IF(E1866="C",2,IF(E1866="D",1,0))))</f>
        <v>3</v>
      </c>
      <c r="D1866" s="76" t="s">
        <v>87</v>
      </c>
      <c r="E1866" s="76" t="s">
        <v>87</v>
      </c>
      <c r="F1866" s="77" t="s">
        <v>90</v>
      </c>
      <c r="G1866" s="78"/>
      <c r="H1866" s="96" t="s">
        <v>126</v>
      </c>
      <c r="I1866" s="107" t="s">
        <v>2673</v>
      </c>
      <c r="J1866" s="81"/>
      <c r="K1866" s="72"/>
      <c r="L1866" s="72"/>
      <c r="M1866" s="72"/>
      <c r="N1866" s="72"/>
      <c r="O1866" s="72"/>
      <c r="P1866" s="72"/>
      <c r="Q1866" s="833"/>
      <c r="R1866" s="102"/>
      <c r="S1866" s="73"/>
      <c r="T1866" s="102"/>
      <c r="U1866" s="103"/>
      <c r="V1866" s="104"/>
      <c r="W1866" s="55"/>
      <c r="X1866" s="55"/>
      <c r="Y1866" s="55"/>
      <c r="Z1866" s="55"/>
      <c r="AA1866" s="55"/>
      <c r="AB1866" s="55"/>
      <c r="AC1866" s="55"/>
      <c r="AD1866" s="55"/>
      <c r="AE1866" s="55"/>
      <c r="AF1866" s="55"/>
      <c r="AG1866" s="55"/>
      <c r="AH1866" s="55"/>
      <c r="AI1866" s="55"/>
      <c r="AJ1866" s="55"/>
      <c r="AK1866" s="55"/>
      <c r="AL1866" s="55"/>
      <c r="AM1866" s="55"/>
      <c r="AN1866" s="55"/>
      <c r="AO1866" s="55"/>
      <c r="AP1866" s="55"/>
      <c r="AQ1866" s="55"/>
      <c r="AR1866" s="55"/>
      <c r="AS1866" s="55"/>
      <c r="AT1866" s="55"/>
      <c r="AU1866" s="55"/>
      <c r="AV1866" s="55"/>
      <c r="AW1866" s="55"/>
      <c r="AX1866" s="55"/>
      <c r="AY1866" s="55"/>
      <c r="AZ1866" s="55"/>
      <c r="BA1866" s="55"/>
      <c r="BB1866" s="55"/>
      <c r="BC1866" s="55"/>
      <c r="BD1866" s="55"/>
      <c r="BE1866" s="55"/>
      <c r="BF1866" s="55"/>
      <c r="BG1866" s="55"/>
      <c r="BH1866" s="55"/>
      <c r="BI1866" s="55"/>
      <c r="BJ1866" s="55"/>
      <c r="BK1866" s="55"/>
      <c r="BL1866" s="55"/>
      <c r="BM1866" s="55"/>
      <c r="BN1866" s="55"/>
      <c r="BO1866" s="55"/>
      <c r="BP1866" s="55"/>
      <c r="BQ1866" s="55"/>
      <c r="BR1866" s="55"/>
      <c r="BS1866" s="55"/>
      <c r="BT1866" s="55"/>
      <c r="BU1866" s="55"/>
      <c r="BV1866" s="55"/>
      <c r="BW1866" s="55"/>
      <c r="BX1866" s="55"/>
      <c r="BY1866" s="55"/>
      <c r="BZ1866" s="55"/>
      <c r="CA1866" s="55"/>
      <c r="CB1866" s="55"/>
      <c r="CC1866" s="55"/>
      <c r="CD1866" s="55"/>
      <c r="CE1866" s="55"/>
      <c r="CF1866" s="55"/>
      <c r="CG1866" s="55"/>
      <c r="CH1866" s="55"/>
      <c r="CI1866" s="55"/>
      <c r="CJ1866" s="55"/>
      <c r="CK1866" s="55"/>
      <c r="CL1866" s="55"/>
      <c r="CM1866" s="55"/>
      <c r="CN1866" s="55"/>
      <c r="CO1866" s="55"/>
      <c r="CP1866" s="55"/>
      <c r="CQ1866" s="55"/>
      <c r="CR1866" s="55"/>
      <c r="CS1866" s="55"/>
      <c r="CT1866" s="55"/>
      <c r="CU1866" s="55"/>
      <c r="CV1866" s="55"/>
      <c r="CW1866" s="55"/>
      <c r="CX1866" s="55"/>
      <c r="CY1866" s="55"/>
      <c r="CZ1866" s="55"/>
      <c r="DA1866" s="55"/>
      <c r="DB1866" s="55"/>
      <c r="DC1866" s="55"/>
      <c r="DD1866" s="55"/>
      <c r="DE1866" s="55"/>
      <c r="DF1866" s="55"/>
      <c r="DG1866" s="55"/>
      <c r="DH1866" s="55"/>
      <c r="DI1866" s="55"/>
      <c r="DJ1866" s="55"/>
      <c r="DK1866" s="55"/>
      <c r="DL1866" s="55"/>
      <c r="DM1866" s="55"/>
      <c r="DN1866" s="55"/>
      <c r="DO1866" s="55"/>
      <c r="DP1866" s="55"/>
      <c r="DQ1866" s="55"/>
      <c r="DR1866" s="55"/>
      <c r="DS1866" s="55"/>
      <c r="DT1866" s="55"/>
      <c r="DU1866" s="55"/>
      <c r="DV1866" s="55"/>
      <c r="DW1866" s="55"/>
      <c r="DX1866" s="55"/>
      <c r="DY1866" s="55"/>
      <c r="DZ1866" s="55"/>
      <c r="EA1866" s="55"/>
      <c r="EB1866" s="55"/>
      <c r="EC1866" s="55"/>
      <c r="ED1866" s="55"/>
      <c r="EE1866" s="55"/>
      <c r="EF1866" s="55"/>
      <c r="EG1866" s="55"/>
      <c r="EH1866" s="55"/>
      <c r="EI1866" s="55"/>
      <c r="EJ1866" s="55"/>
      <c r="EK1866" s="55"/>
      <c r="EL1866" s="55"/>
      <c r="EM1866" s="55"/>
      <c r="EN1866" s="55"/>
      <c r="EO1866" s="55"/>
      <c r="EP1866" s="55"/>
      <c r="EQ1866" s="55"/>
      <c r="ER1866" s="55"/>
      <c r="ES1866" s="55"/>
      <c r="ET1866" s="55"/>
      <c r="EU1866" s="55"/>
      <c r="EV1866" s="55"/>
      <c r="EW1866" s="55"/>
      <c r="EX1866" s="55"/>
      <c r="EY1866" s="55"/>
      <c r="EZ1866" s="55"/>
      <c r="FA1866" s="55"/>
      <c r="FB1866" s="55"/>
      <c r="FC1866" s="55"/>
      <c r="FD1866" s="55"/>
      <c r="FE1866" s="55"/>
      <c r="FF1866" s="55"/>
      <c r="FG1866" s="55"/>
      <c r="FH1866" s="55"/>
      <c r="FI1866" s="55"/>
      <c r="FJ1866" s="55"/>
      <c r="FK1866" s="55"/>
      <c r="FL1866" s="55"/>
      <c r="FM1866" s="55"/>
      <c r="FN1866" s="55"/>
      <c r="FO1866" s="55"/>
      <c r="FP1866" s="55"/>
      <c r="FQ1866" s="55"/>
      <c r="FR1866" s="55"/>
      <c r="FS1866" s="55"/>
      <c r="FT1866" s="55"/>
      <c r="FU1866" s="55"/>
      <c r="FV1866" s="55"/>
      <c r="FW1866" s="55"/>
      <c r="FX1866" s="55"/>
      <c r="FY1866" s="55"/>
      <c r="FZ1866" s="55"/>
      <c r="GA1866" s="55"/>
      <c r="GB1866" s="55"/>
      <c r="GC1866" s="55"/>
      <c r="GD1866" s="55"/>
      <c r="GE1866" s="55"/>
      <c r="GF1866" s="55"/>
      <c r="GG1866" s="55"/>
      <c r="GH1866" s="55"/>
      <c r="GI1866" s="55"/>
      <c r="GJ1866" s="55"/>
      <c r="GK1866" s="55"/>
      <c r="GL1866" s="55"/>
      <c r="GM1866" s="55"/>
      <c r="GN1866" s="55"/>
      <c r="GO1866" s="55"/>
      <c r="GP1866" s="55"/>
      <c r="GQ1866" s="55"/>
      <c r="GR1866" s="55"/>
      <c r="GS1866" s="55"/>
      <c r="GT1866" s="55"/>
      <c r="GU1866" s="55"/>
      <c r="GV1866" s="55"/>
      <c r="GW1866" s="55"/>
      <c r="GX1866" s="55"/>
      <c r="GY1866" s="55"/>
      <c r="GZ1866" s="55"/>
      <c r="HA1866" s="55"/>
      <c r="HB1866" s="55"/>
      <c r="HC1866" s="55"/>
      <c r="HD1866" s="55"/>
      <c r="HE1866" s="55"/>
      <c r="HF1866" s="55"/>
      <c r="HG1866" s="55"/>
      <c r="HH1866" s="55"/>
      <c r="HI1866" s="55"/>
      <c r="HJ1866" s="55"/>
      <c r="HK1866" s="55"/>
      <c r="HL1866" s="55"/>
      <c r="HM1866" s="55"/>
      <c r="HN1866" s="55"/>
      <c r="HO1866" s="55"/>
      <c r="HP1866" s="55"/>
      <c r="HQ1866" s="55"/>
      <c r="HR1866" s="55"/>
      <c r="HS1866" s="55"/>
      <c r="HT1866" s="55"/>
      <c r="HU1866" s="55"/>
      <c r="HV1866" s="55"/>
      <c r="HW1866" s="55"/>
      <c r="HX1866" s="55"/>
      <c r="HY1866" s="55"/>
      <c r="HZ1866" s="55"/>
      <c r="IA1866" s="55"/>
      <c r="IB1866" s="55"/>
      <c r="IC1866" s="55"/>
      <c r="ID1866" s="55"/>
      <c r="IE1866" s="55"/>
      <c r="IF1866" s="55"/>
      <c r="IG1866" s="55"/>
      <c r="IH1866" s="55"/>
      <c r="II1866" s="55"/>
      <c r="IJ1866" s="55"/>
      <c r="IK1866" s="55"/>
      <c r="IL1866" s="55"/>
      <c r="IM1866" s="55"/>
      <c r="IN1866" s="55"/>
      <c r="IO1866" s="55"/>
      <c r="IP1866" s="55"/>
      <c r="IQ1866" s="55"/>
      <c r="IR1866" s="55"/>
      <c r="IS1866" s="55"/>
      <c r="IT1866" s="55"/>
      <c r="IU1866" s="55"/>
      <c r="IV1866" s="55"/>
    </row>
    <row r="1867" spans="1:256" ht="12.5">
      <c r="A1867"/>
      <c r="B1867" s="65">
        <v>1</v>
      </c>
      <c r="C1867" s="66">
        <f>IF(E1867="A",1,IF(E1867="B",1,0))</f>
        <v>0</v>
      </c>
      <c r="D1867" s="659" t="s">
        <v>90</v>
      </c>
      <c r="E1867" s="659" t="s">
        <v>90</v>
      </c>
      <c r="F1867" s="656" t="s">
        <v>99</v>
      </c>
      <c r="G1867" s="78"/>
      <c r="H1867" s="96" t="s">
        <v>101</v>
      </c>
      <c r="I1867" s="107" t="s">
        <v>2674</v>
      </c>
      <c r="J1867" s="81"/>
      <c r="K1867" s="72"/>
      <c r="L1867" s="72"/>
      <c r="M1867" s="72"/>
      <c r="N1867" s="72"/>
      <c r="O1867" s="72"/>
      <c r="P1867" s="72"/>
      <c r="Q1867" s="833"/>
      <c r="R1867" s="102"/>
      <c r="S1867" s="73"/>
      <c r="T1867" s="102"/>
      <c r="U1867" s="103"/>
      <c r="V1867" s="104"/>
    </row>
    <row r="1868" spans="1:256" s="55" customFormat="1" ht="12" customHeight="1">
      <c r="A1868" s="217"/>
      <c r="B1868" s="65">
        <v>1</v>
      </c>
      <c r="C1868" s="66">
        <f>IF(E1868="A",1,IF(E1868="B",1,0))</f>
        <v>1</v>
      </c>
      <c r="D1868" s="656" t="s">
        <v>99</v>
      </c>
      <c r="E1868" s="655" t="s">
        <v>87</v>
      </c>
      <c r="F1868" s="655" t="s">
        <v>68</v>
      </c>
      <c r="G1868" s="78"/>
      <c r="H1868" s="96" t="s">
        <v>88</v>
      </c>
      <c r="I1868" s="107" t="s">
        <v>2675</v>
      </c>
      <c r="J1868" s="81"/>
      <c r="K1868" s="72"/>
      <c r="L1868" s="72"/>
      <c r="M1868" s="72"/>
      <c r="N1868" s="72"/>
      <c r="O1868" s="72"/>
      <c r="P1868" s="72"/>
      <c r="Q1868" s="833"/>
      <c r="R1868" s="102"/>
      <c r="S1868" s="73"/>
      <c r="T1868" s="102"/>
      <c r="U1868" s="103"/>
      <c r="V1868" s="104"/>
      <c r="W1868" s="109"/>
      <c r="X1868" s="109"/>
      <c r="Y1868" s="109"/>
      <c r="Z1868" s="109"/>
      <c r="AA1868" s="109"/>
      <c r="AB1868" s="109"/>
      <c r="AC1868" s="109"/>
      <c r="AD1868" s="109"/>
      <c r="AE1868" s="109"/>
      <c r="AF1868" s="109"/>
      <c r="AG1868" s="109"/>
      <c r="AH1868" s="109"/>
      <c r="AI1868" s="109"/>
      <c r="AJ1868" s="109"/>
      <c r="AK1868" s="109"/>
      <c r="AL1868" s="109"/>
      <c r="AM1868" s="109"/>
      <c r="AN1868" s="109"/>
      <c r="AO1868" s="109"/>
      <c r="AP1868" s="109"/>
      <c r="AQ1868" s="109"/>
      <c r="AR1868" s="109"/>
      <c r="AS1868" s="109"/>
      <c r="AT1868" s="109"/>
      <c r="AU1868" s="109"/>
      <c r="AV1868" s="109"/>
      <c r="AW1868" s="109"/>
      <c r="AX1868" s="109"/>
      <c r="AY1868" s="109"/>
      <c r="AZ1868" s="109"/>
      <c r="BA1868" s="109"/>
      <c r="BB1868" s="109"/>
      <c r="BC1868" s="109"/>
      <c r="BD1868" s="109"/>
      <c r="BE1868" s="109"/>
      <c r="BF1868" s="109"/>
      <c r="BG1868" s="109"/>
      <c r="BH1868" s="109"/>
      <c r="BI1868" s="109"/>
      <c r="BJ1868" s="109"/>
      <c r="BK1868" s="109"/>
      <c r="BL1868" s="109"/>
      <c r="BM1868" s="109"/>
      <c r="BN1868" s="109"/>
      <c r="BO1868" s="109"/>
      <c r="BP1868" s="109"/>
      <c r="BQ1868" s="109"/>
      <c r="BR1868" s="109"/>
      <c r="BS1868" s="109"/>
      <c r="BT1868" s="109"/>
      <c r="BU1868" s="109"/>
      <c r="BV1868" s="109"/>
      <c r="BW1868" s="109"/>
      <c r="BX1868" s="109"/>
      <c r="BY1868" s="109"/>
      <c r="BZ1868" s="109"/>
      <c r="CA1868" s="109"/>
      <c r="CB1868" s="109"/>
      <c r="CC1868" s="109"/>
      <c r="CD1868" s="109"/>
      <c r="CE1868" s="109"/>
      <c r="CF1868" s="109"/>
      <c r="CG1868" s="109"/>
      <c r="CH1868" s="109"/>
      <c r="CI1868" s="109"/>
      <c r="CJ1868" s="109"/>
      <c r="CK1868" s="109"/>
      <c r="CL1868" s="109"/>
      <c r="CM1868" s="109"/>
      <c r="CN1868" s="109"/>
      <c r="CO1868" s="109"/>
      <c r="CP1868" s="109"/>
      <c r="CQ1868" s="109"/>
      <c r="CR1868" s="109"/>
      <c r="CS1868" s="109"/>
      <c r="CT1868" s="109"/>
      <c r="CU1868" s="109"/>
      <c r="CV1868" s="109"/>
      <c r="CW1868" s="109"/>
      <c r="CX1868" s="109"/>
      <c r="CY1868" s="109"/>
      <c r="CZ1868" s="109"/>
      <c r="DA1868" s="109"/>
      <c r="DB1868" s="109"/>
      <c r="DC1868" s="109"/>
      <c r="DD1868" s="109"/>
      <c r="DE1868" s="109"/>
      <c r="DF1868" s="109"/>
      <c r="DG1868" s="109"/>
      <c r="DH1868" s="109"/>
      <c r="DI1868" s="109"/>
      <c r="DJ1868" s="109"/>
      <c r="DK1868" s="109"/>
      <c r="DL1868" s="109"/>
      <c r="DM1868" s="109"/>
      <c r="DN1868" s="109"/>
      <c r="DO1868" s="109"/>
      <c r="DP1868" s="109"/>
      <c r="DQ1868" s="109"/>
      <c r="DR1868" s="109"/>
      <c r="DS1868" s="109"/>
      <c r="DT1868" s="109"/>
      <c r="DU1868" s="109"/>
      <c r="DV1868" s="109"/>
      <c r="DW1868" s="109"/>
      <c r="DX1868" s="109"/>
      <c r="DY1868" s="109"/>
      <c r="DZ1868" s="109"/>
      <c r="EA1868" s="109"/>
      <c r="EB1868" s="109"/>
      <c r="EC1868" s="109"/>
      <c r="ED1868" s="109"/>
      <c r="EE1868" s="109"/>
      <c r="EF1868" s="109"/>
      <c r="EG1868" s="109"/>
      <c r="EH1868" s="109"/>
      <c r="EI1868" s="109"/>
      <c r="EJ1868" s="109"/>
      <c r="EK1868" s="109"/>
      <c r="EL1868" s="109"/>
      <c r="EM1868" s="109"/>
      <c r="EN1868" s="109"/>
      <c r="EO1868" s="109"/>
      <c r="EP1868" s="109"/>
      <c r="EQ1868" s="109"/>
      <c r="ER1868" s="109"/>
      <c r="ES1868" s="109"/>
      <c r="ET1868" s="109"/>
      <c r="EU1868" s="109"/>
      <c r="EV1868" s="109"/>
      <c r="EW1868" s="109"/>
      <c r="EX1868" s="109"/>
      <c r="EY1868" s="109"/>
      <c r="EZ1868" s="109"/>
      <c r="FA1868" s="109"/>
      <c r="FB1868" s="109"/>
      <c r="FC1868" s="109"/>
      <c r="FD1868" s="109"/>
      <c r="FE1868" s="109"/>
      <c r="FF1868" s="109"/>
      <c r="FG1868" s="109"/>
      <c r="FH1868" s="109"/>
      <c r="FI1868" s="109"/>
      <c r="FJ1868" s="109"/>
      <c r="FK1868" s="109"/>
      <c r="FL1868" s="109"/>
      <c r="FM1868" s="109"/>
      <c r="FN1868" s="109"/>
      <c r="FO1868" s="109"/>
      <c r="FP1868" s="109"/>
      <c r="FQ1868" s="109"/>
      <c r="FR1868" s="109"/>
      <c r="FS1868" s="109"/>
      <c r="FT1868" s="109"/>
      <c r="FU1868" s="109"/>
      <c r="FV1868" s="109"/>
      <c r="FW1868" s="109"/>
      <c r="FX1868" s="109"/>
      <c r="FY1868" s="109"/>
      <c r="FZ1868" s="109"/>
      <c r="GA1868" s="109"/>
      <c r="GB1868" s="109"/>
      <c r="GC1868" s="109"/>
      <c r="GD1868" s="109"/>
      <c r="GE1868" s="109"/>
      <c r="GF1868" s="109"/>
      <c r="GG1868" s="109"/>
      <c r="GH1868" s="109"/>
      <c r="GI1868" s="109"/>
      <c r="GJ1868" s="109"/>
      <c r="GK1868" s="109"/>
      <c r="GL1868" s="109"/>
      <c r="GM1868" s="109"/>
      <c r="GN1868" s="109"/>
      <c r="GO1868" s="109"/>
      <c r="GP1868" s="109"/>
      <c r="GQ1868" s="109"/>
      <c r="GR1868" s="109"/>
      <c r="GS1868" s="109"/>
      <c r="GT1868" s="109"/>
      <c r="GU1868" s="109"/>
      <c r="GV1868" s="109"/>
      <c r="GW1868" s="109"/>
      <c r="GX1868" s="109"/>
      <c r="GY1868" s="109"/>
      <c r="GZ1868" s="109"/>
      <c r="HA1868" s="109"/>
      <c r="HB1868" s="109"/>
      <c r="HC1868" s="109"/>
      <c r="HD1868" s="109"/>
      <c r="HE1868" s="109"/>
      <c r="HF1868" s="109"/>
      <c r="HG1868" s="109"/>
      <c r="HH1868" s="109"/>
      <c r="HI1868" s="109"/>
      <c r="HJ1868" s="109"/>
      <c r="HK1868" s="109"/>
      <c r="HL1868" s="109"/>
      <c r="HM1868" s="109"/>
      <c r="HN1868" s="109"/>
      <c r="HO1868" s="109"/>
      <c r="HP1868" s="109"/>
      <c r="HQ1868" s="109"/>
      <c r="HR1868" s="109"/>
      <c r="HS1868" s="109"/>
      <c r="HT1868" s="109"/>
      <c r="HU1868" s="109"/>
      <c r="HV1868" s="109"/>
      <c r="HW1868" s="109"/>
      <c r="HX1868" s="109"/>
      <c r="HY1868" s="109"/>
      <c r="HZ1868" s="109"/>
      <c r="IA1868" s="109"/>
      <c r="IB1868" s="109"/>
      <c r="IC1868" s="109"/>
      <c r="ID1868" s="109"/>
      <c r="IE1868" s="109"/>
      <c r="IF1868" s="109"/>
      <c r="IG1868" s="109"/>
      <c r="IH1868" s="109"/>
      <c r="II1868" s="109"/>
      <c r="IJ1868" s="109"/>
      <c r="IK1868" s="109"/>
      <c r="IL1868" s="109"/>
      <c r="IM1868" s="109"/>
      <c r="IN1868" s="109"/>
      <c r="IO1868" s="109"/>
      <c r="IP1868" s="109"/>
      <c r="IQ1868" s="109"/>
      <c r="IR1868" s="109"/>
      <c r="IS1868" s="109"/>
      <c r="IT1868" s="109"/>
      <c r="IU1868" s="109"/>
      <c r="IV1868" s="109"/>
    </row>
    <row r="1869" spans="1:256" ht="12.5">
      <c r="B1869" s="65">
        <v>1</v>
      </c>
      <c r="C1869" s="66">
        <f>IF(E1869="A",1,IF(E1869="B",1,0))</f>
        <v>0</v>
      </c>
      <c r="D1869" s="658" t="s">
        <v>68</v>
      </c>
      <c r="E1869" s="656" t="s">
        <v>70</v>
      </c>
      <c r="F1869" s="656" t="s">
        <v>70</v>
      </c>
      <c r="G1869" s="78"/>
      <c r="H1869" s="96" t="s">
        <v>110</v>
      </c>
      <c r="I1869" s="107" t="s">
        <v>2676</v>
      </c>
      <c r="J1869" s="81"/>
      <c r="K1869" s="72"/>
      <c r="L1869" s="72"/>
      <c r="M1869" s="72"/>
      <c r="N1869" s="72"/>
      <c r="O1869" s="72"/>
      <c r="P1869" s="72"/>
      <c r="Q1869" s="833"/>
      <c r="R1869" s="102"/>
      <c r="S1869" s="73"/>
      <c r="T1869" s="102"/>
      <c r="U1869" s="103"/>
      <c r="V1869" s="104"/>
    </row>
    <row r="1870" spans="1:256" ht="12.5">
      <c r="B1870" s="65">
        <v>1</v>
      </c>
      <c r="C1870" s="66">
        <f>IF(E1870="A",1,IF(E1870="B",1,0))</f>
        <v>0</v>
      </c>
      <c r="D1870" s="248" t="s">
        <v>68</v>
      </c>
      <c r="E1870" s="662" t="s">
        <v>70</v>
      </c>
      <c r="F1870" s="248" t="s">
        <v>68</v>
      </c>
      <c r="G1870" s="78"/>
      <c r="H1870" s="96" t="s">
        <v>88</v>
      </c>
      <c r="I1870" s="107" t="s">
        <v>2677</v>
      </c>
      <c r="J1870" s="81"/>
      <c r="K1870" s="72"/>
      <c r="L1870" s="72"/>
      <c r="M1870" s="72"/>
      <c r="N1870" s="72"/>
      <c r="O1870" s="72"/>
      <c r="P1870" s="72"/>
      <c r="Q1870" s="833"/>
      <c r="R1870" s="102"/>
      <c r="S1870" s="73"/>
      <c r="T1870" s="102"/>
      <c r="U1870" s="103"/>
      <c r="V1870" s="104"/>
    </row>
    <row r="1871" spans="1:256" ht="12.5">
      <c r="B1871" s="65">
        <v>1</v>
      </c>
      <c r="C1871" s="66">
        <f>IF(E1871="A",4,IF(E1871="B",3,IF(E1871="C",2,IF(E1871="D",1,0))))</f>
        <v>0</v>
      </c>
      <c r="D1871" s="76" t="s">
        <v>68</v>
      </c>
      <c r="E1871" s="99" t="s">
        <v>99</v>
      </c>
      <c r="F1871" s="76" t="s">
        <v>68</v>
      </c>
      <c r="G1871" s="78"/>
      <c r="H1871" s="96" t="s">
        <v>94</v>
      </c>
      <c r="I1871" s="107" t="s">
        <v>2678</v>
      </c>
      <c r="J1871" s="81" t="s">
        <v>14</v>
      </c>
      <c r="K1871" s="72"/>
      <c r="L1871" s="72"/>
      <c r="M1871" s="72"/>
      <c r="N1871" s="72"/>
      <c r="O1871" s="72"/>
      <c r="P1871" s="72"/>
      <c r="Q1871" s="833"/>
      <c r="R1871" s="102"/>
      <c r="S1871" s="73"/>
      <c r="T1871" s="102"/>
      <c r="U1871" s="103"/>
      <c r="V1871" s="104"/>
    </row>
    <row r="1872" spans="1:256" ht="13.15" customHeight="1">
      <c r="B1872" s="65">
        <v>1</v>
      </c>
      <c r="C1872" s="66">
        <f>IF(E1872="A",1,IF(E1872="B",1,0))</f>
        <v>0</v>
      </c>
      <c r="D1872" s="656" t="s">
        <v>70</v>
      </c>
      <c r="E1872" s="659" t="s">
        <v>90</v>
      </c>
      <c r="F1872" s="658" t="s">
        <v>68</v>
      </c>
      <c r="G1872" s="78"/>
      <c r="H1872" s="96" t="s">
        <v>104</v>
      </c>
      <c r="I1872" s="107" t="s">
        <v>2679</v>
      </c>
      <c r="J1872" s="81"/>
      <c r="K1872" s="72"/>
      <c r="L1872" s="72"/>
      <c r="M1872" s="72"/>
      <c r="N1872" s="72"/>
      <c r="O1872" s="72"/>
      <c r="P1872" s="72"/>
      <c r="Q1872" s="833"/>
      <c r="R1872" s="102"/>
      <c r="S1872" s="73"/>
      <c r="T1872" s="102"/>
      <c r="U1872" s="103"/>
      <c r="V1872" s="104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  <c r="CS1872"/>
      <c r="CT1872"/>
      <c r="CU1872"/>
      <c r="CV1872"/>
      <c r="CW1872"/>
      <c r="CX1872"/>
      <c r="CY1872"/>
      <c r="CZ1872"/>
      <c r="DA1872"/>
      <c r="DB1872"/>
      <c r="DC1872"/>
      <c r="DD1872"/>
      <c r="DE1872"/>
      <c r="DF1872"/>
      <c r="DG1872"/>
      <c r="DH1872"/>
      <c r="DI1872"/>
      <c r="DJ1872"/>
      <c r="DK1872"/>
      <c r="DL1872"/>
      <c r="DM1872"/>
      <c r="DN1872"/>
      <c r="DO1872"/>
      <c r="DP1872"/>
      <c r="DQ1872"/>
      <c r="DR1872"/>
      <c r="DS1872"/>
      <c r="DT1872"/>
      <c r="DU1872"/>
      <c r="DV1872"/>
      <c r="DW1872"/>
      <c r="DX1872"/>
      <c r="DY1872"/>
      <c r="DZ1872"/>
      <c r="EA1872"/>
      <c r="EB1872"/>
      <c r="EC1872"/>
      <c r="ED1872"/>
      <c r="EE1872"/>
      <c r="EF1872"/>
      <c r="EG1872"/>
      <c r="EH1872"/>
      <c r="EI1872"/>
      <c r="EJ1872"/>
      <c r="EK1872"/>
      <c r="EL1872"/>
      <c r="EM1872"/>
      <c r="EN1872"/>
      <c r="EO1872"/>
      <c r="EP1872"/>
      <c r="EQ1872"/>
      <c r="ER1872"/>
      <c r="ES1872"/>
      <c r="ET1872"/>
      <c r="EU1872"/>
      <c r="EV1872"/>
      <c r="EW1872"/>
      <c r="EX1872"/>
      <c r="EY1872"/>
      <c r="EZ1872"/>
      <c r="FA1872"/>
      <c r="FB1872"/>
      <c r="FC1872"/>
      <c r="FD1872"/>
      <c r="FE1872"/>
      <c r="FF1872"/>
      <c r="FG1872"/>
      <c r="FH1872"/>
      <c r="FI1872"/>
      <c r="FJ1872"/>
      <c r="FK1872"/>
      <c r="FL1872"/>
      <c r="FM1872"/>
      <c r="FN1872"/>
      <c r="FO1872"/>
      <c r="FP1872"/>
      <c r="FQ1872"/>
      <c r="FR1872"/>
      <c r="FS1872"/>
      <c r="FT1872"/>
      <c r="FU1872"/>
      <c r="FV1872"/>
      <c r="FW1872"/>
      <c r="FX1872"/>
      <c r="FY1872"/>
      <c r="FZ1872"/>
      <c r="GA1872"/>
      <c r="GB1872"/>
      <c r="GC1872"/>
      <c r="GD1872"/>
      <c r="GE1872"/>
      <c r="GF1872"/>
      <c r="GG1872"/>
      <c r="GH1872"/>
      <c r="GI1872"/>
      <c r="GJ1872"/>
      <c r="GK1872"/>
      <c r="GL1872"/>
      <c r="GM1872"/>
      <c r="GN1872"/>
      <c r="GO1872"/>
      <c r="GP1872"/>
      <c r="GQ1872"/>
      <c r="GR1872"/>
      <c r="GS1872"/>
      <c r="GT1872"/>
      <c r="GU1872"/>
      <c r="GV1872"/>
      <c r="GW1872"/>
      <c r="GX1872"/>
      <c r="GY1872"/>
      <c r="GZ1872"/>
      <c r="HA1872"/>
      <c r="HB1872"/>
      <c r="HC1872"/>
      <c r="HD1872"/>
      <c r="HE1872"/>
      <c r="HF1872"/>
      <c r="HG1872"/>
      <c r="HH1872"/>
      <c r="HI1872"/>
      <c r="HJ1872"/>
      <c r="HK1872"/>
      <c r="HL1872"/>
      <c r="HM1872"/>
      <c r="HN1872"/>
      <c r="HO1872"/>
      <c r="HP1872"/>
      <c r="HQ1872"/>
      <c r="HR1872"/>
      <c r="HS1872"/>
      <c r="HT1872"/>
      <c r="HU1872"/>
      <c r="HV1872"/>
      <c r="HW1872"/>
      <c r="HX1872"/>
      <c r="HY1872"/>
      <c r="HZ1872"/>
      <c r="IA1872"/>
      <c r="IB1872"/>
      <c r="IC1872"/>
      <c r="ID1872"/>
      <c r="IE1872"/>
      <c r="IF1872"/>
      <c r="IG1872"/>
      <c r="IH1872"/>
      <c r="II1872"/>
      <c r="IJ1872"/>
      <c r="IK1872"/>
      <c r="IL1872"/>
      <c r="IM1872"/>
      <c r="IN1872"/>
      <c r="IO1872"/>
      <c r="IP1872"/>
      <c r="IQ1872"/>
      <c r="IR1872"/>
      <c r="IS1872"/>
      <c r="IT1872"/>
      <c r="IU1872"/>
      <c r="IV1872"/>
    </row>
    <row r="1873" spans="1:256" ht="12.5">
      <c r="B1873" s="65">
        <v>1</v>
      </c>
      <c r="C1873" s="66">
        <f>IF(E1873="A",1,IF(E1873="B",1,0))</f>
        <v>0</v>
      </c>
      <c r="D1873" s="656" t="s">
        <v>70</v>
      </c>
      <c r="E1873" s="659" t="s">
        <v>90</v>
      </c>
      <c r="F1873" s="658" t="s">
        <v>87</v>
      </c>
      <c r="G1873" s="78"/>
      <c r="H1873" s="96" t="s">
        <v>88</v>
      </c>
      <c r="I1873" s="107" t="s">
        <v>2680</v>
      </c>
      <c r="J1873" s="81"/>
      <c r="K1873" s="72"/>
      <c r="L1873" s="72"/>
      <c r="M1873" s="72"/>
      <c r="N1873" s="72"/>
      <c r="O1873" s="72"/>
      <c r="P1873" s="72"/>
      <c r="Q1873" s="833"/>
      <c r="R1873" s="102"/>
      <c r="S1873" s="73"/>
      <c r="T1873" s="102"/>
      <c r="U1873" s="103"/>
      <c r="V1873" s="104"/>
    </row>
    <row r="1874" spans="1:256" ht="12.5">
      <c r="B1874" s="65">
        <v>1</v>
      </c>
      <c r="C1874" s="66">
        <f>IF(E1874="A",1,IF(E1874="B",1,0))</f>
        <v>0</v>
      </c>
      <c r="D1874" s="99" t="s">
        <v>99</v>
      </c>
      <c r="E1874" s="77" t="s">
        <v>90</v>
      </c>
      <c r="F1874" s="99" t="s">
        <v>70</v>
      </c>
      <c r="G1874" s="78"/>
      <c r="H1874" s="96" t="s">
        <v>114</v>
      </c>
      <c r="I1874" s="107" t="s">
        <v>2681</v>
      </c>
      <c r="J1874" s="81"/>
      <c r="K1874" s="72"/>
      <c r="L1874" s="72"/>
      <c r="M1874" s="72"/>
      <c r="N1874" s="72"/>
      <c r="O1874" s="72"/>
      <c r="P1874" s="72"/>
      <c r="Q1874" s="833"/>
      <c r="R1874" s="102"/>
      <c r="S1874" s="73"/>
      <c r="T1874" s="102"/>
      <c r="U1874" s="103"/>
      <c r="V1874" s="104"/>
    </row>
    <row r="1875" spans="1:256" ht="12.5">
      <c r="B1875" s="65">
        <v>1</v>
      </c>
      <c r="C1875" s="66">
        <f>IF(E1875="A",4,IF(E1875="B",3,IF(E1875="C",2,IF(E1875="D",1,0))))</f>
        <v>3</v>
      </c>
      <c r="D1875" s="99" t="s">
        <v>70</v>
      </c>
      <c r="E1875" s="76" t="s">
        <v>87</v>
      </c>
      <c r="F1875" s="77" t="s">
        <v>90</v>
      </c>
      <c r="G1875" s="78"/>
      <c r="H1875" s="96" t="s">
        <v>184</v>
      </c>
      <c r="I1875" s="107" t="s">
        <v>2682</v>
      </c>
      <c r="J1875" s="81" t="s">
        <v>6111</v>
      </c>
      <c r="K1875" s="72"/>
      <c r="L1875" s="72"/>
      <c r="M1875" s="72"/>
      <c r="N1875" s="72"/>
      <c r="O1875" s="72"/>
      <c r="P1875" s="72"/>
      <c r="Q1875" s="833"/>
      <c r="R1875" s="102"/>
      <c r="S1875" s="73"/>
      <c r="T1875" s="102"/>
      <c r="U1875" s="103"/>
      <c r="V1875" s="104"/>
    </row>
    <row r="1876" spans="1:256" ht="12.5">
      <c r="B1876" s="65">
        <v>1</v>
      </c>
      <c r="C1876" s="66">
        <f>IF(E1876="A",1,IF(E1876="B",1,0))</f>
        <v>1</v>
      </c>
      <c r="D1876" s="76" t="s">
        <v>87</v>
      </c>
      <c r="E1876" s="76" t="s">
        <v>87</v>
      </c>
      <c r="F1876" s="99" t="s">
        <v>99</v>
      </c>
      <c r="G1876" s="78"/>
      <c r="H1876" s="96" t="s">
        <v>215</v>
      </c>
      <c r="I1876" s="107" t="s">
        <v>2683</v>
      </c>
      <c r="J1876" s="81"/>
      <c r="K1876" s="72"/>
      <c r="L1876" s="72"/>
      <c r="M1876" s="72"/>
      <c r="N1876" s="72"/>
      <c r="O1876" s="72"/>
      <c r="P1876" s="72"/>
      <c r="Q1876" s="833"/>
      <c r="R1876" s="102"/>
      <c r="S1876" s="73"/>
      <c r="T1876" s="102"/>
      <c r="U1876" s="103"/>
      <c r="V1876" s="104"/>
    </row>
    <row r="1877" spans="1:256" ht="12.5">
      <c r="B1877" s="65">
        <v>1</v>
      </c>
      <c r="C1877" s="66">
        <f>IF(E1877="A",1,IF(E1877="B",1,0))</f>
        <v>0</v>
      </c>
      <c r="D1877" s="99" t="s">
        <v>70</v>
      </c>
      <c r="E1877" s="99" t="s">
        <v>70</v>
      </c>
      <c r="F1877" s="76" t="s">
        <v>87</v>
      </c>
      <c r="G1877" s="78"/>
      <c r="H1877" s="96" t="s">
        <v>188</v>
      </c>
      <c r="I1877" s="107" t="s">
        <v>2684</v>
      </c>
      <c r="J1877" s="81"/>
      <c r="K1877" s="72"/>
      <c r="L1877" s="72"/>
      <c r="M1877" s="72"/>
      <c r="N1877" s="72"/>
      <c r="O1877" s="72"/>
      <c r="P1877" s="72"/>
      <c r="Q1877" s="833"/>
      <c r="R1877" s="102"/>
      <c r="S1877" s="73"/>
      <c r="T1877" s="102"/>
      <c r="U1877" s="103"/>
      <c r="V1877" s="104"/>
    </row>
    <row r="1878" spans="1:256" ht="12.5">
      <c r="B1878" s="65">
        <v>1</v>
      </c>
      <c r="C1878" s="66">
        <f>IF(E1878="A",1,IF(E1878="B",1,0))</f>
        <v>1</v>
      </c>
      <c r="D1878" s="663" t="s">
        <v>90</v>
      </c>
      <c r="E1878" s="248" t="s">
        <v>68</v>
      </c>
      <c r="F1878" s="248" t="s">
        <v>68</v>
      </c>
      <c r="G1878" s="78"/>
      <c r="H1878" s="96" t="s">
        <v>188</v>
      </c>
      <c r="I1878" s="107" t="s">
        <v>2685</v>
      </c>
      <c r="J1878" s="81"/>
      <c r="K1878" s="72"/>
      <c r="L1878" s="72"/>
      <c r="M1878" s="72"/>
      <c r="N1878" s="72"/>
      <c r="O1878" s="72"/>
      <c r="P1878" s="72"/>
      <c r="Q1878" s="833"/>
      <c r="R1878" s="102"/>
      <c r="S1878" s="73"/>
      <c r="T1878" s="102"/>
      <c r="U1878" s="103"/>
      <c r="V1878" s="104"/>
    </row>
    <row r="1879" spans="1:256" ht="12.5">
      <c r="B1879" s="65">
        <v>1</v>
      </c>
      <c r="C1879" s="66">
        <f>IF(E1879="A",1,IF(E1879="B",1,0))</f>
        <v>0</v>
      </c>
      <c r="D1879" s="76" t="s">
        <v>87</v>
      </c>
      <c r="E1879" s="99" t="s">
        <v>99</v>
      </c>
      <c r="F1879" s="99" t="s">
        <v>99</v>
      </c>
      <c r="G1879" s="78"/>
      <c r="H1879" s="96" t="s">
        <v>184</v>
      </c>
      <c r="I1879" s="107" t="s">
        <v>2686</v>
      </c>
      <c r="J1879" s="81"/>
      <c r="K1879" s="72"/>
      <c r="L1879" s="72"/>
      <c r="M1879" s="72"/>
      <c r="N1879" s="72"/>
      <c r="O1879" s="72"/>
      <c r="P1879" s="72"/>
      <c r="Q1879" s="833"/>
      <c r="R1879" s="102"/>
      <c r="S1879" s="73"/>
      <c r="T1879" s="102"/>
      <c r="U1879" s="103"/>
      <c r="V1879" s="104"/>
    </row>
    <row r="1880" spans="1:256" ht="12.5">
      <c r="B1880" s="65">
        <v>1</v>
      </c>
      <c r="C1880" s="66">
        <f>IF(E1880="A",4,IF(E1880="B",3,IF(E1880="C",2,IF(E1880="D",1,0))))</f>
        <v>3</v>
      </c>
      <c r="D1880" s="663" t="s">
        <v>90</v>
      </c>
      <c r="E1880" s="76" t="s">
        <v>87</v>
      </c>
      <c r="F1880" s="76" t="s">
        <v>87</v>
      </c>
      <c r="G1880" s="78"/>
      <c r="H1880" s="96" t="s">
        <v>135</v>
      </c>
      <c r="I1880" s="107" t="s">
        <v>2687</v>
      </c>
      <c r="J1880" s="81" t="s">
        <v>6111</v>
      </c>
      <c r="K1880" s="72"/>
      <c r="L1880" s="72"/>
      <c r="M1880" s="72"/>
      <c r="N1880" s="72"/>
      <c r="O1880" s="72"/>
      <c r="P1880" s="72"/>
      <c r="Q1880" s="833"/>
      <c r="R1880" s="102"/>
      <c r="S1880" s="73"/>
      <c r="T1880" s="102"/>
      <c r="U1880" s="103"/>
      <c r="V1880" s="104"/>
    </row>
    <row r="1881" spans="1:256" ht="12.5">
      <c r="B1881" s="669">
        <v>1</v>
      </c>
      <c r="C1881" s="671">
        <f t="shared" ref="C1881:C1898" si="86">IF(E1881="A",1,IF(E1881="B",1,0))</f>
        <v>0</v>
      </c>
      <c r="D1881" s="665" t="s">
        <v>87</v>
      </c>
      <c r="E1881" s="664" t="s">
        <v>90</v>
      </c>
      <c r="F1881" s="667" t="s">
        <v>99</v>
      </c>
      <c r="G1881" s="78"/>
      <c r="H1881" s="96" t="s">
        <v>114</v>
      </c>
      <c r="I1881" s="107" t="s">
        <v>2688</v>
      </c>
      <c r="J1881" s="81"/>
      <c r="K1881" s="72"/>
      <c r="L1881" s="72"/>
      <c r="M1881" s="72"/>
      <c r="N1881" s="72"/>
      <c r="O1881" s="72"/>
      <c r="P1881" s="72"/>
      <c r="Q1881" s="833"/>
      <c r="R1881" s="102"/>
      <c r="S1881" s="73"/>
      <c r="T1881" s="102"/>
      <c r="U1881" s="103"/>
      <c r="V1881" s="104"/>
    </row>
    <row r="1882" spans="1:256" s="320" customFormat="1" ht="12.5">
      <c r="A1882" s="217"/>
      <c r="B1882" s="65">
        <v>1</v>
      </c>
      <c r="C1882" s="66">
        <f t="shared" si="86"/>
        <v>1</v>
      </c>
      <c r="D1882" s="659" t="s">
        <v>90</v>
      </c>
      <c r="E1882" s="658" t="s">
        <v>87</v>
      </c>
      <c r="F1882" s="659" t="s">
        <v>90</v>
      </c>
      <c r="G1882" s="78"/>
      <c r="H1882" s="96" t="s">
        <v>88</v>
      </c>
      <c r="I1882" s="107" t="s">
        <v>2689</v>
      </c>
      <c r="J1882" s="81"/>
      <c r="K1882" s="72"/>
      <c r="L1882" s="72"/>
      <c r="M1882" s="72"/>
      <c r="N1882" s="72"/>
      <c r="O1882" s="72"/>
      <c r="P1882" s="72"/>
      <c r="Q1882" s="833"/>
      <c r="R1882" s="102"/>
      <c r="S1882" s="73"/>
      <c r="T1882" s="102"/>
      <c r="U1882" s="103"/>
      <c r="V1882" s="104"/>
      <c r="W1882" s="109"/>
      <c r="X1882" s="109"/>
      <c r="Y1882" s="109"/>
      <c r="Z1882" s="109"/>
      <c r="AA1882" s="109"/>
      <c r="AB1882" s="109"/>
      <c r="AC1882" s="109"/>
      <c r="AD1882" s="109"/>
      <c r="AE1882" s="109"/>
      <c r="AF1882" s="109"/>
      <c r="AG1882" s="109"/>
      <c r="AH1882" s="109"/>
      <c r="AI1882" s="109"/>
      <c r="AJ1882" s="109"/>
      <c r="AK1882" s="109"/>
      <c r="AL1882" s="109"/>
      <c r="AM1882" s="109"/>
      <c r="AN1882" s="109"/>
      <c r="AO1882" s="109"/>
      <c r="AP1882" s="109"/>
      <c r="AQ1882" s="109"/>
      <c r="AR1882" s="109"/>
      <c r="AS1882" s="109"/>
      <c r="AT1882" s="109"/>
      <c r="AU1882" s="109"/>
      <c r="AV1882" s="109"/>
      <c r="AW1882" s="109"/>
      <c r="AX1882" s="109"/>
      <c r="AY1882" s="109"/>
      <c r="AZ1882" s="109"/>
      <c r="BA1882" s="109"/>
      <c r="BB1882" s="109"/>
      <c r="BC1882" s="109"/>
      <c r="BD1882" s="109"/>
      <c r="BE1882" s="109"/>
      <c r="BF1882" s="109"/>
      <c r="BG1882" s="109"/>
      <c r="BH1882" s="109"/>
      <c r="BI1882" s="109"/>
      <c r="BJ1882" s="109"/>
      <c r="BK1882" s="109"/>
      <c r="BL1882" s="109"/>
      <c r="BM1882" s="109"/>
      <c r="BN1882" s="109"/>
      <c r="BO1882" s="109"/>
      <c r="BP1882" s="109"/>
      <c r="BQ1882" s="109"/>
      <c r="BR1882" s="109"/>
      <c r="BS1882" s="109"/>
      <c r="BT1882" s="109"/>
      <c r="BU1882" s="109"/>
      <c r="BV1882" s="109"/>
      <c r="BW1882" s="109"/>
      <c r="BX1882" s="109"/>
      <c r="BY1882" s="109"/>
      <c r="BZ1882" s="109"/>
      <c r="CA1882" s="109"/>
      <c r="CB1882" s="109"/>
      <c r="CC1882" s="109"/>
      <c r="CD1882" s="109"/>
      <c r="CE1882" s="109"/>
      <c r="CF1882" s="109"/>
      <c r="CG1882" s="109"/>
      <c r="CH1882" s="109"/>
      <c r="CI1882" s="109"/>
      <c r="CJ1882" s="109"/>
      <c r="CK1882" s="109"/>
      <c r="CL1882" s="109"/>
      <c r="CM1882" s="109"/>
      <c r="CN1882" s="109"/>
      <c r="CO1882" s="109"/>
      <c r="CP1882" s="109"/>
      <c r="CQ1882" s="109"/>
      <c r="CR1882" s="109"/>
      <c r="CS1882" s="109"/>
      <c r="CT1882" s="109"/>
      <c r="CU1882" s="109"/>
      <c r="CV1882" s="109"/>
      <c r="CW1882" s="109"/>
      <c r="CX1882" s="109"/>
      <c r="CY1882" s="109"/>
      <c r="CZ1882" s="109"/>
      <c r="DA1882" s="109"/>
      <c r="DB1882" s="109"/>
      <c r="DC1882" s="109"/>
      <c r="DD1882" s="109"/>
      <c r="DE1882" s="109"/>
      <c r="DF1882" s="109"/>
      <c r="DG1882" s="109"/>
      <c r="DH1882" s="109"/>
      <c r="DI1882" s="109"/>
      <c r="DJ1882" s="109"/>
      <c r="DK1882" s="109"/>
      <c r="DL1882" s="109"/>
      <c r="DM1882" s="109"/>
      <c r="DN1882" s="109"/>
      <c r="DO1882" s="109"/>
      <c r="DP1882" s="109"/>
      <c r="DQ1882" s="109"/>
      <c r="DR1882" s="109"/>
      <c r="DS1882" s="109"/>
      <c r="DT1882" s="109"/>
      <c r="DU1882" s="109"/>
      <c r="DV1882" s="109"/>
      <c r="DW1882" s="109"/>
      <c r="DX1882" s="109"/>
      <c r="DY1882" s="109"/>
      <c r="DZ1882" s="109"/>
      <c r="EA1882" s="109"/>
      <c r="EB1882" s="109"/>
      <c r="EC1882" s="109"/>
      <c r="ED1882" s="109"/>
      <c r="EE1882" s="109"/>
      <c r="EF1882" s="109"/>
      <c r="EG1882" s="109"/>
      <c r="EH1882" s="109"/>
      <c r="EI1882" s="109"/>
      <c r="EJ1882" s="109"/>
      <c r="EK1882" s="109"/>
      <c r="EL1882" s="109"/>
      <c r="EM1882" s="109"/>
      <c r="EN1882" s="109"/>
      <c r="EO1882" s="109"/>
      <c r="EP1882" s="109"/>
      <c r="EQ1882" s="109"/>
      <c r="ER1882" s="109"/>
      <c r="ES1882" s="109"/>
      <c r="ET1882" s="109"/>
      <c r="EU1882" s="109"/>
      <c r="EV1882" s="109"/>
      <c r="EW1882" s="109"/>
      <c r="EX1882" s="109"/>
      <c r="EY1882" s="109"/>
      <c r="EZ1882" s="109"/>
      <c r="FA1882" s="109"/>
      <c r="FB1882" s="109"/>
      <c r="FC1882" s="109"/>
      <c r="FD1882" s="109"/>
      <c r="FE1882" s="109"/>
      <c r="FF1882" s="109"/>
      <c r="FG1882" s="109"/>
      <c r="FH1882" s="109"/>
      <c r="FI1882" s="109"/>
      <c r="FJ1882" s="109"/>
      <c r="FK1882" s="109"/>
      <c r="FL1882" s="109"/>
      <c r="FM1882" s="109"/>
      <c r="FN1882" s="109"/>
      <c r="FO1882" s="109"/>
      <c r="FP1882" s="109"/>
      <c r="FQ1882" s="109"/>
      <c r="FR1882" s="109"/>
      <c r="FS1882" s="109"/>
      <c r="FT1882" s="109"/>
      <c r="FU1882" s="109"/>
      <c r="FV1882" s="109"/>
      <c r="FW1882" s="109"/>
      <c r="FX1882" s="109"/>
      <c r="FY1882" s="109"/>
      <c r="FZ1882" s="109"/>
      <c r="GA1882" s="109"/>
      <c r="GB1882" s="109"/>
      <c r="GC1882" s="109"/>
      <c r="GD1882" s="109"/>
      <c r="GE1882" s="109"/>
      <c r="GF1882" s="109"/>
      <c r="GG1882" s="109"/>
      <c r="GH1882" s="109"/>
      <c r="GI1882" s="109"/>
      <c r="GJ1882" s="109"/>
      <c r="GK1882" s="109"/>
      <c r="GL1882" s="109"/>
      <c r="GM1882" s="109"/>
      <c r="GN1882" s="109"/>
      <c r="GO1882" s="109"/>
      <c r="GP1882" s="109"/>
      <c r="GQ1882" s="109"/>
      <c r="GR1882" s="109"/>
      <c r="GS1882" s="109"/>
      <c r="GT1882" s="109"/>
      <c r="GU1882" s="109"/>
      <c r="GV1882" s="109"/>
      <c r="GW1882" s="109"/>
      <c r="GX1882" s="109"/>
      <c r="GY1882" s="109"/>
      <c r="GZ1882" s="109"/>
      <c r="HA1882" s="109"/>
      <c r="HB1882" s="109"/>
      <c r="HC1882" s="109"/>
      <c r="HD1882" s="109"/>
      <c r="HE1882" s="109"/>
      <c r="HF1882" s="109"/>
      <c r="HG1882" s="109"/>
      <c r="HH1882" s="109"/>
      <c r="HI1882" s="109"/>
      <c r="HJ1882" s="109"/>
      <c r="HK1882" s="109"/>
      <c r="HL1882" s="109"/>
      <c r="HM1882" s="109"/>
      <c r="HN1882" s="109"/>
      <c r="HO1882" s="109"/>
      <c r="HP1882" s="109"/>
      <c r="HQ1882" s="109"/>
      <c r="HR1882" s="109"/>
      <c r="HS1882" s="109"/>
      <c r="HT1882" s="109"/>
      <c r="HU1882" s="109"/>
      <c r="HV1882" s="109"/>
      <c r="HW1882" s="109"/>
      <c r="HX1882" s="109"/>
      <c r="HY1882" s="109"/>
      <c r="HZ1882" s="109"/>
      <c r="IA1882" s="109"/>
      <c r="IB1882" s="109"/>
      <c r="IC1882" s="109"/>
      <c r="ID1882" s="109"/>
      <c r="IE1882" s="109"/>
      <c r="IF1882" s="109"/>
      <c r="IG1882" s="109"/>
      <c r="IH1882" s="109"/>
      <c r="II1882" s="109"/>
      <c r="IJ1882" s="109"/>
      <c r="IK1882" s="109"/>
      <c r="IL1882" s="109"/>
      <c r="IM1882" s="109"/>
      <c r="IN1882" s="109"/>
      <c r="IO1882" s="109"/>
      <c r="IP1882" s="109"/>
      <c r="IQ1882" s="109"/>
      <c r="IR1882" s="109"/>
      <c r="IS1882" s="109"/>
      <c r="IT1882" s="109"/>
      <c r="IU1882" s="109"/>
      <c r="IV1882" s="109"/>
    </row>
    <row r="1883" spans="1:256" ht="12.5">
      <c r="A1883" s="111"/>
      <c r="B1883" s="65">
        <v>1</v>
      </c>
      <c r="C1883" s="66">
        <f t="shared" si="86"/>
        <v>0</v>
      </c>
      <c r="D1883" s="664" t="s">
        <v>90</v>
      </c>
      <c r="E1883" s="664" t="s">
        <v>90</v>
      </c>
      <c r="F1883" s="665" t="s">
        <v>87</v>
      </c>
      <c r="G1883" s="78"/>
      <c r="H1883" s="96" t="s">
        <v>220</v>
      </c>
      <c r="I1883" s="107" t="s">
        <v>2690</v>
      </c>
      <c r="J1883" s="81"/>
      <c r="K1883" s="72"/>
      <c r="L1883" s="72"/>
      <c r="M1883" s="72"/>
      <c r="N1883" s="72"/>
      <c r="O1883" s="72"/>
      <c r="P1883" s="72"/>
      <c r="Q1883" s="833"/>
      <c r="R1883" s="102"/>
      <c r="S1883" s="73"/>
      <c r="T1883" s="102"/>
      <c r="U1883" s="103"/>
      <c r="V1883" s="104"/>
    </row>
    <row r="1884" spans="1:256" ht="12.5">
      <c r="A1884" s="305"/>
      <c r="B1884" s="65">
        <v>1</v>
      </c>
      <c r="C1884" s="66">
        <f t="shared" si="86"/>
        <v>1</v>
      </c>
      <c r="D1884" s="76" t="s">
        <v>87</v>
      </c>
      <c r="E1884" s="76" t="s">
        <v>87</v>
      </c>
      <c r="F1884" s="76" t="s">
        <v>87</v>
      </c>
      <c r="G1884" s="78"/>
      <c r="H1884" s="96" t="s">
        <v>129</v>
      </c>
      <c r="I1884" s="107" t="s">
        <v>2691</v>
      </c>
      <c r="J1884" s="81"/>
      <c r="K1884" s="72"/>
      <c r="L1884" s="72"/>
      <c r="M1884" s="72"/>
      <c r="N1884" s="72"/>
      <c r="O1884" s="72"/>
      <c r="P1884" s="72"/>
      <c r="Q1884" s="833"/>
      <c r="R1884" s="102"/>
      <c r="S1884" s="73"/>
      <c r="T1884" s="102"/>
      <c r="U1884" s="103"/>
      <c r="V1884" s="104"/>
    </row>
    <row r="1885" spans="1:256" ht="12.5">
      <c r="A1885" s="305"/>
      <c r="B1885" s="65">
        <v>1</v>
      </c>
      <c r="C1885" s="66">
        <f t="shared" si="86"/>
        <v>0</v>
      </c>
      <c r="D1885" s="77" t="s">
        <v>90</v>
      </c>
      <c r="E1885" s="77" t="s">
        <v>90</v>
      </c>
      <c r="F1885" s="76" t="s">
        <v>87</v>
      </c>
      <c r="G1885" s="78"/>
      <c r="H1885" s="96" t="s">
        <v>251</v>
      </c>
      <c r="I1885" s="107" t="s">
        <v>2692</v>
      </c>
      <c r="J1885" s="81"/>
      <c r="K1885" s="72"/>
      <c r="L1885" s="72"/>
      <c r="M1885" s="72"/>
      <c r="N1885" s="72"/>
      <c r="O1885" s="72"/>
      <c r="P1885" s="72"/>
      <c r="Q1885" s="833"/>
      <c r="R1885" s="102"/>
      <c r="S1885" s="73"/>
      <c r="T1885" s="102"/>
      <c r="U1885" s="103"/>
      <c r="V1885" s="104"/>
    </row>
    <row r="1886" spans="1:256" ht="12.5">
      <c r="B1886" s="65">
        <v>1</v>
      </c>
      <c r="C1886" s="66">
        <f t="shared" si="86"/>
        <v>1</v>
      </c>
      <c r="D1886" s="659" t="s">
        <v>90</v>
      </c>
      <c r="E1886" s="658" t="s">
        <v>68</v>
      </c>
      <c r="F1886" s="658" t="s">
        <v>68</v>
      </c>
      <c r="G1886" s="78"/>
      <c r="H1886" s="96" t="s">
        <v>126</v>
      </c>
      <c r="I1886" s="107" t="s">
        <v>2693</v>
      </c>
      <c r="J1886" s="81"/>
      <c r="K1886" s="72"/>
      <c r="L1886" s="72"/>
      <c r="M1886" s="72"/>
      <c r="N1886" s="72"/>
      <c r="O1886" s="72"/>
      <c r="P1886" s="72"/>
      <c r="Q1886" s="833"/>
      <c r="R1886" s="102"/>
      <c r="S1886" s="73"/>
      <c r="T1886" s="102"/>
      <c r="U1886" s="103"/>
      <c r="V1886" s="104"/>
    </row>
    <row r="1887" spans="1:256" ht="12.5">
      <c r="B1887" s="65">
        <v>1</v>
      </c>
      <c r="C1887" s="66">
        <f t="shared" si="86"/>
        <v>1</v>
      </c>
      <c r="D1887" s="99" t="s">
        <v>70</v>
      </c>
      <c r="E1887" s="76" t="s">
        <v>87</v>
      </c>
      <c r="F1887" s="99" t="s">
        <v>99</v>
      </c>
      <c r="G1887" s="78"/>
      <c r="H1887" s="96" t="s">
        <v>215</v>
      </c>
      <c r="I1887" s="107" t="s">
        <v>2694</v>
      </c>
      <c r="J1887" s="81"/>
      <c r="K1887" s="72"/>
      <c r="L1887" s="72"/>
      <c r="M1887" s="72"/>
      <c r="N1887" s="72"/>
      <c r="O1887" s="72"/>
      <c r="P1887" s="72"/>
      <c r="Q1887" s="833"/>
      <c r="R1887" s="102"/>
      <c r="S1887" s="73"/>
      <c r="T1887" s="102"/>
      <c r="U1887" s="103"/>
      <c r="V1887" s="104"/>
    </row>
    <row r="1888" spans="1:256" s="55" customFormat="1" ht="12.5">
      <c r="A1888" s="217"/>
      <c r="B1888" s="65">
        <v>1</v>
      </c>
      <c r="C1888" s="66">
        <f t="shared" si="86"/>
        <v>1</v>
      </c>
      <c r="D1888" s="655" t="s">
        <v>87</v>
      </c>
      <c r="E1888" s="655" t="s">
        <v>68</v>
      </c>
      <c r="F1888" s="656" t="s">
        <v>70</v>
      </c>
      <c r="G1888" s="78"/>
      <c r="H1888" s="96" t="s">
        <v>126</v>
      </c>
      <c r="I1888" s="107" t="s">
        <v>2695</v>
      </c>
      <c r="J1888" s="81"/>
      <c r="K1888" s="72"/>
      <c r="L1888" s="72"/>
      <c r="M1888" s="72"/>
      <c r="N1888" s="72"/>
      <c r="O1888" s="72"/>
      <c r="P1888" s="72"/>
      <c r="Q1888" s="833"/>
      <c r="R1888" s="102"/>
      <c r="S1888" s="73"/>
      <c r="T1888" s="102"/>
      <c r="U1888" s="103"/>
      <c r="V1888" s="104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  <c r="CX1888"/>
      <c r="CY1888"/>
      <c r="CZ1888"/>
      <c r="DA1888"/>
      <c r="DB1888"/>
      <c r="DC1888"/>
      <c r="DD1888"/>
      <c r="DE1888"/>
      <c r="DF1888"/>
      <c r="DG1888"/>
      <c r="DH1888"/>
      <c r="DI1888"/>
      <c r="DJ1888"/>
      <c r="DK1888"/>
      <c r="DL1888"/>
      <c r="DM1888"/>
      <c r="DN1888"/>
      <c r="DO1888"/>
      <c r="DP1888"/>
      <c r="DQ1888"/>
      <c r="DR1888"/>
      <c r="DS1888"/>
      <c r="DT1888"/>
      <c r="DU1888"/>
      <c r="DV1888"/>
      <c r="DW1888"/>
      <c r="DX1888"/>
      <c r="DY1888"/>
      <c r="DZ1888"/>
      <c r="EA1888"/>
      <c r="EB1888"/>
      <c r="EC1888"/>
      <c r="ED1888"/>
      <c r="EE1888"/>
      <c r="EF1888"/>
      <c r="EG1888"/>
      <c r="EH1888"/>
      <c r="EI1888"/>
      <c r="EJ1888"/>
      <c r="EK1888"/>
      <c r="EL1888"/>
      <c r="EM1888"/>
      <c r="EN1888"/>
      <c r="EO1888"/>
      <c r="EP1888"/>
      <c r="EQ1888"/>
      <c r="ER1888"/>
      <c r="ES1888"/>
      <c r="ET1888"/>
      <c r="EU1888"/>
      <c r="EV1888"/>
      <c r="EW1888"/>
      <c r="EX1888"/>
      <c r="EY1888"/>
      <c r="EZ1888"/>
      <c r="FA1888"/>
      <c r="FB1888"/>
      <c r="FC1888"/>
      <c r="FD1888"/>
      <c r="FE1888"/>
      <c r="FF1888"/>
      <c r="FG1888"/>
      <c r="FH1888"/>
      <c r="FI1888"/>
      <c r="FJ1888"/>
      <c r="FK1888"/>
      <c r="FL1888"/>
      <c r="FM1888"/>
      <c r="FN1888"/>
      <c r="FO1888"/>
      <c r="FP1888"/>
      <c r="FQ1888"/>
      <c r="FR1888"/>
      <c r="FS1888"/>
      <c r="FT1888"/>
      <c r="FU1888"/>
      <c r="FV1888"/>
      <c r="FW1888"/>
      <c r="FX1888"/>
      <c r="FY1888"/>
      <c r="FZ1888"/>
      <c r="GA1888"/>
      <c r="GB1888"/>
      <c r="GC1888"/>
      <c r="GD1888"/>
      <c r="GE1888"/>
      <c r="GF1888"/>
      <c r="GG1888"/>
      <c r="GH1888"/>
      <c r="GI1888"/>
      <c r="GJ1888"/>
      <c r="GK1888"/>
      <c r="GL1888"/>
      <c r="GM1888"/>
      <c r="GN1888"/>
      <c r="GO1888"/>
      <c r="GP1888"/>
      <c r="GQ1888"/>
      <c r="GR1888"/>
      <c r="GS1888"/>
      <c r="GT1888"/>
      <c r="GU1888"/>
      <c r="GV1888"/>
      <c r="GW1888"/>
      <c r="GX1888"/>
      <c r="GY1888"/>
      <c r="GZ1888"/>
      <c r="HA1888"/>
      <c r="HB1888"/>
      <c r="HC1888"/>
      <c r="HD1888"/>
      <c r="HE1888"/>
      <c r="HF1888"/>
      <c r="HG1888"/>
      <c r="HH1888"/>
      <c r="HI1888"/>
      <c r="HJ1888"/>
      <c r="HK1888"/>
      <c r="HL1888"/>
      <c r="HM1888"/>
      <c r="HN1888"/>
      <c r="HO1888"/>
      <c r="HP1888"/>
      <c r="HQ1888"/>
      <c r="HR1888"/>
      <c r="HS1888"/>
      <c r="HT1888"/>
      <c r="HU1888"/>
      <c r="HV1888"/>
      <c r="HW1888"/>
      <c r="HX1888"/>
      <c r="HY1888"/>
      <c r="HZ1888"/>
      <c r="IA1888"/>
      <c r="IB1888"/>
      <c r="IC1888"/>
      <c r="ID1888"/>
      <c r="IE1888"/>
      <c r="IF1888"/>
      <c r="IG1888"/>
      <c r="IH1888"/>
      <c r="II1888"/>
      <c r="IJ1888"/>
      <c r="IK1888"/>
      <c r="IL1888"/>
      <c r="IM1888"/>
      <c r="IN1888"/>
      <c r="IO1888"/>
      <c r="IP1888"/>
      <c r="IQ1888"/>
      <c r="IR1888"/>
      <c r="IS1888"/>
      <c r="IT1888"/>
      <c r="IU1888"/>
      <c r="IV1888"/>
    </row>
    <row r="1889" spans="1:256" ht="12.5">
      <c r="B1889" s="65">
        <v>1</v>
      </c>
      <c r="C1889" s="66">
        <f t="shared" si="86"/>
        <v>1</v>
      </c>
      <c r="D1889" s="76" t="s">
        <v>68</v>
      </c>
      <c r="E1889" s="76" t="s">
        <v>87</v>
      </c>
      <c r="F1889" s="76" t="s">
        <v>68</v>
      </c>
      <c r="G1889" s="78"/>
      <c r="H1889" s="96" t="s">
        <v>197</v>
      </c>
      <c r="I1889" s="107" t="s">
        <v>2696</v>
      </c>
      <c r="J1889" s="81"/>
      <c r="K1889" s="72"/>
      <c r="L1889" s="72"/>
      <c r="M1889" s="72"/>
      <c r="N1889" s="72"/>
      <c r="O1889" s="72"/>
      <c r="P1889" s="72"/>
      <c r="Q1889" s="833"/>
      <c r="R1889" s="102"/>
      <c r="S1889" s="73"/>
      <c r="T1889" s="102"/>
      <c r="U1889" s="103"/>
      <c r="V1889" s="104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  <c r="CS1889"/>
      <c r="CT1889"/>
      <c r="CU1889"/>
      <c r="CV1889"/>
      <c r="CW1889"/>
      <c r="CX1889"/>
      <c r="CY1889"/>
      <c r="CZ1889"/>
      <c r="DA1889"/>
      <c r="DB1889"/>
      <c r="DC1889"/>
      <c r="DD1889"/>
      <c r="DE1889"/>
      <c r="DF1889"/>
      <c r="DG1889"/>
      <c r="DH1889"/>
      <c r="DI1889"/>
      <c r="DJ1889"/>
      <c r="DK1889"/>
      <c r="DL1889"/>
      <c r="DM1889"/>
      <c r="DN1889"/>
      <c r="DO1889"/>
      <c r="DP1889"/>
      <c r="DQ1889"/>
      <c r="DR1889"/>
      <c r="DS1889"/>
      <c r="DT1889"/>
      <c r="DU1889"/>
      <c r="DV1889"/>
      <c r="DW1889"/>
      <c r="DX1889"/>
      <c r="DY1889"/>
      <c r="DZ1889"/>
      <c r="EA1889"/>
      <c r="EB1889"/>
      <c r="EC1889"/>
      <c r="ED1889"/>
      <c r="EE1889"/>
      <c r="EF1889"/>
      <c r="EG1889"/>
      <c r="EH1889"/>
      <c r="EI1889"/>
      <c r="EJ1889"/>
      <c r="EK1889"/>
      <c r="EL1889"/>
      <c r="EM1889"/>
      <c r="EN1889"/>
      <c r="EO1889"/>
      <c r="EP1889"/>
      <c r="EQ1889"/>
      <c r="ER1889"/>
      <c r="ES1889"/>
      <c r="ET1889"/>
      <c r="EU1889"/>
      <c r="EV1889"/>
      <c r="EW1889"/>
      <c r="EX1889"/>
      <c r="EY1889"/>
      <c r="EZ1889"/>
      <c r="FA1889"/>
      <c r="FB1889"/>
      <c r="FC1889"/>
      <c r="FD1889"/>
      <c r="FE1889"/>
      <c r="FF1889"/>
      <c r="FG1889"/>
      <c r="FH1889"/>
      <c r="FI1889"/>
      <c r="FJ1889"/>
      <c r="FK1889"/>
      <c r="FL1889"/>
      <c r="FM1889"/>
      <c r="FN1889"/>
      <c r="FO1889"/>
      <c r="FP1889"/>
      <c r="FQ1889"/>
      <c r="FR1889"/>
      <c r="FS1889"/>
      <c r="FT1889"/>
      <c r="FU1889"/>
      <c r="FV1889"/>
      <c r="FW1889"/>
      <c r="FX1889"/>
      <c r="FY1889"/>
      <c r="FZ1889"/>
      <c r="GA1889"/>
      <c r="GB1889"/>
      <c r="GC1889"/>
      <c r="GD1889"/>
      <c r="GE1889"/>
      <c r="GF1889"/>
      <c r="GG1889"/>
      <c r="GH1889"/>
      <c r="GI1889"/>
      <c r="GJ1889"/>
      <c r="GK1889"/>
      <c r="GL1889"/>
      <c r="GM1889"/>
      <c r="GN1889"/>
      <c r="GO1889"/>
      <c r="GP1889"/>
      <c r="GQ1889"/>
      <c r="GR1889"/>
      <c r="GS1889"/>
      <c r="GT1889"/>
      <c r="GU1889"/>
      <c r="GV1889"/>
      <c r="GW1889"/>
      <c r="GX1889"/>
      <c r="GY1889"/>
      <c r="GZ1889"/>
      <c r="HA1889"/>
      <c r="HB1889"/>
      <c r="HC1889"/>
      <c r="HD1889"/>
      <c r="HE1889"/>
      <c r="HF1889"/>
      <c r="HG1889"/>
      <c r="HH1889"/>
      <c r="HI1889"/>
      <c r="HJ1889"/>
      <c r="HK1889"/>
      <c r="HL1889"/>
      <c r="HM1889"/>
      <c r="HN1889"/>
      <c r="HO1889"/>
      <c r="HP1889"/>
      <c r="HQ1889"/>
      <c r="HR1889"/>
      <c r="HS1889"/>
      <c r="HT1889"/>
      <c r="HU1889"/>
      <c r="HV1889"/>
      <c r="HW1889"/>
      <c r="HX1889"/>
      <c r="HY1889"/>
      <c r="HZ1889"/>
      <c r="IA1889"/>
      <c r="IB1889"/>
      <c r="IC1889"/>
      <c r="ID1889"/>
      <c r="IE1889"/>
      <c r="IF1889"/>
      <c r="IG1889"/>
      <c r="IH1889"/>
      <c r="II1889"/>
      <c r="IJ1889"/>
      <c r="IK1889"/>
      <c r="IL1889"/>
      <c r="IM1889"/>
      <c r="IN1889"/>
      <c r="IO1889"/>
      <c r="IP1889"/>
      <c r="IQ1889"/>
      <c r="IR1889"/>
      <c r="IS1889"/>
      <c r="IT1889"/>
      <c r="IU1889"/>
      <c r="IV1889"/>
    </row>
    <row r="1890" spans="1:256" ht="12.5">
      <c r="B1890" s="65">
        <v>1</v>
      </c>
      <c r="C1890" s="66">
        <f t="shared" si="86"/>
        <v>1</v>
      </c>
      <c r="D1890" s="656" t="s">
        <v>99</v>
      </c>
      <c r="E1890" s="658" t="s">
        <v>68</v>
      </c>
      <c r="F1890" s="659" t="s">
        <v>90</v>
      </c>
      <c r="G1890" s="78"/>
      <c r="H1890" s="96" t="s">
        <v>116</v>
      </c>
      <c r="I1890" s="107" t="s">
        <v>2697</v>
      </c>
      <c r="J1890" s="81"/>
      <c r="K1890" s="72"/>
      <c r="L1890" s="72"/>
      <c r="M1890" s="72"/>
      <c r="N1890" s="72"/>
      <c r="O1890" s="72"/>
      <c r="P1890" s="72"/>
      <c r="Q1890" s="833"/>
      <c r="R1890" s="102"/>
      <c r="S1890" s="73"/>
      <c r="T1890" s="102"/>
      <c r="U1890" s="103"/>
      <c r="V1890" s="104"/>
    </row>
    <row r="1891" spans="1:256" ht="12.5">
      <c r="B1891" s="65">
        <v>1</v>
      </c>
      <c r="C1891" s="66">
        <f t="shared" si="86"/>
        <v>1</v>
      </c>
      <c r="D1891" s="670" t="s">
        <v>87</v>
      </c>
      <c r="E1891" s="670" t="s">
        <v>87</v>
      </c>
      <c r="F1891" s="662" t="s">
        <v>70</v>
      </c>
      <c r="G1891" s="78"/>
      <c r="H1891" s="96" t="s">
        <v>129</v>
      </c>
      <c r="I1891" s="107" t="s">
        <v>2698</v>
      </c>
      <c r="J1891" s="81"/>
      <c r="K1891" s="72"/>
      <c r="L1891" s="72"/>
      <c r="M1891" s="72"/>
      <c r="N1891" s="72"/>
      <c r="O1891" s="72"/>
      <c r="P1891" s="72"/>
      <c r="Q1891" s="833"/>
      <c r="R1891" s="102"/>
      <c r="S1891" s="73"/>
      <c r="T1891" s="102"/>
      <c r="U1891" s="103"/>
      <c r="V1891" s="104"/>
    </row>
    <row r="1892" spans="1:256" ht="12.5">
      <c r="B1892" s="65">
        <v>1</v>
      </c>
      <c r="C1892" s="66">
        <f t="shared" si="86"/>
        <v>1</v>
      </c>
      <c r="D1892" s="76" t="s">
        <v>87</v>
      </c>
      <c r="E1892" s="76" t="s">
        <v>87</v>
      </c>
      <c r="F1892" s="76" t="s">
        <v>87</v>
      </c>
      <c r="G1892" s="78"/>
      <c r="H1892" s="96" t="s">
        <v>2699</v>
      </c>
      <c r="I1892" s="107" t="s">
        <v>2700</v>
      </c>
      <c r="J1892" s="81"/>
      <c r="K1892" s="72"/>
      <c r="L1892" s="72"/>
      <c r="M1892" s="72"/>
      <c r="N1892" s="72"/>
      <c r="O1892" s="72"/>
      <c r="P1892" s="72"/>
      <c r="Q1892" s="833"/>
      <c r="R1892" s="102"/>
      <c r="S1892" s="73"/>
      <c r="T1892" s="102"/>
      <c r="U1892" s="103"/>
      <c r="V1892" s="104"/>
    </row>
    <row r="1893" spans="1:256" ht="12.5">
      <c r="A1893" s="305"/>
      <c r="B1893" s="65">
        <v>1</v>
      </c>
      <c r="C1893" s="66">
        <f t="shared" si="86"/>
        <v>1</v>
      </c>
      <c r="D1893" s="658" t="s">
        <v>87</v>
      </c>
      <c r="E1893" s="658" t="s">
        <v>87</v>
      </c>
      <c r="F1893" s="658" t="s">
        <v>87</v>
      </c>
      <c r="G1893" s="78"/>
      <c r="H1893" s="96" t="s">
        <v>197</v>
      </c>
      <c r="I1893" s="107" t="s">
        <v>2701</v>
      </c>
      <c r="J1893" s="81"/>
      <c r="K1893" s="72"/>
      <c r="L1893" s="72"/>
      <c r="M1893" s="72"/>
      <c r="N1893" s="72"/>
      <c r="O1893" s="72"/>
      <c r="P1893" s="72"/>
      <c r="Q1893" s="833"/>
      <c r="R1893" s="102"/>
      <c r="S1893" s="73"/>
      <c r="T1893" s="102"/>
      <c r="U1893" s="103"/>
      <c r="V1893" s="104"/>
    </row>
    <row r="1894" spans="1:256" ht="12.5">
      <c r="B1894" s="65">
        <v>1</v>
      </c>
      <c r="C1894" s="66">
        <f t="shared" si="86"/>
        <v>0</v>
      </c>
      <c r="D1894" s="658" t="s">
        <v>68</v>
      </c>
      <c r="E1894" s="659" t="s">
        <v>90</v>
      </c>
      <c r="F1894" s="659" t="s">
        <v>90</v>
      </c>
      <c r="G1894" s="78"/>
      <c r="H1894" s="96" t="s">
        <v>135</v>
      </c>
      <c r="I1894" s="107" t="s">
        <v>2702</v>
      </c>
      <c r="J1894" s="81"/>
      <c r="K1894" s="72"/>
      <c r="L1894" s="72"/>
      <c r="M1894" s="72"/>
      <c r="N1894" s="72"/>
      <c r="O1894" s="72"/>
      <c r="P1894" s="72"/>
      <c r="Q1894" s="833"/>
      <c r="R1894" s="102"/>
      <c r="S1894" s="73"/>
      <c r="T1894" s="102"/>
      <c r="U1894" s="103"/>
      <c r="V1894" s="104"/>
    </row>
    <row r="1895" spans="1:256" ht="12.5">
      <c r="B1895" s="65">
        <v>1</v>
      </c>
      <c r="C1895" s="66">
        <f t="shared" si="86"/>
        <v>0</v>
      </c>
      <c r="D1895" s="76" t="s">
        <v>87</v>
      </c>
      <c r="E1895" s="77" t="s">
        <v>90</v>
      </c>
      <c r="F1895" s="99" t="s">
        <v>70</v>
      </c>
      <c r="G1895" s="78"/>
      <c r="H1895" s="96" t="s">
        <v>135</v>
      </c>
      <c r="I1895" s="107" t="s">
        <v>1154</v>
      </c>
      <c r="J1895" s="81"/>
      <c r="K1895" s="72"/>
      <c r="L1895" s="72"/>
      <c r="M1895" s="72"/>
      <c r="N1895" s="72"/>
      <c r="O1895" s="72"/>
      <c r="P1895" s="72"/>
      <c r="Q1895" s="833"/>
      <c r="R1895" s="102"/>
      <c r="S1895" s="73"/>
      <c r="T1895" s="102"/>
      <c r="U1895" s="103"/>
      <c r="V1895" s="104"/>
    </row>
    <row r="1896" spans="1:256" ht="12.5">
      <c r="B1896" s="65">
        <v>1</v>
      </c>
      <c r="C1896" s="66">
        <f t="shared" si="86"/>
        <v>0</v>
      </c>
      <c r="D1896" s="656" t="s">
        <v>70</v>
      </c>
      <c r="E1896" s="656" t="s">
        <v>99</v>
      </c>
      <c r="F1896" s="656" t="s">
        <v>70</v>
      </c>
      <c r="G1896" s="78"/>
      <c r="H1896" s="96" t="s">
        <v>94</v>
      </c>
      <c r="I1896" s="107" t="s">
        <v>2703</v>
      </c>
      <c r="J1896" s="81"/>
      <c r="K1896" s="72"/>
      <c r="L1896" s="72"/>
      <c r="M1896" s="72"/>
      <c r="N1896" s="72"/>
      <c r="O1896" s="72"/>
      <c r="P1896" s="72"/>
      <c r="Q1896" s="833"/>
      <c r="R1896" s="102"/>
      <c r="S1896" s="73"/>
      <c r="T1896" s="102"/>
      <c r="U1896" s="103"/>
      <c r="V1896" s="104"/>
    </row>
    <row r="1897" spans="1:256" ht="12.5">
      <c r="A1897" s="55"/>
      <c r="B1897" s="65">
        <v>1</v>
      </c>
      <c r="C1897" s="66">
        <f t="shared" si="86"/>
        <v>0</v>
      </c>
      <c r="D1897" s="76" t="s">
        <v>87</v>
      </c>
      <c r="E1897" s="99" t="s">
        <v>70</v>
      </c>
      <c r="F1897" s="76" t="s">
        <v>68</v>
      </c>
      <c r="G1897" s="78"/>
      <c r="H1897" s="96" t="s">
        <v>114</v>
      </c>
      <c r="I1897" s="107" t="s">
        <v>2704</v>
      </c>
      <c r="J1897" s="81"/>
      <c r="K1897" s="72"/>
      <c r="L1897" s="72"/>
      <c r="M1897" s="72"/>
      <c r="N1897" s="72"/>
      <c r="O1897" s="72"/>
      <c r="P1897" s="72"/>
      <c r="Q1897" s="833"/>
      <c r="R1897" s="102"/>
      <c r="S1897" s="73"/>
      <c r="T1897" s="102"/>
      <c r="U1897" s="103"/>
      <c r="V1897" s="104"/>
    </row>
    <row r="1898" spans="1:256" ht="12.5">
      <c r="A1898" s="305"/>
      <c r="B1898" s="65">
        <v>1</v>
      </c>
      <c r="C1898" s="66">
        <f t="shared" si="86"/>
        <v>1</v>
      </c>
      <c r="D1898" s="658" t="s">
        <v>68</v>
      </c>
      <c r="E1898" s="658" t="s">
        <v>87</v>
      </c>
      <c r="F1898" s="656" t="s">
        <v>99</v>
      </c>
      <c r="G1898" s="78"/>
      <c r="H1898" s="96" t="s">
        <v>94</v>
      </c>
      <c r="I1898" s="107" t="s">
        <v>2705</v>
      </c>
      <c r="J1898" s="81"/>
      <c r="K1898" s="72"/>
      <c r="L1898" s="72"/>
      <c r="M1898" s="72"/>
      <c r="N1898" s="72"/>
      <c r="O1898" s="72"/>
      <c r="P1898" s="72"/>
      <c r="Q1898" s="833"/>
      <c r="R1898" s="102"/>
      <c r="S1898" s="73"/>
      <c r="T1898" s="102"/>
      <c r="U1898" s="103"/>
      <c r="V1898" s="104"/>
    </row>
    <row r="1899" spans="1:256" ht="12.5">
      <c r="A1899"/>
      <c r="B1899" s="65">
        <v>1</v>
      </c>
      <c r="C1899" s="66">
        <f>IF(E1899="A",4,IF(E1899="B",3,IF(E1899="C",2,IF(E1899="D",1,0))))</f>
        <v>3</v>
      </c>
      <c r="D1899" s="76" t="s">
        <v>87</v>
      </c>
      <c r="E1899" s="76" t="s">
        <v>87</v>
      </c>
      <c r="F1899" s="77" t="s">
        <v>90</v>
      </c>
      <c r="G1899" s="78"/>
      <c r="H1899" s="96" t="s">
        <v>94</v>
      </c>
      <c r="I1899" s="107" t="s">
        <v>2706</v>
      </c>
      <c r="J1899" s="81"/>
      <c r="K1899" s="72"/>
      <c r="L1899" s="72"/>
      <c r="M1899" s="72"/>
      <c r="N1899" s="72"/>
      <c r="O1899" s="72"/>
      <c r="P1899" s="72"/>
      <c r="Q1899" s="833"/>
      <c r="R1899" s="102"/>
      <c r="S1899" s="73"/>
      <c r="T1899" s="102"/>
      <c r="U1899" s="103"/>
      <c r="V1899" s="104"/>
    </row>
    <row r="1900" spans="1:256" ht="12.5">
      <c r="A1900" s="111"/>
      <c r="B1900" s="65">
        <v>1</v>
      </c>
      <c r="C1900" s="66">
        <f>IF(E1900="A",4,IF(E1900="B",3,IF(E1900="C",2,IF(E1900="D",1,0))))</f>
        <v>1</v>
      </c>
      <c r="D1900" s="76" t="s">
        <v>68</v>
      </c>
      <c r="E1900" s="99" t="s">
        <v>70</v>
      </c>
      <c r="F1900" s="76" t="s">
        <v>68</v>
      </c>
      <c r="G1900" s="78"/>
      <c r="H1900" s="96" t="s">
        <v>119</v>
      </c>
      <c r="I1900" s="107" t="s">
        <v>194</v>
      </c>
      <c r="J1900" s="81" t="s">
        <v>6111</v>
      </c>
      <c r="K1900" s="72"/>
      <c r="L1900" s="72"/>
      <c r="M1900" s="72"/>
      <c r="N1900" s="72"/>
      <c r="O1900" s="72"/>
      <c r="P1900" s="72"/>
      <c r="Q1900" s="833"/>
      <c r="R1900" s="102"/>
      <c r="S1900" s="73"/>
      <c r="T1900" s="102"/>
      <c r="U1900" s="103"/>
      <c r="V1900" s="104"/>
    </row>
    <row r="1901" spans="1:256" ht="12.5">
      <c r="A1901" s="305"/>
      <c r="B1901" s="65">
        <v>1</v>
      </c>
      <c r="C1901" s="66">
        <f>IF(E1901="A",4,IF(E1901="B",3,IF(E1901="C",2,IF(E1901="D",1,0))))</f>
        <v>0</v>
      </c>
      <c r="D1901" s="77" t="s">
        <v>90</v>
      </c>
      <c r="E1901" s="99" t="s">
        <v>99</v>
      </c>
      <c r="F1901" s="77" t="s">
        <v>90</v>
      </c>
      <c r="G1901" s="78"/>
      <c r="H1901" s="96" t="s">
        <v>101</v>
      </c>
      <c r="I1901" s="107" t="s">
        <v>2707</v>
      </c>
      <c r="J1901" s="81" t="s">
        <v>6111</v>
      </c>
      <c r="K1901" s="72"/>
      <c r="L1901" s="72"/>
      <c r="M1901" s="72"/>
      <c r="N1901" s="72"/>
      <c r="O1901" s="72"/>
      <c r="P1901" s="72"/>
      <c r="Q1901" s="833"/>
      <c r="R1901" s="102"/>
      <c r="S1901" s="73"/>
      <c r="T1901" s="102"/>
      <c r="U1901" s="103"/>
      <c r="V1901" s="104"/>
    </row>
    <row r="1902" spans="1:256" ht="12.5">
      <c r="A1902" s="305"/>
      <c r="B1902" s="65">
        <v>1</v>
      </c>
      <c r="C1902" s="66">
        <f>IF(E1902="A",1,IF(E1902="B",1,0))</f>
        <v>0</v>
      </c>
      <c r="D1902" s="659" t="s">
        <v>90</v>
      </c>
      <c r="E1902" s="659" t="s">
        <v>90</v>
      </c>
      <c r="F1902" s="656" t="s">
        <v>70</v>
      </c>
      <c r="G1902" s="78"/>
      <c r="H1902" s="96" t="s">
        <v>94</v>
      </c>
      <c r="I1902" s="107" t="s">
        <v>2708</v>
      </c>
      <c r="J1902" s="81"/>
      <c r="K1902" s="72"/>
      <c r="L1902" s="72"/>
      <c r="M1902" s="72"/>
      <c r="N1902" s="72"/>
      <c r="O1902" s="72"/>
      <c r="P1902" s="72"/>
      <c r="Q1902" s="833"/>
      <c r="R1902" s="102"/>
      <c r="S1902" s="73"/>
      <c r="T1902" s="102"/>
      <c r="U1902" s="103"/>
      <c r="V1902" s="104"/>
    </row>
    <row r="1903" spans="1:256" s="365" customFormat="1" ht="12.5">
      <c r="A1903" s="217"/>
      <c r="B1903" s="65">
        <v>1</v>
      </c>
      <c r="C1903" s="66">
        <f>IF(E1903="A",1,IF(E1903="B",1,0))</f>
        <v>1</v>
      </c>
      <c r="D1903" s="77" t="s">
        <v>90</v>
      </c>
      <c r="E1903" s="76" t="s">
        <v>68</v>
      </c>
      <c r="F1903" s="77" t="s">
        <v>90</v>
      </c>
      <c r="G1903" s="78"/>
      <c r="H1903" s="96" t="s">
        <v>443</v>
      </c>
      <c r="I1903" s="107" t="s">
        <v>2709</v>
      </c>
      <c r="J1903" s="81"/>
      <c r="K1903" s="72"/>
      <c r="L1903" s="72"/>
      <c r="M1903" s="72"/>
      <c r="N1903" s="72"/>
      <c r="O1903" s="72"/>
      <c r="P1903" s="72"/>
      <c r="Q1903" s="833"/>
      <c r="R1903" s="102"/>
      <c r="S1903" s="73"/>
      <c r="T1903" s="102"/>
      <c r="U1903" s="103"/>
      <c r="V1903" s="104"/>
      <c r="W1903" s="109"/>
      <c r="X1903" s="109"/>
      <c r="Y1903" s="109"/>
      <c r="Z1903" s="109"/>
      <c r="AA1903" s="109"/>
      <c r="AB1903" s="109"/>
      <c r="AC1903" s="109"/>
      <c r="AD1903" s="109"/>
      <c r="AE1903" s="109"/>
      <c r="AF1903" s="109"/>
      <c r="AG1903" s="109"/>
      <c r="AH1903" s="109"/>
      <c r="AI1903" s="109"/>
      <c r="AJ1903" s="109"/>
      <c r="AK1903" s="109"/>
      <c r="AL1903" s="109"/>
      <c r="AM1903" s="109"/>
      <c r="AN1903" s="109"/>
      <c r="AO1903" s="109"/>
      <c r="AP1903" s="109"/>
      <c r="AQ1903" s="109"/>
      <c r="AR1903" s="109"/>
      <c r="AS1903" s="109"/>
      <c r="AT1903" s="109"/>
      <c r="AU1903" s="109"/>
      <c r="AV1903" s="109"/>
      <c r="AW1903" s="109"/>
      <c r="AX1903" s="109"/>
      <c r="AY1903" s="109"/>
      <c r="AZ1903" s="109"/>
      <c r="BA1903" s="109"/>
      <c r="BB1903" s="109"/>
      <c r="BC1903" s="109"/>
      <c r="BD1903" s="109"/>
      <c r="BE1903" s="109"/>
      <c r="BF1903" s="109"/>
      <c r="BG1903" s="109"/>
      <c r="BH1903" s="109"/>
      <c r="BI1903" s="109"/>
      <c r="BJ1903" s="109"/>
      <c r="BK1903" s="109"/>
      <c r="BL1903" s="109"/>
      <c r="BM1903" s="109"/>
      <c r="BN1903" s="109"/>
      <c r="BO1903" s="109"/>
      <c r="BP1903" s="109"/>
      <c r="BQ1903" s="109"/>
      <c r="BR1903" s="109"/>
      <c r="BS1903" s="109"/>
      <c r="BT1903" s="109"/>
      <c r="BU1903" s="109"/>
      <c r="BV1903" s="109"/>
      <c r="BW1903" s="109"/>
      <c r="BX1903" s="109"/>
      <c r="BY1903" s="109"/>
      <c r="BZ1903" s="109"/>
      <c r="CA1903" s="109"/>
      <c r="CB1903" s="109"/>
      <c r="CC1903" s="109"/>
      <c r="CD1903" s="109"/>
      <c r="CE1903" s="109"/>
      <c r="CF1903" s="109"/>
      <c r="CG1903" s="109"/>
      <c r="CH1903" s="109"/>
      <c r="CI1903" s="109"/>
      <c r="CJ1903" s="109"/>
      <c r="CK1903" s="109"/>
      <c r="CL1903" s="109"/>
      <c r="CM1903" s="109"/>
      <c r="CN1903" s="109"/>
      <c r="CO1903" s="109"/>
      <c r="CP1903" s="109"/>
      <c r="CQ1903" s="109"/>
      <c r="CR1903" s="109"/>
      <c r="CS1903" s="109"/>
      <c r="CT1903" s="109"/>
      <c r="CU1903" s="109"/>
      <c r="CV1903" s="109"/>
      <c r="CW1903" s="109"/>
      <c r="CX1903" s="109"/>
      <c r="CY1903" s="109"/>
      <c r="CZ1903" s="109"/>
      <c r="DA1903" s="109"/>
      <c r="DB1903" s="109"/>
      <c r="DC1903" s="109"/>
      <c r="DD1903" s="109"/>
      <c r="DE1903" s="109"/>
      <c r="DF1903" s="109"/>
      <c r="DG1903" s="109"/>
      <c r="DH1903" s="109"/>
      <c r="DI1903" s="109"/>
      <c r="DJ1903" s="109"/>
      <c r="DK1903" s="109"/>
      <c r="DL1903" s="109"/>
      <c r="DM1903" s="109"/>
      <c r="DN1903" s="109"/>
      <c r="DO1903" s="109"/>
      <c r="DP1903" s="109"/>
      <c r="DQ1903" s="109"/>
      <c r="DR1903" s="109"/>
      <c r="DS1903" s="109"/>
      <c r="DT1903" s="109"/>
      <c r="DU1903" s="109"/>
      <c r="DV1903" s="109"/>
      <c r="DW1903" s="109"/>
      <c r="DX1903" s="109"/>
      <c r="DY1903" s="109"/>
      <c r="DZ1903" s="109"/>
      <c r="EA1903" s="109"/>
      <c r="EB1903" s="109"/>
      <c r="EC1903" s="109"/>
      <c r="ED1903" s="109"/>
      <c r="EE1903" s="109"/>
      <c r="EF1903" s="109"/>
      <c r="EG1903" s="109"/>
      <c r="EH1903" s="109"/>
      <c r="EI1903" s="109"/>
      <c r="EJ1903" s="109"/>
      <c r="EK1903" s="109"/>
      <c r="EL1903" s="109"/>
      <c r="EM1903" s="109"/>
      <c r="EN1903" s="109"/>
      <c r="EO1903" s="109"/>
      <c r="EP1903" s="109"/>
      <c r="EQ1903" s="109"/>
      <c r="ER1903" s="109"/>
      <c r="ES1903" s="109"/>
      <c r="ET1903" s="109"/>
      <c r="EU1903" s="109"/>
      <c r="EV1903" s="109"/>
      <c r="EW1903" s="109"/>
      <c r="EX1903" s="109"/>
      <c r="EY1903" s="109"/>
      <c r="EZ1903" s="109"/>
      <c r="FA1903" s="109"/>
      <c r="FB1903" s="109"/>
      <c r="FC1903" s="109"/>
      <c r="FD1903" s="109"/>
      <c r="FE1903" s="109"/>
      <c r="FF1903" s="109"/>
      <c r="FG1903" s="109"/>
      <c r="FH1903" s="109"/>
      <c r="FI1903" s="109"/>
      <c r="FJ1903" s="109"/>
      <c r="FK1903" s="109"/>
      <c r="FL1903" s="109"/>
      <c r="FM1903" s="109"/>
      <c r="FN1903" s="109"/>
      <c r="FO1903" s="109"/>
      <c r="FP1903" s="109"/>
      <c r="FQ1903" s="109"/>
      <c r="FR1903" s="109"/>
      <c r="FS1903" s="109"/>
      <c r="FT1903" s="109"/>
      <c r="FU1903" s="109"/>
      <c r="FV1903" s="109"/>
      <c r="FW1903" s="109"/>
      <c r="FX1903" s="109"/>
      <c r="FY1903" s="109"/>
      <c r="FZ1903" s="109"/>
      <c r="GA1903" s="109"/>
      <c r="GB1903" s="109"/>
      <c r="GC1903" s="109"/>
      <c r="GD1903" s="109"/>
      <c r="GE1903" s="109"/>
      <c r="GF1903" s="109"/>
      <c r="GG1903" s="109"/>
      <c r="GH1903" s="109"/>
      <c r="GI1903" s="109"/>
      <c r="GJ1903" s="109"/>
      <c r="GK1903" s="109"/>
      <c r="GL1903" s="109"/>
      <c r="GM1903" s="109"/>
      <c r="GN1903" s="109"/>
      <c r="GO1903" s="109"/>
      <c r="GP1903" s="109"/>
      <c r="GQ1903" s="109"/>
      <c r="GR1903" s="109"/>
      <c r="GS1903" s="109"/>
      <c r="GT1903" s="109"/>
      <c r="GU1903" s="109"/>
      <c r="GV1903" s="109"/>
      <c r="GW1903" s="109"/>
      <c r="GX1903" s="109"/>
      <c r="GY1903" s="109"/>
      <c r="GZ1903" s="109"/>
      <c r="HA1903" s="109"/>
      <c r="HB1903" s="109"/>
      <c r="HC1903" s="109"/>
      <c r="HD1903" s="109"/>
      <c r="HE1903" s="109"/>
      <c r="HF1903" s="109"/>
      <c r="HG1903" s="109"/>
      <c r="HH1903" s="109"/>
      <c r="HI1903" s="109"/>
      <c r="HJ1903" s="109"/>
      <c r="HK1903" s="109"/>
      <c r="HL1903" s="109"/>
      <c r="HM1903" s="109"/>
      <c r="HN1903" s="109"/>
      <c r="HO1903" s="109"/>
      <c r="HP1903" s="109"/>
      <c r="HQ1903" s="109"/>
      <c r="HR1903" s="109"/>
      <c r="HS1903" s="109"/>
      <c r="HT1903" s="109"/>
      <c r="HU1903" s="109"/>
      <c r="HV1903" s="109"/>
      <c r="HW1903" s="109"/>
      <c r="HX1903" s="109"/>
      <c r="HY1903" s="109"/>
      <c r="HZ1903" s="109"/>
      <c r="IA1903" s="109"/>
      <c r="IB1903" s="109"/>
      <c r="IC1903" s="109"/>
      <c r="ID1903" s="109"/>
      <c r="IE1903" s="109"/>
      <c r="IF1903" s="109"/>
      <c r="IG1903" s="109"/>
      <c r="IH1903" s="109"/>
      <c r="II1903" s="109"/>
      <c r="IJ1903" s="109"/>
      <c r="IK1903" s="109"/>
      <c r="IL1903" s="109"/>
      <c r="IM1903" s="109"/>
      <c r="IN1903" s="109"/>
      <c r="IO1903" s="109"/>
      <c r="IP1903" s="109"/>
      <c r="IQ1903" s="109"/>
      <c r="IR1903" s="109"/>
      <c r="IS1903" s="109"/>
      <c r="IT1903" s="109"/>
      <c r="IU1903" s="109"/>
      <c r="IV1903" s="109"/>
    </row>
    <row r="1904" spans="1:256" ht="12.5">
      <c r="B1904" s="65">
        <v>1</v>
      </c>
      <c r="C1904" s="66">
        <f>IF(E1904="A",1,IF(E1904="B",1,0))</f>
        <v>0</v>
      </c>
      <c r="D1904" s="99" t="s">
        <v>70</v>
      </c>
      <c r="E1904" s="99" t="s">
        <v>70</v>
      </c>
      <c r="F1904" s="76" t="s">
        <v>68</v>
      </c>
      <c r="G1904" s="78"/>
      <c r="H1904" s="96" t="s">
        <v>90</v>
      </c>
      <c r="I1904" s="107" t="s">
        <v>2710</v>
      </c>
      <c r="J1904" s="81"/>
      <c r="K1904" s="72"/>
      <c r="L1904" s="72"/>
      <c r="M1904" s="72"/>
      <c r="N1904" s="72"/>
      <c r="O1904" s="72"/>
      <c r="P1904" s="72"/>
      <c r="Q1904" s="833"/>
      <c r="R1904" s="102"/>
      <c r="S1904" s="73"/>
      <c r="T1904" s="102"/>
      <c r="U1904" s="103"/>
      <c r="V1904" s="104"/>
    </row>
    <row r="1905" spans="1:256" ht="12.5">
      <c r="B1905" s="65">
        <v>1</v>
      </c>
      <c r="C1905" s="66">
        <f>IF(E1905="A",4,IF(E1905="B",3,IF(E1905="C",2,IF(E1905="D",1,0))))</f>
        <v>3</v>
      </c>
      <c r="D1905" s="76" t="s">
        <v>87</v>
      </c>
      <c r="E1905" s="76" t="s">
        <v>87</v>
      </c>
      <c r="F1905" s="76" t="s">
        <v>87</v>
      </c>
      <c r="G1905" s="78"/>
      <c r="H1905" s="96" t="s">
        <v>122</v>
      </c>
      <c r="I1905" s="107" t="s">
        <v>2711</v>
      </c>
      <c r="J1905" s="81" t="s">
        <v>6111</v>
      </c>
      <c r="K1905" s="72"/>
      <c r="L1905" s="72"/>
      <c r="M1905" s="72"/>
      <c r="N1905" s="72"/>
      <c r="O1905" s="72"/>
      <c r="P1905" s="72"/>
      <c r="Q1905" s="833"/>
      <c r="R1905" s="102"/>
      <c r="S1905" s="73"/>
      <c r="T1905" s="102"/>
      <c r="U1905" s="103"/>
      <c r="V1905" s="104"/>
    </row>
    <row r="1906" spans="1:256" ht="12.5">
      <c r="B1906" s="65">
        <v>1</v>
      </c>
      <c r="C1906" s="66">
        <v>3</v>
      </c>
      <c r="D1906" s="76" t="s">
        <v>87</v>
      </c>
      <c r="E1906" s="76" t="s">
        <v>87</v>
      </c>
      <c r="F1906" s="76" t="s">
        <v>87</v>
      </c>
      <c r="G1906" s="78"/>
      <c r="H1906" s="96" t="s">
        <v>122</v>
      </c>
      <c r="I1906" s="107" t="s">
        <v>2711</v>
      </c>
      <c r="J1906" s="81" t="s">
        <v>6111</v>
      </c>
      <c r="K1906" s="72"/>
      <c r="L1906" s="72"/>
      <c r="M1906" s="72"/>
      <c r="N1906" s="72"/>
      <c r="O1906" s="72"/>
      <c r="P1906" s="72"/>
      <c r="Q1906" s="833"/>
      <c r="R1906" s="102"/>
      <c r="S1906" s="73"/>
      <c r="T1906" s="102"/>
      <c r="U1906" s="103"/>
      <c r="V1906" s="104"/>
    </row>
    <row r="1907" spans="1:256" ht="12.5">
      <c r="B1907" s="65">
        <v>1</v>
      </c>
      <c r="C1907" s="66">
        <f>IF(E1907="A",1,IF(E1907="B",1,0))</f>
        <v>1</v>
      </c>
      <c r="D1907" s="853" t="s">
        <v>68</v>
      </c>
      <c r="E1907" s="853" t="s">
        <v>68</v>
      </c>
      <c r="F1907" s="853" t="s">
        <v>68</v>
      </c>
      <c r="G1907" s="78"/>
      <c r="H1907" s="100" t="s">
        <v>129</v>
      </c>
      <c r="I1907" s="101" t="s">
        <v>6323</v>
      </c>
      <c r="J1907" s="81"/>
      <c r="K1907" s="72"/>
      <c r="L1907" s="72"/>
      <c r="M1907" s="72"/>
      <c r="N1907" s="72"/>
      <c r="O1907" s="72"/>
      <c r="P1907" s="72"/>
      <c r="Q1907" s="833"/>
      <c r="R1907" s="102"/>
      <c r="S1907" s="73"/>
      <c r="T1907" s="116"/>
      <c r="U1907" s="73"/>
      <c r="V1907" s="110"/>
    </row>
    <row r="1908" spans="1:256" ht="12.5">
      <c r="A1908" s="55"/>
      <c r="B1908" s="65">
        <v>1</v>
      </c>
      <c r="C1908" s="66">
        <f>IF(E1908="A",1,IF(E1908="B",1,0))</f>
        <v>0</v>
      </c>
      <c r="D1908" s="77" t="s">
        <v>90</v>
      </c>
      <c r="E1908" s="99" t="s">
        <v>99</v>
      </c>
      <c r="F1908" s="76" t="s">
        <v>68</v>
      </c>
      <c r="G1908" s="78"/>
      <c r="H1908" s="96" t="s">
        <v>240</v>
      </c>
      <c r="I1908" s="107" t="s">
        <v>2712</v>
      </c>
      <c r="J1908" s="81" t="s">
        <v>7</v>
      </c>
      <c r="K1908" s="72"/>
      <c r="L1908" s="72"/>
      <c r="M1908" s="72"/>
      <c r="N1908" s="72"/>
      <c r="O1908" s="72"/>
      <c r="P1908" s="72"/>
      <c r="Q1908" s="833"/>
      <c r="R1908" s="102"/>
      <c r="S1908" s="73"/>
      <c r="T1908" s="102"/>
      <c r="U1908" s="103"/>
      <c r="V1908" s="104"/>
    </row>
    <row r="1909" spans="1:256" ht="12.5">
      <c r="A1909" s="111"/>
      <c r="B1909" s="65">
        <v>1</v>
      </c>
      <c r="C1909" s="739">
        <v>2</v>
      </c>
      <c r="D1909" s="77" t="s">
        <v>90</v>
      </c>
      <c r="E1909" s="77" t="s">
        <v>90</v>
      </c>
      <c r="F1909" s="77" t="s">
        <v>90</v>
      </c>
      <c r="G1909" s="78"/>
      <c r="H1909" s="100" t="s">
        <v>116</v>
      </c>
      <c r="I1909" s="101" t="s">
        <v>5768</v>
      </c>
      <c r="J1909" s="81" t="s">
        <v>6111</v>
      </c>
      <c r="K1909" s="72"/>
      <c r="L1909" s="72"/>
      <c r="M1909" s="72"/>
      <c r="N1909" s="72"/>
      <c r="O1909" s="72"/>
      <c r="P1909" s="72"/>
      <c r="Q1909" s="833"/>
      <c r="R1909" s="102"/>
      <c r="S1909" s="73"/>
      <c r="T1909" s="102"/>
      <c r="U1909" s="103"/>
      <c r="V1909" s="104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  <c r="CS1909"/>
      <c r="CT1909"/>
      <c r="CU1909"/>
      <c r="CV1909"/>
      <c r="CW1909"/>
      <c r="CX1909"/>
      <c r="CY1909"/>
      <c r="CZ1909"/>
      <c r="DA1909"/>
      <c r="DB1909"/>
      <c r="DC1909"/>
      <c r="DD1909"/>
      <c r="DE1909"/>
      <c r="DF1909"/>
      <c r="DG1909"/>
      <c r="DH1909"/>
      <c r="DI1909"/>
      <c r="DJ1909"/>
      <c r="DK1909"/>
      <c r="DL1909"/>
      <c r="DM1909"/>
      <c r="DN1909"/>
      <c r="DO1909"/>
      <c r="DP1909"/>
      <c r="DQ1909"/>
      <c r="DR1909"/>
      <c r="DS1909"/>
      <c r="DT1909"/>
      <c r="DU1909"/>
      <c r="DV1909"/>
      <c r="DW1909"/>
      <c r="DX1909"/>
      <c r="DY1909"/>
      <c r="DZ1909"/>
      <c r="EA1909"/>
      <c r="EB1909"/>
      <c r="EC1909"/>
      <c r="ED1909"/>
      <c r="EE1909"/>
      <c r="EF1909"/>
      <c r="EG1909"/>
      <c r="EH1909"/>
      <c r="EI1909"/>
      <c r="EJ1909"/>
      <c r="EK1909"/>
      <c r="EL1909"/>
      <c r="EM1909"/>
      <c r="EN1909"/>
      <c r="EO1909"/>
      <c r="EP1909"/>
      <c r="EQ1909"/>
      <c r="ER1909"/>
      <c r="ES1909"/>
      <c r="ET1909"/>
      <c r="EU1909"/>
      <c r="EV1909"/>
      <c r="EW1909"/>
      <c r="EX1909"/>
      <c r="EY1909"/>
      <c r="EZ1909"/>
      <c r="FA1909"/>
      <c r="FB1909"/>
      <c r="FC1909"/>
      <c r="FD1909"/>
      <c r="FE1909"/>
      <c r="FF1909"/>
      <c r="FG1909"/>
      <c r="FH1909"/>
      <c r="FI1909"/>
      <c r="FJ1909"/>
      <c r="FK1909"/>
      <c r="FL1909"/>
      <c r="FM1909"/>
      <c r="FN1909"/>
      <c r="FO1909"/>
      <c r="FP1909"/>
      <c r="FQ1909"/>
      <c r="FR1909"/>
      <c r="FS1909"/>
      <c r="FT1909"/>
      <c r="FU1909"/>
      <c r="FV1909"/>
      <c r="FW1909"/>
      <c r="FX1909"/>
      <c r="FY1909"/>
      <c r="FZ1909"/>
      <c r="GA1909"/>
      <c r="GB1909"/>
      <c r="GC1909"/>
      <c r="GD1909"/>
      <c r="GE1909"/>
      <c r="GF1909"/>
      <c r="GG1909"/>
      <c r="GH1909"/>
      <c r="GI1909"/>
      <c r="GJ1909"/>
      <c r="GK1909"/>
      <c r="GL1909"/>
      <c r="GM1909"/>
      <c r="GN1909"/>
      <c r="GO1909"/>
      <c r="GP1909"/>
      <c r="GQ1909"/>
      <c r="GR1909"/>
      <c r="GS1909"/>
      <c r="GT1909"/>
      <c r="GU1909"/>
      <c r="GV1909"/>
      <c r="GW1909"/>
      <c r="GX1909"/>
      <c r="GY1909"/>
      <c r="GZ1909"/>
      <c r="HA1909"/>
      <c r="HB1909"/>
      <c r="HC1909"/>
      <c r="HD1909"/>
      <c r="HE1909"/>
      <c r="HF1909"/>
      <c r="HG1909"/>
      <c r="HH1909"/>
      <c r="HI1909"/>
      <c r="HJ1909"/>
      <c r="HK1909"/>
      <c r="HL1909"/>
      <c r="HM1909"/>
      <c r="HN1909"/>
      <c r="HO1909"/>
      <c r="HP1909"/>
      <c r="HQ1909"/>
      <c r="HR1909"/>
      <c r="HS1909"/>
      <c r="HT1909"/>
      <c r="HU1909"/>
      <c r="HV1909"/>
      <c r="HW1909"/>
      <c r="HX1909"/>
      <c r="HY1909"/>
      <c r="HZ1909"/>
      <c r="IA1909"/>
      <c r="IB1909"/>
      <c r="IC1909"/>
      <c r="ID1909"/>
      <c r="IE1909"/>
      <c r="IF1909"/>
      <c r="IG1909"/>
      <c r="IH1909"/>
      <c r="II1909"/>
      <c r="IJ1909"/>
      <c r="IK1909"/>
      <c r="IL1909"/>
      <c r="IM1909"/>
      <c r="IN1909"/>
      <c r="IO1909"/>
      <c r="IP1909"/>
      <c r="IQ1909"/>
      <c r="IR1909"/>
      <c r="IS1909"/>
      <c r="IT1909"/>
      <c r="IU1909"/>
      <c r="IV1909"/>
    </row>
    <row r="1910" spans="1:256" ht="12.5">
      <c r="B1910" s="65">
        <v>1</v>
      </c>
      <c r="C1910" s="66">
        <f>IF(E1910="A",1,IF(E1910="B",1,0))</f>
        <v>1</v>
      </c>
      <c r="D1910" s="655" t="s">
        <v>87</v>
      </c>
      <c r="E1910" s="655" t="s">
        <v>87</v>
      </c>
      <c r="F1910" s="656" t="s">
        <v>70</v>
      </c>
      <c r="G1910" s="78"/>
      <c r="H1910" s="96" t="s">
        <v>188</v>
      </c>
      <c r="I1910" s="107" t="s">
        <v>2713</v>
      </c>
      <c r="J1910" s="81"/>
      <c r="K1910" s="72"/>
      <c r="L1910" s="72"/>
      <c r="M1910" s="72"/>
      <c r="N1910" s="72"/>
      <c r="O1910" s="72"/>
      <c r="P1910" s="72"/>
      <c r="Q1910" s="833"/>
      <c r="R1910" s="102"/>
      <c r="S1910" s="73"/>
      <c r="T1910" s="102"/>
      <c r="U1910" s="103"/>
      <c r="V1910" s="104"/>
    </row>
    <row r="1911" spans="1:256" ht="12.5">
      <c r="B1911" s="65">
        <v>1</v>
      </c>
      <c r="C1911" s="66">
        <f>IF(E1911="A",1,IF(E1911="B",1,0))</f>
        <v>0</v>
      </c>
      <c r="D1911" s="77" t="s">
        <v>90</v>
      </c>
      <c r="E1911" s="77" t="s">
        <v>90</v>
      </c>
      <c r="F1911" s="77" t="s">
        <v>90</v>
      </c>
      <c r="G1911" s="78"/>
      <c r="H1911" s="96" t="s">
        <v>114</v>
      </c>
      <c r="I1911" s="107" t="s">
        <v>2714</v>
      </c>
      <c r="J1911" s="81"/>
      <c r="K1911" s="72"/>
      <c r="L1911" s="72"/>
      <c r="M1911" s="72"/>
      <c r="N1911" s="72"/>
      <c r="O1911" s="72"/>
      <c r="P1911" s="72"/>
      <c r="Q1911" s="833"/>
      <c r="R1911" s="102"/>
      <c r="S1911" s="73"/>
      <c r="T1911" s="102"/>
      <c r="U1911" s="103"/>
      <c r="V1911" s="104"/>
    </row>
    <row r="1912" spans="1:256" ht="12.5">
      <c r="B1912" s="65">
        <v>1</v>
      </c>
      <c r="C1912" s="66">
        <f>IF(E1912="A",4,IF(E1912="B",3,IF(E1912="C",2,IF(E1912="D",1,0))))</f>
        <v>3</v>
      </c>
      <c r="D1912" s="99" t="s">
        <v>70</v>
      </c>
      <c r="E1912" s="76" t="s">
        <v>87</v>
      </c>
      <c r="F1912" s="76" t="s">
        <v>87</v>
      </c>
      <c r="G1912" s="78"/>
      <c r="H1912" s="96" t="s">
        <v>90</v>
      </c>
      <c r="I1912" s="107" t="s">
        <v>2715</v>
      </c>
      <c r="J1912" s="81" t="s">
        <v>17</v>
      </c>
      <c r="K1912" s="72"/>
      <c r="L1912" s="72"/>
      <c r="M1912" s="72"/>
      <c r="N1912" s="72"/>
      <c r="O1912" s="72"/>
      <c r="P1912" s="72"/>
      <c r="Q1912" s="833"/>
      <c r="R1912" s="102"/>
      <c r="S1912" s="73"/>
      <c r="T1912" s="102"/>
      <c r="U1912" s="103"/>
      <c r="V1912" s="104"/>
    </row>
    <row r="1913" spans="1:256" ht="12.5">
      <c r="B1913" s="65">
        <v>1</v>
      </c>
      <c r="C1913" s="66">
        <f t="shared" ref="C1913:C1918" si="87">IF(E1913="A",1,IF(E1913="B",1,0))</f>
        <v>0</v>
      </c>
      <c r="D1913" s="658" t="s">
        <v>87</v>
      </c>
      <c r="E1913" s="656" t="s">
        <v>99</v>
      </c>
      <c r="F1913" s="658" t="s">
        <v>87</v>
      </c>
      <c r="G1913" s="78"/>
      <c r="H1913" s="96" t="s">
        <v>110</v>
      </c>
      <c r="I1913" s="107" t="s">
        <v>2716</v>
      </c>
      <c r="J1913" s="81"/>
      <c r="K1913" s="72"/>
      <c r="L1913" s="72"/>
      <c r="M1913" s="72"/>
      <c r="N1913" s="72"/>
      <c r="O1913" s="72"/>
      <c r="P1913" s="72"/>
      <c r="Q1913" s="833"/>
      <c r="R1913" s="102"/>
      <c r="S1913" s="73"/>
      <c r="T1913" s="102"/>
      <c r="U1913" s="103"/>
      <c r="V1913" s="104"/>
    </row>
    <row r="1914" spans="1:256" ht="12.5">
      <c r="A1914"/>
      <c r="B1914" s="65">
        <v>1</v>
      </c>
      <c r="C1914" s="66">
        <f t="shared" si="87"/>
        <v>0</v>
      </c>
      <c r="D1914" s="659" t="s">
        <v>90</v>
      </c>
      <c r="E1914" s="659" t="s">
        <v>90</v>
      </c>
      <c r="F1914" s="659" t="s">
        <v>90</v>
      </c>
      <c r="G1914" s="78"/>
      <c r="H1914" s="96" t="s">
        <v>104</v>
      </c>
      <c r="I1914" s="107" t="s">
        <v>2717</v>
      </c>
      <c r="J1914" s="81"/>
      <c r="K1914" s="72"/>
      <c r="L1914" s="72"/>
      <c r="M1914" s="72"/>
      <c r="N1914" s="72"/>
      <c r="O1914" s="72"/>
      <c r="P1914" s="72"/>
      <c r="Q1914" s="833"/>
      <c r="R1914" s="102"/>
      <c r="S1914" s="73"/>
      <c r="T1914" s="102"/>
      <c r="U1914" s="103"/>
      <c r="V1914" s="104"/>
    </row>
    <row r="1915" spans="1:256" ht="12.5">
      <c r="B1915" s="65">
        <v>1</v>
      </c>
      <c r="C1915" s="66">
        <f t="shared" si="87"/>
        <v>0</v>
      </c>
      <c r="D1915" s="658" t="s">
        <v>87</v>
      </c>
      <c r="E1915" s="656" t="s">
        <v>70</v>
      </c>
      <c r="F1915" s="656" t="s">
        <v>70</v>
      </c>
      <c r="G1915" s="78"/>
      <c r="H1915" s="96" t="s">
        <v>119</v>
      </c>
      <c r="I1915" s="107" t="s">
        <v>2718</v>
      </c>
      <c r="J1915" s="81"/>
      <c r="K1915" s="72"/>
      <c r="L1915" s="72"/>
      <c r="M1915" s="72"/>
      <c r="N1915" s="72"/>
      <c r="O1915" s="72"/>
      <c r="P1915" s="72"/>
      <c r="Q1915" s="833"/>
      <c r="R1915" s="102"/>
      <c r="S1915" s="73"/>
      <c r="T1915" s="102"/>
      <c r="U1915" s="103"/>
      <c r="V1915" s="104"/>
    </row>
    <row r="1916" spans="1:256" ht="12.5">
      <c r="B1916" s="65">
        <v>1</v>
      </c>
      <c r="C1916" s="66">
        <f t="shared" si="87"/>
        <v>1</v>
      </c>
      <c r="D1916" s="658" t="s">
        <v>87</v>
      </c>
      <c r="E1916" s="658" t="s">
        <v>87</v>
      </c>
      <c r="F1916" s="658" t="s">
        <v>87</v>
      </c>
      <c r="G1916" s="78"/>
      <c r="H1916" s="96" t="s">
        <v>90</v>
      </c>
      <c r="I1916" s="107" t="s">
        <v>2719</v>
      </c>
      <c r="J1916" s="81"/>
      <c r="K1916" s="72"/>
      <c r="L1916" s="72"/>
      <c r="M1916" s="72"/>
      <c r="N1916" s="72"/>
      <c r="O1916" s="72"/>
      <c r="P1916" s="72"/>
      <c r="Q1916" s="833"/>
      <c r="R1916" s="102"/>
      <c r="S1916" s="73"/>
      <c r="T1916" s="102"/>
      <c r="U1916" s="103"/>
      <c r="V1916" s="104"/>
    </row>
    <row r="1917" spans="1:256" ht="12.5">
      <c r="B1917" s="65">
        <v>1</v>
      </c>
      <c r="C1917" s="66">
        <f t="shared" si="87"/>
        <v>1</v>
      </c>
      <c r="D1917" s="77" t="s">
        <v>90</v>
      </c>
      <c r="E1917" s="76" t="s">
        <v>87</v>
      </c>
      <c r="F1917" s="76" t="s">
        <v>87</v>
      </c>
      <c r="G1917" s="78"/>
      <c r="H1917" s="96" t="s">
        <v>135</v>
      </c>
      <c r="I1917" s="107" t="s">
        <v>2720</v>
      </c>
      <c r="J1917" s="81"/>
      <c r="K1917" s="72"/>
      <c r="L1917" s="72"/>
      <c r="M1917" s="72"/>
      <c r="N1917" s="72"/>
      <c r="O1917" s="72"/>
      <c r="P1917" s="72"/>
      <c r="Q1917" s="833"/>
      <c r="R1917" s="102"/>
      <c r="S1917" s="73"/>
      <c r="T1917" s="102"/>
      <c r="U1917" s="103"/>
      <c r="V1917" s="104"/>
      <c r="W1917" s="55"/>
      <c r="X1917" s="55"/>
      <c r="Y1917" s="55"/>
      <c r="Z1917" s="55"/>
      <c r="AA1917" s="55"/>
      <c r="AB1917" s="55"/>
      <c r="AC1917" s="55"/>
      <c r="AD1917" s="55"/>
      <c r="AE1917" s="55"/>
      <c r="AF1917" s="55"/>
      <c r="AG1917" s="55"/>
      <c r="AH1917" s="55"/>
      <c r="AI1917" s="55"/>
      <c r="AJ1917" s="55"/>
      <c r="AK1917" s="55"/>
      <c r="AL1917" s="55"/>
      <c r="AM1917" s="55"/>
      <c r="AN1917" s="55"/>
      <c r="AO1917" s="55"/>
      <c r="AP1917" s="55"/>
      <c r="AQ1917" s="55"/>
      <c r="AR1917" s="55"/>
      <c r="AS1917" s="55"/>
      <c r="AT1917" s="55"/>
      <c r="AU1917" s="55"/>
      <c r="AV1917" s="55"/>
      <c r="AW1917" s="55"/>
      <c r="AX1917" s="55"/>
      <c r="AY1917" s="55"/>
      <c r="AZ1917" s="55"/>
      <c r="BA1917" s="55"/>
      <c r="BB1917" s="55"/>
      <c r="BC1917" s="55"/>
      <c r="BD1917" s="55"/>
      <c r="BE1917" s="55"/>
      <c r="BF1917" s="55"/>
      <c r="BG1917" s="55"/>
      <c r="BH1917" s="55"/>
      <c r="BI1917" s="55"/>
      <c r="BJ1917" s="55"/>
      <c r="BK1917" s="55"/>
      <c r="BL1917" s="55"/>
      <c r="BM1917" s="55"/>
      <c r="BN1917" s="55"/>
      <c r="BO1917" s="55"/>
      <c r="BP1917" s="55"/>
      <c r="BQ1917" s="55"/>
      <c r="BR1917" s="55"/>
      <c r="BS1917" s="55"/>
      <c r="BT1917" s="55"/>
      <c r="BU1917" s="55"/>
      <c r="BV1917" s="55"/>
      <c r="BW1917" s="55"/>
      <c r="BX1917" s="55"/>
      <c r="BY1917" s="55"/>
      <c r="BZ1917" s="55"/>
      <c r="CA1917" s="55"/>
      <c r="CB1917" s="55"/>
      <c r="CC1917" s="55"/>
      <c r="CD1917" s="55"/>
      <c r="CE1917" s="55"/>
      <c r="CF1917" s="55"/>
      <c r="CG1917" s="55"/>
      <c r="CH1917" s="55"/>
      <c r="CI1917" s="55"/>
      <c r="CJ1917" s="55"/>
      <c r="CK1917" s="55"/>
      <c r="CL1917" s="55"/>
      <c r="CM1917" s="55"/>
      <c r="CN1917" s="55"/>
      <c r="CO1917" s="55"/>
      <c r="CP1917" s="55"/>
      <c r="CQ1917" s="55"/>
      <c r="CR1917" s="55"/>
      <c r="CS1917" s="55"/>
      <c r="CT1917" s="55"/>
      <c r="CU1917" s="55"/>
      <c r="CV1917" s="55"/>
      <c r="CW1917" s="55"/>
      <c r="CX1917" s="55"/>
      <c r="CY1917" s="55"/>
      <c r="CZ1917" s="55"/>
      <c r="DA1917" s="55"/>
      <c r="DB1917" s="55"/>
      <c r="DC1917" s="55"/>
      <c r="DD1917" s="55"/>
      <c r="DE1917" s="55"/>
      <c r="DF1917" s="55"/>
      <c r="DG1917" s="55"/>
      <c r="DH1917" s="55"/>
      <c r="DI1917" s="55"/>
      <c r="DJ1917" s="55"/>
      <c r="DK1917" s="55"/>
      <c r="DL1917" s="55"/>
      <c r="DM1917" s="55"/>
      <c r="DN1917" s="55"/>
      <c r="DO1917" s="55"/>
      <c r="DP1917" s="55"/>
      <c r="DQ1917" s="55"/>
      <c r="DR1917" s="55"/>
      <c r="DS1917" s="55"/>
      <c r="DT1917" s="55"/>
      <c r="DU1917" s="55"/>
      <c r="DV1917" s="55"/>
      <c r="DW1917" s="55"/>
      <c r="DX1917" s="55"/>
      <c r="DY1917" s="55"/>
      <c r="DZ1917" s="55"/>
      <c r="EA1917" s="55"/>
      <c r="EB1917" s="55"/>
      <c r="EC1917" s="55"/>
      <c r="ED1917" s="55"/>
      <c r="EE1917" s="55"/>
      <c r="EF1917" s="55"/>
      <c r="EG1917" s="55"/>
      <c r="EH1917" s="55"/>
      <c r="EI1917" s="55"/>
      <c r="EJ1917" s="55"/>
      <c r="EK1917" s="55"/>
      <c r="EL1917" s="55"/>
      <c r="EM1917" s="55"/>
      <c r="EN1917" s="55"/>
      <c r="EO1917" s="55"/>
      <c r="EP1917" s="55"/>
      <c r="EQ1917" s="55"/>
      <c r="ER1917" s="55"/>
      <c r="ES1917" s="55"/>
      <c r="ET1917" s="55"/>
      <c r="EU1917" s="55"/>
      <c r="EV1917" s="55"/>
      <c r="EW1917" s="55"/>
      <c r="EX1917" s="55"/>
      <c r="EY1917" s="55"/>
      <c r="EZ1917" s="55"/>
      <c r="FA1917" s="55"/>
      <c r="FB1917" s="55"/>
      <c r="FC1917" s="55"/>
      <c r="FD1917" s="55"/>
      <c r="FE1917" s="55"/>
      <c r="FF1917" s="55"/>
      <c r="FG1917" s="55"/>
      <c r="FH1917" s="55"/>
      <c r="FI1917" s="55"/>
      <c r="FJ1917" s="55"/>
      <c r="FK1917" s="55"/>
      <c r="FL1917" s="55"/>
      <c r="FM1917" s="55"/>
      <c r="FN1917" s="55"/>
      <c r="FO1917" s="55"/>
      <c r="FP1917" s="55"/>
      <c r="FQ1917" s="55"/>
      <c r="FR1917" s="55"/>
      <c r="FS1917" s="55"/>
      <c r="FT1917" s="55"/>
      <c r="FU1917" s="55"/>
      <c r="FV1917" s="55"/>
      <c r="FW1917" s="55"/>
      <c r="FX1917" s="55"/>
      <c r="FY1917" s="55"/>
      <c r="FZ1917" s="55"/>
      <c r="GA1917" s="55"/>
      <c r="GB1917" s="55"/>
      <c r="GC1917" s="55"/>
      <c r="GD1917" s="55"/>
      <c r="GE1917" s="55"/>
      <c r="GF1917" s="55"/>
      <c r="GG1917" s="55"/>
      <c r="GH1917" s="55"/>
      <c r="GI1917" s="55"/>
      <c r="GJ1917" s="55"/>
      <c r="GK1917" s="55"/>
      <c r="GL1917" s="55"/>
      <c r="GM1917" s="55"/>
      <c r="GN1917" s="55"/>
      <c r="GO1917" s="55"/>
      <c r="GP1917" s="55"/>
      <c r="GQ1917" s="55"/>
      <c r="GR1917" s="55"/>
      <c r="GS1917" s="55"/>
      <c r="GT1917" s="55"/>
      <c r="GU1917" s="55"/>
      <c r="GV1917" s="55"/>
      <c r="GW1917" s="55"/>
      <c r="GX1917" s="55"/>
      <c r="GY1917" s="55"/>
      <c r="GZ1917" s="55"/>
      <c r="HA1917" s="55"/>
      <c r="HB1917" s="55"/>
      <c r="HC1917" s="55"/>
      <c r="HD1917" s="55"/>
      <c r="HE1917" s="55"/>
      <c r="HF1917" s="55"/>
      <c r="HG1917" s="55"/>
      <c r="HH1917" s="55"/>
      <c r="HI1917" s="55"/>
      <c r="HJ1917" s="55"/>
      <c r="HK1917" s="55"/>
      <c r="HL1917" s="55"/>
      <c r="HM1917" s="55"/>
      <c r="HN1917" s="55"/>
      <c r="HO1917" s="55"/>
      <c r="HP1917" s="55"/>
      <c r="HQ1917" s="55"/>
      <c r="HR1917" s="55"/>
      <c r="HS1917" s="55"/>
      <c r="HT1917" s="55"/>
      <c r="HU1917" s="55"/>
      <c r="HV1917" s="55"/>
      <c r="HW1917" s="55"/>
      <c r="HX1917" s="55"/>
      <c r="HY1917" s="55"/>
      <c r="HZ1917" s="55"/>
      <c r="IA1917" s="55"/>
      <c r="IB1917" s="55"/>
      <c r="IC1917" s="55"/>
      <c r="ID1917" s="55"/>
      <c r="IE1917" s="55"/>
      <c r="IF1917" s="55"/>
      <c r="IG1917" s="55"/>
      <c r="IH1917" s="55"/>
      <c r="II1917" s="55"/>
      <c r="IJ1917" s="55"/>
      <c r="IK1917" s="55"/>
      <c r="IL1917" s="55"/>
      <c r="IM1917" s="55"/>
      <c r="IN1917" s="55"/>
      <c r="IO1917" s="55"/>
      <c r="IP1917" s="55"/>
      <c r="IQ1917" s="55"/>
      <c r="IR1917" s="55"/>
      <c r="IS1917" s="55"/>
      <c r="IT1917" s="55"/>
      <c r="IU1917" s="55"/>
      <c r="IV1917" s="55"/>
    </row>
    <row r="1918" spans="1:256" ht="12.5">
      <c r="B1918" s="65">
        <v>1</v>
      </c>
      <c r="C1918" s="66">
        <f t="shared" si="87"/>
        <v>0</v>
      </c>
      <c r="D1918" s="99" t="s">
        <v>70</v>
      </c>
      <c r="E1918" s="99" t="s">
        <v>70</v>
      </c>
      <c r="F1918" s="76" t="s">
        <v>68</v>
      </c>
      <c r="G1918" s="78"/>
      <c r="H1918" s="96" t="s">
        <v>140</v>
      </c>
      <c r="I1918" s="107" t="s">
        <v>2721</v>
      </c>
      <c r="J1918" s="81"/>
      <c r="K1918" s="72"/>
      <c r="L1918" s="72"/>
      <c r="M1918" s="72"/>
      <c r="N1918" s="72"/>
      <c r="O1918" s="72"/>
      <c r="P1918" s="72"/>
      <c r="Q1918" s="833"/>
      <c r="R1918" s="102"/>
      <c r="S1918" s="73"/>
      <c r="T1918" s="102"/>
      <c r="U1918" s="103"/>
      <c r="V1918" s="104"/>
    </row>
    <row r="1919" spans="1:256" ht="12.5">
      <c r="A1919" s="55"/>
      <c r="B1919" s="65">
        <v>1</v>
      </c>
      <c r="C1919" s="66">
        <v>2</v>
      </c>
      <c r="D1919" s="857" t="s">
        <v>90</v>
      </c>
      <c r="E1919" s="857" t="s">
        <v>90</v>
      </c>
      <c r="F1919" s="853" t="s">
        <v>87</v>
      </c>
      <c r="G1919" s="78"/>
      <c r="H1919" s="100" t="s">
        <v>225</v>
      </c>
      <c r="I1919" s="101" t="s">
        <v>5960</v>
      </c>
      <c r="J1919" s="81" t="s">
        <v>17</v>
      </c>
      <c r="K1919" s="72"/>
      <c r="L1919" s="72"/>
      <c r="M1919" s="72"/>
      <c r="N1919" s="72"/>
      <c r="O1919" s="72"/>
      <c r="P1919" s="72"/>
      <c r="Q1919" s="833"/>
      <c r="R1919" s="102"/>
      <c r="S1919" s="73"/>
      <c r="T1919" s="102"/>
      <c r="U1919" s="103"/>
      <c r="V1919" s="104"/>
    </row>
    <row r="1920" spans="1:256" ht="12.5">
      <c r="B1920" s="65">
        <v>1</v>
      </c>
      <c r="C1920" s="66">
        <f>IF(E1920="A",4,IF(E1920="B",3,IF(E1920="C",2,IF(E1920="D",1,0))))</f>
        <v>1</v>
      </c>
      <c r="D1920" s="76" t="s">
        <v>68</v>
      </c>
      <c r="E1920" s="99" t="s">
        <v>70</v>
      </c>
      <c r="F1920" s="76" t="s">
        <v>87</v>
      </c>
      <c r="G1920" s="78"/>
      <c r="H1920" s="96" t="s">
        <v>129</v>
      </c>
      <c r="I1920" s="107" t="s">
        <v>2722</v>
      </c>
      <c r="J1920" s="81"/>
      <c r="K1920" s="72"/>
      <c r="L1920" s="72"/>
      <c r="M1920" s="72"/>
      <c r="N1920" s="72"/>
      <c r="O1920" s="72"/>
      <c r="P1920" s="72"/>
      <c r="Q1920" s="833"/>
      <c r="R1920" s="102"/>
      <c r="S1920" s="73"/>
      <c r="T1920" s="102"/>
      <c r="U1920" s="103"/>
      <c r="V1920" s="104"/>
    </row>
    <row r="1921" spans="1:256" ht="12.5">
      <c r="B1921" s="65">
        <v>1</v>
      </c>
      <c r="C1921" s="66">
        <f>IF(E1921="A",1,IF(E1921="B",1,0))</f>
        <v>1</v>
      </c>
      <c r="D1921" s="658" t="s">
        <v>87</v>
      </c>
      <c r="E1921" s="658" t="s">
        <v>87</v>
      </c>
      <c r="F1921" s="656" t="s">
        <v>70</v>
      </c>
      <c r="G1921" s="78"/>
      <c r="H1921" s="96" t="s">
        <v>104</v>
      </c>
      <c r="I1921" s="107" t="s">
        <v>2723</v>
      </c>
      <c r="J1921" s="81"/>
      <c r="K1921" s="72"/>
      <c r="L1921" s="72"/>
      <c r="M1921" s="72"/>
      <c r="N1921" s="72"/>
      <c r="O1921" s="72"/>
      <c r="P1921" s="72"/>
      <c r="Q1921" s="833"/>
      <c r="R1921" s="102"/>
      <c r="S1921" s="73"/>
      <c r="T1921" s="102"/>
      <c r="U1921" s="103"/>
      <c r="V1921" s="104"/>
    </row>
    <row r="1922" spans="1:256" ht="12.5">
      <c r="B1922" s="65">
        <v>1</v>
      </c>
      <c r="C1922" s="66">
        <f>IF(E1922="A",1,IF(E1922="B",1,0))</f>
        <v>1</v>
      </c>
      <c r="D1922" s="76" t="s">
        <v>87</v>
      </c>
      <c r="E1922" s="76" t="s">
        <v>87</v>
      </c>
      <c r="F1922" s="76" t="s">
        <v>87</v>
      </c>
      <c r="G1922" s="78"/>
      <c r="H1922" s="96" t="s">
        <v>104</v>
      </c>
      <c r="I1922" s="107" t="s">
        <v>2724</v>
      </c>
      <c r="J1922" s="81"/>
      <c r="K1922" s="72"/>
      <c r="L1922" s="72"/>
      <c r="M1922" s="72"/>
      <c r="N1922" s="72"/>
      <c r="O1922" s="72"/>
      <c r="P1922" s="72"/>
      <c r="Q1922" s="833"/>
      <c r="R1922" s="102"/>
      <c r="S1922" s="73"/>
      <c r="T1922" s="102"/>
      <c r="U1922" s="103"/>
      <c r="V1922" s="104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  <c r="CX1922"/>
      <c r="CY1922"/>
      <c r="CZ1922"/>
      <c r="DA1922"/>
      <c r="DB1922"/>
      <c r="DC1922"/>
      <c r="DD1922"/>
      <c r="DE1922"/>
      <c r="DF1922"/>
      <c r="DG1922"/>
      <c r="DH1922"/>
      <c r="DI1922"/>
      <c r="DJ1922"/>
      <c r="DK1922"/>
      <c r="DL1922"/>
      <c r="DM1922"/>
      <c r="DN1922"/>
      <c r="DO1922"/>
      <c r="DP1922"/>
      <c r="DQ1922"/>
      <c r="DR1922"/>
      <c r="DS1922"/>
      <c r="DT1922"/>
      <c r="DU1922"/>
      <c r="DV1922"/>
      <c r="DW1922"/>
      <c r="DX1922"/>
      <c r="DY1922"/>
      <c r="DZ1922"/>
      <c r="EA1922"/>
      <c r="EB1922"/>
      <c r="EC1922"/>
      <c r="ED1922"/>
      <c r="EE1922"/>
      <c r="EF1922"/>
      <c r="EG1922"/>
      <c r="EH1922"/>
      <c r="EI1922"/>
      <c r="EJ1922"/>
      <c r="EK1922"/>
      <c r="EL1922"/>
      <c r="EM1922"/>
      <c r="EN1922"/>
      <c r="EO1922"/>
      <c r="EP1922"/>
      <c r="EQ1922"/>
      <c r="ER1922"/>
      <c r="ES1922"/>
      <c r="ET1922"/>
      <c r="EU1922"/>
      <c r="EV1922"/>
      <c r="EW1922"/>
      <c r="EX1922"/>
      <c r="EY1922"/>
      <c r="EZ1922"/>
      <c r="FA1922"/>
      <c r="FB1922"/>
      <c r="FC1922"/>
      <c r="FD1922"/>
      <c r="FE1922"/>
      <c r="FF1922"/>
      <c r="FG1922"/>
      <c r="FH1922"/>
      <c r="FI1922"/>
      <c r="FJ1922"/>
      <c r="FK1922"/>
      <c r="FL1922"/>
      <c r="FM1922"/>
      <c r="FN1922"/>
      <c r="FO1922"/>
      <c r="FP1922"/>
      <c r="FQ1922"/>
      <c r="FR1922"/>
      <c r="FS1922"/>
      <c r="FT1922"/>
      <c r="FU1922"/>
      <c r="FV1922"/>
      <c r="FW1922"/>
      <c r="FX1922"/>
      <c r="FY1922"/>
      <c r="FZ1922"/>
      <c r="GA1922"/>
      <c r="GB1922"/>
      <c r="GC1922"/>
      <c r="GD1922"/>
      <c r="GE1922"/>
      <c r="GF1922"/>
      <c r="GG1922"/>
      <c r="GH1922"/>
      <c r="GI1922"/>
      <c r="GJ1922"/>
      <c r="GK1922"/>
      <c r="GL1922"/>
      <c r="GM1922"/>
      <c r="GN1922"/>
      <c r="GO1922"/>
      <c r="GP1922"/>
      <c r="GQ1922"/>
      <c r="GR1922"/>
      <c r="GS1922"/>
      <c r="GT1922"/>
      <c r="GU1922"/>
      <c r="GV1922"/>
      <c r="GW1922"/>
      <c r="GX1922"/>
      <c r="GY1922"/>
      <c r="GZ1922"/>
      <c r="HA1922"/>
      <c r="HB1922"/>
      <c r="HC1922"/>
      <c r="HD1922"/>
      <c r="HE1922"/>
      <c r="HF1922"/>
      <c r="HG1922"/>
      <c r="HH1922"/>
      <c r="HI1922"/>
      <c r="HJ1922"/>
      <c r="HK1922"/>
      <c r="HL1922"/>
      <c r="HM1922"/>
      <c r="HN1922"/>
      <c r="HO1922"/>
      <c r="HP1922"/>
      <c r="HQ1922"/>
      <c r="HR1922"/>
      <c r="HS1922"/>
      <c r="HT1922"/>
      <c r="HU1922"/>
      <c r="HV1922"/>
      <c r="HW1922"/>
      <c r="HX1922"/>
      <c r="HY1922"/>
      <c r="HZ1922"/>
      <c r="IA1922"/>
      <c r="IB1922"/>
      <c r="IC1922"/>
      <c r="ID1922"/>
      <c r="IE1922"/>
      <c r="IF1922"/>
      <c r="IG1922"/>
      <c r="IH1922"/>
      <c r="II1922"/>
      <c r="IJ1922"/>
      <c r="IK1922"/>
      <c r="IL1922"/>
      <c r="IM1922"/>
      <c r="IN1922"/>
      <c r="IO1922"/>
      <c r="IP1922"/>
      <c r="IQ1922"/>
      <c r="IR1922"/>
      <c r="IS1922"/>
      <c r="IT1922"/>
      <c r="IU1922"/>
      <c r="IV1922"/>
    </row>
    <row r="1923" spans="1:256" ht="12.5">
      <c r="B1923" s="65">
        <v>1</v>
      </c>
      <c r="C1923" s="66">
        <f>IF(E1923="A",1,IF(E1923="B",1,0))</f>
        <v>1</v>
      </c>
      <c r="D1923" s="656" t="s">
        <v>70</v>
      </c>
      <c r="E1923" s="658" t="s">
        <v>87</v>
      </c>
      <c r="F1923" s="659" t="s">
        <v>90</v>
      </c>
      <c r="G1923" s="78"/>
      <c r="H1923" s="96" t="s">
        <v>129</v>
      </c>
      <c r="I1923" s="107" t="s">
        <v>2725</v>
      </c>
      <c r="J1923" s="81"/>
      <c r="K1923" s="72"/>
      <c r="L1923" s="72"/>
      <c r="M1923" s="72"/>
      <c r="N1923" s="72"/>
      <c r="O1923" s="72"/>
      <c r="P1923" s="72"/>
      <c r="Q1923" s="833"/>
      <c r="R1923" s="102"/>
      <c r="S1923" s="73"/>
      <c r="T1923" s="102"/>
      <c r="U1923" s="103"/>
      <c r="V1923" s="104"/>
    </row>
    <row r="1924" spans="1:256" ht="12.5">
      <c r="B1924" s="65">
        <v>1</v>
      </c>
      <c r="C1924" s="66">
        <f>IF(E1924="A",1,IF(E1924="B",1,0))</f>
        <v>1</v>
      </c>
      <c r="D1924" s="76" t="s">
        <v>68</v>
      </c>
      <c r="E1924" s="76" t="s">
        <v>68</v>
      </c>
      <c r="F1924" s="77" t="s">
        <v>90</v>
      </c>
      <c r="G1924" s="78"/>
      <c r="H1924" s="96" t="s">
        <v>101</v>
      </c>
      <c r="I1924" s="107" t="s">
        <v>2726</v>
      </c>
      <c r="J1924" s="81"/>
      <c r="K1924" s="72"/>
      <c r="L1924" s="72"/>
      <c r="M1924" s="72"/>
      <c r="N1924" s="72"/>
      <c r="O1924" s="72"/>
      <c r="P1924" s="72"/>
      <c r="Q1924" s="833"/>
      <c r="R1924" s="102"/>
      <c r="S1924" s="73"/>
      <c r="T1924" s="102"/>
      <c r="U1924" s="103"/>
      <c r="V1924" s="104"/>
    </row>
    <row r="1925" spans="1:256" ht="12.5">
      <c r="B1925" s="65">
        <v>1</v>
      </c>
      <c r="C1925" s="66">
        <f>IF(E1925="A",1,IF(E1925="B",1,0))</f>
        <v>0</v>
      </c>
      <c r="D1925" s="659" t="s">
        <v>90</v>
      </c>
      <c r="E1925" s="656" t="s">
        <v>99</v>
      </c>
      <c r="F1925" s="658" t="s">
        <v>68</v>
      </c>
      <c r="G1925" s="78"/>
      <c r="H1925" s="96" t="s">
        <v>88</v>
      </c>
      <c r="I1925" s="107" t="s">
        <v>2727</v>
      </c>
      <c r="J1925" s="81"/>
      <c r="K1925" s="72"/>
      <c r="L1925" s="72"/>
      <c r="M1925" s="72"/>
      <c r="N1925" s="72"/>
      <c r="O1925" s="72"/>
      <c r="P1925" s="72"/>
      <c r="Q1925" s="833"/>
      <c r="R1925" s="102"/>
      <c r="S1925" s="73"/>
      <c r="T1925" s="102"/>
      <c r="U1925" s="103"/>
      <c r="V1925" s="104"/>
    </row>
    <row r="1926" spans="1:256" ht="12.5">
      <c r="A1926" s="305"/>
      <c r="B1926" s="65">
        <v>1</v>
      </c>
      <c r="C1926" s="66">
        <f>IF(E1926="A",4,IF(E1926="B",3,IF(E1926="C",2,IF(E1926="D",1,0))))</f>
        <v>4</v>
      </c>
      <c r="D1926" s="99" t="s">
        <v>99</v>
      </c>
      <c r="E1926" s="76" t="s">
        <v>68</v>
      </c>
      <c r="F1926" s="99" t="s">
        <v>99</v>
      </c>
      <c r="G1926" s="78"/>
      <c r="H1926" s="96" t="s">
        <v>131</v>
      </c>
      <c r="I1926" s="107" t="s">
        <v>2728</v>
      </c>
      <c r="J1926" s="81" t="s">
        <v>92</v>
      </c>
      <c r="K1926" s="72"/>
      <c r="L1926" s="72"/>
      <c r="M1926" s="72"/>
      <c r="N1926" s="72"/>
      <c r="O1926" s="72"/>
      <c r="P1926" s="72"/>
      <c r="Q1926" s="833"/>
      <c r="R1926" s="102"/>
      <c r="S1926" s="73"/>
      <c r="T1926" s="102"/>
      <c r="U1926" s="103"/>
      <c r="V1926" s="104"/>
    </row>
    <row r="1927" spans="1:256" ht="12.5">
      <c r="B1927" s="65">
        <v>1</v>
      </c>
      <c r="C1927" s="66">
        <f>IF(E1927="A",4,IF(E1927="B",3,IF(E1927="C",2,IF(E1927="D",1,0))))</f>
        <v>2</v>
      </c>
      <c r="D1927" s="76" t="s">
        <v>87</v>
      </c>
      <c r="E1927" s="77" t="s">
        <v>90</v>
      </c>
      <c r="F1927" s="77" t="s">
        <v>90</v>
      </c>
      <c r="G1927" s="78"/>
      <c r="H1927" s="96" t="s">
        <v>90</v>
      </c>
      <c r="I1927" s="107" t="s">
        <v>2729</v>
      </c>
      <c r="J1927" s="81"/>
      <c r="K1927" s="72"/>
      <c r="L1927" s="72"/>
      <c r="M1927" s="72"/>
      <c r="N1927" s="72"/>
      <c r="O1927" s="72"/>
      <c r="P1927" s="72"/>
      <c r="Q1927" s="833"/>
      <c r="R1927" s="102"/>
      <c r="S1927" s="73"/>
      <c r="T1927" s="102"/>
      <c r="U1927" s="103"/>
      <c r="V1927" s="104"/>
    </row>
    <row r="1928" spans="1:256" ht="12.5">
      <c r="B1928" s="65">
        <v>1</v>
      </c>
      <c r="C1928" s="66">
        <f>IF(E1928="A",1,IF(E1928="B",1,0))</f>
        <v>1</v>
      </c>
      <c r="D1928" s="658" t="s">
        <v>87</v>
      </c>
      <c r="E1928" s="658" t="s">
        <v>68</v>
      </c>
      <c r="F1928" s="659" t="s">
        <v>90</v>
      </c>
      <c r="G1928" s="78"/>
      <c r="H1928" s="96" t="s">
        <v>119</v>
      </c>
      <c r="I1928" s="107" t="s">
        <v>2730</v>
      </c>
      <c r="J1928" s="81"/>
      <c r="K1928" s="72"/>
      <c r="L1928" s="72"/>
      <c r="M1928" s="72"/>
      <c r="N1928" s="72"/>
      <c r="O1928" s="72"/>
      <c r="P1928" s="72"/>
      <c r="Q1928" s="833"/>
      <c r="R1928" s="102"/>
      <c r="S1928" s="73"/>
      <c r="T1928" s="102"/>
      <c r="U1928" s="103"/>
      <c r="V1928" s="104"/>
    </row>
    <row r="1929" spans="1:256" ht="12.5">
      <c r="B1929" s="65">
        <v>1</v>
      </c>
      <c r="C1929" s="66">
        <f>IF(E1929="A",1,IF(E1929="B",1,0))</f>
        <v>1</v>
      </c>
      <c r="D1929" s="665" t="s">
        <v>68</v>
      </c>
      <c r="E1929" s="665" t="s">
        <v>68</v>
      </c>
      <c r="F1929" s="667" t="s">
        <v>70</v>
      </c>
      <c r="G1929" s="78"/>
      <c r="H1929" s="96" t="s">
        <v>94</v>
      </c>
      <c r="I1929" s="107" t="s">
        <v>2731</v>
      </c>
      <c r="J1929" s="81"/>
      <c r="K1929" s="72"/>
      <c r="L1929" s="72"/>
      <c r="M1929" s="72"/>
      <c r="N1929" s="72"/>
      <c r="O1929" s="72"/>
      <c r="P1929" s="72"/>
      <c r="Q1929" s="833"/>
      <c r="R1929" s="102"/>
      <c r="S1929" s="73"/>
      <c r="T1929" s="102"/>
      <c r="U1929" s="103"/>
      <c r="V1929" s="104"/>
    </row>
    <row r="1930" spans="1:256" ht="12.5">
      <c r="B1930" s="65">
        <v>1</v>
      </c>
      <c r="C1930" s="66">
        <f>IF(E1930="A",4,IF(E1930="B",3,IF(E1930="C",2,IF(E1930="D",1,0))))</f>
        <v>1</v>
      </c>
      <c r="D1930" s="76" t="s">
        <v>87</v>
      </c>
      <c r="E1930" s="99" t="s">
        <v>70</v>
      </c>
      <c r="F1930" s="76" t="s">
        <v>87</v>
      </c>
      <c r="G1930" s="78"/>
      <c r="H1930" s="96" t="s">
        <v>114</v>
      </c>
      <c r="I1930" s="107" t="s">
        <v>2732</v>
      </c>
      <c r="J1930" s="81"/>
      <c r="K1930" s="72"/>
      <c r="L1930" s="72"/>
      <c r="M1930" s="72"/>
      <c r="N1930" s="72"/>
      <c r="O1930" s="72"/>
      <c r="P1930" s="72"/>
      <c r="Q1930" s="833"/>
      <c r="R1930" s="102"/>
      <c r="S1930" s="73"/>
      <c r="T1930" s="102"/>
      <c r="U1930" s="103"/>
      <c r="V1930" s="104"/>
    </row>
    <row r="1931" spans="1:256" ht="12.5">
      <c r="A1931" s="305"/>
      <c r="B1931" s="65">
        <v>1</v>
      </c>
      <c r="C1931" s="66">
        <f>IF(E1931="A",1,IF(E1931="B",1,0))</f>
        <v>0</v>
      </c>
      <c r="D1931" s="76" t="s">
        <v>68</v>
      </c>
      <c r="E1931" s="99" t="s">
        <v>70</v>
      </c>
      <c r="F1931" s="99" t="s">
        <v>70</v>
      </c>
      <c r="G1931" s="78"/>
      <c r="H1931" s="96" t="s">
        <v>94</v>
      </c>
      <c r="I1931" s="107" t="s">
        <v>2733</v>
      </c>
      <c r="J1931" s="81"/>
      <c r="K1931" s="72"/>
      <c r="L1931" s="72"/>
      <c r="M1931" s="72"/>
      <c r="N1931" s="72"/>
      <c r="O1931" s="72"/>
      <c r="P1931" s="72"/>
      <c r="Q1931" s="833"/>
      <c r="R1931" s="102"/>
      <c r="S1931" s="73"/>
      <c r="T1931" s="102"/>
      <c r="U1931" s="103"/>
      <c r="V1931" s="104"/>
    </row>
    <row r="1932" spans="1:256" ht="12.5">
      <c r="A1932" s="810"/>
      <c r="B1932" s="65">
        <v>1</v>
      </c>
      <c r="C1932" s="66">
        <f>IF(E1932="A",1,IF(E1932="B",1,0))</f>
        <v>1</v>
      </c>
      <c r="D1932" s="656" t="s">
        <v>70</v>
      </c>
      <c r="E1932" s="658" t="s">
        <v>87</v>
      </c>
      <c r="F1932" s="658" t="s">
        <v>87</v>
      </c>
      <c r="G1932" s="78"/>
      <c r="H1932" s="96" t="s">
        <v>101</v>
      </c>
      <c r="I1932" s="107" t="s">
        <v>2734</v>
      </c>
      <c r="J1932" s="81"/>
      <c r="K1932" s="72"/>
      <c r="L1932" s="72"/>
      <c r="M1932" s="72"/>
      <c r="N1932" s="72"/>
      <c r="O1932" s="72"/>
      <c r="P1932" s="72"/>
      <c r="Q1932" s="833"/>
      <c r="R1932" s="102"/>
      <c r="S1932" s="73"/>
      <c r="T1932" s="102"/>
      <c r="U1932" s="103"/>
      <c r="V1932" s="104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  <c r="CX1932"/>
      <c r="CY1932"/>
      <c r="CZ1932"/>
      <c r="DA1932"/>
      <c r="DB1932"/>
      <c r="DC1932"/>
      <c r="DD1932"/>
      <c r="DE1932"/>
      <c r="DF1932"/>
      <c r="DG1932"/>
      <c r="DH1932"/>
      <c r="DI1932"/>
      <c r="DJ1932"/>
      <c r="DK1932"/>
      <c r="DL1932"/>
      <c r="DM1932"/>
      <c r="DN1932"/>
      <c r="DO1932"/>
      <c r="DP1932"/>
      <c r="DQ1932"/>
      <c r="DR1932"/>
      <c r="DS1932"/>
      <c r="DT1932"/>
      <c r="DU1932"/>
      <c r="DV1932"/>
      <c r="DW1932"/>
      <c r="DX1932"/>
      <c r="DY1932"/>
      <c r="DZ1932"/>
      <c r="EA1932"/>
      <c r="EB1932"/>
      <c r="EC1932"/>
      <c r="ED1932"/>
      <c r="EE1932"/>
      <c r="EF1932"/>
      <c r="EG1932"/>
      <c r="EH1932"/>
      <c r="EI1932"/>
      <c r="EJ1932"/>
      <c r="EK1932"/>
      <c r="EL1932"/>
      <c r="EM1932"/>
      <c r="EN1932"/>
      <c r="EO1932"/>
      <c r="EP1932"/>
      <c r="EQ1932"/>
      <c r="ER1932"/>
      <c r="ES1932"/>
      <c r="ET1932"/>
      <c r="EU1932"/>
      <c r="EV1932"/>
      <c r="EW1932"/>
      <c r="EX1932"/>
      <c r="EY1932"/>
      <c r="EZ1932"/>
      <c r="FA1932"/>
      <c r="FB1932"/>
      <c r="FC1932"/>
      <c r="FD1932"/>
      <c r="FE1932"/>
      <c r="FF1932"/>
      <c r="FG1932"/>
      <c r="FH1932"/>
      <c r="FI1932"/>
      <c r="FJ1932"/>
      <c r="FK1932"/>
      <c r="FL1932"/>
      <c r="FM1932"/>
      <c r="FN1932"/>
      <c r="FO1932"/>
      <c r="FP1932"/>
      <c r="FQ1932"/>
      <c r="FR1932"/>
      <c r="FS1932"/>
      <c r="FT1932"/>
      <c r="FU1932"/>
      <c r="FV1932"/>
      <c r="FW1932"/>
      <c r="FX1932"/>
      <c r="FY1932"/>
      <c r="FZ1932"/>
      <c r="GA1932"/>
      <c r="GB1932"/>
      <c r="GC1932"/>
      <c r="GD1932"/>
      <c r="GE1932"/>
      <c r="GF1932"/>
      <c r="GG1932"/>
      <c r="GH1932"/>
      <c r="GI1932"/>
      <c r="GJ1932"/>
      <c r="GK1932"/>
      <c r="GL1932"/>
      <c r="GM1932"/>
      <c r="GN1932"/>
      <c r="GO1932"/>
      <c r="GP1932"/>
      <c r="GQ1932"/>
      <c r="GR1932"/>
      <c r="GS1932"/>
      <c r="GT1932"/>
      <c r="GU1932"/>
      <c r="GV1932"/>
      <c r="GW1932"/>
      <c r="GX1932"/>
      <c r="GY1932"/>
      <c r="GZ1932"/>
      <c r="HA1932"/>
      <c r="HB1932"/>
      <c r="HC1932"/>
      <c r="HD1932"/>
      <c r="HE1932"/>
      <c r="HF1932"/>
      <c r="HG1932"/>
      <c r="HH1932"/>
      <c r="HI1932"/>
      <c r="HJ1932"/>
      <c r="HK1932"/>
      <c r="HL1932"/>
      <c r="HM1932"/>
      <c r="HN1932"/>
      <c r="HO1932"/>
      <c r="HP1932"/>
      <c r="HQ1932"/>
      <c r="HR1932"/>
      <c r="HS1932"/>
      <c r="HT1932"/>
      <c r="HU1932"/>
      <c r="HV1932"/>
      <c r="HW1932"/>
      <c r="HX1932"/>
      <c r="HY1932"/>
      <c r="HZ1932"/>
      <c r="IA1932"/>
      <c r="IB1932"/>
      <c r="IC1932"/>
      <c r="ID1932"/>
      <c r="IE1932"/>
      <c r="IF1932"/>
      <c r="IG1932"/>
      <c r="IH1932"/>
      <c r="II1932"/>
      <c r="IJ1932"/>
      <c r="IK1932"/>
      <c r="IL1932"/>
      <c r="IM1932"/>
      <c r="IN1932"/>
      <c r="IO1932"/>
      <c r="IP1932"/>
      <c r="IQ1932"/>
      <c r="IR1932"/>
      <c r="IS1932"/>
      <c r="IT1932"/>
      <c r="IU1932"/>
      <c r="IV1932"/>
    </row>
    <row r="1933" spans="1:256" ht="12.5">
      <c r="B1933" s="65">
        <v>1</v>
      </c>
      <c r="C1933" s="66">
        <f>IF(E1933="A",4,IF(E1933="B",3,IF(E1933="C",2,IF(E1933="D",1,0))))</f>
        <v>4</v>
      </c>
      <c r="D1933" s="77" t="s">
        <v>90</v>
      </c>
      <c r="E1933" s="76" t="s">
        <v>68</v>
      </c>
      <c r="F1933" s="99" t="s">
        <v>70</v>
      </c>
      <c r="G1933" s="78"/>
      <c r="H1933" s="96" t="s">
        <v>197</v>
      </c>
      <c r="I1933" s="107" t="s">
        <v>518</v>
      </c>
      <c r="J1933" s="81" t="s">
        <v>616</v>
      </c>
      <c r="K1933" s="72"/>
      <c r="L1933" s="72"/>
      <c r="M1933" s="72"/>
      <c r="N1933" s="72"/>
      <c r="O1933" s="72"/>
      <c r="P1933" s="72"/>
      <c r="Q1933" s="833"/>
      <c r="R1933" s="102"/>
      <c r="S1933" s="73"/>
      <c r="T1933" s="102"/>
      <c r="U1933" s="103"/>
      <c r="V1933" s="104"/>
    </row>
    <row r="1934" spans="1:256" ht="12.5">
      <c r="B1934" s="65">
        <v>1</v>
      </c>
      <c r="C1934" s="66">
        <f>IF(E1934="A",1,IF(E1934="B",1,0))</f>
        <v>0</v>
      </c>
      <c r="D1934" s="656" t="s">
        <v>70</v>
      </c>
      <c r="E1934" s="656" t="s">
        <v>99</v>
      </c>
      <c r="F1934" s="658" t="s">
        <v>68</v>
      </c>
      <c r="G1934" s="78"/>
      <c r="H1934" s="96" t="s">
        <v>135</v>
      </c>
      <c r="I1934" s="107" t="s">
        <v>2735</v>
      </c>
      <c r="J1934" s="81"/>
      <c r="K1934" s="72"/>
      <c r="L1934" s="72"/>
      <c r="M1934" s="72"/>
      <c r="N1934" s="72"/>
      <c r="O1934" s="72"/>
      <c r="P1934" s="72"/>
      <c r="Q1934" s="833"/>
      <c r="R1934" s="102"/>
      <c r="S1934" s="73"/>
      <c r="T1934" s="102"/>
      <c r="U1934" s="103"/>
      <c r="V1934" s="104"/>
    </row>
    <row r="1935" spans="1:256" ht="12.5">
      <c r="A1935" s="810"/>
      <c r="B1935" s="65">
        <v>1</v>
      </c>
      <c r="C1935" s="66">
        <f>IF(E1935="A",1,IF(E1935="B",1,0))</f>
        <v>1</v>
      </c>
      <c r="D1935" s="658" t="s">
        <v>87</v>
      </c>
      <c r="E1935" s="658" t="s">
        <v>87</v>
      </c>
      <c r="F1935" s="656" t="s">
        <v>99</v>
      </c>
      <c r="G1935" s="78"/>
      <c r="H1935" s="96" t="s">
        <v>101</v>
      </c>
      <c r="I1935" s="107" t="s">
        <v>2736</v>
      </c>
      <c r="J1935" s="81"/>
      <c r="K1935" s="72"/>
      <c r="L1935" s="72"/>
      <c r="M1935" s="72"/>
      <c r="N1935" s="72"/>
      <c r="O1935" s="72"/>
      <c r="P1935" s="72"/>
      <c r="Q1935" s="833"/>
      <c r="R1935" s="102"/>
      <c r="S1935" s="73"/>
      <c r="T1935" s="102"/>
      <c r="U1935" s="103"/>
      <c r="V1935" s="104"/>
    </row>
    <row r="1936" spans="1:256" ht="12.5">
      <c r="B1936" s="65">
        <v>1</v>
      </c>
      <c r="C1936" s="66">
        <v>2</v>
      </c>
      <c r="D1936" s="853" t="s">
        <v>68</v>
      </c>
      <c r="E1936" s="857" t="s">
        <v>90</v>
      </c>
      <c r="F1936" s="852" t="s">
        <v>99</v>
      </c>
      <c r="G1936" s="78"/>
      <c r="H1936" s="100" t="s">
        <v>126</v>
      </c>
      <c r="I1936" s="101" t="s">
        <v>6059</v>
      </c>
      <c r="J1936" s="81" t="s">
        <v>17</v>
      </c>
      <c r="K1936" s="72"/>
      <c r="L1936" s="72"/>
      <c r="M1936" s="72"/>
      <c r="N1936" s="72"/>
      <c r="O1936" s="72"/>
      <c r="P1936" s="72"/>
      <c r="Q1936" s="833"/>
      <c r="R1936" s="102"/>
      <c r="S1936" s="73"/>
      <c r="T1936" s="102"/>
      <c r="U1936" s="103"/>
      <c r="V1936" s="104"/>
    </row>
    <row r="1937" spans="1:256" ht="12.5">
      <c r="B1937" s="65">
        <v>1</v>
      </c>
      <c r="C1937" s="66">
        <f>IF(E1937="A",1,IF(E1937="B",1,0))</f>
        <v>1</v>
      </c>
      <c r="D1937" s="77" t="s">
        <v>90</v>
      </c>
      <c r="E1937" s="76" t="s">
        <v>87</v>
      </c>
      <c r="F1937" s="99" t="s">
        <v>70</v>
      </c>
      <c r="G1937" s="78"/>
      <c r="H1937" s="96" t="s">
        <v>220</v>
      </c>
      <c r="I1937" s="107" t="s">
        <v>2737</v>
      </c>
      <c r="J1937" s="81"/>
      <c r="K1937" s="72"/>
      <c r="L1937" s="72"/>
      <c r="M1937" s="72"/>
      <c r="N1937" s="72"/>
      <c r="O1937" s="72"/>
      <c r="P1937" s="72"/>
      <c r="Q1937" s="833"/>
      <c r="R1937" s="102"/>
      <c r="S1937" s="73"/>
      <c r="T1937" s="102"/>
      <c r="U1937" s="103"/>
      <c r="V1937" s="104"/>
    </row>
    <row r="1938" spans="1:256" ht="12.5">
      <c r="B1938" s="65">
        <v>1</v>
      </c>
      <c r="C1938" s="66">
        <v>1</v>
      </c>
      <c r="D1938" s="76" t="s">
        <v>87</v>
      </c>
      <c r="E1938" s="99" t="s">
        <v>70</v>
      </c>
      <c r="F1938" s="77" t="s">
        <v>90</v>
      </c>
      <c r="G1938" s="78"/>
      <c r="H1938" s="96" t="s">
        <v>104</v>
      </c>
      <c r="I1938" s="107" t="s">
        <v>179</v>
      </c>
      <c r="J1938" s="81" t="s">
        <v>17</v>
      </c>
      <c r="K1938" s="72"/>
      <c r="L1938" s="72"/>
      <c r="M1938" s="72"/>
      <c r="N1938" s="72"/>
      <c r="O1938" s="72"/>
      <c r="P1938" s="72"/>
      <c r="Q1938" s="833"/>
      <c r="R1938" s="102"/>
      <c r="S1938" s="73"/>
      <c r="T1938" s="102"/>
      <c r="U1938" s="103"/>
      <c r="V1938" s="104"/>
    </row>
    <row r="1939" spans="1:256" ht="12.5">
      <c r="A1939" s="305"/>
      <c r="B1939" s="65">
        <v>1</v>
      </c>
      <c r="C1939" s="66">
        <f>IF(E1939="A",1,IF(E1939="B",1,0))</f>
        <v>1</v>
      </c>
      <c r="D1939" s="99" t="s">
        <v>70</v>
      </c>
      <c r="E1939" s="76" t="s">
        <v>68</v>
      </c>
      <c r="F1939" s="77" t="s">
        <v>90</v>
      </c>
      <c r="G1939" s="78"/>
      <c r="H1939" s="96" t="s">
        <v>131</v>
      </c>
      <c r="I1939" s="107" t="s">
        <v>2738</v>
      </c>
      <c r="J1939" s="81"/>
      <c r="K1939" s="72"/>
      <c r="L1939" s="72"/>
      <c r="M1939" s="72"/>
      <c r="N1939" s="72"/>
      <c r="O1939" s="72"/>
      <c r="P1939" s="72"/>
      <c r="Q1939" s="833"/>
      <c r="R1939" s="102"/>
      <c r="S1939" s="73"/>
      <c r="T1939" s="102"/>
      <c r="U1939" s="103"/>
      <c r="V1939" s="104"/>
    </row>
    <row r="1940" spans="1:256" ht="12.5">
      <c r="B1940" s="65">
        <v>1</v>
      </c>
      <c r="C1940" s="66">
        <f>IF(E1940="A",1,IF(E1940="B",1,0))</f>
        <v>1</v>
      </c>
      <c r="D1940" s="658" t="s">
        <v>68</v>
      </c>
      <c r="E1940" s="658" t="s">
        <v>87</v>
      </c>
      <c r="F1940" s="659" t="s">
        <v>90</v>
      </c>
      <c r="G1940" s="78"/>
      <c r="H1940" s="96" t="s">
        <v>126</v>
      </c>
      <c r="I1940" s="107" t="s">
        <v>2739</v>
      </c>
      <c r="J1940" s="81"/>
      <c r="K1940" s="72"/>
      <c r="L1940" s="72"/>
      <c r="M1940" s="72"/>
      <c r="N1940" s="72"/>
      <c r="O1940" s="72"/>
      <c r="P1940" s="72"/>
      <c r="Q1940" s="833"/>
      <c r="R1940" s="102"/>
      <c r="S1940" s="73"/>
      <c r="T1940" s="102"/>
      <c r="U1940" s="103"/>
      <c r="V1940" s="104"/>
    </row>
    <row r="1941" spans="1:256" ht="12.5">
      <c r="B1941" s="65">
        <v>1</v>
      </c>
      <c r="C1941" s="66">
        <f>IF(E1941="A",4,IF(E1941="B",3,IF(E1941="C",2,IF(E1941="D",1,0))))</f>
        <v>1</v>
      </c>
      <c r="D1941" s="77" t="s">
        <v>90</v>
      </c>
      <c r="E1941" s="99" t="s">
        <v>70</v>
      </c>
      <c r="F1941" s="76" t="s">
        <v>68</v>
      </c>
      <c r="G1941" s="78"/>
      <c r="H1941" s="96" t="s">
        <v>88</v>
      </c>
      <c r="I1941" s="107" t="s">
        <v>2740</v>
      </c>
      <c r="J1941" s="81" t="s">
        <v>6111</v>
      </c>
      <c r="K1941" s="72"/>
      <c r="L1941" s="72"/>
      <c r="M1941" s="72"/>
      <c r="N1941" s="72"/>
      <c r="O1941" s="72"/>
      <c r="P1941" s="72"/>
      <c r="Q1941" s="833"/>
      <c r="R1941" s="102"/>
      <c r="S1941" s="73"/>
      <c r="T1941" s="102"/>
      <c r="U1941" s="103"/>
      <c r="V1941" s="104"/>
    </row>
    <row r="1942" spans="1:256" ht="12.5">
      <c r="B1942" s="65">
        <v>1</v>
      </c>
      <c r="C1942" s="66">
        <f>IF(E1942="A",4,IF(E1942="B",3,IF(E1942="C",2,IF(E1942="D",1,0))))</f>
        <v>3</v>
      </c>
      <c r="D1942" s="99" t="s">
        <v>70</v>
      </c>
      <c r="E1942" s="76" t="s">
        <v>87</v>
      </c>
      <c r="F1942" s="76" t="s">
        <v>68</v>
      </c>
      <c r="G1942" s="78"/>
      <c r="H1942" s="96" t="s">
        <v>116</v>
      </c>
      <c r="I1942" s="107" t="s">
        <v>916</v>
      </c>
      <c r="J1942" s="81"/>
      <c r="K1942" s="72"/>
      <c r="L1942" s="72"/>
      <c r="M1942" s="72"/>
      <c r="N1942" s="72"/>
      <c r="O1942" s="72"/>
      <c r="P1942" s="72"/>
      <c r="Q1942" s="833"/>
      <c r="R1942" s="102"/>
      <c r="S1942" s="73"/>
      <c r="T1942" s="102"/>
      <c r="U1942" s="103"/>
      <c r="V1942" s="104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  <c r="CX1942"/>
      <c r="CY1942"/>
      <c r="CZ1942"/>
      <c r="DA1942"/>
      <c r="DB1942"/>
      <c r="DC1942"/>
      <c r="DD1942"/>
      <c r="DE1942"/>
      <c r="DF1942"/>
      <c r="DG1942"/>
      <c r="DH1942"/>
      <c r="DI1942"/>
      <c r="DJ1942"/>
      <c r="DK1942"/>
      <c r="DL1942"/>
      <c r="DM1942"/>
      <c r="DN1942"/>
      <c r="DO1942"/>
      <c r="DP1942"/>
      <c r="DQ1942"/>
      <c r="DR1942"/>
      <c r="DS1942"/>
      <c r="DT1942"/>
      <c r="DU1942"/>
      <c r="DV1942"/>
      <c r="DW1942"/>
      <c r="DX1942"/>
      <c r="DY1942"/>
      <c r="DZ1942"/>
      <c r="EA1942"/>
      <c r="EB1942"/>
      <c r="EC1942"/>
      <c r="ED1942"/>
      <c r="EE1942"/>
      <c r="EF1942"/>
      <c r="EG1942"/>
      <c r="EH1942"/>
      <c r="EI1942"/>
      <c r="EJ1942"/>
      <c r="EK1942"/>
      <c r="EL1942"/>
      <c r="EM1942"/>
      <c r="EN1942"/>
      <c r="EO1942"/>
      <c r="EP1942"/>
      <c r="EQ1942"/>
      <c r="ER1942"/>
      <c r="ES1942"/>
      <c r="ET1942"/>
      <c r="EU1942"/>
      <c r="EV1942"/>
      <c r="EW1942"/>
      <c r="EX1942"/>
      <c r="EY1942"/>
      <c r="EZ1942"/>
      <c r="FA1942"/>
      <c r="FB1942"/>
      <c r="FC1942"/>
      <c r="FD1942"/>
      <c r="FE1942"/>
      <c r="FF1942"/>
      <c r="FG1942"/>
      <c r="FH1942"/>
      <c r="FI1942"/>
      <c r="FJ1942"/>
      <c r="FK1942"/>
      <c r="FL1942"/>
      <c r="FM1942"/>
      <c r="FN1942"/>
      <c r="FO1942"/>
      <c r="FP1942"/>
      <c r="FQ1942"/>
      <c r="FR1942"/>
      <c r="FS1942"/>
      <c r="FT1942"/>
      <c r="FU1942"/>
      <c r="FV1942"/>
      <c r="FW1942"/>
      <c r="FX1942"/>
      <c r="FY1942"/>
      <c r="FZ1942"/>
      <c r="GA1942"/>
      <c r="GB1942"/>
      <c r="GC1942"/>
      <c r="GD1942"/>
      <c r="GE1942"/>
      <c r="GF1942"/>
      <c r="GG1942"/>
      <c r="GH1942"/>
      <c r="GI1942"/>
      <c r="GJ1942"/>
      <c r="GK1942"/>
      <c r="GL1942"/>
      <c r="GM1942"/>
      <c r="GN1942"/>
      <c r="GO1942"/>
      <c r="GP1942"/>
      <c r="GQ1942"/>
      <c r="GR1942"/>
      <c r="GS1942"/>
      <c r="GT1942"/>
      <c r="GU1942"/>
      <c r="GV1942"/>
      <c r="GW1942"/>
      <c r="GX1942"/>
      <c r="GY1942"/>
      <c r="GZ1942"/>
      <c r="HA1942"/>
      <c r="HB1942"/>
      <c r="HC1942"/>
      <c r="HD1942"/>
      <c r="HE1942"/>
      <c r="HF1942"/>
      <c r="HG1942"/>
      <c r="HH1942"/>
      <c r="HI1942"/>
      <c r="HJ1942"/>
      <c r="HK1942"/>
      <c r="HL1942"/>
      <c r="HM1942"/>
      <c r="HN1942"/>
      <c r="HO1942"/>
      <c r="HP1942"/>
      <c r="HQ1942"/>
      <c r="HR1942"/>
      <c r="HS1942"/>
      <c r="HT1942"/>
      <c r="HU1942"/>
      <c r="HV1942"/>
      <c r="HW1942"/>
      <c r="HX1942"/>
      <c r="HY1942"/>
      <c r="HZ1942"/>
      <c r="IA1942"/>
      <c r="IB1942"/>
      <c r="IC1942"/>
      <c r="ID1942"/>
      <c r="IE1942"/>
      <c r="IF1942"/>
      <c r="IG1942"/>
      <c r="IH1942"/>
      <c r="II1942"/>
      <c r="IJ1942"/>
      <c r="IK1942"/>
      <c r="IL1942"/>
      <c r="IM1942"/>
      <c r="IN1942"/>
      <c r="IO1942"/>
      <c r="IP1942"/>
      <c r="IQ1942"/>
      <c r="IR1942"/>
      <c r="IS1942"/>
      <c r="IT1942"/>
      <c r="IU1942"/>
      <c r="IV1942"/>
    </row>
    <row r="1943" spans="1:256" ht="12.5">
      <c r="B1943" s="65">
        <v>1</v>
      </c>
      <c r="C1943" s="66">
        <f>IF(E1943="A",4,IF(E1943="B",3,IF(E1943="C",2,IF(E1943="D",1,0))))</f>
        <v>3</v>
      </c>
      <c r="D1943" s="99" t="s">
        <v>70</v>
      </c>
      <c r="E1943" s="76" t="s">
        <v>87</v>
      </c>
      <c r="F1943" s="76" t="s">
        <v>68</v>
      </c>
      <c r="G1943" s="78"/>
      <c r="H1943" s="96" t="s">
        <v>188</v>
      </c>
      <c r="I1943" s="107" t="s">
        <v>916</v>
      </c>
      <c r="J1943" s="81" t="s">
        <v>616</v>
      </c>
      <c r="K1943" s="72"/>
      <c r="L1943" s="72"/>
      <c r="M1943" s="72"/>
      <c r="N1943" s="72"/>
      <c r="O1943" s="72"/>
      <c r="P1943" s="72"/>
      <c r="Q1943" s="833"/>
      <c r="R1943" s="102"/>
      <c r="S1943" s="73"/>
      <c r="T1943" s="102"/>
      <c r="U1943" s="103"/>
      <c r="V1943" s="104"/>
    </row>
    <row r="1944" spans="1:256" ht="12.5">
      <c r="B1944" s="65">
        <v>1</v>
      </c>
      <c r="C1944" s="66">
        <f>IF(E1944="A",1,IF(E1944="B",1,0))</f>
        <v>1</v>
      </c>
      <c r="D1944" s="77" t="s">
        <v>90</v>
      </c>
      <c r="E1944" s="76" t="s">
        <v>87</v>
      </c>
      <c r="F1944" s="99" t="s">
        <v>99</v>
      </c>
      <c r="G1944" s="78"/>
      <c r="H1944" s="96" t="s">
        <v>215</v>
      </c>
      <c r="I1944" s="107" t="s">
        <v>2741</v>
      </c>
      <c r="J1944" s="81"/>
      <c r="K1944" s="72"/>
      <c r="L1944" s="72"/>
      <c r="M1944" s="72"/>
      <c r="N1944" s="72"/>
      <c r="O1944" s="72"/>
      <c r="P1944" s="72"/>
      <c r="Q1944" s="833"/>
      <c r="R1944" s="102"/>
      <c r="S1944" s="73"/>
      <c r="T1944" s="102"/>
      <c r="U1944" s="103"/>
      <c r="V1944" s="104"/>
    </row>
    <row r="1945" spans="1:256" ht="12.5">
      <c r="B1945" s="65">
        <v>1</v>
      </c>
      <c r="C1945" s="66">
        <f>IF(E1945="A",4,IF(E1945="B",3,IF(E1945="C",2,IF(E1945="D",1,0))))</f>
        <v>3</v>
      </c>
      <c r="D1945" s="76" t="s">
        <v>68</v>
      </c>
      <c r="E1945" s="76" t="s">
        <v>87</v>
      </c>
      <c r="F1945" s="99" t="s">
        <v>99</v>
      </c>
      <c r="G1945" s="78"/>
      <c r="H1945" s="96" t="s">
        <v>140</v>
      </c>
      <c r="I1945" s="107" t="s">
        <v>936</v>
      </c>
      <c r="J1945" s="81" t="s">
        <v>1056</v>
      </c>
      <c r="K1945" s="72"/>
      <c r="L1945" s="72"/>
      <c r="M1945" s="72"/>
      <c r="N1945" s="72"/>
      <c r="O1945" s="72"/>
      <c r="P1945" s="72"/>
      <c r="Q1945" s="833"/>
      <c r="R1945" s="102"/>
      <c r="S1945" s="73"/>
      <c r="T1945" s="102"/>
      <c r="U1945" s="103"/>
      <c r="V1945" s="104"/>
    </row>
    <row r="1946" spans="1:256" ht="12.5">
      <c r="B1946" s="65">
        <v>1</v>
      </c>
      <c r="C1946" s="66">
        <v>3</v>
      </c>
      <c r="D1946" s="76" t="s">
        <v>68</v>
      </c>
      <c r="E1946" s="76" t="s">
        <v>87</v>
      </c>
      <c r="F1946" s="99" t="s">
        <v>99</v>
      </c>
      <c r="G1946" s="78"/>
      <c r="H1946" s="79" t="s">
        <v>140</v>
      </c>
      <c r="I1946" s="80" t="s">
        <v>936</v>
      </c>
      <c r="J1946" s="81" t="s">
        <v>1056</v>
      </c>
      <c r="K1946" s="72"/>
      <c r="L1946" s="72"/>
      <c r="M1946" s="72"/>
      <c r="N1946" s="72"/>
      <c r="O1946" s="72"/>
      <c r="P1946" s="72"/>
      <c r="Q1946" s="833"/>
      <c r="R1946" s="102"/>
      <c r="S1946" s="73"/>
      <c r="T1946" s="102"/>
      <c r="U1946" s="103"/>
      <c r="V1946" s="104"/>
      <c r="W1946" s="55"/>
      <c r="X1946" s="55"/>
      <c r="Y1946" s="55"/>
      <c r="Z1946" s="55"/>
      <c r="AA1946" s="55"/>
      <c r="AB1946" s="55"/>
      <c r="AC1946" s="55"/>
      <c r="AD1946" s="55"/>
      <c r="AE1946" s="55"/>
      <c r="AF1946" s="55"/>
      <c r="AG1946" s="55"/>
      <c r="AH1946" s="55"/>
      <c r="AI1946" s="55"/>
      <c r="AJ1946" s="55"/>
      <c r="AK1946" s="55"/>
      <c r="AL1946" s="55"/>
      <c r="AM1946" s="55"/>
      <c r="AN1946" s="55"/>
      <c r="AO1946" s="55"/>
      <c r="AP1946" s="55"/>
      <c r="AQ1946" s="55"/>
      <c r="AR1946" s="55"/>
      <c r="AS1946" s="55"/>
      <c r="AT1946" s="55"/>
      <c r="AU1946" s="55"/>
      <c r="AV1946" s="55"/>
      <c r="AW1946" s="55"/>
      <c r="AX1946" s="55"/>
      <c r="AY1946" s="55"/>
      <c r="AZ1946" s="55"/>
      <c r="BA1946" s="55"/>
      <c r="BB1946" s="55"/>
      <c r="BC1946" s="55"/>
      <c r="BD1946" s="55"/>
      <c r="BE1946" s="55"/>
      <c r="BF1946" s="55"/>
      <c r="BG1946" s="55"/>
      <c r="BH1946" s="55"/>
      <c r="BI1946" s="55"/>
      <c r="BJ1946" s="55"/>
      <c r="BK1946" s="55"/>
      <c r="BL1946" s="55"/>
      <c r="BM1946" s="55"/>
      <c r="BN1946" s="55"/>
      <c r="BO1946" s="55"/>
      <c r="BP1946" s="55"/>
      <c r="BQ1946" s="55"/>
      <c r="BR1946" s="55"/>
      <c r="BS1946" s="55"/>
      <c r="BT1946" s="55"/>
      <c r="BU1946" s="55"/>
      <c r="BV1946" s="55"/>
      <c r="BW1946" s="55"/>
      <c r="BX1946" s="55"/>
      <c r="BY1946" s="55"/>
      <c r="BZ1946" s="55"/>
      <c r="CA1946" s="55"/>
      <c r="CB1946" s="55"/>
      <c r="CC1946" s="55"/>
      <c r="CD1946" s="55"/>
      <c r="CE1946" s="55"/>
      <c r="CF1946" s="55"/>
      <c r="CG1946" s="55"/>
      <c r="CH1946" s="55"/>
      <c r="CI1946" s="55"/>
      <c r="CJ1946" s="55"/>
      <c r="CK1946" s="55"/>
      <c r="CL1946" s="55"/>
      <c r="CM1946" s="55"/>
      <c r="CN1946" s="55"/>
      <c r="CO1946" s="55"/>
      <c r="CP1946" s="55"/>
      <c r="CQ1946" s="55"/>
      <c r="CR1946" s="55"/>
      <c r="CS1946" s="55"/>
      <c r="CT1946" s="55"/>
      <c r="CU1946" s="55"/>
      <c r="CV1946" s="55"/>
      <c r="CW1946" s="55"/>
      <c r="CX1946" s="55"/>
      <c r="CY1946" s="55"/>
      <c r="CZ1946" s="55"/>
      <c r="DA1946" s="55"/>
      <c r="DB1946" s="55"/>
      <c r="DC1946" s="55"/>
      <c r="DD1946" s="55"/>
      <c r="DE1946" s="55"/>
      <c r="DF1946" s="55"/>
      <c r="DG1946" s="55"/>
      <c r="DH1946" s="55"/>
      <c r="DI1946" s="55"/>
      <c r="DJ1946" s="55"/>
      <c r="DK1946" s="55"/>
      <c r="DL1946" s="55"/>
      <c r="DM1946" s="55"/>
      <c r="DN1946" s="55"/>
      <c r="DO1946" s="55"/>
      <c r="DP1946" s="55"/>
      <c r="DQ1946" s="55"/>
      <c r="DR1946" s="55"/>
      <c r="DS1946" s="55"/>
      <c r="DT1946" s="55"/>
      <c r="DU1946" s="55"/>
      <c r="DV1946" s="55"/>
      <c r="DW1946" s="55"/>
      <c r="DX1946" s="55"/>
      <c r="DY1946" s="55"/>
      <c r="DZ1946" s="55"/>
      <c r="EA1946" s="55"/>
      <c r="EB1946" s="55"/>
      <c r="EC1946" s="55"/>
      <c r="ED1946" s="55"/>
      <c r="EE1946" s="55"/>
      <c r="EF1946" s="55"/>
      <c r="EG1946" s="55"/>
      <c r="EH1946" s="55"/>
      <c r="EI1946" s="55"/>
      <c r="EJ1946" s="55"/>
      <c r="EK1946" s="55"/>
      <c r="EL1946" s="55"/>
      <c r="EM1946" s="55"/>
      <c r="EN1946" s="55"/>
      <c r="EO1946" s="55"/>
      <c r="EP1946" s="55"/>
      <c r="EQ1946" s="55"/>
      <c r="ER1946" s="55"/>
      <c r="ES1946" s="55"/>
      <c r="ET1946" s="55"/>
      <c r="EU1946" s="55"/>
      <c r="EV1946" s="55"/>
      <c r="EW1946" s="55"/>
      <c r="EX1946" s="55"/>
      <c r="EY1946" s="55"/>
      <c r="EZ1946" s="55"/>
      <c r="FA1946" s="55"/>
      <c r="FB1946" s="55"/>
      <c r="FC1946" s="55"/>
      <c r="FD1946" s="55"/>
      <c r="FE1946" s="55"/>
      <c r="FF1946" s="55"/>
      <c r="FG1946" s="55"/>
      <c r="FH1946" s="55"/>
      <c r="FI1946" s="55"/>
      <c r="FJ1946" s="55"/>
      <c r="FK1946" s="55"/>
      <c r="FL1946" s="55"/>
      <c r="FM1946" s="55"/>
      <c r="FN1946" s="55"/>
      <c r="FO1946" s="55"/>
      <c r="FP1946" s="55"/>
      <c r="FQ1946" s="55"/>
      <c r="FR1946" s="55"/>
      <c r="FS1946" s="55"/>
      <c r="FT1946" s="55"/>
      <c r="FU1946" s="55"/>
      <c r="FV1946" s="55"/>
      <c r="FW1946" s="55"/>
      <c r="FX1946" s="55"/>
      <c r="FY1946" s="55"/>
      <c r="FZ1946" s="55"/>
      <c r="GA1946" s="55"/>
      <c r="GB1946" s="55"/>
      <c r="GC1946" s="55"/>
      <c r="GD1946" s="55"/>
      <c r="GE1946" s="55"/>
      <c r="GF1946" s="55"/>
      <c r="GG1946" s="55"/>
      <c r="GH1946" s="55"/>
      <c r="GI1946" s="55"/>
      <c r="GJ1946" s="55"/>
      <c r="GK1946" s="55"/>
      <c r="GL1946" s="55"/>
      <c r="GM1946" s="55"/>
      <c r="GN1946" s="55"/>
      <c r="GO1946" s="55"/>
      <c r="GP1946" s="55"/>
      <c r="GQ1946" s="55"/>
      <c r="GR1946" s="55"/>
      <c r="GS1946" s="55"/>
      <c r="GT1946" s="55"/>
      <c r="GU1946" s="55"/>
      <c r="GV1946" s="55"/>
      <c r="GW1946" s="55"/>
      <c r="GX1946" s="55"/>
      <c r="GY1946" s="55"/>
      <c r="GZ1946" s="55"/>
      <c r="HA1946" s="55"/>
      <c r="HB1946" s="55"/>
      <c r="HC1946" s="55"/>
      <c r="HD1946" s="55"/>
      <c r="HE1946" s="55"/>
      <c r="HF1946" s="55"/>
      <c r="HG1946" s="55"/>
      <c r="HH1946" s="55"/>
      <c r="HI1946" s="55"/>
      <c r="HJ1946" s="55"/>
      <c r="HK1946" s="55"/>
      <c r="HL1946" s="55"/>
      <c r="HM1946" s="55"/>
      <c r="HN1946" s="55"/>
      <c r="HO1946" s="55"/>
      <c r="HP1946" s="55"/>
      <c r="HQ1946" s="55"/>
      <c r="HR1946" s="55"/>
      <c r="HS1946" s="55"/>
      <c r="HT1946" s="55"/>
      <c r="HU1946" s="55"/>
      <c r="HV1946" s="55"/>
      <c r="HW1946" s="55"/>
      <c r="HX1946" s="55"/>
      <c r="HY1946" s="55"/>
      <c r="HZ1946" s="55"/>
      <c r="IA1946" s="55"/>
      <c r="IB1946" s="55"/>
      <c r="IC1946" s="55"/>
      <c r="ID1946" s="55"/>
      <c r="IE1946" s="55"/>
      <c r="IF1946" s="55"/>
      <c r="IG1946" s="55"/>
      <c r="IH1946" s="55"/>
      <c r="II1946" s="55"/>
      <c r="IJ1946" s="55"/>
      <c r="IK1946" s="55"/>
      <c r="IL1946" s="55"/>
      <c r="IM1946" s="55"/>
      <c r="IN1946" s="55"/>
      <c r="IO1946" s="55"/>
      <c r="IP1946" s="55"/>
      <c r="IQ1946" s="55"/>
      <c r="IR1946" s="55"/>
      <c r="IS1946" s="55"/>
      <c r="IT1946" s="55"/>
      <c r="IU1946" s="55"/>
      <c r="IV1946" s="55"/>
    </row>
    <row r="1947" spans="1:256" ht="12.5">
      <c r="B1947" s="65">
        <v>1</v>
      </c>
      <c r="C1947" s="66">
        <f t="shared" ref="C1947:C1953" si="88">IF(E1947="A",1,IF(E1947="B",1,0))</f>
        <v>1</v>
      </c>
      <c r="D1947" s="76" t="s">
        <v>87</v>
      </c>
      <c r="E1947" s="76" t="s">
        <v>87</v>
      </c>
      <c r="F1947" s="76" t="s">
        <v>87</v>
      </c>
      <c r="G1947" s="78"/>
      <c r="H1947" s="96" t="s">
        <v>129</v>
      </c>
      <c r="I1947" s="107" t="s">
        <v>2742</v>
      </c>
      <c r="J1947" s="81"/>
      <c r="K1947" s="72"/>
      <c r="L1947" s="72"/>
      <c r="M1947" s="72"/>
      <c r="N1947" s="72"/>
      <c r="O1947" s="72"/>
      <c r="P1947" s="72"/>
      <c r="Q1947" s="833"/>
      <c r="R1947" s="102"/>
      <c r="S1947" s="73"/>
      <c r="T1947" s="102"/>
      <c r="U1947" s="103"/>
      <c r="V1947" s="104"/>
    </row>
    <row r="1948" spans="1:256" ht="12.5">
      <c r="A1948"/>
      <c r="B1948" s="65">
        <v>1</v>
      </c>
      <c r="C1948" s="66">
        <f t="shared" si="88"/>
        <v>1</v>
      </c>
      <c r="D1948" s="656" t="s">
        <v>70</v>
      </c>
      <c r="E1948" s="658" t="s">
        <v>87</v>
      </c>
      <c r="F1948" s="659" t="s">
        <v>90</v>
      </c>
      <c r="G1948" s="78"/>
      <c r="H1948" s="96" t="s">
        <v>126</v>
      </c>
      <c r="I1948" s="107" t="s">
        <v>2743</v>
      </c>
      <c r="J1948" s="81"/>
      <c r="K1948" s="72"/>
      <c r="L1948" s="72"/>
      <c r="M1948" s="72"/>
      <c r="N1948" s="72"/>
      <c r="O1948" s="72"/>
      <c r="P1948" s="72"/>
      <c r="Q1948" s="833"/>
      <c r="R1948" s="102"/>
      <c r="S1948" s="73"/>
      <c r="T1948" s="102"/>
      <c r="U1948" s="103"/>
      <c r="V1948" s="104"/>
      <c r="W1948" s="55"/>
      <c r="X1948" s="55"/>
      <c r="Y1948" s="55"/>
      <c r="Z1948" s="55"/>
      <c r="AA1948" s="55"/>
      <c r="AB1948" s="55"/>
      <c r="AC1948" s="55"/>
      <c r="AD1948" s="55"/>
      <c r="AE1948" s="55"/>
      <c r="AF1948" s="55"/>
      <c r="AG1948" s="55"/>
      <c r="AH1948" s="55"/>
      <c r="AI1948" s="55"/>
      <c r="AJ1948" s="55"/>
      <c r="AK1948" s="55"/>
      <c r="AL1948" s="55"/>
      <c r="AM1948" s="55"/>
      <c r="AN1948" s="55"/>
      <c r="AO1948" s="55"/>
      <c r="AP1948" s="55"/>
      <c r="AQ1948" s="55"/>
      <c r="AR1948" s="55"/>
      <c r="AS1948" s="55"/>
      <c r="AT1948" s="55"/>
      <c r="AU1948" s="55"/>
      <c r="AV1948" s="55"/>
      <c r="AW1948" s="55"/>
      <c r="AX1948" s="55"/>
      <c r="AY1948" s="55"/>
      <c r="AZ1948" s="55"/>
      <c r="BA1948" s="55"/>
      <c r="BB1948" s="55"/>
      <c r="BC1948" s="55"/>
      <c r="BD1948" s="55"/>
      <c r="BE1948" s="55"/>
      <c r="BF1948" s="55"/>
      <c r="BG1948" s="55"/>
      <c r="BH1948" s="55"/>
      <c r="BI1948" s="55"/>
      <c r="BJ1948" s="55"/>
      <c r="BK1948" s="55"/>
      <c r="BL1948" s="55"/>
      <c r="BM1948" s="55"/>
      <c r="BN1948" s="55"/>
      <c r="BO1948" s="55"/>
      <c r="BP1948" s="55"/>
      <c r="BQ1948" s="55"/>
      <c r="BR1948" s="55"/>
      <c r="BS1948" s="55"/>
      <c r="BT1948" s="55"/>
      <c r="BU1948" s="55"/>
      <c r="BV1948" s="55"/>
      <c r="BW1948" s="55"/>
      <c r="BX1948" s="55"/>
      <c r="BY1948" s="55"/>
      <c r="BZ1948" s="55"/>
      <c r="CA1948" s="55"/>
      <c r="CB1948" s="55"/>
      <c r="CC1948" s="55"/>
      <c r="CD1948" s="55"/>
      <c r="CE1948" s="55"/>
      <c r="CF1948" s="55"/>
      <c r="CG1948" s="55"/>
      <c r="CH1948" s="55"/>
      <c r="CI1948" s="55"/>
      <c r="CJ1948" s="55"/>
      <c r="CK1948" s="55"/>
      <c r="CL1948" s="55"/>
      <c r="CM1948" s="55"/>
      <c r="CN1948" s="55"/>
      <c r="CO1948" s="55"/>
      <c r="CP1948" s="55"/>
      <c r="CQ1948" s="55"/>
      <c r="CR1948" s="55"/>
      <c r="CS1948" s="55"/>
      <c r="CT1948" s="55"/>
      <c r="CU1948" s="55"/>
      <c r="CV1948" s="55"/>
      <c r="CW1948" s="55"/>
      <c r="CX1948" s="55"/>
      <c r="CY1948" s="55"/>
      <c r="CZ1948" s="55"/>
      <c r="DA1948" s="55"/>
      <c r="DB1948" s="55"/>
      <c r="DC1948" s="55"/>
      <c r="DD1948" s="55"/>
      <c r="DE1948" s="55"/>
      <c r="DF1948" s="55"/>
      <c r="DG1948" s="55"/>
      <c r="DH1948" s="55"/>
      <c r="DI1948" s="55"/>
      <c r="DJ1948" s="55"/>
      <c r="DK1948" s="55"/>
      <c r="DL1948" s="55"/>
      <c r="DM1948" s="55"/>
      <c r="DN1948" s="55"/>
      <c r="DO1948" s="55"/>
      <c r="DP1948" s="55"/>
      <c r="DQ1948" s="55"/>
      <c r="DR1948" s="55"/>
      <c r="DS1948" s="55"/>
      <c r="DT1948" s="55"/>
      <c r="DU1948" s="55"/>
      <c r="DV1948" s="55"/>
      <c r="DW1948" s="55"/>
      <c r="DX1948" s="55"/>
      <c r="DY1948" s="55"/>
      <c r="DZ1948" s="55"/>
      <c r="EA1948" s="55"/>
      <c r="EB1948" s="55"/>
      <c r="EC1948" s="55"/>
      <c r="ED1948" s="55"/>
      <c r="EE1948" s="55"/>
      <c r="EF1948" s="55"/>
      <c r="EG1948" s="55"/>
      <c r="EH1948" s="55"/>
      <c r="EI1948" s="55"/>
      <c r="EJ1948" s="55"/>
      <c r="EK1948" s="55"/>
      <c r="EL1948" s="55"/>
      <c r="EM1948" s="55"/>
      <c r="EN1948" s="55"/>
      <c r="EO1948" s="55"/>
      <c r="EP1948" s="55"/>
      <c r="EQ1948" s="55"/>
      <c r="ER1948" s="55"/>
      <c r="ES1948" s="55"/>
      <c r="ET1948" s="55"/>
      <c r="EU1948" s="55"/>
      <c r="EV1948" s="55"/>
      <c r="EW1948" s="55"/>
      <c r="EX1948" s="55"/>
      <c r="EY1948" s="55"/>
      <c r="EZ1948" s="55"/>
      <c r="FA1948" s="55"/>
      <c r="FB1948" s="55"/>
      <c r="FC1948" s="55"/>
      <c r="FD1948" s="55"/>
      <c r="FE1948" s="55"/>
      <c r="FF1948" s="55"/>
      <c r="FG1948" s="55"/>
      <c r="FH1948" s="55"/>
      <c r="FI1948" s="55"/>
      <c r="FJ1948" s="55"/>
      <c r="FK1948" s="55"/>
      <c r="FL1948" s="55"/>
      <c r="FM1948" s="55"/>
      <c r="FN1948" s="55"/>
      <c r="FO1948" s="55"/>
      <c r="FP1948" s="55"/>
      <c r="FQ1948" s="55"/>
      <c r="FR1948" s="55"/>
      <c r="FS1948" s="55"/>
      <c r="FT1948" s="55"/>
      <c r="FU1948" s="55"/>
      <c r="FV1948" s="55"/>
      <c r="FW1948" s="55"/>
      <c r="FX1948" s="55"/>
      <c r="FY1948" s="55"/>
      <c r="FZ1948" s="55"/>
      <c r="GA1948" s="55"/>
      <c r="GB1948" s="55"/>
      <c r="GC1948" s="55"/>
      <c r="GD1948" s="55"/>
      <c r="GE1948" s="55"/>
      <c r="GF1948" s="55"/>
      <c r="GG1948" s="55"/>
      <c r="GH1948" s="55"/>
      <c r="GI1948" s="55"/>
      <c r="GJ1948" s="55"/>
      <c r="GK1948" s="55"/>
      <c r="GL1948" s="55"/>
      <c r="GM1948" s="55"/>
      <c r="GN1948" s="55"/>
      <c r="GO1948" s="55"/>
      <c r="GP1948" s="55"/>
      <c r="GQ1948" s="55"/>
      <c r="GR1948" s="55"/>
      <c r="GS1948" s="55"/>
      <c r="GT1948" s="55"/>
      <c r="GU1948" s="55"/>
      <c r="GV1948" s="55"/>
      <c r="GW1948" s="55"/>
      <c r="GX1948" s="55"/>
      <c r="GY1948" s="55"/>
      <c r="GZ1948" s="55"/>
      <c r="HA1948" s="55"/>
      <c r="HB1948" s="55"/>
      <c r="HC1948" s="55"/>
      <c r="HD1948" s="55"/>
      <c r="HE1948" s="55"/>
      <c r="HF1948" s="55"/>
      <c r="HG1948" s="55"/>
      <c r="HH1948" s="55"/>
      <c r="HI1948" s="55"/>
      <c r="HJ1948" s="55"/>
      <c r="HK1948" s="55"/>
      <c r="HL1948" s="55"/>
      <c r="HM1948" s="55"/>
      <c r="HN1948" s="55"/>
      <c r="HO1948" s="55"/>
      <c r="HP1948" s="55"/>
      <c r="HQ1948" s="55"/>
      <c r="HR1948" s="55"/>
      <c r="HS1948" s="55"/>
      <c r="HT1948" s="55"/>
      <c r="HU1948" s="55"/>
      <c r="HV1948" s="55"/>
      <c r="HW1948" s="55"/>
      <c r="HX1948" s="55"/>
      <c r="HY1948" s="55"/>
      <c r="HZ1948" s="55"/>
      <c r="IA1948" s="55"/>
      <c r="IB1948" s="55"/>
      <c r="IC1948" s="55"/>
      <c r="ID1948" s="55"/>
      <c r="IE1948" s="55"/>
      <c r="IF1948" s="55"/>
      <c r="IG1948" s="55"/>
      <c r="IH1948" s="55"/>
      <c r="II1948" s="55"/>
      <c r="IJ1948" s="55"/>
      <c r="IK1948" s="55"/>
      <c r="IL1948" s="55"/>
      <c r="IM1948" s="55"/>
      <c r="IN1948" s="55"/>
      <c r="IO1948" s="55"/>
      <c r="IP1948" s="55"/>
      <c r="IQ1948" s="55"/>
      <c r="IR1948" s="55"/>
      <c r="IS1948" s="55"/>
      <c r="IT1948" s="55"/>
      <c r="IU1948" s="55"/>
      <c r="IV1948" s="55"/>
    </row>
    <row r="1949" spans="1:256" ht="12.5">
      <c r="B1949" s="65">
        <v>1</v>
      </c>
      <c r="C1949" s="66">
        <f t="shared" si="88"/>
        <v>1</v>
      </c>
      <c r="D1949" s="76" t="s">
        <v>87</v>
      </c>
      <c r="E1949" s="76" t="s">
        <v>87</v>
      </c>
      <c r="F1949" s="77" t="s">
        <v>90</v>
      </c>
      <c r="G1949" s="78"/>
      <c r="H1949" s="96" t="s">
        <v>135</v>
      </c>
      <c r="I1949" s="107" t="s">
        <v>2744</v>
      </c>
      <c r="J1949" s="81"/>
      <c r="K1949" s="72"/>
      <c r="L1949" s="72"/>
      <c r="M1949" s="72"/>
      <c r="N1949" s="72"/>
      <c r="O1949" s="72"/>
      <c r="P1949" s="72"/>
      <c r="Q1949" s="833"/>
      <c r="R1949" s="102"/>
      <c r="S1949" s="73"/>
      <c r="T1949" s="102"/>
      <c r="U1949" s="103"/>
      <c r="V1949" s="104"/>
    </row>
    <row r="1950" spans="1:256" ht="12.5">
      <c r="B1950" s="65">
        <v>1</v>
      </c>
      <c r="C1950" s="66">
        <f t="shared" si="88"/>
        <v>0</v>
      </c>
      <c r="D1950" s="658" t="s">
        <v>68</v>
      </c>
      <c r="E1950" s="659" t="s">
        <v>90</v>
      </c>
      <c r="F1950" s="658" t="s">
        <v>87</v>
      </c>
      <c r="G1950" s="78"/>
      <c r="H1950" s="96" t="s">
        <v>215</v>
      </c>
      <c r="I1950" s="107" t="s">
        <v>2745</v>
      </c>
      <c r="J1950" s="81"/>
      <c r="K1950" s="72"/>
      <c r="L1950" s="72"/>
      <c r="M1950" s="72"/>
      <c r="N1950" s="72"/>
      <c r="O1950" s="72"/>
      <c r="P1950" s="72"/>
      <c r="Q1950" s="833"/>
      <c r="R1950" s="102"/>
      <c r="S1950" s="73"/>
      <c r="T1950" s="102"/>
      <c r="U1950" s="103"/>
      <c r="V1950" s="104"/>
    </row>
    <row r="1951" spans="1:256" ht="12.5">
      <c r="B1951" s="65">
        <v>1</v>
      </c>
      <c r="C1951" s="66">
        <f t="shared" si="88"/>
        <v>1</v>
      </c>
      <c r="D1951" s="663" t="s">
        <v>90</v>
      </c>
      <c r="E1951" s="248" t="s">
        <v>87</v>
      </c>
      <c r="F1951" s="663" t="s">
        <v>90</v>
      </c>
      <c r="G1951" s="78"/>
      <c r="H1951" s="96" t="s">
        <v>122</v>
      </c>
      <c r="I1951" s="107" t="s">
        <v>2746</v>
      </c>
      <c r="J1951" s="81"/>
      <c r="K1951" s="72"/>
      <c r="L1951" s="72"/>
      <c r="M1951" s="72"/>
      <c r="N1951" s="72"/>
      <c r="O1951" s="72"/>
      <c r="P1951" s="72"/>
      <c r="Q1951" s="833"/>
      <c r="R1951" s="102"/>
      <c r="S1951" s="73"/>
      <c r="T1951" s="102"/>
      <c r="U1951" s="103"/>
      <c r="V1951" s="104"/>
    </row>
    <row r="1952" spans="1:256" s="55" customFormat="1" ht="13.15" customHeight="1">
      <c r="A1952" s="217"/>
      <c r="B1952" s="65">
        <v>1</v>
      </c>
      <c r="C1952" s="66">
        <f t="shared" si="88"/>
        <v>0</v>
      </c>
      <c r="D1952" s="76" t="s">
        <v>87</v>
      </c>
      <c r="E1952" s="77" t="s">
        <v>90</v>
      </c>
      <c r="F1952" s="76" t="s">
        <v>68</v>
      </c>
      <c r="G1952" s="78"/>
      <c r="H1952" s="96" t="s">
        <v>94</v>
      </c>
      <c r="I1952" s="107" t="s">
        <v>322</v>
      </c>
      <c r="J1952" s="81"/>
      <c r="K1952" s="72"/>
      <c r="L1952" s="72"/>
      <c r="M1952" s="72"/>
      <c r="N1952" s="72"/>
      <c r="O1952" s="72"/>
      <c r="P1952" s="72"/>
      <c r="Q1952" s="833"/>
      <c r="R1952" s="102"/>
      <c r="S1952" s="73"/>
      <c r="T1952" s="102"/>
      <c r="U1952" s="103"/>
      <c r="V1952" s="104"/>
      <c r="W1952" s="109"/>
      <c r="X1952" s="109"/>
      <c r="Y1952" s="109"/>
      <c r="Z1952" s="109"/>
      <c r="AA1952" s="109"/>
      <c r="AB1952" s="109"/>
      <c r="AC1952" s="109"/>
      <c r="AD1952" s="109"/>
      <c r="AE1952" s="109"/>
      <c r="AF1952" s="109"/>
      <c r="AG1952" s="109"/>
      <c r="AH1952" s="109"/>
      <c r="AI1952" s="109"/>
      <c r="AJ1952" s="109"/>
      <c r="AK1952" s="109"/>
      <c r="AL1952" s="109"/>
      <c r="AM1952" s="109"/>
      <c r="AN1952" s="109"/>
      <c r="AO1952" s="109"/>
      <c r="AP1952" s="109"/>
      <c r="AQ1952" s="109"/>
      <c r="AR1952" s="109"/>
      <c r="AS1952" s="109"/>
      <c r="AT1952" s="109"/>
      <c r="AU1952" s="109"/>
      <c r="AV1952" s="109"/>
      <c r="AW1952" s="109"/>
      <c r="AX1952" s="109"/>
      <c r="AY1952" s="109"/>
      <c r="AZ1952" s="109"/>
      <c r="BA1952" s="109"/>
      <c r="BB1952" s="109"/>
      <c r="BC1952" s="109"/>
      <c r="BD1952" s="109"/>
      <c r="BE1952" s="109"/>
      <c r="BF1952" s="109"/>
      <c r="BG1952" s="109"/>
      <c r="BH1952" s="109"/>
      <c r="BI1952" s="109"/>
      <c r="BJ1952" s="109"/>
      <c r="BK1952" s="109"/>
      <c r="BL1952" s="109"/>
      <c r="BM1952" s="109"/>
      <c r="BN1952" s="109"/>
      <c r="BO1952" s="109"/>
      <c r="BP1952" s="109"/>
      <c r="BQ1952" s="109"/>
      <c r="BR1952" s="109"/>
      <c r="BS1952" s="109"/>
      <c r="BT1952" s="109"/>
      <c r="BU1952" s="109"/>
      <c r="BV1952" s="109"/>
      <c r="BW1952" s="109"/>
      <c r="BX1952" s="109"/>
      <c r="BY1952" s="109"/>
      <c r="BZ1952" s="109"/>
      <c r="CA1952" s="109"/>
      <c r="CB1952" s="109"/>
      <c r="CC1952" s="109"/>
      <c r="CD1952" s="109"/>
      <c r="CE1952" s="109"/>
      <c r="CF1952" s="109"/>
      <c r="CG1952" s="109"/>
      <c r="CH1952" s="109"/>
      <c r="CI1952" s="109"/>
      <c r="CJ1952" s="109"/>
      <c r="CK1952" s="109"/>
      <c r="CL1952" s="109"/>
      <c r="CM1952" s="109"/>
      <c r="CN1952" s="109"/>
      <c r="CO1952" s="109"/>
      <c r="CP1952" s="109"/>
      <c r="CQ1952" s="109"/>
      <c r="CR1952" s="109"/>
      <c r="CS1952" s="109"/>
      <c r="CT1952" s="109"/>
      <c r="CU1952" s="109"/>
      <c r="CV1952" s="109"/>
      <c r="CW1952" s="109"/>
      <c r="CX1952" s="109"/>
      <c r="CY1952" s="109"/>
      <c r="CZ1952" s="109"/>
      <c r="DA1952" s="109"/>
      <c r="DB1952" s="109"/>
      <c r="DC1952" s="109"/>
      <c r="DD1952" s="109"/>
      <c r="DE1952" s="109"/>
      <c r="DF1952" s="109"/>
      <c r="DG1952" s="109"/>
      <c r="DH1952" s="109"/>
      <c r="DI1952" s="109"/>
      <c r="DJ1952" s="109"/>
      <c r="DK1952" s="109"/>
      <c r="DL1952" s="109"/>
      <c r="DM1952" s="109"/>
      <c r="DN1952" s="109"/>
      <c r="DO1952" s="109"/>
      <c r="DP1952" s="109"/>
      <c r="DQ1952" s="109"/>
      <c r="DR1952" s="109"/>
      <c r="DS1952" s="109"/>
      <c r="DT1952" s="109"/>
      <c r="DU1952" s="109"/>
      <c r="DV1952" s="109"/>
      <c r="DW1952" s="109"/>
      <c r="DX1952" s="109"/>
      <c r="DY1952" s="109"/>
      <c r="DZ1952" s="109"/>
      <c r="EA1952" s="109"/>
      <c r="EB1952" s="109"/>
      <c r="EC1952" s="109"/>
      <c r="ED1952" s="109"/>
      <c r="EE1952" s="109"/>
      <c r="EF1952" s="109"/>
      <c r="EG1952" s="109"/>
      <c r="EH1952" s="109"/>
      <c r="EI1952" s="109"/>
      <c r="EJ1952" s="109"/>
      <c r="EK1952" s="109"/>
      <c r="EL1952" s="109"/>
      <c r="EM1952" s="109"/>
      <c r="EN1952" s="109"/>
      <c r="EO1952" s="109"/>
      <c r="EP1952" s="109"/>
      <c r="EQ1952" s="109"/>
      <c r="ER1952" s="109"/>
      <c r="ES1952" s="109"/>
      <c r="ET1952" s="109"/>
      <c r="EU1952" s="109"/>
      <c r="EV1952" s="109"/>
      <c r="EW1952" s="109"/>
      <c r="EX1952" s="109"/>
      <c r="EY1952" s="109"/>
      <c r="EZ1952" s="109"/>
      <c r="FA1952" s="109"/>
      <c r="FB1952" s="109"/>
      <c r="FC1952" s="109"/>
      <c r="FD1952" s="109"/>
      <c r="FE1952" s="109"/>
      <c r="FF1952" s="109"/>
      <c r="FG1952" s="109"/>
      <c r="FH1952" s="109"/>
      <c r="FI1952" s="109"/>
      <c r="FJ1952" s="109"/>
      <c r="FK1952" s="109"/>
      <c r="FL1952" s="109"/>
      <c r="FM1952" s="109"/>
      <c r="FN1952" s="109"/>
      <c r="FO1952" s="109"/>
      <c r="FP1952" s="109"/>
      <c r="FQ1952" s="109"/>
      <c r="FR1952" s="109"/>
      <c r="FS1952" s="109"/>
      <c r="FT1952" s="109"/>
      <c r="FU1952" s="109"/>
      <c r="FV1952" s="109"/>
      <c r="FW1952" s="109"/>
      <c r="FX1952" s="109"/>
      <c r="FY1952" s="109"/>
      <c r="FZ1952" s="109"/>
      <c r="GA1952" s="109"/>
      <c r="GB1952" s="109"/>
      <c r="GC1952" s="109"/>
      <c r="GD1952" s="109"/>
      <c r="GE1952" s="109"/>
      <c r="GF1952" s="109"/>
      <c r="GG1952" s="109"/>
      <c r="GH1952" s="109"/>
      <c r="GI1952" s="109"/>
      <c r="GJ1952" s="109"/>
      <c r="GK1952" s="109"/>
      <c r="GL1952" s="109"/>
      <c r="GM1952" s="109"/>
      <c r="GN1952" s="109"/>
      <c r="GO1952" s="109"/>
      <c r="GP1952" s="109"/>
      <c r="GQ1952" s="109"/>
      <c r="GR1952" s="109"/>
      <c r="GS1952" s="109"/>
      <c r="GT1952" s="109"/>
      <c r="GU1952" s="109"/>
      <c r="GV1952" s="109"/>
      <c r="GW1952" s="109"/>
      <c r="GX1952" s="109"/>
      <c r="GY1952" s="109"/>
      <c r="GZ1952" s="109"/>
      <c r="HA1952" s="109"/>
      <c r="HB1952" s="109"/>
      <c r="HC1952" s="109"/>
      <c r="HD1952" s="109"/>
      <c r="HE1952" s="109"/>
      <c r="HF1952" s="109"/>
      <c r="HG1952" s="109"/>
      <c r="HH1952" s="109"/>
      <c r="HI1952" s="109"/>
      <c r="HJ1952" s="109"/>
      <c r="HK1952" s="109"/>
      <c r="HL1952" s="109"/>
      <c r="HM1952" s="109"/>
      <c r="HN1952" s="109"/>
      <c r="HO1952" s="109"/>
      <c r="HP1952" s="109"/>
      <c r="HQ1952" s="109"/>
      <c r="HR1952" s="109"/>
      <c r="HS1952" s="109"/>
      <c r="HT1952" s="109"/>
      <c r="HU1952" s="109"/>
      <c r="HV1952" s="109"/>
      <c r="HW1952" s="109"/>
      <c r="HX1952" s="109"/>
      <c r="HY1952" s="109"/>
      <c r="HZ1952" s="109"/>
      <c r="IA1952" s="109"/>
      <c r="IB1952" s="109"/>
      <c r="IC1952" s="109"/>
      <c r="ID1952" s="109"/>
      <c r="IE1952" s="109"/>
      <c r="IF1952" s="109"/>
      <c r="IG1952" s="109"/>
      <c r="IH1952" s="109"/>
      <c r="II1952" s="109"/>
      <c r="IJ1952" s="109"/>
      <c r="IK1952" s="109"/>
      <c r="IL1952" s="109"/>
      <c r="IM1952" s="109"/>
      <c r="IN1952" s="109"/>
      <c r="IO1952" s="109"/>
      <c r="IP1952" s="109"/>
      <c r="IQ1952" s="109"/>
      <c r="IR1952" s="109"/>
      <c r="IS1952" s="109"/>
      <c r="IT1952" s="109"/>
      <c r="IU1952" s="109"/>
      <c r="IV1952" s="109"/>
    </row>
    <row r="1953" spans="1:256" ht="12.5">
      <c r="A1953" s="308"/>
      <c r="B1953" s="65">
        <v>1</v>
      </c>
      <c r="C1953" s="66">
        <f t="shared" si="88"/>
        <v>1</v>
      </c>
      <c r="D1953" s="77" t="s">
        <v>90</v>
      </c>
      <c r="E1953" s="76" t="s">
        <v>68</v>
      </c>
      <c r="F1953" s="77" t="s">
        <v>90</v>
      </c>
      <c r="G1953" s="78"/>
      <c r="H1953" s="96" t="s">
        <v>129</v>
      </c>
      <c r="I1953" s="107" t="s">
        <v>2747</v>
      </c>
      <c r="J1953" s="81"/>
      <c r="K1953" s="72"/>
      <c r="L1953" s="72"/>
      <c r="M1953" s="72"/>
      <c r="N1953" s="72"/>
      <c r="O1953" s="72"/>
      <c r="P1953" s="72"/>
      <c r="Q1953" s="833"/>
      <c r="R1953" s="102"/>
      <c r="S1953" s="73"/>
      <c r="T1953" s="102"/>
      <c r="U1953" s="103"/>
      <c r="V1953" s="104"/>
    </row>
    <row r="1954" spans="1:256" ht="12.5">
      <c r="B1954" s="65">
        <v>1</v>
      </c>
      <c r="C1954" s="66">
        <v>2</v>
      </c>
      <c r="D1954" s="77" t="s">
        <v>90</v>
      </c>
      <c r="E1954" s="77" t="s">
        <v>90</v>
      </c>
      <c r="F1954" s="76" t="s">
        <v>87</v>
      </c>
      <c r="G1954" s="78"/>
      <c r="H1954" s="96" t="s">
        <v>197</v>
      </c>
      <c r="I1954" s="107" t="s">
        <v>821</v>
      </c>
      <c r="J1954" s="81" t="s">
        <v>1056</v>
      </c>
      <c r="K1954" s="72"/>
      <c r="L1954" s="72"/>
      <c r="M1954" s="72"/>
      <c r="N1954" s="72"/>
      <c r="O1954" s="72"/>
      <c r="P1954" s="72"/>
      <c r="Q1954" s="833"/>
      <c r="R1954" s="102"/>
      <c r="S1954" s="73"/>
      <c r="T1954" s="102"/>
      <c r="U1954" s="103"/>
      <c r="V1954" s="104"/>
    </row>
    <row r="1955" spans="1:256" ht="12.5">
      <c r="B1955" s="65">
        <v>1</v>
      </c>
      <c r="C1955" s="66">
        <f>IF(E1955="A",1,IF(E1955="B",1,0))</f>
        <v>0</v>
      </c>
      <c r="D1955" s="659" t="s">
        <v>90</v>
      </c>
      <c r="E1955" s="656" t="s">
        <v>70</v>
      </c>
      <c r="F1955" s="658" t="s">
        <v>68</v>
      </c>
      <c r="G1955" s="78"/>
      <c r="H1955" s="96" t="s">
        <v>129</v>
      </c>
      <c r="I1955" s="107" t="s">
        <v>2748</v>
      </c>
      <c r="J1955" s="81"/>
      <c r="K1955" s="72"/>
      <c r="L1955" s="72"/>
      <c r="M1955" s="72"/>
      <c r="N1955" s="72"/>
      <c r="O1955" s="72"/>
      <c r="P1955" s="72"/>
      <c r="Q1955" s="833"/>
      <c r="R1955" s="102"/>
      <c r="S1955" s="73"/>
      <c r="T1955" s="102"/>
      <c r="U1955" s="103"/>
      <c r="V1955" s="104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  <c r="CX1955"/>
      <c r="CY1955"/>
      <c r="CZ1955"/>
      <c r="DA1955"/>
      <c r="DB1955"/>
      <c r="DC1955"/>
      <c r="DD1955"/>
      <c r="DE1955"/>
      <c r="DF1955"/>
      <c r="DG1955"/>
      <c r="DH1955"/>
      <c r="DI1955"/>
      <c r="DJ1955"/>
      <c r="DK1955"/>
      <c r="DL1955"/>
      <c r="DM1955"/>
      <c r="DN1955"/>
      <c r="DO1955"/>
      <c r="DP1955"/>
      <c r="DQ1955"/>
      <c r="DR1955"/>
      <c r="DS1955"/>
      <c r="DT1955"/>
      <c r="DU1955"/>
      <c r="DV1955"/>
      <c r="DW1955"/>
      <c r="DX1955"/>
      <c r="DY1955"/>
      <c r="DZ1955"/>
      <c r="EA1955"/>
      <c r="EB1955"/>
      <c r="EC1955"/>
      <c r="ED1955"/>
      <c r="EE1955"/>
      <c r="EF1955"/>
      <c r="EG1955"/>
      <c r="EH1955"/>
      <c r="EI1955"/>
      <c r="EJ1955"/>
      <c r="EK1955"/>
      <c r="EL1955"/>
      <c r="EM1955"/>
      <c r="EN1955"/>
      <c r="EO1955"/>
      <c r="EP1955"/>
      <c r="EQ1955"/>
      <c r="ER1955"/>
      <c r="ES1955"/>
      <c r="ET1955"/>
      <c r="EU1955"/>
      <c r="EV1955"/>
      <c r="EW1955"/>
      <c r="EX1955"/>
      <c r="EY1955"/>
      <c r="EZ1955"/>
      <c r="FA1955"/>
      <c r="FB1955"/>
      <c r="FC1955"/>
      <c r="FD1955"/>
      <c r="FE1955"/>
      <c r="FF1955"/>
      <c r="FG1955"/>
      <c r="FH1955"/>
      <c r="FI1955"/>
      <c r="FJ1955"/>
      <c r="FK1955"/>
      <c r="FL1955"/>
      <c r="FM1955"/>
      <c r="FN1955"/>
      <c r="FO1955"/>
      <c r="FP1955"/>
      <c r="FQ1955"/>
      <c r="FR1955"/>
      <c r="FS1955"/>
      <c r="FT1955"/>
      <c r="FU1955"/>
      <c r="FV1955"/>
      <c r="FW1955"/>
      <c r="FX1955"/>
      <c r="FY1955"/>
      <c r="FZ1955"/>
      <c r="GA1955"/>
      <c r="GB1955"/>
      <c r="GC1955"/>
      <c r="GD1955"/>
      <c r="GE1955"/>
      <c r="GF1955"/>
      <c r="GG1955"/>
      <c r="GH1955"/>
      <c r="GI1955"/>
      <c r="GJ1955"/>
      <c r="GK1955"/>
      <c r="GL1955"/>
      <c r="GM1955"/>
      <c r="GN1955"/>
      <c r="GO1955"/>
      <c r="GP1955"/>
      <c r="GQ1955"/>
      <c r="GR1955"/>
      <c r="GS1955"/>
      <c r="GT1955"/>
      <c r="GU1955"/>
      <c r="GV1955"/>
      <c r="GW1955"/>
      <c r="GX1955"/>
      <c r="GY1955"/>
      <c r="GZ1955"/>
      <c r="HA1955"/>
      <c r="HB1955"/>
      <c r="HC1955"/>
      <c r="HD1955"/>
      <c r="HE1955"/>
      <c r="HF1955"/>
      <c r="HG1955"/>
      <c r="HH1955"/>
      <c r="HI1955"/>
      <c r="HJ1955"/>
      <c r="HK1955"/>
      <c r="HL1955"/>
      <c r="HM1955"/>
      <c r="HN1955"/>
      <c r="HO1955"/>
      <c r="HP1955"/>
      <c r="HQ1955"/>
      <c r="HR1955"/>
      <c r="HS1955"/>
      <c r="HT1955"/>
      <c r="HU1955"/>
      <c r="HV1955"/>
      <c r="HW1955"/>
      <c r="HX1955"/>
      <c r="HY1955"/>
      <c r="HZ1955"/>
      <c r="IA1955"/>
      <c r="IB1955"/>
      <c r="IC1955"/>
      <c r="ID1955"/>
      <c r="IE1955"/>
      <c r="IF1955"/>
      <c r="IG1955"/>
      <c r="IH1955"/>
      <c r="II1955"/>
      <c r="IJ1955"/>
      <c r="IK1955"/>
      <c r="IL1955"/>
      <c r="IM1955"/>
      <c r="IN1955"/>
      <c r="IO1955"/>
      <c r="IP1955"/>
      <c r="IQ1955"/>
      <c r="IR1955"/>
      <c r="IS1955"/>
      <c r="IT1955"/>
      <c r="IU1955"/>
      <c r="IV1955"/>
    </row>
    <row r="1956" spans="1:256" ht="12.5">
      <c r="A1956" s="55"/>
      <c r="B1956" s="65">
        <v>1</v>
      </c>
      <c r="C1956" s="66">
        <f>IF(E1956="A",1,IF(E1956="B",1,0))</f>
        <v>1</v>
      </c>
      <c r="D1956" s="659" t="s">
        <v>90</v>
      </c>
      <c r="E1956" s="658" t="s">
        <v>87</v>
      </c>
      <c r="F1956" s="656" t="s">
        <v>99</v>
      </c>
      <c r="G1956" s="78"/>
      <c r="H1956" s="96" t="s">
        <v>90</v>
      </c>
      <c r="I1956" s="107" t="s">
        <v>2749</v>
      </c>
      <c r="J1956" s="81"/>
      <c r="K1956" s="72"/>
      <c r="L1956" s="72"/>
      <c r="M1956" s="72"/>
      <c r="N1956" s="72"/>
      <c r="O1956" s="72"/>
      <c r="P1956" s="72"/>
      <c r="Q1956" s="833"/>
      <c r="R1956" s="102"/>
      <c r="S1956" s="73"/>
      <c r="T1956" s="102"/>
      <c r="U1956" s="103"/>
      <c r="V1956" s="104"/>
    </row>
    <row r="1957" spans="1:256" ht="12.5">
      <c r="B1957" s="65">
        <v>1</v>
      </c>
      <c r="C1957" s="66">
        <f>IF(E1957="A",1,IF(E1957="B",1,0))</f>
        <v>1</v>
      </c>
      <c r="D1957" s="659" t="s">
        <v>90</v>
      </c>
      <c r="E1957" s="658" t="s">
        <v>68</v>
      </c>
      <c r="F1957" s="656" t="s">
        <v>70</v>
      </c>
      <c r="G1957" s="78"/>
      <c r="H1957" s="96" t="s">
        <v>122</v>
      </c>
      <c r="I1957" s="107" t="s">
        <v>2750</v>
      </c>
      <c r="J1957" s="81"/>
      <c r="K1957" s="72"/>
      <c r="L1957" s="72"/>
      <c r="M1957" s="72"/>
      <c r="N1957" s="72"/>
      <c r="O1957" s="72"/>
      <c r="P1957" s="72"/>
      <c r="Q1957" s="833"/>
      <c r="R1957" s="102"/>
      <c r="S1957" s="73"/>
      <c r="T1957" s="102"/>
      <c r="U1957" s="103"/>
      <c r="V1957" s="104"/>
    </row>
    <row r="1958" spans="1:256" ht="12.5">
      <c r="B1958" s="65">
        <v>1</v>
      </c>
      <c r="C1958" s="66">
        <f>IF(E1958="A",1,IF(E1958="B",1,0))</f>
        <v>1</v>
      </c>
      <c r="D1958" s="77" t="s">
        <v>90</v>
      </c>
      <c r="E1958" s="76" t="s">
        <v>68</v>
      </c>
      <c r="F1958" s="99" t="s">
        <v>70</v>
      </c>
      <c r="G1958" s="78"/>
      <c r="H1958" s="96" t="s">
        <v>225</v>
      </c>
      <c r="I1958" s="107" t="s">
        <v>2751</v>
      </c>
      <c r="J1958" s="81"/>
      <c r="K1958" s="72"/>
      <c r="L1958" s="72"/>
      <c r="M1958" s="72"/>
      <c r="N1958" s="72"/>
      <c r="O1958" s="72"/>
      <c r="P1958" s="72"/>
      <c r="Q1958" s="833"/>
      <c r="R1958" s="102"/>
      <c r="S1958" s="73"/>
      <c r="T1958" s="102"/>
      <c r="U1958" s="103"/>
      <c r="V1958" s="104"/>
    </row>
    <row r="1959" spans="1:256" ht="12.5">
      <c r="B1959" s="65">
        <v>1</v>
      </c>
      <c r="C1959" s="66">
        <f>IF(E1959="A",1,IF(E1959="B",1,0))</f>
        <v>1</v>
      </c>
      <c r="D1959" s="248" t="s">
        <v>68</v>
      </c>
      <c r="E1959" s="248" t="s">
        <v>87</v>
      </c>
      <c r="F1959" s="662" t="s">
        <v>70</v>
      </c>
      <c r="G1959" s="78"/>
      <c r="H1959" s="96" t="s">
        <v>94</v>
      </c>
      <c r="I1959" s="107" t="s">
        <v>2752</v>
      </c>
      <c r="J1959" s="81"/>
      <c r="K1959" s="72"/>
      <c r="L1959" s="72"/>
      <c r="M1959" s="72"/>
      <c r="N1959" s="72"/>
      <c r="O1959" s="72"/>
      <c r="P1959" s="72"/>
      <c r="Q1959" s="833"/>
      <c r="R1959" s="102"/>
      <c r="S1959" s="73"/>
      <c r="T1959" s="102"/>
      <c r="U1959" s="103"/>
      <c r="V1959" s="104"/>
      <c r="W1959" s="320"/>
      <c r="X1959" s="320"/>
      <c r="Y1959" s="320"/>
      <c r="Z1959" s="320"/>
      <c r="AA1959" s="320"/>
      <c r="AB1959" s="320"/>
      <c r="AC1959" s="320"/>
      <c r="AD1959" s="320"/>
      <c r="AE1959" s="320"/>
      <c r="AF1959" s="320"/>
      <c r="AG1959" s="320"/>
      <c r="AH1959" s="320"/>
      <c r="AI1959" s="320"/>
      <c r="AJ1959" s="320"/>
      <c r="AK1959" s="320"/>
      <c r="AL1959" s="320"/>
      <c r="AM1959" s="320"/>
      <c r="AN1959" s="320"/>
      <c r="AO1959" s="320"/>
      <c r="AP1959" s="320"/>
      <c r="AQ1959" s="320"/>
      <c r="AR1959" s="320"/>
      <c r="AS1959" s="320"/>
      <c r="AT1959" s="320"/>
      <c r="AU1959" s="320"/>
      <c r="AV1959" s="320"/>
      <c r="AW1959" s="320"/>
      <c r="AX1959" s="320"/>
      <c r="AY1959" s="320"/>
      <c r="AZ1959" s="320"/>
      <c r="BA1959" s="320"/>
      <c r="BB1959" s="320"/>
      <c r="BC1959" s="320"/>
      <c r="BD1959" s="320"/>
      <c r="BE1959" s="320"/>
      <c r="BF1959" s="320"/>
      <c r="BG1959" s="320"/>
      <c r="BH1959" s="320"/>
      <c r="BI1959" s="320"/>
      <c r="BJ1959" s="320"/>
      <c r="BK1959" s="320"/>
      <c r="BL1959" s="320"/>
      <c r="BM1959" s="320"/>
      <c r="BN1959" s="320"/>
      <c r="BO1959" s="320"/>
      <c r="BP1959" s="320"/>
      <c r="BQ1959" s="320"/>
      <c r="BR1959" s="320"/>
      <c r="BS1959" s="320"/>
      <c r="BT1959" s="320"/>
      <c r="BU1959" s="320"/>
      <c r="BV1959" s="320"/>
      <c r="BW1959" s="320"/>
      <c r="BX1959" s="320"/>
      <c r="BY1959" s="320"/>
      <c r="BZ1959" s="320"/>
      <c r="CA1959" s="320"/>
      <c r="CB1959" s="320"/>
      <c r="CC1959" s="320"/>
      <c r="CD1959" s="320"/>
      <c r="CE1959" s="320"/>
      <c r="CF1959" s="320"/>
      <c r="CG1959" s="320"/>
      <c r="CH1959" s="320"/>
      <c r="CI1959" s="320"/>
      <c r="CJ1959" s="320"/>
      <c r="CK1959" s="320"/>
      <c r="CL1959" s="320"/>
      <c r="CM1959" s="320"/>
      <c r="CN1959" s="320"/>
      <c r="CO1959" s="320"/>
      <c r="CP1959" s="320"/>
      <c r="CQ1959" s="320"/>
      <c r="CR1959" s="320"/>
      <c r="CS1959" s="320"/>
      <c r="CT1959" s="320"/>
      <c r="CU1959" s="320"/>
      <c r="CV1959" s="320"/>
      <c r="CW1959" s="320"/>
      <c r="CX1959" s="320"/>
      <c r="CY1959" s="320"/>
      <c r="CZ1959" s="320"/>
      <c r="DA1959" s="320"/>
      <c r="DB1959" s="320"/>
      <c r="DC1959" s="320"/>
      <c r="DD1959" s="320"/>
      <c r="DE1959" s="320"/>
      <c r="DF1959" s="320"/>
      <c r="DG1959" s="320"/>
      <c r="DH1959" s="320"/>
      <c r="DI1959" s="320"/>
      <c r="DJ1959" s="320"/>
      <c r="DK1959" s="320"/>
      <c r="DL1959" s="320"/>
      <c r="DM1959" s="320"/>
      <c r="DN1959" s="320"/>
      <c r="DO1959" s="320"/>
      <c r="DP1959" s="320"/>
      <c r="DQ1959" s="320"/>
      <c r="DR1959" s="320"/>
      <c r="DS1959" s="320"/>
      <c r="DT1959" s="320"/>
      <c r="DU1959" s="320"/>
      <c r="DV1959" s="320"/>
      <c r="DW1959" s="320"/>
      <c r="DX1959" s="320"/>
      <c r="DY1959" s="320"/>
      <c r="DZ1959" s="320"/>
      <c r="EA1959" s="320"/>
      <c r="EB1959" s="320"/>
      <c r="EC1959" s="320"/>
      <c r="ED1959" s="320"/>
      <c r="EE1959" s="320"/>
      <c r="EF1959" s="320"/>
      <c r="EG1959" s="320"/>
      <c r="EH1959" s="320"/>
      <c r="EI1959" s="320"/>
      <c r="EJ1959" s="320"/>
      <c r="EK1959" s="320"/>
      <c r="EL1959" s="320"/>
      <c r="EM1959" s="320"/>
      <c r="EN1959" s="320"/>
      <c r="EO1959" s="320"/>
      <c r="EP1959" s="320"/>
      <c r="EQ1959" s="320"/>
      <c r="ER1959" s="320"/>
      <c r="ES1959" s="320"/>
      <c r="ET1959" s="320"/>
      <c r="EU1959" s="320"/>
      <c r="EV1959" s="320"/>
      <c r="EW1959" s="320"/>
      <c r="EX1959" s="320"/>
      <c r="EY1959" s="320"/>
      <c r="EZ1959" s="320"/>
      <c r="FA1959" s="320"/>
      <c r="FB1959" s="320"/>
      <c r="FC1959" s="320"/>
      <c r="FD1959" s="320"/>
      <c r="FE1959" s="320"/>
      <c r="FF1959" s="320"/>
      <c r="FG1959" s="320"/>
      <c r="FH1959" s="320"/>
      <c r="FI1959" s="320"/>
      <c r="FJ1959" s="320"/>
      <c r="FK1959" s="320"/>
      <c r="FL1959" s="320"/>
      <c r="FM1959" s="320"/>
      <c r="FN1959" s="320"/>
      <c r="FO1959" s="320"/>
      <c r="FP1959" s="320"/>
      <c r="FQ1959" s="320"/>
      <c r="FR1959" s="320"/>
      <c r="FS1959" s="320"/>
      <c r="FT1959" s="320"/>
      <c r="FU1959" s="320"/>
      <c r="FV1959" s="320"/>
      <c r="FW1959" s="320"/>
      <c r="FX1959" s="320"/>
      <c r="FY1959" s="320"/>
      <c r="FZ1959" s="320"/>
      <c r="GA1959" s="320"/>
      <c r="GB1959" s="320"/>
      <c r="GC1959" s="320"/>
      <c r="GD1959" s="320"/>
      <c r="GE1959" s="320"/>
      <c r="GF1959" s="320"/>
      <c r="GG1959" s="320"/>
      <c r="GH1959" s="320"/>
      <c r="GI1959" s="320"/>
      <c r="GJ1959" s="320"/>
      <c r="GK1959" s="320"/>
      <c r="GL1959" s="320"/>
      <c r="GM1959" s="320"/>
      <c r="GN1959" s="320"/>
      <c r="GO1959" s="320"/>
      <c r="GP1959" s="320"/>
      <c r="GQ1959" s="320"/>
      <c r="GR1959" s="320"/>
      <c r="GS1959" s="320"/>
      <c r="GT1959" s="320"/>
      <c r="GU1959" s="320"/>
      <c r="GV1959" s="320"/>
      <c r="GW1959" s="320"/>
      <c r="GX1959" s="320"/>
      <c r="GY1959" s="320"/>
      <c r="GZ1959" s="320"/>
      <c r="HA1959" s="320"/>
      <c r="HB1959" s="320"/>
      <c r="HC1959" s="320"/>
      <c r="HD1959" s="320"/>
      <c r="HE1959" s="320"/>
      <c r="HF1959" s="320"/>
      <c r="HG1959" s="320"/>
      <c r="HH1959" s="320"/>
      <c r="HI1959" s="320"/>
      <c r="HJ1959" s="320"/>
      <c r="HK1959" s="320"/>
      <c r="HL1959" s="320"/>
      <c r="HM1959" s="320"/>
      <c r="HN1959" s="320"/>
      <c r="HO1959" s="320"/>
      <c r="HP1959" s="320"/>
      <c r="HQ1959" s="320"/>
      <c r="HR1959" s="320"/>
      <c r="HS1959" s="320"/>
      <c r="HT1959" s="320"/>
      <c r="HU1959" s="320"/>
      <c r="HV1959" s="320"/>
      <c r="HW1959" s="320"/>
      <c r="HX1959" s="320"/>
      <c r="HY1959" s="320"/>
      <c r="HZ1959" s="320"/>
      <c r="IA1959" s="320"/>
      <c r="IB1959" s="320"/>
      <c r="IC1959" s="320"/>
      <c r="ID1959" s="320"/>
      <c r="IE1959" s="320"/>
      <c r="IF1959" s="320"/>
      <c r="IG1959" s="320"/>
      <c r="IH1959" s="320"/>
      <c r="II1959" s="320"/>
      <c r="IJ1959" s="320"/>
      <c r="IK1959" s="320"/>
      <c r="IL1959" s="320"/>
      <c r="IM1959" s="320"/>
      <c r="IN1959" s="320"/>
      <c r="IO1959" s="320"/>
      <c r="IP1959" s="320"/>
      <c r="IQ1959" s="320"/>
      <c r="IR1959" s="320"/>
      <c r="IS1959" s="320"/>
      <c r="IT1959" s="320"/>
      <c r="IU1959" s="320"/>
      <c r="IV1959" s="320"/>
    </row>
    <row r="1960" spans="1:256" ht="12.5">
      <c r="B1960" s="65">
        <v>1</v>
      </c>
      <c r="C1960" s="66">
        <v>4</v>
      </c>
      <c r="D1960" s="853" t="s">
        <v>87</v>
      </c>
      <c r="E1960" s="853" t="s">
        <v>68</v>
      </c>
      <c r="F1960" s="857" t="s">
        <v>90</v>
      </c>
      <c r="G1960" s="78"/>
      <c r="H1960" s="100" t="s">
        <v>119</v>
      </c>
      <c r="I1960" s="101" t="s">
        <v>6038</v>
      </c>
      <c r="J1960" s="81" t="s">
        <v>7</v>
      </c>
      <c r="K1960" s="72"/>
      <c r="L1960" s="72"/>
      <c r="M1960" s="72"/>
      <c r="N1960" s="72"/>
      <c r="O1960" s="72"/>
      <c r="P1960" s="72"/>
      <c r="Q1960" s="833"/>
      <c r="R1960" s="102"/>
      <c r="S1960" s="73"/>
      <c r="T1960" s="102"/>
      <c r="U1960" s="103"/>
      <c r="V1960" s="104"/>
    </row>
    <row r="1961" spans="1:256" ht="12.5">
      <c r="B1961" s="65">
        <v>1</v>
      </c>
      <c r="C1961" s="66">
        <f>IF(E1961="A",1,IF(E1961="B",1,0))</f>
        <v>1</v>
      </c>
      <c r="D1961" s="76" t="s">
        <v>68</v>
      </c>
      <c r="E1961" s="658" t="s">
        <v>87</v>
      </c>
      <c r="F1961" s="656" t="s">
        <v>70</v>
      </c>
      <c r="G1961" s="78"/>
      <c r="H1961" s="96" t="s">
        <v>104</v>
      </c>
      <c r="I1961" s="107" t="s">
        <v>2753</v>
      </c>
      <c r="J1961" s="81"/>
      <c r="K1961" s="72"/>
      <c r="L1961" s="72"/>
      <c r="M1961" s="72"/>
      <c r="N1961" s="72"/>
      <c r="O1961" s="72"/>
      <c r="P1961" s="72"/>
      <c r="Q1961" s="833"/>
      <c r="R1961" s="102"/>
      <c r="S1961" s="73"/>
      <c r="T1961" s="102"/>
      <c r="U1961" s="103"/>
      <c r="V1961" s="104"/>
    </row>
    <row r="1962" spans="1:256" ht="12.5">
      <c r="B1962" s="65">
        <v>1</v>
      </c>
      <c r="C1962" s="66">
        <f>IF(E1962="A",1,IF(E1962="B",1,0))</f>
        <v>0</v>
      </c>
      <c r="D1962" s="76" t="s">
        <v>87</v>
      </c>
      <c r="E1962" s="77" t="s">
        <v>90</v>
      </c>
      <c r="F1962" s="76" t="s">
        <v>87</v>
      </c>
      <c r="G1962" s="78"/>
      <c r="H1962" s="96" t="s">
        <v>114</v>
      </c>
      <c r="I1962" s="107" t="s">
        <v>2754</v>
      </c>
      <c r="J1962" s="81"/>
      <c r="K1962" s="72"/>
      <c r="L1962" s="72"/>
      <c r="M1962" s="72"/>
      <c r="N1962" s="72"/>
      <c r="O1962" s="72"/>
      <c r="P1962" s="72"/>
      <c r="Q1962" s="833"/>
      <c r="R1962" s="102"/>
      <c r="S1962" s="73"/>
      <c r="T1962" s="102"/>
      <c r="U1962" s="103"/>
      <c r="V1962" s="104"/>
    </row>
    <row r="1963" spans="1:256" ht="12.5">
      <c r="B1963" s="65">
        <v>1</v>
      </c>
      <c r="C1963" s="66">
        <f>IF(E1963="A",1,IF(E1963="B",1,0))</f>
        <v>0</v>
      </c>
      <c r="D1963" s="77" t="s">
        <v>90</v>
      </c>
      <c r="E1963" s="99" t="s">
        <v>70</v>
      </c>
      <c r="F1963" s="77" t="s">
        <v>90</v>
      </c>
      <c r="G1963" s="78"/>
      <c r="H1963" s="96" t="s">
        <v>220</v>
      </c>
      <c r="I1963" s="107" t="s">
        <v>2755</v>
      </c>
      <c r="J1963" s="81"/>
      <c r="K1963" s="72"/>
      <c r="L1963" s="72"/>
      <c r="M1963" s="72"/>
      <c r="N1963" s="72"/>
      <c r="O1963" s="72"/>
      <c r="P1963" s="72"/>
      <c r="Q1963" s="833"/>
      <c r="R1963" s="102"/>
      <c r="S1963" s="73"/>
      <c r="T1963" s="102"/>
      <c r="U1963" s="103"/>
      <c r="V1963" s="104"/>
    </row>
    <row r="1964" spans="1:256" ht="12.5">
      <c r="B1964" s="65">
        <v>1</v>
      </c>
      <c r="C1964" s="66">
        <f>IF(E1964="A",1,IF(E1964="B",1,0))</f>
        <v>0</v>
      </c>
      <c r="D1964" s="77" t="s">
        <v>90</v>
      </c>
      <c r="E1964" s="77" t="s">
        <v>90</v>
      </c>
      <c r="F1964" s="76" t="s">
        <v>87</v>
      </c>
      <c r="G1964" s="78"/>
      <c r="H1964" s="96" t="s">
        <v>104</v>
      </c>
      <c r="I1964" s="107" t="s">
        <v>2756</v>
      </c>
      <c r="J1964" s="81"/>
      <c r="K1964" s="72"/>
      <c r="L1964" s="72"/>
      <c r="M1964" s="72"/>
      <c r="N1964" s="72"/>
      <c r="O1964" s="72"/>
      <c r="P1964" s="72"/>
      <c r="Q1964" s="833"/>
      <c r="R1964" s="102"/>
      <c r="S1964" s="73"/>
      <c r="T1964" s="102"/>
      <c r="U1964" s="103"/>
      <c r="V1964" s="104"/>
    </row>
    <row r="1965" spans="1:256" ht="12.5">
      <c r="A1965" s="55"/>
      <c r="B1965" s="65">
        <v>1</v>
      </c>
      <c r="C1965" s="66">
        <f>IF(E1965="A",1,IF(E1965="B",1,0))</f>
        <v>0</v>
      </c>
      <c r="D1965" s="76" t="s">
        <v>87</v>
      </c>
      <c r="E1965" s="77" t="s">
        <v>90</v>
      </c>
      <c r="F1965" s="76" t="s">
        <v>68</v>
      </c>
      <c r="G1965" s="78"/>
      <c r="H1965" s="96" t="s">
        <v>122</v>
      </c>
      <c r="I1965" s="107" t="s">
        <v>2757</v>
      </c>
      <c r="J1965" s="81"/>
      <c r="K1965" s="72"/>
      <c r="L1965" s="72"/>
      <c r="M1965" s="72"/>
      <c r="N1965" s="72"/>
      <c r="O1965" s="72"/>
      <c r="P1965" s="72"/>
      <c r="Q1965" s="833"/>
      <c r="R1965" s="102"/>
      <c r="S1965" s="73"/>
      <c r="T1965" s="102"/>
      <c r="U1965" s="103"/>
      <c r="V1965" s="104"/>
    </row>
    <row r="1966" spans="1:256" ht="12.5">
      <c r="B1966" s="65">
        <v>1</v>
      </c>
      <c r="C1966" s="66">
        <f>IF(E1966="A",4,IF(E1966="B",3,IF(E1966="C",2,IF(E1966="D",1,0))))</f>
        <v>1</v>
      </c>
      <c r="D1966" s="76" t="s">
        <v>68</v>
      </c>
      <c r="E1966" s="99" t="s">
        <v>70</v>
      </c>
      <c r="F1966" s="76" t="s">
        <v>87</v>
      </c>
      <c r="G1966" s="78"/>
      <c r="H1966" s="96" t="s">
        <v>126</v>
      </c>
      <c r="I1966" s="107" t="s">
        <v>2758</v>
      </c>
      <c r="J1966" s="81"/>
      <c r="K1966" s="72"/>
      <c r="L1966" s="72"/>
      <c r="M1966" s="72"/>
      <c r="N1966" s="72"/>
      <c r="O1966" s="72"/>
      <c r="P1966" s="72"/>
      <c r="Q1966" s="833"/>
      <c r="R1966" s="102"/>
      <c r="S1966" s="73"/>
      <c r="T1966" s="102"/>
      <c r="U1966" s="103"/>
      <c r="V1966" s="104"/>
    </row>
    <row r="1967" spans="1:256" ht="12.5">
      <c r="A1967" s="810"/>
      <c r="B1967" s="65">
        <v>1</v>
      </c>
      <c r="C1967" s="66">
        <f t="shared" ref="C1967:C1974" si="89">IF(E1967="A",1,IF(E1967="B",1,0))</f>
        <v>1</v>
      </c>
      <c r="D1967" s="76" t="s">
        <v>87</v>
      </c>
      <c r="E1967" s="76" t="s">
        <v>87</v>
      </c>
      <c r="F1967" s="99" t="s">
        <v>70</v>
      </c>
      <c r="G1967" s="78"/>
      <c r="H1967" s="96" t="s">
        <v>1721</v>
      </c>
      <c r="I1967" s="107" t="s">
        <v>2759</v>
      </c>
      <c r="J1967" s="81"/>
      <c r="K1967" s="72"/>
      <c r="L1967" s="72"/>
      <c r="M1967" s="72"/>
      <c r="N1967" s="72"/>
      <c r="O1967" s="72"/>
      <c r="P1967" s="72"/>
      <c r="Q1967" s="833"/>
      <c r="R1967" s="102"/>
      <c r="S1967" s="73"/>
      <c r="T1967" s="102"/>
      <c r="U1967" s="103"/>
      <c r="V1967" s="104"/>
    </row>
    <row r="1968" spans="1:256" ht="12.5">
      <c r="B1968" s="65">
        <v>1</v>
      </c>
      <c r="C1968" s="66">
        <f t="shared" si="89"/>
        <v>1</v>
      </c>
      <c r="D1968" s="77" t="s">
        <v>90</v>
      </c>
      <c r="E1968" s="76" t="s">
        <v>87</v>
      </c>
      <c r="F1968" s="99" t="s">
        <v>70</v>
      </c>
      <c r="G1968" s="78"/>
      <c r="H1968" s="96" t="s">
        <v>145</v>
      </c>
      <c r="I1968" s="107" t="s">
        <v>2760</v>
      </c>
      <c r="J1968" s="81"/>
      <c r="K1968" s="72"/>
      <c r="L1968" s="72"/>
      <c r="M1968" s="72"/>
      <c r="N1968" s="72"/>
      <c r="O1968" s="72"/>
      <c r="P1968" s="72"/>
      <c r="Q1968" s="833"/>
      <c r="R1968" s="102"/>
      <c r="S1968" s="73"/>
      <c r="T1968" s="102"/>
      <c r="U1968" s="103"/>
      <c r="V1968" s="104"/>
    </row>
    <row r="1969" spans="1:256" ht="12.5">
      <c r="A1969" s="365"/>
      <c r="B1969" s="65">
        <v>1</v>
      </c>
      <c r="C1969" s="66">
        <f t="shared" si="89"/>
        <v>0</v>
      </c>
      <c r="D1969" s="76" t="s">
        <v>68</v>
      </c>
      <c r="E1969" s="77" t="s">
        <v>90</v>
      </c>
      <c r="F1969" s="76" t="s">
        <v>87</v>
      </c>
      <c r="G1969" s="78"/>
      <c r="H1969" s="96" t="s">
        <v>197</v>
      </c>
      <c r="I1969" s="107" t="s">
        <v>2761</v>
      </c>
      <c r="J1969" s="81"/>
      <c r="K1969" s="72"/>
      <c r="L1969" s="72"/>
      <c r="M1969" s="72"/>
      <c r="N1969" s="72"/>
      <c r="O1969" s="72"/>
      <c r="P1969" s="72"/>
      <c r="Q1969" s="833"/>
      <c r="R1969" s="102"/>
      <c r="S1969" s="73"/>
      <c r="T1969" s="102"/>
      <c r="U1969" s="103"/>
      <c r="V1969" s="104"/>
      <c r="W1969" s="55"/>
      <c r="X1969" s="55"/>
      <c r="Y1969" s="55"/>
      <c r="Z1969" s="55"/>
      <c r="AA1969" s="55"/>
      <c r="AB1969" s="55"/>
      <c r="AC1969" s="55"/>
      <c r="AD1969" s="55"/>
      <c r="AE1969" s="55"/>
      <c r="AF1969" s="55"/>
      <c r="AG1969" s="55"/>
      <c r="AH1969" s="55"/>
      <c r="AI1969" s="55"/>
      <c r="AJ1969" s="55"/>
      <c r="AK1969" s="55"/>
      <c r="AL1969" s="55"/>
      <c r="AM1969" s="55"/>
      <c r="AN1969" s="55"/>
      <c r="AO1969" s="55"/>
      <c r="AP1969" s="55"/>
      <c r="AQ1969" s="55"/>
      <c r="AR1969" s="55"/>
      <c r="AS1969" s="55"/>
      <c r="AT1969" s="55"/>
      <c r="AU1969" s="55"/>
      <c r="AV1969" s="55"/>
      <c r="AW1969" s="55"/>
      <c r="AX1969" s="55"/>
      <c r="AY1969" s="55"/>
      <c r="AZ1969" s="55"/>
      <c r="BA1969" s="55"/>
      <c r="BB1969" s="55"/>
      <c r="BC1969" s="55"/>
      <c r="BD1969" s="55"/>
      <c r="BE1969" s="55"/>
      <c r="BF1969" s="55"/>
      <c r="BG1969" s="55"/>
      <c r="BH1969" s="55"/>
      <c r="BI1969" s="55"/>
      <c r="BJ1969" s="55"/>
      <c r="BK1969" s="55"/>
      <c r="BL1969" s="55"/>
      <c r="BM1969" s="55"/>
      <c r="BN1969" s="55"/>
      <c r="BO1969" s="55"/>
      <c r="BP1969" s="55"/>
      <c r="BQ1969" s="55"/>
      <c r="BR1969" s="55"/>
      <c r="BS1969" s="55"/>
      <c r="BT1969" s="55"/>
      <c r="BU1969" s="55"/>
      <c r="BV1969" s="55"/>
      <c r="BW1969" s="55"/>
      <c r="BX1969" s="55"/>
      <c r="BY1969" s="55"/>
      <c r="BZ1969" s="55"/>
      <c r="CA1969" s="55"/>
      <c r="CB1969" s="55"/>
      <c r="CC1969" s="55"/>
      <c r="CD1969" s="55"/>
      <c r="CE1969" s="55"/>
      <c r="CF1969" s="55"/>
      <c r="CG1969" s="55"/>
      <c r="CH1969" s="55"/>
      <c r="CI1969" s="55"/>
      <c r="CJ1969" s="55"/>
      <c r="CK1969" s="55"/>
      <c r="CL1969" s="55"/>
      <c r="CM1969" s="55"/>
      <c r="CN1969" s="55"/>
      <c r="CO1969" s="55"/>
      <c r="CP1969" s="55"/>
      <c r="CQ1969" s="55"/>
      <c r="CR1969" s="55"/>
      <c r="CS1969" s="55"/>
      <c r="CT1969" s="55"/>
      <c r="CU1969" s="55"/>
      <c r="CV1969" s="55"/>
      <c r="CW1969" s="55"/>
      <c r="CX1969" s="55"/>
      <c r="CY1969" s="55"/>
      <c r="CZ1969" s="55"/>
      <c r="DA1969" s="55"/>
      <c r="DB1969" s="55"/>
      <c r="DC1969" s="55"/>
      <c r="DD1969" s="55"/>
      <c r="DE1969" s="55"/>
      <c r="DF1969" s="55"/>
      <c r="DG1969" s="55"/>
      <c r="DH1969" s="55"/>
      <c r="DI1969" s="55"/>
      <c r="DJ1969" s="55"/>
      <c r="DK1969" s="55"/>
      <c r="DL1969" s="55"/>
      <c r="DM1969" s="55"/>
      <c r="DN1969" s="55"/>
      <c r="DO1969" s="55"/>
      <c r="DP1969" s="55"/>
      <c r="DQ1969" s="55"/>
      <c r="DR1969" s="55"/>
      <c r="DS1969" s="55"/>
      <c r="DT1969" s="55"/>
      <c r="DU1969" s="55"/>
      <c r="DV1969" s="55"/>
      <c r="DW1969" s="55"/>
      <c r="DX1969" s="55"/>
      <c r="DY1969" s="55"/>
      <c r="DZ1969" s="55"/>
      <c r="EA1969" s="55"/>
      <c r="EB1969" s="55"/>
      <c r="EC1969" s="55"/>
      <c r="ED1969" s="55"/>
      <c r="EE1969" s="55"/>
      <c r="EF1969" s="55"/>
      <c r="EG1969" s="55"/>
      <c r="EH1969" s="55"/>
      <c r="EI1969" s="55"/>
      <c r="EJ1969" s="55"/>
      <c r="EK1969" s="55"/>
      <c r="EL1969" s="55"/>
      <c r="EM1969" s="55"/>
      <c r="EN1969" s="55"/>
      <c r="EO1969" s="55"/>
      <c r="EP1969" s="55"/>
      <c r="EQ1969" s="55"/>
      <c r="ER1969" s="55"/>
      <c r="ES1969" s="55"/>
      <c r="ET1969" s="55"/>
      <c r="EU1969" s="55"/>
      <c r="EV1969" s="55"/>
      <c r="EW1969" s="55"/>
      <c r="EX1969" s="55"/>
      <c r="EY1969" s="55"/>
      <c r="EZ1969" s="55"/>
      <c r="FA1969" s="55"/>
      <c r="FB1969" s="55"/>
      <c r="FC1969" s="55"/>
      <c r="FD1969" s="55"/>
      <c r="FE1969" s="55"/>
      <c r="FF1969" s="55"/>
      <c r="FG1969" s="55"/>
      <c r="FH1969" s="55"/>
      <c r="FI1969" s="55"/>
      <c r="FJ1969" s="55"/>
      <c r="FK1969" s="55"/>
      <c r="FL1969" s="55"/>
      <c r="FM1969" s="55"/>
      <c r="FN1969" s="55"/>
      <c r="FO1969" s="55"/>
      <c r="FP1969" s="55"/>
      <c r="FQ1969" s="55"/>
      <c r="FR1969" s="55"/>
      <c r="FS1969" s="55"/>
      <c r="FT1969" s="55"/>
      <c r="FU1969" s="55"/>
      <c r="FV1969" s="55"/>
      <c r="FW1969" s="55"/>
      <c r="FX1969" s="55"/>
      <c r="FY1969" s="55"/>
      <c r="FZ1969" s="55"/>
      <c r="GA1969" s="55"/>
      <c r="GB1969" s="55"/>
      <c r="GC1969" s="55"/>
      <c r="GD1969" s="55"/>
      <c r="GE1969" s="55"/>
      <c r="GF1969" s="55"/>
      <c r="GG1969" s="55"/>
      <c r="GH1969" s="55"/>
      <c r="GI1969" s="55"/>
      <c r="GJ1969" s="55"/>
      <c r="GK1969" s="55"/>
      <c r="GL1969" s="55"/>
      <c r="GM1969" s="55"/>
      <c r="GN1969" s="55"/>
      <c r="GO1969" s="55"/>
      <c r="GP1969" s="55"/>
      <c r="GQ1969" s="55"/>
      <c r="GR1969" s="55"/>
      <c r="GS1969" s="55"/>
      <c r="GT1969" s="55"/>
      <c r="GU1969" s="55"/>
      <c r="GV1969" s="55"/>
      <c r="GW1969" s="55"/>
      <c r="GX1969" s="55"/>
      <c r="GY1969" s="55"/>
      <c r="GZ1969" s="55"/>
      <c r="HA1969" s="55"/>
      <c r="HB1969" s="55"/>
      <c r="HC1969" s="55"/>
      <c r="HD1969" s="55"/>
      <c r="HE1969" s="55"/>
      <c r="HF1969" s="55"/>
      <c r="HG1969" s="55"/>
      <c r="HH1969" s="55"/>
      <c r="HI1969" s="55"/>
      <c r="HJ1969" s="55"/>
      <c r="HK1969" s="55"/>
      <c r="HL1969" s="55"/>
      <c r="HM1969" s="55"/>
      <c r="HN1969" s="55"/>
      <c r="HO1969" s="55"/>
      <c r="HP1969" s="55"/>
      <c r="HQ1969" s="55"/>
      <c r="HR1969" s="55"/>
      <c r="HS1969" s="55"/>
      <c r="HT1969" s="55"/>
      <c r="HU1969" s="55"/>
      <c r="HV1969" s="55"/>
      <c r="HW1969" s="55"/>
      <c r="HX1969" s="55"/>
      <c r="HY1969" s="55"/>
      <c r="HZ1969" s="55"/>
      <c r="IA1969" s="55"/>
      <c r="IB1969" s="55"/>
      <c r="IC1969" s="55"/>
      <c r="ID1969" s="55"/>
      <c r="IE1969" s="55"/>
      <c r="IF1969" s="55"/>
      <c r="IG1969" s="55"/>
      <c r="IH1969" s="55"/>
      <c r="II1969" s="55"/>
      <c r="IJ1969" s="55"/>
      <c r="IK1969" s="55"/>
      <c r="IL1969" s="55"/>
      <c r="IM1969" s="55"/>
      <c r="IN1969" s="55"/>
      <c r="IO1969" s="55"/>
      <c r="IP1969" s="55"/>
      <c r="IQ1969" s="55"/>
      <c r="IR1969" s="55"/>
      <c r="IS1969" s="55"/>
      <c r="IT1969" s="55"/>
      <c r="IU1969" s="55"/>
      <c r="IV1969" s="55"/>
    </row>
    <row r="1970" spans="1:256" ht="12.5">
      <c r="B1970" s="65">
        <v>1</v>
      </c>
      <c r="C1970" s="66">
        <f t="shared" si="89"/>
        <v>0</v>
      </c>
      <c r="D1970" s="655" t="s">
        <v>87</v>
      </c>
      <c r="E1970" s="656" t="s">
        <v>70</v>
      </c>
      <c r="F1970" s="655" t="s">
        <v>68</v>
      </c>
      <c r="G1970" s="78"/>
      <c r="H1970" s="96" t="s">
        <v>94</v>
      </c>
      <c r="I1970" s="107" t="s">
        <v>2762</v>
      </c>
      <c r="J1970" s="81"/>
      <c r="K1970" s="72"/>
      <c r="L1970" s="72"/>
      <c r="M1970" s="72"/>
      <c r="N1970" s="72"/>
      <c r="O1970" s="72"/>
      <c r="P1970" s="72"/>
      <c r="Q1970" s="833"/>
      <c r="R1970" s="102"/>
      <c r="S1970" s="73"/>
      <c r="T1970" s="102"/>
      <c r="U1970" s="103"/>
      <c r="V1970" s="104"/>
    </row>
    <row r="1971" spans="1:256" ht="12.5">
      <c r="B1971" s="65">
        <v>1</v>
      </c>
      <c r="C1971" s="66">
        <f t="shared" si="89"/>
        <v>0</v>
      </c>
      <c r="D1971" s="658" t="s">
        <v>68</v>
      </c>
      <c r="E1971" s="656" t="s">
        <v>70</v>
      </c>
      <c r="F1971" s="656" t="s">
        <v>99</v>
      </c>
      <c r="G1971" s="78"/>
      <c r="H1971" s="96" t="s">
        <v>135</v>
      </c>
      <c r="I1971" s="107" t="s">
        <v>2763</v>
      </c>
      <c r="J1971" s="81"/>
      <c r="K1971" s="72"/>
      <c r="L1971" s="72"/>
      <c r="M1971" s="72"/>
      <c r="N1971" s="72"/>
      <c r="O1971" s="72"/>
      <c r="P1971" s="72"/>
      <c r="Q1971" s="833"/>
      <c r="R1971" s="102"/>
      <c r="S1971" s="73"/>
      <c r="T1971" s="102"/>
      <c r="U1971" s="103"/>
      <c r="V1971" s="104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  <c r="CX1971"/>
      <c r="CY1971"/>
      <c r="CZ1971"/>
      <c r="DA1971"/>
      <c r="DB1971"/>
      <c r="DC1971"/>
      <c r="DD1971"/>
      <c r="DE1971"/>
      <c r="DF1971"/>
      <c r="DG1971"/>
      <c r="DH1971"/>
      <c r="DI1971"/>
      <c r="DJ1971"/>
      <c r="DK1971"/>
      <c r="DL1971"/>
      <c r="DM1971"/>
      <c r="DN1971"/>
      <c r="DO1971"/>
      <c r="DP1971"/>
      <c r="DQ1971"/>
      <c r="DR1971"/>
      <c r="DS1971"/>
      <c r="DT1971"/>
      <c r="DU1971"/>
      <c r="DV1971"/>
      <c r="DW1971"/>
      <c r="DX1971"/>
      <c r="DY1971"/>
      <c r="DZ1971"/>
      <c r="EA1971"/>
      <c r="EB1971"/>
      <c r="EC1971"/>
      <c r="ED1971"/>
      <c r="EE1971"/>
      <c r="EF1971"/>
      <c r="EG1971"/>
      <c r="EH1971"/>
      <c r="EI1971"/>
      <c r="EJ1971"/>
      <c r="EK1971"/>
      <c r="EL1971"/>
      <c r="EM1971"/>
      <c r="EN1971"/>
      <c r="EO1971"/>
      <c r="EP1971"/>
      <c r="EQ1971"/>
      <c r="ER1971"/>
      <c r="ES1971"/>
      <c r="ET1971"/>
      <c r="EU1971"/>
      <c r="EV1971"/>
      <c r="EW1971"/>
      <c r="EX1971"/>
      <c r="EY1971"/>
      <c r="EZ1971"/>
      <c r="FA1971"/>
      <c r="FB1971"/>
      <c r="FC1971"/>
      <c r="FD1971"/>
      <c r="FE1971"/>
      <c r="FF1971"/>
      <c r="FG1971"/>
      <c r="FH1971"/>
      <c r="FI1971"/>
      <c r="FJ1971"/>
      <c r="FK1971"/>
      <c r="FL1971"/>
      <c r="FM1971"/>
      <c r="FN1971"/>
      <c r="FO1971"/>
      <c r="FP1971"/>
      <c r="FQ1971"/>
      <c r="FR1971"/>
      <c r="FS1971"/>
      <c r="FT1971"/>
      <c r="FU1971"/>
      <c r="FV1971"/>
      <c r="FW1971"/>
      <c r="FX1971"/>
      <c r="FY1971"/>
      <c r="FZ1971"/>
      <c r="GA1971"/>
      <c r="GB1971"/>
      <c r="GC1971"/>
      <c r="GD1971"/>
      <c r="GE1971"/>
      <c r="GF1971"/>
      <c r="GG1971"/>
      <c r="GH1971"/>
      <c r="GI1971"/>
      <c r="GJ1971"/>
      <c r="GK1971"/>
      <c r="GL1971"/>
      <c r="GM1971"/>
      <c r="GN1971"/>
      <c r="GO1971"/>
      <c r="GP1971"/>
      <c r="GQ1971"/>
      <c r="GR1971"/>
      <c r="GS1971"/>
      <c r="GT1971"/>
      <c r="GU1971"/>
      <c r="GV1971"/>
      <c r="GW1971"/>
      <c r="GX1971"/>
      <c r="GY1971"/>
      <c r="GZ1971"/>
      <c r="HA1971"/>
      <c r="HB1971"/>
      <c r="HC1971"/>
      <c r="HD1971"/>
      <c r="HE1971"/>
      <c r="HF1971"/>
      <c r="HG1971"/>
      <c r="HH1971"/>
      <c r="HI1971"/>
      <c r="HJ1971"/>
      <c r="HK1971"/>
      <c r="HL1971"/>
      <c r="HM1971"/>
      <c r="HN1971"/>
      <c r="HO1971"/>
      <c r="HP1971"/>
      <c r="HQ1971"/>
      <c r="HR1971"/>
      <c r="HS1971"/>
      <c r="HT1971"/>
      <c r="HU1971"/>
      <c r="HV1971"/>
      <c r="HW1971"/>
      <c r="HX1971"/>
      <c r="HY1971"/>
      <c r="HZ1971"/>
      <c r="IA1971"/>
      <c r="IB1971"/>
      <c r="IC1971"/>
      <c r="ID1971"/>
      <c r="IE1971"/>
      <c r="IF1971"/>
      <c r="IG1971"/>
      <c r="IH1971"/>
      <c r="II1971"/>
      <c r="IJ1971"/>
      <c r="IK1971"/>
      <c r="IL1971"/>
      <c r="IM1971"/>
      <c r="IN1971"/>
      <c r="IO1971"/>
      <c r="IP1971"/>
      <c r="IQ1971"/>
      <c r="IR1971"/>
      <c r="IS1971"/>
      <c r="IT1971"/>
      <c r="IU1971"/>
      <c r="IV1971"/>
    </row>
    <row r="1972" spans="1:256" ht="12.5">
      <c r="B1972" s="65">
        <v>1</v>
      </c>
      <c r="C1972" s="66">
        <f t="shared" si="89"/>
        <v>0</v>
      </c>
      <c r="D1972" s="665" t="s">
        <v>68</v>
      </c>
      <c r="E1972" s="659" t="s">
        <v>90</v>
      </c>
      <c r="F1972" s="659" t="s">
        <v>90</v>
      </c>
      <c r="G1972" s="78"/>
      <c r="H1972" s="96" t="s">
        <v>197</v>
      </c>
      <c r="I1972" s="107" t="s">
        <v>2764</v>
      </c>
      <c r="J1972" s="81"/>
      <c r="K1972" s="72"/>
      <c r="L1972" s="72"/>
      <c r="M1972" s="72"/>
      <c r="N1972" s="72"/>
      <c r="O1972" s="72"/>
      <c r="P1972" s="72"/>
      <c r="Q1972" s="833"/>
      <c r="R1972" s="102"/>
      <c r="S1972" s="73"/>
      <c r="T1972" s="102"/>
      <c r="U1972" s="103"/>
      <c r="V1972" s="104"/>
    </row>
    <row r="1973" spans="1:256" ht="12.5">
      <c r="B1973" s="65">
        <v>1</v>
      </c>
      <c r="C1973" s="66">
        <f t="shared" si="89"/>
        <v>0</v>
      </c>
      <c r="D1973" s="76" t="s">
        <v>68</v>
      </c>
      <c r="E1973" s="99" t="s">
        <v>99</v>
      </c>
      <c r="F1973" s="76" t="s">
        <v>87</v>
      </c>
      <c r="G1973" s="78"/>
      <c r="H1973" s="96" t="s">
        <v>129</v>
      </c>
      <c r="I1973" s="107" t="s">
        <v>2765</v>
      </c>
      <c r="J1973" s="81"/>
      <c r="K1973" s="72"/>
      <c r="L1973" s="72"/>
      <c r="M1973" s="72"/>
      <c r="N1973" s="72"/>
      <c r="O1973" s="72"/>
      <c r="P1973" s="72"/>
      <c r="Q1973" s="833"/>
      <c r="R1973" s="102"/>
      <c r="S1973" s="73"/>
      <c r="T1973" s="102"/>
      <c r="U1973" s="103"/>
      <c r="V1973" s="104"/>
    </row>
    <row r="1974" spans="1:256" ht="12.5">
      <c r="B1974" s="65">
        <v>1</v>
      </c>
      <c r="C1974" s="66">
        <f t="shared" si="89"/>
        <v>1</v>
      </c>
      <c r="D1974" s="99" t="s">
        <v>99</v>
      </c>
      <c r="E1974" s="76" t="s">
        <v>87</v>
      </c>
      <c r="F1974" s="99" t="s">
        <v>70</v>
      </c>
      <c r="G1974" s="78"/>
      <c r="H1974" s="96" t="s">
        <v>131</v>
      </c>
      <c r="I1974" s="107" t="s">
        <v>2766</v>
      </c>
      <c r="J1974" s="81"/>
      <c r="K1974" s="72"/>
      <c r="L1974" s="72"/>
      <c r="M1974" s="72"/>
      <c r="N1974" s="72"/>
      <c r="O1974" s="72"/>
      <c r="P1974" s="72"/>
      <c r="Q1974" s="833"/>
      <c r="R1974" s="102"/>
      <c r="S1974" s="73"/>
      <c r="T1974" s="102"/>
      <c r="U1974" s="103"/>
      <c r="V1974" s="104"/>
    </row>
    <row r="1975" spans="1:256" ht="12.5">
      <c r="B1975" s="65">
        <v>1</v>
      </c>
      <c r="C1975" s="66">
        <v>4</v>
      </c>
      <c r="D1975" s="76" t="s">
        <v>87</v>
      </c>
      <c r="E1975" s="76" t="s">
        <v>68</v>
      </c>
      <c r="F1975" s="76" t="s">
        <v>68</v>
      </c>
      <c r="G1975" s="78"/>
      <c r="H1975" s="96" t="s">
        <v>251</v>
      </c>
      <c r="I1975" s="107" t="s">
        <v>1147</v>
      </c>
      <c r="J1975" s="81" t="s">
        <v>7</v>
      </c>
      <c r="K1975" s="72"/>
      <c r="L1975" s="72"/>
      <c r="M1975" s="72"/>
      <c r="N1975" s="72"/>
      <c r="O1975" s="72"/>
      <c r="P1975" s="72"/>
      <c r="Q1975" s="833"/>
      <c r="R1975" s="102"/>
      <c r="S1975" s="73"/>
      <c r="T1975" s="102"/>
      <c r="U1975" s="103"/>
      <c r="V1975" s="104"/>
      <c r="W1975"/>
      <c r="X1975" s="8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  <c r="CX1975"/>
      <c r="CY1975"/>
      <c r="CZ1975"/>
      <c r="DA1975"/>
      <c r="DB1975"/>
      <c r="DC1975"/>
      <c r="DD1975"/>
      <c r="DE1975"/>
      <c r="DF1975"/>
      <c r="DG1975"/>
      <c r="DH1975"/>
      <c r="DI1975"/>
      <c r="DJ1975"/>
      <c r="DK1975"/>
      <c r="DL1975"/>
      <c r="DM1975"/>
      <c r="DN1975"/>
      <c r="DO1975"/>
      <c r="DP1975"/>
      <c r="DQ1975"/>
      <c r="DR1975"/>
      <c r="DS1975"/>
      <c r="DT1975"/>
      <c r="DU1975"/>
      <c r="DV1975"/>
      <c r="DW1975"/>
      <c r="DX1975"/>
      <c r="DY1975"/>
      <c r="DZ1975"/>
      <c r="EA1975"/>
      <c r="EB1975"/>
      <c r="EC1975"/>
      <c r="ED1975"/>
      <c r="EE1975"/>
      <c r="EF1975"/>
      <c r="EG1975"/>
      <c r="EH1975"/>
      <c r="EI1975"/>
      <c r="EJ1975"/>
      <c r="EK1975"/>
      <c r="EL1975"/>
      <c r="EM1975"/>
      <c r="EN1975"/>
      <c r="EO1975"/>
      <c r="EP1975"/>
      <c r="EQ1975"/>
      <c r="ER1975"/>
      <c r="ES1975"/>
      <c r="ET1975"/>
      <c r="EU1975"/>
      <c r="EV1975"/>
      <c r="EW1975"/>
      <c r="EX1975"/>
      <c r="EY1975"/>
      <c r="EZ1975"/>
      <c r="FA1975"/>
      <c r="FB1975"/>
      <c r="FC1975"/>
      <c r="FD1975"/>
      <c r="FE1975"/>
      <c r="FF1975"/>
      <c r="FG1975"/>
      <c r="FH1975"/>
      <c r="FI1975"/>
      <c r="FJ1975"/>
      <c r="FK1975"/>
      <c r="FL1975"/>
      <c r="FM1975"/>
      <c r="FN1975"/>
      <c r="FO1975"/>
      <c r="FP1975"/>
      <c r="FQ1975"/>
      <c r="FR1975"/>
      <c r="FS1975"/>
      <c r="FT1975"/>
      <c r="FU1975"/>
      <c r="FV1975"/>
      <c r="FW1975"/>
      <c r="FX1975"/>
      <c r="FY1975"/>
      <c r="FZ1975"/>
      <c r="GA1975"/>
      <c r="GB1975"/>
      <c r="GC1975"/>
      <c r="GD1975"/>
      <c r="GE1975"/>
      <c r="GF1975"/>
      <c r="GG1975"/>
      <c r="GH1975"/>
      <c r="GI1975"/>
      <c r="GJ1975"/>
      <c r="GK1975"/>
      <c r="GL1975"/>
      <c r="GM1975"/>
      <c r="GN1975"/>
      <c r="GO1975"/>
      <c r="GP1975"/>
      <c r="GQ1975"/>
      <c r="GR1975"/>
      <c r="GS1975"/>
      <c r="GT1975"/>
      <c r="GU1975"/>
      <c r="GV1975"/>
      <c r="GW1975"/>
      <c r="GX1975"/>
      <c r="GY1975"/>
      <c r="GZ1975"/>
      <c r="HA1975"/>
      <c r="HB1975"/>
      <c r="HC1975"/>
      <c r="HD1975"/>
      <c r="HE1975"/>
      <c r="HF1975"/>
      <c r="HG1975"/>
      <c r="HH1975"/>
      <c r="HI1975"/>
      <c r="HJ1975"/>
      <c r="HK1975"/>
      <c r="HL1975"/>
      <c r="HM1975"/>
      <c r="HN1975"/>
      <c r="HO1975"/>
      <c r="HP1975"/>
      <c r="HQ1975"/>
      <c r="HR1975"/>
      <c r="HS1975"/>
      <c r="HT1975"/>
      <c r="HU1975"/>
      <c r="HV1975"/>
      <c r="HW1975"/>
      <c r="HX1975"/>
      <c r="HY1975"/>
      <c r="HZ1975"/>
      <c r="IA1975"/>
      <c r="IB1975"/>
      <c r="IC1975"/>
      <c r="ID1975"/>
      <c r="IE1975"/>
      <c r="IF1975"/>
      <c r="IG1975"/>
      <c r="IH1975"/>
      <c r="II1975"/>
      <c r="IJ1975"/>
      <c r="IK1975"/>
      <c r="IL1975"/>
      <c r="IM1975"/>
      <c r="IN1975"/>
      <c r="IO1975"/>
      <c r="IP1975"/>
      <c r="IQ1975"/>
      <c r="IR1975"/>
      <c r="IS1975"/>
      <c r="IT1975"/>
      <c r="IU1975"/>
      <c r="IV1975"/>
    </row>
    <row r="1976" spans="1:256" ht="12.5">
      <c r="B1976" s="65">
        <v>1</v>
      </c>
      <c r="C1976" s="66">
        <f>IF(E1976="A",1,IF(E1976="B",1,0))</f>
        <v>0</v>
      </c>
      <c r="D1976" s="76" t="s">
        <v>87</v>
      </c>
      <c r="E1976" s="99" t="s">
        <v>99</v>
      </c>
      <c r="F1976" s="76" t="s">
        <v>68</v>
      </c>
      <c r="G1976" s="78"/>
      <c r="H1976" s="96" t="s">
        <v>188</v>
      </c>
      <c r="I1976" s="107" t="s">
        <v>2767</v>
      </c>
      <c r="J1976" s="81"/>
      <c r="K1976" s="72"/>
      <c r="L1976" s="72"/>
      <c r="M1976" s="72"/>
      <c r="N1976" s="72"/>
      <c r="O1976" s="72"/>
      <c r="P1976" s="72"/>
      <c r="Q1976" s="833"/>
      <c r="R1976" s="102"/>
      <c r="S1976" s="73"/>
      <c r="T1976" s="102"/>
      <c r="U1976" s="103"/>
      <c r="V1976" s="104"/>
    </row>
    <row r="1977" spans="1:256" ht="12.5">
      <c r="B1977" s="65">
        <v>1</v>
      </c>
      <c r="C1977" s="66">
        <v>3</v>
      </c>
      <c r="D1977" s="76" t="s">
        <v>87</v>
      </c>
      <c r="E1977" s="76" t="s">
        <v>87</v>
      </c>
      <c r="F1977" s="77" t="s">
        <v>90</v>
      </c>
      <c r="G1977" s="78"/>
      <c r="H1977" s="96" t="s">
        <v>126</v>
      </c>
      <c r="I1977" s="107" t="s">
        <v>2768</v>
      </c>
      <c r="J1977" s="81" t="s">
        <v>17</v>
      </c>
      <c r="K1977" s="72"/>
      <c r="L1977" s="72"/>
      <c r="M1977" s="72"/>
      <c r="N1977" s="72"/>
      <c r="O1977" s="72"/>
      <c r="P1977" s="72"/>
      <c r="Q1977" s="833"/>
      <c r="R1977" s="102"/>
      <c r="S1977" s="73"/>
      <c r="T1977" s="102"/>
      <c r="U1977" s="103"/>
      <c r="V1977" s="104"/>
    </row>
    <row r="1978" spans="1:256" ht="12.5">
      <c r="B1978" s="65">
        <v>1</v>
      </c>
      <c r="C1978" s="66">
        <f t="shared" ref="C1978:C1985" si="90">IF(E1978="A",1,IF(E1978="B",1,0))</f>
        <v>0</v>
      </c>
      <c r="D1978" s="658" t="s">
        <v>68</v>
      </c>
      <c r="E1978" s="656" t="s">
        <v>70</v>
      </c>
      <c r="F1978" s="656" t="s">
        <v>99</v>
      </c>
      <c r="G1978" s="78"/>
      <c r="H1978" s="96" t="s">
        <v>94</v>
      </c>
      <c r="I1978" s="107" t="s">
        <v>2769</v>
      </c>
      <c r="J1978" s="81"/>
      <c r="K1978" s="72"/>
      <c r="L1978" s="72"/>
      <c r="M1978" s="72"/>
      <c r="N1978" s="72"/>
      <c r="O1978" s="72"/>
      <c r="P1978" s="72"/>
      <c r="Q1978" s="833"/>
      <c r="R1978" s="102"/>
      <c r="S1978" s="73"/>
      <c r="T1978" s="102"/>
      <c r="U1978" s="103"/>
      <c r="V1978" s="104"/>
      <c r="X1978" s="123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/>
      <c r="DE1978"/>
      <c r="DF1978"/>
      <c r="DG1978"/>
      <c r="DH1978"/>
      <c r="DI1978"/>
      <c r="DJ1978"/>
      <c r="DK1978"/>
      <c r="DL1978"/>
      <c r="DM1978"/>
      <c r="DN1978"/>
      <c r="DO1978"/>
      <c r="DP1978"/>
      <c r="DQ1978"/>
      <c r="DR1978"/>
      <c r="DS1978"/>
      <c r="DT1978"/>
      <c r="DU1978"/>
      <c r="DV1978"/>
      <c r="DW1978"/>
      <c r="DX1978"/>
      <c r="DY1978"/>
      <c r="DZ1978"/>
      <c r="EA1978"/>
      <c r="EB1978"/>
      <c r="EC1978"/>
      <c r="ED1978"/>
      <c r="EE1978"/>
      <c r="EF1978"/>
      <c r="EG1978"/>
      <c r="EH1978"/>
      <c r="EI1978"/>
      <c r="EJ1978"/>
      <c r="EK1978"/>
      <c r="EL1978"/>
      <c r="EM1978"/>
      <c r="EN1978"/>
      <c r="EO1978"/>
      <c r="EP1978"/>
      <c r="EQ1978"/>
      <c r="ER1978"/>
      <c r="ES1978"/>
      <c r="ET1978"/>
      <c r="EU1978"/>
      <c r="EV1978"/>
      <c r="EW1978"/>
      <c r="EX1978"/>
      <c r="EY1978"/>
      <c r="EZ1978"/>
      <c r="FA1978"/>
      <c r="FB1978"/>
      <c r="FC1978"/>
      <c r="FD1978"/>
      <c r="FE1978"/>
      <c r="FF1978"/>
      <c r="FG1978"/>
      <c r="FH1978"/>
      <c r="FI1978"/>
      <c r="FJ1978"/>
      <c r="FK1978"/>
      <c r="FL1978"/>
      <c r="FM1978"/>
      <c r="FN1978"/>
      <c r="FO1978"/>
      <c r="FP1978"/>
      <c r="FQ1978"/>
      <c r="FR1978"/>
      <c r="FS1978"/>
      <c r="FT1978"/>
      <c r="FU1978"/>
      <c r="FV1978"/>
      <c r="FW1978"/>
      <c r="FX1978"/>
      <c r="FY1978"/>
      <c r="FZ1978"/>
      <c r="GA1978"/>
      <c r="GB1978"/>
      <c r="GC1978"/>
      <c r="GD1978"/>
      <c r="GE1978"/>
      <c r="GF1978"/>
      <c r="GG1978"/>
      <c r="GH1978"/>
      <c r="GI1978"/>
      <c r="GJ1978"/>
      <c r="GK1978"/>
      <c r="GL1978"/>
      <c r="GM1978"/>
      <c r="GN1978"/>
      <c r="GO1978"/>
      <c r="GP1978"/>
      <c r="GQ1978"/>
      <c r="GR1978"/>
      <c r="GS1978"/>
      <c r="GT1978"/>
      <c r="GU1978"/>
      <c r="GV1978"/>
      <c r="GW1978"/>
      <c r="GX1978"/>
      <c r="GY1978"/>
      <c r="GZ1978"/>
      <c r="HA1978"/>
      <c r="HB1978"/>
      <c r="HC1978"/>
      <c r="HD1978"/>
      <c r="HE1978"/>
      <c r="HF1978"/>
      <c r="HG1978"/>
      <c r="HH1978"/>
      <c r="HI1978"/>
      <c r="HJ1978"/>
      <c r="HK1978"/>
      <c r="HL1978"/>
      <c r="HM1978"/>
      <c r="HN1978"/>
      <c r="HO1978"/>
      <c r="HP1978"/>
      <c r="HQ1978"/>
      <c r="HR1978"/>
      <c r="HS1978"/>
      <c r="HT1978"/>
      <c r="HU1978"/>
      <c r="HV1978"/>
      <c r="HW1978"/>
      <c r="HX1978"/>
      <c r="HY1978"/>
      <c r="HZ1978"/>
      <c r="IA1978"/>
      <c r="IB1978"/>
      <c r="IC1978"/>
      <c r="ID1978"/>
      <c r="IE1978"/>
      <c r="IF1978"/>
      <c r="IG1978"/>
      <c r="IH1978"/>
      <c r="II1978"/>
      <c r="IJ1978"/>
      <c r="IK1978"/>
      <c r="IL1978"/>
      <c r="IM1978"/>
      <c r="IN1978"/>
      <c r="IO1978"/>
      <c r="IP1978"/>
      <c r="IQ1978"/>
      <c r="IR1978"/>
      <c r="IS1978"/>
      <c r="IT1978"/>
      <c r="IU1978"/>
      <c r="IV1978"/>
    </row>
    <row r="1979" spans="1:256" ht="12.5">
      <c r="B1979" s="65">
        <v>1</v>
      </c>
      <c r="C1979" s="66">
        <f t="shared" si="90"/>
        <v>1</v>
      </c>
      <c r="D1979" s="659" t="s">
        <v>90</v>
      </c>
      <c r="E1979" s="658" t="s">
        <v>87</v>
      </c>
      <c r="F1979" s="659" t="s">
        <v>90</v>
      </c>
      <c r="G1979" s="78"/>
      <c r="H1979" s="96" t="s">
        <v>135</v>
      </c>
      <c r="I1979" s="107" t="s">
        <v>2770</v>
      </c>
      <c r="J1979" s="81"/>
      <c r="K1979" s="72"/>
      <c r="L1979" s="72"/>
      <c r="M1979" s="72"/>
      <c r="N1979" s="72"/>
      <c r="O1979" s="72"/>
      <c r="P1979" s="72"/>
      <c r="Q1979" s="833"/>
      <c r="R1979" s="102"/>
      <c r="S1979" s="73"/>
      <c r="T1979" s="102"/>
      <c r="U1979" s="103"/>
      <c r="V1979" s="104"/>
    </row>
    <row r="1980" spans="1:256" ht="12.5">
      <c r="B1980" s="65">
        <v>1</v>
      </c>
      <c r="C1980" s="66">
        <f t="shared" si="90"/>
        <v>0</v>
      </c>
      <c r="D1980" s="663" t="s">
        <v>90</v>
      </c>
      <c r="E1980" s="663" t="s">
        <v>90</v>
      </c>
      <c r="F1980" s="248" t="s">
        <v>68</v>
      </c>
      <c r="G1980" s="78"/>
      <c r="H1980" s="96" t="s">
        <v>110</v>
      </c>
      <c r="I1980" s="107" t="s">
        <v>2771</v>
      </c>
      <c r="J1980" s="81"/>
      <c r="K1980" s="72"/>
      <c r="L1980" s="72"/>
      <c r="M1980" s="72"/>
      <c r="N1980" s="72"/>
      <c r="O1980" s="72"/>
      <c r="P1980" s="72"/>
      <c r="Q1980" s="833"/>
      <c r="R1980" s="102"/>
      <c r="S1980" s="73"/>
      <c r="T1980" s="102"/>
      <c r="U1980" s="103"/>
      <c r="V1980" s="104"/>
    </row>
    <row r="1981" spans="1:256" ht="12.5">
      <c r="A1981" s="660"/>
      <c r="B1981" s="65">
        <v>1</v>
      </c>
      <c r="C1981" s="66">
        <f t="shared" si="90"/>
        <v>1</v>
      </c>
      <c r="D1981" s="76" t="s">
        <v>68</v>
      </c>
      <c r="E1981" s="76" t="s">
        <v>87</v>
      </c>
      <c r="F1981" s="76" t="s">
        <v>87</v>
      </c>
      <c r="G1981" s="78"/>
      <c r="H1981" s="96" t="s">
        <v>129</v>
      </c>
      <c r="I1981" s="107" t="s">
        <v>2772</v>
      </c>
      <c r="J1981" s="81"/>
      <c r="K1981" s="72"/>
      <c r="L1981" s="72"/>
      <c r="M1981" s="72"/>
      <c r="N1981" s="72"/>
      <c r="O1981" s="72"/>
      <c r="P1981" s="72"/>
      <c r="Q1981" s="833"/>
      <c r="R1981" s="102"/>
      <c r="S1981" s="73"/>
      <c r="T1981" s="102"/>
      <c r="U1981" s="103"/>
      <c r="V1981" s="104"/>
    </row>
    <row r="1982" spans="1:256" ht="12.5">
      <c r="B1982" s="65">
        <v>1</v>
      </c>
      <c r="C1982" s="66">
        <f t="shared" si="90"/>
        <v>0</v>
      </c>
      <c r="D1982" s="77" t="s">
        <v>90</v>
      </c>
      <c r="E1982" s="99" t="s">
        <v>99</v>
      </c>
      <c r="F1982" s="99" t="s">
        <v>70</v>
      </c>
      <c r="G1982" s="78"/>
      <c r="H1982" s="96" t="s">
        <v>129</v>
      </c>
      <c r="I1982" s="107" t="s">
        <v>2773</v>
      </c>
      <c r="J1982" s="81"/>
      <c r="K1982" s="72"/>
      <c r="L1982" s="72"/>
      <c r="M1982" s="72"/>
      <c r="N1982" s="72"/>
      <c r="O1982" s="72"/>
      <c r="P1982" s="72"/>
      <c r="Q1982" s="833"/>
      <c r="R1982" s="102"/>
      <c r="S1982" s="73"/>
      <c r="T1982" s="102"/>
      <c r="U1982" s="103"/>
      <c r="V1982" s="104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  <c r="CX1982"/>
      <c r="CY1982"/>
      <c r="CZ1982"/>
      <c r="DA1982"/>
      <c r="DB1982"/>
      <c r="DC1982"/>
      <c r="DD1982"/>
      <c r="DE1982"/>
      <c r="DF1982"/>
      <c r="DG1982"/>
      <c r="DH1982"/>
      <c r="DI1982"/>
      <c r="DJ1982"/>
      <c r="DK1982"/>
      <c r="DL1982"/>
      <c r="DM1982"/>
      <c r="DN1982"/>
      <c r="DO1982"/>
      <c r="DP1982"/>
      <c r="DQ1982"/>
      <c r="DR1982"/>
      <c r="DS1982"/>
      <c r="DT1982"/>
      <c r="DU1982"/>
      <c r="DV1982"/>
      <c r="DW1982"/>
      <c r="DX1982"/>
      <c r="DY1982"/>
      <c r="DZ1982"/>
      <c r="EA1982"/>
      <c r="EB1982"/>
      <c r="EC1982"/>
      <c r="ED1982"/>
      <c r="EE1982"/>
      <c r="EF1982"/>
      <c r="EG1982"/>
      <c r="EH1982"/>
      <c r="EI1982"/>
      <c r="EJ1982"/>
      <c r="EK1982"/>
      <c r="EL1982"/>
      <c r="EM1982"/>
      <c r="EN1982"/>
      <c r="EO1982"/>
      <c r="EP1982"/>
      <c r="EQ1982"/>
      <c r="ER1982"/>
      <c r="ES1982"/>
      <c r="ET1982"/>
      <c r="EU1982"/>
      <c r="EV1982"/>
      <c r="EW1982"/>
      <c r="EX1982"/>
      <c r="EY1982"/>
      <c r="EZ1982"/>
      <c r="FA1982"/>
      <c r="FB1982"/>
      <c r="FC1982"/>
      <c r="FD1982"/>
      <c r="FE1982"/>
      <c r="FF1982"/>
      <c r="FG1982"/>
      <c r="FH1982"/>
      <c r="FI1982"/>
      <c r="FJ1982"/>
      <c r="FK1982"/>
      <c r="FL1982"/>
      <c r="FM1982"/>
      <c r="FN1982"/>
      <c r="FO1982"/>
      <c r="FP1982"/>
      <c r="FQ1982"/>
      <c r="FR1982"/>
      <c r="FS1982"/>
      <c r="FT1982"/>
      <c r="FU1982"/>
      <c r="FV1982"/>
      <c r="FW1982"/>
      <c r="FX1982"/>
      <c r="FY1982"/>
      <c r="FZ1982"/>
      <c r="GA1982"/>
      <c r="GB1982"/>
      <c r="GC1982"/>
      <c r="GD1982"/>
      <c r="GE1982"/>
      <c r="GF1982"/>
      <c r="GG1982"/>
      <c r="GH1982"/>
      <c r="GI1982"/>
      <c r="GJ1982"/>
      <c r="GK1982"/>
      <c r="GL1982"/>
      <c r="GM1982"/>
      <c r="GN1982"/>
      <c r="GO1982"/>
      <c r="GP1982"/>
      <c r="GQ1982"/>
      <c r="GR1982"/>
      <c r="GS1982"/>
      <c r="GT1982"/>
      <c r="GU1982"/>
      <c r="GV1982"/>
      <c r="GW1982"/>
      <c r="GX1982"/>
      <c r="GY1982"/>
      <c r="GZ1982"/>
      <c r="HA1982"/>
      <c r="HB1982"/>
      <c r="HC1982"/>
      <c r="HD1982"/>
      <c r="HE1982"/>
      <c r="HF1982"/>
      <c r="HG1982"/>
      <c r="HH1982"/>
      <c r="HI1982"/>
      <c r="HJ1982"/>
      <c r="HK1982"/>
      <c r="HL1982"/>
      <c r="HM1982"/>
      <c r="HN1982"/>
      <c r="HO1982"/>
      <c r="HP1982"/>
      <c r="HQ1982"/>
      <c r="HR1982"/>
      <c r="HS1982"/>
      <c r="HT1982"/>
      <c r="HU1982"/>
      <c r="HV1982"/>
      <c r="HW1982"/>
      <c r="HX1982"/>
      <c r="HY1982"/>
      <c r="HZ1982"/>
      <c r="IA1982"/>
      <c r="IB1982"/>
      <c r="IC1982"/>
      <c r="ID1982"/>
      <c r="IE1982"/>
      <c r="IF1982"/>
      <c r="IG1982"/>
      <c r="IH1982"/>
      <c r="II1982"/>
      <c r="IJ1982"/>
      <c r="IK1982"/>
      <c r="IL1982"/>
      <c r="IM1982"/>
      <c r="IN1982"/>
      <c r="IO1982"/>
      <c r="IP1982"/>
      <c r="IQ1982"/>
      <c r="IR1982"/>
      <c r="IS1982"/>
      <c r="IT1982"/>
      <c r="IU1982"/>
      <c r="IV1982"/>
    </row>
    <row r="1983" spans="1:256" ht="12.5">
      <c r="B1983" s="65">
        <v>1</v>
      </c>
      <c r="C1983" s="66">
        <f t="shared" si="90"/>
        <v>1</v>
      </c>
      <c r="D1983" s="659" t="s">
        <v>90</v>
      </c>
      <c r="E1983" s="658" t="s">
        <v>87</v>
      </c>
      <c r="F1983" s="659" t="s">
        <v>90</v>
      </c>
      <c r="G1983" s="78"/>
      <c r="H1983" s="96" t="s">
        <v>129</v>
      </c>
      <c r="I1983" s="107" t="s">
        <v>2774</v>
      </c>
      <c r="J1983" s="81"/>
      <c r="K1983" s="72"/>
      <c r="L1983" s="72"/>
      <c r="M1983" s="72"/>
      <c r="N1983" s="72"/>
      <c r="O1983" s="72"/>
      <c r="P1983" s="72"/>
      <c r="Q1983" s="833"/>
      <c r="R1983" s="102"/>
      <c r="S1983" s="73"/>
      <c r="T1983" s="102"/>
      <c r="U1983" s="103"/>
      <c r="V1983" s="104"/>
    </row>
    <row r="1984" spans="1:256" ht="12.5">
      <c r="B1984" s="65">
        <v>1</v>
      </c>
      <c r="C1984" s="66">
        <f t="shared" si="90"/>
        <v>0</v>
      </c>
      <c r="D1984" s="659" t="s">
        <v>90</v>
      </c>
      <c r="E1984" s="659" t="s">
        <v>90</v>
      </c>
      <c r="F1984" s="656" t="s">
        <v>99</v>
      </c>
      <c r="G1984" s="78"/>
      <c r="H1984" s="96" t="s">
        <v>140</v>
      </c>
      <c r="I1984" s="107" t="s">
        <v>2775</v>
      </c>
      <c r="J1984" s="81"/>
      <c r="K1984" s="72"/>
      <c r="L1984" s="72"/>
      <c r="M1984" s="72"/>
      <c r="N1984" s="72"/>
      <c r="O1984" s="72"/>
      <c r="P1984" s="72"/>
      <c r="Q1984" s="833"/>
      <c r="R1984" s="102"/>
      <c r="S1984" s="73"/>
      <c r="T1984" s="102"/>
      <c r="U1984" s="103"/>
      <c r="V1984" s="104"/>
      <c r="W1984" s="325"/>
      <c r="X1984" s="325"/>
      <c r="Y1984" s="325"/>
      <c r="Z1984" s="325"/>
      <c r="AA1984" s="325"/>
      <c r="AB1984" s="325"/>
      <c r="AC1984" s="325"/>
      <c r="AD1984" s="325"/>
      <c r="AE1984" s="325"/>
      <c r="AF1984" s="325"/>
      <c r="AG1984" s="325"/>
      <c r="AH1984" s="325"/>
      <c r="AI1984" s="325"/>
      <c r="AJ1984" s="325"/>
      <c r="AK1984" s="325"/>
      <c r="AL1984" s="325"/>
      <c r="AM1984" s="325"/>
      <c r="AN1984" s="325"/>
      <c r="AO1984" s="325"/>
      <c r="AP1984" s="325"/>
      <c r="AQ1984" s="325"/>
      <c r="AR1984" s="325"/>
      <c r="AS1984" s="325"/>
      <c r="AT1984" s="325"/>
      <c r="AU1984" s="325"/>
      <c r="AV1984" s="325"/>
      <c r="AW1984" s="325"/>
      <c r="AX1984" s="325"/>
      <c r="AY1984" s="325"/>
      <c r="AZ1984" s="325"/>
      <c r="BA1984" s="325"/>
      <c r="BB1984" s="325"/>
      <c r="BC1984" s="325"/>
      <c r="BD1984" s="325"/>
      <c r="BE1984" s="325"/>
      <c r="BF1984" s="325"/>
      <c r="BG1984" s="325"/>
      <c r="BH1984" s="325"/>
      <c r="BI1984" s="325"/>
      <c r="BJ1984" s="325"/>
      <c r="BK1984" s="325"/>
      <c r="BL1984" s="325"/>
      <c r="BM1984" s="325"/>
      <c r="BN1984" s="325"/>
      <c r="BO1984" s="325"/>
      <c r="BP1984" s="325"/>
      <c r="BQ1984" s="325"/>
      <c r="BR1984" s="325"/>
      <c r="BS1984" s="325"/>
      <c r="BT1984" s="325"/>
      <c r="BU1984" s="325"/>
      <c r="BV1984" s="325"/>
      <c r="BW1984" s="325"/>
      <c r="BX1984" s="325"/>
      <c r="BY1984" s="325"/>
      <c r="BZ1984" s="325"/>
      <c r="CA1984" s="325"/>
      <c r="CB1984" s="325"/>
      <c r="CC1984" s="325"/>
      <c r="CD1984" s="325"/>
      <c r="CE1984" s="325"/>
      <c r="CF1984" s="325"/>
      <c r="CG1984" s="325"/>
      <c r="CH1984" s="325"/>
      <c r="CI1984" s="325"/>
      <c r="CJ1984" s="325"/>
      <c r="CK1984" s="325"/>
      <c r="CL1984" s="325"/>
      <c r="CM1984" s="325"/>
      <c r="CN1984" s="325"/>
      <c r="CO1984" s="325"/>
      <c r="CP1984" s="325"/>
      <c r="CQ1984" s="325"/>
      <c r="CR1984" s="325"/>
      <c r="CS1984" s="325"/>
      <c r="CT1984" s="325"/>
      <c r="CU1984" s="325"/>
      <c r="CV1984" s="325"/>
      <c r="CW1984" s="325"/>
      <c r="CX1984" s="325"/>
      <c r="CY1984" s="325"/>
      <c r="CZ1984" s="325"/>
      <c r="DA1984" s="325"/>
      <c r="DB1984" s="325"/>
      <c r="DC1984" s="325"/>
      <c r="DD1984" s="325"/>
      <c r="DE1984" s="325"/>
      <c r="DF1984" s="325"/>
      <c r="DG1984" s="325"/>
      <c r="DH1984" s="325"/>
      <c r="DI1984" s="325"/>
      <c r="DJ1984" s="325"/>
      <c r="DK1984" s="325"/>
      <c r="DL1984" s="325"/>
      <c r="DM1984" s="325"/>
      <c r="DN1984" s="325"/>
      <c r="DO1984" s="325"/>
      <c r="DP1984" s="325"/>
      <c r="DQ1984" s="325"/>
      <c r="DR1984" s="325"/>
      <c r="DS1984" s="325"/>
      <c r="DT1984" s="325"/>
      <c r="DU1984" s="325"/>
      <c r="DV1984" s="325"/>
      <c r="DW1984" s="325"/>
      <c r="DX1984" s="325"/>
      <c r="DY1984" s="325"/>
      <c r="DZ1984" s="325"/>
      <c r="EA1984" s="325"/>
      <c r="EB1984" s="325"/>
      <c r="EC1984" s="325"/>
      <c r="ED1984" s="325"/>
      <c r="EE1984" s="325"/>
      <c r="EF1984" s="325"/>
      <c r="EG1984" s="325"/>
      <c r="EH1984" s="325"/>
      <c r="EI1984" s="325"/>
      <c r="EJ1984" s="325"/>
      <c r="EK1984" s="325"/>
      <c r="EL1984" s="325"/>
      <c r="EM1984" s="325"/>
      <c r="EN1984" s="325"/>
      <c r="EO1984" s="325"/>
      <c r="EP1984" s="325"/>
      <c r="EQ1984" s="325"/>
      <c r="ER1984" s="325"/>
      <c r="ES1984" s="325"/>
      <c r="ET1984" s="325"/>
      <c r="EU1984" s="325"/>
      <c r="EV1984" s="325"/>
      <c r="EW1984" s="325"/>
      <c r="EX1984" s="325"/>
      <c r="EY1984" s="325"/>
      <c r="EZ1984" s="325"/>
      <c r="FA1984" s="325"/>
      <c r="FB1984" s="325"/>
      <c r="FC1984" s="325"/>
      <c r="FD1984" s="325"/>
      <c r="FE1984" s="325"/>
      <c r="FF1984" s="325"/>
      <c r="FG1984" s="325"/>
      <c r="FH1984" s="325"/>
      <c r="FI1984" s="325"/>
      <c r="FJ1984" s="325"/>
      <c r="FK1984" s="325"/>
      <c r="FL1984" s="325"/>
      <c r="FM1984" s="325"/>
      <c r="FN1984" s="325"/>
      <c r="FO1984" s="325"/>
      <c r="FP1984" s="325"/>
      <c r="FQ1984" s="325"/>
      <c r="FR1984" s="325"/>
      <c r="FS1984" s="325"/>
      <c r="FT1984" s="325"/>
      <c r="FU1984" s="325"/>
      <c r="FV1984" s="325"/>
      <c r="FW1984" s="325"/>
      <c r="FX1984" s="325"/>
      <c r="FY1984" s="325"/>
      <c r="FZ1984" s="325"/>
      <c r="GA1984" s="325"/>
      <c r="GB1984" s="325"/>
      <c r="GC1984" s="325"/>
      <c r="GD1984" s="325"/>
      <c r="GE1984" s="325"/>
      <c r="GF1984" s="325"/>
      <c r="GG1984" s="325"/>
      <c r="GH1984" s="325"/>
      <c r="GI1984" s="325"/>
      <c r="GJ1984" s="325"/>
      <c r="GK1984" s="325"/>
      <c r="GL1984" s="325"/>
      <c r="GM1984" s="325"/>
      <c r="GN1984" s="325"/>
      <c r="GO1984" s="325"/>
      <c r="GP1984" s="325"/>
      <c r="GQ1984" s="325"/>
      <c r="GR1984" s="325"/>
      <c r="GS1984" s="325"/>
      <c r="GT1984" s="325"/>
      <c r="GU1984" s="325"/>
      <c r="GV1984" s="325"/>
      <c r="GW1984" s="325"/>
      <c r="GX1984" s="325"/>
      <c r="GY1984" s="325"/>
      <c r="GZ1984" s="325"/>
      <c r="HA1984" s="325"/>
      <c r="HB1984" s="325"/>
      <c r="HC1984" s="325"/>
      <c r="HD1984" s="325"/>
      <c r="HE1984" s="325"/>
      <c r="HF1984" s="325"/>
      <c r="HG1984" s="325"/>
      <c r="HH1984" s="325"/>
      <c r="HI1984" s="325"/>
      <c r="HJ1984" s="325"/>
      <c r="HK1984" s="325"/>
      <c r="HL1984" s="325"/>
      <c r="HM1984" s="325"/>
      <c r="HN1984" s="325"/>
      <c r="HO1984" s="325"/>
      <c r="HP1984" s="325"/>
      <c r="HQ1984" s="325"/>
      <c r="HR1984" s="325"/>
      <c r="HS1984" s="325"/>
      <c r="HT1984" s="325"/>
      <c r="HU1984" s="325"/>
      <c r="HV1984" s="325"/>
      <c r="HW1984" s="325"/>
      <c r="HX1984" s="325"/>
      <c r="HY1984" s="325"/>
      <c r="HZ1984" s="325"/>
      <c r="IA1984" s="325"/>
      <c r="IB1984" s="325"/>
      <c r="IC1984" s="325"/>
      <c r="ID1984" s="325"/>
      <c r="IE1984" s="325"/>
      <c r="IF1984" s="325"/>
      <c r="IG1984" s="325"/>
      <c r="IH1984" s="325"/>
      <c r="II1984" s="325"/>
      <c r="IJ1984" s="325"/>
      <c r="IK1984" s="325"/>
      <c r="IL1984" s="325"/>
      <c r="IM1984" s="325"/>
      <c r="IN1984" s="325"/>
      <c r="IO1984" s="325"/>
      <c r="IP1984" s="325"/>
      <c r="IQ1984" s="325"/>
      <c r="IR1984" s="325"/>
      <c r="IS1984" s="325"/>
      <c r="IT1984" s="325"/>
      <c r="IU1984" s="325"/>
      <c r="IV1984" s="325"/>
    </row>
    <row r="1985" spans="1:256" ht="12.5">
      <c r="B1985" s="65">
        <v>1</v>
      </c>
      <c r="C1985" s="66">
        <f t="shared" si="90"/>
        <v>0</v>
      </c>
      <c r="D1985" s="99" t="s">
        <v>99</v>
      </c>
      <c r="E1985" s="77" t="s">
        <v>90</v>
      </c>
      <c r="F1985" s="76" t="s">
        <v>87</v>
      </c>
      <c r="G1985" s="78"/>
      <c r="H1985" s="96" t="s">
        <v>94</v>
      </c>
      <c r="I1985" s="107" t="s">
        <v>2776</v>
      </c>
      <c r="J1985" s="81"/>
      <c r="K1985" s="72"/>
      <c r="L1985" s="72"/>
      <c r="M1985" s="72"/>
      <c r="N1985" s="72"/>
      <c r="O1985" s="72"/>
      <c r="P1985" s="72"/>
      <c r="Q1985" s="833"/>
      <c r="R1985" s="102"/>
      <c r="S1985" s="73"/>
      <c r="T1985" s="102"/>
      <c r="U1985" s="103"/>
      <c r="V1985" s="104"/>
    </row>
    <row r="1986" spans="1:256" s="325" customFormat="1" ht="12.5">
      <c r="A1986" s="55"/>
      <c r="B1986" s="65">
        <v>1</v>
      </c>
      <c r="C1986" s="66">
        <f>IF(E1986="A",4,IF(E1986="B",3,IF(E1986="C",2,IF(E1986="D",1,0))))</f>
        <v>4</v>
      </c>
      <c r="D1986" s="99" t="s">
        <v>70</v>
      </c>
      <c r="E1986" s="76" t="s">
        <v>68</v>
      </c>
      <c r="F1986" s="99" t="s">
        <v>99</v>
      </c>
      <c r="G1986" s="78"/>
      <c r="H1986" s="96" t="s">
        <v>139</v>
      </c>
      <c r="I1986" s="107" t="s">
        <v>2777</v>
      </c>
      <c r="J1986" s="81" t="s">
        <v>7</v>
      </c>
      <c r="K1986" s="72"/>
      <c r="L1986" s="72"/>
      <c r="M1986" s="72"/>
      <c r="N1986" s="72"/>
      <c r="O1986" s="72"/>
      <c r="P1986" s="72"/>
      <c r="Q1986" s="833"/>
      <c r="R1986" s="102"/>
      <c r="S1986" s="73"/>
      <c r="T1986" s="102"/>
      <c r="U1986" s="103"/>
      <c r="V1986" s="104"/>
      <c r="W1986" s="109"/>
      <c r="X1986" s="109"/>
      <c r="Y1986" s="109"/>
      <c r="Z1986" s="109"/>
      <c r="AA1986" s="109"/>
      <c r="AB1986" s="109"/>
      <c r="AC1986" s="109"/>
      <c r="AD1986" s="109"/>
      <c r="AE1986" s="109"/>
      <c r="AF1986" s="109"/>
      <c r="AG1986" s="109"/>
      <c r="AH1986" s="109"/>
      <c r="AI1986" s="109"/>
      <c r="AJ1986" s="109"/>
      <c r="AK1986" s="109"/>
      <c r="AL1986" s="109"/>
      <c r="AM1986" s="109"/>
      <c r="AN1986" s="109"/>
      <c r="AO1986" s="109"/>
      <c r="AP1986" s="109"/>
      <c r="AQ1986" s="109"/>
      <c r="AR1986" s="109"/>
      <c r="AS1986" s="109"/>
      <c r="AT1986" s="109"/>
      <c r="AU1986" s="109"/>
      <c r="AV1986" s="109"/>
      <c r="AW1986" s="109"/>
      <c r="AX1986" s="109"/>
      <c r="AY1986" s="109"/>
      <c r="AZ1986" s="109"/>
      <c r="BA1986" s="109"/>
      <c r="BB1986" s="109"/>
      <c r="BC1986" s="109"/>
      <c r="BD1986" s="109"/>
      <c r="BE1986" s="109"/>
      <c r="BF1986" s="109"/>
      <c r="BG1986" s="109"/>
      <c r="BH1986" s="109"/>
      <c r="BI1986" s="109"/>
      <c r="BJ1986" s="109"/>
      <c r="BK1986" s="109"/>
      <c r="BL1986" s="109"/>
      <c r="BM1986" s="109"/>
      <c r="BN1986" s="109"/>
      <c r="BO1986" s="109"/>
      <c r="BP1986" s="109"/>
      <c r="BQ1986" s="109"/>
      <c r="BR1986" s="109"/>
      <c r="BS1986" s="109"/>
      <c r="BT1986" s="109"/>
      <c r="BU1986" s="109"/>
      <c r="BV1986" s="109"/>
      <c r="BW1986" s="109"/>
      <c r="BX1986" s="109"/>
      <c r="BY1986" s="109"/>
      <c r="BZ1986" s="109"/>
      <c r="CA1986" s="109"/>
      <c r="CB1986" s="109"/>
      <c r="CC1986" s="109"/>
      <c r="CD1986" s="109"/>
      <c r="CE1986" s="109"/>
      <c r="CF1986" s="109"/>
      <c r="CG1986" s="109"/>
      <c r="CH1986" s="109"/>
      <c r="CI1986" s="109"/>
      <c r="CJ1986" s="109"/>
      <c r="CK1986" s="109"/>
      <c r="CL1986" s="109"/>
      <c r="CM1986" s="109"/>
      <c r="CN1986" s="109"/>
      <c r="CO1986" s="109"/>
      <c r="CP1986" s="109"/>
      <c r="CQ1986" s="109"/>
      <c r="CR1986" s="109"/>
      <c r="CS1986" s="109"/>
      <c r="CT1986" s="109"/>
      <c r="CU1986" s="109"/>
      <c r="CV1986" s="109"/>
      <c r="CW1986" s="109"/>
      <c r="CX1986" s="109"/>
      <c r="CY1986" s="109"/>
      <c r="CZ1986" s="109"/>
      <c r="DA1986" s="109"/>
      <c r="DB1986" s="109"/>
      <c r="DC1986" s="109"/>
      <c r="DD1986" s="109"/>
      <c r="DE1986" s="109"/>
      <c r="DF1986" s="109"/>
      <c r="DG1986" s="109"/>
      <c r="DH1986" s="109"/>
      <c r="DI1986" s="109"/>
      <c r="DJ1986" s="109"/>
      <c r="DK1986" s="109"/>
      <c r="DL1986" s="109"/>
      <c r="DM1986" s="109"/>
      <c r="DN1986" s="109"/>
      <c r="DO1986" s="109"/>
      <c r="DP1986" s="109"/>
      <c r="DQ1986" s="109"/>
      <c r="DR1986" s="109"/>
      <c r="DS1986" s="109"/>
      <c r="DT1986" s="109"/>
      <c r="DU1986" s="109"/>
      <c r="DV1986" s="109"/>
      <c r="DW1986" s="109"/>
      <c r="DX1986" s="109"/>
      <c r="DY1986" s="109"/>
      <c r="DZ1986" s="109"/>
      <c r="EA1986" s="109"/>
      <c r="EB1986" s="109"/>
      <c r="EC1986" s="109"/>
      <c r="ED1986" s="109"/>
      <c r="EE1986" s="109"/>
      <c r="EF1986" s="109"/>
      <c r="EG1986" s="109"/>
      <c r="EH1986" s="109"/>
      <c r="EI1986" s="109"/>
      <c r="EJ1986" s="109"/>
      <c r="EK1986" s="109"/>
      <c r="EL1986" s="109"/>
      <c r="EM1986" s="109"/>
      <c r="EN1986" s="109"/>
      <c r="EO1986" s="109"/>
      <c r="EP1986" s="109"/>
      <c r="EQ1986" s="109"/>
      <c r="ER1986" s="109"/>
      <c r="ES1986" s="109"/>
      <c r="ET1986" s="109"/>
      <c r="EU1986" s="109"/>
      <c r="EV1986" s="109"/>
      <c r="EW1986" s="109"/>
      <c r="EX1986" s="109"/>
      <c r="EY1986" s="109"/>
      <c r="EZ1986" s="109"/>
      <c r="FA1986" s="109"/>
      <c r="FB1986" s="109"/>
      <c r="FC1986" s="109"/>
      <c r="FD1986" s="109"/>
      <c r="FE1986" s="109"/>
      <c r="FF1986" s="109"/>
      <c r="FG1986" s="109"/>
      <c r="FH1986" s="109"/>
      <c r="FI1986" s="109"/>
      <c r="FJ1986" s="109"/>
      <c r="FK1986" s="109"/>
      <c r="FL1986" s="109"/>
      <c r="FM1986" s="109"/>
      <c r="FN1986" s="109"/>
      <c r="FO1986" s="109"/>
      <c r="FP1986" s="109"/>
      <c r="FQ1986" s="109"/>
      <c r="FR1986" s="109"/>
      <c r="FS1986" s="109"/>
      <c r="FT1986" s="109"/>
      <c r="FU1986" s="109"/>
      <c r="FV1986" s="109"/>
      <c r="FW1986" s="109"/>
      <c r="FX1986" s="109"/>
      <c r="FY1986" s="109"/>
      <c r="FZ1986" s="109"/>
      <c r="GA1986" s="109"/>
      <c r="GB1986" s="109"/>
      <c r="GC1986" s="109"/>
      <c r="GD1986" s="109"/>
      <c r="GE1986" s="109"/>
      <c r="GF1986" s="109"/>
      <c r="GG1986" s="109"/>
      <c r="GH1986" s="109"/>
      <c r="GI1986" s="109"/>
      <c r="GJ1986" s="109"/>
      <c r="GK1986" s="109"/>
      <c r="GL1986" s="109"/>
      <c r="GM1986" s="109"/>
      <c r="GN1986" s="109"/>
      <c r="GO1986" s="109"/>
      <c r="GP1986" s="109"/>
      <c r="GQ1986" s="109"/>
      <c r="GR1986" s="109"/>
      <c r="GS1986" s="109"/>
      <c r="GT1986" s="109"/>
      <c r="GU1986" s="109"/>
      <c r="GV1986" s="109"/>
      <c r="GW1986" s="109"/>
      <c r="GX1986" s="109"/>
      <c r="GY1986" s="109"/>
      <c r="GZ1986" s="109"/>
      <c r="HA1986" s="109"/>
      <c r="HB1986" s="109"/>
      <c r="HC1986" s="109"/>
      <c r="HD1986" s="109"/>
      <c r="HE1986" s="109"/>
      <c r="HF1986" s="109"/>
      <c r="HG1986" s="109"/>
      <c r="HH1986" s="109"/>
      <c r="HI1986" s="109"/>
      <c r="HJ1986" s="109"/>
      <c r="HK1986" s="109"/>
      <c r="HL1986" s="109"/>
      <c r="HM1986" s="109"/>
      <c r="HN1986" s="109"/>
      <c r="HO1986" s="109"/>
      <c r="HP1986" s="109"/>
      <c r="HQ1986" s="109"/>
      <c r="HR1986" s="109"/>
      <c r="HS1986" s="109"/>
      <c r="HT1986" s="109"/>
      <c r="HU1986" s="109"/>
      <c r="HV1986" s="109"/>
      <c r="HW1986" s="109"/>
      <c r="HX1986" s="109"/>
      <c r="HY1986" s="109"/>
      <c r="HZ1986" s="109"/>
      <c r="IA1986" s="109"/>
      <c r="IB1986" s="109"/>
      <c r="IC1986" s="109"/>
      <c r="ID1986" s="109"/>
      <c r="IE1986" s="109"/>
      <c r="IF1986" s="109"/>
      <c r="IG1986" s="109"/>
      <c r="IH1986" s="109"/>
      <c r="II1986" s="109"/>
      <c r="IJ1986" s="109"/>
      <c r="IK1986" s="109"/>
      <c r="IL1986" s="109"/>
      <c r="IM1986" s="109"/>
      <c r="IN1986" s="109"/>
      <c r="IO1986" s="109"/>
      <c r="IP1986" s="109"/>
      <c r="IQ1986" s="109"/>
      <c r="IR1986" s="109"/>
      <c r="IS1986" s="109"/>
      <c r="IT1986" s="109"/>
      <c r="IU1986" s="109"/>
      <c r="IV1986" s="109"/>
    </row>
    <row r="1987" spans="1:256" ht="12.5">
      <c r="A1987"/>
      <c r="B1987" s="65">
        <v>1</v>
      </c>
      <c r="C1987" s="66">
        <f>IF(E1987="A",1,IF(E1987="B",1,0))</f>
        <v>0</v>
      </c>
      <c r="D1987" s="99" t="s">
        <v>70</v>
      </c>
      <c r="E1987" s="77" t="s">
        <v>90</v>
      </c>
      <c r="F1987" s="76" t="s">
        <v>87</v>
      </c>
      <c r="G1987" s="78"/>
      <c r="H1987" s="96" t="s">
        <v>129</v>
      </c>
      <c r="I1987" s="107" t="s">
        <v>2778</v>
      </c>
      <c r="J1987" s="81"/>
      <c r="K1987" s="72"/>
      <c r="L1987" s="72"/>
      <c r="M1987" s="72"/>
      <c r="N1987" s="72"/>
      <c r="O1987" s="72"/>
      <c r="P1987" s="72"/>
      <c r="Q1987" s="833"/>
      <c r="R1987" s="102"/>
      <c r="S1987" s="73"/>
      <c r="T1987" s="102"/>
      <c r="U1987" s="103"/>
      <c r="V1987" s="104"/>
    </row>
    <row r="1988" spans="1:256" ht="12.5">
      <c r="A1988" s="305"/>
      <c r="B1988" s="65">
        <v>1</v>
      </c>
      <c r="C1988" s="66">
        <f>IF(E1988="A",4,IF(E1988="B",3,IF(E1988="C",2,IF(E1988="D",1,0))))</f>
        <v>0</v>
      </c>
      <c r="D1988" s="76" t="s">
        <v>87</v>
      </c>
      <c r="E1988" s="99" t="s">
        <v>99</v>
      </c>
      <c r="F1988" s="76" t="s">
        <v>68</v>
      </c>
      <c r="G1988" s="78"/>
      <c r="H1988" s="96" t="s">
        <v>90</v>
      </c>
      <c r="I1988" s="107" t="s">
        <v>2779</v>
      </c>
      <c r="J1988" s="81"/>
      <c r="K1988" s="72"/>
      <c r="L1988" s="72"/>
      <c r="M1988" s="72"/>
      <c r="N1988" s="72"/>
      <c r="O1988" s="72"/>
      <c r="P1988" s="72"/>
      <c r="Q1988" s="833"/>
      <c r="R1988" s="102"/>
      <c r="S1988" s="73"/>
      <c r="T1988" s="102"/>
      <c r="U1988" s="103"/>
      <c r="V1988" s="104"/>
    </row>
    <row r="1989" spans="1:256" ht="12.5">
      <c r="B1989" s="65">
        <v>1</v>
      </c>
      <c r="C1989" s="66">
        <f>IF(E1989="A",1,IF(E1989="B",1,0))</f>
        <v>1</v>
      </c>
      <c r="D1989" s="658" t="s">
        <v>87</v>
      </c>
      <c r="E1989" s="658" t="s">
        <v>68</v>
      </c>
      <c r="F1989" s="658" t="s">
        <v>68</v>
      </c>
      <c r="G1989" s="78"/>
      <c r="H1989" s="96" t="s">
        <v>140</v>
      </c>
      <c r="I1989" s="107" t="s">
        <v>2780</v>
      </c>
      <c r="J1989" s="81"/>
      <c r="K1989" s="72"/>
      <c r="L1989" s="72"/>
      <c r="M1989" s="72"/>
      <c r="N1989" s="72"/>
      <c r="O1989" s="72"/>
      <c r="P1989" s="72"/>
      <c r="Q1989" s="833"/>
      <c r="R1989" s="102"/>
      <c r="S1989" s="73"/>
      <c r="T1989" s="102"/>
      <c r="U1989" s="103"/>
      <c r="V1989" s="104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  <c r="CX1989"/>
      <c r="CY1989"/>
      <c r="CZ1989"/>
      <c r="DA1989"/>
      <c r="DB1989"/>
      <c r="DC1989"/>
      <c r="DD1989"/>
      <c r="DE1989"/>
      <c r="DF1989"/>
      <c r="DG1989"/>
      <c r="DH1989"/>
      <c r="DI1989"/>
      <c r="DJ1989"/>
      <c r="DK1989"/>
      <c r="DL1989"/>
      <c r="DM1989"/>
      <c r="DN1989"/>
      <c r="DO1989"/>
      <c r="DP1989"/>
      <c r="DQ1989"/>
      <c r="DR1989"/>
      <c r="DS1989"/>
      <c r="DT1989"/>
      <c r="DU1989"/>
      <c r="DV1989"/>
      <c r="DW1989"/>
      <c r="DX1989"/>
      <c r="DY1989"/>
      <c r="DZ1989"/>
      <c r="EA1989"/>
      <c r="EB1989"/>
      <c r="EC1989"/>
      <c r="ED1989"/>
      <c r="EE1989"/>
      <c r="EF1989"/>
      <c r="EG1989"/>
      <c r="EH1989"/>
      <c r="EI1989"/>
      <c r="EJ1989"/>
      <c r="EK1989"/>
      <c r="EL1989"/>
      <c r="EM1989"/>
      <c r="EN1989"/>
      <c r="EO1989"/>
      <c r="EP1989"/>
      <c r="EQ1989"/>
      <c r="ER1989"/>
      <c r="ES1989"/>
      <c r="ET1989"/>
      <c r="EU1989"/>
      <c r="EV1989"/>
      <c r="EW1989"/>
      <c r="EX1989"/>
      <c r="EY1989"/>
      <c r="EZ1989"/>
      <c r="FA1989"/>
      <c r="FB1989"/>
      <c r="FC1989"/>
      <c r="FD1989"/>
      <c r="FE1989"/>
      <c r="FF1989"/>
      <c r="FG1989"/>
      <c r="FH1989"/>
      <c r="FI1989"/>
      <c r="FJ1989"/>
      <c r="FK1989"/>
      <c r="FL1989"/>
      <c r="FM1989"/>
      <c r="FN1989"/>
      <c r="FO1989"/>
      <c r="FP1989"/>
      <c r="FQ1989"/>
      <c r="FR1989"/>
      <c r="FS1989"/>
      <c r="FT1989"/>
      <c r="FU1989"/>
      <c r="FV1989"/>
      <c r="FW1989"/>
      <c r="FX1989"/>
      <c r="FY1989"/>
      <c r="FZ1989"/>
      <c r="GA1989"/>
      <c r="GB1989"/>
      <c r="GC1989"/>
      <c r="GD1989"/>
      <c r="GE1989"/>
      <c r="GF1989"/>
      <c r="GG1989"/>
      <c r="GH1989"/>
      <c r="GI1989"/>
      <c r="GJ1989"/>
      <c r="GK1989"/>
      <c r="GL1989"/>
      <c r="GM1989"/>
      <c r="GN1989"/>
      <c r="GO1989"/>
      <c r="GP1989"/>
      <c r="GQ1989"/>
      <c r="GR1989"/>
      <c r="GS1989"/>
      <c r="GT1989"/>
      <c r="GU1989"/>
      <c r="GV1989"/>
      <c r="GW1989"/>
      <c r="GX1989"/>
      <c r="GY1989"/>
      <c r="GZ1989"/>
      <c r="HA1989"/>
      <c r="HB1989"/>
      <c r="HC1989"/>
      <c r="HD1989"/>
      <c r="HE1989"/>
      <c r="HF1989"/>
      <c r="HG1989"/>
      <c r="HH1989"/>
      <c r="HI1989"/>
      <c r="HJ1989"/>
      <c r="HK1989"/>
      <c r="HL1989"/>
      <c r="HM1989"/>
      <c r="HN1989"/>
      <c r="HO1989"/>
      <c r="HP1989"/>
      <c r="HQ1989"/>
      <c r="HR1989"/>
      <c r="HS1989"/>
      <c r="HT1989"/>
      <c r="HU1989"/>
      <c r="HV1989"/>
      <c r="HW1989"/>
      <c r="HX1989"/>
      <c r="HY1989"/>
      <c r="HZ1989"/>
      <c r="IA1989"/>
      <c r="IB1989"/>
      <c r="IC1989"/>
      <c r="ID1989"/>
      <c r="IE1989"/>
      <c r="IF1989"/>
      <c r="IG1989"/>
      <c r="IH1989"/>
      <c r="II1989"/>
      <c r="IJ1989"/>
      <c r="IK1989"/>
      <c r="IL1989"/>
      <c r="IM1989"/>
      <c r="IN1989"/>
      <c r="IO1989"/>
      <c r="IP1989"/>
      <c r="IQ1989"/>
      <c r="IR1989"/>
      <c r="IS1989"/>
      <c r="IT1989"/>
      <c r="IU1989"/>
      <c r="IV1989"/>
    </row>
    <row r="1990" spans="1:256" ht="12.5">
      <c r="A1990" s="305"/>
      <c r="B1990" s="65">
        <v>1</v>
      </c>
      <c r="C1990" s="66">
        <f>IF(E1990="A",1,IF(E1990="B",1,0))</f>
        <v>1</v>
      </c>
      <c r="D1990" s="76" t="s">
        <v>68</v>
      </c>
      <c r="E1990" s="76" t="s">
        <v>87</v>
      </c>
      <c r="F1990" s="77" t="s">
        <v>90</v>
      </c>
      <c r="G1990" s="78"/>
      <c r="H1990" s="96" t="s">
        <v>126</v>
      </c>
      <c r="I1990" s="107" t="s">
        <v>2781</v>
      </c>
      <c r="J1990" s="81"/>
      <c r="K1990" s="72"/>
      <c r="L1990" s="72"/>
      <c r="M1990" s="72"/>
      <c r="N1990" s="72"/>
      <c r="O1990" s="72"/>
      <c r="P1990" s="72"/>
      <c r="Q1990" s="833"/>
      <c r="R1990" s="102"/>
      <c r="S1990" s="73"/>
      <c r="T1990" s="102"/>
      <c r="U1990" s="103"/>
      <c r="V1990" s="104"/>
      <c r="W1990" s="55"/>
      <c r="X1990" s="55"/>
      <c r="Y1990" s="55"/>
      <c r="Z1990" s="55"/>
      <c r="AA1990" s="55"/>
      <c r="AB1990" s="55"/>
      <c r="AC1990" s="55"/>
      <c r="AD1990" s="55"/>
      <c r="AE1990" s="55"/>
      <c r="AF1990" s="55"/>
      <c r="AG1990" s="55"/>
      <c r="AH1990" s="55"/>
      <c r="AI1990" s="55"/>
      <c r="AJ1990" s="55"/>
      <c r="AK1990" s="55"/>
      <c r="AL1990" s="55"/>
      <c r="AM1990" s="55"/>
      <c r="AN1990" s="55"/>
      <c r="AO1990" s="55"/>
      <c r="AP1990" s="55"/>
      <c r="AQ1990" s="55"/>
      <c r="AR1990" s="55"/>
      <c r="AS1990" s="55"/>
      <c r="AT1990" s="55"/>
      <c r="AU1990" s="55"/>
      <c r="AV1990" s="55"/>
      <c r="AW1990" s="55"/>
      <c r="AX1990" s="55"/>
      <c r="AY1990" s="55"/>
      <c r="AZ1990" s="55"/>
      <c r="BA1990" s="55"/>
      <c r="BB1990" s="55"/>
      <c r="BC1990" s="55"/>
      <c r="BD1990" s="55"/>
      <c r="BE1990" s="55"/>
      <c r="BF1990" s="55"/>
      <c r="BG1990" s="55"/>
      <c r="BH1990" s="55"/>
      <c r="BI1990" s="55"/>
      <c r="BJ1990" s="55"/>
      <c r="BK1990" s="55"/>
      <c r="BL1990" s="55"/>
      <c r="BM1990" s="55"/>
      <c r="BN1990" s="55"/>
      <c r="BO1990" s="55"/>
      <c r="BP1990" s="55"/>
      <c r="BQ1990" s="55"/>
      <c r="BR1990" s="55"/>
      <c r="BS1990" s="55"/>
      <c r="BT1990" s="55"/>
      <c r="BU1990" s="55"/>
      <c r="BV1990" s="55"/>
      <c r="BW1990" s="55"/>
      <c r="BX1990" s="55"/>
      <c r="BY1990" s="55"/>
      <c r="BZ1990" s="55"/>
      <c r="CA1990" s="55"/>
      <c r="CB1990" s="55"/>
      <c r="CC1990" s="55"/>
      <c r="CD1990" s="55"/>
      <c r="CE1990" s="55"/>
      <c r="CF1990" s="55"/>
      <c r="CG1990" s="55"/>
      <c r="CH1990" s="55"/>
      <c r="CI1990" s="55"/>
      <c r="CJ1990" s="55"/>
      <c r="CK1990" s="55"/>
      <c r="CL1990" s="55"/>
      <c r="CM1990" s="55"/>
      <c r="CN1990" s="55"/>
      <c r="CO1990" s="55"/>
      <c r="CP1990" s="55"/>
      <c r="CQ1990" s="55"/>
      <c r="CR1990" s="55"/>
      <c r="CS1990" s="55"/>
      <c r="CT1990" s="55"/>
      <c r="CU1990" s="55"/>
      <c r="CV1990" s="55"/>
      <c r="CW1990" s="55"/>
      <c r="CX1990" s="55"/>
      <c r="CY1990" s="55"/>
      <c r="CZ1990" s="55"/>
      <c r="DA1990" s="55"/>
      <c r="DB1990" s="55"/>
      <c r="DC1990" s="55"/>
      <c r="DD1990" s="55"/>
      <c r="DE1990" s="55"/>
      <c r="DF1990" s="55"/>
      <c r="DG1990" s="55"/>
      <c r="DH1990" s="55"/>
      <c r="DI1990" s="55"/>
      <c r="DJ1990" s="55"/>
      <c r="DK1990" s="55"/>
      <c r="DL1990" s="55"/>
      <c r="DM1990" s="55"/>
      <c r="DN1990" s="55"/>
      <c r="DO1990" s="55"/>
      <c r="DP1990" s="55"/>
      <c r="DQ1990" s="55"/>
      <c r="DR1990" s="55"/>
      <c r="DS1990" s="55"/>
      <c r="DT1990" s="55"/>
      <c r="DU1990" s="55"/>
      <c r="DV1990" s="55"/>
      <c r="DW1990" s="55"/>
      <c r="DX1990" s="55"/>
      <c r="DY1990" s="55"/>
      <c r="DZ1990" s="55"/>
      <c r="EA1990" s="55"/>
      <c r="EB1990" s="55"/>
      <c r="EC1990" s="55"/>
      <c r="ED1990" s="55"/>
      <c r="EE1990" s="55"/>
      <c r="EF1990" s="55"/>
      <c r="EG1990" s="55"/>
      <c r="EH1990" s="55"/>
      <c r="EI1990" s="55"/>
      <c r="EJ1990" s="55"/>
      <c r="EK1990" s="55"/>
      <c r="EL1990" s="55"/>
      <c r="EM1990" s="55"/>
      <c r="EN1990" s="55"/>
      <c r="EO1990" s="55"/>
      <c r="EP1990" s="55"/>
      <c r="EQ1990" s="55"/>
      <c r="ER1990" s="55"/>
      <c r="ES1990" s="55"/>
      <c r="ET1990" s="55"/>
      <c r="EU1990" s="55"/>
      <c r="EV1990" s="55"/>
      <c r="EW1990" s="55"/>
      <c r="EX1990" s="55"/>
      <c r="EY1990" s="55"/>
      <c r="EZ1990" s="55"/>
      <c r="FA1990" s="55"/>
      <c r="FB1990" s="55"/>
      <c r="FC1990" s="55"/>
      <c r="FD1990" s="55"/>
      <c r="FE1990" s="55"/>
      <c r="FF1990" s="55"/>
      <c r="FG1990" s="55"/>
      <c r="FH1990" s="55"/>
      <c r="FI1990" s="55"/>
      <c r="FJ1990" s="55"/>
      <c r="FK1990" s="55"/>
      <c r="FL1990" s="55"/>
      <c r="FM1990" s="55"/>
      <c r="FN1990" s="55"/>
      <c r="FO1990" s="55"/>
      <c r="FP1990" s="55"/>
      <c r="FQ1990" s="55"/>
      <c r="FR1990" s="55"/>
      <c r="FS1990" s="55"/>
      <c r="FT1990" s="55"/>
      <c r="FU1990" s="55"/>
      <c r="FV1990" s="55"/>
      <c r="FW1990" s="55"/>
      <c r="FX1990" s="55"/>
      <c r="FY1990" s="55"/>
      <c r="FZ1990" s="55"/>
      <c r="GA1990" s="55"/>
      <c r="GB1990" s="55"/>
      <c r="GC1990" s="55"/>
      <c r="GD1990" s="55"/>
      <c r="GE1990" s="55"/>
      <c r="GF1990" s="55"/>
      <c r="GG1990" s="55"/>
      <c r="GH1990" s="55"/>
      <c r="GI1990" s="55"/>
      <c r="GJ1990" s="55"/>
      <c r="GK1990" s="55"/>
      <c r="GL1990" s="55"/>
      <c r="GM1990" s="55"/>
      <c r="GN1990" s="55"/>
      <c r="GO1990" s="55"/>
      <c r="GP1990" s="55"/>
      <c r="GQ1990" s="55"/>
      <c r="GR1990" s="55"/>
      <c r="GS1990" s="55"/>
      <c r="GT1990" s="55"/>
      <c r="GU1990" s="55"/>
      <c r="GV1990" s="55"/>
      <c r="GW1990" s="55"/>
      <c r="GX1990" s="55"/>
      <c r="GY1990" s="55"/>
      <c r="GZ1990" s="55"/>
      <c r="HA1990" s="55"/>
      <c r="HB1990" s="55"/>
      <c r="HC1990" s="55"/>
      <c r="HD1990" s="55"/>
      <c r="HE1990" s="55"/>
      <c r="HF1990" s="55"/>
      <c r="HG1990" s="55"/>
      <c r="HH1990" s="55"/>
      <c r="HI1990" s="55"/>
      <c r="HJ1990" s="55"/>
      <c r="HK1990" s="55"/>
      <c r="HL1990" s="55"/>
      <c r="HM1990" s="55"/>
      <c r="HN1990" s="55"/>
      <c r="HO1990" s="55"/>
      <c r="HP1990" s="55"/>
      <c r="HQ1990" s="55"/>
      <c r="HR1990" s="55"/>
      <c r="HS1990" s="55"/>
      <c r="HT1990" s="55"/>
      <c r="HU1990" s="55"/>
      <c r="HV1990" s="55"/>
      <c r="HW1990" s="55"/>
      <c r="HX1990" s="55"/>
      <c r="HY1990" s="55"/>
      <c r="HZ1990" s="55"/>
      <c r="IA1990" s="55"/>
      <c r="IB1990" s="55"/>
      <c r="IC1990" s="55"/>
      <c r="ID1990" s="55"/>
      <c r="IE1990" s="55"/>
      <c r="IF1990" s="55"/>
      <c r="IG1990" s="55"/>
      <c r="IH1990" s="55"/>
      <c r="II1990" s="55"/>
      <c r="IJ1990" s="55"/>
      <c r="IK1990" s="55"/>
      <c r="IL1990" s="55"/>
      <c r="IM1990" s="55"/>
      <c r="IN1990" s="55"/>
      <c r="IO1990" s="55"/>
      <c r="IP1990" s="55"/>
      <c r="IQ1990" s="55"/>
      <c r="IR1990" s="55"/>
      <c r="IS1990" s="55"/>
      <c r="IT1990" s="55"/>
      <c r="IU1990" s="55"/>
      <c r="IV1990" s="55"/>
    </row>
    <row r="1991" spans="1:256" ht="12.5">
      <c r="B1991" s="65">
        <v>1</v>
      </c>
      <c r="C1991" s="66">
        <f>IF(E1991="A",4,IF(E1991="B",3,IF(E1991="C",2,IF(E1991="D",1,0))))</f>
        <v>2</v>
      </c>
      <c r="D1991" s="77" t="s">
        <v>90</v>
      </c>
      <c r="E1991" s="77" t="s">
        <v>90</v>
      </c>
      <c r="F1991" s="76" t="s">
        <v>87</v>
      </c>
      <c r="G1991" s="78"/>
      <c r="H1991" s="96" t="s">
        <v>119</v>
      </c>
      <c r="I1991" s="107" t="s">
        <v>249</v>
      </c>
      <c r="J1991" s="81" t="s">
        <v>92</v>
      </c>
      <c r="K1991" s="72"/>
      <c r="L1991" s="72"/>
      <c r="M1991" s="72"/>
      <c r="N1991" s="72"/>
      <c r="O1991" s="72"/>
      <c r="P1991" s="72"/>
      <c r="Q1991" s="833"/>
      <c r="R1991" s="102"/>
      <c r="S1991" s="73"/>
      <c r="T1991" s="102"/>
      <c r="U1991" s="103"/>
      <c r="V1991" s="104"/>
    </row>
    <row r="1992" spans="1:256" s="325" customFormat="1" ht="12.5">
      <c r="A1992" s="217"/>
      <c r="B1992" s="65">
        <v>1</v>
      </c>
      <c r="C1992" s="66">
        <f>IF(E1992="A",1,IF(E1992="B",1,0))</f>
        <v>1</v>
      </c>
      <c r="D1992" s="76" t="s">
        <v>68</v>
      </c>
      <c r="E1992" s="76" t="s">
        <v>87</v>
      </c>
      <c r="F1992" s="77" t="s">
        <v>90</v>
      </c>
      <c r="G1992" s="78"/>
      <c r="H1992" s="96" t="s">
        <v>104</v>
      </c>
      <c r="I1992" s="107" t="s">
        <v>2782</v>
      </c>
      <c r="J1992" s="81"/>
      <c r="K1992" s="72"/>
      <c r="L1992" s="72"/>
      <c r="M1992" s="72"/>
      <c r="N1992" s="72"/>
      <c r="O1992" s="72"/>
      <c r="P1992" s="72"/>
      <c r="Q1992" s="833"/>
      <c r="R1992" s="102"/>
      <c r="S1992" s="73"/>
      <c r="T1992" s="102"/>
      <c r="U1992" s="103"/>
      <c r="V1992" s="104"/>
      <c r="W1992" s="365"/>
      <c r="X1992" s="365"/>
      <c r="Y1992" s="365"/>
      <c r="Z1992" s="365"/>
      <c r="AA1992" s="365"/>
      <c r="AB1992" s="365"/>
      <c r="AC1992" s="365"/>
      <c r="AD1992" s="365"/>
      <c r="AE1992" s="365"/>
      <c r="AF1992" s="365"/>
      <c r="AG1992" s="365"/>
      <c r="AH1992" s="365"/>
      <c r="AI1992" s="365"/>
      <c r="AJ1992" s="365"/>
      <c r="AK1992" s="365"/>
      <c r="AL1992" s="365"/>
      <c r="AM1992" s="365"/>
      <c r="AN1992" s="365"/>
      <c r="AO1992" s="365"/>
      <c r="AP1992" s="365"/>
      <c r="AQ1992" s="365"/>
      <c r="AR1992" s="365"/>
      <c r="AS1992" s="365"/>
      <c r="AT1992" s="365"/>
      <c r="AU1992" s="365"/>
      <c r="AV1992" s="365"/>
      <c r="AW1992" s="365"/>
      <c r="AX1992" s="365"/>
      <c r="AY1992" s="365"/>
      <c r="AZ1992" s="365"/>
      <c r="BA1992" s="365"/>
      <c r="BB1992" s="365"/>
      <c r="BC1992" s="365"/>
      <c r="BD1992" s="365"/>
      <c r="BE1992" s="365"/>
      <c r="BF1992" s="365"/>
      <c r="BG1992" s="365"/>
      <c r="BH1992" s="365"/>
      <c r="BI1992" s="365"/>
      <c r="BJ1992" s="365"/>
      <c r="BK1992" s="365"/>
      <c r="BL1992" s="365"/>
      <c r="BM1992" s="365"/>
      <c r="BN1992" s="365"/>
      <c r="BO1992" s="365"/>
      <c r="BP1992" s="365"/>
      <c r="BQ1992" s="365"/>
      <c r="BR1992" s="365"/>
      <c r="BS1992" s="365"/>
      <c r="BT1992" s="365"/>
      <c r="BU1992" s="365"/>
      <c r="BV1992" s="365"/>
      <c r="BW1992" s="365"/>
      <c r="BX1992" s="365"/>
      <c r="BY1992" s="365"/>
      <c r="BZ1992" s="365"/>
      <c r="CA1992" s="365"/>
      <c r="CB1992" s="365"/>
      <c r="CC1992" s="365"/>
      <c r="CD1992" s="365"/>
      <c r="CE1992" s="365"/>
      <c r="CF1992" s="365"/>
      <c r="CG1992" s="365"/>
      <c r="CH1992" s="365"/>
      <c r="CI1992" s="365"/>
      <c r="CJ1992" s="365"/>
      <c r="CK1992" s="365"/>
      <c r="CL1992" s="365"/>
      <c r="CM1992" s="365"/>
      <c r="CN1992" s="365"/>
      <c r="CO1992" s="365"/>
      <c r="CP1992" s="365"/>
      <c r="CQ1992" s="365"/>
      <c r="CR1992" s="365"/>
      <c r="CS1992" s="365"/>
      <c r="CT1992" s="365"/>
      <c r="CU1992" s="365"/>
      <c r="CV1992" s="365"/>
      <c r="CW1992" s="365"/>
      <c r="CX1992" s="365"/>
      <c r="CY1992" s="365"/>
      <c r="CZ1992" s="365"/>
      <c r="DA1992" s="365"/>
      <c r="DB1992" s="365"/>
      <c r="DC1992" s="365"/>
      <c r="DD1992" s="365"/>
      <c r="DE1992" s="365"/>
      <c r="DF1992" s="365"/>
      <c r="DG1992" s="365"/>
      <c r="DH1992" s="365"/>
      <c r="DI1992" s="365"/>
      <c r="DJ1992" s="365"/>
      <c r="DK1992" s="365"/>
      <c r="DL1992" s="365"/>
      <c r="DM1992" s="365"/>
      <c r="DN1992" s="365"/>
      <c r="DO1992" s="365"/>
      <c r="DP1992" s="365"/>
      <c r="DQ1992" s="365"/>
      <c r="DR1992" s="365"/>
      <c r="DS1992" s="365"/>
      <c r="DT1992" s="365"/>
      <c r="DU1992" s="365"/>
      <c r="DV1992" s="365"/>
      <c r="DW1992" s="365"/>
      <c r="DX1992" s="365"/>
      <c r="DY1992" s="365"/>
      <c r="DZ1992" s="365"/>
      <c r="EA1992" s="365"/>
      <c r="EB1992" s="365"/>
      <c r="EC1992" s="365"/>
      <c r="ED1992" s="365"/>
      <c r="EE1992" s="365"/>
      <c r="EF1992" s="365"/>
      <c r="EG1992" s="365"/>
      <c r="EH1992" s="365"/>
      <c r="EI1992" s="365"/>
      <c r="EJ1992" s="365"/>
      <c r="EK1992" s="365"/>
      <c r="EL1992" s="365"/>
      <c r="EM1992" s="365"/>
      <c r="EN1992" s="365"/>
      <c r="EO1992" s="365"/>
      <c r="EP1992" s="365"/>
      <c r="EQ1992" s="365"/>
      <c r="ER1992" s="365"/>
      <c r="ES1992" s="365"/>
      <c r="ET1992" s="365"/>
      <c r="EU1992" s="365"/>
      <c r="EV1992" s="365"/>
      <c r="EW1992" s="365"/>
      <c r="EX1992" s="365"/>
      <c r="EY1992" s="365"/>
      <c r="EZ1992" s="365"/>
      <c r="FA1992" s="365"/>
      <c r="FB1992" s="365"/>
      <c r="FC1992" s="365"/>
      <c r="FD1992" s="365"/>
      <c r="FE1992" s="365"/>
      <c r="FF1992" s="365"/>
      <c r="FG1992" s="365"/>
      <c r="FH1992" s="365"/>
      <c r="FI1992" s="365"/>
      <c r="FJ1992" s="365"/>
      <c r="FK1992" s="365"/>
      <c r="FL1992" s="365"/>
      <c r="FM1992" s="365"/>
      <c r="FN1992" s="365"/>
      <c r="FO1992" s="365"/>
      <c r="FP1992" s="365"/>
      <c r="FQ1992" s="365"/>
      <c r="FR1992" s="365"/>
      <c r="FS1992" s="365"/>
      <c r="FT1992" s="365"/>
      <c r="FU1992" s="365"/>
      <c r="FV1992" s="365"/>
      <c r="FW1992" s="365"/>
      <c r="FX1992" s="365"/>
      <c r="FY1992" s="365"/>
      <c r="FZ1992" s="365"/>
      <c r="GA1992" s="365"/>
      <c r="GB1992" s="365"/>
      <c r="GC1992" s="365"/>
      <c r="GD1992" s="365"/>
      <c r="GE1992" s="365"/>
      <c r="GF1992" s="365"/>
      <c r="GG1992" s="365"/>
      <c r="GH1992" s="365"/>
      <c r="GI1992" s="365"/>
      <c r="GJ1992" s="365"/>
      <c r="GK1992" s="365"/>
      <c r="GL1992" s="365"/>
      <c r="GM1992" s="365"/>
      <c r="GN1992" s="365"/>
      <c r="GO1992" s="365"/>
      <c r="GP1992" s="365"/>
      <c r="GQ1992" s="365"/>
      <c r="GR1992" s="365"/>
      <c r="GS1992" s="365"/>
      <c r="GT1992" s="365"/>
      <c r="GU1992" s="365"/>
      <c r="GV1992" s="365"/>
      <c r="GW1992" s="365"/>
      <c r="GX1992" s="365"/>
      <c r="GY1992" s="365"/>
      <c r="GZ1992" s="365"/>
      <c r="HA1992" s="365"/>
      <c r="HB1992" s="365"/>
      <c r="HC1992" s="365"/>
      <c r="HD1992" s="365"/>
      <c r="HE1992" s="365"/>
      <c r="HF1992" s="365"/>
      <c r="HG1992" s="365"/>
      <c r="HH1992" s="365"/>
      <c r="HI1992" s="365"/>
      <c r="HJ1992" s="365"/>
      <c r="HK1992" s="365"/>
      <c r="HL1992" s="365"/>
      <c r="HM1992" s="365"/>
      <c r="HN1992" s="365"/>
      <c r="HO1992" s="365"/>
      <c r="HP1992" s="365"/>
      <c r="HQ1992" s="365"/>
      <c r="HR1992" s="365"/>
      <c r="HS1992" s="365"/>
      <c r="HT1992" s="365"/>
      <c r="HU1992" s="365"/>
      <c r="HV1992" s="365"/>
      <c r="HW1992" s="365"/>
      <c r="HX1992" s="365"/>
      <c r="HY1992" s="365"/>
      <c r="HZ1992" s="365"/>
      <c r="IA1992" s="365"/>
      <c r="IB1992" s="365"/>
      <c r="IC1992" s="365"/>
      <c r="ID1992" s="365"/>
      <c r="IE1992" s="365"/>
      <c r="IF1992" s="365"/>
      <c r="IG1992" s="365"/>
      <c r="IH1992" s="365"/>
      <c r="II1992" s="365"/>
      <c r="IJ1992" s="365"/>
      <c r="IK1992" s="365"/>
      <c r="IL1992" s="365"/>
      <c r="IM1992" s="365"/>
      <c r="IN1992" s="365"/>
      <c r="IO1992" s="365"/>
      <c r="IP1992" s="365"/>
      <c r="IQ1992" s="365"/>
      <c r="IR1992" s="365"/>
      <c r="IS1992" s="365"/>
      <c r="IT1992" s="365"/>
      <c r="IU1992" s="365"/>
      <c r="IV1992" s="365"/>
    </row>
    <row r="1993" spans="1:256" s="320" customFormat="1" ht="11.5">
      <c r="A1993" s="217"/>
      <c r="B1993" s="65">
        <v>1</v>
      </c>
      <c r="C1993" s="66">
        <f>IF(E1993="A",4,IF(E1993="B",3,IF(E1993="C",2,IF(E1993="D",1,0))))</f>
        <v>2</v>
      </c>
      <c r="D1993" s="77" t="s">
        <v>90</v>
      </c>
      <c r="E1993" s="77" t="s">
        <v>90</v>
      </c>
      <c r="F1993" s="77" t="s">
        <v>90</v>
      </c>
      <c r="G1993" s="78"/>
      <c r="H1993" s="96" t="s">
        <v>148</v>
      </c>
      <c r="I1993" s="107" t="s">
        <v>490</v>
      </c>
      <c r="J1993" s="81" t="s">
        <v>14</v>
      </c>
      <c r="K1993" s="72"/>
      <c r="L1993" s="72"/>
      <c r="M1993" s="72"/>
      <c r="N1993" s="72"/>
      <c r="O1993" s="72"/>
      <c r="P1993" s="72"/>
      <c r="Q1993" s="833"/>
      <c r="R1993" s="102"/>
      <c r="S1993" s="73"/>
      <c r="T1993" s="102"/>
      <c r="U1993" s="103"/>
      <c r="V1993" s="104"/>
    </row>
    <row r="1994" spans="1:256" ht="12.5">
      <c r="B1994" s="65">
        <v>1</v>
      </c>
      <c r="C1994" s="66">
        <v>2</v>
      </c>
      <c r="D1994" s="77" t="s">
        <v>90</v>
      </c>
      <c r="E1994" s="77" t="s">
        <v>90</v>
      </c>
      <c r="F1994" s="77" t="s">
        <v>90</v>
      </c>
      <c r="G1994" s="78"/>
      <c r="H1994" s="96" t="s">
        <v>148</v>
      </c>
      <c r="I1994" s="107" t="s">
        <v>490</v>
      </c>
      <c r="J1994" s="81" t="s">
        <v>14</v>
      </c>
      <c r="K1994" s="72"/>
      <c r="L1994" s="72"/>
      <c r="M1994" s="72"/>
      <c r="N1994" s="72"/>
      <c r="O1994" s="72"/>
      <c r="P1994" s="72"/>
      <c r="Q1994" s="833"/>
      <c r="R1994" s="102"/>
      <c r="S1994" s="73"/>
      <c r="T1994" s="102"/>
      <c r="U1994" s="103"/>
      <c r="V1994" s="104"/>
    </row>
    <row r="1995" spans="1:256" s="365" customFormat="1" ht="12.5">
      <c r="A1995" s="217"/>
      <c r="B1995" s="65">
        <v>1</v>
      </c>
      <c r="C1995" s="66">
        <f t="shared" ref="C1995:C2006" si="91">IF(E1995="A",1,IF(E1995="B",1,0))</f>
        <v>0</v>
      </c>
      <c r="D1995" s="76" t="s">
        <v>87</v>
      </c>
      <c r="E1995" s="656" t="s">
        <v>70</v>
      </c>
      <c r="F1995" s="656" t="s">
        <v>70</v>
      </c>
      <c r="G1995" s="78"/>
      <c r="H1995" s="96" t="s">
        <v>140</v>
      </c>
      <c r="I1995" s="107" t="s">
        <v>2783</v>
      </c>
      <c r="J1995" s="81"/>
      <c r="K1995" s="72"/>
      <c r="L1995" s="72"/>
      <c r="M1995" s="72"/>
      <c r="N1995" s="72"/>
      <c r="O1995" s="72"/>
      <c r="P1995" s="72"/>
      <c r="Q1995" s="833"/>
      <c r="R1995" s="102"/>
      <c r="S1995" s="73"/>
      <c r="T1995" s="102"/>
      <c r="U1995" s="103"/>
      <c r="V1995" s="104"/>
      <c r="W1995" s="109"/>
      <c r="X1995" s="109"/>
      <c r="Y1995" s="109"/>
      <c r="Z1995" s="109"/>
      <c r="AA1995" s="109"/>
      <c r="AB1995" s="109"/>
      <c r="AC1995" s="109"/>
      <c r="AD1995" s="109"/>
      <c r="AE1995" s="109"/>
      <c r="AF1995" s="109"/>
      <c r="AG1995" s="109"/>
      <c r="AH1995" s="109"/>
      <c r="AI1995" s="109"/>
      <c r="AJ1995" s="109"/>
      <c r="AK1995" s="109"/>
      <c r="AL1995" s="109"/>
      <c r="AM1995" s="109"/>
      <c r="AN1995" s="109"/>
      <c r="AO1995" s="109"/>
      <c r="AP1995" s="109"/>
      <c r="AQ1995" s="109"/>
      <c r="AR1995" s="109"/>
      <c r="AS1995" s="109"/>
      <c r="AT1995" s="109"/>
      <c r="AU1995" s="109"/>
      <c r="AV1995" s="109"/>
      <c r="AW1995" s="109"/>
      <c r="AX1995" s="109"/>
      <c r="AY1995" s="109"/>
      <c r="AZ1995" s="109"/>
      <c r="BA1995" s="109"/>
      <c r="BB1995" s="109"/>
      <c r="BC1995" s="109"/>
      <c r="BD1995" s="109"/>
      <c r="BE1995" s="109"/>
      <c r="BF1995" s="109"/>
      <c r="BG1995" s="109"/>
      <c r="BH1995" s="109"/>
      <c r="BI1995" s="109"/>
      <c r="BJ1995" s="109"/>
      <c r="BK1995" s="109"/>
      <c r="BL1995" s="109"/>
      <c r="BM1995" s="109"/>
      <c r="BN1995" s="109"/>
      <c r="BO1995" s="109"/>
      <c r="BP1995" s="109"/>
      <c r="BQ1995" s="109"/>
      <c r="BR1995" s="109"/>
      <c r="BS1995" s="109"/>
      <c r="BT1995" s="109"/>
      <c r="BU1995" s="109"/>
      <c r="BV1995" s="109"/>
      <c r="BW1995" s="109"/>
      <c r="BX1995" s="109"/>
      <c r="BY1995" s="109"/>
      <c r="BZ1995" s="109"/>
      <c r="CA1995" s="109"/>
      <c r="CB1995" s="109"/>
      <c r="CC1995" s="109"/>
      <c r="CD1995" s="109"/>
      <c r="CE1995" s="109"/>
      <c r="CF1995" s="109"/>
      <c r="CG1995" s="109"/>
      <c r="CH1995" s="109"/>
      <c r="CI1995" s="109"/>
      <c r="CJ1995" s="109"/>
      <c r="CK1995" s="109"/>
      <c r="CL1995" s="109"/>
      <c r="CM1995" s="109"/>
      <c r="CN1995" s="109"/>
      <c r="CO1995" s="109"/>
      <c r="CP1995" s="109"/>
      <c r="CQ1995" s="109"/>
      <c r="CR1995" s="109"/>
      <c r="CS1995" s="109"/>
      <c r="CT1995" s="109"/>
      <c r="CU1995" s="109"/>
      <c r="CV1995" s="109"/>
      <c r="CW1995" s="109"/>
      <c r="CX1995" s="109"/>
      <c r="CY1995" s="109"/>
      <c r="CZ1995" s="109"/>
      <c r="DA1995" s="109"/>
      <c r="DB1995" s="109"/>
      <c r="DC1995" s="109"/>
      <c r="DD1995" s="109"/>
      <c r="DE1995" s="109"/>
      <c r="DF1995" s="109"/>
      <c r="DG1995" s="109"/>
      <c r="DH1995" s="109"/>
      <c r="DI1995" s="109"/>
      <c r="DJ1995" s="109"/>
      <c r="DK1995" s="109"/>
      <c r="DL1995" s="109"/>
      <c r="DM1995" s="109"/>
      <c r="DN1995" s="109"/>
      <c r="DO1995" s="109"/>
      <c r="DP1995" s="109"/>
      <c r="DQ1995" s="109"/>
      <c r="DR1995" s="109"/>
      <c r="DS1995" s="109"/>
      <c r="DT1995" s="109"/>
      <c r="DU1995" s="109"/>
      <c r="DV1995" s="109"/>
      <c r="DW1995" s="109"/>
      <c r="DX1995" s="109"/>
      <c r="DY1995" s="109"/>
      <c r="DZ1995" s="109"/>
      <c r="EA1995" s="109"/>
      <c r="EB1995" s="109"/>
      <c r="EC1995" s="109"/>
      <c r="ED1995" s="109"/>
      <c r="EE1995" s="109"/>
      <c r="EF1995" s="109"/>
      <c r="EG1995" s="109"/>
      <c r="EH1995" s="109"/>
      <c r="EI1995" s="109"/>
      <c r="EJ1995" s="109"/>
      <c r="EK1995" s="109"/>
      <c r="EL1995" s="109"/>
      <c r="EM1995" s="109"/>
      <c r="EN1995" s="109"/>
      <c r="EO1995" s="109"/>
      <c r="EP1995" s="109"/>
      <c r="EQ1995" s="109"/>
      <c r="ER1995" s="109"/>
      <c r="ES1995" s="109"/>
      <c r="ET1995" s="109"/>
      <c r="EU1995" s="109"/>
      <c r="EV1995" s="109"/>
      <c r="EW1995" s="109"/>
      <c r="EX1995" s="109"/>
      <c r="EY1995" s="109"/>
      <c r="EZ1995" s="109"/>
      <c r="FA1995" s="109"/>
      <c r="FB1995" s="109"/>
      <c r="FC1995" s="109"/>
      <c r="FD1995" s="109"/>
      <c r="FE1995" s="109"/>
      <c r="FF1995" s="109"/>
      <c r="FG1995" s="109"/>
      <c r="FH1995" s="109"/>
      <c r="FI1995" s="109"/>
      <c r="FJ1995" s="109"/>
      <c r="FK1995" s="109"/>
      <c r="FL1995" s="109"/>
      <c r="FM1995" s="109"/>
      <c r="FN1995" s="109"/>
      <c r="FO1995" s="109"/>
      <c r="FP1995" s="109"/>
      <c r="FQ1995" s="109"/>
      <c r="FR1995" s="109"/>
      <c r="FS1995" s="109"/>
      <c r="FT1995" s="109"/>
      <c r="FU1995" s="109"/>
      <c r="FV1995" s="109"/>
      <c r="FW1995" s="109"/>
      <c r="FX1995" s="109"/>
      <c r="FY1995" s="109"/>
      <c r="FZ1995" s="109"/>
      <c r="GA1995" s="109"/>
      <c r="GB1995" s="109"/>
      <c r="GC1995" s="109"/>
      <c r="GD1995" s="109"/>
      <c r="GE1995" s="109"/>
      <c r="GF1995" s="109"/>
      <c r="GG1995" s="109"/>
      <c r="GH1995" s="109"/>
      <c r="GI1995" s="109"/>
      <c r="GJ1995" s="109"/>
      <c r="GK1995" s="109"/>
      <c r="GL1995" s="109"/>
      <c r="GM1995" s="109"/>
      <c r="GN1995" s="109"/>
      <c r="GO1995" s="109"/>
      <c r="GP1995" s="109"/>
      <c r="GQ1995" s="109"/>
      <c r="GR1995" s="109"/>
      <c r="GS1995" s="109"/>
      <c r="GT1995" s="109"/>
      <c r="GU1995" s="109"/>
      <c r="GV1995" s="109"/>
      <c r="GW1995" s="109"/>
      <c r="GX1995" s="109"/>
      <c r="GY1995" s="109"/>
      <c r="GZ1995" s="109"/>
      <c r="HA1995" s="109"/>
      <c r="HB1995" s="109"/>
      <c r="HC1995" s="109"/>
      <c r="HD1995" s="109"/>
      <c r="HE1995" s="109"/>
      <c r="HF1995" s="109"/>
      <c r="HG1995" s="109"/>
      <c r="HH1995" s="109"/>
      <c r="HI1995" s="109"/>
      <c r="HJ1995" s="109"/>
      <c r="HK1995" s="109"/>
      <c r="HL1995" s="109"/>
      <c r="HM1995" s="109"/>
      <c r="HN1995" s="109"/>
      <c r="HO1995" s="109"/>
      <c r="HP1995" s="109"/>
      <c r="HQ1995" s="109"/>
      <c r="HR1995" s="109"/>
      <c r="HS1995" s="109"/>
      <c r="HT1995" s="109"/>
      <c r="HU1995" s="109"/>
      <c r="HV1995" s="109"/>
      <c r="HW1995" s="109"/>
      <c r="HX1995" s="109"/>
      <c r="HY1995" s="109"/>
      <c r="HZ1995" s="109"/>
      <c r="IA1995" s="109"/>
      <c r="IB1995" s="109"/>
      <c r="IC1995" s="109"/>
      <c r="ID1995" s="109"/>
      <c r="IE1995" s="109"/>
      <c r="IF1995" s="109"/>
      <c r="IG1995" s="109"/>
      <c r="IH1995" s="109"/>
      <c r="II1995" s="109"/>
      <c r="IJ1995" s="109"/>
      <c r="IK1995" s="109"/>
      <c r="IL1995" s="109"/>
      <c r="IM1995" s="109"/>
      <c r="IN1995" s="109"/>
      <c r="IO1995" s="109"/>
      <c r="IP1995" s="109"/>
      <c r="IQ1995" s="109"/>
      <c r="IR1995" s="109"/>
      <c r="IS1995" s="109"/>
      <c r="IT1995" s="109"/>
      <c r="IU1995" s="109"/>
      <c r="IV1995" s="109"/>
    </row>
    <row r="1996" spans="1:256" ht="12.5">
      <c r="B1996" s="65">
        <v>1</v>
      </c>
      <c r="C1996" s="66">
        <f t="shared" si="91"/>
        <v>0</v>
      </c>
      <c r="D1996" s="656" t="s">
        <v>70</v>
      </c>
      <c r="E1996" s="656" t="s">
        <v>70</v>
      </c>
      <c r="F1996" s="656" t="s">
        <v>70</v>
      </c>
      <c r="G1996" s="78"/>
      <c r="H1996" s="96" t="s">
        <v>104</v>
      </c>
      <c r="I1996" s="107" t="s">
        <v>2784</v>
      </c>
      <c r="J1996" s="81"/>
      <c r="K1996" s="72"/>
      <c r="L1996" s="72"/>
      <c r="M1996" s="72"/>
      <c r="N1996" s="72"/>
      <c r="O1996" s="72"/>
      <c r="P1996" s="72"/>
      <c r="Q1996" s="833"/>
      <c r="R1996" s="102"/>
      <c r="S1996" s="73"/>
      <c r="T1996" s="102"/>
      <c r="U1996" s="103"/>
      <c r="V1996" s="104"/>
    </row>
    <row r="1997" spans="1:256" ht="12.5">
      <c r="B1997" s="65">
        <v>1</v>
      </c>
      <c r="C1997" s="66">
        <f t="shared" si="91"/>
        <v>1</v>
      </c>
      <c r="D1997" s="656" t="s">
        <v>70</v>
      </c>
      <c r="E1997" s="658" t="s">
        <v>68</v>
      </c>
      <c r="F1997" s="656" t="s">
        <v>70</v>
      </c>
      <c r="G1997" s="78"/>
      <c r="H1997" s="96" t="s">
        <v>135</v>
      </c>
      <c r="I1997" s="107" t="s">
        <v>2785</v>
      </c>
      <c r="J1997" s="81"/>
      <c r="K1997" s="72"/>
      <c r="L1997" s="72"/>
      <c r="M1997" s="72"/>
      <c r="N1997" s="72"/>
      <c r="O1997" s="72"/>
      <c r="P1997" s="72"/>
      <c r="Q1997" s="833"/>
      <c r="R1997" s="102"/>
      <c r="S1997" s="73"/>
      <c r="T1997" s="102"/>
      <c r="U1997" s="103"/>
      <c r="V1997" s="104"/>
    </row>
    <row r="1998" spans="1:256" ht="12.5">
      <c r="B1998" s="65">
        <v>1</v>
      </c>
      <c r="C1998" s="66">
        <f t="shared" si="91"/>
        <v>0</v>
      </c>
      <c r="D1998" s="853" t="s">
        <v>68</v>
      </c>
      <c r="E1998" s="852" t="s">
        <v>99</v>
      </c>
      <c r="F1998" s="853" t="s">
        <v>87</v>
      </c>
      <c r="G1998" s="78"/>
      <c r="H1998" s="100" t="s">
        <v>240</v>
      </c>
      <c r="I1998" s="101" t="s">
        <v>6245</v>
      </c>
      <c r="J1998" s="81"/>
      <c r="K1998" s="72"/>
      <c r="L1998" s="72"/>
      <c r="M1998" s="72"/>
      <c r="N1998" s="72"/>
      <c r="O1998" s="72"/>
      <c r="P1998" s="72"/>
      <c r="Q1998" s="833"/>
      <c r="R1998" s="102"/>
      <c r="S1998" s="73"/>
      <c r="T1998" s="116"/>
      <c r="U1998" s="73"/>
      <c r="V1998" s="110"/>
    </row>
    <row r="1999" spans="1:256" ht="12.5">
      <c r="B1999" s="65">
        <v>1</v>
      </c>
      <c r="C1999" s="66">
        <f t="shared" si="91"/>
        <v>1</v>
      </c>
      <c r="D1999" s="76" t="s">
        <v>87</v>
      </c>
      <c r="E1999" s="76" t="s">
        <v>87</v>
      </c>
      <c r="F1999" s="99" t="s">
        <v>70</v>
      </c>
      <c r="G1999" s="78"/>
      <c r="H1999" s="96" t="s">
        <v>90</v>
      </c>
      <c r="I1999" s="107" t="s">
        <v>2786</v>
      </c>
      <c r="J1999" s="81"/>
      <c r="K1999" s="72"/>
      <c r="L1999" s="72"/>
      <c r="M1999" s="72"/>
      <c r="N1999" s="72"/>
      <c r="O1999" s="72"/>
      <c r="P1999" s="72"/>
      <c r="Q1999" s="833"/>
      <c r="R1999" s="102"/>
      <c r="S1999" s="73"/>
      <c r="T1999" s="102"/>
      <c r="U1999" s="103"/>
      <c r="V1999" s="104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/>
      <c r="DE1999"/>
      <c r="DF1999"/>
      <c r="DG1999"/>
      <c r="DH1999"/>
      <c r="DI1999"/>
      <c r="DJ1999"/>
      <c r="DK1999"/>
      <c r="DL1999"/>
      <c r="DM1999"/>
      <c r="DN1999"/>
      <c r="DO1999"/>
      <c r="DP1999"/>
      <c r="DQ1999"/>
      <c r="DR1999"/>
      <c r="DS1999"/>
      <c r="DT1999"/>
      <c r="DU1999"/>
      <c r="DV1999"/>
      <c r="DW1999"/>
      <c r="DX1999"/>
      <c r="DY1999"/>
      <c r="DZ1999"/>
      <c r="EA1999"/>
      <c r="EB1999"/>
      <c r="EC1999"/>
      <c r="ED1999"/>
      <c r="EE1999"/>
      <c r="EF1999"/>
      <c r="EG1999"/>
      <c r="EH1999"/>
      <c r="EI1999"/>
      <c r="EJ1999"/>
      <c r="EK1999"/>
      <c r="EL1999"/>
      <c r="EM1999"/>
      <c r="EN1999"/>
      <c r="EO1999"/>
      <c r="EP1999"/>
      <c r="EQ1999"/>
      <c r="ER1999"/>
      <c r="ES1999"/>
      <c r="ET1999"/>
      <c r="EU1999"/>
      <c r="EV1999"/>
      <c r="EW1999"/>
      <c r="EX1999"/>
      <c r="EY1999"/>
      <c r="EZ1999"/>
      <c r="FA1999"/>
      <c r="FB1999"/>
      <c r="FC1999"/>
      <c r="FD1999"/>
      <c r="FE1999"/>
      <c r="FF1999"/>
      <c r="FG1999"/>
      <c r="FH1999"/>
      <c r="FI1999"/>
      <c r="FJ1999"/>
      <c r="FK1999"/>
      <c r="FL1999"/>
      <c r="FM1999"/>
      <c r="FN1999"/>
      <c r="FO1999"/>
      <c r="FP1999"/>
      <c r="FQ1999"/>
      <c r="FR1999"/>
      <c r="FS1999"/>
      <c r="FT1999"/>
      <c r="FU1999"/>
      <c r="FV1999"/>
      <c r="FW1999"/>
      <c r="FX1999"/>
      <c r="FY1999"/>
      <c r="FZ1999"/>
      <c r="GA1999"/>
      <c r="GB1999"/>
      <c r="GC1999"/>
      <c r="GD1999"/>
      <c r="GE1999"/>
      <c r="GF1999"/>
      <c r="GG1999"/>
      <c r="GH1999"/>
      <c r="GI1999"/>
      <c r="GJ1999"/>
      <c r="GK1999"/>
      <c r="GL1999"/>
      <c r="GM1999"/>
      <c r="GN1999"/>
      <c r="GO1999"/>
      <c r="GP1999"/>
      <c r="GQ1999"/>
      <c r="GR1999"/>
      <c r="GS1999"/>
      <c r="GT1999"/>
      <c r="GU1999"/>
      <c r="GV1999"/>
      <c r="GW1999"/>
      <c r="GX1999"/>
      <c r="GY1999"/>
      <c r="GZ1999"/>
      <c r="HA1999"/>
      <c r="HB1999"/>
      <c r="HC1999"/>
      <c r="HD1999"/>
      <c r="HE1999"/>
      <c r="HF1999"/>
      <c r="HG1999"/>
      <c r="HH1999"/>
      <c r="HI1999"/>
      <c r="HJ1999"/>
      <c r="HK1999"/>
      <c r="HL1999"/>
      <c r="HM1999"/>
      <c r="HN1999"/>
      <c r="HO1999"/>
      <c r="HP1999"/>
      <c r="HQ1999"/>
      <c r="HR1999"/>
      <c r="HS1999"/>
      <c r="HT1999"/>
      <c r="HU1999"/>
      <c r="HV1999"/>
      <c r="HW1999"/>
      <c r="HX1999"/>
      <c r="HY1999"/>
      <c r="HZ1999"/>
      <c r="IA1999"/>
      <c r="IB1999"/>
      <c r="IC1999"/>
      <c r="ID1999"/>
      <c r="IE1999"/>
      <c r="IF1999"/>
      <c r="IG1999"/>
      <c r="IH1999"/>
      <c r="II1999"/>
      <c r="IJ1999"/>
      <c r="IK1999"/>
      <c r="IL1999"/>
      <c r="IM1999"/>
      <c r="IN1999"/>
      <c r="IO1999"/>
      <c r="IP1999"/>
      <c r="IQ1999"/>
      <c r="IR1999"/>
      <c r="IS1999"/>
      <c r="IT1999"/>
      <c r="IU1999"/>
      <c r="IV1999"/>
    </row>
    <row r="2000" spans="1:256" ht="12.5">
      <c r="A2000"/>
      <c r="B2000" s="65">
        <v>1</v>
      </c>
      <c r="C2000" s="66">
        <f t="shared" si="91"/>
        <v>1</v>
      </c>
      <c r="D2000" s="659" t="s">
        <v>90</v>
      </c>
      <c r="E2000" s="658" t="s">
        <v>87</v>
      </c>
      <c r="F2000" s="659" t="s">
        <v>90</v>
      </c>
      <c r="G2000" s="78"/>
      <c r="H2000" s="96" t="s">
        <v>119</v>
      </c>
      <c r="I2000" s="107" t="s">
        <v>2787</v>
      </c>
      <c r="J2000" s="81"/>
      <c r="K2000" s="72"/>
      <c r="L2000" s="72"/>
      <c r="M2000" s="72"/>
      <c r="N2000" s="72"/>
      <c r="O2000" s="72"/>
      <c r="P2000" s="72"/>
      <c r="Q2000" s="833"/>
      <c r="R2000" s="102"/>
      <c r="S2000" s="73"/>
      <c r="T2000" s="102"/>
      <c r="U2000" s="103"/>
      <c r="V2000" s="104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  <c r="CX2000"/>
      <c r="CY2000"/>
      <c r="CZ2000"/>
      <c r="DA2000"/>
      <c r="DB2000"/>
      <c r="DC2000"/>
      <c r="DD2000"/>
      <c r="DE2000"/>
      <c r="DF2000"/>
      <c r="DG2000"/>
      <c r="DH2000"/>
      <c r="DI2000"/>
      <c r="DJ2000"/>
      <c r="DK2000"/>
      <c r="DL2000"/>
      <c r="DM2000"/>
      <c r="DN2000"/>
      <c r="DO2000"/>
      <c r="DP2000"/>
      <c r="DQ2000"/>
      <c r="DR2000"/>
      <c r="DS2000"/>
      <c r="DT2000"/>
      <c r="DU2000"/>
      <c r="DV2000"/>
      <c r="DW2000"/>
      <c r="DX2000"/>
      <c r="DY2000"/>
      <c r="DZ2000"/>
      <c r="EA2000"/>
      <c r="EB2000"/>
      <c r="EC2000"/>
      <c r="ED2000"/>
      <c r="EE2000"/>
      <c r="EF2000"/>
      <c r="EG2000"/>
      <c r="EH2000"/>
      <c r="EI2000"/>
      <c r="EJ2000"/>
      <c r="EK2000"/>
      <c r="EL2000"/>
      <c r="EM2000"/>
      <c r="EN2000"/>
      <c r="EO2000"/>
      <c r="EP2000"/>
      <c r="EQ2000"/>
      <c r="ER2000"/>
      <c r="ES2000"/>
      <c r="ET2000"/>
      <c r="EU2000"/>
      <c r="EV2000"/>
      <c r="EW2000"/>
      <c r="EX2000"/>
      <c r="EY2000"/>
      <c r="EZ2000"/>
      <c r="FA2000"/>
      <c r="FB2000"/>
      <c r="FC2000"/>
      <c r="FD2000"/>
      <c r="FE2000"/>
      <c r="FF2000"/>
      <c r="FG2000"/>
      <c r="FH2000"/>
      <c r="FI2000"/>
      <c r="FJ2000"/>
      <c r="FK2000"/>
      <c r="FL2000"/>
      <c r="FM2000"/>
      <c r="FN2000"/>
      <c r="FO2000"/>
      <c r="FP2000"/>
      <c r="FQ2000"/>
      <c r="FR2000"/>
      <c r="FS2000"/>
      <c r="FT2000"/>
      <c r="FU2000"/>
      <c r="FV2000"/>
      <c r="FW2000"/>
      <c r="FX2000"/>
      <c r="FY2000"/>
      <c r="FZ2000"/>
      <c r="GA2000"/>
      <c r="GB2000"/>
      <c r="GC2000"/>
      <c r="GD2000"/>
      <c r="GE2000"/>
      <c r="GF2000"/>
      <c r="GG2000"/>
      <c r="GH2000"/>
      <c r="GI2000"/>
      <c r="GJ2000"/>
      <c r="GK2000"/>
      <c r="GL2000"/>
      <c r="GM2000"/>
      <c r="GN2000"/>
      <c r="GO2000"/>
      <c r="GP2000"/>
      <c r="GQ2000"/>
      <c r="GR2000"/>
      <c r="GS2000"/>
      <c r="GT2000"/>
      <c r="GU2000"/>
      <c r="GV2000"/>
      <c r="GW2000"/>
      <c r="GX2000"/>
      <c r="GY2000"/>
      <c r="GZ2000"/>
      <c r="HA2000"/>
      <c r="HB2000"/>
      <c r="HC2000"/>
      <c r="HD2000"/>
      <c r="HE2000"/>
      <c r="HF2000"/>
      <c r="HG2000"/>
      <c r="HH2000"/>
      <c r="HI2000"/>
      <c r="HJ2000"/>
      <c r="HK2000"/>
      <c r="HL2000"/>
      <c r="HM2000"/>
      <c r="HN2000"/>
      <c r="HO2000"/>
      <c r="HP2000"/>
      <c r="HQ2000"/>
      <c r="HR2000"/>
      <c r="HS2000"/>
      <c r="HT2000"/>
      <c r="HU2000"/>
      <c r="HV2000"/>
      <c r="HW2000"/>
      <c r="HX2000"/>
      <c r="HY2000"/>
      <c r="HZ2000"/>
      <c r="IA2000"/>
      <c r="IB2000"/>
      <c r="IC2000"/>
      <c r="ID2000"/>
      <c r="IE2000"/>
      <c r="IF2000"/>
      <c r="IG2000"/>
      <c r="IH2000"/>
      <c r="II2000"/>
      <c r="IJ2000"/>
      <c r="IK2000"/>
      <c r="IL2000"/>
      <c r="IM2000"/>
      <c r="IN2000"/>
      <c r="IO2000"/>
      <c r="IP2000"/>
      <c r="IQ2000"/>
      <c r="IR2000"/>
      <c r="IS2000"/>
      <c r="IT2000"/>
      <c r="IU2000"/>
      <c r="IV2000"/>
    </row>
    <row r="2001" spans="1:256" ht="12.5">
      <c r="B2001" s="65">
        <v>1</v>
      </c>
      <c r="C2001" s="66">
        <f t="shared" si="91"/>
        <v>1</v>
      </c>
      <c r="D2001" s="659" t="s">
        <v>90</v>
      </c>
      <c r="E2001" s="658" t="s">
        <v>87</v>
      </c>
      <c r="F2001" s="656" t="s">
        <v>99</v>
      </c>
      <c r="G2001" s="78"/>
      <c r="H2001" s="96" t="s">
        <v>240</v>
      </c>
      <c r="I2001" s="107" t="s">
        <v>2788</v>
      </c>
      <c r="J2001" s="81"/>
      <c r="K2001" s="72"/>
      <c r="L2001" s="72"/>
      <c r="M2001" s="72"/>
      <c r="N2001" s="72"/>
      <c r="O2001" s="72"/>
      <c r="P2001" s="72"/>
      <c r="Q2001" s="833"/>
      <c r="R2001" s="102"/>
      <c r="S2001" s="73"/>
      <c r="T2001" s="102"/>
      <c r="U2001" s="103"/>
      <c r="V2001" s="104"/>
    </row>
    <row r="2002" spans="1:256" ht="12.5">
      <c r="B2002" s="65">
        <v>1</v>
      </c>
      <c r="C2002" s="66">
        <f t="shared" si="91"/>
        <v>0</v>
      </c>
      <c r="D2002" s="76" t="s">
        <v>87</v>
      </c>
      <c r="E2002" s="77" t="s">
        <v>90</v>
      </c>
      <c r="F2002" s="77" t="s">
        <v>90</v>
      </c>
      <c r="G2002" s="78"/>
      <c r="H2002" s="96" t="s">
        <v>362</v>
      </c>
      <c r="I2002" s="107" t="s">
        <v>2789</v>
      </c>
      <c r="J2002" s="81"/>
      <c r="K2002" s="72"/>
      <c r="L2002" s="72"/>
      <c r="M2002" s="72"/>
      <c r="N2002" s="72"/>
      <c r="O2002" s="72"/>
      <c r="P2002" s="72"/>
      <c r="Q2002" s="833"/>
      <c r="R2002" s="102"/>
      <c r="S2002" s="73"/>
      <c r="T2002" s="102"/>
      <c r="U2002" s="103"/>
      <c r="V2002" s="104"/>
    </row>
    <row r="2003" spans="1:256" ht="12.5">
      <c r="A2003" s="55"/>
      <c r="B2003" s="65">
        <v>1</v>
      </c>
      <c r="C2003" s="66">
        <f t="shared" si="91"/>
        <v>1</v>
      </c>
      <c r="D2003" s="658" t="s">
        <v>87</v>
      </c>
      <c r="E2003" s="658" t="s">
        <v>87</v>
      </c>
      <c r="F2003" s="659" t="s">
        <v>90</v>
      </c>
      <c r="G2003" s="78"/>
      <c r="H2003" s="96" t="s">
        <v>215</v>
      </c>
      <c r="I2003" s="107" t="s">
        <v>2790</v>
      </c>
      <c r="J2003" s="81"/>
      <c r="K2003" s="72"/>
      <c r="L2003" s="72"/>
      <c r="M2003" s="72"/>
      <c r="N2003" s="72"/>
      <c r="O2003" s="72"/>
      <c r="P2003" s="72"/>
      <c r="Q2003" s="833"/>
      <c r="R2003" s="102"/>
      <c r="S2003" s="73"/>
      <c r="T2003" s="102"/>
      <c r="U2003" s="103"/>
      <c r="V2003" s="104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  <c r="CX2003"/>
      <c r="CY2003"/>
      <c r="CZ2003"/>
      <c r="DA2003"/>
      <c r="DB2003"/>
      <c r="DC2003"/>
      <c r="DD2003"/>
      <c r="DE2003"/>
      <c r="DF2003"/>
      <c r="DG2003"/>
      <c r="DH2003"/>
      <c r="DI2003"/>
      <c r="DJ2003"/>
      <c r="DK2003"/>
      <c r="DL2003"/>
      <c r="DM2003"/>
      <c r="DN2003"/>
      <c r="DO2003"/>
      <c r="DP2003"/>
      <c r="DQ2003"/>
      <c r="DR2003"/>
      <c r="DS2003"/>
      <c r="DT2003"/>
      <c r="DU2003"/>
      <c r="DV2003"/>
      <c r="DW2003"/>
      <c r="DX2003"/>
      <c r="DY2003"/>
      <c r="DZ2003"/>
      <c r="EA2003"/>
      <c r="EB2003"/>
      <c r="EC2003"/>
      <c r="ED2003"/>
      <c r="EE2003"/>
      <c r="EF2003"/>
      <c r="EG2003"/>
      <c r="EH2003"/>
      <c r="EI2003"/>
      <c r="EJ2003"/>
      <c r="EK2003"/>
      <c r="EL2003"/>
      <c r="EM2003"/>
      <c r="EN2003"/>
      <c r="EO2003"/>
      <c r="EP2003"/>
      <c r="EQ2003"/>
      <c r="ER2003"/>
      <c r="ES2003"/>
      <c r="ET2003"/>
      <c r="EU2003"/>
      <c r="EV2003"/>
      <c r="EW2003"/>
      <c r="EX2003"/>
      <c r="EY2003"/>
      <c r="EZ2003"/>
      <c r="FA2003"/>
      <c r="FB2003"/>
      <c r="FC2003"/>
      <c r="FD2003"/>
      <c r="FE2003"/>
      <c r="FF2003"/>
      <c r="FG2003"/>
      <c r="FH2003"/>
      <c r="FI2003"/>
      <c r="FJ2003"/>
      <c r="FK2003"/>
      <c r="FL2003"/>
      <c r="FM2003"/>
      <c r="FN2003"/>
      <c r="FO2003"/>
      <c r="FP2003"/>
      <c r="FQ2003"/>
      <c r="FR2003"/>
      <c r="FS2003"/>
      <c r="FT2003"/>
      <c r="FU2003"/>
      <c r="FV2003"/>
      <c r="FW2003"/>
      <c r="FX2003"/>
      <c r="FY2003"/>
      <c r="FZ2003"/>
      <c r="GA2003"/>
      <c r="GB2003"/>
      <c r="GC2003"/>
      <c r="GD2003"/>
      <c r="GE2003"/>
      <c r="GF2003"/>
      <c r="GG2003"/>
      <c r="GH2003"/>
      <c r="GI2003"/>
      <c r="GJ2003"/>
      <c r="GK2003"/>
      <c r="GL2003"/>
      <c r="GM2003"/>
      <c r="GN2003"/>
      <c r="GO2003"/>
      <c r="GP2003"/>
      <c r="GQ2003"/>
      <c r="GR2003"/>
      <c r="GS2003"/>
      <c r="GT2003"/>
      <c r="GU2003"/>
      <c r="GV2003"/>
      <c r="GW2003"/>
      <c r="GX2003"/>
      <c r="GY2003"/>
      <c r="GZ2003"/>
      <c r="HA2003"/>
      <c r="HB2003"/>
      <c r="HC2003"/>
      <c r="HD2003"/>
      <c r="HE2003"/>
      <c r="HF2003"/>
      <c r="HG2003"/>
      <c r="HH2003"/>
      <c r="HI2003"/>
      <c r="HJ2003"/>
      <c r="HK2003"/>
      <c r="HL2003"/>
      <c r="HM2003"/>
      <c r="HN2003"/>
      <c r="HO2003"/>
      <c r="HP2003"/>
      <c r="HQ2003"/>
      <c r="HR2003"/>
      <c r="HS2003"/>
      <c r="HT2003"/>
      <c r="HU2003"/>
      <c r="HV2003"/>
      <c r="HW2003"/>
      <c r="HX2003"/>
      <c r="HY2003"/>
      <c r="HZ2003"/>
      <c r="IA2003"/>
      <c r="IB2003"/>
      <c r="IC2003"/>
      <c r="ID2003"/>
      <c r="IE2003"/>
      <c r="IF2003"/>
      <c r="IG2003"/>
      <c r="IH2003"/>
      <c r="II2003"/>
      <c r="IJ2003"/>
      <c r="IK2003"/>
      <c r="IL2003"/>
      <c r="IM2003"/>
      <c r="IN2003"/>
      <c r="IO2003"/>
      <c r="IP2003"/>
      <c r="IQ2003"/>
      <c r="IR2003"/>
      <c r="IS2003"/>
      <c r="IT2003"/>
      <c r="IU2003"/>
      <c r="IV2003"/>
    </row>
    <row r="2004" spans="1:256" ht="12.5">
      <c r="A2004" s="305"/>
      <c r="B2004" s="65">
        <v>1</v>
      </c>
      <c r="C2004" s="66">
        <f t="shared" si="91"/>
        <v>1</v>
      </c>
      <c r="D2004" s="659" t="s">
        <v>90</v>
      </c>
      <c r="E2004" s="658" t="s">
        <v>87</v>
      </c>
      <c r="F2004" s="659" t="s">
        <v>90</v>
      </c>
      <c r="G2004" s="78"/>
      <c r="H2004" s="96" t="s">
        <v>215</v>
      </c>
      <c r="I2004" s="107" t="s">
        <v>2791</v>
      </c>
      <c r="J2004" s="81"/>
      <c r="K2004" s="72"/>
      <c r="L2004" s="72"/>
      <c r="M2004" s="72"/>
      <c r="N2004" s="72"/>
      <c r="O2004" s="72"/>
      <c r="P2004" s="72"/>
      <c r="Q2004" s="833"/>
      <c r="R2004" s="102"/>
      <c r="S2004" s="73"/>
      <c r="T2004" s="102"/>
      <c r="U2004" s="103"/>
      <c r="V2004" s="104"/>
      <c r="X2004" s="85"/>
    </row>
    <row r="2005" spans="1:256" s="325" customFormat="1" ht="12.5">
      <c r="A2005" s="217"/>
      <c r="B2005" s="65">
        <v>1</v>
      </c>
      <c r="C2005" s="66">
        <f t="shared" si="91"/>
        <v>0</v>
      </c>
      <c r="D2005" s="655" t="s">
        <v>87</v>
      </c>
      <c r="E2005" s="659" t="s">
        <v>90</v>
      </c>
      <c r="F2005" s="659" t="s">
        <v>90</v>
      </c>
      <c r="G2005" s="78"/>
      <c r="H2005" s="96" t="s">
        <v>135</v>
      </c>
      <c r="I2005" s="107" t="s">
        <v>2792</v>
      </c>
      <c r="J2005" s="81"/>
      <c r="K2005" s="72"/>
      <c r="L2005" s="72"/>
      <c r="M2005" s="72"/>
      <c r="N2005" s="72"/>
      <c r="O2005" s="72"/>
      <c r="P2005" s="72"/>
      <c r="Q2005" s="833"/>
      <c r="R2005" s="102"/>
      <c r="S2005" s="73"/>
      <c r="T2005" s="102"/>
      <c r="U2005" s="103"/>
      <c r="V2005" s="104"/>
      <c r="W2005" s="320"/>
      <c r="X2005" s="320"/>
      <c r="Y2005" s="320"/>
      <c r="Z2005" s="320"/>
      <c r="AA2005" s="320"/>
      <c r="AB2005" s="320"/>
      <c r="AC2005" s="320"/>
      <c r="AD2005" s="320"/>
      <c r="AE2005" s="320"/>
      <c r="AF2005" s="320"/>
      <c r="AG2005" s="320"/>
      <c r="AH2005" s="320"/>
      <c r="AI2005" s="320"/>
      <c r="AJ2005" s="320"/>
      <c r="AK2005" s="320"/>
      <c r="AL2005" s="320"/>
      <c r="AM2005" s="320"/>
      <c r="AN2005" s="320"/>
      <c r="AO2005" s="320"/>
      <c r="AP2005" s="320"/>
      <c r="AQ2005" s="320"/>
      <c r="AR2005" s="320"/>
      <c r="AS2005" s="320"/>
      <c r="AT2005" s="320"/>
      <c r="AU2005" s="320"/>
      <c r="AV2005" s="320"/>
      <c r="AW2005" s="320"/>
      <c r="AX2005" s="320"/>
      <c r="AY2005" s="320"/>
      <c r="AZ2005" s="320"/>
      <c r="BA2005" s="320"/>
      <c r="BB2005" s="320"/>
      <c r="BC2005" s="320"/>
      <c r="BD2005" s="320"/>
      <c r="BE2005" s="320"/>
      <c r="BF2005" s="320"/>
      <c r="BG2005" s="320"/>
      <c r="BH2005" s="320"/>
      <c r="BI2005" s="320"/>
      <c r="BJ2005" s="320"/>
      <c r="BK2005" s="320"/>
      <c r="BL2005" s="320"/>
      <c r="BM2005" s="320"/>
      <c r="BN2005" s="320"/>
      <c r="BO2005" s="320"/>
      <c r="BP2005" s="320"/>
      <c r="BQ2005" s="320"/>
      <c r="BR2005" s="320"/>
      <c r="BS2005" s="320"/>
      <c r="BT2005" s="320"/>
      <c r="BU2005" s="320"/>
      <c r="BV2005" s="320"/>
      <c r="BW2005" s="320"/>
      <c r="BX2005" s="320"/>
      <c r="BY2005" s="320"/>
      <c r="BZ2005" s="320"/>
      <c r="CA2005" s="320"/>
      <c r="CB2005" s="320"/>
      <c r="CC2005" s="320"/>
      <c r="CD2005" s="320"/>
      <c r="CE2005" s="320"/>
      <c r="CF2005" s="320"/>
      <c r="CG2005" s="320"/>
      <c r="CH2005" s="320"/>
      <c r="CI2005" s="320"/>
      <c r="CJ2005" s="320"/>
      <c r="CK2005" s="320"/>
      <c r="CL2005" s="320"/>
      <c r="CM2005" s="320"/>
      <c r="CN2005" s="320"/>
      <c r="CO2005" s="320"/>
      <c r="CP2005" s="320"/>
      <c r="CQ2005" s="320"/>
      <c r="CR2005" s="320"/>
      <c r="CS2005" s="320"/>
      <c r="CT2005" s="320"/>
      <c r="CU2005" s="320"/>
      <c r="CV2005" s="320"/>
      <c r="CW2005" s="320"/>
      <c r="CX2005" s="320"/>
      <c r="CY2005" s="320"/>
      <c r="CZ2005" s="320"/>
      <c r="DA2005" s="320"/>
      <c r="DB2005" s="320"/>
      <c r="DC2005" s="320"/>
      <c r="DD2005" s="320"/>
      <c r="DE2005" s="320"/>
      <c r="DF2005" s="320"/>
      <c r="DG2005" s="320"/>
      <c r="DH2005" s="320"/>
      <c r="DI2005" s="320"/>
      <c r="DJ2005" s="320"/>
      <c r="DK2005" s="320"/>
      <c r="DL2005" s="320"/>
      <c r="DM2005" s="320"/>
      <c r="DN2005" s="320"/>
      <c r="DO2005" s="320"/>
      <c r="DP2005" s="320"/>
      <c r="DQ2005" s="320"/>
      <c r="DR2005" s="320"/>
      <c r="DS2005" s="320"/>
      <c r="DT2005" s="320"/>
      <c r="DU2005" s="320"/>
      <c r="DV2005" s="320"/>
      <c r="DW2005" s="320"/>
      <c r="DX2005" s="320"/>
      <c r="DY2005" s="320"/>
      <c r="DZ2005" s="320"/>
      <c r="EA2005" s="320"/>
      <c r="EB2005" s="320"/>
      <c r="EC2005" s="320"/>
      <c r="ED2005" s="320"/>
      <c r="EE2005" s="320"/>
      <c r="EF2005" s="320"/>
      <c r="EG2005" s="320"/>
      <c r="EH2005" s="320"/>
      <c r="EI2005" s="320"/>
      <c r="EJ2005" s="320"/>
      <c r="EK2005" s="320"/>
      <c r="EL2005" s="320"/>
      <c r="EM2005" s="320"/>
      <c r="EN2005" s="320"/>
      <c r="EO2005" s="320"/>
      <c r="EP2005" s="320"/>
      <c r="EQ2005" s="320"/>
      <c r="ER2005" s="320"/>
      <c r="ES2005" s="320"/>
      <c r="ET2005" s="320"/>
      <c r="EU2005" s="320"/>
      <c r="EV2005" s="320"/>
      <c r="EW2005" s="320"/>
      <c r="EX2005" s="320"/>
      <c r="EY2005" s="320"/>
      <c r="EZ2005" s="320"/>
      <c r="FA2005" s="320"/>
      <c r="FB2005" s="320"/>
      <c r="FC2005" s="320"/>
      <c r="FD2005" s="320"/>
      <c r="FE2005" s="320"/>
      <c r="FF2005" s="320"/>
      <c r="FG2005" s="320"/>
      <c r="FH2005" s="320"/>
      <c r="FI2005" s="320"/>
      <c r="FJ2005" s="320"/>
      <c r="FK2005" s="320"/>
      <c r="FL2005" s="320"/>
      <c r="FM2005" s="320"/>
      <c r="FN2005" s="320"/>
      <c r="FO2005" s="320"/>
      <c r="FP2005" s="320"/>
      <c r="FQ2005" s="320"/>
      <c r="FR2005" s="320"/>
      <c r="FS2005" s="320"/>
      <c r="FT2005" s="320"/>
      <c r="FU2005" s="320"/>
      <c r="FV2005" s="320"/>
      <c r="FW2005" s="320"/>
      <c r="FX2005" s="320"/>
      <c r="FY2005" s="320"/>
      <c r="FZ2005" s="320"/>
      <c r="GA2005" s="320"/>
      <c r="GB2005" s="320"/>
      <c r="GC2005" s="320"/>
      <c r="GD2005" s="320"/>
      <c r="GE2005" s="320"/>
      <c r="GF2005" s="320"/>
      <c r="GG2005" s="320"/>
      <c r="GH2005" s="320"/>
      <c r="GI2005" s="320"/>
      <c r="GJ2005" s="320"/>
      <c r="GK2005" s="320"/>
      <c r="GL2005" s="320"/>
      <c r="GM2005" s="320"/>
      <c r="GN2005" s="320"/>
      <c r="GO2005" s="320"/>
      <c r="GP2005" s="320"/>
      <c r="GQ2005" s="320"/>
      <c r="GR2005" s="320"/>
      <c r="GS2005" s="320"/>
      <c r="GT2005" s="320"/>
      <c r="GU2005" s="320"/>
      <c r="GV2005" s="320"/>
      <c r="GW2005" s="320"/>
      <c r="GX2005" s="320"/>
      <c r="GY2005" s="320"/>
      <c r="GZ2005" s="320"/>
      <c r="HA2005" s="320"/>
      <c r="HB2005" s="320"/>
      <c r="HC2005" s="320"/>
      <c r="HD2005" s="320"/>
      <c r="HE2005" s="320"/>
      <c r="HF2005" s="320"/>
      <c r="HG2005" s="320"/>
      <c r="HH2005" s="320"/>
      <c r="HI2005" s="320"/>
      <c r="HJ2005" s="320"/>
      <c r="HK2005" s="320"/>
      <c r="HL2005" s="320"/>
      <c r="HM2005" s="320"/>
      <c r="HN2005" s="320"/>
      <c r="HO2005" s="320"/>
      <c r="HP2005" s="320"/>
      <c r="HQ2005" s="320"/>
      <c r="HR2005" s="320"/>
      <c r="HS2005" s="320"/>
      <c r="HT2005" s="320"/>
      <c r="HU2005" s="320"/>
      <c r="HV2005" s="320"/>
      <c r="HW2005" s="320"/>
      <c r="HX2005" s="320"/>
      <c r="HY2005" s="320"/>
      <c r="HZ2005" s="320"/>
      <c r="IA2005" s="320"/>
      <c r="IB2005" s="320"/>
      <c r="IC2005" s="320"/>
      <c r="ID2005" s="320"/>
      <c r="IE2005" s="320"/>
      <c r="IF2005" s="320"/>
      <c r="IG2005" s="320"/>
      <c r="IH2005" s="320"/>
      <c r="II2005" s="320"/>
      <c r="IJ2005" s="320"/>
      <c r="IK2005" s="320"/>
      <c r="IL2005" s="320"/>
      <c r="IM2005" s="320"/>
      <c r="IN2005" s="320"/>
      <c r="IO2005" s="320"/>
      <c r="IP2005" s="320"/>
      <c r="IQ2005" s="320"/>
      <c r="IR2005" s="320"/>
      <c r="IS2005" s="320"/>
      <c r="IT2005" s="320"/>
      <c r="IU2005" s="320"/>
      <c r="IV2005" s="320"/>
    </row>
    <row r="2006" spans="1:256" ht="12.5">
      <c r="B2006" s="65">
        <v>1</v>
      </c>
      <c r="C2006" s="66">
        <f t="shared" si="91"/>
        <v>0</v>
      </c>
      <c r="D2006" s="658" t="s">
        <v>87</v>
      </c>
      <c r="E2006" s="656" t="s">
        <v>70</v>
      </c>
      <c r="F2006" s="658" t="s">
        <v>68</v>
      </c>
      <c r="G2006" s="78"/>
      <c r="H2006" s="96" t="s">
        <v>119</v>
      </c>
      <c r="I2006" s="107" t="s">
        <v>2793</v>
      </c>
      <c r="J2006" s="81"/>
      <c r="K2006" s="72"/>
      <c r="L2006" s="72"/>
      <c r="M2006" s="72"/>
      <c r="N2006" s="72"/>
      <c r="O2006" s="72"/>
      <c r="P2006" s="72"/>
      <c r="Q2006" s="833"/>
      <c r="R2006" s="102"/>
      <c r="S2006" s="73"/>
      <c r="T2006" s="102"/>
      <c r="U2006" s="103"/>
      <c r="V2006" s="104"/>
    </row>
    <row r="2007" spans="1:256" ht="12.5">
      <c r="B2007" s="65">
        <v>1</v>
      </c>
      <c r="C2007" s="66">
        <f>IF(E2007="A",4,IF(E2007="B",3,IF(E2007="C",2,IF(E2007="D",1,0))))</f>
        <v>1</v>
      </c>
      <c r="D2007" s="77" t="s">
        <v>90</v>
      </c>
      <c r="E2007" s="99" t="s">
        <v>70</v>
      </c>
      <c r="F2007" s="76" t="s">
        <v>68</v>
      </c>
      <c r="G2007" s="78"/>
      <c r="H2007" s="96" t="s">
        <v>114</v>
      </c>
      <c r="I2007" s="107" t="s">
        <v>2794</v>
      </c>
      <c r="J2007" s="81"/>
      <c r="K2007" s="72"/>
      <c r="L2007" s="72"/>
      <c r="M2007" s="72"/>
      <c r="N2007" s="72"/>
      <c r="O2007" s="72"/>
      <c r="P2007" s="72"/>
      <c r="Q2007" s="833"/>
      <c r="R2007" s="102"/>
      <c r="S2007" s="73"/>
      <c r="T2007" s="102"/>
      <c r="U2007" s="103"/>
      <c r="V2007" s="104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  <c r="CX2007"/>
      <c r="CY2007"/>
      <c r="CZ2007"/>
      <c r="DA2007"/>
      <c r="DB2007"/>
      <c r="DC2007"/>
      <c r="DD2007"/>
      <c r="DE2007"/>
      <c r="DF2007"/>
      <c r="DG2007"/>
      <c r="DH2007"/>
      <c r="DI2007"/>
      <c r="DJ2007"/>
      <c r="DK2007"/>
      <c r="DL2007"/>
      <c r="DM2007"/>
      <c r="DN2007"/>
      <c r="DO2007"/>
      <c r="DP2007"/>
      <c r="DQ2007"/>
      <c r="DR2007"/>
      <c r="DS2007"/>
      <c r="DT2007"/>
      <c r="DU2007"/>
      <c r="DV2007"/>
      <c r="DW2007"/>
      <c r="DX2007"/>
      <c r="DY2007"/>
      <c r="DZ2007"/>
      <c r="EA2007"/>
      <c r="EB2007"/>
      <c r="EC2007"/>
      <c r="ED2007"/>
      <c r="EE2007"/>
      <c r="EF2007"/>
      <c r="EG2007"/>
      <c r="EH2007"/>
      <c r="EI2007"/>
      <c r="EJ2007"/>
      <c r="EK2007"/>
      <c r="EL2007"/>
      <c r="EM2007"/>
      <c r="EN2007"/>
      <c r="EO2007"/>
      <c r="EP2007"/>
      <c r="EQ2007"/>
      <c r="ER2007"/>
      <c r="ES2007"/>
      <c r="ET2007"/>
      <c r="EU2007"/>
      <c r="EV2007"/>
      <c r="EW2007"/>
      <c r="EX2007"/>
      <c r="EY2007"/>
      <c r="EZ2007"/>
      <c r="FA2007"/>
      <c r="FB2007"/>
      <c r="FC2007"/>
      <c r="FD2007"/>
      <c r="FE2007"/>
      <c r="FF2007"/>
      <c r="FG2007"/>
      <c r="FH2007"/>
      <c r="FI2007"/>
      <c r="FJ2007"/>
      <c r="FK2007"/>
      <c r="FL2007"/>
      <c r="FM2007"/>
      <c r="FN2007"/>
      <c r="FO2007"/>
      <c r="FP2007"/>
      <c r="FQ2007"/>
      <c r="FR2007"/>
      <c r="FS2007"/>
      <c r="FT2007"/>
      <c r="FU2007"/>
      <c r="FV2007"/>
      <c r="FW2007"/>
      <c r="FX2007"/>
      <c r="FY2007"/>
      <c r="FZ2007"/>
      <c r="GA2007"/>
      <c r="GB2007"/>
      <c r="GC2007"/>
      <c r="GD2007"/>
      <c r="GE2007"/>
      <c r="GF2007"/>
      <c r="GG2007"/>
      <c r="GH2007"/>
      <c r="GI2007"/>
      <c r="GJ2007"/>
      <c r="GK2007"/>
      <c r="GL2007"/>
      <c r="GM2007"/>
      <c r="GN2007"/>
      <c r="GO2007"/>
      <c r="GP2007"/>
      <c r="GQ2007"/>
      <c r="GR2007"/>
      <c r="GS2007"/>
      <c r="GT2007"/>
      <c r="GU2007"/>
      <c r="GV2007"/>
      <c r="GW2007"/>
      <c r="GX2007"/>
      <c r="GY2007"/>
      <c r="GZ2007"/>
      <c r="HA2007"/>
      <c r="HB2007"/>
      <c r="HC2007"/>
      <c r="HD2007"/>
      <c r="HE2007"/>
      <c r="HF2007"/>
      <c r="HG2007"/>
      <c r="HH2007"/>
      <c r="HI2007"/>
      <c r="HJ2007"/>
      <c r="HK2007"/>
      <c r="HL2007"/>
      <c r="HM2007"/>
      <c r="HN2007"/>
      <c r="HO2007"/>
      <c r="HP2007"/>
      <c r="HQ2007"/>
      <c r="HR2007"/>
      <c r="HS2007"/>
      <c r="HT2007"/>
      <c r="HU2007"/>
      <c r="HV2007"/>
      <c r="HW2007"/>
      <c r="HX2007"/>
      <c r="HY2007"/>
      <c r="HZ2007"/>
      <c r="IA2007"/>
      <c r="IB2007"/>
      <c r="IC2007"/>
      <c r="ID2007"/>
      <c r="IE2007"/>
      <c r="IF2007"/>
      <c r="IG2007"/>
      <c r="IH2007"/>
      <c r="II2007"/>
      <c r="IJ2007"/>
      <c r="IK2007"/>
      <c r="IL2007"/>
      <c r="IM2007"/>
      <c r="IN2007"/>
      <c r="IO2007"/>
      <c r="IP2007"/>
      <c r="IQ2007"/>
      <c r="IR2007"/>
      <c r="IS2007"/>
      <c r="IT2007"/>
      <c r="IU2007"/>
      <c r="IV2007"/>
    </row>
    <row r="2008" spans="1:256" ht="12.5">
      <c r="A2008" s="305"/>
      <c r="B2008" s="65">
        <v>1</v>
      </c>
      <c r="C2008" s="66">
        <f>IF(E2008="A",1,IF(E2008="B",1,0))</f>
        <v>1</v>
      </c>
      <c r="D2008" s="658" t="s">
        <v>68</v>
      </c>
      <c r="E2008" s="658" t="s">
        <v>68</v>
      </c>
      <c r="F2008" s="656" t="s">
        <v>70</v>
      </c>
      <c r="G2008" s="78"/>
      <c r="H2008" s="96" t="s">
        <v>122</v>
      </c>
      <c r="I2008" s="107" t="s">
        <v>2795</v>
      </c>
      <c r="J2008" s="81"/>
      <c r="K2008" s="72"/>
      <c r="L2008" s="72"/>
      <c r="M2008" s="72"/>
      <c r="N2008" s="72"/>
      <c r="O2008" s="72"/>
      <c r="P2008" s="72"/>
      <c r="Q2008" s="833"/>
      <c r="R2008" s="102"/>
      <c r="S2008" s="73"/>
      <c r="T2008" s="102"/>
      <c r="U2008" s="103"/>
      <c r="V2008" s="104"/>
    </row>
    <row r="2009" spans="1:256" ht="12.5">
      <c r="A2009" s="305"/>
      <c r="B2009" s="65">
        <v>1</v>
      </c>
      <c r="C2009" s="66">
        <f>IF(E2009="A",4,IF(E2009="B",3,IF(E2009="C",2,IF(E2009="D",1,0))))</f>
        <v>4</v>
      </c>
      <c r="D2009" s="77" t="s">
        <v>90</v>
      </c>
      <c r="E2009" s="76" t="s">
        <v>68</v>
      </c>
      <c r="F2009" s="99" t="s">
        <v>70</v>
      </c>
      <c r="G2009" s="78"/>
      <c r="H2009" s="96" t="s">
        <v>188</v>
      </c>
      <c r="I2009" s="107" t="s">
        <v>2796</v>
      </c>
      <c r="J2009" s="81" t="s">
        <v>92</v>
      </c>
      <c r="K2009" s="72"/>
      <c r="L2009" s="72"/>
      <c r="M2009" s="72"/>
      <c r="N2009" s="72"/>
      <c r="O2009" s="72"/>
      <c r="P2009" s="72"/>
      <c r="Q2009" s="833"/>
      <c r="R2009" s="102"/>
      <c r="S2009" s="73"/>
      <c r="T2009" s="102"/>
      <c r="U2009" s="103"/>
      <c r="V2009" s="104"/>
    </row>
    <row r="2010" spans="1:256" ht="12.5">
      <c r="B2010" s="65">
        <v>1</v>
      </c>
      <c r="C2010" s="66">
        <f>IF(E2010="A",1,IF(E2010="B",1,0))</f>
        <v>0</v>
      </c>
      <c r="D2010" s="76" t="s">
        <v>68</v>
      </c>
      <c r="E2010" s="99" t="s">
        <v>70</v>
      </c>
      <c r="F2010" s="76" t="s">
        <v>87</v>
      </c>
      <c r="G2010" s="78"/>
      <c r="H2010" s="96" t="s">
        <v>88</v>
      </c>
      <c r="I2010" s="107" t="s">
        <v>2797</v>
      </c>
      <c r="J2010" s="81"/>
      <c r="K2010" s="72"/>
      <c r="L2010" s="72"/>
      <c r="M2010" s="72"/>
      <c r="N2010" s="72"/>
      <c r="O2010" s="72"/>
      <c r="P2010" s="72"/>
      <c r="Q2010" s="833"/>
      <c r="R2010" s="102"/>
      <c r="S2010" s="73"/>
      <c r="T2010" s="102"/>
      <c r="U2010" s="103"/>
      <c r="V2010" s="104"/>
    </row>
    <row r="2011" spans="1:256" ht="12.5">
      <c r="B2011" s="65">
        <v>1</v>
      </c>
      <c r="C2011" s="66">
        <f>IF(E2011="A",1,IF(E2011="B",1,0))</f>
        <v>0</v>
      </c>
      <c r="D2011" s="248" t="s">
        <v>68</v>
      </c>
      <c r="E2011" s="663" t="s">
        <v>90</v>
      </c>
      <c r="F2011" s="663" t="s">
        <v>90</v>
      </c>
      <c r="G2011" s="78"/>
      <c r="H2011" s="96" t="s">
        <v>101</v>
      </c>
      <c r="I2011" s="107" t="s">
        <v>2798</v>
      </c>
      <c r="J2011" s="81"/>
      <c r="K2011" s="72"/>
      <c r="L2011" s="72"/>
      <c r="M2011" s="72"/>
      <c r="N2011" s="72"/>
      <c r="O2011" s="72"/>
      <c r="P2011" s="72"/>
      <c r="Q2011" s="833"/>
      <c r="R2011" s="102"/>
      <c r="S2011" s="73"/>
      <c r="T2011" s="102"/>
      <c r="U2011" s="103"/>
      <c r="V2011" s="104"/>
    </row>
    <row r="2012" spans="1:256" ht="12.5">
      <c r="B2012" s="65">
        <v>1</v>
      </c>
      <c r="C2012" s="66">
        <f>IF(E2012="A",1,IF(E2012="B",1,0))</f>
        <v>1</v>
      </c>
      <c r="D2012" s="77" t="s">
        <v>90</v>
      </c>
      <c r="E2012" s="76" t="s">
        <v>87</v>
      </c>
      <c r="F2012" s="76" t="s">
        <v>87</v>
      </c>
      <c r="G2012" s="78"/>
      <c r="H2012" s="96" t="s">
        <v>122</v>
      </c>
      <c r="I2012" s="107" t="s">
        <v>2799</v>
      </c>
      <c r="J2012" s="81"/>
      <c r="K2012" s="72"/>
      <c r="L2012" s="72"/>
      <c r="M2012" s="72"/>
      <c r="N2012" s="72"/>
      <c r="O2012" s="72"/>
      <c r="P2012" s="72"/>
      <c r="Q2012" s="833"/>
      <c r="R2012" s="102"/>
      <c r="S2012" s="73"/>
      <c r="T2012" s="102"/>
      <c r="U2012" s="103"/>
      <c r="V2012" s="104"/>
    </row>
    <row r="2013" spans="1:256" ht="12.5">
      <c r="B2013" s="65">
        <v>1</v>
      </c>
      <c r="C2013" s="66">
        <v>4</v>
      </c>
      <c r="D2013" s="248" t="s">
        <v>87</v>
      </c>
      <c r="E2013" s="248" t="s">
        <v>68</v>
      </c>
      <c r="F2013" s="77" t="s">
        <v>90</v>
      </c>
      <c r="G2013" s="78"/>
      <c r="H2013" s="96" t="s">
        <v>94</v>
      </c>
      <c r="I2013" s="107" t="s">
        <v>283</v>
      </c>
      <c r="J2013" s="81" t="s">
        <v>6111</v>
      </c>
      <c r="K2013" s="72"/>
      <c r="L2013" s="72"/>
      <c r="M2013" s="72"/>
      <c r="N2013" s="72"/>
      <c r="O2013" s="72"/>
      <c r="P2013" s="72"/>
      <c r="Q2013" s="833"/>
      <c r="R2013" s="102"/>
      <c r="S2013" s="73"/>
      <c r="T2013" s="102"/>
      <c r="U2013" s="103"/>
      <c r="V2013" s="104"/>
      <c r="W2013" s="325"/>
      <c r="X2013" s="325"/>
      <c r="Y2013" s="325"/>
      <c r="Z2013" s="325"/>
      <c r="AA2013" s="325"/>
      <c r="AB2013" s="325"/>
      <c r="AC2013" s="325"/>
      <c r="AD2013" s="325"/>
      <c r="AE2013" s="325"/>
      <c r="AF2013" s="325"/>
      <c r="AG2013" s="325"/>
      <c r="AH2013" s="325"/>
      <c r="AI2013" s="325"/>
      <c r="AJ2013" s="325"/>
      <c r="AK2013" s="325"/>
      <c r="AL2013" s="325"/>
      <c r="AM2013" s="325"/>
      <c r="AN2013" s="325"/>
      <c r="AO2013" s="325"/>
      <c r="AP2013" s="325"/>
      <c r="AQ2013" s="325"/>
      <c r="AR2013" s="325"/>
      <c r="AS2013" s="325"/>
      <c r="AT2013" s="325"/>
      <c r="AU2013" s="325"/>
      <c r="AV2013" s="325"/>
      <c r="AW2013" s="325"/>
      <c r="AX2013" s="325"/>
      <c r="AY2013" s="325"/>
      <c r="AZ2013" s="325"/>
      <c r="BA2013" s="325"/>
      <c r="BB2013" s="325"/>
      <c r="BC2013" s="325"/>
      <c r="BD2013" s="325"/>
      <c r="BE2013" s="325"/>
      <c r="BF2013" s="325"/>
      <c r="BG2013" s="325"/>
      <c r="BH2013" s="325"/>
      <c r="BI2013" s="325"/>
      <c r="BJ2013" s="325"/>
      <c r="BK2013" s="325"/>
      <c r="BL2013" s="325"/>
      <c r="BM2013" s="325"/>
      <c r="BN2013" s="325"/>
      <c r="BO2013" s="325"/>
      <c r="BP2013" s="325"/>
      <c r="BQ2013" s="325"/>
      <c r="BR2013" s="325"/>
      <c r="BS2013" s="325"/>
      <c r="BT2013" s="325"/>
      <c r="BU2013" s="325"/>
      <c r="BV2013" s="325"/>
      <c r="BW2013" s="325"/>
      <c r="BX2013" s="325"/>
      <c r="BY2013" s="325"/>
      <c r="BZ2013" s="325"/>
      <c r="CA2013" s="325"/>
      <c r="CB2013" s="325"/>
      <c r="CC2013" s="325"/>
      <c r="CD2013" s="325"/>
      <c r="CE2013" s="325"/>
      <c r="CF2013" s="325"/>
      <c r="CG2013" s="325"/>
      <c r="CH2013" s="325"/>
      <c r="CI2013" s="325"/>
      <c r="CJ2013" s="325"/>
      <c r="CK2013" s="325"/>
      <c r="CL2013" s="325"/>
      <c r="CM2013" s="325"/>
      <c r="CN2013" s="325"/>
      <c r="CO2013" s="325"/>
      <c r="CP2013" s="325"/>
      <c r="CQ2013" s="325"/>
      <c r="CR2013" s="325"/>
      <c r="CS2013" s="325"/>
      <c r="CT2013" s="325"/>
      <c r="CU2013" s="325"/>
      <c r="CV2013" s="325"/>
      <c r="CW2013" s="325"/>
      <c r="CX2013" s="325"/>
      <c r="CY2013" s="325"/>
      <c r="CZ2013" s="325"/>
      <c r="DA2013" s="325"/>
      <c r="DB2013" s="325"/>
      <c r="DC2013" s="325"/>
      <c r="DD2013" s="325"/>
      <c r="DE2013" s="325"/>
      <c r="DF2013" s="325"/>
      <c r="DG2013" s="325"/>
      <c r="DH2013" s="325"/>
      <c r="DI2013" s="325"/>
      <c r="DJ2013" s="325"/>
      <c r="DK2013" s="325"/>
      <c r="DL2013" s="325"/>
      <c r="DM2013" s="325"/>
      <c r="DN2013" s="325"/>
      <c r="DO2013" s="325"/>
      <c r="DP2013" s="325"/>
      <c r="DQ2013" s="325"/>
      <c r="DR2013" s="325"/>
      <c r="DS2013" s="325"/>
      <c r="DT2013" s="325"/>
      <c r="DU2013" s="325"/>
      <c r="DV2013" s="325"/>
      <c r="DW2013" s="325"/>
      <c r="DX2013" s="325"/>
      <c r="DY2013" s="325"/>
      <c r="DZ2013" s="325"/>
      <c r="EA2013" s="325"/>
      <c r="EB2013" s="325"/>
      <c r="EC2013" s="325"/>
      <c r="ED2013" s="325"/>
      <c r="EE2013" s="325"/>
      <c r="EF2013" s="325"/>
      <c r="EG2013" s="325"/>
      <c r="EH2013" s="325"/>
      <c r="EI2013" s="325"/>
      <c r="EJ2013" s="325"/>
      <c r="EK2013" s="325"/>
      <c r="EL2013" s="325"/>
      <c r="EM2013" s="325"/>
      <c r="EN2013" s="325"/>
      <c r="EO2013" s="325"/>
      <c r="EP2013" s="325"/>
      <c r="EQ2013" s="325"/>
      <c r="ER2013" s="325"/>
      <c r="ES2013" s="325"/>
      <c r="ET2013" s="325"/>
      <c r="EU2013" s="325"/>
      <c r="EV2013" s="325"/>
      <c r="EW2013" s="325"/>
      <c r="EX2013" s="325"/>
      <c r="EY2013" s="325"/>
      <c r="EZ2013" s="325"/>
      <c r="FA2013" s="325"/>
      <c r="FB2013" s="325"/>
      <c r="FC2013" s="325"/>
      <c r="FD2013" s="325"/>
      <c r="FE2013" s="325"/>
      <c r="FF2013" s="325"/>
      <c r="FG2013" s="325"/>
      <c r="FH2013" s="325"/>
      <c r="FI2013" s="325"/>
      <c r="FJ2013" s="325"/>
      <c r="FK2013" s="325"/>
      <c r="FL2013" s="325"/>
      <c r="FM2013" s="325"/>
      <c r="FN2013" s="325"/>
      <c r="FO2013" s="325"/>
      <c r="FP2013" s="325"/>
      <c r="FQ2013" s="325"/>
      <c r="FR2013" s="325"/>
      <c r="FS2013" s="325"/>
      <c r="FT2013" s="325"/>
      <c r="FU2013" s="325"/>
      <c r="FV2013" s="325"/>
      <c r="FW2013" s="325"/>
      <c r="FX2013" s="325"/>
      <c r="FY2013" s="325"/>
      <c r="FZ2013" s="325"/>
      <c r="GA2013" s="325"/>
      <c r="GB2013" s="325"/>
      <c r="GC2013" s="325"/>
      <c r="GD2013" s="325"/>
      <c r="GE2013" s="325"/>
      <c r="GF2013" s="325"/>
      <c r="GG2013" s="325"/>
      <c r="GH2013" s="325"/>
      <c r="GI2013" s="325"/>
      <c r="GJ2013" s="325"/>
      <c r="GK2013" s="325"/>
      <c r="GL2013" s="325"/>
      <c r="GM2013" s="325"/>
      <c r="GN2013" s="325"/>
      <c r="GO2013" s="325"/>
      <c r="GP2013" s="325"/>
      <c r="GQ2013" s="325"/>
      <c r="GR2013" s="325"/>
      <c r="GS2013" s="325"/>
      <c r="GT2013" s="325"/>
      <c r="GU2013" s="325"/>
      <c r="GV2013" s="325"/>
      <c r="GW2013" s="325"/>
      <c r="GX2013" s="325"/>
      <c r="GY2013" s="325"/>
      <c r="GZ2013" s="325"/>
      <c r="HA2013" s="325"/>
      <c r="HB2013" s="325"/>
      <c r="HC2013" s="325"/>
      <c r="HD2013" s="325"/>
      <c r="HE2013" s="325"/>
      <c r="HF2013" s="325"/>
      <c r="HG2013" s="325"/>
      <c r="HH2013" s="325"/>
      <c r="HI2013" s="325"/>
      <c r="HJ2013" s="325"/>
      <c r="HK2013" s="325"/>
      <c r="HL2013" s="325"/>
      <c r="HM2013" s="325"/>
      <c r="HN2013" s="325"/>
      <c r="HO2013" s="325"/>
      <c r="HP2013" s="325"/>
      <c r="HQ2013" s="325"/>
      <c r="HR2013" s="325"/>
      <c r="HS2013" s="325"/>
      <c r="HT2013" s="325"/>
      <c r="HU2013" s="325"/>
      <c r="HV2013" s="325"/>
      <c r="HW2013" s="325"/>
      <c r="HX2013" s="325"/>
      <c r="HY2013" s="325"/>
      <c r="HZ2013" s="325"/>
      <c r="IA2013" s="325"/>
      <c r="IB2013" s="325"/>
      <c r="IC2013" s="325"/>
      <c r="ID2013" s="325"/>
      <c r="IE2013" s="325"/>
      <c r="IF2013" s="325"/>
      <c r="IG2013" s="325"/>
      <c r="IH2013" s="325"/>
      <c r="II2013" s="325"/>
      <c r="IJ2013" s="325"/>
      <c r="IK2013" s="325"/>
      <c r="IL2013" s="325"/>
      <c r="IM2013" s="325"/>
      <c r="IN2013" s="325"/>
      <c r="IO2013" s="325"/>
      <c r="IP2013" s="325"/>
      <c r="IQ2013" s="325"/>
      <c r="IR2013" s="325"/>
      <c r="IS2013" s="325"/>
      <c r="IT2013" s="325"/>
      <c r="IU2013" s="325"/>
      <c r="IV2013" s="325"/>
    </row>
    <row r="2014" spans="1:256" ht="12.5">
      <c r="B2014" s="65">
        <v>1</v>
      </c>
      <c r="C2014" s="66">
        <f>IF(E2014="A",1,IF(E2014="B",1,0))</f>
        <v>1</v>
      </c>
      <c r="D2014" s="99" t="s">
        <v>99</v>
      </c>
      <c r="E2014" s="76" t="s">
        <v>68</v>
      </c>
      <c r="F2014" s="99" t="s">
        <v>99</v>
      </c>
      <c r="G2014" s="78"/>
      <c r="H2014" s="96" t="s">
        <v>129</v>
      </c>
      <c r="I2014" s="107" t="s">
        <v>2800</v>
      </c>
      <c r="J2014" s="81"/>
      <c r="K2014" s="72"/>
      <c r="L2014" s="72"/>
      <c r="M2014" s="72"/>
      <c r="N2014" s="72"/>
      <c r="O2014" s="72"/>
      <c r="P2014" s="72"/>
      <c r="Q2014" s="833"/>
      <c r="R2014" s="102"/>
      <c r="S2014" s="73"/>
      <c r="T2014" s="102"/>
      <c r="U2014" s="103"/>
      <c r="V2014" s="104"/>
      <c r="W2014" s="325"/>
      <c r="X2014" s="325"/>
      <c r="Y2014" s="325"/>
      <c r="Z2014" s="325"/>
      <c r="AA2014" s="325"/>
      <c r="AB2014" s="325"/>
      <c r="AC2014" s="325"/>
      <c r="AD2014" s="325"/>
      <c r="AE2014" s="325"/>
      <c r="AF2014" s="325"/>
      <c r="AG2014" s="325"/>
      <c r="AH2014" s="325"/>
      <c r="AI2014" s="325"/>
      <c r="AJ2014" s="325"/>
      <c r="AK2014" s="325"/>
      <c r="AL2014" s="325"/>
      <c r="AM2014" s="325"/>
      <c r="AN2014" s="325"/>
      <c r="AO2014" s="325"/>
      <c r="AP2014" s="325"/>
      <c r="AQ2014" s="325"/>
      <c r="AR2014" s="325"/>
      <c r="AS2014" s="325"/>
      <c r="AT2014" s="325"/>
      <c r="AU2014" s="325"/>
      <c r="AV2014" s="325"/>
      <c r="AW2014" s="325"/>
      <c r="AX2014" s="325"/>
      <c r="AY2014" s="325"/>
      <c r="AZ2014" s="325"/>
      <c r="BA2014" s="325"/>
      <c r="BB2014" s="325"/>
      <c r="BC2014" s="325"/>
      <c r="BD2014" s="325"/>
      <c r="BE2014" s="325"/>
      <c r="BF2014" s="325"/>
      <c r="BG2014" s="325"/>
      <c r="BH2014" s="325"/>
      <c r="BI2014" s="325"/>
      <c r="BJ2014" s="325"/>
      <c r="BK2014" s="325"/>
      <c r="BL2014" s="325"/>
      <c r="BM2014" s="325"/>
      <c r="BN2014" s="325"/>
      <c r="BO2014" s="325"/>
      <c r="BP2014" s="325"/>
      <c r="BQ2014" s="325"/>
      <c r="BR2014" s="325"/>
      <c r="BS2014" s="325"/>
      <c r="BT2014" s="325"/>
      <c r="BU2014" s="325"/>
      <c r="BV2014" s="325"/>
      <c r="BW2014" s="325"/>
      <c r="BX2014" s="325"/>
      <c r="BY2014" s="325"/>
      <c r="BZ2014" s="325"/>
      <c r="CA2014" s="325"/>
      <c r="CB2014" s="325"/>
      <c r="CC2014" s="325"/>
      <c r="CD2014" s="325"/>
      <c r="CE2014" s="325"/>
      <c r="CF2014" s="325"/>
      <c r="CG2014" s="325"/>
      <c r="CH2014" s="325"/>
      <c r="CI2014" s="325"/>
      <c r="CJ2014" s="325"/>
      <c r="CK2014" s="325"/>
      <c r="CL2014" s="325"/>
      <c r="CM2014" s="325"/>
      <c r="CN2014" s="325"/>
      <c r="CO2014" s="325"/>
      <c r="CP2014" s="325"/>
      <c r="CQ2014" s="325"/>
      <c r="CR2014" s="325"/>
      <c r="CS2014" s="325"/>
      <c r="CT2014" s="325"/>
      <c r="CU2014" s="325"/>
      <c r="CV2014" s="325"/>
      <c r="CW2014" s="325"/>
      <c r="CX2014" s="325"/>
      <c r="CY2014" s="325"/>
      <c r="CZ2014" s="325"/>
      <c r="DA2014" s="325"/>
      <c r="DB2014" s="325"/>
      <c r="DC2014" s="325"/>
      <c r="DD2014" s="325"/>
      <c r="DE2014" s="325"/>
      <c r="DF2014" s="325"/>
      <c r="DG2014" s="325"/>
      <c r="DH2014" s="325"/>
      <c r="DI2014" s="325"/>
      <c r="DJ2014" s="325"/>
      <c r="DK2014" s="325"/>
      <c r="DL2014" s="325"/>
      <c r="DM2014" s="325"/>
      <c r="DN2014" s="325"/>
      <c r="DO2014" s="325"/>
      <c r="DP2014" s="325"/>
      <c r="DQ2014" s="325"/>
      <c r="DR2014" s="325"/>
      <c r="DS2014" s="325"/>
      <c r="DT2014" s="325"/>
      <c r="DU2014" s="325"/>
      <c r="DV2014" s="325"/>
      <c r="DW2014" s="325"/>
      <c r="DX2014" s="325"/>
      <c r="DY2014" s="325"/>
      <c r="DZ2014" s="325"/>
      <c r="EA2014" s="325"/>
      <c r="EB2014" s="325"/>
      <c r="EC2014" s="325"/>
      <c r="ED2014" s="325"/>
      <c r="EE2014" s="325"/>
      <c r="EF2014" s="325"/>
      <c r="EG2014" s="325"/>
      <c r="EH2014" s="325"/>
      <c r="EI2014" s="325"/>
      <c r="EJ2014" s="325"/>
      <c r="EK2014" s="325"/>
      <c r="EL2014" s="325"/>
      <c r="EM2014" s="325"/>
      <c r="EN2014" s="325"/>
      <c r="EO2014" s="325"/>
      <c r="EP2014" s="325"/>
      <c r="EQ2014" s="325"/>
      <c r="ER2014" s="325"/>
      <c r="ES2014" s="325"/>
      <c r="ET2014" s="325"/>
      <c r="EU2014" s="325"/>
      <c r="EV2014" s="325"/>
      <c r="EW2014" s="325"/>
      <c r="EX2014" s="325"/>
      <c r="EY2014" s="325"/>
      <c r="EZ2014" s="325"/>
      <c r="FA2014" s="325"/>
      <c r="FB2014" s="325"/>
      <c r="FC2014" s="325"/>
      <c r="FD2014" s="325"/>
      <c r="FE2014" s="325"/>
      <c r="FF2014" s="325"/>
      <c r="FG2014" s="325"/>
      <c r="FH2014" s="325"/>
      <c r="FI2014" s="325"/>
      <c r="FJ2014" s="325"/>
      <c r="FK2014" s="325"/>
      <c r="FL2014" s="325"/>
      <c r="FM2014" s="325"/>
      <c r="FN2014" s="325"/>
      <c r="FO2014" s="325"/>
      <c r="FP2014" s="325"/>
      <c r="FQ2014" s="325"/>
      <c r="FR2014" s="325"/>
      <c r="FS2014" s="325"/>
      <c r="FT2014" s="325"/>
      <c r="FU2014" s="325"/>
      <c r="FV2014" s="325"/>
      <c r="FW2014" s="325"/>
      <c r="FX2014" s="325"/>
      <c r="FY2014" s="325"/>
      <c r="FZ2014" s="325"/>
      <c r="GA2014" s="325"/>
      <c r="GB2014" s="325"/>
      <c r="GC2014" s="325"/>
      <c r="GD2014" s="325"/>
      <c r="GE2014" s="325"/>
      <c r="GF2014" s="325"/>
      <c r="GG2014" s="325"/>
      <c r="GH2014" s="325"/>
      <c r="GI2014" s="325"/>
      <c r="GJ2014" s="325"/>
      <c r="GK2014" s="325"/>
      <c r="GL2014" s="325"/>
      <c r="GM2014" s="325"/>
      <c r="GN2014" s="325"/>
      <c r="GO2014" s="325"/>
      <c r="GP2014" s="325"/>
      <c r="GQ2014" s="325"/>
      <c r="GR2014" s="325"/>
      <c r="GS2014" s="325"/>
      <c r="GT2014" s="325"/>
      <c r="GU2014" s="325"/>
      <c r="GV2014" s="325"/>
      <c r="GW2014" s="325"/>
      <c r="GX2014" s="325"/>
      <c r="GY2014" s="325"/>
      <c r="GZ2014" s="325"/>
      <c r="HA2014" s="325"/>
      <c r="HB2014" s="325"/>
      <c r="HC2014" s="325"/>
      <c r="HD2014" s="325"/>
      <c r="HE2014" s="325"/>
      <c r="HF2014" s="325"/>
      <c r="HG2014" s="325"/>
      <c r="HH2014" s="325"/>
      <c r="HI2014" s="325"/>
      <c r="HJ2014" s="325"/>
      <c r="HK2014" s="325"/>
      <c r="HL2014" s="325"/>
      <c r="HM2014" s="325"/>
      <c r="HN2014" s="325"/>
      <c r="HO2014" s="325"/>
      <c r="HP2014" s="325"/>
      <c r="HQ2014" s="325"/>
      <c r="HR2014" s="325"/>
      <c r="HS2014" s="325"/>
      <c r="HT2014" s="325"/>
      <c r="HU2014" s="325"/>
      <c r="HV2014" s="325"/>
      <c r="HW2014" s="325"/>
      <c r="HX2014" s="325"/>
      <c r="HY2014" s="325"/>
      <c r="HZ2014" s="325"/>
      <c r="IA2014" s="325"/>
      <c r="IB2014" s="325"/>
      <c r="IC2014" s="325"/>
      <c r="ID2014" s="325"/>
      <c r="IE2014" s="325"/>
      <c r="IF2014" s="325"/>
      <c r="IG2014" s="325"/>
      <c r="IH2014" s="325"/>
      <c r="II2014" s="325"/>
      <c r="IJ2014" s="325"/>
      <c r="IK2014" s="325"/>
      <c r="IL2014" s="325"/>
      <c r="IM2014" s="325"/>
      <c r="IN2014" s="325"/>
      <c r="IO2014" s="325"/>
      <c r="IP2014" s="325"/>
      <c r="IQ2014" s="325"/>
      <c r="IR2014" s="325"/>
      <c r="IS2014" s="325"/>
      <c r="IT2014" s="325"/>
      <c r="IU2014" s="325"/>
      <c r="IV2014" s="325"/>
    </row>
    <row r="2015" spans="1:256" ht="12.5">
      <c r="B2015" s="65">
        <v>1</v>
      </c>
      <c r="C2015" s="66">
        <f>IF(E2015="A",4,IF(E2015="B",3,IF(E2015="C",2,IF(E2015="D",1,0))))</f>
        <v>0</v>
      </c>
      <c r="D2015" s="76" t="s">
        <v>87</v>
      </c>
      <c r="E2015" s="99" t="s">
        <v>99</v>
      </c>
      <c r="F2015" s="76" t="s">
        <v>68</v>
      </c>
      <c r="G2015" s="78"/>
      <c r="H2015" s="96" t="s">
        <v>104</v>
      </c>
      <c r="I2015" s="107" t="s">
        <v>5773</v>
      </c>
      <c r="J2015" s="81"/>
      <c r="K2015" s="72"/>
      <c r="L2015" s="72"/>
      <c r="M2015" s="72"/>
      <c r="N2015" s="72"/>
      <c r="O2015" s="72"/>
      <c r="P2015" s="72"/>
      <c r="Q2015" s="833"/>
      <c r="R2015" s="102"/>
      <c r="S2015" s="73"/>
      <c r="T2015" s="102"/>
      <c r="U2015" s="103"/>
      <c r="V2015" s="104"/>
    </row>
    <row r="2016" spans="1:256" ht="12.5">
      <c r="B2016" s="65">
        <v>1</v>
      </c>
      <c r="C2016" s="66">
        <f>IF(E2016="A",4,IF(E2016="B",3,IF(E2016="C",2,IF(E2016="D",1,0))))</f>
        <v>2</v>
      </c>
      <c r="D2016" s="99" t="s">
        <v>70</v>
      </c>
      <c r="E2016" s="77" t="s">
        <v>90</v>
      </c>
      <c r="F2016" s="76" t="s">
        <v>87</v>
      </c>
      <c r="G2016" s="78"/>
      <c r="H2016" s="96" t="s">
        <v>135</v>
      </c>
      <c r="I2016" s="107" t="s">
        <v>788</v>
      </c>
      <c r="J2016" s="81" t="s">
        <v>7</v>
      </c>
      <c r="K2016" s="72"/>
      <c r="L2016" s="72"/>
      <c r="M2016" s="72"/>
      <c r="N2016" s="72"/>
      <c r="O2016" s="72"/>
      <c r="P2016" s="72"/>
      <c r="Q2016" s="833"/>
      <c r="R2016" s="102"/>
      <c r="S2016" s="73"/>
      <c r="T2016" s="102"/>
      <c r="U2016" s="103"/>
      <c r="V2016" s="104"/>
    </row>
    <row r="2017" spans="1:256" ht="12.5">
      <c r="A2017" s="305"/>
      <c r="B2017" s="65">
        <v>1</v>
      </c>
      <c r="C2017" s="66">
        <f t="shared" ref="C2017:C2031" si="92">IF(E2017="A",1,IF(E2017="B",1,0))</f>
        <v>0</v>
      </c>
      <c r="D2017" s="76" t="s">
        <v>87</v>
      </c>
      <c r="E2017" s="99" t="s">
        <v>70</v>
      </c>
      <c r="F2017" s="77" t="s">
        <v>90</v>
      </c>
      <c r="G2017" s="78"/>
      <c r="H2017" s="96" t="s">
        <v>129</v>
      </c>
      <c r="I2017" s="107" t="s">
        <v>2801</v>
      </c>
      <c r="J2017" s="81"/>
      <c r="K2017" s="72"/>
      <c r="L2017" s="72"/>
      <c r="M2017" s="72"/>
      <c r="N2017" s="72"/>
      <c r="O2017" s="72"/>
      <c r="P2017" s="72"/>
      <c r="Q2017" s="833"/>
      <c r="R2017" s="102"/>
      <c r="S2017" s="73"/>
      <c r="T2017" s="102"/>
      <c r="U2017" s="103"/>
      <c r="V2017" s="104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  <c r="DG2017"/>
      <c r="DH2017"/>
      <c r="DI2017"/>
      <c r="DJ2017"/>
      <c r="DK2017"/>
      <c r="DL2017"/>
      <c r="DM2017"/>
      <c r="DN2017"/>
      <c r="DO2017"/>
      <c r="DP2017"/>
      <c r="DQ2017"/>
      <c r="DR2017"/>
      <c r="DS2017"/>
      <c r="DT2017"/>
      <c r="DU2017"/>
      <c r="DV2017"/>
      <c r="DW2017"/>
      <c r="DX2017"/>
      <c r="DY2017"/>
      <c r="DZ2017"/>
      <c r="EA2017"/>
      <c r="EB2017"/>
      <c r="EC2017"/>
      <c r="ED2017"/>
      <c r="EE2017"/>
      <c r="EF2017"/>
      <c r="EG2017"/>
      <c r="EH2017"/>
      <c r="EI2017"/>
      <c r="EJ2017"/>
      <c r="EK2017"/>
      <c r="EL2017"/>
      <c r="EM2017"/>
      <c r="EN2017"/>
      <c r="EO2017"/>
      <c r="EP2017"/>
      <c r="EQ2017"/>
      <c r="ER2017"/>
      <c r="ES2017"/>
      <c r="ET2017"/>
      <c r="EU2017"/>
      <c r="EV2017"/>
      <c r="EW2017"/>
      <c r="EX2017"/>
      <c r="EY2017"/>
      <c r="EZ2017"/>
      <c r="FA2017"/>
      <c r="FB2017"/>
      <c r="FC2017"/>
      <c r="FD2017"/>
      <c r="FE2017"/>
      <c r="FF2017"/>
      <c r="FG2017"/>
      <c r="FH2017"/>
      <c r="FI2017"/>
      <c r="FJ2017"/>
      <c r="FK2017"/>
      <c r="FL2017"/>
      <c r="FM2017"/>
      <c r="FN2017"/>
      <c r="FO2017"/>
      <c r="FP2017"/>
      <c r="FQ2017"/>
      <c r="FR2017"/>
      <c r="FS2017"/>
      <c r="FT2017"/>
      <c r="FU2017"/>
      <c r="FV2017"/>
      <c r="FW2017"/>
      <c r="FX2017"/>
      <c r="FY2017"/>
      <c r="FZ2017"/>
      <c r="GA2017"/>
      <c r="GB2017"/>
      <c r="GC2017"/>
      <c r="GD2017"/>
      <c r="GE2017"/>
      <c r="GF2017"/>
      <c r="GG2017"/>
      <c r="GH2017"/>
      <c r="GI2017"/>
      <c r="GJ2017"/>
      <c r="GK2017"/>
      <c r="GL2017"/>
      <c r="GM2017"/>
      <c r="GN2017"/>
      <c r="GO2017"/>
      <c r="GP2017"/>
      <c r="GQ2017"/>
      <c r="GR2017"/>
      <c r="GS2017"/>
      <c r="GT2017"/>
      <c r="GU2017"/>
      <c r="GV2017"/>
      <c r="GW2017"/>
      <c r="GX2017"/>
      <c r="GY2017"/>
      <c r="GZ2017"/>
      <c r="HA2017"/>
      <c r="HB2017"/>
      <c r="HC2017"/>
      <c r="HD2017"/>
      <c r="HE2017"/>
      <c r="HF2017"/>
      <c r="HG2017"/>
      <c r="HH2017"/>
      <c r="HI2017"/>
      <c r="HJ2017"/>
      <c r="HK2017"/>
      <c r="HL2017"/>
      <c r="HM2017"/>
      <c r="HN2017"/>
      <c r="HO2017"/>
      <c r="HP2017"/>
      <c r="HQ2017"/>
      <c r="HR2017"/>
      <c r="HS2017"/>
      <c r="HT2017"/>
      <c r="HU2017"/>
      <c r="HV2017"/>
      <c r="HW2017"/>
      <c r="HX2017"/>
      <c r="HY2017"/>
      <c r="HZ2017"/>
      <c r="IA2017"/>
      <c r="IB2017"/>
      <c r="IC2017"/>
      <c r="ID2017"/>
      <c r="IE2017"/>
      <c r="IF2017"/>
      <c r="IG2017"/>
      <c r="IH2017"/>
      <c r="II2017"/>
      <c r="IJ2017"/>
      <c r="IK2017"/>
      <c r="IL2017"/>
      <c r="IM2017"/>
      <c r="IN2017"/>
      <c r="IO2017"/>
      <c r="IP2017"/>
      <c r="IQ2017"/>
      <c r="IR2017"/>
      <c r="IS2017"/>
      <c r="IT2017"/>
      <c r="IU2017"/>
      <c r="IV2017"/>
    </row>
    <row r="2018" spans="1:256" ht="12" customHeight="1">
      <c r="B2018" s="65">
        <v>1</v>
      </c>
      <c r="C2018" s="66">
        <f t="shared" si="92"/>
        <v>1</v>
      </c>
      <c r="D2018" s="77" t="s">
        <v>90</v>
      </c>
      <c r="E2018" s="76" t="s">
        <v>87</v>
      </c>
      <c r="F2018" s="99" t="s">
        <v>70</v>
      </c>
      <c r="G2018" s="78"/>
      <c r="H2018" s="96" t="s">
        <v>119</v>
      </c>
      <c r="I2018" s="107" t="s">
        <v>2802</v>
      </c>
      <c r="J2018" s="81"/>
      <c r="K2018" s="72"/>
      <c r="L2018" s="72"/>
      <c r="M2018" s="72"/>
      <c r="N2018" s="72"/>
      <c r="O2018" s="72"/>
      <c r="P2018" s="72"/>
      <c r="Q2018" s="833"/>
      <c r="R2018" s="102"/>
      <c r="S2018" s="73"/>
      <c r="T2018" s="102"/>
      <c r="U2018" s="103"/>
      <c r="V2018" s="104"/>
      <c r="W2018" s="55"/>
      <c r="X2018" s="55"/>
      <c r="Y2018" s="55"/>
      <c r="Z2018" s="55"/>
      <c r="AA2018" s="55"/>
      <c r="AB2018" s="55"/>
      <c r="AC2018" s="55"/>
      <c r="AD2018" s="55"/>
      <c r="AE2018" s="55"/>
      <c r="AF2018" s="55"/>
      <c r="AG2018" s="55"/>
      <c r="AH2018" s="55"/>
      <c r="AI2018" s="55"/>
      <c r="AJ2018" s="55"/>
      <c r="AK2018" s="55"/>
      <c r="AL2018" s="55"/>
      <c r="AM2018" s="55"/>
      <c r="AN2018" s="55"/>
      <c r="AO2018" s="55"/>
      <c r="AP2018" s="55"/>
      <c r="AQ2018" s="55"/>
      <c r="AR2018" s="55"/>
      <c r="AS2018" s="55"/>
      <c r="AT2018" s="55"/>
      <c r="AU2018" s="55"/>
      <c r="AV2018" s="55"/>
      <c r="AW2018" s="55"/>
      <c r="AX2018" s="55"/>
      <c r="AY2018" s="55"/>
      <c r="AZ2018" s="55"/>
      <c r="BA2018" s="55"/>
      <c r="BB2018" s="55"/>
      <c r="BC2018" s="55"/>
      <c r="BD2018" s="55"/>
      <c r="BE2018" s="55"/>
      <c r="BF2018" s="55"/>
      <c r="BG2018" s="55"/>
      <c r="BH2018" s="55"/>
      <c r="BI2018" s="55"/>
      <c r="BJ2018" s="55"/>
      <c r="BK2018" s="55"/>
      <c r="BL2018" s="55"/>
      <c r="BM2018" s="55"/>
      <c r="BN2018" s="55"/>
      <c r="BO2018" s="55"/>
      <c r="BP2018" s="55"/>
      <c r="BQ2018" s="55"/>
      <c r="BR2018" s="55"/>
      <c r="BS2018" s="55"/>
      <c r="BT2018" s="55"/>
      <c r="BU2018" s="55"/>
      <c r="BV2018" s="55"/>
      <c r="BW2018" s="55"/>
      <c r="BX2018" s="55"/>
      <c r="BY2018" s="55"/>
      <c r="BZ2018" s="55"/>
      <c r="CA2018" s="55"/>
      <c r="CB2018" s="55"/>
      <c r="CC2018" s="55"/>
      <c r="CD2018" s="55"/>
      <c r="CE2018" s="55"/>
      <c r="CF2018" s="55"/>
      <c r="CG2018" s="55"/>
      <c r="CH2018" s="55"/>
      <c r="CI2018" s="55"/>
      <c r="CJ2018" s="55"/>
      <c r="CK2018" s="55"/>
      <c r="CL2018" s="55"/>
      <c r="CM2018" s="55"/>
      <c r="CN2018" s="55"/>
      <c r="CO2018" s="55"/>
      <c r="CP2018" s="55"/>
      <c r="CQ2018" s="55"/>
      <c r="CR2018" s="55"/>
      <c r="CS2018" s="55"/>
      <c r="CT2018" s="55"/>
      <c r="CU2018" s="55"/>
      <c r="CV2018" s="55"/>
      <c r="CW2018" s="55"/>
      <c r="CX2018" s="55"/>
      <c r="CY2018" s="55"/>
      <c r="CZ2018" s="55"/>
      <c r="DA2018" s="55"/>
      <c r="DB2018" s="55"/>
      <c r="DC2018" s="55"/>
      <c r="DD2018" s="55"/>
      <c r="DE2018" s="55"/>
      <c r="DF2018" s="55"/>
      <c r="DG2018" s="55"/>
      <c r="DH2018" s="55"/>
      <c r="DI2018" s="55"/>
      <c r="DJ2018" s="55"/>
      <c r="DK2018" s="55"/>
      <c r="DL2018" s="55"/>
      <c r="DM2018" s="55"/>
      <c r="DN2018" s="55"/>
      <c r="DO2018" s="55"/>
      <c r="DP2018" s="55"/>
      <c r="DQ2018" s="55"/>
      <c r="DR2018" s="55"/>
      <c r="DS2018" s="55"/>
      <c r="DT2018" s="55"/>
      <c r="DU2018" s="55"/>
      <c r="DV2018" s="55"/>
      <c r="DW2018" s="55"/>
      <c r="DX2018" s="55"/>
      <c r="DY2018" s="55"/>
      <c r="DZ2018" s="55"/>
      <c r="EA2018" s="55"/>
      <c r="EB2018" s="55"/>
      <c r="EC2018" s="55"/>
      <c r="ED2018" s="55"/>
      <c r="EE2018" s="55"/>
      <c r="EF2018" s="55"/>
      <c r="EG2018" s="55"/>
      <c r="EH2018" s="55"/>
      <c r="EI2018" s="55"/>
      <c r="EJ2018" s="55"/>
      <c r="EK2018" s="55"/>
      <c r="EL2018" s="55"/>
      <c r="EM2018" s="55"/>
      <c r="EN2018" s="55"/>
      <c r="EO2018" s="55"/>
      <c r="EP2018" s="55"/>
      <c r="EQ2018" s="55"/>
      <c r="ER2018" s="55"/>
      <c r="ES2018" s="55"/>
      <c r="ET2018" s="55"/>
      <c r="EU2018" s="55"/>
      <c r="EV2018" s="55"/>
      <c r="EW2018" s="55"/>
      <c r="EX2018" s="55"/>
      <c r="EY2018" s="55"/>
      <c r="EZ2018" s="55"/>
      <c r="FA2018" s="55"/>
      <c r="FB2018" s="55"/>
      <c r="FC2018" s="55"/>
      <c r="FD2018" s="55"/>
      <c r="FE2018" s="55"/>
      <c r="FF2018" s="55"/>
      <c r="FG2018" s="55"/>
      <c r="FH2018" s="55"/>
      <c r="FI2018" s="55"/>
      <c r="FJ2018" s="55"/>
      <c r="FK2018" s="55"/>
      <c r="FL2018" s="55"/>
      <c r="FM2018" s="55"/>
      <c r="FN2018" s="55"/>
      <c r="FO2018" s="55"/>
      <c r="FP2018" s="55"/>
      <c r="FQ2018" s="55"/>
      <c r="FR2018" s="55"/>
      <c r="FS2018" s="55"/>
      <c r="FT2018" s="55"/>
      <c r="FU2018" s="55"/>
      <c r="FV2018" s="55"/>
      <c r="FW2018" s="55"/>
      <c r="FX2018" s="55"/>
      <c r="FY2018" s="55"/>
      <c r="FZ2018" s="55"/>
      <c r="GA2018" s="55"/>
      <c r="GB2018" s="55"/>
      <c r="GC2018" s="55"/>
      <c r="GD2018" s="55"/>
      <c r="GE2018" s="55"/>
      <c r="GF2018" s="55"/>
      <c r="GG2018" s="55"/>
      <c r="GH2018" s="55"/>
      <c r="GI2018" s="55"/>
      <c r="GJ2018" s="55"/>
      <c r="GK2018" s="55"/>
      <c r="GL2018" s="55"/>
      <c r="GM2018" s="55"/>
      <c r="GN2018" s="55"/>
      <c r="GO2018" s="55"/>
      <c r="GP2018" s="55"/>
      <c r="GQ2018" s="55"/>
      <c r="GR2018" s="55"/>
      <c r="GS2018" s="55"/>
      <c r="GT2018" s="55"/>
      <c r="GU2018" s="55"/>
      <c r="GV2018" s="55"/>
      <c r="GW2018" s="55"/>
      <c r="GX2018" s="55"/>
      <c r="GY2018" s="55"/>
      <c r="GZ2018" s="55"/>
      <c r="HA2018" s="55"/>
      <c r="HB2018" s="55"/>
      <c r="HC2018" s="55"/>
      <c r="HD2018" s="55"/>
      <c r="HE2018" s="55"/>
      <c r="HF2018" s="55"/>
      <c r="HG2018" s="55"/>
      <c r="HH2018" s="55"/>
      <c r="HI2018" s="55"/>
      <c r="HJ2018" s="55"/>
      <c r="HK2018" s="55"/>
      <c r="HL2018" s="55"/>
      <c r="HM2018" s="55"/>
      <c r="HN2018" s="55"/>
      <c r="HO2018" s="55"/>
      <c r="HP2018" s="55"/>
      <c r="HQ2018" s="55"/>
      <c r="HR2018" s="55"/>
      <c r="HS2018" s="55"/>
      <c r="HT2018" s="55"/>
      <c r="HU2018" s="55"/>
      <c r="HV2018" s="55"/>
      <c r="HW2018" s="55"/>
      <c r="HX2018" s="55"/>
      <c r="HY2018" s="55"/>
      <c r="HZ2018" s="55"/>
      <c r="IA2018" s="55"/>
      <c r="IB2018" s="55"/>
      <c r="IC2018" s="55"/>
      <c r="ID2018" s="55"/>
      <c r="IE2018" s="55"/>
      <c r="IF2018" s="55"/>
      <c r="IG2018" s="55"/>
      <c r="IH2018" s="55"/>
      <c r="II2018" s="55"/>
      <c r="IJ2018" s="55"/>
      <c r="IK2018" s="55"/>
      <c r="IL2018" s="55"/>
      <c r="IM2018" s="55"/>
      <c r="IN2018" s="55"/>
      <c r="IO2018" s="55"/>
      <c r="IP2018" s="55"/>
      <c r="IQ2018" s="55"/>
      <c r="IR2018" s="55"/>
      <c r="IS2018" s="55"/>
      <c r="IT2018" s="55"/>
      <c r="IU2018" s="55"/>
      <c r="IV2018" s="55"/>
    </row>
    <row r="2019" spans="1:256" ht="12.5">
      <c r="B2019" s="65">
        <v>1</v>
      </c>
      <c r="C2019" s="66">
        <f t="shared" si="92"/>
        <v>1</v>
      </c>
      <c r="D2019" s="99" t="s">
        <v>70</v>
      </c>
      <c r="E2019" s="248" t="s">
        <v>68</v>
      </c>
      <c r="F2019" s="77" t="s">
        <v>90</v>
      </c>
      <c r="G2019" s="78"/>
      <c r="H2019" s="96" t="s">
        <v>101</v>
      </c>
      <c r="I2019" s="107" t="s">
        <v>2803</v>
      </c>
      <c r="J2019" s="81"/>
      <c r="K2019" s="72"/>
      <c r="L2019" s="72"/>
      <c r="M2019" s="72"/>
      <c r="N2019" s="72"/>
      <c r="O2019" s="72"/>
      <c r="P2019" s="72"/>
      <c r="Q2019" s="833"/>
      <c r="R2019" s="102"/>
      <c r="S2019" s="73"/>
      <c r="T2019" s="102"/>
      <c r="U2019" s="103"/>
      <c r="V2019" s="104"/>
    </row>
    <row r="2020" spans="1:256" ht="12.5">
      <c r="B2020" s="65">
        <v>1</v>
      </c>
      <c r="C2020" s="66">
        <f t="shared" si="92"/>
        <v>1</v>
      </c>
      <c r="D2020" s="99" t="s">
        <v>99</v>
      </c>
      <c r="E2020" s="76" t="s">
        <v>68</v>
      </c>
      <c r="F2020" s="99" t="s">
        <v>99</v>
      </c>
      <c r="G2020" s="78"/>
      <c r="H2020" s="96" t="s">
        <v>104</v>
      </c>
      <c r="I2020" s="107" t="s">
        <v>2804</v>
      </c>
      <c r="J2020" s="81"/>
      <c r="K2020" s="72"/>
      <c r="L2020" s="72"/>
      <c r="M2020" s="72"/>
      <c r="N2020" s="72"/>
      <c r="O2020" s="72"/>
      <c r="P2020" s="72"/>
      <c r="Q2020" s="833"/>
      <c r="R2020" s="102"/>
      <c r="S2020" s="73"/>
      <c r="T2020" s="102"/>
      <c r="U2020" s="103"/>
      <c r="V2020" s="104"/>
    </row>
    <row r="2021" spans="1:256" ht="12.5">
      <c r="B2021" s="65">
        <v>1</v>
      </c>
      <c r="C2021" s="66">
        <f t="shared" si="92"/>
        <v>1</v>
      </c>
      <c r="D2021" s="77" t="s">
        <v>90</v>
      </c>
      <c r="E2021" s="76" t="s">
        <v>68</v>
      </c>
      <c r="F2021" s="99" t="s">
        <v>70</v>
      </c>
      <c r="G2021" s="78"/>
      <c r="H2021" s="96" t="s">
        <v>1721</v>
      </c>
      <c r="I2021" s="107" t="s">
        <v>2805</v>
      </c>
      <c r="J2021" s="81"/>
      <c r="K2021" s="72"/>
      <c r="L2021" s="72"/>
      <c r="M2021" s="72"/>
      <c r="N2021" s="72"/>
      <c r="O2021" s="72"/>
      <c r="P2021" s="72"/>
      <c r="Q2021" s="833"/>
      <c r="R2021" s="102"/>
      <c r="S2021" s="73"/>
      <c r="T2021" s="102"/>
      <c r="U2021" s="103"/>
      <c r="V2021" s="104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/>
      <c r="DE2021"/>
      <c r="DF2021"/>
      <c r="DG2021"/>
      <c r="DH2021"/>
      <c r="DI2021"/>
      <c r="DJ2021"/>
      <c r="DK2021"/>
      <c r="DL2021"/>
      <c r="DM2021"/>
      <c r="DN2021"/>
      <c r="DO2021"/>
      <c r="DP2021"/>
      <c r="DQ2021"/>
      <c r="DR2021"/>
      <c r="DS2021"/>
      <c r="DT2021"/>
      <c r="DU2021"/>
      <c r="DV2021"/>
      <c r="DW2021"/>
      <c r="DX2021"/>
      <c r="DY2021"/>
      <c r="DZ2021"/>
      <c r="EA2021"/>
      <c r="EB2021"/>
      <c r="EC2021"/>
      <c r="ED2021"/>
      <c r="EE2021"/>
      <c r="EF2021"/>
      <c r="EG2021"/>
      <c r="EH2021"/>
      <c r="EI2021"/>
      <c r="EJ2021"/>
      <c r="EK2021"/>
      <c r="EL2021"/>
      <c r="EM2021"/>
      <c r="EN2021"/>
      <c r="EO2021"/>
      <c r="EP2021"/>
      <c r="EQ2021"/>
      <c r="ER2021"/>
      <c r="ES2021"/>
      <c r="ET2021"/>
      <c r="EU2021"/>
      <c r="EV2021"/>
      <c r="EW2021"/>
      <c r="EX2021"/>
      <c r="EY2021"/>
      <c r="EZ2021"/>
      <c r="FA2021"/>
      <c r="FB2021"/>
      <c r="FC2021"/>
      <c r="FD2021"/>
      <c r="FE2021"/>
      <c r="FF2021"/>
      <c r="FG2021"/>
      <c r="FH2021"/>
      <c r="FI2021"/>
      <c r="FJ2021"/>
      <c r="FK2021"/>
      <c r="FL2021"/>
      <c r="FM2021"/>
      <c r="FN2021"/>
      <c r="FO2021"/>
      <c r="FP2021"/>
      <c r="FQ2021"/>
      <c r="FR2021"/>
      <c r="FS2021"/>
      <c r="FT2021"/>
      <c r="FU2021"/>
      <c r="FV2021"/>
      <c r="FW2021"/>
      <c r="FX2021"/>
      <c r="FY2021"/>
      <c r="FZ2021"/>
      <c r="GA2021"/>
      <c r="GB2021"/>
      <c r="GC2021"/>
      <c r="GD2021"/>
      <c r="GE2021"/>
      <c r="GF2021"/>
      <c r="GG2021"/>
      <c r="GH2021"/>
      <c r="GI2021"/>
      <c r="GJ2021"/>
      <c r="GK2021"/>
      <c r="GL2021"/>
      <c r="GM2021"/>
      <c r="GN2021"/>
      <c r="GO2021"/>
      <c r="GP2021"/>
      <c r="GQ2021"/>
      <c r="GR2021"/>
      <c r="GS2021"/>
      <c r="GT2021"/>
      <c r="GU2021"/>
      <c r="GV2021"/>
      <c r="GW2021"/>
      <c r="GX2021"/>
      <c r="GY2021"/>
      <c r="GZ2021"/>
      <c r="HA2021"/>
      <c r="HB2021"/>
      <c r="HC2021"/>
      <c r="HD2021"/>
      <c r="HE2021"/>
      <c r="HF2021"/>
      <c r="HG2021"/>
      <c r="HH2021"/>
      <c r="HI2021"/>
      <c r="HJ2021"/>
      <c r="HK2021"/>
      <c r="HL2021"/>
      <c r="HM2021"/>
      <c r="HN2021"/>
      <c r="HO2021"/>
      <c r="HP2021"/>
      <c r="HQ2021"/>
      <c r="HR2021"/>
      <c r="HS2021"/>
      <c r="HT2021"/>
      <c r="HU2021"/>
      <c r="HV2021"/>
      <c r="HW2021"/>
      <c r="HX2021"/>
      <c r="HY2021"/>
      <c r="HZ2021"/>
      <c r="IA2021"/>
      <c r="IB2021"/>
      <c r="IC2021"/>
      <c r="ID2021"/>
      <c r="IE2021"/>
      <c r="IF2021"/>
      <c r="IG2021"/>
      <c r="IH2021"/>
      <c r="II2021"/>
      <c r="IJ2021"/>
      <c r="IK2021"/>
      <c r="IL2021"/>
      <c r="IM2021"/>
      <c r="IN2021"/>
      <c r="IO2021"/>
      <c r="IP2021"/>
      <c r="IQ2021"/>
      <c r="IR2021"/>
      <c r="IS2021"/>
      <c r="IT2021"/>
      <c r="IU2021"/>
      <c r="IV2021"/>
    </row>
    <row r="2022" spans="1:256" ht="12.5">
      <c r="B2022" s="65">
        <v>1</v>
      </c>
      <c r="C2022" s="66">
        <f t="shared" si="92"/>
        <v>0</v>
      </c>
      <c r="D2022" s="77" t="s">
        <v>90</v>
      </c>
      <c r="E2022" s="99" t="s">
        <v>70</v>
      </c>
      <c r="F2022" s="76" t="s">
        <v>87</v>
      </c>
      <c r="G2022" s="78"/>
      <c r="H2022" s="96" t="s">
        <v>94</v>
      </c>
      <c r="I2022" s="107" t="s">
        <v>2806</v>
      </c>
      <c r="J2022" s="81"/>
      <c r="K2022" s="72"/>
      <c r="L2022" s="72"/>
      <c r="M2022" s="72"/>
      <c r="N2022" s="72"/>
      <c r="O2022" s="72"/>
      <c r="P2022" s="72"/>
      <c r="Q2022" s="833"/>
      <c r="R2022" s="102"/>
      <c r="S2022" s="73"/>
      <c r="T2022" s="102"/>
      <c r="U2022" s="103"/>
      <c r="V2022" s="104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  <c r="CX2022"/>
      <c r="CY2022"/>
      <c r="CZ2022"/>
      <c r="DA2022"/>
      <c r="DB2022"/>
      <c r="DC2022"/>
      <c r="DD2022"/>
      <c r="DE2022"/>
      <c r="DF2022"/>
      <c r="DG2022"/>
      <c r="DH2022"/>
      <c r="DI2022"/>
      <c r="DJ2022"/>
      <c r="DK2022"/>
      <c r="DL2022"/>
      <c r="DM2022"/>
      <c r="DN2022"/>
      <c r="DO2022"/>
      <c r="DP2022"/>
      <c r="DQ2022"/>
      <c r="DR2022"/>
      <c r="DS2022"/>
      <c r="DT2022"/>
      <c r="DU2022"/>
      <c r="DV2022"/>
      <c r="DW2022"/>
      <c r="DX2022"/>
      <c r="DY2022"/>
      <c r="DZ2022"/>
      <c r="EA2022"/>
      <c r="EB2022"/>
      <c r="EC2022"/>
      <c r="ED2022"/>
      <c r="EE2022"/>
      <c r="EF2022"/>
      <c r="EG2022"/>
      <c r="EH2022"/>
      <c r="EI2022"/>
      <c r="EJ2022"/>
      <c r="EK2022"/>
      <c r="EL2022"/>
      <c r="EM2022"/>
      <c r="EN2022"/>
      <c r="EO2022"/>
      <c r="EP2022"/>
      <c r="EQ2022"/>
      <c r="ER2022"/>
      <c r="ES2022"/>
      <c r="ET2022"/>
      <c r="EU2022"/>
      <c r="EV2022"/>
      <c r="EW2022"/>
      <c r="EX2022"/>
      <c r="EY2022"/>
      <c r="EZ2022"/>
      <c r="FA2022"/>
      <c r="FB2022"/>
      <c r="FC2022"/>
      <c r="FD2022"/>
      <c r="FE2022"/>
      <c r="FF2022"/>
      <c r="FG2022"/>
      <c r="FH2022"/>
      <c r="FI2022"/>
      <c r="FJ2022"/>
      <c r="FK2022"/>
      <c r="FL2022"/>
      <c r="FM2022"/>
      <c r="FN2022"/>
      <c r="FO2022"/>
      <c r="FP2022"/>
      <c r="FQ2022"/>
      <c r="FR2022"/>
      <c r="FS2022"/>
      <c r="FT2022"/>
      <c r="FU2022"/>
      <c r="FV2022"/>
      <c r="FW2022"/>
      <c r="FX2022"/>
      <c r="FY2022"/>
      <c r="FZ2022"/>
      <c r="GA2022"/>
      <c r="GB2022"/>
      <c r="GC2022"/>
      <c r="GD2022"/>
      <c r="GE2022"/>
      <c r="GF2022"/>
      <c r="GG2022"/>
      <c r="GH2022"/>
      <c r="GI2022"/>
      <c r="GJ2022"/>
      <c r="GK2022"/>
      <c r="GL2022"/>
      <c r="GM2022"/>
      <c r="GN2022"/>
      <c r="GO2022"/>
      <c r="GP2022"/>
      <c r="GQ2022"/>
      <c r="GR2022"/>
      <c r="GS2022"/>
      <c r="GT2022"/>
      <c r="GU2022"/>
      <c r="GV2022"/>
      <c r="GW2022"/>
      <c r="GX2022"/>
      <c r="GY2022"/>
      <c r="GZ2022"/>
      <c r="HA2022"/>
      <c r="HB2022"/>
      <c r="HC2022"/>
      <c r="HD2022"/>
      <c r="HE2022"/>
      <c r="HF2022"/>
      <c r="HG2022"/>
      <c r="HH2022"/>
      <c r="HI2022"/>
      <c r="HJ2022"/>
      <c r="HK2022"/>
      <c r="HL2022"/>
      <c r="HM2022"/>
      <c r="HN2022"/>
      <c r="HO2022"/>
      <c r="HP2022"/>
      <c r="HQ2022"/>
      <c r="HR2022"/>
      <c r="HS2022"/>
      <c r="HT2022"/>
      <c r="HU2022"/>
      <c r="HV2022"/>
      <c r="HW2022"/>
      <c r="HX2022"/>
      <c r="HY2022"/>
      <c r="HZ2022"/>
      <c r="IA2022"/>
      <c r="IB2022"/>
      <c r="IC2022"/>
      <c r="ID2022"/>
      <c r="IE2022"/>
      <c r="IF2022"/>
      <c r="IG2022"/>
      <c r="IH2022"/>
      <c r="II2022"/>
      <c r="IJ2022"/>
      <c r="IK2022"/>
      <c r="IL2022"/>
      <c r="IM2022"/>
      <c r="IN2022"/>
      <c r="IO2022"/>
      <c r="IP2022"/>
      <c r="IQ2022"/>
      <c r="IR2022"/>
      <c r="IS2022"/>
      <c r="IT2022"/>
      <c r="IU2022"/>
      <c r="IV2022"/>
    </row>
    <row r="2023" spans="1:256" s="320" customFormat="1" ht="12.5">
      <c r="A2023" s="217"/>
      <c r="B2023" s="65">
        <v>1</v>
      </c>
      <c r="C2023" s="66">
        <f t="shared" si="92"/>
        <v>0</v>
      </c>
      <c r="D2023" s="658" t="s">
        <v>87</v>
      </c>
      <c r="E2023" s="659" t="s">
        <v>90</v>
      </c>
      <c r="F2023" s="659" t="s">
        <v>90</v>
      </c>
      <c r="G2023" s="78"/>
      <c r="H2023" s="96" t="s">
        <v>122</v>
      </c>
      <c r="I2023" s="107" t="s">
        <v>2807</v>
      </c>
      <c r="J2023" s="81"/>
      <c r="K2023" s="72"/>
      <c r="L2023" s="72"/>
      <c r="M2023" s="72"/>
      <c r="N2023" s="72"/>
      <c r="O2023" s="72"/>
      <c r="P2023" s="72"/>
      <c r="Q2023" s="833"/>
      <c r="R2023" s="102"/>
      <c r="S2023" s="73"/>
      <c r="T2023" s="102"/>
      <c r="U2023" s="103"/>
      <c r="V2023" s="104"/>
      <c r="W2023" s="109"/>
      <c r="X2023" s="109"/>
      <c r="Y2023" s="109"/>
      <c r="Z2023" s="109"/>
      <c r="AA2023" s="109"/>
      <c r="AB2023" s="109"/>
      <c r="AC2023" s="109"/>
      <c r="AD2023" s="109"/>
      <c r="AE2023" s="109"/>
      <c r="AF2023" s="109"/>
      <c r="AG2023" s="109"/>
      <c r="AH2023" s="109"/>
      <c r="AI2023" s="109"/>
      <c r="AJ2023" s="109"/>
      <c r="AK2023" s="109"/>
      <c r="AL2023" s="109"/>
      <c r="AM2023" s="109"/>
      <c r="AN2023" s="109"/>
      <c r="AO2023" s="109"/>
      <c r="AP2023" s="109"/>
      <c r="AQ2023" s="109"/>
      <c r="AR2023" s="109"/>
      <c r="AS2023" s="109"/>
      <c r="AT2023" s="109"/>
      <c r="AU2023" s="109"/>
      <c r="AV2023" s="109"/>
      <c r="AW2023" s="109"/>
      <c r="AX2023" s="109"/>
      <c r="AY2023" s="109"/>
      <c r="AZ2023" s="109"/>
      <c r="BA2023" s="109"/>
      <c r="BB2023" s="109"/>
      <c r="BC2023" s="109"/>
      <c r="BD2023" s="109"/>
      <c r="BE2023" s="109"/>
      <c r="BF2023" s="109"/>
      <c r="BG2023" s="109"/>
      <c r="BH2023" s="109"/>
      <c r="BI2023" s="109"/>
      <c r="BJ2023" s="109"/>
      <c r="BK2023" s="109"/>
      <c r="BL2023" s="109"/>
      <c r="BM2023" s="109"/>
      <c r="BN2023" s="109"/>
      <c r="BO2023" s="109"/>
      <c r="BP2023" s="109"/>
      <c r="BQ2023" s="109"/>
      <c r="BR2023" s="109"/>
      <c r="BS2023" s="109"/>
      <c r="BT2023" s="109"/>
      <c r="BU2023" s="109"/>
      <c r="BV2023" s="109"/>
      <c r="BW2023" s="109"/>
      <c r="BX2023" s="109"/>
      <c r="BY2023" s="109"/>
      <c r="BZ2023" s="109"/>
      <c r="CA2023" s="109"/>
      <c r="CB2023" s="109"/>
      <c r="CC2023" s="109"/>
      <c r="CD2023" s="109"/>
      <c r="CE2023" s="109"/>
      <c r="CF2023" s="109"/>
      <c r="CG2023" s="109"/>
      <c r="CH2023" s="109"/>
      <c r="CI2023" s="109"/>
      <c r="CJ2023" s="109"/>
      <c r="CK2023" s="109"/>
      <c r="CL2023" s="109"/>
      <c r="CM2023" s="109"/>
      <c r="CN2023" s="109"/>
      <c r="CO2023" s="109"/>
      <c r="CP2023" s="109"/>
      <c r="CQ2023" s="109"/>
      <c r="CR2023" s="109"/>
      <c r="CS2023" s="109"/>
      <c r="CT2023" s="109"/>
      <c r="CU2023" s="109"/>
      <c r="CV2023" s="109"/>
      <c r="CW2023" s="109"/>
      <c r="CX2023" s="109"/>
      <c r="CY2023" s="109"/>
      <c r="CZ2023" s="109"/>
      <c r="DA2023" s="109"/>
      <c r="DB2023" s="109"/>
      <c r="DC2023" s="109"/>
      <c r="DD2023" s="109"/>
      <c r="DE2023" s="109"/>
      <c r="DF2023" s="109"/>
      <c r="DG2023" s="109"/>
      <c r="DH2023" s="109"/>
      <c r="DI2023" s="109"/>
      <c r="DJ2023" s="109"/>
      <c r="DK2023" s="109"/>
      <c r="DL2023" s="109"/>
      <c r="DM2023" s="109"/>
      <c r="DN2023" s="109"/>
      <c r="DO2023" s="109"/>
      <c r="DP2023" s="109"/>
      <c r="DQ2023" s="109"/>
      <c r="DR2023" s="109"/>
      <c r="DS2023" s="109"/>
      <c r="DT2023" s="109"/>
      <c r="DU2023" s="109"/>
      <c r="DV2023" s="109"/>
      <c r="DW2023" s="109"/>
      <c r="DX2023" s="109"/>
      <c r="DY2023" s="109"/>
      <c r="DZ2023" s="109"/>
      <c r="EA2023" s="109"/>
      <c r="EB2023" s="109"/>
      <c r="EC2023" s="109"/>
      <c r="ED2023" s="109"/>
      <c r="EE2023" s="109"/>
      <c r="EF2023" s="109"/>
      <c r="EG2023" s="109"/>
      <c r="EH2023" s="109"/>
      <c r="EI2023" s="109"/>
      <c r="EJ2023" s="109"/>
      <c r="EK2023" s="109"/>
      <c r="EL2023" s="109"/>
      <c r="EM2023" s="109"/>
      <c r="EN2023" s="109"/>
      <c r="EO2023" s="109"/>
      <c r="EP2023" s="109"/>
      <c r="EQ2023" s="109"/>
      <c r="ER2023" s="109"/>
      <c r="ES2023" s="109"/>
      <c r="ET2023" s="109"/>
      <c r="EU2023" s="109"/>
      <c r="EV2023" s="109"/>
      <c r="EW2023" s="109"/>
      <c r="EX2023" s="109"/>
      <c r="EY2023" s="109"/>
      <c r="EZ2023" s="109"/>
      <c r="FA2023" s="109"/>
      <c r="FB2023" s="109"/>
      <c r="FC2023" s="109"/>
      <c r="FD2023" s="109"/>
      <c r="FE2023" s="109"/>
      <c r="FF2023" s="109"/>
      <c r="FG2023" s="109"/>
      <c r="FH2023" s="109"/>
      <c r="FI2023" s="109"/>
      <c r="FJ2023" s="109"/>
      <c r="FK2023" s="109"/>
      <c r="FL2023" s="109"/>
      <c r="FM2023" s="109"/>
      <c r="FN2023" s="109"/>
      <c r="FO2023" s="109"/>
      <c r="FP2023" s="109"/>
      <c r="FQ2023" s="109"/>
      <c r="FR2023" s="109"/>
      <c r="FS2023" s="109"/>
      <c r="FT2023" s="109"/>
      <c r="FU2023" s="109"/>
      <c r="FV2023" s="109"/>
      <c r="FW2023" s="109"/>
      <c r="FX2023" s="109"/>
      <c r="FY2023" s="109"/>
      <c r="FZ2023" s="109"/>
      <c r="GA2023" s="109"/>
      <c r="GB2023" s="109"/>
      <c r="GC2023" s="109"/>
      <c r="GD2023" s="109"/>
      <c r="GE2023" s="109"/>
      <c r="GF2023" s="109"/>
      <c r="GG2023" s="109"/>
      <c r="GH2023" s="109"/>
      <c r="GI2023" s="109"/>
      <c r="GJ2023" s="109"/>
      <c r="GK2023" s="109"/>
      <c r="GL2023" s="109"/>
      <c r="GM2023" s="109"/>
      <c r="GN2023" s="109"/>
      <c r="GO2023" s="109"/>
      <c r="GP2023" s="109"/>
      <c r="GQ2023" s="109"/>
      <c r="GR2023" s="109"/>
      <c r="GS2023" s="109"/>
      <c r="GT2023" s="109"/>
      <c r="GU2023" s="109"/>
      <c r="GV2023" s="109"/>
      <c r="GW2023" s="109"/>
      <c r="GX2023" s="109"/>
      <c r="GY2023" s="109"/>
      <c r="GZ2023" s="109"/>
      <c r="HA2023" s="109"/>
      <c r="HB2023" s="109"/>
      <c r="HC2023" s="109"/>
      <c r="HD2023" s="109"/>
      <c r="HE2023" s="109"/>
      <c r="HF2023" s="109"/>
      <c r="HG2023" s="109"/>
      <c r="HH2023" s="109"/>
      <c r="HI2023" s="109"/>
      <c r="HJ2023" s="109"/>
      <c r="HK2023" s="109"/>
      <c r="HL2023" s="109"/>
      <c r="HM2023" s="109"/>
      <c r="HN2023" s="109"/>
      <c r="HO2023" s="109"/>
      <c r="HP2023" s="109"/>
      <c r="HQ2023" s="109"/>
      <c r="HR2023" s="109"/>
      <c r="HS2023" s="109"/>
      <c r="HT2023" s="109"/>
      <c r="HU2023" s="109"/>
      <c r="HV2023" s="109"/>
      <c r="HW2023" s="109"/>
      <c r="HX2023" s="109"/>
      <c r="HY2023" s="109"/>
      <c r="HZ2023" s="109"/>
      <c r="IA2023" s="109"/>
      <c r="IB2023" s="109"/>
      <c r="IC2023" s="109"/>
      <c r="ID2023" s="109"/>
      <c r="IE2023" s="109"/>
      <c r="IF2023" s="109"/>
      <c r="IG2023" s="109"/>
      <c r="IH2023" s="109"/>
      <c r="II2023" s="109"/>
      <c r="IJ2023" s="109"/>
      <c r="IK2023" s="109"/>
      <c r="IL2023" s="109"/>
      <c r="IM2023" s="109"/>
      <c r="IN2023" s="109"/>
      <c r="IO2023" s="109"/>
      <c r="IP2023" s="109"/>
      <c r="IQ2023" s="109"/>
      <c r="IR2023" s="109"/>
      <c r="IS2023" s="109"/>
      <c r="IT2023" s="109"/>
      <c r="IU2023" s="109"/>
      <c r="IV2023" s="109"/>
    </row>
    <row r="2024" spans="1:256" ht="12.5">
      <c r="B2024" s="65">
        <v>1</v>
      </c>
      <c r="C2024" s="66">
        <f t="shared" si="92"/>
        <v>1</v>
      </c>
      <c r="D2024" s="659" t="s">
        <v>90</v>
      </c>
      <c r="E2024" s="658" t="s">
        <v>68</v>
      </c>
      <c r="F2024" s="658" t="s">
        <v>68</v>
      </c>
      <c r="G2024" s="78"/>
      <c r="H2024" s="96" t="s">
        <v>116</v>
      </c>
      <c r="I2024" s="107" t="s">
        <v>2808</v>
      </c>
      <c r="J2024" s="81"/>
      <c r="K2024" s="72"/>
      <c r="L2024" s="72"/>
      <c r="M2024" s="72"/>
      <c r="N2024" s="72"/>
      <c r="O2024" s="72"/>
      <c r="P2024" s="72"/>
      <c r="Q2024" s="833"/>
      <c r="R2024" s="102"/>
      <c r="S2024" s="73"/>
      <c r="T2024" s="102"/>
      <c r="U2024" s="103"/>
      <c r="V2024" s="104"/>
    </row>
    <row r="2025" spans="1:256" ht="12.5">
      <c r="B2025" s="65">
        <v>1</v>
      </c>
      <c r="C2025" s="66">
        <f t="shared" si="92"/>
        <v>1</v>
      </c>
      <c r="D2025" s="76" t="s">
        <v>87</v>
      </c>
      <c r="E2025" s="76" t="s">
        <v>68</v>
      </c>
      <c r="F2025" s="99" t="s">
        <v>99</v>
      </c>
      <c r="G2025" s="78"/>
      <c r="H2025" s="96" t="s">
        <v>129</v>
      </c>
      <c r="I2025" s="107" t="s">
        <v>2809</v>
      </c>
      <c r="J2025" s="81"/>
      <c r="K2025" s="72"/>
      <c r="L2025" s="72"/>
      <c r="M2025" s="72"/>
      <c r="N2025" s="72"/>
      <c r="O2025" s="72"/>
      <c r="P2025" s="72"/>
      <c r="Q2025" s="833"/>
      <c r="R2025" s="102"/>
      <c r="S2025" s="73"/>
      <c r="T2025" s="102"/>
      <c r="U2025" s="103"/>
      <c r="V2025" s="104"/>
    </row>
    <row r="2026" spans="1:256" ht="12.5">
      <c r="B2026" s="65">
        <v>1</v>
      </c>
      <c r="C2026" s="66">
        <f t="shared" si="92"/>
        <v>1</v>
      </c>
      <c r="D2026" s="99" t="s">
        <v>99</v>
      </c>
      <c r="E2026" s="76" t="s">
        <v>87</v>
      </c>
      <c r="F2026" s="76" t="s">
        <v>87</v>
      </c>
      <c r="G2026" s="78"/>
      <c r="H2026" s="96" t="s">
        <v>2699</v>
      </c>
      <c r="I2026" s="107" t="s">
        <v>2810</v>
      </c>
      <c r="J2026" s="81"/>
      <c r="K2026" s="72"/>
      <c r="L2026" s="72"/>
      <c r="M2026" s="72"/>
      <c r="N2026" s="72"/>
      <c r="O2026" s="72"/>
      <c r="P2026" s="72"/>
      <c r="Q2026" s="833"/>
      <c r="R2026" s="102"/>
      <c r="S2026" s="73"/>
      <c r="T2026" s="102"/>
      <c r="U2026" s="103"/>
      <c r="V2026" s="104"/>
    </row>
    <row r="2027" spans="1:256" ht="12.5">
      <c r="B2027" s="65">
        <v>1</v>
      </c>
      <c r="C2027" s="66">
        <f t="shared" si="92"/>
        <v>0</v>
      </c>
      <c r="D2027" s="99" t="s">
        <v>70</v>
      </c>
      <c r="E2027" s="99" t="s">
        <v>70</v>
      </c>
      <c r="F2027" s="76" t="s">
        <v>87</v>
      </c>
      <c r="G2027" s="78"/>
      <c r="H2027" s="96" t="s">
        <v>88</v>
      </c>
      <c r="I2027" s="107" t="s">
        <v>2811</v>
      </c>
      <c r="J2027" s="81"/>
      <c r="K2027" s="72"/>
      <c r="L2027" s="72"/>
      <c r="M2027" s="72"/>
      <c r="N2027" s="72"/>
      <c r="O2027" s="72"/>
      <c r="P2027" s="72"/>
      <c r="Q2027" s="833"/>
      <c r="R2027" s="102"/>
      <c r="S2027" s="73"/>
      <c r="T2027" s="102"/>
      <c r="U2027" s="103"/>
      <c r="V2027" s="104"/>
    </row>
    <row r="2028" spans="1:256" ht="12.5">
      <c r="A2028" s="55"/>
      <c r="B2028" s="65">
        <v>1</v>
      </c>
      <c r="C2028" s="66">
        <f t="shared" si="92"/>
        <v>1</v>
      </c>
      <c r="D2028" s="76" t="s">
        <v>87</v>
      </c>
      <c r="E2028" s="76" t="s">
        <v>68</v>
      </c>
      <c r="F2028" s="99" t="s">
        <v>70</v>
      </c>
      <c r="G2028" s="78"/>
      <c r="H2028" s="96" t="s">
        <v>94</v>
      </c>
      <c r="I2028" s="107" t="s">
        <v>2812</v>
      </c>
      <c r="J2028" s="81"/>
      <c r="K2028" s="72"/>
      <c r="L2028" s="72"/>
      <c r="M2028" s="72"/>
      <c r="N2028" s="72"/>
      <c r="O2028" s="72"/>
      <c r="P2028" s="72"/>
      <c r="Q2028" s="833"/>
      <c r="R2028" s="102"/>
      <c r="S2028" s="73"/>
      <c r="T2028" s="102"/>
      <c r="U2028" s="103"/>
      <c r="V2028" s="104"/>
    </row>
    <row r="2029" spans="1:256" ht="12.5">
      <c r="B2029" s="65">
        <v>1</v>
      </c>
      <c r="C2029" s="66">
        <f t="shared" si="92"/>
        <v>0</v>
      </c>
      <c r="D2029" s="658" t="s">
        <v>87</v>
      </c>
      <c r="E2029" s="656" t="s">
        <v>70</v>
      </c>
      <c r="F2029" s="658" t="s">
        <v>87</v>
      </c>
      <c r="G2029" s="78"/>
      <c r="H2029" s="96" t="s">
        <v>101</v>
      </c>
      <c r="I2029" s="107" t="s">
        <v>2813</v>
      </c>
      <c r="J2029" s="81"/>
      <c r="K2029" s="72"/>
      <c r="L2029" s="72"/>
      <c r="M2029" s="72"/>
      <c r="N2029" s="72"/>
      <c r="O2029" s="72"/>
      <c r="P2029" s="72"/>
      <c r="Q2029" s="833"/>
      <c r="R2029" s="102"/>
      <c r="S2029" s="73"/>
      <c r="T2029" s="102"/>
      <c r="U2029" s="103"/>
      <c r="V2029" s="104"/>
    </row>
    <row r="2030" spans="1:256" ht="12.5">
      <c r="B2030" s="65">
        <v>1</v>
      </c>
      <c r="C2030" s="66">
        <f t="shared" si="92"/>
        <v>0</v>
      </c>
      <c r="D2030" s="99" t="s">
        <v>70</v>
      </c>
      <c r="E2030" s="99" t="s">
        <v>70</v>
      </c>
      <c r="F2030" s="76" t="s">
        <v>68</v>
      </c>
      <c r="G2030" s="78"/>
      <c r="H2030" s="96" t="s">
        <v>197</v>
      </c>
      <c r="I2030" s="107" t="s">
        <v>2814</v>
      </c>
      <c r="J2030" s="81"/>
      <c r="K2030" s="72"/>
      <c r="L2030" s="72"/>
      <c r="M2030" s="72"/>
      <c r="N2030" s="72"/>
      <c r="O2030" s="72"/>
      <c r="P2030" s="72"/>
      <c r="Q2030" s="833"/>
      <c r="R2030" s="102"/>
      <c r="S2030" s="73"/>
      <c r="T2030" s="102"/>
      <c r="U2030" s="103"/>
      <c r="V2030" s="104"/>
    </row>
    <row r="2031" spans="1:256" ht="12.5">
      <c r="B2031" s="65">
        <v>1</v>
      </c>
      <c r="C2031" s="66">
        <f t="shared" si="92"/>
        <v>0</v>
      </c>
      <c r="D2031" s="99" t="s">
        <v>99</v>
      </c>
      <c r="E2031" s="99" t="s">
        <v>70</v>
      </c>
      <c r="F2031" s="76" t="s">
        <v>87</v>
      </c>
      <c r="G2031" s="78"/>
      <c r="H2031" s="96" t="s">
        <v>126</v>
      </c>
      <c r="I2031" s="107" t="s">
        <v>2815</v>
      </c>
      <c r="J2031" s="81"/>
      <c r="K2031" s="72"/>
      <c r="L2031" s="72"/>
      <c r="M2031" s="72"/>
      <c r="N2031" s="72"/>
      <c r="O2031" s="72"/>
      <c r="P2031" s="72"/>
      <c r="Q2031" s="833"/>
      <c r="R2031" s="102"/>
      <c r="S2031" s="73"/>
      <c r="T2031" s="102"/>
      <c r="U2031" s="103"/>
      <c r="V2031" s="104"/>
      <c r="W2031" s="320"/>
      <c r="X2031" s="320"/>
      <c r="Y2031" s="320"/>
      <c r="Z2031" s="320"/>
      <c r="AA2031" s="320"/>
      <c r="AB2031" s="320"/>
      <c r="AC2031" s="320"/>
      <c r="AD2031" s="320"/>
      <c r="AE2031" s="320"/>
      <c r="AF2031" s="320"/>
      <c r="AG2031" s="320"/>
      <c r="AH2031" s="320"/>
      <c r="AI2031" s="320"/>
      <c r="AJ2031" s="320"/>
      <c r="AK2031" s="320"/>
      <c r="AL2031" s="320"/>
      <c r="AM2031" s="320"/>
      <c r="AN2031" s="320"/>
      <c r="AO2031" s="320"/>
      <c r="AP2031" s="320"/>
      <c r="AQ2031" s="320"/>
      <c r="AR2031" s="320"/>
      <c r="AS2031" s="320"/>
      <c r="AT2031" s="320"/>
      <c r="AU2031" s="320"/>
      <c r="AV2031" s="320"/>
      <c r="AW2031" s="320"/>
      <c r="AX2031" s="320"/>
      <c r="AY2031" s="320"/>
      <c r="AZ2031" s="320"/>
      <c r="BA2031" s="320"/>
      <c r="BB2031" s="320"/>
      <c r="BC2031" s="320"/>
      <c r="BD2031" s="320"/>
      <c r="BE2031" s="320"/>
      <c r="BF2031" s="320"/>
      <c r="BG2031" s="320"/>
      <c r="BH2031" s="320"/>
      <c r="BI2031" s="320"/>
      <c r="BJ2031" s="320"/>
      <c r="BK2031" s="320"/>
      <c r="BL2031" s="320"/>
      <c r="BM2031" s="320"/>
      <c r="BN2031" s="320"/>
      <c r="BO2031" s="320"/>
      <c r="BP2031" s="320"/>
      <c r="BQ2031" s="320"/>
      <c r="BR2031" s="320"/>
      <c r="BS2031" s="320"/>
      <c r="BT2031" s="320"/>
      <c r="BU2031" s="320"/>
      <c r="BV2031" s="320"/>
      <c r="BW2031" s="320"/>
      <c r="BX2031" s="320"/>
      <c r="BY2031" s="320"/>
      <c r="BZ2031" s="320"/>
      <c r="CA2031" s="320"/>
      <c r="CB2031" s="320"/>
      <c r="CC2031" s="320"/>
      <c r="CD2031" s="320"/>
      <c r="CE2031" s="320"/>
      <c r="CF2031" s="320"/>
      <c r="CG2031" s="320"/>
      <c r="CH2031" s="320"/>
      <c r="CI2031" s="320"/>
      <c r="CJ2031" s="320"/>
      <c r="CK2031" s="320"/>
      <c r="CL2031" s="320"/>
      <c r="CM2031" s="320"/>
      <c r="CN2031" s="320"/>
      <c r="CO2031" s="320"/>
      <c r="CP2031" s="320"/>
      <c r="CQ2031" s="320"/>
      <c r="CR2031" s="320"/>
      <c r="CS2031" s="320"/>
      <c r="CT2031" s="320"/>
      <c r="CU2031" s="320"/>
      <c r="CV2031" s="320"/>
      <c r="CW2031" s="320"/>
      <c r="CX2031" s="320"/>
      <c r="CY2031" s="320"/>
      <c r="CZ2031" s="320"/>
      <c r="DA2031" s="320"/>
      <c r="DB2031" s="320"/>
      <c r="DC2031" s="320"/>
      <c r="DD2031" s="320"/>
      <c r="DE2031" s="320"/>
      <c r="DF2031" s="320"/>
      <c r="DG2031" s="320"/>
      <c r="DH2031" s="320"/>
      <c r="DI2031" s="320"/>
      <c r="DJ2031" s="320"/>
      <c r="DK2031" s="320"/>
      <c r="DL2031" s="320"/>
      <c r="DM2031" s="320"/>
      <c r="DN2031" s="320"/>
      <c r="DO2031" s="320"/>
      <c r="DP2031" s="320"/>
      <c r="DQ2031" s="320"/>
      <c r="DR2031" s="320"/>
      <c r="DS2031" s="320"/>
      <c r="DT2031" s="320"/>
      <c r="DU2031" s="320"/>
      <c r="DV2031" s="320"/>
      <c r="DW2031" s="320"/>
      <c r="DX2031" s="320"/>
      <c r="DY2031" s="320"/>
      <c r="DZ2031" s="320"/>
      <c r="EA2031" s="320"/>
      <c r="EB2031" s="320"/>
      <c r="EC2031" s="320"/>
      <c r="ED2031" s="320"/>
      <c r="EE2031" s="320"/>
      <c r="EF2031" s="320"/>
      <c r="EG2031" s="320"/>
      <c r="EH2031" s="320"/>
      <c r="EI2031" s="320"/>
      <c r="EJ2031" s="320"/>
      <c r="EK2031" s="320"/>
      <c r="EL2031" s="320"/>
      <c r="EM2031" s="320"/>
      <c r="EN2031" s="320"/>
      <c r="EO2031" s="320"/>
      <c r="EP2031" s="320"/>
      <c r="EQ2031" s="320"/>
      <c r="ER2031" s="320"/>
      <c r="ES2031" s="320"/>
      <c r="ET2031" s="320"/>
      <c r="EU2031" s="320"/>
      <c r="EV2031" s="320"/>
      <c r="EW2031" s="320"/>
      <c r="EX2031" s="320"/>
      <c r="EY2031" s="320"/>
      <c r="EZ2031" s="320"/>
      <c r="FA2031" s="320"/>
      <c r="FB2031" s="320"/>
      <c r="FC2031" s="320"/>
      <c r="FD2031" s="320"/>
      <c r="FE2031" s="320"/>
      <c r="FF2031" s="320"/>
      <c r="FG2031" s="320"/>
      <c r="FH2031" s="320"/>
      <c r="FI2031" s="320"/>
      <c r="FJ2031" s="320"/>
      <c r="FK2031" s="320"/>
      <c r="FL2031" s="320"/>
      <c r="FM2031" s="320"/>
      <c r="FN2031" s="320"/>
      <c r="FO2031" s="320"/>
      <c r="FP2031" s="320"/>
      <c r="FQ2031" s="320"/>
      <c r="FR2031" s="320"/>
      <c r="FS2031" s="320"/>
      <c r="FT2031" s="320"/>
      <c r="FU2031" s="320"/>
      <c r="FV2031" s="320"/>
      <c r="FW2031" s="320"/>
      <c r="FX2031" s="320"/>
      <c r="FY2031" s="320"/>
      <c r="FZ2031" s="320"/>
      <c r="GA2031" s="320"/>
      <c r="GB2031" s="320"/>
      <c r="GC2031" s="320"/>
      <c r="GD2031" s="320"/>
      <c r="GE2031" s="320"/>
      <c r="GF2031" s="320"/>
      <c r="GG2031" s="320"/>
      <c r="GH2031" s="320"/>
      <c r="GI2031" s="320"/>
      <c r="GJ2031" s="320"/>
      <c r="GK2031" s="320"/>
      <c r="GL2031" s="320"/>
      <c r="GM2031" s="320"/>
      <c r="GN2031" s="320"/>
      <c r="GO2031" s="320"/>
      <c r="GP2031" s="320"/>
      <c r="GQ2031" s="320"/>
      <c r="GR2031" s="320"/>
      <c r="GS2031" s="320"/>
      <c r="GT2031" s="320"/>
      <c r="GU2031" s="320"/>
      <c r="GV2031" s="320"/>
      <c r="GW2031" s="320"/>
      <c r="GX2031" s="320"/>
      <c r="GY2031" s="320"/>
      <c r="GZ2031" s="320"/>
      <c r="HA2031" s="320"/>
      <c r="HB2031" s="320"/>
      <c r="HC2031" s="320"/>
      <c r="HD2031" s="320"/>
      <c r="HE2031" s="320"/>
      <c r="HF2031" s="320"/>
      <c r="HG2031" s="320"/>
      <c r="HH2031" s="320"/>
      <c r="HI2031" s="320"/>
      <c r="HJ2031" s="320"/>
      <c r="HK2031" s="320"/>
      <c r="HL2031" s="320"/>
      <c r="HM2031" s="320"/>
      <c r="HN2031" s="320"/>
      <c r="HO2031" s="320"/>
      <c r="HP2031" s="320"/>
      <c r="HQ2031" s="320"/>
      <c r="HR2031" s="320"/>
      <c r="HS2031" s="320"/>
      <c r="HT2031" s="320"/>
      <c r="HU2031" s="320"/>
      <c r="HV2031" s="320"/>
      <c r="HW2031" s="320"/>
      <c r="HX2031" s="320"/>
      <c r="HY2031" s="320"/>
      <c r="HZ2031" s="320"/>
      <c r="IA2031" s="320"/>
      <c r="IB2031" s="320"/>
      <c r="IC2031" s="320"/>
      <c r="ID2031" s="320"/>
      <c r="IE2031" s="320"/>
      <c r="IF2031" s="320"/>
      <c r="IG2031" s="320"/>
      <c r="IH2031" s="320"/>
      <c r="II2031" s="320"/>
      <c r="IJ2031" s="320"/>
      <c r="IK2031" s="320"/>
      <c r="IL2031" s="320"/>
      <c r="IM2031" s="320"/>
      <c r="IN2031" s="320"/>
      <c r="IO2031" s="320"/>
      <c r="IP2031" s="320"/>
      <c r="IQ2031" s="320"/>
      <c r="IR2031" s="320"/>
      <c r="IS2031" s="320"/>
      <c r="IT2031" s="320"/>
      <c r="IU2031" s="320"/>
      <c r="IV2031" s="320"/>
    </row>
    <row r="2032" spans="1:256" ht="12.5">
      <c r="B2032" s="65">
        <v>1</v>
      </c>
      <c r="C2032" s="66">
        <f>IF(E2032="A",4,IF(E2032="B",3,IF(E2032="C",2,IF(E2032="D",1,0))))</f>
        <v>3</v>
      </c>
      <c r="D2032" s="99" t="s">
        <v>70</v>
      </c>
      <c r="E2032" s="76" t="s">
        <v>87</v>
      </c>
      <c r="F2032" s="76" t="s">
        <v>87</v>
      </c>
      <c r="G2032" s="78"/>
      <c r="H2032" s="96" t="s">
        <v>126</v>
      </c>
      <c r="I2032" s="107" t="s">
        <v>5774</v>
      </c>
      <c r="J2032" s="81"/>
      <c r="K2032" s="72"/>
      <c r="L2032" s="72"/>
      <c r="M2032" s="72"/>
      <c r="N2032" s="72"/>
      <c r="O2032" s="72"/>
      <c r="P2032" s="72"/>
      <c r="Q2032" s="833"/>
      <c r="R2032" s="102"/>
      <c r="S2032" s="73"/>
      <c r="T2032" s="102"/>
      <c r="U2032" s="103"/>
      <c r="V2032" s="104"/>
    </row>
    <row r="2033" spans="1:256" ht="12.5">
      <c r="B2033" s="65">
        <v>1</v>
      </c>
      <c r="C2033" s="66">
        <f t="shared" ref="C2033:C2040" si="93">IF(E2033="A",1,IF(E2033="B",1,0))</f>
        <v>0</v>
      </c>
      <c r="D2033" s="76" t="s">
        <v>87</v>
      </c>
      <c r="E2033" s="99" t="s">
        <v>70</v>
      </c>
      <c r="F2033" s="76" t="s">
        <v>87</v>
      </c>
      <c r="G2033" s="78"/>
      <c r="H2033" s="96" t="s">
        <v>215</v>
      </c>
      <c r="I2033" s="107" t="s">
        <v>2816</v>
      </c>
      <c r="J2033" s="81"/>
      <c r="K2033" s="72"/>
      <c r="L2033" s="72"/>
      <c r="M2033" s="72"/>
      <c r="N2033" s="72"/>
      <c r="O2033" s="72"/>
      <c r="P2033" s="72"/>
      <c r="Q2033" s="833"/>
      <c r="R2033" s="102"/>
      <c r="S2033" s="73"/>
      <c r="T2033" s="102"/>
      <c r="U2033" s="103"/>
      <c r="V2033" s="104"/>
    </row>
    <row r="2034" spans="1:256" ht="12.5">
      <c r="A2034" s="308"/>
      <c r="B2034" s="65">
        <v>1</v>
      </c>
      <c r="C2034" s="66">
        <f t="shared" si="93"/>
        <v>0</v>
      </c>
      <c r="D2034" s="76" t="s">
        <v>87</v>
      </c>
      <c r="E2034" s="99" t="s">
        <v>70</v>
      </c>
      <c r="F2034" s="76" t="s">
        <v>87</v>
      </c>
      <c r="G2034" s="78"/>
      <c r="H2034" s="96" t="s">
        <v>135</v>
      </c>
      <c r="I2034" s="107" t="s">
        <v>2816</v>
      </c>
      <c r="J2034" s="81" t="s">
        <v>6111</v>
      </c>
      <c r="K2034" s="72"/>
      <c r="L2034" s="72"/>
      <c r="M2034" s="72"/>
      <c r="N2034" s="72"/>
      <c r="O2034" s="72"/>
      <c r="P2034" s="72"/>
      <c r="Q2034" s="833"/>
      <c r="R2034" s="102"/>
      <c r="S2034" s="73"/>
      <c r="T2034" s="102"/>
      <c r="U2034" s="103"/>
      <c r="V2034" s="10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  <c r="CX2034"/>
      <c r="CY2034"/>
      <c r="CZ2034"/>
      <c r="DA2034"/>
      <c r="DB2034"/>
      <c r="DC2034"/>
      <c r="DD2034"/>
      <c r="DE2034"/>
      <c r="DF2034"/>
      <c r="DG2034"/>
      <c r="DH2034"/>
      <c r="DI2034"/>
      <c r="DJ2034"/>
      <c r="DK2034"/>
      <c r="DL2034"/>
      <c r="DM2034"/>
      <c r="DN2034"/>
      <c r="DO2034"/>
      <c r="DP2034"/>
      <c r="DQ2034"/>
      <c r="DR2034"/>
      <c r="DS2034"/>
      <c r="DT2034"/>
      <c r="DU2034"/>
      <c r="DV2034"/>
      <c r="DW2034"/>
      <c r="DX2034"/>
      <c r="DY2034"/>
      <c r="DZ2034"/>
      <c r="EA2034"/>
      <c r="EB2034"/>
      <c r="EC2034"/>
      <c r="ED2034"/>
      <c r="EE2034"/>
      <c r="EF2034"/>
      <c r="EG2034"/>
      <c r="EH2034"/>
      <c r="EI2034"/>
      <c r="EJ2034"/>
      <c r="EK2034"/>
      <c r="EL2034"/>
      <c r="EM2034"/>
      <c r="EN2034"/>
      <c r="EO2034"/>
      <c r="EP2034"/>
      <c r="EQ2034"/>
      <c r="ER2034"/>
      <c r="ES2034"/>
      <c r="ET2034"/>
      <c r="EU2034"/>
      <c r="EV2034"/>
      <c r="EW2034"/>
      <c r="EX2034"/>
      <c r="EY2034"/>
      <c r="EZ2034"/>
      <c r="FA2034"/>
      <c r="FB2034"/>
      <c r="FC2034"/>
      <c r="FD2034"/>
      <c r="FE2034"/>
      <c r="FF2034"/>
      <c r="FG2034"/>
      <c r="FH2034"/>
      <c r="FI2034"/>
      <c r="FJ2034"/>
      <c r="FK2034"/>
      <c r="FL2034"/>
      <c r="FM2034"/>
      <c r="FN2034"/>
      <c r="FO2034"/>
      <c r="FP2034"/>
      <c r="FQ2034"/>
      <c r="FR2034"/>
      <c r="FS2034"/>
      <c r="FT2034"/>
      <c r="FU2034"/>
      <c r="FV2034"/>
      <c r="FW2034"/>
      <c r="FX2034"/>
      <c r="FY2034"/>
      <c r="FZ2034"/>
      <c r="GA2034"/>
      <c r="GB2034"/>
      <c r="GC2034"/>
      <c r="GD2034"/>
      <c r="GE2034"/>
      <c r="GF2034"/>
      <c r="GG2034"/>
      <c r="GH2034"/>
      <c r="GI2034"/>
      <c r="GJ2034"/>
      <c r="GK2034"/>
      <c r="GL2034"/>
      <c r="GM2034"/>
      <c r="GN2034"/>
      <c r="GO2034"/>
      <c r="GP2034"/>
      <c r="GQ2034"/>
      <c r="GR2034"/>
      <c r="GS2034"/>
      <c r="GT2034"/>
      <c r="GU2034"/>
      <c r="GV2034"/>
      <c r="GW2034"/>
      <c r="GX2034"/>
      <c r="GY2034"/>
      <c r="GZ2034"/>
      <c r="HA2034"/>
      <c r="HB2034"/>
      <c r="HC2034"/>
      <c r="HD2034"/>
      <c r="HE2034"/>
      <c r="HF2034"/>
      <c r="HG2034"/>
      <c r="HH2034"/>
      <c r="HI2034"/>
      <c r="HJ2034"/>
      <c r="HK2034"/>
      <c r="HL2034"/>
      <c r="HM2034"/>
      <c r="HN2034"/>
      <c r="HO2034"/>
      <c r="HP2034"/>
      <c r="HQ2034"/>
      <c r="HR2034"/>
      <c r="HS2034"/>
      <c r="HT2034"/>
      <c r="HU2034"/>
      <c r="HV2034"/>
      <c r="HW2034"/>
      <c r="HX2034"/>
      <c r="HY2034"/>
      <c r="HZ2034"/>
      <c r="IA2034"/>
      <c r="IB2034"/>
      <c r="IC2034"/>
      <c r="ID2034"/>
      <c r="IE2034"/>
      <c r="IF2034"/>
      <c r="IG2034"/>
      <c r="IH2034"/>
      <c r="II2034"/>
      <c r="IJ2034"/>
      <c r="IK2034"/>
      <c r="IL2034"/>
      <c r="IM2034"/>
      <c r="IN2034"/>
      <c r="IO2034"/>
      <c r="IP2034"/>
      <c r="IQ2034"/>
      <c r="IR2034"/>
      <c r="IS2034"/>
      <c r="IT2034"/>
      <c r="IU2034"/>
      <c r="IV2034"/>
    </row>
    <row r="2035" spans="1:256" ht="12.5">
      <c r="B2035" s="65">
        <v>1</v>
      </c>
      <c r="C2035" s="66">
        <f t="shared" si="93"/>
        <v>0</v>
      </c>
      <c r="D2035" s="658" t="s">
        <v>68</v>
      </c>
      <c r="E2035" s="656" t="s">
        <v>99</v>
      </c>
      <c r="F2035" s="656" t="s">
        <v>70</v>
      </c>
      <c r="G2035" s="78"/>
      <c r="H2035" s="96" t="s">
        <v>129</v>
      </c>
      <c r="I2035" s="107" t="s">
        <v>2817</v>
      </c>
      <c r="J2035" s="81"/>
      <c r="K2035" s="72"/>
      <c r="L2035" s="72"/>
      <c r="M2035" s="72"/>
      <c r="N2035" s="72"/>
      <c r="O2035" s="72"/>
      <c r="P2035" s="72"/>
      <c r="Q2035" s="833"/>
      <c r="R2035" s="102"/>
      <c r="S2035" s="73"/>
      <c r="T2035" s="102"/>
      <c r="U2035" s="103"/>
      <c r="V2035" s="104"/>
    </row>
    <row r="2036" spans="1:256" ht="12.5">
      <c r="B2036" s="65">
        <v>1</v>
      </c>
      <c r="C2036" s="66">
        <f t="shared" si="93"/>
        <v>0</v>
      </c>
      <c r="D2036" s="658" t="s">
        <v>87</v>
      </c>
      <c r="E2036" s="659" t="s">
        <v>90</v>
      </c>
      <c r="F2036" s="656" t="s">
        <v>99</v>
      </c>
      <c r="G2036" s="78"/>
      <c r="H2036" s="96" t="s">
        <v>135</v>
      </c>
      <c r="I2036" s="107" t="s">
        <v>2818</v>
      </c>
      <c r="J2036" s="81"/>
      <c r="K2036" s="72"/>
      <c r="L2036" s="72"/>
      <c r="M2036" s="72"/>
      <c r="N2036" s="72"/>
      <c r="O2036" s="72"/>
      <c r="P2036" s="72"/>
      <c r="Q2036" s="833"/>
      <c r="R2036" s="102"/>
      <c r="S2036" s="73"/>
      <c r="T2036" s="102"/>
      <c r="U2036" s="103"/>
      <c r="V2036" s="104"/>
    </row>
    <row r="2037" spans="1:256" ht="12.5">
      <c r="B2037" s="65">
        <v>1</v>
      </c>
      <c r="C2037" s="66">
        <f t="shared" si="93"/>
        <v>1</v>
      </c>
      <c r="D2037" s="852" t="s">
        <v>70</v>
      </c>
      <c r="E2037" s="853" t="s">
        <v>87</v>
      </c>
      <c r="F2037" s="852" t="s">
        <v>70</v>
      </c>
      <c r="G2037" s="78"/>
      <c r="H2037" s="100" t="s">
        <v>119</v>
      </c>
      <c r="I2037" s="101" t="s">
        <v>6269</v>
      </c>
      <c r="J2037" s="81"/>
      <c r="K2037" s="72"/>
      <c r="L2037" s="72"/>
      <c r="M2037" s="72"/>
      <c r="N2037" s="72"/>
      <c r="O2037" s="72"/>
      <c r="P2037" s="72"/>
      <c r="Q2037" s="833"/>
      <c r="R2037" s="102"/>
      <c r="S2037" s="73"/>
      <c r="T2037" s="116"/>
      <c r="U2037" s="73"/>
      <c r="V2037" s="110"/>
      <c r="W2037" s="55"/>
      <c r="X2037" s="55"/>
      <c r="Y2037" s="55"/>
      <c r="Z2037" s="55"/>
      <c r="AA2037" s="55"/>
      <c r="AB2037" s="55"/>
      <c r="AC2037" s="55"/>
      <c r="AD2037" s="55"/>
      <c r="AE2037" s="55"/>
      <c r="AF2037" s="55"/>
      <c r="AG2037" s="55"/>
      <c r="AH2037" s="55"/>
      <c r="AI2037" s="55"/>
      <c r="AJ2037" s="55"/>
      <c r="AK2037" s="55"/>
      <c r="AL2037" s="55"/>
      <c r="AM2037" s="55"/>
      <c r="AN2037" s="55"/>
      <c r="AO2037" s="55"/>
      <c r="AP2037" s="55"/>
      <c r="AQ2037" s="55"/>
      <c r="AR2037" s="55"/>
      <c r="AS2037" s="55"/>
      <c r="AT2037" s="55"/>
      <c r="AU2037" s="55"/>
      <c r="AV2037" s="55"/>
      <c r="AW2037" s="55"/>
      <c r="AX2037" s="55"/>
      <c r="AY2037" s="55"/>
      <c r="AZ2037" s="55"/>
      <c r="BA2037" s="55"/>
      <c r="BB2037" s="55"/>
      <c r="BC2037" s="55"/>
      <c r="BD2037" s="55"/>
      <c r="BE2037" s="55"/>
      <c r="BF2037" s="55"/>
      <c r="BG2037" s="55"/>
      <c r="BH2037" s="55"/>
      <c r="BI2037" s="55"/>
      <c r="BJ2037" s="55"/>
      <c r="BK2037" s="55"/>
      <c r="BL2037" s="55"/>
      <c r="BM2037" s="55"/>
      <c r="BN2037" s="55"/>
      <c r="BO2037" s="55"/>
      <c r="BP2037" s="55"/>
      <c r="BQ2037" s="55"/>
      <c r="BR2037" s="55"/>
      <c r="BS2037" s="55"/>
      <c r="BT2037" s="55"/>
      <c r="BU2037" s="55"/>
      <c r="BV2037" s="55"/>
      <c r="BW2037" s="55"/>
      <c r="BX2037" s="55"/>
      <c r="BY2037" s="55"/>
      <c r="BZ2037" s="55"/>
      <c r="CA2037" s="55"/>
      <c r="CB2037" s="55"/>
      <c r="CC2037" s="55"/>
      <c r="CD2037" s="55"/>
      <c r="CE2037" s="55"/>
      <c r="CF2037" s="55"/>
      <c r="CG2037" s="55"/>
      <c r="CH2037" s="55"/>
      <c r="CI2037" s="55"/>
      <c r="CJ2037" s="55"/>
      <c r="CK2037" s="55"/>
      <c r="CL2037" s="55"/>
      <c r="CM2037" s="55"/>
      <c r="CN2037" s="55"/>
      <c r="CO2037" s="55"/>
      <c r="CP2037" s="55"/>
      <c r="CQ2037" s="55"/>
      <c r="CR2037" s="55"/>
      <c r="CS2037" s="55"/>
      <c r="CT2037" s="55"/>
      <c r="CU2037" s="55"/>
      <c r="CV2037" s="55"/>
      <c r="CW2037" s="55"/>
      <c r="CX2037" s="55"/>
      <c r="CY2037" s="55"/>
      <c r="CZ2037" s="55"/>
      <c r="DA2037" s="55"/>
      <c r="DB2037" s="55"/>
      <c r="DC2037" s="55"/>
      <c r="DD2037" s="55"/>
      <c r="DE2037" s="55"/>
      <c r="DF2037" s="55"/>
      <c r="DG2037" s="55"/>
      <c r="DH2037" s="55"/>
      <c r="DI2037" s="55"/>
      <c r="DJ2037" s="55"/>
      <c r="DK2037" s="55"/>
      <c r="DL2037" s="55"/>
      <c r="DM2037" s="55"/>
      <c r="DN2037" s="55"/>
      <c r="DO2037" s="55"/>
      <c r="DP2037" s="55"/>
      <c r="DQ2037" s="55"/>
      <c r="DR2037" s="55"/>
      <c r="DS2037" s="55"/>
      <c r="DT2037" s="55"/>
      <c r="DU2037" s="55"/>
      <c r="DV2037" s="55"/>
      <c r="DW2037" s="55"/>
      <c r="DX2037" s="55"/>
      <c r="DY2037" s="55"/>
      <c r="DZ2037" s="55"/>
      <c r="EA2037" s="55"/>
      <c r="EB2037" s="55"/>
      <c r="EC2037" s="55"/>
      <c r="ED2037" s="55"/>
      <c r="EE2037" s="55"/>
      <c r="EF2037" s="55"/>
      <c r="EG2037" s="55"/>
      <c r="EH2037" s="55"/>
      <c r="EI2037" s="55"/>
      <c r="EJ2037" s="55"/>
      <c r="EK2037" s="55"/>
      <c r="EL2037" s="55"/>
      <c r="EM2037" s="55"/>
      <c r="EN2037" s="55"/>
      <c r="EO2037" s="55"/>
      <c r="EP2037" s="55"/>
      <c r="EQ2037" s="55"/>
      <c r="ER2037" s="55"/>
      <c r="ES2037" s="55"/>
      <c r="ET2037" s="55"/>
      <c r="EU2037" s="55"/>
      <c r="EV2037" s="55"/>
      <c r="EW2037" s="55"/>
      <c r="EX2037" s="55"/>
      <c r="EY2037" s="55"/>
      <c r="EZ2037" s="55"/>
      <c r="FA2037" s="55"/>
      <c r="FB2037" s="55"/>
      <c r="FC2037" s="55"/>
      <c r="FD2037" s="55"/>
      <c r="FE2037" s="55"/>
      <c r="FF2037" s="55"/>
      <c r="FG2037" s="55"/>
      <c r="FH2037" s="55"/>
      <c r="FI2037" s="55"/>
      <c r="FJ2037" s="55"/>
      <c r="FK2037" s="55"/>
      <c r="FL2037" s="55"/>
      <c r="FM2037" s="55"/>
      <c r="FN2037" s="55"/>
      <c r="FO2037" s="55"/>
      <c r="FP2037" s="55"/>
      <c r="FQ2037" s="55"/>
      <c r="FR2037" s="55"/>
      <c r="FS2037" s="55"/>
      <c r="FT2037" s="55"/>
      <c r="FU2037" s="55"/>
      <c r="FV2037" s="55"/>
      <c r="FW2037" s="55"/>
      <c r="FX2037" s="55"/>
      <c r="FY2037" s="55"/>
      <c r="FZ2037" s="55"/>
      <c r="GA2037" s="55"/>
      <c r="GB2037" s="55"/>
      <c r="GC2037" s="55"/>
      <c r="GD2037" s="55"/>
      <c r="GE2037" s="55"/>
      <c r="GF2037" s="55"/>
      <c r="GG2037" s="55"/>
      <c r="GH2037" s="55"/>
      <c r="GI2037" s="55"/>
      <c r="GJ2037" s="55"/>
      <c r="GK2037" s="55"/>
      <c r="GL2037" s="55"/>
      <c r="GM2037" s="55"/>
      <c r="GN2037" s="55"/>
      <c r="GO2037" s="55"/>
      <c r="GP2037" s="55"/>
      <c r="GQ2037" s="55"/>
      <c r="GR2037" s="55"/>
      <c r="GS2037" s="55"/>
      <c r="GT2037" s="55"/>
      <c r="GU2037" s="55"/>
      <c r="GV2037" s="55"/>
      <c r="GW2037" s="55"/>
      <c r="GX2037" s="55"/>
      <c r="GY2037" s="55"/>
      <c r="GZ2037" s="55"/>
      <c r="HA2037" s="55"/>
      <c r="HB2037" s="55"/>
      <c r="HC2037" s="55"/>
      <c r="HD2037" s="55"/>
      <c r="HE2037" s="55"/>
      <c r="HF2037" s="55"/>
      <c r="HG2037" s="55"/>
      <c r="HH2037" s="55"/>
      <c r="HI2037" s="55"/>
      <c r="HJ2037" s="55"/>
      <c r="HK2037" s="55"/>
      <c r="HL2037" s="55"/>
      <c r="HM2037" s="55"/>
      <c r="HN2037" s="55"/>
      <c r="HO2037" s="55"/>
      <c r="HP2037" s="55"/>
      <c r="HQ2037" s="55"/>
      <c r="HR2037" s="55"/>
      <c r="HS2037" s="55"/>
      <c r="HT2037" s="55"/>
      <c r="HU2037" s="55"/>
      <c r="HV2037" s="55"/>
      <c r="HW2037" s="55"/>
      <c r="HX2037" s="55"/>
      <c r="HY2037" s="55"/>
      <c r="HZ2037" s="55"/>
      <c r="IA2037" s="55"/>
      <c r="IB2037" s="55"/>
      <c r="IC2037" s="55"/>
      <c r="ID2037" s="55"/>
      <c r="IE2037" s="55"/>
      <c r="IF2037" s="55"/>
      <c r="IG2037" s="55"/>
      <c r="IH2037" s="55"/>
      <c r="II2037" s="55"/>
      <c r="IJ2037" s="55"/>
      <c r="IK2037" s="55"/>
      <c r="IL2037" s="55"/>
      <c r="IM2037" s="55"/>
      <c r="IN2037" s="55"/>
      <c r="IO2037" s="55"/>
      <c r="IP2037" s="55"/>
      <c r="IQ2037" s="55"/>
      <c r="IR2037" s="55"/>
      <c r="IS2037" s="55"/>
      <c r="IT2037" s="55"/>
      <c r="IU2037" s="55"/>
      <c r="IV2037" s="55"/>
    </row>
    <row r="2038" spans="1:256" s="55" customFormat="1" ht="12.5">
      <c r="A2038" s="217"/>
      <c r="B2038" s="65">
        <v>1</v>
      </c>
      <c r="C2038" s="66">
        <f t="shared" si="93"/>
        <v>0</v>
      </c>
      <c r="D2038" s="99" t="s">
        <v>70</v>
      </c>
      <c r="E2038" s="77" t="s">
        <v>90</v>
      </c>
      <c r="F2038" s="76" t="s">
        <v>68</v>
      </c>
      <c r="G2038" s="78"/>
      <c r="H2038" s="96" t="s">
        <v>135</v>
      </c>
      <c r="I2038" s="107" t="s">
        <v>2819</v>
      </c>
      <c r="J2038" s="81"/>
      <c r="K2038" s="72"/>
      <c r="L2038" s="72"/>
      <c r="M2038" s="72"/>
      <c r="N2038" s="72"/>
      <c r="O2038" s="72"/>
      <c r="P2038" s="72"/>
      <c r="Q2038" s="833"/>
      <c r="R2038" s="102"/>
      <c r="S2038" s="73"/>
      <c r="T2038" s="102"/>
      <c r="U2038" s="103"/>
      <c r="V2038" s="104"/>
      <c r="W2038" s="109"/>
      <c r="X2038" s="109"/>
      <c r="Y2038" s="109"/>
      <c r="Z2038" s="109"/>
      <c r="AA2038" s="109"/>
      <c r="AB2038" s="109"/>
      <c r="AC2038" s="109"/>
      <c r="AD2038" s="109"/>
      <c r="AE2038" s="109"/>
      <c r="AF2038" s="109"/>
      <c r="AG2038" s="109"/>
      <c r="AH2038" s="109"/>
      <c r="AI2038" s="109"/>
      <c r="AJ2038" s="109"/>
      <c r="AK2038" s="109"/>
      <c r="AL2038" s="109"/>
      <c r="AM2038" s="109"/>
      <c r="AN2038" s="109"/>
      <c r="AO2038" s="109"/>
      <c r="AP2038" s="109"/>
      <c r="AQ2038" s="109"/>
      <c r="AR2038" s="109"/>
      <c r="AS2038" s="109"/>
      <c r="AT2038" s="109"/>
      <c r="AU2038" s="109"/>
      <c r="AV2038" s="109"/>
      <c r="AW2038" s="109"/>
      <c r="AX2038" s="109"/>
      <c r="AY2038" s="109"/>
      <c r="AZ2038" s="109"/>
      <c r="BA2038" s="109"/>
      <c r="BB2038" s="109"/>
      <c r="BC2038" s="109"/>
      <c r="BD2038" s="109"/>
      <c r="BE2038" s="109"/>
      <c r="BF2038" s="109"/>
      <c r="BG2038" s="109"/>
      <c r="BH2038" s="109"/>
      <c r="BI2038" s="109"/>
      <c r="BJ2038" s="109"/>
      <c r="BK2038" s="109"/>
      <c r="BL2038" s="109"/>
      <c r="BM2038" s="109"/>
      <c r="BN2038" s="109"/>
      <c r="BO2038" s="109"/>
      <c r="BP2038" s="109"/>
      <c r="BQ2038" s="109"/>
      <c r="BR2038" s="109"/>
      <c r="BS2038" s="109"/>
      <c r="BT2038" s="109"/>
      <c r="BU2038" s="109"/>
      <c r="BV2038" s="109"/>
      <c r="BW2038" s="109"/>
      <c r="BX2038" s="109"/>
      <c r="BY2038" s="109"/>
      <c r="BZ2038" s="109"/>
      <c r="CA2038" s="109"/>
      <c r="CB2038" s="109"/>
      <c r="CC2038" s="109"/>
      <c r="CD2038" s="109"/>
      <c r="CE2038" s="109"/>
      <c r="CF2038" s="109"/>
      <c r="CG2038" s="109"/>
      <c r="CH2038" s="109"/>
      <c r="CI2038" s="109"/>
      <c r="CJ2038" s="109"/>
      <c r="CK2038" s="109"/>
      <c r="CL2038" s="109"/>
      <c r="CM2038" s="109"/>
      <c r="CN2038" s="109"/>
      <c r="CO2038" s="109"/>
      <c r="CP2038" s="109"/>
      <c r="CQ2038" s="109"/>
      <c r="CR2038" s="109"/>
      <c r="CS2038" s="109"/>
      <c r="CT2038" s="109"/>
      <c r="CU2038" s="109"/>
      <c r="CV2038" s="109"/>
      <c r="CW2038" s="109"/>
      <c r="CX2038" s="109"/>
      <c r="CY2038" s="109"/>
      <c r="CZ2038" s="109"/>
      <c r="DA2038" s="109"/>
      <c r="DB2038" s="109"/>
      <c r="DC2038" s="109"/>
      <c r="DD2038" s="109"/>
      <c r="DE2038" s="109"/>
      <c r="DF2038" s="109"/>
      <c r="DG2038" s="109"/>
      <c r="DH2038" s="109"/>
      <c r="DI2038" s="109"/>
      <c r="DJ2038" s="109"/>
      <c r="DK2038" s="109"/>
      <c r="DL2038" s="109"/>
      <c r="DM2038" s="109"/>
      <c r="DN2038" s="109"/>
      <c r="DO2038" s="109"/>
      <c r="DP2038" s="109"/>
      <c r="DQ2038" s="109"/>
      <c r="DR2038" s="109"/>
      <c r="DS2038" s="109"/>
      <c r="DT2038" s="109"/>
      <c r="DU2038" s="109"/>
      <c r="DV2038" s="109"/>
      <c r="DW2038" s="109"/>
      <c r="DX2038" s="109"/>
      <c r="DY2038" s="109"/>
      <c r="DZ2038" s="109"/>
      <c r="EA2038" s="109"/>
      <c r="EB2038" s="109"/>
      <c r="EC2038" s="109"/>
      <c r="ED2038" s="109"/>
      <c r="EE2038" s="109"/>
      <c r="EF2038" s="109"/>
      <c r="EG2038" s="109"/>
      <c r="EH2038" s="109"/>
      <c r="EI2038" s="109"/>
      <c r="EJ2038" s="109"/>
      <c r="EK2038" s="109"/>
      <c r="EL2038" s="109"/>
      <c r="EM2038" s="109"/>
      <c r="EN2038" s="109"/>
      <c r="EO2038" s="109"/>
      <c r="EP2038" s="109"/>
      <c r="EQ2038" s="109"/>
      <c r="ER2038" s="109"/>
      <c r="ES2038" s="109"/>
      <c r="ET2038" s="109"/>
      <c r="EU2038" s="109"/>
      <c r="EV2038" s="109"/>
      <c r="EW2038" s="109"/>
      <c r="EX2038" s="109"/>
      <c r="EY2038" s="109"/>
      <c r="EZ2038" s="109"/>
      <c r="FA2038" s="109"/>
      <c r="FB2038" s="109"/>
      <c r="FC2038" s="109"/>
      <c r="FD2038" s="109"/>
      <c r="FE2038" s="109"/>
      <c r="FF2038" s="109"/>
      <c r="FG2038" s="109"/>
      <c r="FH2038" s="109"/>
      <c r="FI2038" s="109"/>
      <c r="FJ2038" s="109"/>
      <c r="FK2038" s="109"/>
      <c r="FL2038" s="109"/>
      <c r="FM2038" s="109"/>
      <c r="FN2038" s="109"/>
      <c r="FO2038" s="109"/>
      <c r="FP2038" s="109"/>
      <c r="FQ2038" s="109"/>
      <c r="FR2038" s="109"/>
      <c r="FS2038" s="109"/>
      <c r="FT2038" s="109"/>
      <c r="FU2038" s="109"/>
      <c r="FV2038" s="109"/>
      <c r="FW2038" s="109"/>
      <c r="FX2038" s="109"/>
      <c r="FY2038" s="109"/>
      <c r="FZ2038" s="109"/>
      <c r="GA2038" s="109"/>
      <c r="GB2038" s="109"/>
      <c r="GC2038" s="109"/>
      <c r="GD2038" s="109"/>
      <c r="GE2038" s="109"/>
      <c r="GF2038" s="109"/>
      <c r="GG2038" s="109"/>
      <c r="GH2038" s="109"/>
      <c r="GI2038" s="109"/>
      <c r="GJ2038" s="109"/>
      <c r="GK2038" s="109"/>
      <c r="GL2038" s="109"/>
      <c r="GM2038" s="109"/>
      <c r="GN2038" s="109"/>
      <c r="GO2038" s="109"/>
      <c r="GP2038" s="109"/>
      <c r="GQ2038" s="109"/>
      <c r="GR2038" s="109"/>
      <c r="GS2038" s="109"/>
      <c r="GT2038" s="109"/>
      <c r="GU2038" s="109"/>
      <c r="GV2038" s="109"/>
      <c r="GW2038" s="109"/>
      <c r="GX2038" s="109"/>
      <c r="GY2038" s="109"/>
      <c r="GZ2038" s="109"/>
      <c r="HA2038" s="109"/>
      <c r="HB2038" s="109"/>
      <c r="HC2038" s="109"/>
      <c r="HD2038" s="109"/>
      <c r="HE2038" s="109"/>
      <c r="HF2038" s="109"/>
      <c r="HG2038" s="109"/>
      <c r="HH2038" s="109"/>
      <c r="HI2038" s="109"/>
      <c r="HJ2038" s="109"/>
      <c r="HK2038" s="109"/>
      <c r="HL2038" s="109"/>
      <c r="HM2038" s="109"/>
      <c r="HN2038" s="109"/>
      <c r="HO2038" s="109"/>
      <c r="HP2038" s="109"/>
      <c r="HQ2038" s="109"/>
      <c r="HR2038" s="109"/>
      <c r="HS2038" s="109"/>
      <c r="HT2038" s="109"/>
      <c r="HU2038" s="109"/>
      <c r="HV2038" s="109"/>
      <c r="HW2038" s="109"/>
      <c r="HX2038" s="109"/>
      <c r="HY2038" s="109"/>
      <c r="HZ2038" s="109"/>
      <c r="IA2038" s="109"/>
      <c r="IB2038" s="109"/>
      <c r="IC2038" s="109"/>
      <c r="ID2038" s="109"/>
      <c r="IE2038" s="109"/>
      <c r="IF2038" s="109"/>
      <c r="IG2038" s="109"/>
      <c r="IH2038" s="109"/>
      <c r="II2038" s="109"/>
      <c r="IJ2038" s="109"/>
      <c r="IK2038" s="109"/>
      <c r="IL2038" s="109"/>
      <c r="IM2038" s="109"/>
      <c r="IN2038" s="109"/>
      <c r="IO2038" s="109"/>
      <c r="IP2038" s="109"/>
      <c r="IQ2038" s="109"/>
      <c r="IR2038" s="109"/>
      <c r="IS2038" s="109"/>
      <c r="IT2038" s="109"/>
      <c r="IU2038" s="109"/>
      <c r="IV2038" s="109"/>
    </row>
    <row r="2039" spans="1:256" ht="12.5">
      <c r="B2039" s="65">
        <v>1</v>
      </c>
      <c r="C2039" s="66">
        <f t="shared" si="93"/>
        <v>0</v>
      </c>
      <c r="D2039" s="76" t="s">
        <v>87</v>
      </c>
      <c r="E2039" s="77" t="s">
        <v>90</v>
      </c>
      <c r="F2039" s="77" t="s">
        <v>90</v>
      </c>
      <c r="G2039" s="78"/>
      <c r="H2039" s="96" t="s">
        <v>122</v>
      </c>
      <c r="I2039" s="107" t="s">
        <v>2820</v>
      </c>
      <c r="J2039" s="81"/>
      <c r="K2039" s="72"/>
      <c r="L2039" s="72"/>
      <c r="M2039" s="72"/>
      <c r="N2039" s="72"/>
      <c r="O2039" s="72"/>
      <c r="P2039" s="72"/>
      <c r="Q2039" s="833"/>
      <c r="R2039" s="102"/>
      <c r="S2039" s="73"/>
      <c r="T2039" s="102"/>
      <c r="U2039" s="103"/>
      <c r="V2039" s="104"/>
    </row>
    <row r="2040" spans="1:256" ht="12.5">
      <c r="B2040" s="65">
        <v>1</v>
      </c>
      <c r="C2040" s="66">
        <f t="shared" si="93"/>
        <v>1</v>
      </c>
      <c r="D2040" s="76" t="s">
        <v>87</v>
      </c>
      <c r="E2040" s="76" t="s">
        <v>87</v>
      </c>
      <c r="F2040" s="76" t="s">
        <v>87</v>
      </c>
      <c r="G2040" s="78"/>
      <c r="H2040" s="96" t="s">
        <v>169</v>
      </c>
      <c r="I2040" s="107" t="s">
        <v>2821</v>
      </c>
      <c r="J2040" s="81"/>
      <c r="K2040" s="72"/>
      <c r="L2040" s="72"/>
      <c r="M2040" s="72"/>
      <c r="N2040" s="72"/>
      <c r="O2040" s="72"/>
      <c r="P2040" s="72"/>
      <c r="Q2040" s="833"/>
      <c r="R2040" s="102"/>
      <c r="S2040" s="73"/>
      <c r="T2040" s="102"/>
      <c r="U2040" s="103"/>
      <c r="V2040" s="104"/>
    </row>
    <row r="2041" spans="1:256" ht="12.5">
      <c r="B2041" s="65">
        <v>1</v>
      </c>
      <c r="C2041" s="66">
        <f>IF(E2041="A",4,IF(E2041="B",3,IF(E2041="C",2,IF(E2041="D",1,0))))</f>
        <v>0</v>
      </c>
      <c r="D2041" s="99" t="s">
        <v>70</v>
      </c>
      <c r="E2041" s="99" t="s">
        <v>99</v>
      </c>
      <c r="F2041" s="76" t="s">
        <v>87</v>
      </c>
      <c r="G2041" s="78"/>
      <c r="H2041" s="96" t="s">
        <v>135</v>
      </c>
      <c r="I2041" s="107" t="s">
        <v>2822</v>
      </c>
      <c r="J2041" s="81"/>
      <c r="K2041" s="72"/>
      <c r="L2041" s="72"/>
      <c r="M2041" s="72"/>
      <c r="N2041" s="72"/>
      <c r="O2041" s="72"/>
      <c r="P2041" s="72"/>
      <c r="Q2041" s="833"/>
      <c r="R2041" s="102"/>
      <c r="S2041" s="73"/>
      <c r="T2041" s="102"/>
      <c r="U2041" s="103"/>
      <c r="V2041" s="104"/>
    </row>
    <row r="2042" spans="1:256" ht="12.5">
      <c r="B2042" s="65">
        <v>1</v>
      </c>
      <c r="C2042" s="66">
        <f t="shared" ref="C2042:C2048" si="94">IF(E2042="A",1,IF(E2042="B",1,0))</f>
        <v>0</v>
      </c>
      <c r="D2042" s="99" t="s">
        <v>99</v>
      </c>
      <c r="E2042" s="99" t="s">
        <v>99</v>
      </c>
      <c r="F2042" s="77" t="s">
        <v>90</v>
      </c>
      <c r="G2042" s="78"/>
      <c r="H2042" s="96" t="s">
        <v>220</v>
      </c>
      <c r="I2042" s="107" t="s">
        <v>2823</v>
      </c>
      <c r="J2042" s="81"/>
      <c r="K2042" s="72"/>
      <c r="L2042" s="72"/>
      <c r="M2042" s="72"/>
      <c r="N2042" s="72"/>
      <c r="O2042" s="72"/>
      <c r="P2042" s="72"/>
      <c r="Q2042" s="833"/>
      <c r="R2042" s="102"/>
      <c r="S2042" s="73"/>
      <c r="T2042" s="102"/>
      <c r="U2042" s="103"/>
      <c r="V2042" s="104"/>
    </row>
    <row r="2043" spans="1:256" ht="12.5">
      <c r="B2043" s="65">
        <v>1</v>
      </c>
      <c r="C2043" s="66">
        <f t="shared" si="94"/>
        <v>1</v>
      </c>
      <c r="D2043" s="99" t="s">
        <v>70</v>
      </c>
      <c r="E2043" s="76" t="s">
        <v>87</v>
      </c>
      <c r="F2043" s="76" t="s">
        <v>68</v>
      </c>
      <c r="G2043" s="78"/>
      <c r="H2043" s="96" t="s">
        <v>240</v>
      </c>
      <c r="I2043" s="107" t="s">
        <v>2824</v>
      </c>
      <c r="J2043" s="81"/>
      <c r="K2043" s="72"/>
      <c r="L2043" s="72"/>
      <c r="M2043" s="72"/>
      <c r="N2043" s="72"/>
      <c r="O2043" s="72"/>
      <c r="P2043" s="72"/>
      <c r="Q2043" s="833"/>
      <c r="R2043" s="102"/>
      <c r="S2043" s="73"/>
      <c r="T2043" s="102"/>
      <c r="U2043" s="103"/>
      <c r="V2043" s="104"/>
    </row>
    <row r="2044" spans="1:256" ht="12.5">
      <c r="A2044" s="666"/>
      <c r="B2044" s="65">
        <v>1</v>
      </c>
      <c r="C2044" s="66">
        <f t="shared" si="94"/>
        <v>0</v>
      </c>
      <c r="D2044" s="76" t="s">
        <v>87</v>
      </c>
      <c r="E2044" s="77" t="s">
        <v>90</v>
      </c>
      <c r="F2044" s="99" t="s">
        <v>99</v>
      </c>
      <c r="G2044" s="78"/>
      <c r="H2044" s="96" t="s">
        <v>135</v>
      </c>
      <c r="I2044" s="107" t="s">
        <v>2825</v>
      </c>
      <c r="J2044" s="81"/>
      <c r="K2044" s="72"/>
      <c r="L2044" s="72"/>
      <c r="M2044" s="72"/>
      <c r="N2044" s="72"/>
      <c r="O2044" s="72"/>
      <c r="P2044" s="72"/>
      <c r="Q2044" s="833"/>
      <c r="R2044" s="102"/>
      <c r="S2044" s="73"/>
      <c r="T2044" s="102"/>
      <c r="U2044" s="103"/>
      <c r="V2044" s="10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  <c r="CS2044"/>
      <c r="CT2044"/>
      <c r="CU2044"/>
      <c r="CV2044"/>
      <c r="CW2044"/>
      <c r="CX2044"/>
      <c r="CY2044"/>
      <c r="CZ2044"/>
      <c r="DA2044"/>
      <c r="DB2044"/>
      <c r="DC2044"/>
      <c r="DD2044"/>
      <c r="DE2044"/>
      <c r="DF2044"/>
      <c r="DG2044"/>
      <c r="DH2044"/>
      <c r="DI2044"/>
      <c r="DJ2044"/>
      <c r="DK2044"/>
      <c r="DL2044"/>
      <c r="DM2044"/>
      <c r="DN2044"/>
      <c r="DO2044"/>
      <c r="DP2044"/>
      <c r="DQ2044"/>
      <c r="DR2044"/>
      <c r="DS2044"/>
      <c r="DT2044"/>
      <c r="DU2044"/>
      <c r="DV2044"/>
      <c r="DW2044"/>
      <c r="DX2044"/>
      <c r="DY2044"/>
      <c r="DZ2044"/>
      <c r="EA2044"/>
      <c r="EB2044"/>
      <c r="EC2044"/>
      <c r="ED2044"/>
      <c r="EE2044"/>
      <c r="EF2044"/>
      <c r="EG2044"/>
      <c r="EH2044"/>
      <c r="EI2044"/>
      <c r="EJ2044"/>
      <c r="EK2044"/>
      <c r="EL2044"/>
      <c r="EM2044"/>
      <c r="EN2044"/>
      <c r="EO2044"/>
      <c r="EP2044"/>
      <c r="EQ2044"/>
      <c r="ER2044"/>
      <c r="ES2044"/>
      <c r="ET2044"/>
      <c r="EU2044"/>
      <c r="EV2044"/>
      <c r="EW2044"/>
      <c r="EX2044"/>
      <c r="EY2044"/>
      <c r="EZ2044"/>
      <c r="FA2044"/>
      <c r="FB2044"/>
      <c r="FC2044"/>
      <c r="FD2044"/>
      <c r="FE2044"/>
      <c r="FF2044"/>
      <c r="FG2044"/>
      <c r="FH2044"/>
      <c r="FI2044"/>
      <c r="FJ2044"/>
      <c r="FK2044"/>
      <c r="FL2044"/>
      <c r="FM2044"/>
      <c r="FN2044"/>
      <c r="FO2044"/>
      <c r="FP2044"/>
      <c r="FQ2044"/>
      <c r="FR2044"/>
      <c r="FS2044"/>
      <c r="FT2044"/>
      <c r="FU2044"/>
      <c r="FV2044"/>
      <c r="FW2044"/>
      <c r="FX2044"/>
      <c r="FY2044"/>
      <c r="FZ2044"/>
      <c r="GA2044"/>
      <c r="GB2044"/>
      <c r="GC2044"/>
      <c r="GD2044"/>
      <c r="GE2044"/>
      <c r="GF2044"/>
      <c r="GG2044"/>
      <c r="GH2044"/>
      <c r="GI2044"/>
      <c r="GJ2044"/>
      <c r="GK2044"/>
      <c r="GL2044"/>
      <c r="GM2044"/>
      <c r="GN2044"/>
      <c r="GO2044"/>
      <c r="GP2044"/>
      <c r="GQ2044"/>
      <c r="GR2044"/>
      <c r="GS2044"/>
      <c r="GT2044"/>
      <c r="GU2044"/>
      <c r="GV2044"/>
      <c r="GW2044"/>
      <c r="GX2044"/>
      <c r="GY2044"/>
      <c r="GZ2044"/>
      <c r="HA2044"/>
      <c r="HB2044"/>
      <c r="HC2044"/>
      <c r="HD2044"/>
      <c r="HE2044"/>
      <c r="HF2044"/>
      <c r="HG2044"/>
      <c r="HH2044"/>
      <c r="HI2044"/>
      <c r="HJ2044"/>
      <c r="HK2044"/>
      <c r="HL2044"/>
      <c r="HM2044"/>
      <c r="HN2044"/>
      <c r="HO2044"/>
      <c r="HP2044"/>
      <c r="HQ2044"/>
      <c r="HR2044"/>
      <c r="HS2044"/>
      <c r="HT2044"/>
      <c r="HU2044"/>
      <c r="HV2044"/>
      <c r="HW2044"/>
      <c r="HX2044"/>
      <c r="HY2044"/>
      <c r="HZ2044"/>
      <c r="IA2044"/>
      <c r="IB2044"/>
      <c r="IC2044"/>
      <c r="ID2044"/>
      <c r="IE2044"/>
      <c r="IF2044"/>
      <c r="IG2044"/>
      <c r="IH2044"/>
      <c r="II2044"/>
      <c r="IJ2044"/>
      <c r="IK2044"/>
      <c r="IL2044"/>
      <c r="IM2044"/>
      <c r="IN2044"/>
      <c r="IO2044"/>
      <c r="IP2044"/>
      <c r="IQ2044"/>
      <c r="IR2044"/>
      <c r="IS2044"/>
      <c r="IT2044"/>
      <c r="IU2044"/>
      <c r="IV2044"/>
    </row>
    <row r="2045" spans="1:256" ht="12.5">
      <c r="B2045" s="65">
        <v>1</v>
      </c>
      <c r="C2045" s="66">
        <f t="shared" si="94"/>
        <v>0</v>
      </c>
      <c r="D2045" s="655" t="s">
        <v>87</v>
      </c>
      <c r="E2045" s="656" t="s">
        <v>99</v>
      </c>
      <c r="F2045" s="655" t="s">
        <v>68</v>
      </c>
      <c r="G2045" s="78"/>
      <c r="H2045" s="96" t="s">
        <v>131</v>
      </c>
      <c r="I2045" s="107" t="s">
        <v>2826</v>
      </c>
      <c r="J2045" s="81"/>
      <c r="K2045" s="72"/>
      <c r="L2045" s="72"/>
      <c r="M2045" s="72"/>
      <c r="N2045" s="72"/>
      <c r="O2045" s="72"/>
      <c r="P2045" s="72"/>
      <c r="Q2045" s="833"/>
      <c r="R2045" s="102"/>
      <c r="S2045" s="73"/>
      <c r="T2045" s="102"/>
      <c r="U2045" s="103"/>
      <c r="V2045" s="104"/>
    </row>
    <row r="2046" spans="1:256" ht="12.5">
      <c r="B2046" s="65">
        <v>1</v>
      </c>
      <c r="C2046" s="66">
        <f t="shared" si="94"/>
        <v>0</v>
      </c>
      <c r="D2046" s="658" t="s">
        <v>87</v>
      </c>
      <c r="E2046" s="659" t="s">
        <v>90</v>
      </c>
      <c r="F2046" s="656" t="s">
        <v>99</v>
      </c>
      <c r="G2046" s="78"/>
      <c r="H2046" s="96" t="s">
        <v>129</v>
      </c>
      <c r="I2046" s="107" t="s">
        <v>2827</v>
      </c>
      <c r="J2046" s="81"/>
      <c r="K2046" s="72"/>
      <c r="L2046" s="72"/>
      <c r="M2046" s="72"/>
      <c r="N2046" s="72"/>
      <c r="O2046" s="72"/>
      <c r="P2046" s="72"/>
      <c r="Q2046" s="833"/>
      <c r="R2046" s="102"/>
      <c r="S2046" s="73"/>
      <c r="T2046" s="102"/>
      <c r="U2046" s="103"/>
      <c r="V2046" s="104"/>
    </row>
    <row r="2047" spans="1:256" ht="12.5">
      <c r="B2047" s="65">
        <v>1</v>
      </c>
      <c r="C2047" s="66">
        <f t="shared" si="94"/>
        <v>0</v>
      </c>
      <c r="D2047" s="76" t="s">
        <v>87</v>
      </c>
      <c r="E2047" s="77" t="s">
        <v>90</v>
      </c>
      <c r="F2047" s="76" t="s">
        <v>87</v>
      </c>
      <c r="G2047" s="78"/>
      <c r="H2047" s="96" t="s">
        <v>402</v>
      </c>
      <c r="I2047" s="107" t="s">
        <v>2828</v>
      </c>
      <c r="J2047" s="81"/>
      <c r="K2047" s="72"/>
      <c r="L2047" s="72"/>
      <c r="M2047" s="72"/>
      <c r="N2047" s="72"/>
      <c r="O2047" s="72"/>
      <c r="P2047" s="72"/>
      <c r="Q2047" s="833"/>
      <c r="R2047" s="102"/>
      <c r="S2047" s="73"/>
      <c r="T2047" s="102"/>
      <c r="U2047" s="103"/>
      <c r="V2047" s="104"/>
    </row>
    <row r="2048" spans="1:256" s="55" customFormat="1" ht="12.5">
      <c r="A2048" s="217"/>
      <c r="B2048" s="65">
        <v>1</v>
      </c>
      <c r="C2048" s="66">
        <f t="shared" si="94"/>
        <v>0</v>
      </c>
      <c r="D2048" s="99" t="s">
        <v>70</v>
      </c>
      <c r="E2048" s="99" t="s">
        <v>99</v>
      </c>
      <c r="F2048" s="77" t="s">
        <v>90</v>
      </c>
      <c r="G2048" s="78"/>
      <c r="H2048" s="96" t="s">
        <v>140</v>
      </c>
      <c r="I2048" s="107" t="s">
        <v>2829</v>
      </c>
      <c r="J2048" s="81"/>
      <c r="K2048" s="72"/>
      <c r="L2048" s="72"/>
      <c r="M2048" s="72"/>
      <c r="N2048" s="72"/>
      <c r="O2048" s="72"/>
      <c r="P2048" s="72"/>
      <c r="Q2048" s="833"/>
      <c r="R2048" s="102"/>
      <c r="S2048" s="73"/>
      <c r="T2048" s="102"/>
      <c r="U2048" s="103"/>
      <c r="V2048" s="104"/>
      <c r="W2048" s="109"/>
      <c r="X2048" s="109"/>
      <c r="Y2048" s="109"/>
      <c r="Z2048" s="109"/>
      <c r="AA2048" s="109"/>
      <c r="AB2048" s="109"/>
      <c r="AC2048" s="109"/>
      <c r="AD2048" s="109"/>
      <c r="AE2048" s="109"/>
      <c r="AF2048" s="109"/>
      <c r="AG2048" s="109"/>
      <c r="AH2048" s="109"/>
      <c r="AI2048" s="109"/>
      <c r="AJ2048" s="109"/>
      <c r="AK2048" s="109"/>
      <c r="AL2048" s="109"/>
      <c r="AM2048" s="109"/>
      <c r="AN2048" s="109"/>
      <c r="AO2048" s="109"/>
      <c r="AP2048" s="109"/>
      <c r="AQ2048" s="109"/>
      <c r="AR2048" s="109"/>
      <c r="AS2048" s="109"/>
      <c r="AT2048" s="109"/>
      <c r="AU2048" s="109"/>
      <c r="AV2048" s="109"/>
      <c r="AW2048" s="109"/>
      <c r="AX2048" s="109"/>
      <c r="AY2048" s="109"/>
      <c r="AZ2048" s="109"/>
      <c r="BA2048" s="109"/>
      <c r="BB2048" s="109"/>
      <c r="BC2048" s="109"/>
      <c r="BD2048" s="109"/>
      <c r="BE2048" s="109"/>
      <c r="BF2048" s="109"/>
      <c r="BG2048" s="109"/>
      <c r="BH2048" s="109"/>
      <c r="BI2048" s="109"/>
      <c r="BJ2048" s="109"/>
      <c r="BK2048" s="109"/>
      <c r="BL2048" s="109"/>
      <c r="BM2048" s="109"/>
      <c r="BN2048" s="109"/>
      <c r="BO2048" s="109"/>
      <c r="BP2048" s="109"/>
      <c r="BQ2048" s="109"/>
      <c r="BR2048" s="109"/>
      <c r="BS2048" s="109"/>
      <c r="BT2048" s="109"/>
      <c r="BU2048" s="109"/>
      <c r="BV2048" s="109"/>
      <c r="BW2048" s="109"/>
      <c r="BX2048" s="109"/>
      <c r="BY2048" s="109"/>
      <c r="BZ2048" s="109"/>
      <c r="CA2048" s="109"/>
      <c r="CB2048" s="109"/>
      <c r="CC2048" s="109"/>
      <c r="CD2048" s="109"/>
      <c r="CE2048" s="109"/>
      <c r="CF2048" s="109"/>
      <c r="CG2048" s="109"/>
      <c r="CH2048" s="109"/>
      <c r="CI2048" s="109"/>
      <c r="CJ2048" s="109"/>
      <c r="CK2048" s="109"/>
      <c r="CL2048" s="109"/>
      <c r="CM2048" s="109"/>
      <c r="CN2048" s="109"/>
      <c r="CO2048" s="109"/>
      <c r="CP2048" s="109"/>
      <c r="CQ2048" s="109"/>
      <c r="CR2048" s="109"/>
      <c r="CS2048" s="109"/>
      <c r="CT2048" s="109"/>
      <c r="CU2048" s="109"/>
      <c r="CV2048" s="109"/>
      <c r="CW2048" s="109"/>
      <c r="CX2048" s="109"/>
      <c r="CY2048" s="109"/>
      <c r="CZ2048" s="109"/>
      <c r="DA2048" s="109"/>
      <c r="DB2048" s="109"/>
      <c r="DC2048" s="109"/>
      <c r="DD2048" s="109"/>
      <c r="DE2048" s="109"/>
      <c r="DF2048" s="109"/>
      <c r="DG2048" s="109"/>
      <c r="DH2048" s="109"/>
      <c r="DI2048" s="109"/>
      <c r="DJ2048" s="109"/>
      <c r="DK2048" s="109"/>
      <c r="DL2048" s="109"/>
      <c r="DM2048" s="109"/>
      <c r="DN2048" s="109"/>
      <c r="DO2048" s="109"/>
      <c r="DP2048" s="109"/>
      <c r="DQ2048" s="109"/>
      <c r="DR2048" s="109"/>
      <c r="DS2048" s="109"/>
      <c r="DT2048" s="109"/>
      <c r="DU2048" s="109"/>
      <c r="DV2048" s="109"/>
      <c r="DW2048" s="109"/>
      <c r="DX2048" s="109"/>
      <c r="DY2048" s="109"/>
      <c r="DZ2048" s="109"/>
      <c r="EA2048" s="109"/>
      <c r="EB2048" s="109"/>
      <c r="EC2048" s="109"/>
      <c r="ED2048" s="109"/>
      <c r="EE2048" s="109"/>
      <c r="EF2048" s="109"/>
      <c r="EG2048" s="109"/>
      <c r="EH2048" s="109"/>
      <c r="EI2048" s="109"/>
      <c r="EJ2048" s="109"/>
      <c r="EK2048" s="109"/>
      <c r="EL2048" s="109"/>
      <c r="EM2048" s="109"/>
      <c r="EN2048" s="109"/>
      <c r="EO2048" s="109"/>
      <c r="EP2048" s="109"/>
      <c r="EQ2048" s="109"/>
      <c r="ER2048" s="109"/>
      <c r="ES2048" s="109"/>
      <c r="ET2048" s="109"/>
      <c r="EU2048" s="109"/>
      <c r="EV2048" s="109"/>
      <c r="EW2048" s="109"/>
      <c r="EX2048" s="109"/>
      <c r="EY2048" s="109"/>
      <c r="EZ2048" s="109"/>
      <c r="FA2048" s="109"/>
      <c r="FB2048" s="109"/>
      <c r="FC2048" s="109"/>
      <c r="FD2048" s="109"/>
      <c r="FE2048" s="109"/>
      <c r="FF2048" s="109"/>
      <c r="FG2048" s="109"/>
      <c r="FH2048" s="109"/>
      <c r="FI2048" s="109"/>
      <c r="FJ2048" s="109"/>
      <c r="FK2048" s="109"/>
      <c r="FL2048" s="109"/>
      <c r="FM2048" s="109"/>
      <c r="FN2048" s="109"/>
      <c r="FO2048" s="109"/>
      <c r="FP2048" s="109"/>
      <c r="FQ2048" s="109"/>
      <c r="FR2048" s="109"/>
      <c r="FS2048" s="109"/>
      <c r="FT2048" s="109"/>
      <c r="FU2048" s="109"/>
      <c r="FV2048" s="109"/>
      <c r="FW2048" s="109"/>
      <c r="FX2048" s="109"/>
      <c r="FY2048" s="109"/>
      <c r="FZ2048" s="109"/>
      <c r="GA2048" s="109"/>
      <c r="GB2048" s="109"/>
      <c r="GC2048" s="109"/>
      <c r="GD2048" s="109"/>
      <c r="GE2048" s="109"/>
      <c r="GF2048" s="109"/>
      <c r="GG2048" s="109"/>
      <c r="GH2048" s="109"/>
      <c r="GI2048" s="109"/>
      <c r="GJ2048" s="109"/>
      <c r="GK2048" s="109"/>
      <c r="GL2048" s="109"/>
      <c r="GM2048" s="109"/>
      <c r="GN2048" s="109"/>
      <c r="GO2048" s="109"/>
      <c r="GP2048" s="109"/>
      <c r="GQ2048" s="109"/>
      <c r="GR2048" s="109"/>
      <c r="GS2048" s="109"/>
      <c r="GT2048" s="109"/>
      <c r="GU2048" s="109"/>
      <c r="GV2048" s="109"/>
      <c r="GW2048" s="109"/>
      <c r="GX2048" s="109"/>
      <c r="GY2048" s="109"/>
      <c r="GZ2048" s="109"/>
      <c r="HA2048" s="109"/>
      <c r="HB2048" s="109"/>
      <c r="HC2048" s="109"/>
      <c r="HD2048" s="109"/>
      <c r="HE2048" s="109"/>
      <c r="HF2048" s="109"/>
      <c r="HG2048" s="109"/>
      <c r="HH2048" s="109"/>
      <c r="HI2048" s="109"/>
      <c r="HJ2048" s="109"/>
      <c r="HK2048" s="109"/>
      <c r="HL2048" s="109"/>
      <c r="HM2048" s="109"/>
      <c r="HN2048" s="109"/>
      <c r="HO2048" s="109"/>
      <c r="HP2048" s="109"/>
      <c r="HQ2048" s="109"/>
      <c r="HR2048" s="109"/>
      <c r="HS2048" s="109"/>
      <c r="HT2048" s="109"/>
      <c r="HU2048" s="109"/>
      <c r="HV2048" s="109"/>
      <c r="HW2048" s="109"/>
      <c r="HX2048" s="109"/>
      <c r="HY2048" s="109"/>
      <c r="HZ2048" s="109"/>
      <c r="IA2048" s="109"/>
      <c r="IB2048" s="109"/>
      <c r="IC2048" s="109"/>
      <c r="ID2048" s="109"/>
      <c r="IE2048" s="109"/>
      <c r="IF2048" s="109"/>
      <c r="IG2048" s="109"/>
      <c r="IH2048" s="109"/>
      <c r="II2048" s="109"/>
      <c r="IJ2048" s="109"/>
      <c r="IK2048" s="109"/>
      <c r="IL2048" s="109"/>
      <c r="IM2048" s="109"/>
      <c r="IN2048" s="109"/>
      <c r="IO2048" s="109"/>
      <c r="IP2048" s="109"/>
      <c r="IQ2048" s="109"/>
      <c r="IR2048" s="109"/>
      <c r="IS2048" s="109"/>
      <c r="IT2048" s="109"/>
      <c r="IU2048" s="109"/>
      <c r="IV2048" s="109"/>
    </row>
    <row r="2049" spans="1:256" ht="12.5">
      <c r="B2049" s="65">
        <v>1</v>
      </c>
      <c r="C2049" s="66">
        <v>0</v>
      </c>
      <c r="D2049" s="77" t="s">
        <v>90</v>
      </c>
      <c r="E2049" s="99" t="s">
        <v>99</v>
      </c>
      <c r="F2049" s="76" t="s">
        <v>87</v>
      </c>
      <c r="G2049" s="78"/>
      <c r="H2049" s="96" t="s">
        <v>197</v>
      </c>
      <c r="I2049" s="107" t="s">
        <v>198</v>
      </c>
      <c r="J2049" s="81" t="s">
        <v>7</v>
      </c>
      <c r="K2049" s="72"/>
      <c r="L2049" s="72"/>
      <c r="M2049" s="72"/>
      <c r="N2049" s="72"/>
      <c r="O2049" s="72"/>
      <c r="P2049" s="72"/>
      <c r="Q2049" s="833"/>
      <c r="R2049" s="102"/>
      <c r="S2049" s="73"/>
      <c r="T2049" s="102"/>
      <c r="U2049" s="103"/>
      <c r="V2049" s="104"/>
    </row>
    <row r="2050" spans="1:256" ht="12.5">
      <c r="B2050" s="65">
        <v>1</v>
      </c>
      <c r="C2050" s="66">
        <v>2</v>
      </c>
      <c r="D2050" s="76" t="s">
        <v>87</v>
      </c>
      <c r="E2050" s="77" t="s">
        <v>90</v>
      </c>
      <c r="F2050" s="76" t="s">
        <v>68</v>
      </c>
      <c r="G2050" s="78"/>
      <c r="H2050" s="96" t="s">
        <v>236</v>
      </c>
      <c r="I2050" s="107" t="s">
        <v>1092</v>
      </c>
      <c r="J2050" s="81" t="s">
        <v>282</v>
      </c>
      <c r="K2050" s="72"/>
      <c r="L2050" s="72"/>
      <c r="M2050" s="72"/>
      <c r="N2050" s="72"/>
      <c r="O2050" s="72"/>
      <c r="P2050" s="72"/>
      <c r="Q2050" s="833"/>
      <c r="R2050" s="102"/>
      <c r="S2050" s="73"/>
      <c r="T2050" s="102"/>
      <c r="U2050" s="103"/>
      <c r="V2050" s="104"/>
    </row>
    <row r="2051" spans="1:256" ht="12.5">
      <c r="B2051" s="65">
        <v>1</v>
      </c>
      <c r="C2051" s="66">
        <f>IF(E2051="A",4,IF(E2051="B",3,IF(E2051="C",2,IF(E2051="D",1,0))))</f>
        <v>0</v>
      </c>
      <c r="D2051" s="77" t="s">
        <v>90</v>
      </c>
      <c r="E2051" s="99" t="s">
        <v>99</v>
      </c>
      <c r="F2051" s="76" t="s">
        <v>68</v>
      </c>
      <c r="G2051" s="78"/>
      <c r="H2051" s="96" t="s">
        <v>94</v>
      </c>
      <c r="I2051" s="107" t="s">
        <v>5775</v>
      </c>
      <c r="J2051" s="81"/>
      <c r="K2051" s="72"/>
      <c r="L2051" s="72"/>
      <c r="M2051" s="72"/>
      <c r="N2051" s="72"/>
      <c r="O2051" s="72"/>
      <c r="P2051" s="72"/>
      <c r="Q2051" s="833"/>
      <c r="R2051" s="102"/>
      <c r="S2051" s="73"/>
      <c r="T2051" s="102"/>
      <c r="U2051" s="103"/>
      <c r="V2051" s="104"/>
    </row>
    <row r="2052" spans="1:256" ht="12.5">
      <c r="B2052" s="65">
        <v>1</v>
      </c>
      <c r="C2052" s="66">
        <f t="shared" ref="C2052:C2059" si="95">IF(E2052="A",1,IF(E2052="B",1,0))</f>
        <v>0</v>
      </c>
      <c r="D2052" s="77" t="s">
        <v>90</v>
      </c>
      <c r="E2052" s="77" t="s">
        <v>90</v>
      </c>
      <c r="F2052" s="99" t="s">
        <v>70</v>
      </c>
      <c r="G2052" s="78"/>
      <c r="H2052" s="96" t="s">
        <v>140</v>
      </c>
      <c r="I2052" s="107" t="s">
        <v>2830</v>
      </c>
      <c r="J2052" s="81"/>
      <c r="K2052" s="72"/>
      <c r="L2052" s="72"/>
      <c r="M2052" s="72"/>
      <c r="N2052" s="72"/>
      <c r="O2052" s="72"/>
      <c r="P2052" s="72"/>
      <c r="Q2052" s="833"/>
      <c r="R2052" s="102"/>
      <c r="S2052" s="73"/>
      <c r="T2052" s="102"/>
      <c r="U2052" s="103"/>
      <c r="V2052" s="104"/>
      <c r="W2052" s="365"/>
      <c r="X2052" s="365"/>
      <c r="Y2052" s="365"/>
      <c r="Z2052" s="365"/>
      <c r="AA2052" s="365"/>
      <c r="AB2052" s="365"/>
      <c r="AC2052" s="365"/>
      <c r="AD2052" s="365"/>
      <c r="AE2052" s="365"/>
      <c r="AF2052" s="365"/>
      <c r="AG2052" s="365"/>
      <c r="AH2052" s="365"/>
      <c r="AI2052" s="365"/>
      <c r="AJ2052" s="365"/>
      <c r="AK2052" s="365"/>
      <c r="AL2052" s="365"/>
      <c r="AM2052" s="365"/>
      <c r="AN2052" s="365"/>
      <c r="AO2052" s="365"/>
      <c r="AP2052" s="365"/>
      <c r="AQ2052" s="365"/>
      <c r="AR2052" s="365"/>
      <c r="AS2052" s="365"/>
      <c r="AT2052" s="365"/>
      <c r="AU2052" s="365"/>
      <c r="AV2052" s="365"/>
      <c r="AW2052" s="365"/>
      <c r="AX2052" s="365"/>
      <c r="AY2052" s="365"/>
      <c r="AZ2052" s="365"/>
      <c r="BA2052" s="365"/>
      <c r="BB2052" s="365"/>
      <c r="BC2052" s="365"/>
      <c r="BD2052" s="365"/>
      <c r="BE2052" s="365"/>
      <c r="BF2052" s="365"/>
      <c r="BG2052" s="365"/>
      <c r="BH2052" s="365"/>
      <c r="BI2052" s="365"/>
      <c r="BJ2052" s="365"/>
      <c r="BK2052" s="365"/>
      <c r="BL2052" s="365"/>
      <c r="BM2052" s="365"/>
      <c r="BN2052" s="365"/>
      <c r="BO2052" s="365"/>
      <c r="BP2052" s="365"/>
      <c r="BQ2052" s="365"/>
      <c r="BR2052" s="365"/>
      <c r="BS2052" s="365"/>
      <c r="BT2052" s="365"/>
      <c r="BU2052" s="365"/>
      <c r="BV2052" s="365"/>
      <c r="BW2052" s="365"/>
      <c r="BX2052" s="365"/>
      <c r="BY2052" s="365"/>
      <c r="BZ2052" s="365"/>
      <c r="CA2052" s="365"/>
      <c r="CB2052" s="365"/>
      <c r="CC2052" s="365"/>
      <c r="CD2052" s="365"/>
      <c r="CE2052" s="365"/>
      <c r="CF2052" s="365"/>
      <c r="CG2052" s="365"/>
      <c r="CH2052" s="365"/>
      <c r="CI2052" s="365"/>
      <c r="CJ2052" s="365"/>
      <c r="CK2052" s="365"/>
      <c r="CL2052" s="365"/>
      <c r="CM2052" s="365"/>
      <c r="CN2052" s="365"/>
      <c r="CO2052" s="365"/>
      <c r="CP2052" s="365"/>
      <c r="CQ2052" s="365"/>
      <c r="CR2052" s="365"/>
      <c r="CS2052" s="365"/>
      <c r="CT2052" s="365"/>
      <c r="CU2052" s="365"/>
      <c r="CV2052" s="365"/>
      <c r="CW2052" s="365"/>
      <c r="CX2052" s="365"/>
      <c r="CY2052" s="365"/>
      <c r="CZ2052" s="365"/>
      <c r="DA2052" s="365"/>
      <c r="DB2052" s="365"/>
      <c r="DC2052" s="365"/>
      <c r="DD2052" s="365"/>
      <c r="DE2052" s="365"/>
      <c r="DF2052" s="365"/>
      <c r="DG2052" s="365"/>
      <c r="DH2052" s="365"/>
      <c r="DI2052" s="365"/>
      <c r="DJ2052" s="365"/>
      <c r="DK2052" s="365"/>
      <c r="DL2052" s="365"/>
      <c r="DM2052" s="365"/>
      <c r="DN2052" s="365"/>
      <c r="DO2052" s="365"/>
      <c r="DP2052" s="365"/>
      <c r="DQ2052" s="365"/>
      <c r="DR2052" s="365"/>
      <c r="DS2052" s="365"/>
      <c r="DT2052" s="365"/>
      <c r="DU2052" s="365"/>
      <c r="DV2052" s="365"/>
      <c r="DW2052" s="365"/>
      <c r="DX2052" s="365"/>
      <c r="DY2052" s="365"/>
      <c r="DZ2052" s="365"/>
      <c r="EA2052" s="365"/>
      <c r="EB2052" s="365"/>
      <c r="EC2052" s="365"/>
      <c r="ED2052" s="365"/>
      <c r="EE2052" s="365"/>
      <c r="EF2052" s="365"/>
      <c r="EG2052" s="365"/>
      <c r="EH2052" s="365"/>
      <c r="EI2052" s="365"/>
      <c r="EJ2052" s="365"/>
      <c r="EK2052" s="365"/>
      <c r="EL2052" s="365"/>
      <c r="EM2052" s="365"/>
      <c r="EN2052" s="365"/>
      <c r="EO2052" s="365"/>
      <c r="EP2052" s="365"/>
      <c r="EQ2052" s="365"/>
      <c r="ER2052" s="365"/>
      <c r="ES2052" s="365"/>
      <c r="ET2052" s="365"/>
      <c r="EU2052" s="365"/>
      <c r="EV2052" s="365"/>
      <c r="EW2052" s="365"/>
      <c r="EX2052" s="365"/>
      <c r="EY2052" s="365"/>
      <c r="EZ2052" s="365"/>
      <c r="FA2052" s="365"/>
      <c r="FB2052" s="365"/>
      <c r="FC2052" s="365"/>
      <c r="FD2052" s="365"/>
      <c r="FE2052" s="365"/>
      <c r="FF2052" s="365"/>
      <c r="FG2052" s="365"/>
      <c r="FH2052" s="365"/>
      <c r="FI2052" s="365"/>
      <c r="FJ2052" s="365"/>
      <c r="FK2052" s="365"/>
      <c r="FL2052" s="365"/>
      <c r="FM2052" s="365"/>
      <c r="FN2052" s="365"/>
      <c r="FO2052" s="365"/>
      <c r="FP2052" s="365"/>
      <c r="FQ2052" s="365"/>
      <c r="FR2052" s="365"/>
      <c r="FS2052" s="365"/>
      <c r="FT2052" s="365"/>
      <c r="FU2052" s="365"/>
      <c r="FV2052" s="365"/>
      <c r="FW2052" s="365"/>
      <c r="FX2052" s="365"/>
      <c r="FY2052" s="365"/>
      <c r="FZ2052" s="365"/>
      <c r="GA2052" s="365"/>
      <c r="GB2052" s="365"/>
      <c r="GC2052" s="365"/>
      <c r="GD2052" s="365"/>
      <c r="GE2052" s="365"/>
      <c r="GF2052" s="365"/>
      <c r="GG2052" s="365"/>
      <c r="GH2052" s="365"/>
      <c r="GI2052" s="365"/>
      <c r="GJ2052" s="365"/>
      <c r="GK2052" s="365"/>
      <c r="GL2052" s="365"/>
      <c r="GM2052" s="365"/>
      <c r="GN2052" s="365"/>
      <c r="GO2052" s="365"/>
      <c r="GP2052" s="365"/>
      <c r="GQ2052" s="365"/>
      <c r="GR2052" s="365"/>
      <c r="GS2052" s="365"/>
      <c r="GT2052" s="365"/>
      <c r="GU2052" s="365"/>
      <c r="GV2052" s="365"/>
      <c r="GW2052" s="365"/>
      <c r="GX2052" s="365"/>
      <c r="GY2052" s="365"/>
      <c r="GZ2052" s="365"/>
      <c r="HA2052" s="365"/>
      <c r="HB2052" s="365"/>
      <c r="HC2052" s="365"/>
      <c r="HD2052" s="365"/>
      <c r="HE2052" s="365"/>
      <c r="HF2052" s="365"/>
      <c r="HG2052" s="365"/>
      <c r="HH2052" s="365"/>
      <c r="HI2052" s="365"/>
      <c r="HJ2052" s="365"/>
      <c r="HK2052" s="365"/>
      <c r="HL2052" s="365"/>
      <c r="HM2052" s="365"/>
      <c r="HN2052" s="365"/>
      <c r="HO2052" s="365"/>
      <c r="HP2052" s="365"/>
      <c r="HQ2052" s="365"/>
      <c r="HR2052" s="365"/>
      <c r="HS2052" s="365"/>
      <c r="HT2052" s="365"/>
      <c r="HU2052" s="365"/>
      <c r="HV2052" s="365"/>
      <c r="HW2052" s="365"/>
      <c r="HX2052" s="365"/>
      <c r="HY2052" s="365"/>
      <c r="HZ2052" s="365"/>
      <c r="IA2052" s="365"/>
      <c r="IB2052" s="365"/>
      <c r="IC2052" s="365"/>
      <c r="ID2052" s="365"/>
      <c r="IE2052" s="365"/>
      <c r="IF2052" s="365"/>
      <c r="IG2052" s="365"/>
      <c r="IH2052" s="365"/>
      <c r="II2052" s="365"/>
      <c r="IJ2052" s="365"/>
      <c r="IK2052" s="365"/>
      <c r="IL2052" s="365"/>
      <c r="IM2052" s="365"/>
      <c r="IN2052" s="365"/>
      <c r="IO2052" s="365"/>
      <c r="IP2052" s="365"/>
      <c r="IQ2052" s="365"/>
      <c r="IR2052" s="365"/>
      <c r="IS2052" s="365"/>
      <c r="IT2052" s="365"/>
      <c r="IU2052" s="365"/>
      <c r="IV2052" s="365"/>
    </row>
    <row r="2053" spans="1:256" ht="12.5">
      <c r="B2053" s="65">
        <v>1</v>
      </c>
      <c r="C2053" s="66">
        <f t="shared" si="95"/>
        <v>1</v>
      </c>
      <c r="D2053" s="76" t="s">
        <v>87</v>
      </c>
      <c r="E2053" s="76" t="s">
        <v>68</v>
      </c>
      <c r="F2053" s="77" t="s">
        <v>90</v>
      </c>
      <c r="G2053" s="78"/>
      <c r="H2053" s="96" t="s">
        <v>126</v>
      </c>
      <c r="I2053" s="107" t="s">
        <v>2831</v>
      </c>
      <c r="J2053" s="81"/>
      <c r="K2053" s="72"/>
      <c r="L2053" s="72"/>
      <c r="M2053" s="72"/>
      <c r="N2053" s="72"/>
      <c r="O2053" s="72"/>
      <c r="P2053" s="72"/>
      <c r="Q2053" s="833"/>
      <c r="R2053" s="102"/>
      <c r="S2053" s="73"/>
      <c r="T2053" s="102"/>
      <c r="U2053" s="103"/>
      <c r="V2053" s="104"/>
    </row>
    <row r="2054" spans="1:256" ht="12.5">
      <c r="B2054" s="65">
        <v>1</v>
      </c>
      <c r="C2054" s="66">
        <f t="shared" si="95"/>
        <v>1</v>
      </c>
      <c r="D2054" s="658" t="s">
        <v>68</v>
      </c>
      <c r="E2054" s="658" t="s">
        <v>87</v>
      </c>
      <c r="F2054" s="659" t="s">
        <v>90</v>
      </c>
      <c r="G2054" s="78"/>
      <c r="H2054" s="96" t="s">
        <v>110</v>
      </c>
      <c r="I2054" s="107" t="s">
        <v>2832</v>
      </c>
      <c r="J2054" s="81"/>
      <c r="K2054" s="72"/>
      <c r="L2054" s="72"/>
      <c r="M2054" s="72"/>
      <c r="N2054" s="72"/>
      <c r="O2054" s="72"/>
      <c r="P2054" s="72"/>
      <c r="Q2054" s="833"/>
      <c r="R2054" s="102"/>
      <c r="S2054" s="73"/>
      <c r="T2054" s="102"/>
      <c r="U2054" s="103"/>
      <c r="V2054" s="104"/>
    </row>
    <row r="2055" spans="1:256" ht="12.5">
      <c r="B2055" s="65">
        <v>1</v>
      </c>
      <c r="C2055" s="66">
        <f t="shared" si="95"/>
        <v>1</v>
      </c>
      <c r="D2055" s="76" t="s">
        <v>68</v>
      </c>
      <c r="E2055" s="76" t="s">
        <v>87</v>
      </c>
      <c r="F2055" s="77" t="s">
        <v>90</v>
      </c>
      <c r="G2055" s="78"/>
      <c r="H2055" s="96" t="s">
        <v>101</v>
      </c>
      <c r="I2055" s="107" t="s">
        <v>2833</v>
      </c>
      <c r="J2055" s="81"/>
      <c r="K2055" s="72"/>
      <c r="L2055" s="72"/>
      <c r="M2055" s="72"/>
      <c r="N2055" s="72"/>
      <c r="O2055" s="72"/>
      <c r="P2055" s="72"/>
      <c r="Q2055" s="833"/>
      <c r="R2055" s="102"/>
      <c r="S2055" s="73"/>
      <c r="T2055" s="102"/>
      <c r="U2055" s="103"/>
      <c r="V2055" s="104"/>
    </row>
    <row r="2056" spans="1:256" ht="12.5">
      <c r="B2056" s="65">
        <v>1</v>
      </c>
      <c r="C2056" s="66">
        <f t="shared" si="95"/>
        <v>0</v>
      </c>
      <c r="D2056" s="659" t="s">
        <v>90</v>
      </c>
      <c r="E2056" s="656" t="s">
        <v>70</v>
      </c>
      <c r="F2056" s="659" t="s">
        <v>90</v>
      </c>
      <c r="G2056" s="78"/>
      <c r="H2056" s="96" t="s">
        <v>94</v>
      </c>
      <c r="I2056" s="107" t="s">
        <v>2834</v>
      </c>
      <c r="J2056" s="81"/>
      <c r="K2056" s="72"/>
      <c r="L2056" s="72"/>
      <c r="M2056" s="72"/>
      <c r="N2056" s="72"/>
      <c r="O2056" s="72"/>
      <c r="P2056" s="72"/>
      <c r="Q2056" s="833"/>
      <c r="R2056" s="102"/>
      <c r="S2056" s="73"/>
      <c r="T2056" s="102"/>
      <c r="U2056" s="103"/>
      <c r="V2056" s="104"/>
    </row>
    <row r="2057" spans="1:256" ht="12.5">
      <c r="B2057" s="65">
        <v>1</v>
      </c>
      <c r="C2057" s="66">
        <f t="shared" si="95"/>
        <v>0</v>
      </c>
      <c r="D2057" s="665" t="s">
        <v>68</v>
      </c>
      <c r="E2057" s="664" t="s">
        <v>90</v>
      </c>
      <c r="F2057" s="664" t="s">
        <v>90</v>
      </c>
      <c r="G2057" s="78"/>
      <c r="H2057" s="96" t="s">
        <v>126</v>
      </c>
      <c r="I2057" s="107" t="s">
        <v>2835</v>
      </c>
      <c r="J2057" s="81"/>
      <c r="K2057" s="72"/>
      <c r="L2057" s="72"/>
      <c r="M2057" s="72"/>
      <c r="N2057" s="72"/>
      <c r="O2057" s="72"/>
      <c r="P2057" s="72"/>
      <c r="Q2057" s="833"/>
      <c r="R2057" s="102"/>
      <c r="S2057" s="73"/>
      <c r="T2057" s="102"/>
      <c r="U2057" s="103"/>
      <c r="V2057" s="104"/>
    </row>
    <row r="2058" spans="1:256" ht="12.5">
      <c r="B2058" s="65">
        <v>1</v>
      </c>
      <c r="C2058" s="66">
        <f t="shared" si="95"/>
        <v>0</v>
      </c>
      <c r="D2058" s="76" t="s">
        <v>68</v>
      </c>
      <c r="E2058" s="99" t="s">
        <v>99</v>
      </c>
      <c r="F2058" s="76" t="s">
        <v>68</v>
      </c>
      <c r="G2058" s="78"/>
      <c r="H2058" s="96" t="s">
        <v>145</v>
      </c>
      <c r="I2058" s="107" t="s">
        <v>2836</v>
      </c>
      <c r="J2058" s="81"/>
      <c r="K2058" s="72"/>
      <c r="L2058" s="72"/>
      <c r="M2058" s="72"/>
      <c r="N2058" s="72"/>
      <c r="O2058" s="72"/>
      <c r="P2058" s="72"/>
      <c r="Q2058" s="833"/>
      <c r="R2058" s="102"/>
      <c r="S2058" s="73"/>
      <c r="T2058" s="102"/>
      <c r="U2058" s="103"/>
      <c r="V2058" s="104"/>
    </row>
    <row r="2059" spans="1:256" ht="12.5">
      <c r="B2059" s="65">
        <v>1</v>
      </c>
      <c r="C2059" s="66">
        <f t="shared" si="95"/>
        <v>0</v>
      </c>
      <c r="D2059" s="99" t="s">
        <v>99</v>
      </c>
      <c r="E2059" s="99" t="s">
        <v>99</v>
      </c>
      <c r="F2059" s="76" t="s">
        <v>68</v>
      </c>
      <c r="G2059" s="78"/>
      <c r="H2059" s="96" t="s">
        <v>90</v>
      </c>
      <c r="I2059" s="107" t="s">
        <v>2837</v>
      </c>
      <c r="J2059" s="81"/>
      <c r="K2059" s="72"/>
      <c r="L2059" s="72"/>
      <c r="M2059" s="72"/>
      <c r="N2059" s="72"/>
      <c r="O2059" s="72"/>
      <c r="P2059" s="72"/>
      <c r="Q2059" s="833"/>
      <c r="R2059" s="102"/>
      <c r="S2059" s="73"/>
      <c r="T2059" s="102"/>
      <c r="U2059" s="103"/>
      <c r="V2059" s="104"/>
    </row>
    <row r="2060" spans="1:256" ht="12.5">
      <c r="B2060" s="65">
        <v>1</v>
      </c>
      <c r="C2060" s="66">
        <f>IF(E2060="A",4,IF(E2060="B",3,IF(E2060="C",2,IF(E2060="D",1,0))))</f>
        <v>2</v>
      </c>
      <c r="D2060" s="76" t="s">
        <v>68</v>
      </c>
      <c r="E2060" s="77" t="s">
        <v>90</v>
      </c>
      <c r="F2060" s="76" t="s">
        <v>87</v>
      </c>
      <c r="G2060" s="78"/>
      <c r="H2060" s="100" t="s">
        <v>220</v>
      </c>
      <c r="I2060" s="101" t="s">
        <v>5776</v>
      </c>
      <c r="J2060" s="81" t="s">
        <v>616</v>
      </c>
      <c r="K2060" s="72"/>
      <c r="L2060" s="72"/>
      <c r="M2060" s="72"/>
      <c r="N2060" s="72"/>
      <c r="O2060" s="72"/>
      <c r="P2060" s="72"/>
      <c r="Q2060" s="833"/>
      <c r="R2060" s="102"/>
      <c r="S2060" s="73"/>
      <c r="T2060" s="102"/>
      <c r="U2060" s="103"/>
      <c r="V2060" s="104"/>
    </row>
    <row r="2061" spans="1:256" ht="12.5">
      <c r="B2061" s="65">
        <v>1</v>
      </c>
      <c r="C2061" s="66">
        <f>IF(E2061="A",1,IF(E2061="B",1,0))</f>
        <v>0</v>
      </c>
      <c r="D2061" s="77" t="s">
        <v>90</v>
      </c>
      <c r="E2061" s="77" t="s">
        <v>90</v>
      </c>
      <c r="F2061" s="99" t="s">
        <v>70</v>
      </c>
      <c r="G2061" s="78"/>
      <c r="H2061" s="96" t="s">
        <v>197</v>
      </c>
      <c r="I2061" s="107" t="s">
        <v>2838</v>
      </c>
      <c r="J2061" s="81"/>
      <c r="K2061" s="72"/>
      <c r="L2061" s="72"/>
      <c r="M2061" s="72"/>
      <c r="N2061" s="72"/>
      <c r="O2061" s="72"/>
      <c r="P2061" s="72"/>
      <c r="Q2061" s="833"/>
      <c r="R2061" s="102"/>
      <c r="S2061" s="73"/>
      <c r="T2061" s="102"/>
      <c r="U2061" s="103"/>
      <c r="V2061" s="104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  <c r="CN2061"/>
      <c r="CO2061"/>
      <c r="CP2061"/>
      <c r="CQ2061"/>
      <c r="CR2061"/>
      <c r="CS2061"/>
      <c r="CT2061"/>
      <c r="CU2061"/>
      <c r="CV2061"/>
      <c r="CW2061"/>
      <c r="CX2061"/>
      <c r="CY2061"/>
      <c r="CZ2061"/>
      <c r="DA2061"/>
      <c r="DB2061"/>
      <c r="DC2061"/>
      <c r="DD2061"/>
      <c r="DE2061"/>
      <c r="DF2061"/>
      <c r="DG2061"/>
      <c r="DH2061"/>
      <c r="DI2061"/>
      <c r="DJ2061"/>
      <c r="DK2061"/>
      <c r="DL2061"/>
      <c r="DM2061"/>
      <c r="DN2061"/>
      <c r="DO2061"/>
      <c r="DP2061"/>
      <c r="DQ2061"/>
      <c r="DR2061"/>
      <c r="DS2061"/>
      <c r="DT2061"/>
      <c r="DU2061"/>
      <c r="DV2061"/>
      <c r="DW2061"/>
      <c r="DX2061"/>
      <c r="DY2061"/>
      <c r="DZ2061"/>
      <c r="EA2061"/>
      <c r="EB2061"/>
      <c r="EC2061"/>
      <c r="ED2061"/>
      <c r="EE2061"/>
      <c r="EF2061"/>
      <c r="EG2061"/>
      <c r="EH2061"/>
      <c r="EI2061"/>
      <c r="EJ2061"/>
      <c r="EK2061"/>
      <c r="EL2061"/>
      <c r="EM2061"/>
      <c r="EN2061"/>
      <c r="EO2061"/>
      <c r="EP2061"/>
      <c r="EQ2061"/>
      <c r="ER2061"/>
      <c r="ES2061"/>
      <c r="ET2061"/>
      <c r="EU2061"/>
      <c r="EV2061"/>
      <c r="EW2061"/>
      <c r="EX2061"/>
      <c r="EY2061"/>
      <c r="EZ2061"/>
      <c r="FA2061"/>
      <c r="FB2061"/>
      <c r="FC2061"/>
      <c r="FD2061"/>
      <c r="FE2061"/>
      <c r="FF2061"/>
      <c r="FG2061"/>
      <c r="FH2061"/>
      <c r="FI2061"/>
      <c r="FJ2061"/>
      <c r="FK2061"/>
      <c r="FL2061"/>
      <c r="FM2061"/>
      <c r="FN2061"/>
      <c r="FO2061"/>
      <c r="FP2061"/>
      <c r="FQ2061"/>
      <c r="FR2061"/>
      <c r="FS2061"/>
      <c r="FT2061"/>
      <c r="FU2061"/>
      <c r="FV2061"/>
      <c r="FW2061"/>
      <c r="FX2061"/>
      <c r="FY2061"/>
      <c r="FZ2061"/>
      <c r="GA2061"/>
      <c r="GB2061"/>
      <c r="GC2061"/>
      <c r="GD2061"/>
      <c r="GE2061"/>
      <c r="GF2061"/>
      <c r="GG2061"/>
      <c r="GH2061"/>
      <c r="GI2061"/>
      <c r="GJ2061"/>
      <c r="GK2061"/>
      <c r="GL2061"/>
      <c r="GM2061"/>
      <c r="GN2061"/>
      <c r="GO2061"/>
      <c r="GP2061"/>
      <c r="GQ2061"/>
      <c r="GR2061"/>
      <c r="GS2061"/>
      <c r="GT2061"/>
      <c r="GU2061"/>
      <c r="GV2061"/>
      <c r="GW2061"/>
      <c r="GX2061"/>
      <c r="GY2061"/>
      <c r="GZ2061"/>
      <c r="HA2061"/>
      <c r="HB2061"/>
      <c r="HC2061"/>
      <c r="HD2061"/>
      <c r="HE2061"/>
      <c r="HF2061"/>
      <c r="HG2061"/>
      <c r="HH2061"/>
      <c r="HI2061"/>
      <c r="HJ2061"/>
      <c r="HK2061"/>
      <c r="HL2061"/>
      <c r="HM2061"/>
      <c r="HN2061"/>
      <c r="HO2061"/>
      <c r="HP2061"/>
      <c r="HQ2061"/>
      <c r="HR2061"/>
      <c r="HS2061"/>
      <c r="HT2061"/>
      <c r="HU2061"/>
      <c r="HV2061"/>
      <c r="HW2061"/>
      <c r="HX2061"/>
      <c r="HY2061"/>
      <c r="HZ2061"/>
      <c r="IA2061"/>
      <c r="IB2061"/>
      <c r="IC2061"/>
      <c r="ID2061"/>
      <c r="IE2061"/>
      <c r="IF2061"/>
      <c r="IG2061"/>
      <c r="IH2061"/>
      <c r="II2061"/>
      <c r="IJ2061"/>
      <c r="IK2061"/>
      <c r="IL2061"/>
      <c r="IM2061"/>
      <c r="IN2061"/>
      <c r="IO2061"/>
      <c r="IP2061"/>
      <c r="IQ2061"/>
      <c r="IR2061"/>
      <c r="IS2061"/>
      <c r="IT2061"/>
      <c r="IU2061"/>
      <c r="IV2061"/>
    </row>
    <row r="2062" spans="1:256" ht="12.5">
      <c r="B2062" s="65">
        <v>1</v>
      </c>
      <c r="C2062" s="66">
        <f>IF(E2062="A",1,IF(E2062="B",1,0))</f>
        <v>0</v>
      </c>
      <c r="D2062" s="99" t="s">
        <v>70</v>
      </c>
      <c r="E2062" s="99" t="s">
        <v>70</v>
      </c>
      <c r="F2062" s="76" t="s">
        <v>87</v>
      </c>
      <c r="G2062" s="78"/>
      <c r="H2062" s="96" t="s">
        <v>94</v>
      </c>
      <c r="I2062" s="107" t="s">
        <v>2839</v>
      </c>
      <c r="J2062" s="81"/>
      <c r="K2062" s="72"/>
      <c r="L2062" s="72"/>
      <c r="M2062" s="72"/>
      <c r="N2062" s="72"/>
      <c r="O2062" s="72"/>
      <c r="P2062" s="72"/>
      <c r="Q2062" s="833"/>
      <c r="R2062" s="102"/>
      <c r="S2062" s="73"/>
      <c r="T2062" s="102"/>
      <c r="U2062" s="103"/>
      <c r="V2062" s="104"/>
    </row>
    <row r="2063" spans="1:256" s="325" customFormat="1" ht="12.5">
      <c r="A2063" s="217"/>
      <c r="B2063" s="65">
        <v>1</v>
      </c>
      <c r="C2063" s="66">
        <f>IF(E2063="A",1,IF(E2063="B",1,0))</f>
        <v>0</v>
      </c>
      <c r="D2063" s="77" t="s">
        <v>90</v>
      </c>
      <c r="E2063" s="99" t="s">
        <v>70</v>
      </c>
      <c r="F2063" s="99" t="s">
        <v>70</v>
      </c>
      <c r="G2063" s="78"/>
      <c r="H2063" s="96" t="s">
        <v>267</v>
      </c>
      <c r="I2063" s="107" t="s">
        <v>2840</v>
      </c>
      <c r="J2063" s="81"/>
      <c r="K2063" s="72"/>
      <c r="L2063" s="72"/>
      <c r="M2063" s="72"/>
      <c r="N2063" s="72"/>
      <c r="O2063" s="72"/>
      <c r="P2063" s="72"/>
      <c r="Q2063" s="833"/>
      <c r="R2063" s="102"/>
      <c r="S2063" s="73"/>
      <c r="T2063" s="102"/>
      <c r="U2063" s="103"/>
      <c r="V2063" s="104"/>
      <c r="W2063" s="109"/>
      <c r="X2063" s="109"/>
      <c r="Y2063" s="109"/>
      <c r="Z2063" s="109"/>
      <c r="AA2063" s="109"/>
      <c r="AB2063" s="109"/>
      <c r="AC2063" s="109"/>
      <c r="AD2063" s="109"/>
      <c r="AE2063" s="109"/>
      <c r="AF2063" s="109"/>
      <c r="AG2063" s="109"/>
      <c r="AH2063" s="109"/>
      <c r="AI2063" s="109"/>
      <c r="AJ2063" s="109"/>
      <c r="AK2063" s="109"/>
      <c r="AL2063" s="109"/>
      <c r="AM2063" s="109"/>
      <c r="AN2063" s="109"/>
      <c r="AO2063" s="109"/>
      <c r="AP2063" s="109"/>
      <c r="AQ2063" s="109"/>
      <c r="AR2063" s="109"/>
      <c r="AS2063" s="109"/>
      <c r="AT2063" s="109"/>
      <c r="AU2063" s="109"/>
      <c r="AV2063" s="109"/>
      <c r="AW2063" s="109"/>
      <c r="AX2063" s="109"/>
      <c r="AY2063" s="109"/>
      <c r="AZ2063" s="109"/>
      <c r="BA2063" s="109"/>
      <c r="BB2063" s="109"/>
      <c r="BC2063" s="109"/>
      <c r="BD2063" s="109"/>
      <c r="BE2063" s="109"/>
      <c r="BF2063" s="109"/>
      <c r="BG2063" s="109"/>
      <c r="BH2063" s="109"/>
      <c r="BI2063" s="109"/>
      <c r="BJ2063" s="109"/>
      <c r="BK2063" s="109"/>
      <c r="BL2063" s="109"/>
      <c r="BM2063" s="109"/>
      <c r="BN2063" s="109"/>
      <c r="BO2063" s="109"/>
      <c r="BP2063" s="109"/>
      <c r="BQ2063" s="109"/>
      <c r="BR2063" s="109"/>
      <c r="BS2063" s="109"/>
      <c r="BT2063" s="109"/>
      <c r="BU2063" s="109"/>
      <c r="BV2063" s="109"/>
      <c r="BW2063" s="109"/>
      <c r="BX2063" s="109"/>
      <c r="BY2063" s="109"/>
      <c r="BZ2063" s="109"/>
      <c r="CA2063" s="109"/>
      <c r="CB2063" s="109"/>
      <c r="CC2063" s="109"/>
      <c r="CD2063" s="109"/>
      <c r="CE2063" s="109"/>
      <c r="CF2063" s="109"/>
      <c r="CG2063" s="109"/>
      <c r="CH2063" s="109"/>
      <c r="CI2063" s="109"/>
      <c r="CJ2063" s="109"/>
      <c r="CK2063" s="109"/>
      <c r="CL2063" s="109"/>
      <c r="CM2063" s="109"/>
      <c r="CN2063" s="109"/>
      <c r="CO2063" s="109"/>
      <c r="CP2063" s="109"/>
      <c r="CQ2063" s="109"/>
      <c r="CR2063" s="109"/>
      <c r="CS2063" s="109"/>
      <c r="CT2063" s="109"/>
      <c r="CU2063" s="109"/>
      <c r="CV2063" s="109"/>
      <c r="CW2063" s="109"/>
      <c r="CX2063" s="109"/>
      <c r="CY2063" s="109"/>
      <c r="CZ2063" s="109"/>
      <c r="DA2063" s="109"/>
      <c r="DB2063" s="109"/>
      <c r="DC2063" s="109"/>
      <c r="DD2063" s="109"/>
      <c r="DE2063" s="109"/>
      <c r="DF2063" s="109"/>
      <c r="DG2063" s="109"/>
      <c r="DH2063" s="109"/>
      <c r="DI2063" s="109"/>
      <c r="DJ2063" s="109"/>
      <c r="DK2063" s="109"/>
      <c r="DL2063" s="109"/>
      <c r="DM2063" s="109"/>
      <c r="DN2063" s="109"/>
      <c r="DO2063" s="109"/>
      <c r="DP2063" s="109"/>
      <c r="DQ2063" s="109"/>
      <c r="DR2063" s="109"/>
      <c r="DS2063" s="109"/>
      <c r="DT2063" s="109"/>
      <c r="DU2063" s="109"/>
      <c r="DV2063" s="109"/>
      <c r="DW2063" s="109"/>
      <c r="DX2063" s="109"/>
      <c r="DY2063" s="109"/>
      <c r="DZ2063" s="109"/>
      <c r="EA2063" s="109"/>
      <c r="EB2063" s="109"/>
      <c r="EC2063" s="109"/>
      <c r="ED2063" s="109"/>
      <c r="EE2063" s="109"/>
      <c r="EF2063" s="109"/>
      <c r="EG2063" s="109"/>
      <c r="EH2063" s="109"/>
      <c r="EI2063" s="109"/>
      <c r="EJ2063" s="109"/>
      <c r="EK2063" s="109"/>
      <c r="EL2063" s="109"/>
      <c r="EM2063" s="109"/>
      <c r="EN2063" s="109"/>
      <c r="EO2063" s="109"/>
      <c r="EP2063" s="109"/>
      <c r="EQ2063" s="109"/>
      <c r="ER2063" s="109"/>
      <c r="ES2063" s="109"/>
      <c r="ET2063" s="109"/>
      <c r="EU2063" s="109"/>
      <c r="EV2063" s="109"/>
      <c r="EW2063" s="109"/>
      <c r="EX2063" s="109"/>
      <c r="EY2063" s="109"/>
      <c r="EZ2063" s="109"/>
      <c r="FA2063" s="109"/>
      <c r="FB2063" s="109"/>
      <c r="FC2063" s="109"/>
      <c r="FD2063" s="109"/>
      <c r="FE2063" s="109"/>
      <c r="FF2063" s="109"/>
      <c r="FG2063" s="109"/>
      <c r="FH2063" s="109"/>
      <c r="FI2063" s="109"/>
      <c r="FJ2063" s="109"/>
      <c r="FK2063" s="109"/>
      <c r="FL2063" s="109"/>
      <c r="FM2063" s="109"/>
      <c r="FN2063" s="109"/>
      <c r="FO2063" s="109"/>
      <c r="FP2063" s="109"/>
      <c r="FQ2063" s="109"/>
      <c r="FR2063" s="109"/>
      <c r="FS2063" s="109"/>
      <c r="FT2063" s="109"/>
      <c r="FU2063" s="109"/>
      <c r="FV2063" s="109"/>
      <c r="FW2063" s="109"/>
      <c r="FX2063" s="109"/>
      <c r="FY2063" s="109"/>
      <c r="FZ2063" s="109"/>
      <c r="GA2063" s="109"/>
      <c r="GB2063" s="109"/>
      <c r="GC2063" s="109"/>
      <c r="GD2063" s="109"/>
      <c r="GE2063" s="109"/>
      <c r="GF2063" s="109"/>
      <c r="GG2063" s="109"/>
      <c r="GH2063" s="109"/>
      <c r="GI2063" s="109"/>
      <c r="GJ2063" s="109"/>
      <c r="GK2063" s="109"/>
      <c r="GL2063" s="109"/>
      <c r="GM2063" s="109"/>
      <c r="GN2063" s="109"/>
      <c r="GO2063" s="109"/>
      <c r="GP2063" s="109"/>
      <c r="GQ2063" s="109"/>
      <c r="GR2063" s="109"/>
      <c r="GS2063" s="109"/>
      <c r="GT2063" s="109"/>
      <c r="GU2063" s="109"/>
      <c r="GV2063" s="109"/>
      <c r="GW2063" s="109"/>
      <c r="GX2063" s="109"/>
      <c r="GY2063" s="109"/>
      <c r="GZ2063" s="109"/>
      <c r="HA2063" s="109"/>
      <c r="HB2063" s="109"/>
      <c r="HC2063" s="109"/>
      <c r="HD2063" s="109"/>
      <c r="HE2063" s="109"/>
      <c r="HF2063" s="109"/>
      <c r="HG2063" s="109"/>
      <c r="HH2063" s="109"/>
      <c r="HI2063" s="109"/>
      <c r="HJ2063" s="109"/>
      <c r="HK2063" s="109"/>
      <c r="HL2063" s="109"/>
      <c r="HM2063" s="109"/>
      <c r="HN2063" s="109"/>
      <c r="HO2063" s="109"/>
      <c r="HP2063" s="109"/>
      <c r="HQ2063" s="109"/>
      <c r="HR2063" s="109"/>
      <c r="HS2063" s="109"/>
      <c r="HT2063" s="109"/>
      <c r="HU2063" s="109"/>
      <c r="HV2063" s="109"/>
      <c r="HW2063" s="109"/>
      <c r="HX2063" s="109"/>
      <c r="HY2063" s="109"/>
      <c r="HZ2063" s="109"/>
      <c r="IA2063" s="109"/>
      <c r="IB2063" s="109"/>
      <c r="IC2063" s="109"/>
      <c r="ID2063" s="109"/>
      <c r="IE2063" s="109"/>
      <c r="IF2063" s="109"/>
      <c r="IG2063" s="109"/>
      <c r="IH2063" s="109"/>
      <c r="II2063" s="109"/>
      <c r="IJ2063" s="109"/>
      <c r="IK2063" s="109"/>
      <c r="IL2063" s="109"/>
      <c r="IM2063" s="109"/>
      <c r="IN2063" s="109"/>
      <c r="IO2063" s="109"/>
      <c r="IP2063" s="109"/>
      <c r="IQ2063" s="109"/>
      <c r="IR2063" s="109"/>
      <c r="IS2063" s="109"/>
      <c r="IT2063" s="109"/>
      <c r="IU2063" s="109"/>
      <c r="IV2063" s="109"/>
    </row>
    <row r="2064" spans="1:256" s="55" customFormat="1" ht="12.5">
      <c r="A2064" s="217"/>
      <c r="B2064" s="65">
        <v>1</v>
      </c>
      <c r="C2064" s="66">
        <f>IF(E2064="A",1,IF(E2064="B",1,0))</f>
        <v>0</v>
      </c>
      <c r="D2064" s="76" t="s">
        <v>68</v>
      </c>
      <c r="E2064" s="77" t="s">
        <v>90</v>
      </c>
      <c r="F2064" s="99" t="s">
        <v>70</v>
      </c>
      <c r="G2064" s="78"/>
      <c r="H2064" s="96" t="s">
        <v>126</v>
      </c>
      <c r="I2064" s="107" t="s">
        <v>2841</v>
      </c>
      <c r="J2064" s="81" t="s">
        <v>616</v>
      </c>
      <c r="K2064" s="72"/>
      <c r="L2064" s="72"/>
      <c r="M2064" s="72"/>
      <c r="N2064" s="72"/>
      <c r="O2064" s="72"/>
      <c r="P2064" s="72"/>
      <c r="Q2064" s="833"/>
      <c r="R2064" s="102"/>
      <c r="S2064" s="73"/>
      <c r="T2064" s="102"/>
      <c r="U2064" s="103"/>
      <c r="V2064" s="104"/>
      <c r="W2064" s="109"/>
      <c r="X2064" s="109"/>
      <c r="Y2064" s="109"/>
      <c r="Z2064" s="109"/>
      <c r="AA2064" s="109"/>
      <c r="AB2064" s="109"/>
      <c r="AC2064" s="109"/>
      <c r="AD2064" s="109"/>
      <c r="AE2064" s="109"/>
      <c r="AF2064" s="109"/>
      <c r="AG2064" s="109"/>
      <c r="AH2064" s="109"/>
      <c r="AI2064" s="109"/>
      <c r="AJ2064" s="109"/>
      <c r="AK2064" s="109"/>
      <c r="AL2064" s="109"/>
      <c r="AM2064" s="109"/>
      <c r="AN2064" s="109"/>
      <c r="AO2064" s="109"/>
      <c r="AP2064" s="109"/>
      <c r="AQ2064" s="109"/>
      <c r="AR2064" s="109"/>
      <c r="AS2064" s="109"/>
      <c r="AT2064" s="109"/>
      <c r="AU2064" s="109"/>
      <c r="AV2064" s="109"/>
      <c r="AW2064" s="109"/>
      <c r="AX2064" s="109"/>
      <c r="AY2064" s="109"/>
      <c r="AZ2064" s="109"/>
      <c r="BA2064" s="109"/>
      <c r="BB2064" s="109"/>
      <c r="BC2064" s="109"/>
      <c r="BD2064" s="109"/>
      <c r="BE2064" s="109"/>
      <c r="BF2064" s="109"/>
      <c r="BG2064" s="109"/>
      <c r="BH2064" s="109"/>
      <c r="BI2064" s="109"/>
      <c r="BJ2064" s="109"/>
      <c r="BK2064" s="109"/>
      <c r="BL2064" s="109"/>
      <c r="BM2064" s="109"/>
      <c r="BN2064" s="109"/>
      <c r="BO2064" s="109"/>
      <c r="BP2064" s="109"/>
      <c r="BQ2064" s="109"/>
      <c r="BR2064" s="109"/>
      <c r="BS2064" s="109"/>
      <c r="BT2064" s="109"/>
      <c r="BU2064" s="109"/>
      <c r="BV2064" s="109"/>
      <c r="BW2064" s="109"/>
      <c r="BX2064" s="109"/>
      <c r="BY2064" s="109"/>
      <c r="BZ2064" s="109"/>
      <c r="CA2064" s="109"/>
      <c r="CB2064" s="109"/>
      <c r="CC2064" s="109"/>
      <c r="CD2064" s="109"/>
      <c r="CE2064" s="109"/>
      <c r="CF2064" s="109"/>
      <c r="CG2064" s="109"/>
      <c r="CH2064" s="109"/>
      <c r="CI2064" s="109"/>
      <c r="CJ2064" s="109"/>
      <c r="CK2064" s="109"/>
      <c r="CL2064" s="109"/>
      <c r="CM2064" s="109"/>
      <c r="CN2064" s="109"/>
      <c r="CO2064" s="109"/>
      <c r="CP2064" s="109"/>
      <c r="CQ2064" s="109"/>
      <c r="CR2064" s="109"/>
      <c r="CS2064" s="109"/>
      <c r="CT2064" s="109"/>
      <c r="CU2064" s="109"/>
      <c r="CV2064" s="109"/>
      <c r="CW2064" s="109"/>
      <c r="CX2064" s="109"/>
      <c r="CY2064" s="109"/>
      <c r="CZ2064" s="109"/>
      <c r="DA2064" s="109"/>
      <c r="DB2064" s="109"/>
      <c r="DC2064" s="109"/>
      <c r="DD2064" s="109"/>
      <c r="DE2064" s="109"/>
      <c r="DF2064" s="109"/>
      <c r="DG2064" s="109"/>
      <c r="DH2064" s="109"/>
      <c r="DI2064" s="109"/>
      <c r="DJ2064" s="109"/>
      <c r="DK2064" s="109"/>
      <c r="DL2064" s="109"/>
      <c r="DM2064" s="109"/>
      <c r="DN2064" s="109"/>
      <c r="DO2064" s="109"/>
      <c r="DP2064" s="109"/>
      <c r="DQ2064" s="109"/>
      <c r="DR2064" s="109"/>
      <c r="DS2064" s="109"/>
      <c r="DT2064" s="109"/>
      <c r="DU2064" s="109"/>
      <c r="DV2064" s="109"/>
      <c r="DW2064" s="109"/>
      <c r="DX2064" s="109"/>
      <c r="DY2064" s="109"/>
      <c r="DZ2064" s="109"/>
      <c r="EA2064" s="109"/>
      <c r="EB2064" s="109"/>
      <c r="EC2064" s="109"/>
      <c r="ED2064" s="109"/>
      <c r="EE2064" s="109"/>
      <c r="EF2064" s="109"/>
      <c r="EG2064" s="109"/>
      <c r="EH2064" s="109"/>
      <c r="EI2064" s="109"/>
      <c r="EJ2064" s="109"/>
      <c r="EK2064" s="109"/>
      <c r="EL2064" s="109"/>
      <c r="EM2064" s="109"/>
      <c r="EN2064" s="109"/>
      <c r="EO2064" s="109"/>
      <c r="EP2064" s="109"/>
      <c r="EQ2064" s="109"/>
      <c r="ER2064" s="109"/>
      <c r="ES2064" s="109"/>
      <c r="ET2064" s="109"/>
      <c r="EU2064" s="109"/>
      <c r="EV2064" s="109"/>
      <c r="EW2064" s="109"/>
      <c r="EX2064" s="109"/>
      <c r="EY2064" s="109"/>
      <c r="EZ2064" s="109"/>
      <c r="FA2064" s="109"/>
      <c r="FB2064" s="109"/>
      <c r="FC2064" s="109"/>
      <c r="FD2064" s="109"/>
      <c r="FE2064" s="109"/>
      <c r="FF2064" s="109"/>
      <c r="FG2064" s="109"/>
      <c r="FH2064" s="109"/>
      <c r="FI2064" s="109"/>
      <c r="FJ2064" s="109"/>
      <c r="FK2064" s="109"/>
      <c r="FL2064" s="109"/>
      <c r="FM2064" s="109"/>
      <c r="FN2064" s="109"/>
      <c r="FO2064" s="109"/>
      <c r="FP2064" s="109"/>
      <c r="FQ2064" s="109"/>
      <c r="FR2064" s="109"/>
      <c r="FS2064" s="109"/>
      <c r="FT2064" s="109"/>
      <c r="FU2064" s="109"/>
      <c r="FV2064" s="109"/>
      <c r="FW2064" s="109"/>
      <c r="FX2064" s="109"/>
      <c r="FY2064" s="109"/>
      <c r="FZ2064" s="109"/>
      <c r="GA2064" s="109"/>
      <c r="GB2064" s="109"/>
      <c r="GC2064" s="109"/>
      <c r="GD2064" s="109"/>
      <c r="GE2064" s="109"/>
      <c r="GF2064" s="109"/>
      <c r="GG2064" s="109"/>
      <c r="GH2064" s="109"/>
      <c r="GI2064" s="109"/>
      <c r="GJ2064" s="109"/>
      <c r="GK2064" s="109"/>
      <c r="GL2064" s="109"/>
      <c r="GM2064" s="109"/>
      <c r="GN2064" s="109"/>
      <c r="GO2064" s="109"/>
      <c r="GP2064" s="109"/>
      <c r="GQ2064" s="109"/>
      <c r="GR2064" s="109"/>
      <c r="GS2064" s="109"/>
      <c r="GT2064" s="109"/>
      <c r="GU2064" s="109"/>
      <c r="GV2064" s="109"/>
      <c r="GW2064" s="109"/>
      <c r="GX2064" s="109"/>
      <c r="GY2064" s="109"/>
      <c r="GZ2064" s="109"/>
      <c r="HA2064" s="109"/>
      <c r="HB2064" s="109"/>
      <c r="HC2064" s="109"/>
      <c r="HD2064" s="109"/>
      <c r="HE2064" s="109"/>
      <c r="HF2064" s="109"/>
      <c r="HG2064" s="109"/>
      <c r="HH2064" s="109"/>
      <c r="HI2064" s="109"/>
      <c r="HJ2064" s="109"/>
      <c r="HK2064" s="109"/>
      <c r="HL2064" s="109"/>
      <c r="HM2064" s="109"/>
      <c r="HN2064" s="109"/>
      <c r="HO2064" s="109"/>
      <c r="HP2064" s="109"/>
      <c r="HQ2064" s="109"/>
      <c r="HR2064" s="109"/>
      <c r="HS2064" s="109"/>
      <c r="HT2064" s="109"/>
      <c r="HU2064" s="109"/>
      <c r="HV2064" s="109"/>
      <c r="HW2064" s="109"/>
      <c r="HX2064" s="109"/>
      <c r="HY2064" s="109"/>
      <c r="HZ2064" s="109"/>
      <c r="IA2064" s="109"/>
      <c r="IB2064" s="109"/>
      <c r="IC2064" s="109"/>
      <c r="ID2064" s="109"/>
      <c r="IE2064" s="109"/>
      <c r="IF2064" s="109"/>
      <c r="IG2064" s="109"/>
      <c r="IH2064" s="109"/>
      <c r="II2064" s="109"/>
      <c r="IJ2064" s="109"/>
      <c r="IK2064" s="109"/>
      <c r="IL2064" s="109"/>
      <c r="IM2064" s="109"/>
      <c r="IN2064" s="109"/>
      <c r="IO2064" s="109"/>
      <c r="IP2064" s="109"/>
      <c r="IQ2064" s="109"/>
      <c r="IR2064" s="109"/>
      <c r="IS2064" s="109"/>
      <c r="IT2064" s="109"/>
      <c r="IU2064" s="109"/>
      <c r="IV2064" s="109"/>
    </row>
    <row r="2065" spans="1:256" ht="12.5">
      <c r="A2065" s="305"/>
      <c r="B2065" s="65">
        <v>1</v>
      </c>
      <c r="C2065" s="66">
        <f>IF(E2065="A",4,IF(E2065="B",3,IF(E2065="C",2,IF(E2065="D",1,0))))</f>
        <v>3</v>
      </c>
      <c r="D2065" s="77" t="s">
        <v>90</v>
      </c>
      <c r="E2065" s="76" t="s">
        <v>87</v>
      </c>
      <c r="F2065" s="77" t="s">
        <v>90</v>
      </c>
      <c r="G2065" s="78"/>
      <c r="H2065" s="96" t="s">
        <v>129</v>
      </c>
      <c r="I2065" s="107" t="s">
        <v>1149</v>
      </c>
      <c r="J2065" s="81" t="s">
        <v>7</v>
      </c>
      <c r="K2065" s="72"/>
      <c r="L2065" s="72"/>
      <c r="M2065" s="72"/>
      <c r="N2065" s="72"/>
      <c r="O2065" s="72"/>
      <c r="P2065" s="72"/>
      <c r="Q2065" s="833"/>
      <c r="R2065" s="102"/>
      <c r="S2065" s="73"/>
      <c r="T2065" s="102"/>
      <c r="U2065" s="103"/>
      <c r="V2065" s="104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  <c r="CL2065"/>
      <c r="CM2065"/>
      <c r="CN2065"/>
      <c r="CO2065"/>
      <c r="CP2065"/>
      <c r="CQ2065"/>
      <c r="CR2065"/>
      <c r="CS2065"/>
      <c r="CT2065"/>
      <c r="CU2065"/>
      <c r="CV2065"/>
      <c r="CW2065"/>
      <c r="CX2065"/>
      <c r="CY2065"/>
      <c r="CZ2065"/>
      <c r="DA2065"/>
      <c r="DB2065"/>
      <c r="DC2065"/>
      <c r="DD2065"/>
      <c r="DE2065"/>
      <c r="DF2065"/>
      <c r="DG2065"/>
      <c r="DH2065"/>
      <c r="DI2065"/>
      <c r="DJ2065"/>
      <c r="DK2065"/>
      <c r="DL2065"/>
      <c r="DM2065"/>
      <c r="DN2065"/>
      <c r="DO2065"/>
      <c r="DP2065"/>
      <c r="DQ2065"/>
      <c r="DR2065"/>
      <c r="DS2065"/>
      <c r="DT2065"/>
      <c r="DU2065"/>
      <c r="DV2065"/>
      <c r="DW2065"/>
      <c r="DX2065"/>
      <c r="DY2065"/>
      <c r="DZ2065"/>
      <c r="EA2065"/>
      <c r="EB2065"/>
      <c r="EC2065"/>
      <c r="ED2065"/>
      <c r="EE2065"/>
      <c r="EF2065"/>
      <c r="EG2065"/>
      <c r="EH2065"/>
      <c r="EI2065"/>
      <c r="EJ2065"/>
      <c r="EK2065"/>
      <c r="EL2065"/>
      <c r="EM2065"/>
      <c r="EN2065"/>
      <c r="EO2065"/>
      <c r="EP2065"/>
      <c r="EQ2065"/>
      <c r="ER2065"/>
      <c r="ES2065"/>
      <c r="ET2065"/>
      <c r="EU2065"/>
      <c r="EV2065"/>
      <c r="EW2065"/>
      <c r="EX2065"/>
      <c r="EY2065"/>
      <c r="EZ2065"/>
      <c r="FA2065"/>
      <c r="FB2065"/>
      <c r="FC2065"/>
      <c r="FD2065"/>
      <c r="FE2065"/>
      <c r="FF2065"/>
      <c r="FG2065"/>
      <c r="FH2065"/>
      <c r="FI2065"/>
      <c r="FJ2065"/>
      <c r="FK2065"/>
      <c r="FL2065"/>
      <c r="FM2065"/>
      <c r="FN2065"/>
      <c r="FO2065"/>
      <c r="FP2065"/>
      <c r="FQ2065"/>
      <c r="FR2065"/>
      <c r="FS2065"/>
      <c r="FT2065"/>
      <c r="FU2065"/>
      <c r="FV2065"/>
      <c r="FW2065"/>
      <c r="FX2065"/>
      <c r="FY2065"/>
      <c r="FZ2065"/>
      <c r="GA2065"/>
      <c r="GB2065"/>
      <c r="GC2065"/>
      <c r="GD2065"/>
      <c r="GE2065"/>
      <c r="GF2065"/>
      <c r="GG2065"/>
      <c r="GH2065"/>
      <c r="GI2065"/>
      <c r="GJ2065"/>
      <c r="GK2065"/>
      <c r="GL2065"/>
      <c r="GM2065"/>
      <c r="GN2065"/>
      <c r="GO2065"/>
      <c r="GP2065"/>
      <c r="GQ2065"/>
      <c r="GR2065"/>
      <c r="GS2065"/>
      <c r="GT2065"/>
      <c r="GU2065"/>
      <c r="GV2065"/>
      <c r="GW2065"/>
      <c r="GX2065"/>
      <c r="GY2065"/>
      <c r="GZ2065"/>
      <c r="HA2065"/>
      <c r="HB2065"/>
      <c r="HC2065"/>
      <c r="HD2065"/>
      <c r="HE2065"/>
      <c r="HF2065"/>
      <c r="HG2065"/>
      <c r="HH2065"/>
      <c r="HI2065"/>
      <c r="HJ2065"/>
      <c r="HK2065"/>
      <c r="HL2065"/>
      <c r="HM2065"/>
      <c r="HN2065"/>
      <c r="HO2065"/>
      <c r="HP2065"/>
      <c r="HQ2065"/>
      <c r="HR2065"/>
      <c r="HS2065"/>
      <c r="HT2065"/>
      <c r="HU2065"/>
      <c r="HV2065"/>
      <c r="HW2065"/>
      <c r="HX2065"/>
      <c r="HY2065"/>
      <c r="HZ2065"/>
      <c r="IA2065"/>
      <c r="IB2065"/>
      <c r="IC2065"/>
      <c r="ID2065"/>
      <c r="IE2065"/>
      <c r="IF2065"/>
      <c r="IG2065"/>
      <c r="IH2065"/>
      <c r="II2065"/>
      <c r="IJ2065"/>
      <c r="IK2065"/>
      <c r="IL2065"/>
      <c r="IM2065"/>
      <c r="IN2065"/>
      <c r="IO2065"/>
      <c r="IP2065"/>
      <c r="IQ2065"/>
      <c r="IR2065"/>
      <c r="IS2065"/>
      <c r="IT2065"/>
      <c r="IU2065"/>
      <c r="IV2065"/>
    </row>
    <row r="2066" spans="1:256" ht="12.5">
      <c r="B2066" s="65">
        <v>1</v>
      </c>
      <c r="C2066" s="66">
        <f t="shared" ref="C2066:C2074" si="96">IF(E2066="A",1,IF(E2066="B",1,0))</f>
        <v>0</v>
      </c>
      <c r="D2066" s="663" t="s">
        <v>90</v>
      </c>
      <c r="E2066" s="663" t="s">
        <v>90</v>
      </c>
      <c r="F2066" s="663" t="s">
        <v>90</v>
      </c>
      <c r="G2066" s="78"/>
      <c r="H2066" s="96" t="s">
        <v>94</v>
      </c>
      <c r="I2066" s="107" t="s">
        <v>2842</v>
      </c>
      <c r="J2066" s="81"/>
      <c r="K2066" s="72"/>
      <c r="L2066" s="72"/>
      <c r="M2066" s="72"/>
      <c r="N2066" s="72"/>
      <c r="O2066" s="72"/>
      <c r="P2066" s="72"/>
      <c r="Q2066" s="833"/>
      <c r="R2066" s="102"/>
      <c r="S2066" s="73"/>
      <c r="T2066" s="102"/>
      <c r="U2066" s="103"/>
      <c r="V2066" s="104"/>
    </row>
    <row r="2067" spans="1:256" ht="12.5">
      <c r="B2067" s="65">
        <v>1</v>
      </c>
      <c r="C2067" s="66">
        <f t="shared" si="96"/>
        <v>1</v>
      </c>
      <c r="D2067" s="99" t="s">
        <v>70</v>
      </c>
      <c r="E2067" s="76" t="s">
        <v>68</v>
      </c>
      <c r="F2067" s="76" t="s">
        <v>87</v>
      </c>
      <c r="G2067" s="78"/>
      <c r="H2067" s="96" t="s">
        <v>131</v>
      </c>
      <c r="I2067" s="107" t="s">
        <v>2843</v>
      </c>
      <c r="J2067" s="81"/>
      <c r="K2067" s="72"/>
      <c r="L2067" s="72"/>
      <c r="M2067" s="72"/>
      <c r="N2067" s="72"/>
      <c r="O2067" s="72"/>
      <c r="P2067" s="72"/>
      <c r="Q2067" s="833"/>
      <c r="R2067" s="102"/>
      <c r="S2067" s="73"/>
      <c r="T2067" s="102"/>
      <c r="U2067" s="103"/>
      <c r="V2067" s="104"/>
    </row>
    <row r="2068" spans="1:256" ht="12.5">
      <c r="B2068" s="65">
        <v>1</v>
      </c>
      <c r="C2068" s="66">
        <f t="shared" si="96"/>
        <v>1</v>
      </c>
      <c r="D2068" s="76" t="s">
        <v>87</v>
      </c>
      <c r="E2068" s="76" t="s">
        <v>87</v>
      </c>
      <c r="F2068" s="76" t="s">
        <v>87</v>
      </c>
      <c r="G2068" s="78"/>
      <c r="H2068" s="96" t="s">
        <v>119</v>
      </c>
      <c r="I2068" s="107" t="s">
        <v>2844</v>
      </c>
      <c r="J2068" s="81"/>
      <c r="K2068" s="72"/>
      <c r="L2068" s="72"/>
      <c r="M2068" s="72"/>
      <c r="N2068" s="72"/>
      <c r="O2068" s="72"/>
      <c r="P2068" s="72"/>
      <c r="Q2068" s="833"/>
      <c r="R2068" s="102"/>
      <c r="S2068" s="73"/>
      <c r="T2068" s="102"/>
      <c r="U2068" s="103"/>
      <c r="V2068" s="104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H2068"/>
      <c r="CI2068"/>
      <c r="CJ2068"/>
      <c r="CK2068"/>
      <c r="CL2068"/>
      <c r="CM2068"/>
      <c r="CN2068"/>
      <c r="CO2068"/>
      <c r="CP2068"/>
      <c r="CQ2068"/>
      <c r="CR2068"/>
      <c r="CS2068"/>
      <c r="CT2068"/>
      <c r="CU2068"/>
      <c r="CV2068"/>
      <c r="CW2068"/>
      <c r="CX2068"/>
      <c r="CY2068"/>
      <c r="CZ2068"/>
      <c r="DA2068"/>
      <c r="DB2068"/>
      <c r="DC2068"/>
      <c r="DD2068"/>
      <c r="DE2068"/>
      <c r="DF2068"/>
      <c r="DG2068"/>
      <c r="DH2068"/>
      <c r="DI2068"/>
      <c r="DJ2068"/>
      <c r="DK2068"/>
      <c r="DL2068"/>
      <c r="DM2068"/>
      <c r="DN2068"/>
      <c r="DO2068"/>
      <c r="DP2068"/>
      <c r="DQ2068"/>
      <c r="DR2068"/>
      <c r="DS2068"/>
      <c r="DT2068"/>
      <c r="DU2068"/>
      <c r="DV2068"/>
      <c r="DW2068"/>
      <c r="DX2068"/>
      <c r="DY2068"/>
      <c r="DZ2068"/>
      <c r="EA2068"/>
      <c r="EB2068"/>
      <c r="EC2068"/>
      <c r="ED2068"/>
      <c r="EE2068"/>
      <c r="EF2068"/>
      <c r="EG2068"/>
      <c r="EH2068"/>
      <c r="EI2068"/>
      <c r="EJ2068"/>
      <c r="EK2068"/>
      <c r="EL2068"/>
      <c r="EM2068"/>
      <c r="EN2068"/>
      <c r="EO2068"/>
      <c r="EP2068"/>
      <c r="EQ2068"/>
      <c r="ER2068"/>
      <c r="ES2068"/>
      <c r="ET2068"/>
      <c r="EU2068"/>
      <c r="EV2068"/>
      <c r="EW2068"/>
      <c r="EX2068"/>
      <c r="EY2068"/>
      <c r="EZ2068"/>
      <c r="FA2068"/>
      <c r="FB2068"/>
      <c r="FC2068"/>
      <c r="FD2068"/>
      <c r="FE2068"/>
      <c r="FF2068"/>
      <c r="FG2068"/>
      <c r="FH2068"/>
      <c r="FI2068"/>
      <c r="FJ2068"/>
      <c r="FK2068"/>
      <c r="FL2068"/>
      <c r="FM2068"/>
      <c r="FN2068"/>
      <c r="FO2068"/>
      <c r="FP2068"/>
      <c r="FQ2068"/>
      <c r="FR2068"/>
      <c r="FS2068"/>
      <c r="FT2068"/>
      <c r="FU2068"/>
      <c r="FV2068"/>
      <c r="FW2068"/>
      <c r="FX2068"/>
      <c r="FY2068"/>
      <c r="FZ2068"/>
      <c r="GA2068"/>
      <c r="GB2068"/>
      <c r="GC2068"/>
      <c r="GD2068"/>
      <c r="GE2068"/>
      <c r="GF2068"/>
      <c r="GG2068"/>
      <c r="GH2068"/>
      <c r="GI2068"/>
      <c r="GJ2068"/>
      <c r="GK2068"/>
      <c r="GL2068"/>
      <c r="GM2068"/>
      <c r="GN2068"/>
      <c r="GO2068"/>
      <c r="GP2068"/>
      <c r="GQ2068"/>
      <c r="GR2068"/>
      <c r="GS2068"/>
      <c r="GT2068"/>
      <c r="GU2068"/>
      <c r="GV2068"/>
      <c r="GW2068"/>
      <c r="GX2068"/>
      <c r="GY2068"/>
      <c r="GZ2068"/>
      <c r="HA2068"/>
      <c r="HB2068"/>
      <c r="HC2068"/>
      <c r="HD2068"/>
      <c r="HE2068"/>
      <c r="HF2068"/>
      <c r="HG2068"/>
      <c r="HH2068"/>
      <c r="HI2068"/>
      <c r="HJ2068"/>
      <c r="HK2068"/>
      <c r="HL2068"/>
      <c r="HM2068"/>
      <c r="HN2068"/>
      <c r="HO2068"/>
      <c r="HP2068"/>
      <c r="HQ2068"/>
      <c r="HR2068"/>
      <c r="HS2068"/>
      <c r="HT2068"/>
      <c r="HU2068"/>
      <c r="HV2068"/>
      <c r="HW2068"/>
      <c r="HX2068"/>
      <c r="HY2068"/>
      <c r="HZ2068"/>
      <c r="IA2068"/>
      <c r="IB2068"/>
      <c r="IC2068"/>
      <c r="ID2068"/>
      <c r="IE2068"/>
      <c r="IF2068"/>
      <c r="IG2068"/>
      <c r="IH2068"/>
      <c r="II2068"/>
      <c r="IJ2068"/>
      <c r="IK2068"/>
      <c r="IL2068"/>
      <c r="IM2068"/>
      <c r="IN2068"/>
      <c r="IO2068"/>
      <c r="IP2068"/>
      <c r="IQ2068"/>
      <c r="IR2068"/>
      <c r="IS2068"/>
      <c r="IT2068"/>
      <c r="IU2068"/>
      <c r="IV2068"/>
    </row>
    <row r="2069" spans="1:256" ht="12.5">
      <c r="B2069" s="65">
        <v>1</v>
      </c>
      <c r="C2069" s="66">
        <f t="shared" si="96"/>
        <v>1</v>
      </c>
      <c r="D2069" s="76" t="s">
        <v>87</v>
      </c>
      <c r="E2069" s="76" t="s">
        <v>87</v>
      </c>
      <c r="F2069" s="76" t="s">
        <v>68</v>
      </c>
      <c r="G2069" s="78"/>
      <c r="H2069" s="96" t="s">
        <v>135</v>
      </c>
      <c r="I2069" s="107" t="s">
        <v>2845</v>
      </c>
      <c r="J2069" s="81"/>
      <c r="K2069" s="72"/>
      <c r="L2069" s="72"/>
      <c r="M2069" s="72"/>
      <c r="N2069" s="72"/>
      <c r="O2069" s="72"/>
      <c r="P2069" s="72"/>
      <c r="Q2069" s="833"/>
      <c r="R2069" s="102"/>
      <c r="S2069" s="73"/>
      <c r="T2069" s="102"/>
      <c r="U2069" s="103"/>
      <c r="V2069" s="104"/>
    </row>
    <row r="2070" spans="1:256" s="365" customFormat="1" ht="12.5">
      <c r="A2070" s="217"/>
      <c r="B2070" s="65">
        <v>1</v>
      </c>
      <c r="C2070" s="66">
        <f t="shared" si="96"/>
        <v>0</v>
      </c>
      <c r="D2070" s="77" t="s">
        <v>90</v>
      </c>
      <c r="E2070" s="77" t="s">
        <v>90</v>
      </c>
      <c r="F2070" s="99" t="s">
        <v>99</v>
      </c>
      <c r="G2070" s="78"/>
      <c r="H2070" s="96" t="s">
        <v>122</v>
      </c>
      <c r="I2070" s="107" t="s">
        <v>387</v>
      </c>
      <c r="J2070" s="81"/>
      <c r="K2070" s="72"/>
      <c r="L2070" s="72"/>
      <c r="M2070" s="72"/>
      <c r="N2070" s="72"/>
      <c r="O2070" s="72"/>
      <c r="P2070" s="72"/>
      <c r="Q2070" s="833"/>
      <c r="R2070" s="102"/>
      <c r="S2070" s="73"/>
      <c r="T2070" s="102"/>
      <c r="U2070" s="103"/>
      <c r="V2070" s="104"/>
      <c r="W2070" s="109"/>
      <c r="X2070" s="109"/>
      <c r="Y2070" s="109"/>
      <c r="Z2070" s="109"/>
      <c r="AA2070" s="109"/>
      <c r="AB2070" s="109"/>
      <c r="AC2070" s="109"/>
      <c r="AD2070" s="109"/>
      <c r="AE2070" s="109"/>
      <c r="AF2070" s="109"/>
      <c r="AG2070" s="109"/>
      <c r="AH2070" s="109"/>
      <c r="AI2070" s="109"/>
      <c r="AJ2070" s="109"/>
      <c r="AK2070" s="109"/>
      <c r="AL2070" s="109"/>
      <c r="AM2070" s="109"/>
      <c r="AN2070" s="109"/>
      <c r="AO2070" s="109"/>
      <c r="AP2070" s="109"/>
      <c r="AQ2070" s="109"/>
      <c r="AR2070" s="109"/>
      <c r="AS2070" s="109"/>
      <c r="AT2070" s="109"/>
      <c r="AU2070" s="109"/>
      <c r="AV2070" s="109"/>
      <c r="AW2070" s="109"/>
      <c r="AX2070" s="109"/>
      <c r="AY2070" s="109"/>
      <c r="AZ2070" s="109"/>
      <c r="BA2070" s="109"/>
      <c r="BB2070" s="109"/>
      <c r="BC2070" s="109"/>
      <c r="BD2070" s="109"/>
      <c r="BE2070" s="109"/>
      <c r="BF2070" s="109"/>
      <c r="BG2070" s="109"/>
      <c r="BH2070" s="109"/>
      <c r="BI2070" s="109"/>
      <c r="BJ2070" s="109"/>
      <c r="BK2070" s="109"/>
      <c r="BL2070" s="109"/>
      <c r="BM2070" s="109"/>
      <c r="BN2070" s="109"/>
      <c r="BO2070" s="109"/>
      <c r="BP2070" s="109"/>
      <c r="BQ2070" s="109"/>
      <c r="BR2070" s="109"/>
      <c r="BS2070" s="109"/>
      <c r="BT2070" s="109"/>
      <c r="BU2070" s="109"/>
      <c r="BV2070" s="109"/>
      <c r="BW2070" s="109"/>
      <c r="BX2070" s="109"/>
      <c r="BY2070" s="109"/>
      <c r="BZ2070" s="109"/>
      <c r="CA2070" s="109"/>
      <c r="CB2070" s="109"/>
      <c r="CC2070" s="109"/>
      <c r="CD2070" s="109"/>
      <c r="CE2070" s="109"/>
      <c r="CF2070" s="109"/>
      <c r="CG2070" s="109"/>
      <c r="CH2070" s="109"/>
      <c r="CI2070" s="109"/>
      <c r="CJ2070" s="109"/>
      <c r="CK2070" s="109"/>
      <c r="CL2070" s="109"/>
      <c r="CM2070" s="109"/>
      <c r="CN2070" s="109"/>
      <c r="CO2070" s="109"/>
      <c r="CP2070" s="109"/>
      <c r="CQ2070" s="109"/>
      <c r="CR2070" s="109"/>
      <c r="CS2070" s="109"/>
      <c r="CT2070" s="109"/>
      <c r="CU2070" s="109"/>
      <c r="CV2070" s="109"/>
      <c r="CW2070" s="109"/>
      <c r="CX2070" s="109"/>
      <c r="CY2070" s="109"/>
      <c r="CZ2070" s="109"/>
      <c r="DA2070" s="109"/>
      <c r="DB2070" s="109"/>
      <c r="DC2070" s="109"/>
      <c r="DD2070" s="109"/>
      <c r="DE2070" s="109"/>
      <c r="DF2070" s="109"/>
      <c r="DG2070" s="109"/>
      <c r="DH2070" s="109"/>
      <c r="DI2070" s="109"/>
      <c r="DJ2070" s="109"/>
      <c r="DK2070" s="109"/>
      <c r="DL2070" s="109"/>
      <c r="DM2070" s="109"/>
      <c r="DN2070" s="109"/>
      <c r="DO2070" s="109"/>
      <c r="DP2070" s="109"/>
      <c r="DQ2070" s="109"/>
      <c r="DR2070" s="109"/>
      <c r="DS2070" s="109"/>
      <c r="DT2070" s="109"/>
      <c r="DU2070" s="109"/>
      <c r="DV2070" s="109"/>
      <c r="DW2070" s="109"/>
      <c r="DX2070" s="109"/>
      <c r="DY2070" s="109"/>
      <c r="DZ2070" s="109"/>
      <c r="EA2070" s="109"/>
      <c r="EB2070" s="109"/>
      <c r="EC2070" s="109"/>
      <c r="ED2070" s="109"/>
      <c r="EE2070" s="109"/>
      <c r="EF2070" s="109"/>
      <c r="EG2070" s="109"/>
      <c r="EH2070" s="109"/>
      <c r="EI2070" s="109"/>
      <c r="EJ2070" s="109"/>
      <c r="EK2070" s="109"/>
      <c r="EL2070" s="109"/>
      <c r="EM2070" s="109"/>
      <c r="EN2070" s="109"/>
      <c r="EO2070" s="109"/>
      <c r="EP2070" s="109"/>
      <c r="EQ2070" s="109"/>
      <c r="ER2070" s="109"/>
      <c r="ES2070" s="109"/>
      <c r="ET2070" s="109"/>
      <c r="EU2070" s="109"/>
      <c r="EV2070" s="109"/>
      <c r="EW2070" s="109"/>
      <c r="EX2070" s="109"/>
      <c r="EY2070" s="109"/>
      <c r="EZ2070" s="109"/>
      <c r="FA2070" s="109"/>
      <c r="FB2070" s="109"/>
      <c r="FC2070" s="109"/>
      <c r="FD2070" s="109"/>
      <c r="FE2070" s="109"/>
      <c r="FF2070" s="109"/>
      <c r="FG2070" s="109"/>
      <c r="FH2070" s="109"/>
      <c r="FI2070" s="109"/>
      <c r="FJ2070" s="109"/>
      <c r="FK2070" s="109"/>
      <c r="FL2070" s="109"/>
      <c r="FM2070" s="109"/>
      <c r="FN2070" s="109"/>
      <c r="FO2070" s="109"/>
      <c r="FP2070" s="109"/>
      <c r="FQ2070" s="109"/>
      <c r="FR2070" s="109"/>
      <c r="FS2070" s="109"/>
      <c r="FT2070" s="109"/>
      <c r="FU2070" s="109"/>
      <c r="FV2070" s="109"/>
      <c r="FW2070" s="109"/>
      <c r="FX2070" s="109"/>
      <c r="FY2070" s="109"/>
      <c r="FZ2070" s="109"/>
      <c r="GA2070" s="109"/>
      <c r="GB2070" s="109"/>
      <c r="GC2070" s="109"/>
      <c r="GD2070" s="109"/>
      <c r="GE2070" s="109"/>
      <c r="GF2070" s="109"/>
      <c r="GG2070" s="109"/>
      <c r="GH2070" s="109"/>
      <c r="GI2070" s="109"/>
      <c r="GJ2070" s="109"/>
      <c r="GK2070" s="109"/>
      <c r="GL2070" s="109"/>
      <c r="GM2070" s="109"/>
      <c r="GN2070" s="109"/>
      <c r="GO2070" s="109"/>
      <c r="GP2070" s="109"/>
      <c r="GQ2070" s="109"/>
      <c r="GR2070" s="109"/>
      <c r="GS2070" s="109"/>
      <c r="GT2070" s="109"/>
      <c r="GU2070" s="109"/>
      <c r="GV2070" s="109"/>
      <c r="GW2070" s="109"/>
      <c r="GX2070" s="109"/>
      <c r="GY2070" s="109"/>
      <c r="GZ2070" s="109"/>
      <c r="HA2070" s="109"/>
      <c r="HB2070" s="109"/>
      <c r="HC2070" s="109"/>
      <c r="HD2070" s="109"/>
      <c r="HE2070" s="109"/>
      <c r="HF2070" s="109"/>
      <c r="HG2070" s="109"/>
      <c r="HH2070" s="109"/>
      <c r="HI2070" s="109"/>
      <c r="HJ2070" s="109"/>
      <c r="HK2070" s="109"/>
      <c r="HL2070" s="109"/>
      <c r="HM2070" s="109"/>
      <c r="HN2070" s="109"/>
      <c r="HO2070" s="109"/>
      <c r="HP2070" s="109"/>
      <c r="HQ2070" s="109"/>
      <c r="HR2070" s="109"/>
      <c r="HS2070" s="109"/>
      <c r="HT2070" s="109"/>
      <c r="HU2070" s="109"/>
      <c r="HV2070" s="109"/>
      <c r="HW2070" s="109"/>
      <c r="HX2070" s="109"/>
      <c r="HY2070" s="109"/>
      <c r="HZ2070" s="109"/>
      <c r="IA2070" s="109"/>
      <c r="IB2070" s="109"/>
      <c r="IC2070" s="109"/>
      <c r="ID2070" s="109"/>
      <c r="IE2070" s="109"/>
      <c r="IF2070" s="109"/>
      <c r="IG2070" s="109"/>
      <c r="IH2070" s="109"/>
      <c r="II2070" s="109"/>
      <c r="IJ2070" s="109"/>
      <c r="IK2070" s="109"/>
      <c r="IL2070" s="109"/>
      <c r="IM2070" s="109"/>
      <c r="IN2070" s="109"/>
      <c r="IO2070" s="109"/>
      <c r="IP2070" s="109"/>
      <c r="IQ2070" s="109"/>
      <c r="IR2070" s="109"/>
      <c r="IS2070" s="109"/>
      <c r="IT2070" s="109"/>
      <c r="IU2070" s="109"/>
      <c r="IV2070" s="109"/>
    </row>
    <row r="2071" spans="1:256" s="365" customFormat="1" ht="12.5">
      <c r="A2071" s="666"/>
      <c r="B2071" s="65">
        <v>1</v>
      </c>
      <c r="C2071" s="66">
        <f t="shared" si="96"/>
        <v>1</v>
      </c>
      <c r="D2071" s="663" t="s">
        <v>90</v>
      </c>
      <c r="E2071" s="670" t="s">
        <v>68</v>
      </c>
      <c r="F2071" s="670" t="s">
        <v>68</v>
      </c>
      <c r="G2071" s="78"/>
      <c r="H2071" s="96" t="s">
        <v>101</v>
      </c>
      <c r="I2071" s="107" t="s">
        <v>2846</v>
      </c>
      <c r="J2071" s="81"/>
      <c r="K2071" s="72"/>
      <c r="L2071" s="72"/>
      <c r="M2071" s="72"/>
      <c r="N2071" s="72"/>
      <c r="O2071" s="72"/>
      <c r="P2071" s="72"/>
      <c r="Q2071" s="833"/>
      <c r="R2071" s="102"/>
      <c r="S2071" s="73"/>
      <c r="T2071" s="102"/>
      <c r="U2071" s="103"/>
      <c r="V2071" s="104"/>
      <c r="W2071" s="109"/>
      <c r="X2071" s="109"/>
      <c r="Y2071" s="109"/>
      <c r="Z2071" s="109"/>
      <c r="AA2071" s="109"/>
      <c r="AB2071" s="109"/>
      <c r="AC2071" s="109"/>
      <c r="AD2071" s="109"/>
      <c r="AE2071" s="109"/>
      <c r="AF2071" s="109"/>
      <c r="AG2071" s="109"/>
      <c r="AH2071" s="109"/>
      <c r="AI2071" s="109"/>
      <c r="AJ2071" s="109"/>
      <c r="AK2071" s="109"/>
      <c r="AL2071" s="109"/>
      <c r="AM2071" s="109"/>
      <c r="AN2071" s="109"/>
      <c r="AO2071" s="109"/>
      <c r="AP2071" s="109"/>
      <c r="AQ2071" s="109"/>
      <c r="AR2071" s="109"/>
      <c r="AS2071" s="109"/>
      <c r="AT2071" s="109"/>
      <c r="AU2071" s="109"/>
      <c r="AV2071" s="109"/>
      <c r="AW2071" s="109"/>
      <c r="AX2071" s="109"/>
      <c r="AY2071" s="109"/>
      <c r="AZ2071" s="109"/>
      <c r="BA2071" s="109"/>
      <c r="BB2071" s="109"/>
      <c r="BC2071" s="109"/>
      <c r="BD2071" s="109"/>
      <c r="BE2071" s="109"/>
      <c r="BF2071" s="109"/>
      <c r="BG2071" s="109"/>
      <c r="BH2071" s="109"/>
      <c r="BI2071" s="109"/>
      <c r="BJ2071" s="109"/>
      <c r="BK2071" s="109"/>
      <c r="BL2071" s="109"/>
      <c r="BM2071" s="109"/>
      <c r="BN2071" s="109"/>
      <c r="BO2071" s="109"/>
      <c r="BP2071" s="109"/>
      <c r="BQ2071" s="109"/>
      <c r="BR2071" s="109"/>
      <c r="BS2071" s="109"/>
      <c r="BT2071" s="109"/>
      <c r="BU2071" s="109"/>
      <c r="BV2071" s="109"/>
      <c r="BW2071" s="109"/>
      <c r="BX2071" s="109"/>
      <c r="BY2071" s="109"/>
      <c r="BZ2071" s="109"/>
      <c r="CA2071" s="109"/>
      <c r="CB2071" s="109"/>
      <c r="CC2071" s="109"/>
      <c r="CD2071" s="109"/>
      <c r="CE2071" s="109"/>
      <c r="CF2071" s="109"/>
      <c r="CG2071" s="109"/>
      <c r="CH2071" s="109"/>
      <c r="CI2071" s="109"/>
      <c r="CJ2071" s="109"/>
      <c r="CK2071" s="109"/>
      <c r="CL2071" s="109"/>
      <c r="CM2071" s="109"/>
      <c r="CN2071" s="109"/>
      <c r="CO2071" s="109"/>
      <c r="CP2071" s="109"/>
      <c r="CQ2071" s="109"/>
      <c r="CR2071" s="109"/>
      <c r="CS2071" s="109"/>
      <c r="CT2071" s="109"/>
      <c r="CU2071" s="109"/>
      <c r="CV2071" s="109"/>
      <c r="CW2071" s="109"/>
      <c r="CX2071" s="109"/>
      <c r="CY2071" s="109"/>
      <c r="CZ2071" s="109"/>
      <c r="DA2071" s="109"/>
      <c r="DB2071" s="109"/>
      <c r="DC2071" s="109"/>
      <c r="DD2071" s="109"/>
      <c r="DE2071" s="109"/>
      <c r="DF2071" s="109"/>
      <c r="DG2071" s="109"/>
      <c r="DH2071" s="109"/>
      <c r="DI2071" s="109"/>
      <c r="DJ2071" s="109"/>
      <c r="DK2071" s="109"/>
      <c r="DL2071" s="109"/>
      <c r="DM2071" s="109"/>
      <c r="DN2071" s="109"/>
      <c r="DO2071" s="109"/>
      <c r="DP2071" s="109"/>
      <c r="DQ2071" s="109"/>
      <c r="DR2071" s="109"/>
      <c r="DS2071" s="109"/>
      <c r="DT2071" s="109"/>
      <c r="DU2071" s="109"/>
      <c r="DV2071" s="109"/>
      <c r="DW2071" s="109"/>
      <c r="DX2071" s="109"/>
      <c r="DY2071" s="109"/>
      <c r="DZ2071" s="109"/>
      <c r="EA2071" s="109"/>
      <c r="EB2071" s="109"/>
      <c r="EC2071" s="109"/>
      <c r="ED2071" s="109"/>
      <c r="EE2071" s="109"/>
      <c r="EF2071" s="109"/>
      <c r="EG2071" s="109"/>
      <c r="EH2071" s="109"/>
      <c r="EI2071" s="109"/>
      <c r="EJ2071" s="109"/>
      <c r="EK2071" s="109"/>
      <c r="EL2071" s="109"/>
      <c r="EM2071" s="109"/>
      <c r="EN2071" s="109"/>
      <c r="EO2071" s="109"/>
      <c r="EP2071" s="109"/>
      <c r="EQ2071" s="109"/>
      <c r="ER2071" s="109"/>
      <c r="ES2071" s="109"/>
      <c r="ET2071" s="109"/>
      <c r="EU2071" s="109"/>
      <c r="EV2071" s="109"/>
      <c r="EW2071" s="109"/>
      <c r="EX2071" s="109"/>
      <c r="EY2071" s="109"/>
      <c r="EZ2071" s="109"/>
      <c r="FA2071" s="109"/>
      <c r="FB2071" s="109"/>
      <c r="FC2071" s="109"/>
      <c r="FD2071" s="109"/>
      <c r="FE2071" s="109"/>
      <c r="FF2071" s="109"/>
      <c r="FG2071" s="109"/>
      <c r="FH2071" s="109"/>
      <c r="FI2071" s="109"/>
      <c r="FJ2071" s="109"/>
      <c r="FK2071" s="109"/>
      <c r="FL2071" s="109"/>
      <c r="FM2071" s="109"/>
      <c r="FN2071" s="109"/>
      <c r="FO2071" s="109"/>
      <c r="FP2071" s="109"/>
      <c r="FQ2071" s="109"/>
      <c r="FR2071" s="109"/>
      <c r="FS2071" s="109"/>
      <c r="FT2071" s="109"/>
      <c r="FU2071" s="109"/>
      <c r="FV2071" s="109"/>
      <c r="FW2071" s="109"/>
      <c r="FX2071" s="109"/>
      <c r="FY2071" s="109"/>
      <c r="FZ2071" s="109"/>
      <c r="GA2071" s="109"/>
      <c r="GB2071" s="109"/>
      <c r="GC2071" s="109"/>
      <c r="GD2071" s="109"/>
      <c r="GE2071" s="109"/>
      <c r="GF2071" s="109"/>
      <c r="GG2071" s="109"/>
      <c r="GH2071" s="109"/>
      <c r="GI2071" s="109"/>
      <c r="GJ2071" s="109"/>
      <c r="GK2071" s="109"/>
      <c r="GL2071" s="109"/>
      <c r="GM2071" s="109"/>
      <c r="GN2071" s="109"/>
      <c r="GO2071" s="109"/>
      <c r="GP2071" s="109"/>
      <c r="GQ2071" s="109"/>
      <c r="GR2071" s="109"/>
      <c r="GS2071" s="109"/>
      <c r="GT2071" s="109"/>
      <c r="GU2071" s="109"/>
      <c r="GV2071" s="109"/>
      <c r="GW2071" s="109"/>
      <c r="GX2071" s="109"/>
      <c r="GY2071" s="109"/>
      <c r="GZ2071" s="109"/>
      <c r="HA2071" s="109"/>
      <c r="HB2071" s="109"/>
      <c r="HC2071" s="109"/>
      <c r="HD2071" s="109"/>
      <c r="HE2071" s="109"/>
      <c r="HF2071" s="109"/>
      <c r="HG2071" s="109"/>
      <c r="HH2071" s="109"/>
      <c r="HI2071" s="109"/>
      <c r="HJ2071" s="109"/>
      <c r="HK2071" s="109"/>
      <c r="HL2071" s="109"/>
      <c r="HM2071" s="109"/>
      <c r="HN2071" s="109"/>
      <c r="HO2071" s="109"/>
      <c r="HP2071" s="109"/>
      <c r="HQ2071" s="109"/>
      <c r="HR2071" s="109"/>
      <c r="HS2071" s="109"/>
      <c r="HT2071" s="109"/>
      <c r="HU2071" s="109"/>
      <c r="HV2071" s="109"/>
      <c r="HW2071" s="109"/>
      <c r="HX2071" s="109"/>
      <c r="HY2071" s="109"/>
      <c r="HZ2071" s="109"/>
      <c r="IA2071" s="109"/>
      <c r="IB2071" s="109"/>
      <c r="IC2071" s="109"/>
      <c r="ID2071" s="109"/>
      <c r="IE2071" s="109"/>
      <c r="IF2071" s="109"/>
      <c r="IG2071" s="109"/>
      <c r="IH2071" s="109"/>
      <c r="II2071" s="109"/>
      <c r="IJ2071" s="109"/>
      <c r="IK2071" s="109"/>
      <c r="IL2071" s="109"/>
      <c r="IM2071" s="109"/>
      <c r="IN2071" s="109"/>
      <c r="IO2071" s="109"/>
      <c r="IP2071" s="109"/>
      <c r="IQ2071" s="109"/>
      <c r="IR2071" s="109"/>
      <c r="IS2071" s="109"/>
      <c r="IT2071" s="109"/>
      <c r="IU2071" s="109"/>
      <c r="IV2071" s="109"/>
    </row>
    <row r="2072" spans="1:256" ht="12.5">
      <c r="B2072" s="65">
        <v>1</v>
      </c>
      <c r="C2072" s="66">
        <f t="shared" si="96"/>
        <v>1</v>
      </c>
      <c r="D2072" s="76" t="s">
        <v>87</v>
      </c>
      <c r="E2072" s="76" t="s">
        <v>68</v>
      </c>
      <c r="F2072" s="77" t="s">
        <v>90</v>
      </c>
      <c r="G2072" s="78"/>
      <c r="H2072" s="96" t="s">
        <v>114</v>
      </c>
      <c r="I2072" s="107" t="s">
        <v>2847</v>
      </c>
      <c r="J2072" s="81"/>
      <c r="K2072" s="72"/>
      <c r="L2072" s="72"/>
      <c r="M2072" s="72"/>
      <c r="N2072" s="72"/>
      <c r="O2072" s="72"/>
      <c r="P2072" s="72"/>
      <c r="Q2072" s="833"/>
      <c r="R2072" s="102"/>
      <c r="S2072" s="73"/>
      <c r="T2072" s="102"/>
      <c r="U2072" s="103"/>
      <c r="V2072" s="104"/>
    </row>
    <row r="2073" spans="1:256" ht="12.5">
      <c r="A2073" s="111"/>
      <c r="B2073" s="65">
        <v>1</v>
      </c>
      <c r="C2073" s="66">
        <f t="shared" si="96"/>
        <v>1</v>
      </c>
      <c r="D2073" s="77" t="s">
        <v>90</v>
      </c>
      <c r="E2073" s="76" t="s">
        <v>68</v>
      </c>
      <c r="F2073" s="76" t="s">
        <v>87</v>
      </c>
      <c r="G2073" s="78"/>
      <c r="H2073" s="96" t="s">
        <v>110</v>
      </c>
      <c r="I2073" s="107" t="s">
        <v>2848</v>
      </c>
      <c r="J2073" s="81"/>
      <c r="K2073" s="72"/>
      <c r="L2073" s="72"/>
      <c r="M2073" s="72"/>
      <c r="N2073" s="72"/>
      <c r="O2073" s="72"/>
      <c r="P2073" s="72"/>
      <c r="Q2073" s="833"/>
      <c r="R2073" s="102"/>
      <c r="S2073" s="73"/>
      <c r="T2073" s="102"/>
      <c r="U2073" s="103"/>
      <c r="V2073" s="104"/>
    </row>
    <row r="2074" spans="1:256" ht="12.5">
      <c r="B2074" s="65">
        <v>1</v>
      </c>
      <c r="C2074" s="66">
        <f t="shared" si="96"/>
        <v>1</v>
      </c>
      <c r="D2074" s="658" t="s">
        <v>87</v>
      </c>
      <c r="E2074" s="658" t="s">
        <v>87</v>
      </c>
      <c r="F2074" s="656" t="s">
        <v>99</v>
      </c>
      <c r="G2074" s="78"/>
      <c r="H2074" s="96" t="s">
        <v>119</v>
      </c>
      <c r="I2074" s="107" t="s">
        <v>2849</v>
      </c>
      <c r="J2074" s="81"/>
      <c r="K2074" s="72"/>
      <c r="L2074" s="72"/>
      <c r="M2074" s="72"/>
      <c r="N2074" s="72"/>
      <c r="O2074" s="72"/>
      <c r="P2074" s="72"/>
      <c r="Q2074" s="833"/>
      <c r="R2074" s="102"/>
      <c r="S2074" s="73"/>
      <c r="T2074" s="102"/>
      <c r="U2074" s="103"/>
      <c r="V2074" s="104"/>
    </row>
    <row r="2075" spans="1:256" ht="12.5">
      <c r="B2075" s="65">
        <v>1</v>
      </c>
      <c r="C2075" s="66">
        <f>IF(E2075="A",4,IF(E2075="B",3,IF(E2075="C",2,IF(E2075="D",1,0))))</f>
        <v>1</v>
      </c>
      <c r="D2075" s="99" t="s">
        <v>70</v>
      </c>
      <c r="E2075" s="99" t="s">
        <v>70</v>
      </c>
      <c r="F2075" s="77" t="s">
        <v>90</v>
      </c>
      <c r="G2075" s="78"/>
      <c r="H2075" s="96" t="s">
        <v>94</v>
      </c>
      <c r="I2075" s="107" t="s">
        <v>2850</v>
      </c>
      <c r="J2075" s="81" t="s">
        <v>6111</v>
      </c>
      <c r="K2075" s="72"/>
      <c r="L2075" s="72"/>
      <c r="M2075" s="72"/>
      <c r="N2075" s="72"/>
      <c r="O2075" s="72"/>
      <c r="P2075" s="72"/>
      <c r="Q2075" s="833"/>
      <c r="R2075" s="102"/>
      <c r="S2075" s="73"/>
      <c r="T2075" s="102"/>
      <c r="U2075" s="103"/>
      <c r="V2075" s="104"/>
    </row>
    <row r="2076" spans="1:256" ht="12.5">
      <c r="B2076" s="65">
        <v>1</v>
      </c>
      <c r="C2076" s="66">
        <f>IF(E2076="A",1,IF(E2076="B",1,0))</f>
        <v>1</v>
      </c>
      <c r="D2076" s="659" t="s">
        <v>90</v>
      </c>
      <c r="E2076" s="658" t="s">
        <v>68</v>
      </c>
      <c r="F2076" s="656" t="s">
        <v>70</v>
      </c>
      <c r="G2076" s="78"/>
      <c r="H2076" s="96" t="s">
        <v>220</v>
      </c>
      <c r="I2076" s="107" t="s">
        <v>2851</v>
      </c>
      <c r="J2076" s="81"/>
      <c r="K2076" s="72"/>
      <c r="L2076" s="72"/>
      <c r="M2076" s="72"/>
      <c r="N2076" s="72"/>
      <c r="O2076" s="72"/>
      <c r="P2076" s="72"/>
      <c r="Q2076" s="833"/>
      <c r="R2076" s="102"/>
      <c r="S2076" s="73"/>
      <c r="T2076" s="102"/>
      <c r="U2076" s="103"/>
      <c r="V2076" s="104"/>
    </row>
    <row r="2077" spans="1:256" ht="12.5">
      <c r="B2077" s="65">
        <v>1</v>
      </c>
      <c r="C2077" s="66">
        <f>IF(E2077="A",1,IF(E2077="B",1,0))</f>
        <v>1</v>
      </c>
      <c r="D2077" s="658" t="s">
        <v>87</v>
      </c>
      <c r="E2077" s="658" t="s">
        <v>87</v>
      </c>
      <c r="F2077" s="658" t="s">
        <v>87</v>
      </c>
      <c r="G2077" s="78"/>
      <c r="H2077" s="96" t="s">
        <v>148</v>
      </c>
      <c r="I2077" s="107" t="s">
        <v>2852</v>
      </c>
      <c r="J2077" s="81"/>
      <c r="K2077" s="72"/>
      <c r="L2077" s="72"/>
      <c r="M2077" s="72"/>
      <c r="N2077" s="72"/>
      <c r="O2077" s="72"/>
      <c r="P2077" s="72"/>
      <c r="Q2077" s="833"/>
      <c r="R2077" s="102"/>
      <c r="S2077" s="73"/>
      <c r="T2077" s="102"/>
      <c r="U2077" s="103"/>
      <c r="V2077" s="104"/>
    </row>
    <row r="2078" spans="1:256" ht="12.5">
      <c r="B2078" s="65">
        <v>1</v>
      </c>
      <c r="C2078" s="66">
        <f>IF(E2078="A",1,IF(E2078="B",1,0))</f>
        <v>1</v>
      </c>
      <c r="D2078" s="658" t="s">
        <v>87</v>
      </c>
      <c r="E2078" s="658" t="s">
        <v>68</v>
      </c>
      <c r="F2078" s="656" t="s">
        <v>99</v>
      </c>
      <c r="G2078" s="78"/>
      <c r="H2078" s="96" t="s">
        <v>135</v>
      </c>
      <c r="I2078" s="107" t="s">
        <v>2853</v>
      </c>
      <c r="J2078" s="81"/>
      <c r="K2078" s="72"/>
      <c r="L2078" s="72"/>
      <c r="M2078" s="72"/>
      <c r="N2078" s="72"/>
      <c r="O2078" s="72"/>
      <c r="P2078" s="72"/>
      <c r="Q2078" s="833"/>
      <c r="R2078" s="102"/>
      <c r="S2078" s="73"/>
      <c r="T2078" s="102"/>
      <c r="U2078" s="103"/>
      <c r="V2078" s="104"/>
    </row>
    <row r="2079" spans="1:256" ht="12.5">
      <c r="B2079" s="65">
        <v>1</v>
      </c>
      <c r="C2079" s="66">
        <f>IF(E2079="A",1,IF(E2079="B",1,0))</f>
        <v>0</v>
      </c>
      <c r="D2079" s="658" t="s">
        <v>87</v>
      </c>
      <c r="E2079" s="659" t="s">
        <v>90</v>
      </c>
      <c r="F2079" s="659" t="s">
        <v>90</v>
      </c>
      <c r="G2079" s="78"/>
      <c r="H2079" s="96" t="s">
        <v>122</v>
      </c>
      <c r="I2079" s="107" t="s">
        <v>2854</v>
      </c>
      <c r="J2079" s="81"/>
      <c r="K2079" s="72"/>
      <c r="L2079" s="72"/>
      <c r="M2079" s="72"/>
      <c r="N2079" s="72"/>
      <c r="O2079" s="72"/>
      <c r="P2079" s="72"/>
      <c r="Q2079" s="833"/>
      <c r="R2079" s="102"/>
      <c r="S2079" s="73"/>
      <c r="T2079" s="102"/>
      <c r="U2079" s="103"/>
      <c r="V2079" s="104"/>
    </row>
    <row r="2080" spans="1:256" ht="12.5">
      <c r="B2080" s="65">
        <v>1</v>
      </c>
      <c r="C2080" s="66">
        <f>IF(E2080="A",4,IF(E2080="B",3,IF(E2080="C",2,IF(E2080="D",1,0))))</f>
        <v>4</v>
      </c>
      <c r="D2080" s="77" t="s">
        <v>90</v>
      </c>
      <c r="E2080" s="76" t="s">
        <v>68</v>
      </c>
      <c r="F2080" s="77" t="s">
        <v>90</v>
      </c>
      <c r="G2080" s="78"/>
      <c r="H2080" s="96" t="s">
        <v>126</v>
      </c>
      <c r="I2080" s="107" t="s">
        <v>2855</v>
      </c>
      <c r="J2080" s="81"/>
      <c r="K2080" s="72"/>
      <c r="L2080" s="72"/>
      <c r="M2080" s="72"/>
      <c r="N2080" s="72"/>
      <c r="O2080" s="72"/>
      <c r="P2080" s="72"/>
      <c r="Q2080" s="833"/>
      <c r="R2080" s="102"/>
      <c r="S2080" s="73"/>
      <c r="T2080" s="102"/>
      <c r="U2080" s="103"/>
      <c r="V2080" s="104"/>
    </row>
    <row r="2081" spans="1:256" ht="12.5">
      <c r="B2081" s="65">
        <v>1</v>
      </c>
      <c r="C2081" s="66">
        <f>IF(E2081="A",1,IF(E2081="B",1,0))</f>
        <v>0</v>
      </c>
      <c r="D2081" s="658" t="s">
        <v>68</v>
      </c>
      <c r="E2081" s="656" t="s">
        <v>99</v>
      </c>
      <c r="F2081" s="659" t="s">
        <v>90</v>
      </c>
      <c r="G2081" s="78"/>
      <c r="H2081" s="96" t="s">
        <v>215</v>
      </c>
      <c r="I2081" s="107" t="s">
        <v>2856</v>
      </c>
      <c r="J2081" s="81"/>
      <c r="K2081" s="72"/>
      <c r="L2081" s="72"/>
      <c r="M2081" s="72"/>
      <c r="N2081" s="72"/>
      <c r="O2081" s="72"/>
      <c r="P2081" s="72"/>
      <c r="Q2081" s="833"/>
      <c r="R2081" s="102"/>
      <c r="S2081" s="73"/>
      <c r="T2081" s="102"/>
      <c r="U2081" s="103"/>
      <c r="V2081" s="104"/>
    </row>
    <row r="2082" spans="1:256" ht="12.5">
      <c r="B2082" s="65">
        <v>1</v>
      </c>
      <c r="C2082" s="66">
        <f>IF(E2082="A",4,IF(E2082="B",3,IF(E2082="C",2,IF(E2082="D",1,0))))</f>
        <v>3</v>
      </c>
      <c r="D2082" s="99" t="s">
        <v>99</v>
      </c>
      <c r="E2082" s="76" t="s">
        <v>87</v>
      </c>
      <c r="F2082" s="76" t="s">
        <v>87</v>
      </c>
      <c r="G2082" s="78"/>
      <c r="H2082" s="96" t="s">
        <v>119</v>
      </c>
      <c r="I2082" s="107" t="s">
        <v>2857</v>
      </c>
      <c r="J2082" s="81" t="s">
        <v>616</v>
      </c>
      <c r="K2082" s="72"/>
      <c r="L2082" s="72"/>
      <c r="M2082" s="72"/>
      <c r="N2082" s="72"/>
      <c r="O2082" s="72"/>
      <c r="P2082" s="72"/>
      <c r="Q2082" s="833"/>
      <c r="R2082" s="102"/>
      <c r="S2082" s="73"/>
      <c r="T2082" s="102"/>
      <c r="U2082" s="103"/>
      <c r="V2082" s="104"/>
    </row>
    <row r="2083" spans="1:256" ht="12.5">
      <c r="B2083" s="65">
        <v>1</v>
      </c>
      <c r="C2083" s="66">
        <f>IF(E2083="A",4,IF(E2083="B",3,IF(E2083="C",2,IF(E2083="D",1,0))))</f>
        <v>3</v>
      </c>
      <c r="D2083" s="77" t="s">
        <v>90</v>
      </c>
      <c r="E2083" s="76" t="s">
        <v>87</v>
      </c>
      <c r="F2083" s="77" t="s">
        <v>90</v>
      </c>
      <c r="G2083" s="78"/>
      <c r="H2083" s="100" t="s">
        <v>131</v>
      </c>
      <c r="I2083" s="101" t="s">
        <v>5778</v>
      </c>
      <c r="J2083" s="81" t="s">
        <v>14</v>
      </c>
      <c r="K2083" s="72"/>
      <c r="L2083" s="72"/>
      <c r="M2083" s="72"/>
      <c r="N2083" s="72"/>
      <c r="O2083" s="72"/>
      <c r="P2083" s="72"/>
      <c r="Q2083" s="833"/>
      <c r="R2083" s="102"/>
      <c r="S2083" s="73"/>
      <c r="T2083" s="102"/>
      <c r="U2083" s="103"/>
      <c r="V2083" s="104"/>
    </row>
    <row r="2084" spans="1:256" s="55" customFormat="1" ht="12.5">
      <c r="A2084" s="217"/>
      <c r="B2084" s="65">
        <v>1</v>
      </c>
      <c r="C2084" s="66">
        <f>IF(E2084="A",4,IF(E2084="B",3,IF(E2084="C",2,IF(E2084="D",1,0))))</f>
        <v>3</v>
      </c>
      <c r="D2084" s="99" t="s">
        <v>70</v>
      </c>
      <c r="E2084" s="76" t="s">
        <v>87</v>
      </c>
      <c r="F2084" s="76" t="s">
        <v>87</v>
      </c>
      <c r="G2084" s="78"/>
      <c r="H2084" s="96" t="s">
        <v>119</v>
      </c>
      <c r="I2084" s="107" t="s">
        <v>2858</v>
      </c>
      <c r="J2084" s="81" t="s">
        <v>14</v>
      </c>
      <c r="K2084" s="72"/>
      <c r="L2084" s="72"/>
      <c r="M2084" s="72"/>
      <c r="N2084" s="72"/>
      <c r="O2084" s="72"/>
      <c r="P2084" s="72"/>
      <c r="Q2084" s="833"/>
      <c r="R2084" s="102"/>
      <c r="S2084" s="73"/>
      <c r="T2084" s="102"/>
      <c r="U2084" s="103"/>
      <c r="V2084" s="104"/>
      <c r="W2084" s="109"/>
      <c r="X2084" s="109"/>
      <c r="Y2084" s="109"/>
      <c r="Z2084" s="109"/>
      <c r="AA2084" s="109"/>
      <c r="AB2084" s="109"/>
      <c r="AC2084" s="109"/>
      <c r="AD2084" s="109"/>
      <c r="AE2084" s="109"/>
      <c r="AF2084" s="109"/>
      <c r="AG2084" s="109"/>
      <c r="AH2084" s="109"/>
      <c r="AI2084" s="109"/>
      <c r="AJ2084" s="109"/>
      <c r="AK2084" s="109"/>
      <c r="AL2084" s="109"/>
      <c r="AM2084" s="109"/>
      <c r="AN2084" s="109"/>
      <c r="AO2084" s="109"/>
      <c r="AP2084" s="109"/>
      <c r="AQ2084" s="109"/>
      <c r="AR2084" s="109"/>
      <c r="AS2084" s="109"/>
      <c r="AT2084" s="109"/>
      <c r="AU2084" s="109"/>
      <c r="AV2084" s="109"/>
      <c r="AW2084" s="109"/>
      <c r="AX2084" s="109"/>
      <c r="AY2084" s="109"/>
      <c r="AZ2084" s="109"/>
      <c r="BA2084" s="109"/>
      <c r="BB2084" s="109"/>
      <c r="BC2084" s="109"/>
      <c r="BD2084" s="109"/>
      <c r="BE2084" s="109"/>
      <c r="BF2084" s="109"/>
      <c r="BG2084" s="109"/>
      <c r="BH2084" s="109"/>
      <c r="BI2084" s="109"/>
      <c r="BJ2084" s="109"/>
      <c r="BK2084" s="109"/>
      <c r="BL2084" s="109"/>
      <c r="BM2084" s="109"/>
      <c r="BN2084" s="109"/>
      <c r="BO2084" s="109"/>
      <c r="BP2084" s="109"/>
      <c r="BQ2084" s="109"/>
      <c r="BR2084" s="109"/>
      <c r="BS2084" s="109"/>
      <c r="BT2084" s="109"/>
      <c r="BU2084" s="109"/>
      <c r="BV2084" s="109"/>
      <c r="BW2084" s="109"/>
      <c r="BX2084" s="109"/>
      <c r="BY2084" s="109"/>
      <c r="BZ2084" s="109"/>
      <c r="CA2084" s="109"/>
      <c r="CB2084" s="109"/>
      <c r="CC2084" s="109"/>
      <c r="CD2084" s="109"/>
      <c r="CE2084" s="109"/>
      <c r="CF2084" s="109"/>
      <c r="CG2084" s="109"/>
      <c r="CH2084" s="109"/>
      <c r="CI2084" s="109"/>
      <c r="CJ2084" s="109"/>
      <c r="CK2084" s="109"/>
      <c r="CL2084" s="109"/>
      <c r="CM2084" s="109"/>
      <c r="CN2084" s="109"/>
      <c r="CO2084" s="109"/>
      <c r="CP2084" s="109"/>
      <c r="CQ2084" s="109"/>
      <c r="CR2084" s="109"/>
      <c r="CS2084" s="109"/>
      <c r="CT2084" s="109"/>
      <c r="CU2084" s="109"/>
      <c r="CV2084" s="109"/>
      <c r="CW2084" s="109"/>
      <c r="CX2084" s="109"/>
      <c r="CY2084" s="109"/>
      <c r="CZ2084" s="109"/>
      <c r="DA2084" s="109"/>
      <c r="DB2084" s="109"/>
      <c r="DC2084" s="109"/>
      <c r="DD2084" s="109"/>
      <c r="DE2084" s="109"/>
      <c r="DF2084" s="109"/>
      <c r="DG2084" s="109"/>
      <c r="DH2084" s="109"/>
      <c r="DI2084" s="109"/>
      <c r="DJ2084" s="109"/>
      <c r="DK2084" s="109"/>
      <c r="DL2084" s="109"/>
      <c r="DM2084" s="109"/>
      <c r="DN2084" s="109"/>
      <c r="DO2084" s="109"/>
      <c r="DP2084" s="109"/>
      <c r="DQ2084" s="109"/>
      <c r="DR2084" s="109"/>
      <c r="DS2084" s="109"/>
      <c r="DT2084" s="109"/>
      <c r="DU2084" s="109"/>
      <c r="DV2084" s="109"/>
      <c r="DW2084" s="109"/>
      <c r="DX2084" s="109"/>
      <c r="DY2084" s="109"/>
      <c r="DZ2084" s="109"/>
      <c r="EA2084" s="109"/>
      <c r="EB2084" s="109"/>
      <c r="EC2084" s="109"/>
      <c r="ED2084" s="109"/>
      <c r="EE2084" s="109"/>
      <c r="EF2084" s="109"/>
      <c r="EG2084" s="109"/>
      <c r="EH2084" s="109"/>
      <c r="EI2084" s="109"/>
      <c r="EJ2084" s="109"/>
      <c r="EK2084" s="109"/>
      <c r="EL2084" s="109"/>
      <c r="EM2084" s="109"/>
      <c r="EN2084" s="109"/>
      <c r="EO2084" s="109"/>
      <c r="EP2084" s="109"/>
      <c r="EQ2084" s="109"/>
      <c r="ER2084" s="109"/>
      <c r="ES2084" s="109"/>
      <c r="ET2084" s="109"/>
      <c r="EU2084" s="109"/>
      <c r="EV2084" s="109"/>
      <c r="EW2084" s="109"/>
      <c r="EX2084" s="109"/>
      <c r="EY2084" s="109"/>
      <c r="EZ2084" s="109"/>
      <c r="FA2084" s="109"/>
      <c r="FB2084" s="109"/>
      <c r="FC2084" s="109"/>
      <c r="FD2084" s="109"/>
      <c r="FE2084" s="109"/>
      <c r="FF2084" s="109"/>
      <c r="FG2084" s="109"/>
      <c r="FH2084" s="109"/>
      <c r="FI2084" s="109"/>
      <c r="FJ2084" s="109"/>
      <c r="FK2084" s="109"/>
      <c r="FL2084" s="109"/>
      <c r="FM2084" s="109"/>
      <c r="FN2084" s="109"/>
      <c r="FO2084" s="109"/>
      <c r="FP2084" s="109"/>
      <c r="FQ2084" s="109"/>
      <c r="FR2084" s="109"/>
      <c r="FS2084" s="109"/>
      <c r="FT2084" s="109"/>
      <c r="FU2084" s="109"/>
      <c r="FV2084" s="109"/>
      <c r="FW2084" s="109"/>
      <c r="FX2084" s="109"/>
      <c r="FY2084" s="109"/>
      <c r="FZ2084" s="109"/>
      <c r="GA2084" s="109"/>
      <c r="GB2084" s="109"/>
      <c r="GC2084" s="109"/>
      <c r="GD2084" s="109"/>
      <c r="GE2084" s="109"/>
      <c r="GF2084" s="109"/>
      <c r="GG2084" s="109"/>
      <c r="GH2084" s="109"/>
      <c r="GI2084" s="109"/>
      <c r="GJ2084" s="109"/>
      <c r="GK2084" s="109"/>
      <c r="GL2084" s="109"/>
      <c r="GM2084" s="109"/>
      <c r="GN2084" s="109"/>
      <c r="GO2084" s="109"/>
      <c r="GP2084" s="109"/>
      <c r="GQ2084" s="109"/>
      <c r="GR2084" s="109"/>
      <c r="GS2084" s="109"/>
      <c r="GT2084" s="109"/>
      <c r="GU2084" s="109"/>
      <c r="GV2084" s="109"/>
      <c r="GW2084" s="109"/>
      <c r="GX2084" s="109"/>
      <c r="GY2084" s="109"/>
      <c r="GZ2084" s="109"/>
      <c r="HA2084" s="109"/>
      <c r="HB2084" s="109"/>
      <c r="HC2084" s="109"/>
      <c r="HD2084" s="109"/>
      <c r="HE2084" s="109"/>
      <c r="HF2084" s="109"/>
      <c r="HG2084" s="109"/>
      <c r="HH2084" s="109"/>
      <c r="HI2084" s="109"/>
      <c r="HJ2084" s="109"/>
      <c r="HK2084" s="109"/>
      <c r="HL2084" s="109"/>
      <c r="HM2084" s="109"/>
      <c r="HN2084" s="109"/>
      <c r="HO2084" s="109"/>
      <c r="HP2084" s="109"/>
      <c r="HQ2084" s="109"/>
      <c r="HR2084" s="109"/>
      <c r="HS2084" s="109"/>
      <c r="HT2084" s="109"/>
      <c r="HU2084" s="109"/>
      <c r="HV2084" s="109"/>
      <c r="HW2084" s="109"/>
      <c r="HX2084" s="109"/>
      <c r="HY2084" s="109"/>
      <c r="HZ2084" s="109"/>
      <c r="IA2084" s="109"/>
      <c r="IB2084" s="109"/>
      <c r="IC2084" s="109"/>
      <c r="ID2084" s="109"/>
      <c r="IE2084" s="109"/>
      <c r="IF2084" s="109"/>
      <c r="IG2084" s="109"/>
      <c r="IH2084" s="109"/>
      <c r="II2084" s="109"/>
      <c r="IJ2084" s="109"/>
      <c r="IK2084" s="109"/>
      <c r="IL2084" s="109"/>
      <c r="IM2084" s="109"/>
      <c r="IN2084" s="109"/>
      <c r="IO2084" s="109"/>
      <c r="IP2084" s="109"/>
      <c r="IQ2084" s="109"/>
      <c r="IR2084" s="109"/>
      <c r="IS2084" s="109"/>
      <c r="IT2084" s="109"/>
      <c r="IU2084" s="109"/>
      <c r="IV2084" s="109"/>
    </row>
    <row r="2085" spans="1:256" ht="12.5">
      <c r="B2085" s="65">
        <v>1</v>
      </c>
      <c r="C2085" s="66">
        <f>IF(E2085="A",1,IF(E2085="B",1,0))</f>
        <v>0</v>
      </c>
      <c r="D2085" s="658" t="s">
        <v>87</v>
      </c>
      <c r="E2085" s="656" t="s">
        <v>70</v>
      </c>
      <c r="F2085" s="656" t="s">
        <v>99</v>
      </c>
      <c r="G2085" s="78"/>
      <c r="H2085" s="96" t="s">
        <v>215</v>
      </c>
      <c r="I2085" s="107" t="s">
        <v>2859</v>
      </c>
      <c r="J2085" s="81"/>
      <c r="K2085" s="72"/>
      <c r="L2085" s="72"/>
      <c r="M2085" s="72"/>
      <c r="N2085" s="72"/>
      <c r="O2085" s="72"/>
      <c r="P2085" s="72"/>
      <c r="Q2085" s="833"/>
      <c r="R2085" s="102"/>
      <c r="S2085" s="73"/>
      <c r="T2085" s="102"/>
      <c r="U2085" s="103"/>
      <c r="V2085" s="104"/>
    </row>
    <row r="2086" spans="1:256" ht="12.5">
      <c r="B2086" s="65">
        <v>1</v>
      </c>
      <c r="C2086" s="66">
        <f>IF(E2086="A",4,IF(E2086="B",3,IF(E2086="C",2,IF(E2086="D",1,0))))</f>
        <v>1</v>
      </c>
      <c r="D2086" s="76" t="s">
        <v>87</v>
      </c>
      <c r="E2086" s="99" t="s">
        <v>70</v>
      </c>
      <c r="F2086" s="76" t="s">
        <v>68</v>
      </c>
      <c r="G2086" s="78"/>
      <c r="H2086" s="96" t="s">
        <v>220</v>
      </c>
      <c r="I2086" s="107" t="s">
        <v>5779</v>
      </c>
      <c r="J2086" s="81"/>
      <c r="K2086" s="72"/>
      <c r="L2086" s="72"/>
      <c r="M2086" s="72"/>
      <c r="N2086" s="72"/>
      <c r="O2086" s="72"/>
      <c r="P2086" s="72"/>
      <c r="Q2086" s="833"/>
      <c r="R2086" s="102"/>
      <c r="S2086" s="73"/>
      <c r="T2086" s="102"/>
      <c r="U2086" s="103"/>
      <c r="V2086" s="104"/>
    </row>
    <row r="2087" spans="1:256" ht="12.5">
      <c r="A2087"/>
      <c r="B2087" s="65">
        <v>1</v>
      </c>
      <c r="C2087" s="66">
        <f>IF(E2087="A",1,IF(E2087="B",1,0))</f>
        <v>0</v>
      </c>
      <c r="D2087" s="853" t="s">
        <v>87</v>
      </c>
      <c r="E2087" s="852" t="s">
        <v>99</v>
      </c>
      <c r="F2087" s="853" t="s">
        <v>87</v>
      </c>
      <c r="G2087" s="78"/>
      <c r="H2087" s="100" t="s">
        <v>119</v>
      </c>
      <c r="I2087" s="101" t="s">
        <v>6284</v>
      </c>
      <c r="J2087" s="81"/>
      <c r="K2087" s="72"/>
      <c r="L2087" s="72"/>
      <c r="M2087" s="72"/>
      <c r="N2087" s="72"/>
      <c r="O2087" s="72"/>
      <c r="P2087" s="72"/>
      <c r="Q2087" s="833"/>
      <c r="R2087" s="102"/>
      <c r="S2087" s="73"/>
      <c r="T2087" s="116"/>
      <c r="U2087" s="73"/>
      <c r="V2087" s="110"/>
    </row>
    <row r="2088" spans="1:256" ht="12.5">
      <c r="B2088" s="65">
        <v>1</v>
      </c>
      <c r="C2088" s="66">
        <f>IF(E2088="A",1,IF(E2088="B",1,0))</f>
        <v>1</v>
      </c>
      <c r="D2088" s="658" t="s">
        <v>68</v>
      </c>
      <c r="E2088" s="658" t="s">
        <v>68</v>
      </c>
      <c r="F2088" s="656" t="s">
        <v>99</v>
      </c>
      <c r="G2088" s="78"/>
      <c r="H2088" s="96" t="s">
        <v>135</v>
      </c>
      <c r="I2088" s="107" t="s">
        <v>2860</v>
      </c>
      <c r="J2088" s="81"/>
      <c r="K2088" s="72"/>
      <c r="L2088" s="72"/>
      <c r="M2088" s="72"/>
      <c r="N2088" s="72"/>
      <c r="O2088" s="72"/>
      <c r="P2088" s="72"/>
      <c r="Q2088" s="833"/>
      <c r="R2088" s="102"/>
      <c r="S2088" s="73"/>
      <c r="T2088" s="102"/>
      <c r="U2088" s="103"/>
      <c r="V2088" s="104"/>
    </row>
    <row r="2089" spans="1:256" ht="12.5">
      <c r="B2089" s="65">
        <v>1</v>
      </c>
      <c r="C2089" s="66">
        <f>IF(E2089="A",4,IF(E2089="B",3,IF(E2089="C",2,IF(E2089="D",1,0))))</f>
        <v>2</v>
      </c>
      <c r="D2089" s="76" t="s">
        <v>68</v>
      </c>
      <c r="E2089" s="77" t="s">
        <v>90</v>
      </c>
      <c r="F2089" s="99" t="s">
        <v>70</v>
      </c>
      <c r="G2089" s="78"/>
      <c r="H2089" s="96" t="s">
        <v>101</v>
      </c>
      <c r="I2089" s="107" t="s">
        <v>2861</v>
      </c>
      <c r="J2089" s="81" t="s">
        <v>14</v>
      </c>
      <c r="K2089" s="72"/>
      <c r="L2089" s="72"/>
      <c r="M2089" s="72"/>
      <c r="N2089" s="72"/>
      <c r="O2089" s="72"/>
      <c r="P2089" s="72"/>
      <c r="Q2089" s="833"/>
      <c r="R2089" s="102"/>
      <c r="S2089" s="73"/>
      <c r="T2089" s="102"/>
      <c r="U2089" s="103"/>
      <c r="V2089" s="104"/>
    </row>
    <row r="2090" spans="1:256" ht="12.5">
      <c r="B2090" s="65">
        <v>1</v>
      </c>
      <c r="C2090" s="66">
        <f>IF(E2090="A",4,IF(E2090="B",3,IF(E2090="C",2,IF(E2090="D",1,0))))</f>
        <v>2</v>
      </c>
      <c r="D2090" s="76" t="s">
        <v>87</v>
      </c>
      <c r="E2090" s="77" t="s">
        <v>90</v>
      </c>
      <c r="F2090" s="77" t="s">
        <v>90</v>
      </c>
      <c r="G2090" s="78"/>
      <c r="H2090" s="96" t="s">
        <v>129</v>
      </c>
      <c r="I2090" s="107" t="s">
        <v>2862</v>
      </c>
      <c r="J2090" s="81"/>
      <c r="K2090" s="72"/>
      <c r="L2090" s="72"/>
      <c r="M2090" s="72"/>
      <c r="N2090" s="72"/>
      <c r="O2090" s="72"/>
      <c r="P2090" s="72"/>
      <c r="Q2090" s="833"/>
      <c r="R2090" s="102"/>
      <c r="S2090" s="73"/>
      <c r="T2090" s="102"/>
      <c r="U2090" s="103"/>
      <c r="V2090" s="104"/>
      <c r="W2090"/>
      <c r="X2090" s="85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  <c r="CX2090"/>
      <c r="CY2090"/>
      <c r="CZ2090"/>
      <c r="DA2090"/>
      <c r="DB2090"/>
      <c r="DC2090"/>
      <c r="DD2090"/>
      <c r="DE2090"/>
      <c r="DF2090"/>
      <c r="DG2090"/>
      <c r="DH2090"/>
      <c r="DI2090"/>
      <c r="DJ2090"/>
      <c r="DK2090"/>
      <c r="DL2090"/>
      <c r="DM2090"/>
      <c r="DN2090"/>
      <c r="DO2090"/>
      <c r="DP2090"/>
      <c r="DQ2090"/>
      <c r="DR2090"/>
      <c r="DS2090"/>
      <c r="DT2090"/>
      <c r="DU2090"/>
      <c r="DV2090"/>
      <c r="DW2090"/>
      <c r="DX2090"/>
      <c r="DY2090"/>
      <c r="DZ2090"/>
      <c r="EA2090"/>
      <c r="EB2090"/>
      <c r="EC2090"/>
      <c r="ED2090"/>
      <c r="EE2090"/>
      <c r="EF2090"/>
      <c r="EG2090"/>
      <c r="EH2090"/>
      <c r="EI2090"/>
      <c r="EJ2090"/>
      <c r="EK2090"/>
      <c r="EL2090"/>
      <c r="EM2090"/>
      <c r="EN2090"/>
      <c r="EO2090"/>
      <c r="EP2090"/>
      <c r="EQ2090"/>
      <c r="ER2090"/>
      <c r="ES2090"/>
      <c r="ET2090"/>
      <c r="EU2090"/>
      <c r="EV2090"/>
      <c r="EW2090"/>
      <c r="EX2090"/>
      <c r="EY2090"/>
      <c r="EZ2090"/>
      <c r="FA2090"/>
      <c r="FB2090"/>
      <c r="FC2090"/>
      <c r="FD2090"/>
      <c r="FE2090"/>
      <c r="FF2090"/>
      <c r="FG2090"/>
      <c r="FH2090"/>
      <c r="FI2090"/>
      <c r="FJ2090"/>
      <c r="FK2090"/>
      <c r="FL2090"/>
      <c r="FM2090"/>
      <c r="FN2090"/>
      <c r="FO2090"/>
      <c r="FP2090"/>
      <c r="FQ2090"/>
      <c r="FR2090"/>
      <c r="FS2090"/>
      <c r="FT2090"/>
      <c r="FU2090"/>
      <c r="FV2090"/>
      <c r="FW2090"/>
      <c r="FX2090"/>
      <c r="FY2090"/>
      <c r="FZ2090"/>
      <c r="GA2090"/>
      <c r="GB2090"/>
      <c r="GC2090"/>
      <c r="GD2090"/>
      <c r="GE2090"/>
      <c r="GF2090"/>
      <c r="GG2090"/>
      <c r="GH2090"/>
      <c r="GI2090"/>
      <c r="GJ2090"/>
      <c r="GK2090"/>
      <c r="GL2090"/>
      <c r="GM2090"/>
      <c r="GN2090"/>
      <c r="GO2090"/>
      <c r="GP2090"/>
      <c r="GQ2090"/>
      <c r="GR2090"/>
      <c r="GS2090"/>
      <c r="GT2090"/>
      <c r="GU2090"/>
      <c r="GV2090"/>
      <c r="GW2090"/>
      <c r="GX2090"/>
      <c r="GY2090"/>
      <c r="GZ2090"/>
      <c r="HA2090"/>
      <c r="HB2090"/>
      <c r="HC2090"/>
      <c r="HD2090"/>
      <c r="HE2090"/>
      <c r="HF2090"/>
      <c r="HG2090"/>
      <c r="HH2090"/>
      <c r="HI2090"/>
      <c r="HJ2090"/>
      <c r="HK2090"/>
      <c r="HL2090"/>
      <c r="HM2090"/>
      <c r="HN2090"/>
      <c r="HO2090"/>
      <c r="HP2090"/>
      <c r="HQ2090"/>
      <c r="HR2090"/>
      <c r="HS2090"/>
      <c r="HT2090"/>
      <c r="HU2090"/>
      <c r="HV2090"/>
      <c r="HW2090"/>
      <c r="HX2090"/>
      <c r="HY2090"/>
      <c r="HZ2090"/>
      <c r="IA2090"/>
      <c r="IB2090"/>
      <c r="IC2090"/>
      <c r="ID2090"/>
      <c r="IE2090"/>
      <c r="IF2090"/>
      <c r="IG2090"/>
      <c r="IH2090"/>
      <c r="II2090"/>
      <c r="IJ2090"/>
      <c r="IK2090"/>
      <c r="IL2090"/>
      <c r="IM2090"/>
      <c r="IN2090"/>
      <c r="IO2090"/>
      <c r="IP2090"/>
      <c r="IQ2090"/>
      <c r="IR2090"/>
      <c r="IS2090"/>
      <c r="IT2090"/>
      <c r="IU2090"/>
      <c r="IV2090"/>
    </row>
    <row r="2091" spans="1:256" ht="12.5">
      <c r="B2091" s="65">
        <v>1</v>
      </c>
      <c r="C2091" s="66">
        <f>IF(E2091="A",1,IF(E2091="B",1,0))</f>
        <v>1</v>
      </c>
      <c r="D2091" s="76" t="s">
        <v>68</v>
      </c>
      <c r="E2091" s="76" t="s">
        <v>87</v>
      </c>
      <c r="F2091" s="99" t="s">
        <v>70</v>
      </c>
      <c r="G2091" s="78"/>
      <c r="H2091" s="96" t="s">
        <v>90</v>
      </c>
      <c r="I2091" s="107" t="s">
        <v>2863</v>
      </c>
      <c r="J2091" s="81"/>
      <c r="K2091" s="72"/>
      <c r="L2091" s="72"/>
      <c r="M2091" s="72"/>
      <c r="N2091" s="72"/>
      <c r="O2091" s="72"/>
      <c r="P2091" s="72"/>
      <c r="Q2091" s="833"/>
      <c r="R2091" s="102"/>
      <c r="S2091" s="73"/>
      <c r="T2091" s="102"/>
      <c r="U2091" s="103"/>
      <c r="V2091" s="104"/>
    </row>
    <row r="2092" spans="1:256" ht="12.5">
      <c r="B2092" s="65">
        <v>1</v>
      </c>
      <c r="C2092" s="66">
        <f>IF(E2092="A",1,IF(E2092="B",1,0))</f>
        <v>1</v>
      </c>
      <c r="D2092" s="658" t="s">
        <v>87</v>
      </c>
      <c r="E2092" s="658" t="s">
        <v>68</v>
      </c>
      <c r="F2092" s="658" t="s">
        <v>68</v>
      </c>
      <c r="G2092" s="78"/>
      <c r="H2092" s="96" t="s">
        <v>88</v>
      </c>
      <c r="I2092" s="107" t="s">
        <v>2864</v>
      </c>
      <c r="J2092" s="81"/>
      <c r="K2092" s="72"/>
      <c r="L2092" s="72"/>
      <c r="M2092" s="72"/>
      <c r="N2092" s="72"/>
      <c r="O2092" s="72"/>
      <c r="P2092" s="72"/>
      <c r="Q2092" s="833"/>
      <c r="R2092" s="102"/>
      <c r="S2092" s="73"/>
      <c r="T2092" s="102"/>
      <c r="U2092" s="103"/>
      <c r="V2092" s="104"/>
    </row>
    <row r="2093" spans="1:256" ht="12.5">
      <c r="B2093" s="65">
        <v>1</v>
      </c>
      <c r="C2093" s="66">
        <f>IF(E2093="A",4,IF(E2093="B",3,IF(E2093="C",2,IF(E2093="D",1,0))))</f>
        <v>2</v>
      </c>
      <c r="D2093" s="76" t="s">
        <v>87</v>
      </c>
      <c r="E2093" s="77" t="s">
        <v>90</v>
      </c>
      <c r="F2093" s="99" t="s">
        <v>70</v>
      </c>
      <c r="G2093" s="78"/>
      <c r="H2093" s="96" t="s">
        <v>88</v>
      </c>
      <c r="I2093" s="107" t="s">
        <v>2865</v>
      </c>
      <c r="J2093" s="81" t="s">
        <v>6111</v>
      </c>
      <c r="K2093" s="72"/>
      <c r="L2093" s="72"/>
      <c r="M2093" s="72"/>
      <c r="N2093" s="72"/>
      <c r="O2093" s="72"/>
      <c r="P2093" s="72"/>
      <c r="Q2093" s="833"/>
      <c r="R2093" s="102"/>
      <c r="S2093" s="73"/>
      <c r="T2093" s="102"/>
      <c r="U2093" s="103"/>
      <c r="V2093" s="104"/>
    </row>
    <row r="2094" spans="1:256" ht="12.5">
      <c r="B2094" s="65">
        <v>1</v>
      </c>
      <c r="C2094" s="66">
        <f t="shared" ref="C2094:C2099" si="97">IF(E2094="A",1,IF(E2094="B",1,0))</f>
        <v>1</v>
      </c>
      <c r="D2094" s="663" t="s">
        <v>90</v>
      </c>
      <c r="E2094" s="248" t="s">
        <v>68</v>
      </c>
      <c r="F2094" s="248" t="s">
        <v>68</v>
      </c>
      <c r="G2094" s="78"/>
      <c r="H2094" s="96" t="s">
        <v>126</v>
      </c>
      <c r="I2094" s="107" t="s">
        <v>2866</v>
      </c>
      <c r="J2094" s="81"/>
      <c r="K2094" s="72"/>
      <c r="L2094" s="72"/>
      <c r="M2094" s="72"/>
      <c r="N2094" s="72"/>
      <c r="O2094" s="72"/>
      <c r="P2094" s="72"/>
      <c r="Q2094" s="833"/>
      <c r="R2094" s="102"/>
      <c r="S2094" s="73"/>
      <c r="T2094" s="102"/>
      <c r="U2094" s="103"/>
      <c r="V2094" s="104"/>
    </row>
    <row r="2095" spans="1:256" ht="12.5">
      <c r="B2095" s="65">
        <v>1</v>
      </c>
      <c r="C2095" s="66">
        <f t="shared" si="97"/>
        <v>1</v>
      </c>
      <c r="D2095" s="658" t="s">
        <v>87</v>
      </c>
      <c r="E2095" s="658" t="s">
        <v>68</v>
      </c>
      <c r="F2095" s="656" t="s">
        <v>70</v>
      </c>
      <c r="G2095" s="78"/>
      <c r="H2095" s="96" t="s">
        <v>94</v>
      </c>
      <c r="I2095" s="107" t="s">
        <v>2867</v>
      </c>
      <c r="J2095" s="81"/>
      <c r="K2095" s="72"/>
      <c r="L2095" s="72"/>
      <c r="M2095" s="72"/>
      <c r="N2095" s="72"/>
      <c r="O2095" s="72"/>
      <c r="P2095" s="72"/>
      <c r="Q2095" s="833"/>
      <c r="R2095" s="102"/>
      <c r="S2095" s="73"/>
      <c r="T2095" s="102"/>
      <c r="U2095" s="103"/>
      <c r="V2095" s="104"/>
    </row>
    <row r="2096" spans="1:256" ht="12.5">
      <c r="A2096" s="308"/>
      <c r="B2096" s="65">
        <v>1</v>
      </c>
      <c r="C2096" s="66">
        <f t="shared" si="97"/>
        <v>1</v>
      </c>
      <c r="D2096" s="76" t="s">
        <v>68</v>
      </c>
      <c r="E2096" s="76" t="s">
        <v>87</v>
      </c>
      <c r="F2096" s="99" t="s">
        <v>99</v>
      </c>
      <c r="G2096" s="78"/>
      <c r="H2096" s="96" t="s">
        <v>140</v>
      </c>
      <c r="I2096" s="107" t="s">
        <v>2868</v>
      </c>
      <c r="J2096" s="81"/>
      <c r="K2096" s="72"/>
      <c r="L2096" s="72"/>
      <c r="M2096" s="72"/>
      <c r="N2096" s="72"/>
      <c r="O2096" s="72"/>
      <c r="P2096" s="72"/>
      <c r="Q2096" s="833"/>
      <c r="R2096" s="102"/>
      <c r="S2096" s="73"/>
      <c r="T2096" s="102"/>
      <c r="U2096" s="103"/>
      <c r="V2096" s="104"/>
    </row>
    <row r="2097" spans="1:256" ht="12.5">
      <c r="B2097" s="65">
        <v>1</v>
      </c>
      <c r="C2097" s="66">
        <f t="shared" si="97"/>
        <v>0</v>
      </c>
      <c r="D2097" s="658" t="s">
        <v>87</v>
      </c>
      <c r="E2097" s="659" t="s">
        <v>90</v>
      </c>
      <c r="F2097" s="659" t="s">
        <v>90</v>
      </c>
      <c r="G2097" s="78"/>
      <c r="H2097" s="96" t="s">
        <v>188</v>
      </c>
      <c r="I2097" s="107" t="s">
        <v>2869</v>
      </c>
      <c r="J2097" s="81"/>
      <c r="K2097" s="72"/>
      <c r="L2097" s="72"/>
      <c r="M2097" s="72"/>
      <c r="N2097" s="72"/>
      <c r="O2097" s="72"/>
      <c r="P2097" s="72"/>
      <c r="Q2097" s="833"/>
      <c r="R2097" s="102"/>
      <c r="S2097" s="73"/>
      <c r="T2097" s="102"/>
      <c r="U2097" s="103"/>
      <c r="V2097" s="104"/>
    </row>
    <row r="2098" spans="1:256" ht="12.5">
      <c r="B2098" s="65">
        <v>1</v>
      </c>
      <c r="C2098" s="66">
        <f t="shared" si="97"/>
        <v>1</v>
      </c>
      <c r="D2098" s="248" t="s">
        <v>87</v>
      </c>
      <c r="E2098" s="248" t="s">
        <v>87</v>
      </c>
      <c r="F2098" s="248" t="s">
        <v>68</v>
      </c>
      <c r="G2098" s="78"/>
      <c r="H2098" s="96" t="s">
        <v>114</v>
      </c>
      <c r="I2098" s="107" t="s">
        <v>2870</v>
      </c>
      <c r="J2098" s="81"/>
      <c r="K2098" s="72"/>
      <c r="L2098" s="72"/>
      <c r="M2098" s="72"/>
      <c r="N2098" s="72"/>
      <c r="O2098" s="72"/>
      <c r="P2098" s="72"/>
      <c r="Q2098" s="833"/>
      <c r="R2098" s="102"/>
      <c r="S2098" s="73"/>
      <c r="T2098" s="102"/>
      <c r="U2098" s="103"/>
      <c r="V2098" s="104"/>
    </row>
    <row r="2099" spans="1:256" ht="12.5">
      <c r="A2099" s="305"/>
      <c r="B2099" s="65">
        <v>1</v>
      </c>
      <c r="C2099" s="66">
        <f t="shared" si="97"/>
        <v>0</v>
      </c>
      <c r="D2099" s="656" t="s">
        <v>70</v>
      </c>
      <c r="E2099" s="656" t="s">
        <v>99</v>
      </c>
      <c r="F2099" s="658" t="s">
        <v>87</v>
      </c>
      <c r="G2099" s="78"/>
      <c r="H2099" s="96" t="s">
        <v>88</v>
      </c>
      <c r="I2099" s="107" t="s">
        <v>2871</v>
      </c>
      <c r="J2099" s="81"/>
      <c r="K2099" s="72"/>
      <c r="L2099" s="72"/>
      <c r="M2099" s="72"/>
      <c r="N2099" s="72"/>
      <c r="O2099" s="72"/>
      <c r="P2099" s="72"/>
      <c r="Q2099" s="833"/>
      <c r="R2099" s="102"/>
      <c r="S2099" s="73"/>
      <c r="T2099" s="102"/>
      <c r="U2099" s="103"/>
      <c r="V2099" s="104"/>
    </row>
    <row r="2100" spans="1:256" ht="12.5">
      <c r="B2100" s="65">
        <v>1</v>
      </c>
      <c r="C2100" s="66">
        <f>IF(E2100="A",4,IF(E2100="B",3,IF(E2100="C",2,IF(E2100="D",1,0))))</f>
        <v>3</v>
      </c>
      <c r="D2100" s="76" t="s">
        <v>87</v>
      </c>
      <c r="E2100" s="76" t="s">
        <v>87</v>
      </c>
      <c r="F2100" s="76" t="s">
        <v>68</v>
      </c>
      <c r="G2100" s="78"/>
      <c r="H2100" s="96" t="s">
        <v>215</v>
      </c>
      <c r="I2100" s="107" t="s">
        <v>311</v>
      </c>
      <c r="J2100" s="81" t="s">
        <v>616</v>
      </c>
      <c r="K2100" s="72"/>
      <c r="L2100" s="72"/>
      <c r="M2100" s="72"/>
      <c r="N2100" s="72"/>
      <c r="O2100" s="72"/>
      <c r="P2100" s="72"/>
      <c r="Q2100" s="833"/>
      <c r="R2100" s="102"/>
      <c r="S2100" s="73"/>
      <c r="T2100" s="102"/>
      <c r="U2100" s="103"/>
      <c r="V2100" s="104"/>
    </row>
    <row r="2101" spans="1:256" ht="12.5">
      <c r="B2101" s="65">
        <v>1</v>
      </c>
      <c r="C2101" s="66">
        <v>3</v>
      </c>
      <c r="D2101" s="76" t="s">
        <v>87</v>
      </c>
      <c r="E2101" s="76" t="s">
        <v>87</v>
      </c>
      <c r="F2101" s="76" t="s">
        <v>68</v>
      </c>
      <c r="G2101" s="78"/>
      <c r="H2101" s="96" t="s">
        <v>215</v>
      </c>
      <c r="I2101" s="107" t="s">
        <v>311</v>
      </c>
      <c r="J2101" s="81" t="s">
        <v>616</v>
      </c>
      <c r="K2101" s="72"/>
      <c r="L2101" s="72"/>
      <c r="M2101" s="72"/>
      <c r="N2101" s="72"/>
      <c r="O2101" s="72"/>
      <c r="P2101" s="72"/>
      <c r="Q2101" s="833"/>
      <c r="R2101" s="102"/>
      <c r="S2101" s="73"/>
      <c r="T2101" s="102"/>
      <c r="U2101" s="103"/>
      <c r="V2101" s="104"/>
    </row>
    <row r="2102" spans="1:256" ht="12.5">
      <c r="B2102" s="65">
        <v>1</v>
      </c>
      <c r="C2102" s="66">
        <f>IF(E2102="A",4,IF(E2102="B",3,IF(E2102="C",2,IF(E2102="D",1,0))))</f>
        <v>3</v>
      </c>
      <c r="D2102" s="99" t="s">
        <v>70</v>
      </c>
      <c r="E2102" s="76" t="s">
        <v>87</v>
      </c>
      <c r="F2102" s="77" t="s">
        <v>90</v>
      </c>
      <c r="G2102" s="78"/>
      <c r="H2102" s="96" t="s">
        <v>101</v>
      </c>
      <c r="I2102" s="107" t="s">
        <v>2872</v>
      </c>
      <c r="J2102" s="81"/>
      <c r="K2102" s="72"/>
      <c r="L2102" s="72"/>
      <c r="M2102" s="72"/>
      <c r="N2102" s="72"/>
      <c r="O2102" s="72"/>
      <c r="P2102" s="72"/>
      <c r="Q2102" s="833"/>
      <c r="R2102" s="102"/>
      <c r="S2102" s="73"/>
      <c r="T2102" s="102"/>
      <c r="U2102" s="103"/>
      <c r="V2102" s="104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  <c r="CX2102"/>
      <c r="CY2102"/>
      <c r="CZ2102"/>
      <c r="DA2102"/>
      <c r="DB2102"/>
      <c r="DC2102"/>
      <c r="DD2102"/>
      <c r="DE2102"/>
      <c r="DF2102"/>
      <c r="DG2102"/>
      <c r="DH2102"/>
      <c r="DI2102"/>
      <c r="DJ2102"/>
      <c r="DK2102"/>
      <c r="DL2102"/>
      <c r="DM2102"/>
      <c r="DN2102"/>
      <c r="DO2102"/>
      <c r="DP2102"/>
      <c r="DQ2102"/>
      <c r="DR2102"/>
      <c r="DS2102"/>
      <c r="DT2102"/>
      <c r="DU2102"/>
      <c r="DV2102"/>
      <c r="DW2102"/>
      <c r="DX2102"/>
      <c r="DY2102"/>
      <c r="DZ2102"/>
      <c r="EA2102"/>
      <c r="EB2102"/>
      <c r="EC2102"/>
      <c r="ED2102"/>
      <c r="EE2102"/>
      <c r="EF2102"/>
      <c r="EG2102"/>
      <c r="EH2102"/>
      <c r="EI2102"/>
      <c r="EJ2102"/>
      <c r="EK2102"/>
      <c r="EL2102"/>
      <c r="EM2102"/>
      <c r="EN2102"/>
      <c r="EO2102"/>
      <c r="EP2102"/>
      <c r="EQ2102"/>
      <c r="ER2102"/>
      <c r="ES2102"/>
      <c r="ET2102"/>
      <c r="EU2102"/>
      <c r="EV2102"/>
      <c r="EW2102"/>
      <c r="EX2102"/>
      <c r="EY2102"/>
      <c r="EZ2102"/>
      <c r="FA2102"/>
      <c r="FB2102"/>
      <c r="FC2102"/>
      <c r="FD2102"/>
      <c r="FE2102"/>
      <c r="FF2102"/>
      <c r="FG2102"/>
      <c r="FH2102"/>
      <c r="FI2102"/>
      <c r="FJ2102"/>
      <c r="FK2102"/>
      <c r="FL2102"/>
      <c r="FM2102"/>
      <c r="FN2102"/>
      <c r="FO2102"/>
      <c r="FP2102"/>
      <c r="FQ2102"/>
      <c r="FR2102"/>
      <c r="FS2102"/>
      <c r="FT2102"/>
      <c r="FU2102"/>
      <c r="FV2102"/>
      <c r="FW2102"/>
      <c r="FX2102"/>
      <c r="FY2102"/>
      <c r="FZ2102"/>
      <c r="GA2102"/>
      <c r="GB2102"/>
      <c r="GC2102"/>
      <c r="GD2102"/>
      <c r="GE2102"/>
      <c r="GF2102"/>
      <c r="GG2102"/>
      <c r="GH2102"/>
      <c r="GI2102"/>
      <c r="GJ2102"/>
      <c r="GK2102"/>
      <c r="GL2102"/>
      <c r="GM2102"/>
      <c r="GN2102"/>
      <c r="GO2102"/>
      <c r="GP2102"/>
      <c r="GQ2102"/>
      <c r="GR2102"/>
      <c r="GS2102"/>
      <c r="GT2102"/>
      <c r="GU2102"/>
      <c r="GV2102"/>
      <c r="GW2102"/>
      <c r="GX2102"/>
      <c r="GY2102"/>
      <c r="GZ2102"/>
      <c r="HA2102"/>
      <c r="HB2102"/>
      <c r="HC2102"/>
      <c r="HD2102"/>
      <c r="HE2102"/>
      <c r="HF2102"/>
      <c r="HG2102"/>
      <c r="HH2102"/>
      <c r="HI2102"/>
      <c r="HJ2102"/>
      <c r="HK2102"/>
      <c r="HL2102"/>
      <c r="HM2102"/>
      <c r="HN2102"/>
      <c r="HO2102"/>
      <c r="HP2102"/>
      <c r="HQ2102"/>
      <c r="HR2102"/>
      <c r="HS2102"/>
      <c r="HT2102"/>
      <c r="HU2102"/>
      <c r="HV2102"/>
      <c r="HW2102"/>
      <c r="HX2102"/>
      <c r="HY2102"/>
      <c r="HZ2102"/>
      <c r="IA2102"/>
      <c r="IB2102"/>
      <c r="IC2102"/>
      <c r="ID2102"/>
      <c r="IE2102"/>
      <c r="IF2102"/>
      <c r="IG2102"/>
      <c r="IH2102"/>
      <c r="II2102"/>
      <c r="IJ2102"/>
      <c r="IK2102"/>
      <c r="IL2102"/>
      <c r="IM2102"/>
      <c r="IN2102"/>
      <c r="IO2102"/>
      <c r="IP2102"/>
      <c r="IQ2102"/>
      <c r="IR2102"/>
      <c r="IS2102"/>
      <c r="IT2102"/>
      <c r="IU2102"/>
      <c r="IV2102"/>
    </row>
    <row r="2103" spans="1:256" ht="12.5">
      <c r="B2103" s="65">
        <v>1</v>
      </c>
      <c r="C2103" s="66">
        <f>IF(E2103="A",1,IF(E2103="B",1,0))</f>
        <v>1</v>
      </c>
      <c r="D2103" s="656" t="s">
        <v>70</v>
      </c>
      <c r="E2103" s="658" t="s">
        <v>87</v>
      </c>
      <c r="F2103" s="659" t="s">
        <v>90</v>
      </c>
      <c r="G2103" s="78"/>
      <c r="H2103" s="96" t="s">
        <v>119</v>
      </c>
      <c r="I2103" s="107" t="s">
        <v>2873</v>
      </c>
      <c r="J2103" s="81"/>
      <c r="K2103" s="72"/>
      <c r="L2103" s="72"/>
      <c r="M2103" s="72"/>
      <c r="N2103" s="72"/>
      <c r="O2103" s="72"/>
      <c r="P2103" s="72"/>
      <c r="Q2103" s="833"/>
      <c r="R2103" s="102"/>
      <c r="S2103" s="73"/>
      <c r="T2103" s="102"/>
      <c r="U2103" s="103"/>
      <c r="V2103" s="104"/>
      <c r="W2103" s="55"/>
      <c r="X2103" s="55"/>
      <c r="Y2103" s="55"/>
      <c r="Z2103" s="55"/>
      <c r="AA2103" s="55"/>
      <c r="AB2103" s="55"/>
      <c r="AC2103" s="55"/>
      <c r="AD2103" s="55"/>
      <c r="AE2103" s="55"/>
      <c r="AF2103" s="55"/>
      <c r="AG2103" s="55"/>
      <c r="AH2103" s="55"/>
      <c r="AI2103" s="55"/>
      <c r="AJ2103" s="55"/>
      <c r="AK2103" s="55"/>
      <c r="AL2103" s="55"/>
      <c r="AM2103" s="55"/>
      <c r="AN2103" s="55"/>
      <c r="AO2103" s="55"/>
      <c r="AP2103" s="55"/>
      <c r="AQ2103" s="55"/>
      <c r="AR2103" s="55"/>
      <c r="AS2103" s="55"/>
      <c r="AT2103" s="55"/>
      <c r="AU2103" s="55"/>
      <c r="AV2103" s="55"/>
      <c r="AW2103" s="55"/>
      <c r="AX2103" s="55"/>
      <c r="AY2103" s="55"/>
      <c r="AZ2103" s="55"/>
      <c r="BA2103" s="55"/>
      <c r="BB2103" s="55"/>
      <c r="BC2103" s="55"/>
      <c r="BD2103" s="55"/>
      <c r="BE2103" s="55"/>
      <c r="BF2103" s="55"/>
      <c r="BG2103" s="55"/>
      <c r="BH2103" s="55"/>
      <c r="BI2103" s="55"/>
      <c r="BJ2103" s="55"/>
      <c r="BK2103" s="55"/>
      <c r="BL2103" s="55"/>
      <c r="BM2103" s="55"/>
      <c r="BN2103" s="55"/>
      <c r="BO2103" s="55"/>
      <c r="BP2103" s="55"/>
      <c r="BQ2103" s="55"/>
      <c r="BR2103" s="55"/>
      <c r="BS2103" s="55"/>
      <c r="BT2103" s="55"/>
      <c r="BU2103" s="55"/>
      <c r="BV2103" s="55"/>
      <c r="BW2103" s="55"/>
      <c r="BX2103" s="55"/>
      <c r="BY2103" s="55"/>
      <c r="BZ2103" s="55"/>
      <c r="CA2103" s="55"/>
      <c r="CB2103" s="55"/>
      <c r="CC2103" s="55"/>
      <c r="CD2103" s="55"/>
      <c r="CE2103" s="55"/>
      <c r="CF2103" s="55"/>
      <c r="CG2103" s="55"/>
      <c r="CH2103" s="55"/>
      <c r="CI2103" s="55"/>
      <c r="CJ2103" s="55"/>
      <c r="CK2103" s="55"/>
      <c r="CL2103" s="55"/>
      <c r="CM2103" s="55"/>
      <c r="CN2103" s="55"/>
      <c r="CO2103" s="55"/>
      <c r="CP2103" s="55"/>
      <c r="CQ2103" s="55"/>
      <c r="CR2103" s="55"/>
      <c r="CS2103" s="55"/>
      <c r="CT2103" s="55"/>
      <c r="CU2103" s="55"/>
      <c r="CV2103" s="55"/>
      <c r="CW2103" s="55"/>
      <c r="CX2103" s="55"/>
      <c r="CY2103" s="55"/>
      <c r="CZ2103" s="55"/>
      <c r="DA2103" s="55"/>
      <c r="DB2103" s="55"/>
      <c r="DC2103" s="55"/>
      <c r="DD2103" s="55"/>
      <c r="DE2103" s="55"/>
      <c r="DF2103" s="55"/>
      <c r="DG2103" s="55"/>
      <c r="DH2103" s="55"/>
      <c r="DI2103" s="55"/>
      <c r="DJ2103" s="55"/>
      <c r="DK2103" s="55"/>
      <c r="DL2103" s="55"/>
      <c r="DM2103" s="55"/>
      <c r="DN2103" s="55"/>
      <c r="DO2103" s="55"/>
      <c r="DP2103" s="55"/>
      <c r="DQ2103" s="55"/>
      <c r="DR2103" s="55"/>
      <c r="DS2103" s="55"/>
      <c r="DT2103" s="55"/>
      <c r="DU2103" s="55"/>
      <c r="DV2103" s="55"/>
      <c r="DW2103" s="55"/>
      <c r="DX2103" s="55"/>
      <c r="DY2103" s="55"/>
      <c r="DZ2103" s="55"/>
      <c r="EA2103" s="55"/>
      <c r="EB2103" s="55"/>
      <c r="EC2103" s="55"/>
      <c r="ED2103" s="55"/>
      <c r="EE2103" s="55"/>
      <c r="EF2103" s="55"/>
      <c r="EG2103" s="55"/>
      <c r="EH2103" s="55"/>
      <c r="EI2103" s="55"/>
      <c r="EJ2103" s="55"/>
      <c r="EK2103" s="55"/>
      <c r="EL2103" s="55"/>
      <c r="EM2103" s="55"/>
      <c r="EN2103" s="55"/>
      <c r="EO2103" s="55"/>
      <c r="EP2103" s="55"/>
      <c r="EQ2103" s="55"/>
      <c r="ER2103" s="55"/>
      <c r="ES2103" s="55"/>
      <c r="ET2103" s="55"/>
      <c r="EU2103" s="55"/>
      <c r="EV2103" s="55"/>
      <c r="EW2103" s="55"/>
      <c r="EX2103" s="55"/>
      <c r="EY2103" s="55"/>
      <c r="EZ2103" s="55"/>
      <c r="FA2103" s="55"/>
      <c r="FB2103" s="55"/>
      <c r="FC2103" s="55"/>
      <c r="FD2103" s="55"/>
      <c r="FE2103" s="55"/>
      <c r="FF2103" s="55"/>
      <c r="FG2103" s="55"/>
      <c r="FH2103" s="55"/>
      <c r="FI2103" s="55"/>
      <c r="FJ2103" s="55"/>
      <c r="FK2103" s="55"/>
      <c r="FL2103" s="55"/>
      <c r="FM2103" s="55"/>
      <c r="FN2103" s="55"/>
      <c r="FO2103" s="55"/>
      <c r="FP2103" s="55"/>
      <c r="FQ2103" s="55"/>
      <c r="FR2103" s="55"/>
      <c r="FS2103" s="55"/>
      <c r="FT2103" s="55"/>
      <c r="FU2103" s="55"/>
      <c r="FV2103" s="55"/>
      <c r="FW2103" s="55"/>
      <c r="FX2103" s="55"/>
      <c r="FY2103" s="55"/>
      <c r="FZ2103" s="55"/>
      <c r="GA2103" s="55"/>
      <c r="GB2103" s="55"/>
      <c r="GC2103" s="55"/>
      <c r="GD2103" s="55"/>
      <c r="GE2103" s="55"/>
      <c r="GF2103" s="55"/>
      <c r="GG2103" s="55"/>
      <c r="GH2103" s="55"/>
      <c r="GI2103" s="55"/>
      <c r="GJ2103" s="55"/>
      <c r="GK2103" s="55"/>
      <c r="GL2103" s="55"/>
      <c r="GM2103" s="55"/>
      <c r="GN2103" s="55"/>
      <c r="GO2103" s="55"/>
      <c r="GP2103" s="55"/>
      <c r="GQ2103" s="55"/>
      <c r="GR2103" s="55"/>
      <c r="GS2103" s="55"/>
      <c r="GT2103" s="55"/>
      <c r="GU2103" s="55"/>
      <c r="GV2103" s="55"/>
      <c r="GW2103" s="55"/>
      <c r="GX2103" s="55"/>
      <c r="GY2103" s="55"/>
      <c r="GZ2103" s="55"/>
      <c r="HA2103" s="55"/>
      <c r="HB2103" s="55"/>
      <c r="HC2103" s="55"/>
      <c r="HD2103" s="55"/>
      <c r="HE2103" s="55"/>
      <c r="HF2103" s="55"/>
      <c r="HG2103" s="55"/>
      <c r="HH2103" s="55"/>
      <c r="HI2103" s="55"/>
      <c r="HJ2103" s="55"/>
      <c r="HK2103" s="55"/>
      <c r="HL2103" s="55"/>
      <c r="HM2103" s="55"/>
      <c r="HN2103" s="55"/>
      <c r="HO2103" s="55"/>
      <c r="HP2103" s="55"/>
      <c r="HQ2103" s="55"/>
      <c r="HR2103" s="55"/>
      <c r="HS2103" s="55"/>
      <c r="HT2103" s="55"/>
      <c r="HU2103" s="55"/>
      <c r="HV2103" s="55"/>
      <c r="HW2103" s="55"/>
      <c r="HX2103" s="55"/>
      <c r="HY2103" s="55"/>
      <c r="HZ2103" s="55"/>
      <c r="IA2103" s="55"/>
      <c r="IB2103" s="55"/>
      <c r="IC2103" s="55"/>
      <c r="ID2103" s="55"/>
      <c r="IE2103" s="55"/>
      <c r="IF2103" s="55"/>
      <c r="IG2103" s="55"/>
      <c r="IH2103" s="55"/>
      <c r="II2103" s="55"/>
      <c r="IJ2103" s="55"/>
      <c r="IK2103" s="55"/>
      <c r="IL2103" s="55"/>
      <c r="IM2103" s="55"/>
      <c r="IN2103" s="55"/>
      <c r="IO2103" s="55"/>
      <c r="IP2103" s="55"/>
      <c r="IQ2103" s="55"/>
      <c r="IR2103" s="55"/>
      <c r="IS2103" s="55"/>
      <c r="IT2103" s="55"/>
      <c r="IU2103" s="55"/>
      <c r="IV2103" s="55"/>
    </row>
    <row r="2104" spans="1:256" s="320" customFormat="1" ht="12.5">
      <c r="A2104" s="217"/>
      <c r="B2104" s="65">
        <v>1</v>
      </c>
      <c r="C2104" s="66">
        <f>IF(E2104="A",1,IF(E2104="B",1,0))</f>
        <v>0</v>
      </c>
      <c r="D2104" s="248" t="s">
        <v>68</v>
      </c>
      <c r="E2104" s="663" t="s">
        <v>90</v>
      </c>
      <c r="F2104" s="663" t="s">
        <v>90</v>
      </c>
      <c r="G2104" s="78"/>
      <c r="H2104" s="96" t="s">
        <v>188</v>
      </c>
      <c r="I2104" s="107" t="s">
        <v>2874</v>
      </c>
      <c r="J2104" s="81"/>
      <c r="K2104" s="72"/>
      <c r="L2104" s="72"/>
      <c r="M2104" s="72"/>
      <c r="N2104" s="72"/>
      <c r="O2104" s="72"/>
      <c r="P2104" s="72"/>
      <c r="Q2104" s="833"/>
      <c r="R2104" s="102"/>
      <c r="S2104" s="73"/>
      <c r="T2104" s="102"/>
      <c r="U2104" s="103"/>
      <c r="V2104" s="104"/>
      <c r="W2104" s="109"/>
      <c r="X2104" s="109"/>
      <c r="Y2104" s="109"/>
      <c r="Z2104" s="109"/>
      <c r="AA2104" s="109"/>
      <c r="AB2104" s="109"/>
      <c r="AC2104" s="109"/>
      <c r="AD2104" s="109"/>
      <c r="AE2104" s="109"/>
      <c r="AF2104" s="109"/>
      <c r="AG2104" s="109"/>
      <c r="AH2104" s="109"/>
      <c r="AI2104" s="109"/>
      <c r="AJ2104" s="109"/>
      <c r="AK2104" s="109"/>
      <c r="AL2104" s="109"/>
      <c r="AM2104" s="109"/>
      <c r="AN2104" s="109"/>
      <c r="AO2104" s="109"/>
      <c r="AP2104" s="109"/>
      <c r="AQ2104" s="109"/>
      <c r="AR2104" s="109"/>
      <c r="AS2104" s="109"/>
      <c r="AT2104" s="109"/>
      <c r="AU2104" s="109"/>
      <c r="AV2104" s="109"/>
      <c r="AW2104" s="109"/>
      <c r="AX2104" s="109"/>
      <c r="AY2104" s="109"/>
      <c r="AZ2104" s="109"/>
      <c r="BA2104" s="109"/>
      <c r="BB2104" s="109"/>
      <c r="BC2104" s="109"/>
      <c r="BD2104" s="109"/>
      <c r="BE2104" s="109"/>
      <c r="BF2104" s="109"/>
      <c r="BG2104" s="109"/>
      <c r="BH2104" s="109"/>
      <c r="BI2104" s="109"/>
      <c r="BJ2104" s="109"/>
      <c r="BK2104" s="109"/>
      <c r="BL2104" s="109"/>
      <c r="BM2104" s="109"/>
      <c r="BN2104" s="109"/>
      <c r="BO2104" s="109"/>
      <c r="BP2104" s="109"/>
      <c r="BQ2104" s="109"/>
      <c r="BR2104" s="109"/>
      <c r="BS2104" s="109"/>
      <c r="BT2104" s="109"/>
      <c r="BU2104" s="109"/>
      <c r="BV2104" s="109"/>
      <c r="BW2104" s="109"/>
      <c r="BX2104" s="109"/>
      <c r="BY2104" s="109"/>
      <c r="BZ2104" s="109"/>
      <c r="CA2104" s="109"/>
      <c r="CB2104" s="109"/>
      <c r="CC2104" s="109"/>
      <c r="CD2104" s="109"/>
      <c r="CE2104" s="109"/>
      <c r="CF2104" s="109"/>
      <c r="CG2104" s="109"/>
      <c r="CH2104" s="109"/>
      <c r="CI2104" s="109"/>
      <c r="CJ2104" s="109"/>
      <c r="CK2104" s="109"/>
      <c r="CL2104" s="109"/>
      <c r="CM2104" s="109"/>
      <c r="CN2104" s="109"/>
      <c r="CO2104" s="109"/>
      <c r="CP2104" s="109"/>
      <c r="CQ2104" s="109"/>
      <c r="CR2104" s="109"/>
      <c r="CS2104" s="109"/>
      <c r="CT2104" s="109"/>
      <c r="CU2104" s="109"/>
      <c r="CV2104" s="109"/>
      <c r="CW2104" s="109"/>
      <c r="CX2104" s="109"/>
      <c r="CY2104" s="109"/>
      <c r="CZ2104" s="109"/>
      <c r="DA2104" s="109"/>
      <c r="DB2104" s="109"/>
      <c r="DC2104" s="109"/>
      <c r="DD2104" s="109"/>
      <c r="DE2104" s="109"/>
      <c r="DF2104" s="109"/>
      <c r="DG2104" s="109"/>
      <c r="DH2104" s="109"/>
      <c r="DI2104" s="109"/>
      <c r="DJ2104" s="109"/>
      <c r="DK2104" s="109"/>
      <c r="DL2104" s="109"/>
      <c r="DM2104" s="109"/>
      <c r="DN2104" s="109"/>
      <c r="DO2104" s="109"/>
      <c r="DP2104" s="109"/>
      <c r="DQ2104" s="109"/>
      <c r="DR2104" s="109"/>
      <c r="DS2104" s="109"/>
      <c r="DT2104" s="109"/>
      <c r="DU2104" s="109"/>
      <c r="DV2104" s="109"/>
      <c r="DW2104" s="109"/>
      <c r="DX2104" s="109"/>
      <c r="DY2104" s="109"/>
      <c r="DZ2104" s="109"/>
      <c r="EA2104" s="109"/>
      <c r="EB2104" s="109"/>
      <c r="EC2104" s="109"/>
      <c r="ED2104" s="109"/>
      <c r="EE2104" s="109"/>
      <c r="EF2104" s="109"/>
      <c r="EG2104" s="109"/>
      <c r="EH2104" s="109"/>
      <c r="EI2104" s="109"/>
      <c r="EJ2104" s="109"/>
      <c r="EK2104" s="109"/>
      <c r="EL2104" s="109"/>
      <c r="EM2104" s="109"/>
      <c r="EN2104" s="109"/>
      <c r="EO2104" s="109"/>
      <c r="EP2104" s="109"/>
      <c r="EQ2104" s="109"/>
      <c r="ER2104" s="109"/>
      <c r="ES2104" s="109"/>
      <c r="ET2104" s="109"/>
      <c r="EU2104" s="109"/>
      <c r="EV2104" s="109"/>
      <c r="EW2104" s="109"/>
      <c r="EX2104" s="109"/>
      <c r="EY2104" s="109"/>
      <c r="EZ2104" s="109"/>
      <c r="FA2104" s="109"/>
      <c r="FB2104" s="109"/>
      <c r="FC2104" s="109"/>
      <c r="FD2104" s="109"/>
      <c r="FE2104" s="109"/>
      <c r="FF2104" s="109"/>
      <c r="FG2104" s="109"/>
      <c r="FH2104" s="109"/>
      <c r="FI2104" s="109"/>
      <c r="FJ2104" s="109"/>
      <c r="FK2104" s="109"/>
      <c r="FL2104" s="109"/>
      <c r="FM2104" s="109"/>
      <c r="FN2104" s="109"/>
      <c r="FO2104" s="109"/>
      <c r="FP2104" s="109"/>
      <c r="FQ2104" s="109"/>
      <c r="FR2104" s="109"/>
      <c r="FS2104" s="109"/>
      <c r="FT2104" s="109"/>
      <c r="FU2104" s="109"/>
      <c r="FV2104" s="109"/>
      <c r="FW2104" s="109"/>
      <c r="FX2104" s="109"/>
      <c r="FY2104" s="109"/>
      <c r="FZ2104" s="109"/>
      <c r="GA2104" s="109"/>
      <c r="GB2104" s="109"/>
      <c r="GC2104" s="109"/>
      <c r="GD2104" s="109"/>
      <c r="GE2104" s="109"/>
      <c r="GF2104" s="109"/>
      <c r="GG2104" s="109"/>
      <c r="GH2104" s="109"/>
      <c r="GI2104" s="109"/>
      <c r="GJ2104" s="109"/>
      <c r="GK2104" s="109"/>
      <c r="GL2104" s="109"/>
      <c r="GM2104" s="109"/>
      <c r="GN2104" s="109"/>
      <c r="GO2104" s="109"/>
      <c r="GP2104" s="109"/>
      <c r="GQ2104" s="109"/>
      <c r="GR2104" s="109"/>
      <c r="GS2104" s="109"/>
      <c r="GT2104" s="109"/>
      <c r="GU2104" s="109"/>
      <c r="GV2104" s="109"/>
      <c r="GW2104" s="109"/>
      <c r="GX2104" s="109"/>
      <c r="GY2104" s="109"/>
      <c r="GZ2104" s="109"/>
      <c r="HA2104" s="109"/>
      <c r="HB2104" s="109"/>
      <c r="HC2104" s="109"/>
      <c r="HD2104" s="109"/>
      <c r="HE2104" s="109"/>
      <c r="HF2104" s="109"/>
      <c r="HG2104" s="109"/>
      <c r="HH2104" s="109"/>
      <c r="HI2104" s="109"/>
      <c r="HJ2104" s="109"/>
      <c r="HK2104" s="109"/>
      <c r="HL2104" s="109"/>
      <c r="HM2104" s="109"/>
      <c r="HN2104" s="109"/>
      <c r="HO2104" s="109"/>
      <c r="HP2104" s="109"/>
      <c r="HQ2104" s="109"/>
      <c r="HR2104" s="109"/>
      <c r="HS2104" s="109"/>
      <c r="HT2104" s="109"/>
      <c r="HU2104" s="109"/>
      <c r="HV2104" s="109"/>
      <c r="HW2104" s="109"/>
      <c r="HX2104" s="109"/>
      <c r="HY2104" s="109"/>
      <c r="HZ2104" s="109"/>
      <c r="IA2104" s="109"/>
      <c r="IB2104" s="109"/>
      <c r="IC2104" s="109"/>
      <c r="ID2104" s="109"/>
      <c r="IE2104" s="109"/>
      <c r="IF2104" s="109"/>
      <c r="IG2104" s="109"/>
      <c r="IH2104" s="109"/>
      <c r="II2104" s="109"/>
      <c r="IJ2104" s="109"/>
      <c r="IK2104" s="109"/>
      <c r="IL2104" s="109"/>
      <c r="IM2104" s="109"/>
      <c r="IN2104" s="109"/>
      <c r="IO2104" s="109"/>
      <c r="IP2104" s="109"/>
      <c r="IQ2104" s="109"/>
      <c r="IR2104" s="109"/>
      <c r="IS2104" s="109"/>
      <c r="IT2104" s="109"/>
      <c r="IU2104" s="109"/>
      <c r="IV2104" s="109"/>
    </row>
    <row r="2105" spans="1:256" ht="12.5">
      <c r="B2105" s="65">
        <v>1</v>
      </c>
      <c r="C2105" s="66">
        <f>IF(E2105="A",1,IF(E2105="B",1,0))</f>
        <v>1</v>
      </c>
      <c r="D2105" s="77" t="s">
        <v>90</v>
      </c>
      <c r="E2105" s="76" t="s">
        <v>87</v>
      </c>
      <c r="F2105" s="76" t="s">
        <v>68</v>
      </c>
      <c r="G2105" s="78"/>
      <c r="H2105" s="96" t="s">
        <v>116</v>
      </c>
      <c r="I2105" s="107" t="s">
        <v>2875</v>
      </c>
      <c r="J2105" s="81"/>
      <c r="K2105" s="72"/>
      <c r="L2105" s="72"/>
      <c r="M2105" s="72"/>
      <c r="N2105" s="72"/>
      <c r="O2105" s="72"/>
      <c r="P2105" s="72"/>
      <c r="Q2105" s="833"/>
      <c r="R2105" s="102"/>
      <c r="S2105" s="73"/>
      <c r="T2105" s="102"/>
      <c r="U2105" s="103"/>
      <c r="V2105" s="104"/>
    </row>
    <row r="2106" spans="1:256" ht="12.5">
      <c r="B2106" s="65">
        <v>1</v>
      </c>
      <c r="C2106" s="66">
        <f>IF(E2106="A",1,IF(E2106="B",1,0))</f>
        <v>1</v>
      </c>
      <c r="D2106" s="76" t="s">
        <v>87</v>
      </c>
      <c r="E2106" s="76" t="s">
        <v>87</v>
      </c>
      <c r="F2106" s="99" t="s">
        <v>70</v>
      </c>
      <c r="G2106" s="78"/>
      <c r="H2106" s="96" t="s">
        <v>108</v>
      </c>
      <c r="I2106" s="107" t="s">
        <v>2876</v>
      </c>
      <c r="J2106" s="81"/>
      <c r="K2106" s="72"/>
      <c r="L2106" s="72"/>
      <c r="M2106" s="72"/>
      <c r="N2106" s="72"/>
      <c r="O2106" s="72"/>
      <c r="P2106" s="72"/>
      <c r="Q2106" s="833"/>
      <c r="R2106" s="102"/>
      <c r="S2106" s="73"/>
      <c r="T2106" s="102"/>
      <c r="U2106" s="103"/>
      <c r="V2106" s="104"/>
    </row>
    <row r="2107" spans="1:256" ht="12.5">
      <c r="A2107" s="305"/>
      <c r="B2107" s="65">
        <v>1</v>
      </c>
      <c r="C2107" s="66">
        <f>IF(E2107="A",1,IF(E2107="B",1,0))</f>
        <v>0</v>
      </c>
      <c r="D2107" s="658" t="s">
        <v>68</v>
      </c>
      <c r="E2107" s="659" t="s">
        <v>90</v>
      </c>
      <c r="F2107" s="656" t="s">
        <v>99</v>
      </c>
      <c r="G2107" s="78"/>
      <c r="H2107" s="96" t="s">
        <v>197</v>
      </c>
      <c r="I2107" s="107" t="s">
        <v>2877</v>
      </c>
      <c r="J2107" s="81"/>
      <c r="K2107" s="72"/>
      <c r="L2107" s="72"/>
      <c r="M2107" s="72"/>
      <c r="N2107" s="72"/>
      <c r="O2107" s="72"/>
      <c r="P2107" s="72"/>
      <c r="Q2107" s="833"/>
      <c r="R2107" s="102"/>
      <c r="S2107" s="73"/>
      <c r="T2107" s="102"/>
      <c r="U2107" s="103"/>
      <c r="V2107" s="104"/>
    </row>
    <row r="2108" spans="1:256" ht="12.5">
      <c r="B2108" s="65">
        <v>1</v>
      </c>
      <c r="C2108" s="66">
        <f>IF(E2108="A",4,IF(E2108="B",3,IF(E2108="C",2,IF(E2108="D",1,0))))</f>
        <v>4</v>
      </c>
      <c r="D2108" s="76" t="s">
        <v>87</v>
      </c>
      <c r="E2108" s="76" t="s">
        <v>68</v>
      </c>
      <c r="F2108" s="76" t="s">
        <v>68</v>
      </c>
      <c r="G2108" s="78"/>
      <c r="H2108" s="96" t="s">
        <v>140</v>
      </c>
      <c r="I2108" s="107" t="s">
        <v>2878</v>
      </c>
      <c r="J2108" s="81"/>
      <c r="K2108" s="72"/>
      <c r="L2108" s="72"/>
      <c r="M2108" s="72"/>
      <c r="N2108" s="72"/>
      <c r="O2108" s="72"/>
      <c r="P2108" s="72"/>
      <c r="Q2108" s="833"/>
      <c r="R2108" s="102"/>
      <c r="S2108" s="73"/>
      <c r="T2108" s="102"/>
      <c r="U2108" s="103"/>
      <c r="V2108" s="104"/>
    </row>
    <row r="2109" spans="1:256" ht="12.5">
      <c r="B2109" s="65">
        <v>1</v>
      </c>
      <c r="C2109" s="66">
        <f>IF(E2109="A",4,IF(E2109="B",3,IF(E2109="C",2,IF(E2109="D",1,0))))</f>
        <v>3</v>
      </c>
      <c r="D2109" s="77" t="s">
        <v>90</v>
      </c>
      <c r="E2109" s="76" t="s">
        <v>87</v>
      </c>
      <c r="F2109" s="76" t="s">
        <v>87</v>
      </c>
      <c r="G2109" s="78"/>
      <c r="H2109" s="96" t="s">
        <v>116</v>
      </c>
      <c r="I2109" s="107" t="s">
        <v>2879</v>
      </c>
      <c r="J2109" s="81"/>
      <c r="K2109" s="72"/>
      <c r="L2109" s="72"/>
      <c r="M2109" s="72"/>
      <c r="N2109" s="72"/>
      <c r="O2109" s="72"/>
      <c r="P2109" s="72"/>
      <c r="Q2109" s="833"/>
      <c r="R2109" s="102"/>
      <c r="S2109" s="73"/>
      <c r="T2109" s="102"/>
      <c r="U2109" s="103"/>
      <c r="V2109" s="104"/>
    </row>
    <row r="2110" spans="1:256" s="325" customFormat="1" ht="12.5">
      <c r="A2110" s="217"/>
      <c r="B2110" s="65">
        <v>1</v>
      </c>
      <c r="C2110" s="66">
        <f t="shared" ref="C2110:C2119" si="98">IF(E2110="A",1,IF(E2110="B",1,0))</f>
        <v>1</v>
      </c>
      <c r="D2110" s="99" t="s">
        <v>70</v>
      </c>
      <c r="E2110" s="76" t="s">
        <v>87</v>
      </c>
      <c r="F2110" s="99" t="s">
        <v>70</v>
      </c>
      <c r="G2110" s="78"/>
      <c r="H2110" s="96" t="s">
        <v>135</v>
      </c>
      <c r="I2110" s="107" t="s">
        <v>2880</v>
      </c>
      <c r="J2110" s="81"/>
      <c r="K2110" s="72"/>
      <c r="L2110" s="72"/>
      <c r="M2110" s="72"/>
      <c r="N2110" s="72"/>
      <c r="O2110" s="72"/>
      <c r="P2110" s="72"/>
      <c r="Q2110" s="833"/>
      <c r="R2110" s="102"/>
      <c r="S2110" s="73"/>
      <c r="T2110" s="102"/>
      <c r="U2110" s="103"/>
      <c r="V2110" s="104"/>
      <c r="W2110" s="109"/>
      <c r="X2110" s="109"/>
      <c r="Y2110" s="109"/>
      <c r="Z2110" s="109"/>
      <c r="AA2110" s="109"/>
      <c r="AB2110" s="109"/>
      <c r="AC2110" s="109"/>
      <c r="AD2110" s="109"/>
      <c r="AE2110" s="109"/>
      <c r="AF2110" s="109"/>
      <c r="AG2110" s="109"/>
      <c r="AH2110" s="109"/>
      <c r="AI2110" s="109"/>
      <c r="AJ2110" s="109"/>
      <c r="AK2110" s="109"/>
      <c r="AL2110" s="109"/>
      <c r="AM2110" s="109"/>
      <c r="AN2110" s="109"/>
      <c r="AO2110" s="109"/>
      <c r="AP2110" s="109"/>
      <c r="AQ2110" s="109"/>
      <c r="AR2110" s="109"/>
      <c r="AS2110" s="109"/>
      <c r="AT2110" s="109"/>
      <c r="AU2110" s="109"/>
      <c r="AV2110" s="109"/>
      <c r="AW2110" s="109"/>
      <c r="AX2110" s="109"/>
      <c r="AY2110" s="109"/>
      <c r="AZ2110" s="109"/>
      <c r="BA2110" s="109"/>
      <c r="BB2110" s="109"/>
      <c r="BC2110" s="109"/>
      <c r="BD2110" s="109"/>
      <c r="BE2110" s="109"/>
      <c r="BF2110" s="109"/>
      <c r="BG2110" s="109"/>
      <c r="BH2110" s="109"/>
      <c r="BI2110" s="109"/>
      <c r="BJ2110" s="109"/>
      <c r="BK2110" s="109"/>
      <c r="BL2110" s="109"/>
      <c r="BM2110" s="109"/>
      <c r="BN2110" s="109"/>
      <c r="BO2110" s="109"/>
      <c r="BP2110" s="109"/>
      <c r="BQ2110" s="109"/>
      <c r="BR2110" s="109"/>
      <c r="BS2110" s="109"/>
      <c r="BT2110" s="109"/>
      <c r="BU2110" s="109"/>
      <c r="BV2110" s="109"/>
      <c r="BW2110" s="109"/>
      <c r="BX2110" s="109"/>
      <c r="BY2110" s="109"/>
      <c r="BZ2110" s="109"/>
      <c r="CA2110" s="109"/>
      <c r="CB2110" s="109"/>
      <c r="CC2110" s="109"/>
      <c r="CD2110" s="109"/>
      <c r="CE2110" s="109"/>
      <c r="CF2110" s="109"/>
      <c r="CG2110" s="109"/>
      <c r="CH2110" s="109"/>
      <c r="CI2110" s="109"/>
      <c r="CJ2110" s="109"/>
      <c r="CK2110" s="109"/>
      <c r="CL2110" s="109"/>
      <c r="CM2110" s="109"/>
      <c r="CN2110" s="109"/>
      <c r="CO2110" s="109"/>
      <c r="CP2110" s="109"/>
      <c r="CQ2110" s="109"/>
      <c r="CR2110" s="109"/>
      <c r="CS2110" s="109"/>
      <c r="CT2110" s="109"/>
      <c r="CU2110" s="109"/>
      <c r="CV2110" s="109"/>
      <c r="CW2110" s="109"/>
      <c r="CX2110" s="109"/>
      <c r="CY2110" s="109"/>
      <c r="CZ2110" s="109"/>
      <c r="DA2110" s="109"/>
      <c r="DB2110" s="109"/>
      <c r="DC2110" s="109"/>
      <c r="DD2110" s="109"/>
      <c r="DE2110" s="109"/>
      <c r="DF2110" s="109"/>
      <c r="DG2110" s="109"/>
      <c r="DH2110" s="109"/>
      <c r="DI2110" s="109"/>
      <c r="DJ2110" s="109"/>
      <c r="DK2110" s="109"/>
      <c r="DL2110" s="109"/>
      <c r="DM2110" s="109"/>
      <c r="DN2110" s="109"/>
      <c r="DO2110" s="109"/>
      <c r="DP2110" s="109"/>
      <c r="DQ2110" s="109"/>
      <c r="DR2110" s="109"/>
      <c r="DS2110" s="109"/>
      <c r="DT2110" s="109"/>
      <c r="DU2110" s="109"/>
      <c r="DV2110" s="109"/>
      <c r="DW2110" s="109"/>
      <c r="DX2110" s="109"/>
      <c r="DY2110" s="109"/>
      <c r="DZ2110" s="109"/>
      <c r="EA2110" s="109"/>
      <c r="EB2110" s="109"/>
      <c r="EC2110" s="109"/>
      <c r="ED2110" s="109"/>
      <c r="EE2110" s="109"/>
      <c r="EF2110" s="109"/>
      <c r="EG2110" s="109"/>
      <c r="EH2110" s="109"/>
      <c r="EI2110" s="109"/>
      <c r="EJ2110" s="109"/>
      <c r="EK2110" s="109"/>
      <c r="EL2110" s="109"/>
      <c r="EM2110" s="109"/>
      <c r="EN2110" s="109"/>
      <c r="EO2110" s="109"/>
      <c r="EP2110" s="109"/>
      <c r="EQ2110" s="109"/>
      <c r="ER2110" s="109"/>
      <c r="ES2110" s="109"/>
      <c r="ET2110" s="109"/>
      <c r="EU2110" s="109"/>
      <c r="EV2110" s="109"/>
      <c r="EW2110" s="109"/>
      <c r="EX2110" s="109"/>
      <c r="EY2110" s="109"/>
      <c r="EZ2110" s="109"/>
      <c r="FA2110" s="109"/>
      <c r="FB2110" s="109"/>
      <c r="FC2110" s="109"/>
      <c r="FD2110" s="109"/>
      <c r="FE2110" s="109"/>
      <c r="FF2110" s="109"/>
      <c r="FG2110" s="109"/>
      <c r="FH2110" s="109"/>
      <c r="FI2110" s="109"/>
      <c r="FJ2110" s="109"/>
      <c r="FK2110" s="109"/>
      <c r="FL2110" s="109"/>
      <c r="FM2110" s="109"/>
      <c r="FN2110" s="109"/>
      <c r="FO2110" s="109"/>
      <c r="FP2110" s="109"/>
      <c r="FQ2110" s="109"/>
      <c r="FR2110" s="109"/>
      <c r="FS2110" s="109"/>
      <c r="FT2110" s="109"/>
      <c r="FU2110" s="109"/>
      <c r="FV2110" s="109"/>
      <c r="FW2110" s="109"/>
      <c r="FX2110" s="109"/>
      <c r="FY2110" s="109"/>
      <c r="FZ2110" s="109"/>
      <c r="GA2110" s="109"/>
      <c r="GB2110" s="109"/>
      <c r="GC2110" s="109"/>
      <c r="GD2110" s="109"/>
      <c r="GE2110" s="109"/>
      <c r="GF2110" s="109"/>
      <c r="GG2110" s="109"/>
      <c r="GH2110" s="109"/>
      <c r="GI2110" s="109"/>
      <c r="GJ2110" s="109"/>
      <c r="GK2110" s="109"/>
      <c r="GL2110" s="109"/>
      <c r="GM2110" s="109"/>
      <c r="GN2110" s="109"/>
      <c r="GO2110" s="109"/>
      <c r="GP2110" s="109"/>
      <c r="GQ2110" s="109"/>
      <c r="GR2110" s="109"/>
      <c r="GS2110" s="109"/>
      <c r="GT2110" s="109"/>
      <c r="GU2110" s="109"/>
      <c r="GV2110" s="109"/>
      <c r="GW2110" s="109"/>
      <c r="GX2110" s="109"/>
      <c r="GY2110" s="109"/>
      <c r="GZ2110" s="109"/>
      <c r="HA2110" s="109"/>
      <c r="HB2110" s="109"/>
      <c r="HC2110" s="109"/>
      <c r="HD2110" s="109"/>
      <c r="HE2110" s="109"/>
      <c r="HF2110" s="109"/>
      <c r="HG2110" s="109"/>
      <c r="HH2110" s="109"/>
      <c r="HI2110" s="109"/>
      <c r="HJ2110" s="109"/>
      <c r="HK2110" s="109"/>
      <c r="HL2110" s="109"/>
      <c r="HM2110" s="109"/>
      <c r="HN2110" s="109"/>
      <c r="HO2110" s="109"/>
      <c r="HP2110" s="109"/>
      <c r="HQ2110" s="109"/>
      <c r="HR2110" s="109"/>
      <c r="HS2110" s="109"/>
      <c r="HT2110" s="109"/>
      <c r="HU2110" s="109"/>
      <c r="HV2110" s="109"/>
      <c r="HW2110" s="109"/>
      <c r="HX2110" s="109"/>
      <c r="HY2110" s="109"/>
      <c r="HZ2110" s="109"/>
      <c r="IA2110" s="109"/>
      <c r="IB2110" s="109"/>
      <c r="IC2110" s="109"/>
      <c r="ID2110" s="109"/>
      <c r="IE2110" s="109"/>
      <c r="IF2110" s="109"/>
      <c r="IG2110" s="109"/>
      <c r="IH2110" s="109"/>
      <c r="II2110" s="109"/>
      <c r="IJ2110" s="109"/>
      <c r="IK2110" s="109"/>
      <c r="IL2110" s="109"/>
      <c r="IM2110" s="109"/>
      <c r="IN2110" s="109"/>
      <c r="IO2110" s="109"/>
      <c r="IP2110" s="109"/>
      <c r="IQ2110" s="109"/>
      <c r="IR2110" s="109"/>
      <c r="IS2110" s="109"/>
      <c r="IT2110" s="109"/>
      <c r="IU2110" s="109"/>
      <c r="IV2110" s="109"/>
    </row>
    <row r="2111" spans="1:256" ht="12.5">
      <c r="A2111" s="55"/>
      <c r="B2111" s="65">
        <v>1</v>
      </c>
      <c r="C2111" s="66">
        <f t="shared" si="98"/>
        <v>1</v>
      </c>
      <c r="D2111" s="77" t="s">
        <v>90</v>
      </c>
      <c r="E2111" s="76" t="s">
        <v>87</v>
      </c>
      <c r="F2111" s="99" t="s">
        <v>70</v>
      </c>
      <c r="G2111" s="78"/>
      <c r="H2111" s="96" t="s">
        <v>140</v>
      </c>
      <c r="I2111" s="107" t="s">
        <v>2881</v>
      </c>
      <c r="J2111" s="81"/>
      <c r="K2111" s="72"/>
      <c r="L2111" s="72"/>
      <c r="M2111" s="72"/>
      <c r="N2111" s="72"/>
      <c r="O2111" s="72"/>
      <c r="P2111" s="72"/>
      <c r="Q2111" s="833"/>
      <c r="R2111" s="102"/>
      <c r="S2111" s="73"/>
      <c r="T2111" s="102"/>
      <c r="U2111" s="103"/>
      <c r="V2111" s="104"/>
    </row>
    <row r="2112" spans="1:256" ht="12.5">
      <c r="B2112" s="65">
        <v>1</v>
      </c>
      <c r="C2112" s="66">
        <f t="shared" si="98"/>
        <v>1</v>
      </c>
      <c r="D2112" s="99" t="s">
        <v>70</v>
      </c>
      <c r="E2112" s="76" t="s">
        <v>87</v>
      </c>
      <c r="F2112" s="77" t="s">
        <v>90</v>
      </c>
      <c r="G2112" s="78"/>
      <c r="H2112" s="96" t="s">
        <v>135</v>
      </c>
      <c r="I2112" s="107" t="s">
        <v>2882</v>
      </c>
      <c r="J2112" s="81"/>
      <c r="K2112" s="72"/>
      <c r="L2112" s="72"/>
      <c r="M2112" s="72"/>
      <c r="N2112" s="72"/>
      <c r="O2112" s="72"/>
      <c r="P2112" s="72"/>
      <c r="Q2112" s="833"/>
      <c r="R2112" s="102"/>
      <c r="S2112" s="73"/>
      <c r="T2112" s="102"/>
      <c r="U2112" s="103"/>
      <c r="V2112" s="104"/>
    </row>
    <row r="2113" spans="1:256" ht="12.5">
      <c r="B2113" s="65">
        <v>1</v>
      </c>
      <c r="C2113" s="66">
        <f t="shared" si="98"/>
        <v>0</v>
      </c>
      <c r="D2113" s="659" t="s">
        <v>90</v>
      </c>
      <c r="E2113" s="656" t="s">
        <v>99</v>
      </c>
      <c r="F2113" s="658" t="s">
        <v>87</v>
      </c>
      <c r="G2113" s="78"/>
      <c r="H2113" s="96" t="s">
        <v>114</v>
      </c>
      <c r="I2113" s="107" t="s">
        <v>2883</v>
      </c>
      <c r="J2113" s="81"/>
      <c r="K2113" s="72"/>
      <c r="L2113" s="72"/>
      <c r="M2113" s="72"/>
      <c r="N2113" s="72"/>
      <c r="O2113" s="72"/>
      <c r="P2113" s="72"/>
      <c r="Q2113" s="833"/>
      <c r="R2113" s="102"/>
      <c r="S2113" s="73"/>
      <c r="T2113" s="102"/>
      <c r="U2113" s="103"/>
      <c r="V2113" s="104"/>
    </row>
    <row r="2114" spans="1:256" ht="12.5">
      <c r="B2114" s="65">
        <v>1</v>
      </c>
      <c r="C2114" s="66">
        <f t="shared" si="98"/>
        <v>1</v>
      </c>
      <c r="D2114" s="658" t="s">
        <v>87</v>
      </c>
      <c r="E2114" s="658" t="s">
        <v>87</v>
      </c>
      <c r="F2114" s="659" t="s">
        <v>90</v>
      </c>
      <c r="G2114" s="78"/>
      <c r="H2114" s="96" t="s">
        <v>126</v>
      </c>
      <c r="I2114" s="107" t="s">
        <v>2884</v>
      </c>
      <c r="J2114" s="81"/>
      <c r="K2114" s="72"/>
      <c r="L2114" s="72"/>
      <c r="M2114" s="72"/>
      <c r="N2114" s="72"/>
      <c r="O2114" s="72"/>
      <c r="P2114" s="72"/>
      <c r="Q2114" s="833"/>
      <c r="R2114" s="102"/>
      <c r="S2114" s="73"/>
      <c r="T2114" s="102"/>
      <c r="U2114" s="103"/>
      <c r="V2114" s="104"/>
    </row>
    <row r="2115" spans="1:256" ht="12.5">
      <c r="B2115" s="65">
        <v>1</v>
      </c>
      <c r="C2115" s="66">
        <f t="shared" si="98"/>
        <v>0</v>
      </c>
      <c r="D2115" s="656" t="s">
        <v>70</v>
      </c>
      <c r="E2115" s="656" t="s">
        <v>70</v>
      </c>
      <c r="F2115" s="658" t="s">
        <v>68</v>
      </c>
      <c r="G2115" s="78"/>
      <c r="H2115" s="96" t="s">
        <v>114</v>
      </c>
      <c r="I2115" s="107" t="s">
        <v>2885</v>
      </c>
      <c r="J2115" s="81"/>
      <c r="K2115" s="72"/>
      <c r="L2115" s="72"/>
      <c r="M2115" s="72"/>
      <c r="N2115" s="72"/>
      <c r="O2115" s="72"/>
      <c r="P2115" s="72"/>
      <c r="Q2115" s="833"/>
      <c r="R2115" s="102"/>
      <c r="S2115" s="73"/>
      <c r="T2115" s="102"/>
      <c r="U2115" s="103"/>
      <c r="V2115" s="104"/>
    </row>
    <row r="2116" spans="1:256" ht="12.5">
      <c r="B2116" s="65">
        <v>1</v>
      </c>
      <c r="C2116" s="66">
        <f t="shared" si="98"/>
        <v>1</v>
      </c>
      <c r="D2116" s="76" t="s">
        <v>87</v>
      </c>
      <c r="E2116" s="76" t="s">
        <v>87</v>
      </c>
      <c r="F2116" s="77" t="s">
        <v>90</v>
      </c>
      <c r="G2116" s="78"/>
      <c r="H2116" s="96" t="s">
        <v>94</v>
      </c>
      <c r="I2116" s="107" t="s">
        <v>2886</v>
      </c>
      <c r="J2116" s="81"/>
      <c r="K2116" s="72"/>
      <c r="L2116" s="72"/>
      <c r="M2116" s="72"/>
      <c r="N2116" s="72"/>
      <c r="O2116" s="72"/>
      <c r="P2116" s="72"/>
      <c r="Q2116" s="833"/>
      <c r="R2116" s="102"/>
      <c r="S2116" s="73"/>
      <c r="T2116" s="102"/>
      <c r="U2116" s="103"/>
      <c r="V2116" s="104"/>
    </row>
    <row r="2117" spans="1:256" ht="12.5">
      <c r="B2117" s="65">
        <v>1</v>
      </c>
      <c r="C2117" s="66">
        <f t="shared" si="98"/>
        <v>1</v>
      </c>
      <c r="D2117" s="658" t="s">
        <v>87</v>
      </c>
      <c r="E2117" s="658" t="s">
        <v>87</v>
      </c>
      <c r="F2117" s="659" t="s">
        <v>90</v>
      </c>
      <c r="G2117" s="78"/>
      <c r="H2117" s="96" t="s">
        <v>129</v>
      </c>
      <c r="I2117" s="107" t="s">
        <v>2887</v>
      </c>
      <c r="J2117" s="81"/>
      <c r="K2117" s="72"/>
      <c r="L2117" s="72"/>
      <c r="M2117" s="72"/>
      <c r="N2117" s="72"/>
      <c r="O2117" s="72"/>
      <c r="P2117" s="72"/>
      <c r="Q2117" s="833"/>
      <c r="R2117" s="102"/>
      <c r="S2117" s="73"/>
      <c r="T2117" s="102"/>
      <c r="U2117" s="103"/>
      <c r="V2117" s="104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  <c r="CX2117"/>
      <c r="CY2117"/>
      <c r="CZ2117"/>
      <c r="DA2117"/>
      <c r="DB2117"/>
      <c r="DC2117"/>
      <c r="DD2117"/>
      <c r="DE2117"/>
      <c r="DF2117"/>
      <c r="DG2117"/>
      <c r="DH2117"/>
      <c r="DI2117"/>
      <c r="DJ2117"/>
      <c r="DK2117"/>
      <c r="DL2117"/>
      <c r="DM2117"/>
      <c r="DN2117"/>
      <c r="DO2117"/>
      <c r="DP2117"/>
      <c r="DQ2117"/>
      <c r="DR2117"/>
      <c r="DS2117"/>
      <c r="DT2117"/>
      <c r="DU2117"/>
      <c r="DV2117"/>
      <c r="DW2117"/>
      <c r="DX2117"/>
      <c r="DY2117"/>
      <c r="DZ2117"/>
      <c r="EA2117"/>
      <c r="EB2117"/>
      <c r="EC2117"/>
      <c r="ED2117"/>
      <c r="EE2117"/>
      <c r="EF2117"/>
      <c r="EG2117"/>
      <c r="EH2117"/>
      <c r="EI2117"/>
      <c r="EJ2117"/>
      <c r="EK2117"/>
      <c r="EL2117"/>
      <c r="EM2117"/>
      <c r="EN2117"/>
      <c r="EO2117"/>
      <c r="EP2117"/>
      <c r="EQ2117"/>
      <c r="ER2117"/>
      <c r="ES2117"/>
      <c r="ET2117"/>
      <c r="EU2117"/>
      <c r="EV2117"/>
      <c r="EW2117"/>
      <c r="EX2117"/>
      <c r="EY2117"/>
      <c r="EZ2117"/>
      <c r="FA2117"/>
      <c r="FB2117"/>
      <c r="FC2117"/>
      <c r="FD2117"/>
      <c r="FE2117"/>
      <c r="FF2117"/>
      <c r="FG2117"/>
      <c r="FH2117"/>
      <c r="FI2117"/>
      <c r="FJ2117"/>
      <c r="FK2117"/>
      <c r="FL2117"/>
      <c r="FM2117"/>
      <c r="FN2117"/>
      <c r="FO2117"/>
      <c r="FP2117"/>
      <c r="FQ2117"/>
      <c r="FR2117"/>
      <c r="FS2117"/>
      <c r="FT2117"/>
      <c r="FU2117"/>
      <c r="FV2117"/>
      <c r="FW2117"/>
      <c r="FX2117"/>
      <c r="FY2117"/>
      <c r="FZ2117"/>
      <c r="GA2117"/>
      <c r="GB2117"/>
      <c r="GC2117"/>
      <c r="GD2117"/>
      <c r="GE2117"/>
      <c r="GF2117"/>
      <c r="GG2117"/>
      <c r="GH2117"/>
      <c r="GI2117"/>
      <c r="GJ2117"/>
      <c r="GK2117"/>
      <c r="GL2117"/>
      <c r="GM2117"/>
      <c r="GN2117"/>
      <c r="GO2117"/>
      <c r="GP2117"/>
      <c r="GQ2117"/>
      <c r="GR2117"/>
      <c r="GS2117"/>
      <c r="GT2117"/>
      <c r="GU2117"/>
      <c r="GV2117"/>
      <c r="GW2117"/>
      <c r="GX2117"/>
      <c r="GY2117"/>
      <c r="GZ2117"/>
      <c r="HA2117"/>
      <c r="HB2117"/>
      <c r="HC2117"/>
      <c r="HD2117"/>
      <c r="HE2117"/>
      <c r="HF2117"/>
      <c r="HG2117"/>
      <c r="HH2117"/>
      <c r="HI2117"/>
      <c r="HJ2117"/>
      <c r="HK2117"/>
      <c r="HL2117"/>
      <c r="HM2117"/>
      <c r="HN2117"/>
      <c r="HO2117"/>
      <c r="HP2117"/>
      <c r="HQ2117"/>
      <c r="HR2117"/>
      <c r="HS2117"/>
      <c r="HT2117"/>
      <c r="HU2117"/>
      <c r="HV2117"/>
      <c r="HW2117"/>
      <c r="HX2117"/>
      <c r="HY2117"/>
      <c r="HZ2117"/>
      <c r="IA2117"/>
      <c r="IB2117"/>
      <c r="IC2117"/>
      <c r="ID2117"/>
      <c r="IE2117"/>
      <c r="IF2117"/>
      <c r="IG2117"/>
      <c r="IH2117"/>
      <c r="II2117"/>
      <c r="IJ2117"/>
      <c r="IK2117"/>
      <c r="IL2117"/>
      <c r="IM2117"/>
      <c r="IN2117"/>
      <c r="IO2117"/>
      <c r="IP2117"/>
      <c r="IQ2117"/>
      <c r="IR2117"/>
      <c r="IS2117"/>
      <c r="IT2117"/>
      <c r="IU2117"/>
      <c r="IV2117"/>
    </row>
    <row r="2118" spans="1:256" ht="12.5">
      <c r="B2118" s="65">
        <v>1</v>
      </c>
      <c r="C2118" s="66">
        <f t="shared" si="98"/>
        <v>1</v>
      </c>
      <c r="D2118" s="658" t="s">
        <v>68</v>
      </c>
      <c r="E2118" s="658" t="s">
        <v>87</v>
      </c>
      <c r="F2118" s="656" t="s">
        <v>70</v>
      </c>
      <c r="G2118" s="78"/>
      <c r="H2118" s="96" t="s">
        <v>126</v>
      </c>
      <c r="I2118" s="107" t="s">
        <v>2888</v>
      </c>
      <c r="J2118" s="81"/>
      <c r="K2118" s="72"/>
      <c r="L2118" s="72"/>
      <c r="M2118" s="72"/>
      <c r="N2118" s="72"/>
      <c r="O2118" s="72"/>
      <c r="P2118" s="72"/>
      <c r="Q2118" s="833"/>
      <c r="R2118" s="102"/>
      <c r="S2118" s="73"/>
      <c r="T2118" s="102"/>
      <c r="U2118" s="103"/>
      <c r="V2118" s="104"/>
    </row>
    <row r="2119" spans="1:256" ht="12.5">
      <c r="B2119" s="65">
        <v>1</v>
      </c>
      <c r="C2119" s="66">
        <f t="shared" si="98"/>
        <v>1</v>
      </c>
      <c r="D2119" s="664" t="s">
        <v>90</v>
      </c>
      <c r="E2119" s="665" t="s">
        <v>87</v>
      </c>
      <c r="F2119" s="667" t="s">
        <v>70</v>
      </c>
      <c r="G2119" s="78"/>
      <c r="H2119" s="96" t="s">
        <v>148</v>
      </c>
      <c r="I2119" s="107" t="s">
        <v>2889</v>
      </c>
      <c r="J2119" s="81"/>
      <c r="K2119" s="72"/>
      <c r="L2119" s="72"/>
      <c r="M2119" s="72"/>
      <c r="N2119" s="72"/>
      <c r="O2119" s="72"/>
      <c r="P2119" s="72"/>
      <c r="Q2119" s="833"/>
      <c r="R2119" s="102"/>
      <c r="S2119" s="73"/>
      <c r="T2119" s="102"/>
      <c r="U2119" s="103"/>
      <c r="V2119" s="104"/>
    </row>
    <row r="2120" spans="1:256" ht="12.5">
      <c r="B2120" s="65">
        <v>1</v>
      </c>
      <c r="C2120" s="66">
        <f>IF(E2120="A",4,IF(E2120="B",3,IF(E2120="C",2,IF(E2120="D",1,0))))</f>
        <v>2</v>
      </c>
      <c r="D2120" s="76" t="s">
        <v>87</v>
      </c>
      <c r="E2120" s="77" t="s">
        <v>90</v>
      </c>
      <c r="F2120" s="99" t="s">
        <v>99</v>
      </c>
      <c r="G2120" s="78"/>
      <c r="H2120" s="96" t="s">
        <v>104</v>
      </c>
      <c r="I2120" s="107" t="s">
        <v>5780</v>
      </c>
      <c r="J2120" s="81"/>
      <c r="K2120" s="72"/>
      <c r="L2120" s="72"/>
      <c r="M2120" s="72"/>
      <c r="N2120" s="72"/>
      <c r="O2120" s="72"/>
      <c r="P2120" s="72"/>
      <c r="Q2120" s="833"/>
      <c r="R2120" s="102"/>
      <c r="S2120" s="73"/>
      <c r="T2120" s="102"/>
      <c r="U2120" s="103"/>
      <c r="V2120" s="104"/>
    </row>
    <row r="2121" spans="1:256" ht="12.5">
      <c r="B2121" s="65">
        <v>1</v>
      </c>
      <c r="C2121" s="66">
        <f>IF(E2121="A",1,IF(E2121="B",1,0))</f>
        <v>0</v>
      </c>
      <c r="D2121" s="77" t="s">
        <v>90</v>
      </c>
      <c r="E2121" s="77" t="s">
        <v>90</v>
      </c>
      <c r="F2121" s="76" t="s">
        <v>68</v>
      </c>
      <c r="G2121" s="78"/>
      <c r="H2121" s="96" t="s">
        <v>148</v>
      </c>
      <c r="I2121" s="107" t="s">
        <v>2890</v>
      </c>
      <c r="J2121" s="81"/>
      <c r="K2121" s="72"/>
      <c r="L2121" s="72"/>
      <c r="M2121" s="72"/>
      <c r="N2121" s="72"/>
      <c r="O2121" s="72"/>
      <c r="P2121" s="72"/>
      <c r="Q2121" s="833"/>
      <c r="R2121" s="102"/>
      <c r="S2121" s="73"/>
      <c r="T2121" s="102"/>
      <c r="U2121" s="103"/>
      <c r="V2121" s="104"/>
    </row>
    <row r="2122" spans="1:256" ht="12.5">
      <c r="A2122" s="305"/>
      <c r="B2122" s="65">
        <v>1</v>
      </c>
      <c r="C2122" s="66">
        <f>IF(E2122="A",4,IF(E2122="B",3,IF(E2122="C",2,IF(E2122="D",1,0))))</f>
        <v>4</v>
      </c>
      <c r="D2122" s="77" t="s">
        <v>90</v>
      </c>
      <c r="E2122" s="76" t="s">
        <v>68</v>
      </c>
      <c r="F2122" s="76" t="s">
        <v>68</v>
      </c>
      <c r="G2122" s="78"/>
      <c r="H2122" s="96" t="s">
        <v>119</v>
      </c>
      <c r="I2122" s="107" t="s">
        <v>2891</v>
      </c>
      <c r="J2122" s="81"/>
      <c r="K2122" s="72"/>
      <c r="L2122" s="72"/>
      <c r="M2122" s="72"/>
      <c r="N2122" s="72"/>
      <c r="O2122" s="72"/>
      <c r="P2122" s="72"/>
      <c r="Q2122" s="833"/>
      <c r="R2122" s="102"/>
      <c r="S2122" s="73"/>
      <c r="T2122" s="102"/>
      <c r="U2122" s="103"/>
      <c r="V2122" s="104"/>
    </row>
    <row r="2123" spans="1:256" ht="12.5">
      <c r="B2123" s="65">
        <v>1</v>
      </c>
      <c r="C2123" s="66">
        <f>IF(E2123="A",1,IF(E2123="B",1,0))</f>
        <v>1</v>
      </c>
      <c r="D2123" s="76" t="s">
        <v>87</v>
      </c>
      <c r="E2123" s="76" t="s">
        <v>87</v>
      </c>
      <c r="F2123" s="99" t="s">
        <v>70</v>
      </c>
      <c r="G2123" s="78"/>
      <c r="H2123" s="96" t="s">
        <v>131</v>
      </c>
      <c r="I2123" s="107" t="s">
        <v>2892</v>
      </c>
      <c r="J2123" s="81"/>
      <c r="K2123" s="72"/>
      <c r="L2123" s="72"/>
      <c r="M2123" s="72"/>
      <c r="N2123" s="72"/>
      <c r="O2123" s="72"/>
      <c r="P2123" s="72"/>
      <c r="Q2123" s="833"/>
      <c r="R2123" s="102"/>
      <c r="S2123" s="73"/>
      <c r="T2123" s="102"/>
      <c r="U2123" s="103"/>
      <c r="V2123" s="104"/>
    </row>
    <row r="2124" spans="1:256" ht="12.5">
      <c r="B2124" s="65">
        <v>1</v>
      </c>
      <c r="C2124" s="66">
        <f>IF(E2124="A",1,IF(E2124="B",1,0))</f>
        <v>1</v>
      </c>
      <c r="D2124" s="656" t="s">
        <v>70</v>
      </c>
      <c r="E2124" s="658" t="s">
        <v>87</v>
      </c>
      <c r="F2124" s="678"/>
      <c r="G2124" s="78"/>
      <c r="H2124" s="96" t="s">
        <v>119</v>
      </c>
      <c r="I2124" s="107" t="s">
        <v>2893</v>
      </c>
      <c r="J2124" s="81"/>
      <c r="K2124" s="72"/>
      <c r="L2124" s="72"/>
      <c r="M2124" s="72"/>
      <c r="N2124" s="72"/>
      <c r="O2124" s="72"/>
      <c r="P2124" s="72"/>
      <c r="Q2124" s="833"/>
      <c r="R2124" s="102"/>
      <c r="S2124" s="73"/>
      <c r="T2124" s="102"/>
      <c r="U2124" s="103"/>
      <c r="V2124" s="104"/>
    </row>
    <row r="2125" spans="1:256" ht="12.5">
      <c r="B2125" s="65">
        <v>1</v>
      </c>
      <c r="C2125" s="66">
        <f>IF(E2125="A",4,IF(E2125="B",3,IF(E2125="C",2,IF(E2125="D",1,0))))</f>
        <v>2</v>
      </c>
      <c r="D2125" s="76" t="s">
        <v>87</v>
      </c>
      <c r="E2125" s="77" t="s">
        <v>90</v>
      </c>
      <c r="F2125" s="77" t="s">
        <v>90</v>
      </c>
      <c r="G2125" s="78"/>
      <c r="H2125" s="96" t="s">
        <v>240</v>
      </c>
      <c r="I2125" s="107" t="s">
        <v>2894</v>
      </c>
      <c r="J2125" s="81" t="s">
        <v>1056</v>
      </c>
      <c r="K2125" s="72"/>
      <c r="L2125" s="72"/>
      <c r="M2125" s="72"/>
      <c r="N2125" s="72"/>
      <c r="O2125" s="72"/>
      <c r="P2125" s="72"/>
      <c r="Q2125" s="833"/>
      <c r="R2125" s="102"/>
      <c r="S2125" s="73"/>
      <c r="T2125" s="102"/>
      <c r="U2125" s="103"/>
      <c r="V2125" s="104"/>
    </row>
    <row r="2126" spans="1:256" ht="12.5">
      <c r="B2126" s="65">
        <v>1</v>
      </c>
      <c r="C2126" s="66">
        <f t="shared" ref="C2126:C2137" si="99">IF(E2126="A",1,IF(E2126="B",1,0))</f>
        <v>0</v>
      </c>
      <c r="D2126" s="99" t="s">
        <v>70</v>
      </c>
      <c r="E2126" s="99" t="s">
        <v>70</v>
      </c>
      <c r="F2126" s="76" t="s">
        <v>87</v>
      </c>
      <c r="G2126" s="78"/>
      <c r="H2126" s="96" t="s">
        <v>104</v>
      </c>
      <c r="I2126" s="107" t="s">
        <v>2895</v>
      </c>
      <c r="J2126" s="81"/>
      <c r="K2126" s="72"/>
      <c r="L2126" s="72"/>
      <c r="M2126" s="72"/>
      <c r="N2126" s="72"/>
      <c r="O2126" s="72"/>
      <c r="P2126" s="72"/>
      <c r="Q2126" s="833"/>
      <c r="R2126" s="102"/>
      <c r="S2126" s="73"/>
      <c r="T2126" s="102"/>
      <c r="U2126" s="103"/>
      <c r="V2126" s="104"/>
    </row>
    <row r="2127" spans="1:256" ht="12.5">
      <c r="B2127" s="65">
        <v>1</v>
      </c>
      <c r="C2127" s="66">
        <f t="shared" si="99"/>
        <v>1</v>
      </c>
      <c r="D2127" s="76" t="s">
        <v>87</v>
      </c>
      <c r="E2127" s="76" t="s">
        <v>87</v>
      </c>
      <c r="F2127" s="76" t="s">
        <v>68</v>
      </c>
      <c r="G2127" s="78"/>
      <c r="H2127" s="96" t="s">
        <v>119</v>
      </c>
      <c r="I2127" s="107" t="s">
        <v>2896</v>
      </c>
      <c r="J2127" s="81"/>
      <c r="K2127" s="72"/>
      <c r="L2127" s="72"/>
      <c r="M2127" s="72"/>
      <c r="N2127" s="72"/>
      <c r="O2127" s="72"/>
      <c r="P2127" s="72"/>
      <c r="Q2127" s="833"/>
      <c r="R2127" s="102"/>
      <c r="S2127" s="73"/>
      <c r="T2127" s="102"/>
      <c r="U2127" s="103"/>
      <c r="V2127" s="104"/>
    </row>
    <row r="2128" spans="1:256" ht="12.5">
      <c r="B2128" s="65">
        <v>1</v>
      </c>
      <c r="C2128" s="66">
        <f t="shared" si="99"/>
        <v>0</v>
      </c>
      <c r="D2128" s="659" t="s">
        <v>90</v>
      </c>
      <c r="E2128" s="659" t="s">
        <v>90</v>
      </c>
      <c r="F2128" s="656" t="s">
        <v>70</v>
      </c>
      <c r="G2128" s="78"/>
      <c r="H2128" s="96" t="s">
        <v>90</v>
      </c>
      <c r="I2128" s="107" t="s">
        <v>2897</v>
      </c>
      <c r="J2128" s="81"/>
      <c r="K2128" s="72"/>
      <c r="L2128" s="72"/>
      <c r="M2128" s="72"/>
      <c r="N2128" s="72"/>
      <c r="O2128" s="72"/>
      <c r="P2128" s="72"/>
      <c r="Q2128" s="833"/>
      <c r="R2128" s="102"/>
      <c r="S2128" s="73"/>
      <c r="T2128" s="102"/>
      <c r="U2128" s="103"/>
      <c r="V2128" s="104"/>
    </row>
    <row r="2129" spans="1:256" ht="12.5">
      <c r="B2129" s="65">
        <v>1</v>
      </c>
      <c r="C2129" s="66">
        <f t="shared" si="99"/>
        <v>1</v>
      </c>
      <c r="D2129" s="77" t="s">
        <v>90</v>
      </c>
      <c r="E2129" s="76" t="s">
        <v>68</v>
      </c>
      <c r="F2129" s="76" t="s">
        <v>68</v>
      </c>
      <c r="G2129" s="78"/>
      <c r="H2129" s="96" t="s">
        <v>114</v>
      </c>
      <c r="I2129" s="107" t="s">
        <v>2898</v>
      </c>
      <c r="J2129" s="81"/>
      <c r="K2129" s="72"/>
      <c r="L2129" s="72"/>
      <c r="M2129" s="72"/>
      <c r="N2129" s="72"/>
      <c r="O2129" s="72"/>
      <c r="P2129" s="72"/>
      <c r="Q2129" s="833"/>
      <c r="R2129" s="102"/>
      <c r="S2129" s="73"/>
      <c r="T2129" s="102"/>
      <c r="U2129" s="103"/>
      <c r="V2129" s="104"/>
    </row>
    <row r="2130" spans="1:256" s="55" customFormat="1" ht="12.5">
      <c r="A2130" s="305"/>
      <c r="B2130" s="65">
        <v>1</v>
      </c>
      <c r="C2130" s="66">
        <f t="shared" si="99"/>
        <v>0</v>
      </c>
      <c r="D2130" s="659" t="s">
        <v>90</v>
      </c>
      <c r="E2130" s="659" t="s">
        <v>90</v>
      </c>
      <c r="F2130" s="658" t="s">
        <v>87</v>
      </c>
      <c r="G2130" s="78"/>
      <c r="H2130" s="96" t="s">
        <v>104</v>
      </c>
      <c r="I2130" s="107" t="s">
        <v>2899</v>
      </c>
      <c r="J2130" s="81"/>
      <c r="K2130" s="72"/>
      <c r="L2130" s="72"/>
      <c r="M2130" s="72"/>
      <c r="N2130" s="72"/>
      <c r="O2130" s="72"/>
      <c r="P2130" s="72"/>
      <c r="Q2130" s="833"/>
      <c r="R2130" s="102"/>
      <c r="S2130" s="73"/>
      <c r="T2130" s="102"/>
      <c r="U2130" s="103"/>
      <c r="V2130" s="104"/>
      <c r="W2130" s="109"/>
      <c r="X2130" s="109"/>
      <c r="Y2130" s="109"/>
      <c r="Z2130" s="109"/>
      <c r="AA2130" s="109"/>
      <c r="AB2130" s="109"/>
      <c r="AC2130" s="109"/>
      <c r="AD2130" s="109"/>
      <c r="AE2130" s="109"/>
      <c r="AF2130" s="109"/>
      <c r="AG2130" s="109"/>
      <c r="AH2130" s="109"/>
      <c r="AI2130" s="109"/>
      <c r="AJ2130" s="109"/>
      <c r="AK2130" s="109"/>
      <c r="AL2130" s="109"/>
      <c r="AM2130" s="109"/>
      <c r="AN2130" s="109"/>
      <c r="AO2130" s="109"/>
      <c r="AP2130" s="109"/>
      <c r="AQ2130" s="109"/>
      <c r="AR2130" s="109"/>
      <c r="AS2130" s="109"/>
      <c r="AT2130" s="109"/>
      <c r="AU2130" s="109"/>
      <c r="AV2130" s="109"/>
      <c r="AW2130" s="109"/>
      <c r="AX2130" s="109"/>
      <c r="AY2130" s="109"/>
      <c r="AZ2130" s="109"/>
      <c r="BA2130" s="109"/>
      <c r="BB2130" s="109"/>
      <c r="BC2130" s="109"/>
      <c r="BD2130" s="109"/>
      <c r="BE2130" s="109"/>
      <c r="BF2130" s="109"/>
      <c r="BG2130" s="109"/>
      <c r="BH2130" s="109"/>
      <c r="BI2130" s="109"/>
      <c r="BJ2130" s="109"/>
      <c r="BK2130" s="109"/>
      <c r="BL2130" s="109"/>
      <c r="BM2130" s="109"/>
      <c r="BN2130" s="109"/>
      <c r="BO2130" s="109"/>
      <c r="BP2130" s="109"/>
      <c r="BQ2130" s="109"/>
      <c r="BR2130" s="109"/>
      <c r="BS2130" s="109"/>
      <c r="BT2130" s="109"/>
      <c r="BU2130" s="109"/>
      <c r="BV2130" s="109"/>
      <c r="BW2130" s="109"/>
      <c r="BX2130" s="109"/>
      <c r="BY2130" s="109"/>
      <c r="BZ2130" s="109"/>
      <c r="CA2130" s="109"/>
      <c r="CB2130" s="109"/>
      <c r="CC2130" s="109"/>
      <c r="CD2130" s="109"/>
      <c r="CE2130" s="109"/>
      <c r="CF2130" s="109"/>
      <c r="CG2130" s="109"/>
      <c r="CH2130" s="109"/>
      <c r="CI2130" s="109"/>
      <c r="CJ2130" s="109"/>
      <c r="CK2130" s="109"/>
      <c r="CL2130" s="109"/>
      <c r="CM2130" s="109"/>
      <c r="CN2130" s="109"/>
      <c r="CO2130" s="109"/>
      <c r="CP2130" s="109"/>
      <c r="CQ2130" s="109"/>
      <c r="CR2130" s="109"/>
      <c r="CS2130" s="109"/>
      <c r="CT2130" s="109"/>
      <c r="CU2130" s="109"/>
      <c r="CV2130" s="109"/>
      <c r="CW2130" s="109"/>
      <c r="CX2130" s="109"/>
      <c r="CY2130" s="109"/>
      <c r="CZ2130" s="109"/>
      <c r="DA2130" s="109"/>
      <c r="DB2130" s="109"/>
      <c r="DC2130" s="109"/>
      <c r="DD2130" s="109"/>
      <c r="DE2130" s="109"/>
      <c r="DF2130" s="109"/>
      <c r="DG2130" s="109"/>
      <c r="DH2130" s="109"/>
      <c r="DI2130" s="109"/>
      <c r="DJ2130" s="109"/>
      <c r="DK2130" s="109"/>
      <c r="DL2130" s="109"/>
      <c r="DM2130" s="109"/>
      <c r="DN2130" s="109"/>
      <c r="DO2130" s="109"/>
      <c r="DP2130" s="109"/>
      <c r="DQ2130" s="109"/>
      <c r="DR2130" s="109"/>
      <c r="DS2130" s="109"/>
      <c r="DT2130" s="109"/>
      <c r="DU2130" s="109"/>
      <c r="DV2130" s="109"/>
      <c r="DW2130" s="109"/>
      <c r="DX2130" s="109"/>
      <c r="DY2130" s="109"/>
      <c r="DZ2130" s="109"/>
      <c r="EA2130" s="109"/>
      <c r="EB2130" s="109"/>
      <c r="EC2130" s="109"/>
      <c r="ED2130" s="109"/>
      <c r="EE2130" s="109"/>
      <c r="EF2130" s="109"/>
      <c r="EG2130" s="109"/>
      <c r="EH2130" s="109"/>
      <c r="EI2130" s="109"/>
      <c r="EJ2130" s="109"/>
      <c r="EK2130" s="109"/>
      <c r="EL2130" s="109"/>
      <c r="EM2130" s="109"/>
      <c r="EN2130" s="109"/>
      <c r="EO2130" s="109"/>
      <c r="EP2130" s="109"/>
      <c r="EQ2130" s="109"/>
      <c r="ER2130" s="109"/>
      <c r="ES2130" s="109"/>
      <c r="ET2130" s="109"/>
      <c r="EU2130" s="109"/>
      <c r="EV2130" s="109"/>
      <c r="EW2130" s="109"/>
      <c r="EX2130" s="109"/>
      <c r="EY2130" s="109"/>
      <c r="EZ2130" s="109"/>
      <c r="FA2130" s="109"/>
      <c r="FB2130" s="109"/>
      <c r="FC2130" s="109"/>
      <c r="FD2130" s="109"/>
      <c r="FE2130" s="109"/>
      <c r="FF2130" s="109"/>
      <c r="FG2130" s="109"/>
      <c r="FH2130" s="109"/>
      <c r="FI2130" s="109"/>
      <c r="FJ2130" s="109"/>
      <c r="FK2130" s="109"/>
      <c r="FL2130" s="109"/>
      <c r="FM2130" s="109"/>
      <c r="FN2130" s="109"/>
      <c r="FO2130" s="109"/>
      <c r="FP2130" s="109"/>
      <c r="FQ2130" s="109"/>
      <c r="FR2130" s="109"/>
      <c r="FS2130" s="109"/>
      <c r="FT2130" s="109"/>
      <c r="FU2130" s="109"/>
      <c r="FV2130" s="109"/>
      <c r="FW2130" s="109"/>
      <c r="FX2130" s="109"/>
      <c r="FY2130" s="109"/>
      <c r="FZ2130" s="109"/>
      <c r="GA2130" s="109"/>
      <c r="GB2130" s="109"/>
      <c r="GC2130" s="109"/>
      <c r="GD2130" s="109"/>
      <c r="GE2130" s="109"/>
      <c r="GF2130" s="109"/>
      <c r="GG2130" s="109"/>
      <c r="GH2130" s="109"/>
      <c r="GI2130" s="109"/>
      <c r="GJ2130" s="109"/>
      <c r="GK2130" s="109"/>
      <c r="GL2130" s="109"/>
      <c r="GM2130" s="109"/>
      <c r="GN2130" s="109"/>
      <c r="GO2130" s="109"/>
      <c r="GP2130" s="109"/>
      <c r="GQ2130" s="109"/>
      <c r="GR2130" s="109"/>
      <c r="GS2130" s="109"/>
      <c r="GT2130" s="109"/>
      <c r="GU2130" s="109"/>
      <c r="GV2130" s="109"/>
      <c r="GW2130" s="109"/>
      <c r="GX2130" s="109"/>
      <c r="GY2130" s="109"/>
      <c r="GZ2130" s="109"/>
      <c r="HA2130" s="109"/>
      <c r="HB2130" s="109"/>
      <c r="HC2130" s="109"/>
      <c r="HD2130" s="109"/>
      <c r="HE2130" s="109"/>
      <c r="HF2130" s="109"/>
      <c r="HG2130" s="109"/>
      <c r="HH2130" s="109"/>
      <c r="HI2130" s="109"/>
      <c r="HJ2130" s="109"/>
      <c r="HK2130" s="109"/>
      <c r="HL2130" s="109"/>
      <c r="HM2130" s="109"/>
      <c r="HN2130" s="109"/>
      <c r="HO2130" s="109"/>
      <c r="HP2130" s="109"/>
      <c r="HQ2130" s="109"/>
      <c r="HR2130" s="109"/>
      <c r="HS2130" s="109"/>
      <c r="HT2130" s="109"/>
      <c r="HU2130" s="109"/>
      <c r="HV2130" s="109"/>
      <c r="HW2130" s="109"/>
      <c r="HX2130" s="109"/>
      <c r="HY2130" s="109"/>
      <c r="HZ2130" s="109"/>
      <c r="IA2130" s="109"/>
      <c r="IB2130" s="109"/>
      <c r="IC2130" s="109"/>
      <c r="ID2130" s="109"/>
      <c r="IE2130" s="109"/>
      <c r="IF2130" s="109"/>
      <c r="IG2130" s="109"/>
      <c r="IH2130" s="109"/>
      <c r="II2130" s="109"/>
      <c r="IJ2130" s="109"/>
      <c r="IK2130" s="109"/>
      <c r="IL2130" s="109"/>
      <c r="IM2130" s="109"/>
      <c r="IN2130" s="109"/>
      <c r="IO2130" s="109"/>
      <c r="IP2130" s="109"/>
      <c r="IQ2130" s="109"/>
      <c r="IR2130" s="109"/>
      <c r="IS2130" s="109"/>
      <c r="IT2130" s="109"/>
      <c r="IU2130" s="109"/>
      <c r="IV2130" s="109"/>
    </row>
    <row r="2131" spans="1:256" ht="12.5">
      <c r="B2131" s="65">
        <v>1</v>
      </c>
      <c r="C2131" s="66">
        <f t="shared" si="99"/>
        <v>0</v>
      </c>
      <c r="D2131" s="658" t="s">
        <v>68</v>
      </c>
      <c r="E2131" s="659" t="s">
        <v>90</v>
      </c>
      <c r="F2131" s="658" t="s">
        <v>68</v>
      </c>
      <c r="G2131" s="78"/>
      <c r="H2131" s="96" t="s">
        <v>135</v>
      </c>
      <c r="I2131" s="107" t="s">
        <v>2899</v>
      </c>
      <c r="J2131" s="81"/>
      <c r="K2131" s="72"/>
      <c r="L2131" s="72"/>
      <c r="M2131" s="72"/>
      <c r="N2131" s="72"/>
      <c r="O2131" s="72"/>
      <c r="P2131" s="72"/>
      <c r="Q2131" s="833"/>
      <c r="R2131" s="102"/>
      <c r="S2131" s="73"/>
      <c r="T2131" s="102"/>
      <c r="U2131" s="103"/>
      <c r="V2131" s="104"/>
    </row>
    <row r="2132" spans="1:256" ht="12.5">
      <c r="A2132"/>
      <c r="B2132" s="65">
        <v>1</v>
      </c>
      <c r="C2132" s="66">
        <f t="shared" si="99"/>
        <v>1</v>
      </c>
      <c r="D2132" s="248" t="s">
        <v>87</v>
      </c>
      <c r="E2132" s="248" t="s">
        <v>87</v>
      </c>
      <c r="F2132" s="663" t="s">
        <v>90</v>
      </c>
      <c r="G2132" s="78"/>
      <c r="H2132" s="96" t="s">
        <v>114</v>
      </c>
      <c r="I2132" s="107" t="s">
        <v>2900</v>
      </c>
      <c r="J2132" s="81"/>
      <c r="K2132" s="72"/>
      <c r="L2132" s="72"/>
      <c r="M2132" s="72"/>
      <c r="N2132" s="72"/>
      <c r="O2132" s="72"/>
      <c r="P2132" s="72"/>
      <c r="Q2132" s="833"/>
      <c r="R2132" s="102"/>
      <c r="S2132" s="73"/>
      <c r="T2132" s="102"/>
      <c r="U2132" s="103"/>
      <c r="V2132" s="104"/>
    </row>
    <row r="2133" spans="1:256" ht="12.5">
      <c r="B2133" s="65">
        <v>1</v>
      </c>
      <c r="C2133" s="66">
        <f t="shared" si="99"/>
        <v>1</v>
      </c>
      <c r="D2133" s="99" t="s">
        <v>70</v>
      </c>
      <c r="E2133" s="76" t="s">
        <v>87</v>
      </c>
      <c r="F2133" s="77" t="s">
        <v>90</v>
      </c>
      <c r="G2133" s="78"/>
      <c r="H2133" s="96" t="s">
        <v>104</v>
      </c>
      <c r="I2133" s="107" t="s">
        <v>2901</v>
      </c>
      <c r="J2133" s="81"/>
      <c r="K2133" s="72"/>
      <c r="L2133" s="72"/>
      <c r="M2133" s="72"/>
      <c r="N2133" s="72"/>
      <c r="O2133" s="72"/>
      <c r="P2133" s="72"/>
      <c r="Q2133" s="833"/>
      <c r="R2133" s="102"/>
      <c r="S2133" s="73"/>
      <c r="T2133" s="102"/>
      <c r="U2133" s="103"/>
      <c r="V2133" s="104"/>
    </row>
    <row r="2134" spans="1:256" ht="12.5">
      <c r="A2134" s="55"/>
      <c r="B2134" s="65">
        <v>1</v>
      </c>
      <c r="C2134" s="66">
        <f t="shared" si="99"/>
        <v>1</v>
      </c>
      <c r="D2134" s="658" t="s">
        <v>87</v>
      </c>
      <c r="E2134" s="658" t="s">
        <v>87</v>
      </c>
      <c r="F2134" s="656" t="s">
        <v>99</v>
      </c>
      <c r="G2134" s="78"/>
      <c r="H2134" s="96" t="s">
        <v>129</v>
      </c>
      <c r="I2134" s="107" t="s">
        <v>2902</v>
      </c>
      <c r="J2134" s="81"/>
      <c r="K2134" s="72"/>
      <c r="L2134" s="72"/>
      <c r="M2134" s="72"/>
      <c r="N2134" s="72"/>
      <c r="O2134" s="72"/>
      <c r="P2134" s="72"/>
      <c r="Q2134" s="833"/>
      <c r="R2134" s="102"/>
      <c r="S2134" s="73"/>
      <c r="T2134" s="102"/>
      <c r="U2134" s="103"/>
      <c r="V2134" s="104"/>
    </row>
    <row r="2135" spans="1:256" ht="12.5">
      <c r="B2135" s="65">
        <v>1</v>
      </c>
      <c r="C2135" s="66">
        <f t="shared" si="99"/>
        <v>0</v>
      </c>
      <c r="D2135" s="658" t="s">
        <v>87</v>
      </c>
      <c r="E2135" s="99" t="s">
        <v>99</v>
      </c>
      <c r="F2135" s="658" t="s">
        <v>87</v>
      </c>
      <c r="G2135" s="78"/>
      <c r="H2135" s="96" t="s">
        <v>119</v>
      </c>
      <c r="I2135" s="107" t="s">
        <v>2903</v>
      </c>
      <c r="J2135" s="81"/>
      <c r="K2135" s="72"/>
      <c r="L2135" s="72"/>
      <c r="M2135" s="72"/>
      <c r="N2135" s="72"/>
      <c r="O2135" s="72"/>
      <c r="P2135" s="72"/>
      <c r="Q2135" s="833"/>
      <c r="R2135" s="102"/>
      <c r="S2135" s="73"/>
      <c r="T2135" s="102"/>
      <c r="U2135" s="103"/>
      <c r="V2135" s="104"/>
    </row>
    <row r="2136" spans="1:256" ht="12.5">
      <c r="A2136" s="305"/>
      <c r="B2136" s="65">
        <v>1</v>
      </c>
      <c r="C2136" s="66">
        <f t="shared" si="99"/>
        <v>0</v>
      </c>
      <c r="D2136" s="76" t="s">
        <v>87</v>
      </c>
      <c r="E2136" s="99" t="s">
        <v>99</v>
      </c>
      <c r="F2136" s="76" t="s">
        <v>87</v>
      </c>
      <c r="G2136" s="78"/>
      <c r="H2136" s="96" t="s">
        <v>236</v>
      </c>
      <c r="I2136" s="107" t="s">
        <v>2904</v>
      </c>
      <c r="J2136" s="81"/>
      <c r="K2136" s="72"/>
      <c r="L2136" s="72"/>
      <c r="M2136" s="72"/>
      <c r="N2136" s="72"/>
      <c r="O2136" s="72"/>
      <c r="P2136" s="72"/>
      <c r="Q2136" s="833"/>
      <c r="R2136" s="102"/>
      <c r="S2136" s="73"/>
      <c r="T2136" s="102"/>
      <c r="U2136" s="103"/>
      <c r="V2136" s="104"/>
    </row>
    <row r="2137" spans="1:256" ht="12.5">
      <c r="B2137" s="65">
        <v>1</v>
      </c>
      <c r="C2137" s="66">
        <f t="shared" si="99"/>
        <v>1</v>
      </c>
      <c r="D2137" s="656" t="s">
        <v>70</v>
      </c>
      <c r="E2137" s="658" t="s">
        <v>68</v>
      </c>
      <c r="F2137" s="656" t="s">
        <v>70</v>
      </c>
      <c r="G2137" s="78"/>
      <c r="H2137" s="96" t="s">
        <v>122</v>
      </c>
      <c r="I2137" s="107" t="s">
        <v>2905</v>
      </c>
      <c r="J2137" s="81"/>
      <c r="K2137" s="72"/>
      <c r="L2137" s="72"/>
      <c r="M2137" s="72"/>
      <c r="N2137" s="72"/>
      <c r="O2137" s="72"/>
      <c r="P2137" s="72"/>
      <c r="Q2137" s="833"/>
      <c r="R2137" s="102"/>
      <c r="S2137" s="73"/>
      <c r="T2137" s="102"/>
      <c r="U2137" s="103"/>
      <c r="V2137" s="104"/>
      <c r="W2137" s="325"/>
      <c r="X2137" s="325"/>
      <c r="Y2137" s="325"/>
      <c r="Z2137" s="325"/>
      <c r="AA2137" s="325"/>
      <c r="AB2137" s="325"/>
      <c r="AC2137" s="325"/>
      <c r="AD2137" s="325"/>
      <c r="AE2137" s="325"/>
      <c r="AF2137" s="325"/>
      <c r="AG2137" s="325"/>
      <c r="AH2137" s="325"/>
      <c r="AI2137" s="325"/>
      <c r="AJ2137" s="325"/>
      <c r="AK2137" s="325"/>
      <c r="AL2137" s="325"/>
      <c r="AM2137" s="325"/>
      <c r="AN2137" s="325"/>
      <c r="AO2137" s="325"/>
      <c r="AP2137" s="325"/>
      <c r="AQ2137" s="325"/>
      <c r="AR2137" s="325"/>
      <c r="AS2137" s="325"/>
      <c r="AT2137" s="325"/>
      <c r="AU2137" s="325"/>
      <c r="AV2137" s="325"/>
      <c r="AW2137" s="325"/>
      <c r="AX2137" s="325"/>
      <c r="AY2137" s="325"/>
      <c r="AZ2137" s="325"/>
      <c r="BA2137" s="325"/>
      <c r="BB2137" s="325"/>
      <c r="BC2137" s="325"/>
      <c r="BD2137" s="325"/>
      <c r="BE2137" s="325"/>
      <c r="BF2137" s="325"/>
      <c r="BG2137" s="325"/>
      <c r="BH2137" s="325"/>
      <c r="BI2137" s="325"/>
      <c r="BJ2137" s="325"/>
      <c r="BK2137" s="325"/>
      <c r="BL2137" s="325"/>
      <c r="BM2137" s="325"/>
      <c r="BN2137" s="325"/>
      <c r="BO2137" s="325"/>
      <c r="BP2137" s="325"/>
      <c r="BQ2137" s="325"/>
      <c r="BR2137" s="325"/>
      <c r="BS2137" s="325"/>
      <c r="BT2137" s="325"/>
      <c r="BU2137" s="325"/>
      <c r="BV2137" s="325"/>
      <c r="BW2137" s="325"/>
      <c r="BX2137" s="325"/>
      <c r="BY2137" s="325"/>
      <c r="BZ2137" s="325"/>
      <c r="CA2137" s="325"/>
      <c r="CB2137" s="325"/>
      <c r="CC2137" s="325"/>
      <c r="CD2137" s="325"/>
      <c r="CE2137" s="325"/>
      <c r="CF2137" s="325"/>
      <c r="CG2137" s="325"/>
      <c r="CH2137" s="325"/>
      <c r="CI2137" s="325"/>
      <c r="CJ2137" s="325"/>
      <c r="CK2137" s="325"/>
      <c r="CL2137" s="325"/>
      <c r="CM2137" s="325"/>
      <c r="CN2137" s="325"/>
      <c r="CO2137" s="325"/>
      <c r="CP2137" s="325"/>
      <c r="CQ2137" s="325"/>
      <c r="CR2137" s="325"/>
      <c r="CS2137" s="325"/>
      <c r="CT2137" s="325"/>
      <c r="CU2137" s="325"/>
      <c r="CV2137" s="325"/>
      <c r="CW2137" s="325"/>
      <c r="CX2137" s="325"/>
      <c r="CY2137" s="325"/>
      <c r="CZ2137" s="325"/>
      <c r="DA2137" s="325"/>
      <c r="DB2137" s="325"/>
      <c r="DC2137" s="325"/>
      <c r="DD2137" s="325"/>
      <c r="DE2137" s="325"/>
      <c r="DF2137" s="325"/>
      <c r="DG2137" s="325"/>
      <c r="DH2137" s="325"/>
      <c r="DI2137" s="325"/>
      <c r="DJ2137" s="325"/>
      <c r="DK2137" s="325"/>
      <c r="DL2137" s="325"/>
      <c r="DM2137" s="325"/>
      <c r="DN2137" s="325"/>
      <c r="DO2137" s="325"/>
      <c r="DP2137" s="325"/>
      <c r="DQ2137" s="325"/>
      <c r="DR2137" s="325"/>
      <c r="DS2137" s="325"/>
      <c r="DT2137" s="325"/>
      <c r="DU2137" s="325"/>
      <c r="DV2137" s="325"/>
      <c r="DW2137" s="325"/>
      <c r="DX2137" s="325"/>
      <c r="DY2137" s="325"/>
      <c r="DZ2137" s="325"/>
      <c r="EA2137" s="325"/>
      <c r="EB2137" s="325"/>
      <c r="EC2137" s="325"/>
      <c r="ED2137" s="325"/>
      <c r="EE2137" s="325"/>
      <c r="EF2137" s="325"/>
      <c r="EG2137" s="325"/>
      <c r="EH2137" s="325"/>
      <c r="EI2137" s="325"/>
      <c r="EJ2137" s="325"/>
      <c r="EK2137" s="325"/>
      <c r="EL2137" s="325"/>
      <c r="EM2137" s="325"/>
      <c r="EN2137" s="325"/>
      <c r="EO2137" s="325"/>
      <c r="EP2137" s="325"/>
      <c r="EQ2137" s="325"/>
      <c r="ER2137" s="325"/>
      <c r="ES2137" s="325"/>
      <c r="ET2137" s="325"/>
      <c r="EU2137" s="325"/>
      <c r="EV2137" s="325"/>
      <c r="EW2137" s="325"/>
      <c r="EX2137" s="325"/>
      <c r="EY2137" s="325"/>
      <c r="EZ2137" s="325"/>
      <c r="FA2137" s="325"/>
      <c r="FB2137" s="325"/>
      <c r="FC2137" s="325"/>
      <c r="FD2137" s="325"/>
      <c r="FE2137" s="325"/>
      <c r="FF2137" s="325"/>
      <c r="FG2137" s="325"/>
      <c r="FH2137" s="325"/>
      <c r="FI2137" s="325"/>
      <c r="FJ2137" s="325"/>
      <c r="FK2137" s="325"/>
      <c r="FL2137" s="325"/>
      <c r="FM2137" s="325"/>
      <c r="FN2137" s="325"/>
      <c r="FO2137" s="325"/>
      <c r="FP2137" s="325"/>
      <c r="FQ2137" s="325"/>
      <c r="FR2137" s="325"/>
      <c r="FS2137" s="325"/>
      <c r="FT2137" s="325"/>
      <c r="FU2137" s="325"/>
      <c r="FV2137" s="325"/>
      <c r="FW2137" s="325"/>
      <c r="FX2137" s="325"/>
      <c r="FY2137" s="325"/>
      <c r="FZ2137" s="325"/>
      <c r="GA2137" s="325"/>
      <c r="GB2137" s="325"/>
      <c r="GC2137" s="325"/>
      <c r="GD2137" s="325"/>
      <c r="GE2137" s="325"/>
      <c r="GF2137" s="325"/>
      <c r="GG2137" s="325"/>
      <c r="GH2137" s="325"/>
      <c r="GI2137" s="325"/>
      <c r="GJ2137" s="325"/>
      <c r="GK2137" s="325"/>
      <c r="GL2137" s="325"/>
      <c r="GM2137" s="325"/>
      <c r="GN2137" s="325"/>
      <c r="GO2137" s="325"/>
      <c r="GP2137" s="325"/>
      <c r="GQ2137" s="325"/>
      <c r="GR2137" s="325"/>
      <c r="GS2137" s="325"/>
      <c r="GT2137" s="325"/>
      <c r="GU2137" s="325"/>
      <c r="GV2137" s="325"/>
      <c r="GW2137" s="325"/>
      <c r="GX2137" s="325"/>
      <c r="GY2137" s="325"/>
      <c r="GZ2137" s="325"/>
      <c r="HA2137" s="325"/>
      <c r="HB2137" s="325"/>
      <c r="HC2137" s="325"/>
      <c r="HD2137" s="325"/>
      <c r="HE2137" s="325"/>
      <c r="HF2137" s="325"/>
      <c r="HG2137" s="325"/>
      <c r="HH2137" s="325"/>
      <c r="HI2137" s="325"/>
      <c r="HJ2137" s="325"/>
      <c r="HK2137" s="325"/>
      <c r="HL2137" s="325"/>
      <c r="HM2137" s="325"/>
      <c r="HN2137" s="325"/>
      <c r="HO2137" s="325"/>
      <c r="HP2137" s="325"/>
      <c r="HQ2137" s="325"/>
      <c r="HR2137" s="325"/>
      <c r="HS2137" s="325"/>
      <c r="HT2137" s="325"/>
      <c r="HU2137" s="325"/>
      <c r="HV2137" s="325"/>
      <c r="HW2137" s="325"/>
      <c r="HX2137" s="325"/>
      <c r="HY2137" s="325"/>
      <c r="HZ2137" s="325"/>
      <c r="IA2137" s="325"/>
      <c r="IB2137" s="325"/>
      <c r="IC2137" s="325"/>
      <c r="ID2137" s="325"/>
      <c r="IE2137" s="325"/>
      <c r="IF2137" s="325"/>
      <c r="IG2137" s="325"/>
      <c r="IH2137" s="325"/>
      <c r="II2137" s="325"/>
      <c r="IJ2137" s="325"/>
      <c r="IK2137" s="325"/>
      <c r="IL2137" s="325"/>
      <c r="IM2137" s="325"/>
      <c r="IN2137" s="325"/>
      <c r="IO2137" s="325"/>
      <c r="IP2137" s="325"/>
      <c r="IQ2137" s="325"/>
      <c r="IR2137" s="325"/>
      <c r="IS2137" s="325"/>
      <c r="IT2137" s="325"/>
      <c r="IU2137" s="325"/>
      <c r="IV2137" s="325"/>
    </row>
    <row r="2138" spans="1:256" ht="12.5">
      <c r="B2138" s="65">
        <v>1</v>
      </c>
      <c r="C2138" s="66">
        <f>IF(E2138="A",4,IF(E2138="B",3,IF(E2138="C",2,IF(E2138="D",1,0))))</f>
        <v>3</v>
      </c>
      <c r="D2138" s="76" t="s">
        <v>87</v>
      </c>
      <c r="E2138" s="76" t="s">
        <v>87</v>
      </c>
      <c r="F2138" s="77" t="s">
        <v>90</v>
      </c>
      <c r="G2138" s="78"/>
      <c r="H2138" s="96" t="s">
        <v>101</v>
      </c>
      <c r="I2138" s="107" t="s">
        <v>2906</v>
      </c>
      <c r="J2138" s="81"/>
      <c r="K2138" s="72"/>
      <c r="L2138" s="72"/>
      <c r="M2138" s="72"/>
      <c r="N2138" s="72"/>
      <c r="O2138" s="72"/>
      <c r="P2138" s="72"/>
      <c r="Q2138" s="833"/>
      <c r="R2138" s="102"/>
      <c r="S2138" s="73"/>
      <c r="T2138" s="102"/>
      <c r="U2138" s="103"/>
      <c r="V2138" s="104"/>
    </row>
    <row r="2139" spans="1:256" ht="12.5">
      <c r="B2139" s="65">
        <v>1</v>
      </c>
      <c r="C2139" s="66">
        <f>IF(E2139="A",4,IF(E2139="B",3,IF(E2139="C",2,IF(E2139="D",1,0))))</f>
        <v>4</v>
      </c>
      <c r="D2139" s="99" t="s">
        <v>99</v>
      </c>
      <c r="E2139" s="76" t="s">
        <v>68</v>
      </c>
      <c r="F2139" s="77" t="s">
        <v>90</v>
      </c>
      <c r="G2139" s="78"/>
      <c r="H2139" s="96" t="s">
        <v>129</v>
      </c>
      <c r="I2139" s="107" t="s">
        <v>2907</v>
      </c>
      <c r="J2139" s="81" t="s">
        <v>17</v>
      </c>
      <c r="K2139" s="72"/>
      <c r="L2139" s="72"/>
      <c r="M2139" s="72"/>
      <c r="N2139" s="72"/>
      <c r="O2139" s="72"/>
      <c r="P2139" s="72"/>
      <c r="Q2139" s="833"/>
      <c r="R2139" s="102"/>
      <c r="S2139" s="73"/>
      <c r="T2139" s="102"/>
      <c r="U2139" s="103"/>
      <c r="V2139" s="104"/>
    </row>
    <row r="2140" spans="1:256" ht="12.5">
      <c r="B2140" s="65">
        <v>1</v>
      </c>
      <c r="C2140" s="66">
        <v>2</v>
      </c>
      <c r="D2140" s="99" t="s">
        <v>70</v>
      </c>
      <c r="E2140" s="77" t="s">
        <v>90</v>
      </c>
      <c r="F2140" s="76" t="s">
        <v>87</v>
      </c>
      <c r="G2140" s="78"/>
      <c r="H2140" s="96" t="s">
        <v>140</v>
      </c>
      <c r="I2140" s="107" t="s">
        <v>1120</v>
      </c>
      <c r="J2140" s="81" t="s">
        <v>1056</v>
      </c>
      <c r="K2140" s="72"/>
      <c r="L2140" s="72"/>
      <c r="M2140" s="72"/>
      <c r="N2140" s="72"/>
      <c r="O2140" s="72"/>
      <c r="P2140" s="72"/>
      <c r="Q2140" s="833"/>
      <c r="R2140" s="102"/>
      <c r="S2140" s="73"/>
      <c r="T2140" s="102"/>
      <c r="U2140" s="103"/>
      <c r="V2140" s="104"/>
    </row>
    <row r="2141" spans="1:256" ht="12.5">
      <c r="B2141" s="65">
        <v>1</v>
      </c>
      <c r="C2141" s="66">
        <f t="shared" ref="C2141:C2152" si="100">IF(E2141="A",1,IF(E2141="B",1,0))</f>
        <v>1</v>
      </c>
      <c r="D2141" s="76" t="s">
        <v>87</v>
      </c>
      <c r="E2141" s="76" t="s">
        <v>87</v>
      </c>
      <c r="F2141" s="77" t="s">
        <v>90</v>
      </c>
      <c r="G2141" s="78"/>
      <c r="H2141" s="96" t="s">
        <v>126</v>
      </c>
      <c r="I2141" s="107" t="s">
        <v>2908</v>
      </c>
      <c r="J2141" s="81"/>
      <c r="K2141" s="72"/>
      <c r="L2141" s="72"/>
      <c r="M2141" s="72"/>
      <c r="N2141" s="72"/>
      <c r="O2141" s="72"/>
      <c r="P2141" s="72"/>
      <c r="Q2141" s="833"/>
      <c r="R2141" s="102"/>
      <c r="S2141" s="73"/>
      <c r="T2141" s="102"/>
      <c r="U2141" s="103"/>
      <c r="V2141" s="104"/>
    </row>
    <row r="2142" spans="1:256" ht="12.5">
      <c r="B2142" s="65">
        <v>1</v>
      </c>
      <c r="C2142" s="66">
        <f t="shared" si="100"/>
        <v>1</v>
      </c>
      <c r="D2142" s="76" t="s">
        <v>87</v>
      </c>
      <c r="E2142" s="76" t="s">
        <v>87</v>
      </c>
      <c r="F2142" s="76" t="s">
        <v>87</v>
      </c>
      <c r="G2142" s="78"/>
      <c r="H2142" s="96" t="s">
        <v>372</v>
      </c>
      <c r="I2142" s="107" t="s">
        <v>375</v>
      </c>
      <c r="J2142" s="81"/>
      <c r="K2142" s="72"/>
      <c r="L2142" s="72"/>
      <c r="M2142" s="72"/>
      <c r="N2142" s="72"/>
      <c r="O2142" s="72"/>
      <c r="P2142" s="72"/>
      <c r="Q2142" s="833"/>
      <c r="R2142" s="102"/>
      <c r="S2142" s="73"/>
      <c r="T2142" s="102"/>
      <c r="U2142" s="103"/>
      <c r="V2142" s="104"/>
    </row>
    <row r="2143" spans="1:256" ht="12.5">
      <c r="B2143" s="65">
        <v>1</v>
      </c>
      <c r="C2143" s="66">
        <f t="shared" si="100"/>
        <v>1</v>
      </c>
      <c r="D2143" s="77" t="s">
        <v>90</v>
      </c>
      <c r="E2143" s="76" t="s">
        <v>68</v>
      </c>
      <c r="F2143" s="99" t="s">
        <v>99</v>
      </c>
      <c r="G2143" s="78"/>
      <c r="H2143" s="96" t="s">
        <v>114</v>
      </c>
      <c r="I2143" s="107" t="s">
        <v>2909</v>
      </c>
      <c r="J2143" s="81"/>
      <c r="K2143" s="72"/>
      <c r="L2143" s="72"/>
      <c r="M2143" s="72"/>
      <c r="N2143" s="72"/>
      <c r="O2143" s="72"/>
      <c r="P2143" s="72"/>
      <c r="Q2143" s="833"/>
      <c r="R2143" s="102"/>
      <c r="S2143" s="73"/>
      <c r="T2143" s="102"/>
      <c r="U2143" s="103"/>
      <c r="V2143" s="104"/>
      <c r="W2143" s="325"/>
      <c r="X2143" s="325"/>
      <c r="Y2143" s="325"/>
      <c r="Z2143" s="325"/>
      <c r="AA2143" s="325"/>
      <c r="AB2143" s="325"/>
      <c r="AC2143" s="325"/>
      <c r="AD2143" s="325"/>
      <c r="AE2143" s="325"/>
      <c r="AF2143" s="325"/>
      <c r="AG2143" s="325"/>
      <c r="AH2143" s="325"/>
      <c r="AI2143" s="325"/>
      <c r="AJ2143" s="325"/>
      <c r="AK2143" s="325"/>
      <c r="AL2143" s="325"/>
      <c r="AM2143" s="325"/>
      <c r="AN2143" s="325"/>
      <c r="AO2143" s="325"/>
      <c r="AP2143" s="325"/>
      <c r="AQ2143" s="325"/>
      <c r="AR2143" s="325"/>
      <c r="AS2143" s="325"/>
      <c r="AT2143" s="325"/>
      <c r="AU2143" s="325"/>
      <c r="AV2143" s="325"/>
      <c r="AW2143" s="325"/>
      <c r="AX2143" s="325"/>
      <c r="AY2143" s="325"/>
      <c r="AZ2143" s="325"/>
      <c r="BA2143" s="325"/>
      <c r="BB2143" s="325"/>
      <c r="BC2143" s="325"/>
      <c r="BD2143" s="325"/>
      <c r="BE2143" s="325"/>
      <c r="BF2143" s="325"/>
      <c r="BG2143" s="325"/>
      <c r="BH2143" s="325"/>
      <c r="BI2143" s="325"/>
      <c r="BJ2143" s="325"/>
      <c r="BK2143" s="325"/>
      <c r="BL2143" s="325"/>
      <c r="BM2143" s="325"/>
      <c r="BN2143" s="325"/>
      <c r="BO2143" s="325"/>
      <c r="BP2143" s="325"/>
      <c r="BQ2143" s="325"/>
      <c r="BR2143" s="325"/>
      <c r="BS2143" s="325"/>
      <c r="BT2143" s="325"/>
      <c r="BU2143" s="325"/>
      <c r="BV2143" s="325"/>
      <c r="BW2143" s="325"/>
      <c r="BX2143" s="325"/>
      <c r="BY2143" s="325"/>
      <c r="BZ2143" s="325"/>
      <c r="CA2143" s="325"/>
      <c r="CB2143" s="325"/>
      <c r="CC2143" s="325"/>
      <c r="CD2143" s="325"/>
      <c r="CE2143" s="325"/>
      <c r="CF2143" s="325"/>
      <c r="CG2143" s="325"/>
      <c r="CH2143" s="325"/>
      <c r="CI2143" s="325"/>
      <c r="CJ2143" s="325"/>
      <c r="CK2143" s="325"/>
      <c r="CL2143" s="325"/>
      <c r="CM2143" s="325"/>
      <c r="CN2143" s="325"/>
      <c r="CO2143" s="325"/>
      <c r="CP2143" s="325"/>
      <c r="CQ2143" s="325"/>
      <c r="CR2143" s="325"/>
      <c r="CS2143" s="325"/>
      <c r="CT2143" s="325"/>
      <c r="CU2143" s="325"/>
      <c r="CV2143" s="325"/>
      <c r="CW2143" s="325"/>
      <c r="CX2143" s="325"/>
      <c r="CY2143" s="325"/>
      <c r="CZ2143" s="325"/>
      <c r="DA2143" s="325"/>
      <c r="DB2143" s="325"/>
      <c r="DC2143" s="325"/>
      <c r="DD2143" s="325"/>
      <c r="DE2143" s="325"/>
      <c r="DF2143" s="325"/>
      <c r="DG2143" s="325"/>
      <c r="DH2143" s="325"/>
      <c r="DI2143" s="325"/>
      <c r="DJ2143" s="325"/>
      <c r="DK2143" s="325"/>
      <c r="DL2143" s="325"/>
      <c r="DM2143" s="325"/>
      <c r="DN2143" s="325"/>
      <c r="DO2143" s="325"/>
      <c r="DP2143" s="325"/>
      <c r="DQ2143" s="325"/>
      <c r="DR2143" s="325"/>
      <c r="DS2143" s="325"/>
      <c r="DT2143" s="325"/>
      <c r="DU2143" s="325"/>
      <c r="DV2143" s="325"/>
      <c r="DW2143" s="325"/>
      <c r="DX2143" s="325"/>
      <c r="DY2143" s="325"/>
      <c r="DZ2143" s="325"/>
      <c r="EA2143" s="325"/>
      <c r="EB2143" s="325"/>
      <c r="EC2143" s="325"/>
      <c r="ED2143" s="325"/>
      <c r="EE2143" s="325"/>
      <c r="EF2143" s="325"/>
      <c r="EG2143" s="325"/>
      <c r="EH2143" s="325"/>
      <c r="EI2143" s="325"/>
      <c r="EJ2143" s="325"/>
      <c r="EK2143" s="325"/>
      <c r="EL2143" s="325"/>
      <c r="EM2143" s="325"/>
      <c r="EN2143" s="325"/>
      <c r="EO2143" s="325"/>
      <c r="EP2143" s="325"/>
      <c r="EQ2143" s="325"/>
      <c r="ER2143" s="325"/>
      <c r="ES2143" s="325"/>
      <c r="ET2143" s="325"/>
      <c r="EU2143" s="325"/>
      <c r="EV2143" s="325"/>
      <c r="EW2143" s="325"/>
      <c r="EX2143" s="325"/>
      <c r="EY2143" s="325"/>
      <c r="EZ2143" s="325"/>
      <c r="FA2143" s="325"/>
      <c r="FB2143" s="325"/>
      <c r="FC2143" s="325"/>
      <c r="FD2143" s="325"/>
      <c r="FE2143" s="325"/>
      <c r="FF2143" s="325"/>
      <c r="FG2143" s="325"/>
      <c r="FH2143" s="325"/>
      <c r="FI2143" s="325"/>
      <c r="FJ2143" s="325"/>
      <c r="FK2143" s="325"/>
      <c r="FL2143" s="325"/>
      <c r="FM2143" s="325"/>
      <c r="FN2143" s="325"/>
      <c r="FO2143" s="325"/>
      <c r="FP2143" s="325"/>
      <c r="FQ2143" s="325"/>
      <c r="FR2143" s="325"/>
      <c r="FS2143" s="325"/>
      <c r="FT2143" s="325"/>
      <c r="FU2143" s="325"/>
      <c r="FV2143" s="325"/>
      <c r="FW2143" s="325"/>
      <c r="FX2143" s="325"/>
      <c r="FY2143" s="325"/>
      <c r="FZ2143" s="325"/>
      <c r="GA2143" s="325"/>
      <c r="GB2143" s="325"/>
      <c r="GC2143" s="325"/>
      <c r="GD2143" s="325"/>
      <c r="GE2143" s="325"/>
      <c r="GF2143" s="325"/>
      <c r="GG2143" s="325"/>
      <c r="GH2143" s="325"/>
      <c r="GI2143" s="325"/>
      <c r="GJ2143" s="325"/>
      <c r="GK2143" s="325"/>
      <c r="GL2143" s="325"/>
      <c r="GM2143" s="325"/>
      <c r="GN2143" s="325"/>
      <c r="GO2143" s="325"/>
      <c r="GP2143" s="325"/>
      <c r="GQ2143" s="325"/>
      <c r="GR2143" s="325"/>
      <c r="GS2143" s="325"/>
      <c r="GT2143" s="325"/>
      <c r="GU2143" s="325"/>
      <c r="GV2143" s="325"/>
      <c r="GW2143" s="325"/>
      <c r="GX2143" s="325"/>
      <c r="GY2143" s="325"/>
      <c r="GZ2143" s="325"/>
      <c r="HA2143" s="325"/>
      <c r="HB2143" s="325"/>
      <c r="HC2143" s="325"/>
      <c r="HD2143" s="325"/>
      <c r="HE2143" s="325"/>
      <c r="HF2143" s="325"/>
      <c r="HG2143" s="325"/>
      <c r="HH2143" s="325"/>
      <c r="HI2143" s="325"/>
      <c r="HJ2143" s="325"/>
      <c r="HK2143" s="325"/>
      <c r="HL2143" s="325"/>
      <c r="HM2143" s="325"/>
      <c r="HN2143" s="325"/>
      <c r="HO2143" s="325"/>
      <c r="HP2143" s="325"/>
      <c r="HQ2143" s="325"/>
      <c r="HR2143" s="325"/>
      <c r="HS2143" s="325"/>
      <c r="HT2143" s="325"/>
      <c r="HU2143" s="325"/>
      <c r="HV2143" s="325"/>
      <c r="HW2143" s="325"/>
      <c r="HX2143" s="325"/>
      <c r="HY2143" s="325"/>
      <c r="HZ2143" s="325"/>
      <c r="IA2143" s="325"/>
      <c r="IB2143" s="325"/>
      <c r="IC2143" s="325"/>
      <c r="ID2143" s="325"/>
      <c r="IE2143" s="325"/>
      <c r="IF2143" s="325"/>
      <c r="IG2143" s="325"/>
      <c r="IH2143" s="325"/>
      <c r="II2143" s="325"/>
      <c r="IJ2143" s="325"/>
      <c r="IK2143" s="325"/>
      <c r="IL2143" s="325"/>
      <c r="IM2143" s="325"/>
      <c r="IN2143" s="325"/>
      <c r="IO2143" s="325"/>
      <c r="IP2143" s="325"/>
      <c r="IQ2143" s="325"/>
      <c r="IR2143" s="325"/>
      <c r="IS2143" s="325"/>
      <c r="IT2143" s="325"/>
      <c r="IU2143" s="325"/>
      <c r="IV2143" s="325"/>
    </row>
    <row r="2144" spans="1:256" s="55" customFormat="1" ht="11.5">
      <c r="A2144" s="217"/>
      <c r="B2144" s="65">
        <v>1</v>
      </c>
      <c r="C2144" s="66">
        <f t="shared" si="100"/>
        <v>1</v>
      </c>
      <c r="D2144" s="656" t="s">
        <v>70</v>
      </c>
      <c r="E2144" s="658" t="s">
        <v>87</v>
      </c>
      <c r="F2144" s="656" t="s">
        <v>70</v>
      </c>
      <c r="G2144" s="78"/>
      <c r="H2144" s="96" t="s">
        <v>114</v>
      </c>
      <c r="I2144" s="107" t="s">
        <v>2910</v>
      </c>
      <c r="J2144" s="81"/>
      <c r="K2144" s="72"/>
      <c r="L2144" s="72"/>
      <c r="M2144" s="72"/>
      <c r="N2144" s="72"/>
      <c r="O2144" s="72"/>
      <c r="P2144" s="72"/>
      <c r="Q2144" s="833"/>
      <c r="R2144" s="102"/>
      <c r="S2144" s="73"/>
      <c r="T2144" s="102"/>
      <c r="U2144" s="103"/>
      <c r="V2144" s="104"/>
      <c r="W2144" s="320"/>
      <c r="X2144" s="320"/>
      <c r="Y2144" s="320"/>
      <c r="Z2144" s="320"/>
      <c r="AA2144" s="320"/>
      <c r="AB2144" s="320"/>
      <c r="AC2144" s="320"/>
      <c r="AD2144" s="320"/>
      <c r="AE2144" s="320"/>
      <c r="AF2144" s="320"/>
      <c r="AG2144" s="320"/>
      <c r="AH2144" s="320"/>
      <c r="AI2144" s="320"/>
      <c r="AJ2144" s="320"/>
      <c r="AK2144" s="320"/>
      <c r="AL2144" s="320"/>
      <c r="AM2144" s="320"/>
      <c r="AN2144" s="320"/>
      <c r="AO2144" s="320"/>
      <c r="AP2144" s="320"/>
      <c r="AQ2144" s="320"/>
      <c r="AR2144" s="320"/>
      <c r="AS2144" s="320"/>
      <c r="AT2144" s="320"/>
      <c r="AU2144" s="320"/>
      <c r="AV2144" s="320"/>
      <c r="AW2144" s="320"/>
      <c r="AX2144" s="320"/>
      <c r="AY2144" s="320"/>
      <c r="AZ2144" s="320"/>
      <c r="BA2144" s="320"/>
      <c r="BB2144" s="320"/>
      <c r="BC2144" s="320"/>
      <c r="BD2144" s="320"/>
      <c r="BE2144" s="320"/>
      <c r="BF2144" s="320"/>
      <c r="BG2144" s="320"/>
      <c r="BH2144" s="320"/>
      <c r="BI2144" s="320"/>
      <c r="BJ2144" s="320"/>
      <c r="BK2144" s="320"/>
      <c r="BL2144" s="320"/>
      <c r="BM2144" s="320"/>
      <c r="BN2144" s="320"/>
      <c r="BO2144" s="320"/>
      <c r="BP2144" s="320"/>
      <c r="BQ2144" s="320"/>
      <c r="BR2144" s="320"/>
      <c r="BS2144" s="320"/>
      <c r="BT2144" s="320"/>
      <c r="BU2144" s="320"/>
      <c r="BV2144" s="320"/>
      <c r="BW2144" s="320"/>
      <c r="BX2144" s="320"/>
      <c r="BY2144" s="320"/>
      <c r="BZ2144" s="320"/>
      <c r="CA2144" s="320"/>
      <c r="CB2144" s="320"/>
      <c r="CC2144" s="320"/>
      <c r="CD2144" s="320"/>
      <c r="CE2144" s="320"/>
      <c r="CF2144" s="320"/>
      <c r="CG2144" s="320"/>
      <c r="CH2144" s="320"/>
      <c r="CI2144" s="320"/>
      <c r="CJ2144" s="320"/>
      <c r="CK2144" s="320"/>
      <c r="CL2144" s="320"/>
      <c r="CM2144" s="320"/>
      <c r="CN2144" s="320"/>
      <c r="CO2144" s="320"/>
      <c r="CP2144" s="320"/>
      <c r="CQ2144" s="320"/>
      <c r="CR2144" s="320"/>
      <c r="CS2144" s="320"/>
      <c r="CT2144" s="320"/>
      <c r="CU2144" s="320"/>
      <c r="CV2144" s="320"/>
      <c r="CW2144" s="320"/>
      <c r="CX2144" s="320"/>
      <c r="CY2144" s="320"/>
      <c r="CZ2144" s="320"/>
      <c r="DA2144" s="320"/>
      <c r="DB2144" s="320"/>
      <c r="DC2144" s="320"/>
      <c r="DD2144" s="320"/>
      <c r="DE2144" s="320"/>
      <c r="DF2144" s="320"/>
      <c r="DG2144" s="320"/>
      <c r="DH2144" s="320"/>
      <c r="DI2144" s="320"/>
      <c r="DJ2144" s="320"/>
      <c r="DK2144" s="320"/>
      <c r="DL2144" s="320"/>
      <c r="DM2144" s="320"/>
      <c r="DN2144" s="320"/>
      <c r="DO2144" s="320"/>
      <c r="DP2144" s="320"/>
      <c r="DQ2144" s="320"/>
      <c r="DR2144" s="320"/>
      <c r="DS2144" s="320"/>
      <c r="DT2144" s="320"/>
      <c r="DU2144" s="320"/>
      <c r="DV2144" s="320"/>
      <c r="DW2144" s="320"/>
      <c r="DX2144" s="320"/>
      <c r="DY2144" s="320"/>
      <c r="DZ2144" s="320"/>
      <c r="EA2144" s="320"/>
      <c r="EB2144" s="320"/>
      <c r="EC2144" s="320"/>
      <c r="ED2144" s="320"/>
      <c r="EE2144" s="320"/>
      <c r="EF2144" s="320"/>
      <c r="EG2144" s="320"/>
      <c r="EH2144" s="320"/>
      <c r="EI2144" s="320"/>
      <c r="EJ2144" s="320"/>
      <c r="EK2144" s="320"/>
      <c r="EL2144" s="320"/>
      <c r="EM2144" s="320"/>
      <c r="EN2144" s="320"/>
      <c r="EO2144" s="320"/>
      <c r="EP2144" s="320"/>
      <c r="EQ2144" s="320"/>
      <c r="ER2144" s="320"/>
      <c r="ES2144" s="320"/>
      <c r="ET2144" s="320"/>
      <c r="EU2144" s="320"/>
      <c r="EV2144" s="320"/>
      <c r="EW2144" s="320"/>
      <c r="EX2144" s="320"/>
      <c r="EY2144" s="320"/>
      <c r="EZ2144" s="320"/>
      <c r="FA2144" s="320"/>
      <c r="FB2144" s="320"/>
      <c r="FC2144" s="320"/>
      <c r="FD2144" s="320"/>
      <c r="FE2144" s="320"/>
      <c r="FF2144" s="320"/>
      <c r="FG2144" s="320"/>
      <c r="FH2144" s="320"/>
      <c r="FI2144" s="320"/>
      <c r="FJ2144" s="320"/>
      <c r="FK2144" s="320"/>
      <c r="FL2144" s="320"/>
      <c r="FM2144" s="320"/>
      <c r="FN2144" s="320"/>
      <c r="FO2144" s="320"/>
      <c r="FP2144" s="320"/>
      <c r="FQ2144" s="320"/>
      <c r="FR2144" s="320"/>
      <c r="FS2144" s="320"/>
      <c r="FT2144" s="320"/>
      <c r="FU2144" s="320"/>
      <c r="FV2144" s="320"/>
      <c r="FW2144" s="320"/>
      <c r="FX2144" s="320"/>
      <c r="FY2144" s="320"/>
      <c r="FZ2144" s="320"/>
      <c r="GA2144" s="320"/>
      <c r="GB2144" s="320"/>
      <c r="GC2144" s="320"/>
      <c r="GD2144" s="320"/>
      <c r="GE2144" s="320"/>
      <c r="GF2144" s="320"/>
      <c r="GG2144" s="320"/>
      <c r="GH2144" s="320"/>
      <c r="GI2144" s="320"/>
      <c r="GJ2144" s="320"/>
      <c r="GK2144" s="320"/>
      <c r="GL2144" s="320"/>
      <c r="GM2144" s="320"/>
      <c r="GN2144" s="320"/>
      <c r="GO2144" s="320"/>
      <c r="GP2144" s="320"/>
      <c r="GQ2144" s="320"/>
      <c r="GR2144" s="320"/>
      <c r="GS2144" s="320"/>
      <c r="GT2144" s="320"/>
      <c r="GU2144" s="320"/>
      <c r="GV2144" s="320"/>
      <c r="GW2144" s="320"/>
      <c r="GX2144" s="320"/>
      <c r="GY2144" s="320"/>
      <c r="GZ2144" s="320"/>
      <c r="HA2144" s="320"/>
      <c r="HB2144" s="320"/>
      <c r="HC2144" s="320"/>
      <c r="HD2144" s="320"/>
      <c r="HE2144" s="320"/>
      <c r="HF2144" s="320"/>
      <c r="HG2144" s="320"/>
      <c r="HH2144" s="320"/>
      <c r="HI2144" s="320"/>
      <c r="HJ2144" s="320"/>
      <c r="HK2144" s="320"/>
      <c r="HL2144" s="320"/>
      <c r="HM2144" s="320"/>
      <c r="HN2144" s="320"/>
      <c r="HO2144" s="320"/>
      <c r="HP2144" s="320"/>
      <c r="HQ2144" s="320"/>
      <c r="HR2144" s="320"/>
      <c r="HS2144" s="320"/>
      <c r="HT2144" s="320"/>
      <c r="HU2144" s="320"/>
      <c r="HV2144" s="320"/>
      <c r="HW2144" s="320"/>
      <c r="HX2144" s="320"/>
      <c r="HY2144" s="320"/>
      <c r="HZ2144" s="320"/>
      <c r="IA2144" s="320"/>
      <c r="IB2144" s="320"/>
      <c r="IC2144" s="320"/>
      <c r="ID2144" s="320"/>
      <c r="IE2144" s="320"/>
      <c r="IF2144" s="320"/>
      <c r="IG2144" s="320"/>
      <c r="IH2144" s="320"/>
      <c r="II2144" s="320"/>
      <c r="IJ2144" s="320"/>
      <c r="IK2144" s="320"/>
      <c r="IL2144" s="320"/>
      <c r="IM2144" s="320"/>
      <c r="IN2144" s="320"/>
      <c r="IO2144" s="320"/>
      <c r="IP2144" s="320"/>
      <c r="IQ2144" s="320"/>
      <c r="IR2144" s="320"/>
      <c r="IS2144" s="320"/>
      <c r="IT2144" s="320"/>
      <c r="IU2144" s="320"/>
      <c r="IV2144" s="320"/>
    </row>
    <row r="2145" spans="1:256" ht="12.5">
      <c r="B2145" s="65">
        <v>1</v>
      </c>
      <c r="C2145" s="66">
        <f t="shared" si="100"/>
        <v>0</v>
      </c>
      <c r="D2145" s="76" t="s">
        <v>87</v>
      </c>
      <c r="E2145" s="77" t="s">
        <v>90</v>
      </c>
      <c r="F2145" s="99" t="s">
        <v>70</v>
      </c>
      <c r="G2145" s="78"/>
      <c r="H2145" s="96" t="s">
        <v>126</v>
      </c>
      <c r="I2145" s="107" t="s">
        <v>2911</v>
      </c>
      <c r="J2145" s="81"/>
      <c r="K2145" s="72"/>
      <c r="L2145" s="72"/>
      <c r="M2145" s="72"/>
      <c r="N2145" s="72"/>
      <c r="O2145" s="72"/>
      <c r="P2145" s="72"/>
      <c r="Q2145" s="833"/>
      <c r="R2145" s="102"/>
      <c r="S2145" s="73"/>
      <c r="T2145" s="102"/>
      <c r="U2145" s="103"/>
      <c r="V2145" s="104"/>
    </row>
    <row r="2146" spans="1:256" ht="12.5">
      <c r="A2146" s="305"/>
      <c r="B2146" s="65">
        <v>1</v>
      </c>
      <c r="C2146" s="66">
        <f t="shared" si="100"/>
        <v>0</v>
      </c>
      <c r="D2146" s="99" t="s">
        <v>70</v>
      </c>
      <c r="E2146" s="99" t="s">
        <v>70</v>
      </c>
      <c r="F2146" s="99" t="s">
        <v>70</v>
      </c>
      <c r="G2146" s="78"/>
      <c r="H2146" s="96" t="s">
        <v>119</v>
      </c>
      <c r="I2146" s="107" t="s">
        <v>2912</v>
      </c>
      <c r="J2146" s="81"/>
      <c r="K2146" s="72"/>
      <c r="L2146" s="72"/>
      <c r="M2146" s="72"/>
      <c r="N2146" s="72"/>
      <c r="O2146" s="72"/>
      <c r="P2146" s="72"/>
      <c r="Q2146" s="833"/>
      <c r="R2146" s="102"/>
      <c r="S2146" s="73"/>
      <c r="T2146" s="102"/>
      <c r="U2146" s="103"/>
      <c r="V2146" s="104"/>
      <c r="W2146" s="365"/>
      <c r="X2146" s="365"/>
      <c r="Y2146" s="365"/>
      <c r="Z2146" s="365"/>
      <c r="AA2146" s="365"/>
      <c r="AB2146" s="365"/>
      <c r="AC2146" s="365"/>
      <c r="AD2146" s="365"/>
      <c r="AE2146" s="365"/>
      <c r="AF2146" s="365"/>
      <c r="AG2146" s="365"/>
      <c r="AH2146" s="365"/>
      <c r="AI2146" s="365"/>
      <c r="AJ2146" s="365"/>
      <c r="AK2146" s="365"/>
      <c r="AL2146" s="365"/>
      <c r="AM2146" s="365"/>
      <c r="AN2146" s="365"/>
      <c r="AO2146" s="365"/>
      <c r="AP2146" s="365"/>
      <c r="AQ2146" s="365"/>
      <c r="AR2146" s="365"/>
      <c r="AS2146" s="365"/>
      <c r="AT2146" s="365"/>
      <c r="AU2146" s="365"/>
      <c r="AV2146" s="365"/>
      <c r="AW2146" s="365"/>
      <c r="AX2146" s="365"/>
      <c r="AY2146" s="365"/>
      <c r="AZ2146" s="365"/>
      <c r="BA2146" s="365"/>
      <c r="BB2146" s="365"/>
      <c r="BC2146" s="365"/>
      <c r="BD2146" s="365"/>
      <c r="BE2146" s="365"/>
      <c r="BF2146" s="365"/>
      <c r="BG2146" s="365"/>
      <c r="BH2146" s="365"/>
      <c r="BI2146" s="365"/>
      <c r="BJ2146" s="365"/>
      <c r="BK2146" s="365"/>
      <c r="BL2146" s="365"/>
      <c r="BM2146" s="365"/>
      <c r="BN2146" s="365"/>
      <c r="BO2146" s="365"/>
      <c r="BP2146" s="365"/>
      <c r="BQ2146" s="365"/>
      <c r="BR2146" s="365"/>
      <c r="BS2146" s="365"/>
      <c r="BT2146" s="365"/>
      <c r="BU2146" s="365"/>
      <c r="BV2146" s="365"/>
      <c r="BW2146" s="365"/>
      <c r="BX2146" s="365"/>
      <c r="BY2146" s="365"/>
      <c r="BZ2146" s="365"/>
      <c r="CA2146" s="365"/>
      <c r="CB2146" s="365"/>
      <c r="CC2146" s="365"/>
      <c r="CD2146" s="365"/>
      <c r="CE2146" s="365"/>
      <c r="CF2146" s="365"/>
      <c r="CG2146" s="365"/>
      <c r="CH2146" s="365"/>
      <c r="CI2146" s="365"/>
      <c r="CJ2146" s="365"/>
      <c r="CK2146" s="365"/>
      <c r="CL2146" s="365"/>
      <c r="CM2146" s="365"/>
      <c r="CN2146" s="365"/>
      <c r="CO2146" s="365"/>
      <c r="CP2146" s="365"/>
      <c r="CQ2146" s="365"/>
      <c r="CR2146" s="365"/>
      <c r="CS2146" s="365"/>
      <c r="CT2146" s="365"/>
      <c r="CU2146" s="365"/>
      <c r="CV2146" s="365"/>
      <c r="CW2146" s="365"/>
      <c r="CX2146" s="365"/>
      <c r="CY2146" s="365"/>
      <c r="CZ2146" s="365"/>
      <c r="DA2146" s="365"/>
      <c r="DB2146" s="365"/>
      <c r="DC2146" s="365"/>
      <c r="DD2146" s="365"/>
      <c r="DE2146" s="365"/>
      <c r="DF2146" s="365"/>
      <c r="DG2146" s="365"/>
      <c r="DH2146" s="365"/>
      <c r="DI2146" s="365"/>
      <c r="DJ2146" s="365"/>
      <c r="DK2146" s="365"/>
      <c r="DL2146" s="365"/>
      <c r="DM2146" s="365"/>
      <c r="DN2146" s="365"/>
      <c r="DO2146" s="365"/>
      <c r="DP2146" s="365"/>
      <c r="DQ2146" s="365"/>
      <c r="DR2146" s="365"/>
      <c r="DS2146" s="365"/>
      <c r="DT2146" s="365"/>
      <c r="DU2146" s="365"/>
      <c r="DV2146" s="365"/>
      <c r="DW2146" s="365"/>
      <c r="DX2146" s="365"/>
      <c r="DY2146" s="365"/>
      <c r="DZ2146" s="365"/>
      <c r="EA2146" s="365"/>
      <c r="EB2146" s="365"/>
      <c r="EC2146" s="365"/>
      <c r="ED2146" s="365"/>
      <c r="EE2146" s="365"/>
      <c r="EF2146" s="365"/>
      <c r="EG2146" s="365"/>
      <c r="EH2146" s="365"/>
      <c r="EI2146" s="365"/>
      <c r="EJ2146" s="365"/>
      <c r="EK2146" s="365"/>
      <c r="EL2146" s="365"/>
      <c r="EM2146" s="365"/>
      <c r="EN2146" s="365"/>
      <c r="EO2146" s="365"/>
      <c r="EP2146" s="365"/>
      <c r="EQ2146" s="365"/>
      <c r="ER2146" s="365"/>
      <c r="ES2146" s="365"/>
      <c r="ET2146" s="365"/>
      <c r="EU2146" s="365"/>
      <c r="EV2146" s="365"/>
      <c r="EW2146" s="365"/>
      <c r="EX2146" s="365"/>
      <c r="EY2146" s="365"/>
      <c r="EZ2146" s="365"/>
      <c r="FA2146" s="365"/>
      <c r="FB2146" s="365"/>
      <c r="FC2146" s="365"/>
      <c r="FD2146" s="365"/>
      <c r="FE2146" s="365"/>
      <c r="FF2146" s="365"/>
      <c r="FG2146" s="365"/>
      <c r="FH2146" s="365"/>
      <c r="FI2146" s="365"/>
      <c r="FJ2146" s="365"/>
      <c r="FK2146" s="365"/>
      <c r="FL2146" s="365"/>
      <c r="FM2146" s="365"/>
      <c r="FN2146" s="365"/>
      <c r="FO2146" s="365"/>
      <c r="FP2146" s="365"/>
      <c r="FQ2146" s="365"/>
      <c r="FR2146" s="365"/>
      <c r="FS2146" s="365"/>
      <c r="FT2146" s="365"/>
      <c r="FU2146" s="365"/>
      <c r="FV2146" s="365"/>
      <c r="FW2146" s="365"/>
      <c r="FX2146" s="365"/>
      <c r="FY2146" s="365"/>
      <c r="FZ2146" s="365"/>
      <c r="GA2146" s="365"/>
      <c r="GB2146" s="365"/>
      <c r="GC2146" s="365"/>
      <c r="GD2146" s="365"/>
      <c r="GE2146" s="365"/>
      <c r="GF2146" s="365"/>
      <c r="GG2146" s="365"/>
      <c r="GH2146" s="365"/>
      <c r="GI2146" s="365"/>
      <c r="GJ2146" s="365"/>
      <c r="GK2146" s="365"/>
      <c r="GL2146" s="365"/>
      <c r="GM2146" s="365"/>
      <c r="GN2146" s="365"/>
      <c r="GO2146" s="365"/>
      <c r="GP2146" s="365"/>
      <c r="GQ2146" s="365"/>
      <c r="GR2146" s="365"/>
      <c r="GS2146" s="365"/>
      <c r="GT2146" s="365"/>
      <c r="GU2146" s="365"/>
      <c r="GV2146" s="365"/>
      <c r="GW2146" s="365"/>
      <c r="GX2146" s="365"/>
      <c r="GY2146" s="365"/>
      <c r="GZ2146" s="365"/>
      <c r="HA2146" s="365"/>
      <c r="HB2146" s="365"/>
      <c r="HC2146" s="365"/>
      <c r="HD2146" s="365"/>
      <c r="HE2146" s="365"/>
      <c r="HF2146" s="365"/>
      <c r="HG2146" s="365"/>
      <c r="HH2146" s="365"/>
      <c r="HI2146" s="365"/>
      <c r="HJ2146" s="365"/>
      <c r="HK2146" s="365"/>
      <c r="HL2146" s="365"/>
      <c r="HM2146" s="365"/>
      <c r="HN2146" s="365"/>
      <c r="HO2146" s="365"/>
      <c r="HP2146" s="365"/>
      <c r="HQ2146" s="365"/>
      <c r="HR2146" s="365"/>
      <c r="HS2146" s="365"/>
      <c r="HT2146" s="365"/>
      <c r="HU2146" s="365"/>
      <c r="HV2146" s="365"/>
      <c r="HW2146" s="365"/>
      <c r="HX2146" s="365"/>
      <c r="HY2146" s="365"/>
      <c r="HZ2146" s="365"/>
      <c r="IA2146" s="365"/>
      <c r="IB2146" s="365"/>
      <c r="IC2146" s="365"/>
      <c r="ID2146" s="365"/>
      <c r="IE2146" s="365"/>
      <c r="IF2146" s="365"/>
      <c r="IG2146" s="365"/>
      <c r="IH2146" s="365"/>
      <c r="II2146" s="365"/>
      <c r="IJ2146" s="365"/>
      <c r="IK2146" s="365"/>
      <c r="IL2146" s="365"/>
      <c r="IM2146" s="365"/>
      <c r="IN2146" s="365"/>
      <c r="IO2146" s="365"/>
      <c r="IP2146" s="365"/>
      <c r="IQ2146" s="365"/>
      <c r="IR2146" s="365"/>
      <c r="IS2146" s="365"/>
      <c r="IT2146" s="365"/>
      <c r="IU2146" s="365"/>
      <c r="IV2146" s="365"/>
    </row>
    <row r="2147" spans="1:256" ht="12.5">
      <c r="B2147" s="65">
        <v>1</v>
      </c>
      <c r="C2147" s="66">
        <f t="shared" si="100"/>
        <v>0</v>
      </c>
      <c r="D2147" s="248" t="s">
        <v>68</v>
      </c>
      <c r="E2147" s="663" t="s">
        <v>90</v>
      </c>
      <c r="F2147" s="248" t="s">
        <v>68</v>
      </c>
      <c r="G2147" s="78"/>
      <c r="H2147" s="96" t="s">
        <v>101</v>
      </c>
      <c r="I2147" s="107" t="s">
        <v>2913</v>
      </c>
      <c r="J2147" s="81"/>
      <c r="K2147" s="72"/>
      <c r="L2147" s="72"/>
      <c r="M2147" s="72"/>
      <c r="N2147" s="72"/>
      <c r="O2147" s="72"/>
      <c r="P2147" s="72"/>
      <c r="Q2147" s="833"/>
      <c r="R2147" s="102"/>
      <c r="S2147" s="73"/>
      <c r="T2147" s="102"/>
      <c r="U2147" s="103"/>
      <c r="V2147" s="104"/>
    </row>
    <row r="2148" spans="1:256" ht="12.5">
      <c r="A2148" s="660"/>
      <c r="B2148" s="65">
        <v>1</v>
      </c>
      <c r="C2148" s="66">
        <f t="shared" si="100"/>
        <v>0</v>
      </c>
      <c r="D2148" s="76" t="s">
        <v>68</v>
      </c>
      <c r="E2148" s="77" t="s">
        <v>90</v>
      </c>
      <c r="F2148" s="77" t="s">
        <v>90</v>
      </c>
      <c r="G2148" s="78"/>
      <c r="H2148" s="96" t="s">
        <v>88</v>
      </c>
      <c r="I2148" s="107" t="s">
        <v>2914</v>
      </c>
      <c r="J2148" s="81"/>
      <c r="K2148" s="72"/>
      <c r="L2148" s="72"/>
      <c r="M2148" s="72"/>
      <c r="N2148" s="72"/>
      <c r="O2148" s="72"/>
      <c r="P2148" s="72"/>
      <c r="Q2148" s="833"/>
      <c r="R2148" s="102"/>
      <c r="S2148" s="73"/>
      <c r="T2148" s="102"/>
      <c r="U2148" s="103"/>
      <c r="V2148" s="104"/>
    </row>
    <row r="2149" spans="1:256" ht="12.5">
      <c r="B2149" s="65">
        <v>1</v>
      </c>
      <c r="C2149" s="66">
        <f t="shared" si="100"/>
        <v>0</v>
      </c>
      <c r="D2149" s="655" t="s">
        <v>87</v>
      </c>
      <c r="E2149" s="659" t="s">
        <v>90</v>
      </c>
      <c r="F2149" s="655" t="s">
        <v>87</v>
      </c>
      <c r="G2149" s="78"/>
      <c r="H2149" s="96" t="s">
        <v>140</v>
      </c>
      <c r="I2149" s="107" t="s">
        <v>2915</v>
      </c>
      <c r="J2149" s="81"/>
      <c r="K2149" s="72"/>
      <c r="L2149" s="72"/>
      <c r="M2149" s="72"/>
      <c r="N2149" s="72"/>
      <c r="O2149" s="72"/>
      <c r="P2149" s="72"/>
      <c r="Q2149" s="833"/>
      <c r="R2149" s="102"/>
      <c r="S2149" s="73"/>
      <c r="T2149" s="102"/>
      <c r="U2149" s="103"/>
      <c r="V2149" s="104"/>
    </row>
    <row r="2150" spans="1:256" ht="12.5">
      <c r="B2150" s="65">
        <v>1</v>
      </c>
      <c r="C2150" s="66">
        <f t="shared" si="100"/>
        <v>0</v>
      </c>
      <c r="D2150" s="76" t="s">
        <v>87</v>
      </c>
      <c r="E2150" s="77" t="s">
        <v>90</v>
      </c>
      <c r="F2150" s="76" t="s">
        <v>68</v>
      </c>
      <c r="G2150" s="78"/>
      <c r="H2150" s="96" t="s">
        <v>220</v>
      </c>
      <c r="I2150" s="107" t="s">
        <v>2916</v>
      </c>
      <c r="J2150" s="81"/>
      <c r="K2150" s="72"/>
      <c r="L2150" s="72"/>
      <c r="M2150" s="72"/>
      <c r="N2150" s="72"/>
      <c r="O2150" s="72"/>
      <c r="P2150" s="72"/>
      <c r="Q2150" s="833"/>
      <c r="R2150" s="102"/>
      <c r="S2150" s="73"/>
      <c r="T2150" s="102"/>
      <c r="U2150" s="103"/>
      <c r="V2150" s="104"/>
    </row>
    <row r="2151" spans="1:256" ht="12.5">
      <c r="B2151" s="65">
        <v>1</v>
      </c>
      <c r="C2151" s="66">
        <f t="shared" si="100"/>
        <v>1</v>
      </c>
      <c r="D2151" s="77" t="s">
        <v>90</v>
      </c>
      <c r="E2151" s="76" t="s">
        <v>68</v>
      </c>
      <c r="F2151" s="76" t="s">
        <v>68</v>
      </c>
      <c r="G2151" s="78"/>
      <c r="H2151" s="96" t="s">
        <v>126</v>
      </c>
      <c r="I2151" s="107" t="s">
        <v>2917</v>
      </c>
      <c r="J2151" s="81"/>
      <c r="K2151" s="72"/>
      <c r="L2151" s="72"/>
      <c r="M2151" s="72"/>
      <c r="N2151" s="72"/>
      <c r="O2151" s="72"/>
      <c r="P2151" s="72"/>
      <c r="Q2151" s="833"/>
      <c r="R2151" s="102"/>
      <c r="S2151" s="73"/>
      <c r="T2151" s="102"/>
      <c r="U2151" s="103"/>
      <c r="V2151" s="104"/>
    </row>
    <row r="2152" spans="1:256" ht="12.5">
      <c r="B2152" s="65">
        <v>1</v>
      </c>
      <c r="C2152" s="66">
        <f t="shared" si="100"/>
        <v>1</v>
      </c>
      <c r="D2152" s="658" t="s">
        <v>68</v>
      </c>
      <c r="E2152" s="658" t="s">
        <v>68</v>
      </c>
      <c r="F2152" s="656" t="s">
        <v>70</v>
      </c>
      <c r="G2152" s="78"/>
      <c r="H2152" s="96" t="s">
        <v>88</v>
      </c>
      <c r="I2152" s="107" t="s">
        <v>2918</v>
      </c>
      <c r="J2152" s="81"/>
      <c r="K2152" s="72"/>
      <c r="L2152" s="72"/>
      <c r="M2152" s="72"/>
      <c r="N2152" s="72"/>
      <c r="O2152" s="72"/>
      <c r="P2152" s="72"/>
      <c r="Q2152" s="833"/>
      <c r="R2152" s="102"/>
      <c r="S2152" s="73"/>
      <c r="T2152" s="102"/>
      <c r="U2152" s="103"/>
      <c r="V2152" s="104"/>
    </row>
    <row r="2153" spans="1:256" ht="12.5">
      <c r="B2153" s="65">
        <v>1</v>
      </c>
      <c r="C2153" s="66">
        <f>IF(E2153="A",4,IF(E2153="B",3,IF(E2153="C",2,IF(E2153="D",1,0))))</f>
        <v>2</v>
      </c>
      <c r="D2153" s="99" t="s">
        <v>70</v>
      </c>
      <c r="E2153" s="77" t="s">
        <v>90</v>
      </c>
      <c r="F2153" s="76" t="s">
        <v>87</v>
      </c>
      <c r="G2153" s="78"/>
      <c r="H2153" s="96" t="s">
        <v>119</v>
      </c>
      <c r="I2153" s="107" t="s">
        <v>250</v>
      </c>
      <c r="J2153" s="81" t="s">
        <v>10</v>
      </c>
      <c r="K2153" s="72"/>
      <c r="L2153" s="72"/>
      <c r="M2153" s="72"/>
      <c r="N2153" s="72"/>
      <c r="O2153" s="72"/>
      <c r="P2153" s="72"/>
      <c r="Q2153" s="833"/>
      <c r="R2153" s="102"/>
      <c r="S2153" s="73"/>
      <c r="T2153" s="102"/>
      <c r="U2153" s="103"/>
      <c r="V2153" s="104"/>
    </row>
    <row r="2154" spans="1:256" ht="12.5">
      <c r="B2154" s="65">
        <v>1</v>
      </c>
      <c r="C2154" s="66">
        <f>IF(E2154="A",1,IF(E2154="B",1,0))</f>
        <v>1</v>
      </c>
      <c r="D2154" s="99" t="s">
        <v>70</v>
      </c>
      <c r="E2154" s="76" t="s">
        <v>87</v>
      </c>
      <c r="F2154" s="77" t="s">
        <v>90</v>
      </c>
      <c r="G2154" s="78"/>
      <c r="H2154" s="96" t="s">
        <v>135</v>
      </c>
      <c r="I2154" s="107" t="s">
        <v>1010</v>
      </c>
      <c r="J2154" s="81"/>
      <c r="K2154" s="72"/>
      <c r="L2154" s="72"/>
      <c r="M2154" s="72"/>
      <c r="N2154" s="72"/>
      <c r="O2154" s="72"/>
      <c r="P2154" s="72"/>
      <c r="Q2154" s="833"/>
      <c r="R2154" s="102"/>
      <c r="S2154" s="73"/>
      <c r="T2154" s="102"/>
      <c r="U2154" s="103"/>
      <c r="V2154" s="104"/>
    </row>
    <row r="2155" spans="1:256" ht="12.5">
      <c r="A2155" s="308"/>
      <c r="B2155" s="65">
        <v>1</v>
      </c>
      <c r="C2155" s="66">
        <f>IF(E2155="A",1,IF(E2155="B",1,0))</f>
        <v>1</v>
      </c>
      <c r="D2155" s="76" t="s">
        <v>87</v>
      </c>
      <c r="E2155" s="76" t="s">
        <v>87</v>
      </c>
      <c r="F2155" s="99" t="s">
        <v>99</v>
      </c>
      <c r="G2155" s="78"/>
      <c r="H2155" s="96" t="s">
        <v>2919</v>
      </c>
      <c r="I2155" s="107" t="s">
        <v>2920</v>
      </c>
      <c r="J2155" s="81"/>
      <c r="K2155" s="72"/>
      <c r="L2155" s="72"/>
      <c r="M2155" s="72"/>
      <c r="N2155" s="72"/>
      <c r="O2155" s="72"/>
      <c r="P2155" s="72"/>
      <c r="Q2155" s="833"/>
      <c r="R2155" s="102"/>
      <c r="S2155" s="73"/>
      <c r="T2155" s="102"/>
      <c r="U2155" s="103"/>
      <c r="V2155" s="104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  <c r="CX2155"/>
      <c r="CY2155"/>
      <c r="CZ2155"/>
      <c r="DA2155"/>
      <c r="DB2155"/>
      <c r="DC2155"/>
      <c r="DD2155"/>
      <c r="DE2155"/>
      <c r="DF2155"/>
      <c r="DG2155"/>
      <c r="DH2155"/>
      <c r="DI2155"/>
      <c r="DJ2155"/>
      <c r="DK2155"/>
      <c r="DL2155"/>
      <c r="DM2155"/>
      <c r="DN2155"/>
      <c r="DO2155"/>
      <c r="DP2155"/>
      <c r="DQ2155"/>
      <c r="DR2155"/>
      <c r="DS2155"/>
      <c r="DT2155"/>
      <c r="DU2155"/>
      <c r="DV2155"/>
      <c r="DW2155"/>
      <c r="DX2155"/>
      <c r="DY2155"/>
      <c r="DZ2155"/>
      <c r="EA2155"/>
      <c r="EB2155"/>
      <c r="EC2155"/>
      <c r="ED2155"/>
      <c r="EE2155"/>
      <c r="EF2155"/>
      <c r="EG2155"/>
      <c r="EH2155"/>
      <c r="EI2155"/>
      <c r="EJ2155"/>
      <c r="EK2155"/>
      <c r="EL2155"/>
      <c r="EM2155"/>
      <c r="EN2155"/>
      <c r="EO2155"/>
      <c r="EP2155"/>
      <c r="EQ2155"/>
      <c r="ER2155"/>
      <c r="ES2155"/>
      <c r="ET2155"/>
      <c r="EU2155"/>
      <c r="EV2155"/>
      <c r="EW2155"/>
      <c r="EX2155"/>
      <c r="EY2155"/>
      <c r="EZ2155"/>
      <c r="FA2155"/>
      <c r="FB2155"/>
      <c r="FC2155"/>
      <c r="FD2155"/>
      <c r="FE2155"/>
      <c r="FF2155"/>
      <c r="FG2155"/>
      <c r="FH2155"/>
      <c r="FI2155"/>
      <c r="FJ2155"/>
      <c r="FK2155"/>
      <c r="FL2155"/>
      <c r="FM2155"/>
      <c r="FN2155"/>
      <c r="FO2155"/>
      <c r="FP2155"/>
      <c r="FQ2155"/>
      <c r="FR2155"/>
      <c r="FS2155"/>
      <c r="FT2155"/>
      <c r="FU2155"/>
      <c r="FV2155"/>
      <c r="FW2155"/>
      <c r="FX2155"/>
      <c r="FY2155"/>
      <c r="FZ2155"/>
      <c r="GA2155"/>
      <c r="GB2155"/>
      <c r="GC2155"/>
      <c r="GD2155"/>
      <c r="GE2155"/>
      <c r="GF2155"/>
      <c r="GG2155"/>
      <c r="GH2155"/>
      <c r="GI2155"/>
      <c r="GJ2155"/>
      <c r="GK2155"/>
      <c r="GL2155"/>
      <c r="GM2155"/>
      <c r="GN2155"/>
      <c r="GO2155"/>
      <c r="GP2155"/>
      <c r="GQ2155"/>
      <c r="GR2155"/>
      <c r="GS2155"/>
      <c r="GT2155"/>
      <c r="GU2155"/>
      <c r="GV2155"/>
      <c r="GW2155"/>
      <c r="GX2155"/>
      <c r="GY2155"/>
      <c r="GZ2155"/>
      <c r="HA2155"/>
      <c r="HB2155"/>
      <c r="HC2155"/>
      <c r="HD2155"/>
      <c r="HE2155"/>
      <c r="HF2155"/>
      <c r="HG2155"/>
      <c r="HH2155"/>
      <c r="HI2155"/>
      <c r="HJ2155"/>
      <c r="HK2155"/>
      <c r="HL2155"/>
      <c r="HM2155"/>
      <c r="HN2155"/>
      <c r="HO2155"/>
      <c r="HP2155"/>
      <c r="HQ2155"/>
      <c r="HR2155"/>
      <c r="HS2155"/>
      <c r="HT2155"/>
      <c r="HU2155"/>
      <c r="HV2155"/>
      <c r="HW2155"/>
      <c r="HX2155"/>
      <c r="HY2155"/>
      <c r="HZ2155"/>
      <c r="IA2155"/>
      <c r="IB2155"/>
      <c r="IC2155"/>
      <c r="ID2155"/>
      <c r="IE2155"/>
      <c r="IF2155"/>
      <c r="IG2155"/>
      <c r="IH2155"/>
      <c r="II2155"/>
      <c r="IJ2155"/>
      <c r="IK2155"/>
      <c r="IL2155"/>
      <c r="IM2155"/>
      <c r="IN2155"/>
      <c r="IO2155"/>
      <c r="IP2155"/>
      <c r="IQ2155"/>
      <c r="IR2155"/>
      <c r="IS2155"/>
      <c r="IT2155"/>
      <c r="IU2155"/>
      <c r="IV2155"/>
    </row>
    <row r="2156" spans="1:256" ht="12.5">
      <c r="A2156" s="305"/>
      <c r="B2156" s="65">
        <v>1</v>
      </c>
      <c r="C2156" s="66">
        <f>IF(E2156="A",1,IF(E2156="B",1,0))</f>
        <v>1</v>
      </c>
      <c r="D2156" s="656" t="s">
        <v>70</v>
      </c>
      <c r="E2156" s="658" t="s">
        <v>87</v>
      </c>
      <c r="F2156" s="658" t="s">
        <v>87</v>
      </c>
      <c r="G2156" s="78"/>
      <c r="H2156" s="96" t="s">
        <v>88</v>
      </c>
      <c r="I2156" s="107" t="s">
        <v>2921</v>
      </c>
      <c r="J2156" s="81"/>
      <c r="K2156" s="72"/>
      <c r="L2156" s="72"/>
      <c r="M2156" s="72"/>
      <c r="N2156" s="72"/>
      <c r="O2156" s="72"/>
      <c r="P2156" s="72"/>
      <c r="Q2156" s="833"/>
      <c r="R2156" s="102"/>
      <c r="S2156" s="73"/>
      <c r="T2156" s="102"/>
      <c r="U2156" s="103"/>
      <c r="V2156" s="104"/>
      <c r="W2156" s="325"/>
      <c r="X2156" s="325"/>
      <c r="Y2156" s="325"/>
      <c r="Z2156" s="325"/>
      <c r="AA2156" s="325"/>
      <c r="AB2156" s="325"/>
      <c r="AC2156" s="325"/>
      <c r="AD2156" s="325"/>
      <c r="AE2156" s="325"/>
      <c r="AF2156" s="325"/>
      <c r="AG2156" s="325"/>
      <c r="AH2156" s="325"/>
      <c r="AI2156" s="325"/>
      <c r="AJ2156" s="325"/>
      <c r="AK2156" s="325"/>
      <c r="AL2156" s="325"/>
      <c r="AM2156" s="325"/>
      <c r="AN2156" s="325"/>
      <c r="AO2156" s="325"/>
      <c r="AP2156" s="325"/>
      <c r="AQ2156" s="325"/>
      <c r="AR2156" s="325"/>
      <c r="AS2156" s="325"/>
      <c r="AT2156" s="325"/>
      <c r="AU2156" s="325"/>
      <c r="AV2156" s="325"/>
      <c r="AW2156" s="325"/>
      <c r="AX2156" s="325"/>
      <c r="AY2156" s="325"/>
      <c r="AZ2156" s="325"/>
      <c r="BA2156" s="325"/>
      <c r="BB2156" s="325"/>
      <c r="BC2156" s="325"/>
      <c r="BD2156" s="325"/>
      <c r="BE2156" s="325"/>
      <c r="BF2156" s="325"/>
      <c r="BG2156" s="325"/>
      <c r="BH2156" s="325"/>
      <c r="BI2156" s="325"/>
      <c r="BJ2156" s="325"/>
      <c r="BK2156" s="325"/>
      <c r="BL2156" s="325"/>
      <c r="BM2156" s="325"/>
      <c r="BN2156" s="325"/>
      <c r="BO2156" s="325"/>
      <c r="BP2156" s="325"/>
      <c r="BQ2156" s="325"/>
      <c r="BR2156" s="325"/>
      <c r="BS2156" s="325"/>
      <c r="BT2156" s="325"/>
      <c r="BU2156" s="325"/>
      <c r="BV2156" s="325"/>
      <c r="BW2156" s="325"/>
      <c r="BX2156" s="325"/>
      <c r="BY2156" s="325"/>
      <c r="BZ2156" s="325"/>
      <c r="CA2156" s="325"/>
      <c r="CB2156" s="325"/>
      <c r="CC2156" s="325"/>
      <c r="CD2156" s="325"/>
      <c r="CE2156" s="325"/>
      <c r="CF2156" s="325"/>
      <c r="CG2156" s="325"/>
      <c r="CH2156" s="325"/>
      <c r="CI2156" s="325"/>
      <c r="CJ2156" s="325"/>
      <c r="CK2156" s="325"/>
      <c r="CL2156" s="325"/>
      <c r="CM2156" s="325"/>
      <c r="CN2156" s="325"/>
      <c r="CO2156" s="325"/>
      <c r="CP2156" s="325"/>
      <c r="CQ2156" s="325"/>
      <c r="CR2156" s="325"/>
      <c r="CS2156" s="325"/>
      <c r="CT2156" s="325"/>
      <c r="CU2156" s="325"/>
      <c r="CV2156" s="325"/>
      <c r="CW2156" s="325"/>
      <c r="CX2156" s="325"/>
      <c r="CY2156" s="325"/>
      <c r="CZ2156" s="325"/>
      <c r="DA2156" s="325"/>
      <c r="DB2156" s="325"/>
      <c r="DC2156" s="325"/>
      <c r="DD2156" s="325"/>
      <c r="DE2156" s="325"/>
      <c r="DF2156" s="325"/>
      <c r="DG2156" s="325"/>
      <c r="DH2156" s="325"/>
      <c r="DI2156" s="325"/>
      <c r="DJ2156" s="325"/>
      <c r="DK2156" s="325"/>
      <c r="DL2156" s="325"/>
      <c r="DM2156" s="325"/>
      <c r="DN2156" s="325"/>
      <c r="DO2156" s="325"/>
      <c r="DP2156" s="325"/>
      <c r="DQ2156" s="325"/>
      <c r="DR2156" s="325"/>
      <c r="DS2156" s="325"/>
      <c r="DT2156" s="325"/>
      <c r="DU2156" s="325"/>
      <c r="DV2156" s="325"/>
      <c r="DW2156" s="325"/>
      <c r="DX2156" s="325"/>
      <c r="DY2156" s="325"/>
      <c r="DZ2156" s="325"/>
      <c r="EA2156" s="325"/>
      <c r="EB2156" s="325"/>
      <c r="EC2156" s="325"/>
      <c r="ED2156" s="325"/>
      <c r="EE2156" s="325"/>
      <c r="EF2156" s="325"/>
      <c r="EG2156" s="325"/>
      <c r="EH2156" s="325"/>
      <c r="EI2156" s="325"/>
      <c r="EJ2156" s="325"/>
      <c r="EK2156" s="325"/>
      <c r="EL2156" s="325"/>
      <c r="EM2156" s="325"/>
      <c r="EN2156" s="325"/>
      <c r="EO2156" s="325"/>
      <c r="EP2156" s="325"/>
      <c r="EQ2156" s="325"/>
      <c r="ER2156" s="325"/>
      <c r="ES2156" s="325"/>
      <c r="ET2156" s="325"/>
      <c r="EU2156" s="325"/>
      <c r="EV2156" s="325"/>
      <c r="EW2156" s="325"/>
      <c r="EX2156" s="325"/>
      <c r="EY2156" s="325"/>
      <c r="EZ2156" s="325"/>
      <c r="FA2156" s="325"/>
      <c r="FB2156" s="325"/>
      <c r="FC2156" s="325"/>
      <c r="FD2156" s="325"/>
      <c r="FE2156" s="325"/>
      <c r="FF2156" s="325"/>
      <c r="FG2156" s="325"/>
      <c r="FH2156" s="325"/>
      <c r="FI2156" s="325"/>
      <c r="FJ2156" s="325"/>
      <c r="FK2156" s="325"/>
      <c r="FL2156" s="325"/>
      <c r="FM2156" s="325"/>
      <c r="FN2156" s="325"/>
      <c r="FO2156" s="325"/>
      <c r="FP2156" s="325"/>
      <c r="FQ2156" s="325"/>
      <c r="FR2156" s="325"/>
      <c r="FS2156" s="325"/>
      <c r="FT2156" s="325"/>
      <c r="FU2156" s="325"/>
      <c r="FV2156" s="325"/>
      <c r="FW2156" s="325"/>
      <c r="FX2156" s="325"/>
      <c r="FY2156" s="325"/>
      <c r="FZ2156" s="325"/>
      <c r="GA2156" s="325"/>
      <c r="GB2156" s="325"/>
      <c r="GC2156" s="325"/>
      <c r="GD2156" s="325"/>
      <c r="GE2156" s="325"/>
      <c r="GF2156" s="325"/>
      <c r="GG2156" s="325"/>
      <c r="GH2156" s="325"/>
      <c r="GI2156" s="325"/>
      <c r="GJ2156" s="325"/>
      <c r="GK2156" s="325"/>
      <c r="GL2156" s="325"/>
      <c r="GM2156" s="325"/>
      <c r="GN2156" s="325"/>
      <c r="GO2156" s="325"/>
      <c r="GP2156" s="325"/>
      <c r="GQ2156" s="325"/>
      <c r="GR2156" s="325"/>
      <c r="GS2156" s="325"/>
      <c r="GT2156" s="325"/>
      <c r="GU2156" s="325"/>
      <c r="GV2156" s="325"/>
      <c r="GW2156" s="325"/>
      <c r="GX2156" s="325"/>
      <c r="GY2156" s="325"/>
      <c r="GZ2156" s="325"/>
      <c r="HA2156" s="325"/>
      <c r="HB2156" s="325"/>
      <c r="HC2156" s="325"/>
      <c r="HD2156" s="325"/>
      <c r="HE2156" s="325"/>
      <c r="HF2156" s="325"/>
      <c r="HG2156" s="325"/>
      <c r="HH2156" s="325"/>
      <c r="HI2156" s="325"/>
      <c r="HJ2156" s="325"/>
      <c r="HK2156" s="325"/>
      <c r="HL2156" s="325"/>
      <c r="HM2156" s="325"/>
      <c r="HN2156" s="325"/>
      <c r="HO2156" s="325"/>
      <c r="HP2156" s="325"/>
      <c r="HQ2156" s="325"/>
      <c r="HR2156" s="325"/>
      <c r="HS2156" s="325"/>
      <c r="HT2156" s="325"/>
      <c r="HU2156" s="325"/>
      <c r="HV2156" s="325"/>
      <c r="HW2156" s="325"/>
      <c r="HX2156" s="325"/>
      <c r="HY2156" s="325"/>
      <c r="HZ2156" s="325"/>
      <c r="IA2156" s="325"/>
      <c r="IB2156" s="325"/>
      <c r="IC2156" s="325"/>
      <c r="ID2156" s="325"/>
      <c r="IE2156" s="325"/>
      <c r="IF2156" s="325"/>
      <c r="IG2156" s="325"/>
      <c r="IH2156" s="325"/>
      <c r="II2156" s="325"/>
      <c r="IJ2156" s="325"/>
      <c r="IK2156" s="325"/>
      <c r="IL2156" s="325"/>
      <c r="IM2156" s="325"/>
      <c r="IN2156" s="325"/>
      <c r="IO2156" s="325"/>
      <c r="IP2156" s="325"/>
      <c r="IQ2156" s="325"/>
      <c r="IR2156" s="325"/>
      <c r="IS2156" s="325"/>
      <c r="IT2156" s="325"/>
      <c r="IU2156" s="325"/>
      <c r="IV2156" s="325"/>
    </row>
    <row r="2157" spans="1:256" ht="12.5">
      <c r="B2157" s="65">
        <v>1</v>
      </c>
      <c r="C2157" s="66">
        <f>IF(E2157="A",1,IF(E2157="B",1,0))</f>
        <v>0</v>
      </c>
      <c r="D2157" s="77" t="s">
        <v>90</v>
      </c>
      <c r="E2157" s="77" t="s">
        <v>90</v>
      </c>
      <c r="F2157" s="76" t="s">
        <v>87</v>
      </c>
      <c r="G2157" s="78"/>
      <c r="H2157" s="96" t="s">
        <v>126</v>
      </c>
      <c r="I2157" s="107" t="s">
        <v>2922</v>
      </c>
      <c r="J2157" s="81"/>
      <c r="K2157" s="72"/>
      <c r="L2157" s="72"/>
      <c r="M2157" s="72"/>
      <c r="N2157" s="72"/>
      <c r="O2157" s="72"/>
      <c r="P2157" s="72"/>
      <c r="Q2157" s="833"/>
      <c r="R2157" s="102"/>
      <c r="S2157" s="73"/>
      <c r="T2157" s="102"/>
      <c r="U2157" s="103"/>
      <c r="V2157" s="104"/>
    </row>
    <row r="2158" spans="1:256" ht="12.5">
      <c r="A2158" s="55"/>
      <c r="B2158" s="65">
        <v>1</v>
      </c>
      <c r="C2158" s="66">
        <v>4</v>
      </c>
      <c r="D2158" s="857" t="s">
        <v>90</v>
      </c>
      <c r="E2158" s="853" t="s">
        <v>68</v>
      </c>
      <c r="F2158" s="853" t="s">
        <v>68</v>
      </c>
      <c r="G2158" s="78"/>
      <c r="H2158" s="100" t="s">
        <v>88</v>
      </c>
      <c r="I2158" s="101" t="s">
        <v>5945</v>
      </c>
      <c r="J2158" s="81" t="s">
        <v>10</v>
      </c>
      <c r="K2158" s="72"/>
      <c r="L2158" s="72"/>
      <c r="M2158" s="72"/>
      <c r="N2158" s="72"/>
      <c r="O2158" s="72"/>
      <c r="P2158" s="72"/>
      <c r="Q2158" s="833"/>
      <c r="R2158" s="102"/>
      <c r="S2158" s="73"/>
      <c r="T2158" s="102"/>
      <c r="U2158" s="103"/>
      <c r="V2158" s="104"/>
    </row>
    <row r="2159" spans="1:256" ht="12.5">
      <c r="B2159" s="65">
        <v>1</v>
      </c>
      <c r="C2159" s="66">
        <f t="shared" ref="C2159:C2167" si="101">IF(E2159="A",1,IF(E2159="B",1,0))</f>
        <v>1</v>
      </c>
      <c r="D2159" s="659" t="s">
        <v>90</v>
      </c>
      <c r="E2159" s="658" t="s">
        <v>68</v>
      </c>
      <c r="F2159" s="658" t="s">
        <v>87</v>
      </c>
      <c r="G2159" s="78"/>
      <c r="H2159" s="96" t="s">
        <v>135</v>
      </c>
      <c r="I2159" s="107" t="s">
        <v>2923</v>
      </c>
      <c r="J2159" s="81"/>
      <c r="K2159" s="72"/>
      <c r="L2159" s="72"/>
      <c r="M2159" s="72"/>
      <c r="N2159" s="72"/>
      <c r="O2159" s="72"/>
      <c r="P2159" s="72"/>
      <c r="Q2159" s="833"/>
      <c r="R2159" s="102"/>
      <c r="S2159" s="73"/>
      <c r="T2159" s="102"/>
      <c r="U2159" s="103"/>
      <c r="V2159" s="104"/>
    </row>
    <row r="2160" spans="1:256" ht="12.5">
      <c r="B2160" s="65">
        <v>1</v>
      </c>
      <c r="C2160" s="66">
        <f t="shared" si="101"/>
        <v>0</v>
      </c>
      <c r="D2160" s="76" t="s">
        <v>87</v>
      </c>
      <c r="E2160" s="77" t="s">
        <v>90</v>
      </c>
      <c r="F2160" s="77" t="s">
        <v>90</v>
      </c>
      <c r="G2160" s="78"/>
      <c r="H2160" s="96" t="s">
        <v>197</v>
      </c>
      <c r="I2160" s="107" t="s">
        <v>2924</v>
      </c>
      <c r="J2160" s="81"/>
      <c r="K2160" s="72"/>
      <c r="L2160" s="72"/>
      <c r="M2160" s="72"/>
      <c r="N2160" s="72"/>
      <c r="O2160" s="72"/>
      <c r="P2160" s="72"/>
      <c r="Q2160" s="833"/>
      <c r="R2160" s="102"/>
      <c r="S2160" s="73"/>
      <c r="T2160" s="102"/>
      <c r="U2160" s="103"/>
      <c r="V2160" s="104"/>
    </row>
    <row r="2161" spans="1:256" ht="12.5">
      <c r="A2161" s="365"/>
      <c r="B2161" s="65">
        <v>1</v>
      </c>
      <c r="C2161" s="66">
        <f t="shared" si="101"/>
        <v>0</v>
      </c>
      <c r="D2161" s="99" t="s">
        <v>70</v>
      </c>
      <c r="E2161" s="77" t="s">
        <v>90</v>
      </c>
      <c r="F2161" s="76" t="s">
        <v>68</v>
      </c>
      <c r="G2161" s="78"/>
      <c r="H2161" s="96" t="s">
        <v>88</v>
      </c>
      <c r="I2161" s="107" t="s">
        <v>2925</v>
      </c>
      <c r="J2161" s="81"/>
      <c r="K2161" s="72"/>
      <c r="L2161" s="72"/>
      <c r="M2161" s="72"/>
      <c r="N2161" s="72"/>
      <c r="O2161" s="72"/>
      <c r="P2161" s="72"/>
      <c r="Q2161" s="833"/>
      <c r="R2161" s="102"/>
      <c r="S2161" s="73"/>
      <c r="T2161" s="102"/>
      <c r="U2161" s="103"/>
      <c r="V2161" s="104"/>
    </row>
    <row r="2162" spans="1:256" ht="12.5">
      <c r="A2162" s="305"/>
      <c r="B2162" s="65">
        <v>1</v>
      </c>
      <c r="C2162" s="66">
        <f t="shared" si="101"/>
        <v>1</v>
      </c>
      <c r="D2162" s="76" t="s">
        <v>87</v>
      </c>
      <c r="E2162" s="76" t="s">
        <v>87</v>
      </c>
      <c r="F2162" s="77" t="s">
        <v>90</v>
      </c>
      <c r="G2162" s="78"/>
      <c r="H2162" s="96" t="s">
        <v>94</v>
      </c>
      <c r="I2162" s="107" t="s">
        <v>2926</v>
      </c>
      <c r="J2162" s="81"/>
      <c r="K2162" s="72"/>
      <c r="L2162" s="72"/>
      <c r="M2162" s="72"/>
      <c r="N2162" s="72"/>
      <c r="O2162" s="72"/>
      <c r="P2162" s="72"/>
      <c r="Q2162" s="833"/>
      <c r="R2162" s="102"/>
      <c r="S2162" s="73"/>
      <c r="T2162" s="102"/>
      <c r="U2162" s="103"/>
      <c r="V2162" s="104"/>
    </row>
    <row r="2163" spans="1:256" ht="12.5">
      <c r="B2163" s="65">
        <v>1</v>
      </c>
      <c r="C2163" s="66">
        <f t="shared" si="101"/>
        <v>0</v>
      </c>
      <c r="D2163" s="658" t="s">
        <v>68</v>
      </c>
      <c r="E2163" s="656" t="s">
        <v>99</v>
      </c>
      <c r="F2163" s="658" t="s">
        <v>68</v>
      </c>
      <c r="G2163" s="78"/>
      <c r="H2163" s="96" t="s">
        <v>119</v>
      </c>
      <c r="I2163" s="107" t="s">
        <v>2927</v>
      </c>
      <c r="J2163" s="81"/>
      <c r="K2163" s="72"/>
      <c r="L2163" s="72"/>
      <c r="M2163" s="72"/>
      <c r="N2163" s="72"/>
      <c r="O2163" s="72"/>
      <c r="P2163" s="72"/>
      <c r="Q2163" s="833"/>
      <c r="R2163" s="102"/>
      <c r="S2163" s="73"/>
      <c r="T2163" s="102"/>
      <c r="U2163" s="103"/>
      <c r="V2163" s="104"/>
    </row>
    <row r="2164" spans="1:256" ht="12.5">
      <c r="B2164" s="65">
        <v>1</v>
      </c>
      <c r="C2164" s="66">
        <f t="shared" si="101"/>
        <v>0</v>
      </c>
      <c r="D2164" s="77" t="s">
        <v>90</v>
      </c>
      <c r="E2164" s="77" t="s">
        <v>90</v>
      </c>
      <c r="F2164" s="77" t="s">
        <v>90</v>
      </c>
      <c r="G2164" s="78"/>
      <c r="H2164" s="96" t="s">
        <v>88</v>
      </c>
      <c r="I2164" s="107" t="s">
        <v>2928</v>
      </c>
      <c r="J2164" s="81"/>
      <c r="K2164" s="72"/>
      <c r="L2164" s="72"/>
      <c r="M2164" s="72"/>
      <c r="N2164" s="72"/>
      <c r="O2164" s="72"/>
      <c r="P2164" s="72"/>
      <c r="Q2164" s="833"/>
      <c r="R2164" s="102"/>
      <c r="S2164" s="73"/>
      <c r="T2164" s="102"/>
      <c r="U2164" s="103"/>
      <c r="V2164" s="104"/>
    </row>
    <row r="2165" spans="1:256" ht="12.5">
      <c r="B2165" s="65">
        <v>1</v>
      </c>
      <c r="C2165" s="66">
        <f t="shared" si="101"/>
        <v>1</v>
      </c>
      <c r="D2165" s="658" t="s">
        <v>87</v>
      </c>
      <c r="E2165" s="658" t="s">
        <v>87</v>
      </c>
      <c r="F2165" s="658" t="s">
        <v>68</v>
      </c>
      <c r="G2165" s="78"/>
      <c r="H2165" s="96" t="s">
        <v>94</v>
      </c>
      <c r="I2165" s="107" t="s">
        <v>2929</v>
      </c>
      <c r="J2165" s="81"/>
      <c r="K2165" s="72"/>
      <c r="L2165" s="72"/>
      <c r="M2165" s="72"/>
      <c r="N2165" s="72"/>
      <c r="O2165" s="72"/>
      <c r="P2165" s="72"/>
      <c r="Q2165" s="833"/>
      <c r="R2165" s="102"/>
      <c r="S2165" s="73"/>
      <c r="T2165" s="102"/>
      <c r="U2165" s="103"/>
      <c r="V2165" s="104"/>
    </row>
    <row r="2166" spans="1:256" ht="12.5">
      <c r="A2166" s="666"/>
      <c r="B2166" s="65">
        <v>1</v>
      </c>
      <c r="C2166" s="66">
        <f t="shared" si="101"/>
        <v>1</v>
      </c>
      <c r="D2166" s="99" t="s">
        <v>70</v>
      </c>
      <c r="E2166" s="76" t="s">
        <v>68</v>
      </c>
      <c r="F2166" s="77" t="s">
        <v>90</v>
      </c>
      <c r="G2166" s="78"/>
      <c r="H2166" s="96" t="s">
        <v>110</v>
      </c>
      <c r="I2166" s="107" t="s">
        <v>2930</v>
      </c>
      <c r="J2166" s="81"/>
      <c r="K2166" s="72"/>
      <c r="L2166" s="72"/>
      <c r="M2166" s="72"/>
      <c r="N2166" s="72"/>
      <c r="O2166" s="72"/>
      <c r="P2166" s="72"/>
      <c r="Q2166" s="833"/>
      <c r="R2166" s="102"/>
      <c r="S2166" s="73"/>
      <c r="T2166" s="102"/>
      <c r="U2166" s="103"/>
      <c r="V2166" s="104"/>
    </row>
    <row r="2167" spans="1:256" ht="12.5">
      <c r="B2167" s="65">
        <v>1</v>
      </c>
      <c r="C2167" s="66">
        <f t="shared" si="101"/>
        <v>0</v>
      </c>
      <c r="D2167" s="658" t="s">
        <v>87</v>
      </c>
      <c r="E2167" s="659" t="s">
        <v>90</v>
      </c>
      <c r="F2167" s="658" t="s">
        <v>68</v>
      </c>
      <c r="G2167" s="78"/>
      <c r="H2167" s="96" t="s">
        <v>220</v>
      </c>
      <c r="I2167" s="107" t="s">
        <v>2931</v>
      </c>
      <c r="J2167" s="81"/>
      <c r="K2167" s="72"/>
      <c r="L2167" s="72"/>
      <c r="M2167" s="72"/>
      <c r="N2167" s="72"/>
      <c r="O2167" s="72"/>
      <c r="P2167" s="72"/>
      <c r="Q2167" s="833"/>
      <c r="R2167" s="102"/>
      <c r="S2167" s="73"/>
      <c r="T2167" s="102"/>
      <c r="U2167" s="103"/>
      <c r="V2167" s="104"/>
    </row>
    <row r="2168" spans="1:256" ht="12.5">
      <c r="B2168" s="65">
        <v>1</v>
      </c>
      <c r="C2168" s="66">
        <v>3</v>
      </c>
      <c r="D2168" s="77" t="s">
        <v>90</v>
      </c>
      <c r="E2168" s="76" t="s">
        <v>87</v>
      </c>
      <c r="F2168" s="77" t="s">
        <v>90</v>
      </c>
      <c r="G2168" s="78"/>
      <c r="H2168" s="96" t="s">
        <v>129</v>
      </c>
      <c r="I2168" s="107" t="s">
        <v>2932</v>
      </c>
      <c r="J2168" s="81" t="s">
        <v>6111</v>
      </c>
      <c r="K2168" s="72"/>
      <c r="L2168" s="72"/>
      <c r="M2168" s="72"/>
      <c r="N2168" s="72"/>
      <c r="O2168" s="72"/>
      <c r="P2168" s="72"/>
      <c r="Q2168" s="833"/>
      <c r="R2168" s="102"/>
      <c r="S2168" s="73"/>
      <c r="T2168" s="102"/>
      <c r="U2168" s="103"/>
      <c r="V2168" s="104"/>
    </row>
    <row r="2169" spans="1:256" ht="12.5">
      <c r="A2169" s="305"/>
      <c r="B2169" s="65">
        <v>1</v>
      </c>
      <c r="C2169" s="66">
        <f t="shared" ref="C2169:C2175" si="102">IF(E2169="A",1,IF(E2169="B",1,0))</f>
        <v>1</v>
      </c>
      <c r="D2169" s="76" t="s">
        <v>87</v>
      </c>
      <c r="E2169" s="76" t="s">
        <v>87</v>
      </c>
      <c r="F2169" s="99" t="s">
        <v>70</v>
      </c>
      <c r="G2169" s="78"/>
      <c r="H2169" s="96" t="s">
        <v>104</v>
      </c>
      <c r="I2169" s="107" t="s">
        <v>180</v>
      </c>
      <c r="J2169" s="81" t="s">
        <v>616</v>
      </c>
      <c r="K2169" s="72"/>
      <c r="L2169" s="72"/>
      <c r="M2169" s="72"/>
      <c r="N2169" s="72"/>
      <c r="O2169" s="72"/>
      <c r="P2169" s="72"/>
      <c r="Q2169" s="833"/>
      <c r="R2169" s="102"/>
      <c r="S2169" s="73"/>
      <c r="T2169" s="102"/>
      <c r="U2169" s="103"/>
      <c r="V2169" s="104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  <c r="CX2169"/>
      <c r="CY2169"/>
      <c r="CZ2169"/>
      <c r="DA2169"/>
      <c r="DB2169"/>
      <c r="DC2169"/>
      <c r="DD2169"/>
      <c r="DE2169"/>
      <c r="DF2169"/>
      <c r="DG2169"/>
      <c r="DH2169"/>
      <c r="DI2169"/>
      <c r="DJ2169"/>
      <c r="DK2169"/>
      <c r="DL2169"/>
      <c r="DM2169"/>
      <c r="DN2169"/>
      <c r="DO2169"/>
      <c r="DP2169"/>
      <c r="DQ2169"/>
      <c r="DR2169"/>
      <c r="DS2169"/>
      <c r="DT2169"/>
      <c r="DU2169"/>
      <c r="DV2169"/>
      <c r="DW2169"/>
      <c r="DX2169"/>
      <c r="DY2169"/>
      <c r="DZ2169"/>
      <c r="EA2169"/>
      <c r="EB2169"/>
      <c r="EC2169"/>
      <c r="ED2169"/>
      <c r="EE2169"/>
      <c r="EF2169"/>
      <c r="EG2169"/>
      <c r="EH2169"/>
      <c r="EI2169"/>
      <c r="EJ2169"/>
      <c r="EK2169"/>
      <c r="EL2169"/>
      <c r="EM2169"/>
      <c r="EN2169"/>
      <c r="EO2169"/>
      <c r="EP2169"/>
      <c r="EQ2169"/>
      <c r="ER2169"/>
      <c r="ES2169"/>
      <c r="ET2169"/>
      <c r="EU2169"/>
      <c r="EV2169"/>
      <c r="EW2169"/>
      <c r="EX2169"/>
      <c r="EY2169"/>
      <c r="EZ2169"/>
      <c r="FA2169"/>
      <c r="FB2169"/>
      <c r="FC2169"/>
      <c r="FD2169"/>
      <c r="FE2169"/>
      <c r="FF2169"/>
      <c r="FG2169"/>
      <c r="FH2169"/>
      <c r="FI2169"/>
      <c r="FJ2169"/>
      <c r="FK2169"/>
      <c r="FL2169"/>
      <c r="FM2169"/>
      <c r="FN2169"/>
      <c r="FO2169"/>
      <c r="FP2169"/>
      <c r="FQ2169"/>
      <c r="FR2169"/>
      <c r="FS2169"/>
      <c r="FT2169"/>
      <c r="FU2169"/>
      <c r="FV2169"/>
      <c r="FW2169"/>
      <c r="FX2169"/>
      <c r="FY2169"/>
      <c r="FZ2169"/>
      <c r="GA2169"/>
      <c r="GB2169"/>
      <c r="GC2169"/>
      <c r="GD2169"/>
      <c r="GE2169"/>
      <c r="GF2169"/>
      <c r="GG2169"/>
      <c r="GH2169"/>
      <c r="GI2169"/>
      <c r="GJ2169"/>
      <c r="GK2169"/>
      <c r="GL2169"/>
      <c r="GM2169"/>
      <c r="GN2169"/>
      <c r="GO2169"/>
      <c r="GP2169"/>
      <c r="GQ2169"/>
      <c r="GR2169"/>
      <c r="GS2169"/>
      <c r="GT2169"/>
      <c r="GU2169"/>
      <c r="GV2169"/>
      <c r="GW2169"/>
      <c r="GX2169"/>
      <c r="GY2169"/>
      <c r="GZ2169"/>
      <c r="HA2169"/>
      <c r="HB2169"/>
      <c r="HC2169"/>
      <c r="HD2169"/>
      <c r="HE2169"/>
      <c r="HF2169"/>
      <c r="HG2169"/>
      <c r="HH2169"/>
      <c r="HI2169"/>
      <c r="HJ2169"/>
      <c r="HK2169"/>
      <c r="HL2169"/>
      <c r="HM2169"/>
      <c r="HN2169"/>
      <c r="HO2169"/>
      <c r="HP2169"/>
      <c r="HQ2169"/>
      <c r="HR2169"/>
      <c r="HS2169"/>
      <c r="HT2169"/>
      <c r="HU2169"/>
      <c r="HV2169"/>
      <c r="HW2169"/>
      <c r="HX2169"/>
      <c r="HY2169"/>
      <c r="HZ2169"/>
      <c r="IA2169"/>
      <c r="IB2169"/>
      <c r="IC2169"/>
      <c r="ID2169"/>
      <c r="IE2169"/>
      <c r="IF2169"/>
      <c r="IG2169"/>
      <c r="IH2169"/>
      <c r="II2169"/>
      <c r="IJ2169"/>
      <c r="IK2169"/>
      <c r="IL2169"/>
      <c r="IM2169"/>
      <c r="IN2169"/>
      <c r="IO2169"/>
      <c r="IP2169"/>
      <c r="IQ2169"/>
      <c r="IR2169"/>
      <c r="IS2169"/>
      <c r="IT2169"/>
      <c r="IU2169"/>
      <c r="IV2169"/>
    </row>
    <row r="2170" spans="1:256" ht="12.5">
      <c r="B2170" s="65">
        <v>1</v>
      </c>
      <c r="C2170" s="66">
        <f t="shared" si="102"/>
        <v>1</v>
      </c>
      <c r="D2170" s="658" t="s">
        <v>87</v>
      </c>
      <c r="E2170" s="658" t="s">
        <v>87</v>
      </c>
      <c r="F2170" s="658" t="s">
        <v>68</v>
      </c>
      <c r="G2170" s="78"/>
      <c r="H2170" s="96" t="s">
        <v>94</v>
      </c>
      <c r="I2170" s="107" t="s">
        <v>2933</v>
      </c>
      <c r="J2170" s="81"/>
      <c r="K2170" s="72"/>
      <c r="L2170" s="72"/>
      <c r="M2170" s="72"/>
      <c r="N2170" s="72"/>
      <c r="O2170" s="72"/>
      <c r="P2170" s="72"/>
      <c r="Q2170" s="833"/>
      <c r="R2170" s="102"/>
      <c r="S2170" s="73"/>
      <c r="T2170" s="102"/>
      <c r="U2170" s="103"/>
      <c r="V2170" s="104"/>
    </row>
    <row r="2171" spans="1:256" ht="12.5">
      <c r="B2171" s="65">
        <v>1</v>
      </c>
      <c r="C2171" s="66">
        <f t="shared" si="102"/>
        <v>0</v>
      </c>
      <c r="D2171" s="655" t="s">
        <v>87</v>
      </c>
      <c r="E2171" s="659" t="s">
        <v>90</v>
      </c>
      <c r="F2171" s="656" t="s">
        <v>70</v>
      </c>
      <c r="G2171" s="78"/>
      <c r="H2171" s="96" t="s">
        <v>94</v>
      </c>
      <c r="I2171" s="107" t="s">
        <v>2934</v>
      </c>
      <c r="J2171" s="81"/>
      <c r="K2171" s="72"/>
      <c r="L2171" s="72"/>
      <c r="M2171" s="72"/>
      <c r="N2171" s="72"/>
      <c r="O2171" s="72"/>
      <c r="P2171" s="72"/>
      <c r="Q2171" s="833"/>
      <c r="R2171" s="102"/>
      <c r="S2171" s="73"/>
      <c r="T2171" s="102"/>
      <c r="U2171" s="103"/>
      <c r="V2171" s="104"/>
    </row>
    <row r="2172" spans="1:256" ht="12.5">
      <c r="A2172" s="305"/>
      <c r="B2172" s="65">
        <v>1</v>
      </c>
      <c r="C2172" s="66">
        <f t="shared" si="102"/>
        <v>1</v>
      </c>
      <c r="D2172" s="76" t="s">
        <v>87</v>
      </c>
      <c r="E2172" s="76" t="s">
        <v>87</v>
      </c>
      <c r="F2172" s="76" t="s">
        <v>87</v>
      </c>
      <c r="G2172" s="78"/>
      <c r="H2172" s="96" t="s">
        <v>114</v>
      </c>
      <c r="I2172" s="107" t="s">
        <v>2935</v>
      </c>
      <c r="J2172" s="81"/>
      <c r="K2172" s="72"/>
      <c r="L2172" s="72"/>
      <c r="M2172" s="72"/>
      <c r="N2172" s="72"/>
      <c r="O2172" s="72"/>
      <c r="P2172" s="72"/>
      <c r="Q2172" s="833"/>
      <c r="R2172" s="102"/>
      <c r="S2172" s="73"/>
      <c r="T2172" s="102"/>
      <c r="U2172" s="103"/>
      <c r="V2172" s="104"/>
    </row>
    <row r="2173" spans="1:256" ht="12.5">
      <c r="A2173" s="305"/>
      <c r="B2173" s="65">
        <v>1</v>
      </c>
      <c r="C2173" s="66">
        <f t="shared" si="102"/>
        <v>1</v>
      </c>
      <c r="D2173" s="656" t="s">
        <v>70</v>
      </c>
      <c r="E2173" s="658" t="s">
        <v>68</v>
      </c>
      <c r="F2173" s="658" t="s">
        <v>87</v>
      </c>
      <c r="G2173" s="78"/>
      <c r="H2173" s="96" t="s">
        <v>119</v>
      </c>
      <c r="I2173" s="107" t="s">
        <v>2936</v>
      </c>
      <c r="J2173" s="81"/>
      <c r="K2173" s="72"/>
      <c r="L2173" s="72"/>
      <c r="M2173" s="72"/>
      <c r="N2173" s="72"/>
      <c r="O2173" s="72"/>
      <c r="P2173" s="72"/>
      <c r="Q2173" s="833"/>
      <c r="R2173" s="102"/>
      <c r="S2173" s="73"/>
      <c r="T2173" s="102"/>
      <c r="U2173" s="103"/>
      <c r="V2173" s="104"/>
      <c r="W2173"/>
      <c r="X2173" s="85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  <c r="CX2173"/>
      <c r="CY2173"/>
      <c r="CZ2173"/>
      <c r="DA2173"/>
      <c r="DB2173"/>
      <c r="DC2173"/>
      <c r="DD2173"/>
      <c r="DE2173"/>
      <c r="DF2173"/>
      <c r="DG2173"/>
      <c r="DH2173"/>
      <c r="DI2173"/>
      <c r="DJ2173"/>
      <c r="DK2173"/>
      <c r="DL2173"/>
      <c r="DM2173"/>
      <c r="DN2173"/>
      <c r="DO2173"/>
      <c r="DP2173"/>
      <c r="DQ2173"/>
      <c r="DR2173"/>
      <c r="DS2173"/>
      <c r="DT2173"/>
      <c r="DU2173"/>
      <c r="DV2173"/>
      <c r="DW2173"/>
      <c r="DX2173"/>
      <c r="DY2173"/>
      <c r="DZ2173"/>
      <c r="EA2173"/>
      <c r="EB2173"/>
      <c r="EC2173"/>
      <c r="ED2173"/>
      <c r="EE2173"/>
      <c r="EF2173"/>
      <c r="EG2173"/>
      <c r="EH2173"/>
      <c r="EI2173"/>
      <c r="EJ2173"/>
      <c r="EK2173"/>
      <c r="EL2173"/>
      <c r="EM2173"/>
      <c r="EN2173"/>
      <c r="EO2173"/>
      <c r="EP2173"/>
      <c r="EQ2173"/>
      <c r="ER2173"/>
      <c r="ES2173"/>
      <c r="ET2173"/>
      <c r="EU2173"/>
      <c r="EV2173"/>
      <c r="EW2173"/>
      <c r="EX2173"/>
      <c r="EY2173"/>
      <c r="EZ2173"/>
      <c r="FA2173"/>
      <c r="FB2173"/>
      <c r="FC2173"/>
      <c r="FD2173"/>
      <c r="FE2173"/>
      <c r="FF2173"/>
      <c r="FG2173"/>
      <c r="FH2173"/>
      <c r="FI2173"/>
      <c r="FJ2173"/>
      <c r="FK2173"/>
      <c r="FL2173"/>
      <c r="FM2173"/>
      <c r="FN2173"/>
      <c r="FO2173"/>
      <c r="FP2173"/>
      <c r="FQ2173"/>
      <c r="FR2173"/>
      <c r="FS2173"/>
      <c r="FT2173"/>
      <c r="FU2173"/>
      <c r="FV2173"/>
      <c r="FW2173"/>
      <c r="FX2173"/>
      <c r="FY2173"/>
      <c r="FZ2173"/>
      <c r="GA2173"/>
      <c r="GB2173"/>
      <c r="GC2173"/>
      <c r="GD2173"/>
      <c r="GE2173"/>
      <c r="GF2173"/>
      <c r="GG2173"/>
      <c r="GH2173"/>
      <c r="GI2173"/>
      <c r="GJ2173"/>
      <c r="GK2173"/>
      <c r="GL2173"/>
      <c r="GM2173"/>
      <c r="GN2173"/>
      <c r="GO2173"/>
      <c r="GP2173"/>
      <c r="GQ2173"/>
      <c r="GR2173"/>
      <c r="GS2173"/>
      <c r="GT2173"/>
      <c r="GU2173"/>
      <c r="GV2173"/>
      <c r="GW2173"/>
      <c r="GX2173"/>
      <c r="GY2173"/>
      <c r="GZ2173"/>
      <c r="HA2173"/>
      <c r="HB2173"/>
      <c r="HC2173"/>
      <c r="HD2173"/>
      <c r="HE2173"/>
      <c r="HF2173"/>
      <c r="HG2173"/>
      <c r="HH2173"/>
      <c r="HI2173"/>
      <c r="HJ2173"/>
      <c r="HK2173"/>
      <c r="HL2173"/>
      <c r="HM2173"/>
      <c r="HN2173"/>
      <c r="HO2173"/>
      <c r="HP2173"/>
      <c r="HQ2173"/>
      <c r="HR2173"/>
      <c r="HS2173"/>
      <c r="HT2173"/>
      <c r="HU2173"/>
      <c r="HV2173"/>
      <c r="HW2173"/>
      <c r="HX2173"/>
      <c r="HY2173"/>
      <c r="HZ2173"/>
      <c r="IA2173"/>
      <c r="IB2173"/>
      <c r="IC2173"/>
      <c r="ID2173"/>
      <c r="IE2173"/>
      <c r="IF2173"/>
      <c r="IG2173"/>
      <c r="IH2173"/>
      <c r="II2173"/>
      <c r="IJ2173"/>
      <c r="IK2173"/>
      <c r="IL2173"/>
      <c r="IM2173"/>
      <c r="IN2173"/>
      <c r="IO2173"/>
      <c r="IP2173"/>
      <c r="IQ2173"/>
      <c r="IR2173"/>
      <c r="IS2173"/>
      <c r="IT2173"/>
      <c r="IU2173"/>
      <c r="IV2173"/>
    </row>
    <row r="2174" spans="1:256" ht="12.5">
      <c r="B2174" s="65">
        <v>1</v>
      </c>
      <c r="C2174" s="66">
        <f t="shared" si="102"/>
        <v>0</v>
      </c>
      <c r="D2174" s="99" t="s">
        <v>70</v>
      </c>
      <c r="E2174" s="77" t="s">
        <v>90</v>
      </c>
      <c r="F2174" s="99" t="s">
        <v>99</v>
      </c>
      <c r="G2174" s="78"/>
      <c r="H2174" s="96" t="s">
        <v>402</v>
      </c>
      <c r="I2174" s="107" t="s">
        <v>2937</v>
      </c>
      <c r="J2174" s="81"/>
      <c r="K2174" s="72"/>
      <c r="L2174" s="72"/>
      <c r="M2174" s="72"/>
      <c r="N2174" s="72"/>
      <c r="O2174" s="72"/>
      <c r="P2174" s="72"/>
      <c r="Q2174" s="833"/>
      <c r="R2174" s="102"/>
      <c r="S2174" s="73"/>
      <c r="T2174" s="102"/>
      <c r="U2174" s="103"/>
      <c r="V2174" s="104"/>
    </row>
    <row r="2175" spans="1:256" ht="12.5">
      <c r="A2175" s="305"/>
      <c r="B2175" s="65">
        <v>1</v>
      </c>
      <c r="C2175" s="66">
        <f t="shared" si="102"/>
        <v>1</v>
      </c>
      <c r="D2175" s="77" t="s">
        <v>90</v>
      </c>
      <c r="E2175" s="76" t="s">
        <v>87</v>
      </c>
      <c r="F2175" s="99" t="s">
        <v>99</v>
      </c>
      <c r="G2175" s="78"/>
      <c r="H2175" s="96" t="s">
        <v>135</v>
      </c>
      <c r="I2175" s="107" t="s">
        <v>2938</v>
      </c>
      <c r="J2175" s="81"/>
      <c r="K2175" s="72"/>
      <c r="L2175" s="72"/>
      <c r="M2175" s="72"/>
      <c r="N2175" s="72"/>
      <c r="O2175" s="72"/>
      <c r="P2175" s="72"/>
      <c r="Q2175" s="833"/>
      <c r="R2175" s="102"/>
      <c r="S2175" s="73"/>
      <c r="T2175" s="102"/>
      <c r="U2175" s="103"/>
      <c r="V2175" s="104"/>
      <c r="W2175" s="320"/>
      <c r="X2175" s="320"/>
      <c r="Y2175" s="320"/>
      <c r="Z2175" s="320"/>
      <c r="AA2175" s="320"/>
      <c r="AB2175" s="320"/>
      <c r="AC2175" s="320"/>
      <c r="AD2175" s="320"/>
      <c r="AE2175" s="320"/>
      <c r="AF2175" s="320"/>
      <c r="AG2175" s="320"/>
      <c r="AH2175" s="320"/>
      <c r="AI2175" s="320"/>
      <c r="AJ2175" s="320"/>
      <c r="AK2175" s="320"/>
      <c r="AL2175" s="320"/>
      <c r="AM2175" s="320"/>
      <c r="AN2175" s="320"/>
      <c r="AO2175" s="320"/>
      <c r="AP2175" s="320"/>
      <c r="AQ2175" s="320"/>
      <c r="AR2175" s="320"/>
      <c r="AS2175" s="320"/>
      <c r="AT2175" s="320"/>
      <c r="AU2175" s="320"/>
      <c r="AV2175" s="320"/>
      <c r="AW2175" s="320"/>
      <c r="AX2175" s="320"/>
      <c r="AY2175" s="320"/>
      <c r="AZ2175" s="320"/>
      <c r="BA2175" s="320"/>
      <c r="BB2175" s="320"/>
      <c r="BC2175" s="320"/>
      <c r="BD2175" s="320"/>
      <c r="BE2175" s="320"/>
      <c r="BF2175" s="320"/>
      <c r="BG2175" s="320"/>
      <c r="BH2175" s="320"/>
      <c r="BI2175" s="320"/>
      <c r="BJ2175" s="320"/>
      <c r="BK2175" s="320"/>
      <c r="BL2175" s="320"/>
      <c r="BM2175" s="320"/>
      <c r="BN2175" s="320"/>
      <c r="BO2175" s="320"/>
      <c r="BP2175" s="320"/>
      <c r="BQ2175" s="320"/>
      <c r="BR2175" s="320"/>
      <c r="BS2175" s="320"/>
      <c r="BT2175" s="320"/>
      <c r="BU2175" s="320"/>
      <c r="BV2175" s="320"/>
      <c r="BW2175" s="320"/>
      <c r="BX2175" s="320"/>
      <c r="BY2175" s="320"/>
      <c r="BZ2175" s="320"/>
      <c r="CA2175" s="320"/>
      <c r="CB2175" s="320"/>
      <c r="CC2175" s="320"/>
      <c r="CD2175" s="320"/>
      <c r="CE2175" s="320"/>
      <c r="CF2175" s="320"/>
      <c r="CG2175" s="320"/>
      <c r="CH2175" s="320"/>
      <c r="CI2175" s="320"/>
      <c r="CJ2175" s="320"/>
      <c r="CK2175" s="320"/>
      <c r="CL2175" s="320"/>
      <c r="CM2175" s="320"/>
      <c r="CN2175" s="320"/>
      <c r="CO2175" s="320"/>
      <c r="CP2175" s="320"/>
      <c r="CQ2175" s="320"/>
      <c r="CR2175" s="320"/>
      <c r="CS2175" s="320"/>
      <c r="CT2175" s="320"/>
      <c r="CU2175" s="320"/>
      <c r="CV2175" s="320"/>
      <c r="CW2175" s="320"/>
      <c r="CX2175" s="320"/>
      <c r="CY2175" s="320"/>
      <c r="CZ2175" s="320"/>
      <c r="DA2175" s="320"/>
      <c r="DB2175" s="320"/>
      <c r="DC2175" s="320"/>
      <c r="DD2175" s="320"/>
      <c r="DE2175" s="320"/>
      <c r="DF2175" s="320"/>
      <c r="DG2175" s="320"/>
      <c r="DH2175" s="320"/>
      <c r="DI2175" s="320"/>
      <c r="DJ2175" s="320"/>
      <c r="DK2175" s="320"/>
      <c r="DL2175" s="320"/>
      <c r="DM2175" s="320"/>
      <c r="DN2175" s="320"/>
      <c r="DO2175" s="320"/>
      <c r="DP2175" s="320"/>
      <c r="DQ2175" s="320"/>
      <c r="DR2175" s="320"/>
      <c r="DS2175" s="320"/>
      <c r="DT2175" s="320"/>
      <c r="DU2175" s="320"/>
      <c r="DV2175" s="320"/>
      <c r="DW2175" s="320"/>
      <c r="DX2175" s="320"/>
      <c r="DY2175" s="320"/>
      <c r="DZ2175" s="320"/>
      <c r="EA2175" s="320"/>
      <c r="EB2175" s="320"/>
      <c r="EC2175" s="320"/>
      <c r="ED2175" s="320"/>
      <c r="EE2175" s="320"/>
      <c r="EF2175" s="320"/>
      <c r="EG2175" s="320"/>
      <c r="EH2175" s="320"/>
      <c r="EI2175" s="320"/>
      <c r="EJ2175" s="320"/>
      <c r="EK2175" s="320"/>
      <c r="EL2175" s="320"/>
      <c r="EM2175" s="320"/>
      <c r="EN2175" s="320"/>
      <c r="EO2175" s="320"/>
      <c r="EP2175" s="320"/>
      <c r="EQ2175" s="320"/>
      <c r="ER2175" s="320"/>
      <c r="ES2175" s="320"/>
      <c r="ET2175" s="320"/>
      <c r="EU2175" s="320"/>
      <c r="EV2175" s="320"/>
      <c r="EW2175" s="320"/>
      <c r="EX2175" s="320"/>
      <c r="EY2175" s="320"/>
      <c r="EZ2175" s="320"/>
      <c r="FA2175" s="320"/>
      <c r="FB2175" s="320"/>
      <c r="FC2175" s="320"/>
      <c r="FD2175" s="320"/>
      <c r="FE2175" s="320"/>
      <c r="FF2175" s="320"/>
      <c r="FG2175" s="320"/>
      <c r="FH2175" s="320"/>
      <c r="FI2175" s="320"/>
      <c r="FJ2175" s="320"/>
      <c r="FK2175" s="320"/>
      <c r="FL2175" s="320"/>
      <c r="FM2175" s="320"/>
      <c r="FN2175" s="320"/>
      <c r="FO2175" s="320"/>
      <c r="FP2175" s="320"/>
      <c r="FQ2175" s="320"/>
      <c r="FR2175" s="320"/>
      <c r="FS2175" s="320"/>
      <c r="FT2175" s="320"/>
      <c r="FU2175" s="320"/>
      <c r="FV2175" s="320"/>
      <c r="FW2175" s="320"/>
      <c r="FX2175" s="320"/>
      <c r="FY2175" s="320"/>
      <c r="FZ2175" s="320"/>
      <c r="GA2175" s="320"/>
      <c r="GB2175" s="320"/>
      <c r="GC2175" s="320"/>
      <c r="GD2175" s="320"/>
      <c r="GE2175" s="320"/>
      <c r="GF2175" s="320"/>
      <c r="GG2175" s="320"/>
      <c r="GH2175" s="320"/>
      <c r="GI2175" s="320"/>
      <c r="GJ2175" s="320"/>
      <c r="GK2175" s="320"/>
      <c r="GL2175" s="320"/>
      <c r="GM2175" s="320"/>
      <c r="GN2175" s="320"/>
      <c r="GO2175" s="320"/>
      <c r="GP2175" s="320"/>
      <c r="GQ2175" s="320"/>
      <c r="GR2175" s="320"/>
      <c r="GS2175" s="320"/>
      <c r="GT2175" s="320"/>
      <c r="GU2175" s="320"/>
      <c r="GV2175" s="320"/>
      <c r="GW2175" s="320"/>
      <c r="GX2175" s="320"/>
      <c r="GY2175" s="320"/>
      <c r="GZ2175" s="320"/>
      <c r="HA2175" s="320"/>
      <c r="HB2175" s="320"/>
      <c r="HC2175" s="320"/>
      <c r="HD2175" s="320"/>
      <c r="HE2175" s="320"/>
      <c r="HF2175" s="320"/>
      <c r="HG2175" s="320"/>
      <c r="HH2175" s="320"/>
      <c r="HI2175" s="320"/>
      <c r="HJ2175" s="320"/>
      <c r="HK2175" s="320"/>
      <c r="HL2175" s="320"/>
      <c r="HM2175" s="320"/>
      <c r="HN2175" s="320"/>
      <c r="HO2175" s="320"/>
      <c r="HP2175" s="320"/>
      <c r="HQ2175" s="320"/>
      <c r="HR2175" s="320"/>
      <c r="HS2175" s="320"/>
      <c r="HT2175" s="320"/>
      <c r="HU2175" s="320"/>
      <c r="HV2175" s="320"/>
      <c r="HW2175" s="320"/>
      <c r="HX2175" s="320"/>
      <c r="HY2175" s="320"/>
      <c r="HZ2175" s="320"/>
      <c r="IA2175" s="320"/>
      <c r="IB2175" s="320"/>
      <c r="IC2175" s="320"/>
      <c r="ID2175" s="320"/>
      <c r="IE2175" s="320"/>
      <c r="IF2175" s="320"/>
      <c r="IG2175" s="320"/>
      <c r="IH2175" s="320"/>
      <c r="II2175" s="320"/>
      <c r="IJ2175" s="320"/>
      <c r="IK2175" s="320"/>
      <c r="IL2175" s="320"/>
      <c r="IM2175" s="320"/>
      <c r="IN2175" s="320"/>
      <c r="IO2175" s="320"/>
      <c r="IP2175" s="320"/>
      <c r="IQ2175" s="320"/>
      <c r="IR2175" s="320"/>
      <c r="IS2175" s="320"/>
      <c r="IT2175" s="320"/>
      <c r="IU2175" s="320"/>
      <c r="IV2175" s="320"/>
    </row>
    <row r="2176" spans="1:256" ht="12.5">
      <c r="B2176" s="65">
        <v>1</v>
      </c>
      <c r="C2176" s="66">
        <f>IF(E2176="A",4,IF(E2176="B",3,IF(E2176="C",2,IF(E2176="D",1,0))))</f>
        <v>4</v>
      </c>
      <c r="D2176" s="76" t="s">
        <v>87</v>
      </c>
      <c r="E2176" s="76" t="s">
        <v>68</v>
      </c>
      <c r="F2176" s="77" t="s">
        <v>90</v>
      </c>
      <c r="G2176" s="78"/>
      <c r="H2176" s="96" t="s">
        <v>88</v>
      </c>
      <c r="I2176" s="107" t="s">
        <v>2939</v>
      </c>
      <c r="J2176" s="81" t="s">
        <v>6111</v>
      </c>
      <c r="K2176" s="72"/>
      <c r="L2176" s="72"/>
      <c r="M2176" s="72"/>
      <c r="N2176" s="72"/>
      <c r="O2176" s="72"/>
      <c r="P2176" s="72"/>
      <c r="Q2176" s="833"/>
      <c r="R2176" s="102"/>
      <c r="S2176" s="73"/>
      <c r="T2176" s="102"/>
      <c r="U2176" s="103"/>
      <c r="V2176" s="104"/>
    </row>
    <row r="2177" spans="1:256" ht="12.5">
      <c r="B2177" s="65">
        <v>1</v>
      </c>
      <c r="C2177" s="66">
        <v>4</v>
      </c>
      <c r="D2177" s="76" t="s">
        <v>87</v>
      </c>
      <c r="E2177" s="76" t="s">
        <v>68</v>
      </c>
      <c r="F2177" s="77" t="s">
        <v>90</v>
      </c>
      <c r="G2177" s="78"/>
      <c r="H2177" s="96" t="s">
        <v>88</v>
      </c>
      <c r="I2177" s="107" t="s">
        <v>2939</v>
      </c>
      <c r="J2177" s="81" t="s">
        <v>6111</v>
      </c>
      <c r="K2177" s="72"/>
      <c r="L2177" s="72"/>
      <c r="M2177" s="72"/>
      <c r="N2177" s="72"/>
      <c r="O2177" s="72"/>
      <c r="P2177" s="72"/>
      <c r="Q2177" s="833"/>
      <c r="R2177" s="102"/>
      <c r="S2177" s="73"/>
      <c r="T2177" s="102"/>
      <c r="U2177" s="103"/>
      <c r="V2177" s="104"/>
    </row>
    <row r="2178" spans="1:256" ht="12.5">
      <c r="B2178" s="65">
        <v>1</v>
      </c>
      <c r="C2178" s="66">
        <f>IF(E2178="A",1,IF(E2178="B",1,0))</f>
        <v>0</v>
      </c>
      <c r="D2178" s="658" t="s">
        <v>68</v>
      </c>
      <c r="E2178" s="659" t="s">
        <v>90</v>
      </c>
      <c r="F2178" s="658" t="s">
        <v>68</v>
      </c>
      <c r="G2178" s="78"/>
      <c r="H2178" s="96" t="s">
        <v>129</v>
      </c>
      <c r="I2178" s="107" t="s">
        <v>2940</v>
      </c>
      <c r="J2178" s="81"/>
      <c r="K2178" s="72"/>
      <c r="L2178" s="72"/>
      <c r="M2178" s="72"/>
      <c r="N2178" s="72"/>
      <c r="O2178" s="72"/>
      <c r="P2178" s="72"/>
      <c r="Q2178" s="833"/>
      <c r="R2178" s="102"/>
      <c r="S2178" s="73"/>
      <c r="T2178" s="102"/>
      <c r="U2178" s="103"/>
      <c r="V2178" s="104"/>
    </row>
    <row r="2179" spans="1:256" ht="12.5">
      <c r="B2179" s="65">
        <v>1</v>
      </c>
      <c r="C2179" s="66">
        <f>IF(E2179="A",4,IF(E2179="B",3,IF(E2179="C",2,IF(E2179="D",1,0))))</f>
        <v>2</v>
      </c>
      <c r="D2179" s="99" t="s">
        <v>70</v>
      </c>
      <c r="E2179" s="77" t="s">
        <v>90</v>
      </c>
      <c r="F2179" s="76" t="s">
        <v>68</v>
      </c>
      <c r="G2179" s="78"/>
      <c r="H2179" s="96" t="s">
        <v>119</v>
      </c>
      <c r="I2179" s="107" t="s">
        <v>2941</v>
      </c>
      <c r="J2179" s="81" t="s">
        <v>1056</v>
      </c>
      <c r="K2179" s="72"/>
      <c r="L2179" s="72"/>
      <c r="M2179" s="72"/>
      <c r="N2179" s="72"/>
      <c r="O2179" s="72"/>
      <c r="P2179" s="72"/>
      <c r="Q2179" s="833"/>
      <c r="R2179" s="102"/>
      <c r="S2179" s="73"/>
      <c r="T2179" s="102"/>
      <c r="U2179" s="103"/>
      <c r="V2179" s="104"/>
    </row>
    <row r="2180" spans="1:256" ht="12.5">
      <c r="B2180" s="65">
        <v>1</v>
      </c>
      <c r="C2180" s="66">
        <f t="shared" ref="C2180:C2194" si="103">IF(E2180="A",1,IF(E2180="B",1,0))</f>
        <v>1</v>
      </c>
      <c r="D2180" s="76" t="s">
        <v>68</v>
      </c>
      <c r="E2180" s="76" t="s">
        <v>68</v>
      </c>
      <c r="F2180" s="77" t="s">
        <v>90</v>
      </c>
      <c r="G2180" s="78"/>
      <c r="H2180" s="96" t="s">
        <v>1220</v>
      </c>
      <c r="I2180" s="107" t="s">
        <v>2942</v>
      </c>
      <c r="J2180" s="81"/>
      <c r="K2180" s="72"/>
      <c r="L2180" s="72"/>
      <c r="M2180" s="72"/>
      <c r="N2180" s="72"/>
      <c r="O2180" s="72"/>
      <c r="P2180" s="72"/>
      <c r="Q2180" s="833"/>
      <c r="R2180" s="102"/>
      <c r="S2180" s="73"/>
      <c r="T2180" s="102"/>
      <c r="U2180" s="103"/>
      <c r="V2180" s="104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  <c r="CS2180"/>
      <c r="CT2180"/>
      <c r="CU2180"/>
      <c r="CV2180"/>
      <c r="CW2180"/>
      <c r="CX2180"/>
      <c r="CY2180"/>
      <c r="CZ2180"/>
      <c r="DA2180"/>
      <c r="DB2180"/>
      <c r="DC2180"/>
      <c r="DD2180"/>
      <c r="DE2180"/>
      <c r="DF2180"/>
      <c r="DG2180"/>
      <c r="DH2180"/>
      <c r="DI2180"/>
      <c r="DJ2180"/>
      <c r="DK2180"/>
      <c r="DL2180"/>
      <c r="DM2180"/>
      <c r="DN2180"/>
      <c r="DO2180"/>
      <c r="DP2180"/>
      <c r="DQ2180"/>
      <c r="DR2180"/>
      <c r="DS2180"/>
      <c r="DT2180"/>
      <c r="DU2180"/>
      <c r="DV2180"/>
      <c r="DW2180"/>
      <c r="DX2180"/>
      <c r="DY2180"/>
      <c r="DZ2180"/>
      <c r="EA2180"/>
      <c r="EB2180"/>
      <c r="EC2180"/>
      <c r="ED2180"/>
      <c r="EE2180"/>
      <c r="EF2180"/>
      <c r="EG2180"/>
      <c r="EH2180"/>
      <c r="EI2180"/>
      <c r="EJ2180"/>
      <c r="EK2180"/>
      <c r="EL2180"/>
      <c r="EM2180"/>
      <c r="EN2180"/>
      <c r="EO2180"/>
      <c r="EP2180"/>
      <c r="EQ2180"/>
      <c r="ER2180"/>
      <c r="ES2180"/>
      <c r="ET2180"/>
      <c r="EU2180"/>
      <c r="EV2180"/>
      <c r="EW2180"/>
      <c r="EX2180"/>
      <c r="EY2180"/>
      <c r="EZ2180"/>
      <c r="FA2180"/>
      <c r="FB2180"/>
      <c r="FC2180"/>
      <c r="FD2180"/>
      <c r="FE2180"/>
      <c r="FF2180"/>
      <c r="FG2180"/>
      <c r="FH2180"/>
      <c r="FI2180"/>
      <c r="FJ2180"/>
      <c r="FK2180"/>
      <c r="FL2180"/>
      <c r="FM2180"/>
      <c r="FN2180"/>
      <c r="FO2180"/>
      <c r="FP2180"/>
      <c r="FQ2180"/>
      <c r="FR2180"/>
      <c r="FS2180"/>
      <c r="FT2180"/>
      <c r="FU2180"/>
      <c r="FV2180"/>
      <c r="FW2180"/>
      <c r="FX2180"/>
      <c r="FY2180"/>
      <c r="FZ2180"/>
      <c r="GA2180"/>
      <c r="GB2180"/>
      <c r="GC2180"/>
      <c r="GD2180"/>
      <c r="GE2180"/>
      <c r="GF2180"/>
      <c r="GG2180"/>
      <c r="GH2180"/>
      <c r="GI2180"/>
      <c r="GJ2180"/>
      <c r="GK2180"/>
      <c r="GL2180"/>
      <c r="GM2180"/>
      <c r="GN2180"/>
      <c r="GO2180"/>
      <c r="GP2180"/>
      <c r="GQ2180"/>
      <c r="GR2180"/>
      <c r="GS2180"/>
      <c r="GT2180"/>
      <c r="GU2180"/>
      <c r="GV2180"/>
      <c r="GW2180"/>
      <c r="GX2180"/>
      <c r="GY2180"/>
      <c r="GZ2180"/>
      <c r="HA2180"/>
      <c r="HB2180"/>
      <c r="HC2180"/>
      <c r="HD2180"/>
      <c r="HE2180"/>
      <c r="HF2180"/>
      <c r="HG2180"/>
      <c r="HH2180"/>
      <c r="HI2180"/>
      <c r="HJ2180"/>
      <c r="HK2180"/>
      <c r="HL2180"/>
      <c r="HM2180"/>
      <c r="HN2180"/>
      <c r="HO2180"/>
      <c r="HP2180"/>
      <c r="HQ2180"/>
      <c r="HR2180"/>
      <c r="HS2180"/>
      <c r="HT2180"/>
      <c r="HU2180"/>
      <c r="HV2180"/>
      <c r="HW2180"/>
      <c r="HX2180"/>
      <c r="HY2180"/>
      <c r="HZ2180"/>
      <c r="IA2180"/>
      <c r="IB2180"/>
      <c r="IC2180"/>
      <c r="ID2180"/>
      <c r="IE2180"/>
      <c r="IF2180"/>
      <c r="IG2180"/>
      <c r="IH2180"/>
      <c r="II2180"/>
      <c r="IJ2180"/>
      <c r="IK2180"/>
      <c r="IL2180"/>
      <c r="IM2180"/>
      <c r="IN2180"/>
      <c r="IO2180"/>
      <c r="IP2180"/>
      <c r="IQ2180"/>
      <c r="IR2180"/>
      <c r="IS2180"/>
      <c r="IT2180"/>
      <c r="IU2180"/>
      <c r="IV2180"/>
    </row>
    <row r="2181" spans="1:256" ht="12.5">
      <c r="A2181" s="660"/>
      <c r="B2181" s="65">
        <v>1</v>
      </c>
      <c r="C2181" s="66">
        <f t="shared" si="103"/>
        <v>1</v>
      </c>
      <c r="D2181" s="76" t="s">
        <v>87</v>
      </c>
      <c r="E2181" s="76" t="s">
        <v>68</v>
      </c>
      <c r="F2181" s="76" t="s">
        <v>68</v>
      </c>
      <c r="G2181" s="78"/>
      <c r="H2181" s="96" t="s">
        <v>148</v>
      </c>
      <c r="I2181" s="107" t="s">
        <v>2943</v>
      </c>
      <c r="J2181" s="81"/>
      <c r="K2181" s="72"/>
      <c r="L2181" s="72"/>
      <c r="M2181" s="72"/>
      <c r="N2181" s="72"/>
      <c r="O2181" s="72"/>
      <c r="P2181" s="72"/>
      <c r="Q2181" s="833"/>
      <c r="R2181" s="102"/>
      <c r="S2181" s="73"/>
      <c r="T2181" s="102"/>
      <c r="U2181" s="103"/>
      <c r="V2181" s="104"/>
    </row>
    <row r="2182" spans="1:256" ht="12.5">
      <c r="B2182" s="65">
        <v>1</v>
      </c>
      <c r="C2182" s="66">
        <f t="shared" si="103"/>
        <v>1</v>
      </c>
      <c r="D2182" s="655" t="s">
        <v>87</v>
      </c>
      <c r="E2182" s="655" t="s">
        <v>87</v>
      </c>
      <c r="F2182" s="655" t="s">
        <v>68</v>
      </c>
      <c r="G2182" s="78"/>
      <c r="H2182" s="96" t="s">
        <v>101</v>
      </c>
      <c r="I2182" s="107" t="s">
        <v>2944</v>
      </c>
      <c r="J2182" s="81"/>
      <c r="K2182" s="72"/>
      <c r="L2182" s="72"/>
      <c r="M2182" s="72"/>
      <c r="N2182" s="72"/>
      <c r="O2182" s="72"/>
      <c r="P2182" s="72"/>
      <c r="Q2182" s="833"/>
      <c r="R2182" s="102"/>
      <c r="S2182" s="73"/>
      <c r="T2182" s="102"/>
      <c r="U2182" s="103"/>
      <c r="V2182" s="104"/>
    </row>
    <row r="2183" spans="1:256" ht="12.5">
      <c r="A2183" s="305"/>
      <c r="B2183" s="65">
        <v>1</v>
      </c>
      <c r="C2183" s="66">
        <f t="shared" si="103"/>
        <v>0</v>
      </c>
      <c r="D2183" s="663" t="s">
        <v>90</v>
      </c>
      <c r="E2183" s="662" t="s">
        <v>70</v>
      </c>
      <c r="F2183" s="670" t="s">
        <v>87</v>
      </c>
      <c r="G2183" s="78"/>
      <c r="H2183" s="96" t="s">
        <v>88</v>
      </c>
      <c r="I2183" s="107" t="s">
        <v>2945</v>
      </c>
      <c r="J2183" s="81"/>
      <c r="K2183" s="72"/>
      <c r="L2183" s="72"/>
      <c r="M2183" s="72"/>
      <c r="N2183" s="72"/>
      <c r="O2183" s="72"/>
      <c r="P2183" s="72"/>
      <c r="Q2183" s="833"/>
      <c r="R2183" s="102"/>
      <c r="S2183" s="73"/>
      <c r="T2183" s="102"/>
      <c r="U2183" s="103"/>
      <c r="V2183" s="104"/>
    </row>
    <row r="2184" spans="1:256" ht="12.5">
      <c r="A2184" s="305"/>
      <c r="B2184" s="65">
        <v>1</v>
      </c>
      <c r="C2184" s="66">
        <f t="shared" si="103"/>
        <v>1</v>
      </c>
      <c r="D2184" s="658" t="s">
        <v>68</v>
      </c>
      <c r="E2184" s="658" t="s">
        <v>68</v>
      </c>
      <c r="F2184" s="658" t="s">
        <v>68</v>
      </c>
      <c r="G2184" s="78"/>
      <c r="H2184" s="96" t="s">
        <v>90</v>
      </c>
      <c r="I2184" s="107" t="s">
        <v>2946</v>
      </c>
      <c r="J2184" s="81"/>
      <c r="K2184" s="72"/>
      <c r="L2184" s="72"/>
      <c r="M2184" s="72"/>
      <c r="N2184" s="72"/>
      <c r="O2184" s="72"/>
      <c r="P2184" s="72"/>
      <c r="Q2184" s="833"/>
      <c r="R2184" s="102"/>
      <c r="S2184" s="73"/>
      <c r="T2184" s="102"/>
      <c r="U2184" s="103"/>
      <c r="V2184" s="104"/>
    </row>
    <row r="2185" spans="1:256" ht="12.5">
      <c r="B2185" s="65">
        <v>1</v>
      </c>
      <c r="C2185" s="66">
        <f t="shared" si="103"/>
        <v>0</v>
      </c>
      <c r="D2185" s="656" t="s">
        <v>70</v>
      </c>
      <c r="E2185" s="656" t="s">
        <v>70</v>
      </c>
      <c r="F2185" s="656" t="s">
        <v>70</v>
      </c>
      <c r="G2185" s="78"/>
      <c r="H2185" s="96" t="s">
        <v>148</v>
      </c>
      <c r="I2185" s="107" t="s">
        <v>2947</v>
      </c>
      <c r="J2185" s="81"/>
      <c r="K2185" s="72"/>
      <c r="L2185" s="72"/>
      <c r="M2185" s="72"/>
      <c r="N2185" s="72"/>
      <c r="O2185" s="72"/>
      <c r="P2185" s="72"/>
      <c r="Q2185" s="833"/>
      <c r="R2185" s="102"/>
      <c r="S2185" s="73"/>
      <c r="T2185" s="102"/>
      <c r="U2185" s="103"/>
      <c r="V2185" s="104"/>
    </row>
    <row r="2186" spans="1:256" ht="12.5">
      <c r="A2186" s="305"/>
      <c r="B2186" s="65">
        <v>1</v>
      </c>
      <c r="C2186" s="66">
        <f t="shared" si="103"/>
        <v>0</v>
      </c>
      <c r="D2186" s="99" t="s">
        <v>70</v>
      </c>
      <c r="E2186" s="77" t="s">
        <v>90</v>
      </c>
      <c r="F2186" s="76" t="s">
        <v>68</v>
      </c>
      <c r="G2186" s="78"/>
      <c r="H2186" s="96" t="s">
        <v>94</v>
      </c>
      <c r="I2186" s="107" t="s">
        <v>2948</v>
      </c>
      <c r="J2186" s="81"/>
      <c r="K2186" s="72"/>
      <c r="L2186" s="72"/>
      <c r="M2186" s="72"/>
      <c r="N2186" s="72"/>
      <c r="O2186" s="72"/>
      <c r="P2186" s="72"/>
      <c r="Q2186" s="833"/>
      <c r="R2186" s="102"/>
      <c r="S2186" s="73"/>
      <c r="T2186" s="102"/>
      <c r="U2186" s="103"/>
      <c r="V2186" s="104"/>
    </row>
    <row r="2187" spans="1:256" s="55" customFormat="1" ht="12.5">
      <c r="B2187" s="65">
        <v>1</v>
      </c>
      <c r="C2187" s="66">
        <f t="shared" si="103"/>
        <v>0</v>
      </c>
      <c r="D2187" s="658" t="s">
        <v>68</v>
      </c>
      <c r="E2187" s="659" t="s">
        <v>90</v>
      </c>
      <c r="F2187" s="656" t="s">
        <v>70</v>
      </c>
      <c r="G2187" s="78"/>
      <c r="H2187" s="96" t="s">
        <v>101</v>
      </c>
      <c r="I2187" s="107" t="s">
        <v>2949</v>
      </c>
      <c r="J2187" s="81"/>
      <c r="K2187" s="72"/>
      <c r="L2187" s="72"/>
      <c r="M2187" s="72"/>
      <c r="N2187" s="72"/>
      <c r="O2187" s="72"/>
      <c r="P2187" s="72"/>
      <c r="Q2187" s="833"/>
      <c r="R2187" s="102"/>
      <c r="S2187" s="73"/>
      <c r="T2187" s="102"/>
      <c r="U2187" s="103"/>
      <c r="V2187" s="104"/>
      <c r="W2187" s="109"/>
      <c r="X2187" s="109"/>
      <c r="Y2187" s="109"/>
      <c r="Z2187" s="109"/>
      <c r="AA2187" s="109"/>
      <c r="AB2187" s="109"/>
      <c r="AC2187" s="109"/>
      <c r="AD2187" s="109"/>
      <c r="AE2187" s="109"/>
      <c r="AF2187" s="109"/>
      <c r="AG2187" s="109"/>
      <c r="AH2187" s="109"/>
      <c r="AI2187" s="109"/>
      <c r="AJ2187" s="109"/>
      <c r="AK2187" s="109"/>
      <c r="AL2187" s="109"/>
      <c r="AM2187" s="109"/>
      <c r="AN2187" s="109"/>
      <c r="AO2187" s="109"/>
      <c r="AP2187" s="109"/>
      <c r="AQ2187" s="109"/>
      <c r="AR2187" s="109"/>
      <c r="AS2187" s="109"/>
      <c r="AT2187" s="109"/>
      <c r="AU2187" s="109"/>
      <c r="AV2187" s="109"/>
      <c r="AW2187" s="109"/>
      <c r="AX2187" s="109"/>
      <c r="AY2187" s="109"/>
      <c r="AZ2187" s="109"/>
      <c r="BA2187" s="109"/>
      <c r="BB2187" s="109"/>
      <c r="BC2187" s="109"/>
      <c r="BD2187" s="109"/>
      <c r="BE2187" s="109"/>
      <c r="BF2187" s="109"/>
      <c r="BG2187" s="109"/>
      <c r="BH2187" s="109"/>
      <c r="BI2187" s="109"/>
      <c r="BJ2187" s="109"/>
      <c r="BK2187" s="109"/>
      <c r="BL2187" s="109"/>
      <c r="BM2187" s="109"/>
      <c r="BN2187" s="109"/>
      <c r="BO2187" s="109"/>
      <c r="BP2187" s="109"/>
      <c r="BQ2187" s="109"/>
      <c r="BR2187" s="109"/>
      <c r="BS2187" s="109"/>
      <c r="BT2187" s="109"/>
      <c r="BU2187" s="109"/>
      <c r="BV2187" s="109"/>
      <c r="BW2187" s="109"/>
      <c r="BX2187" s="109"/>
      <c r="BY2187" s="109"/>
      <c r="BZ2187" s="109"/>
      <c r="CA2187" s="109"/>
      <c r="CB2187" s="109"/>
      <c r="CC2187" s="109"/>
      <c r="CD2187" s="109"/>
      <c r="CE2187" s="109"/>
      <c r="CF2187" s="109"/>
      <c r="CG2187" s="109"/>
      <c r="CH2187" s="109"/>
      <c r="CI2187" s="109"/>
      <c r="CJ2187" s="109"/>
      <c r="CK2187" s="109"/>
      <c r="CL2187" s="109"/>
      <c r="CM2187" s="109"/>
      <c r="CN2187" s="109"/>
      <c r="CO2187" s="109"/>
      <c r="CP2187" s="109"/>
      <c r="CQ2187" s="109"/>
      <c r="CR2187" s="109"/>
      <c r="CS2187" s="109"/>
      <c r="CT2187" s="109"/>
      <c r="CU2187" s="109"/>
      <c r="CV2187" s="109"/>
      <c r="CW2187" s="109"/>
      <c r="CX2187" s="109"/>
      <c r="CY2187" s="109"/>
      <c r="CZ2187" s="109"/>
      <c r="DA2187" s="109"/>
      <c r="DB2187" s="109"/>
      <c r="DC2187" s="109"/>
      <c r="DD2187" s="109"/>
      <c r="DE2187" s="109"/>
      <c r="DF2187" s="109"/>
      <c r="DG2187" s="109"/>
      <c r="DH2187" s="109"/>
      <c r="DI2187" s="109"/>
      <c r="DJ2187" s="109"/>
      <c r="DK2187" s="109"/>
      <c r="DL2187" s="109"/>
      <c r="DM2187" s="109"/>
      <c r="DN2187" s="109"/>
      <c r="DO2187" s="109"/>
      <c r="DP2187" s="109"/>
      <c r="DQ2187" s="109"/>
      <c r="DR2187" s="109"/>
      <c r="DS2187" s="109"/>
      <c r="DT2187" s="109"/>
      <c r="DU2187" s="109"/>
      <c r="DV2187" s="109"/>
      <c r="DW2187" s="109"/>
      <c r="DX2187" s="109"/>
      <c r="DY2187" s="109"/>
      <c r="DZ2187" s="109"/>
      <c r="EA2187" s="109"/>
      <c r="EB2187" s="109"/>
      <c r="EC2187" s="109"/>
      <c r="ED2187" s="109"/>
      <c r="EE2187" s="109"/>
      <c r="EF2187" s="109"/>
      <c r="EG2187" s="109"/>
      <c r="EH2187" s="109"/>
      <c r="EI2187" s="109"/>
      <c r="EJ2187" s="109"/>
      <c r="EK2187" s="109"/>
      <c r="EL2187" s="109"/>
      <c r="EM2187" s="109"/>
      <c r="EN2187" s="109"/>
      <c r="EO2187" s="109"/>
      <c r="EP2187" s="109"/>
      <c r="EQ2187" s="109"/>
      <c r="ER2187" s="109"/>
      <c r="ES2187" s="109"/>
      <c r="ET2187" s="109"/>
      <c r="EU2187" s="109"/>
      <c r="EV2187" s="109"/>
      <c r="EW2187" s="109"/>
      <c r="EX2187" s="109"/>
      <c r="EY2187" s="109"/>
      <c r="EZ2187" s="109"/>
      <c r="FA2187" s="109"/>
      <c r="FB2187" s="109"/>
      <c r="FC2187" s="109"/>
      <c r="FD2187" s="109"/>
      <c r="FE2187" s="109"/>
      <c r="FF2187" s="109"/>
      <c r="FG2187" s="109"/>
      <c r="FH2187" s="109"/>
      <c r="FI2187" s="109"/>
      <c r="FJ2187" s="109"/>
      <c r="FK2187" s="109"/>
      <c r="FL2187" s="109"/>
      <c r="FM2187" s="109"/>
      <c r="FN2187" s="109"/>
      <c r="FO2187" s="109"/>
      <c r="FP2187" s="109"/>
      <c r="FQ2187" s="109"/>
      <c r="FR2187" s="109"/>
      <c r="FS2187" s="109"/>
      <c r="FT2187" s="109"/>
      <c r="FU2187" s="109"/>
      <c r="FV2187" s="109"/>
      <c r="FW2187" s="109"/>
      <c r="FX2187" s="109"/>
      <c r="FY2187" s="109"/>
      <c r="FZ2187" s="109"/>
      <c r="GA2187" s="109"/>
      <c r="GB2187" s="109"/>
      <c r="GC2187" s="109"/>
      <c r="GD2187" s="109"/>
      <c r="GE2187" s="109"/>
      <c r="GF2187" s="109"/>
      <c r="GG2187" s="109"/>
      <c r="GH2187" s="109"/>
      <c r="GI2187" s="109"/>
      <c r="GJ2187" s="109"/>
      <c r="GK2187" s="109"/>
      <c r="GL2187" s="109"/>
      <c r="GM2187" s="109"/>
      <c r="GN2187" s="109"/>
      <c r="GO2187" s="109"/>
      <c r="GP2187" s="109"/>
      <c r="GQ2187" s="109"/>
      <c r="GR2187" s="109"/>
      <c r="GS2187" s="109"/>
      <c r="GT2187" s="109"/>
      <c r="GU2187" s="109"/>
      <c r="GV2187" s="109"/>
      <c r="GW2187" s="109"/>
      <c r="GX2187" s="109"/>
      <c r="GY2187" s="109"/>
      <c r="GZ2187" s="109"/>
      <c r="HA2187" s="109"/>
      <c r="HB2187" s="109"/>
      <c r="HC2187" s="109"/>
      <c r="HD2187" s="109"/>
      <c r="HE2187" s="109"/>
      <c r="HF2187" s="109"/>
      <c r="HG2187" s="109"/>
      <c r="HH2187" s="109"/>
      <c r="HI2187" s="109"/>
      <c r="HJ2187" s="109"/>
      <c r="HK2187" s="109"/>
      <c r="HL2187" s="109"/>
      <c r="HM2187" s="109"/>
      <c r="HN2187" s="109"/>
      <c r="HO2187" s="109"/>
      <c r="HP2187" s="109"/>
      <c r="HQ2187" s="109"/>
      <c r="HR2187" s="109"/>
      <c r="HS2187" s="109"/>
      <c r="HT2187" s="109"/>
      <c r="HU2187" s="109"/>
      <c r="HV2187" s="109"/>
      <c r="HW2187" s="109"/>
      <c r="HX2187" s="109"/>
      <c r="HY2187" s="109"/>
      <c r="HZ2187" s="109"/>
      <c r="IA2187" s="109"/>
      <c r="IB2187" s="109"/>
      <c r="IC2187" s="109"/>
      <c r="ID2187" s="109"/>
      <c r="IE2187" s="109"/>
      <c r="IF2187" s="109"/>
      <c r="IG2187" s="109"/>
      <c r="IH2187" s="109"/>
      <c r="II2187" s="109"/>
      <c r="IJ2187" s="109"/>
      <c r="IK2187" s="109"/>
      <c r="IL2187" s="109"/>
      <c r="IM2187" s="109"/>
      <c r="IN2187" s="109"/>
      <c r="IO2187" s="109"/>
      <c r="IP2187" s="109"/>
      <c r="IQ2187" s="109"/>
      <c r="IR2187" s="109"/>
      <c r="IS2187" s="109"/>
      <c r="IT2187" s="109"/>
      <c r="IU2187" s="109"/>
      <c r="IV2187" s="109"/>
    </row>
    <row r="2188" spans="1:256" ht="12.5">
      <c r="B2188" s="65">
        <v>1</v>
      </c>
      <c r="C2188" s="66">
        <f t="shared" si="103"/>
        <v>1</v>
      </c>
      <c r="D2188" s="656" t="s">
        <v>70</v>
      </c>
      <c r="E2188" s="658" t="s">
        <v>68</v>
      </c>
      <c r="F2188" s="658" t="s">
        <v>68</v>
      </c>
      <c r="G2188" s="78"/>
      <c r="H2188" s="96" t="s">
        <v>88</v>
      </c>
      <c r="I2188" s="107" t="s">
        <v>2950</v>
      </c>
      <c r="J2188" s="81"/>
      <c r="K2188" s="72"/>
      <c r="L2188" s="72"/>
      <c r="M2188" s="72"/>
      <c r="N2188" s="72"/>
      <c r="O2188" s="72"/>
      <c r="P2188" s="72"/>
      <c r="Q2188" s="833"/>
      <c r="R2188" s="102"/>
      <c r="S2188" s="73"/>
      <c r="T2188" s="102"/>
      <c r="U2188" s="103"/>
      <c r="V2188" s="104"/>
    </row>
    <row r="2189" spans="1:256" ht="12.5">
      <c r="B2189" s="65">
        <v>1</v>
      </c>
      <c r="C2189" s="66">
        <f t="shared" si="103"/>
        <v>1</v>
      </c>
      <c r="D2189" s="658" t="s">
        <v>68</v>
      </c>
      <c r="E2189" s="658" t="s">
        <v>87</v>
      </c>
      <c r="F2189" s="656" t="s">
        <v>99</v>
      </c>
      <c r="G2189" s="78"/>
      <c r="H2189" s="96" t="s">
        <v>94</v>
      </c>
      <c r="I2189" s="107" t="s">
        <v>2951</v>
      </c>
      <c r="J2189" s="81"/>
      <c r="K2189" s="72"/>
      <c r="L2189" s="72"/>
      <c r="M2189" s="72"/>
      <c r="N2189" s="72"/>
      <c r="O2189" s="72"/>
      <c r="P2189" s="72"/>
      <c r="Q2189" s="833"/>
      <c r="R2189" s="102"/>
      <c r="S2189" s="73"/>
      <c r="T2189" s="102"/>
      <c r="U2189" s="103"/>
      <c r="V2189" s="104"/>
      <c r="W2189" s="55"/>
      <c r="X2189" s="55"/>
      <c r="Y2189" s="55"/>
      <c r="Z2189" s="55"/>
      <c r="AA2189" s="55"/>
      <c r="AB2189" s="55"/>
      <c r="AC2189" s="55"/>
      <c r="AD2189" s="55"/>
      <c r="AE2189" s="55"/>
      <c r="AF2189" s="55"/>
      <c r="AG2189" s="55"/>
      <c r="AH2189" s="55"/>
      <c r="AI2189" s="55"/>
      <c r="AJ2189" s="55"/>
      <c r="AK2189" s="55"/>
      <c r="AL2189" s="55"/>
      <c r="AM2189" s="55"/>
      <c r="AN2189" s="55"/>
      <c r="AO2189" s="55"/>
      <c r="AP2189" s="55"/>
      <c r="AQ2189" s="55"/>
      <c r="AR2189" s="55"/>
      <c r="AS2189" s="55"/>
      <c r="AT2189" s="55"/>
      <c r="AU2189" s="55"/>
      <c r="AV2189" s="55"/>
      <c r="AW2189" s="55"/>
      <c r="AX2189" s="55"/>
      <c r="AY2189" s="55"/>
      <c r="AZ2189" s="55"/>
      <c r="BA2189" s="55"/>
      <c r="BB2189" s="55"/>
      <c r="BC2189" s="55"/>
      <c r="BD2189" s="55"/>
      <c r="BE2189" s="55"/>
      <c r="BF2189" s="55"/>
      <c r="BG2189" s="55"/>
      <c r="BH2189" s="55"/>
      <c r="BI2189" s="55"/>
      <c r="BJ2189" s="55"/>
      <c r="BK2189" s="55"/>
      <c r="BL2189" s="55"/>
      <c r="BM2189" s="55"/>
      <c r="BN2189" s="55"/>
      <c r="BO2189" s="55"/>
      <c r="BP2189" s="55"/>
      <c r="BQ2189" s="55"/>
      <c r="BR2189" s="55"/>
      <c r="BS2189" s="55"/>
      <c r="BT2189" s="55"/>
      <c r="BU2189" s="55"/>
      <c r="BV2189" s="55"/>
      <c r="BW2189" s="55"/>
      <c r="BX2189" s="55"/>
      <c r="BY2189" s="55"/>
      <c r="BZ2189" s="55"/>
      <c r="CA2189" s="55"/>
      <c r="CB2189" s="55"/>
      <c r="CC2189" s="55"/>
      <c r="CD2189" s="55"/>
      <c r="CE2189" s="55"/>
      <c r="CF2189" s="55"/>
      <c r="CG2189" s="55"/>
      <c r="CH2189" s="55"/>
      <c r="CI2189" s="55"/>
      <c r="CJ2189" s="55"/>
      <c r="CK2189" s="55"/>
      <c r="CL2189" s="55"/>
      <c r="CM2189" s="55"/>
      <c r="CN2189" s="55"/>
      <c r="CO2189" s="55"/>
      <c r="CP2189" s="55"/>
      <c r="CQ2189" s="55"/>
      <c r="CR2189" s="55"/>
      <c r="CS2189" s="55"/>
      <c r="CT2189" s="55"/>
      <c r="CU2189" s="55"/>
      <c r="CV2189" s="55"/>
      <c r="CW2189" s="55"/>
      <c r="CX2189" s="55"/>
      <c r="CY2189" s="55"/>
      <c r="CZ2189" s="55"/>
      <c r="DA2189" s="55"/>
      <c r="DB2189" s="55"/>
      <c r="DC2189" s="55"/>
      <c r="DD2189" s="55"/>
      <c r="DE2189" s="55"/>
      <c r="DF2189" s="55"/>
      <c r="DG2189" s="55"/>
      <c r="DH2189" s="55"/>
      <c r="DI2189" s="55"/>
      <c r="DJ2189" s="55"/>
      <c r="DK2189" s="55"/>
      <c r="DL2189" s="55"/>
      <c r="DM2189" s="55"/>
      <c r="DN2189" s="55"/>
      <c r="DO2189" s="55"/>
      <c r="DP2189" s="55"/>
      <c r="DQ2189" s="55"/>
      <c r="DR2189" s="55"/>
      <c r="DS2189" s="55"/>
      <c r="DT2189" s="55"/>
      <c r="DU2189" s="55"/>
      <c r="DV2189" s="55"/>
      <c r="DW2189" s="55"/>
      <c r="DX2189" s="55"/>
      <c r="DY2189" s="55"/>
      <c r="DZ2189" s="55"/>
      <c r="EA2189" s="55"/>
      <c r="EB2189" s="55"/>
      <c r="EC2189" s="55"/>
      <c r="ED2189" s="55"/>
      <c r="EE2189" s="55"/>
      <c r="EF2189" s="55"/>
      <c r="EG2189" s="55"/>
      <c r="EH2189" s="55"/>
      <c r="EI2189" s="55"/>
      <c r="EJ2189" s="55"/>
      <c r="EK2189" s="55"/>
      <c r="EL2189" s="55"/>
      <c r="EM2189" s="55"/>
      <c r="EN2189" s="55"/>
      <c r="EO2189" s="55"/>
      <c r="EP2189" s="55"/>
      <c r="EQ2189" s="55"/>
      <c r="ER2189" s="55"/>
      <c r="ES2189" s="55"/>
      <c r="ET2189" s="55"/>
      <c r="EU2189" s="55"/>
      <c r="EV2189" s="55"/>
      <c r="EW2189" s="55"/>
      <c r="EX2189" s="55"/>
      <c r="EY2189" s="55"/>
      <c r="EZ2189" s="55"/>
      <c r="FA2189" s="55"/>
      <c r="FB2189" s="55"/>
      <c r="FC2189" s="55"/>
      <c r="FD2189" s="55"/>
      <c r="FE2189" s="55"/>
      <c r="FF2189" s="55"/>
      <c r="FG2189" s="55"/>
      <c r="FH2189" s="55"/>
      <c r="FI2189" s="55"/>
      <c r="FJ2189" s="55"/>
      <c r="FK2189" s="55"/>
      <c r="FL2189" s="55"/>
      <c r="FM2189" s="55"/>
      <c r="FN2189" s="55"/>
      <c r="FO2189" s="55"/>
      <c r="FP2189" s="55"/>
      <c r="FQ2189" s="55"/>
      <c r="FR2189" s="55"/>
      <c r="FS2189" s="55"/>
      <c r="FT2189" s="55"/>
      <c r="FU2189" s="55"/>
      <c r="FV2189" s="55"/>
      <c r="FW2189" s="55"/>
      <c r="FX2189" s="55"/>
      <c r="FY2189" s="55"/>
      <c r="FZ2189" s="55"/>
      <c r="GA2189" s="55"/>
      <c r="GB2189" s="55"/>
      <c r="GC2189" s="55"/>
      <c r="GD2189" s="55"/>
      <c r="GE2189" s="55"/>
      <c r="GF2189" s="55"/>
      <c r="GG2189" s="55"/>
      <c r="GH2189" s="55"/>
      <c r="GI2189" s="55"/>
      <c r="GJ2189" s="55"/>
      <c r="GK2189" s="55"/>
      <c r="GL2189" s="55"/>
      <c r="GM2189" s="55"/>
      <c r="GN2189" s="55"/>
      <c r="GO2189" s="55"/>
      <c r="GP2189" s="55"/>
      <c r="GQ2189" s="55"/>
      <c r="GR2189" s="55"/>
      <c r="GS2189" s="55"/>
      <c r="GT2189" s="55"/>
      <c r="GU2189" s="55"/>
      <c r="GV2189" s="55"/>
      <c r="GW2189" s="55"/>
      <c r="GX2189" s="55"/>
      <c r="GY2189" s="55"/>
      <c r="GZ2189" s="55"/>
      <c r="HA2189" s="55"/>
      <c r="HB2189" s="55"/>
      <c r="HC2189" s="55"/>
      <c r="HD2189" s="55"/>
      <c r="HE2189" s="55"/>
      <c r="HF2189" s="55"/>
      <c r="HG2189" s="55"/>
      <c r="HH2189" s="55"/>
      <c r="HI2189" s="55"/>
      <c r="HJ2189" s="55"/>
      <c r="HK2189" s="55"/>
      <c r="HL2189" s="55"/>
      <c r="HM2189" s="55"/>
      <c r="HN2189" s="55"/>
      <c r="HO2189" s="55"/>
      <c r="HP2189" s="55"/>
      <c r="HQ2189" s="55"/>
      <c r="HR2189" s="55"/>
      <c r="HS2189" s="55"/>
      <c r="HT2189" s="55"/>
      <c r="HU2189" s="55"/>
      <c r="HV2189" s="55"/>
      <c r="HW2189" s="55"/>
      <c r="HX2189" s="55"/>
      <c r="HY2189" s="55"/>
      <c r="HZ2189" s="55"/>
      <c r="IA2189" s="55"/>
      <c r="IB2189" s="55"/>
      <c r="IC2189" s="55"/>
      <c r="ID2189" s="55"/>
      <c r="IE2189" s="55"/>
      <c r="IF2189" s="55"/>
      <c r="IG2189" s="55"/>
      <c r="IH2189" s="55"/>
      <c r="II2189" s="55"/>
      <c r="IJ2189" s="55"/>
      <c r="IK2189" s="55"/>
      <c r="IL2189" s="55"/>
      <c r="IM2189" s="55"/>
      <c r="IN2189" s="55"/>
      <c r="IO2189" s="55"/>
      <c r="IP2189" s="55"/>
      <c r="IQ2189" s="55"/>
      <c r="IR2189" s="55"/>
      <c r="IS2189" s="55"/>
      <c r="IT2189" s="55"/>
      <c r="IU2189" s="55"/>
      <c r="IV2189" s="55"/>
    </row>
    <row r="2190" spans="1:256" ht="12.5">
      <c r="A2190" s="305"/>
      <c r="B2190" s="65">
        <v>1</v>
      </c>
      <c r="C2190" s="66">
        <f t="shared" si="103"/>
        <v>1</v>
      </c>
      <c r="D2190" s="658" t="s">
        <v>87</v>
      </c>
      <c r="E2190" s="658" t="s">
        <v>68</v>
      </c>
      <c r="F2190" s="656" t="s">
        <v>99</v>
      </c>
      <c r="G2190" s="78"/>
      <c r="H2190" s="96" t="s">
        <v>215</v>
      </c>
      <c r="I2190" s="107" t="s">
        <v>2952</v>
      </c>
      <c r="J2190" s="81"/>
      <c r="K2190" s="72"/>
      <c r="L2190" s="72"/>
      <c r="M2190" s="72"/>
      <c r="N2190" s="72"/>
      <c r="O2190" s="72"/>
      <c r="P2190" s="72"/>
      <c r="Q2190" s="833"/>
      <c r="R2190" s="102"/>
      <c r="S2190" s="73"/>
      <c r="T2190" s="102"/>
      <c r="U2190" s="103"/>
      <c r="V2190" s="104"/>
    </row>
    <row r="2191" spans="1:256" ht="12.5">
      <c r="A2191" s="305"/>
      <c r="B2191" s="65">
        <v>1</v>
      </c>
      <c r="C2191" s="66">
        <f t="shared" si="103"/>
        <v>1</v>
      </c>
      <c r="D2191" s="248" t="s">
        <v>68</v>
      </c>
      <c r="E2191" s="76" t="s">
        <v>87</v>
      </c>
      <c r="F2191" s="248" t="s">
        <v>68</v>
      </c>
      <c r="G2191" s="78"/>
      <c r="H2191" s="96" t="s">
        <v>251</v>
      </c>
      <c r="I2191" s="107" t="s">
        <v>2953</v>
      </c>
      <c r="J2191" s="81"/>
      <c r="K2191" s="72"/>
      <c r="L2191" s="72"/>
      <c r="M2191" s="72"/>
      <c r="N2191" s="72"/>
      <c r="O2191" s="72"/>
      <c r="P2191" s="72"/>
      <c r="Q2191" s="833"/>
      <c r="R2191" s="102"/>
      <c r="S2191" s="73"/>
      <c r="T2191" s="102"/>
      <c r="U2191" s="103"/>
      <c r="V2191" s="104"/>
    </row>
    <row r="2192" spans="1:256" ht="12.75" customHeight="1">
      <c r="B2192" s="65">
        <v>1</v>
      </c>
      <c r="C2192" s="66">
        <f t="shared" si="103"/>
        <v>0</v>
      </c>
      <c r="D2192" s="99" t="s">
        <v>70</v>
      </c>
      <c r="E2192" s="99" t="s">
        <v>70</v>
      </c>
      <c r="F2192" s="76" t="s">
        <v>68</v>
      </c>
      <c r="G2192" s="78"/>
      <c r="H2192" s="96" t="s">
        <v>140</v>
      </c>
      <c r="I2192" s="107" t="s">
        <v>2954</v>
      </c>
      <c r="J2192" s="81"/>
      <c r="K2192" s="72"/>
      <c r="L2192" s="72"/>
      <c r="M2192" s="72"/>
      <c r="N2192" s="72"/>
      <c r="O2192" s="72"/>
      <c r="P2192" s="72"/>
      <c r="Q2192" s="833"/>
      <c r="R2192" s="102"/>
      <c r="S2192" s="73"/>
      <c r="T2192" s="102"/>
      <c r="U2192" s="103"/>
      <c r="V2192" s="104"/>
    </row>
    <row r="2193" spans="1:256" ht="12.5">
      <c r="B2193" s="65">
        <v>1</v>
      </c>
      <c r="C2193" s="66">
        <f t="shared" si="103"/>
        <v>0</v>
      </c>
      <c r="D2193" s="659" t="s">
        <v>90</v>
      </c>
      <c r="E2193" s="656" t="s">
        <v>99</v>
      </c>
      <c r="F2193" s="659" t="s">
        <v>90</v>
      </c>
      <c r="G2193" s="78"/>
      <c r="H2193" s="96" t="s">
        <v>122</v>
      </c>
      <c r="I2193" s="107" t="s">
        <v>2955</v>
      </c>
      <c r="J2193" s="81"/>
      <c r="K2193" s="72"/>
      <c r="L2193" s="72"/>
      <c r="M2193" s="72"/>
      <c r="N2193" s="72"/>
      <c r="O2193" s="72"/>
      <c r="P2193" s="72"/>
      <c r="Q2193" s="833"/>
      <c r="R2193" s="102"/>
      <c r="S2193" s="73"/>
      <c r="T2193" s="102"/>
      <c r="U2193" s="103"/>
      <c r="V2193" s="104"/>
    </row>
    <row r="2194" spans="1:256" ht="12.5">
      <c r="B2194" s="65">
        <v>1</v>
      </c>
      <c r="C2194" s="66">
        <f t="shared" si="103"/>
        <v>0</v>
      </c>
      <c r="D2194" s="659" t="s">
        <v>90</v>
      </c>
      <c r="E2194" s="659" t="s">
        <v>90</v>
      </c>
      <c r="F2194" s="678"/>
      <c r="G2194" s="78"/>
      <c r="H2194" s="96" t="s">
        <v>126</v>
      </c>
      <c r="I2194" s="107" t="s">
        <v>2956</v>
      </c>
      <c r="J2194" s="81"/>
      <c r="K2194" s="72"/>
      <c r="L2194" s="72"/>
      <c r="M2194" s="72"/>
      <c r="N2194" s="72"/>
      <c r="O2194" s="72"/>
      <c r="P2194" s="72"/>
      <c r="Q2194" s="833"/>
      <c r="R2194" s="102"/>
      <c r="S2194" s="73"/>
      <c r="T2194" s="102"/>
      <c r="U2194" s="103"/>
      <c r="V2194" s="104"/>
    </row>
    <row r="2195" spans="1:256" ht="12.5">
      <c r="B2195" s="65">
        <v>1</v>
      </c>
      <c r="C2195" s="66">
        <f>IF(E2195="A",4,IF(E2195="B",3,IF(E2195="C",2,IF(E2195="D",1,0))))</f>
        <v>2</v>
      </c>
      <c r="D2195" s="76" t="s">
        <v>87</v>
      </c>
      <c r="E2195" s="77" t="s">
        <v>90</v>
      </c>
      <c r="F2195" s="76" t="s">
        <v>68</v>
      </c>
      <c r="G2195" s="78"/>
      <c r="H2195" s="96" t="s">
        <v>184</v>
      </c>
      <c r="I2195" s="107" t="s">
        <v>297</v>
      </c>
      <c r="J2195" s="81"/>
      <c r="K2195" s="72"/>
      <c r="L2195" s="72"/>
      <c r="M2195" s="72"/>
      <c r="N2195" s="72"/>
      <c r="O2195" s="72"/>
      <c r="P2195" s="72"/>
      <c r="Q2195" s="833"/>
      <c r="R2195" s="102"/>
      <c r="S2195" s="73"/>
      <c r="T2195" s="102"/>
      <c r="U2195" s="103"/>
      <c r="V2195" s="104"/>
    </row>
    <row r="2196" spans="1:256" ht="12.5">
      <c r="B2196" s="65">
        <v>1</v>
      </c>
      <c r="C2196" s="66">
        <f>IF(E2196="A",1,IF(E2196="B",1,0))</f>
        <v>0</v>
      </c>
      <c r="D2196" s="656" t="s">
        <v>70</v>
      </c>
      <c r="E2196" s="77" t="s">
        <v>90</v>
      </c>
      <c r="F2196" s="77" t="s">
        <v>90</v>
      </c>
      <c r="G2196" s="78"/>
      <c r="H2196" s="96" t="s">
        <v>90</v>
      </c>
      <c r="I2196" s="107" t="s">
        <v>2957</v>
      </c>
      <c r="J2196" s="81"/>
      <c r="K2196" s="72"/>
      <c r="L2196" s="72"/>
      <c r="M2196" s="72"/>
      <c r="N2196" s="72"/>
      <c r="O2196" s="72"/>
      <c r="P2196" s="72"/>
      <c r="Q2196" s="833"/>
      <c r="R2196" s="102"/>
      <c r="S2196" s="73"/>
      <c r="T2196" s="102"/>
      <c r="U2196" s="103"/>
      <c r="V2196" s="104"/>
    </row>
    <row r="2197" spans="1:256" ht="12.5">
      <c r="B2197" s="65">
        <v>1</v>
      </c>
      <c r="C2197" s="66">
        <f>IF(E2197="A",4,IF(E2197="B",3,IF(E2197="C",2,IF(E2197="D",1,0))))</f>
        <v>2</v>
      </c>
      <c r="D2197" s="76" t="s">
        <v>87</v>
      </c>
      <c r="E2197" s="77" t="s">
        <v>90</v>
      </c>
      <c r="F2197" s="99" t="s">
        <v>99</v>
      </c>
      <c r="G2197" s="78"/>
      <c r="H2197" s="96" t="s">
        <v>131</v>
      </c>
      <c r="I2197" s="107" t="s">
        <v>2958</v>
      </c>
      <c r="J2197" s="81"/>
      <c r="K2197" s="72"/>
      <c r="L2197" s="72"/>
      <c r="M2197" s="72"/>
      <c r="N2197" s="72"/>
      <c r="O2197" s="72"/>
      <c r="P2197" s="72"/>
      <c r="Q2197" s="833"/>
      <c r="R2197" s="102"/>
      <c r="S2197" s="73"/>
      <c r="T2197" s="102"/>
      <c r="U2197" s="103"/>
      <c r="V2197" s="104"/>
    </row>
    <row r="2198" spans="1:256" s="320" customFormat="1" ht="12.5">
      <c r="A2198" s="217"/>
      <c r="B2198" s="65">
        <v>1</v>
      </c>
      <c r="C2198" s="66">
        <f t="shared" ref="C2198:C2212" si="104">IF(E2198="A",1,IF(E2198="B",1,0))</f>
        <v>0</v>
      </c>
      <c r="D2198" s="659" t="s">
        <v>90</v>
      </c>
      <c r="E2198" s="656" t="s">
        <v>70</v>
      </c>
      <c r="F2198" s="656" t="s">
        <v>70</v>
      </c>
      <c r="G2198" s="78"/>
      <c r="H2198" s="96" t="s">
        <v>122</v>
      </c>
      <c r="I2198" s="107" t="s">
        <v>2959</v>
      </c>
      <c r="J2198" s="81"/>
      <c r="K2198" s="72"/>
      <c r="L2198" s="72"/>
      <c r="M2198" s="72"/>
      <c r="N2198" s="72"/>
      <c r="O2198" s="72"/>
      <c r="P2198" s="72"/>
      <c r="Q2198" s="833"/>
      <c r="R2198" s="102"/>
      <c r="S2198" s="73"/>
      <c r="T2198" s="102"/>
      <c r="U2198" s="103"/>
      <c r="V2198" s="104"/>
      <c r="W2198" s="109"/>
      <c r="X2198" s="109"/>
      <c r="Y2198" s="109"/>
      <c r="Z2198" s="109"/>
      <c r="AA2198" s="109"/>
      <c r="AB2198" s="109"/>
      <c r="AC2198" s="109"/>
      <c r="AD2198" s="109"/>
      <c r="AE2198" s="109"/>
      <c r="AF2198" s="109"/>
      <c r="AG2198" s="109"/>
      <c r="AH2198" s="109"/>
      <c r="AI2198" s="109"/>
      <c r="AJ2198" s="109"/>
      <c r="AK2198" s="109"/>
      <c r="AL2198" s="109"/>
      <c r="AM2198" s="109"/>
      <c r="AN2198" s="109"/>
      <c r="AO2198" s="109"/>
      <c r="AP2198" s="109"/>
      <c r="AQ2198" s="109"/>
      <c r="AR2198" s="109"/>
      <c r="AS2198" s="109"/>
      <c r="AT2198" s="109"/>
      <c r="AU2198" s="109"/>
      <c r="AV2198" s="109"/>
      <c r="AW2198" s="109"/>
      <c r="AX2198" s="109"/>
      <c r="AY2198" s="109"/>
      <c r="AZ2198" s="109"/>
      <c r="BA2198" s="109"/>
      <c r="BB2198" s="109"/>
      <c r="BC2198" s="109"/>
      <c r="BD2198" s="109"/>
      <c r="BE2198" s="109"/>
      <c r="BF2198" s="109"/>
      <c r="BG2198" s="109"/>
      <c r="BH2198" s="109"/>
      <c r="BI2198" s="109"/>
      <c r="BJ2198" s="109"/>
      <c r="BK2198" s="109"/>
      <c r="BL2198" s="109"/>
      <c r="BM2198" s="109"/>
      <c r="BN2198" s="109"/>
      <c r="BO2198" s="109"/>
      <c r="BP2198" s="109"/>
      <c r="BQ2198" s="109"/>
      <c r="BR2198" s="109"/>
      <c r="BS2198" s="109"/>
      <c r="BT2198" s="109"/>
      <c r="BU2198" s="109"/>
      <c r="BV2198" s="109"/>
      <c r="BW2198" s="109"/>
      <c r="BX2198" s="109"/>
      <c r="BY2198" s="109"/>
      <c r="BZ2198" s="109"/>
      <c r="CA2198" s="109"/>
      <c r="CB2198" s="109"/>
      <c r="CC2198" s="109"/>
      <c r="CD2198" s="109"/>
      <c r="CE2198" s="109"/>
      <c r="CF2198" s="109"/>
      <c r="CG2198" s="109"/>
      <c r="CH2198" s="109"/>
      <c r="CI2198" s="109"/>
      <c r="CJ2198" s="109"/>
      <c r="CK2198" s="109"/>
      <c r="CL2198" s="109"/>
      <c r="CM2198" s="109"/>
      <c r="CN2198" s="109"/>
      <c r="CO2198" s="109"/>
      <c r="CP2198" s="109"/>
      <c r="CQ2198" s="109"/>
      <c r="CR2198" s="109"/>
      <c r="CS2198" s="109"/>
      <c r="CT2198" s="109"/>
      <c r="CU2198" s="109"/>
      <c r="CV2198" s="109"/>
      <c r="CW2198" s="109"/>
      <c r="CX2198" s="109"/>
      <c r="CY2198" s="109"/>
      <c r="CZ2198" s="109"/>
      <c r="DA2198" s="109"/>
      <c r="DB2198" s="109"/>
      <c r="DC2198" s="109"/>
      <c r="DD2198" s="109"/>
      <c r="DE2198" s="109"/>
      <c r="DF2198" s="109"/>
      <c r="DG2198" s="109"/>
      <c r="DH2198" s="109"/>
      <c r="DI2198" s="109"/>
      <c r="DJ2198" s="109"/>
      <c r="DK2198" s="109"/>
      <c r="DL2198" s="109"/>
      <c r="DM2198" s="109"/>
      <c r="DN2198" s="109"/>
      <c r="DO2198" s="109"/>
      <c r="DP2198" s="109"/>
      <c r="DQ2198" s="109"/>
      <c r="DR2198" s="109"/>
      <c r="DS2198" s="109"/>
      <c r="DT2198" s="109"/>
      <c r="DU2198" s="109"/>
      <c r="DV2198" s="109"/>
      <c r="DW2198" s="109"/>
      <c r="DX2198" s="109"/>
      <c r="DY2198" s="109"/>
      <c r="DZ2198" s="109"/>
      <c r="EA2198" s="109"/>
      <c r="EB2198" s="109"/>
      <c r="EC2198" s="109"/>
      <c r="ED2198" s="109"/>
      <c r="EE2198" s="109"/>
      <c r="EF2198" s="109"/>
      <c r="EG2198" s="109"/>
      <c r="EH2198" s="109"/>
      <c r="EI2198" s="109"/>
      <c r="EJ2198" s="109"/>
      <c r="EK2198" s="109"/>
      <c r="EL2198" s="109"/>
      <c r="EM2198" s="109"/>
      <c r="EN2198" s="109"/>
      <c r="EO2198" s="109"/>
      <c r="EP2198" s="109"/>
      <c r="EQ2198" s="109"/>
      <c r="ER2198" s="109"/>
      <c r="ES2198" s="109"/>
      <c r="ET2198" s="109"/>
      <c r="EU2198" s="109"/>
      <c r="EV2198" s="109"/>
      <c r="EW2198" s="109"/>
      <c r="EX2198" s="109"/>
      <c r="EY2198" s="109"/>
      <c r="EZ2198" s="109"/>
      <c r="FA2198" s="109"/>
      <c r="FB2198" s="109"/>
      <c r="FC2198" s="109"/>
      <c r="FD2198" s="109"/>
      <c r="FE2198" s="109"/>
      <c r="FF2198" s="109"/>
      <c r="FG2198" s="109"/>
      <c r="FH2198" s="109"/>
      <c r="FI2198" s="109"/>
      <c r="FJ2198" s="109"/>
      <c r="FK2198" s="109"/>
      <c r="FL2198" s="109"/>
      <c r="FM2198" s="109"/>
      <c r="FN2198" s="109"/>
      <c r="FO2198" s="109"/>
      <c r="FP2198" s="109"/>
      <c r="FQ2198" s="109"/>
      <c r="FR2198" s="109"/>
      <c r="FS2198" s="109"/>
      <c r="FT2198" s="109"/>
      <c r="FU2198" s="109"/>
      <c r="FV2198" s="109"/>
      <c r="FW2198" s="109"/>
      <c r="FX2198" s="109"/>
      <c r="FY2198" s="109"/>
      <c r="FZ2198" s="109"/>
      <c r="GA2198" s="109"/>
      <c r="GB2198" s="109"/>
      <c r="GC2198" s="109"/>
      <c r="GD2198" s="109"/>
      <c r="GE2198" s="109"/>
      <c r="GF2198" s="109"/>
      <c r="GG2198" s="109"/>
      <c r="GH2198" s="109"/>
      <c r="GI2198" s="109"/>
      <c r="GJ2198" s="109"/>
      <c r="GK2198" s="109"/>
      <c r="GL2198" s="109"/>
      <c r="GM2198" s="109"/>
      <c r="GN2198" s="109"/>
      <c r="GO2198" s="109"/>
      <c r="GP2198" s="109"/>
      <c r="GQ2198" s="109"/>
      <c r="GR2198" s="109"/>
      <c r="GS2198" s="109"/>
      <c r="GT2198" s="109"/>
      <c r="GU2198" s="109"/>
      <c r="GV2198" s="109"/>
      <c r="GW2198" s="109"/>
      <c r="GX2198" s="109"/>
      <c r="GY2198" s="109"/>
      <c r="GZ2198" s="109"/>
      <c r="HA2198" s="109"/>
      <c r="HB2198" s="109"/>
      <c r="HC2198" s="109"/>
      <c r="HD2198" s="109"/>
      <c r="HE2198" s="109"/>
      <c r="HF2198" s="109"/>
      <c r="HG2198" s="109"/>
      <c r="HH2198" s="109"/>
      <c r="HI2198" s="109"/>
      <c r="HJ2198" s="109"/>
      <c r="HK2198" s="109"/>
      <c r="HL2198" s="109"/>
      <c r="HM2198" s="109"/>
      <c r="HN2198" s="109"/>
      <c r="HO2198" s="109"/>
      <c r="HP2198" s="109"/>
      <c r="HQ2198" s="109"/>
      <c r="HR2198" s="109"/>
      <c r="HS2198" s="109"/>
      <c r="HT2198" s="109"/>
      <c r="HU2198" s="109"/>
      <c r="HV2198" s="109"/>
      <c r="HW2198" s="109"/>
      <c r="HX2198" s="109"/>
      <c r="HY2198" s="109"/>
      <c r="HZ2198" s="109"/>
      <c r="IA2198" s="109"/>
      <c r="IB2198" s="109"/>
      <c r="IC2198" s="109"/>
      <c r="ID2198" s="109"/>
      <c r="IE2198" s="109"/>
      <c r="IF2198" s="109"/>
      <c r="IG2198" s="109"/>
      <c r="IH2198" s="109"/>
      <c r="II2198" s="109"/>
      <c r="IJ2198" s="109"/>
      <c r="IK2198" s="109"/>
      <c r="IL2198" s="109"/>
      <c r="IM2198" s="109"/>
      <c r="IN2198" s="109"/>
      <c r="IO2198" s="109"/>
      <c r="IP2198" s="109"/>
      <c r="IQ2198" s="109"/>
      <c r="IR2198" s="109"/>
      <c r="IS2198" s="109"/>
      <c r="IT2198" s="109"/>
      <c r="IU2198" s="109"/>
      <c r="IV2198" s="109"/>
    </row>
    <row r="2199" spans="1:256" ht="12.5">
      <c r="B2199" s="65">
        <v>1</v>
      </c>
      <c r="C2199" s="66">
        <f t="shared" si="104"/>
        <v>1</v>
      </c>
      <c r="D2199" s="76" t="s">
        <v>87</v>
      </c>
      <c r="E2199" s="76" t="s">
        <v>87</v>
      </c>
      <c r="F2199" s="76" t="s">
        <v>68</v>
      </c>
      <c r="G2199" s="78"/>
      <c r="H2199" s="96" t="s">
        <v>1601</v>
      </c>
      <c r="I2199" s="107" t="s">
        <v>2960</v>
      </c>
      <c r="J2199" s="81"/>
      <c r="K2199" s="72"/>
      <c r="L2199" s="72"/>
      <c r="M2199" s="72"/>
      <c r="N2199" s="72"/>
      <c r="O2199" s="72"/>
      <c r="P2199" s="72"/>
      <c r="Q2199" s="833"/>
      <c r="R2199" s="102"/>
      <c r="S2199" s="73"/>
      <c r="T2199" s="102"/>
      <c r="U2199" s="103"/>
      <c r="V2199" s="104"/>
    </row>
    <row r="2200" spans="1:256" ht="12.75" customHeight="1">
      <c r="B2200" s="65">
        <v>1</v>
      </c>
      <c r="C2200" s="66">
        <f t="shared" si="104"/>
        <v>1</v>
      </c>
      <c r="D2200" s="659" t="s">
        <v>90</v>
      </c>
      <c r="E2200" s="655" t="s">
        <v>87</v>
      </c>
      <c r="F2200" s="659" t="s">
        <v>90</v>
      </c>
      <c r="G2200" s="78"/>
      <c r="H2200" s="96" t="s">
        <v>101</v>
      </c>
      <c r="I2200" s="107" t="s">
        <v>2961</v>
      </c>
      <c r="J2200" s="81"/>
      <c r="K2200" s="72"/>
      <c r="L2200" s="72"/>
      <c r="M2200" s="72"/>
      <c r="N2200" s="72"/>
      <c r="O2200" s="72"/>
      <c r="P2200" s="72"/>
      <c r="Q2200" s="833"/>
      <c r="R2200" s="102"/>
      <c r="S2200" s="73"/>
      <c r="T2200" s="102"/>
      <c r="U2200" s="103"/>
      <c r="V2200" s="104"/>
      <c r="W2200" s="55"/>
      <c r="X2200" s="55"/>
      <c r="Y2200" s="55"/>
      <c r="Z2200" s="55"/>
      <c r="AA2200" s="55"/>
      <c r="AB2200" s="55"/>
      <c r="AC2200" s="55"/>
      <c r="AD2200" s="55"/>
      <c r="AE2200" s="55"/>
      <c r="AF2200" s="55"/>
      <c r="AG2200" s="55"/>
      <c r="AH2200" s="55"/>
      <c r="AI2200" s="55"/>
      <c r="AJ2200" s="55"/>
      <c r="AK2200" s="55"/>
      <c r="AL2200" s="55"/>
      <c r="AM2200" s="55"/>
      <c r="AN2200" s="55"/>
      <c r="AO2200" s="55"/>
      <c r="AP2200" s="55"/>
      <c r="AQ2200" s="55"/>
      <c r="AR2200" s="55"/>
      <c r="AS2200" s="55"/>
      <c r="AT2200" s="55"/>
      <c r="AU2200" s="55"/>
      <c r="AV2200" s="55"/>
      <c r="AW2200" s="55"/>
      <c r="AX2200" s="55"/>
      <c r="AY2200" s="55"/>
      <c r="AZ2200" s="55"/>
      <c r="BA2200" s="55"/>
      <c r="BB2200" s="55"/>
      <c r="BC2200" s="55"/>
      <c r="BD2200" s="55"/>
      <c r="BE2200" s="55"/>
      <c r="BF2200" s="55"/>
      <c r="BG2200" s="55"/>
      <c r="BH2200" s="55"/>
      <c r="BI2200" s="55"/>
      <c r="BJ2200" s="55"/>
      <c r="BK2200" s="55"/>
      <c r="BL2200" s="55"/>
      <c r="BM2200" s="55"/>
      <c r="BN2200" s="55"/>
      <c r="BO2200" s="55"/>
      <c r="BP2200" s="55"/>
      <c r="BQ2200" s="55"/>
      <c r="BR2200" s="55"/>
      <c r="BS2200" s="55"/>
      <c r="BT2200" s="55"/>
      <c r="BU2200" s="55"/>
      <c r="BV2200" s="55"/>
      <c r="BW2200" s="55"/>
      <c r="BX2200" s="55"/>
      <c r="BY2200" s="55"/>
      <c r="BZ2200" s="55"/>
      <c r="CA2200" s="55"/>
      <c r="CB2200" s="55"/>
      <c r="CC2200" s="55"/>
      <c r="CD2200" s="55"/>
      <c r="CE2200" s="55"/>
      <c r="CF2200" s="55"/>
      <c r="CG2200" s="55"/>
      <c r="CH2200" s="55"/>
      <c r="CI2200" s="55"/>
      <c r="CJ2200" s="55"/>
      <c r="CK2200" s="55"/>
      <c r="CL2200" s="55"/>
      <c r="CM2200" s="55"/>
      <c r="CN2200" s="55"/>
      <c r="CO2200" s="55"/>
      <c r="CP2200" s="55"/>
      <c r="CQ2200" s="55"/>
      <c r="CR2200" s="55"/>
      <c r="CS2200" s="55"/>
      <c r="CT2200" s="55"/>
      <c r="CU2200" s="55"/>
      <c r="CV2200" s="55"/>
      <c r="CW2200" s="55"/>
      <c r="CX2200" s="55"/>
      <c r="CY2200" s="55"/>
      <c r="CZ2200" s="55"/>
      <c r="DA2200" s="55"/>
      <c r="DB2200" s="55"/>
      <c r="DC2200" s="55"/>
      <c r="DD2200" s="55"/>
      <c r="DE2200" s="55"/>
      <c r="DF2200" s="55"/>
      <c r="DG2200" s="55"/>
      <c r="DH2200" s="55"/>
      <c r="DI2200" s="55"/>
      <c r="DJ2200" s="55"/>
      <c r="DK2200" s="55"/>
      <c r="DL2200" s="55"/>
      <c r="DM2200" s="55"/>
      <c r="DN2200" s="55"/>
      <c r="DO2200" s="55"/>
      <c r="DP2200" s="55"/>
      <c r="DQ2200" s="55"/>
      <c r="DR2200" s="55"/>
      <c r="DS2200" s="55"/>
      <c r="DT2200" s="55"/>
      <c r="DU2200" s="55"/>
      <c r="DV2200" s="55"/>
      <c r="DW2200" s="55"/>
      <c r="DX2200" s="55"/>
      <c r="DY2200" s="55"/>
      <c r="DZ2200" s="55"/>
      <c r="EA2200" s="55"/>
      <c r="EB2200" s="55"/>
      <c r="EC2200" s="55"/>
      <c r="ED2200" s="55"/>
      <c r="EE2200" s="55"/>
      <c r="EF2200" s="55"/>
      <c r="EG2200" s="55"/>
      <c r="EH2200" s="55"/>
      <c r="EI2200" s="55"/>
      <c r="EJ2200" s="55"/>
      <c r="EK2200" s="55"/>
      <c r="EL2200" s="55"/>
      <c r="EM2200" s="55"/>
      <c r="EN2200" s="55"/>
      <c r="EO2200" s="55"/>
      <c r="EP2200" s="55"/>
      <c r="EQ2200" s="55"/>
      <c r="ER2200" s="55"/>
      <c r="ES2200" s="55"/>
      <c r="ET2200" s="55"/>
      <c r="EU2200" s="55"/>
      <c r="EV2200" s="55"/>
      <c r="EW2200" s="55"/>
      <c r="EX2200" s="55"/>
      <c r="EY2200" s="55"/>
      <c r="EZ2200" s="55"/>
      <c r="FA2200" s="55"/>
      <c r="FB2200" s="55"/>
      <c r="FC2200" s="55"/>
      <c r="FD2200" s="55"/>
      <c r="FE2200" s="55"/>
      <c r="FF2200" s="55"/>
      <c r="FG2200" s="55"/>
      <c r="FH2200" s="55"/>
      <c r="FI2200" s="55"/>
      <c r="FJ2200" s="55"/>
      <c r="FK2200" s="55"/>
      <c r="FL2200" s="55"/>
      <c r="FM2200" s="55"/>
      <c r="FN2200" s="55"/>
      <c r="FO2200" s="55"/>
      <c r="FP2200" s="55"/>
      <c r="FQ2200" s="55"/>
      <c r="FR2200" s="55"/>
      <c r="FS2200" s="55"/>
      <c r="FT2200" s="55"/>
      <c r="FU2200" s="55"/>
      <c r="FV2200" s="55"/>
      <c r="FW2200" s="55"/>
      <c r="FX2200" s="55"/>
      <c r="FY2200" s="55"/>
      <c r="FZ2200" s="55"/>
      <c r="GA2200" s="55"/>
      <c r="GB2200" s="55"/>
      <c r="GC2200" s="55"/>
      <c r="GD2200" s="55"/>
      <c r="GE2200" s="55"/>
      <c r="GF2200" s="55"/>
      <c r="GG2200" s="55"/>
      <c r="GH2200" s="55"/>
      <c r="GI2200" s="55"/>
      <c r="GJ2200" s="55"/>
      <c r="GK2200" s="55"/>
      <c r="GL2200" s="55"/>
      <c r="GM2200" s="55"/>
      <c r="GN2200" s="55"/>
      <c r="GO2200" s="55"/>
      <c r="GP2200" s="55"/>
      <c r="GQ2200" s="55"/>
      <c r="GR2200" s="55"/>
      <c r="GS2200" s="55"/>
      <c r="GT2200" s="55"/>
      <c r="GU2200" s="55"/>
      <c r="GV2200" s="55"/>
      <c r="GW2200" s="55"/>
      <c r="GX2200" s="55"/>
      <c r="GY2200" s="55"/>
      <c r="GZ2200" s="55"/>
      <c r="HA2200" s="55"/>
      <c r="HB2200" s="55"/>
      <c r="HC2200" s="55"/>
      <c r="HD2200" s="55"/>
      <c r="HE2200" s="55"/>
      <c r="HF2200" s="55"/>
      <c r="HG2200" s="55"/>
      <c r="HH2200" s="55"/>
      <c r="HI2200" s="55"/>
      <c r="HJ2200" s="55"/>
      <c r="HK2200" s="55"/>
      <c r="HL2200" s="55"/>
      <c r="HM2200" s="55"/>
      <c r="HN2200" s="55"/>
      <c r="HO2200" s="55"/>
      <c r="HP2200" s="55"/>
      <c r="HQ2200" s="55"/>
      <c r="HR2200" s="55"/>
      <c r="HS2200" s="55"/>
      <c r="HT2200" s="55"/>
      <c r="HU2200" s="55"/>
      <c r="HV2200" s="55"/>
      <c r="HW2200" s="55"/>
      <c r="HX2200" s="55"/>
      <c r="HY2200" s="55"/>
      <c r="HZ2200" s="55"/>
      <c r="IA2200" s="55"/>
      <c r="IB2200" s="55"/>
      <c r="IC2200" s="55"/>
      <c r="ID2200" s="55"/>
      <c r="IE2200" s="55"/>
      <c r="IF2200" s="55"/>
      <c r="IG2200" s="55"/>
      <c r="IH2200" s="55"/>
      <c r="II2200" s="55"/>
      <c r="IJ2200" s="55"/>
      <c r="IK2200" s="55"/>
      <c r="IL2200" s="55"/>
      <c r="IM2200" s="55"/>
      <c r="IN2200" s="55"/>
      <c r="IO2200" s="55"/>
      <c r="IP2200" s="55"/>
      <c r="IQ2200" s="55"/>
      <c r="IR2200" s="55"/>
      <c r="IS2200" s="55"/>
      <c r="IT2200" s="55"/>
      <c r="IU2200" s="55"/>
      <c r="IV2200" s="55"/>
    </row>
    <row r="2201" spans="1:256" ht="12.5">
      <c r="B2201" s="65">
        <v>1</v>
      </c>
      <c r="C2201" s="66">
        <f t="shared" si="104"/>
        <v>0</v>
      </c>
      <c r="D2201" s="77" t="s">
        <v>90</v>
      </c>
      <c r="E2201" s="99" t="s">
        <v>70</v>
      </c>
      <c r="F2201" s="99" t="s">
        <v>99</v>
      </c>
      <c r="G2201" s="78"/>
      <c r="H2201" s="96" t="s">
        <v>88</v>
      </c>
      <c r="I2201" s="107" t="s">
        <v>2962</v>
      </c>
      <c r="J2201" s="81"/>
      <c r="K2201" s="72"/>
      <c r="L2201" s="72"/>
      <c r="M2201" s="72"/>
      <c r="N2201" s="72"/>
      <c r="O2201" s="72"/>
      <c r="P2201" s="72"/>
      <c r="Q2201" s="833"/>
      <c r="R2201" s="102"/>
      <c r="S2201" s="73"/>
      <c r="T2201" s="102"/>
      <c r="U2201" s="103"/>
      <c r="V2201" s="104"/>
    </row>
    <row r="2202" spans="1:256" ht="12.5">
      <c r="A2202" s="305"/>
      <c r="B2202" s="65">
        <v>1</v>
      </c>
      <c r="C2202" s="66">
        <f t="shared" si="104"/>
        <v>0</v>
      </c>
      <c r="D2202" s="659" t="s">
        <v>90</v>
      </c>
      <c r="E2202" s="656" t="s">
        <v>99</v>
      </c>
      <c r="F2202" s="656" t="s">
        <v>70</v>
      </c>
      <c r="G2202" s="78"/>
      <c r="H2202" s="96" t="s">
        <v>101</v>
      </c>
      <c r="I2202" s="107" t="s">
        <v>2963</v>
      </c>
      <c r="J2202" s="81"/>
      <c r="K2202" s="72"/>
      <c r="L2202" s="72"/>
      <c r="M2202" s="72"/>
      <c r="N2202" s="72"/>
      <c r="O2202" s="72"/>
      <c r="P2202" s="72"/>
      <c r="Q2202" s="833"/>
      <c r="R2202" s="102"/>
      <c r="S2202" s="73"/>
      <c r="T2202" s="102"/>
      <c r="U2202" s="103"/>
      <c r="V2202" s="104"/>
    </row>
    <row r="2203" spans="1:256" ht="12.5">
      <c r="B2203" s="65">
        <v>1</v>
      </c>
      <c r="C2203" s="66">
        <f t="shared" si="104"/>
        <v>1</v>
      </c>
      <c r="D2203" s="658" t="s">
        <v>87</v>
      </c>
      <c r="E2203" s="658" t="s">
        <v>68</v>
      </c>
      <c r="F2203" s="658" t="s">
        <v>68</v>
      </c>
      <c r="G2203" s="78"/>
      <c r="H2203" s="96" t="s">
        <v>122</v>
      </c>
      <c r="I2203" s="107" t="s">
        <v>2964</v>
      </c>
      <c r="J2203" s="81"/>
      <c r="K2203" s="72"/>
      <c r="L2203" s="72"/>
      <c r="M2203" s="72"/>
      <c r="N2203" s="72"/>
      <c r="O2203" s="72"/>
      <c r="P2203" s="72"/>
      <c r="Q2203" s="833"/>
      <c r="R2203" s="102"/>
      <c r="S2203" s="73"/>
      <c r="T2203" s="102"/>
      <c r="U2203" s="103"/>
      <c r="V2203" s="104"/>
    </row>
    <row r="2204" spans="1:256" ht="12.5">
      <c r="B2204" s="65">
        <v>1</v>
      </c>
      <c r="C2204" s="66">
        <f t="shared" si="104"/>
        <v>1</v>
      </c>
      <c r="D2204" s="656" t="s">
        <v>70</v>
      </c>
      <c r="E2204" s="658" t="s">
        <v>68</v>
      </c>
      <c r="F2204" s="658" t="s">
        <v>87</v>
      </c>
      <c r="G2204" s="78"/>
      <c r="H2204" s="96" t="s">
        <v>140</v>
      </c>
      <c r="I2204" s="107" t="s">
        <v>2965</v>
      </c>
      <c r="J2204" s="81"/>
      <c r="K2204" s="72"/>
      <c r="L2204" s="72"/>
      <c r="M2204" s="72"/>
      <c r="N2204" s="72"/>
      <c r="O2204" s="72"/>
      <c r="P2204" s="72"/>
      <c r="Q2204" s="833"/>
      <c r="R2204" s="102"/>
      <c r="S2204" s="73"/>
      <c r="T2204" s="102"/>
      <c r="U2204" s="103"/>
      <c r="V2204" s="104"/>
    </row>
    <row r="2205" spans="1:256" ht="12.5">
      <c r="A2205" s="305"/>
      <c r="B2205" s="65">
        <v>1</v>
      </c>
      <c r="C2205" s="66">
        <f t="shared" si="104"/>
        <v>1</v>
      </c>
      <c r="D2205" s="76" t="s">
        <v>68</v>
      </c>
      <c r="E2205" s="658" t="s">
        <v>87</v>
      </c>
      <c r="F2205" s="76" t="s">
        <v>68</v>
      </c>
      <c r="G2205" s="78"/>
      <c r="H2205" s="96" t="s">
        <v>94</v>
      </c>
      <c r="I2205" s="107" t="s">
        <v>2966</v>
      </c>
      <c r="J2205" s="81"/>
      <c r="K2205" s="72"/>
      <c r="L2205" s="72"/>
      <c r="M2205" s="72"/>
      <c r="N2205" s="72"/>
      <c r="O2205" s="72"/>
      <c r="P2205" s="72"/>
      <c r="Q2205" s="833"/>
      <c r="R2205" s="102"/>
      <c r="S2205" s="73"/>
      <c r="T2205" s="102"/>
      <c r="U2205" s="103"/>
      <c r="V2205" s="104"/>
    </row>
    <row r="2206" spans="1:256" s="55" customFormat="1" ht="12.5">
      <c r="A2206" s="217"/>
      <c r="B2206" s="65">
        <v>1</v>
      </c>
      <c r="C2206" s="66">
        <f t="shared" si="104"/>
        <v>0</v>
      </c>
      <c r="D2206" s="76" t="s">
        <v>87</v>
      </c>
      <c r="E2206" s="77" t="s">
        <v>90</v>
      </c>
      <c r="F2206" s="76" t="s">
        <v>68</v>
      </c>
      <c r="G2206" s="78"/>
      <c r="H2206" s="96" t="s">
        <v>104</v>
      </c>
      <c r="I2206" s="107" t="s">
        <v>2967</v>
      </c>
      <c r="J2206" s="81"/>
      <c r="K2206" s="72"/>
      <c r="L2206" s="72"/>
      <c r="M2206" s="72"/>
      <c r="N2206" s="72"/>
      <c r="O2206" s="72"/>
      <c r="P2206" s="72"/>
      <c r="Q2206" s="833"/>
      <c r="R2206" s="102"/>
      <c r="S2206" s="73"/>
      <c r="T2206" s="102"/>
      <c r="U2206" s="103"/>
      <c r="V2206" s="104"/>
      <c r="W2206" s="109"/>
      <c r="X2206" s="109"/>
      <c r="Y2206" s="109"/>
      <c r="Z2206" s="109"/>
      <c r="AA2206" s="109"/>
      <c r="AB2206" s="109"/>
      <c r="AC2206" s="109"/>
      <c r="AD2206" s="109"/>
      <c r="AE2206" s="109"/>
      <c r="AF2206" s="109"/>
      <c r="AG2206" s="109"/>
      <c r="AH2206" s="109"/>
      <c r="AI2206" s="109"/>
      <c r="AJ2206" s="109"/>
      <c r="AK2206" s="109"/>
      <c r="AL2206" s="109"/>
      <c r="AM2206" s="109"/>
      <c r="AN2206" s="109"/>
      <c r="AO2206" s="109"/>
      <c r="AP2206" s="109"/>
      <c r="AQ2206" s="109"/>
      <c r="AR2206" s="109"/>
      <c r="AS2206" s="109"/>
      <c r="AT2206" s="109"/>
      <c r="AU2206" s="109"/>
      <c r="AV2206" s="109"/>
      <c r="AW2206" s="109"/>
      <c r="AX2206" s="109"/>
      <c r="AY2206" s="109"/>
      <c r="AZ2206" s="109"/>
      <c r="BA2206" s="109"/>
      <c r="BB2206" s="109"/>
      <c r="BC2206" s="109"/>
      <c r="BD2206" s="109"/>
      <c r="BE2206" s="109"/>
      <c r="BF2206" s="109"/>
      <c r="BG2206" s="109"/>
      <c r="BH2206" s="109"/>
      <c r="BI2206" s="109"/>
      <c r="BJ2206" s="109"/>
      <c r="BK2206" s="109"/>
      <c r="BL2206" s="109"/>
      <c r="BM2206" s="109"/>
      <c r="BN2206" s="109"/>
      <c r="BO2206" s="109"/>
      <c r="BP2206" s="109"/>
      <c r="BQ2206" s="109"/>
      <c r="BR2206" s="109"/>
      <c r="BS2206" s="109"/>
      <c r="BT2206" s="109"/>
      <c r="BU2206" s="109"/>
      <c r="BV2206" s="109"/>
      <c r="BW2206" s="109"/>
      <c r="BX2206" s="109"/>
      <c r="BY2206" s="109"/>
      <c r="BZ2206" s="109"/>
      <c r="CA2206" s="109"/>
      <c r="CB2206" s="109"/>
      <c r="CC2206" s="109"/>
      <c r="CD2206" s="109"/>
      <c r="CE2206" s="109"/>
      <c r="CF2206" s="109"/>
      <c r="CG2206" s="109"/>
      <c r="CH2206" s="109"/>
      <c r="CI2206" s="109"/>
      <c r="CJ2206" s="109"/>
      <c r="CK2206" s="109"/>
      <c r="CL2206" s="109"/>
      <c r="CM2206" s="109"/>
      <c r="CN2206" s="109"/>
      <c r="CO2206" s="109"/>
      <c r="CP2206" s="109"/>
      <c r="CQ2206" s="109"/>
      <c r="CR2206" s="109"/>
      <c r="CS2206" s="109"/>
      <c r="CT2206" s="109"/>
      <c r="CU2206" s="109"/>
      <c r="CV2206" s="109"/>
      <c r="CW2206" s="109"/>
      <c r="CX2206" s="109"/>
      <c r="CY2206" s="109"/>
      <c r="CZ2206" s="109"/>
      <c r="DA2206" s="109"/>
      <c r="DB2206" s="109"/>
      <c r="DC2206" s="109"/>
      <c r="DD2206" s="109"/>
      <c r="DE2206" s="109"/>
      <c r="DF2206" s="109"/>
      <c r="DG2206" s="109"/>
      <c r="DH2206" s="109"/>
      <c r="DI2206" s="109"/>
      <c r="DJ2206" s="109"/>
      <c r="DK2206" s="109"/>
      <c r="DL2206" s="109"/>
      <c r="DM2206" s="109"/>
      <c r="DN2206" s="109"/>
      <c r="DO2206" s="109"/>
      <c r="DP2206" s="109"/>
      <c r="DQ2206" s="109"/>
      <c r="DR2206" s="109"/>
      <c r="DS2206" s="109"/>
      <c r="DT2206" s="109"/>
      <c r="DU2206" s="109"/>
      <c r="DV2206" s="109"/>
      <c r="DW2206" s="109"/>
      <c r="DX2206" s="109"/>
      <c r="DY2206" s="109"/>
      <c r="DZ2206" s="109"/>
      <c r="EA2206" s="109"/>
      <c r="EB2206" s="109"/>
      <c r="EC2206" s="109"/>
      <c r="ED2206" s="109"/>
      <c r="EE2206" s="109"/>
      <c r="EF2206" s="109"/>
      <c r="EG2206" s="109"/>
      <c r="EH2206" s="109"/>
      <c r="EI2206" s="109"/>
      <c r="EJ2206" s="109"/>
      <c r="EK2206" s="109"/>
      <c r="EL2206" s="109"/>
      <c r="EM2206" s="109"/>
      <c r="EN2206" s="109"/>
      <c r="EO2206" s="109"/>
      <c r="EP2206" s="109"/>
      <c r="EQ2206" s="109"/>
      <c r="ER2206" s="109"/>
      <c r="ES2206" s="109"/>
      <c r="ET2206" s="109"/>
      <c r="EU2206" s="109"/>
      <c r="EV2206" s="109"/>
      <c r="EW2206" s="109"/>
      <c r="EX2206" s="109"/>
      <c r="EY2206" s="109"/>
      <c r="EZ2206" s="109"/>
      <c r="FA2206" s="109"/>
      <c r="FB2206" s="109"/>
      <c r="FC2206" s="109"/>
      <c r="FD2206" s="109"/>
      <c r="FE2206" s="109"/>
      <c r="FF2206" s="109"/>
      <c r="FG2206" s="109"/>
      <c r="FH2206" s="109"/>
      <c r="FI2206" s="109"/>
      <c r="FJ2206" s="109"/>
      <c r="FK2206" s="109"/>
      <c r="FL2206" s="109"/>
      <c r="FM2206" s="109"/>
      <c r="FN2206" s="109"/>
      <c r="FO2206" s="109"/>
      <c r="FP2206" s="109"/>
      <c r="FQ2206" s="109"/>
      <c r="FR2206" s="109"/>
      <c r="FS2206" s="109"/>
      <c r="FT2206" s="109"/>
      <c r="FU2206" s="109"/>
      <c r="FV2206" s="109"/>
      <c r="FW2206" s="109"/>
      <c r="FX2206" s="109"/>
      <c r="FY2206" s="109"/>
      <c r="FZ2206" s="109"/>
      <c r="GA2206" s="109"/>
      <c r="GB2206" s="109"/>
      <c r="GC2206" s="109"/>
      <c r="GD2206" s="109"/>
      <c r="GE2206" s="109"/>
      <c r="GF2206" s="109"/>
      <c r="GG2206" s="109"/>
      <c r="GH2206" s="109"/>
      <c r="GI2206" s="109"/>
      <c r="GJ2206" s="109"/>
      <c r="GK2206" s="109"/>
      <c r="GL2206" s="109"/>
      <c r="GM2206" s="109"/>
      <c r="GN2206" s="109"/>
      <c r="GO2206" s="109"/>
      <c r="GP2206" s="109"/>
      <c r="GQ2206" s="109"/>
      <c r="GR2206" s="109"/>
      <c r="GS2206" s="109"/>
      <c r="GT2206" s="109"/>
      <c r="GU2206" s="109"/>
      <c r="GV2206" s="109"/>
      <c r="GW2206" s="109"/>
      <c r="GX2206" s="109"/>
      <c r="GY2206" s="109"/>
      <c r="GZ2206" s="109"/>
      <c r="HA2206" s="109"/>
      <c r="HB2206" s="109"/>
      <c r="HC2206" s="109"/>
      <c r="HD2206" s="109"/>
      <c r="HE2206" s="109"/>
      <c r="HF2206" s="109"/>
      <c r="HG2206" s="109"/>
      <c r="HH2206" s="109"/>
      <c r="HI2206" s="109"/>
      <c r="HJ2206" s="109"/>
      <c r="HK2206" s="109"/>
      <c r="HL2206" s="109"/>
      <c r="HM2206" s="109"/>
      <c r="HN2206" s="109"/>
      <c r="HO2206" s="109"/>
      <c r="HP2206" s="109"/>
      <c r="HQ2206" s="109"/>
      <c r="HR2206" s="109"/>
      <c r="HS2206" s="109"/>
      <c r="HT2206" s="109"/>
      <c r="HU2206" s="109"/>
      <c r="HV2206" s="109"/>
      <c r="HW2206" s="109"/>
      <c r="HX2206" s="109"/>
      <c r="HY2206" s="109"/>
      <c r="HZ2206" s="109"/>
      <c r="IA2206" s="109"/>
      <c r="IB2206" s="109"/>
      <c r="IC2206" s="109"/>
      <c r="ID2206" s="109"/>
      <c r="IE2206" s="109"/>
      <c r="IF2206" s="109"/>
      <c r="IG2206" s="109"/>
      <c r="IH2206" s="109"/>
      <c r="II2206" s="109"/>
      <c r="IJ2206" s="109"/>
      <c r="IK2206" s="109"/>
      <c r="IL2206" s="109"/>
      <c r="IM2206" s="109"/>
      <c r="IN2206" s="109"/>
      <c r="IO2206" s="109"/>
      <c r="IP2206" s="109"/>
      <c r="IQ2206" s="109"/>
      <c r="IR2206" s="109"/>
      <c r="IS2206" s="109"/>
      <c r="IT2206" s="109"/>
      <c r="IU2206" s="109"/>
      <c r="IV2206" s="109"/>
    </row>
    <row r="2207" spans="1:256" ht="12.5">
      <c r="B2207" s="65">
        <v>1</v>
      </c>
      <c r="C2207" s="66">
        <f t="shared" si="104"/>
        <v>1</v>
      </c>
      <c r="D2207" s="658" t="s">
        <v>87</v>
      </c>
      <c r="E2207" s="658" t="s">
        <v>68</v>
      </c>
      <c r="F2207" s="659" t="s">
        <v>90</v>
      </c>
      <c r="G2207" s="78"/>
      <c r="H2207" s="96" t="s">
        <v>94</v>
      </c>
      <c r="I2207" s="107" t="s">
        <v>2968</v>
      </c>
      <c r="J2207" s="81"/>
      <c r="K2207" s="72"/>
      <c r="L2207" s="72"/>
      <c r="M2207" s="72"/>
      <c r="N2207" s="72"/>
      <c r="O2207" s="72"/>
      <c r="P2207" s="72"/>
      <c r="Q2207" s="833"/>
      <c r="R2207" s="102"/>
      <c r="S2207" s="73"/>
      <c r="T2207" s="102"/>
      <c r="U2207" s="103"/>
      <c r="V2207" s="104"/>
    </row>
    <row r="2208" spans="1:256" ht="12.5">
      <c r="A2208" s="55"/>
      <c r="B2208" s="65">
        <v>1</v>
      </c>
      <c r="C2208" s="66">
        <f t="shared" si="104"/>
        <v>1</v>
      </c>
      <c r="D2208" s="655" t="s">
        <v>87</v>
      </c>
      <c r="E2208" s="655" t="s">
        <v>87</v>
      </c>
      <c r="F2208" s="656" t="s">
        <v>70</v>
      </c>
      <c r="G2208" s="78"/>
      <c r="H2208" s="96" t="s">
        <v>220</v>
      </c>
      <c r="I2208" s="107" t="s">
        <v>2969</v>
      </c>
      <c r="J2208" s="81"/>
      <c r="K2208" s="72"/>
      <c r="L2208" s="72"/>
      <c r="M2208" s="72"/>
      <c r="N2208" s="72"/>
      <c r="O2208" s="72"/>
      <c r="P2208" s="72"/>
      <c r="Q2208" s="833"/>
      <c r="R2208" s="102"/>
      <c r="S2208" s="73"/>
      <c r="T2208" s="102"/>
      <c r="U2208" s="103"/>
      <c r="V2208" s="104"/>
    </row>
    <row r="2209" spans="1:256" ht="12.5">
      <c r="B2209" s="65">
        <v>1</v>
      </c>
      <c r="C2209" s="66">
        <f t="shared" si="104"/>
        <v>0</v>
      </c>
      <c r="D2209" s="659" t="s">
        <v>90</v>
      </c>
      <c r="E2209" s="656" t="s">
        <v>70</v>
      </c>
      <c r="F2209" s="658" t="s">
        <v>68</v>
      </c>
      <c r="G2209" s="78"/>
      <c r="H2209" s="96" t="s">
        <v>140</v>
      </c>
      <c r="I2209" s="107" t="s">
        <v>2970</v>
      </c>
      <c r="J2209" s="81"/>
      <c r="K2209" s="72"/>
      <c r="L2209" s="72"/>
      <c r="M2209" s="72"/>
      <c r="N2209" s="72"/>
      <c r="O2209" s="72"/>
      <c r="P2209" s="72"/>
      <c r="Q2209" s="833"/>
      <c r="R2209" s="102"/>
      <c r="S2209" s="73"/>
      <c r="T2209" s="102"/>
      <c r="U2209" s="103"/>
      <c r="V2209" s="104"/>
    </row>
    <row r="2210" spans="1:256" ht="12.5">
      <c r="B2210" s="65">
        <v>1</v>
      </c>
      <c r="C2210" s="66">
        <f t="shared" si="104"/>
        <v>1</v>
      </c>
      <c r="D2210" s="658" t="s">
        <v>87</v>
      </c>
      <c r="E2210" s="658" t="s">
        <v>68</v>
      </c>
      <c r="F2210" s="656" t="s">
        <v>99</v>
      </c>
      <c r="G2210" s="78"/>
      <c r="H2210" s="96" t="s">
        <v>114</v>
      </c>
      <c r="I2210" s="107" t="s">
        <v>2971</v>
      </c>
      <c r="J2210" s="81"/>
      <c r="K2210" s="72"/>
      <c r="L2210" s="72"/>
      <c r="M2210" s="72"/>
      <c r="N2210" s="72"/>
      <c r="O2210" s="72"/>
      <c r="P2210" s="72"/>
      <c r="Q2210" s="833"/>
      <c r="R2210" s="102"/>
      <c r="S2210" s="73"/>
      <c r="T2210" s="102"/>
      <c r="U2210" s="103"/>
      <c r="V2210" s="104"/>
    </row>
    <row r="2211" spans="1:256" ht="12.5">
      <c r="B2211" s="65">
        <v>1</v>
      </c>
      <c r="C2211" s="66">
        <f t="shared" si="104"/>
        <v>0</v>
      </c>
      <c r="D2211" s="76" t="s">
        <v>68</v>
      </c>
      <c r="E2211" s="99" t="s">
        <v>99</v>
      </c>
      <c r="F2211" s="76" t="s">
        <v>87</v>
      </c>
      <c r="G2211" s="78"/>
      <c r="H2211" s="96" t="s">
        <v>119</v>
      </c>
      <c r="I2211" s="107" t="s">
        <v>2972</v>
      </c>
      <c r="J2211" s="81"/>
      <c r="K2211" s="72"/>
      <c r="L2211" s="72"/>
      <c r="M2211" s="72"/>
      <c r="N2211" s="72"/>
      <c r="O2211" s="72"/>
      <c r="P2211" s="72"/>
      <c r="Q2211" s="833"/>
      <c r="R2211" s="102"/>
      <c r="S2211" s="73"/>
      <c r="T2211" s="102"/>
      <c r="U2211" s="103"/>
      <c r="V2211" s="104"/>
    </row>
    <row r="2212" spans="1:256" ht="12.5">
      <c r="B2212" s="65">
        <v>1</v>
      </c>
      <c r="C2212" s="66">
        <f t="shared" si="104"/>
        <v>1</v>
      </c>
      <c r="D2212" s="76" t="s">
        <v>68</v>
      </c>
      <c r="E2212" s="76" t="s">
        <v>87</v>
      </c>
      <c r="F2212" s="76" t="s">
        <v>68</v>
      </c>
      <c r="G2212" s="78"/>
      <c r="H2212" s="96" t="s">
        <v>110</v>
      </c>
      <c r="I2212" s="107" t="s">
        <v>629</v>
      </c>
      <c r="J2212" s="81"/>
      <c r="K2212" s="72"/>
      <c r="L2212" s="72"/>
      <c r="M2212" s="72"/>
      <c r="N2212" s="72"/>
      <c r="O2212" s="72"/>
      <c r="P2212" s="72"/>
      <c r="Q2212" s="833"/>
      <c r="R2212" s="102"/>
      <c r="S2212" s="73"/>
      <c r="T2212" s="102"/>
      <c r="U2212" s="103"/>
      <c r="V2212" s="104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  <c r="CS2212"/>
      <c r="CT2212"/>
      <c r="CU2212"/>
      <c r="CV2212"/>
      <c r="CW2212"/>
      <c r="CX2212"/>
      <c r="CY2212"/>
      <c r="CZ2212"/>
      <c r="DA2212"/>
      <c r="DB2212"/>
      <c r="DC2212"/>
      <c r="DD2212"/>
      <c r="DE2212"/>
      <c r="DF2212"/>
      <c r="DG2212"/>
      <c r="DH2212"/>
      <c r="DI2212"/>
      <c r="DJ2212"/>
      <c r="DK2212"/>
      <c r="DL2212"/>
      <c r="DM2212"/>
      <c r="DN2212"/>
      <c r="DO2212"/>
      <c r="DP2212"/>
      <c r="DQ2212"/>
      <c r="DR2212"/>
      <c r="DS2212"/>
      <c r="DT2212"/>
      <c r="DU2212"/>
      <c r="DV2212"/>
      <c r="DW2212"/>
      <c r="DX2212"/>
      <c r="DY2212"/>
      <c r="DZ2212"/>
      <c r="EA2212"/>
      <c r="EB2212"/>
      <c r="EC2212"/>
      <c r="ED2212"/>
      <c r="EE2212"/>
      <c r="EF2212"/>
      <c r="EG2212"/>
      <c r="EH2212"/>
      <c r="EI2212"/>
      <c r="EJ2212"/>
      <c r="EK2212"/>
      <c r="EL2212"/>
      <c r="EM2212"/>
      <c r="EN2212"/>
      <c r="EO2212"/>
      <c r="EP2212"/>
      <c r="EQ2212"/>
      <c r="ER2212"/>
      <c r="ES2212"/>
      <c r="ET2212"/>
      <c r="EU2212"/>
      <c r="EV2212"/>
      <c r="EW2212"/>
      <c r="EX2212"/>
      <c r="EY2212"/>
      <c r="EZ2212"/>
      <c r="FA2212"/>
      <c r="FB2212"/>
      <c r="FC2212"/>
      <c r="FD2212"/>
      <c r="FE2212"/>
      <c r="FF2212"/>
      <c r="FG2212"/>
      <c r="FH2212"/>
      <c r="FI2212"/>
      <c r="FJ2212"/>
      <c r="FK2212"/>
      <c r="FL2212"/>
      <c r="FM2212"/>
      <c r="FN2212"/>
      <c r="FO2212"/>
      <c r="FP2212"/>
      <c r="FQ2212"/>
      <c r="FR2212"/>
      <c r="FS2212"/>
      <c r="FT2212"/>
      <c r="FU2212"/>
      <c r="FV2212"/>
      <c r="FW2212"/>
      <c r="FX2212"/>
      <c r="FY2212"/>
      <c r="FZ2212"/>
      <c r="GA2212"/>
      <c r="GB2212"/>
      <c r="GC2212"/>
      <c r="GD2212"/>
      <c r="GE2212"/>
      <c r="GF2212"/>
      <c r="GG2212"/>
      <c r="GH2212"/>
      <c r="GI2212"/>
      <c r="GJ2212"/>
      <c r="GK2212"/>
      <c r="GL2212"/>
      <c r="GM2212"/>
      <c r="GN2212"/>
      <c r="GO2212"/>
      <c r="GP2212"/>
      <c r="GQ2212"/>
      <c r="GR2212"/>
      <c r="GS2212"/>
      <c r="GT2212"/>
      <c r="GU2212"/>
      <c r="GV2212"/>
      <c r="GW2212"/>
      <c r="GX2212"/>
      <c r="GY2212"/>
      <c r="GZ2212"/>
      <c r="HA2212"/>
      <c r="HB2212"/>
      <c r="HC2212"/>
      <c r="HD2212"/>
      <c r="HE2212"/>
      <c r="HF2212"/>
      <c r="HG2212"/>
      <c r="HH2212"/>
      <c r="HI2212"/>
      <c r="HJ2212"/>
      <c r="HK2212"/>
      <c r="HL2212"/>
      <c r="HM2212"/>
      <c r="HN2212"/>
      <c r="HO2212"/>
      <c r="HP2212"/>
      <c r="HQ2212"/>
      <c r="HR2212"/>
      <c r="HS2212"/>
      <c r="HT2212"/>
      <c r="HU2212"/>
      <c r="HV2212"/>
      <c r="HW2212"/>
      <c r="HX2212"/>
      <c r="HY2212"/>
      <c r="HZ2212"/>
      <c r="IA2212"/>
      <c r="IB2212"/>
      <c r="IC2212"/>
      <c r="ID2212"/>
      <c r="IE2212"/>
      <c r="IF2212"/>
      <c r="IG2212"/>
      <c r="IH2212"/>
      <c r="II2212"/>
      <c r="IJ2212"/>
      <c r="IK2212"/>
      <c r="IL2212"/>
      <c r="IM2212"/>
      <c r="IN2212"/>
      <c r="IO2212"/>
      <c r="IP2212"/>
      <c r="IQ2212"/>
      <c r="IR2212"/>
      <c r="IS2212"/>
      <c r="IT2212"/>
      <c r="IU2212"/>
      <c r="IV2212"/>
    </row>
    <row r="2213" spans="1:256" s="320" customFormat="1" ht="12.5">
      <c r="A2213" s="217"/>
      <c r="B2213" s="65">
        <v>1</v>
      </c>
      <c r="C2213" s="66">
        <f>IF(E2213="A",4,IF(E2213="B",3,IF(E2213="C",2,IF(E2213="D",1,0))))</f>
        <v>3</v>
      </c>
      <c r="D2213" s="76" t="s">
        <v>68</v>
      </c>
      <c r="E2213" s="76" t="s">
        <v>87</v>
      </c>
      <c r="F2213" s="76" t="s">
        <v>68</v>
      </c>
      <c r="G2213" s="78"/>
      <c r="H2213" s="96" t="s">
        <v>88</v>
      </c>
      <c r="I2213" s="107" t="s">
        <v>2973</v>
      </c>
      <c r="J2213" s="81" t="s">
        <v>14</v>
      </c>
      <c r="K2213" s="72"/>
      <c r="L2213" s="72"/>
      <c r="M2213" s="72"/>
      <c r="N2213" s="72"/>
      <c r="O2213" s="72"/>
      <c r="P2213" s="72"/>
      <c r="Q2213" s="833"/>
      <c r="R2213" s="102"/>
      <c r="S2213" s="73"/>
      <c r="T2213" s="102"/>
      <c r="U2213" s="103"/>
      <c r="V2213" s="104"/>
      <c r="W2213" s="109"/>
      <c r="X2213" s="109"/>
      <c r="Y2213" s="109"/>
      <c r="Z2213" s="109"/>
      <c r="AA2213" s="109"/>
      <c r="AB2213" s="109"/>
      <c r="AC2213" s="109"/>
      <c r="AD2213" s="109"/>
      <c r="AE2213" s="109"/>
      <c r="AF2213" s="109"/>
      <c r="AG2213" s="109"/>
      <c r="AH2213" s="109"/>
      <c r="AI2213" s="109"/>
      <c r="AJ2213" s="109"/>
      <c r="AK2213" s="109"/>
      <c r="AL2213" s="109"/>
      <c r="AM2213" s="109"/>
      <c r="AN2213" s="109"/>
      <c r="AO2213" s="109"/>
      <c r="AP2213" s="109"/>
      <c r="AQ2213" s="109"/>
      <c r="AR2213" s="109"/>
      <c r="AS2213" s="109"/>
      <c r="AT2213" s="109"/>
      <c r="AU2213" s="109"/>
      <c r="AV2213" s="109"/>
      <c r="AW2213" s="109"/>
      <c r="AX2213" s="109"/>
      <c r="AY2213" s="109"/>
      <c r="AZ2213" s="109"/>
      <c r="BA2213" s="109"/>
      <c r="BB2213" s="109"/>
      <c r="BC2213" s="109"/>
      <c r="BD2213" s="109"/>
      <c r="BE2213" s="109"/>
      <c r="BF2213" s="109"/>
      <c r="BG2213" s="109"/>
      <c r="BH2213" s="109"/>
      <c r="BI2213" s="109"/>
      <c r="BJ2213" s="109"/>
      <c r="BK2213" s="109"/>
      <c r="BL2213" s="109"/>
      <c r="BM2213" s="109"/>
      <c r="BN2213" s="109"/>
      <c r="BO2213" s="109"/>
      <c r="BP2213" s="109"/>
      <c r="BQ2213" s="109"/>
      <c r="BR2213" s="109"/>
      <c r="BS2213" s="109"/>
      <c r="BT2213" s="109"/>
      <c r="BU2213" s="109"/>
      <c r="BV2213" s="109"/>
      <c r="BW2213" s="109"/>
      <c r="BX2213" s="109"/>
      <c r="BY2213" s="109"/>
      <c r="BZ2213" s="109"/>
      <c r="CA2213" s="109"/>
      <c r="CB2213" s="109"/>
      <c r="CC2213" s="109"/>
      <c r="CD2213" s="109"/>
      <c r="CE2213" s="109"/>
      <c r="CF2213" s="109"/>
      <c r="CG2213" s="109"/>
      <c r="CH2213" s="109"/>
      <c r="CI2213" s="109"/>
      <c r="CJ2213" s="109"/>
      <c r="CK2213" s="109"/>
      <c r="CL2213" s="109"/>
      <c r="CM2213" s="109"/>
      <c r="CN2213" s="109"/>
      <c r="CO2213" s="109"/>
      <c r="CP2213" s="109"/>
      <c r="CQ2213" s="109"/>
      <c r="CR2213" s="109"/>
      <c r="CS2213" s="109"/>
      <c r="CT2213" s="109"/>
      <c r="CU2213" s="109"/>
      <c r="CV2213" s="109"/>
      <c r="CW2213" s="109"/>
      <c r="CX2213" s="109"/>
      <c r="CY2213" s="109"/>
      <c r="CZ2213" s="109"/>
      <c r="DA2213" s="109"/>
      <c r="DB2213" s="109"/>
      <c r="DC2213" s="109"/>
      <c r="DD2213" s="109"/>
      <c r="DE2213" s="109"/>
      <c r="DF2213" s="109"/>
      <c r="DG2213" s="109"/>
      <c r="DH2213" s="109"/>
      <c r="DI2213" s="109"/>
      <c r="DJ2213" s="109"/>
      <c r="DK2213" s="109"/>
      <c r="DL2213" s="109"/>
      <c r="DM2213" s="109"/>
      <c r="DN2213" s="109"/>
      <c r="DO2213" s="109"/>
      <c r="DP2213" s="109"/>
      <c r="DQ2213" s="109"/>
      <c r="DR2213" s="109"/>
      <c r="DS2213" s="109"/>
      <c r="DT2213" s="109"/>
      <c r="DU2213" s="109"/>
      <c r="DV2213" s="109"/>
      <c r="DW2213" s="109"/>
      <c r="DX2213" s="109"/>
      <c r="DY2213" s="109"/>
      <c r="DZ2213" s="109"/>
      <c r="EA2213" s="109"/>
      <c r="EB2213" s="109"/>
      <c r="EC2213" s="109"/>
      <c r="ED2213" s="109"/>
      <c r="EE2213" s="109"/>
      <c r="EF2213" s="109"/>
      <c r="EG2213" s="109"/>
      <c r="EH2213" s="109"/>
      <c r="EI2213" s="109"/>
      <c r="EJ2213" s="109"/>
      <c r="EK2213" s="109"/>
      <c r="EL2213" s="109"/>
      <c r="EM2213" s="109"/>
      <c r="EN2213" s="109"/>
      <c r="EO2213" s="109"/>
      <c r="EP2213" s="109"/>
      <c r="EQ2213" s="109"/>
      <c r="ER2213" s="109"/>
      <c r="ES2213" s="109"/>
      <c r="ET2213" s="109"/>
      <c r="EU2213" s="109"/>
      <c r="EV2213" s="109"/>
      <c r="EW2213" s="109"/>
      <c r="EX2213" s="109"/>
      <c r="EY2213" s="109"/>
      <c r="EZ2213" s="109"/>
      <c r="FA2213" s="109"/>
      <c r="FB2213" s="109"/>
      <c r="FC2213" s="109"/>
      <c r="FD2213" s="109"/>
      <c r="FE2213" s="109"/>
      <c r="FF2213" s="109"/>
      <c r="FG2213" s="109"/>
      <c r="FH2213" s="109"/>
      <c r="FI2213" s="109"/>
      <c r="FJ2213" s="109"/>
      <c r="FK2213" s="109"/>
      <c r="FL2213" s="109"/>
      <c r="FM2213" s="109"/>
      <c r="FN2213" s="109"/>
      <c r="FO2213" s="109"/>
      <c r="FP2213" s="109"/>
      <c r="FQ2213" s="109"/>
      <c r="FR2213" s="109"/>
      <c r="FS2213" s="109"/>
      <c r="FT2213" s="109"/>
      <c r="FU2213" s="109"/>
      <c r="FV2213" s="109"/>
      <c r="FW2213" s="109"/>
      <c r="FX2213" s="109"/>
      <c r="FY2213" s="109"/>
      <c r="FZ2213" s="109"/>
      <c r="GA2213" s="109"/>
      <c r="GB2213" s="109"/>
      <c r="GC2213" s="109"/>
      <c r="GD2213" s="109"/>
      <c r="GE2213" s="109"/>
      <c r="GF2213" s="109"/>
      <c r="GG2213" s="109"/>
      <c r="GH2213" s="109"/>
      <c r="GI2213" s="109"/>
      <c r="GJ2213" s="109"/>
      <c r="GK2213" s="109"/>
      <c r="GL2213" s="109"/>
      <c r="GM2213" s="109"/>
      <c r="GN2213" s="109"/>
      <c r="GO2213" s="109"/>
      <c r="GP2213" s="109"/>
      <c r="GQ2213" s="109"/>
      <c r="GR2213" s="109"/>
      <c r="GS2213" s="109"/>
      <c r="GT2213" s="109"/>
      <c r="GU2213" s="109"/>
      <c r="GV2213" s="109"/>
      <c r="GW2213" s="109"/>
      <c r="GX2213" s="109"/>
      <c r="GY2213" s="109"/>
      <c r="GZ2213" s="109"/>
      <c r="HA2213" s="109"/>
      <c r="HB2213" s="109"/>
      <c r="HC2213" s="109"/>
      <c r="HD2213" s="109"/>
      <c r="HE2213" s="109"/>
      <c r="HF2213" s="109"/>
      <c r="HG2213" s="109"/>
      <c r="HH2213" s="109"/>
      <c r="HI2213" s="109"/>
      <c r="HJ2213" s="109"/>
      <c r="HK2213" s="109"/>
      <c r="HL2213" s="109"/>
      <c r="HM2213" s="109"/>
      <c r="HN2213" s="109"/>
      <c r="HO2213" s="109"/>
      <c r="HP2213" s="109"/>
      <c r="HQ2213" s="109"/>
      <c r="HR2213" s="109"/>
      <c r="HS2213" s="109"/>
      <c r="HT2213" s="109"/>
      <c r="HU2213" s="109"/>
      <c r="HV2213" s="109"/>
      <c r="HW2213" s="109"/>
      <c r="HX2213" s="109"/>
      <c r="HY2213" s="109"/>
      <c r="HZ2213" s="109"/>
      <c r="IA2213" s="109"/>
      <c r="IB2213" s="109"/>
      <c r="IC2213" s="109"/>
      <c r="ID2213" s="109"/>
      <c r="IE2213" s="109"/>
      <c r="IF2213" s="109"/>
      <c r="IG2213" s="109"/>
      <c r="IH2213" s="109"/>
      <c r="II2213" s="109"/>
      <c r="IJ2213" s="109"/>
      <c r="IK2213" s="109"/>
      <c r="IL2213" s="109"/>
      <c r="IM2213" s="109"/>
      <c r="IN2213" s="109"/>
      <c r="IO2213" s="109"/>
      <c r="IP2213" s="109"/>
      <c r="IQ2213" s="109"/>
      <c r="IR2213" s="109"/>
      <c r="IS2213" s="109"/>
      <c r="IT2213" s="109"/>
      <c r="IU2213" s="109"/>
      <c r="IV2213" s="109"/>
    </row>
    <row r="2214" spans="1:256" ht="12.5">
      <c r="B2214" s="65">
        <v>1</v>
      </c>
      <c r="C2214" s="66">
        <f>IF(E2214="A",1,IF(E2214="B",1,0))</f>
        <v>1</v>
      </c>
      <c r="D2214" s="76" t="s">
        <v>87</v>
      </c>
      <c r="E2214" s="76" t="s">
        <v>87</v>
      </c>
      <c r="F2214" s="76" t="s">
        <v>87</v>
      </c>
      <c r="G2214" s="78"/>
      <c r="H2214" s="96" t="s">
        <v>1362</v>
      </c>
      <c r="I2214" s="107" t="s">
        <v>2974</v>
      </c>
      <c r="J2214" s="81"/>
      <c r="K2214" s="72"/>
      <c r="L2214" s="72"/>
      <c r="M2214" s="72"/>
      <c r="N2214" s="72"/>
      <c r="O2214" s="72"/>
      <c r="P2214" s="72"/>
      <c r="Q2214" s="833"/>
      <c r="R2214" s="102"/>
      <c r="S2214" s="73"/>
      <c r="T2214" s="102"/>
      <c r="U2214" s="103"/>
      <c r="V2214" s="104"/>
      <c r="W2214" s="325"/>
      <c r="X2214" s="325"/>
      <c r="Y2214" s="365"/>
      <c r="Z2214" s="325"/>
      <c r="AA2214" s="325"/>
      <c r="AB2214" s="325"/>
      <c r="AC2214" s="325"/>
      <c r="AD2214" s="325"/>
      <c r="AE2214" s="325"/>
      <c r="AF2214" s="325"/>
      <c r="AG2214" s="325"/>
      <c r="AH2214" s="325"/>
      <c r="AI2214" s="325"/>
      <c r="AJ2214" s="325"/>
      <c r="AK2214" s="325"/>
      <c r="AL2214" s="325"/>
      <c r="AM2214" s="325"/>
      <c r="AN2214" s="325"/>
      <c r="AO2214" s="325"/>
      <c r="AP2214" s="325"/>
      <c r="AQ2214" s="325"/>
      <c r="AR2214" s="325"/>
      <c r="AS2214" s="325"/>
      <c r="AT2214" s="325"/>
      <c r="AU2214" s="325"/>
      <c r="AV2214" s="325"/>
      <c r="AW2214" s="325"/>
      <c r="AX2214" s="325"/>
      <c r="AY2214" s="325"/>
      <c r="AZ2214" s="325"/>
      <c r="BA2214" s="325"/>
      <c r="BB2214" s="325"/>
      <c r="BC2214" s="325"/>
      <c r="BD2214" s="325"/>
      <c r="BE2214" s="325"/>
      <c r="BF2214" s="325"/>
      <c r="BG2214" s="325"/>
      <c r="BH2214" s="325"/>
      <c r="BI2214" s="325"/>
      <c r="BJ2214" s="325"/>
      <c r="BK2214" s="325"/>
      <c r="BL2214" s="325"/>
      <c r="BM2214" s="325"/>
      <c r="BN2214" s="325"/>
      <c r="BO2214" s="325"/>
      <c r="BP2214" s="325"/>
      <c r="BQ2214" s="325"/>
      <c r="BR2214" s="325"/>
      <c r="BS2214" s="325"/>
      <c r="BT2214" s="325"/>
      <c r="BU2214" s="325"/>
      <c r="BV2214" s="325"/>
      <c r="BW2214" s="325"/>
      <c r="BX2214" s="325"/>
      <c r="BY2214" s="325"/>
      <c r="BZ2214" s="325"/>
      <c r="CA2214" s="325"/>
      <c r="CB2214" s="325"/>
      <c r="CC2214" s="325"/>
      <c r="CD2214" s="325"/>
      <c r="CE2214" s="325"/>
      <c r="CF2214" s="325"/>
      <c r="CG2214" s="325"/>
      <c r="CH2214" s="325"/>
      <c r="CI2214" s="325"/>
      <c r="CJ2214" s="325"/>
      <c r="CK2214" s="325"/>
      <c r="CL2214" s="325"/>
      <c r="CM2214" s="325"/>
      <c r="CN2214" s="325"/>
      <c r="CO2214" s="325"/>
      <c r="CP2214" s="325"/>
      <c r="CQ2214" s="325"/>
      <c r="CR2214" s="325"/>
      <c r="CS2214" s="325"/>
      <c r="CT2214" s="325"/>
      <c r="CU2214" s="325"/>
      <c r="CV2214" s="325"/>
      <c r="CW2214" s="325"/>
      <c r="CX2214" s="325"/>
      <c r="CY2214" s="325"/>
      <c r="CZ2214" s="325"/>
      <c r="DA2214" s="325"/>
      <c r="DB2214" s="325"/>
      <c r="DC2214" s="325"/>
      <c r="DD2214" s="325"/>
      <c r="DE2214" s="325"/>
      <c r="DF2214" s="325"/>
      <c r="DG2214" s="325"/>
      <c r="DH2214" s="325"/>
      <c r="DI2214" s="325"/>
      <c r="DJ2214" s="325"/>
      <c r="DK2214" s="325"/>
      <c r="DL2214" s="325"/>
      <c r="DM2214" s="325"/>
      <c r="DN2214" s="325"/>
      <c r="DO2214" s="325"/>
      <c r="DP2214" s="325"/>
      <c r="DQ2214" s="325"/>
      <c r="DR2214" s="325"/>
      <c r="DS2214" s="325"/>
      <c r="DT2214" s="325"/>
      <c r="DU2214" s="325"/>
      <c r="DV2214" s="325"/>
      <c r="DW2214" s="325"/>
      <c r="DX2214" s="325"/>
      <c r="DY2214" s="325"/>
      <c r="DZ2214" s="325"/>
      <c r="EA2214" s="325"/>
      <c r="EB2214" s="325"/>
      <c r="EC2214" s="325"/>
      <c r="ED2214" s="325"/>
      <c r="EE2214" s="325"/>
      <c r="EF2214" s="325"/>
      <c r="EG2214" s="325"/>
      <c r="EH2214" s="325"/>
      <c r="EI2214" s="325"/>
      <c r="EJ2214" s="325"/>
      <c r="EK2214" s="325"/>
      <c r="EL2214" s="325"/>
      <c r="EM2214" s="325"/>
      <c r="EN2214" s="325"/>
      <c r="EO2214" s="325"/>
      <c r="EP2214" s="325"/>
      <c r="EQ2214" s="325"/>
      <c r="ER2214" s="325"/>
      <c r="ES2214" s="325"/>
      <c r="ET2214" s="325"/>
      <c r="EU2214" s="325"/>
      <c r="EV2214" s="325"/>
      <c r="EW2214" s="325"/>
      <c r="EX2214" s="325"/>
      <c r="EY2214" s="325"/>
      <c r="EZ2214" s="325"/>
      <c r="FA2214" s="325"/>
      <c r="FB2214" s="325"/>
      <c r="FC2214" s="325"/>
      <c r="FD2214" s="325"/>
      <c r="FE2214" s="325"/>
      <c r="FF2214" s="325"/>
      <c r="FG2214" s="325"/>
      <c r="FH2214" s="325"/>
      <c r="FI2214" s="325"/>
      <c r="FJ2214" s="325"/>
      <c r="FK2214" s="325"/>
      <c r="FL2214" s="325"/>
      <c r="FM2214" s="325"/>
      <c r="FN2214" s="325"/>
      <c r="FO2214" s="325"/>
      <c r="FP2214" s="325"/>
      <c r="FQ2214" s="325"/>
      <c r="FR2214" s="325"/>
      <c r="FS2214" s="325"/>
      <c r="FT2214" s="325"/>
      <c r="FU2214" s="325"/>
      <c r="FV2214" s="325"/>
      <c r="FW2214" s="325"/>
      <c r="FX2214" s="325"/>
      <c r="FY2214" s="325"/>
      <c r="FZ2214" s="325"/>
      <c r="GA2214" s="325"/>
      <c r="GB2214" s="325"/>
      <c r="GC2214" s="325"/>
      <c r="GD2214" s="325"/>
      <c r="GE2214" s="325"/>
      <c r="GF2214" s="325"/>
      <c r="GG2214" s="325"/>
      <c r="GH2214" s="325"/>
      <c r="GI2214" s="325"/>
      <c r="GJ2214" s="325"/>
      <c r="GK2214" s="325"/>
      <c r="GL2214" s="325"/>
      <c r="GM2214" s="325"/>
      <c r="GN2214" s="325"/>
      <c r="GO2214" s="325"/>
      <c r="GP2214" s="325"/>
      <c r="GQ2214" s="325"/>
      <c r="GR2214" s="325"/>
      <c r="GS2214" s="325"/>
      <c r="GT2214" s="325"/>
      <c r="GU2214" s="325"/>
      <c r="GV2214" s="325"/>
      <c r="GW2214" s="325"/>
      <c r="GX2214" s="325"/>
      <c r="GY2214" s="325"/>
      <c r="GZ2214" s="325"/>
      <c r="HA2214" s="325"/>
      <c r="HB2214" s="325"/>
      <c r="HC2214" s="325"/>
      <c r="HD2214" s="325"/>
      <c r="HE2214" s="325"/>
      <c r="HF2214" s="325"/>
      <c r="HG2214" s="325"/>
      <c r="HH2214" s="325"/>
      <c r="HI2214" s="325"/>
      <c r="HJ2214" s="325"/>
      <c r="HK2214" s="325"/>
      <c r="HL2214" s="325"/>
      <c r="HM2214" s="325"/>
      <c r="HN2214" s="325"/>
      <c r="HO2214" s="325"/>
      <c r="HP2214" s="325"/>
      <c r="HQ2214" s="325"/>
      <c r="HR2214" s="325"/>
      <c r="HS2214" s="325"/>
      <c r="HT2214" s="325"/>
      <c r="HU2214" s="325"/>
      <c r="HV2214" s="325"/>
      <c r="HW2214" s="325"/>
      <c r="HX2214" s="325"/>
      <c r="HY2214" s="325"/>
      <c r="HZ2214" s="325"/>
      <c r="IA2214" s="325"/>
      <c r="IB2214" s="325"/>
      <c r="IC2214" s="325"/>
      <c r="ID2214" s="325"/>
      <c r="IE2214" s="325"/>
      <c r="IF2214" s="325"/>
      <c r="IG2214" s="325"/>
      <c r="IH2214" s="325"/>
      <c r="II2214" s="325"/>
      <c r="IJ2214" s="325"/>
      <c r="IK2214" s="325"/>
      <c r="IL2214" s="325"/>
      <c r="IM2214" s="325"/>
      <c r="IN2214" s="325"/>
      <c r="IO2214" s="325"/>
      <c r="IP2214" s="325"/>
      <c r="IQ2214" s="325"/>
      <c r="IR2214" s="325"/>
      <c r="IS2214" s="325"/>
      <c r="IT2214" s="325"/>
      <c r="IU2214" s="325"/>
      <c r="IV2214" s="325"/>
    </row>
    <row r="2215" spans="1:256" ht="12.5">
      <c r="A2215" s="305"/>
      <c r="B2215" s="65">
        <v>1</v>
      </c>
      <c r="C2215" s="66">
        <f>IF(E2215="A",1,IF(E2215="B",1,0))</f>
        <v>1</v>
      </c>
      <c r="D2215" s="76" t="s">
        <v>87</v>
      </c>
      <c r="E2215" s="76" t="s">
        <v>87</v>
      </c>
      <c r="F2215" s="99" t="s">
        <v>70</v>
      </c>
      <c r="G2215" s="78"/>
      <c r="H2215" s="96" t="s">
        <v>119</v>
      </c>
      <c r="I2215" s="107" t="s">
        <v>2975</v>
      </c>
      <c r="J2215" s="81"/>
      <c r="K2215" s="72"/>
      <c r="L2215" s="72"/>
      <c r="M2215" s="72"/>
      <c r="N2215" s="72"/>
      <c r="O2215" s="72"/>
      <c r="P2215" s="72"/>
      <c r="Q2215" s="833"/>
      <c r="R2215" s="102"/>
      <c r="S2215" s="73"/>
      <c r="T2215" s="102"/>
      <c r="U2215" s="103"/>
      <c r="V2215" s="104"/>
      <c r="W2215" s="55"/>
      <c r="X2215" s="55"/>
      <c r="Y2215" s="55"/>
      <c r="Z2215" s="55"/>
      <c r="AA2215" s="55"/>
      <c r="AB2215" s="55"/>
      <c r="AC2215" s="55"/>
      <c r="AD2215" s="55"/>
      <c r="AE2215" s="55"/>
      <c r="AF2215" s="55"/>
      <c r="AG2215" s="55"/>
      <c r="AH2215" s="55"/>
      <c r="AI2215" s="55"/>
      <c r="AJ2215" s="55"/>
      <c r="AK2215" s="55"/>
      <c r="AL2215" s="55"/>
      <c r="AM2215" s="55"/>
      <c r="AN2215" s="55"/>
      <c r="AO2215" s="55"/>
      <c r="AP2215" s="55"/>
      <c r="AQ2215" s="55"/>
      <c r="AR2215" s="55"/>
      <c r="AS2215" s="55"/>
      <c r="AT2215" s="55"/>
      <c r="AU2215" s="55"/>
      <c r="AV2215" s="55"/>
      <c r="AW2215" s="55"/>
      <c r="AX2215" s="55"/>
      <c r="AY2215" s="55"/>
      <c r="AZ2215" s="55"/>
      <c r="BA2215" s="55"/>
      <c r="BB2215" s="55"/>
      <c r="BC2215" s="55"/>
      <c r="BD2215" s="55"/>
      <c r="BE2215" s="55"/>
      <c r="BF2215" s="55"/>
      <c r="BG2215" s="55"/>
      <c r="BH2215" s="55"/>
      <c r="BI2215" s="55"/>
      <c r="BJ2215" s="55"/>
      <c r="BK2215" s="55"/>
      <c r="BL2215" s="55"/>
      <c r="BM2215" s="55"/>
      <c r="BN2215" s="55"/>
      <c r="BO2215" s="55"/>
      <c r="BP2215" s="55"/>
      <c r="BQ2215" s="55"/>
      <c r="BR2215" s="55"/>
      <c r="BS2215" s="55"/>
      <c r="BT2215" s="55"/>
      <c r="BU2215" s="55"/>
      <c r="BV2215" s="55"/>
      <c r="BW2215" s="55"/>
      <c r="BX2215" s="55"/>
      <c r="BY2215" s="55"/>
      <c r="BZ2215" s="55"/>
      <c r="CA2215" s="55"/>
      <c r="CB2215" s="55"/>
      <c r="CC2215" s="55"/>
      <c r="CD2215" s="55"/>
      <c r="CE2215" s="55"/>
      <c r="CF2215" s="55"/>
      <c r="CG2215" s="55"/>
      <c r="CH2215" s="55"/>
      <c r="CI2215" s="55"/>
      <c r="CJ2215" s="55"/>
      <c r="CK2215" s="55"/>
      <c r="CL2215" s="55"/>
      <c r="CM2215" s="55"/>
      <c r="CN2215" s="55"/>
      <c r="CO2215" s="55"/>
      <c r="CP2215" s="55"/>
      <c r="CQ2215" s="55"/>
      <c r="CR2215" s="55"/>
      <c r="CS2215" s="55"/>
      <c r="CT2215" s="55"/>
      <c r="CU2215" s="55"/>
      <c r="CV2215" s="55"/>
      <c r="CW2215" s="55"/>
      <c r="CX2215" s="55"/>
      <c r="CY2215" s="55"/>
      <c r="CZ2215" s="55"/>
      <c r="DA2215" s="55"/>
      <c r="DB2215" s="55"/>
      <c r="DC2215" s="55"/>
      <c r="DD2215" s="55"/>
      <c r="DE2215" s="55"/>
      <c r="DF2215" s="55"/>
      <c r="DG2215" s="55"/>
      <c r="DH2215" s="55"/>
      <c r="DI2215" s="55"/>
      <c r="DJ2215" s="55"/>
      <c r="DK2215" s="55"/>
      <c r="DL2215" s="55"/>
      <c r="DM2215" s="55"/>
      <c r="DN2215" s="55"/>
      <c r="DO2215" s="55"/>
      <c r="DP2215" s="55"/>
      <c r="DQ2215" s="55"/>
      <c r="DR2215" s="55"/>
      <c r="DS2215" s="55"/>
      <c r="DT2215" s="55"/>
      <c r="DU2215" s="55"/>
      <c r="DV2215" s="55"/>
      <c r="DW2215" s="55"/>
      <c r="DX2215" s="55"/>
      <c r="DY2215" s="55"/>
      <c r="DZ2215" s="55"/>
      <c r="EA2215" s="55"/>
      <c r="EB2215" s="55"/>
      <c r="EC2215" s="55"/>
      <c r="ED2215" s="55"/>
      <c r="EE2215" s="55"/>
      <c r="EF2215" s="55"/>
      <c r="EG2215" s="55"/>
      <c r="EH2215" s="55"/>
      <c r="EI2215" s="55"/>
      <c r="EJ2215" s="55"/>
      <c r="EK2215" s="55"/>
      <c r="EL2215" s="55"/>
      <c r="EM2215" s="55"/>
      <c r="EN2215" s="55"/>
      <c r="EO2215" s="55"/>
      <c r="EP2215" s="55"/>
      <c r="EQ2215" s="55"/>
      <c r="ER2215" s="55"/>
      <c r="ES2215" s="55"/>
      <c r="ET2215" s="55"/>
      <c r="EU2215" s="55"/>
      <c r="EV2215" s="55"/>
      <c r="EW2215" s="55"/>
      <c r="EX2215" s="55"/>
      <c r="EY2215" s="55"/>
      <c r="EZ2215" s="55"/>
      <c r="FA2215" s="55"/>
      <c r="FB2215" s="55"/>
      <c r="FC2215" s="55"/>
      <c r="FD2215" s="55"/>
      <c r="FE2215" s="55"/>
      <c r="FF2215" s="55"/>
      <c r="FG2215" s="55"/>
      <c r="FH2215" s="55"/>
      <c r="FI2215" s="55"/>
      <c r="FJ2215" s="55"/>
      <c r="FK2215" s="55"/>
      <c r="FL2215" s="55"/>
      <c r="FM2215" s="55"/>
      <c r="FN2215" s="55"/>
      <c r="FO2215" s="55"/>
      <c r="FP2215" s="55"/>
      <c r="FQ2215" s="55"/>
      <c r="FR2215" s="55"/>
      <c r="FS2215" s="55"/>
      <c r="FT2215" s="55"/>
      <c r="FU2215" s="55"/>
      <c r="FV2215" s="55"/>
      <c r="FW2215" s="55"/>
      <c r="FX2215" s="55"/>
      <c r="FY2215" s="55"/>
      <c r="FZ2215" s="55"/>
      <c r="GA2215" s="55"/>
      <c r="GB2215" s="55"/>
      <c r="GC2215" s="55"/>
      <c r="GD2215" s="55"/>
      <c r="GE2215" s="55"/>
      <c r="GF2215" s="55"/>
      <c r="GG2215" s="55"/>
      <c r="GH2215" s="55"/>
      <c r="GI2215" s="55"/>
      <c r="GJ2215" s="55"/>
      <c r="GK2215" s="55"/>
      <c r="GL2215" s="55"/>
      <c r="GM2215" s="55"/>
      <c r="GN2215" s="55"/>
      <c r="GO2215" s="55"/>
      <c r="GP2215" s="55"/>
      <c r="GQ2215" s="55"/>
      <c r="GR2215" s="55"/>
      <c r="GS2215" s="55"/>
      <c r="GT2215" s="55"/>
      <c r="GU2215" s="55"/>
      <c r="GV2215" s="55"/>
      <c r="GW2215" s="55"/>
      <c r="GX2215" s="55"/>
      <c r="GY2215" s="55"/>
      <c r="GZ2215" s="55"/>
      <c r="HA2215" s="55"/>
      <c r="HB2215" s="55"/>
      <c r="HC2215" s="55"/>
      <c r="HD2215" s="55"/>
      <c r="HE2215" s="55"/>
      <c r="HF2215" s="55"/>
      <c r="HG2215" s="55"/>
      <c r="HH2215" s="55"/>
      <c r="HI2215" s="55"/>
      <c r="HJ2215" s="55"/>
      <c r="HK2215" s="55"/>
      <c r="HL2215" s="55"/>
      <c r="HM2215" s="55"/>
      <c r="HN2215" s="55"/>
      <c r="HO2215" s="55"/>
      <c r="HP2215" s="55"/>
      <c r="HQ2215" s="55"/>
      <c r="HR2215" s="55"/>
      <c r="HS2215" s="55"/>
      <c r="HT2215" s="55"/>
      <c r="HU2215" s="55"/>
      <c r="HV2215" s="55"/>
      <c r="HW2215" s="55"/>
      <c r="HX2215" s="55"/>
      <c r="HY2215" s="55"/>
      <c r="HZ2215" s="55"/>
      <c r="IA2215" s="55"/>
      <c r="IB2215" s="55"/>
      <c r="IC2215" s="55"/>
      <c r="ID2215" s="55"/>
      <c r="IE2215" s="55"/>
      <c r="IF2215" s="55"/>
      <c r="IG2215" s="55"/>
      <c r="IH2215" s="55"/>
      <c r="II2215" s="55"/>
      <c r="IJ2215" s="55"/>
      <c r="IK2215" s="55"/>
      <c r="IL2215" s="55"/>
      <c r="IM2215" s="55"/>
      <c r="IN2215" s="55"/>
      <c r="IO2215" s="55"/>
      <c r="IP2215" s="55"/>
      <c r="IQ2215" s="55"/>
      <c r="IR2215" s="55"/>
      <c r="IS2215" s="55"/>
      <c r="IT2215" s="55"/>
      <c r="IU2215" s="55"/>
      <c r="IV2215" s="55"/>
    </row>
    <row r="2216" spans="1:256" ht="12.5">
      <c r="B2216" s="65">
        <v>1</v>
      </c>
      <c r="C2216" s="66">
        <f>IF(E2216="A",1,IF(E2216="B",1,0))</f>
        <v>1</v>
      </c>
      <c r="D2216" s="77" t="s">
        <v>90</v>
      </c>
      <c r="E2216" s="76" t="s">
        <v>87</v>
      </c>
      <c r="F2216" s="77" t="s">
        <v>90</v>
      </c>
      <c r="G2216" s="78"/>
      <c r="H2216" s="96" t="s">
        <v>110</v>
      </c>
      <c r="I2216" s="107" t="s">
        <v>2976</v>
      </c>
      <c r="J2216" s="81"/>
      <c r="K2216" s="72"/>
      <c r="L2216" s="72"/>
      <c r="M2216" s="72"/>
      <c r="N2216" s="72"/>
      <c r="O2216" s="72"/>
      <c r="P2216" s="72"/>
      <c r="Q2216" s="833"/>
      <c r="R2216" s="102"/>
      <c r="S2216" s="73"/>
      <c r="T2216" s="102"/>
      <c r="U2216" s="103"/>
      <c r="V2216" s="104"/>
    </row>
    <row r="2217" spans="1:256" ht="12.5">
      <c r="B2217" s="65">
        <v>1</v>
      </c>
      <c r="C2217" s="66">
        <f>IF(E2217="A",1,IF(E2217="B",1,0))</f>
        <v>0</v>
      </c>
      <c r="D2217" s="99" t="s">
        <v>70</v>
      </c>
      <c r="E2217" s="99" t="s">
        <v>70</v>
      </c>
      <c r="F2217" s="76" t="s">
        <v>68</v>
      </c>
      <c r="G2217" s="78"/>
      <c r="H2217" s="96" t="s">
        <v>126</v>
      </c>
      <c r="I2217" s="107" t="s">
        <v>2977</v>
      </c>
      <c r="J2217" s="81"/>
      <c r="K2217" s="72"/>
      <c r="L2217" s="72"/>
      <c r="M2217" s="72"/>
      <c r="N2217" s="72"/>
      <c r="O2217" s="72"/>
      <c r="P2217" s="72"/>
      <c r="Q2217" s="833"/>
      <c r="R2217" s="102"/>
      <c r="S2217" s="73"/>
      <c r="T2217" s="102"/>
      <c r="U2217" s="103"/>
      <c r="V2217" s="104"/>
    </row>
    <row r="2218" spans="1:256" ht="12.5">
      <c r="B2218" s="65">
        <v>1</v>
      </c>
      <c r="C2218" s="66">
        <v>2</v>
      </c>
      <c r="D2218" s="76" t="s">
        <v>87</v>
      </c>
      <c r="E2218" s="77" t="s">
        <v>90</v>
      </c>
      <c r="F2218" s="77" t="s">
        <v>90</v>
      </c>
      <c r="G2218" s="78"/>
      <c r="H2218" s="96" t="s">
        <v>94</v>
      </c>
      <c r="I2218" s="107" t="s">
        <v>95</v>
      </c>
      <c r="J2218" s="81" t="s">
        <v>14</v>
      </c>
      <c r="K2218" s="72"/>
      <c r="L2218" s="72"/>
      <c r="M2218" s="72"/>
      <c r="N2218" s="72"/>
      <c r="O2218" s="72"/>
      <c r="P2218" s="72"/>
      <c r="Q2218" s="833"/>
      <c r="R2218" s="102"/>
      <c r="S2218" s="73"/>
      <c r="T2218" s="102"/>
      <c r="U2218" s="103"/>
      <c r="V2218" s="104"/>
    </row>
    <row r="2219" spans="1:256" ht="12.5">
      <c r="B2219" s="65">
        <v>1</v>
      </c>
      <c r="C2219" s="66">
        <f>IF(E2219="A",1,IF(E2219="B",1,0))</f>
        <v>1</v>
      </c>
      <c r="D2219" s="659" t="s">
        <v>90</v>
      </c>
      <c r="E2219" s="76" t="s">
        <v>68</v>
      </c>
      <c r="F2219" s="76" t="s">
        <v>68</v>
      </c>
      <c r="G2219" s="78"/>
      <c r="H2219" s="96" t="s">
        <v>140</v>
      </c>
      <c r="I2219" s="107" t="s">
        <v>2978</v>
      </c>
      <c r="J2219" s="81"/>
      <c r="K2219" s="72"/>
      <c r="L2219" s="72"/>
      <c r="M2219" s="72"/>
      <c r="N2219" s="72"/>
      <c r="O2219" s="72"/>
      <c r="P2219" s="72"/>
      <c r="Q2219" s="833"/>
      <c r="R2219" s="102"/>
      <c r="S2219" s="73"/>
      <c r="T2219" s="102"/>
      <c r="U2219" s="103"/>
      <c r="V2219" s="104"/>
    </row>
    <row r="2220" spans="1:256" ht="12.5">
      <c r="B2220" s="65">
        <v>1</v>
      </c>
      <c r="C2220" s="66">
        <f>IF(E2220="A",1,IF(E2220="B",1,0))</f>
        <v>1</v>
      </c>
      <c r="D2220" s="658" t="s">
        <v>87</v>
      </c>
      <c r="E2220" s="658" t="s">
        <v>87</v>
      </c>
      <c r="F2220" s="656" t="s">
        <v>99</v>
      </c>
      <c r="G2220" s="78"/>
      <c r="H2220" s="96" t="s">
        <v>135</v>
      </c>
      <c r="I2220" s="107" t="s">
        <v>2979</v>
      </c>
      <c r="J2220" s="81"/>
      <c r="K2220" s="72"/>
      <c r="L2220" s="72"/>
      <c r="M2220" s="72"/>
      <c r="N2220" s="72"/>
      <c r="O2220" s="72"/>
      <c r="P2220" s="72"/>
      <c r="Q2220" s="833"/>
      <c r="R2220" s="102"/>
      <c r="S2220" s="73"/>
      <c r="T2220" s="102"/>
      <c r="U2220" s="103"/>
      <c r="V2220" s="104"/>
    </row>
    <row r="2221" spans="1:256" ht="12.5">
      <c r="B2221" s="65">
        <v>1</v>
      </c>
      <c r="C2221" s="66">
        <f>IF(E2221="A",1,IF(E2221="B",1,0))</f>
        <v>1</v>
      </c>
      <c r="D2221" s="76" t="s">
        <v>87</v>
      </c>
      <c r="E2221" s="76" t="s">
        <v>87</v>
      </c>
      <c r="F2221" s="77" t="s">
        <v>90</v>
      </c>
      <c r="G2221" s="78"/>
      <c r="H2221" s="96" t="s">
        <v>108</v>
      </c>
      <c r="I2221" s="107" t="s">
        <v>2980</v>
      </c>
      <c r="J2221" s="81"/>
      <c r="K2221" s="72"/>
      <c r="L2221" s="72"/>
      <c r="M2221" s="72"/>
      <c r="N2221" s="72"/>
      <c r="O2221" s="72"/>
      <c r="P2221" s="72"/>
      <c r="Q2221" s="833"/>
      <c r="R2221" s="102"/>
      <c r="S2221" s="73"/>
      <c r="T2221" s="102"/>
      <c r="U2221" s="103"/>
      <c r="V2221" s="104"/>
      <c r="W2221" s="365"/>
      <c r="X2221" s="365"/>
      <c r="Y2221" s="365"/>
      <c r="Z2221" s="365"/>
      <c r="AA2221" s="365"/>
      <c r="AB2221" s="365"/>
      <c r="AC2221" s="365"/>
      <c r="AD2221" s="365"/>
      <c r="AE2221" s="365"/>
      <c r="AF2221" s="365"/>
      <c r="AG2221" s="365"/>
      <c r="AH2221" s="365"/>
      <c r="AI2221" s="365"/>
      <c r="AJ2221" s="365"/>
      <c r="AK2221" s="365"/>
      <c r="AL2221" s="365"/>
      <c r="AM2221" s="365"/>
      <c r="AN2221" s="365"/>
      <c r="AO2221" s="365"/>
      <c r="AP2221" s="365"/>
      <c r="AQ2221" s="365"/>
      <c r="AR2221" s="365"/>
      <c r="AS2221" s="365"/>
      <c r="AT2221" s="365"/>
      <c r="AU2221" s="365"/>
      <c r="AV2221" s="365"/>
      <c r="AW2221" s="365"/>
      <c r="AX2221" s="365"/>
      <c r="AY2221" s="365"/>
      <c r="AZ2221" s="365"/>
      <c r="BA2221" s="365"/>
      <c r="BB2221" s="365"/>
      <c r="BC2221" s="365"/>
      <c r="BD2221" s="365"/>
      <c r="BE2221" s="365"/>
      <c r="BF2221" s="365"/>
      <c r="BG2221" s="365"/>
      <c r="BH2221" s="365"/>
      <c r="BI2221" s="365"/>
      <c r="BJ2221" s="365"/>
      <c r="BK2221" s="365"/>
      <c r="BL2221" s="365"/>
      <c r="BM2221" s="365"/>
      <c r="BN2221" s="365"/>
      <c r="BO2221" s="365"/>
      <c r="BP2221" s="365"/>
      <c r="BQ2221" s="365"/>
      <c r="BR2221" s="365"/>
      <c r="BS2221" s="365"/>
      <c r="BT2221" s="365"/>
      <c r="BU2221" s="365"/>
      <c r="BV2221" s="365"/>
      <c r="BW2221" s="365"/>
      <c r="BX2221" s="365"/>
      <c r="BY2221" s="365"/>
      <c r="BZ2221" s="365"/>
      <c r="CA2221" s="365"/>
      <c r="CB2221" s="365"/>
      <c r="CC2221" s="365"/>
      <c r="CD2221" s="365"/>
      <c r="CE2221" s="365"/>
      <c r="CF2221" s="365"/>
      <c r="CG2221" s="365"/>
      <c r="CH2221" s="365"/>
      <c r="CI2221" s="365"/>
      <c r="CJ2221" s="365"/>
      <c r="CK2221" s="365"/>
      <c r="CL2221" s="365"/>
      <c r="CM2221" s="365"/>
      <c r="CN2221" s="365"/>
      <c r="CO2221" s="365"/>
      <c r="CP2221" s="365"/>
      <c r="CQ2221" s="365"/>
      <c r="CR2221" s="365"/>
      <c r="CS2221" s="365"/>
      <c r="CT2221" s="365"/>
      <c r="CU2221" s="365"/>
      <c r="CV2221" s="365"/>
      <c r="CW2221" s="365"/>
      <c r="CX2221" s="365"/>
      <c r="CY2221" s="365"/>
      <c r="CZ2221" s="365"/>
      <c r="DA2221" s="365"/>
      <c r="DB2221" s="365"/>
      <c r="DC2221" s="365"/>
      <c r="DD2221" s="365"/>
      <c r="DE2221" s="365"/>
      <c r="DF2221" s="365"/>
      <c r="DG2221" s="365"/>
      <c r="DH2221" s="365"/>
      <c r="DI2221" s="365"/>
      <c r="DJ2221" s="365"/>
      <c r="DK2221" s="365"/>
      <c r="DL2221" s="365"/>
      <c r="DM2221" s="365"/>
      <c r="DN2221" s="365"/>
      <c r="DO2221" s="365"/>
      <c r="DP2221" s="365"/>
      <c r="DQ2221" s="365"/>
      <c r="DR2221" s="365"/>
      <c r="DS2221" s="365"/>
      <c r="DT2221" s="365"/>
      <c r="DU2221" s="365"/>
      <c r="DV2221" s="365"/>
      <c r="DW2221" s="365"/>
      <c r="DX2221" s="365"/>
      <c r="DY2221" s="365"/>
      <c r="DZ2221" s="365"/>
      <c r="EA2221" s="365"/>
      <c r="EB2221" s="365"/>
      <c r="EC2221" s="365"/>
      <c r="ED2221" s="365"/>
      <c r="EE2221" s="365"/>
      <c r="EF2221" s="365"/>
      <c r="EG2221" s="365"/>
      <c r="EH2221" s="365"/>
      <c r="EI2221" s="365"/>
      <c r="EJ2221" s="365"/>
      <c r="EK2221" s="365"/>
      <c r="EL2221" s="365"/>
      <c r="EM2221" s="365"/>
      <c r="EN2221" s="365"/>
      <c r="EO2221" s="365"/>
      <c r="EP2221" s="365"/>
      <c r="EQ2221" s="365"/>
      <c r="ER2221" s="365"/>
      <c r="ES2221" s="365"/>
      <c r="ET2221" s="365"/>
      <c r="EU2221" s="365"/>
      <c r="EV2221" s="365"/>
      <c r="EW2221" s="365"/>
      <c r="EX2221" s="365"/>
      <c r="EY2221" s="365"/>
      <c r="EZ2221" s="365"/>
      <c r="FA2221" s="365"/>
      <c r="FB2221" s="365"/>
      <c r="FC2221" s="365"/>
      <c r="FD2221" s="365"/>
      <c r="FE2221" s="365"/>
      <c r="FF2221" s="365"/>
      <c r="FG2221" s="365"/>
      <c r="FH2221" s="365"/>
      <c r="FI2221" s="365"/>
      <c r="FJ2221" s="365"/>
      <c r="FK2221" s="365"/>
      <c r="FL2221" s="365"/>
      <c r="FM2221" s="365"/>
      <c r="FN2221" s="365"/>
      <c r="FO2221" s="365"/>
      <c r="FP2221" s="365"/>
      <c r="FQ2221" s="365"/>
      <c r="FR2221" s="365"/>
      <c r="FS2221" s="365"/>
      <c r="FT2221" s="365"/>
      <c r="FU2221" s="365"/>
      <c r="FV2221" s="365"/>
      <c r="FW2221" s="365"/>
      <c r="FX2221" s="365"/>
      <c r="FY2221" s="365"/>
      <c r="FZ2221" s="365"/>
      <c r="GA2221" s="365"/>
      <c r="GB2221" s="365"/>
      <c r="GC2221" s="365"/>
      <c r="GD2221" s="365"/>
      <c r="GE2221" s="365"/>
      <c r="GF2221" s="365"/>
      <c r="GG2221" s="365"/>
      <c r="GH2221" s="365"/>
      <c r="GI2221" s="365"/>
      <c r="GJ2221" s="365"/>
      <c r="GK2221" s="365"/>
      <c r="GL2221" s="365"/>
      <c r="GM2221" s="365"/>
      <c r="GN2221" s="365"/>
      <c r="GO2221" s="365"/>
      <c r="GP2221" s="365"/>
      <c r="GQ2221" s="365"/>
      <c r="GR2221" s="365"/>
      <c r="GS2221" s="365"/>
      <c r="GT2221" s="365"/>
      <c r="GU2221" s="365"/>
      <c r="GV2221" s="365"/>
      <c r="GW2221" s="365"/>
      <c r="GX2221" s="365"/>
      <c r="GY2221" s="365"/>
      <c r="GZ2221" s="365"/>
      <c r="HA2221" s="365"/>
      <c r="HB2221" s="365"/>
      <c r="HC2221" s="365"/>
      <c r="HD2221" s="365"/>
      <c r="HE2221" s="365"/>
      <c r="HF2221" s="365"/>
      <c r="HG2221" s="365"/>
      <c r="HH2221" s="365"/>
      <c r="HI2221" s="365"/>
      <c r="HJ2221" s="365"/>
      <c r="HK2221" s="365"/>
      <c r="HL2221" s="365"/>
      <c r="HM2221" s="365"/>
      <c r="HN2221" s="365"/>
      <c r="HO2221" s="365"/>
      <c r="HP2221" s="365"/>
      <c r="HQ2221" s="365"/>
      <c r="HR2221" s="365"/>
      <c r="HS2221" s="365"/>
      <c r="HT2221" s="365"/>
      <c r="HU2221" s="365"/>
      <c r="HV2221" s="365"/>
      <c r="HW2221" s="365"/>
      <c r="HX2221" s="365"/>
      <c r="HY2221" s="365"/>
      <c r="HZ2221" s="365"/>
      <c r="IA2221" s="365"/>
      <c r="IB2221" s="365"/>
      <c r="IC2221" s="365"/>
      <c r="ID2221" s="365"/>
      <c r="IE2221" s="365"/>
      <c r="IF2221" s="365"/>
      <c r="IG2221" s="365"/>
      <c r="IH2221" s="365"/>
      <c r="II2221" s="365"/>
      <c r="IJ2221" s="365"/>
      <c r="IK2221" s="365"/>
      <c r="IL2221" s="365"/>
      <c r="IM2221" s="365"/>
      <c r="IN2221" s="365"/>
      <c r="IO2221" s="365"/>
      <c r="IP2221" s="365"/>
      <c r="IQ2221" s="365"/>
      <c r="IR2221" s="365"/>
      <c r="IS2221" s="365"/>
      <c r="IT2221" s="365"/>
      <c r="IU2221" s="365"/>
      <c r="IV2221" s="365"/>
    </row>
    <row r="2222" spans="1:256" ht="12.5">
      <c r="B2222" s="65">
        <v>1</v>
      </c>
      <c r="C2222" s="66">
        <f>IF(E2222="A",1,IF(E2222="B",1,0))</f>
        <v>0</v>
      </c>
      <c r="D2222" s="658" t="s">
        <v>68</v>
      </c>
      <c r="E2222" s="659" t="s">
        <v>90</v>
      </c>
      <c r="F2222" s="659" t="s">
        <v>90</v>
      </c>
      <c r="G2222" s="78"/>
      <c r="H2222" s="96" t="s">
        <v>126</v>
      </c>
      <c r="I2222" s="107" t="s">
        <v>2981</v>
      </c>
      <c r="J2222" s="81"/>
      <c r="K2222" s="72"/>
      <c r="L2222" s="72"/>
      <c r="M2222" s="72"/>
      <c r="N2222" s="72"/>
      <c r="O2222" s="72"/>
      <c r="P2222" s="72"/>
      <c r="Q2222" s="833"/>
      <c r="R2222" s="102"/>
      <c r="S2222" s="73"/>
      <c r="T2222" s="102"/>
      <c r="U2222" s="103"/>
      <c r="V2222" s="104"/>
      <c r="W2222" s="365"/>
      <c r="X2222" s="365"/>
      <c r="Y2222" s="365"/>
      <c r="Z2222" s="365"/>
      <c r="AA2222" s="365"/>
      <c r="AB2222" s="365"/>
      <c r="AC2222" s="365"/>
      <c r="AD2222" s="365"/>
      <c r="AE2222" s="365"/>
      <c r="AF2222" s="365"/>
      <c r="AG2222" s="365"/>
      <c r="AH2222" s="365"/>
      <c r="AI2222" s="365"/>
      <c r="AJ2222" s="365"/>
      <c r="AK2222" s="365"/>
      <c r="AL2222" s="365"/>
      <c r="AM2222" s="365"/>
      <c r="AN2222" s="365"/>
      <c r="AO2222" s="365"/>
      <c r="AP2222" s="365"/>
      <c r="AQ2222" s="365"/>
      <c r="AR2222" s="365"/>
      <c r="AS2222" s="365"/>
      <c r="AT2222" s="365"/>
      <c r="AU2222" s="365"/>
      <c r="AV2222" s="365"/>
      <c r="AW2222" s="365"/>
      <c r="AX2222" s="365"/>
      <c r="AY2222" s="365"/>
      <c r="AZ2222" s="365"/>
      <c r="BA2222" s="365"/>
      <c r="BB2222" s="365"/>
      <c r="BC2222" s="365"/>
      <c r="BD2222" s="365"/>
      <c r="BE2222" s="365"/>
      <c r="BF2222" s="365"/>
      <c r="BG2222" s="365"/>
      <c r="BH2222" s="365"/>
      <c r="BI2222" s="365"/>
      <c r="BJ2222" s="365"/>
      <c r="BK2222" s="365"/>
      <c r="BL2222" s="365"/>
      <c r="BM2222" s="365"/>
      <c r="BN2222" s="365"/>
      <c r="BO2222" s="365"/>
      <c r="BP2222" s="365"/>
      <c r="BQ2222" s="365"/>
      <c r="BR2222" s="365"/>
      <c r="BS2222" s="365"/>
      <c r="BT2222" s="365"/>
      <c r="BU2222" s="365"/>
      <c r="BV2222" s="365"/>
      <c r="BW2222" s="365"/>
      <c r="BX2222" s="365"/>
      <c r="BY2222" s="365"/>
      <c r="BZ2222" s="365"/>
      <c r="CA2222" s="365"/>
      <c r="CB2222" s="365"/>
      <c r="CC2222" s="365"/>
      <c r="CD2222" s="365"/>
      <c r="CE2222" s="365"/>
      <c r="CF2222" s="365"/>
      <c r="CG2222" s="365"/>
      <c r="CH2222" s="365"/>
      <c r="CI2222" s="365"/>
      <c r="CJ2222" s="365"/>
      <c r="CK2222" s="365"/>
      <c r="CL2222" s="365"/>
      <c r="CM2222" s="365"/>
      <c r="CN2222" s="365"/>
      <c r="CO2222" s="365"/>
      <c r="CP2222" s="365"/>
      <c r="CQ2222" s="365"/>
      <c r="CR2222" s="365"/>
      <c r="CS2222" s="365"/>
      <c r="CT2222" s="365"/>
      <c r="CU2222" s="365"/>
      <c r="CV2222" s="365"/>
      <c r="CW2222" s="365"/>
      <c r="CX2222" s="365"/>
      <c r="CY2222" s="365"/>
      <c r="CZ2222" s="365"/>
      <c r="DA2222" s="365"/>
      <c r="DB2222" s="365"/>
      <c r="DC2222" s="365"/>
      <c r="DD2222" s="365"/>
      <c r="DE2222" s="365"/>
      <c r="DF2222" s="365"/>
      <c r="DG2222" s="365"/>
      <c r="DH2222" s="365"/>
      <c r="DI2222" s="365"/>
      <c r="DJ2222" s="365"/>
      <c r="DK2222" s="365"/>
      <c r="DL2222" s="365"/>
      <c r="DM2222" s="365"/>
      <c r="DN2222" s="365"/>
      <c r="DO2222" s="365"/>
      <c r="DP2222" s="365"/>
      <c r="DQ2222" s="365"/>
      <c r="DR2222" s="365"/>
      <c r="DS2222" s="365"/>
      <c r="DT2222" s="365"/>
      <c r="DU2222" s="365"/>
      <c r="DV2222" s="365"/>
      <c r="DW2222" s="365"/>
      <c r="DX2222" s="365"/>
      <c r="DY2222" s="365"/>
      <c r="DZ2222" s="365"/>
      <c r="EA2222" s="365"/>
      <c r="EB2222" s="365"/>
      <c r="EC2222" s="365"/>
      <c r="ED2222" s="365"/>
      <c r="EE2222" s="365"/>
      <c r="EF2222" s="365"/>
      <c r="EG2222" s="365"/>
      <c r="EH2222" s="365"/>
      <c r="EI2222" s="365"/>
      <c r="EJ2222" s="365"/>
      <c r="EK2222" s="365"/>
      <c r="EL2222" s="365"/>
      <c r="EM2222" s="365"/>
      <c r="EN2222" s="365"/>
      <c r="EO2222" s="365"/>
      <c r="EP2222" s="365"/>
      <c r="EQ2222" s="365"/>
      <c r="ER2222" s="365"/>
      <c r="ES2222" s="365"/>
      <c r="ET2222" s="365"/>
      <c r="EU2222" s="365"/>
      <c r="EV2222" s="365"/>
      <c r="EW2222" s="365"/>
      <c r="EX2222" s="365"/>
      <c r="EY2222" s="365"/>
      <c r="EZ2222" s="365"/>
      <c r="FA2222" s="365"/>
      <c r="FB2222" s="365"/>
      <c r="FC2222" s="365"/>
      <c r="FD2222" s="365"/>
      <c r="FE2222" s="365"/>
      <c r="FF2222" s="365"/>
      <c r="FG2222" s="365"/>
      <c r="FH2222" s="365"/>
      <c r="FI2222" s="365"/>
      <c r="FJ2222" s="365"/>
      <c r="FK2222" s="365"/>
      <c r="FL2222" s="365"/>
      <c r="FM2222" s="365"/>
      <c r="FN2222" s="365"/>
      <c r="FO2222" s="365"/>
      <c r="FP2222" s="365"/>
      <c r="FQ2222" s="365"/>
      <c r="FR2222" s="365"/>
      <c r="FS2222" s="365"/>
      <c r="FT2222" s="365"/>
      <c r="FU2222" s="365"/>
      <c r="FV2222" s="365"/>
      <c r="FW2222" s="365"/>
      <c r="FX2222" s="365"/>
      <c r="FY2222" s="365"/>
      <c r="FZ2222" s="365"/>
      <c r="GA2222" s="365"/>
      <c r="GB2222" s="365"/>
      <c r="GC2222" s="365"/>
      <c r="GD2222" s="365"/>
      <c r="GE2222" s="365"/>
      <c r="GF2222" s="365"/>
      <c r="GG2222" s="365"/>
      <c r="GH2222" s="365"/>
      <c r="GI2222" s="365"/>
      <c r="GJ2222" s="365"/>
      <c r="GK2222" s="365"/>
      <c r="GL2222" s="365"/>
      <c r="GM2222" s="365"/>
      <c r="GN2222" s="365"/>
      <c r="GO2222" s="365"/>
      <c r="GP2222" s="365"/>
      <c r="GQ2222" s="365"/>
      <c r="GR2222" s="365"/>
      <c r="GS2222" s="365"/>
      <c r="GT2222" s="365"/>
      <c r="GU2222" s="365"/>
      <c r="GV2222" s="365"/>
      <c r="GW2222" s="365"/>
      <c r="GX2222" s="365"/>
      <c r="GY2222" s="365"/>
      <c r="GZ2222" s="365"/>
      <c r="HA2222" s="365"/>
      <c r="HB2222" s="365"/>
      <c r="HC2222" s="365"/>
      <c r="HD2222" s="365"/>
      <c r="HE2222" s="365"/>
      <c r="HF2222" s="365"/>
      <c r="HG2222" s="365"/>
      <c r="HH2222" s="365"/>
      <c r="HI2222" s="365"/>
      <c r="HJ2222" s="365"/>
      <c r="HK2222" s="365"/>
      <c r="HL2222" s="365"/>
      <c r="HM2222" s="365"/>
      <c r="HN2222" s="365"/>
      <c r="HO2222" s="365"/>
      <c r="HP2222" s="365"/>
      <c r="HQ2222" s="365"/>
      <c r="HR2222" s="365"/>
      <c r="HS2222" s="365"/>
      <c r="HT2222" s="365"/>
      <c r="HU2222" s="365"/>
      <c r="HV2222" s="365"/>
      <c r="HW2222" s="365"/>
      <c r="HX2222" s="365"/>
      <c r="HY2222" s="365"/>
      <c r="HZ2222" s="365"/>
      <c r="IA2222" s="365"/>
      <c r="IB2222" s="365"/>
      <c r="IC2222" s="365"/>
      <c r="ID2222" s="365"/>
      <c r="IE2222" s="365"/>
      <c r="IF2222" s="365"/>
      <c r="IG2222" s="365"/>
      <c r="IH2222" s="365"/>
      <c r="II2222" s="365"/>
      <c r="IJ2222" s="365"/>
      <c r="IK2222" s="365"/>
      <c r="IL2222" s="365"/>
      <c r="IM2222" s="365"/>
      <c r="IN2222" s="365"/>
      <c r="IO2222" s="365"/>
      <c r="IP2222" s="365"/>
      <c r="IQ2222" s="365"/>
      <c r="IR2222" s="365"/>
      <c r="IS2222" s="365"/>
      <c r="IT2222" s="365"/>
      <c r="IU2222" s="365"/>
      <c r="IV2222" s="365"/>
    </row>
    <row r="2223" spans="1:256" ht="12.5">
      <c r="A2223" s="365"/>
      <c r="B2223" s="65">
        <v>1</v>
      </c>
      <c r="C2223" s="66">
        <f>IF(E2223="A",4,IF(E2223="B",3,IF(E2223="C",2,IF(E2223="D",1,0))))</f>
        <v>3</v>
      </c>
      <c r="D2223" s="77" t="s">
        <v>90</v>
      </c>
      <c r="E2223" s="76" t="s">
        <v>87</v>
      </c>
      <c r="F2223" s="99" t="s">
        <v>70</v>
      </c>
      <c r="G2223" s="78"/>
      <c r="H2223" s="96" t="s">
        <v>220</v>
      </c>
      <c r="I2223" s="107" t="s">
        <v>2982</v>
      </c>
      <c r="J2223" s="81"/>
      <c r="K2223" s="72"/>
      <c r="L2223" s="72"/>
      <c r="M2223" s="72"/>
      <c r="N2223" s="72"/>
      <c r="O2223" s="72"/>
      <c r="P2223" s="72"/>
      <c r="Q2223" s="833"/>
      <c r="R2223" s="102"/>
      <c r="S2223" s="73"/>
      <c r="T2223" s="102"/>
      <c r="U2223" s="103"/>
      <c r="V2223" s="104"/>
    </row>
    <row r="2224" spans="1:256" ht="12.5">
      <c r="B2224" s="65">
        <v>1</v>
      </c>
      <c r="C2224" s="66">
        <f t="shared" ref="C2224:C2230" si="105">IF(E2224="A",1,IF(E2224="B",1,0))</f>
        <v>0</v>
      </c>
      <c r="D2224" s="659" t="s">
        <v>90</v>
      </c>
      <c r="E2224" s="659" t="s">
        <v>90</v>
      </c>
      <c r="F2224" s="655" t="s">
        <v>68</v>
      </c>
      <c r="G2224" s="78"/>
      <c r="H2224" s="96" t="s">
        <v>88</v>
      </c>
      <c r="I2224" s="107" t="s">
        <v>2983</v>
      </c>
      <c r="J2224" s="81"/>
      <c r="K2224" s="72"/>
      <c r="L2224" s="72"/>
      <c r="M2224" s="72"/>
      <c r="N2224" s="72"/>
      <c r="O2224" s="72"/>
      <c r="P2224" s="72"/>
      <c r="Q2224" s="833"/>
      <c r="R2224" s="102"/>
      <c r="S2224" s="73"/>
      <c r="T2224" s="102"/>
      <c r="U2224" s="103"/>
      <c r="V2224" s="104"/>
    </row>
    <row r="2225" spans="1:256" ht="12.5">
      <c r="B2225" s="65">
        <v>1</v>
      </c>
      <c r="C2225" s="66">
        <f t="shared" si="105"/>
        <v>0</v>
      </c>
      <c r="D2225" s="656" t="s">
        <v>99</v>
      </c>
      <c r="E2225" s="656" t="s">
        <v>70</v>
      </c>
      <c r="F2225" s="659" t="s">
        <v>90</v>
      </c>
      <c r="G2225" s="78"/>
      <c r="H2225" s="96" t="s">
        <v>90</v>
      </c>
      <c r="I2225" s="107" t="s">
        <v>2984</v>
      </c>
      <c r="J2225" s="81"/>
      <c r="K2225" s="72"/>
      <c r="L2225" s="72"/>
      <c r="M2225" s="72"/>
      <c r="N2225" s="72"/>
      <c r="O2225" s="72"/>
      <c r="P2225" s="72"/>
      <c r="Q2225" s="833"/>
      <c r="R2225" s="102"/>
      <c r="S2225" s="73"/>
      <c r="T2225" s="102"/>
      <c r="U2225" s="103"/>
      <c r="V2225" s="104"/>
    </row>
    <row r="2226" spans="1:256" ht="12.5">
      <c r="B2226" s="65">
        <v>1</v>
      </c>
      <c r="C2226" s="66">
        <f t="shared" si="105"/>
        <v>1</v>
      </c>
      <c r="D2226" s="658" t="s">
        <v>68</v>
      </c>
      <c r="E2226" s="658" t="s">
        <v>87</v>
      </c>
      <c r="F2226" s="656" t="s">
        <v>70</v>
      </c>
      <c r="G2226" s="78"/>
      <c r="H2226" s="96" t="s">
        <v>135</v>
      </c>
      <c r="I2226" s="107" t="s">
        <v>2985</v>
      </c>
      <c r="J2226" s="81"/>
      <c r="K2226" s="72"/>
      <c r="L2226" s="72"/>
      <c r="M2226" s="72"/>
      <c r="N2226" s="72"/>
      <c r="O2226" s="72"/>
      <c r="P2226" s="72"/>
      <c r="Q2226" s="833"/>
      <c r="R2226" s="102"/>
      <c r="S2226" s="73"/>
      <c r="T2226" s="102"/>
      <c r="U2226" s="103"/>
      <c r="V2226" s="104"/>
    </row>
    <row r="2227" spans="1:256" ht="12.5">
      <c r="B2227" s="65">
        <v>1</v>
      </c>
      <c r="C2227" s="66">
        <f t="shared" si="105"/>
        <v>1</v>
      </c>
      <c r="D2227" s="76" t="s">
        <v>87</v>
      </c>
      <c r="E2227" s="76" t="s">
        <v>87</v>
      </c>
      <c r="F2227" s="76" t="s">
        <v>87</v>
      </c>
      <c r="G2227" s="78"/>
      <c r="H2227" s="96" t="s">
        <v>126</v>
      </c>
      <c r="I2227" s="107" t="s">
        <v>2986</v>
      </c>
      <c r="J2227" s="81"/>
      <c r="K2227" s="72"/>
      <c r="L2227" s="72"/>
      <c r="M2227" s="72"/>
      <c r="N2227" s="72"/>
      <c r="O2227" s="72"/>
      <c r="P2227" s="72"/>
      <c r="Q2227" s="833"/>
      <c r="R2227" s="102"/>
      <c r="S2227" s="73"/>
      <c r="T2227" s="102"/>
      <c r="U2227" s="103"/>
      <c r="V2227" s="104"/>
    </row>
    <row r="2228" spans="1:256" ht="12.5">
      <c r="B2228" s="65">
        <v>1</v>
      </c>
      <c r="C2228" s="66">
        <f t="shared" si="105"/>
        <v>1</v>
      </c>
      <c r="D2228" s="77" t="s">
        <v>90</v>
      </c>
      <c r="E2228" s="76" t="s">
        <v>68</v>
      </c>
      <c r="F2228" s="99" t="s">
        <v>70</v>
      </c>
      <c r="G2228" s="78"/>
      <c r="H2228" s="96" t="s">
        <v>114</v>
      </c>
      <c r="I2228" s="107" t="s">
        <v>2987</v>
      </c>
      <c r="J2228" s="81"/>
      <c r="K2228" s="72"/>
      <c r="L2228" s="72"/>
      <c r="M2228" s="72"/>
      <c r="N2228" s="72"/>
      <c r="O2228" s="72"/>
      <c r="P2228" s="72"/>
      <c r="Q2228" s="833"/>
      <c r="R2228" s="102"/>
      <c r="S2228" s="73"/>
      <c r="T2228" s="102"/>
      <c r="U2228" s="103"/>
      <c r="V2228" s="104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  <c r="CS2228"/>
      <c r="CT2228"/>
      <c r="CU2228"/>
      <c r="CV2228"/>
      <c r="CW2228"/>
      <c r="CX2228"/>
      <c r="CY2228"/>
      <c r="CZ2228"/>
      <c r="DA2228"/>
      <c r="DB2228"/>
      <c r="DC2228"/>
      <c r="DD2228"/>
      <c r="DE2228"/>
      <c r="DF2228"/>
      <c r="DG2228"/>
      <c r="DH2228"/>
      <c r="DI2228"/>
      <c r="DJ2228"/>
      <c r="DK2228"/>
      <c r="DL2228"/>
      <c r="DM2228"/>
      <c r="DN2228"/>
      <c r="DO2228"/>
      <c r="DP2228"/>
      <c r="DQ2228"/>
      <c r="DR2228"/>
      <c r="DS2228"/>
      <c r="DT2228"/>
      <c r="DU2228"/>
      <c r="DV2228"/>
      <c r="DW2228"/>
      <c r="DX2228"/>
      <c r="DY2228"/>
      <c r="DZ2228"/>
      <c r="EA2228"/>
      <c r="EB2228"/>
      <c r="EC2228"/>
      <c r="ED2228"/>
      <c r="EE2228"/>
      <c r="EF2228"/>
      <c r="EG2228"/>
      <c r="EH2228"/>
      <c r="EI2228"/>
      <c r="EJ2228"/>
      <c r="EK2228"/>
      <c r="EL2228"/>
      <c r="EM2228"/>
      <c r="EN2228"/>
      <c r="EO2228"/>
      <c r="EP2228"/>
      <c r="EQ2228"/>
      <c r="ER2228"/>
      <c r="ES2228"/>
      <c r="ET2228"/>
      <c r="EU2228"/>
      <c r="EV2228"/>
      <c r="EW2228"/>
      <c r="EX2228"/>
      <c r="EY2228"/>
      <c r="EZ2228"/>
      <c r="FA2228"/>
      <c r="FB2228"/>
      <c r="FC2228"/>
      <c r="FD2228"/>
      <c r="FE2228"/>
      <c r="FF2228"/>
      <c r="FG2228"/>
      <c r="FH2228"/>
      <c r="FI2228"/>
      <c r="FJ2228"/>
      <c r="FK2228"/>
      <c r="FL2228"/>
      <c r="FM2228"/>
      <c r="FN2228"/>
      <c r="FO2228"/>
      <c r="FP2228"/>
      <c r="FQ2228"/>
      <c r="FR2228"/>
      <c r="FS2228"/>
      <c r="FT2228"/>
      <c r="FU2228"/>
      <c r="FV2228"/>
      <c r="FW2228"/>
      <c r="FX2228"/>
      <c r="FY2228"/>
      <c r="FZ2228"/>
      <c r="GA2228"/>
      <c r="GB2228"/>
      <c r="GC2228"/>
      <c r="GD2228"/>
      <c r="GE2228"/>
      <c r="GF2228"/>
      <c r="GG2228"/>
      <c r="GH2228"/>
      <c r="GI2228"/>
      <c r="GJ2228"/>
      <c r="GK2228"/>
      <c r="GL2228"/>
      <c r="GM2228"/>
      <c r="GN2228"/>
      <c r="GO2228"/>
      <c r="GP2228"/>
      <c r="GQ2228"/>
      <c r="GR2228"/>
      <c r="GS2228"/>
      <c r="GT2228"/>
      <c r="GU2228"/>
      <c r="GV2228"/>
      <c r="GW2228"/>
      <c r="GX2228"/>
      <c r="GY2228"/>
      <c r="GZ2228"/>
      <c r="HA2228"/>
      <c r="HB2228"/>
      <c r="HC2228"/>
      <c r="HD2228"/>
      <c r="HE2228"/>
      <c r="HF2228"/>
      <c r="HG2228"/>
      <c r="HH2228"/>
      <c r="HI2228"/>
      <c r="HJ2228"/>
      <c r="HK2228"/>
      <c r="HL2228"/>
      <c r="HM2228"/>
      <c r="HN2228"/>
      <c r="HO2228"/>
      <c r="HP2228"/>
      <c r="HQ2228"/>
      <c r="HR2228"/>
      <c r="HS2228"/>
      <c r="HT2228"/>
      <c r="HU2228"/>
      <c r="HV2228"/>
      <c r="HW2228"/>
      <c r="HX2228"/>
      <c r="HY2228"/>
      <c r="HZ2228"/>
      <c r="IA2228"/>
      <c r="IB2228"/>
      <c r="IC2228"/>
      <c r="ID2228"/>
      <c r="IE2228"/>
      <c r="IF2228"/>
      <c r="IG2228"/>
      <c r="IH2228"/>
      <c r="II2228"/>
      <c r="IJ2228"/>
      <c r="IK2228"/>
      <c r="IL2228"/>
      <c r="IM2228"/>
      <c r="IN2228"/>
      <c r="IO2228"/>
      <c r="IP2228"/>
      <c r="IQ2228"/>
      <c r="IR2228"/>
      <c r="IS2228"/>
      <c r="IT2228"/>
      <c r="IU2228"/>
      <c r="IV2228"/>
    </row>
    <row r="2229" spans="1:256" ht="12.5">
      <c r="B2229" s="65">
        <v>1</v>
      </c>
      <c r="C2229" s="66">
        <f t="shared" si="105"/>
        <v>0</v>
      </c>
      <c r="D2229" s="77" t="s">
        <v>90</v>
      </c>
      <c r="E2229" s="99" t="s">
        <v>70</v>
      </c>
      <c r="F2229" s="77" t="s">
        <v>90</v>
      </c>
      <c r="G2229" s="78"/>
      <c r="H2229" s="100" t="s">
        <v>129</v>
      </c>
      <c r="I2229" s="101" t="s">
        <v>5783</v>
      </c>
      <c r="J2229" s="81" t="s">
        <v>7</v>
      </c>
      <c r="K2229" s="72"/>
      <c r="L2229" s="72"/>
      <c r="M2229" s="72"/>
      <c r="N2229" s="72"/>
      <c r="O2229" s="72"/>
      <c r="P2229" s="72"/>
      <c r="Q2229" s="833"/>
      <c r="R2229" s="102"/>
      <c r="S2229" s="73"/>
      <c r="T2229" s="102"/>
      <c r="U2229" s="103"/>
      <c r="V2229" s="104"/>
    </row>
    <row r="2230" spans="1:256" ht="12.5">
      <c r="B2230" s="65">
        <v>1</v>
      </c>
      <c r="C2230" s="66">
        <f t="shared" si="105"/>
        <v>0</v>
      </c>
      <c r="D2230" s="658" t="s">
        <v>68</v>
      </c>
      <c r="E2230" s="659" t="s">
        <v>90</v>
      </c>
      <c r="F2230" s="659" t="s">
        <v>90</v>
      </c>
      <c r="G2230" s="78"/>
      <c r="H2230" s="96" t="s">
        <v>126</v>
      </c>
      <c r="I2230" s="107" t="s">
        <v>2988</v>
      </c>
      <c r="J2230" s="81"/>
      <c r="K2230" s="72"/>
      <c r="L2230" s="72"/>
      <c r="M2230" s="72"/>
      <c r="N2230" s="72"/>
      <c r="O2230" s="72"/>
      <c r="P2230" s="72"/>
      <c r="Q2230" s="833"/>
      <c r="R2230" s="102"/>
      <c r="S2230" s="73"/>
      <c r="T2230" s="102"/>
      <c r="U2230" s="103"/>
      <c r="V2230" s="104"/>
    </row>
    <row r="2231" spans="1:256" ht="12.5">
      <c r="B2231" s="65">
        <v>1</v>
      </c>
      <c r="C2231" s="66">
        <f>IF(E2231="A",4,IF(E2231="B",3,IF(E2231="C",2,IF(E2231="D",1,0))))</f>
        <v>1</v>
      </c>
      <c r="D2231" s="77" t="s">
        <v>90</v>
      </c>
      <c r="E2231" s="99" t="s">
        <v>70</v>
      </c>
      <c r="F2231" s="76" t="s">
        <v>87</v>
      </c>
      <c r="G2231" s="78"/>
      <c r="H2231" s="96" t="s">
        <v>135</v>
      </c>
      <c r="I2231" s="107" t="s">
        <v>2989</v>
      </c>
      <c r="J2231" s="81"/>
      <c r="K2231" s="72"/>
      <c r="L2231" s="72"/>
      <c r="M2231" s="72"/>
      <c r="N2231" s="72"/>
      <c r="O2231" s="72"/>
      <c r="P2231" s="72"/>
      <c r="Q2231" s="833"/>
      <c r="R2231" s="102"/>
      <c r="S2231" s="73"/>
      <c r="T2231" s="102"/>
      <c r="U2231" s="103"/>
      <c r="V2231" s="104"/>
    </row>
    <row r="2232" spans="1:256" ht="12.5">
      <c r="B2232" s="65">
        <v>1</v>
      </c>
      <c r="C2232" s="66">
        <f>IF(E2232="A",1,IF(E2232="B",1,0))</f>
        <v>0</v>
      </c>
      <c r="D2232" s="658" t="s">
        <v>68</v>
      </c>
      <c r="E2232" s="659" t="s">
        <v>90</v>
      </c>
      <c r="F2232" s="656" t="s">
        <v>70</v>
      </c>
      <c r="G2232" s="78"/>
      <c r="H2232" s="96" t="s">
        <v>129</v>
      </c>
      <c r="I2232" s="107" t="s">
        <v>2990</v>
      </c>
      <c r="J2232" s="81"/>
      <c r="K2232" s="72"/>
      <c r="L2232" s="72"/>
      <c r="M2232" s="72"/>
      <c r="N2232" s="72"/>
      <c r="O2232" s="72"/>
      <c r="P2232" s="72"/>
      <c r="Q2232" s="833"/>
      <c r="R2232" s="102"/>
      <c r="S2232" s="73"/>
      <c r="T2232" s="102"/>
      <c r="U2232" s="103"/>
      <c r="V2232" s="104"/>
    </row>
    <row r="2233" spans="1:256" ht="12.5">
      <c r="A2233" s="305"/>
      <c r="B2233" s="65">
        <v>1</v>
      </c>
      <c r="C2233" s="66">
        <f>IF(E2233="A",1,IF(E2233="B",1,0))</f>
        <v>1</v>
      </c>
      <c r="D2233" s="76" t="s">
        <v>87</v>
      </c>
      <c r="E2233" s="76" t="s">
        <v>68</v>
      </c>
      <c r="F2233" s="99" t="s">
        <v>70</v>
      </c>
      <c r="G2233" s="78"/>
      <c r="H2233" s="96" t="s">
        <v>122</v>
      </c>
      <c r="I2233" s="107" t="s">
        <v>2991</v>
      </c>
      <c r="J2233" s="81"/>
      <c r="K2233" s="72"/>
      <c r="L2233" s="72"/>
      <c r="M2233" s="72"/>
      <c r="N2233" s="72"/>
      <c r="O2233" s="72"/>
      <c r="P2233" s="72"/>
      <c r="Q2233" s="833"/>
      <c r="R2233" s="102"/>
      <c r="S2233" s="73"/>
      <c r="T2233" s="102"/>
      <c r="U2233" s="103"/>
      <c r="V2233" s="104"/>
    </row>
    <row r="2234" spans="1:256" ht="12.5">
      <c r="B2234" s="65">
        <v>1</v>
      </c>
      <c r="C2234" s="66">
        <f>IF(E2234="A",4,IF(E2234="B",3,IF(E2234="C",2,IF(E2234="D",1,0))))</f>
        <v>4</v>
      </c>
      <c r="D2234" s="99" t="s">
        <v>70</v>
      </c>
      <c r="E2234" s="76" t="s">
        <v>68</v>
      </c>
      <c r="F2234" s="77" t="s">
        <v>90</v>
      </c>
      <c r="G2234" s="78"/>
      <c r="H2234" s="96" t="s">
        <v>94</v>
      </c>
      <c r="I2234" s="107" t="s">
        <v>2992</v>
      </c>
      <c r="J2234" s="81" t="s">
        <v>6111</v>
      </c>
      <c r="K2234" s="72"/>
      <c r="L2234" s="72"/>
      <c r="M2234" s="72"/>
      <c r="N2234" s="72"/>
      <c r="O2234" s="72"/>
      <c r="P2234" s="72"/>
      <c r="Q2234" s="833"/>
      <c r="R2234" s="102"/>
      <c r="S2234" s="73"/>
      <c r="T2234" s="102"/>
      <c r="U2234" s="103"/>
      <c r="V2234" s="104"/>
    </row>
    <row r="2235" spans="1:256" ht="12.5">
      <c r="B2235" s="65">
        <v>1</v>
      </c>
      <c r="C2235" s="66">
        <f>IF(E2235="A",1,IF(E2235="B",1,0))</f>
        <v>0</v>
      </c>
      <c r="D2235" s="76" t="s">
        <v>68</v>
      </c>
      <c r="E2235" s="77" t="s">
        <v>90</v>
      </c>
      <c r="F2235" s="76" t="s">
        <v>87</v>
      </c>
      <c r="G2235" s="78"/>
      <c r="H2235" s="96" t="s">
        <v>114</v>
      </c>
      <c r="I2235" s="107" t="s">
        <v>2993</v>
      </c>
      <c r="J2235" s="81"/>
      <c r="K2235" s="72"/>
      <c r="L2235" s="72"/>
      <c r="M2235" s="72"/>
      <c r="N2235" s="72"/>
      <c r="O2235" s="72"/>
      <c r="P2235" s="72"/>
      <c r="Q2235" s="833"/>
      <c r="R2235" s="102"/>
      <c r="S2235" s="73"/>
      <c r="T2235" s="102"/>
      <c r="U2235" s="103"/>
      <c r="V2235" s="104"/>
      <c r="W2235" s="55"/>
      <c r="X2235" s="55"/>
      <c r="Y2235" s="55"/>
      <c r="Z2235" s="55"/>
      <c r="AA2235" s="55"/>
      <c r="AB2235" s="55"/>
      <c r="AC2235" s="55"/>
      <c r="AD2235" s="55"/>
      <c r="AE2235" s="55"/>
      <c r="AF2235" s="55"/>
      <c r="AG2235" s="55"/>
      <c r="AH2235" s="55"/>
      <c r="AI2235" s="55"/>
      <c r="AJ2235" s="55"/>
      <c r="AK2235" s="55"/>
      <c r="AL2235" s="55"/>
      <c r="AM2235" s="55"/>
      <c r="AN2235" s="55"/>
      <c r="AO2235" s="55"/>
      <c r="AP2235" s="55"/>
      <c r="AQ2235" s="55"/>
      <c r="AR2235" s="55"/>
      <c r="AS2235" s="55"/>
      <c r="AT2235" s="55"/>
      <c r="AU2235" s="55"/>
      <c r="AV2235" s="55"/>
      <c r="AW2235" s="55"/>
      <c r="AX2235" s="55"/>
      <c r="AY2235" s="55"/>
      <c r="AZ2235" s="55"/>
      <c r="BA2235" s="55"/>
      <c r="BB2235" s="55"/>
      <c r="BC2235" s="55"/>
      <c r="BD2235" s="55"/>
      <c r="BE2235" s="55"/>
      <c r="BF2235" s="55"/>
      <c r="BG2235" s="55"/>
      <c r="BH2235" s="55"/>
      <c r="BI2235" s="55"/>
      <c r="BJ2235" s="55"/>
      <c r="BK2235" s="55"/>
      <c r="BL2235" s="55"/>
      <c r="BM2235" s="55"/>
      <c r="BN2235" s="55"/>
      <c r="BO2235" s="55"/>
      <c r="BP2235" s="55"/>
      <c r="BQ2235" s="55"/>
      <c r="BR2235" s="55"/>
      <c r="BS2235" s="55"/>
      <c r="BT2235" s="55"/>
      <c r="BU2235" s="55"/>
      <c r="BV2235" s="55"/>
      <c r="BW2235" s="55"/>
      <c r="BX2235" s="55"/>
      <c r="BY2235" s="55"/>
      <c r="BZ2235" s="55"/>
      <c r="CA2235" s="55"/>
      <c r="CB2235" s="55"/>
      <c r="CC2235" s="55"/>
      <c r="CD2235" s="55"/>
      <c r="CE2235" s="55"/>
      <c r="CF2235" s="55"/>
      <c r="CG2235" s="55"/>
      <c r="CH2235" s="55"/>
      <c r="CI2235" s="55"/>
      <c r="CJ2235" s="55"/>
      <c r="CK2235" s="55"/>
      <c r="CL2235" s="55"/>
      <c r="CM2235" s="55"/>
      <c r="CN2235" s="55"/>
      <c r="CO2235" s="55"/>
      <c r="CP2235" s="55"/>
      <c r="CQ2235" s="55"/>
      <c r="CR2235" s="55"/>
      <c r="CS2235" s="55"/>
      <c r="CT2235" s="55"/>
      <c r="CU2235" s="55"/>
      <c r="CV2235" s="55"/>
      <c r="CW2235" s="55"/>
      <c r="CX2235" s="55"/>
      <c r="CY2235" s="55"/>
      <c r="CZ2235" s="55"/>
      <c r="DA2235" s="55"/>
      <c r="DB2235" s="55"/>
      <c r="DC2235" s="55"/>
      <c r="DD2235" s="55"/>
      <c r="DE2235" s="55"/>
      <c r="DF2235" s="55"/>
      <c r="DG2235" s="55"/>
      <c r="DH2235" s="55"/>
      <c r="DI2235" s="55"/>
      <c r="DJ2235" s="55"/>
      <c r="DK2235" s="55"/>
      <c r="DL2235" s="55"/>
      <c r="DM2235" s="55"/>
      <c r="DN2235" s="55"/>
      <c r="DO2235" s="55"/>
      <c r="DP2235" s="55"/>
      <c r="DQ2235" s="55"/>
      <c r="DR2235" s="55"/>
      <c r="DS2235" s="55"/>
      <c r="DT2235" s="55"/>
      <c r="DU2235" s="55"/>
      <c r="DV2235" s="55"/>
      <c r="DW2235" s="55"/>
      <c r="DX2235" s="55"/>
      <c r="DY2235" s="55"/>
      <c r="DZ2235" s="55"/>
      <c r="EA2235" s="55"/>
      <c r="EB2235" s="55"/>
      <c r="EC2235" s="55"/>
      <c r="ED2235" s="55"/>
      <c r="EE2235" s="55"/>
      <c r="EF2235" s="55"/>
      <c r="EG2235" s="55"/>
      <c r="EH2235" s="55"/>
      <c r="EI2235" s="55"/>
      <c r="EJ2235" s="55"/>
      <c r="EK2235" s="55"/>
      <c r="EL2235" s="55"/>
      <c r="EM2235" s="55"/>
      <c r="EN2235" s="55"/>
      <c r="EO2235" s="55"/>
      <c r="EP2235" s="55"/>
      <c r="EQ2235" s="55"/>
      <c r="ER2235" s="55"/>
      <c r="ES2235" s="55"/>
      <c r="ET2235" s="55"/>
      <c r="EU2235" s="55"/>
      <c r="EV2235" s="55"/>
      <c r="EW2235" s="55"/>
      <c r="EX2235" s="55"/>
      <c r="EY2235" s="55"/>
      <c r="EZ2235" s="55"/>
      <c r="FA2235" s="55"/>
      <c r="FB2235" s="55"/>
      <c r="FC2235" s="55"/>
      <c r="FD2235" s="55"/>
      <c r="FE2235" s="55"/>
      <c r="FF2235" s="55"/>
      <c r="FG2235" s="55"/>
      <c r="FH2235" s="55"/>
      <c r="FI2235" s="55"/>
      <c r="FJ2235" s="55"/>
      <c r="FK2235" s="55"/>
      <c r="FL2235" s="55"/>
      <c r="FM2235" s="55"/>
      <c r="FN2235" s="55"/>
      <c r="FO2235" s="55"/>
      <c r="FP2235" s="55"/>
      <c r="FQ2235" s="55"/>
      <c r="FR2235" s="55"/>
      <c r="FS2235" s="55"/>
      <c r="FT2235" s="55"/>
      <c r="FU2235" s="55"/>
      <c r="FV2235" s="55"/>
      <c r="FW2235" s="55"/>
      <c r="FX2235" s="55"/>
      <c r="FY2235" s="55"/>
      <c r="FZ2235" s="55"/>
      <c r="GA2235" s="55"/>
      <c r="GB2235" s="55"/>
      <c r="GC2235" s="55"/>
      <c r="GD2235" s="55"/>
      <c r="GE2235" s="55"/>
      <c r="GF2235" s="55"/>
      <c r="GG2235" s="55"/>
      <c r="GH2235" s="55"/>
      <c r="GI2235" s="55"/>
      <c r="GJ2235" s="55"/>
      <c r="GK2235" s="55"/>
      <c r="GL2235" s="55"/>
      <c r="GM2235" s="55"/>
      <c r="GN2235" s="55"/>
      <c r="GO2235" s="55"/>
      <c r="GP2235" s="55"/>
      <c r="GQ2235" s="55"/>
      <c r="GR2235" s="55"/>
      <c r="GS2235" s="55"/>
      <c r="GT2235" s="55"/>
      <c r="GU2235" s="55"/>
      <c r="GV2235" s="55"/>
      <c r="GW2235" s="55"/>
      <c r="GX2235" s="55"/>
      <c r="GY2235" s="55"/>
      <c r="GZ2235" s="55"/>
      <c r="HA2235" s="55"/>
      <c r="HB2235" s="55"/>
      <c r="HC2235" s="55"/>
      <c r="HD2235" s="55"/>
      <c r="HE2235" s="55"/>
      <c r="HF2235" s="55"/>
      <c r="HG2235" s="55"/>
      <c r="HH2235" s="55"/>
      <c r="HI2235" s="55"/>
      <c r="HJ2235" s="55"/>
      <c r="HK2235" s="55"/>
      <c r="HL2235" s="55"/>
      <c r="HM2235" s="55"/>
      <c r="HN2235" s="55"/>
      <c r="HO2235" s="55"/>
      <c r="HP2235" s="55"/>
      <c r="HQ2235" s="55"/>
      <c r="HR2235" s="55"/>
      <c r="HS2235" s="55"/>
      <c r="HT2235" s="55"/>
      <c r="HU2235" s="55"/>
      <c r="HV2235" s="55"/>
      <c r="HW2235" s="55"/>
      <c r="HX2235" s="55"/>
      <c r="HY2235" s="55"/>
      <c r="HZ2235" s="55"/>
      <c r="IA2235" s="55"/>
      <c r="IB2235" s="55"/>
      <c r="IC2235" s="55"/>
      <c r="ID2235" s="55"/>
      <c r="IE2235" s="55"/>
      <c r="IF2235" s="55"/>
      <c r="IG2235" s="55"/>
      <c r="IH2235" s="55"/>
      <c r="II2235" s="55"/>
      <c r="IJ2235" s="55"/>
      <c r="IK2235" s="55"/>
      <c r="IL2235" s="55"/>
      <c r="IM2235" s="55"/>
      <c r="IN2235" s="55"/>
      <c r="IO2235" s="55"/>
      <c r="IP2235" s="55"/>
      <c r="IQ2235" s="55"/>
      <c r="IR2235" s="55"/>
      <c r="IS2235" s="55"/>
      <c r="IT2235" s="55"/>
      <c r="IU2235" s="55"/>
      <c r="IV2235" s="55"/>
    </row>
    <row r="2236" spans="1:256" ht="12.5">
      <c r="B2236" s="65">
        <v>1</v>
      </c>
      <c r="C2236" s="66">
        <f>IF(E2236="A",4,IF(E2236="B",3,IF(E2236="C",2,IF(E2236="D",1,0))))</f>
        <v>2</v>
      </c>
      <c r="D2236" s="76" t="s">
        <v>68</v>
      </c>
      <c r="E2236" s="77" t="s">
        <v>90</v>
      </c>
      <c r="F2236" s="76" t="s">
        <v>87</v>
      </c>
      <c r="G2236" s="78"/>
      <c r="H2236" s="96" t="s">
        <v>116</v>
      </c>
      <c r="I2236" s="107" t="s">
        <v>2993</v>
      </c>
      <c r="J2236" s="81" t="s">
        <v>10</v>
      </c>
      <c r="K2236" s="72"/>
      <c r="L2236" s="72"/>
      <c r="M2236" s="72"/>
      <c r="N2236" s="72"/>
      <c r="O2236" s="72"/>
      <c r="P2236" s="72"/>
      <c r="Q2236" s="833"/>
      <c r="R2236" s="102"/>
      <c r="S2236" s="73"/>
      <c r="T2236" s="102"/>
      <c r="U2236" s="103"/>
      <c r="V2236" s="104"/>
    </row>
    <row r="2237" spans="1:256" ht="12.5">
      <c r="A2237" s="305"/>
      <c r="B2237" s="65">
        <v>1</v>
      </c>
      <c r="C2237" s="66">
        <f>IF(E2237="A",1,IF(E2237="B",1,0))</f>
        <v>0</v>
      </c>
      <c r="D2237" s="76" t="s">
        <v>87</v>
      </c>
      <c r="E2237" s="77" t="s">
        <v>90</v>
      </c>
      <c r="F2237" s="76" t="s">
        <v>87</v>
      </c>
      <c r="G2237" s="78"/>
      <c r="H2237" s="96" t="s">
        <v>188</v>
      </c>
      <c r="I2237" s="107" t="s">
        <v>2994</v>
      </c>
      <c r="J2237" s="81"/>
      <c r="K2237" s="72"/>
      <c r="L2237" s="72"/>
      <c r="M2237" s="72"/>
      <c r="N2237" s="72"/>
      <c r="O2237" s="72"/>
      <c r="P2237" s="72"/>
      <c r="Q2237" s="833"/>
      <c r="R2237" s="102"/>
      <c r="S2237" s="73"/>
      <c r="T2237" s="102"/>
      <c r="U2237" s="103"/>
      <c r="V2237" s="104"/>
    </row>
    <row r="2238" spans="1:256" ht="12.5">
      <c r="B2238" s="65">
        <v>1</v>
      </c>
      <c r="C2238" s="66">
        <f>IF(E2238="A",1,IF(E2238="B",1,0))</f>
        <v>1</v>
      </c>
      <c r="D2238" s="77" t="s">
        <v>90</v>
      </c>
      <c r="E2238" s="76" t="s">
        <v>87</v>
      </c>
      <c r="F2238" s="76" t="s">
        <v>87</v>
      </c>
      <c r="G2238" s="78"/>
      <c r="H2238" s="96" t="s">
        <v>122</v>
      </c>
      <c r="I2238" s="107" t="s">
        <v>2995</v>
      </c>
      <c r="J2238" s="81"/>
      <c r="K2238" s="72"/>
      <c r="L2238" s="72"/>
      <c r="M2238" s="72"/>
      <c r="N2238" s="72"/>
      <c r="O2238" s="72"/>
      <c r="P2238" s="72"/>
      <c r="Q2238" s="833"/>
      <c r="R2238" s="102"/>
      <c r="S2238" s="73"/>
      <c r="T2238" s="102"/>
      <c r="U2238" s="103"/>
      <c r="V2238" s="104"/>
    </row>
    <row r="2239" spans="1:256" ht="12.5">
      <c r="B2239" s="65">
        <v>1</v>
      </c>
      <c r="C2239" s="66">
        <f>IF(E2239="A",1,IF(E2239="B",1,0))</f>
        <v>1</v>
      </c>
      <c r="D2239" s="76" t="s">
        <v>87</v>
      </c>
      <c r="E2239" s="76" t="s">
        <v>68</v>
      </c>
      <c r="F2239" s="76" t="s">
        <v>68</v>
      </c>
      <c r="G2239" s="78"/>
      <c r="H2239" s="96" t="s">
        <v>126</v>
      </c>
      <c r="I2239" s="107" t="s">
        <v>2996</v>
      </c>
      <c r="J2239" s="81"/>
      <c r="K2239" s="72"/>
      <c r="L2239" s="72"/>
      <c r="M2239" s="72"/>
      <c r="N2239" s="72"/>
      <c r="O2239" s="72"/>
      <c r="P2239" s="72"/>
      <c r="Q2239" s="833"/>
      <c r="R2239" s="102"/>
      <c r="S2239" s="73"/>
      <c r="T2239" s="102"/>
      <c r="U2239" s="103"/>
      <c r="V2239" s="104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  <c r="CX2239"/>
      <c r="CY2239"/>
      <c r="CZ2239"/>
      <c r="DA2239"/>
      <c r="DB2239"/>
      <c r="DC2239"/>
      <c r="DD2239"/>
      <c r="DE2239"/>
      <c r="DF2239"/>
      <c r="DG2239"/>
      <c r="DH2239"/>
      <c r="DI2239"/>
      <c r="DJ2239"/>
      <c r="DK2239"/>
      <c r="DL2239"/>
      <c r="DM2239"/>
      <c r="DN2239"/>
      <c r="DO2239"/>
      <c r="DP2239"/>
      <c r="DQ2239"/>
      <c r="DR2239"/>
      <c r="DS2239"/>
      <c r="DT2239"/>
      <c r="DU2239"/>
      <c r="DV2239"/>
      <c r="DW2239"/>
      <c r="DX2239"/>
      <c r="DY2239"/>
      <c r="DZ2239"/>
      <c r="EA2239"/>
      <c r="EB2239"/>
      <c r="EC2239"/>
      <c r="ED2239"/>
      <c r="EE2239"/>
      <c r="EF2239"/>
      <c r="EG2239"/>
      <c r="EH2239"/>
      <c r="EI2239"/>
      <c r="EJ2239"/>
      <c r="EK2239"/>
      <c r="EL2239"/>
      <c r="EM2239"/>
      <c r="EN2239"/>
      <c r="EO2239"/>
      <c r="EP2239"/>
      <c r="EQ2239"/>
      <c r="ER2239"/>
      <c r="ES2239"/>
      <c r="ET2239"/>
      <c r="EU2239"/>
      <c r="EV2239"/>
      <c r="EW2239"/>
      <c r="EX2239"/>
      <c r="EY2239"/>
      <c r="EZ2239"/>
      <c r="FA2239"/>
      <c r="FB2239"/>
      <c r="FC2239"/>
      <c r="FD2239"/>
      <c r="FE2239"/>
      <c r="FF2239"/>
      <c r="FG2239"/>
      <c r="FH2239"/>
      <c r="FI2239"/>
      <c r="FJ2239"/>
      <c r="FK2239"/>
      <c r="FL2239"/>
      <c r="FM2239"/>
      <c r="FN2239"/>
      <c r="FO2239"/>
      <c r="FP2239"/>
      <c r="FQ2239"/>
      <c r="FR2239"/>
      <c r="FS2239"/>
      <c r="FT2239"/>
      <c r="FU2239"/>
      <c r="FV2239"/>
      <c r="FW2239"/>
      <c r="FX2239"/>
      <c r="FY2239"/>
      <c r="FZ2239"/>
      <c r="GA2239"/>
      <c r="GB2239"/>
      <c r="GC2239"/>
      <c r="GD2239"/>
      <c r="GE2239"/>
      <c r="GF2239"/>
      <c r="GG2239"/>
      <c r="GH2239"/>
      <c r="GI2239"/>
      <c r="GJ2239"/>
      <c r="GK2239"/>
      <c r="GL2239"/>
      <c r="GM2239"/>
      <c r="GN2239"/>
      <c r="GO2239"/>
      <c r="GP2239"/>
      <c r="GQ2239"/>
      <c r="GR2239"/>
      <c r="GS2239"/>
      <c r="GT2239"/>
      <c r="GU2239"/>
      <c r="GV2239"/>
      <c r="GW2239"/>
      <c r="GX2239"/>
      <c r="GY2239"/>
      <c r="GZ2239"/>
      <c r="HA2239"/>
      <c r="HB2239"/>
      <c r="HC2239"/>
      <c r="HD2239"/>
      <c r="HE2239"/>
      <c r="HF2239"/>
      <c r="HG2239"/>
      <c r="HH2239"/>
      <c r="HI2239"/>
      <c r="HJ2239"/>
      <c r="HK2239"/>
      <c r="HL2239"/>
      <c r="HM2239"/>
      <c r="HN2239"/>
      <c r="HO2239"/>
      <c r="HP2239"/>
      <c r="HQ2239"/>
      <c r="HR2239"/>
      <c r="HS2239"/>
      <c r="HT2239"/>
      <c r="HU2239"/>
      <c r="HV2239"/>
      <c r="HW2239"/>
      <c r="HX2239"/>
      <c r="HY2239"/>
      <c r="HZ2239"/>
      <c r="IA2239"/>
      <c r="IB2239"/>
      <c r="IC2239"/>
      <c r="ID2239"/>
      <c r="IE2239"/>
      <c r="IF2239"/>
      <c r="IG2239"/>
      <c r="IH2239"/>
      <c r="II2239"/>
      <c r="IJ2239"/>
      <c r="IK2239"/>
      <c r="IL2239"/>
      <c r="IM2239"/>
      <c r="IN2239"/>
      <c r="IO2239"/>
      <c r="IP2239"/>
      <c r="IQ2239"/>
      <c r="IR2239"/>
      <c r="IS2239"/>
      <c r="IT2239"/>
      <c r="IU2239"/>
      <c r="IV2239"/>
    </row>
    <row r="2240" spans="1:256" ht="12.5">
      <c r="A2240" s="305"/>
      <c r="B2240" s="65">
        <v>1</v>
      </c>
      <c r="C2240" s="66">
        <f>IF(E2240="A",4,IF(E2240="B",3,IF(E2240="C",2,IF(E2240="D",1,0))))</f>
        <v>2</v>
      </c>
      <c r="D2240" s="76" t="s">
        <v>87</v>
      </c>
      <c r="E2240" s="77" t="s">
        <v>90</v>
      </c>
      <c r="F2240" s="76" t="s">
        <v>68</v>
      </c>
      <c r="G2240" s="78"/>
      <c r="H2240" s="96" t="s">
        <v>104</v>
      </c>
      <c r="I2240" s="107" t="s">
        <v>2997</v>
      </c>
      <c r="J2240" s="81" t="s">
        <v>1056</v>
      </c>
      <c r="K2240" s="72"/>
      <c r="L2240" s="72"/>
      <c r="M2240" s="72"/>
      <c r="N2240" s="72"/>
      <c r="O2240" s="72"/>
      <c r="P2240" s="72"/>
      <c r="Q2240" s="833"/>
      <c r="R2240" s="102"/>
      <c r="S2240" s="73"/>
      <c r="T2240" s="102"/>
      <c r="U2240" s="103"/>
      <c r="V2240" s="104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  <c r="CN2240"/>
      <c r="CO2240"/>
      <c r="CP2240"/>
      <c r="CQ2240"/>
      <c r="CR2240"/>
      <c r="CS2240"/>
      <c r="CT2240"/>
      <c r="CU2240"/>
      <c r="CV2240"/>
      <c r="CW2240"/>
      <c r="CX2240"/>
      <c r="CY2240"/>
      <c r="CZ2240"/>
      <c r="DA2240"/>
      <c r="DB2240"/>
      <c r="DC2240"/>
      <c r="DD2240"/>
      <c r="DE2240"/>
      <c r="DF2240"/>
      <c r="DG2240"/>
      <c r="DH2240"/>
      <c r="DI2240"/>
      <c r="DJ2240"/>
      <c r="DK2240"/>
      <c r="DL2240"/>
      <c r="DM2240"/>
      <c r="DN2240"/>
      <c r="DO2240"/>
      <c r="DP2240"/>
      <c r="DQ2240"/>
      <c r="DR2240"/>
      <c r="DS2240"/>
      <c r="DT2240"/>
      <c r="DU2240"/>
      <c r="DV2240"/>
      <c r="DW2240"/>
      <c r="DX2240"/>
      <c r="DY2240"/>
      <c r="DZ2240"/>
      <c r="EA2240"/>
      <c r="EB2240"/>
      <c r="EC2240"/>
      <c r="ED2240"/>
      <c r="EE2240"/>
      <c r="EF2240"/>
      <c r="EG2240"/>
      <c r="EH2240"/>
      <c r="EI2240"/>
      <c r="EJ2240"/>
      <c r="EK2240"/>
      <c r="EL2240"/>
      <c r="EM2240"/>
      <c r="EN2240"/>
      <c r="EO2240"/>
      <c r="EP2240"/>
      <c r="EQ2240"/>
      <c r="ER2240"/>
      <c r="ES2240"/>
      <c r="ET2240"/>
      <c r="EU2240"/>
      <c r="EV2240"/>
      <c r="EW2240"/>
      <c r="EX2240"/>
      <c r="EY2240"/>
      <c r="EZ2240"/>
      <c r="FA2240"/>
      <c r="FB2240"/>
      <c r="FC2240"/>
      <c r="FD2240"/>
      <c r="FE2240"/>
      <c r="FF2240"/>
      <c r="FG2240"/>
      <c r="FH2240"/>
      <c r="FI2240"/>
      <c r="FJ2240"/>
      <c r="FK2240"/>
      <c r="FL2240"/>
      <c r="FM2240"/>
      <c r="FN2240"/>
      <c r="FO2240"/>
      <c r="FP2240"/>
      <c r="FQ2240"/>
      <c r="FR2240"/>
      <c r="FS2240"/>
      <c r="FT2240"/>
      <c r="FU2240"/>
      <c r="FV2240"/>
      <c r="FW2240"/>
      <c r="FX2240"/>
      <c r="FY2240"/>
      <c r="FZ2240"/>
      <c r="GA2240"/>
      <c r="GB2240"/>
      <c r="GC2240"/>
      <c r="GD2240"/>
      <c r="GE2240"/>
      <c r="GF2240"/>
      <c r="GG2240"/>
      <c r="GH2240"/>
      <c r="GI2240"/>
      <c r="GJ2240"/>
      <c r="GK2240"/>
      <c r="GL2240"/>
      <c r="GM2240"/>
      <c r="GN2240"/>
      <c r="GO2240"/>
      <c r="GP2240"/>
      <c r="GQ2240"/>
      <c r="GR2240"/>
      <c r="GS2240"/>
      <c r="GT2240"/>
      <c r="GU2240"/>
      <c r="GV2240"/>
      <c r="GW2240"/>
      <c r="GX2240"/>
      <c r="GY2240"/>
      <c r="GZ2240"/>
      <c r="HA2240"/>
      <c r="HB2240"/>
      <c r="HC2240"/>
      <c r="HD2240"/>
      <c r="HE2240"/>
      <c r="HF2240"/>
      <c r="HG2240"/>
      <c r="HH2240"/>
      <c r="HI2240"/>
      <c r="HJ2240"/>
      <c r="HK2240"/>
      <c r="HL2240"/>
      <c r="HM2240"/>
      <c r="HN2240"/>
      <c r="HO2240"/>
      <c r="HP2240"/>
      <c r="HQ2240"/>
      <c r="HR2240"/>
      <c r="HS2240"/>
      <c r="HT2240"/>
      <c r="HU2240"/>
      <c r="HV2240"/>
      <c r="HW2240"/>
      <c r="HX2240"/>
      <c r="HY2240"/>
      <c r="HZ2240"/>
      <c r="IA2240"/>
      <c r="IB2240"/>
      <c r="IC2240"/>
      <c r="ID2240"/>
      <c r="IE2240"/>
      <c r="IF2240"/>
      <c r="IG2240"/>
      <c r="IH2240"/>
      <c r="II2240"/>
      <c r="IJ2240"/>
      <c r="IK2240"/>
      <c r="IL2240"/>
      <c r="IM2240"/>
      <c r="IN2240"/>
      <c r="IO2240"/>
      <c r="IP2240"/>
      <c r="IQ2240"/>
      <c r="IR2240"/>
      <c r="IS2240"/>
      <c r="IT2240"/>
      <c r="IU2240"/>
      <c r="IV2240"/>
    </row>
    <row r="2241" spans="1:256" ht="12.5">
      <c r="B2241" s="65">
        <v>1</v>
      </c>
      <c r="C2241" s="66">
        <f>IF(E2241="A",4,IF(E2241="B",3,IF(E2241="C",2,IF(E2241="D",1,0))))</f>
        <v>2</v>
      </c>
      <c r="D2241" s="77" t="s">
        <v>90</v>
      </c>
      <c r="E2241" s="77" t="s">
        <v>90</v>
      </c>
      <c r="F2241" s="76" t="s">
        <v>68</v>
      </c>
      <c r="G2241" s="78"/>
      <c r="H2241" s="96" t="s">
        <v>119</v>
      </c>
      <c r="I2241" s="107" t="s">
        <v>2998</v>
      </c>
      <c r="J2241" s="81"/>
      <c r="K2241" s="72"/>
      <c r="L2241" s="72"/>
      <c r="M2241" s="72"/>
      <c r="N2241" s="72"/>
      <c r="O2241" s="72"/>
      <c r="P2241" s="72"/>
      <c r="Q2241" s="833"/>
      <c r="R2241" s="102"/>
      <c r="S2241" s="73"/>
      <c r="T2241" s="102"/>
      <c r="U2241" s="103"/>
      <c r="V2241" s="104"/>
    </row>
    <row r="2242" spans="1:256" ht="12.5">
      <c r="B2242" s="65">
        <v>1</v>
      </c>
      <c r="C2242" s="66">
        <f>IF(E2242="A",1,IF(E2242="B",1,0))</f>
        <v>1</v>
      </c>
      <c r="D2242" s="658" t="s">
        <v>87</v>
      </c>
      <c r="E2242" s="658" t="s">
        <v>87</v>
      </c>
      <c r="F2242" s="656" t="s">
        <v>70</v>
      </c>
      <c r="G2242" s="78"/>
      <c r="H2242" s="96" t="s">
        <v>104</v>
      </c>
      <c r="I2242" s="107" t="s">
        <v>2999</v>
      </c>
      <c r="J2242" s="81"/>
      <c r="K2242" s="72"/>
      <c r="L2242" s="72"/>
      <c r="M2242" s="72"/>
      <c r="N2242" s="72"/>
      <c r="O2242" s="72"/>
      <c r="P2242" s="72"/>
      <c r="Q2242" s="833"/>
      <c r="R2242" s="102"/>
      <c r="S2242" s="73"/>
      <c r="T2242" s="102"/>
      <c r="U2242" s="103"/>
      <c r="V2242" s="104"/>
    </row>
    <row r="2243" spans="1:256" s="320" customFormat="1" ht="12.5">
      <c r="A2243" s="217"/>
      <c r="B2243" s="65">
        <v>1</v>
      </c>
      <c r="C2243" s="66">
        <f>IF(E2243="A",4,IF(E2243="B",3,IF(E2243="C",2,IF(E2243="D",1,0))))</f>
        <v>1</v>
      </c>
      <c r="D2243" s="76" t="s">
        <v>68</v>
      </c>
      <c r="E2243" s="99" t="s">
        <v>70</v>
      </c>
      <c r="F2243" s="76" t="s">
        <v>87</v>
      </c>
      <c r="G2243" s="78"/>
      <c r="H2243" s="96" t="s">
        <v>188</v>
      </c>
      <c r="I2243" s="107" t="s">
        <v>763</v>
      </c>
      <c r="J2243" s="81" t="s">
        <v>7</v>
      </c>
      <c r="K2243" s="72"/>
      <c r="L2243" s="72"/>
      <c r="M2243" s="72"/>
      <c r="N2243" s="72"/>
      <c r="O2243" s="72"/>
      <c r="P2243" s="72"/>
      <c r="Q2243" s="833"/>
      <c r="R2243" s="102"/>
      <c r="S2243" s="73"/>
      <c r="T2243" s="102"/>
      <c r="U2243" s="103"/>
      <c r="V2243" s="104"/>
      <c r="W2243" s="109"/>
      <c r="X2243" s="109"/>
      <c r="Y2243" s="109"/>
      <c r="Z2243" s="109"/>
      <c r="AA2243" s="109"/>
      <c r="AB2243" s="109"/>
      <c r="AC2243" s="109"/>
      <c r="AD2243" s="109"/>
      <c r="AE2243" s="109"/>
      <c r="AF2243" s="109"/>
      <c r="AG2243" s="109"/>
      <c r="AH2243" s="109"/>
      <c r="AI2243" s="109"/>
      <c r="AJ2243" s="109"/>
      <c r="AK2243" s="109"/>
      <c r="AL2243" s="109"/>
      <c r="AM2243" s="109"/>
      <c r="AN2243" s="109"/>
      <c r="AO2243" s="109"/>
      <c r="AP2243" s="109"/>
      <c r="AQ2243" s="109"/>
      <c r="AR2243" s="109"/>
      <c r="AS2243" s="109"/>
      <c r="AT2243" s="109"/>
      <c r="AU2243" s="109"/>
      <c r="AV2243" s="109"/>
      <c r="AW2243" s="109"/>
      <c r="AX2243" s="109"/>
      <c r="AY2243" s="109"/>
      <c r="AZ2243" s="109"/>
      <c r="BA2243" s="109"/>
      <c r="BB2243" s="109"/>
      <c r="BC2243" s="109"/>
      <c r="BD2243" s="109"/>
      <c r="BE2243" s="109"/>
      <c r="BF2243" s="109"/>
      <c r="BG2243" s="109"/>
      <c r="BH2243" s="109"/>
      <c r="BI2243" s="109"/>
      <c r="BJ2243" s="109"/>
      <c r="BK2243" s="109"/>
      <c r="BL2243" s="109"/>
      <c r="BM2243" s="109"/>
      <c r="BN2243" s="109"/>
      <c r="BO2243" s="109"/>
      <c r="BP2243" s="109"/>
      <c r="BQ2243" s="109"/>
      <c r="BR2243" s="109"/>
      <c r="BS2243" s="109"/>
      <c r="BT2243" s="109"/>
      <c r="BU2243" s="109"/>
      <c r="BV2243" s="109"/>
      <c r="BW2243" s="109"/>
      <c r="BX2243" s="109"/>
      <c r="BY2243" s="109"/>
      <c r="BZ2243" s="109"/>
      <c r="CA2243" s="109"/>
      <c r="CB2243" s="109"/>
      <c r="CC2243" s="109"/>
      <c r="CD2243" s="109"/>
      <c r="CE2243" s="109"/>
      <c r="CF2243" s="109"/>
      <c r="CG2243" s="109"/>
      <c r="CH2243" s="109"/>
      <c r="CI2243" s="109"/>
      <c r="CJ2243" s="109"/>
      <c r="CK2243" s="109"/>
      <c r="CL2243" s="109"/>
      <c r="CM2243" s="109"/>
      <c r="CN2243" s="109"/>
      <c r="CO2243" s="109"/>
      <c r="CP2243" s="109"/>
      <c r="CQ2243" s="109"/>
      <c r="CR2243" s="109"/>
      <c r="CS2243" s="109"/>
      <c r="CT2243" s="109"/>
      <c r="CU2243" s="109"/>
      <c r="CV2243" s="109"/>
      <c r="CW2243" s="109"/>
      <c r="CX2243" s="109"/>
      <c r="CY2243" s="109"/>
      <c r="CZ2243" s="109"/>
      <c r="DA2243" s="109"/>
      <c r="DB2243" s="109"/>
      <c r="DC2243" s="109"/>
      <c r="DD2243" s="109"/>
      <c r="DE2243" s="109"/>
      <c r="DF2243" s="109"/>
      <c r="DG2243" s="109"/>
      <c r="DH2243" s="109"/>
      <c r="DI2243" s="109"/>
      <c r="DJ2243" s="109"/>
      <c r="DK2243" s="109"/>
      <c r="DL2243" s="109"/>
      <c r="DM2243" s="109"/>
      <c r="DN2243" s="109"/>
      <c r="DO2243" s="109"/>
      <c r="DP2243" s="109"/>
      <c r="DQ2243" s="109"/>
      <c r="DR2243" s="109"/>
      <c r="DS2243" s="109"/>
      <c r="DT2243" s="109"/>
      <c r="DU2243" s="109"/>
      <c r="DV2243" s="109"/>
      <c r="DW2243" s="109"/>
      <c r="DX2243" s="109"/>
      <c r="DY2243" s="109"/>
      <c r="DZ2243" s="109"/>
      <c r="EA2243" s="109"/>
      <c r="EB2243" s="109"/>
      <c r="EC2243" s="109"/>
      <c r="ED2243" s="109"/>
      <c r="EE2243" s="109"/>
      <c r="EF2243" s="109"/>
      <c r="EG2243" s="109"/>
      <c r="EH2243" s="109"/>
      <c r="EI2243" s="109"/>
      <c r="EJ2243" s="109"/>
      <c r="EK2243" s="109"/>
      <c r="EL2243" s="109"/>
      <c r="EM2243" s="109"/>
      <c r="EN2243" s="109"/>
      <c r="EO2243" s="109"/>
      <c r="EP2243" s="109"/>
      <c r="EQ2243" s="109"/>
      <c r="ER2243" s="109"/>
      <c r="ES2243" s="109"/>
      <c r="ET2243" s="109"/>
      <c r="EU2243" s="109"/>
      <c r="EV2243" s="109"/>
      <c r="EW2243" s="109"/>
      <c r="EX2243" s="109"/>
      <c r="EY2243" s="109"/>
      <c r="EZ2243" s="109"/>
      <c r="FA2243" s="109"/>
      <c r="FB2243" s="109"/>
      <c r="FC2243" s="109"/>
      <c r="FD2243" s="109"/>
      <c r="FE2243" s="109"/>
      <c r="FF2243" s="109"/>
      <c r="FG2243" s="109"/>
      <c r="FH2243" s="109"/>
      <c r="FI2243" s="109"/>
      <c r="FJ2243" s="109"/>
      <c r="FK2243" s="109"/>
      <c r="FL2243" s="109"/>
      <c r="FM2243" s="109"/>
      <c r="FN2243" s="109"/>
      <c r="FO2243" s="109"/>
      <c r="FP2243" s="109"/>
      <c r="FQ2243" s="109"/>
      <c r="FR2243" s="109"/>
      <c r="FS2243" s="109"/>
      <c r="FT2243" s="109"/>
      <c r="FU2243" s="109"/>
      <c r="FV2243" s="109"/>
      <c r="FW2243" s="109"/>
      <c r="FX2243" s="109"/>
      <c r="FY2243" s="109"/>
      <c r="FZ2243" s="109"/>
      <c r="GA2243" s="109"/>
      <c r="GB2243" s="109"/>
      <c r="GC2243" s="109"/>
      <c r="GD2243" s="109"/>
      <c r="GE2243" s="109"/>
      <c r="GF2243" s="109"/>
      <c r="GG2243" s="109"/>
      <c r="GH2243" s="109"/>
      <c r="GI2243" s="109"/>
      <c r="GJ2243" s="109"/>
      <c r="GK2243" s="109"/>
      <c r="GL2243" s="109"/>
      <c r="GM2243" s="109"/>
      <c r="GN2243" s="109"/>
      <c r="GO2243" s="109"/>
      <c r="GP2243" s="109"/>
      <c r="GQ2243" s="109"/>
      <c r="GR2243" s="109"/>
      <c r="GS2243" s="109"/>
      <c r="GT2243" s="109"/>
      <c r="GU2243" s="109"/>
      <c r="GV2243" s="109"/>
      <c r="GW2243" s="109"/>
      <c r="GX2243" s="109"/>
      <c r="GY2243" s="109"/>
      <c r="GZ2243" s="109"/>
      <c r="HA2243" s="109"/>
      <c r="HB2243" s="109"/>
      <c r="HC2243" s="109"/>
      <c r="HD2243" s="109"/>
      <c r="HE2243" s="109"/>
      <c r="HF2243" s="109"/>
      <c r="HG2243" s="109"/>
      <c r="HH2243" s="109"/>
      <c r="HI2243" s="109"/>
      <c r="HJ2243" s="109"/>
      <c r="HK2243" s="109"/>
      <c r="HL2243" s="109"/>
      <c r="HM2243" s="109"/>
      <c r="HN2243" s="109"/>
      <c r="HO2243" s="109"/>
      <c r="HP2243" s="109"/>
      <c r="HQ2243" s="109"/>
      <c r="HR2243" s="109"/>
      <c r="HS2243" s="109"/>
      <c r="HT2243" s="109"/>
      <c r="HU2243" s="109"/>
      <c r="HV2243" s="109"/>
      <c r="HW2243" s="109"/>
      <c r="HX2243" s="109"/>
      <c r="HY2243" s="109"/>
      <c r="HZ2243" s="109"/>
      <c r="IA2243" s="109"/>
      <c r="IB2243" s="109"/>
      <c r="IC2243" s="109"/>
      <c r="ID2243" s="109"/>
      <c r="IE2243" s="109"/>
      <c r="IF2243" s="109"/>
      <c r="IG2243" s="109"/>
      <c r="IH2243" s="109"/>
      <c r="II2243" s="109"/>
      <c r="IJ2243" s="109"/>
      <c r="IK2243" s="109"/>
      <c r="IL2243" s="109"/>
      <c r="IM2243" s="109"/>
      <c r="IN2243" s="109"/>
      <c r="IO2243" s="109"/>
      <c r="IP2243" s="109"/>
      <c r="IQ2243" s="109"/>
      <c r="IR2243" s="109"/>
      <c r="IS2243" s="109"/>
      <c r="IT2243" s="109"/>
      <c r="IU2243" s="109"/>
      <c r="IV2243" s="109"/>
    </row>
    <row r="2244" spans="1:256" ht="12.5">
      <c r="B2244" s="65">
        <v>1</v>
      </c>
      <c r="C2244" s="66">
        <f t="shared" ref="C2244:C2253" si="106">IF(E2244="A",1,IF(E2244="B",1,0))</f>
        <v>1</v>
      </c>
      <c r="D2244" s="77" t="s">
        <v>90</v>
      </c>
      <c r="E2244" s="76" t="s">
        <v>68</v>
      </c>
      <c r="F2244" s="99" t="s">
        <v>70</v>
      </c>
      <c r="G2244" s="78"/>
      <c r="H2244" s="96" t="s">
        <v>122</v>
      </c>
      <c r="I2244" s="107" t="s">
        <v>3000</v>
      </c>
      <c r="J2244" s="81"/>
      <c r="K2244" s="72"/>
      <c r="L2244" s="72"/>
      <c r="M2244" s="72"/>
      <c r="N2244" s="72"/>
      <c r="O2244" s="72"/>
      <c r="P2244" s="72"/>
      <c r="Q2244" s="833"/>
      <c r="R2244" s="102"/>
      <c r="S2244" s="73"/>
      <c r="T2244" s="102"/>
      <c r="U2244" s="103"/>
      <c r="V2244" s="104"/>
    </row>
    <row r="2245" spans="1:256" s="55" customFormat="1" ht="12.5">
      <c r="A2245" s="217"/>
      <c r="B2245" s="65">
        <v>1</v>
      </c>
      <c r="C2245" s="66">
        <f t="shared" si="106"/>
        <v>0</v>
      </c>
      <c r="D2245" s="656" t="s">
        <v>70</v>
      </c>
      <c r="E2245" s="656" t="s">
        <v>70</v>
      </c>
      <c r="F2245" s="658" t="s">
        <v>87</v>
      </c>
      <c r="G2245" s="78"/>
      <c r="H2245" s="96" t="s">
        <v>148</v>
      </c>
      <c r="I2245" s="107" t="s">
        <v>3001</v>
      </c>
      <c r="J2245" s="81"/>
      <c r="K2245" s="72"/>
      <c r="L2245" s="72"/>
      <c r="M2245" s="72"/>
      <c r="N2245" s="72"/>
      <c r="O2245" s="72"/>
      <c r="P2245" s="72"/>
      <c r="Q2245" s="833"/>
      <c r="R2245" s="102"/>
      <c r="S2245" s="73"/>
      <c r="T2245" s="102"/>
      <c r="U2245" s="103"/>
      <c r="V2245" s="104"/>
      <c r="W2245" s="109"/>
      <c r="X2245" s="109"/>
      <c r="Y2245" s="109"/>
      <c r="Z2245" s="109"/>
      <c r="AA2245" s="109"/>
      <c r="AB2245" s="109"/>
      <c r="AC2245" s="109"/>
      <c r="AD2245" s="109"/>
      <c r="AE2245" s="109"/>
      <c r="AF2245" s="109"/>
      <c r="AG2245" s="109"/>
      <c r="AH2245" s="109"/>
      <c r="AI2245" s="109"/>
      <c r="AJ2245" s="109"/>
      <c r="AK2245" s="109"/>
      <c r="AL2245" s="109"/>
      <c r="AM2245" s="109"/>
      <c r="AN2245" s="109"/>
      <c r="AO2245" s="109"/>
      <c r="AP2245" s="109"/>
      <c r="AQ2245" s="109"/>
      <c r="AR2245" s="109"/>
      <c r="AS2245" s="109"/>
      <c r="AT2245" s="109"/>
      <c r="AU2245" s="109"/>
      <c r="AV2245" s="109"/>
      <c r="AW2245" s="109"/>
      <c r="AX2245" s="109"/>
      <c r="AY2245" s="109"/>
      <c r="AZ2245" s="109"/>
      <c r="BA2245" s="109"/>
      <c r="BB2245" s="109"/>
      <c r="BC2245" s="109"/>
      <c r="BD2245" s="109"/>
      <c r="BE2245" s="109"/>
      <c r="BF2245" s="109"/>
      <c r="BG2245" s="109"/>
      <c r="BH2245" s="109"/>
      <c r="BI2245" s="109"/>
      <c r="BJ2245" s="109"/>
      <c r="BK2245" s="109"/>
      <c r="BL2245" s="109"/>
      <c r="BM2245" s="109"/>
      <c r="BN2245" s="109"/>
      <c r="BO2245" s="109"/>
      <c r="BP2245" s="109"/>
      <c r="BQ2245" s="109"/>
      <c r="BR2245" s="109"/>
      <c r="BS2245" s="109"/>
      <c r="BT2245" s="109"/>
      <c r="BU2245" s="109"/>
      <c r="BV2245" s="109"/>
      <c r="BW2245" s="109"/>
      <c r="BX2245" s="109"/>
      <c r="BY2245" s="109"/>
      <c r="BZ2245" s="109"/>
      <c r="CA2245" s="109"/>
      <c r="CB2245" s="109"/>
      <c r="CC2245" s="109"/>
      <c r="CD2245" s="109"/>
      <c r="CE2245" s="109"/>
      <c r="CF2245" s="109"/>
      <c r="CG2245" s="109"/>
      <c r="CH2245" s="109"/>
      <c r="CI2245" s="109"/>
      <c r="CJ2245" s="109"/>
      <c r="CK2245" s="109"/>
      <c r="CL2245" s="109"/>
      <c r="CM2245" s="109"/>
      <c r="CN2245" s="109"/>
      <c r="CO2245" s="109"/>
      <c r="CP2245" s="109"/>
      <c r="CQ2245" s="109"/>
      <c r="CR2245" s="109"/>
      <c r="CS2245" s="109"/>
      <c r="CT2245" s="109"/>
      <c r="CU2245" s="109"/>
      <c r="CV2245" s="109"/>
      <c r="CW2245" s="109"/>
      <c r="CX2245" s="109"/>
      <c r="CY2245" s="109"/>
      <c r="CZ2245" s="109"/>
      <c r="DA2245" s="109"/>
      <c r="DB2245" s="109"/>
      <c r="DC2245" s="109"/>
      <c r="DD2245" s="109"/>
      <c r="DE2245" s="109"/>
      <c r="DF2245" s="109"/>
      <c r="DG2245" s="109"/>
      <c r="DH2245" s="109"/>
      <c r="DI2245" s="109"/>
      <c r="DJ2245" s="109"/>
      <c r="DK2245" s="109"/>
      <c r="DL2245" s="109"/>
      <c r="DM2245" s="109"/>
      <c r="DN2245" s="109"/>
      <c r="DO2245" s="109"/>
      <c r="DP2245" s="109"/>
      <c r="DQ2245" s="109"/>
      <c r="DR2245" s="109"/>
      <c r="DS2245" s="109"/>
      <c r="DT2245" s="109"/>
      <c r="DU2245" s="109"/>
      <c r="DV2245" s="109"/>
      <c r="DW2245" s="109"/>
      <c r="DX2245" s="109"/>
      <c r="DY2245" s="109"/>
      <c r="DZ2245" s="109"/>
      <c r="EA2245" s="109"/>
      <c r="EB2245" s="109"/>
      <c r="EC2245" s="109"/>
      <c r="ED2245" s="109"/>
      <c r="EE2245" s="109"/>
      <c r="EF2245" s="109"/>
      <c r="EG2245" s="109"/>
      <c r="EH2245" s="109"/>
      <c r="EI2245" s="109"/>
      <c r="EJ2245" s="109"/>
      <c r="EK2245" s="109"/>
      <c r="EL2245" s="109"/>
      <c r="EM2245" s="109"/>
      <c r="EN2245" s="109"/>
      <c r="EO2245" s="109"/>
      <c r="EP2245" s="109"/>
      <c r="EQ2245" s="109"/>
      <c r="ER2245" s="109"/>
      <c r="ES2245" s="109"/>
      <c r="ET2245" s="109"/>
      <c r="EU2245" s="109"/>
      <c r="EV2245" s="109"/>
      <c r="EW2245" s="109"/>
      <c r="EX2245" s="109"/>
      <c r="EY2245" s="109"/>
      <c r="EZ2245" s="109"/>
      <c r="FA2245" s="109"/>
      <c r="FB2245" s="109"/>
      <c r="FC2245" s="109"/>
      <c r="FD2245" s="109"/>
      <c r="FE2245" s="109"/>
      <c r="FF2245" s="109"/>
      <c r="FG2245" s="109"/>
      <c r="FH2245" s="109"/>
      <c r="FI2245" s="109"/>
      <c r="FJ2245" s="109"/>
      <c r="FK2245" s="109"/>
      <c r="FL2245" s="109"/>
      <c r="FM2245" s="109"/>
      <c r="FN2245" s="109"/>
      <c r="FO2245" s="109"/>
      <c r="FP2245" s="109"/>
      <c r="FQ2245" s="109"/>
      <c r="FR2245" s="109"/>
      <c r="FS2245" s="109"/>
      <c r="FT2245" s="109"/>
      <c r="FU2245" s="109"/>
      <c r="FV2245" s="109"/>
      <c r="FW2245" s="109"/>
      <c r="FX2245" s="109"/>
      <c r="FY2245" s="109"/>
      <c r="FZ2245" s="109"/>
      <c r="GA2245" s="109"/>
      <c r="GB2245" s="109"/>
      <c r="GC2245" s="109"/>
      <c r="GD2245" s="109"/>
      <c r="GE2245" s="109"/>
      <c r="GF2245" s="109"/>
      <c r="GG2245" s="109"/>
      <c r="GH2245" s="109"/>
      <c r="GI2245" s="109"/>
      <c r="GJ2245" s="109"/>
      <c r="GK2245" s="109"/>
      <c r="GL2245" s="109"/>
      <c r="GM2245" s="109"/>
      <c r="GN2245" s="109"/>
      <c r="GO2245" s="109"/>
      <c r="GP2245" s="109"/>
      <c r="GQ2245" s="109"/>
      <c r="GR2245" s="109"/>
      <c r="GS2245" s="109"/>
      <c r="GT2245" s="109"/>
      <c r="GU2245" s="109"/>
      <c r="GV2245" s="109"/>
      <c r="GW2245" s="109"/>
      <c r="GX2245" s="109"/>
      <c r="GY2245" s="109"/>
      <c r="GZ2245" s="109"/>
      <c r="HA2245" s="109"/>
      <c r="HB2245" s="109"/>
      <c r="HC2245" s="109"/>
      <c r="HD2245" s="109"/>
      <c r="HE2245" s="109"/>
      <c r="HF2245" s="109"/>
      <c r="HG2245" s="109"/>
      <c r="HH2245" s="109"/>
      <c r="HI2245" s="109"/>
      <c r="HJ2245" s="109"/>
      <c r="HK2245" s="109"/>
      <c r="HL2245" s="109"/>
      <c r="HM2245" s="109"/>
      <c r="HN2245" s="109"/>
      <c r="HO2245" s="109"/>
      <c r="HP2245" s="109"/>
      <c r="HQ2245" s="109"/>
      <c r="HR2245" s="109"/>
      <c r="HS2245" s="109"/>
      <c r="HT2245" s="109"/>
      <c r="HU2245" s="109"/>
      <c r="HV2245" s="109"/>
      <c r="HW2245" s="109"/>
      <c r="HX2245" s="109"/>
      <c r="HY2245" s="109"/>
      <c r="HZ2245" s="109"/>
      <c r="IA2245" s="109"/>
      <c r="IB2245" s="109"/>
      <c r="IC2245" s="109"/>
      <c r="ID2245" s="109"/>
      <c r="IE2245" s="109"/>
      <c r="IF2245" s="109"/>
      <c r="IG2245" s="109"/>
      <c r="IH2245" s="109"/>
      <c r="II2245" s="109"/>
      <c r="IJ2245" s="109"/>
      <c r="IK2245" s="109"/>
      <c r="IL2245" s="109"/>
      <c r="IM2245" s="109"/>
      <c r="IN2245" s="109"/>
      <c r="IO2245" s="109"/>
      <c r="IP2245" s="109"/>
      <c r="IQ2245" s="109"/>
      <c r="IR2245" s="109"/>
      <c r="IS2245" s="109"/>
      <c r="IT2245" s="109"/>
      <c r="IU2245" s="109"/>
      <c r="IV2245" s="109"/>
    </row>
    <row r="2246" spans="1:256" ht="12.5">
      <c r="B2246" s="65">
        <v>1</v>
      </c>
      <c r="C2246" s="66">
        <f t="shared" si="106"/>
        <v>0</v>
      </c>
      <c r="D2246" s="76" t="s">
        <v>87</v>
      </c>
      <c r="E2246" s="77" t="s">
        <v>90</v>
      </c>
      <c r="F2246" s="77" t="s">
        <v>90</v>
      </c>
      <c r="G2246" s="78"/>
      <c r="H2246" s="96" t="s">
        <v>251</v>
      </c>
      <c r="I2246" s="107" t="s">
        <v>3002</v>
      </c>
      <c r="J2246" s="81"/>
      <c r="K2246" s="72"/>
      <c r="L2246" s="72"/>
      <c r="M2246" s="72"/>
      <c r="N2246" s="72"/>
      <c r="O2246" s="72"/>
      <c r="P2246" s="72"/>
      <c r="Q2246" s="833"/>
      <c r="R2246" s="102"/>
      <c r="S2246" s="73"/>
      <c r="T2246" s="102"/>
      <c r="U2246" s="103"/>
      <c r="V2246" s="104"/>
    </row>
    <row r="2247" spans="1:256" s="365" customFormat="1" ht="12.5">
      <c r="A2247" s="217"/>
      <c r="B2247" s="65">
        <v>1</v>
      </c>
      <c r="C2247" s="66">
        <f t="shared" si="106"/>
        <v>0</v>
      </c>
      <c r="D2247" s="99" t="s">
        <v>99</v>
      </c>
      <c r="E2247" s="99" t="s">
        <v>70</v>
      </c>
      <c r="F2247" s="76" t="s">
        <v>68</v>
      </c>
      <c r="G2247" s="78"/>
      <c r="H2247" s="96" t="s">
        <v>114</v>
      </c>
      <c r="I2247" s="107" t="s">
        <v>3003</v>
      </c>
      <c r="J2247" s="81"/>
      <c r="K2247" s="72"/>
      <c r="L2247" s="72"/>
      <c r="M2247" s="72"/>
      <c r="N2247" s="72"/>
      <c r="O2247" s="72"/>
      <c r="P2247" s="72"/>
      <c r="Q2247" s="833"/>
      <c r="R2247" s="102"/>
      <c r="S2247" s="73"/>
      <c r="T2247" s="102"/>
      <c r="U2247" s="103"/>
      <c r="V2247" s="104"/>
      <c r="W2247" s="109"/>
      <c r="X2247" s="109"/>
      <c r="Y2247" s="109"/>
      <c r="Z2247" s="109"/>
      <c r="AA2247" s="109"/>
      <c r="AB2247" s="109"/>
      <c r="AC2247" s="109"/>
      <c r="AD2247" s="109"/>
      <c r="AE2247" s="109"/>
      <c r="AF2247" s="109"/>
      <c r="AG2247" s="109"/>
      <c r="AH2247" s="109"/>
      <c r="AI2247" s="109"/>
      <c r="AJ2247" s="109"/>
      <c r="AK2247" s="109"/>
      <c r="AL2247" s="109"/>
      <c r="AM2247" s="109"/>
      <c r="AN2247" s="109"/>
      <c r="AO2247" s="109"/>
      <c r="AP2247" s="109"/>
      <c r="AQ2247" s="109"/>
      <c r="AR2247" s="109"/>
      <c r="AS2247" s="109"/>
      <c r="AT2247" s="109"/>
      <c r="AU2247" s="109"/>
      <c r="AV2247" s="109"/>
      <c r="AW2247" s="109"/>
      <c r="AX2247" s="109"/>
      <c r="AY2247" s="109"/>
      <c r="AZ2247" s="109"/>
      <c r="BA2247" s="109"/>
      <c r="BB2247" s="109"/>
      <c r="BC2247" s="109"/>
      <c r="BD2247" s="109"/>
      <c r="BE2247" s="109"/>
      <c r="BF2247" s="109"/>
      <c r="BG2247" s="109"/>
      <c r="BH2247" s="109"/>
      <c r="BI2247" s="109"/>
      <c r="BJ2247" s="109"/>
      <c r="BK2247" s="109"/>
      <c r="BL2247" s="109"/>
      <c r="BM2247" s="109"/>
      <c r="BN2247" s="109"/>
      <c r="BO2247" s="109"/>
      <c r="BP2247" s="109"/>
      <c r="BQ2247" s="109"/>
      <c r="BR2247" s="109"/>
      <c r="BS2247" s="109"/>
      <c r="BT2247" s="109"/>
      <c r="BU2247" s="109"/>
      <c r="BV2247" s="109"/>
      <c r="BW2247" s="109"/>
      <c r="BX2247" s="109"/>
      <c r="BY2247" s="109"/>
      <c r="BZ2247" s="109"/>
      <c r="CA2247" s="109"/>
      <c r="CB2247" s="109"/>
      <c r="CC2247" s="109"/>
      <c r="CD2247" s="109"/>
      <c r="CE2247" s="109"/>
      <c r="CF2247" s="109"/>
      <c r="CG2247" s="109"/>
      <c r="CH2247" s="109"/>
      <c r="CI2247" s="109"/>
      <c r="CJ2247" s="109"/>
      <c r="CK2247" s="109"/>
      <c r="CL2247" s="109"/>
      <c r="CM2247" s="109"/>
      <c r="CN2247" s="109"/>
      <c r="CO2247" s="109"/>
      <c r="CP2247" s="109"/>
      <c r="CQ2247" s="109"/>
      <c r="CR2247" s="109"/>
      <c r="CS2247" s="109"/>
      <c r="CT2247" s="109"/>
      <c r="CU2247" s="109"/>
      <c r="CV2247" s="109"/>
      <c r="CW2247" s="109"/>
      <c r="CX2247" s="109"/>
      <c r="CY2247" s="109"/>
      <c r="CZ2247" s="109"/>
      <c r="DA2247" s="109"/>
      <c r="DB2247" s="109"/>
      <c r="DC2247" s="109"/>
      <c r="DD2247" s="109"/>
      <c r="DE2247" s="109"/>
      <c r="DF2247" s="109"/>
      <c r="DG2247" s="109"/>
      <c r="DH2247" s="109"/>
      <c r="DI2247" s="109"/>
      <c r="DJ2247" s="109"/>
      <c r="DK2247" s="109"/>
      <c r="DL2247" s="109"/>
      <c r="DM2247" s="109"/>
      <c r="DN2247" s="109"/>
      <c r="DO2247" s="109"/>
      <c r="DP2247" s="109"/>
      <c r="DQ2247" s="109"/>
      <c r="DR2247" s="109"/>
      <c r="DS2247" s="109"/>
      <c r="DT2247" s="109"/>
      <c r="DU2247" s="109"/>
      <c r="DV2247" s="109"/>
      <c r="DW2247" s="109"/>
      <c r="DX2247" s="109"/>
      <c r="DY2247" s="109"/>
      <c r="DZ2247" s="109"/>
      <c r="EA2247" s="109"/>
      <c r="EB2247" s="109"/>
      <c r="EC2247" s="109"/>
      <c r="ED2247" s="109"/>
      <c r="EE2247" s="109"/>
      <c r="EF2247" s="109"/>
      <c r="EG2247" s="109"/>
      <c r="EH2247" s="109"/>
      <c r="EI2247" s="109"/>
      <c r="EJ2247" s="109"/>
      <c r="EK2247" s="109"/>
      <c r="EL2247" s="109"/>
      <c r="EM2247" s="109"/>
      <c r="EN2247" s="109"/>
      <c r="EO2247" s="109"/>
      <c r="EP2247" s="109"/>
      <c r="EQ2247" s="109"/>
      <c r="ER2247" s="109"/>
      <c r="ES2247" s="109"/>
      <c r="ET2247" s="109"/>
      <c r="EU2247" s="109"/>
      <c r="EV2247" s="109"/>
      <c r="EW2247" s="109"/>
      <c r="EX2247" s="109"/>
      <c r="EY2247" s="109"/>
      <c r="EZ2247" s="109"/>
      <c r="FA2247" s="109"/>
      <c r="FB2247" s="109"/>
      <c r="FC2247" s="109"/>
      <c r="FD2247" s="109"/>
      <c r="FE2247" s="109"/>
      <c r="FF2247" s="109"/>
      <c r="FG2247" s="109"/>
      <c r="FH2247" s="109"/>
      <c r="FI2247" s="109"/>
      <c r="FJ2247" s="109"/>
      <c r="FK2247" s="109"/>
      <c r="FL2247" s="109"/>
      <c r="FM2247" s="109"/>
      <c r="FN2247" s="109"/>
      <c r="FO2247" s="109"/>
      <c r="FP2247" s="109"/>
      <c r="FQ2247" s="109"/>
      <c r="FR2247" s="109"/>
      <c r="FS2247" s="109"/>
      <c r="FT2247" s="109"/>
      <c r="FU2247" s="109"/>
      <c r="FV2247" s="109"/>
      <c r="FW2247" s="109"/>
      <c r="FX2247" s="109"/>
      <c r="FY2247" s="109"/>
      <c r="FZ2247" s="109"/>
      <c r="GA2247" s="109"/>
      <c r="GB2247" s="109"/>
      <c r="GC2247" s="109"/>
      <c r="GD2247" s="109"/>
      <c r="GE2247" s="109"/>
      <c r="GF2247" s="109"/>
      <c r="GG2247" s="109"/>
      <c r="GH2247" s="109"/>
      <c r="GI2247" s="109"/>
      <c r="GJ2247" s="109"/>
      <c r="GK2247" s="109"/>
      <c r="GL2247" s="109"/>
      <c r="GM2247" s="109"/>
      <c r="GN2247" s="109"/>
      <c r="GO2247" s="109"/>
      <c r="GP2247" s="109"/>
      <c r="GQ2247" s="109"/>
      <c r="GR2247" s="109"/>
      <c r="GS2247" s="109"/>
      <c r="GT2247" s="109"/>
      <c r="GU2247" s="109"/>
      <c r="GV2247" s="109"/>
      <c r="GW2247" s="109"/>
      <c r="GX2247" s="109"/>
      <c r="GY2247" s="109"/>
      <c r="GZ2247" s="109"/>
      <c r="HA2247" s="109"/>
      <c r="HB2247" s="109"/>
      <c r="HC2247" s="109"/>
      <c r="HD2247" s="109"/>
      <c r="HE2247" s="109"/>
      <c r="HF2247" s="109"/>
      <c r="HG2247" s="109"/>
      <c r="HH2247" s="109"/>
      <c r="HI2247" s="109"/>
      <c r="HJ2247" s="109"/>
      <c r="HK2247" s="109"/>
      <c r="HL2247" s="109"/>
      <c r="HM2247" s="109"/>
      <c r="HN2247" s="109"/>
      <c r="HO2247" s="109"/>
      <c r="HP2247" s="109"/>
      <c r="HQ2247" s="109"/>
      <c r="HR2247" s="109"/>
      <c r="HS2247" s="109"/>
      <c r="HT2247" s="109"/>
      <c r="HU2247" s="109"/>
      <c r="HV2247" s="109"/>
      <c r="HW2247" s="109"/>
      <c r="HX2247" s="109"/>
      <c r="HY2247" s="109"/>
      <c r="HZ2247" s="109"/>
      <c r="IA2247" s="109"/>
      <c r="IB2247" s="109"/>
      <c r="IC2247" s="109"/>
      <c r="ID2247" s="109"/>
      <c r="IE2247" s="109"/>
      <c r="IF2247" s="109"/>
      <c r="IG2247" s="109"/>
      <c r="IH2247" s="109"/>
      <c r="II2247" s="109"/>
      <c r="IJ2247" s="109"/>
      <c r="IK2247" s="109"/>
      <c r="IL2247" s="109"/>
      <c r="IM2247" s="109"/>
      <c r="IN2247" s="109"/>
      <c r="IO2247" s="109"/>
      <c r="IP2247" s="109"/>
      <c r="IQ2247" s="109"/>
      <c r="IR2247" s="109"/>
      <c r="IS2247" s="109"/>
      <c r="IT2247" s="109"/>
      <c r="IU2247" s="109"/>
      <c r="IV2247" s="109"/>
    </row>
    <row r="2248" spans="1:256" ht="12.5">
      <c r="B2248" s="65">
        <v>1</v>
      </c>
      <c r="C2248" s="66">
        <f t="shared" si="106"/>
        <v>0</v>
      </c>
      <c r="D2248" s="658" t="s">
        <v>87</v>
      </c>
      <c r="E2248" s="656" t="s">
        <v>70</v>
      </c>
      <c r="F2248" s="659" t="s">
        <v>90</v>
      </c>
      <c r="G2248" s="78"/>
      <c r="H2248" s="96" t="s">
        <v>126</v>
      </c>
      <c r="I2248" s="107" t="s">
        <v>3004</v>
      </c>
      <c r="J2248" s="81"/>
      <c r="K2248" s="72"/>
      <c r="L2248" s="72"/>
      <c r="M2248" s="72"/>
      <c r="N2248" s="72"/>
      <c r="O2248" s="72"/>
      <c r="P2248" s="72"/>
      <c r="Q2248" s="833"/>
      <c r="R2248" s="102"/>
      <c r="S2248" s="73"/>
      <c r="T2248" s="102"/>
      <c r="U2248" s="103"/>
      <c r="V2248" s="104"/>
    </row>
    <row r="2249" spans="1:256" ht="12.5">
      <c r="B2249" s="65">
        <v>1</v>
      </c>
      <c r="C2249" s="66">
        <f t="shared" si="106"/>
        <v>1</v>
      </c>
      <c r="D2249" s="659" t="s">
        <v>90</v>
      </c>
      <c r="E2249" s="655" t="s">
        <v>87</v>
      </c>
      <c r="F2249" s="655" t="s">
        <v>87</v>
      </c>
      <c r="G2249" s="78"/>
      <c r="H2249" s="96" t="s">
        <v>110</v>
      </c>
      <c r="I2249" s="107" t="s">
        <v>3005</v>
      </c>
      <c r="J2249" s="81"/>
      <c r="K2249" s="72"/>
      <c r="L2249" s="72"/>
      <c r="M2249" s="72"/>
      <c r="N2249" s="72"/>
      <c r="O2249" s="72"/>
      <c r="P2249" s="72"/>
      <c r="Q2249" s="833"/>
      <c r="R2249" s="102"/>
      <c r="S2249" s="73"/>
      <c r="T2249" s="102"/>
      <c r="U2249" s="103"/>
      <c r="V2249" s="104"/>
    </row>
    <row r="2250" spans="1:256" ht="12.5">
      <c r="B2250" s="65">
        <v>1</v>
      </c>
      <c r="C2250" s="66">
        <f t="shared" si="106"/>
        <v>0</v>
      </c>
      <c r="D2250" s="658" t="s">
        <v>68</v>
      </c>
      <c r="E2250" s="659" t="s">
        <v>90</v>
      </c>
      <c r="F2250" s="658" t="s">
        <v>87</v>
      </c>
      <c r="G2250" s="78"/>
      <c r="H2250" s="96" t="s">
        <v>135</v>
      </c>
      <c r="I2250" s="107" t="s">
        <v>3006</v>
      </c>
      <c r="J2250" s="81"/>
      <c r="K2250" s="72"/>
      <c r="L2250" s="72"/>
      <c r="M2250" s="72"/>
      <c r="N2250" s="72"/>
      <c r="O2250" s="72"/>
      <c r="P2250" s="72"/>
      <c r="Q2250" s="833"/>
      <c r="R2250" s="102"/>
      <c r="S2250" s="73"/>
      <c r="T2250" s="102"/>
      <c r="U2250" s="103"/>
      <c r="V2250" s="104"/>
    </row>
    <row r="2251" spans="1:256" ht="12.5">
      <c r="B2251" s="65">
        <v>1</v>
      </c>
      <c r="C2251" s="66">
        <f t="shared" si="106"/>
        <v>1</v>
      </c>
      <c r="D2251" s="76" t="s">
        <v>87</v>
      </c>
      <c r="E2251" s="76" t="s">
        <v>87</v>
      </c>
      <c r="F2251" s="99" t="s">
        <v>99</v>
      </c>
      <c r="G2251" s="78"/>
      <c r="H2251" s="96" t="s">
        <v>108</v>
      </c>
      <c r="I2251" s="107" t="s">
        <v>3007</v>
      </c>
      <c r="J2251" s="81"/>
      <c r="K2251" s="72"/>
      <c r="L2251" s="72"/>
      <c r="M2251" s="72"/>
      <c r="N2251" s="72"/>
      <c r="O2251" s="72"/>
      <c r="P2251" s="72"/>
      <c r="Q2251" s="833"/>
      <c r="R2251" s="102"/>
      <c r="S2251" s="73"/>
      <c r="T2251" s="102"/>
      <c r="U2251" s="103"/>
      <c r="V2251" s="104"/>
    </row>
    <row r="2252" spans="1:256" s="55" customFormat="1" ht="12.5">
      <c r="A2252"/>
      <c r="B2252" s="65">
        <v>1</v>
      </c>
      <c r="C2252" s="66">
        <f t="shared" si="106"/>
        <v>1</v>
      </c>
      <c r="D2252" s="99" t="s">
        <v>70</v>
      </c>
      <c r="E2252" s="76" t="s">
        <v>87</v>
      </c>
      <c r="F2252" s="76" t="s">
        <v>68</v>
      </c>
      <c r="G2252" s="78"/>
      <c r="H2252" s="96" t="s">
        <v>135</v>
      </c>
      <c r="I2252" s="107" t="s">
        <v>3008</v>
      </c>
      <c r="J2252" s="81"/>
      <c r="K2252" s="72"/>
      <c r="L2252" s="72"/>
      <c r="M2252" s="72"/>
      <c r="N2252" s="72"/>
      <c r="O2252" s="72"/>
      <c r="P2252" s="72"/>
      <c r="Q2252" s="833"/>
      <c r="R2252" s="102"/>
      <c r="S2252" s="73"/>
      <c r="T2252" s="102"/>
      <c r="U2252" s="103"/>
      <c r="V2252" s="104"/>
      <c r="W2252" s="109"/>
      <c r="X2252" s="109"/>
      <c r="Y2252" s="109"/>
      <c r="Z2252" s="109"/>
      <c r="AA2252" s="109"/>
      <c r="AB2252" s="109"/>
      <c r="AC2252" s="109"/>
      <c r="AD2252" s="109"/>
      <c r="AE2252" s="109"/>
      <c r="AF2252" s="109"/>
      <c r="AG2252" s="109"/>
      <c r="AH2252" s="109"/>
      <c r="AI2252" s="109"/>
      <c r="AJ2252" s="109"/>
      <c r="AK2252" s="109"/>
      <c r="AL2252" s="109"/>
      <c r="AM2252" s="109"/>
      <c r="AN2252" s="109"/>
      <c r="AO2252" s="109"/>
      <c r="AP2252" s="109"/>
      <c r="AQ2252" s="109"/>
      <c r="AR2252" s="109"/>
      <c r="AS2252" s="109"/>
      <c r="AT2252" s="109"/>
      <c r="AU2252" s="109"/>
      <c r="AV2252" s="109"/>
      <c r="AW2252" s="109"/>
      <c r="AX2252" s="109"/>
      <c r="AY2252" s="109"/>
      <c r="AZ2252" s="109"/>
      <c r="BA2252" s="109"/>
      <c r="BB2252" s="109"/>
      <c r="BC2252" s="109"/>
      <c r="BD2252" s="109"/>
      <c r="BE2252" s="109"/>
      <c r="BF2252" s="109"/>
      <c r="BG2252" s="109"/>
      <c r="BH2252" s="109"/>
      <c r="BI2252" s="109"/>
      <c r="BJ2252" s="109"/>
      <c r="BK2252" s="109"/>
      <c r="BL2252" s="109"/>
      <c r="BM2252" s="109"/>
      <c r="BN2252" s="109"/>
      <c r="BO2252" s="109"/>
      <c r="BP2252" s="109"/>
      <c r="BQ2252" s="109"/>
      <c r="BR2252" s="109"/>
      <c r="BS2252" s="109"/>
      <c r="BT2252" s="109"/>
      <c r="BU2252" s="109"/>
      <c r="BV2252" s="109"/>
      <c r="BW2252" s="109"/>
      <c r="BX2252" s="109"/>
      <c r="BY2252" s="109"/>
      <c r="BZ2252" s="109"/>
      <c r="CA2252" s="109"/>
      <c r="CB2252" s="109"/>
      <c r="CC2252" s="109"/>
      <c r="CD2252" s="109"/>
      <c r="CE2252" s="109"/>
      <c r="CF2252" s="109"/>
      <c r="CG2252" s="109"/>
      <c r="CH2252" s="109"/>
      <c r="CI2252" s="109"/>
      <c r="CJ2252" s="109"/>
      <c r="CK2252" s="109"/>
      <c r="CL2252" s="109"/>
      <c r="CM2252" s="109"/>
      <c r="CN2252" s="109"/>
      <c r="CO2252" s="109"/>
      <c r="CP2252" s="109"/>
      <c r="CQ2252" s="109"/>
      <c r="CR2252" s="109"/>
      <c r="CS2252" s="109"/>
      <c r="CT2252" s="109"/>
      <c r="CU2252" s="109"/>
      <c r="CV2252" s="109"/>
      <c r="CW2252" s="109"/>
      <c r="CX2252" s="109"/>
      <c r="CY2252" s="109"/>
      <c r="CZ2252" s="109"/>
      <c r="DA2252" s="109"/>
      <c r="DB2252" s="109"/>
      <c r="DC2252" s="109"/>
      <c r="DD2252" s="109"/>
      <c r="DE2252" s="109"/>
      <c r="DF2252" s="109"/>
      <c r="DG2252" s="109"/>
      <c r="DH2252" s="109"/>
      <c r="DI2252" s="109"/>
      <c r="DJ2252" s="109"/>
      <c r="DK2252" s="109"/>
      <c r="DL2252" s="109"/>
      <c r="DM2252" s="109"/>
      <c r="DN2252" s="109"/>
      <c r="DO2252" s="109"/>
      <c r="DP2252" s="109"/>
      <c r="DQ2252" s="109"/>
      <c r="DR2252" s="109"/>
      <c r="DS2252" s="109"/>
      <c r="DT2252" s="109"/>
      <c r="DU2252" s="109"/>
      <c r="DV2252" s="109"/>
      <c r="DW2252" s="109"/>
      <c r="DX2252" s="109"/>
      <c r="DY2252" s="109"/>
      <c r="DZ2252" s="109"/>
      <c r="EA2252" s="109"/>
      <c r="EB2252" s="109"/>
      <c r="EC2252" s="109"/>
      <c r="ED2252" s="109"/>
      <c r="EE2252" s="109"/>
      <c r="EF2252" s="109"/>
      <c r="EG2252" s="109"/>
      <c r="EH2252" s="109"/>
      <c r="EI2252" s="109"/>
      <c r="EJ2252" s="109"/>
      <c r="EK2252" s="109"/>
      <c r="EL2252" s="109"/>
      <c r="EM2252" s="109"/>
      <c r="EN2252" s="109"/>
      <c r="EO2252" s="109"/>
      <c r="EP2252" s="109"/>
      <c r="EQ2252" s="109"/>
      <c r="ER2252" s="109"/>
      <c r="ES2252" s="109"/>
      <c r="ET2252" s="109"/>
      <c r="EU2252" s="109"/>
      <c r="EV2252" s="109"/>
      <c r="EW2252" s="109"/>
      <c r="EX2252" s="109"/>
      <c r="EY2252" s="109"/>
      <c r="EZ2252" s="109"/>
      <c r="FA2252" s="109"/>
      <c r="FB2252" s="109"/>
      <c r="FC2252" s="109"/>
      <c r="FD2252" s="109"/>
      <c r="FE2252" s="109"/>
      <c r="FF2252" s="109"/>
      <c r="FG2252" s="109"/>
      <c r="FH2252" s="109"/>
      <c r="FI2252" s="109"/>
      <c r="FJ2252" s="109"/>
      <c r="FK2252" s="109"/>
      <c r="FL2252" s="109"/>
      <c r="FM2252" s="109"/>
      <c r="FN2252" s="109"/>
      <c r="FO2252" s="109"/>
      <c r="FP2252" s="109"/>
      <c r="FQ2252" s="109"/>
      <c r="FR2252" s="109"/>
      <c r="FS2252" s="109"/>
      <c r="FT2252" s="109"/>
      <c r="FU2252" s="109"/>
      <c r="FV2252" s="109"/>
      <c r="FW2252" s="109"/>
      <c r="FX2252" s="109"/>
      <c r="FY2252" s="109"/>
      <c r="FZ2252" s="109"/>
      <c r="GA2252" s="109"/>
      <c r="GB2252" s="109"/>
      <c r="GC2252" s="109"/>
      <c r="GD2252" s="109"/>
      <c r="GE2252" s="109"/>
      <c r="GF2252" s="109"/>
      <c r="GG2252" s="109"/>
      <c r="GH2252" s="109"/>
      <c r="GI2252" s="109"/>
      <c r="GJ2252" s="109"/>
      <c r="GK2252" s="109"/>
      <c r="GL2252" s="109"/>
      <c r="GM2252" s="109"/>
      <c r="GN2252" s="109"/>
      <c r="GO2252" s="109"/>
      <c r="GP2252" s="109"/>
      <c r="GQ2252" s="109"/>
      <c r="GR2252" s="109"/>
      <c r="GS2252" s="109"/>
      <c r="GT2252" s="109"/>
      <c r="GU2252" s="109"/>
      <c r="GV2252" s="109"/>
      <c r="GW2252" s="109"/>
      <c r="GX2252" s="109"/>
      <c r="GY2252" s="109"/>
      <c r="GZ2252" s="109"/>
      <c r="HA2252" s="109"/>
      <c r="HB2252" s="109"/>
      <c r="HC2252" s="109"/>
      <c r="HD2252" s="109"/>
      <c r="HE2252" s="109"/>
      <c r="HF2252" s="109"/>
      <c r="HG2252" s="109"/>
      <c r="HH2252" s="109"/>
      <c r="HI2252" s="109"/>
      <c r="HJ2252" s="109"/>
      <c r="HK2252" s="109"/>
      <c r="HL2252" s="109"/>
      <c r="HM2252" s="109"/>
      <c r="HN2252" s="109"/>
      <c r="HO2252" s="109"/>
      <c r="HP2252" s="109"/>
      <c r="HQ2252" s="109"/>
      <c r="HR2252" s="109"/>
      <c r="HS2252" s="109"/>
      <c r="HT2252" s="109"/>
      <c r="HU2252" s="109"/>
      <c r="HV2252" s="109"/>
      <c r="HW2252" s="109"/>
      <c r="HX2252" s="109"/>
      <c r="HY2252" s="109"/>
      <c r="HZ2252" s="109"/>
      <c r="IA2252" s="109"/>
      <c r="IB2252" s="109"/>
      <c r="IC2252" s="109"/>
      <c r="ID2252" s="109"/>
      <c r="IE2252" s="109"/>
      <c r="IF2252" s="109"/>
      <c r="IG2252" s="109"/>
      <c r="IH2252" s="109"/>
      <c r="II2252" s="109"/>
      <c r="IJ2252" s="109"/>
      <c r="IK2252" s="109"/>
      <c r="IL2252" s="109"/>
      <c r="IM2252" s="109"/>
      <c r="IN2252" s="109"/>
      <c r="IO2252" s="109"/>
      <c r="IP2252" s="109"/>
      <c r="IQ2252" s="109"/>
      <c r="IR2252" s="109"/>
      <c r="IS2252" s="109"/>
      <c r="IT2252" s="109"/>
      <c r="IU2252" s="109"/>
      <c r="IV2252" s="109"/>
    </row>
    <row r="2253" spans="1:256" ht="12.5">
      <c r="A2253" s="111"/>
      <c r="B2253" s="65">
        <v>1</v>
      </c>
      <c r="C2253" s="66">
        <f t="shared" si="106"/>
        <v>0</v>
      </c>
      <c r="D2253" s="76" t="s">
        <v>87</v>
      </c>
      <c r="E2253" s="77" t="s">
        <v>90</v>
      </c>
      <c r="F2253" s="77" t="s">
        <v>90</v>
      </c>
      <c r="G2253" s="78"/>
      <c r="H2253" s="96" t="s">
        <v>104</v>
      </c>
      <c r="I2253" s="107" t="s">
        <v>3009</v>
      </c>
      <c r="J2253" s="81"/>
      <c r="K2253" s="72"/>
      <c r="L2253" s="72"/>
      <c r="M2253" s="72"/>
      <c r="N2253" s="72"/>
      <c r="O2253" s="72"/>
      <c r="P2253" s="72"/>
      <c r="Q2253" s="833"/>
      <c r="R2253" s="102"/>
      <c r="S2253" s="73"/>
      <c r="T2253" s="102"/>
      <c r="U2253" s="103"/>
      <c r="V2253" s="104"/>
    </row>
    <row r="2254" spans="1:256" ht="12.5">
      <c r="B2254" s="65">
        <v>1</v>
      </c>
      <c r="C2254" s="66">
        <f>IF(E2254="A",4,IF(E2254="B",3,IF(E2254="C",2,IF(E2254="D",1,0))))</f>
        <v>3</v>
      </c>
      <c r="D2254" s="77" t="s">
        <v>90</v>
      </c>
      <c r="E2254" s="76" t="s">
        <v>87</v>
      </c>
      <c r="F2254" s="76" t="s">
        <v>87</v>
      </c>
      <c r="G2254" s="78"/>
      <c r="H2254" s="96" t="s">
        <v>240</v>
      </c>
      <c r="I2254" s="107" t="s">
        <v>3010</v>
      </c>
      <c r="J2254" s="81"/>
      <c r="K2254" s="72"/>
      <c r="L2254" s="72"/>
      <c r="M2254" s="72"/>
      <c r="N2254" s="72"/>
      <c r="O2254" s="72"/>
      <c r="P2254" s="72"/>
      <c r="Q2254" s="833"/>
      <c r="R2254" s="102"/>
      <c r="S2254" s="73"/>
      <c r="T2254" s="102"/>
      <c r="U2254" s="103"/>
      <c r="V2254" s="104"/>
    </row>
    <row r="2255" spans="1:256" ht="12.5">
      <c r="B2255" s="65">
        <v>1</v>
      </c>
      <c r="C2255" s="66">
        <f>IF(E2255="A",1,IF(E2255="B",1,0))</f>
        <v>1</v>
      </c>
      <c r="D2255" s="76" t="s">
        <v>68</v>
      </c>
      <c r="E2255" s="76" t="s">
        <v>68</v>
      </c>
      <c r="F2255" s="99" t="s">
        <v>70</v>
      </c>
      <c r="G2255" s="78"/>
      <c r="H2255" s="96" t="s">
        <v>119</v>
      </c>
      <c r="I2255" s="107" t="s">
        <v>3012</v>
      </c>
      <c r="J2255" s="81"/>
      <c r="K2255" s="72"/>
      <c r="L2255" s="72"/>
      <c r="M2255" s="72"/>
      <c r="N2255" s="72"/>
      <c r="O2255" s="72"/>
      <c r="P2255" s="72"/>
      <c r="Q2255" s="833"/>
      <c r="R2255" s="102"/>
      <c r="S2255" s="73"/>
      <c r="T2255" s="102"/>
      <c r="U2255" s="103"/>
      <c r="V2255" s="104"/>
    </row>
    <row r="2256" spans="1:256" ht="12.5">
      <c r="B2256" s="65">
        <v>1</v>
      </c>
      <c r="C2256" s="66">
        <v>0</v>
      </c>
      <c r="D2256" s="76" t="s">
        <v>68</v>
      </c>
      <c r="E2256" s="99" t="s">
        <v>99</v>
      </c>
      <c r="F2256" s="99" t="s">
        <v>70</v>
      </c>
      <c r="G2256" s="78"/>
      <c r="H2256" s="79" t="s">
        <v>94</v>
      </c>
      <c r="I2256" s="107" t="s">
        <v>495</v>
      </c>
      <c r="J2256" s="81" t="s">
        <v>616</v>
      </c>
      <c r="K2256" s="72"/>
      <c r="L2256" s="72"/>
      <c r="M2256" s="72"/>
      <c r="N2256" s="72"/>
      <c r="O2256" s="72"/>
      <c r="P2256" s="72"/>
      <c r="Q2256" s="833"/>
      <c r="R2256" s="102"/>
      <c r="S2256" s="73"/>
      <c r="T2256" s="102"/>
      <c r="U2256" s="103"/>
      <c r="V2256" s="104"/>
    </row>
    <row r="2257" spans="1:256" ht="12.5">
      <c r="B2257" s="65">
        <v>1</v>
      </c>
      <c r="C2257" s="66">
        <f>IF(E2257="A",1,IF(E2257="B",1,0))</f>
        <v>1</v>
      </c>
      <c r="D2257" s="76" t="s">
        <v>87</v>
      </c>
      <c r="E2257" s="76" t="s">
        <v>68</v>
      </c>
      <c r="F2257" s="76" t="s">
        <v>87</v>
      </c>
      <c r="G2257" s="78"/>
      <c r="H2257" s="96" t="s">
        <v>114</v>
      </c>
      <c r="I2257" s="107" t="s">
        <v>3013</v>
      </c>
      <c r="J2257" s="81"/>
      <c r="K2257" s="72"/>
      <c r="L2257" s="72"/>
      <c r="M2257" s="72"/>
      <c r="N2257" s="72"/>
      <c r="O2257" s="72"/>
      <c r="P2257" s="72"/>
      <c r="Q2257" s="833"/>
      <c r="R2257" s="102"/>
      <c r="S2257" s="73"/>
      <c r="T2257" s="102"/>
      <c r="U2257" s="103"/>
      <c r="V2257" s="104"/>
      <c r="W2257" s="320"/>
      <c r="X2257" s="320"/>
      <c r="Y2257" s="320"/>
      <c r="Z2257" s="320"/>
      <c r="AA2257" s="320"/>
      <c r="AB2257" s="320"/>
      <c r="AC2257" s="320"/>
      <c r="AD2257" s="320"/>
      <c r="AE2257" s="320"/>
      <c r="AF2257" s="320"/>
      <c r="AG2257" s="320"/>
      <c r="AH2257" s="320"/>
      <c r="AI2257" s="320"/>
      <c r="AJ2257" s="320"/>
      <c r="AK2257" s="320"/>
      <c r="AL2257" s="320"/>
      <c r="AM2257" s="320"/>
      <c r="AN2257" s="320"/>
      <c r="AO2257" s="320"/>
      <c r="AP2257" s="320"/>
      <c r="AQ2257" s="320"/>
      <c r="AR2257" s="320"/>
      <c r="AS2257" s="320"/>
      <c r="AT2257" s="320"/>
      <c r="AU2257" s="320"/>
      <c r="AV2257" s="320"/>
      <c r="AW2257" s="320"/>
      <c r="AX2257" s="320"/>
      <c r="AY2257" s="320"/>
      <c r="AZ2257" s="320"/>
      <c r="BA2257" s="320"/>
      <c r="BB2257" s="320"/>
      <c r="BC2257" s="320"/>
      <c r="BD2257" s="320"/>
      <c r="BE2257" s="320"/>
      <c r="BF2257" s="320"/>
      <c r="BG2257" s="320"/>
      <c r="BH2257" s="320"/>
      <c r="BI2257" s="320"/>
      <c r="BJ2257" s="320"/>
      <c r="BK2257" s="320"/>
      <c r="BL2257" s="320"/>
      <c r="BM2257" s="320"/>
      <c r="BN2257" s="320"/>
      <c r="BO2257" s="320"/>
      <c r="BP2257" s="320"/>
      <c r="BQ2257" s="320"/>
      <c r="BR2257" s="320"/>
      <c r="BS2257" s="320"/>
      <c r="BT2257" s="320"/>
      <c r="BU2257" s="320"/>
      <c r="BV2257" s="320"/>
      <c r="BW2257" s="320"/>
      <c r="BX2257" s="320"/>
      <c r="BY2257" s="320"/>
      <c r="BZ2257" s="320"/>
      <c r="CA2257" s="320"/>
      <c r="CB2257" s="320"/>
      <c r="CC2257" s="320"/>
      <c r="CD2257" s="320"/>
      <c r="CE2257" s="320"/>
      <c r="CF2257" s="320"/>
      <c r="CG2257" s="320"/>
      <c r="CH2257" s="320"/>
      <c r="CI2257" s="320"/>
      <c r="CJ2257" s="320"/>
      <c r="CK2257" s="320"/>
      <c r="CL2257" s="320"/>
      <c r="CM2257" s="320"/>
      <c r="CN2257" s="320"/>
      <c r="CO2257" s="320"/>
      <c r="CP2257" s="320"/>
      <c r="CQ2257" s="320"/>
      <c r="CR2257" s="320"/>
      <c r="CS2257" s="320"/>
      <c r="CT2257" s="320"/>
      <c r="CU2257" s="320"/>
      <c r="CV2257" s="320"/>
      <c r="CW2257" s="320"/>
      <c r="CX2257" s="320"/>
      <c r="CY2257" s="320"/>
      <c r="CZ2257" s="320"/>
      <c r="DA2257" s="320"/>
      <c r="DB2257" s="320"/>
      <c r="DC2257" s="320"/>
      <c r="DD2257" s="320"/>
      <c r="DE2257" s="320"/>
      <c r="DF2257" s="320"/>
      <c r="DG2257" s="320"/>
      <c r="DH2257" s="320"/>
      <c r="DI2257" s="320"/>
      <c r="DJ2257" s="320"/>
      <c r="DK2257" s="320"/>
      <c r="DL2257" s="320"/>
      <c r="DM2257" s="320"/>
      <c r="DN2257" s="320"/>
      <c r="DO2257" s="320"/>
      <c r="DP2257" s="320"/>
      <c r="DQ2257" s="320"/>
      <c r="DR2257" s="320"/>
      <c r="DS2257" s="320"/>
      <c r="DT2257" s="320"/>
      <c r="DU2257" s="320"/>
      <c r="DV2257" s="320"/>
      <c r="DW2257" s="320"/>
      <c r="DX2257" s="320"/>
      <c r="DY2257" s="320"/>
      <c r="DZ2257" s="320"/>
      <c r="EA2257" s="320"/>
      <c r="EB2257" s="320"/>
      <c r="EC2257" s="320"/>
      <c r="ED2257" s="320"/>
      <c r="EE2257" s="320"/>
      <c r="EF2257" s="320"/>
      <c r="EG2257" s="320"/>
      <c r="EH2257" s="320"/>
      <c r="EI2257" s="320"/>
      <c r="EJ2257" s="320"/>
      <c r="EK2257" s="320"/>
      <c r="EL2257" s="320"/>
      <c r="EM2257" s="320"/>
      <c r="EN2257" s="320"/>
      <c r="EO2257" s="320"/>
      <c r="EP2257" s="320"/>
      <c r="EQ2257" s="320"/>
      <c r="ER2257" s="320"/>
      <c r="ES2257" s="320"/>
      <c r="ET2257" s="320"/>
      <c r="EU2257" s="320"/>
      <c r="EV2257" s="320"/>
      <c r="EW2257" s="320"/>
      <c r="EX2257" s="320"/>
      <c r="EY2257" s="320"/>
      <c r="EZ2257" s="320"/>
      <c r="FA2257" s="320"/>
      <c r="FB2257" s="320"/>
      <c r="FC2257" s="320"/>
      <c r="FD2257" s="320"/>
      <c r="FE2257" s="320"/>
      <c r="FF2257" s="320"/>
      <c r="FG2257" s="320"/>
      <c r="FH2257" s="320"/>
      <c r="FI2257" s="320"/>
      <c r="FJ2257" s="320"/>
      <c r="FK2257" s="320"/>
      <c r="FL2257" s="320"/>
      <c r="FM2257" s="320"/>
      <c r="FN2257" s="320"/>
      <c r="FO2257" s="320"/>
      <c r="FP2257" s="320"/>
      <c r="FQ2257" s="320"/>
      <c r="FR2257" s="320"/>
      <c r="FS2257" s="320"/>
      <c r="FT2257" s="320"/>
      <c r="FU2257" s="320"/>
      <c r="FV2257" s="320"/>
      <c r="FW2257" s="320"/>
      <c r="FX2257" s="320"/>
      <c r="FY2257" s="320"/>
      <c r="FZ2257" s="320"/>
      <c r="GA2257" s="320"/>
      <c r="GB2257" s="320"/>
      <c r="GC2257" s="320"/>
      <c r="GD2257" s="320"/>
      <c r="GE2257" s="320"/>
      <c r="GF2257" s="320"/>
      <c r="GG2257" s="320"/>
      <c r="GH2257" s="320"/>
      <c r="GI2257" s="320"/>
      <c r="GJ2257" s="320"/>
      <c r="GK2257" s="320"/>
      <c r="GL2257" s="320"/>
      <c r="GM2257" s="320"/>
      <c r="GN2257" s="320"/>
      <c r="GO2257" s="320"/>
      <c r="GP2257" s="320"/>
      <c r="GQ2257" s="320"/>
      <c r="GR2257" s="320"/>
      <c r="GS2257" s="320"/>
      <c r="GT2257" s="320"/>
      <c r="GU2257" s="320"/>
      <c r="GV2257" s="320"/>
      <c r="GW2257" s="320"/>
      <c r="GX2257" s="320"/>
      <c r="GY2257" s="320"/>
      <c r="GZ2257" s="320"/>
      <c r="HA2257" s="320"/>
      <c r="HB2257" s="320"/>
      <c r="HC2257" s="320"/>
      <c r="HD2257" s="320"/>
      <c r="HE2257" s="320"/>
      <c r="HF2257" s="320"/>
      <c r="HG2257" s="320"/>
      <c r="HH2257" s="320"/>
      <c r="HI2257" s="320"/>
      <c r="HJ2257" s="320"/>
      <c r="HK2257" s="320"/>
      <c r="HL2257" s="320"/>
      <c r="HM2257" s="320"/>
      <c r="HN2257" s="320"/>
      <c r="HO2257" s="320"/>
      <c r="HP2257" s="320"/>
      <c r="HQ2257" s="320"/>
      <c r="HR2257" s="320"/>
      <c r="HS2257" s="320"/>
      <c r="HT2257" s="320"/>
      <c r="HU2257" s="320"/>
      <c r="HV2257" s="320"/>
      <c r="HW2257" s="320"/>
      <c r="HX2257" s="320"/>
      <c r="HY2257" s="320"/>
      <c r="HZ2257" s="320"/>
      <c r="IA2257" s="320"/>
      <c r="IB2257" s="320"/>
      <c r="IC2257" s="320"/>
      <c r="ID2257" s="320"/>
      <c r="IE2257" s="320"/>
      <c r="IF2257" s="320"/>
      <c r="IG2257" s="320"/>
      <c r="IH2257" s="320"/>
      <c r="II2257" s="320"/>
      <c r="IJ2257" s="320"/>
      <c r="IK2257" s="320"/>
      <c r="IL2257" s="320"/>
      <c r="IM2257" s="320"/>
      <c r="IN2257" s="320"/>
      <c r="IO2257" s="320"/>
      <c r="IP2257" s="320"/>
      <c r="IQ2257" s="320"/>
      <c r="IR2257" s="320"/>
      <c r="IS2257" s="320"/>
      <c r="IT2257" s="320"/>
      <c r="IU2257" s="320"/>
      <c r="IV2257" s="320"/>
    </row>
    <row r="2258" spans="1:256" ht="12.5">
      <c r="B2258" s="65">
        <v>1</v>
      </c>
      <c r="C2258" s="66">
        <f>IF(E2258="A",4,IF(E2258="B",3,IF(E2258="C",2,IF(E2258="D",1,0))))</f>
        <v>3</v>
      </c>
      <c r="D2258" s="99" t="s">
        <v>70</v>
      </c>
      <c r="E2258" s="76" t="s">
        <v>87</v>
      </c>
      <c r="F2258" s="76" t="s">
        <v>87</v>
      </c>
      <c r="G2258" s="78"/>
      <c r="H2258" s="96" t="s">
        <v>122</v>
      </c>
      <c r="I2258" s="107" t="s">
        <v>684</v>
      </c>
      <c r="J2258" s="81"/>
      <c r="K2258" s="72"/>
      <c r="L2258" s="72"/>
      <c r="M2258" s="72"/>
      <c r="N2258" s="72"/>
      <c r="O2258" s="72"/>
      <c r="P2258" s="72"/>
      <c r="Q2258" s="833"/>
      <c r="R2258" s="102"/>
      <c r="S2258" s="73"/>
      <c r="T2258" s="102"/>
      <c r="U2258" s="103"/>
      <c r="V2258" s="104"/>
    </row>
    <row r="2259" spans="1:256" ht="12.5">
      <c r="A2259" s="55"/>
      <c r="B2259" s="65">
        <v>1</v>
      </c>
      <c r="C2259" s="66">
        <f>IF(E2259="A",1,IF(E2259="B",1,0))</f>
        <v>1</v>
      </c>
      <c r="D2259" s="77" t="s">
        <v>90</v>
      </c>
      <c r="E2259" s="76" t="s">
        <v>87</v>
      </c>
      <c r="F2259" s="76" t="s">
        <v>87</v>
      </c>
      <c r="G2259" s="78"/>
      <c r="H2259" s="96" t="s">
        <v>135</v>
      </c>
      <c r="I2259" s="107" t="s">
        <v>3014</v>
      </c>
      <c r="J2259" s="81"/>
      <c r="K2259" s="72"/>
      <c r="L2259" s="72"/>
      <c r="M2259" s="72"/>
      <c r="N2259" s="72"/>
      <c r="O2259" s="72"/>
      <c r="P2259" s="72"/>
      <c r="Q2259" s="833"/>
      <c r="R2259" s="102"/>
      <c r="S2259" s="73"/>
      <c r="T2259" s="102"/>
      <c r="U2259" s="103"/>
      <c r="V2259" s="104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  <c r="CX2259"/>
      <c r="CY2259"/>
      <c r="CZ2259"/>
      <c r="DA2259"/>
      <c r="DB2259"/>
      <c r="DC2259"/>
      <c r="DD2259"/>
      <c r="DE2259"/>
      <c r="DF2259"/>
      <c r="DG2259"/>
      <c r="DH2259"/>
      <c r="DI2259"/>
      <c r="DJ2259"/>
      <c r="DK2259"/>
      <c r="DL2259"/>
      <c r="DM2259"/>
      <c r="DN2259"/>
      <c r="DO2259"/>
      <c r="DP2259"/>
      <c r="DQ2259"/>
      <c r="DR2259"/>
      <c r="DS2259"/>
      <c r="DT2259"/>
      <c r="DU2259"/>
      <c r="DV2259"/>
      <c r="DW2259"/>
      <c r="DX2259"/>
      <c r="DY2259"/>
      <c r="DZ2259"/>
      <c r="EA2259"/>
      <c r="EB2259"/>
      <c r="EC2259"/>
      <c r="ED2259"/>
      <c r="EE2259"/>
      <c r="EF2259"/>
      <c r="EG2259"/>
      <c r="EH2259"/>
      <c r="EI2259"/>
      <c r="EJ2259"/>
      <c r="EK2259"/>
      <c r="EL2259"/>
      <c r="EM2259"/>
      <c r="EN2259"/>
      <c r="EO2259"/>
      <c r="EP2259"/>
      <c r="EQ2259"/>
      <c r="ER2259"/>
      <c r="ES2259"/>
      <c r="ET2259"/>
      <c r="EU2259"/>
      <c r="EV2259"/>
      <c r="EW2259"/>
      <c r="EX2259"/>
      <c r="EY2259"/>
      <c r="EZ2259"/>
      <c r="FA2259"/>
      <c r="FB2259"/>
      <c r="FC2259"/>
      <c r="FD2259"/>
      <c r="FE2259"/>
      <c r="FF2259"/>
      <c r="FG2259"/>
      <c r="FH2259"/>
      <c r="FI2259"/>
      <c r="FJ2259"/>
      <c r="FK2259"/>
      <c r="FL2259"/>
      <c r="FM2259"/>
      <c r="FN2259"/>
      <c r="FO2259"/>
      <c r="FP2259"/>
      <c r="FQ2259"/>
      <c r="FR2259"/>
      <c r="FS2259"/>
      <c r="FT2259"/>
      <c r="FU2259"/>
      <c r="FV2259"/>
      <c r="FW2259"/>
      <c r="FX2259"/>
      <c r="FY2259"/>
      <c r="FZ2259"/>
      <c r="GA2259"/>
      <c r="GB2259"/>
      <c r="GC2259"/>
      <c r="GD2259"/>
      <c r="GE2259"/>
      <c r="GF2259"/>
      <c r="GG2259"/>
      <c r="GH2259"/>
      <c r="GI2259"/>
      <c r="GJ2259"/>
      <c r="GK2259"/>
      <c r="GL2259"/>
      <c r="GM2259"/>
      <c r="GN2259"/>
      <c r="GO2259"/>
      <c r="GP2259"/>
      <c r="GQ2259"/>
      <c r="GR2259"/>
      <c r="GS2259"/>
      <c r="GT2259"/>
      <c r="GU2259"/>
      <c r="GV2259"/>
      <c r="GW2259"/>
      <c r="GX2259"/>
      <c r="GY2259"/>
      <c r="GZ2259"/>
      <c r="HA2259"/>
      <c r="HB2259"/>
      <c r="HC2259"/>
      <c r="HD2259"/>
      <c r="HE2259"/>
      <c r="HF2259"/>
      <c r="HG2259"/>
      <c r="HH2259"/>
      <c r="HI2259"/>
      <c r="HJ2259"/>
      <c r="HK2259"/>
      <c r="HL2259"/>
      <c r="HM2259"/>
      <c r="HN2259"/>
      <c r="HO2259"/>
      <c r="HP2259"/>
      <c r="HQ2259"/>
      <c r="HR2259"/>
      <c r="HS2259"/>
      <c r="HT2259"/>
      <c r="HU2259"/>
      <c r="HV2259"/>
      <c r="HW2259"/>
      <c r="HX2259"/>
      <c r="HY2259"/>
      <c r="HZ2259"/>
      <c r="IA2259"/>
      <c r="IB2259"/>
      <c r="IC2259"/>
      <c r="ID2259"/>
      <c r="IE2259"/>
      <c r="IF2259"/>
      <c r="IG2259"/>
      <c r="IH2259"/>
      <c r="II2259"/>
      <c r="IJ2259"/>
      <c r="IK2259"/>
      <c r="IL2259"/>
      <c r="IM2259"/>
      <c r="IN2259"/>
      <c r="IO2259"/>
      <c r="IP2259"/>
      <c r="IQ2259"/>
      <c r="IR2259"/>
      <c r="IS2259"/>
      <c r="IT2259"/>
      <c r="IU2259"/>
      <c r="IV2259"/>
    </row>
    <row r="2260" spans="1:256" ht="12.5">
      <c r="B2260" s="65">
        <v>1</v>
      </c>
      <c r="C2260" s="66">
        <f>IF(E2260="A",1,IF(E2260="B",1,0))</f>
        <v>0</v>
      </c>
      <c r="D2260" s="76" t="s">
        <v>87</v>
      </c>
      <c r="E2260" s="99" t="s">
        <v>99</v>
      </c>
      <c r="F2260" s="76" t="s">
        <v>87</v>
      </c>
      <c r="G2260" s="78"/>
      <c r="H2260" s="96" t="s">
        <v>114</v>
      </c>
      <c r="I2260" s="107" t="s">
        <v>3015</v>
      </c>
      <c r="J2260" s="81"/>
      <c r="K2260" s="72"/>
      <c r="L2260" s="72"/>
      <c r="M2260" s="72"/>
      <c r="N2260" s="72"/>
      <c r="O2260" s="72"/>
      <c r="P2260" s="72"/>
      <c r="Q2260" s="833"/>
      <c r="R2260" s="102"/>
      <c r="S2260" s="73"/>
      <c r="T2260" s="102"/>
      <c r="U2260" s="103"/>
      <c r="V2260" s="104"/>
    </row>
    <row r="2261" spans="1:256" ht="12.5">
      <c r="B2261" s="65">
        <v>1</v>
      </c>
      <c r="C2261" s="66">
        <f>IF(E2261="A",1,IF(E2261="B",1,0))</f>
        <v>0</v>
      </c>
      <c r="D2261" s="76" t="s">
        <v>87</v>
      </c>
      <c r="E2261" s="99" t="s">
        <v>70</v>
      </c>
      <c r="F2261" s="76" t="s">
        <v>68</v>
      </c>
      <c r="G2261" s="78"/>
      <c r="H2261" s="96" t="s">
        <v>215</v>
      </c>
      <c r="I2261" s="107" t="s">
        <v>3016</v>
      </c>
      <c r="J2261" s="81"/>
      <c r="K2261" s="72"/>
      <c r="L2261" s="72"/>
      <c r="M2261" s="72"/>
      <c r="N2261" s="72"/>
      <c r="O2261" s="72"/>
      <c r="P2261" s="72"/>
      <c r="Q2261" s="833"/>
      <c r="R2261" s="102"/>
      <c r="S2261" s="73"/>
      <c r="T2261" s="102"/>
      <c r="U2261" s="103"/>
      <c r="V2261" s="104"/>
    </row>
    <row r="2262" spans="1:256" ht="12.5">
      <c r="B2262" s="65">
        <v>1</v>
      </c>
      <c r="C2262" s="66">
        <f>IF(E2262="A",1,IF(E2262="B",1,0))</f>
        <v>1</v>
      </c>
      <c r="D2262" s="77" t="s">
        <v>90</v>
      </c>
      <c r="E2262" s="76" t="s">
        <v>68</v>
      </c>
      <c r="F2262" s="76" t="s">
        <v>87</v>
      </c>
      <c r="G2262" s="78"/>
      <c r="H2262" s="96" t="s">
        <v>122</v>
      </c>
      <c r="I2262" s="107" t="s">
        <v>3017</v>
      </c>
      <c r="J2262" s="81"/>
      <c r="K2262" s="72"/>
      <c r="L2262" s="72"/>
      <c r="M2262" s="72"/>
      <c r="N2262" s="72"/>
      <c r="O2262" s="72"/>
      <c r="P2262" s="72"/>
      <c r="Q2262" s="833"/>
      <c r="R2262" s="102"/>
      <c r="S2262" s="73"/>
      <c r="T2262" s="102"/>
      <c r="U2262" s="103"/>
      <c r="V2262" s="104"/>
    </row>
    <row r="2263" spans="1:256" ht="12.5">
      <c r="B2263" s="65">
        <v>1</v>
      </c>
      <c r="C2263" s="66">
        <f>IF(E2263="A",1,IF(E2263="B",1,0))</f>
        <v>1</v>
      </c>
      <c r="D2263" s="659" t="s">
        <v>90</v>
      </c>
      <c r="E2263" s="658" t="s">
        <v>68</v>
      </c>
      <c r="F2263" s="656" t="s">
        <v>70</v>
      </c>
      <c r="G2263" s="78"/>
      <c r="H2263" s="96" t="s">
        <v>110</v>
      </c>
      <c r="I2263" s="107" t="s">
        <v>3018</v>
      </c>
      <c r="J2263" s="81"/>
      <c r="K2263" s="72"/>
      <c r="L2263" s="72"/>
      <c r="M2263" s="72"/>
      <c r="N2263" s="72"/>
      <c r="O2263" s="72"/>
      <c r="P2263" s="72"/>
      <c r="Q2263" s="833"/>
      <c r="R2263" s="102"/>
      <c r="S2263" s="73"/>
      <c r="T2263" s="102"/>
      <c r="U2263" s="103"/>
      <c r="V2263" s="104"/>
    </row>
    <row r="2264" spans="1:256" ht="12.5">
      <c r="B2264" s="65">
        <v>1</v>
      </c>
      <c r="C2264" s="66">
        <f>IF(E2264="A",4,IF(E2264="B",3,IF(E2264="C",2,IF(E2264="D",1,0))))</f>
        <v>4</v>
      </c>
      <c r="D2264" s="77" t="s">
        <v>90</v>
      </c>
      <c r="E2264" s="76" t="s">
        <v>68</v>
      </c>
      <c r="F2264" s="77" t="s">
        <v>90</v>
      </c>
      <c r="G2264" s="78"/>
      <c r="H2264" s="96" t="s">
        <v>140</v>
      </c>
      <c r="I2264" s="107" t="s">
        <v>3019</v>
      </c>
      <c r="J2264" s="81"/>
      <c r="K2264" s="72"/>
      <c r="L2264" s="72"/>
      <c r="M2264" s="72"/>
      <c r="N2264" s="72"/>
      <c r="O2264" s="72"/>
      <c r="P2264" s="72"/>
      <c r="Q2264" s="833"/>
      <c r="R2264" s="102"/>
      <c r="S2264" s="73"/>
      <c r="T2264" s="102"/>
      <c r="U2264" s="103"/>
      <c r="V2264" s="104"/>
      <c r="W2264" s="325"/>
      <c r="X2264" s="325"/>
      <c r="Y2264" s="325"/>
      <c r="Z2264" s="325"/>
      <c r="AA2264" s="325"/>
      <c r="AB2264" s="325"/>
      <c r="AC2264" s="325"/>
      <c r="AD2264" s="325"/>
      <c r="AE2264" s="325"/>
      <c r="AF2264" s="325"/>
      <c r="AG2264" s="325"/>
      <c r="AH2264" s="325"/>
      <c r="AI2264" s="325"/>
      <c r="AJ2264" s="325"/>
      <c r="AK2264" s="325"/>
      <c r="AL2264" s="325"/>
      <c r="AM2264" s="325"/>
      <c r="AN2264" s="325"/>
      <c r="AO2264" s="325"/>
      <c r="AP2264" s="325"/>
      <c r="AQ2264" s="325"/>
      <c r="AR2264" s="325"/>
      <c r="AS2264" s="325"/>
      <c r="AT2264" s="325"/>
      <c r="AU2264" s="325"/>
      <c r="AV2264" s="325"/>
      <c r="AW2264" s="325"/>
      <c r="AX2264" s="325"/>
      <c r="AY2264" s="325"/>
      <c r="AZ2264" s="325"/>
      <c r="BA2264" s="325"/>
      <c r="BB2264" s="325"/>
      <c r="BC2264" s="325"/>
      <c r="BD2264" s="325"/>
      <c r="BE2264" s="325"/>
      <c r="BF2264" s="325"/>
      <c r="BG2264" s="325"/>
      <c r="BH2264" s="325"/>
      <c r="BI2264" s="325"/>
      <c r="BJ2264" s="325"/>
      <c r="BK2264" s="325"/>
      <c r="BL2264" s="325"/>
      <c r="BM2264" s="325"/>
      <c r="BN2264" s="325"/>
      <c r="BO2264" s="325"/>
      <c r="BP2264" s="325"/>
      <c r="BQ2264" s="325"/>
      <c r="BR2264" s="325"/>
      <c r="BS2264" s="325"/>
      <c r="BT2264" s="325"/>
      <c r="BU2264" s="325"/>
      <c r="BV2264" s="325"/>
      <c r="BW2264" s="325"/>
      <c r="BX2264" s="325"/>
      <c r="BY2264" s="325"/>
      <c r="BZ2264" s="325"/>
      <c r="CA2264" s="325"/>
      <c r="CB2264" s="325"/>
      <c r="CC2264" s="325"/>
      <c r="CD2264" s="325"/>
      <c r="CE2264" s="325"/>
      <c r="CF2264" s="325"/>
      <c r="CG2264" s="325"/>
      <c r="CH2264" s="325"/>
      <c r="CI2264" s="325"/>
      <c r="CJ2264" s="325"/>
      <c r="CK2264" s="325"/>
      <c r="CL2264" s="325"/>
      <c r="CM2264" s="325"/>
      <c r="CN2264" s="325"/>
      <c r="CO2264" s="325"/>
      <c r="CP2264" s="325"/>
      <c r="CQ2264" s="325"/>
      <c r="CR2264" s="325"/>
      <c r="CS2264" s="325"/>
      <c r="CT2264" s="325"/>
      <c r="CU2264" s="325"/>
      <c r="CV2264" s="325"/>
      <c r="CW2264" s="325"/>
      <c r="CX2264" s="325"/>
      <c r="CY2264" s="325"/>
      <c r="CZ2264" s="325"/>
      <c r="DA2264" s="325"/>
      <c r="DB2264" s="325"/>
      <c r="DC2264" s="325"/>
      <c r="DD2264" s="325"/>
      <c r="DE2264" s="325"/>
      <c r="DF2264" s="325"/>
      <c r="DG2264" s="325"/>
      <c r="DH2264" s="325"/>
      <c r="DI2264" s="325"/>
      <c r="DJ2264" s="325"/>
      <c r="DK2264" s="325"/>
      <c r="DL2264" s="325"/>
      <c r="DM2264" s="325"/>
      <c r="DN2264" s="325"/>
      <c r="DO2264" s="325"/>
      <c r="DP2264" s="325"/>
      <c r="DQ2264" s="325"/>
      <c r="DR2264" s="325"/>
      <c r="DS2264" s="325"/>
      <c r="DT2264" s="325"/>
      <c r="DU2264" s="325"/>
      <c r="DV2264" s="325"/>
      <c r="DW2264" s="325"/>
      <c r="DX2264" s="325"/>
      <c r="DY2264" s="325"/>
      <c r="DZ2264" s="325"/>
      <c r="EA2264" s="325"/>
      <c r="EB2264" s="325"/>
      <c r="EC2264" s="325"/>
      <c r="ED2264" s="325"/>
      <c r="EE2264" s="325"/>
      <c r="EF2264" s="325"/>
      <c r="EG2264" s="325"/>
      <c r="EH2264" s="325"/>
      <c r="EI2264" s="325"/>
      <c r="EJ2264" s="325"/>
      <c r="EK2264" s="325"/>
      <c r="EL2264" s="325"/>
      <c r="EM2264" s="325"/>
      <c r="EN2264" s="325"/>
      <c r="EO2264" s="325"/>
      <c r="EP2264" s="325"/>
      <c r="EQ2264" s="325"/>
      <c r="ER2264" s="325"/>
      <c r="ES2264" s="325"/>
      <c r="ET2264" s="325"/>
      <c r="EU2264" s="325"/>
      <c r="EV2264" s="325"/>
      <c r="EW2264" s="325"/>
      <c r="EX2264" s="325"/>
      <c r="EY2264" s="325"/>
      <c r="EZ2264" s="325"/>
      <c r="FA2264" s="325"/>
      <c r="FB2264" s="325"/>
      <c r="FC2264" s="325"/>
      <c r="FD2264" s="325"/>
      <c r="FE2264" s="325"/>
      <c r="FF2264" s="325"/>
      <c r="FG2264" s="325"/>
      <c r="FH2264" s="325"/>
      <c r="FI2264" s="325"/>
      <c r="FJ2264" s="325"/>
      <c r="FK2264" s="325"/>
      <c r="FL2264" s="325"/>
      <c r="FM2264" s="325"/>
      <c r="FN2264" s="325"/>
      <c r="FO2264" s="325"/>
      <c r="FP2264" s="325"/>
      <c r="FQ2264" s="325"/>
      <c r="FR2264" s="325"/>
      <c r="FS2264" s="325"/>
      <c r="FT2264" s="325"/>
      <c r="FU2264" s="325"/>
      <c r="FV2264" s="325"/>
      <c r="FW2264" s="325"/>
      <c r="FX2264" s="325"/>
      <c r="FY2264" s="325"/>
      <c r="FZ2264" s="325"/>
      <c r="GA2264" s="325"/>
      <c r="GB2264" s="325"/>
      <c r="GC2264" s="325"/>
      <c r="GD2264" s="325"/>
      <c r="GE2264" s="325"/>
      <c r="GF2264" s="325"/>
      <c r="GG2264" s="325"/>
      <c r="GH2264" s="325"/>
      <c r="GI2264" s="325"/>
      <c r="GJ2264" s="325"/>
      <c r="GK2264" s="325"/>
      <c r="GL2264" s="325"/>
      <c r="GM2264" s="325"/>
      <c r="GN2264" s="325"/>
      <c r="GO2264" s="325"/>
      <c r="GP2264" s="325"/>
      <c r="GQ2264" s="325"/>
      <c r="GR2264" s="325"/>
      <c r="GS2264" s="325"/>
      <c r="GT2264" s="325"/>
      <c r="GU2264" s="325"/>
      <c r="GV2264" s="325"/>
      <c r="GW2264" s="325"/>
      <c r="GX2264" s="325"/>
      <c r="GY2264" s="325"/>
      <c r="GZ2264" s="325"/>
      <c r="HA2264" s="325"/>
      <c r="HB2264" s="325"/>
      <c r="HC2264" s="325"/>
      <c r="HD2264" s="325"/>
      <c r="HE2264" s="325"/>
      <c r="HF2264" s="325"/>
      <c r="HG2264" s="325"/>
      <c r="HH2264" s="325"/>
      <c r="HI2264" s="325"/>
      <c r="HJ2264" s="325"/>
      <c r="HK2264" s="325"/>
      <c r="HL2264" s="325"/>
      <c r="HM2264" s="325"/>
      <c r="HN2264" s="325"/>
      <c r="HO2264" s="325"/>
      <c r="HP2264" s="325"/>
      <c r="HQ2264" s="325"/>
      <c r="HR2264" s="325"/>
      <c r="HS2264" s="325"/>
      <c r="HT2264" s="325"/>
      <c r="HU2264" s="325"/>
      <c r="HV2264" s="325"/>
      <c r="HW2264" s="325"/>
      <c r="HX2264" s="325"/>
      <c r="HY2264" s="325"/>
      <c r="HZ2264" s="325"/>
      <c r="IA2264" s="325"/>
      <c r="IB2264" s="325"/>
      <c r="IC2264" s="325"/>
      <c r="ID2264" s="325"/>
      <c r="IE2264" s="325"/>
      <c r="IF2264" s="325"/>
      <c r="IG2264" s="325"/>
      <c r="IH2264" s="325"/>
      <c r="II2264" s="325"/>
      <c r="IJ2264" s="325"/>
      <c r="IK2264" s="325"/>
      <c r="IL2264" s="325"/>
      <c r="IM2264" s="325"/>
      <c r="IN2264" s="325"/>
      <c r="IO2264" s="325"/>
      <c r="IP2264" s="325"/>
      <c r="IQ2264" s="325"/>
      <c r="IR2264" s="325"/>
      <c r="IS2264" s="325"/>
      <c r="IT2264" s="325"/>
      <c r="IU2264" s="325"/>
      <c r="IV2264" s="325"/>
    </row>
    <row r="2265" spans="1:256" ht="12.5">
      <c r="B2265" s="65">
        <v>1</v>
      </c>
      <c r="C2265" s="66">
        <f>IF(E2265="A",1,IF(E2265="B",1,0))</f>
        <v>1</v>
      </c>
      <c r="D2265" s="658" t="s">
        <v>68</v>
      </c>
      <c r="E2265" s="658" t="s">
        <v>87</v>
      </c>
      <c r="F2265" s="656" t="s">
        <v>70</v>
      </c>
      <c r="G2265" s="78"/>
      <c r="H2265" s="96" t="s">
        <v>114</v>
      </c>
      <c r="I2265" s="107" t="s">
        <v>3020</v>
      </c>
      <c r="J2265" s="81"/>
      <c r="K2265" s="72"/>
      <c r="L2265" s="72"/>
      <c r="M2265" s="72"/>
      <c r="N2265" s="72"/>
      <c r="O2265" s="72"/>
      <c r="P2265" s="72"/>
      <c r="Q2265" s="833"/>
      <c r="R2265" s="102"/>
      <c r="S2265" s="73"/>
      <c r="T2265" s="102"/>
      <c r="U2265" s="103"/>
      <c r="V2265" s="104"/>
    </row>
    <row r="2266" spans="1:256" ht="12.5">
      <c r="B2266" s="65">
        <v>1</v>
      </c>
      <c r="C2266" s="66">
        <f>IF(E2266="A",1,IF(E2266="B",1,0))</f>
        <v>1</v>
      </c>
      <c r="D2266" s="658" t="s">
        <v>68</v>
      </c>
      <c r="E2266" s="658" t="s">
        <v>68</v>
      </c>
      <c r="F2266" s="659" t="s">
        <v>90</v>
      </c>
      <c r="G2266" s="78"/>
      <c r="H2266" s="96" t="s">
        <v>122</v>
      </c>
      <c r="I2266" s="107" t="s">
        <v>3021</v>
      </c>
      <c r="J2266" s="81"/>
      <c r="K2266" s="72"/>
      <c r="L2266" s="72"/>
      <c r="M2266" s="72"/>
      <c r="N2266" s="72"/>
      <c r="O2266" s="72"/>
      <c r="P2266" s="72"/>
      <c r="Q2266" s="833"/>
      <c r="R2266" s="102"/>
      <c r="S2266" s="73"/>
      <c r="T2266" s="102"/>
      <c r="U2266" s="103"/>
      <c r="V2266" s="104"/>
    </row>
    <row r="2267" spans="1:256" ht="12.5">
      <c r="B2267" s="65">
        <v>1</v>
      </c>
      <c r="C2267" s="66">
        <f>IF(E2267="A",1,IF(E2267="B",1,0))</f>
        <v>1</v>
      </c>
      <c r="D2267" s="656" t="s">
        <v>70</v>
      </c>
      <c r="E2267" s="658" t="s">
        <v>87</v>
      </c>
      <c r="F2267" s="658" t="s">
        <v>87</v>
      </c>
      <c r="G2267" s="78"/>
      <c r="H2267" s="96" t="s">
        <v>122</v>
      </c>
      <c r="I2267" s="107" t="s">
        <v>3022</v>
      </c>
      <c r="J2267" s="81"/>
      <c r="K2267" s="72"/>
      <c r="L2267" s="72"/>
      <c r="M2267" s="72"/>
      <c r="N2267" s="72"/>
      <c r="O2267" s="72"/>
      <c r="P2267" s="72"/>
      <c r="Q2267" s="833"/>
      <c r="R2267" s="102"/>
      <c r="S2267" s="73"/>
      <c r="T2267" s="102"/>
      <c r="U2267" s="103"/>
      <c r="V2267" s="104"/>
    </row>
    <row r="2268" spans="1:256" ht="12.5">
      <c r="B2268" s="65">
        <v>1</v>
      </c>
      <c r="C2268" s="66">
        <f>IF(E2268="A",1,IF(E2268="B",1,0))</f>
        <v>1</v>
      </c>
      <c r="D2268" s="99" t="s">
        <v>70</v>
      </c>
      <c r="E2268" s="658" t="s">
        <v>87</v>
      </c>
      <c r="F2268" s="658" t="s">
        <v>87</v>
      </c>
      <c r="G2268" s="78"/>
      <c r="H2268" s="96" t="s">
        <v>122</v>
      </c>
      <c r="I2268" s="107" t="s">
        <v>3023</v>
      </c>
      <c r="J2268" s="81"/>
      <c r="K2268" s="72"/>
      <c r="L2268" s="72"/>
      <c r="M2268" s="72"/>
      <c r="N2268" s="72"/>
      <c r="O2268" s="72"/>
      <c r="P2268" s="72"/>
      <c r="Q2268" s="833"/>
      <c r="R2268" s="102"/>
      <c r="S2268" s="73"/>
      <c r="T2268" s="102"/>
      <c r="U2268" s="103"/>
      <c r="V2268" s="104"/>
    </row>
    <row r="2269" spans="1:256" ht="12.5">
      <c r="B2269" s="65">
        <v>1</v>
      </c>
      <c r="C2269" s="66">
        <f>IF(E2269="A",4,IF(E2269="B",3,IF(E2269="C",2,IF(E2269="D",1,0))))</f>
        <v>3</v>
      </c>
      <c r="D2269" s="77" t="s">
        <v>90</v>
      </c>
      <c r="E2269" s="76" t="s">
        <v>87</v>
      </c>
      <c r="F2269" s="76" t="s">
        <v>87</v>
      </c>
      <c r="G2269" s="78"/>
      <c r="H2269" s="96" t="s">
        <v>116</v>
      </c>
      <c r="I2269" s="107" t="s">
        <v>430</v>
      </c>
      <c r="J2269" s="81" t="s">
        <v>17</v>
      </c>
      <c r="K2269" s="72"/>
      <c r="L2269" s="72"/>
      <c r="M2269" s="72"/>
      <c r="N2269" s="72"/>
      <c r="O2269" s="72"/>
      <c r="P2269" s="72"/>
      <c r="Q2269" s="833"/>
      <c r="R2269" s="102"/>
      <c r="S2269" s="73"/>
      <c r="T2269" s="102"/>
      <c r="U2269" s="103"/>
      <c r="V2269" s="104"/>
    </row>
    <row r="2270" spans="1:256" ht="12.5">
      <c r="B2270" s="65">
        <v>1</v>
      </c>
      <c r="C2270" s="66">
        <f t="shared" ref="C2270:C2277" si="107">IF(E2270="A",1,IF(E2270="B",1,0))</f>
        <v>0</v>
      </c>
      <c r="D2270" s="658" t="s">
        <v>68</v>
      </c>
      <c r="E2270" s="659" t="s">
        <v>90</v>
      </c>
      <c r="F2270" s="658" t="s">
        <v>68</v>
      </c>
      <c r="G2270" s="78"/>
      <c r="H2270" s="96" t="s">
        <v>135</v>
      </c>
      <c r="I2270" s="107" t="s">
        <v>3024</v>
      </c>
      <c r="J2270" s="81"/>
      <c r="K2270" s="72"/>
      <c r="L2270" s="72"/>
      <c r="M2270" s="72"/>
      <c r="N2270" s="72"/>
      <c r="O2270" s="72"/>
      <c r="P2270" s="72"/>
      <c r="Q2270" s="833"/>
      <c r="R2270" s="102"/>
      <c r="S2270" s="73"/>
      <c r="T2270" s="102"/>
      <c r="U2270" s="103"/>
      <c r="V2270" s="104"/>
    </row>
    <row r="2271" spans="1:256" ht="12.5">
      <c r="B2271" s="65">
        <v>1</v>
      </c>
      <c r="C2271" s="66">
        <f t="shared" si="107"/>
        <v>0</v>
      </c>
      <c r="D2271" s="77" t="s">
        <v>90</v>
      </c>
      <c r="E2271" s="99" t="s">
        <v>70</v>
      </c>
      <c r="F2271" s="99" t="s">
        <v>99</v>
      </c>
      <c r="G2271" s="78"/>
      <c r="H2271" s="96" t="s">
        <v>94</v>
      </c>
      <c r="I2271" s="107" t="s">
        <v>902</v>
      </c>
      <c r="J2271" s="81"/>
      <c r="K2271" s="72"/>
      <c r="L2271" s="72"/>
      <c r="M2271" s="72"/>
      <c r="N2271" s="72"/>
      <c r="O2271" s="72"/>
      <c r="P2271" s="72"/>
      <c r="Q2271" s="833"/>
      <c r="R2271" s="102"/>
      <c r="S2271" s="73"/>
      <c r="T2271" s="102"/>
      <c r="U2271" s="103"/>
      <c r="V2271" s="104"/>
    </row>
    <row r="2272" spans="1:256" ht="12.5">
      <c r="A2272"/>
      <c r="B2272" s="65">
        <v>1</v>
      </c>
      <c r="C2272" s="66">
        <f t="shared" si="107"/>
        <v>1</v>
      </c>
      <c r="D2272" s="76" t="s">
        <v>68</v>
      </c>
      <c r="E2272" s="76" t="s">
        <v>68</v>
      </c>
      <c r="F2272" s="99" t="s">
        <v>70</v>
      </c>
      <c r="G2272" s="78"/>
      <c r="H2272" s="96" t="s">
        <v>119</v>
      </c>
      <c r="I2272" s="107" t="s">
        <v>3025</v>
      </c>
      <c r="J2272" s="81"/>
      <c r="K2272" s="72"/>
      <c r="L2272" s="72"/>
      <c r="M2272" s="72"/>
      <c r="N2272" s="72"/>
      <c r="O2272" s="72"/>
      <c r="P2272" s="72"/>
      <c r="Q2272" s="833"/>
      <c r="R2272" s="102"/>
      <c r="S2272" s="73"/>
      <c r="T2272" s="102"/>
      <c r="U2272" s="103"/>
      <c r="V2272" s="104"/>
    </row>
    <row r="2273" spans="1:256" s="325" customFormat="1" ht="12.5">
      <c r="A2273" s="217"/>
      <c r="B2273" s="65">
        <v>1</v>
      </c>
      <c r="C2273" s="66">
        <f t="shared" si="107"/>
        <v>0</v>
      </c>
      <c r="D2273" s="659" t="s">
        <v>90</v>
      </c>
      <c r="E2273" s="659" t="s">
        <v>90</v>
      </c>
      <c r="F2273" s="658" t="s">
        <v>87</v>
      </c>
      <c r="G2273" s="78"/>
      <c r="H2273" s="96" t="s">
        <v>122</v>
      </c>
      <c r="I2273" s="107" t="s">
        <v>3026</v>
      </c>
      <c r="J2273" s="81"/>
      <c r="K2273" s="72"/>
      <c r="L2273" s="72"/>
      <c r="M2273" s="72"/>
      <c r="N2273" s="72"/>
      <c r="O2273" s="72"/>
      <c r="P2273" s="72"/>
      <c r="Q2273" s="833"/>
      <c r="R2273" s="102"/>
      <c r="S2273" s="73"/>
      <c r="T2273" s="102"/>
      <c r="U2273" s="103"/>
      <c r="V2273" s="104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  <c r="CX2273"/>
      <c r="CY2273"/>
      <c r="CZ2273"/>
      <c r="DA2273"/>
      <c r="DB2273"/>
      <c r="DC2273"/>
      <c r="DD2273"/>
      <c r="DE2273"/>
      <c r="DF2273"/>
      <c r="DG2273"/>
      <c r="DH2273"/>
      <c r="DI2273"/>
      <c r="DJ2273"/>
      <c r="DK2273"/>
      <c r="DL2273"/>
      <c r="DM2273"/>
      <c r="DN2273"/>
      <c r="DO2273"/>
      <c r="DP2273"/>
      <c r="DQ2273"/>
      <c r="DR2273"/>
      <c r="DS2273"/>
      <c r="DT2273"/>
      <c r="DU2273"/>
      <c r="DV2273"/>
      <c r="DW2273"/>
      <c r="DX2273"/>
      <c r="DY2273"/>
      <c r="DZ2273"/>
      <c r="EA2273"/>
      <c r="EB2273"/>
      <c r="EC2273"/>
      <c r="ED2273"/>
      <c r="EE2273"/>
      <c r="EF2273"/>
      <c r="EG2273"/>
      <c r="EH2273"/>
      <c r="EI2273"/>
      <c r="EJ2273"/>
      <c r="EK2273"/>
      <c r="EL2273"/>
      <c r="EM2273"/>
      <c r="EN2273"/>
      <c r="EO2273"/>
      <c r="EP2273"/>
      <c r="EQ2273"/>
      <c r="ER2273"/>
      <c r="ES2273"/>
      <c r="ET2273"/>
      <c r="EU2273"/>
      <c r="EV2273"/>
      <c r="EW2273"/>
      <c r="EX2273"/>
      <c r="EY2273"/>
      <c r="EZ2273"/>
      <c r="FA2273"/>
      <c r="FB2273"/>
      <c r="FC2273"/>
      <c r="FD2273"/>
      <c r="FE2273"/>
      <c r="FF2273"/>
      <c r="FG2273"/>
      <c r="FH2273"/>
      <c r="FI2273"/>
      <c r="FJ2273"/>
      <c r="FK2273"/>
      <c r="FL2273"/>
      <c r="FM2273"/>
      <c r="FN2273"/>
      <c r="FO2273"/>
      <c r="FP2273"/>
      <c r="FQ2273"/>
      <c r="FR2273"/>
      <c r="FS2273"/>
      <c r="FT2273"/>
      <c r="FU2273"/>
      <c r="FV2273"/>
      <c r="FW2273"/>
      <c r="FX2273"/>
      <c r="FY2273"/>
      <c r="FZ2273"/>
      <c r="GA2273"/>
      <c r="GB2273"/>
      <c r="GC2273"/>
      <c r="GD2273"/>
      <c r="GE2273"/>
      <c r="GF2273"/>
      <c r="GG2273"/>
      <c r="GH2273"/>
      <c r="GI2273"/>
      <c r="GJ2273"/>
      <c r="GK2273"/>
      <c r="GL2273"/>
      <c r="GM2273"/>
      <c r="GN2273"/>
      <c r="GO2273"/>
      <c r="GP2273"/>
      <c r="GQ2273"/>
      <c r="GR2273"/>
      <c r="GS2273"/>
      <c r="GT2273"/>
      <c r="GU2273"/>
      <c r="GV2273"/>
      <c r="GW2273"/>
      <c r="GX2273"/>
      <c r="GY2273"/>
      <c r="GZ2273"/>
      <c r="HA2273"/>
      <c r="HB2273"/>
      <c r="HC2273"/>
      <c r="HD2273"/>
      <c r="HE2273"/>
      <c r="HF2273"/>
      <c r="HG2273"/>
      <c r="HH2273"/>
      <c r="HI2273"/>
      <c r="HJ2273"/>
      <c r="HK2273"/>
      <c r="HL2273"/>
      <c r="HM2273"/>
      <c r="HN2273"/>
      <c r="HO2273"/>
      <c r="HP2273"/>
      <c r="HQ2273"/>
      <c r="HR2273"/>
      <c r="HS2273"/>
      <c r="HT2273"/>
      <c r="HU2273"/>
      <c r="HV2273"/>
      <c r="HW2273"/>
      <c r="HX2273"/>
      <c r="HY2273"/>
      <c r="HZ2273"/>
      <c r="IA2273"/>
      <c r="IB2273"/>
      <c r="IC2273"/>
      <c r="ID2273"/>
      <c r="IE2273"/>
      <c r="IF2273"/>
      <c r="IG2273"/>
      <c r="IH2273"/>
      <c r="II2273"/>
      <c r="IJ2273"/>
      <c r="IK2273"/>
      <c r="IL2273"/>
      <c r="IM2273"/>
      <c r="IN2273"/>
      <c r="IO2273"/>
      <c r="IP2273"/>
      <c r="IQ2273"/>
      <c r="IR2273"/>
      <c r="IS2273"/>
      <c r="IT2273"/>
      <c r="IU2273"/>
      <c r="IV2273"/>
    </row>
    <row r="2274" spans="1:256" ht="12.5">
      <c r="B2274" s="65">
        <v>1</v>
      </c>
      <c r="C2274" s="66">
        <f t="shared" si="107"/>
        <v>1</v>
      </c>
      <c r="D2274" s="76" t="s">
        <v>87</v>
      </c>
      <c r="E2274" s="76" t="s">
        <v>87</v>
      </c>
      <c r="F2274" s="76" t="s">
        <v>87</v>
      </c>
      <c r="G2274" s="78"/>
      <c r="H2274" s="96" t="s">
        <v>148</v>
      </c>
      <c r="I2274" s="107" t="s">
        <v>3027</v>
      </c>
      <c r="J2274" s="81"/>
      <c r="K2274" s="72"/>
      <c r="L2274" s="72"/>
      <c r="M2274" s="72"/>
      <c r="N2274" s="72"/>
      <c r="O2274" s="72"/>
      <c r="P2274" s="72"/>
      <c r="Q2274" s="833"/>
      <c r="R2274" s="102"/>
      <c r="S2274" s="73"/>
      <c r="T2274" s="102"/>
      <c r="U2274" s="103"/>
      <c r="V2274" s="104"/>
    </row>
    <row r="2275" spans="1:256" ht="12.5">
      <c r="A2275" s="308"/>
      <c r="B2275" s="65">
        <v>1</v>
      </c>
      <c r="C2275" s="66">
        <f t="shared" si="107"/>
        <v>1</v>
      </c>
      <c r="D2275" s="658" t="s">
        <v>87</v>
      </c>
      <c r="E2275" s="658" t="s">
        <v>87</v>
      </c>
      <c r="F2275" s="658" t="s">
        <v>68</v>
      </c>
      <c r="G2275" s="78"/>
      <c r="H2275" s="96" t="s">
        <v>188</v>
      </c>
      <c r="I2275" s="107" t="s">
        <v>3028</v>
      </c>
      <c r="J2275" s="81"/>
      <c r="K2275" s="72"/>
      <c r="L2275" s="72"/>
      <c r="M2275" s="72"/>
      <c r="N2275" s="72"/>
      <c r="O2275" s="72"/>
      <c r="P2275" s="72"/>
      <c r="Q2275" s="833"/>
      <c r="R2275" s="102"/>
      <c r="S2275" s="73"/>
      <c r="T2275" s="102"/>
      <c r="U2275" s="103"/>
      <c r="V2275" s="104"/>
    </row>
    <row r="2276" spans="1:256" s="325" customFormat="1" ht="12.5">
      <c r="A2276" s="305"/>
      <c r="B2276" s="65">
        <v>1</v>
      </c>
      <c r="C2276" s="66">
        <f t="shared" si="107"/>
        <v>0</v>
      </c>
      <c r="D2276" s="659" t="s">
        <v>90</v>
      </c>
      <c r="E2276" s="659" t="s">
        <v>90</v>
      </c>
      <c r="F2276" s="655" t="s">
        <v>68</v>
      </c>
      <c r="G2276" s="78"/>
      <c r="H2276" s="96" t="s">
        <v>94</v>
      </c>
      <c r="I2276" s="107" t="s">
        <v>3029</v>
      </c>
      <c r="J2276" s="81"/>
      <c r="K2276" s="72"/>
      <c r="L2276" s="72"/>
      <c r="M2276" s="72"/>
      <c r="N2276" s="72"/>
      <c r="O2276" s="72"/>
      <c r="P2276" s="72"/>
      <c r="Q2276" s="833"/>
      <c r="R2276" s="102"/>
      <c r="S2276" s="73"/>
      <c r="T2276" s="102"/>
      <c r="U2276" s="103"/>
      <c r="V2276" s="104"/>
      <c r="W2276" s="109"/>
      <c r="X2276" s="109"/>
      <c r="Y2276" s="109"/>
      <c r="Z2276" s="109"/>
      <c r="AA2276" s="109"/>
      <c r="AB2276" s="109"/>
      <c r="AC2276" s="109"/>
      <c r="AD2276" s="109"/>
      <c r="AE2276" s="109"/>
      <c r="AF2276" s="109"/>
      <c r="AG2276" s="109"/>
      <c r="AH2276" s="109"/>
      <c r="AI2276" s="109"/>
      <c r="AJ2276" s="109"/>
      <c r="AK2276" s="109"/>
      <c r="AL2276" s="109"/>
      <c r="AM2276" s="109"/>
      <c r="AN2276" s="109"/>
      <c r="AO2276" s="109"/>
      <c r="AP2276" s="109"/>
      <c r="AQ2276" s="109"/>
      <c r="AR2276" s="109"/>
      <c r="AS2276" s="109"/>
      <c r="AT2276" s="109"/>
      <c r="AU2276" s="109"/>
      <c r="AV2276" s="109"/>
      <c r="AW2276" s="109"/>
      <c r="AX2276" s="109"/>
      <c r="AY2276" s="109"/>
      <c r="AZ2276" s="109"/>
      <c r="BA2276" s="109"/>
      <c r="BB2276" s="109"/>
      <c r="BC2276" s="109"/>
      <c r="BD2276" s="109"/>
      <c r="BE2276" s="109"/>
      <c r="BF2276" s="109"/>
      <c r="BG2276" s="109"/>
      <c r="BH2276" s="109"/>
      <c r="BI2276" s="109"/>
      <c r="BJ2276" s="109"/>
      <c r="BK2276" s="109"/>
      <c r="BL2276" s="109"/>
      <c r="BM2276" s="109"/>
      <c r="BN2276" s="109"/>
      <c r="BO2276" s="109"/>
      <c r="BP2276" s="109"/>
      <c r="BQ2276" s="109"/>
      <c r="BR2276" s="109"/>
      <c r="BS2276" s="109"/>
      <c r="BT2276" s="109"/>
      <c r="BU2276" s="109"/>
      <c r="BV2276" s="109"/>
      <c r="BW2276" s="109"/>
      <c r="BX2276" s="109"/>
      <c r="BY2276" s="109"/>
      <c r="BZ2276" s="109"/>
      <c r="CA2276" s="109"/>
      <c r="CB2276" s="109"/>
      <c r="CC2276" s="109"/>
      <c r="CD2276" s="109"/>
      <c r="CE2276" s="109"/>
      <c r="CF2276" s="109"/>
      <c r="CG2276" s="109"/>
      <c r="CH2276" s="109"/>
      <c r="CI2276" s="109"/>
      <c r="CJ2276" s="109"/>
      <c r="CK2276" s="109"/>
      <c r="CL2276" s="109"/>
      <c r="CM2276" s="109"/>
      <c r="CN2276" s="109"/>
      <c r="CO2276" s="109"/>
      <c r="CP2276" s="109"/>
      <c r="CQ2276" s="109"/>
      <c r="CR2276" s="109"/>
      <c r="CS2276" s="109"/>
      <c r="CT2276" s="109"/>
      <c r="CU2276" s="109"/>
      <c r="CV2276" s="109"/>
      <c r="CW2276" s="109"/>
      <c r="CX2276" s="109"/>
      <c r="CY2276" s="109"/>
      <c r="CZ2276" s="109"/>
      <c r="DA2276" s="109"/>
      <c r="DB2276" s="109"/>
      <c r="DC2276" s="109"/>
      <c r="DD2276" s="109"/>
      <c r="DE2276" s="109"/>
      <c r="DF2276" s="109"/>
      <c r="DG2276" s="109"/>
      <c r="DH2276" s="109"/>
      <c r="DI2276" s="109"/>
      <c r="DJ2276" s="109"/>
      <c r="DK2276" s="109"/>
      <c r="DL2276" s="109"/>
      <c r="DM2276" s="109"/>
      <c r="DN2276" s="109"/>
      <c r="DO2276" s="109"/>
      <c r="DP2276" s="109"/>
      <c r="DQ2276" s="109"/>
      <c r="DR2276" s="109"/>
      <c r="DS2276" s="109"/>
      <c r="DT2276" s="109"/>
      <c r="DU2276" s="109"/>
      <c r="DV2276" s="109"/>
      <c r="DW2276" s="109"/>
      <c r="DX2276" s="109"/>
      <c r="DY2276" s="109"/>
      <c r="DZ2276" s="109"/>
      <c r="EA2276" s="109"/>
      <c r="EB2276" s="109"/>
      <c r="EC2276" s="109"/>
      <c r="ED2276" s="109"/>
      <c r="EE2276" s="109"/>
      <c r="EF2276" s="109"/>
      <c r="EG2276" s="109"/>
      <c r="EH2276" s="109"/>
      <c r="EI2276" s="109"/>
      <c r="EJ2276" s="109"/>
      <c r="EK2276" s="109"/>
      <c r="EL2276" s="109"/>
      <c r="EM2276" s="109"/>
      <c r="EN2276" s="109"/>
      <c r="EO2276" s="109"/>
      <c r="EP2276" s="109"/>
      <c r="EQ2276" s="109"/>
      <c r="ER2276" s="109"/>
      <c r="ES2276" s="109"/>
      <c r="ET2276" s="109"/>
      <c r="EU2276" s="109"/>
      <c r="EV2276" s="109"/>
      <c r="EW2276" s="109"/>
      <c r="EX2276" s="109"/>
      <c r="EY2276" s="109"/>
      <c r="EZ2276" s="109"/>
      <c r="FA2276" s="109"/>
      <c r="FB2276" s="109"/>
      <c r="FC2276" s="109"/>
      <c r="FD2276" s="109"/>
      <c r="FE2276" s="109"/>
      <c r="FF2276" s="109"/>
      <c r="FG2276" s="109"/>
      <c r="FH2276" s="109"/>
      <c r="FI2276" s="109"/>
      <c r="FJ2276" s="109"/>
      <c r="FK2276" s="109"/>
      <c r="FL2276" s="109"/>
      <c r="FM2276" s="109"/>
      <c r="FN2276" s="109"/>
      <c r="FO2276" s="109"/>
      <c r="FP2276" s="109"/>
      <c r="FQ2276" s="109"/>
      <c r="FR2276" s="109"/>
      <c r="FS2276" s="109"/>
      <c r="FT2276" s="109"/>
      <c r="FU2276" s="109"/>
      <c r="FV2276" s="109"/>
      <c r="FW2276" s="109"/>
      <c r="FX2276" s="109"/>
      <c r="FY2276" s="109"/>
      <c r="FZ2276" s="109"/>
      <c r="GA2276" s="109"/>
      <c r="GB2276" s="109"/>
      <c r="GC2276" s="109"/>
      <c r="GD2276" s="109"/>
      <c r="GE2276" s="109"/>
      <c r="GF2276" s="109"/>
      <c r="GG2276" s="109"/>
      <c r="GH2276" s="109"/>
      <c r="GI2276" s="109"/>
      <c r="GJ2276" s="109"/>
      <c r="GK2276" s="109"/>
      <c r="GL2276" s="109"/>
      <c r="GM2276" s="109"/>
      <c r="GN2276" s="109"/>
      <c r="GO2276" s="109"/>
      <c r="GP2276" s="109"/>
      <c r="GQ2276" s="109"/>
      <c r="GR2276" s="109"/>
      <c r="GS2276" s="109"/>
      <c r="GT2276" s="109"/>
      <c r="GU2276" s="109"/>
      <c r="GV2276" s="109"/>
      <c r="GW2276" s="109"/>
      <c r="GX2276" s="109"/>
      <c r="GY2276" s="109"/>
      <c r="GZ2276" s="109"/>
      <c r="HA2276" s="109"/>
      <c r="HB2276" s="109"/>
      <c r="HC2276" s="109"/>
      <c r="HD2276" s="109"/>
      <c r="HE2276" s="109"/>
      <c r="HF2276" s="109"/>
      <c r="HG2276" s="109"/>
      <c r="HH2276" s="109"/>
      <c r="HI2276" s="109"/>
      <c r="HJ2276" s="109"/>
      <c r="HK2276" s="109"/>
      <c r="HL2276" s="109"/>
      <c r="HM2276" s="109"/>
      <c r="HN2276" s="109"/>
      <c r="HO2276" s="109"/>
      <c r="HP2276" s="109"/>
      <c r="HQ2276" s="109"/>
      <c r="HR2276" s="109"/>
      <c r="HS2276" s="109"/>
      <c r="HT2276" s="109"/>
      <c r="HU2276" s="109"/>
      <c r="HV2276" s="109"/>
      <c r="HW2276" s="109"/>
      <c r="HX2276" s="109"/>
      <c r="HY2276" s="109"/>
      <c r="HZ2276" s="109"/>
      <c r="IA2276" s="109"/>
      <c r="IB2276" s="109"/>
      <c r="IC2276" s="109"/>
      <c r="ID2276" s="109"/>
      <c r="IE2276" s="109"/>
      <c r="IF2276" s="109"/>
      <c r="IG2276" s="109"/>
      <c r="IH2276" s="109"/>
      <c r="II2276" s="109"/>
      <c r="IJ2276" s="109"/>
      <c r="IK2276" s="109"/>
      <c r="IL2276" s="109"/>
      <c r="IM2276" s="109"/>
      <c r="IN2276" s="109"/>
      <c r="IO2276" s="109"/>
      <c r="IP2276" s="109"/>
      <c r="IQ2276" s="109"/>
      <c r="IR2276" s="109"/>
      <c r="IS2276" s="109"/>
      <c r="IT2276" s="109"/>
      <c r="IU2276" s="109"/>
      <c r="IV2276" s="109"/>
    </row>
    <row r="2277" spans="1:256" ht="12.5">
      <c r="A2277" s="55"/>
      <c r="B2277" s="65">
        <v>1</v>
      </c>
      <c r="C2277" s="66">
        <f t="shared" si="107"/>
        <v>0</v>
      </c>
      <c r="D2277" s="76" t="s">
        <v>87</v>
      </c>
      <c r="E2277" s="77" t="s">
        <v>90</v>
      </c>
      <c r="F2277" s="76" t="s">
        <v>68</v>
      </c>
      <c r="G2277" s="78"/>
      <c r="H2277" s="96" t="s">
        <v>94</v>
      </c>
      <c r="I2277" s="107" t="s">
        <v>3030</v>
      </c>
      <c r="J2277" s="81"/>
      <c r="K2277" s="72"/>
      <c r="L2277" s="72"/>
      <c r="M2277" s="72"/>
      <c r="N2277" s="72"/>
      <c r="O2277" s="72"/>
      <c r="P2277" s="72"/>
      <c r="Q2277" s="833"/>
      <c r="R2277" s="102"/>
      <c r="S2277" s="73"/>
      <c r="T2277" s="102"/>
      <c r="U2277" s="103"/>
      <c r="V2277" s="104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  <c r="CV2277"/>
      <c r="CW2277"/>
      <c r="CX2277"/>
      <c r="CY2277"/>
      <c r="CZ2277"/>
      <c r="DA2277"/>
      <c r="DB2277"/>
      <c r="DC2277"/>
      <c r="DD2277"/>
      <c r="DE2277"/>
      <c r="DF2277"/>
      <c r="DG2277"/>
      <c r="DH2277"/>
      <c r="DI2277"/>
      <c r="DJ2277"/>
      <c r="DK2277"/>
      <c r="DL2277"/>
      <c r="DM2277"/>
      <c r="DN2277"/>
      <c r="DO2277"/>
      <c r="DP2277"/>
      <c r="DQ2277"/>
      <c r="DR2277"/>
      <c r="DS2277"/>
      <c r="DT2277"/>
      <c r="DU2277"/>
      <c r="DV2277"/>
      <c r="DW2277"/>
      <c r="DX2277"/>
      <c r="DY2277"/>
      <c r="DZ2277"/>
      <c r="EA2277"/>
      <c r="EB2277"/>
      <c r="EC2277"/>
      <c r="ED2277"/>
      <c r="EE2277"/>
      <c r="EF2277"/>
      <c r="EG2277"/>
      <c r="EH2277"/>
      <c r="EI2277"/>
      <c r="EJ2277"/>
      <c r="EK2277"/>
      <c r="EL2277"/>
      <c r="EM2277"/>
      <c r="EN2277"/>
      <c r="EO2277"/>
      <c r="EP2277"/>
      <c r="EQ2277"/>
      <c r="ER2277"/>
      <c r="ES2277"/>
      <c r="ET2277"/>
      <c r="EU2277"/>
      <c r="EV2277"/>
      <c r="EW2277"/>
      <c r="EX2277"/>
      <c r="EY2277"/>
      <c r="EZ2277"/>
      <c r="FA2277"/>
      <c r="FB2277"/>
      <c r="FC2277"/>
      <c r="FD2277"/>
      <c r="FE2277"/>
      <c r="FF2277"/>
      <c r="FG2277"/>
      <c r="FH2277"/>
      <c r="FI2277"/>
      <c r="FJ2277"/>
      <c r="FK2277"/>
      <c r="FL2277"/>
      <c r="FM2277"/>
      <c r="FN2277"/>
      <c r="FO2277"/>
      <c r="FP2277"/>
      <c r="FQ2277"/>
      <c r="FR2277"/>
      <c r="FS2277"/>
      <c r="FT2277"/>
      <c r="FU2277"/>
      <c r="FV2277"/>
      <c r="FW2277"/>
      <c r="FX2277"/>
      <c r="FY2277"/>
      <c r="FZ2277"/>
      <c r="GA2277"/>
      <c r="GB2277"/>
      <c r="GC2277"/>
      <c r="GD2277"/>
      <c r="GE2277"/>
      <c r="GF2277"/>
      <c r="GG2277"/>
      <c r="GH2277"/>
      <c r="GI2277"/>
      <c r="GJ2277"/>
      <c r="GK2277"/>
      <c r="GL2277"/>
      <c r="GM2277"/>
      <c r="GN2277"/>
      <c r="GO2277"/>
      <c r="GP2277"/>
      <c r="GQ2277"/>
      <c r="GR2277"/>
      <c r="GS2277"/>
      <c r="GT2277"/>
      <c r="GU2277"/>
      <c r="GV2277"/>
      <c r="GW2277"/>
      <c r="GX2277"/>
      <c r="GY2277"/>
      <c r="GZ2277"/>
      <c r="HA2277"/>
      <c r="HB2277"/>
      <c r="HC2277"/>
      <c r="HD2277"/>
      <c r="HE2277"/>
      <c r="HF2277"/>
      <c r="HG2277"/>
      <c r="HH2277"/>
      <c r="HI2277"/>
      <c r="HJ2277"/>
      <c r="HK2277"/>
      <c r="HL2277"/>
      <c r="HM2277"/>
      <c r="HN2277"/>
      <c r="HO2277"/>
      <c r="HP2277"/>
      <c r="HQ2277"/>
      <c r="HR2277"/>
      <c r="HS2277"/>
      <c r="HT2277"/>
      <c r="HU2277"/>
      <c r="HV2277"/>
      <c r="HW2277"/>
      <c r="HX2277"/>
      <c r="HY2277"/>
      <c r="HZ2277"/>
      <c r="IA2277"/>
      <c r="IB2277"/>
      <c r="IC2277"/>
      <c r="ID2277"/>
      <c r="IE2277"/>
      <c r="IF2277"/>
      <c r="IG2277"/>
      <c r="IH2277"/>
      <c r="II2277"/>
      <c r="IJ2277"/>
      <c r="IK2277"/>
      <c r="IL2277"/>
      <c r="IM2277"/>
      <c r="IN2277"/>
      <c r="IO2277"/>
      <c r="IP2277"/>
      <c r="IQ2277"/>
      <c r="IR2277"/>
      <c r="IS2277"/>
      <c r="IT2277"/>
      <c r="IU2277"/>
      <c r="IV2277"/>
    </row>
    <row r="2278" spans="1:256" ht="12.5">
      <c r="B2278" s="65">
        <v>1</v>
      </c>
      <c r="C2278" s="66">
        <f>IF(E2278="A",4,IF(E2278="B",3,IF(E2278="C",2,IF(E2278="D",1,0))))</f>
        <v>0</v>
      </c>
      <c r="D2278" s="76" t="s">
        <v>68</v>
      </c>
      <c r="E2278" s="99" t="s">
        <v>99</v>
      </c>
      <c r="F2278" s="99" t="s">
        <v>99</v>
      </c>
      <c r="G2278" s="78"/>
      <c r="H2278" s="96" t="s">
        <v>240</v>
      </c>
      <c r="I2278" s="107" t="s">
        <v>3031</v>
      </c>
      <c r="J2278" s="81"/>
      <c r="K2278" s="72"/>
      <c r="L2278" s="72"/>
      <c r="M2278" s="72"/>
      <c r="N2278" s="72"/>
      <c r="O2278" s="72"/>
      <c r="P2278" s="72"/>
      <c r="Q2278" s="833"/>
      <c r="R2278" s="102"/>
      <c r="S2278" s="73"/>
      <c r="T2278" s="102"/>
      <c r="U2278" s="103"/>
      <c r="V2278" s="104"/>
    </row>
    <row r="2279" spans="1:256" ht="12.5">
      <c r="B2279" s="65">
        <v>1</v>
      </c>
      <c r="C2279" s="66">
        <f>IF(E2279="A",1,IF(E2279="B",1,0))</f>
        <v>0</v>
      </c>
      <c r="D2279" s="76" t="s">
        <v>68</v>
      </c>
      <c r="E2279" s="99" t="s">
        <v>70</v>
      </c>
      <c r="F2279" s="76" t="s">
        <v>87</v>
      </c>
      <c r="G2279" s="78"/>
      <c r="H2279" s="96" t="s">
        <v>126</v>
      </c>
      <c r="I2279" s="107" t="s">
        <v>3032</v>
      </c>
      <c r="J2279" s="81"/>
      <c r="K2279" s="72"/>
      <c r="L2279" s="72"/>
      <c r="M2279" s="72"/>
      <c r="N2279" s="72"/>
      <c r="O2279" s="72"/>
      <c r="P2279" s="72"/>
      <c r="Q2279" s="833"/>
      <c r="R2279" s="102"/>
      <c r="S2279" s="73"/>
      <c r="T2279" s="102"/>
      <c r="U2279" s="103"/>
      <c r="V2279" s="104"/>
    </row>
    <row r="2280" spans="1:256" ht="12.5">
      <c r="A2280"/>
      <c r="B2280" s="65">
        <v>1</v>
      </c>
      <c r="C2280" s="66">
        <f>IF(E2280="A",4,IF(E2280="B",3,IF(E2280="C",2,IF(E2280="D",1,0))))</f>
        <v>3</v>
      </c>
      <c r="D2280" s="77" t="s">
        <v>90</v>
      </c>
      <c r="E2280" s="76" t="s">
        <v>87</v>
      </c>
      <c r="F2280" s="99" t="s">
        <v>70</v>
      </c>
      <c r="G2280" s="78"/>
      <c r="H2280" s="96" t="s">
        <v>197</v>
      </c>
      <c r="I2280" s="107" t="s">
        <v>3033</v>
      </c>
      <c r="J2280" s="81" t="s">
        <v>14</v>
      </c>
      <c r="K2280" s="72"/>
      <c r="L2280" s="72"/>
      <c r="M2280" s="72"/>
      <c r="N2280" s="72"/>
      <c r="O2280" s="72"/>
      <c r="P2280" s="72"/>
      <c r="Q2280" s="833"/>
      <c r="R2280" s="102"/>
      <c r="S2280" s="73"/>
      <c r="T2280" s="102"/>
      <c r="U2280" s="103"/>
      <c r="V2280" s="104"/>
    </row>
    <row r="2281" spans="1:256" ht="12.5">
      <c r="B2281" s="65">
        <v>1</v>
      </c>
      <c r="C2281" s="66">
        <f t="shared" ref="C2281:C2287" si="108">IF(E2281="A",1,IF(E2281="B",1,0))</f>
        <v>0</v>
      </c>
      <c r="D2281" s="248" t="s">
        <v>68</v>
      </c>
      <c r="E2281" s="663" t="s">
        <v>90</v>
      </c>
      <c r="F2281" s="662" t="s">
        <v>70</v>
      </c>
      <c r="G2281" s="78"/>
      <c r="H2281" s="96" t="s">
        <v>90</v>
      </c>
      <c r="I2281" s="107" t="s">
        <v>3034</v>
      </c>
      <c r="J2281" s="81"/>
      <c r="K2281" s="72"/>
      <c r="L2281" s="72"/>
      <c r="M2281" s="72"/>
      <c r="N2281" s="72"/>
      <c r="O2281" s="72"/>
      <c r="P2281" s="72"/>
      <c r="Q2281" s="833"/>
      <c r="R2281" s="102"/>
      <c r="S2281" s="73"/>
      <c r="T2281" s="102"/>
      <c r="U2281" s="103"/>
      <c r="V2281" s="104"/>
      <c r="X2281" s="123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  <c r="CX2281"/>
      <c r="CY2281"/>
      <c r="CZ2281"/>
      <c r="DA2281"/>
      <c r="DB2281"/>
      <c r="DC2281"/>
      <c r="DD2281"/>
      <c r="DE2281"/>
      <c r="DF2281"/>
      <c r="DG2281"/>
      <c r="DH2281"/>
      <c r="DI2281"/>
      <c r="DJ2281"/>
      <c r="DK2281"/>
      <c r="DL2281"/>
      <c r="DM2281"/>
      <c r="DN2281"/>
      <c r="DO2281"/>
      <c r="DP2281"/>
      <c r="DQ2281"/>
      <c r="DR2281"/>
      <c r="DS2281"/>
      <c r="DT2281"/>
      <c r="DU2281"/>
      <c r="DV2281"/>
      <c r="DW2281"/>
      <c r="DX2281"/>
      <c r="DY2281"/>
      <c r="DZ2281"/>
      <c r="EA2281"/>
      <c r="EB2281"/>
      <c r="EC2281"/>
      <c r="ED2281"/>
      <c r="EE2281"/>
      <c r="EF2281"/>
      <c r="EG2281"/>
      <c r="EH2281"/>
      <c r="EI2281"/>
      <c r="EJ2281"/>
      <c r="EK2281"/>
      <c r="EL2281"/>
      <c r="EM2281"/>
      <c r="EN2281"/>
      <c r="EO2281"/>
      <c r="EP2281"/>
      <c r="EQ2281"/>
      <c r="ER2281"/>
      <c r="ES2281"/>
      <c r="ET2281"/>
      <c r="EU2281"/>
      <c r="EV2281"/>
      <c r="EW2281"/>
      <c r="EX2281"/>
      <c r="EY2281"/>
      <c r="EZ2281"/>
      <c r="FA2281"/>
      <c r="FB2281"/>
      <c r="FC2281"/>
      <c r="FD2281"/>
      <c r="FE2281"/>
      <c r="FF2281"/>
      <c r="FG2281"/>
      <c r="FH2281"/>
      <c r="FI2281"/>
      <c r="FJ2281"/>
      <c r="FK2281"/>
      <c r="FL2281"/>
      <c r="FM2281"/>
      <c r="FN2281"/>
      <c r="FO2281"/>
      <c r="FP2281"/>
      <c r="FQ2281"/>
      <c r="FR2281"/>
      <c r="FS2281"/>
      <c r="FT2281"/>
      <c r="FU2281"/>
      <c r="FV2281"/>
      <c r="FW2281"/>
      <c r="FX2281"/>
      <c r="FY2281"/>
      <c r="FZ2281"/>
      <c r="GA2281"/>
      <c r="GB2281"/>
      <c r="GC2281"/>
      <c r="GD2281"/>
      <c r="GE2281"/>
      <c r="GF2281"/>
      <c r="GG2281"/>
      <c r="GH2281"/>
      <c r="GI2281"/>
      <c r="GJ2281"/>
      <c r="GK2281"/>
      <c r="GL2281"/>
      <c r="GM2281"/>
      <c r="GN2281"/>
      <c r="GO2281"/>
      <c r="GP2281"/>
      <c r="GQ2281"/>
      <c r="GR2281"/>
      <c r="GS2281"/>
      <c r="GT2281"/>
      <c r="GU2281"/>
      <c r="GV2281"/>
      <c r="GW2281"/>
      <c r="GX2281"/>
      <c r="GY2281"/>
      <c r="GZ2281"/>
      <c r="HA2281"/>
      <c r="HB2281"/>
      <c r="HC2281"/>
      <c r="HD2281"/>
      <c r="HE2281"/>
      <c r="HF2281"/>
      <c r="HG2281"/>
      <c r="HH2281"/>
      <c r="HI2281"/>
      <c r="HJ2281"/>
      <c r="HK2281"/>
      <c r="HL2281"/>
      <c r="HM2281"/>
      <c r="HN2281"/>
      <c r="HO2281"/>
      <c r="HP2281"/>
      <c r="HQ2281"/>
      <c r="HR2281"/>
      <c r="HS2281"/>
      <c r="HT2281"/>
      <c r="HU2281"/>
      <c r="HV2281"/>
      <c r="HW2281"/>
      <c r="HX2281"/>
      <c r="HY2281"/>
      <c r="HZ2281"/>
      <c r="IA2281"/>
      <c r="IB2281"/>
      <c r="IC2281"/>
      <c r="ID2281"/>
      <c r="IE2281"/>
      <c r="IF2281"/>
      <c r="IG2281"/>
      <c r="IH2281"/>
      <c r="II2281"/>
      <c r="IJ2281"/>
      <c r="IK2281"/>
      <c r="IL2281"/>
      <c r="IM2281"/>
      <c r="IN2281"/>
      <c r="IO2281"/>
      <c r="IP2281"/>
      <c r="IQ2281"/>
      <c r="IR2281"/>
      <c r="IS2281"/>
      <c r="IT2281"/>
      <c r="IU2281"/>
      <c r="IV2281"/>
    </row>
    <row r="2282" spans="1:256" ht="12.5">
      <c r="B2282" s="65">
        <v>1</v>
      </c>
      <c r="C2282" s="66">
        <f t="shared" si="108"/>
        <v>1</v>
      </c>
      <c r="D2282" s="659" t="s">
        <v>90</v>
      </c>
      <c r="E2282" s="655" t="s">
        <v>68</v>
      </c>
      <c r="F2282" s="656" t="s">
        <v>99</v>
      </c>
      <c r="G2282" s="78"/>
      <c r="H2282" s="96" t="s">
        <v>94</v>
      </c>
      <c r="I2282" s="107" t="s">
        <v>3034</v>
      </c>
      <c r="J2282" s="81"/>
      <c r="K2282" s="72"/>
      <c r="L2282" s="72"/>
      <c r="M2282" s="72"/>
      <c r="N2282" s="72"/>
      <c r="O2282" s="72"/>
      <c r="P2282" s="72"/>
      <c r="Q2282" s="833"/>
      <c r="R2282" s="102"/>
      <c r="S2282" s="73"/>
      <c r="T2282" s="102"/>
      <c r="U2282" s="103"/>
      <c r="V2282" s="104"/>
    </row>
    <row r="2283" spans="1:256" ht="12.5">
      <c r="B2283" s="65">
        <v>1</v>
      </c>
      <c r="C2283" s="66">
        <f t="shared" si="108"/>
        <v>0</v>
      </c>
      <c r="D2283" s="77" t="s">
        <v>90</v>
      </c>
      <c r="E2283" s="77" t="s">
        <v>90</v>
      </c>
      <c r="F2283" s="76" t="s">
        <v>68</v>
      </c>
      <c r="G2283" s="78"/>
      <c r="H2283" s="96" t="s">
        <v>122</v>
      </c>
      <c r="I2283" s="107" t="s">
        <v>3035</v>
      </c>
      <c r="J2283" s="81"/>
      <c r="K2283" s="72"/>
      <c r="L2283" s="72"/>
      <c r="M2283" s="72"/>
      <c r="N2283" s="72"/>
      <c r="O2283" s="72"/>
      <c r="P2283" s="72"/>
      <c r="Q2283" s="833"/>
      <c r="R2283" s="102"/>
      <c r="S2283" s="73"/>
      <c r="T2283" s="102"/>
      <c r="U2283" s="103"/>
      <c r="V2283" s="104"/>
    </row>
    <row r="2284" spans="1:256" ht="12.5">
      <c r="B2284" s="65">
        <v>1</v>
      </c>
      <c r="C2284" s="66">
        <f t="shared" si="108"/>
        <v>0</v>
      </c>
      <c r="D2284" s="658" t="s">
        <v>87</v>
      </c>
      <c r="E2284" s="656" t="s">
        <v>70</v>
      </c>
      <c r="F2284" s="658" t="s">
        <v>68</v>
      </c>
      <c r="G2284" s="78"/>
      <c r="H2284" s="96" t="s">
        <v>114</v>
      </c>
      <c r="I2284" s="107" t="s">
        <v>3036</v>
      </c>
      <c r="J2284" s="81"/>
      <c r="K2284" s="72"/>
      <c r="L2284" s="72"/>
      <c r="M2284" s="72"/>
      <c r="N2284" s="72"/>
      <c r="O2284" s="72"/>
      <c r="P2284" s="72"/>
      <c r="Q2284" s="833"/>
      <c r="R2284" s="102"/>
      <c r="S2284" s="73"/>
      <c r="T2284" s="102"/>
      <c r="U2284" s="103"/>
      <c r="V2284" s="104"/>
    </row>
    <row r="2285" spans="1:256" ht="12.5">
      <c r="B2285" s="65">
        <v>1</v>
      </c>
      <c r="C2285" s="66">
        <f t="shared" si="108"/>
        <v>0</v>
      </c>
      <c r="D2285" s="656" t="s">
        <v>99</v>
      </c>
      <c r="E2285" s="656" t="s">
        <v>70</v>
      </c>
      <c r="F2285" s="658" t="s">
        <v>87</v>
      </c>
      <c r="G2285" s="78"/>
      <c r="H2285" s="96" t="s">
        <v>104</v>
      </c>
      <c r="I2285" s="107" t="s">
        <v>3037</v>
      </c>
      <c r="J2285" s="81"/>
      <c r="K2285" s="72"/>
      <c r="L2285" s="72"/>
      <c r="M2285" s="72"/>
      <c r="N2285" s="72"/>
      <c r="O2285" s="72"/>
      <c r="P2285" s="72"/>
      <c r="Q2285" s="833"/>
      <c r="R2285" s="102"/>
      <c r="S2285" s="73"/>
      <c r="T2285" s="102"/>
      <c r="U2285" s="103"/>
      <c r="V2285" s="104"/>
    </row>
    <row r="2286" spans="1:256" ht="12.5">
      <c r="B2286" s="65">
        <v>1</v>
      </c>
      <c r="C2286" s="66">
        <f t="shared" si="108"/>
        <v>0</v>
      </c>
      <c r="D2286" s="662" t="s">
        <v>70</v>
      </c>
      <c r="E2286" s="656" t="s">
        <v>99</v>
      </c>
      <c r="F2286" s="659" t="s">
        <v>90</v>
      </c>
      <c r="G2286" s="78"/>
      <c r="H2286" s="96" t="s">
        <v>140</v>
      </c>
      <c r="I2286" s="107" t="s">
        <v>3038</v>
      </c>
      <c r="J2286" s="81"/>
      <c r="K2286" s="72"/>
      <c r="L2286" s="72"/>
      <c r="M2286" s="72"/>
      <c r="N2286" s="72"/>
      <c r="O2286" s="72"/>
      <c r="P2286" s="72"/>
      <c r="Q2286" s="833"/>
      <c r="R2286" s="102"/>
      <c r="S2286" s="73"/>
      <c r="T2286" s="102"/>
      <c r="U2286" s="103"/>
      <c r="V2286" s="104"/>
    </row>
    <row r="2287" spans="1:256" s="365" customFormat="1" ht="10.5">
      <c r="A2287" s="217"/>
      <c r="B2287" s="65">
        <v>1</v>
      </c>
      <c r="C2287" s="66">
        <f t="shared" si="108"/>
        <v>0</v>
      </c>
      <c r="D2287" s="76" t="s">
        <v>87</v>
      </c>
      <c r="E2287" s="77" t="s">
        <v>90</v>
      </c>
      <c r="F2287" s="76" t="s">
        <v>68</v>
      </c>
      <c r="G2287" s="78"/>
      <c r="H2287" s="96" t="s">
        <v>126</v>
      </c>
      <c r="I2287" s="107" t="s">
        <v>3039</v>
      </c>
      <c r="J2287" s="81"/>
      <c r="K2287" s="72"/>
      <c r="L2287" s="72"/>
      <c r="M2287" s="72"/>
      <c r="N2287" s="72"/>
      <c r="O2287" s="72"/>
      <c r="P2287" s="72"/>
      <c r="Q2287" s="833"/>
      <c r="R2287" s="102"/>
      <c r="S2287" s="73"/>
      <c r="T2287" s="102"/>
      <c r="U2287" s="103"/>
      <c r="V2287" s="104"/>
      <c r="W2287" s="55"/>
      <c r="X2287" s="55"/>
      <c r="Y2287" s="55"/>
      <c r="Z2287" s="55"/>
      <c r="AA2287" s="55"/>
      <c r="AB2287" s="55"/>
      <c r="AC2287" s="55"/>
      <c r="AD2287" s="55"/>
      <c r="AE2287" s="55"/>
      <c r="AF2287" s="55"/>
      <c r="AG2287" s="55"/>
      <c r="AH2287" s="55"/>
      <c r="AI2287" s="55"/>
      <c r="AJ2287" s="55"/>
      <c r="AK2287" s="55"/>
      <c r="AL2287" s="55"/>
      <c r="AM2287" s="55"/>
      <c r="AN2287" s="55"/>
      <c r="AO2287" s="55"/>
      <c r="AP2287" s="55"/>
      <c r="AQ2287" s="55"/>
      <c r="AR2287" s="55"/>
      <c r="AS2287" s="55"/>
      <c r="AT2287" s="55"/>
      <c r="AU2287" s="55"/>
      <c r="AV2287" s="55"/>
      <c r="AW2287" s="55"/>
      <c r="AX2287" s="55"/>
      <c r="AY2287" s="55"/>
      <c r="AZ2287" s="55"/>
      <c r="BA2287" s="55"/>
      <c r="BB2287" s="55"/>
      <c r="BC2287" s="55"/>
      <c r="BD2287" s="55"/>
      <c r="BE2287" s="55"/>
      <c r="BF2287" s="55"/>
      <c r="BG2287" s="55"/>
      <c r="BH2287" s="55"/>
      <c r="BI2287" s="55"/>
      <c r="BJ2287" s="55"/>
      <c r="BK2287" s="55"/>
      <c r="BL2287" s="55"/>
      <c r="BM2287" s="55"/>
      <c r="BN2287" s="55"/>
      <c r="BO2287" s="55"/>
      <c r="BP2287" s="55"/>
      <c r="BQ2287" s="55"/>
      <c r="BR2287" s="55"/>
      <c r="BS2287" s="55"/>
      <c r="BT2287" s="55"/>
      <c r="BU2287" s="55"/>
      <c r="BV2287" s="55"/>
      <c r="BW2287" s="55"/>
      <c r="BX2287" s="55"/>
      <c r="BY2287" s="55"/>
      <c r="BZ2287" s="55"/>
      <c r="CA2287" s="55"/>
      <c r="CB2287" s="55"/>
      <c r="CC2287" s="55"/>
      <c r="CD2287" s="55"/>
      <c r="CE2287" s="55"/>
      <c r="CF2287" s="55"/>
      <c r="CG2287" s="55"/>
      <c r="CH2287" s="55"/>
      <c r="CI2287" s="55"/>
      <c r="CJ2287" s="55"/>
      <c r="CK2287" s="55"/>
      <c r="CL2287" s="55"/>
      <c r="CM2287" s="55"/>
      <c r="CN2287" s="55"/>
      <c r="CO2287" s="55"/>
      <c r="CP2287" s="55"/>
      <c r="CQ2287" s="55"/>
      <c r="CR2287" s="55"/>
      <c r="CS2287" s="55"/>
      <c r="CT2287" s="55"/>
      <c r="CU2287" s="55"/>
      <c r="CV2287" s="55"/>
      <c r="CW2287" s="55"/>
      <c r="CX2287" s="55"/>
      <c r="CY2287" s="55"/>
      <c r="CZ2287" s="55"/>
      <c r="DA2287" s="55"/>
      <c r="DB2287" s="55"/>
      <c r="DC2287" s="55"/>
      <c r="DD2287" s="55"/>
      <c r="DE2287" s="55"/>
      <c r="DF2287" s="55"/>
      <c r="DG2287" s="55"/>
      <c r="DH2287" s="55"/>
      <c r="DI2287" s="55"/>
      <c r="DJ2287" s="55"/>
      <c r="DK2287" s="55"/>
      <c r="DL2287" s="55"/>
      <c r="DM2287" s="55"/>
      <c r="DN2287" s="55"/>
      <c r="DO2287" s="55"/>
      <c r="DP2287" s="55"/>
      <c r="DQ2287" s="55"/>
      <c r="DR2287" s="55"/>
      <c r="DS2287" s="55"/>
      <c r="DT2287" s="55"/>
      <c r="DU2287" s="55"/>
      <c r="DV2287" s="55"/>
      <c r="DW2287" s="55"/>
      <c r="DX2287" s="55"/>
      <c r="DY2287" s="55"/>
      <c r="DZ2287" s="55"/>
      <c r="EA2287" s="55"/>
      <c r="EB2287" s="55"/>
      <c r="EC2287" s="55"/>
      <c r="ED2287" s="55"/>
      <c r="EE2287" s="55"/>
      <c r="EF2287" s="55"/>
      <c r="EG2287" s="55"/>
      <c r="EH2287" s="55"/>
      <c r="EI2287" s="55"/>
      <c r="EJ2287" s="55"/>
      <c r="EK2287" s="55"/>
      <c r="EL2287" s="55"/>
      <c r="EM2287" s="55"/>
      <c r="EN2287" s="55"/>
      <c r="EO2287" s="55"/>
      <c r="EP2287" s="55"/>
      <c r="EQ2287" s="55"/>
      <c r="ER2287" s="55"/>
      <c r="ES2287" s="55"/>
      <c r="ET2287" s="55"/>
      <c r="EU2287" s="55"/>
      <c r="EV2287" s="55"/>
      <c r="EW2287" s="55"/>
      <c r="EX2287" s="55"/>
      <c r="EY2287" s="55"/>
      <c r="EZ2287" s="55"/>
      <c r="FA2287" s="55"/>
      <c r="FB2287" s="55"/>
      <c r="FC2287" s="55"/>
      <c r="FD2287" s="55"/>
      <c r="FE2287" s="55"/>
      <c r="FF2287" s="55"/>
      <c r="FG2287" s="55"/>
      <c r="FH2287" s="55"/>
      <c r="FI2287" s="55"/>
      <c r="FJ2287" s="55"/>
      <c r="FK2287" s="55"/>
      <c r="FL2287" s="55"/>
      <c r="FM2287" s="55"/>
      <c r="FN2287" s="55"/>
      <c r="FO2287" s="55"/>
      <c r="FP2287" s="55"/>
      <c r="FQ2287" s="55"/>
      <c r="FR2287" s="55"/>
      <c r="FS2287" s="55"/>
      <c r="FT2287" s="55"/>
      <c r="FU2287" s="55"/>
      <c r="FV2287" s="55"/>
      <c r="FW2287" s="55"/>
      <c r="FX2287" s="55"/>
      <c r="FY2287" s="55"/>
      <c r="FZ2287" s="55"/>
      <c r="GA2287" s="55"/>
      <c r="GB2287" s="55"/>
      <c r="GC2287" s="55"/>
      <c r="GD2287" s="55"/>
      <c r="GE2287" s="55"/>
      <c r="GF2287" s="55"/>
      <c r="GG2287" s="55"/>
      <c r="GH2287" s="55"/>
      <c r="GI2287" s="55"/>
      <c r="GJ2287" s="55"/>
      <c r="GK2287" s="55"/>
      <c r="GL2287" s="55"/>
      <c r="GM2287" s="55"/>
      <c r="GN2287" s="55"/>
      <c r="GO2287" s="55"/>
      <c r="GP2287" s="55"/>
      <c r="GQ2287" s="55"/>
      <c r="GR2287" s="55"/>
      <c r="GS2287" s="55"/>
      <c r="GT2287" s="55"/>
      <c r="GU2287" s="55"/>
      <c r="GV2287" s="55"/>
      <c r="GW2287" s="55"/>
      <c r="GX2287" s="55"/>
      <c r="GY2287" s="55"/>
      <c r="GZ2287" s="55"/>
      <c r="HA2287" s="55"/>
      <c r="HB2287" s="55"/>
      <c r="HC2287" s="55"/>
      <c r="HD2287" s="55"/>
      <c r="HE2287" s="55"/>
      <c r="HF2287" s="55"/>
      <c r="HG2287" s="55"/>
      <c r="HH2287" s="55"/>
      <c r="HI2287" s="55"/>
      <c r="HJ2287" s="55"/>
      <c r="HK2287" s="55"/>
      <c r="HL2287" s="55"/>
      <c r="HM2287" s="55"/>
      <c r="HN2287" s="55"/>
      <c r="HO2287" s="55"/>
      <c r="HP2287" s="55"/>
      <c r="HQ2287" s="55"/>
      <c r="HR2287" s="55"/>
      <c r="HS2287" s="55"/>
      <c r="HT2287" s="55"/>
      <c r="HU2287" s="55"/>
      <c r="HV2287" s="55"/>
      <c r="HW2287" s="55"/>
      <c r="HX2287" s="55"/>
      <c r="HY2287" s="55"/>
      <c r="HZ2287" s="55"/>
      <c r="IA2287" s="55"/>
      <c r="IB2287" s="55"/>
      <c r="IC2287" s="55"/>
      <c r="ID2287" s="55"/>
      <c r="IE2287" s="55"/>
      <c r="IF2287" s="55"/>
      <c r="IG2287" s="55"/>
      <c r="IH2287" s="55"/>
      <c r="II2287" s="55"/>
      <c r="IJ2287" s="55"/>
      <c r="IK2287" s="55"/>
      <c r="IL2287" s="55"/>
      <c r="IM2287" s="55"/>
      <c r="IN2287" s="55"/>
      <c r="IO2287" s="55"/>
      <c r="IP2287" s="55"/>
      <c r="IQ2287" s="55"/>
      <c r="IR2287" s="55"/>
      <c r="IS2287" s="55"/>
      <c r="IT2287" s="55"/>
      <c r="IU2287" s="55"/>
      <c r="IV2287" s="55"/>
    </row>
    <row r="2288" spans="1:256" ht="12.5">
      <c r="B2288" s="65">
        <v>1</v>
      </c>
      <c r="C2288" s="66">
        <f>IF(E2288="A",4,IF(E2288="B",3,IF(E2288="C",2,IF(E2288="D",1,0))))</f>
        <v>2</v>
      </c>
      <c r="D2288" s="77" t="s">
        <v>90</v>
      </c>
      <c r="E2288" s="77" t="s">
        <v>90</v>
      </c>
      <c r="F2288" s="76" t="s">
        <v>87</v>
      </c>
      <c r="G2288" s="78"/>
      <c r="H2288" s="96" t="s">
        <v>90</v>
      </c>
      <c r="I2288" s="107" t="s">
        <v>3040</v>
      </c>
      <c r="J2288" s="81"/>
      <c r="K2288" s="72"/>
      <c r="L2288" s="72"/>
      <c r="M2288" s="72"/>
      <c r="N2288" s="72"/>
      <c r="O2288" s="72"/>
      <c r="P2288" s="72"/>
      <c r="Q2288" s="833"/>
      <c r="R2288" s="102"/>
      <c r="S2288" s="73"/>
      <c r="T2288" s="102"/>
      <c r="U2288" s="103"/>
      <c r="V2288" s="104"/>
    </row>
    <row r="2289" spans="1:256" ht="12.5">
      <c r="B2289" s="65">
        <v>1</v>
      </c>
      <c r="C2289" s="66">
        <f>IF(E2289="A",1,IF(E2289="B",1,0))</f>
        <v>0</v>
      </c>
      <c r="D2289" s="76" t="s">
        <v>68</v>
      </c>
      <c r="E2289" s="99" t="s">
        <v>70</v>
      </c>
      <c r="F2289" s="76" t="s">
        <v>68</v>
      </c>
      <c r="G2289" s="78"/>
      <c r="H2289" s="100" t="s">
        <v>94</v>
      </c>
      <c r="I2289" s="101" t="s">
        <v>752</v>
      </c>
      <c r="J2289" s="81" t="s">
        <v>7</v>
      </c>
      <c r="K2289" s="72"/>
      <c r="L2289" s="72"/>
      <c r="M2289" s="72"/>
      <c r="N2289" s="72"/>
      <c r="O2289" s="72"/>
      <c r="P2289" s="72"/>
      <c r="Q2289" s="833"/>
      <c r="R2289" s="102"/>
      <c r="S2289" s="73"/>
      <c r="T2289" s="102"/>
      <c r="U2289" s="103"/>
      <c r="V2289" s="104"/>
    </row>
    <row r="2290" spans="1:256" ht="12.5">
      <c r="B2290" s="65">
        <v>1</v>
      </c>
      <c r="C2290" s="66">
        <f>IF(E2290="A",1,IF(E2290="B",1,0))</f>
        <v>0</v>
      </c>
      <c r="D2290" s="659" t="s">
        <v>90</v>
      </c>
      <c r="E2290" s="659" t="s">
        <v>90</v>
      </c>
      <c r="F2290" s="656" t="s">
        <v>70</v>
      </c>
      <c r="G2290" s="78"/>
      <c r="H2290" s="96" t="s">
        <v>129</v>
      </c>
      <c r="I2290" s="107" t="s">
        <v>3041</v>
      </c>
      <c r="J2290" s="81"/>
      <c r="K2290" s="72"/>
      <c r="L2290" s="72"/>
      <c r="M2290" s="72"/>
      <c r="N2290" s="72"/>
      <c r="O2290" s="72"/>
      <c r="P2290" s="72"/>
      <c r="Q2290" s="833"/>
      <c r="R2290" s="102"/>
      <c r="S2290" s="73"/>
      <c r="T2290" s="102"/>
      <c r="U2290" s="103"/>
      <c r="V2290" s="104"/>
    </row>
    <row r="2291" spans="1:256" ht="12.5">
      <c r="A2291" s="111"/>
      <c r="B2291" s="65">
        <v>1</v>
      </c>
      <c r="C2291" s="66">
        <f>IF(E2291="A",1,IF(E2291="B",1,0))</f>
        <v>1</v>
      </c>
      <c r="D2291" s="99" t="s">
        <v>70</v>
      </c>
      <c r="E2291" s="76" t="s">
        <v>87</v>
      </c>
      <c r="F2291" s="76" t="s">
        <v>68</v>
      </c>
      <c r="G2291" s="78"/>
      <c r="H2291" s="96" t="s">
        <v>126</v>
      </c>
      <c r="I2291" s="107" t="s">
        <v>3042</v>
      </c>
      <c r="J2291" s="81"/>
      <c r="K2291" s="72"/>
      <c r="L2291" s="72"/>
      <c r="M2291" s="72"/>
      <c r="N2291" s="72"/>
      <c r="O2291" s="72"/>
      <c r="P2291" s="72"/>
      <c r="Q2291" s="833"/>
      <c r="R2291" s="102"/>
      <c r="S2291" s="73"/>
      <c r="T2291" s="102"/>
      <c r="U2291" s="103"/>
      <c r="V2291" s="104"/>
    </row>
    <row r="2292" spans="1:256" ht="12.5">
      <c r="B2292" s="65">
        <v>1</v>
      </c>
      <c r="C2292" s="66">
        <f>IF(E2292="A",4,IF(E2292="B",3,IF(E2292="C",2,IF(E2292="D",1,0))))</f>
        <v>3</v>
      </c>
      <c r="D2292" s="99" t="s">
        <v>70</v>
      </c>
      <c r="E2292" s="76" t="s">
        <v>87</v>
      </c>
      <c r="F2292" s="76" t="s">
        <v>87</v>
      </c>
      <c r="G2292" s="78"/>
      <c r="H2292" s="96" t="s">
        <v>122</v>
      </c>
      <c r="I2292" s="107" t="s">
        <v>3043</v>
      </c>
      <c r="J2292" s="81"/>
      <c r="K2292" s="72"/>
      <c r="L2292" s="72"/>
      <c r="M2292" s="72"/>
      <c r="N2292" s="72"/>
      <c r="O2292" s="72"/>
      <c r="P2292" s="72"/>
      <c r="Q2292" s="833"/>
      <c r="R2292" s="102"/>
      <c r="S2292" s="73"/>
      <c r="T2292" s="102"/>
      <c r="U2292" s="103"/>
      <c r="V2292" s="104"/>
    </row>
    <row r="2293" spans="1:256" ht="12.5">
      <c r="B2293" s="65">
        <v>1</v>
      </c>
      <c r="C2293" s="66">
        <f>IF(E2293="A",1,IF(E2293="B",1,0))</f>
        <v>1</v>
      </c>
      <c r="D2293" s="76" t="s">
        <v>87</v>
      </c>
      <c r="E2293" s="76" t="s">
        <v>87</v>
      </c>
      <c r="F2293" s="664" t="s">
        <v>90</v>
      </c>
      <c r="G2293" s="78"/>
      <c r="H2293" s="96" t="s">
        <v>94</v>
      </c>
      <c r="I2293" s="107" t="s">
        <v>3044</v>
      </c>
      <c r="J2293" s="81"/>
      <c r="K2293" s="72"/>
      <c r="L2293" s="72"/>
      <c r="M2293" s="72"/>
      <c r="N2293" s="72"/>
      <c r="O2293" s="72"/>
      <c r="P2293" s="72"/>
      <c r="Q2293" s="833"/>
      <c r="R2293" s="102"/>
      <c r="S2293" s="73"/>
      <c r="T2293" s="102"/>
      <c r="U2293" s="103"/>
      <c r="V2293" s="104"/>
    </row>
    <row r="2294" spans="1:256" ht="12.5">
      <c r="B2294" s="65">
        <v>1</v>
      </c>
      <c r="C2294" s="66">
        <f>IF(E2294="A",4,IF(E2294="B",3,IF(E2294="C",2,IF(E2294="D",1,0))))</f>
        <v>3</v>
      </c>
      <c r="D2294" s="76" t="s">
        <v>87</v>
      </c>
      <c r="E2294" s="76" t="s">
        <v>87</v>
      </c>
      <c r="F2294" s="76" t="s">
        <v>68</v>
      </c>
      <c r="G2294" s="78"/>
      <c r="H2294" s="96" t="s">
        <v>220</v>
      </c>
      <c r="I2294" s="107" t="s">
        <v>318</v>
      </c>
      <c r="J2294" s="81" t="s">
        <v>7</v>
      </c>
      <c r="K2294" s="72"/>
      <c r="L2294" s="72"/>
      <c r="M2294" s="72"/>
      <c r="N2294" s="72"/>
      <c r="O2294" s="72"/>
      <c r="P2294" s="72"/>
      <c r="Q2294" s="833"/>
      <c r="R2294" s="102"/>
      <c r="S2294" s="73"/>
      <c r="T2294" s="102"/>
      <c r="U2294" s="103"/>
      <c r="V2294" s="104"/>
    </row>
    <row r="2295" spans="1:256" ht="12.5">
      <c r="A2295" s="305"/>
      <c r="B2295" s="65">
        <v>1</v>
      </c>
      <c r="C2295" s="66">
        <v>3</v>
      </c>
      <c r="D2295" s="76" t="s">
        <v>87</v>
      </c>
      <c r="E2295" s="76" t="s">
        <v>87</v>
      </c>
      <c r="F2295" s="76" t="s">
        <v>68</v>
      </c>
      <c r="G2295" s="78"/>
      <c r="H2295" s="79" t="s">
        <v>220</v>
      </c>
      <c r="I2295" s="80" t="s">
        <v>318</v>
      </c>
      <c r="J2295" s="81" t="s">
        <v>7</v>
      </c>
      <c r="K2295" s="72"/>
      <c r="L2295" s="72"/>
      <c r="M2295" s="72"/>
      <c r="N2295" s="72"/>
      <c r="O2295" s="72"/>
      <c r="P2295" s="72"/>
      <c r="Q2295" s="833"/>
      <c r="R2295" s="102"/>
      <c r="S2295" s="73"/>
      <c r="T2295" s="102"/>
      <c r="U2295" s="103"/>
      <c r="V2295" s="104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  <c r="CX2295"/>
      <c r="CY2295"/>
      <c r="CZ2295"/>
      <c r="DA2295"/>
      <c r="DB2295"/>
      <c r="DC2295"/>
      <c r="DD2295"/>
      <c r="DE2295"/>
      <c r="DF2295"/>
      <c r="DG2295"/>
      <c r="DH2295"/>
      <c r="DI2295"/>
      <c r="DJ2295"/>
      <c r="DK2295"/>
      <c r="DL2295"/>
      <c r="DM2295"/>
      <c r="DN2295"/>
      <c r="DO2295"/>
      <c r="DP2295"/>
      <c r="DQ2295"/>
      <c r="DR2295"/>
      <c r="DS2295"/>
      <c r="DT2295"/>
      <c r="DU2295"/>
      <c r="DV2295"/>
      <c r="DW2295"/>
      <c r="DX2295"/>
      <c r="DY2295"/>
      <c r="DZ2295"/>
      <c r="EA2295"/>
      <c r="EB2295"/>
      <c r="EC2295"/>
      <c r="ED2295"/>
      <c r="EE2295"/>
      <c r="EF2295"/>
      <c r="EG2295"/>
      <c r="EH2295"/>
      <c r="EI2295"/>
      <c r="EJ2295"/>
      <c r="EK2295"/>
      <c r="EL2295"/>
      <c r="EM2295"/>
      <c r="EN2295"/>
      <c r="EO2295"/>
      <c r="EP2295"/>
      <c r="EQ2295"/>
      <c r="ER2295"/>
      <c r="ES2295"/>
      <c r="ET2295"/>
      <c r="EU2295"/>
      <c r="EV2295"/>
      <c r="EW2295"/>
      <c r="EX2295"/>
      <c r="EY2295"/>
      <c r="EZ2295"/>
      <c r="FA2295"/>
      <c r="FB2295"/>
      <c r="FC2295"/>
      <c r="FD2295"/>
      <c r="FE2295"/>
      <c r="FF2295"/>
      <c r="FG2295"/>
      <c r="FH2295"/>
      <c r="FI2295"/>
      <c r="FJ2295"/>
      <c r="FK2295"/>
      <c r="FL2295"/>
      <c r="FM2295"/>
      <c r="FN2295"/>
      <c r="FO2295"/>
      <c r="FP2295"/>
      <c r="FQ2295"/>
      <c r="FR2295"/>
      <c r="FS2295"/>
      <c r="FT2295"/>
      <c r="FU2295"/>
      <c r="FV2295"/>
      <c r="FW2295"/>
      <c r="FX2295"/>
      <c r="FY2295"/>
      <c r="FZ2295"/>
      <c r="GA2295"/>
      <c r="GB2295"/>
      <c r="GC2295"/>
      <c r="GD2295"/>
      <c r="GE2295"/>
      <c r="GF2295"/>
      <c r="GG2295"/>
      <c r="GH2295"/>
      <c r="GI2295"/>
      <c r="GJ2295"/>
      <c r="GK2295"/>
      <c r="GL2295"/>
      <c r="GM2295"/>
      <c r="GN2295"/>
      <c r="GO2295"/>
      <c r="GP2295"/>
      <c r="GQ2295"/>
      <c r="GR2295"/>
      <c r="GS2295"/>
      <c r="GT2295"/>
      <c r="GU2295"/>
      <c r="GV2295"/>
      <c r="GW2295"/>
      <c r="GX2295"/>
      <c r="GY2295"/>
      <c r="GZ2295"/>
      <c r="HA2295"/>
      <c r="HB2295"/>
      <c r="HC2295"/>
      <c r="HD2295"/>
      <c r="HE2295"/>
      <c r="HF2295"/>
      <c r="HG2295"/>
      <c r="HH2295"/>
      <c r="HI2295"/>
      <c r="HJ2295"/>
      <c r="HK2295"/>
      <c r="HL2295"/>
      <c r="HM2295"/>
      <c r="HN2295"/>
      <c r="HO2295"/>
      <c r="HP2295"/>
      <c r="HQ2295"/>
      <c r="HR2295"/>
      <c r="HS2295"/>
      <c r="HT2295"/>
      <c r="HU2295"/>
      <c r="HV2295"/>
      <c r="HW2295"/>
      <c r="HX2295"/>
      <c r="HY2295"/>
      <c r="HZ2295"/>
      <c r="IA2295"/>
      <c r="IB2295"/>
      <c r="IC2295"/>
      <c r="ID2295"/>
      <c r="IE2295"/>
      <c r="IF2295"/>
      <c r="IG2295"/>
      <c r="IH2295"/>
      <c r="II2295"/>
      <c r="IJ2295"/>
      <c r="IK2295"/>
      <c r="IL2295"/>
      <c r="IM2295"/>
      <c r="IN2295"/>
      <c r="IO2295"/>
      <c r="IP2295"/>
      <c r="IQ2295"/>
      <c r="IR2295"/>
      <c r="IS2295"/>
      <c r="IT2295"/>
      <c r="IU2295"/>
      <c r="IV2295"/>
    </row>
    <row r="2296" spans="1:256" ht="12.5">
      <c r="B2296" s="65">
        <v>1</v>
      </c>
      <c r="C2296" s="66">
        <f>IF(E2296="A",1,IF(E2296="B",1,0))</f>
        <v>1</v>
      </c>
      <c r="D2296" s="76" t="s">
        <v>87</v>
      </c>
      <c r="E2296" s="76" t="s">
        <v>87</v>
      </c>
      <c r="F2296" s="76" t="s">
        <v>68</v>
      </c>
      <c r="G2296" s="78"/>
      <c r="H2296" s="96" t="s">
        <v>101</v>
      </c>
      <c r="I2296" s="107" t="s">
        <v>3045</v>
      </c>
      <c r="J2296" s="81"/>
      <c r="K2296" s="72"/>
      <c r="L2296" s="72"/>
      <c r="M2296" s="72"/>
      <c r="N2296" s="72"/>
      <c r="O2296" s="72"/>
      <c r="P2296" s="72"/>
      <c r="Q2296" s="833"/>
      <c r="R2296" s="102"/>
      <c r="S2296" s="73"/>
      <c r="T2296" s="102"/>
      <c r="U2296" s="103"/>
      <c r="V2296" s="104"/>
    </row>
    <row r="2297" spans="1:256" ht="12.5">
      <c r="B2297" s="65">
        <v>1</v>
      </c>
      <c r="C2297" s="66">
        <f>IF(E2297="A",1,IF(E2297="B",1,0))</f>
        <v>0</v>
      </c>
      <c r="D2297" s="658" t="s">
        <v>87</v>
      </c>
      <c r="E2297" s="659" t="s">
        <v>90</v>
      </c>
      <c r="F2297" s="658" t="s">
        <v>68</v>
      </c>
      <c r="G2297" s="78"/>
      <c r="H2297" s="96" t="s">
        <v>101</v>
      </c>
      <c r="I2297" s="107" t="s">
        <v>3046</v>
      </c>
      <c r="J2297" s="81"/>
      <c r="K2297" s="72"/>
      <c r="L2297" s="72"/>
      <c r="M2297" s="72"/>
      <c r="N2297" s="72"/>
      <c r="O2297" s="72"/>
      <c r="P2297" s="72"/>
      <c r="Q2297" s="833"/>
      <c r="R2297" s="102"/>
      <c r="S2297" s="73"/>
      <c r="T2297" s="102"/>
      <c r="U2297" s="103"/>
      <c r="V2297" s="104"/>
    </row>
    <row r="2298" spans="1:256" ht="12.5">
      <c r="B2298" s="65">
        <v>1</v>
      </c>
      <c r="C2298" s="66">
        <f>IF(E2298="A",4,IF(E2298="B",3,IF(E2298="C",2,IF(E2298="D",1,0))))</f>
        <v>2</v>
      </c>
      <c r="D2298" s="77" t="s">
        <v>90</v>
      </c>
      <c r="E2298" s="77" t="s">
        <v>90</v>
      </c>
      <c r="F2298" s="76" t="s">
        <v>87</v>
      </c>
      <c r="G2298" s="78"/>
      <c r="H2298" s="96" t="s">
        <v>140</v>
      </c>
      <c r="I2298" s="107" t="s">
        <v>3047</v>
      </c>
      <c r="J2298" s="81"/>
      <c r="K2298" s="72"/>
      <c r="L2298" s="72"/>
      <c r="M2298" s="72"/>
      <c r="N2298" s="72"/>
      <c r="O2298" s="72"/>
      <c r="P2298" s="72"/>
      <c r="Q2298" s="833"/>
      <c r="R2298" s="102"/>
      <c r="S2298" s="73"/>
      <c r="T2298" s="102"/>
      <c r="U2298" s="103"/>
      <c r="V2298" s="104"/>
    </row>
    <row r="2299" spans="1:256" ht="12.5">
      <c r="B2299" s="65">
        <v>1</v>
      </c>
      <c r="C2299" s="66">
        <f>IF(E2299="A",1,IF(E2299="B",1,0))</f>
        <v>0</v>
      </c>
      <c r="D2299" s="658" t="s">
        <v>68</v>
      </c>
      <c r="E2299" s="656" t="s">
        <v>99</v>
      </c>
      <c r="F2299" s="658" t="s">
        <v>87</v>
      </c>
      <c r="G2299" s="78"/>
      <c r="H2299" s="96" t="s">
        <v>94</v>
      </c>
      <c r="I2299" s="107" t="s">
        <v>3048</v>
      </c>
      <c r="J2299" s="81"/>
      <c r="K2299" s="72"/>
      <c r="L2299" s="72"/>
      <c r="M2299" s="72"/>
      <c r="N2299" s="72"/>
      <c r="O2299" s="72"/>
      <c r="P2299" s="72"/>
      <c r="Q2299" s="833"/>
      <c r="R2299" s="102"/>
      <c r="S2299" s="73"/>
      <c r="T2299" s="102"/>
      <c r="U2299" s="103"/>
      <c r="V2299" s="104"/>
    </row>
    <row r="2300" spans="1:256" ht="12.5">
      <c r="B2300" s="65">
        <v>1</v>
      </c>
      <c r="C2300" s="66">
        <f>IF(E2300="A",4,IF(E2300="B",3,IF(E2300="C",2,IF(E2300="D",1,0))))</f>
        <v>1</v>
      </c>
      <c r="D2300" s="76" t="s">
        <v>68</v>
      </c>
      <c r="E2300" s="99" t="s">
        <v>70</v>
      </c>
      <c r="F2300" s="76" t="s">
        <v>87</v>
      </c>
      <c r="G2300" s="78"/>
      <c r="H2300" s="96" t="s">
        <v>135</v>
      </c>
      <c r="I2300" s="107" t="s">
        <v>3049</v>
      </c>
      <c r="J2300" s="81"/>
      <c r="K2300" s="72"/>
      <c r="L2300" s="72"/>
      <c r="M2300" s="72"/>
      <c r="N2300" s="72"/>
      <c r="O2300" s="72"/>
      <c r="P2300" s="72"/>
      <c r="Q2300" s="833"/>
      <c r="R2300" s="102"/>
      <c r="S2300" s="73"/>
      <c r="T2300" s="102"/>
      <c r="U2300" s="103"/>
      <c r="V2300" s="104"/>
      <c r="W2300" s="55"/>
      <c r="X2300" s="55"/>
      <c r="Y2300" s="55"/>
      <c r="Z2300" s="55"/>
      <c r="AA2300" s="55"/>
      <c r="AB2300" s="55"/>
      <c r="AC2300" s="55"/>
      <c r="AD2300" s="55"/>
      <c r="AE2300" s="55"/>
      <c r="AF2300" s="55"/>
      <c r="AG2300" s="55"/>
      <c r="AH2300" s="55"/>
      <c r="AI2300" s="55"/>
      <c r="AJ2300" s="55"/>
      <c r="AK2300" s="55"/>
      <c r="AL2300" s="55"/>
      <c r="AM2300" s="55"/>
      <c r="AN2300" s="55"/>
      <c r="AO2300" s="55"/>
      <c r="AP2300" s="55"/>
      <c r="AQ2300" s="55"/>
      <c r="AR2300" s="55"/>
      <c r="AS2300" s="55"/>
      <c r="AT2300" s="55"/>
      <c r="AU2300" s="55"/>
      <c r="AV2300" s="55"/>
      <c r="AW2300" s="55"/>
      <c r="AX2300" s="55"/>
      <c r="AY2300" s="55"/>
      <c r="AZ2300" s="55"/>
      <c r="BA2300" s="55"/>
      <c r="BB2300" s="55"/>
      <c r="BC2300" s="55"/>
      <c r="BD2300" s="55"/>
      <c r="BE2300" s="55"/>
      <c r="BF2300" s="55"/>
      <c r="BG2300" s="55"/>
      <c r="BH2300" s="55"/>
      <c r="BI2300" s="55"/>
      <c r="BJ2300" s="55"/>
      <c r="BK2300" s="55"/>
      <c r="BL2300" s="55"/>
      <c r="BM2300" s="55"/>
      <c r="BN2300" s="55"/>
      <c r="BO2300" s="55"/>
      <c r="BP2300" s="55"/>
      <c r="BQ2300" s="55"/>
      <c r="BR2300" s="55"/>
      <c r="BS2300" s="55"/>
      <c r="BT2300" s="55"/>
      <c r="BU2300" s="55"/>
      <c r="BV2300" s="55"/>
      <c r="BW2300" s="55"/>
      <c r="BX2300" s="55"/>
      <c r="BY2300" s="55"/>
      <c r="BZ2300" s="55"/>
      <c r="CA2300" s="55"/>
      <c r="CB2300" s="55"/>
      <c r="CC2300" s="55"/>
      <c r="CD2300" s="55"/>
      <c r="CE2300" s="55"/>
      <c r="CF2300" s="55"/>
      <c r="CG2300" s="55"/>
      <c r="CH2300" s="55"/>
      <c r="CI2300" s="55"/>
      <c r="CJ2300" s="55"/>
      <c r="CK2300" s="55"/>
      <c r="CL2300" s="55"/>
      <c r="CM2300" s="55"/>
      <c r="CN2300" s="55"/>
      <c r="CO2300" s="55"/>
      <c r="CP2300" s="55"/>
      <c r="CQ2300" s="55"/>
      <c r="CR2300" s="55"/>
      <c r="CS2300" s="55"/>
      <c r="CT2300" s="55"/>
      <c r="CU2300" s="55"/>
      <c r="CV2300" s="55"/>
      <c r="CW2300" s="55"/>
      <c r="CX2300" s="55"/>
      <c r="CY2300" s="55"/>
      <c r="CZ2300" s="55"/>
      <c r="DA2300" s="55"/>
      <c r="DB2300" s="55"/>
      <c r="DC2300" s="55"/>
      <c r="DD2300" s="55"/>
      <c r="DE2300" s="55"/>
      <c r="DF2300" s="55"/>
      <c r="DG2300" s="55"/>
      <c r="DH2300" s="55"/>
      <c r="DI2300" s="55"/>
      <c r="DJ2300" s="55"/>
      <c r="DK2300" s="55"/>
      <c r="DL2300" s="55"/>
      <c r="DM2300" s="55"/>
      <c r="DN2300" s="55"/>
      <c r="DO2300" s="55"/>
      <c r="DP2300" s="55"/>
      <c r="DQ2300" s="55"/>
      <c r="DR2300" s="55"/>
      <c r="DS2300" s="55"/>
      <c r="DT2300" s="55"/>
      <c r="DU2300" s="55"/>
      <c r="DV2300" s="55"/>
      <c r="DW2300" s="55"/>
      <c r="DX2300" s="55"/>
      <c r="DY2300" s="55"/>
      <c r="DZ2300" s="55"/>
      <c r="EA2300" s="55"/>
      <c r="EB2300" s="55"/>
      <c r="EC2300" s="55"/>
      <c r="ED2300" s="55"/>
      <c r="EE2300" s="55"/>
      <c r="EF2300" s="55"/>
      <c r="EG2300" s="55"/>
      <c r="EH2300" s="55"/>
      <c r="EI2300" s="55"/>
      <c r="EJ2300" s="55"/>
      <c r="EK2300" s="55"/>
      <c r="EL2300" s="55"/>
      <c r="EM2300" s="55"/>
      <c r="EN2300" s="55"/>
      <c r="EO2300" s="55"/>
      <c r="EP2300" s="55"/>
      <c r="EQ2300" s="55"/>
      <c r="ER2300" s="55"/>
      <c r="ES2300" s="55"/>
      <c r="ET2300" s="55"/>
      <c r="EU2300" s="55"/>
      <c r="EV2300" s="55"/>
      <c r="EW2300" s="55"/>
      <c r="EX2300" s="55"/>
      <c r="EY2300" s="55"/>
      <c r="EZ2300" s="55"/>
      <c r="FA2300" s="55"/>
      <c r="FB2300" s="55"/>
      <c r="FC2300" s="55"/>
      <c r="FD2300" s="55"/>
      <c r="FE2300" s="55"/>
      <c r="FF2300" s="55"/>
      <c r="FG2300" s="55"/>
      <c r="FH2300" s="55"/>
      <c r="FI2300" s="55"/>
      <c r="FJ2300" s="55"/>
      <c r="FK2300" s="55"/>
      <c r="FL2300" s="55"/>
      <c r="FM2300" s="55"/>
      <c r="FN2300" s="55"/>
      <c r="FO2300" s="55"/>
      <c r="FP2300" s="55"/>
      <c r="FQ2300" s="55"/>
      <c r="FR2300" s="55"/>
      <c r="FS2300" s="55"/>
      <c r="FT2300" s="55"/>
      <c r="FU2300" s="55"/>
      <c r="FV2300" s="55"/>
      <c r="FW2300" s="55"/>
      <c r="FX2300" s="55"/>
      <c r="FY2300" s="55"/>
      <c r="FZ2300" s="55"/>
      <c r="GA2300" s="55"/>
      <c r="GB2300" s="55"/>
      <c r="GC2300" s="55"/>
      <c r="GD2300" s="55"/>
      <c r="GE2300" s="55"/>
      <c r="GF2300" s="55"/>
      <c r="GG2300" s="55"/>
      <c r="GH2300" s="55"/>
      <c r="GI2300" s="55"/>
      <c r="GJ2300" s="55"/>
      <c r="GK2300" s="55"/>
      <c r="GL2300" s="55"/>
      <c r="GM2300" s="55"/>
      <c r="GN2300" s="55"/>
      <c r="GO2300" s="55"/>
      <c r="GP2300" s="55"/>
      <c r="GQ2300" s="55"/>
      <c r="GR2300" s="55"/>
      <c r="GS2300" s="55"/>
      <c r="GT2300" s="55"/>
      <c r="GU2300" s="55"/>
      <c r="GV2300" s="55"/>
      <c r="GW2300" s="55"/>
      <c r="GX2300" s="55"/>
      <c r="GY2300" s="55"/>
      <c r="GZ2300" s="55"/>
      <c r="HA2300" s="55"/>
      <c r="HB2300" s="55"/>
      <c r="HC2300" s="55"/>
      <c r="HD2300" s="55"/>
      <c r="HE2300" s="55"/>
      <c r="HF2300" s="55"/>
      <c r="HG2300" s="55"/>
      <c r="HH2300" s="55"/>
      <c r="HI2300" s="55"/>
      <c r="HJ2300" s="55"/>
      <c r="HK2300" s="55"/>
      <c r="HL2300" s="55"/>
      <c r="HM2300" s="55"/>
      <c r="HN2300" s="55"/>
      <c r="HO2300" s="55"/>
      <c r="HP2300" s="55"/>
      <c r="HQ2300" s="55"/>
      <c r="HR2300" s="55"/>
      <c r="HS2300" s="55"/>
      <c r="HT2300" s="55"/>
      <c r="HU2300" s="55"/>
      <c r="HV2300" s="55"/>
      <c r="HW2300" s="55"/>
      <c r="HX2300" s="55"/>
      <c r="HY2300" s="55"/>
      <c r="HZ2300" s="55"/>
      <c r="IA2300" s="55"/>
      <c r="IB2300" s="55"/>
      <c r="IC2300" s="55"/>
      <c r="ID2300" s="55"/>
      <c r="IE2300" s="55"/>
      <c r="IF2300" s="55"/>
      <c r="IG2300" s="55"/>
      <c r="IH2300" s="55"/>
      <c r="II2300" s="55"/>
      <c r="IJ2300" s="55"/>
      <c r="IK2300" s="55"/>
      <c r="IL2300" s="55"/>
      <c r="IM2300" s="55"/>
      <c r="IN2300" s="55"/>
      <c r="IO2300" s="55"/>
      <c r="IP2300" s="55"/>
      <c r="IQ2300" s="55"/>
      <c r="IR2300" s="55"/>
      <c r="IS2300" s="55"/>
      <c r="IT2300" s="55"/>
      <c r="IU2300" s="55"/>
      <c r="IV2300" s="55"/>
    </row>
    <row r="2301" spans="1:256" ht="12.5">
      <c r="B2301" s="65">
        <v>1</v>
      </c>
      <c r="C2301" s="66">
        <f>IF(E2301="A",4,IF(E2301="B",3,IF(E2301="C",2,IF(E2301="D",1,0))))</f>
        <v>2</v>
      </c>
      <c r="D2301" s="77" t="s">
        <v>90</v>
      </c>
      <c r="E2301" s="77" t="s">
        <v>90</v>
      </c>
      <c r="F2301" s="76" t="s">
        <v>87</v>
      </c>
      <c r="G2301" s="78"/>
      <c r="H2301" s="96" t="s">
        <v>126</v>
      </c>
      <c r="I2301" s="107" t="s">
        <v>3050</v>
      </c>
      <c r="J2301" s="81"/>
      <c r="K2301" s="72"/>
      <c r="L2301" s="72"/>
      <c r="M2301" s="72"/>
      <c r="N2301" s="72"/>
      <c r="O2301" s="72"/>
      <c r="P2301" s="72"/>
      <c r="Q2301" s="833"/>
      <c r="R2301" s="102"/>
      <c r="S2301" s="73"/>
      <c r="T2301" s="102"/>
      <c r="U2301" s="103"/>
      <c r="V2301" s="104"/>
    </row>
    <row r="2302" spans="1:256" ht="12.5">
      <c r="B2302" s="65">
        <v>1</v>
      </c>
      <c r="C2302" s="66">
        <f t="shared" ref="C2302:C2323" si="109">IF(E2302="A",1,IF(E2302="B",1,0))</f>
        <v>1</v>
      </c>
      <c r="D2302" s="77" t="s">
        <v>90</v>
      </c>
      <c r="E2302" s="76" t="s">
        <v>87</v>
      </c>
      <c r="F2302" s="76" t="s">
        <v>87</v>
      </c>
      <c r="G2302" s="78"/>
      <c r="H2302" s="96" t="s">
        <v>135</v>
      </c>
      <c r="I2302" s="107" t="s">
        <v>3051</v>
      </c>
      <c r="J2302" s="81"/>
      <c r="K2302" s="72"/>
      <c r="L2302" s="72"/>
      <c r="M2302" s="72"/>
      <c r="N2302" s="72"/>
      <c r="O2302" s="72"/>
      <c r="P2302" s="72"/>
      <c r="Q2302" s="833"/>
      <c r="R2302" s="102"/>
      <c r="S2302" s="73"/>
      <c r="T2302" s="102"/>
      <c r="U2302" s="103"/>
      <c r="V2302" s="104"/>
    </row>
    <row r="2303" spans="1:256" ht="12.5">
      <c r="B2303" s="65">
        <v>1</v>
      </c>
      <c r="C2303" s="66">
        <f t="shared" si="109"/>
        <v>0</v>
      </c>
      <c r="D2303" s="659" t="s">
        <v>90</v>
      </c>
      <c r="E2303" s="659" t="s">
        <v>90</v>
      </c>
      <c r="F2303" s="658" t="s">
        <v>87</v>
      </c>
      <c r="G2303" s="78"/>
      <c r="H2303" s="96" t="s">
        <v>140</v>
      </c>
      <c r="I2303" s="107" t="s">
        <v>3052</v>
      </c>
      <c r="J2303" s="81"/>
      <c r="K2303" s="72"/>
      <c r="L2303" s="72"/>
      <c r="M2303" s="72"/>
      <c r="N2303" s="72"/>
      <c r="O2303" s="72"/>
      <c r="P2303" s="72"/>
      <c r="Q2303" s="833"/>
      <c r="R2303" s="102"/>
      <c r="S2303" s="73"/>
      <c r="T2303" s="102"/>
      <c r="U2303" s="103"/>
      <c r="V2303" s="104"/>
    </row>
    <row r="2304" spans="1:256" ht="12.5">
      <c r="B2304" s="65">
        <v>1</v>
      </c>
      <c r="C2304" s="66">
        <f t="shared" si="109"/>
        <v>1</v>
      </c>
      <c r="D2304" s="659" t="s">
        <v>90</v>
      </c>
      <c r="E2304" s="658" t="s">
        <v>87</v>
      </c>
      <c r="F2304" s="658" t="s">
        <v>68</v>
      </c>
      <c r="G2304" s="78"/>
      <c r="H2304" s="96" t="s">
        <v>88</v>
      </c>
      <c r="I2304" s="107" t="s">
        <v>3053</v>
      </c>
      <c r="J2304" s="81"/>
      <c r="K2304" s="72"/>
      <c r="L2304" s="72"/>
      <c r="M2304" s="72"/>
      <c r="N2304" s="72"/>
      <c r="O2304" s="72"/>
      <c r="P2304" s="72"/>
      <c r="Q2304" s="833"/>
      <c r="R2304" s="102"/>
      <c r="S2304" s="73"/>
      <c r="T2304" s="102"/>
      <c r="U2304" s="103"/>
      <c r="V2304" s="104"/>
    </row>
    <row r="2305" spans="1:256" ht="12.5">
      <c r="B2305" s="65">
        <v>1</v>
      </c>
      <c r="C2305" s="66">
        <f t="shared" si="109"/>
        <v>0</v>
      </c>
      <c r="D2305" s="658" t="s">
        <v>87</v>
      </c>
      <c r="E2305" s="656" t="s">
        <v>70</v>
      </c>
      <c r="F2305" s="658" t="s">
        <v>68</v>
      </c>
      <c r="G2305" s="78"/>
      <c r="H2305" s="96" t="s">
        <v>88</v>
      </c>
      <c r="I2305" s="107" t="s">
        <v>3054</v>
      </c>
      <c r="J2305" s="81"/>
      <c r="K2305" s="72"/>
      <c r="L2305" s="72"/>
      <c r="M2305" s="72"/>
      <c r="N2305" s="72"/>
      <c r="O2305" s="72"/>
      <c r="P2305" s="72"/>
      <c r="Q2305" s="833"/>
      <c r="R2305" s="102"/>
      <c r="S2305" s="73"/>
      <c r="T2305" s="102"/>
      <c r="U2305" s="103"/>
      <c r="V2305" s="104"/>
    </row>
    <row r="2306" spans="1:256" ht="12.5">
      <c r="B2306" s="65">
        <v>1</v>
      </c>
      <c r="C2306" s="66">
        <f t="shared" si="109"/>
        <v>1</v>
      </c>
      <c r="D2306" s="76" t="s">
        <v>87</v>
      </c>
      <c r="E2306" s="76" t="s">
        <v>87</v>
      </c>
      <c r="F2306" s="76" t="s">
        <v>68</v>
      </c>
      <c r="G2306" s="78"/>
      <c r="H2306" s="96" t="s">
        <v>135</v>
      </c>
      <c r="I2306" s="107" t="s">
        <v>3055</v>
      </c>
      <c r="J2306" s="81"/>
      <c r="K2306" s="72"/>
      <c r="L2306" s="72"/>
      <c r="M2306" s="72"/>
      <c r="N2306" s="72"/>
      <c r="O2306" s="72"/>
      <c r="P2306" s="72"/>
      <c r="Q2306" s="833"/>
      <c r="R2306" s="102"/>
      <c r="S2306" s="73"/>
      <c r="T2306" s="102"/>
      <c r="U2306" s="103"/>
      <c r="V2306" s="104"/>
    </row>
    <row r="2307" spans="1:256" ht="12.5">
      <c r="B2307" s="65">
        <v>1</v>
      </c>
      <c r="C2307" s="66">
        <f t="shared" si="109"/>
        <v>0</v>
      </c>
      <c r="D2307" s="656" t="s">
        <v>70</v>
      </c>
      <c r="E2307" s="656" t="s">
        <v>70</v>
      </c>
      <c r="F2307" s="656" t="s">
        <v>70</v>
      </c>
      <c r="G2307" s="78"/>
      <c r="H2307" s="96" t="s">
        <v>101</v>
      </c>
      <c r="I2307" s="107" t="s">
        <v>3056</v>
      </c>
      <c r="J2307" s="81"/>
      <c r="K2307" s="72"/>
      <c r="L2307" s="72"/>
      <c r="M2307" s="72"/>
      <c r="N2307" s="72"/>
      <c r="O2307" s="72"/>
      <c r="P2307" s="72"/>
      <c r="Q2307" s="833"/>
      <c r="R2307" s="102"/>
      <c r="S2307" s="73"/>
      <c r="T2307" s="102"/>
      <c r="U2307" s="103"/>
      <c r="V2307" s="104"/>
    </row>
    <row r="2308" spans="1:256" ht="12.5">
      <c r="B2308" s="65">
        <v>1</v>
      </c>
      <c r="C2308" s="66">
        <f t="shared" si="109"/>
        <v>1</v>
      </c>
      <c r="D2308" s="659" t="s">
        <v>90</v>
      </c>
      <c r="E2308" s="658" t="s">
        <v>68</v>
      </c>
      <c r="F2308" s="656" t="s">
        <v>99</v>
      </c>
      <c r="G2308" s="78"/>
      <c r="H2308" s="96" t="s">
        <v>94</v>
      </c>
      <c r="I2308" s="107" t="s">
        <v>3057</v>
      </c>
      <c r="J2308" s="81"/>
      <c r="K2308" s="72"/>
      <c r="L2308" s="72"/>
      <c r="M2308" s="72"/>
      <c r="N2308" s="72"/>
      <c r="O2308" s="72"/>
      <c r="P2308" s="72"/>
      <c r="Q2308" s="833"/>
      <c r="R2308" s="102"/>
      <c r="S2308" s="73"/>
      <c r="T2308" s="102"/>
      <c r="U2308" s="103"/>
      <c r="V2308" s="104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  <c r="CV2308"/>
      <c r="CW2308"/>
      <c r="CX2308"/>
      <c r="CY2308"/>
      <c r="CZ2308"/>
      <c r="DA2308"/>
      <c r="DB2308"/>
      <c r="DC2308"/>
      <c r="DD2308"/>
      <c r="DE2308"/>
      <c r="DF2308"/>
      <c r="DG2308"/>
      <c r="DH2308"/>
      <c r="DI2308"/>
      <c r="DJ2308"/>
      <c r="DK2308"/>
      <c r="DL2308"/>
      <c r="DM2308"/>
      <c r="DN2308"/>
      <c r="DO2308"/>
      <c r="DP2308"/>
      <c r="DQ2308"/>
      <c r="DR2308"/>
      <c r="DS2308"/>
      <c r="DT2308"/>
      <c r="DU2308"/>
      <c r="DV2308"/>
      <c r="DW2308"/>
      <c r="DX2308"/>
      <c r="DY2308"/>
      <c r="DZ2308"/>
      <c r="EA2308"/>
      <c r="EB2308"/>
      <c r="EC2308"/>
      <c r="ED2308"/>
      <c r="EE2308"/>
      <c r="EF2308"/>
      <c r="EG2308"/>
      <c r="EH2308"/>
      <c r="EI2308"/>
      <c r="EJ2308"/>
      <c r="EK2308"/>
      <c r="EL2308"/>
      <c r="EM2308"/>
      <c r="EN2308"/>
      <c r="EO2308"/>
      <c r="EP2308"/>
      <c r="EQ2308"/>
      <c r="ER2308"/>
      <c r="ES2308"/>
      <c r="ET2308"/>
      <c r="EU2308"/>
      <c r="EV2308"/>
      <c r="EW2308"/>
      <c r="EX2308"/>
      <c r="EY2308"/>
      <c r="EZ2308"/>
      <c r="FA2308"/>
      <c r="FB2308"/>
      <c r="FC2308"/>
      <c r="FD2308"/>
      <c r="FE2308"/>
      <c r="FF2308"/>
      <c r="FG2308"/>
      <c r="FH2308"/>
      <c r="FI2308"/>
      <c r="FJ2308"/>
      <c r="FK2308"/>
      <c r="FL2308"/>
      <c r="FM2308"/>
      <c r="FN2308"/>
      <c r="FO2308"/>
      <c r="FP2308"/>
      <c r="FQ2308"/>
      <c r="FR2308"/>
      <c r="FS2308"/>
      <c r="FT2308"/>
      <c r="FU2308"/>
      <c r="FV2308"/>
      <c r="FW2308"/>
      <c r="FX2308"/>
      <c r="FY2308"/>
      <c r="FZ2308"/>
      <c r="GA2308"/>
      <c r="GB2308"/>
      <c r="GC2308"/>
      <c r="GD2308"/>
      <c r="GE2308"/>
      <c r="GF2308"/>
      <c r="GG2308"/>
      <c r="GH2308"/>
      <c r="GI2308"/>
      <c r="GJ2308"/>
      <c r="GK2308"/>
      <c r="GL2308"/>
      <c r="GM2308"/>
      <c r="GN2308"/>
      <c r="GO2308"/>
      <c r="GP2308"/>
      <c r="GQ2308"/>
      <c r="GR2308"/>
      <c r="GS2308"/>
      <c r="GT2308"/>
      <c r="GU2308"/>
      <c r="GV2308"/>
      <c r="GW2308"/>
      <c r="GX2308"/>
      <c r="GY2308"/>
      <c r="GZ2308"/>
      <c r="HA2308"/>
      <c r="HB2308"/>
      <c r="HC2308"/>
      <c r="HD2308"/>
      <c r="HE2308"/>
      <c r="HF2308"/>
      <c r="HG2308"/>
      <c r="HH2308"/>
      <c r="HI2308"/>
      <c r="HJ2308"/>
      <c r="HK2308"/>
      <c r="HL2308"/>
      <c r="HM2308"/>
      <c r="HN2308"/>
      <c r="HO2308"/>
      <c r="HP2308"/>
      <c r="HQ2308"/>
      <c r="HR2308"/>
      <c r="HS2308"/>
      <c r="HT2308"/>
      <c r="HU2308"/>
      <c r="HV2308"/>
      <c r="HW2308"/>
      <c r="HX2308"/>
      <c r="HY2308"/>
      <c r="HZ2308"/>
      <c r="IA2308"/>
      <c r="IB2308"/>
      <c r="IC2308"/>
      <c r="ID2308"/>
      <c r="IE2308"/>
      <c r="IF2308"/>
      <c r="IG2308"/>
      <c r="IH2308"/>
      <c r="II2308"/>
      <c r="IJ2308"/>
      <c r="IK2308"/>
      <c r="IL2308"/>
      <c r="IM2308"/>
      <c r="IN2308"/>
      <c r="IO2308"/>
      <c r="IP2308"/>
      <c r="IQ2308"/>
      <c r="IR2308"/>
      <c r="IS2308"/>
      <c r="IT2308"/>
      <c r="IU2308"/>
      <c r="IV2308"/>
    </row>
    <row r="2309" spans="1:256" s="320" customFormat="1" ht="12.5">
      <c r="A2309" s="217"/>
      <c r="B2309" s="65">
        <v>1</v>
      </c>
      <c r="C2309" s="66">
        <f t="shared" si="109"/>
        <v>1</v>
      </c>
      <c r="D2309" s="656" t="s">
        <v>70</v>
      </c>
      <c r="E2309" s="658" t="s">
        <v>68</v>
      </c>
      <c r="F2309" s="658" t="s">
        <v>68</v>
      </c>
      <c r="G2309" s="78"/>
      <c r="H2309" s="96" t="s">
        <v>94</v>
      </c>
      <c r="I2309" s="107" t="s">
        <v>3058</v>
      </c>
      <c r="J2309" s="81"/>
      <c r="K2309" s="72"/>
      <c r="L2309" s="72"/>
      <c r="M2309" s="72"/>
      <c r="N2309" s="72"/>
      <c r="O2309" s="72"/>
      <c r="P2309" s="72"/>
      <c r="Q2309" s="833"/>
      <c r="R2309" s="102"/>
      <c r="S2309" s="73"/>
      <c r="T2309" s="102"/>
      <c r="U2309" s="103"/>
      <c r="V2309" s="104"/>
      <c r="W2309" s="109"/>
      <c r="X2309" s="109"/>
      <c r="Y2309" s="109"/>
      <c r="Z2309" s="109"/>
      <c r="AA2309" s="109"/>
      <c r="AB2309" s="109"/>
      <c r="AC2309" s="109"/>
      <c r="AD2309" s="109"/>
      <c r="AE2309" s="109"/>
      <c r="AF2309" s="109"/>
      <c r="AG2309" s="109"/>
      <c r="AH2309" s="109"/>
      <c r="AI2309" s="109"/>
      <c r="AJ2309" s="109"/>
      <c r="AK2309" s="109"/>
      <c r="AL2309" s="109"/>
      <c r="AM2309" s="109"/>
      <c r="AN2309" s="109"/>
      <c r="AO2309" s="109"/>
      <c r="AP2309" s="109"/>
      <c r="AQ2309" s="109"/>
      <c r="AR2309" s="109"/>
      <c r="AS2309" s="109"/>
      <c r="AT2309" s="109"/>
      <c r="AU2309" s="109"/>
      <c r="AV2309" s="109"/>
      <c r="AW2309" s="109"/>
      <c r="AX2309" s="109"/>
      <c r="AY2309" s="109"/>
      <c r="AZ2309" s="109"/>
      <c r="BA2309" s="109"/>
      <c r="BB2309" s="109"/>
      <c r="BC2309" s="109"/>
      <c r="BD2309" s="109"/>
      <c r="BE2309" s="109"/>
      <c r="BF2309" s="109"/>
      <c r="BG2309" s="109"/>
      <c r="BH2309" s="109"/>
      <c r="BI2309" s="109"/>
      <c r="BJ2309" s="109"/>
      <c r="BK2309" s="109"/>
      <c r="BL2309" s="109"/>
      <c r="BM2309" s="109"/>
      <c r="BN2309" s="109"/>
      <c r="BO2309" s="109"/>
      <c r="BP2309" s="109"/>
      <c r="BQ2309" s="109"/>
      <c r="BR2309" s="109"/>
      <c r="BS2309" s="109"/>
      <c r="BT2309" s="109"/>
      <c r="BU2309" s="109"/>
      <c r="BV2309" s="109"/>
      <c r="BW2309" s="109"/>
      <c r="BX2309" s="109"/>
      <c r="BY2309" s="109"/>
      <c r="BZ2309" s="109"/>
      <c r="CA2309" s="109"/>
      <c r="CB2309" s="109"/>
      <c r="CC2309" s="109"/>
      <c r="CD2309" s="109"/>
      <c r="CE2309" s="109"/>
      <c r="CF2309" s="109"/>
      <c r="CG2309" s="109"/>
      <c r="CH2309" s="109"/>
      <c r="CI2309" s="109"/>
      <c r="CJ2309" s="109"/>
      <c r="CK2309" s="109"/>
      <c r="CL2309" s="109"/>
      <c r="CM2309" s="109"/>
      <c r="CN2309" s="109"/>
      <c r="CO2309" s="109"/>
      <c r="CP2309" s="109"/>
      <c r="CQ2309" s="109"/>
      <c r="CR2309" s="109"/>
      <c r="CS2309" s="109"/>
      <c r="CT2309" s="109"/>
      <c r="CU2309" s="109"/>
      <c r="CV2309" s="109"/>
      <c r="CW2309" s="109"/>
      <c r="CX2309" s="109"/>
      <c r="CY2309" s="109"/>
      <c r="CZ2309" s="109"/>
      <c r="DA2309" s="109"/>
      <c r="DB2309" s="109"/>
      <c r="DC2309" s="109"/>
      <c r="DD2309" s="109"/>
      <c r="DE2309" s="109"/>
      <c r="DF2309" s="109"/>
      <c r="DG2309" s="109"/>
      <c r="DH2309" s="109"/>
      <c r="DI2309" s="109"/>
      <c r="DJ2309" s="109"/>
      <c r="DK2309" s="109"/>
      <c r="DL2309" s="109"/>
      <c r="DM2309" s="109"/>
      <c r="DN2309" s="109"/>
      <c r="DO2309" s="109"/>
      <c r="DP2309" s="109"/>
      <c r="DQ2309" s="109"/>
      <c r="DR2309" s="109"/>
      <c r="DS2309" s="109"/>
      <c r="DT2309" s="109"/>
      <c r="DU2309" s="109"/>
      <c r="DV2309" s="109"/>
      <c r="DW2309" s="109"/>
      <c r="DX2309" s="109"/>
      <c r="DY2309" s="109"/>
      <c r="DZ2309" s="109"/>
      <c r="EA2309" s="109"/>
      <c r="EB2309" s="109"/>
      <c r="EC2309" s="109"/>
      <c r="ED2309" s="109"/>
      <c r="EE2309" s="109"/>
      <c r="EF2309" s="109"/>
      <c r="EG2309" s="109"/>
      <c r="EH2309" s="109"/>
      <c r="EI2309" s="109"/>
      <c r="EJ2309" s="109"/>
      <c r="EK2309" s="109"/>
      <c r="EL2309" s="109"/>
      <c r="EM2309" s="109"/>
      <c r="EN2309" s="109"/>
      <c r="EO2309" s="109"/>
      <c r="EP2309" s="109"/>
      <c r="EQ2309" s="109"/>
      <c r="ER2309" s="109"/>
      <c r="ES2309" s="109"/>
      <c r="ET2309" s="109"/>
      <c r="EU2309" s="109"/>
      <c r="EV2309" s="109"/>
      <c r="EW2309" s="109"/>
      <c r="EX2309" s="109"/>
      <c r="EY2309" s="109"/>
      <c r="EZ2309" s="109"/>
      <c r="FA2309" s="109"/>
      <c r="FB2309" s="109"/>
      <c r="FC2309" s="109"/>
      <c r="FD2309" s="109"/>
      <c r="FE2309" s="109"/>
      <c r="FF2309" s="109"/>
      <c r="FG2309" s="109"/>
      <c r="FH2309" s="109"/>
      <c r="FI2309" s="109"/>
      <c r="FJ2309" s="109"/>
      <c r="FK2309" s="109"/>
      <c r="FL2309" s="109"/>
      <c r="FM2309" s="109"/>
      <c r="FN2309" s="109"/>
      <c r="FO2309" s="109"/>
      <c r="FP2309" s="109"/>
      <c r="FQ2309" s="109"/>
      <c r="FR2309" s="109"/>
      <c r="FS2309" s="109"/>
      <c r="FT2309" s="109"/>
      <c r="FU2309" s="109"/>
      <c r="FV2309" s="109"/>
      <c r="FW2309" s="109"/>
      <c r="FX2309" s="109"/>
      <c r="FY2309" s="109"/>
      <c r="FZ2309" s="109"/>
      <c r="GA2309" s="109"/>
      <c r="GB2309" s="109"/>
      <c r="GC2309" s="109"/>
      <c r="GD2309" s="109"/>
      <c r="GE2309" s="109"/>
      <c r="GF2309" s="109"/>
      <c r="GG2309" s="109"/>
      <c r="GH2309" s="109"/>
      <c r="GI2309" s="109"/>
      <c r="GJ2309" s="109"/>
      <c r="GK2309" s="109"/>
      <c r="GL2309" s="109"/>
      <c r="GM2309" s="109"/>
      <c r="GN2309" s="109"/>
      <c r="GO2309" s="109"/>
      <c r="GP2309" s="109"/>
      <c r="GQ2309" s="109"/>
      <c r="GR2309" s="109"/>
      <c r="GS2309" s="109"/>
      <c r="GT2309" s="109"/>
      <c r="GU2309" s="109"/>
      <c r="GV2309" s="109"/>
      <c r="GW2309" s="109"/>
      <c r="GX2309" s="109"/>
      <c r="GY2309" s="109"/>
      <c r="GZ2309" s="109"/>
      <c r="HA2309" s="109"/>
      <c r="HB2309" s="109"/>
      <c r="HC2309" s="109"/>
      <c r="HD2309" s="109"/>
      <c r="HE2309" s="109"/>
      <c r="HF2309" s="109"/>
      <c r="HG2309" s="109"/>
      <c r="HH2309" s="109"/>
      <c r="HI2309" s="109"/>
      <c r="HJ2309" s="109"/>
      <c r="HK2309" s="109"/>
      <c r="HL2309" s="109"/>
      <c r="HM2309" s="109"/>
      <c r="HN2309" s="109"/>
      <c r="HO2309" s="109"/>
      <c r="HP2309" s="109"/>
      <c r="HQ2309" s="109"/>
      <c r="HR2309" s="109"/>
      <c r="HS2309" s="109"/>
      <c r="HT2309" s="109"/>
      <c r="HU2309" s="109"/>
      <c r="HV2309" s="109"/>
      <c r="HW2309" s="109"/>
      <c r="HX2309" s="109"/>
      <c r="HY2309" s="109"/>
      <c r="HZ2309" s="109"/>
      <c r="IA2309" s="109"/>
      <c r="IB2309" s="109"/>
      <c r="IC2309" s="109"/>
      <c r="ID2309" s="109"/>
      <c r="IE2309" s="109"/>
      <c r="IF2309" s="109"/>
      <c r="IG2309" s="109"/>
      <c r="IH2309" s="109"/>
      <c r="II2309" s="109"/>
      <c r="IJ2309" s="109"/>
      <c r="IK2309" s="109"/>
      <c r="IL2309" s="109"/>
      <c r="IM2309" s="109"/>
      <c r="IN2309" s="109"/>
      <c r="IO2309" s="109"/>
      <c r="IP2309" s="109"/>
      <c r="IQ2309" s="109"/>
      <c r="IR2309" s="109"/>
      <c r="IS2309" s="109"/>
      <c r="IT2309" s="109"/>
      <c r="IU2309" s="109"/>
      <c r="IV2309" s="109"/>
    </row>
    <row r="2310" spans="1:256" ht="12.5">
      <c r="B2310" s="65">
        <v>1</v>
      </c>
      <c r="C2310" s="66">
        <f t="shared" si="109"/>
        <v>0</v>
      </c>
      <c r="D2310" s="76" t="s">
        <v>68</v>
      </c>
      <c r="E2310" s="77" t="s">
        <v>90</v>
      </c>
      <c r="F2310" s="76" t="s">
        <v>68</v>
      </c>
      <c r="G2310" s="78"/>
      <c r="H2310" s="96" t="s">
        <v>236</v>
      </c>
      <c r="I2310" s="107" t="s">
        <v>3059</v>
      </c>
      <c r="J2310" s="81"/>
      <c r="K2310" s="72"/>
      <c r="L2310" s="72"/>
      <c r="M2310" s="72"/>
      <c r="N2310" s="72"/>
      <c r="O2310" s="72"/>
      <c r="P2310" s="72"/>
      <c r="Q2310" s="833"/>
      <c r="R2310" s="102"/>
      <c r="S2310" s="73"/>
      <c r="T2310" s="102"/>
      <c r="U2310" s="103"/>
      <c r="V2310" s="104"/>
    </row>
    <row r="2311" spans="1:256" ht="12.5">
      <c r="B2311" s="65">
        <v>1</v>
      </c>
      <c r="C2311" s="66">
        <f t="shared" si="109"/>
        <v>1</v>
      </c>
      <c r="D2311" s="658" t="s">
        <v>87</v>
      </c>
      <c r="E2311" s="658" t="s">
        <v>87</v>
      </c>
      <c r="F2311" s="658" t="s">
        <v>87</v>
      </c>
      <c r="G2311" s="78"/>
      <c r="H2311" s="96" t="s">
        <v>131</v>
      </c>
      <c r="I2311" s="107" t="s">
        <v>3060</v>
      </c>
      <c r="J2311" s="81"/>
      <c r="K2311" s="72"/>
      <c r="L2311" s="72"/>
      <c r="M2311" s="72"/>
      <c r="N2311" s="72"/>
      <c r="O2311" s="72"/>
      <c r="P2311" s="72"/>
      <c r="Q2311" s="833"/>
      <c r="R2311" s="102"/>
      <c r="S2311" s="73"/>
      <c r="T2311" s="102"/>
      <c r="U2311" s="103"/>
      <c r="V2311" s="104"/>
    </row>
    <row r="2312" spans="1:256" ht="12.5">
      <c r="A2312" s="305"/>
      <c r="B2312" s="65">
        <v>1</v>
      </c>
      <c r="C2312" s="66">
        <f t="shared" si="109"/>
        <v>1</v>
      </c>
      <c r="D2312" s="659" t="s">
        <v>90</v>
      </c>
      <c r="E2312" s="658" t="s">
        <v>68</v>
      </c>
      <c r="F2312" s="659" t="s">
        <v>90</v>
      </c>
      <c r="G2312" s="78"/>
      <c r="H2312" s="96" t="s">
        <v>220</v>
      </c>
      <c r="I2312" s="107" t="s">
        <v>3061</v>
      </c>
      <c r="J2312" s="81"/>
      <c r="K2312" s="72"/>
      <c r="L2312" s="72"/>
      <c r="M2312" s="72"/>
      <c r="N2312" s="72"/>
      <c r="O2312" s="72"/>
      <c r="P2312" s="72"/>
      <c r="Q2312" s="833"/>
      <c r="R2312" s="102"/>
      <c r="S2312" s="73"/>
      <c r="T2312" s="102"/>
      <c r="U2312" s="103"/>
      <c r="V2312" s="104"/>
    </row>
    <row r="2313" spans="1:256" s="55" customFormat="1" ht="12.5">
      <c r="A2313" s="217"/>
      <c r="B2313" s="65">
        <v>1</v>
      </c>
      <c r="C2313" s="66">
        <f t="shared" si="109"/>
        <v>0</v>
      </c>
      <c r="D2313" s="658" t="s">
        <v>68</v>
      </c>
      <c r="E2313" s="659" t="s">
        <v>90</v>
      </c>
      <c r="F2313" s="659" t="s">
        <v>90</v>
      </c>
      <c r="G2313" s="78"/>
      <c r="H2313" s="96" t="s">
        <v>126</v>
      </c>
      <c r="I2313" s="107" t="s">
        <v>3062</v>
      </c>
      <c r="J2313" s="81"/>
      <c r="K2313" s="72"/>
      <c r="L2313" s="72"/>
      <c r="M2313" s="72"/>
      <c r="N2313" s="72"/>
      <c r="O2313" s="72"/>
      <c r="P2313" s="72"/>
      <c r="Q2313" s="833"/>
      <c r="R2313" s="102"/>
      <c r="S2313" s="73"/>
      <c r="T2313" s="102"/>
      <c r="U2313" s="103"/>
      <c r="V2313" s="104"/>
      <c r="W2313" s="109"/>
      <c r="X2313" s="109"/>
      <c r="Y2313" s="109"/>
      <c r="Z2313" s="109"/>
      <c r="AA2313" s="109"/>
      <c r="AB2313" s="109"/>
      <c r="AC2313" s="109"/>
      <c r="AD2313" s="109"/>
      <c r="AE2313" s="109"/>
      <c r="AF2313" s="109"/>
      <c r="AG2313" s="109"/>
      <c r="AH2313" s="109"/>
      <c r="AI2313" s="109"/>
      <c r="AJ2313" s="109"/>
      <c r="AK2313" s="109"/>
      <c r="AL2313" s="109"/>
      <c r="AM2313" s="109"/>
      <c r="AN2313" s="109"/>
      <c r="AO2313" s="109"/>
      <c r="AP2313" s="109"/>
      <c r="AQ2313" s="109"/>
      <c r="AR2313" s="109"/>
      <c r="AS2313" s="109"/>
      <c r="AT2313" s="109"/>
      <c r="AU2313" s="109"/>
      <c r="AV2313" s="109"/>
      <c r="AW2313" s="109"/>
      <c r="AX2313" s="109"/>
      <c r="AY2313" s="109"/>
      <c r="AZ2313" s="109"/>
      <c r="BA2313" s="109"/>
      <c r="BB2313" s="109"/>
      <c r="BC2313" s="109"/>
      <c r="BD2313" s="109"/>
      <c r="BE2313" s="109"/>
      <c r="BF2313" s="109"/>
      <c r="BG2313" s="109"/>
      <c r="BH2313" s="109"/>
      <c r="BI2313" s="109"/>
      <c r="BJ2313" s="109"/>
      <c r="BK2313" s="109"/>
      <c r="BL2313" s="109"/>
      <c r="BM2313" s="109"/>
      <c r="BN2313" s="109"/>
      <c r="BO2313" s="109"/>
      <c r="BP2313" s="109"/>
      <c r="BQ2313" s="109"/>
      <c r="BR2313" s="109"/>
      <c r="BS2313" s="109"/>
      <c r="BT2313" s="109"/>
      <c r="BU2313" s="109"/>
      <c r="BV2313" s="109"/>
      <c r="BW2313" s="109"/>
      <c r="BX2313" s="109"/>
      <c r="BY2313" s="109"/>
      <c r="BZ2313" s="109"/>
      <c r="CA2313" s="109"/>
      <c r="CB2313" s="109"/>
      <c r="CC2313" s="109"/>
      <c r="CD2313" s="109"/>
      <c r="CE2313" s="109"/>
      <c r="CF2313" s="109"/>
      <c r="CG2313" s="109"/>
      <c r="CH2313" s="109"/>
      <c r="CI2313" s="109"/>
      <c r="CJ2313" s="109"/>
      <c r="CK2313" s="109"/>
      <c r="CL2313" s="109"/>
      <c r="CM2313" s="109"/>
      <c r="CN2313" s="109"/>
      <c r="CO2313" s="109"/>
      <c r="CP2313" s="109"/>
      <c r="CQ2313" s="109"/>
      <c r="CR2313" s="109"/>
      <c r="CS2313" s="109"/>
      <c r="CT2313" s="109"/>
      <c r="CU2313" s="109"/>
      <c r="CV2313" s="109"/>
      <c r="CW2313" s="109"/>
      <c r="CX2313" s="109"/>
      <c r="CY2313" s="109"/>
      <c r="CZ2313" s="109"/>
      <c r="DA2313" s="109"/>
      <c r="DB2313" s="109"/>
      <c r="DC2313" s="109"/>
      <c r="DD2313" s="109"/>
      <c r="DE2313" s="109"/>
      <c r="DF2313" s="109"/>
      <c r="DG2313" s="109"/>
      <c r="DH2313" s="109"/>
      <c r="DI2313" s="109"/>
      <c r="DJ2313" s="109"/>
      <c r="DK2313" s="109"/>
      <c r="DL2313" s="109"/>
      <c r="DM2313" s="109"/>
      <c r="DN2313" s="109"/>
      <c r="DO2313" s="109"/>
      <c r="DP2313" s="109"/>
      <c r="DQ2313" s="109"/>
      <c r="DR2313" s="109"/>
      <c r="DS2313" s="109"/>
      <c r="DT2313" s="109"/>
      <c r="DU2313" s="109"/>
      <c r="DV2313" s="109"/>
      <c r="DW2313" s="109"/>
      <c r="DX2313" s="109"/>
      <c r="DY2313" s="109"/>
      <c r="DZ2313" s="109"/>
      <c r="EA2313" s="109"/>
      <c r="EB2313" s="109"/>
      <c r="EC2313" s="109"/>
      <c r="ED2313" s="109"/>
      <c r="EE2313" s="109"/>
      <c r="EF2313" s="109"/>
      <c r="EG2313" s="109"/>
      <c r="EH2313" s="109"/>
      <c r="EI2313" s="109"/>
      <c r="EJ2313" s="109"/>
      <c r="EK2313" s="109"/>
      <c r="EL2313" s="109"/>
      <c r="EM2313" s="109"/>
      <c r="EN2313" s="109"/>
      <c r="EO2313" s="109"/>
      <c r="EP2313" s="109"/>
      <c r="EQ2313" s="109"/>
      <c r="ER2313" s="109"/>
      <c r="ES2313" s="109"/>
      <c r="ET2313" s="109"/>
      <c r="EU2313" s="109"/>
      <c r="EV2313" s="109"/>
      <c r="EW2313" s="109"/>
      <c r="EX2313" s="109"/>
      <c r="EY2313" s="109"/>
      <c r="EZ2313" s="109"/>
      <c r="FA2313" s="109"/>
      <c r="FB2313" s="109"/>
      <c r="FC2313" s="109"/>
      <c r="FD2313" s="109"/>
      <c r="FE2313" s="109"/>
      <c r="FF2313" s="109"/>
      <c r="FG2313" s="109"/>
      <c r="FH2313" s="109"/>
      <c r="FI2313" s="109"/>
      <c r="FJ2313" s="109"/>
      <c r="FK2313" s="109"/>
      <c r="FL2313" s="109"/>
      <c r="FM2313" s="109"/>
      <c r="FN2313" s="109"/>
      <c r="FO2313" s="109"/>
      <c r="FP2313" s="109"/>
      <c r="FQ2313" s="109"/>
      <c r="FR2313" s="109"/>
      <c r="FS2313" s="109"/>
      <c r="FT2313" s="109"/>
      <c r="FU2313" s="109"/>
      <c r="FV2313" s="109"/>
      <c r="FW2313" s="109"/>
      <c r="FX2313" s="109"/>
      <c r="FY2313" s="109"/>
      <c r="FZ2313" s="109"/>
      <c r="GA2313" s="109"/>
      <c r="GB2313" s="109"/>
      <c r="GC2313" s="109"/>
      <c r="GD2313" s="109"/>
      <c r="GE2313" s="109"/>
      <c r="GF2313" s="109"/>
      <c r="GG2313" s="109"/>
      <c r="GH2313" s="109"/>
      <c r="GI2313" s="109"/>
      <c r="GJ2313" s="109"/>
      <c r="GK2313" s="109"/>
      <c r="GL2313" s="109"/>
      <c r="GM2313" s="109"/>
      <c r="GN2313" s="109"/>
      <c r="GO2313" s="109"/>
      <c r="GP2313" s="109"/>
      <c r="GQ2313" s="109"/>
      <c r="GR2313" s="109"/>
      <c r="GS2313" s="109"/>
      <c r="GT2313" s="109"/>
      <c r="GU2313" s="109"/>
      <c r="GV2313" s="109"/>
      <c r="GW2313" s="109"/>
      <c r="GX2313" s="109"/>
      <c r="GY2313" s="109"/>
      <c r="GZ2313" s="109"/>
      <c r="HA2313" s="109"/>
      <c r="HB2313" s="109"/>
      <c r="HC2313" s="109"/>
      <c r="HD2313" s="109"/>
      <c r="HE2313" s="109"/>
      <c r="HF2313" s="109"/>
      <c r="HG2313" s="109"/>
      <c r="HH2313" s="109"/>
      <c r="HI2313" s="109"/>
      <c r="HJ2313" s="109"/>
      <c r="HK2313" s="109"/>
      <c r="HL2313" s="109"/>
      <c r="HM2313" s="109"/>
      <c r="HN2313" s="109"/>
      <c r="HO2313" s="109"/>
      <c r="HP2313" s="109"/>
      <c r="HQ2313" s="109"/>
      <c r="HR2313" s="109"/>
      <c r="HS2313" s="109"/>
      <c r="HT2313" s="109"/>
      <c r="HU2313" s="109"/>
      <c r="HV2313" s="109"/>
      <c r="HW2313" s="109"/>
      <c r="HX2313" s="109"/>
      <c r="HY2313" s="109"/>
      <c r="HZ2313" s="109"/>
      <c r="IA2313" s="109"/>
      <c r="IB2313" s="109"/>
      <c r="IC2313" s="109"/>
      <c r="ID2313" s="109"/>
      <c r="IE2313" s="109"/>
      <c r="IF2313" s="109"/>
      <c r="IG2313" s="109"/>
      <c r="IH2313" s="109"/>
      <c r="II2313" s="109"/>
      <c r="IJ2313" s="109"/>
      <c r="IK2313" s="109"/>
      <c r="IL2313" s="109"/>
      <c r="IM2313" s="109"/>
      <c r="IN2313" s="109"/>
      <c r="IO2313" s="109"/>
      <c r="IP2313" s="109"/>
      <c r="IQ2313" s="109"/>
      <c r="IR2313" s="109"/>
      <c r="IS2313" s="109"/>
      <c r="IT2313" s="109"/>
      <c r="IU2313" s="109"/>
      <c r="IV2313" s="109"/>
    </row>
    <row r="2314" spans="1:256" ht="12.5">
      <c r="A2314" s="660"/>
      <c r="B2314" s="65">
        <v>1</v>
      </c>
      <c r="C2314" s="66">
        <f t="shared" si="109"/>
        <v>1</v>
      </c>
      <c r="D2314" s="77" t="s">
        <v>90</v>
      </c>
      <c r="E2314" s="76" t="s">
        <v>68</v>
      </c>
      <c r="F2314" s="99" t="s">
        <v>99</v>
      </c>
      <c r="G2314" s="78"/>
      <c r="H2314" s="96" t="s">
        <v>114</v>
      </c>
      <c r="I2314" s="107" t="s">
        <v>3063</v>
      </c>
      <c r="J2314" s="81"/>
      <c r="K2314" s="72"/>
      <c r="L2314" s="72"/>
      <c r="M2314" s="72"/>
      <c r="N2314" s="72"/>
      <c r="O2314" s="72"/>
      <c r="P2314" s="72"/>
      <c r="Q2314" s="833"/>
      <c r="R2314" s="102"/>
      <c r="S2314" s="73"/>
      <c r="T2314" s="102"/>
      <c r="U2314" s="103"/>
      <c r="V2314" s="104"/>
    </row>
    <row r="2315" spans="1:256" ht="12.5">
      <c r="A2315" s="308"/>
      <c r="B2315" s="65">
        <v>1</v>
      </c>
      <c r="C2315" s="66">
        <f t="shared" si="109"/>
        <v>1</v>
      </c>
      <c r="D2315" s="658" t="s">
        <v>68</v>
      </c>
      <c r="E2315" s="658" t="s">
        <v>68</v>
      </c>
      <c r="F2315" s="656" t="s">
        <v>99</v>
      </c>
      <c r="G2315" s="78"/>
      <c r="H2315" s="96" t="s">
        <v>135</v>
      </c>
      <c r="I2315" s="107" t="s">
        <v>3064</v>
      </c>
      <c r="J2315" s="81"/>
      <c r="K2315" s="72"/>
      <c r="L2315" s="72"/>
      <c r="M2315" s="72"/>
      <c r="N2315" s="72"/>
      <c r="O2315" s="72"/>
      <c r="P2315" s="72"/>
      <c r="Q2315" s="833"/>
      <c r="R2315" s="102"/>
      <c r="S2315" s="73"/>
      <c r="T2315" s="102"/>
      <c r="U2315" s="103"/>
      <c r="V2315" s="104"/>
    </row>
    <row r="2316" spans="1:256" s="320" customFormat="1" ht="12.5">
      <c r="A2316" s="217"/>
      <c r="B2316" s="669">
        <v>1</v>
      </c>
      <c r="C2316" s="671">
        <f t="shared" si="109"/>
        <v>0</v>
      </c>
      <c r="D2316" s="662" t="s">
        <v>99</v>
      </c>
      <c r="E2316" s="663" t="s">
        <v>90</v>
      </c>
      <c r="F2316" s="76" t="s">
        <v>87</v>
      </c>
      <c r="G2316" s="78"/>
      <c r="H2316" s="96" t="s">
        <v>122</v>
      </c>
      <c r="I2316" s="107" t="s">
        <v>3065</v>
      </c>
      <c r="J2316" s="81"/>
      <c r="K2316" s="72"/>
      <c r="L2316" s="72"/>
      <c r="M2316" s="72"/>
      <c r="N2316" s="72"/>
      <c r="O2316" s="72"/>
      <c r="P2316" s="72"/>
      <c r="Q2316" s="833"/>
      <c r="R2316" s="102"/>
      <c r="S2316" s="73"/>
      <c r="T2316" s="102"/>
      <c r="U2316" s="103"/>
      <c r="V2316" s="104"/>
      <c r="W2316" s="109"/>
      <c r="X2316" s="109"/>
      <c r="Y2316" s="109"/>
      <c r="Z2316" s="109"/>
      <c r="AA2316" s="109"/>
      <c r="AB2316" s="109"/>
      <c r="AC2316" s="109"/>
      <c r="AD2316" s="109"/>
      <c r="AE2316" s="109"/>
      <c r="AF2316" s="109"/>
      <c r="AG2316" s="109"/>
      <c r="AH2316" s="109"/>
      <c r="AI2316" s="109"/>
      <c r="AJ2316" s="109"/>
      <c r="AK2316" s="109"/>
      <c r="AL2316" s="109"/>
      <c r="AM2316" s="109"/>
      <c r="AN2316" s="109"/>
      <c r="AO2316" s="109"/>
      <c r="AP2316" s="109"/>
      <c r="AQ2316" s="109"/>
      <c r="AR2316" s="109"/>
      <c r="AS2316" s="109"/>
      <c r="AT2316" s="109"/>
      <c r="AU2316" s="109"/>
      <c r="AV2316" s="109"/>
      <c r="AW2316" s="109"/>
      <c r="AX2316" s="109"/>
      <c r="AY2316" s="109"/>
      <c r="AZ2316" s="109"/>
      <c r="BA2316" s="109"/>
      <c r="BB2316" s="109"/>
      <c r="BC2316" s="109"/>
      <c r="BD2316" s="109"/>
      <c r="BE2316" s="109"/>
      <c r="BF2316" s="109"/>
      <c r="BG2316" s="109"/>
      <c r="BH2316" s="109"/>
      <c r="BI2316" s="109"/>
      <c r="BJ2316" s="109"/>
      <c r="BK2316" s="109"/>
      <c r="BL2316" s="109"/>
      <c r="BM2316" s="109"/>
      <c r="BN2316" s="109"/>
      <c r="BO2316" s="109"/>
      <c r="BP2316" s="109"/>
      <c r="BQ2316" s="109"/>
      <c r="BR2316" s="109"/>
      <c r="BS2316" s="109"/>
      <c r="BT2316" s="109"/>
      <c r="BU2316" s="109"/>
      <c r="BV2316" s="109"/>
      <c r="BW2316" s="109"/>
      <c r="BX2316" s="109"/>
      <c r="BY2316" s="109"/>
      <c r="BZ2316" s="109"/>
      <c r="CA2316" s="109"/>
      <c r="CB2316" s="109"/>
      <c r="CC2316" s="109"/>
      <c r="CD2316" s="109"/>
      <c r="CE2316" s="109"/>
      <c r="CF2316" s="109"/>
      <c r="CG2316" s="109"/>
      <c r="CH2316" s="109"/>
      <c r="CI2316" s="109"/>
      <c r="CJ2316" s="109"/>
      <c r="CK2316" s="109"/>
      <c r="CL2316" s="109"/>
      <c r="CM2316" s="109"/>
      <c r="CN2316" s="109"/>
      <c r="CO2316" s="109"/>
      <c r="CP2316" s="109"/>
      <c r="CQ2316" s="109"/>
      <c r="CR2316" s="109"/>
      <c r="CS2316" s="109"/>
      <c r="CT2316" s="109"/>
      <c r="CU2316" s="109"/>
      <c r="CV2316" s="109"/>
      <c r="CW2316" s="109"/>
      <c r="CX2316" s="109"/>
      <c r="CY2316" s="109"/>
      <c r="CZ2316" s="109"/>
      <c r="DA2316" s="109"/>
      <c r="DB2316" s="109"/>
      <c r="DC2316" s="109"/>
      <c r="DD2316" s="109"/>
      <c r="DE2316" s="109"/>
      <c r="DF2316" s="109"/>
      <c r="DG2316" s="109"/>
      <c r="DH2316" s="109"/>
      <c r="DI2316" s="109"/>
      <c r="DJ2316" s="109"/>
      <c r="DK2316" s="109"/>
      <c r="DL2316" s="109"/>
      <c r="DM2316" s="109"/>
      <c r="DN2316" s="109"/>
      <c r="DO2316" s="109"/>
      <c r="DP2316" s="109"/>
      <c r="DQ2316" s="109"/>
      <c r="DR2316" s="109"/>
      <c r="DS2316" s="109"/>
      <c r="DT2316" s="109"/>
      <c r="DU2316" s="109"/>
      <c r="DV2316" s="109"/>
      <c r="DW2316" s="109"/>
      <c r="DX2316" s="109"/>
      <c r="DY2316" s="109"/>
      <c r="DZ2316" s="109"/>
      <c r="EA2316" s="109"/>
      <c r="EB2316" s="109"/>
      <c r="EC2316" s="109"/>
      <c r="ED2316" s="109"/>
      <c r="EE2316" s="109"/>
      <c r="EF2316" s="109"/>
      <c r="EG2316" s="109"/>
      <c r="EH2316" s="109"/>
      <c r="EI2316" s="109"/>
      <c r="EJ2316" s="109"/>
      <c r="EK2316" s="109"/>
      <c r="EL2316" s="109"/>
      <c r="EM2316" s="109"/>
      <c r="EN2316" s="109"/>
      <c r="EO2316" s="109"/>
      <c r="EP2316" s="109"/>
      <c r="EQ2316" s="109"/>
      <c r="ER2316" s="109"/>
      <c r="ES2316" s="109"/>
      <c r="ET2316" s="109"/>
      <c r="EU2316" s="109"/>
      <c r="EV2316" s="109"/>
      <c r="EW2316" s="109"/>
      <c r="EX2316" s="109"/>
      <c r="EY2316" s="109"/>
      <c r="EZ2316" s="109"/>
      <c r="FA2316" s="109"/>
      <c r="FB2316" s="109"/>
      <c r="FC2316" s="109"/>
      <c r="FD2316" s="109"/>
      <c r="FE2316" s="109"/>
      <c r="FF2316" s="109"/>
      <c r="FG2316" s="109"/>
      <c r="FH2316" s="109"/>
      <c r="FI2316" s="109"/>
      <c r="FJ2316" s="109"/>
      <c r="FK2316" s="109"/>
      <c r="FL2316" s="109"/>
      <c r="FM2316" s="109"/>
      <c r="FN2316" s="109"/>
      <c r="FO2316" s="109"/>
      <c r="FP2316" s="109"/>
      <c r="FQ2316" s="109"/>
      <c r="FR2316" s="109"/>
      <c r="FS2316" s="109"/>
      <c r="FT2316" s="109"/>
      <c r="FU2316" s="109"/>
      <c r="FV2316" s="109"/>
      <c r="FW2316" s="109"/>
      <c r="FX2316" s="109"/>
      <c r="FY2316" s="109"/>
      <c r="FZ2316" s="109"/>
      <c r="GA2316" s="109"/>
      <c r="GB2316" s="109"/>
      <c r="GC2316" s="109"/>
      <c r="GD2316" s="109"/>
      <c r="GE2316" s="109"/>
      <c r="GF2316" s="109"/>
      <c r="GG2316" s="109"/>
      <c r="GH2316" s="109"/>
      <c r="GI2316" s="109"/>
      <c r="GJ2316" s="109"/>
      <c r="GK2316" s="109"/>
      <c r="GL2316" s="109"/>
      <c r="GM2316" s="109"/>
      <c r="GN2316" s="109"/>
      <c r="GO2316" s="109"/>
      <c r="GP2316" s="109"/>
      <c r="GQ2316" s="109"/>
      <c r="GR2316" s="109"/>
      <c r="GS2316" s="109"/>
      <c r="GT2316" s="109"/>
      <c r="GU2316" s="109"/>
      <c r="GV2316" s="109"/>
      <c r="GW2316" s="109"/>
      <c r="GX2316" s="109"/>
      <c r="GY2316" s="109"/>
      <c r="GZ2316" s="109"/>
      <c r="HA2316" s="109"/>
      <c r="HB2316" s="109"/>
      <c r="HC2316" s="109"/>
      <c r="HD2316" s="109"/>
      <c r="HE2316" s="109"/>
      <c r="HF2316" s="109"/>
      <c r="HG2316" s="109"/>
      <c r="HH2316" s="109"/>
      <c r="HI2316" s="109"/>
      <c r="HJ2316" s="109"/>
      <c r="HK2316" s="109"/>
      <c r="HL2316" s="109"/>
      <c r="HM2316" s="109"/>
      <c r="HN2316" s="109"/>
      <c r="HO2316" s="109"/>
      <c r="HP2316" s="109"/>
      <c r="HQ2316" s="109"/>
      <c r="HR2316" s="109"/>
      <c r="HS2316" s="109"/>
      <c r="HT2316" s="109"/>
      <c r="HU2316" s="109"/>
      <c r="HV2316" s="109"/>
      <c r="HW2316" s="109"/>
      <c r="HX2316" s="109"/>
      <c r="HY2316" s="109"/>
      <c r="HZ2316" s="109"/>
      <c r="IA2316" s="109"/>
      <c r="IB2316" s="109"/>
      <c r="IC2316" s="109"/>
      <c r="ID2316" s="109"/>
      <c r="IE2316" s="109"/>
      <c r="IF2316" s="109"/>
      <c r="IG2316" s="109"/>
      <c r="IH2316" s="109"/>
      <c r="II2316" s="109"/>
      <c r="IJ2316" s="109"/>
      <c r="IK2316" s="109"/>
      <c r="IL2316" s="109"/>
      <c r="IM2316" s="109"/>
      <c r="IN2316" s="109"/>
      <c r="IO2316" s="109"/>
      <c r="IP2316" s="109"/>
      <c r="IQ2316" s="109"/>
      <c r="IR2316" s="109"/>
      <c r="IS2316" s="109"/>
      <c r="IT2316" s="109"/>
      <c r="IU2316" s="109"/>
      <c r="IV2316" s="109"/>
    </row>
    <row r="2317" spans="1:256" ht="12.5">
      <c r="B2317" s="65">
        <v>1</v>
      </c>
      <c r="C2317" s="66">
        <f t="shared" si="109"/>
        <v>1</v>
      </c>
      <c r="D2317" s="99" t="s">
        <v>70</v>
      </c>
      <c r="E2317" s="76" t="s">
        <v>68</v>
      </c>
      <c r="F2317" s="99" t="s">
        <v>99</v>
      </c>
      <c r="G2317" s="78"/>
      <c r="H2317" s="96" t="s">
        <v>88</v>
      </c>
      <c r="I2317" s="107" t="s">
        <v>3066</v>
      </c>
      <c r="J2317" s="81"/>
      <c r="K2317" s="72"/>
      <c r="L2317" s="72"/>
      <c r="M2317" s="72"/>
      <c r="N2317" s="72"/>
      <c r="O2317" s="72"/>
      <c r="P2317" s="72"/>
      <c r="Q2317" s="833"/>
      <c r="R2317" s="102"/>
      <c r="S2317" s="73"/>
      <c r="T2317" s="102"/>
      <c r="U2317" s="103"/>
      <c r="V2317" s="104"/>
    </row>
    <row r="2318" spans="1:256" ht="12.5">
      <c r="B2318" s="65">
        <v>1</v>
      </c>
      <c r="C2318" s="66">
        <f t="shared" si="109"/>
        <v>1</v>
      </c>
      <c r="D2318" s="99" t="s">
        <v>99</v>
      </c>
      <c r="E2318" s="76" t="s">
        <v>68</v>
      </c>
      <c r="F2318" s="99" t="s">
        <v>99</v>
      </c>
      <c r="G2318" s="78"/>
      <c r="H2318" s="96" t="s">
        <v>116</v>
      </c>
      <c r="I2318" s="107" t="s">
        <v>3067</v>
      </c>
      <c r="J2318" s="81"/>
      <c r="K2318" s="72"/>
      <c r="L2318" s="72"/>
      <c r="M2318" s="72"/>
      <c r="N2318" s="72"/>
      <c r="O2318" s="72"/>
      <c r="P2318" s="72"/>
      <c r="Q2318" s="833"/>
      <c r="R2318" s="102"/>
      <c r="S2318" s="73"/>
      <c r="T2318" s="102"/>
      <c r="U2318" s="103"/>
      <c r="V2318" s="104"/>
    </row>
    <row r="2319" spans="1:256" ht="12.5">
      <c r="A2319" s="305"/>
      <c r="B2319" s="65">
        <v>1</v>
      </c>
      <c r="C2319" s="66">
        <f t="shared" si="109"/>
        <v>0</v>
      </c>
      <c r="D2319" s="77" t="s">
        <v>90</v>
      </c>
      <c r="E2319" s="99" t="s">
        <v>99</v>
      </c>
      <c r="F2319" s="76" t="s">
        <v>87</v>
      </c>
      <c r="G2319" s="78"/>
      <c r="H2319" s="96" t="s">
        <v>114</v>
      </c>
      <c r="I2319" s="107" t="s">
        <v>3068</v>
      </c>
      <c r="J2319" s="81"/>
      <c r="K2319" s="72"/>
      <c r="L2319" s="72"/>
      <c r="M2319" s="72"/>
      <c r="N2319" s="72"/>
      <c r="O2319" s="72"/>
      <c r="P2319" s="72"/>
      <c r="Q2319" s="833"/>
      <c r="R2319" s="102"/>
      <c r="S2319" s="73"/>
      <c r="T2319" s="102"/>
      <c r="U2319" s="103"/>
      <c r="V2319" s="104"/>
    </row>
    <row r="2320" spans="1:256" ht="12.5">
      <c r="B2320" s="65">
        <v>1</v>
      </c>
      <c r="C2320" s="66">
        <f t="shared" si="109"/>
        <v>1</v>
      </c>
      <c r="D2320" s="76" t="s">
        <v>68</v>
      </c>
      <c r="E2320" s="76" t="s">
        <v>87</v>
      </c>
      <c r="F2320" s="99" t="s">
        <v>99</v>
      </c>
      <c r="G2320" s="78"/>
      <c r="H2320" s="96" t="s">
        <v>443</v>
      </c>
      <c r="I2320" s="107" t="s">
        <v>3069</v>
      </c>
      <c r="J2320" s="81"/>
      <c r="K2320" s="72"/>
      <c r="L2320" s="72"/>
      <c r="M2320" s="72"/>
      <c r="N2320" s="72"/>
      <c r="O2320" s="72"/>
      <c r="P2320" s="72"/>
      <c r="Q2320" s="833"/>
      <c r="R2320" s="102"/>
      <c r="S2320" s="73"/>
      <c r="T2320" s="102"/>
      <c r="U2320" s="103"/>
      <c r="V2320" s="104"/>
    </row>
    <row r="2321" spans="1:256" ht="12.5">
      <c r="A2321" s="111"/>
      <c r="B2321" s="65">
        <v>1</v>
      </c>
      <c r="C2321" s="66">
        <f t="shared" si="109"/>
        <v>0</v>
      </c>
      <c r="D2321" s="658" t="s">
        <v>87</v>
      </c>
      <c r="E2321" s="659" t="s">
        <v>90</v>
      </c>
      <c r="F2321" s="656" t="s">
        <v>99</v>
      </c>
      <c r="G2321" s="78"/>
      <c r="H2321" s="96" t="s">
        <v>135</v>
      </c>
      <c r="I2321" s="107" t="s">
        <v>3070</v>
      </c>
      <c r="J2321" s="81"/>
      <c r="K2321" s="72"/>
      <c r="L2321" s="72"/>
      <c r="M2321" s="72"/>
      <c r="N2321" s="72"/>
      <c r="O2321" s="72"/>
      <c r="P2321" s="72"/>
      <c r="Q2321" s="833"/>
      <c r="R2321" s="102"/>
      <c r="S2321" s="73"/>
      <c r="T2321" s="102"/>
      <c r="U2321" s="103"/>
      <c r="V2321" s="104"/>
    </row>
    <row r="2322" spans="1:256" s="320" customFormat="1" ht="12.5">
      <c r="A2322" s="217"/>
      <c r="B2322" s="65">
        <v>1</v>
      </c>
      <c r="C2322" s="66">
        <f t="shared" si="109"/>
        <v>0</v>
      </c>
      <c r="D2322" s="658" t="s">
        <v>87</v>
      </c>
      <c r="E2322" s="656" t="s">
        <v>70</v>
      </c>
      <c r="F2322" s="659" t="s">
        <v>90</v>
      </c>
      <c r="G2322" s="78"/>
      <c r="H2322" s="96" t="s">
        <v>188</v>
      </c>
      <c r="I2322" s="107" t="s">
        <v>3071</v>
      </c>
      <c r="J2322" s="81"/>
      <c r="K2322" s="72"/>
      <c r="L2322" s="72"/>
      <c r="M2322" s="72"/>
      <c r="N2322" s="72"/>
      <c r="O2322" s="72"/>
      <c r="P2322" s="72"/>
      <c r="Q2322" s="833"/>
      <c r="R2322" s="102"/>
      <c r="S2322" s="73"/>
      <c r="T2322" s="102"/>
      <c r="U2322" s="103"/>
      <c r="V2322" s="104"/>
      <c r="W2322" s="109"/>
      <c r="X2322" s="109"/>
      <c r="Y2322" s="109"/>
      <c r="Z2322" s="109"/>
      <c r="AA2322" s="109"/>
      <c r="AB2322" s="109"/>
      <c r="AC2322" s="109"/>
      <c r="AD2322" s="109"/>
      <c r="AE2322" s="109"/>
      <c r="AF2322" s="109"/>
      <c r="AG2322" s="109"/>
      <c r="AH2322" s="109"/>
      <c r="AI2322" s="109"/>
      <c r="AJ2322" s="109"/>
      <c r="AK2322" s="109"/>
      <c r="AL2322" s="109"/>
      <c r="AM2322" s="109"/>
      <c r="AN2322" s="109"/>
      <c r="AO2322" s="109"/>
      <c r="AP2322" s="109"/>
      <c r="AQ2322" s="109"/>
      <c r="AR2322" s="109"/>
      <c r="AS2322" s="109"/>
      <c r="AT2322" s="109"/>
      <c r="AU2322" s="109"/>
      <c r="AV2322" s="109"/>
      <c r="AW2322" s="109"/>
      <c r="AX2322" s="109"/>
      <c r="AY2322" s="109"/>
      <c r="AZ2322" s="109"/>
      <c r="BA2322" s="109"/>
      <c r="BB2322" s="109"/>
      <c r="BC2322" s="109"/>
      <c r="BD2322" s="109"/>
      <c r="BE2322" s="109"/>
      <c r="BF2322" s="109"/>
      <c r="BG2322" s="109"/>
      <c r="BH2322" s="109"/>
      <c r="BI2322" s="109"/>
      <c r="BJ2322" s="109"/>
      <c r="BK2322" s="109"/>
      <c r="BL2322" s="109"/>
      <c r="BM2322" s="109"/>
      <c r="BN2322" s="109"/>
      <c r="BO2322" s="109"/>
      <c r="BP2322" s="109"/>
      <c r="BQ2322" s="109"/>
      <c r="BR2322" s="109"/>
      <c r="BS2322" s="109"/>
      <c r="BT2322" s="109"/>
      <c r="BU2322" s="109"/>
      <c r="BV2322" s="109"/>
      <c r="BW2322" s="109"/>
      <c r="BX2322" s="109"/>
      <c r="BY2322" s="109"/>
      <c r="BZ2322" s="109"/>
      <c r="CA2322" s="109"/>
      <c r="CB2322" s="109"/>
      <c r="CC2322" s="109"/>
      <c r="CD2322" s="109"/>
      <c r="CE2322" s="109"/>
      <c r="CF2322" s="109"/>
      <c r="CG2322" s="109"/>
      <c r="CH2322" s="109"/>
      <c r="CI2322" s="109"/>
      <c r="CJ2322" s="109"/>
      <c r="CK2322" s="109"/>
      <c r="CL2322" s="109"/>
      <c r="CM2322" s="109"/>
      <c r="CN2322" s="109"/>
      <c r="CO2322" s="109"/>
      <c r="CP2322" s="109"/>
      <c r="CQ2322" s="109"/>
      <c r="CR2322" s="109"/>
      <c r="CS2322" s="109"/>
      <c r="CT2322" s="109"/>
      <c r="CU2322" s="109"/>
      <c r="CV2322" s="109"/>
      <c r="CW2322" s="109"/>
      <c r="CX2322" s="109"/>
      <c r="CY2322" s="109"/>
      <c r="CZ2322" s="109"/>
      <c r="DA2322" s="109"/>
      <c r="DB2322" s="109"/>
      <c r="DC2322" s="109"/>
      <c r="DD2322" s="109"/>
      <c r="DE2322" s="109"/>
      <c r="DF2322" s="109"/>
      <c r="DG2322" s="109"/>
      <c r="DH2322" s="109"/>
      <c r="DI2322" s="109"/>
      <c r="DJ2322" s="109"/>
      <c r="DK2322" s="109"/>
      <c r="DL2322" s="109"/>
      <c r="DM2322" s="109"/>
      <c r="DN2322" s="109"/>
      <c r="DO2322" s="109"/>
      <c r="DP2322" s="109"/>
      <c r="DQ2322" s="109"/>
      <c r="DR2322" s="109"/>
      <c r="DS2322" s="109"/>
      <c r="DT2322" s="109"/>
      <c r="DU2322" s="109"/>
      <c r="DV2322" s="109"/>
      <c r="DW2322" s="109"/>
      <c r="DX2322" s="109"/>
      <c r="DY2322" s="109"/>
      <c r="DZ2322" s="109"/>
      <c r="EA2322" s="109"/>
      <c r="EB2322" s="109"/>
      <c r="EC2322" s="109"/>
      <c r="ED2322" s="109"/>
      <c r="EE2322" s="109"/>
      <c r="EF2322" s="109"/>
      <c r="EG2322" s="109"/>
      <c r="EH2322" s="109"/>
      <c r="EI2322" s="109"/>
      <c r="EJ2322" s="109"/>
      <c r="EK2322" s="109"/>
      <c r="EL2322" s="109"/>
      <c r="EM2322" s="109"/>
      <c r="EN2322" s="109"/>
      <c r="EO2322" s="109"/>
      <c r="EP2322" s="109"/>
      <c r="EQ2322" s="109"/>
      <c r="ER2322" s="109"/>
      <c r="ES2322" s="109"/>
      <c r="ET2322" s="109"/>
      <c r="EU2322" s="109"/>
      <c r="EV2322" s="109"/>
      <c r="EW2322" s="109"/>
      <c r="EX2322" s="109"/>
      <c r="EY2322" s="109"/>
      <c r="EZ2322" s="109"/>
      <c r="FA2322" s="109"/>
      <c r="FB2322" s="109"/>
      <c r="FC2322" s="109"/>
      <c r="FD2322" s="109"/>
      <c r="FE2322" s="109"/>
      <c r="FF2322" s="109"/>
      <c r="FG2322" s="109"/>
      <c r="FH2322" s="109"/>
      <c r="FI2322" s="109"/>
      <c r="FJ2322" s="109"/>
      <c r="FK2322" s="109"/>
      <c r="FL2322" s="109"/>
      <c r="FM2322" s="109"/>
      <c r="FN2322" s="109"/>
      <c r="FO2322" s="109"/>
      <c r="FP2322" s="109"/>
      <c r="FQ2322" s="109"/>
      <c r="FR2322" s="109"/>
      <c r="FS2322" s="109"/>
      <c r="FT2322" s="109"/>
      <c r="FU2322" s="109"/>
      <c r="FV2322" s="109"/>
      <c r="FW2322" s="109"/>
      <c r="FX2322" s="109"/>
      <c r="FY2322" s="109"/>
      <c r="FZ2322" s="109"/>
      <c r="GA2322" s="109"/>
      <c r="GB2322" s="109"/>
      <c r="GC2322" s="109"/>
      <c r="GD2322" s="109"/>
      <c r="GE2322" s="109"/>
      <c r="GF2322" s="109"/>
      <c r="GG2322" s="109"/>
      <c r="GH2322" s="109"/>
      <c r="GI2322" s="109"/>
      <c r="GJ2322" s="109"/>
      <c r="GK2322" s="109"/>
      <c r="GL2322" s="109"/>
      <c r="GM2322" s="109"/>
      <c r="GN2322" s="109"/>
      <c r="GO2322" s="109"/>
      <c r="GP2322" s="109"/>
      <c r="GQ2322" s="109"/>
      <c r="GR2322" s="109"/>
      <c r="GS2322" s="109"/>
      <c r="GT2322" s="109"/>
      <c r="GU2322" s="109"/>
      <c r="GV2322" s="109"/>
      <c r="GW2322" s="109"/>
      <c r="GX2322" s="109"/>
      <c r="GY2322" s="109"/>
      <c r="GZ2322" s="109"/>
      <c r="HA2322" s="109"/>
      <c r="HB2322" s="109"/>
      <c r="HC2322" s="109"/>
      <c r="HD2322" s="109"/>
      <c r="HE2322" s="109"/>
      <c r="HF2322" s="109"/>
      <c r="HG2322" s="109"/>
      <c r="HH2322" s="109"/>
      <c r="HI2322" s="109"/>
      <c r="HJ2322" s="109"/>
      <c r="HK2322" s="109"/>
      <c r="HL2322" s="109"/>
      <c r="HM2322" s="109"/>
      <c r="HN2322" s="109"/>
      <c r="HO2322" s="109"/>
      <c r="HP2322" s="109"/>
      <c r="HQ2322" s="109"/>
      <c r="HR2322" s="109"/>
      <c r="HS2322" s="109"/>
      <c r="HT2322" s="109"/>
      <c r="HU2322" s="109"/>
      <c r="HV2322" s="109"/>
      <c r="HW2322" s="109"/>
      <c r="HX2322" s="109"/>
      <c r="HY2322" s="109"/>
      <c r="HZ2322" s="109"/>
      <c r="IA2322" s="109"/>
      <c r="IB2322" s="109"/>
      <c r="IC2322" s="109"/>
      <c r="ID2322" s="109"/>
      <c r="IE2322" s="109"/>
      <c r="IF2322" s="109"/>
      <c r="IG2322" s="109"/>
      <c r="IH2322" s="109"/>
      <c r="II2322" s="109"/>
      <c r="IJ2322" s="109"/>
      <c r="IK2322" s="109"/>
      <c r="IL2322" s="109"/>
      <c r="IM2322" s="109"/>
      <c r="IN2322" s="109"/>
      <c r="IO2322" s="109"/>
      <c r="IP2322" s="109"/>
      <c r="IQ2322" s="109"/>
      <c r="IR2322" s="109"/>
      <c r="IS2322" s="109"/>
      <c r="IT2322" s="109"/>
      <c r="IU2322" s="109"/>
      <c r="IV2322" s="109"/>
    </row>
    <row r="2323" spans="1:256" ht="12.5">
      <c r="A2323" s="660"/>
      <c r="B2323" s="65">
        <v>1</v>
      </c>
      <c r="C2323" s="66">
        <f t="shared" si="109"/>
        <v>0</v>
      </c>
      <c r="D2323" s="658" t="s">
        <v>68</v>
      </c>
      <c r="E2323" s="656" t="s">
        <v>70</v>
      </c>
      <c r="F2323" s="658" t="s">
        <v>68</v>
      </c>
      <c r="G2323" s="78"/>
      <c r="H2323" s="96" t="s">
        <v>131</v>
      </c>
      <c r="I2323" s="107" t="s">
        <v>3072</v>
      </c>
      <c r="J2323" s="81"/>
      <c r="K2323" s="72"/>
      <c r="L2323" s="72"/>
      <c r="M2323" s="72"/>
      <c r="N2323" s="72"/>
      <c r="O2323" s="72"/>
      <c r="P2323" s="72"/>
      <c r="Q2323" s="833"/>
      <c r="R2323" s="102"/>
      <c r="S2323" s="73"/>
      <c r="T2323" s="102"/>
      <c r="U2323" s="103"/>
      <c r="V2323" s="104"/>
    </row>
    <row r="2324" spans="1:256" ht="12.5">
      <c r="A2324" s="305"/>
      <c r="B2324" s="65">
        <v>1</v>
      </c>
      <c r="C2324" s="66">
        <f>IF(E2324="A",4,IF(E2324="B",3,IF(E2324="C",2,IF(E2324="D",1,0))))</f>
        <v>4</v>
      </c>
      <c r="D2324" s="76" t="s">
        <v>68</v>
      </c>
      <c r="E2324" s="76" t="s">
        <v>68</v>
      </c>
      <c r="F2324" s="99" t="s">
        <v>70</v>
      </c>
      <c r="G2324" s="78"/>
      <c r="H2324" s="96" t="s">
        <v>101</v>
      </c>
      <c r="I2324" s="107" t="s">
        <v>757</v>
      </c>
      <c r="J2324" s="81" t="s">
        <v>6111</v>
      </c>
      <c r="K2324" s="72"/>
      <c r="L2324" s="72"/>
      <c r="M2324" s="72"/>
      <c r="N2324" s="72"/>
      <c r="O2324" s="72"/>
      <c r="P2324" s="72"/>
      <c r="Q2324" s="833"/>
      <c r="R2324" s="102"/>
      <c r="S2324" s="73"/>
      <c r="T2324" s="102"/>
      <c r="U2324" s="103"/>
      <c r="V2324" s="104"/>
    </row>
    <row r="2325" spans="1:256" ht="12.5">
      <c r="B2325" s="65">
        <v>1</v>
      </c>
      <c r="C2325" s="66">
        <v>4</v>
      </c>
      <c r="D2325" s="76" t="s">
        <v>68</v>
      </c>
      <c r="E2325" s="76" t="s">
        <v>68</v>
      </c>
      <c r="F2325" s="99" t="s">
        <v>70</v>
      </c>
      <c r="G2325" s="78"/>
      <c r="H2325" s="79" t="s">
        <v>101</v>
      </c>
      <c r="I2325" s="80" t="s">
        <v>757</v>
      </c>
      <c r="J2325" s="81" t="s">
        <v>7</v>
      </c>
      <c r="K2325" s="72"/>
      <c r="L2325" s="72"/>
      <c r="M2325" s="72"/>
      <c r="N2325" s="72"/>
      <c r="O2325" s="72"/>
      <c r="P2325" s="72"/>
      <c r="Q2325" s="833"/>
      <c r="R2325" s="102"/>
      <c r="S2325" s="73"/>
      <c r="T2325" s="102"/>
      <c r="U2325" s="103"/>
      <c r="V2325" s="104"/>
    </row>
    <row r="2326" spans="1:256" ht="12.5">
      <c r="A2326" s="365"/>
      <c r="B2326" s="65">
        <v>1</v>
      </c>
      <c r="C2326" s="66">
        <f>IF(E2326="A",1,IF(E2326="B",1,0))</f>
        <v>0</v>
      </c>
      <c r="D2326" s="658" t="s">
        <v>87</v>
      </c>
      <c r="E2326" s="659" t="s">
        <v>90</v>
      </c>
      <c r="F2326" s="658" t="s">
        <v>68</v>
      </c>
      <c r="G2326" s="78"/>
      <c r="H2326" s="96" t="s">
        <v>94</v>
      </c>
      <c r="I2326" s="107" t="s">
        <v>3073</v>
      </c>
      <c r="J2326" s="81"/>
      <c r="K2326" s="72"/>
      <c r="L2326" s="72"/>
      <c r="M2326" s="72"/>
      <c r="N2326" s="72"/>
      <c r="O2326" s="72"/>
      <c r="P2326" s="72"/>
      <c r="Q2326" s="833"/>
      <c r="R2326" s="102"/>
      <c r="S2326" s="73"/>
      <c r="T2326" s="102"/>
      <c r="U2326" s="103"/>
      <c r="V2326" s="104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  <c r="CV2326"/>
      <c r="CW2326"/>
      <c r="CX2326"/>
      <c r="CY2326"/>
      <c r="CZ2326"/>
      <c r="DA2326"/>
      <c r="DB2326"/>
      <c r="DC2326"/>
      <c r="DD2326"/>
      <c r="DE2326"/>
      <c r="DF2326"/>
      <c r="DG2326"/>
      <c r="DH2326"/>
      <c r="DI2326"/>
      <c r="DJ2326"/>
      <c r="DK2326"/>
      <c r="DL2326"/>
      <c r="DM2326"/>
      <c r="DN2326"/>
      <c r="DO2326"/>
      <c r="DP2326"/>
      <c r="DQ2326"/>
      <c r="DR2326"/>
      <c r="DS2326"/>
      <c r="DT2326"/>
      <c r="DU2326"/>
      <c r="DV2326"/>
      <c r="DW2326"/>
      <c r="DX2326"/>
      <c r="DY2326"/>
      <c r="DZ2326"/>
      <c r="EA2326"/>
      <c r="EB2326"/>
      <c r="EC2326"/>
      <c r="ED2326"/>
      <c r="EE2326"/>
      <c r="EF2326"/>
      <c r="EG2326"/>
      <c r="EH2326"/>
      <c r="EI2326"/>
      <c r="EJ2326"/>
      <c r="EK2326"/>
      <c r="EL2326"/>
      <c r="EM2326"/>
      <c r="EN2326"/>
      <c r="EO2326"/>
      <c r="EP2326"/>
      <c r="EQ2326"/>
      <c r="ER2326"/>
      <c r="ES2326"/>
      <c r="ET2326"/>
      <c r="EU2326"/>
      <c r="EV2326"/>
      <c r="EW2326"/>
      <c r="EX2326"/>
      <c r="EY2326"/>
      <c r="EZ2326"/>
      <c r="FA2326"/>
      <c r="FB2326"/>
      <c r="FC2326"/>
      <c r="FD2326"/>
      <c r="FE2326"/>
      <c r="FF2326"/>
      <c r="FG2326"/>
      <c r="FH2326"/>
      <c r="FI2326"/>
      <c r="FJ2326"/>
      <c r="FK2326"/>
      <c r="FL2326"/>
      <c r="FM2326"/>
      <c r="FN2326"/>
      <c r="FO2326"/>
      <c r="FP2326"/>
      <c r="FQ2326"/>
      <c r="FR2326"/>
      <c r="FS2326"/>
      <c r="FT2326"/>
      <c r="FU2326"/>
      <c r="FV2326"/>
      <c r="FW2326"/>
      <c r="FX2326"/>
      <c r="FY2326"/>
      <c r="FZ2326"/>
      <c r="GA2326"/>
      <c r="GB2326"/>
      <c r="GC2326"/>
      <c r="GD2326"/>
      <c r="GE2326"/>
      <c r="GF2326"/>
      <c r="GG2326"/>
      <c r="GH2326"/>
      <c r="GI2326"/>
      <c r="GJ2326"/>
      <c r="GK2326"/>
      <c r="GL2326"/>
      <c r="GM2326"/>
      <c r="GN2326"/>
      <c r="GO2326"/>
      <c r="GP2326"/>
      <c r="GQ2326"/>
      <c r="GR2326"/>
      <c r="GS2326"/>
      <c r="GT2326"/>
      <c r="GU2326"/>
      <c r="GV2326"/>
      <c r="GW2326"/>
      <c r="GX2326"/>
      <c r="GY2326"/>
      <c r="GZ2326"/>
      <c r="HA2326"/>
      <c r="HB2326"/>
      <c r="HC2326"/>
      <c r="HD2326"/>
      <c r="HE2326"/>
      <c r="HF2326"/>
      <c r="HG2326"/>
      <c r="HH2326"/>
      <c r="HI2326"/>
      <c r="HJ2326"/>
      <c r="HK2326"/>
      <c r="HL2326"/>
      <c r="HM2326"/>
      <c r="HN2326"/>
      <c r="HO2326"/>
      <c r="HP2326"/>
      <c r="HQ2326"/>
      <c r="HR2326"/>
      <c r="HS2326"/>
      <c r="HT2326"/>
      <c r="HU2326"/>
      <c r="HV2326"/>
      <c r="HW2326"/>
      <c r="HX2326"/>
      <c r="HY2326"/>
      <c r="HZ2326"/>
      <c r="IA2326"/>
      <c r="IB2326"/>
      <c r="IC2326"/>
      <c r="ID2326"/>
      <c r="IE2326"/>
      <c r="IF2326"/>
      <c r="IG2326"/>
      <c r="IH2326"/>
      <c r="II2326"/>
      <c r="IJ2326"/>
      <c r="IK2326"/>
      <c r="IL2326"/>
      <c r="IM2326"/>
      <c r="IN2326"/>
      <c r="IO2326"/>
      <c r="IP2326"/>
      <c r="IQ2326"/>
      <c r="IR2326"/>
      <c r="IS2326"/>
      <c r="IT2326"/>
      <c r="IU2326"/>
      <c r="IV2326"/>
    </row>
    <row r="2327" spans="1:256" ht="12.5">
      <c r="B2327" s="65">
        <v>1</v>
      </c>
      <c r="C2327" s="66">
        <v>3</v>
      </c>
      <c r="D2327" s="99" t="s">
        <v>99</v>
      </c>
      <c r="E2327" s="76" t="s">
        <v>87</v>
      </c>
      <c r="F2327" s="76" t="s">
        <v>87</v>
      </c>
      <c r="G2327" s="78"/>
      <c r="H2327" s="96" t="s">
        <v>104</v>
      </c>
      <c r="I2327" s="107" t="s">
        <v>3074</v>
      </c>
      <c r="J2327" s="81" t="s">
        <v>203</v>
      </c>
      <c r="K2327" s="72"/>
      <c r="L2327" s="72"/>
      <c r="M2327" s="72"/>
      <c r="N2327" s="72"/>
      <c r="O2327" s="72"/>
      <c r="P2327" s="72"/>
      <c r="Q2327" s="833"/>
      <c r="R2327" s="102"/>
      <c r="S2327" s="73"/>
      <c r="T2327" s="102"/>
      <c r="U2327" s="103"/>
      <c r="V2327" s="104"/>
    </row>
    <row r="2328" spans="1:256" ht="12.5">
      <c r="B2328" s="65">
        <v>1</v>
      </c>
      <c r="C2328" s="66">
        <f t="shared" ref="C2328:C2338" si="110">IF(E2328="A",1,IF(E2328="B",1,0))</f>
        <v>0</v>
      </c>
      <c r="D2328" s="76" t="s">
        <v>68</v>
      </c>
      <c r="E2328" s="99" t="s">
        <v>99</v>
      </c>
      <c r="F2328" s="99" t="s">
        <v>99</v>
      </c>
      <c r="G2328" s="78"/>
      <c r="H2328" s="96" t="s">
        <v>188</v>
      </c>
      <c r="I2328" s="107" t="s">
        <v>3075</v>
      </c>
      <c r="J2328" s="81"/>
      <c r="K2328" s="72"/>
      <c r="L2328" s="72"/>
      <c r="M2328" s="72"/>
      <c r="N2328" s="72"/>
      <c r="O2328" s="72"/>
      <c r="P2328" s="72"/>
      <c r="Q2328" s="833"/>
      <c r="R2328" s="102"/>
      <c r="S2328" s="73"/>
      <c r="T2328" s="102"/>
      <c r="U2328" s="103"/>
      <c r="V2328" s="104"/>
    </row>
    <row r="2329" spans="1:256" ht="12.5">
      <c r="B2329" s="65">
        <v>1</v>
      </c>
      <c r="C2329" s="66">
        <f t="shared" si="110"/>
        <v>0</v>
      </c>
      <c r="D2329" s="658" t="s">
        <v>68</v>
      </c>
      <c r="E2329" s="656" t="s">
        <v>70</v>
      </c>
      <c r="F2329" s="658" t="s">
        <v>68</v>
      </c>
      <c r="G2329" s="78"/>
      <c r="H2329" s="96" t="s">
        <v>94</v>
      </c>
      <c r="I2329" s="107" t="s">
        <v>3076</v>
      </c>
      <c r="J2329" s="81"/>
      <c r="K2329" s="72"/>
      <c r="L2329" s="72"/>
      <c r="M2329" s="72"/>
      <c r="N2329" s="72"/>
      <c r="O2329" s="72"/>
      <c r="P2329" s="72"/>
      <c r="Q2329" s="833"/>
      <c r="R2329" s="102"/>
      <c r="S2329" s="73"/>
      <c r="T2329" s="102"/>
      <c r="U2329" s="103"/>
      <c r="V2329" s="104"/>
    </row>
    <row r="2330" spans="1:256" ht="12.5">
      <c r="B2330" s="65">
        <v>1</v>
      </c>
      <c r="C2330" s="66">
        <f t="shared" si="110"/>
        <v>1</v>
      </c>
      <c r="D2330" s="77" t="s">
        <v>90</v>
      </c>
      <c r="E2330" s="76" t="s">
        <v>68</v>
      </c>
      <c r="F2330" s="77" t="s">
        <v>90</v>
      </c>
      <c r="G2330" s="78"/>
      <c r="H2330" s="96" t="s">
        <v>104</v>
      </c>
      <c r="I2330" s="107" t="s">
        <v>3077</v>
      </c>
      <c r="J2330" s="81"/>
      <c r="K2330" s="72"/>
      <c r="L2330" s="72"/>
      <c r="M2330" s="72"/>
      <c r="N2330" s="72"/>
      <c r="O2330" s="72"/>
      <c r="P2330" s="72"/>
      <c r="Q2330" s="833"/>
      <c r="R2330" s="102"/>
      <c r="S2330" s="73"/>
      <c r="T2330" s="102"/>
      <c r="U2330" s="103"/>
      <c r="V2330" s="104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  <c r="CV2330"/>
      <c r="CW2330"/>
      <c r="CX2330"/>
      <c r="CY2330"/>
      <c r="CZ2330"/>
      <c r="DA2330"/>
      <c r="DB2330"/>
      <c r="DC2330"/>
      <c r="DD2330"/>
      <c r="DE2330"/>
      <c r="DF2330"/>
      <c r="DG2330"/>
      <c r="DH2330"/>
      <c r="DI2330"/>
      <c r="DJ2330"/>
      <c r="DK2330"/>
      <c r="DL2330"/>
      <c r="DM2330"/>
      <c r="DN2330"/>
      <c r="DO2330"/>
      <c r="DP2330"/>
      <c r="DQ2330"/>
      <c r="DR2330"/>
      <c r="DS2330"/>
      <c r="DT2330"/>
      <c r="DU2330"/>
      <c r="DV2330"/>
      <c r="DW2330"/>
      <c r="DX2330"/>
      <c r="DY2330"/>
      <c r="DZ2330"/>
      <c r="EA2330"/>
      <c r="EB2330"/>
      <c r="EC2330"/>
      <c r="ED2330"/>
      <c r="EE2330"/>
      <c r="EF2330"/>
      <c r="EG2330"/>
      <c r="EH2330"/>
      <c r="EI2330"/>
      <c r="EJ2330"/>
      <c r="EK2330"/>
      <c r="EL2330"/>
      <c r="EM2330"/>
      <c r="EN2330"/>
      <c r="EO2330"/>
      <c r="EP2330"/>
      <c r="EQ2330"/>
      <c r="ER2330"/>
      <c r="ES2330"/>
      <c r="ET2330"/>
      <c r="EU2330"/>
      <c r="EV2330"/>
      <c r="EW2330"/>
      <c r="EX2330"/>
      <c r="EY2330"/>
      <c r="EZ2330"/>
      <c r="FA2330"/>
      <c r="FB2330"/>
      <c r="FC2330"/>
      <c r="FD2330"/>
      <c r="FE2330"/>
      <c r="FF2330"/>
      <c r="FG2330"/>
      <c r="FH2330"/>
      <c r="FI2330"/>
      <c r="FJ2330"/>
      <c r="FK2330"/>
      <c r="FL2330"/>
      <c r="FM2330"/>
      <c r="FN2330"/>
      <c r="FO2330"/>
      <c r="FP2330"/>
      <c r="FQ2330"/>
      <c r="FR2330"/>
      <c r="FS2330"/>
      <c r="FT2330"/>
      <c r="FU2330"/>
      <c r="FV2330"/>
      <c r="FW2330"/>
      <c r="FX2330"/>
      <c r="FY2330"/>
      <c r="FZ2330"/>
      <c r="GA2330"/>
      <c r="GB2330"/>
      <c r="GC2330"/>
      <c r="GD2330"/>
      <c r="GE2330"/>
      <c r="GF2330"/>
      <c r="GG2330"/>
      <c r="GH2330"/>
      <c r="GI2330"/>
      <c r="GJ2330"/>
      <c r="GK2330"/>
      <c r="GL2330"/>
      <c r="GM2330"/>
      <c r="GN2330"/>
      <c r="GO2330"/>
      <c r="GP2330"/>
      <c r="GQ2330"/>
      <c r="GR2330"/>
      <c r="GS2330"/>
      <c r="GT2330"/>
      <c r="GU2330"/>
      <c r="GV2330"/>
      <c r="GW2330"/>
      <c r="GX2330"/>
      <c r="GY2330"/>
      <c r="GZ2330"/>
      <c r="HA2330"/>
      <c r="HB2330"/>
      <c r="HC2330"/>
      <c r="HD2330"/>
      <c r="HE2330"/>
      <c r="HF2330"/>
      <c r="HG2330"/>
      <c r="HH2330"/>
      <c r="HI2330"/>
      <c r="HJ2330"/>
      <c r="HK2330"/>
      <c r="HL2330"/>
      <c r="HM2330"/>
      <c r="HN2330"/>
      <c r="HO2330"/>
      <c r="HP2330"/>
      <c r="HQ2330"/>
      <c r="HR2330"/>
      <c r="HS2330"/>
      <c r="HT2330"/>
      <c r="HU2330"/>
      <c r="HV2330"/>
      <c r="HW2330"/>
      <c r="HX2330"/>
      <c r="HY2330"/>
      <c r="HZ2330"/>
      <c r="IA2330"/>
      <c r="IB2330"/>
      <c r="IC2330"/>
      <c r="ID2330"/>
      <c r="IE2330"/>
      <c r="IF2330"/>
      <c r="IG2330"/>
      <c r="IH2330"/>
      <c r="II2330"/>
      <c r="IJ2330"/>
      <c r="IK2330"/>
      <c r="IL2330"/>
      <c r="IM2330"/>
      <c r="IN2330"/>
      <c r="IO2330"/>
      <c r="IP2330"/>
      <c r="IQ2330"/>
      <c r="IR2330"/>
      <c r="IS2330"/>
      <c r="IT2330"/>
      <c r="IU2330"/>
      <c r="IV2330"/>
    </row>
    <row r="2331" spans="1:256" ht="12.5">
      <c r="B2331" s="65">
        <v>1</v>
      </c>
      <c r="C2331" s="66">
        <f t="shared" si="110"/>
        <v>0</v>
      </c>
      <c r="D2331" s="76" t="s">
        <v>68</v>
      </c>
      <c r="E2331" s="77" t="s">
        <v>90</v>
      </c>
      <c r="F2331" s="77" t="s">
        <v>90</v>
      </c>
      <c r="G2331" s="78"/>
      <c r="H2331" s="96" t="s">
        <v>94</v>
      </c>
      <c r="I2331" s="107" t="s">
        <v>3078</v>
      </c>
      <c r="J2331" s="81"/>
      <c r="K2331" s="72"/>
      <c r="L2331" s="72"/>
      <c r="M2331" s="72"/>
      <c r="N2331" s="72"/>
      <c r="O2331" s="72"/>
      <c r="P2331" s="72"/>
      <c r="Q2331" s="833"/>
      <c r="R2331" s="102"/>
      <c r="S2331" s="73"/>
      <c r="T2331" s="102"/>
      <c r="U2331" s="103"/>
      <c r="V2331" s="104"/>
    </row>
    <row r="2332" spans="1:256" ht="12.5">
      <c r="B2332" s="65">
        <v>1</v>
      </c>
      <c r="C2332" s="66">
        <f t="shared" si="110"/>
        <v>0</v>
      </c>
      <c r="D2332" s="77" t="s">
        <v>90</v>
      </c>
      <c r="E2332" s="77" t="s">
        <v>90</v>
      </c>
      <c r="F2332" s="99" t="s">
        <v>70</v>
      </c>
      <c r="G2332" s="78"/>
      <c r="H2332" s="96" t="s">
        <v>110</v>
      </c>
      <c r="I2332" s="107" t="s">
        <v>3079</v>
      </c>
      <c r="J2332" s="81"/>
      <c r="K2332" s="72"/>
      <c r="L2332" s="72"/>
      <c r="M2332" s="72"/>
      <c r="N2332" s="72"/>
      <c r="O2332" s="72"/>
      <c r="P2332" s="72"/>
      <c r="Q2332" s="833"/>
      <c r="R2332" s="102"/>
      <c r="S2332" s="73"/>
      <c r="T2332" s="102"/>
      <c r="U2332" s="103"/>
      <c r="V2332" s="104"/>
    </row>
    <row r="2333" spans="1:256" ht="12.5">
      <c r="B2333" s="65">
        <v>1</v>
      </c>
      <c r="C2333" s="66">
        <f t="shared" si="110"/>
        <v>0</v>
      </c>
      <c r="D2333" s="77" t="s">
        <v>90</v>
      </c>
      <c r="E2333" s="77" t="s">
        <v>90</v>
      </c>
      <c r="F2333" s="76" t="s">
        <v>87</v>
      </c>
      <c r="G2333" s="78"/>
      <c r="H2333" s="96" t="s">
        <v>94</v>
      </c>
      <c r="I2333" s="107" t="s">
        <v>3080</v>
      </c>
      <c r="J2333" s="81"/>
      <c r="K2333" s="72"/>
      <c r="L2333" s="72"/>
      <c r="M2333" s="72"/>
      <c r="N2333" s="72"/>
      <c r="O2333" s="72"/>
      <c r="P2333" s="72"/>
      <c r="Q2333" s="833"/>
      <c r="R2333" s="102"/>
      <c r="S2333" s="73"/>
      <c r="T2333" s="102"/>
      <c r="U2333" s="103"/>
      <c r="V2333" s="104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  <c r="CV2333"/>
      <c r="CW2333"/>
      <c r="CX2333"/>
      <c r="CY2333"/>
      <c r="CZ2333"/>
      <c r="DA2333"/>
      <c r="DB2333"/>
      <c r="DC2333"/>
      <c r="DD2333"/>
      <c r="DE2333"/>
      <c r="DF2333"/>
      <c r="DG2333"/>
      <c r="DH2333"/>
      <c r="DI2333"/>
      <c r="DJ2333"/>
      <c r="DK2333"/>
      <c r="DL2333"/>
      <c r="DM2333"/>
      <c r="DN2333"/>
      <c r="DO2333"/>
      <c r="DP2333"/>
      <c r="DQ2333"/>
      <c r="DR2333"/>
      <c r="DS2333"/>
      <c r="DT2333"/>
      <c r="DU2333"/>
      <c r="DV2333"/>
      <c r="DW2333"/>
      <c r="DX2333"/>
      <c r="DY2333"/>
      <c r="DZ2333"/>
      <c r="EA2333"/>
      <c r="EB2333"/>
      <c r="EC2333"/>
      <c r="ED2333"/>
      <c r="EE2333"/>
      <c r="EF2333"/>
      <c r="EG2333"/>
      <c r="EH2333"/>
      <c r="EI2333"/>
      <c r="EJ2333"/>
      <c r="EK2333"/>
      <c r="EL2333"/>
      <c r="EM2333"/>
      <c r="EN2333"/>
      <c r="EO2333"/>
      <c r="EP2333"/>
      <c r="EQ2333"/>
      <c r="ER2333"/>
      <c r="ES2333"/>
      <c r="ET2333"/>
      <c r="EU2333"/>
      <c r="EV2333"/>
      <c r="EW2333"/>
      <c r="EX2333"/>
      <c r="EY2333"/>
      <c r="EZ2333"/>
      <c r="FA2333"/>
      <c r="FB2333"/>
      <c r="FC2333"/>
      <c r="FD2333"/>
      <c r="FE2333"/>
      <c r="FF2333"/>
      <c r="FG2333"/>
      <c r="FH2333"/>
      <c r="FI2333"/>
      <c r="FJ2333"/>
      <c r="FK2333"/>
      <c r="FL2333"/>
      <c r="FM2333"/>
      <c r="FN2333"/>
      <c r="FO2333"/>
      <c r="FP2333"/>
      <c r="FQ2333"/>
      <c r="FR2333"/>
      <c r="FS2333"/>
      <c r="FT2333"/>
      <c r="FU2333"/>
      <c r="FV2333"/>
      <c r="FW2333"/>
      <c r="FX2333"/>
      <c r="FY2333"/>
      <c r="FZ2333"/>
      <c r="GA2333"/>
      <c r="GB2333"/>
      <c r="GC2333"/>
      <c r="GD2333"/>
      <c r="GE2333"/>
      <c r="GF2333"/>
      <c r="GG2333"/>
      <c r="GH2333"/>
      <c r="GI2333"/>
      <c r="GJ2333"/>
      <c r="GK2333"/>
      <c r="GL2333"/>
      <c r="GM2333"/>
      <c r="GN2333"/>
      <c r="GO2333"/>
      <c r="GP2333"/>
      <c r="GQ2333"/>
      <c r="GR2333"/>
      <c r="GS2333"/>
      <c r="GT2333"/>
      <c r="GU2333"/>
      <c r="GV2333"/>
      <c r="GW2333"/>
      <c r="GX2333"/>
      <c r="GY2333"/>
      <c r="GZ2333"/>
      <c r="HA2333"/>
      <c r="HB2333"/>
      <c r="HC2333"/>
      <c r="HD2333"/>
      <c r="HE2333"/>
      <c r="HF2333"/>
      <c r="HG2333"/>
      <c r="HH2333"/>
      <c r="HI2333"/>
      <c r="HJ2333"/>
      <c r="HK2333"/>
      <c r="HL2333"/>
      <c r="HM2333"/>
      <c r="HN2333"/>
      <c r="HO2333"/>
      <c r="HP2333"/>
      <c r="HQ2333"/>
      <c r="HR2333"/>
      <c r="HS2333"/>
      <c r="HT2333"/>
      <c r="HU2333"/>
      <c r="HV2333"/>
      <c r="HW2333"/>
      <c r="HX2333"/>
      <c r="HY2333"/>
      <c r="HZ2333"/>
      <c r="IA2333"/>
      <c r="IB2333"/>
      <c r="IC2333"/>
      <c r="ID2333"/>
      <c r="IE2333"/>
      <c r="IF2333"/>
      <c r="IG2333"/>
      <c r="IH2333"/>
      <c r="II2333"/>
      <c r="IJ2333"/>
      <c r="IK2333"/>
      <c r="IL2333"/>
      <c r="IM2333"/>
      <c r="IN2333"/>
      <c r="IO2333"/>
      <c r="IP2333"/>
      <c r="IQ2333"/>
      <c r="IR2333"/>
      <c r="IS2333"/>
      <c r="IT2333"/>
      <c r="IU2333"/>
      <c r="IV2333"/>
    </row>
    <row r="2334" spans="1:256" ht="12.5">
      <c r="B2334" s="65">
        <v>1</v>
      </c>
      <c r="C2334" s="66">
        <f t="shared" si="110"/>
        <v>1</v>
      </c>
      <c r="D2334" s="76" t="s">
        <v>87</v>
      </c>
      <c r="E2334" s="76" t="s">
        <v>68</v>
      </c>
      <c r="F2334" s="76" t="s">
        <v>87</v>
      </c>
      <c r="G2334" s="78"/>
      <c r="H2334" s="96" t="s">
        <v>1601</v>
      </c>
      <c r="I2334" s="107" t="s">
        <v>3081</v>
      </c>
      <c r="J2334" s="81"/>
      <c r="K2334" s="72"/>
      <c r="L2334" s="72"/>
      <c r="M2334" s="72"/>
      <c r="N2334" s="72"/>
      <c r="O2334" s="72"/>
      <c r="P2334" s="72"/>
      <c r="Q2334" s="833"/>
      <c r="R2334" s="102"/>
      <c r="S2334" s="73"/>
      <c r="T2334" s="102"/>
      <c r="U2334" s="103"/>
      <c r="V2334" s="104"/>
    </row>
    <row r="2335" spans="1:256" ht="12.5">
      <c r="A2335" s="305"/>
      <c r="B2335" s="65">
        <v>1</v>
      </c>
      <c r="C2335" s="66">
        <f t="shared" si="110"/>
        <v>1</v>
      </c>
      <c r="D2335" s="76" t="s">
        <v>87</v>
      </c>
      <c r="E2335" s="76" t="s">
        <v>87</v>
      </c>
      <c r="F2335" s="76" t="s">
        <v>87</v>
      </c>
      <c r="G2335" s="78"/>
      <c r="H2335" s="96" t="s">
        <v>184</v>
      </c>
      <c r="I2335" s="107" t="s">
        <v>3082</v>
      </c>
      <c r="J2335" s="81"/>
      <c r="K2335" s="72"/>
      <c r="L2335" s="72"/>
      <c r="M2335" s="72"/>
      <c r="N2335" s="72"/>
      <c r="O2335" s="72"/>
      <c r="P2335" s="72"/>
      <c r="Q2335" s="833"/>
      <c r="R2335" s="102"/>
      <c r="S2335" s="73"/>
      <c r="T2335" s="102"/>
      <c r="U2335" s="103"/>
      <c r="V2335" s="104"/>
    </row>
    <row r="2336" spans="1:256" ht="12.5">
      <c r="A2336" s="660"/>
      <c r="B2336" s="65">
        <v>1</v>
      </c>
      <c r="C2336" s="66">
        <f t="shared" si="110"/>
        <v>1</v>
      </c>
      <c r="D2336" s="656" t="s">
        <v>99</v>
      </c>
      <c r="E2336" s="658" t="s">
        <v>87</v>
      </c>
      <c r="F2336" s="656" t="s">
        <v>70</v>
      </c>
      <c r="G2336" s="78"/>
      <c r="H2336" s="96" t="s">
        <v>94</v>
      </c>
      <c r="I2336" s="107" t="s">
        <v>3083</v>
      </c>
      <c r="J2336" s="81"/>
      <c r="K2336" s="72"/>
      <c r="L2336" s="72"/>
      <c r="M2336" s="72"/>
      <c r="N2336" s="72"/>
      <c r="O2336" s="72"/>
      <c r="P2336" s="72"/>
      <c r="Q2336" s="833"/>
      <c r="R2336" s="102"/>
      <c r="S2336" s="73"/>
      <c r="T2336" s="102"/>
      <c r="U2336" s="103"/>
      <c r="V2336" s="104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  <c r="CV2336"/>
      <c r="CW2336"/>
      <c r="CX2336"/>
      <c r="CY2336"/>
      <c r="CZ2336"/>
      <c r="DA2336"/>
      <c r="DB2336"/>
      <c r="DC2336"/>
      <c r="DD2336"/>
      <c r="DE2336"/>
      <c r="DF2336"/>
      <c r="DG2336"/>
      <c r="DH2336"/>
      <c r="DI2336"/>
      <c r="DJ2336"/>
      <c r="DK2336"/>
      <c r="DL2336"/>
      <c r="DM2336"/>
      <c r="DN2336"/>
      <c r="DO2336"/>
      <c r="DP2336"/>
      <c r="DQ2336"/>
      <c r="DR2336"/>
      <c r="DS2336"/>
      <c r="DT2336"/>
      <c r="DU2336"/>
      <c r="DV2336"/>
      <c r="DW2336"/>
      <c r="DX2336"/>
      <c r="DY2336"/>
      <c r="DZ2336"/>
      <c r="EA2336"/>
      <c r="EB2336"/>
      <c r="EC2336"/>
      <c r="ED2336"/>
      <c r="EE2336"/>
      <c r="EF2336"/>
      <c r="EG2336"/>
      <c r="EH2336"/>
      <c r="EI2336"/>
      <c r="EJ2336"/>
      <c r="EK2336"/>
      <c r="EL2336"/>
      <c r="EM2336"/>
      <c r="EN2336"/>
      <c r="EO2336"/>
      <c r="EP2336"/>
      <c r="EQ2336"/>
      <c r="ER2336"/>
      <c r="ES2336"/>
      <c r="ET2336"/>
      <c r="EU2336"/>
      <c r="EV2336"/>
      <c r="EW2336"/>
      <c r="EX2336"/>
      <c r="EY2336"/>
      <c r="EZ2336"/>
      <c r="FA2336"/>
      <c r="FB2336"/>
      <c r="FC2336"/>
      <c r="FD2336"/>
      <c r="FE2336"/>
      <c r="FF2336"/>
      <c r="FG2336"/>
      <c r="FH2336"/>
      <c r="FI2336"/>
      <c r="FJ2336"/>
      <c r="FK2336"/>
      <c r="FL2336"/>
      <c r="FM2336"/>
      <c r="FN2336"/>
      <c r="FO2336"/>
      <c r="FP2336"/>
      <c r="FQ2336"/>
      <c r="FR2336"/>
      <c r="FS2336"/>
      <c r="FT2336"/>
      <c r="FU2336"/>
      <c r="FV2336"/>
      <c r="FW2336"/>
      <c r="FX2336"/>
      <c r="FY2336"/>
      <c r="FZ2336"/>
      <c r="GA2336"/>
      <c r="GB2336"/>
      <c r="GC2336"/>
      <c r="GD2336"/>
      <c r="GE2336"/>
      <c r="GF2336"/>
      <c r="GG2336"/>
      <c r="GH2336"/>
      <c r="GI2336"/>
      <c r="GJ2336"/>
      <c r="GK2336"/>
      <c r="GL2336"/>
      <c r="GM2336"/>
      <c r="GN2336"/>
      <c r="GO2336"/>
      <c r="GP2336"/>
      <c r="GQ2336"/>
      <c r="GR2336"/>
      <c r="GS2336"/>
      <c r="GT2336"/>
      <c r="GU2336"/>
      <c r="GV2336"/>
      <c r="GW2336"/>
      <c r="GX2336"/>
      <c r="GY2336"/>
      <c r="GZ2336"/>
      <c r="HA2336"/>
      <c r="HB2336"/>
      <c r="HC2336"/>
      <c r="HD2336"/>
      <c r="HE2336"/>
      <c r="HF2336"/>
      <c r="HG2336"/>
      <c r="HH2336"/>
      <c r="HI2336"/>
      <c r="HJ2336"/>
      <c r="HK2336"/>
      <c r="HL2336"/>
      <c r="HM2336"/>
      <c r="HN2336"/>
      <c r="HO2336"/>
      <c r="HP2336"/>
      <c r="HQ2336"/>
      <c r="HR2336"/>
      <c r="HS2336"/>
      <c r="HT2336"/>
      <c r="HU2336"/>
      <c r="HV2336"/>
      <c r="HW2336"/>
      <c r="HX2336"/>
      <c r="HY2336"/>
      <c r="HZ2336"/>
      <c r="IA2336"/>
      <c r="IB2336"/>
      <c r="IC2336"/>
      <c r="ID2336"/>
      <c r="IE2336"/>
      <c r="IF2336"/>
      <c r="IG2336"/>
      <c r="IH2336"/>
      <c r="II2336"/>
      <c r="IJ2336"/>
      <c r="IK2336"/>
      <c r="IL2336"/>
      <c r="IM2336"/>
      <c r="IN2336"/>
      <c r="IO2336"/>
      <c r="IP2336"/>
      <c r="IQ2336"/>
      <c r="IR2336"/>
      <c r="IS2336"/>
      <c r="IT2336"/>
      <c r="IU2336"/>
      <c r="IV2336"/>
    </row>
    <row r="2337" spans="1:256" ht="12.5">
      <c r="B2337" s="65">
        <v>1</v>
      </c>
      <c r="C2337" s="66">
        <f t="shared" si="110"/>
        <v>1</v>
      </c>
      <c r="D2337" s="77" t="s">
        <v>90</v>
      </c>
      <c r="E2337" s="76" t="s">
        <v>68</v>
      </c>
      <c r="F2337" s="76" t="s">
        <v>68</v>
      </c>
      <c r="G2337" s="78"/>
      <c r="H2337" s="96" t="s">
        <v>251</v>
      </c>
      <c r="I2337" s="107" t="s">
        <v>3084</v>
      </c>
      <c r="J2337" s="81"/>
      <c r="K2337" s="72"/>
      <c r="L2337" s="72"/>
      <c r="M2337" s="72"/>
      <c r="N2337" s="72"/>
      <c r="O2337" s="72"/>
      <c r="P2337" s="72"/>
      <c r="Q2337" s="833"/>
      <c r="R2337" s="102"/>
      <c r="S2337" s="73"/>
      <c r="T2337" s="102"/>
      <c r="U2337" s="103"/>
      <c r="V2337" s="104"/>
      <c r="W2337"/>
      <c r="X2337" s="85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  <c r="CV2337"/>
      <c r="CW2337"/>
      <c r="CX2337"/>
      <c r="CY2337"/>
      <c r="CZ2337"/>
      <c r="DA2337"/>
      <c r="DB2337"/>
      <c r="DC2337"/>
      <c r="DD2337"/>
      <c r="DE2337"/>
      <c r="DF2337"/>
      <c r="DG2337"/>
      <c r="DH2337"/>
      <c r="DI2337"/>
      <c r="DJ2337"/>
      <c r="DK2337"/>
      <c r="DL2337"/>
      <c r="DM2337"/>
      <c r="DN2337"/>
      <c r="DO2337"/>
      <c r="DP2337"/>
      <c r="DQ2337"/>
      <c r="DR2337"/>
      <c r="DS2337"/>
      <c r="DT2337"/>
      <c r="DU2337"/>
      <c r="DV2337"/>
      <c r="DW2337"/>
      <c r="DX2337"/>
      <c r="DY2337"/>
      <c r="DZ2337"/>
      <c r="EA2337"/>
      <c r="EB2337"/>
      <c r="EC2337"/>
      <c r="ED2337"/>
      <c r="EE2337"/>
      <c r="EF2337"/>
      <c r="EG2337"/>
      <c r="EH2337"/>
      <c r="EI2337"/>
      <c r="EJ2337"/>
      <c r="EK2337"/>
      <c r="EL2337"/>
      <c r="EM2337"/>
      <c r="EN2337"/>
      <c r="EO2337"/>
      <c r="EP2337"/>
      <c r="EQ2337"/>
      <c r="ER2337"/>
      <c r="ES2337"/>
      <c r="ET2337"/>
      <c r="EU2337"/>
      <c r="EV2337"/>
      <c r="EW2337"/>
      <c r="EX2337"/>
      <c r="EY2337"/>
      <c r="EZ2337"/>
      <c r="FA2337"/>
      <c r="FB2337"/>
      <c r="FC2337"/>
      <c r="FD2337"/>
      <c r="FE2337"/>
      <c r="FF2337"/>
      <c r="FG2337"/>
      <c r="FH2337"/>
      <c r="FI2337"/>
      <c r="FJ2337"/>
      <c r="FK2337"/>
      <c r="FL2337"/>
      <c r="FM2337"/>
      <c r="FN2337"/>
      <c r="FO2337"/>
      <c r="FP2337"/>
      <c r="FQ2337"/>
      <c r="FR2337"/>
      <c r="FS2337"/>
      <c r="FT2337"/>
      <c r="FU2337"/>
      <c r="FV2337"/>
      <c r="FW2337"/>
      <c r="FX2337"/>
      <c r="FY2337"/>
      <c r="FZ2337"/>
      <c r="GA2337"/>
      <c r="GB2337"/>
      <c r="GC2337"/>
      <c r="GD2337"/>
      <c r="GE2337"/>
      <c r="GF2337"/>
      <c r="GG2337"/>
      <c r="GH2337"/>
      <c r="GI2337"/>
      <c r="GJ2337"/>
      <c r="GK2337"/>
      <c r="GL2337"/>
      <c r="GM2337"/>
      <c r="GN2337"/>
      <c r="GO2337"/>
      <c r="GP2337"/>
      <c r="GQ2337"/>
      <c r="GR2337"/>
      <c r="GS2337"/>
      <c r="GT2337"/>
      <c r="GU2337"/>
      <c r="GV2337"/>
      <c r="GW2337"/>
      <c r="GX2337"/>
      <c r="GY2337"/>
      <c r="GZ2337"/>
      <c r="HA2337"/>
      <c r="HB2337"/>
      <c r="HC2337"/>
      <c r="HD2337"/>
      <c r="HE2337"/>
      <c r="HF2337"/>
      <c r="HG2337"/>
      <c r="HH2337"/>
      <c r="HI2337"/>
      <c r="HJ2337"/>
      <c r="HK2337"/>
      <c r="HL2337"/>
      <c r="HM2337"/>
      <c r="HN2337"/>
      <c r="HO2337"/>
      <c r="HP2337"/>
      <c r="HQ2337"/>
      <c r="HR2337"/>
      <c r="HS2337"/>
      <c r="HT2337"/>
      <c r="HU2337"/>
      <c r="HV2337"/>
      <c r="HW2337"/>
      <c r="HX2337"/>
      <c r="HY2337"/>
      <c r="HZ2337"/>
      <c r="IA2337"/>
      <c r="IB2337"/>
      <c r="IC2337"/>
      <c r="ID2337"/>
      <c r="IE2337"/>
      <c r="IF2337"/>
      <c r="IG2337"/>
      <c r="IH2337"/>
      <c r="II2337"/>
      <c r="IJ2337"/>
      <c r="IK2337"/>
      <c r="IL2337"/>
      <c r="IM2337"/>
      <c r="IN2337"/>
      <c r="IO2337"/>
      <c r="IP2337"/>
      <c r="IQ2337"/>
      <c r="IR2337"/>
      <c r="IS2337"/>
      <c r="IT2337"/>
      <c r="IU2337"/>
      <c r="IV2337"/>
    </row>
    <row r="2338" spans="1:256" ht="12.5">
      <c r="B2338" s="65">
        <v>1</v>
      </c>
      <c r="C2338" s="66">
        <f t="shared" si="110"/>
        <v>1</v>
      </c>
      <c r="D2338" s="663" t="s">
        <v>90</v>
      </c>
      <c r="E2338" s="248" t="s">
        <v>87</v>
      </c>
      <c r="F2338" s="663" t="s">
        <v>90</v>
      </c>
      <c r="G2338" s="78"/>
      <c r="H2338" s="96" t="s">
        <v>135</v>
      </c>
      <c r="I2338" s="107" t="s">
        <v>3085</v>
      </c>
      <c r="J2338" s="81"/>
      <c r="K2338" s="72"/>
      <c r="L2338" s="72"/>
      <c r="M2338" s="72"/>
      <c r="N2338" s="72"/>
      <c r="O2338" s="72"/>
      <c r="P2338" s="72"/>
      <c r="Q2338" s="833"/>
      <c r="R2338" s="102"/>
      <c r="S2338" s="73"/>
      <c r="T2338" s="102"/>
      <c r="U2338" s="103"/>
      <c r="V2338" s="104"/>
    </row>
    <row r="2339" spans="1:256" ht="12.5">
      <c r="B2339" s="65">
        <v>1</v>
      </c>
      <c r="C2339" s="66">
        <f>IF(E2339="A",4,IF(E2339="B",3,IF(E2339="C",2,IF(E2339="D",1,0))))</f>
        <v>3</v>
      </c>
      <c r="D2339" s="99" t="s">
        <v>99</v>
      </c>
      <c r="E2339" s="76" t="s">
        <v>87</v>
      </c>
      <c r="F2339" s="77" t="s">
        <v>90</v>
      </c>
      <c r="G2339" s="78"/>
      <c r="H2339" s="96" t="s">
        <v>116</v>
      </c>
      <c r="I2339" s="107" t="s">
        <v>3086</v>
      </c>
      <c r="J2339" s="81"/>
      <c r="K2339" s="72"/>
      <c r="L2339" s="72"/>
      <c r="M2339" s="72"/>
      <c r="N2339" s="72"/>
      <c r="O2339" s="72"/>
      <c r="P2339" s="72"/>
      <c r="Q2339" s="833"/>
      <c r="R2339" s="102"/>
      <c r="S2339" s="73"/>
      <c r="T2339" s="102"/>
      <c r="U2339" s="103"/>
      <c r="V2339" s="104"/>
    </row>
    <row r="2340" spans="1:256" ht="12.5">
      <c r="B2340" s="65">
        <v>1</v>
      </c>
      <c r="C2340" s="66">
        <f>IF(E2340="A",1,IF(E2340="B",1,0))</f>
        <v>0</v>
      </c>
      <c r="D2340" s="76" t="s">
        <v>68</v>
      </c>
      <c r="E2340" s="99" t="s">
        <v>99</v>
      </c>
      <c r="F2340" s="99" t="s">
        <v>99</v>
      </c>
      <c r="G2340" s="78"/>
      <c r="H2340" s="96" t="s">
        <v>126</v>
      </c>
      <c r="I2340" s="107" t="s">
        <v>3087</v>
      </c>
      <c r="J2340" s="81"/>
      <c r="K2340" s="72"/>
      <c r="L2340" s="72"/>
      <c r="M2340" s="72"/>
      <c r="N2340" s="72"/>
      <c r="O2340" s="72"/>
      <c r="P2340" s="72"/>
      <c r="Q2340" s="833"/>
      <c r="R2340" s="102"/>
      <c r="S2340" s="73"/>
      <c r="T2340" s="102"/>
      <c r="U2340" s="103"/>
      <c r="V2340" s="104"/>
    </row>
    <row r="2341" spans="1:256" ht="12.5">
      <c r="B2341" s="65">
        <v>1</v>
      </c>
      <c r="C2341" s="66">
        <f>IF(E2341="A",4,IF(E2341="B",3,IF(E2341="C",2,IF(E2341="D",1,0))))</f>
        <v>2</v>
      </c>
      <c r="D2341" s="77" t="s">
        <v>90</v>
      </c>
      <c r="E2341" s="77" t="s">
        <v>90</v>
      </c>
      <c r="F2341" s="99" t="s">
        <v>70</v>
      </c>
      <c r="G2341" s="78"/>
      <c r="H2341" s="96" t="s">
        <v>126</v>
      </c>
      <c r="I2341" s="107" t="s">
        <v>3088</v>
      </c>
      <c r="J2341" s="81" t="s">
        <v>616</v>
      </c>
      <c r="K2341" s="72"/>
      <c r="L2341" s="72"/>
      <c r="M2341" s="72"/>
      <c r="N2341" s="72"/>
      <c r="O2341" s="72"/>
      <c r="P2341" s="72"/>
      <c r="Q2341" s="833"/>
      <c r="R2341" s="102"/>
      <c r="S2341" s="73"/>
      <c r="T2341" s="102"/>
      <c r="U2341" s="103"/>
      <c r="V2341" s="104"/>
    </row>
    <row r="2342" spans="1:256" ht="12.5">
      <c r="A2342"/>
      <c r="B2342" s="65">
        <v>1</v>
      </c>
      <c r="C2342" s="66">
        <f>IF(E2342="A",1,IF(E2342="B",1,0))</f>
        <v>0</v>
      </c>
      <c r="D2342" s="248" t="s">
        <v>68</v>
      </c>
      <c r="E2342" s="662" t="s">
        <v>70</v>
      </c>
      <c r="F2342" s="663" t="s">
        <v>90</v>
      </c>
      <c r="G2342" s="78"/>
      <c r="H2342" s="96" t="s">
        <v>101</v>
      </c>
      <c r="I2342" s="107" t="s">
        <v>3089</v>
      </c>
      <c r="J2342" s="81"/>
      <c r="K2342" s="72"/>
      <c r="L2342" s="72"/>
      <c r="M2342" s="72"/>
      <c r="N2342" s="72"/>
      <c r="O2342" s="72"/>
      <c r="P2342" s="72"/>
      <c r="Q2342" s="833"/>
      <c r="R2342" s="102"/>
      <c r="S2342" s="73"/>
      <c r="T2342" s="102"/>
      <c r="U2342" s="103"/>
      <c r="V2342" s="104"/>
    </row>
    <row r="2343" spans="1:256" ht="12.5">
      <c r="B2343" s="65">
        <v>1</v>
      </c>
      <c r="C2343" s="66">
        <f>IF(E2343="A",1,IF(E2343="B",1,0))</f>
        <v>0</v>
      </c>
      <c r="D2343" s="658" t="s">
        <v>68</v>
      </c>
      <c r="E2343" s="656" t="s">
        <v>70</v>
      </c>
      <c r="F2343" s="659" t="s">
        <v>90</v>
      </c>
      <c r="G2343" s="78"/>
      <c r="H2343" s="96" t="s">
        <v>188</v>
      </c>
      <c r="I2343" s="107" t="s">
        <v>3090</v>
      </c>
      <c r="J2343" s="81"/>
      <c r="K2343" s="72"/>
      <c r="L2343" s="72"/>
      <c r="M2343" s="72"/>
      <c r="N2343" s="72"/>
      <c r="O2343" s="72"/>
      <c r="P2343" s="72"/>
      <c r="Q2343" s="833"/>
      <c r="R2343" s="102"/>
      <c r="S2343" s="73"/>
      <c r="T2343" s="102"/>
      <c r="U2343" s="103"/>
      <c r="V2343" s="104"/>
    </row>
    <row r="2344" spans="1:256" ht="12.5">
      <c r="B2344" s="65">
        <v>1</v>
      </c>
      <c r="C2344" s="66">
        <f>IF(E2344="A",4,IF(E2344="B",3,IF(E2344="C",2,IF(E2344="D",1,0))))</f>
        <v>1</v>
      </c>
      <c r="D2344" s="77" t="s">
        <v>90</v>
      </c>
      <c r="E2344" s="99" t="s">
        <v>70</v>
      </c>
      <c r="F2344" s="77" t="s">
        <v>90</v>
      </c>
      <c r="G2344" s="78"/>
      <c r="H2344" s="96" t="s">
        <v>126</v>
      </c>
      <c r="I2344" s="107" t="s">
        <v>205</v>
      </c>
      <c r="J2344" s="81"/>
      <c r="K2344" s="72"/>
      <c r="L2344" s="72"/>
      <c r="M2344" s="72"/>
      <c r="N2344" s="72"/>
      <c r="O2344" s="72"/>
      <c r="P2344" s="72"/>
      <c r="Q2344" s="833"/>
      <c r="R2344" s="102"/>
      <c r="S2344" s="73"/>
      <c r="T2344" s="102"/>
      <c r="U2344" s="103"/>
      <c r="V2344" s="104"/>
    </row>
    <row r="2345" spans="1:256" ht="12.5">
      <c r="A2345"/>
      <c r="B2345" s="65">
        <v>1</v>
      </c>
      <c r="C2345" s="66">
        <f>IF(E2345="A",4,IF(E2345="B",3,IF(E2345="C",2,IF(E2345="D",1,0))))</f>
        <v>3</v>
      </c>
      <c r="D2345" s="77" t="s">
        <v>90</v>
      </c>
      <c r="E2345" s="76" t="s">
        <v>87</v>
      </c>
      <c r="F2345" s="76" t="s">
        <v>87</v>
      </c>
      <c r="G2345" s="78"/>
      <c r="H2345" s="96" t="s">
        <v>94</v>
      </c>
      <c r="I2345" s="107" t="s">
        <v>3091</v>
      </c>
      <c r="J2345" s="81" t="s">
        <v>92</v>
      </c>
      <c r="K2345" s="72"/>
      <c r="L2345" s="72"/>
      <c r="M2345" s="72"/>
      <c r="N2345" s="72"/>
      <c r="O2345" s="72"/>
      <c r="P2345" s="72"/>
      <c r="Q2345" s="833"/>
      <c r="R2345" s="102"/>
      <c r="S2345" s="73"/>
      <c r="T2345" s="102"/>
      <c r="U2345" s="103"/>
      <c r="V2345" s="104"/>
    </row>
    <row r="2346" spans="1:256" ht="12.5">
      <c r="B2346" s="65">
        <v>1</v>
      </c>
      <c r="C2346" s="66">
        <f t="shared" ref="C2346:C2352" si="111">IF(E2346="A",1,IF(E2346="B",1,0))</f>
        <v>1</v>
      </c>
      <c r="D2346" s="656" t="s">
        <v>70</v>
      </c>
      <c r="E2346" s="655" t="s">
        <v>87</v>
      </c>
      <c r="F2346" s="659" t="s">
        <v>90</v>
      </c>
      <c r="G2346" s="78"/>
      <c r="H2346" s="96" t="s">
        <v>94</v>
      </c>
      <c r="I2346" s="107" t="s">
        <v>3092</v>
      </c>
      <c r="J2346" s="81"/>
      <c r="K2346" s="72"/>
      <c r="L2346" s="72"/>
      <c r="M2346" s="72"/>
      <c r="N2346" s="72"/>
      <c r="O2346" s="72"/>
      <c r="P2346" s="72"/>
      <c r="Q2346" s="833"/>
      <c r="R2346" s="102"/>
      <c r="S2346" s="73"/>
      <c r="T2346" s="102"/>
      <c r="U2346" s="103"/>
      <c r="V2346" s="104"/>
    </row>
    <row r="2347" spans="1:256" ht="12.5">
      <c r="B2347" s="65">
        <v>1</v>
      </c>
      <c r="C2347" s="66">
        <f t="shared" si="111"/>
        <v>1</v>
      </c>
      <c r="D2347" s="76" t="s">
        <v>68</v>
      </c>
      <c r="E2347" s="76" t="s">
        <v>87</v>
      </c>
      <c r="F2347" s="76" t="s">
        <v>68</v>
      </c>
      <c r="G2347" s="78"/>
      <c r="H2347" s="96" t="s">
        <v>1721</v>
      </c>
      <c r="I2347" s="107" t="s">
        <v>3093</v>
      </c>
      <c r="J2347" s="81"/>
      <c r="K2347" s="72"/>
      <c r="L2347" s="72"/>
      <c r="M2347" s="72"/>
      <c r="N2347" s="72"/>
      <c r="O2347" s="72"/>
      <c r="P2347" s="72"/>
      <c r="Q2347" s="833"/>
      <c r="R2347" s="102"/>
      <c r="S2347" s="73"/>
      <c r="T2347" s="102"/>
      <c r="U2347" s="103"/>
      <c r="V2347" s="104"/>
      <c r="W2347" s="55"/>
      <c r="X2347" s="55"/>
      <c r="Y2347" s="55"/>
      <c r="Z2347" s="55"/>
      <c r="AA2347" s="55"/>
      <c r="AB2347" s="55"/>
      <c r="AC2347" s="55"/>
      <c r="AD2347" s="55"/>
      <c r="AE2347" s="55"/>
      <c r="AF2347" s="55"/>
      <c r="AG2347" s="55"/>
      <c r="AH2347" s="55"/>
      <c r="AI2347" s="55"/>
      <c r="AJ2347" s="55"/>
      <c r="AK2347" s="55"/>
      <c r="AL2347" s="55"/>
      <c r="AM2347" s="55"/>
      <c r="AN2347" s="55"/>
      <c r="AO2347" s="55"/>
      <c r="AP2347" s="55"/>
      <c r="AQ2347" s="55"/>
      <c r="AR2347" s="55"/>
      <c r="AS2347" s="55"/>
      <c r="AT2347" s="55"/>
      <c r="AU2347" s="55"/>
      <c r="AV2347" s="55"/>
      <c r="AW2347" s="55"/>
      <c r="AX2347" s="55"/>
      <c r="AY2347" s="55"/>
      <c r="AZ2347" s="55"/>
      <c r="BA2347" s="55"/>
      <c r="BB2347" s="55"/>
      <c r="BC2347" s="55"/>
      <c r="BD2347" s="55"/>
      <c r="BE2347" s="55"/>
      <c r="BF2347" s="55"/>
      <c r="BG2347" s="55"/>
      <c r="BH2347" s="55"/>
      <c r="BI2347" s="55"/>
      <c r="BJ2347" s="55"/>
      <c r="BK2347" s="55"/>
      <c r="BL2347" s="55"/>
      <c r="BM2347" s="55"/>
      <c r="BN2347" s="55"/>
      <c r="BO2347" s="55"/>
      <c r="BP2347" s="55"/>
      <c r="BQ2347" s="55"/>
      <c r="BR2347" s="55"/>
      <c r="BS2347" s="55"/>
      <c r="BT2347" s="55"/>
      <c r="BU2347" s="55"/>
      <c r="BV2347" s="55"/>
      <c r="BW2347" s="55"/>
      <c r="BX2347" s="55"/>
      <c r="BY2347" s="55"/>
      <c r="BZ2347" s="55"/>
      <c r="CA2347" s="55"/>
      <c r="CB2347" s="55"/>
      <c r="CC2347" s="55"/>
      <c r="CD2347" s="55"/>
      <c r="CE2347" s="55"/>
      <c r="CF2347" s="55"/>
      <c r="CG2347" s="55"/>
      <c r="CH2347" s="55"/>
      <c r="CI2347" s="55"/>
      <c r="CJ2347" s="55"/>
      <c r="CK2347" s="55"/>
      <c r="CL2347" s="55"/>
      <c r="CM2347" s="55"/>
      <c r="CN2347" s="55"/>
      <c r="CO2347" s="55"/>
      <c r="CP2347" s="55"/>
      <c r="CQ2347" s="55"/>
      <c r="CR2347" s="55"/>
      <c r="CS2347" s="55"/>
      <c r="CT2347" s="55"/>
      <c r="CU2347" s="55"/>
      <c r="CV2347" s="55"/>
      <c r="CW2347" s="55"/>
      <c r="CX2347" s="55"/>
      <c r="CY2347" s="55"/>
      <c r="CZ2347" s="55"/>
      <c r="DA2347" s="55"/>
      <c r="DB2347" s="55"/>
      <c r="DC2347" s="55"/>
      <c r="DD2347" s="55"/>
      <c r="DE2347" s="55"/>
      <c r="DF2347" s="55"/>
      <c r="DG2347" s="55"/>
      <c r="DH2347" s="55"/>
      <c r="DI2347" s="55"/>
      <c r="DJ2347" s="55"/>
      <c r="DK2347" s="55"/>
      <c r="DL2347" s="55"/>
      <c r="DM2347" s="55"/>
      <c r="DN2347" s="55"/>
      <c r="DO2347" s="55"/>
      <c r="DP2347" s="55"/>
      <c r="DQ2347" s="55"/>
      <c r="DR2347" s="55"/>
      <c r="DS2347" s="55"/>
      <c r="DT2347" s="55"/>
      <c r="DU2347" s="55"/>
      <c r="DV2347" s="55"/>
      <c r="DW2347" s="55"/>
      <c r="DX2347" s="55"/>
      <c r="DY2347" s="55"/>
      <c r="DZ2347" s="55"/>
      <c r="EA2347" s="55"/>
      <c r="EB2347" s="55"/>
      <c r="EC2347" s="55"/>
      <c r="ED2347" s="55"/>
      <c r="EE2347" s="55"/>
      <c r="EF2347" s="55"/>
      <c r="EG2347" s="55"/>
      <c r="EH2347" s="55"/>
      <c r="EI2347" s="55"/>
      <c r="EJ2347" s="55"/>
      <c r="EK2347" s="55"/>
      <c r="EL2347" s="55"/>
      <c r="EM2347" s="55"/>
      <c r="EN2347" s="55"/>
      <c r="EO2347" s="55"/>
      <c r="EP2347" s="55"/>
      <c r="EQ2347" s="55"/>
      <c r="ER2347" s="55"/>
      <c r="ES2347" s="55"/>
      <c r="ET2347" s="55"/>
      <c r="EU2347" s="55"/>
      <c r="EV2347" s="55"/>
      <c r="EW2347" s="55"/>
      <c r="EX2347" s="55"/>
      <c r="EY2347" s="55"/>
      <c r="EZ2347" s="55"/>
      <c r="FA2347" s="55"/>
      <c r="FB2347" s="55"/>
      <c r="FC2347" s="55"/>
      <c r="FD2347" s="55"/>
      <c r="FE2347" s="55"/>
      <c r="FF2347" s="55"/>
      <c r="FG2347" s="55"/>
      <c r="FH2347" s="55"/>
      <c r="FI2347" s="55"/>
      <c r="FJ2347" s="55"/>
      <c r="FK2347" s="55"/>
      <c r="FL2347" s="55"/>
      <c r="FM2347" s="55"/>
      <c r="FN2347" s="55"/>
      <c r="FO2347" s="55"/>
      <c r="FP2347" s="55"/>
      <c r="FQ2347" s="55"/>
      <c r="FR2347" s="55"/>
      <c r="FS2347" s="55"/>
      <c r="FT2347" s="55"/>
      <c r="FU2347" s="55"/>
      <c r="FV2347" s="55"/>
      <c r="FW2347" s="55"/>
      <c r="FX2347" s="55"/>
      <c r="FY2347" s="55"/>
      <c r="FZ2347" s="55"/>
      <c r="GA2347" s="55"/>
      <c r="GB2347" s="55"/>
      <c r="GC2347" s="55"/>
      <c r="GD2347" s="55"/>
      <c r="GE2347" s="55"/>
      <c r="GF2347" s="55"/>
      <c r="GG2347" s="55"/>
      <c r="GH2347" s="55"/>
      <c r="GI2347" s="55"/>
      <c r="GJ2347" s="55"/>
      <c r="GK2347" s="55"/>
      <c r="GL2347" s="55"/>
      <c r="GM2347" s="55"/>
      <c r="GN2347" s="55"/>
      <c r="GO2347" s="55"/>
      <c r="GP2347" s="55"/>
      <c r="GQ2347" s="55"/>
      <c r="GR2347" s="55"/>
      <c r="GS2347" s="55"/>
      <c r="GT2347" s="55"/>
      <c r="GU2347" s="55"/>
      <c r="GV2347" s="55"/>
      <c r="GW2347" s="55"/>
      <c r="GX2347" s="55"/>
      <c r="GY2347" s="55"/>
      <c r="GZ2347" s="55"/>
      <c r="HA2347" s="55"/>
      <c r="HB2347" s="55"/>
      <c r="HC2347" s="55"/>
      <c r="HD2347" s="55"/>
      <c r="HE2347" s="55"/>
      <c r="HF2347" s="55"/>
      <c r="HG2347" s="55"/>
      <c r="HH2347" s="55"/>
      <c r="HI2347" s="55"/>
      <c r="HJ2347" s="55"/>
      <c r="HK2347" s="55"/>
      <c r="HL2347" s="55"/>
      <c r="HM2347" s="55"/>
      <c r="HN2347" s="55"/>
      <c r="HO2347" s="55"/>
      <c r="HP2347" s="55"/>
      <c r="HQ2347" s="55"/>
      <c r="HR2347" s="55"/>
      <c r="HS2347" s="55"/>
      <c r="HT2347" s="55"/>
      <c r="HU2347" s="55"/>
      <c r="HV2347" s="55"/>
      <c r="HW2347" s="55"/>
      <c r="HX2347" s="55"/>
      <c r="HY2347" s="55"/>
      <c r="HZ2347" s="55"/>
      <c r="IA2347" s="55"/>
      <c r="IB2347" s="55"/>
      <c r="IC2347" s="55"/>
      <c r="ID2347" s="55"/>
      <c r="IE2347" s="55"/>
      <c r="IF2347" s="55"/>
      <c r="IG2347" s="55"/>
      <c r="IH2347" s="55"/>
      <c r="II2347" s="55"/>
      <c r="IJ2347" s="55"/>
      <c r="IK2347" s="55"/>
      <c r="IL2347" s="55"/>
      <c r="IM2347" s="55"/>
      <c r="IN2347" s="55"/>
      <c r="IO2347" s="55"/>
      <c r="IP2347" s="55"/>
      <c r="IQ2347" s="55"/>
      <c r="IR2347" s="55"/>
      <c r="IS2347" s="55"/>
      <c r="IT2347" s="55"/>
      <c r="IU2347" s="55"/>
      <c r="IV2347" s="55"/>
    </row>
    <row r="2348" spans="1:256" ht="12.5">
      <c r="B2348" s="65">
        <v>1</v>
      </c>
      <c r="C2348" s="66">
        <f t="shared" si="111"/>
        <v>1</v>
      </c>
      <c r="D2348" s="658" t="s">
        <v>68</v>
      </c>
      <c r="E2348" s="658" t="s">
        <v>68</v>
      </c>
      <c r="F2348" s="656" t="s">
        <v>99</v>
      </c>
      <c r="G2348" s="78"/>
      <c r="H2348" s="96" t="s">
        <v>101</v>
      </c>
      <c r="I2348" s="107" t="s">
        <v>3094</v>
      </c>
      <c r="J2348" s="81"/>
      <c r="K2348" s="72"/>
      <c r="L2348" s="72"/>
      <c r="M2348" s="72"/>
      <c r="N2348" s="72"/>
      <c r="O2348" s="72"/>
      <c r="P2348" s="72"/>
      <c r="Q2348" s="833"/>
      <c r="R2348" s="102"/>
      <c r="S2348" s="73"/>
      <c r="T2348" s="102"/>
      <c r="U2348" s="103"/>
      <c r="V2348" s="104"/>
    </row>
    <row r="2349" spans="1:256" s="320" customFormat="1" ht="12.5">
      <c r="A2349" s="217"/>
      <c r="B2349" s="65">
        <v>1</v>
      </c>
      <c r="C2349" s="66">
        <f t="shared" si="111"/>
        <v>0</v>
      </c>
      <c r="D2349" s="76" t="s">
        <v>87</v>
      </c>
      <c r="E2349" s="77" t="s">
        <v>90</v>
      </c>
      <c r="F2349" s="77" t="s">
        <v>90</v>
      </c>
      <c r="G2349" s="78"/>
      <c r="H2349" s="96" t="s">
        <v>108</v>
      </c>
      <c r="I2349" s="107" t="s">
        <v>3095</v>
      </c>
      <c r="J2349" s="81"/>
      <c r="K2349" s="72"/>
      <c r="L2349" s="72"/>
      <c r="M2349" s="72"/>
      <c r="N2349" s="72"/>
      <c r="O2349" s="72"/>
      <c r="P2349" s="72"/>
      <c r="Q2349" s="833"/>
      <c r="R2349" s="102"/>
      <c r="S2349" s="73"/>
      <c r="T2349" s="102"/>
      <c r="U2349" s="103"/>
      <c r="V2349" s="104"/>
      <c r="W2349" s="109"/>
      <c r="X2349" s="109"/>
      <c r="Y2349" s="109"/>
      <c r="Z2349" s="109"/>
      <c r="AA2349" s="109"/>
      <c r="AB2349" s="109"/>
      <c r="AC2349" s="109"/>
      <c r="AD2349" s="109"/>
      <c r="AE2349" s="109"/>
      <c r="AF2349" s="109"/>
      <c r="AG2349" s="109"/>
      <c r="AH2349" s="109"/>
      <c r="AI2349" s="109"/>
      <c r="AJ2349" s="109"/>
      <c r="AK2349" s="109"/>
      <c r="AL2349" s="109"/>
      <c r="AM2349" s="109"/>
      <c r="AN2349" s="109"/>
      <c r="AO2349" s="109"/>
      <c r="AP2349" s="109"/>
      <c r="AQ2349" s="109"/>
      <c r="AR2349" s="109"/>
      <c r="AS2349" s="109"/>
      <c r="AT2349" s="109"/>
      <c r="AU2349" s="109"/>
      <c r="AV2349" s="109"/>
      <c r="AW2349" s="109"/>
      <c r="AX2349" s="109"/>
      <c r="AY2349" s="109"/>
      <c r="AZ2349" s="109"/>
      <c r="BA2349" s="109"/>
      <c r="BB2349" s="109"/>
      <c r="BC2349" s="109"/>
      <c r="BD2349" s="109"/>
      <c r="BE2349" s="109"/>
      <c r="BF2349" s="109"/>
      <c r="BG2349" s="109"/>
      <c r="BH2349" s="109"/>
      <c r="BI2349" s="109"/>
      <c r="BJ2349" s="109"/>
      <c r="BK2349" s="109"/>
      <c r="BL2349" s="109"/>
      <c r="BM2349" s="109"/>
      <c r="BN2349" s="109"/>
      <c r="BO2349" s="109"/>
      <c r="BP2349" s="109"/>
      <c r="BQ2349" s="109"/>
      <c r="BR2349" s="109"/>
      <c r="BS2349" s="109"/>
      <c r="BT2349" s="109"/>
      <c r="BU2349" s="109"/>
      <c r="BV2349" s="109"/>
      <c r="BW2349" s="109"/>
      <c r="BX2349" s="109"/>
      <c r="BY2349" s="109"/>
      <c r="BZ2349" s="109"/>
      <c r="CA2349" s="109"/>
      <c r="CB2349" s="109"/>
      <c r="CC2349" s="109"/>
      <c r="CD2349" s="109"/>
      <c r="CE2349" s="109"/>
      <c r="CF2349" s="109"/>
      <c r="CG2349" s="109"/>
      <c r="CH2349" s="109"/>
      <c r="CI2349" s="109"/>
      <c r="CJ2349" s="109"/>
      <c r="CK2349" s="109"/>
      <c r="CL2349" s="109"/>
      <c r="CM2349" s="109"/>
      <c r="CN2349" s="109"/>
      <c r="CO2349" s="109"/>
      <c r="CP2349" s="109"/>
      <c r="CQ2349" s="109"/>
      <c r="CR2349" s="109"/>
      <c r="CS2349" s="109"/>
      <c r="CT2349" s="109"/>
      <c r="CU2349" s="109"/>
      <c r="CV2349" s="109"/>
      <c r="CW2349" s="109"/>
      <c r="CX2349" s="109"/>
      <c r="CY2349" s="109"/>
      <c r="CZ2349" s="109"/>
      <c r="DA2349" s="109"/>
      <c r="DB2349" s="109"/>
      <c r="DC2349" s="109"/>
      <c r="DD2349" s="109"/>
      <c r="DE2349" s="109"/>
      <c r="DF2349" s="109"/>
      <c r="DG2349" s="109"/>
      <c r="DH2349" s="109"/>
      <c r="DI2349" s="109"/>
      <c r="DJ2349" s="109"/>
      <c r="DK2349" s="109"/>
      <c r="DL2349" s="109"/>
      <c r="DM2349" s="109"/>
      <c r="DN2349" s="109"/>
      <c r="DO2349" s="109"/>
      <c r="DP2349" s="109"/>
      <c r="DQ2349" s="109"/>
      <c r="DR2349" s="109"/>
      <c r="DS2349" s="109"/>
      <c r="DT2349" s="109"/>
      <c r="DU2349" s="109"/>
      <c r="DV2349" s="109"/>
      <c r="DW2349" s="109"/>
      <c r="DX2349" s="109"/>
      <c r="DY2349" s="109"/>
      <c r="DZ2349" s="109"/>
      <c r="EA2349" s="109"/>
      <c r="EB2349" s="109"/>
      <c r="EC2349" s="109"/>
      <c r="ED2349" s="109"/>
      <c r="EE2349" s="109"/>
      <c r="EF2349" s="109"/>
      <c r="EG2349" s="109"/>
      <c r="EH2349" s="109"/>
      <c r="EI2349" s="109"/>
      <c r="EJ2349" s="109"/>
      <c r="EK2349" s="109"/>
      <c r="EL2349" s="109"/>
      <c r="EM2349" s="109"/>
      <c r="EN2349" s="109"/>
      <c r="EO2349" s="109"/>
      <c r="EP2349" s="109"/>
      <c r="EQ2349" s="109"/>
      <c r="ER2349" s="109"/>
      <c r="ES2349" s="109"/>
      <c r="ET2349" s="109"/>
      <c r="EU2349" s="109"/>
      <c r="EV2349" s="109"/>
      <c r="EW2349" s="109"/>
      <c r="EX2349" s="109"/>
      <c r="EY2349" s="109"/>
      <c r="EZ2349" s="109"/>
      <c r="FA2349" s="109"/>
      <c r="FB2349" s="109"/>
      <c r="FC2349" s="109"/>
      <c r="FD2349" s="109"/>
      <c r="FE2349" s="109"/>
      <c r="FF2349" s="109"/>
      <c r="FG2349" s="109"/>
      <c r="FH2349" s="109"/>
      <c r="FI2349" s="109"/>
      <c r="FJ2349" s="109"/>
      <c r="FK2349" s="109"/>
      <c r="FL2349" s="109"/>
      <c r="FM2349" s="109"/>
      <c r="FN2349" s="109"/>
      <c r="FO2349" s="109"/>
      <c r="FP2349" s="109"/>
      <c r="FQ2349" s="109"/>
      <c r="FR2349" s="109"/>
      <c r="FS2349" s="109"/>
      <c r="FT2349" s="109"/>
      <c r="FU2349" s="109"/>
      <c r="FV2349" s="109"/>
      <c r="FW2349" s="109"/>
      <c r="FX2349" s="109"/>
      <c r="FY2349" s="109"/>
      <c r="FZ2349" s="109"/>
      <c r="GA2349" s="109"/>
      <c r="GB2349" s="109"/>
      <c r="GC2349" s="109"/>
      <c r="GD2349" s="109"/>
      <c r="GE2349" s="109"/>
      <c r="GF2349" s="109"/>
      <c r="GG2349" s="109"/>
      <c r="GH2349" s="109"/>
      <c r="GI2349" s="109"/>
      <c r="GJ2349" s="109"/>
      <c r="GK2349" s="109"/>
      <c r="GL2349" s="109"/>
      <c r="GM2349" s="109"/>
      <c r="GN2349" s="109"/>
      <c r="GO2349" s="109"/>
      <c r="GP2349" s="109"/>
      <c r="GQ2349" s="109"/>
      <c r="GR2349" s="109"/>
      <c r="GS2349" s="109"/>
      <c r="GT2349" s="109"/>
      <c r="GU2349" s="109"/>
      <c r="GV2349" s="109"/>
      <c r="GW2349" s="109"/>
      <c r="GX2349" s="109"/>
      <c r="GY2349" s="109"/>
      <c r="GZ2349" s="109"/>
      <c r="HA2349" s="109"/>
      <c r="HB2349" s="109"/>
      <c r="HC2349" s="109"/>
      <c r="HD2349" s="109"/>
      <c r="HE2349" s="109"/>
      <c r="HF2349" s="109"/>
      <c r="HG2349" s="109"/>
      <c r="HH2349" s="109"/>
      <c r="HI2349" s="109"/>
      <c r="HJ2349" s="109"/>
      <c r="HK2349" s="109"/>
      <c r="HL2349" s="109"/>
      <c r="HM2349" s="109"/>
      <c r="HN2349" s="109"/>
      <c r="HO2349" s="109"/>
      <c r="HP2349" s="109"/>
      <c r="HQ2349" s="109"/>
      <c r="HR2349" s="109"/>
      <c r="HS2349" s="109"/>
      <c r="HT2349" s="109"/>
      <c r="HU2349" s="109"/>
      <c r="HV2349" s="109"/>
      <c r="HW2349" s="109"/>
      <c r="HX2349" s="109"/>
      <c r="HY2349" s="109"/>
      <c r="HZ2349" s="109"/>
      <c r="IA2349" s="109"/>
      <c r="IB2349" s="109"/>
      <c r="IC2349" s="109"/>
      <c r="ID2349" s="109"/>
      <c r="IE2349" s="109"/>
      <c r="IF2349" s="109"/>
      <c r="IG2349" s="109"/>
      <c r="IH2349" s="109"/>
      <c r="II2349" s="109"/>
      <c r="IJ2349" s="109"/>
      <c r="IK2349" s="109"/>
      <c r="IL2349" s="109"/>
      <c r="IM2349" s="109"/>
      <c r="IN2349" s="109"/>
      <c r="IO2349" s="109"/>
      <c r="IP2349" s="109"/>
      <c r="IQ2349" s="109"/>
      <c r="IR2349" s="109"/>
      <c r="IS2349" s="109"/>
      <c r="IT2349" s="109"/>
      <c r="IU2349" s="109"/>
      <c r="IV2349" s="109"/>
    </row>
    <row r="2350" spans="1:256" ht="12.5">
      <c r="A2350"/>
      <c r="B2350" s="65">
        <v>1</v>
      </c>
      <c r="C2350" s="66">
        <f t="shared" si="111"/>
        <v>1</v>
      </c>
      <c r="D2350" s="99" t="s">
        <v>70</v>
      </c>
      <c r="E2350" s="76" t="s">
        <v>87</v>
      </c>
      <c r="F2350" s="99" t="s">
        <v>70</v>
      </c>
      <c r="G2350" s="78"/>
      <c r="H2350" s="96" t="s">
        <v>94</v>
      </c>
      <c r="I2350" s="107" t="s">
        <v>3096</v>
      </c>
      <c r="J2350" s="81"/>
      <c r="K2350" s="72"/>
      <c r="L2350" s="72"/>
      <c r="M2350" s="72"/>
      <c r="N2350" s="72"/>
      <c r="O2350" s="72"/>
      <c r="P2350" s="72"/>
      <c r="Q2350" s="833"/>
      <c r="R2350" s="102"/>
      <c r="S2350" s="73"/>
      <c r="T2350" s="102"/>
      <c r="U2350" s="103"/>
      <c r="V2350" s="104"/>
    </row>
    <row r="2351" spans="1:256" s="320" customFormat="1" ht="12.5">
      <c r="A2351" s="217"/>
      <c r="B2351" s="65">
        <v>1</v>
      </c>
      <c r="C2351" s="66">
        <f t="shared" si="111"/>
        <v>0</v>
      </c>
      <c r="D2351" s="658" t="s">
        <v>87</v>
      </c>
      <c r="E2351" s="656" t="s">
        <v>70</v>
      </c>
      <c r="F2351" s="656" t="s">
        <v>99</v>
      </c>
      <c r="G2351" s="78"/>
      <c r="H2351" s="96" t="s">
        <v>101</v>
      </c>
      <c r="I2351" s="107" t="s">
        <v>3097</v>
      </c>
      <c r="J2351" s="81"/>
      <c r="K2351" s="72"/>
      <c r="L2351" s="72"/>
      <c r="M2351" s="72"/>
      <c r="N2351" s="72"/>
      <c r="O2351" s="72"/>
      <c r="P2351" s="72"/>
      <c r="Q2351" s="833"/>
      <c r="R2351" s="102"/>
      <c r="S2351" s="73"/>
      <c r="T2351" s="102"/>
      <c r="U2351" s="103"/>
      <c r="V2351" s="104"/>
      <c r="W2351" s="109"/>
      <c r="X2351" s="109"/>
      <c r="Y2351" s="109"/>
      <c r="Z2351" s="109"/>
      <c r="AA2351" s="109"/>
      <c r="AB2351" s="109"/>
      <c r="AC2351" s="109"/>
      <c r="AD2351" s="109"/>
      <c r="AE2351" s="109"/>
      <c r="AF2351" s="109"/>
      <c r="AG2351" s="109"/>
      <c r="AH2351" s="109"/>
      <c r="AI2351" s="109"/>
      <c r="AJ2351" s="109"/>
      <c r="AK2351" s="109"/>
      <c r="AL2351" s="109"/>
      <c r="AM2351" s="109"/>
      <c r="AN2351" s="109"/>
      <c r="AO2351" s="109"/>
      <c r="AP2351" s="109"/>
      <c r="AQ2351" s="109"/>
      <c r="AR2351" s="109"/>
      <c r="AS2351" s="109"/>
      <c r="AT2351" s="109"/>
      <c r="AU2351" s="109"/>
      <c r="AV2351" s="109"/>
      <c r="AW2351" s="109"/>
      <c r="AX2351" s="109"/>
      <c r="AY2351" s="109"/>
      <c r="AZ2351" s="109"/>
      <c r="BA2351" s="109"/>
      <c r="BB2351" s="109"/>
      <c r="BC2351" s="109"/>
      <c r="BD2351" s="109"/>
      <c r="BE2351" s="109"/>
      <c r="BF2351" s="109"/>
      <c r="BG2351" s="109"/>
      <c r="BH2351" s="109"/>
      <c r="BI2351" s="109"/>
      <c r="BJ2351" s="109"/>
      <c r="BK2351" s="109"/>
      <c r="BL2351" s="109"/>
      <c r="BM2351" s="109"/>
      <c r="BN2351" s="109"/>
      <c r="BO2351" s="109"/>
      <c r="BP2351" s="109"/>
      <c r="BQ2351" s="109"/>
      <c r="BR2351" s="109"/>
      <c r="BS2351" s="109"/>
      <c r="BT2351" s="109"/>
      <c r="BU2351" s="109"/>
      <c r="BV2351" s="109"/>
      <c r="BW2351" s="109"/>
      <c r="BX2351" s="109"/>
      <c r="BY2351" s="109"/>
      <c r="BZ2351" s="109"/>
      <c r="CA2351" s="109"/>
      <c r="CB2351" s="109"/>
      <c r="CC2351" s="109"/>
      <c r="CD2351" s="109"/>
      <c r="CE2351" s="109"/>
      <c r="CF2351" s="109"/>
      <c r="CG2351" s="109"/>
      <c r="CH2351" s="109"/>
      <c r="CI2351" s="109"/>
      <c r="CJ2351" s="109"/>
      <c r="CK2351" s="109"/>
      <c r="CL2351" s="109"/>
      <c r="CM2351" s="109"/>
      <c r="CN2351" s="109"/>
      <c r="CO2351" s="109"/>
      <c r="CP2351" s="109"/>
      <c r="CQ2351" s="109"/>
      <c r="CR2351" s="109"/>
      <c r="CS2351" s="109"/>
      <c r="CT2351" s="109"/>
      <c r="CU2351" s="109"/>
      <c r="CV2351" s="109"/>
      <c r="CW2351" s="109"/>
      <c r="CX2351" s="109"/>
      <c r="CY2351" s="109"/>
      <c r="CZ2351" s="109"/>
      <c r="DA2351" s="109"/>
      <c r="DB2351" s="109"/>
      <c r="DC2351" s="109"/>
      <c r="DD2351" s="109"/>
      <c r="DE2351" s="109"/>
      <c r="DF2351" s="109"/>
      <c r="DG2351" s="109"/>
      <c r="DH2351" s="109"/>
      <c r="DI2351" s="109"/>
      <c r="DJ2351" s="109"/>
      <c r="DK2351" s="109"/>
      <c r="DL2351" s="109"/>
      <c r="DM2351" s="109"/>
      <c r="DN2351" s="109"/>
      <c r="DO2351" s="109"/>
      <c r="DP2351" s="109"/>
      <c r="DQ2351" s="109"/>
      <c r="DR2351" s="109"/>
      <c r="DS2351" s="109"/>
      <c r="DT2351" s="109"/>
      <c r="DU2351" s="109"/>
      <c r="DV2351" s="109"/>
      <c r="DW2351" s="109"/>
      <c r="DX2351" s="109"/>
      <c r="DY2351" s="109"/>
      <c r="DZ2351" s="109"/>
      <c r="EA2351" s="109"/>
      <c r="EB2351" s="109"/>
      <c r="EC2351" s="109"/>
      <c r="ED2351" s="109"/>
      <c r="EE2351" s="109"/>
      <c r="EF2351" s="109"/>
      <c r="EG2351" s="109"/>
      <c r="EH2351" s="109"/>
      <c r="EI2351" s="109"/>
      <c r="EJ2351" s="109"/>
      <c r="EK2351" s="109"/>
      <c r="EL2351" s="109"/>
      <c r="EM2351" s="109"/>
      <c r="EN2351" s="109"/>
      <c r="EO2351" s="109"/>
      <c r="EP2351" s="109"/>
      <c r="EQ2351" s="109"/>
      <c r="ER2351" s="109"/>
      <c r="ES2351" s="109"/>
      <c r="ET2351" s="109"/>
      <c r="EU2351" s="109"/>
      <c r="EV2351" s="109"/>
      <c r="EW2351" s="109"/>
      <c r="EX2351" s="109"/>
      <c r="EY2351" s="109"/>
      <c r="EZ2351" s="109"/>
      <c r="FA2351" s="109"/>
      <c r="FB2351" s="109"/>
      <c r="FC2351" s="109"/>
      <c r="FD2351" s="109"/>
      <c r="FE2351" s="109"/>
      <c r="FF2351" s="109"/>
      <c r="FG2351" s="109"/>
      <c r="FH2351" s="109"/>
      <c r="FI2351" s="109"/>
      <c r="FJ2351" s="109"/>
      <c r="FK2351" s="109"/>
      <c r="FL2351" s="109"/>
      <c r="FM2351" s="109"/>
      <c r="FN2351" s="109"/>
      <c r="FO2351" s="109"/>
      <c r="FP2351" s="109"/>
      <c r="FQ2351" s="109"/>
      <c r="FR2351" s="109"/>
      <c r="FS2351" s="109"/>
      <c r="FT2351" s="109"/>
      <c r="FU2351" s="109"/>
      <c r="FV2351" s="109"/>
      <c r="FW2351" s="109"/>
      <c r="FX2351" s="109"/>
      <c r="FY2351" s="109"/>
      <c r="FZ2351" s="109"/>
      <c r="GA2351" s="109"/>
      <c r="GB2351" s="109"/>
      <c r="GC2351" s="109"/>
      <c r="GD2351" s="109"/>
      <c r="GE2351" s="109"/>
      <c r="GF2351" s="109"/>
      <c r="GG2351" s="109"/>
      <c r="GH2351" s="109"/>
      <c r="GI2351" s="109"/>
      <c r="GJ2351" s="109"/>
      <c r="GK2351" s="109"/>
      <c r="GL2351" s="109"/>
      <c r="GM2351" s="109"/>
      <c r="GN2351" s="109"/>
      <c r="GO2351" s="109"/>
      <c r="GP2351" s="109"/>
      <c r="GQ2351" s="109"/>
      <c r="GR2351" s="109"/>
      <c r="GS2351" s="109"/>
      <c r="GT2351" s="109"/>
      <c r="GU2351" s="109"/>
      <c r="GV2351" s="109"/>
      <c r="GW2351" s="109"/>
      <c r="GX2351" s="109"/>
      <c r="GY2351" s="109"/>
      <c r="GZ2351" s="109"/>
      <c r="HA2351" s="109"/>
      <c r="HB2351" s="109"/>
      <c r="HC2351" s="109"/>
      <c r="HD2351" s="109"/>
      <c r="HE2351" s="109"/>
      <c r="HF2351" s="109"/>
      <c r="HG2351" s="109"/>
      <c r="HH2351" s="109"/>
      <c r="HI2351" s="109"/>
      <c r="HJ2351" s="109"/>
      <c r="HK2351" s="109"/>
      <c r="HL2351" s="109"/>
      <c r="HM2351" s="109"/>
      <c r="HN2351" s="109"/>
      <c r="HO2351" s="109"/>
      <c r="HP2351" s="109"/>
      <c r="HQ2351" s="109"/>
      <c r="HR2351" s="109"/>
      <c r="HS2351" s="109"/>
      <c r="HT2351" s="109"/>
      <c r="HU2351" s="109"/>
      <c r="HV2351" s="109"/>
      <c r="HW2351" s="109"/>
      <c r="HX2351" s="109"/>
      <c r="HY2351" s="109"/>
      <c r="HZ2351" s="109"/>
      <c r="IA2351" s="109"/>
      <c r="IB2351" s="109"/>
      <c r="IC2351" s="109"/>
      <c r="ID2351" s="109"/>
      <c r="IE2351" s="109"/>
      <c r="IF2351" s="109"/>
      <c r="IG2351" s="109"/>
      <c r="IH2351" s="109"/>
      <c r="II2351" s="109"/>
      <c r="IJ2351" s="109"/>
      <c r="IK2351" s="109"/>
      <c r="IL2351" s="109"/>
      <c r="IM2351" s="109"/>
      <c r="IN2351" s="109"/>
      <c r="IO2351" s="109"/>
      <c r="IP2351" s="109"/>
      <c r="IQ2351" s="109"/>
      <c r="IR2351" s="109"/>
      <c r="IS2351" s="109"/>
      <c r="IT2351" s="109"/>
      <c r="IU2351" s="109"/>
      <c r="IV2351" s="109"/>
    </row>
    <row r="2352" spans="1:256" ht="12.5">
      <c r="A2352" s="305"/>
      <c r="B2352" s="65">
        <v>1</v>
      </c>
      <c r="C2352" s="66">
        <f t="shared" si="111"/>
        <v>0</v>
      </c>
      <c r="D2352" s="658" t="s">
        <v>87</v>
      </c>
      <c r="E2352" s="659" t="s">
        <v>90</v>
      </c>
      <c r="F2352" s="659" t="s">
        <v>90</v>
      </c>
      <c r="G2352" s="78"/>
      <c r="H2352" s="96" t="s">
        <v>119</v>
      </c>
      <c r="I2352" s="107" t="s">
        <v>3098</v>
      </c>
      <c r="J2352" s="81"/>
      <c r="K2352" s="72"/>
      <c r="L2352" s="72"/>
      <c r="M2352" s="72"/>
      <c r="N2352" s="72"/>
      <c r="O2352" s="72"/>
      <c r="P2352" s="72"/>
      <c r="Q2352" s="833"/>
      <c r="R2352" s="102"/>
      <c r="S2352" s="73"/>
      <c r="T2352" s="102"/>
      <c r="U2352" s="103"/>
      <c r="V2352" s="104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  <c r="CV2352"/>
      <c r="CW2352"/>
      <c r="CX2352"/>
      <c r="CY2352"/>
      <c r="CZ2352"/>
      <c r="DA2352"/>
      <c r="DB2352"/>
      <c r="DC2352"/>
      <c r="DD2352"/>
      <c r="DE2352"/>
      <c r="DF2352"/>
      <c r="DG2352"/>
      <c r="DH2352"/>
      <c r="DI2352"/>
      <c r="DJ2352"/>
      <c r="DK2352"/>
      <c r="DL2352"/>
      <c r="DM2352"/>
      <c r="DN2352"/>
      <c r="DO2352"/>
      <c r="DP2352"/>
      <c r="DQ2352"/>
      <c r="DR2352"/>
      <c r="DS2352"/>
      <c r="DT2352"/>
      <c r="DU2352"/>
      <c r="DV2352"/>
      <c r="DW2352"/>
      <c r="DX2352"/>
      <c r="DY2352"/>
      <c r="DZ2352"/>
      <c r="EA2352"/>
      <c r="EB2352"/>
      <c r="EC2352"/>
      <c r="ED2352"/>
      <c r="EE2352"/>
      <c r="EF2352"/>
      <c r="EG2352"/>
      <c r="EH2352"/>
      <c r="EI2352"/>
      <c r="EJ2352"/>
      <c r="EK2352"/>
      <c r="EL2352"/>
      <c r="EM2352"/>
      <c r="EN2352"/>
      <c r="EO2352"/>
      <c r="EP2352"/>
      <c r="EQ2352"/>
      <c r="ER2352"/>
      <c r="ES2352"/>
      <c r="ET2352"/>
      <c r="EU2352"/>
      <c r="EV2352"/>
      <c r="EW2352"/>
      <c r="EX2352"/>
      <c r="EY2352"/>
      <c r="EZ2352"/>
      <c r="FA2352"/>
      <c r="FB2352"/>
      <c r="FC2352"/>
      <c r="FD2352"/>
      <c r="FE2352"/>
      <c r="FF2352"/>
      <c r="FG2352"/>
      <c r="FH2352"/>
      <c r="FI2352"/>
      <c r="FJ2352"/>
      <c r="FK2352"/>
      <c r="FL2352"/>
      <c r="FM2352"/>
      <c r="FN2352"/>
      <c r="FO2352"/>
      <c r="FP2352"/>
      <c r="FQ2352"/>
      <c r="FR2352"/>
      <c r="FS2352"/>
      <c r="FT2352"/>
      <c r="FU2352"/>
      <c r="FV2352"/>
      <c r="FW2352"/>
      <c r="FX2352"/>
      <c r="FY2352"/>
      <c r="FZ2352"/>
      <c r="GA2352"/>
      <c r="GB2352"/>
      <c r="GC2352"/>
      <c r="GD2352"/>
      <c r="GE2352"/>
      <c r="GF2352"/>
      <c r="GG2352"/>
      <c r="GH2352"/>
      <c r="GI2352"/>
      <c r="GJ2352"/>
      <c r="GK2352"/>
      <c r="GL2352"/>
      <c r="GM2352"/>
      <c r="GN2352"/>
      <c r="GO2352"/>
      <c r="GP2352"/>
      <c r="GQ2352"/>
      <c r="GR2352"/>
      <c r="GS2352"/>
      <c r="GT2352"/>
      <c r="GU2352"/>
      <c r="GV2352"/>
      <c r="GW2352"/>
      <c r="GX2352"/>
      <c r="GY2352"/>
      <c r="GZ2352"/>
      <c r="HA2352"/>
      <c r="HB2352"/>
      <c r="HC2352"/>
      <c r="HD2352"/>
      <c r="HE2352"/>
      <c r="HF2352"/>
      <c r="HG2352"/>
      <c r="HH2352"/>
      <c r="HI2352"/>
      <c r="HJ2352"/>
      <c r="HK2352"/>
      <c r="HL2352"/>
      <c r="HM2352"/>
      <c r="HN2352"/>
      <c r="HO2352"/>
      <c r="HP2352"/>
      <c r="HQ2352"/>
      <c r="HR2352"/>
      <c r="HS2352"/>
      <c r="HT2352"/>
      <c r="HU2352"/>
      <c r="HV2352"/>
      <c r="HW2352"/>
      <c r="HX2352"/>
      <c r="HY2352"/>
      <c r="HZ2352"/>
      <c r="IA2352"/>
      <c r="IB2352"/>
      <c r="IC2352"/>
      <c r="ID2352"/>
      <c r="IE2352"/>
      <c r="IF2352"/>
      <c r="IG2352"/>
      <c r="IH2352"/>
      <c r="II2352"/>
      <c r="IJ2352"/>
      <c r="IK2352"/>
      <c r="IL2352"/>
      <c r="IM2352"/>
      <c r="IN2352"/>
      <c r="IO2352"/>
      <c r="IP2352"/>
      <c r="IQ2352"/>
      <c r="IR2352"/>
      <c r="IS2352"/>
      <c r="IT2352"/>
      <c r="IU2352"/>
      <c r="IV2352"/>
    </row>
    <row r="2353" spans="1:256" ht="12.5">
      <c r="B2353" s="65">
        <v>1</v>
      </c>
      <c r="C2353" s="66">
        <f>IF(E2353="A",4,IF(E2353="B",3,IF(E2353="C",2,IF(E2353="D",1,0))))</f>
        <v>4</v>
      </c>
      <c r="D2353" s="76" t="s">
        <v>68</v>
      </c>
      <c r="E2353" s="76" t="s">
        <v>68</v>
      </c>
      <c r="F2353" s="77" t="s">
        <v>90</v>
      </c>
      <c r="G2353" s="78"/>
      <c r="H2353" s="96" t="s">
        <v>135</v>
      </c>
      <c r="I2353" s="107" t="s">
        <v>701</v>
      </c>
      <c r="J2353" s="81"/>
      <c r="K2353" s="72"/>
      <c r="L2353" s="72"/>
      <c r="M2353" s="72"/>
      <c r="N2353" s="72"/>
      <c r="O2353" s="72"/>
      <c r="P2353" s="72"/>
      <c r="Q2353" s="833"/>
      <c r="R2353" s="102"/>
      <c r="S2353" s="73"/>
      <c r="T2353" s="102"/>
      <c r="U2353" s="103"/>
      <c r="V2353" s="104"/>
    </row>
    <row r="2354" spans="1:256" ht="12.5">
      <c r="B2354" s="65">
        <v>1</v>
      </c>
      <c r="C2354" s="739">
        <f>IF(E2354="A",4,IF(E2354="B",3,IF(E2354="C",2,IF(E2354="D",1,0))))</f>
        <v>4</v>
      </c>
      <c r="D2354" s="853" t="s">
        <v>68</v>
      </c>
      <c r="E2354" s="853" t="s">
        <v>68</v>
      </c>
      <c r="F2354" s="857" t="s">
        <v>90</v>
      </c>
      <c r="G2354" s="78"/>
      <c r="H2354" s="96" t="s">
        <v>135</v>
      </c>
      <c r="I2354" s="107" t="s">
        <v>701</v>
      </c>
      <c r="J2354" s="982" t="s">
        <v>7</v>
      </c>
      <c r="K2354" s="811"/>
      <c r="L2354" s="811"/>
      <c r="M2354" s="811"/>
      <c r="N2354" s="811"/>
      <c r="O2354" s="811"/>
      <c r="P2354" s="811"/>
      <c r="Q2354" s="833"/>
      <c r="R2354" s="102"/>
      <c r="S2354" s="73"/>
      <c r="T2354" s="102"/>
      <c r="U2354" s="73"/>
      <c r="V2354" s="110"/>
    </row>
    <row r="2355" spans="1:256" ht="12.5">
      <c r="B2355" s="65">
        <v>1</v>
      </c>
      <c r="C2355" s="66">
        <f t="shared" ref="C2355:C2360" si="112">IF(E2355="A",1,IF(E2355="B",1,0))</f>
        <v>1</v>
      </c>
      <c r="D2355" s="667" t="s">
        <v>70</v>
      </c>
      <c r="E2355" s="665" t="s">
        <v>68</v>
      </c>
      <c r="F2355" s="667" t="s">
        <v>70</v>
      </c>
      <c r="G2355" s="78"/>
      <c r="H2355" s="96" t="s">
        <v>140</v>
      </c>
      <c r="I2355" s="107" t="s">
        <v>3099</v>
      </c>
      <c r="J2355" s="81"/>
      <c r="K2355" s="72"/>
      <c r="L2355" s="72"/>
      <c r="M2355" s="72"/>
      <c r="N2355" s="72"/>
      <c r="O2355" s="72"/>
      <c r="P2355" s="72"/>
      <c r="Q2355" s="833"/>
      <c r="R2355" s="102"/>
      <c r="S2355" s="73"/>
      <c r="T2355" s="102"/>
      <c r="U2355" s="103"/>
      <c r="V2355" s="104"/>
    </row>
    <row r="2356" spans="1:256" ht="12.5">
      <c r="B2356" s="65">
        <v>1</v>
      </c>
      <c r="C2356" s="66">
        <f t="shared" si="112"/>
        <v>0</v>
      </c>
      <c r="D2356" s="99" t="s">
        <v>70</v>
      </c>
      <c r="E2356" s="77" t="s">
        <v>90</v>
      </c>
      <c r="F2356" s="76" t="s">
        <v>87</v>
      </c>
      <c r="G2356" s="78"/>
      <c r="H2356" s="96" t="s">
        <v>101</v>
      </c>
      <c r="I2356" s="107" t="s">
        <v>3100</v>
      </c>
      <c r="J2356" s="81"/>
      <c r="K2356" s="72"/>
      <c r="L2356" s="72"/>
      <c r="M2356" s="72"/>
      <c r="N2356" s="72"/>
      <c r="O2356" s="72"/>
      <c r="P2356" s="72"/>
      <c r="Q2356" s="833"/>
      <c r="R2356" s="102"/>
      <c r="S2356" s="73"/>
      <c r="T2356" s="102"/>
      <c r="U2356" s="103"/>
      <c r="V2356" s="104"/>
    </row>
    <row r="2357" spans="1:256" ht="12.5">
      <c r="A2357" s="305"/>
      <c r="B2357" s="65">
        <v>1</v>
      </c>
      <c r="C2357" s="66">
        <f t="shared" si="112"/>
        <v>1</v>
      </c>
      <c r="D2357" s="76" t="s">
        <v>87</v>
      </c>
      <c r="E2357" s="76" t="s">
        <v>87</v>
      </c>
      <c r="F2357" s="76" t="s">
        <v>87</v>
      </c>
      <c r="G2357" s="78"/>
      <c r="H2357" s="96" t="s">
        <v>126</v>
      </c>
      <c r="I2357" s="107" t="s">
        <v>3101</v>
      </c>
      <c r="J2357" s="81"/>
      <c r="K2357" s="72"/>
      <c r="L2357" s="72"/>
      <c r="M2357" s="72"/>
      <c r="N2357" s="72"/>
      <c r="O2357" s="72"/>
      <c r="P2357" s="72"/>
      <c r="Q2357" s="833"/>
      <c r="R2357" s="102"/>
      <c r="S2357" s="73"/>
      <c r="T2357" s="102"/>
      <c r="U2357" s="103"/>
      <c r="V2357" s="104"/>
    </row>
    <row r="2358" spans="1:256" ht="12.5">
      <c r="B2358" s="65">
        <v>1</v>
      </c>
      <c r="C2358" s="66">
        <f t="shared" si="112"/>
        <v>1</v>
      </c>
      <c r="D2358" s="658" t="s">
        <v>68</v>
      </c>
      <c r="E2358" s="658" t="s">
        <v>68</v>
      </c>
      <c r="F2358" s="659" t="s">
        <v>90</v>
      </c>
      <c r="G2358" s="78"/>
      <c r="H2358" s="96" t="s">
        <v>122</v>
      </c>
      <c r="I2358" s="107" t="s">
        <v>3102</v>
      </c>
      <c r="J2358" s="81"/>
      <c r="K2358" s="72"/>
      <c r="L2358" s="72"/>
      <c r="M2358" s="72"/>
      <c r="N2358" s="72"/>
      <c r="O2358" s="72"/>
      <c r="P2358" s="72"/>
      <c r="Q2358" s="833"/>
      <c r="R2358" s="102"/>
      <c r="S2358" s="73"/>
      <c r="T2358" s="102"/>
      <c r="U2358" s="103"/>
      <c r="V2358" s="104"/>
    </row>
    <row r="2359" spans="1:256" ht="12.5">
      <c r="B2359" s="65">
        <v>1</v>
      </c>
      <c r="C2359" s="66">
        <f t="shared" si="112"/>
        <v>1</v>
      </c>
      <c r="D2359" s="659" t="s">
        <v>90</v>
      </c>
      <c r="E2359" s="658" t="s">
        <v>68</v>
      </c>
      <c r="F2359" s="656" t="s">
        <v>70</v>
      </c>
      <c r="G2359" s="78"/>
      <c r="H2359" s="96" t="s">
        <v>126</v>
      </c>
      <c r="I2359" s="107" t="s">
        <v>3103</v>
      </c>
      <c r="J2359" s="81"/>
      <c r="K2359" s="72"/>
      <c r="L2359" s="72"/>
      <c r="M2359" s="72"/>
      <c r="N2359" s="72"/>
      <c r="O2359" s="72"/>
      <c r="P2359" s="72"/>
      <c r="Q2359" s="833"/>
      <c r="R2359" s="102"/>
      <c r="S2359" s="73"/>
      <c r="T2359" s="102"/>
      <c r="U2359" s="103"/>
      <c r="V2359" s="104"/>
      <c r="W2359" s="320"/>
      <c r="X2359" s="320"/>
      <c r="Y2359" s="320"/>
      <c r="Z2359" s="320"/>
      <c r="AA2359" s="320"/>
      <c r="AB2359" s="320"/>
      <c r="AC2359" s="320"/>
      <c r="AD2359" s="320"/>
      <c r="AE2359" s="320"/>
      <c r="AF2359" s="320"/>
      <c r="AG2359" s="320"/>
      <c r="AH2359" s="320"/>
      <c r="AI2359" s="320"/>
      <c r="AJ2359" s="320"/>
      <c r="AK2359" s="320"/>
      <c r="AL2359" s="320"/>
      <c r="AM2359" s="320"/>
      <c r="AN2359" s="320"/>
      <c r="AO2359" s="320"/>
      <c r="AP2359" s="320"/>
      <c r="AQ2359" s="320"/>
      <c r="AR2359" s="320"/>
      <c r="AS2359" s="320"/>
      <c r="AT2359" s="320"/>
      <c r="AU2359" s="320"/>
      <c r="AV2359" s="320"/>
      <c r="AW2359" s="320"/>
      <c r="AX2359" s="320"/>
      <c r="AY2359" s="320"/>
      <c r="AZ2359" s="320"/>
      <c r="BA2359" s="320"/>
      <c r="BB2359" s="320"/>
      <c r="BC2359" s="320"/>
      <c r="BD2359" s="320"/>
      <c r="BE2359" s="320"/>
      <c r="BF2359" s="320"/>
      <c r="BG2359" s="320"/>
      <c r="BH2359" s="320"/>
      <c r="BI2359" s="320"/>
      <c r="BJ2359" s="320"/>
      <c r="BK2359" s="320"/>
      <c r="BL2359" s="320"/>
      <c r="BM2359" s="320"/>
      <c r="BN2359" s="320"/>
      <c r="BO2359" s="320"/>
      <c r="BP2359" s="320"/>
      <c r="BQ2359" s="320"/>
      <c r="BR2359" s="320"/>
      <c r="BS2359" s="320"/>
      <c r="BT2359" s="320"/>
      <c r="BU2359" s="320"/>
      <c r="BV2359" s="320"/>
      <c r="BW2359" s="320"/>
      <c r="BX2359" s="320"/>
      <c r="BY2359" s="320"/>
      <c r="BZ2359" s="320"/>
      <c r="CA2359" s="320"/>
      <c r="CB2359" s="320"/>
      <c r="CC2359" s="320"/>
      <c r="CD2359" s="320"/>
      <c r="CE2359" s="320"/>
      <c r="CF2359" s="320"/>
      <c r="CG2359" s="320"/>
      <c r="CH2359" s="320"/>
      <c r="CI2359" s="320"/>
      <c r="CJ2359" s="320"/>
      <c r="CK2359" s="320"/>
      <c r="CL2359" s="320"/>
      <c r="CM2359" s="320"/>
      <c r="CN2359" s="320"/>
      <c r="CO2359" s="320"/>
      <c r="CP2359" s="320"/>
      <c r="CQ2359" s="320"/>
      <c r="CR2359" s="320"/>
      <c r="CS2359" s="320"/>
      <c r="CT2359" s="320"/>
      <c r="CU2359" s="320"/>
      <c r="CV2359" s="320"/>
      <c r="CW2359" s="320"/>
      <c r="CX2359" s="320"/>
      <c r="CY2359" s="320"/>
      <c r="CZ2359" s="320"/>
      <c r="DA2359" s="320"/>
      <c r="DB2359" s="320"/>
      <c r="DC2359" s="320"/>
      <c r="DD2359" s="320"/>
      <c r="DE2359" s="320"/>
      <c r="DF2359" s="320"/>
      <c r="DG2359" s="320"/>
      <c r="DH2359" s="320"/>
      <c r="DI2359" s="320"/>
      <c r="DJ2359" s="320"/>
      <c r="DK2359" s="320"/>
      <c r="DL2359" s="320"/>
      <c r="DM2359" s="320"/>
      <c r="DN2359" s="320"/>
      <c r="DO2359" s="320"/>
      <c r="DP2359" s="320"/>
      <c r="DQ2359" s="320"/>
      <c r="DR2359" s="320"/>
      <c r="DS2359" s="320"/>
      <c r="DT2359" s="320"/>
      <c r="DU2359" s="320"/>
      <c r="DV2359" s="320"/>
      <c r="DW2359" s="320"/>
      <c r="DX2359" s="320"/>
      <c r="DY2359" s="320"/>
      <c r="DZ2359" s="320"/>
      <c r="EA2359" s="320"/>
      <c r="EB2359" s="320"/>
      <c r="EC2359" s="320"/>
      <c r="ED2359" s="320"/>
      <c r="EE2359" s="320"/>
      <c r="EF2359" s="320"/>
      <c r="EG2359" s="320"/>
      <c r="EH2359" s="320"/>
      <c r="EI2359" s="320"/>
      <c r="EJ2359" s="320"/>
      <c r="EK2359" s="320"/>
      <c r="EL2359" s="320"/>
      <c r="EM2359" s="320"/>
      <c r="EN2359" s="320"/>
      <c r="EO2359" s="320"/>
      <c r="EP2359" s="320"/>
      <c r="EQ2359" s="320"/>
      <c r="ER2359" s="320"/>
      <c r="ES2359" s="320"/>
      <c r="ET2359" s="320"/>
      <c r="EU2359" s="320"/>
      <c r="EV2359" s="320"/>
      <c r="EW2359" s="320"/>
      <c r="EX2359" s="320"/>
      <c r="EY2359" s="320"/>
      <c r="EZ2359" s="320"/>
      <c r="FA2359" s="320"/>
      <c r="FB2359" s="320"/>
      <c r="FC2359" s="320"/>
      <c r="FD2359" s="320"/>
      <c r="FE2359" s="320"/>
      <c r="FF2359" s="320"/>
      <c r="FG2359" s="320"/>
      <c r="FH2359" s="320"/>
      <c r="FI2359" s="320"/>
      <c r="FJ2359" s="320"/>
      <c r="FK2359" s="320"/>
      <c r="FL2359" s="320"/>
      <c r="FM2359" s="320"/>
      <c r="FN2359" s="320"/>
      <c r="FO2359" s="320"/>
      <c r="FP2359" s="320"/>
      <c r="FQ2359" s="320"/>
      <c r="FR2359" s="320"/>
      <c r="FS2359" s="320"/>
      <c r="FT2359" s="320"/>
      <c r="FU2359" s="320"/>
      <c r="FV2359" s="320"/>
      <c r="FW2359" s="320"/>
      <c r="FX2359" s="320"/>
      <c r="FY2359" s="320"/>
      <c r="FZ2359" s="320"/>
      <c r="GA2359" s="320"/>
      <c r="GB2359" s="320"/>
      <c r="GC2359" s="320"/>
      <c r="GD2359" s="320"/>
      <c r="GE2359" s="320"/>
      <c r="GF2359" s="320"/>
      <c r="GG2359" s="320"/>
      <c r="GH2359" s="320"/>
      <c r="GI2359" s="320"/>
      <c r="GJ2359" s="320"/>
      <c r="GK2359" s="320"/>
      <c r="GL2359" s="320"/>
      <c r="GM2359" s="320"/>
      <c r="GN2359" s="320"/>
      <c r="GO2359" s="320"/>
      <c r="GP2359" s="320"/>
      <c r="GQ2359" s="320"/>
      <c r="GR2359" s="320"/>
      <c r="GS2359" s="320"/>
      <c r="GT2359" s="320"/>
      <c r="GU2359" s="320"/>
      <c r="GV2359" s="320"/>
      <c r="GW2359" s="320"/>
      <c r="GX2359" s="320"/>
      <c r="GY2359" s="320"/>
      <c r="GZ2359" s="320"/>
      <c r="HA2359" s="320"/>
      <c r="HB2359" s="320"/>
      <c r="HC2359" s="320"/>
      <c r="HD2359" s="320"/>
      <c r="HE2359" s="320"/>
      <c r="HF2359" s="320"/>
      <c r="HG2359" s="320"/>
      <c r="HH2359" s="320"/>
      <c r="HI2359" s="320"/>
      <c r="HJ2359" s="320"/>
      <c r="HK2359" s="320"/>
      <c r="HL2359" s="320"/>
      <c r="HM2359" s="320"/>
      <c r="HN2359" s="320"/>
      <c r="HO2359" s="320"/>
      <c r="HP2359" s="320"/>
      <c r="HQ2359" s="320"/>
      <c r="HR2359" s="320"/>
      <c r="HS2359" s="320"/>
      <c r="HT2359" s="320"/>
      <c r="HU2359" s="320"/>
      <c r="HV2359" s="320"/>
      <c r="HW2359" s="320"/>
      <c r="HX2359" s="320"/>
      <c r="HY2359" s="320"/>
      <c r="HZ2359" s="320"/>
      <c r="IA2359" s="320"/>
      <c r="IB2359" s="320"/>
      <c r="IC2359" s="320"/>
      <c r="ID2359" s="320"/>
      <c r="IE2359" s="320"/>
      <c r="IF2359" s="320"/>
      <c r="IG2359" s="320"/>
      <c r="IH2359" s="320"/>
      <c r="II2359" s="320"/>
      <c r="IJ2359" s="320"/>
      <c r="IK2359" s="320"/>
      <c r="IL2359" s="320"/>
      <c r="IM2359" s="320"/>
      <c r="IN2359" s="320"/>
      <c r="IO2359" s="320"/>
      <c r="IP2359" s="320"/>
      <c r="IQ2359" s="320"/>
      <c r="IR2359" s="320"/>
      <c r="IS2359" s="320"/>
      <c r="IT2359" s="320"/>
      <c r="IU2359" s="320"/>
      <c r="IV2359" s="320"/>
    </row>
    <row r="2360" spans="1:256" ht="12.5">
      <c r="B2360" s="65">
        <v>1</v>
      </c>
      <c r="C2360" s="66">
        <f t="shared" si="112"/>
        <v>1</v>
      </c>
      <c r="D2360" s="658" t="s">
        <v>87</v>
      </c>
      <c r="E2360" s="658" t="s">
        <v>68</v>
      </c>
      <c r="F2360" s="656" t="s">
        <v>99</v>
      </c>
      <c r="G2360" s="78"/>
      <c r="H2360" s="96" t="s">
        <v>129</v>
      </c>
      <c r="I2360" s="107" t="s">
        <v>3104</v>
      </c>
      <c r="J2360" s="81"/>
      <c r="K2360" s="72"/>
      <c r="L2360" s="72"/>
      <c r="M2360" s="72"/>
      <c r="N2360" s="72"/>
      <c r="O2360" s="72"/>
      <c r="P2360" s="72"/>
      <c r="Q2360" s="833"/>
      <c r="R2360" s="102"/>
      <c r="S2360" s="73"/>
      <c r="T2360" s="102"/>
      <c r="U2360" s="103"/>
      <c r="V2360" s="104"/>
    </row>
    <row r="2361" spans="1:256" ht="12.5">
      <c r="B2361" s="65">
        <v>1</v>
      </c>
      <c r="C2361" s="66">
        <f>IF(E2361="A",4,IF(E2361="B",3,IF(E2361="C",2,IF(E2361="D",1,0))))</f>
        <v>3</v>
      </c>
      <c r="D2361" s="99" t="s">
        <v>70</v>
      </c>
      <c r="E2361" s="76" t="s">
        <v>87</v>
      </c>
      <c r="F2361" s="76" t="s">
        <v>87</v>
      </c>
      <c r="G2361" s="78"/>
      <c r="H2361" s="96" t="s">
        <v>236</v>
      </c>
      <c r="I2361" s="107" t="s">
        <v>3105</v>
      </c>
      <c r="J2361" s="81"/>
      <c r="K2361" s="72"/>
      <c r="L2361" s="72"/>
      <c r="M2361" s="72"/>
      <c r="N2361" s="72"/>
      <c r="O2361" s="72"/>
      <c r="P2361" s="72"/>
      <c r="Q2361" s="833"/>
      <c r="R2361" s="102"/>
      <c r="S2361" s="73"/>
      <c r="T2361" s="102"/>
      <c r="U2361" s="103"/>
      <c r="V2361" s="104"/>
    </row>
    <row r="2362" spans="1:256" ht="12.5">
      <c r="A2362" s="305"/>
      <c r="B2362" s="65">
        <v>1</v>
      </c>
      <c r="C2362" s="66">
        <f t="shared" ref="C2362:C2369" si="113">IF(E2362="A",1,IF(E2362="B",1,0))</f>
        <v>1</v>
      </c>
      <c r="D2362" s="77" t="s">
        <v>90</v>
      </c>
      <c r="E2362" s="76" t="s">
        <v>87</v>
      </c>
      <c r="F2362" s="76" t="s">
        <v>87</v>
      </c>
      <c r="G2362" s="78"/>
      <c r="H2362" s="96" t="s">
        <v>184</v>
      </c>
      <c r="I2362" s="107" t="s">
        <v>3106</v>
      </c>
      <c r="J2362" s="81"/>
      <c r="K2362" s="72"/>
      <c r="L2362" s="72"/>
      <c r="M2362" s="72"/>
      <c r="N2362" s="72"/>
      <c r="O2362" s="72"/>
      <c r="P2362" s="72"/>
      <c r="Q2362" s="833"/>
      <c r="R2362" s="102"/>
      <c r="S2362" s="73"/>
      <c r="T2362" s="102"/>
      <c r="U2362" s="103"/>
      <c r="V2362" s="104"/>
    </row>
    <row r="2363" spans="1:256" ht="12.5">
      <c r="B2363" s="65">
        <v>1</v>
      </c>
      <c r="C2363" s="66">
        <f t="shared" si="113"/>
        <v>0</v>
      </c>
      <c r="D2363" s="77" t="s">
        <v>90</v>
      </c>
      <c r="E2363" s="99" t="s">
        <v>70</v>
      </c>
      <c r="F2363" s="76" t="s">
        <v>68</v>
      </c>
      <c r="G2363" s="78"/>
      <c r="H2363" s="96" t="s">
        <v>220</v>
      </c>
      <c r="I2363" s="107" t="s">
        <v>3107</v>
      </c>
      <c r="J2363" s="81"/>
      <c r="K2363" s="72"/>
      <c r="L2363" s="72"/>
      <c r="M2363" s="72"/>
      <c r="N2363" s="72"/>
      <c r="O2363" s="72"/>
      <c r="P2363" s="72"/>
      <c r="Q2363" s="833"/>
      <c r="R2363" s="102"/>
      <c r="S2363" s="73"/>
      <c r="T2363" s="102"/>
      <c r="U2363" s="103"/>
      <c r="V2363" s="104"/>
    </row>
    <row r="2364" spans="1:256" ht="12.5">
      <c r="B2364" s="65">
        <v>1</v>
      </c>
      <c r="C2364" s="66">
        <f t="shared" si="113"/>
        <v>1</v>
      </c>
      <c r="D2364" s="77" t="s">
        <v>90</v>
      </c>
      <c r="E2364" s="76" t="s">
        <v>68</v>
      </c>
      <c r="F2364" s="99" t="s">
        <v>99</v>
      </c>
      <c r="G2364" s="78"/>
      <c r="H2364" s="96" t="s">
        <v>104</v>
      </c>
      <c r="I2364" s="107" t="s">
        <v>3108</v>
      </c>
      <c r="J2364" s="81"/>
      <c r="K2364" s="72"/>
      <c r="L2364" s="72"/>
      <c r="M2364" s="72"/>
      <c r="N2364" s="72"/>
      <c r="O2364" s="72"/>
      <c r="P2364" s="72"/>
      <c r="Q2364" s="833"/>
      <c r="R2364" s="102"/>
      <c r="S2364" s="73"/>
      <c r="T2364" s="102"/>
      <c r="U2364" s="103"/>
      <c r="V2364" s="104"/>
    </row>
    <row r="2365" spans="1:256" ht="12.5">
      <c r="A2365" s="111"/>
      <c r="B2365" s="65">
        <v>1</v>
      </c>
      <c r="C2365" s="66">
        <f t="shared" si="113"/>
        <v>1</v>
      </c>
      <c r="D2365" s="659" t="s">
        <v>90</v>
      </c>
      <c r="E2365" s="658" t="s">
        <v>87</v>
      </c>
      <c r="F2365" s="656" t="s">
        <v>99</v>
      </c>
      <c r="G2365" s="78"/>
      <c r="H2365" s="96" t="s">
        <v>215</v>
      </c>
      <c r="I2365" s="107" t="s">
        <v>3109</v>
      </c>
      <c r="J2365" s="81"/>
      <c r="K2365" s="72"/>
      <c r="L2365" s="72"/>
      <c r="M2365" s="72"/>
      <c r="N2365" s="72"/>
      <c r="O2365" s="72"/>
      <c r="P2365" s="72"/>
      <c r="Q2365" s="833"/>
      <c r="R2365" s="102"/>
      <c r="S2365" s="73"/>
      <c r="T2365" s="102"/>
      <c r="U2365" s="103"/>
      <c r="V2365" s="104"/>
    </row>
    <row r="2366" spans="1:256" ht="12.5">
      <c r="B2366" s="65">
        <v>1</v>
      </c>
      <c r="C2366" s="66">
        <f t="shared" si="113"/>
        <v>1</v>
      </c>
      <c r="D2366" s="658" t="s">
        <v>87</v>
      </c>
      <c r="E2366" s="658" t="s">
        <v>68</v>
      </c>
      <c r="F2366" s="658" t="s">
        <v>68</v>
      </c>
      <c r="G2366" s="78"/>
      <c r="H2366" s="96" t="s">
        <v>197</v>
      </c>
      <c r="I2366" s="107" t="s">
        <v>3110</v>
      </c>
      <c r="J2366" s="81"/>
      <c r="K2366" s="72"/>
      <c r="L2366" s="72"/>
      <c r="M2366" s="72"/>
      <c r="N2366" s="72"/>
      <c r="O2366" s="72"/>
      <c r="P2366" s="72"/>
      <c r="Q2366" s="833"/>
      <c r="R2366" s="102"/>
      <c r="S2366" s="73"/>
      <c r="T2366" s="102"/>
      <c r="U2366" s="103"/>
      <c r="V2366" s="104"/>
    </row>
    <row r="2367" spans="1:256" ht="12.5">
      <c r="B2367" s="65">
        <v>1</v>
      </c>
      <c r="C2367" s="66">
        <f t="shared" si="113"/>
        <v>1</v>
      </c>
      <c r="D2367" s="99" t="s">
        <v>70</v>
      </c>
      <c r="E2367" s="76" t="s">
        <v>68</v>
      </c>
      <c r="F2367" s="99" t="s">
        <v>99</v>
      </c>
      <c r="G2367" s="78"/>
      <c r="H2367" s="96" t="s">
        <v>135</v>
      </c>
      <c r="I2367" s="107" t="s">
        <v>3111</v>
      </c>
      <c r="J2367" s="81"/>
      <c r="K2367" s="72"/>
      <c r="L2367" s="72"/>
      <c r="M2367" s="72"/>
      <c r="N2367" s="72"/>
      <c r="O2367" s="72"/>
      <c r="P2367" s="72"/>
      <c r="Q2367" s="833"/>
      <c r="R2367" s="102"/>
      <c r="S2367" s="73"/>
      <c r="T2367" s="102"/>
      <c r="U2367" s="103"/>
      <c r="V2367" s="104"/>
      <c r="W2367" s="55"/>
      <c r="X2367" s="55"/>
      <c r="Y2367" s="55"/>
      <c r="Z2367" s="55"/>
      <c r="AA2367" s="55"/>
      <c r="AB2367" s="55"/>
      <c r="AC2367" s="55"/>
      <c r="AD2367" s="55"/>
      <c r="AE2367" s="55"/>
      <c r="AF2367" s="55"/>
      <c r="AG2367" s="55"/>
      <c r="AH2367" s="55"/>
      <c r="AI2367" s="55"/>
      <c r="AJ2367" s="55"/>
      <c r="AK2367" s="55"/>
      <c r="AL2367" s="55"/>
      <c r="AM2367" s="55"/>
      <c r="AN2367" s="55"/>
      <c r="AO2367" s="55"/>
      <c r="AP2367" s="55"/>
      <c r="AQ2367" s="55"/>
      <c r="AR2367" s="55"/>
      <c r="AS2367" s="55"/>
      <c r="AT2367" s="55"/>
      <c r="AU2367" s="55"/>
      <c r="AV2367" s="55"/>
      <c r="AW2367" s="55"/>
      <c r="AX2367" s="55"/>
      <c r="AY2367" s="55"/>
      <c r="AZ2367" s="55"/>
      <c r="BA2367" s="55"/>
      <c r="BB2367" s="55"/>
      <c r="BC2367" s="55"/>
      <c r="BD2367" s="55"/>
      <c r="BE2367" s="55"/>
      <c r="BF2367" s="55"/>
      <c r="BG2367" s="55"/>
      <c r="BH2367" s="55"/>
      <c r="BI2367" s="55"/>
      <c r="BJ2367" s="55"/>
      <c r="BK2367" s="55"/>
      <c r="BL2367" s="55"/>
      <c r="BM2367" s="55"/>
      <c r="BN2367" s="55"/>
      <c r="BO2367" s="55"/>
      <c r="BP2367" s="55"/>
      <c r="BQ2367" s="55"/>
      <c r="BR2367" s="55"/>
      <c r="BS2367" s="55"/>
      <c r="BT2367" s="55"/>
      <c r="BU2367" s="55"/>
      <c r="BV2367" s="55"/>
      <c r="BW2367" s="55"/>
      <c r="BX2367" s="55"/>
      <c r="BY2367" s="55"/>
      <c r="BZ2367" s="55"/>
      <c r="CA2367" s="55"/>
      <c r="CB2367" s="55"/>
      <c r="CC2367" s="55"/>
      <c r="CD2367" s="55"/>
      <c r="CE2367" s="55"/>
      <c r="CF2367" s="55"/>
      <c r="CG2367" s="55"/>
      <c r="CH2367" s="55"/>
      <c r="CI2367" s="55"/>
      <c r="CJ2367" s="55"/>
      <c r="CK2367" s="55"/>
      <c r="CL2367" s="55"/>
      <c r="CM2367" s="55"/>
      <c r="CN2367" s="55"/>
      <c r="CO2367" s="55"/>
      <c r="CP2367" s="55"/>
      <c r="CQ2367" s="55"/>
      <c r="CR2367" s="55"/>
      <c r="CS2367" s="55"/>
      <c r="CT2367" s="55"/>
      <c r="CU2367" s="55"/>
      <c r="CV2367" s="55"/>
      <c r="CW2367" s="55"/>
      <c r="CX2367" s="55"/>
      <c r="CY2367" s="55"/>
      <c r="CZ2367" s="55"/>
      <c r="DA2367" s="55"/>
      <c r="DB2367" s="55"/>
      <c r="DC2367" s="55"/>
      <c r="DD2367" s="55"/>
      <c r="DE2367" s="55"/>
      <c r="DF2367" s="55"/>
      <c r="DG2367" s="55"/>
      <c r="DH2367" s="55"/>
      <c r="DI2367" s="55"/>
      <c r="DJ2367" s="55"/>
      <c r="DK2367" s="55"/>
      <c r="DL2367" s="55"/>
      <c r="DM2367" s="55"/>
      <c r="DN2367" s="55"/>
      <c r="DO2367" s="55"/>
      <c r="DP2367" s="55"/>
      <c r="DQ2367" s="55"/>
      <c r="DR2367" s="55"/>
      <c r="DS2367" s="55"/>
      <c r="DT2367" s="55"/>
      <c r="DU2367" s="55"/>
      <c r="DV2367" s="55"/>
      <c r="DW2367" s="55"/>
      <c r="DX2367" s="55"/>
      <c r="DY2367" s="55"/>
      <c r="DZ2367" s="55"/>
      <c r="EA2367" s="55"/>
      <c r="EB2367" s="55"/>
      <c r="EC2367" s="55"/>
      <c r="ED2367" s="55"/>
      <c r="EE2367" s="55"/>
      <c r="EF2367" s="55"/>
      <c r="EG2367" s="55"/>
      <c r="EH2367" s="55"/>
      <c r="EI2367" s="55"/>
      <c r="EJ2367" s="55"/>
      <c r="EK2367" s="55"/>
      <c r="EL2367" s="55"/>
      <c r="EM2367" s="55"/>
      <c r="EN2367" s="55"/>
      <c r="EO2367" s="55"/>
      <c r="EP2367" s="55"/>
      <c r="EQ2367" s="55"/>
      <c r="ER2367" s="55"/>
      <c r="ES2367" s="55"/>
      <c r="ET2367" s="55"/>
      <c r="EU2367" s="55"/>
      <c r="EV2367" s="55"/>
      <c r="EW2367" s="55"/>
      <c r="EX2367" s="55"/>
      <c r="EY2367" s="55"/>
      <c r="EZ2367" s="55"/>
      <c r="FA2367" s="55"/>
      <c r="FB2367" s="55"/>
      <c r="FC2367" s="55"/>
      <c r="FD2367" s="55"/>
      <c r="FE2367" s="55"/>
      <c r="FF2367" s="55"/>
      <c r="FG2367" s="55"/>
      <c r="FH2367" s="55"/>
      <c r="FI2367" s="55"/>
      <c r="FJ2367" s="55"/>
      <c r="FK2367" s="55"/>
      <c r="FL2367" s="55"/>
      <c r="FM2367" s="55"/>
      <c r="FN2367" s="55"/>
      <c r="FO2367" s="55"/>
      <c r="FP2367" s="55"/>
      <c r="FQ2367" s="55"/>
      <c r="FR2367" s="55"/>
      <c r="FS2367" s="55"/>
      <c r="FT2367" s="55"/>
      <c r="FU2367" s="55"/>
      <c r="FV2367" s="55"/>
      <c r="FW2367" s="55"/>
      <c r="FX2367" s="55"/>
      <c r="FY2367" s="55"/>
      <c r="FZ2367" s="55"/>
      <c r="GA2367" s="55"/>
      <c r="GB2367" s="55"/>
      <c r="GC2367" s="55"/>
      <c r="GD2367" s="55"/>
      <c r="GE2367" s="55"/>
      <c r="GF2367" s="55"/>
      <c r="GG2367" s="55"/>
      <c r="GH2367" s="55"/>
      <c r="GI2367" s="55"/>
      <c r="GJ2367" s="55"/>
      <c r="GK2367" s="55"/>
      <c r="GL2367" s="55"/>
      <c r="GM2367" s="55"/>
      <c r="GN2367" s="55"/>
      <c r="GO2367" s="55"/>
      <c r="GP2367" s="55"/>
      <c r="GQ2367" s="55"/>
      <c r="GR2367" s="55"/>
      <c r="GS2367" s="55"/>
      <c r="GT2367" s="55"/>
      <c r="GU2367" s="55"/>
      <c r="GV2367" s="55"/>
      <c r="GW2367" s="55"/>
      <c r="GX2367" s="55"/>
      <c r="GY2367" s="55"/>
      <c r="GZ2367" s="55"/>
      <c r="HA2367" s="55"/>
      <c r="HB2367" s="55"/>
      <c r="HC2367" s="55"/>
      <c r="HD2367" s="55"/>
      <c r="HE2367" s="55"/>
      <c r="HF2367" s="55"/>
      <c r="HG2367" s="55"/>
      <c r="HH2367" s="55"/>
      <c r="HI2367" s="55"/>
      <c r="HJ2367" s="55"/>
      <c r="HK2367" s="55"/>
      <c r="HL2367" s="55"/>
      <c r="HM2367" s="55"/>
      <c r="HN2367" s="55"/>
      <c r="HO2367" s="55"/>
      <c r="HP2367" s="55"/>
      <c r="HQ2367" s="55"/>
      <c r="HR2367" s="55"/>
      <c r="HS2367" s="55"/>
      <c r="HT2367" s="55"/>
      <c r="HU2367" s="55"/>
      <c r="HV2367" s="55"/>
      <c r="HW2367" s="55"/>
      <c r="HX2367" s="55"/>
      <c r="HY2367" s="55"/>
      <c r="HZ2367" s="55"/>
      <c r="IA2367" s="55"/>
      <c r="IB2367" s="55"/>
      <c r="IC2367" s="55"/>
      <c r="ID2367" s="55"/>
      <c r="IE2367" s="55"/>
      <c r="IF2367" s="55"/>
      <c r="IG2367" s="55"/>
      <c r="IH2367" s="55"/>
      <c r="II2367" s="55"/>
      <c r="IJ2367" s="55"/>
      <c r="IK2367" s="55"/>
      <c r="IL2367" s="55"/>
      <c r="IM2367" s="55"/>
      <c r="IN2367" s="55"/>
      <c r="IO2367" s="55"/>
      <c r="IP2367" s="55"/>
      <c r="IQ2367" s="55"/>
      <c r="IR2367" s="55"/>
      <c r="IS2367" s="55"/>
      <c r="IT2367" s="55"/>
      <c r="IU2367" s="55"/>
      <c r="IV2367" s="55"/>
    </row>
    <row r="2368" spans="1:256" ht="12.5">
      <c r="B2368" s="65">
        <v>1</v>
      </c>
      <c r="C2368" s="66">
        <f t="shared" si="113"/>
        <v>1</v>
      </c>
      <c r="D2368" s="76" t="s">
        <v>87</v>
      </c>
      <c r="E2368" s="76" t="s">
        <v>68</v>
      </c>
      <c r="F2368" s="99" t="s">
        <v>99</v>
      </c>
      <c r="G2368" s="78"/>
      <c r="H2368" s="96" t="s">
        <v>104</v>
      </c>
      <c r="I2368" s="107" t="s">
        <v>3112</v>
      </c>
      <c r="J2368" s="81"/>
      <c r="K2368" s="72"/>
      <c r="L2368" s="72"/>
      <c r="M2368" s="72"/>
      <c r="N2368" s="72"/>
      <c r="O2368" s="72"/>
      <c r="P2368" s="72"/>
      <c r="Q2368" s="833"/>
      <c r="R2368" s="102"/>
      <c r="S2368" s="73"/>
      <c r="T2368" s="102"/>
      <c r="U2368" s="103"/>
      <c r="V2368" s="104"/>
    </row>
    <row r="2369" spans="1:256" ht="12.5">
      <c r="B2369" s="65">
        <v>1</v>
      </c>
      <c r="C2369" s="66">
        <f t="shared" si="113"/>
        <v>0</v>
      </c>
      <c r="D2369" s="76" t="s">
        <v>68</v>
      </c>
      <c r="E2369" s="99" t="s">
        <v>70</v>
      </c>
      <c r="F2369" s="99" t="s">
        <v>70</v>
      </c>
      <c r="G2369" s="78"/>
      <c r="H2369" s="96" t="s">
        <v>220</v>
      </c>
      <c r="I2369" s="107" t="s">
        <v>3113</v>
      </c>
      <c r="J2369" s="81"/>
      <c r="K2369" s="72"/>
      <c r="L2369" s="72"/>
      <c r="M2369" s="72"/>
      <c r="N2369" s="72"/>
      <c r="O2369" s="72"/>
      <c r="P2369" s="72"/>
      <c r="Q2369" s="833"/>
      <c r="R2369" s="102"/>
      <c r="S2369" s="73"/>
      <c r="T2369" s="102"/>
      <c r="U2369" s="103"/>
      <c r="V2369" s="104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  <c r="CV2369"/>
      <c r="CW2369"/>
      <c r="CX2369"/>
      <c r="CY2369"/>
      <c r="CZ2369"/>
      <c r="DA2369"/>
      <c r="DB2369"/>
      <c r="DC2369"/>
      <c r="DD2369"/>
      <c r="DE2369"/>
      <c r="DF2369"/>
      <c r="DG2369"/>
      <c r="DH2369"/>
      <c r="DI2369"/>
      <c r="DJ2369"/>
      <c r="DK2369"/>
      <c r="DL2369"/>
      <c r="DM2369"/>
      <c r="DN2369"/>
      <c r="DO2369"/>
      <c r="DP2369"/>
      <c r="DQ2369"/>
      <c r="DR2369"/>
      <c r="DS2369"/>
      <c r="DT2369"/>
      <c r="DU2369"/>
      <c r="DV2369"/>
      <c r="DW2369"/>
      <c r="DX2369"/>
      <c r="DY2369"/>
      <c r="DZ2369"/>
      <c r="EA2369"/>
      <c r="EB2369"/>
      <c r="EC2369"/>
      <c r="ED2369"/>
      <c r="EE2369"/>
      <c r="EF2369"/>
      <c r="EG2369"/>
      <c r="EH2369"/>
      <c r="EI2369"/>
      <c r="EJ2369"/>
      <c r="EK2369"/>
      <c r="EL2369"/>
      <c r="EM2369"/>
      <c r="EN2369"/>
      <c r="EO2369"/>
      <c r="EP2369"/>
      <c r="EQ2369"/>
      <c r="ER2369"/>
      <c r="ES2369"/>
      <c r="ET2369"/>
      <c r="EU2369"/>
      <c r="EV2369"/>
      <c r="EW2369"/>
      <c r="EX2369"/>
      <c r="EY2369"/>
      <c r="EZ2369"/>
      <c r="FA2369"/>
      <c r="FB2369"/>
      <c r="FC2369"/>
      <c r="FD2369"/>
      <c r="FE2369"/>
      <c r="FF2369"/>
      <c r="FG2369"/>
      <c r="FH2369"/>
      <c r="FI2369"/>
      <c r="FJ2369"/>
      <c r="FK2369"/>
      <c r="FL2369"/>
      <c r="FM2369"/>
      <c r="FN2369"/>
      <c r="FO2369"/>
      <c r="FP2369"/>
      <c r="FQ2369"/>
      <c r="FR2369"/>
      <c r="FS2369"/>
      <c r="FT2369"/>
      <c r="FU2369"/>
      <c r="FV2369"/>
      <c r="FW2369"/>
      <c r="FX2369"/>
      <c r="FY2369"/>
      <c r="FZ2369"/>
      <c r="GA2369"/>
      <c r="GB2369"/>
      <c r="GC2369"/>
      <c r="GD2369"/>
      <c r="GE2369"/>
      <c r="GF2369"/>
      <c r="GG2369"/>
      <c r="GH2369"/>
      <c r="GI2369"/>
      <c r="GJ2369"/>
      <c r="GK2369"/>
      <c r="GL2369"/>
      <c r="GM2369"/>
      <c r="GN2369"/>
      <c r="GO2369"/>
      <c r="GP2369"/>
      <c r="GQ2369"/>
      <c r="GR2369"/>
      <c r="GS2369"/>
      <c r="GT2369"/>
      <c r="GU2369"/>
      <c r="GV2369"/>
      <c r="GW2369"/>
      <c r="GX2369"/>
      <c r="GY2369"/>
      <c r="GZ2369"/>
      <c r="HA2369"/>
      <c r="HB2369"/>
      <c r="HC2369"/>
      <c r="HD2369"/>
      <c r="HE2369"/>
      <c r="HF2369"/>
      <c r="HG2369"/>
      <c r="HH2369"/>
      <c r="HI2369"/>
      <c r="HJ2369"/>
      <c r="HK2369"/>
      <c r="HL2369"/>
      <c r="HM2369"/>
      <c r="HN2369"/>
      <c r="HO2369"/>
      <c r="HP2369"/>
      <c r="HQ2369"/>
      <c r="HR2369"/>
      <c r="HS2369"/>
      <c r="HT2369"/>
      <c r="HU2369"/>
      <c r="HV2369"/>
      <c r="HW2369"/>
      <c r="HX2369"/>
      <c r="HY2369"/>
      <c r="HZ2369"/>
      <c r="IA2369"/>
      <c r="IB2369"/>
      <c r="IC2369"/>
      <c r="ID2369"/>
      <c r="IE2369"/>
      <c r="IF2369"/>
      <c r="IG2369"/>
      <c r="IH2369"/>
      <c r="II2369"/>
      <c r="IJ2369"/>
      <c r="IK2369"/>
      <c r="IL2369"/>
      <c r="IM2369"/>
      <c r="IN2369"/>
      <c r="IO2369"/>
      <c r="IP2369"/>
      <c r="IQ2369"/>
      <c r="IR2369"/>
      <c r="IS2369"/>
      <c r="IT2369"/>
      <c r="IU2369"/>
      <c r="IV2369"/>
    </row>
    <row r="2370" spans="1:256" ht="12.5">
      <c r="B2370" s="65">
        <v>1</v>
      </c>
      <c r="C2370" s="66">
        <f>IF(E2370="A",4,IF(E2370="B",3,IF(E2370="C",2,IF(E2370="D",1,0))))</f>
        <v>4</v>
      </c>
      <c r="D2370" s="77" t="s">
        <v>90</v>
      </c>
      <c r="E2370" s="76" t="s">
        <v>68</v>
      </c>
      <c r="F2370" s="77" t="s">
        <v>90</v>
      </c>
      <c r="G2370" s="78"/>
      <c r="H2370" s="96" t="s">
        <v>116</v>
      </c>
      <c r="I2370" s="107" t="s">
        <v>3114</v>
      </c>
      <c r="J2370" s="81"/>
      <c r="K2370" s="72"/>
      <c r="L2370" s="72"/>
      <c r="M2370" s="72"/>
      <c r="N2370" s="72"/>
      <c r="O2370" s="72"/>
      <c r="P2370" s="72"/>
      <c r="Q2370" s="833"/>
      <c r="R2370" s="102"/>
      <c r="S2370" s="73"/>
      <c r="T2370" s="102"/>
      <c r="U2370" s="103"/>
      <c r="V2370" s="104"/>
    </row>
    <row r="2371" spans="1:256" ht="12.5">
      <c r="B2371" s="65">
        <v>1</v>
      </c>
      <c r="C2371" s="66">
        <f>IF(E2371="A",1,IF(E2371="B",1,0))</f>
        <v>0</v>
      </c>
      <c r="D2371" s="76" t="s">
        <v>68</v>
      </c>
      <c r="E2371" s="77" t="s">
        <v>90</v>
      </c>
      <c r="F2371" s="76" t="s">
        <v>68</v>
      </c>
      <c r="G2371" s="78"/>
      <c r="H2371" s="96" t="s">
        <v>129</v>
      </c>
      <c r="I2371" s="107" t="s">
        <v>3115</v>
      </c>
      <c r="J2371" s="81"/>
      <c r="K2371" s="72"/>
      <c r="L2371" s="72"/>
      <c r="M2371" s="72"/>
      <c r="N2371" s="72"/>
      <c r="O2371" s="72"/>
      <c r="P2371" s="72"/>
      <c r="Q2371" s="833"/>
      <c r="R2371" s="102"/>
      <c r="S2371" s="73"/>
      <c r="T2371" s="102"/>
      <c r="U2371" s="103"/>
      <c r="V2371" s="104"/>
    </row>
    <row r="2372" spans="1:256" ht="12.5">
      <c r="B2372" s="65">
        <v>1</v>
      </c>
      <c r="C2372" s="66">
        <f>IF(E2372="A",4,IF(E2372="B",3,IF(E2372="C",2,IF(E2372="D",1,0))))</f>
        <v>2</v>
      </c>
      <c r="D2372" s="99" t="s">
        <v>70</v>
      </c>
      <c r="E2372" s="77" t="s">
        <v>90</v>
      </c>
      <c r="F2372" s="76" t="s">
        <v>87</v>
      </c>
      <c r="G2372" s="78"/>
      <c r="H2372" s="96" t="s">
        <v>129</v>
      </c>
      <c r="I2372" s="107" t="s">
        <v>3116</v>
      </c>
      <c r="J2372" s="81"/>
      <c r="K2372" s="72"/>
      <c r="L2372" s="72"/>
      <c r="M2372" s="72"/>
      <c r="N2372" s="72"/>
      <c r="O2372" s="72"/>
      <c r="P2372" s="72"/>
      <c r="Q2372" s="833"/>
      <c r="R2372" s="102"/>
      <c r="S2372" s="73"/>
      <c r="T2372" s="102"/>
      <c r="U2372" s="103"/>
      <c r="V2372" s="104"/>
    </row>
    <row r="2373" spans="1:256" ht="12.5">
      <c r="A2373" s="55"/>
      <c r="B2373" s="65">
        <v>1</v>
      </c>
      <c r="C2373" s="66">
        <f>IF(E2373="A",4,IF(E2373="B",3,IF(E2373="C",2,IF(E2373="D",1,0))))</f>
        <v>0</v>
      </c>
      <c r="D2373" s="76" t="s">
        <v>68</v>
      </c>
      <c r="E2373" s="99" t="s">
        <v>99</v>
      </c>
      <c r="F2373" s="99" t="s">
        <v>99</v>
      </c>
      <c r="G2373" s="78"/>
      <c r="H2373" s="96" t="s">
        <v>110</v>
      </c>
      <c r="I2373" s="107" t="s">
        <v>771</v>
      </c>
      <c r="J2373" s="81" t="s">
        <v>17</v>
      </c>
      <c r="K2373" s="72"/>
      <c r="L2373" s="72"/>
      <c r="M2373" s="72"/>
      <c r="N2373" s="72"/>
      <c r="O2373" s="72"/>
      <c r="P2373" s="72"/>
      <c r="Q2373" s="833"/>
      <c r="R2373" s="102"/>
      <c r="S2373" s="73"/>
      <c r="T2373" s="102"/>
      <c r="U2373" s="103"/>
      <c r="V2373" s="104"/>
    </row>
    <row r="2374" spans="1:256" ht="12.5">
      <c r="B2374" s="65">
        <v>1</v>
      </c>
      <c r="C2374" s="66">
        <v>0</v>
      </c>
      <c r="D2374" s="76" t="s">
        <v>68</v>
      </c>
      <c r="E2374" s="99" t="s">
        <v>99</v>
      </c>
      <c r="F2374" s="99" t="s">
        <v>99</v>
      </c>
      <c r="G2374" s="78"/>
      <c r="H2374" s="96" t="s">
        <v>110</v>
      </c>
      <c r="I2374" s="107" t="s">
        <v>771</v>
      </c>
      <c r="J2374" s="81" t="s">
        <v>17</v>
      </c>
      <c r="K2374" s="72"/>
      <c r="L2374" s="72"/>
      <c r="M2374" s="72"/>
      <c r="N2374" s="72"/>
      <c r="O2374" s="72"/>
      <c r="P2374" s="72"/>
      <c r="Q2374" s="833"/>
      <c r="R2374" s="102"/>
      <c r="S2374" s="73"/>
      <c r="T2374" s="102"/>
      <c r="U2374" s="103"/>
      <c r="V2374" s="104"/>
    </row>
    <row r="2375" spans="1:256" ht="12.5">
      <c r="B2375" s="65">
        <v>1</v>
      </c>
      <c r="C2375" s="66">
        <f>IF(E2375="A",1,IF(E2375="B",1,0))</f>
        <v>1</v>
      </c>
      <c r="D2375" s="248" t="s">
        <v>68</v>
      </c>
      <c r="E2375" s="248" t="s">
        <v>87</v>
      </c>
      <c r="F2375" s="662" t="s">
        <v>70</v>
      </c>
      <c r="G2375" s="78"/>
      <c r="H2375" s="96" t="s">
        <v>88</v>
      </c>
      <c r="I2375" s="107" t="s">
        <v>3117</v>
      </c>
      <c r="J2375" s="81"/>
      <c r="K2375" s="72"/>
      <c r="L2375" s="72"/>
      <c r="M2375" s="72"/>
      <c r="N2375" s="72"/>
      <c r="O2375" s="72"/>
      <c r="P2375" s="72"/>
      <c r="Q2375" s="833"/>
      <c r="R2375" s="102"/>
      <c r="S2375" s="73"/>
      <c r="T2375" s="102"/>
      <c r="U2375" s="103"/>
      <c r="V2375" s="104"/>
      <c r="W2375" s="320"/>
      <c r="X2375" s="320"/>
      <c r="Y2375" s="320"/>
      <c r="Z2375" s="320"/>
      <c r="AA2375" s="320"/>
      <c r="AB2375" s="320"/>
      <c r="AC2375" s="320"/>
      <c r="AD2375" s="320"/>
      <c r="AE2375" s="320"/>
      <c r="AF2375" s="320"/>
      <c r="AG2375" s="320"/>
      <c r="AH2375" s="320"/>
      <c r="AI2375" s="320"/>
      <c r="AJ2375" s="320"/>
      <c r="AK2375" s="320"/>
      <c r="AL2375" s="320"/>
      <c r="AM2375" s="320"/>
      <c r="AN2375" s="320"/>
      <c r="AO2375" s="320"/>
      <c r="AP2375" s="320"/>
      <c r="AQ2375" s="320"/>
      <c r="AR2375" s="320"/>
      <c r="AS2375" s="320"/>
      <c r="AT2375" s="320"/>
      <c r="AU2375" s="320"/>
      <c r="AV2375" s="320"/>
      <c r="AW2375" s="320"/>
      <c r="AX2375" s="320"/>
      <c r="AY2375" s="320"/>
      <c r="AZ2375" s="320"/>
      <c r="BA2375" s="320"/>
      <c r="BB2375" s="320"/>
      <c r="BC2375" s="320"/>
      <c r="BD2375" s="320"/>
      <c r="BE2375" s="320"/>
      <c r="BF2375" s="320"/>
      <c r="BG2375" s="320"/>
      <c r="BH2375" s="320"/>
      <c r="BI2375" s="320"/>
      <c r="BJ2375" s="320"/>
      <c r="BK2375" s="320"/>
      <c r="BL2375" s="320"/>
      <c r="BM2375" s="320"/>
      <c r="BN2375" s="320"/>
      <c r="BO2375" s="320"/>
      <c r="BP2375" s="320"/>
      <c r="BQ2375" s="320"/>
      <c r="BR2375" s="320"/>
      <c r="BS2375" s="320"/>
      <c r="BT2375" s="320"/>
      <c r="BU2375" s="320"/>
      <c r="BV2375" s="320"/>
      <c r="BW2375" s="320"/>
      <c r="BX2375" s="320"/>
      <c r="BY2375" s="320"/>
      <c r="BZ2375" s="320"/>
      <c r="CA2375" s="320"/>
      <c r="CB2375" s="320"/>
      <c r="CC2375" s="320"/>
      <c r="CD2375" s="320"/>
      <c r="CE2375" s="320"/>
      <c r="CF2375" s="320"/>
      <c r="CG2375" s="320"/>
      <c r="CH2375" s="320"/>
      <c r="CI2375" s="320"/>
      <c r="CJ2375" s="320"/>
      <c r="CK2375" s="320"/>
      <c r="CL2375" s="320"/>
      <c r="CM2375" s="320"/>
      <c r="CN2375" s="320"/>
      <c r="CO2375" s="320"/>
      <c r="CP2375" s="320"/>
      <c r="CQ2375" s="320"/>
      <c r="CR2375" s="320"/>
      <c r="CS2375" s="320"/>
      <c r="CT2375" s="320"/>
      <c r="CU2375" s="320"/>
      <c r="CV2375" s="320"/>
      <c r="CW2375" s="320"/>
      <c r="CX2375" s="320"/>
      <c r="CY2375" s="320"/>
      <c r="CZ2375" s="320"/>
      <c r="DA2375" s="320"/>
      <c r="DB2375" s="320"/>
      <c r="DC2375" s="320"/>
      <c r="DD2375" s="320"/>
      <c r="DE2375" s="320"/>
      <c r="DF2375" s="320"/>
      <c r="DG2375" s="320"/>
      <c r="DH2375" s="320"/>
      <c r="DI2375" s="320"/>
      <c r="DJ2375" s="320"/>
      <c r="DK2375" s="320"/>
      <c r="DL2375" s="320"/>
      <c r="DM2375" s="320"/>
      <c r="DN2375" s="320"/>
      <c r="DO2375" s="320"/>
      <c r="DP2375" s="320"/>
      <c r="DQ2375" s="320"/>
      <c r="DR2375" s="320"/>
      <c r="DS2375" s="320"/>
      <c r="DT2375" s="320"/>
      <c r="DU2375" s="320"/>
      <c r="DV2375" s="320"/>
      <c r="DW2375" s="320"/>
      <c r="DX2375" s="320"/>
      <c r="DY2375" s="320"/>
      <c r="DZ2375" s="320"/>
      <c r="EA2375" s="320"/>
      <c r="EB2375" s="320"/>
      <c r="EC2375" s="320"/>
      <c r="ED2375" s="320"/>
      <c r="EE2375" s="320"/>
      <c r="EF2375" s="320"/>
      <c r="EG2375" s="320"/>
      <c r="EH2375" s="320"/>
      <c r="EI2375" s="320"/>
      <c r="EJ2375" s="320"/>
      <c r="EK2375" s="320"/>
      <c r="EL2375" s="320"/>
      <c r="EM2375" s="320"/>
      <c r="EN2375" s="320"/>
      <c r="EO2375" s="320"/>
      <c r="EP2375" s="320"/>
      <c r="EQ2375" s="320"/>
      <c r="ER2375" s="320"/>
      <c r="ES2375" s="320"/>
      <c r="ET2375" s="320"/>
      <c r="EU2375" s="320"/>
      <c r="EV2375" s="320"/>
      <c r="EW2375" s="320"/>
      <c r="EX2375" s="320"/>
      <c r="EY2375" s="320"/>
      <c r="EZ2375" s="320"/>
      <c r="FA2375" s="320"/>
      <c r="FB2375" s="320"/>
      <c r="FC2375" s="320"/>
      <c r="FD2375" s="320"/>
      <c r="FE2375" s="320"/>
      <c r="FF2375" s="320"/>
      <c r="FG2375" s="320"/>
      <c r="FH2375" s="320"/>
      <c r="FI2375" s="320"/>
      <c r="FJ2375" s="320"/>
      <c r="FK2375" s="320"/>
      <c r="FL2375" s="320"/>
      <c r="FM2375" s="320"/>
      <c r="FN2375" s="320"/>
      <c r="FO2375" s="320"/>
      <c r="FP2375" s="320"/>
      <c r="FQ2375" s="320"/>
      <c r="FR2375" s="320"/>
      <c r="FS2375" s="320"/>
      <c r="FT2375" s="320"/>
      <c r="FU2375" s="320"/>
      <c r="FV2375" s="320"/>
      <c r="FW2375" s="320"/>
      <c r="FX2375" s="320"/>
      <c r="FY2375" s="320"/>
      <c r="FZ2375" s="320"/>
      <c r="GA2375" s="320"/>
      <c r="GB2375" s="320"/>
      <c r="GC2375" s="320"/>
      <c r="GD2375" s="320"/>
      <c r="GE2375" s="320"/>
      <c r="GF2375" s="320"/>
      <c r="GG2375" s="320"/>
      <c r="GH2375" s="320"/>
      <c r="GI2375" s="320"/>
      <c r="GJ2375" s="320"/>
      <c r="GK2375" s="320"/>
      <c r="GL2375" s="320"/>
      <c r="GM2375" s="320"/>
      <c r="GN2375" s="320"/>
      <c r="GO2375" s="320"/>
      <c r="GP2375" s="320"/>
      <c r="GQ2375" s="320"/>
      <c r="GR2375" s="320"/>
      <c r="GS2375" s="320"/>
      <c r="GT2375" s="320"/>
      <c r="GU2375" s="320"/>
      <c r="GV2375" s="320"/>
      <c r="GW2375" s="320"/>
      <c r="GX2375" s="320"/>
      <c r="GY2375" s="320"/>
      <c r="GZ2375" s="320"/>
      <c r="HA2375" s="320"/>
      <c r="HB2375" s="320"/>
      <c r="HC2375" s="320"/>
      <c r="HD2375" s="320"/>
      <c r="HE2375" s="320"/>
      <c r="HF2375" s="320"/>
      <c r="HG2375" s="320"/>
      <c r="HH2375" s="320"/>
      <c r="HI2375" s="320"/>
      <c r="HJ2375" s="320"/>
      <c r="HK2375" s="320"/>
      <c r="HL2375" s="320"/>
      <c r="HM2375" s="320"/>
      <c r="HN2375" s="320"/>
      <c r="HO2375" s="320"/>
      <c r="HP2375" s="320"/>
      <c r="HQ2375" s="320"/>
      <c r="HR2375" s="320"/>
      <c r="HS2375" s="320"/>
      <c r="HT2375" s="320"/>
      <c r="HU2375" s="320"/>
      <c r="HV2375" s="320"/>
      <c r="HW2375" s="320"/>
      <c r="HX2375" s="320"/>
      <c r="HY2375" s="320"/>
      <c r="HZ2375" s="320"/>
      <c r="IA2375" s="320"/>
      <c r="IB2375" s="320"/>
      <c r="IC2375" s="320"/>
      <c r="ID2375" s="320"/>
      <c r="IE2375" s="320"/>
      <c r="IF2375" s="320"/>
      <c r="IG2375" s="320"/>
      <c r="IH2375" s="320"/>
      <c r="II2375" s="320"/>
      <c r="IJ2375" s="320"/>
      <c r="IK2375" s="320"/>
      <c r="IL2375" s="320"/>
      <c r="IM2375" s="320"/>
      <c r="IN2375" s="320"/>
      <c r="IO2375" s="320"/>
      <c r="IP2375" s="320"/>
      <c r="IQ2375" s="320"/>
      <c r="IR2375" s="320"/>
      <c r="IS2375" s="320"/>
      <c r="IT2375" s="320"/>
      <c r="IU2375" s="320"/>
      <c r="IV2375" s="320"/>
    </row>
    <row r="2376" spans="1:256" ht="12.5">
      <c r="B2376" s="65">
        <v>1</v>
      </c>
      <c r="C2376" s="66">
        <v>0</v>
      </c>
      <c r="D2376" s="77" t="s">
        <v>90</v>
      </c>
      <c r="E2376" s="99" t="s">
        <v>99</v>
      </c>
      <c r="F2376" s="76" t="s">
        <v>87</v>
      </c>
      <c r="G2376" s="78"/>
      <c r="H2376" s="96" t="s">
        <v>188</v>
      </c>
      <c r="I2376" s="107" t="s">
        <v>548</v>
      </c>
      <c r="J2376" s="81" t="s">
        <v>17</v>
      </c>
      <c r="K2376" s="72"/>
      <c r="L2376" s="72"/>
      <c r="M2376" s="72"/>
      <c r="N2376" s="72"/>
      <c r="O2376" s="72"/>
      <c r="P2376" s="72"/>
      <c r="Q2376" s="833"/>
      <c r="R2376" s="102"/>
      <c r="S2376" s="73"/>
      <c r="T2376" s="102"/>
      <c r="U2376" s="103"/>
      <c r="V2376" s="104"/>
    </row>
    <row r="2377" spans="1:256" s="55" customFormat="1" ht="12.5">
      <c r="A2377" s="666"/>
      <c r="B2377" s="65">
        <v>1</v>
      </c>
      <c r="C2377" s="66">
        <f t="shared" ref="C2377:C2394" si="114">IF(E2377="A",1,IF(E2377="B",1,0))</f>
        <v>0</v>
      </c>
      <c r="D2377" s="77" t="s">
        <v>90</v>
      </c>
      <c r="E2377" s="77" t="s">
        <v>90</v>
      </c>
      <c r="F2377" s="76" t="s">
        <v>87</v>
      </c>
      <c r="G2377" s="78"/>
      <c r="H2377" s="96" t="s">
        <v>94</v>
      </c>
      <c r="I2377" s="107" t="s">
        <v>3118</v>
      </c>
      <c r="J2377" s="81"/>
      <c r="K2377" s="72"/>
      <c r="L2377" s="72"/>
      <c r="M2377" s="72"/>
      <c r="N2377" s="72"/>
      <c r="O2377" s="72"/>
      <c r="P2377" s="72"/>
      <c r="Q2377" s="833"/>
      <c r="R2377" s="102"/>
      <c r="S2377" s="73"/>
      <c r="T2377" s="102"/>
      <c r="U2377" s="103"/>
      <c r="V2377" s="104"/>
      <c r="W2377" s="109"/>
      <c r="X2377" s="109"/>
      <c r="Y2377" s="109"/>
      <c r="Z2377" s="109"/>
      <c r="AA2377" s="109"/>
      <c r="AB2377" s="109"/>
      <c r="AC2377" s="109"/>
      <c r="AD2377" s="109"/>
      <c r="AE2377" s="109"/>
      <c r="AF2377" s="109"/>
      <c r="AG2377" s="109"/>
      <c r="AH2377" s="109"/>
      <c r="AI2377" s="109"/>
      <c r="AJ2377" s="109"/>
      <c r="AK2377" s="109"/>
      <c r="AL2377" s="109"/>
      <c r="AM2377" s="109"/>
      <c r="AN2377" s="109"/>
      <c r="AO2377" s="109"/>
      <c r="AP2377" s="109"/>
      <c r="AQ2377" s="109"/>
      <c r="AR2377" s="109"/>
      <c r="AS2377" s="109"/>
      <c r="AT2377" s="109"/>
      <c r="AU2377" s="109"/>
      <c r="AV2377" s="109"/>
      <c r="AW2377" s="109"/>
      <c r="AX2377" s="109"/>
      <c r="AY2377" s="109"/>
      <c r="AZ2377" s="109"/>
      <c r="BA2377" s="109"/>
      <c r="BB2377" s="109"/>
      <c r="BC2377" s="109"/>
      <c r="BD2377" s="109"/>
      <c r="BE2377" s="109"/>
      <c r="BF2377" s="109"/>
      <c r="BG2377" s="109"/>
      <c r="BH2377" s="109"/>
      <c r="BI2377" s="109"/>
      <c r="BJ2377" s="109"/>
      <c r="BK2377" s="109"/>
      <c r="BL2377" s="109"/>
      <c r="BM2377" s="109"/>
      <c r="BN2377" s="109"/>
      <c r="BO2377" s="109"/>
      <c r="BP2377" s="109"/>
      <c r="BQ2377" s="109"/>
      <c r="BR2377" s="109"/>
      <c r="BS2377" s="109"/>
      <c r="BT2377" s="109"/>
      <c r="BU2377" s="109"/>
      <c r="BV2377" s="109"/>
      <c r="BW2377" s="109"/>
      <c r="BX2377" s="109"/>
      <c r="BY2377" s="109"/>
      <c r="BZ2377" s="109"/>
      <c r="CA2377" s="109"/>
      <c r="CB2377" s="109"/>
      <c r="CC2377" s="109"/>
      <c r="CD2377" s="109"/>
      <c r="CE2377" s="109"/>
      <c r="CF2377" s="109"/>
      <c r="CG2377" s="109"/>
      <c r="CH2377" s="109"/>
      <c r="CI2377" s="109"/>
      <c r="CJ2377" s="109"/>
      <c r="CK2377" s="109"/>
      <c r="CL2377" s="109"/>
      <c r="CM2377" s="109"/>
      <c r="CN2377" s="109"/>
      <c r="CO2377" s="109"/>
      <c r="CP2377" s="109"/>
      <c r="CQ2377" s="109"/>
      <c r="CR2377" s="109"/>
      <c r="CS2377" s="109"/>
      <c r="CT2377" s="109"/>
      <c r="CU2377" s="109"/>
      <c r="CV2377" s="109"/>
      <c r="CW2377" s="109"/>
      <c r="CX2377" s="109"/>
      <c r="CY2377" s="109"/>
      <c r="CZ2377" s="109"/>
      <c r="DA2377" s="109"/>
      <c r="DB2377" s="109"/>
      <c r="DC2377" s="109"/>
      <c r="DD2377" s="109"/>
      <c r="DE2377" s="109"/>
      <c r="DF2377" s="109"/>
      <c r="DG2377" s="109"/>
      <c r="DH2377" s="109"/>
      <c r="DI2377" s="109"/>
      <c r="DJ2377" s="109"/>
      <c r="DK2377" s="109"/>
      <c r="DL2377" s="109"/>
      <c r="DM2377" s="109"/>
      <c r="DN2377" s="109"/>
      <c r="DO2377" s="109"/>
      <c r="DP2377" s="109"/>
      <c r="DQ2377" s="109"/>
      <c r="DR2377" s="109"/>
      <c r="DS2377" s="109"/>
      <c r="DT2377" s="109"/>
      <c r="DU2377" s="109"/>
      <c r="DV2377" s="109"/>
      <c r="DW2377" s="109"/>
      <c r="DX2377" s="109"/>
      <c r="DY2377" s="109"/>
      <c r="DZ2377" s="109"/>
      <c r="EA2377" s="109"/>
      <c r="EB2377" s="109"/>
      <c r="EC2377" s="109"/>
      <c r="ED2377" s="109"/>
      <c r="EE2377" s="109"/>
      <c r="EF2377" s="109"/>
      <c r="EG2377" s="109"/>
      <c r="EH2377" s="109"/>
      <c r="EI2377" s="109"/>
      <c r="EJ2377" s="109"/>
      <c r="EK2377" s="109"/>
      <c r="EL2377" s="109"/>
      <c r="EM2377" s="109"/>
      <c r="EN2377" s="109"/>
      <c r="EO2377" s="109"/>
      <c r="EP2377" s="109"/>
      <c r="EQ2377" s="109"/>
      <c r="ER2377" s="109"/>
      <c r="ES2377" s="109"/>
      <c r="ET2377" s="109"/>
      <c r="EU2377" s="109"/>
      <c r="EV2377" s="109"/>
      <c r="EW2377" s="109"/>
      <c r="EX2377" s="109"/>
      <c r="EY2377" s="109"/>
      <c r="EZ2377" s="109"/>
      <c r="FA2377" s="109"/>
      <c r="FB2377" s="109"/>
      <c r="FC2377" s="109"/>
      <c r="FD2377" s="109"/>
      <c r="FE2377" s="109"/>
      <c r="FF2377" s="109"/>
      <c r="FG2377" s="109"/>
      <c r="FH2377" s="109"/>
      <c r="FI2377" s="109"/>
      <c r="FJ2377" s="109"/>
      <c r="FK2377" s="109"/>
      <c r="FL2377" s="109"/>
      <c r="FM2377" s="109"/>
      <c r="FN2377" s="109"/>
      <c r="FO2377" s="109"/>
      <c r="FP2377" s="109"/>
      <c r="FQ2377" s="109"/>
      <c r="FR2377" s="109"/>
      <c r="FS2377" s="109"/>
      <c r="FT2377" s="109"/>
      <c r="FU2377" s="109"/>
      <c r="FV2377" s="109"/>
      <c r="FW2377" s="109"/>
      <c r="FX2377" s="109"/>
      <c r="FY2377" s="109"/>
      <c r="FZ2377" s="109"/>
      <c r="GA2377" s="109"/>
      <c r="GB2377" s="109"/>
      <c r="GC2377" s="109"/>
      <c r="GD2377" s="109"/>
      <c r="GE2377" s="109"/>
      <c r="GF2377" s="109"/>
      <c r="GG2377" s="109"/>
      <c r="GH2377" s="109"/>
      <c r="GI2377" s="109"/>
      <c r="GJ2377" s="109"/>
      <c r="GK2377" s="109"/>
      <c r="GL2377" s="109"/>
      <c r="GM2377" s="109"/>
      <c r="GN2377" s="109"/>
      <c r="GO2377" s="109"/>
      <c r="GP2377" s="109"/>
      <c r="GQ2377" s="109"/>
      <c r="GR2377" s="109"/>
      <c r="GS2377" s="109"/>
      <c r="GT2377" s="109"/>
      <c r="GU2377" s="109"/>
      <c r="GV2377" s="109"/>
      <c r="GW2377" s="109"/>
      <c r="GX2377" s="109"/>
      <c r="GY2377" s="109"/>
      <c r="GZ2377" s="109"/>
      <c r="HA2377" s="109"/>
      <c r="HB2377" s="109"/>
      <c r="HC2377" s="109"/>
      <c r="HD2377" s="109"/>
      <c r="HE2377" s="109"/>
      <c r="HF2377" s="109"/>
      <c r="HG2377" s="109"/>
      <c r="HH2377" s="109"/>
      <c r="HI2377" s="109"/>
      <c r="HJ2377" s="109"/>
      <c r="HK2377" s="109"/>
      <c r="HL2377" s="109"/>
      <c r="HM2377" s="109"/>
      <c r="HN2377" s="109"/>
      <c r="HO2377" s="109"/>
      <c r="HP2377" s="109"/>
      <c r="HQ2377" s="109"/>
      <c r="HR2377" s="109"/>
      <c r="HS2377" s="109"/>
      <c r="HT2377" s="109"/>
      <c r="HU2377" s="109"/>
      <c r="HV2377" s="109"/>
      <c r="HW2377" s="109"/>
      <c r="HX2377" s="109"/>
      <c r="HY2377" s="109"/>
      <c r="HZ2377" s="109"/>
      <c r="IA2377" s="109"/>
      <c r="IB2377" s="109"/>
      <c r="IC2377" s="109"/>
      <c r="ID2377" s="109"/>
      <c r="IE2377" s="109"/>
      <c r="IF2377" s="109"/>
      <c r="IG2377" s="109"/>
      <c r="IH2377" s="109"/>
      <c r="II2377" s="109"/>
      <c r="IJ2377" s="109"/>
      <c r="IK2377" s="109"/>
      <c r="IL2377" s="109"/>
      <c r="IM2377" s="109"/>
      <c r="IN2377" s="109"/>
      <c r="IO2377" s="109"/>
      <c r="IP2377" s="109"/>
      <c r="IQ2377" s="109"/>
      <c r="IR2377" s="109"/>
      <c r="IS2377" s="109"/>
      <c r="IT2377" s="109"/>
      <c r="IU2377" s="109"/>
      <c r="IV2377" s="109"/>
    </row>
    <row r="2378" spans="1:256" ht="12.5">
      <c r="B2378" s="65">
        <v>1</v>
      </c>
      <c r="C2378" s="66">
        <f t="shared" si="114"/>
        <v>0</v>
      </c>
      <c r="D2378" s="659" t="s">
        <v>90</v>
      </c>
      <c r="E2378" s="659" t="s">
        <v>90</v>
      </c>
      <c r="F2378" s="658" t="s">
        <v>68</v>
      </c>
      <c r="G2378" s="78"/>
      <c r="H2378" s="96" t="s">
        <v>129</v>
      </c>
      <c r="I2378" s="107" t="s">
        <v>3119</v>
      </c>
      <c r="J2378" s="81"/>
      <c r="K2378" s="72"/>
      <c r="L2378" s="72"/>
      <c r="M2378" s="72"/>
      <c r="N2378" s="72"/>
      <c r="O2378" s="72"/>
      <c r="P2378" s="72"/>
      <c r="Q2378" s="833"/>
      <c r="R2378" s="102"/>
      <c r="S2378" s="73"/>
      <c r="T2378" s="102"/>
      <c r="U2378" s="103"/>
      <c r="V2378" s="104"/>
    </row>
    <row r="2379" spans="1:256" ht="12.5">
      <c r="B2379" s="65">
        <v>1</v>
      </c>
      <c r="C2379" s="66">
        <f t="shared" si="114"/>
        <v>1</v>
      </c>
      <c r="D2379" s="663" t="s">
        <v>90</v>
      </c>
      <c r="E2379" s="248" t="s">
        <v>87</v>
      </c>
      <c r="F2379" s="248" t="s">
        <v>68</v>
      </c>
      <c r="G2379" s="78"/>
      <c r="H2379" s="96" t="s">
        <v>119</v>
      </c>
      <c r="I2379" s="107" t="s">
        <v>3120</v>
      </c>
      <c r="J2379" s="81"/>
      <c r="K2379" s="72"/>
      <c r="L2379" s="72"/>
      <c r="M2379" s="72"/>
      <c r="N2379" s="72"/>
      <c r="O2379" s="72"/>
      <c r="P2379" s="72"/>
      <c r="Q2379" s="833"/>
      <c r="R2379" s="102"/>
      <c r="S2379" s="73"/>
      <c r="T2379" s="102"/>
      <c r="U2379" s="103"/>
      <c r="V2379" s="104"/>
    </row>
    <row r="2380" spans="1:256" ht="12.5">
      <c r="B2380" s="65">
        <v>1</v>
      </c>
      <c r="C2380" s="66">
        <f t="shared" si="114"/>
        <v>1</v>
      </c>
      <c r="D2380" s="76" t="s">
        <v>87</v>
      </c>
      <c r="E2380" s="76" t="s">
        <v>87</v>
      </c>
      <c r="F2380" s="76" t="s">
        <v>68</v>
      </c>
      <c r="G2380" s="78"/>
      <c r="H2380" s="96" t="s">
        <v>220</v>
      </c>
      <c r="I2380" s="107" t="s">
        <v>3121</v>
      </c>
      <c r="J2380" s="81"/>
      <c r="K2380" s="72"/>
      <c r="L2380" s="72"/>
      <c r="M2380" s="72"/>
      <c r="N2380" s="72"/>
      <c r="O2380" s="72"/>
      <c r="P2380" s="72"/>
      <c r="Q2380" s="833"/>
      <c r="R2380" s="102"/>
      <c r="S2380" s="73"/>
      <c r="T2380" s="102"/>
      <c r="U2380" s="103"/>
      <c r="V2380" s="104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  <c r="CX2380"/>
      <c r="CY2380"/>
      <c r="CZ2380"/>
      <c r="DA2380"/>
      <c r="DB2380"/>
      <c r="DC2380"/>
      <c r="DD2380"/>
      <c r="DE2380"/>
      <c r="DF2380"/>
      <c r="DG2380"/>
      <c r="DH2380"/>
      <c r="DI2380"/>
      <c r="DJ2380"/>
      <c r="DK2380"/>
      <c r="DL2380"/>
      <c r="DM2380"/>
      <c r="DN2380"/>
      <c r="DO2380"/>
      <c r="DP2380"/>
      <c r="DQ2380"/>
      <c r="DR2380"/>
      <c r="DS2380"/>
      <c r="DT2380"/>
      <c r="DU2380"/>
      <c r="DV2380"/>
      <c r="DW2380"/>
      <c r="DX2380"/>
      <c r="DY2380"/>
      <c r="DZ2380"/>
      <c r="EA2380"/>
      <c r="EB2380"/>
      <c r="EC2380"/>
      <c r="ED2380"/>
      <c r="EE2380"/>
      <c r="EF2380"/>
      <c r="EG2380"/>
      <c r="EH2380"/>
      <c r="EI2380"/>
      <c r="EJ2380"/>
      <c r="EK2380"/>
      <c r="EL2380"/>
      <c r="EM2380"/>
      <c r="EN2380"/>
      <c r="EO2380"/>
      <c r="EP2380"/>
      <c r="EQ2380"/>
      <c r="ER2380"/>
      <c r="ES2380"/>
      <c r="ET2380"/>
      <c r="EU2380"/>
      <c r="EV2380"/>
      <c r="EW2380"/>
      <c r="EX2380"/>
      <c r="EY2380"/>
      <c r="EZ2380"/>
      <c r="FA2380"/>
      <c r="FB2380"/>
      <c r="FC2380"/>
      <c r="FD2380"/>
      <c r="FE2380"/>
      <c r="FF2380"/>
      <c r="FG2380"/>
      <c r="FH2380"/>
      <c r="FI2380"/>
      <c r="FJ2380"/>
      <c r="FK2380"/>
      <c r="FL2380"/>
      <c r="FM2380"/>
      <c r="FN2380"/>
      <c r="FO2380"/>
      <c r="FP2380"/>
      <c r="FQ2380"/>
      <c r="FR2380"/>
      <c r="FS2380"/>
      <c r="FT2380"/>
      <c r="FU2380"/>
      <c r="FV2380"/>
      <c r="FW2380"/>
      <c r="FX2380"/>
      <c r="FY2380"/>
      <c r="FZ2380"/>
      <c r="GA2380"/>
      <c r="GB2380"/>
      <c r="GC2380"/>
      <c r="GD2380"/>
      <c r="GE2380"/>
      <c r="GF2380"/>
      <c r="GG2380"/>
      <c r="GH2380"/>
      <c r="GI2380"/>
      <c r="GJ2380"/>
      <c r="GK2380"/>
      <c r="GL2380"/>
      <c r="GM2380"/>
      <c r="GN2380"/>
      <c r="GO2380"/>
      <c r="GP2380"/>
      <c r="GQ2380"/>
      <c r="GR2380"/>
      <c r="GS2380"/>
      <c r="GT2380"/>
      <c r="GU2380"/>
      <c r="GV2380"/>
      <c r="GW2380"/>
      <c r="GX2380"/>
      <c r="GY2380"/>
      <c r="GZ2380"/>
      <c r="HA2380"/>
      <c r="HB2380"/>
      <c r="HC2380"/>
      <c r="HD2380"/>
      <c r="HE2380"/>
      <c r="HF2380"/>
      <c r="HG2380"/>
      <c r="HH2380"/>
      <c r="HI2380"/>
      <c r="HJ2380"/>
      <c r="HK2380"/>
      <c r="HL2380"/>
      <c r="HM2380"/>
      <c r="HN2380"/>
      <c r="HO2380"/>
      <c r="HP2380"/>
      <c r="HQ2380"/>
      <c r="HR2380"/>
      <c r="HS2380"/>
      <c r="HT2380"/>
      <c r="HU2380"/>
      <c r="HV2380"/>
      <c r="HW2380"/>
      <c r="HX2380"/>
      <c r="HY2380"/>
      <c r="HZ2380"/>
      <c r="IA2380"/>
      <c r="IB2380"/>
      <c r="IC2380"/>
      <c r="ID2380"/>
      <c r="IE2380"/>
      <c r="IF2380"/>
      <c r="IG2380"/>
      <c r="IH2380"/>
      <c r="II2380"/>
      <c r="IJ2380"/>
      <c r="IK2380"/>
      <c r="IL2380"/>
      <c r="IM2380"/>
      <c r="IN2380"/>
      <c r="IO2380"/>
      <c r="IP2380"/>
      <c r="IQ2380"/>
      <c r="IR2380"/>
      <c r="IS2380"/>
      <c r="IT2380"/>
      <c r="IU2380"/>
      <c r="IV2380"/>
    </row>
    <row r="2381" spans="1:256" ht="12.5">
      <c r="B2381" s="65">
        <v>1</v>
      </c>
      <c r="C2381" s="66">
        <f t="shared" si="114"/>
        <v>1</v>
      </c>
      <c r="D2381" s="659" t="s">
        <v>90</v>
      </c>
      <c r="E2381" s="658" t="s">
        <v>87</v>
      </c>
      <c r="F2381" s="658" t="s">
        <v>68</v>
      </c>
      <c r="G2381" s="78"/>
      <c r="H2381" s="96" t="s">
        <v>119</v>
      </c>
      <c r="I2381" s="107" t="s">
        <v>3122</v>
      </c>
      <c r="J2381" s="81"/>
      <c r="K2381" s="72"/>
      <c r="L2381" s="72"/>
      <c r="M2381" s="72"/>
      <c r="N2381" s="72"/>
      <c r="O2381" s="72"/>
      <c r="P2381" s="72"/>
      <c r="Q2381" s="833"/>
      <c r="R2381" s="102"/>
      <c r="S2381" s="73"/>
      <c r="T2381" s="102"/>
      <c r="U2381" s="103"/>
      <c r="V2381" s="104"/>
    </row>
    <row r="2382" spans="1:256" ht="12.5">
      <c r="B2382" s="65">
        <v>1</v>
      </c>
      <c r="C2382" s="66">
        <f t="shared" si="114"/>
        <v>1</v>
      </c>
      <c r="D2382" s="76" t="s">
        <v>87</v>
      </c>
      <c r="E2382" s="76" t="s">
        <v>87</v>
      </c>
      <c r="F2382" s="99" t="s">
        <v>70</v>
      </c>
      <c r="G2382" s="78"/>
      <c r="H2382" s="96" t="s">
        <v>119</v>
      </c>
      <c r="I2382" s="107" t="s">
        <v>3123</v>
      </c>
      <c r="J2382" s="81"/>
      <c r="K2382" s="72"/>
      <c r="L2382" s="72"/>
      <c r="M2382" s="72"/>
      <c r="N2382" s="72"/>
      <c r="O2382" s="72"/>
      <c r="P2382" s="72"/>
      <c r="Q2382" s="833"/>
      <c r="R2382" s="102"/>
      <c r="S2382" s="73"/>
      <c r="T2382" s="102"/>
      <c r="U2382" s="103"/>
      <c r="V2382" s="104"/>
    </row>
    <row r="2383" spans="1:256" ht="12.5">
      <c r="B2383" s="65">
        <v>1</v>
      </c>
      <c r="C2383" s="66">
        <f t="shared" si="114"/>
        <v>0</v>
      </c>
      <c r="D2383" s="658" t="s">
        <v>87</v>
      </c>
      <c r="E2383" s="656" t="s">
        <v>70</v>
      </c>
      <c r="F2383" s="658" t="s">
        <v>87</v>
      </c>
      <c r="G2383" s="78"/>
      <c r="H2383" s="96" t="s">
        <v>101</v>
      </c>
      <c r="I2383" s="107" t="s">
        <v>3124</v>
      </c>
      <c r="J2383" s="81"/>
      <c r="K2383" s="72"/>
      <c r="L2383" s="72"/>
      <c r="M2383" s="72"/>
      <c r="N2383" s="72"/>
      <c r="O2383" s="72"/>
      <c r="P2383" s="72"/>
      <c r="Q2383" s="833"/>
      <c r="R2383" s="102"/>
      <c r="S2383" s="73"/>
      <c r="T2383" s="102"/>
      <c r="U2383" s="103"/>
      <c r="V2383" s="104"/>
    </row>
    <row r="2384" spans="1:256" ht="12.5">
      <c r="A2384" s="55"/>
      <c r="B2384" s="65">
        <v>1</v>
      </c>
      <c r="C2384" s="66">
        <f t="shared" si="114"/>
        <v>1</v>
      </c>
      <c r="D2384" s="664" t="s">
        <v>90</v>
      </c>
      <c r="E2384" s="665" t="s">
        <v>87</v>
      </c>
      <c r="F2384" s="664" t="s">
        <v>90</v>
      </c>
      <c r="G2384" s="78"/>
      <c r="H2384" s="96" t="s">
        <v>135</v>
      </c>
      <c r="I2384" s="107" t="s">
        <v>3125</v>
      </c>
      <c r="J2384" s="81"/>
      <c r="K2384" s="72"/>
      <c r="L2384" s="72"/>
      <c r="M2384" s="72"/>
      <c r="N2384" s="72"/>
      <c r="O2384" s="72"/>
      <c r="P2384" s="72"/>
      <c r="Q2384" s="833"/>
      <c r="R2384" s="102"/>
      <c r="S2384" s="73"/>
      <c r="T2384" s="102"/>
      <c r="U2384" s="103"/>
      <c r="V2384" s="104"/>
    </row>
    <row r="2385" spans="1:256" ht="12.5">
      <c r="B2385" s="65">
        <v>1</v>
      </c>
      <c r="C2385" s="66">
        <f t="shared" si="114"/>
        <v>1</v>
      </c>
      <c r="D2385" s="852" t="s">
        <v>70</v>
      </c>
      <c r="E2385" s="853" t="s">
        <v>87</v>
      </c>
      <c r="F2385" s="857" t="s">
        <v>90</v>
      </c>
      <c r="G2385" s="78"/>
      <c r="H2385" s="100" t="s">
        <v>129</v>
      </c>
      <c r="I2385" s="101" t="s">
        <v>6307</v>
      </c>
      <c r="J2385" s="81"/>
      <c r="K2385" s="72"/>
      <c r="L2385" s="72"/>
      <c r="M2385" s="72"/>
      <c r="N2385" s="72"/>
      <c r="O2385" s="72"/>
      <c r="P2385" s="72"/>
      <c r="Q2385" s="833"/>
      <c r="R2385" s="102"/>
      <c r="S2385" s="73"/>
      <c r="T2385" s="116"/>
      <c r="U2385" s="73"/>
      <c r="V2385" s="110"/>
    </row>
    <row r="2386" spans="1:256" ht="12.5">
      <c r="B2386" s="65">
        <v>1</v>
      </c>
      <c r="C2386" s="66">
        <f t="shared" si="114"/>
        <v>1</v>
      </c>
      <c r="D2386" s="658" t="s">
        <v>68</v>
      </c>
      <c r="E2386" s="658" t="s">
        <v>68</v>
      </c>
      <c r="F2386" s="656" t="s">
        <v>70</v>
      </c>
      <c r="G2386" s="78"/>
      <c r="H2386" s="96" t="s">
        <v>129</v>
      </c>
      <c r="I2386" s="107" t="s">
        <v>3126</v>
      </c>
      <c r="J2386" s="81"/>
      <c r="K2386" s="72"/>
      <c r="L2386" s="72"/>
      <c r="M2386" s="72"/>
      <c r="N2386" s="72"/>
      <c r="O2386" s="72"/>
      <c r="P2386" s="72"/>
      <c r="Q2386" s="833"/>
      <c r="R2386" s="102"/>
      <c r="S2386" s="73"/>
      <c r="T2386" s="102"/>
      <c r="U2386" s="103"/>
      <c r="V2386" s="104"/>
    </row>
    <row r="2387" spans="1:256" ht="12.5">
      <c r="B2387" s="65">
        <v>1</v>
      </c>
      <c r="C2387" s="66">
        <f t="shared" si="114"/>
        <v>0</v>
      </c>
      <c r="D2387" s="658" t="s">
        <v>87</v>
      </c>
      <c r="E2387" s="659" t="s">
        <v>90</v>
      </c>
      <c r="F2387" s="656" t="s">
        <v>99</v>
      </c>
      <c r="G2387" s="78"/>
      <c r="H2387" s="96" t="s">
        <v>188</v>
      </c>
      <c r="I2387" s="107" t="s">
        <v>3127</v>
      </c>
      <c r="J2387" s="81"/>
      <c r="K2387" s="72"/>
      <c r="L2387" s="72"/>
      <c r="M2387" s="72"/>
      <c r="N2387" s="72"/>
      <c r="O2387" s="72"/>
      <c r="P2387" s="72"/>
      <c r="Q2387" s="833"/>
      <c r="R2387" s="102"/>
      <c r="S2387" s="73"/>
      <c r="T2387" s="102"/>
      <c r="U2387" s="103"/>
      <c r="V2387" s="104"/>
    </row>
    <row r="2388" spans="1:256" ht="12.5">
      <c r="B2388" s="65">
        <v>1</v>
      </c>
      <c r="C2388" s="66">
        <f t="shared" si="114"/>
        <v>1</v>
      </c>
      <c r="D2388" s="658" t="s">
        <v>68</v>
      </c>
      <c r="E2388" s="658" t="s">
        <v>68</v>
      </c>
      <c r="F2388" s="659" t="s">
        <v>90</v>
      </c>
      <c r="G2388" s="78"/>
      <c r="H2388" s="96" t="s">
        <v>101</v>
      </c>
      <c r="I2388" s="107" t="s">
        <v>3128</v>
      </c>
      <c r="J2388" s="81"/>
      <c r="K2388" s="72"/>
      <c r="L2388" s="72"/>
      <c r="M2388" s="72"/>
      <c r="N2388" s="72"/>
      <c r="O2388" s="72"/>
      <c r="P2388" s="72"/>
      <c r="Q2388" s="833"/>
      <c r="R2388" s="102"/>
      <c r="S2388" s="73"/>
      <c r="T2388" s="102"/>
      <c r="U2388" s="103"/>
      <c r="V2388" s="104"/>
    </row>
    <row r="2389" spans="1:256" ht="12.5">
      <c r="B2389" s="65">
        <v>1</v>
      </c>
      <c r="C2389" s="66">
        <f t="shared" si="114"/>
        <v>1</v>
      </c>
      <c r="D2389" s="76" t="s">
        <v>87</v>
      </c>
      <c r="E2389" s="76" t="s">
        <v>87</v>
      </c>
      <c r="F2389" s="77" t="s">
        <v>90</v>
      </c>
      <c r="G2389" s="78"/>
      <c r="H2389" s="96" t="s">
        <v>104</v>
      </c>
      <c r="I2389" s="107" t="s">
        <v>3129</v>
      </c>
      <c r="J2389" s="81"/>
      <c r="K2389" s="72"/>
      <c r="L2389" s="72"/>
      <c r="M2389" s="72"/>
      <c r="N2389" s="72"/>
      <c r="O2389" s="72"/>
      <c r="P2389" s="72"/>
      <c r="Q2389" s="833"/>
      <c r="R2389" s="102"/>
      <c r="S2389" s="73"/>
      <c r="T2389" s="102"/>
      <c r="U2389" s="103"/>
      <c r="V2389" s="104"/>
    </row>
    <row r="2390" spans="1:256" ht="12.5">
      <c r="B2390" s="65">
        <v>1</v>
      </c>
      <c r="C2390" s="66">
        <f t="shared" si="114"/>
        <v>1</v>
      </c>
      <c r="D2390" s="658" t="s">
        <v>87</v>
      </c>
      <c r="E2390" s="658" t="s">
        <v>68</v>
      </c>
      <c r="F2390" s="656" t="s">
        <v>99</v>
      </c>
      <c r="G2390" s="78"/>
      <c r="H2390" s="96" t="s">
        <v>114</v>
      </c>
      <c r="I2390" s="107" t="s">
        <v>3130</v>
      </c>
      <c r="J2390" s="81"/>
      <c r="K2390" s="72"/>
      <c r="L2390" s="72"/>
      <c r="M2390" s="72"/>
      <c r="N2390" s="72"/>
      <c r="O2390" s="72"/>
      <c r="P2390" s="72"/>
      <c r="Q2390" s="833"/>
      <c r="R2390" s="102"/>
      <c r="S2390" s="73"/>
      <c r="T2390" s="102"/>
      <c r="U2390" s="103"/>
      <c r="V2390" s="104"/>
    </row>
    <row r="2391" spans="1:256" ht="12.5">
      <c r="B2391" s="65">
        <v>1</v>
      </c>
      <c r="C2391" s="66">
        <f t="shared" si="114"/>
        <v>1</v>
      </c>
      <c r="D2391" s="77" t="s">
        <v>90</v>
      </c>
      <c r="E2391" s="76" t="s">
        <v>68</v>
      </c>
      <c r="F2391" s="656" t="s">
        <v>70</v>
      </c>
      <c r="G2391" s="78"/>
      <c r="H2391" s="96" t="s">
        <v>119</v>
      </c>
      <c r="I2391" s="107" t="s">
        <v>3131</v>
      </c>
      <c r="J2391" s="81"/>
      <c r="K2391" s="72"/>
      <c r="L2391" s="72"/>
      <c r="M2391" s="72"/>
      <c r="N2391" s="72"/>
      <c r="O2391" s="72"/>
      <c r="P2391" s="72"/>
      <c r="Q2391" s="833"/>
      <c r="R2391" s="102"/>
      <c r="S2391" s="73"/>
      <c r="T2391" s="102"/>
      <c r="U2391" s="103"/>
      <c r="V2391" s="104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  <c r="CV2391"/>
      <c r="CW2391"/>
      <c r="CX2391"/>
      <c r="CY2391"/>
      <c r="CZ2391"/>
      <c r="DA2391"/>
      <c r="DB2391"/>
      <c r="DC2391"/>
      <c r="DD2391"/>
      <c r="DE2391"/>
      <c r="DF2391"/>
      <c r="DG2391"/>
      <c r="DH2391"/>
      <c r="DI2391"/>
      <c r="DJ2391"/>
      <c r="DK2391"/>
      <c r="DL2391"/>
      <c r="DM2391"/>
      <c r="DN2391"/>
      <c r="DO2391"/>
      <c r="DP2391"/>
      <c r="DQ2391"/>
      <c r="DR2391"/>
      <c r="DS2391"/>
      <c r="DT2391"/>
      <c r="DU2391"/>
      <c r="DV2391"/>
      <c r="DW2391"/>
      <c r="DX2391"/>
      <c r="DY2391"/>
      <c r="DZ2391"/>
      <c r="EA2391"/>
      <c r="EB2391"/>
      <c r="EC2391"/>
      <c r="ED2391"/>
      <c r="EE2391"/>
      <c r="EF2391"/>
      <c r="EG2391"/>
      <c r="EH2391"/>
      <c r="EI2391"/>
      <c r="EJ2391"/>
      <c r="EK2391"/>
      <c r="EL2391"/>
      <c r="EM2391"/>
      <c r="EN2391"/>
      <c r="EO2391"/>
      <c r="EP2391"/>
      <c r="EQ2391"/>
      <c r="ER2391"/>
      <c r="ES2391"/>
      <c r="ET2391"/>
      <c r="EU2391"/>
      <c r="EV2391"/>
      <c r="EW2391"/>
      <c r="EX2391"/>
      <c r="EY2391"/>
      <c r="EZ2391"/>
      <c r="FA2391"/>
      <c r="FB2391"/>
      <c r="FC2391"/>
      <c r="FD2391"/>
      <c r="FE2391"/>
      <c r="FF2391"/>
      <c r="FG2391"/>
      <c r="FH2391"/>
      <c r="FI2391"/>
      <c r="FJ2391"/>
      <c r="FK2391"/>
      <c r="FL2391"/>
      <c r="FM2391"/>
      <c r="FN2391"/>
      <c r="FO2391"/>
      <c r="FP2391"/>
      <c r="FQ2391"/>
      <c r="FR2391"/>
      <c r="FS2391"/>
      <c r="FT2391"/>
      <c r="FU2391"/>
      <c r="FV2391"/>
      <c r="FW2391"/>
      <c r="FX2391"/>
      <c r="FY2391"/>
      <c r="FZ2391"/>
      <c r="GA2391"/>
      <c r="GB2391"/>
      <c r="GC2391"/>
      <c r="GD2391"/>
      <c r="GE2391"/>
      <c r="GF2391"/>
      <c r="GG2391"/>
      <c r="GH2391"/>
      <c r="GI2391"/>
      <c r="GJ2391"/>
      <c r="GK2391"/>
      <c r="GL2391"/>
      <c r="GM2391"/>
      <c r="GN2391"/>
      <c r="GO2391"/>
      <c r="GP2391"/>
      <c r="GQ2391"/>
      <c r="GR2391"/>
      <c r="GS2391"/>
      <c r="GT2391"/>
      <c r="GU2391"/>
      <c r="GV2391"/>
      <c r="GW2391"/>
      <c r="GX2391"/>
      <c r="GY2391"/>
      <c r="GZ2391"/>
      <c r="HA2391"/>
      <c r="HB2391"/>
      <c r="HC2391"/>
      <c r="HD2391"/>
      <c r="HE2391"/>
      <c r="HF2391"/>
      <c r="HG2391"/>
      <c r="HH2391"/>
      <c r="HI2391"/>
      <c r="HJ2391"/>
      <c r="HK2391"/>
      <c r="HL2391"/>
      <c r="HM2391"/>
      <c r="HN2391"/>
      <c r="HO2391"/>
      <c r="HP2391"/>
      <c r="HQ2391"/>
      <c r="HR2391"/>
      <c r="HS2391"/>
      <c r="HT2391"/>
      <c r="HU2391"/>
      <c r="HV2391"/>
      <c r="HW2391"/>
      <c r="HX2391"/>
      <c r="HY2391"/>
      <c r="HZ2391"/>
      <c r="IA2391"/>
      <c r="IB2391"/>
      <c r="IC2391"/>
      <c r="ID2391"/>
      <c r="IE2391"/>
      <c r="IF2391"/>
      <c r="IG2391"/>
      <c r="IH2391"/>
      <c r="II2391"/>
      <c r="IJ2391"/>
      <c r="IK2391"/>
      <c r="IL2391"/>
      <c r="IM2391"/>
      <c r="IN2391"/>
      <c r="IO2391"/>
      <c r="IP2391"/>
      <c r="IQ2391"/>
      <c r="IR2391"/>
      <c r="IS2391"/>
      <c r="IT2391"/>
      <c r="IU2391"/>
      <c r="IV2391"/>
    </row>
    <row r="2392" spans="1:256" ht="12.5">
      <c r="B2392" s="65">
        <v>1</v>
      </c>
      <c r="C2392" s="66">
        <f t="shared" si="114"/>
        <v>0</v>
      </c>
      <c r="D2392" s="659" t="s">
        <v>90</v>
      </c>
      <c r="E2392" s="659" t="s">
        <v>90</v>
      </c>
      <c r="F2392" s="659" t="s">
        <v>90</v>
      </c>
      <c r="G2392" s="78"/>
      <c r="H2392" s="96" t="s">
        <v>104</v>
      </c>
      <c r="I2392" s="107" t="s">
        <v>3132</v>
      </c>
      <c r="J2392" s="81"/>
      <c r="K2392" s="72"/>
      <c r="L2392" s="72"/>
      <c r="M2392" s="72"/>
      <c r="N2392" s="72"/>
      <c r="O2392" s="72"/>
      <c r="P2392" s="72"/>
      <c r="Q2392" s="833"/>
      <c r="R2392" s="102"/>
      <c r="S2392" s="73"/>
      <c r="T2392" s="102"/>
      <c r="U2392" s="103"/>
      <c r="V2392" s="104"/>
    </row>
    <row r="2393" spans="1:256" ht="12.5">
      <c r="B2393" s="65">
        <v>1</v>
      </c>
      <c r="C2393" s="66">
        <f t="shared" si="114"/>
        <v>0</v>
      </c>
      <c r="D2393" s="77" t="s">
        <v>90</v>
      </c>
      <c r="E2393" s="99" t="s">
        <v>99</v>
      </c>
      <c r="F2393" s="77" t="s">
        <v>90</v>
      </c>
      <c r="G2393" s="78"/>
      <c r="H2393" s="96" t="s">
        <v>114</v>
      </c>
      <c r="I2393" s="107" t="s">
        <v>3133</v>
      </c>
      <c r="J2393" s="81"/>
      <c r="K2393" s="72"/>
      <c r="L2393" s="72"/>
      <c r="M2393" s="72"/>
      <c r="N2393" s="72"/>
      <c r="O2393" s="72"/>
      <c r="P2393" s="72"/>
      <c r="Q2393" s="833"/>
      <c r="R2393" s="102"/>
      <c r="S2393" s="73"/>
      <c r="T2393" s="102"/>
      <c r="U2393" s="103"/>
      <c r="V2393" s="104"/>
    </row>
    <row r="2394" spans="1:256" ht="12.5">
      <c r="B2394" s="65">
        <v>1</v>
      </c>
      <c r="C2394" s="66">
        <f t="shared" si="114"/>
        <v>1</v>
      </c>
      <c r="D2394" s="667" t="s">
        <v>70</v>
      </c>
      <c r="E2394" s="665" t="s">
        <v>68</v>
      </c>
      <c r="F2394" s="665" t="s">
        <v>68</v>
      </c>
      <c r="G2394" s="78"/>
      <c r="H2394" s="96" t="s">
        <v>94</v>
      </c>
      <c r="I2394" s="107" t="s">
        <v>3134</v>
      </c>
      <c r="J2394" s="81"/>
      <c r="K2394" s="72"/>
      <c r="L2394" s="72"/>
      <c r="M2394" s="72"/>
      <c r="N2394" s="72"/>
      <c r="O2394" s="72"/>
      <c r="P2394" s="72"/>
      <c r="Q2394" s="833"/>
      <c r="R2394" s="102"/>
      <c r="S2394" s="73"/>
      <c r="T2394" s="102"/>
      <c r="U2394" s="103"/>
      <c r="V2394" s="104"/>
    </row>
    <row r="2395" spans="1:256" ht="12.5">
      <c r="B2395" s="65">
        <v>1</v>
      </c>
      <c r="C2395" s="66">
        <v>2</v>
      </c>
      <c r="D2395" s="99" t="s">
        <v>70</v>
      </c>
      <c r="E2395" s="77" t="s">
        <v>90</v>
      </c>
      <c r="F2395" s="76" t="s">
        <v>87</v>
      </c>
      <c r="G2395" s="78"/>
      <c r="H2395" s="96" t="s">
        <v>114</v>
      </c>
      <c r="I2395" s="107" t="s">
        <v>3135</v>
      </c>
      <c r="J2395" s="81" t="s">
        <v>92</v>
      </c>
      <c r="K2395" s="72"/>
      <c r="L2395" s="72"/>
      <c r="M2395" s="72"/>
      <c r="N2395" s="72"/>
      <c r="O2395" s="72"/>
      <c r="P2395" s="72"/>
      <c r="Q2395" s="833"/>
      <c r="R2395" s="102"/>
      <c r="S2395" s="73"/>
      <c r="T2395" s="102"/>
      <c r="U2395" s="103"/>
      <c r="V2395" s="104"/>
    </row>
    <row r="2396" spans="1:256" ht="12.5">
      <c r="B2396" s="65">
        <v>1</v>
      </c>
      <c r="C2396" s="66">
        <f>IF(E2396="A",1,IF(E2396="B",1,0))</f>
        <v>0</v>
      </c>
      <c r="D2396" s="655" t="s">
        <v>68</v>
      </c>
      <c r="E2396" s="659" t="s">
        <v>90</v>
      </c>
      <c r="F2396" s="659" t="s">
        <v>90</v>
      </c>
      <c r="G2396" s="78"/>
      <c r="H2396" s="96" t="s">
        <v>119</v>
      </c>
      <c r="I2396" s="107" t="s">
        <v>3136</v>
      </c>
      <c r="J2396" s="81"/>
      <c r="K2396" s="72"/>
      <c r="L2396" s="72"/>
      <c r="M2396" s="72"/>
      <c r="N2396" s="72"/>
      <c r="O2396" s="72"/>
      <c r="P2396" s="72"/>
      <c r="Q2396" s="833"/>
      <c r="R2396" s="102"/>
      <c r="S2396" s="73"/>
      <c r="T2396" s="102"/>
      <c r="U2396" s="103"/>
      <c r="V2396" s="104"/>
    </row>
    <row r="2397" spans="1:256" ht="12.5">
      <c r="A2397" s="305"/>
      <c r="B2397" s="65">
        <v>1</v>
      </c>
      <c r="C2397" s="66">
        <f>IF(E2397="A",1,IF(E2397="B",1,0))</f>
        <v>0</v>
      </c>
      <c r="D2397" s="655" t="s">
        <v>87</v>
      </c>
      <c r="E2397" s="659" t="s">
        <v>90</v>
      </c>
      <c r="F2397" s="659" t="s">
        <v>90</v>
      </c>
      <c r="G2397" s="78"/>
      <c r="H2397" s="96" t="s">
        <v>135</v>
      </c>
      <c r="I2397" s="107" t="s">
        <v>3137</v>
      </c>
      <c r="J2397" s="81"/>
      <c r="K2397" s="72"/>
      <c r="L2397" s="72"/>
      <c r="M2397" s="72"/>
      <c r="N2397" s="72"/>
      <c r="O2397" s="72"/>
      <c r="P2397" s="72"/>
      <c r="Q2397" s="833"/>
      <c r="R2397" s="102"/>
      <c r="S2397" s="73"/>
      <c r="T2397" s="102"/>
      <c r="U2397" s="103"/>
      <c r="V2397" s="104"/>
    </row>
    <row r="2398" spans="1:256" ht="12.5">
      <c r="B2398" s="65">
        <v>1</v>
      </c>
      <c r="C2398" s="66">
        <f>IF(E2398="A",4,IF(E2398="B",3,IF(E2398="C",2,IF(E2398="D",1,0))))</f>
        <v>2</v>
      </c>
      <c r="D2398" s="76" t="s">
        <v>87</v>
      </c>
      <c r="E2398" s="77" t="s">
        <v>90</v>
      </c>
      <c r="F2398" s="76" t="s">
        <v>87</v>
      </c>
      <c r="G2398" s="78"/>
      <c r="H2398" s="96" t="s">
        <v>135</v>
      </c>
      <c r="I2398" s="107" t="s">
        <v>3138</v>
      </c>
      <c r="J2398" s="81" t="s">
        <v>616</v>
      </c>
      <c r="K2398" s="72"/>
      <c r="L2398" s="72"/>
      <c r="M2398" s="72"/>
      <c r="N2398" s="72"/>
      <c r="O2398" s="72"/>
      <c r="P2398" s="72"/>
      <c r="Q2398" s="833"/>
      <c r="R2398" s="102"/>
      <c r="S2398" s="73"/>
      <c r="T2398" s="102"/>
      <c r="U2398" s="103"/>
      <c r="V2398" s="104"/>
    </row>
    <row r="2399" spans="1:256" ht="12.5">
      <c r="A2399" s="660"/>
      <c r="B2399" s="65">
        <v>1</v>
      </c>
      <c r="C2399" s="66">
        <f>IF(E2399="A",1,IF(E2399="B",1,0))</f>
        <v>0</v>
      </c>
      <c r="D2399" s="76" t="s">
        <v>68</v>
      </c>
      <c r="E2399" s="99" t="s">
        <v>70</v>
      </c>
      <c r="F2399" s="99" t="s">
        <v>70</v>
      </c>
      <c r="G2399" s="78"/>
      <c r="H2399" s="96" t="s">
        <v>362</v>
      </c>
      <c r="I2399" s="107" t="s">
        <v>3139</v>
      </c>
      <c r="J2399" s="81"/>
      <c r="K2399" s="72"/>
      <c r="L2399" s="72"/>
      <c r="M2399" s="72"/>
      <c r="N2399" s="72"/>
      <c r="O2399" s="72"/>
      <c r="P2399" s="72"/>
      <c r="Q2399" s="833"/>
      <c r="R2399" s="102"/>
      <c r="S2399" s="73"/>
      <c r="T2399" s="102"/>
      <c r="U2399" s="103"/>
      <c r="V2399" s="104"/>
    </row>
    <row r="2400" spans="1:256" ht="12.5">
      <c r="A2400" s="55"/>
      <c r="B2400" s="65">
        <v>1</v>
      </c>
      <c r="C2400" s="66">
        <f>IF(E2400="A",1,IF(E2400="B",1,0))</f>
        <v>0</v>
      </c>
      <c r="D2400" s="658" t="s">
        <v>68</v>
      </c>
      <c r="E2400" s="656" t="s">
        <v>70</v>
      </c>
      <c r="F2400" s="658" t="s">
        <v>87</v>
      </c>
      <c r="G2400" s="78"/>
      <c r="H2400" s="96" t="s">
        <v>215</v>
      </c>
      <c r="I2400" s="107" t="s">
        <v>3140</v>
      </c>
      <c r="J2400" s="81"/>
      <c r="K2400" s="72"/>
      <c r="L2400" s="72"/>
      <c r="M2400" s="72"/>
      <c r="N2400" s="72"/>
      <c r="O2400" s="72"/>
      <c r="P2400" s="72"/>
      <c r="Q2400" s="833"/>
      <c r="R2400" s="102"/>
      <c r="S2400" s="73"/>
      <c r="T2400" s="102"/>
      <c r="U2400" s="103"/>
      <c r="V2400" s="104"/>
    </row>
    <row r="2401" spans="1:256" ht="12.5">
      <c r="B2401" s="65">
        <v>1</v>
      </c>
      <c r="C2401" s="66">
        <f>IF(E2401="A",4,IF(E2401="B",3,IF(E2401="C",2,IF(E2401="D",1,0))))</f>
        <v>2</v>
      </c>
      <c r="D2401" s="76" t="s">
        <v>87</v>
      </c>
      <c r="E2401" s="77" t="s">
        <v>90</v>
      </c>
      <c r="F2401" s="76" t="s">
        <v>68</v>
      </c>
      <c r="G2401" s="78"/>
      <c r="H2401" s="96" t="s">
        <v>126</v>
      </c>
      <c r="I2401" s="107" t="s">
        <v>3141</v>
      </c>
      <c r="J2401" s="81" t="s">
        <v>1056</v>
      </c>
      <c r="K2401" s="72"/>
      <c r="L2401" s="72"/>
      <c r="M2401" s="72"/>
      <c r="N2401" s="72"/>
      <c r="O2401" s="72"/>
      <c r="P2401" s="72"/>
      <c r="Q2401" s="833"/>
      <c r="R2401" s="102"/>
      <c r="S2401" s="73"/>
      <c r="T2401" s="102"/>
      <c r="U2401" s="103"/>
      <c r="V2401" s="104"/>
    </row>
    <row r="2402" spans="1:256" ht="12.5">
      <c r="B2402" s="65">
        <v>1</v>
      </c>
      <c r="C2402" s="66">
        <f>IF(E2402="A",1,IF(E2402="B",1,0))</f>
        <v>1</v>
      </c>
      <c r="D2402" s="659" t="s">
        <v>90</v>
      </c>
      <c r="E2402" s="658" t="s">
        <v>87</v>
      </c>
      <c r="F2402" s="658" t="s">
        <v>68</v>
      </c>
      <c r="G2402" s="78"/>
      <c r="H2402" s="96" t="s">
        <v>122</v>
      </c>
      <c r="I2402" s="107" t="s">
        <v>3142</v>
      </c>
      <c r="J2402" s="81"/>
      <c r="K2402" s="72"/>
      <c r="L2402" s="72"/>
      <c r="M2402" s="72"/>
      <c r="N2402" s="72"/>
      <c r="O2402" s="72"/>
      <c r="P2402" s="72"/>
      <c r="Q2402" s="833"/>
      <c r="R2402" s="102"/>
      <c r="S2402" s="73"/>
      <c r="T2402" s="102"/>
      <c r="U2402" s="103"/>
      <c r="V2402" s="104"/>
    </row>
    <row r="2403" spans="1:256" ht="12.5">
      <c r="B2403" s="65">
        <v>1</v>
      </c>
      <c r="C2403" s="66">
        <f>IF(E2403="A",4,IF(E2403="B",3,IF(E2403="C",2,IF(E2403="D",1,0))))</f>
        <v>4</v>
      </c>
      <c r="D2403" s="77" t="s">
        <v>90</v>
      </c>
      <c r="E2403" s="76" t="s">
        <v>68</v>
      </c>
      <c r="F2403" s="77" t="s">
        <v>90</v>
      </c>
      <c r="G2403" s="78"/>
      <c r="H2403" s="96" t="s">
        <v>88</v>
      </c>
      <c r="I2403" s="107" t="s">
        <v>3143</v>
      </c>
      <c r="J2403" s="81" t="s">
        <v>14</v>
      </c>
      <c r="K2403" s="72"/>
      <c r="L2403" s="72"/>
      <c r="M2403" s="72"/>
      <c r="N2403" s="72"/>
      <c r="O2403" s="72"/>
      <c r="P2403" s="72"/>
      <c r="Q2403" s="833"/>
      <c r="R2403" s="102"/>
      <c r="S2403" s="73"/>
      <c r="T2403" s="102"/>
      <c r="U2403" s="103"/>
      <c r="V2403" s="104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  <c r="CV2403"/>
      <c r="CW2403"/>
      <c r="CX2403"/>
      <c r="CY2403"/>
      <c r="CZ2403"/>
      <c r="DA2403"/>
      <c r="DB2403"/>
      <c r="DC2403"/>
      <c r="DD2403"/>
      <c r="DE2403"/>
      <c r="DF2403"/>
      <c r="DG2403"/>
      <c r="DH2403"/>
      <c r="DI2403"/>
      <c r="DJ2403"/>
      <c r="DK2403"/>
      <c r="DL2403"/>
      <c r="DM2403"/>
      <c r="DN2403"/>
      <c r="DO2403"/>
      <c r="DP2403"/>
      <c r="DQ2403"/>
      <c r="DR2403"/>
      <c r="DS2403"/>
      <c r="DT2403"/>
      <c r="DU2403"/>
      <c r="DV2403"/>
      <c r="DW2403"/>
      <c r="DX2403"/>
      <c r="DY2403"/>
      <c r="DZ2403"/>
      <c r="EA2403"/>
      <c r="EB2403"/>
      <c r="EC2403"/>
      <c r="ED2403"/>
      <c r="EE2403"/>
      <c r="EF2403"/>
      <c r="EG2403"/>
      <c r="EH2403"/>
      <c r="EI2403"/>
      <c r="EJ2403"/>
      <c r="EK2403"/>
      <c r="EL2403"/>
      <c r="EM2403"/>
      <c r="EN2403"/>
      <c r="EO2403"/>
      <c r="EP2403"/>
      <c r="EQ2403"/>
      <c r="ER2403"/>
      <c r="ES2403"/>
      <c r="ET2403"/>
      <c r="EU2403"/>
      <c r="EV2403"/>
      <c r="EW2403"/>
      <c r="EX2403"/>
      <c r="EY2403"/>
      <c r="EZ2403"/>
      <c r="FA2403"/>
      <c r="FB2403"/>
      <c r="FC2403"/>
      <c r="FD2403"/>
      <c r="FE2403"/>
      <c r="FF2403"/>
      <c r="FG2403"/>
      <c r="FH2403"/>
      <c r="FI2403"/>
      <c r="FJ2403"/>
      <c r="FK2403"/>
      <c r="FL2403"/>
      <c r="FM2403"/>
      <c r="FN2403"/>
      <c r="FO2403"/>
      <c r="FP2403"/>
      <c r="FQ2403"/>
      <c r="FR2403"/>
      <c r="FS2403"/>
      <c r="FT2403"/>
      <c r="FU2403"/>
      <c r="FV2403"/>
      <c r="FW2403"/>
      <c r="FX2403"/>
      <c r="FY2403"/>
      <c r="FZ2403"/>
      <c r="GA2403"/>
      <c r="GB2403"/>
      <c r="GC2403"/>
      <c r="GD2403"/>
      <c r="GE2403"/>
      <c r="GF2403"/>
      <c r="GG2403"/>
      <c r="GH2403"/>
      <c r="GI2403"/>
      <c r="GJ2403"/>
      <c r="GK2403"/>
      <c r="GL2403"/>
      <c r="GM2403"/>
      <c r="GN2403"/>
      <c r="GO2403"/>
      <c r="GP2403"/>
      <c r="GQ2403"/>
      <c r="GR2403"/>
      <c r="GS2403"/>
      <c r="GT2403"/>
      <c r="GU2403"/>
      <c r="GV2403"/>
      <c r="GW2403"/>
      <c r="GX2403"/>
      <c r="GY2403"/>
      <c r="GZ2403"/>
      <c r="HA2403"/>
      <c r="HB2403"/>
      <c r="HC2403"/>
      <c r="HD2403"/>
      <c r="HE2403"/>
      <c r="HF2403"/>
      <c r="HG2403"/>
      <c r="HH2403"/>
      <c r="HI2403"/>
      <c r="HJ2403"/>
      <c r="HK2403"/>
      <c r="HL2403"/>
      <c r="HM2403"/>
      <c r="HN2403"/>
      <c r="HO2403"/>
      <c r="HP2403"/>
      <c r="HQ2403"/>
      <c r="HR2403"/>
      <c r="HS2403"/>
      <c r="HT2403"/>
      <c r="HU2403"/>
      <c r="HV2403"/>
      <c r="HW2403"/>
      <c r="HX2403"/>
      <c r="HY2403"/>
      <c r="HZ2403"/>
      <c r="IA2403"/>
      <c r="IB2403"/>
      <c r="IC2403"/>
      <c r="ID2403"/>
      <c r="IE2403"/>
      <c r="IF2403"/>
      <c r="IG2403"/>
      <c r="IH2403"/>
      <c r="II2403"/>
      <c r="IJ2403"/>
      <c r="IK2403"/>
      <c r="IL2403"/>
      <c r="IM2403"/>
      <c r="IN2403"/>
      <c r="IO2403"/>
      <c r="IP2403"/>
      <c r="IQ2403"/>
      <c r="IR2403"/>
      <c r="IS2403"/>
      <c r="IT2403"/>
      <c r="IU2403"/>
      <c r="IV2403"/>
    </row>
    <row r="2404" spans="1:256" ht="12.5">
      <c r="A2404"/>
      <c r="B2404" s="65">
        <v>1</v>
      </c>
      <c r="C2404" s="66">
        <v>4</v>
      </c>
      <c r="D2404" s="77" t="s">
        <v>90</v>
      </c>
      <c r="E2404" s="76" t="s">
        <v>68</v>
      </c>
      <c r="F2404" s="77" t="s">
        <v>90</v>
      </c>
      <c r="G2404" s="78"/>
      <c r="H2404" s="96" t="s">
        <v>88</v>
      </c>
      <c r="I2404" s="107" t="s">
        <v>3143</v>
      </c>
      <c r="J2404" s="81" t="s">
        <v>14</v>
      </c>
      <c r="K2404" s="72"/>
      <c r="L2404" s="72"/>
      <c r="M2404" s="72"/>
      <c r="N2404" s="72"/>
      <c r="O2404" s="72"/>
      <c r="P2404" s="72"/>
      <c r="Q2404" s="833"/>
      <c r="R2404" s="102"/>
      <c r="S2404" s="73"/>
      <c r="T2404" s="102"/>
      <c r="U2404" s="103"/>
      <c r="V2404" s="104"/>
    </row>
    <row r="2405" spans="1:256" ht="12.5">
      <c r="A2405" s="111"/>
      <c r="B2405" s="65">
        <v>1</v>
      </c>
      <c r="C2405" s="66">
        <f t="shared" ref="C2405:C2415" si="115">IF(E2405="A",1,IF(E2405="B",1,0))</f>
        <v>1</v>
      </c>
      <c r="D2405" s="658" t="s">
        <v>68</v>
      </c>
      <c r="E2405" s="658" t="s">
        <v>68</v>
      </c>
      <c r="F2405" s="656" t="s">
        <v>70</v>
      </c>
      <c r="G2405" s="78"/>
      <c r="H2405" s="96" t="s">
        <v>126</v>
      </c>
      <c r="I2405" s="107" t="s">
        <v>3144</v>
      </c>
      <c r="J2405" s="81"/>
      <c r="K2405" s="72"/>
      <c r="L2405" s="72"/>
      <c r="M2405" s="72"/>
      <c r="N2405" s="72"/>
      <c r="O2405" s="72"/>
      <c r="P2405" s="72"/>
      <c r="Q2405" s="833"/>
      <c r="R2405" s="102"/>
      <c r="S2405" s="73"/>
      <c r="T2405" s="102"/>
      <c r="U2405" s="103"/>
      <c r="V2405" s="104"/>
    </row>
    <row r="2406" spans="1:256" ht="12.5">
      <c r="B2406" s="65">
        <v>1</v>
      </c>
      <c r="C2406" s="66">
        <f t="shared" si="115"/>
        <v>1</v>
      </c>
      <c r="D2406" s="658" t="s">
        <v>87</v>
      </c>
      <c r="E2406" s="658" t="s">
        <v>68</v>
      </c>
      <c r="F2406" s="659" t="s">
        <v>90</v>
      </c>
      <c r="G2406" s="78"/>
      <c r="H2406" s="96" t="s">
        <v>94</v>
      </c>
      <c r="I2406" s="107" t="s">
        <v>3145</v>
      </c>
      <c r="J2406" s="81"/>
      <c r="K2406" s="72"/>
      <c r="L2406" s="72"/>
      <c r="M2406" s="72"/>
      <c r="N2406" s="72"/>
      <c r="O2406" s="72"/>
      <c r="P2406" s="72"/>
      <c r="Q2406" s="833"/>
      <c r="R2406" s="102"/>
      <c r="S2406" s="73"/>
      <c r="T2406" s="102"/>
      <c r="U2406" s="103"/>
      <c r="V2406" s="104"/>
    </row>
    <row r="2407" spans="1:256" ht="12.5">
      <c r="B2407" s="65">
        <v>1</v>
      </c>
      <c r="C2407" s="66">
        <f t="shared" si="115"/>
        <v>1</v>
      </c>
      <c r="D2407" s="76" t="s">
        <v>87</v>
      </c>
      <c r="E2407" s="76" t="s">
        <v>68</v>
      </c>
      <c r="F2407" s="99" t="s">
        <v>99</v>
      </c>
      <c r="G2407" s="78"/>
      <c r="H2407" s="96" t="s">
        <v>135</v>
      </c>
      <c r="I2407" s="107" t="s">
        <v>3146</v>
      </c>
      <c r="J2407" s="81"/>
      <c r="K2407" s="72"/>
      <c r="L2407" s="72"/>
      <c r="M2407" s="72"/>
      <c r="N2407" s="72"/>
      <c r="O2407" s="72"/>
      <c r="P2407" s="72"/>
      <c r="Q2407" s="833"/>
      <c r="R2407" s="102"/>
      <c r="S2407" s="73"/>
      <c r="T2407" s="102"/>
      <c r="U2407" s="103"/>
      <c r="V2407" s="104"/>
      <c r="W2407" s="320"/>
      <c r="X2407" s="320"/>
      <c r="Y2407" s="320"/>
      <c r="Z2407" s="320"/>
      <c r="AA2407" s="320"/>
      <c r="AB2407" s="320"/>
      <c r="AC2407" s="320"/>
      <c r="AD2407" s="320"/>
      <c r="AE2407" s="320"/>
      <c r="AF2407" s="320"/>
      <c r="AG2407" s="320"/>
      <c r="AH2407" s="320"/>
      <c r="AI2407" s="320"/>
      <c r="AJ2407" s="320"/>
      <c r="AK2407" s="320"/>
      <c r="AL2407" s="320"/>
      <c r="AM2407" s="320"/>
      <c r="AN2407" s="320"/>
      <c r="AO2407" s="320"/>
      <c r="AP2407" s="320"/>
      <c r="AQ2407" s="320"/>
      <c r="AR2407" s="320"/>
      <c r="AS2407" s="320"/>
      <c r="AT2407" s="320"/>
      <c r="AU2407" s="320"/>
      <c r="AV2407" s="320"/>
      <c r="AW2407" s="320"/>
      <c r="AX2407" s="320"/>
      <c r="AY2407" s="320"/>
      <c r="AZ2407" s="320"/>
      <c r="BA2407" s="320"/>
      <c r="BB2407" s="320"/>
      <c r="BC2407" s="320"/>
      <c r="BD2407" s="320"/>
      <c r="BE2407" s="320"/>
      <c r="BF2407" s="320"/>
      <c r="BG2407" s="320"/>
      <c r="BH2407" s="320"/>
      <c r="BI2407" s="320"/>
      <c r="BJ2407" s="320"/>
      <c r="BK2407" s="320"/>
      <c r="BL2407" s="320"/>
      <c r="BM2407" s="320"/>
      <c r="BN2407" s="320"/>
      <c r="BO2407" s="320"/>
      <c r="BP2407" s="320"/>
      <c r="BQ2407" s="320"/>
      <c r="BR2407" s="320"/>
      <c r="BS2407" s="320"/>
      <c r="BT2407" s="320"/>
      <c r="BU2407" s="320"/>
      <c r="BV2407" s="320"/>
      <c r="BW2407" s="320"/>
      <c r="BX2407" s="320"/>
      <c r="BY2407" s="320"/>
      <c r="BZ2407" s="320"/>
      <c r="CA2407" s="320"/>
      <c r="CB2407" s="320"/>
      <c r="CC2407" s="320"/>
      <c r="CD2407" s="320"/>
      <c r="CE2407" s="320"/>
      <c r="CF2407" s="320"/>
      <c r="CG2407" s="320"/>
      <c r="CH2407" s="320"/>
      <c r="CI2407" s="320"/>
      <c r="CJ2407" s="320"/>
      <c r="CK2407" s="320"/>
      <c r="CL2407" s="320"/>
      <c r="CM2407" s="320"/>
      <c r="CN2407" s="320"/>
      <c r="CO2407" s="320"/>
      <c r="CP2407" s="320"/>
      <c r="CQ2407" s="320"/>
      <c r="CR2407" s="320"/>
      <c r="CS2407" s="320"/>
      <c r="CT2407" s="320"/>
      <c r="CU2407" s="320"/>
      <c r="CV2407" s="320"/>
      <c r="CW2407" s="320"/>
      <c r="CX2407" s="320"/>
      <c r="CY2407" s="320"/>
      <c r="CZ2407" s="320"/>
      <c r="DA2407" s="320"/>
      <c r="DB2407" s="320"/>
      <c r="DC2407" s="320"/>
      <c r="DD2407" s="320"/>
      <c r="DE2407" s="320"/>
      <c r="DF2407" s="320"/>
      <c r="DG2407" s="320"/>
      <c r="DH2407" s="320"/>
      <c r="DI2407" s="320"/>
      <c r="DJ2407" s="320"/>
      <c r="DK2407" s="320"/>
      <c r="DL2407" s="320"/>
      <c r="DM2407" s="320"/>
      <c r="DN2407" s="320"/>
      <c r="DO2407" s="320"/>
      <c r="DP2407" s="320"/>
      <c r="DQ2407" s="320"/>
      <c r="DR2407" s="320"/>
      <c r="DS2407" s="320"/>
      <c r="DT2407" s="320"/>
      <c r="DU2407" s="320"/>
      <c r="DV2407" s="320"/>
      <c r="DW2407" s="320"/>
      <c r="DX2407" s="320"/>
      <c r="DY2407" s="320"/>
      <c r="DZ2407" s="320"/>
      <c r="EA2407" s="320"/>
      <c r="EB2407" s="320"/>
      <c r="EC2407" s="320"/>
      <c r="ED2407" s="320"/>
      <c r="EE2407" s="320"/>
      <c r="EF2407" s="320"/>
      <c r="EG2407" s="320"/>
      <c r="EH2407" s="320"/>
      <c r="EI2407" s="320"/>
      <c r="EJ2407" s="320"/>
      <c r="EK2407" s="320"/>
      <c r="EL2407" s="320"/>
      <c r="EM2407" s="320"/>
      <c r="EN2407" s="320"/>
      <c r="EO2407" s="320"/>
      <c r="EP2407" s="320"/>
      <c r="EQ2407" s="320"/>
      <c r="ER2407" s="320"/>
      <c r="ES2407" s="320"/>
      <c r="ET2407" s="320"/>
      <c r="EU2407" s="320"/>
      <c r="EV2407" s="320"/>
      <c r="EW2407" s="320"/>
      <c r="EX2407" s="320"/>
      <c r="EY2407" s="320"/>
      <c r="EZ2407" s="320"/>
      <c r="FA2407" s="320"/>
      <c r="FB2407" s="320"/>
      <c r="FC2407" s="320"/>
      <c r="FD2407" s="320"/>
      <c r="FE2407" s="320"/>
      <c r="FF2407" s="320"/>
      <c r="FG2407" s="320"/>
      <c r="FH2407" s="320"/>
      <c r="FI2407" s="320"/>
      <c r="FJ2407" s="320"/>
      <c r="FK2407" s="320"/>
      <c r="FL2407" s="320"/>
      <c r="FM2407" s="320"/>
      <c r="FN2407" s="320"/>
      <c r="FO2407" s="320"/>
      <c r="FP2407" s="320"/>
      <c r="FQ2407" s="320"/>
      <c r="FR2407" s="320"/>
      <c r="FS2407" s="320"/>
      <c r="FT2407" s="320"/>
      <c r="FU2407" s="320"/>
      <c r="FV2407" s="320"/>
      <c r="FW2407" s="320"/>
      <c r="FX2407" s="320"/>
      <c r="FY2407" s="320"/>
      <c r="FZ2407" s="320"/>
      <c r="GA2407" s="320"/>
      <c r="GB2407" s="320"/>
      <c r="GC2407" s="320"/>
      <c r="GD2407" s="320"/>
      <c r="GE2407" s="320"/>
      <c r="GF2407" s="320"/>
      <c r="GG2407" s="320"/>
      <c r="GH2407" s="320"/>
      <c r="GI2407" s="320"/>
      <c r="GJ2407" s="320"/>
      <c r="GK2407" s="320"/>
      <c r="GL2407" s="320"/>
      <c r="GM2407" s="320"/>
      <c r="GN2407" s="320"/>
      <c r="GO2407" s="320"/>
      <c r="GP2407" s="320"/>
      <c r="GQ2407" s="320"/>
      <c r="GR2407" s="320"/>
      <c r="GS2407" s="320"/>
      <c r="GT2407" s="320"/>
      <c r="GU2407" s="320"/>
      <c r="GV2407" s="320"/>
      <c r="GW2407" s="320"/>
      <c r="GX2407" s="320"/>
      <c r="GY2407" s="320"/>
      <c r="GZ2407" s="320"/>
      <c r="HA2407" s="320"/>
      <c r="HB2407" s="320"/>
      <c r="HC2407" s="320"/>
      <c r="HD2407" s="320"/>
      <c r="HE2407" s="320"/>
      <c r="HF2407" s="320"/>
      <c r="HG2407" s="320"/>
      <c r="HH2407" s="320"/>
      <c r="HI2407" s="320"/>
      <c r="HJ2407" s="320"/>
      <c r="HK2407" s="320"/>
      <c r="HL2407" s="320"/>
      <c r="HM2407" s="320"/>
      <c r="HN2407" s="320"/>
      <c r="HO2407" s="320"/>
      <c r="HP2407" s="320"/>
      <c r="HQ2407" s="320"/>
      <c r="HR2407" s="320"/>
      <c r="HS2407" s="320"/>
      <c r="HT2407" s="320"/>
      <c r="HU2407" s="320"/>
      <c r="HV2407" s="320"/>
      <c r="HW2407" s="320"/>
      <c r="HX2407" s="320"/>
      <c r="HY2407" s="320"/>
      <c r="HZ2407" s="320"/>
      <c r="IA2407" s="320"/>
      <c r="IB2407" s="320"/>
      <c r="IC2407" s="320"/>
      <c r="ID2407" s="320"/>
      <c r="IE2407" s="320"/>
      <c r="IF2407" s="320"/>
      <c r="IG2407" s="320"/>
      <c r="IH2407" s="320"/>
      <c r="II2407" s="320"/>
      <c r="IJ2407" s="320"/>
      <c r="IK2407" s="320"/>
      <c r="IL2407" s="320"/>
      <c r="IM2407" s="320"/>
      <c r="IN2407" s="320"/>
      <c r="IO2407" s="320"/>
      <c r="IP2407" s="320"/>
      <c r="IQ2407" s="320"/>
      <c r="IR2407" s="320"/>
      <c r="IS2407" s="320"/>
      <c r="IT2407" s="320"/>
      <c r="IU2407" s="320"/>
      <c r="IV2407" s="320"/>
    </row>
    <row r="2408" spans="1:256" ht="12.5">
      <c r="A2408" s="365"/>
      <c r="B2408" s="65">
        <v>1</v>
      </c>
      <c r="C2408" s="66">
        <f t="shared" si="115"/>
        <v>1</v>
      </c>
      <c r="D2408" s="658" t="s">
        <v>68</v>
      </c>
      <c r="E2408" s="658" t="s">
        <v>87</v>
      </c>
      <c r="F2408" s="659" t="s">
        <v>90</v>
      </c>
      <c r="G2408" s="78"/>
      <c r="H2408" s="96" t="s">
        <v>90</v>
      </c>
      <c r="I2408" s="107" t="s">
        <v>3147</v>
      </c>
      <c r="J2408" s="81"/>
      <c r="K2408" s="72"/>
      <c r="L2408" s="72"/>
      <c r="M2408" s="72"/>
      <c r="N2408" s="72"/>
      <c r="O2408" s="72"/>
      <c r="P2408" s="72"/>
      <c r="Q2408" s="833"/>
      <c r="R2408" s="102"/>
      <c r="S2408" s="73"/>
      <c r="T2408" s="102"/>
      <c r="U2408" s="103"/>
      <c r="V2408" s="104"/>
    </row>
    <row r="2409" spans="1:256" ht="12.5">
      <c r="A2409" s="365"/>
      <c r="B2409" s="65">
        <v>1</v>
      </c>
      <c r="C2409" s="66">
        <f t="shared" si="115"/>
        <v>1</v>
      </c>
      <c r="D2409" s="662" t="s">
        <v>70</v>
      </c>
      <c r="E2409" s="248" t="s">
        <v>87</v>
      </c>
      <c r="F2409" s="248" t="s">
        <v>68</v>
      </c>
      <c r="G2409" s="78"/>
      <c r="H2409" s="96" t="s">
        <v>94</v>
      </c>
      <c r="I2409" s="107" t="s">
        <v>3148</v>
      </c>
      <c r="J2409" s="81"/>
      <c r="K2409" s="72"/>
      <c r="L2409" s="72"/>
      <c r="M2409" s="72"/>
      <c r="N2409" s="72"/>
      <c r="O2409" s="72"/>
      <c r="P2409" s="72"/>
      <c r="Q2409" s="833"/>
      <c r="R2409" s="102"/>
      <c r="S2409" s="73"/>
      <c r="T2409" s="102"/>
      <c r="U2409" s="103"/>
      <c r="V2409" s="104"/>
      <c r="W2409" s="55"/>
      <c r="X2409" s="55"/>
      <c r="Y2409" s="55"/>
      <c r="Z2409" s="55"/>
      <c r="AA2409" s="55"/>
      <c r="AB2409" s="55"/>
      <c r="AC2409" s="55"/>
      <c r="AD2409" s="55"/>
      <c r="AE2409" s="55"/>
      <c r="AF2409" s="55"/>
      <c r="AG2409" s="55"/>
      <c r="AH2409" s="55"/>
      <c r="AI2409" s="55"/>
      <c r="AJ2409" s="55"/>
      <c r="AK2409" s="55"/>
      <c r="AL2409" s="55"/>
      <c r="AM2409" s="55"/>
      <c r="AN2409" s="55"/>
      <c r="AO2409" s="55"/>
      <c r="AP2409" s="55"/>
      <c r="AQ2409" s="55"/>
      <c r="AR2409" s="55"/>
      <c r="AS2409" s="55"/>
      <c r="AT2409" s="55"/>
      <c r="AU2409" s="55"/>
      <c r="AV2409" s="55"/>
      <c r="AW2409" s="55"/>
      <c r="AX2409" s="55"/>
      <c r="AY2409" s="55"/>
      <c r="AZ2409" s="55"/>
      <c r="BA2409" s="55"/>
      <c r="BB2409" s="55"/>
      <c r="BC2409" s="55"/>
      <c r="BD2409" s="55"/>
      <c r="BE2409" s="55"/>
      <c r="BF2409" s="55"/>
      <c r="BG2409" s="55"/>
      <c r="BH2409" s="55"/>
      <c r="BI2409" s="55"/>
      <c r="BJ2409" s="55"/>
      <c r="BK2409" s="55"/>
      <c r="BL2409" s="55"/>
      <c r="BM2409" s="55"/>
      <c r="BN2409" s="55"/>
      <c r="BO2409" s="55"/>
      <c r="BP2409" s="55"/>
      <c r="BQ2409" s="55"/>
      <c r="BR2409" s="55"/>
      <c r="BS2409" s="55"/>
      <c r="BT2409" s="55"/>
      <c r="BU2409" s="55"/>
      <c r="BV2409" s="55"/>
      <c r="BW2409" s="55"/>
      <c r="BX2409" s="55"/>
      <c r="BY2409" s="55"/>
      <c r="BZ2409" s="55"/>
      <c r="CA2409" s="55"/>
      <c r="CB2409" s="55"/>
      <c r="CC2409" s="55"/>
      <c r="CD2409" s="55"/>
      <c r="CE2409" s="55"/>
      <c r="CF2409" s="55"/>
      <c r="CG2409" s="55"/>
      <c r="CH2409" s="55"/>
      <c r="CI2409" s="55"/>
      <c r="CJ2409" s="55"/>
      <c r="CK2409" s="55"/>
      <c r="CL2409" s="55"/>
      <c r="CM2409" s="55"/>
      <c r="CN2409" s="55"/>
      <c r="CO2409" s="55"/>
      <c r="CP2409" s="55"/>
      <c r="CQ2409" s="55"/>
      <c r="CR2409" s="55"/>
      <c r="CS2409" s="55"/>
      <c r="CT2409" s="55"/>
      <c r="CU2409" s="55"/>
      <c r="CV2409" s="55"/>
      <c r="CW2409" s="55"/>
      <c r="CX2409" s="55"/>
      <c r="CY2409" s="55"/>
      <c r="CZ2409" s="55"/>
      <c r="DA2409" s="55"/>
      <c r="DB2409" s="55"/>
      <c r="DC2409" s="55"/>
      <c r="DD2409" s="55"/>
      <c r="DE2409" s="55"/>
      <c r="DF2409" s="55"/>
      <c r="DG2409" s="55"/>
      <c r="DH2409" s="55"/>
      <c r="DI2409" s="55"/>
      <c r="DJ2409" s="55"/>
      <c r="DK2409" s="55"/>
      <c r="DL2409" s="55"/>
      <c r="DM2409" s="55"/>
      <c r="DN2409" s="55"/>
      <c r="DO2409" s="55"/>
      <c r="DP2409" s="55"/>
      <c r="DQ2409" s="55"/>
      <c r="DR2409" s="55"/>
      <c r="DS2409" s="55"/>
      <c r="DT2409" s="55"/>
      <c r="DU2409" s="55"/>
      <c r="DV2409" s="55"/>
      <c r="DW2409" s="55"/>
      <c r="DX2409" s="55"/>
      <c r="DY2409" s="55"/>
      <c r="DZ2409" s="55"/>
      <c r="EA2409" s="55"/>
      <c r="EB2409" s="55"/>
      <c r="EC2409" s="55"/>
      <c r="ED2409" s="55"/>
      <c r="EE2409" s="55"/>
      <c r="EF2409" s="55"/>
      <c r="EG2409" s="55"/>
      <c r="EH2409" s="55"/>
      <c r="EI2409" s="55"/>
      <c r="EJ2409" s="55"/>
      <c r="EK2409" s="55"/>
      <c r="EL2409" s="55"/>
      <c r="EM2409" s="55"/>
      <c r="EN2409" s="55"/>
      <c r="EO2409" s="55"/>
      <c r="EP2409" s="55"/>
      <c r="EQ2409" s="55"/>
      <c r="ER2409" s="55"/>
      <c r="ES2409" s="55"/>
      <c r="ET2409" s="55"/>
      <c r="EU2409" s="55"/>
      <c r="EV2409" s="55"/>
      <c r="EW2409" s="55"/>
      <c r="EX2409" s="55"/>
      <c r="EY2409" s="55"/>
      <c r="EZ2409" s="55"/>
      <c r="FA2409" s="55"/>
      <c r="FB2409" s="55"/>
      <c r="FC2409" s="55"/>
      <c r="FD2409" s="55"/>
      <c r="FE2409" s="55"/>
      <c r="FF2409" s="55"/>
      <c r="FG2409" s="55"/>
      <c r="FH2409" s="55"/>
      <c r="FI2409" s="55"/>
      <c r="FJ2409" s="55"/>
      <c r="FK2409" s="55"/>
      <c r="FL2409" s="55"/>
      <c r="FM2409" s="55"/>
      <c r="FN2409" s="55"/>
      <c r="FO2409" s="55"/>
      <c r="FP2409" s="55"/>
      <c r="FQ2409" s="55"/>
      <c r="FR2409" s="55"/>
      <c r="FS2409" s="55"/>
      <c r="FT2409" s="55"/>
      <c r="FU2409" s="55"/>
      <c r="FV2409" s="55"/>
      <c r="FW2409" s="55"/>
      <c r="FX2409" s="55"/>
      <c r="FY2409" s="55"/>
      <c r="FZ2409" s="55"/>
      <c r="GA2409" s="55"/>
      <c r="GB2409" s="55"/>
      <c r="GC2409" s="55"/>
      <c r="GD2409" s="55"/>
      <c r="GE2409" s="55"/>
      <c r="GF2409" s="55"/>
      <c r="GG2409" s="55"/>
      <c r="GH2409" s="55"/>
      <c r="GI2409" s="55"/>
      <c r="GJ2409" s="55"/>
      <c r="GK2409" s="55"/>
      <c r="GL2409" s="55"/>
      <c r="GM2409" s="55"/>
      <c r="GN2409" s="55"/>
      <c r="GO2409" s="55"/>
      <c r="GP2409" s="55"/>
      <c r="GQ2409" s="55"/>
      <c r="GR2409" s="55"/>
      <c r="GS2409" s="55"/>
      <c r="GT2409" s="55"/>
      <c r="GU2409" s="55"/>
      <c r="GV2409" s="55"/>
      <c r="GW2409" s="55"/>
      <c r="GX2409" s="55"/>
      <c r="GY2409" s="55"/>
      <c r="GZ2409" s="55"/>
      <c r="HA2409" s="55"/>
      <c r="HB2409" s="55"/>
      <c r="HC2409" s="55"/>
      <c r="HD2409" s="55"/>
      <c r="HE2409" s="55"/>
      <c r="HF2409" s="55"/>
      <c r="HG2409" s="55"/>
      <c r="HH2409" s="55"/>
      <c r="HI2409" s="55"/>
      <c r="HJ2409" s="55"/>
      <c r="HK2409" s="55"/>
      <c r="HL2409" s="55"/>
      <c r="HM2409" s="55"/>
      <c r="HN2409" s="55"/>
      <c r="HO2409" s="55"/>
      <c r="HP2409" s="55"/>
      <c r="HQ2409" s="55"/>
      <c r="HR2409" s="55"/>
      <c r="HS2409" s="55"/>
      <c r="HT2409" s="55"/>
      <c r="HU2409" s="55"/>
      <c r="HV2409" s="55"/>
      <c r="HW2409" s="55"/>
      <c r="HX2409" s="55"/>
      <c r="HY2409" s="55"/>
      <c r="HZ2409" s="55"/>
      <c r="IA2409" s="55"/>
      <c r="IB2409" s="55"/>
      <c r="IC2409" s="55"/>
      <c r="ID2409" s="55"/>
      <c r="IE2409" s="55"/>
      <c r="IF2409" s="55"/>
      <c r="IG2409" s="55"/>
      <c r="IH2409" s="55"/>
      <c r="II2409" s="55"/>
      <c r="IJ2409" s="55"/>
      <c r="IK2409" s="55"/>
      <c r="IL2409" s="55"/>
      <c r="IM2409" s="55"/>
      <c r="IN2409" s="55"/>
      <c r="IO2409" s="55"/>
      <c r="IP2409" s="55"/>
      <c r="IQ2409" s="55"/>
      <c r="IR2409" s="55"/>
      <c r="IS2409" s="55"/>
      <c r="IT2409" s="55"/>
      <c r="IU2409" s="55"/>
      <c r="IV2409" s="55"/>
    </row>
    <row r="2410" spans="1:256" ht="12.5">
      <c r="B2410" s="65">
        <v>1</v>
      </c>
      <c r="C2410" s="66">
        <f t="shared" si="115"/>
        <v>1</v>
      </c>
      <c r="D2410" s="659" t="s">
        <v>90</v>
      </c>
      <c r="E2410" s="658" t="s">
        <v>68</v>
      </c>
      <c r="F2410" s="656" t="s">
        <v>99</v>
      </c>
      <c r="G2410" s="78"/>
      <c r="H2410" s="96" t="s">
        <v>114</v>
      </c>
      <c r="I2410" s="107" t="s">
        <v>3149</v>
      </c>
      <c r="J2410" s="81"/>
      <c r="K2410" s="72"/>
      <c r="L2410" s="72"/>
      <c r="M2410" s="72"/>
      <c r="N2410" s="72"/>
      <c r="O2410" s="72"/>
      <c r="P2410" s="72"/>
      <c r="Q2410" s="833"/>
      <c r="R2410" s="102"/>
      <c r="S2410" s="73"/>
      <c r="T2410" s="102"/>
      <c r="U2410" s="103"/>
      <c r="V2410" s="104"/>
    </row>
    <row r="2411" spans="1:256" ht="12.5">
      <c r="B2411" s="65">
        <v>1</v>
      </c>
      <c r="C2411" s="66">
        <f t="shared" si="115"/>
        <v>0</v>
      </c>
      <c r="D2411" s="659" t="s">
        <v>90</v>
      </c>
      <c r="E2411" s="659" t="s">
        <v>90</v>
      </c>
      <c r="F2411" s="659" t="s">
        <v>90</v>
      </c>
      <c r="G2411" s="78"/>
      <c r="H2411" s="96" t="s">
        <v>114</v>
      </c>
      <c r="I2411" s="107" t="s">
        <v>3150</v>
      </c>
      <c r="J2411" s="81"/>
      <c r="K2411" s="72"/>
      <c r="L2411" s="72"/>
      <c r="M2411" s="72"/>
      <c r="N2411" s="72"/>
      <c r="O2411" s="72"/>
      <c r="P2411" s="72"/>
      <c r="Q2411" s="833"/>
      <c r="R2411" s="102"/>
      <c r="S2411" s="73"/>
      <c r="T2411" s="102"/>
      <c r="U2411" s="103"/>
      <c r="V2411" s="104"/>
      <c r="W2411" s="365"/>
      <c r="X2411" s="365"/>
      <c r="Y2411" s="365"/>
      <c r="Z2411" s="365"/>
      <c r="AA2411" s="365"/>
      <c r="AB2411" s="365"/>
      <c r="AC2411" s="365"/>
      <c r="AD2411" s="365"/>
      <c r="AE2411" s="365"/>
      <c r="AF2411" s="365"/>
      <c r="AG2411" s="365"/>
      <c r="AH2411" s="365"/>
      <c r="AI2411" s="365"/>
      <c r="AJ2411" s="365"/>
      <c r="AK2411" s="365"/>
      <c r="AL2411" s="365"/>
      <c r="AM2411" s="365"/>
      <c r="AN2411" s="365"/>
      <c r="AO2411" s="365"/>
      <c r="AP2411" s="365"/>
      <c r="AQ2411" s="365"/>
      <c r="AR2411" s="365"/>
      <c r="AS2411" s="365"/>
      <c r="AT2411" s="365"/>
      <c r="AU2411" s="365"/>
      <c r="AV2411" s="365"/>
      <c r="AW2411" s="365"/>
      <c r="AX2411" s="365"/>
      <c r="AY2411" s="365"/>
      <c r="AZ2411" s="365"/>
      <c r="BA2411" s="365"/>
      <c r="BB2411" s="365"/>
      <c r="BC2411" s="365"/>
      <c r="BD2411" s="365"/>
      <c r="BE2411" s="365"/>
      <c r="BF2411" s="365"/>
      <c r="BG2411" s="365"/>
      <c r="BH2411" s="365"/>
      <c r="BI2411" s="365"/>
      <c r="BJ2411" s="365"/>
      <c r="BK2411" s="365"/>
      <c r="BL2411" s="365"/>
      <c r="BM2411" s="365"/>
      <c r="BN2411" s="365"/>
      <c r="BO2411" s="365"/>
      <c r="BP2411" s="365"/>
      <c r="BQ2411" s="365"/>
      <c r="BR2411" s="365"/>
      <c r="BS2411" s="365"/>
      <c r="BT2411" s="365"/>
      <c r="BU2411" s="365"/>
      <c r="BV2411" s="365"/>
      <c r="BW2411" s="365"/>
      <c r="BX2411" s="365"/>
      <c r="BY2411" s="365"/>
      <c r="BZ2411" s="365"/>
      <c r="CA2411" s="365"/>
      <c r="CB2411" s="365"/>
      <c r="CC2411" s="365"/>
      <c r="CD2411" s="365"/>
      <c r="CE2411" s="365"/>
      <c r="CF2411" s="365"/>
      <c r="CG2411" s="365"/>
      <c r="CH2411" s="365"/>
      <c r="CI2411" s="365"/>
      <c r="CJ2411" s="365"/>
      <c r="CK2411" s="365"/>
      <c r="CL2411" s="365"/>
      <c r="CM2411" s="365"/>
      <c r="CN2411" s="365"/>
      <c r="CO2411" s="365"/>
      <c r="CP2411" s="365"/>
      <c r="CQ2411" s="365"/>
      <c r="CR2411" s="365"/>
      <c r="CS2411" s="365"/>
      <c r="CT2411" s="365"/>
      <c r="CU2411" s="365"/>
      <c r="CV2411" s="365"/>
      <c r="CW2411" s="365"/>
      <c r="CX2411" s="365"/>
      <c r="CY2411" s="365"/>
      <c r="CZ2411" s="365"/>
      <c r="DA2411" s="365"/>
      <c r="DB2411" s="365"/>
      <c r="DC2411" s="365"/>
      <c r="DD2411" s="365"/>
      <c r="DE2411" s="365"/>
      <c r="DF2411" s="365"/>
      <c r="DG2411" s="365"/>
      <c r="DH2411" s="365"/>
      <c r="DI2411" s="365"/>
      <c r="DJ2411" s="365"/>
      <c r="DK2411" s="365"/>
      <c r="DL2411" s="365"/>
      <c r="DM2411" s="365"/>
      <c r="DN2411" s="365"/>
      <c r="DO2411" s="365"/>
      <c r="DP2411" s="365"/>
      <c r="DQ2411" s="365"/>
      <c r="DR2411" s="365"/>
      <c r="DS2411" s="365"/>
      <c r="DT2411" s="365"/>
      <c r="DU2411" s="365"/>
      <c r="DV2411" s="365"/>
      <c r="DW2411" s="365"/>
      <c r="DX2411" s="365"/>
      <c r="DY2411" s="365"/>
      <c r="DZ2411" s="365"/>
      <c r="EA2411" s="365"/>
      <c r="EB2411" s="365"/>
      <c r="EC2411" s="365"/>
      <c r="ED2411" s="365"/>
      <c r="EE2411" s="365"/>
      <c r="EF2411" s="365"/>
      <c r="EG2411" s="365"/>
      <c r="EH2411" s="365"/>
      <c r="EI2411" s="365"/>
      <c r="EJ2411" s="365"/>
      <c r="EK2411" s="365"/>
      <c r="EL2411" s="365"/>
      <c r="EM2411" s="365"/>
      <c r="EN2411" s="365"/>
      <c r="EO2411" s="365"/>
      <c r="EP2411" s="365"/>
      <c r="EQ2411" s="365"/>
      <c r="ER2411" s="365"/>
      <c r="ES2411" s="365"/>
      <c r="ET2411" s="365"/>
      <c r="EU2411" s="365"/>
      <c r="EV2411" s="365"/>
      <c r="EW2411" s="365"/>
      <c r="EX2411" s="365"/>
      <c r="EY2411" s="365"/>
      <c r="EZ2411" s="365"/>
      <c r="FA2411" s="365"/>
      <c r="FB2411" s="365"/>
      <c r="FC2411" s="365"/>
      <c r="FD2411" s="365"/>
      <c r="FE2411" s="365"/>
      <c r="FF2411" s="365"/>
      <c r="FG2411" s="365"/>
      <c r="FH2411" s="365"/>
      <c r="FI2411" s="365"/>
      <c r="FJ2411" s="365"/>
      <c r="FK2411" s="365"/>
      <c r="FL2411" s="365"/>
      <c r="FM2411" s="365"/>
      <c r="FN2411" s="365"/>
      <c r="FO2411" s="365"/>
      <c r="FP2411" s="365"/>
      <c r="FQ2411" s="365"/>
      <c r="FR2411" s="365"/>
      <c r="FS2411" s="365"/>
      <c r="FT2411" s="365"/>
      <c r="FU2411" s="365"/>
      <c r="FV2411" s="365"/>
      <c r="FW2411" s="365"/>
      <c r="FX2411" s="365"/>
      <c r="FY2411" s="365"/>
      <c r="FZ2411" s="365"/>
      <c r="GA2411" s="365"/>
      <c r="GB2411" s="365"/>
      <c r="GC2411" s="365"/>
      <c r="GD2411" s="365"/>
      <c r="GE2411" s="365"/>
      <c r="GF2411" s="365"/>
      <c r="GG2411" s="365"/>
      <c r="GH2411" s="365"/>
      <c r="GI2411" s="365"/>
      <c r="GJ2411" s="365"/>
      <c r="GK2411" s="365"/>
      <c r="GL2411" s="365"/>
      <c r="GM2411" s="365"/>
      <c r="GN2411" s="365"/>
      <c r="GO2411" s="365"/>
      <c r="GP2411" s="365"/>
      <c r="GQ2411" s="365"/>
      <c r="GR2411" s="365"/>
      <c r="GS2411" s="365"/>
      <c r="GT2411" s="365"/>
      <c r="GU2411" s="365"/>
      <c r="GV2411" s="365"/>
      <c r="GW2411" s="365"/>
      <c r="GX2411" s="365"/>
      <c r="GY2411" s="365"/>
      <c r="GZ2411" s="365"/>
      <c r="HA2411" s="365"/>
      <c r="HB2411" s="365"/>
      <c r="HC2411" s="365"/>
      <c r="HD2411" s="365"/>
      <c r="HE2411" s="365"/>
      <c r="HF2411" s="365"/>
      <c r="HG2411" s="365"/>
      <c r="HH2411" s="365"/>
      <c r="HI2411" s="365"/>
      <c r="HJ2411" s="365"/>
      <c r="HK2411" s="365"/>
      <c r="HL2411" s="365"/>
      <c r="HM2411" s="365"/>
      <c r="HN2411" s="365"/>
      <c r="HO2411" s="365"/>
      <c r="HP2411" s="365"/>
      <c r="HQ2411" s="365"/>
      <c r="HR2411" s="365"/>
      <c r="HS2411" s="365"/>
      <c r="HT2411" s="365"/>
      <c r="HU2411" s="365"/>
      <c r="HV2411" s="365"/>
      <c r="HW2411" s="365"/>
      <c r="HX2411" s="365"/>
      <c r="HY2411" s="365"/>
      <c r="HZ2411" s="365"/>
      <c r="IA2411" s="365"/>
      <c r="IB2411" s="365"/>
      <c r="IC2411" s="365"/>
      <c r="ID2411" s="365"/>
      <c r="IE2411" s="365"/>
      <c r="IF2411" s="365"/>
      <c r="IG2411" s="365"/>
      <c r="IH2411" s="365"/>
      <c r="II2411" s="365"/>
      <c r="IJ2411" s="365"/>
      <c r="IK2411" s="365"/>
      <c r="IL2411" s="365"/>
      <c r="IM2411" s="365"/>
      <c r="IN2411" s="365"/>
      <c r="IO2411" s="365"/>
      <c r="IP2411" s="365"/>
      <c r="IQ2411" s="365"/>
      <c r="IR2411" s="365"/>
      <c r="IS2411" s="365"/>
      <c r="IT2411" s="365"/>
      <c r="IU2411" s="365"/>
      <c r="IV2411" s="365"/>
    </row>
    <row r="2412" spans="1:256" ht="12.5">
      <c r="B2412" s="65">
        <v>1</v>
      </c>
      <c r="C2412" s="66">
        <f t="shared" si="115"/>
        <v>0</v>
      </c>
      <c r="D2412" s="658" t="s">
        <v>68</v>
      </c>
      <c r="E2412" s="659" t="s">
        <v>90</v>
      </c>
      <c r="F2412" s="656" t="s">
        <v>70</v>
      </c>
      <c r="G2412" s="78"/>
      <c r="H2412" s="96" t="s">
        <v>88</v>
      </c>
      <c r="I2412" s="107" t="s">
        <v>3151</v>
      </c>
      <c r="J2412" s="81"/>
      <c r="K2412" s="72"/>
      <c r="L2412" s="72"/>
      <c r="M2412" s="72"/>
      <c r="N2412" s="72"/>
      <c r="O2412" s="72"/>
      <c r="P2412" s="72"/>
      <c r="Q2412" s="833"/>
      <c r="R2412" s="102"/>
      <c r="S2412" s="73"/>
      <c r="T2412" s="102"/>
      <c r="U2412" s="103"/>
      <c r="V2412" s="104"/>
    </row>
    <row r="2413" spans="1:256" ht="12.5">
      <c r="B2413" s="65">
        <v>1</v>
      </c>
      <c r="C2413" s="66">
        <f t="shared" si="115"/>
        <v>0</v>
      </c>
      <c r="D2413" s="76" t="s">
        <v>87</v>
      </c>
      <c r="E2413" s="99" t="s">
        <v>70</v>
      </c>
      <c r="F2413" s="76" t="s">
        <v>68</v>
      </c>
      <c r="G2413" s="78"/>
      <c r="H2413" s="96" t="s">
        <v>145</v>
      </c>
      <c r="I2413" s="107" t="s">
        <v>3152</v>
      </c>
      <c r="J2413" s="81"/>
      <c r="K2413" s="72"/>
      <c r="L2413" s="72"/>
      <c r="M2413" s="72"/>
      <c r="N2413" s="72"/>
      <c r="O2413" s="72"/>
      <c r="P2413" s="72"/>
      <c r="Q2413" s="833"/>
      <c r="R2413" s="102"/>
      <c r="S2413" s="73"/>
      <c r="T2413" s="102"/>
      <c r="U2413" s="103"/>
      <c r="V2413" s="104"/>
    </row>
    <row r="2414" spans="1:256" ht="12.5">
      <c r="B2414" s="65">
        <v>1</v>
      </c>
      <c r="C2414" s="66">
        <f t="shared" si="115"/>
        <v>0</v>
      </c>
      <c r="D2414" s="99" t="s">
        <v>70</v>
      </c>
      <c r="E2414" s="77" t="s">
        <v>90</v>
      </c>
      <c r="F2414" s="77" t="s">
        <v>90</v>
      </c>
      <c r="G2414" s="78"/>
      <c r="H2414" s="96" t="s">
        <v>119</v>
      </c>
      <c r="I2414" s="107" t="s">
        <v>3153</v>
      </c>
      <c r="J2414" s="81"/>
      <c r="K2414" s="72"/>
      <c r="L2414" s="72"/>
      <c r="M2414" s="72"/>
      <c r="N2414" s="72"/>
      <c r="O2414" s="72"/>
      <c r="P2414" s="72"/>
      <c r="Q2414" s="833"/>
      <c r="R2414" s="102"/>
      <c r="S2414" s="73"/>
      <c r="T2414" s="102"/>
      <c r="U2414" s="103"/>
      <c r="V2414" s="104"/>
    </row>
    <row r="2415" spans="1:256" ht="12.5">
      <c r="B2415" s="65">
        <v>1</v>
      </c>
      <c r="C2415" s="66">
        <f t="shared" si="115"/>
        <v>0</v>
      </c>
      <c r="D2415" s="76" t="s">
        <v>68</v>
      </c>
      <c r="E2415" s="77" t="s">
        <v>90</v>
      </c>
      <c r="F2415" s="77" t="s">
        <v>90</v>
      </c>
      <c r="G2415" s="78"/>
      <c r="H2415" s="96" t="s">
        <v>1601</v>
      </c>
      <c r="I2415" s="107" t="s">
        <v>3154</v>
      </c>
      <c r="J2415" s="81"/>
      <c r="K2415" s="72"/>
      <c r="L2415" s="72"/>
      <c r="M2415" s="72"/>
      <c r="N2415" s="72"/>
      <c r="O2415" s="72"/>
      <c r="P2415" s="72"/>
      <c r="Q2415" s="833"/>
      <c r="R2415" s="102"/>
      <c r="S2415" s="73"/>
      <c r="T2415" s="102"/>
      <c r="U2415" s="103"/>
      <c r="V2415" s="104"/>
    </row>
    <row r="2416" spans="1:256" ht="12.5">
      <c r="B2416" s="65">
        <v>1</v>
      </c>
      <c r="C2416" s="66">
        <v>3</v>
      </c>
      <c r="D2416" s="77" t="s">
        <v>90</v>
      </c>
      <c r="E2416" s="76" t="s">
        <v>87</v>
      </c>
      <c r="F2416" s="99" t="s">
        <v>99</v>
      </c>
      <c r="G2416" s="78"/>
      <c r="H2416" s="96" t="s">
        <v>114</v>
      </c>
      <c r="I2416" s="107" t="s">
        <v>589</v>
      </c>
      <c r="J2416" s="81" t="s">
        <v>7</v>
      </c>
      <c r="K2416" s="72"/>
      <c r="L2416" s="72"/>
      <c r="M2416" s="72"/>
      <c r="N2416" s="72"/>
      <c r="O2416" s="72"/>
      <c r="P2416" s="72"/>
      <c r="Q2416" s="833"/>
      <c r="R2416" s="102"/>
      <c r="S2416" s="73"/>
      <c r="T2416" s="102"/>
      <c r="U2416" s="103"/>
      <c r="V2416" s="104"/>
      <c r="W2416" s="55"/>
      <c r="X2416" s="55"/>
      <c r="Y2416" s="55"/>
      <c r="Z2416" s="55"/>
      <c r="AA2416" s="55"/>
      <c r="AB2416" s="55"/>
      <c r="AC2416" s="55"/>
      <c r="AD2416" s="55"/>
      <c r="AE2416" s="55"/>
      <c r="AF2416" s="55"/>
      <c r="AG2416" s="55"/>
      <c r="AH2416" s="55"/>
      <c r="AI2416" s="55"/>
      <c r="AJ2416" s="55"/>
      <c r="AK2416" s="55"/>
      <c r="AL2416" s="55"/>
      <c r="AM2416" s="55"/>
      <c r="AN2416" s="55"/>
      <c r="AO2416" s="55"/>
      <c r="AP2416" s="55"/>
      <c r="AQ2416" s="55"/>
      <c r="AR2416" s="55"/>
      <c r="AS2416" s="55"/>
      <c r="AT2416" s="55"/>
      <c r="AU2416" s="55"/>
      <c r="AV2416" s="55"/>
      <c r="AW2416" s="55"/>
      <c r="AX2416" s="55"/>
      <c r="AY2416" s="55"/>
      <c r="AZ2416" s="55"/>
      <c r="BA2416" s="55"/>
      <c r="BB2416" s="55"/>
      <c r="BC2416" s="55"/>
      <c r="BD2416" s="55"/>
      <c r="BE2416" s="55"/>
      <c r="BF2416" s="55"/>
      <c r="BG2416" s="55"/>
      <c r="BH2416" s="55"/>
      <c r="BI2416" s="55"/>
      <c r="BJ2416" s="55"/>
      <c r="BK2416" s="55"/>
      <c r="BL2416" s="55"/>
      <c r="BM2416" s="55"/>
      <c r="BN2416" s="55"/>
      <c r="BO2416" s="55"/>
      <c r="BP2416" s="55"/>
      <c r="BQ2416" s="55"/>
      <c r="BR2416" s="55"/>
      <c r="BS2416" s="55"/>
      <c r="BT2416" s="55"/>
      <c r="BU2416" s="55"/>
      <c r="BV2416" s="55"/>
      <c r="BW2416" s="55"/>
      <c r="BX2416" s="55"/>
      <c r="BY2416" s="55"/>
      <c r="BZ2416" s="55"/>
      <c r="CA2416" s="55"/>
      <c r="CB2416" s="55"/>
      <c r="CC2416" s="55"/>
      <c r="CD2416" s="55"/>
      <c r="CE2416" s="55"/>
      <c r="CF2416" s="55"/>
      <c r="CG2416" s="55"/>
      <c r="CH2416" s="55"/>
      <c r="CI2416" s="55"/>
      <c r="CJ2416" s="55"/>
      <c r="CK2416" s="55"/>
      <c r="CL2416" s="55"/>
      <c r="CM2416" s="55"/>
      <c r="CN2416" s="55"/>
      <c r="CO2416" s="55"/>
      <c r="CP2416" s="55"/>
      <c r="CQ2416" s="55"/>
      <c r="CR2416" s="55"/>
      <c r="CS2416" s="55"/>
      <c r="CT2416" s="55"/>
      <c r="CU2416" s="55"/>
      <c r="CV2416" s="55"/>
      <c r="CW2416" s="55"/>
      <c r="CX2416" s="55"/>
      <c r="CY2416" s="55"/>
      <c r="CZ2416" s="55"/>
      <c r="DA2416" s="55"/>
      <c r="DB2416" s="55"/>
      <c r="DC2416" s="55"/>
      <c r="DD2416" s="55"/>
      <c r="DE2416" s="55"/>
      <c r="DF2416" s="55"/>
      <c r="DG2416" s="55"/>
      <c r="DH2416" s="55"/>
      <c r="DI2416" s="55"/>
      <c r="DJ2416" s="55"/>
      <c r="DK2416" s="55"/>
      <c r="DL2416" s="55"/>
      <c r="DM2416" s="55"/>
      <c r="DN2416" s="55"/>
      <c r="DO2416" s="55"/>
      <c r="DP2416" s="55"/>
      <c r="DQ2416" s="55"/>
      <c r="DR2416" s="55"/>
      <c r="DS2416" s="55"/>
      <c r="DT2416" s="55"/>
      <c r="DU2416" s="55"/>
      <c r="DV2416" s="55"/>
      <c r="DW2416" s="55"/>
      <c r="DX2416" s="55"/>
      <c r="DY2416" s="55"/>
      <c r="DZ2416" s="55"/>
      <c r="EA2416" s="55"/>
      <c r="EB2416" s="55"/>
      <c r="EC2416" s="55"/>
      <c r="ED2416" s="55"/>
      <c r="EE2416" s="55"/>
      <c r="EF2416" s="55"/>
      <c r="EG2416" s="55"/>
      <c r="EH2416" s="55"/>
      <c r="EI2416" s="55"/>
      <c r="EJ2416" s="55"/>
      <c r="EK2416" s="55"/>
      <c r="EL2416" s="55"/>
      <c r="EM2416" s="55"/>
      <c r="EN2416" s="55"/>
      <c r="EO2416" s="55"/>
      <c r="EP2416" s="55"/>
      <c r="EQ2416" s="55"/>
      <c r="ER2416" s="55"/>
      <c r="ES2416" s="55"/>
      <c r="ET2416" s="55"/>
      <c r="EU2416" s="55"/>
      <c r="EV2416" s="55"/>
      <c r="EW2416" s="55"/>
      <c r="EX2416" s="55"/>
      <c r="EY2416" s="55"/>
      <c r="EZ2416" s="55"/>
      <c r="FA2416" s="55"/>
      <c r="FB2416" s="55"/>
      <c r="FC2416" s="55"/>
      <c r="FD2416" s="55"/>
      <c r="FE2416" s="55"/>
      <c r="FF2416" s="55"/>
      <c r="FG2416" s="55"/>
      <c r="FH2416" s="55"/>
      <c r="FI2416" s="55"/>
      <c r="FJ2416" s="55"/>
      <c r="FK2416" s="55"/>
      <c r="FL2416" s="55"/>
      <c r="FM2416" s="55"/>
      <c r="FN2416" s="55"/>
      <c r="FO2416" s="55"/>
      <c r="FP2416" s="55"/>
      <c r="FQ2416" s="55"/>
      <c r="FR2416" s="55"/>
      <c r="FS2416" s="55"/>
      <c r="FT2416" s="55"/>
      <c r="FU2416" s="55"/>
      <c r="FV2416" s="55"/>
      <c r="FW2416" s="55"/>
      <c r="FX2416" s="55"/>
      <c r="FY2416" s="55"/>
      <c r="FZ2416" s="55"/>
      <c r="GA2416" s="55"/>
      <c r="GB2416" s="55"/>
      <c r="GC2416" s="55"/>
      <c r="GD2416" s="55"/>
      <c r="GE2416" s="55"/>
      <c r="GF2416" s="55"/>
      <c r="GG2416" s="55"/>
      <c r="GH2416" s="55"/>
      <c r="GI2416" s="55"/>
      <c r="GJ2416" s="55"/>
      <c r="GK2416" s="55"/>
      <c r="GL2416" s="55"/>
      <c r="GM2416" s="55"/>
      <c r="GN2416" s="55"/>
      <c r="GO2416" s="55"/>
      <c r="GP2416" s="55"/>
      <c r="GQ2416" s="55"/>
      <c r="GR2416" s="55"/>
      <c r="GS2416" s="55"/>
      <c r="GT2416" s="55"/>
      <c r="GU2416" s="55"/>
      <c r="GV2416" s="55"/>
      <c r="GW2416" s="55"/>
      <c r="GX2416" s="55"/>
      <c r="GY2416" s="55"/>
      <c r="GZ2416" s="55"/>
      <c r="HA2416" s="55"/>
      <c r="HB2416" s="55"/>
      <c r="HC2416" s="55"/>
      <c r="HD2416" s="55"/>
      <c r="HE2416" s="55"/>
      <c r="HF2416" s="55"/>
      <c r="HG2416" s="55"/>
      <c r="HH2416" s="55"/>
      <c r="HI2416" s="55"/>
      <c r="HJ2416" s="55"/>
      <c r="HK2416" s="55"/>
      <c r="HL2416" s="55"/>
      <c r="HM2416" s="55"/>
      <c r="HN2416" s="55"/>
      <c r="HO2416" s="55"/>
      <c r="HP2416" s="55"/>
      <c r="HQ2416" s="55"/>
      <c r="HR2416" s="55"/>
      <c r="HS2416" s="55"/>
      <c r="HT2416" s="55"/>
      <c r="HU2416" s="55"/>
      <c r="HV2416" s="55"/>
      <c r="HW2416" s="55"/>
      <c r="HX2416" s="55"/>
      <c r="HY2416" s="55"/>
      <c r="HZ2416" s="55"/>
      <c r="IA2416" s="55"/>
      <c r="IB2416" s="55"/>
      <c r="IC2416" s="55"/>
      <c r="ID2416" s="55"/>
      <c r="IE2416" s="55"/>
      <c r="IF2416" s="55"/>
      <c r="IG2416" s="55"/>
      <c r="IH2416" s="55"/>
      <c r="II2416" s="55"/>
      <c r="IJ2416" s="55"/>
      <c r="IK2416" s="55"/>
      <c r="IL2416" s="55"/>
      <c r="IM2416" s="55"/>
      <c r="IN2416" s="55"/>
      <c r="IO2416" s="55"/>
      <c r="IP2416" s="55"/>
      <c r="IQ2416" s="55"/>
      <c r="IR2416" s="55"/>
      <c r="IS2416" s="55"/>
      <c r="IT2416" s="55"/>
      <c r="IU2416" s="55"/>
      <c r="IV2416" s="55"/>
    </row>
    <row r="2417" spans="1:256" ht="12.5">
      <c r="B2417" s="65">
        <v>1</v>
      </c>
      <c r="C2417" s="66">
        <f>IF(E2417="A",4,IF(E2417="B",3,IF(E2417="C",2,IF(E2417="D",1,0))))</f>
        <v>1</v>
      </c>
      <c r="D2417" s="76" t="s">
        <v>87</v>
      </c>
      <c r="E2417" s="99" t="s">
        <v>70</v>
      </c>
      <c r="F2417" s="77" t="s">
        <v>90</v>
      </c>
      <c r="G2417" s="78"/>
      <c r="H2417" s="96" t="s">
        <v>129</v>
      </c>
      <c r="I2417" s="107" t="s">
        <v>5784</v>
      </c>
      <c r="J2417" s="81"/>
      <c r="K2417" s="72"/>
      <c r="L2417" s="72"/>
      <c r="M2417" s="72"/>
      <c r="N2417" s="72"/>
      <c r="O2417" s="72"/>
      <c r="P2417" s="72"/>
      <c r="Q2417" s="833"/>
      <c r="R2417" s="102"/>
      <c r="S2417" s="73"/>
      <c r="T2417" s="102"/>
      <c r="U2417" s="103"/>
      <c r="V2417" s="104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  <c r="CV2417"/>
      <c r="CW2417"/>
      <c r="CX2417"/>
      <c r="CY2417"/>
      <c r="CZ2417"/>
      <c r="DA2417"/>
      <c r="DB2417"/>
      <c r="DC2417"/>
      <c r="DD2417"/>
      <c r="DE2417"/>
      <c r="DF2417"/>
      <c r="DG2417"/>
      <c r="DH2417"/>
      <c r="DI2417"/>
      <c r="DJ2417"/>
      <c r="DK2417"/>
      <c r="DL2417"/>
      <c r="DM2417"/>
      <c r="DN2417"/>
      <c r="DO2417"/>
      <c r="DP2417"/>
      <c r="DQ2417"/>
      <c r="DR2417"/>
      <c r="DS2417"/>
      <c r="DT2417"/>
      <c r="DU2417"/>
      <c r="DV2417"/>
      <c r="DW2417"/>
      <c r="DX2417"/>
      <c r="DY2417"/>
      <c r="DZ2417"/>
      <c r="EA2417"/>
      <c r="EB2417"/>
      <c r="EC2417"/>
      <c r="ED2417"/>
      <c r="EE2417"/>
      <c r="EF2417"/>
      <c r="EG2417"/>
      <c r="EH2417"/>
      <c r="EI2417"/>
      <c r="EJ2417"/>
      <c r="EK2417"/>
      <c r="EL2417"/>
      <c r="EM2417"/>
      <c r="EN2417"/>
      <c r="EO2417"/>
      <c r="EP2417"/>
      <c r="EQ2417"/>
      <c r="ER2417"/>
      <c r="ES2417"/>
      <c r="ET2417"/>
      <c r="EU2417"/>
      <c r="EV2417"/>
      <c r="EW2417"/>
      <c r="EX2417"/>
      <c r="EY2417"/>
      <c r="EZ2417"/>
      <c r="FA2417"/>
      <c r="FB2417"/>
      <c r="FC2417"/>
      <c r="FD2417"/>
      <c r="FE2417"/>
      <c r="FF2417"/>
      <c r="FG2417"/>
      <c r="FH2417"/>
      <c r="FI2417"/>
      <c r="FJ2417"/>
      <c r="FK2417"/>
      <c r="FL2417"/>
      <c r="FM2417"/>
      <c r="FN2417"/>
      <c r="FO2417"/>
      <c r="FP2417"/>
      <c r="FQ2417"/>
      <c r="FR2417"/>
      <c r="FS2417"/>
      <c r="FT2417"/>
      <c r="FU2417"/>
      <c r="FV2417"/>
      <c r="FW2417"/>
      <c r="FX2417"/>
      <c r="FY2417"/>
      <c r="FZ2417"/>
      <c r="GA2417"/>
      <c r="GB2417"/>
      <c r="GC2417"/>
      <c r="GD2417"/>
      <c r="GE2417"/>
      <c r="GF2417"/>
      <c r="GG2417"/>
      <c r="GH2417"/>
      <c r="GI2417"/>
      <c r="GJ2417"/>
      <c r="GK2417"/>
      <c r="GL2417"/>
      <c r="GM2417"/>
      <c r="GN2417"/>
      <c r="GO2417"/>
      <c r="GP2417"/>
      <c r="GQ2417"/>
      <c r="GR2417"/>
      <c r="GS2417"/>
      <c r="GT2417"/>
      <c r="GU2417"/>
      <c r="GV2417"/>
      <c r="GW2417"/>
      <c r="GX2417"/>
      <c r="GY2417"/>
      <c r="GZ2417"/>
      <c r="HA2417"/>
      <c r="HB2417"/>
      <c r="HC2417"/>
      <c r="HD2417"/>
      <c r="HE2417"/>
      <c r="HF2417"/>
      <c r="HG2417"/>
      <c r="HH2417"/>
      <c r="HI2417"/>
      <c r="HJ2417"/>
      <c r="HK2417"/>
      <c r="HL2417"/>
      <c r="HM2417"/>
      <c r="HN2417"/>
      <c r="HO2417"/>
      <c r="HP2417"/>
      <c r="HQ2417"/>
      <c r="HR2417"/>
      <c r="HS2417"/>
      <c r="HT2417"/>
      <c r="HU2417"/>
      <c r="HV2417"/>
      <c r="HW2417"/>
      <c r="HX2417"/>
      <c r="HY2417"/>
      <c r="HZ2417"/>
      <c r="IA2417"/>
      <c r="IB2417"/>
      <c r="IC2417"/>
      <c r="ID2417"/>
      <c r="IE2417"/>
      <c r="IF2417"/>
      <c r="IG2417"/>
      <c r="IH2417"/>
      <c r="II2417"/>
      <c r="IJ2417"/>
      <c r="IK2417"/>
      <c r="IL2417"/>
      <c r="IM2417"/>
      <c r="IN2417"/>
      <c r="IO2417"/>
      <c r="IP2417"/>
      <c r="IQ2417"/>
      <c r="IR2417"/>
      <c r="IS2417"/>
      <c r="IT2417"/>
      <c r="IU2417"/>
      <c r="IV2417"/>
    </row>
    <row r="2418" spans="1:256" ht="12.5">
      <c r="A2418" s="657"/>
      <c r="B2418" s="65">
        <v>1</v>
      </c>
      <c r="C2418" s="66">
        <f t="shared" ref="C2418:C2423" si="116">IF(E2418="A",1,IF(E2418="B",1,0))</f>
        <v>0</v>
      </c>
      <c r="D2418" s="655" t="s">
        <v>68</v>
      </c>
      <c r="E2418" s="659" t="s">
        <v>90</v>
      </c>
      <c r="F2418" s="656" t="s">
        <v>70</v>
      </c>
      <c r="G2418" s="78"/>
      <c r="H2418" s="96" t="s">
        <v>104</v>
      </c>
      <c r="I2418" s="107" t="s">
        <v>3155</v>
      </c>
      <c r="J2418" s="81"/>
      <c r="K2418" s="72"/>
      <c r="L2418" s="72"/>
      <c r="M2418" s="72"/>
      <c r="N2418" s="72"/>
      <c r="O2418" s="72"/>
      <c r="P2418" s="72"/>
      <c r="Q2418" s="833"/>
      <c r="R2418" s="102"/>
      <c r="S2418" s="73"/>
      <c r="T2418" s="102"/>
      <c r="U2418" s="103"/>
      <c r="V2418" s="104"/>
    </row>
    <row r="2419" spans="1:256" ht="12.5">
      <c r="A2419"/>
      <c r="B2419" s="65">
        <v>1</v>
      </c>
      <c r="C2419" s="66">
        <f t="shared" si="116"/>
        <v>0</v>
      </c>
      <c r="D2419" s="658" t="s">
        <v>87</v>
      </c>
      <c r="E2419" s="659" t="s">
        <v>90</v>
      </c>
      <c r="F2419" s="659" t="s">
        <v>90</v>
      </c>
      <c r="G2419" s="78"/>
      <c r="H2419" s="96" t="s">
        <v>114</v>
      </c>
      <c r="I2419" s="107" t="s">
        <v>3156</v>
      </c>
      <c r="J2419" s="81"/>
      <c r="K2419" s="72"/>
      <c r="L2419" s="72"/>
      <c r="M2419" s="72"/>
      <c r="N2419" s="72"/>
      <c r="O2419" s="72"/>
      <c r="P2419" s="72"/>
      <c r="Q2419" s="833"/>
      <c r="R2419" s="102"/>
      <c r="S2419" s="73"/>
      <c r="T2419" s="102"/>
      <c r="U2419" s="103"/>
      <c r="V2419" s="104"/>
    </row>
    <row r="2420" spans="1:256" ht="12.5">
      <c r="B2420" s="65">
        <v>1</v>
      </c>
      <c r="C2420" s="66">
        <f t="shared" si="116"/>
        <v>1</v>
      </c>
      <c r="D2420" s="76" t="s">
        <v>87</v>
      </c>
      <c r="E2420" s="76" t="s">
        <v>68</v>
      </c>
      <c r="F2420" s="99" t="s">
        <v>70</v>
      </c>
      <c r="G2420" s="78"/>
      <c r="H2420" s="96" t="s">
        <v>88</v>
      </c>
      <c r="I2420" s="107" t="s">
        <v>3157</v>
      </c>
      <c r="J2420" s="81"/>
      <c r="K2420" s="72"/>
      <c r="L2420" s="72"/>
      <c r="M2420" s="72"/>
      <c r="N2420" s="72"/>
      <c r="O2420" s="72"/>
      <c r="P2420" s="72"/>
      <c r="Q2420" s="833"/>
      <c r="R2420" s="102"/>
      <c r="S2420" s="73"/>
      <c r="T2420" s="102"/>
      <c r="U2420" s="103"/>
      <c r="V2420" s="104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  <c r="CV2420"/>
      <c r="CW2420"/>
      <c r="CX2420"/>
      <c r="CY2420"/>
      <c r="CZ2420"/>
      <c r="DA2420"/>
      <c r="DB2420"/>
      <c r="DC2420"/>
      <c r="DD2420"/>
      <c r="DE2420"/>
      <c r="DF2420"/>
      <c r="DG2420"/>
      <c r="DH2420"/>
      <c r="DI2420"/>
      <c r="DJ2420"/>
      <c r="DK2420"/>
      <c r="DL2420"/>
      <c r="DM2420"/>
      <c r="DN2420"/>
      <c r="DO2420"/>
      <c r="DP2420"/>
      <c r="DQ2420"/>
      <c r="DR2420"/>
      <c r="DS2420"/>
      <c r="DT2420"/>
      <c r="DU2420"/>
      <c r="DV2420"/>
      <c r="DW2420"/>
      <c r="DX2420"/>
      <c r="DY2420"/>
      <c r="DZ2420"/>
      <c r="EA2420"/>
      <c r="EB2420"/>
      <c r="EC2420"/>
      <c r="ED2420"/>
      <c r="EE2420"/>
      <c r="EF2420"/>
      <c r="EG2420"/>
      <c r="EH2420"/>
      <c r="EI2420"/>
      <c r="EJ2420"/>
      <c r="EK2420"/>
      <c r="EL2420"/>
      <c r="EM2420"/>
      <c r="EN2420"/>
      <c r="EO2420"/>
      <c r="EP2420"/>
      <c r="EQ2420"/>
      <c r="ER2420"/>
      <c r="ES2420"/>
      <c r="ET2420"/>
      <c r="EU2420"/>
      <c r="EV2420"/>
      <c r="EW2420"/>
      <c r="EX2420"/>
      <c r="EY2420"/>
      <c r="EZ2420"/>
      <c r="FA2420"/>
      <c r="FB2420"/>
      <c r="FC2420"/>
      <c r="FD2420"/>
      <c r="FE2420"/>
      <c r="FF2420"/>
      <c r="FG2420"/>
      <c r="FH2420"/>
      <c r="FI2420"/>
      <c r="FJ2420"/>
      <c r="FK2420"/>
      <c r="FL2420"/>
      <c r="FM2420"/>
      <c r="FN2420"/>
      <c r="FO2420"/>
      <c r="FP2420"/>
      <c r="FQ2420"/>
      <c r="FR2420"/>
      <c r="FS2420"/>
      <c r="FT2420"/>
      <c r="FU2420"/>
      <c r="FV2420"/>
      <c r="FW2420"/>
      <c r="FX2420"/>
      <c r="FY2420"/>
      <c r="FZ2420"/>
      <c r="GA2420"/>
      <c r="GB2420"/>
      <c r="GC2420"/>
      <c r="GD2420"/>
      <c r="GE2420"/>
      <c r="GF2420"/>
      <c r="GG2420"/>
      <c r="GH2420"/>
      <c r="GI2420"/>
      <c r="GJ2420"/>
      <c r="GK2420"/>
      <c r="GL2420"/>
      <c r="GM2420"/>
      <c r="GN2420"/>
      <c r="GO2420"/>
      <c r="GP2420"/>
      <c r="GQ2420"/>
      <c r="GR2420"/>
      <c r="GS2420"/>
      <c r="GT2420"/>
      <c r="GU2420"/>
      <c r="GV2420"/>
      <c r="GW2420"/>
      <c r="GX2420"/>
      <c r="GY2420"/>
      <c r="GZ2420"/>
      <c r="HA2420"/>
      <c r="HB2420"/>
      <c r="HC2420"/>
      <c r="HD2420"/>
      <c r="HE2420"/>
      <c r="HF2420"/>
      <c r="HG2420"/>
      <c r="HH2420"/>
      <c r="HI2420"/>
      <c r="HJ2420"/>
      <c r="HK2420"/>
      <c r="HL2420"/>
      <c r="HM2420"/>
      <c r="HN2420"/>
      <c r="HO2420"/>
      <c r="HP2420"/>
      <c r="HQ2420"/>
      <c r="HR2420"/>
      <c r="HS2420"/>
      <c r="HT2420"/>
      <c r="HU2420"/>
      <c r="HV2420"/>
      <c r="HW2420"/>
      <c r="HX2420"/>
      <c r="HY2420"/>
      <c r="HZ2420"/>
      <c r="IA2420"/>
      <c r="IB2420"/>
      <c r="IC2420"/>
      <c r="ID2420"/>
      <c r="IE2420"/>
      <c r="IF2420"/>
      <c r="IG2420"/>
      <c r="IH2420"/>
      <c r="II2420"/>
      <c r="IJ2420"/>
      <c r="IK2420"/>
      <c r="IL2420"/>
      <c r="IM2420"/>
      <c r="IN2420"/>
      <c r="IO2420"/>
      <c r="IP2420"/>
      <c r="IQ2420"/>
      <c r="IR2420"/>
      <c r="IS2420"/>
      <c r="IT2420"/>
      <c r="IU2420"/>
      <c r="IV2420"/>
    </row>
    <row r="2421" spans="1:256" ht="12.5">
      <c r="B2421" s="65">
        <v>1</v>
      </c>
      <c r="C2421" s="66">
        <f t="shared" si="116"/>
        <v>1</v>
      </c>
      <c r="D2421" s="77" t="s">
        <v>90</v>
      </c>
      <c r="E2421" s="76" t="s">
        <v>87</v>
      </c>
      <c r="F2421" s="99" t="s">
        <v>70</v>
      </c>
      <c r="G2421" s="78"/>
      <c r="H2421" s="96" t="s">
        <v>114</v>
      </c>
      <c r="I2421" s="107" t="s">
        <v>3158</v>
      </c>
      <c r="J2421" s="81"/>
      <c r="K2421" s="72"/>
      <c r="L2421" s="72"/>
      <c r="M2421" s="72"/>
      <c r="N2421" s="72"/>
      <c r="O2421" s="72"/>
      <c r="P2421" s="72"/>
      <c r="Q2421" s="833"/>
      <c r="R2421" s="102"/>
      <c r="S2421" s="73"/>
      <c r="T2421" s="102"/>
      <c r="U2421" s="103"/>
      <c r="V2421" s="104"/>
    </row>
    <row r="2422" spans="1:256" ht="12.5">
      <c r="B2422" s="65">
        <v>1</v>
      </c>
      <c r="C2422" s="66">
        <f t="shared" si="116"/>
        <v>0</v>
      </c>
      <c r="D2422" s="663" t="s">
        <v>90</v>
      </c>
      <c r="E2422" s="663" t="s">
        <v>90</v>
      </c>
      <c r="F2422" s="670" t="s">
        <v>87</v>
      </c>
      <c r="G2422" s="78"/>
      <c r="H2422" s="96" t="s">
        <v>101</v>
      </c>
      <c r="I2422" s="107" t="s">
        <v>3159</v>
      </c>
      <c r="J2422" s="81"/>
      <c r="K2422" s="72"/>
      <c r="L2422" s="72"/>
      <c r="M2422" s="72"/>
      <c r="N2422" s="72"/>
      <c r="O2422" s="72"/>
      <c r="P2422" s="72"/>
      <c r="Q2422" s="833"/>
      <c r="R2422" s="102"/>
      <c r="S2422" s="73"/>
      <c r="T2422" s="102"/>
      <c r="U2422" s="103"/>
      <c r="V2422" s="104"/>
    </row>
    <row r="2423" spans="1:256" ht="12.5">
      <c r="B2423" s="65">
        <v>1</v>
      </c>
      <c r="C2423" s="66">
        <f t="shared" si="116"/>
        <v>0</v>
      </c>
      <c r="D2423" s="76" t="s">
        <v>68</v>
      </c>
      <c r="E2423" s="77" t="s">
        <v>90</v>
      </c>
      <c r="F2423" s="99" t="s">
        <v>70</v>
      </c>
      <c r="G2423" s="78"/>
      <c r="H2423" s="96" t="s">
        <v>114</v>
      </c>
      <c r="I2423" s="107" t="s">
        <v>3160</v>
      </c>
      <c r="J2423" s="81"/>
      <c r="K2423" s="72"/>
      <c r="L2423" s="72"/>
      <c r="M2423" s="72"/>
      <c r="N2423" s="72"/>
      <c r="O2423" s="72"/>
      <c r="P2423" s="72"/>
      <c r="Q2423" s="833"/>
      <c r="R2423" s="102"/>
      <c r="S2423" s="73"/>
      <c r="T2423" s="102"/>
      <c r="U2423" s="103"/>
      <c r="V2423" s="104"/>
    </row>
    <row r="2424" spans="1:256" ht="12.5">
      <c r="B2424" s="65">
        <v>1</v>
      </c>
      <c r="C2424" s="66">
        <f>IF(E2424="A",4,IF(E2424="B",3,IF(E2424="C",2,IF(E2424="D",1,0))))</f>
        <v>2</v>
      </c>
      <c r="D2424" s="99" t="s">
        <v>70</v>
      </c>
      <c r="E2424" s="77" t="s">
        <v>90</v>
      </c>
      <c r="F2424" s="99" t="s">
        <v>70</v>
      </c>
      <c r="G2424" s="78"/>
      <c r="H2424" s="96" t="s">
        <v>129</v>
      </c>
      <c r="I2424" s="107" t="s">
        <v>3161</v>
      </c>
      <c r="J2424" s="81"/>
      <c r="K2424" s="72"/>
      <c r="L2424" s="72"/>
      <c r="M2424" s="72"/>
      <c r="N2424" s="72"/>
      <c r="O2424" s="72"/>
      <c r="P2424" s="72"/>
      <c r="Q2424" s="833"/>
      <c r="R2424" s="102"/>
      <c r="S2424" s="73"/>
      <c r="T2424" s="102"/>
      <c r="U2424" s="103"/>
      <c r="V2424" s="104"/>
    </row>
    <row r="2425" spans="1:256" ht="12.5">
      <c r="A2425" s="308"/>
      <c r="B2425" s="65">
        <v>1</v>
      </c>
      <c r="C2425" s="66">
        <f>IF(E2425="A",1,IF(E2425="B",1,0))</f>
        <v>0</v>
      </c>
      <c r="D2425" s="76" t="s">
        <v>87</v>
      </c>
      <c r="E2425" s="99" t="s">
        <v>70</v>
      </c>
      <c r="F2425" s="99" t="s">
        <v>70</v>
      </c>
      <c r="G2425" s="78"/>
      <c r="H2425" s="96" t="s">
        <v>220</v>
      </c>
      <c r="I2425" s="107" t="s">
        <v>3162</v>
      </c>
      <c r="J2425" s="81"/>
      <c r="K2425" s="72"/>
      <c r="L2425" s="72"/>
      <c r="M2425" s="72"/>
      <c r="N2425" s="72"/>
      <c r="O2425" s="72"/>
      <c r="P2425" s="72"/>
      <c r="Q2425" s="833"/>
      <c r="R2425" s="102"/>
      <c r="S2425" s="73"/>
      <c r="T2425" s="102"/>
      <c r="U2425" s="103"/>
      <c r="V2425" s="104"/>
    </row>
    <row r="2426" spans="1:256" ht="12.5">
      <c r="B2426" s="65">
        <v>1</v>
      </c>
      <c r="C2426" s="66">
        <f>IF(E2426="A",1,IF(E2426="B",1,0))</f>
        <v>1</v>
      </c>
      <c r="D2426" s="658" t="s">
        <v>68</v>
      </c>
      <c r="E2426" s="658" t="s">
        <v>87</v>
      </c>
      <c r="F2426" s="656" t="s">
        <v>70</v>
      </c>
      <c r="G2426" s="78"/>
      <c r="H2426" s="96" t="s">
        <v>122</v>
      </c>
      <c r="I2426" s="107" t="s">
        <v>3163</v>
      </c>
      <c r="J2426" s="81"/>
      <c r="K2426" s="72"/>
      <c r="L2426" s="72"/>
      <c r="M2426" s="72"/>
      <c r="N2426" s="72"/>
      <c r="O2426" s="72"/>
      <c r="P2426" s="72"/>
      <c r="Q2426" s="833"/>
      <c r="R2426" s="102"/>
      <c r="S2426" s="73"/>
      <c r="T2426" s="102"/>
      <c r="U2426" s="103"/>
      <c r="V2426" s="104"/>
    </row>
    <row r="2427" spans="1:256" ht="12.5">
      <c r="B2427" s="65">
        <v>1</v>
      </c>
      <c r="C2427" s="66">
        <f>IF(E2427="A",4,IF(E2427="B",3,IF(E2427="C",2,IF(E2427="D",1,0))))</f>
        <v>4</v>
      </c>
      <c r="D2427" s="77" t="s">
        <v>90</v>
      </c>
      <c r="E2427" s="76" t="s">
        <v>68</v>
      </c>
      <c r="F2427" s="76" t="s">
        <v>87</v>
      </c>
      <c r="G2427" s="78"/>
      <c r="H2427" s="96" t="s">
        <v>94</v>
      </c>
      <c r="I2427" s="107" t="s">
        <v>3164</v>
      </c>
      <c r="J2427" s="81" t="s">
        <v>17</v>
      </c>
      <c r="K2427" s="72"/>
      <c r="L2427" s="72"/>
      <c r="M2427" s="72"/>
      <c r="N2427" s="72"/>
      <c r="O2427" s="72"/>
      <c r="P2427" s="72"/>
      <c r="Q2427" s="833"/>
      <c r="R2427" s="102"/>
      <c r="S2427" s="73"/>
      <c r="T2427" s="102"/>
      <c r="U2427" s="103"/>
      <c r="V2427" s="104"/>
    </row>
    <row r="2428" spans="1:256" ht="12.5">
      <c r="A2428" s="305"/>
      <c r="B2428" s="65">
        <v>1</v>
      </c>
      <c r="C2428" s="66">
        <f>IF(E2428="A",1,IF(E2428="B",1,0))</f>
        <v>1</v>
      </c>
      <c r="D2428" s="656" t="s">
        <v>70</v>
      </c>
      <c r="E2428" s="658" t="s">
        <v>87</v>
      </c>
      <c r="F2428" s="658" t="s">
        <v>68</v>
      </c>
      <c r="G2428" s="78"/>
      <c r="H2428" s="96" t="s">
        <v>101</v>
      </c>
      <c r="I2428" s="107" t="s">
        <v>3165</v>
      </c>
      <c r="J2428" s="81"/>
      <c r="K2428" s="72"/>
      <c r="L2428" s="72"/>
      <c r="M2428" s="72"/>
      <c r="N2428" s="72"/>
      <c r="O2428" s="72"/>
      <c r="P2428" s="72"/>
      <c r="Q2428" s="833"/>
      <c r="R2428" s="102"/>
      <c r="S2428" s="73"/>
      <c r="T2428" s="102"/>
      <c r="U2428" s="103"/>
      <c r="V2428" s="104"/>
    </row>
    <row r="2429" spans="1:256" ht="12.5">
      <c r="A2429" s="55"/>
      <c r="B2429" s="65">
        <v>1</v>
      </c>
      <c r="C2429" s="66">
        <f>IF(E2429="A",1,IF(E2429="B",1,0))</f>
        <v>1</v>
      </c>
      <c r="D2429" s="659" t="s">
        <v>90</v>
      </c>
      <c r="E2429" s="658" t="s">
        <v>68</v>
      </c>
      <c r="F2429" s="656" t="s">
        <v>70</v>
      </c>
      <c r="G2429" s="78"/>
      <c r="H2429" s="96" t="s">
        <v>104</v>
      </c>
      <c r="I2429" s="107" t="s">
        <v>3166</v>
      </c>
      <c r="J2429" s="81"/>
      <c r="K2429" s="72"/>
      <c r="L2429" s="72"/>
      <c r="M2429" s="72"/>
      <c r="N2429" s="72"/>
      <c r="O2429" s="72"/>
      <c r="P2429" s="72"/>
      <c r="Q2429" s="833"/>
      <c r="R2429" s="102"/>
      <c r="S2429" s="73"/>
      <c r="T2429" s="102"/>
      <c r="U2429" s="103"/>
      <c r="V2429" s="104"/>
    </row>
    <row r="2430" spans="1:256" ht="12.5">
      <c r="B2430" s="65">
        <v>1</v>
      </c>
      <c r="C2430" s="66">
        <f>IF(E2430="A",4,IF(E2430="B",3,IF(E2430="C",2,IF(E2430="D",1,0))))</f>
        <v>1</v>
      </c>
      <c r="D2430" s="76" t="s">
        <v>87</v>
      </c>
      <c r="E2430" s="99" t="s">
        <v>70</v>
      </c>
      <c r="F2430" s="77" t="s">
        <v>90</v>
      </c>
      <c r="G2430" s="78"/>
      <c r="H2430" s="96" t="s">
        <v>114</v>
      </c>
      <c r="I2430" s="107" t="s">
        <v>3167</v>
      </c>
      <c r="J2430" s="81"/>
      <c r="K2430" s="72"/>
      <c r="L2430" s="72"/>
      <c r="M2430" s="72"/>
      <c r="N2430" s="72"/>
      <c r="O2430" s="72"/>
      <c r="P2430" s="72"/>
      <c r="Q2430" s="833"/>
      <c r="R2430" s="102"/>
      <c r="S2430" s="73"/>
      <c r="T2430" s="102"/>
      <c r="U2430" s="103"/>
      <c r="V2430" s="104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  <c r="CV2430"/>
      <c r="CW2430"/>
      <c r="CX2430"/>
      <c r="CY2430"/>
      <c r="CZ2430"/>
      <c r="DA2430"/>
      <c r="DB2430"/>
      <c r="DC2430"/>
      <c r="DD2430"/>
      <c r="DE2430"/>
      <c r="DF2430"/>
      <c r="DG2430"/>
      <c r="DH2430"/>
      <c r="DI2430"/>
      <c r="DJ2430"/>
      <c r="DK2430"/>
      <c r="DL2430"/>
      <c r="DM2430"/>
      <c r="DN2430"/>
      <c r="DO2430"/>
      <c r="DP2430"/>
      <c r="DQ2430"/>
      <c r="DR2430"/>
      <c r="DS2430"/>
      <c r="DT2430"/>
      <c r="DU2430"/>
      <c r="DV2430"/>
      <c r="DW2430"/>
      <c r="DX2430"/>
      <c r="DY2430"/>
      <c r="DZ2430"/>
      <c r="EA2430"/>
      <c r="EB2430"/>
      <c r="EC2430"/>
      <c r="ED2430"/>
      <c r="EE2430"/>
      <c r="EF2430"/>
      <c r="EG2430"/>
      <c r="EH2430"/>
      <c r="EI2430"/>
      <c r="EJ2430"/>
      <c r="EK2430"/>
      <c r="EL2430"/>
      <c r="EM2430"/>
      <c r="EN2430"/>
      <c r="EO2430"/>
      <c r="EP2430"/>
      <c r="EQ2430"/>
      <c r="ER2430"/>
      <c r="ES2430"/>
      <c r="ET2430"/>
      <c r="EU2430"/>
      <c r="EV2430"/>
      <c r="EW2430"/>
      <c r="EX2430"/>
      <c r="EY2430"/>
      <c r="EZ2430"/>
      <c r="FA2430"/>
      <c r="FB2430"/>
      <c r="FC2430"/>
      <c r="FD2430"/>
      <c r="FE2430"/>
      <c r="FF2430"/>
      <c r="FG2430"/>
      <c r="FH2430"/>
      <c r="FI2430"/>
      <c r="FJ2430"/>
      <c r="FK2430"/>
      <c r="FL2430"/>
      <c r="FM2430"/>
      <c r="FN2430"/>
      <c r="FO2430"/>
      <c r="FP2430"/>
      <c r="FQ2430"/>
      <c r="FR2430"/>
      <c r="FS2430"/>
      <c r="FT2430"/>
      <c r="FU2430"/>
      <c r="FV2430"/>
      <c r="FW2430"/>
      <c r="FX2430"/>
      <c r="FY2430"/>
      <c r="FZ2430"/>
      <c r="GA2430"/>
      <c r="GB2430"/>
      <c r="GC2430"/>
      <c r="GD2430"/>
      <c r="GE2430"/>
      <c r="GF2430"/>
      <c r="GG2430"/>
      <c r="GH2430"/>
      <c r="GI2430"/>
      <c r="GJ2430"/>
      <c r="GK2430"/>
      <c r="GL2430"/>
      <c r="GM2430"/>
      <c r="GN2430"/>
      <c r="GO2430"/>
      <c r="GP2430"/>
      <c r="GQ2430"/>
      <c r="GR2430"/>
      <c r="GS2430"/>
      <c r="GT2430"/>
      <c r="GU2430"/>
      <c r="GV2430"/>
      <c r="GW2430"/>
      <c r="GX2430"/>
      <c r="GY2430"/>
      <c r="GZ2430"/>
      <c r="HA2430"/>
      <c r="HB2430"/>
      <c r="HC2430"/>
      <c r="HD2430"/>
      <c r="HE2430"/>
      <c r="HF2430"/>
      <c r="HG2430"/>
      <c r="HH2430"/>
      <c r="HI2430"/>
      <c r="HJ2430"/>
      <c r="HK2430"/>
      <c r="HL2430"/>
      <c r="HM2430"/>
      <c r="HN2430"/>
      <c r="HO2430"/>
      <c r="HP2430"/>
      <c r="HQ2430"/>
      <c r="HR2430"/>
      <c r="HS2430"/>
      <c r="HT2430"/>
      <c r="HU2430"/>
      <c r="HV2430"/>
      <c r="HW2430"/>
      <c r="HX2430"/>
      <c r="HY2430"/>
      <c r="HZ2430"/>
      <c r="IA2430"/>
      <c r="IB2430"/>
      <c r="IC2430"/>
      <c r="ID2430"/>
      <c r="IE2430"/>
      <c r="IF2430"/>
      <c r="IG2430"/>
      <c r="IH2430"/>
      <c r="II2430"/>
      <c r="IJ2430"/>
      <c r="IK2430"/>
      <c r="IL2430"/>
      <c r="IM2430"/>
      <c r="IN2430"/>
      <c r="IO2430"/>
      <c r="IP2430"/>
      <c r="IQ2430"/>
      <c r="IR2430"/>
      <c r="IS2430"/>
      <c r="IT2430"/>
      <c r="IU2430"/>
      <c r="IV2430"/>
    </row>
    <row r="2431" spans="1:256" ht="12.5">
      <c r="A2431"/>
      <c r="B2431" s="65">
        <v>1</v>
      </c>
      <c r="C2431" s="66">
        <f>IF(E2431="A",1,IF(E2431="B",1,0))</f>
        <v>0</v>
      </c>
      <c r="D2431" s="76" t="s">
        <v>68</v>
      </c>
      <c r="E2431" s="99" t="s">
        <v>99</v>
      </c>
      <c r="F2431" s="99" t="s">
        <v>99</v>
      </c>
      <c r="G2431" s="78"/>
      <c r="H2431" s="96" t="s">
        <v>114</v>
      </c>
      <c r="I2431" s="107" t="s">
        <v>3168</v>
      </c>
      <c r="J2431" s="81"/>
      <c r="K2431" s="72"/>
      <c r="L2431" s="72"/>
      <c r="M2431" s="72"/>
      <c r="N2431" s="72"/>
      <c r="O2431" s="72"/>
      <c r="P2431" s="72"/>
      <c r="Q2431" s="833"/>
      <c r="R2431" s="102"/>
      <c r="S2431" s="73"/>
      <c r="T2431" s="102"/>
      <c r="U2431" s="103"/>
      <c r="V2431" s="104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  <c r="CV2431"/>
      <c r="CW2431"/>
      <c r="CX2431"/>
      <c r="CY2431"/>
      <c r="CZ2431"/>
      <c r="DA2431"/>
      <c r="DB2431"/>
      <c r="DC2431"/>
      <c r="DD2431"/>
      <c r="DE2431"/>
      <c r="DF2431"/>
      <c r="DG2431"/>
      <c r="DH2431"/>
      <c r="DI2431"/>
      <c r="DJ2431"/>
      <c r="DK2431"/>
      <c r="DL2431"/>
      <c r="DM2431"/>
      <c r="DN2431"/>
      <c r="DO2431"/>
      <c r="DP2431"/>
      <c r="DQ2431"/>
      <c r="DR2431"/>
      <c r="DS2431"/>
      <c r="DT2431"/>
      <c r="DU2431"/>
      <c r="DV2431"/>
      <c r="DW2431"/>
      <c r="DX2431"/>
      <c r="DY2431"/>
      <c r="DZ2431"/>
      <c r="EA2431"/>
      <c r="EB2431"/>
      <c r="EC2431"/>
      <c r="ED2431"/>
      <c r="EE2431"/>
      <c r="EF2431"/>
      <c r="EG2431"/>
      <c r="EH2431"/>
      <c r="EI2431"/>
      <c r="EJ2431"/>
      <c r="EK2431"/>
      <c r="EL2431"/>
      <c r="EM2431"/>
      <c r="EN2431"/>
      <c r="EO2431"/>
      <c r="EP2431"/>
      <c r="EQ2431"/>
      <c r="ER2431"/>
      <c r="ES2431"/>
      <c r="ET2431"/>
      <c r="EU2431"/>
      <c r="EV2431"/>
      <c r="EW2431"/>
      <c r="EX2431"/>
      <c r="EY2431"/>
      <c r="EZ2431"/>
      <c r="FA2431"/>
      <c r="FB2431"/>
      <c r="FC2431"/>
      <c r="FD2431"/>
      <c r="FE2431"/>
      <c r="FF2431"/>
      <c r="FG2431"/>
      <c r="FH2431"/>
      <c r="FI2431"/>
      <c r="FJ2431"/>
      <c r="FK2431"/>
      <c r="FL2431"/>
      <c r="FM2431"/>
      <c r="FN2431"/>
      <c r="FO2431"/>
      <c r="FP2431"/>
      <c r="FQ2431"/>
      <c r="FR2431"/>
      <c r="FS2431"/>
      <c r="FT2431"/>
      <c r="FU2431"/>
      <c r="FV2431"/>
      <c r="FW2431"/>
      <c r="FX2431"/>
      <c r="FY2431"/>
      <c r="FZ2431"/>
      <c r="GA2431"/>
      <c r="GB2431"/>
      <c r="GC2431"/>
      <c r="GD2431"/>
      <c r="GE2431"/>
      <c r="GF2431"/>
      <c r="GG2431"/>
      <c r="GH2431"/>
      <c r="GI2431"/>
      <c r="GJ2431"/>
      <c r="GK2431"/>
      <c r="GL2431"/>
      <c r="GM2431"/>
      <c r="GN2431"/>
      <c r="GO2431"/>
      <c r="GP2431"/>
      <c r="GQ2431"/>
      <c r="GR2431"/>
      <c r="GS2431"/>
      <c r="GT2431"/>
      <c r="GU2431"/>
      <c r="GV2431"/>
      <c r="GW2431"/>
      <c r="GX2431"/>
      <c r="GY2431"/>
      <c r="GZ2431"/>
      <c r="HA2431"/>
      <c r="HB2431"/>
      <c r="HC2431"/>
      <c r="HD2431"/>
      <c r="HE2431"/>
      <c r="HF2431"/>
      <c r="HG2431"/>
      <c r="HH2431"/>
      <c r="HI2431"/>
      <c r="HJ2431"/>
      <c r="HK2431"/>
      <c r="HL2431"/>
      <c r="HM2431"/>
      <c r="HN2431"/>
      <c r="HO2431"/>
      <c r="HP2431"/>
      <c r="HQ2431"/>
      <c r="HR2431"/>
      <c r="HS2431"/>
      <c r="HT2431"/>
      <c r="HU2431"/>
      <c r="HV2431"/>
      <c r="HW2431"/>
      <c r="HX2431"/>
      <c r="HY2431"/>
      <c r="HZ2431"/>
      <c r="IA2431"/>
      <c r="IB2431"/>
      <c r="IC2431"/>
      <c r="ID2431"/>
      <c r="IE2431"/>
      <c r="IF2431"/>
      <c r="IG2431"/>
      <c r="IH2431"/>
      <c r="II2431"/>
      <c r="IJ2431"/>
      <c r="IK2431"/>
      <c r="IL2431"/>
      <c r="IM2431"/>
      <c r="IN2431"/>
      <c r="IO2431"/>
      <c r="IP2431"/>
      <c r="IQ2431"/>
      <c r="IR2431"/>
      <c r="IS2431"/>
      <c r="IT2431"/>
      <c r="IU2431"/>
      <c r="IV2431"/>
    </row>
    <row r="2432" spans="1:256" ht="12.5">
      <c r="A2432"/>
      <c r="B2432" s="65">
        <v>1</v>
      </c>
      <c r="C2432" s="66">
        <v>3</v>
      </c>
      <c r="D2432" s="99" t="s">
        <v>70</v>
      </c>
      <c r="E2432" s="76" t="s">
        <v>87</v>
      </c>
      <c r="F2432" s="76" t="s">
        <v>87</v>
      </c>
      <c r="G2432" s="78"/>
      <c r="H2432" s="96" t="s">
        <v>88</v>
      </c>
      <c r="I2432" s="107" t="s">
        <v>3169</v>
      </c>
      <c r="J2432" s="81" t="s">
        <v>92</v>
      </c>
      <c r="K2432" s="72"/>
      <c r="L2432" s="72"/>
      <c r="M2432" s="72"/>
      <c r="N2432" s="72"/>
      <c r="O2432" s="72"/>
      <c r="P2432" s="72"/>
      <c r="Q2432" s="833"/>
      <c r="R2432" s="102"/>
      <c r="S2432" s="73"/>
      <c r="T2432" s="102"/>
      <c r="U2432" s="103"/>
      <c r="V2432" s="104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  <c r="CV2432"/>
      <c r="CW2432"/>
      <c r="CX2432"/>
      <c r="CY2432"/>
      <c r="CZ2432"/>
      <c r="DA2432"/>
      <c r="DB2432"/>
      <c r="DC2432"/>
      <c r="DD2432"/>
      <c r="DE2432"/>
      <c r="DF2432"/>
      <c r="DG2432"/>
      <c r="DH2432"/>
      <c r="DI2432"/>
      <c r="DJ2432"/>
      <c r="DK2432"/>
      <c r="DL2432"/>
      <c r="DM2432"/>
      <c r="DN2432"/>
      <c r="DO2432"/>
      <c r="DP2432"/>
      <c r="DQ2432"/>
      <c r="DR2432"/>
      <c r="DS2432"/>
      <c r="DT2432"/>
      <c r="DU2432"/>
      <c r="DV2432"/>
      <c r="DW2432"/>
      <c r="DX2432"/>
      <c r="DY2432"/>
      <c r="DZ2432"/>
      <c r="EA2432"/>
      <c r="EB2432"/>
      <c r="EC2432"/>
      <c r="ED2432"/>
      <c r="EE2432"/>
      <c r="EF2432"/>
      <c r="EG2432"/>
      <c r="EH2432"/>
      <c r="EI2432"/>
      <c r="EJ2432"/>
      <c r="EK2432"/>
      <c r="EL2432"/>
      <c r="EM2432"/>
      <c r="EN2432"/>
      <c r="EO2432"/>
      <c r="EP2432"/>
      <c r="EQ2432"/>
      <c r="ER2432"/>
      <c r="ES2432"/>
      <c r="ET2432"/>
      <c r="EU2432"/>
      <c r="EV2432"/>
      <c r="EW2432"/>
      <c r="EX2432"/>
      <c r="EY2432"/>
      <c r="EZ2432"/>
      <c r="FA2432"/>
      <c r="FB2432"/>
      <c r="FC2432"/>
      <c r="FD2432"/>
      <c r="FE2432"/>
      <c r="FF2432"/>
      <c r="FG2432"/>
      <c r="FH2432"/>
      <c r="FI2432"/>
      <c r="FJ2432"/>
      <c r="FK2432"/>
      <c r="FL2432"/>
      <c r="FM2432"/>
      <c r="FN2432"/>
      <c r="FO2432"/>
      <c r="FP2432"/>
      <c r="FQ2432"/>
      <c r="FR2432"/>
      <c r="FS2432"/>
      <c r="FT2432"/>
      <c r="FU2432"/>
      <c r="FV2432"/>
      <c r="FW2432"/>
      <c r="FX2432"/>
      <c r="FY2432"/>
      <c r="FZ2432"/>
      <c r="GA2432"/>
      <c r="GB2432"/>
      <c r="GC2432"/>
      <c r="GD2432"/>
      <c r="GE2432"/>
      <c r="GF2432"/>
      <c r="GG2432"/>
      <c r="GH2432"/>
      <c r="GI2432"/>
      <c r="GJ2432"/>
      <c r="GK2432"/>
      <c r="GL2432"/>
      <c r="GM2432"/>
      <c r="GN2432"/>
      <c r="GO2432"/>
      <c r="GP2432"/>
      <c r="GQ2432"/>
      <c r="GR2432"/>
      <c r="GS2432"/>
      <c r="GT2432"/>
      <c r="GU2432"/>
      <c r="GV2432"/>
      <c r="GW2432"/>
      <c r="GX2432"/>
      <c r="GY2432"/>
      <c r="GZ2432"/>
      <c r="HA2432"/>
      <c r="HB2432"/>
      <c r="HC2432"/>
      <c r="HD2432"/>
      <c r="HE2432"/>
      <c r="HF2432"/>
      <c r="HG2432"/>
      <c r="HH2432"/>
      <c r="HI2432"/>
      <c r="HJ2432"/>
      <c r="HK2432"/>
      <c r="HL2432"/>
      <c r="HM2432"/>
      <c r="HN2432"/>
      <c r="HO2432"/>
      <c r="HP2432"/>
      <c r="HQ2432"/>
      <c r="HR2432"/>
      <c r="HS2432"/>
      <c r="HT2432"/>
      <c r="HU2432"/>
      <c r="HV2432"/>
      <c r="HW2432"/>
      <c r="HX2432"/>
      <c r="HY2432"/>
      <c r="HZ2432"/>
      <c r="IA2432"/>
      <c r="IB2432"/>
      <c r="IC2432"/>
      <c r="ID2432"/>
      <c r="IE2432"/>
      <c r="IF2432"/>
      <c r="IG2432"/>
      <c r="IH2432"/>
      <c r="II2432"/>
      <c r="IJ2432"/>
      <c r="IK2432"/>
      <c r="IL2432"/>
      <c r="IM2432"/>
      <c r="IN2432"/>
      <c r="IO2432"/>
      <c r="IP2432"/>
      <c r="IQ2432"/>
      <c r="IR2432"/>
      <c r="IS2432"/>
      <c r="IT2432"/>
      <c r="IU2432"/>
      <c r="IV2432"/>
    </row>
    <row r="2433" spans="1:256" ht="12.5">
      <c r="B2433" s="65">
        <v>1</v>
      </c>
      <c r="C2433" s="66">
        <f>IF(E2433="A",1,IF(E2433="B",1,0))</f>
        <v>1</v>
      </c>
      <c r="D2433" s="656" t="s">
        <v>70</v>
      </c>
      <c r="E2433" s="658" t="s">
        <v>68</v>
      </c>
      <c r="F2433" s="656" t="s">
        <v>70</v>
      </c>
      <c r="G2433" s="78"/>
      <c r="H2433" s="96" t="s">
        <v>197</v>
      </c>
      <c r="I2433" s="107" t="s">
        <v>3170</v>
      </c>
      <c r="J2433" s="81"/>
      <c r="K2433" s="72"/>
      <c r="L2433" s="72"/>
      <c r="M2433" s="72"/>
      <c r="N2433" s="72"/>
      <c r="O2433" s="72"/>
      <c r="P2433" s="72"/>
      <c r="Q2433" s="833"/>
      <c r="R2433" s="102"/>
      <c r="S2433" s="73"/>
      <c r="T2433" s="102"/>
      <c r="U2433" s="103"/>
      <c r="V2433" s="104"/>
    </row>
    <row r="2434" spans="1:256" ht="12.5">
      <c r="A2434" s="305"/>
      <c r="B2434" s="65">
        <v>1</v>
      </c>
      <c r="C2434" s="66">
        <f>IF(E2434="A",4,IF(E2434="B",3,IF(E2434="C",2,IF(E2434="D",1,0))))</f>
        <v>2</v>
      </c>
      <c r="D2434" s="77" t="s">
        <v>90</v>
      </c>
      <c r="E2434" s="77" t="s">
        <v>90</v>
      </c>
      <c r="F2434" s="76" t="s">
        <v>87</v>
      </c>
      <c r="G2434" s="78"/>
      <c r="H2434" s="96" t="s">
        <v>126</v>
      </c>
      <c r="I2434" s="107" t="s">
        <v>3171</v>
      </c>
      <c r="J2434" s="81"/>
      <c r="K2434" s="72"/>
      <c r="L2434" s="72"/>
      <c r="M2434" s="72"/>
      <c r="N2434" s="72"/>
      <c r="O2434" s="72"/>
      <c r="P2434" s="72"/>
      <c r="Q2434" s="833"/>
      <c r="R2434" s="102"/>
      <c r="S2434" s="73"/>
      <c r="T2434" s="102"/>
      <c r="U2434" s="103"/>
      <c r="V2434" s="104"/>
    </row>
    <row r="2435" spans="1:256" ht="12.5">
      <c r="A2435" s="111"/>
      <c r="B2435" s="65">
        <v>1</v>
      </c>
      <c r="C2435" s="66">
        <f>IF(E2435="A",1,IF(E2435="B",1,0))</f>
        <v>1</v>
      </c>
      <c r="D2435" s="76" t="s">
        <v>87</v>
      </c>
      <c r="E2435" s="76" t="s">
        <v>68</v>
      </c>
      <c r="F2435" s="77" t="s">
        <v>90</v>
      </c>
      <c r="G2435" s="78"/>
      <c r="H2435" s="96" t="s">
        <v>135</v>
      </c>
      <c r="I2435" s="107" t="s">
        <v>3172</v>
      </c>
      <c r="J2435" s="81"/>
      <c r="K2435" s="72"/>
      <c r="L2435" s="72"/>
      <c r="M2435" s="72"/>
      <c r="N2435" s="72"/>
      <c r="O2435" s="72"/>
      <c r="P2435" s="72"/>
      <c r="Q2435" s="833"/>
      <c r="R2435" s="102"/>
      <c r="S2435" s="73"/>
      <c r="T2435" s="102"/>
      <c r="U2435" s="103"/>
      <c r="V2435" s="104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  <c r="CV2435"/>
      <c r="CW2435"/>
      <c r="CX2435"/>
      <c r="CY2435"/>
      <c r="CZ2435"/>
      <c r="DA2435"/>
      <c r="DB2435"/>
      <c r="DC2435"/>
      <c r="DD2435"/>
      <c r="DE2435"/>
      <c r="DF2435"/>
      <c r="DG2435"/>
      <c r="DH2435"/>
      <c r="DI2435"/>
      <c r="DJ2435"/>
      <c r="DK2435"/>
      <c r="DL2435"/>
      <c r="DM2435"/>
      <c r="DN2435"/>
      <c r="DO2435"/>
      <c r="DP2435"/>
      <c r="DQ2435"/>
      <c r="DR2435"/>
      <c r="DS2435"/>
      <c r="DT2435"/>
      <c r="DU2435"/>
      <c r="DV2435"/>
      <c r="DW2435"/>
      <c r="DX2435"/>
      <c r="DY2435"/>
      <c r="DZ2435"/>
      <c r="EA2435"/>
      <c r="EB2435"/>
      <c r="EC2435"/>
      <c r="ED2435"/>
      <c r="EE2435"/>
      <c r="EF2435"/>
      <c r="EG2435"/>
      <c r="EH2435"/>
      <c r="EI2435"/>
      <c r="EJ2435"/>
      <c r="EK2435"/>
      <c r="EL2435"/>
      <c r="EM2435"/>
      <c r="EN2435"/>
      <c r="EO2435"/>
      <c r="EP2435"/>
      <c r="EQ2435"/>
      <c r="ER2435"/>
      <c r="ES2435"/>
      <c r="ET2435"/>
      <c r="EU2435"/>
      <c r="EV2435"/>
      <c r="EW2435"/>
      <c r="EX2435"/>
      <c r="EY2435"/>
      <c r="EZ2435"/>
      <c r="FA2435"/>
      <c r="FB2435"/>
      <c r="FC2435"/>
      <c r="FD2435"/>
      <c r="FE2435"/>
      <c r="FF2435"/>
      <c r="FG2435"/>
      <c r="FH2435"/>
      <c r="FI2435"/>
      <c r="FJ2435"/>
      <c r="FK2435"/>
      <c r="FL2435"/>
      <c r="FM2435"/>
      <c r="FN2435"/>
      <c r="FO2435"/>
      <c r="FP2435"/>
      <c r="FQ2435"/>
      <c r="FR2435"/>
      <c r="FS2435"/>
      <c r="FT2435"/>
      <c r="FU2435"/>
      <c r="FV2435"/>
      <c r="FW2435"/>
      <c r="FX2435"/>
      <c r="FY2435"/>
      <c r="FZ2435"/>
      <c r="GA2435"/>
      <c r="GB2435"/>
      <c r="GC2435"/>
      <c r="GD2435"/>
      <c r="GE2435"/>
      <c r="GF2435"/>
      <c r="GG2435"/>
      <c r="GH2435"/>
      <c r="GI2435"/>
      <c r="GJ2435"/>
      <c r="GK2435"/>
      <c r="GL2435"/>
      <c r="GM2435"/>
      <c r="GN2435"/>
      <c r="GO2435"/>
      <c r="GP2435"/>
      <c r="GQ2435"/>
      <c r="GR2435"/>
      <c r="GS2435"/>
      <c r="GT2435"/>
      <c r="GU2435"/>
      <c r="GV2435"/>
      <c r="GW2435"/>
      <c r="GX2435"/>
      <c r="GY2435"/>
      <c r="GZ2435"/>
      <c r="HA2435"/>
      <c r="HB2435"/>
      <c r="HC2435"/>
      <c r="HD2435"/>
      <c r="HE2435"/>
      <c r="HF2435"/>
      <c r="HG2435"/>
      <c r="HH2435"/>
      <c r="HI2435"/>
      <c r="HJ2435"/>
      <c r="HK2435"/>
      <c r="HL2435"/>
      <c r="HM2435"/>
      <c r="HN2435"/>
      <c r="HO2435"/>
      <c r="HP2435"/>
      <c r="HQ2435"/>
      <c r="HR2435"/>
      <c r="HS2435"/>
      <c r="HT2435"/>
      <c r="HU2435"/>
      <c r="HV2435"/>
      <c r="HW2435"/>
      <c r="HX2435"/>
      <c r="HY2435"/>
      <c r="HZ2435"/>
      <c r="IA2435"/>
      <c r="IB2435"/>
      <c r="IC2435"/>
      <c r="ID2435"/>
      <c r="IE2435"/>
      <c r="IF2435"/>
      <c r="IG2435"/>
      <c r="IH2435"/>
      <c r="II2435"/>
      <c r="IJ2435"/>
      <c r="IK2435"/>
      <c r="IL2435"/>
      <c r="IM2435"/>
      <c r="IN2435"/>
      <c r="IO2435"/>
      <c r="IP2435"/>
      <c r="IQ2435"/>
      <c r="IR2435"/>
      <c r="IS2435"/>
      <c r="IT2435"/>
      <c r="IU2435"/>
      <c r="IV2435"/>
    </row>
    <row r="2436" spans="1:256" ht="12.5">
      <c r="B2436" s="65">
        <v>1</v>
      </c>
      <c r="C2436" s="66">
        <v>3</v>
      </c>
      <c r="D2436" s="99" t="s">
        <v>70</v>
      </c>
      <c r="E2436" s="76" t="s">
        <v>87</v>
      </c>
      <c r="F2436" s="76" t="s">
        <v>68</v>
      </c>
      <c r="G2436" s="78"/>
      <c r="H2436" s="96" t="s">
        <v>135</v>
      </c>
      <c r="I2436" s="107" t="s">
        <v>404</v>
      </c>
      <c r="J2436" s="81" t="s">
        <v>616</v>
      </c>
      <c r="K2436" s="72"/>
      <c r="L2436" s="72"/>
      <c r="M2436" s="72"/>
      <c r="N2436" s="72"/>
      <c r="O2436" s="72"/>
      <c r="P2436" s="72"/>
      <c r="Q2436" s="833"/>
      <c r="R2436" s="102"/>
      <c r="S2436" s="73"/>
      <c r="T2436" s="102"/>
      <c r="U2436" s="103"/>
      <c r="V2436" s="104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  <c r="CV2436"/>
      <c r="CW2436"/>
      <c r="CX2436"/>
      <c r="CY2436"/>
      <c r="CZ2436"/>
      <c r="DA2436"/>
      <c r="DB2436"/>
      <c r="DC2436"/>
      <c r="DD2436"/>
      <c r="DE2436"/>
      <c r="DF2436"/>
      <c r="DG2436"/>
      <c r="DH2436"/>
      <c r="DI2436"/>
      <c r="DJ2436"/>
      <c r="DK2436"/>
      <c r="DL2436"/>
      <c r="DM2436"/>
      <c r="DN2436"/>
      <c r="DO2436"/>
      <c r="DP2436"/>
      <c r="DQ2436"/>
      <c r="DR2436"/>
      <c r="DS2436"/>
      <c r="DT2436"/>
      <c r="DU2436"/>
      <c r="DV2436"/>
      <c r="DW2436"/>
      <c r="DX2436"/>
      <c r="DY2436"/>
      <c r="DZ2436"/>
      <c r="EA2436"/>
      <c r="EB2436"/>
      <c r="EC2436"/>
      <c r="ED2436"/>
      <c r="EE2436"/>
      <c r="EF2436"/>
      <c r="EG2436"/>
      <c r="EH2436"/>
      <c r="EI2436"/>
      <c r="EJ2436"/>
      <c r="EK2436"/>
      <c r="EL2436"/>
      <c r="EM2436"/>
      <c r="EN2436"/>
      <c r="EO2436"/>
      <c r="EP2436"/>
      <c r="EQ2436"/>
      <c r="ER2436"/>
      <c r="ES2436"/>
      <c r="ET2436"/>
      <c r="EU2436"/>
      <c r="EV2436"/>
      <c r="EW2436"/>
      <c r="EX2436"/>
      <c r="EY2436"/>
      <c r="EZ2436"/>
      <c r="FA2436"/>
      <c r="FB2436"/>
      <c r="FC2436"/>
      <c r="FD2436"/>
      <c r="FE2436"/>
      <c r="FF2436"/>
      <c r="FG2436"/>
      <c r="FH2436"/>
      <c r="FI2436"/>
      <c r="FJ2436"/>
      <c r="FK2436"/>
      <c r="FL2436"/>
      <c r="FM2436"/>
      <c r="FN2436"/>
      <c r="FO2436"/>
      <c r="FP2436"/>
      <c r="FQ2436"/>
      <c r="FR2436"/>
      <c r="FS2436"/>
      <c r="FT2436"/>
      <c r="FU2436"/>
      <c r="FV2436"/>
      <c r="FW2436"/>
      <c r="FX2436"/>
      <c r="FY2436"/>
      <c r="FZ2436"/>
      <c r="GA2436"/>
      <c r="GB2436"/>
      <c r="GC2436"/>
      <c r="GD2436"/>
      <c r="GE2436"/>
      <c r="GF2436"/>
      <c r="GG2436"/>
      <c r="GH2436"/>
      <c r="GI2436"/>
      <c r="GJ2436"/>
      <c r="GK2436"/>
      <c r="GL2436"/>
      <c r="GM2436"/>
      <c r="GN2436"/>
      <c r="GO2436"/>
      <c r="GP2436"/>
      <c r="GQ2436"/>
      <c r="GR2436"/>
      <c r="GS2436"/>
      <c r="GT2436"/>
      <c r="GU2436"/>
      <c r="GV2436"/>
      <c r="GW2436"/>
      <c r="GX2436"/>
      <c r="GY2436"/>
      <c r="GZ2436"/>
      <c r="HA2436"/>
      <c r="HB2436"/>
      <c r="HC2436"/>
      <c r="HD2436"/>
      <c r="HE2436"/>
      <c r="HF2436"/>
      <c r="HG2436"/>
      <c r="HH2436"/>
      <c r="HI2436"/>
      <c r="HJ2436"/>
      <c r="HK2436"/>
      <c r="HL2436"/>
      <c r="HM2436"/>
      <c r="HN2436"/>
      <c r="HO2436"/>
      <c r="HP2436"/>
      <c r="HQ2436"/>
      <c r="HR2436"/>
      <c r="HS2436"/>
      <c r="HT2436"/>
      <c r="HU2436"/>
      <c r="HV2436"/>
      <c r="HW2436"/>
      <c r="HX2436"/>
      <c r="HY2436"/>
      <c r="HZ2436"/>
      <c r="IA2436"/>
      <c r="IB2436"/>
      <c r="IC2436"/>
      <c r="ID2436"/>
      <c r="IE2436"/>
      <c r="IF2436"/>
      <c r="IG2436"/>
      <c r="IH2436"/>
      <c r="II2436"/>
      <c r="IJ2436"/>
      <c r="IK2436"/>
      <c r="IL2436"/>
      <c r="IM2436"/>
      <c r="IN2436"/>
      <c r="IO2436"/>
      <c r="IP2436"/>
      <c r="IQ2436"/>
      <c r="IR2436"/>
      <c r="IS2436"/>
      <c r="IT2436"/>
      <c r="IU2436"/>
      <c r="IV2436"/>
    </row>
    <row r="2437" spans="1:256" ht="12.5">
      <c r="B2437" s="65">
        <v>1</v>
      </c>
      <c r="C2437" s="66">
        <v>3</v>
      </c>
      <c r="D2437" s="99" t="s">
        <v>70</v>
      </c>
      <c r="E2437" s="76" t="s">
        <v>87</v>
      </c>
      <c r="F2437" s="76" t="s">
        <v>68</v>
      </c>
      <c r="G2437" s="78"/>
      <c r="H2437" s="96" t="s">
        <v>135</v>
      </c>
      <c r="I2437" s="107" t="s">
        <v>404</v>
      </c>
      <c r="J2437" s="81" t="s">
        <v>616</v>
      </c>
      <c r="K2437" s="72"/>
      <c r="L2437" s="72"/>
      <c r="M2437" s="72"/>
      <c r="N2437" s="72"/>
      <c r="O2437" s="72"/>
      <c r="P2437" s="72"/>
      <c r="Q2437" s="833"/>
      <c r="R2437" s="102"/>
      <c r="S2437" s="73"/>
      <c r="T2437" s="102"/>
      <c r="U2437" s="103"/>
      <c r="V2437" s="104"/>
    </row>
    <row r="2438" spans="1:256" s="55" customFormat="1" ht="12.5">
      <c r="A2438" s="217"/>
      <c r="B2438" s="65">
        <v>1</v>
      </c>
      <c r="C2438" s="66">
        <f t="shared" ref="C2438:C2444" si="117">IF(E2438="A",1,IF(E2438="B",1,0))</f>
        <v>1</v>
      </c>
      <c r="D2438" s="77" t="s">
        <v>90</v>
      </c>
      <c r="E2438" s="76" t="s">
        <v>87</v>
      </c>
      <c r="F2438" s="76" t="s">
        <v>87</v>
      </c>
      <c r="G2438" s="78"/>
      <c r="H2438" s="96" t="s">
        <v>94</v>
      </c>
      <c r="I2438" s="107" t="s">
        <v>3174</v>
      </c>
      <c r="J2438" s="81"/>
      <c r="K2438" s="72"/>
      <c r="L2438" s="72"/>
      <c r="M2438" s="72"/>
      <c r="N2438" s="72"/>
      <c r="O2438" s="72"/>
      <c r="P2438" s="72"/>
      <c r="Q2438" s="833"/>
      <c r="R2438" s="102"/>
      <c r="S2438" s="73"/>
      <c r="T2438" s="102"/>
      <c r="U2438" s="103"/>
      <c r="V2438" s="104"/>
      <c r="W2438" s="325"/>
      <c r="X2438" s="325"/>
      <c r="Y2438" s="325"/>
      <c r="Z2438" s="325"/>
      <c r="AA2438" s="325"/>
      <c r="AB2438" s="325"/>
      <c r="AC2438" s="325"/>
      <c r="AD2438" s="325"/>
      <c r="AE2438" s="325"/>
      <c r="AF2438" s="325"/>
      <c r="AG2438" s="325"/>
      <c r="AH2438" s="325"/>
      <c r="AI2438" s="325"/>
      <c r="AJ2438" s="325"/>
      <c r="AK2438" s="325"/>
      <c r="AL2438" s="325"/>
      <c r="AM2438" s="325"/>
      <c r="AN2438" s="325"/>
      <c r="AO2438" s="325"/>
      <c r="AP2438" s="325"/>
      <c r="AQ2438" s="325"/>
      <c r="AR2438" s="325"/>
      <c r="AS2438" s="325"/>
      <c r="AT2438" s="325"/>
      <c r="AU2438" s="325"/>
      <c r="AV2438" s="325"/>
      <c r="AW2438" s="325"/>
      <c r="AX2438" s="325"/>
      <c r="AY2438" s="325"/>
      <c r="AZ2438" s="325"/>
      <c r="BA2438" s="325"/>
      <c r="BB2438" s="325"/>
      <c r="BC2438" s="325"/>
      <c r="BD2438" s="325"/>
      <c r="BE2438" s="325"/>
      <c r="BF2438" s="325"/>
      <c r="BG2438" s="325"/>
      <c r="BH2438" s="325"/>
      <c r="BI2438" s="325"/>
      <c r="BJ2438" s="325"/>
      <c r="BK2438" s="325"/>
      <c r="BL2438" s="325"/>
      <c r="BM2438" s="325"/>
      <c r="BN2438" s="325"/>
      <c r="BO2438" s="325"/>
      <c r="BP2438" s="325"/>
      <c r="BQ2438" s="325"/>
      <c r="BR2438" s="325"/>
      <c r="BS2438" s="325"/>
      <c r="BT2438" s="325"/>
      <c r="BU2438" s="325"/>
      <c r="BV2438" s="325"/>
      <c r="BW2438" s="325"/>
      <c r="BX2438" s="325"/>
      <c r="BY2438" s="325"/>
      <c r="BZ2438" s="325"/>
      <c r="CA2438" s="325"/>
      <c r="CB2438" s="325"/>
      <c r="CC2438" s="325"/>
      <c r="CD2438" s="325"/>
      <c r="CE2438" s="325"/>
      <c r="CF2438" s="325"/>
      <c r="CG2438" s="325"/>
      <c r="CH2438" s="325"/>
      <c r="CI2438" s="325"/>
      <c r="CJ2438" s="325"/>
      <c r="CK2438" s="325"/>
      <c r="CL2438" s="325"/>
      <c r="CM2438" s="325"/>
      <c r="CN2438" s="325"/>
      <c r="CO2438" s="325"/>
      <c r="CP2438" s="325"/>
      <c r="CQ2438" s="325"/>
      <c r="CR2438" s="325"/>
      <c r="CS2438" s="325"/>
      <c r="CT2438" s="325"/>
      <c r="CU2438" s="325"/>
      <c r="CV2438" s="325"/>
      <c r="CW2438" s="325"/>
      <c r="CX2438" s="325"/>
      <c r="CY2438" s="325"/>
      <c r="CZ2438" s="325"/>
      <c r="DA2438" s="325"/>
      <c r="DB2438" s="325"/>
      <c r="DC2438" s="325"/>
      <c r="DD2438" s="325"/>
      <c r="DE2438" s="325"/>
      <c r="DF2438" s="325"/>
      <c r="DG2438" s="325"/>
      <c r="DH2438" s="325"/>
      <c r="DI2438" s="325"/>
      <c r="DJ2438" s="325"/>
      <c r="DK2438" s="325"/>
      <c r="DL2438" s="325"/>
      <c r="DM2438" s="325"/>
      <c r="DN2438" s="325"/>
      <c r="DO2438" s="325"/>
      <c r="DP2438" s="325"/>
      <c r="DQ2438" s="325"/>
      <c r="DR2438" s="325"/>
      <c r="DS2438" s="325"/>
      <c r="DT2438" s="325"/>
      <c r="DU2438" s="325"/>
      <c r="DV2438" s="325"/>
      <c r="DW2438" s="325"/>
      <c r="DX2438" s="325"/>
      <c r="DY2438" s="325"/>
      <c r="DZ2438" s="325"/>
      <c r="EA2438" s="325"/>
      <c r="EB2438" s="325"/>
      <c r="EC2438" s="325"/>
      <c r="ED2438" s="325"/>
      <c r="EE2438" s="325"/>
      <c r="EF2438" s="325"/>
      <c r="EG2438" s="325"/>
      <c r="EH2438" s="325"/>
      <c r="EI2438" s="325"/>
      <c r="EJ2438" s="325"/>
      <c r="EK2438" s="325"/>
      <c r="EL2438" s="325"/>
      <c r="EM2438" s="325"/>
      <c r="EN2438" s="325"/>
      <c r="EO2438" s="325"/>
      <c r="EP2438" s="325"/>
      <c r="EQ2438" s="325"/>
      <c r="ER2438" s="325"/>
      <c r="ES2438" s="325"/>
      <c r="ET2438" s="325"/>
      <c r="EU2438" s="325"/>
      <c r="EV2438" s="325"/>
      <c r="EW2438" s="325"/>
      <c r="EX2438" s="325"/>
      <c r="EY2438" s="325"/>
      <c r="EZ2438" s="325"/>
      <c r="FA2438" s="325"/>
      <c r="FB2438" s="325"/>
      <c r="FC2438" s="325"/>
      <c r="FD2438" s="325"/>
      <c r="FE2438" s="325"/>
      <c r="FF2438" s="325"/>
      <c r="FG2438" s="325"/>
      <c r="FH2438" s="325"/>
      <c r="FI2438" s="325"/>
      <c r="FJ2438" s="325"/>
      <c r="FK2438" s="325"/>
      <c r="FL2438" s="325"/>
      <c r="FM2438" s="325"/>
      <c r="FN2438" s="325"/>
      <c r="FO2438" s="325"/>
      <c r="FP2438" s="325"/>
      <c r="FQ2438" s="325"/>
      <c r="FR2438" s="325"/>
      <c r="FS2438" s="325"/>
      <c r="FT2438" s="325"/>
      <c r="FU2438" s="325"/>
      <c r="FV2438" s="325"/>
      <c r="FW2438" s="325"/>
      <c r="FX2438" s="325"/>
      <c r="FY2438" s="325"/>
      <c r="FZ2438" s="325"/>
      <c r="GA2438" s="325"/>
      <c r="GB2438" s="325"/>
      <c r="GC2438" s="325"/>
      <c r="GD2438" s="325"/>
      <c r="GE2438" s="325"/>
      <c r="GF2438" s="325"/>
      <c r="GG2438" s="325"/>
      <c r="GH2438" s="325"/>
      <c r="GI2438" s="325"/>
      <c r="GJ2438" s="325"/>
      <c r="GK2438" s="325"/>
      <c r="GL2438" s="325"/>
      <c r="GM2438" s="325"/>
      <c r="GN2438" s="325"/>
      <c r="GO2438" s="325"/>
      <c r="GP2438" s="325"/>
      <c r="GQ2438" s="325"/>
      <c r="GR2438" s="325"/>
      <c r="GS2438" s="325"/>
      <c r="GT2438" s="325"/>
      <c r="GU2438" s="325"/>
      <c r="GV2438" s="325"/>
      <c r="GW2438" s="325"/>
      <c r="GX2438" s="325"/>
      <c r="GY2438" s="325"/>
      <c r="GZ2438" s="325"/>
      <c r="HA2438" s="325"/>
      <c r="HB2438" s="325"/>
      <c r="HC2438" s="325"/>
      <c r="HD2438" s="325"/>
      <c r="HE2438" s="325"/>
      <c r="HF2438" s="325"/>
      <c r="HG2438" s="325"/>
      <c r="HH2438" s="325"/>
      <c r="HI2438" s="325"/>
      <c r="HJ2438" s="325"/>
      <c r="HK2438" s="325"/>
      <c r="HL2438" s="325"/>
      <c r="HM2438" s="325"/>
      <c r="HN2438" s="325"/>
      <c r="HO2438" s="325"/>
      <c r="HP2438" s="325"/>
      <c r="HQ2438" s="325"/>
      <c r="HR2438" s="325"/>
      <c r="HS2438" s="325"/>
      <c r="HT2438" s="325"/>
      <c r="HU2438" s="325"/>
      <c r="HV2438" s="325"/>
      <c r="HW2438" s="325"/>
      <c r="HX2438" s="325"/>
      <c r="HY2438" s="325"/>
      <c r="HZ2438" s="325"/>
      <c r="IA2438" s="325"/>
      <c r="IB2438" s="325"/>
      <c r="IC2438" s="325"/>
      <c r="ID2438" s="325"/>
      <c r="IE2438" s="325"/>
      <c r="IF2438" s="325"/>
      <c r="IG2438" s="325"/>
      <c r="IH2438" s="325"/>
      <c r="II2438" s="325"/>
      <c r="IJ2438" s="325"/>
      <c r="IK2438" s="325"/>
      <c r="IL2438" s="325"/>
      <c r="IM2438" s="325"/>
      <c r="IN2438" s="325"/>
      <c r="IO2438" s="325"/>
      <c r="IP2438" s="325"/>
      <c r="IQ2438" s="325"/>
      <c r="IR2438" s="325"/>
      <c r="IS2438" s="325"/>
      <c r="IT2438" s="325"/>
      <c r="IU2438" s="325"/>
      <c r="IV2438" s="325"/>
    </row>
    <row r="2439" spans="1:256" ht="12.5">
      <c r="B2439" s="65">
        <v>1</v>
      </c>
      <c r="C2439" s="66">
        <f t="shared" si="117"/>
        <v>0</v>
      </c>
      <c r="D2439" s="76" t="s">
        <v>87</v>
      </c>
      <c r="E2439" s="77" t="s">
        <v>90</v>
      </c>
      <c r="F2439" s="99" t="s">
        <v>70</v>
      </c>
      <c r="G2439" s="78"/>
      <c r="H2439" s="96" t="s">
        <v>101</v>
      </c>
      <c r="I2439" s="107" t="s">
        <v>3175</v>
      </c>
      <c r="J2439" s="81"/>
      <c r="K2439" s="72"/>
      <c r="L2439" s="72"/>
      <c r="M2439" s="72"/>
      <c r="N2439" s="72"/>
      <c r="O2439" s="72"/>
      <c r="P2439" s="72"/>
      <c r="Q2439" s="833"/>
      <c r="R2439" s="102"/>
      <c r="S2439" s="73"/>
      <c r="T2439" s="102"/>
      <c r="U2439" s="103"/>
      <c r="V2439" s="104"/>
    </row>
    <row r="2440" spans="1:256" ht="12.5">
      <c r="B2440" s="65">
        <v>1</v>
      </c>
      <c r="C2440" s="66">
        <f t="shared" si="117"/>
        <v>1</v>
      </c>
      <c r="D2440" s="76" t="s">
        <v>87</v>
      </c>
      <c r="E2440" s="76" t="s">
        <v>68</v>
      </c>
      <c r="F2440" s="76" t="s">
        <v>87</v>
      </c>
      <c r="G2440" s="78"/>
      <c r="H2440" s="96" t="s">
        <v>90</v>
      </c>
      <c r="I2440" s="107" t="s">
        <v>3176</v>
      </c>
      <c r="J2440" s="81"/>
      <c r="K2440" s="72"/>
      <c r="L2440" s="72"/>
      <c r="M2440" s="72"/>
      <c r="N2440" s="72"/>
      <c r="O2440" s="72"/>
      <c r="P2440" s="72"/>
      <c r="Q2440" s="833"/>
      <c r="R2440" s="102"/>
      <c r="S2440" s="73"/>
      <c r="T2440" s="102"/>
      <c r="U2440" s="103"/>
      <c r="V2440" s="104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  <c r="CV2440"/>
      <c r="CW2440"/>
      <c r="CX2440"/>
      <c r="CY2440"/>
      <c r="CZ2440"/>
      <c r="DA2440"/>
      <c r="DB2440"/>
      <c r="DC2440"/>
      <c r="DD2440"/>
      <c r="DE2440"/>
      <c r="DF2440"/>
      <c r="DG2440"/>
      <c r="DH2440"/>
      <c r="DI2440"/>
      <c r="DJ2440"/>
      <c r="DK2440"/>
      <c r="DL2440"/>
      <c r="DM2440"/>
      <c r="DN2440"/>
      <c r="DO2440"/>
      <c r="DP2440"/>
      <c r="DQ2440"/>
      <c r="DR2440"/>
      <c r="DS2440"/>
      <c r="DT2440"/>
      <c r="DU2440"/>
      <c r="DV2440"/>
      <c r="DW2440"/>
      <c r="DX2440"/>
      <c r="DY2440"/>
      <c r="DZ2440"/>
      <c r="EA2440"/>
      <c r="EB2440"/>
      <c r="EC2440"/>
      <c r="ED2440"/>
      <c r="EE2440"/>
      <c r="EF2440"/>
      <c r="EG2440"/>
      <c r="EH2440"/>
      <c r="EI2440"/>
      <c r="EJ2440"/>
      <c r="EK2440"/>
      <c r="EL2440"/>
      <c r="EM2440"/>
      <c r="EN2440"/>
      <c r="EO2440"/>
      <c r="EP2440"/>
      <c r="EQ2440"/>
      <c r="ER2440"/>
      <c r="ES2440"/>
      <c r="ET2440"/>
      <c r="EU2440"/>
      <c r="EV2440"/>
      <c r="EW2440"/>
      <c r="EX2440"/>
      <c r="EY2440"/>
      <c r="EZ2440"/>
      <c r="FA2440"/>
      <c r="FB2440"/>
      <c r="FC2440"/>
      <c r="FD2440"/>
      <c r="FE2440"/>
      <c r="FF2440"/>
      <c r="FG2440"/>
      <c r="FH2440"/>
      <c r="FI2440"/>
      <c r="FJ2440"/>
      <c r="FK2440"/>
      <c r="FL2440"/>
      <c r="FM2440"/>
      <c r="FN2440"/>
      <c r="FO2440"/>
      <c r="FP2440"/>
      <c r="FQ2440"/>
      <c r="FR2440"/>
      <c r="FS2440"/>
      <c r="FT2440"/>
      <c r="FU2440"/>
      <c r="FV2440"/>
      <c r="FW2440"/>
      <c r="FX2440"/>
      <c r="FY2440"/>
      <c r="FZ2440"/>
      <c r="GA2440"/>
      <c r="GB2440"/>
      <c r="GC2440"/>
      <c r="GD2440"/>
      <c r="GE2440"/>
      <c r="GF2440"/>
      <c r="GG2440"/>
      <c r="GH2440"/>
      <c r="GI2440"/>
      <c r="GJ2440"/>
      <c r="GK2440"/>
      <c r="GL2440"/>
      <c r="GM2440"/>
      <c r="GN2440"/>
      <c r="GO2440"/>
      <c r="GP2440"/>
      <c r="GQ2440"/>
      <c r="GR2440"/>
      <c r="GS2440"/>
      <c r="GT2440"/>
      <c r="GU2440"/>
      <c r="GV2440"/>
      <c r="GW2440"/>
      <c r="GX2440"/>
      <c r="GY2440"/>
      <c r="GZ2440"/>
      <c r="HA2440"/>
      <c r="HB2440"/>
      <c r="HC2440"/>
      <c r="HD2440"/>
      <c r="HE2440"/>
      <c r="HF2440"/>
      <c r="HG2440"/>
      <c r="HH2440"/>
      <c r="HI2440"/>
      <c r="HJ2440"/>
      <c r="HK2440"/>
      <c r="HL2440"/>
      <c r="HM2440"/>
      <c r="HN2440"/>
      <c r="HO2440"/>
      <c r="HP2440"/>
      <c r="HQ2440"/>
      <c r="HR2440"/>
      <c r="HS2440"/>
      <c r="HT2440"/>
      <c r="HU2440"/>
      <c r="HV2440"/>
      <c r="HW2440"/>
      <c r="HX2440"/>
      <c r="HY2440"/>
      <c r="HZ2440"/>
      <c r="IA2440"/>
      <c r="IB2440"/>
      <c r="IC2440"/>
      <c r="ID2440"/>
      <c r="IE2440"/>
      <c r="IF2440"/>
      <c r="IG2440"/>
      <c r="IH2440"/>
      <c r="II2440"/>
      <c r="IJ2440"/>
      <c r="IK2440"/>
      <c r="IL2440"/>
      <c r="IM2440"/>
      <c r="IN2440"/>
      <c r="IO2440"/>
      <c r="IP2440"/>
      <c r="IQ2440"/>
      <c r="IR2440"/>
      <c r="IS2440"/>
      <c r="IT2440"/>
      <c r="IU2440"/>
      <c r="IV2440"/>
    </row>
    <row r="2441" spans="1:256" ht="12.5">
      <c r="B2441" s="65">
        <v>1</v>
      </c>
      <c r="C2441" s="66">
        <f t="shared" si="117"/>
        <v>0</v>
      </c>
      <c r="D2441" s="656" t="s">
        <v>99</v>
      </c>
      <c r="E2441" s="656" t="s">
        <v>99</v>
      </c>
      <c r="F2441" s="656" t="s">
        <v>70</v>
      </c>
      <c r="G2441" s="78"/>
      <c r="H2441" s="96" t="s">
        <v>116</v>
      </c>
      <c r="I2441" s="107" t="s">
        <v>3177</v>
      </c>
      <c r="J2441" s="81"/>
      <c r="K2441" s="72"/>
      <c r="L2441" s="72"/>
      <c r="M2441" s="72"/>
      <c r="N2441" s="72"/>
      <c r="O2441" s="72"/>
      <c r="P2441" s="72"/>
      <c r="Q2441" s="833"/>
      <c r="R2441" s="102"/>
      <c r="S2441" s="73"/>
      <c r="T2441" s="102"/>
      <c r="U2441" s="103"/>
      <c r="V2441" s="104"/>
      <c r="W2441" s="668"/>
      <c r="X2441" s="679"/>
      <c r="Y2441" s="325"/>
      <c r="Z2441" s="325"/>
      <c r="AA2441" s="325"/>
      <c r="AB2441" s="325"/>
      <c r="AC2441" s="325"/>
      <c r="AD2441" s="325"/>
      <c r="AE2441" s="325"/>
      <c r="AF2441" s="325"/>
      <c r="AG2441" s="325"/>
      <c r="AH2441" s="325"/>
      <c r="AI2441" s="325"/>
      <c r="AJ2441" s="325"/>
      <c r="AK2441" s="325"/>
      <c r="AL2441" s="325"/>
      <c r="AM2441" s="325"/>
      <c r="AN2441" s="325"/>
      <c r="AO2441" s="325"/>
      <c r="AP2441" s="325"/>
      <c r="AQ2441" s="325"/>
      <c r="AR2441" s="325"/>
      <c r="AS2441" s="325"/>
      <c r="AT2441" s="325"/>
      <c r="AU2441" s="325"/>
      <c r="AV2441" s="325"/>
      <c r="AW2441" s="325"/>
      <c r="AX2441" s="325"/>
      <c r="AY2441" s="325"/>
      <c r="AZ2441" s="325"/>
      <c r="BA2441" s="325"/>
      <c r="BB2441" s="325"/>
      <c r="BC2441" s="325"/>
      <c r="BD2441" s="325"/>
      <c r="BE2441" s="325"/>
      <c r="BF2441" s="325"/>
      <c r="BG2441" s="325"/>
      <c r="BH2441" s="325"/>
      <c r="BI2441" s="325"/>
      <c r="BJ2441" s="325"/>
      <c r="BK2441" s="325"/>
      <c r="BL2441" s="325"/>
      <c r="BM2441" s="325"/>
      <c r="BN2441" s="325"/>
      <c r="BO2441" s="325"/>
      <c r="BP2441" s="325"/>
      <c r="BQ2441" s="325"/>
      <c r="BR2441" s="325"/>
      <c r="BS2441" s="325"/>
      <c r="BT2441" s="325"/>
      <c r="BU2441" s="325"/>
      <c r="BV2441" s="325"/>
      <c r="BW2441" s="325"/>
      <c r="BX2441" s="325"/>
      <c r="BY2441" s="325"/>
      <c r="BZ2441" s="325"/>
      <c r="CA2441" s="325"/>
      <c r="CB2441" s="325"/>
      <c r="CC2441" s="325"/>
      <c r="CD2441" s="325"/>
      <c r="CE2441" s="325"/>
      <c r="CF2441" s="325"/>
      <c r="CG2441" s="325"/>
      <c r="CH2441" s="325"/>
      <c r="CI2441" s="325"/>
      <c r="CJ2441" s="325"/>
      <c r="CK2441" s="325"/>
      <c r="CL2441" s="325"/>
      <c r="CM2441" s="325"/>
      <c r="CN2441" s="325"/>
      <c r="CO2441" s="325"/>
      <c r="CP2441" s="325"/>
      <c r="CQ2441" s="325"/>
      <c r="CR2441" s="325"/>
      <c r="CS2441" s="325"/>
      <c r="CT2441" s="325"/>
      <c r="CU2441" s="325"/>
      <c r="CV2441" s="325"/>
      <c r="CW2441" s="325"/>
      <c r="CX2441" s="325"/>
      <c r="CY2441" s="325"/>
      <c r="CZ2441" s="325"/>
      <c r="DA2441" s="325"/>
      <c r="DB2441" s="325"/>
      <c r="DC2441" s="325"/>
      <c r="DD2441" s="325"/>
      <c r="DE2441" s="325"/>
      <c r="DF2441" s="325"/>
      <c r="DG2441" s="325"/>
      <c r="DH2441" s="325"/>
      <c r="DI2441" s="325"/>
      <c r="DJ2441" s="325"/>
      <c r="DK2441" s="325"/>
      <c r="DL2441" s="325"/>
      <c r="DM2441" s="325"/>
      <c r="DN2441" s="325"/>
      <c r="DO2441" s="325"/>
      <c r="DP2441" s="325"/>
      <c r="DQ2441" s="325"/>
      <c r="DR2441" s="325"/>
      <c r="DS2441" s="325"/>
      <c r="DT2441" s="325"/>
      <c r="DU2441" s="325"/>
      <c r="DV2441" s="325"/>
      <c r="DW2441" s="325"/>
      <c r="DX2441" s="325"/>
      <c r="DY2441" s="325"/>
      <c r="DZ2441" s="325"/>
      <c r="EA2441" s="325"/>
      <c r="EB2441" s="325"/>
      <c r="EC2441" s="325"/>
      <c r="ED2441" s="325"/>
      <c r="EE2441" s="325"/>
      <c r="EF2441" s="325"/>
      <c r="EG2441" s="325"/>
      <c r="EH2441" s="325"/>
      <c r="EI2441" s="325"/>
      <c r="EJ2441" s="325"/>
      <c r="EK2441" s="325"/>
      <c r="EL2441" s="325"/>
      <c r="EM2441" s="325"/>
      <c r="EN2441" s="325"/>
      <c r="EO2441" s="325"/>
      <c r="EP2441" s="325"/>
      <c r="EQ2441" s="325"/>
      <c r="ER2441" s="325"/>
      <c r="ES2441" s="325"/>
      <c r="ET2441" s="325"/>
      <c r="EU2441" s="325"/>
      <c r="EV2441" s="325"/>
      <c r="EW2441" s="325"/>
      <c r="EX2441" s="325"/>
      <c r="EY2441" s="325"/>
      <c r="EZ2441" s="325"/>
      <c r="FA2441" s="325"/>
      <c r="FB2441" s="325"/>
      <c r="FC2441" s="325"/>
      <c r="FD2441" s="325"/>
      <c r="FE2441" s="325"/>
      <c r="FF2441" s="325"/>
      <c r="FG2441" s="325"/>
      <c r="FH2441" s="325"/>
      <c r="FI2441" s="325"/>
      <c r="FJ2441" s="325"/>
      <c r="FK2441" s="325"/>
      <c r="FL2441" s="325"/>
      <c r="FM2441" s="325"/>
      <c r="FN2441" s="325"/>
      <c r="FO2441" s="325"/>
      <c r="FP2441" s="325"/>
      <c r="FQ2441" s="325"/>
      <c r="FR2441" s="325"/>
      <c r="FS2441" s="325"/>
      <c r="FT2441" s="325"/>
      <c r="FU2441" s="325"/>
      <c r="FV2441" s="325"/>
      <c r="FW2441" s="325"/>
      <c r="FX2441" s="325"/>
      <c r="FY2441" s="325"/>
      <c r="FZ2441" s="325"/>
      <c r="GA2441" s="325"/>
      <c r="GB2441" s="325"/>
      <c r="GC2441" s="325"/>
      <c r="GD2441" s="325"/>
      <c r="GE2441" s="325"/>
      <c r="GF2441" s="325"/>
      <c r="GG2441" s="325"/>
      <c r="GH2441" s="325"/>
      <c r="GI2441" s="325"/>
      <c r="GJ2441" s="325"/>
      <c r="GK2441" s="325"/>
      <c r="GL2441" s="325"/>
      <c r="GM2441" s="325"/>
      <c r="GN2441" s="325"/>
      <c r="GO2441" s="325"/>
      <c r="GP2441" s="325"/>
      <c r="GQ2441" s="325"/>
      <c r="GR2441" s="325"/>
      <c r="GS2441" s="325"/>
      <c r="GT2441" s="325"/>
      <c r="GU2441" s="325"/>
      <c r="GV2441" s="325"/>
      <c r="GW2441" s="325"/>
      <c r="GX2441" s="325"/>
      <c r="GY2441" s="325"/>
      <c r="GZ2441" s="325"/>
      <c r="HA2441" s="325"/>
      <c r="HB2441" s="325"/>
      <c r="HC2441" s="325"/>
      <c r="HD2441" s="325"/>
      <c r="HE2441" s="325"/>
      <c r="HF2441" s="325"/>
      <c r="HG2441" s="325"/>
      <c r="HH2441" s="325"/>
      <c r="HI2441" s="325"/>
      <c r="HJ2441" s="325"/>
      <c r="HK2441" s="325"/>
      <c r="HL2441" s="325"/>
      <c r="HM2441" s="325"/>
      <c r="HN2441" s="325"/>
      <c r="HO2441" s="325"/>
      <c r="HP2441" s="325"/>
      <c r="HQ2441" s="325"/>
      <c r="HR2441" s="325"/>
      <c r="HS2441" s="325"/>
      <c r="HT2441" s="325"/>
      <c r="HU2441" s="325"/>
      <c r="HV2441" s="325"/>
      <c r="HW2441" s="325"/>
      <c r="HX2441" s="325"/>
      <c r="HY2441" s="325"/>
      <c r="HZ2441" s="325"/>
      <c r="IA2441" s="325"/>
      <c r="IB2441" s="325"/>
      <c r="IC2441" s="325"/>
      <c r="ID2441" s="325"/>
      <c r="IE2441" s="325"/>
      <c r="IF2441" s="325"/>
      <c r="IG2441" s="325"/>
      <c r="IH2441" s="325"/>
      <c r="II2441" s="325"/>
      <c r="IJ2441" s="325"/>
      <c r="IK2441" s="325"/>
      <c r="IL2441" s="325"/>
      <c r="IM2441" s="325"/>
      <c r="IN2441" s="325"/>
      <c r="IO2441" s="325"/>
      <c r="IP2441" s="325"/>
      <c r="IQ2441" s="325"/>
      <c r="IR2441" s="325"/>
      <c r="IS2441" s="325"/>
      <c r="IT2441" s="325"/>
      <c r="IU2441" s="325"/>
      <c r="IV2441" s="325"/>
    </row>
    <row r="2442" spans="1:256" ht="12.5">
      <c r="B2442" s="65">
        <v>1</v>
      </c>
      <c r="C2442" s="66">
        <f t="shared" si="117"/>
        <v>1</v>
      </c>
      <c r="D2442" s="76" t="s">
        <v>68</v>
      </c>
      <c r="E2442" s="76" t="s">
        <v>68</v>
      </c>
      <c r="F2442" s="76" t="s">
        <v>68</v>
      </c>
      <c r="G2442" s="78"/>
      <c r="H2442" s="96" t="s">
        <v>94</v>
      </c>
      <c r="I2442" s="107" t="s">
        <v>3178</v>
      </c>
      <c r="J2442" s="81"/>
      <c r="K2442" s="72"/>
      <c r="L2442" s="72"/>
      <c r="M2442" s="72"/>
      <c r="N2442" s="72"/>
      <c r="O2442" s="72"/>
      <c r="P2442" s="72"/>
      <c r="Q2442" s="833"/>
      <c r="R2442" s="102"/>
      <c r="S2442" s="73"/>
      <c r="T2442" s="102"/>
      <c r="U2442" s="103"/>
      <c r="V2442" s="104"/>
    </row>
    <row r="2443" spans="1:256" ht="12.5">
      <c r="B2443" s="65">
        <v>1</v>
      </c>
      <c r="C2443" s="66">
        <f t="shared" si="117"/>
        <v>1</v>
      </c>
      <c r="D2443" s="658" t="s">
        <v>87</v>
      </c>
      <c r="E2443" s="658" t="s">
        <v>87</v>
      </c>
      <c r="F2443" s="656" t="s">
        <v>70</v>
      </c>
      <c r="G2443" s="78"/>
      <c r="H2443" s="96" t="s">
        <v>104</v>
      </c>
      <c r="I2443" s="107" t="s">
        <v>3179</v>
      </c>
      <c r="J2443" s="81"/>
      <c r="K2443" s="72"/>
      <c r="L2443" s="72"/>
      <c r="M2443" s="72"/>
      <c r="N2443" s="72"/>
      <c r="O2443" s="72"/>
      <c r="P2443" s="72"/>
      <c r="Q2443" s="833"/>
      <c r="R2443" s="102"/>
      <c r="S2443" s="73"/>
      <c r="T2443" s="102"/>
      <c r="U2443" s="103"/>
      <c r="V2443" s="104"/>
    </row>
    <row r="2444" spans="1:256" ht="12.5">
      <c r="B2444" s="65">
        <v>1</v>
      </c>
      <c r="C2444" s="66">
        <f t="shared" si="117"/>
        <v>1</v>
      </c>
      <c r="D2444" s="77" t="s">
        <v>90</v>
      </c>
      <c r="E2444" s="76" t="s">
        <v>87</v>
      </c>
      <c r="F2444" s="76" t="s">
        <v>87</v>
      </c>
      <c r="G2444" s="78"/>
      <c r="H2444" s="96" t="s">
        <v>129</v>
      </c>
      <c r="I2444" s="107" t="s">
        <v>3180</v>
      </c>
      <c r="J2444" s="81"/>
      <c r="K2444" s="72"/>
      <c r="L2444" s="72"/>
      <c r="M2444" s="72"/>
      <c r="N2444" s="72"/>
      <c r="O2444" s="72"/>
      <c r="P2444" s="72"/>
      <c r="Q2444" s="833"/>
      <c r="R2444" s="102"/>
      <c r="S2444" s="73"/>
      <c r="T2444" s="102"/>
      <c r="U2444" s="103"/>
      <c r="V2444" s="104"/>
    </row>
    <row r="2445" spans="1:256" ht="12.5">
      <c r="B2445" s="65">
        <v>1</v>
      </c>
      <c r="C2445" s="66">
        <f>IF(E2445="A",4,IF(E2445="B",3,IF(E2445="C",2,IF(E2445="D",1,0))))</f>
        <v>4</v>
      </c>
      <c r="D2445" s="76" t="s">
        <v>87</v>
      </c>
      <c r="E2445" s="76" t="s">
        <v>68</v>
      </c>
      <c r="F2445" s="77" t="s">
        <v>90</v>
      </c>
      <c r="G2445" s="78"/>
      <c r="H2445" s="96" t="s">
        <v>101</v>
      </c>
      <c r="I2445" s="107" t="s">
        <v>808</v>
      </c>
      <c r="J2445" s="81" t="s">
        <v>6111</v>
      </c>
      <c r="K2445" s="72"/>
      <c r="L2445" s="72"/>
      <c r="M2445" s="72"/>
      <c r="N2445" s="72"/>
      <c r="O2445" s="72"/>
      <c r="P2445" s="72"/>
      <c r="Q2445" s="833"/>
      <c r="R2445" s="102"/>
      <c r="S2445" s="73"/>
      <c r="T2445" s="102"/>
      <c r="U2445" s="103"/>
      <c r="V2445" s="104"/>
    </row>
    <row r="2446" spans="1:256" s="365" customFormat="1" ht="12.5">
      <c r="A2446" s="217"/>
      <c r="B2446" s="65">
        <v>1</v>
      </c>
      <c r="C2446" s="66">
        <f>IF(E2446="A",1,IF(E2446="B",1,0))</f>
        <v>1</v>
      </c>
      <c r="D2446" s="658" t="s">
        <v>68</v>
      </c>
      <c r="E2446" s="658" t="s">
        <v>87</v>
      </c>
      <c r="F2446" s="658" t="s">
        <v>68</v>
      </c>
      <c r="G2446" s="78"/>
      <c r="H2446" s="96" t="s">
        <v>140</v>
      </c>
      <c r="I2446" s="107" t="s">
        <v>3181</v>
      </c>
      <c r="J2446" s="81"/>
      <c r="K2446" s="72"/>
      <c r="L2446" s="72"/>
      <c r="M2446" s="72"/>
      <c r="N2446" s="72"/>
      <c r="O2446" s="72"/>
      <c r="P2446" s="72"/>
      <c r="Q2446" s="833"/>
      <c r="R2446" s="102"/>
      <c r="S2446" s="73"/>
      <c r="T2446" s="102"/>
      <c r="U2446" s="103"/>
      <c r="V2446" s="104"/>
      <c r="W2446" s="109"/>
      <c r="X2446" s="109"/>
      <c r="Y2446" s="109"/>
      <c r="Z2446" s="109"/>
      <c r="AA2446" s="109"/>
      <c r="AB2446" s="109"/>
      <c r="AC2446" s="109"/>
      <c r="AD2446" s="109"/>
      <c r="AE2446" s="109"/>
      <c r="AF2446" s="109"/>
      <c r="AG2446" s="109"/>
      <c r="AH2446" s="109"/>
      <c r="AI2446" s="109"/>
      <c r="AJ2446" s="109"/>
      <c r="AK2446" s="109"/>
      <c r="AL2446" s="109"/>
      <c r="AM2446" s="109"/>
      <c r="AN2446" s="109"/>
      <c r="AO2446" s="109"/>
      <c r="AP2446" s="109"/>
      <c r="AQ2446" s="109"/>
      <c r="AR2446" s="109"/>
      <c r="AS2446" s="109"/>
      <c r="AT2446" s="109"/>
      <c r="AU2446" s="109"/>
      <c r="AV2446" s="109"/>
      <c r="AW2446" s="109"/>
      <c r="AX2446" s="109"/>
      <c r="AY2446" s="109"/>
      <c r="AZ2446" s="109"/>
      <c r="BA2446" s="109"/>
      <c r="BB2446" s="109"/>
      <c r="BC2446" s="109"/>
      <c r="BD2446" s="109"/>
      <c r="BE2446" s="109"/>
      <c r="BF2446" s="109"/>
      <c r="BG2446" s="109"/>
      <c r="BH2446" s="109"/>
      <c r="BI2446" s="109"/>
      <c r="BJ2446" s="109"/>
      <c r="BK2446" s="109"/>
      <c r="BL2446" s="109"/>
      <c r="BM2446" s="109"/>
      <c r="BN2446" s="109"/>
      <c r="BO2446" s="109"/>
      <c r="BP2446" s="109"/>
      <c r="BQ2446" s="109"/>
      <c r="BR2446" s="109"/>
      <c r="BS2446" s="109"/>
      <c r="BT2446" s="109"/>
      <c r="BU2446" s="109"/>
      <c r="BV2446" s="109"/>
      <c r="BW2446" s="109"/>
      <c r="BX2446" s="109"/>
      <c r="BY2446" s="109"/>
      <c r="BZ2446" s="109"/>
      <c r="CA2446" s="109"/>
      <c r="CB2446" s="109"/>
      <c r="CC2446" s="109"/>
      <c r="CD2446" s="109"/>
      <c r="CE2446" s="109"/>
      <c r="CF2446" s="109"/>
      <c r="CG2446" s="109"/>
      <c r="CH2446" s="109"/>
      <c r="CI2446" s="109"/>
      <c r="CJ2446" s="109"/>
      <c r="CK2446" s="109"/>
      <c r="CL2446" s="109"/>
      <c r="CM2446" s="109"/>
      <c r="CN2446" s="109"/>
      <c r="CO2446" s="109"/>
      <c r="CP2446" s="109"/>
      <c r="CQ2446" s="109"/>
      <c r="CR2446" s="109"/>
      <c r="CS2446" s="109"/>
      <c r="CT2446" s="109"/>
      <c r="CU2446" s="109"/>
      <c r="CV2446" s="109"/>
      <c r="CW2446" s="109"/>
      <c r="CX2446" s="109"/>
      <c r="CY2446" s="109"/>
      <c r="CZ2446" s="109"/>
      <c r="DA2446" s="109"/>
      <c r="DB2446" s="109"/>
      <c r="DC2446" s="109"/>
      <c r="DD2446" s="109"/>
      <c r="DE2446" s="109"/>
      <c r="DF2446" s="109"/>
      <c r="DG2446" s="109"/>
      <c r="DH2446" s="109"/>
      <c r="DI2446" s="109"/>
      <c r="DJ2446" s="109"/>
      <c r="DK2446" s="109"/>
      <c r="DL2446" s="109"/>
      <c r="DM2446" s="109"/>
      <c r="DN2446" s="109"/>
      <c r="DO2446" s="109"/>
      <c r="DP2446" s="109"/>
      <c r="DQ2446" s="109"/>
      <c r="DR2446" s="109"/>
      <c r="DS2446" s="109"/>
      <c r="DT2446" s="109"/>
      <c r="DU2446" s="109"/>
      <c r="DV2446" s="109"/>
      <c r="DW2446" s="109"/>
      <c r="DX2446" s="109"/>
      <c r="DY2446" s="109"/>
      <c r="DZ2446" s="109"/>
      <c r="EA2446" s="109"/>
      <c r="EB2446" s="109"/>
      <c r="EC2446" s="109"/>
      <c r="ED2446" s="109"/>
      <c r="EE2446" s="109"/>
      <c r="EF2446" s="109"/>
      <c r="EG2446" s="109"/>
      <c r="EH2446" s="109"/>
      <c r="EI2446" s="109"/>
      <c r="EJ2446" s="109"/>
      <c r="EK2446" s="109"/>
      <c r="EL2446" s="109"/>
      <c r="EM2446" s="109"/>
      <c r="EN2446" s="109"/>
      <c r="EO2446" s="109"/>
      <c r="EP2446" s="109"/>
      <c r="EQ2446" s="109"/>
      <c r="ER2446" s="109"/>
      <c r="ES2446" s="109"/>
      <c r="ET2446" s="109"/>
      <c r="EU2446" s="109"/>
      <c r="EV2446" s="109"/>
      <c r="EW2446" s="109"/>
      <c r="EX2446" s="109"/>
      <c r="EY2446" s="109"/>
      <c r="EZ2446" s="109"/>
      <c r="FA2446" s="109"/>
      <c r="FB2446" s="109"/>
      <c r="FC2446" s="109"/>
      <c r="FD2446" s="109"/>
      <c r="FE2446" s="109"/>
      <c r="FF2446" s="109"/>
      <c r="FG2446" s="109"/>
      <c r="FH2446" s="109"/>
      <c r="FI2446" s="109"/>
      <c r="FJ2446" s="109"/>
      <c r="FK2446" s="109"/>
      <c r="FL2446" s="109"/>
      <c r="FM2446" s="109"/>
      <c r="FN2446" s="109"/>
      <c r="FO2446" s="109"/>
      <c r="FP2446" s="109"/>
      <c r="FQ2446" s="109"/>
      <c r="FR2446" s="109"/>
      <c r="FS2446" s="109"/>
      <c r="FT2446" s="109"/>
      <c r="FU2446" s="109"/>
      <c r="FV2446" s="109"/>
      <c r="FW2446" s="109"/>
      <c r="FX2446" s="109"/>
      <c r="FY2446" s="109"/>
      <c r="FZ2446" s="109"/>
      <c r="GA2446" s="109"/>
      <c r="GB2446" s="109"/>
      <c r="GC2446" s="109"/>
      <c r="GD2446" s="109"/>
      <c r="GE2446" s="109"/>
      <c r="GF2446" s="109"/>
      <c r="GG2446" s="109"/>
      <c r="GH2446" s="109"/>
      <c r="GI2446" s="109"/>
      <c r="GJ2446" s="109"/>
      <c r="GK2446" s="109"/>
      <c r="GL2446" s="109"/>
      <c r="GM2446" s="109"/>
      <c r="GN2446" s="109"/>
      <c r="GO2446" s="109"/>
      <c r="GP2446" s="109"/>
      <c r="GQ2446" s="109"/>
      <c r="GR2446" s="109"/>
      <c r="GS2446" s="109"/>
      <c r="GT2446" s="109"/>
      <c r="GU2446" s="109"/>
      <c r="GV2446" s="109"/>
      <c r="GW2446" s="109"/>
      <c r="GX2446" s="109"/>
      <c r="GY2446" s="109"/>
      <c r="GZ2446" s="109"/>
      <c r="HA2446" s="109"/>
      <c r="HB2446" s="109"/>
      <c r="HC2446" s="109"/>
      <c r="HD2446" s="109"/>
      <c r="HE2446" s="109"/>
      <c r="HF2446" s="109"/>
      <c r="HG2446" s="109"/>
      <c r="HH2446" s="109"/>
      <c r="HI2446" s="109"/>
      <c r="HJ2446" s="109"/>
      <c r="HK2446" s="109"/>
      <c r="HL2446" s="109"/>
      <c r="HM2446" s="109"/>
      <c r="HN2446" s="109"/>
      <c r="HO2446" s="109"/>
      <c r="HP2446" s="109"/>
      <c r="HQ2446" s="109"/>
      <c r="HR2446" s="109"/>
      <c r="HS2446" s="109"/>
      <c r="HT2446" s="109"/>
      <c r="HU2446" s="109"/>
      <c r="HV2446" s="109"/>
      <c r="HW2446" s="109"/>
      <c r="HX2446" s="109"/>
      <c r="HY2446" s="109"/>
      <c r="HZ2446" s="109"/>
      <c r="IA2446" s="109"/>
      <c r="IB2446" s="109"/>
      <c r="IC2446" s="109"/>
      <c r="ID2446" s="109"/>
      <c r="IE2446" s="109"/>
      <c r="IF2446" s="109"/>
      <c r="IG2446" s="109"/>
      <c r="IH2446" s="109"/>
      <c r="II2446" s="109"/>
      <c r="IJ2446" s="109"/>
      <c r="IK2446" s="109"/>
      <c r="IL2446" s="109"/>
      <c r="IM2446" s="109"/>
      <c r="IN2446" s="109"/>
      <c r="IO2446" s="109"/>
      <c r="IP2446" s="109"/>
      <c r="IQ2446" s="109"/>
      <c r="IR2446" s="109"/>
      <c r="IS2446" s="109"/>
      <c r="IT2446" s="109"/>
      <c r="IU2446" s="109"/>
      <c r="IV2446" s="109"/>
    </row>
    <row r="2447" spans="1:256" ht="12.5">
      <c r="B2447" s="65">
        <v>1</v>
      </c>
      <c r="C2447" s="66">
        <f>IF(E2447="A",1,IF(E2447="B",1,0))</f>
        <v>0</v>
      </c>
      <c r="D2447" s="658" t="s">
        <v>68</v>
      </c>
      <c r="E2447" s="659" t="s">
        <v>90</v>
      </c>
      <c r="F2447" s="659" t="s">
        <v>90</v>
      </c>
      <c r="G2447" s="78"/>
      <c r="H2447" s="96" t="s">
        <v>94</v>
      </c>
      <c r="I2447" s="107" t="s">
        <v>3182</v>
      </c>
      <c r="J2447" s="81"/>
      <c r="K2447" s="72"/>
      <c r="L2447" s="72"/>
      <c r="M2447" s="72"/>
      <c r="N2447" s="72"/>
      <c r="O2447" s="72"/>
      <c r="P2447" s="72"/>
      <c r="Q2447" s="833"/>
      <c r="R2447" s="102"/>
      <c r="S2447" s="73"/>
      <c r="T2447" s="102"/>
      <c r="U2447" s="103"/>
      <c r="V2447" s="104"/>
    </row>
    <row r="2448" spans="1:256" ht="12.5">
      <c r="B2448" s="65">
        <v>1</v>
      </c>
      <c r="C2448" s="66">
        <f>IF(E2448="A",1,IF(E2448="B",1,0))</f>
        <v>0</v>
      </c>
      <c r="D2448" s="76" t="s">
        <v>68</v>
      </c>
      <c r="E2448" s="77" t="s">
        <v>90</v>
      </c>
      <c r="F2448" s="76" t="s">
        <v>87</v>
      </c>
      <c r="G2448" s="78"/>
      <c r="H2448" s="96" t="s">
        <v>148</v>
      </c>
      <c r="I2448" s="107" t="s">
        <v>3183</v>
      </c>
      <c r="J2448" s="81"/>
      <c r="K2448" s="72"/>
      <c r="L2448" s="72"/>
      <c r="M2448" s="72"/>
      <c r="N2448" s="72"/>
      <c r="O2448" s="72"/>
      <c r="P2448" s="72"/>
      <c r="Q2448" s="833"/>
      <c r="R2448" s="102"/>
      <c r="S2448" s="73"/>
      <c r="T2448" s="102"/>
      <c r="U2448" s="103"/>
      <c r="V2448" s="104"/>
    </row>
    <row r="2449" spans="1:256" ht="12.5">
      <c r="B2449" s="65">
        <v>1</v>
      </c>
      <c r="C2449" s="66">
        <f>IF(E2449="A",1,IF(E2449="B",1,0))</f>
        <v>0</v>
      </c>
      <c r="D2449" s="77" t="s">
        <v>90</v>
      </c>
      <c r="E2449" s="77" t="s">
        <v>90</v>
      </c>
      <c r="F2449" s="76" t="s">
        <v>87</v>
      </c>
      <c r="G2449" s="78"/>
      <c r="H2449" s="96" t="s">
        <v>129</v>
      </c>
      <c r="I2449" s="107" t="s">
        <v>3184</v>
      </c>
      <c r="J2449" s="81"/>
      <c r="K2449" s="72"/>
      <c r="L2449" s="72"/>
      <c r="M2449" s="72"/>
      <c r="N2449" s="72"/>
      <c r="O2449" s="72"/>
      <c r="P2449" s="72"/>
      <c r="Q2449" s="833"/>
      <c r="R2449" s="102"/>
      <c r="S2449" s="73"/>
      <c r="T2449" s="102"/>
      <c r="U2449" s="103"/>
      <c r="V2449" s="104"/>
    </row>
    <row r="2450" spans="1:256" ht="12.5">
      <c r="B2450" s="65">
        <v>1</v>
      </c>
      <c r="C2450" s="66">
        <f>IF(E2450="A",1,IF(E2450="B",1,0))</f>
        <v>1</v>
      </c>
      <c r="D2450" s="76" t="s">
        <v>87</v>
      </c>
      <c r="E2450" s="76" t="s">
        <v>68</v>
      </c>
      <c r="F2450" s="76" t="s">
        <v>87</v>
      </c>
      <c r="G2450" s="78"/>
      <c r="H2450" s="96" t="s">
        <v>94</v>
      </c>
      <c r="I2450" s="107" t="s">
        <v>3185</v>
      </c>
      <c r="J2450" s="81"/>
      <c r="K2450" s="72"/>
      <c r="L2450" s="72"/>
      <c r="M2450" s="72"/>
      <c r="N2450" s="72"/>
      <c r="O2450" s="72"/>
      <c r="P2450" s="72"/>
      <c r="Q2450" s="833"/>
      <c r="R2450" s="102"/>
      <c r="S2450" s="73"/>
      <c r="T2450" s="102"/>
      <c r="U2450" s="103"/>
      <c r="V2450" s="104"/>
    </row>
    <row r="2451" spans="1:256" ht="12.5">
      <c r="B2451" s="65">
        <v>1</v>
      </c>
      <c r="C2451" s="66">
        <f>IF(E2451="A",4,IF(E2451="B",3,IF(E2451="C",2,IF(E2451="D",1,0))))</f>
        <v>3</v>
      </c>
      <c r="D2451" s="76" t="s">
        <v>87</v>
      </c>
      <c r="E2451" s="76" t="s">
        <v>87</v>
      </c>
      <c r="F2451" s="76" t="s">
        <v>87</v>
      </c>
      <c r="G2451" s="78"/>
      <c r="H2451" s="96" t="s">
        <v>122</v>
      </c>
      <c r="I2451" s="107" t="s">
        <v>3186</v>
      </c>
      <c r="J2451" s="81" t="s">
        <v>17</v>
      </c>
      <c r="K2451" s="72"/>
      <c r="L2451" s="72"/>
      <c r="M2451" s="72"/>
      <c r="N2451" s="72"/>
      <c r="O2451" s="72"/>
      <c r="P2451" s="72"/>
      <c r="Q2451" s="833"/>
      <c r="R2451" s="102"/>
      <c r="S2451" s="73"/>
      <c r="T2451" s="102"/>
      <c r="U2451" s="103"/>
      <c r="V2451" s="104"/>
    </row>
    <row r="2452" spans="1:256" ht="12.5">
      <c r="B2452" s="65">
        <v>1</v>
      </c>
      <c r="C2452" s="66">
        <f>IF(E2452="A",1,IF(E2452="B",1,0))</f>
        <v>1</v>
      </c>
      <c r="D2452" s="664" t="s">
        <v>90</v>
      </c>
      <c r="E2452" s="665" t="s">
        <v>87</v>
      </c>
      <c r="F2452" s="667" t="s">
        <v>99</v>
      </c>
      <c r="G2452" s="78"/>
      <c r="H2452" s="96" t="s">
        <v>90</v>
      </c>
      <c r="I2452" s="107" t="s">
        <v>3187</v>
      </c>
      <c r="J2452" s="81"/>
      <c r="K2452" s="72"/>
      <c r="L2452" s="72"/>
      <c r="M2452" s="72"/>
      <c r="N2452" s="72"/>
      <c r="O2452" s="72"/>
      <c r="P2452" s="72"/>
      <c r="Q2452" s="833"/>
      <c r="R2452" s="102"/>
      <c r="S2452" s="73"/>
      <c r="T2452" s="102"/>
      <c r="U2452" s="103"/>
      <c r="V2452" s="104"/>
      <c r="W2452" s="365"/>
      <c r="X2452" s="365"/>
      <c r="Y2452" s="365"/>
      <c r="Z2452" s="365"/>
      <c r="AA2452" s="365"/>
      <c r="AB2452" s="365"/>
      <c r="AC2452" s="365"/>
      <c r="AD2452" s="365"/>
      <c r="AE2452" s="365"/>
      <c r="AF2452" s="365"/>
      <c r="AG2452" s="365"/>
      <c r="AH2452" s="365"/>
      <c r="AI2452" s="365"/>
      <c r="AJ2452" s="365"/>
      <c r="AK2452" s="365"/>
      <c r="AL2452" s="365"/>
      <c r="AM2452" s="365"/>
      <c r="AN2452" s="365"/>
      <c r="AO2452" s="365"/>
      <c r="AP2452" s="365"/>
      <c r="AQ2452" s="365"/>
      <c r="AR2452" s="365"/>
      <c r="AS2452" s="365"/>
      <c r="AT2452" s="365"/>
      <c r="AU2452" s="365"/>
      <c r="AV2452" s="365"/>
      <c r="AW2452" s="365"/>
      <c r="AX2452" s="365"/>
      <c r="AY2452" s="365"/>
      <c r="AZ2452" s="365"/>
      <c r="BA2452" s="365"/>
      <c r="BB2452" s="365"/>
      <c r="BC2452" s="365"/>
      <c r="BD2452" s="365"/>
      <c r="BE2452" s="365"/>
      <c r="BF2452" s="365"/>
      <c r="BG2452" s="365"/>
      <c r="BH2452" s="365"/>
      <c r="BI2452" s="365"/>
      <c r="BJ2452" s="365"/>
      <c r="BK2452" s="365"/>
      <c r="BL2452" s="365"/>
      <c r="BM2452" s="365"/>
      <c r="BN2452" s="365"/>
      <c r="BO2452" s="365"/>
      <c r="BP2452" s="365"/>
      <c r="BQ2452" s="365"/>
      <c r="BR2452" s="365"/>
      <c r="BS2452" s="365"/>
      <c r="BT2452" s="365"/>
      <c r="BU2452" s="365"/>
      <c r="BV2452" s="365"/>
      <c r="BW2452" s="365"/>
      <c r="BX2452" s="365"/>
      <c r="BY2452" s="365"/>
      <c r="BZ2452" s="365"/>
      <c r="CA2452" s="365"/>
      <c r="CB2452" s="365"/>
      <c r="CC2452" s="365"/>
      <c r="CD2452" s="365"/>
      <c r="CE2452" s="365"/>
      <c r="CF2452" s="365"/>
      <c r="CG2452" s="365"/>
      <c r="CH2452" s="365"/>
      <c r="CI2452" s="365"/>
      <c r="CJ2452" s="365"/>
      <c r="CK2452" s="365"/>
      <c r="CL2452" s="365"/>
      <c r="CM2452" s="365"/>
      <c r="CN2452" s="365"/>
      <c r="CO2452" s="365"/>
      <c r="CP2452" s="365"/>
      <c r="CQ2452" s="365"/>
      <c r="CR2452" s="365"/>
      <c r="CS2452" s="365"/>
      <c r="CT2452" s="365"/>
      <c r="CU2452" s="365"/>
      <c r="CV2452" s="365"/>
      <c r="CW2452" s="365"/>
      <c r="CX2452" s="365"/>
      <c r="CY2452" s="365"/>
      <c r="CZ2452" s="365"/>
      <c r="DA2452" s="365"/>
      <c r="DB2452" s="365"/>
      <c r="DC2452" s="365"/>
      <c r="DD2452" s="365"/>
      <c r="DE2452" s="365"/>
      <c r="DF2452" s="365"/>
      <c r="DG2452" s="365"/>
      <c r="DH2452" s="365"/>
      <c r="DI2452" s="365"/>
      <c r="DJ2452" s="365"/>
      <c r="DK2452" s="365"/>
      <c r="DL2452" s="365"/>
      <c r="DM2452" s="365"/>
      <c r="DN2452" s="365"/>
      <c r="DO2452" s="365"/>
      <c r="DP2452" s="365"/>
      <c r="DQ2452" s="365"/>
      <c r="DR2452" s="365"/>
      <c r="DS2452" s="365"/>
      <c r="DT2452" s="365"/>
      <c r="DU2452" s="365"/>
      <c r="DV2452" s="365"/>
      <c r="DW2452" s="365"/>
      <c r="DX2452" s="365"/>
      <c r="DY2452" s="365"/>
      <c r="DZ2452" s="365"/>
      <c r="EA2452" s="365"/>
      <c r="EB2452" s="365"/>
      <c r="EC2452" s="365"/>
      <c r="ED2452" s="365"/>
      <c r="EE2452" s="365"/>
      <c r="EF2452" s="365"/>
      <c r="EG2452" s="365"/>
      <c r="EH2452" s="365"/>
      <c r="EI2452" s="365"/>
      <c r="EJ2452" s="365"/>
      <c r="EK2452" s="365"/>
      <c r="EL2452" s="365"/>
      <c r="EM2452" s="365"/>
      <c r="EN2452" s="365"/>
      <c r="EO2452" s="365"/>
      <c r="EP2452" s="365"/>
      <c r="EQ2452" s="365"/>
      <c r="ER2452" s="365"/>
      <c r="ES2452" s="365"/>
      <c r="ET2452" s="365"/>
      <c r="EU2452" s="365"/>
      <c r="EV2452" s="365"/>
      <c r="EW2452" s="365"/>
      <c r="EX2452" s="365"/>
      <c r="EY2452" s="365"/>
      <c r="EZ2452" s="365"/>
      <c r="FA2452" s="365"/>
      <c r="FB2452" s="365"/>
      <c r="FC2452" s="365"/>
      <c r="FD2452" s="365"/>
      <c r="FE2452" s="365"/>
      <c r="FF2452" s="365"/>
      <c r="FG2452" s="365"/>
      <c r="FH2452" s="365"/>
      <c r="FI2452" s="365"/>
      <c r="FJ2452" s="365"/>
      <c r="FK2452" s="365"/>
      <c r="FL2452" s="365"/>
      <c r="FM2452" s="365"/>
      <c r="FN2452" s="365"/>
      <c r="FO2452" s="365"/>
      <c r="FP2452" s="365"/>
      <c r="FQ2452" s="365"/>
      <c r="FR2452" s="365"/>
      <c r="FS2452" s="365"/>
      <c r="FT2452" s="365"/>
      <c r="FU2452" s="365"/>
      <c r="FV2452" s="365"/>
      <c r="FW2452" s="365"/>
      <c r="FX2452" s="365"/>
      <c r="FY2452" s="365"/>
      <c r="FZ2452" s="365"/>
      <c r="GA2452" s="365"/>
      <c r="GB2452" s="365"/>
      <c r="GC2452" s="365"/>
      <c r="GD2452" s="365"/>
      <c r="GE2452" s="365"/>
      <c r="GF2452" s="365"/>
      <c r="GG2452" s="365"/>
      <c r="GH2452" s="365"/>
      <c r="GI2452" s="365"/>
      <c r="GJ2452" s="365"/>
      <c r="GK2452" s="365"/>
      <c r="GL2452" s="365"/>
      <c r="GM2452" s="365"/>
      <c r="GN2452" s="365"/>
      <c r="GO2452" s="365"/>
      <c r="GP2452" s="365"/>
      <c r="GQ2452" s="365"/>
      <c r="GR2452" s="365"/>
      <c r="GS2452" s="365"/>
      <c r="GT2452" s="365"/>
      <c r="GU2452" s="365"/>
      <c r="GV2452" s="365"/>
      <c r="GW2452" s="365"/>
      <c r="GX2452" s="365"/>
      <c r="GY2452" s="365"/>
      <c r="GZ2452" s="365"/>
      <c r="HA2452" s="365"/>
      <c r="HB2452" s="365"/>
      <c r="HC2452" s="365"/>
      <c r="HD2452" s="365"/>
      <c r="HE2452" s="365"/>
      <c r="HF2452" s="365"/>
      <c r="HG2452" s="365"/>
      <c r="HH2452" s="365"/>
      <c r="HI2452" s="365"/>
      <c r="HJ2452" s="365"/>
      <c r="HK2452" s="365"/>
      <c r="HL2452" s="365"/>
      <c r="HM2452" s="365"/>
      <c r="HN2452" s="365"/>
      <c r="HO2452" s="365"/>
      <c r="HP2452" s="365"/>
      <c r="HQ2452" s="365"/>
      <c r="HR2452" s="365"/>
      <c r="HS2452" s="365"/>
      <c r="HT2452" s="365"/>
      <c r="HU2452" s="365"/>
      <c r="HV2452" s="365"/>
      <c r="HW2452" s="365"/>
      <c r="HX2452" s="365"/>
      <c r="HY2452" s="365"/>
      <c r="HZ2452" s="365"/>
      <c r="IA2452" s="365"/>
      <c r="IB2452" s="365"/>
      <c r="IC2452" s="365"/>
      <c r="ID2452" s="365"/>
      <c r="IE2452" s="365"/>
      <c r="IF2452" s="365"/>
      <c r="IG2452" s="365"/>
      <c r="IH2452" s="365"/>
      <c r="II2452" s="365"/>
      <c r="IJ2452" s="365"/>
      <c r="IK2452" s="365"/>
      <c r="IL2452" s="365"/>
      <c r="IM2452" s="365"/>
      <c r="IN2452" s="365"/>
      <c r="IO2452" s="365"/>
      <c r="IP2452" s="365"/>
      <c r="IQ2452" s="365"/>
      <c r="IR2452" s="365"/>
      <c r="IS2452" s="365"/>
      <c r="IT2452" s="365"/>
      <c r="IU2452" s="365"/>
      <c r="IV2452" s="365"/>
    </row>
    <row r="2453" spans="1:256" ht="12.5">
      <c r="A2453" s="305"/>
      <c r="B2453" s="65">
        <v>1</v>
      </c>
      <c r="C2453" s="66">
        <f>IF(E2453="A",1,IF(E2453="B",1,0))</f>
        <v>0</v>
      </c>
      <c r="D2453" s="99" t="s">
        <v>70</v>
      </c>
      <c r="E2453" s="77" t="s">
        <v>90</v>
      </c>
      <c r="F2453" s="76" t="s">
        <v>68</v>
      </c>
      <c r="G2453" s="78"/>
      <c r="H2453" s="96" t="s">
        <v>122</v>
      </c>
      <c r="I2453" s="107" t="s">
        <v>3188</v>
      </c>
      <c r="J2453" s="81"/>
      <c r="K2453" s="72"/>
      <c r="L2453" s="72"/>
      <c r="M2453" s="72"/>
      <c r="N2453" s="72"/>
      <c r="O2453" s="72"/>
      <c r="P2453" s="72"/>
      <c r="Q2453" s="833"/>
      <c r="R2453" s="102"/>
      <c r="S2453" s="73"/>
      <c r="T2453" s="102"/>
      <c r="U2453" s="103"/>
      <c r="V2453" s="104"/>
    </row>
    <row r="2454" spans="1:256" ht="12.5">
      <c r="B2454" s="65">
        <v>1</v>
      </c>
      <c r="C2454" s="66">
        <f>IF(E2454="A",1,IF(E2454="B",1,0))</f>
        <v>1</v>
      </c>
      <c r="D2454" s="76" t="s">
        <v>68</v>
      </c>
      <c r="E2454" s="76" t="s">
        <v>87</v>
      </c>
      <c r="F2454" s="77" t="s">
        <v>90</v>
      </c>
      <c r="G2454" s="78"/>
      <c r="H2454" s="96" t="s">
        <v>188</v>
      </c>
      <c r="I2454" s="107" t="s">
        <v>3189</v>
      </c>
      <c r="J2454" s="81"/>
      <c r="K2454" s="72"/>
      <c r="L2454" s="72"/>
      <c r="M2454" s="72"/>
      <c r="N2454" s="72"/>
      <c r="O2454" s="72"/>
      <c r="P2454" s="72"/>
      <c r="Q2454" s="833"/>
      <c r="R2454" s="102"/>
      <c r="S2454" s="73"/>
      <c r="T2454" s="102"/>
      <c r="U2454" s="103"/>
      <c r="V2454" s="104"/>
    </row>
    <row r="2455" spans="1:256" ht="12.5">
      <c r="B2455" s="65">
        <v>1</v>
      </c>
      <c r="C2455" s="66">
        <f>IF(E2455="A",1,IF(E2455="B",1,0))</f>
        <v>0</v>
      </c>
      <c r="D2455" s="76" t="s">
        <v>68</v>
      </c>
      <c r="E2455" s="77" t="s">
        <v>90</v>
      </c>
      <c r="F2455" s="76" t="s">
        <v>68</v>
      </c>
      <c r="G2455" s="78"/>
      <c r="H2455" s="96" t="s">
        <v>104</v>
      </c>
      <c r="I2455" s="107" t="s">
        <v>3190</v>
      </c>
      <c r="J2455" s="81"/>
      <c r="K2455" s="72"/>
      <c r="L2455" s="72"/>
      <c r="M2455" s="72"/>
      <c r="N2455" s="72"/>
      <c r="O2455" s="72"/>
      <c r="P2455" s="72"/>
      <c r="Q2455" s="833"/>
      <c r="R2455" s="102"/>
      <c r="S2455" s="73"/>
      <c r="T2455" s="102"/>
      <c r="U2455" s="103"/>
      <c r="V2455" s="104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  <c r="CV2455"/>
      <c r="CW2455"/>
      <c r="CX2455"/>
      <c r="CY2455"/>
      <c r="CZ2455"/>
      <c r="DA2455"/>
      <c r="DB2455"/>
      <c r="DC2455"/>
      <c r="DD2455"/>
      <c r="DE2455"/>
      <c r="DF2455"/>
      <c r="DG2455"/>
      <c r="DH2455"/>
      <c r="DI2455"/>
      <c r="DJ2455"/>
      <c r="DK2455"/>
      <c r="DL2455"/>
      <c r="DM2455"/>
      <c r="DN2455"/>
      <c r="DO2455"/>
      <c r="DP2455"/>
      <c r="DQ2455"/>
      <c r="DR2455"/>
      <c r="DS2455"/>
      <c r="DT2455"/>
      <c r="DU2455"/>
      <c r="DV2455"/>
      <c r="DW2455"/>
      <c r="DX2455"/>
      <c r="DY2455"/>
      <c r="DZ2455"/>
      <c r="EA2455"/>
      <c r="EB2455"/>
      <c r="EC2455"/>
      <c r="ED2455"/>
      <c r="EE2455"/>
      <c r="EF2455"/>
      <c r="EG2455"/>
      <c r="EH2455"/>
      <c r="EI2455"/>
      <c r="EJ2455"/>
      <c r="EK2455"/>
      <c r="EL2455"/>
      <c r="EM2455"/>
      <c r="EN2455"/>
      <c r="EO2455"/>
      <c r="EP2455"/>
      <c r="EQ2455"/>
      <c r="ER2455"/>
      <c r="ES2455"/>
      <c r="ET2455"/>
      <c r="EU2455"/>
      <c r="EV2455"/>
      <c r="EW2455"/>
      <c r="EX2455"/>
      <c r="EY2455"/>
      <c r="EZ2455"/>
      <c r="FA2455"/>
      <c r="FB2455"/>
      <c r="FC2455"/>
      <c r="FD2455"/>
      <c r="FE2455"/>
      <c r="FF2455"/>
      <c r="FG2455"/>
      <c r="FH2455"/>
      <c r="FI2455"/>
      <c r="FJ2455"/>
      <c r="FK2455"/>
      <c r="FL2455"/>
      <c r="FM2455"/>
      <c r="FN2455"/>
      <c r="FO2455"/>
      <c r="FP2455"/>
      <c r="FQ2455"/>
      <c r="FR2455"/>
      <c r="FS2455"/>
      <c r="FT2455"/>
      <c r="FU2455"/>
      <c r="FV2455"/>
      <c r="FW2455"/>
      <c r="FX2455"/>
      <c r="FY2455"/>
      <c r="FZ2455"/>
      <c r="GA2455"/>
      <c r="GB2455"/>
      <c r="GC2455"/>
      <c r="GD2455"/>
      <c r="GE2455"/>
      <c r="GF2455"/>
      <c r="GG2455"/>
      <c r="GH2455"/>
      <c r="GI2455"/>
      <c r="GJ2455"/>
      <c r="GK2455"/>
      <c r="GL2455"/>
      <c r="GM2455"/>
      <c r="GN2455"/>
      <c r="GO2455"/>
      <c r="GP2455"/>
      <c r="GQ2455"/>
      <c r="GR2455"/>
      <c r="GS2455"/>
      <c r="GT2455"/>
      <c r="GU2455"/>
      <c r="GV2455"/>
      <c r="GW2455"/>
      <c r="GX2455"/>
      <c r="GY2455"/>
      <c r="GZ2455"/>
      <c r="HA2455"/>
      <c r="HB2455"/>
      <c r="HC2455"/>
      <c r="HD2455"/>
      <c r="HE2455"/>
      <c r="HF2455"/>
      <c r="HG2455"/>
      <c r="HH2455"/>
      <c r="HI2455"/>
      <c r="HJ2455"/>
      <c r="HK2455"/>
      <c r="HL2455"/>
      <c r="HM2455"/>
      <c r="HN2455"/>
      <c r="HO2455"/>
      <c r="HP2455"/>
      <c r="HQ2455"/>
      <c r="HR2455"/>
      <c r="HS2455"/>
      <c r="HT2455"/>
      <c r="HU2455"/>
      <c r="HV2455"/>
      <c r="HW2455"/>
      <c r="HX2455"/>
      <c r="HY2455"/>
      <c r="HZ2455"/>
      <c r="IA2455"/>
      <c r="IB2455"/>
      <c r="IC2455"/>
      <c r="ID2455"/>
      <c r="IE2455"/>
      <c r="IF2455"/>
      <c r="IG2455"/>
      <c r="IH2455"/>
      <c r="II2455"/>
      <c r="IJ2455"/>
      <c r="IK2455"/>
      <c r="IL2455"/>
      <c r="IM2455"/>
      <c r="IN2455"/>
      <c r="IO2455"/>
      <c r="IP2455"/>
      <c r="IQ2455"/>
      <c r="IR2455"/>
      <c r="IS2455"/>
      <c r="IT2455"/>
      <c r="IU2455"/>
      <c r="IV2455"/>
    </row>
    <row r="2456" spans="1:256" s="320" customFormat="1" ht="12.5">
      <c r="A2456" s="217"/>
      <c r="B2456" s="65">
        <v>1</v>
      </c>
      <c r="C2456" s="66">
        <f>IF(E2456="A",4,IF(E2456="B",3,IF(E2456="C",2,IF(E2456="D",1,0))))</f>
        <v>3</v>
      </c>
      <c r="D2456" s="76" t="s">
        <v>87</v>
      </c>
      <c r="E2456" s="76" t="s">
        <v>87</v>
      </c>
      <c r="F2456" s="76" t="s">
        <v>87</v>
      </c>
      <c r="G2456" s="78"/>
      <c r="H2456" s="96" t="s">
        <v>131</v>
      </c>
      <c r="I2456" s="107" t="s">
        <v>5785</v>
      </c>
      <c r="J2456" s="81"/>
      <c r="K2456" s="72"/>
      <c r="L2456" s="72"/>
      <c r="M2456" s="72"/>
      <c r="N2456" s="72"/>
      <c r="O2456" s="72"/>
      <c r="P2456" s="72"/>
      <c r="Q2456" s="833"/>
      <c r="R2456" s="102"/>
      <c r="S2456" s="73"/>
      <c r="T2456" s="102"/>
      <c r="U2456" s="103"/>
      <c r="V2456" s="104"/>
      <c r="W2456" s="109"/>
      <c r="X2456" s="109"/>
      <c r="Y2456" s="109"/>
      <c r="Z2456" s="109"/>
      <c r="AA2456" s="109"/>
      <c r="AB2456" s="109"/>
      <c r="AC2456" s="109"/>
      <c r="AD2456" s="109"/>
      <c r="AE2456" s="109"/>
      <c r="AF2456" s="109"/>
      <c r="AG2456" s="109"/>
      <c r="AH2456" s="109"/>
      <c r="AI2456" s="109"/>
      <c r="AJ2456" s="109"/>
      <c r="AK2456" s="109"/>
      <c r="AL2456" s="109"/>
      <c r="AM2456" s="109"/>
      <c r="AN2456" s="109"/>
      <c r="AO2456" s="109"/>
      <c r="AP2456" s="109"/>
      <c r="AQ2456" s="109"/>
      <c r="AR2456" s="109"/>
      <c r="AS2456" s="109"/>
      <c r="AT2456" s="109"/>
      <c r="AU2456" s="109"/>
      <c r="AV2456" s="109"/>
      <c r="AW2456" s="109"/>
      <c r="AX2456" s="109"/>
      <c r="AY2456" s="109"/>
      <c r="AZ2456" s="109"/>
      <c r="BA2456" s="109"/>
      <c r="BB2456" s="109"/>
      <c r="BC2456" s="109"/>
      <c r="BD2456" s="109"/>
      <c r="BE2456" s="109"/>
      <c r="BF2456" s="109"/>
      <c r="BG2456" s="109"/>
      <c r="BH2456" s="109"/>
      <c r="BI2456" s="109"/>
      <c r="BJ2456" s="109"/>
      <c r="BK2456" s="109"/>
      <c r="BL2456" s="109"/>
      <c r="BM2456" s="109"/>
      <c r="BN2456" s="109"/>
      <c r="BO2456" s="109"/>
      <c r="BP2456" s="109"/>
      <c r="BQ2456" s="109"/>
      <c r="BR2456" s="109"/>
      <c r="BS2456" s="109"/>
      <c r="BT2456" s="109"/>
      <c r="BU2456" s="109"/>
      <c r="BV2456" s="109"/>
      <c r="BW2456" s="109"/>
      <c r="BX2456" s="109"/>
      <c r="BY2456" s="109"/>
      <c r="BZ2456" s="109"/>
      <c r="CA2456" s="109"/>
      <c r="CB2456" s="109"/>
      <c r="CC2456" s="109"/>
      <c r="CD2456" s="109"/>
      <c r="CE2456" s="109"/>
      <c r="CF2456" s="109"/>
      <c r="CG2456" s="109"/>
      <c r="CH2456" s="109"/>
      <c r="CI2456" s="109"/>
      <c r="CJ2456" s="109"/>
      <c r="CK2456" s="109"/>
      <c r="CL2456" s="109"/>
      <c r="CM2456" s="109"/>
      <c r="CN2456" s="109"/>
      <c r="CO2456" s="109"/>
      <c r="CP2456" s="109"/>
      <c r="CQ2456" s="109"/>
      <c r="CR2456" s="109"/>
      <c r="CS2456" s="109"/>
      <c r="CT2456" s="109"/>
      <c r="CU2456" s="109"/>
      <c r="CV2456" s="109"/>
      <c r="CW2456" s="109"/>
      <c r="CX2456" s="109"/>
      <c r="CY2456" s="109"/>
      <c r="CZ2456" s="109"/>
      <c r="DA2456" s="109"/>
      <c r="DB2456" s="109"/>
      <c r="DC2456" s="109"/>
      <c r="DD2456" s="109"/>
      <c r="DE2456" s="109"/>
      <c r="DF2456" s="109"/>
      <c r="DG2456" s="109"/>
      <c r="DH2456" s="109"/>
      <c r="DI2456" s="109"/>
      <c r="DJ2456" s="109"/>
      <c r="DK2456" s="109"/>
      <c r="DL2456" s="109"/>
      <c r="DM2456" s="109"/>
      <c r="DN2456" s="109"/>
      <c r="DO2456" s="109"/>
      <c r="DP2456" s="109"/>
      <c r="DQ2456" s="109"/>
      <c r="DR2456" s="109"/>
      <c r="DS2456" s="109"/>
      <c r="DT2456" s="109"/>
      <c r="DU2456" s="109"/>
      <c r="DV2456" s="109"/>
      <c r="DW2456" s="109"/>
      <c r="DX2456" s="109"/>
      <c r="DY2456" s="109"/>
      <c r="DZ2456" s="109"/>
      <c r="EA2456" s="109"/>
      <c r="EB2456" s="109"/>
      <c r="EC2456" s="109"/>
      <c r="ED2456" s="109"/>
      <c r="EE2456" s="109"/>
      <c r="EF2456" s="109"/>
      <c r="EG2456" s="109"/>
      <c r="EH2456" s="109"/>
      <c r="EI2456" s="109"/>
      <c r="EJ2456" s="109"/>
      <c r="EK2456" s="109"/>
      <c r="EL2456" s="109"/>
      <c r="EM2456" s="109"/>
      <c r="EN2456" s="109"/>
      <c r="EO2456" s="109"/>
      <c r="EP2456" s="109"/>
      <c r="EQ2456" s="109"/>
      <c r="ER2456" s="109"/>
      <c r="ES2456" s="109"/>
      <c r="ET2456" s="109"/>
      <c r="EU2456" s="109"/>
      <c r="EV2456" s="109"/>
      <c r="EW2456" s="109"/>
      <c r="EX2456" s="109"/>
      <c r="EY2456" s="109"/>
      <c r="EZ2456" s="109"/>
      <c r="FA2456" s="109"/>
      <c r="FB2456" s="109"/>
      <c r="FC2456" s="109"/>
      <c r="FD2456" s="109"/>
      <c r="FE2456" s="109"/>
      <c r="FF2456" s="109"/>
      <c r="FG2456" s="109"/>
      <c r="FH2456" s="109"/>
      <c r="FI2456" s="109"/>
      <c r="FJ2456" s="109"/>
      <c r="FK2456" s="109"/>
      <c r="FL2456" s="109"/>
      <c r="FM2456" s="109"/>
      <c r="FN2456" s="109"/>
      <c r="FO2456" s="109"/>
      <c r="FP2456" s="109"/>
      <c r="FQ2456" s="109"/>
      <c r="FR2456" s="109"/>
      <c r="FS2456" s="109"/>
      <c r="FT2456" s="109"/>
      <c r="FU2456" s="109"/>
      <c r="FV2456" s="109"/>
      <c r="FW2456" s="109"/>
      <c r="FX2456" s="109"/>
      <c r="FY2456" s="109"/>
      <c r="FZ2456" s="109"/>
      <c r="GA2456" s="109"/>
      <c r="GB2456" s="109"/>
      <c r="GC2456" s="109"/>
      <c r="GD2456" s="109"/>
      <c r="GE2456" s="109"/>
      <c r="GF2456" s="109"/>
      <c r="GG2456" s="109"/>
      <c r="GH2456" s="109"/>
      <c r="GI2456" s="109"/>
      <c r="GJ2456" s="109"/>
      <c r="GK2456" s="109"/>
      <c r="GL2456" s="109"/>
      <c r="GM2456" s="109"/>
      <c r="GN2456" s="109"/>
      <c r="GO2456" s="109"/>
      <c r="GP2456" s="109"/>
      <c r="GQ2456" s="109"/>
      <c r="GR2456" s="109"/>
      <c r="GS2456" s="109"/>
      <c r="GT2456" s="109"/>
      <c r="GU2456" s="109"/>
      <c r="GV2456" s="109"/>
      <c r="GW2456" s="109"/>
      <c r="GX2456" s="109"/>
      <c r="GY2456" s="109"/>
      <c r="GZ2456" s="109"/>
      <c r="HA2456" s="109"/>
      <c r="HB2456" s="109"/>
      <c r="HC2456" s="109"/>
      <c r="HD2456" s="109"/>
      <c r="HE2456" s="109"/>
      <c r="HF2456" s="109"/>
      <c r="HG2456" s="109"/>
      <c r="HH2456" s="109"/>
      <c r="HI2456" s="109"/>
      <c r="HJ2456" s="109"/>
      <c r="HK2456" s="109"/>
      <c r="HL2456" s="109"/>
      <c r="HM2456" s="109"/>
      <c r="HN2456" s="109"/>
      <c r="HO2456" s="109"/>
      <c r="HP2456" s="109"/>
      <c r="HQ2456" s="109"/>
      <c r="HR2456" s="109"/>
      <c r="HS2456" s="109"/>
      <c r="HT2456" s="109"/>
      <c r="HU2456" s="109"/>
      <c r="HV2456" s="109"/>
      <c r="HW2456" s="109"/>
      <c r="HX2456" s="109"/>
      <c r="HY2456" s="109"/>
      <c r="HZ2456" s="109"/>
      <c r="IA2456" s="109"/>
      <c r="IB2456" s="109"/>
      <c r="IC2456" s="109"/>
      <c r="ID2456" s="109"/>
      <c r="IE2456" s="109"/>
      <c r="IF2456" s="109"/>
      <c r="IG2456" s="109"/>
      <c r="IH2456" s="109"/>
      <c r="II2456" s="109"/>
      <c r="IJ2456" s="109"/>
      <c r="IK2456" s="109"/>
      <c r="IL2456" s="109"/>
      <c r="IM2456" s="109"/>
      <c r="IN2456" s="109"/>
      <c r="IO2456" s="109"/>
      <c r="IP2456" s="109"/>
      <c r="IQ2456" s="109"/>
      <c r="IR2456" s="109"/>
      <c r="IS2456" s="109"/>
      <c r="IT2456" s="109"/>
      <c r="IU2456" s="109"/>
      <c r="IV2456" s="109"/>
    </row>
    <row r="2457" spans="1:256" ht="12.5">
      <c r="B2457" s="65">
        <v>1</v>
      </c>
      <c r="C2457" s="66">
        <f>IF(E2457="A",1,IF(E2457="B",1,0))</f>
        <v>0</v>
      </c>
      <c r="D2457" s="658" t="s">
        <v>87</v>
      </c>
      <c r="E2457" s="656" t="s">
        <v>70</v>
      </c>
      <c r="F2457" s="658" t="s">
        <v>68</v>
      </c>
      <c r="G2457" s="78"/>
      <c r="H2457" s="96" t="s">
        <v>148</v>
      </c>
      <c r="I2457" s="107" t="s">
        <v>3191</v>
      </c>
      <c r="J2457" s="81"/>
      <c r="K2457" s="72"/>
      <c r="L2457" s="72"/>
      <c r="M2457" s="72"/>
      <c r="N2457" s="72"/>
      <c r="O2457" s="72"/>
      <c r="P2457" s="72"/>
      <c r="Q2457" s="833"/>
      <c r="R2457" s="102"/>
      <c r="S2457" s="73"/>
      <c r="T2457" s="102"/>
      <c r="U2457" s="103"/>
      <c r="V2457" s="104"/>
    </row>
    <row r="2458" spans="1:256" ht="12.5">
      <c r="B2458" s="65">
        <v>1</v>
      </c>
      <c r="C2458" s="66">
        <f>IF(E2458="A",4,IF(E2458="B",3,IF(E2458="C",2,IF(E2458="D",1,0))))</f>
        <v>2</v>
      </c>
      <c r="D2458" s="77" t="s">
        <v>90</v>
      </c>
      <c r="E2458" s="77" t="s">
        <v>90</v>
      </c>
      <c r="F2458" s="99" t="s">
        <v>70</v>
      </c>
      <c r="G2458" s="78"/>
      <c r="H2458" s="96" t="s">
        <v>90</v>
      </c>
      <c r="I2458" s="107" t="s">
        <v>385</v>
      </c>
      <c r="J2458" s="81" t="s">
        <v>616</v>
      </c>
      <c r="K2458" s="72"/>
      <c r="L2458" s="72"/>
      <c r="M2458" s="72"/>
      <c r="N2458" s="72"/>
      <c r="O2458" s="72"/>
      <c r="P2458" s="72"/>
      <c r="Q2458" s="833"/>
      <c r="R2458" s="102"/>
      <c r="S2458" s="73"/>
      <c r="T2458" s="102"/>
      <c r="U2458" s="103"/>
      <c r="V2458" s="104"/>
    </row>
    <row r="2459" spans="1:256" ht="12.5">
      <c r="B2459" s="65">
        <v>1</v>
      </c>
      <c r="C2459" s="66">
        <f t="shared" ref="C2459:C2466" si="118">IF(E2459="A",1,IF(E2459="B",1,0))</f>
        <v>0</v>
      </c>
      <c r="D2459" s="658" t="s">
        <v>87</v>
      </c>
      <c r="E2459" s="656" t="s">
        <v>70</v>
      </c>
      <c r="F2459" s="658" t="s">
        <v>68</v>
      </c>
      <c r="G2459" s="78"/>
      <c r="H2459" s="96" t="s">
        <v>119</v>
      </c>
      <c r="I2459" s="107" t="s">
        <v>3192</v>
      </c>
      <c r="J2459" s="81"/>
      <c r="K2459" s="72"/>
      <c r="L2459" s="72"/>
      <c r="M2459" s="72"/>
      <c r="N2459" s="72"/>
      <c r="O2459" s="72"/>
      <c r="P2459" s="72"/>
      <c r="Q2459" s="833"/>
      <c r="R2459" s="102"/>
      <c r="S2459" s="73"/>
      <c r="T2459" s="102"/>
      <c r="U2459" s="103"/>
      <c r="V2459" s="104"/>
    </row>
    <row r="2460" spans="1:256" ht="12.5">
      <c r="A2460" s="660"/>
      <c r="B2460" s="65">
        <v>1</v>
      </c>
      <c r="C2460" s="66">
        <f t="shared" si="118"/>
        <v>0</v>
      </c>
      <c r="D2460" s="76" t="s">
        <v>68</v>
      </c>
      <c r="E2460" s="99" t="s">
        <v>70</v>
      </c>
      <c r="F2460" s="77" t="s">
        <v>90</v>
      </c>
      <c r="G2460" s="78"/>
      <c r="H2460" s="96" t="s">
        <v>88</v>
      </c>
      <c r="I2460" s="107" t="s">
        <v>3193</v>
      </c>
      <c r="J2460" s="81"/>
      <c r="K2460" s="72"/>
      <c r="L2460" s="72"/>
      <c r="M2460" s="72"/>
      <c r="N2460" s="72"/>
      <c r="O2460" s="72"/>
      <c r="P2460" s="72"/>
      <c r="Q2460" s="833"/>
      <c r="R2460" s="102"/>
      <c r="S2460" s="73"/>
      <c r="T2460" s="102"/>
      <c r="U2460" s="103"/>
      <c r="V2460" s="104"/>
    </row>
    <row r="2461" spans="1:256" ht="12.5">
      <c r="B2461" s="65">
        <v>1</v>
      </c>
      <c r="C2461" s="66">
        <f t="shared" si="118"/>
        <v>0</v>
      </c>
      <c r="D2461" s="659" t="s">
        <v>90</v>
      </c>
      <c r="E2461" s="659" t="s">
        <v>90</v>
      </c>
      <c r="F2461" s="659" t="s">
        <v>90</v>
      </c>
      <c r="G2461" s="78"/>
      <c r="H2461" s="96" t="s">
        <v>122</v>
      </c>
      <c r="I2461" s="107" t="s">
        <v>3194</v>
      </c>
      <c r="J2461" s="81"/>
      <c r="K2461" s="72"/>
      <c r="L2461" s="72"/>
      <c r="M2461" s="72"/>
      <c r="N2461" s="72"/>
      <c r="O2461" s="72"/>
      <c r="P2461" s="72"/>
      <c r="Q2461" s="833"/>
      <c r="R2461" s="102"/>
      <c r="S2461" s="73"/>
      <c r="T2461" s="102"/>
      <c r="U2461" s="103"/>
      <c r="V2461" s="104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  <c r="CV2461"/>
      <c r="CW2461"/>
      <c r="CX2461"/>
      <c r="CY2461"/>
      <c r="CZ2461"/>
      <c r="DA2461"/>
      <c r="DB2461"/>
      <c r="DC2461"/>
      <c r="DD2461"/>
      <c r="DE2461"/>
      <c r="DF2461"/>
      <c r="DG2461"/>
      <c r="DH2461"/>
      <c r="DI2461"/>
      <c r="DJ2461"/>
      <c r="DK2461"/>
      <c r="DL2461"/>
      <c r="DM2461"/>
      <c r="DN2461"/>
      <c r="DO2461"/>
      <c r="DP2461"/>
      <c r="DQ2461"/>
      <c r="DR2461"/>
      <c r="DS2461"/>
      <c r="DT2461"/>
      <c r="DU2461"/>
      <c r="DV2461"/>
      <c r="DW2461"/>
      <c r="DX2461"/>
      <c r="DY2461"/>
      <c r="DZ2461"/>
      <c r="EA2461"/>
      <c r="EB2461"/>
      <c r="EC2461"/>
      <c r="ED2461"/>
      <c r="EE2461"/>
      <c r="EF2461"/>
      <c r="EG2461"/>
      <c r="EH2461"/>
      <c r="EI2461"/>
      <c r="EJ2461"/>
      <c r="EK2461"/>
      <c r="EL2461"/>
      <c r="EM2461"/>
      <c r="EN2461"/>
      <c r="EO2461"/>
      <c r="EP2461"/>
      <c r="EQ2461"/>
      <c r="ER2461"/>
      <c r="ES2461"/>
      <c r="ET2461"/>
      <c r="EU2461"/>
      <c r="EV2461"/>
      <c r="EW2461"/>
      <c r="EX2461"/>
      <c r="EY2461"/>
      <c r="EZ2461"/>
      <c r="FA2461"/>
      <c r="FB2461"/>
      <c r="FC2461"/>
      <c r="FD2461"/>
      <c r="FE2461"/>
      <c r="FF2461"/>
      <c r="FG2461"/>
      <c r="FH2461"/>
      <c r="FI2461"/>
      <c r="FJ2461"/>
      <c r="FK2461"/>
      <c r="FL2461"/>
      <c r="FM2461"/>
      <c r="FN2461"/>
      <c r="FO2461"/>
      <c r="FP2461"/>
      <c r="FQ2461"/>
      <c r="FR2461"/>
      <c r="FS2461"/>
      <c r="FT2461"/>
      <c r="FU2461"/>
      <c r="FV2461"/>
      <c r="FW2461"/>
      <c r="FX2461"/>
      <c r="FY2461"/>
      <c r="FZ2461"/>
      <c r="GA2461"/>
      <c r="GB2461"/>
      <c r="GC2461"/>
      <c r="GD2461"/>
      <c r="GE2461"/>
      <c r="GF2461"/>
      <c r="GG2461"/>
      <c r="GH2461"/>
      <c r="GI2461"/>
      <c r="GJ2461"/>
      <c r="GK2461"/>
      <c r="GL2461"/>
      <c r="GM2461"/>
      <c r="GN2461"/>
      <c r="GO2461"/>
      <c r="GP2461"/>
      <c r="GQ2461"/>
      <c r="GR2461"/>
      <c r="GS2461"/>
      <c r="GT2461"/>
      <c r="GU2461"/>
      <c r="GV2461"/>
      <c r="GW2461"/>
      <c r="GX2461"/>
      <c r="GY2461"/>
      <c r="GZ2461"/>
      <c r="HA2461"/>
      <c r="HB2461"/>
      <c r="HC2461"/>
      <c r="HD2461"/>
      <c r="HE2461"/>
      <c r="HF2461"/>
      <c r="HG2461"/>
      <c r="HH2461"/>
      <c r="HI2461"/>
      <c r="HJ2461"/>
      <c r="HK2461"/>
      <c r="HL2461"/>
      <c r="HM2461"/>
      <c r="HN2461"/>
      <c r="HO2461"/>
      <c r="HP2461"/>
      <c r="HQ2461"/>
      <c r="HR2461"/>
      <c r="HS2461"/>
      <c r="HT2461"/>
      <c r="HU2461"/>
      <c r="HV2461"/>
      <c r="HW2461"/>
      <c r="HX2461"/>
      <c r="HY2461"/>
      <c r="HZ2461"/>
      <c r="IA2461"/>
      <c r="IB2461"/>
      <c r="IC2461"/>
      <c r="ID2461"/>
      <c r="IE2461"/>
      <c r="IF2461"/>
      <c r="IG2461"/>
      <c r="IH2461"/>
      <c r="II2461"/>
      <c r="IJ2461"/>
      <c r="IK2461"/>
      <c r="IL2461"/>
      <c r="IM2461"/>
      <c r="IN2461"/>
      <c r="IO2461"/>
      <c r="IP2461"/>
      <c r="IQ2461"/>
      <c r="IR2461"/>
      <c r="IS2461"/>
      <c r="IT2461"/>
      <c r="IU2461"/>
      <c r="IV2461"/>
    </row>
    <row r="2462" spans="1:256" ht="12.5">
      <c r="B2462" s="65">
        <v>1</v>
      </c>
      <c r="C2462" s="66">
        <f t="shared" si="118"/>
        <v>0</v>
      </c>
      <c r="D2462" s="659" t="s">
        <v>90</v>
      </c>
      <c r="E2462" s="659" t="s">
        <v>90</v>
      </c>
      <c r="F2462" s="656" t="s">
        <v>70</v>
      </c>
      <c r="G2462" s="78"/>
      <c r="H2462" s="96" t="s">
        <v>126</v>
      </c>
      <c r="I2462" s="107" t="s">
        <v>3196</v>
      </c>
      <c r="J2462" s="81"/>
      <c r="K2462" s="72"/>
      <c r="L2462" s="72"/>
      <c r="M2462" s="72"/>
      <c r="N2462" s="72"/>
      <c r="O2462" s="72"/>
      <c r="P2462" s="72"/>
      <c r="Q2462" s="833"/>
      <c r="R2462" s="102"/>
      <c r="S2462" s="73"/>
      <c r="T2462" s="102"/>
      <c r="U2462" s="103"/>
      <c r="V2462" s="104"/>
    </row>
    <row r="2463" spans="1:256" s="320" customFormat="1" ht="12.5">
      <c r="A2463" s="217"/>
      <c r="B2463" s="65">
        <v>1</v>
      </c>
      <c r="C2463" s="66">
        <f t="shared" si="118"/>
        <v>1</v>
      </c>
      <c r="D2463" s="659" t="s">
        <v>90</v>
      </c>
      <c r="E2463" s="655" t="s">
        <v>87</v>
      </c>
      <c r="F2463" s="659" t="s">
        <v>90</v>
      </c>
      <c r="G2463" s="78"/>
      <c r="H2463" s="96" t="s">
        <v>135</v>
      </c>
      <c r="I2463" s="107" t="s">
        <v>3197</v>
      </c>
      <c r="J2463" s="81"/>
      <c r="K2463" s="72"/>
      <c r="L2463" s="72"/>
      <c r="M2463" s="72"/>
      <c r="N2463" s="72"/>
      <c r="O2463" s="72"/>
      <c r="P2463" s="72"/>
      <c r="Q2463" s="833"/>
      <c r="R2463" s="102"/>
      <c r="S2463" s="73"/>
      <c r="T2463" s="102"/>
      <c r="U2463" s="103"/>
      <c r="V2463" s="104"/>
      <c r="W2463" s="109"/>
      <c r="X2463" s="109"/>
      <c r="Y2463" s="109"/>
      <c r="Z2463" s="109"/>
      <c r="AA2463" s="109"/>
      <c r="AB2463" s="109"/>
      <c r="AC2463" s="109"/>
      <c r="AD2463" s="109"/>
      <c r="AE2463" s="109"/>
      <c r="AF2463" s="109"/>
      <c r="AG2463" s="109"/>
      <c r="AH2463" s="109"/>
      <c r="AI2463" s="109"/>
      <c r="AJ2463" s="109"/>
      <c r="AK2463" s="109"/>
      <c r="AL2463" s="109"/>
      <c r="AM2463" s="109"/>
      <c r="AN2463" s="109"/>
      <c r="AO2463" s="109"/>
      <c r="AP2463" s="109"/>
      <c r="AQ2463" s="109"/>
      <c r="AR2463" s="109"/>
      <c r="AS2463" s="109"/>
      <c r="AT2463" s="109"/>
      <c r="AU2463" s="109"/>
      <c r="AV2463" s="109"/>
      <c r="AW2463" s="109"/>
      <c r="AX2463" s="109"/>
      <c r="AY2463" s="109"/>
      <c r="AZ2463" s="109"/>
      <c r="BA2463" s="109"/>
      <c r="BB2463" s="109"/>
      <c r="BC2463" s="109"/>
      <c r="BD2463" s="109"/>
      <c r="BE2463" s="109"/>
      <c r="BF2463" s="109"/>
      <c r="BG2463" s="109"/>
      <c r="BH2463" s="109"/>
      <c r="BI2463" s="109"/>
      <c r="BJ2463" s="109"/>
      <c r="BK2463" s="109"/>
      <c r="BL2463" s="109"/>
      <c r="BM2463" s="109"/>
      <c r="BN2463" s="109"/>
      <c r="BO2463" s="109"/>
      <c r="BP2463" s="109"/>
      <c r="BQ2463" s="109"/>
      <c r="BR2463" s="109"/>
      <c r="BS2463" s="109"/>
      <c r="BT2463" s="109"/>
      <c r="BU2463" s="109"/>
      <c r="BV2463" s="109"/>
      <c r="BW2463" s="109"/>
      <c r="BX2463" s="109"/>
      <c r="BY2463" s="109"/>
      <c r="BZ2463" s="109"/>
      <c r="CA2463" s="109"/>
      <c r="CB2463" s="109"/>
      <c r="CC2463" s="109"/>
      <c r="CD2463" s="109"/>
      <c r="CE2463" s="109"/>
      <c r="CF2463" s="109"/>
      <c r="CG2463" s="109"/>
      <c r="CH2463" s="109"/>
      <c r="CI2463" s="109"/>
      <c r="CJ2463" s="109"/>
      <c r="CK2463" s="109"/>
      <c r="CL2463" s="109"/>
      <c r="CM2463" s="109"/>
      <c r="CN2463" s="109"/>
      <c r="CO2463" s="109"/>
      <c r="CP2463" s="109"/>
      <c r="CQ2463" s="109"/>
      <c r="CR2463" s="109"/>
      <c r="CS2463" s="109"/>
      <c r="CT2463" s="109"/>
      <c r="CU2463" s="109"/>
      <c r="CV2463" s="109"/>
      <c r="CW2463" s="109"/>
      <c r="CX2463" s="109"/>
      <c r="CY2463" s="109"/>
      <c r="CZ2463" s="109"/>
      <c r="DA2463" s="109"/>
      <c r="DB2463" s="109"/>
      <c r="DC2463" s="109"/>
      <c r="DD2463" s="109"/>
      <c r="DE2463" s="109"/>
      <c r="DF2463" s="109"/>
      <c r="DG2463" s="109"/>
      <c r="DH2463" s="109"/>
      <c r="DI2463" s="109"/>
      <c r="DJ2463" s="109"/>
      <c r="DK2463" s="109"/>
      <c r="DL2463" s="109"/>
      <c r="DM2463" s="109"/>
      <c r="DN2463" s="109"/>
      <c r="DO2463" s="109"/>
      <c r="DP2463" s="109"/>
      <c r="DQ2463" s="109"/>
      <c r="DR2463" s="109"/>
      <c r="DS2463" s="109"/>
      <c r="DT2463" s="109"/>
      <c r="DU2463" s="109"/>
      <c r="DV2463" s="109"/>
      <c r="DW2463" s="109"/>
      <c r="DX2463" s="109"/>
      <c r="DY2463" s="109"/>
      <c r="DZ2463" s="109"/>
      <c r="EA2463" s="109"/>
      <c r="EB2463" s="109"/>
      <c r="EC2463" s="109"/>
      <c r="ED2463" s="109"/>
      <c r="EE2463" s="109"/>
      <c r="EF2463" s="109"/>
      <c r="EG2463" s="109"/>
      <c r="EH2463" s="109"/>
      <c r="EI2463" s="109"/>
      <c r="EJ2463" s="109"/>
      <c r="EK2463" s="109"/>
      <c r="EL2463" s="109"/>
      <c r="EM2463" s="109"/>
      <c r="EN2463" s="109"/>
      <c r="EO2463" s="109"/>
      <c r="EP2463" s="109"/>
      <c r="EQ2463" s="109"/>
      <c r="ER2463" s="109"/>
      <c r="ES2463" s="109"/>
      <c r="ET2463" s="109"/>
      <c r="EU2463" s="109"/>
      <c r="EV2463" s="109"/>
      <c r="EW2463" s="109"/>
      <c r="EX2463" s="109"/>
      <c r="EY2463" s="109"/>
      <c r="EZ2463" s="109"/>
      <c r="FA2463" s="109"/>
      <c r="FB2463" s="109"/>
      <c r="FC2463" s="109"/>
      <c r="FD2463" s="109"/>
      <c r="FE2463" s="109"/>
      <c r="FF2463" s="109"/>
      <c r="FG2463" s="109"/>
      <c r="FH2463" s="109"/>
      <c r="FI2463" s="109"/>
      <c r="FJ2463" s="109"/>
      <c r="FK2463" s="109"/>
      <c r="FL2463" s="109"/>
      <c r="FM2463" s="109"/>
      <c r="FN2463" s="109"/>
      <c r="FO2463" s="109"/>
      <c r="FP2463" s="109"/>
      <c r="FQ2463" s="109"/>
      <c r="FR2463" s="109"/>
      <c r="FS2463" s="109"/>
      <c r="FT2463" s="109"/>
      <c r="FU2463" s="109"/>
      <c r="FV2463" s="109"/>
      <c r="FW2463" s="109"/>
      <c r="FX2463" s="109"/>
      <c r="FY2463" s="109"/>
      <c r="FZ2463" s="109"/>
      <c r="GA2463" s="109"/>
      <c r="GB2463" s="109"/>
      <c r="GC2463" s="109"/>
      <c r="GD2463" s="109"/>
      <c r="GE2463" s="109"/>
      <c r="GF2463" s="109"/>
      <c r="GG2463" s="109"/>
      <c r="GH2463" s="109"/>
      <c r="GI2463" s="109"/>
      <c r="GJ2463" s="109"/>
      <c r="GK2463" s="109"/>
      <c r="GL2463" s="109"/>
      <c r="GM2463" s="109"/>
      <c r="GN2463" s="109"/>
      <c r="GO2463" s="109"/>
      <c r="GP2463" s="109"/>
      <c r="GQ2463" s="109"/>
      <c r="GR2463" s="109"/>
      <c r="GS2463" s="109"/>
      <c r="GT2463" s="109"/>
      <c r="GU2463" s="109"/>
      <c r="GV2463" s="109"/>
      <c r="GW2463" s="109"/>
      <c r="GX2463" s="109"/>
      <c r="GY2463" s="109"/>
      <c r="GZ2463" s="109"/>
      <c r="HA2463" s="109"/>
      <c r="HB2463" s="109"/>
      <c r="HC2463" s="109"/>
      <c r="HD2463" s="109"/>
      <c r="HE2463" s="109"/>
      <c r="HF2463" s="109"/>
      <c r="HG2463" s="109"/>
      <c r="HH2463" s="109"/>
      <c r="HI2463" s="109"/>
      <c r="HJ2463" s="109"/>
      <c r="HK2463" s="109"/>
      <c r="HL2463" s="109"/>
      <c r="HM2463" s="109"/>
      <c r="HN2463" s="109"/>
      <c r="HO2463" s="109"/>
      <c r="HP2463" s="109"/>
      <c r="HQ2463" s="109"/>
      <c r="HR2463" s="109"/>
      <c r="HS2463" s="109"/>
      <c r="HT2463" s="109"/>
      <c r="HU2463" s="109"/>
      <c r="HV2463" s="109"/>
      <c r="HW2463" s="109"/>
      <c r="HX2463" s="109"/>
      <c r="HY2463" s="109"/>
      <c r="HZ2463" s="109"/>
      <c r="IA2463" s="109"/>
      <c r="IB2463" s="109"/>
      <c r="IC2463" s="109"/>
      <c r="ID2463" s="109"/>
      <c r="IE2463" s="109"/>
      <c r="IF2463" s="109"/>
      <c r="IG2463" s="109"/>
      <c r="IH2463" s="109"/>
      <c r="II2463" s="109"/>
      <c r="IJ2463" s="109"/>
      <c r="IK2463" s="109"/>
      <c r="IL2463" s="109"/>
      <c r="IM2463" s="109"/>
      <c r="IN2463" s="109"/>
      <c r="IO2463" s="109"/>
      <c r="IP2463" s="109"/>
      <c r="IQ2463" s="109"/>
      <c r="IR2463" s="109"/>
      <c r="IS2463" s="109"/>
      <c r="IT2463" s="109"/>
      <c r="IU2463" s="109"/>
      <c r="IV2463" s="109"/>
    </row>
    <row r="2464" spans="1:256" ht="12.5">
      <c r="B2464" s="65">
        <v>1</v>
      </c>
      <c r="C2464" s="66">
        <f t="shared" si="118"/>
        <v>1</v>
      </c>
      <c r="D2464" s="76" t="s">
        <v>68</v>
      </c>
      <c r="E2464" s="76" t="s">
        <v>87</v>
      </c>
      <c r="F2464" s="77" t="s">
        <v>90</v>
      </c>
      <c r="G2464" s="78"/>
      <c r="H2464" s="96" t="s">
        <v>101</v>
      </c>
      <c r="I2464" s="107" t="s">
        <v>3198</v>
      </c>
      <c r="J2464" s="81"/>
      <c r="K2464" s="72"/>
      <c r="L2464" s="72"/>
      <c r="M2464" s="72"/>
      <c r="N2464" s="72"/>
      <c r="O2464" s="72"/>
      <c r="P2464" s="72"/>
      <c r="Q2464" s="833"/>
      <c r="R2464" s="102"/>
      <c r="S2464" s="73"/>
      <c r="T2464" s="102"/>
      <c r="U2464" s="103"/>
      <c r="V2464" s="104"/>
      <c r="W2464"/>
      <c r="X2464" s="85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  <c r="CV2464"/>
      <c r="CW2464"/>
      <c r="CX2464"/>
      <c r="CY2464"/>
      <c r="CZ2464"/>
      <c r="DA2464"/>
      <c r="DB2464"/>
      <c r="DC2464"/>
      <c r="DD2464"/>
      <c r="DE2464"/>
      <c r="DF2464"/>
      <c r="DG2464"/>
      <c r="DH2464"/>
      <c r="DI2464"/>
      <c r="DJ2464"/>
      <c r="DK2464"/>
      <c r="DL2464"/>
      <c r="DM2464"/>
      <c r="DN2464"/>
      <c r="DO2464"/>
      <c r="DP2464"/>
      <c r="DQ2464"/>
      <c r="DR2464"/>
      <c r="DS2464"/>
      <c r="DT2464"/>
      <c r="DU2464"/>
      <c r="DV2464"/>
      <c r="DW2464"/>
      <c r="DX2464"/>
      <c r="DY2464"/>
      <c r="DZ2464"/>
      <c r="EA2464"/>
      <c r="EB2464"/>
      <c r="EC2464"/>
      <c r="ED2464"/>
      <c r="EE2464"/>
      <c r="EF2464"/>
      <c r="EG2464"/>
      <c r="EH2464"/>
      <c r="EI2464"/>
      <c r="EJ2464"/>
      <c r="EK2464"/>
      <c r="EL2464"/>
      <c r="EM2464"/>
      <c r="EN2464"/>
      <c r="EO2464"/>
      <c r="EP2464"/>
      <c r="EQ2464"/>
      <c r="ER2464"/>
      <c r="ES2464"/>
      <c r="ET2464"/>
      <c r="EU2464"/>
      <c r="EV2464"/>
      <c r="EW2464"/>
      <c r="EX2464"/>
      <c r="EY2464"/>
      <c r="EZ2464"/>
      <c r="FA2464"/>
      <c r="FB2464"/>
      <c r="FC2464"/>
      <c r="FD2464"/>
      <c r="FE2464"/>
      <c r="FF2464"/>
      <c r="FG2464"/>
      <c r="FH2464"/>
      <c r="FI2464"/>
      <c r="FJ2464"/>
      <c r="FK2464"/>
      <c r="FL2464"/>
      <c r="FM2464"/>
      <c r="FN2464"/>
      <c r="FO2464"/>
      <c r="FP2464"/>
      <c r="FQ2464"/>
      <c r="FR2464"/>
      <c r="FS2464"/>
      <c r="FT2464"/>
      <c r="FU2464"/>
      <c r="FV2464"/>
      <c r="FW2464"/>
      <c r="FX2464"/>
      <c r="FY2464"/>
      <c r="FZ2464"/>
      <c r="GA2464"/>
      <c r="GB2464"/>
      <c r="GC2464"/>
      <c r="GD2464"/>
      <c r="GE2464"/>
      <c r="GF2464"/>
      <c r="GG2464"/>
      <c r="GH2464"/>
      <c r="GI2464"/>
      <c r="GJ2464"/>
      <c r="GK2464"/>
      <c r="GL2464"/>
      <c r="GM2464"/>
      <c r="GN2464"/>
      <c r="GO2464"/>
      <c r="GP2464"/>
      <c r="GQ2464"/>
      <c r="GR2464"/>
      <c r="GS2464"/>
      <c r="GT2464"/>
      <c r="GU2464"/>
      <c r="GV2464"/>
      <c r="GW2464"/>
      <c r="GX2464"/>
      <c r="GY2464"/>
      <c r="GZ2464"/>
      <c r="HA2464"/>
      <c r="HB2464"/>
      <c r="HC2464"/>
      <c r="HD2464"/>
      <c r="HE2464"/>
      <c r="HF2464"/>
      <c r="HG2464"/>
      <c r="HH2464"/>
      <c r="HI2464"/>
      <c r="HJ2464"/>
      <c r="HK2464"/>
      <c r="HL2464"/>
      <c r="HM2464"/>
      <c r="HN2464"/>
      <c r="HO2464"/>
      <c r="HP2464"/>
      <c r="HQ2464"/>
      <c r="HR2464"/>
      <c r="HS2464"/>
      <c r="HT2464"/>
      <c r="HU2464"/>
      <c r="HV2464"/>
      <c r="HW2464"/>
      <c r="HX2464"/>
      <c r="HY2464"/>
      <c r="HZ2464"/>
      <c r="IA2464"/>
      <c r="IB2464"/>
      <c r="IC2464"/>
      <c r="ID2464"/>
      <c r="IE2464"/>
      <c r="IF2464"/>
      <c r="IG2464"/>
      <c r="IH2464"/>
      <c r="II2464"/>
      <c r="IJ2464"/>
      <c r="IK2464"/>
      <c r="IL2464"/>
      <c r="IM2464"/>
      <c r="IN2464"/>
      <c r="IO2464"/>
      <c r="IP2464"/>
      <c r="IQ2464"/>
      <c r="IR2464"/>
      <c r="IS2464"/>
      <c r="IT2464"/>
      <c r="IU2464"/>
      <c r="IV2464"/>
    </row>
    <row r="2465" spans="1:256" ht="12.5">
      <c r="B2465" s="65">
        <v>1</v>
      </c>
      <c r="C2465" s="66">
        <f t="shared" si="118"/>
        <v>0</v>
      </c>
      <c r="D2465" s="655" t="s">
        <v>68</v>
      </c>
      <c r="E2465" s="656" t="s">
        <v>70</v>
      </c>
      <c r="F2465" s="655" t="s">
        <v>87</v>
      </c>
      <c r="G2465" s="78"/>
      <c r="H2465" s="96" t="s">
        <v>215</v>
      </c>
      <c r="I2465" s="107" t="s">
        <v>3199</v>
      </c>
      <c r="J2465" s="81"/>
      <c r="K2465" s="72"/>
      <c r="L2465" s="72"/>
      <c r="M2465" s="72"/>
      <c r="N2465" s="72"/>
      <c r="O2465" s="72"/>
      <c r="P2465" s="72"/>
      <c r="Q2465" s="833"/>
      <c r="R2465" s="102"/>
      <c r="S2465" s="73"/>
      <c r="T2465" s="102"/>
      <c r="U2465" s="103"/>
      <c r="V2465" s="104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  <c r="CV2465"/>
      <c r="CW2465"/>
      <c r="CX2465"/>
      <c r="CY2465"/>
      <c r="CZ2465"/>
      <c r="DA2465"/>
      <c r="DB2465"/>
      <c r="DC2465"/>
      <c r="DD2465"/>
      <c r="DE2465"/>
      <c r="DF2465"/>
      <c r="DG2465"/>
      <c r="DH2465"/>
      <c r="DI2465"/>
      <c r="DJ2465"/>
      <c r="DK2465"/>
      <c r="DL2465"/>
      <c r="DM2465"/>
      <c r="DN2465"/>
      <c r="DO2465"/>
      <c r="DP2465"/>
      <c r="DQ2465"/>
      <c r="DR2465"/>
      <c r="DS2465"/>
      <c r="DT2465"/>
      <c r="DU2465"/>
      <c r="DV2465"/>
      <c r="DW2465"/>
      <c r="DX2465"/>
      <c r="DY2465"/>
      <c r="DZ2465"/>
      <c r="EA2465"/>
      <c r="EB2465"/>
      <c r="EC2465"/>
      <c r="ED2465"/>
      <c r="EE2465"/>
      <c r="EF2465"/>
      <c r="EG2465"/>
      <c r="EH2465"/>
      <c r="EI2465"/>
      <c r="EJ2465"/>
      <c r="EK2465"/>
      <c r="EL2465"/>
      <c r="EM2465"/>
      <c r="EN2465"/>
      <c r="EO2465"/>
      <c r="EP2465"/>
      <c r="EQ2465"/>
      <c r="ER2465"/>
      <c r="ES2465"/>
      <c r="ET2465"/>
      <c r="EU2465"/>
      <c r="EV2465"/>
      <c r="EW2465"/>
      <c r="EX2465"/>
      <c r="EY2465"/>
      <c r="EZ2465"/>
      <c r="FA2465"/>
      <c r="FB2465"/>
      <c r="FC2465"/>
      <c r="FD2465"/>
      <c r="FE2465"/>
      <c r="FF2465"/>
      <c r="FG2465"/>
      <c r="FH2465"/>
      <c r="FI2465"/>
      <c r="FJ2465"/>
      <c r="FK2465"/>
      <c r="FL2465"/>
      <c r="FM2465"/>
      <c r="FN2465"/>
      <c r="FO2465"/>
      <c r="FP2465"/>
      <c r="FQ2465"/>
      <c r="FR2465"/>
      <c r="FS2465"/>
      <c r="FT2465"/>
      <c r="FU2465"/>
      <c r="FV2465"/>
      <c r="FW2465"/>
      <c r="FX2465"/>
      <c r="FY2465"/>
      <c r="FZ2465"/>
      <c r="GA2465"/>
      <c r="GB2465"/>
      <c r="GC2465"/>
      <c r="GD2465"/>
      <c r="GE2465"/>
      <c r="GF2465"/>
      <c r="GG2465"/>
      <c r="GH2465"/>
      <c r="GI2465"/>
      <c r="GJ2465"/>
      <c r="GK2465"/>
      <c r="GL2465"/>
      <c r="GM2465"/>
      <c r="GN2465"/>
      <c r="GO2465"/>
      <c r="GP2465"/>
      <c r="GQ2465"/>
      <c r="GR2465"/>
      <c r="GS2465"/>
      <c r="GT2465"/>
      <c r="GU2465"/>
      <c r="GV2465"/>
      <c r="GW2465"/>
      <c r="GX2465"/>
      <c r="GY2465"/>
      <c r="GZ2465"/>
      <c r="HA2465"/>
      <c r="HB2465"/>
      <c r="HC2465"/>
      <c r="HD2465"/>
      <c r="HE2465"/>
      <c r="HF2465"/>
      <c r="HG2465"/>
      <c r="HH2465"/>
      <c r="HI2465"/>
      <c r="HJ2465"/>
      <c r="HK2465"/>
      <c r="HL2465"/>
      <c r="HM2465"/>
      <c r="HN2465"/>
      <c r="HO2465"/>
      <c r="HP2465"/>
      <c r="HQ2465"/>
      <c r="HR2465"/>
      <c r="HS2465"/>
      <c r="HT2465"/>
      <c r="HU2465"/>
      <c r="HV2465"/>
      <c r="HW2465"/>
      <c r="HX2465"/>
      <c r="HY2465"/>
      <c r="HZ2465"/>
      <c r="IA2465"/>
      <c r="IB2465"/>
      <c r="IC2465"/>
      <c r="ID2465"/>
      <c r="IE2465"/>
      <c r="IF2465"/>
      <c r="IG2465"/>
      <c r="IH2465"/>
      <c r="II2465"/>
      <c r="IJ2465"/>
      <c r="IK2465"/>
      <c r="IL2465"/>
      <c r="IM2465"/>
      <c r="IN2465"/>
      <c r="IO2465"/>
      <c r="IP2465"/>
      <c r="IQ2465"/>
      <c r="IR2465"/>
      <c r="IS2465"/>
      <c r="IT2465"/>
      <c r="IU2465"/>
      <c r="IV2465"/>
    </row>
    <row r="2466" spans="1:256" ht="12.5">
      <c r="B2466" s="65">
        <v>1</v>
      </c>
      <c r="C2466" s="66">
        <f t="shared" si="118"/>
        <v>0</v>
      </c>
      <c r="D2466" s="77" t="s">
        <v>90</v>
      </c>
      <c r="E2466" s="77" t="s">
        <v>90</v>
      </c>
      <c r="F2466" s="76" t="s">
        <v>68</v>
      </c>
      <c r="G2466" s="78"/>
      <c r="H2466" s="96" t="s">
        <v>135</v>
      </c>
      <c r="I2466" s="107" t="s">
        <v>3200</v>
      </c>
      <c r="J2466" s="81"/>
      <c r="K2466" s="72"/>
      <c r="L2466" s="72"/>
      <c r="M2466" s="72"/>
      <c r="N2466" s="72"/>
      <c r="O2466" s="72"/>
      <c r="P2466" s="72"/>
      <c r="Q2466" s="833"/>
      <c r="R2466" s="102"/>
      <c r="S2466" s="73"/>
      <c r="T2466" s="102"/>
      <c r="U2466" s="103"/>
      <c r="V2466" s="104"/>
    </row>
    <row r="2467" spans="1:256" ht="12.5">
      <c r="B2467" s="65">
        <v>1</v>
      </c>
      <c r="C2467" s="66">
        <f>IF(E2467="A",4,IF(E2467="B",3,IF(E2467="C",2,IF(E2467="D",1,0))))</f>
        <v>3</v>
      </c>
      <c r="D2467" s="76" t="s">
        <v>87</v>
      </c>
      <c r="E2467" s="76" t="s">
        <v>87</v>
      </c>
      <c r="F2467" s="99" t="s">
        <v>70</v>
      </c>
      <c r="G2467" s="78"/>
      <c r="H2467" s="96" t="s">
        <v>135</v>
      </c>
      <c r="I2467" s="107" t="s">
        <v>1156</v>
      </c>
      <c r="J2467" s="81" t="s">
        <v>6111</v>
      </c>
      <c r="K2467" s="72"/>
      <c r="L2467" s="72"/>
      <c r="M2467" s="72"/>
      <c r="N2467" s="72"/>
      <c r="O2467" s="72"/>
      <c r="P2467" s="72"/>
      <c r="Q2467" s="833"/>
      <c r="R2467" s="102"/>
      <c r="S2467" s="73"/>
      <c r="T2467" s="102"/>
      <c r="U2467" s="103"/>
      <c r="V2467" s="104"/>
    </row>
    <row r="2468" spans="1:256" ht="12.5">
      <c r="B2468" s="65">
        <v>1</v>
      </c>
      <c r="C2468" s="66">
        <v>3</v>
      </c>
      <c r="D2468" s="76" t="s">
        <v>87</v>
      </c>
      <c r="E2468" s="76" t="s">
        <v>87</v>
      </c>
      <c r="F2468" s="99" t="s">
        <v>70</v>
      </c>
      <c r="G2468" s="78"/>
      <c r="H2468" s="96" t="s">
        <v>135</v>
      </c>
      <c r="I2468" s="107" t="s">
        <v>1156</v>
      </c>
      <c r="J2468" s="81" t="s">
        <v>6111</v>
      </c>
      <c r="K2468" s="72"/>
      <c r="L2468" s="72"/>
      <c r="M2468" s="72"/>
      <c r="N2468" s="72"/>
      <c r="O2468" s="72"/>
      <c r="P2468" s="72"/>
      <c r="Q2468" s="833"/>
      <c r="R2468" s="102"/>
      <c r="S2468" s="73"/>
      <c r="T2468" s="102"/>
      <c r="U2468" s="103"/>
      <c r="V2468" s="104"/>
    </row>
    <row r="2469" spans="1:256" ht="12.5">
      <c r="A2469" s="305"/>
      <c r="B2469" s="65">
        <v>1</v>
      </c>
      <c r="C2469" s="66">
        <f t="shared" ref="C2469:C2475" si="119">IF(E2469="A",1,IF(E2469="B",1,0))</f>
        <v>1</v>
      </c>
      <c r="D2469" s="658" t="s">
        <v>68</v>
      </c>
      <c r="E2469" s="658" t="s">
        <v>87</v>
      </c>
      <c r="F2469" s="656" t="s">
        <v>99</v>
      </c>
      <c r="G2469" s="78"/>
      <c r="H2469" s="96" t="s">
        <v>215</v>
      </c>
      <c r="I2469" s="107" t="s">
        <v>3201</v>
      </c>
      <c r="J2469" s="81"/>
      <c r="K2469" s="72"/>
      <c r="L2469" s="72"/>
      <c r="M2469" s="72"/>
      <c r="N2469" s="72"/>
      <c r="O2469" s="72"/>
      <c r="P2469" s="72"/>
      <c r="Q2469" s="833"/>
      <c r="R2469" s="102"/>
      <c r="S2469" s="73"/>
      <c r="T2469" s="102"/>
      <c r="U2469" s="103"/>
      <c r="V2469" s="104"/>
    </row>
    <row r="2470" spans="1:256" ht="12.5">
      <c r="B2470" s="65">
        <v>1</v>
      </c>
      <c r="C2470" s="66">
        <f t="shared" si="119"/>
        <v>1</v>
      </c>
      <c r="D2470" s="76" t="s">
        <v>87</v>
      </c>
      <c r="E2470" s="76" t="s">
        <v>87</v>
      </c>
      <c r="F2470" s="99" t="s">
        <v>99</v>
      </c>
      <c r="G2470" s="78"/>
      <c r="H2470" s="96" t="s">
        <v>94</v>
      </c>
      <c r="I2470" s="107" t="s">
        <v>3202</v>
      </c>
      <c r="J2470" s="81"/>
      <c r="K2470" s="72"/>
      <c r="L2470" s="72"/>
      <c r="M2470" s="72"/>
      <c r="N2470" s="72"/>
      <c r="O2470" s="72"/>
      <c r="P2470" s="72"/>
      <c r="Q2470" s="833"/>
      <c r="R2470" s="102"/>
      <c r="S2470" s="73"/>
      <c r="T2470" s="102"/>
      <c r="U2470" s="103"/>
      <c r="V2470" s="104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  <c r="CV2470"/>
      <c r="CW2470"/>
      <c r="CX2470"/>
      <c r="CY2470"/>
      <c r="CZ2470"/>
      <c r="DA2470"/>
      <c r="DB2470"/>
      <c r="DC2470"/>
      <c r="DD2470"/>
      <c r="DE2470"/>
      <c r="DF2470"/>
      <c r="DG2470"/>
      <c r="DH2470"/>
      <c r="DI2470"/>
      <c r="DJ2470"/>
      <c r="DK2470"/>
      <c r="DL2470"/>
      <c r="DM2470"/>
      <c r="DN2470"/>
      <c r="DO2470"/>
      <c r="DP2470"/>
      <c r="DQ2470"/>
      <c r="DR2470"/>
      <c r="DS2470"/>
      <c r="DT2470"/>
      <c r="DU2470"/>
      <c r="DV2470"/>
      <c r="DW2470"/>
      <c r="DX2470"/>
      <c r="DY2470"/>
      <c r="DZ2470"/>
      <c r="EA2470"/>
      <c r="EB2470"/>
      <c r="EC2470"/>
      <c r="ED2470"/>
      <c r="EE2470"/>
      <c r="EF2470"/>
      <c r="EG2470"/>
      <c r="EH2470"/>
      <c r="EI2470"/>
      <c r="EJ2470"/>
      <c r="EK2470"/>
      <c r="EL2470"/>
      <c r="EM2470"/>
      <c r="EN2470"/>
      <c r="EO2470"/>
      <c r="EP2470"/>
      <c r="EQ2470"/>
      <c r="ER2470"/>
      <c r="ES2470"/>
      <c r="ET2470"/>
      <c r="EU2470"/>
      <c r="EV2470"/>
      <c r="EW2470"/>
      <c r="EX2470"/>
      <c r="EY2470"/>
      <c r="EZ2470"/>
      <c r="FA2470"/>
      <c r="FB2470"/>
      <c r="FC2470"/>
      <c r="FD2470"/>
      <c r="FE2470"/>
      <c r="FF2470"/>
      <c r="FG2470"/>
      <c r="FH2470"/>
      <c r="FI2470"/>
      <c r="FJ2470"/>
      <c r="FK2470"/>
      <c r="FL2470"/>
      <c r="FM2470"/>
      <c r="FN2470"/>
      <c r="FO2470"/>
      <c r="FP2470"/>
      <c r="FQ2470"/>
      <c r="FR2470"/>
      <c r="FS2470"/>
      <c r="FT2470"/>
      <c r="FU2470"/>
      <c r="FV2470"/>
      <c r="FW2470"/>
      <c r="FX2470"/>
      <c r="FY2470"/>
      <c r="FZ2470"/>
      <c r="GA2470"/>
      <c r="GB2470"/>
      <c r="GC2470"/>
      <c r="GD2470"/>
      <c r="GE2470"/>
      <c r="GF2470"/>
      <c r="GG2470"/>
      <c r="GH2470"/>
      <c r="GI2470"/>
      <c r="GJ2470"/>
      <c r="GK2470"/>
      <c r="GL2470"/>
      <c r="GM2470"/>
      <c r="GN2470"/>
      <c r="GO2470"/>
      <c r="GP2470"/>
      <c r="GQ2470"/>
      <c r="GR2470"/>
      <c r="GS2470"/>
      <c r="GT2470"/>
      <c r="GU2470"/>
      <c r="GV2470"/>
      <c r="GW2470"/>
      <c r="GX2470"/>
      <c r="GY2470"/>
      <c r="GZ2470"/>
      <c r="HA2470"/>
      <c r="HB2470"/>
      <c r="HC2470"/>
      <c r="HD2470"/>
      <c r="HE2470"/>
      <c r="HF2470"/>
      <c r="HG2470"/>
      <c r="HH2470"/>
      <c r="HI2470"/>
      <c r="HJ2470"/>
      <c r="HK2470"/>
      <c r="HL2470"/>
      <c r="HM2470"/>
      <c r="HN2470"/>
      <c r="HO2470"/>
      <c r="HP2470"/>
      <c r="HQ2470"/>
      <c r="HR2470"/>
      <c r="HS2470"/>
      <c r="HT2470"/>
      <c r="HU2470"/>
      <c r="HV2470"/>
      <c r="HW2470"/>
      <c r="HX2470"/>
      <c r="HY2470"/>
      <c r="HZ2470"/>
      <c r="IA2470"/>
      <c r="IB2470"/>
      <c r="IC2470"/>
      <c r="ID2470"/>
      <c r="IE2470"/>
      <c r="IF2470"/>
      <c r="IG2470"/>
      <c r="IH2470"/>
      <c r="II2470"/>
      <c r="IJ2470"/>
      <c r="IK2470"/>
      <c r="IL2470"/>
      <c r="IM2470"/>
      <c r="IN2470"/>
      <c r="IO2470"/>
      <c r="IP2470"/>
      <c r="IQ2470"/>
      <c r="IR2470"/>
      <c r="IS2470"/>
      <c r="IT2470"/>
      <c r="IU2470"/>
      <c r="IV2470"/>
    </row>
    <row r="2471" spans="1:256" ht="12.5">
      <c r="A2471" s="305"/>
      <c r="B2471" s="65">
        <v>1</v>
      </c>
      <c r="C2471" s="66">
        <f t="shared" si="119"/>
        <v>1</v>
      </c>
      <c r="D2471" s="76" t="s">
        <v>87</v>
      </c>
      <c r="E2471" s="76" t="s">
        <v>87</v>
      </c>
      <c r="F2471" s="77" t="s">
        <v>90</v>
      </c>
      <c r="G2471" s="78"/>
      <c r="H2471" s="96" t="s">
        <v>119</v>
      </c>
      <c r="I2471" s="107" t="s">
        <v>3203</v>
      </c>
      <c r="J2471" s="81"/>
      <c r="K2471" s="72"/>
      <c r="L2471" s="72"/>
      <c r="M2471" s="72"/>
      <c r="N2471" s="72"/>
      <c r="O2471" s="72"/>
      <c r="P2471" s="72"/>
      <c r="Q2471" s="833"/>
      <c r="R2471" s="102"/>
      <c r="S2471" s="73"/>
      <c r="T2471" s="102"/>
      <c r="U2471" s="103"/>
      <c r="V2471" s="104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  <c r="CV2471"/>
      <c r="CW2471"/>
      <c r="CX2471"/>
      <c r="CY2471"/>
      <c r="CZ2471"/>
      <c r="DA2471"/>
      <c r="DB2471"/>
      <c r="DC2471"/>
      <c r="DD2471"/>
      <c r="DE2471"/>
      <c r="DF2471"/>
      <c r="DG2471"/>
      <c r="DH2471"/>
      <c r="DI2471"/>
      <c r="DJ2471"/>
      <c r="DK2471"/>
      <c r="DL2471"/>
      <c r="DM2471"/>
      <c r="DN2471"/>
      <c r="DO2471"/>
      <c r="DP2471"/>
      <c r="DQ2471"/>
      <c r="DR2471"/>
      <c r="DS2471"/>
      <c r="DT2471"/>
      <c r="DU2471"/>
      <c r="DV2471"/>
      <c r="DW2471"/>
      <c r="DX2471"/>
      <c r="DY2471"/>
      <c r="DZ2471"/>
      <c r="EA2471"/>
      <c r="EB2471"/>
      <c r="EC2471"/>
      <c r="ED2471"/>
      <c r="EE2471"/>
      <c r="EF2471"/>
      <c r="EG2471"/>
      <c r="EH2471"/>
      <c r="EI2471"/>
      <c r="EJ2471"/>
      <c r="EK2471"/>
      <c r="EL2471"/>
      <c r="EM2471"/>
      <c r="EN2471"/>
      <c r="EO2471"/>
      <c r="EP2471"/>
      <c r="EQ2471"/>
      <c r="ER2471"/>
      <c r="ES2471"/>
      <c r="ET2471"/>
      <c r="EU2471"/>
      <c r="EV2471"/>
      <c r="EW2471"/>
      <c r="EX2471"/>
      <c r="EY2471"/>
      <c r="EZ2471"/>
      <c r="FA2471"/>
      <c r="FB2471"/>
      <c r="FC2471"/>
      <c r="FD2471"/>
      <c r="FE2471"/>
      <c r="FF2471"/>
      <c r="FG2471"/>
      <c r="FH2471"/>
      <c r="FI2471"/>
      <c r="FJ2471"/>
      <c r="FK2471"/>
      <c r="FL2471"/>
      <c r="FM2471"/>
      <c r="FN2471"/>
      <c r="FO2471"/>
      <c r="FP2471"/>
      <c r="FQ2471"/>
      <c r="FR2471"/>
      <c r="FS2471"/>
      <c r="FT2471"/>
      <c r="FU2471"/>
      <c r="FV2471"/>
      <c r="FW2471"/>
      <c r="FX2471"/>
      <c r="FY2471"/>
      <c r="FZ2471"/>
      <c r="GA2471"/>
      <c r="GB2471"/>
      <c r="GC2471"/>
      <c r="GD2471"/>
      <c r="GE2471"/>
      <c r="GF2471"/>
      <c r="GG2471"/>
      <c r="GH2471"/>
      <c r="GI2471"/>
      <c r="GJ2471"/>
      <c r="GK2471"/>
      <c r="GL2471"/>
      <c r="GM2471"/>
      <c r="GN2471"/>
      <c r="GO2471"/>
      <c r="GP2471"/>
      <c r="GQ2471"/>
      <c r="GR2471"/>
      <c r="GS2471"/>
      <c r="GT2471"/>
      <c r="GU2471"/>
      <c r="GV2471"/>
      <c r="GW2471"/>
      <c r="GX2471"/>
      <c r="GY2471"/>
      <c r="GZ2471"/>
      <c r="HA2471"/>
      <c r="HB2471"/>
      <c r="HC2471"/>
      <c r="HD2471"/>
      <c r="HE2471"/>
      <c r="HF2471"/>
      <c r="HG2471"/>
      <c r="HH2471"/>
      <c r="HI2471"/>
      <c r="HJ2471"/>
      <c r="HK2471"/>
      <c r="HL2471"/>
      <c r="HM2471"/>
      <c r="HN2471"/>
      <c r="HO2471"/>
      <c r="HP2471"/>
      <c r="HQ2471"/>
      <c r="HR2471"/>
      <c r="HS2471"/>
      <c r="HT2471"/>
      <c r="HU2471"/>
      <c r="HV2471"/>
      <c r="HW2471"/>
      <c r="HX2471"/>
      <c r="HY2471"/>
      <c r="HZ2471"/>
      <c r="IA2471"/>
      <c r="IB2471"/>
      <c r="IC2471"/>
      <c r="ID2471"/>
      <c r="IE2471"/>
      <c r="IF2471"/>
      <c r="IG2471"/>
      <c r="IH2471"/>
      <c r="II2471"/>
      <c r="IJ2471"/>
      <c r="IK2471"/>
      <c r="IL2471"/>
      <c r="IM2471"/>
      <c r="IN2471"/>
      <c r="IO2471"/>
      <c r="IP2471"/>
      <c r="IQ2471"/>
      <c r="IR2471"/>
      <c r="IS2471"/>
      <c r="IT2471"/>
      <c r="IU2471"/>
      <c r="IV2471"/>
    </row>
    <row r="2472" spans="1:256" ht="12.5">
      <c r="B2472" s="65">
        <v>1</v>
      </c>
      <c r="C2472" s="66">
        <f t="shared" si="119"/>
        <v>1</v>
      </c>
      <c r="D2472" s="76" t="s">
        <v>68</v>
      </c>
      <c r="E2472" s="76" t="s">
        <v>68</v>
      </c>
      <c r="F2472" s="99" t="s">
        <v>99</v>
      </c>
      <c r="G2472" s="78"/>
      <c r="H2472" s="96" t="s">
        <v>119</v>
      </c>
      <c r="I2472" s="107" t="s">
        <v>3204</v>
      </c>
      <c r="J2472" s="81"/>
      <c r="K2472" s="72"/>
      <c r="L2472" s="72"/>
      <c r="M2472" s="72"/>
      <c r="N2472" s="72"/>
      <c r="O2472" s="72"/>
      <c r="P2472" s="72"/>
      <c r="Q2472" s="833"/>
      <c r="R2472" s="102"/>
      <c r="S2472" s="73"/>
      <c r="T2472" s="102"/>
      <c r="U2472" s="103"/>
      <c r="V2472" s="104"/>
    </row>
    <row r="2473" spans="1:256" s="365" customFormat="1" ht="12.5">
      <c r="A2473" s="217"/>
      <c r="B2473" s="65">
        <v>1</v>
      </c>
      <c r="C2473" s="66">
        <f t="shared" si="119"/>
        <v>0</v>
      </c>
      <c r="D2473" s="76" t="s">
        <v>68</v>
      </c>
      <c r="E2473" s="77" t="s">
        <v>90</v>
      </c>
      <c r="F2473" s="99" t="s">
        <v>99</v>
      </c>
      <c r="G2473" s="78"/>
      <c r="H2473" s="96" t="s">
        <v>122</v>
      </c>
      <c r="I2473" s="107" t="s">
        <v>3205</v>
      </c>
      <c r="J2473" s="81"/>
      <c r="K2473" s="72"/>
      <c r="L2473" s="72"/>
      <c r="M2473" s="72"/>
      <c r="N2473" s="72"/>
      <c r="O2473" s="72"/>
      <c r="P2473" s="72"/>
      <c r="Q2473" s="833"/>
      <c r="R2473" s="102"/>
      <c r="S2473" s="73"/>
      <c r="T2473" s="102"/>
      <c r="U2473" s="103"/>
      <c r="V2473" s="104"/>
      <c r="W2473" s="109"/>
      <c r="X2473" s="109"/>
      <c r="Y2473" s="109"/>
      <c r="Z2473" s="109"/>
      <c r="AA2473" s="109"/>
      <c r="AB2473" s="109"/>
      <c r="AC2473" s="109"/>
      <c r="AD2473" s="109"/>
      <c r="AE2473" s="109"/>
      <c r="AF2473" s="109"/>
      <c r="AG2473" s="109"/>
      <c r="AH2473" s="109"/>
      <c r="AI2473" s="109"/>
      <c r="AJ2473" s="109"/>
      <c r="AK2473" s="109"/>
      <c r="AL2473" s="109"/>
      <c r="AM2473" s="109"/>
      <c r="AN2473" s="109"/>
      <c r="AO2473" s="109"/>
      <c r="AP2473" s="109"/>
      <c r="AQ2473" s="109"/>
      <c r="AR2473" s="109"/>
      <c r="AS2473" s="109"/>
      <c r="AT2473" s="109"/>
      <c r="AU2473" s="109"/>
      <c r="AV2473" s="109"/>
      <c r="AW2473" s="109"/>
      <c r="AX2473" s="109"/>
      <c r="AY2473" s="109"/>
      <c r="AZ2473" s="109"/>
      <c r="BA2473" s="109"/>
      <c r="BB2473" s="109"/>
      <c r="BC2473" s="109"/>
      <c r="BD2473" s="109"/>
      <c r="BE2473" s="109"/>
      <c r="BF2473" s="109"/>
      <c r="BG2473" s="109"/>
      <c r="BH2473" s="109"/>
      <c r="BI2473" s="109"/>
      <c r="BJ2473" s="109"/>
      <c r="BK2473" s="109"/>
      <c r="BL2473" s="109"/>
      <c r="BM2473" s="109"/>
      <c r="BN2473" s="109"/>
      <c r="BO2473" s="109"/>
      <c r="BP2473" s="109"/>
      <c r="BQ2473" s="109"/>
      <c r="BR2473" s="109"/>
      <c r="BS2473" s="109"/>
      <c r="BT2473" s="109"/>
      <c r="BU2473" s="109"/>
      <c r="BV2473" s="109"/>
      <c r="BW2473" s="109"/>
      <c r="BX2473" s="109"/>
      <c r="BY2473" s="109"/>
      <c r="BZ2473" s="109"/>
      <c r="CA2473" s="109"/>
      <c r="CB2473" s="109"/>
      <c r="CC2473" s="109"/>
      <c r="CD2473" s="109"/>
      <c r="CE2473" s="109"/>
      <c r="CF2473" s="109"/>
      <c r="CG2473" s="109"/>
      <c r="CH2473" s="109"/>
      <c r="CI2473" s="109"/>
      <c r="CJ2473" s="109"/>
      <c r="CK2473" s="109"/>
      <c r="CL2473" s="109"/>
      <c r="CM2473" s="109"/>
      <c r="CN2473" s="109"/>
      <c r="CO2473" s="109"/>
      <c r="CP2473" s="109"/>
      <c r="CQ2473" s="109"/>
      <c r="CR2473" s="109"/>
      <c r="CS2473" s="109"/>
      <c r="CT2473" s="109"/>
      <c r="CU2473" s="109"/>
      <c r="CV2473" s="109"/>
      <c r="CW2473" s="109"/>
      <c r="CX2473" s="109"/>
      <c r="CY2473" s="109"/>
      <c r="CZ2473" s="109"/>
      <c r="DA2473" s="109"/>
      <c r="DB2473" s="109"/>
      <c r="DC2473" s="109"/>
      <c r="DD2473" s="109"/>
      <c r="DE2473" s="109"/>
      <c r="DF2473" s="109"/>
      <c r="DG2473" s="109"/>
      <c r="DH2473" s="109"/>
      <c r="DI2473" s="109"/>
      <c r="DJ2473" s="109"/>
      <c r="DK2473" s="109"/>
      <c r="DL2473" s="109"/>
      <c r="DM2473" s="109"/>
      <c r="DN2473" s="109"/>
      <c r="DO2473" s="109"/>
      <c r="DP2473" s="109"/>
      <c r="DQ2473" s="109"/>
      <c r="DR2473" s="109"/>
      <c r="DS2473" s="109"/>
      <c r="DT2473" s="109"/>
      <c r="DU2473" s="109"/>
      <c r="DV2473" s="109"/>
      <c r="DW2473" s="109"/>
      <c r="DX2473" s="109"/>
      <c r="DY2473" s="109"/>
      <c r="DZ2473" s="109"/>
      <c r="EA2473" s="109"/>
      <c r="EB2473" s="109"/>
      <c r="EC2473" s="109"/>
      <c r="ED2473" s="109"/>
      <c r="EE2473" s="109"/>
      <c r="EF2473" s="109"/>
      <c r="EG2473" s="109"/>
      <c r="EH2473" s="109"/>
      <c r="EI2473" s="109"/>
      <c r="EJ2473" s="109"/>
      <c r="EK2473" s="109"/>
      <c r="EL2473" s="109"/>
      <c r="EM2473" s="109"/>
      <c r="EN2473" s="109"/>
      <c r="EO2473" s="109"/>
      <c r="EP2473" s="109"/>
      <c r="EQ2473" s="109"/>
      <c r="ER2473" s="109"/>
      <c r="ES2473" s="109"/>
      <c r="ET2473" s="109"/>
      <c r="EU2473" s="109"/>
      <c r="EV2473" s="109"/>
      <c r="EW2473" s="109"/>
      <c r="EX2473" s="109"/>
      <c r="EY2473" s="109"/>
      <c r="EZ2473" s="109"/>
      <c r="FA2473" s="109"/>
      <c r="FB2473" s="109"/>
      <c r="FC2473" s="109"/>
      <c r="FD2473" s="109"/>
      <c r="FE2473" s="109"/>
      <c r="FF2473" s="109"/>
      <c r="FG2473" s="109"/>
      <c r="FH2473" s="109"/>
      <c r="FI2473" s="109"/>
      <c r="FJ2473" s="109"/>
      <c r="FK2473" s="109"/>
      <c r="FL2473" s="109"/>
      <c r="FM2473" s="109"/>
      <c r="FN2473" s="109"/>
      <c r="FO2473" s="109"/>
      <c r="FP2473" s="109"/>
      <c r="FQ2473" s="109"/>
      <c r="FR2473" s="109"/>
      <c r="FS2473" s="109"/>
      <c r="FT2473" s="109"/>
      <c r="FU2473" s="109"/>
      <c r="FV2473" s="109"/>
      <c r="FW2473" s="109"/>
      <c r="FX2473" s="109"/>
      <c r="FY2473" s="109"/>
      <c r="FZ2473" s="109"/>
      <c r="GA2473" s="109"/>
      <c r="GB2473" s="109"/>
      <c r="GC2473" s="109"/>
      <c r="GD2473" s="109"/>
      <c r="GE2473" s="109"/>
      <c r="GF2473" s="109"/>
      <c r="GG2473" s="109"/>
      <c r="GH2473" s="109"/>
      <c r="GI2473" s="109"/>
      <c r="GJ2473" s="109"/>
      <c r="GK2473" s="109"/>
      <c r="GL2473" s="109"/>
      <c r="GM2473" s="109"/>
      <c r="GN2473" s="109"/>
      <c r="GO2473" s="109"/>
      <c r="GP2473" s="109"/>
      <c r="GQ2473" s="109"/>
      <c r="GR2473" s="109"/>
      <c r="GS2473" s="109"/>
      <c r="GT2473" s="109"/>
      <c r="GU2473" s="109"/>
      <c r="GV2473" s="109"/>
      <c r="GW2473" s="109"/>
      <c r="GX2473" s="109"/>
      <c r="GY2473" s="109"/>
      <c r="GZ2473" s="109"/>
      <c r="HA2473" s="109"/>
      <c r="HB2473" s="109"/>
      <c r="HC2473" s="109"/>
      <c r="HD2473" s="109"/>
      <c r="HE2473" s="109"/>
      <c r="HF2473" s="109"/>
      <c r="HG2473" s="109"/>
      <c r="HH2473" s="109"/>
      <c r="HI2473" s="109"/>
      <c r="HJ2473" s="109"/>
      <c r="HK2473" s="109"/>
      <c r="HL2473" s="109"/>
      <c r="HM2473" s="109"/>
      <c r="HN2473" s="109"/>
      <c r="HO2473" s="109"/>
      <c r="HP2473" s="109"/>
      <c r="HQ2473" s="109"/>
      <c r="HR2473" s="109"/>
      <c r="HS2473" s="109"/>
      <c r="HT2473" s="109"/>
      <c r="HU2473" s="109"/>
      <c r="HV2473" s="109"/>
      <c r="HW2473" s="109"/>
      <c r="HX2473" s="109"/>
      <c r="HY2473" s="109"/>
      <c r="HZ2473" s="109"/>
      <c r="IA2473" s="109"/>
      <c r="IB2473" s="109"/>
      <c r="IC2473" s="109"/>
      <c r="ID2473" s="109"/>
      <c r="IE2473" s="109"/>
      <c r="IF2473" s="109"/>
      <c r="IG2473" s="109"/>
      <c r="IH2473" s="109"/>
      <c r="II2473" s="109"/>
      <c r="IJ2473" s="109"/>
      <c r="IK2473" s="109"/>
      <c r="IL2473" s="109"/>
      <c r="IM2473" s="109"/>
      <c r="IN2473" s="109"/>
      <c r="IO2473" s="109"/>
      <c r="IP2473" s="109"/>
      <c r="IQ2473" s="109"/>
      <c r="IR2473" s="109"/>
      <c r="IS2473" s="109"/>
      <c r="IT2473" s="109"/>
      <c r="IU2473" s="109"/>
      <c r="IV2473" s="109"/>
    </row>
    <row r="2474" spans="1:256" ht="12.5">
      <c r="B2474" s="65">
        <v>1</v>
      </c>
      <c r="C2474" s="66">
        <f t="shared" si="119"/>
        <v>0</v>
      </c>
      <c r="D2474" s="76" t="s">
        <v>68</v>
      </c>
      <c r="E2474" s="77" t="s">
        <v>90</v>
      </c>
      <c r="F2474" s="77" t="s">
        <v>90</v>
      </c>
      <c r="G2474" s="78"/>
      <c r="H2474" s="96" t="s">
        <v>362</v>
      </c>
      <c r="I2474" s="107" t="s">
        <v>3206</v>
      </c>
      <c r="J2474" s="81"/>
      <c r="K2474" s="72"/>
      <c r="L2474" s="72"/>
      <c r="M2474" s="72"/>
      <c r="N2474" s="72"/>
      <c r="O2474" s="72"/>
      <c r="P2474" s="72"/>
      <c r="Q2474" s="833"/>
      <c r="R2474" s="102"/>
      <c r="S2474" s="73"/>
      <c r="T2474" s="102"/>
      <c r="U2474" s="103"/>
      <c r="V2474" s="104"/>
    </row>
    <row r="2475" spans="1:256" s="55" customFormat="1" ht="12.5">
      <c r="A2475" s="217"/>
      <c r="B2475" s="65">
        <v>1</v>
      </c>
      <c r="C2475" s="66">
        <f t="shared" si="119"/>
        <v>0</v>
      </c>
      <c r="D2475" s="658" t="s">
        <v>68</v>
      </c>
      <c r="E2475" s="659" t="s">
        <v>90</v>
      </c>
      <c r="F2475" s="659" t="s">
        <v>90</v>
      </c>
      <c r="G2475" s="78"/>
      <c r="H2475" s="96" t="s">
        <v>94</v>
      </c>
      <c r="I2475" s="107" t="s">
        <v>3207</v>
      </c>
      <c r="J2475" s="81"/>
      <c r="K2475" s="72"/>
      <c r="L2475" s="72"/>
      <c r="M2475" s="72"/>
      <c r="N2475" s="72"/>
      <c r="O2475" s="72"/>
      <c r="P2475" s="72"/>
      <c r="Q2475" s="833"/>
      <c r="R2475" s="102"/>
      <c r="S2475" s="73"/>
      <c r="T2475" s="102"/>
      <c r="U2475" s="103"/>
      <c r="V2475" s="104"/>
      <c r="W2475" s="109"/>
      <c r="X2475" s="109"/>
      <c r="Y2475" s="109"/>
      <c r="Z2475" s="109"/>
      <c r="AA2475" s="109"/>
      <c r="AB2475" s="109"/>
      <c r="AC2475" s="109"/>
      <c r="AD2475" s="109"/>
      <c r="AE2475" s="109"/>
      <c r="AF2475" s="109"/>
      <c r="AG2475" s="109"/>
      <c r="AH2475" s="109"/>
      <c r="AI2475" s="109"/>
      <c r="AJ2475" s="109"/>
      <c r="AK2475" s="109"/>
      <c r="AL2475" s="109"/>
      <c r="AM2475" s="109"/>
      <c r="AN2475" s="109"/>
      <c r="AO2475" s="109"/>
      <c r="AP2475" s="109"/>
      <c r="AQ2475" s="109"/>
      <c r="AR2475" s="109"/>
      <c r="AS2475" s="109"/>
      <c r="AT2475" s="109"/>
      <c r="AU2475" s="109"/>
      <c r="AV2475" s="109"/>
      <c r="AW2475" s="109"/>
      <c r="AX2475" s="109"/>
      <c r="AY2475" s="109"/>
      <c r="AZ2475" s="109"/>
      <c r="BA2475" s="109"/>
      <c r="BB2475" s="109"/>
      <c r="BC2475" s="109"/>
      <c r="BD2475" s="109"/>
      <c r="BE2475" s="109"/>
      <c r="BF2475" s="109"/>
      <c r="BG2475" s="109"/>
      <c r="BH2475" s="109"/>
      <c r="BI2475" s="109"/>
      <c r="BJ2475" s="109"/>
      <c r="BK2475" s="109"/>
      <c r="BL2475" s="109"/>
      <c r="BM2475" s="109"/>
      <c r="BN2475" s="109"/>
      <c r="BO2475" s="109"/>
      <c r="BP2475" s="109"/>
      <c r="BQ2475" s="109"/>
      <c r="BR2475" s="109"/>
      <c r="BS2475" s="109"/>
      <c r="BT2475" s="109"/>
      <c r="BU2475" s="109"/>
      <c r="BV2475" s="109"/>
      <c r="BW2475" s="109"/>
      <c r="BX2475" s="109"/>
      <c r="BY2475" s="109"/>
      <c r="BZ2475" s="109"/>
      <c r="CA2475" s="109"/>
      <c r="CB2475" s="109"/>
      <c r="CC2475" s="109"/>
      <c r="CD2475" s="109"/>
      <c r="CE2475" s="109"/>
      <c r="CF2475" s="109"/>
      <c r="CG2475" s="109"/>
      <c r="CH2475" s="109"/>
      <c r="CI2475" s="109"/>
      <c r="CJ2475" s="109"/>
      <c r="CK2475" s="109"/>
      <c r="CL2475" s="109"/>
      <c r="CM2475" s="109"/>
      <c r="CN2475" s="109"/>
      <c r="CO2475" s="109"/>
      <c r="CP2475" s="109"/>
      <c r="CQ2475" s="109"/>
      <c r="CR2475" s="109"/>
      <c r="CS2475" s="109"/>
      <c r="CT2475" s="109"/>
      <c r="CU2475" s="109"/>
      <c r="CV2475" s="109"/>
      <c r="CW2475" s="109"/>
      <c r="CX2475" s="109"/>
      <c r="CY2475" s="109"/>
      <c r="CZ2475" s="109"/>
      <c r="DA2475" s="109"/>
      <c r="DB2475" s="109"/>
      <c r="DC2475" s="109"/>
      <c r="DD2475" s="109"/>
      <c r="DE2475" s="109"/>
      <c r="DF2475" s="109"/>
      <c r="DG2475" s="109"/>
      <c r="DH2475" s="109"/>
      <c r="DI2475" s="109"/>
      <c r="DJ2475" s="109"/>
      <c r="DK2475" s="109"/>
      <c r="DL2475" s="109"/>
      <c r="DM2475" s="109"/>
      <c r="DN2475" s="109"/>
      <c r="DO2475" s="109"/>
      <c r="DP2475" s="109"/>
      <c r="DQ2475" s="109"/>
      <c r="DR2475" s="109"/>
      <c r="DS2475" s="109"/>
      <c r="DT2475" s="109"/>
      <c r="DU2475" s="109"/>
      <c r="DV2475" s="109"/>
      <c r="DW2475" s="109"/>
      <c r="DX2475" s="109"/>
      <c r="DY2475" s="109"/>
      <c r="DZ2475" s="109"/>
      <c r="EA2475" s="109"/>
      <c r="EB2475" s="109"/>
      <c r="EC2475" s="109"/>
      <c r="ED2475" s="109"/>
      <c r="EE2475" s="109"/>
      <c r="EF2475" s="109"/>
      <c r="EG2475" s="109"/>
      <c r="EH2475" s="109"/>
      <c r="EI2475" s="109"/>
      <c r="EJ2475" s="109"/>
      <c r="EK2475" s="109"/>
      <c r="EL2475" s="109"/>
      <c r="EM2475" s="109"/>
      <c r="EN2475" s="109"/>
      <c r="EO2475" s="109"/>
      <c r="EP2475" s="109"/>
      <c r="EQ2475" s="109"/>
      <c r="ER2475" s="109"/>
      <c r="ES2475" s="109"/>
      <c r="ET2475" s="109"/>
      <c r="EU2475" s="109"/>
      <c r="EV2475" s="109"/>
      <c r="EW2475" s="109"/>
      <c r="EX2475" s="109"/>
      <c r="EY2475" s="109"/>
      <c r="EZ2475" s="109"/>
      <c r="FA2475" s="109"/>
      <c r="FB2475" s="109"/>
      <c r="FC2475" s="109"/>
      <c r="FD2475" s="109"/>
      <c r="FE2475" s="109"/>
      <c r="FF2475" s="109"/>
      <c r="FG2475" s="109"/>
      <c r="FH2475" s="109"/>
      <c r="FI2475" s="109"/>
      <c r="FJ2475" s="109"/>
      <c r="FK2475" s="109"/>
      <c r="FL2475" s="109"/>
      <c r="FM2475" s="109"/>
      <c r="FN2475" s="109"/>
      <c r="FO2475" s="109"/>
      <c r="FP2475" s="109"/>
      <c r="FQ2475" s="109"/>
      <c r="FR2475" s="109"/>
      <c r="FS2475" s="109"/>
      <c r="FT2475" s="109"/>
      <c r="FU2475" s="109"/>
      <c r="FV2475" s="109"/>
      <c r="FW2475" s="109"/>
      <c r="FX2475" s="109"/>
      <c r="FY2475" s="109"/>
      <c r="FZ2475" s="109"/>
      <c r="GA2475" s="109"/>
      <c r="GB2475" s="109"/>
      <c r="GC2475" s="109"/>
      <c r="GD2475" s="109"/>
      <c r="GE2475" s="109"/>
      <c r="GF2475" s="109"/>
      <c r="GG2475" s="109"/>
      <c r="GH2475" s="109"/>
      <c r="GI2475" s="109"/>
      <c r="GJ2475" s="109"/>
      <c r="GK2475" s="109"/>
      <c r="GL2475" s="109"/>
      <c r="GM2475" s="109"/>
      <c r="GN2475" s="109"/>
      <c r="GO2475" s="109"/>
      <c r="GP2475" s="109"/>
      <c r="GQ2475" s="109"/>
      <c r="GR2475" s="109"/>
      <c r="GS2475" s="109"/>
      <c r="GT2475" s="109"/>
      <c r="GU2475" s="109"/>
      <c r="GV2475" s="109"/>
      <c r="GW2475" s="109"/>
      <c r="GX2475" s="109"/>
      <c r="GY2475" s="109"/>
      <c r="GZ2475" s="109"/>
      <c r="HA2475" s="109"/>
      <c r="HB2475" s="109"/>
      <c r="HC2475" s="109"/>
      <c r="HD2475" s="109"/>
      <c r="HE2475" s="109"/>
      <c r="HF2475" s="109"/>
      <c r="HG2475" s="109"/>
      <c r="HH2475" s="109"/>
      <c r="HI2475" s="109"/>
      <c r="HJ2475" s="109"/>
      <c r="HK2475" s="109"/>
      <c r="HL2475" s="109"/>
      <c r="HM2475" s="109"/>
      <c r="HN2475" s="109"/>
      <c r="HO2475" s="109"/>
      <c r="HP2475" s="109"/>
      <c r="HQ2475" s="109"/>
      <c r="HR2475" s="109"/>
      <c r="HS2475" s="109"/>
      <c r="HT2475" s="109"/>
      <c r="HU2475" s="109"/>
      <c r="HV2475" s="109"/>
      <c r="HW2475" s="109"/>
      <c r="HX2475" s="109"/>
      <c r="HY2475" s="109"/>
      <c r="HZ2475" s="109"/>
      <c r="IA2475" s="109"/>
      <c r="IB2475" s="109"/>
      <c r="IC2475" s="109"/>
      <c r="ID2475" s="109"/>
      <c r="IE2475" s="109"/>
      <c r="IF2475" s="109"/>
      <c r="IG2475" s="109"/>
      <c r="IH2475" s="109"/>
      <c r="II2475" s="109"/>
      <c r="IJ2475" s="109"/>
      <c r="IK2475" s="109"/>
      <c r="IL2475" s="109"/>
      <c r="IM2475" s="109"/>
      <c r="IN2475" s="109"/>
      <c r="IO2475" s="109"/>
      <c r="IP2475" s="109"/>
      <c r="IQ2475" s="109"/>
      <c r="IR2475" s="109"/>
      <c r="IS2475" s="109"/>
      <c r="IT2475" s="109"/>
      <c r="IU2475" s="109"/>
      <c r="IV2475" s="109"/>
    </row>
    <row r="2476" spans="1:256" ht="12.5">
      <c r="A2476"/>
      <c r="B2476" s="65">
        <v>1</v>
      </c>
      <c r="C2476" s="66">
        <f>IF(E2476="A",4,IF(E2476="B",3,IF(E2476="C",2,IF(E2476="D",1,0))))</f>
        <v>2</v>
      </c>
      <c r="D2476" s="99" t="s">
        <v>99</v>
      </c>
      <c r="E2476" s="77" t="s">
        <v>90</v>
      </c>
      <c r="F2476" s="76" t="s">
        <v>87</v>
      </c>
      <c r="G2476" s="78"/>
      <c r="H2476" s="96" t="s">
        <v>119</v>
      </c>
      <c r="I2476" s="107" t="s">
        <v>3208</v>
      </c>
      <c r="J2476" s="81"/>
      <c r="K2476" s="72"/>
      <c r="L2476" s="72"/>
      <c r="M2476" s="72"/>
      <c r="N2476" s="72"/>
      <c r="O2476" s="72"/>
      <c r="P2476" s="72"/>
      <c r="Q2476" s="833"/>
      <c r="R2476" s="102"/>
      <c r="S2476" s="73"/>
      <c r="T2476" s="102"/>
      <c r="U2476" s="103"/>
      <c r="V2476" s="104"/>
    </row>
    <row r="2477" spans="1:256" s="320" customFormat="1" ht="11.5">
      <c r="A2477" s="217"/>
      <c r="B2477" s="65">
        <v>1</v>
      </c>
      <c r="C2477" s="66">
        <f>IF(E2477="A",1,IF(E2477="B",1,0))</f>
        <v>1</v>
      </c>
      <c r="D2477" s="77" t="s">
        <v>90</v>
      </c>
      <c r="E2477" s="76" t="s">
        <v>87</v>
      </c>
      <c r="F2477" s="99" t="s">
        <v>99</v>
      </c>
      <c r="G2477" s="78"/>
      <c r="H2477" s="96" t="s">
        <v>94</v>
      </c>
      <c r="I2477" s="107" t="s">
        <v>3209</v>
      </c>
      <c r="J2477" s="81"/>
      <c r="K2477" s="72"/>
      <c r="L2477" s="72"/>
      <c r="M2477" s="72"/>
      <c r="N2477" s="72"/>
      <c r="O2477" s="72"/>
      <c r="P2477" s="72"/>
      <c r="Q2477" s="833"/>
      <c r="R2477" s="102"/>
      <c r="S2477" s="73"/>
      <c r="T2477" s="102"/>
      <c r="U2477" s="103"/>
      <c r="V2477" s="104"/>
    </row>
    <row r="2478" spans="1:256" ht="12.5">
      <c r="B2478" s="65">
        <v>1</v>
      </c>
      <c r="C2478" s="66">
        <v>3</v>
      </c>
      <c r="D2478" s="852" t="s">
        <v>70</v>
      </c>
      <c r="E2478" s="853" t="s">
        <v>87</v>
      </c>
      <c r="F2478" s="853" t="s">
        <v>87</v>
      </c>
      <c r="G2478" s="78"/>
      <c r="H2478" s="96" t="s">
        <v>131</v>
      </c>
      <c r="I2478" s="107" t="s">
        <v>694</v>
      </c>
      <c r="J2478" s="982" t="s">
        <v>616</v>
      </c>
      <c r="K2478" s="72"/>
      <c r="L2478" s="72"/>
      <c r="M2478" s="72"/>
      <c r="N2478" s="72"/>
      <c r="O2478" s="72"/>
      <c r="P2478" s="72"/>
      <c r="Q2478" s="833"/>
      <c r="R2478" s="102"/>
      <c r="S2478" s="73"/>
      <c r="T2478" s="102"/>
      <c r="U2478" s="103"/>
      <c r="V2478" s="104"/>
    </row>
    <row r="2479" spans="1:256" ht="12.5">
      <c r="B2479" s="65">
        <v>1</v>
      </c>
      <c r="C2479" s="66">
        <f>IF(E2479="A",1,IF(E2479="B",1,0))</f>
        <v>1</v>
      </c>
      <c r="D2479" s="76" t="s">
        <v>87</v>
      </c>
      <c r="E2479" s="76" t="s">
        <v>68</v>
      </c>
      <c r="F2479" s="77" t="s">
        <v>90</v>
      </c>
      <c r="G2479" s="78"/>
      <c r="H2479" s="96" t="s">
        <v>94</v>
      </c>
      <c r="I2479" s="107" t="s">
        <v>3210</v>
      </c>
      <c r="J2479" s="81"/>
      <c r="K2479" s="72"/>
      <c r="L2479" s="72"/>
      <c r="M2479" s="72"/>
      <c r="N2479" s="72"/>
      <c r="O2479" s="72"/>
      <c r="P2479" s="72"/>
      <c r="Q2479" s="833"/>
      <c r="R2479" s="102"/>
      <c r="S2479" s="73"/>
      <c r="T2479" s="102"/>
      <c r="U2479" s="103"/>
      <c r="V2479" s="104"/>
    </row>
    <row r="2480" spans="1:256" ht="12.5">
      <c r="A2480" s="810"/>
      <c r="B2480" s="65">
        <v>1</v>
      </c>
      <c r="C2480" s="66">
        <f>IF(E2480="A",1,IF(E2480="B",1,0))</f>
        <v>1</v>
      </c>
      <c r="D2480" s="248" t="s">
        <v>87</v>
      </c>
      <c r="E2480" s="248" t="s">
        <v>87</v>
      </c>
      <c r="F2480" s="248" t="s">
        <v>68</v>
      </c>
      <c r="G2480" s="78"/>
      <c r="H2480" s="96" t="s">
        <v>94</v>
      </c>
      <c r="I2480" s="107" t="s">
        <v>3211</v>
      </c>
      <c r="J2480" s="81"/>
      <c r="K2480" s="72"/>
      <c r="L2480" s="72"/>
      <c r="M2480" s="72"/>
      <c r="N2480" s="72"/>
      <c r="O2480" s="72"/>
      <c r="P2480" s="72"/>
      <c r="Q2480" s="833"/>
      <c r="R2480" s="102"/>
      <c r="S2480" s="73"/>
      <c r="T2480" s="102"/>
      <c r="U2480" s="103"/>
      <c r="V2480" s="104"/>
      <c r="W2480" s="55"/>
      <c r="X2480" s="55"/>
      <c r="Y2480" s="55"/>
      <c r="Z2480" s="55"/>
      <c r="AA2480" s="55"/>
      <c r="AB2480" s="55"/>
      <c r="AC2480" s="55"/>
      <c r="AD2480" s="55"/>
      <c r="AE2480" s="55"/>
      <c r="AF2480" s="55"/>
      <c r="AG2480" s="55"/>
      <c r="AH2480" s="55"/>
      <c r="AI2480" s="55"/>
      <c r="AJ2480" s="55"/>
      <c r="AK2480" s="55"/>
      <c r="AL2480" s="55"/>
      <c r="AM2480" s="55"/>
      <c r="AN2480" s="55"/>
      <c r="AO2480" s="55"/>
      <c r="AP2480" s="55"/>
      <c r="AQ2480" s="55"/>
      <c r="AR2480" s="55"/>
      <c r="AS2480" s="55"/>
      <c r="AT2480" s="55"/>
      <c r="AU2480" s="55"/>
      <c r="AV2480" s="55"/>
      <c r="AW2480" s="55"/>
      <c r="AX2480" s="55"/>
      <c r="AY2480" s="55"/>
      <c r="AZ2480" s="55"/>
      <c r="BA2480" s="55"/>
      <c r="BB2480" s="55"/>
      <c r="BC2480" s="55"/>
      <c r="BD2480" s="55"/>
      <c r="BE2480" s="55"/>
      <c r="BF2480" s="55"/>
      <c r="BG2480" s="55"/>
      <c r="BH2480" s="55"/>
      <c r="BI2480" s="55"/>
      <c r="BJ2480" s="55"/>
      <c r="BK2480" s="55"/>
      <c r="BL2480" s="55"/>
      <c r="BM2480" s="55"/>
      <c r="BN2480" s="55"/>
      <c r="BO2480" s="55"/>
      <c r="BP2480" s="55"/>
      <c r="BQ2480" s="55"/>
      <c r="BR2480" s="55"/>
      <c r="BS2480" s="55"/>
      <c r="BT2480" s="55"/>
      <c r="BU2480" s="55"/>
      <c r="BV2480" s="55"/>
      <c r="BW2480" s="55"/>
      <c r="BX2480" s="55"/>
      <c r="BY2480" s="55"/>
      <c r="BZ2480" s="55"/>
      <c r="CA2480" s="55"/>
      <c r="CB2480" s="55"/>
      <c r="CC2480" s="55"/>
      <c r="CD2480" s="55"/>
      <c r="CE2480" s="55"/>
      <c r="CF2480" s="55"/>
      <c r="CG2480" s="55"/>
      <c r="CH2480" s="55"/>
      <c r="CI2480" s="55"/>
      <c r="CJ2480" s="55"/>
      <c r="CK2480" s="55"/>
      <c r="CL2480" s="55"/>
      <c r="CM2480" s="55"/>
      <c r="CN2480" s="55"/>
      <c r="CO2480" s="55"/>
      <c r="CP2480" s="55"/>
      <c r="CQ2480" s="55"/>
      <c r="CR2480" s="55"/>
      <c r="CS2480" s="55"/>
      <c r="CT2480" s="55"/>
      <c r="CU2480" s="55"/>
      <c r="CV2480" s="55"/>
      <c r="CW2480" s="55"/>
      <c r="CX2480" s="55"/>
      <c r="CY2480" s="55"/>
      <c r="CZ2480" s="55"/>
      <c r="DA2480" s="55"/>
      <c r="DB2480" s="55"/>
      <c r="DC2480" s="55"/>
      <c r="DD2480" s="55"/>
      <c r="DE2480" s="55"/>
      <c r="DF2480" s="55"/>
      <c r="DG2480" s="55"/>
      <c r="DH2480" s="55"/>
      <c r="DI2480" s="55"/>
      <c r="DJ2480" s="55"/>
      <c r="DK2480" s="55"/>
      <c r="DL2480" s="55"/>
      <c r="DM2480" s="55"/>
      <c r="DN2480" s="55"/>
      <c r="DO2480" s="55"/>
      <c r="DP2480" s="55"/>
      <c r="DQ2480" s="55"/>
      <c r="DR2480" s="55"/>
      <c r="DS2480" s="55"/>
      <c r="DT2480" s="55"/>
      <c r="DU2480" s="55"/>
      <c r="DV2480" s="55"/>
      <c r="DW2480" s="55"/>
      <c r="DX2480" s="55"/>
      <c r="DY2480" s="55"/>
      <c r="DZ2480" s="55"/>
      <c r="EA2480" s="55"/>
      <c r="EB2480" s="55"/>
      <c r="EC2480" s="55"/>
      <c r="ED2480" s="55"/>
      <c r="EE2480" s="55"/>
      <c r="EF2480" s="55"/>
      <c r="EG2480" s="55"/>
      <c r="EH2480" s="55"/>
      <c r="EI2480" s="55"/>
      <c r="EJ2480" s="55"/>
      <c r="EK2480" s="55"/>
      <c r="EL2480" s="55"/>
      <c r="EM2480" s="55"/>
      <c r="EN2480" s="55"/>
      <c r="EO2480" s="55"/>
      <c r="EP2480" s="55"/>
      <c r="EQ2480" s="55"/>
      <c r="ER2480" s="55"/>
      <c r="ES2480" s="55"/>
      <c r="ET2480" s="55"/>
      <c r="EU2480" s="55"/>
      <c r="EV2480" s="55"/>
      <c r="EW2480" s="55"/>
      <c r="EX2480" s="55"/>
      <c r="EY2480" s="55"/>
      <c r="EZ2480" s="55"/>
      <c r="FA2480" s="55"/>
      <c r="FB2480" s="55"/>
      <c r="FC2480" s="55"/>
      <c r="FD2480" s="55"/>
      <c r="FE2480" s="55"/>
      <c r="FF2480" s="55"/>
      <c r="FG2480" s="55"/>
      <c r="FH2480" s="55"/>
      <c r="FI2480" s="55"/>
      <c r="FJ2480" s="55"/>
      <c r="FK2480" s="55"/>
      <c r="FL2480" s="55"/>
      <c r="FM2480" s="55"/>
      <c r="FN2480" s="55"/>
      <c r="FO2480" s="55"/>
      <c r="FP2480" s="55"/>
      <c r="FQ2480" s="55"/>
      <c r="FR2480" s="55"/>
      <c r="FS2480" s="55"/>
      <c r="FT2480" s="55"/>
      <c r="FU2480" s="55"/>
      <c r="FV2480" s="55"/>
      <c r="FW2480" s="55"/>
      <c r="FX2480" s="55"/>
      <c r="FY2480" s="55"/>
      <c r="FZ2480" s="55"/>
      <c r="GA2480" s="55"/>
      <c r="GB2480" s="55"/>
      <c r="GC2480" s="55"/>
      <c r="GD2480" s="55"/>
      <c r="GE2480" s="55"/>
      <c r="GF2480" s="55"/>
      <c r="GG2480" s="55"/>
      <c r="GH2480" s="55"/>
      <c r="GI2480" s="55"/>
      <c r="GJ2480" s="55"/>
      <c r="GK2480" s="55"/>
      <c r="GL2480" s="55"/>
      <c r="GM2480" s="55"/>
      <c r="GN2480" s="55"/>
      <c r="GO2480" s="55"/>
      <c r="GP2480" s="55"/>
      <c r="GQ2480" s="55"/>
      <c r="GR2480" s="55"/>
      <c r="GS2480" s="55"/>
      <c r="GT2480" s="55"/>
      <c r="GU2480" s="55"/>
      <c r="GV2480" s="55"/>
      <c r="GW2480" s="55"/>
      <c r="GX2480" s="55"/>
      <c r="GY2480" s="55"/>
      <c r="GZ2480" s="55"/>
      <c r="HA2480" s="55"/>
      <c r="HB2480" s="55"/>
      <c r="HC2480" s="55"/>
      <c r="HD2480" s="55"/>
      <c r="HE2480" s="55"/>
      <c r="HF2480" s="55"/>
      <c r="HG2480" s="55"/>
      <c r="HH2480" s="55"/>
      <c r="HI2480" s="55"/>
      <c r="HJ2480" s="55"/>
      <c r="HK2480" s="55"/>
      <c r="HL2480" s="55"/>
      <c r="HM2480" s="55"/>
      <c r="HN2480" s="55"/>
      <c r="HO2480" s="55"/>
      <c r="HP2480" s="55"/>
      <c r="HQ2480" s="55"/>
      <c r="HR2480" s="55"/>
      <c r="HS2480" s="55"/>
      <c r="HT2480" s="55"/>
      <c r="HU2480" s="55"/>
      <c r="HV2480" s="55"/>
      <c r="HW2480" s="55"/>
      <c r="HX2480" s="55"/>
      <c r="HY2480" s="55"/>
      <c r="HZ2480" s="55"/>
      <c r="IA2480" s="55"/>
      <c r="IB2480" s="55"/>
      <c r="IC2480" s="55"/>
      <c r="ID2480" s="55"/>
      <c r="IE2480" s="55"/>
      <c r="IF2480" s="55"/>
      <c r="IG2480" s="55"/>
      <c r="IH2480" s="55"/>
      <c r="II2480" s="55"/>
      <c r="IJ2480" s="55"/>
      <c r="IK2480" s="55"/>
      <c r="IL2480" s="55"/>
      <c r="IM2480" s="55"/>
      <c r="IN2480" s="55"/>
      <c r="IO2480" s="55"/>
      <c r="IP2480" s="55"/>
      <c r="IQ2480" s="55"/>
      <c r="IR2480" s="55"/>
      <c r="IS2480" s="55"/>
      <c r="IT2480" s="55"/>
      <c r="IU2480" s="55"/>
      <c r="IV2480" s="55"/>
    </row>
    <row r="2481" spans="1:256" ht="12.5">
      <c r="B2481" s="65">
        <v>1</v>
      </c>
      <c r="C2481" s="66">
        <f>IF(E2481="A",4,IF(E2481="B",3,IF(E2481="C",2,IF(E2481="D",1,0))))</f>
        <v>2</v>
      </c>
      <c r="D2481" s="99" t="s">
        <v>70</v>
      </c>
      <c r="E2481" s="77" t="s">
        <v>90</v>
      </c>
      <c r="F2481" s="76" t="s">
        <v>87</v>
      </c>
      <c r="G2481" s="78"/>
      <c r="H2481" s="96" t="s">
        <v>220</v>
      </c>
      <c r="I2481" s="107" t="s">
        <v>3212</v>
      </c>
      <c r="J2481" s="81"/>
      <c r="K2481" s="72"/>
      <c r="L2481" s="72"/>
      <c r="M2481" s="72"/>
      <c r="N2481" s="72"/>
      <c r="O2481" s="72"/>
      <c r="P2481" s="72"/>
      <c r="Q2481" s="833"/>
      <c r="R2481" s="102"/>
      <c r="S2481" s="73"/>
      <c r="T2481" s="102"/>
      <c r="U2481" s="103"/>
      <c r="V2481" s="104"/>
    </row>
    <row r="2482" spans="1:256" s="325" customFormat="1" ht="12" customHeight="1">
      <c r="A2482"/>
      <c r="B2482" s="65">
        <v>1</v>
      </c>
      <c r="C2482" s="66">
        <f>IF(E2482="A",1,IF(E2482="B",1,0))</f>
        <v>1</v>
      </c>
      <c r="D2482" s="659" t="s">
        <v>90</v>
      </c>
      <c r="E2482" s="658" t="s">
        <v>87</v>
      </c>
      <c r="F2482" s="656" t="s">
        <v>99</v>
      </c>
      <c r="G2482" s="78"/>
      <c r="H2482" s="96" t="s">
        <v>114</v>
      </c>
      <c r="I2482" s="107" t="s">
        <v>3213</v>
      </c>
      <c r="J2482" s="81"/>
      <c r="K2482" s="72"/>
      <c r="L2482" s="72"/>
      <c r="M2482" s="72"/>
      <c r="N2482" s="72"/>
      <c r="O2482" s="72"/>
      <c r="P2482" s="72"/>
      <c r="Q2482" s="833"/>
      <c r="R2482" s="102"/>
      <c r="S2482" s="73"/>
      <c r="T2482" s="102"/>
      <c r="U2482" s="103"/>
      <c r="V2482" s="104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  <c r="CV2482"/>
      <c r="CW2482"/>
      <c r="CX2482"/>
      <c r="CY2482"/>
      <c r="CZ2482"/>
      <c r="DA2482"/>
      <c r="DB2482"/>
      <c r="DC2482"/>
      <c r="DD2482"/>
      <c r="DE2482"/>
      <c r="DF2482"/>
      <c r="DG2482"/>
      <c r="DH2482"/>
      <c r="DI2482"/>
      <c r="DJ2482"/>
      <c r="DK2482"/>
      <c r="DL2482"/>
      <c r="DM2482"/>
      <c r="DN2482"/>
      <c r="DO2482"/>
      <c r="DP2482"/>
      <c r="DQ2482"/>
      <c r="DR2482"/>
      <c r="DS2482"/>
      <c r="DT2482"/>
      <c r="DU2482"/>
      <c r="DV2482"/>
      <c r="DW2482"/>
      <c r="DX2482"/>
      <c r="DY2482"/>
      <c r="DZ2482"/>
      <c r="EA2482"/>
      <c r="EB2482"/>
      <c r="EC2482"/>
      <c r="ED2482"/>
      <c r="EE2482"/>
      <c r="EF2482"/>
      <c r="EG2482"/>
      <c r="EH2482"/>
      <c r="EI2482"/>
      <c r="EJ2482"/>
      <c r="EK2482"/>
      <c r="EL2482"/>
      <c r="EM2482"/>
      <c r="EN2482"/>
      <c r="EO2482"/>
      <c r="EP2482"/>
      <c r="EQ2482"/>
      <c r="ER2482"/>
      <c r="ES2482"/>
      <c r="ET2482"/>
      <c r="EU2482"/>
      <c r="EV2482"/>
      <c r="EW2482"/>
      <c r="EX2482"/>
      <c r="EY2482"/>
      <c r="EZ2482"/>
      <c r="FA2482"/>
      <c r="FB2482"/>
      <c r="FC2482"/>
      <c r="FD2482"/>
      <c r="FE2482"/>
      <c r="FF2482"/>
      <c r="FG2482"/>
      <c r="FH2482"/>
      <c r="FI2482"/>
      <c r="FJ2482"/>
      <c r="FK2482"/>
      <c r="FL2482"/>
      <c r="FM2482"/>
      <c r="FN2482"/>
      <c r="FO2482"/>
      <c r="FP2482"/>
      <c r="FQ2482"/>
      <c r="FR2482"/>
      <c r="FS2482"/>
      <c r="FT2482"/>
      <c r="FU2482"/>
      <c r="FV2482"/>
      <c r="FW2482"/>
      <c r="FX2482"/>
      <c r="FY2482"/>
      <c r="FZ2482"/>
      <c r="GA2482"/>
      <c r="GB2482"/>
      <c r="GC2482"/>
      <c r="GD2482"/>
      <c r="GE2482"/>
      <c r="GF2482"/>
      <c r="GG2482"/>
      <c r="GH2482"/>
      <c r="GI2482"/>
      <c r="GJ2482"/>
      <c r="GK2482"/>
      <c r="GL2482"/>
      <c r="GM2482"/>
      <c r="GN2482"/>
      <c r="GO2482"/>
      <c r="GP2482"/>
      <c r="GQ2482"/>
      <c r="GR2482"/>
      <c r="GS2482"/>
      <c r="GT2482"/>
      <c r="GU2482"/>
      <c r="GV2482"/>
      <c r="GW2482"/>
      <c r="GX2482"/>
      <c r="GY2482"/>
      <c r="GZ2482"/>
      <c r="HA2482"/>
      <c r="HB2482"/>
      <c r="HC2482"/>
      <c r="HD2482"/>
      <c r="HE2482"/>
      <c r="HF2482"/>
      <c r="HG2482"/>
      <c r="HH2482"/>
      <c r="HI2482"/>
      <c r="HJ2482"/>
      <c r="HK2482"/>
      <c r="HL2482"/>
      <c r="HM2482"/>
      <c r="HN2482"/>
      <c r="HO2482"/>
      <c r="HP2482"/>
      <c r="HQ2482"/>
      <c r="HR2482"/>
      <c r="HS2482"/>
      <c r="HT2482"/>
      <c r="HU2482"/>
      <c r="HV2482"/>
      <c r="HW2482"/>
      <c r="HX2482"/>
      <c r="HY2482"/>
      <c r="HZ2482"/>
      <c r="IA2482"/>
      <c r="IB2482"/>
      <c r="IC2482"/>
      <c r="ID2482"/>
      <c r="IE2482"/>
      <c r="IF2482"/>
      <c r="IG2482"/>
      <c r="IH2482"/>
      <c r="II2482"/>
      <c r="IJ2482"/>
      <c r="IK2482"/>
      <c r="IL2482"/>
      <c r="IM2482"/>
      <c r="IN2482"/>
      <c r="IO2482"/>
      <c r="IP2482"/>
      <c r="IQ2482"/>
      <c r="IR2482"/>
      <c r="IS2482"/>
      <c r="IT2482"/>
      <c r="IU2482"/>
      <c r="IV2482"/>
    </row>
    <row r="2483" spans="1:256" ht="12.5">
      <c r="B2483" s="65">
        <v>1</v>
      </c>
      <c r="C2483" s="66">
        <f>IF(E2483="A",1,IF(E2483="B",1,0))</f>
        <v>1</v>
      </c>
      <c r="D2483" s="76" t="s">
        <v>87</v>
      </c>
      <c r="E2483" s="76" t="s">
        <v>87</v>
      </c>
      <c r="F2483" s="77" t="s">
        <v>90</v>
      </c>
      <c r="G2483" s="78"/>
      <c r="H2483" s="96" t="s">
        <v>135</v>
      </c>
      <c r="I2483" s="107" t="s">
        <v>3214</v>
      </c>
      <c r="J2483" s="81"/>
      <c r="K2483" s="72"/>
      <c r="L2483" s="72"/>
      <c r="M2483" s="72"/>
      <c r="N2483" s="72"/>
      <c r="O2483" s="72"/>
      <c r="P2483" s="72"/>
      <c r="Q2483" s="833"/>
      <c r="R2483" s="102"/>
      <c r="S2483" s="73"/>
      <c r="T2483" s="102"/>
      <c r="U2483" s="103"/>
      <c r="V2483" s="104"/>
    </row>
    <row r="2484" spans="1:256" ht="12.75" customHeight="1">
      <c r="B2484" s="65">
        <v>1</v>
      </c>
      <c r="C2484" s="66">
        <f>IF(E2484="A",1,IF(E2484="B",1,0))</f>
        <v>1</v>
      </c>
      <c r="D2484" s="659" t="s">
        <v>90</v>
      </c>
      <c r="E2484" s="658" t="s">
        <v>68</v>
      </c>
      <c r="F2484" s="658" t="s">
        <v>87</v>
      </c>
      <c r="G2484" s="78"/>
      <c r="H2484" s="96" t="s">
        <v>188</v>
      </c>
      <c r="I2484" s="107" t="s">
        <v>3215</v>
      </c>
      <c r="J2484" s="81"/>
      <c r="K2484" s="72"/>
      <c r="L2484" s="72"/>
      <c r="M2484" s="72"/>
      <c r="N2484" s="72"/>
      <c r="O2484" s="72"/>
      <c r="P2484" s="72"/>
      <c r="Q2484" s="833"/>
      <c r="R2484" s="102"/>
      <c r="S2484" s="73"/>
      <c r="T2484" s="102"/>
      <c r="U2484" s="103"/>
      <c r="V2484" s="104"/>
      <c r="W2484" s="320"/>
      <c r="X2484" s="320"/>
      <c r="Y2484" s="320"/>
      <c r="Z2484" s="320"/>
      <c r="AA2484" s="320"/>
      <c r="AB2484" s="320"/>
      <c r="AC2484" s="320"/>
      <c r="AD2484" s="320"/>
      <c r="AE2484" s="320"/>
      <c r="AF2484" s="320"/>
      <c r="AG2484" s="320"/>
      <c r="AH2484" s="320"/>
      <c r="AI2484" s="320"/>
      <c r="AJ2484" s="320"/>
      <c r="AK2484" s="320"/>
      <c r="AL2484" s="320"/>
      <c r="AM2484" s="320"/>
      <c r="AN2484" s="320"/>
      <c r="AO2484" s="320"/>
      <c r="AP2484" s="320"/>
      <c r="AQ2484" s="320"/>
      <c r="AR2484" s="320"/>
      <c r="AS2484" s="320"/>
      <c r="AT2484" s="320"/>
      <c r="AU2484" s="320"/>
      <c r="AV2484" s="320"/>
      <c r="AW2484" s="320"/>
      <c r="AX2484" s="320"/>
      <c r="AY2484" s="320"/>
      <c r="AZ2484" s="320"/>
      <c r="BA2484" s="320"/>
      <c r="BB2484" s="320"/>
      <c r="BC2484" s="320"/>
      <c r="BD2484" s="320"/>
      <c r="BE2484" s="320"/>
      <c r="BF2484" s="320"/>
      <c r="BG2484" s="320"/>
      <c r="BH2484" s="320"/>
      <c r="BI2484" s="320"/>
      <c r="BJ2484" s="320"/>
      <c r="BK2484" s="320"/>
      <c r="BL2484" s="320"/>
      <c r="BM2484" s="320"/>
      <c r="BN2484" s="320"/>
      <c r="BO2484" s="320"/>
      <c r="BP2484" s="320"/>
      <c r="BQ2484" s="320"/>
      <c r="BR2484" s="320"/>
      <c r="BS2484" s="320"/>
      <c r="BT2484" s="320"/>
      <c r="BU2484" s="320"/>
      <c r="BV2484" s="320"/>
      <c r="BW2484" s="320"/>
      <c r="BX2484" s="320"/>
      <c r="BY2484" s="320"/>
      <c r="BZ2484" s="320"/>
      <c r="CA2484" s="320"/>
      <c r="CB2484" s="320"/>
      <c r="CC2484" s="320"/>
      <c r="CD2484" s="320"/>
      <c r="CE2484" s="320"/>
      <c r="CF2484" s="320"/>
      <c r="CG2484" s="320"/>
      <c r="CH2484" s="320"/>
      <c r="CI2484" s="320"/>
      <c r="CJ2484" s="320"/>
      <c r="CK2484" s="320"/>
      <c r="CL2484" s="320"/>
      <c r="CM2484" s="320"/>
      <c r="CN2484" s="320"/>
      <c r="CO2484" s="320"/>
      <c r="CP2484" s="320"/>
      <c r="CQ2484" s="320"/>
      <c r="CR2484" s="320"/>
      <c r="CS2484" s="320"/>
      <c r="CT2484" s="320"/>
      <c r="CU2484" s="320"/>
      <c r="CV2484" s="320"/>
      <c r="CW2484" s="320"/>
      <c r="CX2484" s="320"/>
      <c r="CY2484" s="320"/>
      <c r="CZ2484" s="320"/>
      <c r="DA2484" s="320"/>
      <c r="DB2484" s="320"/>
      <c r="DC2484" s="320"/>
      <c r="DD2484" s="320"/>
      <c r="DE2484" s="320"/>
      <c r="DF2484" s="320"/>
      <c r="DG2484" s="320"/>
      <c r="DH2484" s="320"/>
      <c r="DI2484" s="320"/>
      <c r="DJ2484" s="320"/>
      <c r="DK2484" s="320"/>
      <c r="DL2484" s="320"/>
      <c r="DM2484" s="320"/>
      <c r="DN2484" s="320"/>
      <c r="DO2484" s="320"/>
      <c r="DP2484" s="320"/>
      <c r="DQ2484" s="320"/>
      <c r="DR2484" s="320"/>
      <c r="DS2484" s="320"/>
      <c r="DT2484" s="320"/>
      <c r="DU2484" s="320"/>
      <c r="DV2484" s="320"/>
      <c r="DW2484" s="320"/>
      <c r="DX2484" s="320"/>
      <c r="DY2484" s="320"/>
      <c r="DZ2484" s="320"/>
      <c r="EA2484" s="320"/>
      <c r="EB2484" s="320"/>
      <c r="EC2484" s="320"/>
      <c r="ED2484" s="320"/>
      <c r="EE2484" s="320"/>
      <c r="EF2484" s="320"/>
      <c r="EG2484" s="320"/>
      <c r="EH2484" s="320"/>
      <c r="EI2484" s="320"/>
      <c r="EJ2484" s="320"/>
      <c r="EK2484" s="320"/>
      <c r="EL2484" s="320"/>
      <c r="EM2484" s="320"/>
      <c r="EN2484" s="320"/>
      <c r="EO2484" s="320"/>
      <c r="EP2484" s="320"/>
      <c r="EQ2484" s="320"/>
      <c r="ER2484" s="320"/>
      <c r="ES2484" s="320"/>
      <c r="ET2484" s="320"/>
      <c r="EU2484" s="320"/>
      <c r="EV2484" s="320"/>
      <c r="EW2484" s="320"/>
      <c r="EX2484" s="320"/>
      <c r="EY2484" s="320"/>
      <c r="EZ2484" s="320"/>
      <c r="FA2484" s="320"/>
      <c r="FB2484" s="320"/>
      <c r="FC2484" s="320"/>
      <c r="FD2484" s="320"/>
      <c r="FE2484" s="320"/>
      <c r="FF2484" s="320"/>
      <c r="FG2484" s="320"/>
      <c r="FH2484" s="320"/>
      <c r="FI2484" s="320"/>
      <c r="FJ2484" s="320"/>
      <c r="FK2484" s="320"/>
      <c r="FL2484" s="320"/>
      <c r="FM2484" s="320"/>
      <c r="FN2484" s="320"/>
      <c r="FO2484" s="320"/>
      <c r="FP2484" s="320"/>
      <c r="FQ2484" s="320"/>
      <c r="FR2484" s="320"/>
      <c r="FS2484" s="320"/>
      <c r="FT2484" s="320"/>
      <c r="FU2484" s="320"/>
      <c r="FV2484" s="320"/>
      <c r="FW2484" s="320"/>
      <c r="FX2484" s="320"/>
      <c r="FY2484" s="320"/>
      <c r="FZ2484" s="320"/>
      <c r="GA2484" s="320"/>
      <c r="GB2484" s="320"/>
      <c r="GC2484" s="320"/>
      <c r="GD2484" s="320"/>
      <c r="GE2484" s="320"/>
      <c r="GF2484" s="320"/>
      <c r="GG2484" s="320"/>
      <c r="GH2484" s="320"/>
      <c r="GI2484" s="320"/>
      <c r="GJ2484" s="320"/>
      <c r="GK2484" s="320"/>
      <c r="GL2484" s="320"/>
      <c r="GM2484" s="320"/>
      <c r="GN2484" s="320"/>
      <c r="GO2484" s="320"/>
      <c r="GP2484" s="320"/>
      <c r="GQ2484" s="320"/>
      <c r="GR2484" s="320"/>
      <c r="GS2484" s="320"/>
      <c r="GT2484" s="320"/>
      <c r="GU2484" s="320"/>
      <c r="GV2484" s="320"/>
      <c r="GW2484" s="320"/>
      <c r="GX2484" s="320"/>
      <c r="GY2484" s="320"/>
      <c r="GZ2484" s="320"/>
      <c r="HA2484" s="320"/>
      <c r="HB2484" s="320"/>
      <c r="HC2484" s="320"/>
      <c r="HD2484" s="320"/>
      <c r="HE2484" s="320"/>
      <c r="HF2484" s="320"/>
      <c r="HG2484" s="320"/>
      <c r="HH2484" s="320"/>
      <c r="HI2484" s="320"/>
      <c r="HJ2484" s="320"/>
      <c r="HK2484" s="320"/>
      <c r="HL2484" s="320"/>
      <c r="HM2484" s="320"/>
      <c r="HN2484" s="320"/>
      <c r="HO2484" s="320"/>
      <c r="HP2484" s="320"/>
      <c r="HQ2484" s="320"/>
      <c r="HR2484" s="320"/>
      <c r="HS2484" s="320"/>
      <c r="HT2484" s="320"/>
      <c r="HU2484" s="320"/>
      <c r="HV2484" s="320"/>
      <c r="HW2484" s="320"/>
      <c r="HX2484" s="320"/>
      <c r="HY2484" s="320"/>
      <c r="HZ2484" s="320"/>
      <c r="IA2484" s="320"/>
      <c r="IB2484" s="320"/>
      <c r="IC2484" s="320"/>
      <c r="ID2484" s="320"/>
      <c r="IE2484" s="320"/>
      <c r="IF2484" s="320"/>
      <c r="IG2484" s="320"/>
      <c r="IH2484" s="320"/>
      <c r="II2484" s="320"/>
      <c r="IJ2484" s="320"/>
      <c r="IK2484" s="320"/>
      <c r="IL2484" s="320"/>
      <c r="IM2484" s="320"/>
      <c r="IN2484" s="320"/>
      <c r="IO2484" s="320"/>
      <c r="IP2484" s="320"/>
      <c r="IQ2484" s="320"/>
      <c r="IR2484" s="320"/>
      <c r="IS2484" s="320"/>
      <c r="IT2484" s="320"/>
      <c r="IU2484" s="320"/>
      <c r="IV2484" s="320"/>
    </row>
    <row r="2485" spans="1:256" ht="12.5">
      <c r="A2485" s="55"/>
      <c r="B2485" s="65">
        <v>1</v>
      </c>
      <c r="C2485" s="66">
        <f>IF(E2485="A",1,IF(E2485="B",1,0))</f>
        <v>1</v>
      </c>
      <c r="D2485" s="76" t="s">
        <v>68</v>
      </c>
      <c r="E2485" s="76" t="s">
        <v>87</v>
      </c>
      <c r="F2485" s="76" t="s">
        <v>87</v>
      </c>
      <c r="G2485" s="78"/>
      <c r="H2485" s="96" t="s">
        <v>119</v>
      </c>
      <c r="I2485" s="107" t="s">
        <v>3216</v>
      </c>
      <c r="J2485" s="81"/>
      <c r="K2485" s="72"/>
      <c r="L2485" s="72"/>
      <c r="M2485" s="72"/>
      <c r="N2485" s="72"/>
      <c r="O2485" s="72"/>
      <c r="P2485" s="72"/>
      <c r="Q2485" s="833"/>
      <c r="R2485" s="102"/>
      <c r="S2485" s="73"/>
      <c r="T2485" s="102"/>
      <c r="U2485" s="103"/>
      <c r="V2485" s="104"/>
    </row>
    <row r="2486" spans="1:256" s="55" customFormat="1" ht="12" customHeight="1">
      <c r="A2486" s="217"/>
      <c r="B2486" s="65">
        <v>1</v>
      </c>
      <c r="C2486" s="66">
        <v>3</v>
      </c>
      <c r="D2486" s="99" t="s">
        <v>70</v>
      </c>
      <c r="E2486" s="76" t="s">
        <v>87</v>
      </c>
      <c r="F2486" s="76" t="s">
        <v>68</v>
      </c>
      <c r="G2486" s="78"/>
      <c r="H2486" s="96" t="s">
        <v>101</v>
      </c>
      <c r="I2486" s="107" t="s">
        <v>3217</v>
      </c>
      <c r="J2486" s="81" t="s">
        <v>7</v>
      </c>
      <c r="K2486" s="72"/>
      <c r="L2486" s="72"/>
      <c r="M2486" s="72"/>
      <c r="N2486" s="72"/>
      <c r="O2486" s="72"/>
      <c r="P2486" s="72"/>
      <c r="Q2486" s="833"/>
      <c r="R2486" s="102"/>
      <c r="S2486" s="73"/>
      <c r="T2486" s="102"/>
      <c r="U2486" s="103"/>
      <c r="V2486" s="104"/>
      <c r="W2486" s="109"/>
      <c r="X2486" s="109"/>
      <c r="Y2486" s="109"/>
      <c r="Z2486" s="109"/>
      <c r="AA2486" s="109"/>
      <c r="AB2486" s="109"/>
      <c r="AC2486" s="109"/>
      <c r="AD2486" s="109"/>
      <c r="AE2486" s="109"/>
      <c r="AF2486" s="109"/>
      <c r="AG2486" s="109"/>
      <c r="AH2486" s="109"/>
      <c r="AI2486" s="109"/>
      <c r="AJ2486" s="109"/>
      <c r="AK2486" s="109"/>
      <c r="AL2486" s="109"/>
      <c r="AM2486" s="109"/>
      <c r="AN2486" s="109"/>
      <c r="AO2486" s="109"/>
      <c r="AP2486" s="109"/>
      <c r="AQ2486" s="109"/>
      <c r="AR2486" s="109"/>
      <c r="AS2486" s="109"/>
      <c r="AT2486" s="109"/>
      <c r="AU2486" s="109"/>
      <c r="AV2486" s="109"/>
      <c r="AW2486" s="109"/>
      <c r="AX2486" s="109"/>
      <c r="AY2486" s="109"/>
      <c r="AZ2486" s="109"/>
      <c r="BA2486" s="109"/>
      <c r="BB2486" s="109"/>
      <c r="BC2486" s="109"/>
      <c r="BD2486" s="109"/>
      <c r="BE2486" s="109"/>
      <c r="BF2486" s="109"/>
      <c r="BG2486" s="109"/>
      <c r="BH2486" s="109"/>
      <c r="BI2486" s="109"/>
      <c r="BJ2486" s="109"/>
      <c r="BK2486" s="109"/>
      <c r="BL2486" s="109"/>
      <c r="BM2486" s="109"/>
      <c r="BN2486" s="109"/>
      <c r="BO2486" s="109"/>
      <c r="BP2486" s="109"/>
      <c r="BQ2486" s="109"/>
      <c r="BR2486" s="109"/>
      <c r="BS2486" s="109"/>
      <c r="BT2486" s="109"/>
      <c r="BU2486" s="109"/>
      <c r="BV2486" s="109"/>
      <c r="BW2486" s="109"/>
      <c r="BX2486" s="109"/>
      <c r="BY2486" s="109"/>
      <c r="BZ2486" s="109"/>
      <c r="CA2486" s="109"/>
      <c r="CB2486" s="109"/>
      <c r="CC2486" s="109"/>
      <c r="CD2486" s="109"/>
      <c r="CE2486" s="109"/>
      <c r="CF2486" s="109"/>
      <c r="CG2486" s="109"/>
      <c r="CH2486" s="109"/>
      <c r="CI2486" s="109"/>
      <c r="CJ2486" s="109"/>
      <c r="CK2486" s="109"/>
      <c r="CL2486" s="109"/>
      <c r="CM2486" s="109"/>
      <c r="CN2486" s="109"/>
      <c r="CO2486" s="109"/>
      <c r="CP2486" s="109"/>
      <c r="CQ2486" s="109"/>
      <c r="CR2486" s="109"/>
      <c r="CS2486" s="109"/>
      <c r="CT2486" s="109"/>
      <c r="CU2486" s="109"/>
      <c r="CV2486" s="109"/>
      <c r="CW2486" s="109"/>
      <c r="CX2486" s="109"/>
      <c r="CY2486" s="109"/>
      <c r="CZ2486" s="109"/>
      <c r="DA2486" s="109"/>
      <c r="DB2486" s="109"/>
      <c r="DC2486" s="109"/>
      <c r="DD2486" s="109"/>
      <c r="DE2486" s="109"/>
      <c r="DF2486" s="109"/>
      <c r="DG2486" s="109"/>
      <c r="DH2486" s="109"/>
      <c r="DI2486" s="109"/>
      <c r="DJ2486" s="109"/>
      <c r="DK2486" s="109"/>
      <c r="DL2486" s="109"/>
      <c r="DM2486" s="109"/>
      <c r="DN2486" s="109"/>
      <c r="DO2486" s="109"/>
      <c r="DP2486" s="109"/>
      <c r="DQ2486" s="109"/>
      <c r="DR2486" s="109"/>
      <c r="DS2486" s="109"/>
      <c r="DT2486" s="109"/>
      <c r="DU2486" s="109"/>
      <c r="DV2486" s="109"/>
      <c r="DW2486" s="109"/>
      <c r="DX2486" s="109"/>
      <c r="DY2486" s="109"/>
      <c r="DZ2486" s="109"/>
      <c r="EA2486" s="109"/>
      <c r="EB2486" s="109"/>
      <c r="EC2486" s="109"/>
      <c r="ED2486" s="109"/>
      <c r="EE2486" s="109"/>
      <c r="EF2486" s="109"/>
      <c r="EG2486" s="109"/>
      <c r="EH2486" s="109"/>
      <c r="EI2486" s="109"/>
      <c r="EJ2486" s="109"/>
      <c r="EK2486" s="109"/>
      <c r="EL2486" s="109"/>
      <c r="EM2486" s="109"/>
      <c r="EN2486" s="109"/>
      <c r="EO2486" s="109"/>
      <c r="EP2486" s="109"/>
      <c r="EQ2486" s="109"/>
      <c r="ER2486" s="109"/>
      <c r="ES2486" s="109"/>
      <c r="ET2486" s="109"/>
      <c r="EU2486" s="109"/>
      <c r="EV2486" s="109"/>
      <c r="EW2486" s="109"/>
      <c r="EX2486" s="109"/>
      <c r="EY2486" s="109"/>
      <c r="EZ2486" s="109"/>
      <c r="FA2486" s="109"/>
      <c r="FB2486" s="109"/>
      <c r="FC2486" s="109"/>
      <c r="FD2486" s="109"/>
      <c r="FE2486" s="109"/>
      <c r="FF2486" s="109"/>
      <c r="FG2486" s="109"/>
      <c r="FH2486" s="109"/>
      <c r="FI2486" s="109"/>
      <c r="FJ2486" s="109"/>
      <c r="FK2486" s="109"/>
      <c r="FL2486" s="109"/>
      <c r="FM2486" s="109"/>
      <c r="FN2486" s="109"/>
      <c r="FO2486" s="109"/>
      <c r="FP2486" s="109"/>
      <c r="FQ2486" s="109"/>
      <c r="FR2486" s="109"/>
      <c r="FS2486" s="109"/>
      <c r="FT2486" s="109"/>
      <c r="FU2486" s="109"/>
      <c r="FV2486" s="109"/>
      <c r="FW2486" s="109"/>
      <c r="FX2486" s="109"/>
      <c r="FY2486" s="109"/>
      <c r="FZ2486" s="109"/>
      <c r="GA2486" s="109"/>
      <c r="GB2486" s="109"/>
      <c r="GC2486" s="109"/>
      <c r="GD2486" s="109"/>
      <c r="GE2486" s="109"/>
      <c r="GF2486" s="109"/>
      <c r="GG2486" s="109"/>
      <c r="GH2486" s="109"/>
      <c r="GI2486" s="109"/>
      <c r="GJ2486" s="109"/>
      <c r="GK2486" s="109"/>
      <c r="GL2486" s="109"/>
      <c r="GM2486" s="109"/>
      <c r="GN2486" s="109"/>
      <c r="GO2486" s="109"/>
      <c r="GP2486" s="109"/>
      <c r="GQ2486" s="109"/>
      <c r="GR2486" s="109"/>
      <c r="GS2486" s="109"/>
      <c r="GT2486" s="109"/>
      <c r="GU2486" s="109"/>
      <c r="GV2486" s="109"/>
      <c r="GW2486" s="109"/>
      <c r="GX2486" s="109"/>
      <c r="GY2486" s="109"/>
      <c r="GZ2486" s="109"/>
      <c r="HA2486" s="109"/>
      <c r="HB2486" s="109"/>
      <c r="HC2486" s="109"/>
      <c r="HD2486" s="109"/>
      <c r="HE2486" s="109"/>
      <c r="HF2486" s="109"/>
      <c r="HG2486" s="109"/>
      <c r="HH2486" s="109"/>
      <c r="HI2486" s="109"/>
      <c r="HJ2486" s="109"/>
      <c r="HK2486" s="109"/>
      <c r="HL2486" s="109"/>
      <c r="HM2486" s="109"/>
      <c r="HN2486" s="109"/>
      <c r="HO2486" s="109"/>
      <c r="HP2486" s="109"/>
      <c r="HQ2486" s="109"/>
      <c r="HR2486" s="109"/>
      <c r="HS2486" s="109"/>
      <c r="HT2486" s="109"/>
      <c r="HU2486" s="109"/>
      <c r="HV2486" s="109"/>
      <c r="HW2486" s="109"/>
      <c r="HX2486" s="109"/>
      <c r="HY2486" s="109"/>
      <c r="HZ2486" s="109"/>
      <c r="IA2486" s="109"/>
      <c r="IB2486" s="109"/>
      <c r="IC2486" s="109"/>
      <c r="ID2486" s="109"/>
      <c r="IE2486" s="109"/>
      <c r="IF2486" s="109"/>
      <c r="IG2486" s="109"/>
      <c r="IH2486" s="109"/>
      <c r="II2486" s="109"/>
      <c r="IJ2486" s="109"/>
      <c r="IK2486" s="109"/>
      <c r="IL2486" s="109"/>
      <c r="IM2486" s="109"/>
      <c r="IN2486" s="109"/>
      <c r="IO2486" s="109"/>
      <c r="IP2486" s="109"/>
      <c r="IQ2486" s="109"/>
      <c r="IR2486" s="109"/>
      <c r="IS2486" s="109"/>
      <c r="IT2486" s="109"/>
      <c r="IU2486" s="109"/>
      <c r="IV2486" s="109"/>
    </row>
    <row r="2487" spans="1:256" ht="12.5">
      <c r="B2487" s="65">
        <v>1</v>
      </c>
      <c r="C2487" s="66">
        <f>IF(E2487="A",1,IF(E2487="B",1,0))</f>
        <v>0</v>
      </c>
      <c r="D2487" s="658" t="s">
        <v>87</v>
      </c>
      <c r="E2487" s="659" t="s">
        <v>90</v>
      </c>
      <c r="F2487" s="659" t="s">
        <v>90</v>
      </c>
      <c r="G2487" s="78"/>
      <c r="H2487" s="96" t="s">
        <v>110</v>
      </c>
      <c r="I2487" s="107" t="s">
        <v>3218</v>
      </c>
      <c r="J2487" s="81"/>
      <c r="K2487" s="72"/>
      <c r="L2487" s="72"/>
      <c r="M2487" s="72"/>
      <c r="N2487" s="72"/>
      <c r="O2487" s="72"/>
      <c r="P2487" s="72"/>
      <c r="Q2487" s="833"/>
      <c r="R2487" s="102"/>
      <c r="S2487" s="73"/>
      <c r="T2487" s="102"/>
      <c r="U2487" s="103"/>
      <c r="V2487" s="104"/>
    </row>
    <row r="2488" spans="1:256" ht="12.5">
      <c r="B2488" s="65">
        <v>1</v>
      </c>
      <c r="C2488" s="66">
        <f>IF(E2488="A",4,IF(E2488="B",3,IF(E2488="C",2,IF(E2488="D",1,0))))</f>
        <v>3</v>
      </c>
      <c r="D2488" s="99" t="s">
        <v>70</v>
      </c>
      <c r="E2488" s="76" t="s">
        <v>87</v>
      </c>
      <c r="F2488" s="76" t="s">
        <v>68</v>
      </c>
      <c r="G2488" s="78"/>
      <c r="H2488" s="96" t="s">
        <v>220</v>
      </c>
      <c r="I2488" s="107" t="s">
        <v>5786</v>
      </c>
      <c r="J2488" s="81"/>
      <c r="K2488" s="72"/>
      <c r="L2488" s="72"/>
      <c r="M2488" s="72"/>
      <c r="N2488" s="72"/>
      <c r="O2488" s="72"/>
      <c r="P2488" s="72"/>
      <c r="Q2488" s="833"/>
      <c r="R2488" s="102"/>
      <c r="S2488" s="73"/>
      <c r="T2488" s="102"/>
      <c r="U2488" s="103"/>
      <c r="V2488" s="104"/>
    </row>
    <row r="2489" spans="1:256" ht="12.5">
      <c r="B2489" s="65">
        <v>1</v>
      </c>
      <c r="C2489" s="66">
        <f t="shared" ref="C2489:C2495" si="120">IF(E2489="A",1,IF(E2489="B",1,0))</f>
        <v>1</v>
      </c>
      <c r="D2489" s="655" t="s">
        <v>87</v>
      </c>
      <c r="E2489" s="655" t="s">
        <v>87</v>
      </c>
      <c r="F2489" s="659" t="s">
        <v>90</v>
      </c>
      <c r="G2489" s="78"/>
      <c r="H2489" s="96" t="s">
        <v>110</v>
      </c>
      <c r="I2489" s="107" t="s">
        <v>3219</v>
      </c>
      <c r="J2489" s="81"/>
      <c r="K2489" s="72"/>
      <c r="L2489" s="72"/>
      <c r="M2489" s="72"/>
      <c r="N2489" s="72"/>
      <c r="O2489" s="72"/>
      <c r="P2489" s="72"/>
      <c r="Q2489" s="833"/>
      <c r="R2489" s="102"/>
      <c r="S2489" s="73"/>
      <c r="T2489" s="102"/>
      <c r="U2489" s="103"/>
      <c r="V2489" s="104"/>
    </row>
    <row r="2490" spans="1:256" ht="12.5">
      <c r="B2490" s="65">
        <v>1</v>
      </c>
      <c r="C2490" s="66">
        <f t="shared" si="120"/>
        <v>0</v>
      </c>
      <c r="D2490" s="659" t="s">
        <v>90</v>
      </c>
      <c r="E2490" s="656" t="s">
        <v>70</v>
      </c>
      <c r="F2490" s="659" t="s">
        <v>90</v>
      </c>
      <c r="G2490" s="78"/>
      <c r="H2490" s="96" t="s">
        <v>101</v>
      </c>
      <c r="I2490" s="107" t="s">
        <v>3220</v>
      </c>
      <c r="J2490" s="81"/>
      <c r="K2490" s="72"/>
      <c r="L2490" s="72"/>
      <c r="M2490" s="72"/>
      <c r="N2490" s="72"/>
      <c r="O2490" s="72"/>
      <c r="P2490" s="72"/>
      <c r="Q2490" s="833"/>
      <c r="R2490" s="102"/>
      <c r="S2490" s="73"/>
      <c r="T2490" s="102"/>
      <c r="U2490" s="103"/>
      <c r="V2490" s="104"/>
      <c r="W2490" s="320"/>
      <c r="X2490" s="320"/>
      <c r="Y2490" s="320"/>
      <c r="Z2490" s="320"/>
      <c r="AA2490" s="320"/>
      <c r="AB2490" s="320"/>
      <c r="AC2490" s="320"/>
      <c r="AD2490" s="320"/>
      <c r="AE2490" s="320"/>
      <c r="AF2490" s="320"/>
      <c r="AG2490" s="320"/>
      <c r="AH2490" s="320"/>
      <c r="AI2490" s="320"/>
      <c r="AJ2490" s="320"/>
      <c r="AK2490" s="320"/>
      <c r="AL2490" s="320"/>
      <c r="AM2490" s="320"/>
      <c r="AN2490" s="320"/>
      <c r="AO2490" s="320"/>
      <c r="AP2490" s="320"/>
      <c r="AQ2490" s="320"/>
      <c r="AR2490" s="320"/>
      <c r="AS2490" s="320"/>
      <c r="AT2490" s="320"/>
      <c r="AU2490" s="320"/>
      <c r="AV2490" s="320"/>
      <c r="AW2490" s="320"/>
      <c r="AX2490" s="320"/>
      <c r="AY2490" s="320"/>
      <c r="AZ2490" s="320"/>
      <c r="BA2490" s="320"/>
      <c r="BB2490" s="320"/>
      <c r="BC2490" s="320"/>
      <c r="BD2490" s="320"/>
      <c r="BE2490" s="320"/>
      <c r="BF2490" s="320"/>
      <c r="BG2490" s="320"/>
      <c r="BH2490" s="320"/>
      <c r="BI2490" s="320"/>
      <c r="BJ2490" s="320"/>
      <c r="BK2490" s="320"/>
      <c r="BL2490" s="320"/>
      <c r="BM2490" s="320"/>
      <c r="BN2490" s="320"/>
      <c r="BO2490" s="320"/>
      <c r="BP2490" s="320"/>
      <c r="BQ2490" s="320"/>
      <c r="BR2490" s="320"/>
      <c r="BS2490" s="320"/>
      <c r="BT2490" s="320"/>
      <c r="BU2490" s="320"/>
      <c r="BV2490" s="320"/>
      <c r="BW2490" s="320"/>
      <c r="BX2490" s="320"/>
      <c r="BY2490" s="320"/>
      <c r="BZ2490" s="320"/>
      <c r="CA2490" s="320"/>
      <c r="CB2490" s="320"/>
      <c r="CC2490" s="320"/>
      <c r="CD2490" s="320"/>
      <c r="CE2490" s="320"/>
      <c r="CF2490" s="320"/>
      <c r="CG2490" s="320"/>
      <c r="CH2490" s="320"/>
      <c r="CI2490" s="320"/>
      <c r="CJ2490" s="320"/>
      <c r="CK2490" s="320"/>
      <c r="CL2490" s="320"/>
      <c r="CM2490" s="320"/>
      <c r="CN2490" s="320"/>
      <c r="CO2490" s="320"/>
      <c r="CP2490" s="320"/>
      <c r="CQ2490" s="320"/>
      <c r="CR2490" s="320"/>
      <c r="CS2490" s="320"/>
      <c r="CT2490" s="320"/>
      <c r="CU2490" s="320"/>
      <c r="CV2490" s="320"/>
      <c r="CW2490" s="320"/>
      <c r="CX2490" s="320"/>
      <c r="CY2490" s="320"/>
      <c r="CZ2490" s="320"/>
      <c r="DA2490" s="320"/>
      <c r="DB2490" s="320"/>
      <c r="DC2490" s="320"/>
      <c r="DD2490" s="320"/>
      <c r="DE2490" s="320"/>
      <c r="DF2490" s="320"/>
      <c r="DG2490" s="320"/>
      <c r="DH2490" s="320"/>
      <c r="DI2490" s="320"/>
      <c r="DJ2490" s="320"/>
      <c r="DK2490" s="320"/>
      <c r="DL2490" s="320"/>
      <c r="DM2490" s="320"/>
      <c r="DN2490" s="320"/>
      <c r="DO2490" s="320"/>
      <c r="DP2490" s="320"/>
      <c r="DQ2490" s="320"/>
      <c r="DR2490" s="320"/>
      <c r="DS2490" s="320"/>
      <c r="DT2490" s="320"/>
      <c r="DU2490" s="320"/>
      <c r="DV2490" s="320"/>
      <c r="DW2490" s="320"/>
      <c r="DX2490" s="320"/>
      <c r="DY2490" s="320"/>
      <c r="DZ2490" s="320"/>
      <c r="EA2490" s="320"/>
      <c r="EB2490" s="320"/>
      <c r="EC2490" s="320"/>
      <c r="ED2490" s="320"/>
      <c r="EE2490" s="320"/>
      <c r="EF2490" s="320"/>
      <c r="EG2490" s="320"/>
      <c r="EH2490" s="320"/>
      <c r="EI2490" s="320"/>
      <c r="EJ2490" s="320"/>
      <c r="EK2490" s="320"/>
      <c r="EL2490" s="320"/>
      <c r="EM2490" s="320"/>
      <c r="EN2490" s="320"/>
      <c r="EO2490" s="320"/>
      <c r="EP2490" s="320"/>
      <c r="EQ2490" s="320"/>
      <c r="ER2490" s="320"/>
      <c r="ES2490" s="320"/>
      <c r="ET2490" s="320"/>
      <c r="EU2490" s="320"/>
      <c r="EV2490" s="320"/>
      <c r="EW2490" s="320"/>
      <c r="EX2490" s="320"/>
      <c r="EY2490" s="320"/>
      <c r="EZ2490" s="320"/>
      <c r="FA2490" s="320"/>
      <c r="FB2490" s="320"/>
      <c r="FC2490" s="320"/>
      <c r="FD2490" s="320"/>
      <c r="FE2490" s="320"/>
      <c r="FF2490" s="320"/>
      <c r="FG2490" s="320"/>
      <c r="FH2490" s="320"/>
      <c r="FI2490" s="320"/>
      <c r="FJ2490" s="320"/>
      <c r="FK2490" s="320"/>
      <c r="FL2490" s="320"/>
      <c r="FM2490" s="320"/>
      <c r="FN2490" s="320"/>
      <c r="FO2490" s="320"/>
      <c r="FP2490" s="320"/>
      <c r="FQ2490" s="320"/>
      <c r="FR2490" s="320"/>
      <c r="FS2490" s="320"/>
      <c r="FT2490" s="320"/>
      <c r="FU2490" s="320"/>
      <c r="FV2490" s="320"/>
      <c r="FW2490" s="320"/>
      <c r="FX2490" s="320"/>
      <c r="FY2490" s="320"/>
      <c r="FZ2490" s="320"/>
      <c r="GA2490" s="320"/>
      <c r="GB2490" s="320"/>
      <c r="GC2490" s="320"/>
      <c r="GD2490" s="320"/>
      <c r="GE2490" s="320"/>
      <c r="GF2490" s="320"/>
      <c r="GG2490" s="320"/>
      <c r="GH2490" s="320"/>
      <c r="GI2490" s="320"/>
      <c r="GJ2490" s="320"/>
      <c r="GK2490" s="320"/>
      <c r="GL2490" s="320"/>
      <c r="GM2490" s="320"/>
      <c r="GN2490" s="320"/>
      <c r="GO2490" s="320"/>
      <c r="GP2490" s="320"/>
      <c r="GQ2490" s="320"/>
      <c r="GR2490" s="320"/>
      <c r="GS2490" s="320"/>
      <c r="GT2490" s="320"/>
      <c r="GU2490" s="320"/>
      <c r="GV2490" s="320"/>
      <c r="GW2490" s="320"/>
      <c r="GX2490" s="320"/>
      <c r="GY2490" s="320"/>
      <c r="GZ2490" s="320"/>
      <c r="HA2490" s="320"/>
      <c r="HB2490" s="320"/>
      <c r="HC2490" s="320"/>
      <c r="HD2490" s="320"/>
      <c r="HE2490" s="320"/>
      <c r="HF2490" s="320"/>
      <c r="HG2490" s="320"/>
      <c r="HH2490" s="320"/>
      <c r="HI2490" s="320"/>
      <c r="HJ2490" s="320"/>
      <c r="HK2490" s="320"/>
      <c r="HL2490" s="320"/>
      <c r="HM2490" s="320"/>
      <c r="HN2490" s="320"/>
      <c r="HO2490" s="320"/>
      <c r="HP2490" s="320"/>
      <c r="HQ2490" s="320"/>
      <c r="HR2490" s="320"/>
      <c r="HS2490" s="320"/>
      <c r="HT2490" s="320"/>
      <c r="HU2490" s="320"/>
      <c r="HV2490" s="320"/>
      <c r="HW2490" s="320"/>
      <c r="HX2490" s="320"/>
      <c r="HY2490" s="320"/>
      <c r="HZ2490" s="320"/>
      <c r="IA2490" s="320"/>
      <c r="IB2490" s="320"/>
      <c r="IC2490" s="320"/>
      <c r="ID2490" s="320"/>
      <c r="IE2490" s="320"/>
      <c r="IF2490" s="320"/>
      <c r="IG2490" s="320"/>
      <c r="IH2490" s="320"/>
      <c r="II2490" s="320"/>
      <c r="IJ2490" s="320"/>
      <c r="IK2490" s="320"/>
      <c r="IL2490" s="320"/>
      <c r="IM2490" s="320"/>
      <c r="IN2490" s="320"/>
      <c r="IO2490" s="320"/>
      <c r="IP2490" s="320"/>
      <c r="IQ2490" s="320"/>
      <c r="IR2490" s="320"/>
      <c r="IS2490" s="320"/>
      <c r="IT2490" s="320"/>
      <c r="IU2490" s="320"/>
      <c r="IV2490" s="320"/>
    </row>
    <row r="2491" spans="1:256" ht="12.5">
      <c r="B2491" s="65">
        <v>1</v>
      </c>
      <c r="C2491" s="66">
        <f t="shared" si="120"/>
        <v>0</v>
      </c>
      <c r="D2491" s="656" t="s">
        <v>70</v>
      </c>
      <c r="E2491" s="656" t="s">
        <v>70</v>
      </c>
      <c r="F2491" s="656" t="s">
        <v>70</v>
      </c>
      <c r="G2491" s="78"/>
      <c r="H2491" s="96" t="s">
        <v>126</v>
      </c>
      <c r="I2491" s="107" t="s">
        <v>3221</v>
      </c>
      <c r="J2491" s="81"/>
      <c r="K2491" s="72"/>
      <c r="L2491" s="72"/>
      <c r="M2491" s="72"/>
      <c r="N2491" s="72"/>
      <c r="O2491" s="72"/>
      <c r="P2491" s="72"/>
      <c r="Q2491" s="833"/>
      <c r="R2491" s="102"/>
      <c r="S2491" s="73"/>
      <c r="T2491" s="102"/>
      <c r="U2491" s="103"/>
      <c r="V2491" s="104"/>
    </row>
    <row r="2492" spans="1:256" ht="12.5">
      <c r="A2492" s="55"/>
      <c r="B2492" s="65">
        <v>1</v>
      </c>
      <c r="C2492" s="66">
        <f t="shared" si="120"/>
        <v>0</v>
      </c>
      <c r="D2492" s="659" t="s">
        <v>90</v>
      </c>
      <c r="E2492" s="656" t="s">
        <v>70</v>
      </c>
      <c r="F2492" s="656" t="s">
        <v>99</v>
      </c>
      <c r="G2492" s="78"/>
      <c r="H2492" s="96" t="s">
        <v>101</v>
      </c>
      <c r="I2492" s="107" t="s">
        <v>3222</v>
      </c>
      <c r="J2492" s="81"/>
      <c r="K2492" s="72"/>
      <c r="L2492" s="72"/>
      <c r="M2492" s="72"/>
      <c r="N2492" s="72"/>
      <c r="O2492" s="72"/>
      <c r="P2492" s="72"/>
      <c r="Q2492" s="833"/>
      <c r="R2492" s="102"/>
      <c r="S2492" s="73"/>
      <c r="T2492" s="102"/>
      <c r="U2492" s="103"/>
      <c r="V2492" s="104"/>
    </row>
    <row r="2493" spans="1:256" ht="12.5">
      <c r="B2493" s="65">
        <v>1</v>
      </c>
      <c r="C2493" s="66">
        <f t="shared" si="120"/>
        <v>1</v>
      </c>
      <c r="D2493" s="99" t="s">
        <v>70</v>
      </c>
      <c r="E2493" s="76" t="s">
        <v>87</v>
      </c>
      <c r="F2493" s="99" t="s">
        <v>70</v>
      </c>
      <c r="G2493" s="78"/>
      <c r="H2493" s="96" t="s">
        <v>220</v>
      </c>
      <c r="I2493" s="107" t="s">
        <v>3223</v>
      </c>
      <c r="J2493" s="81"/>
      <c r="K2493" s="72"/>
      <c r="L2493" s="72"/>
      <c r="M2493" s="72"/>
      <c r="N2493" s="72"/>
      <c r="O2493" s="72"/>
      <c r="P2493" s="72"/>
      <c r="Q2493" s="833"/>
      <c r="R2493" s="102"/>
      <c r="S2493" s="73"/>
      <c r="T2493" s="102"/>
      <c r="U2493" s="103"/>
      <c r="V2493" s="104"/>
    </row>
    <row r="2494" spans="1:256" ht="12.5">
      <c r="A2494" s="305"/>
      <c r="B2494" s="65">
        <v>1</v>
      </c>
      <c r="C2494" s="66">
        <f t="shared" si="120"/>
        <v>0</v>
      </c>
      <c r="D2494" s="77" t="s">
        <v>90</v>
      </c>
      <c r="E2494" s="77" t="s">
        <v>90</v>
      </c>
      <c r="F2494" s="77" t="s">
        <v>90</v>
      </c>
      <c r="G2494" s="78"/>
      <c r="H2494" s="96" t="s">
        <v>188</v>
      </c>
      <c r="I2494" s="107" t="s">
        <v>3224</v>
      </c>
      <c r="J2494" s="81"/>
      <c r="K2494" s="72"/>
      <c r="L2494" s="72"/>
      <c r="M2494" s="72"/>
      <c r="N2494" s="72"/>
      <c r="O2494" s="72"/>
      <c r="P2494" s="72"/>
      <c r="Q2494" s="833"/>
      <c r="R2494" s="102"/>
      <c r="S2494" s="73"/>
      <c r="T2494" s="102"/>
      <c r="U2494" s="103"/>
      <c r="V2494" s="104"/>
    </row>
    <row r="2495" spans="1:256" ht="12.5">
      <c r="B2495" s="65">
        <v>1</v>
      </c>
      <c r="C2495" s="66">
        <f t="shared" si="120"/>
        <v>1</v>
      </c>
      <c r="D2495" s="99" t="s">
        <v>70</v>
      </c>
      <c r="E2495" s="76" t="s">
        <v>87</v>
      </c>
      <c r="F2495" s="76" t="s">
        <v>68</v>
      </c>
      <c r="G2495" s="78"/>
      <c r="H2495" s="96" t="s">
        <v>129</v>
      </c>
      <c r="I2495" s="107" t="s">
        <v>3225</v>
      </c>
      <c r="J2495" s="81"/>
      <c r="K2495" s="72"/>
      <c r="L2495" s="72"/>
      <c r="M2495" s="72"/>
      <c r="N2495" s="72"/>
      <c r="O2495" s="72"/>
      <c r="P2495" s="72"/>
      <c r="Q2495" s="833"/>
      <c r="R2495" s="102"/>
      <c r="S2495" s="73"/>
      <c r="T2495" s="102"/>
      <c r="U2495" s="103"/>
      <c r="V2495" s="104"/>
    </row>
    <row r="2496" spans="1:256" s="320" customFormat="1" ht="12.5">
      <c r="A2496" s="217"/>
      <c r="B2496" s="65">
        <v>1</v>
      </c>
      <c r="C2496" s="66">
        <v>4</v>
      </c>
      <c r="D2496" s="76" t="s">
        <v>68</v>
      </c>
      <c r="E2496" s="76" t="s">
        <v>68</v>
      </c>
      <c r="F2496" s="76" t="s">
        <v>87</v>
      </c>
      <c r="G2496" s="78"/>
      <c r="H2496" s="96" t="s">
        <v>145</v>
      </c>
      <c r="I2496" s="107" t="s">
        <v>146</v>
      </c>
      <c r="J2496" s="81" t="s">
        <v>14</v>
      </c>
      <c r="K2496" s="72"/>
      <c r="L2496" s="72"/>
      <c r="M2496" s="72"/>
      <c r="N2496" s="72"/>
      <c r="O2496" s="72"/>
      <c r="P2496" s="72"/>
      <c r="Q2496" s="833"/>
      <c r="R2496" s="102"/>
      <c r="S2496" s="73"/>
      <c r="T2496" s="102"/>
      <c r="U2496" s="103"/>
      <c r="V2496" s="104"/>
      <c r="W2496" s="109"/>
      <c r="X2496" s="109"/>
      <c r="Y2496" s="109"/>
      <c r="Z2496" s="109"/>
      <c r="AA2496" s="109"/>
      <c r="AB2496" s="109"/>
      <c r="AC2496" s="109"/>
      <c r="AD2496" s="109"/>
      <c r="AE2496" s="109"/>
      <c r="AF2496" s="109"/>
      <c r="AG2496" s="109"/>
      <c r="AH2496" s="109"/>
      <c r="AI2496" s="109"/>
      <c r="AJ2496" s="109"/>
      <c r="AK2496" s="109"/>
      <c r="AL2496" s="109"/>
      <c r="AM2496" s="109"/>
      <c r="AN2496" s="109"/>
      <c r="AO2496" s="109"/>
      <c r="AP2496" s="109"/>
      <c r="AQ2496" s="109"/>
      <c r="AR2496" s="109"/>
      <c r="AS2496" s="109"/>
      <c r="AT2496" s="109"/>
      <c r="AU2496" s="109"/>
      <c r="AV2496" s="109"/>
      <c r="AW2496" s="109"/>
      <c r="AX2496" s="109"/>
      <c r="AY2496" s="109"/>
      <c r="AZ2496" s="109"/>
      <c r="BA2496" s="109"/>
      <c r="BB2496" s="109"/>
      <c r="BC2496" s="109"/>
      <c r="BD2496" s="109"/>
      <c r="BE2496" s="109"/>
      <c r="BF2496" s="109"/>
      <c r="BG2496" s="109"/>
      <c r="BH2496" s="109"/>
      <c r="BI2496" s="109"/>
      <c r="BJ2496" s="109"/>
      <c r="BK2496" s="109"/>
      <c r="BL2496" s="109"/>
      <c r="BM2496" s="109"/>
      <c r="BN2496" s="109"/>
      <c r="BO2496" s="109"/>
      <c r="BP2496" s="109"/>
      <c r="BQ2496" s="109"/>
      <c r="BR2496" s="109"/>
      <c r="BS2496" s="109"/>
      <c r="BT2496" s="109"/>
      <c r="BU2496" s="109"/>
      <c r="BV2496" s="109"/>
      <c r="BW2496" s="109"/>
      <c r="BX2496" s="109"/>
      <c r="BY2496" s="109"/>
      <c r="BZ2496" s="109"/>
      <c r="CA2496" s="109"/>
      <c r="CB2496" s="109"/>
      <c r="CC2496" s="109"/>
      <c r="CD2496" s="109"/>
      <c r="CE2496" s="109"/>
      <c r="CF2496" s="109"/>
      <c r="CG2496" s="109"/>
      <c r="CH2496" s="109"/>
      <c r="CI2496" s="109"/>
      <c r="CJ2496" s="109"/>
      <c r="CK2496" s="109"/>
      <c r="CL2496" s="109"/>
      <c r="CM2496" s="109"/>
      <c r="CN2496" s="109"/>
      <c r="CO2496" s="109"/>
      <c r="CP2496" s="109"/>
      <c r="CQ2496" s="109"/>
      <c r="CR2496" s="109"/>
      <c r="CS2496" s="109"/>
      <c r="CT2496" s="109"/>
      <c r="CU2496" s="109"/>
      <c r="CV2496" s="109"/>
      <c r="CW2496" s="109"/>
      <c r="CX2496" s="109"/>
      <c r="CY2496" s="109"/>
      <c r="CZ2496" s="109"/>
      <c r="DA2496" s="109"/>
      <c r="DB2496" s="109"/>
      <c r="DC2496" s="109"/>
      <c r="DD2496" s="109"/>
      <c r="DE2496" s="109"/>
      <c r="DF2496" s="109"/>
      <c r="DG2496" s="109"/>
      <c r="DH2496" s="109"/>
      <c r="DI2496" s="109"/>
      <c r="DJ2496" s="109"/>
      <c r="DK2496" s="109"/>
      <c r="DL2496" s="109"/>
      <c r="DM2496" s="109"/>
      <c r="DN2496" s="109"/>
      <c r="DO2496" s="109"/>
      <c r="DP2496" s="109"/>
      <c r="DQ2496" s="109"/>
      <c r="DR2496" s="109"/>
      <c r="DS2496" s="109"/>
      <c r="DT2496" s="109"/>
      <c r="DU2496" s="109"/>
      <c r="DV2496" s="109"/>
      <c r="DW2496" s="109"/>
      <c r="DX2496" s="109"/>
      <c r="DY2496" s="109"/>
      <c r="DZ2496" s="109"/>
      <c r="EA2496" s="109"/>
      <c r="EB2496" s="109"/>
      <c r="EC2496" s="109"/>
      <c r="ED2496" s="109"/>
      <c r="EE2496" s="109"/>
      <c r="EF2496" s="109"/>
      <c r="EG2496" s="109"/>
      <c r="EH2496" s="109"/>
      <c r="EI2496" s="109"/>
      <c r="EJ2496" s="109"/>
      <c r="EK2496" s="109"/>
      <c r="EL2496" s="109"/>
      <c r="EM2496" s="109"/>
      <c r="EN2496" s="109"/>
      <c r="EO2496" s="109"/>
      <c r="EP2496" s="109"/>
      <c r="EQ2496" s="109"/>
      <c r="ER2496" s="109"/>
      <c r="ES2496" s="109"/>
      <c r="ET2496" s="109"/>
      <c r="EU2496" s="109"/>
      <c r="EV2496" s="109"/>
      <c r="EW2496" s="109"/>
      <c r="EX2496" s="109"/>
      <c r="EY2496" s="109"/>
      <c r="EZ2496" s="109"/>
      <c r="FA2496" s="109"/>
      <c r="FB2496" s="109"/>
      <c r="FC2496" s="109"/>
      <c r="FD2496" s="109"/>
      <c r="FE2496" s="109"/>
      <c r="FF2496" s="109"/>
      <c r="FG2496" s="109"/>
      <c r="FH2496" s="109"/>
      <c r="FI2496" s="109"/>
      <c r="FJ2496" s="109"/>
      <c r="FK2496" s="109"/>
      <c r="FL2496" s="109"/>
      <c r="FM2496" s="109"/>
      <c r="FN2496" s="109"/>
      <c r="FO2496" s="109"/>
      <c r="FP2496" s="109"/>
      <c r="FQ2496" s="109"/>
      <c r="FR2496" s="109"/>
      <c r="FS2496" s="109"/>
      <c r="FT2496" s="109"/>
      <c r="FU2496" s="109"/>
      <c r="FV2496" s="109"/>
      <c r="FW2496" s="109"/>
      <c r="FX2496" s="109"/>
      <c r="FY2496" s="109"/>
      <c r="FZ2496" s="109"/>
      <c r="GA2496" s="109"/>
      <c r="GB2496" s="109"/>
      <c r="GC2496" s="109"/>
      <c r="GD2496" s="109"/>
      <c r="GE2496" s="109"/>
      <c r="GF2496" s="109"/>
      <c r="GG2496" s="109"/>
      <c r="GH2496" s="109"/>
      <c r="GI2496" s="109"/>
      <c r="GJ2496" s="109"/>
      <c r="GK2496" s="109"/>
      <c r="GL2496" s="109"/>
      <c r="GM2496" s="109"/>
      <c r="GN2496" s="109"/>
      <c r="GO2496" s="109"/>
      <c r="GP2496" s="109"/>
      <c r="GQ2496" s="109"/>
      <c r="GR2496" s="109"/>
      <c r="GS2496" s="109"/>
      <c r="GT2496" s="109"/>
      <c r="GU2496" s="109"/>
      <c r="GV2496" s="109"/>
      <c r="GW2496" s="109"/>
      <c r="GX2496" s="109"/>
      <c r="GY2496" s="109"/>
      <c r="GZ2496" s="109"/>
      <c r="HA2496" s="109"/>
      <c r="HB2496" s="109"/>
      <c r="HC2496" s="109"/>
      <c r="HD2496" s="109"/>
      <c r="HE2496" s="109"/>
      <c r="HF2496" s="109"/>
      <c r="HG2496" s="109"/>
      <c r="HH2496" s="109"/>
      <c r="HI2496" s="109"/>
      <c r="HJ2496" s="109"/>
      <c r="HK2496" s="109"/>
      <c r="HL2496" s="109"/>
      <c r="HM2496" s="109"/>
      <c r="HN2496" s="109"/>
      <c r="HO2496" s="109"/>
      <c r="HP2496" s="109"/>
      <c r="HQ2496" s="109"/>
      <c r="HR2496" s="109"/>
      <c r="HS2496" s="109"/>
      <c r="HT2496" s="109"/>
      <c r="HU2496" s="109"/>
      <c r="HV2496" s="109"/>
      <c r="HW2496" s="109"/>
      <c r="HX2496" s="109"/>
      <c r="HY2496" s="109"/>
      <c r="HZ2496" s="109"/>
      <c r="IA2496" s="109"/>
      <c r="IB2496" s="109"/>
      <c r="IC2496" s="109"/>
      <c r="ID2496" s="109"/>
      <c r="IE2496" s="109"/>
      <c r="IF2496" s="109"/>
      <c r="IG2496" s="109"/>
      <c r="IH2496" s="109"/>
      <c r="II2496" s="109"/>
      <c r="IJ2496" s="109"/>
      <c r="IK2496" s="109"/>
      <c r="IL2496" s="109"/>
      <c r="IM2496" s="109"/>
      <c r="IN2496" s="109"/>
      <c r="IO2496" s="109"/>
      <c r="IP2496" s="109"/>
      <c r="IQ2496" s="109"/>
      <c r="IR2496" s="109"/>
      <c r="IS2496" s="109"/>
      <c r="IT2496" s="109"/>
      <c r="IU2496" s="109"/>
      <c r="IV2496" s="109"/>
    </row>
    <row r="2497" spans="1:256" ht="12.5">
      <c r="B2497" s="65">
        <v>1</v>
      </c>
      <c r="C2497" s="66">
        <f>IF(E2497="A",1,IF(E2497="B",1,0))</f>
        <v>0</v>
      </c>
      <c r="D2497" s="659" t="s">
        <v>90</v>
      </c>
      <c r="E2497" s="659" t="s">
        <v>90</v>
      </c>
      <c r="F2497" s="659" t="s">
        <v>90</v>
      </c>
      <c r="G2497" s="78"/>
      <c r="H2497" s="96" t="s">
        <v>188</v>
      </c>
      <c r="I2497" s="107" t="s">
        <v>3226</v>
      </c>
      <c r="J2497" s="81"/>
      <c r="K2497" s="72"/>
      <c r="L2497" s="72"/>
      <c r="M2497" s="72"/>
      <c r="N2497" s="72"/>
      <c r="O2497" s="72"/>
      <c r="P2497" s="72"/>
      <c r="Q2497" s="833"/>
      <c r="R2497" s="102"/>
      <c r="S2497" s="73"/>
      <c r="T2497" s="102"/>
      <c r="U2497" s="103"/>
      <c r="V2497" s="104"/>
      <c r="W2497" s="111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  <c r="CV2497"/>
      <c r="CW2497"/>
      <c r="CX2497"/>
      <c r="CY2497"/>
      <c r="CZ2497"/>
      <c r="DA2497"/>
      <c r="DB2497"/>
      <c r="DC2497"/>
      <c r="DD2497"/>
      <c r="DE2497"/>
      <c r="DF2497"/>
      <c r="DG2497"/>
      <c r="DH2497"/>
      <c r="DI2497"/>
      <c r="DJ2497"/>
      <c r="DK2497"/>
      <c r="DL2497"/>
      <c r="DM2497"/>
      <c r="DN2497"/>
      <c r="DO2497"/>
      <c r="DP2497"/>
      <c r="DQ2497"/>
      <c r="DR2497"/>
      <c r="DS2497"/>
      <c r="DT2497"/>
      <c r="DU2497"/>
      <c r="DV2497"/>
      <c r="DW2497"/>
      <c r="DX2497"/>
      <c r="DY2497"/>
      <c r="DZ2497"/>
      <c r="EA2497"/>
      <c r="EB2497"/>
      <c r="EC2497"/>
      <c r="ED2497"/>
      <c r="EE2497"/>
      <c r="EF2497"/>
      <c r="EG2497"/>
      <c r="EH2497"/>
      <c r="EI2497"/>
      <c r="EJ2497"/>
      <c r="EK2497"/>
      <c r="EL2497"/>
      <c r="EM2497"/>
      <c r="EN2497"/>
      <c r="EO2497"/>
      <c r="EP2497"/>
      <c r="EQ2497"/>
      <c r="ER2497"/>
      <c r="ES2497"/>
      <c r="ET2497"/>
      <c r="EU2497"/>
      <c r="EV2497"/>
      <c r="EW2497"/>
      <c r="EX2497"/>
      <c r="EY2497"/>
      <c r="EZ2497"/>
      <c r="FA2497"/>
      <c r="FB2497"/>
      <c r="FC2497"/>
      <c r="FD2497"/>
      <c r="FE2497"/>
      <c r="FF2497"/>
      <c r="FG2497"/>
      <c r="FH2497"/>
      <c r="FI2497"/>
      <c r="FJ2497"/>
      <c r="FK2497"/>
      <c r="FL2497"/>
      <c r="FM2497"/>
      <c r="FN2497"/>
      <c r="FO2497"/>
      <c r="FP2497"/>
      <c r="FQ2497"/>
      <c r="FR2497"/>
      <c r="FS2497"/>
      <c r="FT2497"/>
      <c r="FU2497"/>
      <c r="FV2497"/>
      <c r="FW2497"/>
      <c r="FX2497"/>
      <c r="FY2497"/>
      <c r="FZ2497"/>
      <c r="GA2497"/>
      <c r="GB2497"/>
      <c r="GC2497"/>
      <c r="GD2497"/>
      <c r="GE2497"/>
      <c r="GF2497"/>
      <c r="GG2497"/>
      <c r="GH2497"/>
      <c r="GI2497"/>
      <c r="GJ2497"/>
      <c r="GK2497"/>
      <c r="GL2497"/>
      <c r="GM2497"/>
      <c r="GN2497"/>
      <c r="GO2497"/>
      <c r="GP2497"/>
      <c r="GQ2497"/>
      <c r="GR2497"/>
      <c r="GS2497"/>
      <c r="GT2497"/>
      <c r="GU2497"/>
      <c r="GV2497"/>
      <c r="GW2497"/>
      <c r="GX2497"/>
      <c r="GY2497"/>
      <c r="GZ2497"/>
      <c r="HA2497"/>
      <c r="HB2497"/>
      <c r="HC2497"/>
      <c r="HD2497"/>
      <c r="HE2497"/>
      <c r="HF2497"/>
      <c r="HG2497"/>
      <c r="HH2497"/>
      <c r="HI2497"/>
      <c r="HJ2497"/>
      <c r="HK2497"/>
      <c r="HL2497"/>
      <c r="HM2497"/>
      <c r="HN2497"/>
      <c r="HO2497"/>
      <c r="HP2497"/>
      <c r="HQ2497"/>
      <c r="HR2497"/>
      <c r="HS2497"/>
      <c r="HT2497"/>
      <c r="HU2497"/>
      <c r="HV2497"/>
      <c r="HW2497"/>
      <c r="HX2497"/>
      <c r="HY2497"/>
      <c r="HZ2497"/>
      <c r="IA2497"/>
      <c r="IB2497"/>
      <c r="IC2497"/>
      <c r="ID2497"/>
      <c r="IE2497"/>
      <c r="IF2497"/>
      <c r="IG2497"/>
      <c r="IH2497"/>
      <c r="II2497"/>
      <c r="IJ2497"/>
      <c r="IK2497"/>
      <c r="IL2497"/>
      <c r="IM2497"/>
      <c r="IN2497"/>
      <c r="IO2497"/>
      <c r="IP2497"/>
      <c r="IQ2497"/>
      <c r="IR2497"/>
      <c r="IS2497"/>
      <c r="IT2497"/>
      <c r="IU2497"/>
      <c r="IV2497"/>
    </row>
    <row r="2498" spans="1:256" ht="12.5">
      <c r="B2498" s="65">
        <v>1</v>
      </c>
      <c r="C2498" s="66">
        <f>IF(E2498="A",1,IF(E2498="B",1,0))</f>
        <v>0</v>
      </c>
      <c r="D2498" s="76" t="s">
        <v>87</v>
      </c>
      <c r="E2498" s="99" t="s">
        <v>70</v>
      </c>
      <c r="F2498" s="77" t="s">
        <v>90</v>
      </c>
      <c r="G2498" s="78"/>
      <c r="H2498" s="96" t="s">
        <v>126</v>
      </c>
      <c r="I2498" s="107" t="s">
        <v>3227</v>
      </c>
      <c r="J2498" s="81"/>
      <c r="K2498" s="72"/>
      <c r="L2498" s="72"/>
      <c r="M2498" s="72"/>
      <c r="N2498" s="72"/>
      <c r="O2498" s="72"/>
      <c r="P2498" s="72"/>
      <c r="Q2498" s="833"/>
      <c r="R2498" s="102"/>
      <c r="S2498" s="73"/>
      <c r="T2498" s="102"/>
      <c r="U2498" s="103"/>
      <c r="V2498" s="104"/>
    </row>
    <row r="2499" spans="1:256" ht="12.5">
      <c r="B2499" s="65">
        <v>1</v>
      </c>
      <c r="C2499" s="66">
        <f>IF(E2499="A",4,IF(E2499="B",3,IF(E2499="C",2,IF(E2499="D",1,0))))</f>
        <v>3</v>
      </c>
      <c r="D2499" s="76" t="s">
        <v>87</v>
      </c>
      <c r="E2499" s="76" t="s">
        <v>87</v>
      </c>
      <c r="F2499" s="76" t="s">
        <v>87</v>
      </c>
      <c r="G2499" s="78"/>
      <c r="H2499" s="96" t="s">
        <v>140</v>
      </c>
      <c r="I2499" s="107" t="s">
        <v>3228</v>
      </c>
      <c r="J2499" s="81"/>
      <c r="K2499" s="72"/>
      <c r="L2499" s="72"/>
      <c r="M2499" s="72"/>
      <c r="N2499" s="72"/>
      <c r="O2499" s="72"/>
      <c r="P2499" s="72"/>
      <c r="Q2499" s="833"/>
      <c r="R2499" s="102"/>
      <c r="S2499" s="73"/>
      <c r="T2499" s="102"/>
      <c r="U2499" s="103"/>
      <c r="V2499" s="104"/>
    </row>
    <row r="2500" spans="1:256" ht="12" customHeight="1">
      <c r="A2500" s="55"/>
      <c r="B2500" s="65">
        <v>1</v>
      </c>
      <c r="C2500" s="66">
        <f>IF(E2500="A",1,IF(E2500="B",1,0))</f>
        <v>0</v>
      </c>
      <c r="D2500" s="656" t="s">
        <v>99</v>
      </c>
      <c r="E2500" s="656" t="s">
        <v>70</v>
      </c>
      <c r="F2500" s="659" t="s">
        <v>90</v>
      </c>
      <c r="G2500" s="78"/>
      <c r="H2500" s="96" t="s">
        <v>116</v>
      </c>
      <c r="I2500" s="107" t="s">
        <v>3229</v>
      </c>
      <c r="J2500" s="81"/>
      <c r="K2500" s="72"/>
      <c r="L2500" s="72"/>
      <c r="M2500" s="72"/>
      <c r="N2500" s="72"/>
      <c r="O2500" s="72"/>
      <c r="P2500" s="72"/>
      <c r="Q2500" s="833"/>
      <c r="R2500" s="102"/>
      <c r="S2500" s="73"/>
      <c r="T2500" s="102"/>
      <c r="U2500" s="103"/>
      <c r="V2500" s="104"/>
    </row>
    <row r="2501" spans="1:256" ht="12.5">
      <c r="B2501" s="65">
        <v>1</v>
      </c>
      <c r="C2501" s="66">
        <v>0</v>
      </c>
      <c r="D2501" s="853" t="s">
        <v>87</v>
      </c>
      <c r="E2501" s="852" t="s">
        <v>99</v>
      </c>
      <c r="F2501" s="857" t="s">
        <v>90</v>
      </c>
      <c r="G2501" s="78"/>
      <c r="H2501" s="100" t="s">
        <v>122</v>
      </c>
      <c r="I2501" s="101" t="s">
        <v>6033</v>
      </c>
      <c r="J2501" s="81" t="s">
        <v>14</v>
      </c>
      <c r="K2501" s="72"/>
      <c r="L2501" s="72"/>
      <c r="M2501" s="72"/>
      <c r="N2501" s="72"/>
      <c r="O2501" s="72"/>
      <c r="P2501" s="72"/>
      <c r="Q2501" s="833"/>
      <c r="R2501" s="102"/>
      <c r="S2501" s="73"/>
      <c r="T2501" s="102"/>
      <c r="U2501" s="103"/>
      <c r="V2501" s="104"/>
    </row>
    <row r="2502" spans="1:256" ht="12.5">
      <c r="B2502" s="65">
        <v>1</v>
      </c>
      <c r="C2502" s="66">
        <f>IF(E2502="A",1,IF(E2502="B",1,0))</f>
        <v>1</v>
      </c>
      <c r="D2502" s="76" t="s">
        <v>87</v>
      </c>
      <c r="E2502" s="76" t="s">
        <v>68</v>
      </c>
      <c r="F2502" s="76" t="s">
        <v>68</v>
      </c>
      <c r="G2502" s="78"/>
      <c r="H2502" s="96" t="s">
        <v>129</v>
      </c>
      <c r="I2502" s="107" t="s">
        <v>3230</v>
      </c>
      <c r="J2502" s="81"/>
      <c r="K2502" s="72"/>
      <c r="L2502" s="72"/>
      <c r="M2502" s="72"/>
      <c r="N2502" s="72"/>
      <c r="O2502" s="72"/>
      <c r="P2502" s="72"/>
      <c r="Q2502" s="833"/>
      <c r="R2502" s="102"/>
      <c r="S2502" s="73"/>
      <c r="T2502" s="102"/>
      <c r="U2502" s="103"/>
      <c r="V2502" s="104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  <c r="CV2502"/>
      <c r="CW2502"/>
      <c r="CX2502"/>
      <c r="CY2502"/>
      <c r="CZ2502"/>
      <c r="DA2502"/>
      <c r="DB2502"/>
      <c r="DC2502"/>
      <c r="DD2502"/>
      <c r="DE2502"/>
      <c r="DF2502"/>
      <c r="DG2502"/>
      <c r="DH2502"/>
      <c r="DI2502"/>
      <c r="DJ2502"/>
      <c r="DK2502"/>
      <c r="DL2502"/>
      <c r="DM2502"/>
      <c r="DN2502"/>
      <c r="DO2502"/>
      <c r="DP2502"/>
      <c r="DQ2502"/>
      <c r="DR2502"/>
      <c r="DS2502"/>
      <c r="DT2502"/>
      <c r="DU2502"/>
      <c r="DV2502"/>
      <c r="DW2502"/>
      <c r="DX2502"/>
      <c r="DY2502"/>
      <c r="DZ2502"/>
      <c r="EA2502"/>
      <c r="EB2502"/>
      <c r="EC2502"/>
      <c r="ED2502"/>
      <c r="EE2502"/>
      <c r="EF2502"/>
      <c r="EG2502"/>
      <c r="EH2502"/>
      <c r="EI2502"/>
      <c r="EJ2502"/>
      <c r="EK2502"/>
      <c r="EL2502"/>
      <c r="EM2502"/>
      <c r="EN2502"/>
      <c r="EO2502"/>
      <c r="EP2502"/>
      <c r="EQ2502"/>
      <c r="ER2502"/>
      <c r="ES2502"/>
      <c r="ET2502"/>
      <c r="EU2502"/>
      <c r="EV2502"/>
      <c r="EW2502"/>
      <c r="EX2502"/>
      <c r="EY2502"/>
      <c r="EZ2502"/>
      <c r="FA2502"/>
      <c r="FB2502"/>
      <c r="FC2502"/>
      <c r="FD2502"/>
      <c r="FE2502"/>
      <c r="FF2502"/>
      <c r="FG2502"/>
      <c r="FH2502"/>
      <c r="FI2502"/>
      <c r="FJ2502"/>
      <c r="FK2502"/>
      <c r="FL2502"/>
      <c r="FM2502"/>
      <c r="FN2502"/>
      <c r="FO2502"/>
      <c r="FP2502"/>
      <c r="FQ2502"/>
      <c r="FR2502"/>
      <c r="FS2502"/>
      <c r="FT2502"/>
      <c r="FU2502"/>
      <c r="FV2502"/>
      <c r="FW2502"/>
      <c r="FX2502"/>
      <c r="FY2502"/>
      <c r="FZ2502"/>
      <c r="GA2502"/>
      <c r="GB2502"/>
      <c r="GC2502"/>
      <c r="GD2502"/>
      <c r="GE2502"/>
      <c r="GF2502"/>
      <c r="GG2502"/>
      <c r="GH2502"/>
      <c r="GI2502"/>
      <c r="GJ2502"/>
      <c r="GK2502"/>
      <c r="GL2502"/>
      <c r="GM2502"/>
      <c r="GN2502"/>
      <c r="GO2502"/>
      <c r="GP2502"/>
      <c r="GQ2502"/>
      <c r="GR2502"/>
      <c r="GS2502"/>
      <c r="GT2502"/>
      <c r="GU2502"/>
      <c r="GV2502"/>
      <c r="GW2502"/>
      <c r="GX2502"/>
      <c r="GY2502"/>
      <c r="GZ2502"/>
      <c r="HA2502"/>
      <c r="HB2502"/>
      <c r="HC2502"/>
      <c r="HD2502"/>
      <c r="HE2502"/>
      <c r="HF2502"/>
      <c r="HG2502"/>
      <c r="HH2502"/>
      <c r="HI2502"/>
      <c r="HJ2502"/>
      <c r="HK2502"/>
      <c r="HL2502"/>
      <c r="HM2502"/>
      <c r="HN2502"/>
      <c r="HO2502"/>
      <c r="HP2502"/>
      <c r="HQ2502"/>
      <c r="HR2502"/>
      <c r="HS2502"/>
      <c r="HT2502"/>
      <c r="HU2502"/>
      <c r="HV2502"/>
      <c r="HW2502"/>
      <c r="HX2502"/>
      <c r="HY2502"/>
      <c r="HZ2502"/>
      <c r="IA2502"/>
      <c r="IB2502"/>
      <c r="IC2502"/>
      <c r="ID2502"/>
      <c r="IE2502"/>
      <c r="IF2502"/>
      <c r="IG2502"/>
      <c r="IH2502"/>
      <c r="II2502"/>
      <c r="IJ2502"/>
      <c r="IK2502"/>
      <c r="IL2502"/>
      <c r="IM2502"/>
      <c r="IN2502"/>
      <c r="IO2502"/>
      <c r="IP2502"/>
      <c r="IQ2502"/>
      <c r="IR2502"/>
      <c r="IS2502"/>
      <c r="IT2502"/>
      <c r="IU2502"/>
      <c r="IV2502"/>
    </row>
    <row r="2503" spans="1:256" ht="12.5">
      <c r="B2503" s="65">
        <v>1</v>
      </c>
      <c r="C2503" s="66">
        <f>IF(E2503="A",1,IF(E2503="B",1,0))</f>
        <v>1</v>
      </c>
      <c r="D2503" s="76" t="s">
        <v>68</v>
      </c>
      <c r="E2503" s="665" t="s">
        <v>87</v>
      </c>
      <c r="F2503" s="662" t="s">
        <v>70</v>
      </c>
      <c r="G2503" s="78"/>
      <c r="H2503" s="96" t="s">
        <v>126</v>
      </c>
      <c r="I2503" s="107" t="s">
        <v>3231</v>
      </c>
      <c r="J2503" s="81"/>
      <c r="K2503" s="72"/>
      <c r="L2503" s="72"/>
      <c r="M2503" s="72"/>
      <c r="N2503" s="72"/>
      <c r="O2503" s="72"/>
      <c r="P2503" s="72"/>
      <c r="Q2503" s="833"/>
      <c r="R2503" s="102"/>
      <c r="S2503" s="73"/>
      <c r="T2503" s="102"/>
      <c r="U2503" s="103"/>
      <c r="V2503" s="104"/>
    </row>
    <row r="2504" spans="1:256" ht="12.5">
      <c r="B2504" s="65">
        <v>1</v>
      </c>
      <c r="C2504" s="66">
        <f>IF(E2504="A",1,IF(E2504="B",1,0))</f>
        <v>1</v>
      </c>
      <c r="D2504" s="76" t="s">
        <v>87</v>
      </c>
      <c r="E2504" s="76" t="s">
        <v>87</v>
      </c>
      <c r="F2504" s="76" t="s">
        <v>87</v>
      </c>
      <c r="G2504" s="78"/>
      <c r="H2504" s="96" t="s">
        <v>3232</v>
      </c>
      <c r="I2504" s="107" t="s">
        <v>3233</v>
      </c>
      <c r="J2504" s="81"/>
      <c r="K2504" s="72"/>
      <c r="L2504" s="72"/>
      <c r="M2504" s="72"/>
      <c r="N2504" s="72"/>
      <c r="O2504" s="72"/>
      <c r="P2504" s="72"/>
      <c r="Q2504" s="833"/>
      <c r="R2504" s="102"/>
      <c r="S2504" s="73"/>
      <c r="T2504" s="102"/>
      <c r="U2504" s="103"/>
      <c r="V2504" s="104"/>
    </row>
    <row r="2505" spans="1:256" ht="12.5">
      <c r="B2505" s="65">
        <v>1</v>
      </c>
      <c r="C2505" s="66">
        <f>IF(E2505="A",4,IF(E2505="B",3,IF(E2505="C",2,IF(E2505="D",1,0))))</f>
        <v>3</v>
      </c>
      <c r="D2505" s="76" t="s">
        <v>87</v>
      </c>
      <c r="E2505" s="76" t="s">
        <v>87</v>
      </c>
      <c r="F2505" s="99" t="s">
        <v>70</v>
      </c>
      <c r="G2505" s="78"/>
      <c r="H2505" s="96" t="s">
        <v>131</v>
      </c>
      <c r="I2505" s="107" t="s">
        <v>3234</v>
      </c>
      <c r="J2505" s="81"/>
      <c r="K2505" s="72"/>
      <c r="L2505" s="72"/>
      <c r="M2505" s="72"/>
      <c r="N2505" s="72"/>
      <c r="O2505" s="72"/>
      <c r="P2505" s="72"/>
      <c r="Q2505" s="833"/>
      <c r="R2505" s="102"/>
      <c r="S2505" s="73"/>
      <c r="T2505" s="102"/>
      <c r="U2505" s="103"/>
      <c r="V2505" s="104"/>
    </row>
    <row r="2506" spans="1:256" ht="12" customHeight="1">
      <c r="B2506" s="65">
        <v>1</v>
      </c>
      <c r="C2506" s="66">
        <f>IF(E2506="A",1,IF(E2506="B",1,0))</f>
        <v>1</v>
      </c>
      <c r="D2506" s="77" t="s">
        <v>90</v>
      </c>
      <c r="E2506" s="76" t="s">
        <v>68</v>
      </c>
      <c r="F2506" s="76" t="s">
        <v>68</v>
      </c>
      <c r="G2506" s="78"/>
      <c r="H2506" s="96" t="s">
        <v>148</v>
      </c>
      <c r="I2506" s="107" t="s">
        <v>3235</v>
      </c>
      <c r="J2506" s="81"/>
      <c r="K2506" s="72"/>
      <c r="L2506" s="72"/>
      <c r="M2506" s="72"/>
      <c r="N2506" s="72"/>
      <c r="O2506" s="72"/>
      <c r="P2506" s="72"/>
      <c r="Q2506" s="833"/>
      <c r="R2506" s="102"/>
      <c r="S2506" s="73"/>
      <c r="T2506" s="102"/>
      <c r="U2506" s="103"/>
      <c r="V2506" s="104"/>
    </row>
    <row r="2507" spans="1:256" ht="12.5">
      <c r="B2507" s="65">
        <v>1</v>
      </c>
      <c r="C2507" s="66">
        <f>IF(E2507="A",4,IF(E2507="B",3,IF(E2507="C",2,IF(E2507="D",1,0))))</f>
        <v>2</v>
      </c>
      <c r="D2507" s="76" t="s">
        <v>68</v>
      </c>
      <c r="E2507" s="77" t="s">
        <v>90</v>
      </c>
      <c r="F2507" s="99" t="s">
        <v>70</v>
      </c>
      <c r="G2507" s="78"/>
      <c r="H2507" s="96" t="s">
        <v>104</v>
      </c>
      <c r="I2507" s="107" t="s">
        <v>3236</v>
      </c>
      <c r="J2507" s="81" t="s">
        <v>14</v>
      </c>
      <c r="K2507" s="72"/>
      <c r="L2507" s="72"/>
      <c r="M2507" s="72"/>
      <c r="N2507" s="72"/>
      <c r="O2507" s="72"/>
      <c r="P2507" s="72"/>
      <c r="Q2507" s="833"/>
      <c r="R2507" s="102"/>
      <c r="S2507" s="73"/>
      <c r="T2507" s="102"/>
      <c r="U2507" s="103"/>
      <c r="V2507" s="104"/>
    </row>
    <row r="2508" spans="1:256" ht="12.5">
      <c r="B2508" s="65">
        <v>1</v>
      </c>
      <c r="C2508" s="66">
        <f>IF(E2508="A",1,IF(E2508="B",1,0))</f>
        <v>0</v>
      </c>
      <c r="D2508" s="99" t="s">
        <v>70</v>
      </c>
      <c r="E2508" s="77" t="s">
        <v>90</v>
      </c>
      <c r="F2508" s="99" t="s">
        <v>99</v>
      </c>
      <c r="G2508" s="78"/>
      <c r="H2508" s="96" t="s">
        <v>104</v>
      </c>
      <c r="I2508" s="107" t="s">
        <v>3237</v>
      </c>
      <c r="J2508" s="81"/>
      <c r="K2508" s="72"/>
      <c r="L2508" s="72"/>
      <c r="M2508" s="72"/>
      <c r="N2508" s="72"/>
      <c r="O2508" s="72"/>
      <c r="P2508" s="72"/>
      <c r="Q2508" s="833"/>
      <c r="R2508" s="102"/>
      <c r="S2508" s="73"/>
      <c r="T2508" s="102"/>
      <c r="U2508" s="103"/>
      <c r="V2508" s="104"/>
    </row>
    <row r="2509" spans="1:256" ht="12.5">
      <c r="B2509" s="65">
        <v>1</v>
      </c>
      <c r="C2509" s="66">
        <f>IF(E2509="A",1,IF(E2509="B",1,0))</f>
        <v>0</v>
      </c>
      <c r="D2509" s="77" t="s">
        <v>90</v>
      </c>
      <c r="E2509" s="99" t="s">
        <v>70</v>
      </c>
      <c r="F2509" s="76" t="s">
        <v>87</v>
      </c>
      <c r="G2509" s="78"/>
      <c r="H2509" s="96" t="s">
        <v>135</v>
      </c>
      <c r="I2509" s="107" t="s">
        <v>3238</v>
      </c>
      <c r="J2509" s="81"/>
      <c r="K2509" s="72"/>
      <c r="L2509" s="72"/>
      <c r="M2509" s="72"/>
      <c r="N2509" s="72"/>
      <c r="O2509" s="72"/>
      <c r="P2509" s="72"/>
      <c r="Q2509" s="833"/>
      <c r="R2509" s="102"/>
      <c r="S2509" s="73"/>
      <c r="T2509" s="102"/>
      <c r="U2509" s="103"/>
      <c r="V2509" s="104"/>
    </row>
    <row r="2510" spans="1:256" ht="12.5">
      <c r="B2510" s="65">
        <v>1</v>
      </c>
      <c r="C2510" s="66">
        <f>IF(E2510="A",1,IF(E2510="B",1,0))</f>
        <v>1</v>
      </c>
      <c r="D2510" s="99" t="s">
        <v>70</v>
      </c>
      <c r="E2510" s="76" t="s">
        <v>68</v>
      </c>
      <c r="F2510" s="77" t="s">
        <v>90</v>
      </c>
      <c r="G2510" s="78"/>
      <c r="H2510" s="96" t="s">
        <v>119</v>
      </c>
      <c r="I2510" s="107" t="s">
        <v>3239</v>
      </c>
      <c r="J2510" s="81"/>
      <c r="K2510" s="72"/>
      <c r="L2510" s="72"/>
      <c r="M2510" s="72"/>
      <c r="N2510" s="72"/>
      <c r="O2510" s="72"/>
      <c r="P2510" s="72"/>
      <c r="Q2510" s="833"/>
      <c r="R2510" s="102"/>
      <c r="S2510" s="73"/>
      <c r="T2510" s="102"/>
      <c r="U2510" s="103"/>
      <c r="V2510" s="104"/>
    </row>
    <row r="2511" spans="1:256" ht="12" customHeight="1">
      <c r="B2511" s="65">
        <v>1</v>
      </c>
      <c r="C2511" s="66">
        <f>IF(E2511="A",4,IF(E2511="B",3,IF(E2511="C",2,IF(E2511="D",1,0))))</f>
        <v>2</v>
      </c>
      <c r="D2511" s="76" t="s">
        <v>87</v>
      </c>
      <c r="E2511" s="77" t="s">
        <v>90</v>
      </c>
      <c r="F2511" s="76" t="s">
        <v>68</v>
      </c>
      <c r="G2511" s="78"/>
      <c r="H2511" s="96" t="s">
        <v>402</v>
      </c>
      <c r="I2511" s="107" t="s">
        <v>786</v>
      </c>
      <c r="J2511" s="81" t="s">
        <v>616</v>
      </c>
      <c r="K2511" s="72"/>
      <c r="L2511" s="72"/>
      <c r="M2511" s="72"/>
      <c r="N2511" s="72"/>
      <c r="O2511" s="72"/>
      <c r="P2511" s="72"/>
      <c r="Q2511" s="833"/>
      <c r="R2511" s="102"/>
      <c r="S2511" s="73"/>
      <c r="T2511" s="102"/>
      <c r="U2511" s="73"/>
      <c r="V2511" s="110"/>
    </row>
    <row r="2512" spans="1:256" ht="12.5">
      <c r="A2512"/>
      <c r="B2512" s="65">
        <v>1</v>
      </c>
      <c r="C2512" s="66">
        <v>2</v>
      </c>
      <c r="D2512" s="99" t="s">
        <v>70</v>
      </c>
      <c r="E2512" s="77" t="s">
        <v>90</v>
      </c>
      <c r="F2512" s="77" t="s">
        <v>90</v>
      </c>
      <c r="G2512" s="78"/>
      <c r="H2512" s="96" t="s">
        <v>140</v>
      </c>
      <c r="I2512" s="107" t="s">
        <v>608</v>
      </c>
      <c r="J2512" s="81" t="s">
        <v>10</v>
      </c>
      <c r="K2512" s="72"/>
      <c r="L2512" s="72"/>
      <c r="M2512" s="72"/>
      <c r="N2512" s="72"/>
      <c r="O2512" s="72"/>
      <c r="P2512" s="72"/>
      <c r="Q2512" s="833"/>
      <c r="R2512" s="102"/>
      <c r="S2512" s="73"/>
      <c r="T2512" s="102"/>
      <c r="U2512" s="103"/>
      <c r="V2512" s="104"/>
    </row>
    <row r="2513" spans="1:256" ht="12.5">
      <c r="B2513" s="65">
        <v>1</v>
      </c>
      <c r="C2513" s="66">
        <f>IF(E2513="A",1,IF(E2513="B",1,0))</f>
        <v>1</v>
      </c>
      <c r="D2513" s="656" t="s">
        <v>99</v>
      </c>
      <c r="E2513" s="655" t="s">
        <v>68</v>
      </c>
      <c r="F2513" s="655" t="s">
        <v>68</v>
      </c>
      <c r="G2513" s="78"/>
      <c r="H2513" s="96" t="s">
        <v>110</v>
      </c>
      <c r="I2513" s="107" t="s">
        <v>3240</v>
      </c>
      <c r="J2513" s="81"/>
      <c r="K2513" s="72"/>
      <c r="L2513" s="72"/>
      <c r="M2513" s="72"/>
      <c r="N2513" s="72"/>
      <c r="O2513" s="72"/>
      <c r="P2513" s="72"/>
      <c r="Q2513" s="833"/>
      <c r="R2513" s="102"/>
      <c r="S2513" s="73"/>
      <c r="T2513" s="102"/>
      <c r="U2513" s="103"/>
      <c r="V2513" s="104"/>
    </row>
    <row r="2514" spans="1:256" ht="12.5">
      <c r="B2514" s="65">
        <v>1</v>
      </c>
      <c r="C2514" s="66">
        <v>0</v>
      </c>
      <c r="D2514" s="656" t="s">
        <v>70</v>
      </c>
      <c r="E2514" s="659" t="s">
        <v>90</v>
      </c>
      <c r="F2514" s="658" t="s">
        <v>87</v>
      </c>
      <c r="G2514" s="78"/>
      <c r="H2514" s="96" t="s">
        <v>126</v>
      </c>
      <c r="I2514" s="107" t="s">
        <v>3241</v>
      </c>
      <c r="J2514" s="81"/>
      <c r="K2514" s="72"/>
      <c r="L2514" s="72"/>
      <c r="M2514" s="72"/>
      <c r="N2514" s="72"/>
      <c r="O2514" s="72"/>
      <c r="P2514" s="72"/>
      <c r="Q2514" s="833"/>
      <c r="R2514" s="102"/>
      <c r="S2514" s="73"/>
      <c r="T2514" s="102"/>
      <c r="U2514" s="103"/>
      <c r="V2514" s="104"/>
    </row>
    <row r="2515" spans="1:256" ht="12.5">
      <c r="B2515" s="65">
        <v>1</v>
      </c>
      <c r="C2515" s="66">
        <v>2</v>
      </c>
      <c r="D2515" s="99" t="s">
        <v>70</v>
      </c>
      <c r="E2515" s="77" t="s">
        <v>90</v>
      </c>
      <c r="F2515" s="77" t="s">
        <v>90</v>
      </c>
      <c r="G2515" s="78"/>
      <c r="H2515" s="96" t="s">
        <v>101</v>
      </c>
      <c r="I2515" s="107" t="s">
        <v>1131</v>
      </c>
      <c r="J2515" s="81" t="s">
        <v>6111</v>
      </c>
      <c r="K2515" s="72"/>
      <c r="L2515" s="72"/>
      <c r="M2515" s="72"/>
      <c r="N2515" s="72"/>
      <c r="O2515" s="72"/>
      <c r="P2515" s="72"/>
      <c r="Q2515" s="833"/>
      <c r="R2515" s="102"/>
      <c r="S2515" s="73"/>
      <c r="T2515" s="102"/>
      <c r="U2515" s="103"/>
      <c r="V2515" s="104"/>
    </row>
    <row r="2516" spans="1:256" ht="12.5">
      <c r="A2516" s="308"/>
      <c r="B2516" s="65">
        <v>1</v>
      </c>
      <c r="C2516" s="66">
        <f>IF(E2516="A",1,IF(E2516="B",1,0))</f>
        <v>1</v>
      </c>
      <c r="D2516" s="664" t="s">
        <v>90</v>
      </c>
      <c r="E2516" s="665" t="s">
        <v>87</v>
      </c>
      <c r="F2516" s="664" t="s">
        <v>90</v>
      </c>
      <c r="G2516" s="78"/>
      <c r="H2516" s="96" t="s">
        <v>402</v>
      </c>
      <c r="I2516" s="107" t="s">
        <v>3242</v>
      </c>
      <c r="J2516" s="81"/>
      <c r="K2516" s="72"/>
      <c r="L2516" s="72"/>
      <c r="M2516" s="72"/>
      <c r="N2516" s="72"/>
      <c r="O2516" s="72"/>
      <c r="P2516" s="72"/>
      <c r="Q2516" s="833"/>
      <c r="R2516" s="102"/>
      <c r="S2516" s="73"/>
      <c r="T2516" s="102"/>
      <c r="U2516" s="103"/>
      <c r="V2516" s="104"/>
    </row>
    <row r="2517" spans="1:256" ht="12.5">
      <c r="B2517" s="65">
        <v>1</v>
      </c>
      <c r="C2517" s="66">
        <f>IF(E2517="A",1,IF(E2517="B",1,0))</f>
        <v>0</v>
      </c>
      <c r="D2517" s="76" t="s">
        <v>87</v>
      </c>
      <c r="E2517" s="77" t="s">
        <v>90</v>
      </c>
      <c r="F2517" s="77" t="s">
        <v>90</v>
      </c>
      <c r="G2517" s="78"/>
      <c r="H2517" s="96" t="s">
        <v>131</v>
      </c>
      <c r="I2517" s="107" t="s">
        <v>3243</v>
      </c>
      <c r="J2517" s="81"/>
      <c r="K2517" s="72"/>
      <c r="L2517" s="72"/>
      <c r="M2517" s="72"/>
      <c r="N2517" s="72"/>
      <c r="O2517" s="72"/>
      <c r="P2517" s="72"/>
      <c r="Q2517" s="833"/>
      <c r="R2517" s="102"/>
      <c r="S2517" s="73"/>
      <c r="T2517" s="102"/>
      <c r="U2517" s="103"/>
      <c r="V2517" s="104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  <c r="CV2517"/>
      <c r="CW2517"/>
      <c r="CX2517"/>
      <c r="CY2517"/>
      <c r="CZ2517"/>
      <c r="DA2517"/>
      <c r="DB2517"/>
      <c r="DC2517"/>
      <c r="DD2517"/>
      <c r="DE2517"/>
      <c r="DF2517"/>
      <c r="DG2517"/>
      <c r="DH2517"/>
      <c r="DI2517"/>
      <c r="DJ2517"/>
      <c r="DK2517"/>
      <c r="DL2517"/>
      <c r="DM2517"/>
      <c r="DN2517"/>
      <c r="DO2517"/>
      <c r="DP2517"/>
      <c r="DQ2517"/>
      <c r="DR2517"/>
      <c r="DS2517"/>
      <c r="DT2517"/>
      <c r="DU2517"/>
      <c r="DV2517"/>
      <c r="DW2517"/>
      <c r="DX2517"/>
      <c r="DY2517"/>
      <c r="DZ2517"/>
      <c r="EA2517"/>
      <c r="EB2517"/>
      <c r="EC2517"/>
      <c r="ED2517"/>
      <c r="EE2517"/>
      <c r="EF2517"/>
      <c r="EG2517"/>
      <c r="EH2517"/>
      <c r="EI2517"/>
      <c r="EJ2517"/>
      <c r="EK2517"/>
      <c r="EL2517"/>
      <c r="EM2517"/>
      <c r="EN2517"/>
      <c r="EO2517"/>
      <c r="EP2517"/>
      <c r="EQ2517"/>
      <c r="ER2517"/>
      <c r="ES2517"/>
      <c r="ET2517"/>
      <c r="EU2517"/>
      <c r="EV2517"/>
      <c r="EW2517"/>
      <c r="EX2517"/>
      <c r="EY2517"/>
      <c r="EZ2517"/>
      <c r="FA2517"/>
      <c r="FB2517"/>
      <c r="FC2517"/>
      <c r="FD2517"/>
      <c r="FE2517"/>
      <c r="FF2517"/>
      <c r="FG2517"/>
      <c r="FH2517"/>
      <c r="FI2517"/>
      <c r="FJ2517"/>
      <c r="FK2517"/>
      <c r="FL2517"/>
      <c r="FM2517"/>
      <c r="FN2517"/>
      <c r="FO2517"/>
      <c r="FP2517"/>
      <c r="FQ2517"/>
      <c r="FR2517"/>
      <c r="FS2517"/>
      <c r="FT2517"/>
      <c r="FU2517"/>
      <c r="FV2517"/>
      <c r="FW2517"/>
      <c r="FX2517"/>
      <c r="FY2517"/>
      <c r="FZ2517"/>
      <c r="GA2517"/>
      <c r="GB2517"/>
      <c r="GC2517"/>
      <c r="GD2517"/>
      <c r="GE2517"/>
      <c r="GF2517"/>
      <c r="GG2517"/>
      <c r="GH2517"/>
      <c r="GI2517"/>
      <c r="GJ2517"/>
      <c r="GK2517"/>
      <c r="GL2517"/>
      <c r="GM2517"/>
      <c r="GN2517"/>
      <c r="GO2517"/>
      <c r="GP2517"/>
      <c r="GQ2517"/>
      <c r="GR2517"/>
      <c r="GS2517"/>
      <c r="GT2517"/>
      <c r="GU2517"/>
      <c r="GV2517"/>
      <c r="GW2517"/>
      <c r="GX2517"/>
      <c r="GY2517"/>
      <c r="GZ2517"/>
      <c r="HA2517"/>
      <c r="HB2517"/>
      <c r="HC2517"/>
      <c r="HD2517"/>
      <c r="HE2517"/>
      <c r="HF2517"/>
      <c r="HG2517"/>
      <c r="HH2517"/>
      <c r="HI2517"/>
      <c r="HJ2517"/>
      <c r="HK2517"/>
      <c r="HL2517"/>
      <c r="HM2517"/>
      <c r="HN2517"/>
      <c r="HO2517"/>
      <c r="HP2517"/>
      <c r="HQ2517"/>
      <c r="HR2517"/>
      <c r="HS2517"/>
      <c r="HT2517"/>
      <c r="HU2517"/>
      <c r="HV2517"/>
      <c r="HW2517"/>
      <c r="HX2517"/>
      <c r="HY2517"/>
      <c r="HZ2517"/>
      <c r="IA2517"/>
      <c r="IB2517"/>
      <c r="IC2517"/>
      <c r="ID2517"/>
      <c r="IE2517"/>
      <c r="IF2517"/>
      <c r="IG2517"/>
      <c r="IH2517"/>
      <c r="II2517"/>
      <c r="IJ2517"/>
      <c r="IK2517"/>
      <c r="IL2517"/>
      <c r="IM2517"/>
      <c r="IN2517"/>
      <c r="IO2517"/>
      <c r="IP2517"/>
      <c r="IQ2517"/>
      <c r="IR2517"/>
      <c r="IS2517"/>
      <c r="IT2517"/>
      <c r="IU2517"/>
      <c r="IV2517"/>
    </row>
    <row r="2518" spans="1:256" ht="12.5">
      <c r="B2518" s="65">
        <v>1</v>
      </c>
      <c r="C2518" s="66">
        <f>IF(E2518="A",1,IF(E2518="B",1,0))</f>
        <v>0</v>
      </c>
      <c r="D2518" s="659" t="s">
        <v>90</v>
      </c>
      <c r="E2518" s="659" t="s">
        <v>90</v>
      </c>
      <c r="F2518" s="656" t="s">
        <v>99</v>
      </c>
      <c r="G2518" s="78"/>
      <c r="H2518" s="96" t="s">
        <v>119</v>
      </c>
      <c r="I2518" s="107" t="s">
        <v>3244</v>
      </c>
      <c r="J2518" s="81"/>
      <c r="K2518" s="72"/>
      <c r="L2518" s="72"/>
      <c r="M2518" s="72"/>
      <c r="N2518" s="72"/>
      <c r="O2518" s="72"/>
      <c r="P2518" s="72"/>
      <c r="Q2518" s="833"/>
      <c r="R2518" s="102"/>
      <c r="S2518" s="73"/>
      <c r="T2518" s="102"/>
      <c r="U2518" s="103"/>
      <c r="V2518" s="104"/>
      <c r="W2518" s="320"/>
      <c r="X2518" s="320"/>
      <c r="Y2518" s="320"/>
      <c r="Z2518" s="320"/>
      <c r="AA2518" s="320"/>
      <c r="AB2518" s="320"/>
      <c r="AC2518" s="320"/>
      <c r="AD2518" s="320"/>
      <c r="AE2518" s="320"/>
      <c r="AF2518" s="320"/>
      <c r="AG2518" s="320"/>
      <c r="AH2518" s="320"/>
      <c r="AI2518" s="320"/>
      <c r="AJ2518" s="320"/>
      <c r="AK2518" s="320"/>
      <c r="AL2518" s="320"/>
      <c r="AM2518" s="320"/>
      <c r="AN2518" s="320"/>
      <c r="AO2518" s="320"/>
      <c r="AP2518" s="320"/>
      <c r="AQ2518" s="320"/>
      <c r="AR2518" s="320"/>
      <c r="AS2518" s="320"/>
      <c r="AT2518" s="320"/>
      <c r="AU2518" s="320"/>
      <c r="AV2518" s="320"/>
      <c r="AW2518" s="320"/>
      <c r="AX2518" s="320"/>
      <c r="AY2518" s="320"/>
      <c r="AZ2518" s="320"/>
      <c r="BA2518" s="320"/>
      <c r="BB2518" s="320"/>
      <c r="BC2518" s="320"/>
      <c r="BD2518" s="320"/>
      <c r="BE2518" s="320"/>
      <c r="BF2518" s="320"/>
      <c r="BG2518" s="320"/>
      <c r="BH2518" s="320"/>
      <c r="BI2518" s="320"/>
      <c r="BJ2518" s="320"/>
      <c r="BK2518" s="320"/>
      <c r="BL2518" s="320"/>
      <c r="BM2518" s="320"/>
      <c r="BN2518" s="320"/>
      <c r="BO2518" s="320"/>
      <c r="BP2518" s="320"/>
      <c r="BQ2518" s="320"/>
      <c r="BR2518" s="320"/>
      <c r="BS2518" s="320"/>
      <c r="BT2518" s="320"/>
      <c r="BU2518" s="320"/>
      <c r="BV2518" s="320"/>
      <c r="BW2518" s="320"/>
      <c r="BX2518" s="320"/>
      <c r="BY2518" s="320"/>
      <c r="BZ2518" s="320"/>
      <c r="CA2518" s="320"/>
      <c r="CB2518" s="320"/>
      <c r="CC2518" s="320"/>
      <c r="CD2518" s="320"/>
      <c r="CE2518" s="320"/>
      <c r="CF2518" s="320"/>
      <c r="CG2518" s="320"/>
      <c r="CH2518" s="320"/>
      <c r="CI2518" s="320"/>
      <c r="CJ2518" s="320"/>
      <c r="CK2518" s="320"/>
      <c r="CL2518" s="320"/>
      <c r="CM2518" s="320"/>
      <c r="CN2518" s="320"/>
      <c r="CO2518" s="320"/>
      <c r="CP2518" s="320"/>
      <c r="CQ2518" s="320"/>
      <c r="CR2518" s="320"/>
      <c r="CS2518" s="320"/>
      <c r="CT2518" s="320"/>
      <c r="CU2518" s="320"/>
      <c r="CV2518" s="320"/>
      <c r="CW2518" s="320"/>
      <c r="CX2518" s="320"/>
      <c r="CY2518" s="320"/>
      <c r="CZ2518" s="320"/>
      <c r="DA2518" s="320"/>
      <c r="DB2518" s="320"/>
      <c r="DC2518" s="320"/>
      <c r="DD2518" s="320"/>
      <c r="DE2518" s="320"/>
      <c r="DF2518" s="320"/>
      <c r="DG2518" s="320"/>
      <c r="DH2518" s="320"/>
      <c r="DI2518" s="320"/>
      <c r="DJ2518" s="320"/>
      <c r="DK2518" s="320"/>
      <c r="DL2518" s="320"/>
      <c r="DM2518" s="320"/>
      <c r="DN2518" s="320"/>
      <c r="DO2518" s="320"/>
      <c r="DP2518" s="320"/>
      <c r="DQ2518" s="320"/>
      <c r="DR2518" s="320"/>
      <c r="DS2518" s="320"/>
      <c r="DT2518" s="320"/>
      <c r="DU2518" s="320"/>
      <c r="DV2518" s="320"/>
      <c r="DW2518" s="320"/>
      <c r="DX2518" s="320"/>
      <c r="DY2518" s="320"/>
      <c r="DZ2518" s="320"/>
      <c r="EA2518" s="320"/>
      <c r="EB2518" s="320"/>
      <c r="EC2518" s="320"/>
      <c r="ED2518" s="320"/>
      <c r="EE2518" s="320"/>
      <c r="EF2518" s="320"/>
      <c r="EG2518" s="320"/>
      <c r="EH2518" s="320"/>
      <c r="EI2518" s="320"/>
      <c r="EJ2518" s="320"/>
      <c r="EK2518" s="320"/>
      <c r="EL2518" s="320"/>
      <c r="EM2518" s="320"/>
      <c r="EN2518" s="320"/>
      <c r="EO2518" s="320"/>
      <c r="EP2518" s="320"/>
      <c r="EQ2518" s="320"/>
      <c r="ER2518" s="320"/>
      <c r="ES2518" s="320"/>
      <c r="ET2518" s="320"/>
      <c r="EU2518" s="320"/>
      <c r="EV2518" s="320"/>
      <c r="EW2518" s="320"/>
      <c r="EX2518" s="320"/>
      <c r="EY2518" s="320"/>
      <c r="EZ2518" s="320"/>
      <c r="FA2518" s="320"/>
      <c r="FB2518" s="320"/>
      <c r="FC2518" s="320"/>
      <c r="FD2518" s="320"/>
      <c r="FE2518" s="320"/>
      <c r="FF2518" s="320"/>
      <c r="FG2518" s="320"/>
      <c r="FH2518" s="320"/>
      <c r="FI2518" s="320"/>
      <c r="FJ2518" s="320"/>
      <c r="FK2518" s="320"/>
      <c r="FL2518" s="320"/>
      <c r="FM2518" s="320"/>
      <c r="FN2518" s="320"/>
      <c r="FO2518" s="320"/>
      <c r="FP2518" s="320"/>
      <c r="FQ2518" s="320"/>
      <c r="FR2518" s="320"/>
      <c r="FS2518" s="320"/>
      <c r="FT2518" s="320"/>
      <c r="FU2518" s="320"/>
      <c r="FV2518" s="320"/>
      <c r="FW2518" s="320"/>
      <c r="FX2518" s="320"/>
      <c r="FY2518" s="320"/>
      <c r="FZ2518" s="320"/>
      <c r="GA2518" s="320"/>
      <c r="GB2518" s="320"/>
      <c r="GC2518" s="320"/>
      <c r="GD2518" s="320"/>
      <c r="GE2518" s="320"/>
      <c r="GF2518" s="320"/>
      <c r="GG2518" s="320"/>
      <c r="GH2518" s="320"/>
      <c r="GI2518" s="320"/>
      <c r="GJ2518" s="320"/>
      <c r="GK2518" s="320"/>
      <c r="GL2518" s="320"/>
      <c r="GM2518" s="320"/>
      <c r="GN2518" s="320"/>
      <c r="GO2518" s="320"/>
      <c r="GP2518" s="320"/>
      <c r="GQ2518" s="320"/>
      <c r="GR2518" s="320"/>
      <c r="GS2518" s="320"/>
      <c r="GT2518" s="320"/>
      <c r="GU2518" s="320"/>
      <c r="GV2518" s="320"/>
      <c r="GW2518" s="320"/>
      <c r="GX2518" s="320"/>
      <c r="GY2518" s="320"/>
      <c r="GZ2518" s="320"/>
      <c r="HA2518" s="320"/>
      <c r="HB2518" s="320"/>
      <c r="HC2518" s="320"/>
      <c r="HD2518" s="320"/>
      <c r="HE2518" s="320"/>
      <c r="HF2518" s="320"/>
      <c r="HG2518" s="320"/>
      <c r="HH2518" s="320"/>
      <c r="HI2518" s="320"/>
      <c r="HJ2518" s="320"/>
      <c r="HK2518" s="320"/>
      <c r="HL2518" s="320"/>
      <c r="HM2518" s="320"/>
      <c r="HN2518" s="320"/>
      <c r="HO2518" s="320"/>
      <c r="HP2518" s="320"/>
      <c r="HQ2518" s="320"/>
      <c r="HR2518" s="320"/>
      <c r="HS2518" s="320"/>
      <c r="HT2518" s="320"/>
      <c r="HU2518" s="320"/>
      <c r="HV2518" s="320"/>
      <c r="HW2518" s="320"/>
      <c r="HX2518" s="320"/>
      <c r="HY2518" s="320"/>
      <c r="HZ2518" s="320"/>
      <c r="IA2518" s="320"/>
      <c r="IB2518" s="320"/>
      <c r="IC2518" s="320"/>
      <c r="ID2518" s="320"/>
      <c r="IE2518" s="320"/>
      <c r="IF2518" s="320"/>
      <c r="IG2518" s="320"/>
      <c r="IH2518" s="320"/>
      <c r="II2518" s="320"/>
      <c r="IJ2518" s="320"/>
      <c r="IK2518" s="320"/>
      <c r="IL2518" s="320"/>
      <c r="IM2518" s="320"/>
      <c r="IN2518" s="320"/>
      <c r="IO2518" s="320"/>
      <c r="IP2518" s="320"/>
      <c r="IQ2518" s="320"/>
      <c r="IR2518" s="320"/>
      <c r="IS2518" s="320"/>
      <c r="IT2518" s="320"/>
      <c r="IU2518" s="320"/>
      <c r="IV2518" s="320"/>
    </row>
    <row r="2519" spans="1:256" ht="12.5">
      <c r="B2519" s="65">
        <v>1</v>
      </c>
      <c r="C2519" s="66">
        <f>IF(E2519="A",1,IF(E2519="B",1,0))</f>
        <v>1</v>
      </c>
      <c r="D2519" s="659" t="s">
        <v>90</v>
      </c>
      <c r="E2519" s="658" t="s">
        <v>87</v>
      </c>
      <c r="F2519" s="656" t="s">
        <v>70</v>
      </c>
      <c r="G2519" s="78"/>
      <c r="H2519" s="96" t="s">
        <v>104</v>
      </c>
      <c r="I2519" s="107" t="s">
        <v>3245</v>
      </c>
      <c r="J2519" s="81"/>
      <c r="K2519" s="72"/>
      <c r="L2519" s="72"/>
      <c r="M2519" s="72"/>
      <c r="N2519" s="72"/>
      <c r="O2519" s="72"/>
      <c r="P2519" s="72"/>
      <c r="Q2519" s="833"/>
      <c r="R2519" s="102"/>
      <c r="S2519" s="73"/>
      <c r="T2519" s="102"/>
      <c r="U2519" s="103"/>
      <c r="V2519" s="104"/>
    </row>
    <row r="2520" spans="1:256" ht="12.5">
      <c r="B2520" s="65">
        <v>1</v>
      </c>
      <c r="C2520" s="66">
        <v>2</v>
      </c>
      <c r="D2520" s="76" t="s">
        <v>87</v>
      </c>
      <c r="E2520" s="77" t="s">
        <v>90</v>
      </c>
      <c r="F2520" s="76" t="s">
        <v>87</v>
      </c>
      <c r="G2520" s="78"/>
      <c r="H2520" s="96" t="s">
        <v>101</v>
      </c>
      <c r="I2520" s="107" t="s">
        <v>287</v>
      </c>
      <c r="J2520" s="81" t="s">
        <v>14</v>
      </c>
      <c r="K2520" s="72"/>
      <c r="L2520" s="72"/>
      <c r="M2520" s="72"/>
      <c r="N2520" s="72"/>
      <c r="O2520" s="72"/>
      <c r="P2520" s="72"/>
      <c r="Q2520" s="833"/>
      <c r="R2520" s="102"/>
      <c r="S2520" s="73"/>
      <c r="T2520" s="102"/>
      <c r="U2520" s="103"/>
      <c r="V2520" s="104"/>
      <c r="W2520" s="320"/>
      <c r="X2520" s="320"/>
      <c r="Y2520" s="320"/>
      <c r="Z2520" s="320"/>
      <c r="AA2520" s="320"/>
      <c r="AB2520" s="320"/>
      <c r="AC2520" s="320"/>
      <c r="AD2520" s="320"/>
      <c r="AE2520" s="320"/>
      <c r="AF2520" s="320"/>
      <c r="AG2520" s="320"/>
      <c r="AH2520" s="320"/>
      <c r="AI2520" s="320"/>
      <c r="AJ2520" s="320"/>
      <c r="AK2520" s="320"/>
      <c r="AL2520" s="320"/>
      <c r="AM2520" s="320"/>
      <c r="AN2520" s="320"/>
      <c r="AO2520" s="320"/>
      <c r="AP2520" s="320"/>
      <c r="AQ2520" s="320"/>
      <c r="AR2520" s="320"/>
      <c r="AS2520" s="320"/>
      <c r="AT2520" s="320"/>
      <c r="AU2520" s="320"/>
      <c r="AV2520" s="320"/>
      <c r="AW2520" s="320"/>
      <c r="AX2520" s="320"/>
      <c r="AY2520" s="320"/>
      <c r="AZ2520" s="320"/>
      <c r="BA2520" s="320"/>
      <c r="BB2520" s="320"/>
      <c r="BC2520" s="320"/>
      <c r="BD2520" s="320"/>
      <c r="BE2520" s="320"/>
      <c r="BF2520" s="320"/>
      <c r="BG2520" s="320"/>
      <c r="BH2520" s="320"/>
      <c r="BI2520" s="320"/>
      <c r="BJ2520" s="320"/>
      <c r="BK2520" s="320"/>
      <c r="BL2520" s="320"/>
      <c r="BM2520" s="320"/>
      <c r="BN2520" s="320"/>
      <c r="BO2520" s="320"/>
      <c r="BP2520" s="320"/>
      <c r="BQ2520" s="320"/>
      <c r="BR2520" s="320"/>
      <c r="BS2520" s="320"/>
      <c r="BT2520" s="320"/>
      <c r="BU2520" s="320"/>
      <c r="BV2520" s="320"/>
      <c r="BW2520" s="320"/>
      <c r="BX2520" s="320"/>
      <c r="BY2520" s="320"/>
      <c r="BZ2520" s="320"/>
      <c r="CA2520" s="320"/>
      <c r="CB2520" s="320"/>
      <c r="CC2520" s="320"/>
      <c r="CD2520" s="320"/>
      <c r="CE2520" s="320"/>
      <c r="CF2520" s="320"/>
      <c r="CG2520" s="320"/>
      <c r="CH2520" s="320"/>
      <c r="CI2520" s="320"/>
      <c r="CJ2520" s="320"/>
      <c r="CK2520" s="320"/>
      <c r="CL2520" s="320"/>
      <c r="CM2520" s="320"/>
      <c r="CN2520" s="320"/>
      <c r="CO2520" s="320"/>
      <c r="CP2520" s="320"/>
      <c r="CQ2520" s="320"/>
      <c r="CR2520" s="320"/>
      <c r="CS2520" s="320"/>
      <c r="CT2520" s="320"/>
      <c r="CU2520" s="320"/>
      <c r="CV2520" s="320"/>
      <c r="CW2520" s="320"/>
      <c r="CX2520" s="320"/>
      <c r="CY2520" s="320"/>
      <c r="CZ2520" s="320"/>
      <c r="DA2520" s="320"/>
      <c r="DB2520" s="320"/>
      <c r="DC2520" s="320"/>
      <c r="DD2520" s="320"/>
      <c r="DE2520" s="320"/>
      <c r="DF2520" s="320"/>
      <c r="DG2520" s="320"/>
      <c r="DH2520" s="320"/>
      <c r="DI2520" s="320"/>
      <c r="DJ2520" s="320"/>
      <c r="DK2520" s="320"/>
      <c r="DL2520" s="320"/>
      <c r="DM2520" s="320"/>
      <c r="DN2520" s="320"/>
      <c r="DO2520" s="320"/>
      <c r="DP2520" s="320"/>
      <c r="DQ2520" s="320"/>
      <c r="DR2520" s="320"/>
      <c r="DS2520" s="320"/>
      <c r="DT2520" s="320"/>
      <c r="DU2520" s="320"/>
      <c r="DV2520" s="320"/>
      <c r="DW2520" s="320"/>
      <c r="DX2520" s="320"/>
      <c r="DY2520" s="320"/>
      <c r="DZ2520" s="320"/>
      <c r="EA2520" s="320"/>
      <c r="EB2520" s="320"/>
      <c r="EC2520" s="320"/>
      <c r="ED2520" s="320"/>
      <c r="EE2520" s="320"/>
      <c r="EF2520" s="320"/>
      <c r="EG2520" s="320"/>
      <c r="EH2520" s="320"/>
      <c r="EI2520" s="320"/>
      <c r="EJ2520" s="320"/>
      <c r="EK2520" s="320"/>
      <c r="EL2520" s="320"/>
      <c r="EM2520" s="320"/>
      <c r="EN2520" s="320"/>
      <c r="EO2520" s="320"/>
      <c r="EP2520" s="320"/>
      <c r="EQ2520" s="320"/>
      <c r="ER2520" s="320"/>
      <c r="ES2520" s="320"/>
      <c r="ET2520" s="320"/>
      <c r="EU2520" s="320"/>
      <c r="EV2520" s="320"/>
      <c r="EW2520" s="320"/>
      <c r="EX2520" s="320"/>
      <c r="EY2520" s="320"/>
      <c r="EZ2520" s="320"/>
      <c r="FA2520" s="320"/>
      <c r="FB2520" s="320"/>
      <c r="FC2520" s="320"/>
      <c r="FD2520" s="320"/>
      <c r="FE2520" s="320"/>
      <c r="FF2520" s="320"/>
      <c r="FG2520" s="320"/>
      <c r="FH2520" s="320"/>
      <c r="FI2520" s="320"/>
      <c r="FJ2520" s="320"/>
      <c r="FK2520" s="320"/>
      <c r="FL2520" s="320"/>
      <c r="FM2520" s="320"/>
      <c r="FN2520" s="320"/>
      <c r="FO2520" s="320"/>
      <c r="FP2520" s="320"/>
      <c r="FQ2520" s="320"/>
      <c r="FR2520" s="320"/>
      <c r="FS2520" s="320"/>
      <c r="FT2520" s="320"/>
      <c r="FU2520" s="320"/>
      <c r="FV2520" s="320"/>
      <c r="FW2520" s="320"/>
      <c r="FX2520" s="320"/>
      <c r="FY2520" s="320"/>
      <c r="FZ2520" s="320"/>
      <c r="GA2520" s="320"/>
      <c r="GB2520" s="320"/>
      <c r="GC2520" s="320"/>
      <c r="GD2520" s="320"/>
      <c r="GE2520" s="320"/>
      <c r="GF2520" s="320"/>
      <c r="GG2520" s="320"/>
      <c r="GH2520" s="320"/>
      <c r="GI2520" s="320"/>
      <c r="GJ2520" s="320"/>
      <c r="GK2520" s="320"/>
      <c r="GL2520" s="320"/>
      <c r="GM2520" s="320"/>
      <c r="GN2520" s="320"/>
      <c r="GO2520" s="320"/>
      <c r="GP2520" s="320"/>
      <c r="GQ2520" s="320"/>
      <c r="GR2520" s="320"/>
      <c r="GS2520" s="320"/>
      <c r="GT2520" s="320"/>
      <c r="GU2520" s="320"/>
      <c r="GV2520" s="320"/>
      <c r="GW2520" s="320"/>
      <c r="GX2520" s="320"/>
      <c r="GY2520" s="320"/>
      <c r="GZ2520" s="320"/>
      <c r="HA2520" s="320"/>
      <c r="HB2520" s="320"/>
      <c r="HC2520" s="320"/>
      <c r="HD2520" s="320"/>
      <c r="HE2520" s="320"/>
      <c r="HF2520" s="320"/>
      <c r="HG2520" s="320"/>
      <c r="HH2520" s="320"/>
      <c r="HI2520" s="320"/>
      <c r="HJ2520" s="320"/>
      <c r="HK2520" s="320"/>
      <c r="HL2520" s="320"/>
      <c r="HM2520" s="320"/>
      <c r="HN2520" s="320"/>
      <c r="HO2520" s="320"/>
      <c r="HP2520" s="320"/>
      <c r="HQ2520" s="320"/>
      <c r="HR2520" s="320"/>
      <c r="HS2520" s="320"/>
      <c r="HT2520" s="320"/>
      <c r="HU2520" s="320"/>
      <c r="HV2520" s="320"/>
      <c r="HW2520" s="320"/>
      <c r="HX2520" s="320"/>
      <c r="HY2520" s="320"/>
      <c r="HZ2520" s="320"/>
      <c r="IA2520" s="320"/>
      <c r="IB2520" s="320"/>
      <c r="IC2520" s="320"/>
      <c r="ID2520" s="320"/>
      <c r="IE2520" s="320"/>
      <c r="IF2520" s="320"/>
      <c r="IG2520" s="320"/>
      <c r="IH2520" s="320"/>
      <c r="II2520" s="320"/>
      <c r="IJ2520" s="320"/>
      <c r="IK2520" s="320"/>
      <c r="IL2520" s="320"/>
      <c r="IM2520" s="320"/>
      <c r="IN2520" s="320"/>
      <c r="IO2520" s="320"/>
      <c r="IP2520" s="320"/>
      <c r="IQ2520" s="320"/>
      <c r="IR2520" s="320"/>
      <c r="IS2520" s="320"/>
      <c r="IT2520" s="320"/>
      <c r="IU2520" s="320"/>
      <c r="IV2520" s="320"/>
    </row>
    <row r="2521" spans="1:256" ht="12.5">
      <c r="B2521" s="65">
        <v>1</v>
      </c>
      <c r="C2521" s="66">
        <f t="shared" ref="C2521:C2529" si="121">IF(E2521="A",1,IF(E2521="B",1,0))</f>
        <v>0</v>
      </c>
      <c r="D2521" s="658" t="s">
        <v>68</v>
      </c>
      <c r="E2521" s="659" t="s">
        <v>90</v>
      </c>
      <c r="F2521" s="656" t="s">
        <v>99</v>
      </c>
      <c r="G2521" s="78"/>
      <c r="H2521" s="96" t="s">
        <v>94</v>
      </c>
      <c r="I2521" s="107" t="s">
        <v>3246</v>
      </c>
      <c r="J2521" s="81"/>
      <c r="K2521" s="72"/>
      <c r="L2521" s="72"/>
      <c r="M2521" s="72"/>
      <c r="N2521" s="72"/>
      <c r="O2521" s="72"/>
      <c r="P2521" s="72"/>
      <c r="Q2521" s="833"/>
      <c r="R2521" s="102"/>
      <c r="S2521" s="73"/>
      <c r="T2521" s="102"/>
      <c r="U2521" s="103"/>
      <c r="V2521" s="104"/>
    </row>
    <row r="2522" spans="1:256" ht="12.5">
      <c r="B2522" s="65">
        <v>1</v>
      </c>
      <c r="C2522" s="66">
        <f t="shared" si="121"/>
        <v>1</v>
      </c>
      <c r="D2522" s="658" t="s">
        <v>87</v>
      </c>
      <c r="E2522" s="658" t="s">
        <v>68</v>
      </c>
      <c r="F2522" s="656" t="s">
        <v>70</v>
      </c>
      <c r="G2522" s="78"/>
      <c r="H2522" s="96" t="s">
        <v>108</v>
      </c>
      <c r="I2522" s="107" t="s">
        <v>3247</v>
      </c>
      <c r="J2522" s="81"/>
      <c r="K2522" s="72"/>
      <c r="L2522" s="72"/>
      <c r="M2522" s="72"/>
      <c r="N2522" s="72"/>
      <c r="O2522" s="72"/>
      <c r="P2522" s="72"/>
      <c r="Q2522" s="833"/>
      <c r="R2522" s="102"/>
      <c r="S2522" s="73"/>
      <c r="T2522" s="102"/>
      <c r="U2522" s="103"/>
      <c r="V2522" s="104"/>
    </row>
    <row r="2523" spans="1:256" ht="12.5">
      <c r="B2523" s="65">
        <v>1</v>
      </c>
      <c r="C2523" s="66">
        <f t="shared" si="121"/>
        <v>1</v>
      </c>
      <c r="D2523" s="658" t="s">
        <v>87</v>
      </c>
      <c r="E2523" s="658" t="s">
        <v>87</v>
      </c>
      <c r="F2523" s="659" t="s">
        <v>90</v>
      </c>
      <c r="G2523" s="78"/>
      <c r="H2523" s="96" t="s">
        <v>188</v>
      </c>
      <c r="I2523" s="107" t="s">
        <v>3248</v>
      </c>
      <c r="J2523" s="81"/>
      <c r="K2523" s="72"/>
      <c r="L2523" s="72"/>
      <c r="M2523" s="72"/>
      <c r="N2523" s="72"/>
      <c r="O2523" s="72"/>
      <c r="P2523" s="72"/>
      <c r="Q2523" s="833"/>
      <c r="R2523" s="102"/>
      <c r="S2523" s="73"/>
      <c r="T2523" s="102"/>
      <c r="U2523" s="103"/>
      <c r="V2523" s="104"/>
    </row>
    <row r="2524" spans="1:256" ht="12.5">
      <c r="B2524" s="65">
        <v>1</v>
      </c>
      <c r="C2524" s="66">
        <f t="shared" si="121"/>
        <v>1</v>
      </c>
      <c r="D2524" s="659" t="s">
        <v>90</v>
      </c>
      <c r="E2524" s="658" t="s">
        <v>87</v>
      </c>
      <c r="F2524" s="656" t="s">
        <v>70</v>
      </c>
      <c r="G2524" s="78"/>
      <c r="H2524" s="96" t="s">
        <v>88</v>
      </c>
      <c r="I2524" s="107" t="s">
        <v>3249</v>
      </c>
      <c r="J2524" s="81"/>
      <c r="K2524" s="72"/>
      <c r="L2524" s="72"/>
      <c r="M2524" s="72"/>
      <c r="N2524" s="72"/>
      <c r="O2524" s="72"/>
      <c r="P2524" s="72"/>
      <c r="Q2524" s="833"/>
      <c r="R2524" s="102"/>
      <c r="S2524" s="73"/>
      <c r="T2524" s="102"/>
      <c r="U2524" s="103"/>
      <c r="V2524" s="104"/>
    </row>
    <row r="2525" spans="1:256" ht="12.5">
      <c r="B2525" s="65">
        <v>1</v>
      </c>
      <c r="C2525" s="66">
        <f t="shared" si="121"/>
        <v>0</v>
      </c>
      <c r="D2525" s="77" t="s">
        <v>90</v>
      </c>
      <c r="E2525" s="99" t="s">
        <v>99</v>
      </c>
      <c r="F2525" s="99" t="s">
        <v>70</v>
      </c>
      <c r="G2525" s="78"/>
      <c r="H2525" s="96" t="s">
        <v>1601</v>
      </c>
      <c r="I2525" s="107" t="s">
        <v>3250</v>
      </c>
      <c r="J2525" s="81"/>
      <c r="K2525" s="72"/>
      <c r="L2525" s="72"/>
      <c r="M2525" s="72"/>
      <c r="N2525" s="72"/>
      <c r="O2525" s="72"/>
      <c r="P2525" s="72"/>
      <c r="Q2525" s="833"/>
      <c r="R2525" s="102"/>
      <c r="S2525" s="73"/>
      <c r="T2525" s="102"/>
      <c r="U2525" s="103"/>
      <c r="V2525" s="104"/>
    </row>
    <row r="2526" spans="1:256" ht="12.5">
      <c r="B2526" s="65">
        <v>1</v>
      </c>
      <c r="C2526" s="66">
        <f t="shared" si="121"/>
        <v>0</v>
      </c>
      <c r="D2526" s="76" t="s">
        <v>68</v>
      </c>
      <c r="E2526" s="77" t="s">
        <v>90</v>
      </c>
      <c r="F2526" s="76" t="s">
        <v>87</v>
      </c>
      <c r="G2526" s="78"/>
      <c r="H2526" s="96" t="s">
        <v>251</v>
      </c>
      <c r="I2526" s="107" t="s">
        <v>3251</v>
      </c>
      <c r="J2526" s="81"/>
      <c r="K2526" s="72"/>
      <c r="L2526" s="72"/>
      <c r="M2526" s="72"/>
      <c r="N2526" s="72"/>
      <c r="O2526" s="72"/>
      <c r="P2526" s="72"/>
      <c r="Q2526" s="833"/>
      <c r="R2526" s="102"/>
      <c r="S2526" s="73"/>
      <c r="T2526" s="102"/>
      <c r="U2526" s="103"/>
      <c r="V2526" s="104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  <c r="CV2526"/>
      <c r="CW2526"/>
      <c r="CX2526"/>
      <c r="CY2526"/>
      <c r="CZ2526"/>
      <c r="DA2526"/>
      <c r="DB2526"/>
      <c r="DC2526"/>
      <c r="DD2526"/>
      <c r="DE2526"/>
      <c r="DF2526"/>
      <c r="DG2526"/>
      <c r="DH2526"/>
      <c r="DI2526"/>
      <c r="DJ2526"/>
      <c r="DK2526"/>
      <c r="DL2526"/>
      <c r="DM2526"/>
      <c r="DN2526"/>
      <c r="DO2526"/>
      <c r="DP2526"/>
      <c r="DQ2526"/>
      <c r="DR2526"/>
      <c r="DS2526"/>
      <c r="DT2526"/>
      <c r="DU2526"/>
      <c r="DV2526"/>
      <c r="DW2526"/>
      <c r="DX2526"/>
      <c r="DY2526"/>
      <c r="DZ2526"/>
      <c r="EA2526"/>
      <c r="EB2526"/>
      <c r="EC2526"/>
      <c r="ED2526"/>
      <c r="EE2526"/>
      <c r="EF2526"/>
      <c r="EG2526"/>
      <c r="EH2526"/>
      <c r="EI2526"/>
      <c r="EJ2526"/>
      <c r="EK2526"/>
      <c r="EL2526"/>
      <c r="EM2526"/>
      <c r="EN2526"/>
      <c r="EO2526"/>
      <c r="EP2526"/>
      <c r="EQ2526"/>
      <c r="ER2526"/>
      <c r="ES2526"/>
      <c r="ET2526"/>
      <c r="EU2526"/>
      <c r="EV2526"/>
      <c r="EW2526"/>
      <c r="EX2526"/>
      <c r="EY2526"/>
      <c r="EZ2526"/>
      <c r="FA2526"/>
      <c r="FB2526"/>
      <c r="FC2526"/>
      <c r="FD2526"/>
      <c r="FE2526"/>
      <c r="FF2526"/>
      <c r="FG2526"/>
      <c r="FH2526"/>
      <c r="FI2526"/>
      <c r="FJ2526"/>
      <c r="FK2526"/>
      <c r="FL2526"/>
      <c r="FM2526"/>
      <c r="FN2526"/>
      <c r="FO2526"/>
      <c r="FP2526"/>
      <c r="FQ2526"/>
      <c r="FR2526"/>
      <c r="FS2526"/>
      <c r="FT2526"/>
      <c r="FU2526"/>
      <c r="FV2526"/>
      <c r="FW2526"/>
      <c r="FX2526"/>
      <c r="FY2526"/>
      <c r="FZ2526"/>
      <c r="GA2526"/>
      <c r="GB2526"/>
      <c r="GC2526"/>
      <c r="GD2526"/>
      <c r="GE2526"/>
      <c r="GF2526"/>
      <c r="GG2526"/>
      <c r="GH2526"/>
      <c r="GI2526"/>
      <c r="GJ2526"/>
      <c r="GK2526"/>
      <c r="GL2526"/>
      <c r="GM2526"/>
      <c r="GN2526"/>
      <c r="GO2526"/>
      <c r="GP2526"/>
      <c r="GQ2526"/>
      <c r="GR2526"/>
      <c r="GS2526"/>
      <c r="GT2526"/>
      <c r="GU2526"/>
      <c r="GV2526"/>
      <c r="GW2526"/>
      <c r="GX2526"/>
      <c r="GY2526"/>
      <c r="GZ2526"/>
      <c r="HA2526"/>
      <c r="HB2526"/>
      <c r="HC2526"/>
      <c r="HD2526"/>
      <c r="HE2526"/>
      <c r="HF2526"/>
      <c r="HG2526"/>
      <c r="HH2526"/>
      <c r="HI2526"/>
      <c r="HJ2526"/>
      <c r="HK2526"/>
      <c r="HL2526"/>
      <c r="HM2526"/>
      <c r="HN2526"/>
      <c r="HO2526"/>
      <c r="HP2526"/>
      <c r="HQ2526"/>
      <c r="HR2526"/>
      <c r="HS2526"/>
      <c r="HT2526"/>
      <c r="HU2526"/>
      <c r="HV2526"/>
      <c r="HW2526"/>
      <c r="HX2526"/>
      <c r="HY2526"/>
      <c r="HZ2526"/>
      <c r="IA2526"/>
      <c r="IB2526"/>
      <c r="IC2526"/>
      <c r="ID2526"/>
      <c r="IE2526"/>
      <c r="IF2526"/>
      <c r="IG2526"/>
      <c r="IH2526"/>
      <c r="II2526"/>
      <c r="IJ2526"/>
      <c r="IK2526"/>
      <c r="IL2526"/>
      <c r="IM2526"/>
      <c r="IN2526"/>
      <c r="IO2526"/>
      <c r="IP2526"/>
      <c r="IQ2526"/>
      <c r="IR2526"/>
      <c r="IS2526"/>
      <c r="IT2526"/>
      <c r="IU2526"/>
      <c r="IV2526"/>
    </row>
    <row r="2527" spans="1:256" ht="12" customHeight="1">
      <c r="B2527" s="65">
        <v>1</v>
      </c>
      <c r="C2527" s="66">
        <f t="shared" si="121"/>
        <v>0</v>
      </c>
      <c r="D2527" s="77" t="s">
        <v>90</v>
      </c>
      <c r="E2527" s="99" t="s">
        <v>70</v>
      </c>
      <c r="F2527" s="76" t="s">
        <v>87</v>
      </c>
      <c r="G2527" s="78"/>
      <c r="H2527" s="96" t="s">
        <v>140</v>
      </c>
      <c r="I2527" s="107" t="s">
        <v>3252</v>
      </c>
      <c r="J2527" s="81"/>
      <c r="K2527" s="72"/>
      <c r="L2527" s="72"/>
      <c r="M2527" s="72"/>
      <c r="N2527" s="72"/>
      <c r="O2527" s="72"/>
      <c r="P2527" s="72"/>
      <c r="Q2527" s="833"/>
      <c r="R2527" s="102"/>
      <c r="S2527" s="73"/>
      <c r="T2527" s="102"/>
      <c r="U2527" s="103"/>
      <c r="V2527" s="104"/>
    </row>
    <row r="2528" spans="1:256" ht="12.5">
      <c r="A2528" s="305"/>
      <c r="B2528" s="65">
        <v>1</v>
      </c>
      <c r="C2528" s="66">
        <f t="shared" si="121"/>
        <v>0</v>
      </c>
      <c r="D2528" s="76" t="s">
        <v>68</v>
      </c>
      <c r="E2528" s="99" t="s">
        <v>70</v>
      </c>
      <c r="F2528" s="76" t="s">
        <v>68</v>
      </c>
      <c r="G2528" s="78"/>
      <c r="H2528" s="96" t="s">
        <v>119</v>
      </c>
      <c r="I2528" s="107" t="s">
        <v>3253</v>
      </c>
      <c r="J2528" s="81"/>
      <c r="K2528" s="72"/>
      <c r="L2528" s="72"/>
      <c r="M2528" s="72"/>
      <c r="N2528" s="72"/>
      <c r="O2528" s="72"/>
      <c r="P2528" s="72"/>
      <c r="Q2528" s="833"/>
      <c r="R2528" s="102"/>
      <c r="S2528" s="73"/>
      <c r="T2528" s="102"/>
      <c r="U2528" s="103"/>
      <c r="V2528" s="104"/>
    </row>
    <row r="2529" spans="1:256" ht="12.5">
      <c r="A2529" s="365"/>
      <c r="B2529" s="65">
        <v>1</v>
      </c>
      <c r="C2529" s="66">
        <f t="shared" si="121"/>
        <v>0</v>
      </c>
      <c r="D2529" s="655" t="s">
        <v>87</v>
      </c>
      <c r="E2529" s="656" t="s">
        <v>99</v>
      </c>
      <c r="F2529" s="656" t="s">
        <v>70</v>
      </c>
      <c r="G2529" s="78"/>
      <c r="H2529" s="96" t="s">
        <v>114</v>
      </c>
      <c r="I2529" s="107" t="s">
        <v>3254</v>
      </c>
      <c r="J2529" s="81"/>
      <c r="K2529" s="72"/>
      <c r="L2529" s="72"/>
      <c r="M2529" s="72"/>
      <c r="N2529" s="72"/>
      <c r="O2529" s="72"/>
      <c r="P2529" s="72"/>
      <c r="Q2529" s="833"/>
      <c r="R2529" s="102"/>
      <c r="S2529" s="73"/>
      <c r="T2529" s="102"/>
      <c r="U2529" s="103"/>
      <c r="V2529" s="104"/>
    </row>
    <row r="2530" spans="1:256" ht="12.5">
      <c r="B2530" s="65">
        <v>1</v>
      </c>
      <c r="C2530" s="66">
        <v>1</v>
      </c>
      <c r="D2530" s="76" t="s">
        <v>87</v>
      </c>
      <c r="E2530" s="76" t="s">
        <v>87</v>
      </c>
      <c r="F2530" s="99" t="s">
        <v>99</v>
      </c>
      <c r="G2530" s="78"/>
      <c r="H2530" s="96" t="s">
        <v>114</v>
      </c>
      <c r="I2530" s="107" t="s">
        <v>3255</v>
      </c>
      <c r="J2530" s="81"/>
      <c r="K2530" s="72"/>
      <c r="L2530" s="72"/>
      <c r="M2530" s="72"/>
      <c r="N2530" s="72"/>
      <c r="O2530" s="72"/>
      <c r="P2530" s="72"/>
      <c r="Q2530" s="833"/>
      <c r="R2530" s="102"/>
      <c r="S2530" s="73"/>
      <c r="T2530" s="102"/>
      <c r="U2530" s="103"/>
      <c r="V2530" s="104"/>
    </row>
    <row r="2531" spans="1:256" ht="12.5">
      <c r="B2531" s="65">
        <v>1</v>
      </c>
      <c r="C2531" s="66">
        <f>IF(E2531="A",1,IF(E2531="B",1,0))</f>
        <v>1</v>
      </c>
      <c r="D2531" s="77" t="s">
        <v>90</v>
      </c>
      <c r="E2531" s="76" t="s">
        <v>68</v>
      </c>
      <c r="F2531" s="77" t="s">
        <v>90</v>
      </c>
      <c r="G2531" s="78"/>
      <c r="H2531" s="96" t="s">
        <v>140</v>
      </c>
      <c r="I2531" s="107" t="s">
        <v>3256</v>
      </c>
      <c r="J2531" s="81"/>
      <c r="K2531" s="72"/>
      <c r="L2531" s="72"/>
      <c r="M2531" s="72"/>
      <c r="N2531" s="72"/>
      <c r="O2531" s="72"/>
      <c r="P2531" s="72"/>
      <c r="Q2531" s="833"/>
      <c r="R2531" s="102"/>
      <c r="S2531" s="73"/>
      <c r="T2531" s="102"/>
      <c r="U2531" s="103"/>
      <c r="V2531" s="104"/>
    </row>
    <row r="2532" spans="1:256" ht="12.5">
      <c r="B2532" s="65">
        <v>1</v>
      </c>
      <c r="C2532" s="66">
        <f>IF(E2532="A",1,IF(E2532="B",1,0))</f>
        <v>1</v>
      </c>
      <c r="D2532" s="656" t="s">
        <v>99</v>
      </c>
      <c r="E2532" s="658" t="s">
        <v>87</v>
      </c>
      <c r="F2532" s="659" t="s">
        <v>90</v>
      </c>
      <c r="G2532" s="78"/>
      <c r="H2532" s="96" t="s">
        <v>116</v>
      </c>
      <c r="I2532" s="107" t="s">
        <v>3257</v>
      </c>
      <c r="J2532" s="81"/>
      <c r="K2532" s="72"/>
      <c r="L2532" s="72"/>
      <c r="M2532" s="72"/>
      <c r="N2532" s="72"/>
      <c r="O2532" s="72"/>
      <c r="P2532" s="72"/>
      <c r="Q2532" s="833"/>
      <c r="R2532" s="102"/>
      <c r="S2532" s="73"/>
      <c r="T2532" s="102"/>
      <c r="U2532" s="103"/>
      <c r="V2532" s="104"/>
    </row>
    <row r="2533" spans="1:256" ht="12.5">
      <c r="B2533" s="65">
        <v>1</v>
      </c>
      <c r="C2533" s="66">
        <f>IF(E2533="A",1,IF(E2533="B",1,0))</f>
        <v>1</v>
      </c>
      <c r="D2533" s="76" t="s">
        <v>87</v>
      </c>
      <c r="E2533" s="76" t="s">
        <v>87</v>
      </c>
      <c r="F2533" s="77" t="s">
        <v>90</v>
      </c>
      <c r="G2533" s="78"/>
      <c r="H2533" s="96" t="s">
        <v>90</v>
      </c>
      <c r="I2533" s="107" t="s">
        <v>3258</v>
      </c>
      <c r="J2533" s="81"/>
      <c r="K2533" s="72"/>
      <c r="L2533" s="72"/>
      <c r="M2533" s="72"/>
      <c r="N2533" s="72"/>
      <c r="O2533" s="72"/>
      <c r="P2533" s="72"/>
      <c r="Q2533" s="833"/>
      <c r="R2533" s="102"/>
      <c r="S2533" s="73"/>
      <c r="T2533" s="102"/>
      <c r="U2533" s="103"/>
      <c r="V2533" s="104"/>
    </row>
    <row r="2534" spans="1:256" ht="12.5">
      <c r="B2534" s="65">
        <v>1</v>
      </c>
      <c r="C2534" s="66">
        <f>IF(E2534="A",1,IF(E2534="B",1,0))</f>
        <v>0</v>
      </c>
      <c r="D2534" s="665" t="s">
        <v>87</v>
      </c>
      <c r="E2534" s="664" t="s">
        <v>90</v>
      </c>
      <c r="F2534" s="667" t="s">
        <v>70</v>
      </c>
      <c r="G2534" s="78"/>
      <c r="H2534" s="96" t="s">
        <v>126</v>
      </c>
      <c r="I2534" s="107" t="s">
        <v>3259</v>
      </c>
      <c r="J2534" s="81"/>
      <c r="K2534" s="72"/>
      <c r="L2534" s="72"/>
      <c r="M2534" s="72"/>
      <c r="N2534" s="72"/>
      <c r="O2534" s="72"/>
      <c r="P2534" s="72"/>
      <c r="Q2534" s="833"/>
      <c r="R2534" s="102"/>
      <c r="S2534" s="73"/>
      <c r="T2534" s="102"/>
      <c r="U2534" s="103"/>
      <c r="V2534" s="104"/>
    </row>
    <row r="2535" spans="1:256" ht="12.5">
      <c r="B2535" s="65">
        <v>1</v>
      </c>
      <c r="C2535" s="66">
        <f>IF(E2535="A",4,IF(E2535="B",3,IF(E2535="C",2,IF(E2535="D",1,0))))</f>
        <v>2</v>
      </c>
      <c r="D2535" s="99" t="s">
        <v>70</v>
      </c>
      <c r="E2535" s="77" t="s">
        <v>90</v>
      </c>
      <c r="F2535" s="76" t="s">
        <v>87</v>
      </c>
      <c r="G2535" s="78"/>
      <c r="H2535" s="96" t="s">
        <v>114</v>
      </c>
      <c r="I2535" s="107" t="s">
        <v>5787</v>
      </c>
      <c r="J2535" s="81"/>
      <c r="K2535" s="72"/>
      <c r="L2535" s="72"/>
      <c r="M2535" s="72"/>
      <c r="N2535" s="72"/>
      <c r="O2535" s="72"/>
      <c r="P2535" s="72"/>
      <c r="Q2535" s="833"/>
      <c r="R2535" s="102"/>
      <c r="S2535" s="73"/>
      <c r="T2535" s="102"/>
      <c r="U2535" s="103"/>
      <c r="V2535" s="104"/>
      <c r="W2535" s="111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  <c r="CV2535"/>
      <c r="CW2535"/>
      <c r="CX2535"/>
      <c r="CY2535"/>
      <c r="CZ2535"/>
      <c r="DA2535"/>
      <c r="DB2535"/>
      <c r="DC2535"/>
      <c r="DD2535"/>
      <c r="DE2535"/>
      <c r="DF2535"/>
      <c r="DG2535"/>
      <c r="DH2535"/>
      <c r="DI2535"/>
      <c r="DJ2535"/>
      <c r="DK2535"/>
      <c r="DL2535"/>
      <c r="DM2535"/>
      <c r="DN2535"/>
      <c r="DO2535"/>
      <c r="DP2535"/>
      <c r="DQ2535"/>
      <c r="DR2535"/>
      <c r="DS2535"/>
      <c r="DT2535"/>
      <c r="DU2535"/>
      <c r="DV2535"/>
      <c r="DW2535"/>
      <c r="DX2535"/>
      <c r="DY2535"/>
      <c r="DZ2535"/>
      <c r="EA2535"/>
      <c r="EB2535"/>
      <c r="EC2535"/>
      <c r="ED2535"/>
      <c r="EE2535"/>
      <c r="EF2535"/>
      <c r="EG2535"/>
      <c r="EH2535"/>
      <c r="EI2535"/>
      <c r="EJ2535"/>
      <c r="EK2535"/>
      <c r="EL2535"/>
      <c r="EM2535"/>
      <c r="EN2535"/>
      <c r="EO2535"/>
      <c r="EP2535"/>
      <c r="EQ2535"/>
      <c r="ER2535"/>
      <c r="ES2535"/>
      <c r="ET2535"/>
      <c r="EU2535"/>
      <c r="EV2535"/>
      <c r="EW2535"/>
      <c r="EX2535"/>
      <c r="EY2535"/>
      <c r="EZ2535"/>
      <c r="FA2535"/>
      <c r="FB2535"/>
      <c r="FC2535"/>
      <c r="FD2535"/>
      <c r="FE2535"/>
      <c r="FF2535"/>
      <c r="FG2535"/>
      <c r="FH2535"/>
      <c r="FI2535"/>
      <c r="FJ2535"/>
      <c r="FK2535"/>
      <c r="FL2535"/>
      <c r="FM2535"/>
      <c r="FN2535"/>
      <c r="FO2535"/>
      <c r="FP2535"/>
      <c r="FQ2535"/>
      <c r="FR2535"/>
      <c r="FS2535"/>
      <c r="FT2535"/>
      <c r="FU2535"/>
      <c r="FV2535"/>
      <c r="FW2535"/>
      <c r="FX2535"/>
      <c r="FY2535"/>
      <c r="FZ2535"/>
      <c r="GA2535"/>
      <c r="GB2535"/>
      <c r="GC2535"/>
      <c r="GD2535"/>
      <c r="GE2535"/>
      <c r="GF2535"/>
      <c r="GG2535"/>
      <c r="GH2535"/>
      <c r="GI2535"/>
      <c r="GJ2535"/>
      <c r="GK2535"/>
      <c r="GL2535"/>
      <c r="GM2535"/>
      <c r="GN2535"/>
      <c r="GO2535"/>
      <c r="GP2535"/>
      <c r="GQ2535"/>
      <c r="GR2535"/>
      <c r="GS2535"/>
      <c r="GT2535"/>
      <c r="GU2535"/>
      <c r="GV2535"/>
      <c r="GW2535"/>
      <c r="GX2535"/>
      <c r="GY2535"/>
      <c r="GZ2535"/>
      <c r="HA2535"/>
      <c r="HB2535"/>
      <c r="HC2535"/>
      <c r="HD2535"/>
      <c r="HE2535"/>
      <c r="HF2535"/>
      <c r="HG2535"/>
      <c r="HH2535"/>
      <c r="HI2535"/>
      <c r="HJ2535"/>
      <c r="HK2535"/>
      <c r="HL2535"/>
      <c r="HM2535"/>
      <c r="HN2535"/>
      <c r="HO2535"/>
      <c r="HP2535"/>
      <c r="HQ2535"/>
      <c r="HR2535"/>
      <c r="HS2535"/>
      <c r="HT2535"/>
      <c r="HU2535"/>
      <c r="HV2535"/>
      <c r="HW2535"/>
      <c r="HX2535"/>
      <c r="HY2535"/>
      <c r="HZ2535"/>
      <c r="IA2535"/>
      <c r="IB2535"/>
      <c r="IC2535"/>
      <c r="ID2535"/>
      <c r="IE2535"/>
      <c r="IF2535"/>
      <c r="IG2535"/>
      <c r="IH2535"/>
      <c r="II2535"/>
      <c r="IJ2535"/>
      <c r="IK2535"/>
      <c r="IL2535"/>
      <c r="IM2535"/>
      <c r="IN2535"/>
      <c r="IO2535"/>
      <c r="IP2535"/>
      <c r="IQ2535"/>
      <c r="IR2535"/>
      <c r="IS2535"/>
      <c r="IT2535"/>
      <c r="IU2535"/>
      <c r="IV2535"/>
    </row>
    <row r="2536" spans="1:256" ht="12.5">
      <c r="B2536" s="65">
        <v>1</v>
      </c>
      <c r="C2536" s="66">
        <f>IF(E2536="A",1,IF(E2536="B",1,0))</f>
        <v>0</v>
      </c>
      <c r="D2536" s="659" t="s">
        <v>90</v>
      </c>
      <c r="E2536" s="659" t="s">
        <v>90</v>
      </c>
      <c r="F2536" s="655" t="s">
        <v>87</v>
      </c>
      <c r="G2536" s="78"/>
      <c r="H2536" s="96" t="s">
        <v>101</v>
      </c>
      <c r="I2536" s="107" t="s">
        <v>3260</v>
      </c>
      <c r="J2536" s="81"/>
      <c r="K2536" s="72"/>
      <c r="L2536" s="72"/>
      <c r="M2536" s="72"/>
      <c r="N2536" s="72"/>
      <c r="O2536" s="72"/>
      <c r="P2536" s="72"/>
      <c r="Q2536" s="833"/>
      <c r="R2536" s="102"/>
      <c r="S2536" s="73"/>
      <c r="T2536" s="102"/>
      <c r="U2536" s="103"/>
      <c r="V2536" s="104"/>
    </row>
    <row r="2537" spans="1:256" ht="12.5">
      <c r="B2537" s="65">
        <v>1</v>
      </c>
      <c r="C2537" s="66">
        <f>IF(E2537="A",1,IF(E2537="B",1,0))</f>
        <v>1</v>
      </c>
      <c r="D2537" s="99" t="s">
        <v>70</v>
      </c>
      <c r="E2537" s="76" t="s">
        <v>87</v>
      </c>
      <c r="F2537" s="76" t="s">
        <v>87</v>
      </c>
      <c r="G2537" s="78"/>
      <c r="H2537" s="96" t="s">
        <v>135</v>
      </c>
      <c r="I2537" s="107" t="s">
        <v>3261</v>
      </c>
      <c r="J2537" s="81"/>
      <c r="K2537" s="72"/>
      <c r="L2537" s="72"/>
      <c r="M2537" s="72"/>
      <c r="N2537" s="72"/>
      <c r="O2537" s="72"/>
      <c r="P2537" s="72"/>
      <c r="Q2537" s="833"/>
      <c r="R2537" s="102"/>
      <c r="S2537" s="73"/>
      <c r="T2537" s="102"/>
      <c r="U2537" s="103"/>
      <c r="V2537" s="104"/>
    </row>
    <row r="2538" spans="1:256" ht="12.5">
      <c r="A2538" s="666"/>
      <c r="B2538" s="65">
        <v>1</v>
      </c>
      <c r="C2538" s="66">
        <f>IF(E2538="A",1,IF(E2538="B",1,0))</f>
        <v>0</v>
      </c>
      <c r="D2538" s="76" t="s">
        <v>87</v>
      </c>
      <c r="E2538" s="99" t="s">
        <v>70</v>
      </c>
      <c r="F2538" s="77" t="s">
        <v>90</v>
      </c>
      <c r="G2538" s="78"/>
      <c r="H2538" s="96" t="s">
        <v>188</v>
      </c>
      <c r="I2538" s="107" t="s">
        <v>3262</v>
      </c>
      <c r="J2538" s="81"/>
      <c r="K2538" s="72"/>
      <c r="L2538" s="72"/>
      <c r="M2538" s="72"/>
      <c r="N2538" s="72"/>
      <c r="O2538" s="72"/>
      <c r="P2538" s="72"/>
      <c r="Q2538" s="833"/>
      <c r="R2538" s="102"/>
      <c r="S2538" s="73"/>
      <c r="T2538" s="102"/>
      <c r="U2538" s="103"/>
      <c r="V2538" s="104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  <c r="CV2538"/>
      <c r="CW2538"/>
      <c r="CX2538"/>
      <c r="CY2538"/>
      <c r="CZ2538"/>
      <c r="DA2538"/>
      <c r="DB2538"/>
      <c r="DC2538"/>
      <c r="DD2538"/>
      <c r="DE2538"/>
      <c r="DF2538"/>
      <c r="DG2538"/>
      <c r="DH2538"/>
      <c r="DI2538"/>
      <c r="DJ2538"/>
      <c r="DK2538"/>
      <c r="DL2538"/>
      <c r="DM2538"/>
      <c r="DN2538"/>
      <c r="DO2538"/>
      <c r="DP2538"/>
      <c r="DQ2538"/>
      <c r="DR2538"/>
      <c r="DS2538"/>
      <c r="DT2538"/>
      <c r="DU2538"/>
      <c r="DV2538"/>
      <c r="DW2538"/>
      <c r="DX2538"/>
      <c r="DY2538"/>
      <c r="DZ2538"/>
      <c r="EA2538"/>
      <c r="EB2538"/>
      <c r="EC2538"/>
      <c r="ED2538"/>
      <c r="EE2538"/>
      <c r="EF2538"/>
      <c r="EG2538"/>
      <c r="EH2538"/>
      <c r="EI2538"/>
      <c r="EJ2538"/>
      <c r="EK2538"/>
      <c r="EL2538"/>
      <c r="EM2538"/>
      <c r="EN2538"/>
      <c r="EO2538"/>
      <c r="EP2538"/>
      <c r="EQ2538"/>
      <c r="ER2538"/>
      <c r="ES2538"/>
      <c r="ET2538"/>
      <c r="EU2538"/>
      <c r="EV2538"/>
      <c r="EW2538"/>
      <c r="EX2538"/>
      <c r="EY2538"/>
      <c r="EZ2538"/>
      <c r="FA2538"/>
      <c r="FB2538"/>
      <c r="FC2538"/>
      <c r="FD2538"/>
      <c r="FE2538"/>
      <c r="FF2538"/>
      <c r="FG2538"/>
      <c r="FH2538"/>
      <c r="FI2538"/>
      <c r="FJ2538"/>
      <c r="FK2538"/>
      <c r="FL2538"/>
      <c r="FM2538"/>
      <c r="FN2538"/>
      <c r="FO2538"/>
      <c r="FP2538"/>
      <c r="FQ2538"/>
      <c r="FR2538"/>
      <c r="FS2538"/>
      <c r="FT2538"/>
      <c r="FU2538"/>
      <c r="FV2538"/>
      <c r="FW2538"/>
      <c r="FX2538"/>
      <c r="FY2538"/>
      <c r="FZ2538"/>
      <c r="GA2538"/>
      <c r="GB2538"/>
      <c r="GC2538"/>
      <c r="GD2538"/>
      <c r="GE2538"/>
      <c r="GF2538"/>
      <c r="GG2538"/>
      <c r="GH2538"/>
      <c r="GI2538"/>
      <c r="GJ2538"/>
      <c r="GK2538"/>
      <c r="GL2538"/>
      <c r="GM2538"/>
      <c r="GN2538"/>
      <c r="GO2538"/>
      <c r="GP2538"/>
      <c r="GQ2538"/>
      <c r="GR2538"/>
      <c r="GS2538"/>
      <c r="GT2538"/>
      <c r="GU2538"/>
      <c r="GV2538"/>
      <c r="GW2538"/>
      <c r="GX2538"/>
      <c r="GY2538"/>
      <c r="GZ2538"/>
      <c r="HA2538"/>
      <c r="HB2538"/>
      <c r="HC2538"/>
      <c r="HD2538"/>
      <c r="HE2538"/>
      <c r="HF2538"/>
      <c r="HG2538"/>
      <c r="HH2538"/>
      <c r="HI2538"/>
      <c r="HJ2538"/>
      <c r="HK2538"/>
      <c r="HL2538"/>
      <c r="HM2538"/>
      <c r="HN2538"/>
      <c r="HO2538"/>
      <c r="HP2538"/>
      <c r="HQ2538"/>
      <c r="HR2538"/>
      <c r="HS2538"/>
      <c r="HT2538"/>
      <c r="HU2538"/>
      <c r="HV2538"/>
      <c r="HW2538"/>
      <c r="HX2538"/>
      <c r="HY2538"/>
      <c r="HZ2538"/>
      <c r="IA2538"/>
      <c r="IB2538"/>
      <c r="IC2538"/>
      <c r="ID2538"/>
      <c r="IE2538"/>
      <c r="IF2538"/>
      <c r="IG2538"/>
      <c r="IH2538"/>
      <c r="II2538"/>
      <c r="IJ2538"/>
      <c r="IK2538"/>
      <c r="IL2538"/>
      <c r="IM2538"/>
      <c r="IN2538"/>
      <c r="IO2538"/>
      <c r="IP2538"/>
      <c r="IQ2538"/>
      <c r="IR2538"/>
      <c r="IS2538"/>
      <c r="IT2538"/>
      <c r="IU2538"/>
      <c r="IV2538"/>
    </row>
    <row r="2539" spans="1:256" ht="12.5">
      <c r="B2539" s="65">
        <v>1</v>
      </c>
      <c r="C2539" s="66">
        <v>3</v>
      </c>
      <c r="D2539" s="857" t="s">
        <v>90</v>
      </c>
      <c r="E2539" s="853" t="s">
        <v>87</v>
      </c>
      <c r="F2539" s="857" t="s">
        <v>90</v>
      </c>
      <c r="G2539" s="78"/>
      <c r="H2539" s="100" t="s">
        <v>129</v>
      </c>
      <c r="I2539" s="101" t="s">
        <v>6057</v>
      </c>
      <c r="J2539" s="81" t="s">
        <v>10</v>
      </c>
      <c r="K2539" s="72"/>
      <c r="L2539" s="72"/>
      <c r="M2539" s="72"/>
      <c r="N2539" s="72"/>
      <c r="O2539" s="72"/>
      <c r="P2539" s="72"/>
      <c r="Q2539" s="833"/>
      <c r="R2539" s="102"/>
      <c r="S2539" s="73"/>
      <c r="T2539" s="102"/>
      <c r="U2539" s="103"/>
      <c r="V2539" s="104"/>
    </row>
    <row r="2540" spans="1:256" ht="12.5">
      <c r="B2540" s="65">
        <v>1</v>
      </c>
      <c r="C2540" s="66">
        <f>IF(E2540="A",1,IF(E2540="B",1,0))</f>
        <v>1</v>
      </c>
      <c r="D2540" s="853" t="s">
        <v>87</v>
      </c>
      <c r="E2540" s="853" t="s">
        <v>68</v>
      </c>
      <c r="F2540" s="857" t="s">
        <v>90</v>
      </c>
      <c r="G2540" s="78"/>
      <c r="H2540" s="100" t="s">
        <v>148</v>
      </c>
      <c r="I2540" s="101" t="s">
        <v>6378</v>
      </c>
      <c r="J2540" s="81"/>
      <c r="K2540" s="72"/>
      <c r="L2540" s="72"/>
      <c r="M2540" s="72"/>
      <c r="N2540" s="72"/>
      <c r="O2540" s="72"/>
      <c r="P2540" s="72"/>
      <c r="Q2540" s="833"/>
      <c r="R2540" s="102"/>
      <c r="S2540" s="73"/>
      <c r="T2540" s="116"/>
      <c r="U2540" s="73"/>
      <c r="V2540" s="110"/>
    </row>
    <row r="2541" spans="1:256" ht="12.5">
      <c r="B2541" s="65">
        <v>1</v>
      </c>
      <c r="C2541" s="66">
        <v>1</v>
      </c>
      <c r="D2541" s="76" t="s">
        <v>87</v>
      </c>
      <c r="E2541" s="99" t="s">
        <v>70</v>
      </c>
      <c r="F2541" s="76" t="s">
        <v>87</v>
      </c>
      <c r="G2541" s="78"/>
      <c r="H2541" s="96" t="s">
        <v>101</v>
      </c>
      <c r="I2541" s="107" t="s">
        <v>3263</v>
      </c>
      <c r="J2541" s="81" t="s">
        <v>17</v>
      </c>
      <c r="K2541" s="72"/>
      <c r="L2541" s="72"/>
      <c r="M2541" s="72"/>
      <c r="N2541" s="72"/>
      <c r="O2541" s="72"/>
      <c r="P2541" s="72"/>
      <c r="Q2541" s="833"/>
      <c r="R2541" s="102"/>
      <c r="S2541" s="73"/>
      <c r="T2541" s="102"/>
      <c r="U2541" s="103"/>
      <c r="V2541" s="104"/>
    </row>
    <row r="2542" spans="1:256" ht="12.5">
      <c r="B2542" s="65">
        <v>1</v>
      </c>
      <c r="C2542" s="66">
        <f>IF(E2542="A",1,IF(E2542="B",1,0))</f>
        <v>1</v>
      </c>
      <c r="D2542" s="658" t="s">
        <v>87</v>
      </c>
      <c r="E2542" s="658" t="s">
        <v>87</v>
      </c>
      <c r="F2542" s="658" t="s">
        <v>87</v>
      </c>
      <c r="G2542" s="78"/>
      <c r="H2542" s="96" t="s">
        <v>110</v>
      </c>
      <c r="I2542" s="107" t="s">
        <v>3264</v>
      </c>
      <c r="J2542" s="81"/>
      <c r="K2542" s="72"/>
      <c r="L2542" s="72"/>
      <c r="M2542" s="72"/>
      <c r="N2542" s="72"/>
      <c r="O2542" s="72"/>
      <c r="P2542" s="72"/>
      <c r="Q2542" s="833"/>
      <c r="R2542" s="102"/>
      <c r="S2542" s="73"/>
      <c r="T2542" s="102"/>
      <c r="U2542" s="103"/>
      <c r="V2542" s="104"/>
    </row>
    <row r="2543" spans="1:256" ht="12.5">
      <c r="B2543" s="65">
        <v>1</v>
      </c>
      <c r="C2543" s="66">
        <f>IF(E2543="A",1,IF(E2543="B",1,0))</f>
        <v>1</v>
      </c>
      <c r="D2543" s="76" t="s">
        <v>87</v>
      </c>
      <c r="E2543" s="76" t="s">
        <v>68</v>
      </c>
      <c r="F2543" s="99" t="s">
        <v>70</v>
      </c>
      <c r="G2543" s="78"/>
      <c r="H2543" s="96" t="s">
        <v>126</v>
      </c>
      <c r="I2543" s="107" t="s">
        <v>3265</v>
      </c>
      <c r="J2543" s="81"/>
      <c r="K2543" s="72"/>
      <c r="L2543" s="72"/>
      <c r="M2543" s="72"/>
      <c r="N2543" s="72"/>
      <c r="O2543" s="72"/>
      <c r="P2543" s="72"/>
      <c r="Q2543" s="833"/>
      <c r="R2543" s="102"/>
      <c r="S2543" s="73"/>
      <c r="T2543" s="102"/>
      <c r="U2543" s="103"/>
      <c r="V2543" s="104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  <c r="CN2543"/>
      <c r="CO2543"/>
      <c r="CP2543"/>
      <c r="CQ2543"/>
      <c r="CR2543"/>
      <c r="CS2543"/>
      <c r="CT2543"/>
      <c r="CU2543"/>
      <c r="CV2543"/>
      <c r="CW2543"/>
      <c r="CX2543"/>
      <c r="CY2543"/>
      <c r="CZ2543"/>
      <c r="DA2543"/>
      <c r="DB2543"/>
      <c r="DC2543"/>
      <c r="DD2543"/>
      <c r="DE2543"/>
      <c r="DF2543"/>
      <c r="DG2543"/>
      <c r="DH2543"/>
      <c r="DI2543"/>
      <c r="DJ2543"/>
      <c r="DK2543"/>
      <c r="DL2543"/>
      <c r="DM2543"/>
      <c r="DN2543"/>
      <c r="DO2543"/>
      <c r="DP2543"/>
      <c r="DQ2543"/>
      <c r="DR2543"/>
      <c r="DS2543"/>
      <c r="DT2543"/>
      <c r="DU2543"/>
      <c r="DV2543"/>
      <c r="DW2543"/>
      <c r="DX2543"/>
      <c r="DY2543"/>
      <c r="DZ2543"/>
      <c r="EA2543"/>
      <c r="EB2543"/>
      <c r="EC2543"/>
      <c r="ED2543"/>
      <c r="EE2543"/>
      <c r="EF2543"/>
      <c r="EG2543"/>
      <c r="EH2543"/>
      <c r="EI2543"/>
      <c r="EJ2543"/>
      <c r="EK2543"/>
      <c r="EL2543"/>
      <c r="EM2543"/>
      <c r="EN2543"/>
      <c r="EO2543"/>
      <c r="EP2543"/>
      <c r="EQ2543"/>
      <c r="ER2543"/>
      <c r="ES2543"/>
      <c r="ET2543"/>
      <c r="EU2543"/>
      <c r="EV2543"/>
      <c r="EW2543"/>
      <c r="EX2543"/>
      <c r="EY2543"/>
      <c r="EZ2543"/>
      <c r="FA2543"/>
      <c r="FB2543"/>
      <c r="FC2543"/>
      <c r="FD2543"/>
      <c r="FE2543"/>
      <c r="FF2543"/>
      <c r="FG2543"/>
      <c r="FH2543"/>
      <c r="FI2543"/>
      <c r="FJ2543"/>
      <c r="FK2543"/>
      <c r="FL2543"/>
      <c r="FM2543"/>
      <c r="FN2543"/>
      <c r="FO2543"/>
      <c r="FP2543"/>
      <c r="FQ2543"/>
      <c r="FR2543"/>
      <c r="FS2543"/>
      <c r="FT2543"/>
      <c r="FU2543"/>
      <c r="FV2543"/>
      <c r="FW2543"/>
      <c r="FX2543"/>
      <c r="FY2543"/>
      <c r="FZ2543"/>
      <c r="GA2543"/>
      <c r="GB2543"/>
      <c r="GC2543"/>
      <c r="GD2543"/>
      <c r="GE2543"/>
      <c r="GF2543"/>
      <c r="GG2543"/>
      <c r="GH2543"/>
      <c r="GI2543"/>
      <c r="GJ2543"/>
      <c r="GK2543"/>
      <c r="GL2543"/>
      <c r="GM2543"/>
      <c r="GN2543"/>
      <c r="GO2543"/>
      <c r="GP2543"/>
      <c r="GQ2543"/>
      <c r="GR2543"/>
      <c r="GS2543"/>
      <c r="GT2543"/>
      <c r="GU2543"/>
      <c r="GV2543"/>
      <c r="GW2543"/>
      <c r="GX2543"/>
      <c r="GY2543"/>
      <c r="GZ2543"/>
      <c r="HA2543"/>
      <c r="HB2543"/>
      <c r="HC2543"/>
      <c r="HD2543"/>
      <c r="HE2543"/>
      <c r="HF2543"/>
      <c r="HG2543"/>
      <c r="HH2543"/>
      <c r="HI2543"/>
      <c r="HJ2543"/>
      <c r="HK2543"/>
      <c r="HL2543"/>
      <c r="HM2543"/>
      <c r="HN2543"/>
      <c r="HO2543"/>
      <c r="HP2543"/>
      <c r="HQ2543"/>
      <c r="HR2543"/>
      <c r="HS2543"/>
      <c r="HT2543"/>
      <c r="HU2543"/>
      <c r="HV2543"/>
      <c r="HW2543"/>
      <c r="HX2543"/>
      <c r="HY2543"/>
      <c r="HZ2543"/>
      <c r="IA2543"/>
      <c r="IB2543"/>
      <c r="IC2543"/>
      <c r="ID2543"/>
      <c r="IE2543"/>
      <c r="IF2543"/>
      <c r="IG2543"/>
      <c r="IH2543"/>
      <c r="II2543"/>
      <c r="IJ2543"/>
      <c r="IK2543"/>
      <c r="IL2543"/>
      <c r="IM2543"/>
      <c r="IN2543"/>
      <c r="IO2543"/>
      <c r="IP2543"/>
      <c r="IQ2543"/>
      <c r="IR2543"/>
      <c r="IS2543"/>
      <c r="IT2543"/>
      <c r="IU2543"/>
      <c r="IV2543"/>
    </row>
    <row r="2544" spans="1:256" ht="12.5">
      <c r="B2544" s="65">
        <v>1</v>
      </c>
      <c r="C2544" s="66">
        <f>IF(E2544="A",4,IF(E2544="B",3,IF(E2544="C",2,IF(E2544="D",1,0))))</f>
        <v>4</v>
      </c>
      <c r="D2544" s="76" t="s">
        <v>87</v>
      </c>
      <c r="E2544" s="76" t="s">
        <v>68</v>
      </c>
      <c r="F2544" s="99" t="s">
        <v>99</v>
      </c>
      <c r="G2544" s="78"/>
      <c r="H2544" s="96" t="s">
        <v>126</v>
      </c>
      <c r="I2544" s="107" t="s">
        <v>3266</v>
      </c>
      <c r="J2544" s="81" t="s">
        <v>1056</v>
      </c>
      <c r="K2544" s="72"/>
      <c r="L2544" s="72"/>
      <c r="M2544" s="72"/>
      <c r="N2544" s="72"/>
      <c r="O2544" s="72"/>
      <c r="P2544" s="72"/>
      <c r="Q2544" s="833"/>
      <c r="R2544" s="102"/>
      <c r="S2544" s="73"/>
      <c r="T2544" s="102"/>
      <c r="U2544" s="103"/>
      <c r="V2544" s="104"/>
    </row>
    <row r="2545" spans="1:256" ht="12.5">
      <c r="B2545" s="65">
        <v>1</v>
      </c>
      <c r="C2545" s="66">
        <f t="shared" ref="C2545:C2570" si="122">IF(E2545="A",1,IF(E2545="B",1,0))</f>
        <v>1</v>
      </c>
      <c r="D2545" s="99" t="s">
        <v>70</v>
      </c>
      <c r="E2545" s="76" t="s">
        <v>87</v>
      </c>
      <c r="F2545" s="99" t="s">
        <v>70</v>
      </c>
      <c r="G2545" s="78"/>
      <c r="H2545" s="96" t="s">
        <v>135</v>
      </c>
      <c r="I2545" s="107" t="s">
        <v>3267</v>
      </c>
      <c r="J2545" s="81"/>
      <c r="K2545" s="72"/>
      <c r="L2545" s="72"/>
      <c r="M2545" s="72"/>
      <c r="N2545" s="72"/>
      <c r="O2545" s="72"/>
      <c r="P2545" s="72"/>
      <c r="Q2545" s="833"/>
      <c r="R2545" s="102"/>
      <c r="S2545" s="73"/>
      <c r="T2545" s="102"/>
      <c r="U2545" s="103"/>
      <c r="V2545" s="104"/>
    </row>
    <row r="2546" spans="1:256" ht="12.5">
      <c r="A2546" s="308"/>
      <c r="B2546" s="65">
        <v>1</v>
      </c>
      <c r="C2546" s="66">
        <f t="shared" si="122"/>
        <v>1</v>
      </c>
      <c r="D2546" s="77" t="s">
        <v>90</v>
      </c>
      <c r="E2546" s="76" t="s">
        <v>87</v>
      </c>
      <c r="F2546" s="99" t="s">
        <v>70</v>
      </c>
      <c r="G2546" s="78"/>
      <c r="H2546" s="96" t="s">
        <v>188</v>
      </c>
      <c r="I2546" s="107" t="s">
        <v>3268</v>
      </c>
      <c r="J2546" s="81"/>
      <c r="K2546" s="72"/>
      <c r="L2546" s="72"/>
      <c r="M2546" s="72"/>
      <c r="N2546" s="72"/>
      <c r="O2546" s="72"/>
      <c r="P2546" s="72"/>
      <c r="Q2546" s="833"/>
      <c r="R2546" s="102"/>
      <c r="S2546" s="73"/>
      <c r="T2546" s="102"/>
      <c r="U2546" s="103"/>
      <c r="V2546" s="104"/>
    </row>
    <row r="2547" spans="1:256" ht="12.5">
      <c r="B2547" s="65">
        <v>1</v>
      </c>
      <c r="C2547" s="66">
        <f t="shared" si="122"/>
        <v>0</v>
      </c>
      <c r="D2547" s="77" t="s">
        <v>90</v>
      </c>
      <c r="E2547" s="77" t="s">
        <v>90</v>
      </c>
      <c r="F2547" s="658" t="s">
        <v>68</v>
      </c>
      <c r="G2547" s="78"/>
      <c r="H2547" s="96" t="s">
        <v>119</v>
      </c>
      <c r="I2547" s="107" t="s">
        <v>3269</v>
      </c>
      <c r="J2547" s="81"/>
      <c r="K2547" s="72"/>
      <c r="L2547" s="72"/>
      <c r="M2547" s="72"/>
      <c r="N2547" s="72"/>
      <c r="O2547" s="72"/>
      <c r="P2547" s="72"/>
      <c r="Q2547" s="833"/>
      <c r="R2547" s="102"/>
      <c r="S2547" s="73"/>
      <c r="T2547" s="102"/>
      <c r="U2547" s="103"/>
      <c r="V2547" s="104"/>
    </row>
    <row r="2548" spans="1:256" ht="12.5">
      <c r="B2548" s="65">
        <v>1</v>
      </c>
      <c r="C2548" s="66">
        <f t="shared" si="122"/>
        <v>0</v>
      </c>
      <c r="D2548" s="659" t="s">
        <v>90</v>
      </c>
      <c r="E2548" s="659" t="s">
        <v>90</v>
      </c>
      <c r="F2548" s="659" t="s">
        <v>90</v>
      </c>
      <c r="G2548" s="78"/>
      <c r="H2548" s="96" t="s">
        <v>119</v>
      </c>
      <c r="I2548" s="107" t="s">
        <v>3270</v>
      </c>
      <c r="J2548" s="81"/>
      <c r="K2548" s="72"/>
      <c r="L2548" s="72"/>
      <c r="M2548" s="72"/>
      <c r="N2548" s="72"/>
      <c r="O2548" s="72"/>
      <c r="P2548" s="72"/>
      <c r="Q2548" s="833"/>
      <c r="R2548" s="102"/>
      <c r="S2548" s="73"/>
      <c r="T2548" s="102"/>
      <c r="U2548" s="103"/>
      <c r="V2548" s="104"/>
    </row>
    <row r="2549" spans="1:256" ht="12.5">
      <c r="B2549" s="65">
        <v>1</v>
      </c>
      <c r="C2549" s="66">
        <f t="shared" si="122"/>
        <v>1</v>
      </c>
      <c r="D2549" s="659" t="s">
        <v>90</v>
      </c>
      <c r="E2549" s="658" t="s">
        <v>68</v>
      </c>
      <c r="F2549" s="658" t="s">
        <v>68</v>
      </c>
      <c r="G2549" s="78"/>
      <c r="H2549" s="96" t="s">
        <v>119</v>
      </c>
      <c r="I2549" s="107" t="s">
        <v>3271</v>
      </c>
      <c r="J2549" s="81"/>
      <c r="K2549" s="72"/>
      <c r="L2549" s="72"/>
      <c r="M2549" s="72"/>
      <c r="N2549" s="72"/>
      <c r="O2549" s="72"/>
      <c r="P2549" s="72"/>
      <c r="Q2549" s="833"/>
      <c r="R2549" s="102"/>
      <c r="S2549" s="73"/>
      <c r="T2549" s="102"/>
      <c r="U2549" s="103"/>
      <c r="V2549" s="104"/>
      <c r="W2549" s="55"/>
      <c r="X2549" s="55"/>
      <c r="Y2549" s="55"/>
      <c r="Z2549" s="55"/>
      <c r="AA2549" s="55"/>
      <c r="AB2549" s="55"/>
      <c r="AC2549" s="55"/>
      <c r="AD2549" s="55"/>
      <c r="AE2549" s="55"/>
      <c r="AF2549" s="55"/>
      <c r="AG2549" s="55"/>
      <c r="AH2549" s="55"/>
      <c r="AI2549" s="55"/>
      <c r="AJ2549" s="55"/>
      <c r="AK2549" s="55"/>
      <c r="AL2549" s="55"/>
      <c r="AM2549" s="55"/>
      <c r="AN2549" s="55"/>
      <c r="AO2549" s="55"/>
      <c r="AP2549" s="55"/>
      <c r="AQ2549" s="55"/>
      <c r="AR2549" s="55"/>
      <c r="AS2549" s="55"/>
      <c r="AT2549" s="55"/>
      <c r="AU2549" s="55"/>
      <c r="AV2549" s="55"/>
      <c r="AW2549" s="55"/>
      <c r="AX2549" s="55"/>
      <c r="AY2549" s="55"/>
      <c r="AZ2549" s="55"/>
      <c r="BA2549" s="55"/>
      <c r="BB2549" s="55"/>
      <c r="BC2549" s="55"/>
      <c r="BD2549" s="55"/>
      <c r="BE2549" s="55"/>
      <c r="BF2549" s="55"/>
      <c r="BG2549" s="55"/>
      <c r="BH2549" s="55"/>
      <c r="BI2549" s="55"/>
      <c r="BJ2549" s="55"/>
      <c r="BK2549" s="55"/>
      <c r="BL2549" s="55"/>
      <c r="BM2549" s="55"/>
      <c r="BN2549" s="55"/>
      <c r="BO2549" s="55"/>
      <c r="BP2549" s="55"/>
      <c r="BQ2549" s="55"/>
      <c r="BR2549" s="55"/>
      <c r="BS2549" s="55"/>
      <c r="BT2549" s="55"/>
      <c r="BU2549" s="55"/>
      <c r="BV2549" s="55"/>
      <c r="BW2549" s="55"/>
      <c r="BX2549" s="55"/>
      <c r="BY2549" s="55"/>
      <c r="BZ2549" s="55"/>
      <c r="CA2549" s="55"/>
      <c r="CB2549" s="55"/>
      <c r="CC2549" s="55"/>
      <c r="CD2549" s="55"/>
      <c r="CE2549" s="55"/>
      <c r="CF2549" s="55"/>
      <c r="CG2549" s="55"/>
      <c r="CH2549" s="55"/>
      <c r="CI2549" s="55"/>
      <c r="CJ2549" s="55"/>
      <c r="CK2549" s="55"/>
      <c r="CL2549" s="55"/>
      <c r="CM2549" s="55"/>
      <c r="CN2549" s="55"/>
      <c r="CO2549" s="55"/>
      <c r="CP2549" s="55"/>
      <c r="CQ2549" s="55"/>
      <c r="CR2549" s="55"/>
      <c r="CS2549" s="55"/>
      <c r="CT2549" s="55"/>
      <c r="CU2549" s="55"/>
      <c r="CV2549" s="55"/>
      <c r="CW2549" s="55"/>
      <c r="CX2549" s="55"/>
      <c r="CY2549" s="55"/>
      <c r="CZ2549" s="55"/>
      <c r="DA2549" s="55"/>
      <c r="DB2549" s="55"/>
      <c r="DC2549" s="55"/>
      <c r="DD2549" s="55"/>
      <c r="DE2549" s="55"/>
      <c r="DF2549" s="55"/>
      <c r="DG2549" s="55"/>
      <c r="DH2549" s="55"/>
      <c r="DI2549" s="55"/>
      <c r="DJ2549" s="55"/>
      <c r="DK2549" s="55"/>
      <c r="DL2549" s="55"/>
      <c r="DM2549" s="55"/>
      <c r="DN2549" s="55"/>
      <c r="DO2549" s="55"/>
      <c r="DP2549" s="55"/>
      <c r="DQ2549" s="55"/>
      <c r="DR2549" s="55"/>
      <c r="DS2549" s="55"/>
      <c r="DT2549" s="55"/>
      <c r="DU2549" s="55"/>
      <c r="DV2549" s="55"/>
      <c r="DW2549" s="55"/>
      <c r="DX2549" s="55"/>
      <c r="DY2549" s="55"/>
      <c r="DZ2549" s="55"/>
      <c r="EA2549" s="55"/>
      <c r="EB2549" s="55"/>
      <c r="EC2549" s="55"/>
      <c r="ED2549" s="55"/>
      <c r="EE2549" s="55"/>
      <c r="EF2549" s="55"/>
      <c r="EG2549" s="55"/>
      <c r="EH2549" s="55"/>
      <c r="EI2549" s="55"/>
      <c r="EJ2549" s="55"/>
      <c r="EK2549" s="55"/>
      <c r="EL2549" s="55"/>
      <c r="EM2549" s="55"/>
      <c r="EN2549" s="55"/>
      <c r="EO2549" s="55"/>
      <c r="EP2549" s="55"/>
      <c r="EQ2549" s="55"/>
      <c r="ER2549" s="55"/>
      <c r="ES2549" s="55"/>
      <c r="ET2549" s="55"/>
      <c r="EU2549" s="55"/>
      <c r="EV2549" s="55"/>
      <c r="EW2549" s="55"/>
      <c r="EX2549" s="55"/>
      <c r="EY2549" s="55"/>
      <c r="EZ2549" s="55"/>
      <c r="FA2549" s="55"/>
      <c r="FB2549" s="55"/>
      <c r="FC2549" s="55"/>
      <c r="FD2549" s="55"/>
      <c r="FE2549" s="55"/>
      <c r="FF2549" s="55"/>
      <c r="FG2549" s="55"/>
      <c r="FH2549" s="55"/>
      <c r="FI2549" s="55"/>
      <c r="FJ2549" s="55"/>
      <c r="FK2549" s="55"/>
      <c r="FL2549" s="55"/>
      <c r="FM2549" s="55"/>
      <c r="FN2549" s="55"/>
      <c r="FO2549" s="55"/>
      <c r="FP2549" s="55"/>
      <c r="FQ2549" s="55"/>
      <c r="FR2549" s="55"/>
      <c r="FS2549" s="55"/>
      <c r="FT2549" s="55"/>
      <c r="FU2549" s="55"/>
      <c r="FV2549" s="55"/>
      <c r="FW2549" s="55"/>
      <c r="FX2549" s="55"/>
      <c r="FY2549" s="55"/>
      <c r="FZ2549" s="55"/>
      <c r="GA2549" s="55"/>
      <c r="GB2549" s="55"/>
      <c r="GC2549" s="55"/>
      <c r="GD2549" s="55"/>
      <c r="GE2549" s="55"/>
      <c r="GF2549" s="55"/>
      <c r="GG2549" s="55"/>
      <c r="GH2549" s="55"/>
      <c r="GI2549" s="55"/>
      <c r="GJ2549" s="55"/>
      <c r="GK2549" s="55"/>
      <c r="GL2549" s="55"/>
      <c r="GM2549" s="55"/>
      <c r="GN2549" s="55"/>
      <c r="GO2549" s="55"/>
      <c r="GP2549" s="55"/>
      <c r="GQ2549" s="55"/>
      <c r="GR2549" s="55"/>
      <c r="GS2549" s="55"/>
      <c r="GT2549" s="55"/>
      <c r="GU2549" s="55"/>
      <c r="GV2549" s="55"/>
      <c r="GW2549" s="55"/>
      <c r="GX2549" s="55"/>
      <c r="GY2549" s="55"/>
      <c r="GZ2549" s="55"/>
      <c r="HA2549" s="55"/>
      <c r="HB2549" s="55"/>
      <c r="HC2549" s="55"/>
      <c r="HD2549" s="55"/>
      <c r="HE2549" s="55"/>
      <c r="HF2549" s="55"/>
      <c r="HG2549" s="55"/>
      <c r="HH2549" s="55"/>
      <c r="HI2549" s="55"/>
      <c r="HJ2549" s="55"/>
      <c r="HK2549" s="55"/>
      <c r="HL2549" s="55"/>
      <c r="HM2549" s="55"/>
      <c r="HN2549" s="55"/>
      <c r="HO2549" s="55"/>
      <c r="HP2549" s="55"/>
      <c r="HQ2549" s="55"/>
      <c r="HR2549" s="55"/>
      <c r="HS2549" s="55"/>
      <c r="HT2549" s="55"/>
      <c r="HU2549" s="55"/>
      <c r="HV2549" s="55"/>
      <c r="HW2549" s="55"/>
      <c r="HX2549" s="55"/>
      <c r="HY2549" s="55"/>
      <c r="HZ2549" s="55"/>
      <c r="IA2549" s="55"/>
      <c r="IB2549" s="55"/>
      <c r="IC2549" s="55"/>
      <c r="ID2549" s="55"/>
      <c r="IE2549" s="55"/>
      <c r="IF2549" s="55"/>
      <c r="IG2549" s="55"/>
      <c r="IH2549" s="55"/>
      <c r="II2549" s="55"/>
      <c r="IJ2549" s="55"/>
      <c r="IK2549" s="55"/>
      <c r="IL2549" s="55"/>
      <c r="IM2549" s="55"/>
      <c r="IN2549" s="55"/>
      <c r="IO2549" s="55"/>
      <c r="IP2549" s="55"/>
      <c r="IQ2549" s="55"/>
      <c r="IR2549" s="55"/>
      <c r="IS2549" s="55"/>
      <c r="IT2549" s="55"/>
      <c r="IU2549" s="55"/>
      <c r="IV2549" s="55"/>
    </row>
    <row r="2550" spans="1:256" ht="12.5">
      <c r="A2550"/>
      <c r="B2550" s="65">
        <v>1</v>
      </c>
      <c r="C2550" s="66">
        <f t="shared" si="122"/>
        <v>0</v>
      </c>
      <c r="D2550" s="659" t="s">
        <v>90</v>
      </c>
      <c r="E2550" s="659" t="s">
        <v>90</v>
      </c>
      <c r="F2550" s="659" t="s">
        <v>90</v>
      </c>
      <c r="G2550" s="78"/>
      <c r="H2550" s="96" t="s">
        <v>101</v>
      </c>
      <c r="I2550" s="107" t="s">
        <v>3272</v>
      </c>
      <c r="J2550" s="81"/>
      <c r="K2550" s="72"/>
      <c r="L2550" s="72"/>
      <c r="M2550" s="72"/>
      <c r="N2550" s="72"/>
      <c r="O2550" s="72"/>
      <c r="P2550" s="72"/>
      <c r="Q2550" s="833"/>
      <c r="R2550" s="102"/>
      <c r="S2550" s="73"/>
      <c r="T2550" s="102"/>
      <c r="U2550" s="103"/>
      <c r="V2550" s="104"/>
    </row>
    <row r="2551" spans="1:256" ht="12.5">
      <c r="A2551" s="55"/>
      <c r="B2551" s="65">
        <v>1</v>
      </c>
      <c r="C2551" s="66">
        <f t="shared" si="122"/>
        <v>0</v>
      </c>
      <c r="D2551" s="853" t="s">
        <v>87</v>
      </c>
      <c r="E2551" s="852" t="s">
        <v>99</v>
      </c>
      <c r="F2551" s="853" t="s">
        <v>87</v>
      </c>
      <c r="G2551" s="78"/>
      <c r="H2551" s="100" t="s">
        <v>140</v>
      </c>
      <c r="I2551" s="101" t="s">
        <v>6352</v>
      </c>
      <c r="J2551" s="81"/>
      <c r="K2551" s="72"/>
      <c r="L2551" s="72"/>
      <c r="M2551" s="72"/>
      <c r="N2551" s="72"/>
      <c r="O2551" s="72"/>
      <c r="P2551" s="72"/>
      <c r="Q2551" s="833"/>
      <c r="R2551" s="102"/>
      <c r="S2551" s="73"/>
      <c r="T2551" s="116"/>
      <c r="U2551" s="73"/>
      <c r="V2551" s="110"/>
    </row>
    <row r="2552" spans="1:256" ht="12.5">
      <c r="B2552" s="65">
        <v>1</v>
      </c>
      <c r="C2552" s="66">
        <f t="shared" si="122"/>
        <v>1</v>
      </c>
      <c r="D2552" s="76" t="s">
        <v>68</v>
      </c>
      <c r="E2552" s="76" t="s">
        <v>87</v>
      </c>
      <c r="F2552" s="76" t="s">
        <v>68</v>
      </c>
      <c r="G2552" s="78"/>
      <c r="H2552" s="96" t="s">
        <v>135</v>
      </c>
      <c r="I2552" s="107" t="s">
        <v>3273</v>
      </c>
      <c r="J2552" s="81"/>
      <c r="K2552" s="72"/>
      <c r="L2552" s="72"/>
      <c r="M2552" s="72"/>
      <c r="N2552" s="72"/>
      <c r="O2552" s="72"/>
      <c r="P2552" s="72"/>
      <c r="Q2552" s="833"/>
      <c r="R2552" s="102"/>
      <c r="S2552" s="73"/>
      <c r="T2552" s="102"/>
      <c r="U2552" s="103"/>
      <c r="V2552" s="104"/>
    </row>
    <row r="2553" spans="1:256" ht="12.5">
      <c r="A2553"/>
      <c r="B2553" s="65">
        <v>1</v>
      </c>
      <c r="C2553" s="66">
        <f t="shared" si="122"/>
        <v>1</v>
      </c>
      <c r="D2553" s="76" t="s">
        <v>68</v>
      </c>
      <c r="E2553" s="76" t="s">
        <v>68</v>
      </c>
      <c r="F2553" s="99" t="s">
        <v>70</v>
      </c>
      <c r="G2553" s="78"/>
      <c r="H2553" s="96" t="s">
        <v>3274</v>
      </c>
      <c r="I2553" s="107" t="s">
        <v>3275</v>
      </c>
      <c r="J2553" s="81"/>
      <c r="K2553" s="72"/>
      <c r="L2553" s="72"/>
      <c r="M2553" s="72"/>
      <c r="N2553" s="72"/>
      <c r="O2553" s="72"/>
      <c r="P2553" s="72"/>
      <c r="Q2553" s="833"/>
      <c r="R2553" s="102"/>
      <c r="S2553" s="73"/>
      <c r="T2553" s="102"/>
      <c r="U2553" s="103"/>
      <c r="V2553" s="104"/>
    </row>
    <row r="2554" spans="1:256" ht="12.5">
      <c r="B2554" s="65">
        <v>1</v>
      </c>
      <c r="C2554" s="66">
        <f t="shared" si="122"/>
        <v>1</v>
      </c>
      <c r="D2554" s="76" t="s">
        <v>68</v>
      </c>
      <c r="E2554" s="76" t="s">
        <v>68</v>
      </c>
      <c r="F2554" s="76" t="s">
        <v>68</v>
      </c>
      <c r="G2554" s="78"/>
      <c r="H2554" s="96" t="s">
        <v>215</v>
      </c>
      <c r="I2554" s="107" t="s">
        <v>970</v>
      </c>
      <c r="J2554" s="81"/>
      <c r="K2554" s="72"/>
      <c r="L2554" s="72"/>
      <c r="M2554" s="72"/>
      <c r="N2554" s="72"/>
      <c r="O2554" s="72"/>
      <c r="P2554" s="72"/>
      <c r="Q2554" s="833"/>
      <c r="R2554" s="102"/>
      <c r="S2554" s="73"/>
      <c r="T2554" s="102"/>
      <c r="U2554" s="103"/>
      <c r="V2554" s="104"/>
    </row>
    <row r="2555" spans="1:256" ht="12.5">
      <c r="B2555" s="65">
        <v>1</v>
      </c>
      <c r="C2555" s="66">
        <f t="shared" si="122"/>
        <v>1</v>
      </c>
      <c r="D2555" s="658" t="s">
        <v>68</v>
      </c>
      <c r="E2555" s="658" t="s">
        <v>87</v>
      </c>
      <c r="F2555" s="659" t="s">
        <v>90</v>
      </c>
      <c r="G2555" s="78"/>
      <c r="H2555" s="96" t="s">
        <v>131</v>
      </c>
      <c r="I2555" s="107" t="s">
        <v>3276</v>
      </c>
      <c r="J2555" s="81"/>
      <c r="K2555" s="72"/>
      <c r="L2555" s="72"/>
      <c r="M2555" s="72"/>
      <c r="N2555" s="72"/>
      <c r="O2555" s="72"/>
      <c r="P2555" s="72"/>
      <c r="Q2555" s="833"/>
      <c r="R2555" s="102"/>
      <c r="S2555" s="73"/>
      <c r="T2555" s="102"/>
      <c r="U2555" s="103"/>
      <c r="V2555" s="104"/>
    </row>
    <row r="2556" spans="1:256" ht="12.5">
      <c r="B2556" s="65">
        <v>1</v>
      </c>
      <c r="C2556" s="66">
        <f t="shared" si="122"/>
        <v>0</v>
      </c>
      <c r="D2556" s="76" t="s">
        <v>87</v>
      </c>
      <c r="E2556" s="77" t="s">
        <v>90</v>
      </c>
      <c r="F2556" s="77" t="s">
        <v>90</v>
      </c>
      <c r="G2556" s="78"/>
      <c r="H2556" s="96" t="s">
        <v>3232</v>
      </c>
      <c r="I2556" s="107" t="s">
        <v>3277</v>
      </c>
      <c r="J2556" s="81"/>
      <c r="K2556" s="72"/>
      <c r="L2556" s="72"/>
      <c r="M2556" s="72"/>
      <c r="N2556" s="72"/>
      <c r="O2556" s="72"/>
      <c r="P2556" s="72"/>
      <c r="Q2556" s="833"/>
      <c r="R2556" s="102"/>
      <c r="S2556" s="73"/>
      <c r="T2556" s="102"/>
      <c r="U2556" s="103"/>
      <c r="V2556" s="104"/>
    </row>
    <row r="2557" spans="1:256" ht="12.5">
      <c r="B2557" s="65">
        <v>1</v>
      </c>
      <c r="C2557" s="66">
        <f t="shared" si="122"/>
        <v>0</v>
      </c>
      <c r="D2557" s="658" t="s">
        <v>87</v>
      </c>
      <c r="E2557" s="656" t="s">
        <v>70</v>
      </c>
      <c r="F2557" s="656" t="s">
        <v>70</v>
      </c>
      <c r="G2557" s="78"/>
      <c r="H2557" s="96" t="s">
        <v>88</v>
      </c>
      <c r="I2557" s="107" t="s">
        <v>3278</v>
      </c>
      <c r="J2557" s="81"/>
      <c r="K2557" s="72"/>
      <c r="L2557" s="72"/>
      <c r="M2557" s="72"/>
      <c r="N2557" s="72"/>
      <c r="O2557" s="72"/>
      <c r="P2557" s="72"/>
      <c r="Q2557" s="833"/>
      <c r="R2557" s="102"/>
      <c r="S2557" s="73"/>
      <c r="T2557" s="102"/>
      <c r="U2557" s="103"/>
      <c r="V2557" s="104"/>
    </row>
    <row r="2558" spans="1:256" ht="12.5">
      <c r="A2558"/>
      <c r="B2558" s="65">
        <v>1</v>
      </c>
      <c r="C2558" s="66">
        <f t="shared" si="122"/>
        <v>0</v>
      </c>
      <c r="D2558" s="77" t="s">
        <v>90</v>
      </c>
      <c r="E2558" s="99" t="s">
        <v>70</v>
      </c>
      <c r="F2558" s="99" t="s">
        <v>70</v>
      </c>
      <c r="G2558" s="78"/>
      <c r="H2558" s="96" t="s">
        <v>135</v>
      </c>
      <c r="I2558" s="107" t="s">
        <v>3279</v>
      </c>
      <c r="J2558" s="81"/>
      <c r="K2558" s="72"/>
      <c r="L2558" s="72"/>
      <c r="M2558" s="72"/>
      <c r="N2558" s="72"/>
      <c r="O2558" s="72"/>
      <c r="P2558" s="72"/>
      <c r="Q2558" s="833"/>
      <c r="R2558" s="102"/>
      <c r="S2558" s="73"/>
      <c r="T2558" s="102"/>
      <c r="U2558" s="103"/>
      <c r="V2558" s="104"/>
    </row>
    <row r="2559" spans="1:256" ht="12.5">
      <c r="B2559" s="65">
        <v>1</v>
      </c>
      <c r="C2559" s="66">
        <f t="shared" si="122"/>
        <v>0</v>
      </c>
      <c r="D2559" s="658" t="s">
        <v>68</v>
      </c>
      <c r="E2559" s="656" t="s">
        <v>99</v>
      </c>
      <c r="F2559" s="656" t="s">
        <v>70</v>
      </c>
      <c r="G2559" s="78"/>
      <c r="H2559" s="96" t="s">
        <v>94</v>
      </c>
      <c r="I2559" s="107" t="s">
        <v>3280</v>
      </c>
      <c r="J2559" s="81"/>
      <c r="K2559" s="72"/>
      <c r="L2559" s="72"/>
      <c r="M2559" s="72"/>
      <c r="N2559" s="72"/>
      <c r="O2559" s="72"/>
      <c r="P2559" s="72"/>
      <c r="Q2559" s="833"/>
      <c r="R2559" s="102"/>
      <c r="S2559" s="73"/>
      <c r="T2559" s="102"/>
      <c r="U2559" s="103"/>
      <c r="V2559" s="104"/>
    </row>
    <row r="2560" spans="1:256" ht="12.5">
      <c r="B2560" s="65">
        <v>1</v>
      </c>
      <c r="C2560" s="66">
        <f t="shared" si="122"/>
        <v>1</v>
      </c>
      <c r="D2560" s="76" t="s">
        <v>87</v>
      </c>
      <c r="E2560" s="76" t="s">
        <v>87</v>
      </c>
      <c r="F2560" s="99" t="s">
        <v>99</v>
      </c>
      <c r="G2560" s="78"/>
      <c r="H2560" s="96" t="s">
        <v>94</v>
      </c>
      <c r="I2560" s="107" t="s">
        <v>3281</v>
      </c>
      <c r="J2560" s="81"/>
      <c r="K2560" s="72"/>
      <c r="L2560" s="72"/>
      <c r="M2560" s="72"/>
      <c r="N2560" s="72"/>
      <c r="O2560" s="72"/>
      <c r="P2560" s="72"/>
      <c r="Q2560" s="833"/>
      <c r="R2560" s="102"/>
      <c r="S2560" s="73"/>
      <c r="T2560" s="102"/>
      <c r="U2560" s="103"/>
      <c r="V2560" s="104"/>
    </row>
    <row r="2561" spans="1:256" ht="12.5">
      <c r="B2561" s="65">
        <v>1</v>
      </c>
      <c r="C2561" s="66">
        <f t="shared" si="122"/>
        <v>0</v>
      </c>
      <c r="D2561" s="76" t="s">
        <v>68</v>
      </c>
      <c r="E2561" s="77" t="s">
        <v>90</v>
      </c>
      <c r="F2561" s="99" t="s">
        <v>99</v>
      </c>
      <c r="G2561" s="78"/>
      <c r="H2561" s="96" t="s">
        <v>197</v>
      </c>
      <c r="I2561" s="107" t="s">
        <v>3282</v>
      </c>
      <c r="J2561" s="81"/>
      <c r="K2561" s="72"/>
      <c r="L2561" s="72"/>
      <c r="M2561" s="72"/>
      <c r="N2561" s="72"/>
      <c r="O2561" s="72"/>
      <c r="P2561" s="72"/>
      <c r="Q2561" s="833"/>
      <c r="R2561" s="102"/>
      <c r="S2561" s="73"/>
      <c r="T2561" s="102"/>
      <c r="U2561" s="103"/>
      <c r="V2561" s="104"/>
    </row>
    <row r="2562" spans="1:256" s="365" customFormat="1" ht="12" customHeight="1">
      <c r="A2562" s="217"/>
      <c r="B2562" s="65">
        <v>1</v>
      </c>
      <c r="C2562" s="66">
        <f t="shared" si="122"/>
        <v>1</v>
      </c>
      <c r="D2562" s="663" t="s">
        <v>90</v>
      </c>
      <c r="E2562" s="248" t="s">
        <v>87</v>
      </c>
      <c r="F2562" s="663" t="s">
        <v>90</v>
      </c>
      <c r="G2562" s="78"/>
      <c r="H2562" s="96" t="s">
        <v>116</v>
      </c>
      <c r="I2562" s="107" t="s">
        <v>3283</v>
      </c>
      <c r="J2562" s="81"/>
      <c r="K2562" s="72"/>
      <c r="L2562" s="72"/>
      <c r="M2562" s="72"/>
      <c r="N2562" s="72"/>
      <c r="O2562" s="72"/>
      <c r="P2562" s="72"/>
      <c r="Q2562" s="833"/>
      <c r="R2562" s="102"/>
      <c r="S2562" s="73"/>
      <c r="T2562" s="102"/>
      <c r="U2562" s="103"/>
      <c r="V2562" s="104"/>
      <c r="W2562" s="109"/>
      <c r="X2562" s="109"/>
      <c r="Y2562" s="109"/>
      <c r="Z2562" s="109"/>
      <c r="AA2562" s="109"/>
      <c r="AB2562" s="109"/>
      <c r="AC2562" s="109"/>
      <c r="AD2562" s="109"/>
      <c r="AE2562" s="109"/>
      <c r="AF2562" s="109"/>
      <c r="AG2562" s="109"/>
      <c r="AH2562" s="109"/>
      <c r="AI2562" s="109"/>
      <c r="AJ2562" s="109"/>
      <c r="AK2562" s="109"/>
      <c r="AL2562" s="109"/>
      <c r="AM2562" s="109"/>
      <c r="AN2562" s="109"/>
      <c r="AO2562" s="109"/>
      <c r="AP2562" s="109"/>
      <c r="AQ2562" s="109"/>
      <c r="AR2562" s="109"/>
      <c r="AS2562" s="109"/>
      <c r="AT2562" s="109"/>
      <c r="AU2562" s="109"/>
      <c r="AV2562" s="109"/>
      <c r="AW2562" s="109"/>
      <c r="AX2562" s="109"/>
      <c r="AY2562" s="109"/>
      <c r="AZ2562" s="109"/>
      <c r="BA2562" s="109"/>
      <c r="BB2562" s="109"/>
      <c r="BC2562" s="109"/>
      <c r="BD2562" s="109"/>
      <c r="BE2562" s="109"/>
      <c r="BF2562" s="109"/>
      <c r="BG2562" s="109"/>
      <c r="BH2562" s="109"/>
      <c r="BI2562" s="109"/>
      <c r="BJ2562" s="109"/>
      <c r="BK2562" s="109"/>
      <c r="BL2562" s="109"/>
      <c r="BM2562" s="109"/>
      <c r="BN2562" s="109"/>
      <c r="BO2562" s="109"/>
      <c r="BP2562" s="109"/>
      <c r="BQ2562" s="109"/>
      <c r="BR2562" s="109"/>
      <c r="BS2562" s="109"/>
      <c r="BT2562" s="109"/>
      <c r="BU2562" s="109"/>
      <c r="BV2562" s="109"/>
      <c r="BW2562" s="109"/>
      <c r="BX2562" s="109"/>
      <c r="BY2562" s="109"/>
      <c r="BZ2562" s="109"/>
      <c r="CA2562" s="109"/>
      <c r="CB2562" s="109"/>
      <c r="CC2562" s="109"/>
      <c r="CD2562" s="109"/>
      <c r="CE2562" s="109"/>
      <c r="CF2562" s="109"/>
      <c r="CG2562" s="109"/>
      <c r="CH2562" s="109"/>
      <c r="CI2562" s="109"/>
      <c r="CJ2562" s="109"/>
      <c r="CK2562" s="109"/>
      <c r="CL2562" s="109"/>
      <c r="CM2562" s="109"/>
      <c r="CN2562" s="109"/>
      <c r="CO2562" s="109"/>
      <c r="CP2562" s="109"/>
      <c r="CQ2562" s="109"/>
      <c r="CR2562" s="109"/>
      <c r="CS2562" s="109"/>
      <c r="CT2562" s="109"/>
      <c r="CU2562" s="109"/>
      <c r="CV2562" s="109"/>
      <c r="CW2562" s="109"/>
      <c r="CX2562" s="109"/>
      <c r="CY2562" s="109"/>
      <c r="CZ2562" s="109"/>
      <c r="DA2562" s="109"/>
      <c r="DB2562" s="109"/>
      <c r="DC2562" s="109"/>
      <c r="DD2562" s="109"/>
      <c r="DE2562" s="109"/>
      <c r="DF2562" s="109"/>
      <c r="DG2562" s="109"/>
      <c r="DH2562" s="109"/>
      <c r="DI2562" s="109"/>
      <c r="DJ2562" s="109"/>
      <c r="DK2562" s="109"/>
      <c r="DL2562" s="109"/>
      <c r="DM2562" s="109"/>
      <c r="DN2562" s="109"/>
      <c r="DO2562" s="109"/>
      <c r="DP2562" s="109"/>
      <c r="DQ2562" s="109"/>
      <c r="DR2562" s="109"/>
      <c r="DS2562" s="109"/>
      <c r="DT2562" s="109"/>
      <c r="DU2562" s="109"/>
      <c r="DV2562" s="109"/>
      <c r="DW2562" s="109"/>
      <c r="DX2562" s="109"/>
      <c r="DY2562" s="109"/>
      <c r="DZ2562" s="109"/>
      <c r="EA2562" s="109"/>
      <c r="EB2562" s="109"/>
      <c r="EC2562" s="109"/>
      <c r="ED2562" s="109"/>
      <c r="EE2562" s="109"/>
      <c r="EF2562" s="109"/>
      <c r="EG2562" s="109"/>
      <c r="EH2562" s="109"/>
      <c r="EI2562" s="109"/>
      <c r="EJ2562" s="109"/>
      <c r="EK2562" s="109"/>
      <c r="EL2562" s="109"/>
      <c r="EM2562" s="109"/>
      <c r="EN2562" s="109"/>
      <c r="EO2562" s="109"/>
      <c r="EP2562" s="109"/>
      <c r="EQ2562" s="109"/>
      <c r="ER2562" s="109"/>
      <c r="ES2562" s="109"/>
      <c r="ET2562" s="109"/>
      <c r="EU2562" s="109"/>
      <c r="EV2562" s="109"/>
      <c r="EW2562" s="109"/>
      <c r="EX2562" s="109"/>
      <c r="EY2562" s="109"/>
      <c r="EZ2562" s="109"/>
      <c r="FA2562" s="109"/>
      <c r="FB2562" s="109"/>
      <c r="FC2562" s="109"/>
      <c r="FD2562" s="109"/>
      <c r="FE2562" s="109"/>
      <c r="FF2562" s="109"/>
      <c r="FG2562" s="109"/>
      <c r="FH2562" s="109"/>
      <c r="FI2562" s="109"/>
      <c r="FJ2562" s="109"/>
      <c r="FK2562" s="109"/>
      <c r="FL2562" s="109"/>
      <c r="FM2562" s="109"/>
      <c r="FN2562" s="109"/>
      <c r="FO2562" s="109"/>
      <c r="FP2562" s="109"/>
      <c r="FQ2562" s="109"/>
      <c r="FR2562" s="109"/>
      <c r="FS2562" s="109"/>
      <c r="FT2562" s="109"/>
      <c r="FU2562" s="109"/>
      <c r="FV2562" s="109"/>
      <c r="FW2562" s="109"/>
      <c r="FX2562" s="109"/>
      <c r="FY2562" s="109"/>
      <c r="FZ2562" s="109"/>
      <c r="GA2562" s="109"/>
      <c r="GB2562" s="109"/>
      <c r="GC2562" s="109"/>
      <c r="GD2562" s="109"/>
      <c r="GE2562" s="109"/>
      <c r="GF2562" s="109"/>
      <c r="GG2562" s="109"/>
      <c r="GH2562" s="109"/>
      <c r="GI2562" s="109"/>
      <c r="GJ2562" s="109"/>
      <c r="GK2562" s="109"/>
      <c r="GL2562" s="109"/>
      <c r="GM2562" s="109"/>
      <c r="GN2562" s="109"/>
      <c r="GO2562" s="109"/>
      <c r="GP2562" s="109"/>
      <c r="GQ2562" s="109"/>
      <c r="GR2562" s="109"/>
      <c r="GS2562" s="109"/>
      <c r="GT2562" s="109"/>
      <c r="GU2562" s="109"/>
      <c r="GV2562" s="109"/>
      <c r="GW2562" s="109"/>
      <c r="GX2562" s="109"/>
      <c r="GY2562" s="109"/>
      <c r="GZ2562" s="109"/>
      <c r="HA2562" s="109"/>
      <c r="HB2562" s="109"/>
      <c r="HC2562" s="109"/>
      <c r="HD2562" s="109"/>
      <c r="HE2562" s="109"/>
      <c r="HF2562" s="109"/>
      <c r="HG2562" s="109"/>
      <c r="HH2562" s="109"/>
      <c r="HI2562" s="109"/>
      <c r="HJ2562" s="109"/>
      <c r="HK2562" s="109"/>
      <c r="HL2562" s="109"/>
      <c r="HM2562" s="109"/>
      <c r="HN2562" s="109"/>
      <c r="HO2562" s="109"/>
      <c r="HP2562" s="109"/>
      <c r="HQ2562" s="109"/>
      <c r="HR2562" s="109"/>
      <c r="HS2562" s="109"/>
      <c r="HT2562" s="109"/>
      <c r="HU2562" s="109"/>
      <c r="HV2562" s="109"/>
      <c r="HW2562" s="109"/>
      <c r="HX2562" s="109"/>
      <c r="HY2562" s="109"/>
      <c r="HZ2562" s="109"/>
      <c r="IA2562" s="109"/>
      <c r="IB2562" s="109"/>
      <c r="IC2562" s="109"/>
      <c r="ID2562" s="109"/>
      <c r="IE2562" s="109"/>
      <c r="IF2562" s="109"/>
      <c r="IG2562" s="109"/>
      <c r="IH2562" s="109"/>
      <c r="II2562" s="109"/>
      <c r="IJ2562" s="109"/>
      <c r="IK2562" s="109"/>
      <c r="IL2562" s="109"/>
      <c r="IM2562" s="109"/>
      <c r="IN2562" s="109"/>
      <c r="IO2562" s="109"/>
      <c r="IP2562" s="109"/>
      <c r="IQ2562" s="109"/>
      <c r="IR2562" s="109"/>
      <c r="IS2562" s="109"/>
      <c r="IT2562" s="109"/>
      <c r="IU2562" s="109"/>
      <c r="IV2562" s="109"/>
    </row>
    <row r="2563" spans="1:256" ht="12.5">
      <c r="B2563" s="65">
        <v>1</v>
      </c>
      <c r="C2563" s="66">
        <f t="shared" si="122"/>
        <v>0</v>
      </c>
      <c r="D2563" s="663" t="s">
        <v>90</v>
      </c>
      <c r="E2563" s="663" t="s">
        <v>90</v>
      </c>
      <c r="F2563" s="248" t="s">
        <v>68</v>
      </c>
      <c r="G2563" s="78"/>
      <c r="H2563" s="96" t="s">
        <v>110</v>
      </c>
      <c r="I2563" s="107" t="s">
        <v>3284</v>
      </c>
      <c r="J2563" s="81"/>
      <c r="K2563" s="72"/>
      <c r="L2563" s="72"/>
      <c r="M2563" s="72"/>
      <c r="N2563" s="72"/>
      <c r="O2563" s="72"/>
      <c r="P2563" s="72"/>
      <c r="Q2563" s="833"/>
      <c r="R2563" s="102"/>
      <c r="S2563" s="73"/>
      <c r="T2563" s="102"/>
      <c r="U2563" s="103"/>
      <c r="V2563" s="104"/>
    </row>
    <row r="2564" spans="1:256" ht="12.5">
      <c r="B2564" s="65">
        <v>1</v>
      </c>
      <c r="C2564" s="66">
        <f t="shared" si="122"/>
        <v>1</v>
      </c>
      <c r="D2564" s="99" t="s">
        <v>70</v>
      </c>
      <c r="E2564" s="76" t="s">
        <v>87</v>
      </c>
      <c r="F2564" s="76" t="s">
        <v>68</v>
      </c>
      <c r="G2564" s="78"/>
      <c r="H2564" s="96" t="s">
        <v>1957</v>
      </c>
      <c r="I2564" s="107" t="s">
        <v>3285</v>
      </c>
      <c r="J2564" s="81"/>
      <c r="K2564" s="72"/>
      <c r="L2564" s="72"/>
      <c r="M2564" s="72"/>
      <c r="N2564" s="72"/>
      <c r="O2564" s="72"/>
      <c r="P2564" s="72"/>
      <c r="Q2564" s="833"/>
      <c r="R2564" s="102"/>
      <c r="S2564" s="73"/>
      <c r="T2564" s="102"/>
      <c r="U2564" s="103"/>
      <c r="V2564" s="104"/>
    </row>
    <row r="2565" spans="1:256" ht="12.5">
      <c r="A2565" s="305"/>
      <c r="B2565" s="65">
        <v>1</v>
      </c>
      <c r="C2565" s="66">
        <f t="shared" si="122"/>
        <v>0</v>
      </c>
      <c r="D2565" s="659" t="s">
        <v>90</v>
      </c>
      <c r="E2565" s="659" t="s">
        <v>90</v>
      </c>
      <c r="F2565" s="659" t="s">
        <v>90</v>
      </c>
      <c r="G2565" s="78"/>
      <c r="H2565" s="96" t="s">
        <v>88</v>
      </c>
      <c r="I2565" s="107" t="s">
        <v>3286</v>
      </c>
      <c r="J2565" s="81"/>
      <c r="K2565" s="72"/>
      <c r="L2565" s="72"/>
      <c r="M2565" s="72"/>
      <c r="N2565" s="72"/>
      <c r="O2565" s="72"/>
      <c r="P2565" s="72"/>
      <c r="Q2565" s="833"/>
      <c r="R2565" s="102"/>
      <c r="S2565" s="73"/>
      <c r="T2565" s="102"/>
      <c r="U2565" s="103"/>
      <c r="V2565" s="104"/>
    </row>
    <row r="2566" spans="1:256" ht="12.5">
      <c r="B2566" s="65">
        <v>1</v>
      </c>
      <c r="C2566" s="66">
        <f t="shared" si="122"/>
        <v>0</v>
      </c>
      <c r="D2566" s="655" t="s">
        <v>87</v>
      </c>
      <c r="E2566" s="659" t="s">
        <v>90</v>
      </c>
      <c r="F2566" s="655" t="s">
        <v>68</v>
      </c>
      <c r="G2566" s="78"/>
      <c r="H2566" s="96" t="s">
        <v>88</v>
      </c>
      <c r="I2566" s="107" t="s">
        <v>3287</v>
      </c>
      <c r="J2566" s="81"/>
      <c r="K2566" s="72"/>
      <c r="L2566" s="72"/>
      <c r="M2566" s="72"/>
      <c r="N2566" s="72"/>
      <c r="O2566" s="72"/>
      <c r="P2566" s="72"/>
      <c r="Q2566" s="833"/>
      <c r="R2566" s="102"/>
      <c r="S2566" s="73"/>
      <c r="T2566" s="102"/>
      <c r="U2566" s="103"/>
      <c r="V2566" s="104"/>
    </row>
    <row r="2567" spans="1:256" ht="12.5">
      <c r="A2567" s="305"/>
      <c r="B2567" s="65">
        <v>1</v>
      </c>
      <c r="C2567" s="66">
        <f t="shared" si="122"/>
        <v>1</v>
      </c>
      <c r="D2567" s="99" t="s">
        <v>70</v>
      </c>
      <c r="E2567" s="76" t="s">
        <v>87</v>
      </c>
      <c r="F2567" s="76" t="s">
        <v>87</v>
      </c>
      <c r="G2567" s="78"/>
      <c r="H2567" s="96" t="s">
        <v>188</v>
      </c>
      <c r="I2567" s="107" t="s">
        <v>3288</v>
      </c>
      <c r="J2567" s="81"/>
      <c r="K2567" s="72"/>
      <c r="L2567" s="72"/>
      <c r="M2567" s="72"/>
      <c r="N2567" s="72"/>
      <c r="O2567" s="72"/>
      <c r="P2567" s="72"/>
      <c r="Q2567" s="833"/>
      <c r="R2567" s="102"/>
      <c r="S2567" s="73"/>
      <c r="T2567" s="102"/>
      <c r="U2567" s="103"/>
      <c r="V2567" s="104"/>
    </row>
    <row r="2568" spans="1:256" ht="12.5">
      <c r="B2568" s="65">
        <v>1</v>
      </c>
      <c r="C2568" s="66">
        <f t="shared" si="122"/>
        <v>0</v>
      </c>
      <c r="D2568" s="76" t="s">
        <v>68</v>
      </c>
      <c r="E2568" s="77" t="s">
        <v>90</v>
      </c>
      <c r="F2568" s="76" t="s">
        <v>68</v>
      </c>
      <c r="G2568" s="78"/>
      <c r="H2568" s="96" t="s">
        <v>94</v>
      </c>
      <c r="I2568" s="107" t="s">
        <v>3289</v>
      </c>
      <c r="J2568" s="81"/>
      <c r="K2568" s="72"/>
      <c r="L2568" s="72"/>
      <c r="M2568" s="72"/>
      <c r="N2568" s="72"/>
      <c r="O2568" s="72"/>
      <c r="P2568" s="72"/>
      <c r="Q2568" s="833"/>
      <c r="R2568" s="102"/>
      <c r="S2568" s="73"/>
      <c r="T2568" s="102"/>
      <c r="U2568" s="103"/>
      <c r="V2568" s="104"/>
    </row>
    <row r="2569" spans="1:256" ht="12.5">
      <c r="B2569" s="65">
        <v>1</v>
      </c>
      <c r="C2569" s="66">
        <f t="shared" si="122"/>
        <v>0</v>
      </c>
      <c r="D2569" s="77" t="s">
        <v>90</v>
      </c>
      <c r="E2569" s="99" t="s">
        <v>70</v>
      </c>
      <c r="F2569" s="76" t="s">
        <v>68</v>
      </c>
      <c r="G2569" s="78"/>
      <c r="H2569" s="96" t="s">
        <v>197</v>
      </c>
      <c r="I2569" s="107" t="s">
        <v>3290</v>
      </c>
      <c r="J2569" s="81"/>
      <c r="K2569" s="72"/>
      <c r="L2569" s="72"/>
      <c r="M2569" s="72"/>
      <c r="N2569" s="72"/>
      <c r="O2569" s="72"/>
      <c r="P2569" s="72"/>
      <c r="Q2569" s="833"/>
      <c r="R2569" s="102"/>
      <c r="S2569" s="73"/>
      <c r="T2569" s="102"/>
      <c r="U2569" s="103"/>
      <c r="V2569" s="104"/>
    </row>
    <row r="2570" spans="1:256" ht="12.5">
      <c r="B2570" s="65">
        <v>1</v>
      </c>
      <c r="C2570" s="66">
        <f t="shared" si="122"/>
        <v>0</v>
      </c>
      <c r="D2570" s="853" t="s">
        <v>68</v>
      </c>
      <c r="E2570" s="852" t="s">
        <v>99</v>
      </c>
      <c r="F2570" s="853" t="s">
        <v>87</v>
      </c>
      <c r="G2570" s="78"/>
      <c r="H2570" s="100" t="s">
        <v>104</v>
      </c>
      <c r="I2570" s="101" t="s">
        <v>6194</v>
      </c>
      <c r="J2570" s="81"/>
      <c r="K2570" s="72"/>
      <c r="L2570" s="72"/>
      <c r="M2570" s="72"/>
      <c r="N2570" s="72"/>
      <c r="O2570" s="72"/>
      <c r="P2570" s="72"/>
      <c r="Q2570" s="833"/>
      <c r="R2570" s="102"/>
      <c r="S2570" s="73"/>
      <c r="T2570" s="116"/>
      <c r="U2570" s="73"/>
      <c r="V2570" s="110"/>
    </row>
    <row r="2571" spans="1:256" ht="12.5">
      <c r="A2571" s="305"/>
      <c r="B2571" s="65">
        <v>1</v>
      </c>
      <c r="C2571" s="66">
        <f>IF(E2571="A",4,IF(E2571="B",3,IF(E2571="C",2,IF(E2571="D",1,0))))</f>
        <v>1</v>
      </c>
      <c r="D2571" s="77" t="s">
        <v>90</v>
      </c>
      <c r="E2571" s="99" t="s">
        <v>70</v>
      </c>
      <c r="F2571" s="99" t="s">
        <v>70</v>
      </c>
      <c r="G2571" s="78"/>
      <c r="H2571" s="96" t="s">
        <v>116</v>
      </c>
      <c r="I2571" s="107" t="s">
        <v>3291</v>
      </c>
      <c r="J2571" s="81"/>
      <c r="K2571" s="72"/>
      <c r="L2571" s="72"/>
      <c r="M2571" s="72"/>
      <c r="N2571" s="72"/>
      <c r="O2571" s="72"/>
      <c r="P2571" s="72"/>
      <c r="Q2571" s="833"/>
      <c r="R2571" s="102"/>
      <c r="S2571" s="73"/>
      <c r="T2571" s="102"/>
      <c r="U2571" s="103"/>
      <c r="V2571" s="104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  <c r="CL2571"/>
      <c r="CM2571"/>
      <c r="CN2571"/>
      <c r="CO2571"/>
      <c r="CP2571"/>
      <c r="CQ2571"/>
      <c r="CR2571"/>
      <c r="CS2571"/>
      <c r="CT2571"/>
      <c r="CU2571"/>
      <c r="CV2571"/>
      <c r="CW2571"/>
      <c r="CX2571"/>
      <c r="CY2571"/>
      <c r="CZ2571"/>
      <c r="DA2571"/>
      <c r="DB2571"/>
      <c r="DC2571"/>
      <c r="DD2571"/>
      <c r="DE2571"/>
      <c r="DF2571"/>
      <c r="DG2571"/>
      <c r="DH2571"/>
      <c r="DI2571"/>
      <c r="DJ2571"/>
      <c r="DK2571"/>
      <c r="DL2571"/>
      <c r="DM2571"/>
      <c r="DN2571"/>
      <c r="DO2571"/>
      <c r="DP2571"/>
      <c r="DQ2571"/>
      <c r="DR2571"/>
      <c r="DS2571"/>
      <c r="DT2571"/>
      <c r="DU2571"/>
      <c r="DV2571"/>
      <c r="DW2571"/>
      <c r="DX2571"/>
      <c r="DY2571"/>
      <c r="DZ2571"/>
      <c r="EA2571"/>
      <c r="EB2571"/>
      <c r="EC2571"/>
      <c r="ED2571"/>
      <c r="EE2571"/>
      <c r="EF2571"/>
      <c r="EG2571"/>
      <c r="EH2571"/>
      <c r="EI2571"/>
      <c r="EJ2571"/>
      <c r="EK2571"/>
      <c r="EL2571"/>
      <c r="EM2571"/>
      <c r="EN2571"/>
      <c r="EO2571"/>
      <c r="EP2571"/>
      <c r="EQ2571"/>
      <c r="ER2571"/>
      <c r="ES2571"/>
      <c r="ET2571"/>
      <c r="EU2571"/>
      <c r="EV2571"/>
      <c r="EW2571"/>
      <c r="EX2571"/>
      <c r="EY2571"/>
      <c r="EZ2571"/>
      <c r="FA2571"/>
      <c r="FB2571"/>
      <c r="FC2571"/>
      <c r="FD2571"/>
      <c r="FE2571"/>
      <c r="FF2571"/>
      <c r="FG2571"/>
      <c r="FH2571"/>
      <c r="FI2571"/>
      <c r="FJ2571"/>
      <c r="FK2571"/>
      <c r="FL2571"/>
      <c r="FM2571"/>
      <c r="FN2571"/>
      <c r="FO2571"/>
      <c r="FP2571"/>
      <c r="FQ2571"/>
      <c r="FR2571"/>
      <c r="FS2571"/>
      <c r="FT2571"/>
      <c r="FU2571"/>
      <c r="FV2571"/>
      <c r="FW2571"/>
      <c r="FX2571"/>
      <c r="FY2571"/>
      <c r="FZ2571"/>
      <c r="GA2571"/>
      <c r="GB2571"/>
      <c r="GC2571"/>
      <c r="GD2571"/>
      <c r="GE2571"/>
      <c r="GF2571"/>
      <c r="GG2571"/>
      <c r="GH2571"/>
      <c r="GI2571"/>
      <c r="GJ2571"/>
      <c r="GK2571"/>
      <c r="GL2571"/>
      <c r="GM2571"/>
      <c r="GN2571"/>
      <c r="GO2571"/>
      <c r="GP2571"/>
      <c r="GQ2571"/>
      <c r="GR2571"/>
      <c r="GS2571"/>
      <c r="GT2571"/>
      <c r="GU2571"/>
      <c r="GV2571"/>
      <c r="GW2571"/>
      <c r="GX2571"/>
      <c r="GY2571"/>
      <c r="GZ2571"/>
      <c r="HA2571"/>
      <c r="HB2571"/>
      <c r="HC2571"/>
      <c r="HD2571"/>
      <c r="HE2571"/>
      <c r="HF2571"/>
      <c r="HG2571"/>
      <c r="HH2571"/>
      <c r="HI2571"/>
      <c r="HJ2571"/>
      <c r="HK2571"/>
      <c r="HL2571"/>
      <c r="HM2571"/>
      <c r="HN2571"/>
      <c r="HO2571"/>
      <c r="HP2571"/>
      <c r="HQ2571"/>
      <c r="HR2571"/>
      <c r="HS2571"/>
      <c r="HT2571"/>
      <c r="HU2571"/>
      <c r="HV2571"/>
      <c r="HW2571"/>
      <c r="HX2571"/>
      <c r="HY2571"/>
      <c r="HZ2571"/>
      <c r="IA2571"/>
      <c r="IB2571"/>
      <c r="IC2571"/>
      <c r="ID2571"/>
      <c r="IE2571"/>
      <c r="IF2571"/>
      <c r="IG2571"/>
      <c r="IH2571"/>
      <c r="II2571"/>
      <c r="IJ2571"/>
      <c r="IK2571"/>
      <c r="IL2571"/>
      <c r="IM2571"/>
      <c r="IN2571"/>
      <c r="IO2571"/>
      <c r="IP2571"/>
      <c r="IQ2571"/>
      <c r="IR2571"/>
      <c r="IS2571"/>
      <c r="IT2571"/>
      <c r="IU2571"/>
      <c r="IV2571"/>
    </row>
    <row r="2572" spans="1:256" ht="12.5">
      <c r="B2572" s="65">
        <v>1</v>
      </c>
      <c r="C2572" s="66">
        <f>IF(E2572="A",1,IF(E2572="B",1,0))</f>
        <v>0</v>
      </c>
      <c r="D2572" s="77" t="s">
        <v>90</v>
      </c>
      <c r="E2572" s="99" t="s">
        <v>70</v>
      </c>
      <c r="F2572" s="77" t="s">
        <v>90</v>
      </c>
      <c r="G2572" s="78"/>
      <c r="H2572" s="96" t="s">
        <v>135</v>
      </c>
      <c r="I2572" s="107" t="s">
        <v>3292</v>
      </c>
      <c r="J2572" s="81"/>
      <c r="K2572" s="72"/>
      <c r="L2572" s="72"/>
      <c r="M2572" s="72"/>
      <c r="N2572" s="72"/>
      <c r="O2572" s="72"/>
      <c r="P2572" s="72"/>
      <c r="Q2572" s="833"/>
      <c r="R2572" s="102"/>
      <c r="S2572" s="73"/>
      <c r="T2572" s="102"/>
      <c r="U2572" s="103"/>
      <c r="V2572" s="104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  <c r="CV2572"/>
      <c r="CW2572"/>
      <c r="CX2572"/>
      <c r="CY2572"/>
      <c r="CZ2572"/>
      <c r="DA2572"/>
      <c r="DB2572"/>
      <c r="DC2572"/>
      <c r="DD2572"/>
      <c r="DE2572"/>
      <c r="DF2572"/>
      <c r="DG2572"/>
      <c r="DH2572"/>
      <c r="DI2572"/>
      <c r="DJ2572"/>
      <c r="DK2572"/>
      <c r="DL2572"/>
      <c r="DM2572"/>
      <c r="DN2572"/>
      <c r="DO2572"/>
      <c r="DP2572"/>
      <c r="DQ2572"/>
      <c r="DR2572"/>
      <c r="DS2572"/>
      <c r="DT2572"/>
      <c r="DU2572"/>
      <c r="DV2572"/>
      <c r="DW2572"/>
      <c r="DX2572"/>
      <c r="DY2572"/>
      <c r="DZ2572"/>
      <c r="EA2572"/>
      <c r="EB2572"/>
      <c r="EC2572"/>
      <c r="ED2572"/>
      <c r="EE2572"/>
      <c r="EF2572"/>
      <c r="EG2572"/>
      <c r="EH2572"/>
      <c r="EI2572"/>
      <c r="EJ2572"/>
      <c r="EK2572"/>
      <c r="EL2572"/>
      <c r="EM2572"/>
      <c r="EN2572"/>
      <c r="EO2572"/>
      <c r="EP2572"/>
      <c r="EQ2572"/>
      <c r="ER2572"/>
      <c r="ES2572"/>
      <c r="ET2572"/>
      <c r="EU2572"/>
      <c r="EV2572"/>
      <c r="EW2572"/>
      <c r="EX2572"/>
      <c r="EY2572"/>
      <c r="EZ2572"/>
      <c r="FA2572"/>
      <c r="FB2572"/>
      <c r="FC2572"/>
      <c r="FD2572"/>
      <c r="FE2572"/>
      <c r="FF2572"/>
      <c r="FG2572"/>
      <c r="FH2572"/>
      <c r="FI2572"/>
      <c r="FJ2572"/>
      <c r="FK2572"/>
      <c r="FL2572"/>
      <c r="FM2572"/>
      <c r="FN2572"/>
      <c r="FO2572"/>
      <c r="FP2572"/>
      <c r="FQ2572"/>
      <c r="FR2572"/>
      <c r="FS2572"/>
      <c r="FT2572"/>
      <c r="FU2572"/>
      <c r="FV2572"/>
      <c r="FW2572"/>
      <c r="FX2572"/>
      <c r="FY2572"/>
      <c r="FZ2572"/>
      <c r="GA2572"/>
      <c r="GB2572"/>
      <c r="GC2572"/>
      <c r="GD2572"/>
      <c r="GE2572"/>
      <c r="GF2572"/>
      <c r="GG2572"/>
      <c r="GH2572"/>
      <c r="GI2572"/>
      <c r="GJ2572"/>
      <c r="GK2572"/>
      <c r="GL2572"/>
      <c r="GM2572"/>
      <c r="GN2572"/>
      <c r="GO2572"/>
      <c r="GP2572"/>
      <c r="GQ2572"/>
      <c r="GR2572"/>
      <c r="GS2572"/>
      <c r="GT2572"/>
      <c r="GU2572"/>
      <c r="GV2572"/>
      <c r="GW2572"/>
      <c r="GX2572"/>
      <c r="GY2572"/>
      <c r="GZ2572"/>
      <c r="HA2572"/>
      <c r="HB2572"/>
      <c r="HC2572"/>
      <c r="HD2572"/>
      <c r="HE2572"/>
      <c r="HF2572"/>
      <c r="HG2572"/>
      <c r="HH2572"/>
      <c r="HI2572"/>
      <c r="HJ2572"/>
      <c r="HK2572"/>
      <c r="HL2572"/>
      <c r="HM2572"/>
      <c r="HN2572"/>
      <c r="HO2572"/>
      <c r="HP2572"/>
      <c r="HQ2572"/>
      <c r="HR2572"/>
      <c r="HS2572"/>
      <c r="HT2572"/>
      <c r="HU2572"/>
      <c r="HV2572"/>
      <c r="HW2572"/>
      <c r="HX2572"/>
      <c r="HY2572"/>
      <c r="HZ2572"/>
      <c r="IA2572"/>
      <c r="IB2572"/>
      <c r="IC2572"/>
      <c r="ID2572"/>
      <c r="IE2572"/>
      <c r="IF2572"/>
      <c r="IG2572"/>
      <c r="IH2572"/>
      <c r="II2572"/>
      <c r="IJ2572"/>
      <c r="IK2572"/>
      <c r="IL2572"/>
      <c r="IM2572"/>
      <c r="IN2572"/>
      <c r="IO2572"/>
      <c r="IP2572"/>
      <c r="IQ2572"/>
      <c r="IR2572"/>
      <c r="IS2572"/>
      <c r="IT2572"/>
      <c r="IU2572"/>
      <c r="IV2572"/>
    </row>
    <row r="2573" spans="1:256" s="55" customFormat="1" ht="12" customHeight="1">
      <c r="A2573" s="217"/>
      <c r="B2573" s="65">
        <v>1</v>
      </c>
      <c r="C2573" s="66">
        <f>IF(E2573="A",4,IF(E2573="B",3,IF(E2573="C",2,IF(E2573="D",1,0))))</f>
        <v>3</v>
      </c>
      <c r="D2573" s="77" t="s">
        <v>90</v>
      </c>
      <c r="E2573" s="76" t="s">
        <v>87</v>
      </c>
      <c r="F2573" s="99" t="s">
        <v>99</v>
      </c>
      <c r="G2573" s="78"/>
      <c r="H2573" s="96" t="s">
        <v>197</v>
      </c>
      <c r="I2573" s="107" t="s">
        <v>3293</v>
      </c>
      <c r="J2573" s="81"/>
      <c r="K2573" s="72"/>
      <c r="L2573" s="72"/>
      <c r="M2573" s="72"/>
      <c r="N2573" s="72"/>
      <c r="O2573" s="72"/>
      <c r="P2573" s="72"/>
      <c r="Q2573" s="833"/>
      <c r="R2573" s="102"/>
      <c r="S2573" s="73"/>
      <c r="T2573" s="102"/>
      <c r="U2573" s="103"/>
      <c r="V2573" s="104"/>
      <c r="W2573" s="109"/>
      <c r="X2573" s="109"/>
      <c r="Y2573" s="109"/>
      <c r="Z2573" s="109"/>
      <c r="AA2573" s="109"/>
      <c r="AB2573" s="109"/>
      <c r="AC2573" s="109"/>
      <c r="AD2573" s="109"/>
      <c r="AE2573" s="109"/>
      <c r="AF2573" s="109"/>
      <c r="AG2573" s="109"/>
      <c r="AH2573" s="109"/>
      <c r="AI2573" s="109"/>
      <c r="AJ2573" s="109"/>
      <c r="AK2573" s="109"/>
      <c r="AL2573" s="109"/>
      <c r="AM2573" s="109"/>
      <c r="AN2573" s="109"/>
      <c r="AO2573" s="109"/>
      <c r="AP2573" s="109"/>
      <c r="AQ2573" s="109"/>
      <c r="AR2573" s="109"/>
      <c r="AS2573" s="109"/>
      <c r="AT2573" s="109"/>
      <c r="AU2573" s="109"/>
      <c r="AV2573" s="109"/>
      <c r="AW2573" s="109"/>
      <c r="AX2573" s="109"/>
      <c r="AY2573" s="109"/>
      <c r="AZ2573" s="109"/>
      <c r="BA2573" s="109"/>
      <c r="BB2573" s="109"/>
      <c r="BC2573" s="109"/>
      <c r="BD2573" s="109"/>
      <c r="BE2573" s="109"/>
      <c r="BF2573" s="109"/>
      <c r="BG2573" s="109"/>
      <c r="BH2573" s="109"/>
      <c r="BI2573" s="109"/>
      <c r="BJ2573" s="109"/>
      <c r="BK2573" s="109"/>
      <c r="BL2573" s="109"/>
      <c r="BM2573" s="109"/>
      <c r="BN2573" s="109"/>
      <c r="BO2573" s="109"/>
      <c r="BP2573" s="109"/>
      <c r="BQ2573" s="109"/>
      <c r="BR2573" s="109"/>
      <c r="BS2573" s="109"/>
      <c r="BT2573" s="109"/>
      <c r="BU2573" s="109"/>
      <c r="BV2573" s="109"/>
      <c r="BW2573" s="109"/>
      <c r="BX2573" s="109"/>
      <c r="BY2573" s="109"/>
      <c r="BZ2573" s="109"/>
      <c r="CA2573" s="109"/>
      <c r="CB2573" s="109"/>
      <c r="CC2573" s="109"/>
      <c r="CD2573" s="109"/>
      <c r="CE2573" s="109"/>
      <c r="CF2573" s="109"/>
      <c r="CG2573" s="109"/>
      <c r="CH2573" s="109"/>
      <c r="CI2573" s="109"/>
      <c r="CJ2573" s="109"/>
      <c r="CK2573" s="109"/>
      <c r="CL2573" s="109"/>
      <c r="CM2573" s="109"/>
      <c r="CN2573" s="109"/>
      <c r="CO2573" s="109"/>
      <c r="CP2573" s="109"/>
      <c r="CQ2573" s="109"/>
      <c r="CR2573" s="109"/>
      <c r="CS2573" s="109"/>
      <c r="CT2573" s="109"/>
      <c r="CU2573" s="109"/>
      <c r="CV2573" s="109"/>
      <c r="CW2573" s="109"/>
      <c r="CX2573" s="109"/>
      <c r="CY2573" s="109"/>
      <c r="CZ2573" s="109"/>
      <c r="DA2573" s="109"/>
      <c r="DB2573" s="109"/>
      <c r="DC2573" s="109"/>
      <c r="DD2573" s="109"/>
      <c r="DE2573" s="109"/>
      <c r="DF2573" s="109"/>
      <c r="DG2573" s="109"/>
      <c r="DH2573" s="109"/>
      <c r="DI2573" s="109"/>
      <c r="DJ2573" s="109"/>
      <c r="DK2573" s="109"/>
      <c r="DL2573" s="109"/>
      <c r="DM2573" s="109"/>
      <c r="DN2573" s="109"/>
      <c r="DO2573" s="109"/>
      <c r="DP2573" s="109"/>
      <c r="DQ2573" s="109"/>
      <c r="DR2573" s="109"/>
      <c r="DS2573" s="109"/>
      <c r="DT2573" s="109"/>
      <c r="DU2573" s="109"/>
      <c r="DV2573" s="109"/>
      <c r="DW2573" s="109"/>
      <c r="DX2573" s="109"/>
      <c r="DY2573" s="109"/>
      <c r="DZ2573" s="109"/>
      <c r="EA2573" s="109"/>
      <c r="EB2573" s="109"/>
      <c r="EC2573" s="109"/>
      <c r="ED2573" s="109"/>
      <c r="EE2573" s="109"/>
      <c r="EF2573" s="109"/>
      <c r="EG2573" s="109"/>
      <c r="EH2573" s="109"/>
      <c r="EI2573" s="109"/>
      <c r="EJ2573" s="109"/>
      <c r="EK2573" s="109"/>
      <c r="EL2573" s="109"/>
      <c r="EM2573" s="109"/>
      <c r="EN2573" s="109"/>
      <c r="EO2573" s="109"/>
      <c r="EP2573" s="109"/>
      <c r="EQ2573" s="109"/>
      <c r="ER2573" s="109"/>
      <c r="ES2573" s="109"/>
      <c r="ET2573" s="109"/>
      <c r="EU2573" s="109"/>
      <c r="EV2573" s="109"/>
      <c r="EW2573" s="109"/>
      <c r="EX2573" s="109"/>
      <c r="EY2573" s="109"/>
      <c r="EZ2573" s="109"/>
      <c r="FA2573" s="109"/>
      <c r="FB2573" s="109"/>
      <c r="FC2573" s="109"/>
      <c r="FD2573" s="109"/>
      <c r="FE2573" s="109"/>
      <c r="FF2573" s="109"/>
      <c r="FG2573" s="109"/>
      <c r="FH2573" s="109"/>
      <c r="FI2573" s="109"/>
      <c r="FJ2573" s="109"/>
      <c r="FK2573" s="109"/>
      <c r="FL2573" s="109"/>
      <c r="FM2573" s="109"/>
      <c r="FN2573" s="109"/>
      <c r="FO2573" s="109"/>
      <c r="FP2573" s="109"/>
      <c r="FQ2573" s="109"/>
      <c r="FR2573" s="109"/>
      <c r="FS2573" s="109"/>
      <c r="FT2573" s="109"/>
      <c r="FU2573" s="109"/>
      <c r="FV2573" s="109"/>
      <c r="FW2573" s="109"/>
      <c r="FX2573" s="109"/>
      <c r="FY2573" s="109"/>
      <c r="FZ2573" s="109"/>
      <c r="GA2573" s="109"/>
      <c r="GB2573" s="109"/>
      <c r="GC2573" s="109"/>
      <c r="GD2573" s="109"/>
      <c r="GE2573" s="109"/>
      <c r="GF2573" s="109"/>
      <c r="GG2573" s="109"/>
      <c r="GH2573" s="109"/>
      <c r="GI2573" s="109"/>
      <c r="GJ2573" s="109"/>
      <c r="GK2573" s="109"/>
      <c r="GL2573" s="109"/>
      <c r="GM2573" s="109"/>
      <c r="GN2573" s="109"/>
      <c r="GO2573" s="109"/>
      <c r="GP2573" s="109"/>
      <c r="GQ2573" s="109"/>
      <c r="GR2573" s="109"/>
      <c r="GS2573" s="109"/>
      <c r="GT2573" s="109"/>
      <c r="GU2573" s="109"/>
      <c r="GV2573" s="109"/>
      <c r="GW2573" s="109"/>
      <c r="GX2573" s="109"/>
      <c r="GY2573" s="109"/>
      <c r="GZ2573" s="109"/>
      <c r="HA2573" s="109"/>
      <c r="HB2573" s="109"/>
      <c r="HC2573" s="109"/>
      <c r="HD2573" s="109"/>
      <c r="HE2573" s="109"/>
      <c r="HF2573" s="109"/>
      <c r="HG2573" s="109"/>
      <c r="HH2573" s="109"/>
      <c r="HI2573" s="109"/>
      <c r="HJ2573" s="109"/>
      <c r="HK2573" s="109"/>
      <c r="HL2573" s="109"/>
      <c r="HM2573" s="109"/>
      <c r="HN2573" s="109"/>
      <c r="HO2573" s="109"/>
      <c r="HP2573" s="109"/>
      <c r="HQ2573" s="109"/>
      <c r="HR2573" s="109"/>
      <c r="HS2573" s="109"/>
      <c r="HT2573" s="109"/>
      <c r="HU2573" s="109"/>
      <c r="HV2573" s="109"/>
      <c r="HW2573" s="109"/>
      <c r="HX2573" s="109"/>
      <c r="HY2573" s="109"/>
      <c r="HZ2573" s="109"/>
      <c r="IA2573" s="109"/>
      <c r="IB2573" s="109"/>
      <c r="IC2573" s="109"/>
      <c r="ID2573" s="109"/>
      <c r="IE2573" s="109"/>
      <c r="IF2573" s="109"/>
      <c r="IG2573" s="109"/>
      <c r="IH2573" s="109"/>
      <c r="II2573" s="109"/>
      <c r="IJ2573" s="109"/>
      <c r="IK2573" s="109"/>
      <c r="IL2573" s="109"/>
      <c r="IM2573" s="109"/>
      <c r="IN2573" s="109"/>
      <c r="IO2573" s="109"/>
      <c r="IP2573" s="109"/>
      <c r="IQ2573" s="109"/>
      <c r="IR2573" s="109"/>
      <c r="IS2573" s="109"/>
      <c r="IT2573" s="109"/>
      <c r="IU2573" s="109"/>
      <c r="IV2573" s="109"/>
    </row>
    <row r="2574" spans="1:256" ht="12.5">
      <c r="B2574" s="65">
        <v>1</v>
      </c>
      <c r="C2574" s="66">
        <f>IF(E2574="A",1,IF(E2574="B",1,0))</f>
        <v>1</v>
      </c>
      <c r="D2574" s="656" t="s">
        <v>99</v>
      </c>
      <c r="E2574" s="658" t="s">
        <v>68</v>
      </c>
      <c r="F2574" s="658" t="s">
        <v>87</v>
      </c>
      <c r="G2574" s="78"/>
      <c r="H2574" s="96" t="s">
        <v>148</v>
      </c>
      <c r="I2574" s="107" t="s">
        <v>3294</v>
      </c>
      <c r="J2574" s="81"/>
      <c r="K2574" s="72"/>
      <c r="L2574" s="72"/>
      <c r="M2574" s="72"/>
      <c r="N2574" s="72"/>
      <c r="O2574" s="72"/>
      <c r="P2574" s="72"/>
      <c r="Q2574" s="833"/>
      <c r="R2574" s="102"/>
      <c r="S2574" s="73"/>
      <c r="T2574" s="102"/>
      <c r="U2574" s="103"/>
      <c r="V2574" s="104"/>
    </row>
    <row r="2575" spans="1:256" ht="12.5">
      <c r="A2575" s="55"/>
      <c r="B2575" s="65">
        <v>1</v>
      </c>
      <c r="C2575" s="66">
        <f>IF(E2575="A",4,IF(E2575="B",3,IF(E2575="C",2,IF(E2575="D",1,0))))</f>
        <v>3</v>
      </c>
      <c r="D2575" s="77" t="s">
        <v>90</v>
      </c>
      <c r="E2575" s="76" t="s">
        <v>87</v>
      </c>
      <c r="F2575" s="99" t="s">
        <v>70</v>
      </c>
      <c r="G2575" s="78"/>
      <c r="H2575" s="96" t="s">
        <v>215</v>
      </c>
      <c r="I2575" s="107" t="s">
        <v>3295</v>
      </c>
      <c r="J2575" s="81"/>
      <c r="K2575" s="72"/>
      <c r="L2575" s="72"/>
      <c r="M2575" s="72"/>
      <c r="N2575" s="72"/>
      <c r="O2575" s="72"/>
      <c r="P2575" s="72"/>
      <c r="Q2575" s="833"/>
      <c r="R2575" s="102"/>
      <c r="S2575" s="73"/>
      <c r="T2575" s="102"/>
      <c r="U2575" s="103"/>
      <c r="V2575" s="104"/>
    </row>
    <row r="2576" spans="1:256" ht="12.5">
      <c r="B2576" s="65">
        <v>1</v>
      </c>
      <c r="C2576" s="66">
        <f>IF(E2576="A",1,IF(E2576="B",1,0))</f>
        <v>1</v>
      </c>
      <c r="D2576" s="658" t="s">
        <v>68</v>
      </c>
      <c r="E2576" s="658" t="s">
        <v>87</v>
      </c>
      <c r="F2576" s="658" t="s">
        <v>87</v>
      </c>
      <c r="G2576" s="78"/>
      <c r="H2576" s="96" t="s">
        <v>101</v>
      </c>
      <c r="I2576" s="107" t="s">
        <v>3296</v>
      </c>
      <c r="J2576" s="81"/>
      <c r="K2576" s="72"/>
      <c r="L2576" s="72"/>
      <c r="M2576" s="72"/>
      <c r="N2576" s="72"/>
      <c r="O2576" s="72"/>
      <c r="P2576" s="72"/>
      <c r="Q2576" s="833"/>
      <c r="R2576" s="102"/>
      <c r="S2576" s="73"/>
      <c r="T2576" s="102"/>
      <c r="U2576" s="103"/>
      <c r="V2576" s="104"/>
    </row>
    <row r="2577" spans="1:256" ht="12.5">
      <c r="B2577" s="65">
        <v>1</v>
      </c>
      <c r="C2577" s="66">
        <f>IF(E2577="A",4,IF(E2577="B",3,IF(E2577="C",2,IF(E2577="D",1,0))))</f>
        <v>4</v>
      </c>
      <c r="D2577" s="99" t="s">
        <v>99</v>
      </c>
      <c r="E2577" s="76" t="s">
        <v>68</v>
      </c>
      <c r="F2577" s="77" t="s">
        <v>90</v>
      </c>
      <c r="G2577" s="78"/>
      <c r="H2577" s="96" t="s">
        <v>188</v>
      </c>
      <c r="I2577" s="107" t="s">
        <v>3297</v>
      </c>
      <c r="J2577" s="81" t="s">
        <v>6111</v>
      </c>
      <c r="K2577" s="72"/>
      <c r="L2577" s="72"/>
      <c r="M2577" s="72"/>
      <c r="N2577" s="72"/>
      <c r="O2577" s="72"/>
      <c r="P2577" s="72"/>
      <c r="Q2577" s="833"/>
      <c r="R2577" s="102"/>
      <c r="S2577" s="73"/>
      <c r="T2577" s="102"/>
      <c r="U2577" s="103"/>
      <c r="V2577" s="104"/>
    </row>
    <row r="2578" spans="1:256" ht="12.5">
      <c r="B2578" s="65">
        <v>1</v>
      </c>
      <c r="C2578" s="66">
        <f>IF(E2578="A",4,IF(E2578="B",3,IF(E2578="C",2,IF(E2578="D",1,0))))</f>
        <v>1</v>
      </c>
      <c r="D2578" s="76" t="s">
        <v>87</v>
      </c>
      <c r="E2578" s="99" t="s">
        <v>70</v>
      </c>
      <c r="F2578" s="76" t="s">
        <v>68</v>
      </c>
      <c r="G2578" s="78"/>
      <c r="H2578" s="96" t="s">
        <v>251</v>
      </c>
      <c r="I2578" s="107" t="s">
        <v>639</v>
      </c>
      <c r="J2578" s="81" t="s">
        <v>6111</v>
      </c>
      <c r="K2578" s="72"/>
      <c r="L2578" s="72"/>
      <c r="M2578" s="72"/>
      <c r="N2578" s="72"/>
      <c r="O2578" s="72"/>
      <c r="P2578" s="72"/>
      <c r="Q2578" s="833"/>
      <c r="R2578" s="102"/>
      <c r="S2578" s="73"/>
      <c r="T2578" s="102"/>
      <c r="U2578" s="103"/>
      <c r="V2578" s="104"/>
    </row>
    <row r="2579" spans="1:256" ht="12.5">
      <c r="B2579" s="65">
        <v>1</v>
      </c>
      <c r="C2579" s="66">
        <f>IF(E2579="A",4,IF(E2579="B",3,IF(E2579="C",2,IF(E2579="D",1,0))))</f>
        <v>2</v>
      </c>
      <c r="D2579" s="76" t="s">
        <v>87</v>
      </c>
      <c r="E2579" s="77" t="s">
        <v>90</v>
      </c>
      <c r="F2579" s="76" t="s">
        <v>68</v>
      </c>
      <c r="G2579" s="78"/>
      <c r="H2579" s="96" t="s">
        <v>3274</v>
      </c>
      <c r="I2579" s="107" t="s">
        <v>5789</v>
      </c>
      <c r="J2579" s="81"/>
      <c r="K2579" s="72"/>
      <c r="L2579" s="72"/>
      <c r="M2579" s="72"/>
      <c r="N2579" s="72"/>
      <c r="O2579" s="72"/>
      <c r="P2579" s="72"/>
      <c r="Q2579" s="833"/>
      <c r="R2579" s="102"/>
      <c r="S2579" s="73"/>
      <c r="T2579" s="102"/>
      <c r="U2579" s="103"/>
      <c r="V2579" s="104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  <c r="CV2579"/>
      <c r="CW2579"/>
      <c r="CX2579"/>
      <c r="CY2579"/>
      <c r="CZ2579"/>
      <c r="DA2579"/>
      <c r="DB2579"/>
      <c r="DC2579"/>
      <c r="DD2579"/>
      <c r="DE2579"/>
      <c r="DF2579"/>
      <c r="DG2579"/>
      <c r="DH2579"/>
      <c r="DI2579"/>
      <c r="DJ2579"/>
      <c r="DK2579"/>
      <c r="DL2579"/>
      <c r="DM2579"/>
      <c r="DN2579"/>
      <c r="DO2579"/>
      <c r="DP2579"/>
      <c r="DQ2579"/>
      <c r="DR2579"/>
      <c r="DS2579"/>
      <c r="DT2579"/>
      <c r="DU2579"/>
      <c r="DV2579"/>
      <c r="DW2579"/>
      <c r="DX2579"/>
      <c r="DY2579"/>
      <c r="DZ2579"/>
      <c r="EA2579"/>
      <c r="EB2579"/>
      <c r="EC2579"/>
      <c r="ED2579"/>
      <c r="EE2579"/>
      <c r="EF2579"/>
      <c r="EG2579"/>
      <c r="EH2579"/>
      <c r="EI2579"/>
      <c r="EJ2579"/>
      <c r="EK2579"/>
      <c r="EL2579"/>
      <c r="EM2579"/>
      <c r="EN2579"/>
      <c r="EO2579"/>
      <c r="EP2579"/>
      <c r="EQ2579"/>
      <c r="ER2579"/>
      <c r="ES2579"/>
      <c r="ET2579"/>
      <c r="EU2579"/>
      <c r="EV2579"/>
      <c r="EW2579"/>
      <c r="EX2579"/>
      <c r="EY2579"/>
      <c r="EZ2579"/>
      <c r="FA2579"/>
      <c r="FB2579"/>
      <c r="FC2579"/>
      <c r="FD2579"/>
      <c r="FE2579"/>
      <c r="FF2579"/>
      <c r="FG2579"/>
      <c r="FH2579"/>
      <c r="FI2579"/>
      <c r="FJ2579"/>
      <c r="FK2579"/>
      <c r="FL2579"/>
      <c r="FM2579"/>
      <c r="FN2579"/>
      <c r="FO2579"/>
      <c r="FP2579"/>
      <c r="FQ2579"/>
      <c r="FR2579"/>
      <c r="FS2579"/>
      <c r="FT2579"/>
      <c r="FU2579"/>
      <c r="FV2579"/>
      <c r="FW2579"/>
      <c r="FX2579"/>
      <c r="FY2579"/>
      <c r="FZ2579"/>
      <c r="GA2579"/>
      <c r="GB2579"/>
      <c r="GC2579"/>
      <c r="GD2579"/>
      <c r="GE2579"/>
      <c r="GF2579"/>
      <c r="GG2579"/>
      <c r="GH2579"/>
      <c r="GI2579"/>
      <c r="GJ2579"/>
      <c r="GK2579"/>
      <c r="GL2579"/>
      <c r="GM2579"/>
      <c r="GN2579"/>
      <c r="GO2579"/>
      <c r="GP2579"/>
      <c r="GQ2579"/>
      <c r="GR2579"/>
      <c r="GS2579"/>
      <c r="GT2579"/>
      <c r="GU2579"/>
      <c r="GV2579"/>
      <c r="GW2579"/>
      <c r="GX2579"/>
      <c r="GY2579"/>
      <c r="GZ2579"/>
      <c r="HA2579"/>
      <c r="HB2579"/>
      <c r="HC2579"/>
      <c r="HD2579"/>
      <c r="HE2579"/>
      <c r="HF2579"/>
      <c r="HG2579"/>
      <c r="HH2579"/>
      <c r="HI2579"/>
      <c r="HJ2579"/>
      <c r="HK2579"/>
      <c r="HL2579"/>
      <c r="HM2579"/>
      <c r="HN2579"/>
      <c r="HO2579"/>
      <c r="HP2579"/>
      <c r="HQ2579"/>
      <c r="HR2579"/>
      <c r="HS2579"/>
      <c r="HT2579"/>
      <c r="HU2579"/>
      <c r="HV2579"/>
      <c r="HW2579"/>
      <c r="HX2579"/>
      <c r="HY2579"/>
      <c r="HZ2579"/>
      <c r="IA2579"/>
      <c r="IB2579"/>
      <c r="IC2579"/>
      <c r="ID2579"/>
      <c r="IE2579"/>
      <c r="IF2579"/>
      <c r="IG2579"/>
      <c r="IH2579"/>
      <c r="II2579"/>
      <c r="IJ2579"/>
      <c r="IK2579"/>
      <c r="IL2579"/>
      <c r="IM2579"/>
      <c r="IN2579"/>
      <c r="IO2579"/>
      <c r="IP2579"/>
      <c r="IQ2579"/>
      <c r="IR2579"/>
      <c r="IS2579"/>
      <c r="IT2579"/>
      <c r="IU2579"/>
      <c r="IV2579"/>
    </row>
    <row r="2580" spans="1:256" ht="12.5">
      <c r="B2580" s="65">
        <v>1</v>
      </c>
      <c r="C2580" s="66">
        <f>IF(E2580="A",4,IF(E2580="B",3,IF(E2580="C",2,IF(E2580="D",1,0))))</f>
        <v>3</v>
      </c>
      <c r="D2580" s="77" t="s">
        <v>90</v>
      </c>
      <c r="E2580" s="76" t="s">
        <v>87</v>
      </c>
      <c r="F2580" s="77" t="s">
        <v>90</v>
      </c>
      <c r="G2580" s="78"/>
      <c r="H2580" s="96" t="s">
        <v>220</v>
      </c>
      <c r="I2580" s="107" t="s">
        <v>3298</v>
      </c>
      <c r="J2580" s="81"/>
      <c r="K2580" s="72"/>
      <c r="L2580" s="72"/>
      <c r="M2580" s="72"/>
      <c r="N2580" s="72"/>
      <c r="O2580" s="72"/>
      <c r="P2580" s="72"/>
      <c r="Q2580" s="833"/>
      <c r="R2580" s="102"/>
      <c r="S2580" s="73"/>
      <c r="T2580" s="102"/>
      <c r="U2580" s="103"/>
      <c r="V2580" s="104"/>
    </row>
    <row r="2581" spans="1:256" ht="12.5">
      <c r="B2581" s="65">
        <v>1</v>
      </c>
      <c r="C2581" s="66">
        <f t="shared" ref="C2581:C2586" si="123">IF(E2581="A",1,IF(E2581="B",1,0))</f>
        <v>1</v>
      </c>
      <c r="D2581" s="658" t="s">
        <v>87</v>
      </c>
      <c r="E2581" s="658" t="s">
        <v>68</v>
      </c>
      <c r="F2581" s="658" t="s">
        <v>87</v>
      </c>
      <c r="G2581" s="78"/>
      <c r="H2581" s="96" t="s">
        <v>188</v>
      </c>
      <c r="I2581" s="107" t="s">
        <v>3299</v>
      </c>
      <c r="J2581" s="81"/>
      <c r="K2581" s="72"/>
      <c r="L2581" s="72"/>
      <c r="M2581" s="72"/>
      <c r="N2581" s="72"/>
      <c r="O2581" s="72"/>
      <c r="P2581" s="72"/>
      <c r="Q2581" s="833"/>
      <c r="R2581" s="102"/>
      <c r="S2581" s="73"/>
      <c r="T2581" s="102"/>
      <c r="U2581" s="103"/>
      <c r="V2581" s="104"/>
    </row>
    <row r="2582" spans="1:256" ht="12.5">
      <c r="A2582" s="305"/>
      <c r="B2582" s="65">
        <v>1</v>
      </c>
      <c r="C2582" s="66">
        <f t="shared" si="123"/>
        <v>1</v>
      </c>
      <c r="D2582" s="248" t="s">
        <v>68</v>
      </c>
      <c r="E2582" s="248" t="s">
        <v>68</v>
      </c>
      <c r="F2582" s="663" t="s">
        <v>90</v>
      </c>
      <c r="G2582" s="78"/>
      <c r="H2582" s="96" t="s">
        <v>88</v>
      </c>
      <c r="I2582" s="107" t="s">
        <v>3300</v>
      </c>
      <c r="J2582" s="81"/>
      <c r="K2582" s="72"/>
      <c r="L2582" s="72"/>
      <c r="M2582" s="72"/>
      <c r="N2582" s="72"/>
      <c r="O2582" s="72"/>
      <c r="P2582" s="72"/>
      <c r="Q2582" s="833"/>
      <c r="R2582" s="102"/>
      <c r="S2582" s="73"/>
      <c r="T2582" s="102"/>
      <c r="U2582" s="103"/>
      <c r="V2582" s="104"/>
    </row>
    <row r="2583" spans="1:256" ht="12.5">
      <c r="A2583"/>
      <c r="B2583" s="65">
        <v>1</v>
      </c>
      <c r="C2583" s="66">
        <f t="shared" si="123"/>
        <v>0</v>
      </c>
      <c r="D2583" s="76" t="s">
        <v>87</v>
      </c>
      <c r="E2583" s="99" t="s">
        <v>99</v>
      </c>
      <c r="F2583" s="99" t="s">
        <v>70</v>
      </c>
      <c r="G2583" s="78"/>
      <c r="H2583" s="96" t="s">
        <v>88</v>
      </c>
      <c r="I2583" s="107" t="s">
        <v>3301</v>
      </c>
      <c r="J2583" s="81"/>
      <c r="K2583" s="72"/>
      <c r="L2583" s="72"/>
      <c r="M2583" s="72"/>
      <c r="N2583" s="72"/>
      <c r="O2583" s="72"/>
      <c r="P2583" s="72"/>
      <c r="Q2583" s="833"/>
      <c r="R2583" s="102"/>
      <c r="S2583" s="73"/>
      <c r="T2583" s="102"/>
      <c r="U2583" s="103"/>
      <c r="V2583" s="104"/>
    </row>
    <row r="2584" spans="1:256" s="55" customFormat="1" ht="12" customHeight="1">
      <c r="A2584" s="217"/>
      <c r="B2584" s="65">
        <v>1</v>
      </c>
      <c r="C2584" s="66">
        <f t="shared" si="123"/>
        <v>1</v>
      </c>
      <c r="D2584" s="77" t="s">
        <v>90</v>
      </c>
      <c r="E2584" s="76" t="s">
        <v>87</v>
      </c>
      <c r="F2584" s="76" t="s">
        <v>68</v>
      </c>
      <c r="G2584" s="78"/>
      <c r="H2584" s="96" t="s">
        <v>101</v>
      </c>
      <c r="I2584" s="107" t="s">
        <v>3302</v>
      </c>
      <c r="J2584" s="81"/>
      <c r="K2584" s="72"/>
      <c r="L2584" s="72"/>
      <c r="M2584" s="72"/>
      <c r="N2584" s="72"/>
      <c r="O2584" s="72"/>
      <c r="P2584" s="72"/>
      <c r="Q2584" s="833"/>
      <c r="R2584" s="102"/>
      <c r="S2584" s="73"/>
      <c r="T2584" s="102"/>
      <c r="U2584" s="103"/>
      <c r="V2584" s="104"/>
      <c r="W2584" s="109"/>
      <c r="X2584" s="109"/>
      <c r="Y2584" s="109"/>
      <c r="Z2584" s="109"/>
      <c r="AA2584" s="109"/>
      <c r="AB2584" s="109"/>
      <c r="AC2584" s="109"/>
      <c r="AD2584" s="109"/>
      <c r="AE2584" s="109"/>
      <c r="AF2584" s="109"/>
      <c r="AG2584" s="109"/>
      <c r="AH2584" s="109"/>
      <c r="AI2584" s="109"/>
      <c r="AJ2584" s="109"/>
      <c r="AK2584" s="109"/>
      <c r="AL2584" s="109"/>
      <c r="AM2584" s="109"/>
      <c r="AN2584" s="109"/>
      <c r="AO2584" s="109"/>
      <c r="AP2584" s="109"/>
      <c r="AQ2584" s="109"/>
      <c r="AR2584" s="109"/>
      <c r="AS2584" s="109"/>
      <c r="AT2584" s="109"/>
      <c r="AU2584" s="109"/>
      <c r="AV2584" s="109"/>
      <c r="AW2584" s="109"/>
      <c r="AX2584" s="109"/>
      <c r="AY2584" s="109"/>
      <c r="AZ2584" s="109"/>
      <c r="BA2584" s="109"/>
      <c r="BB2584" s="109"/>
      <c r="BC2584" s="109"/>
      <c r="BD2584" s="109"/>
      <c r="BE2584" s="109"/>
      <c r="BF2584" s="109"/>
      <c r="BG2584" s="109"/>
      <c r="BH2584" s="109"/>
      <c r="BI2584" s="109"/>
      <c r="BJ2584" s="109"/>
      <c r="BK2584" s="109"/>
      <c r="BL2584" s="109"/>
      <c r="BM2584" s="109"/>
      <c r="BN2584" s="109"/>
      <c r="BO2584" s="109"/>
      <c r="BP2584" s="109"/>
      <c r="BQ2584" s="109"/>
      <c r="BR2584" s="109"/>
      <c r="BS2584" s="109"/>
      <c r="BT2584" s="109"/>
      <c r="BU2584" s="109"/>
      <c r="BV2584" s="109"/>
      <c r="BW2584" s="109"/>
      <c r="BX2584" s="109"/>
      <c r="BY2584" s="109"/>
      <c r="BZ2584" s="109"/>
      <c r="CA2584" s="109"/>
      <c r="CB2584" s="109"/>
      <c r="CC2584" s="109"/>
      <c r="CD2584" s="109"/>
      <c r="CE2584" s="109"/>
      <c r="CF2584" s="109"/>
      <c r="CG2584" s="109"/>
      <c r="CH2584" s="109"/>
      <c r="CI2584" s="109"/>
      <c r="CJ2584" s="109"/>
      <c r="CK2584" s="109"/>
      <c r="CL2584" s="109"/>
      <c r="CM2584" s="109"/>
      <c r="CN2584" s="109"/>
      <c r="CO2584" s="109"/>
      <c r="CP2584" s="109"/>
      <c r="CQ2584" s="109"/>
      <c r="CR2584" s="109"/>
      <c r="CS2584" s="109"/>
      <c r="CT2584" s="109"/>
      <c r="CU2584" s="109"/>
      <c r="CV2584" s="109"/>
      <c r="CW2584" s="109"/>
      <c r="CX2584" s="109"/>
      <c r="CY2584" s="109"/>
      <c r="CZ2584" s="109"/>
      <c r="DA2584" s="109"/>
      <c r="DB2584" s="109"/>
      <c r="DC2584" s="109"/>
      <c r="DD2584" s="109"/>
      <c r="DE2584" s="109"/>
      <c r="DF2584" s="109"/>
      <c r="DG2584" s="109"/>
      <c r="DH2584" s="109"/>
      <c r="DI2584" s="109"/>
      <c r="DJ2584" s="109"/>
      <c r="DK2584" s="109"/>
      <c r="DL2584" s="109"/>
      <c r="DM2584" s="109"/>
      <c r="DN2584" s="109"/>
      <c r="DO2584" s="109"/>
      <c r="DP2584" s="109"/>
      <c r="DQ2584" s="109"/>
      <c r="DR2584" s="109"/>
      <c r="DS2584" s="109"/>
      <c r="DT2584" s="109"/>
      <c r="DU2584" s="109"/>
      <c r="DV2584" s="109"/>
      <c r="DW2584" s="109"/>
      <c r="DX2584" s="109"/>
      <c r="DY2584" s="109"/>
      <c r="DZ2584" s="109"/>
      <c r="EA2584" s="109"/>
      <c r="EB2584" s="109"/>
      <c r="EC2584" s="109"/>
      <c r="ED2584" s="109"/>
      <c r="EE2584" s="109"/>
      <c r="EF2584" s="109"/>
      <c r="EG2584" s="109"/>
      <c r="EH2584" s="109"/>
      <c r="EI2584" s="109"/>
      <c r="EJ2584" s="109"/>
      <c r="EK2584" s="109"/>
      <c r="EL2584" s="109"/>
      <c r="EM2584" s="109"/>
      <c r="EN2584" s="109"/>
      <c r="EO2584" s="109"/>
      <c r="EP2584" s="109"/>
      <c r="EQ2584" s="109"/>
      <c r="ER2584" s="109"/>
      <c r="ES2584" s="109"/>
      <c r="ET2584" s="109"/>
      <c r="EU2584" s="109"/>
      <c r="EV2584" s="109"/>
      <c r="EW2584" s="109"/>
      <c r="EX2584" s="109"/>
      <c r="EY2584" s="109"/>
      <c r="EZ2584" s="109"/>
      <c r="FA2584" s="109"/>
      <c r="FB2584" s="109"/>
      <c r="FC2584" s="109"/>
      <c r="FD2584" s="109"/>
      <c r="FE2584" s="109"/>
      <c r="FF2584" s="109"/>
      <c r="FG2584" s="109"/>
      <c r="FH2584" s="109"/>
      <c r="FI2584" s="109"/>
      <c r="FJ2584" s="109"/>
      <c r="FK2584" s="109"/>
      <c r="FL2584" s="109"/>
      <c r="FM2584" s="109"/>
      <c r="FN2584" s="109"/>
      <c r="FO2584" s="109"/>
      <c r="FP2584" s="109"/>
      <c r="FQ2584" s="109"/>
      <c r="FR2584" s="109"/>
      <c r="FS2584" s="109"/>
      <c r="FT2584" s="109"/>
      <c r="FU2584" s="109"/>
      <c r="FV2584" s="109"/>
      <c r="FW2584" s="109"/>
      <c r="FX2584" s="109"/>
      <c r="FY2584" s="109"/>
      <c r="FZ2584" s="109"/>
      <c r="GA2584" s="109"/>
      <c r="GB2584" s="109"/>
      <c r="GC2584" s="109"/>
      <c r="GD2584" s="109"/>
      <c r="GE2584" s="109"/>
      <c r="GF2584" s="109"/>
      <c r="GG2584" s="109"/>
      <c r="GH2584" s="109"/>
      <c r="GI2584" s="109"/>
      <c r="GJ2584" s="109"/>
      <c r="GK2584" s="109"/>
      <c r="GL2584" s="109"/>
      <c r="GM2584" s="109"/>
      <c r="GN2584" s="109"/>
      <c r="GO2584" s="109"/>
      <c r="GP2584" s="109"/>
      <c r="GQ2584" s="109"/>
      <c r="GR2584" s="109"/>
      <c r="GS2584" s="109"/>
      <c r="GT2584" s="109"/>
      <c r="GU2584" s="109"/>
      <c r="GV2584" s="109"/>
      <c r="GW2584" s="109"/>
      <c r="GX2584" s="109"/>
      <c r="GY2584" s="109"/>
      <c r="GZ2584" s="109"/>
      <c r="HA2584" s="109"/>
      <c r="HB2584" s="109"/>
      <c r="HC2584" s="109"/>
      <c r="HD2584" s="109"/>
      <c r="HE2584" s="109"/>
      <c r="HF2584" s="109"/>
      <c r="HG2584" s="109"/>
      <c r="HH2584" s="109"/>
      <c r="HI2584" s="109"/>
      <c r="HJ2584" s="109"/>
      <c r="HK2584" s="109"/>
      <c r="HL2584" s="109"/>
      <c r="HM2584" s="109"/>
      <c r="HN2584" s="109"/>
      <c r="HO2584" s="109"/>
      <c r="HP2584" s="109"/>
      <c r="HQ2584" s="109"/>
      <c r="HR2584" s="109"/>
      <c r="HS2584" s="109"/>
      <c r="HT2584" s="109"/>
      <c r="HU2584" s="109"/>
      <c r="HV2584" s="109"/>
      <c r="HW2584" s="109"/>
      <c r="HX2584" s="109"/>
      <c r="HY2584" s="109"/>
      <c r="HZ2584" s="109"/>
      <c r="IA2584" s="109"/>
      <c r="IB2584" s="109"/>
      <c r="IC2584" s="109"/>
      <c r="ID2584" s="109"/>
      <c r="IE2584" s="109"/>
      <c r="IF2584" s="109"/>
      <c r="IG2584" s="109"/>
      <c r="IH2584" s="109"/>
      <c r="II2584" s="109"/>
      <c r="IJ2584" s="109"/>
      <c r="IK2584" s="109"/>
      <c r="IL2584" s="109"/>
      <c r="IM2584" s="109"/>
      <c r="IN2584" s="109"/>
      <c r="IO2584" s="109"/>
      <c r="IP2584" s="109"/>
      <c r="IQ2584" s="109"/>
      <c r="IR2584" s="109"/>
      <c r="IS2584" s="109"/>
      <c r="IT2584" s="109"/>
      <c r="IU2584" s="109"/>
      <c r="IV2584" s="109"/>
    </row>
    <row r="2585" spans="1:256" ht="12.5">
      <c r="B2585" s="65">
        <v>1</v>
      </c>
      <c r="C2585" s="66">
        <f t="shared" si="123"/>
        <v>0</v>
      </c>
      <c r="D2585" s="76" t="s">
        <v>68</v>
      </c>
      <c r="E2585" s="77" t="s">
        <v>90</v>
      </c>
      <c r="F2585" s="77" t="s">
        <v>90</v>
      </c>
      <c r="G2585" s="78"/>
      <c r="H2585" s="96" t="s">
        <v>3274</v>
      </c>
      <c r="I2585" s="107" t="s">
        <v>3303</v>
      </c>
      <c r="J2585" s="81"/>
      <c r="K2585" s="72"/>
      <c r="L2585" s="72"/>
      <c r="M2585" s="72"/>
      <c r="N2585" s="72"/>
      <c r="O2585" s="72"/>
      <c r="P2585" s="72"/>
      <c r="Q2585" s="833"/>
      <c r="R2585" s="102"/>
      <c r="S2585" s="73"/>
      <c r="T2585" s="102"/>
      <c r="U2585" s="103"/>
      <c r="V2585" s="104"/>
    </row>
    <row r="2586" spans="1:256" ht="12.5">
      <c r="B2586" s="65">
        <v>1</v>
      </c>
      <c r="C2586" s="66">
        <f t="shared" si="123"/>
        <v>0</v>
      </c>
      <c r="D2586" s="99" t="s">
        <v>70</v>
      </c>
      <c r="E2586" s="99" t="s">
        <v>70</v>
      </c>
      <c r="F2586" s="99" t="s">
        <v>70</v>
      </c>
      <c r="G2586" s="78"/>
      <c r="H2586" s="96" t="s">
        <v>94</v>
      </c>
      <c r="I2586" s="107" t="s">
        <v>3304</v>
      </c>
      <c r="J2586" s="81"/>
      <c r="K2586" s="72"/>
      <c r="L2586" s="72"/>
      <c r="M2586" s="72"/>
      <c r="N2586" s="72"/>
      <c r="O2586" s="72"/>
      <c r="P2586" s="72"/>
      <c r="Q2586" s="833"/>
      <c r="R2586" s="102"/>
      <c r="S2586" s="73"/>
      <c r="T2586" s="102"/>
      <c r="U2586" s="103"/>
      <c r="V2586" s="104"/>
    </row>
    <row r="2587" spans="1:256" ht="12.5">
      <c r="B2587" s="65">
        <v>1</v>
      </c>
      <c r="C2587" s="66">
        <f>IF(E2587="A",4,IF(E2587="B",3,IF(E2587="C",2,IF(E2587="D",1,0))))</f>
        <v>3</v>
      </c>
      <c r="D2587" s="76" t="s">
        <v>87</v>
      </c>
      <c r="E2587" s="76" t="s">
        <v>87</v>
      </c>
      <c r="F2587" s="99" t="s">
        <v>99</v>
      </c>
      <c r="G2587" s="78"/>
      <c r="H2587" s="96" t="s">
        <v>188</v>
      </c>
      <c r="I2587" s="107" t="s">
        <v>3305</v>
      </c>
      <c r="J2587" s="81" t="s">
        <v>6111</v>
      </c>
      <c r="K2587" s="72"/>
      <c r="L2587" s="72"/>
      <c r="M2587" s="72"/>
      <c r="N2587" s="72"/>
      <c r="O2587" s="72"/>
      <c r="P2587" s="72"/>
      <c r="Q2587" s="833"/>
      <c r="R2587" s="102"/>
      <c r="S2587" s="73"/>
      <c r="T2587" s="102"/>
      <c r="U2587" s="103"/>
      <c r="V2587" s="104"/>
    </row>
    <row r="2588" spans="1:256" ht="12.5">
      <c r="A2588" s="305"/>
      <c r="B2588" s="65">
        <v>1</v>
      </c>
      <c r="C2588" s="66">
        <f>IF(E2588="A",1,IF(E2588="B",1,0))</f>
        <v>1</v>
      </c>
      <c r="D2588" s="77" t="s">
        <v>90</v>
      </c>
      <c r="E2588" s="76" t="s">
        <v>68</v>
      </c>
      <c r="F2588" s="76" t="s">
        <v>68</v>
      </c>
      <c r="G2588" s="78"/>
      <c r="H2588" s="96" t="s">
        <v>114</v>
      </c>
      <c r="I2588" s="107" t="s">
        <v>3306</v>
      </c>
      <c r="J2588" s="81"/>
      <c r="K2588" s="72"/>
      <c r="L2588" s="72"/>
      <c r="M2588" s="72"/>
      <c r="N2588" s="72"/>
      <c r="O2588" s="72"/>
      <c r="P2588" s="72"/>
      <c r="Q2588" s="833"/>
      <c r="R2588" s="102"/>
      <c r="S2588" s="73"/>
      <c r="T2588" s="102"/>
      <c r="U2588" s="103"/>
      <c r="V2588" s="104"/>
    </row>
    <row r="2589" spans="1:256" ht="12" customHeight="1">
      <c r="B2589" s="65">
        <v>1</v>
      </c>
      <c r="C2589" s="66">
        <f>IF(E2589="A",1,IF(E2589="B",1,0))</f>
        <v>0</v>
      </c>
      <c r="D2589" s="658" t="s">
        <v>68</v>
      </c>
      <c r="E2589" s="656" t="s">
        <v>99</v>
      </c>
      <c r="F2589" s="659" t="s">
        <v>90</v>
      </c>
      <c r="G2589" s="78"/>
      <c r="H2589" s="96" t="s">
        <v>129</v>
      </c>
      <c r="I2589" s="107" t="s">
        <v>3307</v>
      </c>
      <c r="J2589" s="81"/>
      <c r="K2589" s="72"/>
      <c r="L2589" s="72"/>
      <c r="M2589" s="72"/>
      <c r="N2589" s="72"/>
      <c r="O2589" s="72"/>
      <c r="P2589" s="72"/>
      <c r="Q2589" s="833"/>
      <c r="R2589" s="102"/>
      <c r="S2589" s="73"/>
      <c r="T2589" s="102"/>
      <c r="U2589" s="103"/>
      <c r="V2589" s="104"/>
    </row>
    <row r="2590" spans="1:256" ht="12.5">
      <c r="A2590" s="305"/>
      <c r="B2590" s="65">
        <v>1</v>
      </c>
      <c r="C2590" s="66">
        <f>IF(E2590="A",4,IF(E2590="B",3,IF(E2590="C",2,IF(E2590="D",1,0))))</f>
        <v>1</v>
      </c>
      <c r="D2590" s="76" t="s">
        <v>68</v>
      </c>
      <c r="E2590" s="99" t="s">
        <v>70</v>
      </c>
      <c r="F2590" s="77" t="s">
        <v>90</v>
      </c>
      <c r="G2590" s="78"/>
      <c r="H2590" s="96" t="s">
        <v>114</v>
      </c>
      <c r="I2590" s="107" t="s">
        <v>1137</v>
      </c>
      <c r="J2590" s="81" t="s">
        <v>616</v>
      </c>
      <c r="K2590" s="72"/>
      <c r="L2590" s="72"/>
      <c r="M2590" s="72"/>
      <c r="N2590" s="72"/>
      <c r="O2590" s="72"/>
      <c r="P2590" s="72"/>
      <c r="Q2590" s="833"/>
      <c r="R2590" s="102"/>
      <c r="S2590" s="73"/>
      <c r="T2590" s="102"/>
      <c r="U2590" s="103"/>
      <c r="V2590" s="104"/>
    </row>
    <row r="2591" spans="1:256" ht="12.5">
      <c r="B2591" s="65">
        <v>1</v>
      </c>
      <c r="C2591" s="66">
        <f>IF(E2591="A",1,IF(E2591="B",1,0))</f>
        <v>0</v>
      </c>
      <c r="D2591" s="248" t="s">
        <v>87</v>
      </c>
      <c r="E2591" s="663" t="s">
        <v>90</v>
      </c>
      <c r="F2591" s="248" t="s">
        <v>87</v>
      </c>
      <c r="G2591" s="78"/>
      <c r="H2591" s="96" t="s">
        <v>119</v>
      </c>
      <c r="I2591" s="107" t="s">
        <v>3308</v>
      </c>
      <c r="J2591" s="81"/>
      <c r="K2591" s="72"/>
      <c r="L2591" s="72"/>
      <c r="M2591" s="72"/>
      <c r="N2591" s="72"/>
      <c r="O2591" s="72"/>
      <c r="P2591" s="72"/>
      <c r="Q2591" s="833"/>
      <c r="R2591" s="102"/>
      <c r="S2591" s="73"/>
      <c r="T2591" s="102"/>
      <c r="U2591" s="103"/>
      <c r="V2591" s="104"/>
    </row>
    <row r="2592" spans="1:256" s="55" customFormat="1" ht="12" customHeight="1">
      <c r="A2592" s="217"/>
      <c r="B2592" s="65">
        <v>1</v>
      </c>
      <c r="C2592" s="66">
        <f>IF(E2592="A",1,IF(E2592="B",1,0))</f>
        <v>0</v>
      </c>
      <c r="D2592" s="99" t="s">
        <v>70</v>
      </c>
      <c r="E2592" s="77" t="s">
        <v>90</v>
      </c>
      <c r="F2592" s="77" t="s">
        <v>90</v>
      </c>
      <c r="G2592" s="78"/>
      <c r="H2592" s="96" t="s">
        <v>129</v>
      </c>
      <c r="I2592" s="107" t="s">
        <v>3309</v>
      </c>
      <c r="J2592" s="81"/>
      <c r="K2592" s="72"/>
      <c r="L2592" s="72"/>
      <c r="M2592" s="72"/>
      <c r="N2592" s="72"/>
      <c r="O2592" s="72"/>
      <c r="P2592" s="72"/>
      <c r="Q2592" s="833"/>
      <c r="R2592" s="102"/>
      <c r="S2592" s="73"/>
      <c r="T2592" s="102"/>
      <c r="U2592" s="103"/>
      <c r="V2592" s="104"/>
      <c r="W2592" s="109"/>
      <c r="X2592" s="109"/>
      <c r="Y2592" s="109"/>
      <c r="Z2592" s="109"/>
      <c r="AA2592" s="109"/>
      <c r="AB2592" s="109"/>
      <c r="AC2592" s="109"/>
      <c r="AD2592" s="109"/>
      <c r="AE2592" s="109"/>
      <c r="AF2592" s="109"/>
      <c r="AG2592" s="109"/>
      <c r="AH2592" s="109"/>
      <c r="AI2592" s="109"/>
      <c r="AJ2592" s="109"/>
      <c r="AK2592" s="109"/>
      <c r="AL2592" s="109"/>
      <c r="AM2592" s="109"/>
      <c r="AN2592" s="109"/>
      <c r="AO2592" s="109"/>
      <c r="AP2592" s="109"/>
      <c r="AQ2592" s="109"/>
      <c r="AR2592" s="109"/>
      <c r="AS2592" s="109"/>
      <c r="AT2592" s="109"/>
      <c r="AU2592" s="109"/>
      <c r="AV2592" s="109"/>
      <c r="AW2592" s="109"/>
      <c r="AX2592" s="109"/>
      <c r="AY2592" s="109"/>
      <c r="AZ2592" s="109"/>
      <c r="BA2592" s="109"/>
      <c r="BB2592" s="109"/>
      <c r="BC2592" s="109"/>
      <c r="BD2592" s="109"/>
      <c r="BE2592" s="109"/>
      <c r="BF2592" s="109"/>
      <c r="BG2592" s="109"/>
      <c r="BH2592" s="109"/>
      <c r="BI2592" s="109"/>
      <c r="BJ2592" s="109"/>
      <c r="BK2592" s="109"/>
      <c r="BL2592" s="109"/>
      <c r="BM2592" s="109"/>
      <c r="BN2592" s="109"/>
      <c r="BO2592" s="109"/>
      <c r="BP2592" s="109"/>
      <c r="BQ2592" s="109"/>
      <c r="BR2592" s="109"/>
      <c r="BS2592" s="109"/>
      <c r="BT2592" s="109"/>
      <c r="BU2592" s="109"/>
      <c r="BV2592" s="109"/>
      <c r="BW2592" s="109"/>
      <c r="BX2592" s="109"/>
      <c r="BY2592" s="109"/>
      <c r="BZ2592" s="109"/>
      <c r="CA2592" s="109"/>
      <c r="CB2592" s="109"/>
      <c r="CC2592" s="109"/>
      <c r="CD2592" s="109"/>
      <c r="CE2592" s="109"/>
      <c r="CF2592" s="109"/>
      <c r="CG2592" s="109"/>
      <c r="CH2592" s="109"/>
      <c r="CI2592" s="109"/>
      <c r="CJ2592" s="109"/>
      <c r="CK2592" s="109"/>
      <c r="CL2592" s="109"/>
      <c r="CM2592" s="109"/>
      <c r="CN2592" s="109"/>
      <c r="CO2592" s="109"/>
      <c r="CP2592" s="109"/>
      <c r="CQ2592" s="109"/>
      <c r="CR2592" s="109"/>
      <c r="CS2592" s="109"/>
      <c r="CT2592" s="109"/>
      <c r="CU2592" s="109"/>
      <c r="CV2592" s="109"/>
      <c r="CW2592" s="109"/>
      <c r="CX2592" s="109"/>
      <c r="CY2592" s="109"/>
      <c r="CZ2592" s="109"/>
      <c r="DA2592" s="109"/>
      <c r="DB2592" s="109"/>
      <c r="DC2592" s="109"/>
      <c r="DD2592" s="109"/>
      <c r="DE2592" s="109"/>
      <c r="DF2592" s="109"/>
      <c r="DG2592" s="109"/>
      <c r="DH2592" s="109"/>
      <c r="DI2592" s="109"/>
      <c r="DJ2592" s="109"/>
      <c r="DK2592" s="109"/>
      <c r="DL2592" s="109"/>
      <c r="DM2592" s="109"/>
      <c r="DN2592" s="109"/>
      <c r="DO2592" s="109"/>
      <c r="DP2592" s="109"/>
      <c r="DQ2592" s="109"/>
      <c r="DR2592" s="109"/>
      <c r="DS2592" s="109"/>
      <c r="DT2592" s="109"/>
      <c r="DU2592" s="109"/>
      <c r="DV2592" s="109"/>
      <c r="DW2592" s="109"/>
      <c r="DX2592" s="109"/>
      <c r="DY2592" s="109"/>
      <c r="DZ2592" s="109"/>
      <c r="EA2592" s="109"/>
      <c r="EB2592" s="109"/>
      <c r="EC2592" s="109"/>
      <c r="ED2592" s="109"/>
      <c r="EE2592" s="109"/>
      <c r="EF2592" s="109"/>
      <c r="EG2592" s="109"/>
      <c r="EH2592" s="109"/>
      <c r="EI2592" s="109"/>
      <c r="EJ2592" s="109"/>
      <c r="EK2592" s="109"/>
      <c r="EL2592" s="109"/>
      <c r="EM2592" s="109"/>
      <c r="EN2592" s="109"/>
      <c r="EO2592" s="109"/>
      <c r="EP2592" s="109"/>
      <c r="EQ2592" s="109"/>
      <c r="ER2592" s="109"/>
      <c r="ES2592" s="109"/>
      <c r="ET2592" s="109"/>
      <c r="EU2592" s="109"/>
      <c r="EV2592" s="109"/>
      <c r="EW2592" s="109"/>
      <c r="EX2592" s="109"/>
      <c r="EY2592" s="109"/>
      <c r="EZ2592" s="109"/>
      <c r="FA2592" s="109"/>
      <c r="FB2592" s="109"/>
      <c r="FC2592" s="109"/>
      <c r="FD2592" s="109"/>
      <c r="FE2592" s="109"/>
      <c r="FF2592" s="109"/>
      <c r="FG2592" s="109"/>
      <c r="FH2592" s="109"/>
      <c r="FI2592" s="109"/>
      <c r="FJ2592" s="109"/>
      <c r="FK2592" s="109"/>
      <c r="FL2592" s="109"/>
      <c r="FM2592" s="109"/>
      <c r="FN2592" s="109"/>
      <c r="FO2592" s="109"/>
      <c r="FP2592" s="109"/>
      <c r="FQ2592" s="109"/>
      <c r="FR2592" s="109"/>
      <c r="FS2592" s="109"/>
      <c r="FT2592" s="109"/>
      <c r="FU2592" s="109"/>
      <c r="FV2592" s="109"/>
      <c r="FW2592" s="109"/>
      <c r="FX2592" s="109"/>
      <c r="FY2592" s="109"/>
      <c r="FZ2592" s="109"/>
      <c r="GA2592" s="109"/>
      <c r="GB2592" s="109"/>
      <c r="GC2592" s="109"/>
      <c r="GD2592" s="109"/>
      <c r="GE2592" s="109"/>
      <c r="GF2592" s="109"/>
      <c r="GG2592" s="109"/>
      <c r="GH2592" s="109"/>
      <c r="GI2592" s="109"/>
      <c r="GJ2592" s="109"/>
      <c r="GK2592" s="109"/>
      <c r="GL2592" s="109"/>
      <c r="GM2592" s="109"/>
      <c r="GN2592" s="109"/>
      <c r="GO2592" s="109"/>
      <c r="GP2592" s="109"/>
      <c r="GQ2592" s="109"/>
      <c r="GR2592" s="109"/>
      <c r="GS2592" s="109"/>
      <c r="GT2592" s="109"/>
      <c r="GU2592" s="109"/>
      <c r="GV2592" s="109"/>
      <c r="GW2592" s="109"/>
      <c r="GX2592" s="109"/>
      <c r="GY2592" s="109"/>
      <c r="GZ2592" s="109"/>
      <c r="HA2592" s="109"/>
      <c r="HB2592" s="109"/>
      <c r="HC2592" s="109"/>
      <c r="HD2592" s="109"/>
      <c r="HE2592" s="109"/>
      <c r="HF2592" s="109"/>
      <c r="HG2592" s="109"/>
      <c r="HH2592" s="109"/>
      <c r="HI2592" s="109"/>
      <c r="HJ2592" s="109"/>
      <c r="HK2592" s="109"/>
      <c r="HL2592" s="109"/>
      <c r="HM2592" s="109"/>
      <c r="HN2592" s="109"/>
      <c r="HO2592" s="109"/>
      <c r="HP2592" s="109"/>
      <c r="HQ2592" s="109"/>
      <c r="HR2592" s="109"/>
      <c r="HS2592" s="109"/>
      <c r="HT2592" s="109"/>
      <c r="HU2592" s="109"/>
      <c r="HV2592" s="109"/>
      <c r="HW2592" s="109"/>
      <c r="HX2592" s="109"/>
      <c r="HY2592" s="109"/>
      <c r="HZ2592" s="109"/>
      <c r="IA2592" s="109"/>
      <c r="IB2592" s="109"/>
      <c r="IC2592" s="109"/>
      <c r="ID2592" s="109"/>
      <c r="IE2592" s="109"/>
      <c r="IF2592" s="109"/>
      <c r="IG2592" s="109"/>
      <c r="IH2592" s="109"/>
      <c r="II2592" s="109"/>
      <c r="IJ2592" s="109"/>
      <c r="IK2592" s="109"/>
      <c r="IL2592" s="109"/>
      <c r="IM2592" s="109"/>
      <c r="IN2592" s="109"/>
      <c r="IO2592" s="109"/>
      <c r="IP2592" s="109"/>
      <c r="IQ2592" s="109"/>
      <c r="IR2592" s="109"/>
      <c r="IS2592" s="109"/>
      <c r="IT2592" s="109"/>
      <c r="IU2592" s="109"/>
      <c r="IV2592" s="109"/>
    </row>
    <row r="2593" spans="1:256" ht="12.5">
      <c r="B2593" s="65">
        <v>1</v>
      </c>
      <c r="C2593" s="66">
        <f>IF(E2593="A",1,IF(E2593="B",1,0))</f>
        <v>0</v>
      </c>
      <c r="D2593" s="76" t="s">
        <v>87</v>
      </c>
      <c r="E2593" s="77" t="s">
        <v>90</v>
      </c>
      <c r="F2593" s="99" t="s">
        <v>70</v>
      </c>
      <c r="G2593" s="78"/>
      <c r="H2593" s="100" t="s">
        <v>122</v>
      </c>
      <c r="I2593" s="101" t="s">
        <v>393</v>
      </c>
      <c r="J2593" s="81" t="s">
        <v>616</v>
      </c>
      <c r="K2593" s="72"/>
      <c r="L2593" s="72"/>
      <c r="M2593" s="72"/>
      <c r="N2593" s="72"/>
      <c r="O2593" s="72"/>
      <c r="P2593" s="72"/>
      <c r="Q2593" s="833"/>
      <c r="R2593" s="102"/>
      <c r="S2593" s="73"/>
      <c r="T2593" s="102"/>
      <c r="U2593" s="103"/>
      <c r="V2593" s="104"/>
    </row>
    <row r="2594" spans="1:256" ht="12.5">
      <c r="B2594" s="65">
        <v>1</v>
      </c>
      <c r="C2594" s="66">
        <f>IF(E2594="A",1,IF(E2594="B",1,0))</f>
        <v>1</v>
      </c>
      <c r="D2594" s="76" t="s">
        <v>87</v>
      </c>
      <c r="E2594" s="76" t="s">
        <v>87</v>
      </c>
      <c r="F2594" s="99" t="s">
        <v>70</v>
      </c>
      <c r="G2594" s="78"/>
      <c r="H2594" s="96" t="s">
        <v>131</v>
      </c>
      <c r="I2594" s="107" t="s">
        <v>3310</v>
      </c>
      <c r="J2594" s="81"/>
      <c r="K2594" s="72"/>
      <c r="L2594" s="72"/>
      <c r="M2594" s="72"/>
      <c r="N2594" s="72"/>
      <c r="O2594" s="72"/>
      <c r="P2594" s="72"/>
      <c r="Q2594" s="833"/>
      <c r="R2594" s="102"/>
      <c r="S2594" s="73"/>
      <c r="T2594" s="102"/>
      <c r="U2594" s="103"/>
      <c r="V2594" s="104"/>
    </row>
    <row r="2595" spans="1:256" s="365" customFormat="1" ht="12" customHeight="1">
      <c r="A2595" s="217"/>
      <c r="B2595" s="65">
        <v>1</v>
      </c>
      <c r="C2595" s="66">
        <f>IF(E2595="A",1,IF(E2595="B",1,0))</f>
        <v>1</v>
      </c>
      <c r="D2595" s="76" t="s">
        <v>68</v>
      </c>
      <c r="E2595" s="76" t="s">
        <v>87</v>
      </c>
      <c r="F2595" s="99" t="s">
        <v>70</v>
      </c>
      <c r="G2595" s="78"/>
      <c r="H2595" s="96" t="s">
        <v>1336</v>
      </c>
      <c r="I2595" s="107" t="s">
        <v>3311</v>
      </c>
      <c r="J2595" s="81"/>
      <c r="K2595" s="72"/>
      <c r="L2595" s="72"/>
      <c r="M2595" s="72"/>
      <c r="N2595" s="72"/>
      <c r="O2595" s="72"/>
      <c r="P2595" s="72"/>
      <c r="Q2595" s="833"/>
      <c r="R2595" s="102"/>
      <c r="S2595" s="73"/>
      <c r="T2595" s="102"/>
      <c r="U2595" s="103"/>
      <c r="V2595" s="104"/>
      <c r="W2595" s="109"/>
      <c r="X2595" s="109"/>
      <c r="Y2595" s="109"/>
      <c r="Z2595" s="109"/>
      <c r="AA2595" s="109"/>
      <c r="AB2595" s="109"/>
      <c r="AC2595" s="109"/>
      <c r="AD2595" s="109"/>
      <c r="AE2595" s="109"/>
      <c r="AF2595" s="109"/>
      <c r="AG2595" s="109"/>
      <c r="AH2595" s="109"/>
      <c r="AI2595" s="109"/>
      <c r="AJ2595" s="109"/>
      <c r="AK2595" s="109"/>
      <c r="AL2595" s="109"/>
      <c r="AM2595" s="109"/>
      <c r="AN2595" s="109"/>
      <c r="AO2595" s="109"/>
      <c r="AP2595" s="109"/>
      <c r="AQ2595" s="109"/>
      <c r="AR2595" s="109"/>
      <c r="AS2595" s="109"/>
      <c r="AT2595" s="109"/>
      <c r="AU2595" s="109"/>
      <c r="AV2595" s="109"/>
      <c r="AW2595" s="109"/>
      <c r="AX2595" s="109"/>
      <c r="AY2595" s="109"/>
      <c r="AZ2595" s="109"/>
      <c r="BA2595" s="109"/>
      <c r="BB2595" s="109"/>
      <c r="BC2595" s="109"/>
      <c r="BD2595" s="109"/>
      <c r="BE2595" s="109"/>
      <c r="BF2595" s="109"/>
      <c r="BG2595" s="109"/>
      <c r="BH2595" s="109"/>
      <c r="BI2595" s="109"/>
      <c r="BJ2595" s="109"/>
      <c r="BK2595" s="109"/>
      <c r="BL2595" s="109"/>
      <c r="BM2595" s="109"/>
      <c r="BN2595" s="109"/>
      <c r="BO2595" s="109"/>
      <c r="BP2595" s="109"/>
      <c r="BQ2595" s="109"/>
      <c r="BR2595" s="109"/>
      <c r="BS2595" s="109"/>
      <c r="BT2595" s="109"/>
      <c r="BU2595" s="109"/>
      <c r="BV2595" s="109"/>
      <c r="BW2595" s="109"/>
      <c r="BX2595" s="109"/>
      <c r="BY2595" s="109"/>
      <c r="BZ2595" s="109"/>
      <c r="CA2595" s="109"/>
      <c r="CB2595" s="109"/>
      <c r="CC2595" s="109"/>
      <c r="CD2595" s="109"/>
      <c r="CE2595" s="109"/>
      <c r="CF2595" s="109"/>
      <c r="CG2595" s="109"/>
      <c r="CH2595" s="109"/>
      <c r="CI2595" s="109"/>
      <c r="CJ2595" s="109"/>
      <c r="CK2595" s="109"/>
      <c r="CL2595" s="109"/>
      <c r="CM2595" s="109"/>
      <c r="CN2595" s="109"/>
      <c r="CO2595" s="109"/>
      <c r="CP2595" s="109"/>
      <c r="CQ2595" s="109"/>
      <c r="CR2595" s="109"/>
      <c r="CS2595" s="109"/>
      <c r="CT2595" s="109"/>
      <c r="CU2595" s="109"/>
      <c r="CV2595" s="109"/>
      <c r="CW2595" s="109"/>
      <c r="CX2595" s="109"/>
      <c r="CY2595" s="109"/>
      <c r="CZ2595" s="109"/>
      <c r="DA2595" s="109"/>
      <c r="DB2595" s="109"/>
      <c r="DC2595" s="109"/>
      <c r="DD2595" s="109"/>
      <c r="DE2595" s="109"/>
      <c r="DF2595" s="109"/>
      <c r="DG2595" s="109"/>
      <c r="DH2595" s="109"/>
      <c r="DI2595" s="109"/>
      <c r="DJ2595" s="109"/>
      <c r="DK2595" s="109"/>
      <c r="DL2595" s="109"/>
      <c r="DM2595" s="109"/>
      <c r="DN2595" s="109"/>
      <c r="DO2595" s="109"/>
      <c r="DP2595" s="109"/>
      <c r="DQ2595" s="109"/>
      <c r="DR2595" s="109"/>
      <c r="DS2595" s="109"/>
      <c r="DT2595" s="109"/>
      <c r="DU2595" s="109"/>
      <c r="DV2595" s="109"/>
      <c r="DW2595" s="109"/>
      <c r="DX2595" s="109"/>
      <c r="DY2595" s="109"/>
      <c r="DZ2595" s="109"/>
      <c r="EA2595" s="109"/>
      <c r="EB2595" s="109"/>
      <c r="EC2595" s="109"/>
      <c r="ED2595" s="109"/>
      <c r="EE2595" s="109"/>
      <c r="EF2595" s="109"/>
      <c r="EG2595" s="109"/>
      <c r="EH2595" s="109"/>
      <c r="EI2595" s="109"/>
      <c r="EJ2595" s="109"/>
      <c r="EK2595" s="109"/>
      <c r="EL2595" s="109"/>
      <c r="EM2595" s="109"/>
      <c r="EN2595" s="109"/>
      <c r="EO2595" s="109"/>
      <c r="EP2595" s="109"/>
      <c r="EQ2595" s="109"/>
      <c r="ER2595" s="109"/>
      <c r="ES2595" s="109"/>
      <c r="ET2595" s="109"/>
      <c r="EU2595" s="109"/>
      <c r="EV2595" s="109"/>
      <c r="EW2595" s="109"/>
      <c r="EX2595" s="109"/>
      <c r="EY2595" s="109"/>
      <c r="EZ2595" s="109"/>
      <c r="FA2595" s="109"/>
      <c r="FB2595" s="109"/>
      <c r="FC2595" s="109"/>
      <c r="FD2595" s="109"/>
      <c r="FE2595" s="109"/>
      <c r="FF2595" s="109"/>
      <c r="FG2595" s="109"/>
      <c r="FH2595" s="109"/>
      <c r="FI2595" s="109"/>
      <c r="FJ2595" s="109"/>
      <c r="FK2595" s="109"/>
      <c r="FL2595" s="109"/>
      <c r="FM2595" s="109"/>
      <c r="FN2595" s="109"/>
      <c r="FO2595" s="109"/>
      <c r="FP2595" s="109"/>
      <c r="FQ2595" s="109"/>
      <c r="FR2595" s="109"/>
      <c r="FS2595" s="109"/>
      <c r="FT2595" s="109"/>
      <c r="FU2595" s="109"/>
      <c r="FV2595" s="109"/>
      <c r="FW2595" s="109"/>
      <c r="FX2595" s="109"/>
      <c r="FY2595" s="109"/>
      <c r="FZ2595" s="109"/>
      <c r="GA2595" s="109"/>
      <c r="GB2595" s="109"/>
      <c r="GC2595" s="109"/>
      <c r="GD2595" s="109"/>
      <c r="GE2595" s="109"/>
      <c r="GF2595" s="109"/>
      <c r="GG2595" s="109"/>
      <c r="GH2595" s="109"/>
      <c r="GI2595" s="109"/>
      <c r="GJ2595" s="109"/>
      <c r="GK2595" s="109"/>
      <c r="GL2595" s="109"/>
      <c r="GM2595" s="109"/>
      <c r="GN2595" s="109"/>
      <c r="GO2595" s="109"/>
      <c r="GP2595" s="109"/>
      <c r="GQ2595" s="109"/>
      <c r="GR2595" s="109"/>
      <c r="GS2595" s="109"/>
      <c r="GT2595" s="109"/>
      <c r="GU2595" s="109"/>
      <c r="GV2595" s="109"/>
      <c r="GW2595" s="109"/>
      <c r="GX2595" s="109"/>
      <c r="GY2595" s="109"/>
      <c r="GZ2595" s="109"/>
      <c r="HA2595" s="109"/>
      <c r="HB2595" s="109"/>
      <c r="HC2595" s="109"/>
      <c r="HD2595" s="109"/>
      <c r="HE2595" s="109"/>
      <c r="HF2595" s="109"/>
      <c r="HG2595" s="109"/>
      <c r="HH2595" s="109"/>
      <c r="HI2595" s="109"/>
      <c r="HJ2595" s="109"/>
      <c r="HK2595" s="109"/>
      <c r="HL2595" s="109"/>
      <c r="HM2595" s="109"/>
      <c r="HN2595" s="109"/>
      <c r="HO2595" s="109"/>
      <c r="HP2595" s="109"/>
      <c r="HQ2595" s="109"/>
      <c r="HR2595" s="109"/>
      <c r="HS2595" s="109"/>
      <c r="HT2595" s="109"/>
      <c r="HU2595" s="109"/>
      <c r="HV2595" s="109"/>
      <c r="HW2595" s="109"/>
      <c r="HX2595" s="109"/>
      <c r="HY2595" s="109"/>
      <c r="HZ2595" s="109"/>
      <c r="IA2595" s="109"/>
      <c r="IB2595" s="109"/>
      <c r="IC2595" s="109"/>
      <c r="ID2595" s="109"/>
      <c r="IE2595" s="109"/>
      <c r="IF2595" s="109"/>
      <c r="IG2595" s="109"/>
      <c r="IH2595" s="109"/>
      <c r="II2595" s="109"/>
      <c r="IJ2595" s="109"/>
      <c r="IK2595" s="109"/>
      <c r="IL2595" s="109"/>
      <c r="IM2595" s="109"/>
      <c r="IN2595" s="109"/>
      <c r="IO2595" s="109"/>
      <c r="IP2595" s="109"/>
      <c r="IQ2595" s="109"/>
      <c r="IR2595" s="109"/>
      <c r="IS2595" s="109"/>
      <c r="IT2595" s="109"/>
      <c r="IU2595" s="109"/>
      <c r="IV2595" s="109"/>
    </row>
    <row r="2596" spans="1:256" ht="12.5">
      <c r="B2596" s="65">
        <v>1</v>
      </c>
      <c r="C2596" s="66">
        <f>IF(E2596="A",4,IF(E2596="B",3,IF(E2596="C",2,IF(E2596="D",1,0))))</f>
        <v>4</v>
      </c>
      <c r="D2596" s="77" t="s">
        <v>90</v>
      </c>
      <c r="E2596" s="76" t="s">
        <v>68</v>
      </c>
      <c r="F2596" s="99" t="s">
        <v>70</v>
      </c>
      <c r="G2596" s="78"/>
      <c r="H2596" s="96" t="s">
        <v>114</v>
      </c>
      <c r="I2596" s="107" t="s">
        <v>3312</v>
      </c>
      <c r="J2596" s="81"/>
      <c r="K2596" s="72"/>
      <c r="L2596" s="72"/>
      <c r="M2596" s="72"/>
      <c r="N2596" s="72"/>
      <c r="O2596" s="72"/>
      <c r="P2596" s="72"/>
      <c r="Q2596" s="833"/>
      <c r="R2596" s="102"/>
      <c r="S2596" s="73"/>
      <c r="T2596" s="102"/>
      <c r="U2596" s="103"/>
      <c r="V2596" s="104"/>
    </row>
    <row r="2597" spans="1:256" ht="12.5">
      <c r="B2597" s="65">
        <v>1</v>
      </c>
      <c r="C2597" s="66">
        <f t="shared" ref="C2597:C2604" si="124">IF(E2597="A",1,IF(E2597="B",1,0))</f>
        <v>1</v>
      </c>
      <c r="D2597" s="677" t="s">
        <v>90</v>
      </c>
      <c r="E2597" s="655" t="s">
        <v>68</v>
      </c>
      <c r="F2597" s="677" t="s">
        <v>90</v>
      </c>
      <c r="G2597" s="78"/>
      <c r="H2597" s="96" t="s">
        <v>135</v>
      </c>
      <c r="I2597" s="107" t="s">
        <v>3313</v>
      </c>
      <c r="J2597" s="81"/>
      <c r="K2597" s="72"/>
      <c r="L2597" s="72"/>
      <c r="M2597" s="72"/>
      <c r="N2597" s="72"/>
      <c r="O2597" s="72"/>
      <c r="P2597" s="72"/>
      <c r="Q2597" s="833"/>
      <c r="R2597" s="102"/>
      <c r="S2597" s="73"/>
      <c r="T2597" s="102"/>
      <c r="U2597" s="103"/>
      <c r="V2597" s="104"/>
    </row>
    <row r="2598" spans="1:256" ht="12.5">
      <c r="A2598" s="305"/>
      <c r="B2598" s="65">
        <v>1</v>
      </c>
      <c r="C2598" s="66">
        <f t="shared" si="124"/>
        <v>1</v>
      </c>
      <c r="D2598" s="655" t="s">
        <v>68</v>
      </c>
      <c r="E2598" s="655" t="s">
        <v>68</v>
      </c>
      <c r="F2598" s="77" t="s">
        <v>90</v>
      </c>
      <c r="G2598" s="78"/>
      <c r="H2598" s="96" t="s">
        <v>94</v>
      </c>
      <c r="I2598" s="107" t="s">
        <v>3314</v>
      </c>
      <c r="J2598" s="81"/>
      <c r="K2598" s="72"/>
      <c r="L2598" s="72"/>
      <c r="M2598" s="72"/>
      <c r="N2598" s="72"/>
      <c r="O2598" s="72"/>
      <c r="P2598" s="72"/>
      <c r="Q2598" s="833"/>
      <c r="R2598" s="102"/>
      <c r="S2598" s="73"/>
      <c r="T2598" s="102"/>
      <c r="U2598" s="103"/>
      <c r="V2598" s="104"/>
    </row>
    <row r="2599" spans="1:256" ht="12" customHeight="1">
      <c r="B2599" s="65">
        <v>1</v>
      </c>
      <c r="C2599" s="66">
        <f t="shared" si="124"/>
        <v>0</v>
      </c>
      <c r="D2599" s="658" t="s">
        <v>87</v>
      </c>
      <c r="E2599" s="659" t="s">
        <v>90</v>
      </c>
      <c r="F2599" s="658" t="s">
        <v>68</v>
      </c>
      <c r="G2599" s="78"/>
      <c r="H2599" s="96" t="s">
        <v>110</v>
      </c>
      <c r="I2599" s="107" t="s">
        <v>3315</v>
      </c>
      <c r="J2599" s="81"/>
      <c r="K2599" s="72"/>
      <c r="L2599" s="72"/>
      <c r="M2599" s="72"/>
      <c r="N2599" s="72"/>
      <c r="O2599" s="72"/>
      <c r="P2599" s="72"/>
      <c r="Q2599" s="833"/>
      <c r="R2599" s="102"/>
      <c r="S2599" s="73"/>
      <c r="T2599" s="102"/>
      <c r="U2599" s="103"/>
      <c r="V2599" s="104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  <c r="CN2599"/>
      <c r="CO2599"/>
      <c r="CP2599"/>
      <c r="CQ2599"/>
      <c r="CR2599"/>
      <c r="CS2599"/>
      <c r="CT2599"/>
      <c r="CU2599"/>
      <c r="CV2599"/>
      <c r="CW2599"/>
      <c r="CX2599"/>
      <c r="CY2599"/>
      <c r="CZ2599"/>
      <c r="DA2599"/>
      <c r="DB2599"/>
      <c r="DC2599"/>
      <c r="DD2599"/>
      <c r="DE2599"/>
      <c r="DF2599"/>
      <c r="DG2599"/>
      <c r="DH2599"/>
      <c r="DI2599"/>
      <c r="DJ2599"/>
      <c r="DK2599"/>
      <c r="DL2599"/>
      <c r="DM2599"/>
      <c r="DN2599"/>
      <c r="DO2599"/>
      <c r="DP2599"/>
      <c r="DQ2599"/>
      <c r="DR2599"/>
      <c r="DS2599"/>
      <c r="DT2599"/>
      <c r="DU2599"/>
      <c r="DV2599"/>
      <c r="DW2599"/>
      <c r="DX2599"/>
      <c r="DY2599"/>
      <c r="DZ2599"/>
      <c r="EA2599"/>
      <c r="EB2599"/>
      <c r="EC2599"/>
      <c r="ED2599"/>
      <c r="EE2599"/>
      <c r="EF2599"/>
      <c r="EG2599"/>
      <c r="EH2599"/>
      <c r="EI2599"/>
      <c r="EJ2599"/>
      <c r="EK2599"/>
      <c r="EL2599"/>
      <c r="EM2599"/>
      <c r="EN2599"/>
      <c r="EO2599"/>
      <c r="EP2599"/>
      <c r="EQ2599"/>
      <c r="ER2599"/>
      <c r="ES2599"/>
      <c r="ET2599"/>
      <c r="EU2599"/>
      <c r="EV2599"/>
      <c r="EW2599"/>
      <c r="EX2599"/>
      <c r="EY2599"/>
      <c r="EZ2599"/>
      <c r="FA2599"/>
      <c r="FB2599"/>
      <c r="FC2599"/>
      <c r="FD2599"/>
      <c r="FE2599"/>
      <c r="FF2599"/>
      <c r="FG2599"/>
      <c r="FH2599"/>
      <c r="FI2599"/>
      <c r="FJ2599"/>
      <c r="FK2599"/>
      <c r="FL2599"/>
      <c r="FM2599"/>
      <c r="FN2599"/>
      <c r="FO2599"/>
      <c r="FP2599"/>
      <c r="FQ2599"/>
      <c r="FR2599"/>
      <c r="FS2599"/>
      <c r="FT2599"/>
      <c r="FU2599"/>
      <c r="FV2599"/>
      <c r="FW2599"/>
      <c r="FX2599"/>
      <c r="FY2599"/>
      <c r="FZ2599"/>
      <c r="GA2599"/>
      <c r="GB2599"/>
      <c r="GC2599"/>
      <c r="GD2599"/>
      <c r="GE2599"/>
      <c r="GF2599"/>
      <c r="GG2599"/>
      <c r="GH2599"/>
      <c r="GI2599"/>
      <c r="GJ2599"/>
      <c r="GK2599"/>
      <c r="GL2599"/>
      <c r="GM2599"/>
      <c r="GN2599"/>
      <c r="GO2599"/>
      <c r="GP2599"/>
      <c r="GQ2599"/>
      <c r="GR2599"/>
      <c r="GS2599"/>
      <c r="GT2599"/>
      <c r="GU2599"/>
      <c r="GV2599"/>
      <c r="GW2599"/>
      <c r="GX2599"/>
      <c r="GY2599"/>
      <c r="GZ2599"/>
      <c r="HA2599"/>
      <c r="HB2599"/>
      <c r="HC2599"/>
      <c r="HD2599"/>
      <c r="HE2599"/>
      <c r="HF2599"/>
      <c r="HG2599"/>
      <c r="HH2599"/>
      <c r="HI2599"/>
      <c r="HJ2599"/>
      <c r="HK2599"/>
      <c r="HL2599"/>
      <c r="HM2599"/>
      <c r="HN2599"/>
      <c r="HO2599"/>
      <c r="HP2599"/>
      <c r="HQ2599"/>
      <c r="HR2599"/>
      <c r="HS2599"/>
      <c r="HT2599"/>
      <c r="HU2599"/>
      <c r="HV2599"/>
      <c r="HW2599"/>
      <c r="HX2599"/>
      <c r="HY2599"/>
      <c r="HZ2599"/>
      <c r="IA2599"/>
      <c r="IB2599"/>
      <c r="IC2599"/>
      <c r="ID2599"/>
      <c r="IE2599"/>
      <c r="IF2599"/>
      <c r="IG2599"/>
      <c r="IH2599"/>
      <c r="II2599"/>
      <c r="IJ2599"/>
      <c r="IK2599"/>
      <c r="IL2599"/>
      <c r="IM2599"/>
      <c r="IN2599"/>
      <c r="IO2599"/>
      <c r="IP2599"/>
      <c r="IQ2599"/>
      <c r="IR2599"/>
      <c r="IS2599"/>
      <c r="IT2599"/>
      <c r="IU2599"/>
      <c r="IV2599"/>
    </row>
    <row r="2600" spans="1:256" ht="12.75" customHeight="1">
      <c r="B2600" s="65">
        <v>1</v>
      </c>
      <c r="C2600" s="66">
        <f t="shared" si="124"/>
        <v>1</v>
      </c>
      <c r="D2600" s="853" t="s">
        <v>87</v>
      </c>
      <c r="E2600" s="853" t="s">
        <v>68</v>
      </c>
      <c r="F2600" s="857" t="s">
        <v>90</v>
      </c>
      <c r="G2600" s="78"/>
      <c r="H2600" s="100" t="s">
        <v>372</v>
      </c>
      <c r="I2600" s="101" t="s">
        <v>6183</v>
      </c>
      <c r="J2600" s="81"/>
      <c r="K2600" s="72"/>
      <c r="L2600" s="72"/>
      <c r="M2600" s="72"/>
      <c r="N2600" s="72"/>
      <c r="O2600" s="72"/>
      <c r="P2600" s="72"/>
      <c r="Q2600" s="833"/>
      <c r="R2600" s="102"/>
      <c r="S2600" s="73"/>
      <c r="T2600" s="116"/>
      <c r="U2600" s="73"/>
      <c r="V2600" s="110"/>
    </row>
    <row r="2601" spans="1:256" ht="12.5">
      <c r="B2601" s="65">
        <v>1</v>
      </c>
      <c r="C2601" s="66">
        <f t="shared" si="124"/>
        <v>1</v>
      </c>
      <c r="D2601" s="76" t="s">
        <v>87</v>
      </c>
      <c r="E2601" s="76" t="s">
        <v>87</v>
      </c>
      <c r="F2601" s="99" t="s">
        <v>70</v>
      </c>
      <c r="G2601" s="78"/>
      <c r="H2601" s="96" t="s">
        <v>220</v>
      </c>
      <c r="I2601" s="107" t="s">
        <v>3316</v>
      </c>
      <c r="J2601" s="81"/>
      <c r="K2601" s="72"/>
      <c r="L2601" s="72"/>
      <c r="M2601" s="72"/>
      <c r="N2601" s="72"/>
      <c r="O2601" s="72"/>
      <c r="P2601" s="72"/>
      <c r="Q2601" s="833"/>
      <c r="R2601" s="102"/>
      <c r="S2601" s="73"/>
      <c r="T2601" s="102"/>
      <c r="U2601" s="103"/>
      <c r="V2601" s="104"/>
    </row>
    <row r="2602" spans="1:256" ht="12.5">
      <c r="B2602" s="65">
        <v>1</v>
      </c>
      <c r="C2602" s="66">
        <f t="shared" si="124"/>
        <v>0</v>
      </c>
      <c r="D2602" s="658" t="s">
        <v>68</v>
      </c>
      <c r="E2602" s="656" t="s">
        <v>70</v>
      </c>
      <c r="F2602" s="658" t="s">
        <v>87</v>
      </c>
      <c r="G2602" s="78"/>
      <c r="H2602" s="96" t="s">
        <v>215</v>
      </c>
      <c r="I2602" s="107" t="s">
        <v>3317</v>
      </c>
      <c r="J2602" s="81"/>
      <c r="K2602" s="72"/>
      <c r="L2602" s="72"/>
      <c r="M2602" s="72"/>
      <c r="N2602" s="72"/>
      <c r="O2602" s="72"/>
      <c r="P2602" s="72"/>
      <c r="Q2602" s="833"/>
      <c r="R2602" s="102"/>
      <c r="S2602" s="73"/>
      <c r="T2602" s="102"/>
      <c r="U2602" s="103"/>
      <c r="V2602" s="104"/>
    </row>
    <row r="2603" spans="1:256" ht="12.5">
      <c r="A2603"/>
      <c r="B2603" s="65">
        <v>1</v>
      </c>
      <c r="C2603" s="66">
        <f t="shared" si="124"/>
        <v>0</v>
      </c>
      <c r="D2603" s="76" t="s">
        <v>68</v>
      </c>
      <c r="E2603" s="77" t="s">
        <v>90</v>
      </c>
      <c r="F2603" s="77" t="s">
        <v>90</v>
      </c>
      <c r="G2603" s="78"/>
      <c r="H2603" s="96" t="s">
        <v>110</v>
      </c>
      <c r="I2603" s="107" t="s">
        <v>111</v>
      </c>
      <c r="J2603" s="81"/>
      <c r="K2603" s="72"/>
      <c r="L2603" s="72"/>
      <c r="M2603" s="72"/>
      <c r="N2603" s="72"/>
      <c r="O2603" s="72"/>
      <c r="P2603" s="72"/>
      <c r="Q2603" s="833"/>
      <c r="R2603" s="102"/>
      <c r="S2603" s="73"/>
      <c r="T2603" s="102"/>
      <c r="U2603" s="103"/>
      <c r="V2603" s="104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  <c r="CC2603"/>
      <c r="CD2603"/>
      <c r="CE2603"/>
      <c r="CF2603"/>
      <c r="CG2603"/>
      <c r="CH2603"/>
      <c r="CI2603"/>
      <c r="CJ2603"/>
      <c r="CK2603"/>
      <c r="CL2603"/>
      <c r="CM2603"/>
      <c r="CN2603"/>
      <c r="CO2603"/>
      <c r="CP2603"/>
      <c r="CQ2603"/>
      <c r="CR2603"/>
      <c r="CS2603"/>
      <c r="CT2603"/>
      <c r="CU2603"/>
      <c r="CV2603"/>
      <c r="CW2603"/>
      <c r="CX2603"/>
      <c r="CY2603"/>
      <c r="CZ2603"/>
      <c r="DA2603"/>
      <c r="DB2603"/>
      <c r="DC2603"/>
      <c r="DD2603"/>
      <c r="DE2603"/>
      <c r="DF2603"/>
      <c r="DG2603"/>
      <c r="DH2603"/>
      <c r="DI2603"/>
      <c r="DJ2603"/>
      <c r="DK2603"/>
      <c r="DL2603"/>
      <c r="DM2603"/>
      <c r="DN2603"/>
      <c r="DO2603"/>
      <c r="DP2603"/>
      <c r="DQ2603"/>
      <c r="DR2603"/>
      <c r="DS2603"/>
      <c r="DT2603"/>
      <c r="DU2603"/>
      <c r="DV2603"/>
      <c r="DW2603"/>
      <c r="DX2603"/>
      <c r="DY2603"/>
      <c r="DZ2603"/>
      <c r="EA2603"/>
      <c r="EB2603"/>
      <c r="EC2603"/>
      <c r="ED2603"/>
      <c r="EE2603"/>
      <c r="EF2603"/>
      <c r="EG2603"/>
      <c r="EH2603"/>
      <c r="EI2603"/>
      <c r="EJ2603"/>
      <c r="EK2603"/>
      <c r="EL2603"/>
      <c r="EM2603"/>
      <c r="EN2603"/>
      <c r="EO2603"/>
      <c r="EP2603"/>
      <c r="EQ2603"/>
      <c r="ER2603"/>
      <c r="ES2603"/>
      <c r="ET2603"/>
      <c r="EU2603"/>
      <c r="EV2603"/>
      <c r="EW2603"/>
      <c r="EX2603"/>
      <c r="EY2603"/>
      <c r="EZ2603"/>
      <c r="FA2603"/>
      <c r="FB2603"/>
      <c r="FC2603"/>
      <c r="FD2603"/>
      <c r="FE2603"/>
      <c r="FF2603"/>
      <c r="FG2603"/>
      <c r="FH2603"/>
      <c r="FI2603"/>
      <c r="FJ2603"/>
      <c r="FK2603"/>
      <c r="FL2603"/>
      <c r="FM2603"/>
      <c r="FN2603"/>
      <c r="FO2603"/>
      <c r="FP2603"/>
      <c r="FQ2603"/>
      <c r="FR2603"/>
      <c r="FS2603"/>
      <c r="FT2603"/>
      <c r="FU2603"/>
      <c r="FV2603"/>
      <c r="FW2603"/>
      <c r="FX2603"/>
      <c r="FY2603"/>
      <c r="FZ2603"/>
      <c r="GA2603"/>
      <c r="GB2603"/>
      <c r="GC2603"/>
      <c r="GD2603"/>
      <c r="GE2603"/>
      <c r="GF2603"/>
      <c r="GG2603"/>
      <c r="GH2603"/>
      <c r="GI2603"/>
      <c r="GJ2603"/>
      <c r="GK2603"/>
      <c r="GL2603"/>
      <c r="GM2603"/>
      <c r="GN2603"/>
      <c r="GO2603"/>
      <c r="GP2603"/>
      <c r="GQ2603"/>
      <c r="GR2603"/>
      <c r="GS2603"/>
      <c r="GT2603"/>
      <c r="GU2603"/>
      <c r="GV2603"/>
      <c r="GW2603"/>
      <c r="GX2603"/>
      <c r="GY2603"/>
      <c r="GZ2603"/>
      <c r="HA2603"/>
      <c r="HB2603"/>
      <c r="HC2603"/>
      <c r="HD2603"/>
      <c r="HE2603"/>
      <c r="HF2603"/>
      <c r="HG2603"/>
      <c r="HH2603"/>
      <c r="HI2603"/>
      <c r="HJ2603"/>
      <c r="HK2603"/>
      <c r="HL2603"/>
      <c r="HM2603"/>
      <c r="HN2603"/>
      <c r="HO2603"/>
      <c r="HP2603"/>
      <c r="HQ2603"/>
      <c r="HR2603"/>
      <c r="HS2603"/>
      <c r="HT2603"/>
      <c r="HU2603"/>
      <c r="HV2603"/>
      <c r="HW2603"/>
      <c r="HX2603"/>
      <c r="HY2603"/>
      <c r="HZ2603"/>
      <c r="IA2603"/>
      <c r="IB2603"/>
      <c r="IC2603"/>
      <c r="ID2603"/>
      <c r="IE2603"/>
      <c r="IF2603"/>
      <c r="IG2603"/>
      <c r="IH2603"/>
      <c r="II2603"/>
      <c r="IJ2603"/>
      <c r="IK2603"/>
      <c r="IL2603"/>
      <c r="IM2603"/>
      <c r="IN2603"/>
      <c r="IO2603"/>
      <c r="IP2603"/>
      <c r="IQ2603"/>
      <c r="IR2603"/>
      <c r="IS2603"/>
      <c r="IT2603"/>
      <c r="IU2603"/>
      <c r="IV2603"/>
    </row>
    <row r="2604" spans="1:256" ht="12.5">
      <c r="B2604" s="65">
        <v>1</v>
      </c>
      <c r="C2604" s="66">
        <f t="shared" si="124"/>
        <v>0</v>
      </c>
      <c r="D2604" s="658" t="s">
        <v>68</v>
      </c>
      <c r="E2604" s="659" t="s">
        <v>90</v>
      </c>
      <c r="F2604" s="656" t="s">
        <v>99</v>
      </c>
      <c r="G2604" s="78"/>
      <c r="H2604" s="96" t="s">
        <v>126</v>
      </c>
      <c r="I2604" s="107" t="s">
        <v>3318</v>
      </c>
      <c r="J2604" s="81"/>
      <c r="K2604" s="72"/>
      <c r="L2604" s="72"/>
      <c r="M2604" s="72"/>
      <c r="N2604" s="72"/>
      <c r="O2604" s="72"/>
      <c r="P2604" s="72"/>
      <c r="Q2604" s="833"/>
      <c r="R2604" s="102"/>
      <c r="S2604" s="73"/>
      <c r="T2604" s="102"/>
      <c r="U2604" s="103"/>
      <c r="V2604" s="104"/>
    </row>
    <row r="2605" spans="1:256" ht="12.5">
      <c r="B2605" s="65">
        <v>1</v>
      </c>
      <c r="C2605" s="66">
        <f>IF(E2605="A",4,IF(E2605="B",3,IF(E2605="C",2,IF(E2605="D",1,0))))</f>
        <v>2</v>
      </c>
      <c r="D2605" s="76" t="s">
        <v>87</v>
      </c>
      <c r="E2605" s="77" t="s">
        <v>90</v>
      </c>
      <c r="F2605" s="76" t="s">
        <v>87</v>
      </c>
      <c r="G2605" s="78"/>
      <c r="H2605" s="96" t="s">
        <v>116</v>
      </c>
      <c r="I2605" s="107" t="s">
        <v>550</v>
      </c>
      <c r="J2605" s="81" t="s">
        <v>1056</v>
      </c>
      <c r="K2605" s="72"/>
      <c r="L2605" s="72"/>
      <c r="M2605" s="72"/>
      <c r="N2605" s="72"/>
      <c r="O2605" s="72"/>
      <c r="P2605" s="72"/>
      <c r="Q2605" s="833"/>
      <c r="R2605" s="102"/>
      <c r="S2605" s="73"/>
      <c r="T2605" s="102"/>
      <c r="U2605" s="103"/>
      <c r="V2605" s="104"/>
    </row>
    <row r="2606" spans="1:256" ht="12.5">
      <c r="A2606"/>
      <c r="B2606" s="65">
        <v>1</v>
      </c>
      <c r="C2606" s="66">
        <v>2</v>
      </c>
      <c r="D2606" s="76" t="s">
        <v>87</v>
      </c>
      <c r="E2606" s="77" t="s">
        <v>90</v>
      </c>
      <c r="F2606" s="76" t="s">
        <v>87</v>
      </c>
      <c r="G2606" s="78"/>
      <c r="H2606" s="96" t="s">
        <v>188</v>
      </c>
      <c r="I2606" s="107" t="s">
        <v>550</v>
      </c>
      <c r="J2606" s="81" t="s">
        <v>1056</v>
      </c>
      <c r="K2606" s="72"/>
      <c r="L2606" s="72"/>
      <c r="M2606" s="72"/>
      <c r="N2606" s="72"/>
      <c r="O2606" s="72"/>
      <c r="P2606" s="72"/>
      <c r="Q2606" s="833"/>
      <c r="R2606" s="102"/>
      <c r="S2606" s="73"/>
      <c r="T2606" s="102"/>
      <c r="U2606" s="103"/>
      <c r="V2606" s="104"/>
    </row>
    <row r="2607" spans="1:256" ht="12.5">
      <c r="B2607" s="65">
        <v>1</v>
      </c>
      <c r="C2607" s="66">
        <f>IF(E2607="A",1,IF(E2607="B",1,0))</f>
        <v>0</v>
      </c>
      <c r="D2607" s="76"/>
      <c r="E2607" s="76"/>
      <c r="F2607" s="76"/>
      <c r="G2607" s="78"/>
      <c r="H2607" s="96" t="s">
        <v>220</v>
      </c>
      <c r="I2607" s="107" t="s">
        <v>5790</v>
      </c>
      <c r="J2607" s="81" t="s">
        <v>6111</v>
      </c>
      <c r="K2607" s="72"/>
      <c r="L2607" s="72"/>
      <c r="M2607" s="72"/>
      <c r="N2607" s="72"/>
      <c r="O2607" s="72"/>
      <c r="P2607" s="72"/>
      <c r="Q2607" s="833"/>
      <c r="R2607" s="102"/>
      <c r="S2607" s="73"/>
      <c r="T2607" s="102"/>
      <c r="U2607" s="103"/>
      <c r="V2607" s="104"/>
    </row>
    <row r="2608" spans="1:256" ht="12.5">
      <c r="B2608" s="65">
        <v>1</v>
      </c>
      <c r="C2608" s="66">
        <f>IF(E2608="A",1,IF(E2608="B",1,0))</f>
        <v>0</v>
      </c>
      <c r="D2608" s="656" t="s">
        <v>70</v>
      </c>
      <c r="E2608" s="656" t="s">
        <v>99</v>
      </c>
      <c r="F2608" s="656" t="s">
        <v>99</v>
      </c>
      <c r="G2608" s="78"/>
      <c r="H2608" s="96" t="s">
        <v>126</v>
      </c>
      <c r="I2608" s="107" t="s">
        <v>3319</v>
      </c>
      <c r="J2608" s="81"/>
      <c r="K2608" s="72"/>
      <c r="L2608" s="72"/>
      <c r="M2608" s="72"/>
      <c r="N2608" s="72"/>
      <c r="O2608" s="72"/>
      <c r="P2608" s="72"/>
      <c r="Q2608" s="833"/>
      <c r="R2608" s="102"/>
      <c r="S2608" s="73"/>
      <c r="T2608" s="102"/>
      <c r="U2608" s="103"/>
      <c r="V2608" s="104"/>
    </row>
    <row r="2609" spans="1:256" ht="12.5">
      <c r="B2609" s="65">
        <v>1</v>
      </c>
      <c r="C2609" s="66">
        <f>IF(E2609="A",4,IF(E2609="B",3,IF(E2609="C",2,IF(E2609="D",1,0))))</f>
        <v>2</v>
      </c>
      <c r="D2609" s="76" t="s">
        <v>87</v>
      </c>
      <c r="E2609" s="77" t="s">
        <v>90</v>
      </c>
      <c r="F2609" s="76" t="s">
        <v>68</v>
      </c>
      <c r="G2609" s="78"/>
      <c r="H2609" s="96" t="s">
        <v>251</v>
      </c>
      <c r="I2609" s="107" t="s">
        <v>925</v>
      </c>
      <c r="J2609" s="81"/>
      <c r="K2609" s="72"/>
      <c r="L2609" s="72"/>
      <c r="M2609" s="72"/>
      <c r="N2609" s="72"/>
      <c r="O2609" s="72"/>
      <c r="P2609" s="72"/>
      <c r="Q2609" s="833"/>
      <c r="R2609" s="102"/>
      <c r="S2609" s="73"/>
      <c r="T2609" s="102"/>
      <c r="U2609" s="103"/>
      <c r="V2609" s="104"/>
    </row>
    <row r="2610" spans="1:256" ht="12.5">
      <c r="B2610" s="65">
        <v>1</v>
      </c>
      <c r="C2610" s="66">
        <f>IF(E2610="A",4,IF(E2610="B",3,IF(E2610="C",2,IF(E2610="D",1,0))))</f>
        <v>2</v>
      </c>
      <c r="D2610" s="76" t="s">
        <v>87</v>
      </c>
      <c r="E2610" s="77" t="s">
        <v>90</v>
      </c>
      <c r="F2610" s="99" t="s">
        <v>70</v>
      </c>
      <c r="G2610" s="78"/>
      <c r="H2610" s="96" t="s">
        <v>135</v>
      </c>
      <c r="I2610" s="107" t="s">
        <v>5791</v>
      </c>
      <c r="J2610" s="81"/>
      <c r="K2610" s="72"/>
      <c r="L2610" s="72"/>
      <c r="M2610" s="72"/>
      <c r="N2610" s="72"/>
      <c r="O2610" s="72"/>
      <c r="P2610" s="72"/>
      <c r="Q2610" s="833"/>
      <c r="R2610" s="102"/>
      <c r="S2610" s="73"/>
      <c r="T2610" s="102"/>
      <c r="U2610" s="103"/>
      <c r="V2610" s="104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  <c r="CH2610"/>
      <c r="CI2610"/>
      <c r="CJ2610"/>
      <c r="CK2610"/>
      <c r="CL2610"/>
      <c r="CM2610"/>
      <c r="CN2610"/>
      <c r="CO2610"/>
      <c r="CP2610"/>
      <c r="CQ2610"/>
      <c r="CR2610"/>
      <c r="CS2610"/>
      <c r="CT2610"/>
      <c r="CU2610"/>
      <c r="CV2610"/>
      <c r="CW2610"/>
      <c r="CX2610"/>
      <c r="CY2610"/>
      <c r="CZ2610"/>
      <c r="DA2610"/>
      <c r="DB2610"/>
      <c r="DC2610"/>
      <c r="DD2610"/>
      <c r="DE2610"/>
      <c r="DF2610"/>
      <c r="DG2610"/>
      <c r="DH2610"/>
      <c r="DI2610"/>
      <c r="DJ2610"/>
      <c r="DK2610"/>
      <c r="DL2610"/>
      <c r="DM2610"/>
      <c r="DN2610"/>
      <c r="DO2610"/>
      <c r="DP2610"/>
      <c r="DQ2610"/>
      <c r="DR2610"/>
      <c r="DS2610"/>
      <c r="DT2610"/>
      <c r="DU2610"/>
      <c r="DV2610"/>
      <c r="DW2610"/>
      <c r="DX2610"/>
      <c r="DY2610"/>
      <c r="DZ2610"/>
      <c r="EA2610"/>
      <c r="EB2610"/>
      <c r="EC2610"/>
      <c r="ED2610"/>
      <c r="EE2610"/>
      <c r="EF2610"/>
      <c r="EG2610"/>
      <c r="EH2610"/>
      <c r="EI2610"/>
      <c r="EJ2610"/>
      <c r="EK2610"/>
      <c r="EL2610"/>
      <c r="EM2610"/>
      <c r="EN2610"/>
      <c r="EO2610"/>
      <c r="EP2610"/>
      <c r="EQ2610"/>
      <c r="ER2610"/>
      <c r="ES2610"/>
      <c r="ET2610"/>
      <c r="EU2610"/>
      <c r="EV2610"/>
      <c r="EW2610"/>
      <c r="EX2610"/>
      <c r="EY2610"/>
      <c r="EZ2610"/>
      <c r="FA2610"/>
      <c r="FB2610"/>
      <c r="FC2610"/>
      <c r="FD2610"/>
      <c r="FE2610"/>
      <c r="FF2610"/>
      <c r="FG2610"/>
      <c r="FH2610"/>
      <c r="FI2610"/>
      <c r="FJ2610"/>
      <c r="FK2610"/>
      <c r="FL2610"/>
      <c r="FM2610"/>
      <c r="FN2610"/>
      <c r="FO2610"/>
      <c r="FP2610"/>
      <c r="FQ2610"/>
      <c r="FR2610"/>
      <c r="FS2610"/>
      <c r="FT2610"/>
      <c r="FU2610"/>
      <c r="FV2610"/>
      <c r="FW2610"/>
      <c r="FX2610"/>
      <c r="FY2610"/>
      <c r="FZ2610"/>
      <c r="GA2610"/>
      <c r="GB2610"/>
      <c r="GC2610"/>
      <c r="GD2610"/>
      <c r="GE2610"/>
      <c r="GF2610"/>
      <c r="GG2610"/>
      <c r="GH2610"/>
      <c r="GI2610"/>
      <c r="GJ2610"/>
      <c r="GK2610"/>
      <c r="GL2610"/>
      <c r="GM2610"/>
      <c r="GN2610"/>
      <c r="GO2610"/>
      <c r="GP2610"/>
      <c r="GQ2610"/>
      <c r="GR2610"/>
      <c r="GS2610"/>
      <c r="GT2610"/>
      <c r="GU2610"/>
      <c r="GV2610"/>
      <c r="GW2610"/>
      <c r="GX2610"/>
      <c r="GY2610"/>
      <c r="GZ2610"/>
      <c r="HA2610"/>
      <c r="HB2610"/>
      <c r="HC2610"/>
      <c r="HD2610"/>
      <c r="HE2610"/>
      <c r="HF2610"/>
      <c r="HG2610"/>
      <c r="HH2610"/>
      <c r="HI2610"/>
      <c r="HJ2610"/>
      <c r="HK2610"/>
      <c r="HL2610"/>
      <c r="HM2610"/>
      <c r="HN2610"/>
      <c r="HO2610"/>
      <c r="HP2610"/>
      <c r="HQ2610"/>
      <c r="HR2610"/>
      <c r="HS2610"/>
      <c r="HT2610"/>
      <c r="HU2610"/>
      <c r="HV2610"/>
      <c r="HW2610"/>
      <c r="HX2610"/>
      <c r="HY2610"/>
      <c r="HZ2610"/>
      <c r="IA2610"/>
      <c r="IB2610"/>
      <c r="IC2610"/>
      <c r="ID2610"/>
      <c r="IE2610"/>
      <c r="IF2610"/>
      <c r="IG2610"/>
      <c r="IH2610"/>
      <c r="II2610"/>
      <c r="IJ2610"/>
      <c r="IK2610"/>
      <c r="IL2610"/>
      <c r="IM2610"/>
      <c r="IN2610"/>
      <c r="IO2610"/>
      <c r="IP2610"/>
      <c r="IQ2610"/>
      <c r="IR2610"/>
      <c r="IS2610"/>
      <c r="IT2610"/>
      <c r="IU2610"/>
      <c r="IV2610"/>
    </row>
    <row r="2611" spans="1:256" ht="12.5">
      <c r="B2611" s="65">
        <v>1</v>
      </c>
      <c r="C2611" s="66">
        <f t="shared" ref="C2611:C2616" si="125">IF(E2611="A",1,IF(E2611="B",1,0))</f>
        <v>1</v>
      </c>
      <c r="D2611" s="658" t="s">
        <v>87</v>
      </c>
      <c r="E2611" s="658" t="s">
        <v>87</v>
      </c>
      <c r="F2611" s="658" t="s">
        <v>87</v>
      </c>
      <c r="G2611" s="78"/>
      <c r="H2611" s="96" t="s">
        <v>90</v>
      </c>
      <c r="I2611" s="107" t="s">
        <v>3320</v>
      </c>
      <c r="J2611" s="81"/>
      <c r="K2611" s="72"/>
      <c r="L2611" s="72"/>
      <c r="M2611" s="72"/>
      <c r="N2611" s="72"/>
      <c r="O2611" s="72"/>
      <c r="P2611" s="72"/>
      <c r="Q2611" s="833"/>
      <c r="R2611" s="102"/>
      <c r="S2611" s="73"/>
      <c r="T2611" s="102"/>
      <c r="U2611" s="103"/>
      <c r="V2611" s="104"/>
    </row>
    <row r="2612" spans="1:256" ht="12" customHeight="1">
      <c r="B2612" s="65">
        <v>1</v>
      </c>
      <c r="C2612" s="66">
        <f t="shared" si="125"/>
        <v>1</v>
      </c>
      <c r="D2612" s="658" t="s">
        <v>87</v>
      </c>
      <c r="E2612" s="658" t="s">
        <v>87</v>
      </c>
      <c r="F2612" s="658" t="s">
        <v>87</v>
      </c>
      <c r="G2612" s="78"/>
      <c r="H2612" s="96" t="s">
        <v>188</v>
      </c>
      <c r="I2612" s="107" t="s">
        <v>3321</v>
      </c>
      <c r="J2612" s="81"/>
      <c r="K2612" s="72"/>
      <c r="L2612" s="72"/>
      <c r="M2612" s="72"/>
      <c r="N2612" s="72"/>
      <c r="O2612" s="72"/>
      <c r="P2612" s="72"/>
      <c r="Q2612" s="833"/>
      <c r="R2612" s="102"/>
      <c r="S2612" s="73"/>
      <c r="T2612" s="102"/>
      <c r="U2612" s="103"/>
      <c r="V2612" s="104"/>
    </row>
    <row r="2613" spans="1:256" ht="12.5">
      <c r="B2613" s="65">
        <v>1</v>
      </c>
      <c r="C2613" s="66">
        <f t="shared" si="125"/>
        <v>1</v>
      </c>
      <c r="D2613" s="658" t="s">
        <v>87</v>
      </c>
      <c r="E2613" s="658" t="s">
        <v>87</v>
      </c>
      <c r="F2613" s="658" t="s">
        <v>68</v>
      </c>
      <c r="G2613" s="78"/>
      <c r="H2613" s="96" t="s">
        <v>110</v>
      </c>
      <c r="I2613" s="107" t="s">
        <v>3322</v>
      </c>
      <c r="J2613" s="81"/>
      <c r="K2613" s="72"/>
      <c r="L2613" s="72"/>
      <c r="M2613" s="72"/>
      <c r="N2613" s="72"/>
      <c r="O2613" s="72"/>
      <c r="P2613" s="72"/>
      <c r="Q2613" s="833"/>
      <c r="R2613" s="102"/>
      <c r="S2613" s="73"/>
      <c r="T2613" s="102"/>
      <c r="U2613" s="103"/>
      <c r="V2613" s="104"/>
    </row>
    <row r="2614" spans="1:256" ht="12.5">
      <c r="B2614" s="65">
        <v>1</v>
      </c>
      <c r="C2614" s="66">
        <f t="shared" si="125"/>
        <v>1</v>
      </c>
      <c r="D2614" s="659" t="s">
        <v>90</v>
      </c>
      <c r="E2614" s="658" t="s">
        <v>87</v>
      </c>
      <c r="F2614" s="659" t="s">
        <v>90</v>
      </c>
      <c r="G2614" s="78"/>
      <c r="H2614" s="96" t="s">
        <v>101</v>
      </c>
      <c r="I2614" s="107" t="s">
        <v>3323</v>
      </c>
      <c r="J2614" s="81"/>
      <c r="K2614" s="72"/>
      <c r="L2614" s="72"/>
      <c r="M2614" s="72"/>
      <c r="N2614" s="72"/>
      <c r="O2614" s="72"/>
      <c r="P2614" s="72"/>
      <c r="Q2614" s="833"/>
      <c r="R2614" s="102"/>
      <c r="S2614" s="73"/>
      <c r="T2614" s="102"/>
      <c r="U2614" s="103"/>
      <c r="V2614" s="104"/>
    </row>
    <row r="2615" spans="1:256" ht="12.5">
      <c r="B2615" s="65">
        <v>1</v>
      </c>
      <c r="C2615" s="66">
        <f t="shared" si="125"/>
        <v>0</v>
      </c>
      <c r="D2615" s="248" t="s">
        <v>87</v>
      </c>
      <c r="E2615" s="663" t="s">
        <v>90</v>
      </c>
      <c r="F2615" s="248" t="s">
        <v>68</v>
      </c>
      <c r="G2615" s="78"/>
      <c r="H2615" s="96" t="s">
        <v>140</v>
      </c>
      <c r="I2615" s="107" t="s">
        <v>3324</v>
      </c>
      <c r="J2615" s="81"/>
      <c r="K2615" s="72"/>
      <c r="L2615" s="72"/>
      <c r="M2615" s="72"/>
      <c r="N2615" s="72"/>
      <c r="O2615" s="72"/>
      <c r="P2615" s="72"/>
      <c r="Q2615" s="833"/>
      <c r="R2615" s="102"/>
      <c r="S2615" s="73"/>
      <c r="T2615" s="102"/>
      <c r="U2615" s="103"/>
      <c r="V2615" s="104"/>
      <c r="W2615" s="55"/>
      <c r="X2615" s="55"/>
      <c r="Y2615" s="55"/>
      <c r="Z2615" s="55"/>
      <c r="AA2615" s="55"/>
      <c r="AB2615" s="55"/>
      <c r="AC2615" s="55"/>
      <c r="AD2615" s="55"/>
      <c r="AE2615" s="55"/>
      <c r="AF2615" s="55"/>
      <c r="AG2615" s="55"/>
      <c r="AH2615" s="55"/>
      <c r="AI2615" s="55"/>
      <c r="AJ2615" s="55"/>
      <c r="AK2615" s="55"/>
      <c r="AL2615" s="55"/>
      <c r="AM2615" s="55"/>
      <c r="AN2615" s="55"/>
      <c r="AO2615" s="55"/>
      <c r="AP2615" s="55"/>
      <c r="AQ2615" s="55"/>
      <c r="AR2615" s="55"/>
      <c r="AS2615" s="55"/>
      <c r="AT2615" s="55"/>
      <c r="AU2615" s="55"/>
      <c r="AV2615" s="55"/>
      <c r="AW2615" s="55"/>
      <c r="AX2615" s="55"/>
      <c r="AY2615" s="55"/>
      <c r="AZ2615" s="55"/>
      <c r="BA2615" s="55"/>
      <c r="BB2615" s="55"/>
      <c r="BC2615" s="55"/>
      <c r="BD2615" s="55"/>
      <c r="BE2615" s="55"/>
      <c r="BF2615" s="55"/>
      <c r="BG2615" s="55"/>
      <c r="BH2615" s="55"/>
      <c r="BI2615" s="55"/>
      <c r="BJ2615" s="55"/>
      <c r="BK2615" s="55"/>
      <c r="BL2615" s="55"/>
      <c r="BM2615" s="55"/>
      <c r="BN2615" s="55"/>
      <c r="BO2615" s="55"/>
      <c r="BP2615" s="55"/>
      <c r="BQ2615" s="55"/>
      <c r="BR2615" s="55"/>
      <c r="BS2615" s="55"/>
      <c r="BT2615" s="55"/>
      <c r="BU2615" s="55"/>
      <c r="BV2615" s="55"/>
      <c r="BW2615" s="55"/>
      <c r="BX2615" s="55"/>
      <c r="BY2615" s="55"/>
      <c r="BZ2615" s="55"/>
      <c r="CA2615" s="55"/>
      <c r="CB2615" s="55"/>
      <c r="CC2615" s="55"/>
      <c r="CD2615" s="55"/>
      <c r="CE2615" s="55"/>
      <c r="CF2615" s="55"/>
      <c r="CG2615" s="55"/>
      <c r="CH2615" s="55"/>
      <c r="CI2615" s="55"/>
      <c r="CJ2615" s="55"/>
      <c r="CK2615" s="55"/>
      <c r="CL2615" s="55"/>
      <c r="CM2615" s="55"/>
      <c r="CN2615" s="55"/>
      <c r="CO2615" s="55"/>
      <c r="CP2615" s="55"/>
      <c r="CQ2615" s="55"/>
      <c r="CR2615" s="55"/>
      <c r="CS2615" s="55"/>
      <c r="CT2615" s="55"/>
      <c r="CU2615" s="55"/>
      <c r="CV2615" s="55"/>
      <c r="CW2615" s="55"/>
      <c r="CX2615" s="55"/>
      <c r="CY2615" s="55"/>
      <c r="CZ2615" s="55"/>
      <c r="DA2615" s="55"/>
      <c r="DB2615" s="55"/>
      <c r="DC2615" s="55"/>
      <c r="DD2615" s="55"/>
      <c r="DE2615" s="55"/>
      <c r="DF2615" s="55"/>
      <c r="DG2615" s="55"/>
      <c r="DH2615" s="55"/>
      <c r="DI2615" s="55"/>
      <c r="DJ2615" s="55"/>
      <c r="DK2615" s="55"/>
      <c r="DL2615" s="55"/>
      <c r="DM2615" s="55"/>
      <c r="DN2615" s="55"/>
      <c r="DO2615" s="55"/>
      <c r="DP2615" s="55"/>
      <c r="DQ2615" s="55"/>
      <c r="DR2615" s="55"/>
      <c r="DS2615" s="55"/>
      <c r="DT2615" s="55"/>
      <c r="DU2615" s="55"/>
      <c r="DV2615" s="55"/>
      <c r="DW2615" s="55"/>
      <c r="DX2615" s="55"/>
      <c r="DY2615" s="55"/>
      <c r="DZ2615" s="55"/>
      <c r="EA2615" s="55"/>
      <c r="EB2615" s="55"/>
      <c r="EC2615" s="55"/>
      <c r="ED2615" s="55"/>
      <c r="EE2615" s="55"/>
      <c r="EF2615" s="55"/>
      <c r="EG2615" s="55"/>
      <c r="EH2615" s="55"/>
      <c r="EI2615" s="55"/>
      <c r="EJ2615" s="55"/>
      <c r="EK2615" s="55"/>
      <c r="EL2615" s="55"/>
      <c r="EM2615" s="55"/>
      <c r="EN2615" s="55"/>
      <c r="EO2615" s="55"/>
      <c r="EP2615" s="55"/>
      <c r="EQ2615" s="55"/>
      <c r="ER2615" s="55"/>
      <c r="ES2615" s="55"/>
      <c r="ET2615" s="55"/>
      <c r="EU2615" s="55"/>
      <c r="EV2615" s="55"/>
      <c r="EW2615" s="55"/>
      <c r="EX2615" s="55"/>
      <c r="EY2615" s="55"/>
      <c r="EZ2615" s="55"/>
      <c r="FA2615" s="55"/>
      <c r="FB2615" s="55"/>
      <c r="FC2615" s="55"/>
      <c r="FD2615" s="55"/>
      <c r="FE2615" s="55"/>
      <c r="FF2615" s="55"/>
      <c r="FG2615" s="55"/>
      <c r="FH2615" s="55"/>
      <c r="FI2615" s="55"/>
      <c r="FJ2615" s="55"/>
      <c r="FK2615" s="55"/>
      <c r="FL2615" s="55"/>
      <c r="FM2615" s="55"/>
      <c r="FN2615" s="55"/>
      <c r="FO2615" s="55"/>
      <c r="FP2615" s="55"/>
      <c r="FQ2615" s="55"/>
      <c r="FR2615" s="55"/>
      <c r="FS2615" s="55"/>
      <c r="FT2615" s="55"/>
      <c r="FU2615" s="55"/>
      <c r="FV2615" s="55"/>
      <c r="FW2615" s="55"/>
      <c r="FX2615" s="55"/>
      <c r="FY2615" s="55"/>
      <c r="FZ2615" s="55"/>
      <c r="GA2615" s="55"/>
      <c r="GB2615" s="55"/>
      <c r="GC2615" s="55"/>
      <c r="GD2615" s="55"/>
      <c r="GE2615" s="55"/>
      <c r="GF2615" s="55"/>
      <c r="GG2615" s="55"/>
      <c r="GH2615" s="55"/>
      <c r="GI2615" s="55"/>
      <c r="GJ2615" s="55"/>
      <c r="GK2615" s="55"/>
      <c r="GL2615" s="55"/>
      <c r="GM2615" s="55"/>
      <c r="GN2615" s="55"/>
      <c r="GO2615" s="55"/>
      <c r="GP2615" s="55"/>
      <c r="GQ2615" s="55"/>
      <c r="GR2615" s="55"/>
      <c r="GS2615" s="55"/>
      <c r="GT2615" s="55"/>
      <c r="GU2615" s="55"/>
      <c r="GV2615" s="55"/>
      <c r="GW2615" s="55"/>
      <c r="GX2615" s="55"/>
      <c r="GY2615" s="55"/>
      <c r="GZ2615" s="55"/>
      <c r="HA2615" s="55"/>
      <c r="HB2615" s="55"/>
      <c r="HC2615" s="55"/>
      <c r="HD2615" s="55"/>
      <c r="HE2615" s="55"/>
      <c r="HF2615" s="55"/>
      <c r="HG2615" s="55"/>
      <c r="HH2615" s="55"/>
      <c r="HI2615" s="55"/>
      <c r="HJ2615" s="55"/>
      <c r="HK2615" s="55"/>
      <c r="HL2615" s="55"/>
      <c r="HM2615" s="55"/>
      <c r="HN2615" s="55"/>
      <c r="HO2615" s="55"/>
      <c r="HP2615" s="55"/>
      <c r="HQ2615" s="55"/>
      <c r="HR2615" s="55"/>
      <c r="HS2615" s="55"/>
      <c r="HT2615" s="55"/>
      <c r="HU2615" s="55"/>
      <c r="HV2615" s="55"/>
      <c r="HW2615" s="55"/>
      <c r="HX2615" s="55"/>
      <c r="HY2615" s="55"/>
      <c r="HZ2615" s="55"/>
      <c r="IA2615" s="55"/>
      <c r="IB2615" s="55"/>
      <c r="IC2615" s="55"/>
      <c r="ID2615" s="55"/>
      <c r="IE2615" s="55"/>
      <c r="IF2615" s="55"/>
      <c r="IG2615" s="55"/>
      <c r="IH2615" s="55"/>
      <c r="II2615" s="55"/>
      <c r="IJ2615" s="55"/>
      <c r="IK2615" s="55"/>
      <c r="IL2615" s="55"/>
      <c r="IM2615" s="55"/>
      <c r="IN2615" s="55"/>
      <c r="IO2615" s="55"/>
      <c r="IP2615" s="55"/>
      <c r="IQ2615" s="55"/>
      <c r="IR2615" s="55"/>
      <c r="IS2615" s="55"/>
      <c r="IT2615" s="55"/>
      <c r="IU2615" s="55"/>
      <c r="IV2615" s="55"/>
    </row>
    <row r="2616" spans="1:256" ht="12" customHeight="1">
      <c r="B2616" s="65">
        <v>1</v>
      </c>
      <c r="C2616" s="66">
        <f t="shared" si="125"/>
        <v>1</v>
      </c>
      <c r="D2616" s="99" t="s">
        <v>70</v>
      </c>
      <c r="E2616" s="76" t="s">
        <v>87</v>
      </c>
      <c r="F2616" s="77" t="s">
        <v>90</v>
      </c>
      <c r="G2616" s="78"/>
      <c r="H2616" s="96" t="s">
        <v>116</v>
      </c>
      <c r="I2616" s="107" t="s">
        <v>3325</v>
      </c>
      <c r="J2616" s="81"/>
      <c r="K2616" s="72"/>
      <c r="L2616" s="72"/>
      <c r="M2616" s="72"/>
      <c r="N2616" s="72"/>
      <c r="O2616" s="72"/>
      <c r="P2616" s="72"/>
      <c r="Q2616" s="833"/>
      <c r="R2616" s="102"/>
      <c r="S2616" s="73"/>
      <c r="T2616" s="102"/>
      <c r="U2616" s="103"/>
      <c r="V2616" s="104"/>
    </row>
    <row r="2617" spans="1:256" s="55" customFormat="1" ht="12" customHeight="1">
      <c r="A2617" s="305"/>
      <c r="B2617" s="65">
        <v>1</v>
      </c>
      <c r="C2617" s="66">
        <f>IF(E2617="A",4,IF(E2617="B",3,IF(E2617="C",2,IF(E2617="D",1,0))))</f>
        <v>2</v>
      </c>
      <c r="D2617" s="76" t="s">
        <v>87</v>
      </c>
      <c r="E2617" s="77" t="s">
        <v>90</v>
      </c>
      <c r="F2617" s="99" t="s">
        <v>70</v>
      </c>
      <c r="G2617" s="78"/>
      <c r="H2617" s="96" t="s">
        <v>104</v>
      </c>
      <c r="I2617" s="107" t="s">
        <v>3326</v>
      </c>
      <c r="J2617" s="81"/>
      <c r="K2617" s="72"/>
      <c r="L2617" s="72"/>
      <c r="M2617" s="72"/>
      <c r="N2617" s="72"/>
      <c r="O2617" s="72"/>
      <c r="P2617" s="72"/>
      <c r="Q2617" s="833"/>
      <c r="R2617" s="102"/>
      <c r="S2617" s="73"/>
      <c r="T2617" s="102"/>
      <c r="U2617" s="103"/>
      <c r="V2617" s="104"/>
      <c r="W2617" s="109"/>
      <c r="X2617" s="109"/>
      <c r="Y2617" s="109"/>
      <c r="Z2617" s="109"/>
      <c r="AA2617" s="109"/>
      <c r="AB2617" s="109"/>
      <c r="AC2617" s="109"/>
      <c r="AD2617" s="109"/>
      <c r="AE2617" s="109"/>
      <c r="AF2617" s="109"/>
      <c r="AG2617" s="109"/>
      <c r="AH2617" s="109"/>
      <c r="AI2617" s="109"/>
      <c r="AJ2617" s="109"/>
      <c r="AK2617" s="109"/>
      <c r="AL2617" s="109"/>
      <c r="AM2617" s="109"/>
      <c r="AN2617" s="109"/>
      <c r="AO2617" s="109"/>
      <c r="AP2617" s="109"/>
      <c r="AQ2617" s="109"/>
      <c r="AR2617" s="109"/>
      <c r="AS2617" s="109"/>
      <c r="AT2617" s="109"/>
      <c r="AU2617" s="109"/>
      <c r="AV2617" s="109"/>
      <c r="AW2617" s="109"/>
      <c r="AX2617" s="109"/>
      <c r="AY2617" s="109"/>
      <c r="AZ2617" s="109"/>
      <c r="BA2617" s="109"/>
      <c r="BB2617" s="109"/>
      <c r="BC2617" s="109"/>
      <c r="BD2617" s="109"/>
      <c r="BE2617" s="109"/>
      <c r="BF2617" s="109"/>
      <c r="BG2617" s="109"/>
      <c r="BH2617" s="109"/>
      <c r="BI2617" s="109"/>
      <c r="BJ2617" s="109"/>
      <c r="BK2617" s="109"/>
      <c r="BL2617" s="109"/>
      <c r="BM2617" s="109"/>
      <c r="BN2617" s="109"/>
      <c r="BO2617" s="109"/>
      <c r="BP2617" s="109"/>
      <c r="BQ2617" s="109"/>
      <c r="BR2617" s="109"/>
      <c r="BS2617" s="109"/>
      <c r="BT2617" s="109"/>
      <c r="BU2617" s="109"/>
      <c r="BV2617" s="109"/>
      <c r="BW2617" s="109"/>
      <c r="BX2617" s="109"/>
      <c r="BY2617" s="109"/>
      <c r="BZ2617" s="109"/>
      <c r="CA2617" s="109"/>
      <c r="CB2617" s="109"/>
      <c r="CC2617" s="109"/>
      <c r="CD2617" s="109"/>
      <c r="CE2617" s="109"/>
      <c r="CF2617" s="109"/>
      <c r="CG2617" s="109"/>
      <c r="CH2617" s="109"/>
      <c r="CI2617" s="109"/>
      <c r="CJ2617" s="109"/>
      <c r="CK2617" s="109"/>
      <c r="CL2617" s="109"/>
      <c r="CM2617" s="109"/>
      <c r="CN2617" s="109"/>
      <c r="CO2617" s="109"/>
      <c r="CP2617" s="109"/>
      <c r="CQ2617" s="109"/>
      <c r="CR2617" s="109"/>
      <c r="CS2617" s="109"/>
      <c r="CT2617" s="109"/>
      <c r="CU2617" s="109"/>
      <c r="CV2617" s="109"/>
      <c r="CW2617" s="109"/>
      <c r="CX2617" s="109"/>
      <c r="CY2617" s="109"/>
      <c r="CZ2617" s="109"/>
      <c r="DA2617" s="109"/>
      <c r="DB2617" s="109"/>
      <c r="DC2617" s="109"/>
      <c r="DD2617" s="109"/>
      <c r="DE2617" s="109"/>
      <c r="DF2617" s="109"/>
      <c r="DG2617" s="109"/>
      <c r="DH2617" s="109"/>
      <c r="DI2617" s="109"/>
      <c r="DJ2617" s="109"/>
      <c r="DK2617" s="109"/>
      <c r="DL2617" s="109"/>
      <c r="DM2617" s="109"/>
      <c r="DN2617" s="109"/>
      <c r="DO2617" s="109"/>
      <c r="DP2617" s="109"/>
      <c r="DQ2617" s="109"/>
      <c r="DR2617" s="109"/>
      <c r="DS2617" s="109"/>
      <c r="DT2617" s="109"/>
      <c r="DU2617" s="109"/>
      <c r="DV2617" s="109"/>
      <c r="DW2617" s="109"/>
      <c r="DX2617" s="109"/>
      <c r="DY2617" s="109"/>
      <c r="DZ2617" s="109"/>
      <c r="EA2617" s="109"/>
      <c r="EB2617" s="109"/>
      <c r="EC2617" s="109"/>
      <c r="ED2617" s="109"/>
      <c r="EE2617" s="109"/>
      <c r="EF2617" s="109"/>
      <c r="EG2617" s="109"/>
      <c r="EH2617" s="109"/>
      <c r="EI2617" s="109"/>
      <c r="EJ2617" s="109"/>
      <c r="EK2617" s="109"/>
      <c r="EL2617" s="109"/>
      <c r="EM2617" s="109"/>
      <c r="EN2617" s="109"/>
      <c r="EO2617" s="109"/>
      <c r="EP2617" s="109"/>
      <c r="EQ2617" s="109"/>
      <c r="ER2617" s="109"/>
      <c r="ES2617" s="109"/>
      <c r="ET2617" s="109"/>
      <c r="EU2617" s="109"/>
      <c r="EV2617" s="109"/>
      <c r="EW2617" s="109"/>
      <c r="EX2617" s="109"/>
      <c r="EY2617" s="109"/>
      <c r="EZ2617" s="109"/>
      <c r="FA2617" s="109"/>
      <c r="FB2617" s="109"/>
      <c r="FC2617" s="109"/>
      <c r="FD2617" s="109"/>
      <c r="FE2617" s="109"/>
      <c r="FF2617" s="109"/>
      <c r="FG2617" s="109"/>
      <c r="FH2617" s="109"/>
      <c r="FI2617" s="109"/>
      <c r="FJ2617" s="109"/>
      <c r="FK2617" s="109"/>
      <c r="FL2617" s="109"/>
      <c r="FM2617" s="109"/>
      <c r="FN2617" s="109"/>
      <c r="FO2617" s="109"/>
      <c r="FP2617" s="109"/>
      <c r="FQ2617" s="109"/>
      <c r="FR2617" s="109"/>
      <c r="FS2617" s="109"/>
      <c r="FT2617" s="109"/>
      <c r="FU2617" s="109"/>
      <c r="FV2617" s="109"/>
      <c r="FW2617" s="109"/>
      <c r="FX2617" s="109"/>
      <c r="FY2617" s="109"/>
      <c r="FZ2617" s="109"/>
      <c r="GA2617" s="109"/>
      <c r="GB2617" s="109"/>
      <c r="GC2617" s="109"/>
      <c r="GD2617" s="109"/>
      <c r="GE2617" s="109"/>
      <c r="GF2617" s="109"/>
      <c r="GG2617" s="109"/>
      <c r="GH2617" s="109"/>
      <c r="GI2617" s="109"/>
      <c r="GJ2617" s="109"/>
      <c r="GK2617" s="109"/>
      <c r="GL2617" s="109"/>
      <c r="GM2617" s="109"/>
      <c r="GN2617" s="109"/>
      <c r="GO2617" s="109"/>
      <c r="GP2617" s="109"/>
      <c r="GQ2617" s="109"/>
      <c r="GR2617" s="109"/>
      <c r="GS2617" s="109"/>
      <c r="GT2617" s="109"/>
      <c r="GU2617" s="109"/>
      <c r="GV2617" s="109"/>
      <c r="GW2617" s="109"/>
      <c r="GX2617" s="109"/>
      <c r="GY2617" s="109"/>
      <c r="GZ2617" s="109"/>
      <c r="HA2617" s="109"/>
      <c r="HB2617" s="109"/>
      <c r="HC2617" s="109"/>
      <c r="HD2617" s="109"/>
      <c r="HE2617" s="109"/>
      <c r="HF2617" s="109"/>
      <c r="HG2617" s="109"/>
      <c r="HH2617" s="109"/>
      <c r="HI2617" s="109"/>
      <c r="HJ2617" s="109"/>
      <c r="HK2617" s="109"/>
      <c r="HL2617" s="109"/>
      <c r="HM2617" s="109"/>
      <c r="HN2617" s="109"/>
      <c r="HO2617" s="109"/>
      <c r="HP2617" s="109"/>
      <c r="HQ2617" s="109"/>
      <c r="HR2617" s="109"/>
      <c r="HS2617" s="109"/>
      <c r="HT2617" s="109"/>
      <c r="HU2617" s="109"/>
      <c r="HV2617" s="109"/>
      <c r="HW2617" s="109"/>
      <c r="HX2617" s="109"/>
      <c r="HY2617" s="109"/>
      <c r="HZ2617" s="109"/>
      <c r="IA2617" s="109"/>
      <c r="IB2617" s="109"/>
      <c r="IC2617" s="109"/>
      <c r="ID2617" s="109"/>
      <c r="IE2617" s="109"/>
      <c r="IF2617" s="109"/>
      <c r="IG2617" s="109"/>
      <c r="IH2617" s="109"/>
      <c r="II2617" s="109"/>
      <c r="IJ2617" s="109"/>
      <c r="IK2617" s="109"/>
      <c r="IL2617" s="109"/>
      <c r="IM2617" s="109"/>
      <c r="IN2617" s="109"/>
      <c r="IO2617" s="109"/>
      <c r="IP2617" s="109"/>
      <c r="IQ2617" s="109"/>
      <c r="IR2617" s="109"/>
      <c r="IS2617" s="109"/>
      <c r="IT2617" s="109"/>
      <c r="IU2617" s="109"/>
      <c r="IV2617" s="109"/>
    </row>
    <row r="2618" spans="1:256" ht="12.5">
      <c r="A2618" s="308"/>
      <c r="B2618" s="65">
        <v>1</v>
      </c>
      <c r="C2618" s="66">
        <f t="shared" ref="C2618:C2632" si="126">IF(E2618="A",1,IF(E2618="B",1,0))</f>
        <v>0</v>
      </c>
      <c r="D2618" s="76" t="s">
        <v>68</v>
      </c>
      <c r="E2618" s="77" t="s">
        <v>90</v>
      </c>
      <c r="F2618" s="99" t="s">
        <v>99</v>
      </c>
      <c r="G2618" s="78"/>
      <c r="H2618" s="96" t="s">
        <v>88</v>
      </c>
      <c r="I2618" s="107" t="s">
        <v>3327</v>
      </c>
      <c r="J2618" s="81"/>
      <c r="K2618" s="72"/>
      <c r="L2618" s="72"/>
      <c r="M2618" s="72"/>
      <c r="N2618" s="72"/>
      <c r="O2618" s="72"/>
      <c r="P2618" s="72"/>
      <c r="Q2618" s="833"/>
      <c r="R2618" s="102"/>
      <c r="S2618" s="73"/>
      <c r="T2618" s="102"/>
      <c r="U2618" s="103"/>
      <c r="V2618" s="104"/>
    </row>
    <row r="2619" spans="1:256" ht="12.5">
      <c r="B2619" s="65">
        <v>1</v>
      </c>
      <c r="C2619" s="66">
        <f t="shared" si="126"/>
        <v>1</v>
      </c>
      <c r="D2619" s="655" t="s">
        <v>68</v>
      </c>
      <c r="E2619" s="655" t="s">
        <v>87</v>
      </c>
      <c r="F2619" s="659" t="s">
        <v>90</v>
      </c>
      <c r="G2619" s="78"/>
      <c r="H2619" s="96" t="s">
        <v>110</v>
      </c>
      <c r="I2619" s="107" t="s">
        <v>3328</v>
      </c>
      <c r="J2619" s="81"/>
      <c r="K2619" s="72"/>
      <c r="L2619" s="72"/>
      <c r="M2619" s="72"/>
      <c r="N2619" s="72"/>
      <c r="O2619" s="72"/>
      <c r="P2619" s="72"/>
      <c r="Q2619" s="833"/>
      <c r="R2619" s="102"/>
      <c r="S2619" s="73"/>
      <c r="T2619" s="102"/>
      <c r="U2619" s="103"/>
      <c r="V2619" s="104"/>
      <c r="W2619" s="55"/>
      <c r="X2619" s="55"/>
      <c r="Y2619" s="55"/>
      <c r="Z2619" s="55"/>
      <c r="AA2619" s="55"/>
      <c r="AB2619" s="55"/>
      <c r="AC2619" s="55"/>
      <c r="AD2619" s="55"/>
      <c r="AE2619" s="55"/>
      <c r="AF2619" s="55"/>
      <c r="AG2619" s="55"/>
      <c r="AH2619" s="55"/>
      <c r="AI2619" s="55"/>
      <c r="AJ2619" s="55"/>
      <c r="AK2619" s="55"/>
      <c r="AL2619" s="55"/>
      <c r="AM2619" s="55"/>
      <c r="AN2619" s="55"/>
      <c r="AO2619" s="55"/>
      <c r="AP2619" s="55"/>
      <c r="AQ2619" s="55"/>
      <c r="AR2619" s="55"/>
      <c r="AS2619" s="55"/>
      <c r="AT2619" s="55"/>
      <c r="AU2619" s="55"/>
      <c r="AV2619" s="55"/>
      <c r="AW2619" s="55"/>
      <c r="AX2619" s="55"/>
      <c r="AY2619" s="55"/>
      <c r="AZ2619" s="55"/>
      <c r="BA2619" s="55"/>
      <c r="BB2619" s="55"/>
      <c r="BC2619" s="55"/>
      <c r="BD2619" s="55"/>
      <c r="BE2619" s="55"/>
      <c r="BF2619" s="55"/>
      <c r="BG2619" s="55"/>
      <c r="BH2619" s="55"/>
      <c r="BI2619" s="55"/>
      <c r="BJ2619" s="55"/>
      <c r="BK2619" s="55"/>
      <c r="BL2619" s="55"/>
      <c r="BM2619" s="55"/>
      <c r="BN2619" s="55"/>
      <c r="BO2619" s="55"/>
      <c r="BP2619" s="55"/>
      <c r="BQ2619" s="55"/>
      <c r="BR2619" s="55"/>
      <c r="BS2619" s="55"/>
      <c r="BT2619" s="55"/>
      <c r="BU2619" s="55"/>
      <c r="BV2619" s="55"/>
      <c r="BW2619" s="55"/>
      <c r="BX2619" s="55"/>
      <c r="BY2619" s="55"/>
      <c r="BZ2619" s="55"/>
      <c r="CA2619" s="55"/>
      <c r="CB2619" s="55"/>
      <c r="CC2619" s="55"/>
      <c r="CD2619" s="55"/>
      <c r="CE2619" s="55"/>
      <c r="CF2619" s="55"/>
      <c r="CG2619" s="55"/>
      <c r="CH2619" s="55"/>
      <c r="CI2619" s="55"/>
      <c r="CJ2619" s="55"/>
      <c r="CK2619" s="55"/>
      <c r="CL2619" s="55"/>
      <c r="CM2619" s="55"/>
      <c r="CN2619" s="55"/>
      <c r="CO2619" s="55"/>
      <c r="CP2619" s="55"/>
      <c r="CQ2619" s="55"/>
      <c r="CR2619" s="55"/>
      <c r="CS2619" s="55"/>
      <c r="CT2619" s="55"/>
      <c r="CU2619" s="55"/>
      <c r="CV2619" s="55"/>
      <c r="CW2619" s="55"/>
      <c r="CX2619" s="55"/>
      <c r="CY2619" s="55"/>
      <c r="CZ2619" s="55"/>
      <c r="DA2619" s="55"/>
      <c r="DB2619" s="55"/>
      <c r="DC2619" s="55"/>
      <c r="DD2619" s="55"/>
      <c r="DE2619" s="55"/>
      <c r="DF2619" s="55"/>
      <c r="DG2619" s="55"/>
      <c r="DH2619" s="55"/>
      <c r="DI2619" s="55"/>
      <c r="DJ2619" s="55"/>
      <c r="DK2619" s="55"/>
      <c r="DL2619" s="55"/>
      <c r="DM2619" s="55"/>
      <c r="DN2619" s="55"/>
      <c r="DO2619" s="55"/>
      <c r="DP2619" s="55"/>
      <c r="DQ2619" s="55"/>
      <c r="DR2619" s="55"/>
      <c r="DS2619" s="55"/>
      <c r="DT2619" s="55"/>
      <c r="DU2619" s="55"/>
      <c r="DV2619" s="55"/>
      <c r="DW2619" s="55"/>
      <c r="DX2619" s="55"/>
      <c r="DY2619" s="55"/>
      <c r="DZ2619" s="55"/>
      <c r="EA2619" s="55"/>
      <c r="EB2619" s="55"/>
      <c r="EC2619" s="55"/>
      <c r="ED2619" s="55"/>
      <c r="EE2619" s="55"/>
      <c r="EF2619" s="55"/>
      <c r="EG2619" s="55"/>
      <c r="EH2619" s="55"/>
      <c r="EI2619" s="55"/>
      <c r="EJ2619" s="55"/>
      <c r="EK2619" s="55"/>
      <c r="EL2619" s="55"/>
      <c r="EM2619" s="55"/>
      <c r="EN2619" s="55"/>
      <c r="EO2619" s="55"/>
      <c r="EP2619" s="55"/>
      <c r="EQ2619" s="55"/>
      <c r="ER2619" s="55"/>
      <c r="ES2619" s="55"/>
      <c r="ET2619" s="55"/>
      <c r="EU2619" s="55"/>
      <c r="EV2619" s="55"/>
      <c r="EW2619" s="55"/>
      <c r="EX2619" s="55"/>
      <c r="EY2619" s="55"/>
      <c r="EZ2619" s="55"/>
      <c r="FA2619" s="55"/>
      <c r="FB2619" s="55"/>
      <c r="FC2619" s="55"/>
      <c r="FD2619" s="55"/>
      <c r="FE2619" s="55"/>
      <c r="FF2619" s="55"/>
      <c r="FG2619" s="55"/>
      <c r="FH2619" s="55"/>
      <c r="FI2619" s="55"/>
      <c r="FJ2619" s="55"/>
      <c r="FK2619" s="55"/>
      <c r="FL2619" s="55"/>
      <c r="FM2619" s="55"/>
      <c r="FN2619" s="55"/>
      <c r="FO2619" s="55"/>
      <c r="FP2619" s="55"/>
      <c r="FQ2619" s="55"/>
      <c r="FR2619" s="55"/>
      <c r="FS2619" s="55"/>
      <c r="FT2619" s="55"/>
      <c r="FU2619" s="55"/>
      <c r="FV2619" s="55"/>
      <c r="FW2619" s="55"/>
      <c r="FX2619" s="55"/>
      <c r="FY2619" s="55"/>
      <c r="FZ2619" s="55"/>
      <c r="GA2619" s="55"/>
      <c r="GB2619" s="55"/>
      <c r="GC2619" s="55"/>
      <c r="GD2619" s="55"/>
      <c r="GE2619" s="55"/>
      <c r="GF2619" s="55"/>
      <c r="GG2619" s="55"/>
      <c r="GH2619" s="55"/>
      <c r="GI2619" s="55"/>
      <c r="GJ2619" s="55"/>
      <c r="GK2619" s="55"/>
      <c r="GL2619" s="55"/>
      <c r="GM2619" s="55"/>
      <c r="GN2619" s="55"/>
      <c r="GO2619" s="55"/>
      <c r="GP2619" s="55"/>
      <c r="GQ2619" s="55"/>
      <c r="GR2619" s="55"/>
      <c r="GS2619" s="55"/>
      <c r="GT2619" s="55"/>
      <c r="GU2619" s="55"/>
      <c r="GV2619" s="55"/>
      <c r="GW2619" s="55"/>
      <c r="GX2619" s="55"/>
      <c r="GY2619" s="55"/>
      <c r="GZ2619" s="55"/>
      <c r="HA2619" s="55"/>
      <c r="HB2619" s="55"/>
      <c r="HC2619" s="55"/>
      <c r="HD2619" s="55"/>
      <c r="HE2619" s="55"/>
      <c r="HF2619" s="55"/>
      <c r="HG2619" s="55"/>
      <c r="HH2619" s="55"/>
      <c r="HI2619" s="55"/>
      <c r="HJ2619" s="55"/>
      <c r="HK2619" s="55"/>
      <c r="HL2619" s="55"/>
      <c r="HM2619" s="55"/>
      <c r="HN2619" s="55"/>
      <c r="HO2619" s="55"/>
      <c r="HP2619" s="55"/>
      <c r="HQ2619" s="55"/>
      <c r="HR2619" s="55"/>
      <c r="HS2619" s="55"/>
      <c r="HT2619" s="55"/>
      <c r="HU2619" s="55"/>
      <c r="HV2619" s="55"/>
      <c r="HW2619" s="55"/>
      <c r="HX2619" s="55"/>
      <c r="HY2619" s="55"/>
      <c r="HZ2619" s="55"/>
      <c r="IA2619" s="55"/>
      <c r="IB2619" s="55"/>
      <c r="IC2619" s="55"/>
      <c r="ID2619" s="55"/>
      <c r="IE2619" s="55"/>
      <c r="IF2619" s="55"/>
      <c r="IG2619" s="55"/>
      <c r="IH2619" s="55"/>
      <c r="II2619" s="55"/>
      <c r="IJ2619" s="55"/>
      <c r="IK2619" s="55"/>
      <c r="IL2619" s="55"/>
      <c r="IM2619" s="55"/>
      <c r="IN2619" s="55"/>
      <c r="IO2619" s="55"/>
      <c r="IP2619" s="55"/>
      <c r="IQ2619" s="55"/>
      <c r="IR2619" s="55"/>
      <c r="IS2619" s="55"/>
      <c r="IT2619" s="55"/>
      <c r="IU2619" s="55"/>
      <c r="IV2619" s="55"/>
    </row>
    <row r="2620" spans="1:256" ht="12.5">
      <c r="A2620" s="55"/>
      <c r="B2620" s="65">
        <v>1</v>
      </c>
      <c r="C2620" s="66">
        <f t="shared" si="126"/>
        <v>1</v>
      </c>
      <c r="D2620" s="76" t="s">
        <v>87</v>
      </c>
      <c r="E2620" s="76" t="s">
        <v>68</v>
      </c>
      <c r="F2620" s="99" t="s">
        <v>99</v>
      </c>
      <c r="G2620" s="78"/>
      <c r="H2620" s="96" t="s">
        <v>129</v>
      </c>
      <c r="I2620" s="107" t="s">
        <v>3329</v>
      </c>
      <c r="J2620" s="81"/>
      <c r="K2620" s="72"/>
      <c r="L2620" s="72"/>
      <c r="M2620" s="72"/>
      <c r="N2620" s="72"/>
      <c r="O2620" s="72"/>
      <c r="P2620" s="72"/>
      <c r="Q2620" s="833"/>
      <c r="R2620" s="102"/>
      <c r="S2620" s="73"/>
      <c r="T2620" s="102"/>
      <c r="U2620" s="103"/>
      <c r="V2620" s="104"/>
    </row>
    <row r="2621" spans="1:256" ht="12.5">
      <c r="B2621" s="65">
        <v>1</v>
      </c>
      <c r="C2621" s="66">
        <f t="shared" si="126"/>
        <v>1</v>
      </c>
      <c r="D2621" s="852" t="s">
        <v>70</v>
      </c>
      <c r="E2621" s="853" t="s">
        <v>87</v>
      </c>
      <c r="F2621" s="853" t="s">
        <v>87</v>
      </c>
      <c r="G2621" s="78"/>
      <c r="H2621" s="100" t="s">
        <v>131</v>
      </c>
      <c r="I2621" s="101" t="s">
        <v>6308</v>
      </c>
      <c r="J2621" s="81"/>
      <c r="K2621" s="72"/>
      <c r="L2621" s="72"/>
      <c r="M2621" s="72"/>
      <c r="N2621" s="72"/>
      <c r="O2621" s="72"/>
      <c r="P2621" s="72"/>
      <c r="Q2621" s="833"/>
      <c r="R2621" s="102"/>
      <c r="S2621" s="73"/>
      <c r="T2621" s="116"/>
      <c r="U2621" s="73"/>
      <c r="V2621" s="110"/>
    </row>
    <row r="2622" spans="1:256" ht="12.5">
      <c r="A2622" s="305"/>
      <c r="B2622" s="65">
        <v>1</v>
      </c>
      <c r="C2622" s="66">
        <f t="shared" si="126"/>
        <v>0</v>
      </c>
      <c r="D2622" s="76" t="s">
        <v>68</v>
      </c>
      <c r="E2622" s="99" t="s">
        <v>70</v>
      </c>
      <c r="F2622" s="99" t="s">
        <v>70</v>
      </c>
      <c r="G2622" s="78"/>
      <c r="H2622" s="96" t="s">
        <v>129</v>
      </c>
      <c r="I2622" s="107" t="s">
        <v>3330</v>
      </c>
      <c r="J2622" s="81"/>
      <c r="K2622" s="72"/>
      <c r="L2622" s="72"/>
      <c r="M2622" s="72"/>
      <c r="N2622" s="72"/>
      <c r="O2622" s="72"/>
      <c r="P2622" s="72"/>
      <c r="Q2622" s="833"/>
      <c r="R2622" s="102"/>
      <c r="S2622" s="73"/>
      <c r="T2622" s="102"/>
      <c r="U2622" s="103"/>
      <c r="V2622" s="104"/>
    </row>
    <row r="2623" spans="1:256" ht="12.5">
      <c r="A2623" s="365"/>
      <c r="B2623" s="65">
        <v>1</v>
      </c>
      <c r="C2623" s="66">
        <f t="shared" si="126"/>
        <v>0</v>
      </c>
      <c r="D2623" s="76" t="s">
        <v>87</v>
      </c>
      <c r="E2623" s="77" t="s">
        <v>90</v>
      </c>
      <c r="F2623" s="76" t="s">
        <v>68</v>
      </c>
      <c r="G2623" s="78"/>
      <c r="H2623" s="96" t="s">
        <v>135</v>
      </c>
      <c r="I2623" s="107" t="s">
        <v>3331</v>
      </c>
      <c r="J2623" s="81"/>
      <c r="K2623" s="72"/>
      <c r="L2623" s="72"/>
      <c r="M2623" s="72"/>
      <c r="N2623" s="72"/>
      <c r="O2623" s="72"/>
      <c r="P2623" s="72"/>
      <c r="Q2623" s="833"/>
      <c r="R2623" s="102"/>
      <c r="S2623" s="73"/>
      <c r="T2623" s="102"/>
      <c r="U2623" s="103"/>
      <c r="V2623" s="104"/>
    </row>
    <row r="2624" spans="1:256" ht="12.5">
      <c r="B2624" s="65">
        <v>1</v>
      </c>
      <c r="C2624" s="66">
        <f t="shared" si="126"/>
        <v>0</v>
      </c>
      <c r="D2624" s="656" t="s">
        <v>70</v>
      </c>
      <c r="E2624" s="656" t="s">
        <v>70</v>
      </c>
      <c r="F2624" s="659" t="s">
        <v>90</v>
      </c>
      <c r="G2624" s="78"/>
      <c r="H2624" s="96" t="s">
        <v>101</v>
      </c>
      <c r="I2624" s="107" t="s">
        <v>3332</v>
      </c>
      <c r="J2624" s="81"/>
      <c r="K2624" s="72"/>
      <c r="L2624" s="72"/>
      <c r="M2624" s="72"/>
      <c r="N2624" s="72"/>
      <c r="O2624" s="72"/>
      <c r="P2624" s="72"/>
      <c r="Q2624" s="833"/>
      <c r="R2624" s="102"/>
      <c r="S2624" s="73"/>
      <c r="T2624" s="102"/>
      <c r="U2624" s="103"/>
      <c r="V2624" s="104"/>
      <c r="W2624" s="365"/>
      <c r="X2624" s="365"/>
      <c r="Y2624" s="365"/>
      <c r="Z2624" s="365"/>
      <c r="AA2624" s="365"/>
      <c r="AB2624" s="365"/>
      <c r="AC2624" s="365"/>
      <c r="AD2624" s="365"/>
      <c r="AE2624" s="365"/>
      <c r="AF2624" s="365"/>
      <c r="AG2624" s="365"/>
      <c r="AH2624" s="365"/>
      <c r="AI2624" s="365"/>
      <c r="AJ2624" s="365"/>
      <c r="AK2624" s="365"/>
      <c r="AL2624" s="365"/>
      <c r="AM2624" s="365"/>
      <c r="AN2624" s="365"/>
      <c r="AO2624" s="365"/>
      <c r="AP2624" s="365"/>
      <c r="AQ2624" s="365"/>
      <c r="AR2624" s="365"/>
      <c r="AS2624" s="365"/>
      <c r="AT2624" s="365"/>
      <c r="AU2624" s="365"/>
      <c r="AV2624" s="365"/>
      <c r="AW2624" s="365"/>
      <c r="AX2624" s="365"/>
      <c r="AY2624" s="365"/>
      <c r="AZ2624" s="365"/>
      <c r="BA2624" s="365"/>
      <c r="BB2624" s="365"/>
      <c r="BC2624" s="365"/>
      <c r="BD2624" s="365"/>
      <c r="BE2624" s="365"/>
      <c r="BF2624" s="365"/>
      <c r="BG2624" s="365"/>
      <c r="BH2624" s="365"/>
      <c r="BI2624" s="365"/>
      <c r="BJ2624" s="365"/>
      <c r="BK2624" s="365"/>
      <c r="BL2624" s="365"/>
      <c r="BM2624" s="365"/>
      <c r="BN2624" s="365"/>
      <c r="BO2624" s="365"/>
      <c r="BP2624" s="365"/>
      <c r="BQ2624" s="365"/>
      <c r="BR2624" s="365"/>
      <c r="BS2624" s="365"/>
      <c r="BT2624" s="365"/>
      <c r="BU2624" s="365"/>
      <c r="BV2624" s="365"/>
      <c r="BW2624" s="365"/>
      <c r="BX2624" s="365"/>
      <c r="BY2624" s="365"/>
      <c r="BZ2624" s="365"/>
      <c r="CA2624" s="365"/>
      <c r="CB2624" s="365"/>
      <c r="CC2624" s="365"/>
      <c r="CD2624" s="365"/>
      <c r="CE2624" s="365"/>
      <c r="CF2624" s="365"/>
      <c r="CG2624" s="365"/>
      <c r="CH2624" s="365"/>
      <c r="CI2624" s="365"/>
      <c r="CJ2624" s="365"/>
      <c r="CK2624" s="365"/>
      <c r="CL2624" s="365"/>
      <c r="CM2624" s="365"/>
      <c r="CN2624" s="365"/>
      <c r="CO2624" s="365"/>
      <c r="CP2624" s="365"/>
      <c r="CQ2624" s="365"/>
      <c r="CR2624" s="365"/>
      <c r="CS2624" s="365"/>
      <c r="CT2624" s="365"/>
      <c r="CU2624" s="365"/>
      <c r="CV2624" s="365"/>
      <c r="CW2624" s="365"/>
      <c r="CX2624" s="365"/>
      <c r="CY2624" s="365"/>
      <c r="CZ2624" s="365"/>
      <c r="DA2624" s="365"/>
      <c r="DB2624" s="365"/>
      <c r="DC2624" s="365"/>
      <c r="DD2624" s="365"/>
      <c r="DE2624" s="365"/>
      <c r="DF2624" s="365"/>
      <c r="DG2624" s="365"/>
      <c r="DH2624" s="365"/>
      <c r="DI2624" s="365"/>
      <c r="DJ2624" s="365"/>
      <c r="DK2624" s="365"/>
      <c r="DL2624" s="365"/>
      <c r="DM2624" s="365"/>
      <c r="DN2624" s="365"/>
      <c r="DO2624" s="365"/>
      <c r="DP2624" s="365"/>
      <c r="DQ2624" s="365"/>
      <c r="DR2624" s="365"/>
      <c r="DS2624" s="365"/>
      <c r="DT2624" s="365"/>
      <c r="DU2624" s="365"/>
      <c r="DV2624" s="365"/>
      <c r="DW2624" s="365"/>
      <c r="DX2624" s="365"/>
      <c r="DY2624" s="365"/>
      <c r="DZ2624" s="365"/>
      <c r="EA2624" s="365"/>
      <c r="EB2624" s="365"/>
      <c r="EC2624" s="365"/>
      <c r="ED2624" s="365"/>
      <c r="EE2624" s="365"/>
      <c r="EF2624" s="365"/>
      <c r="EG2624" s="365"/>
      <c r="EH2624" s="365"/>
      <c r="EI2624" s="365"/>
      <c r="EJ2624" s="365"/>
      <c r="EK2624" s="365"/>
      <c r="EL2624" s="365"/>
      <c r="EM2624" s="365"/>
      <c r="EN2624" s="365"/>
      <c r="EO2624" s="365"/>
      <c r="EP2624" s="365"/>
      <c r="EQ2624" s="365"/>
      <c r="ER2624" s="365"/>
      <c r="ES2624" s="365"/>
      <c r="ET2624" s="365"/>
      <c r="EU2624" s="365"/>
      <c r="EV2624" s="365"/>
      <c r="EW2624" s="365"/>
      <c r="EX2624" s="365"/>
      <c r="EY2624" s="365"/>
      <c r="EZ2624" s="365"/>
      <c r="FA2624" s="365"/>
      <c r="FB2624" s="365"/>
      <c r="FC2624" s="365"/>
      <c r="FD2624" s="365"/>
      <c r="FE2624" s="365"/>
      <c r="FF2624" s="365"/>
      <c r="FG2624" s="365"/>
      <c r="FH2624" s="365"/>
      <c r="FI2624" s="365"/>
      <c r="FJ2624" s="365"/>
      <c r="FK2624" s="365"/>
      <c r="FL2624" s="365"/>
      <c r="FM2624" s="365"/>
      <c r="FN2624" s="365"/>
      <c r="FO2624" s="365"/>
      <c r="FP2624" s="365"/>
      <c r="FQ2624" s="365"/>
      <c r="FR2624" s="365"/>
      <c r="FS2624" s="365"/>
      <c r="FT2624" s="365"/>
      <c r="FU2624" s="365"/>
      <c r="FV2624" s="365"/>
      <c r="FW2624" s="365"/>
      <c r="FX2624" s="365"/>
      <c r="FY2624" s="365"/>
      <c r="FZ2624" s="365"/>
      <c r="GA2624" s="365"/>
      <c r="GB2624" s="365"/>
      <c r="GC2624" s="365"/>
      <c r="GD2624" s="365"/>
      <c r="GE2624" s="365"/>
      <c r="GF2624" s="365"/>
      <c r="GG2624" s="365"/>
      <c r="GH2624" s="365"/>
      <c r="GI2624" s="365"/>
      <c r="GJ2624" s="365"/>
      <c r="GK2624" s="365"/>
      <c r="GL2624" s="365"/>
      <c r="GM2624" s="365"/>
      <c r="GN2624" s="365"/>
      <c r="GO2624" s="365"/>
      <c r="GP2624" s="365"/>
      <c r="GQ2624" s="365"/>
      <c r="GR2624" s="365"/>
      <c r="GS2624" s="365"/>
      <c r="GT2624" s="365"/>
      <c r="GU2624" s="365"/>
      <c r="GV2624" s="365"/>
      <c r="GW2624" s="365"/>
      <c r="GX2624" s="365"/>
      <c r="GY2624" s="365"/>
      <c r="GZ2624" s="365"/>
      <c r="HA2624" s="365"/>
      <c r="HB2624" s="365"/>
      <c r="HC2624" s="365"/>
      <c r="HD2624" s="365"/>
      <c r="HE2624" s="365"/>
      <c r="HF2624" s="365"/>
      <c r="HG2624" s="365"/>
      <c r="HH2624" s="365"/>
      <c r="HI2624" s="365"/>
      <c r="HJ2624" s="365"/>
      <c r="HK2624" s="365"/>
      <c r="HL2624" s="365"/>
      <c r="HM2624" s="365"/>
      <c r="HN2624" s="365"/>
      <c r="HO2624" s="365"/>
      <c r="HP2624" s="365"/>
      <c r="HQ2624" s="365"/>
      <c r="HR2624" s="365"/>
      <c r="HS2624" s="365"/>
      <c r="HT2624" s="365"/>
      <c r="HU2624" s="365"/>
      <c r="HV2624" s="365"/>
      <c r="HW2624" s="365"/>
      <c r="HX2624" s="365"/>
      <c r="HY2624" s="365"/>
      <c r="HZ2624" s="365"/>
      <c r="IA2624" s="365"/>
      <c r="IB2624" s="365"/>
      <c r="IC2624" s="365"/>
      <c r="ID2624" s="365"/>
      <c r="IE2624" s="365"/>
      <c r="IF2624" s="365"/>
      <c r="IG2624" s="365"/>
      <c r="IH2624" s="365"/>
      <c r="II2624" s="365"/>
      <c r="IJ2624" s="365"/>
      <c r="IK2624" s="365"/>
      <c r="IL2624" s="365"/>
      <c r="IM2624" s="365"/>
      <c r="IN2624" s="365"/>
      <c r="IO2624" s="365"/>
      <c r="IP2624" s="365"/>
      <c r="IQ2624" s="365"/>
      <c r="IR2624" s="365"/>
      <c r="IS2624" s="365"/>
      <c r="IT2624" s="365"/>
      <c r="IU2624" s="365"/>
      <c r="IV2624" s="365"/>
    </row>
    <row r="2625" spans="1:256" ht="12.5">
      <c r="B2625" s="65">
        <v>1</v>
      </c>
      <c r="C2625" s="66">
        <f t="shared" si="126"/>
        <v>0</v>
      </c>
      <c r="D2625" s="659" t="s">
        <v>90</v>
      </c>
      <c r="E2625" s="659" t="s">
        <v>90</v>
      </c>
      <c r="F2625" s="656" t="s">
        <v>70</v>
      </c>
      <c r="G2625" s="78"/>
      <c r="H2625" s="96" t="s">
        <v>129</v>
      </c>
      <c r="I2625" s="107" t="s">
        <v>3333</v>
      </c>
      <c r="J2625" s="81"/>
      <c r="K2625" s="72"/>
      <c r="L2625" s="72"/>
      <c r="M2625" s="72"/>
      <c r="N2625" s="72"/>
      <c r="O2625" s="72"/>
      <c r="P2625" s="72"/>
      <c r="Q2625" s="833"/>
      <c r="R2625" s="102"/>
      <c r="S2625" s="73"/>
      <c r="T2625" s="102"/>
      <c r="U2625" s="103"/>
      <c r="V2625" s="104"/>
    </row>
    <row r="2626" spans="1:256" ht="12.5">
      <c r="B2626" s="65">
        <v>1</v>
      </c>
      <c r="C2626" s="66">
        <f t="shared" si="126"/>
        <v>0</v>
      </c>
      <c r="D2626" s="659" t="s">
        <v>90</v>
      </c>
      <c r="E2626" s="99" t="s">
        <v>99</v>
      </c>
      <c r="F2626" s="656" t="s">
        <v>70</v>
      </c>
      <c r="G2626" s="78"/>
      <c r="H2626" s="96" t="s">
        <v>101</v>
      </c>
      <c r="I2626" s="107" t="s">
        <v>3334</v>
      </c>
      <c r="J2626" s="81"/>
      <c r="K2626" s="72"/>
      <c r="L2626" s="72"/>
      <c r="M2626" s="72"/>
      <c r="N2626" s="72"/>
      <c r="O2626" s="72"/>
      <c r="P2626" s="72"/>
      <c r="Q2626" s="833"/>
      <c r="R2626" s="102"/>
      <c r="S2626" s="73"/>
      <c r="T2626" s="102"/>
      <c r="U2626" s="103"/>
      <c r="V2626" s="104"/>
    </row>
    <row r="2627" spans="1:256" ht="12.5">
      <c r="B2627" s="65">
        <v>1</v>
      </c>
      <c r="C2627" s="66">
        <f t="shared" si="126"/>
        <v>1</v>
      </c>
      <c r="D2627" s="77" t="s">
        <v>90</v>
      </c>
      <c r="E2627" s="76" t="s">
        <v>68</v>
      </c>
      <c r="F2627" s="99" t="s">
        <v>99</v>
      </c>
      <c r="G2627" s="78"/>
      <c r="H2627" s="96" t="s">
        <v>90</v>
      </c>
      <c r="I2627" s="107" t="s">
        <v>3335</v>
      </c>
      <c r="J2627" s="81"/>
      <c r="K2627" s="72"/>
      <c r="L2627" s="72"/>
      <c r="M2627" s="72"/>
      <c r="N2627" s="72"/>
      <c r="O2627" s="72"/>
      <c r="P2627" s="72"/>
      <c r="Q2627" s="833"/>
      <c r="R2627" s="102"/>
      <c r="S2627" s="73"/>
      <c r="T2627" s="102"/>
      <c r="U2627" s="103"/>
      <c r="V2627" s="104"/>
    </row>
    <row r="2628" spans="1:256" ht="12.5">
      <c r="B2628" s="65">
        <v>1</v>
      </c>
      <c r="C2628" s="66">
        <f t="shared" si="126"/>
        <v>0</v>
      </c>
      <c r="D2628" s="77" t="s">
        <v>90</v>
      </c>
      <c r="E2628" s="77" t="s">
        <v>90</v>
      </c>
      <c r="F2628" s="77" t="s">
        <v>90</v>
      </c>
      <c r="G2628" s="78"/>
      <c r="H2628" s="96" t="s">
        <v>88</v>
      </c>
      <c r="I2628" s="107" t="s">
        <v>3336</v>
      </c>
      <c r="J2628" s="81"/>
      <c r="K2628" s="72"/>
      <c r="L2628" s="72"/>
      <c r="M2628" s="72"/>
      <c r="N2628" s="72"/>
      <c r="O2628" s="72"/>
      <c r="P2628" s="72"/>
      <c r="Q2628" s="833"/>
      <c r="R2628" s="102"/>
      <c r="S2628" s="73"/>
      <c r="T2628" s="102"/>
      <c r="U2628" s="103"/>
      <c r="V2628" s="104"/>
    </row>
    <row r="2629" spans="1:256" ht="12" customHeight="1">
      <c r="A2629" s="55"/>
      <c r="B2629" s="65">
        <v>1</v>
      </c>
      <c r="C2629" s="66">
        <f t="shared" si="126"/>
        <v>0</v>
      </c>
      <c r="D2629" s="248" t="s">
        <v>87</v>
      </c>
      <c r="E2629" s="663" t="s">
        <v>90</v>
      </c>
      <c r="F2629" s="248" t="s">
        <v>68</v>
      </c>
      <c r="G2629" s="78"/>
      <c r="H2629" s="96" t="s">
        <v>104</v>
      </c>
      <c r="I2629" s="107" t="s">
        <v>3337</v>
      </c>
      <c r="J2629" s="81"/>
      <c r="K2629" s="72"/>
      <c r="L2629" s="72"/>
      <c r="M2629" s="72"/>
      <c r="N2629" s="72"/>
      <c r="O2629" s="72"/>
      <c r="P2629" s="72"/>
      <c r="Q2629" s="833"/>
      <c r="R2629" s="102"/>
      <c r="S2629" s="73"/>
      <c r="T2629" s="102"/>
      <c r="U2629" s="103"/>
      <c r="V2629" s="104"/>
    </row>
    <row r="2630" spans="1:256" ht="12.5">
      <c r="A2630" s="111"/>
      <c r="B2630" s="669">
        <v>1</v>
      </c>
      <c r="C2630" s="671">
        <f t="shared" si="126"/>
        <v>1</v>
      </c>
      <c r="D2630" s="99" t="s">
        <v>70</v>
      </c>
      <c r="E2630" s="248" t="s">
        <v>87</v>
      </c>
      <c r="F2630" s="663" t="s">
        <v>90</v>
      </c>
      <c r="G2630" s="78"/>
      <c r="H2630" s="96" t="s">
        <v>94</v>
      </c>
      <c r="I2630" s="107" t="s">
        <v>3338</v>
      </c>
      <c r="J2630" s="81"/>
      <c r="K2630" s="72"/>
      <c r="L2630" s="72"/>
      <c r="M2630" s="72"/>
      <c r="N2630" s="72"/>
      <c r="O2630" s="72"/>
      <c r="P2630" s="72"/>
      <c r="Q2630" s="833"/>
      <c r="R2630" s="102"/>
      <c r="S2630" s="73"/>
      <c r="T2630" s="102"/>
      <c r="U2630" s="103"/>
      <c r="V2630" s="104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  <c r="CD2630"/>
      <c r="CE2630"/>
      <c r="CF2630"/>
      <c r="CG2630"/>
      <c r="CH2630"/>
      <c r="CI2630"/>
      <c r="CJ2630"/>
      <c r="CK2630"/>
      <c r="CL2630"/>
      <c r="CM2630"/>
      <c r="CN2630"/>
      <c r="CO2630"/>
      <c r="CP2630"/>
      <c r="CQ2630"/>
      <c r="CR2630"/>
      <c r="CS2630"/>
      <c r="CT2630"/>
      <c r="CU2630"/>
      <c r="CV2630"/>
      <c r="CW2630"/>
      <c r="CX2630"/>
      <c r="CY2630"/>
      <c r="CZ2630"/>
      <c r="DA2630"/>
      <c r="DB2630"/>
      <c r="DC2630"/>
      <c r="DD2630"/>
      <c r="DE2630"/>
      <c r="DF2630"/>
      <c r="DG2630"/>
      <c r="DH2630"/>
      <c r="DI2630"/>
      <c r="DJ2630"/>
      <c r="DK2630"/>
      <c r="DL2630"/>
      <c r="DM2630"/>
      <c r="DN2630"/>
      <c r="DO2630"/>
      <c r="DP2630"/>
      <c r="DQ2630"/>
      <c r="DR2630"/>
      <c r="DS2630"/>
      <c r="DT2630"/>
      <c r="DU2630"/>
      <c r="DV2630"/>
      <c r="DW2630"/>
      <c r="DX2630"/>
      <c r="DY2630"/>
      <c r="DZ2630"/>
      <c r="EA2630"/>
      <c r="EB2630"/>
      <c r="EC2630"/>
      <c r="ED2630"/>
      <c r="EE2630"/>
      <c r="EF2630"/>
      <c r="EG2630"/>
      <c r="EH2630"/>
      <c r="EI2630"/>
      <c r="EJ2630"/>
      <c r="EK2630"/>
      <c r="EL2630"/>
      <c r="EM2630"/>
      <c r="EN2630"/>
      <c r="EO2630"/>
      <c r="EP2630"/>
      <c r="EQ2630"/>
      <c r="ER2630"/>
      <c r="ES2630"/>
      <c r="ET2630"/>
      <c r="EU2630"/>
      <c r="EV2630"/>
      <c r="EW2630"/>
      <c r="EX2630"/>
      <c r="EY2630"/>
      <c r="EZ2630"/>
      <c r="FA2630"/>
      <c r="FB2630"/>
      <c r="FC2630"/>
      <c r="FD2630"/>
      <c r="FE2630"/>
      <c r="FF2630"/>
      <c r="FG2630"/>
      <c r="FH2630"/>
      <c r="FI2630"/>
      <c r="FJ2630"/>
      <c r="FK2630"/>
      <c r="FL2630"/>
      <c r="FM2630"/>
      <c r="FN2630"/>
      <c r="FO2630"/>
      <c r="FP2630"/>
      <c r="FQ2630"/>
      <c r="FR2630"/>
      <c r="FS2630"/>
      <c r="FT2630"/>
      <c r="FU2630"/>
      <c r="FV2630"/>
      <c r="FW2630"/>
      <c r="FX2630"/>
      <c r="FY2630"/>
      <c r="FZ2630"/>
      <c r="GA2630"/>
      <c r="GB2630"/>
      <c r="GC2630"/>
      <c r="GD2630"/>
      <c r="GE2630"/>
      <c r="GF2630"/>
      <c r="GG2630"/>
      <c r="GH2630"/>
      <c r="GI2630"/>
      <c r="GJ2630"/>
      <c r="GK2630"/>
      <c r="GL2630"/>
      <c r="GM2630"/>
      <c r="GN2630"/>
      <c r="GO2630"/>
      <c r="GP2630"/>
      <c r="GQ2630"/>
      <c r="GR2630"/>
      <c r="GS2630"/>
      <c r="GT2630"/>
      <c r="GU2630"/>
      <c r="GV2630"/>
      <c r="GW2630"/>
      <c r="GX2630"/>
      <c r="GY2630"/>
      <c r="GZ2630"/>
      <c r="HA2630"/>
      <c r="HB2630"/>
      <c r="HC2630"/>
      <c r="HD2630"/>
      <c r="HE2630"/>
      <c r="HF2630"/>
      <c r="HG2630"/>
      <c r="HH2630"/>
      <c r="HI2630"/>
      <c r="HJ2630"/>
      <c r="HK2630"/>
      <c r="HL2630"/>
      <c r="HM2630"/>
      <c r="HN2630"/>
      <c r="HO2630"/>
      <c r="HP2630"/>
      <c r="HQ2630"/>
      <c r="HR2630"/>
      <c r="HS2630"/>
      <c r="HT2630"/>
      <c r="HU2630"/>
      <c r="HV2630"/>
      <c r="HW2630"/>
      <c r="HX2630"/>
      <c r="HY2630"/>
      <c r="HZ2630"/>
      <c r="IA2630"/>
      <c r="IB2630"/>
      <c r="IC2630"/>
      <c r="ID2630"/>
      <c r="IE2630"/>
      <c r="IF2630"/>
      <c r="IG2630"/>
      <c r="IH2630"/>
      <c r="II2630"/>
      <c r="IJ2630"/>
      <c r="IK2630"/>
      <c r="IL2630"/>
      <c r="IM2630"/>
      <c r="IN2630"/>
      <c r="IO2630"/>
      <c r="IP2630"/>
      <c r="IQ2630"/>
      <c r="IR2630"/>
      <c r="IS2630"/>
      <c r="IT2630"/>
      <c r="IU2630"/>
      <c r="IV2630"/>
    </row>
    <row r="2631" spans="1:256" ht="12.5">
      <c r="B2631" s="65">
        <v>1</v>
      </c>
      <c r="C2631" s="66">
        <f t="shared" si="126"/>
        <v>1</v>
      </c>
      <c r="D2631" s="658" t="s">
        <v>87</v>
      </c>
      <c r="E2631" s="658" t="s">
        <v>87</v>
      </c>
      <c r="F2631" s="656" t="s">
        <v>70</v>
      </c>
      <c r="G2631" s="78"/>
      <c r="H2631" s="96" t="s">
        <v>148</v>
      </c>
      <c r="I2631" s="107" t="s">
        <v>3339</v>
      </c>
      <c r="J2631" s="81"/>
      <c r="K2631" s="72"/>
      <c r="L2631" s="72"/>
      <c r="M2631" s="72"/>
      <c r="N2631" s="72"/>
      <c r="O2631" s="72"/>
      <c r="P2631" s="72"/>
      <c r="Q2631" s="833"/>
      <c r="R2631" s="102"/>
      <c r="S2631" s="73"/>
      <c r="T2631" s="102"/>
      <c r="U2631" s="103"/>
      <c r="V2631" s="104"/>
    </row>
    <row r="2632" spans="1:256" ht="12.5">
      <c r="A2632"/>
      <c r="B2632" s="65">
        <v>1</v>
      </c>
      <c r="C2632" s="66">
        <f t="shared" si="126"/>
        <v>0</v>
      </c>
      <c r="D2632" s="656" t="s">
        <v>99</v>
      </c>
      <c r="E2632" s="656" t="s">
        <v>70</v>
      </c>
      <c r="F2632" s="656" t="s">
        <v>70</v>
      </c>
      <c r="G2632" s="78"/>
      <c r="H2632" s="96" t="s">
        <v>101</v>
      </c>
      <c r="I2632" s="107" t="s">
        <v>3340</v>
      </c>
      <c r="J2632" s="81"/>
      <c r="K2632" s="72"/>
      <c r="L2632" s="72"/>
      <c r="M2632" s="72"/>
      <c r="N2632" s="72"/>
      <c r="O2632" s="72"/>
      <c r="P2632" s="72"/>
      <c r="Q2632" s="833"/>
      <c r="R2632" s="102"/>
      <c r="S2632" s="73"/>
      <c r="T2632" s="102"/>
      <c r="U2632" s="103"/>
      <c r="V2632" s="104"/>
    </row>
    <row r="2633" spans="1:256" ht="12.5">
      <c r="B2633" s="65">
        <v>1</v>
      </c>
      <c r="C2633" s="66">
        <f>IF(E2633="A",4,IF(E2633="B",3,IF(E2633="C",2,IF(E2633="D",1,0))))</f>
        <v>3</v>
      </c>
      <c r="D2633" s="99" t="s">
        <v>70</v>
      </c>
      <c r="E2633" s="76" t="s">
        <v>87</v>
      </c>
      <c r="F2633" s="76" t="s">
        <v>87</v>
      </c>
      <c r="G2633" s="78"/>
      <c r="H2633" s="96" t="s">
        <v>129</v>
      </c>
      <c r="I2633" s="107" t="s">
        <v>3341</v>
      </c>
      <c r="J2633" s="81"/>
      <c r="K2633" s="72"/>
      <c r="L2633" s="72"/>
      <c r="M2633" s="72"/>
      <c r="N2633" s="72"/>
      <c r="O2633" s="72"/>
      <c r="P2633" s="72"/>
      <c r="Q2633" s="833"/>
      <c r="R2633" s="102"/>
      <c r="S2633" s="73"/>
      <c r="T2633" s="102"/>
      <c r="U2633" s="103"/>
      <c r="V2633" s="104"/>
    </row>
    <row r="2634" spans="1:256" ht="12.5">
      <c r="B2634" s="65">
        <v>1</v>
      </c>
      <c r="C2634" s="66">
        <f>IF(E2634="A",1,IF(E2634="B",1,0))</f>
        <v>1</v>
      </c>
      <c r="D2634" s="99" t="s">
        <v>70</v>
      </c>
      <c r="E2634" s="76" t="s">
        <v>87</v>
      </c>
      <c r="F2634" s="99" t="s">
        <v>70</v>
      </c>
      <c r="G2634" s="78"/>
      <c r="H2634" s="96" t="s">
        <v>116</v>
      </c>
      <c r="I2634" s="107" t="s">
        <v>3342</v>
      </c>
      <c r="J2634" s="81"/>
      <c r="K2634" s="72"/>
      <c r="L2634" s="72"/>
      <c r="M2634" s="72"/>
      <c r="N2634" s="72"/>
      <c r="O2634" s="72"/>
      <c r="P2634" s="72"/>
      <c r="Q2634" s="833"/>
      <c r="R2634" s="102"/>
      <c r="S2634" s="73"/>
      <c r="T2634" s="102"/>
      <c r="U2634" s="103"/>
      <c r="V2634" s="104"/>
    </row>
    <row r="2635" spans="1:256" ht="12" customHeight="1">
      <c r="A2635"/>
      <c r="B2635" s="65">
        <v>1</v>
      </c>
      <c r="C2635" s="66">
        <f>IF(E2635="A",1,IF(E2635="B",1,0))</f>
        <v>1</v>
      </c>
      <c r="D2635" s="76" t="s">
        <v>68</v>
      </c>
      <c r="E2635" s="76" t="s">
        <v>87</v>
      </c>
      <c r="F2635" s="99" t="s">
        <v>70</v>
      </c>
      <c r="G2635" s="78"/>
      <c r="H2635" s="96" t="s">
        <v>119</v>
      </c>
      <c r="I2635" s="107" t="s">
        <v>3343</v>
      </c>
      <c r="J2635" s="81"/>
      <c r="K2635" s="72"/>
      <c r="L2635" s="72"/>
      <c r="M2635" s="72"/>
      <c r="N2635" s="72"/>
      <c r="O2635" s="72"/>
      <c r="P2635" s="72"/>
      <c r="Q2635" s="833"/>
      <c r="R2635" s="102"/>
      <c r="S2635" s="73"/>
      <c r="T2635" s="102"/>
      <c r="U2635" s="103"/>
      <c r="V2635" s="104"/>
      <c r="W2635" s="320"/>
      <c r="X2635" s="320"/>
      <c r="Y2635" s="320"/>
      <c r="Z2635" s="320"/>
      <c r="AA2635" s="320"/>
      <c r="AB2635" s="320"/>
      <c r="AC2635" s="320"/>
      <c r="AD2635" s="320"/>
      <c r="AE2635" s="320"/>
      <c r="AF2635" s="320"/>
      <c r="AG2635" s="320"/>
      <c r="AH2635" s="320"/>
      <c r="AI2635" s="320"/>
      <c r="AJ2635" s="320"/>
      <c r="AK2635" s="320"/>
      <c r="AL2635" s="320"/>
      <c r="AM2635" s="320"/>
      <c r="AN2635" s="320"/>
      <c r="AO2635" s="320"/>
      <c r="AP2635" s="320"/>
      <c r="AQ2635" s="320"/>
      <c r="AR2635" s="320"/>
      <c r="AS2635" s="320"/>
      <c r="AT2635" s="320"/>
      <c r="AU2635" s="320"/>
      <c r="AV2635" s="320"/>
      <c r="AW2635" s="320"/>
      <c r="AX2635" s="320"/>
      <c r="AY2635" s="320"/>
      <c r="AZ2635" s="320"/>
      <c r="BA2635" s="320"/>
      <c r="BB2635" s="320"/>
      <c r="BC2635" s="320"/>
      <c r="BD2635" s="320"/>
      <c r="BE2635" s="320"/>
      <c r="BF2635" s="320"/>
      <c r="BG2635" s="320"/>
      <c r="BH2635" s="320"/>
      <c r="BI2635" s="320"/>
      <c r="BJ2635" s="320"/>
      <c r="BK2635" s="320"/>
      <c r="BL2635" s="320"/>
      <c r="BM2635" s="320"/>
      <c r="BN2635" s="320"/>
      <c r="BO2635" s="320"/>
      <c r="BP2635" s="320"/>
      <c r="BQ2635" s="320"/>
      <c r="BR2635" s="320"/>
      <c r="BS2635" s="320"/>
      <c r="BT2635" s="320"/>
      <c r="BU2635" s="320"/>
      <c r="BV2635" s="320"/>
      <c r="BW2635" s="320"/>
      <c r="BX2635" s="320"/>
      <c r="BY2635" s="320"/>
      <c r="BZ2635" s="320"/>
      <c r="CA2635" s="320"/>
      <c r="CB2635" s="320"/>
      <c r="CC2635" s="320"/>
      <c r="CD2635" s="320"/>
      <c r="CE2635" s="320"/>
      <c r="CF2635" s="320"/>
      <c r="CG2635" s="320"/>
      <c r="CH2635" s="320"/>
      <c r="CI2635" s="320"/>
      <c r="CJ2635" s="320"/>
      <c r="CK2635" s="320"/>
      <c r="CL2635" s="320"/>
      <c r="CM2635" s="320"/>
      <c r="CN2635" s="320"/>
      <c r="CO2635" s="320"/>
      <c r="CP2635" s="320"/>
      <c r="CQ2635" s="320"/>
      <c r="CR2635" s="320"/>
      <c r="CS2635" s="320"/>
      <c r="CT2635" s="320"/>
      <c r="CU2635" s="320"/>
      <c r="CV2635" s="320"/>
      <c r="CW2635" s="320"/>
      <c r="CX2635" s="320"/>
      <c r="CY2635" s="320"/>
      <c r="CZ2635" s="320"/>
      <c r="DA2635" s="320"/>
      <c r="DB2635" s="320"/>
      <c r="DC2635" s="320"/>
      <c r="DD2635" s="320"/>
      <c r="DE2635" s="320"/>
      <c r="DF2635" s="320"/>
      <c r="DG2635" s="320"/>
      <c r="DH2635" s="320"/>
      <c r="DI2635" s="320"/>
      <c r="DJ2635" s="320"/>
      <c r="DK2635" s="320"/>
      <c r="DL2635" s="320"/>
      <c r="DM2635" s="320"/>
      <c r="DN2635" s="320"/>
      <c r="DO2635" s="320"/>
      <c r="DP2635" s="320"/>
      <c r="DQ2635" s="320"/>
      <c r="DR2635" s="320"/>
      <c r="DS2635" s="320"/>
      <c r="DT2635" s="320"/>
      <c r="DU2635" s="320"/>
      <c r="DV2635" s="320"/>
      <c r="DW2635" s="320"/>
      <c r="DX2635" s="320"/>
      <c r="DY2635" s="320"/>
      <c r="DZ2635" s="320"/>
      <c r="EA2635" s="320"/>
      <c r="EB2635" s="320"/>
      <c r="EC2635" s="320"/>
      <c r="ED2635" s="320"/>
      <c r="EE2635" s="320"/>
      <c r="EF2635" s="320"/>
      <c r="EG2635" s="320"/>
      <c r="EH2635" s="320"/>
      <c r="EI2635" s="320"/>
      <c r="EJ2635" s="320"/>
      <c r="EK2635" s="320"/>
      <c r="EL2635" s="320"/>
      <c r="EM2635" s="320"/>
      <c r="EN2635" s="320"/>
      <c r="EO2635" s="320"/>
      <c r="EP2635" s="320"/>
      <c r="EQ2635" s="320"/>
      <c r="ER2635" s="320"/>
      <c r="ES2635" s="320"/>
      <c r="ET2635" s="320"/>
      <c r="EU2635" s="320"/>
      <c r="EV2635" s="320"/>
      <c r="EW2635" s="320"/>
      <c r="EX2635" s="320"/>
      <c r="EY2635" s="320"/>
      <c r="EZ2635" s="320"/>
      <c r="FA2635" s="320"/>
      <c r="FB2635" s="320"/>
      <c r="FC2635" s="320"/>
      <c r="FD2635" s="320"/>
      <c r="FE2635" s="320"/>
      <c r="FF2635" s="320"/>
      <c r="FG2635" s="320"/>
      <c r="FH2635" s="320"/>
      <c r="FI2635" s="320"/>
      <c r="FJ2635" s="320"/>
      <c r="FK2635" s="320"/>
      <c r="FL2635" s="320"/>
      <c r="FM2635" s="320"/>
      <c r="FN2635" s="320"/>
      <c r="FO2635" s="320"/>
      <c r="FP2635" s="320"/>
      <c r="FQ2635" s="320"/>
      <c r="FR2635" s="320"/>
      <c r="FS2635" s="320"/>
      <c r="FT2635" s="320"/>
      <c r="FU2635" s="320"/>
      <c r="FV2635" s="320"/>
      <c r="FW2635" s="320"/>
      <c r="FX2635" s="320"/>
      <c r="FY2635" s="320"/>
      <c r="FZ2635" s="320"/>
      <c r="GA2635" s="320"/>
      <c r="GB2635" s="320"/>
      <c r="GC2635" s="320"/>
      <c r="GD2635" s="320"/>
      <c r="GE2635" s="320"/>
      <c r="GF2635" s="320"/>
      <c r="GG2635" s="320"/>
      <c r="GH2635" s="320"/>
      <c r="GI2635" s="320"/>
      <c r="GJ2635" s="320"/>
      <c r="GK2635" s="320"/>
      <c r="GL2635" s="320"/>
      <c r="GM2635" s="320"/>
      <c r="GN2635" s="320"/>
      <c r="GO2635" s="320"/>
      <c r="GP2635" s="320"/>
      <c r="GQ2635" s="320"/>
      <c r="GR2635" s="320"/>
      <c r="GS2635" s="320"/>
      <c r="GT2635" s="320"/>
      <c r="GU2635" s="320"/>
      <c r="GV2635" s="320"/>
      <c r="GW2635" s="320"/>
      <c r="GX2635" s="320"/>
      <c r="GY2635" s="320"/>
      <c r="GZ2635" s="320"/>
      <c r="HA2635" s="320"/>
      <c r="HB2635" s="320"/>
      <c r="HC2635" s="320"/>
      <c r="HD2635" s="320"/>
      <c r="HE2635" s="320"/>
      <c r="HF2635" s="320"/>
      <c r="HG2635" s="320"/>
      <c r="HH2635" s="320"/>
      <c r="HI2635" s="320"/>
      <c r="HJ2635" s="320"/>
      <c r="HK2635" s="320"/>
      <c r="HL2635" s="320"/>
      <c r="HM2635" s="320"/>
      <c r="HN2635" s="320"/>
      <c r="HO2635" s="320"/>
      <c r="HP2635" s="320"/>
      <c r="HQ2635" s="320"/>
      <c r="HR2635" s="320"/>
      <c r="HS2635" s="320"/>
      <c r="HT2635" s="320"/>
      <c r="HU2635" s="320"/>
      <c r="HV2635" s="320"/>
      <c r="HW2635" s="320"/>
      <c r="HX2635" s="320"/>
      <c r="HY2635" s="320"/>
      <c r="HZ2635" s="320"/>
      <c r="IA2635" s="320"/>
      <c r="IB2635" s="320"/>
      <c r="IC2635" s="320"/>
      <c r="ID2635" s="320"/>
      <c r="IE2635" s="320"/>
      <c r="IF2635" s="320"/>
      <c r="IG2635" s="320"/>
      <c r="IH2635" s="320"/>
      <c r="II2635" s="320"/>
      <c r="IJ2635" s="320"/>
      <c r="IK2635" s="320"/>
      <c r="IL2635" s="320"/>
      <c r="IM2635" s="320"/>
      <c r="IN2635" s="320"/>
      <c r="IO2635" s="320"/>
      <c r="IP2635" s="320"/>
      <c r="IQ2635" s="320"/>
      <c r="IR2635" s="320"/>
      <c r="IS2635" s="320"/>
      <c r="IT2635" s="320"/>
      <c r="IU2635" s="320"/>
      <c r="IV2635" s="320"/>
    </row>
    <row r="2636" spans="1:256" ht="12.5">
      <c r="B2636" s="65">
        <v>1</v>
      </c>
      <c r="C2636" s="66">
        <f>IF(E2636="A",1,IF(E2636="B",1,0))</f>
        <v>0</v>
      </c>
      <c r="D2636" s="658" t="s">
        <v>87</v>
      </c>
      <c r="E2636" s="659" t="s">
        <v>90</v>
      </c>
      <c r="F2636" s="659" t="s">
        <v>90</v>
      </c>
      <c r="G2636" s="78"/>
      <c r="H2636" s="96" t="s">
        <v>114</v>
      </c>
      <c r="I2636" s="107" t="s">
        <v>3344</v>
      </c>
      <c r="J2636" s="81"/>
      <c r="K2636" s="72"/>
      <c r="L2636" s="72"/>
      <c r="M2636" s="72"/>
      <c r="N2636" s="72"/>
      <c r="O2636" s="72"/>
      <c r="P2636" s="72"/>
      <c r="Q2636" s="833"/>
      <c r="R2636" s="102"/>
      <c r="S2636" s="73"/>
      <c r="T2636" s="102"/>
      <c r="U2636" s="103"/>
      <c r="V2636" s="104"/>
    </row>
    <row r="2637" spans="1:256" ht="12.5">
      <c r="B2637" s="65">
        <v>1</v>
      </c>
      <c r="C2637" s="66">
        <f>IF(E2637="A",4,IF(E2637="B",3,IF(E2637="C",2,IF(E2637="D",1,0))))</f>
        <v>1</v>
      </c>
      <c r="D2637" s="77" t="s">
        <v>90</v>
      </c>
      <c r="E2637" s="99" t="s">
        <v>70</v>
      </c>
      <c r="F2637" s="76" t="s">
        <v>87</v>
      </c>
      <c r="G2637" s="78"/>
      <c r="H2637" s="96" t="s">
        <v>129</v>
      </c>
      <c r="I2637" s="107" t="s">
        <v>3345</v>
      </c>
      <c r="J2637" s="81"/>
      <c r="K2637" s="72"/>
      <c r="L2637" s="72"/>
      <c r="M2637" s="72"/>
      <c r="N2637" s="72"/>
      <c r="O2637" s="72"/>
      <c r="P2637" s="72"/>
      <c r="Q2637" s="833"/>
      <c r="R2637" s="102"/>
      <c r="S2637" s="73"/>
      <c r="T2637" s="102"/>
      <c r="U2637" s="103"/>
      <c r="V2637" s="104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  <c r="CC2637"/>
      <c r="CD2637"/>
      <c r="CE2637"/>
      <c r="CF2637"/>
      <c r="CG2637"/>
      <c r="CH2637"/>
      <c r="CI2637"/>
      <c r="CJ2637"/>
      <c r="CK2637"/>
      <c r="CL2637"/>
      <c r="CM2637"/>
      <c r="CN2637"/>
      <c r="CO2637"/>
      <c r="CP2637"/>
      <c r="CQ2637"/>
      <c r="CR2637"/>
      <c r="CS2637"/>
      <c r="CT2637"/>
      <c r="CU2637"/>
      <c r="CV2637"/>
      <c r="CW2637"/>
      <c r="CX2637"/>
      <c r="CY2637"/>
      <c r="CZ2637"/>
      <c r="DA2637"/>
      <c r="DB2637"/>
      <c r="DC2637"/>
      <c r="DD2637"/>
      <c r="DE2637"/>
      <c r="DF2637"/>
      <c r="DG2637"/>
      <c r="DH2637"/>
      <c r="DI2637"/>
      <c r="DJ2637"/>
      <c r="DK2637"/>
      <c r="DL2637"/>
      <c r="DM2637"/>
      <c r="DN2637"/>
      <c r="DO2637"/>
      <c r="DP2637"/>
      <c r="DQ2637"/>
      <c r="DR2637"/>
      <c r="DS2637"/>
      <c r="DT2637"/>
      <c r="DU2637"/>
      <c r="DV2637"/>
      <c r="DW2637"/>
      <c r="DX2637"/>
      <c r="DY2637"/>
      <c r="DZ2637"/>
      <c r="EA2637"/>
      <c r="EB2637"/>
      <c r="EC2637"/>
      <c r="ED2637"/>
      <c r="EE2637"/>
      <c r="EF2637"/>
      <c r="EG2637"/>
      <c r="EH2637"/>
      <c r="EI2637"/>
      <c r="EJ2637"/>
      <c r="EK2637"/>
      <c r="EL2637"/>
      <c r="EM2637"/>
      <c r="EN2637"/>
      <c r="EO2637"/>
      <c r="EP2637"/>
      <c r="EQ2637"/>
      <c r="ER2637"/>
      <c r="ES2637"/>
      <c r="ET2637"/>
      <c r="EU2637"/>
      <c r="EV2637"/>
      <c r="EW2637"/>
      <c r="EX2637"/>
      <c r="EY2637"/>
      <c r="EZ2637"/>
      <c r="FA2637"/>
      <c r="FB2637"/>
      <c r="FC2637"/>
      <c r="FD2637"/>
      <c r="FE2637"/>
      <c r="FF2637"/>
      <c r="FG2637"/>
      <c r="FH2637"/>
      <c r="FI2637"/>
      <c r="FJ2637"/>
      <c r="FK2637"/>
      <c r="FL2637"/>
      <c r="FM2637"/>
      <c r="FN2637"/>
      <c r="FO2637"/>
      <c r="FP2637"/>
      <c r="FQ2637"/>
      <c r="FR2637"/>
      <c r="FS2637"/>
      <c r="FT2637"/>
      <c r="FU2637"/>
      <c r="FV2637"/>
      <c r="FW2637"/>
      <c r="FX2637"/>
      <c r="FY2637"/>
      <c r="FZ2637"/>
      <c r="GA2637"/>
      <c r="GB2637"/>
      <c r="GC2637"/>
      <c r="GD2637"/>
      <c r="GE2637"/>
      <c r="GF2637"/>
      <c r="GG2637"/>
      <c r="GH2637"/>
      <c r="GI2637"/>
      <c r="GJ2637"/>
      <c r="GK2637"/>
      <c r="GL2637"/>
      <c r="GM2637"/>
      <c r="GN2637"/>
      <c r="GO2637"/>
      <c r="GP2637"/>
      <c r="GQ2637"/>
      <c r="GR2637"/>
      <c r="GS2637"/>
      <c r="GT2637"/>
      <c r="GU2637"/>
      <c r="GV2637"/>
      <c r="GW2637"/>
      <c r="GX2637"/>
      <c r="GY2637"/>
      <c r="GZ2637"/>
      <c r="HA2637"/>
      <c r="HB2637"/>
      <c r="HC2637"/>
      <c r="HD2637"/>
      <c r="HE2637"/>
      <c r="HF2637"/>
      <c r="HG2637"/>
      <c r="HH2637"/>
      <c r="HI2637"/>
      <c r="HJ2637"/>
      <c r="HK2637"/>
      <c r="HL2637"/>
      <c r="HM2637"/>
      <c r="HN2637"/>
      <c r="HO2637"/>
      <c r="HP2637"/>
      <c r="HQ2637"/>
      <c r="HR2637"/>
      <c r="HS2637"/>
      <c r="HT2637"/>
      <c r="HU2637"/>
      <c r="HV2637"/>
      <c r="HW2637"/>
      <c r="HX2637"/>
      <c r="HY2637"/>
      <c r="HZ2637"/>
      <c r="IA2637"/>
      <c r="IB2637"/>
      <c r="IC2637"/>
      <c r="ID2637"/>
      <c r="IE2637"/>
      <c r="IF2637"/>
      <c r="IG2637"/>
      <c r="IH2637"/>
      <c r="II2637"/>
      <c r="IJ2637"/>
      <c r="IK2637"/>
      <c r="IL2637"/>
      <c r="IM2637"/>
      <c r="IN2637"/>
      <c r="IO2637"/>
      <c r="IP2637"/>
      <c r="IQ2637"/>
      <c r="IR2637"/>
      <c r="IS2637"/>
      <c r="IT2637"/>
      <c r="IU2637"/>
      <c r="IV2637"/>
    </row>
    <row r="2638" spans="1:256" s="55" customFormat="1" ht="12" customHeight="1">
      <c r="A2638" s="666"/>
      <c r="B2638" s="65">
        <v>1</v>
      </c>
      <c r="C2638" s="66">
        <f t="shared" ref="C2638:C2652" si="127">IF(E2638="A",1,IF(E2638="B",1,0))</f>
        <v>0</v>
      </c>
      <c r="D2638" s="99" t="s">
        <v>70</v>
      </c>
      <c r="E2638" s="77" t="s">
        <v>90</v>
      </c>
      <c r="F2638" s="99" t="s">
        <v>99</v>
      </c>
      <c r="G2638" s="78"/>
      <c r="H2638" s="96" t="s">
        <v>94</v>
      </c>
      <c r="I2638" s="107" t="s">
        <v>3346</v>
      </c>
      <c r="J2638" s="81"/>
      <c r="K2638" s="72"/>
      <c r="L2638" s="72"/>
      <c r="M2638" s="72"/>
      <c r="N2638" s="72"/>
      <c r="O2638" s="72"/>
      <c r="P2638" s="72"/>
      <c r="Q2638" s="833"/>
      <c r="R2638" s="102"/>
      <c r="S2638" s="73"/>
      <c r="T2638" s="102"/>
      <c r="U2638" s="103"/>
      <c r="V2638" s="104"/>
      <c r="W2638" s="109"/>
      <c r="X2638" s="109"/>
      <c r="Y2638" s="109"/>
      <c r="Z2638" s="109"/>
      <c r="AA2638" s="109"/>
      <c r="AB2638" s="109"/>
      <c r="AC2638" s="109"/>
      <c r="AD2638" s="109"/>
      <c r="AE2638" s="109"/>
      <c r="AF2638" s="109"/>
      <c r="AG2638" s="109"/>
      <c r="AH2638" s="109"/>
      <c r="AI2638" s="109"/>
      <c r="AJ2638" s="109"/>
      <c r="AK2638" s="109"/>
      <c r="AL2638" s="109"/>
      <c r="AM2638" s="109"/>
      <c r="AN2638" s="109"/>
      <c r="AO2638" s="109"/>
      <c r="AP2638" s="109"/>
      <c r="AQ2638" s="109"/>
      <c r="AR2638" s="109"/>
      <c r="AS2638" s="109"/>
      <c r="AT2638" s="109"/>
      <c r="AU2638" s="109"/>
      <c r="AV2638" s="109"/>
      <c r="AW2638" s="109"/>
      <c r="AX2638" s="109"/>
      <c r="AY2638" s="109"/>
      <c r="AZ2638" s="109"/>
      <c r="BA2638" s="109"/>
      <c r="BB2638" s="109"/>
      <c r="BC2638" s="109"/>
      <c r="BD2638" s="109"/>
      <c r="BE2638" s="109"/>
      <c r="BF2638" s="109"/>
      <c r="BG2638" s="109"/>
      <c r="BH2638" s="109"/>
      <c r="BI2638" s="109"/>
      <c r="BJ2638" s="109"/>
      <c r="BK2638" s="109"/>
      <c r="BL2638" s="109"/>
      <c r="BM2638" s="109"/>
      <c r="BN2638" s="109"/>
      <c r="BO2638" s="109"/>
      <c r="BP2638" s="109"/>
      <c r="BQ2638" s="109"/>
      <c r="BR2638" s="109"/>
      <c r="BS2638" s="109"/>
      <c r="BT2638" s="109"/>
      <c r="BU2638" s="109"/>
      <c r="BV2638" s="109"/>
      <c r="BW2638" s="109"/>
      <c r="BX2638" s="109"/>
      <c r="BY2638" s="109"/>
      <c r="BZ2638" s="109"/>
      <c r="CA2638" s="109"/>
      <c r="CB2638" s="109"/>
      <c r="CC2638" s="109"/>
      <c r="CD2638" s="109"/>
      <c r="CE2638" s="109"/>
      <c r="CF2638" s="109"/>
      <c r="CG2638" s="109"/>
      <c r="CH2638" s="109"/>
      <c r="CI2638" s="109"/>
      <c r="CJ2638" s="109"/>
      <c r="CK2638" s="109"/>
      <c r="CL2638" s="109"/>
      <c r="CM2638" s="109"/>
      <c r="CN2638" s="109"/>
      <c r="CO2638" s="109"/>
      <c r="CP2638" s="109"/>
      <c r="CQ2638" s="109"/>
      <c r="CR2638" s="109"/>
      <c r="CS2638" s="109"/>
      <c r="CT2638" s="109"/>
      <c r="CU2638" s="109"/>
      <c r="CV2638" s="109"/>
      <c r="CW2638" s="109"/>
      <c r="CX2638" s="109"/>
      <c r="CY2638" s="109"/>
      <c r="CZ2638" s="109"/>
      <c r="DA2638" s="109"/>
      <c r="DB2638" s="109"/>
      <c r="DC2638" s="109"/>
      <c r="DD2638" s="109"/>
      <c r="DE2638" s="109"/>
      <c r="DF2638" s="109"/>
      <c r="DG2638" s="109"/>
      <c r="DH2638" s="109"/>
      <c r="DI2638" s="109"/>
      <c r="DJ2638" s="109"/>
      <c r="DK2638" s="109"/>
      <c r="DL2638" s="109"/>
      <c r="DM2638" s="109"/>
      <c r="DN2638" s="109"/>
      <c r="DO2638" s="109"/>
      <c r="DP2638" s="109"/>
      <c r="DQ2638" s="109"/>
      <c r="DR2638" s="109"/>
      <c r="DS2638" s="109"/>
      <c r="DT2638" s="109"/>
      <c r="DU2638" s="109"/>
      <c r="DV2638" s="109"/>
      <c r="DW2638" s="109"/>
      <c r="DX2638" s="109"/>
      <c r="DY2638" s="109"/>
      <c r="DZ2638" s="109"/>
      <c r="EA2638" s="109"/>
      <c r="EB2638" s="109"/>
      <c r="EC2638" s="109"/>
      <c r="ED2638" s="109"/>
      <c r="EE2638" s="109"/>
      <c r="EF2638" s="109"/>
      <c r="EG2638" s="109"/>
      <c r="EH2638" s="109"/>
      <c r="EI2638" s="109"/>
      <c r="EJ2638" s="109"/>
      <c r="EK2638" s="109"/>
      <c r="EL2638" s="109"/>
      <c r="EM2638" s="109"/>
      <c r="EN2638" s="109"/>
      <c r="EO2638" s="109"/>
      <c r="EP2638" s="109"/>
      <c r="EQ2638" s="109"/>
      <c r="ER2638" s="109"/>
      <c r="ES2638" s="109"/>
      <c r="ET2638" s="109"/>
      <c r="EU2638" s="109"/>
      <c r="EV2638" s="109"/>
      <c r="EW2638" s="109"/>
      <c r="EX2638" s="109"/>
      <c r="EY2638" s="109"/>
      <c r="EZ2638" s="109"/>
      <c r="FA2638" s="109"/>
      <c r="FB2638" s="109"/>
      <c r="FC2638" s="109"/>
      <c r="FD2638" s="109"/>
      <c r="FE2638" s="109"/>
      <c r="FF2638" s="109"/>
      <c r="FG2638" s="109"/>
      <c r="FH2638" s="109"/>
      <c r="FI2638" s="109"/>
      <c r="FJ2638" s="109"/>
      <c r="FK2638" s="109"/>
      <c r="FL2638" s="109"/>
      <c r="FM2638" s="109"/>
      <c r="FN2638" s="109"/>
      <c r="FO2638" s="109"/>
      <c r="FP2638" s="109"/>
      <c r="FQ2638" s="109"/>
      <c r="FR2638" s="109"/>
      <c r="FS2638" s="109"/>
      <c r="FT2638" s="109"/>
      <c r="FU2638" s="109"/>
      <c r="FV2638" s="109"/>
      <c r="FW2638" s="109"/>
      <c r="FX2638" s="109"/>
      <c r="FY2638" s="109"/>
      <c r="FZ2638" s="109"/>
      <c r="GA2638" s="109"/>
      <c r="GB2638" s="109"/>
      <c r="GC2638" s="109"/>
      <c r="GD2638" s="109"/>
      <c r="GE2638" s="109"/>
      <c r="GF2638" s="109"/>
      <c r="GG2638" s="109"/>
      <c r="GH2638" s="109"/>
      <c r="GI2638" s="109"/>
      <c r="GJ2638" s="109"/>
      <c r="GK2638" s="109"/>
      <c r="GL2638" s="109"/>
      <c r="GM2638" s="109"/>
      <c r="GN2638" s="109"/>
      <c r="GO2638" s="109"/>
      <c r="GP2638" s="109"/>
      <c r="GQ2638" s="109"/>
      <c r="GR2638" s="109"/>
      <c r="GS2638" s="109"/>
      <c r="GT2638" s="109"/>
      <c r="GU2638" s="109"/>
      <c r="GV2638" s="109"/>
      <c r="GW2638" s="109"/>
      <c r="GX2638" s="109"/>
      <c r="GY2638" s="109"/>
      <c r="GZ2638" s="109"/>
      <c r="HA2638" s="109"/>
      <c r="HB2638" s="109"/>
      <c r="HC2638" s="109"/>
      <c r="HD2638" s="109"/>
      <c r="HE2638" s="109"/>
      <c r="HF2638" s="109"/>
      <c r="HG2638" s="109"/>
      <c r="HH2638" s="109"/>
      <c r="HI2638" s="109"/>
      <c r="HJ2638" s="109"/>
      <c r="HK2638" s="109"/>
      <c r="HL2638" s="109"/>
      <c r="HM2638" s="109"/>
      <c r="HN2638" s="109"/>
      <c r="HO2638" s="109"/>
      <c r="HP2638" s="109"/>
      <c r="HQ2638" s="109"/>
      <c r="HR2638" s="109"/>
      <c r="HS2638" s="109"/>
      <c r="HT2638" s="109"/>
      <c r="HU2638" s="109"/>
      <c r="HV2638" s="109"/>
      <c r="HW2638" s="109"/>
      <c r="HX2638" s="109"/>
      <c r="HY2638" s="109"/>
      <c r="HZ2638" s="109"/>
      <c r="IA2638" s="109"/>
      <c r="IB2638" s="109"/>
      <c r="IC2638" s="109"/>
      <c r="ID2638" s="109"/>
      <c r="IE2638" s="109"/>
      <c r="IF2638" s="109"/>
      <c r="IG2638" s="109"/>
      <c r="IH2638" s="109"/>
      <c r="II2638" s="109"/>
      <c r="IJ2638" s="109"/>
      <c r="IK2638" s="109"/>
      <c r="IL2638" s="109"/>
      <c r="IM2638" s="109"/>
      <c r="IN2638" s="109"/>
      <c r="IO2638" s="109"/>
      <c r="IP2638" s="109"/>
      <c r="IQ2638" s="109"/>
      <c r="IR2638" s="109"/>
      <c r="IS2638" s="109"/>
      <c r="IT2638" s="109"/>
      <c r="IU2638" s="109"/>
      <c r="IV2638" s="109"/>
    </row>
    <row r="2639" spans="1:256" ht="12.75" customHeight="1">
      <c r="B2639" s="65">
        <v>1</v>
      </c>
      <c r="C2639" s="66">
        <f t="shared" si="127"/>
        <v>1</v>
      </c>
      <c r="D2639" s="658" t="s">
        <v>68</v>
      </c>
      <c r="E2639" s="658" t="s">
        <v>87</v>
      </c>
      <c r="F2639" s="658" t="s">
        <v>87</v>
      </c>
      <c r="G2639" s="78"/>
      <c r="H2639" s="96" t="s">
        <v>101</v>
      </c>
      <c r="I2639" s="107" t="s">
        <v>3347</v>
      </c>
      <c r="J2639" s="81"/>
      <c r="K2639" s="72"/>
      <c r="L2639" s="72"/>
      <c r="M2639" s="72"/>
      <c r="N2639" s="72"/>
      <c r="O2639" s="72"/>
      <c r="P2639" s="72"/>
      <c r="Q2639" s="833"/>
      <c r="R2639" s="102"/>
      <c r="S2639" s="73"/>
      <c r="T2639" s="102"/>
      <c r="U2639" s="103"/>
      <c r="V2639" s="104"/>
    </row>
    <row r="2640" spans="1:256" ht="12.5">
      <c r="B2640" s="65">
        <v>1</v>
      </c>
      <c r="C2640" s="66">
        <f t="shared" si="127"/>
        <v>0</v>
      </c>
      <c r="D2640" s="99" t="s">
        <v>99</v>
      </c>
      <c r="E2640" s="99" t="s">
        <v>70</v>
      </c>
      <c r="F2640" s="76" t="s">
        <v>87</v>
      </c>
      <c r="G2640" s="78"/>
      <c r="H2640" s="96" t="s">
        <v>129</v>
      </c>
      <c r="I2640" s="107" t="s">
        <v>3348</v>
      </c>
      <c r="J2640" s="81"/>
      <c r="K2640" s="72"/>
      <c r="L2640" s="72"/>
      <c r="M2640" s="72"/>
      <c r="N2640" s="72"/>
      <c r="O2640" s="72"/>
      <c r="P2640" s="72"/>
      <c r="Q2640" s="833"/>
      <c r="R2640" s="102"/>
      <c r="S2640" s="73"/>
      <c r="T2640" s="102"/>
      <c r="U2640" s="103"/>
      <c r="V2640" s="104"/>
    </row>
    <row r="2641" spans="1:256" ht="12.5">
      <c r="B2641" s="65">
        <v>1</v>
      </c>
      <c r="C2641" s="66">
        <f t="shared" si="127"/>
        <v>1</v>
      </c>
      <c r="D2641" s="76" t="s">
        <v>87</v>
      </c>
      <c r="E2641" s="76" t="s">
        <v>87</v>
      </c>
      <c r="F2641" s="77" t="s">
        <v>90</v>
      </c>
      <c r="G2641" s="78"/>
      <c r="H2641" s="96" t="s">
        <v>94</v>
      </c>
      <c r="I2641" s="107" t="s">
        <v>3349</v>
      </c>
      <c r="J2641" s="81"/>
      <c r="K2641" s="72"/>
      <c r="L2641" s="72"/>
      <c r="M2641" s="72"/>
      <c r="N2641" s="72"/>
      <c r="O2641" s="72"/>
      <c r="P2641" s="72"/>
      <c r="Q2641" s="833"/>
      <c r="R2641" s="102"/>
      <c r="S2641" s="73"/>
      <c r="T2641" s="102"/>
      <c r="U2641" s="103"/>
      <c r="V2641" s="104"/>
    </row>
    <row r="2642" spans="1:256" ht="12.5">
      <c r="A2642"/>
      <c r="B2642" s="65">
        <v>1</v>
      </c>
      <c r="C2642" s="66">
        <f t="shared" si="127"/>
        <v>1</v>
      </c>
      <c r="D2642" s="76" t="s">
        <v>68</v>
      </c>
      <c r="E2642" s="76" t="s">
        <v>68</v>
      </c>
      <c r="F2642" s="99" t="s">
        <v>99</v>
      </c>
      <c r="G2642" s="78"/>
      <c r="H2642" s="96" t="s">
        <v>104</v>
      </c>
      <c r="I2642" s="107" t="s">
        <v>3350</v>
      </c>
      <c r="J2642" s="81"/>
      <c r="K2642" s="72"/>
      <c r="L2642" s="72"/>
      <c r="M2642" s="72"/>
      <c r="N2642" s="72"/>
      <c r="O2642" s="72"/>
      <c r="P2642" s="72"/>
      <c r="Q2642" s="833"/>
      <c r="R2642" s="102"/>
      <c r="S2642" s="73"/>
      <c r="T2642" s="102"/>
      <c r="U2642" s="103"/>
      <c r="V2642" s="104"/>
    </row>
    <row r="2643" spans="1:256" ht="12.5">
      <c r="B2643" s="65">
        <v>1</v>
      </c>
      <c r="C2643" s="66">
        <f t="shared" si="127"/>
        <v>1</v>
      </c>
      <c r="D2643" s="99" t="s">
        <v>70</v>
      </c>
      <c r="E2643" s="76" t="s">
        <v>87</v>
      </c>
      <c r="F2643" s="76" t="s">
        <v>87</v>
      </c>
      <c r="G2643" s="78"/>
      <c r="H2643" s="96" t="s">
        <v>251</v>
      </c>
      <c r="I2643" s="107" t="s">
        <v>3351</v>
      </c>
      <c r="J2643" s="81"/>
      <c r="K2643" s="72"/>
      <c r="L2643" s="72"/>
      <c r="M2643" s="72"/>
      <c r="N2643" s="72"/>
      <c r="O2643" s="72"/>
      <c r="P2643" s="72"/>
      <c r="Q2643" s="833"/>
      <c r="R2643" s="102"/>
      <c r="S2643" s="73"/>
      <c r="T2643" s="102"/>
      <c r="U2643" s="103"/>
      <c r="V2643" s="104"/>
    </row>
    <row r="2644" spans="1:256" ht="12.5">
      <c r="A2644" s="666"/>
      <c r="B2644" s="65">
        <v>1</v>
      </c>
      <c r="C2644" s="66">
        <f t="shared" si="127"/>
        <v>1</v>
      </c>
      <c r="D2644" s="99" t="s">
        <v>70</v>
      </c>
      <c r="E2644" s="76" t="s">
        <v>68</v>
      </c>
      <c r="F2644" s="76" t="s">
        <v>68</v>
      </c>
      <c r="G2644" s="78"/>
      <c r="H2644" s="96" t="s">
        <v>135</v>
      </c>
      <c r="I2644" s="107" t="s">
        <v>3352</v>
      </c>
      <c r="J2644" s="81"/>
      <c r="K2644" s="72"/>
      <c r="L2644" s="72"/>
      <c r="M2644" s="72"/>
      <c r="N2644" s="72"/>
      <c r="O2644" s="72"/>
      <c r="P2644" s="72"/>
      <c r="Q2644" s="833"/>
      <c r="R2644" s="102"/>
      <c r="S2644" s="73"/>
      <c r="T2644" s="102"/>
      <c r="U2644" s="103"/>
      <c r="V2644" s="104"/>
      <c r="W2644" s="320"/>
      <c r="X2644" s="320"/>
      <c r="Y2644" s="320"/>
      <c r="Z2644" s="320"/>
      <c r="AA2644" s="320"/>
      <c r="AB2644" s="320"/>
      <c r="AC2644" s="320"/>
      <c r="AD2644" s="320"/>
      <c r="AE2644" s="320"/>
      <c r="AF2644" s="320"/>
      <c r="AG2644" s="320"/>
      <c r="AH2644" s="320"/>
      <c r="AI2644" s="320"/>
      <c r="AJ2644" s="320"/>
      <c r="AK2644" s="320"/>
      <c r="AL2644" s="320"/>
      <c r="AM2644" s="320"/>
      <c r="AN2644" s="320"/>
      <c r="AO2644" s="320"/>
      <c r="AP2644" s="320"/>
      <c r="AQ2644" s="320"/>
      <c r="AR2644" s="320"/>
      <c r="AS2644" s="320"/>
      <c r="AT2644" s="320"/>
      <c r="AU2644" s="320"/>
      <c r="AV2644" s="320"/>
      <c r="AW2644" s="320"/>
      <c r="AX2644" s="320"/>
      <c r="AY2644" s="320"/>
      <c r="AZ2644" s="320"/>
      <c r="BA2644" s="320"/>
      <c r="BB2644" s="320"/>
      <c r="BC2644" s="320"/>
      <c r="BD2644" s="320"/>
      <c r="BE2644" s="320"/>
      <c r="BF2644" s="320"/>
      <c r="BG2644" s="320"/>
      <c r="BH2644" s="320"/>
      <c r="BI2644" s="320"/>
      <c r="BJ2644" s="320"/>
      <c r="BK2644" s="320"/>
      <c r="BL2644" s="320"/>
      <c r="BM2644" s="320"/>
      <c r="BN2644" s="320"/>
      <c r="BO2644" s="320"/>
      <c r="BP2644" s="320"/>
      <c r="BQ2644" s="320"/>
      <c r="BR2644" s="320"/>
      <c r="BS2644" s="320"/>
      <c r="BT2644" s="320"/>
      <c r="BU2644" s="320"/>
      <c r="BV2644" s="320"/>
      <c r="BW2644" s="320"/>
      <c r="BX2644" s="320"/>
      <c r="BY2644" s="320"/>
      <c r="BZ2644" s="320"/>
      <c r="CA2644" s="320"/>
      <c r="CB2644" s="320"/>
      <c r="CC2644" s="320"/>
      <c r="CD2644" s="320"/>
      <c r="CE2644" s="320"/>
      <c r="CF2644" s="320"/>
      <c r="CG2644" s="320"/>
      <c r="CH2644" s="320"/>
      <c r="CI2644" s="320"/>
      <c r="CJ2644" s="320"/>
      <c r="CK2644" s="320"/>
      <c r="CL2644" s="320"/>
      <c r="CM2644" s="320"/>
      <c r="CN2644" s="320"/>
      <c r="CO2644" s="320"/>
      <c r="CP2644" s="320"/>
      <c r="CQ2644" s="320"/>
      <c r="CR2644" s="320"/>
      <c r="CS2644" s="320"/>
      <c r="CT2644" s="320"/>
      <c r="CU2644" s="320"/>
      <c r="CV2644" s="320"/>
      <c r="CW2644" s="320"/>
      <c r="CX2644" s="320"/>
      <c r="CY2644" s="320"/>
      <c r="CZ2644" s="320"/>
      <c r="DA2644" s="320"/>
      <c r="DB2644" s="320"/>
      <c r="DC2644" s="320"/>
      <c r="DD2644" s="320"/>
      <c r="DE2644" s="320"/>
      <c r="DF2644" s="320"/>
      <c r="DG2644" s="320"/>
      <c r="DH2644" s="320"/>
      <c r="DI2644" s="320"/>
      <c r="DJ2644" s="320"/>
      <c r="DK2644" s="320"/>
      <c r="DL2644" s="320"/>
      <c r="DM2644" s="320"/>
      <c r="DN2644" s="320"/>
      <c r="DO2644" s="320"/>
      <c r="DP2644" s="320"/>
      <c r="DQ2644" s="320"/>
      <c r="DR2644" s="320"/>
      <c r="DS2644" s="320"/>
      <c r="DT2644" s="320"/>
      <c r="DU2644" s="320"/>
      <c r="DV2644" s="320"/>
      <c r="DW2644" s="320"/>
      <c r="DX2644" s="320"/>
      <c r="DY2644" s="320"/>
      <c r="DZ2644" s="320"/>
      <c r="EA2644" s="320"/>
      <c r="EB2644" s="320"/>
      <c r="EC2644" s="320"/>
      <c r="ED2644" s="320"/>
      <c r="EE2644" s="320"/>
      <c r="EF2644" s="320"/>
      <c r="EG2644" s="320"/>
      <c r="EH2644" s="320"/>
      <c r="EI2644" s="320"/>
      <c r="EJ2644" s="320"/>
      <c r="EK2644" s="320"/>
      <c r="EL2644" s="320"/>
      <c r="EM2644" s="320"/>
      <c r="EN2644" s="320"/>
      <c r="EO2644" s="320"/>
      <c r="EP2644" s="320"/>
      <c r="EQ2644" s="320"/>
      <c r="ER2644" s="320"/>
      <c r="ES2644" s="320"/>
      <c r="ET2644" s="320"/>
      <c r="EU2644" s="320"/>
      <c r="EV2644" s="320"/>
      <c r="EW2644" s="320"/>
      <c r="EX2644" s="320"/>
      <c r="EY2644" s="320"/>
      <c r="EZ2644" s="320"/>
      <c r="FA2644" s="320"/>
      <c r="FB2644" s="320"/>
      <c r="FC2644" s="320"/>
      <c r="FD2644" s="320"/>
      <c r="FE2644" s="320"/>
      <c r="FF2644" s="320"/>
      <c r="FG2644" s="320"/>
      <c r="FH2644" s="320"/>
      <c r="FI2644" s="320"/>
      <c r="FJ2644" s="320"/>
      <c r="FK2644" s="320"/>
      <c r="FL2644" s="320"/>
      <c r="FM2644" s="320"/>
      <c r="FN2644" s="320"/>
      <c r="FO2644" s="320"/>
      <c r="FP2644" s="320"/>
      <c r="FQ2644" s="320"/>
      <c r="FR2644" s="320"/>
      <c r="FS2644" s="320"/>
      <c r="FT2644" s="320"/>
      <c r="FU2644" s="320"/>
      <c r="FV2644" s="320"/>
      <c r="FW2644" s="320"/>
      <c r="FX2644" s="320"/>
      <c r="FY2644" s="320"/>
      <c r="FZ2644" s="320"/>
      <c r="GA2644" s="320"/>
      <c r="GB2644" s="320"/>
      <c r="GC2644" s="320"/>
      <c r="GD2644" s="320"/>
      <c r="GE2644" s="320"/>
      <c r="GF2644" s="320"/>
      <c r="GG2644" s="320"/>
      <c r="GH2644" s="320"/>
      <c r="GI2644" s="320"/>
      <c r="GJ2644" s="320"/>
      <c r="GK2644" s="320"/>
      <c r="GL2644" s="320"/>
      <c r="GM2644" s="320"/>
      <c r="GN2644" s="320"/>
      <c r="GO2644" s="320"/>
      <c r="GP2644" s="320"/>
      <c r="GQ2644" s="320"/>
      <c r="GR2644" s="320"/>
      <c r="GS2644" s="320"/>
      <c r="GT2644" s="320"/>
      <c r="GU2644" s="320"/>
      <c r="GV2644" s="320"/>
      <c r="GW2644" s="320"/>
      <c r="GX2644" s="320"/>
      <c r="GY2644" s="320"/>
      <c r="GZ2644" s="320"/>
      <c r="HA2644" s="320"/>
      <c r="HB2644" s="320"/>
      <c r="HC2644" s="320"/>
      <c r="HD2644" s="320"/>
      <c r="HE2644" s="320"/>
      <c r="HF2644" s="320"/>
      <c r="HG2644" s="320"/>
      <c r="HH2644" s="320"/>
      <c r="HI2644" s="320"/>
      <c r="HJ2644" s="320"/>
      <c r="HK2644" s="320"/>
      <c r="HL2644" s="320"/>
      <c r="HM2644" s="320"/>
      <c r="HN2644" s="320"/>
      <c r="HO2644" s="320"/>
      <c r="HP2644" s="320"/>
      <c r="HQ2644" s="320"/>
      <c r="HR2644" s="320"/>
      <c r="HS2644" s="320"/>
      <c r="HT2644" s="320"/>
      <c r="HU2644" s="320"/>
      <c r="HV2644" s="320"/>
      <c r="HW2644" s="320"/>
      <c r="HX2644" s="320"/>
      <c r="HY2644" s="320"/>
      <c r="HZ2644" s="320"/>
      <c r="IA2644" s="320"/>
      <c r="IB2644" s="320"/>
      <c r="IC2644" s="320"/>
      <c r="ID2644" s="320"/>
      <c r="IE2644" s="320"/>
      <c r="IF2644" s="320"/>
      <c r="IG2644" s="320"/>
      <c r="IH2644" s="320"/>
      <c r="II2644" s="320"/>
      <c r="IJ2644" s="320"/>
      <c r="IK2644" s="320"/>
      <c r="IL2644" s="320"/>
      <c r="IM2644" s="320"/>
      <c r="IN2644" s="320"/>
      <c r="IO2644" s="320"/>
      <c r="IP2644" s="320"/>
      <c r="IQ2644" s="320"/>
      <c r="IR2644" s="320"/>
      <c r="IS2644" s="320"/>
      <c r="IT2644" s="320"/>
      <c r="IU2644" s="320"/>
      <c r="IV2644" s="320"/>
    </row>
    <row r="2645" spans="1:256" ht="12.5">
      <c r="B2645" s="65">
        <v>1</v>
      </c>
      <c r="C2645" s="66">
        <f t="shared" si="127"/>
        <v>0</v>
      </c>
      <c r="D2645" s="76" t="s">
        <v>87</v>
      </c>
      <c r="E2645" s="77" t="s">
        <v>90</v>
      </c>
      <c r="F2645" s="77" t="s">
        <v>90</v>
      </c>
      <c r="G2645" s="78"/>
      <c r="H2645" s="96" t="s">
        <v>122</v>
      </c>
      <c r="I2645" s="107" t="s">
        <v>3353</v>
      </c>
      <c r="J2645" s="81"/>
      <c r="K2645" s="72"/>
      <c r="L2645" s="72"/>
      <c r="M2645" s="72"/>
      <c r="N2645" s="72"/>
      <c r="O2645" s="72"/>
      <c r="P2645" s="72"/>
      <c r="Q2645" s="833"/>
      <c r="R2645" s="102"/>
      <c r="S2645" s="73"/>
      <c r="T2645" s="102"/>
      <c r="U2645" s="103"/>
      <c r="V2645" s="104"/>
    </row>
    <row r="2646" spans="1:256" s="365" customFormat="1" ht="12" customHeight="1">
      <c r="A2646"/>
      <c r="B2646" s="65">
        <v>1</v>
      </c>
      <c r="C2646" s="66">
        <f t="shared" si="127"/>
        <v>1</v>
      </c>
      <c r="D2646" s="659" t="s">
        <v>90</v>
      </c>
      <c r="E2646" s="655" t="s">
        <v>68</v>
      </c>
      <c r="F2646" s="659" t="s">
        <v>90</v>
      </c>
      <c r="G2646" s="78"/>
      <c r="H2646" s="96" t="s">
        <v>101</v>
      </c>
      <c r="I2646" s="107" t="s">
        <v>3354</v>
      </c>
      <c r="J2646" s="81"/>
      <c r="K2646" s="72"/>
      <c r="L2646" s="72"/>
      <c r="M2646" s="72"/>
      <c r="N2646" s="72"/>
      <c r="O2646" s="72"/>
      <c r="P2646" s="72"/>
      <c r="Q2646" s="833"/>
      <c r="R2646" s="102"/>
      <c r="S2646" s="73"/>
      <c r="T2646" s="102"/>
      <c r="U2646" s="103"/>
      <c r="V2646" s="104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  <c r="CC2646"/>
      <c r="CD2646"/>
      <c r="CE2646"/>
      <c r="CF2646"/>
      <c r="CG2646"/>
      <c r="CH2646"/>
      <c r="CI2646"/>
      <c r="CJ2646"/>
      <c r="CK2646"/>
      <c r="CL2646"/>
      <c r="CM2646"/>
      <c r="CN2646"/>
      <c r="CO2646"/>
      <c r="CP2646"/>
      <c r="CQ2646"/>
      <c r="CR2646"/>
      <c r="CS2646"/>
      <c r="CT2646"/>
      <c r="CU2646"/>
      <c r="CV2646"/>
      <c r="CW2646"/>
      <c r="CX2646"/>
      <c r="CY2646"/>
      <c r="CZ2646"/>
      <c r="DA2646"/>
      <c r="DB2646"/>
      <c r="DC2646"/>
      <c r="DD2646"/>
      <c r="DE2646"/>
      <c r="DF2646"/>
      <c r="DG2646"/>
      <c r="DH2646"/>
      <c r="DI2646"/>
      <c r="DJ2646"/>
      <c r="DK2646"/>
      <c r="DL2646"/>
      <c r="DM2646"/>
      <c r="DN2646"/>
      <c r="DO2646"/>
      <c r="DP2646"/>
      <c r="DQ2646"/>
      <c r="DR2646"/>
      <c r="DS2646"/>
      <c r="DT2646"/>
      <c r="DU2646"/>
      <c r="DV2646"/>
      <c r="DW2646"/>
      <c r="DX2646"/>
      <c r="DY2646"/>
      <c r="DZ2646"/>
      <c r="EA2646"/>
      <c r="EB2646"/>
      <c r="EC2646"/>
      <c r="ED2646"/>
      <c r="EE2646"/>
      <c r="EF2646"/>
      <c r="EG2646"/>
      <c r="EH2646"/>
      <c r="EI2646"/>
      <c r="EJ2646"/>
      <c r="EK2646"/>
      <c r="EL2646"/>
      <c r="EM2646"/>
      <c r="EN2646"/>
      <c r="EO2646"/>
      <c r="EP2646"/>
      <c r="EQ2646"/>
      <c r="ER2646"/>
      <c r="ES2646"/>
      <c r="ET2646"/>
      <c r="EU2646"/>
      <c r="EV2646"/>
      <c r="EW2646"/>
      <c r="EX2646"/>
      <c r="EY2646"/>
      <c r="EZ2646"/>
      <c r="FA2646"/>
      <c r="FB2646"/>
      <c r="FC2646"/>
      <c r="FD2646"/>
      <c r="FE2646"/>
      <c r="FF2646"/>
      <c r="FG2646"/>
      <c r="FH2646"/>
      <c r="FI2646"/>
      <c r="FJ2646"/>
      <c r="FK2646"/>
      <c r="FL2646"/>
      <c r="FM2646"/>
      <c r="FN2646"/>
      <c r="FO2646"/>
      <c r="FP2646"/>
      <c r="FQ2646"/>
      <c r="FR2646"/>
      <c r="FS2646"/>
      <c r="FT2646"/>
      <c r="FU2646"/>
      <c r="FV2646"/>
      <c r="FW2646"/>
      <c r="FX2646"/>
      <c r="FY2646"/>
      <c r="FZ2646"/>
      <c r="GA2646"/>
      <c r="GB2646"/>
      <c r="GC2646"/>
      <c r="GD2646"/>
      <c r="GE2646"/>
      <c r="GF2646"/>
      <c r="GG2646"/>
      <c r="GH2646"/>
      <c r="GI2646"/>
      <c r="GJ2646"/>
      <c r="GK2646"/>
      <c r="GL2646"/>
      <c r="GM2646"/>
      <c r="GN2646"/>
      <c r="GO2646"/>
      <c r="GP2646"/>
      <c r="GQ2646"/>
      <c r="GR2646"/>
      <c r="GS2646"/>
      <c r="GT2646"/>
      <c r="GU2646"/>
      <c r="GV2646"/>
      <c r="GW2646"/>
      <c r="GX2646"/>
      <c r="GY2646"/>
      <c r="GZ2646"/>
      <c r="HA2646"/>
      <c r="HB2646"/>
      <c r="HC2646"/>
      <c r="HD2646"/>
      <c r="HE2646"/>
      <c r="HF2646"/>
      <c r="HG2646"/>
      <c r="HH2646"/>
      <c r="HI2646"/>
      <c r="HJ2646"/>
      <c r="HK2646"/>
      <c r="HL2646"/>
      <c r="HM2646"/>
      <c r="HN2646"/>
      <c r="HO2646"/>
      <c r="HP2646"/>
      <c r="HQ2646"/>
      <c r="HR2646"/>
      <c r="HS2646"/>
      <c r="HT2646"/>
      <c r="HU2646"/>
      <c r="HV2646"/>
      <c r="HW2646"/>
      <c r="HX2646"/>
      <c r="HY2646"/>
      <c r="HZ2646"/>
      <c r="IA2646"/>
      <c r="IB2646"/>
      <c r="IC2646"/>
      <c r="ID2646"/>
      <c r="IE2646"/>
      <c r="IF2646"/>
      <c r="IG2646"/>
      <c r="IH2646"/>
      <c r="II2646"/>
      <c r="IJ2646"/>
      <c r="IK2646"/>
      <c r="IL2646"/>
      <c r="IM2646"/>
      <c r="IN2646"/>
      <c r="IO2646"/>
      <c r="IP2646"/>
      <c r="IQ2646"/>
      <c r="IR2646"/>
      <c r="IS2646"/>
      <c r="IT2646"/>
      <c r="IU2646"/>
      <c r="IV2646"/>
    </row>
    <row r="2647" spans="1:256" ht="12.5">
      <c r="B2647" s="65">
        <v>1</v>
      </c>
      <c r="C2647" s="66">
        <f t="shared" si="127"/>
        <v>0</v>
      </c>
      <c r="D2647" s="76" t="s">
        <v>87</v>
      </c>
      <c r="E2647" s="99" t="s">
        <v>99</v>
      </c>
      <c r="F2647" s="99" t="s">
        <v>70</v>
      </c>
      <c r="G2647" s="78"/>
      <c r="H2647" s="96" t="s">
        <v>215</v>
      </c>
      <c r="I2647" s="107" t="s">
        <v>3355</v>
      </c>
      <c r="J2647" s="81"/>
      <c r="K2647" s="72"/>
      <c r="L2647" s="72"/>
      <c r="M2647" s="72"/>
      <c r="N2647" s="72"/>
      <c r="O2647" s="72"/>
      <c r="P2647" s="72"/>
      <c r="Q2647" s="833"/>
      <c r="R2647" s="102"/>
      <c r="S2647" s="73"/>
      <c r="T2647" s="102"/>
      <c r="U2647" s="103"/>
      <c r="V2647" s="104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  <c r="CC2647"/>
      <c r="CD2647"/>
      <c r="CE2647"/>
      <c r="CF2647"/>
      <c r="CG2647"/>
      <c r="CH2647"/>
      <c r="CI2647"/>
      <c r="CJ2647"/>
      <c r="CK2647"/>
      <c r="CL2647"/>
      <c r="CM2647"/>
      <c r="CN2647"/>
      <c r="CO2647"/>
      <c r="CP2647"/>
      <c r="CQ2647"/>
      <c r="CR2647"/>
      <c r="CS2647"/>
      <c r="CT2647"/>
      <c r="CU2647"/>
      <c r="CV2647"/>
      <c r="CW2647"/>
      <c r="CX2647"/>
      <c r="CY2647"/>
      <c r="CZ2647"/>
      <c r="DA2647"/>
      <c r="DB2647"/>
      <c r="DC2647"/>
      <c r="DD2647"/>
      <c r="DE2647"/>
      <c r="DF2647"/>
      <c r="DG2647"/>
      <c r="DH2647"/>
      <c r="DI2647"/>
      <c r="DJ2647"/>
      <c r="DK2647"/>
      <c r="DL2647"/>
      <c r="DM2647"/>
      <c r="DN2647"/>
      <c r="DO2647"/>
      <c r="DP2647"/>
      <c r="DQ2647"/>
      <c r="DR2647"/>
      <c r="DS2647"/>
      <c r="DT2647"/>
      <c r="DU2647"/>
      <c r="DV2647"/>
      <c r="DW2647"/>
      <c r="DX2647"/>
      <c r="DY2647"/>
      <c r="DZ2647"/>
      <c r="EA2647"/>
      <c r="EB2647"/>
      <c r="EC2647"/>
      <c r="ED2647"/>
      <c r="EE2647"/>
      <c r="EF2647"/>
      <c r="EG2647"/>
      <c r="EH2647"/>
      <c r="EI2647"/>
      <c r="EJ2647"/>
      <c r="EK2647"/>
      <c r="EL2647"/>
      <c r="EM2647"/>
      <c r="EN2647"/>
      <c r="EO2647"/>
      <c r="EP2647"/>
      <c r="EQ2647"/>
      <c r="ER2647"/>
      <c r="ES2647"/>
      <c r="ET2647"/>
      <c r="EU2647"/>
      <c r="EV2647"/>
      <c r="EW2647"/>
      <c r="EX2647"/>
      <c r="EY2647"/>
      <c r="EZ2647"/>
      <c r="FA2647"/>
      <c r="FB2647"/>
      <c r="FC2647"/>
      <c r="FD2647"/>
      <c r="FE2647"/>
      <c r="FF2647"/>
      <c r="FG2647"/>
      <c r="FH2647"/>
      <c r="FI2647"/>
      <c r="FJ2647"/>
      <c r="FK2647"/>
      <c r="FL2647"/>
      <c r="FM2647"/>
      <c r="FN2647"/>
      <c r="FO2647"/>
      <c r="FP2647"/>
      <c r="FQ2647"/>
      <c r="FR2647"/>
      <c r="FS2647"/>
      <c r="FT2647"/>
      <c r="FU2647"/>
      <c r="FV2647"/>
      <c r="FW2647"/>
      <c r="FX2647"/>
      <c r="FY2647"/>
      <c r="FZ2647"/>
      <c r="GA2647"/>
      <c r="GB2647"/>
      <c r="GC2647"/>
      <c r="GD2647"/>
      <c r="GE2647"/>
      <c r="GF2647"/>
      <c r="GG2647"/>
      <c r="GH2647"/>
      <c r="GI2647"/>
      <c r="GJ2647"/>
      <c r="GK2647"/>
      <c r="GL2647"/>
      <c r="GM2647"/>
      <c r="GN2647"/>
      <c r="GO2647"/>
      <c r="GP2647"/>
      <c r="GQ2647"/>
      <c r="GR2647"/>
      <c r="GS2647"/>
      <c r="GT2647"/>
      <c r="GU2647"/>
      <c r="GV2647"/>
      <c r="GW2647"/>
      <c r="GX2647"/>
      <c r="GY2647"/>
      <c r="GZ2647"/>
      <c r="HA2647"/>
      <c r="HB2647"/>
      <c r="HC2647"/>
      <c r="HD2647"/>
      <c r="HE2647"/>
      <c r="HF2647"/>
      <c r="HG2647"/>
      <c r="HH2647"/>
      <c r="HI2647"/>
      <c r="HJ2647"/>
      <c r="HK2647"/>
      <c r="HL2647"/>
      <c r="HM2647"/>
      <c r="HN2647"/>
      <c r="HO2647"/>
      <c r="HP2647"/>
      <c r="HQ2647"/>
      <c r="HR2647"/>
      <c r="HS2647"/>
      <c r="HT2647"/>
      <c r="HU2647"/>
      <c r="HV2647"/>
      <c r="HW2647"/>
      <c r="HX2647"/>
      <c r="HY2647"/>
      <c r="HZ2647"/>
      <c r="IA2647"/>
      <c r="IB2647"/>
      <c r="IC2647"/>
      <c r="ID2647"/>
      <c r="IE2647"/>
      <c r="IF2647"/>
      <c r="IG2647"/>
      <c r="IH2647"/>
      <c r="II2647"/>
      <c r="IJ2647"/>
      <c r="IK2647"/>
      <c r="IL2647"/>
      <c r="IM2647"/>
      <c r="IN2647"/>
      <c r="IO2647"/>
      <c r="IP2647"/>
      <c r="IQ2647"/>
      <c r="IR2647"/>
      <c r="IS2647"/>
      <c r="IT2647"/>
      <c r="IU2647"/>
      <c r="IV2647"/>
    </row>
    <row r="2648" spans="1:256" ht="12.5">
      <c r="B2648" s="65">
        <v>1</v>
      </c>
      <c r="C2648" s="66">
        <f t="shared" si="127"/>
        <v>1</v>
      </c>
      <c r="D2648" s="853" t="s">
        <v>87</v>
      </c>
      <c r="E2648" s="853" t="s">
        <v>68</v>
      </c>
      <c r="F2648" s="853" t="s">
        <v>87</v>
      </c>
      <c r="G2648" s="78"/>
      <c r="H2648" s="100" t="s">
        <v>140</v>
      </c>
      <c r="I2648" s="101" t="s">
        <v>6362</v>
      </c>
      <c r="J2648" s="81"/>
      <c r="K2648" s="72"/>
      <c r="L2648" s="72"/>
      <c r="M2648" s="72"/>
      <c r="N2648" s="72"/>
      <c r="O2648" s="72"/>
      <c r="P2648" s="72"/>
      <c r="Q2648" s="833"/>
      <c r="R2648" s="102"/>
      <c r="S2648" s="73"/>
      <c r="T2648" s="116"/>
      <c r="U2648" s="73"/>
      <c r="V2648" s="110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  <c r="CC2648"/>
      <c r="CD2648"/>
      <c r="CE2648"/>
      <c r="CF2648"/>
      <c r="CG2648"/>
      <c r="CH2648"/>
      <c r="CI2648"/>
      <c r="CJ2648"/>
      <c r="CK2648"/>
      <c r="CL2648"/>
      <c r="CM2648"/>
      <c r="CN2648"/>
      <c r="CO2648"/>
      <c r="CP2648"/>
      <c r="CQ2648"/>
      <c r="CR2648"/>
      <c r="CS2648"/>
      <c r="CT2648"/>
      <c r="CU2648"/>
      <c r="CV2648"/>
      <c r="CW2648"/>
      <c r="CX2648"/>
      <c r="CY2648"/>
      <c r="CZ2648"/>
      <c r="DA2648"/>
      <c r="DB2648"/>
      <c r="DC2648"/>
      <c r="DD2648"/>
      <c r="DE2648"/>
      <c r="DF2648"/>
      <c r="DG2648"/>
      <c r="DH2648"/>
      <c r="DI2648"/>
      <c r="DJ2648"/>
      <c r="DK2648"/>
      <c r="DL2648"/>
      <c r="DM2648"/>
      <c r="DN2648"/>
      <c r="DO2648"/>
      <c r="DP2648"/>
      <c r="DQ2648"/>
      <c r="DR2648"/>
      <c r="DS2648"/>
      <c r="DT2648"/>
      <c r="DU2648"/>
      <c r="DV2648"/>
      <c r="DW2648"/>
      <c r="DX2648"/>
      <c r="DY2648"/>
      <c r="DZ2648"/>
      <c r="EA2648"/>
      <c r="EB2648"/>
      <c r="EC2648"/>
      <c r="ED2648"/>
      <c r="EE2648"/>
      <c r="EF2648"/>
      <c r="EG2648"/>
      <c r="EH2648"/>
      <c r="EI2648"/>
      <c r="EJ2648"/>
      <c r="EK2648"/>
      <c r="EL2648"/>
      <c r="EM2648"/>
      <c r="EN2648"/>
      <c r="EO2648"/>
      <c r="EP2648"/>
      <c r="EQ2648"/>
      <c r="ER2648"/>
      <c r="ES2648"/>
      <c r="ET2648"/>
      <c r="EU2648"/>
      <c r="EV2648"/>
      <c r="EW2648"/>
      <c r="EX2648"/>
      <c r="EY2648"/>
      <c r="EZ2648"/>
      <c r="FA2648"/>
      <c r="FB2648"/>
      <c r="FC2648"/>
      <c r="FD2648"/>
      <c r="FE2648"/>
      <c r="FF2648"/>
      <c r="FG2648"/>
      <c r="FH2648"/>
      <c r="FI2648"/>
      <c r="FJ2648"/>
      <c r="FK2648"/>
      <c r="FL2648"/>
      <c r="FM2648"/>
      <c r="FN2648"/>
      <c r="FO2648"/>
      <c r="FP2648"/>
      <c r="FQ2648"/>
      <c r="FR2648"/>
      <c r="FS2648"/>
      <c r="FT2648"/>
      <c r="FU2648"/>
      <c r="FV2648"/>
      <c r="FW2648"/>
      <c r="FX2648"/>
      <c r="FY2648"/>
      <c r="FZ2648"/>
      <c r="GA2648"/>
      <c r="GB2648"/>
      <c r="GC2648"/>
      <c r="GD2648"/>
      <c r="GE2648"/>
      <c r="GF2648"/>
      <c r="GG2648"/>
      <c r="GH2648"/>
      <c r="GI2648"/>
      <c r="GJ2648"/>
      <c r="GK2648"/>
      <c r="GL2648"/>
      <c r="GM2648"/>
      <c r="GN2648"/>
      <c r="GO2648"/>
      <c r="GP2648"/>
      <c r="GQ2648"/>
      <c r="GR2648"/>
      <c r="GS2648"/>
      <c r="GT2648"/>
      <c r="GU2648"/>
      <c r="GV2648"/>
      <c r="GW2648"/>
      <c r="GX2648"/>
      <c r="GY2648"/>
      <c r="GZ2648"/>
      <c r="HA2648"/>
      <c r="HB2648"/>
      <c r="HC2648"/>
      <c r="HD2648"/>
      <c r="HE2648"/>
      <c r="HF2648"/>
      <c r="HG2648"/>
      <c r="HH2648"/>
      <c r="HI2648"/>
      <c r="HJ2648"/>
      <c r="HK2648"/>
      <c r="HL2648"/>
      <c r="HM2648"/>
      <c r="HN2648"/>
      <c r="HO2648"/>
      <c r="HP2648"/>
      <c r="HQ2648"/>
      <c r="HR2648"/>
      <c r="HS2648"/>
      <c r="HT2648"/>
      <c r="HU2648"/>
      <c r="HV2648"/>
      <c r="HW2648"/>
      <c r="HX2648"/>
      <c r="HY2648"/>
      <c r="HZ2648"/>
      <c r="IA2648"/>
      <c r="IB2648"/>
      <c r="IC2648"/>
      <c r="ID2648"/>
      <c r="IE2648"/>
      <c r="IF2648"/>
      <c r="IG2648"/>
      <c r="IH2648"/>
      <c r="II2648"/>
      <c r="IJ2648"/>
      <c r="IK2648"/>
      <c r="IL2648"/>
      <c r="IM2648"/>
      <c r="IN2648"/>
      <c r="IO2648"/>
      <c r="IP2648"/>
      <c r="IQ2648"/>
      <c r="IR2648"/>
      <c r="IS2648"/>
      <c r="IT2648"/>
      <c r="IU2648"/>
      <c r="IV2648"/>
    </row>
    <row r="2649" spans="1:256" s="55" customFormat="1" ht="12" customHeight="1">
      <c r="A2649" s="217"/>
      <c r="B2649" s="65">
        <v>1</v>
      </c>
      <c r="C2649" s="66">
        <f t="shared" si="127"/>
        <v>1</v>
      </c>
      <c r="D2649" s="76" t="s">
        <v>68</v>
      </c>
      <c r="E2649" s="76" t="s">
        <v>87</v>
      </c>
      <c r="F2649" s="77" t="s">
        <v>90</v>
      </c>
      <c r="G2649" s="78"/>
      <c r="H2649" s="96" t="s">
        <v>122</v>
      </c>
      <c r="I2649" s="107" t="s">
        <v>3356</v>
      </c>
      <c r="J2649" s="81"/>
      <c r="K2649" s="72"/>
      <c r="L2649" s="72"/>
      <c r="M2649" s="72"/>
      <c r="N2649" s="72"/>
      <c r="O2649" s="72"/>
      <c r="P2649" s="72"/>
      <c r="Q2649" s="833"/>
      <c r="R2649" s="102"/>
      <c r="S2649" s="73"/>
      <c r="T2649" s="102"/>
      <c r="U2649" s="103"/>
      <c r="V2649" s="104"/>
      <c r="W2649" s="109"/>
      <c r="X2649" s="109"/>
      <c r="Y2649" s="109"/>
      <c r="Z2649" s="109"/>
      <c r="AA2649" s="109"/>
      <c r="AB2649" s="109"/>
      <c r="AC2649" s="109"/>
      <c r="AD2649" s="109"/>
      <c r="AE2649" s="109"/>
      <c r="AF2649" s="109"/>
      <c r="AG2649" s="109"/>
      <c r="AH2649" s="109"/>
      <c r="AI2649" s="109"/>
      <c r="AJ2649" s="109"/>
      <c r="AK2649" s="109"/>
      <c r="AL2649" s="109"/>
      <c r="AM2649" s="109"/>
      <c r="AN2649" s="109"/>
      <c r="AO2649" s="109"/>
      <c r="AP2649" s="109"/>
      <c r="AQ2649" s="109"/>
      <c r="AR2649" s="109"/>
      <c r="AS2649" s="109"/>
      <c r="AT2649" s="109"/>
      <c r="AU2649" s="109"/>
      <c r="AV2649" s="109"/>
      <c r="AW2649" s="109"/>
      <c r="AX2649" s="109"/>
      <c r="AY2649" s="109"/>
      <c r="AZ2649" s="109"/>
      <c r="BA2649" s="109"/>
      <c r="BB2649" s="109"/>
      <c r="BC2649" s="109"/>
      <c r="BD2649" s="109"/>
      <c r="BE2649" s="109"/>
      <c r="BF2649" s="109"/>
      <c r="BG2649" s="109"/>
      <c r="BH2649" s="109"/>
      <c r="BI2649" s="109"/>
      <c r="BJ2649" s="109"/>
      <c r="BK2649" s="109"/>
      <c r="BL2649" s="109"/>
      <c r="BM2649" s="109"/>
      <c r="BN2649" s="109"/>
      <c r="BO2649" s="109"/>
      <c r="BP2649" s="109"/>
      <c r="BQ2649" s="109"/>
      <c r="BR2649" s="109"/>
      <c r="BS2649" s="109"/>
      <c r="BT2649" s="109"/>
      <c r="BU2649" s="109"/>
      <c r="BV2649" s="109"/>
      <c r="BW2649" s="109"/>
      <c r="BX2649" s="109"/>
      <c r="BY2649" s="109"/>
      <c r="BZ2649" s="109"/>
      <c r="CA2649" s="109"/>
      <c r="CB2649" s="109"/>
      <c r="CC2649" s="109"/>
      <c r="CD2649" s="109"/>
      <c r="CE2649" s="109"/>
      <c r="CF2649" s="109"/>
      <c r="CG2649" s="109"/>
      <c r="CH2649" s="109"/>
      <c r="CI2649" s="109"/>
      <c r="CJ2649" s="109"/>
      <c r="CK2649" s="109"/>
      <c r="CL2649" s="109"/>
      <c r="CM2649" s="109"/>
      <c r="CN2649" s="109"/>
      <c r="CO2649" s="109"/>
      <c r="CP2649" s="109"/>
      <c r="CQ2649" s="109"/>
      <c r="CR2649" s="109"/>
      <c r="CS2649" s="109"/>
      <c r="CT2649" s="109"/>
      <c r="CU2649" s="109"/>
      <c r="CV2649" s="109"/>
      <c r="CW2649" s="109"/>
      <c r="CX2649" s="109"/>
      <c r="CY2649" s="109"/>
      <c r="CZ2649" s="109"/>
      <c r="DA2649" s="109"/>
      <c r="DB2649" s="109"/>
      <c r="DC2649" s="109"/>
      <c r="DD2649" s="109"/>
      <c r="DE2649" s="109"/>
      <c r="DF2649" s="109"/>
      <c r="DG2649" s="109"/>
      <c r="DH2649" s="109"/>
      <c r="DI2649" s="109"/>
      <c r="DJ2649" s="109"/>
      <c r="DK2649" s="109"/>
      <c r="DL2649" s="109"/>
      <c r="DM2649" s="109"/>
      <c r="DN2649" s="109"/>
      <c r="DO2649" s="109"/>
      <c r="DP2649" s="109"/>
      <c r="DQ2649" s="109"/>
      <c r="DR2649" s="109"/>
      <c r="DS2649" s="109"/>
      <c r="DT2649" s="109"/>
      <c r="DU2649" s="109"/>
      <c r="DV2649" s="109"/>
      <c r="DW2649" s="109"/>
      <c r="DX2649" s="109"/>
      <c r="DY2649" s="109"/>
      <c r="DZ2649" s="109"/>
      <c r="EA2649" s="109"/>
      <c r="EB2649" s="109"/>
      <c r="EC2649" s="109"/>
      <c r="ED2649" s="109"/>
      <c r="EE2649" s="109"/>
      <c r="EF2649" s="109"/>
      <c r="EG2649" s="109"/>
      <c r="EH2649" s="109"/>
      <c r="EI2649" s="109"/>
      <c r="EJ2649" s="109"/>
      <c r="EK2649" s="109"/>
      <c r="EL2649" s="109"/>
      <c r="EM2649" s="109"/>
      <c r="EN2649" s="109"/>
      <c r="EO2649" s="109"/>
      <c r="EP2649" s="109"/>
      <c r="EQ2649" s="109"/>
      <c r="ER2649" s="109"/>
      <c r="ES2649" s="109"/>
      <c r="ET2649" s="109"/>
      <c r="EU2649" s="109"/>
      <c r="EV2649" s="109"/>
      <c r="EW2649" s="109"/>
      <c r="EX2649" s="109"/>
      <c r="EY2649" s="109"/>
      <c r="EZ2649" s="109"/>
      <c r="FA2649" s="109"/>
      <c r="FB2649" s="109"/>
      <c r="FC2649" s="109"/>
      <c r="FD2649" s="109"/>
      <c r="FE2649" s="109"/>
      <c r="FF2649" s="109"/>
      <c r="FG2649" s="109"/>
      <c r="FH2649" s="109"/>
      <c r="FI2649" s="109"/>
      <c r="FJ2649" s="109"/>
      <c r="FK2649" s="109"/>
      <c r="FL2649" s="109"/>
      <c r="FM2649" s="109"/>
      <c r="FN2649" s="109"/>
      <c r="FO2649" s="109"/>
      <c r="FP2649" s="109"/>
      <c r="FQ2649" s="109"/>
      <c r="FR2649" s="109"/>
      <c r="FS2649" s="109"/>
      <c r="FT2649" s="109"/>
      <c r="FU2649" s="109"/>
      <c r="FV2649" s="109"/>
      <c r="FW2649" s="109"/>
      <c r="FX2649" s="109"/>
      <c r="FY2649" s="109"/>
      <c r="FZ2649" s="109"/>
      <c r="GA2649" s="109"/>
      <c r="GB2649" s="109"/>
      <c r="GC2649" s="109"/>
      <c r="GD2649" s="109"/>
      <c r="GE2649" s="109"/>
      <c r="GF2649" s="109"/>
      <c r="GG2649" s="109"/>
      <c r="GH2649" s="109"/>
      <c r="GI2649" s="109"/>
      <c r="GJ2649" s="109"/>
      <c r="GK2649" s="109"/>
      <c r="GL2649" s="109"/>
      <c r="GM2649" s="109"/>
      <c r="GN2649" s="109"/>
      <c r="GO2649" s="109"/>
      <c r="GP2649" s="109"/>
      <c r="GQ2649" s="109"/>
      <c r="GR2649" s="109"/>
      <c r="GS2649" s="109"/>
      <c r="GT2649" s="109"/>
      <c r="GU2649" s="109"/>
      <c r="GV2649" s="109"/>
      <c r="GW2649" s="109"/>
      <c r="GX2649" s="109"/>
      <c r="GY2649" s="109"/>
      <c r="GZ2649" s="109"/>
      <c r="HA2649" s="109"/>
      <c r="HB2649" s="109"/>
      <c r="HC2649" s="109"/>
      <c r="HD2649" s="109"/>
      <c r="HE2649" s="109"/>
      <c r="HF2649" s="109"/>
      <c r="HG2649" s="109"/>
      <c r="HH2649" s="109"/>
      <c r="HI2649" s="109"/>
      <c r="HJ2649" s="109"/>
      <c r="HK2649" s="109"/>
      <c r="HL2649" s="109"/>
      <c r="HM2649" s="109"/>
      <c r="HN2649" s="109"/>
      <c r="HO2649" s="109"/>
      <c r="HP2649" s="109"/>
      <c r="HQ2649" s="109"/>
      <c r="HR2649" s="109"/>
      <c r="HS2649" s="109"/>
      <c r="HT2649" s="109"/>
      <c r="HU2649" s="109"/>
      <c r="HV2649" s="109"/>
      <c r="HW2649" s="109"/>
      <c r="HX2649" s="109"/>
      <c r="HY2649" s="109"/>
      <c r="HZ2649" s="109"/>
      <c r="IA2649" s="109"/>
      <c r="IB2649" s="109"/>
      <c r="IC2649" s="109"/>
      <c r="ID2649" s="109"/>
      <c r="IE2649" s="109"/>
      <c r="IF2649" s="109"/>
      <c r="IG2649" s="109"/>
      <c r="IH2649" s="109"/>
      <c r="II2649" s="109"/>
      <c r="IJ2649" s="109"/>
      <c r="IK2649" s="109"/>
      <c r="IL2649" s="109"/>
      <c r="IM2649" s="109"/>
      <c r="IN2649" s="109"/>
      <c r="IO2649" s="109"/>
      <c r="IP2649" s="109"/>
      <c r="IQ2649" s="109"/>
      <c r="IR2649" s="109"/>
      <c r="IS2649" s="109"/>
      <c r="IT2649" s="109"/>
      <c r="IU2649" s="109"/>
      <c r="IV2649" s="109"/>
    </row>
    <row r="2650" spans="1:256" ht="12.5">
      <c r="A2650" s="305"/>
      <c r="B2650" s="65">
        <v>1</v>
      </c>
      <c r="C2650" s="66">
        <f t="shared" si="127"/>
        <v>0</v>
      </c>
      <c r="D2650" s="76" t="s">
        <v>68</v>
      </c>
      <c r="E2650" s="77" t="s">
        <v>90</v>
      </c>
      <c r="F2650" s="76" t="s">
        <v>68</v>
      </c>
      <c r="G2650" s="78"/>
      <c r="H2650" s="96" t="s">
        <v>197</v>
      </c>
      <c r="I2650" s="107" t="s">
        <v>3357</v>
      </c>
      <c r="J2650" s="81"/>
      <c r="K2650" s="72"/>
      <c r="L2650" s="72"/>
      <c r="M2650" s="72"/>
      <c r="N2650" s="72"/>
      <c r="O2650" s="72"/>
      <c r="P2650" s="72"/>
      <c r="Q2650" s="833"/>
      <c r="R2650" s="102"/>
      <c r="S2650" s="73"/>
      <c r="T2650" s="102"/>
      <c r="U2650" s="103"/>
      <c r="V2650" s="104"/>
    </row>
    <row r="2651" spans="1:256" ht="12.5">
      <c r="A2651" s="305"/>
      <c r="B2651" s="65">
        <v>1</v>
      </c>
      <c r="C2651" s="66">
        <f t="shared" si="127"/>
        <v>1</v>
      </c>
      <c r="D2651" s="76" t="s">
        <v>87</v>
      </c>
      <c r="E2651" s="76" t="s">
        <v>68</v>
      </c>
      <c r="F2651" s="99" t="s">
        <v>70</v>
      </c>
      <c r="G2651" s="78"/>
      <c r="H2651" s="96" t="s">
        <v>94</v>
      </c>
      <c r="I2651" s="107" t="s">
        <v>3358</v>
      </c>
      <c r="J2651" s="81"/>
      <c r="K2651" s="72"/>
      <c r="L2651" s="72"/>
      <c r="M2651" s="72"/>
      <c r="N2651" s="72"/>
      <c r="O2651" s="72"/>
      <c r="P2651" s="72"/>
      <c r="Q2651" s="833"/>
      <c r="R2651" s="102"/>
      <c r="S2651" s="73"/>
      <c r="T2651" s="102"/>
      <c r="U2651" s="103"/>
      <c r="V2651" s="104"/>
    </row>
    <row r="2652" spans="1:256" ht="12.5">
      <c r="B2652" s="65">
        <v>1</v>
      </c>
      <c r="C2652" s="66">
        <f t="shared" si="127"/>
        <v>1</v>
      </c>
      <c r="D2652" s="659" t="s">
        <v>90</v>
      </c>
      <c r="E2652" s="658" t="s">
        <v>68</v>
      </c>
      <c r="F2652" s="656" t="s">
        <v>70</v>
      </c>
      <c r="G2652" s="78"/>
      <c r="H2652" s="96" t="s">
        <v>129</v>
      </c>
      <c r="I2652" s="107" t="s">
        <v>3359</v>
      </c>
      <c r="J2652" s="81"/>
      <c r="K2652" s="72"/>
      <c r="L2652" s="72"/>
      <c r="M2652" s="72"/>
      <c r="N2652" s="72"/>
      <c r="O2652" s="72"/>
      <c r="P2652" s="72"/>
      <c r="Q2652" s="833"/>
      <c r="R2652" s="102"/>
      <c r="S2652" s="73"/>
      <c r="T2652" s="102"/>
      <c r="U2652" s="103"/>
      <c r="V2652" s="104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  <c r="CC2652"/>
      <c r="CD2652"/>
      <c r="CE2652"/>
      <c r="CF2652"/>
      <c r="CG2652"/>
      <c r="CH2652"/>
      <c r="CI2652"/>
      <c r="CJ2652"/>
      <c r="CK2652"/>
      <c r="CL2652"/>
      <c r="CM2652"/>
      <c r="CN2652"/>
      <c r="CO2652"/>
      <c r="CP2652"/>
      <c r="CQ2652"/>
      <c r="CR2652"/>
      <c r="CS2652"/>
      <c r="CT2652"/>
      <c r="CU2652"/>
      <c r="CV2652"/>
      <c r="CW2652"/>
      <c r="CX2652"/>
      <c r="CY2652"/>
      <c r="CZ2652"/>
      <c r="DA2652"/>
      <c r="DB2652"/>
      <c r="DC2652"/>
      <c r="DD2652"/>
      <c r="DE2652"/>
      <c r="DF2652"/>
      <c r="DG2652"/>
      <c r="DH2652"/>
      <c r="DI2652"/>
      <c r="DJ2652"/>
      <c r="DK2652"/>
      <c r="DL2652"/>
      <c r="DM2652"/>
      <c r="DN2652"/>
      <c r="DO2652"/>
      <c r="DP2652"/>
      <c r="DQ2652"/>
      <c r="DR2652"/>
      <c r="DS2652"/>
      <c r="DT2652"/>
      <c r="DU2652"/>
      <c r="DV2652"/>
      <c r="DW2652"/>
      <c r="DX2652"/>
      <c r="DY2652"/>
      <c r="DZ2652"/>
      <c r="EA2652"/>
      <c r="EB2652"/>
      <c r="EC2652"/>
      <c r="ED2652"/>
      <c r="EE2652"/>
      <c r="EF2652"/>
      <c r="EG2652"/>
      <c r="EH2652"/>
      <c r="EI2652"/>
      <c r="EJ2652"/>
      <c r="EK2652"/>
      <c r="EL2652"/>
      <c r="EM2652"/>
      <c r="EN2652"/>
      <c r="EO2652"/>
      <c r="EP2652"/>
      <c r="EQ2652"/>
      <c r="ER2652"/>
      <c r="ES2652"/>
      <c r="ET2652"/>
      <c r="EU2652"/>
      <c r="EV2652"/>
      <c r="EW2652"/>
      <c r="EX2652"/>
      <c r="EY2652"/>
      <c r="EZ2652"/>
      <c r="FA2652"/>
      <c r="FB2652"/>
      <c r="FC2652"/>
      <c r="FD2652"/>
      <c r="FE2652"/>
      <c r="FF2652"/>
      <c r="FG2652"/>
      <c r="FH2652"/>
      <c r="FI2652"/>
      <c r="FJ2652"/>
      <c r="FK2652"/>
      <c r="FL2652"/>
      <c r="FM2652"/>
      <c r="FN2652"/>
      <c r="FO2652"/>
      <c r="FP2652"/>
      <c r="FQ2652"/>
      <c r="FR2652"/>
      <c r="FS2652"/>
      <c r="FT2652"/>
      <c r="FU2652"/>
      <c r="FV2652"/>
      <c r="FW2652"/>
      <c r="FX2652"/>
      <c r="FY2652"/>
      <c r="FZ2652"/>
      <c r="GA2652"/>
      <c r="GB2652"/>
      <c r="GC2652"/>
      <c r="GD2652"/>
      <c r="GE2652"/>
      <c r="GF2652"/>
      <c r="GG2652"/>
      <c r="GH2652"/>
      <c r="GI2652"/>
      <c r="GJ2652"/>
      <c r="GK2652"/>
      <c r="GL2652"/>
      <c r="GM2652"/>
      <c r="GN2652"/>
      <c r="GO2652"/>
      <c r="GP2652"/>
      <c r="GQ2652"/>
      <c r="GR2652"/>
      <c r="GS2652"/>
      <c r="GT2652"/>
      <c r="GU2652"/>
      <c r="GV2652"/>
      <c r="GW2652"/>
      <c r="GX2652"/>
      <c r="GY2652"/>
      <c r="GZ2652"/>
      <c r="HA2652"/>
      <c r="HB2652"/>
      <c r="HC2652"/>
      <c r="HD2652"/>
      <c r="HE2652"/>
      <c r="HF2652"/>
      <c r="HG2652"/>
      <c r="HH2652"/>
      <c r="HI2652"/>
      <c r="HJ2652"/>
      <c r="HK2652"/>
      <c r="HL2652"/>
      <c r="HM2652"/>
      <c r="HN2652"/>
      <c r="HO2652"/>
      <c r="HP2652"/>
      <c r="HQ2652"/>
      <c r="HR2652"/>
      <c r="HS2652"/>
      <c r="HT2652"/>
      <c r="HU2652"/>
      <c r="HV2652"/>
      <c r="HW2652"/>
      <c r="HX2652"/>
      <c r="HY2652"/>
      <c r="HZ2652"/>
      <c r="IA2652"/>
      <c r="IB2652"/>
      <c r="IC2652"/>
      <c r="ID2652"/>
      <c r="IE2652"/>
      <c r="IF2652"/>
      <c r="IG2652"/>
      <c r="IH2652"/>
      <c r="II2652"/>
      <c r="IJ2652"/>
      <c r="IK2652"/>
      <c r="IL2652"/>
      <c r="IM2652"/>
      <c r="IN2652"/>
      <c r="IO2652"/>
      <c r="IP2652"/>
      <c r="IQ2652"/>
      <c r="IR2652"/>
      <c r="IS2652"/>
      <c r="IT2652"/>
      <c r="IU2652"/>
      <c r="IV2652"/>
    </row>
    <row r="2653" spans="1:256" ht="12.5">
      <c r="B2653" s="65">
        <v>1</v>
      </c>
      <c r="C2653" s="66">
        <f>IF(E2653="A",4,IF(E2653="B",3,IF(E2653="C",2,IF(E2653="D",1,0))))</f>
        <v>3</v>
      </c>
      <c r="D2653" s="76" t="s">
        <v>68</v>
      </c>
      <c r="E2653" s="76" t="s">
        <v>87</v>
      </c>
      <c r="F2653" s="77" t="s">
        <v>90</v>
      </c>
      <c r="G2653" s="78"/>
      <c r="H2653" s="96" t="s">
        <v>104</v>
      </c>
      <c r="I2653" s="107" t="s">
        <v>720</v>
      </c>
      <c r="J2653" s="81" t="s">
        <v>616</v>
      </c>
      <c r="K2653" s="72"/>
      <c r="L2653" s="72"/>
      <c r="M2653" s="72"/>
      <c r="N2653" s="72"/>
      <c r="O2653" s="72"/>
      <c r="P2653" s="72"/>
      <c r="Q2653" s="833"/>
      <c r="R2653" s="102"/>
      <c r="S2653" s="73"/>
      <c r="T2653" s="102"/>
      <c r="U2653" s="103"/>
      <c r="V2653" s="104"/>
    </row>
    <row r="2654" spans="1:256" ht="12.5">
      <c r="A2654"/>
      <c r="B2654" s="65">
        <v>1</v>
      </c>
      <c r="C2654" s="66">
        <f>IF(E2654="A",1,IF(E2654="B",1,0))</f>
        <v>0</v>
      </c>
      <c r="D2654" s="656" t="s">
        <v>70</v>
      </c>
      <c r="E2654" s="656" t="s">
        <v>99</v>
      </c>
      <c r="F2654" s="655" t="s">
        <v>68</v>
      </c>
      <c r="G2654" s="78"/>
      <c r="H2654" s="96" t="s">
        <v>140</v>
      </c>
      <c r="I2654" s="107" t="s">
        <v>3360</v>
      </c>
      <c r="J2654" s="81"/>
      <c r="K2654" s="72"/>
      <c r="L2654" s="72"/>
      <c r="M2654" s="72"/>
      <c r="N2654" s="72"/>
      <c r="O2654" s="72"/>
      <c r="P2654" s="72"/>
      <c r="Q2654" s="833"/>
      <c r="R2654" s="102"/>
      <c r="S2654" s="73"/>
      <c r="T2654" s="102"/>
      <c r="U2654" s="103"/>
      <c r="V2654" s="10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  <c r="CC2654"/>
      <c r="CD2654"/>
      <c r="CE2654"/>
      <c r="CF2654"/>
      <c r="CG2654"/>
      <c r="CH2654"/>
      <c r="CI2654"/>
      <c r="CJ2654"/>
      <c r="CK2654"/>
      <c r="CL2654"/>
      <c r="CM2654"/>
      <c r="CN2654"/>
      <c r="CO2654"/>
      <c r="CP2654"/>
      <c r="CQ2654"/>
      <c r="CR2654"/>
      <c r="CS2654"/>
      <c r="CT2654"/>
      <c r="CU2654"/>
      <c r="CV2654"/>
      <c r="CW2654"/>
      <c r="CX2654"/>
      <c r="CY2654"/>
      <c r="CZ2654"/>
      <c r="DA2654"/>
      <c r="DB2654"/>
      <c r="DC2654"/>
      <c r="DD2654"/>
      <c r="DE2654"/>
      <c r="DF2654"/>
      <c r="DG2654"/>
      <c r="DH2654"/>
      <c r="DI2654"/>
      <c r="DJ2654"/>
      <c r="DK2654"/>
      <c r="DL2654"/>
      <c r="DM2654"/>
      <c r="DN2654"/>
      <c r="DO2654"/>
      <c r="DP2654"/>
      <c r="DQ2654"/>
      <c r="DR2654"/>
      <c r="DS2654"/>
      <c r="DT2654"/>
      <c r="DU2654"/>
      <c r="DV2654"/>
      <c r="DW2654"/>
      <c r="DX2654"/>
      <c r="DY2654"/>
      <c r="DZ2654"/>
      <c r="EA2654"/>
      <c r="EB2654"/>
      <c r="EC2654"/>
      <c r="ED2654"/>
      <c r="EE2654"/>
      <c r="EF2654"/>
      <c r="EG2654"/>
      <c r="EH2654"/>
      <c r="EI2654"/>
      <c r="EJ2654"/>
      <c r="EK2654"/>
      <c r="EL2654"/>
      <c r="EM2654"/>
      <c r="EN2654"/>
      <c r="EO2654"/>
      <c r="EP2654"/>
      <c r="EQ2654"/>
      <c r="ER2654"/>
      <c r="ES2654"/>
      <c r="ET2654"/>
      <c r="EU2654"/>
      <c r="EV2654"/>
      <c r="EW2654"/>
      <c r="EX2654"/>
      <c r="EY2654"/>
      <c r="EZ2654"/>
      <c r="FA2654"/>
      <c r="FB2654"/>
      <c r="FC2654"/>
      <c r="FD2654"/>
      <c r="FE2654"/>
      <c r="FF2654"/>
      <c r="FG2654"/>
      <c r="FH2654"/>
      <c r="FI2654"/>
      <c r="FJ2654"/>
      <c r="FK2654"/>
      <c r="FL2654"/>
      <c r="FM2654"/>
      <c r="FN2654"/>
      <c r="FO2654"/>
      <c r="FP2654"/>
      <c r="FQ2654"/>
      <c r="FR2654"/>
      <c r="FS2654"/>
      <c r="FT2654"/>
      <c r="FU2654"/>
      <c r="FV2654"/>
      <c r="FW2654"/>
      <c r="FX2654"/>
      <c r="FY2654"/>
      <c r="FZ2654"/>
      <c r="GA2654"/>
      <c r="GB2654"/>
      <c r="GC2654"/>
      <c r="GD2654"/>
      <c r="GE2654"/>
      <c r="GF2654"/>
      <c r="GG2654"/>
      <c r="GH2654"/>
      <c r="GI2654"/>
      <c r="GJ2654"/>
      <c r="GK2654"/>
      <c r="GL2654"/>
      <c r="GM2654"/>
      <c r="GN2654"/>
      <c r="GO2654"/>
      <c r="GP2654"/>
      <c r="GQ2654"/>
      <c r="GR2654"/>
      <c r="GS2654"/>
      <c r="GT2654"/>
      <c r="GU2654"/>
      <c r="GV2654"/>
      <c r="GW2654"/>
      <c r="GX2654"/>
      <c r="GY2654"/>
      <c r="GZ2654"/>
      <c r="HA2654"/>
      <c r="HB2654"/>
      <c r="HC2654"/>
      <c r="HD2654"/>
      <c r="HE2654"/>
      <c r="HF2654"/>
      <c r="HG2654"/>
      <c r="HH2654"/>
      <c r="HI2654"/>
      <c r="HJ2654"/>
      <c r="HK2654"/>
      <c r="HL2654"/>
      <c r="HM2654"/>
      <c r="HN2654"/>
      <c r="HO2654"/>
      <c r="HP2654"/>
      <c r="HQ2654"/>
      <c r="HR2654"/>
      <c r="HS2654"/>
      <c r="HT2654"/>
      <c r="HU2654"/>
      <c r="HV2654"/>
      <c r="HW2654"/>
      <c r="HX2654"/>
      <c r="HY2654"/>
      <c r="HZ2654"/>
      <c r="IA2654"/>
      <c r="IB2654"/>
      <c r="IC2654"/>
      <c r="ID2654"/>
      <c r="IE2654"/>
      <c r="IF2654"/>
      <c r="IG2654"/>
      <c r="IH2654"/>
      <c r="II2654"/>
      <c r="IJ2654"/>
      <c r="IK2654"/>
      <c r="IL2654"/>
      <c r="IM2654"/>
      <c r="IN2654"/>
      <c r="IO2654"/>
      <c r="IP2654"/>
      <c r="IQ2654"/>
      <c r="IR2654"/>
      <c r="IS2654"/>
      <c r="IT2654"/>
      <c r="IU2654"/>
      <c r="IV2654"/>
    </row>
    <row r="2655" spans="1:256" ht="12.5">
      <c r="A2655" s="305"/>
      <c r="B2655" s="65">
        <v>1</v>
      </c>
      <c r="C2655" s="66">
        <f>IF(E2655="A",4,IF(E2655="B",3,IF(E2655="C",2,IF(E2655="D",1,0))))</f>
        <v>2</v>
      </c>
      <c r="D2655" s="77" t="s">
        <v>90</v>
      </c>
      <c r="E2655" s="77" t="s">
        <v>90</v>
      </c>
      <c r="F2655" s="77" t="s">
        <v>90</v>
      </c>
      <c r="G2655" s="78"/>
      <c r="H2655" s="96" t="s">
        <v>104</v>
      </c>
      <c r="I2655" s="107" t="s">
        <v>3361</v>
      </c>
      <c r="J2655" s="81" t="s">
        <v>203</v>
      </c>
      <c r="K2655" s="72"/>
      <c r="L2655" s="72"/>
      <c r="M2655" s="72"/>
      <c r="N2655" s="72"/>
      <c r="O2655" s="72"/>
      <c r="P2655" s="72"/>
      <c r="Q2655" s="833"/>
      <c r="R2655" s="102"/>
      <c r="S2655" s="73"/>
      <c r="T2655" s="102"/>
      <c r="U2655" s="103"/>
      <c r="V2655" s="104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  <c r="CC2655"/>
      <c r="CD2655"/>
      <c r="CE2655"/>
      <c r="CF2655"/>
      <c r="CG2655"/>
      <c r="CH2655"/>
      <c r="CI2655"/>
      <c r="CJ2655"/>
      <c r="CK2655"/>
      <c r="CL2655"/>
      <c r="CM2655"/>
      <c r="CN2655"/>
      <c r="CO2655"/>
      <c r="CP2655"/>
      <c r="CQ2655"/>
      <c r="CR2655"/>
      <c r="CS2655"/>
      <c r="CT2655"/>
      <c r="CU2655"/>
      <c r="CV2655"/>
      <c r="CW2655"/>
      <c r="CX2655"/>
      <c r="CY2655"/>
      <c r="CZ2655"/>
      <c r="DA2655"/>
      <c r="DB2655"/>
      <c r="DC2655"/>
      <c r="DD2655"/>
      <c r="DE2655"/>
      <c r="DF2655"/>
      <c r="DG2655"/>
      <c r="DH2655"/>
      <c r="DI2655"/>
      <c r="DJ2655"/>
      <c r="DK2655"/>
      <c r="DL2655"/>
      <c r="DM2655"/>
      <c r="DN2655"/>
      <c r="DO2655"/>
      <c r="DP2655"/>
      <c r="DQ2655"/>
      <c r="DR2655"/>
      <c r="DS2655"/>
      <c r="DT2655"/>
      <c r="DU2655"/>
      <c r="DV2655"/>
      <c r="DW2655"/>
      <c r="DX2655"/>
      <c r="DY2655"/>
      <c r="DZ2655"/>
      <c r="EA2655"/>
      <c r="EB2655"/>
      <c r="EC2655"/>
      <c r="ED2655"/>
      <c r="EE2655"/>
      <c r="EF2655"/>
      <c r="EG2655"/>
      <c r="EH2655"/>
      <c r="EI2655"/>
      <c r="EJ2655"/>
      <c r="EK2655"/>
      <c r="EL2655"/>
      <c r="EM2655"/>
      <c r="EN2655"/>
      <c r="EO2655"/>
      <c r="EP2655"/>
      <c r="EQ2655"/>
      <c r="ER2655"/>
      <c r="ES2655"/>
      <c r="ET2655"/>
      <c r="EU2655"/>
      <c r="EV2655"/>
      <c r="EW2655"/>
      <c r="EX2655"/>
      <c r="EY2655"/>
      <c r="EZ2655"/>
      <c r="FA2655"/>
      <c r="FB2655"/>
      <c r="FC2655"/>
      <c r="FD2655"/>
      <c r="FE2655"/>
      <c r="FF2655"/>
      <c r="FG2655"/>
      <c r="FH2655"/>
      <c r="FI2655"/>
      <c r="FJ2655"/>
      <c r="FK2655"/>
      <c r="FL2655"/>
      <c r="FM2655"/>
      <c r="FN2655"/>
      <c r="FO2655"/>
      <c r="FP2655"/>
      <c r="FQ2655"/>
      <c r="FR2655"/>
      <c r="FS2655"/>
      <c r="FT2655"/>
      <c r="FU2655"/>
      <c r="FV2655"/>
      <c r="FW2655"/>
      <c r="FX2655"/>
      <c r="FY2655"/>
      <c r="FZ2655"/>
      <c r="GA2655"/>
      <c r="GB2655"/>
      <c r="GC2655"/>
      <c r="GD2655"/>
      <c r="GE2655"/>
      <c r="GF2655"/>
      <c r="GG2655"/>
      <c r="GH2655"/>
      <c r="GI2655"/>
      <c r="GJ2655"/>
      <c r="GK2655"/>
      <c r="GL2655"/>
      <c r="GM2655"/>
      <c r="GN2655"/>
      <c r="GO2655"/>
      <c r="GP2655"/>
      <c r="GQ2655"/>
      <c r="GR2655"/>
      <c r="GS2655"/>
      <c r="GT2655"/>
      <c r="GU2655"/>
      <c r="GV2655"/>
      <c r="GW2655"/>
      <c r="GX2655"/>
      <c r="GY2655"/>
      <c r="GZ2655"/>
      <c r="HA2655"/>
      <c r="HB2655"/>
      <c r="HC2655"/>
      <c r="HD2655"/>
      <c r="HE2655"/>
      <c r="HF2655"/>
      <c r="HG2655"/>
      <c r="HH2655"/>
      <c r="HI2655"/>
      <c r="HJ2655"/>
      <c r="HK2655"/>
      <c r="HL2655"/>
      <c r="HM2655"/>
      <c r="HN2655"/>
      <c r="HO2655"/>
      <c r="HP2655"/>
      <c r="HQ2655"/>
      <c r="HR2655"/>
      <c r="HS2655"/>
      <c r="HT2655"/>
      <c r="HU2655"/>
      <c r="HV2655"/>
      <c r="HW2655"/>
      <c r="HX2655"/>
      <c r="HY2655"/>
      <c r="HZ2655"/>
      <c r="IA2655"/>
      <c r="IB2655"/>
      <c r="IC2655"/>
      <c r="ID2655"/>
      <c r="IE2655"/>
      <c r="IF2655"/>
      <c r="IG2655"/>
      <c r="IH2655"/>
      <c r="II2655"/>
      <c r="IJ2655"/>
      <c r="IK2655"/>
      <c r="IL2655"/>
      <c r="IM2655"/>
      <c r="IN2655"/>
      <c r="IO2655"/>
      <c r="IP2655"/>
      <c r="IQ2655"/>
      <c r="IR2655"/>
      <c r="IS2655"/>
      <c r="IT2655"/>
      <c r="IU2655"/>
      <c r="IV2655"/>
    </row>
    <row r="2656" spans="1:256" ht="12.5">
      <c r="A2656"/>
      <c r="B2656" s="65">
        <v>1</v>
      </c>
      <c r="C2656" s="66">
        <f>IF(E2656="A",4,IF(E2656="B",3,IF(E2656="C",2,IF(E2656="D",1,0))))</f>
        <v>3</v>
      </c>
      <c r="D2656" s="76" t="s">
        <v>87</v>
      </c>
      <c r="E2656" s="76" t="s">
        <v>87</v>
      </c>
      <c r="F2656" s="76" t="s">
        <v>87</v>
      </c>
      <c r="G2656" s="78"/>
      <c r="H2656" s="96" t="s">
        <v>108</v>
      </c>
      <c r="I2656" s="107" t="s">
        <v>190</v>
      </c>
      <c r="J2656" s="81"/>
      <c r="K2656" s="72"/>
      <c r="L2656" s="72"/>
      <c r="M2656" s="72"/>
      <c r="N2656" s="72"/>
      <c r="O2656" s="72"/>
      <c r="P2656" s="72"/>
      <c r="Q2656" s="833"/>
      <c r="R2656" s="102"/>
      <c r="S2656" s="73"/>
      <c r="T2656" s="102"/>
      <c r="U2656" s="103"/>
      <c r="V2656" s="104"/>
    </row>
    <row r="2657" spans="1:256" ht="12.5">
      <c r="A2657" s="305"/>
      <c r="B2657" s="65">
        <v>1</v>
      </c>
      <c r="C2657" s="66">
        <f>IF(E2657="A",4,IF(E2657="B",3,IF(E2657="C",2,IF(E2657="D",1,0))))</f>
        <v>2</v>
      </c>
      <c r="D2657" s="77" t="s">
        <v>90</v>
      </c>
      <c r="E2657" s="77" t="s">
        <v>90</v>
      </c>
      <c r="F2657" s="99" t="s">
        <v>99</v>
      </c>
      <c r="G2657" s="78"/>
      <c r="H2657" s="96" t="s">
        <v>119</v>
      </c>
      <c r="I2657" s="107" t="s">
        <v>5793</v>
      </c>
      <c r="J2657" s="81"/>
      <c r="K2657" s="72"/>
      <c r="L2657" s="72"/>
      <c r="M2657" s="72"/>
      <c r="N2657" s="72"/>
      <c r="O2657" s="72"/>
      <c r="P2657" s="72"/>
      <c r="Q2657" s="833"/>
      <c r="R2657" s="102"/>
      <c r="S2657" s="73"/>
      <c r="T2657" s="102"/>
      <c r="U2657" s="103"/>
      <c r="V2657" s="104"/>
    </row>
    <row r="2658" spans="1:256" ht="12.5">
      <c r="B2658" s="65">
        <v>1</v>
      </c>
      <c r="C2658" s="66">
        <f>IF(E2658="A",4,IF(E2658="B",3,IF(E2658="C",2,IF(E2658="D",1,0))))</f>
        <v>2</v>
      </c>
      <c r="D2658" s="76" t="s">
        <v>87</v>
      </c>
      <c r="E2658" s="77" t="s">
        <v>90</v>
      </c>
      <c r="F2658" s="99" t="s">
        <v>70</v>
      </c>
      <c r="G2658" s="78"/>
      <c r="H2658" s="96" t="s">
        <v>140</v>
      </c>
      <c r="I2658" s="107" t="s">
        <v>3362</v>
      </c>
      <c r="J2658" s="81" t="s">
        <v>1056</v>
      </c>
      <c r="K2658" s="72"/>
      <c r="L2658" s="72"/>
      <c r="M2658" s="72"/>
      <c r="N2658" s="72"/>
      <c r="O2658" s="72"/>
      <c r="P2658" s="72"/>
      <c r="Q2658" s="833"/>
      <c r="R2658" s="102"/>
      <c r="S2658" s="73"/>
      <c r="T2658" s="102"/>
      <c r="U2658" s="103"/>
      <c r="V2658" s="104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  <c r="BS2658"/>
      <c r="BT2658"/>
      <c r="BU2658"/>
      <c r="BV2658"/>
      <c r="BW2658"/>
      <c r="BX2658"/>
      <c r="BY2658"/>
      <c r="BZ2658"/>
      <c r="CA2658"/>
      <c r="CB2658"/>
      <c r="CC2658"/>
      <c r="CD2658"/>
      <c r="CE2658"/>
      <c r="CF2658"/>
      <c r="CG2658"/>
      <c r="CH2658"/>
      <c r="CI2658"/>
      <c r="CJ2658"/>
      <c r="CK2658"/>
      <c r="CL2658"/>
      <c r="CM2658"/>
      <c r="CN2658"/>
      <c r="CO2658"/>
      <c r="CP2658"/>
      <c r="CQ2658"/>
      <c r="CR2658"/>
      <c r="CS2658"/>
      <c r="CT2658"/>
      <c r="CU2658"/>
      <c r="CV2658"/>
      <c r="CW2658"/>
      <c r="CX2658"/>
      <c r="CY2658"/>
      <c r="CZ2658"/>
      <c r="DA2658"/>
      <c r="DB2658"/>
      <c r="DC2658"/>
      <c r="DD2658"/>
      <c r="DE2658"/>
      <c r="DF2658"/>
      <c r="DG2658"/>
      <c r="DH2658"/>
      <c r="DI2658"/>
      <c r="DJ2658"/>
      <c r="DK2658"/>
      <c r="DL2658"/>
      <c r="DM2658"/>
      <c r="DN2658"/>
      <c r="DO2658"/>
      <c r="DP2658"/>
      <c r="DQ2658"/>
      <c r="DR2658"/>
      <c r="DS2658"/>
      <c r="DT2658"/>
      <c r="DU2658"/>
      <c r="DV2658"/>
      <c r="DW2658"/>
      <c r="DX2658"/>
      <c r="DY2658"/>
      <c r="DZ2658"/>
      <c r="EA2658"/>
      <c r="EB2658"/>
      <c r="EC2658"/>
      <c r="ED2658"/>
      <c r="EE2658"/>
      <c r="EF2658"/>
      <c r="EG2658"/>
      <c r="EH2658"/>
      <c r="EI2658"/>
      <c r="EJ2658"/>
      <c r="EK2658"/>
      <c r="EL2658"/>
      <c r="EM2658"/>
      <c r="EN2658"/>
      <c r="EO2658"/>
      <c r="EP2658"/>
      <c r="EQ2658"/>
      <c r="ER2658"/>
      <c r="ES2658"/>
      <c r="ET2658"/>
      <c r="EU2658"/>
      <c r="EV2658"/>
      <c r="EW2658"/>
      <c r="EX2658"/>
      <c r="EY2658"/>
      <c r="EZ2658"/>
      <c r="FA2658"/>
      <c r="FB2658"/>
      <c r="FC2658"/>
      <c r="FD2658"/>
      <c r="FE2658"/>
      <c r="FF2658"/>
      <c r="FG2658"/>
      <c r="FH2658"/>
      <c r="FI2658"/>
      <c r="FJ2658"/>
      <c r="FK2658"/>
      <c r="FL2658"/>
      <c r="FM2658"/>
      <c r="FN2658"/>
      <c r="FO2658"/>
      <c r="FP2658"/>
      <c r="FQ2658"/>
      <c r="FR2658"/>
      <c r="FS2658"/>
      <c r="FT2658"/>
      <c r="FU2658"/>
      <c r="FV2658"/>
      <c r="FW2658"/>
      <c r="FX2658"/>
      <c r="FY2658"/>
      <c r="FZ2658"/>
      <c r="GA2658"/>
      <c r="GB2658"/>
      <c r="GC2658"/>
      <c r="GD2658"/>
      <c r="GE2658"/>
      <c r="GF2658"/>
      <c r="GG2658"/>
      <c r="GH2658"/>
      <c r="GI2658"/>
      <c r="GJ2658"/>
      <c r="GK2658"/>
      <c r="GL2658"/>
      <c r="GM2658"/>
      <c r="GN2658"/>
      <c r="GO2658"/>
      <c r="GP2658"/>
      <c r="GQ2658"/>
      <c r="GR2658"/>
      <c r="GS2658"/>
      <c r="GT2658"/>
      <c r="GU2658"/>
      <c r="GV2658"/>
      <c r="GW2658"/>
      <c r="GX2658"/>
      <c r="GY2658"/>
      <c r="GZ2658"/>
      <c r="HA2658"/>
      <c r="HB2658"/>
      <c r="HC2658"/>
      <c r="HD2658"/>
      <c r="HE2658"/>
      <c r="HF2658"/>
      <c r="HG2658"/>
      <c r="HH2658"/>
      <c r="HI2658"/>
      <c r="HJ2658"/>
      <c r="HK2658"/>
      <c r="HL2658"/>
      <c r="HM2658"/>
      <c r="HN2658"/>
      <c r="HO2658"/>
      <c r="HP2658"/>
      <c r="HQ2658"/>
      <c r="HR2658"/>
      <c r="HS2658"/>
      <c r="HT2658"/>
      <c r="HU2658"/>
      <c r="HV2658"/>
      <c r="HW2658"/>
      <c r="HX2658"/>
      <c r="HY2658"/>
      <c r="HZ2658"/>
      <c r="IA2658"/>
      <c r="IB2658"/>
      <c r="IC2658"/>
      <c r="ID2658"/>
      <c r="IE2658"/>
      <c r="IF2658"/>
      <c r="IG2658"/>
      <c r="IH2658"/>
      <c r="II2658"/>
      <c r="IJ2658"/>
      <c r="IK2658"/>
      <c r="IL2658"/>
      <c r="IM2658"/>
      <c r="IN2658"/>
      <c r="IO2658"/>
      <c r="IP2658"/>
      <c r="IQ2658"/>
      <c r="IR2658"/>
      <c r="IS2658"/>
      <c r="IT2658"/>
      <c r="IU2658"/>
      <c r="IV2658"/>
    </row>
    <row r="2659" spans="1:256" ht="12.75" customHeight="1">
      <c r="A2659" s="660"/>
      <c r="B2659" s="65">
        <v>1</v>
      </c>
      <c r="C2659" s="66">
        <f>IF(E2659="A",4,IF(E2659="B",3,IF(E2659="C",2,IF(E2659="D",1,0))))</f>
        <v>3</v>
      </c>
      <c r="D2659" s="76" t="s">
        <v>87</v>
      </c>
      <c r="E2659" s="76" t="s">
        <v>87</v>
      </c>
      <c r="F2659" s="99" t="s">
        <v>70</v>
      </c>
      <c r="G2659" s="78"/>
      <c r="H2659" s="100" t="s">
        <v>148</v>
      </c>
      <c r="I2659" s="101" t="s">
        <v>219</v>
      </c>
      <c r="J2659" s="81" t="s">
        <v>92</v>
      </c>
      <c r="K2659" s="72"/>
      <c r="L2659" s="72"/>
      <c r="M2659" s="72"/>
      <c r="N2659" s="72"/>
      <c r="O2659" s="72"/>
      <c r="P2659" s="72"/>
      <c r="Q2659" s="833"/>
      <c r="R2659" s="102"/>
      <c r="S2659" s="73"/>
      <c r="T2659" s="102"/>
      <c r="U2659" s="103"/>
      <c r="V2659" s="104"/>
      <c r="W2659" s="365"/>
      <c r="X2659" s="365"/>
      <c r="Y2659" s="365"/>
      <c r="Z2659" s="365"/>
      <c r="AA2659" s="365"/>
      <c r="AB2659" s="365"/>
      <c r="AC2659" s="365"/>
      <c r="AD2659" s="365"/>
      <c r="AE2659" s="365"/>
      <c r="AF2659" s="365"/>
      <c r="AG2659" s="365"/>
      <c r="AH2659" s="365"/>
      <c r="AI2659" s="365"/>
      <c r="AJ2659" s="365"/>
      <c r="AK2659" s="365"/>
      <c r="AL2659" s="365"/>
      <c r="AM2659" s="365"/>
      <c r="AN2659" s="365"/>
      <c r="AO2659" s="365"/>
      <c r="AP2659" s="365"/>
      <c r="AQ2659" s="365"/>
      <c r="AR2659" s="365"/>
      <c r="AS2659" s="365"/>
      <c r="AT2659" s="365"/>
      <c r="AU2659" s="365"/>
      <c r="AV2659" s="365"/>
      <c r="AW2659" s="365"/>
      <c r="AX2659" s="365"/>
      <c r="AY2659" s="365"/>
      <c r="AZ2659" s="365"/>
      <c r="BA2659" s="365"/>
      <c r="BB2659" s="365"/>
      <c r="BC2659" s="365"/>
      <c r="BD2659" s="365"/>
      <c r="BE2659" s="365"/>
      <c r="BF2659" s="365"/>
      <c r="BG2659" s="365"/>
      <c r="BH2659" s="365"/>
      <c r="BI2659" s="365"/>
      <c r="BJ2659" s="365"/>
      <c r="BK2659" s="365"/>
      <c r="BL2659" s="365"/>
      <c r="BM2659" s="365"/>
      <c r="BN2659" s="365"/>
      <c r="BO2659" s="365"/>
      <c r="BP2659" s="365"/>
      <c r="BQ2659" s="365"/>
      <c r="BR2659" s="365"/>
      <c r="BS2659" s="365"/>
      <c r="BT2659" s="365"/>
      <c r="BU2659" s="365"/>
      <c r="BV2659" s="365"/>
      <c r="BW2659" s="365"/>
      <c r="BX2659" s="365"/>
      <c r="BY2659" s="365"/>
      <c r="BZ2659" s="365"/>
      <c r="CA2659" s="365"/>
      <c r="CB2659" s="365"/>
      <c r="CC2659" s="365"/>
      <c r="CD2659" s="365"/>
      <c r="CE2659" s="365"/>
      <c r="CF2659" s="365"/>
      <c r="CG2659" s="365"/>
      <c r="CH2659" s="365"/>
      <c r="CI2659" s="365"/>
      <c r="CJ2659" s="365"/>
      <c r="CK2659" s="365"/>
      <c r="CL2659" s="365"/>
      <c r="CM2659" s="365"/>
      <c r="CN2659" s="365"/>
      <c r="CO2659" s="365"/>
      <c r="CP2659" s="365"/>
      <c r="CQ2659" s="365"/>
      <c r="CR2659" s="365"/>
      <c r="CS2659" s="365"/>
      <c r="CT2659" s="365"/>
      <c r="CU2659" s="365"/>
      <c r="CV2659" s="365"/>
      <c r="CW2659" s="365"/>
      <c r="CX2659" s="365"/>
      <c r="CY2659" s="365"/>
      <c r="CZ2659" s="365"/>
      <c r="DA2659" s="365"/>
      <c r="DB2659" s="365"/>
      <c r="DC2659" s="365"/>
      <c r="DD2659" s="365"/>
      <c r="DE2659" s="365"/>
      <c r="DF2659" s="365"/>
      <c r="DG2659" s="365"/>
      <c r="DH2659" s="365"/>
      <c r="DI2659" s="365"/>
      <c r="DJ2659" s="365"/>
      <c r="DK2659" s="365"/>
      <c r="DL2659" s="365"/>
      <c r="DM2659" s="365"/>
      <c r="DN2659" s="365"/>
      <c r="DO2659" s="365"/>
      <c r="DP2659" s="365"/>
      <c r="DQ2659" s="365"/>
      <c r="DR2659" s="365"/>
      <c r="DS2659" s="365"/>
      <c r="DT2659" s="365"/>
      <c r="DU2659" s="365"/>
      <c r="DV2659" s="365"/>
      <c r="DW2659" s="365"/>
      <c r="DX2659" s="365"/>
      <c r="DY2659" s="365"/>
      <c r="DZ2659" s="365"/>
      <c r="EA2659" s="365"/>
      <c r="EB2659" s="365"/>
      <c r="EC2659" s="365"/>
      <c r="ED2659" s="365"/>
      <c r="EE2659" s="365"/>
      <c r="EF2659" s="365"/>
      <c r="EG2659" s="365"/>
      <c r="EH2659" s="365"/>
      <c r="EI2659" s="365"/>
      <c r="EJ2659" s="365"/>
      <c r="EK2659" s="365"/>
      <c r="EL2659" s="365"/>
      <c r="EM2659" s="365"/>
      <c r="EN2659" s="365"/>
      <c r="EO2659" s="365"/>
      <c r="EP2659" s="365"/>
      <c r="EQ2659" s="365"/>
      <c r="ER2659" s="365"/>
      <c r="ES2659" s="365"/>
      <c r="ET2659" s="365"/>
      <c r="EU2659" s="365"/>
      <c r="EV2659" s="365"/>
      <c r="EW2659" s="365"/>
      <c r="EX2659" s="365"/>
      <c r="EY2659" s="365"/>
      <c r="EZ2659" s="365"/>
      <c r="FA2659" s="365"/>
      <c r="FB2659" s="365"/>
      <c r="FC2659" s="365"/>
      <c r="FD2659" s="365"/>
      <c r="FE2659" s="365"/>
      <c r="FF2659" s="365"/>
      <c r="FG2659" s="365"/>
      <c r="FH2659" s="365"/>
      <c r="FI2659" s="365"/>
      <c r="FJ2659" s="365"/>
      <c r="FK2659" s="365"/>
      <c r="FL2659" s="365"/>
      <c r="FM2659" s="365"/>
      <c r="FN2659" s="365"/>
      <c r="FO2659" s="365"/>
      <c r="FP2659" s="365"/>
      <c r="FQ2659" s="365"/>
      <c r="FR2659" s="365"/>
      <c r="FS2659" s="365"/>
      <c r="FT2659" s="365"/>
      <c r="FU2659" s="365"/>
      <c r="FV2659" s="365"/>
      <c r="FW2659" s="365"/>
      <c r="FX2659" s="365"/>
      <c r="FY2659" s="365"/>
      <c r="FZ2659" s="365"/>
      <c r="GA2659" s="365"/>
      <c r="GB2659" s="365"/>
      <c r="GC2659" s="365"/>
      <c r="GD2659" s="365"/>
      <c r="GE2659" s="365"/>
      <c r="GF2659" s="365"/>
      <c r="GG2659" s="365"/>
      <c r="GH2659" s="365"/>
      <c r="GI2659" s="365"/>
      <c r="GJ2659" s="365"/>
      <c r="GK2659" s="365"/>
      <c r="GL2659" s="365"/>
      <c r="GM2659" s="365"/>
      <c r="GN2659" s="365"/>
      <c r="GO2659" s="365"/>
      <c r="GP2659" s="365"/>
      <c r="GQ2659" s="365"/>
      <c r="GR2659" s="365"/>
      <c r="GS2659" s="365"/>
      <c r="GT2659" s="365"/>
      <c r="GU2659" s="365"/>
      <c r="GV2659" s="365"/>
      <c r="GW2659" s="365"/>
      <c r="GX2659" s="365"/>
      <c r="GY2659" s="365"/>
      <c r="GZ2659" s="365"/>
      <c r="HA2659" s="365"/>
      <c r="HB2659" s="365"/>
      <c r="HC2659" s="365"/>
      <c r="HD2659" s="365"/>
      <c r="HE2659" s="365"/>
      <c r="HF2659" s="365"/>
      <c r="HG2659" s="365"/>
      <c r="HH2659" s="365"/>
      <c r="HI2659" s="365"/>
      <c r="HJ2659" s="365"/>
      <c r="HK2659" s="365"/>
      <c r="HL2659" s="365"/>
      <c r="HM2659" s="365"/>
      <c r="HN2659" s="365"/>
      <c r="HO2659" s="365"/>
      <c r="HP2659" s="365"/>
      <c r="HQ2659" s="365"/>
      <c r="HR2659" s="365"/>
      <c r="HS2659" s="365"/>
      <c r="HT2659" s="365"/>
      <c r="HU2659" s="365"/>
      <c r="HV2659" s="365"/>
      <c r="HW2659" s="365"/>
      <c r="HX2659" s="365"/>
      <c r="HY2659" s="365"/>
      <c r="HZ2659" s="365"/>
      <c r="IA2659" s="365"/>
      <c r="IB2659" s="365"/>
      <c r="IC2659" s="365"/>
      <c r="ID2659" s="365"/>
      <c r="IE2659" s="365"/>
      <c r="IF2659" s="365"/>
      <c r="IG2659" s="365"/>
      <c r="IH2659" s="365"/>
      <c r="II2659" s="365"/>
      <c r="IJ2659" s="365"/>
      <c r="IK2659" s="365"/>
      <c r="IL2659" s="365"/>
      <c r="IM2659" s="365"/>
      <c r="IN2659" s="365"/>
      <c r="IO2659" s="365"/>
      <c r="IP2659" s="365"/>
      <c r="IQ2659" s="365"/>
      <c r="IR2659" s="365"/>
      <c r="IS2659" s="365"/>
      <c r="IT2659" s="365"/>
      <c r="IU2659" s="365"/>
      <c r="IV2659" s="365"/>
    </row>
    <row r="2660" spans="1:256" s="55" customFormat="1" ht="12" customHeight="1">
      <c r="A2660" s="217"/>
      <c r="B2660" s="65">
        <v>1</v>
      </c>
      <c r="C2660" s="66">
        <f>IF(E2660="A",1,IF(E2660="B",1,0))</f>
        <v>0</v>
      </c>
      <c r="D2660" s="76" t="s">
        <v>87</v>
      </c>
      <c r="E2660" s="99" t="s">
        <v>70</v>
      </c>
      <c r="F2660" s="76" t="s">
        <v>87</v>
      </c>
      <c r="G2660" s="78"/>
      <c r="H2660" s="96" t="s">
        <v>129</v>
      </c>
      <c r="I2660" s="107" t="s">
        <v>201</v>
      </c>
      <c r="J2660" s="81"/>
      <c r="K2660" s="72"/>
      <c r="L2660" s="72"/>
      <c r="M2660" s="72"/>
      <c r="N2660" s="72"/>
      <c r="O2660" s="72"/>
      <c r="P2660" s="72"/>
      <c r="Q2660" s="833"/>
      <c r="R2660" s="102"/>
      <c r="S2660" s="73"/>
      <c r="T2660" s="102"/>
      <c r="U2660" s="103"/>
      <c r="V2660" s="104"/>
      <c r="W2660"/>
      <c r="X2660" s="123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  <c r="BS2660"/>
      <c r="BT2660"/>
      <c r="BU2660"/>
      <c r="BV2660"/>
      <c r="BW2660"/>
      <c r="BX2660"/>
      <c r="BY2660"/>
      <c r="BZ2660"/>
      <c r="CA2660"/>
      <c r="CB2660"/>
      <c r="CC2660"/>
      <c r="CD2660"/>
      <c r="CE2660"/>
      <c r="CF2660"/>
      <c r="CG2660"/>
      <c r="CH2660"/>
      <c r="CI2660"/>
      <c r="CJ2660"/>
      <c r="CK2660"/>
      <c r="CL2660"/>
      <c r="CM2660"/>
      <c r="CN2660"/>
      <c r="CO2660"/>
      <c r="CP2660"/>
      <c r="CQ2660"/>
      <c r="CR2660"/>
      <c r="CS2660"/>
      <c r="CT2660"/>
      <c r="CU2660"/>
      <c r="CV2660"/>
      <c r="CW2660"/>
      <c r="CX2660"/>
      <c r="CY2660"/>
      <c r="CZ2660"/>
      <c r="DA2660"/>
      <c r="DB2660"/>
      <c r="DC2660"/>
      <c r="DD2660"/>
      <c r="DE2660"/>
      <c r="DF2660"/>
      <c r="DG2660"/>
      <c r="DH2660"/>
      <c r="DI2660"/>
      <c r="DJ2660"/>
      <c r="DK2660"/>
      <c r="DL2660"/>
      <c r="DM2660"/>
      <c r="DN2660"/>
      <c r="DO2660"/>
      <c r="DP2660"/>
      <c r="DQ2660"/>
      <c r="DR2660"/>
      <c r="DS2660"/>
      <c r="DT2660"/>
      <c r="DU2660"/>
      <c r="DV2660"/>
      <c r="DW2660"/>
      <c r="DX2660"/>
      <c r="DY2660"/>
      <c r="DZ2660"/>
      <c r="EA2660"/>
      <c r="EB2660"/>
      <c r="EC2660"/>
      <c r="ED2660"/>
      <c r="EE2660"/>
      <c r="EF2660"/>
      <c r="EG2660"/>
      <c r="EH2660"/>
      <c r="EI2660"/>
      <c r="EJ2660"/>
      <c r="EK2660"/>
      <c r="EL2660"/>
      <c r="EM2660"/>
      <c r="EN2660"/>
      <c r="EO2660"/>
      <c r="EP2660"/>
      <c r="EQ2660"/>
      <c r="ER2660"/>
      <c r="ES2660"/>
      <c r="ET2660"/>
      <c r="EU2660"/>
      <c r="EV2660"/>
      <c r="EW2660"/>
      <c r="EX2660"/>
      <c r="EY2660"/>
      <c r="EZ2660"/>
      <c r="FA2660"/>
      <c r="FB2660"/>
      <c r="FC2660"/>
      <c r="FD2660"/>
      <c r="FE2660"/>
      <c r="FF2660"/>
      <c r="FG2660"/>
      <c r="FH2660"/>
      <c r="FI2660"/>
      <c r="FJ2660"/>
      <c r="FK2660"/>
      <c r="FL2660"/>
      <c r="FM2660"/>
      <c r="FN2660"/>
      <c r="FO2660"/>
      <c r="FP2660"/>
      <c r="FQ2660"/>
      <c r="FR2660"/>
      <c r="FS2660"/>
      <c r="FT2660"/>
      <c r="FU2660"/>
      <c r="FV2660"/>
      <c r="FW2660"/>
      <c r="FX2660"/>
      <c r="FY2660"/>
      <c r="FZ2660"/>
      <c r="GA2660"/>
      <c r="GB2660"/>
      <c r="GC2660"/>
      <c r="GD2660"/>
      <c r="GE2660"/>
      <c r="GF2660"/>
      <c r="GG2660"/>
      <c r="GH2660"/>
      <c r="GI2660"/>
      <c r="GJ2660"/>
      <c r="GK2660"/>
      <c r="GL2660"/>
      <c r="GM2660"/>
      <c r="GN2660"/>
      <c r="GO2660"/>
      <c r="GP2660"/>
      <c r="GQ2660"/>
      <c r="GR2660"/>
      <c r="GS2660"/>
      <c r="GT2660"/>
      <c r="GU2660"/>
      <c r="GV2660"/>
      <c r="GW2660"/>
      <c r="GX2660"/>
      <c r="GY2660"/>
      <c r="GZ2660"/>
      <c r="HA2660"/>
      <c r="HB2660"/>
      <c r="HC2660"/>
      <c r="HD2660"/>
      <c r="HE2660"/>
      <c r="HF2660"/>
      <c r="HG2660"/>
      <c r="HH2660"/>
      <c r="HI2660"/>
      <c r="HJ2660"/>
      <c r="HK2660"/>
      <c r="HL2660"/>
      <c r="HM2660"/>
      <c r="HN2660"/>
      <c r="HO2660"/>
      <c r="HP2660"/>
      <c r="HQ2660"/>
      <c r="HR2660"/>
      <c r="HS2660"/>
      <c r="HT2660"/>
      <c r="HU2660"/>
      <c r="HV2660"/>
      <c r="HW2660"/>
      <c r="HX2660"/>
      <c r="HY2660"/>
      <c r="HZ2660"/>
      <c r="IA2660"/>
      <c r="IB2660"/>
      <c r="IC2660"/>
      <c r="ID2660"/>
      <c r="IE2660"/>
      <c r="IF2660"/>
      <c r="IG2660"/>
      <c r="IH2660"/>
      <c r="II2660"/>
      <c r="IJ2660"/>
      <c r="IK2660"/>
      <c r="IL2660"/>
      <c r="IM2660"/>
      <c r="IN2660"/>
      <c r="IO2660"/>
      <c r="IP2660"/>
      <c r="IQ2660"/>
      <c r="IR2660"/>
      <c r="IS2660"/>
      <c r="IT2660"/>
      <c r="IU2660"/>
      <c r="IV2660"/>
    </row>
    <row r="2661" spans="1:256" s="320" customFormat="1" ht="12.5">
      <c r="A2661" s="305"/>
      <c r="B2661" s="65">
        <v>1</v>
      </c>
      <c r="C2661" s="66">
        <f>IF(E2661="A",1,IF(E2661="B",1,0))</f>
        <v>0</v>
      </c>
      <c r="D2661" s="658" t="s">
        <v>87</v>
      </c>
      <c r="E2661" s="659" t="s">
        <v>90</v>
      </c>
      <c r="F2661" s="656" t="s">
        <v>99</v>
      </c>
      <c r="G2661" s="78"/>
      <c r="H2661" s="96" t="s">
        <v>126</v>
      </c>
      <c r="I2661" s="107" t="s">
        <v>3363</v>
      </c>
      <c r="J2661" s="81"/>
      <c r="K2661" s="72"/>
      <c r="L2661" s="72"/>
      <c r="M2661" s="72"/>
      <c r="N2661" s="72"/>
      <c r="O2661" s="72"/>
      <c r="P2661" s="72"/>
      <c r="Q2661" s="833"/>
      <c r="R2661" s="102"/>
      <c r="S2661" s="73"/>
      <c r="T2661" s="102"/>
      <c r="U2661" s="103"/>
      <c r="V2661" s="104"/>
      <c r="W2661" s="109"/>
      <c r="X2661" s="109"/>
      <c r="Y2661" s="109"/>
      <c r="Z2661" s="109"/>
      <c r="AA2661" s="109"/>
      <c r="AB2661" s="109"/>
      <c r="AC2661" s="109"/>
      <c r="AD2661" s="109"/>
      <c r="AE2661" s="109"/>
      <c r="AF2661" s="109"/>
      <c r="AG2661" s="109"/>
      <c r="AH2661" s="109"/>
      <c r="AI2661" s="109"/>
      <c r="AJ2661" s="109"/>
      <c r="AK2661" s="109"/>
      <c r="AL2661" s="109"/>
      <c r="AM2661" s="109"/>
      <c r="AN2661" s="109"/>
      <c r="AO2661" s="109"/>
      <c r="AP2661" s="109"/>
      <c r="AQ2661" s="109"/>
      <c r="AR2661" s="109"/>
      <c r="AS2661" s="109"/>
      <c r="AT2661" s="109"/>
      <c r="AU2661" s="109"/>
      <c r="AV2661" s="109"/>
      <c r="AW2661" s="109"/>
      <c r="AX2661" s="109"/>
      <c r="AY2661" s="109"/>
      <c r="AZ2661" s="109"/>
      <c r="BA2661" s="109"/>
      <c r="BB2661" s="109"/>
      <c r="BC2661" s="109"/>
      <c r="BD2661" s="109"/>
      <c r="BE2661" s="109"/>
      <c r="BF2661" s="109"/>
      <c r="BG2661" s="109"/>
      <c r="BH2661" s="109"/>
      <c r="BI2661" s="109"/>
      <c r="BJ2661" s="109"/>
      <c r="BK2661" s="109"/>
      <c r="BL2661" s="109"/>
      <c r="BM2661" s="109"/>
      <c r="BN2661" s="109"/>
      <c r="BO2661" s="109"/>
      <c r="BP2661" s="109"/>
      <c r="BQ2661" s="109"/>
      <c r="BR2661" s="109"/>
      <c r="BS2661" s="109"/>
      <c r="BT2661" s="109"/>
      <c r="BU2661" s="109"/>
      <c r="BV2661" s="109"/>
      <c r="BW2661" s="109"/>
      <c r="BX2661" s="109"/>
      <c r="BY2661" s="109"/>
      <c r="BZ2661" s="109"/>
      <c r="CA2661" s="109"/>
      <c r="CB2661" s="109"/>
      <c r="CC2661" s="109"/>
      <c r="CD2661" s="109"/>
      <c r="CE2661" s="109"/>
      <c r="CF2661" s="109"/>
      <c r="CG2661" s="109"/>
      <c r="CH2661" s="109"/>
      <c r="CI2661" s="109"/>
      <c r="CJ2661" s="109"/>
      <c r="CK2661" s="109"/>
      <c r="CL2661" s="109"/>
      <c r="CM2661" s="109"/>
      <c r="CN2661" s="109"/>
      <c r="CO2661" s="109"/>
      <c r="CP2661" s="109"/>
      <c r="CQ2661" s="109"/>
      <c r="CR2661" s="109"/>
      <c r="CS2661" s="109"/>
      <c r="CT2661" s="109"/>
      <c r="CU2661" s="109"/>
      <c r="CV2661" s="109"/>
      <c r="CW2661" s="109"/>
      <c r="CX2661" s="109"/>
      <c r="CY2661" s="109"/>
      <c r="CZ2661" s="109"/>
      <c r="DA2661" s="109"/>
      <c r="DB2661" s="109"/>
      <c r="DC2661" s="109"/>
      <c r="DD2661" s="109"/>
      <c r="DE2661" s="109"/>
      <c r="DF2661" s="109"/>
      <c r="DG2661" s="109"/>
      <c r="DH2661" s="109"/>
      <c r="DI2661" s="109"/>
      <c r="DJ2661" s="109"/>
      <c r="DK2661" s="109"/>
      <c r="DL2661" s="109"/>
      <c r="DM2661" s="109"/>
      <c r="DN2661" s="109"/>
      <c r="DO2661" s="109"/>
      <c r="DP2661" s="109"/>
      <c r="DQ2661" s="109"/>
      <c r="DR2661" s="109"/>
      <c r="DS2661" s="109"/>
      <c r="DT2661" s="109"/>
      <c r="DU2661" s="109"/>
      <c r="DV2661" s="109"/>
      <c r="DW2661" s="109"/>
      <c r="DX2661" s="109"/>
      <c r="DY2661" s="109"/>
      <c r="DZ2661" s="109"/>
      <c r="EA2661" s="109"/>
      <c r="EB2661" s="109"/>
      <c r="EC2661" s="109"/>
      <c r="ED2661" s="109"/>
      <c r="EE2661" s="109"/>
      <c r="EF2661" s="109"/>
      <c r="EG2661" s="109"/>
      <c r="EH2661" s="109"/>
      <c r="EI2661" s="109"/>
      <c r="EJ2661" s="109"/>
      <c r="EK2661" s="109"/>
      <c r="EL2661" s="109"/>
      <c r="EM2661" s="109"/>
      <c r="EN2661" s="109"/>
      <c r="EO2661" s="109"/>
      <c r="EP2661" s="109"/>
      <c r="EQ2661" s="109"/>
      <c r="ER2661" s="109"/>
      <c r="ES2661" s="109"/>
      <c r="ET2661" s="109"/>
      <c r="EU2661" s="109"/>
      <c r="EV2661" s="109"/>
      <c r="EW2661" s="109"/>
      <c r="EX2661" s="109"/>
      <c r="EY2661" s="109"/>
      <c r="EZ2661" s="109"/>
      <c r="FA2661" s="109"/>
      <c r="FB2661" s="109"/>
      <c r="FC2661" s="109"/>
      <c r="FD2661" s="109"/>
      <c r="FE2661" s="109"/>
      <c r="FF2661" s="109"/>
      <c r="FG2661" s="109"/>
      <c r="FH2661" s="109"/>
      <c r="FI2661" s="109"/>
      <c r="FJ2661" s="109"/>
      <c r="FK2661" s="109"/>
      <c r="FL2661" s="109"/>
      <c r="FM2661" s="109"/>
      <c r="FN2661" s="109"/>
      <c r="FO2661" s="109"/>
      <c r="FP2661" s="109"/>
      <c r="FQ2661" s="109"/>
      <c r="FR2661" s="109"/>
      <c r="FS2661" s="109"/>
      <c r="FT2661" s="109"/>
      <c r="FU2661" s="109"/>
      <c r="FV2661" s="109"/>
      <c r="FW2661" s="109"/>
      <c r="FX2661" s="109"/>
      <c r="FY2661" s="109"/>
      <c r="FZ2661" s="109"/>
      <c r="GA2661" s="109"/>
      <c r="GB2661" s="109"/>
      <c r="GC2661" s="109"/>
      <c r="GD2661" s="109"/>
      <c r="GE2661" s="109"/>
      <c r="GF2661" s="109"/>
      <c r="GG2661" s="109"/>
      <c r="GH2661" s="109"/>
      <c r="GI2661" s="109"/>
      <c r="GJ2661" s="109"/>
      <c r="GK2661" s="109"/>
      <c r="GL2661" s="109"/>
      <c r="GM2661" s="109"/>
      <c r="GN2661" s="109"/>
      <c r="GO2661" s="109"/>
      <c r="GP2661" s="109"/>
      <c r="GQ2661" s="109"/>
      <c r="GR2661" s="109"/>
      <c r="GS2661" s="109"/>
      <c r="GT2661" s="109"/>
      <c r="GU2661" s="109"/>
      <c r="GV2661" s="109"/>
      <c r="GW2661" s="109"/>
      <c r="GX2661" s="109"/>
      <c r="GY2661" s="109"/>
      <c r="GZ2661" s="109"/>
      <c r="HA2661" s="109"/>
      <c r="HB2661" s="109"/>
      <c r="HC2661" s="109"/>
      <c r="HD2661" s="109"/>
      <c r="HE2661" s="109"/>
      <c r="HF2661" s="109"/>
      <c r="HG2661" s="109"/>
      <c r="HH2661" s="109"/>
      <c r="HI2661" s="109"/>
      <c r="HJ2661" s="109"/>
      <c r="HK2661" s="109"/>
      <c r="HL2661" s="109"/>
      <c r="HM2661" s="109"/>
      <c r="HN2661" s="109"/>
      <c r="HO2661" s="109"/>
      <c r="HP2661" s="109"/>
      <c r="HQ2661" s="109"/>
      <c r="HR2661" s="109"/>
      <c r="HS2661" s="109"/>
      <c r="HT2661" s="109"/>
      <c r="HU2661" s="109"/>
      <c r="HV2661" s="109"/>
      <c r="HW2661" s="109"/>
      <c r="HX2661" s="109"/>
      <c r="HY2661" s="109"/>
      <c r="HZ2661" s="109"/>
      <c r="IA2661" s="109"/>
      <c r="IB2661" s="109"/>
      <c r="IC2661" s="109"/>
      <c r="ID2661" s="109"/>
      <c r="IE2661" s="109"/>
      <c r="IF2661" s="109"/>
      <c r="IG2661" s="109"/>
      <c r="IH2661" s="109"/>
      <c r="II2661" s="109"/>
      <c r="IJ2661" s="109"/>
      <c r="IK2661" s="109"/>
      <c r="IL2661" s="109"/>
      <c r="IM2661" s="109"/>
      <c r="IN2661" s="109"/>
      <c r="IO2661" s="109"/>
      <c r="IP2661" s="109"/>
      <c r="IQ2661" s="109"/>
      <c r="IR2661" s="109"/>
      <c r="IS2661" s="109"/>
      <c r="IT2661" s="109"/>
      <c r="IU2661" s="109"/>
      <c r="IV2661" s="109"/>
    </row>
    <row r="2662" spans="1:256" ht="12.5">
      <c r="A2662" s="305"/>
      <c r="B2662" s="669">
        <v>1</v>
      </c>
      <c r="C2662" s="671">
        <f>IF(E2662="A",1,IF(E2662="B",1,0))</f>
        <v>0</v>
      </c>
      <c r="D2662" s="663" t="s">
        <v>90</v>
      </c>
      <c r="E2662" s="99" t="s">
        <v>70</v>
      </c>
      <c r="F2662" s="663" t="s">
        <v>90</v>
      </c>
      <c r="G2662" s="78"/>
      <c r="H2662" s="96" t="s">
        <v>110</v>
      </c>
      <c r="I2662" s="107" t="s">
        <v>3364</v>
      </c>
      <c r="J2662" s="81"/>
      <c r="K2662" s="72"/>
      <c r="L2662" s="72"/>
      <c r="M2662" s="72"/>
      <c r="N2662" s="72"/>
      <c r="O2662" s="72"/>
      <c r="P2662" s="72"/>
      <c r="Q2662" s="833"/>
      <c r="R2662" s="102"/>
      <c r="S2662" s="73"/>
      <c r="T2662" s="102"/>
      <c r="U2662" s="103"/>
      <c r="V2662" s="104"/>
      <c r="W2662" s="55"/>
      <c r="X2662" s="55"/>
      <c r="Y2662" s="55"/>
      <c r="Z2662" s="55"/>
      <c r="AA2662" s="55"/>
      <c r="AB2662" s="55"/>
      <c r="AC2662" s="55"/>
      <c r="AD2662" s="55"/>
      <c r="AE2662" s="55"/>
      <c r="AF2662" s="55"/>
      <c r="AG2662" s="55"/>
      <c r="AH2662" s="55"/>
      <c r="AI2662" s="55"/>
      <c r="AJ2662" s="55"/>
      <c r="AK2662" s="55"/>
      <c r="AL2662" s="55"/>
      <c r="AM2662" s="55"/>
      <c r="AN2662" s="55"/>
      <c r="AO2662" s="55"/>
      <c r="AP2662" s="55"/>
      <c r="AQ2662" s="55"/>
      <c r="AR2662" s="55"/>
      <c r="AS2662" s="55"/>
      <c r="AT2662" s="55"/>
      <c r="AU2662" s="55"/>
      <c r="AV2662" s="55"/>
      <c r="AW2662" s="55"/>
      <c r="AX2662" s="55"/>
      <c r="AY2662" s="55"/>
      <c r="AZ2662" s="55"/>
      <c r="BA2662" s="55"/>
      <c r="BB2662" s="55"/>
      <c r="BC2662" s="55"/>
      <c r="BD2662" s="55"/>
      <c r="BE2662" s="55"/>
      <c r="BF2662" s="55"/>
      <c r="BG2662" s="55"/>
      <c r="BH2662" s="55"/>
      <c r="BI2662" s="55"/>
      <c r="BJ2662" s="55"/>
      <c r="BK2662" s="55"/>
      <c r="BL2662" s="55"/>
      <c r="BM2662" s="55"/>
      <c r="BN2662" s="55"/>
      <c r="BO2662" s="55"/>
      <c r="BP2662" s="55"/>
      <c r="BQ2662" s="55"/>
      <c r="BR2662" s="55"/>
      <c r="BS2662" s="55"/>
      <c r="BT2662" s="55"/>
      <c r="BU2662" s="55"/>
      <c r="BV2662" s="55"/>
      <c r="BW2662" s="55"/>
      <c r="BX2662" s="55"/>
      <c r="BY2662" s="55"/>
      <c r="BZ2662" s="55"/>
      <c r="CA2662" s="55"/>
      <c r="CB2662" s="55"/>
      <c r="CC2662" s="55"/>
      <c r="CD2662" s="55"/>
      <c r="CE2662" s="55"/>
      <c r="CF2662" s="55"/>
      <c r="CG2662" s="55"/>
      <c r="CH2662" s="55"/>
      <c r="CI2662" s="55"/>
      <c r="CJ2662" s="55"/>
      <c r="CK2662" s="55"/>
      <c r="CL2662" s="55"/>
      <c r="CM2662" s="55"/>
      <c r="CN2662" s="55"/>
      <c r="CO2662" s="55"/>
      <c r="CP2662" s="55"/>
      <c r="CQ2662" s="55"/>
      <c r="CR2662" s="55"/>
      <c r="CS2662" s="55"/>
      <c r="CT2662" s="55"/>
      <c r="CU2662" s="55"/>
      <c r="CV2662" s="55"/>
      <c r="CW2662" s="55"/>
      <c r="CX2662" s="55"/>
      <c r="CY2662" s="55"/>
      <c r="CZ2662" s="55"/>
      <c r="DA2662" s="55"/>
      <c r="DB2662" s="55"/>
      <c r="DC2662" s="55"/>
      <c r="DD2662" s="55"/>
      <c r="DE2662" s="55"/>
      <c r="DF2662" s="55"/>
      <c r="DG2662" s="55"/>
      <c r="DH2662" s="55"/>
      <c r="DI2662" s="55"/>
      <c r="DJ2662" s="55"/>
      <c r="DK2662" s="55"/>
      <c r="DL2662" s="55"/>
      <c r="DM2662" s="55"/>
      <c r="DN2662" s="55"/>
      <c r="DO2662" s="55"/>
      <c r="DP2662" s="55"/>
      <c r="DQ2662" s="55"/>
      <c r="DR2662" s="55"/>
      <c r="DS2662" s="55"/>
      <c r="DT2662" s="55"/>
      <c r="DU2662" s="55"/>
      <c r="DV2662" s="55"/>
      <c r="DW2662" s="55"/>
      <c r="DX2662" s="55"/>
      <c r="DY2662" s="55"/>
      <c r="DZ2662" s="55"/>
      <c r="EA2662" s="55"/>
      <c r="EB2662" s="55"/>
      <c r="EC2662" s="55"/>
      <c r="ED2662" s="55"/>
      <c r="EE2662" s="55"/>
      <c r="EF2662" s="55"/>
      <c r="EG2662" s="55"/>
      <c r="EH2662" s="55"/>
      <c r="EI2662" s="55"/>
      <c r="EJ2662" s="55"/>
      <c r="EK2662" s="55"/>
      <c r="EL2662" s="55"/>
      <c r="EM2662" s="55"/>
      <c r="EN2662" s="55"/>
      <c r="EO2662" s="55"/>
      <c r="EP2662" s="55"/>
      <c r="EQ2662" s="55"/>
      <c r="ER2662" s="55"/>
      <c r="ES2662" s="55"/>
      <c r="ET2662" s="55"/>
      <c r="EU2662" s="55"/>
      <c r="EV2662" s="55"/>
      <c r="EW2662" s="55"/>
      <c r="EX2662" s="55"/>
      <c r="EY2662" s="55"/>
      <c r="EZ2662" s="55"/>
      <c r="FA2662" s="55"/>
      <c r="FB2662" s="55"/>
      <c r="FC2662" s="55"/>
      <c r="FD2662" s="55"/>
      <c r="FE2662" s="55"/>
      <c r="FF2662" s="55"/>
      <c r="FG2662" s="55"/>
      <c r="FH2662" s="55"/>
      <c r="FI2662" s="55"/>
      <c r="FJ2662" s="55"/>
      <c r="FK2662" s="55"/>
      <c r="FL2662" s="55"/>
      <c r="FM2662" s="55"/>
      <c r="FN2662" s="55"/>
      <c r="FO2662" s="55"/>
      <c r="FP2662" s="55"/>
      <c r="FQ2662" s="55"/>
      <c r="FR2662" s="55"/>
      <c r="FS2662" s="55"/>
      <c r="FT2662" s="55"/>
      <c r="FU2662" s="55"/>
      <c r="FV2662" s="55"/>
      <c r="FW2662" s="55"/>
      <c r="FX2662" s="55"/>
      <c r="FY2662" s="55"/>
      <c r="FZ2662" s="55"/>
      <c r="GA2662" s="55"/>
      <c r="GB2662" s="55"/>
      <c r="GC2662" s="55"/>
      <c r="GD2662" s="55"/>
      <c r="GE2662" s="55"/>
      <c r="GF2662" s="55"/>
      <c r="GG2662" s="55"/>
      <c r="GH2662" s="55"/>
      <c r="GI2662" s="55"/>
      <c r="GJ2662" s="55"/>
      <c r="GK2662" s="55"/>
      <c r="GL2662" s="55"/>
      <c r="GM2662" s="55"/>
      <c r="GN2662" s="55"/>
      <c r="GO2662" s="55"/>
      <c r="GP2662" s="55"/>
      <c r="GQ2662" s="55"/>
      <c r="GR2662" s="55"/>
      <c r="GS2662" s="55"/>
      <c r="GT2662" s="55"/>
      <c r="GU2662" s="55"/>
      <c r="GV2662" s="55"/>
      <c r="GW2662" s="55"/>
      <c r="GX2662" s="55"/>
      <c r="GY2662" s="55"/>
      <c r="GZ2662" s="55"/>
      <c r="HA2662" s="55"/>
      <c r="HB2662" s="55"/>
      <c r="HC2662" s="55"/>
      <c r="HD2662" s="55"/>
      <c r="HE2662" s="55"/>
      <c r="HF2662" s="55"/>
      <c r="HG2662" s="55"/>
      <c r="HH2662" s="55"/>
      <c r="HI2662" s="55"/>
      <c r="HJ2662" s="55"/>
      <c r="HK2662" s="55"/>
      <c r="HL2662" s="55"/>
      <c r="HM2662" s="55"/>
      <c r="HN2662" s="55"/>
      <c r="HO2662" s="55"/>
      <c r="HP2662" s="55"/>
      <c r="HQ2662" s="55"/>
      <c r="HR2662" s="55"/>
      <c r="HS2662" s="55"/>
      <c r="HT2662" s="55"/>
      <c r="HU2662" s="55"/>
      <c r="HV2662" s="55"/>
      <c r="HW2662" s="55"/>
      <c r="HX2662" s="55"/>
      <c r="HY2662" s="55"/>
      <c r="HZ2662" s="55"/>
      <c r="IA2662" s="55"/>
      <c r="IB2662" s="55"/>
      <c r="IC2662" s="55"/>
      <c r="ID2662" s="55"/>
      <c r="IE2662" s="55"/>
      <c r="IF2662" s="55"/>
      <c r="IG2662" s="55"/>
      <c r="IH2662" s="55"/>
      <c r="II2662" s="55"/>
      <c r="IJ2662" s="55"/>
      <c r="IK2662" s="55"/>
      <c r="IL2662" s="55"/>
      <c r="IM2662" s="55"/>
      <c r="IN2662" s="55"/>
      <c r="IO2662" s="55"/>
      <c r="IP2662" s="55"/>
      <c r="IQ2662" s="55"/>
      <c r="IR2662" s="55"/>
      <c r="IS2662" s="55"/>
      <c r="IT2662" s="55"/>
      <c r="IU2662" s="55"/>
      <c r="IV2662" s="55"/>
    </row>
    <row r="2663" spans="1:256" ht="12.5">
      <c r="A2663"/>
      <c r="B2663" s="65">
        <v>1</v>
      </c>
      <c r="C2663" s="66">
        <f>IF(E2663="A",4,IF(E2663="B",3,IF(E2663="C",2,IF(E2663="D",1,0))))</f>
        <v>4</v>
      </c>
      <c r="D2663" s="76" t="s">
        <v>87</v>
      </c>
      <c r="E2663" s="76" t="s">
        <v>68</v>
      </c>
      <c r="F2663" s="76" t="s">
        <v>87</v>
      </c>
      <c r="G2663" s="78"/>
      <c r="H2663" s="96" t="s">
        <v>114</v>
      </c>
      <c r="I2663" s="107" t="s">
        <v>3365</v>
      </c>
      <c r="J2663" s="81" t="s">
        <v>7</v>
      </c>
      <c r="K2663" s="72"/>
      <c r="L2663" s="72"/>
      <c r="M2663" s="72"/>
      <c r="N2663" s="72"/>
      <c r="O2663" s="72"/>
      <c r="P2663" s="72"/>
      <c r="Q2663" s="833"/>
      <c r="R2663" s="102"/>
      <c r="S2663" s="73"/>
      <c r="T2663" s="102"/>
      <c r="U2663" s="103"/>
      <c r="V2663" s="104"/>
      <c r="W2663" s="55"/>
      <c r="X2663" s="55"/>
      <c r="Y2663" s="55"/>
      <c r="Z2663" s="55"/>
      <c r="AA2663" s="55"/>
      <c r="AB2663" s="55"/>
      <c r="AC2663" s="55"/>
      <c r="AD2663" s="55"/>
      <c r="AE2663" s="55"/>
      <c r="AF2663" s="55"/>
      <c r="AG2663" s="55"/>
      <c r="AH2663" s="55"/>
      <c r="AI2663" s="55"/>
      <c r="AJ2663" s="55"/>
      <c r="AK2663" s="55"/>
      <c r="AL2663" s="55"/>
      <c r="AM2663" s="55"/>
      <c r="AN2663" s="55"/>
      <c r="AO2663" s="55"/>
      <c r="AP2663" s="55"/>
      <c r="AQ2663" s="55"/>
      <c r="AR2663" s="55"/>
      <c r="AS2663" s="55"/>
      <c r="AT2663" s="55"/>
      <c r="AU2663" s="55"/>
      <c r="AV2663" s="55"/>
      <c r="AW2663" s="55"/>
      <c r="AX2663" s="55"/>
      <c r="AY2663" s="55"/>
      <c r="AZ2663" s="55"/>
      <c r="BA2663" s="55"/>
      <c r="BB2663" s="55"/>
      <c r="BC2663" s="55"/>
      <c r="BD2663" s="55"/>
      <c r="BE2663" s="55"/>
      <c r="BF2663" s="55"/>
      <c r="BG2663" s="55"/>
      <c r="BH2663" s="55"/>
      <c r="BI2663" s="55"/>
      <c r="BJ2663" s="55"/>
      <c r="BK2663" s="55"/>
      <c r="BL2663" s="55"/>
      <c r="BM2663" s="55"/>
      <c r="BN2663" s="55"/>
      <c r="BO2663" s="55"/>
      <c r="BP2663" s="55"/>
      <c r="BQ2663" s="55"/>
      <c r="BR2663" s="55"/>
      <c r="BS2663" s="55"/>
      <c r="BT2663" s="55"/>
      <c r="BU2663" s="55"/>
      <c r="BV2663" s="55"/>
      <c r="BW2663" s="55"/>
      <c r="BX2663" s="55"/>
      <c r="BY2663" s="55"/>
      <c r="BZ2663" s="55"/>
      <c r="CA2663" s="55"/>
      <c r="CB2663" s="55"/>
      <c r="CC2663" s="55"/>
      <c r="CD2663" s="55"/>
      <c r="CE2663" s="55"/>
      <c r="CF2663" s="55"/>
      <c r="CG2663" s="55"/>
      <c r="CH2663" s="55"/>
      <c r="CI2663" s="55"/>
      <c r="CJ2663" s="55"/>
      <c r="CK2663" s="55"/>
      <c r="CL2663" s="55"/>
      <c r="CM2663" s="55"/>
      <c r="CN2663" s="55"/>
      <c r="CO2663" s="55"/>
      <c r="CP2663" s="55"/>
      <c r="CQ2663" s="55"/>
      <c r="CR2663" s="55"/>
      <c r="CS2663" s="55"/>
      <c r="CT2663" s="55"/>
      <c r="CU2663" s="55"/>
      <c r="CV2663" s="55"/>
      <c r="CW2663" s="55"/>
      <c r="CX2663" s="55"/>
      <c r="CY2663" s="55"/>
      <c r="CZ2663" s="55"/>
      <c r="DA2663" s="55"/>
      <c r="DB2663" s="55"/>
      <c r="DC2663" s="55"/>
      <c r="DD2663" s="55"/>
      <c r="DE2663" s="55"/>
      <c r="DF2663" s="55"/>
      <c r="DG2663" s="55"/>
      <c r="DH2663" s="55"/>
      <c r="DI2663" s="55"/>
      <c r="DJ2663" s="55"/>
      <c r="DK2663" s="55"/>
      <c r="DL2663" s="55"/>
      <c r="DM2663" s="55"/>
      <c r="DN2663" s="55"/>
      <c r="DO2663" s="55"/>
      <c r="DP2663" s="55"/>
      <c r="DQ2663" s="55"/>
      <c r="DR2663" s="55"/>
      <c r="DS2663" s="55"/>
      <c r="DT2663" s="55"/>
      <c r="DU2663" s="55"/>
      <c r="DV2663" s="55"/>
      <c r="DW2663" s="55"/>
      <c r="DX2663" s="55"/>
      <c r="DY2663" s="55"/>
      <c r="DZ2663" s="55"/>
      <c r="EA2663" s="55"/>
      <c r="EB2663" s="55"/>
      <c r="EC2663" s="55"/>
      <c r="ED2663" s="55"/>
      <c r="EE2663" s="55"/>
      <c r="EF2663" s="55"/>
      <c r="EG2663" s="55"/>
      <c r="EH2663" s="55"/>
      <c r="EI2663" s="55"/>
      <c r="EJ2663" s="55"/>
      <c r="EK2663" s="55"/>
      <c r="EL2663" s="55"/>
      <c r="EM2663" s="55"/>
      <c r="EN2663" s="55"/>
      <c r="EO2663" s="55"/>
      <c r="EP2663" s="55"/>
      <c r="EQ2663" s="55"/>
      <c r="ER2663" s="55"/>
      <c r="ES2663" s="55"/>
      <c r="ET2663" s="55"/>
      <c r="EU2663" s="55"/>
      <c r="EV2663" s="55"/>
      <c r="EW2663" s="55"/>
      <c r="EX2663" s="55"/>
      <c r="EY2663" s="55"/>
      <c r="EZ2663" s="55"/>
      <c r="FA2663" s="55"/>
      <c r="FB2663" s="55"/>
      <c r="FC2663" s="55"/>
      <c r="FD2663" s="55"/>
      <c r="FE2663" s="55"/>
      <c r="FF2663" s="55"/>
      <c r="FG2663" s="55"/>
      <c r="FH2663" s="55"/>
      <c r="FI2663" s="55"/>
      <c r="FJ2663" s="55"/>
      <c r="FK2663" s="55"/>
      <c r="FL2663" s="55"/>
      <c r="FM2663" s="55"/>
      <c r="FN2663" s="55"/>
      <c r="FO2663" s="55"/>
      <c r="FP2663" s="55"/>
      <c r="FQ2663" s="55"/>
      <c r="FR2663" s="55"/>
      <c r="FS2663" s="55"/>
      <c r="FT2663" s="55"/>
      <c r="FU2663" s="55"/>
      <c r="FV2663" s="55"/>
      <c r="FW2663" s="55"/>
      <c r="FX2663" s="55"/>
      <c r="FY2663" s="55"/>
      <c r="FZ2663" s="55"/>
      <c r="GA2663" s="55"/>
      <c r="GB2663" s="55"/>
      <c r="GC2663" s="55"/>
      <c r="GD2663" s="55"/>
      <c r="GE2663" s="55"/>
      <c r="GF2663" s="55"/>
      <c r="GG2663" s="55"/>
      <c r="GH2663" s="55"/>
      <c r="GI2663" s="55"/>
      <c r="GJ2663" s="55"/>
      <c r="GK2663" s="55"/>
      <c r="GL2663" s="55"/>
      <c r="GM2663" s="55"/>
      <c r="GN2663" s="55"/>
      <c r="GO2663" s="55"/>
      <c r="GP2663" s="55"/>
      <c r="GQ2663" s="55"/>
      <c r="GR2663" s="55"/>
      <c r="GS2663" s="55"/>
      <c r="GT2663" s="55"/>
      <c r="GU2663" s="55"/>
      <c r="GV2663" s="55"/>
      <c r="GW2663" s="55"/>
      <c r="GX2663" s="55"/>
      <c r="GY2663" s="55"/>
      <c r="GZ2663" s="55"/>
      <c r="HA2663" s="55"/>
      <c r="HB2663" s="55"/>
      <c r="HC2663" s="55"/>
      <c r="HD2663" s="55"/>
      <c r="HE2663" s="55"/>
      <c r="HF2663" s="55"/>
      <c r="HG2663" s="55"/>
      <c r="HH2663" s="55"/>
      <c r="HI2663" s="55"/>
      <c r="HJ2663" s="55"/>
      <c r="HK2663" s="55"/>
      <c r="HL2663" s="55"/>
      <c r="HM2663" s="55"/>
      <c r="HN2663" s="55"/>
      <c r="HO2663" s="55"/>
      <c r="HP2663" s="55"/>
      <c r="HQ2663" s="55"/>
      <c r="HR2663" s="55"/>
      <c r="HS2663" s="55"/>
      <c r="HT2663" s="55"/>
      <c r="HU2663" s="55"/>
      <c r="HV2663" s="55"/>
      <c r="HW2663" s="55"/>
      <c r="HX2663" s="55"/>
      <c r="HY2663" s="55"/>
      <c r="HZ2663" s="55"/>
      <c r="IA2663" s="55"/>
      <c r="IB2663" s="55"/>
      <c r="IC2663" s="55"/>
      <c r="ID2663" s="55"/>
      <c r="IE2663" s="55"/>
      <c r="IF2663" s="55"/>
      <c r="IG2663" s="55"/>
      <c r="IH2663" s="55"/>
      <c r="II2663" s="55"/>
      <c r="IJ2663" s="55"/>
      <c r="IK2663" s="55"/>
      <c r="IL2663" s="55"/>
      <c r="IM2663" s="55"/>
      <c r="IN2663" s="55"/>
      <c r="IO2663" s="55"/>
      <c r="IP2663" s="55"/>
      <c r="IQ2663" s="55"/>
      <c r="IR2663" s="55"/>
      <c r="IS2663" s="55"/>
      <c r="IT2663" s="55"/>
      <c r="IU2663" s="55"/>
      <c r="IV2663" s="55"/>
    </row>
    <row r="2664" spans="1:256" ht="12.5">
      <c r="A2664" s="660"/>
      <c r="B2664" s="65">
        <v>1</v>
      </c>
      <c r="C2664" s="66">
        <f>IF(E2664="A",1,IF(E2664="B",1,0))</f>
        <v>1</v>
      </c>
      <c r="D2664" s="658" t="s">
        <v>68</v>
      </c>
      <c r="E2664" s="658" t="s">
        <v>87</v>
      </c>
      <c r="F2664" s="658" t="s">
        <v>68</v>
      </c>
      <c r="G2664" s="78"/>
      <c r="H2664" s="96" t="s">
        <v>140</v>
      </c>
      <c r="I2664" s="107" t="s">
        <v>3366</v>
      </c>
      <c r="J2664" s="81"/>
      <c r="K2664" s="72"/>
      <c r="L2664" s="72"/>
      <c r="M2664" s="72"/>
      <c r="N2664" s="72"/>
      <c r="O2664" s="72"/>
      <c r="P2664" s="72"/>
      <c r="Q2664" s="833"/>
      <c r="R2664" s="102"/>
      <c r="S2664" s="73"/>
      <c r="T2664" s="102"/>
      <c r="U2664" s="103"/>
      <c r="V2664" s="104"/>
    </row>
    <row r="2665" spans="1:256" ht="12.5">
      <c r="B2665" s="65">
        <v>1</v>
      </c>
      <c r="C2665" s="66">
        <f>IF(E2665="A",4,IF(E2665="B",3,IF(E2665="C",2,IF(E2665="D",1,0))))</f>
        <v>3</v>
      </c>
      <c r="D2665" s="77" t="s">
        <v>90</v>
      </c>
      <c r="E2665" s="76" t="s">
        <v>87</v>
      </c>
      <c r="F2665" s="76" t="s">
        <v>87</v>
      </c>
      <c r="G2665" s="78"/>
      <c r="H2665" s="96" t="s">
        <v>88</v>
      </c>
      <c r="I2665" s="107" t="s">
        <v>3367</v>
      </c>
      <c r="J2665" s="81"/>
      <c r="K2665" s="72"/>
      <c r="L2665" s="72"/>
      <c r="M2665" s="72"/>
      <c r="N2665" s="72"/>
      <c r="O2665" s="72"/>
      <c r="P2665" s="72"/>
      <c r="Q2665" s="833"/>
      <c r="R2665" s="102"/>
      <c r="S2665" s="73"/>
      <c r="T2665" s="102"/>
      <c r="U2665" s="103"/>
      <c r="V2665" s="104"/>
      <c r="W2665" s="320"/>
      <c r="X2665" s="320"/>
      <c r="Y2665" s="320"/>
      <c r="Z2665" s="320"/>
      <c r="AA2665" s="320"/>
      <c r="AB2665" s="320"/>
      <c r="AC2665" s="320"/>
      <c r="AD2665" s="320"/>
      <c r="AE2665" s="320"/>
      <c r="AF2665" s="320"/>
      <c r="AG2665" s="320"/>
      <c r="AH2665" s="320"/>
      <c r="AI2665" s="320"/>
      <c r="AJ2665" s="320"/>
      <c r="AK2665" s="320"/>
      <c r="AL2665" s="320"/>
      <c r="AM2665" s="320"/>
      <c r="AN2665" s="320"/>
      <c r="AO2665" s="320"/>
      <c r="AP2665" s="320"/>
      <c r="AQ2665" s="320"/>
      <c r="AR2665" s="320"/>
      <c r="AS2665" s="320"/>
      <c r="AT2665" s="320"/>
      <c r="AU2665" s="320"/>
      <c r="AV2665" s="320"/>
      <c r="AW2665" s="320"/>
      <c r="AX2665" s="320"/>
      <c r="AY2665" s="320"/>
      <c r="AZ2665" s="320"/>
      <c r="BA2665" s="320"/>
      <c r="BB2665" s="320"/>
      <c r="BC2665" s="320"/>
      <c r="BD2665" s="320"/>
      <c r="BE2665" s="320"/>
      <c r="BF2665" s="320"/>
      <c r="BG2665" s="320"/>
      <c r="BH2665" s="320"/>
      <c r="BI2665" s="320"/>
      <c r="BJ2665" s="320"/>
      <c r="BK2665" s="320"/>
      <c r="BL2665" s="320"/>
      <c r="BM2665" s="320"/>
      <c r="BN2665" s="320"/>
      <c r="BO2665" s="320"/>
      <c r="BP2665" s="320"/>
      <c r="BQ2665" s="320"/>
      <c r="BR2665" s="320"/>
      <c r="BS2665" s="320"/>
      <c r="BT2665" s="320"/>
      <c r="BU2665" s="320"/>
      <c r="BV2665" s="320"/>
      <c r="BW2665" s="320"/>
      <c r="BX2665" s="320"/>
      <c r="BY2665" s="320"/>
      <c r="BZ2665" s="320"/>
      <c r="CA2665" s="320"/>
      <c r="CB2665" s="320"/>
      <c r="CC2665" s="320"/>
      <c r="CD2665" s="320"/>
      <c r="CE2665" s="320"/>
      <c r="CF2665" s="320"/>
      <c r="CG2665" s="320"/>
      <c r="CH2665" s="320"/>
      <c r="CI2665" s="320"/>
      <c r="CJ2665" s="320"/>
      <c r="CK2665" s="320"/>
      <c r="CL2665" s="320"/>
      <c r="CM2665" s="320"/>
      <c r="CN2665" s="320"/>
      <c r="CO2665" s="320"/>
      <c r="CP2665" s="320"/>
      <c r="CQ2665" s="320"/>
      <c r="CR2665" s="320"/>
      <c r="CS2665" s="320"/>
      <c r="CT2665" s="320"/>
      <c r="CU2665" s="320"/>
      <c r="CV2665" s="320"/>
      <c r="CW2665" s="320"/>
      <c r="CX2665" s="320"/>
      <c r="CY2665" s="320"/>
      <c r="CZ2665" s="320"/>
      <c r="DA2665" s="320"/>
      <c r="DB2665" s="320"/>
      <c r="DC2665" s="320"/>
      <c r="DD2665" s="320"/>
      <c r="DE2665" s="320"/>
      <c r="DF2665" s="320"/>
      <c r="DG2665" s="320"/>
      <c r="DH2665" s="320"/>
      <c r="DI2665" s="320"/>
      <c r="DJ2665" s="320"/>
      <c r="DK2665" s="320"/>
      <c r="DL2665" s="320"/>
      <c r="DM2665" s="320"/>
      <c r="DN2665" s="320"/>
      <c r="DO2665" s="320"/>
      <c r="DP2665" s="320"/>
      <c r="DQ2665" s="320"/>
      <c r="DR2665" s="320"/>
      <c r="DS2665" s="320"/>
      <c r="DT2665" s="320"/>
      <c r="DU2665" s="320"/>
      <c r="DV2665" s="320"/>
      <c r="DW2665" s="320"/>
      <c r="DX2665" s="320"/>
      <c r="DY2665" s="320"/>
      <c r="DZ2665" s="320"/>
      <c r="EA2665" s="320"/>
      <c r="EB2665" s="320"/>
      <c r="EC2665" s="320"/>
      <c r="ED2665" s="320"/>
      <c r="EE2665" s="320"/>
      <c r="EF2665" s="320"/>
      <c r="EG2665" s="320"/>
      <c r="EH2665" s="320"/>
      <c r="EI2665" s="320"/>
      <c r="EJ2665" s="320"/>
      <c r="EK2665" s="320"/>
      <c r="EL2665" s="320"/>
      <c r="EM2665" s="320"/>
      <c r="EN2665" s="320"/>
      <c r="EO2665" s="320"/>
      <c r="EP2665" s="320"/>
      <c r="EQ2665" s="320"/>
      <c r="ER2665" s="320"/>
      <c r="ES2665" s="320"/>
      <c r="ET2665" s="320"/>
      <c r="EU2665" s="320"/>
      <c r="EV2665" s="320"/>
      <c r="EW2665" s="320"/>
      <c r="EX2665" s="320"/>
      <c r="EY2665" s="320"/>
      <c r="EZ2665" s="320"/>
      <c r="FA2665" s="320"/>
      <c r="FB2665" s="320"/>
      <c r="FC2665" s="320"/>
      <c r="FD2665" s="320"/>
      <c r="FE2665" s="320"/>
      <c r="FF2665" s="320"/>
      <c r="FG2665" s="320"/>
      <c r="FH2665" s="320"/>
      <c r="FI2665" s="320"/>
      <c r="FJ2665" s="320"/>
      <c r="FK2665" s="320"/>
      <c r="FL2665" s="320"/>
      <c r="FM2665" s="320"/>
      <c r="FN2665" s="320"/>
      <c r="FO2665" s="320"/>
      <c r="FP2665" s="320"/>
      <c r="FQ2665" s="320"/>
      <c r="FR2665" s="320"/>
      <c r="FS2665" s="320"/>
      <c r="FT2665" s="320"/>
      <c r="FU2665" s="320"/>
      <c r="FV2665" s="320"/>
      <c r="FW2665" s="320"/>
      <c r="FX2665" s="320"/>
      <c r="FY2665" s="320"/>
      <c r="FZ2665" s="320"/>
      <c r="GA2665" s="320"/>
      <c r="GB2665" s="320"/>
      <c r="GC2665" s="320"/>
      <c r="GD2665" s="320"/>
      <c r="GE2665" s="320"/>
      <c r="GF2665" s="320"/>
      <c r="GG2665" s="320"/>
      <c r="GH2665" s="320"/>
      <c r="GI2665" s="320"/>
      <c r="GJ2665" s="320"/>
      <c r="GK2665" s="320"/>
      <c r="GL2665" s="320"/>
      <c r="GM2665" s="320"/>
      <c r="GN2665" s="320"/>
      <c r="GO2665" s="320"/>
      <c r="GP2665" s="320"/>
      <c r="GQ2665" s="320"/>
      <c r="GR2665" s="320"/>
      <c r="GS2665" s="320"/>
      <c r="GT2665" s="320"/>
      <c r="GU2665" s="320"/>
      <c r="GV2665" s="320"/>
      <c r="GW2665" s="320"/>
      <c r="GX2665" s="320"/>
      <c r="GY2665" s="320"/>
      <c r="GZ2665" s="320"/>
      <c r="HA2665" s="320"/>
      <c r="HB2665" s="320"/>
      <c r="HC2665" s="320"/>
      <c r="HD2665" s="320"/>
      <c r="HE2665" s="320"/>
      <c r="HF2665" s="320"/>
      <c r="HG2665" s="320"/>
      <c r="HH2665" s="320"/>
      <c r="HI2665" s="320"/>
      <c r="HJ2665" s="320"/>
      <c r="HK2665" s="320"/>
      <c r="HL2665" s="320"/>
      <c r="HM2665" s="320"/>
      <c r="HN2665" s="320"/>
      <c r="HO2665" s="320"/>
      <c r="HP2665" s="320"/>
      <c r="HQ2665" s="320"/>
      <c r="HR2665" s="320"/>
      <c r="HS2665" s="320"/>
      <c r="HT2665" s="320"/>
      <c r="HU2665" s="320"/>
      <c r="HV2665" s="320"/>
      <c r="HW2665" s="320"/>
      <c r="HX2665" s="320"/>
      <c r="HY2665" s="320"/>
      <c r="HZ2665" s="320"/>
      <c r="IA2665" s="320"/>
      <c r="IB2665" s="320"/>
      <c r="IC2665" s="320"/>
      <c r="ID2665" s="320"/>
      <c r="IE2665" s="320"/>
      <c r="IF2665" s="320"/>
      <c r="IG2665" s="320"/>
      <c r="IH2665" s="320"/>
      <c r="II2665" s="320"/>
      <c r="IJ2665" s="320"/>
      <c r="IK2665" s="320"/>
      <c r="IL2665" s="320"/>
      <c r="IM2665" s="320"/>
      <c r="IN2665" s="320"/>
      <c r="IO2665" s="320"/>
      <c r="IP2665" s="320"/>
      <c r="IQ2665" s="320"/>
      <c r="IR2665" s="320"/>
      <c r="IS2665" s="320"/>
      <c r="IT2665" s="320"/>
      <c r="IU2665" s="320"/>
      <c r="IV2665" s="320"/>
    </row>
    <row r="2666" spans="1:256" ht="12.5">
      <c r="B2666" s="65">
        <v>1</v>
      </c>
      <c r="C2666" s="66">
        <f>IF(E2666="A",1,IF(E2666="B",1,0))</f>
        <v>1</v>
      </c>
      <c r="D2666" s="658" t="s">
        <v>68</v>
      </c>
      <c r="E2666" s="658" t="s">
        <v>68</v>
      </c>
      <c r="F2666" s="659" t="s">
        <v>90</v>
      </c>
      <c r="G2666" s="78"/>
      <c r="H2666" s="96" t="s">
        <v>188</v>
      </c>
      <c r="I2666" s="107" t="s">
        <v>3368</v>
      </c>
      <c r="J2666" s="81"/>
      <c r="K2666" s="72"/>
      <c r="L2666" s="72"/>
      <c r="M2666" s="72"/>
      <c r="N2666" s="72"/>
      <c r="O2666" s="72"/>
      <c r="P2666" s="72"/>
      <c r="Q2666" s="833"/>
      <c r="R2666" s="102"/>
      <c r="S2666" s="73"/>
      <c r="T2666" s="102"/>
      <c r="U2666" s="103"/>
      <c r="V2666" s="104"/>
    </row>
    <row r="2667" spans="1:256" ht="12.5">
      <c r="B2667" s="65">
        <v>1</v>
      </c>
      <c r="C2667" s="66">
        <f>IF(E2667="A",4,IF(E2667="B",3,IF(E2667="C",2,IF(E2667="D",1,0))))</f>
        <v>2</v>
      </c>
      <c r="D2667" s="77" t="s">
        <v>90</v>
      </c>
      <c r="E2667" s="77" t="s">
        <v>90</v>
      </c>
      <c r="F2667" s="77" t="s">
        <v>90</v>
      </c>
      <c r="G2667" s="78"/>
      <c r="H2667" s="96" t="s">
        <v>225</v>
      </c>
      <c r="I2667" s="107" t="s">
        <v>3369</v>
      </c>
      <c r="J2667" s="81" t="s">
        <v>616</v>
      </c>
      <c r="K2667" s="72"/>
      <c r="L2667" s="72"/>
      <c r="M2667" s="72"/>
      <c r="N2667" s="72"/>
      <c r="O2667" s="72"/>
      <c r="P2667" s="72"/>
      <c r="Q2667" s="833"/>
      <c r="R2667" s="102"/>
      <c r="S2667" s="73"/>
      <c r="T2667" s="102"/>
      <c r="U2667" s="103"/>
      <c r="V2667" s="104"/>
    </row>
    <row r="2668" spans="1:256" ht="12.5">
      <c r="B2668" s="65">
        <v>1</v>
      </c>
      <c r="C2668" s="66">
        <v>1</v>
      </c>
      <c r="D2668" s="853" t="s">
        <v>87</v>
      </c>
      <c r="E2668" s="852" t="s">
        <v>70</v>
      </c>
      <c r="F2668" s="853" t="s">
        <v>87</v>
      </c>
      <c r="G2668" s="78"/>
      <c r="H2668" s="100" t="s">
        <v>116</v>
      </c>
      <c r="I2668" s="101" t="s">
        <v>6004</v>
      </c>
      <c r="J2668" s="81" t="s">
        <v>6111</v>
      </c>
      <c r="K2668" s="72"/>
      <c r="L2668" s="72"/>
      <c r="M2668" s="72"/>
      <c r="N2668" s="72"/>
      <c r="O2668" s="72"/>
      <c r="P2668" s="72"/>
      <c r="Q2668" s="833"/>
      <c r="R2668" s="102"/>
      <c r="S2668" s="73"/>
      <c r="T2668" s="102"/>
      <c r="U2668" s="103"/>
      <c r="V2668" s="104"/>
    </row>
    <row r="2669" spans="1:256" ht="12.5">
      <c r="B2669" s="65">
        <v>1</v>
      </c>
      <c r="C2669" s="66">
        <f>IF(E2669="A",1,IF(E2669="B",1,0))</f>
        <v>1</v>
      </c>
      <c r="D2669" s="248" t="s">
        <v>68</v>
      </c>
      <c r="E2669" s="248" t="s">
        <v>87</v>
      </c>
      <c r="F2669" s="662" t="s">
        <v>70</v>
      </c>
      <c r="G2669" s="78"/>
      <c r="H2669" s="96" t="s">
        <v>197</v>
      </c>
      <c r="I2669" s="107" t="s">
        <v>3370</v>
      </c>
      <c r="J2669" s="81"/>
      <c r="K2669" s="72"/>
      <c r="L2669" s="72"/>
      <c r="M2669" s="72"/>
      <c r="N2669" s="72"/>
      <c r="O2669" s="72"/>
      <c r="P2669" s="72"/>
      <c r="Q2669" s="833"/>
      <c r="R2669" s="102"/>
      <c r="S2669" s="73"/>
      <c r="T2669" s="102"/>
      <c r="U2669" s="103"/>
      <c r="V2669" s="104"/>
    </row>
    <row r="2670" spans="1:256" ht="12.5">
      <c r="A2670" s="111"/>
      <c r="B2670" s="65">
        <v>1</v>
      </c>
      <c r="C2670" s="66">
        <f>IF(E2670="A",1,IF(E2670="B",1,0))</f>
        <v>0</v>
      </c>
      <c r="D2670" s="659" t="s">
        <v>90</v>
      </c>
      <c r="E2670" s="656" t="s">
        <v>99</v>
      </c>
      <c r="F2670" s="658" t="s">
        <v>68</v>
      </c>
      <c r="G2670" s="78"/>
      <c r="H2670" s="96" t="s">
        <v>94</v>
      </c>
      <c r="I2670" s="107" t="s">
        <v>3371</v>
      </c>
      <c r="J2670" s="81"/>
      <c r="K2670" s="72"/>
      <c r="L2670" s="72"/>
      <c r="M2670" s="72"/>
      <c r="N2670" s="72"/>
      <c r="O2670" s="72"/>
      <c r="P2670" s="72"/>
      <c r="Q2670" s="833"/>
      <c r="R2670" s="102"/>
      <c r="S2670" s="73"/>
      <c r="T2670" s="102"/>
      <c r="U2670" s="103"/>
      <c r="V2670" s="104"/>
      <c r="W2670" s="325"/>
      <c r="X2670" s="325"/>
      <c r="Y2670" s="325"/>
      <c r="Z2670" s="325"/>
      <c r="AA2670" s="325"/>
      <c r="AB2670" s="325"/>
      <c r="AC2670" s="325"/>
      <c r="AD2670" s="325"/>
      <c r="AE2670" s="325"/>
      <c r="AF2670" s="325"/>
      <c r="AG2670" s="325"/>
      <c r="AH2670" s="325"/>
      <c r="AI2670" s="325"/>
      <c r="AJ2670" s="325"/>
      <c r="AK2670" s="325"/>
      <c r="AL2670" s="325"/>
      <c r="AM2670" s="325"/>
      <c r="AN2670" s="325"/>
      <c r="AO2670" s="325"/>
      <c r="AP2670" s="325"/>
      <c r="AQ2670" s="325"/>
      <c r="AR2670" s="325"/>
      <c r="AS2670" s="325"/>
      <c r="AT2670" s="325"/>
      <c r="AU2670" s="325"/>
      <c r="AV2670" s="325"/>
      <c r="AW2670" s="325"/>
      <c r="AX2670" s="325"/>
      <c r="AY2670" s="325"/>
      <c r="AZ2670" s="325"/>
      <c r="BA2670" s="325"/>
      <c r="BB2670" s="325"/>
      <c r="BC2670" s="325"/>
      <c r="BD2670" s="325"/>
      <c r="BE2670" s="325"/>
      <c r="BF2670" s="325"/>
      <c r="BG2670" s="325"/>
      <c r="BH2670" s="325"/>
      <c r="BI2670" s="325"/>
      <c r="BJ2670" s="325"/>
      <c r="BK2670" s="325"/>
      <c r="BL2670" s="325"/>
      <c r="BM2670" s="325"/>
      <c r="BN2670" s="325"/>
      <c r="BO2670" s="325"/>
      <c r="BP2670" s="325"/>
      <c r="BQ2670" s="325"/>
      <c r="BR2670" s="325"/>
      <c r="BS2670" s="325"/>
      <c r="BT2670" s="325"/>
      <c r="BU2670" s="325"/>
      <c r="BV2670" s="325"/>
      <c r="BW2670" s="325"/>
      <c r="BX2670" s="325"/>
      <c r="BY2670" s="325"/>
      <c r="BZ2670" s="325"/>
      <c r="CA2670" s="325"/>
      <c r="CB2670" s="325"/>
      <c r="CC2670" s="325"/>
      <c r="CD2670" s="325"/>
      <c r="CE2670" s="325"/>
      <c r="CF2670" s="325"/>
      <c r="CG2670" s="325"/>
      <c r="CH2670" s="325"/>
      <c r="CI2670" s="325"/>
      <c r="CJ2670" s="325"/>
      <c r="CK2670" s="325"/>
      <c r="CL2670" s="325"/>
      <c r="CM2670" s="325"/>
      <c r="CN2670" s="325"/>
      <c r="CO2670" s="325"/>
      <c r="CP2670" s="325"/>
      <c r="CQ2670" s="325"/>
      <c r="CR2670" s="325"/>
      <c r="CS2670" s="325"/>
      <c r="CT2670" s="325"/>
      <c r="CU2670" s="325"/>
      <c r="CV2670" s="325"/>
      <c r="CW2670" s="325"/>
      <c r="CX2670" s="325"/>
      <c r="CY2670" s="325"/>
      <c r="CZ2670" s="325"/>
      <c r="DA2670" s="325"/>
      <c r="DB2670" s="325"/>
      <c r="DC2670" s="325"/>
      <c r="DD2670" s="325"/>
      <c r="DE2670" s="325"/>
      <c r="DF2670" s="325"/>
      <c r="DG2670" s="325"/>
      <c r="DH2670" s="325"/>
      <c r="DI2670" s="325"/>
      <c r="DJ2670" s="325"/>
      <c r="DK2670" s="325"/>
      <c r="DL2670" s="325"/>
      <c r="DM2670" s="325"/>
      <c r="DN2670" s="325"/>
      <c r="DO2670" s="325"/>
      <c r="DP2670" s="325"/>
      <c r="DQ2670" s="325"/>
      <c r="DR2670" s="325"/>
      <c r="DS2670" s="325"/>
      <c r="DT2670" s="325"/>
      <c r="DU2670" s="325"/>
      <c r="DV2670" s="325"/>
      <c r="DW2670" s="325"/>
      <c r="DX2670" s="325"/>
      <c r="DY2670" s="325"/>
      <c r="DZ2670" s="325"/>
      <c r="EA2670" s="325"/>
      <c r="EB2670" s="325"/>
      <c r="EC2670" s="325"/>
      <c r="ED2670" s="325"/>
      <c r="EE2670" s="325"/>
      <c r="EF2670" s="325"/>
      <c r="EG2670" s="325"/>
      <c r="EH2670" s="325"/>
      <c r="EI2670" s="325"/>
      <c r="EJ2670" s="325"/>
      <c r="EK2670" s="325"/>
      <c r="EL2670" s="325"/>
      <c r="EM2670" s="325"/>
      <c r="EN2670" s="325"/>
      <c r="EO2670" s="325"/>
      <c r="EP2670" s="325"/>
      <c r="EQ2670" s="325"/>
      <c r="ER2670" s="325"/>
      <c r="ES2670" s="325"/>
      <c r="ET2670" s="325"/>
      <c r="EU2670" s="325"/>
      <c r="EV2670" s="325"/>
      <c r="EW2670" s="325"/>
      <c r="EX2670" s="325"/>
      <c r="EY2670" s="325"/>
      <c r="EZ2670" s="325"/>
      <c r="FA2670" s="325"/>
      <c r="FB2670" s="325"/>
      <c r="FC2670" s="325"/>
      <c r="FD2670" s="325"/>
      <c r="FE2670" s="325"/>
      <c r="FF2670" s="325"/>
      <c r="FG2670" s="325"/>
      <c r="FH2670" s="325"/>
      <c r="FI2670" s="325"/>
      <c r="FJ2670" s="325"/>
      <c r="FK2670" s="325"/>
      <c r="FL2670" s="325"/>
      <c r="FM2670" s="325"/>
      <c r="FN2670" s="325"/>
      <c r="FO2670" s="325"/>
      <c r="FP2670" s="325"/>
      <c r="FQ2670" s="325"/>
      <c r="FR2670" s="325"/>
      <c r="FS2670" s="325"/>
      <c r="FT2670" s="325"/>
      <c r="FU2670" s="325"/>
      <c r="FV2670" s="325"/>
      <c r="FW2670" s="325"/>
      <c r="FX2670" s="325"/>
      <c r="FY2670" s="325"/>
      <c r="FZ2670" s="325"/>
      <c r="GA2670" s="325"/>
      <c r="GB2670" s="325"/>
      <c r="GC2670" s="325"/>
      <c r="GD2670" s="325"/>
      <c r="GE2670" s="325"/>
      <c r="GF2670" s="325"/>
      <c r="GG2670" s="325"/>
      <c r="GH2670" s="325"/>
      <c r="GI2670" s="325"/>
      <c r="GJ2670" s="325"/>
      <c r="GK2670" s="325"/>
      <c r="GL2670" s="325"/>
      <c r="GM2670" s="325"/>
      <c r="GN2670" s="325"/>
      <c r="GO2670" s="325"/>
      <c r="GP2670" s="325"/>
      <c r="GQ2670" s="325"/>
      <c r="GR2670" s="325"/>
      <c r="GS2670" s="325"/>
      <c r="GT2670" s="325"/>
      <c r="GU2670" s="325"/>
      <c r="GV2670" s="325"/>
      <c r="GW2670" s="325"/>
      <c r="GX2670" s="325"/>
      <c r="GY2670" s="325"/>
      <c r="GZ2670" s="325"/>
      <c r="HA2670" s="325"/>
      <c r="HB2670" s="325"/>
      <c r="HC2670" s="325"/>
      <c r="HD2670" s="325"/>
      <c r="HE2670" s="325"/>
      <c r="HF2670" s="325"/>
      <c r="HG2670" s="325"/>
      <c r="HH2670" s="325"/>
      <c r="HI2670" s="325"/>
      <c r="HJ2670" s="325"/>
      <c r="HK2670" s="325"/>
      <c r="HL2670" s="325"/>
      <c r="HM2670" s="325"/>
      <c r="HN2670" s="325"/>
      <c r="HO2670" s="325"/>
      <c r="HP2670" s="325"/>
      <c r="HQ2670" s="325"/>
      <c r="HR2670" s="325"/>
      <c r="HS2670" s="325"/>
      <c r="HT2670" s="325"/>
      <c r="HU2670" s="325"/>
      <c r="HV2670" s="325"/>
      <c r="HW2670" s="325"/>
      <c r="HX2670" s="325"/>
      <c r="HY2670" s="325"/>
      <c r="HZ2670" s="325"/>
      <c r="IA2670" s="325"/>
      <c r="IB2670" s="325"/>
      <c r="IC2670" s="325"/>
      <c r="ID2670" s="325"/>
      <c r="IE2670" s="325"/>
      <c r="IF2670" s="325"/>
      <c r="IG2670" s="325"/>
      <c r="IH2670" s="325"/>
      <c r="II2670" s="325"/>
      <c r="IJ2670" s="325"/>
      <c r="IK2670" s="325"/>
      <c r="IL2670" s="325"/>
      <c r="IM2670" s="325"/>
      <c r="IN2670" s="325"/>
      <c r="IO2670" s="325"/>
      <c r="IP2670" s="325"/>
      <c r="IQ2670" s="325"/>
      <c r="IR2670" s="325"/>
      <c r="IS2670" s="325"/>
      <c r="IT2670" s="325"/>
      <c r="IU2670" s="325"/>
      <c r="IV2670" s="325"/>
    </row>
    <row r="2671" spans="1:256" ht="12.5">
      <c r="B2671" s="65">
        <v>1</v>
      </c>
      <c r="C2671" s="66">
        <f>IF(E2671="A",1,IF(E2671="B",1,0))</f>
        <v>1</v>
      </c>
      <c r="D2671" s="658" t="s">
        <v>87</v>
      </c>
      <c r="E2671" s="658" t="s">
        <v>87</v>
      </c>
      <c r="F2671" s="658" t="s">
        <v>87</v>
      </c>
      <c r="G2671" s="78"/>
      <c r="H2671" s="96" t="s">
        <v>140</v>
      </c>
      <c r="I2671" s="107" t="s">
        <v>3372</v>
      </c>
      <c r="J2671" s="81"/>
      <c r="K2671" s="72"/>
      <c r="L2671" s="72"/>
      <c r="M2671" s="72"/>
      <c r="N2671" s="72"/>
      <c r="O2671" s="72"/>
      <c r="P2671" s="72"/>
      <c r="Q2671" s="833"/>
      <c r="R2671" s="102"/>
      <c r="S2671" s="73"/>
      <c r="T2671" s="102"/>
      <c r="U2671" s="103"/>
      <c r="V2671" s="104"/>
    </row>
    <row r="2672" spans="1:256" ht="12.5">
      <c r="A2672"/>
      <c r="B2672" s="65">
        <v>1</v>
      </c>
      <c r="C2672" s="66">
        <f>IF(E2672="A",1,IF(E2672="B",1,0))</f>
        <v>1</v>
      </c>
      <c r="D2672" s="658" t="s">
        <v>68</v>
      </c>
      <c r="E2672" s="658" t="s">
        <v>87</v>
      </c>
      <c r="F2672" s="659" t="s">
        <v>90</v>
      </c>
      <c r="G2672" s="78"/>
      <c r="H2672" s="96" t="s">
        <v>101</v>
      </c>
      <c r="I2672" s="107" t="s">
        <v>3373</v>
      </c>
      <c r="J2672" s="81"/>
      <c r="K2672" s="72"/>
      <c r="L2672" s="72"/>
      <c r="M2672" s="72"/>
      <c r="N2672" s="72"/>
      <c r="O2672" s="72"/>
      <c r="P2672" s="72"/>
      <c r="Q2672" s="833"/>
      <c r="R2672" s="102"/>
      <c r="S2672" s="73"/>
      <c r="T2672" s="102"/>
      <c r="U2672" s="103"/>
      <c r="V2672" s="104"/>
    </row>
    <row r="2673" spans="1:256" s="320" customFormat="1" ht="12.5">
      <c r="A2673" s="217"/>
      <c r="B2673" s="65">
        <v>1</v>
      </c>
      <c r="C2673" s="66">
        <v>2</v>
      </c>
      <c r="D2673" s="76" t="s">
        <v>87</v>
      </c>
      <c r="E2673" s="77" t="s">
        <v>90</v>
      </c>
      <c r="F2673" s="99" t="s">
        <v>70</v>
      </c>
      <c r="G2673" s="78"/>
      <c r="H2673" s="100" t="s">
        <v>140</v>
      </c>
      <c r="I2673" s="101" t="s">
        <v>5794</v>
      </c>
      <c r="J2673" s="81" t="s">
        <v>7</v>
      </c>
      <c r="K2673" s="72"/>
      <c r="L2673" s="72"/>
      <c r="M2673" s="72"/>
      <c r="N2673" s="72"/>
      <c r="O2673" s="72"/>
      <c r="P2673" s="72"/>
      <c r="Q2673" s="833"/>
      <c r="R2673" s="102"/>
      <c r="S2673" s="73"/>
      <c r="T2673" s="102"/>
      <c r="U2673" s="103"/>
      <c r="V2673" s="104"/>
      <c r="W2673" s="109"/>
      <c r="X2673" s="109"/>
      <c r="Y2673" s="109"/>
      <c r="Z2673" s="109"/>
      <c r="AA2673" s="109"/>
      <c r="AB2673" s="109"/>
      <c r="AC2673" s="109"/>
      <c r="AD2673" s="109"/>
      <c r="AE2673" s="109"/>
      <c r="AF2673" s="109"/>
      <c r="AG2673" s="109"/>
      <c r="AH2673" s="109"/>
      <c r="AI2673" s="109"/>
      <c r="AJ2673" s="109"/>
      <c r="AK2673" s="109"/>
      <c r="AL2673" s="109"/>
      <c r="AM2673" s="109"/>
      <c r="AN2673" s="109"/>
      <c r="AO2673" s="109"/>
      <c r="AP2673" s="109"/>
      <c r="AQ2673" s="109"/>
      <c r="AR2673" s="109"/>
      <c r="AS2673" s="109"/>
      <c r="AT2673" s="109"/>
      <c r="AU2673" s="109"/>
      <c r="AV2673" s="109"/>
      <c r="AW2673" s="109"/>
      <c r="AX2673" s="109"/>
      <c r="AY2673" s="109"/>
      <c r="AZ2673" s="109"/>
      <c r="BA2673" s="109"/>
      <c r="BB2673" s="109"/>
      <c r="BC2673" s="109"/>
      <c r="BD2673" s="109"/>
      <c r="BE2673" s="109"/>
      <c r="BF2673" s="109"/>
      <c r="BG2673" s="109"/>
      <c r="BH2673" s="109"/>
      <c r="BI2673" s="109"/>
      <c r="BJ2673" s="109"/>
      <c r="BK2673" s="109"/>
      <c r="BL2673" s="109"/>
      <c r="BM2673" s="109"/>
      <c r="BN2673" s="109"/>
      <c r="BO2673" s="109"/>
      <c r="BP2673" s="109"/>
      <c r="BQ2673" s="109"/>
      <c r="BR2673" s="109"/>
      <c r="BS2673" s="109"/>
      <c r="BT2673" s="109"/>
      <c r="BU2673" s="109"/>
      <c r="BV2673" s="109"/>
      <c r="BW2673" s="109"/>
      <c r="BX2673" s="109"/>
      <c r="BY2673" s="109"/>
      <c r="BZ2673" s="109"/>
      <c r="CA2673" s="109"/>
      <c r="CB2673" s="109"/>
      <c r="CC2673" s="109"/>
      <c r="CD2673" s="109"/>
      <c r="CE2673" s="109"/>
      <c r="CF2673" s="109"/>
      <c r="CG2673" s="109"/>
      <c r="CH2673" s="109"/>
      <c r="CI2673" s="109"/>
      <c r="CJ2673" s="109"/>
      <c r="CK2673" s="109"/>
      <c r="CL2673" s="109"/>
      <c r="CM2673" s="109"/>
      <c r="CN2673" s="109"/>
      <c r="CO2673" s="109"/>
      <c r="CP2673" s="109"/>
      <c r="CQ2673" s="109"/>
      <c r="CR2673" s="109"/>
      <c r="CS2673" s="109"/>
      <c r="CT2673" s="109"/>
      <c r="CU2673" s="109"/>
      <c r="CV2673" s="109"/>
      <c r="CW2673" s="109"/>
      <c r="CX2673" s="109"/>
      <c r="CY2673" s="109"/>
      <c r="CZ2673" s="109"/>
      <c r="DA2673" s="109"/>
      <c r="DB2673" s="109"/>
      <c r="DC2673" s="109"/>
      <c r="DD2673" s="109"/>
      <c r="DE2673" s="109"/>
      <c r="DF2673" s="109"/>
      <c r="DG2673" s="109"/>
      <c r="DH2673" s="109"/>
      <c r="DI2673" s="109"/>
      <c r="DJ2673" s="109"/>
      <c r="DK2673" s="109"/>
      <c r="DL2673" s="109"/>
      <c r="DM2673" s="109"/>
      <c r="DN2673" s="109"/>
      <c r="DO2673" s="109"/>
      <c r="DP2673" s="109"/>
      <c r="DQ2673" s="109"/>
      <c r="DR2673" s="109"/>
      <c r="DS2673" s="109"/>
      <c r="DT2673" s="109"/>
      <c r="DU2673" s="109"/>
      <c r="DV2673" s="109"/>
      <c r="DW2673" s="109"/>
      <c r="DX2673" s="109"/>
      <c r="DY2673" s="109"/>
      <c r="DZ2673" s="109"/>
      <c r="EA2673" s="109"/>
      <c r="EB2673" s="109"/>
      <c r="EC2673" s="109"/>
      <c r="ED2673" s="109"/>
      <c r="EE2673" s="109"/>
      <c r="EF2673" s="109"/>
      <c r="EG2673" s="109"/>
      <c r="EH2673" s="109"/>
      <c r="EI2673" s="109"/>
      <c r="EJ2673" s="109"/>
      <c r="EK2673" s="109"/>
      <c r="EL2673" s="109"/>
      <c r="EM2673" s="109"/>
      <c r="EN2673" s="109"/>
      <c r="EO2673" s="109"/>
      <c r="EP2673" s="109"/>
      <c r="EQ2673" s="109"/>
      <c r="ER2673" s="109"/>
      <c r="ES2673" s="109"/>
      <c r="ET2673" s="109"/>
      <c r="EU2673" s="109"/>
      <c r="EV2673" s="109"/>
      <c r="EW2673" s="109"/>
      <c r="EX2673" s="109"/>
      <c r="EY2673" s="109"/>
      <c r="EZ2673" s="109"/>
      <c r="FA2673" s="109"/>
      <c r="FB2673" s="109"/>
      <c r="FC2673" s="109"/>
      <c r="FD2673" s="109"/>
      <c r="FE2673" s="109"/>
      <c r="FF2673" s="109"/>
      <c r="FG2673" s="109"/>
      <c r="FH2673" s="109"/>
      <c r="FI2673" s="109"/>
      <c r="FJ2673" s="109"/>
      <c r="FK2673" s="109"/>
      <c r="FL2673" s="109"/>
      <c r="FM2673" s="109"/>
      <c r="FN2673" s="109"/>
      <c r="FO2673" s="109"/>
      <c r="FP2673" s="109"/>
      <c r="FQ2673" s="109"/>
      <c r="FR2673" s="109"/>
      <c r="FS2673" s="109"/>
      <c r="FT2673" s="109"/>
      <c r="FU2673" s="109"/>
      <c r="FV2673" s="109"/>
      <c r="FW2673" s="109"/>
      <c r="FX2673" s="109"/>
      <c r="FY2673" s="109"/>
      <c r="FZ2673" s="109"/>
      <c r="GA2673" s="109"/>
      <c r="GB2673" s="109"/>
      <c r="GC2673" s="109"/>
      <c r="GD2673" s="109"/>
      <c r="GE2673" s="109"/>
      <c r="GF2673" s="109"/>
      <c r="GG2673" s="109"/>
      <c r="GH2673" s="109"/>
      <c r="GI2673" s="109"/>
      <c r="GJ2673" s="109"/>
      <c r="GK2673" s="109"/>
      <c r="GL2673" s="109"/>
      <c r="GM2673" s="109"/>
      <c r="GN2673" s="109"/>
      <c r="GO2673" s="109"/>
      <c r="GP2673" s="109"/>
      <c r="GQ2673" s="109"/>
      <c r="GR2673" s="109"/>
      <c r="GS2673" s="109"/>
      <c r="GT2673" s="109"/>
      <c r="GU2673" s="109"/>
      <c r="GV2673" s="109"/>
      <c r="GW2673" s="109"/>
      <c r="GX2673" s="109"/>
      <c r="GY2673" s="109"/>
      <c r="GZ2673" s="109"/>
      <c r="HA2673" s="109"/>
      <c r="HB2673" s="109"/>
      <c r="HC2673" s="109"/>
      <c r="HD2673" s="109"/>
      <c r="HE2673" s="109"/>
      <c r="HF2673" s="109"/>
      <c r="HG2673" s="109"/>
      <c r="HH2673" s="109"/>
      <c r="HI2673" s="109"/>
      <c r="HJ2673" s="109"/>
      <c r="HK2673" s="109"/>
      <c r="HL2673" s="109"/>
      <c r="HM2673" s="109"/>
      <c r="HN2673" s="109"/>
      <c r="HO2673" s="109"/>
      <c r="HP2673" s="109"/>
      <c r="HQ2673" s="109"/>
      <c r="HR2673" s="109"/>
      <c r="HS2673" s="109"/>
      <c r="HT2673" s="109"/>
      <c r="HU2673" s="109"/>
      <c r="HV2673" s="109"/>
      <c r="HW2673" s="109"/>
      <c r="HX2673" s="109"/>
      <c r="HY2673" s="109"/>
      <c r="HZ2673" s="109"/>
      <c r="IA2673" s="109"/>
      <c r="IB2673" s="109"/>
      <c r="IC2673" s="109"/>
      <c r="ID2673" s="109"/>
      <c r="IE2673" s="109"/>
      <c r="IF2673" s="109"/>
      <c r="IG2673" s="109"/>
      <c r="IH2673" s="109"/>
      <c r="II2673" s="109"/>
      <c r="IJ2673" s="109"/>
      <c r="IK2673" s="109"/>
      <c r="IL2673" s="109"/>
      <c r="IM2673" s="109"/>
      <c r="IN2673" s="109"/>
      <c r="IO2673" s="109"/>
      <c r="IP2673" s="109"/>
      <c r="IQ2673" s="109"/>
      <c r="IR2673" s="109"/>
      <c r="IS2673" s="109"/>
      <c r="IT2673" s="109"/>
      <c r="IU2673" s="109"/>
      <c r="IV2673" s="109"/>
    </row>
    <row r="2674" spans="1:256" ht="12.5">
      <c r="B2674" s="65">
        <v>1</v>
      </c>
      <c r="C2674" s="66">
        <f>IF(E2674="A",1,IF(E2674="B",1,0))</f>
        <v>0</v>
      </c>
      <c r="D2674" s="658" t="s">
        <v>87</v>
      </c>
      <c r="E2674" s="659" t="s">
        <v>90</v>
      </c>
      <c r="F2674" s="658" t="s">
        <v>68</v>
      </c>
      <c r="G2674" s="78"/>
      <c r="H2674" s="96" t="s">
        <v>126</v>
      </c>
      <c r="I2674" s="107" t="s">
        <v>3374</v>
      </c>
      <c r="J2674" s="81"/>
      <c r="K2674" s="72"/>
      <c r="L2674" s="72"/>
      <c r="M2674" s="72"/>
      <c r="N2674" s="72"/>
      <c r="O2674" s="72"/>
      <c r="P2674" s="72"/>
      <c r="Q2674" s="833"/>
      <c r="R2674" s="102"/>
      <c r="S2674" s="73"/>
      <c r="T2674" s="102"/>
      <c r="U2674" s="103"/>
      <c r="V2674" s="104"/>
      <c r="W2674" s="55"/>
      <c r="X2674" s="55"/>
      <c r="Y2674" s="55"/>
      <c r="Z2674" s="55"/>
      <c r="AA2674" s="55"/>
      <c r="AB2674" s="55"/>
      <c r="AC2674" s="55"/>
      <c r="AD2674" s="55"/>
      <c r="AE2674" s="55"/>
      <c r="AF2674" s="55"/>
      <c r="AG2674" s="55"/>
      <c r="AH2674" s="55"/>
      <c r="AI2674" s="55"/>
      <c r="AJ2674" s="55"/>
      <c r="AK2674" s="55"/>
      <c r="AL2674" s="55"/>
      <c r="AM2674" s="55"/>
      <c r="AN2674" s="55"/>
      <c r="AO2674" s="55"/>
      <c r="AP2674" s="55"/>
      <c r="AQ2674" s="55"/>
      <c r="AR2674" s="55"/>
      <c r="AS2674" s="55"/>
      <c r="AT2674" s="55"/>
      <c r="AU2674" s="55"/>
      <c r="AV2674" s="55"/>
      <c r="AW2674" s="55"/>
      <c r="AX2674" s="55"/>
      <c r="AY2674" s="55"/>
      <c r="AZ2674" s="55"/>
      <c r="BA2674" s="55"/>
      <c r="BB2674" s="55"/>
      <c r="BC2674" s="55"/>
      <c r="BD2674" s="55"/>
      <c r="BE2674" s="55"/>
      <c r="BF2674" s="55"/>
      <c r="BG2674" s="55"/>
      <c r="BH2674" s="55"/>
      <c r="BI2674" s="55"/>
      <c r="BJ2674" s="55"/>
      <c r="BK2674" s="55"/>
      <c r="BL2674" s="55"/>
      <c r="BM2674" s="55"/>
      <c r="BN2674" s="55"/>
      <c r="BO2674" s="55"/>
      <c r="BP2674" s="55"/>
      <c r="BQ2674" s="55"/>
      <c r="BR2674" s="55"/>
      <c r="BS2674" s="55"/>
      <c r="BT2674" s="55"/>
      <c r="BU2674" s="55"/>
      <c r="BV2674" s="55"/>
      <c r="BW2674" s="55"/>
      <c r="BX2674" s="55"/>
      <c r="BY2674" s="55"/>
      <c r="BZ2674" s="55"/>
      <c r="CA2674" s="55"/>
      <c r="CB2674" s="55"/>
      <c r="CC2674" s="55"/>
      <c r="CD2674" s="55"/>
      <c r="CE2674" s="55"/>
      <c r="CF2674" s="55"/>
      <c r="CG2674" s="55"/>
      <c r="CH2674" s="55"/>
      <c r="CI2674" s="55"/>
      <c r="CJ2674" s="55"/>
      <c r="CK2674" s="55"/>
      <c r="CL2674" s="55"/>
      <c r="CM2674" s="55"/>
      <c r="CN2674" s="55"/>
      <c r="CO2674" s="55"/>
      <c r="CP2674" s="55"/>
      <c r="CQ2674" s="55"/>
      <c r="CR2674" s="55"/>
      <c r="CS2674" s="55"/>
      <c r="CT2674" s="55"/>
      <c r="CU2674" s="55"/>
      <c r="CV2674" s="55"/>
      <c r="CW2674" s="55"/>
      <c r="CX2674" s="55"/>
      <c r="CY2674" s="55"/>
      <c r="CZ2674" s="55"/>
      <c r="DA2674" s="55"/>
      <c r="DB2674" s="55"/>
      <c r="DC2674" s="55"/>
      <c r="DD2674" s="55"/>
      <c r="DE2674" s="55"/>
      <c r="DF2674" s="55"/>
      <c r="DG2674" s="55"/>
      <c r="DH2674" s="55"/>
      <c r="DI2674" s="55"/>
      <c r="DJ2674" s="55"/>
      <c r="DK2674" s="55"/>
      <c r="DL2674" s="55"/>
      <c r="DM2674" s="55"/>
      <c r="DN2674" s="55"/>
      <c r="DO2674" s="55"/>
      <c r="DP2674" s="55"/>
      <c r="DQ2674" s="55"/>
      <c r="DR2674" s="55"/>
      <c r="DS2674" s="55"/>
      <c r="DT2674" s="55"/>
      <c r="DU2674" s="55"/>
      <c r="DV2674" s="55"/>
      <c r="DW2674" s="55"/>
      <c r="DX2674" s="55"/>
      <c r="DY2674" s="55"/>
      <c r="DZ2674" s="55"/>
      <c r="EA2674" s="55"/>
      <c r="EB2674" s="55"/>
      <c r="EC2674" s="55"/>
      <c r="ED2674" s="55"/>
      <c r="EE2674" s="55"/>
      <c r="EF2674" s="55"/>
      <c r="EG2674" s="55"/>
      <c r="EH2674" s="55"/>
      <c r="EI2674" s="55"/>
      <c r="EJ2674" s="55"/>
      <c r="EK2674" s="55"/>
      <c r="EL2674" s="55"/>
      <c r="EM2674" s="55"/>
      <c r="EN2674" s="55"/>
      <c r="EO2674" s="55"/>
      <c r="EP2674" s="55"/>
      <c r="EQ2674" s="55"/>
      <c r="ER2674" s="55"/>
      <c r="ES2674" s="55"/>
      <c r="ET2674" s="55"/>
      <c r="EU2674" s="55"/>
      <c r="EV2674" s="55"/>
      <c r="EW2674" s="55"/>
      <c r="EX2674" s="55"/>
      <c r="EY2674" s="55"/>
      <c r="EZ2674" s="55"/>
      <c r="FA2674" s="55"/>
      <c r="FB2674" s="55"/>
      <c r="FC2674" s="55"/>
      <c r="FD2674" s="55"/>
      <c r="FE2674" s="55"/>
      <c r="FF2674" s="55"/>
      <c r="FG2674" s="55"/>
      <c r="FH2674" s="55"/>
      <c r="FI2674" s="55"/>
      <c r="FJ2674" s="55"/>
      <c r="FK2674" s="55"/>
      <c r="FL2674" s="55"/>
      <c r="FM2674" s="55"/>
      <c r="FN2674" s="55"/>
      <c r="FO2674" s="55"/>
      <c r="FP2674" s="55"/>
      <c r="FQ2674" s="55"/>
      <c r="FR2674" s="55"/>
      <c r="FS2674" s="55"/>
      <c r="FT2674" s="55"/>
      <c r="FU2674" s="55"/>
      <c r="FV2674" s="55"/>
      <c r="FW2674" s="55"/>
      <c r="FX2674" s="55"/>
      <c r="FY2674" s="55"/>
      <c r="FZ2674" s="55"/>
      <c r="GA2674" s="55"/>
      <c r="GB2674" s="55"/>
      <c r="GC2674" s="55"/>
      <c r="GD2674" s="55"/>
      <c r="GE2674" s="55"/>
      <c r="GF2674" s="55"/>
      <c r="GG2674" s="55"/>
      <c r="GH2674" s="55"/>
      <c r="GI2674" s="55"/>
      <c r="GJ2674" s="55"/>
      <c r="GK2674" s="55"/>
      <c r="GL2674" s="55"/>
      <c r="GM2674" s="55"/>
      <c r="GN2674" s="55"/>
      <c r="GO2674" s="55"/>
      <c r="GP2674" s="55"/>
      <c r="GQ2674" s="55"/>
      <c r="GR2674" s="55"/>
      <c r="GS2674" s="55"/>
      <c r="GT2674" s="55"/>
      <c r="GU2674" s="55"/>
      <c r="GV2674" s="55"/>
      <c r="GW2674" s="55"/>
      <c r="GX2674" s="55"/>
      <c r="GY2674" s="55"/>
      <c r="GZ2674" s="55"/>
      <c r="HA2674" s="55"/>
      <c r="HB2674" s="55"/>
      <c r="HC2674" s="55"/>
      <c r="HD2674" s="55"/>
      <c r="HE2674" s="55"/>
      <c r="HF2674" s="55"/>
      <c r="HG2674" s="55"/>
      <c r="HH2674" s="55"/>
      <c r="HI2674" s="55"/>
      <c r="HJ2674" s="55"/>
      <c r="HK2674" s="55"/>
      <c r="HL2674" s="55"/>
      <c r="HM2674" s="55"/>
      <c r="HN2674" s="55"/>
      <c r="HO2674" s="55"/>
      <c r="HP2674" s="55"/>
      <c r="HQ2674" s="55"/>
      <c r="HR2674" s="55"/>
      <c r="HS2674" s="55"/>
      <c r="HT2674" s="55"/>
      <c r="HU2674" s="55"/>
      <c r="HV2674" s="55"/>
      <c r="HW2674" s="55"/>
      <c r="HX2674" s="55"/>
      <c r="HY2674" s="55"/>
      <c r="HZ2674" s="55"/>
      <c r="IA2674" s="55"/>
      <c r="IB2674" s="55"/>
      <c r="IC2674" s="55"/>
      <c r="ID2674" s="55"/>
      <c r="IE2674" s="55"/>
      <c r="IF2674" s="55"/>
      <c r="IG2674" s="55"/>
      <c r="IH2674" s="55"/>
      <c r="II2674" s="55"/>
      <c r="IJ2674" s="55"/>
      <c r="IK2674" s="55"/>
      <c r="IL2674" s="55"/>
      <c r="IM2674" s="55"/>
      <c r="IN2674" s="55"/>
      <c r="IO2674" s="55"/>
      <c r="IP2674" s="55"/>
      <c r="IQ2674" s="55"/>
      <c r="IR2674" s="55"/>
      <c r="IS2674" s="55"/>
      <c r="IT2674" s="55"/>
      <c r="IU2674" s="55"/>
      <c r="IV2674" s="55"/>
    </row>
    <row r="2675" spans="1:256" ht="12.5">
      <c r="B2675" s="65">
        <v>1</v>
      </c>
      <c r="C2675" s="66">
        <f>IF(E2675="A",1,IF(E2675="B",1,0))</f>
        <v>1</v>
      </c>
      <c r="D2675" s="658" t="s">
        <v>68</v>
      </c>
      <c r="E2675" s="658" t="s">
        <v>68</v>
      </c>
      <c r="F2675" s="656" t="s">
        <v>99</v>
      </c>
      <c r="G2675" s="78"/>
      <c r="H2675" s="96" t="s">
        <v>114</v>
      </c>
      <c r="I2675" s="107" t="s">
        <v>3375</v>
      </c>
      <c r="J2675" s="81"/>
      <c r="K2675" s="72"/>
      <c r="L2675" s="72"/>
      <c r="M2675" s="72"/>
      <c r="N2675" s="72"/>
      <c r="O2675" s="72"/>
      <c r="P2675" s="72"/>
      <c r="Q2675" s="833"/>
      <c r="R2675" s="102"/>
      <c r="S2675" s="73"/>
      <c r="T2675" s="102"/>
      <c r="U2675" s="103"/>
      <c r="V2675" s="104"/>
    </row>
    <row r="2676" spans="1:256" ht="12.5">
      <c r="B2676" s="65">
        <v>1</v>
      </c>
      <c r="C2676" s="66">
        <f>IF(E2676="A",1,IF(E2676="B",1,0))</f>
        <v>1</v>
      </c>
      <c r="D2676" s="76" t="s">
        <v>87</v>
      </c>
      <c r="E2676" s="76" t="s">
        <v>87</v>
      </c>
      <c r="F2676" s="77" t="s">
        <v>90</v>
      </c>
      <c r="G2676" s="78"/>
      <c r="H2676" s="96" t="s">
        <v>129</v>
      </c>
      <c r="I2676" s="107" t="s">
        <v>3376</v>
      </c>
      <c r="J2676" s="81"/>
      <c r="K2676" s="72"/>
      <c r="L2676" s="72"/>
      <c r="M2676" s="72"/>
      <c r="N2676" s="72"/>
      <c r="O2676" s="72"/>
      <c r="P2676" s="72"/>
      <c r="Q2676" s="833"/>
      <c r="R2676" s="102"/>
      <c r="S2676" s="73"/>
      <c r="T2676" s="102"/>
      <c r="U2676" s="103"/>
      <c r="V2676" s="104"/>
    </row>
    <row r="2677" spans="1:256" ht="12.5">
      <c r="A2677"/>
      <c r="B2677" s="65">
        <v>1</v>
      </c>
      <c r="C2677" s="66">
        <f>IF(E2677="A",1,IF(E2677="B",1,0))</f>
        <v>0</v>
      </c>
      <c r="D2677" s="76" t="s">
        <v>87</v>
      </c>
      <c r="E2677" s="77" t="s">
        <v>90</v>
      </c>
      <c r="F2677" s="77" t="s">
        <v>90</v>
      </c>
      <c r="G2677" s="78"/>
      <c r="H2677" s="96" t="s">
        <v>215</v>
      </c>
      <c r="I2677" s="107" t="s">
        <v>3377</v>
      </c>
      <c r="J2677" s="81"/>
      <c r="K2677" s="72"/>
      <c r="L2677" s="72"/>
      <c r="M2677" s="72"/>
      <c r="N2677" s="72"/>
      <c r="O2677" s="72"/>
      <c r="P2677" s="72"/>
      <c r="Q2677" s="833"/>
      <c r="R2677" s="102"/>
      <c r="S2677" s="73"/>
      <c r="T2677" s="102"/>
      <c r="U2677" s="103"/>
      <c r="V2677" s="104"/>
    </row>
    <row r="2678" spans="1:256" ht="12.5">
      <c r="B2678" s="65">
        <v>1</v>
      </c>
      <c r="C2678" s="66">
        <f>IF(E2678="A",4,IF(E2678="B",3,IF(E2678="C",2,IF(E2678="D",1,0))))</f>
        <v>2</v>
      </c>
      <c r="D2678" s="77" t="s">
        <v>90</v>
      </c>
      <c r="E2678" s="77" t="s">
        <v>90</v>
      </c>
      <c r="F2678" s="76" t="s">
        <v>87</v>
      </c>
      <c r="G2678" s="78"/>
      <c r="H2678" s="96" t="s">
        <v>129</v>
      </c>
      <c r="I2678" s="107" t="s">
        <v>3378</v>
      </c>
      <c r="J2678" s="81"/>
      <c r="K2678" s="72"/>
      <c r="L2678" s="72"/>
      <c r="M2678" s="72"/>
      <c r="N2678" s="72"/>
      <c r="O2678" s="72"/>
      <c r="P2678" s="72"/>
      <c r="Q2678" s="833"/>
      <c r="R2678" s="102"/>
      <c r="S2678" s="73"/>
      <c r="T2678" s="102"/>
      <c r="U2678" s="103"/>
      <c r="V2678" s="104"/>
    </row>
    <row r="2679" spans="1:256" ht="12.5">
      <c r="B2679" s="65">
        <v>1</v>
      </c>
      <c r="C2679" s="66">
        <f>IF(E2679="A",1,IF(E2679="B",1,0))</f>
        <v>1</v>
      </c>
      <c r="D2679" s="76" t="s">
        <v>68</v>
      </c>
      <c r="E2679" s="76" t="s">
        <v>68</v>
      </c>
      <c r="F2679" s="77" t="s">
        <v>90</v>
      </c>
      <c r="G2679" s="78"/>
      <c r="H2679" s="96" t="s">
        <v>140</v>
      </c>
      <c r="I2679" s="107" t="s">
        <v>3379</v>
      </c>
      <c r="J2679" s="81"/>
      <c r="K2679" s="72"/>
      <c r="L2679" s="72"/>
      <c r="M2679" s="72"/>
      <c r="N2679" s="72"/>
      <c r="O2679" s="72"/>
      <c r="P2679" s="72"/>
      <c r="Q2679" s="833"/>
      <c r="R2679" s="102"/>
      <c r="S2679" s="73"/>
      <c r="T2679" s="102"/>
      <c r="U2679" s="103"/>
      <c r="V2679" s="104"/>
    </row>
    <row r="2680" spans="1:256" ht="12.5">
      <c r="A2680" s="365"/>
      <c r="B2680" s="65">
        <v>1</v>
      </c>
      <c r="C2680" s="66">
        <f>IF(E2680="A",4,IF(E2680="B",3,IF(E2680="C",2,IF(E2680="D",1,0))))</f>
        <v>4</v>
      </c>
      <c r="D2680" s="77" t="s">
        <v>90</v>
      </c>
      <c r="E2680" s="76" t="s">
        <v>68</v>
      </c>
      <c r="F2680" s="76" t="s">
        <v>68</v>
      </c>
      <c r="G2680" s="78"/>
      <c r="H2680" s="96" t="s">
        <v>101</v>
      </c>
      <c r="I2680" s="107" t="s">
        <v>3380</v>
      </c>
      <c r="J2680" s="81" t="s">
        <v>6111</v>
      </c>
      <c r="K2680" s="72"/>
      <c r="L2680" s="72"/>
      <c r="M2680" s="72"/>
      <c r="N2680" s="72"/>
      <c r="O2680" s="72"/>
      <c r="P2680" s="72"/>
      <c r="Q2680" s="833"/>
      <c r="R2680" s="102"/>
      <c r="S2680" s="73"/>
      <c r="T2680" s="102"/>
      <c r="U2680" s="103"/>
      <c r="V2680" s="104"/>
    </row>
    <row r="2681" spans="1:256" ht="12.5">
      <c r="B2681" s="65">
        <v>1</v>
      </c>
      <c r="C2681" s="66">
        <f t="shared" ref="C2681:C2686" si="128">IF(E2681="A",1,IF(E2681="B",1,0))</f>
        <v>0</v>
      </c>
      <c r="D2681" s="659" t="s">
        <v>90</v>
      </c>
      <c r="E2681" s="659" t="s">
        <v>90</v>
      </c>
      <c r="F2681" s="658" t="s">
        <v>68</v>
      </c>
      <c r="G2681" s="78"/>
      <c r="H2681" s="96" t="s">
        <v>122</v>
      </c>
      <c r="I2681" s="107" t="s">
        <v>3381</v>
      </c>
      <c r="J2681" s="81"/>
      <c r="K2681" s="72"/>
      <c r="L2681" s="72"/>
      <c r="M2681" s="72"/>
      <c r="N2681" s="72"/>
      <c r="O2681" s="72"/>
      <c r="P2681" s="72"/>
      <c r="Q2681" s="833"/>
      <c r="R2681" s="102"/>
      <c r="S2681" s="73"/>
      <c r="T2681" s="102"/>
      <c r="U2681" s="103"/>
      <c r="V2681" s="104"/>
    </row>
    <row r="2682" spans="1:256" ht="12.5">
      <c r="B2682" s="65">
        <v>1</v>
      </c>
      <c r="C2682" s="66">
        <f t="shared" si="128"/>
        <v>0</v>
      </c>
      <c r="D2682" s="76" t="s">
        <v>87</v>
      </c>
      <c r="E2682" s="77" t="s">
        <v>90</v>
      </c>
      <c r="F2682" s="77" t="s">
        <v>90</v>
      </c>
      <c r="G2682" s="78"/>
      <c r="H2682" s="96" t="s">
        <v>122</v>
      </c>
      <c r="I2682" s="107" t="s">
        <v>3382</v>
      </c>
      <c r="J2682" s="81"/>
      <c r="K2682" s="72"/>
      <c r="L2682" s="72"/>
      <c r="M2682" s="72"/>
      <c r="N2682" s="72"/>
      <c r="O2682" s="72"/>
      <c r="P2682" s="72"/>
      <c r="Q2682" s="833"/>
      <c r="R2682" s="102"/>
      <c r="S2682" s="73"/>
      <c r="T2682" s="102"/>
      <c r="U2682" s="103"/>
      <c r="V2682" s="104"/>
    </row>
    <row r="2683" spans="1:256" ht="12" customHeight="1">
      <c r="A2683" s="305"/>
      <c r="B2683" s="65">
        <v>1</v>
      </c>
      <c r="C2683" s="66">
        <f t="shared" si="128"/>
        <v>0</v>
      </c>
      <c r="D2683" s="77" t="s">
        <v>90</v>
      </c>
      <c r="E2683" s="77" t="s">
        <v>90</v>
      </c>
      <c r="F2683" s="76" t="s">
        <v>68</v>
      </c>
      <c r="G2683" s="78"/>
      <c r="H2683" s="96" t="s">
        <v>104</v>
      </c>
      <c r="I2683" s="107" t="s">
        <v>3383</v>
      </c>
      <c r="J2683" s="81"/>
      <c r="K2683" s="72"/>
      <c r="L2683" s="72"/>
      <c r="M2683" s="72"/>
      <c r="N2683" s="72"/>
      <c r="O2683" s="72"/>
      <c r="P2683" s="72"/>
      <c r="Q2683" s="833"/>
      <c r="R2683" s="102"/>
      <c r="S2683" s="73"/>
      <c r="T2683" s="102"/>
      <c r="U2683" s="103"/>
      <c r="V2683" s="104"/>
      <c r="W2683" s="320"/>
      <c r="X2683" s="320"/>
      <c r="Y2683" s="320"/>
      <c r="Z2683" s="320"/>
      <c r="AA2683" s="320"/>
      <c r="AB2683" s="320"/>
      <c r="AC2683" s="320"/>
      <c r="AD2683" s="320"/>
      <c r="AE2683" s="320"/>
      <c r="AF2683" s="320"/>
      <c r="AG2683" s="320"/>
      <c r="AH2683" s="320"/>
      <c r="AI2683" s="320"/>
      <c r="AJ2683" s="320"/>
      <c r="AK2683" s="320"/>
      <c r="AL2683" s="320"/>
      <c r="AM2683" s="320"/>
      <c r="AN2683" s="320"/>
      <c r="AO2683" s="320"/>
      <c r="AP2683" s="320"/>
      <c r="AQ2683" s="320"/>
      <c r="AR2683" s="320"/>
      <c r="AS2683" s="320"/>
      <c r="AT2683" s="320"/>
      <c r="AU2683" s="320"/>
      <c r="AV2683" s="320"/>
      <c r="AW2683" s="320"/>
      <c r="AX2683" s="320"/>
      <c r="AY2683" s="320"/>
      <c r="AZ2683" s="320"/>
      <c r="BA2683" s="320"/>
      <c r="BB2683" s="320"/>
      <c r="BC2683" s="320"/>
      <c r="BD2683" s="320"/>
      <c r="BE2683" s="320"/>
      <c r="BF2683" s="320"/>
      <c r="BG2683" s="320"/>
      <c r="BH2683" s="320"/>
      <c r="BI2683" s="320"/>
      <c r="BJ2683" s="320"/>
      <c r="BK2683" s="320"/>
      <c r="BL2683" s="320"/>
      <c r="BM2683" s="320"/>
      <c r="BN2683" s="320"/>
      <c r="BO2683" s="320"/>
      <c r="BP2683" s="320"/>
      <c r="BQ2683" s="320"/>
      <c r="BR2683" s="320"/>
      <c r="BS2683" s="320"/>
      <c r="BT2683" s="320"/>
      <c r="BU2683" s="320"/>
      <c r="BV2683" s="320"/>
      <c r="BW2683" s="320"/>
      <c r="BX2683" s="320"/>
      <c r="BY2683" s="320"/>
      <c r="BZ2683" s="320"/>
      <c r="CA2683" s="320"/>
      <c r="CB2683" s="320"/>
      <c r="CC2683" s="320"/>
      <c r="CD2683" s="320"/>
      <c r="CE2683" s="320"/>
      <c r="CF2683" s="320"/>
      <c r="CG2683" s="320"/>
      <c r="CH2683" s="320"/>
      <c r="CI2683" s="320"/>
      <c r="CJ2683" s="320"/>
      <c r="CK2683" s="320"/>
      <c r="CL2683" s="320"/>
      <c r="CM2683" s="320"/>
      <c r="CN2683" s="320"/>
      <c r="CO2683" s="320"/>
      <c r="CP2683" s="320"/>
      <c r="CQ2683" s="320"/>
      <c r="CR2683" s="320"/>
      <c r="CS2683" s="320"/>
      <c r="CT2683" s="320"/>
      <c r="CU2683" s="320"/>
      <c r="CV2683" s="320"/>
      <c r="CW2683" s="320"/>
      <c r="CX2683" s="320"/>
      <c r="CY2683" s="320"/>
      <c r="CZ2683" s="320"/>
      <c r="DA2683" s="320"/>
      <c r="DB2683" s="320"/>
      <c r="DC2683" s="320"/>
      <c r="DD2683" s="320"/>
      <c r="DE2683" s="320"/>
      <c r="DF2683" s="320"/>
      <c r="DG2683" s="320"/>
      <c r="DH2683" s="320"/>
      <c r="DI2683" s="320"/>
      <c r="DJ2683" s="320"/>
      <c r="DK2683" s="320"/>
      <c r="DL2683" s="320"/>
      <c r="DM2683" s="320"/>
      <c r="DN2683" s="320"/>
      <c r="DO2683" s="320"/>
      <c r="DP2683" s="320"/>
      <c r="DQ2683" s="320"/>
      <c r="DR2683" s="320"/>
      <c r="DS2683" s="320"/>
      <c r="DT2683" s="320"/>
      <c r="DU2683" s="320"/>
      <c r="DV2683" s="320"/>
      <c r="DW2683" s="320"/>
      <c r="DX2683" s="320"/>
      <c r="DY2683" s="320"/>
      <c r="DZ2683" s="320"/>
      <c r="EA2683" s="320"/>
      <c r="EB2683" s="320"/>
      <c r="EC2683" s="320"/>
      <c r="ED2683" s="320"/>
      <c r="EE2683" s="320"/>
      <c r="EF2683" s="320"/>
      <c r="EG2683" s="320"/>
      <c r="EH2683" s="320"/>
      <c r="EI2683" s="320"/>
      <c r="EJ2683" s="320"/>
      <c r="EK2683" s="320"/>
      <c r="EL2683" s="320"/>
      <c r="EM2683" s="320"/>
      <c r="EN2683" s="320"/>
      <c r="EO2683" s="320"/>
      <c r="EP2683" s="320"/>
      <c r="EQ2683" s="320"/>
      <c r="ER2683" s="320"/>
      <c r="ES2683" s="320"/>
      <c r="ET2683" s="320"/>
      <c r="EU2683" s="320"/>
      <c r="EV2683" s="320"/>
      <c r="EW2683" s="320"/>
      <c r="EX2683" s="320"/>
      <c r="EY2683" s="320"/>
      <c r="EZ2683" s="320"/>
      <c r="FA2683" s="320"/>
      <c r="FB2683" s="320"/>
      <c r="FC2683" s="320"/>
      <c r="FD2683" s="320"/>
      <c r="FE2683" s="320"/>
      <c r="FF2683" s="320"/>
      <c r="FG2683" s="320"/>
      <c r="FH2683" s="320"/>
      <c r="FI2683" s="320"/>
      <c r="FJ2683" s="320"/>
      <c r="FK2683" s="320"/>
      <c r="FL2683" s="320"/>
      <c r="FM2683" s="320"/>
      <c r="FN2683" s="320"/>
      <c r="FO2683" s="320"/>
      <c r="FP2683" s="320"/>
      <c r="FQ2683" s="320"/>
      <c r="FR2683" s="320"/>
      <c r="FS2683" s="320"/>
      <c r="FT2683" s="320"/>
      <c r="FU2683" s="320"/>
      <c r="FV2683" s="320"/>
      <c r="FW2683" s="320"/>
      <c r="FX2683" s="320"/>
      <c r="FY2683" s="320"/>
      <c r="FZ2683" s="320"/>
      <c r="GA2683" s="320"/>
      <c r="GB2683" s="320"/>
      <c r="GC2683" s="320"/>
      <c r="GD2683" s="320"/>
      <c r="GE2683" s="320"/>
      <c r="GF2683" s="320"/>
      <c r="GG2683" s="320"/>
      <c r="GH2683" s="320"/>
      <c r="GI2683" s="320"/>
      <c r="GJ2683" s="320"/>
      <c r="GK2683" s="320"/>
      <c r="GL2683" s="320"/>
      <c r="GM2683" s="320"/>
      <c r="GN2683" s="320"/>
      <c r="GO2683" s="320"/>
      <c r="GP2683" s="320"/>
      <c r="GQ2683" s="320"/>
      <c r="GR2683" s="320"/>
      <c r="GS2683" s="320"/>
      <c r="GT2683" s="320"/>
      <c r="GU2683" s="320"/>
      <c r="GV2683" s="320"/>
      <c r="GW2683" s="320"/>
      <c r="GX2683" s="320"/>
      <c r="GY2683" s="320"/>
      <c r="GZ2683" s="320"/>
      <c r="HA2683" s="320"/>
      <c r="HB2683" s="320"/>
      <c r="HC2683" s="320"/>
      <c r="HD2683" s="320"/>
      <c r="HE2683" s="320"/>
      <c r="HF2683" s="320"/>
      <c r="HG2683" s="320"/>
      <c r="HH2683" s="320"/>
      <c r="HI2683" s="320"/>
      <c r="HJ2683" s="320"/>
      <c r="HK2683" s="320"/>
      <c r="HL2683" s="320"/>
      <c r="HM2683" s="320"/>
      <c r="HN2683" s="320"/>
      <c r="HO2683" s="320"/>
      <c r="HP2683" s="320"/>
      <c r="HQ2683" s="320"/>
      <c r="HR2683" s="320"/>
      <c r="HS2683" s="320"/>
      <c r="HT2683" s="320"/>
      <c r="HU2683" s="320"/>
      <c r="HV2683" s="320"/>
      <c r="HW2683" s="320"/>
      <c r="HX2683" s="320"/>
      <c r="HY2683" s="320"/>
      <c r="HZ2683" s="320"/>
      <c r="IA2683" s="320"/>
      <c r="IB2683" s="320"/>
      <c r="IC2683" s="320"/>
      <c r="ID2683" s="320"/>
      <c r="IE2683" s="320"/>
      <c r="IF2683" s="320"/>
      <c r="IG2683" s="320"/>
      <c r="IH2683" s="320"/>
      <c r="II2683" s="320"/>
      <c r="IJ2683" s="320"/>
      <c r="IK2683" s="320"/>
      <c r="IL2683" s="320"/>
      <c r="IM2683" s="320"/>
      <c r="IN2683" s="320"/>
      <c r="IO2683" s="320"/>
      <c r="IP2683" s="320"/>
      <c r="IQ2683" s="320"/>
      <c r="IR2683" s="320"/>
      <c r="IS2683" s="320"/>
      <c r="IT2683" s="320"/>
      <c r="IU2683" s="320"/>
      <c r="IV2683" s="320"/>
    </row>
    <row r="2684" spans="1:256" ht="12.5">
      <c r="B2684" s="65">
        <v>1</v>
      </c>
      <c r="C2684" s="66">
        <f t="shared" si="128"/>
        <v>0</v>
      </c>
      <c r="D2684" s="76" t="s">
        <v>87</v>
      </c>
      <c r="E2684" s="99" t="s">
        <v>70</v>
      </c>
      <c r="F2684" s="77" t="s">
        <v>90</v>
      </c>
      <c r="G2684" s="78"/>
      <c r="H2684" s="96" t="s">
        <v>197</v>
      </c>
      <c r="I2684" s="107" t="s">
        <v>3384</v>
      </c>
      <c r="J2684" s="81"/>
      <c r="K2684" s="72"/>
      <c r="L2684" s="72"/>
      <c r="M2684" s="72"/>
      <c r="N2684" s="72"/>
      <c r="O2684" s="72"/>
      <c r="P2684" s="72"/>
      <c r="Q2684" s="833"/>
      <c r="R2684" s="102"/>
      <c r="S2684" s="73"/>
      <c r="T2684" s="102"/>
      <c r="U2684" s="103"/>
      <c r="V2684" s="104"/>
    </row>
    <row r="2685" spans="1:256" ht="12.5">
      <c r="B2685" s="65">
        <v>1</v>
      </c>
      <c r="C2685" s="66">
        <f t="shared" si="128"/>
        <v>1</v>
      </c>
      <c r="D2685" s="659" t="s">
        <v>90</v>
      </c>
      <c r="E2685" s="658" t="s">
        <v>68</v>
      </c>
      <c r="F2685" s="656" t="s">
        <v>70</v>
      </c>
      <c r="G2685" s="78"/>
      <c r="H2685" s="96" t="s">
        <v>122</v>
      </c>
      <c r="I2685" s="107" t="s">
        <v>3385</v>
      </c>
      <c r="J2685" s="81"/>
      <c r="K2685" s="72"/>
      <c r="L2685" s="72"/>
      <c r="M2685" s="72"/>
      <c r="N2685" s="72"/>
      <c r="O2685" s="72"/>
      <c r="P2685" s="72"/>
      <c r="Q2685" s="833"/>
      <c r="R2685" s="102"/>
      <c r="S2685" s="73"/>
      <c r="T2685" s="102"/>
      <c r="U2685" s="103"/>
      <c r="V2685" s="104"/>
    </row>
    <row r="2686" spans="1:256" ht="12.5">
      <c r="B2686" s="65">
        <v>1</v>
      </c>
      <c r="C2686" s="66">
        <f t="shared" si="128"/>
        <v>0</v>
      </c>
      <c r="D2686" s="658" t="s">
        <v>68</v>
      </c>
      <c r="E2686" s="659" t="s">
        <v>90</v>
      </c>
      <c r="F2686" s="658" t="s">
        <v>87</v>
      </c>
      <c r="G2686" s="78"/>
      <c r="H2686" s="96" t="s">
        <v>119</v>
      </c>
      <c r="I2686" s="107" t="s">
        <v>3386</v>
      </c>
      <c r="J2686" s="81"/>
      <c r="K2686" s="72"/>
      <c r="L2686" s="72"/>
      <c r="M2686" s="72"/>
      <c r="N2686" s="72"/>
      <c r="O2686" s="72"/>
      <c r="P2686" s="72"/>
      <c r="Q2686" s="833"/>
      <c r="R2686" s="102"/>
      <c r="S2686" s="73"/>
      <c r="T2686" s="102"/>
      <c r="U2686" s="103"/>
      <c r="V2686" s="104"/>
    </row>
    <row r="2687" spans="1:256" ht="12" customHeight="1">
      <c r="B2687" s="65">
        <v>1</v>
      </c>
      <c r="C2687" s="66">
        <v>2</v>
      </c>
      <c r="D2687" s="77" t="s">
        <v>90</v>
      </c>
      <c r="E2687" s="77" t="s">
        <v>90</v>
      </c>
      <c r="F2687" s="76" t="s">
        <v>87</v>
      </c>
      <c r="G2687" s="78"/>
      <c r="H2687" s="96" t="s">
        <v>368</v>
      </c>
      <c r="I2687" s="107" t="s">
        <v>3387</v>
      </c>
      <c r="J2687" s="81" t="s">
        <v>616</v>
      </c>
      <c r="K2687" s="72"/>
      <c r="L2687" s="72"/>
      <c r="M2687" s="72"/>
      <c r="N2687" s="72"/>
      <c r="O2687" s="72"/>
      <c r="P2687" s="72"/>
      <c r="Q2687" s="833"/>
      <c r="R2687" s="102"/>
      <c r="S2687" s="73"/>
      <c r="T2687" s="102"/>
      <c r="U2687" s="103"/>
      <c r="V2687" s="104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  <c r="CC2687"/>
      <c r="CD2687"/>
      <c r="CE2687"/>
      <c r="CF2687"/>
      <c r="CG2687"/>
      <c r="CH2687"/>
      <c r="CI2687"/>
      <c r="CJ2687"/>
      <c r="CK2687"/>
      <c r="CL2687"/>
      <c r="CM2687"/>
      <c r="CN2687"/>
      <c r="CO2687"/>
      <c r="CP2687"/>
      <c r="CQ2687"/>
      <c r="CR2687"/>
      <c r="CS2687"/>
      <c r="CT2687"/>
      <c r="CU2687"/>
      <c r="CV2687"/>
      <c r="CW2687"/>
      <c r="CX2687"/>
      <c r="CY2687"/>
      <c r="CZ2687"/>
      <c r="DA2687"/>
      <c r="DB2687"/>
      <c r="DC2687"/>
      <c r="DD2687"/>
      <c r="DE2687"/>
      <c r="DF2687"/>
      <c r="DG2687"/>
      <c r="DH2687"/>
      <c r="DI2687"/>
      <c r="DJ2687"/>
      <c r="DK2687"/>
      <c r="DL2687"/>
      <c r="DM2687"/>
      <c r="DN2687"/>
      <c r="DO2687"/>
      <c r="DP2687"/>
      <c r="DQ2687"/>
      <c r="DR2687"/>
      <c r="DS2687"/>
      <c r="DT2687"/>
      <c r="DU2687"/>
      <c r="DV2687"/>
      <c r="DW2687"/>
      <c r="DX2687"/>
      <c r="DY2687"/>
      <c r="DZ2687"/>
      <c r="EA2687"/>
      <c r="EB2687"/>
      <c r="EC2687"/>
      <c r="ED2687"/>
      <c r="EE2687"/>
      <c r="EF2687"/>
      <c r="EG2687"/>
      <c r="EH2687"/>
      <c r="EI2687"/>
      <c r="EJ2687"/>
      <c r="EK2687"/>
      <c r="EL2687"/>
      <c r="EM2687"/>
      <c r="EN2687"/>
      <c r="EO2687"/>
      <c r="EP2687"/>
      <c r="EQ2687"/>
      <c r="ER2687"/>
      <c r="ES2687"/>
      <c r="ET2687"/>
      <c r="EU2687"/>
      <c r="EV2687"/>
      <c r="EW2687"/>
      <c r="EX2687"/>
      <c r="EY2687"/>
      <c r="EZ2687"/>
      <c r="FA2687"/>
      <c r="FB2687"/>
      <c r="FC2687"/>
      <c r="FD2687"/>
      <c r="FE2687"/>
      <c r="FF2687"/>
      <c r="FG2687"/>
      <c r="FH2687"/>
      <c r="FI2687"/>
      <c r="FJ2687"/>
      <c r="FK2687"/>
      <c r="FL2687"/>
      <c r="FM2687"/>
      <c r="FN2687"/>
      <c r="FO2687"/>
      <c r="FP2687"/>
      <c r="FQ2687"/>
      <c r="FR2687"/>
      <c r="FS2687"/>
      <c r="FT2687"/>
      <c r="FU2687"/>
      <c r="FV2687"/>
      <c r="FW2687"/>
      <c r="FX2687"/>
      <c r="FY2687"/>
      <c r="FZ2687"/>
      <c r="GA2687"/>
      <c r="GB2687"/>
      <c r="GC2687"/>
      <c r="GD2687"/>
      <c r="GE2687"/>
      <c r="GF2687"/>
      <c r="GG2687"/>
      <c r="GH2687"/>
      <c r="GI2687"/>
      <c r="GJ2687"/>
      <c r="GK2687"/>
      <c r="GL2687"/>
      <c r="GM2687"/>
      <c r="GN2687"/>
      <c r="GO2687"/>
      <c r="GP2687"/>
      <c r="GQ2687"/>
      <c r="GR2687"/>
      <c r="GS2687"/>
      <c r="GT2687"/>
      <c r="GU2687"/>
      <c r="GV2687"/>
      <c r="GW2687"/>
      <c r="GX2687"/>
      <c r="GY2687"/>
      <c r="GZ2687"/>
      <c r="HA2687"/>
      <c r="HB2687"/>
      <c r="HC2687"/>
      <c r="HD2687"/>
      <c r="HE2687"/>
      <c r="HF2687"/>
      <c r="HG2687"/>
      <c r="HH2687"/>
      <c r="HI2687"/>
      <c r="HJ2687"/>
      <c r="HK2687"/>
      <c r="HL2687"/>
      <c r="HM2687"/>
      <c r="HN2687"/>
      <c r="HO2687"/>
      <c r="HP2687"/>
      <c r="HQ2687"/>
      <c r="HR2687"/>
      <c r="HS2687"/>
      <c r="HT2687"/>
      <c r="HU2687"/>
      <c r="HV2687"/>
      <c r="HW2687"/>
      <c r="HX2687"/>
      <c r="HY2687"/>
      <c r="HZ2687"/>
      <c r="IA2687"/>
      <c r="IB2687"/>
      <c r="IC2687"/>
      <c r="ID2687"/>
      <c r="IE2687"/>
      <c r="IF2687"/>
      <c r="IG2687"/>
      <c r="IH2687"/>
      <c r="II2687"/>
      <c r="IJ2687"/>
      <c r="IK2687"/>
      <c r="IL2687"/>
      <c r="IM2687"/>
      <c r="IN2687"/>
      <c r="IO2687"/>
      <c r="IP2687"/>
      <c r="IQ2687"/>
      <c r="IR2687"/>
      <c r="IS2687"/>
      <c r="IT2687"/>
      <c r="IU2687"/>
      <c r="IV2687"/>
    </row>
    <row r="2688" spans="1:256" ht="12.5">
      <c r="B2688" s="65">
        <v>1</v>
      </c>
      <c r="C2688" s="66">
        <f>IF(E2688="A",1,IF(E2688="B",1,0))</f>
        <v>0</v>
      </c>
      <c r="D2688" s="658" t="s">
        <v>87</v>
      </c>
      <c r="E2688" s="656" t="s">
        <v>70</v>
      </c>
      <c r="F2688" s="659" t="s">
        <v>90</v>
      </c>
      <c r="G2688" s="78"/>
      <c r="H2688" s="96" t="s">
        <v>114</v>
      </c>
      <c r="I2688" s="107" t="s">
        <v>3388</v>
      </c>
      <c r="J2688" s="81"/>
      <c r="K2688" s="72"/>
      <c r="L2688" s="72"/>
      <c r="M2688" s="72"/>
      <c r="N2688" s="72"/>
      <c r="O2688" s="72"/>
      <c r="P2688" s="72"/>
      <c r="Q2688" s="833"/>
      <c r="R2688" s="102"/>
      <c r="S2688" s="73"/>
      <c r="T2688" s="102"/>
      <c r="U2688" s="103"/>
      <c r="V2688" s="104"/>
    </row>
    <row r="2689" spans="1:256" ht="12.5">
      <c r="A2689" s="305"/>
      <c r="B2689" s="65">
        <v>1</v>
      </c>
      <c r="C2689" s="66">
        <f>IF(E2689="A",1,IF(E2689="B",1,0))</f>
        <v>1</v>
      </c>
      <c r="D2689" s="76" t="s">
        <v>87</v>
      </c>
      <c r="E2689" s="76" t="s">
        <v>87</v>
      </c>
      <c r="F2689" s="76" t="s">
        <v>87</v>
      </c>
      <c r="G2689" s="78"/>
      <c r="H2689" s="96" t="s">
        <v>220</v>
      </c>
      <c r="I2689" s="107" t="s">
        <v>409</v>
      </c>
      <c r="J2689" s="81"/>
      <c r="K2689" s="72"/>
      <c r="L2689" s="72"/>
      <c r="M2689" s="72"/>
      <c r="N2689" s="72"/>
      <c r="O2689" s="72"/>
      <c r="P2689" s="72"/>
      <c r="Q2689" s="833"/>
      <c r="R2689" s="102"/>
      <c r="S2689" s="73"/>
      <c r="T2689" s="102"/>
      <c r="U2689" s="103"/>
      <c r="V2689" s="104"/>
    </row>
    <row r="2690" spans="1:256" ht="12.5">
      <c r="B2690" s="65">
        <v>1</v>
      </c>
      <c r="C2690" s="66">
        <v>3</v>
      </c>
      <c r="D2690" s="76" t="s">
        <v>87</v>
      </c>
      <c r="E2690" s="76" t="s">
        <v>87</v>
      </c>
      <c r="F2690" s="76" t="s">
        <v>87</v>
      </c>
      <c r="G2690" s="78"/>
      <c r="H2690" s="100" t="s">
        <v>220</v>
      </c>
      <c r="I2690" s="101" t="s">
        <v>409</v>
      </c>
      <c r="J2690" s="81" t="s">
        <v>282</v>
      </c>
      <c r="K2690" s="72"/>
      <c r="L2690" s="72"/>
      <c r="M2690" s="72"/>
      <c r="N2690" s="72"/>
      <c r="O2690" s="72"/>
      <c r="P2690" s="72"/>
      <c r="Q2690" s="833"/>
      <c r="R2690" s="102"/>
      <c r="S2690" s="73"/>
      <c r="T2690" s="102"/>
      <c r="U2690" s="103"/>
      <c r="V2690" s="104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  <c r="BS2690"/>
      <c r="BT2690"/>
      <c r="BU2690"/>
      <c r="BV2690"/>
      <c r="BW2690"/>
      <c r="BX2690"/>
      <c r="BY2690"/>
      <c r="BZ2690"/>
      <c r="CA2690"/>
      <c r="CB2690"/>
      <c r="CC2690"/>
      <c r="CD2690"/>
      <c r="CE2690"/>
      <c r="CF2690"/>
      <c r="CG2690"/>
      <c r="CH2690"/>
      <c r="CI2690"/>
      <c r="CJ2690"/>
      <c r="CK2690"/>
      <c r="CL2690"/>
      <c r="CM2690"/>
      <c r="CN2690"/>
      <c r="CO2690"/>
      <c r="CP2690"/>
      <c r="CQ2690"/>
      <c r="CR2690"/>
      <c r="CS2690"/>
      <c r="CT2690"/>
      <c r="CU2690"/>
      <c r="CV2690"/>
      <c r="CW2690"/>
      <c r="CX2690"/>
      <c r="CY2690"/>
      <c r="CZ2690"/>
      <c r="DA2690"/>
      <c r="DB2690"/>
      <c r="DC2690"/>
      <c r="DD2690"/>
      <c r="DE2690"/>
      <c r="DF2690"/>
      <c r="DG2690"/>
      <c r="DH2690"/>
      <c r="DI2690"/>
      <c r="DJ2690"/>
      <c r="DK2690"/>
      <c r="DL2690"/>
      <c r="DM2690"/>
      <c r="DN2690"/>
      <c r="DO2690"/>
      <c r="DP2690"/>
      <c r="DQ2690"/>
      <c r="DR2690"/>
      <c r="DS2690"/>
      <c r="DT2690"/>
      <c r="DU2690"/>
      <c r="DV2690"/>
      <c r="DW2690"/>
      <c r="DX2690"/>
      <c r="DY2690"/>
      <c r="DZ2690"/>
      <c r="EA2690"/>
      <c r="EB2690"/>
      <c r="EC2690"/>
      <c r="ED2690"/>
      <c r="EE2690"/>
      <c r="EF2690"/>
      <c r="EG2690"/>
      <c r="EH2690"/>
      <c r="EI2690"/>
      <c r="EJ2690"/>
      <c r="EK2690"/>
      <c r="EL2690"/>
      <c r="EM2690"/>
      <c r="EN2690"/>
      <c r="EO2690"/>
      <c r="EP2690"/>
      <c r="EQ2690"/>
      <c r="ER2690"/>
      <c r="ES2690"/>
      <c r="ET2690"/>
      <c r="EU2690"/>
      <c r="EV2690"/>
      <c r="EW2690"/>
      <c r="EX2690"/>
      <c r="EY2690"/>
      <c r="EZ2690"/>
      <c r="FA2690"/>
      <c r="FB2690"/>
      <c r="FC2690"/>
      <c r="FD2690"/>
      <c r="FE2690"/>
      <c r="FF2690"/>
      <c r="FG2690"/>
      <c r="FH2690"/>
      <c r="FI2690"/>
      <c r="FJ2690"/>
      <c r="FK2690"/>
      <c r="FL2690"/>
      <c r="FM2690"/>
      <c r="FN2690"/>
      <c r="FO2690"/>
      <c r="FP2690"/>
      <c r="FQ2690"/>
      <c r="FR2690"/>
      <c r="FS2690"/>
      <c r="FT2690"/>
      <c r="FU2690"/>
      <c r="FV2690"/>
      <c r="FW2690"/>
      <c r="FX2690"/>
      <c r="FY2690"/>
      <c r="FZ2690"/>
      <c r="GA2690"/>
      <c r="GB2690"/>
      <c r="GC2690"/>
      <c r="GD2690"/>
      <c r="GE2690"/>
      <c r="GF2690"/>
      <c r="GG2690"/>
      <c r="GH2690"/>
      <c r="GI2690"/>
      <c r="GJ2690"/>
      <c r="GK2690"/>
      <c r="GL2690"/>
      <c r="GM2690"/>
      <c r="GN2690"/>
      <c r="GO2690"/>
      <c r="GP2690"/>
      <c r="GQ2690"/>
      <c r="GR2690"/>
      <c r="GS2690"/>
      <c r="GT2690"/>
      <c r="GU2690"/>
      <c r="GV2690"/>
      <c r="GW2690"/>
      <c r="GX2690"/>
      <c r="GY2690"/>
      <c r="GZ2690"/>
      <c r="HA2690"/>
      <c r="HB2690"/>
      <c r="HC2690"/>
      <c r="HD2690"/>
      <c r="HE2690"/>
      <c r="HF2690"/>
      <c r="HG2690"/>
      <c r="HH2690"/>
      <c r="HI2690"/>
      <c r="HJ2690"/>
      <c r="HK2690"/>
      <c r="HL2690"/>
      <c r="HM2690"/>
      <c r="HN2690"/>
      <c r="HO2690"/>
      <c r="HP2690"/>
      <c r="HQ2690"/>
      <c r="HR2690"/>
      <c r="HS2690"/>
      <c r="HT2690"/>
      <c r="HU2690"/>
      <c r="HV2690"/>
      <c r="HW2690"/>
      <c r="HX2690"/>
      <c r="HY2690"/>
      <c r="HZ2690"/>
      <c r="IA2690"/>
      <c r="IB2690"/>
      <c r="IC2690"/>
      <c r="ID2690"/>
      <c r="IE2690"/>
      <c r="IF2690"/>
      <c r="IG2690"/>
      <c r="IH2690"/>
      <c r="II2690"/>
      <c r="IJ2690"/>
      <c r="IK2690"/>
      <c r="IL2690"/>
      <c r="IM2690"/>
      <c r="IN2690"/>
      <c r="IO2690"/>
      <c r="IP2690"/>
      <c r="IQ2690"/>
      <c r="IR2690"/>
      <c r="IS2690"/>
      <c r="IT2690"/>
      <c r="IU2690"/>
      <c r="IV2690"/>
    </row>
    <row r="2691" spans="1:256" ht="12.5">
      <c r="B2691" s="65">
        <v>1</v>
      </c>
      <c r="C2691" s="66">
        <f>IF(E2691="A",4,IF(E2691="B",3,IF(E2691="C",2,IF(E2691="D",1,0))))</f>
        <v>3</v>
      </c>
      <c r="D2691" s="76" t="s">
        <v>87</v>
      </c>
      <c r="E2691" s="76" t="s">
        <v>87</v>
      </c>
      <c r="F2691" s="77" t="s">
        <v>90</v>
      </c>
      <c r="G2691" s="78"/>
      <c r="H2691" s="96" t="s">
        <v>135</v>
      </c>
      <c r="I2691" s="107" t="s">
        <v>3389</v>
      </c>
      <c r="J2691" s="81"/>
      <c r="K2691" s="72"/>
      <c r="L2691" s="72"/>
      <c r="M2691" s="72"/>
      <c r="N2691" s="72"/>
      <c r="O2691" s="72"/>
      <c r="P2691" s="72"/>
      <c r="Q2691" s="833"/>
      <c r="R2691" s="102"/>
      <c r="S2691" s="73"/>
      <c r="T2691" s="102"/>
      <c r="U2691" s="103"/>
      <c r="V2691" s="104"/>
    </row>
    <row r="2692" spans="1:256" ht="12.5">
      <c r="B2692" s="65">
        <v>1</v>
      </c>
      <c r="C2692" s="66">
        <v>1</v>
      </c>
      <c r="D2692" s="77" t="s">
        <v>90</v>
      </c>
      <c r="E2692" s="99" t="s">
        <v>70</v>
      </c>
      <c r="F2692" s="99" t="s">
        <v>99</v>
      </c>
      <c r="G2692" s="78"/>
      <c r="H2692" s="96" t="s">
        <v>104</v>
      </c>
      <c r="I2692" s="107" t="s">
        <v>953</v>
      </c>
      <c r="J2692" s="81" t="s">
        <v>616</v>
      </c>
      <c r="K2692" s="72"/>
      <c r="L2692" s="72"/>
      <c r="M2692" s="72"/>
      <c r="N2692" s="72"/>
      <c r="O2692" s="72"/>
      <c r="P2692" s="72"/>
      <c r="Q2692" s="833"/>
      <c r="R2692" s="102"/>
      <c r="S2692" s="73"/>
      <c r="T2692" s="102"/>
      <c r="U2692" s="103"/>
      <c r="V2692" s="104"/>
    </row>
    <row r="2693" spans="1:256" ht="12.5">
      <c r="B2693" s="65">
        <v>1</v>
      </c>
      <c r="C2693" s="66">
        <f>IF(E2693="A",1,IF(E2693="B",1,0))</f>
        <v>0</v>
      </c>
      <c r="D2693" s="99" t="s">
        <v>70</v>
      </c>
      <c r="E2693" s="77" t="s">
        <v>90</v>
      </c>
      <c r="F2693" s="76" t="s">
        <v>68</v>
      </c>
      <c r="G2693" s="78"/>
      <c r="H2693" s="96" t="s">
        <v>140</v>
      </c>
      <c r="I2693" s="107" t="s">
        <v>3390</v>
      </c>
      <c r="J2693" s="81"/>
      <c r="K2693" s="72"/>
      <c r="L2693" s="72"/>
      <c r="M2693" s="72"/>
      <c r="N2693" s="72"/>
      <c r="O2693" s="72"/>
      <c r="P2693" s="72"/>
      <c r="Q2693" s="833"/>
      <c r="R2693" s="102"/>
      <c r="S2693" s="73"/>
      <c r="T2693" s="102"/>
      <c r="U2693" s="103"/>
      <c r="V2693" s="104"/>
    </row>
    <row r="2694" spans="1:256" ht="12.5">
      <c r="B2694" s="65">
        <v>1</v>
      </c>
      <c r="C2694" s="66">
        <f>IF(E2694="A",1,IF(E2694="B",1,0))</f>
        <v>0</v>
      </c>
      <c r="D2694" s="663" t="s">
        <v>90</v>
      </c>
      <c r="E2694" s="663" t="s">
        <v>90</v>
      </c>
      <c r="F2694" s="662" t="s">
        <v>70</v>
      </c>
      <c r="G2694" s="78"/>
      <c r="H2694" s="96" t="s">
        <v>140</v>
      </c>
      <c r="I2694" s="107" t="s">
        <v>3391</v>
      </c>
      <c r="J2694" s="81"/>
      <c r="K2694" s="72"/>
      <c r="L2694" s="72"/>
      <c r="M2694" s="72"/>
      <c r="N2694" s="72"/>
      <c r="O2694" s="72"/>
      <c r="P2694" s="72"/>
      <c r="Q2694" s="833"/>
      <c r="R2694" s="102"/>
      <c r="S2694" s="73"/>
      <c r="T2694" s="102"/>
      <c r="U2694" s="103"/>
      <c r="V2694" s="10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  <c r="BS2694"/>
      <c r="BT2694"/>
      <c r="BU2694"/>
      <c r="BV2694"/>
      <c r="BW2694"/>
      <c r="BX2694"/>
      <c r="BY2694"/>
      <c r="BZ2694"/>
      <c r="CA2694"/>
      <c r="CB2694"/>
      <c r="CC2694"/>
      <c r="CD2694"/>
      <c r="CE2694"/>
      <c r="CF2694"/>
      <c r="CG2694"/>
      <c r="CH2694"/>
      <c r="CI2694"/>
      <c r="CJ2694"/>
      <c r="CK2694"/>
      <c r="CL2694"/>
      <c r="CM2694"/>
      <c r="CN2694"/>
      <c r="CO2694"/>
      <c r="CP2694"/>
      <c r="CQ2694"/>
      <c r="CR2694"/>
      <c r="CS2694"/>
      <c r="CT2694"/>
      <c r="CU2694"/>
      <c r="CV2694"/>
      <c r="CW2694"/>
      <c r="CX2694"/>
      <c r="CY2694"/>
      <c r="CZ2694"/>
      <c r="DA2694"/>
      <c r="DB2694"/>
      <c r="DC2694"/>
      <c r="DD2694"/>
      <c r="DE2694"/>
      <c r="DF2694"/>
      <c r="DG2694"/>
      <c r="DH2694"/>
      <c r="DI2694"/>
      <c r="DJ2694"/>
      <c r="DK2694"/>
      <c r="DL2694"/>
      <c r="DM2694"/>
      <c r="DN2694"/>
      <c r="DO2694"/>
      <c r="DP2694"/>
      <c r="DQ2694"/>
      <c r="DR2694"/>
      <c r="DS2694"/>
      <c r="DT2694"/>
      <c r="DU2694"/>
      <c r="DV2694"/>
      <c r="DW2694"/>
      <c r="DX2694"/>
      <c r="DY2694"/>
      <c r="DZ2694"/>
      <c r="EA2694"/>
      <c r="EB2694"/>
      <c r="EC2694"/>
      <c r="ED2694"/>
      <c r="EE2694"/>
      <c r="EF2694"/>
      <c r="EG2694"/>
      <c r="EH2694"/>
      <c r="EI2694"/>
      <c r="EJ2694"/>
      <c r="EK2694"/>
      <c r="EL2694"/>
      <c r="EM2694"/>
      <c r="EN2694"/>
      <c r="EO2694"/>
      <c r="EP2694"/>
      <c r="EQ2694"/>
      <c r="ER2694"/>
      <c r="ES2694"/>
      <c r="ET2694"/>
      <c r="EU2694"/>
      <c r="EV2694"/>
      <c r="EW2694"/>
      <c r="EX2694"/>
      <c r="EY2694"/>
      <c r="EZ2694"/>
      <c r="FA2694"/>
      <c r="FB2694"/>
      <c r="FC2694"/>
      <c r="FD2694"/>
      <c r="FE2694"/>
      <c r="FF2694"/>
      <c r="FG2694"/>
      <c r="FH2694"/>
      <c r="FI2694"/>
      <c r="FJ2694"/>
      <c r="FK2694"/>
      <c r="FL2694"/>
      <c r="FM2694"/>
      <c r="FN2694"/>
      <c r="FO2694"/>
      <c r="FP2694"/>
      <c r="FQ2694"/>
      <c r="FR2694"/>
      <c r="FS2694"/>
      <c r="FT2694"/>
      <c r="FU2694"/>
      <c r="FV2694"/>
      <c r="FW2694"/>
      <c r="FX2694"/>
      <c r="FY2694"/>
      <c r="FZ2694"/>
      <c r="GA2694"/>
      <c r="GB2694"/>
      <c r="GC2694"/>
      <c r="GD2694"/>
      <c r="GE2694"/>
      <c r="GF2694"/>
      <c r="GG2694"/>
      <c r="GH2694"/>
      <c r="GI2694"/>
      <c r="GJ2694"/>
      <c r="GK2694"/>
      <c r="GL2694"/>
      <c r="GM2694"/>
      <c r="GN2694"/>
      <c r="GO2694"/>
      <c r="GP2694"/>
      <c r="GQ2694"/>
      <c r="GR2694"/>
      <c r="GS2694"/>
      <c r="GT2694"/>
      <c r="GU2694"/>
      <c r="GV2694"/>
      <c r="GW2694"/>
      <c r="GX2694"/>
      <c r="GY2694"/>
      <c r="GZ2694"/>
      <c r="HA2694"/>
      <c r="HB2694"/>
      <c r="HC2694"/>
      <c r="HD2694"/>
      <c r="HE2694"/>
      <c r="HF2694"/>
      <c r="HG2694"/>
      <c r="HH2694"/>
      <c r="HI2694"/>
      <c r="HJ2694"/>
      <c r="HK2694"/>
      <c r="HL2694"/>
      <c r="HM2694"/>
      <c r="HN2694"/>
      <c r="HO2694"/>
      <c r="HP2694"/>
      <c r="HQ2694"/>
      <c r="HR2694"/>
      <c r="HS2694"/>
      <c r="HT2694"/>
      <c r="HU2694"/>
      <c r="HV2694"/>
      <c r="HW2694"/>
      <c r="HX2694"/>
      <c r="HY2694"/>
      <c r="HZ2694"/>
      <c r="IA2694"/>
      <c r="IB2694"/>
      <c r="IC2694"/>
      <c r="ID2694"/>
      <c r="IE2694"/>
      <c r="IF2694"/>
      <c r="IG2694"/>
      <c r="IH2694"/>
      <c r="II2694"/>
      <c r="IJ2694"/>
      <c r="IK2694"/>
      <c r="IL2694"/>
      <c r="IM2694"/>
      <c r="IN2694"/>
      <c r="IO2694"/>
      <c r="IP2694"/>
      <c r="IQ2694"/>
      <c r="IR2694"/>
      <c r="IS2694"/>
      <c r="IT2694"/>
      <c r="IU2694"/>
      <c r="IV2694"/>
    </row>
    <row r="2695" spans="1:256" ht="12.5">
      <c r="B2695" s="65">
        <v>1</v>
      </c>
      <c r="C2695" s="66">
        <f>IF(E2695="A",1,IF(E2695="B",1,0))</f>
        <v>1</v>
      </c>
      <c r="D2695" s="76" t="s">
        <v>87</v>
      </c>
      <c r="E2695" s="76" t="s">
        <v>68</v>
      </c>
      <c r="F2695" s="77" t="s">
        <v>90</v>
      </c>
      <c r="G2695" s="78"/>
      <c r="H2695" s="96" t="s">
        <v>215</v>
      </c>
      <c r="I2695" s="107" t="s">
        <v>3392</v>
      </c>
      <c r="J2695" s="81"/>
      <c r="K2695" s="72"/>
      <c r="L2695" s="72"/>
      <c r="M2695" s="72"/>
      <c r="N2695" s="72"/>
      <c r="O2695" s="72"/>
      <c r="P2695" s="72"/>
      <c r="Q2695" s="833"/>
      <c r="R2695" s="102"/>
      <c r="S2695" s="73"/>
      <c r="T2695" s="102"/>
      <c r="U2695" s="103"/>
      <c r="V2695" s="104"/>
    </row>
    <row r="2696" spans="1:256" ht="12.5">
      <c r="B2696" s="65">
        <v>1</v>
      </c>
      <c r="C2696" s="66">
        <f>IF(E2696="A",4,IF(E2696="B",3,IF(E2696="C",2,IF(E2696="D",1,0))))</f>
        <v>4</v>
      </c>
      <c r="D2696" s="77" t="s">
        <v>90</v>
      </c>
      <c r="E2696" s="76" t="s">
        <v>68</v>
      </c>
      <c r="F2696" s="77" t="s">
        <v>90</v>
      </c>
      <c r="G2696" s="78"/>
      <c r="H2696" s="96" t="s">
        <v>94</v>
      </c>
      <c r="I2696" s="107" t="s">
        <v>850</v>
      </c>
      <c r="J2696" s="81" t="s">
        <v>6111</v>
      </c>
      <c r="K2696" s="72"/>
      <c r="L2696" s="72"/>
      <c r="M2696" s="72"/>
      <c r="N2696" s="72"/>
      <c r="O2696" s="72"/>
      <c r="P2696" s="72"/>
      <c r="Q2696" s="833"/>
      <c r="R2696" s="102"/>
      <c r="S2696" s="73"/>
      <c r="T2696" s="102"/>
      <c r="U2696" s="103"/>
      <c r="V2696" s="104"/>
    </row>
    <row r="2697" spans="1:256" ht="12.5">
      <c r="A2697" s="55"/>
      <c r="B2697" s="65">
        <v>1</v>
      </c>
      <c r="C2697" s="66">
        <f>IF(E2697="A",1,IF(E2697="B",1,0))</f>
        <v>1</v>
      </c>
      <c r="D2697" s="658" t="s">
        <v>68</v>
      </c>
      <c r="E2697" s="658" t="s">
        <v>87</v>
      </c>
      <c r="F2697" s="656" t="s">
        <v>99</v>
      </c>
      <c r="G2697" s="78"/>
      <c r="H2697" s="96" t="s">
        <v>215</v>
      </c>
      <c r="I2697" s="107" t="s">
        <v>3393</v>
      </c>
      <c r="J2697" s="81"/>
      <c r="K2697" s="72"/>
      <c r="L2697" s="72"/>
      <c r="M2697" s="72"/>
      <c r="N2697" s="72"/>
      <c r="O2697" s="72"/>
      <c r="P2697" s="72"/>
      <c r="Q2697" s="833"/>
      <c r="R2697" s="102"/>
      <c r="S2697" s="73"/>
      <c r="T2697" s="102"/>
      <c r="U2697" s="103"/>
      <c r="V2697" s="104"/>
    </row>
    <row r="2698" spans="1:256" ht="12.5">
      <c r="A2698" s="305"/>
      <c r="B2698" s="65">
        <v>1</v>
      </c>
      <c r="C2698" s="66">
        <f>IF(E2698="A",1,IF(E2698="B",1,0))</f>
        <v>1</v>
      </c>
      <c r="D2698" s="658" t="s">
        <v>87</v>
      </c>
      <c r="E2698" s="658" t="s">
        <v>87</v>
      </c>
      <c r="F2698" s="656" t="s">
        <v>99</v>
      </c>
      <c r="G2698" s="78"/>
      <c r="H2698" s="96" t="s">
        <v>119</v>
      </c>
      <c r="I2698" s="107" t="s">
        <v>3394</v>
      </c>
      <c r="J2698" s="81"/>
      <c r="K2698" s="72"/>
      <c r="L2698" s="72"/>
      <c r="M2698" s="72"/>
      <c r="N2698" s="72"/>
      <c r="O2698" s="72"/>
      <c r="P2698" s="72"/>
      <c r="Q2698" s="833"/>
      <c r="R2698" s="102"/>
      <c r="S2698" s="73"/>
      <c r="T2698" s="102"/>
      <c r="U2698" s="103"/>
      <c r="V2698" s="104"/>
    </row>
    <row r="2699" spans="1:256" ht="12.5">
      <c r="B2699" s="65">
        <v>1</v>
      </c>
      <c r="C2699" s="66">
        <f>IF(E2699="A",4,IF(E2699="B",3,IF(E2699="C",2,IF(E2699="D",1,0))))</f>
        <v>4</v>
      </c>
      <c r="D2699" s="77" t="s">
        <v>90</v>
      </c>
      <c r="E2699" s="76" t="s">
        <v>68</v>
      </c>
      <c r="F2699" s="76" t="s">
        <v>68</v>
      </c>
      <c r="G2699" s="78"/>
      <c r="H2699" s="96" t="s">
        <v>126</v>
      </c>
      <c r="I2699" s="107" t="s">
        <v>3395</v>
      </c>
      <c r="J2699" s="81"/>
      <c r="K2699" s="72"/>
      <c r="L2699" s="72"/>
      <c r="M2699" s="72"/>
      <c r="N2699" s="72"/>
      <c r="O2699" s="72"/>
      <c r="P2699" s="72"/>
      <c r="Q2699" s="833"/>
      <c r="R2699" s="102"/>
      <c r="S2699" s="73"/>
      <c r="T2699" s="102"/>
      <c r="U2699" s="103"/>
      <c r="V2699" s="104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  <c r="CC2699"/>
      <c r="CD2699"/>
      <c r="CE2699"/>
      <c r="CF2699"/>
      <c r="CG2699"/>
      <c r="CH2699"/>
      <c r="CI2699"/>
      <c r="CJ2699"/>
      <c r="CK2699"/>
      <c r="CL2699"/>
      <c r="CM2699"/>
      <c r="CN2699"/>
      <c r="CO2699"/>
      <c r="CP2699"/>
      <c r="CQ2699"/>
      <c r="CR2699"/>
      <c r="CS2699"/>
      <c r="CT2699"/>
      <c r="CU2699"/>
      <c r="CV2699"/>
      <c r="CW2699"/>
      <c r="CX2699"/>
      <c r="CY2699"/>
      <c r="CZ2699"/>
      <c r="DA2699"/>
      <c r="DB2699"/>
      <c r="DC2699"/>
      <c r="DD2699"/>
      <c r="DE2699"/>
      <c r="DF2699"/>
      <c r="DG2699"/>
      <c r="DH2699"/>
      <c r="DI2699"/>
      <c r="DJ2699"/>
      <c r="DK2699"/>
      <c r="DL2699"/>
      <c r="DM2699"/>
      <c r="DN2699"/>
      <c r="DO2699"/>
      <c r="DP2699"/>
      <c r="DQ2699"/>
      <c r="DR2699"/>
      <c r="DS2699"/>
      <c r="DT2699"/>
      <c r="DU2699"/>
      <c r="DV2699"/>
      <c r="DW2699"/>
      <c r="DX2699"/>
      <c r="DY2699"/>
      <c r="DZ2699"/>
      <c r="EA2699"/>
      <c r="EB2699"/>
      <c r="EC2699"/>
      <c r="ED2699"/>
      <c r="EE2699"/>
      <c r="EF2699"/>
      <c r="EG2699"/>
      <c r="EH2699"/>
      <c r="EI2699"/>
      <c r="EJ2699"/>
      <c r="EK2699"/>
      <c r="EL2699"/>
      <c r="EM2699"/>
      <c r="EN2699"/>
      <c r="EO2699"/>
      <c r="EP2699"/>
      <c r="EQ2699"/>
      <c r="ER2699"/>
      <c r="ES2699"/>
      <c r="ET2699"/>
      <c r="EU2699"/>
      <c r="EV2699"/>
      <c r="EW2699"/>
      <c r="EX2699"/>
      <c r="EY2699"/>
      <c r="EZ2699"/>
      <c r="FA2699"/>
      <c r="FB2699"/>
      <c r="FC2699"/>
      <c r="FD2699"/>
      <c r="FE2699"/>
      <c r="FF2699"/>
      <c r="FG2699"/>
      <c r="FH2699"/>
      <c r="FI2699"/>
      <c r="FJ2699"/>
      <c r="FK2699"/>
      <c r="FL2699"/>
      <c r="FM2699"/>
      <c r="FN2699"/>
      <c r="FO2699"/>
      <c r="FP2699"/>
      <c r="FQ2699"/>
      <c r="FR2699"/>
      <c r="FS2699"/>
      <c r="FT2699"/>
      <c r="FU2699"/>
      <c r="FV2699"/>
      <c r="FW2699"/>
      <c r="FX2699"/>
      <c r="FY2699"/>
      <c r="FZ2699"/>
      <c r="GA2699"/>
      <c r="GB2699"/>
      <c r="GC2699"/>
      <c r="GD2699"/>
      <c r="GE2699"/>
      <c r="GF2699"/>
      <c r="GG2699"/>
      <c r="GH2699"/>
      <c r="GI2699"/>
      <c r="GJ2699"/>
      <c r="GK2699"/>
      <c r="GL2699"/>
      <c r="GM2699"/>
      <c r="GN2699"/>
      <c r="GO2699"/>
      <c r="GP2699"/>
      <c r="GQ2699"/>
      <c r="GR2699"/>
      <c r="GS2699"/>
      <c r="GT2699"/>
      <c r="GU2699"/>
      <c r="GV2699"/>
      <c r="GW2699"/>
      <c r="GX2699"/>
      <c r="GY2699"/>
      <c r="GZ2699"/>
      <c r="HA2699"/>
      <c r="HB2699"/>
      <c r="HC2699"/>
      <c r="HD2699"/>
      <c r="HE2699"/>
      <c r="HF2699"/>
      <c r="HG2699"/>
      <c r="HH2699"/>
      <c r="HI2699"/>
      <c r="HJ2699"/>
      <c r="HK2699"/>
      <c r="HL2699"/>
      <c r="HM2699"/>
      <c r="HN2699"/>
      <c r="HO2699"/>
      <c r="HP2699"/>
      <c r="HQ2699"/>
      <c r="HR2699"/>
      <c r="HS2699"/>
      <c r="HT2699"/>
      <c r="HU2699"/>
      <c r="HV2699"/>
      <c r="HW2699"/>
      <c r="HX2699"/>
      <c r="HY2699"/>
      <c r="HZ2699"/>
      <c r="IA2699"/>
      <c r="IB2699"/>
      <c r="IC2699"/>
      <c r="ID2699"/>
      <c r="IE2699"/>
      <c r="IF2699"/>
      <c r="IG2699"/>
      <c r="IH2699"/>
      <c r="II2699"/>
      <c r="IJ2699"/>
      <c r="IK2699"/>
      <c r="IL2699"/>
      <c r="IM2699"/>
      <c r="IN2699"/>
      <c r="IO2699"/>
      <c r="IP2699"/>
      <c r="IQ2699"/>
      <c r="IR2699"/>
      <c r="IS2699"/>
      <c r="IT2699"/>
      <c r="IU2699"/>
      <c r="IV2699"/>
    </row>
    <row r="2700" spans="1:256" ht="12.5">
      <c r="B2700" s="65">
        <v>1</v>
      </c>
      <c r="C2700" s="66">
        <f>IF(E2700="A",4,IF(E2700="B",3,IF(E2700="C",2,IF(E2700="D",1,0))))</f>
        <v>4</v>
      </c>
      <c r="D2700" s="76" t="s">
        <v>68</v>
      </c>
      <c r="E2700" s="76" t="s">
        <v>68</v>
      </c>
      <c r="F2700" s="77" t="s">
        <v>90</v>
      </c>
      <c r="G2700" s="78"/>
      <c r="H2700" s="96" t="s">
        <v>101</v>
      </c>
      <c r="I2700" s="107" t="s">
        <v>668</v>
      </c>
      <c r="J2700" s="81" t="s">
        <v>6111</v>
      </c>
      <c r="K2700" s="72"/>
      <c r="L2700" s="72"/>
      <c r="M2700" s="72"/>
      <c r="N2700" s="72"/>
      <c r="O2700" s="72"/>
      <c r="P2700" s="72"/>
      <c r="Q2700" s="833"/>
      <c r="R2700" s="102"/>
      <c r="S2700" s="73"/>
      <c r="T2700" s="102"/>
      <c r="U2700" s="103"/>
      <c r="V2700" s="104"/>
    </row>
    <row r="2701" spans="1:256" ht="12.5">
      <c r="B2701" s="65">
        <v>1</v>
      </c>
      <c r="C2701" s="66">
        <f>IF(E2701="A",1,IF(E2701="B",1,0))</f>
        <v>0</v>
      </c>
      <c r="D2701" s="76" t="s">
        <v>87</v>
      </c>
      <c r="E2701" s="77" t="s">
        <v>90</v>
      </c>
      <c r="F2701" s="76" t="s">
        <v>68</v>
      </c>
      <c r="G2701" s="78"/>
      <c r="H2701" s="96" t="s">
        <v>101</v>
      </c>
      <c r="I2701" s="107" t="s">
        <v>3396</v>
      </c>
      <c r="J2701" s="81" t="s">
        <v>7</v>
      </c>
      <c r="K2701" s="72"/>
      <c r="L2701" s="72"/>
      <c r="M2701" s="72"/>
      <c r="N2701" s="72"/>
      <c r="O2701" s="72"/>
      <c r="P2701" s="72"/>
      <c r="Q2701" s="833"/>
      <c r="R2701" s="102"/>
      <c r="S2701" s="73"/>
      <c r="T2701" s="102"/>
      <c r="U2701" s="103"/>
      <c r="V2701" s="104"/>
    </row>
    <row r="2702" spans="1:256" ht="12.5">
      <c r="B2702" s="65">
        <v>1</v>
      </c>
      <c r="C2702" s="66">
        <f>IF(E2702="A",4,IF(E2702="B",3,IF(E2702="C",2,IF(E2702="D",1,0))))</f>
        <v>1</v>
      </c>
      <c r="D2702" s="76" t="s">
        <v>68</v>
      </c>
      <c r="E2702" s="99" t="s">
        <v>70</v>
      </c>
      <c r="F2702" s="76" t="s">
        <v>87</v>
      </c>
      <c r="G2702" s="78"/>
      <c r="H2702" s="96" t="s">
        <v>188</v>
      </c>
      <c r="I2702" s="107" t="s">
        <v>3397</v>
      </c>
      <c r="J2702" s="81" t="s">
        <v>616</v>
      </c>
      <c r="K2702" s="72"/>
      <c r="L2702" s="72"/>
      <c r="M2702" s="72"/>
      <c r="N2702" s="72"/>
      <c r="O2702" s="72"/>
      <c r="P2702" s="72"/>
      <c r="Q2702" s="833"/>
      <c r="R2702" s="102"/>
      <c r="S2702" s="73"/>
      <c r="T2702" s="102"/>
      <c r="U2702" s="103"/>
      <c r="V2702" s="104"/>
    </row>
    <row r="2703" spans="1:256" ht="12.5">
      <c r="A2703" s="305"/>
      <c r="B2703" s="65">
        <v>1</v>
      </c>
      <c r="C2703" s="66">
        <f t="shared" ref="C2703:C2717" si="129">IF(E2703="A",1,IF(E2703="B",1,0))</f>
        <v>1</v>
      </c>
      <c r="D2703" s="76" t="s">
        <v>87</v>
      </c>
      <c r="E2703" s="76" t="s">
        <v>87</v>
      </c>
      <c r="F2703" s="77" t="s">
        <v>90</v>
      </c>
      <c r="G2703" s="78"/>
      <c r="H2703" s="96" t="s">
        <v>104</v>
      </c>
      <c r="I2703" s="107" t="s">
        <v>3398</v>
      </c>
      <c r="J2703" s="81"/>
      <c r="K2703" s="72"/>
      <c r="L2703" s="72"/>
      <c r="M2703" s="72"/>
      <c r="N2703" s="72"/>
      <c r="O2703" s="72"/>
      <c r="P2703" s="72"/>
      <c r="Q2703" s="833"/>
      <c r="R2703" s="102"/>
      <c r="S2703" s="73"/>
      <c r="T2703" s="102"/>
      <c r="U2703" s="103"/>
      <c r="V2703" s="104"/>
    </row>
    <row r="2704" spans="1:256" ht="12.5">
      <c r="B2704" s="65">
        <v>1</v>
      </c>
      <c r="C2704" s="66">
        <f t="shared" si="129"/>
        <v>0</v>
      </c>
      <c r="D2704" s="99" t="s">
        <v>99</v>
      </c>
      <c r="E2704" s="77" t="s">
        <v>90</v>
      </c>
      <c r="F2704" s="76" t="s">
        <v>87</v>
      </c>
      <c r="G2704" s="78"/>
      <c r="H2704" s="96" t="s">
        <v>104</v>
      </c>
      <c r="I2704" s="107" t="s">
        <v>3399</v>
      </c>
      <c r="J2704" s="81"/>
      <c r="K2704" s="72"/>
      <c r="L2704" s="72"/>
      <c r="M2704" s="72"/>
      <c r="N2704" s="72"/>
      <c r="O2704" s="72"/>
      <c r="P2704" s="72"/>
      <c r="Q2704" s="833"/>
      <c r="R2704" s="102"/>
      <c r="S2704" s="73"/>
      <c r="T2704" s="102"/>
      <c r="U2704" s="103"/>
      <c r="V2704" s="104"/>
    </row>
    <row r="2705" spans="1:256" ht="12.5">
      <c r="A2705" s="111"/>
      <c r="B2705" s="65">
        <v>1</v>
      </c>
      <c r="C2705" s="66">
        <f t="shared" si="129"/>
        <v>0</v>
      </c>
      <c r="D2705" s="76" t="s">
        <v>87</v>
      </c>
      <c r="E2705" s="99" t="s">
        <v>70</v>
      </c>
      <c r="F2705" s="77" t="s">
        <v>90</v>
      </c>
      <c r="G2705" s="78"/>
      <c r="H2705" s="96" t="s">
        <v>131</v>
      </c>
      <c r="I2705" s="107" t="s">
        <v>3400</v>
      </c>
      <c r="J2705" s="81"/>
      <c r="K2705" s="72"/>
      <c r="L2705" s="72"/>
      <c r="M2705" s="72"/>
      <c r="N2705" s="72"/>
      <c r="O2705" s="72"/>
      <c r="P2705" s="72"/>
      <c r="Q2705" s="833"/>
      <c r="R2705" s="102"/>
      <c r="S2705" s="73"/>
      <c r="T2705" s="102"/>
      <c r="U2705" s="103"/>
      <c r="V2705" s="104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  <c r="CH2705"/>
      <c r="CI2705"/>
      <c r="CJ2705"/>
      <c r="CK2705"/>
      <c r="CL2705"/>
      <c r="CM2705"/>
      <c r="CN2705"/>
      <c r="CO2705"/>
      <c r="CP2705"/>
      <c r="CQ2705"/>
      <c r="CR2705"/>
      <c r="CS2705"/>
      <c r="CT2705"/>
      <c r="CU2705"/>
      <c r="CV2705"/>
      <c r="CW2705"/>
      <c r="CX2705"/>
      <c r="CY2705"/>
      <c r="CZ2705"/>
      <c r="DA2705"/>
      <c r="DB2705"/>
      <c r="DC2705"/>
      <c r="DD2705"/>
      <c r="DE2705"/>
      <c r="DF2705"/>
      <c r="DG2705"/>
      <c r="DH2705"/>
      <c r="DI2705"/>
      <c r="DJ2705"/>
      <c r="DK2705"/>
      <c r="DL2705"/>
      <c r="DM2705"/>
      <c r="DN2705"/>
      <c r="DO2705"/>
      <c r="DP2705"/>
      <c r="DQ2705"/>
      <c r="DR2705"/>
      <c r="DS2705"/>
      <c r="DT2705"/>
      <c r="DU2705"/>
      <c r="DV2705"/>
      <c r="DW2705"/>
      <c r="DX2705"/>
      <c r="DY2705"/>
      <c r="DZ2705"/>
      <c r="EA2705"/>
      <c r="EB2705"/>
      <c r="EC2705"/>
      <c r="ED2705"/>
      <c r="EE2705"/>
      <c r="EF2705"/>
      <c r="EG2705"/>
      <c r="EH2705"/>
      <c r="EI2705"/>
      <c r="EJ2705"/>
      <c r="EK2705"/>
      <c r="EL2705"/>
      <c r="EM2705"/>
      <c r="EN2705"/>
      <c r="EO2705"/>
      <c r="EP2705"/>
      <c r="EQ2705"/>
      <c r="ER2705"/>
      <c r="ES2705"/>
      <c r="ET2705"/>
      <c r="EU2705"/>
      <c r="EV2705"/>
      <c r="EW2705"/>
      <c r="EX2705"/>
      <c r="EY2705"/>
      <c r="EZ2705"/>
      <c r="FA2705"/>
      <c r="FB2705"/>
      <c r="FC2705"/>
      <c r="FD2705"/>
      <c r="FE2705"/>
      <c r="FF2705"/>
      <c r="FG2705"/>
      <c r="FH2705"/>
      <c r="FI2705"/>
      <c r="FJ2705"/>
      <c r="FK2705"/>
      <c r="FL2705"/>
      <c r="FM2705"/>
      <c r="FN2705"/>
      <c r="FO2705"/>
      <c r="FP2705"/>
      <c r="FQ2705"/>
      <c r="FR2705"/>
      <c r="FS2705"/>
      <c r="FT2705"/>
      <c r="FU2705"/>
      <c r="FV2705"/>
      <c r="FW2705"/>
      <c r="FX2705"/>
      <c r="FY2705"/>
      <c r="FZ2705"/>
      <c r="GA2705"/>
      <c r="GB2705"/>
      <c r="GC2705"/>
      <c r="GD2705"/>
      <c r="GE2705"/>
      <c r="GF2705"/>
      <c r="GG2705"/>
      <c r="GH2705"/>
      <c r="GI2705"/>
      <c r="GJ2705"/>
      <c r="GK2705"/>
      <c r="GL2705"/>
      <c r="GM2705"/>
      <c r="GN2705"/>
      <c r="GO2705"/>
      <c r="GP2705"/>
      <c r="GQ2705"/>
      <c r="GR2705"/>
      <c r="GS2705"/>
      <c r="GT2705"/>
      <c r="GU2705"/>
      <c r="GV2705"/>
      <c r="GW2705"/>
      <c r="GX2705"/>
      <c r="GY2705"/>
      <c r="GZ2705"/>
      <c r="HA2705"/>
      <c r="HB2705"/>
      <c r="HC2705"/>
      <c r="HD2705"/>
      <c r="HE2705"/>
      <c r="HF2705"/>
      <c r="HG2705"/>
      <c r="HH2705"/>
      <c r="HI2705"/>
      <c r="HJ2705"/>
      <c r="HK2705"/>
      <c r="HL2705"/>
      <c r="HM2705"/>
      <c r="HN2705"/>
      <c r="HO2705"/>
      <c r="HP2705"/>
      <c r="HQ2705"/>
      <c r="HR2705"/>
      <c r="HS2705"/>
      <c r="HT2705"/>
      <c r="HU2705"/>
      <c r="HV2705"/>
      <c r="HW2705"/>
      <c r="HX2705"/>
      <c r="HY2705"/>
      <c r="HZ2705"/>
      <c r="IA2705"/>
      <c r="IB2705"/>
      <c r="IC2705"/>
      <c r="ID2705"/>
      <c r="IE2705"/>
      <c r="IF2705"/>
      <c r="IG2705"/>
      <c r="IH2705"/>
      <c r="II2705"/>
      <c r="IJ2705"/>
      <c r="IK2705"/>
      <c r="IL2705"/>
      <c r="IM2705"/>
      <c r="IN2705"/>
      <c r="IO2705"/>
      <c r="IP2705"/>
      <c r="IQ2705"/>
      <c r="IR2705"/>
      <c r="IS2705"/>
      <c r="IT2705"/>
      <c r="IU2705"/>
      <c r="IV2705"/>
    </row>
    <row r="2706" spans="1:256" ht="12.5">
      <c r="B2706" s="65">
        <v>1</v>
      </c>
      <c r="C2706" s="66">
        <f t="shared" si="129"/>
        <v>1</v>
      </c>
      <c r="D2706" s="658" t="s">
        <v>87</v>
      </c>
      <c r="E2706" s="658" t="s">
        <v>87</v>
      </c>
      <c r="F2706" s="656" t="s">
        <v>70</v>
      </c>
      <c r="G2706" s="78"/>
      <c r="H2706" s="96" t="s">
        <v>135</v>
      </c>
      <c r="I2706" s="107" t="s">
        <v>3401</v>
      </c>
      <c r="J2706" s="81"/>
      <c r="K2706" s="72"/>
      <c r="L2706" s="72"/>
      <c r="M2706" s="72"/>
      <c r="N2706" s="72"/>
      <c r="O2706" s="72"/>
      <c r="P2706" s="72"/>
      <c r="Q2706" s="833"/>
      <c r="R2706" s="102"/>
      <c r="S2706" s="73"/>
      <c r="T2706" s="102"/>
      <c r="U2706" s="103"/>
      <c r="V2706" s="104"/>
    </row>
    <row r="2707" spans="1:256" ht="12.5">
      <c r="B2707" s="65">
        <v>1</v>
      </c>
      <c r="C2707" s="66">
        <f t="shared" si="129"/>
        <v>0</v>
      </c>
      <c r="D2707" s="77" t="s">
        <v>90</v>
      </c>
      <c r="E2707" s="77" t="s">
        <v>90</v>
      </c>
      <c r="F2707" s="76" t="s">
        <v>87</v>
      </c>
      <c r="G2707" s="78"/>
      <c r="H2707" s="96" t="s">
        <v>122</v>
      </c>
      <c r="I2707" s="107" t="s">
        <v>3402</v>
      </c>
      <c r="J2707" s="81" t="s">
        <v>17</v>
      </c>
      <c r="K2707" s="72"/>
      <c r="L2707" s="72"/>
      <c r="M2707" s="72"/>
      <c r="N2707" s="72"/>
      <c r="O2707" s="72"/>
      <c r="P2707" s="72"/>
      <c r="Q2707" s="833"/>
      <c r="R2707" s="102"/>
      <c r="S2707" s="73"/>
      <c r="T2707" s="102"/>
      <c r="U2707" s="103"/>
      <c r="V2707" s="104"/>
    </row>
    <row r="2708" spans="1:256" ht="12.5">
      <c r="A2708" s="55"/>
      <c r="B2708" s="65">
        <v>1</v>
      </c>
      <c r="C2708" s="66">
        <f t="shared" si="129"/>
        <v>0</v>
      </c>
      <c r="D2708" s="677" t="s">
        <v>90</v>
      </c>
      <c r="E2708" s="680" t="s">
        <v>70</v>
      </c>
      <c r="F2708" s="655" t="s">
        <v>87</v>
      </c>
      <c r="G2708" s="78"/>
      <c r="H2708" s="96" t="s">
        <v>126</v>
      </c>
      <c r="I2708" s="107" t="s">
        <v>3403</v>
      </c>
      <c r="J2708" s="81"/>
      <c r="K2708" s="72"/>
      <c r="L2708" s="72"/>
      <c r="M2708" s="72"/>
      <c r="N2708" s="72"/>
      <c r="O2708" s="72"/>
      <c r="P2708" s="72"/>
      <c r="Q2708" s="833"/>
      <c r="R2708" s="102"/>
      <c r="S2708" s="73"/>
      <c r="T2708" s="102"/>
      <c r="U2708" s="103"/>
      <c r="V2708" s="104"/>
    </row>
    <row r="2709" spans="1:256" ht="12.5">
      <c r="B2709" s="65">
        <v>1</v>
      </c>
      <c r="C2709" s="66">
        <f t="shared" si="129"/>
        <v>0</v>
      </c>
      <c r="D2709" s="659" t="s">
        <v>90</v>
      </c>
      <c r="E2709" s="659" t="s">
        <v>90</v>
      </c>
      <c r="F2709" s="659" t="s">
        <v>90</v>
      </c>
      <c r="G2709" s="78"/>
      <c r="H2709" s="96" t="s">
        <v>148</v>
      </c>
      <c r="I2709" s="107" t="s">
        <v>3404</v>
      </c>
      <c r="J2709" s="81"/>
      <c r="K2709" s="72"/>
      <c r="L2709" s="72"/>
      <c r="M2709" s="72"/>
      <c r="N2709" s="72"/>
      <c r="O2709" s="72"/>
      <c r="P2709" s="72"/>
      <c r="Q2709" s="833"/>
      <c r="R2709" s="102"/>
      <c r="S2709" s="73"/>
      <c r="T2709" s="102"/>
      <c r="U2709" s="103"/>
      <c r="V2709" s="104"/>
    </row>
    <row r="2710" spans="1:256" ht="12.5">
      <c r="B2710" s="65">
        <v>1</v>
      </c>
      <c r="C2710" s="66">
        <f t="shared" si="129"/>
        <v>0</v>
      </c>
      <c r="D2710" s="76" t="s">
        <v>87</v>
      </c>
      <c r="E2710" s="77" t="s">
        <v>90</v>
      </c>
      <c r="F2710" s="76" t="s">
        <v>87</v>
      </c>
      <c r="G2710" s="78"/>
      <c r="H2710" s="96" t="s">
        <v>140</v>
      </c>
      <c r="I2710" s="107" t="s">
        <v>1012</v>
      </c>
      <c r="J2710" s="81"/>
      <c r="K2710" s="72"/>
      <c r="L2710" s="72"/>
      <c r="M2710" s="72"/>
      <c r="N2710" s="72"/>
      <c r="O2710" s="72"/>
      <c r="P2710" s="72"/>
      <c r="Q2710" s="833"/>
      <c r="R2710" s="102"/>
      <c r="S2710" s="73"/>
      <c r="T2710" s="102"/>
      <c r="U2710" s="103"/>
      <c r="V2710" s="104"/>
    </row>
    <row r="2711" spans="1:256" ht="12.5">
      <c r="A2711" s="308"/>
      <c r="B2711" s="65">
        <v>1</v>
      </c>
      <c r="C2711" s="66">
        <f t="shared" si="129"/>
        <v>1</v>
      </c>
      <c r="D2711" s="77" t="s">
        <v>90</v>
      </c>
      <c r="E2711" s="76" t="s">
        <v>87</v>
      </c>
      <c r="F2711" s="77" t="s">
        <v>90</v>
      </c>
      <c r="G2711" s="78"/>
      <c r="H2711" s="96" t="s">
        <v>94</v>
      </c>
      <c r="I2711" s="107" t="s">
        <v>3405</v>
      </c>
      <c r="J2711" s="81"/>
      <c r="K2711" s="72"/>
      <c r="L2711" s="72"/>
      <c r="M2711" s="72"/>
      <c r="N2711" s="72"/>
      <c r="O2711" s="72"/>
      <c r="P2711" s="72"/>
      <c r="Q2711" s="833"/>
      <c r="R2711" s="102"/>
      <c r="S2711" s="73"/>
      <c r="T2711" s="102"/>
      <c r="U2711" s="103"/>
      <c r="V2711" s="104"/>
    </row>
    <row r="2712" spans="1:256" ht="12.5">
      <c r="A2712" s="305"/>
      <c r="B2712" s="65">
        <v>1</v>
      </c>
      <c r="C2712" s="66">
        <f t="shared" si="129"/>
        <v>1</v>
      </c>
      <c r="D2712" s="76" t="s">
        <v>68</v>
      </c>
      <c r="E2712" s="76" t="s">
        <v>87</v>
      </c>
      <c r="F2712" s="77" t="s">
        <v>90</v>
      </c>
      <c r="G2712" s="78"/>
      <c r="H2712" s="96" t="s">
        <v>101</v>
      </c>
      <c r="I2712" s="107" t="s">
        <v>3406</v>
      </c>
      <c r="J2712" s="81"/>
      <c r="K2712" s="72"/>
      <c r="L2712" s="72"/>
      <c r="M2712" s="72"/>
      <c r="N2712" s="72"/>
      <c r="O2712" s="72"/>
      <c r="P2712" s="72"/>
      <c r="Q2712" s="833"/>
      <c r="R2712" s="102"/>
      <c r="S2712" s="73"/>
      <c r="T2712" s="102"/>
      <c r="U2712" s="103"/>
      <c r="V2712" s="104"/>
    </row>
    <row r="2713" spans="1:256" ht="12.5">
      <c r="B2713" s="65">
        <v>1</v>
      </c>
      <c r="C2713" s="66">
        <f t="shared" si="129"/>
        <v>0</v>
      </c>
      <c r="D2713" s="77" t="s">
        <v>90</v>
      </c>
      <c r="E2713" s="77" t="s">
        <v>90</v>
      </c>
      <c r="F2713" s="99" t="s">
        <v>70</v>
      </c>
      <c r="G2713" s="78"/>
      <c r="H2713" s="96" t="s">
        <v>88</v>
      </c>
      <c r="I2713" s="107" t="s">
        <v>3407</v>
      </c>
      <c r="J2713" s="81"/>
      <c r="K2713" s="72"/>
      <c r="L2713" s="72"/>
      <c r="M2713" s="72"/>
      <c r="N2713" s="72"/>
      <c r="O2713" s="72"/>
      <c r="P2713" s="72"/>
      <c r="Q2713" s="833"/>
      <c r="R2713" s="102"/>
      <c r="S2713" s="73"/>
      <c r="T2713" s="102"/>
      <c r="U2713" s="103"/>
      <c r="V2713" s="104"/>
      <c r="W2713"/>
      <c r="X2713" s="85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  <c r="CC2713"/>
      <c r="CD2713"/>
      <c r="CE2713"/>
      <c r="CF2713"/>
      <c r="CG2713"/>
      <c r="CH2713"/>
      <c r="CI2713"/>
      <c r="CJ2713"/>
      <c r="CK2713"/>
      <c r="CL2713"/>
      <c r="CM2713"/>
      <c r="CN2713"/>
      <c r="CO2713"/>
      <c r="CP2713"/>
      <c r="CQ2713"/>
      <c r="CR2713"/>
      <c r="CS2713"/>
      <c r="CT2713"/>
      <c r="CU2713"/>
      <c r="CV2713"/>
      <c r="CW2713"/>
      <c r="CX2713"/>
      <c r="CY2713"/>
      <c r="CZ2713"/>
      <c r="DA2713"/>
      <c r="DB2713"/>
      <c r="DC2713"/>
      <c r="DD2713"/>
      <c r="DE2713"/>
      <c r="DF2713"/>
      <c r="DG2713"/>
      <c r="DH2713"/>
      <c r="DI2713"/>
      <c r="DJ2713"/>
      <c r="DK2713"/>
      <c r="DL2713"/>
      <c r="DM2713"/>
      <c r="DN2713"/>
      <c r="DO2713"/>
      <c r="DP2713"/>
      <c r="DQ2713"/>
      <c r="DR2713"/>
      <c r="DS2713"/>
      <c r="DT2713"/>
      <c r="DU2713"/>
      <c r="DV2713"/>
      <c r="DW2713"/>
      <c r="DX2713"/>
      <c r="DY2713"/>
      <c r="DZ2713"/>
      <c r="EA2713"/>
      <c r="EB2713"/>
      <c r="EC2713"/>
      <c r="ED2713"/>
      <c r="EE2713"/>
      <c r="EF2713"/>
      <c r="EG2713"/>
      <c r="EH2713"/>
      <c r="EI2713"/>
      <c r="EJ2713"/>
      <c r="EK2713"/>
      <c r="EL2713"/>
      <c r="EM2713"/>
      <c r="EN2713"/>
      <c r="EO2713"/>
      <c r="EP2713"/>
      <c r="EQ2713"/>
      <c r="ER2713"/>
      <c r="ES2713"/>
      <c r="ET2713"/>
      <c r="EU2713"/>
      <c r="EV2713"/>
      <c r="EW2713"/>
      <c r="EX2713"/>
      <c r="EY2713"/>
      <c r="EZ2713"/>
      <c r="FA2713"/>
      <c r="FB2713"/>
      <c r="FC2713"/>
      <c r="FD2713"/>
      <c r="FE2713"/>
      <c r="FF2713"/>
      <c r="FG2713"/>
      <c r="FH2713"/>
      <c r="FI2713"/>
      <c r="FJ2713"/>
      <c r="FK2713"/>
      <c r="FL2713"/>
      <c r="FM2713"/>
      <c r="FN2713"/>
      <c r="FO2713"/>
      <c r="FP2713"/>
      <c r="FQ2713"/>
      <c r="FR2713"/>
      <c r="FS2713"/>
      <c r="FT2713"/>
      <c r="FU2713"/>
      <c r="FV2713"/>
      <c r="FW2713"/>
      <c r="FX2713"/>
      <c r="FY2713"/>
      <c r="FZ2713"/>
      <c r="GA2713"/>
      <c r="GB2713"/>
      <c r="GC2713"/>
      <c r="GD2713"/>
      <c r="GE2713"/>
      <c r="GF2713"/>
      <c r="GG2713"/>
      <c r="GH2713"/>
      <c r="GI2713"/>
      <c r="GJ2713"/>
      <c r="GK2713"/>
      <c r="GL2713"/>
      <c r="GM2713"/>
      <c r="GN2713"/>
      <c r="GO2713"/>
      <c r="GP2713"/>
      <c r="GQ2713"/>
      <c r="GR2713"/>
      <c r="GS2713"/>
      <c r="GT2713"/>
      <c r="GU2713"/>
      <c r="GV2713"/>
      <c r="GW2713"/>
      <c r="GX2713"/>
      <c r="GY2713"/>
      <c r="GZ2713"/>
      <c r="HA2713"/>
      <c r="HB2713"/>
      <c r="HC2713"/>
      <c r="HD2713"/>
      <c r="HE2713"/>
      <c r="HF2713"/>
      <c r="HG2713"/>
      <c r="HH2713"/>
      <c r="HI2713"/>
      <c r="HJ2713"/>
      <c r="HK2713"/>
      <c r="HL2713"/>
      <c r="HM2713"/>
      <c r="HN2713"/>
      <c r="HO2713"/>
      <c r="HP2713"/>
      <c r="HQ2713"/>
      <c r="HR2713"/>
      <c r="HS2713"/>
      <c r="HT2713"/>
      <c r="HU2713"/>
      <c r="HV2713"/>
      <c r="HW2713"/>
      <c r="HX2713"/>
      <c r="HY2713"/>
      <c r="HZ2713"/>
      <c r="IA2713"/>
      <c r="IB2713"/>
      <c r="IC2713"/>
      <c r="ID2713"/>
      <c r="IE2713"/>
      <c r="IF2713"/>
      <c r="IG2713"/>
      <c r="IH2713"/>
      <c r="II2713"/>
      <c r="IJ2713"/>
      <c r="IK2713"/>
      <c r="IL2713"/>
      <c r="IM2713"/>
      <c r="IN2713"/>
      <c r="IO2713"/>
      <c r="IP2713"/>
      <c r="IQ2713"/>
      <c r="IR2713"/>
      <c r="IS2713"/>
      <c r="IT2713"/>
      <c r="IU2713"/>
      <c r="IV2713"/>
    </row>
    <row r="2714" spans="1:256" ht="12.5">
      <c r="B2714" s="65">
        <v>1</v>
      </c>
      <c r="C2714" s="66">
        <f t="shared" si="129"/>
        <v>1</v>
      </c>
      <c r="D2714" s="99" t="s">
        <v>70</v>
      </c>
      <c r="E2714" s="76" t="s">
        <v>87</v>
      </c>
      <c r="F2714" s="77" t="s">
        <v>90</v>
      </c>
      <c r="G2714" s="78"/>
      <c r="H2714" s="96" t="s">
        <v>135</v>
      </c>
      <c r="I2714" s="107" t="s">
        <v>3408</v>
      </c>
      <c r="J2714" s="81"/>
      <c r="K2714" s="72"/>
      <c r="L2714" s="72"/>
      <c r="M2714" s="72"/>
      <c r="N2714" s="72"/>
      <c r="O2714" s="72"/>
      <c r="P2714" s="72"/>
      <c r="Q2714" s="833"/>
      <c r="R2714" s="102"/>
      <c r="S2714" s="73"/>
      <c r="T2714" s="102"/>
      <c r="U2714" s="103"/>
      <c r="V2714" s="104"/>
    </row>
    <row r="2715" spans="1:256" ht="12.5">
      <c r="A2715"/>
      <c r="B2715" s="65">
        <v>1</v>
      </c>
      <c r="C2715" s="66">
        <f t="shared" si="129"/>
        <v>0</v>
      </c>
      <c r="D2715" s="77" t="s">
        <v>90</v>
      </c>
      <c r="E2715" s="77" t="s">
        <v>90</v>
      </c>
      <c r="F2715" s="76" t="s">
        <v>87</v>
      </c>
      <c r="G2715" s="78"/>
      <c r="H2715" s="96" t="s">
        <v>220</v>
      </c>
      <c r="I2715" s="107" t="s">
        <v>745</v>
      </c>
      <c r="J2715" s="81"/>
      <c r="K2715" s="72"/>
      <c r="L2715" s="72"/>
      <c r="M2715" s="72"/>
      <c r="N2715" s="72"/>
      <c r="O2715" s="72"/>
      <c r="P2715" s="72"/>
      <c r="Q2715" s="833"/>
      <c r="R2715" s="102"/>
      <c r="S2715" s="73"/>
      <c r="T2715" s="102"/>
      <c r="U2715" s="103"/>
      <c r="V2715" s="104"/>
    </row>
    <row r="2716" spans="1:256" ht="12.5">
      <c r="B2716" s="65">
        <v>1</v>
      </c>
      <c r="C2716" s="66">
        <f t="shared" si="129"/>
        <v>1</v>
      </c>
      <c r="D2716" s="659" t="s">
        <v>90</v>
      </c>
      <c r="E2716" s="658" t="s">
        <v>68</v>
      </c>
      <c r="F2716" s="656" t="s">
        <v>99</v>
      </c>
      <c r="G2716" s="78"/>
      <c r="H2716" s="96" t="s">
        <v>94</v>
      </c>
      <c r="I2716" s="107" t="s">
        <v>3409</v>
      </c>
      <c r="J2716" s="81"/>
      <c r="K2716" s="72"/>
      <c r="L2716" s="72"/>
      <c r="M2716" s="72"/>
      <c r="N2716" s="72"/>
      <c r="O2716" s="72"/>
      <c r="P2716" s="72"/>
      <c r="Q2716" s="833"/>
      <c r="R2716" s="102"/>
      <c r="S2716" s="73"/>
      <c r="T2716" s="102"/>
      <c r="U2716" s="103"/>
      <c r="V2716" s="104"/>
    </row>
    <row r="2717" spans="1:256" ht="12.5">
      <c r="B2717" s="65">
        <v>1</v>
      </c>
      <c r="C2717" s="66">
        <f t="shared" si="129"/>
        <v>0</v>
      </c>
      <c r="D2717" s="76" t="s">
        <v>87</v>
      </c>
      <c r="E2717" s="77" t="s">
        <v>90</v>
      </c>
      <c r="F2717" s="76" t="s">
        <v>87</v>
      </c>
      <c r="G2717" s="78"/>
      <c r="H2717" s="96" t="s">
        <v>122</v>
      </c>
      <c r="I2717" s="107" t="s">
        <v>3410</v>
      </c>
      <c r="J2717" s="81"/>
      <c r="K2717" s="72"/>
      <c r="L2717" s="72"/>
      <c r="M2717" s="72"/>
      <c r="N2717" s="72"/>
      <c r="O2717" s="72"/>
      <c r="P2717" s="72"/>
      <c r="Q2717" s="833"/>
      <c r="R2717" s="102"/>
      <c r="S2717" s="73"/>
      <c r="T2717" s="102"/>
      <c r="U2717" s="103"/>
      <c r="V2717" s="104"/>
    </row>
    <row r="2718" spans="1:256" ht="12.5">
      <c r="B2718" s="65">
        <v>1</v>
      </c>
      <c r="C2718" s="66">
        <f>IF(E2718="A",4,IF(E2718="B",3,IF(E2718="C",2,IF(E2718="D",1,0))))</f>
        <v>4</v>
      </c>
      <c r="D2718" s="76" t="s">
        <v>68</v>
      </c>
      <c r="E2718" s="76" t="s">
        <v>68</v>
      </c>
      <c r="F2718" s="77" t="s">
        <v>90</v>
      </c>
      <c r="G2718" s="78"/>
      <c r="H2718" s="96" t="s">
        <v>188</v>
      </c>
      <c r="I2718" s="107" t="s">
        <v>3411</v>
      </c>
      <c r="J2718" s="81"/>
      <c r="K2718" s="72"/>
      <c r="L2718" s="72"/>
      <c r="M2718" s="72"/>
      <c r="N2718" s="72"/>
      <c r="O2718" s="72"/>
      <c r="P2718" s="72"/>
      <c r="Q2718" s="833"/>
      <c r="R2718" s="102"/>
      <c r="S2718" s="73"/>
      <c r="T2718" s="102"/>
      <c r="U2718" s="103"/>
      <c r="V2718" s="104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/>
      <c r="BN2718"/>
      <c r="BO2718"/>
      <c r="BP2718"/>
      <c r="BQ2718"/>
      <c r="BR2718"/>
      <c r="BS2718"/>
      <c r="BT2718"/>
      <c r="BU2718"/>
      <c r="BV2718"/>
      <c r="BW2718"/>
      <c r="BX2718"/>
      <c r="BY2718"/>
      <c r="BZ2718"/>
      <c r="CA2718"/>
      <c r="CB2718"/>
      <c r="CC2718"/>
      <c r="CD2718"/>
      <c r="CE2718"/>
      <c r="CF2718"/>
      <c r="CG2718"/>
      <c r="CH2718"/>
      <c r="CI2718"/>
      <c r="CJ2718"/>
      <c r="CK2718"/>
      <c r="CL2718"/>
      <c r="CM2718"/>
      <c r="CN2718"/>
      <c r="CO2718"/>
      <c r="CP2718"/>
      <c r="CQ2718"/>
      <c r="CR2718"/>
      <c r="CS2718"/>
      <c r="CT2718"/>
      <c r="CU2718"/>
      <c r="CV2718"/>
      <c r="CW2718"/>
      <c r="CX2718"/>
      <c r="CY2718"/>
      <c r="CZ2718"/>
      <c r="DA2718"/>
      <c r="DB2718"/>
      <c r="DC2718"/>
      <c r="DD2718"/>
      <c r="DE2718"/>
      <c r="DF2718"/>
      <c r="DG2718"/>
      <c r="DH2718"/>
      <c r="DI2718"/>
      <c r="DJ2718"/>
      <c r="DK2718"/>
      <c r="DL2718"/>
      <c r="DM2718"/>
      <c r="DN2718"/>
      <c r="DO2718"/>
      <c r="DP2718"/>
      <c r="DQ2718"/>
      <c r="DR2718"/>
      <c r="DS2718"/>
      <c r="DT2718"/>
      <c r="DU2718"/>
      <c r="DV2718"/>
      <c r="DW2718"/>
      <c r="DX2718"/>
      <c r="DY2718"/>
      <c r="DZ2718"/>
      <c r="EA2718"/>
      <c r="EB2718"/>
      <c r="EC2718"/>
      <c r="ED2718"/>
      <c r="EE2718"/>
      <c r="EF2718"/>
      <c r="EG2718"/>
      <c r="EH2718"/>
      <c r="EI2718"/>
      <c r="EJ2718"/>
      <c r="EK2718"/>
      <c r="EL2718"/>
      <c r="EM2718"/>
      <c r="EN2718"/>
      <c r="EO2718"/>
      <c r="EP2718"/>
      <c r="EQ2718"/>
      <c r="ER2718"/>
      <c r="ES2718"/>
      <c r="ET2718"/>
      <c r="EU2718"/>
      <c r="EV2718"/>
      <c r="EW2718"/>
      <c r="EX2718"/>
      <c r="EY2718"/>
      <c r="EZ2718"/>
      <c r="FA2718"/>
      <c r="FB2718"/>
      <c r="FC2718"/>
      <c r="FD2718"/>
      <c r="FE2718"/>
      <c r="FF2718"/>
      <c r="FG2718"/>
      <c r="FH2718"/>
      <c r="FI2718"/>
      <c r="FJ2718"/>
      <c r="FK2718"/>
      <c r="FL2718"/>
      <c r="FM2718"/>
      <c r="FN2718"/>
      <c r="FO2718"/>
      <c r="FP2718"/>
      <c r="FQ2718"/>
      <c r="FR2718"/>
      <c r="FS2718"/>
      <c r="FT2718"/>
      <c r="FU2718"/>
      <c r="FV2718"/>
      <c r="FW2718"/>
      <c r="FX2718"/>
      <c r="FY2718"/>
      <c r="FZ2718"/>
      <c r="GA2718"/>
      <c r="GB2718"/>
      <c r="GC2718"/>
      <c r="GD2718"/>
      <c r="GE2718"/>
      <c r="GF2718"/>
      <c r="GG2718"/>
      <c r="GH2718"/>
      <c r="GI2718"/>
      <c r="GJ2718"/>
      <c r="GK2718"/>
      <c r="GL2718"/>
      <c r="GM2718"/>
      <c r="GN2718"/>
      <c r="GO2718"/>
      <c r="GP2718"/>
      <c r="GQ2718"/>
      <c r="GR2718"/>
      <c r="GS2718"/>
      <c r="GT2718"/>
      <c r="GU2718"/>
      <c r="GV2718"/>
      <c r="GW2718"/>
      <c r="GX2718"/>
      <c r="GY2718"/>
      <c r="GZ2718"/>
      <c r="HA2718"/>
      <c r="HB2718"/>
      <c r="HC2718"/>
      <c r="HD2718"/>
      <c r="HE2718"/>
      <c r="HF2718"/>
      <c r="HG2718"/>
      <c r="HH2718"/>
      <c r="HI2718"/>
      <c r="HJ2718"/>
      <c r="HK2718"/>
      <c r="HL2718"/>
      <c r="HM2718"/>
      <c r="HN2718"/>
      <c r="HO2718"/>
      <c r="HP2718"/>
      <c r="HQ2718"/>
      <c r="HR2718"/>
      <c r="HS2718"/>
      <c r="HT2718"/>
      <c r="HU2718"/>
      <c r="HV2718"/>
      <c r="HW2718"/>
      <c r="HX2718"/>
      <c r="HY2718"/>
      <c r="HZ2718"/>
      <c r="IA2718"/>
      <c r="IB2718"/>
      <c r="IC2718"/>
      <c r="ID2718"/>
      <c r="IE2718"/>
      <c r="IF2718"/>
      <c r="IG2718"/>
      <c r="IH2718"/>
      <c r="II2718"/>
      <c r="IJ2718"/>
      <c r="IK2718"/>
      <c r="IL2718"/>
      <c r="IM2718"/>
      <c r="IN2718"/>
      <c r="IO2718"/>
      <c r="IP2718"/>
      <c r="IQ2718"/>
      <c r="IR2718"/>
      <c r="IS2718"/>
      <c r="IT2718"/>
      <c r="IU2718"/>
      <c r="IV2718"/>
    </row>
    <row r="2719" spans="1:256" ht="12.5">
      <c r="A2719" s="305"/>
      <c r="B2719" s="65">
        <v>1</v>
      </c>
      <c r="C2719" s="66">
        <f>IF(E2719="A",1,IF(E2719="B",1,0))</f>
        <v>1</v>
      </c>
      <c r="D2719" s="658" t="s">
        <v>87</v>
      </c>
      <c r="E2719" s="658" t="s">
        <v>87</v>
      </c>
      <c r="F2719" s="659" t="s">
        <v>90</v>
      </c>
      <c r="G2719" s="78"/>
      <c r="H2719" s="96" t="s">
        <v>104</v>
      </c>
      <c r="I2719" s="107" t="s">
        <v>3412</v>
      </c>
      <c r="J2719" s="81"/>
      <c r="K2719" s="72"/>
      <c r="L2719" s="72"/>
      <c r="M2719" s="72"/>
      <c r="N2719" s="72"/>
      <c r="O2719" s="72"/>
      <c r="P2719" s="72"/>
      <c r="Q2719" s="833"/>
      <c r="R2719" s="102"/>
      <c r="S2719" s="73"/>
      <c r="T2719" s="102"/>
      <c r="U2719" s="103"/>
      <c r="V2719" s="104"/>
    </row>
    <row r="2720" spans="1:256" ht="12.5">
      <c r="A2720"/>
      <c r="B2720" s="65">
        <v>1</v>
      </c>
      <c r="C2720" s="66">
        <f>IF(E2720="A",1,IF(E2720="B",1,0))</f>
        <v>0</v>
      </c>
      <c r="D2720" s="76" t="s">
        <v>68</v>
      </c>
      <c r="E2720" s="77" t="s">
        <v>90</v>
      </c>
      <c r="F2720" s="76" t="s">
        <v>87</v>
      </c>
      <c r="G2720" s="78"/>
      <c r="H2720" s="96" t="s">
        <v>443</v>
      </c>
      <c r="I2720" s="107" t="s">
        <v>3413</v>
      </c>
      <c r="J2720" s="81"/>
      <c r="K2720" s="72"/>
      <c r="L2720" s="72"/>
      <c r="M2720" s="72"/>
      <c r="N2720" s="72"/>
      <c r="O2720" s="72"/>
      <c r="P2720" s="72"/>
      <c r="Q2720" s="833"/>
      <c r="R2720" s="102"/>
      <c r="S2720" s="73"/>
      <c r="T2720" s="102"/>
      <c r="U2720" s="103"/>
      <c r="V2720" s="104"/>
    </row>
    <row r="2721" spans="1:256" ht="12.5">
      <c r="B2721" s="65">
        <v>1</v>
      </c>
      <c r="C2721" s="66">
        <f>IF(E2721="A",4,IF(E2721="B",3,IF(E2721="C",2,IF(E2721="D",1,0))))</f>
        <v>2</v>
      </c>
      <c r="D2721" s="76" t="s">
        <v>68</v>
      </c>
      <c r="E2721" s="77" t="s">
        <v>90</v>
      </c>
      <c r="F2721" s="76" t="s">
        <v>87</v>
      </c>
      <c r="G2721" s="78"/>
      <c r="H2721" s="96" t="s">
        <v>135</v>
      </c>
      <c r="I2721" s="107" t="s">
        <v>3413</v>
      </c>
      <c r="J2721" s="81" t="s">
        <v>1056</v>
      </c>
      <c r="K2721" s="72"/>
      <c r="L2721" s="72"/>
      <c r="M2721" s="72"/>
      <c r="N2721" s="72"/>
      <c r="O2721" s="72"/>
      <c r="P2721" s="72"/>
      <c r="Q2721" s="833"/>
      <c r="R2721" s="102"/>
      <c r="S2721" s="73"/>
      <c r="T2721" s="102"/>
      <c r="U2721" s="103"/>
      <c r="V2721" s="104"/>
    </row>
    <row r="2722" spans="1:256" s="55" customFormat="1" ht="12" customHeight="1">
      <c r="A2722" s="810"/>
      <c r="B2722" s="65">
        <v>1</v>
      </c>
      <c r="C2722" s="66">
        <f>IF(E2722="A",4,IF(E2722="B",3,IF(E2722="C",2,IF(E2722="D",1,0))))</f>
        <v>2</v>
      </c>
      <c r="D2722" s="77" t="s">
        <v>90</v>
      </c>
      <c r="E2722" s="77" t="s">
        <v>90</v>
      </c>
      <c r="F2722" s="76" t="s">
        <v>87</v>
      </c>
      <c r="G2722" s="78"/>
      <c r="H2722" s="96" t="s">
        <v>119</v>
      </c>
      <c r="I2722" s="107" t="s">
        <v>3414</v>
      </c>
      <c r="J2722" s="81"/>
      <c r="K2722" s="72"/>
      <c r="L2722" s="72"/>
      <c r="M2722" s="72"/>
      <c r="N2722" s="72"/>
      <c r="O2722" s="72"/>
      <c r="P2722" s="72"/>
      <c r="Q2722" s="833"/>
      <c r="R2722" s="102"/>
      <c r="S2722" s="73"/>
      <c r="T2722" s="102"/>
      <c r="U2722" s="103"/>
      <c r="V2722" s="104"/>
      <c r="W2722" s="109"/>
      <c r="X2722" s="109"/>
      <c r="Y2722" s="109"/>
      <c r="Z2722" s="109"/>
      <c r="AA2722" s="109"/>
      <c r="AB2722" s="109"/>
      <c r="AC2722" s="109"/>
      <c r="AD2722" s="109"/>
      <c r="AE2722" s="109"/>
      <c r="AF2722" s="109"/>
      <c r="AG2722" s="109"/>
      <c r="AH2722" s="109"/>
      <c r="AI2722" s="109"/>
      <c r="AJ2722" s="109"/>
      <c r="AK2722" s="109"/>
      <c r="AL2722" s="109"/>
      <c r="AM2722" s="109"/>
      <c r="AN2722" s="109"/>
      <c r="AO2722" s="109"/>
      <c r="AP2722" s="109"/>
      <c r="AQ2722" s="109"/>
      <c r="AR2722" s="109"/>
      <c r="AS2722" s="109"/>
      <c r="AT2722" s="109"/>
      <c r="AU2722" s="109"/>
      <c r="AV2722" s="109"/>
      <c r="AW2722" s="109"/>
      <c r="AX2722" s="109"/>
      <c r="AY2722" s="109"/>
      <c r="AZ2722" s="109"/>
      <c r="BA2722" s="109"/>
      <c r="BB2722" s="109"/>
      <c r="BC2722" s="109"/>
      <c r="BD2722" s="109"/>
      <c r="BE2722" s="109"/>
      <c r="BF2722" s="109"/>
      <c r="BG2722" s="109"/>
      <c r="BH2722" s="109"/>
      <c r="BI2722" s="109"/>
      <c r="BJ2722" s="109"/>
      <c r="BK2722" s="109"/>
      <c r="BL2722" s="109"/>
      <c r="BM2722" s="109"/>
      <c r="BN2722" s="109"/>
      <c r="BO2722" s="109"/>
      <c r="BP2722" s="109"/>
      <c r="BQ2722" s="109"/>
      <c r="BR2722" s="109"/>
      <c r="BS2722" s="109"/>
      <c r="BT2722" s="109"/>
      <c r="BU2722" s="109"/>
      <c r="BV2722" s="109"/>
      <c r="BW2722" s="109"/>
      <c r="BX2722" s="109"/>
      <c r="BY2722" s="109"/>
      <c r="BZ2722" s="109"/>
      <c r="CA2722" s="109"/>
      <c r="CB2722" s="109"/>
      <c r="CC2722" s="109"/>
      <c r="CD2722" s="109"/>
      <c r="CE2722" s="109"/>
      <c r="CF2722" s="109"/>
      <c r="CG2722" s="109"/>
      <c r="CH2722" s="109"/>
      <c r="CI2722" s="109"/>
      <c r="CJ2722" s="109"/>
      <c r="CK2722" s="109"/>
      <c r="CL2722" s="109"/>
      <c r="CM2722" s="109"/>
      <c r="CN2722" s="109"/>
      <c r="CO2722" s="109"/>
      <c r="CP2722" s="109"/>
      <c r="CQ2722" s="109"/>
      <c r="CR2722" s="109"/>
      <c r="CS2722" s="109"/>
      <c r="CT2722" s="109"/>
      <c r="CU2722" s="109"/>
      <c r="CV2722" s="109"/>
      <c r="CW2722" s="109"/>
      <c r="CX2722" s="109"/>
      <c r="CY2722" s="109"/>
      <c r="CZ2722" s="109"/>
      <c r="DA2722" s="109"/>
      <c r="DB2722" s="109"/>
      <c r="DC2722" s="109"/>
      <c r="DD2722" s="109"/>
      <c r="DE2722" s="109"/>
      <c r="DF2722" s="109"/>
      <c r="DG2722" s="109"/>
      <c r="DH2722" s="109"/>
      <c r="DI2722" s="109"/>
      <c r="DJ2722" s="109"/>
      <c r="DK2722" s="109"/>
      <c r="DL2722" s="109"/>
      <c r="DM2722" s="109"/>
      <c r="DN2722" s="109"/>
      <c r="DO2722" s="109"/>
      <c r="DP2722" s="109"/>
      <c r="DQ2722" s="109"/>
      <c r="DR2722" s="109"/>
      <c r="DS2722" s="109"/>
      <c r="DT2722" s="109"/>
      <c r="DU2722" s="109"/>
      <c r="DV2722" s="109"/>
      <c r="DW2722" s="109"/>
      <c r="DX2722" s="109"/>
      <c r="DY2722" s="109"/>
      <c r="DZ2722" s="109"/>
      <c r="EA2722" s="109"/>
      <c r="EB2722" s="109"/>
      <c r="EC2722" s="109"/>
      <c r="ED2722" s="109"/>
      <c r="EE2722" s="109"/>
      <c r="EF2722" s="109"/>
      <c r="EG2722" s="109"/>
      <c r="EH2722" s="109"/>
      <c r="EI2722" s="109"/>
      <c r="EJ2722" s="109"/>
      <c r="EK2722" s="109"/>
      <c r="EL2722" s="109"/>
      <c r="EM2722" s="109"/>
      <c r="EN2722" s="109"/>
      <c r="EO2722" s="109"/>
      <c r="EP2722" s="109"/>
      <c r="EQ2722" s="109"/>
      <c r="ER2722" s="109"/>
      <c r="ES2722" s="109"/>
      <c r="ET2722" s="109"/>
      <c r="EU2722" s="109"/>
      <c r="EV2722" s="109"/>
      <c r="EW2722" s="109"/>
      <c r="EX2722" s="109"/>
      <c r="EY2722" s="109"/>
      <c r="EZ2722" s="109"/>
      <c r="FA2722" s="109"/>
      <c r="FB2722" s="109"/>
      <c r="FC2722" s="109"/>
      <c r="FD2722" s="109"/>
      <c r="FE2722" s="109"/>
      <c r="FF2722" s="109"/>
      <c r="FG2722" s="109"/>
      <c r="FH2722" s="109"/>
      <c r="FI2722" s="109"/>
      <c r="FJ2722" s="109"/>
      <c r="FK2722" s="109"/>
      <c r="FL2722" s="109"/>
      <c r="FM2722" s="109"/>
      <c r="FN2722" s="109"/>
      <c r="FO2722" s="109"/>
      <c r="FP2722" s="109"/>
      <c r="FQ2722" s="109"/>
      <c r="FR2722" s="109"/>
      <c r="FS2722" s="109"/>
      <c r="FT2722" s="109"/>
      <c r="FU2722" s="109"/>
      <c r="FV2722" s="109"/>
      <c r="FW2722" s="109"/>
      <c r="FX2722" s="109"/>
      <c r="FY2722" s="109"/>
      <c r="FZ2722" s="109"/>
      <c r="GA2722" s="109"/>
      <c r="GB2722" s="109"/>
      <c r="GC2722" s="109"/>
      <c r="GD2722" s="109"/>
      <c r="GE2722" s="109"/>
      <c r="GF2722" s="109"/>
      <c r="GG2722" s="109"/>
      <c r="GH2722" s="109"/>
      <c r="GI2722" s="109"/>
      <c r="GJ2722" s="109"/>
      <c r="GK2722" s="109"/>
      <c r="GL2722" s="109"/>
      <c r="GM2722" s="109"/>
      <c r="GN2722" s="109"/>
      <c r="GO2722" s="109"/>
      <c r="GP2722" s="109"/>
      <c r="GQ2722" s="109"/>
      <c r="GR2722" s="109"/>
      <c r="GS2722" s="109"/>
      <c r="GT2722" s="109"/>
      <c r="GU2722" s="109"/>
      <c r="GV2722" s="109"/>
      <c r="GW2722" s="109"/>
      <c r="GX2722" s="109"/>
      <c r="GY2722" s="109"/>
      <c r="GZ2722" s="109"/>
      <c r="HA2722" s="109"/>
      <c r="HB2722" s="109"/>
      <c r="HC2722" s="109"/>
      <c r="HD2722" s="109"/>
      <c r="HE2722" s="109"/>
      <c r="HF2722" s="109"/>
      <c r="HG2722" s="109"/>
      <c r="HH2722" s="109"/>
      <c r="HI2722" s="109"/>
      <c r="HJ2722" s="109"/>
      <c r="HK2722" s="109"/>
      <c r="HL2722" s="109"/>
      <c r="HM2722" s="109"/>
      <c r="HN2722" s="109"/>
      <c r="HO2722" s="109"/>
      <c r="HP2722" s="109"/>
      <c r="HQ2722" s="109"/>
      <c r="HR2722" s="109"/>
      <c r="HS2722" s="109"/>
      <c r="HT2722" s="109"/>
      <c r="HU2722" s="109"/>
      <c r="HV2722" s="109"/>
      <c r="HW2722" s="109"/>
      <c r="HX2722" s="109"/>
      <c r="HY2722" s="109"/>
      <c r="HZ2722" s="109"/>
      <c r="IA2722" s="109"/>
      <c r="IB2722" s="109"/>
      <c r="IC2722" s="109"/>
      <c r="ID2722" s="109"/>
      <c r="IE2722" s="109"/>
      <c r="IF2722" s="109"/>
      <c r="IG2722" s="109"/>
      <c r="IH2722" s="109"/>
      <c r="II2722" s="109"/>
      <c r="IJ2722" s="109"/>
      <c r="IK2722" s="109"/>
      <c r="IL2722" s="109"/>
      <c r="IM2722" s="109"/>
      <c r="IN2722" s="109"/>
      <c r="IO2722" s="109"/>
      <c r="IP2722" s="109"/>
      <c r="IQ2722" s="109"/>
      <c r="IR2722" s="109"/>
      <c r="IS2722" s="109"/>
      <c r="IT2722" s="109"/>
      <c r="IU2722" s="109"/>
      <c r="IV2722" s="109"/>
    </row>
    <row r="2723" spans="1:256" s="55" customFormat="1" ht="12" customHeight="1">
      <c r="A2723" s="217"/>
      <c r="B2723" s="65">
        <v>1</v>
      </c>
      <c r="C2723" s="66">
        <f>IF(E2723="A",1,IF(E2723="B",1,0))</f>
        <v>0</v>
      </c>
      <c r="D2723" s="76" t="s">
        <v>87</v>
      </c>
      <c r="E2723" s="77" t="s">
        <v>90</v>
      </c>
      <c r="F2723" s="77" t="s">
        <v>90</v>
      </c>
      <c r="G2723" s="78"/>
      <c r="H2723" s="96" t="s">
        <v>122</v>
      </c>
      <c r="I2723" s="107" t="s">
        <v>3415</v>
      </c>
      <c r="J2723" s="81"/>
      <c r="K2723" s="72"/>
      <c r="L2723" s="72"/>
      <c r="M2723" s="72"/>
      <c r="N2723" s="72"/>
      <c r="O2723" s="72"/>
      <c r="P2723" s="72"/>
      <c r="Q2723" s="833"/>
      <c r="R2723" s="102"/>
      <c r="S2723" s="73"/>
      <c r="T2723" s="102"/>
      <c r="U2723" s="103"/>
      <c r="V2723" s="104"/>
      <c r="W2723" s="109"/>
      <c r="X2723" s="109"/>
      <c r="Y2723" s="109"/>
      <c r="Z2723" s="109"/>
      <c r="AA2723" s="109"/>
      <c r="AB2723" s="109"/>
      <c r="AC2723" s="109"/>
      <c r="AD2723" s="109"/>
      <c r="AE2723" s="109"/>
      <c r="AF2723" s="109"/>
      <c r="AG2723" s="109"/>
      <c r="AH2723" s="109"/>
      <c r="AI2723" s="109"/>
      <c r="AJ2723" s="109"/>
      <c r="AK2723" s="109"/>
      <c r="AL2723" s="109"/>
      <c r="AM2723" s="109"/>
      <c r="AN2723" s="109"/>
      <c r="AO2723" s="109"/>
      <c r="AP2723" s="109"/>
      <c r="AQ2723" s="109"/>
      <c r="AR2723" s="109"/>
      <c r="AS2723" s="109"/>
      <c r="AT2723" s="109"/>
      <c r="AU2723" s="109"/>
      <c r="AV2723" s="109"/>
      <c r="AW2723" s="109"/>
      <c r="AX2723" s="109"/>
      <c r="AY2723" s="109"/>
      <c r="AZ2723" s="109"/>
      <c r="BA2723" s="109"/>
      <c r="BB2723" s="109"/>
      <c r="BC2723" s="109"/>
      <c r="BD2723" s="109"/>
      <c r="BE2723" s="109"/>
      <c r="BF2723" s="109"/>
      <c r="BG2723" s="109"/>
      <c r="BH2723" s="109"/>
      <c r="BI2723" s="109"/>
      <c r="BJ2723" s="109"/>
      <c r="BK2723" s="109"/>
      <c r="BL2723" s="109"/>
      <c r="BM2723" s="109"/>
      <c r="BN2723" s="109"/>
      <c r="BO2723" s="109"/>
      <c r="BP2723" s="109"/>
      <c r="BQ2723" s="109"/>
      <c r="BR2723" s="109"/>
      <c r="BS2723" s="109"/>
      <c r="BT2723" s="109"/>
      <c r="BU2723" s="109"/>
      <c r="BV2723" s="109"/>
      <c r="BW2723" s="109"/>
      <c r="BX2723" s="109"/>
      <c r="BY2723" s="109"/>
      <c r="BZ2723" s="109"/>
      <c r="CA2723" s="109"/>
      <c r="CB2723" s="109"/>
      <c r="CC2723" s="109"/>
      <c r="CD2723" s="109"/>
      <c r="CE2723" s="109"/>
      <c r="CF2723" s="109"/>
      <c r="CG2723" s="109"/>
      <c r="CH2723" s="109"/>
      <c r="CI2723" s="109"/>
      <c r="CJ2723" s="109"/>
      <c r="CK2723" s="109"/>
      <c r="CL2723" s="109"/>
      <c r="CM2723" s="109"/>
      <c r="CN2723" s="109"/>
      <c r="CO2723" s="109"/>
      <c r="CP2723" s="109"/>
      <c r="CQ2723" s="109"/>
      <c r="CR2723" s="109"/>
      <c r="CS2723" s="109"/>
      <c r="CT2723" s="109"/>
      <c r="CU2723" s="109"/>
      <c r="CV2723" s="109"/>
      <c r="CW2723" s="109"/>
      <c r="CX2723" s="109"/>
      <c r="CY2723" s="109"/>
      <c r="CZ2723" s="109"/>
      <c r="DA2723" s="109"/>
      <c r="DB2723" s="109"/>
      <c r="DC2723" s="109"/>
      <c r="DD2723" s="109"/>
      <c r="DE2723" s="109"/>
      <c r="DF2723" s="109"/>
      <c r="DG2723" s="109"/>
      <c r="DH2723" s="109"/>
      <c r="DI2723" s="109"/>
      <c r="DJ2723" s="109"/>
      <c r="DK2723" s="109"/>
      <c r="DL2723" s="109"/>
      <c r="DM2723" s="109"/>
      <c r="DN2723" s="109"/>
      <c r="DO2723" s="109"/>
      <c r="DP2723" s="109"/>
      <c r="DQ2723" s="109"/>
      <c r="DR2723" s="109"/>
      <c r="DS2723" s="109"/>
      <c r="DT2723" s="109"/>
      <c r="DU2723" s="109"/>
      <c r="DV2723" s="109"/>
      <c r="DW2723" s="109"/>
      <c r="DX2723" s="109"/>
      <c r="DY2723" s="109"/>
      <c r="DZ2723" s="109"/>
      <c r="EA2723" s="109"/>
      <c r="EB2723" s="109"/>
      <c r="EC2723" s="109"/>
      <c r="ED2723" s="109"/>
      <c r="EE2723" s="109"/>
      <c r="EF2723" s="109"/>
      <c r="EG2723" s="109"/>
      <c r="EH2723" s="109"/>
      <c r="EI2723" s="109"/>
      <c r="EJ2723" s="109"/>
      <c r="EK2723" s="109"/>
      <c r="EL2723" s="109"/>
      <c r="EM2723" s="109"/>
      <c r="EN2723" s="109"/>
      <c r="EO2723" s="109"/>
      <c r="EP2723" s="109"/>
      <c r="EQ2723" s="109"/>
      <c r="ER2723" s="109"/>
      <c r="ES2723" s="109"/>
      <c r="ET2723" s="109"/>
      <c r="EU2723" s="109"/>
      <c r="EV2723" s="109"/>
      <c r="EW2723" s="109"/>
      <c r="EX2723" s="109"/>
      <c r="EY2723" s="109"/>
      <c r="EZ2723" s="109"/>
      <c r="FA2723" s="109"/>
      <c r="FB2723" s="109"/>
      <c r="FC2723" s="109"/>
      <c r="FD2723" s="109"/>
      <c r="FE2723" s="109"/>
      <c r="FF2723" s="109"/>
      <c r="FG2723" s="109"/>
      <c r="FH2723" s="109"/>
      <c r="FI2723" s="109"/>
      <c r="FJ2723" s="109"/>
      <c r="FK2723" s="109"/>
      <c r="FL2723" s="109"/>
      <c r="FM2723" s="109"/>
      <c r="FN2723" s="109"/>
      <c r="FO2723" s="109"/>
      <c r="FP2723" s="109"/>
      <c r="FQ2723" s="109"/>
      <c r="FR2723" s="109"/>
      <c r="FS2723" s="109"/>
      <c r="FT2723" s="109"/>
      <c r="FU2723" s="109"/>
      <c r="FV2723" s="109"/>
      <c r="FW2723" s="109"/>
      <c r="FX2723" s="109"/>
      <c r="FY2723" s="109"/>
      <c r="FZ2723" s="109"/>
      <c r="GA2723" s="109"/>
      <c r="GB2723" s="109"/>
      <c r="GC2723" s="109"/>
      <c r="GD2723" s="109"/>
      <c r="GE2723" s="109"/>
      <c r="GF2723" s="109"/>
      <c r="GG2723" s="109"/>
      <c r="GH2723" s="109"/>
      <c r="GI2723" s="109"/>
      <c r="GJ2723" s="109"/>
      <c r="GK2723" s="109"/>
      <c r="GL2723" s="109"/>
      <c r="GM2723" s="109"/>
      <c r="GN2723" s="109"/>
      <c r="GO2723" s="109"/>
      <c r="GP2723" s="109"/>
      <c r="GQ2723" s="109"/>
      <c r="GR2723" s="109"/>
      <c r="GS2723" s="109"/>
      <c r="GT2723" s="109"/>
      <c r="GU2723" s="109"/>
      <c r="GV2723" s="109"/>
      <c r="GW2723" s="109"/>
      <c r="GX2723" s="109"/>
      <c r="GY2723" s="109"/>
      <c r="GZ2723" s="109"/>
      <c r="HA2723" s="109"/>
      <c r="HB2723" s="109"/>
      <c r="HC2723" s="109"/>
      <c r="HD2723" s="109"/>
      <c r="HE2723" s="109"/>
      <c r="HF2723" s="109"/>
      <c r="HG2723" s="109"/>
      <c r="HH2723" s="109"/>
      <c r="HI2723" s="109"/>
      <c r="HJ2723" s="109"/>
      <c r="HK2723" s="109"/>
      <c r="HL2723" s="109"/>
      <c r="HM2723" s="109"/>
      <c r="HN2723" s="109"/>
      <c r="HO2723" s="109"/>
      <c r="HP2723" s="109"/>
      <c r="HQ2723" s="109"/>
      <c r="HR2723" s="109"/>
      <c r="HS2723" s="109"/>
      <c r="HT2723" s="109"/>
      <c r="HU2723" s="109"/>
      <c r="HV2723" s="109"/>
      <c r="HW2723" s="109"/>
      <c r="HX2723" s="109"/>
      <c r="HY2723" s="109"/>
      <c r="HZ2723" s="109"/>
      <c r="IA2723" s="109"/>
      <c r="IB2723" s="109"/>
      <c r="IC2723" s="109"/>
      <c r="ID2723" s="109"/>
      <c r="IE2723" s="109"/>
      <c r="IF2723" s="109"/>
      <c r="IG2723" s="109"/>
      <c r="IH2723" s="109"/>
      <c r="II2723" s="109"/>
      <c r="IJ2723" s="109"/>
      <c r="IK2723" s="109"/>
      <c r="IL2723" s="109"/>
      <c r="IM2723" s="109"/>
      <c r="IN2723" s="109"/>
      <c r="IO2723" s="109"/>
      <c r="IP2723" s="109"/>
      <c r="IQ2723" s="109"/>
      <c r="IR2723" s="109"/>
      <c r="IS2723" s="109"/>
      <c r="IT2723" s="109"/>
      <c r="IU2723" s="109"/>
      <c r="IV2723" s="109"/>
    </row>
    <row r="2724" spans="1:256" s="55" customFormat="1" ht="12" customHeight="1">
      <c r="A2724" s="217"/>
      <c r="B2724" s="65">
        <v>1</v>
      </c>
      <c r="C2724" s="66">
        <f>IF(E2724="A",4,IF(E2724="B",3,IF(E2724="C",2,IF(E2724="D",1,0))))</f>
        <v>4</v>
      </c>
      <c r="D2724" s="77" t="s">
        <v>90</v>
      </c>
      <c r="E2724" s="76" t="s">
        <v>68</v>
      </c>
      <c r="F2724" s="77" t="s">
        <v>90</v>
      </c>
      <c r="G2724" s="78"/>
      <c r="H2724" s="96" t="s">
        <v>135</v>
      </c>
      <c r="I2724" s="107" t="s">
        <v>3416</v>
      </c>
      <c r="J2724" s="81"/>
      <c r="K2724" s="72"/>
      <c r="L2724" s="72"/>
      <c r="M2724" s="72"/>
      <c r="N2724" s="72"/>
      <c r="O2724" s="72"/>
      <c r="P2724" s="72"/>
      <c r="Q2724" s="833"/>
      <c r="R2724" s="102"/>
      <c r="S2724" s="73"/>
      <c r="T2724" s="102"/>
      <c r="U2724" s="103"/>
      <c r="V2724" s="104"/>
      <c r="W2724" s="109"/>
      <c r="X2724" s="109"/>
      <c r="Y2724" s="109"/>
      <c r="Z2724" s="109"/>
      <c r="AA2724" s="109"/>
      <c r="AB2724" s="109"/>
      <c r="AC2724" s="109"/>
      <c r="AD2724" s="109"/>
      <c r="AE2724" s="109"/>
      <c r="AF2724" s="109"/>
      <c r="AG2724" s="109"/>
      <c r="AH2724" s="109"/>
      <c r="AI2724" s="109"/>
      <c r="AJ2724" s="109"/>
      <c r="AK2724" s="109"/>
      <c r="AL2724" s="109"/>
      <c r="AM2724" s="109"/>
      <c r="AN2724" s="109"/>
      <c r="AO2724" s="109"/>
      <c r="AP2724" s="109"/>
      <c r="AQ2724" s="109"/>
      <c r="AR2724" s="109"/>
      <c r="AS2724" s="109"/>
      <c r="AT2724" s="109"/>
      <c r="AU2724" s="109"/>
      <c r="AV2724" s="109"/>
      <c r="AW2724" s="109"/>
      <c r="AX2724" s="109"/>
      <c r="AY2724" s="109"/>
      <c r="AZ2724" s="109"/>
      <c r="BA2724" s="109"/>
      <c r="BB2724" s="109"/>
      <c r="BC2724" s="109"/>
      <c r="BD2724" s="109"/>
      <c r="BE2724" s="109"/>
      <c r="BF2724" s="109"/>
      <c r="BG2724" s="109"/>
      <c r="BH2724" s="109"/>
      <c r="BI2724" s="109"/>
      <c r="BJ2724" s="109"/>
      <c r="BK2724" s="109"/>
      <c r="BL2724" s="109"/>
      <c r="BM2724" s="109"/>
      <c r="BN2724" s="109"/>
      <c r="BO2724" s="109"/>
      <c r="BP2724" s="109"/>
      <c r="BQ2724" s="109"/>
      <c r="BR2724" s="109"/>
      <c r="BS2724" s="109"/>
      <c r="BT2724" s="109"/>
      <c r="BU2724" s="109"/>
      <c r="BV2724" s="109"/>
      <c r="BW2724" s="109"/>
      <c r="BX2724" s="109"/>
      <c r="BY2724" s="109"/>
      <c r="BZ2724" s="109"/>
      <c r="CA2724" s="109"/>
      <c r="CB2724" s="109"/>
      <c r="CC2724" s="109"/>
      <c r="CD2724" s="109"/>
      <c r="CE2724" s="109"/>
      <c r="CF2724" s="109"/>
      <c r="CG2724" s="109"/>
      <c r="CH2724" s="109"/>
      <c r="CI2724" s="109"/>
      <c r="CJ2724" s="109"/>
      <c r="CK2724" s="109"/>
      <c r="CL2724" s="109"/>
      <c r="CM2724" s="109"/>
      <c r="CN2724" s="109"/>
      <c r="CO2724" s="109"/>
      <c r="CP2724" s="109"/>
      <c r="CQ2724" s="109"/>
      <c r="CR2724" s="109"/>
      <c r="CS2724" s="109"/>
      <c r="CT2724" s="109"/>
      <c r="CU2724" s="109"/>
      <c r="CV2724" s="109"/>
      <c r="CW2724" s="109"/>
      <c r="CX2724" s="109"/>
      <c r="CY2724" s="109"/>
      <c r="CZ2724" s="109"/>
      <c r="DA2724" s="109"/>
      <c r="DB2724" s="109"/>
      <c r="DC2724" s="109"/>
      <c r="DD2724" s="109"/>
      <c r="DE2724" s="109"/>
      <c r="DF2724" s="109"/>
      <c r="DG2724" s="109"/>
      <c r="DH2724" s="109"/>
      <c r="DI2724" s="109"/>
      <c r="DJ2724" s="109"/>
      <c r="DK2724" s="109"/>
      <c r="DL2724" s="109"/>
      <c r="DM2724" s="109"/>
      <c r="DN2724" s="109"/>
      <c r="DO2724" s="109"/>
      <c r="DP2724" s="109"/>
      <c r="DQ2724" s="109"/>
      <c r="DR2724" s="109"/>
      <c r="DS2724" s="109"/>
      <c r="DT2724" s="109"/>
      <c r="DU2724" s="109"/>
      <c r="DV2724" s="109"/>
      <c r="DW2724" s="109"/>
      <c r="DX2724" s="109"/>
      <c r="DY2724" s="109"/>
      <c r="DZ2724" s="109"/>
      <c r="EA2724" s="109"/>
      <c r="EB2724" s="109"/>
      <c r="EC2724" s="109"/>
      <c r="ED2724" s="109"/>
      <c r="EE2724" s="109"/>
      <c r="EF2724" s="109"/>
      <c r="EG2724" s="109"/>
      <c r="EH2724" s="109"/>
      <c r="EI2724" s="109"/>
      <c r="EJ2724" s="109"/>
      <c r="EK2724" s="109"/>
      <c r="EL2724" s="109"/>
      <c r="EM2724" s="109"/>
      <c r="EN2724" s="109"/>
      <c r="EO2724" s="109"/>
      <c r="EP2724" s="109"/>
      <c r="EQ2724" s="109"/>
      <c r="ER2724" s="109"/>
      <c r="ES2724" s="109"/>
      <c r="ET2724" s="109"/>
      <c r="EU2724" s="109"/>
      <c r="EV2724" s="109"/>
      <c r="EW2724" s="109"/>
      <c r="EX2724" s="109"/>
      <c r="EY2724" s="109"/>
      <c r="EZ2724" s="109"/>
      <c r="FA2724" s="109"/>
      <c r="FB2724" s="109"/>
      <c r="FC2724" s="109"/>
      <c r="FD2724" s="109"/>
      <c r="FE2724" s="109"/>
      <c r="FF2724" s="109"/>
      <c r="FG2724" s="109"/>
      <c r="FH2724" s="109"/>
      <c r="FI2724" s="109"/>
      <c r="FJ2724" s="109"/>
      <c r="FK2724" s="109"/>
      <c r="FL2724" s="109"/>
      <c r="FM2724" s="109"/>
      <c r="FN2724" s="109"/>
      <c r="FO2724" s="109"/>
      <c r="FP2724" s="109"/>
      <c r="FQ2724" s="109"/>
      <c r="FR2724" s="109"/>
      <c r="FS2724" s="109"/>
      <c r="FT2724" s="109"/>
      <c r="FU2724" s="109"/>
      <c r="FV2724" s="109"/>
      <c r="FW2724" s="109"/>
      <c r="FX2724" s="109"/>
      <c r="FY2724" s="109"/>
      <c r="FZ2724" s="109"/>
      <c r="GA2724" s="109"/>
      <c r="GB2724" s="109"/>
      <c r="GC2724" s="109"/>
      <c r="GD2724" s="109"/>
      <c r="GE2724" s="109"/>
      <c r="GF2724" s="109"/>
      <c r="GG2724" s="109"/>
      <c r="GH2724" s="109"/>
      <c r="GI2724" s="109"/>
      <c r="GJ2724" s="109"/>
      <c r="GK2724" s="109"/>
      <c r="GL2724" s="109"/>
      <c r="GM2724" s="109"/>
      <c r="GN2724" s="109"/>
      <c r="GO2724" s="109"/>
      <c r="GP2724" s="109"/>
      <c r="GQ2724" s="109"/>
      <c r="GR2724" s="109"/>
      <c r="GS2724" s="109"/>
      <c r="GT2724" s="109"/>
      <c r="GU2724" s="109"/>
      <c r="GV2724" s="109"/>
      <c r="GW2724" s="109"/>
      <c r="GX2724" s="109"/>
      <c r="GY2724" s="109"/>
      <c r="GZ2724" s="109"/>
      <c r="HA2724" s="109"/>
      <c r="HB2724" s="109"/>
      <c r="HC2724" s="109"/>
      <c r="HD2724" s="109"/>
      <c r="HE2724" s="109"/>
      <c r="HF2724" s="109"/>
      <c r="HG2724" s="109"/>
      <c r="HH2724" s="109"/>
      <c r="HI2724" s="109"/>
      <c r="HJ2724" s="109"/>
      <c r="HK2724" s="109"/>
      <c r="HL2724" s="109"/>
      <c r="HM2724" s="109"/>
      <c r="HN2724" s="109"/>
      <c r="HO2724" s="109"/>
      <c r="HP2724" s="109"/>
      <c r="HQ2724" s="109"/>
      <c r="HR2724" s="109"/>
      <c r="HS2724" s="109"/>
      <c r="HT2724" s="109"/>
      <c r="HU2724" s="109"/>
      <c r="HV2724" s="109"/>
      <c r="HW2724" s="109"/>
      <c r="HX2724" s="109"/>
      <c r="HY2724" s="109"/>
      <c r="HZ2724" s="109"/>
      <c r="IA2724" s="109"/>
      <c r="IB2724" s="109"/>
      <c r="IC2724" s="109"/>
      <c r="ID2724" s="109"/>
      <c r="IE2724" s="109"/>
      <c r="IF2724" s="109"/>
      <c r="IG2724" s="109"/>
      <c r="IH2724" s="109"/>
      <c r="II2724" s="109"/>
      <c r="IJ2724" s="109"/>
      <c r="IK2724" s="109"/>
      <c r="IL2724" s="109"/>
      <c r="IM2724" s="109"/>
      <c r="IN2724" s="109"/>
      <c r="IO2724" s="109"/>
      <c r="IP2724" s="109"/>
      <c r="IQ2724" s="109"/>
      <c r="IR2724" s="109"/>
      <c r="IS2724" s="109"/>
      <c r="IT2724" s="109"/>
      <c r="IU2724" s="109"/>
      <c r="IV2724" s="109"/>
    </row>
    <row r="2725" spans="1:256" ht="12" customHeight="1">
      <c r="B2725" s="65">
        <v>1</v>
      </c>
      <c r="C2725" s="66">
        <f>IF(E2725="A",1,IF(E2725="B",1,0))</f>
        <v>0</v>
      </c>
      <c r="D2725" s="77" t="s">
        <v>90</v>
      </c>
      <c r="E2725" s="77" t="s">
        <v>90</v>
      </c>
      <c r="F2725" s="76" t="s">
        <v>68</v>
      </c>
      <c r="G2725" s="78"/>
      <c r="H2725" s="96" t="s">
        <v>101</v>
      </c>
      <c r="I2725" s="107" t="s">
        <v>3417</v>
      </c>
      <c r="J2725" s="81"/>
      <c r="K2725" s="72"/>
      <c r="L2725" s="72"/>
      <c r="M2725" s="72"/>
      <c r="N2725" s="72"/>
      <c r="O2725" s="72"/>
      <c r="P2725" s="72"/>
      <c r="Q2725" s="833"/>
      <c r="R2725" s="102"/>
      <c r="S2725" s="73"/>
      <c r="T2725" s="102"/>
      <c r="U2725" s="103"/>
      <c r="V2725" s="104"/>
    </row>
    <row r="2726" spans="1:256" ht="12" customHeight="1">
      <c r="B2726" s="65">
        <v>1</v>
      </c>
      <c r="C2726" s="66">
        <f>IF(E2726="A",1,IF(E2726="B",1,0))</f>
        <v>0</v>
      </c>
      <c r="D2726" s="76" t="s">
        <v>87</v>
      </c>
      <c r="E2726" s="77" t="s">
        <v>90</v>
      </c>
      <c r="F2726" s="76" t="s">
        <v>87</v>
      </c>
      <c r="G2726" s="78"/>
      <c r="H2726" s="96" t="s">
        <v>129</v>
      </c>
      <c r="I2726" s="107" t="s">
        <v>3418</v>
      </c>
      <c r="J2726" s="81"/>
      <c r="K2726" s="72"/>
      <c r="L2726" s="72"/>
      <c r="M2726" s="72"/>
      <c r="N2726" s="72"/>
      <c r="O2726" s="72"/>
      <c r="P2726" s="72"/>
      <c r="Q2726" s="833"/>
      <c r="R2726" s="102"/>
      <c r="S2726" s="73"/>
      <c r="T2726" s="102"/>
      <c r="U2726" s="103"/>
      <c r="V2726" s="104"/>
    </row>
    <row r="2727" spans="1:256" ht="12" customHeight="1">
      <c r="B2727" s="65">
        <v>1</v>
      </c>
      <c r="C2727" s="66">
        <f>IF(E2727="A",1,IF(E2727="B",1,0))</f>
        <v>0</v>
      </c>
      <c r="D2727" s="76" t="s">
        <v>87</v>
      </c>
      <c r="E2727" s="77" t="s">
        <v>90</v>
      </c>
      <c r="F2727" s="99" t="s">
        <v>70</v>
      </c>
      <c r="G2727" s="78"/>
      <c r="H2727" s="96" t="s">
        <v>114</v>
      </c>
      <c r="I2727" s="107" t="s">
        <v>3419</v>
      </c>
      <c r="J2727" s="81"/>
      <c r="K2727" s="72"/>
      <c r="L2727" s="72"/>
      <c r="M2727" s="72"/>
      <c r="N2727" s="72"/>
      <c r="O2727" s="72"/>
      <c r="P2727" s="72"/>
      <c r="Q2727" s="833"/>
      <c r="R2727" s="102"/>
      <c r="S2727" s="73"/>
      <c r="T2727" s="102"/>
      <c r="U2727" s="103"/>
      <c r="V2727" s="104"/>
    </row>
    <row r="2728" spans="1:256" s="365" customFormat="1" ht="12" customHeight="1">
      <c r="A2728" s="217"/>
      <c r="B2728" s="65">
        <v>1</v>
      </c>
      <c r="C2728" s="66">
        <f>IF(E2728="A",1,IF(E2728="B",1,0))</f>
        <v>0</v>
      </c>
      <c r="D2728" s="99" t="s">
        <v>99</v>
      </c>
      <c r="E2728" s="77" t="s">
        <v>90</v>
      </c>
      <c r="F2728" s="77" t="s">
        <v>90</v>
      </c>
      <c r="G2728" s="78"/>
      <c r="H2728" s="96" t="s">
        <v>88</v>
      </c>
      <c r="I2728" s="107" t="s">
        <v>3420</v>
      </c>
      <c r="J2728" s="81"/>
      <c r="K2728" s="72"/>
      <c r="L2728" s="72"/>
      <c r="M2728" s="72"/>
      <c r="N2728" s="72"/>
      <c r="O2728" s="72"/>
      <c r="P2728" s="72"/>
      <c r="Q2728" s="833"/>
      <c r="R2728" s="102"/>
      <c r="S2728" s="73"/>
      <c r="T2728" s="102"/>
      <c r="U2728" s="103"/>
      <c r="V2728" s="104"/>
      <c r="W2728" s="109"/>
      <c r="X2728" s="109"/>
      <c r="Y2728" s="109"/>
      <c r="Z2728" s="109"/>
      <c r="AA2728" s="109"/>
      <c r="AB2728" s="109"/>
      <c r="AC2728" s="109"/>
      <c r="AD2728" s="109"/>
      <c r="AE2728" s="109"/>
      <c r="AF2728" s="109"/>
      <c r="AG2728" s="109"/>
      <c r="AH2728" s="109"/>
      <c r="AI2728" s="109"/>
      <c r="AJ2728" s="109"/>
      <c r="AK2728" s="109"/>
      <c r="AL2728" s="109"/>
      <c r="AM2728" s="109"/>
      <c r="AN2728" s="109"/>
      <c r="AO2728" s="109"/>
      <c r="AP2728" s="109"/>
      <c r="AQ2728" s="109"/>
      <c r="AR2728" s="109"/>
      <c r="AS2728" s="109"/>
      <c r="AT2728" s="109"/>
      <c r="AU2728" s="109"/>
      <c r="AV2728" s="109"/>
      <c r="AW2728" s="109"/>
      <c r="AX2728" s="109"/>
      <c r="AY2728" s="109"/>
      <c r="AZ2728" s="109"/>
      <c r="BA2728" s="109"/>
      <c r="BB2728" s="109"/>
      <c r="BC2728" s="109"/>
      <c r="BD2728" s="109"/>
      <c r="BE2728" s="109"/>
      <c r="BF2728" s="109"/>
      <c r="BG2728" s="109"/>
      <c r="BH2728" s="109"/>
      <c r="BI2728" s="109"/>
      <c r="BJ2728" s="109"/>
      <c r="BK2728" s="109"/>
      <c r="BL2728" s="109"/>
      <c r="BM2728" s="109"/>
      <c r="BN2728" s="109"/>
      <c r="BO2728" s="109"/>
      <c r="BP2728" s="109"/>
      <c r="BQ2728" s="109"/>
      <c r="BR2728" s="109"/>
      <c r="BS2728" s="109"/>
      <c r="BT2728" s="109"/>
      <c r="BU2728" s="109"/>
      <c r="BV2728" s="109"/>
      <c r="BW2728" s="109"/>
      <c r="BX2728" s="109"/>
      <c r="BY2728" s="109"/>
      <c r="BZ2728" s="109"/>
      <c r="CA2728" s="109"/>
      <c r="CB2728" s="109"/>
      <c r="CC2728" s="109"/>
      <c r="CD2728" s="109"/>
      <c r="CE2728" s="109"/>
      <c r="CF2728" s="109"/>
      <c r="CG2728" s="109"/>
      <c r="CH2728" s="109"/>
      <c r="CI2728" s="109"/>
      <c r="CJ2728" s="109"/>
      <c r="CK2728" s="109"/>
      <c r="CL2728" s="109"/>
      <c r="CM2728" s="109"/>
      <c r="CN2728" s="109"/>
      <c r="CO2728" s="109"/>
      <c r="CP2728" s="109"/>
      <c r="CQ2728" s="109"/>
      <c r="CR2728" s="109"/>
      <c r="CS2728" s="109"/>
      <c r="CT2728" s="109"/>
      <c r="CU2728" s="109"/>
      <c r="CV2728" s="109"/>
      <c r="CW2728" s="109"/>
      <c r="CX2728" s="109"/>
      <c r="CY2728" s="109"/>
      <c r="CZ2728" s="109"/>
      <c r="DA2728" s="109"/>
      <c r="DB2728" s="109"/>
      <c r="DC2728" s="109"/>
      <c r="DD2728" s="109"/>
      <c r="DE2728" s="109"/>
      <c r="DF2728" s="109"/>
      <c r="DG2728" s="109"/>
      <c r="DH2728" s="109"/>
      <c r="DI2728" s="109"/>
      <c r="DJ2728" s="109"/>
      <c r="DK2728" s="109"/>
      <c r="DL2728" s="109"/>
      <c r="DM2728" s="109"/>
      <c r="DN2728" s="109"/>
      <c r="DO2728" s="109"/>
      <c r="DP2728" s="109"/>
      <c r="DQ2728" s="109"/>
      <c r="DR2728" s="109"/>
      <c r="DS2728" s="109"/>
      <c r="DT2728" s="109"/>
      <c r="DU2728" s="109"/>
      <c r="DV2728" s="109"/>
      <c r="DW2728" s="109"/>
      <c r="DX2728" s="109"/>
      <c r="DY2728" s="109"/>
      <c r="DZ2728" s="109"/>
      <c r="EA2728" s="109"/>
      <c r="EB2728" s="109"/>
      <c r="EC2728" s="109"/>
      <c r="ED2728" s="109"/>
      <c r="EE2728" s="109"/>
      <c r="EF2728" s="109"/>
      <c r="EG2728" s="109"/>
      <c r="EH2728" s="109"/>
      <c r="EI2728" s="109"/>
      <c r="EJ2728" s="109"/>
      <c r="EK2728" s="109"/>
      <c r="EL2728" s="109"/>
      <c r="EM2728" s="109"/>
      <c r="EN2728" s="109"/>
      <c r="EO2728" s="109"/>
      <c r="EP2728" s="109"/>
      <c r="EQ2728" s="109"/>
      <c r="ER2728" s="109"/>
      <c r="ES2728" s="109"/>
      <c r="ET2728" s="109"/>
      <c r="EU2728" s="109"/>
      <c r="EV2728" s="109"/>
      <c r="EW2728" s="109"/>
      <c r="EX2728" s="109"/>
      <c r="EY2728" s="109"/>
      <c r="EZ2728" s="109"/>
      <c r="FA2728" s="109"/>
      <c r="FB2728" s="109"/>
      <c r="FC2728" s="109"/>
      <c r="FD2728" s="109"/>
      <c r="FE2728" s="109"/>
      <c r="FF2728" s="109"/>
      <c r="FG2728" s="109"/>
      <c r="FH2728" s="109"/>
      <c r="FI2728" s="109"/>
      <c r="FJ2728" s="109"/>
      <c r="FK2728" s="109"/>
      <c r="FL2728" s="109"/>
      <c r="FM2728" s="109"/>
      <c r="FN2728" s="109"/>
      <c r="FO2728" s="109"/>
      <c r="FP2728" s="109"/>
      <c r="FQ2728" s="109"/>
      <c r="FR2728" s="109"/>
      <c r="FS2728" s="109"/>
      <c r="FT2728" s="109"/>
      <c r="FU2728" s="109"/>
      <c r="FV2728" s="109"/>
      <c r="FW2728" s="109"/>
      <c r="FX2728" s="109"/>
      <c r="FY2728" s="109"/>
      <c r="FZ2728" s="109"/>
      <c r="GA2728" s="109"/>
      <c r="GB2728" s="109"/>
      <c r="GC2728" s="109"/>
      <c r="GD2728" s="109"/>
      <c r="GE2728" s="109"/>
      <c r="GF2728" s="109"/>
      <c r="GG2728" s="109"/>
      <c r="GH2728" s="109"/>
      <c r="GI2728" s="109"/>
      <c r="GJ2728" s="109"/>
      <c r="GK2728" s="109"/>
      <c r="GL2728" s="109"/>
      <c r="GM2728" s="109"/>
      <c r="GN2728" s="109"/>
      <c r="GO2728" s="109"/>
      <c r="GP2728" s="109"/>
      <c r="GQ2728" s="109"/>
      <c r="GR2728" s="109"/>
      <c r="GS2728" s="109"/>
      <c r="GT2728" s="109"/>
      <c r="GU2728" s="109"/>
      <c r="GV2728" s="109"/>
      <c r="GW2728" s="109"/>
      <c r="GX2728" s="109"/>
      <c r="GY2728" s="109"/>
      <c r="GZ2728" s="109"/>
      <c r="HA2728" s="109"/>
      <c r="HB2728" s="109"/>
      <c r="HC2728" s="109"/>
      <c r="HD2728" s="109"/>
      <c r="HE2728" s="109"/>
      <c r="HF2728" s="109"/>
      <c r="HG2728" s="109"/>
      <c r="HH2728" s="109"/>
      <c r="HI2728" s="109"/>
      <c r="HJ2728" s="109"/>
      <c r="HK2728" s="109"/>
      <c r="HL2728" s="109"/>
      <c r="HM2728" s="109"/>
      <c r="HN2728" s="109"/>
      <c r="HO2728" s="109"/>
      <c r="HP2728" s="109"/>
      <c r="HQ2728" s="109"/>
      <c r="HR2728" s="109"/>
      <c r="HS2728" s="109"/>
      <c r="HT2728" s="109"/>
      <c r="HU2728" s="109"/>
      <c r="HV2728" s="109"/>
      <c r="HW2728" s="109"/>
      <c r="HX2728" s="109"/>
      <c r="HY2728" s="109"/>
      <c r="HZ2728" s="109"/>
      <c r="IA2728" s="109"/>
      <c r="IB2728" s="109"/>
      <c r="IC2728" s="109"/>
      <c r="ID2728" s="109"/>
      <c r="IE2728" s="109"/>
      <c r="IF2728" s="109"/>
      <c r="IG2728" s="109"/>
      <c r="IH2728" s="109"/>
      <c r="II2728" s="109"/>
      <c r="IJ2728" s="109"/>
      <c r="IK2728" s="109"/>
      <c r="IL2728" s="109"/>
      <c r="IM2728" s="109"/>
      <c r="IN2728" s="109"/>
      <c r="IO2728" s="109"/>
      <c r="IP2728" s="109"/>
      <c r="IQ2728" s="109"/>
      <c r="IR2728" s="109"/>
      <c r="IS2728" s="109"/>
      <c r="IT2728" s="109"/>
      <c r="IU2728" s="109"/>
      <c r="IV2728" s="109"/>
    </row>
    <row r="2729" spans="1:256" ht="12" customHeight="1">
      <c r="B2729" s="65">
        <v>1</v>
      </c>
      <c r="C2729" s="66">
        <f>IF(E2729="A",1,IF(E2729="B",1,0))</f>
        <v>1</v>
      </c>
      <c r="D2729" s="659" t="s">
        <v>90</v>
      </c>
      <c r="E2729" s="655" t="s">
        <v>68</v>
      </c>
      <c r="F2729" s="655" t="s">
        <v>68</v>
      </c>
      <c r="G2729" s="78"/>
      <c r="H2729" s="96" t="s">
        <v>197</v>
      </c>
      <c r="I2729" s="107" t="s">
        <v>3421</v>
      </c>
      <c r="J2729" s="81"/>
      <c r="K2729" s="72"/>
      <c r="L2729" s="72"/>
      <c r="M2729" s="72"/>
      <c r="N2729" s="72"/>
      <c r="O2729" s="72"/>
      <c r="P2729" s="72"/>
      <c r="Q2729" s="833"/>
      <c r="R2729" s="102"/>
      <c r="S2729" s="73"/>
      <c r="T2729" s="102"/>
      <c r="U2729" s="103"/>
      <c r="V2729" s="104"/>
    </row>
    <row r="2730" spans="1:256" s="325" customFormat="1" ht="12" customHeight="1">
      <c r="A2730"/>
      <c r="B2730" s="65">
        <v>1</v>
      </c>
      <c r="C2730" s="66">
        <v>2</v>
      </c>
      <c r="D2730" s="76" t="s">
        <v>87</v>
      </c>
      <c r="E2730" s="77" t="s">
        <v>90</v>
      </c>
      <c r="F2730" s="77" t="s">
        <v>90</v>
      </c>
      <c r="G2730" s="78"/>
      <c r="H2730" s="96" t="s">
        <v>220</v>
      </c>
      <c r="I2730" s="107" t="s">
        <v>570</v>
      </c>
      <c r="J2730" s="81" t="s">
        <v>10</v>
      </c>
      <c r="K2730" s="72"/>
      <c r="L2730" s="72"/>
      <c r="M2730" s="72"/>
      <c r="N2730" s="72"/>
      <c r="O2730" s="72"/>
      <c r="P2730" s="72"/>
      <c r="Q2730" s="833"/>
      <c r="R2730" s="102"/>
      <c r="S2730" s="73"/>
      <c r="T2730" s="102"/>
      <c r="U2730" s="103"/>
      <c r="V2730" s="104"/>
      <c r="W2730" s="109"/>
      <c r="X2730" s="109"/>
      <c r="Y2730" s="109"/>
      <c r="Z2730" s="109"/>
      <c r="AA2730" s="109"/>
      <c r="AB2730" s="109"/>
      <c r="AC2730" s="109"/>
      <c r="AD2730" s="109"/>
      <c r="AE2730" s="109"/>
      <c r="AF2730" s="109"/>
      <c r="AG2730" s="109"/>
      <c r="AH2730" s="109"/>
      <c r="AI2730" s="109"/>
      <c r="AJ2730" s="109"/>
      <c r="AK2730" s="109"/>
      <c r="AL2730" s="109"/>
      <c r="AM2730" s="109"/>
      <c r="AN2730" s="109"/>
      <c r="AO2730" s="109"/>
      <c r="AP2730" s="109"/>
      <c r="AQ2730" s="109"/>
      <c r="AR2730" s="109"/>
      <c r="AS2730" s="109"/>
      <c r="AT2730" s="109"/>
      <c r="AU2730" s="109"/>
      <c r="AV2730" s="109"/>
      <c r="AW2730" s="109"/>
      <c r="AX2730" s="109"/>
      <c r="AY2730" s="109"/>
      <c r="AZ2730" s="109"/>
      <c r="BA2730" s="109"/>
      <c r="BB2730" s="109"/>
      <c r="BC2730" s="109"/>
      <c r="BD2730" s="109"/>
      <c r="BE2730" s="109"/>
      <c r="BF2730" s="109"/>
      <c r="BG2730" s="109"/>
      <c r="BH2730" s="109"/>
      <c r="BI2730" s="109"/>
      <c r="BJ2730" s="109"/>
      <c r="BK2730" s="109"/>
      <c r="BL2730" s="109"/>
      <c r="BM2730" s="109"/>
      <c r="BN2730" s="109"/>
      <c r="BO2730" s="109"/>
      <c r="BP2730" s="109"/>
      <c r="BQ2730" s="109"/>
      <c r="BR2730" s="109"/>
      <c r="BS2730" s="109"/>
      <c r="BT2730" s="109"/>
      <c r="BU2730" s="109"/>
      <c r="BV2730" s="109"/>
      <c r="BW2730" s="109"/>
      <c r="BX2730" s="109"/>
      <c r="BY2730" s="109"/>
      <c r="BZ2730" s="109"/>
      <c r="CA2730" s="109"/>
      <c r="CB2730" s="109"/>
      <c r="CC2730" s="109"/>
      <c r="CD2730" s="109"/>
      <c r="CE2730" s="109"/>
      <c r="CF2730" s="109"/>
      <c r="CG2730" s="109"/>
      <c r="CH2730" s="109"/>
      <c r="CI2730" s="109"/>
      <c r="CJ2730" s="109"/>
      <c r="CK2730" s="109"/>
      <c r="CL2730" s="109"/>
      <c r="CM2730" s="109"/>
      <c r="CN2730" s="109"/>
      <c r="CO2730" s="109"/>
      <c r="CP2730" s="109"/>
      <c r="CQ2730" s="109"/>
      <c r="CR2730" s="109"/>
      <c r="CS2730" s="109"/>
      <c r="CT2730" s="109"/>
      <c r="CU2730" s="109"/>
      <c r="CV2730" s="109"/>
      <c r="CW2730" s="109"/>
      <c r="CX2730" s="109"/>
      <c r="CY2730" s="109"/>
      <c r="CZ2730" s="109"/>
      <c r="DA2730" s="109"/>
      <c r="DB2730" s="109"/>
      <c r="DC2730" s="109"/>
      <c r="DD2730" s="109"/>
      <c r="DE2730" s="109"/>
      <c r="DF2730" s="109"/>
      <c r="DG2730" s="109"/>
      <c r="DH2730" s="109"/>
      <c r="DI2730" s="109"/>
      <c r="DJ2730" s="109"/>
      <c r="DK2730" s="109"/>
      <c r="DL2730" s="109"/>
      <c r="DM2730" s="109"/>
      <c r="DN2730" s="109"/>
      <c r="DO2730" s="109"/>
      <c r="DP2730" s="109"/>
      <c r="DQ2730" s="109"/>
      <c r="DR2730" s="109"/>
      <c r="DS2730" s="109"/>
      <c r="DT2730" s="109"/>
      <c r="DU2730" s="109"/>
      <c r="DV2730" s="109"/>
      <c r="DW2730" s="109"/>
      <c r="DX2730" s="109"/>
      <c r="DY2730" s="109"/>
      <c r="DZ2730" s="109"/>
      <c r="EA2730" s="109"/>
      <c r="EB2730" s="109"/>
      <c r="EC2730" s="109"/>
      <c r="ED2730" s="109"/>
      <c r="EE2730" s="109"/>
      <c r="EF2730" s="109"/>
      <c r="EG2730" s="109"/>
      <c r="EH2730" s="109"/>
      <c r="EI2730" s="109"/>
      <c r="EJ2730" s="109"/>
      <c r="EK2730" s="109"/>
      <c r="EL2730" s="109"/>
      <c r="EM2730" s="109"/>
      <c r="EN2730" s="109"/>
      <c r="EO2730" s="109"/>
      <c r="EP2730" s="109"/>
      <c r="EQ2730" s="109"/>
      <c r="ER2730" s="109"/>
      <c r="ES2730" s="109"/>
      <c r="ET2730" s="109"/>
      <c r="EU2730" s="109"/>
      <c r="EV2730" s="109"/>
      <c r="EW2730" s="109"/>
      <c r="EX2730" s="109"/>
      <c r="EY2730" s="109"/>
      <c r="EZ2730" s="109"/>
      <c r="FA2730" s="109"/>
      <c r="FB2730" s="109"/>
      <c r="FC2730" s="109"/>
      <c r="FD2730" s="109"/>
      <c r="FE2730" s="109"/>
      <c r="FF2730" s="109"/>
      <c r="FG2730" s="109"/>
      <c r="FH2730" s="109"/>
      <c r="FI2730" s="109"/>
      <c r="FJ2730" s="109"/>
      <c r="FK2730" s="109"/>
      <c r="FL2730" s="109"/>
      <c r="FM2730" s="109"/>
      <c r="FN2730" s="109"/>
      <c r="FO2730" s="109"/>
      <c r="FP2730" s="109"/>
      <c r="FQ2730" s="109"/>
      <c r="FR2730" s="109"/>
      <c r="FS2730" s="109"/>
      <c r="FT2730" s="109"/>
      <c r="FU2730" s="109"/>
      <c r="FV2730" s="109"/>
      <c r="FW2730" s="109"/>
      <c r="FX2730" s="109"/>
      <c r="FY2730" s="109"/>
      <c r="FZ2730" s="109"/>
      <c r="GA2730" s="109"/>
      <c r="GB2730" s="109"/>
      <c r="GC2730" s="109"/>
      <c r="GD2730" s="109"/>
      <c r="GE2730" s="109"/>
      <c r="GF2730" s="109"/>
      <c r="GG2730" s="109"/>
      <c r="GH2730" s="109"/>
      <c r="GI2730" s="109"/>
      <c r="GJ2730" s="109"/>
      <c r="GK2730" s="109"/>
      <c r="GL2730" s="109"/>
      <c r="GM2730" s="109"/>
      <c r="GN2730" s="109"/>
      <c r="GO2730" s="109"/>
      <c r="GP2730" s="109"/>
      <c r="GQ2730" s="109"/>
      <c r="GR2730" s="109"/>
      <c r="GS2730" s="109"/>
      <c r="GT2730" s="109"/>
      <c r="GU2730" s="109"/>
      <c r="GV2730" s="109"/>
      <c r="GW2730" s="109"/>
      <c r="GX2730" s="109"/>
      <c r="GY2730" s="109"/>
      <c r="GZ2730" s="109"/>
      <c r="HA2730" s="109"/>
      <c r="HB2730" s="109"/>
      <c r="HC2730" s="109"/>
      <c r="HD2730" s="109"/>
      <c r="HE2730" s="109"/>
      <c r="HF2730" s="109"/>
      <c r="HG2730" s="109"/>
      <c r="HH2730" s="109"/>
      <c r="HI2730" s="109"/>
      <c r="HJ2730" s="109"/>
      <c r="HK2730" s="109"/>
      <c r="HL2730" s="109"/>
      <c r="HM2730" s="109"/>
      <c r="HN2730" s="109"/>
      <c r="HO2730" s="109"/>
      <c r="HP2730" s="109"/>
      <c r="HQ2730" s="109"/>
      <c r="HR2730" s="109"/>
      <c r="HS2730" s="109"/>
      <c r="HT2730" s="109"/>
      <c r="HU2730" s="109"/>
      <c r="HV2730" s="109"/>
      <c r="HW2730" s="109"/>
      <c r="HX2730" s="109"/>
      <c r="HY2730" s="109"/>
      <c r="HZ2730" s="109"/>
      <c r="IA2730" s="109"/>
      <c r="IB2730" s="109"/>
      <c r="IC2730" s="109"/>
      <c r="ID2730" s="109"/>
      <c r="IE2730" s="109"/>
      <c r="IF2730" s="109"/>
      <c r="IG2730" s="109"/>
      <c r="IH2730" s="109"/>
      <c r="II2730" s="109"/>
      <c r="IJ2730" s="109"/>
      <c r="IK2730" s="109"/>
      <c r="IL2730" s="109"/>
      <c r="IM2730" s="109"/>
      <c r="IN2730" s="109"/>
      <c r="IO2730" s="109"/>
      <c r="IP2730" s="109"/>
      <c r="IQ2730" s="109"/>
      <c r="IR2730" s="109"/>
      <c r="IS2730" s="109"/>
      <c r="IT2730" s="109"/>
      <c r="IU2730" s="109"/>
      <c r="IV2730" s="109"/>
    </row>
    <row r="2731" spans="1:256" ht="12" customHeight="1">
      <c r="B2731" s="65">
        <v>1</v>
      </c>
      <c r="C2731" s="66">
        <f>IF(E2731="A",1,IF(E2731="B",1,0))</f>
        <v>0</v>
      </c>
      <c r="D2731" s="76" t="s">
        <v>87</v>
      </c>
      <c r="E2731" s="77" t="s">
        <v>90</v>
      </c>
      <c r="F2731" s="76" t="s">
        <v>68</v>
      </c>
      <c r="G2731" s="78"/>
      <c r="H2731" s="96" t="s">
        <v>88</v>
      </c>
      <c r="I2731" s="107" t="s">
        <v>3422</v>
      </c>
      <c r="J2731" s="81"/>
      <c r="K2731" s="72"/>
      <c r="L2731" s="72"/>
      <c r="M2731" s="72"/>
      <c r="N2731" s="72"/>
      <c r="O2731" s="72"/>
      <c r="P2731" s="72"/>
      <c r="Q2731" s="833"/>
      <c r="R2731" s="102"/>
      <c r="S2731" s="73"/>
      <c r="T2731" s="102"/>
      <c r="U2731" s="103"/>
      <c r="V2731" s="104"/>
    </row>
    <row r="2732" spans="1:256" ht="12" customHeight="1">
      <c r="A2732" s="305"/>
      <c r="B2732" s="65">
        <v>1</v>
      </c>
      <c r="C2732" s="66">
        <f>IF(E2732="A",1,IF(E2732="B",1,0))</f>
        <v>1</v>
      </c>
      <c r="D2732" s="77" t="s">
        <v>90</v>
      </c>
      <c r="E2732" s="76" t="s">
        <v>87</v>
      </c>
      <c r="F2732" s="99" t="s">
        <v>70</v>
      </c>
      <c r="G2732" s="78"/>
      <c r="H2732" s="96" t="s">
        <v>104</v>
      </c>
      <c r="I2732" s="107" t="s">
        <v>3423</v>
      </c>
      <c r="J2732" s="81"/>
      <c r="K2732" s="72"/>
      <c r="L2732" s="72"/>
      <c r="M2732" s="72"/>
      <c r="N2732" s="72"/>
      <c r="O2732" s="72"/>
      <c r="P2732" s="72"/>
      <c r="Q2732" s="833"/>
      <c r="R2732" s="102"/>
      <c r="S2732" s="73"/>
      <c r="T2732" s="102"/>
      <c r="U2732" s="103"/>
      <c r="V2732" s="104"/>
    </row>
    <row r="2733" spans="1:256" ht="12" customHeight="1">
      <c r="B2733" s="65">
        <v>1</v>
      </c>
      <c r="C2733" s="66">
        <v>3</v>
      </c>
      <c r="D2733" s="77" t="s">
        <v>90</v>
      </c>
      <c r="E2733" s="76" t="s">
        <v>87</v>
      </c>
      <c r="F2733" s="99" t="s">
        <v>70</v>
      </c>
      <c r="G2733" s="78"/>
      <c r="H2733" s="96" t="s">
        <v>126</v>
      </c>
      <c r="I2733" s="107" t="s">
        <v>398</v>
      </c>
      <c r="J2733" s="81" t="s">
        <v>7</v>
      </c>
      <c r="K2733" s="72"/>
      <c r="L2733" s="72"/>
      <c r="M2733" s="72"/>
      <c r="N2733" s="72"/>
      <c r="O2733" s="72"/>
      <c r="P2733" s="72"/>
      <c r="Q2733" s="833"/>
      <c r="R2733" s="102"/>
      <c r="S2733" s="73"/>
      <c r="T2733" s="102"/>
      <c r="U2733" s="103"/>
      <c r="V2733" s="104"/>
    </row>
    <row r="2734" spans="1:256" s="365" customFormat="1" ht="12" customHeight="1">
      <c r="A2734" s="217"/>
      <c r="B2734" s="65">
        <v>1</v>
      </c>
      <c r="C2734" s="66">
        <f>IF(E2734="A",1,IF(E2734="B",1,0))</f>
        <v>0</v>
      </c>
      <c r="D2734" s="76" t="s">
        <v>68</v>
      </c>
      <c r="E2734" s="77" t="s">
        <v>90</v>
      </c>
      <c r="F2734" s="76" t="s">
        <v>87</v>
      </c>
      <c r="G2734" s="78"/>
      <c r="H2734" s="96" t="s">
        <v>119</v>
      </c>
      <c r="I2734" s="107" t="s">
        <v>3424</v>
      </c>
      <c r="J2734" s="81"/>
      <c r="K2734" s="72"/>
      <c r="L2734" s="72"/>
      <c r="M2734" s="72"/>
      <c r="N2734" s="72"/>
      <c r="O2734" s="72"/>
      <c r="P2734" s="72"/>
      <c r="Q2734" s="833"/>
      <c r="R2734" s="102"/>
      <c r="S2734" s="73"/>
      <c r="T2734" s="102"/>
      <c r="U2734" s="103"/>
      <c r="V2734" s="104"/>
      <c r="W2734" s="109"/>
      <c r="X2734" s="109"/>
      <c r="Y2734" s="109"/>
      <c r="Z2734" s="109"/>
      <c r="AA2734" s="109"/>
      <c r="AB2734" s="109"/>
      <c r="AC2734" s="109"/>
      <c r="AD2734" s="109"/>
      <c r="AE2734" s="109"/>
      <c r="AF2734" s="109"/>
      <c r="AG2734" s="109"/>
      <c r="AH2734" s="109"/>
      <c r="AI2734" s="109"/>
      <c r="AJ2734" s="109"/>
      <c r="AK2734" s="109"/>
      <c r="AL2734" s="109"/>
      <c r="AM2734" s="109"/>
      <c r="AN2734" s="109"/>
      <c r="AO2734" s="109"/>
      <c r="AP2734" s="109"/>
      <c r="AQ2734" s="109"/>
      <c r="AR2734" s="109"/>
      <c r="AS2734" s="109"/>
      <c r="AT2734" s="109"/>
      <c r="AU2734" s="109"/>
      <c r="AV2734" s="109"/>
      <c r="AW2734" s="109"/>
      <c r="AX2734" s="109"/>
      <c r="AY2734" s="109"/>
      <c r="AZ2734" s="109"/>
      <c r="BA2734" s="109"/>
      <c r="BB2734" s="109"/>
      <c r="BC2734" s="109"/>
      <c r="BD2734" s="109"/>
      <c r="BE2734" s="109"/>
      <c r="BF2734" s="109"/>
      <c r="BG2734" s="109"/>
      <c r="BH2734" s="109"/>
      <c r="BI2734" s="109"/>
      <c r="BJ2734" s="109"/>
      <c r="BK2734" s="109"/>
      <c r="BL2734" s="109"/>
      <c r="BM2734" s="109"/>
      <c r="BN2734" s="109"/>
      <c r="BO2734" s="109"/>
      <c r="BP2734" s="109"/>
      <c r="BQ2734" s="109"/>
      <c r="BR2734" s="109"/>
      <c r="BS2734" s="109"/>
      <c r="BT2734" s="109"/>
      <c r="BU2734" s="109"/>
      <c r="BV2734" s="109"/>
      <c r="BW2734" s="109"/>
      <c r="BX2734" s="109"/>
      <c r="BY2734" s="109"/>
      <c r="BZ2734" s="109"/>
      <c r="CA2734" s="109"/>
      <c r="CB2734" s="109"/>
      <c r="CC2734" s="109"/>
      <c r="CD2734" s="109"/>
      <c r="CE2734" s="109"/>
      <c r="CF2734" s="109"/>
      <c r="CG2734" s="109"/>
      <c r="CH2734" s="109"/>
      <c r="CI2734" s="109"/>
      <c r="CJ2734" s="109"/>
      <c r="CK2734" s="109"/>
      <c r="CL2734" s="109"/>
      <c r="CM2734" s="109"/>
      <c r="CN2734" s="109"/>
      <c r="CO2734" s="109"/>
      <c r="CP2734" s="109"/>
      <c r="CQ2734" s="109"/>
      <c r="CR2734" s="109"/>
      <c r="CS2734" s="109"/>
      <c r="CT2734" s="109"/>
      <c r="CU2734" s="109"/>
      <c r="CV2734" s="109"/>
      <c r="CW2734" s="109"/>
      <c r="CX2734" s="109"/>
      <c r="CY2734" s="109"/>
      <c r="CZ2734" s="109"/>
      <c r="DA2734" s="109"/>
      <c r="DB2734" s="109"/>
      <c r="DC2734" s="109"/>
      <c r="DD2734" s="109"/>
      <c r="DE2734" s="109"/>
      <c r="DF2734" s="109"/>
      <c r="DG2734" s="109"/>
      <c r="DH2734" s="109"/>
      <c r="DI2734" s="109"/>
      <c r="DJ2734" s="109"/>
      <c r="DK2734" s="109"/>
      <c r="DL2734" s="109"/>
      <c r="DM2734" s="109"/>
      <c r="DN2734" s="109"/>
      <c r="DO2734" s="109"/>
      <c r="DP2734" s="109"/>
      <c r="DQ2734" s="109"/>
      <c r="DR2734" s="109"/>
      <c r="DS2734" s="109"/>
      <c r="DT2734" s="109"/>
      <c r="DU2734" s="109"/>
      <c r="DV2734" s="109"/>
      <c r="DW2734" s="109"/>
      <c r="DX2734" s="109"/>
      <c r="DY2734" s="109"/>
      <c r="DZ2734" s="109"/>
      <c r="EA2734" s="109"/>
      <c r="EB2734" s="109"/>
      <c r="EC2734" s="109"/>
      <c r="ED2734" s="109"/>
      <c r="EE2734" s="109"/>
      <c r="EF2734" s="109"/>
      <c r="EG2734" s="109"/>
      <c r="EH2734" s="109"/>
      <c r="EI2734" s="109"/>
      <c r="EJ2734" s="109"/>
      <c r="EK2734" s="109"/>
      <c r="EL2734" s="109"/>
      <c r="EM2734" s="109"/>
      <c r="EN2734" s="109"/>
      <c r="EO2734" s="109"/>
      <c r="EP2734" s="109"/>
      <c r="EQ2734" s="109"/>
      <c r="ER2734" s="109"/>
      <c r="ES2734" s="109"/>
      <c r="ET2734" s="109"/>
      <c r="EU2734" s="109"/>
      <c r="EV2734" s="109"/>
      <c r="EW2734" s="109"/>
      <c r="EX2734" s="109"/>
      <c r="EY2734" s="109"/>
      <c r="EZ2734" s="109"/>
      <c r="FA2734" s="109"/>
      <c r="FB2734" s="109"/>
      <c r="FC2734" s="109"/>
      <c r="FD2734" s="109"/>
      <c r="FE2734" s="109"/>
      <c r="FF2734" s="109"/>
      <c r="FG2734" s="109"/>
      <c r="FH2734" s="109"/>
      <c r="FI2734" s="109"/>
      <c r="FJ2734" s="109"/>
      <c r="FK2734" s="109"/>
      <c r="FL2734" s="109"/>
      <c r="FM2734" s="109"/>
      <c r="FN2734" s="109"/>
      <c r="FO2734" s="109"/>
      <c r="FP2734" s="109"/>
      <c r="FQ2734" s="109"/>
      <c r="FR2734" s="109"/>
      <c r="FS2734" s="109"/>
      <c r="FT2734" s="109"/>
      <c r="FU2734" s="109"/>
      <c r="FV2734" s="109"/>
      <c r="FW2734" s="109"/>
      <c r="FX2734" s="109"/>
      <c r="FY2734" s="109"/>
      <c r="FZ2734" s="109"/>
      <c r="GA2734" s="109"/>
      <c r="GB2734" s="109"/>
      <c r="GC2734" s="109"/>
      <c r="GD2734" s="109"/>
      <c r="GE2734" s="109"/>
      <c r="GF2734" s="109"/>
      <c r="GG2734" s="109"/>
      <c r="GH2734" s="109"/>
      <c r="GI2734" s="109"/>
      <c r="GJ2734" s="109"/>
      <c r="GK2734" s="109"/>
      <c r="GL2734" s="109"/>
      <c r="GM2734" s="109"/>
      <c r="GN2734" s="109"/>
      <c r="GO2734" s="109"/>
      <c r="GP2734" s="109"/>
      <c r="GQ2734" s="109"/>
      <c r="GR2734" s="109"/>
      <c r="GS2734" s="109"/>
      <c r="GT2734" s="109"/>
      <c r="GU2734" s="109"/>
      <c r="GV2734" s="109"/>
      <c r="GW2734" s="109"/>
      <c r="GX2734" s="109"/>
      <c r="GY2734" s="109"/>
      <c r="GZ2734" s="109"/>
      <c r="HA2734" s="109"/>
      <c r="HB2734" s="109"/>
      <c r="HC2734" s="109"/>
      <c r="HD2734" s="109"/>
      <c r="HE2734" s="109"/>
      <c r="HF2734" s="109"/>
      <c r="HG2734" s="109"/>
      <c r="HH2734" s="109"/>
      <c r="HI2734" s="109"/>
      <c r="HJ2734" s="109"/>
      <c r="HK2734" s="109"/>
      <c r="HL2734" s="109"/>
      <c r="HM2734" s="109"/>
      <c r="HN2734" s="109"/>
      <c r="HO2734" s="109"/>
      <c r="HP2734" s="109"/>
      <c r="HQ2734" s="109"/>
      <c r="HR2734" s="109"/>
      <c r="HS2734" s="109"/>
      <c r="HT2734" s="109"/>
      <c r="HU2734" s="109"/>
      <c r="HV2734" s="109"/>
      <c r="HW2734" s="109"/>
      <c r="HX2734" s="109"/>
      <c r="HY2734" s="109"/>
      <c r="HZ2734" s="109"/>
      <c r="IA2734" s="109"/>
      <c r="IB2734" s="109"/>
      <c r="IC2734" s="109"/>
      <c r="ID2734" s="109"/>
      <c r="IE2734" s="109"/>
      <c r="IF2734" s="109"/>
      <c r="IG2734" s="109"/>
      <c r="IH2734" s="109"/>
      <c r="II2734" s="109"/>
      <c r="IJ2734" s="109"/>
      <c r="IK2734" s="109"/>
      <c r="IL2734" s="109"/>
      <c r="IM2734" s="109"/>
      <c r="IN2734" s="109"/>
      <c r="IO2734" s="109"/>
      <c r="IP2734" s="109"/>
      <c r="IQ2734" s="109"/>
      <c r="IR2734" s="109"/>
      <c r="IS2734" s="109"/>
      <c r="IT2734" s="109"/>
      <c r="IU2734" s="109"/>
      <c r="IV2734" s="109"/>
    </row>
    <row r="2735" spans="1:256" ht="12" customHeight="1">
      <c r="A2735" s="305"/>
      <c r="B2735" s="65">
        <v>1</v>
      </c>
      <c r="C2735" s="66">
        <f>IF(E2735="A",1,IF(E2735="B",1,0))</f>
        <v>1</v>
      </c>
      <c r="D2735" s="659" t="s">
        <v>90</v>
      </c>
      <c r="E2735" s="658" t="s">
        <v>68</v>
      </c>
      <c r="F2735" s="658" t="s">
        <v>87</v>
      </c>
      <c r="G2735" s="78"/>
      <c r="H2735" s="96" t="s">
        <v>140</v>
      </c>
      <c r="I2735" s="107" t="s">
        <v>3425</v>
      </c>
      <c r="J2735" s="81"/>
      <c r="K2735" s="72"/>
      <c r="L2735" s="72"/>
      <c r="M2735" s="72"/>
      <c r="N2735" s="72"/>
      <c r="O2735" s="72"/>
      <c r="P2735" s="72"/>
      <c r="Q2735" s="833"/>
      <c r="R2735" s="102"/>
      <c r="S2735" s="73"/>
      <c r="T2735" s="102"/>
      <c r="U2735" s="103"/>
      <c r="V2735" s="104"/>
    </row>
    <row r="2736" spans="1:256" s="55" customFormat="1" ht="12" customHeight="1">
      <c r="A2736" s="217"/>
      <c r="B2736" s="65">
        <v>1</v>
      </c>
      <c r="C2736" s="66">
        <f>IF(E2736="A",1,IF(E2736="B",1,0))</f>
        <v>1</v>
      </c>
      <c r="D2736" s="248" t="s">
        <v>87</v>
      </c>
      <c r="E2736" s="248" t="s">
        <v>87</v>
      </c>
      <c r="F2736" s="248" t="s">
        <v>68</v>
      </c>
      <c r="G2736" s="78"/>
      <c r="H2736" s="96" t="s">
        <v>129</v>
      </c>
      <c r="I2736" s="107" t="s">
        <v>3426</v>
      </c>
      <c r="J2736" s="81"/>
      <c r="K2736" s="72"/>
      <c r="L2736" s="72"/>
      <c r="M2736" s="72"/>
      <c r="N2736" s="72"/>
      <c r="O2736" s="72"/>
      <c r="P2736" s="72"/>
      <c r="Q2736" s="833"/>
      <c r="R2736" s="102"/>
      <c r="S2736" s="73"/>
      <c r="T2736" s="102"/>
      <c r="U2736" s="103"/>
      <c r="V2736" s="104"/>
      <c r="W2736" s="109"/>
      <c r="X2736" s="109"/>
      <c r="Y2736" s="109"/>
      <c r="Z2736" s="109"/>
      <c r="AA2736" s="109"/>
      <c r="AB2736" s="109"/>
      <c r="AC2736" s="109"/>
      <c r="AD2736" s="109"/>
      <c r="AE2736" s="109"/>
      <c r="AF2736" s="109"/>
      <c r="AG2736" s="109"/>
      <c r="AH2736" s="109"/>
      <c r="AI2736" s="109"/>
      <c r="AJ2736" s="109"/>
      <c r="AK2736" s="109"/>
      <c r="AL2736" s="109"/>
      <c r="AM2736" s="109"/>
      <c r="AN2736" s="109"/>
      <c r="AO2736" s="109"/>
      <c r="AP2736" s="109"/>
      <c r="AQ2736" s="109"/>
      <c r="AR2736" s="109"/>
      <c r="AS2736" s="109"/>
      <c r="AT2736" s="109"/>
      <c r="AU2736" s="109"/>
      <c r="AV2736" s="109"/>
      <c r="AW2736" s="109"/>
      <c r="AX2736" s="109"/>
      <c r="AY2736" s="109"/>
      <c r="AZ2736" s="109"/>
      <c r="BA2736" s="109"/>
      <c r="BB2736" s="109"/>
      <c r="BC2736" s="109"/>
      <c r="BD2736" s="109"/>
      <c r="BE2736" s="109"/>
      <c r="BF2736" s="109"/>
      <c r="BG2736" s="109"/>
      <c r="BH2736" s="109"/>
      <c r="BI2736" s="109"/>
      <c r="BJ2736" s="109"/>
      <c r="BK2736" s="109"/>
      <c r="BL2736" s="109"/>
      <c r="BM2736" s="109"/>
      <c r="BN2736" s="109"/>
      <c r="BO2736" s="109"/>
      <c r="BP2736" s="109"/>
      <c r="BQ2736" s="109"/>
      <c r="BR2736" s="109"/>
      <c r="BS2736" s="109"/>
      <c r="BT2736" s="109"/>
      <c r="BU2736" s="109"/>
      <c r="BV2736" s="109"/>
      <c r="BW2736" s="109"/>
      <c r="BX2736" s="109"/>
      <c r="BY2736" s="109"/>
      <c r="BZ2736" s="109"/>
      <c r="CA2736" s="109"/>
      <c r="CB2736" s="109"/>
      <c r="CC2736" s="109"/>
      <c r="CD2736" s="109"/>
      <c r="CE2736" s="109"/>
      <c r="CF2736" s="109"/>
      <c r="CG2736" s="109"/>
      <c r="CH2736" s="109"/>
      <c r="CI2736" s="109"/>
      <c r="CJ2736" s="109"/>
      <c r="CK2736" s="109"/>
      <c r="CL2736" s="109"/>
      <c r="CM2736" s="109"/>
      <c r="CN2736" s="109"/>
      <c r="CO2736" s="109"/>
      <c r="CP2736" s="109"/>
      <c r="CQ2736" s="109"/>
      <c r="CR2736" s="109"/>
      <c r="CS2736" s="109"/>
      <c r="CT2736" s="109"/>
      <c r="CU2736" s="109"/>
      <c r="CV2736" s="109"/>
      <c r="CW2736" s="109"/>
      <c r="CX2736" s="109"/>
      <c r="CY2736" s="109"/>
      <c r="CZ2736" s="109"/>
      <c r="DA2736" s="109"/>
      <c r="DB2736" s="109"/>
      <c r="DC2736" s="109"/>
      <c r="DD2736" s="109"/>
      <c r="DE2736" s="109"/>
      <c r="DF2736" s="109"/>
      <c r="DG2736" s="109"/>
      <c r="DH2736" s="109"/>
      <c r="DI2736" s="109"/>
      <c r="DJ2736" s="109"/>
      <c r="DK2736" s="109"/>
      <c r="DL2736" s="109"/>
      <c r="DM2736" s="109"/>
      <c r="DN2736" s="109"/>
      <c r="DO2736" s="109"/>
      <c r="DP2736" s="109"/>
      <c r="DQ2736" s="109"/>
      <c r="DR2736" s="109"/>
      <c r="DS2736" s="109"/>
      <c r="DT2736" s="109"/>
      <c r="DU2736" s="109"/>
      <c r="DV2736" s="109"/>
      <c r="DW2736" s="109"/>
      <c r="DX2736" s="109"/>
      <c r="DY2736" s="109"/>
      <c r="DZ2736" s="109"/>
      <c r="EA2736" s="109"/>
      <c r="EB2736" s="109"/>
      <c r="EC2736" s="109"/>
      <c r="ED2736" s="109"/>
      <c r="EE2736" s="109"/>
      <c r="EF2736" s="109"/>
      <c r="EG2736" s="109"/>
      <c r="EH2736" s="109"/>
      <c r="EI2736" s="109"/>
      <c r="EJ2736" s="109"/>
      <c r="EK2736" s="109"/>
      <c r="EL2736" s="109"/>
      <c r="EM2736" s="109"/>
      <c r="EN2736" s="109"/>
      <c r="EO2736" s="109"/>
      <c r="EP2736" s="109"/>
      <c r="EQ2736" s="109"/>
      <c r="ER2736" s="109"/>
      <c r="ES2736" s="109"/>
      <c r="ET2736" s="109"/>
      <c r="EU2736" s="109"/>
      <c r="EV2736" s="109"/>
      <c r="EW2736" s="109"/>
      <c r="EX2736" s="109"/>
      <c r="EY2736" s="109"/>
      <c r="EZ2736" s="109"/>
      <c r="FA2736" s="109"/>
      <c r="FB2736" s="109"/>
      <c r="FC2736" s="109"/>
      <c r="FD2736" s="109"/>
      <c r="FE2736" s="109"/>
      <c r="FF2736" s="109"/>
      <c r="FG2736" s="109"/>
      <c r="FH2736" s="109"/>
      <c r="FI2736" s="109"/>
      <c r="FJ2736" s="109"/>
      <c r="FK2736" s="109"/>
      <c r="FL2736" s="109"/>
      <c r="FM2736" s="109"/>
      <c r="FN2736" s="109"/>
      <c r="FO2736" s="109"/>
      <c r="FP2736" s="109"/>
      <c r="FQ2736" s="109"/>
      <c r="FR2736" s="109"/>
      <c r="FS2736" s="109"/>
      <c r="FT2736" s="109"/>
      <c r="FU2736" s="109"/>
      <c r="FV2736" s="109"/>
      <c r="FW2736" s="109"/>
      <c r="FX2736" s="109"/>
      <c r="FY2736" s="109"/>
      <c r="FZ2736" s="109"/>
      <c r="GA2736" s="109"/>
      <c r="GB2736" s="109"/>
      <c r="GC2736" s="109"/>
      <c r="GD2736" s="109"/>
      <c r="GE2736" s="109"/>
      <c r="GF2736" s="109"/>
      <c r="GG2736" s="109"/>
      <c r="GH2736" s="109"/>
      <c r="GI2736" s="109"/>
      <c r="GJ2736" s="109"/>
      <c r="GK2736" s="109"/>
      <c r="GL2736" s="109"/>
      <c r="GM2736" s="109"/>
      <c r="GN2736" s="109"/>
      <c r="GO2736" s="109"/>
      <c r="GP2736" s="109"/>
      <c r="GQ2736" s="109"/>
      <c r="GR2736" s="109"/>
      <c r="GS2736" s="109"/>
      <c r="GT2736" s="109"/>
      <c r="GU2736" s="109"/>
      <c r="GV2736" s="109"/>
      <c r="GW2736" s="109"/>
      <c r="GX2736" s="109"/>
      <c r="GY2736" s="109"/>
      <c r="GZ2736" s="109"/>
      <c r="HA2736" s="109"/>
      <c r="HB2736" s="109"/>
      <c r="HC2736" s="109"/>
      <c r="HD2736" s="109"/>
      <c r="HE2736" s="109"/>
      <c r="HF2736" s="109"/>
      <c r="HG2736" s="109"/>
      <c r="HH2736" s="109"/>
      <c r="HI2736" s="109"/>
      <c r="HJ2736" s="109"/>
      <c r="HK2736" s="109"/>
      <c r="HL2736" s="109"/>
      <c r="HM2736" s="109"/>
      <c r="HN2736" s="109"/>
      <c r="HO2736" s="109"/>
      <c r="HP2736" s="109"/>
      <c r="HQ2736" s="109"/>
      <c r="HR2736" s="109"/>
      <c r="HS2736" s="109"/>
      <c r="HT2736" s="109"/>
      <c r="HU2736" s="109"/>
      <c r="HV2736" s="109"/>
      <c r="HW2736" s="109"/>
      <c r="HX2736" s="109"/>
      <c r="HY2736" s="109"/>
      <c r="HZ2736" s="109"/>
      <c r="IA2736" s="109"/>
      <c r="IB2736" s="109"/>
      <c r="IC2736" s="109"/>
      <c r="ID2736" s="109"/>
      <c r="IE2736" s="109"/>
      <c r="IF2736" s="109"/>
      <c r="IG2736" s="109"/>
      <c r="IH2736" s="109"/>
      <c r="II2736" s="109"/>
      <c r="IJ2736" s="109"/>
      <c r="IK2736" s="109"/>
      <c r="IL2736" s="109"/>
      <c r="IM2736" s="109"/>
      <c r="IN2736" s="109"/>
      <c r="IO2736" s="109"/>
      <c r="IP2736" s="109"/>
      <c r="IQ2736" s="109"/>
      <c r="IR2736" s="109"/>
      <c r="IS2736" s="109"/>
      <c r="IT2736" s="109"/>
      <c r="IU2736" s="109"/>
      <c r="IV2736" s="109"/>
    </row>
    <row r="2737" spans="1:256" ht="12" customHeight="1">
      <c r="B2737" s="669">
        <v>1</v>
      </c>
      <c r="C2737" s="671">
        <f>IF(E2737="A",1,IF(E2737="B",1,0))</f>
        <v>0</v>
      </c>
      <c r="D2737" s="248" t="s">
        <v>68</v>
      </c>
      <c r="E2737" s="99" t="s">
        <v>70</v>
      </c>
      <c r="F2737" s="248" t="s">
        <v>87</v>
      </c>
      <c r="G2737" s="78"/>
      <c r="H2737" s="96" t="s">
        <v>114</v>
      </c>
      <c r="I2737" s="107" t="s">
        <v>3427</v>
      </c>
      <c r="J2737" s="81"/>
      <c r="K2737" s="72"/>
      <c r="L2737" s="72"/>
      <c r="M2737" s="72"/>
      <c r="N2737" s="72"/>
      <c r="O2737" s="72"/>
      <c r="P2737" s="72"/>
      <c r="Q2737" s="833"/>
      <c r="R2737" s="102"/>
      <c r="S2737" s="73"/>
      <c r="T2737" s="102"/>
      <c r="U2737" s="103"/>
      <c r="V2737" s="104"/>
    </row>
    <row r="2738" spans="1:256" ht="12" customHeight="1">
      <c r="B2738" s="65">
        <v>1</v>
      </c>
      <c r="C2738" s="66">
        <v>3</v>
      </c>
      <c r="D2738" s="76" t="s">
        <v>68</v>
      </c>
      <c r="E2738" s="76" t="s">
        <v>87</v>
      </c>
      <c r="F2738" s="76" t="s">
        <v>87</v>
      </c>
      <c r="G2738" s="78"/>
      <c r="H2738" s="96" t="s">
        <v>94</v>
      </c>
      <c r="I2738" s="107" t="s">
        <v>364</v>
      </c>
      <c r="J2738" s="81" t="s">
        <v>616</v>
      </c>
      <c r="K2738" s="72"/>
      <c r="L2738" s="72"/>
      <c r="M2738" s="72"/>
      <c r="N2738" s="72"/>
      <c r="O2738" s="72"/>
      <c r="P2738" s="72"/>
      <c r="Q2738" s="833"/>
      <c r="R2738" s="102"/>
      <c r="S2738" s="73"/>
      <c r="T2738" s="102"/>
      <c r="U2738" s="103"/>
      <c r="V2738" s="104"/>
    </row>
    <row r="2739" spans="1:256" s="55" customFormat="1" ht="12" customHeight="1">
      <c r="A2739" s="217"/>
      <c r="B2739" s="65">
        <v>1</v>
      </c>
      <c r="C2739" s="66">
        <f>IF(E2739="A",1,IF(E2739="B",1,0))</f>
        <v>0</v>
      </c>
      <c r="D2739" s="76" t="s">
        <v>87</v>
      </c>
      <c r="E2739" s="99" t="s">
        <v>99</v>
      </c>
      <c r="F2739" s="76" t="s">
        <v>68</v>
      </c>
      <c r="G2739" s="78"/>
      <c r="H2739" s="96" t="s">
        <v>188</v>
      </c>
      <c r="I2739" s="107" t="s">
        <v>3428</v>
      </c>
      <c r="J2739" s="81"/>
      <c r="K2739" s="72"/>
      <c r="L2739" s="72"/>
      <c r="M2739" s="72"/>
      <c r="N2739" s="72"/>
      <c r="O2739" s="72"/>
      <c r="P2739" s="72"/>
      <c r="Q2739" s="833"/>
      <c r="R2739" s="102"/>
      <c r="S2739" s="73"/>
      <c r="T2739" s="102"/>
      <c r="U2739" s="103"/>
      <c r="V2739" s="104"/>
      <c r="W2739" s="109"/>
      <c r="X2739" s="109"/>
      <c r="Y2739" s="109"/>
      <c r="Z2739" s="109"/>
      <c r="AA2739" s="109"/>
      <c r="AB2739" s="109"/>
      <c r="AC2739" s="109"/>
      <c r="AD2739" s="109"/>
      <c r="AE2739" s="109"/>
      <c r="AF2739" s="109"/>
      <c r="AG2739" s="109"/>
      <c r="AH2739" s="109"/>
      <c r="AI2739" s="109"/>
      <c r="AJ2739" s="109"/>
      <c r="AK2739" s="109"/>
      <c r="AL2739" s="109"/>
      <c r="AM2739" s="109"/>
      <c r="AN2739" s="109"/>
      <c r="AO2739" s="109"/>
      <c r="AP2739" s="109"/>
      <c r="AQ2739" s="109"/>
      <c r="AR2739" s="109"/>
      <c r="AS2739" s="109"/>
      <c r="AT2739" s="109"/>
      <c r="AU2739" s="109"/>
      <c r="AV2739" s="109"/>
      <c r="AW2739" s="109"/>
      <c r="AX2739" s="109"/>
      <c r="AY2739" s="109"/>
      <c r="AZ2739" s="109"/>
      <c r="BA2739" s="109"/>
      <c r="BB2739" s="109"/>
      <c r="BC2739" s="109"/>
      <c r="BD2739" s="109"/>
      <c r="BE2739" s="109"/>
      <c r="BF2739" s="109"/>
      <c r="BG2739" s="109"/>
      <c r="BH2739" s="109"/>
      <c r="BI2739" s="109"/>
      <c r="BJ2739" s="109"/>
      <c r="BK2739" s="109"/>
      <c r="BL2739" s="109"/>
      <c r="BM2739" s="109"/>
      <c r="BN2739" s="109"/>
      <c r="BO2739" s="109"/>
      <c r="BP2739" s="109"/>
      <c r="BQ2739" s="109"/>
      <c r="BR2739" s="109"/>
      <c r="BS2739" s="109"/>
      <c r="BT2739" s="109"/>
      <c r="BU2739" s="109"/>
      <c r="BV2739" s="109"/>
      <c r="BW2739" s="109"/>
      <c r="BX2739" s="109"/>
      <c r="BY2739" s="109"/>
      <c r="BZ2739" s="109"/>
      <c r="CA2739" s="109"/>
      <c r="CB2739" s="109"/>
      <c r="CC2739" s="109"/>
      <c r="CD2739" s="109"/>
      <c r="CE2739" s="109"/>
      <c r="CF2739" s="109"/>
      <c r="CG2739" s="109"/>
      <c r="CH2739" s="109"/>
      <c r="CI2739" s="109"/>
      <c r="CJ2739" s="109"/>
      <c r="CK2739" s="109"/>
      <c r="CL2739" s="109"/>
      <c r="CM2739" s="109"/>
      <c r="CN2739" s="109"/>
      <c r="CO2739" s="109"/>
      <c r="CP2739" s="109"/>
      <c r="CQ2739" s="109"/>
      <c r="CR2739" s="109"/>
      <c r="CS2739" s="109"/>
      <c r="CT2739" s="109"/>
      <c r="CU2739" s="109"/>
      <c r="CV2739" s="109"/>
      <c r="CW2739" s="109"/>
      <c r="CX2739" s="109"/>
      <c r="CY2739" s="109"/>
      <c r="CZ2739" s="109"/>
      <c r="DA2739" s="109"/>
      <c r="DB2739" s="109"/>
      <c r="DC2739" s="109"/>
      <c r="DD2739" s="109"/>
      <c r="DE2739" s="109"/>
      <c r="DF2739" s="109"/>
      <c r="DG2739" s="109"/>
      <c r="DH2739" s="109"/>
      <c r="DI2739" s="109"/>
      <c r="DJ2739" s="109"/>
      <c r="DK2739" s="109"/>
      <c r="DL2739" s="109"/>
      <c r="DM2739" s="109"/>
      <c r="DN2739" s="109"/>
      <c r="DO2739" s="109"/>
      <c r="DP2739" s="109"/>
      <c r="DQ2739" s="109"/>
      <c r="DR2739" s="109"/>
      <c r="DS2739" s="109"/>
      <c r="DT2739" s="109"/>
      <c r="DU2739" s="109"/>
      <c r="DV2739" s="109"/>
      <c r="DW2739" s="109"/>
      <c r="DX2739" s="109"/>
      <c r="DY2739" s="109"/>
      <c r="DZ2739" s="109"/>
      <c r="EA2739" s="109"/>
      <c r="EB2739" s="109"/>
      <c r="EC2739" s="109"/>
      <c r="ED2739" s="109"/>
      <c r="EE2739" s="109"/>
      <c r="EF2739" s="109"/>
      <c r="EG2739" s="109"/>
      <c r="EH2739" s="109"/>
      <c r="EI2739" s="109"/>
      <c r="EJ2739" s="109"/>
      <c r="EK2739" s="109"/>
      <c r="EL2739" s="109"/>
      <c r="EM2739" s="109"/>
      <c r="EN2739" s="109"/>
      <c r="EO2739" s="109"/>
      <c r="EP2739" s="109"/>
      <c r="EQ2739" s="109"/>
      <c r="ER2739" s="109"/>
      <c r="ES2739" s="109"/>
      <c r="ET2739" s="109"/>
      <c r="EU2739" s="109"/>
      <c r="EV2739" s="109"/>
      <c r="EW2739" s="109"/>
      <c r="EX2739" s="109"/>
      <c r="EY2739" s="109"/>
      <c r="EZ2739" s="109"/>
      <c r="FA2739" s="109"/>
      <c r="FB2739" s="109"/>
      <c r="FC2739" s="109"/>
      <c r="FD2739" s="109"/>
      <c r="FE2739" s="109"/>
      <c r="FF2739" s="109"/>
      <c r="FG2739" s="109"/>
      <c r="FH2739" s="109"/>
      <c r="FI2739" s="109"/>
      <c r="FJ2739" s="109"/>
      <c r="FK2739" s="109"/>
      <c r="FL2739" s="109"/>
      <c r="FM2739" s="109"/>
      <c r="FN2739" s="109"/>
      <c r="FO2739" s="109"/>
      <c r="FP2739" s="109"/>
      <c r="FQ2739" s="109"/>
      <c r="FR2739" s="109"/>
      <c r="FS2739" s="109"/>
      <c r="FT2739" s="109"/>
      <c r="FU2739" s="109"/>
      <c r="FV2739" s="109"/>
      <c r="FW2739" s="109"/>
      <c r="FX2739" s="109"/>
      <c r="FY2739" s="109"/>
      <c r="FZ2739" s="109"/>
      <c r="GA2739" s="109"/>
      <c r="GB2739" s="109"/>
      <c r="GC2739" s="109"/>
      <c r="GD2739" s="109"/>
      <c r="GE2739" s="109"/>
      <c r="GF2739" s="109"/>
      <c r="GG2739" s="109"/>
      <c r="GH2739" s="109"/>
      <c r="GI2739" s="109"/>
      <c r="GJ2739" s="109"/>
      <c r="GK2739" s="109"/>
      <c r="GL2739" s="109"/>
      <c r="GM2739" s="109"/>
      <c r="GN2739" s="109"/>
      <c r="GO2739" s="109"/>
      <c r="GP2739" s="109"/>
      <c r="GQ2739" s="109"/>
      <c r="GR2739" s="109"/>
      <c r="GS2739" s="109"/>
      <c r="GT2739" s="109"/>
      <c r="GU2739" s="109"/>
      <c r="GV2739" s="109"/>
      <c r="GW2739" s="109"/>
      <c r="GX2739" s="109"/>
      <c r="GY2739" s="109"/>
      <c r="GZ2739" s="109"/>
      <c r="HA2739" s="109"/>
      <c r="HB2739" s="109"/>
      <c r="HC2739" s="109"/>
      <c r="HD2739" s="109"/>
      <c r="HE2739" s="109"/>
      <c r="HF2739" s="109"/>
      <c r="HG2739" s="109"/>
      <c r="HH2739" s="109"/>
      <c r="HI2739" s="109"/>
      <c r="HJ2739" s="109"/>
      <c r="HK2739" s="109"/>
      <c r="HL2739" s="109"/>
      <c r="HM2739" s="109"/>
      <c r="HN2739" s="109"/>
      <c r="HO2739" s="109"/>
      <c r="HP2739" s="109"/>
      <c r="HQ2739" s="109"/>
      <c r="HR2739" s="109"/>
      <c r="HS2739" s="109"/>
      <c r="HT2739" s="109"/>
      <c r="HU2739" s="109"/>
      <c r="HV2739" s="109"/>
      <c r="HW2739" s="109"/>
      <c r="HX2739" s="109"/>
      <c r="HY2739" s="109"/>
      <c r="HZ2739" s="109"/>
      <c r="IA2739" s="109"/>
      <c r="IB2739" s="109"/>
      <c r="IC2739" s="109"/>
      <c r="ID2739" s="109"/>
      <c r="IE2739" s="109"/>
      <c r="IF2739" s="109"/>
      <c r="IG2739" s="109"/>
      <c r="IH2739" s="109"/>
      <c r="II2739" s="109"/>
      <c r="IJ2739" s="109"/>
      <c r="IK2739" s="109"/>
      <c r="IL2739" s="109"/>
      <c r="IM2739" s="109"/>
      <c r="IN2739" s="109"/>
      <c r="IO2739" s="109"/>
      <c r="IP2739" s="109"/>
      <c r="IQ2739" s="109"/>
      <c r="IR2739" s="109"/>
      <c r="IS2739" s="109"/>
      <c r="IT2739" s="109"/>
      <c r="IU2739" s="109"/>
      <c r="IV2739" s="109"/>
    </row>
    <row r="2740" spans="1:256" ht="12" customHeight="1">
      <c r="B2740" s="65">
        <v>1</v>
      </c>
      <c r="C2740" s="66">
        <f>IF(E2740="A",1,IF(E2740="B",1,0))</f>
        <v>0</v>
      </c>
      <c r="D2740" s="76" t="s">
        <v>87</v>
      </c>
      <c r="E2740" s="99" t="s">
        <v>99</v>
      </c>
      <c r="F2740" s="77" t="s">
        <v>90</v>
      </c>
      <c r="G2740" s="78"/>
      <c r="H2740" s="96" t="s">
        <v>119</v>
      </c>
      <c r="I2740" s="107" t="s">
        <v>3429</v>
      </c>
      <c r="J2740" s="81"/>
      <c r="K2740" s="72"/>
      <c r="L2740" s="72"/>
      <c r="M2740" s="72"/>
      <c r="N2740" s="72"/>
      <c r="O2740" s="72"/>
      <c r="P2740" s="72"/>
      <c r="Q2740" s="833"/>
      <c r="R2740" s="102"/>
      <c r="S2740" s="73"/>
      <c r="T2740" s="102"/>
      <c r="U2740" s="103"/>
      <c r="V2740" s="104"/>
    </row>
    <row r="2741" spans="1:256" s="55" customFormat="1" ht="12" customHeight="1">
      <c r="A2741" s="217"/>
      <c r="B2741" s="65">
        <v>1</v>
      </c>
      <c r="C2741" s="66">
        <f>IF(E2741="A",4,IF(E2741="B",3,IF(E2741="C",2,IF(E2741="D",1,0))))</f>
        <v>1</v>
      </c>
      <c r="D2741" s="77" t="s">
        <v>90</v>
      </c>
      <c r="E2741" s="99" t="s">
        <v>70</v>
      </c>
      <c r="F2741" s="76" t="s">
        <v>87</v>
      </c>
      <c r="G2741" s="78"/>
      <c r="H2741" s="96" t="s">
        <v>114</v>
      </c>
      <c r="I2741" s="107" t="s">
        <v>3430</v>
      </c>
      <c r="J2741" s="81"/>
      <c r="K2741" s="72"/>
      <c r="L2741" s="72"/>
      <c r="M2741" s="72"/>
      <c r="N2741" s="72"/>
      <c r="O2741" s="72"/>
      <c r="P2741" s="72"/>
      <c r="Q2741" s="833"/>
      <c r="R2741" s="102"/>
      <c r="S2741" s="73"/>
      <c r="T2741" s="102"/>
      <c r="U2741" s="103"/>
      <c r="V2741" s="104"/>
      <c r="W2741" s="109"/>
      <c r="X2741" s="109"/>
      <c r="Y2741" s="109"/>
      <c r="Z2741" s="109"/>
      <c r="AA2741" s="109"/>
      <c r="AB2741" s="109"/>
      <c r="AC2741" s="109"/>
      <c r="AD2741" s="109"/>
      <c r="AE2741" s="109"/>
      <c r="AF2741" s="109"/>
      <c r="AG2741" s="109"/>
      <c r="AH2741" s="109"/>
      <c r="AI2741" s="109"/>
      <c r="AJ2741" s="109"/>
      <c r="AK2741" s="109"/>
      <c r="AL2741" s="109"/>
      <c r="AM2741" s="109"/>
      <c r="AN2741" s="109"/>
      <c r="AO2741" s="109"/>
      <c r="AP2741" s="109"/>
      <c r="AQ2741" s="109"/>
      <c r="AR2741" s="109"/>
      <c r="AS2741" s="109"/>
      <c r="AT2741" s="109"/>
      <c r="AU2741" s="109"/>
      <c r="AV2741" s="109"/>
      <c r="AW2741" s="109"/>
      <c r="AX2741" s="109"/>
      <c r="AY2741" s="109"/>
      <c r="AZ2741" s="109"/>
      <c r="BA2741" s="109"/>
      <c r="BB2741" s="109"/>
      <c r="BC2741" s="109"/>
      <c r="BD2741" s="109"/>
      <c r="BE2741" s="109"/>
      <c r="BF2741" s="109"/>
      <c r="BG2741" s="109"/>
      <c r="BH2741" s="109"/>
      <c r="BI2741" s="109"/>
      <c r="BJ2741" s="109"/>
      <c r="BK2741" s="109"/>
      <c r="BL2741" s="109"/>
      <c r="BM2741" s="109"/>
      <c r="BN2741" s="109"/>
      <c r="BO2741" s="109"/>
      <c r="BP2741" s="109"/>
      <c r="BQ2741" s="109"/>
      <c r="BR2741" s="109"/>
      <c r="BS2741" s="109"/>
      <c r="BT2741" s="109"/>
      <c r="BU2741" s="109"/>
      <c r="BV2741" s="109"/>
      <c r="BW2741" s="109"/>
      <c r="BX2741" s="109"/>
      <c r="BY2741" s="109"/>
      <c r="BZ2741" s="109"/>
      <c r="CA2741" s="109"/>
      <c r="CB2741" s="109"/>
      <c r="CC2741" s="109"/>
      <c r="CD2741" s="109"/>
      <c r="CE2741" s="109"/>
      <c r="CF2741" s="109"/>
      <c r="CG2741" s="109"/>
      <c r="CH2741" s="109"/>
      <c r="CI2741" s="109"/>
      <c r="CJ2741" s="109"/>
      <c r="CK2741" s="109"/>
      <c r="CL2741" s="109"/>
      <c r="CM2741" s="109"/>
      <c r="CN2741" s="109"/>
      <c r="CO2741" s="109"/>
      <c r="CP2741" s="109"/>
      <c r="CQ2741" s="109"/>
      <c r="CR2741" s="109"/>
      <c r="CS2741" s="109"/>
      <c r="CT2741" s="109"/>
      <c r="CU2741" s="109"/>
      <c r="CV2741" s="109"/>
      <c r="CW2741" s="109"/>
      <c r="CX2741" s="109"/>
      <c r="CY2741" s="109"/>
      <c r="CZ2741" s="109"/>
      <c r="DA2741" s="109"/>
      <c r="DB2741" s="109"/>
      <c r="DC2741" s="109"/>
      <c r="DD2741" s="109"/>
      <c r="DE2741" s="109"/>
      <c r="DF2741" s="109"/>
      <c r="DG2741" s="109"/>
      <c r="DH2741" s="109"/>
      <c r="DI2741" s="109"/>
      <c r="DJ2741" s="109"/>
      <c r="DK2741" s="109"/>
      <c r="DL2741" s="109"/>
      <c r="DM2741" s="109"/>
      <c r="DN2741" s="109"/>
      <c r="DO2741" s="109"/>
      <c r="DP2741" s="109"/>
      <c r="DQ2741" s="109"/>
      <c r="DR2741" s="109"/>
      <c r="DS2741" s="109"/>
      <c r="DT2741" s="109"/>
      <c r="DU2741" s="109"/>
      <c r="DV2741" s="109"/>
      <c r="DW2741" s="109"/>
      <c r="DX2741" s="109"/>
      <c r="DY2741" s="109"/>
      <c r="DZ2741" s="109"/>
      <c r="EA2741" s="109"/>
      <c r="EB2741" s="109"/>
      <c r="EC2741" s="109"/>
      <c r="ED2741" s="109"/>
      <c r="EE2741" s="109"/>
      <c r="EF2741" s="109"/>
      <c r="EG2741" s="109"/>
      <c r="EH2741" s="109"/>
      <c r="EI2741" s="109"/>
      <c r="EJ2741" s="109"/>
      <c r="EK2741" s="109"/>
      <c r="EL2741" s="109"/>
      <c r="EM2741" s="109"/>
      <c r="EN2741" s="109"/>
      <c r="EO2741" s="109"/>
      <c r="EP2741" s="109"/>
      <c r="EQ2741" s="109"/>
      <c r="ER2741" s="109"/>
      <c r="ES2741" s="109"/>
      <c r="ET2741" s="109"/>
      <c r="EU2741" s="109"/>
      <c r="EV2741" s="109"/>
      <c r="EW2741" s="109"/>
      <c r="EX2741" s="109"/>
      <c r="EY2741" s="109"/>
      <c r="EZ2741" s="109"/>
      <c r="FA2741" s="109"/>
      <c r="FB2741" s="109"/>
      <c r="FC2741" s="109"/>
      <c r="FD2741" s="109"/>
      <c r="FE2741" s="109"/>
      <c r="FF2741" s="109"/>
      <c r="FG2741" s="109"/>
      <c r="FH2741" s="109"/>
      <c r="FI2741" s="109"/>
      <c r="FJ2741" s="109"/>
      <c r="FK2741" s="109"/>
      <c r="FL2741" s="109"/>
      <c r="FM2741" s="109"/>
      <c r="FN2741" s="109"/>
      <c r="FO2741" s="109"/>
      <c r="FP2741" s="109"/>
      <c r="FQ2741" s="109"/>
      <c r="FR2741" s="109"/>
      <c r="FS2741" s="109"/>
      <c r="FT2741" s="109"/>
      <c r="FU2741" s="109"/>
      <c r="FV2741" s="109"/>
      <c r="FW2741" s="109"/>
      <c r="FX2741" s="109"/>
      <c r="FY2741" s="109"/>
      <c r="FZ2741" s="109"/>
      <c r="GA2741" s="109"/>
      <c r="GB2741" s="109"/>
      <c r="GC2741" s="109"/>
      <c r="GD2741" s="109"/>
      <c r="GE2741" s="109"/>
      <c r="GF2741" s="109"/>
      <c r="GG2741" s="109"/>
      <c r="GH2741" s="109"/>
      <c r="GI2741" s="109"/>
      <c r="GJ2741" s="109"/>
      <c r="GK2741" s="109"/>
      <c r="GL2741" s="109"/>
      <c r="GM2741" s="109"/>
      <c r="GN2741" s="109"/>
      <c r="GO2741" s="109"/>
      <c r="GP2741" s="109"/>
      <c r="GQ2741" s="109"/>
      <c r="GR2741" s="109"/>
      <c r="GS2741" s="109"/>
      <c r="GT2741" s="109"/>
      <c r="GU2741" s="109"/>
      <c r="GV2741" s="109"/>
      <c r="GW2741" s="109"/>
      <c r="GX2741" s="109"/>
      <c r="GY2741" s="109"/>
      <c r="GZ2741" s="109"/>
      <c r="HA2741" s="109"/>
      <c r="HB2741" s="109"/>
      <c r="HC2741" s="109"/>
      <c r="HD2741" s="109"/>
      <c r="HE2741" s="109"/>
      <c r="HF2741" s="109"/>
      <c r="HG2741" s="109"/>
      <c r="HH2741" s="109"/>
      <c r="HI2741" s="109"/>
      <c r="HJ2741" s="109"/>
      <c r="HK2741" s="109"/>
      <c r="HL2741" s="109"/>
      <c r="HM2741" s="109"/>
      <c r="HN2741" s="109"/>
      <c r="HO2741" s="109"/>
      <c r="HP2741" s="109"/>
      <c r="HQ2741" s="109"/>
      <c r="HR2741" s="109"/>
      <c r="HS2741" s="109"/>
      <c r="HT2741" s="109"/>
      <c r="HU2741" s="109"/>
      <c r="HV2741" s="109"/>
      <c r="HW2741" s="109"/>
      <c r="HX2741" s="109"/>
      <c r="HY2741" s="109"/>
      <c r="HZ2741" s="109"/>
      <c r="IA2741" s="109"/>
      <c r="IB2741" s="109"/>
      <c r="IC2741" s="109"/>
      <c r="ID2741" s="109"/>
      <c r="IE2741" s="109"/>
      <c r="IF2741" s="109"/>
      <c r="IG2741" s="109"/>
      <c r="IH2741" s="109"/>
      <c r="II2741" s="109"/>
      <c r="IJ2741" s="109"/>
      <c r="IK2741" s="109"/>
      <c r="IL2741" s="109"/>
      <c r="IM2741" s="109"/>
      <c r="IN2741" s="109"/>
      <c r="IO2741" s="109"/>
      <c r="IP2741" s="109"/>
      <c r="IQ2741" s="109"/>
      <c r="IR2741" s="109"/>
      <c r="IS2741" s="109"/>
      <c r="IT2741" s="109"/>
      <c r="IU2741" s="109"/>
      <c r="IV2741" s="109"/>
    </row>
    <row r="2742" spans="1:256" s="55" customFormat="1" ht="12" customHeight="1">
      <c r="A2742" s="217"/>
      <c r="B2742" s="65">
        <v>1</v>
      </c>
      <c r="C2742" s="66">
        <f>IF(E2742="A",1,IF(E2742="B",1,0))</f>
        <v>0</v>
      </c>
      <c r="D2742" s="658" t="s">
        <v>68</v>
      </c>
      <c r="E2742" s="659" t="s">
        <v>90</v>
      </c>
      <c r="F2742" s="658" t="s">
        <v>68</v>
      </c>
      <c r="G2742" s="78"/>
      <c r="H2742" s="96" t="s">
        <v>131</v>
      </c>
      <c r="I2742" s="107" t="s">
        <v>3431</v>
      </c>
      <c r="J2742" s="81"/>
      <c r="K2742" s="72"/>
      <c r="L2742" s="72"/>
      <c r="M2742" s="72"/>
      <c r="N2742" s="72"/>
      <c r="O2742" s="72"/>
      <c r="P2742" s="72"/>
      <c r="Q2742" s="833"/>
      <c r="R2742" s="102"/>
      <c r="S2742" s="73"/>
      <c r="T2742" s="102"/>
      <c r="U2742" s="103"/>
      <c r="V2742" s="104"/>
      <c r="W2742" s="109"/>
      <c r="X2742" s="109"/>
      <c r="Y2742" s="109"/>
      <c r="Z2742" s="109"/>
      <c r="AA2742" s="109"/>
      <c r="AB2742" s="109"/>
      <c r="AC2742" s="109"/>
      <c r="AD2742" s="109"/>
      <c r="AE2742" s="109"/>
      <c r="AF2742" s="109"/>
      <c r="AG2742" s="109"/>
      <c r="AH2742" s="109"/>
      <c r="AI2742" s="109"/>
      <c r="AJ2742" s="109"/>
      <c r="AK2742" s="109"/>
      <c r="AL2742" s="109"/>
      <c r="AM2742" s="109"/>
      <c r="AN2742" s="109"/>
      <c r="AO2742" s="109"/>
      <c r="AP2742" s="109"/>
      <c r="AQ2742" s="109"/>
      <c r="AR2742" s="109"/>
      <c r="AS2742" s="109"/>
      <c r="AT2742" s="109"/>
      <c r="AU2742" s="109"/>
      <c r="AV2742" s="109"/>
      <c r="AW2742" s="109"/>
      <c r="AX2742" s="109"/>
      <c r="AY2742" s="109"/>
      <c r="AZ2742" s="109"/>
      <c r="BA2742" s="109"/>
      <c r="BB2742" s="109"/>
      <c r="BC2742" s="109"/>
      <c r="BD2742" s="109"/>
      <c r="BE2742" s="109"/>
      <c r="BF2742" s="109"/>
      <c r="BG2742" s="109"/>
      <c r="BH2742" s="109"/>
      <c r="BI2742" s="109"/>
      <c r="BJ2742" s="109"/>
      <c r="BK2742" s="109"/>
      <c r="BL2742" s="109"/>
      <c r="BM2742" s="109"/>
      <c r="BN2742" s="109"/>
      <c r="BO2742" s="109"/>
      <c r="BP2742" s="109"/>
      <c r="BQ2742" s="109"/>
      <c r="BR2742" s="109"/>
      <c r="BS2742" s="109"/>
      <c r="BT2742" s="109"/>
      <c r="BU2742" s="109"/>
      <c r="BV2742" s="109"/>
      <c r="BW2742" s="109"/>
      <c r="BX2742" s="109"/>
      <c r="BY2742" s="109"/>
      <c r="BZ2742" s="109"/>
      <c r="CA2742" s="109"/>
      <c r="CB2742" s="109"/>
      <c r="CC2742" s="109"/>
      <c r="CD2742" s="109"/>
      <c r="CE2742" s="109"/>
      <c r="CF2742" s="109"/>
      <c r="CG2742" s="109"/>
      <c r="CH2742" s="109"/>
      <c r="CI2742" s="109"/>
      <c r="CJ2742" s="109"/>
      <c r="CK2742" s="109"/>
      <c r="CL2742" s="109"/>
      <c r="CM2742" s="109"/>
      <c r="CN2742" s="109"/>
      <c r="CO2742" s="109"/>
      <c r="CP2742" s="109"/>
      <c r="CQ2742" s="109"/>
      <c r="CR2742" s="109"/>
      <c r="CS2742" s="109"/>
      <c r="CT2742" s="109"/>
      <c r="CU2742" s="109"/>
      <c r="CV2742" s="109"/>
      <c r="CW2742" s="109"/>
      <c r="CX2742" s="109"/>
      <c r="CY2742" s="109"/>
      <c r="CZ2742" s="109"/>
      <c r="DA2742" s="109"/>
      <c r="DB2742" s="109"/>
      <c r="DC2742" s="109"/>
      <c r="DD2742" s="109"/>
      <c r="DE2742" s="109"/>
      <c r="DF2742" s="109"/>
      <c r="DG2742" s="109"/>
      <c r="DH2742" s="109"/>
      <c r="DI2742" s="109"/>
      <c r="DJ2742" s="109"/>
      <c r="DK2742" s="109"/>
      <c r="DL2742" s="109"/>
      <c r="DM2742" s="109"/>
      <c r="DN2742" s="109"/>
      <c r="DO2742" s="109"/>
      <c r="DP2742" s="109"/>
      <c r="DQ2742" s="109"/>
      <c r="DR2742" s="109"/>
      <c r="DS2742" s="109"/>
      <c r="DT2742" s="109"/>
      <c r="DU2742" s="109"/>
      <c r="DV2742" s="109"/>
      <c r="DW2742" s="109"/>
      <c r="DX2742" s="109"/>
      <c r="DY2742" s="109"/>
      <c r="DZ2742" s="109"/>
      <c r="EA2742" s="109"/>
      <c r="EB2742" s="109"/>
      <c r="EC2742" s="109"/>
      <c r="ED2742" s="109"/>
      <c r="EE2742" s="109"/>
      <c r="EF2742" s="109"/>
      <c r="EG2742" s="109"/>
      <c r="EH2742" s="109"/>
      <c r="EI2742" s="109"/>
      <c r="EJ2742" s="109"/>
      <c r="EK2742" s="109"/>
      <c r="EL2742" s="109"/>
      <c r="EM2742" s="109"/>
      <c r="EN2742" s="109"/>
      <c r="EO2742" s="109"/>
      <c r="EP2742" s="109"/>
      <c r="EQ2742" s="109"/>
      <c r="ER2742" s="109"/>
      <c r="ES2742" s="109"/>
      <c r="ET2742" s="109"/>
      <c r="EU2742" s="109"/>
      <c r="EV2742" s="109"/>
      <c r="EW2742" s="109"/>
      <c r="EX2742" s="109"/>
      <c r="EY2742" s="109"/>
      <c r="EZ2742" s="109"/>
      <c r="FA2742" s="109"/>
      <c r="FB2742" s="109"/>
      <c r="FC2742" s="109"/>
      <c r="FD2742" s="109"/>
      <c r="FE2742" s="109"/>
      <c r="FF2742" s="109"/>
      <c r="FG2742" s="109"/>
      <c r="FH2742" s="109"/>
      <c r="FI2742" s="109"/>
      <c r="FJ2742" s="109"/>
      <c r="FK2742" s="109"/>
      <c r="FL2742" s="109"/>
      <c r="FM2742" s="109"/>
      <c r="FN2742" s="109"/>
      <c r="FO2742" s="109"/>
      <c r="FP2742" s="109"/>
      <c r="FQ2742" s="109"/>
      <c r="FR2742" s="109"/>
      <c r="FS2742" s="109"/>
      <c r="FT2742" s="109"/>
      <c r="FU2742" s="109"/>
      <c r="FV2742" s="109"/>
      <c r="FW2742" s="109"/>
      <c r="FX2742" s="109"/>
      <c r="FY2742" s="109"/>
      <c r="FZ2742" s="109"/>
      <c r="GA2742" s="109"/>
      <c r="GB2742" s="109"/>
      <c r="GC2742" s="109"/>
      <c r="GD2742" s="109"/>
      <c r="GE2742" s="109"/>
      <c r="GF2742" s="109"/>
      <c r="GG2742" s="109"/>
      <c r="GH2742" s="109"/>
      <c r="GI2742" s="109"/>
      <c r="GJ2742" s="109"/>
      <c r="GK2742" s="109"/>
      <c r="GL2742" s="109"/>
      <c r="GM2742" s="109"/>
      <c r="GN2742" s="109"/>
      <c r="GO2742" s="109"/>
      <c r="GP2742" s="109"/>
      <c r="GQ2742" s="109"/>
      <c r="GR2742" s="109"/>
      <c r="GS2742" s="109"/>
      <c r="GT2742" s="109"/>
      <c r="GU2742" s="109"/>
      <c r="GV2742" s="109"/>
      <c r="GW2742" s="109"/>
      <c r="GX2742" s="109"/>
      <c r="GY2742" s="109"/>
      <c r="GZ2742" s="109"/>
      <c r="HA2742" s="109"/>
      <c r="HB2742" s="109"/>
      <c r="HC2742" s="109"/>
      <c r="HD2742" s="109"/>
      <c r="HE2742" s="109"/>
      <c r="HF2742" s="109"/>
      <c r="HG2742" s="109"/>
      <c r="HH2742" s="109"/>
      <c r="HI2742" s="109"/>
      <c r="HJ2742" s="109"/>
      <c r="HK2742" s="109"/>
      <c r="HL2742" s="109"/>
      <c r="HM2742" s="109"/>
      <c r="HN2742" s="109"/>
      <c r="HO2742" s="109"/>
      <c r="HP2742" s="109"/>
      <c r="HQ2742" s="109"/>
      <c r="HR2742" s="109"/>
      <c r="HS2742" s="109"/>
      <c r="HT2742" s="109"/>
      <c r="HU2742" s="109"/>
      <c r="HV2742" s="109"/>
      <c r="HW2742" s="109"/>
      <c r="HX2742" s="109"/>
      <c r="HY2742" s="109"/>
      <c r="HZ2742" s="109"/>
      <c r="IA2742" s="109"/>
      <c r="IB2742" s="109"/>
      <c r="IC2742" s="109"/>
      <c r="ID2742" s="109"/>
      <c r="IE2742" s="109"/>
      <c r="IF2742" s="109"/>
      <c r="IG2742" s="109"/>
      <c r="IH2742" s="109"/>
      <c r="II2742" s="109"/>
      <c r="IJ2742" s="109"/>
      <c r="IK2742" s="109"/>
      <c r="IL2742" s="109"/>
      <c r="IM2742" s="109"/>
      <c r="IN2742" s="109"/>
      <c r="IO2742" s="109"/>
      <c r="IP2742" s="109"/>
      <c r="IQ2742" s="109"/>
      <c r="IR2742" s="109"/>
      <c r="IS2742" s="109"/>
      <c r="IT2742" s="109"/>
      <c r="IU2742" s="109"/>
      <c r="IV2742" s="109"/>
    </row>
    <row r="2743" spans="1:256" s="55" customFormat="1" ht="12" customHeight="1">
      <c r="A2743" s="305"/>
      <c r="B2743" s="65">
        <v>1</v>
      </c>
      <c r="C2743" s="66">
        <f>IF(E2743="A",1,IF(E2743="B",1,0))</f>
        <v>0</v>
      </c>
      <c r="D2743" s="99" t="s">
        <v>99</v>
      </c>
      <c r="E2743" s="99" t="s">
        <v>99</v>
      </c>
      <c r="F2743" s="77" t="s">
        <v>90</v>
      </c>
      <c r="G2743" s="78"/>
      <c r="H2743" s="96" t="s">
        <v>129</v>
      </c>
      <c r="I2743" s="107" t="s">
        <v>3432</v>
      </c>
      <c r="J2743" s="81"/>
      <c r="K2743" s="72"/>
      <c r="L2743" s="72"/>
      <c r="M2743" s="72"/>
      <c r="N2743" s="72"/>
      <c r="O2743" s="72"/>
      <c r="P2743" s="72"/>
      <c r="Q2743" s="833"/>
      <c r="R2743" s="102"/>
      <c r="S2743" s="73"/>
      <c r="T2743" s="102"/>
      <c r="U2743" s="103"/>
      <c r="V2743" s="104"/>
      <c r="W2743" s="109"/>
      <c r="X2743" s="109"/>
      <c r="Y2743" s="109"/>
      <c r="Z2743" s="109"/>
      <c r="AA2743" s="109"/>
      <c r="AB2743" s="109"/>
      <c r="AC2743" s="109"/>
      <c r="AD2743" s="109"/>
      <c r="AE2743" s="109"/>
      <c r="AF2743" s="109"/>
      <c r="AG2743" s="109"/>
      <c r="AH2743" s="109"/>
      <c r="AI2743" s="109"/>
      <c r="AJ2743" s="109"/>
      <c r="AK2743" s="109"/>
      <c r="AL2743" s="109"/>
      <c r="AM2743" s="109"/>
      <c r="AN2743" s="109"/>
      <c r="AO2743" s="109"/>
      <c r="AP2743" s="109"/>
      <c r="AQ2743" s="109"/>
      <c r="AR2743" s="109"/>
      <c r="AS2743" s="109"/>
      <c r="AT2743" s="109"/>
      <c r="AU2743" s="109"/>
      <c r="AV2743" s="109"/>
      <c r="AW2743" s="109"/>
      <c r="AX2743" s="109"/>
      <c r="AY2743" s="109"/>
      <c r="AZ2743" s="109"/>
      <c r="BA2743" s="109"/>
      <c r="BB2743" s="109"/>
      <c r="BC2743" s="109"/>
      <c r="BD2743" s="109"/>
      <c r="BE2743" s="109"/>
      <c r="BF2743" s="109"/>
      <c r="BG2743" s="109"/>
      <c r="BH2743" s="109"/>
      <c r="BI2743" s="109"/>
      <c r="BJ2743" s="109"/>
      <c r="BK2743" s="109"/>
      <c r="BL2743" s="109"/>
      <c r="BM2743" s="109"/>
      <c r="BN2743" s="109"/>
      <c r="BO2743" s="109"/>
      <c r="BP2743" s="109"/>
      <c r="BQ2743" s="109"/>
      <c r="BR2743" s="109"/>
      <c r="BS2743" s="109"/>
      <c r="BT2743" s="109"/>
      <c r="BU2743" s="109"/>
      <c r="BV2743" s="109"/>
      <c r="BW2743" s="109"/>
      <c r="BX2743" s="109"/>
      <c r="BY2743" s="109"/>
      <c r="BZ2743" s="109"/>
      <c r="CA2743" s="109"/>
      <c r="CB2743" s="109"/>
      <c r="CC2743" s="109"/>
      <c r="CD2743" s="109"/>
      <c r="CE2743" s="109"/>
      <c r="CF2743" s="109"/>
      <c r="CG2743" s="109"/>
      <c r="CH2743" s="109"/>
      <c r="CI2743" s="109"/>
      <c r="CJ2743" s="109"/>
      <c r="CK2743" s="109"/>
      <c r="CL2743" s="109"/>
      <c r="CM2743" s="109"/>
      <c r="CN2743" s="109"/>
      <c r="CO2743" s="109"/>
      <c r="CP2743" s="109"/>
      <c r="CQ2743" s="109"/>
      <c r="CR2743" s="109"/>
      <c r="CS2743" s="109"/>
      <c r="CT2743" s="109"/>
      <c r="CU2743" s="109"/>
      <c r="CV2743" s="109"/>
      <c r="CW2743" s="109"/>
      <c r="CX2743" s="109"/>
      <c r="CY2743" s="109"/>
      <c r="CZ2743" s="109"/>
      <c r="DA2743" s="109"/>
      <c r="DB2743" s="109"/>
      <c r="DC2743" s="109"/>
      <c r="DD2743" s="109"/>
      <c r="DE2743" s="109"/>
      <c r="DF2743" s="109"/>
      <c r="DG2743" s="109"/>
      <c r="DH2743" s="109"/>
      <c r="DI2743" s="109"/>
      <c r="DJ2743" s="109"/>
      <c r="DK2743" s="109"/>
      <c r="DL2743" s="109"/>
      <c r="DM2743" s="109"/>
      <c r="DN2743" s="109"/>
      <c r="DO2743" s="109"/>
      <c r="DP2743" s="109"/>
      <c r="DQ2743" s="109"/>
      <c r="DR2743" s="109"/>
      <c r="DS2743" s="109"/>
      <c r="DT2743" s="109"/>
      <c r="DU2743" s="109"/>
      <c r="DV2743" s="109"/>
      <c r="DW2743" s="109"/>
      <c r="DX2743" s="109"/>
      <c r="DY2743" s="109"/>
      <c r="DZ2743" s="109"/>
      <c r="EA2743" s="109"/>
      <c r="EB2743" s="109"/>
      <c r="EC2743" s="109"/>
      <c r="ED2743" s="109"/>
      <c r="EE2743" s="109"/>
      <c r="EF2743" s="109"/>
      <c r="EG2743" s="109"/>
      <c r="EH2743" s="109"/>
      <c r="EI2743" s="109"/>
      <c r="EJ2743" s="109"/>
      <c r="EK2743" s="109"/>
      <c r="EL2743" s="109"/>
      <c r="EM2743" s="109"/>
      <c r="EN2743" s="109"/>
      <c r="EO2743" s="109"/>
      <c r="EP2743" s="109"/>
      <c r="EQ2743" s="109"/>
      <c r="ER2743" s="109"/>
      <c r="ES2743" s="109"/>
      <c r="ET2743" s="109"/>
      <c r="EU2743" s="109"/>
      <c r="EV2743" s="109"/>
      <c r="EW2743" s="109"/>
      <c r="EX2743" s="109"/>
      <c r="EY2743" s="109"/>
      <c r="EZ2743" s="109"/>
      <c r="FA2743" s="109"/>
      <c r="FB2743" s="109"/>
      <c r="FC2743" s="109"/>
      <c r="FD2743" s="109"/>
      <c r="FE2743" s="109"/>
      <c r="FF2743" s="109"/>
      <c r="FG2743" s="109"/>
      <c r="FH2743" s="109"/>
      <c r="FI2743" s="109"/>
      <c r="FJ2743" s="109"/>
      <c r="FK2743" s="109"/>
      <c r="FL2743" s="109"/>
      <c r="FM2743" s="109"/>
      <c r="FN2743" s="109"/>
      <c r="FO2743" s="109"/>
      <c r="FP2743" s="109"/>
      <c r="FQ2743" s="109"/>
      <c r="FR2743" s="109"/>
      <c r="FS2743" s="109"/>
      <c r="FT2743" s="109"/>
      <c r="FU2743" s="109"/>
      <c r="FV2743" s="109"/>
      <c r="FW2743" s="109"/>
      <c r="FX2743" s="109"/>
      <c r="FY2743" s="109"/>
      <c r="FZ2743" s="109"/>
      <c r="GA2743" s="109"/>
      <c r="GB2743" s="109"/>
      <c r="GC2743" s="109"/>
      <c r="GD2743" s="109"/>
      <c r="GE2743" s="109"/>
      <c r="GF2743" s="109"/>
      <c r="GG2743" s="109"/>
      <c r="GH2743" s="109"/>
      <c r="GI2743" s="109"/>
      <c r="GJ2743" s="109"/>
      <c r="GK2743" s="109"/>
      <c r="GL2743" s="109"/>
      <c r="GM2743" s="109"/>
      <c r="GN2743" s="109"/>
      <c r="GO2743" s="109"/>
      <c r="GP2743" s="109"/>
      <c r="GQ2743" s="109"/>
      <c r="GR2743" s="109"/>
      <c r="GS2743" s="109"/>
      <c r="GT2743" s="109"/>
      <c r="GU2743" s="109"/>
      <c r="GV2743" s="109"/>
      <c r="GW2743" s="109"/>
      <c r="GX2743" s="109"/>
      <c r="GY2743" s="109"/>
      <c r="GZ2743" s="109"/>
      <c r="HA2743" s="109"/>
      <c r="HB2743" s="109"/>
      <c r="HC2743" s="109"/>
      <c r="HD2743" s="109"/>
      <c r="HE2743" s="109"/>
      <c r="HF2743" s="109"/>
      <c r="HG2743" s="109"/>
      <c r="HH2743" s="109"/>
      <c r="HI2743" s="109"/>
      <c r="HJ2743" s="109"/>
      <c r="HK2743" s="109"/>
      <c r="HL2743" s="109"/>
      <c r="HM2743" s="109"/>
      <c r="HN2743" s="109"/>
      <c r="HO2743" s="109"/>
      <c r="HP2743" s="109"/>
      <c r="HQ2743" s="109"/>
      <c r="HR2743" s="109"/>
      <c r="HS2743" s="109"/>
      <c r="HT2743" s="109"/>
      <c r="HU2743" s="109"/>
      <c r="HV2743" s="109"/>
      <c r="HW2743" s="109"/>
      <c r="HX2743" s="109"/>
      <c r="HY2743" s="109"/>
      <c r="HZ2743" s="109"/>
      <c r="IA2743" s="109"/>
      <c r="IB2743" s="109"/>
      <c r="IC2743" s="109"/>
      <c r="ID2743" s="109"/>
      <c r="IE2743" s="109"/>
      <c r="IF2743" s="109"/>
      <c r="IG2743" s="109"/>
      <c r="IH2743" s="109"/>
      <c r="II2743" s="109"/>
      <c r="IJ2743" s="109"/>
      <c r="IK2743" s="109"/>
      <c r="IL2743" s="109"/>
      <c r="IM2743" s="109"/>
      <c r="IN2743" s="109"/>
      <c r="IO2743" s="109"/>
      <c r="IP2743" s="109"/>
      <c r="IQ2743" s="109"/>
      <c r="IR2743" s="109"/>
      <c r="IS2743" s="109"/>
      <c r="IT2743" s="109"/>
      <c r="IU2743" s="109"/>
      <c r="IV2743" s="109"/>
    </row>
    <row r="2744" spans="1:256" ht="12" customHeight="1">
      <c r="B2744" s="65">
        <v>1</v>
      </c>
      <c r="C2744" s="66">
        <f>IF(E2744="A",4,IF(E2744="B",3,IF(E2744="C",2,IF(E2744="D",1,0))))</f>
        <v>0</v>
      </c>
      <c r="D2744" s="76" t="s">
        <v>87</v>
      </c>
      <c r="E2744" s="99" t="s">
        <v>99</v>
      </c>
      <c r="F2744" s="77" t="s">
        <v>90</v>
      </c>
      <c r="G2744" s="78"/>
      <c r="H2744" s="96" t="s">
        <v>140</v>
      </c>
      <c r="I2744" s="107" t="s">
        <v>3433</v>
      </c>
      <c r="J2744" s="81"/>
      <c r="K2744" s="72"/>
      <c r="L2744" s="72"/>
      <c r="M2744" s="72"/>
      <c r="N2744" s="72"/>
      <c r="O2744" s="72"/>
      <c r="P2744" s="72"/>
      <c r="Q2744" s="833"/>
      <c r="R2744" s="102"/>
      <c r="S2744" s="73"/>
      <c r="T2744" s="102"/>
      <c r="U2744" s="103"/>
      <c r="V2744" s="104"/>
    </row>
    <row r="2745" spans="1:256" ht="12" customHeight="1">
      <c r="B2745" s="65">
        <v>1</v>
      </c>
      <c r="C2745" s="66">
        <f t="shared" ref="C2745:C2751" si="130">IF(E2745="A",1,IF(E2745="B",1,0))</f>
        <v>1</v>
      </c>
      <c r="D2745" s="658" t="s">
        <v>87</v>
      </c>
      <c r="E2745" s="658" t="s">
        <v>87</v>
      </c>
      <c r="F2745" s="658" t="s">
        <v>87</v>
      </c>
      <c r="G2745" s="78"/>
      <c r="H2745" s="96" t="s">
        <v>135</v>
      </c>
      <c r="I2745" s="107" t="s">
        <v>3434</v>
      </c>
      <c r="J2745" s="81"/>
      <c r="K2745" s="72"/>
      <c r="L2745" s="72"/>
      <c r="M2745" s="72"/>
      <c r="N2745" s="72"/>
      <c r="O2745" s="72"/>
      <c r="P2745" s="72"/>
      <c r="Q2745" s="833"/>
      <c r="R2745" s="102"/>
      <c r="S2745" s="73"/>
      <c r="T2745" s="102"/>
      <c r="U2745" s="103"/>
      <c r="V2745" s="104"/>
    </row>
    <row r="2746" spans="1:256" ht="12" customHeight="1">
      <c r="B2746" s="65">
        <v>1</v>
      </c>
      <c r="C2746" s="66">
        <f t="shared" si="130"/>
        <v>0</v>
      </c>
      <c r="D2746" s="76" t="s">
        <v>68</v>
      </c>
      <c r="E2746" s="77" t="s">
        <v>90</v>
      </c>
      <c r="F2746" s="76" t="s">
        <v>87</v>
      </c>
      <c r="G2746" s="78"/>
      <c r="H2746" s="96" t="s">
        <v>119</v>
      </c>
      <c r="I2746" s="107" t="s">
        <v>3435</v>
      </c>
      <c r="J2746" s="81"/>
      <c r="K2746" s="72"/>
      <c r="L2746" s="72"/>
      <c r="M2746" s="72"/>
      <c r="N2746" s="72"/>
      <c r="O2746" s="72"/>
      <c r="P2746" s="72"/>
      <c r="Q2746" s="833"/>
      <c r="R2746" s="102"/>
      <c r="S2746" s="73"/>
      <c r="T2746" s="102"/>
      <c r="U2746" s="103"/>
      <c r="V2746" s="104"/>
    </row>
    <row r="2747" spans="1:256" ht="11.25" customHeight="1">
      <c r="B2747" s="65">
        <v>1</v>
      </c>
      <c r="C2747" s="66">
        <f t="shared" si="130"/>
        <v>0</v>
      </c>
      <c r="D2747" s="665" t="s">
        <v>68</v>
      </c>
      <c r="E2747" s="664" t="s">
        <v>90</v>
      </c>
      <c r="F2747" s="665" t="s">
        <v>87</v>
      </c>
      <c r="G2747" s="78"/>
      <c r="H2747" s="96" t="s">
        <v>188</v>
      </c>
      <c r="I2747" s="107" t="s">
        <v>3436</v>
      </c>
      <c r="J2747" s="81"/>
      <c r="K2747" s="72"/>
      <c r="L2747" s="72"/>
      <c r="M2747" s="72"/>
      <c r="N2747" s="72"/>
      <c r="O2747" s="72"/>
      <c r="P2747" s="72"/>
      <c r="Q2747" s="833"/>
      <c r="R2747" s="102"/>
      <c r="S2747" s="73"/>
      <c r="T2747" s="102"/>
      <c r="U2747" s="103"/>
      <c r="V2747" s="104"/>
    </row>
    <row r="2748" spans="1:256" ht="12" customHeight="1">
      <c r="B2748" s="65">
        <v>1</v>
      </c>
      <c r="C2748" s="66">
        <f t="shared" si="130"/>
        <v>0</v>
      </c>
      <c r="D2748" s="659" t="s">
        <v>90</v>
      </c>
      <c r="E2748" s="656" t="s">
        <v>70</v>
      </c>
      <c r="F2748" s="658" t="s">
        <v>87</v>
      </c>
      <c r="G2748" s="78"/>
      <c r="H2748" s="96" t="s">
        <v>188</v>
      </c>
      <c r="I2748" s="107" t="s">
        <v>3437</v>
      </c>
      <c r="J2748" s="81"/>
      <c r="K2748" s="72"/>
      <c r="L2748" s="72"/>
      <c r="M2748" s="72"/>
      <c r="N2748" s="72"/>
      <c r="O2748" s="72"/>
      <c r="P2748" s="72"/>
      <c r="Q2748" s="833"/>
      <c r="R2748" s="102"/>
      <c r="S2748" s="73"/>
      <c r="T2748" s="102"/>
      <c r="U2748" s="103"/>
      <c r="V2748" s="104"/>
    </row>
    <row r="2749" spans="1:256" ht="12.5">
      <c r="B2749" s="65">
        <v>1</v>
      </c>
      <c r="C2749" s="66">
        <f t="shared" si="130"/>
        <v>0</v>
      </c>
      <c r="D2749" s="659" t="s">
        <v>90</v>
      </c>
      <c r="E2749" s="656" t="s">
        <v>99</v>
      </c>
      <c r="F2749" s="658" t="s">
        <v>87</v>
      </c>
      <c r="G2749" s="78"/>
      <c r="H2749" s="96" t="s">
        <v>101</v>
      </c>
      <c r="I2749" s="107" t="s">
        <v>3438</v>
      </c>
      <c r="J2749" s="81"/>
      <c r="K2749" s="72"/>
      <c r="L2749" s="72"/>
      <c r="M2749" s="72"/>
      <c r="N2749" s="72"/>
      <c r="O2749" s="72"/>
      <c r="P2749" s="72"/>
      <c r="Q2749" s="833"/>
      <c r="R2749" s="102"/>
      <c r="S2749" s="73"/>
      <c r="T2749" s="102"/>
      <c r="U2749" s="103"/>
      <c r="V2749" s="104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  <c r="BQ2749"/>
      <c r="BR2749"/>
      <c r="BS2749"/>
      <c r="BT2749"/>
      <c r="BU2749"/>
      <c r="BV2749"/>
      <c r="BW2749"/>
      <c r="BX2749"/>
      <c r="BY2749"/>
      <c r="BZ2749"/>
      <c r="CA2749"/>
      <c r="CB2749"/>
      <c r="CC2749"/>
      <c r="CD2749"/>
      <c r="CE2749"/>
      <c r="CF2749"/>
      <c r="CG2749"/>
      <c r="CH2749"/>
      <c r="CI2749"/>
      <c r="CJ2749"/>
      <c r="CK2749"/>
      <c r="CL2749"/>
      <c r="CM2749"/>
      <c r="CN2749"/>
      <c r="CO2749"/>
      <c r="CP2749"/>
      <c r="CQ2749"/>
      <c r="CR2749"/>
      <c r="CS2749"/>
      <c r="CT2749"/>
      <c r="CU2749"/>
      <c r="CV2749"/>
      <c r="CW2749"/>
      <c r="CX2749"/>
      <c r="CY2749"/>
      <c r="CZ2749"/>
      <c r="DA2749"/>
      <c r="DB2749"/>
      <c r="DC2749"/>
      <c r="DD2749"/>
      <c r="DE2749"/>
      <c r="DF2749"/>
      <c r="DG2749"/>
      <c r="DH2749"/>
      <c r="DI2749"/>
      <c r="DJ2749"/>
      <c r="DK2749"/>
      <c r="DL2749"/>
      <c r="DM2749"/>
      <c r="DN2749"/>
      <c r="DO2749"/>
      <c r="DP2749"/>
      <c r="DQ2749"/>
      <c r="DR2749"/>
      <c r="DS2749"/>
      <c r="DT2749"/>
      <c r="DU2749"/>
      <c r="DV2749"/>
      <c r="DW2749"/>
      <c r="DX2749"/>
      <c r="DY2749"/>
      <c r="DZ2749"/>
      <c r="EA2749"/>
      <c r="EB2749"/>
      <c r="EC2749"/>
      <c r="ED2749"/>
      <c r="EE2749"/>
      <c r="EF2749"/>
      <c r="EG2749"/>
      <c r="EH2749"/>
      <c r="EI2749"/>
      <c r="EJ2749"/>
      <c r="EK2749"/>
      <c r="EL2749"/>
      <c r="EM2749"/>
      <c r="EN2749"/>
      <c r="EO2749"/>
      <c r="EP2749"/>
      <c r="EQ2749"/>
      <c r="ER2749"/>
      <c r="ES2749"/>
      <c r="ET2749"/>
      <c r="EU2749"/>
      <c r="EV2749"/>
      <c r="EW2749"/>
      <c r="EX2749"/>
      <c r="EY2749"/>
      <c r="EZ2749"/>
      <c r="FA2749"/>
      <c r="FB2749"/>
      <c r="FC2749"/>
      <c r="FD2749"/>
      <c r="FE2749"/>
      <c r="FF2749"/>
      <c r="FG2749"/>
      <c r="FH2749"/>
      <c r="FI2749"/>
      <c r="FJ2749"/>
      <c r="FK2749"/>
      <c r="FL2749"/>
      <c r="FM2749"/>
      <c r="FN2749"/>
      <c r="FO2749"/>
      <c r="FP2749"/>
      <c r="FQ2749"/>
      <c r="FR2749"/>
      <c r="FS2749"/>
      <c r="FT2749"/>
      <c r="FU2749"/>
      <c r="FV2749"/>
      <c r="FW2749"/>
      <c r="FX2749"/>
      <c r="FY2749"/>
      <c r="FZ2749"/>
      <c r="GA2749"/>
      <c r="GB2749"/>
      <c r="GC2749"/>
      <c r="GD2749"/>
      <c r="GE2749"/>
      <c r="GF2749"/>
      <c r="GG2749"/>
      <c r="GH2749"/>
      <c r="GI2749"/>
      <c r="GJ2749"/>
      <c r="GK2749"/>
      <c r="GL2749"/>
      <c r="GM2749"/>
      <c r="GN2749"/>
      <c r="GO2749"/>
      <c r="GP2749"/>
      <c r="GQ2749"/>
      <c r="GR2749"/>
      <c r="GS2749"/>
      <c r="GT2749"/>
      <c r="GU2749"/>
      <c r="GV2749"/>
      <c r="GW2749"/>
      <c r="GX2749"/>
      <c r="GY2749"/>
      <c r="GZ2749"/>
      <c r="HA2749"/>
      <c r="HB2749"/>
      <c r="HC2749"/>
      <c r="HD2749"/>
      <c r="HE2749"/>
      <c r="HF2749"/>
      <c r="HG2749"/>
      <c r="HH2749"/>
      <c r="HI2749"/>
      <c r="HJ2749"/>
      <c r="HK2749"/>
      <c r="HL2749"/>
      <c r="HM2749"/>
      <c r="HN2749"/>
      <c r="HO2749"/>
      <c r="HP2749"/>
      <c r="HQ2749"/>
      <c r="HR2749"/>
      <c r="HS2749"/>
      <c r="HT2749"/>
      <c r="HU2749"/>
      <c r="HV2749"/>
      <c r="HW2749"/>
      <c r="HX2749"/>
      <c r="HY2749"/>
      <c r="HZ2749"/>
      <c r="IA2749"/>
      <c r="IB2749"/>
      <c r="IC2749"/>
      <c r="ID2749"/>
      <c r="IE2749"/>
      <c r="IF2749"/>
      <c r="IG2749"/>
      <c r="IH2749"/>
      <c r="II2749"/>
      <c r="IJ2749"/>
      <c r="IK2749"/>
      <c r="IL2749"/>
      <c r="IM2749"/>
      <c r="IN2749"/>
      <c r="IO2749"/>
      <c r="IP2749"/>
      <c r="IQ2749"/>
      <c r="IR2749"/>
      <c r="IS2749"/>
      <c r="IT2749"/>
      <c r="IU2749"/>
      <c r="IV2749"/>
    </row>
    <row r="2750" spans="1:256" ht="12" customHeight="1">
      <c r="B2750" s="65">
        <v>1</v>
      </c>
      <c r="C2750" s="66">
        <f t="shared" si="130"/>
        <v>1</v>
      </c>
      <c r="D2750" s="99" t="s">
        <v>70</v>
      </c>
      <c r="E2750" s="658" t="s">
        <v>87</v>
      </c>
      <c r="F2750" s="659" t="s">
        <v>90</v>
      </c>
      <c r="G2750" s="78"/>
      <c r="H2750" s="96" t="s">
        <v>140</v>
      </c>
      <c r="I2750" s="107" t="s">
        <v>3439</v>
      </c>
      <c r="J2750" s="81"/>
      <c r="K2750" s="72"/>
      <c r="L2750" s="72"/>
      <c r="M2750" s="72"/>
      <c r="N2750" s="72"/>
      <c r="O2750" s="72"/>
      <c r="P2750" s="72"/>
      <c r="Q2750" s="833"/>
      <c r="R2750" s="102"/>
      <c r="S2750" s="73"/>
      <c r="T2750" s="102"/>
      <c r="U2750" s="103"/>
      <c r="V2750" s="104"/>
    </row>
    <row r="2751" spans="1:256" ht="12" customHeight="1">
      <c r="A2751" s="55"/>
      <c r="B2751" s="65">
        <v>1</v>
      </c>
      <c r="C2751" s="66">
        <f t="shared" si="130"/>
        <v>0</v>
      </c>
      <c r="D2751" s="658" t="s">
        <v>87</v>
      </c>
      <c r="E2751" s="656" t="s">
        <v>99</v>
      </c>
      <c r="F2751" s="659" t="s">
        <v>90</v>
      </c>
      <c r="G2751" s="78"/>
      <c r="H2751" s="96" t="s">
        <v>94</v>
      </c>
      <c r="I2751" s="107" t="s">
        <v>3440</v>
      </c>
      <c r="J2751" s="81"/>
      <c r="K2751" s="72"/>
      <c r="L2751" s="72"/>
      <c r="M2751" s="72"/>
      <c r="N2751" s="72"/>
      <c r="O2751" s="72"/>
      <c r="P2751" s="72"/>
      <c r="Q2751" s="833"/>
      <c r="R2751" s="102"/>
      <c r="S2751" s="73"/>
      <c r="T2751" s="102"/>
      <c r="U2751" s="103"/>
      <c r="V2751" s="104"/>
    </row>
    <row r="2752" spans="1:256" ht="12" customHeight="1">
      <c r="A2752" s="305"/>
      <c r="B2752" s="65">
        <v>1</v>
      </c>
      <c r="C2752" s="66">
        <v>4</v>
      </c>
      <c r="D2752" s="77" t="s">
        <v>90</v>
      </c>
      <c r="E2752" s="76" t="s">
        <v>68</v>
      </c>
      <c r="F2752" s="76" t="s">
        <v>87</v>
      </c>
      <c r="G2752" s="78"/>
      <c r="H2752" s="96" t="s">
        <v>108</v>
      </c>
      <c r="I2752" s="107" t="s">
        <v>296</v>
      </c>
      <c r="J2752" s="81" t="s">
        <v>6111</v>
      </c>
      <c r="K2752" s="72"/>
      <c r="L2752" s="72"/>
      <c r="M2752" s="72"/>
      <c r="N2752" s="72"/>
      <c r="O2752" s="72"/>
      <c r="P2752" s="72"/>
      <c r="Q2752" s="833"/>
      <c r="R2752" s="102"/>
      <c r="S2752" s="73"/>
      <c r="T2752" s="102"/>
      <c r="U2752" s="103"/>
      <c r="V2752" s="104"/>
    </row>
    <row r="2753" spans="1:256" ht="12" customHeight="1">
      <c r="B2753" s="65">
        <v>1</v>
      </c>
      <c r="C2753" s="66">
        <f t="shared" ref="C2753:C2761" si="131">IF(E2753="A",1,IF(E2753="B",1,0))</f>
        <v>1</v>
      </c>
      <c r="D2753" s="76" t="s">
        <v>87</v>
      </c>
      <c r="E2753" s="76" t="s">
        <v>87</v>
      </c>
      <c r="F2753" s="76" t="s">
        <v>87</v>
      </c>
      <c r="G2753" s="78"/>
      <c r="H2753" s="96" t="s">
        <v>135</v>
      </c>
      <c r="I2753" s="107" t="s">
        <v>3441</v>
      </c>
      <c r="J2753" s="81"/>
      <c r="K2753" s="72"/>
      <c r="L2753" s="72"/>
      <c r="M2753" s="72"/>
      <c r="N2753" s="72"/>
      <c r="O2753" s="72"/>
      <c r="P2753" s="72"/>
      <c r="Q2753" s="833"/>
      <c r="R2753" s="102"/>
      <c r="S2753" s="73"/>
      <c r="T2753" s="102"/>
      <c r="U2753" s="103"/>
      <c r="V2753" s="104"/>
    </row>
    <row r="2754" spans="1:256" ht="12" customHeight="1">
      <c r="A2754" s="308"/>
      <c r="B2754" s="65">
        <v>1</v>
      </c>
      <c r="C2754" s="66">
        <f t="shared" si="131"/>
        <v>1</v>
      </c>
      <c r="D2754" s="658" t="s">
        <v>68</v>
      </c>
      <c r="E2754" s="658" t="s">
        <v>87</v>
      </c>
      <c r="F2754" s="659" t="s">
        <v>90</v>
      </c>
      <c r="G2754" s="78"/>
      <c r="H2754" s="96" t="s">
        <v>90</v>
      </c>
      <c r="I2754" s="107" t="s">
        <v>3442</v>
      </c>
      <c r="J2754" s="81"/>
      <c r="K2754" s="72"/>
      <c r="L2754" s="72"/>
      <c r="M2754" s="72"/>
      <c r="N2754" s="72"/>
      <c r="O2754" s="72"/>
      <c r="P2754" s="72"/>
      <c r="Q2754" s="833"/>
      <c r="R2754" s="102"/>
      <c r="S2754" s="73"/>
      <c r="T2754" s="102"/>
      <c r="U2754" s="103"/>
      <c r="V2754" s="104"/>
      <c r="W2754" s="365"/>
      <c r="X2754" s="365"/>
      <c r="Y2754" s="365"/>
      <c r="Z2754" s="365"/>
      <c r="AA2754" s="365"/>
      <c r="AB2754" s="365"/>
      <c r="AC2754" s="365"/>
      <c r="AD2754" s="365"/>
      <c r="AE2754" s="365"/>
      <c r="AF2754" s="365"/>
      <c r="AG2754" s="365"/>
      <c r="AH2754" s="365"/>
      <c r="AI2754" s="365"/>
      <c r="AJ2754" s="365"/>
      <c r="AK2754" s="365"/>
      <c r="AL2754" s="365"/>
      <c r="AM2754" s="365"/>
      <c r="AN2754" s="365"/>
      <c r="AO2754" s="365"/>
      <c r="AP2754" s="365"/>
      <c r="AQ2754" s="365"/>
      <c r="AR2754" s="365"/>
      <c r="AS2754" s="365"/>
      <c r="AT2754" s="365"/>
      <c r="AU2754" s="365"/>
      <c r="AV2754" s="365"/>
      <c r="AW2754" s="365"/>
      <c r="AX2754" s="365"/>
      <c r="AY2754" s="365"/>
      <c r="AZ2754" s="365"/>
      <c r="BA2754" s="365"/>
      <c r="BB2754" s="365"/>
      <c r="BC2754" s="365"/>
      <c r="BD2754" s="365"/>
      <c r="BE2754" s="365"/>
      <c r="BF2754" s="365"/>
      <c r="BG2754" s="365"/>
      <c r="BH2754" s="365"/>
      <c r="BI2754" s="365"/>
      <c r="BJ2754" s="365"/>
      <c r="BK2754" s="365"/>
      <c r="BL2754" s="365"/>
      <c r="BM2754" s="365"/>
      <c r="BN2754" s="365"/>
      <c r="BO2754" s="365"/>
      <c r="BP2754" s="365"/>
      <c r="BQ2754" s="365"/>
      <c r="BR2754" s="365"/>
      <c r="BS2754" s="365"/>
      <c r="BT2754" s="365"/>
      <c r="BU2754" s="365"/>
      <c r="BV2754" s="365"/>
      <c r="BW2754" s="365"/>
      <c r="BX2754" s="365"/>
      <c r="BY2754" s="365"/>
      <c r="BZ2754" s="365"/>
      <c r="CA2754" s="365"/>
      <c r="CB2754" s="365"/>
      <c r="CC2754" s="365"/>
      <c r="CD2754" s="365"/>
      <c r="CE2754" s="365"/>
      <c r="CF2754" s="365"/>
      <c r="CG2754" s="365"/>
      <c r="CH2754" s="365"/>
      <c r="CI2754" s="365"/>
      <c r="CJ2754" s="365"/>
      <c r="CK2754" s="365"/>
      <c r="CL2754" s="365"/>
      <c r="CM2754" s="365"/>
      <c r="CN2754" s="365"/>
      <c r="CO2754" s="365"/>
      <c r="CP2754" s="365"/>
      <c r="CQ2754" s="365"/>
      <c r="CR2754" s="365"/>
      <c r="CS2754" s="365"/>
      <c r="CT2754" s="365"/>
      <c r="CU2754" s="365"/>
      <c r="CV2754" s="365"/>
      <c r="CW2754" s="365"/>
      <c r="CX2754" s="365"/>
      <c r="CY2754" s="365"/>
      <c r="CZ2754" s="365"/>
      <c r="DA2754" s="365"/>
      <c r="DB2754" s="365"/>
      <c r="DC2754" s="365"/>
      <c r="DD2754" s="365"/>
      <c r="DE2754" s="365"/>
      <c r="DF2754" s="365"/>
      <c r="DG2754" s="365"/>
      <c r="DH2754" s="365"/>
      <c r="DI2754" s="365"/>
      <c r="DJ2754" s="365"/>
      <c r="DK2754" s="365"/>
      <c r="DL2754" s="365"/>
      <c r="DM2754" s="365"/>
      <c r="DN2754" s="365"/>
      <c r="DO2754" s="365"/>
      <c r="DP2754" s="365"/>
      <c r="DQ2754" s="365"/>
      <c r="DR2754" s="365"/>
      <c r="DS2754" s="365"/>
      <c r="DT2754" s="365"/>
      <c r="DU2754" s="365"/>
      <c r="DV2754" s="365"/>
      <c r="DW2754" s="365"/>
      <c r="DX2754" s="365"/>
      <c r="DY2754" s="365"/>
      <c r="DZ2754" s="365"/>
      <c r="EA2754" s="365"/>
      <c r="EB2754" s="365"/>
      <c r="EC2754" s="365"/>
      <c r="ED2754" s="365"/>
      <c r="EE2754" s="365"/>
      <c r="EF2754" s="365"/>
      <c r="EG2754" s="365"/>
      <c r="EH2754" s="365"/>
      <c r="EI2754" s="365"/>
      <c r="EJ2754" s="365"/>
      <c r="EK2754" s="365"/>
      <c r="EL2754" s="365"/>
      <c r="EM2754" s="365"/>
      <c r="EN2754" s="365"/>
      <c r="EO2754" s="365"/>
      <c r="EP2754" s="365"/>
      <c r="EQ2754" s="365"/>
      <c r="ER2754" s="365"/>
      <c r="ES2754" s="365"/>
      <c r="ET2754" s="365"/>
      <c r="EU2754" s="365"/>
      <c r="EV2754" s="365"/>
      <c r="EW2754" s="365"/>
      <c r="EX2754" s="365"/>
      <c r="EY2754" s="365"/>
      <c r="EZ2754" s="365"/>
      <c r="FA2754" s="365"/>
      <c r="FB2754" s="365"/>
      <c r="FC2754" s="365"/>
      <c r="FD2754" s="365"/>
      <c r="FE2754" s="365"/>
      <c r="FF2754" s="365"/>
      <c r="FG2754" s="365"/>
      <c r="FH2754" s="365"/>
      <c r="FI2754" s="365"/>
      <c r="FJ2754" s="365"/>
      <c r="FK2754" s="365"/>
      <c r="FL2754" s="365"/>
      <c r="FM2754" s="365"/>
      <c r="FN2754" s="365"/>
      <c r="FO2754" s="365"/>
      <c r="FP2754" s="365"/>
      <c r="FQ2754" s="365"/>
      <c r="FR2754" s="365"/>
      <c r="FS2754" s="365"/>
      <c r="FT2754" s="365"/>
      <c r="FU2754" s="365"/>
      <c r="FV2754" s="365"/>
      <c r="FW2754" s="365"/>
      <c r="FX2754" s="365"/>
      <c r="FY2754" s="365"/>
      <c r="FZ2754" s="365"/>
      <c r="GA2754" s="365"/>
      <c r="GB2754" s="365"/>
      <c r="GC2754" s="365"/>
      <c r="GD2754" s="365"/>
      <c r="GE2754" s="365"/>
      <c r="GF2754" s="365"/>
      <c r="GG2754" s="365"/>
      <c r="GH2754" s="365"/>
      <c r="GI2754" s="365"/>
      <c r="GJ2754" s="365"/>
      <c r="GK2754" s="365"/>
      <c r="GL2754" s="365"/>
      <c r="GM2754" s="365"/>
      <c r="GN2754" s="365"/>
      <c r="GO2754" s="365"/>
      <c r="GP2754" s="365"/>
      <c r="GQ2754" s="365"/>
      <c r="GR2754" s="365"/>
      <c r="GS2754" s="365"/>
      <c r="GT2754" s="365"/>
      <c r="GU2754" s="365"/>
      <c r="GV2754" s="365"/>
      <c r="GW2754" s="365"/>
      <c r="GX2754" s="365"/>
      <c r="GY2754" s="365"/>
      <c r="GZ2754" s="365"/>
      <c r="HA2754" s="365"/>
      <c r="HB2754" s="365"/>
      <c r="HC2754" s="365"/>
      <c r="HD2754" s="365"/>
      <c r="HE2754" s="365"/>
      <c r="HF2754" s="365"/>
      <c r="HG2754" s="365"/>
      <c r="HH2754" s="365"/>
      <c r="HI2754" s="365"/>
      <c r="HJ2754" s="365"/>
      <c r="HK2754" s="365"/>
      <c r="HL2754" s="365"/>
      <c r="HM2754" s="365"/>
      <c r="HN2754" s="365"/>
      <c r="HO2754" s="365"/>
      <c r="HP2754" s="365"/>
      <c r="HQ2754" s="365"/>
      <c r="HR2754" s="365"/>
      <c r="HS2754" s="365"/>
      <c r="HT2754" s="365"/>
      <c r="HU2754" s="365"/>
      <c r="HV2754" s="365"/>
      <c r="HW2754" s="365"/>
      <c r="HX2754" s="365"/>
      <c r="HY2754" s="365"/>
      <c r="HZ2754" s="365"/>
      <c r="IA2754" s="365"/>
      <c r="IB2754" s="365"/>
      <c r="IC2754" s="365"/>
      <c r="ID2754" s="365"/>
      <c r="IE2754" s="365"/>
      <c r="IF2754" s="365"/>
      <c r="IG2754" s="365"/>
      <c r="IH2754" s="365"/>
      <c r="II2754" s="365"/>
      <c r="IJ2754" s="365"/>
      <c r="IK2754" s="365"/>
      <c r="IL2754" s="365"/>
      <c r="IM2754" s="365"/>
      <c r="IN2754" s="365"/>
      <c r="IO2754" s="365"/>
      <c r="IP2754" s="365"/>
      <c r="IQ2754" s="365"/>
      <c r="IR2754" s="365"/>
      <c r="IS2754" s="365"/>
      <c r="IT2754" s="365"/>
      <c r="IU2754" s="365"/>
      <c r="IV2754" s="365"/>
    </row>
    <row r="2755" spans="1:256" ht="12" customHeight="1">
      <c r="A2755" s="305"/>
      <c r="B2755" s="65">
        <v>1</v>
      </c>
      <c r="C2755" s="66">
        <f t="shared" si="131"/>
        <v>1</v>
      </c>
      <c r="D2755" s="656" t="s">
        <v>70</v>
      </c>
      <c r="E2755" s="658" t="s">
        <v>87</v>
      </c>
      <c r="F2755" s="659" t="s">
        <v>90</v>
      </c>
      <c r="G2755" s="78"/>
      <c r="H2755" s="96" t="s">
        <v>101</v>
      </c>
      <c r="I2755" s="107" t="s">
        <v>3443</v>
      </c>
      <c r="J2755" s="81"/>
      <c r="K2755" s="72"/>
      <c r="L2755" s="72"/>
      <c r="M2755" s="72"/>
      <c r="N2755" s="72"/>
      <c r="O2755" s="72"/>
      <c r="P2755" s="72"/>
      <c r="Q2755" s="833"/>
      <c r="R2755" s="102"/>
      <c r="S2755" s="73"/>
      <c r="T2755" s="102"/>
      <c r="U2755" s="103"/>
      <c r="V2755" s="104"/>
    </row>
    <row r="2756" spans="1:256" ht="12" customHeight="1">
      <c r="B2756" s="65">
        <v>1</v>
      </c>
      <c r="C2756" s="66">
        <f t="shared" si="131"/>
        <v>1</v>
      </c>
      <c r="D2756" s="658" t="s">
        <v>87</v>
      </c>
      <c r="E2756" s="658" t="s">
        <v>87</v>
      </c>
      <c r="F2756" s="656" t="s">
        <v>70</v>
      </c>
      <c r="G2756" s="78"/>
      <c r="H2756" s="96" t="s">
        <v>129</v>
      </c>
      <c r="I2756" s="107" t="s">
        <v>3444</v>
      </c>
      <c r="J2756" s="81"/>
      <c r="K2756" s="72"/>
      <c r="L2756" s="72"/>
      <c r="M2756" s="72"/>
      <c r="N2756" s="72"/>
      <c r="O2756" s="72"/>
      <c r="P2756" s="72"/>
      <c r="Q2756" s="833"/>
      <c r="R2756" s="102"/>
      <c r="S2756" s="73"/>
      <c r="T2756" s="102"/>
      <c r="U2756" s="103"/>
      <c r="V2756" s="104"/>
    </row>
    <row r="2757" spans="1:256" s="55" customFormat="1" ht="12.5">
      <c r="A2757" s="217"/>
      <c r="B2757" s="65">
        <v>1</v>
      </c>
      <c r="C2757" s="66">
        <f t="shared" si="131"/>
        <v>1</v>
      </c>
      <c r="D2757" s="659" t="s">
        <v>90</v>
      </c>
      <c r="E2757" s="658" t="s">
        <v>68</v>
      </c>
      <c r="F2757" s="658" t="s">
        <v>87</v>
      </c>
      <c r="G2757" s="78"/>
      <c r="H2757" s="96" t="s">
        <v>140</v>
      </c>
      <c r="I2757" s="107" t="s">
        <v>3445</v>
      </c>
      <c r="J2757" s="81"/>
      <c r="K2757" s="72"/>
      <c r="L2757" s="72"/>
      <c r="M2757" s="72"/>
      <c r="N2757" s="72"/>
      <c r="O2757" s="72"/>
      <c r="P2757" s="72"/>
      <c r="Q2757" s="833"/>
      <c r="R2757" s="102"/>
      <c r="S2757" s="73"/>
      <c r="T2757" s="102"/>
      <c r="U2757" s="103"/>
      <c r="V2757" s="104"/>
      <c r="W2757" s="109"/>
      <c r="X2757" s="109"/>
      <c r="Y2757" s="109"/>
      <c r="Z2757" s="109"/>
      <c r="AA2757" s="109"/>
      <c r="AB2757" s="109"/>
      <c r="AC2757" s="109"/>
      <c r="AD2757" s="109"/>
      <c r="AE2757" s="109"/>
      <c r="AF2757" s="109"/>
      <c r="AG2757" s="109"/>
      <c r="AH2757" s="109"/>
      <c r="AI2757" s="109"/>
      <c r="AJ2757" s="109"/>
      <c r="AK2757" s="109"/>
      <c r="AL2757" s="109"/>
      <c r="AM2757" s="109"/>
      <c r="AN2757" s="109"/>
      <c r="AO2757" s="109"/>
      <c r="AP2757" s="109"/>
      <c r="AQ2757" s="109"/>
      <c r="AR2757" s="109"/>
      <c r="AS2757" s="109"/>
      <c r="AT2757" s="109"/>
      <c r="AU2757" s="109"/>
      <c r="AV2757" s="109"/>
      <c r="AW2757" s="109"/>
      <c r="AX2757" s="109"/>
      <c r="AY2757" s="109"/>
      <c r="AZ2757" s="109"/>
      <c r="BA2757" s="109"/>
      <c r="BB2757" s="109"/>
      <c r="BC2757" s="109"/>
      <c r="BD2757" s="109"/>
      <c r="BE2757" s="109"/>
      <c r="BF2757" s="109"/>
      <c r="BG2757" s="109"/>
      <c r="BH2757" s="109"/>
      <c r="BI2757" s="109"/>
      <c r="BJ2757" s="109"/>
      <c r="BK2757" s="109"/>
      <c r="BL2757" s="109"/>
      <c r="BM2757" s="109"/>
      <c r="BN2757" s="109"/>
      <c r="BO2757" s="109"/>
      <c r="BP2757" s="109"/>
      <c r="BQ2757" s="109"/>
      <c r="BR2757" s="109"/>
      <c r="BS2757" s="109"/>
      <c r="BT2757" s="109"/>
      <c r="BU2757" s="109"/>
      <c r="BV2757" s="109"/>
      <c r="BW2757" s="109"/>
      <c r="BX2757" s="109"/>
      <c r="BY2757" s="109"/>
      <c r="BZ2757" s="109"/>
      <c r="CA2757" s="109"/>
      <c r="CB2757" s="109"/>
      <c r="CC2757" s="109"/>
      <c r="CD2757" s="109"/>
      <c r="CE2757" s="109"/>
      <c r="CF2757" s="109"/>
      <c r="CG2757" s="109"/>
      <c r="CH2757" s="109"/>
      <c r="CI2757" s="109"/>
      <c r="CJ2757" s="109"/>
      <c r="CK2757" s="109"/>
      <c r="CL2757" s="109"/>
      <c r="CM2757" s="109"/>
      <c r="CN2757" s="109"/>
      <c r="CO2757" s="109"/>
      <c r="CP2757" s="109"/>
      <c r="CQ2757" s="109"/>
      <c r="CR2757" s="109"/>
      <c r="CS2757" s="109"/>
      <c r="CT2757" s="109"/>
      <c r="CU2757" s="109"/>
      <c r="CV2757" s="109"/>
      <c r="CW2757" s="109"/>
      <c r="CX2757" s="109"/>
      <c r="CY2757" s="109"/>
      <c r="CZ2757" s="109"/>
      <c r="DA2757" s="109"/>
      <c r="DB2757" s="109"/>
      <c r="DC2757" s="109"/>
      <c r="DD2757" s="109"/>
      <c r="DE2757" s="109"/>
      <c r="DF2757" s="109"/>
      <c r="DG2757" s="109"/>
      <c r="DH2757" s="109"/>
      <c r="DI2757" s="109"/>
      <c r="DJ2757" s="109"/>
      <c r="DK2757" s="109"/>
      <c r="DL2757" s="109"/>
      <c r="DM2757" s="109"/>
      <c r="DN2757" s="109"/>
      <c r="DO2757" s="109"/>
      <c r="DP2757" s="109"/>
      <c r="DQ2757" s="109"/>
      <c r="DR2757" s="109"/>
      <c r="DS2757" s="109"/>
      <c r="DT2757" s="109"/>
      <c r="DU2757" s="109"/>
      <c r="DV2757" s="109"/>
      <c r="DW2757" s="109"/>
      <c r="DX2757" s="109"/>
      <c r="DY2757" s="109"/>
      <c r="DZ2757" s="109"/>
      <c r="EA2757" s="109"/>
      <c r="EB2757" s="109"/>
      <c r="EC2757" s="109"/>
      <c r="ED2757" s="109"/>
      <c r="EE2757" s="109"/>
      <c r="EF2757" s="109"/>
      <c r="EG2757" s="109"/>
      <c r="EH2757" s="109"/>
      <c r="EI2757" s="109"/>
      <c r="EJ2757" s="109"/>
      <c r="EK2757" s="109"/>
      <c r="EL2757" s="109"/>
      <c r="EM2757" s="109"/>
      <c r="EN2757" s="109"/>
      <c r="EO2757" s="109"/>
      <c r="EP2757" s="109"/>
      <c r="EQ2757" s="109"/>
      <c r="ER2757" s="109"/>
      <c r="ES2757" s="109"/>
      <c r="ET2757" s="109"/>
      <c r="EU2757" s="109"/>
      <c r="EV2757" s="109"/>
      <c r="EW2757" s="109"/>
      <c r="EX2757" s="109"/>
      <c r="EY2757" s="109"/>
      <c r="EZ2757" s="109"/>
      <c r="FA2757" s="109"/>
      <c r="FB2757" s="109"/>
      <c r="FC2757" s="109"/>
      <c r="FD2757" s="109"/>
      <c r="FE2757" s="109"/>
      <c r="FF2757" s="109"/>
      <c r="FG2757" s="109"/>
      <c r="FH2757" s="109"/>
      <c r="FI2757" s="109"/>
      <c r="FJ2757" s="109"/>
      <c r="FK2757" s="109"/>
      <c r="FL2757" s="109"/>
      <c r="FM2757" s="109"/>
      <c r="FN2757" s="109"/>
      <c r="FO2757" s="109"/>
      <c r="FP2757" s="109"/>
      <c r="FQ2757" s="109"/>
      <c r="FR2757" s="109"/>
      <c r="FS2757" s="109"/>
      <c r="FT2757" s="109"/>
      <c r="FU2757" s="109"/>
      <c r="FV2757" s="109"/>
      <c r="FW2757" s="109"/>
      <c r="FX2757" s="109"/>
      <c r="FY2757" s="109"/>
      <c r="FZ2757" s="109"/>
      <c r="GA2757" s="109"/>
      <c r="GB2757" s="109"/>
      <c r="GC2757" s="109"/>
      <c r="GD2757" s="109"/>
      <c r="GE2757" s="109"/>
      <c r="GF2757" s="109"/>
      <c r="GG2757" s="109"/>
      <c r="GH2757" s="109"/>
      <c r="GI2757" s="109"/>
      <c r="GJ2757" s="109"/>
      <c r="GK2757" s="109"/>
      <c r="GL2757" s="109"/>
      <c r="GM2757" s="109"/>
      <c r="GN2757" s="109"/>
      <c r="GO2757" s="109"/>
      <c r="GP2757" s="109"/>
      <c r="GQ2757" s="109"/>
      <c r="GR2757" s="109"/>
      <c r="GS2757" s="109"/>
      <c r="GT2757" s="109"/>
      <c r="GU2757" s="109"/>
      <c r="GV2757" s="109"/>
      <c r="GW2757" s="109"/>
      <c r="GX2757" s="109"/>
      <c r="GY2757" s="109"/>
      <c r="GZ2757" s="109"/>
      <c r="HA2757" s="109"/>
      <c r="HB2757" s="109"/>
      <c r="HC2757" s="109"/>
      <c r="HD2757" s="109"/>
      <c r="HE2757" s="109"/>
      <c r="HF2757" s="109"/>
      <c r="HG2757" s="109"/>
      <c r="HH2757" s="109"/>
      <c r="HI2757" s="109"/>
      <c r="HJ2757" s="109"/>
      <c r="HK2757" s="109"/>
      <c r="HL2757" s="109"/>
      <c r="HM2757" s="109"/>
      <c r="HN2757" s="109"/>
      <c r="HO2757" s="109"/>
      <c r="HP2757" s="109"/>
      <c r="HQ2757" s="109"/>
      <c r="HR2757" s="109"/>
      <c r="HS2757" s="109"/>
      <c r="HT2757" s="109"/>
      <c r="HU2757" s="109"/>
      <c r="HV2757" s="109"/>
      <c r="HW2757" s="109"/>
      <c r="HX2757" s="109"/>
      <c r="HY2757" s="109"/>
      <c r="HZ2757" s="109"/>
      <c r="IA2757" s="109"/>
      <c r="IB2757" s="109"/>
      <c r="IC2757" s="109"/>
      <c r="ID2757" s="109"/>
      <c r="IE2757" s="109"/>
      <c r="IF2757" s="109"/>
      <c r="IG2757" s="109"/>
      <c r="IH2757" s="109"/>
      <c r="II2757" s="109"/>
      <c r="IJ2757" s="109"/>
      <c r="IK2757" s="109"/>
      <c r="IL2757" s="109"/>
      <c r="IM2757" s="109"/>
      <c r="IN2757" s="109"/>
      <c r="IO2757" s="109"/>
      <c r="IP2757" s="109"/>
      <c r="IQ2757" s="109"/>
      <c r="IR2757" s="109"/>
      <c r="IS2757" s="109"/>
      <c r="IT2757" s="109"/>
      <c r="IU2757" s="109"/>
      <c r="IV2757" s="109"/>
    </row>
    <row r="2758" spans="1:256" ht="12.5">
      <c r="B2758" s="65">
        <v>1</v>
      </c>
      <c r="C2758" s="66">
        <f t="shared" si="131"/>
        <v>1</v>
      </c>
      <c r="D2758" s="656" t="s">
        <v>70</v>
      </c>
      <c r="E2758" s="658" t="s">
        <v>68</v>
      </c>
      <c r="F2758" s="656" t="s">
        <v>70</v>
      </c>
      <c r="G2758" s="78"/>
      <c r="H2758" s="96" t="s">
        <v>88</v>
      </c>
      <c r="I2758" s="107" t="s">
        <v>3446</v>
      </c>
      <c r="J2758" s="81"/>
      <c r="K2758" s="72"/>
      <c r="L2758" s="72"/>
      <c r="M2758" s="72"/>
      <c r="N2758" s="72"/>
      <c r="O2758" s="72"/>
      <c r="P2758" s="72"/>
      <c r="Q2758" s="833"/>
      <c r="R2758" s="102"/>
      <c r="S2758" s="73"/>
      <c r="T2758" s="102"/>
      <c r="U2758" s="103"/>
      <c r="V2758" s="104"/>
    </row>
    <row r="2759" spans="1:256" s="325" customFormat="1" ht="12.5">
      <c r="A2759" s="217"/>
      <c r="B2759" s="65">
        <v>1</v>
      </c>
      <c r="C2759" s="66">
        <f t="shared" si="131"/>
        <v>0</v>
      </c>
      <c r="D2759" s="659" t="s">
        <v>90</v>
      </c>
      <c r="E2759" s="656" t="s">
        <v>70</v>
      </c>
      <c r="F2759" s="656" t="s">
        <v>70</v>
      </c>
      <c r="G2759" s="78"/>
      <c r="H2759" s="96" t="s">
        <v>119</v>
      </c>
      <c r="I2759" s="107" t="s">
        <v>3447</v>
      </c>
      <c r="J2759" s="81"/>
      <c r="K2759" s="72"/>
      <c r="L2759" s="72"/>
      <c r="M2759" s="72"/>
      <c r="N2759" s="72"/>
      <c r="O2759" s="72"/>
      <c r="P2759" s="72"/>
      <c r="Q2759" s="833"/>
      <c r="R2759" s="102"/>
      <c r="S2759" s="73"/>
      <c r="T2759" s="102"/>
      <c r="U2759" s="103"/>
      <c r="V2759" s="104"/>
      <c r="W2759" s="109"/>
      <c r="X2759" s="109"/>
      <c r="Y2759" s="109"/>
      <c r="Z2759" s="109"/>
      <c r="AA2759" s="109"/>
      <c r="AB2759" s="109"/>
      <c r="AC2759" s="109"/>
      <c r="AD2759" s="109"/>
      <c r="AE2759" s="109"/>
      <c r="AF2759" s="109"/>
      <c r="AG2759" s="109"/>
      <c r="AH2759" s="109"/>
      <c r="AI2759" s="109"/>
      <c r="AJ2759" s="109"/>
      <c r="AK2759" s="109"/>
      <c r="AL2759" s="109"/>
      <c r="AM2759" s="109"/>
      <c r="AN2759" s="109"/>
      <c r="AO2759" s="109"/>
      <c r="AP2759" s="109"/>
      <c r="AQ2759" s="109"/>
      <c r="AR2759" s="109"/>
      <c r="AS2759" s="109"/>
      <c r="AT2759" s="109"/>
      <c r="AU2759" s="109"/>
      <c r="AV2759" s="109"/>
      <c r="AW2759" s="109"/>
      <c r="AX2759" s="109"/>
      <c r="AY2759" s="109"/>
      <c r="AZ2759" s="109"/>
      <c r="BA2759" s="109"/>
      <c r="BB2759" s="109"/>
      <c r="BC2759" s="109"/>
      <c r="BD2759" s="109"/>
      <c r="BE2759" s="109"/>
      <c r="BF2759" s="109"/>
      <c r="BG2759" s="109"/>
      <c r="BH2759" s="109"/>
      <c r="BI2759" s="109"/>
      <c r="BJ2759" s="109"/>
      <c r="BK2759" s="109"/>
      <c r="BL2759" s="109"/>
      <c r="BM2759" s="109"/>
      <c r="BN2759" s="109"/>
      <c r="BO2759" s="109"/>
      <c r="BP2759" s="109"/>
      <c r="BQ2759" s="109"/>
      <c r="BR2759" s="109"/>
      <c r="BS2759" s="109"/>
      <c r="BT2759" s="109"/>
      <c r="BU2759" s="109"/>
      <c r="BV2759" s="109"/>
      <c r="BW2759" s="109"/>
      <c r="BX2759" s="109"/>
      <c r="BY2759" s="109"/>
      <c r="BZ2759" s="109"/>
      <c r="CA2759" s="109"/>
      <c r="CB2759" s="109"/>
      <c r="CC2759" s="109"/>
      <c r="CD2759" s="109"/>
      <c r="CE2759" s="109"/>
      <c r="CF2759" s="109"/>
      <c r="CG2759" s="109"/>
      <c r="CH2759" s="109"/>
      <c r="CI2759" s="109"/>
      <c r="CJ2759" s="109"/>
      <c r="CK2759" s="109"/>
      <c r="CL2759" s="109"/>
      <c r="CM2759" s="109"/>
      <c r="CN2759" s="109"/>
      <c r="CO2759" s="109"/>
      <c r="CP2759" s="109"/>
      <c r="CQ2759" s="109"/>
      <c r="CR2759" s="109"/>
      <c r="CS2759" s="109"/>
      <c r="CT2759" s="109"/>
      <c r="CU2759" s="109"/>
      <c r="CV2759" s="109"/>
      <c r="CW2759" s="109"/>
      <c r="CX2759" s="109"/>
      <c r="CY2759" s="109"/>
      <c r="CZ2759" s="109"/>
      <c r="DA2759" s="109"/>
      <c r="DB2759" s="109"/>
      <c r="DC2759" s="109"/>
      <c r="DD2759" s="109"/>
      <c r="DE2759" s="109"/>
      <c r="DF2759" s="109"/>
      <c r="DG2759" s="109"/>
      <c r="DH2759" s="109"/>
      <c r="DI2759" s="109"/>
      <c r="DJ2759" s="109"/>
      <c r="DK2759" s="109"/>
      <c r="DL2759" s="109"/>
      <c r="DM2759" s="109"/>
      <c r="DN2759" s="109"/>
      <c r="DO2759" s="109"/>
      <c r="DP2759" s="109"/>
      <c r="DQ2759" s="109"/>
      <c r="DR2759" s="109"/>
      <c r="DS2759" s="109"/>
      <c r="DT2759" s="109"/>
      <c r="DU2759" s="109"/>
      <c r="DV2759" s="109"/>
      <c r="DW2759" s="109"/>
      <c r="DX2759" s="109"/>
      <c r="DY2759" s="109"/>
      <c r="DZ2759" s="109"/>
      <c r="EA2759" s="109"/>
      <c r="EB2759" s="109"/>
      <c r="EC2759" s="109"/>
      <c r="ED2759" s="109"/>
      <c r="EE2759" s="109"/>
      <c r="EF2759" s="109"/>
      <c r="EG2759" s="109"/>
      <c r="EH2759" s="109"/>
      <c r="EI2759" s="109"/>
      <c r="EJ2759" s="109"/>
      <c r="EK2759" s="109"/>
      <c r="EL2759" s="109"/>
      <c r="EM2759" s="109"/>
      <c r="EN2759" s="109"/>
      <c r="EO2759" s="109"/>
      <c r="EP2759" s="109"/>
      <c r="EQ2759" s="109"/>
      <c r="ER2759" s="109"/>
      <c r="ES2759" s="109"/>
      <c r="ET2759" s="109"/>
      <c r="EU2759" s="109"/>
      <c r="EV2759" s="109"/>
      <c r="EW2759" s="109"/>
      <c r="EX2759" s="109"/>
      <c r="EY2759" s="109"/>
      <c r="EZ2759" s="109"/>
      <c r="FA2759" s="109"/>
      <c r="FB2759" s="109"/>
      <c r="FC2759" s="109"/>
      <c r="FD2759" s="109"/>
      <c r="FE2759" s="109"/>
      <c r="FF2759" s="109"/>
      <c r="FG2759" s="109"/>
      <c r="FH2759" s="109"/>
      <c r="FI2759" s="109"/>
      <c r="FJ2759" s="109"/>
      <c r="FK2759" s="109"/>
      <c r="FL2759" s="109"/>
      <c r="FM2759" s="109"/>
      <c r="FN2759" s="109"/>
      <c r="FO2759" s="109"/>
      <c r="FP2759" s="109"/>
      <c r="FQ2759" s="109"/>
      <c r="FR2759" s="109"/>
      <c r="FS2759" s="109"/>
      <c r="FT2759" s="109"/>
      <c r="FU2759" s="109"/>
      <c r="FV2759" s="109"/>
      <c r="FW2759" s="109"/>
      <c r="FX2759" s="109"/>
      <c r="FY2759" s="109"/>
      <c r="FZ2759" s="109"/>
      <c r="GA2759" s="109"/>
      <c r="GB2759" s="109"/>
      <c r="GC2759" s="109"/>
      <c r="GD2759" s="109"/>
      <c r="GE2759" s="109"/>
      <c r="GF2759" s="109"/>
      <c r="GG2759" s="109"/>
      <c r="GH2759" s="109"/>
      <c r="GI2759" s="109"/>
      <c r="GJ2759" s="109"/>
      <c r="GK2759" s="109"/>
      <c r="GL2759" s="109"/>
      <c r="GM2759" s="109"/>
      <c r="GN2759" s="109"/>
      <c r="GO2759" s="109"/>
      <c r="GP2759" s="109"/>
      <c r="GQ2759" s="109"/>
      <c r="GR2759" s="109"/>
      <c r="GS2759" s="109"/>
      <c r="GT2759" s="109"/>
      <c r="GU2759" s="109"/>
      <c r="GV2759" s="109"/>
      <c r="GW2759" s="109"/>
      <c r="GX2759" s="109"/>
      <c r="GY2759" s="109"/>
      <c r="GZ2759" s="109"/>
      <c r="HA2759" s="109"/>
      <c r="HB2759" s="109"/>
      <c r="HC2759" s="109"/>
      <c r="HD2759" s="109"/>
      <c r="HE2759" s="109"/>
      <c r="HF2759" s="109"/>
      <c r="HG2759" s="109"/>
      <c r="HH2759" s="109"/>
      <c r="HI2759" s="109"/>
      <c r="HJ2759" s="109"/>
      <c r="HK2759" s="109"/>
      <c r="HL2759" s="109"/>
      <c r="HM2759" s="109"/>
      <c r="HN2759" s="109"/>
      <c r="HO2759" s="109"/>
      <c r="HP2759" s="109"/>
      <c r="HQ2759" s="109"/>
      <c r="HR2759" s="109"/>
      <c r="HS2759" s="109"/>
      <c r="HT2759" s="109"/>
      <c r="HU2759" s="109"/>
      <c r="HV2759" s="109"/>
      <c r="HW2759" s="109"/>
      <c r="HX2759" s="109"/>
      <c r="HY2759" s="109"/>
      <c r="HZ2759" s="109"/>
      <c r="IA2759" s="109"/>
      <c r="IB2759" s="109"/>
      <c r="IC2759" s="109"/>
      <c r="ID2759" s="109"/>
      <c r="IE2759" s="109"/>
      <c r="IF2759" s="109"/>
      <c r="IG2759" s="109"/>
      <c r="IH2759" s="109"/>
      <c r="II2759" s="109"/>
      <c r="IJ2759" s="109"/>
      <c r="IK2759" s="109"/>
      <c r="IL2759" s="109"/>
      <c r="IM2759" s="109"/>
      <c r="IN2759" s="109"/>
      <c r="IO2759" s="109"/>
      <c r="IP2759" s="109"/>
      <c r="IQ2759" s="109"/>
      <c r="IR2759" s="109"/>
      <c r="IS2759" s="109"/>
      <c r="IT2759" s="109"/>
      <c r="IU2759" s="109"/>
      <c r="IV2759" s="109"/>
    </row>
    <row r="2760" spans="1:256" s="55" customFormat="1" ht="12.5">
      <c r="A2760" s="217"/>
      <c r="B2760" s="65">
        <v>1</v>
      </c>
      <c r="C2760" s="66">
        <f t="shared" si="131"/>
        <v>1</v>
      </c>
      <c r="D2760" s="656" t="s">
        <v>70</v>
      </c>
      <c r="E2760" s="658" t="s">
        <v>68</v>
      </c>
      <c r="F2760" s="658" t="s">
        <v>68</v>
      </c>
      <c r="G2760" s="78"/>
      <c r="H2760" s="96" t="s">
        <v>131</v>
      </c>
      <c r="I2760" s="107" t="s">
        <v>3448</v>
      </c>
      <c r="J2760" s="81"/>
      <c r="K2760" s="72"/>
      <c r="L2760" s="72"/>
      <c r="M2760" s="72"/>
      <c r="N2760" s="72"/>
      <c r="O2760" s="72"/>
      <c r="P2760" s="72"/>
      <c r="Q2760" s="833"/>
      <c r="R2760" s="102"/>
      <c r="S2760" s="73"/>
      <c r="T2760" s="102"/>
      <c r="U2760" s="103"/>
      <c r="V2760" s="104"/>
      <c r="W2760" s="109"/>
      <c r="X2760" s="109"/>
      <c r="Y2760" s="109"/>
      <c r="Z2760" s="109"/>
      <c r="AA2760" s="109"/>
      <c r="AB2760" s="109"/>
      <c r="AC2760" s="109"/>
      <c r="AD2760" s="109"/>
      <c r="AE2760" s="109"/>
      <c r="AF2760" s="109"/>
      <c r="AG2760" s="109"/>
      <c r="AH2760" s="109"/>
      <c r="AI2760" s="109"/>
      <c r="AJ2760" s="109"/>
      <c r="AK2760" s="109"/>
      <c r="AL2760" s="109"/>
      <c r="AM2760" s="109"/>
      <c r="AN2760" s="109"/>
      <c r="AO2760" s="109"/>
      <c r="AP2760" s="109"/>
      <c r="AQ2760" s="109"/>
      <c r="AR2760" s="109"/>
      <c r="AS2760" s="109"/>
      <c r="AT2760" s="109"/>
      <c r="AU2760" s="109"/>
      <c r="AV2760" s="109"/>
      <c r="AW2760" s="109"/>
      <c r="AX2760" s="109"/>
      <c r="AY2760" s="109"/>
      <c r="AZ2760" s="109"/>
      <c r="BA2760" s="109"/>
      <c r="BB2760" s="109"/>
      <c r="BC2760" s="109"/>
      <c r="BD2760" s="109"/>
      <c r="BE2760" s="109"/>
      <c r="BF2760" s="109"/>
      <c r="BG2760" s="109"/>
      <c r="BH2760" s="109"/>
      <c r="BI2760" s="109"/>
      <c r="BJ2760" s="109"/>
      <c r="BK2760" s="109"/>
      <c r="BL2760" s="109"/>
      <c r="BM2760" s="109"/>
      <c r="BN2760" s="109"/>
      <c r="BO2760" s="109"/>
      <c r="BP2760" s="109"/>
      <c r="BQ2760" s="109"/>
      <c r="BR2760" s="109"/>
      <c r="BS2760" s="109"/>
      <c r="BT2760" s="109"/>
      <c r="BU2760" s="109"/>
      <c r="BV2760" s="109"/>
      <c r="BW2760" s="109"/>
      <c r="BX2760" s="109"/>
      <c r="BY2760" s="109"/>
      <c r="BZ2760" s="109"/>
      <c r="CA2760" s="109"/>
      <c r="CB2760" s="109"/>
      <c r="CC2760" s="109"/>
      <c r="CD2760" s="109"/>
      <c r="CE2760" s="109"/>
      <c r="CF2760" s="109"/>
      <c r="CG2760" s="109"/>
      <c r="CH2760" s="109"/>
      <c r="CI2760" s="109"/>
      <c r="CJ2760" s="109"/>
      <c r="CK2760" s="109"/>
      <c r="CL2760" s="109"/>
      <c r="CM2760" s="109"/>
      <c r="CN2760" s="109"/>
      <c r="CO2760" s="109"/>
      <c r="CP2760" s="109"/>
      <c r="CQ2760" s="109"/>
      <c r="CR2760" s="109"/>
      <c r="CS2760" s="109"/>
      <c r="CT2760" s="109"/>
      <c r="CU2760" s="109"/>
      <c r="CV2760" s="109"/>
      <c r="CW2760" s="109"/>
      <c r="CX2760" s="109"/>
      <c r="CY2760" s="109"/>
      <c r="CZ2760" s="109"/>
      <c r="DA2760" s="109"/>
      <c r="DB2760" s="109"/>
      <c r="DC2760" s="109"/>
      <c r="DD2760" s="109"/>
      <c r="DE2760" s="109"/>
      <c r="DF2760" s="109"/>
      <c r="DG2760" s="109"/>
      <c r="DH2760" s="109"/>
      <c r="DI2760" s="109"/>
      <c r="DJ2760" s="109"/>
      <c r="DK2760" s="109"/>
      <c r="DL2760" s="109"/>
      <c r="DM2760" s="109"/>
      <c r="DN2760" s="109"/>
      <c r="DO2760" s="109"/>
      <c r="DP2760" s="109"/>
      <c r="DQ2760" s="109"/>
      <c r="DR2760" s="109"/>
      <c r="DS2760" s="109"/>
      <c r="DT2760" s="109"/>
      <c r="DU2760" s="109"/>
      <c r="DV2760" s="109"/>
      <c r="DW2760" s="109"/>
      <c r="DX2760" s="109"/>
      <c r="DY2760" s="109"/>
      <c r="DZ2760" s="109"/>
      <c r="EA2760" s="109"/>
      <c r="EB2760" s="109"/>
      <c r="EC2760" s="109"/>
      <c r="ED2760" s="109"/>
      <c r="EE2760" s="109"/>
      <c r="EF2760" s="109"/>
      <c r="EG2760" s="109"/>
      <c r="EH2760" s="109"/>
      <c r="EI2760" s="109"/>
      <c r="EJ2760" s="109"/>
      <c r="EK2760" s="109"/>
      <c r="EL2760" s="109"/>
      <c r="EM2760" s="109"/>
      <c r="EN2760" s="109"/>
      <c r="EO2760" s="109"/>
      <c r="EP2760" s="109"/>
      <c r="EQ2760" s="109"/>
      <c r="ER2760" s="109"/>
      <c r="ES2760" s="109"/>
      <c r="ET2760" s="109"/>
      <c r="EU2760" s="109"/>
      <c r="EV2760" s="109"/>
      <c r="EW2760" s="109"/>
      <c r="EX2760" s="109"/>
      <c r="EY2760" s="109"/>
      <c r="EZ2760" s="109"/>
      <c r="FA2760" s="109"/>
      <c r="FB2760" s="109"/>
      <c r="FC2760" s="109"/>
      <c r="FD2760" s="109"/>
      <c r="FE2760" s="109"/>
      <c r="FF2760" s="109"/>
      <c r="FG2760" s="109"/>
      <c r="FH2760" s="109"/>
      <c r="FI2760" s="109"/>
      <c r="FJ2760" s="109"/>
      <c r="FK2760" s="109"/>
      <c r="FL2760" s="109"/>
      <c r="FM2760" s="109"/>
      <c r="FN2760" s="109"/>
      <c r="FO2760" s="109"/>
      <c r="FP2760" s="109"/>
      <c r="FQ2760" s="109"/>
      <c r="FR2760" s="109"/>
      <c r="FS2760" s="109"/>
      <c r="FT2760" s="109"/>
      <c r="FU2760" s="109"/>
      <c r="FV2760" s="109"/>
      <c r="FW2760" s="109"/>
      <c r="FX2760" s="109"/>
      <c r="FY2760" s="109"/>
      <c r="FZ2760" s="109"/>
      <c r="GA2760" s="109"/>
      <c r="GB2760" s="109"/>
      <c r="GC2760" s="109"/>
      <c r="GD2760" s="109"/>
      <c r="GE2760" s="109"/>
      <c r="GF2760" s="109"/>
      <c r="GG2760" s="109"/>
      <c r="GH2760" s="109"/>
      <c r="GI2760" s="109"/>
      <c r="GJ2760" s="109"/>
      <c r="GK2760" s="109"/>
      <c r="GL2760" s="109"/>
      <c r="GM2760" s="109"/>
      <c r="GN2760" s="109"/>
      <c r="GO2760" s="109"/>
      <c r="GP2760" s="109"/>
      <c r="GQ2760" s="109"/>
      <c r="GR2760" s="109"/>
      <c r="GS2760" s="109"/>
      <c r="GT2760" s="109"/>
      <c r="GU2760" s="109"/>
      <c r="GV2760" s="109"/>
      <c r="GW2760" s="109"/>
      <c r="GX2760" s="109"/>
      <c r="GY2760" s="109"/>
      <c r="GZ2760" s="109"/>
      <c r="HA2760" s="109"/>
      <c r="HB2760" s="109"/>
      <c r="HC2760" s="109"/>
      <c r="HD2760" s="109"/>
      <c r="HE2760" s="109"/>
      <c r="HF2760" s="109"/>
      <c r="HG2760" s="109"/>
      <c r="HH2760" s="109"/>
      <c r="HI2760" s="109"/>
      <c r="HJ2760" s="109"/>
      <c r="HK2760" s="109"/>
      <c r="HL2760" s="109"/>
      <c r="HM2760" s="109"/>
      <c r="HN2760" s="109"/>
      <c r="HO2760" s="109"/>
      <c r="HP2760" s="109"/>
      <c r="HQ2760" s="109"/>
      <c r="HR2760" s="109"/>
      <c r="HS2760" s="109"/>
      <c r="HT2760" s="109"/>
      <c r="HU2760" s="109"/>
      <c r="HV2760" s="109"/>
      <c r="HW2760" s="109"/>
      <c r="HX2760" s="109"/>
      <c r="HY2760" s="109"/>
      <c r="HZ2760" s="109"/>
      <c r="IA2760" s="109"/>
      <c r="IB2760" s="109"/>
      <c r="IC2760" s="109"/>
      <c r="ID2760" s="109"/>
      <c r="IE2760" s="109"/>
      <c r="IF2760" s="109"/>
      <c r="IG2760" s="109"/>
      <c r="IH2760" s="109"/>
      <c r="II2760" s="109"/>
      <c r="IJ2760" s="109"/>
      <c r="IK2760" s="109"/>
      <c r="IL2760" s="109"/>
      <c r="IM2760" s="109"/>
      <c r="IN2760" s="109"/>
      <c r="IO2760" s="109"/>
      <c r="IP2760" s="109"/>
      <c r="IQ2760" s="109"/>
      <c r="IR2760" s="109"/>
      <c r="IS2760" s="109"/>
      <c r="IT2760" s="109"/>
      <c r="IU2760" s="109"/>
      <c r="IV2760" s="109"/>
    </row>
    <row r="2761" spans="1:256" ht="12.5">
      <c r="A2761" s="55"/>
      <c r="B2761" s="65">
        <v>1</v>
      </c>
      <c r="C2761" s="66">
        <f t="shared" si="131"/>
        <v>1</v>
      </c>
      <c r="D2761" s="77" t="s">
        <v>90</v>
      </c>
      <c r="E2761" s="76" t="s">
        <v>87</v>
      </c>
      <c r="F2761" s="99" t="s">
        <v>99</v>
      </c>
      <c r="G2761" s="78"/>
      <c r="H2761" s="96" t="s">
        <v>119</v>
      </c>
      <c r="I2761" s="107" t="s">
        <v>3449</v>
      </c>
      <c r="J2761" s="81"/>
      <c r="K2761" s="72"/>
      <c r="L2761" s="72"/>
      <c r="M2761" s="72"/>
      <c r="N2761" s="72"/>
      <c r="O2761" s="72"/>
      <c r="P2761" s="72"/>
      <c r="Q2761" s="833"/>
      <c r="R2761" s="102"/>
      <c r="S2761" s="73"/>
      <c r="T2761" s="102"/>
      <c r="U2761" s="103"/>
      <c r="V2761" s="104"/>
    </row>
    <row r="2762" spans="1:256" ht="12.5">
      <c r="B2762" s="65">
        <v>1</v>
      </c>
      <c r="C2762" s="66">
        <f>IF(E2762="A",4,IF(E2762="B",3,IF(E2762="C",2,IF(E2762="D",1,0))))</f>
        <v>2</v>
      </c>
      <c r="D2762" s="99" t="s">
        <v>70</v>
      </c>
      <c r="E2762" s="77" t="s">
        <v>90</v>
      </c>
      <c r="F2762" s="76" t="s">
        <v>68</v>
      </c>
      <c r="G2762" s="78"/>
      <c r="H2762" s="96" t="s">
        <v>114</v>
      </c>
      <c r="I2762" s="107" t="s">
        <v>3450</v>
      </c>
      <c r="J2762" s="81"/>
      <c r="K2762" s="72"/>
      <c r="L2762" s="72"/>
      <c r="M2762" s="72"/>
      <c r="N2762" s="72"/>
      <c r="O2762" s="72"/>
      <c r="P2762" s="72"/>
      <c r="Q2762" s="833"/>
      <c r="R2762" s="102"/>
      <c r="S2762" s="73"/>
      <c r="T2762" s="102"/>
      <c r="U2762" s="103"/>
      <c r="V2762" s="104"/>
    </row>
    <row r="2763" spans="1:256" ht="12.5">
      <c r="B2763" s="65">
        <v>1</v>
      </c>
      <c r="C2763" s="66">
        <f>IF(E2763="A",1,IF(E2763="B",1,0))</f>
        <v>0</v>
      </c>
      <c r="D2763" s="658" t="s">
        <v>68</v>
      </c>
      <c r="E2763" s="656" t="s">
        <v>99</v>
      </c>
      <c r="F2763" s="656" t="s">
        <v>70</v>
      </c>
      <c r="G2763" s="78"/>
      <c r="H2763" s="96" t="s">
        <v>119</v>
      </c>
      <c r="I2763" s="107" t="s">
        <v>3451</v>
      </c>
      <c r="J2763" s="81"/>
      <c r="K2763" s="72"/>
      <c r="L2763" s="72"/>
      <c r="M2763" s="72"/>
      <c r="N2763" s="72"/>
      <c r="O2763" s="72"/>
      <c r="P2763" s="72"/>
      <c r="Q2763" s="833"/>
      <c r="R2763" s="102"/>
      <c r="S2763" s="73"/>
      <c r="T2763" s="102"/>
      <c r="U2763" s="103"/>
      <c r="V2763" s="104"/>
    </row>
    <row r="2764" spans="1:256" ht="12.5">
      <c r="B2764" s="65">
        <v>1</v>
      </c>
      <c r="C2764" s="66">
        <f>IF(E2764="A",4,IF(E2764="B",3,IF(E2764="C",2,IF(E2764="D",1,0))))</f>
        <v>3</v>
      </c>
      <c r="D2764" s="99" t="s">
        <v>70</v>
      </c>
      <c r="E2764" s="76" t="s">
        <v>87</v>
      </c>
      <c r="F2764" s="76" t="s">
        <v>68</v>
      </c>
      <c r="G2764" s="78"/>
      <c r="H2764" s="96" t="s">
        <v>215</v>
      </c>
      <c r="I2764" s="107" t="s">
        <v>448</v>
      </c>
      <c r="J2764" s="81" t="s">
        <v>10</v>
      </c>
      <c r="K2764" s="72"/>
      <c r="L2764" s="72"/>
      <c r="M2764" s="72"/>
      <c r="N2764" s="72"/>
      <c r="O2764" s="72"/>
      <c r="P2764" s="72"/>
      <c r="Q2764" s="833"/>
      <c r="R2764" s="102"/>
      <c r="S2764" s="73"/>
      <c r="T2764" s="102"/>
      <c r="U2764" s="103"/>
      <c r="V2764" s="104"/>
    </row>
    <row r="2765" spans="1:256" ht="12.5">
      <c r="B2765" s="65">
        <v>1</v>
      </c>
      <c r="C2765" s="66">
        <v>3</v>
      </c>
      <c r="D2765" s="99" t="s">
        <v>70</v>
      </c>
      <c r="E2765" s="76" t="s">
        <v>87</v>
      </c>
      <c r="F2765" s="76" t="s">
        <v>68</v>
      </c>
      <c r="G2765" s="78"/>
      <c r="H2765" s="96" t="s">
        <v>215</v>
      </c>
      <c r="I2765" s="107" t="s">
        <v>448</v>
      </c>
      <c r="J2765" s="81" t="s">
        <v>10</v>
      </c>
      <c r="K2765" s="72"/>
      <c r="L2765" s="72"/>
      <c r="M2765" s="72"/>
      <c r="N2765" s="72"/>
      <c r="O2765" s="72"/>
      <c r="P2765" s="72"/>
      <c r="Q2765" s="833"/>
      <c r="R2765" s="102"/>
      <c r="S2765" s="73"/>
      <c r="T2765" s="102"/>
      <c r="U2765" s="103"/>
      <c r="V2765" s="104"/>
      <c r="W2765" s="55"/>
      <c r="X2765" s="55"/>
      <c r="Y2765" s="55"/>
      <c r="Z2765" s="55"/>
      <c r="AA2765" s="55"/>
      <c r="AB2765" s="55"/>
      <c r="AC2765" s="55"/>
      <c r="AD2765" s="55"/>
      <c r="AE2765" s="55"/>
      <c r="AF2765" s="55"/>
      <c r="AG2765" s="55"/>
      <c r="AH2765" s="55"/>
      <c r="AI2765" s="55"/>
      <c r="AJ2765" s="55"/>
      <c r="AK2765" s="55"/>
      <c r="AL2765" s="55"/>
      <c r="AM2765" s="55"/>
      <c r="AN2765" s="55"/>
      <c r="AO2765" s="55"/>
      <c r="AP2765" s="55"/>
      <c r="AQ2765" s="55"/>
      <c r="AR2765" s="55"/>
      <c r="AS2765" s="55"/>
      <c r="AT2765" s="55"/>
      <c r="AU2765" s="55"/>
      <c r="AV2765" s="55"/>
      <c r="AW2765" s="55"/>
      <c r="AX2765" s="55"/>
      <c r="AY2765" s="55"/>
      <c r="AZ2765" s="55"/>
      <c r="BA2765" s="55"/>
      <c r="BB2765" s="55"/>
      <c r="BC2765" s="55"/>
      <c r="BD2765" s="55"/>
      <c r="BE2765" s="55"/>
      <c r="BF2765" s="55"/>
      <c r="BG2765" s="55"/>
      <c r="BH2765" s="55"/>
      <c r="BI2765" s="55"/>
      <c r="BJ2765" s="55"/>
      <c r="BK2765" s="55"/>
      <c r="BL2765" s="55"/>
      <c r="BM2765" s="55"/>
      <c r="BN2765" s="55"/>
      <c r="BO2765" s="55"/>
      <c r="BP2765" s="55"/>
      <c r="BQ2765" s="55"/>
      <c r="BR2765" s="55"/>
      <c r="BS2765" s="55"/>
      <c r="BT2765" s="55"/>
      <c r="BU2765" s="55"/>
      <c r="BV2765" s="55"/>
      <c r="BW2765" s="55"/>
      <c r="BX2765" s="55"/>
      <c r="BY2765" s="55"/>
      <c r="BZ2765" s="55"/>
      <c r="CA2765" s="55"/>
      <c r="CB2765" s="55"/>
      <c r="CC2765" s="55"/>
      <c r="CD2765" s="55"/>
      <c r="CE2765" s="55"/>
      <c r="CF2765" s="55"/>
      <c r="CG2765" s="55"/>
      <c r="CH2765" s="55"/>
      <c r="CI2765" s="55"/>
      <c r="CJ2765" s="55"/>
      <c r="CK2765" s="55"/>
      <c r="CL2765" s="55"/>
      <c r="CM2765" s="55"/>
      <c r="CN2765" s="55"/>
      <c r="CO2765" s="55"/>
      <c r="CP2765" s="55"/>
      <c r="CQ2765" s="55"/>
      <c r="CR2765" s="55"/>
      <c r="CS2765" s="55"/>
      <c r="CT2765" s="55"/>
      <c r="CU2765" s="55"/>
      <c r="CV2765" s="55"/>
      <c r="CW2765" s="55"/>
      <c r="CX2765" s="55"/>
      <c r="CY2765" s="55"/>
      <c r="CZ2765" s="55"/>
      <c r="DA2765" s="55"/>
      <c r="DB2765" s="55"/>
      <c r="DC2765" s="55"/>
      <c r="DD2765" s="55"/>
      <c r="DE2765" s="55"/>
      <c r="DF2765" s="55"/>
      <c r="DG2765" s="55"/>
      <c r="DH2765" s="55"/>
      <c r="DI2765" s="55"/>
      <c r="DJ2765" s="55"/>
      <c r="DK2765" s="55"/>
      <c r="DL2765" s="55"/>
      <c r="DM2765" s="55"/>
      <c r="DN2765" s="55"/>
      <c r="DO2765" s="55"/>
      <c r="DP2765" s="55"/>
      <c r="DQ2765" s="55"/>
      <c r="DR2765" s="55"/>
      <c r="DS2765" s="55"/>
      <c r="DT2765" s="55"/>
      <c r="DU2765" s="55"/>
      <c r="DV2765" s="55"/>
      <c r="DW2765" s="55"/>
      <c r="DX2765" s="55"/>
      <c r="DY2765" s="55"/>
      <c r="DZ2765" s="55"/>
      <c r="EA2765" s="55"/>
      <c r="EB2765" s="55"/>
      <c r="EC2765" s="55"/>
      <c r="ED2765" s="55"/>
      <c r="EE2765" s="55"/>
      <c r="EF2765" s="55"/>
      <c r="EG2765" s="55"/>
      <c r="EH2765" s="55"/>
      <c r="EI2765" s="55"/>
      <c r="EJ2765" s="55"/>
      <c r="EK2765" s="55"/>
      <c r="EL2765" s="55"/>
      <c r="EM2765" s="55"/>
      <c r="EN2765" s="55"/>
      <c r="EO2765" s="55"/>
      <c r="EP2765" s="55"/>
      <c r="EQ2765" s="55"/>
      <c r="ER2765" s="55"/>
      <c r="ES2765" s="55"/>
      <c r="ET2765" s="55"/>
      <c r="EU2765" s="55"/>
      <c r="EV2765" s="55"/>
      <c r="EW2765" s="55"/>
      <c r="EX2765" s="55"/>
      <c r="EY2765" s="55"/>
      <c r="EZ2765" s="55"/>
      <c r="FA2765" s="55"/>
      <c r="FB2765" s="55"/>
      <c r="FC2765" s="55"/>
      <c r="FD2765" s="55"/>
      <c r="FE2765" s="55"/>
      <c r="FF2765" s="55"/>
      <c r="FG2765" s="55"/>
      <c r="FH2765" s="55"/>
      <c r="FI2765" s="55"/>
      <c r="FJ2765" s="55"/>
      <c r="FK2765" s="55"/>
      <c r="FL2765" s="55"/>
      <c r="FM2765" s="55"/>
      <c r="FN2765" s="55"/>
      <c r="FO2765" s="55"/>
      <c r="FP2765" s="55"/>
      <c r="FQ2765" s="55"/>
      <c r="FR2765" s="55"/>
      <c r="FS2765" s="55"/>
      <c r="FT2765" s="55"/>
      <c r="FU2765" s="55"/>
      <c r="FV2765" s="55"/>
      <c r="FW2765" s="55"/>
      <c r="FX2765" s="55"/>
      <c r="FY2765" s="55"/>
      <c r="FZ2765" s="55"/>
      <c r="GA2765" s="55"/>
      <c r="GB2765" s="55"/>
      <c r="GC2765" s="55"/>
      <c r="GD2765" s="55"/>
      <c r="GE2765" s="55"/>
      <c r="GF2765" s="55"/>
      <c r="GG2765" s="55"/>
      <c r="GH2765" s="55"/>
      <c r="GI2765" s="55"/>
      <c r="GJ2765" s="55"/>
      <c r="GK2765" s="55"/>
      <c r="GL2765" s="55"/>
      <c r="GM2765" s="55"/>
      <c r="GN2765" s="55"/>
      <c r="GO2765" s="55"/>
      <c r="GP2765" s="55"/>
      <c r="GQ2765" s="55"/>
      <c r="GR2765" s="55"/>
      <c r="GS2765" s="55"/>
      <c r="GT2765" s="55"/>
      <c r="GU2765" s="55"/>
      <c r="GV2765" s="55"/>
      <c r="GW2765" s="55"/>
      <c r="GX2765" s="55"/>
      <c r="GY2765" s="55"/>
      <c r="GZ2765" s="55"/>
      <c r="HA2765" s="55"/>
      <c r="HB2765" s="55"/>
      <c r="HC2765" s="55"/>
      <c r="HD2765" s="55"/>
      <c r="HE2765" s="55"/>
      <c r="HF2765" s="55"/>
      <c r="HG2765" s="55"/>
      <c r="HH2765" s="55"/>
      <c r="HI2765" s="55"/>
      <c r="HJ2765" s="55"/>
      <c r="HK2765" s="55"/>
      <c r="HL2765" s="55"/>
      <c r="HM2765" s="55"/>
      <c r="HN2765" s="55"/>
      <c r="HO2765" s="55"/>
      <c r="HP2765" s="55"/>
      <c r="HQ2765" s="55"/>
      <c r="HR2765" s="55"/>
      <c r="HS2765" s="55"/>
      <c r="HT2765" s="55"/>
      <c r="HU2765" s="55"/>
      <c r="HV2765" s="55"/>
      <c r="HW2765" s="55"/>
      <c r="HX2765" s="55"/>
      <c r="HY2765" s="55"/>
      <c r="HZ2765" s="55"/>
      <c r="IA2765" s="55"/>
      <c r="IB2765" s="55"/>
      <c r="IC2765" s="55"/>
      <c r="ID2765" s="55"/>
      <c r="IE2765" s="55"/>
      <c r="IF2765" s="55"/>
      <c r="IG2765" s="55"/>
      <c r="IH2765" s="55"/>
      <c r="II2765" s="55"/>
      <c r="IJ2765" s="55"/>
      <c r="IK2765" s="55"/>
      <c r="IL2765" s="55"/>
      <c r="IM2765" s="55"/>
      <c r="IN2765" s="55"/>
      <c r="IO2765" s="55"/>
      <c r="IP2765" s="55"/>
      <c r="IQ2765" s="55"/>
      <c r="IR2765" s="55"/>
      <c r="IS2765" s="55"/>
      <c r="IT2765" s="55"/>
      <c r="IU2765" s="55"/>
      <c r="IV2765" s="55"/>
    </row>
    <row r="2766" spans="1:256" ht="12.5">
      <c r="B2766" s="65">
        <v>1</v>
      </c>
      <c r="C2766" s="66">
        <f t="shared" ref="C2766:C2775" si="132">IF(E2766="A",1,IF(E2766="B",1,0))</f>
        <v>0</v>
      </c>
      <c r="D2766" s="77" t="s">
        <v>90</v>
      </c>
      <c r="E2766" s="77" t="s">
        <v>90</v>
      </c>
      <c r="F2766" s="76" t="s">
        <v>87</v>
      </c>
      <c r="G2766" s="78"/>
      <c r="H2766" s="96" t="s">
        <v>148</v>
      </c>
      <c r="I2766" s="107" t="s">
        <v>3452</v>
      </c>
      <c r="J2766" s="81"/>
      <c r="K2766" s="72"/>
      <c r="L2766" s="72"/>
      <c r="M2766" s="72"/>
      <c r="N2766" s="72"/>
      <c r="O2766" s="72"/>
      <c r="P2766" s="72"/>
      <c r="Q2766" s="833"/>
      <c r="R2766" s="102"/>
      <c r="S2766" s="73"/>
      <c r="T2766" s="102"/>
      <c r="U2766" s="103"/>
      <c r="V2766" s="104"/>
    </row>
    <row r="2767" spans="1:256" s="55" customFormat="1" ht="12.5">
      <c r="A2767" s="217"/>
      <c r="B2767" s="65">
        <v>1</v>
      </c>
      <c r="C2767" s="66">
        <f t="shared" si="132"/>
        <v>1</v>
      </c>
      <c r="D2767" s="658" t="s">
        <v>87</v>
      </c>
      <c r="E2767" s="658" t="s">
        <v>68</v>
      </c>
      <c r="F2767" s="658" t="s">
        <v>87</v>
      </c>
      <c r="G2767" s="78"/>
      <c r="H2767" s="96" t="s">
        <v>140</v>
      </c>
      <c r="I2767" s="107" t="s">
        <v>3453</v>
      </c>
      <c r="J2767" s="81"/>
      <c r="K2767" s="72"/>
      <c r="L2767" s="72"/>
      <c r="M2767" s="72"/>
      <c r="N2767" s="72"/>
      <c r="O2767" s="72"/>
      <c r="P2767" s="72"/>
      <c r="Q2767" s="833"/>
      <c r="R2767" s="102"/>
      <c r="S2767" s="73"/>
      <c r="T2767" s="102"/>
      <c r="U2767" s="103"/>
      <c r="V2767" s="104"/>
      <c r="W2767" s="109"/>
      <c r="X2767" s="109"/>
      <c r="Y2767" s="109"/>
      <c r="Z2767" s="109"/>
      <c r="AA2767" s="109"/>
      <c r="AB2767" s="109"/>
      <c r="AC2767" s="109"/>
      <c r="AD2767" s="109"/>
      <c r="AE2767" s="109"/>
      <c r="AF2767" s="109"/>
      <c r="AG2767" s="109"/>
      <c r="AH2767" s="109"/>
      <c r="AI2767" s="109"/>
      <c r="AJ2767" s="109"/>
      <c r="AK2767" s="109"/>
      <c r="AL2767" s="109"/>
      <c r="AM2767" s="109"/>
      <c r="AN2767" s="109"/>
      <c r="AO2767" s="109"/>
      <c r="AP2767" s="109"/>
      <c r="AQ2767" s="109"/>
      <c r="AR2767" s="109"/>
      <c r="AS2767" s="109"/>
      <c r="AT2767" s="109"/>
      <c r="AU2767" s="109"/>
      <c r="AV2767" s="109"/>
      <c r="AW2767" s="109"/>
      <c r="AX2767" s="109"/>
      <c r="AY2767" s="109"/>
      <c r="AZ2767" s="109"/>
      <c r="BA2767" s="109"/>
      <c r="BB2767" s="109"/>
      <c r="BC2767" s="109"/>
      <c r="BD2767" s="109"/>
      <c r="BE2767" s="109"/>
      <c r="BF2767" s="109"/>
      <c r="BG2767" s="109"/>
      <c r="BH2767" s="109"/>
      <c r="BI2767" s="109"/>
      <c r="BJ2767" s="109"/>
      <c r="BK2767" s="109"/>
      <c r="BL2767" s="109"/>
      <c r="BM2767" s="109"/>
      <c r="BN2767" s="109"/>
      <c r="BO2767" s="109"/>
      <c r="BP2767" s="109"/>
      <c r="BQ2767" s="109"/>
      <c r="BR2767" s="109"/>
      <c r="BS2767" s="109"/>
      <c r="BT2767" s="109"/>
      <c r="BU2767" s="109"/>
      <c r="BV2767" s="109"/>
      <c r="BW2767" s="109"/>
      <c r="BX2767" s="109"/>
      <c r="BY2767" s="109"/>
      <c r="BZ2767" s="109"/>
      <c r="CA2767" s="109"/>
      <c r="CB2767" s="109"/>
      <c r="CC2767" s="109"/>
      <c r="CD2767" s="109"/>
      <c r="CE2767" s="109"/>
      <c r="CF2767" s="109"/>
      <c r="CG2767" s="109"/>
      <c r="CH2767" s="109"/>
      <c r="CI2767" s="109"/>
      <c r="CJ2767" s="109"/>
      <c r="CK2767" s="109"/>
      <c r="CL2767" s="109"/>
      <c r="CM2767" s="109"/>
      <c r="CN2767" s="109"/>
      <c r="CO2767" s="109"/>
      <c r="CP2767" s="109"/>
      <c r="CQ2767" s="109"/>
      <c r="CR2767" s="109"/>
      <c r="CS2767" s="109"/>
      <c r="CT2767" s="109"/>
      <c r="CU2767" s="109"/>
      <c r="CV2767" s="109"/>
      <c r="CW2767" s="109"/>
      <c r="CX2767" s="109"/>
      <c r="CY2767" s="109"/>
      <c r="CZ2767" s="109"/>
      <c r="DA2767" s="109"/>
      <c r="DB2767" s="109"/>
      <c r="DC2767" s="109"/>
      <c r="DD2767" s="109"/>
      <c r="DE2767" s="109"/>
      <c r="DF2767" s="109"/>
      <c r="DG2767" s="109"/>
      <c r="DH2767" s="109"/>
      <c r="DI2767" s="109"/>
      <c r="DJ2767" s="109"/>
      <c r="DK2767" s="109"/>
      <c r="DL2767" s="109"/>
      <c r="DM2767" s="109"/>
      <c r="DN2767" s="109"/>
      <c r="DO2767" s="109"/>
      <c r="DP2767" s="109"/>
      <c r="DQ2767" s="109"/>
      <c r="DR2767" s="109"/>
      <c r="DS2767" s="109"/>
      <c r="DT2767" s="109"/>
      <c r="DU2767" s="109"/>
      <c r="DV2767" s="109"/>
      <c r="DW2767" s="109"/>
      <c r="DX2767" s="109"/>
      <c r="DY2767" s="109"/>
      <c r="DZ2767" s="109"/>
      <c r="EA2767" s="109"/>
      <c r="EB2767" s="109"/>
      <c r="EC2767" s="109"/>
      <c r="ED2767" s="109"/>
      <c r="EE2767" s="109"/>
      <c r="EF2767" s="109"/>
      <c r="EG2767" s="109"/>
      <c r="EH2767" s="109"/>
      <c r="EI2767" s="109"/>
      <c r="EJ2767" s="109"/>
      <c r="EK2767" s="109"/>
      <c r="EL2767" s="109"/>
      <c r="EM2767" s="109"/>
      <c r="EN2767" s="109"/>
      <c r="EO2767" s="109"/>
      <c r="EP2767" s="109"/>
      <c r="EQ2767" s="109"/>
      <c r="ER2767" s="109"/>
      <c r="ES2767" s="109"/>
      <c r="ET2767" s="109"/>
      <c r="EU2767" s="109"/>
      <c r="EV2767" s="109"/>
      <c r="EW2767" s="109"/>
      <c r="EX2767" s="109"/>
      <c r="EY2767" s="109"/>
      <c r="EZ2767" s="109"/>
      <c r="FA2767" s="109"/>
      <c r="FB2767" s="109"/>
      <c r="FC2767" s="109"/>
      <c r="FD2767" s="109"/>
      <c r="FE2767" s="109"/>
      <c r="FF2767" s="109"/>
      <c r="FG2767" s="109"/>
      <c r="FH2767" s="109"/>
      <c r="FI2767" s="109"/>
      <c r="FJ2767" s="109"/>
      <c r="FK2767" s="109"/>
      <c r="FL2767" s="109"/>
      <c r="FM2767" s="109"/>
      <c r="FN2767" s="109"/>
      <c r="FO2767" s="109"/>
      <c r="FP2767" s="109"/>
      <c r="FQ2767" s="109"/>
      <c r="FR2767" s="109"/>
      <c r="FS2767" s="109"/>
      <c r="FT2767" s="109"/>
      <c r="FU2767" s="109"/>
      <c r="FV2767" s="109"/>
      <c r="FW2767" s="109"/>
      <c r="FX2767" s="109"/>
      <c r="FY2767" s="109"/>
      <c r="FZ2767" s="109"/>
      <c r="GA2767" s="109"/>
      <c r="GB2767" s="109"/>
      <c r="GC2767" s="109"/>
      <c r="GD2767" s="109"/>
      <c r="GE2767" s="109"/>
      <c r="GF2767" s="109"/>
      <c r="GG2767" s="109"/>
      <c r="GH2767" s="109"/>
      <c r="GI2767" s="109"/>
      <c r="GJ2767" s="109"/>
      <c r="GK2767" s="109"/>
      <c r="GL2767" s="109"/>
      <c r="GM2767" s="109"/>
      <c r="GN2767" s="109"/>
      <c r="GO2767" s="109"/>
      <c r="GP2767" s="109"/>
      <c r="GQ2767" s="109"/>
      <c r="GR2767" s="109"/>
      <c r="GS2767" s="109"/>
      <c r="GT2767" s="109"/>
      <c r="GU2767" s="109"/>
      <c r="GV2767" s="109"/>
      <c r="GW2767" s="109"/>
      <c r="GX2767" s="109"/>
      <c r="GY2767" s="109"/>
      <c r="GZ2767" s="109"/>
      <c r="HA2767" s="109"/>
      <c r="HB2767" s="109"/>
      <c r="HC2767" s="109"/>
      <c r="HD2767" s="109"/>
      <c r="HE2767" s="109"/>
      <c r="HF2767" s="109"/>
      <c r="HG2767" s="109"/>
      <c r="HH2767" s="109"/>
      <c r="HI2767" s="109"/>
      <c r="HJ2767" s="109"/>
      <c r="HK2767" s="109"/>
      <c r="HL2767" s="109"/>
      <c r="HM2767" s="109"/>
      <c r="HN2767" s="109"/>
      <c r="HO2767" s="109"/>
      <c r="HP2767" s="109"/>
      <c r="HQ2767" s="109"/>
      <c r="HR2767" s="109"/>
      <c r="HS2767" s="109"/>
      <c r="HT2767" s="109"/>
      <c r="HU2767" s="109"/>
      <c r="HV2767" s="109"/>
      <c r="HW2767" s="109"/>
      <c r="HX2767" s="109"/>
      <c r="HY2767" s="109"/>
      <c r="HZ2767" s="109"/>
      <c r="IA2767" s="109"/>
      <c r="IB2767" s="109"/>
      <c r="IC2767" s="109"/>
      <c r="ID2767" s="109"/>
      <c r="IE2767" s="109"/>
      <c r="IF2767" s="109"/>
      <c r="IG2767" s="109"/>
      <c r="IH2767" s="109"/>
      <c r="II2767" s="109"/>
      <c r="IJ2767" s="109"/>
      <c r="IK2767" s="109"/>
      <c r="IL2767" s="109"/>
      <c r="IM2767" s="109"/>
      <c r="IN2767" s="109"/>
      <c r="IO2767" s="109"/>
      <c r="IP2767" s="109"/>
      <c r="IQ2767" s="109"/>
      <c r="IR2767" s="109"/>
      <c r="IS2767" s="109"/>
      <c r="IT2767" s="109"/>
      <c r="IU2767" s="109"/>
      <c r="IV2767" s="109"/>
    </row>
    <row r="2768" spans="1:256" ht="12.5">
      <c r="B2768" s="65">
        <v>1</v>
      </c>
      <c r="C2768" s="66">
        <f t="shared" si="132"/>
        <v>0</v>
      </c>
      <c r="D2768" s="76" t="s">
        <v>68</v>
      </c>
      <c r="E2768" s="77" t="s">
        <v>90</v>
      </c>
      <c r="F2768" s="76" t="s">
        <v>68</v>
      </c>
      <c r="G2768" s="78"/>
      <c r="H2768" s="96" t="s">
        <v>129</v>
      </c>
      <c r="I2768" s="107" t="s">
        <v>3454</v>
      </c>
      <c r="J2768" s="81"/>
      <c r="K2768" s="72"/>
      <c r="L2768" s="72"/>
      <c r="M2768" s="72"/>
      <c r="N2768" s="72"/>
      <c r="O2768" s="72"/>
      <c r="P2768" s="72"/>
      <c r="Q2768" s="833"/>
      <c r="R2768" s="102"/>
      <c r="S2768" s="73"/>
      <c r="T2768" s="102"/>
      <c r="U2768" s="103"/>
      <c r="V2768" s="104"/>
    </row>
    <row r="2769" spans="1:256" ht="12.5">
      <c r="B2769" s="65">
        <v>1</v>
      </c>
      <c r="C2769" s="66">
        <f t="shared" si="132"/>
        <v>1</v>
      </c>
      <c r="D2769" s="658" t="s">
        <v>87</v>
      </c>
      <c r="E2769" s="658" t="s">
        <v>68</v>
      </c>
      <c r="F2769" s="656" t="s">
        <v>99</v>
      </c>
      <c r="G2769" s="78"/>
      <c r="H2769" s="96" t="s">
        <v>88</v>
      </c>
      <c r="I2769" s="107" t="s">
        <v>3455</v>
      </c>
      <c r="J2769" s="81"/>
      <c r="K2769" s="72"/>
      <c r="L2769" s="72"/>
      <c r="M2769" s="72"/>
      <c r="N2769" s="72"/>
      <c r="O2769" s="72"/>
      <c r="P2769" s="72"/>
      <c r="Q2769" s="833"/>
      <c r="R2769" s="102"/>
      <c r="S2769" s="73"/>
      <c r="T2769" s="102"/>
      <c r="U2769" s="103"/>
      <c r="V2769" s="104"/>
    </row>
    <row r="2770" spans="1:256" s="55" customFormat="1" ht="12.5">
      <c r="A2770" s="217"/>
      <c r="B2770" s="65">
        <v>1</v>
      </c>
      <c r="C2770" s="66">
        <f t="shared" si="132"/>
        <v>1</v>
      </c>
      <c r="D2770" s="658" t="s">
        <v>68</v>
      </c>
      <c r="E2770" s="658" t="s">
        <v>87</v>
      </c>
      <c r="F2770" s="658" t="s">
        <v>87</v>
      </c>
      <c r="G2770" s="78"/>
      <c r="H2770" s="96" t="s">
        <v>101</v>
      </c>
      <c r="I2770" s="107" t="s">
        <v>3456</v>
      </c>
      <c r="J2770" s="81"/>
      <c r="K2770" s="72"/>
      <c r="L2770" s="72"/>
      <c r="M2770" s="72"/>
      <c r="N2770" s="72"/>
      <c r="O2770" s="72"/>
      <c r="P2770" s="72"/>
      <c r="Q2770" s="833"/>
      <c r="R2770" s="102"/>
      <c r="S2770" s="73"/>
      <c r="T2770" s="102"/>
      <c r="U2770" s="103"/>
      <c r="V2770" s="104"/>
      <c r="W2770" s="109"/>
      <c r="X2770" s="109"/>
      <c r="Y2770" s="109"/>
      <c r="Z2770" s="109"/>
      <c r="AA2770" s="109"/>
      <c r="AB2770" s="109"/>
      <c r="AC2770" s="109"/>
      <c r="AD2770" s="109"/>
      <c r="AE2770" s="109"/>
      <c r="AF2770" s="109"/>
      <c r="AG2770" s="109"/>
      <c r="AH2770" s="109"/>
      <c r="AI2770" s="109"/>
      <c r="AJ2770" s="109"/>
      <c r="AK2770" s="109"/>
      <c r="AL2770" s="109"/>
      <c r="AM2770" s="109"/>
      <c r="AN2770" s="109"/>
      <c r="AO2770" s="109"/>
      <c r="AP2770" s="109"/>
      <c r="AQ2770" s="109"/>
      <c r="AR2770" s="109"/>
      <c r="AS2770" s="109"/>
      <c r="AT2770" s="109"/>
      <c r="AU2770" s="109"/>
      <c r="AV2770" s="109"/>
      <c r="AW2770" s="109"/>
      <c r="AX2770" s="109"/>
      <c r="AY2770" s="109"/>
      <c r="AZ2770" s="109"/>
      <c r="BA2770" s="109"/>
      <c r="BB2770" s="109"/>
      <c r="BC2770" s="109"/>
      <c r="BD2770" s="109"/>
      <c r="BE2770" s="109"/>
      <c r="BF2770" s="109"/>
      <c r="BG2770" s="109"/>
      <c r="BH2770" s="109"/>
      <c r="BI2770" s="109"/>
      <c r="BJ2770" s="109"/>
      <c r="BK2770" s="109"/>
      <c r="BL2770" s="109"/>
      <c r="BM2770" s="109"/>
      <c r="BN2770" s="109"/>
      <c r="BO2770" s="109"/>
      <c r="BP2770" s="109"/>
      <c r="BQ2770" s="109"/>
      <c r="BR2770" s="109"/>
      <c r="BS2770" s="109"/>
      <c r="BT2770" s="109"/>
      <c r="BU2770" s="109"/>
      <c r="BV2770" s="109"/>
      <c r="BW2770" s="109"/>
      <c r="BX2770" s="109"/>
      <c r="BY2770" s="109"/>
      <c r="BZ2770" s="109"/>
      <c r="CA2770" s="109"/>
      <c r="CB2770" s="109"/>
      <c r="CC2770" s="109"/>
      <c r="CD2770" s="109"/>
      <c r="CE2770" s="109"/>
      <c r="CF2770" s="109"/>
      <c r="CG2770" s="109"/>
      <c r="CH2770" s="109"/>
      <c r="CI2770" s="109"/>
      <c r="CJ2770" s="109"/>
      <c r="CK2770" s="109"/>
      <c r="CL2770" s="109"/>
      <c r="CM2770" s="109"/>
      <c r="CN2770" s="109"/>
      <c r="CO2770" s="109"/>
      <c r="CP2770" s="109"/>
      <c r="CQ2770" s="109"/>
      <c r="CR2770" s="109"/>
      <c r="CS2770" s="109"/>
      <c r="CT2770" s="109"/>
      <c r="CU2770" s="109"/>
      <c r="CV2770" s="109"/>
      <c r="CW2770" s="109"/>
      <c r="CX2770" s="109"/>
      <c r="CY2770" s="109"/>
      <c r="CZ2770" s="109"/>
      <c r="DA2770" s="109"/>
      <c r="DB2770" s="109"/>
      <c r="DC2770" s="109"/>
      <c r="DD2770" s="109"/>
      <c r="DE2770" s="109"/>
      <c r="DF2770" s="109"/>
      <c r="DG2770" s="109"/>
      <c r="DH2770" s="109"/>
      <c r="DI2770" s="109"/>
      <c r="DJ2770" s="109"/>
      <c r="DK2770" s="109"/>
      <c r="DL2770" s="109"/>
      <c r="DM2770" s="109"/>
      <c r="DN2770" s="109"/>
      <c r="DO2770" s="109"/>
      <c r="DP2770" s="109"/>
      <c r="DQ2770" s="109"/>
      <c r="DR2770" s="109"/>
      <c r="DS2770" s="109"/>
      <c r="DT2770" s="109"/>
      <c r="DU2770" s="109"/>
      <c r="DV2770" s="109"/>
      <c r="DW2770" s="109"/>
      <c r="DX2770" s="109"/>
      <c r="DY2770" s="109"/>
      <c r="DZ2770" s="109"/>
      <c r="EA2770" s="109"/>
      <c r="EB2770" s="109"/>
      <c r="EC2770" s="109"/>
      <c r="ED2770" s="109"/>
      <c r="EE2770" s="109"/>
      <c r="EF2770" s="109"/>
      <c r="EG2770" s="109"/>
      <c r="EH2770" s="109"/>
      <c r="EI2770" s="109"/>
      <c r="EJ2770" s="109"/>
      <c r="EK2770" s="109"/>
      <c r="EL2770" s="109"/>
      <c r="EM2770" s="109"/>
      <c r="EN2770" s="109"/>
      <c r="EO2770" s="109"/>
      <c r="EP2770" s="109"/>
      <c r="EQ2770" s="109"/>
      <c r="ER2770" s="109"/>
      <c r="ES2770" s="109"/>
      <c r="ET2770" s="109"/>
      <c r="EU2770" s="109"/>
      <c r="EV2770" s="109"/>
      <c r="EW2770" s="109"/>
      <c r="EX2770" s="109"/>
      <c r="EY2770" s="109"/>
      <c r="EZ2770" s="109"/>
      <c r="FA2770" s="109"/>
      <c r="FB2770" s="109"/>
      <c r="FC2770" s="109"/>
      <c r="FD2770" s="109"/>
      <c r="FE2770" s="109"/>
      <c r="FF2770" s="109"/>
      <c r="FG2770" s="109"/>
      <c r="FH2770" s="109"/>
      <c r="FI2770" s="109"/>
      <c r="FJ2770" s="109"/>
      <c r="FK2770" s="109"/>
      <c r="FL2770" s="109"/>
      <c r="FM2770" s="109"/>
      <c r="FN2770" s="109"/>
      <c r="FO2770" s="109"/>
      <c r="FP2770" s="109"/>
      <c r="FQ2770" s="109"/>
      <c r="FR2770" s="109"/>
      <c r="FS2770" s="109"/>
      <c r="FT2770" s="109"/>
      <c r="FU2770" s="109"/>
      <c r="FV2770" s="109"/>
      <c r="FW2770" s="109"/>
      <c r="FX2770" s="109"/>
      <c r="FY2770" s="109"/>
      <c r="FZ2770" s="109"/>
      <c r="GA2770" s="109"/>
      <c r="GB2770" s="109"/>
      <c r="GC2770" s="109"/>
      <c r="GD2770" s="109"/>
      <c r="GE2770" s="109"/>
      <c r="GF2770" s="109"/>
      <c r="GG2770" s="109"/>
      <c r="GH2770" s="109"/>
      <c r="GI2770" s="109"/>
      <c r="GJ2770" s="109"/>
      <c r="GK2770" s="109"/>
      <c r="GL2770" s="109"/>
      <c r="GM2770" s="109"/>
      <c r="GN2770" s="109"/>
      <c r="GO2770" s="109"/>
      <c r="GP2770" s="109"/>
      <c r="GQ2770" s="109"/>
      <c r="GR2770" s="109"/>
      <c r="GS2770" s="109"/>
      <c r="GT2770" s="109"/>
      <c r="GU2770" s="109"/>
      <c r="GV2770" s="109"/>
      <c r="GW2770" s="109"/>
      <c r="GX2770" s="109"/>
      <c r="GY2770" s="109"/>
      <c r="GZ2770" s="109"/>
      <c r="HA2770" s="109"/>
      <c r="HB2770" s="109"/>
      <c r="HC2770" s="109"/>
      <c r="HD2770" s="109"/>
      <c r="HE2770" s="109"/>
      <c r="HF2770" s="109"/>
      <c r="HG2770" s="109"/>
      <c r="HH2770" s="109"/>
      <c r="HI2770" s="109"/>
      <c r="HJ2770" s="109"/>
      <c r="HK2770" s="109"/>
      <c r="HL2770" s="109"/>
      <c r="HM2770" s="109"/>
      <c r="HN2770" s="109"/>
      <c r="HO2770" s="109"/>
      <c r="HP2770" s="109"/>
      <c r="HQ2770" s="109"/>
      <c r="HR2770" s="109"/>
      <c r="HS2770" s="109"/>
      <c r="HT2770" s="109"/>
      <c r="HU2770" s="109"/>
      <c r="HV2770" s="109"/>
      <c r="HW2770" s="109"/>
      <c r="HX2770" s="109"/>
      <c r="HY2770" s="109"/>
      <c r="HZ2770" s="109"/>
      <c r="IA2770" s="109"/>
      <c r="IB2770" s="109"/>
      <c r="IC2770" s="109"/>
      <c r="ID2770" s="109"/>
      <c r="IE2770" s="109"/>
      <c r="IF2770" s="109"/>
      <c r="IG2770" s="109"/>
      <c r="IH2770" s="109"/>
      <c r="II2770" s="109"/>
      <c r="IJ2770" s="109"/>
      <c r="IK2770" s="109"/>
      <c r="IL2770" s="109"/>
      <c r="IM2770" s="109"/>
      <c r="IN2770" s="109"/>
      <c r="IO2770" s="109"/>
      <c r="IP2770" s="109"/>
      <c r="IQ2770" s="109"/>
      <c r="IR2770" s="109"/>
      <c r="IS2770" s="109"/>
      <c r="IT2770" s="109"/>
      <c r="IU2770" s="109"/>
      <c r="IV2770" s="109"/>
    </row>
    <row r="2771" spans="1:256" s="55" customFormat="1" ht="12.5">
      <c r="A2771" s="217"/>
      <c r="B2771" s="65">
        <v>1</v>
      </c>
      <c r="C2771" s="66">
        <f t="shared" si="132"/>
        <v>1</v>
      </c>
      <c r="D2771" s="658" t="s">
        <v>68</v>
      </c>
      <c r="E2771" s="658" t="s">
        <v>87</v>
      </c>
      <c r="F2771" s="656" t="s">
        <v>99</v>
      </c>
      <c r="G2771" s="78"/>
      <c r="H2771" s="96" t="s">
        <v>126</v>
      </c>
      <c r="I2771" s="107" t="s">
        <v>3457</v>
      </c>
      <c r="J2771" s="81"/>
      <c r="K2771" s="72"/>
      <c r="L2771" s="72"/>
      <c r="M2771" s="72"/>
      <c r="N2771" s="72"/>
      <c r="O2771" s="72"/>
      <c r="P2771" s="72"/>
      <c r="Q2771" s="833"/>
      <c r="R2771" s="102"/>
      <c r="S2771" s="73"/>
      <c r="T2771" s="102"/>
      <c r="U2771" s="103"/>
      <c r="V2771" s="104"/>
      <c r="W2771" s="109"/>
      <c r="X2771" s="109"/>
      <c r="Y2771" s="109"/>
      <c r="Z2771" s="109"/>
      <c r="AA2771" s="109"/>
      <c r="AB2771" s="109"/>
      <c r="AC2771" s="109"/>
      <c r="AD2771" s="109"/>
      <c r="AE2771" s="109"/>
      <c r="AF2771" s="109"/>
      <c r="AG2771" s="109"/>
      <c r="AH2771" s="109"/>
      <c r="AI2771" s="109"/>
      <c r="AJ2771" s="109"/>
      <c r="AK2771" s="109"/>
      <c r="AL2771" s="109"/>
      <c r="AM2771" s="109"/>
      <c r="AN2771" s="109"/>
      <c r="AO2771" s="109"/>
      <c r="AP2771" s="109"/>
      <c r="AQ2771" s="109"/>
      <c r="AR2771" s="109"/>
      <c r="AS2771" s="109"/>
      <c r="AT2771" s="109"/>
      <c r="AU2771" s="109"/>
      <c r="AV2771" s="109"/>
      <c r="AW2771" s="109"/>
      <c r="AX2771" s="109"/>
      <c r="AY2771" s="109"/>
      <c r="AZ2771" s="109"/>
      <c r="BA2771" s="109"/>
      <c r="BB2771" s="109"/>
      <c r="BC2771" s="109"/>
      <c r="BD2771" s="109"/>
      <c r="BE2771" s="109"/>
      <c r="BF2771" s="109"/>
      <c r="BG2771" s="109"/>
      <c r="BH2771" s="109"/>
      <c r="BI2771" s="109"/>
      <c r="BJ2771" s="109"/>
      <c r="BK2771" s="109"/>
      <c r="BL2771" s="109"/>
      <c r="BM2771" s="109"/>
      <c r="BN2771" s="109"/>
      <c r="BO2771" s="109"/>
      <c r="BP2771" s="109"/>
      <c r="BQ2771" s="109"/>
      <c r="BR2771" s="109"/>
      <c r="BS2771" s="109"/>
      <c r="BT2771" s="109"/>
      <c r="BU2771" s="109"/>
      <c r="BV2771" s="109"/>
      <c r="BW2771" s="109"/>
      <c r="BX2771" s="109"/>
      <c r="BY2771" s="109"/>
      <c r="BZ2771" s="109"/>
      <c r="CA2771" s="109"/>
      <c r="CB2771" s="109"/>
      <c r="CC2771" s="109"/>
      <c r="CD2771" s="109"/>
      <c r="CE2771" s="109"/>
      <c r="CF2771" s="109"/>
      <c r="CG2771" s="109"/>
      <c r="CH2771" s="109"/>
      <c r="CI2771" s="109"/>
      <c r="CJ2771" s="109"/>
      <c r="CK2771" s="109"/>
      <c r="CL2771" s="109"/>
      <c r="CM2771" s="109"/>
      <c r="CN2771" s="109"/>
      <c r="CO2771" s="109"/>
      <c r="CP2771" s="109"/>
      <c r="CQ2771" s="109"/>
      <c r="CR2771" s="109"/>
      <c r="CS2771" s="109"/>
      <c r="CT2771" s="109"/>
      <c r="CU2771" s="109"/>
      <c r="CV2771" s="109"/>
      <c r="CW2771" s="109"/>
      <c r="CX2771" s="109"/>
      <c r="CY2771" s="109"/>
      <c r="CZ2771" s="109"/>
      <c r="DA2771" s="109"/>
      <c r="DB2771" s="109"/>
      <c r="DC2771" s="109"/>
      <c r="DD2771" s="109"/>
      <c r="DE2771" s="109"/>
      <c r="DF2771" s="109"/>
      <c r="DG2771" s="109"/>
      <c r="DH2771" s="109"/>
      <c r="DI2771" s="109"/>
      <c r="DJ2771" s="109"/>
      <c r="DK2771" s="109"/>
      <c r="DL2771" s="109"/>
      <c r="DM2771" s="109"/>
      <c r="DN2771" s="109"/>
      <c r="DO2771" s="109"/>
      <c r="DP2771" s="109"/>
      <c r="DQ2771" s="109"/>
      <c r="DR2771" s="109"/>
      <c r="DS2771" s="109"/>
      <c r="DT2771" s="109"/>
      <c r="DU2771" s="109"/>
      <c r="DV2771" s="109"/>
      <c r="DW2771" s="109"/>
      <c r="DX2771" s="109"/>
      <c r="DY2771" s="109"/>
      <c r="DZ2771" s="109"/>
      <c r="EA2771" s="109"/>
      <c r="EB2771" s="109"/>
      <c r="EC2771" s="109"/>
      <c r="ED2771" s="109"/>
      <c r="EE2771" s="109"/>
      <c r="EF2771" s="109"/>
      <c r="EG2771" s="109"/>
      <c r="EH2771" s="109"/>
      <c r="EI2771" s="109"/>
      <c r="EJ2771" s="109"/>
      <c r="EK2771" s="109"/>
      <c r="EL2771" s="109"/>
      <c r="EM2771" s="109"/>
      <c r="EN2771" s="109"/>
      <c r="EO2771" s="109"/>
      <c r="EP2771" s="109"/>
      <c r="EQ2771" s="109"/>
      <c r="ER2771" s="109"/>
      <c r="ES2771" s="109"/>
      <c r="ET2771" s="109"/>
      <c r="EU2771" s="109"/>
      <c r="EV2771" s="109"/>
      <c r="EW2771" s="109"/>
      <c r="EX2771" s="109"/>
      <c r="EY2771" s="109"/>
      <c r="EZ2771" s="109"/>
      <c r="FA2771" s="109"/>
      <c r="FB2771" s="109"/>
      <c r="FC2771" s="109"/>
      <c r="FD2771" s="109"/>
      <c r="FE2771" s="109"/>
      <c r="FF2771" s="109"/>
      <c r="FG2771" s="109"/>
      <c r="FH2771" s="109"/>
      <c r="FI2771" s="109"/>
      <c r="FJ2771" s="109"/>
      <c r="FK2771" s="109"/>
      <c r="FL2771" s="109"/>
      <c r="FM2771" s="109"/>
      <c r="FN2771" s="109"/>
      <c r="FO2771" s="109"/>
      <c r="FP2771" s="109"/>
      <c r="FQ2771" s="109"/>
      <c r="FR2771" s="109"/>
      <c r="FS2771" s="109"/>
      <c r="FT2771" s="109"/>
      <c r="FU2771" s="109"/>
      <c r="FV2771" s="109"/>
      <c r="FW2771" s="109"/>
      <c r="FX2771" s="109"/>
      <c r="FY2771" s="109"/>
      <c r="FZ2771" s="109"/>
      <c r="GA2771" s="109"/>
      <c r="GB2771" s="109"/>
      <c r="GC2771" s="109"/>
      <c r="GD2771" s="109"/>
      <c r="GE2771" s="109"/>
      <c r="GF2771" s="109"/>
      <c r="GG2771" s="109"/>
      <c r="GH2771" s="109"/>
      <c r="GI2771" s="109"/>
      <c r="GJ2771" s="109"/>
      <c r="GK2771" s="109"/>
      <c r="GL2771" s="109"/>
      <c r="GM2771" s="109"/>
      <c r="GN2771" s="109"/>
      <c r="GO2771" s="109"/>
      <c r="GP2771" s="109"/>
      <c r="GQ2771" s="109"/>
      <c r="GR2771" s="109"/>
      <c r="GS2771" s="109"/>
      <c r="GT2771" s="109"/>
      <c r="GU2771" s="109"/>
      <c r="GV2771" s="109"/>
      <c r="GW2771" s="109"/>
      <c r="GX2771" s="109"/>
      <c r="GY2771" s="109"/>
      <c r="GZ2771" s="109"/>
      <c r="HA2771" s="109"/>
      <c r="HB2771" s="109"/>
      <c r="HC2771" s="109"/>
      <c r="HD2771" s="109"/>
      <c r="HE2771" s="109"/>
      <c r="HF2771" s="109"/>
      <c r="HG2771" s="109"/>
      <c r="HH2771" s="109"/>
      <c r="HI2771" s="109"/>
      <c r="HJ2771" s="109"/>
      <c r="HK2771" s="109"/>
      <c r="HL2771" s="109"/>
      <c r="HM2771" s="109"/>
      <c r="HN2771" s="109"/>
      <c r="HO2771" s="109"/>
      <c r="HP2771" s="109"/>
      <c r="HQ2771" s="109"/>
      <c r="HR2771" s="109"/>
      <c r="HS2771" s="109"/>
      <c r="HT2771" s="109"/>
      <c r="HU2771" s="109"/>
      <c r="HV2771" s="109"/>
      <c r="HW2771" s="109"/>
      <c r="HX2771" s="109"/>
      <c r="HY2771" s="109"/>
      <c r="HZ2771" s="109"/>
      <c r="IA2771" s="109"/>
      <c r="IB2771" s="109"/>
      <c r="IC2771" s="109"/>
      <c r="ID2771" s="109"/>
      <c r="IE2771" s="109"/>
      <c r="IF2771" s="109"/>
      <c r="IG2771" s="109"/>
      <c r="IH2771" s="109"/>
      <c r="II2771" s="109"/>
      <c r="IJ2771" s="109"/>
      <c r="IK2771" s="109"/>
      <c r="IL2771" s="109"/>
      <c r="IM2771" s="109"/>
      <c r="IN2771" s="109"/>
      <c r="IO2771" s="109"/>
      <c r="IP2771" s="109"/>
      <c r="IQ2771" s="109"/>
      <c r="IR2771" s="109"/>
      <c r="IS2771" s="109"/>
      <c r="IT2771" s="109"/>
      <c r="IU2771" s="109"/>
      <c r="IV2771" s="109"/>
    </row>
    <row r="2772" spans="1:256" ht="12.5">
      <c r="A2772"/>
      <c r="B2772" s="65">
        <v>1</v>
      </c>
      <c r="C2772" s="66">
        <f t="shared" si="132"/>
        <v>0</v>
      </c>
      <c r="D2772" s="663" t="s">
        <v>90</v>
      </c>
      <c r="E2772" s="656" t="s">
        <v>70</v>
      </c>
      <c r="F2772" s="665" t="s">
        <v>68</v>
      </c>
      <c r="G2772" s="78"/>
      <c r="H2772" s="96" t="s">
        <v>114</v>
      </c>
      <c r="I2772" s="107" t="s">
        <v>3458</v>
      </c>
      <c r="J2772" s="81"/>
      <c r="K2772" s="72"/>
      <c r="L2772" s="72"/>
      <c r="M2772" s="72"/>
      <c r="N2772" s="72"/>
      <c r="O2772" s="72"/>
      <c r="P2772" s="72"/>
      <c r="Q2772" s="833"/>
      <c r="R2772" s="102"/>
      <c r="S2772" s="73"/>
      <c r="T2772" s="102"/>
      <c r="U2772" s="103"/>
      <c r="V2772" s="104"/>
    </row>
    <row r="2773" spans="1:256" ht="12" customHeight="1">
      <c r="A2773" s="810"/>
      <c r="B2773" s="65">
        <v>1</v>
      </c>
      <c r="C2773" s="66">
        <f t="shared" si="132"/>
        <v>1</v>
      </c>
      <c r="D2773" s="658" t="s">
        <v>68</v>
      </c>
      <c r="E2773" s="658" t="s">
        <v>68</v>
      </c>
      <c r="F2773" s="658" t="s">
        <v>87</v>
      </c>
      <c r="G2773" s="78"/>
      <c r="H2773" s="96" t="s">
        <v>140</v>
      </c>
      <c r="I2773" s="107" t="s">
        <v>3459</v>
      </c>
      <c r="J2773" s="81"/>
      <c r="K2773" s="72"/>
      <c r="L2773" s="72"/>
      <c r="M2773" s="72"/>
      <c r="N2773" s="72"/>
      <c r="O2773" s="72"/>
      <c r="P2773" s="72"/>
      <c r="Q2773" s="833"/>
      <c r="R2773" s="102"/>
      <c r="S2773" s="73"/>
      <c r="T2773" s="102"/>
      <c r="U2773" s="103"/>
      <c r="V2773" s="104"/>
    </row>
    <row r="2774" spans="1:256" s="55" customFormat="1" ht="12" customHeight="1">
      <c r="A2774" s="217"/>
      <c r="B2774" s="65">
        <v>1</v>
      </c>
      <c r="C2774" s="66">
        <f t="shared" si="132"/>
        <v>0</v>
      </c>
      <c r="D2774" s="656" t="s">
        <v>70</v>
      </c>
      <c r="E2774" s="656" t="s">
        <v>99</v>
      </c>
      <c r="F2774" s="658" t="s">
        <v>87</v>
      </c>
      <c r="G2774" s="78"/>
      <c r="H2774" s="96" t="s">
        <v>131</v>
      </c>
      <c r="I2774" s="107" t="s">
        <v>3460</v>
      </c>
      <c r="J2774" s="81"/>
      <c r="K2774" s="72"/>
      <c r="L2774" s="72"/>
      <c r="M2774" s="72"/>
      <c r="N2774" s="72"/>
      <c r="O2774" s="72"/>
      <c r="P2774" s="72"/>
      <c r="Q2774" s="833"/>
      <c r="R2774" s="102"/>
      <c r="S2774" s="73"/>
      <c r="T2774" s="102"/>
      <c r="U2774" s="103"/>
      <c r="V2774" s="104"/>
      <c r="W2774" s="109"/>
      <c r="X2774" s="109"/>
      <c r="Y2774" s="109"/>
      <c r="Z2774" s="109"/>
      <c r="AA2774" s="109"/>
      <c r="AB2774" s="109"/>
      <c r="AC2774" s="109"/>
      <c r="AD2774" s="109"/>
      <c r="AE2774" s="109"/>
      <c r="AF2774" s="109"/>
      <c r="AG2774" s="109"/>
      <c r="AH2774" s="109"/>
      <c r="AI2774" s="109"/>
      <c r="AJ2774" s="109"/>
      <c r="AK2774" s="109"/>
      <c r="AL2774" s="109"/>
      <c r="AM2774" s="109"/>
      <c r="AN2774" s="109"/>
      <c r="AO2774" s="109"/>
      <c r="AP2774" s="109"/>
      <c r="AQ2774" s="109"/>
      <c r="AR2774" s="109"/>
      <c r="AS2774" s="109"/>
      <c r="AT2774" s="109"/>
      <c r="AU2774" s="109"/>
      <c r="AV2774" s="109"/>
      <c r="AW2774" s="109"/>
      <c r="AX2774" s="109"/>
      <c r="AY2774" s="109"/>
      <c r="AZ2774" s="109"/>
      <c r="BA2774" s="109"/>
      <c r="BB2774" s="109"/>
      <c r="BC2774" s="109"/>
      <c r="BD2774" s="109"/>
      <c r="BE2774" s="109"/>
      <c r="BF2774" s="109"/>
      <c r="BG2774" s="109"/>
      <c r="BH2774" s="109"/>
      <c r="BI2774" s="109"/>
      <c r="BJ2774" s="109"/>
      <c r="BK2774" s="109"/>
      <c r="BL2774" s="109"/>
      <c r="BM2774" s="109"/>
      <c r="BN2774" s="109"/>
      <c r="BO2774" s="109"/>
      <c r="BP2774" s="109"/>
      <c r="BQ2774" s="109"/>
      <c r="BR2774" s="109"/>
      <c r="BS2774" s="109"/>
      <c r="BT2774" s="109"/>
      <c r="BU2774" s="109"/>
      <c r="BV2774" s="109"/>
      <c r="BW2774" s="109"/>
      <c r="BX2774" s="109"/>
      <c r="BY2774" s="109"/>
      <c r="BZ2774" s="109"/>
      <c r="CA2774" s="109"/>
      <c r="CB2774" s="109"/>
      <c r="CC2774" s="109"/>
      <c r="CD2774" s="109"/>
      <c r="CE2774" s="109"/>
      <c r="CF2774" s="109"/>
      <c r="CG2774" s="109"/>
      <c r="CH2774" s="109"/>
      <c r="CI2774" s="109"/>
      <c r="CJ2774" s="109"/>
      <c r="CK2774" s="109"/>
      <c r="CL2774" s="109"/>
      <c r="CM2774" s="109"/>
      <c r="CN2774" s="109"/>
      <c r="CO2774" s="109"/>
      <c r="CP2774" s="109"/>
      <c r="CQ2774" s="109"/>
      <c r="CR2774" s="109"/>
      <c r="CS2774" s="109"/>
      <c r="CT2774" s="109"/>
      <c r="CU2774" s="109"/>
      <c r="CV2774" s="109"/>
      <c r="CW2774" s="109"/>
      <c r="CX2774" s="109"/>
      <c r="CY2774" s="109"/>
      <c r="CZ2774" s="109"/>
      <c r="DA2774" s="109"/>
      <c r="DB2774" s="109"/>
      <c r="DC2774" s="109"/>
      <c r="DD2774" s="109"/>
      <c r="DE2774" s="109"/>
      <c r="DF2774" s="109"/>
      <c r="DG2774" s="109"/>
      <c r="DH2774" s="109"/>
      <c r="DI2774" s="109"/>
      <c r="DJ2774" s="109"/>
      <c r="DK2774" s="109"/>
      <c r="DL2774" s="109"/>
      <c r="DM2774" s="109"/>
      <c r="DN2774" s="109"/>
      <c r="DO2774" s="109"/>
      <c r="DP2774" s="109"/>
      <c r="DQ2774" s="109"/>
      <c r="DR2774" s="109"/>
      <c r="DS2774" s="109"/>
      <c r="DT2774" s="109"/>
      <c r="DU2774" s="109"/>
      <c r="DV2774" s="109"/>
      <c r="DW2774" s="109"/>
      <c r="DX2774" s="109"/>
      <c r="DY2774" s="109"/>
      <c r="DZ2774" s="109"/>
      <c r="EA2774" s="109"/>
      <c r="EB2774" s="109"/>
      <c r="EC2774" s="109"/>
      <c r="ED2774" s="109"/>
      <c r="EE2774" s="109"/>
      <c r="EF2774" s="109"/>
      <c r="EG2774" s="109"/>
      <c r="EH2774" s="109"/>
      <c r="EI2774" s="109"/>
      <c r="EJ2774" s="109"/>
      <c r="EK2774" s="109"/>
      <c r="EL2774" s="109"/>
      <c r="EM2774" s="109"/>
      <c r="EN2774" s="109"/>
      <c r="EO2774" s="109"/>
      <c r="EP2774" s="109"/>
      <c r="EQ2774" s="109"/>
      <c r="ER2774" s="109"/>
      <c r="ES2774" s="109"/>
      <c r="ET2774" s="109"/>
      <c r="EU2774" s="109"/>
      <c r="EV2774" s="109"/>
      <c r="EW2774" s="109"/>
      <c r="EX2774" s="109"/>
      <c r="EY2774" s="109"/>
      <c r="EZ2774" s="109"/>
      <c r="FA2774" s="109"/>
      <c r="FB2774" s="109"/>
      <c r="FC2774" s="109"/>
      <c r="FD2774" s="109"/>
      <c r="FE2774" s="109"/>
      <c r="FF2774" s="109"/>
      <c r="FG2774" s="109"/>
      <c r="FH2774" s="109"/>
      <c r="FI2774" s="109"/>
      <c r="FJ2774" s="109"/>
      <c r="FK2774" s="109"/>
      <c r="FL2774" s="109"/>
      <c r="FM2774" s="109"/>
      <c r="FN2774" s="109"/>
      <c r="FO2774" s="109"/>
      <c r="FP2774" s="109"/>
      <c r="FQ2774" s="109"/>
      <c r="FR2774" s="109"/>
      <c r="FS2774" s="109"/>
      <c r="FT2774" s="109"/>
      <c r="FU2774" s="109"/>
      <c r="FV2774" s="109"/>
      <c r="FW2774" s="109"/>
      <c r="FX2774" s="109"/>
      <c r="FY2774" s="109"/>
      <c r="FZ2774" s="109"/>
      <c r="GA2774" s="109"/>
      <c r="GB2774" s="109"/>
      <c r="GC2774" s="109"/>
      <c r="GD2774" s="109"/>
      <c r="GE2774" s="109"/>
      <c r="GF2774" s="109"/>
      <c r="GG2774" s="109"/>
      <c r="GH2774" s="109"/>
      <c r="GI2774" s="109"/>
      <c r="GJ2774" s="109"/>
      <c r="GK2774" s="109"/>
      <c r="GL2774" s="109"/>
      <c r="GM2774" s="109"/>
      <c r="GN2774" s="109"/>
      <c r="GO2774" s="109"/>
      <c r="GP2774" s="109"/>
      <c r="GQ2774" s="109"/>
      <c r="GR2774" s="109"/>
      <c r="GS2774" s="109"/>
      <c r="GT2774" s="109"/>
      <c r="GU2774" s="109"/>
      <c r="GV2774" s="109"/>
      <c r="GW2774" s="109"/>
      <c r="GX2774" s="109"/>
      <c r="GY2774" s="109"/>
      <c r="GZ2774" s="109"/>
      <c r="HA2774" s="109"/>
      <c r="HB2774" s="109"/>
      <c r="HC2774" s="109"/>
      <c r="HD2774" s="109"/>
      <c r="HE2774" s="109"/>
      <c r="HF2774" s="109"/>
      <c r="HG2774" s="109"/>
      <c r="HH2774" s="109"/>
      <c r="HI2774" s="109"/>
      <c r="HJ2774" s="109"/>
      <c r="HK2774" s="109"/>
      <c r="HL2774" s="109"/>
      <c r="HM2774" s="109"/>
      <c r="HN2774" s="109"/>
      <c r="HO2774" s="109"/>
      <c r="HP2774" s="109"/>
      <c r="HQ2774" s="109"/>
      <c r="HR2774" s="109"/>
      <c r="HS2774" s="109"/>
      <c r="HT2774" s="109"/>
      <c r="HU2774" s="109"/>
      <c r="HV2774" s="109"/>
      <c r="HW2774" s="109"/>
      <c r="HX2774" s="109"/>
      <c r="HY2774" s="109"/>
      <c r="HZ2774" s="109"/>
      <c r="IA2774" s="109"/>
      <c r="IB2774" s="109"/>
      <c r="IC2774" s="109"/>
      <c r="ID2774" s="109"/>
      <c r="IE2774" s="109"/>
      <c r="IF2774" s="109"/>
      <c r="IG2774" s="109"/>
      <c r="IH2774" s="109"/>
      <c r="II2774" s="109"/>
      <c r="IJ2774" s="109"/>
      <c r="IK2774" s="109"/>
      <c r="IL2774" s="109"/>
      <c r="IM2774" s="109"/>
      <c r="IN2774" s="109"/>
      <c r="IO2774" s="109"/>
      <c r="IP2774" s="109"/>
      <c r="IQ2774" s="109"/>
      <c r="IR2774" s="109"/>
      <c r="IS2774" s="109"/>
      <c r="IT2774" s="109"/>
      <c r="IU2774" s="109"/>
      <c r="IV2774" s="109"/>
    </row>
    <row r="2775" spans="1:256" ht="12.5">
      <c r="B2775" s="65">
        <v>1</v>
      </c>
      <c r="C2775" s="66">
        <f t="shared" si="132"/>
        <v>1</v>
      </c>
      <c r="D2775" s="76" t="s">
        <v>68</v>
      </c>
      <c r="E2775" s="76" t="s">
        <v>87</v>
      </c>
      <c r="F2775" s="99" t="s">
        <v>99</v>
      </c>
      <c r="G2775" s="78"/>
      <c r="H2775" s="96" t="s">
        <v>94</v>
      </c>
      <c r="I2775" s="107" t="s">
        <v>3461</v>
      </c>
      <c r="J2775" s="81"/>
      <c r="K2775" s="72"/>
      <c r="L2775" s="72"/>
      <c r="M2775" s="72"/>
      <c r="N2775" s="72"/>
      <c r="O2775" s="72"/>
      <c r="P2775" s="72"/>
      <c r="Q2775" s="833"/>
      <c r="R2775" s="102"/>
      <c r="S2775" s="73"/>
      <c r="T2775" s="102"/>
      <c r="U2775" s="103"/>
      <c r="V2775" s="104"/>
    </row>
    <row r="2776" spans="1:256" s="55" customFormat="1" ht="12.5">
      <c r="A2776" s="217"/>
      <c r="B2776" s="65">
        <v>1</v>
      </c>
      <c r="C2776" s="66">
        <v>2</v>
      </c>
      <c r="D2776" s="76" t="s">
        <v>87</v>
      </c>
      <c r="E2776" s="77" t="s">
        <v>90</v>
      </c>
      <c r="F2776" s="76" t="s">
        <v>87</v>
      </c>
      <c r="G2776" s="78"/>
      <c r="H2776" s="96" t="s">
        <v>135</v>
      </c>
      <c r="I2776" s="107" t="s">
        <v>137</v>
      </c>
      <c r="J2776" s="81" t="s">
        <v>7</v>
      </c>
      <c r="K2776" s="72"/>
      <c r="L2776" s="72"/>
      <c r="M2776" s="72"/>
      <c r="N2776" s="72"/>
      <c r="O2776" s="72"/>
      <c r="P2776" s="72"/>
      <c r="Q2776" s="833"/>
      <c r="R2776" s="102"/>
      <c r="S2776" s="73"/>
      <c r="T2776" s="102"/>
      <c r="U2776" s="103"/>
      <c r="V2776" s="104"/>
      <c r="W2776" s="109"/>
      <c r="X2776" s="109"/>
      <c r="Y2776" s="109"/>
      <c r="Z2776" s="109"/>
      <c r="AA2776" s="109"/>
      <c r="AB2776" s="109"/>
      <c r="AC2776" s="109"/>
      <c r="AD2776" s="109"/>
      <c r="AE2776" s="109"/>
      <c r="AF2776" s="109"/>
      <c r="AG2776" s="109"/>
      <c r="AH2776" s="109"/>
      <c r="AI2776" s="109"/>
      <c r="AJ2776" s="109"/>
      <c r="AK2776" s="109"/>
      <c r="AL2776" s="109"/>
      <c r="AM2776" s="109"/>
      <c r="AN2776" s="109"/>
      <c r="AO2776" s="109"/>
      <c r="AP2776" s="109"/>
      <c r="AQ2776" s="109"/>
      <c r="AR2776" s="109"/>
      <c r="AS2776" s="109"/>
      <c r="AT2776" s="109"/>
      <c r="AU2776" s="109"/>
      <c r="AV2776" s="109"/>
      <c r="AW2776" s="109"/>
      <c r="AX2776" s="109"/>
      <c r="AY2776" s="109"/>
      <c r="AZ2776" s="109"/>
      <c r="BA2776" s="109"/>
      <c r="BB2776" s="109"/>
      <c r="BC2776" s="109"/>
      <c r="BD2776" s="109"/>
      <c r="BE2776" s="109"/>
      <c r="BF2776" s="109"/>
      <c r="BG2776" s="109"/>
      <c r="BH2776" s="109"/>
      <c r="BI2776" s="109"/>
      <c r="BJ2776" s="109"/>
      <c r="BK2776" s="109"/>
      <c r="BL2776" s="109"/>
      <c r="BM2776" s="109"/>
      <c r="BN2776" s="109"/>
      <c r="BO2776" s="109"/>
      <c r="BP2776" s="109"/>
      <c r="BQ2776" s="109"/>
      <c r="BR2776" s="109"/>
      <c r="BS2776" s="109"/>
      <c r="BT2776" s="109"/>
      <c r="BU2776" s="109"/>
      <c r="BV2776" s="109"/>
      <c r="BW2776" s="109"/>
      <c r="BX2776" s="109"/>
      <c r="BY2776" s="109"/>
      <c r="BZ2776" s="109"/>
      <c r="CA2776" s="109"/>
      <c r="CB2776" s="109"/>
      <c r="CC2776" s="109"/>
      <c r="CD2776" s="109"/>
      <c r="CE2776" s="109"/>
      <c r="CF2776" s="109"/>
      <c r="CG2776" s="109"/>
      <c r="CH2776" s="109"/>
      <c r="CI2776" s="109"/>
      <c r="CJ2776" s="109"/>
      <c r="CK2776" s="109"/>
      <c r="CL2776" s="109"/>
      <c r="CM2776" s="109"/>
      <c r="CN2776" s="109"/>
      <c r="CO2776" s="109"/>
      <c r="CP2776" s="109"/>
      <c r="CQ2776" s="109"/>
      <c r="CR2776" s="109"/>
      <c r="CS2776" s="109"/>
      <c r="CT2776" s="109"/>
      <c r="CU2776" s="109"/>
      <c r="CV2776" s="109"/>
      <c r="CW2776" s="109"/>
      <c r="CX2776" s="109"/>
      <c r="CY2776" s="109"/>
      <c r="CZ2776" s="109"/>
      <c r="DA2776" s="109"/>
      <c r="DB2776" s="109"/>
      <c r="DC2776" s="109"/>
      <c r="DD2776" s="109"/>
      <c r="DE2776" s="109"/>
      <c r="DF2776" s="109"/>
      <c r="DG2776" s="109"/>
      <c r="DH2776" s="109"/>
      <c r="DI2776" s="109"/>
      <c r="DJ2776" s="109"/>
      <c r="DK2776" s="109"/>
      <c r="DL2776" s="109"/>
      <c r="DM2776" s="109"/>
      <c r="DN2776" s="109"/>
      <c r="DO2776" s="109"/>
      <c r="DP2776" s="109"/>
      <c r="DQ2776" s="109"/>
      <c r="DR2776" s="109"/>
      <c r="DS2776" s="109"/>
      <c r="DT2776" s="109"/>
      <c r="DU2776" s="109"/>
      <c r="DV2776" s="109"/>
      <c r="DW2776" s="109"/>
      <c r="DX2776" s="109"/>
      <c r="DY2776" s="109"/>
      <c r="DZ2776" s="109"/>
      <c r="EA2776" s="109"/>
      <c r="EB2776" s="109"/>
      <c r="EC2776" s="109"/>
      <c r="ED2776" s="109"/>
      <c r="EE2776" s="109"/>
      <c r="EF2776" s="109"/>
      <c r="EG2776" s="109"/>
      <c r="EH2776" s="109"/>
      <c r="EI2776" s="109"/>
      <c r="EJ2776" s="109"/>
      <c r="EK2776" s="109"/>
      <c r="EL2776" s="109"/>
      <c r="EM2776" s="109"/>
      <c r="EN2776" s="109"/>
      <c r="EO2776" s="109"/>
      <c r="EP2776" s="109"/>
      <c r="EQ2776" s="109"/>
      <c r="ER2776" s="109"/>
      <c r="ES2776" s="109"/>
      <c r="ET2776" s="109"/>
      <c r="EU2776" s="109"/>
      <c r="EV2776" s="109"/>
      <c r="EW2776" s="109"/>
      <c r="EX2776" s="109"/>
      <c r="EY2776" s="109"/>
      <c r="EZ2776" s="109"/>
      <c r="FA2776" s="109"/>
      <c r="FB2776" s="109"/>
      <c r="FC2776" s="109"/>
      <c r="FD2776" s="109"/>
      <c r="FE2776" s="109"/>
      <c r="FF2776" s="109"/>
      <c r="FG2776" s="109"/>
      <c r="FH2776" s="109"/>
      <c r="FI2776" s="109"/>
      <c r="FJ2776" s="109"/>
      <c r="FK2776" s="109"/>
      <c r="FL2776" s="109"/>
      <c r="FM2776" s="109"/>
      <c r="FN2776" s="109"/>
      <c r="FO2776" s="109"/>
      <c r="FP2776" s="109"/>
      <c r="FQ2776" s="109"/>
      <c r="FR2776" s="109"/>
      <c r="FS2776" s="109"/>
      <c r="FT2776" s="109"/>
      <c r="FU2776" s="109"/>
      <c r="FV2776" s="109"/>
      <c r="FW2776" s="109"/>
      <c r="FX2776" s="109"/>
      <c r="FY2776" s="109"/>
      <c r="FZ2776" s="109"/>
      <c r="GA2776" s="109"/>
      <c r="GB2776" s="109"/>
      <c r="GC2776" s="109"/>
      <c r="GD2776" s="109"/>
      <c r="GE2776" s="109"/>
      <c r="GF2776" s="109"/>
      <c r="GG2776" s="109"/>
      <c r="GH2776" s="109"/>
      <c r="GI2776" s="109"/>
      <c r="GJ2776" s="109"/>
      <c r="GK2776" s="109"/>
      <c r="GL2776" s="109"/>
      <c r="GM2776" s="109"/>
      <c r="GN2776" s="109"/>
      <c r="GO2776" s="109"/>
      <c r="GP2776" s="109"/>
      <c r="GQ2776" s="109"/>
      <c r="GR2776" s="109"/>
      <c r="GS2776" s="109"/>
      <c r="GT2776" s="109"/>
      <c r="GU2776" s="109"/>
      <c r="GV2776" s="109"/>
      <c r="GW2776" s="109"/>
      <c r="GX2776" s="109"/>
      <c r="GY2776" s="109"/>
      <c r="GZ2776" s="109"/>
      <c r="HA2776" s="109"/>
      <c r="HB2776" s="109"/>
      <c r="HC2776" s="109"/>
      <c r="HD2776" s="109"/>
      <c r="HE2776" s="109"/>
      <c r="HF2776" s="109"/>
      <c r="HG2776" s="109"/>
      <c r="HH2776" s="109"/>
      <c r="HI2776" s="109"/>
      <c r="HJ2776" s="109"/>
      <c r="HK2776" s="109"/>
      <c r="HL2776" s="109"/>
      <c r="HM2776" s="109"/>
      <c r="HN2776" s="109"/>
      <c r="HO2776" s="109"/>
      <c r="HP2776" s="109"/>
      <c r="HQ2776" s="109"/>
      <c r="HR2776" s="109"/>
      <c r="HS2776" s="109"/>
      <c r="HT2776" s="109"/>
      <c r="HU2776" s="109"/>
      <c r="HV2776" s="109"/>
      <c r="HW2776" s="109"/>
      <c r="HX2776" s="109"/>
      <c r="HY2776" s="109"/>
      <c r="HZ2776" s="109"/>
      <c r="IA2776" s="109"/>
      <c r="IB2776" s="109"/>
      <c r="IC2776" s="109"/>
      <c r="ID2776" s="109"/>
      <c r="IE2776" s="109"/>
      <c r="IF2776" s="109"/>
      <c r="IG2776" s="109"/>
      <c r="IH2776" s="109"/>
      <c r="II2776" s="109"/>
      <c r="IJ2776" s="109"/>
      <c r="IK2776" s="109"/>
      <c r="IL2776" s="109"/>
      <c r="IM2776" s="109"/>
      <c r="IN2776" s="109"/>
      <c r="IO2776" s="109"/>
      <c r="IP2776" s="109"/>
      <c r="IQ2776" s="109"/>
      <c r="IR2776" s="109"/>
      <c r="IS2776" s="109"/>
      <c r="IT2776" s="109"/>
      <c r="IU2776" s="109"/>
      <c r="IV2776" s="109"/>
    </row>
    <row r="2777" spans="1:256" ht="12.5">
      <c r="B2777" s="65">
        <v>1</v>
      </c>
      <c r="C2777" s="66">
        <f>IF(E2777="A",4,IF(E2777="B",3,IF(E2777="C",2,IF(E2777="D",1,0))))</f>
        <v>2</v>
      </c>
      <c r="D2777" s="77" t="s">
        <v>90</v>
      </c>
      <c r="E2777" s="77" t="s">
        <v>90</v>
      </c>
      <c r="F2777" s="77" t="s">
        <v>90</v>
      </c>
      <c r="G2777" s="78"/>
      <c r="H2777" s="96" t="s">
        <v>140</v>
      </c>
      <c r="I2777" s="107" t="s">
        <v>890</v>
      </c>
      <c r="J2777" s="81" t="s">
        <v>616</v>
      </c>
      <c r="K2777" s="72"/>
      <c r="L2777" s="72"/>
      <c r="M2777" s="72"/>
      <c r="N2777" s="72"/>
      <c r="O2777" s="72"/>
      <c r="P2777" s="72"/>
      <c r="Q2777" s="833"/>
      <c r="R2777" s="102"/>
      <c r="S2777" s="73"/>
      <c r="T2777" s="102"/>
      <c r="U2777" s="103"/>
      <c r="V2777" s="104"/>
    </row>
    <row r="2778" spans="1:256" s="55" customFormat="1" ht="10.5">
      <c r="A2778" s="217"/>
      <c r="B2778" s="65">
        <v>1</v>
      </c>
      <c r="C2778" s="66">
        <f>IF(E2778="A",1,IF(E2778="B",1,0))</f>
        <v>1</v>
      </c>
      <c r="D2778" s="664" t="s">
        <v>90</v>
      </c>
      <c r="E2778" s="665" t="s">
        <v>87</v>
      </c>
      <c r="F2778" s="665" t="s">
        <v>68</v>
      </c>
      <c r="G2778" s="78"/>
      <c r="H2778" s="96" t="s">
        <v>122</v>
      </c>
      <c r="I2778" s="107" t="s">
        <v>3462</v>
      </c>
      <c r="J2778" s="81"/>
      <c r="K2778" s="72"/>
      <c r="L2778" s="72"/>
      <c r="M2778" s="72"/>
      <c r="N2778" s="72"/>
      <c r="O2778" s="72"/>
      <c r="P2778" s="72"/>
      <c r="Q2778" s="833"/>
      <c r="R2778" s="102"/>
      <c r="S2778" s="73"/>
      <c r="T2778" s="102"/>
      <c r="U2778" s="103"/>
      <c r="V2778" s="104"/>
    </row>
    <row r="2779" spans="1:256" ht="12.5">
      <c r="B2779" s="65">
        <v>1</v>
      </c>
      <c r="C2779" s="66">
        <f>IF(E2779="A",1,IF(E2779="B",1,0))</f>
        <v>0</v>
      </c>
      <c r="D2779" s="76" t="s">
        <v>68</v>
      </c>
      <c r="E2779" s="99" t="s">
        <v>70</v>
      </c>
      <c r="F2779" s="76" t="s">
        <v>68</v>
      </c>
      <c r="G2779" s="78"/>
      <c r="H2779" s="96" t="s">
        <v>215</v>
      </c>
      <c r="I2779" s="107" t="s">
        <v>3463</v>
      </c>
      <c r="J2779" s="81"/>
      <c r="K2779" s="72"/>
      <c r="L2779" s="72"/>
      <c r="M2779" s="72"/>
      <c r="N2779" s="72"/>
      <c r="O2779" s="72"/>
      <c r="P2779" s="72"/>
      <c r="Q2779" s="833"/>
      <c r="R2779" s="102"/>
      <c r="S2779" s="73"/>
      <c r="T2779" s="102"/>
      <c r="U2779" s="103"/>
      <c r="V2779" s="104"/>
    </row>
    <row r="2780" spans="1:256" ht="12.5">
      <c r="B2780" s="65">
        <v>1</v>
      </c>
      <c r="C2780" s="66">
        <f>IF(E2780="A",4,IF(E2780="B",3,IF(E2780="C",2,IF(E2780="D",1,0))))</f>
        <v>1</v>
      </c>
      <c r="D2780" s="76" t="s">
        <v>68</v>
      </c>
      <c r="E2780" s="99" t="s">
        <v>70</v>
      </c>
      <c r="F2780" s="76" t="s">
        <v>68</v>
      </c>
      <c r="G2780" s="78"/>
      <c r="H2780" s="96" t="s">
        <v>135</v>
      </c>
      <c r="I2780" s="107" t="s">
        <v>3463</v>
      </c>
      <c r="J2780" s="81" t="s">
        <v>17</v>
      </c>
      <c r="K2780" s="72"/>
      <c r="L2780" s="72"/>
      <c r="M2780" s="72"/>
      <c r="N2780" s="72"/>
      <c r="O2780" s="72"/>
      <c r="P2780" s="72"/>
      <c r="Q2780" s="833"/>
      <c r="R2780" s="102"/>
      <c r="S2780" s="73"/>
      <c r="T2780" s="102"/>
      <c r="U2780" s="103"/>
      <c r="V2780" s="104"/>
    </row>
    <row r="2781" spans="1:256" ht="12.5">
      <c r="B2781" s="65">
        <v>1</v>
      </c>
      <c r="C2781" s="66">
        <f>IF(E2781="A",1,IF(E2781="B",1,0))</f>
        <v>0</v>
      </c>
      <c r="D2781" s="659" t="s">
        <v>90</v>
      </c>
      <c r="E2781" s="659" t="s">
        <v>90</v>
      </c>
      <c r="F2781" s="659" t="s">
        <v>90</v>
      </c>
      <c r="G2781" s="78"/>
      <c r="H2781" s="96" t="s">
        <v>135</v>
      </c>
      <c r="I2781" s="107" t="s">
        <v>3464</v>
      </c>
      <c r="J2781" s="81"/>
      <c r="K2781" s="72"/>
      <c r="L2781" s="72"/>
      <c r="M2781" s="72"/>
      <c r="N2781" s="72"/>
      <c r="O2781" s="72"/>
      <c r="P2781" s="72"/>
      <c r="Q2781" s="833"/>
      <c r="R2781" s="102"/>
      <c r="S2781" s="73"/>
      <c r="T2781" s="102"/>
      <c r="U2781" s="103"/>
      <c r="V2781" s="104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/>
      <c r="BN2781"/>
      <c r="BO2781"/>
      <c r="BP2781"/>
      <c r="BQ2781"/>
      <c r="BR2781"/>
      <c r="BS2781"/>
      <c r="BT2781"/>
      <c r="BU2781"/>
      <c r="BV2781"/>
      <c r="BW2781"/>
      <c r="BX2781"/>
      <c r="BY2781"/>
      <c r="BZ2781"/>
      <c r="CA2781"/>
      <c r="CB2781"/>
      <c r="CC2781"/>
      <c r="CD2781"/>
      <c r="CE2781"/>
      <c r="CF2781"/>
      <c r="CG2781"/>
      <c r="CH2781"/>
      <c r="CI2781"/>
      <c r="CJ2781"/>
      <c r="CK2781"/>
      <c r="CL2781"/>
      <c r="CM2781"/>
      <c r="CN2781"/>
      <c r="CO2781"/>
      <c r="CP2781"/>
      <c r="CQ2781"/>
      <c r="CR2781"/>
      <c r="CS2781"/>
      <c r="CT2781"/>
      <c r="CU2781"/>
      <c r="CV2781"/>
      <c r="CW2781"/>
      <c r="CX2781"/>
      <c r="CY2781"/>
      <c r="CZ2781"/>
      <c r="DA2781"/>
      <c r="DB2781"/>
      <c r="DC2781"/>
      <c r="DD2781"/>
      <c r="DE2781"/>
      <c r="DF2781"/>
      <c r="DG2781"/>
      <c r="DH2781"/>
      <c r="DI2781"/>
      <c r="DJ2781"/>
      <c r="DK2781"/>
      <c r="DL2781"/>
      <c r="DM2781"/>
      <c r="DN2781"/>
      <c r="DO2781"/>
      <c r="DP2781"/>
      <c r="DQ2781"/>
      <c r="DR2781"/>
      <c r="DS2781"/>
      <c r="DT2781"/>
      <c r="DU2781"/>
      <c r="DV2781"/>
      <c r="DW2781"/>
      <c r="DX2781"/>
      <c r="DY2781"/>
      <c r="DZ2781"/>
      <c r="EA2781"/>
      <c r="EB2781"/>
      <c r="EC2781"/>
      <c r="ED2781"/>
      <c r="EE2781"/>
      <c r="EF2781"/>
      <c r="EG2781"/>
      <c r="EH2781"/>
      <c r="EI2781"/>
      <c r="EJ2781"/>
      <c r="EK2781"/>
      <c r="EL2781"/>
      <c r="EM2781"/>
      <c r="EN2781"/>
      <c r="EO2781"/>
      <c r="EP2781"/>
      <c r="EQ2781"/>
      <c r="ER2781"/>
      <c r="ES2781"/>
      <c r="ET2781"/>
      <c r="EU2781"/>
      <c r="EV2781"/>
      <c r="EW2781"/>
      <c r="EX2781"/>
      <c r="EY2781"/>
      <c r="EZ2781"/>
      <c r="FA2781"/>
      <c r="FB2781"/>
      <c r="FC2781"/>
      <c r="FD2781"/>
      <c r="FE2781"/>
      <c r="FF2781"/>
      <c r="FG2781"/>
      <c r="FH2781"/>
      <c r="FI2781"/>
      <c r="FJ2781"/>
      <c r="FK2781"/>
      <c r="FL2781"/>
      <c r="FM2781"/>
      <c r="FN2781"/>
      <c r="FO2781"/>
      <c r="FP2781"/>
      <c r="FQ2781"/>
      <c r="FR2781"/>
      <c r="FS2781"/>
      <c r="FT2781"/>
      <c r="FU2781"/>
      <c r="FV2781"/>
      <c r="FW2781"/>
      <c r="FX2781"/>
      <c r="FY2781"/>
      <c r="FZ2781"/>
      <c r="GA2781"/>
      <c r="GB2781"/>
      <c r="GC2781"/>
      <c r="GD2781"/>
      <c r="GE2781"/>
      <c r="GF2781"/>
      <c r="GG2781"/>
      <c r="GH2781"/>
      <c r="GI2781"/>
      <c r="GJ2781"/>
      <c r="GK2781"/>
      <c r="GL2781"/>
      <c r="GM2781"/>
      <c r="GN2781"/>
      <c r="GO2781"/>
      <c r="GP2781"/>
      <c r="GQ2781"/>
      <c r="GR2781"/>
      <c r="GS2781"/>
      <c r="GT2781"/>
      <c r="GU2781"/>
      <c r="GV2781"/>
      <c r="GW2781"/>
      <c r="GX2781"/>
      <c r="GY2781"/>
      <c r="GZ2781"/>
      <c r="HA2781"/>
      <c r="HB2781"/>
      <c r="HC2781"/>
      <c r="HD2781"/>
      <c r="HE2781"/>
      <c r="HF2781"/>
      <c r="HG2781"/>
      <c r="HH2781"/>
      <c r="HI2781"/>
      <c r="HJ2781"/>
      <c r="HK2781"/>
      <c r="HL2781"/>
      <c r="HM2781"/>
      <c r="HN2781"/>
      <c r="HO2781"/>
      <c r="HP2781"/>
      <c r="HQ2781"/>
      <c r="HR2781"/>
      <c r="HS2781"/>
      <c r="HT2781"/>
      <c r="HU2781"/>
      <c r="HV2781"/>
      <c r="HW2781"/>
      <c r="HX2781"/>
      <c r="HY2781"/>
      <c r="HZ2781"/>
      <c r="IA2781"/>
      <c r="IB2781"/>
      <c r="IC2781"/>
      <c r="ID2781"/>
      <c r="IE2781"/>
      <c r="IF2781"/>
      <c r="IG2781"/>
      <c r="IH2781"/>
      <c r="II2781"/>
      <c r="IJ2781"/>
      <c r="IK2781"/>
      <c r="IL2781"/>
      <c r="IM2781"/>
      <c r="IN2781"/>
      <c r="IO2781"/>
      <c r="IP2781"/>
      <c r="IQ2781"/>
      <c r="IR2781"/>
      <c r="IS2781"/>
      <c r="IT2781"/>
      <c r="IU2781"/>
      <c r="IV2781"/>
    </row>
    <row r="2782" spans="1:256" ht="12.5">
      <c r="B2782" s="65">
        <v>1</v>
      </c>
      <c r="C2782" s="66">
        <f>IF(E2782="A",1,IF(E2782="B",1,0))</f>
        <v>1</v>
      </c>
      <c r="D2782" s="248" t="s">
        <v>87</v>
      </c>
      <c r="E2782" s="248" t="s">
        <v>87</v>
      </c>
      <c r="F2782" s="662" t="s">
        <v>99</v>
      </c>
      <c r="G2782" s="78"/>
      <c r="H2782" s="96" t="s">
        <v>94</v>
      </c>
      <c r="I2782" s="107" t="s">
        <v>3465</v>
      </c>
      <c r="J2782" s="81"/>
      <c r="K2782" s="72"/>
      <c r="L2782" s="72"/>
      <c r="M2782" s="72"/>
      <c r="N2782" s="72"/>
      <c r="O2782" s="72"/>
      <c r="P2782" s="72"/>
      <c r="Q2782" s="833"/>
      <c r="R2782" s="102"/>
      <c r="S2782" s="73"/>
      <c r="T2782" s="102"/>
      <c r="U2782" s="103"/>
      <c r="V2782" s="104"/>
    </row>
    <row r="2783" spans="1:256" ht="12.5">
      <c r="B2783" s="65">
        <v>1</v>
      </c>
      <c r="C2783" s="66">
        <f>IF(E2783="A",1,IF(E2783="B",1,0))</f>
        <v>1</v>
      </c>
      <c r="D2783" s="76" t="s">
        <v>87</v>
      </c>
      <c r="E2783" s="76" t="s">
        <v>68</v>
      </c>
      <c r="F2783" s="99" t="s">
        <v>70</v>
      </c>
      <c r="G2783" s="78"/>
      <c r="H2783" s="96" t="s">
        <v>126</v>
      </c>
      <c r="I2783" s="107" t="s">
        <v>3466</v>
      </c>
      <c r="J2783" s="81"/>
      <c r="K2783" s="72"/>
      <c r="L2783" s="72"/>
      <c r="M2783" s="72"/>
      <c r="N2783" s="72"/>
      <c r="O2783" s="72"/>
      <c r="P2783" s="72"/>
      <c r="Q2783" s="833"/>
      <c r="R2783" s="102"/>
      <c r="S2783" s="73"/>
      <c r="T2783" s="102"/>
      <c r="U2783" s="103"/>
      <c r="V2783" s="104"/>
    </row>
    <row r="2784" spans="1:256" s="55" customFormat="1" ht="12.5">
      <c r="A2784" s="217"/>
      <c r="B2784" s="65">
        <v>1</v>
      </c>
      <c r="C2784" s="66">
        <f>IF(E2784="A",1,IF(E2784="B",1,0))</f>
        <v>1</v>
      </c>
      <c r="D2784" s="77" t="s">
        <v>90</v>
      </c>
      <c r="E2784" s="76" t="s">
        <v>68</v>
      </c>
      <c r="F2784" s="76" t="s">
        <v>87</v>
      </c>
      <c r="G2784" s="78"/>
      <c r="H2784" s="96" t="s">
        <v>114</v>
      </c>
      <c r="I2784" s="107" t="s">
        <v>3467</v>
      </c>
      <c r="J2784" s="81"/>
      <c r="K2784" s="72"/>
      <c r="L2784" s="72"/>
      <c r="M2784" s="72"/>
      <c r="N2784" s="72"/>
      <c r="O2784" s="72"/>
      <c r="P2784" s="72"/>
      <c r="Q2784" s="833"/>
      <c r="R2784" s="102"/>
      <c r="S2784" s="73"/>
      <c r="T2784" s="102"/>
      <c r="U2784" s="103"/>
      <c r="V2784" s="10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/>
      <c r="BN2784"/>
      <c r="BO2784"/>
      <c r="BP2784"/>
      <c r="BQ2784"/>
      <c r="BR2784"/>
      <c r="BS2784"/>
      <c r="BT2784"/>
      <c r="BU2784"/>
      <c r="BV2784"/>
      <c r="BW2784"/>
      <c r="BX2784"/>
      <c r="BY2784"/>
      <c r="BZ2784"/>
      <c r="CA2784"/>
      <c r="CB2784"/>
      <c r="CC2784"/>
      <c r="CD2784"/>
      <c r="CE2784"/>
      <c r="CF2784"/>
      <c r="CG2784"/>
      <c r="CH2784"/>
      <c r="CI2784"/>
      <c r="CJ2784"/>
      <c r="CK2784"/>
      <c r="CL2784"/>
      <c r="CM2784"/>
      <c r="CN2784"/>
      <c r="CO2784"/>
      <c r="CP2784"/>
      <c r="CQ2784"/>
      <c r="CR2784"/>
      <c r="CS2784"/>
      <c r="CT2784"/>
      <c r="CU2784"/>
      <c r="CV2784"/>
      <c r="CW2784"/>
      <c r="CX2784"/>
      <c r="CY2784"/>
      <c r="CZ2784"/>
      <c r="DA2784"/>
      <c r="DB2784"/>
      <c r="DC2784"/>
      <c r="DD2784"/>
      <c r="DE2784"/>
      <c r="DF2784"/>
      <c r="DG2784"/>
      <c r="DH2784"/>
      <c r="DI2784"/>
      <c r="DJ2784"/>
      <c r="DK2784"/>
      <c r="DL2784"/>
      <c r="DM2784"/>
      <c r="DN2784"/>
      <c r="DO2784"/>
      <c r="DP2784"/>
      <c r="DQ2784"/>
      <c r="DR2784"/>
      <c r="DS2784"/>
      <c r="DT2784"/>
      <c r="DU2784"/>
      <c r="DV2784"/>
      <c r="DW2784"/>
      <c r="DX2784"/>
      <c r="DY2784"/>
      <c r="DZ2784"/>
      <c r="EA2784"/>
      <c r="EB2784"/>
      <c r="EC2784"/>
      <c r="ED2784"/>
      <c r="EE2784"/>
      <c r="EF2784"/>
      <c r="EG2784"/>
      <c r="EH2784"/>
      <c r="EI2784"/>
      <c r="EJ2784"/>
      <c r="EK2784"/>
      <c r="EL2784"/>
      <c r="EM2784"/>
      <c r="EN2784"/>
      <c r="EO2784"/>
      <c r="EP2784"/>
      <c r="EQ2784"/>
      <c r="ER2784"/>
      <c r="ES2784"/>
      <c r="ET2784"/>
      <c r="EU2784"/>
      <c r="EV2784"/>
      <c r="EW2784"/>
      <c r="EX2784"/>
      <c r="EY2784"/>
      <c r="EZ2784"/>
      <c r="FA2784"/>
      <c r="FB2784"/>
      <c r="FC2784"/>
      <c r="FD2784"/>
      <c r="FE2784"/>
      <c r="FF2784"/>
      <c r="FG2784"/>
      <c r="FH2784"/>
      <c r="FI2784"/>
      <c r="FJ2784"/>
      <c r="FK2784"/>
      <c r="FL2784"/>
      <c r="FM2784"/>
      <c r="FN2784"/>
      <c r="FO2784"/>
      <c r="FP2784"/>
      <c r="FQ2784"/>
      <c r="FR2784"/>
      <c r="FS2784"/>
      <c r="FT2784"/>
      <c r="FU2784"/>
      <c r="FV2784"/>
      <c r="FW2784"/>
      <c r="FX2784"/>
      <c r="FY2784"/>
      <c r="FZ2784"/>
      <c r="GA2784"/>
      <c r="GB2784"/>
      <c r="GC2784"/>
      <c r="GD2784"/>
      <c r="GE2784"/>
      <c r="GF2784"/>
      <c r="GG2784"/>
      <c r="GH2784"/>
      <c r="GI2784"/>
      <c r="GJ2784"/>
      <c r="GK2784"/>
      <c r="GL2784"/>
      <c r="GM2784"/>
      <c r="GN2784"/>
      <c r="GO2784"/>
      <c r="GP2784"/>
      <c r="GQ2784"/>
      <c r="GR2784"/>
      <c r="GS2784"/>
      <c r="GT2784"/>
      <c r="GU2784"/>
      <c r="GV2784"/>
      <c r="GW2784"/>
      <c r="GX2784"/>
      <c r="GY2784"/>
      <c r="GZ2784"/>
      <c r="HA2784"/>
      <c r="HB2784"/>
      <c r="HC2784"/>
      <c r="HD2784"/>
      <c r="HE2784"/>
      <c r="HF2784"/>
      <c r="HG2784"/>
      <c r="HH2784"/>
      <c r="HI2784"/>
      <c r="HJ2784"/>
      <c r="HK2784"/>
      <c r="HL2784"/>
      <c r="HM2784"/>
      <c r="HN2784"/>
      <c r="HO2784"/>
      <c r="HP2784"/>
      <c r="HQ2784"/>
      <c r="HR2784"/>
      <c r="HS2784"/>
      <c r="HT2784"/>
      <c r="HU2784"/>
      <c r="HV2784"/>
      <c r="HW2784"/>
      <c r="HX2784"/>
      <c r="HY2784"/>
      <c r="HZ2784"/>
      <c r="IA2784"/>
      <c r="IB2784"/>
      <c r="IC2784"/>
      <c r="ID2784"/>
      <c r="IE2784"/>
      <c r="IF2784"/>
      <c r="IG2784"/>
      <c r="IH2784"/>
      <c r="II2784"/>
      <c r="IJ2784"/>
      <c r="IK2784"/>
      <c r="IL2784"/>
      <c r="IM2784"/>
      <c r="IN2784"/>
      <c r="IO2784"/>
      <c r="IP2784"/>
      <c r="IQ2784"/>
      <c r="IR2784"/>
      <c r="IS2784"/>
      <c r="IT2784"/>
      <c r="IU2784"/>
      <c r="IV2784"/>
    </row>
    <row r="2785" spans="1:256" ht="12.5">
      <c r="A2785" s="55"/>
      <c r="B2785" s="65">
        <v>1</v>
      </c>
      <c r="C2785" s="66">
        <f>IF(E2785="A",4,IF(E2785="B",3,IF(E2785="C",2,IF(E2785="D",1,0))))</f>
        <v>1</v>
      </c>
      <c r="D2785" s="76" t="s">
        <v>87</v>
      </c>
      <c r="E2785" s="99" t="s">
        <v>70</v>
      </c>
      <c r="F2785" s="76" t="s">
        <v>87</v>
      </c>
      <c r="G2785" s="78"/>
      <c r="H2785" s="96" t="s">
        <v>140</v>
      </c>
      <c r="I2785" s="107" t="s">
        <v>144</v>
      </c>
      <c r="J2785" s="81" t="s">
        <v>17</v>
      </c>
      <c r="K2785" s="72"/>
      <c r="L2785" s="72"/>
      <c r="M2785" s="72"/>
      <c r="N2785" s="72"/>
      <c r="O2785" s="72"/>
      <c r="P2785" s="72"/>
      <c r="Q2785" s="833"/>
      <c r="R2785" s="102"/>
      <c r="S2785" s="73"/>
      <c r="T2785" s="102"/>
      <c r="U2785" s="103"/>
      <c r="V2785" s="104"/>
    </row>
    <row r="2786" spans="1:256" ht="12.5">
      <c r="B2786" s="65">
        <v>1</v>
      </c>
      <c r="C2786" s="66">
        <f>IF(E2786="A",4,IF(E2786="B",3,IF(E2786="C",2,IF(E2786="D",1,0))))</f>
        <v>2</v>
      </c>
      <c r="D2786" s="76" t="s">
        <v>68</v>
      </c>
      <c r="E2786" s="77" t="s">
        <v>90</v>
      </c>
      <c r="F2786" s="76" t="s">
        <v>68</v>
      </c>
      <c r="G2786" s="78"/>
      <c r="H2786" s="96" t="s">
        <v>129</v>
      </c>
      <c r="I2786" s="107" t="s">
        <v>130</v>
      </c>
      <c r="J2786" s="81" t="s">
        <v>1056</v>
      </c>
      <c r="K2786" s="72"/>
      <c r="L2786" s="72"/>
      <c r="M2786" s="72"/>
      <c r="N2786" s="72"/>
      <c r="O2786" s="72"/>
      <c r="P2786" s="72"/>
      <c r="Q2786" s="833"/>
      <c r="R2786" s="102"/>
      <c r="S2786" s="73"/>
      <c r="T2786" s="102"/>
      <c r="U2786" s="103"/>
      <c r="V2786" s="104"/>
    </row>
    <row r="2787" spans="1:256" s="365" customFormat="1" ht="10.5">
      <c r="A2787" s="217"/>
      <c r="B2787" s="65">
        <v>1</v>
      </c>
      <c r="C2787" s="66">
        <f>IF(E2787="A",1,IF(E2787="B",1,0))</f>
        <v>0</v>
      </c>
      <c r="D2787" s="77" t="s">
        <v>90</v>
      </c>
      <c r="E2787" s="99" t="s">
        <v>99</v>
      </c>
      <c r="F2787" s="77" t="s">
        <v>90</v>
      </c>
      <c r="G2787" s="78"/>
      <c r="H2787" s="96" t="s">
        <v>135</v>
      </c>
      <c r="I2787" s="107" t="s">
        <v>3468</v>
      </c>
      <c r="J2787" s="81"/>
      <c r="K2787" s="72"/>
      <c r="L2787" s="72"/>
      <c r="M2787" s="72"/>
      <c r="N2787" s="72"/>
      <c r="O2787" s="72"/>
      <c r="P2787" s="72"/>
      <c r="Q2787" s="833"/>
      <c r="R2787" s="102"/>
      <c r="S2787" s="73"/>
      <c r="T2787" s="102"/>
      <c r="U2787" s="103"/>
      <c r="V2787" s="104"/>
      <c r="W2787" s="55"/>
      <c r="X2787" s="55"/>
      <c r="Y2787" s="55"/>
      <c r="Z2787" s="55"/>
      <c r="AA2787" s="55"/>
      <c r="AB2787" s="55"/>
      <c r="AC2787" s="55"/>
      <c r="AD2787" s="55"/>
      <c r="AE2787" s="55"/>
      <c r="AF2787" s="55"/>
      <c r="AG2787" s="55"/>
      <c r="AH2787" s="55"/>
      <c r="AI2787" s="55"/>
      <c r="AJ2787" s="55"/>
      <c r="AK2787" s="55"/>
      <c r="AL2787" s="55"/>
      <c r="AM2787" s="55"/>
      <c r="AN2787" s="55"/>
      <c r="AO2787" s="55"/>
      <c r="AP2787" s="55"/>
      <c r="AQ2787" s="55"/>
      <c r="AR2787" s="55"/>
      <c r="AS2787" s="55"/>
      <c r="AT2787" s="55"/>
      <c r="AU2787" s="55"/>
      <c r="AV2787" s="55"/>
      <c r="AW2787" s="55"/>
      <c r="AX2787" s="55"/>
      <c r="AY2787" s="55"/>
      <c r="AZ2787" s="55"/>
      <c r="BA2787" s="55"/>
      <c r="BB2787" s="55"/>
      <c r="BC2787" s="55"/>
      <c r="BD2787" s="55"/>
      <c r="BE2787" s="55"/>
      <c r="BF2787" s="55"/>
      <c r="BG2787" s="55"/>
      <c r="BH2787" s="55"/>
      <c r="BI2787" s="55"/>
      <c r="BJ2787" s="55"/>
      <c r="BK2787" s="55"/>
      <c r="BL2787" s="55"/>
      <c r="BM2787" s="55"/>
      <c r="BN2787" s="55"/>
      <c r="BO2787" s="55"/>
      <c r="BP2787" s="55"/>
      <c r="BQ2787" s="55"/>
      <c r="BR2787" s="55"/>
      <c r="BS2787" s="55"/>
      <c r="BT2787" s="55"/>
      <c r="BU2787" s="55"/>
      <c r="BV2787" s="55"/>
      <c r="BW2787" s="55"/>
      <c r="BX2787" s="55"/>
      <c r="BY2787" s="55"/>
      <c r="BZ2787" s="55"/>
      <c r="CA2787" s="55"/>
      <c r="CB2787" s="55"/>
      <c r="CC2787" s="55"/>
      <c r="CD2787" s="55"/>
      <c r="CE2787" s="55"/>
      <c r="CF2787" s="55"/>
      <c r="CG2787" s="55"/>
      <c r="CH2787" s="55"/>
      <c r="CI2787" s="55"/>
      <c r="CJ2787" s="55"/>
      <c r="CK2787" s="55"/>
      <c r="CL2787" s="55"/>
      <c r="CM2787" s="55"/>
      <c r="CN2787" s="55"/>
      <c r="CO2787" s="55"/>
      <c r="CP2787" s="55"/>
      <c r="CQ2787" s="55"/>
      <c r="CR2787" s="55"/>
      <c r="CS2787" s="55"/>
      <c r="CT2787" s="55"/>
      <c r="CU2787" s="55"/>
      <c r="CV2787" s="55"/>
      <c r="CW2787" s="55"/>
      <c r="CX2787" s="55"/>
      <c r="CY2787" s="55"/>
      <c r="CZ2787" s="55"/>
      <c r="DA2787" s="55"/>
      <c r="DB2787" s="55"/>
      <c r="DC2787" s="55"/>
      <c r="DD2787" s="55"/>
      <c r="DE2787" s="55"/>
      <c r="DF2787" s="55"/>
      <c r="DG2787" s="55"/>
      <c r="DH2787" s="55"/>
      <c r="DI2787" s="55"/>
      <c r="DJ2787" s="55"/>
      <c r="DK2787" s="55"/>
      <c r="DL2787" s="55"/>
      <c r="DM2787" s="55"/>
      <c r="DN2787" s="55"/>
      <c r="DO2787" s="55"/>
      <c r="DP2787" s="55"/>
      <c r="DQ2787" s="55"/>
      <c r="DR2787" s="55"/>
      <c r="DS2787" s="55"/>
      <c r="DT2787" s="55"/>
      <c r="DU2787" s="55"/>
      <c r="DV2787" s="55"/>
      <c r="DW2787" s="55"/>
      <c r="DX2787" s="55"/>
      <c r="DY2787" s="55"/>
      <c r="DZ2787" s="55"/>
      <c r="EA2787" s="55"/>
      <c r="EB2787" s="55"/>
      <c r="EC2787" s="55"/>
      <c r="ED2787" s="55"/>
      <c r="EE2787" s="55"/>
      <c r="EF2787" s="55"/>
      <c r="EG2787" s="55"/>
      <c r="EH2787" s="55"/>
      <c r="EI2787" s="55"/>
      <c r="EJ2787" s="55"/>
      <c r="EK2787" s="55"/>
      <c r="EL2787" s="55"/>
      <c r="EM2787" s="55"/>
      <c r="EN2787" s="55"/>
      <c r="EO2787" s="55"/>
      <c r="EP2787" s="55"/>
      <c r="EQ2787" s="55"/>
      <c r="ER2787" s="55"/>
      <c r="ES2787" s="55"/>
      <c r="ET2787" s="55"/>
      <c r="EU2787" s="55"/>
      <c r="EV2787" s="55"/>
      <c r="EW2787" s="55"/>
      <c r="EX2787" s="55"/>
      <c r="EY2787" s="55"/>
      <c r="EZ2787" s="55"/>
      <c r="FA2787" s="55"/>
      <c r="FB2787" s="55"/>
      <c r="FC2787" s="55"/>
      <c r="FD2787" s="55"/>
      <c r="FE2787" s="55"/>
      <c r="FF2787" s="55"/>
      <c r="FG2787" s="55"/>
      <c r="FH2787" s="55"/>
      <c r="FI2787" s="55"/>
      <c r="FJ2787" s="55"/>
      <c r="FK2787" s="55"/>
      <c r="FL2787" s="55"/>
      <c r="FM2787" s="55"/>
      <c r="FN2787" s="55"/>
      <c r="FO2787" s="55"/>
      <c r="FP2787" s="55"/>
      <c r="FQ2787" s="55"/>
      <c r="FR2787" s="55"/>
      <c r="FS2787" s="55"/>
      <c r="FT2787" s="55"/>
      <c r="FU2787" s="55"/>
      <c r="FV2787" s="55"/>
      <c r="FW2787" s="55"/>
      <c r="FX2787" s="55"/>
      <c r="FY2787" s="55"/>
      <c r="FZ2787" s="55"/>
      <c r="GA2787" s="55"/>
      <c r="GB2787" s="55"/>
      <c r="GC2787" s="55"/>
      <c r="GD2787" s="55"/>
      <c r="GE2787" s="55"/>
      <c r="GF2787" s="55"/>
      <c r="GG2787" s="55"/>
      <c r="GH2787" s="55"/>
      <c r="GI2787" s="55"/>
      <c r="GJ2787" s="55"/>
      <c r="GK2787" s="55"/>
      <c r="GL2787" s="55"/>
      <c r="GM2787" s="55"/>
      <c r="GN2787" s="55"/>
      <c r="GO2787" s="55"/>
      <c r="GP2787" s="55"/>
      <c r="GQ2787" s="55"/>
      <c r="GR2787" s="55"/>
      <c r="GS2787" s="55"/>
      <c r="GT2787" s="55"/>
      <c r="GU2787" s="55"/>
      <c r="GV2787" s="55"/>
      <c r="GW2787" s="55"/>
      <c r="GX2787" s="55"/>
      <c r="GY2787" s="55"/>
      <c r="GZ2787" s="55"/>
      <c r="HA2787" s="55"/>
      <c r="HB2787" s="55"/>
      <c r="HC2787" s="55"/>
      <c r="HD2787" s="55"/>
      <c r="HE2787" s="55"/>
      <c r="HF2787" s="55"/>
      <c r="HG2787" s="55"/>
      <c r="HH2787" s="55"/>
      <c r="HI2787" s="55"/>
      <c r="HJ2787" s="55"/>
      <c r="HK2787" s="55"/>
      <c r="HL2787" s="55"/>
      <c r="HM2787" s="55"/>
      <c r="HN2787" s="55"/>
      <c r="HO2787" s="55"/>
      <c r="HP2787" s="55"/>
      <c r="HQ2787" s="55"/>
      <c r="HR2787" s="55"/>
      <c r="HS2787" s="55"/>
      <c r="HT2787" s="55"/>
      <c r="HU2787" s="55"/>
      <c r="HV2787" s="55"/>
      <c r="HW2787" s="55"/>
      <c r="HX2787" s="55"/>
      <c r="HY2787" s="55"/>
      <c r="HZ2787" s="55"/>
      <c r="IA2787" s="55"/>
      <c r="IB2787" s="55"/>
      <c r="IC2787" s="55"/>
      <c r="ID2787" s="55"/>
      <c r="IE2787" s="55"/>
      <c r="IF2787" s="55"/>
      <c r="IG2787" s="55"/>
      <c r="IH2787" s="55"/>
      <c r="II2787" s="55"/>
      <c r="IJ2787" s="55"/>
      <c r="IK2787" s="55"/>
      <c r="IL2787" s="55"/>
      <c r="IM2787" s="55"/>
      <c r="IN2787" s="55"/>
      <c r="IO2787" s="55"/>
      <c r="IP2787" s="55"/>
      <c r="IQ2787" s="55"/>
      <c r="IR2787" s="55"/>
      <c r="IS2787" s="55"/>
      <c r="IT2787" s="55"/>
      <c r="IU2787" s="55"/>
      <c r="IV2787" s="55"/>
    </row>
    <row r="2788" spans="1:256" s="55" customFormat="1" ht="12.5">
      <c r="A2788" s="217"/>
      <c r="B2788" s="65">
        <v>1</v>
      </c>
      <c r="C2788" s="66">
        <f>IF(E2788="A",1,IF(E2788="B",1,0))</f>
        <v>0</v>
      </c>
      <c r="D2788" s="99" t="s">
        <v>70</v>
      </c>
      <c r="E2788" s="99" t="s">
        <v>99</v>
      </c>
      <c r="F2788" s="99" t="s">
        <v>70</v>
      </c>
      <c r="G2788" s="78"/>
      <c r="H2788" s="96" t="s">
        <v>101</v>
      </c>
      <c r="I2788" s="107" t="s">
        <v>3469</v>
      </c>
      <c r="J2788" s="81"/>
      <c r="K2788" s="72"/>
      <c r="L2788" s="72"/>
      <c r="M2788" s="72"/>
      <c r="N2788" s="72"/>
      <c r="O2788" s="72"/>
      <c r="P2788" s="72"/>
      <c r="Q2788" s="833"/>
      <c r="R2788" s="102"/>
      <c r="S2788" s="73"/>
      <c r="T2788" s="102"/>
      <c r="U2788" s="103"/>
      <c r="V2788" s="104"/>
      <c r="W2788" s="109"/>
      <c r="X2788" s="109"/>
      <c r="Y2788" s="109"/>
      <c r="Z2788" s="109"/>
      <c r="AA2788" s="109"/>
      <c r="AB2788" s="109"/>
      <c r="AC2788" s="109"/>
      <c r="AD2788" s="109"/>
      <c r="AE2788" s="109"/>
      <c r="AF2788" s="109"/>
      <c r="AG2788" s="109"/>
      <c r="AH2788" s="109"/>
      <c r="AI2788" s="109"/>
      <c r="AJ2788" s="109"/>
      <c r="AK2788" s="109"/>
      <c r="AL2788" s="109"/>
      <c r="AM2788" s="109"/>
      <c r="AN2788" s="109"/>
      <c r="AO2788" s="109"/>
      <c r="AP2788" s="109"/>
      <c r="AQ2788" s="109"/>
      <c r="AR2788" s="109"/>
      <c r="AS2788" s="109"/>
      <c r="AT2788" s="109"/>
      <c r="AU2788" s="109"/>
      <c r="AV2788" s="109"/>
      <c r="AW2788" s="109"/>
      <c r="AX2788" s="109"/>
      <c r="AY2788" s="109"/>
      <c r="AZ2788" s="109"/>
      <c r="BA2788" s="109"/>
      <c r="BB2788" s="109"/>
      <c r="BC2788" s="109"/>
      <c r="BD2788" s="109"/>
      <c r="BE2788" s="109"/>
      <c r="BF2788" s="109"/>
      <c r="BG2788" s="109"/>
      <c r="BH2788" s="109"/>
      <c r="BI2788" s="109"/>
      <c r="BJ2788" s="109"/>
      <c r="BK2788" s="109"/>
      <c r="BL2788" s="109"/>
      <c r="BM2788" s="109"/>
      <c r="BN2788" s="109"/>
      <c r="BO2788" s="109"/>
      <c r="BP2788" s="109"/>
      <c r="BQ2788" s="109"/>
      <c r="BR2788" s="109"/>
      <c r="BS2788" s="109"/>
      <c r="BT2788" s="109"/>
      <c r="BU2788" s="109"/>
      <c r="BV2788" s="109"/>
      <c r="BW2788" s="109"/>
      <c r="BX2788" s="109"/>
      <c r="BY2788" s="109"/>
      <c r="BZ2788" s="109"/>
      <c r="CA2788" s="109"/>
      <c r="CB2788" s="109"/>
      <c r="CC2788" s="109"/>
      <c r="CD2788" s="109"/>
      <c r="CE2788" s="109"/>
      <c r="CF2788" s="109"/>
      <c r="CG2788" s="109"/>
      <c r="CH2788" s="109"/>
      <c r="CI2788" s="109"/>
      <c r="CJ2788" s="109"/>
      <c r="CK2788" s="109"/>
      <c r="CL2788" s="109"/>
      <c r="CM2788" s="109"/>
      <c r="CN2788" s="109"/>
      <c r="CO2788" s="109"/>
      <c r="CP2788" s="109"/>
      <c r="CQ2788" s="109"/>
      <c r="CR2788" s="109"/>
      <c r="CS2788" s="109"/>
      <c r="CT2788" s="109"/>
      <c r="CU2788" s="109"/>
      <c r="CV2788" s="109"/>
      <c r="CW2788" s="109"/>
      <c r="CX2788" s="109"/>
      <c r="CY2788" s="109"/>
      <c r="CZ2788" s="109"/>
      <c r="DA2788" s="109"/>
      <c r="DB2788" s="109"/>
      <c r="DC2788" s="109"/>
      <c r="DD2788" s="109"/>
      <c r="DE2788" s="109"/>
      <c r="DF2788" s="109"/>
      <c r="DG2788" s="109"/>
      <c r="DH2788" s="109"/>
      <c r="DI2788" s="109"/>
      <c r="DJ2788" s="109"/>
      <c r="DK2788" s="109"/>
      <c r="DL2788" s="109"/>
      <c r="DM2788" s="109"/>
      <c r="DN2788" s="109"/>
      <c r="DO2788" s="109"/>
      <c r="DP2788" s="109"/>
      <c r="DQ2788" s="109"/>
      <c r="DR2788" s="109"/>
      <c r="DS2788" s="109"/>
      <c r="DT2788" s="109"/>
      <c r="DU2788" s="109"/>
      <c r="DV2788" s="109"/>
      <c r="DW2788" s="109"/>
      <c r="DX2788" s="109"/>
      <c r="DY2788" s="109"/>
      <c r="DZ2788" s="109"/>
      <c r="EA2788" s="109"/>
      <c r="EB2788" s="109"/>
      <c r="EC2788" s="109"/>
      <c r="ED2788" s="109"/>
      <c r="EE2788" s="109"/>
      <c r="EF2788" s="109"/>
      <c r="EG2788" s="109"/>
      <c r="EH2788" s="109"/>
      <c r="EI2788" s="109"/>
      <c r="EJ2788" s="109"/>
      <c r="EK2788" s="109"/>
      <c r="EL2788" s="109"/>
      <c r="EM2788" s="109"/>
      <c r="EN2788" s="109"/>
      <c r="EO2788" s="109"/>
      <c r="EP2788" s="109"/>
      <c r="EQ2788" s="109"/>
      <c r="ER2788" s="109"/>
      <c r="ES2788" s="109"/>
      <c r="ET2788" s="109"/>
      <c r="EU2788" s="109"/>
      <c r="EV2788" s="109"/>
      <c r="EW2788" s="109"/>
      <c r="EX2788" s="109"/>
      <c r="EY2788" s="109"/>
      <c r="EZ2788" s="109"/>
      <c r="FA2788" s="109"/>
      <c r="FB2788" s="109"/>
      <c r="FC2788" s="109"/>
      <c r="FD2788" s="109"/>
      <c r="FE2788" s="109"/>
      <c r="FF2788" s="109"/>
      <c r="FG2788" s="109"/>
      <c r="FH2788" s="109"/>
      <c r="FI2788" s="109"/>
      <c r="FJ2788" s="109"/>
      <c r="FK2788" s="109"/>
      <c r="FL2788" s="109"/>
      <c r="FM2788" s="109"/>
      <c r="FN2788" s="109"/>
      <c r="FO2788" s="109"/>
      <c r="FP2788" s="109"/>
      <c r="FQ2788" s="109"/>
      <c r="FR2788" s="109"/>
      <c r="FS2788" s="109"/>
      <c r="FT2788" s="109"/>
      <c r="FU2788" s="109"/>
      <c r="FV2788" s="109"/>
      <c r="FW2788" s="109"/>
      <c r="FX2788" s="109"/>
      <c r="FY2788" s="109"/>
      <c r="FZ2788" s="109"/>
      <c r="GA2788" s="109"/>
      <c r="GB2788" s="109"/>
      <c r="GC2788" s="109"/>
      <c r="GD2788" s="109"/>
      <c r="GE2788" s="109"/>
      <c r="GF2788" s="109"/>
      <c r="GG2788" s="109"/>
      <c r="GH2788" s="109"/>
      <c r="GI2788" s="109"/>
      <c r="GJ2788" s="109"/>
      <c r="GK2788" s="109"/>
      <c r="GL2788" s="109"/>
      <c r="GM2788" s="109"/>
      <c r="GN2788" s="109"/>
      <c r="GO2788" s="109"/>
      <c r="GP2788" s="109"/>
      <c r="GQ2788" s="109"/>
      <c r="GR2788" s="109"/>
      <c r="GS2788" s="109"/>
      <c r="GT2788" s="109"/>
      <c r="GU2788" s="109"/>
      <c r="GV2788" s="109"/>
      <c r="GW2788" s="109"/>
      <c r="GX2788" s="109"/>
      <c r="GY2788" s="109"/>
      <c r="GZ2788" s="109"/>
      <c r="HA2788" s="109"/>
      <c r="HB2788" s="109"/>
      <c r="HC2788" s="109"/>
      <c r="HD2788" s="109"/>
      <c r="HE2788" s="109"/>
      <c r="HF2788" s="109"/>
      <c r="HG2788" s="109"/>
      <c r="HH2788" s="109"/>
      <c r="HI2788" s="109"/>
      <c r="HJ2788" s="109"/>
      <c r="HK2788" s="109"/>
      <c r="HL2788" s="109"/>
      <c r="HM2788" s="109"/>
      <c r="HN2788" s="109"/>
      <c r="HO2788" s="109"/>
      <c r="HP2788" s="109"/>
      <c r="HQ2788" s="109"/>
      <c r="HR2788" s="109"/>
      <c r="HS2788" s="109"/>
      <c r="HT2788" s="109"/>
      <c r="HU2788" s="109"/>
      <c r="HV2788" s="109"/>
      <c r="HW2788" s="109"/>
      <c r="HX2788" s="109"/>
      <c r="HY2788" s="109"/>
      <c r="HZ2788" s="109"/>
      <c r="IA2788" s="109"/>
      <c r="IB2788" s="109"/>
      <c r="IC2788" s="109"/>
      <c r="ID2788" s="109"/>
      <c r="IE2788" s="109"/>
      <c r="IF2788" s="109"/>
      <c r="IG2788" s="109"/>
      <c r="IH2788" s="109"/>
      <c r="II2788" s="109"/>
      <c r="IJ2788" s="109"/>
      <c r="IK2788" s="109"/>
      <c r="IL2788" s="109"/>
      <c r="IM2788" s="109"/>
      <c r="IN2788" s="109"/>
      <c r="IO2788" s="109"/>
      <c r="IP2788" s="109"/>
      <c r="IQ2788" s="109"/>
      <c r="IR2788" s="109"/>
      <c r="IS2788" s="109"/>
      <c r="IT2788" s="109"/>
      <c r="IU2788" s="109"/>
      <c r="IV2788" s="109"/>
    </row>
    <row r="2789" spans="1:256" ht="12.5">
      <c r="B2789" s="65">
        <v>1</v>
      </c>
      <c r="C2789" s="66">
        <f>IF(E2789="A",4,IF(E2789="B",3,IF(E2789="C",2,IF(E2789="D",1,0))))</f>
        <v>0</v>
      </c>
      <c r="D2789" s="76" t="s">
        <v>87</v>
      </c>
      <c r="E2789" s="99" t="s">
        <v>99</v>
      </c>
      <c r="F2789" s="77" t="s">
        <v>90</v>
      </c>
      <c r="G2789" s="78"/>
      <c r="H2789" s="96" t="s">
        <v>188</v>
      </c>
      <c r="I2789" s="107" t="s">
        <v>724</v>
      </c>
      <c r="J2789" s="81" t="s">
        <v>17</v>
      </c>
      <c r="K2789" s="72"/>
      <c r="L2789" s="72"/>
      <c r="M2789" s="72"/>
      <c r="N2789" s="72"/>
      <c r="O2789" s="72"/>
      <c r="P2789" s="72"/>
      <c r="Q2789" s="833"/>
      <c r="R2789" s="102"/>
      <c r="S2789" s="73"/>
      <c r="T2789" s="102"/>
      <c r="U2789" s="103"/>
      <c r="V2789" s="104"/>
    </row>
    <row r="2790" spans="1:256" s="55" customFormat="1" ht="10.5">
      <c r="A2790" s="217"/>
      <c r="B2790" s="65">
        <v>1</v>
      </c>
      <c r="C2790" s="66">
        <f>IF(E2790="A",1,IF(E2790="B",1,0))</f>
        <v>1</v>
      </c>
      <c r="D2790" s="76" t="s">
        <v>87</v>
      </c>
      <c r="E2790" s="76" t="s">
        <v>68</v>
      </c>
      <c r="F2790" s="99" t="s">
        <v>70</v>
      </c>
      <c r="G2790" s="78"/>
      <c r="H2790" s="96" t="s">
        <v>122</v>
      </c>
      <c r="I2790" s="107" t="s">
        <v>3470</v>
      </c>
      <c r="J2790" s="81"/>
      <c r="K2790" s="72"/>
      <c r="L2790" s="72"/>
      <c r="M2790" s="72"/>
      <c r="N2790" s="72"/>
      <c r="O2790" s="72"/>
      <c r="P2790" s="72"/>
      <c r="Q2790" s="833"/>
      <c r="R2790" s="102"/>
      <c r="S2790" s="73"/>
      <c r="T2790" s="102"/>
      <c r="U2790" s="103"/>
      <c r="V2790" s="104"/>
      <c r="W2790" s="365"/>
      <c r="X2790" s="365"/>
      <c r="Y2790" s="365"/>
      <c r="Z2790" s="365"/>
      <c r="AA2790" s="365"/>
      <c r="AB2790" s="365"/>
      <c r="AC2790" s="365"/>
      <c r="AD2790" s="365"/>
      <c r="AE2790" s="365"/>
      <c r="AF2790" s="365"/>
      <c r="AG2790" s="365"/>
      <c r="AH2790" s="365"/>
      <c r="AI2790" s="365"/>
      <c r="AJ2790" s="365"/>
      <c r="AK2790" s="365"/>
      <c r="AL2790" s="365"/>
      <c r="AM2790" s="365"/>
      <c r="AN2790" s="365"/>
      <c r="AO2790" s="365"/>
      <c r="AP2790" s="365"/>
      <c r="AQ2790" s="365"/>
      <c r="AR2790" s="365"/>
      <c r="AS2790" s="365"/>
      <c r="AT2790" s="365"/>
      <c r="AU2790" s="365"/>
      <c r="AV2790" s="365"/>
      <c r="AW2790" s="365"/>
      <c r="AX2790" s="365"/>
      <c r="AY2790" s="365"/>
      <c r="AZ2790" s="365"/>
      <c r="BA2790" s="365"/>
      <c r="BB2790" s="365"/>
      <c r="BC2790" s="365"/>
      <c r="BD2790" s="365"/>
      <c r="BE2790" s="365"/>
      <c r="BF2790" s="365"/>
      <c r="BG2790" s="365"/>
      <c r="BH2790" s="365"/>
      <c r="BI2790" s="365"/>
      <c r="BJ2790" s="365"/>
      <c r="BK2790" s="365"/>
      <c r="BL2790" s="365"/>
      <c r="BM2790" s="365"/>
      <c r="BN2790" s="365"/>
      <c r="BO2790" s="365"/>
      <c r="BP2790" s="365"/>
      <c r="BQ2790" s="365"/>
      <c r="BR2790" s="365"/>
      <c r="BS2790" s="365"/>
      <c r="BT2790" s="365"/>
      <c r="BU2790" s="365"/>
      <c r="BV2790" s="365"/>
      <c r="BW2790" s="365"/>
      <c r="BX2790" s="365"/>
      <c r="BY2790" s="365"/>
      <c r="BZ2790" s="365"/>
      <c r="CA2790" s="365"/>
      <c r="CB2790" s="365"/>
      <c r="CC2790" s="365"/>
      <c r="CD2790" s="365"/>
      <c r="CE2790" s="365"/>
      <c r="CF2790" s="365"/>
      <c r="CG2790" s="365"/>
      <c r="CH2790" s="365"/>
      <c r="CI2790" s="365"/>
      <c r="CJ2790" s="365"/>
      <c r="CK2790" s="365"/>
      <c r="CL2790" s="365"/>
      <c r="CM2790" s="365"/>
      <c r="CN2790" s="365"/>
      <c r="CO2790" s="365"/>
      <c r="CP2790" s="365"/>
      <c r="CQ2790" s="365"/>
      <c r="CR2790" s="365"/>
      <c r="CS2790" s="365"/>
      <c r="CT2790" s="365"/>
      <c r="CU2790" s="365"/>
      <c r="CV2790" s="365"/>
      <c r="CW2790" s="365"/>
      <c r="CX2790" s="365"/>
      <c r="CY2790" s="365"/>
      <c r="CZ2790" s="365"/>
      <c r="DA2790" s="365"/>
      <c r="DB2790" s="365"/>
      <c r="DC2790" s="365"/>
      <c r="DD2790" s="365"/>
      <c r="DE2790" s="365"/>
      <c r="DF2790" s="365"/>
      <c r="DG2790" s="365"/>
      <c r="DH2790" s="365"/>
      <c r="DI2790" s="365"/>
      <c r="DJ2790" s="365"/>
      <c r="DK2790" s="365"/>
      <c r="DL2790" s="365"/>
      <c r="DM2790" s="365"/>
      <c r="DN2790" s="365"/>
      <c r="DO2790" s="365"/>
      <c r="DP2790" s="365"/>
      <c r="DQ2790" s="365"/>
      <c r="DR2790" s="365"/>
      <c r="DS2790" s="365"/>
      <c r="DT2790" s="365"/>
      <c r="DU2790" s="365"/>
      <c r="DV2790" s="365"/>
      <c r="DW2790" s="365"/>
      <c r="DX2790" s="365"/>
      <c r="DY2790" s="365"/>
      <c r="DZ2790" s="365"/>
      <c r="EA2790" s="365"/>
      <c r="EB2790" s="365"/>
      <c r="EC2790" s="365"/>
      <c r="ED2790" s="365"/>
      <c r="EE2790" s="365"/>
      <c r="EF2790" s="365"/>
      <c r="EG2790" s="365"/>
      <c r="EH2790" s="365"/>
      <c r="EI2790" s="365"/>
      <c r="EJ2790" s="365"/>
      <c r="EK2790" s="365"/>
      <c r="EL2790" s="365"/>
      <c r="EM2790" s="365"/>
      <c r="EN2790" s="365"/>
      <c r="EO2790" s="365"/>
      <c r="EP2790" s="365"/>
      <c r="EQ2790" s="365"/>
      <c r="ER2790" s="365"/>
      <c r="ES2790" s="365"/>
      <c r="ET2790" s="365"/>
      <c r="EU2790" s="365"/>
      <c r="EV2790" s="365"/>
      <c r="EW2790" s="365"/>
      <c r="EX2790" s="365"/>
      <c r="EY2790" s="365"/>
      <c r="EZ2790" s="365"/>
      <c r="FA2790" s="365"/>
      <c r="FB2790" s="365"/>
      <c r="FC2790" s="365"/>
      <c r="FD2790" s="365"/>
      <c r="FE2790" s="365"/>
      <c r="FF2790" s="365"/>
      <c r="FG2790" s="365"/>
      <c r="FH2790" s="365"/>
      <c r="FI2790" s="365"/>
      <c r="FJ2790" s="365"/>
      <c r="FK2790" s="365"/>
      <c r="FL2790" s="365"/>
      <c r="FM2790" s="365"/>
      <c r="FN2790" s="365"/>
      <c r="FO2790" s="365"/>
      <c r="FP2790" s="365"/>
      <c r="FQ2790" s="365"/>
      <c r="FR2790" s="365"/>
      <c r="FS2790" s="365"/>
      <c r="FT2790" s="365"/>
      <c r="FU2790" s="365"/>
      <c r="FV2790" s="365"/>
      <c r="FW2790" s="365"/>
      <c r="FX2790" s="365"/>
      <c r="FY2790" s="365"/>
      <c r="FZ2790" s="365"/>
      <c r="GA2790" s="365"/>
      <c r="GB2790" s="365"/>
      <c r="GC2790" s="365"/>
      <c r="GD2790" s="365"/>
      <c r="GE2790" s="365"/>
      <c r="GF2790" s="365"/>
      <c r="GG2790" s="365"/>
      <c r="GH2790" s="365"/>
      <c r="GI2790" s="365"/>
      <c r="GJ2790" s="365"/>
      <c r="GK2790" s="365"/>
      <c r="GL2790" s="365"/>
      <c r="GM2790" s="365"/>
      <c r="GN2790" s="365"/>
      <c r="GO2790" s="365"/>
      <c r="GP2790" s="365"/>
      <c r="GQ2790" s="365"/>
      <c r="GR2790" s="365"/>
      <c r="GS2790" s="365"/>
      <c r="GT2790" s="365"/>
      <c r="GU2790" s="365"/>
      <c r="GV2790" s="365"/>
      <c r="GW2790" s="365"/>
      <c r="GX2790" s="365"/>
      <c r="GY2790" s="365"/>
      <c r="GZ2790" s="365"/>
      <c r="HA2790" s="365"/>
      <c r="HB2790" s="365"/>
      <c r="HC2790" s="365"/>
      <c r="HD2790" s="365"/>
      <c r="HE2790" s="365"/>
      <c r="HF2790" s="365"/>
      <c r="HG2790" s="365"/>
      <c r="HH2790" s="365"/>
      <c r="HI2790" s="365"/>
      <c r="HJ2790" s="365"/>
      <c r="HK2790" s="365"/>
      <c r="HL2790" s="365"/>
      <c r="HM2790" s="365"/>
      <c r="HN2790" s="365"/>
      <c r="HO2790" s="365"/>
      <c r="HP2790" s="365"/>
      <c r="HQ2790" s="365"/>
      <c r="HR2790" s="365"/>
      <c r="HS2790" s="365"/>
      <c r="HT2790" s="365"/>
      <c r="HU2790" s="365"/>
      <c r="HV2790" s="365"/>
      <c r="HW2790" s="365"/>
      <c r="HX2790" s="365"/>
      <c r="HY2790" s="365"/>
      <c r="HZ2790" s="365"/>
      <c r="IA2790" s="365"/>
      <c r="IB2790" s="365"/>
      <c r="IC2790" s="365"/>
      <c r="ID2790" s="365"/>
      <c r="IE2790" s="365"/>
      <c r="IF2790" s="365"/>
      <c r="IG2790" s="365"/>
      <c r="IH2790" s="365"/>
      <c r="II2790" s="365"/>
      <c r="IJ2790" s="365"/>
      <c r="IK2790" s="365"/>
      <c r="IL2790" s="365"/>
      <c r="IM2790" s="365"/>
      <c r="IN2790" s="365"/>
      <c r="IO2790" s="365"/>
      <c r="IP2790" s="365"/>
      <c r="IQ2790" s="365"/>
      <c r="IR2790" s="365"/>
      <c r="IS2790" s="365"/>
      <c r="IT2790" s="365"/>
      <c r="IU2790" s="365"/>
      <c r="IV2790" s="365"/>
    </row>
    <row r="2791" spans="1:256" s="55" customFormat="1" ht="12.5">
      <c r="A2791" s="217"/>
      <c r="B2791" s="65">
        <v>1</v>
      </c>
      <c r="C2791" s="66">
        <f>IF(E2791="A",1,IF(E2791="B",1,0))</f>
        <v>1</v>
      </c>
      <c r="D2791" s="658" t="s">
        <v>68</v>
      </c>
      <c r="E2791" s="658" t="s">
        <v>68</v>
      </c>
      <c r="F2791" s="656" t="s">
        <v>70</v>
      </c>
      <c r="G2791" s="78"/>
      <c r="H2791" s="96" t="s">
        <v>116</v>
      </c>
      <c r="I2791" s="107" t="s">
        <v>3471</v>
      </c>
      <c r="J2791" s="81"/>
      <c r="K2791" s="72"/>
      <c r="L2791" s="72"/>
      <c r="M2791" s="72"/>
      <c r="N2791" s="72"/>
      <c r="O2791" s="72"/>
      <c r="P2791" s="72"/>
      <c r="Q2791" s="833"/>
      <c r="R2791" s="102"/>
      <c r="S2791" s="73"/>
      <c r="T2791" s="102"/>
      <c r="U2791" s="103"/>
      <c r="V2791" s="104"/>
      <c r="W2791" s="109"/>
      <c r="X2791" s="109"/>
      <c r="Y2791" s="109"/>
      <c r="Z2791" s="109"/>
      <c r="AA2791" s="109"/>
      <c r="AB2791" s="109"/>
      <c r="AC2791" s="109"/>
      <c r="AD2791" s="109"/>
      <c r="AE2791" s="109"/>
      <c r="AF2791" s="109"/>
      <c r="AG2791" s="109"/>
      <c r="AH2791" s="109"/>
      <c r="AI2791" s="109"/>
      <c r="AJ2791" s="109"/>
      <c r="AK2791" s="109"/>
      <c r="AL2791" s="109"/>
      <c r="AM2791" s="109"/>
      <c r="AN2791" s="109"/>
      <c r="AO2791" s="109"/>
      <c r="AP2791" s="109"/>
      <c r="AQ2791" s="109"/>
      <c r="AR2791" s="109"/>
      <c r="AS2791" s="109"/>
      <c r="AT2791" s="109"/>
      <c r="AU2791" s="109"/>
      <c r="AV2791" s="109"/>
      <c r="AW2791" s="109"/>
      <c r="AX2791" s="109"/>
      <c r="AY2791" s="109"/>
      <c r="AZ2791" s="109"/>
      <c r="BA2791" s="109"/>
      <c r="BB2791" s="109"/>
      <c r="BC2791" s="109"/>
      <c r="BD2791" s="109"/>
      <c r="BE2791" s="109"/>
      <c r="BF2791" s="109"/>
      <c r="BG2791" s="109"/>
      <c r="BH2791" s="109"/>
      <c r="BI2791" s="109"/>
      <c r="BJ2791" s="109"/>
      <c r="BK2791" s="109"/>
      <c r="BL2791" s="109"/>
      <c r="BM2791" s="109"/>
      <c r="BN2791" s="109"/>
      <c r="BO2791" s="109"/>
      <c r="BP2791" s="109"/>
      <c r="BQ2791" s="109"/>
      <c r="BR2791" s="109"/>
      <c r="BS2791" s="109"/>
      <c r="BT2791" s="109"/>
      <c r="BU2791" s="109"/>
      <c r="BV2791" s="109"/>
      <c r="BW2791" s="109"/>
      <c r="BX2791" s="109"/>
      <c r="BY2791" s="109"/>
      <c r="BZ2791" s="109"/>
      <c r="CA2791" s="109"/>
      <c r="CB2791" s="109"/>
      <c r="CC2791" s="109"/>
      <c r="CD2791" s="109"/>
      <c r="CE2791" s="109"/>
      <c r="CF2791" s="109"/>
      <c r="CG2791" s="109"/>
      <c r="CH2791" s="109"/>
      <c r="CI2791" s="109"/>
      <c r="CJ2791" s="109"/>
      <c r="CK2791" s="109"/>
      <c r="CL2791" s="109"/>
      <c r="CM2791" s="109"/>
      <c r="CN2791" s="109"/>
      <c r="CO2791" s="109"/>
      <c r="CP2791" s="109"/>
      <c r="CQ2791" s="109"/>
      <c r="CR2791" s="109"/>
      <c r="CS2791" s="109"/>
      <c r="CT2791" s="109"/>
      <c r="CU2791" s="109"/>
      <c r="CV2791" s="109"/>
      <c r="CW2791" s="109"/>
      <c r="CX2791" s="109"/>
      <c r="CY2791" s="109"/>
      <c r="CZ2791" s="109"/>
      <c r="DA2791" s="109"/>
      <c r="DB2791" s="109"/>
      <c r="DC2791" s="109"/>
      <c r="DD2791" s="109"/>
      <c r="DE2791" s="109"/>
      <c r="DF2791" s="109"/>
      <c r="DG2791" s="109"/>
      <c r="DH2791" s="109"/>
      <c r="DI2791" s="109"/>
      <c r="DJ2791" s="109"/>
      <c r="DK2791" s="109"/>
      <c r="DL2791" s="109"/>
      <c r="DM2791" s="109"/>
      <c r="DN2791" s="109"/>
      <c r="DO2791" s="109"/>
      <c r="DP2791" s="109"/>
      <c r="DQ2791" s="109"/>
      <c r="DR2791" s="109"/>
      <c r="DS2791" s="109"/>
      <c r="DT2791" s="109"/>
      <c r="DU2791" s="109"/>
      <c r="DV2791" s="109"/>
      <c r="DW2791" s="109"/>
      <c r="DX2791" s="109"/>
      <c r="DY2791" s="109"/>
      <c r="DZ2791" s="109"/>
      <c r="EA2791" s="109"/>
      <c r="EB2791" s="109"/>
      <c r="EC2791" s="109"/>
      <c r="ED2791" s="109"/>
      <c r="EE2791" s="109"/>
      <c r="EF2791" s="109"/>
      <c r="EG2791" s="109"/>
      <c r="EH2791" s="109"/>
      <c r="EI2791" s="109"/>
      <c r="EJ2791" s="109"/>
      <c r="EK2791" s="109"/>
      <c r="EL2791" s="109"/>
      <c r="EM2791" s="109"/>
      <c r="EN2791" s="109"/>
      <c r="EO2791" s="109"/>
      <c r="EP2791" s="109"/>
      <c r="EQ2791" s="109"/>
      <c r="ER2791" s="109"/>
      <c r="ES2791" s="109"/>
      <c r="ET2791" s="109"/>
      <c r="EU2791" s="109"/>
      <c r="EV2791" s="109"/>
      <c r="EW2791" s="109"/>
      <c r="EX2791" s="109"/>
      <c r="EY2791" s="109"/>
      <c r="EZ2791" s="109"/>
      <c r="FA2791" s="109"/>
      <c r="FB2791" s="109"/>
      <c r="FC2791" s="109"/>
      <c r="FD2791" s="109"/>
      <c r="FE2791" s="109"/>
      <c r="FF2791" s="109"/>
      <c r="FG2791" s="109"/>
      <c r="FH2791" s="109"/>
      <c r="FI2791" s="109"/>
      <c r="FJ2791" s="109"/>
      <c r="FK2791" s="109"/>
      <c r="FL2791" s="109"/>
      <c r="FM2791" s="109"/>
      <c r="FN2791" s="109"/>
      <c r="FO2791" s="109"/>
      <c r="FP2791" s="109"/>
      <c r="FQ2791" s="109"/>
      <c r="FR2791" s="109"/>
      <c r="FS2791" s="109"/>
      <c r="FT2791" s="109"/>
      <c r="FU2791" s="109"/>
      <c r="FV2791" s="109"/>
      <c r="FW2791" s="109"/>
      <c r="FX2791" s="109"/>
      <c r="FY2791" s="109"/>
      <c r="FZ2791" s="109"/>
      <c r="GA2791" s="109"/>
      <c r="GB2791" s="109"/>
      <c r="GC2791" s="109"/>
      <c r="GD2791" s="109"/>
      <c r="GE2791" s="109"/>
      <c r="GF2791" s="109"/>
      <c r="GG2791" s="109"/>
      <c r="GH2791" s="109"/>
      <c r="GI2791" s="109"/>
      <c r="GJ2791" s="109"/>
      <c r="GK2791" s="109"/>
      <c r="GL2791" s="109"/>
      <c r="GM2791" s="109"/>
      <c r="GN2791" s="109"/>
      <c r="GO2791" s="109"/>
      <c r="GP2791" s="109"/>
      <c r="GQ2791" s="109"/>
      <c r="GR2791" s="109"/>
      <c r="GS2791" s="109"/>
      <c r="GT2791" s="109"/>
      <c r="GU2791" s="109"/>
      <c r="GV2791" s="109"/>
      <c r="GW2791" s="109"/>
      <c r="GX2791" s="109"/>
      <c r="GY2791" s="109"/>
      <c r="GZ2791" s="109"/>
      <c r="HA2791" s="109"/>
      <c r="HB2791" s="109"/>
      <c r="HC2791" s="109"/>
      <c r="HD2791" s="109"/>
      <c r="HE2791" s="109"/>
      <c r="HF2791" s="109"/>
      <c r="HG2791" s="109"/>
      <c r="HH2791" s="109"/>
      <c r="HI2791" s="109"/>
      <c r="HJ2791" s="109"/>
      <c r="HK2791" s="109"/>
      <c r="HL2791" s="109"/>
      <c r="HM2791" s="109"/>
      <c r="HN2791" s="109"/>
      <c r="HO2791" s="109"/>
      <c r="HP2791" s="109"/>
      <c r="HQ2791" s="109"/>
      <c r="HR2791" s="109"/>
      <c r="HS2791" s="109"/>
      <c r="HT2791" s="109"/>
      <c r="HU2791" s="109"/>
      <c r="HV2791" s="109"/>
      <c r="HW2791" s="109"/>
      <c r="HX2791" s="109"/>
      <c r="HY2791" s="109"/>
      <c r="HZ2791" s="109"/>
      <c r="IA2791" s="109"/>
      <c r="IB2791" s="109"/>
      <c r="IC2791" s="109"/>
      <c r="ID2791" s="109"/>
      <c r="IE2791" s="109"/>
      <c r="IF2791" s="109"/>
      <c r="IG2791" s="109"/>
      <c r="IH2791" s="109"/>
      <c r="II2791" s="109"/>
      <c r="IJ2791" s="109"/>
      <c r="IK2791" s="109"/>
      <c r="IL2791" s="109"/>
      <c r="IM2791" s="109"/>
      <c r="IN2791" s="109"/>
      <c r="IO2791" s="109"/>
      <c r="IP2791" s="109"/>
      <c r="IQ2791" s="109"/>
      <c r="IR2791" s="109"/>
      <c r="IS2791" s="109"/>
      <c r="IT2791" s="109"/>
      <c r="IU2791" s="109"/>
      <c r="IV2791" s="109"/>
    </row>
    <row r="2792" spans="1:256" ht="12.5">
      <c r="B2792" s="65">
        <v>1</v>
      </c>
      <c r="C2792" s="66">
        <f>IF(E2792="A",1,IF(E2792="B",1,0))</f>
        <v>0</v>
      </c>
      <c r="D2792" s="77" t="s">
        <v>90</v>
      </c>
      <c r="E2792" s="77" t="s">
        <v>90</v>
      </c>
      <c r="F2792" s="77" t="s">
        <v>90</v>
      </c>
      <c r="G2792" s="78"/>
      <c r="H2792" s="96" t="s">
        <v>135</v>
      </c>
      <c r="I2792" s="107" t="s">
        <v>3472</v>
      </c>
      <c r="J2792" s="81"/>
      <c r="K2792" s="72"/>
      <c r="L2792" s="72"/>
      <c r="M2792" s="72"/>
      <c r="N2792" s="72"/>
      <c r="O2792" s="72"/>
      <c r="P2792" s="72"/>
      <c r="Q2792" s="833"/>
      <c r="R2792" s="102"/>
      <c r="S2792" s="73"/>
      <c r="T2792" s="102"/>
      <c r="U2792" s="103"/>
      <c r="V2792" s="104"/>
    </row>
    <row r="2793" spans="1:256" ht="12.5">
      <c r="B2793" s="65">
        <v>1</v>
      </c>
      <c r="C2793" s="66">
        <f>IF(E2793="A",1,IF(E2793="B",1,0))</f>
        <v>0</v>
      </c>
      <c r="D2793" s="76" t="s">
        <v>87</v>
      </c>
      <c r="E2793" s="99" t="s">
        <v>70</v>
      </c>
      <c r="F2793" s="76" t="s">
        <v>87</v>
      </c>
      <c r="G2793" s="78"/>
      <c r="H2793" s="96" t="s">
        <v>140</v>
      </c>
      <c r="I2793" s="107" t="s">
        <v>3473</v>
      </c>
      <c r="J2793" s="81"/>
      <c r="K2793" s="72"/>
      <c r="L2793" s="72"/>
      <c r="M2793" s="72"/>
      <c r="N2793" s="72"/>
      <c r="O2793" s="72"/>
      <c r="P2793" s="72"/>
      <c r="Q2793" s="833"/>
      <c r="R2793" s="102"/>
      <c r="S2793" s="73"/>
      <c r="T2793" s="102"/>
      <c r="U2793" s="103"/>
      <c r="V2793" s="104"/>
    </row>
    <row r="2794" spans="1:256" s="55" customFormat="1" ht="12.5">
      <c r="A2794" s="305"/>
      <c r="B2794" s="65">
        <v>1</v>
      </c>
      <c r="C2794" s="66">
        <f>IF(E2794="A",1,IF(E2794="B",1,0))</f>
        <v>0</v>
      </c>
      <c r="D2794" s="76" t="s">
        <v>68</v>
      </c>
      <c r="E2794" s="77" t="s">
        <v>90</v>
      </c>
      <c r="F2794" s="77" t="s">
        <v>90</v>
      </c>
      <c r="G2794" s="78"/>
      <c r="H2794" s="96" t="s">
        <v>114</v>
      </c>
      <c r="I2794" s="107" t="s">
        <v>3474</v>
      </c>
      <c r="J2794" s="81"/>
      <c r="K2794" s="72"/>
      <c r="L2794" s="72"/>
      <c r="M2794" s="72"/>
      <c r="N2794" s="72"/>
      <c r="O2794" s="72"/>
      <c r="P2794" s="72"/>
      <c r="Q2794" s="833"/>
      <c r="R2794" s="102"/>
      <c r="S2794" s="73"/>
      <c r="T2794" s="102"/>
      <c r="U2794" s="103"/>
      <c r="V2794" s="10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/>
      <c r="BN2794"/>
      <c r="BO2794"/>
      <c r="BP2794"/>
      <c r="BQ2794"/>
      <c r="BR2794"/>
      <c r="BS2794"/>
      <c r="BT2794"/>
      <c r="BU2794"/>
      <c r="BV2794"/>
      <c r="BW2794"/>
      <c r="BX2794"/>
      <c r="BY2794"/>
      <c r="BZ2794"/>
      <c r="CA2794"/>
      <c r="CB2794"/>
      <c r="CC2794"/>
      <c r="CD2794"/>
      <c r="CE2794"/>
      <c r="CF2794"/>
      <c r="CG2794"/>
      <c r="CH2794"/>
      <c r="CI2794"/>
      <c r="CJ2794"/>
      <c r="CK2794"/>
      <c r="CL2794"/>
      <c r="CM2794"/>
      <c r="CN2794"/>
      <c r="CO2794"/>
      <c r="CP2794"/>
      <c r="CQ2794"/>
      <c r="CR2794"/>
      <c r="CS2794"/>
      <c r="CT2794"/>
      <c r="CU2794"/>
      <c r="CV2794"/>
      <c r="CW2794"/>
      <c r="CX2794"/>
      <c r="CY2794"/>
      <c r="CZ2794"/>
      <c r="DA2794"/>
      <c r="DB2794"/>
      <c r="DC2794"/>
      <c r="DD2794"/>
      <c r="DE2794"/>
      <c r="DF2794"/>
      <c r="DG2794"/>
      <c r="DH2794"/>
      <c r="DI2794"/>
      <c r="DJ2794"/>
      <c r="DK2794"/>
      <c r="DL2794"/>
      <c r="DM2794"/>
      <c r="DN2794"/>
      <c r="DO2794"/>
      <c r="DP2794"/>
      <c r="DQ2794"/>
      <c r="DR2794"/>
      <c r="DS2794"/>
      <c r="DT2794"/>
      <c r="DU2794"/>
      <c r="DV2794"/>
      <c r="DW2794"/>
      <c r="DX2794"/>
      <c r="DY2794"/>
      <c r="DZ2794"/>
      <c r="EA2794"/>
      <c r="EB2794"/>
      <c r="EC2794"/>
      <c r="ED2794"/>
      <c r="EE2794"/>
      <c r="EF2794"/>
      <c r="EG2794"/>
      <c r="EH2794"/>
      <c r="EI2794"/>
      <c r="EJ2794"/>
      <c r="EK2794"/>
      <c r="EL2794"/>
      <c r="EM2794"/>
      <c r="EN2794"/>
      <c r="EO2794"/>
      <c r="EP2794"/>
      <c r="EQ2794"/>
      <c r="ER2794"/>
      <c r="ES2794"/>
      <c r="ET2794"/>
      <c r="EU2794"/>
      <c r="EV2794"/>
      <c r="EW2794"/>
      <c r="EX2794"/>
      <c r="EY2794"/>
      <c r="EZ2794"/>
      <c r="FA2794"/>
      <c r="FB2794"/>
      <c r="FC2794"/>
      <c r="FD2794"/>
      <c r="FE2794"/>
      <c r="FF2794"/>
      <c r="FG2794"/>
      <c r="FH2794"/>
      <c r="FI2794"/>
      <c r="FJ2794"/>
      <c r="FK2794"/>
      <c r="FL2794"/>
      <c r="FM2794"/>
      <c r="FN2794"/>
      <c r="FO2794"/>
      <c r="FP2794"/>
      <c r="FQ2794"/>
      <c r="FR2794"/>
      <c r="FS2794"/>
      <c r="FT2794"/>
      <c r="FU2794"/>
      <c r="FV2794"/>
      <c r="FW2794"/>
      <c r="FX2794"/>
      <c r="FY2794"/>
      <c r="FZ2794"/>
      <c r="GA2794"/>
      <c r="GB2794"/>
      <c r="GC2794"/>
      <c r="GD2794"/>
      <c r="GE2794"/>
      <c r="GF2794"/>
      <c r="GG2794"/>
      <c r="GH2794"/>
      <c r="GI2794"/>
      <c r="GJ2794"/>
      <c r="GK2794"/>
      <c r="GL2794"/>
      <c r="GM2794"/>
      <c r="GN2794"/>
      <c r="GO2794"/>
      <c r="GP2794"/>
      <c r="GQ2794"/>
      <c r="GR2794"/>
      <c r="GS2794"/>
      <c r="GT2794"/>
      <c r="GU2794"/>
      <c r="GV2794"/>
      <c r="GW2794"/>
      <c r="GX2794"/>
      <c r="GY2794"/>
      <c r="GZ2794"/>
      <c r="HA2794"/>
      <c r="HB2794"/>
      <c r="HC2794"/>
      <c r="HD2794"/>
      <c r="HE2794"/>
      <c r="HF2794"/>
      <c r="HG2794"/>
      <c r="HH2794"/>
      <c r="HI2794"/>
      <c r="HJ2794"/>
      <c r="HK2794"/>
      <c r="HL2794"/>
      <c r="HM2794"/>
      <c r="HN2794"/>
      <c r="HO2794"/>
      <c r="HP2794"/>
      <c r="HQ2794"/>
      <c r="HR2794"/>
      <c r="HS2794"/>
      <c r="HT2794"/>
      <c r="HU2794"/>
      <c r="HV2794"/>
      <c r="HW2794"/>
      <c r="HX2794"/>
      <c r="HY2794"/>
      <c r="HZ2794"/>
      <c r="IA2794"/>
      <c r="IB2794"/>
      <c r="IC2794"/>
      <c r="ID2794"/>
      <c r="IE2794"/>
      <c r="IF2794"/>
      <c r="IG2794"/>
      <c r="IH2794"/>
      <c r="II2794"/>
      <c r="IJ2794"/>
      <c r="IK2794"/>
      <c r="IL2794"/>
      <c r="IM2794"/>
      <c r="IN2794"/>
      <c r="IO2794"/>
      <c r="IP2794"/>
      <c r="IQ2794"/>
      <c r="IR2794"/>
      <c r="IS2794"/>
      <c r="IT2794"/>
      <c r="IU2794"/>
      <c r="IV2794"/>
    </row>
    <row r="2795" spans="1:256" ht="12.5">
      <c r="B2795" s="65">
        <v>1</v>
      </c>
      <c r="C2795" s="66">
        <f>IF(E2795="A",4,IF(E2795="B",3,IF(E2795="C",2,IF(E2795="D",1,0))))</f>
        <v>2</v>
      </c>
      <c r="D2795" s="76" t="s">
        <v>68</v>
      </c>
      <c r="E2795" s="77" t="s">
        <v>90</v>
      </c>
      <c r="F2795" s="76" t="s">
        <v>87</v>
      </c>
      <c r="G2795" s="78"/>
      <c r="H2795" s="96" t="s">
        <v>108</v>
      </c>
      <c r="I2795" s="107" t="s">
        <v>3475</v>
      </c>
      <c r="J2795" s="81"/>
      <c r="K2795" s="72"/>
      <c r="L2795" s="72"/>
      <c r="M2795" s="72"/>
      <c r="N2795" s="72"/>
      <c r="O2795" s="72"/>
      <c r="P2795" s="72"/>
      <c r="Q2795" s="833"/>
      <c r="R2795" s="102"/>
      <c r="S2795" s="73"/>
      <c r="T2795" s="102"/>
      <c r="U2795" s="103"/>
      <c r="V2795" s="104"/>
    </row>
    <row r="2796" spans="1:256" s="55" customFormat="1" ht="12.5">
      <c r="A2796"/>
      <c r="B2796" s="65">
        <v>1</v>
      </c>
      <c r="C2796" s="66">
        <v>0</v>
      </c>
      <c r="D2796" s="77" t="s">
        <v>90</v>
      </c>
      <c r="E2796" s="77" t="s">
        <v>90</v>
      </c>
      <c r="F2796" s="76" t="s">
        <v>68</v>
      </c>
      <c r="G2796" s="78"/>
      <c r="H2796" s="96" t="s">
        <v>110</v>
      </c>
      <c r="I2796" s="107" t="s">
        <v>3476</v>
      </c>
      <c r="J2796" s="81" t="s">
        <v>1056</v>
      </c>
      <c r="K2796" s="72"/>
      <c r="L2796" s="72"/>
      <c r="M2796" s="72"/>
      <c r="N2796" s="72"/>
      <c r="O2796" s="72"/>
      <c r="P2796" s="72"/>
      <c r="Q2796" s="833"/>
      <c r="R2796" s="102"/>
      <c r="S2796" s="73"/>
      <c r="T2796" s="102"/>
      <c r="U2796" s="103"/>
      <c r="V2796" s="104"/>
      <c r="W2796" s="109"/>
      <c r="X2796" s="109"/>
      <c r="Y2796" s="109"/>
      <c r="Z2796" s="109"/>
      <c r="AA2796" s="109"/>
      <c r="AB2796" s="109"/>
      <c r="AC2796" s="109"/>
      <c r="AD2796" s="109"/>
      <c r="AE2796" s="109"/>
      <c r="AF2796" s="109"/>
      <c r="AG2796" s="109"/>
      <c r="AH2796" s="109"/>
      <c r="AI2796" s="109"/>
      <c r="AJ2796" s="109"/>
      <c r="AK2796" s="109"/>
      <c r="AL2796" s="109"/>
      <c r="AM2796" s="109"/>
      <c r="AN2796" s="109"/>
      <c r="AO2796" s="109"/>
      <c r="AP2796" s="109"/>
      <c r="AQ2796" s="109"/>
      <c r="AR2796" s="109"/>
      <c r="AS2796" s="109"/>
      <c r="AT2796" s="109"/>
      <c r="AU2796" s="109"/>
      <c r="AV2796" s="109"/>
      <c r="AW2796" s="109"/>
      <c r="AX2796" s="109"/>
      <c r="AY2796" s="109"/>
      <c r="AZ2796" s="109"/>
      <c r="BA2796" s="109"/>
      <c r="BB2796" s="109"/>
      <c r="BC2796" s="109"/>
      <c r="BD2796" s="109"/>
      <c r="BE2796" s="109"/>
      <c r="BF2796" s="109"/>
      <c r="BG2796" s="109"/>
      <c r="BH2796" s="109"/>
      <c r="BI2796" s="109"/>
      <c r="BJ2796" s="109"/>
      <c r="BK2796" s="109"/>
      <c r="BL2796" s="109"/>
      <c r="BM2796" s="109"/>
      <c r="BN2796" s="109"/>
      <c r="BO2796" s="109"/>
      <c r="BP2796" s="109"/>
      <c r="BQ2796" s="109"/>
      <c r="BR2796" s="109"/>
      <c r="BS2796" s="109"/>
      <c r="BT2796" s="109"/>
      <c r="BU2796" s="109"/>
      <c r="BV2796" s="109"/>
      <c r="BW2796" s="109"/>
      <c r="BX2796" s="109"/>
      <c r="BY2796" s="109"/>
      <c r="BZ2796" s="109"/>
      <c r="CA2796" s="109"/>
      <c r="CB2796" s="109"/>
      <c r="CC2796" s="109"/>
      <c r="CD2796" s="109"/>
      <c r="CE2796" s="109"/>
      <c r="CF2796" s="109"/>
      <c r="CG2796" s="109"/>
      <c r="CH2796" s="109"/>
      <c r="CI2796" s="109"/>
      <c r="CJ2796" s="109"/>
      <c r="CK2796" s="109"/>
      <c r="CL2796" s="109"/>
      <c r="CM2796" s="109"/>
      <c r="CN2796" s="109"/>
      <c r="CO2796" s="109"/>
      <c r="CP2796" s="109"/>
      <c r="CQ2796" s="109"/>
      <c r="CR2796" s="109"/>
      <c r="CS2796" s="109"/>
      <c r="CT2796" s="109"/>
      <c r="CU2796" s="109"/>
      <c r="CV2796" s="109"/>
      <c r="CW2796" s="109"/>
      <c r="CX2796" s="109"/>
      <c r="CY2796" s="109"/>
      <c r="CZ2796" s="109"/>
      <c r="DA2796" s="109"/>
      <c r="DB2796" s="109"/>
      <c r="DC2796" s="109"/>
      <c r="DD2796" s="109"/>
      <c r="DE2796" s="109"/>
      <c r="DF2796" s="109"/>
      <c r="DG2796" s="109"/>
      <c r="DH2796" s="109"/>
      <c r="DI2796" s="109"/>
      <c r="DJ2796" s="109"/>
      <c r="DK2796" s="109"/>
      <c r="DL2796" s="109"/>
      <c r="DM2796" s="109"/>
      <c r="DN2796" s="109"/>
      <c r="DO2796" s="109"/>
      <c r="DP2796" s="109"/>
      <c r="DQ2796" s="109"/>
      <c r="DR2796" s="109"/>
      <c r="DS2796" s="109"/>
      <c r="DT2796" s="109"/>
      <c r="DU2796" s="109"/>
      <c r="DV2796" s="109"/>
      <c r="DW2796" s="109"/>
      <c r="DX2796" s="109"/>
      <c r="DY2796" s="109"/>
      <c r="DZ2796" s="109"/>
      <c r="EA2796" s="109"/>
      <c r="EB2796" s="109"/>
      <c r="EC2796" s="109"/>
      <c r="ED2796" s="109"/>
      <c r="EE2796" s="109"/>
      <c r="EF2796" s="109"/>
      <c r="EG2796" s="109"/>
      <c r="EH2796" s="109"/>
      <c r="EI2796" s="109"/>
      <c r="EJ2796" s="109"/>
      <c r="EK2796" s="109"/>
      <c r="EL2796" s="109"/>
      <c r="EM2796" s="109"/>
      <c r="EN2796" s="109"/>
      <c r="EO2796" s="109"/>
      <c r="EP2796" s="109"/>
      <c r="EQ2796" s="109"/>
      <c r="ER2796" s="109"/>
      <c r="ES2796" s="109"/>
      <c r="ET2796" s="109"/>
      <c r="EU2796" s="109"/>
      <c r="EV2796" s="109"/>
      <c r="EW2796" s="109"/>
      <c r="EX2796" s="109"/>
      <c r="EY2796" s="109"/>
      <c r="EZ2796" s="109"/>
      <c r="FA2796" s="109"/>
      <c r="FB2796" s="109"/>
      <c r="FC2796" s="109"/>
      <c r="FD2796" s="109"/>
      <c r="FE2796" s="109"/>
      <c r="FF2796" s="109"/>
      <c r="FG2796" s="109"/>
      <c r="FH2796" s="109"/>
      <c r="FI2796" s="109"/>
      <c r="FJ2796" s="109"/>
      <c r="FK2796" s="109"/>
      <c r="FL2796" s="109"/>
      <c r="FM2796" s="109"/>
      <c r="FN2796" s="109"/>
      <c r="FO2796" s="109"/>
      <c r="FP2796" s="109"/>
      <c r="FQ2796" s="109"/>
      <c r="FR2796" s="109"/>
      <c r="FS2796" s="109"/>
      <c r="FT2796" s="109"/>
      <c r="FU2796" s="109"/>
      <c r="FV2796" s="109"/>
      <c r="FW2796" s="109"/>
      <c r="FX2796" s="109"/>
      <c r="FY2796" s="109"/>
      <c r="FZ2796" s="109"/>
      <c r="GA2796" s="109"/>
      <c r="GB2796" s="109"/>
      <c r="GC2796" s="109"/>
      <c r="GD2796" s="109"/>
      <c r="GE2796" s="109"/>
      <c r="GF2796" s="109"/>
      <c r="GG2796" s="109"/>
      <c r="GH2796" s="109"/>
      <c r="GI2796" s="109"/>
      <c r="GJ2796" s="109"/>
      <c r="GK2796" s="109"/>
      <c r="GL2796" s="109"/>
      <c r="GM2796" s="109"/>
      <c r="GN2796" s="109"/>
      <c r="GO2796" s="109"/>
      <c r="GP2796" s="109"/>
      <c r="GQ2796" s="109"/>
      <c r="GR2796" s="109"/>
      <c r="GS2796" s="109"/>
      <c r="GT2796" s="109"/>
      <c r="GU2796" s="109"/>
      <c r="GV2796" s="109"/>
      <c r="GW2796" s="109"/>
      <c r="GX2796" s="109"/>
      <c r="GY2796" s="109"/>
      <c r="GZ2796" s="109"/>
      <c r="HA2796" s="109"/>
      <c r="HB2796" s="109"/>
      <c r="HC2796" s="109"/>
      <c r="HD2796" s="109"/>
      <c r="HE2796" s="109"/>
      <c r="HF2796" s="109"/>
      <c r="HG2796" s="109"/>
      <c r="HH2796" s="109"/>
      <c r="HI2796" s="109"/>
      <c r="HJ2796" s="109"/>
      <c r="HK2796" s="109"/>
      <c r="HL2796" s="109"/>
      <c r="HM2796" s="109"/>
      <c r="HN2796" s="109"/>
      <c r="HO2796" s="109"/>
      <c r="HP2796" s="109"/>
      <c r="HQ2796" s="109"/>
      <c r="HR2796" s="109"/>
      <c r="HS2796" s="109"/>
      <c r="HT2796" s="109"/>
      <c r="HU2796" s="109"/>
      <c r="HV2796" s="109"/>
      <c r="HW2796" s="109"/>
      <c r="HX2796" s="109"/>
      <c r="HY2796" s="109"/>
      <c r="HZ2796" s="109"/>
      <c r="IA2796" s="109"/>
      <c r="IB2796" s="109"/>
      <c r="IC2796" s="109"/>
      <c r="ID2796" s="109"/>
      <c r="IE2796" s="109"/>
      <c r="IF2796" s="109"/>
      <c r="IG2796" s="109"/>
      <c r="IH2796" s="109"/>
      <c r="II2796" s="109"/>
      <c r="IJ2796" s="109"/>
      <c r="IK2796" s="109"/>
      <c r="IL2796" s="109"/>
      <c r="IM2796" s="109"/>
      <c r="IN2796" s="109"/>
      <c r="IO2796" s="109"/>
      <c r="IP2796" s="109"/>
      <c r="IQ2796" s="109"/>
      <c r="IR2796" s="109"/>
      <c r="IS2796" s="109"/>
      <c r="IT2796" s="109"/>
      <c r="IU2796" s="109"/>
      <c r="IV2796" s="109"/>
    </row>
    <row r="2797" spans="1:256" ht="12.5">
      <c r="B2797" s="65">
        <v>1</v>
      </c>
      <c r="C2797" s="66">
        <f>IF(E2797="A",4,IF(E2797="B",3,IF(E2797="C",2,IF(E2797="D",1,0))))</f>
        <v>1</v>
      </c>
      <c r="D2797" s="76" t="s">
        <v>87</v>
      </c>
      <c r="E2797" s="99" t="s">
        <v>70</v>
      </c>
      <c r="F2797" s="77" t="s">
        <v>90</v>
      </c>
      <c r="G2797" s="78"/>
      <c r="H2797" s="96" t="s">
        <v>116</v>
      </c>
      <c r="I2797" s="107" t="s">
        <v>3477</v>
      </c>
      <c r="J2797" s="81"/>
      <c r="K2797" s="72"/>
      <c r="L2797" s="72"/>
      <c r="M2797" s="72"/>
      <c r="N2797" s="72"/>
      <c r="O2797" s="72"/>
      <c r="P2797" s="72"/>
      <c r="Q2797" s="833"/>
      <c r="R2797" s="102"/>
      <c r="S2797" s="73"/>
      <c r="T2797" s="102"/>
      <c r="U2797" s="103"/>
      <c r="V2797" s="104"/>
    </row>
    <row r="2798" spans="1:256" ht="12.5">
      <c r="B2798" s="65">
        <v>1</v>
      </c>
      <c r="C2798" s="66">
        <f t="shared" ref="C2798:C2803" si="133">IF(E2798="A",1,IF(E2798="B",1,0))</f>
        <v>0</v>
      </c>
      <c r="D2798" s="248" t="s">
        <v>87</v>
      </c>
      <c r="E2798" s="663" t="s">
        <v>90</v>
      </c>
      <c r="F2798" s="663" t="s">
        <v>90</v>
      </c>
      <c r="G2798" s="78"/>
      <c r="H2798" s="96" t="s">
        <v>119</v>
      </c>
      <c r="I2798" s="107" t="s">
        <v>3478</v>
      </c>
      <c r="J2798" s="81"/>
      <c r="K2798" s="72"/>
      <c r="L2798" s="72"/>
      <c r="M2798" s="72"/>
      <c r="N2798" s="72"/>
      <c r="O2798" s="72"/>
      <c r="P2798" s="72"/>
      <c r="Q2798" s="833"/>
      <c r="R2798" s="102"/>
      <c r="S2798" s="73"/>
      <c r="T2798" s="102"/>
      <c r="U2798" s="103"/>
      <c r="V2798" s="104"/>
    </row>
    <row r="2799" spans="1:256" s="55" customFormat="1" ht="12.5">
      <c r="A2799" s="217"/>
      <c r="B2799" s="65">
        <v>1</v>
      </c>
      <c r="C2799" s="66">
        <f t="shared" si="133"/>
        <v>1</v>
      </c>
      <c r="D2799" s="76" t="s">
        <v>68</v>
      </c>
      <c r="E2799" s="76" t="s">
        <v>68</v>
      </c>
      <c r="F2799" s="77" t="s">
        <v>90</v>
      </c>
      <c r="G2799" s="78"/>
      <c r="H2799" s="96" t="s">
        <v>126</v>
      </c>
      <c r="I2799" s="107" t="s">
        <v>3479</v>
      </c>
      <c r="J2799" s="81"/>
      <c r="K2799" s="72"/>
      <c r="L2799" s="72"/>
      <c r="M2799" s="72"/>
      <c r="N2799" s="72"/>
      <c r="O2799" s="72"/>
      <c r="P2799" s="72"/>
      <c r="Q2799" s="833"/>
      <c r="R2799" s="102"/>
      <c r="S2799" s="73"/>
      <c r="T2799" s="102"/>
      <c r="U2799" s="103"/>
      <c r="V2799" s="104"/>
      <c r="W2799" s="109"/>
      <c r="X2799" s="109"/>
      <c r="Y2799" s="109"/>
      <c r="Z2799" s="109"/>
      <c r="AA2799" s="109"/>
      <c r="AB2799" s="109"/>
      <c r="AC2799" s="109"/>
      <c r="AD2799" s="109"/>
      <c r="AE2799" s="109"/>
      <c r="AF2799" s="109"/>
      <c r="AG2799" s="109"/>
      <c r="AH2799" s="109"/>
      <c r="AI2799" s="109"/>
      <c r="AJ2799" s="109"/>
      <c r="AK2799" s="109"/>
      <c r="AL2799" s="109"/>
      <c r="AM2799" s="109"/>
      <c r="AN2799" s="109"/>
      <c r="AO2799" s="109"/>
      <c r="AP2799" s="109"/>
      <c r="AQ2799" s="109"/>
      <c r="AR2799" s="109"/>
      <c r="AS2799" s="109"/>
      <c r="AT2799" s="109"/>
      <c r="AU2799" s="109"/>
      <c r="AV2799" s="109"/>
      <c r="AW2799" s="109"/>
      <c r="AX2799" s="109"/>
      <c r="AY2799" s="109"/>
      <c r="AZ2799" s="109"/>
      <c r="BA2799" s="109"/>
      <c r="BB2799" s="109"/>
      <c r="BC2799" s="109"/>
      <c r="BD2799" s="109"/>
      <c r="BE2799" s="109"/>
      <c r="BF2799" s="109"/>
      <c r="BG2799" s="109"/>
      <c r="BH2799" s="109"/>
      <c r="BI2799" s="109"/>
      <c r="BJ2799" s="109"/>
      <c r="BK2799" s="109"/>
      <c r="BL2799" s="109"/>
      <c r="BM2799" s="109"/>
      <c r="BN2799" s="109"/>
      <c r="BO2799" s="109"/>
      <c r="BP2799" s="109"/>
      <c r="BQ2799" s="109"/>
      <c r="BR2799" s="109"/>
      <c r="BS2799" s="109"/>
      <c r="BT2799" s="109"/>
      <c r="BU2799" s="109"/>
      <c r="BV2799" s="109"/>
      <c r="BW2799" s="109"/>
      <c r="BX2799" s="109"/>
      <c r="BY2799" s="109"/>
      <c r="BZ2799" s="109"/>
      <c r="CA2799" s="109"/>
      <c r="CB2799" s="109"/>
      <c r="CC2799" s="109"/>
      <c r="CD2799" s="109"/>
      <c r="CE2799" s="109"/>
      <c r="CF2799" s="109"/>
      <c r="CG2799" s="109"/>
      <c r="CH2799" s="109"/>
      <c r="CI2799" s="109"/>
      <c r="CJ2799" s="109"/>
      <c r="CK2799" s="109"/>
      <c r="CL2799" s="109"/>
      <c r="CM2799" s="109"/>
      <c r="CN2799" s="109"/>
      <c r="CO2799" s="109"/>
      <c r="CP2799" s="109"/>
      <c r="CQ2799" s="109"/>
      <c r="CR2799" s="109"/>
      <c r="CS2799" s="109"/>
      <c r="CT2799" s="109"/>
      <c r="CU2799" s="109"/>
      <c r="CV2799" s="109"/>
      <c r="CW2799" s="109"/>
      <c r="CX2799" s="109"/>
      <c r="CY2799" s="109"/>
      <c r="CZ2799" s="109"/>
      <c r="DA2799" s="109"/>
      <c r="DB2799" s="109"/>
      <c r="DC2799" s="109"/>
      <c r="DD2799" s="109"/>
      <c r="DE2799" s="109"/>
      <c r="DF2799" s="109"/>
      <c r="DG2799" s="109"/>
      <c r="DH2799" s="109"/>
      <c r="DI2799" s="109"/>
      <c r="DJ2799" s="109"/>
      <c r="DK2799" s="109"/>
      <c r="DL2799" s="109"/>
      <c r="DM2799" s="109"/>
      <c r="DN2799" s="109"/>
      <c r="DO2799" s="109"/>
      <c r="DP2799" s="109"/>
      <c r="DQ2799" s="109"/>
      <c r="DR2799" s="109"/>
      <c r="DS2799" s="109"/>
      <c r="DT2799" s="109"/>
      <c r="DU2799" s="109"/>
      <c r="DV2799" s="109"/>
      <c r="DW2799" s="109"/>
      <c r="DX2799" s="109"/>
      <c r="DY2799" s="109"/>
      <c r="DZ2799" s="109"/>
      <c r="EA2799" s="109"/>
      <c r="EB2799" s="109"/>
      <c r="EC2799" s="109"/>
      <c r="ED2799" s="109"/>
      <c r="EE2799" s="109"/>
      <c r="EF2799" s="109"/>
      <c r="EG2799" s="109"/>
      <c r="EH2799" s="109"/>
      <c r="EI2799" s="109"/>
      <c r="EJ2799" s="109"/>
      <c r="EK2799" s="109"/>
      <c r="EL2799" s="109"/>
      <c r="EM2799" s="109"/>
      <c r="EN2799" s="109"/>
      <c r="EO2799" s="109"/>
      <c r="EP2799" s="109"/>
      <c r="EQ2799" s="109"/>
      <c r="ER2799" s="109"/>
      <c r="ES2799" s="109"/>
      <c r="ET2799" s="109"/>
      <c r="EU2799" s="109"/>
      <c r="EV2799" s="109"/>
      <c r="EW2799" s="109"/>
      <c r="EX2799" s="109"/>
      <c r="EY2799" s="109"/>
      <c r="EZ2799" s="109"/>
      <c r="FA2799" s="109"/>
      <c r="FB2799" s="109"/>
      <c r="FC2799" s="109"/>
      <c r="FD2799" s="109"/>
      <c r="FE2799" s="109"/>
      <c r="FF2799" s="109"/>
      <c r="FG2799" s="109"/>
      <c r="FH2799" s="109"/>
      <c r="FI2799" s="109"/>
      <c r="FJ2799" s="109"/>
      <c r="FK2799" s="109"/>
      <c r="FL2799" s="109"/>
      <c r="FM2799" s="109"/>
      <c r="FN2799" s="109"/>
      <c r="FO2799" s="109"/>
      <c r="FP2799" s="109"/>
      <c r="FQ2799" s="109"/>
      <c r="FR2799" s="109"/>
      <c r="FS2799" s="109"/>
      <c r="FT2799" s="109"/>
      <c r="FU2799" s="109"/>
      <c r="FV2799" s="109"/>
      <c r="FW2799" s="109"/>
      <c r="FX2799" s="109"/>
      <c r="FY2799" s="109"/>
      <c r="FZ2799" s="109"/>
      <c r="GA2799" s="109"/>
      <c r="GB2799" s="109"/>
      <c r="GC2799" s="109"/>
      <c r="GD2799" s="109"/>
      <c r="GE2799" s="109"/>
      <c r="GF2799" s="109"/>
      <c r="GG2799" s="109"/>
      <c r="GH2799" s="109"/>
      <c r="GI2799" s="109"/>
      <c r="GJ2799" s="109"/>
      <c r="GK2799" s="109"/>
      <c r="GL2799" s="109"/>
      <c r="GM2799" s="109"/>
      <c r="GN2799" s="109"/>
      <c r="GO2799" s="109"/>
      <c r="GP2799" s="109"/>
      <c r="GQ2799" s="109"/>
      <c r="GR2799" s="109"/>
      <c r="GS2799" s="109"/>
      <c r="GT2799" s="109"/>
      <c r="GU2799" s="109"/>
      <c r="GV2799" s="109"/>
      <c r="GW2799" s="109"/>
      <c r="GX2799" s="109"/>
      <c r="GY2799" s="109"/>
      <c r="GZ2799" s="109"/>
      <c r="HA2799" s="109"/>
      <c r="HB2799" s="109"/>
      <c r="HC2799" s="109"/>
      <c r="HD2799" s="109"/>
      <c r="HE2799" s="109"/>
      <c r="HF2799" s="109"/>
      <c r="HG2799" s="109"/>
      <c r="HH2799" s="109"/>
      <c r="HI2799" s="109"/>
      <c r="HJ2799" s="109"/>
      <c r="HK2799" s="109"/>
      <c r="HL2799" s="109"/>
      <c r="HM2799" s="109"/>
      <c r="HN2799" s="109"/>
      <c r="HO2799" s="109"/>
      <c r="HP2799" s="109"/>
      <c r="HQ2799" s="109"/>
      <c r="HR2799" s="109"/>
      <c r="HS2799" s="109"/>
      <c r="HT2799" s="109"/>
      <c r="HU2799" s="109"/>
      <c r="HV2799" s="109"/>
      <c r="HW2799" s="109"/>
      <c r="HX2799" s="109"/>
      <c r="HY2799" s="109"/>
      <c r="HZ2799" s="109"/>
      <c r="IA2799" s="109"/>
      <c r="IB2799" s="109"/>
      <c r="IC2799" s="109"/>
      <c r="ID2799" s="109"/>
      <c r="IE2799" s="109"/>
      <c r="IF2799" s="109"/>
      <c r="IG2799" s="109"/>
      <c r="IH2799" s="109"/>
      <c r="II2799" s="109"/>
      <c r="IJ2799" s="109"/>
      <c r="IK2799" s="109"/>
      <c r="IL2799" s="109"/>
      <c r="IM2799" s="109"/>
      <c r="IN2799" s="109"/>
      <c r="IO2799" s="109"/>
      <c r="IP2799" s="109"/>
      <c r="IQ2799" s="109"/>
      <c r="IR2799" s="109"/>
      <c r="IS2799" s="109"/>
      <c r="IT2799" s="109"/>
      <c r="IU2799" s="109"/>
      <c r="IV2799" s="109"/>
    </row>
    <row r="2800" spans="1:256" s="55" customFormat="1" ht="12.5">
      <c r="A2800" s="217"/>
      <c r="B2800" s="65">
        <v>1</v>
      </c>
      <c r="C2800" s="66">
        <f t="shared" si="133"/>
        <v>0</v>
      </c>
      <c r="D2800" s="76" t="s">
        <v>87</v>
      </c>
      <c r="E2800" s="77" t="s">
        <v>90</v>
      </c>
      <c r="F2800" s="99" t="s">
        <v>70</v>
      </c>
      <c r="G2800" s="78"/>
      <c r="H2800" s="96" t="s">
        <v>116</v>
      </c>
      <c r="I2800" s="107" t="s">
        <v>3480</v>
      </c>
      <c r="J2800" s="81"/>
      <c r="K2800" s="72"/>
      <c r="L2800" s="72"/>
      <c r="M2800" s="72"/>
      <c r="N2800" s="72"/>
      <c r="O2800" s="72"/>
      <c r="P2800" s="72"/>
      <c r="Q2800" s="833"/>
      <c r="R2800" s="102"/>
      <c r="S2800" s="73"/>
      <c r="T2800" s="102"/>
      <c r="U2800" s="103"/>
      <c r="V2800" s="104"/>
      <c r="W2800" s="109"/>
      <c r="X2800" s="109"/>
      <c r="Y2800" s="109"/>
      <c r="Z2800" s="109"/>
      <c r="AA2800" s="109"/>
      <c r="AB2800" s="109"/>
      <c r="AC2800" s="109"/>
      <c r="AD2800" s="109"/>
      <c r="AE2800" s="109"/>
      <c r="AF2800" s="109"/>
      <c r="AG2800" s="109"/>
      <c r="AH2800" s="109"/>
      <c r="AI2800" s="109"/>
      <c r="AJ2800" s="109"/>
      <c r="AK2800" s="109"/>
      <c r="AL2800" s="109"/>
      <c r="AM2800" s="109"/>
      <c r="AN2800" s="109"/>
      <c r="AO2800" s="109"/>
      <c r="AP2800" s="109"/>
      <c r="AQ2800" s="109"/>
      <c r="AR2800" s="109"/>
      <c r="AS2800" s="109"/>
      <c r="AT2800" s="109"/>
      <c r="AU2800" s="109"/>
      <c r="AV2800" s="109"/>
      <c r="AW2800" s="109"/>
      <c r="AX2800" s="109"/>
      <c r="AY2800" s="109"/>
      <c r="AZ2800" s="109"/>
      <c r="BA2800" s="109"/>
      <c r="BB2800" s="109"/>
      <c r="BC2800" s="109"/>
      <c r="BD2800" s="109"/>
      <c r="BE2800" s="109"/>
      <c r="BF2800" s="109"/>
      <c r="BG2800" s="109"/>
      <c r="BH2800" s="109"/>
      <c r="BI2800" s="109"/>
      <c r="BJ2800" s="109"/>
      <c r="BK2800" s="109"/>
      <c r="BL2800" s="109"/>
      <c r="BM2800" s="109"/>
      <c r="BN2800" s="109"/>
      <c r="BO2800" s="109"/>
      <c r="BP2800" s="109"/>
      <c r="BQ2800" s="109"/>
      <c r="BR2800" s="109"/>
      <c r="BS2800" s="109"/>
      <c r="BT2800" s="109"/>
      <c r="BU2800" s="109"/>
      <c r="BV2800" s="109"/>
      <c r="BW2800" s="109"/>
      <c r="BX2800" s="109"/>
      <c r="BY2800" s="109"/>
      <c r="BZ2800" s="109"/>
      <c r="CA2800" s="109"/>
      <c r="CB2800" s="109"/>
      <c r="CC2800" s="109"/>
      <c r="CD2800" s="109"/>
      <c r="CE2800" s="109"/>
      <c r="CF2800" s="109"/>
      <c r="CG2800" s="109"/>
      <c r="CH2800" s="109"/>
      <c r="CI2800" s="109"/>
      <c r="CJ2800" s="109"/>
      <c r="CK2800" s="109"/>
      <c r="CL2800" s="109"/>
      <c r="CM2800" s="109"/>
      <c r="CN2800" s="109"/>
      <c r="CO2800" s="109"/>
      <c r="CP2800" s="109"/>
      <c r="CQ2800" s="109"/>
      <c r="CR2800" s="109"/>
      <c r="CS2800" s="109"/>
      <c r="CT2800" s="109"/>
      <c r="CU2800" s="109"/>
      <c r="CV2800" s="109"/>
      <c r="CW2800" s="109"/>
      <c r="CX2800" s="109"/>
      <c r="CY2800" s="109"/>
      <c r="CZ2800" s="109"/>
      <c r="DA2800" s="109"/>
      <c r="DB2800" s="109"/>
      <c r="DC2800" s="109"/>
      <c r="DD2800" s="109"/>
      <c r="DE2800" s="109"/>
      <c r="DF2800" s="109"/>
      <c r="DG2800" s="109"/>
      <c r="DH2800" s="109"/>
      <c r="DI2800" s="109"/>
      <c r="DJ2800" s="109"/>
      <c r="DK2800" s="109"/>
      <c r="DL2800" s="109"/>
      <c r="DM2800" s="109"/>
      <c r="DN2800" s="109"/>
      <c r="DO2800" s="109"/>
      <c r="DP2800" s="109"/>
      <c r="DQ2800" s="109"/>
      <c r="DR2800" s="109"/>
      <c r="DS2800" s="109"/>
      <c r="DT2800" s="109"/>
      <c r="DU2800" s="109"/>
      <c r="DV2800" s="109"/>
      <c r="DW2800" s="109"/>
      <c r="DX2800" s="109"/>
      <c r="DY2800" s="109"/>
      <c r="DZ2800" s="109"/>
      <c r="EA2800" s="109"/>
      <c r="EB2800" s="109"/>
      <c r="EC2800" s="109"/>
      <c r="ED2800" s="109"/>
      <c r="EE2800" s="109"/>
      <c r="EF2800" s="109"/>
      <c r="EG2800" s="109"/>
      <c r="EH2800" s="109"/>
      <c r="EI2800" s="109"/>
      <c r="EJ2800" s="109"/>
      <c r="EK2800" s="109"/>
      <c r="EL2800" s="109"/>
      <c r="EM2800" s="109"/>
      <c r="EN2800" s="109"/>
      <c r="EO2800" s="109"/>
      <c r="EP2800" s="109"/>
      <c r="EQ2800" s="109"/>
      <c r="ER2800" s="109"/>
      <c r="ES2800" s="109"/>
      <c r="ET2800" s="109"/>
      <c r="EU2800" s="109"/>
      <c r="EV2800" s="109"/>
      <c r="EW2800" s="109"/>
      <c r="EX2800" s="109"/>
      <c r="EY2800" s="109"/>
      <c r="EZ2800" s="109"/>
      <c r="FA2800" s="109"/>
      <c r="FB2800" s="109"/>
      <c r="FC2800" s="109"/>
      <c r="FD2800" s="109"/>
      <c r="FE2800" s="109"/>
      <c r="FF2800" s="109"/>
      <c r="FG2800" s="109"/>
      <c r="FH2800" s="109"/>
      <c r="FI2800" s="109"/>
      <c r="FJ2800" s="109"/>
      <c r="FK2800" s="109"/>
      <c r="FL2800" s="109"/>
      <c r="FM2800" s="109"/>
      <c r="FN2800" s="109"/>
      <c r="FO2800" s="109"/>
      <c r="FP2800" s="109"/>
      <c r="FQ2800" s="109"/>
      <c r="FR2800" s="109"/>
      <c r="FS2800" s="109"/>
      <c r="FT2800" s="109"/>
      <c r="FU2800" s="109"/>
      <c r="FV2800" s="109"/>
      <c r="FW2800" s="109"/>
      <c r="FX2800" s="109"/>
      <c r="FY2800" s="109"/>
      <c r="FZ2800" s="109"/>
      <c r="GA2800" s="109"/>
      <c r="GB2800" s="109"/>
      <c r="GC2800" s="109"/>
      <c r="GD2800" s="109"/>
      <c r="GE2800" s="109"/>
      <c r="GF2800" s="109"/>
      <c r="GG2800" s="109"/>
      <c r="GH2800" s="109"/>
      <c r="GI2800" s="109"/>
      <c r="GJ2800" s="109"/>
      <c r="GK2800" s="109"/>
      <c r="GL2800" s="109"/>
      <c r="GM2800" s="109"/>
      <c r="GN2800" s="109"/>
      <c r="GO2800" s="109"/>
      <c r="GP2800" s="109"/>
      <c r="GQ2800" s="109"/>
      <c r="GR2800" s="109"/>
      <c r="GS2800" s="109"/>
      <c r="GT2800" s="109"/>
      <c r="GU2800" s="109"/>
      <c r="GV2800" s="109"/>
      <c r="GW2800" s="109"/>
      <c r="GX2800" s="109"/>
      <c r="GY2800" s="109"/>
      <c r="GZ2800" s="109"/>
      <c r="HA2800" s="109"/>
      <c r="HB2800" s="109"/>
      <c r="HC2800" s="109"/>
      <c r="HD2800" s="109"/>
      <c r="HE2800" s="109"/>
      <c r="HF2800" s="109"/>
      <c r="HG2800" s="109"/>
      <c r="HH2800" s="109"/>
      <c r="HI2800" s="109"/>
      <c r="HJ2800" s="109"/>
      <c r="HK2800" s="109"/>
      <c r="HL2800" s="109"/>
      <c r="HM2800" s="109"/>
      <c r="HN2800" s="109"/>
      <c r="HO2800" s="109"/>
      <c r="HP2800" s="109"/>
      <c r="HQ2800" s="109"/>
      <c r="HR2800" s="109"/>
      <c r="HS2800" s="109"/>
      <c r="HT2800" s="109"/>
      <c r="HU2800" s="109"/>
      <c r="HV2800" s="109"/>
      <c r="HW2800" s="109"/>
      <c r="HX2800" s="109"/>
      <c r="HY2800" s="109"/>
      <c r="HZ2800" s="109"/>
      <c r="IA2800" s="109"/>
      <c r="IB2800" s="109"/>
      <c r="IC2800" s="109"/>
      <c r="ID2800" s="109"/>
      <c r="IE2800" s="109"/>
      <c r="IF2800" s="109"/>
      <c r="IG2800" s="109"/>
      <c r="IH2800" s="109"/>
      <c r="II2800" s="109"/>
      <c r="IJ2800" s="109"/>
      <c r="IK2800" s="109"/>
      <c r="IL2800" s="109"/>
      <c r="IM2800" s="109"/>
      <c r="IN2800" s="109"/>
      <c r="IO2800" s="109"/>
      <c r="IP2800" s="109"/>
      <c r="IQ2800" s="109"/>
      <c r="IR2800" s="109"/>
      <c r="IS2800" s="109"/>
      <c r="IT2800" s="109"/>
      <c r="IU2800" s="109"/>
      <c r="IV2800" s="109"/>
    </row>
    <row r="2801" spans="1:256" s="55" customFormat="1" ht="12.5">
      <c r="A2801" s="308"/>
      <c r="B2801" s="65">
        <v>1</v>
      </c>
      <c r="C2801" s="66">
        <f t="shared" si="133"/>
        <v>0</v>
      </c>
      <c r="D2801" s="659" t="s">
        <v>90</v>
      </c>
      <c r="E2801" s="659" t="s">
        <v>90</v>
      </c>
      <c r="F2801" s="658" t="s">
        <v>68</v>
      </c>
      <c r="G2801" s="78"/>
      <c r="H2801" s="96" t="s">
        <v>94</v>
      </c>
      <c r="I2801" s="107" t="s">
        <v>3481</v>
      </c>
      <c r="J2801" s="81"/>
      <c r="K2801" s="72"/>
      <c r="L2801" s="72"/>
      <c r="M2801" s="72"/>
      <c r="N2801" s="72"/>
      <c r="O2801" s="72"/>
      <c r="P2801" s="72"/>
      <c r="Q2801" s="833"/>
      <c r="R2801" s="102"/>
      <c r="S2801" s="73"/>
      <c r="T2801" s="102"/>
      <c r="U2801" s="103"/>
      <c r="V2801" s="104"/>
      <c r="W2801" s="109"/>
      <c r="X2801" s="109"/>
      <c r="Y2801" s="109"/>
      <c r="Z2801" s="109"/>
      <c r="AA2801" s="109"/>
      <c r="AB2801" s="109"/>
      <c r="AC2801" s="109"/>
      <c r="AD2801" s="109"/>
      <c r="AE2801" s="109"/>
      <c r="AF2801" s="109"/>
      <c r="AG2801" s="109"/>
      <c r="AH2801" s="109"/>
      <c r="AI2801" s="109"/>
      <c r="AJ2801" s="109"/>
      <c r="AK2801" s="109"/>
      <c r="AL2801" s="109"/>
      <c r="AM2801" s="109"/>
      <c r="AN2801" s="109"/>
      <c r="AO2801" s="109"/>
      <c r="AP2801" s="109"/>
      <c r="AQ2801" s="109"/>
      <c r="AR2801" s="109"/>
      <c r="AS2801" s="109"/>
      <c r="AT2801" s="109"/>
      <c r="AU2801" s="109"/>
      <c r="AV2801" s="109"/>
      <c r="AW2801" s="109"/>
      <c r="AX2801" s="109"/>
      <c r="AY2801" s="109"/>
      <c r="AZ2801" s="109"/>
      <c r="BA2801" s="109"/>
      <c r="BB2801" s="109"/>
      <c r="BC2801" s="109"/>
      <c r="BD2801" s="109"/>
      <c r="BE2801" s="109"/>
      <c r="BF2801" s="109"/>
      <c r="BG2801" s="109"/>
      <c r="BH2801" s="109"/>
      <c r="BI2801" s="109"/>
      <c r="BJ2801" s="109"/>
      <c r="BK2801" s="109"/>
      <c r="BL2801" s="109"/>
      <c r="BM2801" s="109"/>
      <c r="BN2801" s="109"/>
      <c r="BO2801" s="109"/>
      <c r="BP2801" s="109"/>
      <c r="BQ2801" s="109"/>
      <c r="BR2801" s="109"/>
      <c r="BS2801" s="109"/>
      <c r="BT2801" s="109"/>
      <c r="BU2801" s="109"/>
      <c r="BV2801" s="109"/>
      <c r="BW2801" s="109"/>
      <c r="BX2801" s="109"/>
      <c r="BY2801" s="109"/>
      <c r="BZ2801" s="109"/>
      <c r="CA2801" s="109"/>
      <c r="CB2801" s="109"/>
      <c r="CC2801" s="109"/>
      <c r="CD2801" s="109"/>
      <c r="CE2801" s="109"/>
      <c r="CF2801" s="109"/>
      <c r="CG2801" s="109"/>
      <c r="CH2801" s="109"/>
      <c r="CI2801" s="109"/>
      <c r="CJ2801" s="109"/>
      <c r="CK2801" s="109"/>
      <c r="CL2801" s="109"/>
      <c r="CM2801" s="109"/>
      <c r="CN2801" s="109"/>
      <c r="CO2801" s="109"/>
      <c r="CP2801" s="109"/>
      <c r="CQ2801" s="109"/>
      <c r="CR2801" s="109"/>
      <c r="CS2801" s="109"/>
      <c r="CT2801" s="109"/>
      <c r="CU2801" s="109"/>
      <c r="CV2801" s="109"/>
      <c r="CW2801" s="109"/>
      <c r="CX2801" s="109"/>
      <c r="CY2801" s="109"/>
      <c r="CZ2801" s="109"/>
      <c r="DA2801" s="109"/>
      <c r="DB2801" s="109"/>
      <c r="DC2801" s="109"/>
      <c r="DD2801" s="109"/>
      <c r="DE2801" s="109"/>
      <c r="DF2801" s="109"/>
      <c r="DG2801" s="109"/>
      <c r="DH2801" s="109"/>
      <c r="DI2801" s="109"/>
      <c r="DJ2801" s="109"/>
      <c r="DK2801" s="109"/>
      <c r="DL2801" s="109"/>
      <c r="DM2801" s="109"/>
      <c r="DN2801" s="109"/>
      <c r="DO2801" s="109"/>
      <c r="DP2801" s="109"/>
      <c r="DQ2801" s="109"/>
      <c r="DR2801" s="109"/>
      <c r="DS2801" s="109"/>
      <c r="DT2801" s="109"/>
      <c r="DU2801" s="109"/>
      <c r="DV2801" s="109"/>
      <c r="DW2801" s="109"/>
      <c r="DX2801" s="109"/>
      <c r="DY2801" s="109"/>
      <c r="DZ2801" s="109"/>
      <c r="EA2801" s="109"/>
      <c r="EB2801" s="109"/>
      <c r="EC2801" s="109"/>
      <c r="ED2801" s="109"/>
      <c r="EE2801" s="109"/>
      <c r="EF2801" s="109"/>
      <c r="EG2801" s="109"/>
      <c r="EH2801" s="109"/>
      <c r="EI2801" s="109"/>
      <c r="EJ2801" s="109"/>
      <c r="EK2801" s="109"/>
      <c r="EL2801" s="109"/>
      <c r="EM2801" s="109"/>
      <c r="EN2801" s="109"/>
      <c r="EO2801" s="109"/>
      <c r="EP2801" s="109"/>
      <c r="EQ2801" s="109"/>
      <c r="ER2801" s="109"/>
      <c r="ES2801" s="109"/>
      <c r="ET2801" s="109"/>
      <c r="EU2801" s="109"/>
      <c r="EV2801" s="109"/>
      <c r="EW2801" s="109"/>
      <c r="EX2801" s="109"/>
      <c r="EY2801" s="109"/>
      <c r="EZ2801" s="109"/>
      <c r="FA2801" s="109"/>
      <c r="FB2801" s="109"/>
      <c r="FC2801" s="109"/>
      <c r="FD2801" s="109"/>
      <c r="FE2801" s="109"/>
      <c r="FF2801" s="109"/>
      <c r="FG2801" s="109"/>
      <c r="FH2801" s="109"/>
      <c r="FI2801" s="109"/>
      <c r="FJ2801" s="109"/>
      <c r="FK2801" s="109"/>
      <c r="FL2801" s="109"/>
      <c r="FM2801" s="109"/>
      <c r="FN2801" s="109"/>
      <c r="FO2801" s="109"/>
      <c r="FP2801" s="109"/>
      <c r="FQ2801" s="109"/>
      <c r="FR2801" s="109"/>
      <c r="FS2801" s="109"/>
      <c r="FT2801" s="109"/>
      <c r="FU2801" s="109"/>
      <c r="FV2801" s="109"/>
      <c r="FW2801" s="109"/>
      <c r="FX2801" s="109"/>
      <c r="FY2801" s="109"/>
      <c r="FZ2801" s="109"/>
      <c r="GA2801" s="109"/>
      <c r="GB2801" s="109"/>
      <c r="GC2801" s="109"/>
      <c r="GD2801" s="109"/>
      <c r="GE2801" s="109"/>
      <c r="GF2801" s="109"/>
      <c r="GG2801" s="109"/>
      <c r="GH2801" s="109"/>
      <c r="GI2801" s="109"/>
      <c r="GJ2801" s="109"/>
      <c r="GK2801" s="109"/>
      <c r="GL2801" s="109"/>
      <c r="GM2801" s="109"/>
      <c r="GN2801" s="109"/>
      <c r="GO2801" s="109"/>
      <c r="GP2801" s="109"/>
      <c r="GQ2801" s="109"/>
      <c r="GR2801" s="109"/>
      <c r="GS2801" s="109"/>
      <c r="GT2801" s="109"/>
      <c r="GU2801" s="109"/>
      <c r="GV2801" s="109"/>
      <c r="GW2801" s="109"/>
      <c r="GX2801" s="109"/>
      <c r="GY2801" s="109"/>
      <c r="GZ2801" s="109"/>
      <c r="HA2801" s="109"/>
      <c r="HB2801" s="109"/>
      <c r="HC2801" s="109"/>
      <c r="HD2801" s="109"/>
      <c r="HE2801" s="109"/>
      <c r="HF2801" s="109"/>
      <c r="HG2801" s="109"/>
      <c r="HH2801" s="109"/>
      <c r="HI2801" s="109"/>
      <c r="HJ2801" s="109"/>
      <c r="HK2801" s="109"/>
      <c r="HL2801" s="109"/>
      <c r="HM2801" s="109"/>
      <c r="HN2801" s="109"/>
      <c r="HO2801" s="109"/>
      <c r="HP2801" s="109"/>
      <c r="HQ2801" s="109"/>
      <c r="HR2801" s="109"/>
      <c r="HS2801" s="109"/>
      <c r="HT2801" s="109"/>
      <c r="HU2801" s="109"/>
      <c r="HV2801" s="109"/>
      <c r="HW2801" s="109"/>
      <c r="HX2801" s="109"/>
      <c r="HY2801" s="109"/>
      <c r="HZ2801" s="109"/>
      <c r="IA2801" s="109"/>
      <c r="IB2801" s="109"/>
      <c r="IC2801" s="109"/>
      <c r="ID2801" s="109"/>
      <c r="IE2801" s="109"/>
      <c r="IF2801" s="109"/>
      <c r="IG2801" s="109"/>
      <c r="IH2801" s="109"/>
      <c r="II2801" s="109"/>
      <c r="IJ2801" s="109"/>
      <c r="IK2801" s="109"/>
      <c r="IL2801" s="109"/>
      <c r="IM2801" s="109"/>
      <c r="IN2801" s="109"/>
      <c r="IO2801" s="109"/>
      <c r="IP2801" s="109"/>
      <c r="IQ2801" s="109"/>
      <c r="IR2801" s="109"/>
      <c r="IS2801" s="109"/>
      <c r="IT2801" s="109"/>
      <c r="IU2801" s="109"/>
      <c r="IV2801" s="109"/>
    </row>
    <row r="2802" spans="1:256" s="55" customFormat="1" ht="12" customHeight="1">
      <c r="A2802" s="217"/>
      <c r="B2802" s="65">
        <v>1</v>
      </c>
      <c r="C2802" s="66">
        <f t="shared" si="133"/>
        <v>0</v>
      </c>
      <c r="D2802" s="77" t="s">
        <v>90</v>
      </c>
      <c r="E2802" s="77" t="s">
        <v>90</v>
      </c>
      <c r="F2802" s="76" t="s">
        <v>68</v>
      </c>
      <c r="G2802" s="78"/>
      <c r="H2802" s="96" t="s">
        <v>94</v>
      </c>
      <c r="I2802" s="107" t="s">
        <v>3482</v>
      </c>
      <c r="J2802" s="81"/>
      <c r="K2802" s="72"/>
      <c r="L2802" s="72"/>
      <c r="M2802" s="72"/>
      <c r="N2802" s="72"/>
      <c r="O2802" s="72"/>
      <c r="P2802" s="72"/>
      <c r="Q2802" s="833"/>
      <c r="R2802" s="102"/>
      <c r="S2802" s="73"/>
      <c r="T2802" s="102"/>
      <c r="U2802" s="103"/>
      <c r="V2802" s="104"/>
      <c r="W2802" s="109"/>
      <c r="X2802" s="109"/>
      <c r="Y2802" s="109"/>
      <c r="Z2802" s="109"/>
      <c r="AA2802" s="109"/>
      <c r="AB2802" s="109"/>
      <c r="AC2802" s="109"/>
      <c r="AD2802" s="109"/>
      <c r="AE2802" s="109"/>
      <c r="AF2802" s="109"/>
      <c r="AG2802" s="109"/>
      <c r="AH2802" s="109"/>
      <c r="AI2802" s="109"/>
      <c r="AJ2802" s="109"/>
      <c r="AK2802" s="109"/>
      <c r="AL2802" s="109"/>
      <c r="AM2802" s="109"/>
      <c r="AN2802" s="109"/>
      <c r="AO2802" s="109"/>
      <c r="AP2802" s="109"/>
      <c r="AQ2802" s="109"/>
      <c r="AR2802" s="109"/>
      <c r="AS2802" s="109"/>
      <c r="AT2802" s="109"/>
      <c r="AU2802" s="109"/>
      <c r="AV2802" s="109"/>
      <c r="AW2802" s="109"/>
      <c r="AX2802" s="109"/>
      <c r="AY2802" s="109"/>
      <c r="AZ2802" s="109"/>
      <c r="BA2802" s="109"/>
      <c r="BB2802" s="109"/>
      <c r="BC2802" s="109"/>
      <c r="BD2802" s="109"/>
      <c r="BE2802" s="109"/>
      <c r="BF2802" s="109"/>
      <c r="BG2802" s="109"/>
      <c r="BH2802" s="109"/>
      <c r="BI2802" s="109"/>
      <c r="BJ2802" s="109"/>
      <c r="BK2802" s="109"/>
      <c r="BL2802" s="109"/>
      <c r="BM2802" s="109"/>
      <c r="BN2802" s="109"/>
      <c r="BO2802" s="109"/>
      <c r="BP2802" s="109"/>
      <c r="BQ2802" s="109"/>
      <c r="BR2802" s="109"/>
      <c r="BS2802" s="109"/>
      <c r="BT2802" s="109"/>
      <c r="BU2802" s="109"/>
      <c r="BV2802" s="109"/>
      <c r="BW2802" s="109"/>
      <c r="BX2802" s="109"/>
      <c r="BY2802" s="109"/>
      <c r="BZ2802" s="109"/>
      <c r="CA2802" s="109"/>
      <c r="CB2802" s="109"/>
      <c r="CC2802" s="109"/>
      <c r="CD2802" s="109"/>
      <c r="CE2802" s="109"/>
      <c r="CF2802" s="109"/>
      <c r="CG2802" s="109"/>
      <c r="CH2802" s="109"/>
      <c r="CI2802" s="109"/>
      <c r="CJ2802" s="109"/>
      <c r="CK2802" s="109"/>
      <c r="CL2802" s="109"/>
      <c r="CM2802" s="109"/>
      <c r="CN2802" s="109"/>
      <c r="CO2802" s="109"/>
      <c r="CP2802" s="109"/>
      <c r="CQ2802" s="109"/>
      <c r="CR2802" s="109"/>
      <c r="CS2802" s="109"/>
      <c r="CT2802" s="109"/>
      <c r="CU2802" s="109"/>
      <c r="CV2802" s="109"/>
      <c r="CW2802" s="109"/>
      <c r="CX2802" s="109"/>
      <c r="CY2802" s="109"/>
      <c r="CZ2802" s="109"/>
      <c r="DA2802" s="109"/>
      <c r="DB2802" s="109"/>
      <c r="DC2802" s="109"/>
      <c r="DD2802" s="109"/>
      <c r="DE2802" s="109"/>
      <c r="DF2802" s="109"/>
      <c r="DG2802" s="109"/>
      <c r="DH2802" s="109"/>
      <c r="DI2802" s="109"/>
      <c r="DJ2802" s="109"/>
      <c r="DK2802" s="109"/>
      <c r="DL2802" s="109"/>
      <c r="DM2802" s="109"/>
      <c r="DN2802" s="109"/>
      <c r="DO2802" s="109"/>
      <c r="DP2802" s="109"/>
      <c r="DQ2802" s="109"/>
      <c r="DR2802" s="109"/>
      <c r="DS2802" s="109"/>
      <c r="DT2802" s="109"/>
      <c r="DU2802" s="109"/>
      <c r="DV2802" s="109"/>
      <c r="DW2802" s="109"/>
      <c r="DX2802" s="109"/>
      <c r="DY2802" s="109"/>
      <c r="DZ2802" s="109"/>
      <c r="EA2802" s="109"/>
      <c r="EB2802" s="109"/>
      <c r="EC2802" s="109"/>
      <c r="ED2802" s="109"/>
      <c r="EE2802" s="109"/>
      <c r="EF2802" s="109"/>
      <c r="EG2802" s="109"/>
      <c r="EH2802" s="109"/>
      <c r="EI2802" s="109"/>
      <c r="EJ2802" s="109"/>
      <c r="EK2802" s="109"/>
      <c r="EL2802" s="109"/>
      <c r="EM2802" s="109"/>
      <c r="EN2802" s="109"/>
      <c r="EO2802" s="109"/>
      <c r="EP2802" s="109"/>
      <c r="EQ2802" s="109"/>
      <c r="ER2802" s="109"/>
      <c r="ES2802" s="109"/>
      <c r="ET2802" s="109"/>
      <c r="EU2802" s="109"/>
      <c r="EV2802" s="109"/>
      <c r="EW2802" s="109"/>
      <c r="EX2802" s="109"/>
      <c r="EY2802" s="109"/>
      <c r="EZ2802" s="109"/>
      <c r="FA2802" s="109"/>
      <c r="FB2802" s="109"/>
      <c r="FC2802" s="109"/>
      <c r="FD2802" s="109"/>
      <c r="FE2802" s="109"/>
      <c r="FF2802" s="109"/>
      <c r="FG2802" s="109"/>
      <c r="FH2802" s="109"/>
      <c r="FI2802" s="109"/>
      <c r="FJ2802" s="109"/>
      <c r="FK2802" s="109"/>
      <c r="FL2802" s="109"/>
      <c r="FM2802" s="109"/>
      <c r="FN2802" s="109"/>
      <c r="FO2802" s="109"/>
      <c r="FP2802" s="109"/>
      <c r="FQ2802" s="109"/>
      <c r="FR2802" s="109"/>
      <c r="FS2802" s="109"/>
      <c r="FT2802" s="109"/>
      <c r="FU2802" s="109"/>
      <c r="FV2802" s="109"/>
      <c r="FW2802" s="109"/>
      <c r="FX2802" s="109"/>
      <c r="FY2802" s="109"/>
      <c r="FZ2802" s="109"/>
      <c r="GA2802" s="109"/>
      <c r="GB2802" s="109"/>
      <c r="GC2802" s="109"/>
      <c r="GD2802" s="109"/>
      <c r="GE2802" s="109"/>
      <c r="GF2802" s="109"/>
      <c r="GG2802" s="109"/>
      <c r="GH2802" s="109"/>
      <c r="GI2802" s="109"/>
      <c r="GJ2802" s="109"/>
      <c r="GK2802" s="109"/>
      <c r="GL2802" s="109"/>
      <c r="GM2802" s="109"/>
      <c r="GN2802" s="109"/>
      <c r="GO2802" s="109"/>
      <c r="GP2802" s="109"/>
      <c r="GQ2802" s="109"/>
      <c r="GR2802" s="109"/>
      <c r="GS2802" s="109"/>
      <c r="GT2802" s="109"/>
      <c r="GU2802" s="109"/>
      <c r="GV2802" s="109"/>
      <c r="GW2802" s="109"/>
      <c r="GX2802" s="109"/>
      <c r="GY2802" s="109"/>
      <c r="GZ2802" s="109"/>
      <c r="HA2802" s="109"/>
      <c r="HB2802" s="109"/>
      <c r="HC2802" s="109"/>
      <c r="HD2802" s="109"/>
      <c r="HE2802" s="109"/>
      <c r="HF2802" s="109"/>
      <c r="HG2802" s="109"/>
      <c r="HH2802" s="109"/>
      <c r="HI2802" s="109"/>
      <c r="HJ2802" s="109"/>
      <c r="HK2802" s="109"/>
      <c r="HL2802" s="109"/>
      <c r="HM2802" s="109"/>
      <c r="HN2802" s="109"/>
      <c r="HO2802" s="109"/>
      <c r="HP2802" s="109"/>
      <c r="HQ2802" s="109"/>
      <c r="HR2802" s="109"/>
      <c r="HS2802" s="109"/>
      <c r="HT2802" s="109"/>
      <c r="HU2802" s="109"/>
      <c r="HV2802" s="109"/>
      <c r="HW2802" s="109"/>
      <c r="HX2802" s="109"/>
      <c r="HY2802" s="109"/>
      <c r="HZ2802" s="109"/>
      <c r="IA2802" s="109"/>
      <c r="IB2802" s="109"/>
      <c r="IC2802" s="109"/>
      <c r="ID2802" s="109"/>
      <c r="IE2802" s="109"/>
      <c r="IF2802" s="109"/>
      <c r="IG2802" s="109"/>
      <c r="IH2802" s="109"/>
      <c r="II2802" s="109"/>
      <c r="IJ2802" s="109"/>
      <c r="IK2802" s="109"/>
      <c r="IL2802" s="109"/>
      <c r="IM2802" s="109"/>
      <c r="IN2802" s="109"/>
      <c r="IO2802" s="109"/>
      <c r="IP2802" s="109"/>
      <c r="IQ2802" s="109"/>
      <c r="IR2802" s="109"/>
      <c r="IS2802" s="109"/>
      <c r="IT2802" s="109"/>
      <c r="IU2802" s="109"/>
      <c r="IV2802" s="109"/>
    </row>
    <row r="2803" spans="1:256" s="55" customFormat="1" ht="12" customHeight="1">
      <c r="A2803" s="217"/>
      <c r="B2803" s="65">
        <v>1</v>
      </c>
      <c r="C2803" s="66">
        <f t="shared" si="133"/>
        <v>1</v>
      </c>
      <c r="D2803" s="76" t="s">
        <v>87</v>
      </c>
      <c r="E2803" s="76" t="s">
        <v>87</v>
      </c>
      <c r="F2803" s="99" t="s">
        <v>70</v>
      </c>
      <c r="G2803" s="78"/>
      <c r="H2803" s="96" t="s">
        <v>104</v>
      </c>
      <c r="I2803" s="107" t="s">
        <v>3483</v>
      </c>
      <c r="J2803" s="81"/>
      <c r="K2803" s="72"/>
      <c r="L2803" s="72"/>
      <c r="M2803" s="72"/>
      <c r="N2803" s="72"/>
      <c r="O2803" s="72"/>
      <c r="P2803" s="72"/>
      <c r="Q2803" s="833"/>
      <c r="R2803" s="102"/>
      <c r="S2803" s="73"/>
      <c r="T2803" s="102"/>
      <c r="U2803" s="103"/>
      <c r="V2803" s="104"/>
      <c r="W2803"/>
      <c r="X2803" s="188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/>
      <c r="BN2803"/>
      <c r="BO2803"/>
      <c r="BP2803"/>
      <c r="BQ2803"/>
      <c r="BR2803"/>
      <c r="BS2803"/>
      <c r="BT2803"/>
      <c r="BU2803"/>
      <c r="BV2803"/>
      <c r="BW2803"/>
      <c r="BX2803"/>
      <c r="BY2803"/>
      <c r="BZ2803"/>
      <c r="CA2803"/>
      <c r="CB2803"/>
      <c r="CC2803"/>
      <c r="CD2803"/>
      <c r="CE2803"/>
      <c r="CF2803"/>
      <c r="CG2803"/>
      <c r="CH2803"/>
      <c r="CI2803"/>
      <c r="CJ2803"/>
      <c r="CK2803"/>
      <c r="CL2803"/>
      <c r="CM2803"/>
      <c r="CN2803"/>
      <c r="CO2803"/>
      <c r="CP2803"/>
      <c r="CQ2803"/>
      <c r="CR2803"/>
      <c r="CS2803"/>
      <c r="CT2803"/>
      <c r="CU2803"/>
      <c r="CV2803"/>
      <c r="CW2803"/>
      <c r="CX2803"/>
      <c r="CY2803"/>
      <c r="CZ2803"/>
      <c r="DA2803"/>
      <c r="DB2803"/>
      <c r="DC2803"/>
      <c r="DD2803"/>
      <c r="DE2803"/>
      <c r="DF2803"/>
      <c r="DG2803"/>
      <c r="DH2803"/>
      <c r="DI2803"/>
      <c r="DJ2803"/>
      <c r="DK2803"/>
      <c r="DL2803"/>
      <c r="DM2803"/>
      <c r="DN2803"/>
      <c r="DO2803"/>
      <c r="DP2803"/>
      <c r="DQ2803"/>
      <c r="DR2803"/>
      <c r="DS2803"/>
      <c r="DT2803"/>
      <c r="DU2803"/>
      <c r="DV2803"/>
      <c r="DW2803"/>
      <c r="DX2803"/>
      <c r="DY2803"/>
      <c r="DZ2803"/>
      <c r="EA2803"/>
      <c r="EB2803"/>
      <c r="EC2803"/>
      <c r="ED2803"/>
      <c r="EE2803"/>
      <c r="EF2803"/>
      <c r="EG2803"/>
      <c r="EH2803"/>
      <c r="EI2803"/>
      <c r="EJ2803"/>
      <c r="EK2803"/>
      <c r="EL2803"/>
      <c r="EM2803"/>
      <c r="EN2803"/>
      <c r="EO2803"/>
      <c r="EP2803"/>
      <c r="EQ2803"/>
      <c r="ER2803"/>
      <c r="ES2803"/>
      <c r="ET2803"/>
      <c r="EU2803"/>
      <c r="EV2803"/>
      <c r="EW2803"/>
      <c r="EX2803"/>
      <c r="EY2803"/>
      <c r="EZ2803"/>
      <c r="FA2803"/>
      <c r="FB2803"/>
      <c r="FC2803"/>
      <c r="FD2803"/>
      <c r="FE2803"/>
      <c r="FF2803"/>
      <c r="FG2803"/>
      <c r="FH2803"/>
      <c r="FI2803"/>
      <c r="FJ2803"/>
      <c r="FK2803"/>
      <c r="FL2803"/>
      <c r="FM2803"/>
      <c r="FN2803"/>
      <c r="FO2803"/>
      <c r="FP2803"/>
      <c r="FQ2803"/>
      <c r="FR2803"/>
      <c r="FS2803"/>
      <c r="FT2803"/>
      <c r="FU2803"/>
      <c r="FV2803"/>
      <c r="FW2803"/>
      <c r="FX2803"/>
      <c r="FY2803"/>
      <c r="FZ2803"/>
      <c r="GA2803"/>
      <c r="GB2803"/>
      <c r="GC2803"/>
      <c r="GD2803"/>
      <c r="GE2803"/>
      <c r="GF2803"/>
      <c r="GG2803"/>
      <c r="GH2803"/>
      <c r="GI2803"/>
      <c r="GJ2803"/>
      <c r="GK2803"/>
      <c r="GL2803"/>
      <c r="GM2803"/>
      <c r="GN2803"/>
      <c r="GO2803"/>
      <c r="GP2803"/>
      <c r="GQ2803"/>
      <c r="GR2803"/>
      <c r="GS2803"/>
      <c r="GT2803"/>
      <c r="GU2803"/>
      <c r="GV2803"/>
      <c r="GW2803"/>
      <c r="GX2803"/>
      <c r="GY2803"/>
      <c r="GZ2803"/>
      <c r="HA2803"/>
      <c r="HB2803"/>
      <c r="HC2803"/>
      <c r="HD2803"/>
      <c r="HE2803"/>
      <c r="HF2803"/>
      <c r="HG2803"/>
      <c r="HH2803"/>
      <c r="HI2803"/>
      <c r="HJ2803"/>
      <c r="HK2803"/>
      <c r="HL2803"/>
      <c r="HM2803"/>
      <c r="HN2803"/>
      <c r="HO2803"/>
      <c r="HP2803"/>
      <c r="HQ2803"/>
      <c r="HR2803"/>
      <c r="HS2803"/>
      <c r="HT2803"/>
      <c r="HU2803"/>
      <c r="HV2803"/>
      <c r="HW2803"/>
      <c r="HX2803"/>
      <c r="HY2803"/>
      <c r="HZ2803"/>
      <c r="IA2803"/>
      <c r="IB2803"/>
      <c r="IC2803"/>
      <c r="ID2803"/>
      <c r="IE2803"/>
      <c r="IF2803"/>
      <c r="IG2803"/>
      <c r="IH2803"/>
      <c r="II2803"/>
      <c r="IJ2803"/>
      <c r="IK2803"/>
      <c r="IL2803"/>
      <c r="IM2803"/>
      <c r="IN2803"/>
      <c r="IO2803"/>
      <c r="IP2803"/>
      <c r="IQ2803"/>
      <c r="IR2803"/>
      <c r="IS2803"/>
      <c r="IT2803"/>
      <c r="IU2803"/>
      <c r="IV2803"/>
    </row>
    <row r="2804" spans="1:256" ht="12.5">
      <c r="B2804" s="65">
        <v>1</v>
      </c>
      <c r="C2804" s="66">
        <v>2</v>
      </c>
      <c r="D2804" s="76" t="s">
        <v>87</v>
      </c>
      <c r="E2804" s="77" t="s">
        <v>90</v>
      </c>
      <c r="F2804" s="76" t="s">
        <v>68</v>
      </c>
      <c r="G2804" s="78"/>
      <c r="H2804" s="96" t="s">
        <v>90</v>
      </c>
      <c r="I2804" s="107" t="s">
        <v>1139</v>
      </c>
      <c r="J2804" s="81" t="s">
        <v>616</v>
      </c>
      <c r="K2804" s="72"/>
      <c r="L2804" s="72"/>
      <c r="M2804" s="72"/>
      <c r="N2804" s="72"/>
      <c r="O2804" s="72"/>
      <c r="P2804" s="72"/>
      <c r="Q2804" s="833"/>
      <c r="R2804" s="102"/>
      <c r="S2804" s="73"/>
      <c r="T2804" s="102"/>
      <c r="U2804" s="103"/>
      <c r="V2804" s="104"/>
    </row>
    <row r="2805" spans="1:256" s="55" customFormat="1" ht="12" customHeight="1">
      <c r="A2805" s="217"/>
      <c r="B2805" s="65">
        <v>1</v>
      </c>
      <c r="C2805" s="66">
        <f>IF(E2805="A",1,IF(E2805="B",1,0))</f>
        <v>1</v>
      </c>
      <c r="D2805" s="656" t="s">
        <v>70</v>
      </c>
      <c r="E2805" s="655" t="s">
        <v>68</v>
      </c>
      <c r="F2805" s="655" t="s">
        <v>87</v>
      </c>
      <c r="G2805" s="78"/>
      <c r="H2805" s="96" t="s">
        <v>90</v>
      </c>
      <c r="I2805" s="107" t="s">
        <v>3484</v>
      </c>
      <c r="J2805" s="81"/>
      <c r="K2805" s="72"/>
      <c r="L2805" s="72"/>
      <c r="M2805" s="72"/>
      <c r="N2805" s="72"/>
      <c r="O2805" s="72"/>
      <c r="P2805" s="72"/>
      <c r="Q2805" s="833"/>
      <c r="R2805" s="102"/>
      <c r="S2805" s="73"/>
      <c r="T2805" s="102"/>
      <c r="U2805" s="103"/>
      <c r="V2805" s="104"/>
      <c r="W2805" s="109"/>
      <c r="X2805" s="109"/>
      <c r="Y2805" s="109"/>
      <c r="Z2805" s="109"/>
      <c r="AA2805" s="109"/>
      <c r="AB2805" s="109"/>
      <c r="AC2805" s="109"/>
      <c r="AD2805" s="109"/>
      <c r="AE2805" s="109"/>
      <c r="AF2805" s="109"/>
      <c r="AG2805" s="109"/>
      <c r="AH2805" s="109"/>
      <c r="AI2805" s="109"/>
      <c r="AJ2805" s="109"/>
      <c r="AK2805" s="109"/>
      <c r="AL2805" s="109"/>
      <c r="AM2805" s="109"/>
      <c r="AN2805" s="109"/>
      <c r="AO2805" s="109"/>
      <c r="AP2805" s="109"/>
      <c r="AQ2805" s="109"/>
      <c r="AR2805" s="109"/>
      <c r="AS2805" s="109"/>
      <c r="AT2805" s="109"/>
      <c r="AU2805" s="109"/>
      <c r="AV2805" s="109"/>
      <c r="AW2805" s="109"/>
      <c r="AX2805" s="109"/>
      <c r="AY2805" s="109"/>
      <c r="AZ2805" s="109"/>
      <c r="BA2805" s="109"/>
      <c r="BB2805" s="109"/>
      <c r="BC2805" s="109"/>
      <c r="BD2805" s="109"/>
      <c r="BE2805" s="109"/>
      <c r="BF2805" s="109"/>
      <c r="BG2805" s="109"/>
      <c r="BH2805" s="109"/>
      <c r="BI2805" s="109"/>
      <c r="BJ2805" s="109"/>
      <c r="BK2805" s="109"/>
      <c r="BL2805" s="109"/>
      <c r="BM2805" s="109"/>
      <c r="BN2805" s="109"/>
      <c r="BO2805" s="109"/>
      <c r="BP2805" s="109"/>
      <c r="BQ2805" s="109"/>
      <c r="BR2805" s="109"/>
      <c r="BS2805" s="109"/>
      <c r="BT2805" s="109"/>
      <c r="BU2805" s="109"/>
      <c r="BV2805" s="109"/>
      <c r="BW2805" s="109"/>
      <c r="BX2805" s="109"/>
      <c r="BY2805" s="109"/>
      <c r="BZ2805" s="109"/>
      <c r="CA2805" s="109"/>
      <c r="CB2805" s="109"/>
      <c r="CC2805" s="109"/>
      <c r="CD2805" s="109"/>
      <c r="CE2805" s="109"/>
      <c r="CF2805" s="109"/>
      <c r="CG2805" s="109"/>
      <c r="CH2805" s="109"/>
      <c r="CI2805" s="109"/>
      <c r="CJ2805" s="109"/>
      <c r="CK2805" s="109"/>
      <c r="CL2805" s="109"/>
      <c r="CM2805" s="109"/>
      <c r="CN2805" s="109"/>
      <c r="CO2805" s="109"/>
      <c r="CP2805" s="109"/>
      <c r="CQ2805" s="109"/>
      <c r="CR2805" s="109"/>
      <c r="CS2805" s="109"/>
      <c r="CT2805" s="109"/>
      <c r="CU2805" s="109"/>
      <c r="CV2805" s="109"/>
      <c r="CW2805" s="109"/>
      <c r="CX2805" s="109"/>
      <c r="CY2805" s="109"/>
      <c r="CZ2805" s="109"/>
      <c r="DA2805" s="109"/>
      <c r="DB2805" s="109"/>
      <c r="DC2805" s="109"/>
      <c r="DD2805" s="109"/>
      <c r="DE2805" s="109"/>
      <c r="DF2805" s="109"/>
      <c r="DG2805" s="109"/>
      <c r="DH2805" s="109"/>
      <c r="DI2805" s="109"/>
      <c r="DJ2805" s="109"/>
      <c r="DK2805" s="109"/>
      <c r="DL2805" s="109"/>
      <c r="DM2805" s="109"/>
      <c r="DN2805" s="109"/>
      <c r="DO2805" s="109"/>
      <c r="DP2805" s="109"/>
      <c r="DQ2805" s="109"/>
      <c r="DR2805" s="109"/>
      <c r="DS2805" s="109"/>
      <c r="DT2805" s="109"/>
      <c r="DU2805" s="109"/>
      <c r="DV2805" s="109"/>
      <c r="DW2805" s="109"/>
      <c r="DX2805" s="109"/>
      <c r="DY2805" s="109"/>
      <c r="DZ2805" s="109"/>
      <c r="EA2805" s="109"/>
      <c r="EB2805" s="109"/>
      <c r="EC2805" s="109"/>
      <c r="ED2805" s="109"/>
      <c r="EE2805" s="109"/>
      <c r="EF2805" s="109"/>
      <c r="EG2805" s="109"/>
      <c r="EH2805" s="109"/>
      <c r="EI2805" s="109"/>
      <c r="EJ2805" s="109"/>
      <c r="EK2805" s="109"/>
      <c r="EL2805" s="109"/>
      <c r="EM2805" s="109"/>
      <c r="EN2805" s="109"/>
      <c r="EO2805" s="109"/>
      <c r="EP2805" s="109"/>
      <c r="EQ2805" s="109"/>
      <c r="ER2805" s="109"/>
      <c r="ES2805" s="109"/>
      <c r="ET2805" s="109"/>
      <c r="EU2805" s="109"/>
      <c r="EV2805" s="109"/>
      <c r="EW2805" s="109"/>
      <c r="EX2805" s="109"/>
      <c r="EY2805" s="109"/>
      <c r="EZ2805" s="109"/>
      <c r="FA2805" s="109"/>
      <c r="FB2805" s="109"/>
      <c r="FC2805" s="109"/>
      <c r="FD2805" s="109"/>
      <c r="FE2805" s="109"/>
      <c r="FF2805" s="109"/>
      <c r="FG2805" s="109"/>
      <c r="FH2805" s="109"/>
      <c r="FI2805" s="109"/>
      <c r="FJ2805" s="109"/>
      <c r="FK2805" s="109"/>
      <c r="FL2805" s="109"/>
      <c r="FM2805" s="109"/>
      <c r="FN2805" s="109"/>
      <c r="FO2805" s="109"/>
      <c r="FP2805" s="109"/>
      <c r="FQ2805" s="109"/>
      <c r="FR2805" s="109"/>
      <c r="FS2805" s="109"/>
      <c r="FT2805" s="109"/>
      <c r="FU2805" s="109"/>
      <c r="FV2805" s="109"/>
      <c r="FW2805" s="109"/>
      <c r="FX2805" s="109"/>
      <c r="FY2805" s="109"/>
      <c r="FZ2805" s="109"/>
      <c r="GA2805" s="109"/>
      <c r="GB2805" s="109"/>
      <c r="GC2805" s="109"/>
      <c r="GD2805" s="109"/>
      <c r="GE2805" s="109"/>
      <c r="GF2805" s="109"/>
      <c r="GG2805" s="109"/>
      <c r="GH2805" s="109"/>
      <c r="GI2805" s="109"/>
      <c r="GJ2805" s="109"/>
      <c r="GK2805" s="109"/>
      <c r="GL2805" s="109"/>
      <c r="GM2805" s="109"/>
      <c r="GN2805" s="109"/>
      <c r="GO2805" s="109"/>
      <c r="GP2805" s="109"/>
      <c r="GQ2805" s="109"/>
      <c r="GR2805" s="109"/>
      <c r="GS2805" s="109"/>
      <c r="GT2805" s="109"/>
      <c r="GU2805" s="109"/>
      <c r="GV2805" s="109"/>
      <c r="GW2805" s="109"/>
      <c r="GX2805" s="109"/>
      <c r="GY2805" s="109"/>
      <c r="GZ2805" s="109"/>
      <c r="HA2805" s="109"/>
      <c r="HB2805" s="109"/>
      <c r="HC2805" s="109"/>
      <c r="HD2805" s="109"/>
      <c r="HE2805" s="109"/>
      <c r="HF2805" s="109"/>
      <c r="HG2805" s="109"/>
      <c r="HH2805" s="109"/>
      <c r="HI2805" s="109"/>
      <c r="HJ2805" s="109"/>
      <c r="HK2805" s="109"/>
      <c r="HL2805" s="109"/>
      <c r="HM2805" s="109"/>
      <c r="HN2805" s="109"/>
      <c r="HO2805" s="109"/>
      <c r="HP2805" s="109"/>
      <c r="HQ2805" s="109"/>
      <c r="HR2805" s="109"/>
      <c r="HS2805" s="109"/>
      <c r="HT2805" s="109"/>
      <c r="HU2805" s="109"/>
      <c r="HV2805" s="109"/>
      <c r="HW2805" s="109"/>
      <c r="HX2805" s="109"/>
      <c r="HY2805" s="109"/>
      <c r="HZ2805" s="109"/>
      <c r="IA2805" s="109"/>
      <c r="IB2805" s="109"/>
      <c r="IC2805" s="109"/>
      <c r="ID2805" s="109"/>
      <c r="IE2805" s="109"/>
      <c r="IF2805" s="109"/>
      <c r="IG2805" s="109"/>
      <c r="IH2805" s="109"/>
      <c r="II2805" s="109"/>
      <c r="IJ2805" s="109"/>
      <c r="IK2805" s="109"/>
      <c r="IL2805" s="109"/>
      <c r="IM2805" s="109"/>
      <c r="IN2805" s="109"/>
      <c r="IO2805" s="109"/>
      <c r="IP2805" s="109"/>
      <c r="IQ2805" s="109"/>
      <c r="IR2805" s="109"/>
      <c r="IS2805" s="109"/>
      <c r="IT2805" s="109"/>
      <c r="IU2805" s="109"/>
      <c r="IV2805" s="109"/>
    </row>
    <row r="2806" spans="1:256" s="55" customFormat="1" ht="12" customHeight="1">
      <c r="A2806" s="217"/>
      <c r="B2806" s="65">
        <v>1</v>
      </c>
      <c r="C2806" s="66">
        <f>IF(E2806="A",1,IF(E2806="B",1,0))</f>
        <v>0</v>
      </c>
      <c r="D2806" s="76" t="s">
        <v>68</v>
      </c>
      <c r="E2806" s="77" t="s">
        <v>90</v>
      </c>
      <c r="F2806" s="76" t="s">
        <v>87</v>
      </c>
      <c r="G2806" s="78"/>
      <c r="H2806" s="96" t="s">
        <v>236</v>
      </c>
      <c r="I2806" s="107" t="s">
        <v>3485</v>
      </c>
      <c r="J2806" s="81"/>
      <c r="K2806" s="72"/>
      <c r="L2806" s="72"/>
      <c r="M2806" s="72"/>
      <c r="N2806" s="72"/>
      <c r="O2806" s="72"/>
      <c r="P2806" s="72"/>
      <c r="Q2806" s="833"/>
      <c r="R2806" s="102"/>
      <c r="S2806" s="73"/>
      <c r="T2806" s="102"/>
      <c r="U2806" s="103"/>
      <c r="V2806" s="104"/>
      <c r="W2806" s="109"/>
      <c r="X2806" s="109"/>
      <c r="Y2806" s="109"/>
      <c r="Z2806" s="109"/>
      <c r="AA2806" s="109"/>
      <c r="AB2806" s="109"/>
      <c r="AC2806" s="109"/>
      <c r="AD2806" s="109"/>
      <c r="AE2806" s="109"/>
      <c r="AF2806" s="109"/>
      <c r="AG2806" s="109"/>
      <c r="AH2806" s="109"/>
      <c r="AI2806" s="109"/>
      <c r="AJ2806" s="109"/>
      <c r="AK2806" s="109"/>
      <c r="AL2806" s="109"/>
      <c r="AM2806" s="109"/>
      <c r="AN2806" s="109"/>
      <c r="AO2806" s="109"/>
      <c r="AP2806" s="109"/>
      <c r="AQ2806" s="109"/>
      <c r="AR2806" s="109"/>
      <c r="AS2806" s="109"/>
      <c r="AT2806" s="109"/>
      <c r="AU2806" s="109"/>
      <c r="AV2806" s="109"/>
      <c r="AW2806" s="109"/>
      <c r="AX2806" s="109"/>
      <c r="AY2806" s="109"/>
      <c r="AZ2806" s="109"/>
      <c r="BA2806" s="109"/>
      <c r="BB2806" s="109"/>
      <c r="BC2806" s="109"/>
      <c r="BD2806" s="109"/>
      <c r="BE2806" s="109"/>
      <c r="BF2806" s="109"/>
      <c r="BG2806" s="109"/>
      <c r="BH2806" s="109"/>
      <c r="BI2806" s="109"/>
      <c r="BJ2806" s="109"/>
      <c r="BK2806" s="109"/>
      <c r="BL2806" s="109"/>
      <c r="BM2806" s="109"/>
      <c r="BN2806" s="109"/>
      <c r="BO2806" s="109"/>
      <c r="BP2806" s="109"/>
      <c r="BQ2806" s="109"/>
      <c r="BR2806" s="109"/>
      <c r="BS2806" s="109"/>
      <c r="BT2806" s="109"/>
      <c r="BU2806" s="109"/>
      <c r="BV2806" s="109"/>
      <c r="BW2806" s="109"/>
      <c r="BX2806" s="109"/>
      <c r="BY2806" s="109"/>
      <c r="BZ2806" s="109"/>
      <c r="CA2806" s="109"/>
      <c r="CB2806" s="109"/>
      <c r="CC2806" s="109"/>
      <c r="CD2806" s="109"/>
      <c r="CE2806" s="109"/>
      <c r="CF2806" s="109"/>
      <c r="CG2806" s="109"/>
      <c r="CH2806" s="109"/>
      <c r="CI2806" s="109"/>
      <c r="CJ2806" s="109"/>
      <c r="CK2806" s="109"/>
      <c r="CL2806" s="109"/>
      <c r="CM2806" s="109"/>
      <c r="CN2806" s="109"/>
      <c r="CO2806" s="109"/>
      <c r="CP2806" s="109"/>
      <c r="CQ2806" s="109"/>
      <c r="CR2806" s="109"/>
      <c r="CS2806" s="109"/>
      <c r="CT2806" s="109"/>
      <c r="CU2806" s="109"/>
      <c r="CV2806" s="109"/>
      <c r="CW2806" s="109"/>
      <c r="CX2806" s="109"/>
      <c r="CY2806" s="109"/>
      <c r="CZ2806" s="109"/>
      <c r="DA2806" s="109"/>
      <c r="DB2806" s="109"/>
      <c r="DC2806" s="109"/>
      <c r="DD2806" s="109"/>
      <c r="DE2806" s="109"/>
      <c r="DF2806" s="109"/>
      <c r="DG2806" s="109"/>
      <c r="DH2806" s="109"/>
      <c r="DI2806" s="109"/>
      <c r="DJ2806" s="109"/>
      <c r="DK2806" s="109"/>
      <c r="DL2806" s="109"/>
      <c r="DM2806" s="109"/>
      <c r="DN2806" s="109"/>
      <c r="DO2806" s="109"/>
      <c r="DP2806" s="109"/>
      <c r="DQ2806" s="109"/>
      <c r="DR2806" s="109"/>
      <c r="DS2806" s="109"/>
      <c r="DT2806" s="109"/>
      <c r="DU2806" s="109"/>
      <c r="DV2806" s="109"/>
      <c r="DW2806" s="109"/>
      <c r="DX2806" s="109"/>
      <c r="DY2806" s="109"/>
      <c r="DZ2806" s="109"/>
      <c r="EA2806" s="109"/>
      <c r="EB2806" s="109"/>
      <c r="EC2806" s="109"/>
      <c r="ED2806" s="109"/>
      <c r="EE2806" s="109"/>
      <c r="EF2806" s="109"/>
      <c r="EG2806" s="109"/>
      <c r="EH2806" s="109"/>
      <c r="EI2806" s="109"/>
      <c r="EJ2806" s="109"/>
      <c r="EK2806" s="109"/>
      <c r="EL2806" s="109"/>
      <c r="EM2806" s="109"/>
      <c r="EN2806" s="109"/>
      <c r="EO2806" s="109"/>
      <c r="EP2806" s="109"/>
      <c r="EQ2806" s="109"/>
      <c r="ER2806" s="109"/>
      <c r="ES2806" s="109"/>
      <c r="ET2806" s="109"/>
      <c r="EU2806" s="109"/>
      <c r="EV2806" s="109"/>
      <c r="EW2806" s="109"/>
      <c r="EX2806" s="109"/>
      <c r="EY2806" s="109"/>
      <c r="EZ2806" s="109"/>
      <c r="FA2806" s="109"/>
      <c r="FB2806" s="109"/>
      <c r="FC2806" s="109"/>
      <c r="FD2806" s="109"/>
      <c r="FE2806" s="109"/>
      <c r="FF2806" s="109"/>
      <c r="FG2806" s="109"/>
      <c r="FH2806" s="109"/>
      <c r="FI2806" s="109"/>
      <c r="FJ2806" s="109"/>
      <c r="FK2806" s="109"/>
      <c r="FL2806" s="109"/>
      <c r="FM2806" s="109"/>
      <c r="FN2806" s="109"/>
      <c r="FO2806" s="109"/>
      <c r="FP2806" s="109"/>
      <c r="FQ2806" s="109"/>
      <c r="FR2806" s="109"/>
      <c r="FS2806" s="109"/>
      <c r="FT2806" s="109"/>
      <c r="FU2806" s="109"/>
      <c r="FV2806" s="109"/>
      <c r="FW2806" s="109"/>
      <c r="FX2806" s="109"/>
      <c r="FY2806" s="109"/>
      <c r="FZ2806" s="109"/>
      <c r="GA2806" s="109"/>
      <c r="GB2806" s="109"/>
      <c r="GC2806" s="109"/>
      <c r="GD2806" s="109"/>
      <c r="GE2806" s="109"/>
      <c r="GF2806" s="109"/>
      <c r="GG2806" s="109"/>
      <c r="GH2806" s="109"/>
      <c r="GI2806" s="109"/>
      <c r="GJ2806" s="109"/>
      <c r="GK2806" s="109"/>
      <c r="GL2806" s="109"/>
      <c r="GM2806" s="109"/>
      <c r="GN2806" s="109"/>
      <c r="GO2806" s="109"/>
      <c r="GP2806" s="109"/>
      <c r="GQ2806" s="109"/>
      <c r="GR2806" s="109"/>
      <c r="GS2806" s="109"/>
      <c r="GT2806" s="109"/>
      <c r="GU2806" s="109"/>
      <c r="GV2806" s="109"/>
      <c r="GW2806" s="109"/>
      <c r="GX2806" s="109"/>
      <c r="GY2806" s="109"/>
      <c r="GZ2806" s="109"/>
      <c r="HA2806" s="109"/>
      <c r="HB2806" s="109"/>
      <c r="HC2806" s="109"/>
      <c r="HD2806" s="109"/>
      <c r="HE2806" s="109"/>
      <c r="HF2806" s="109"/>
      <c r="HG2806" s="109"/>
      <c r="HH2806" s="109"/>
      <c r="HI2806" s="109"/>
      <c r="HJ2806" s="109"/>
      <c r="HK2806" s="109"/>
      <c r="HL2806" s="109"/>
      <c r="HM2806" s="109"/>
      <c r="HN2806" s="109"/>
      <c r="HO2806" s="109"/>
      <c r="HP2806" s="109"/>
      <c r="HQ2806" s="109"/>
      <c r="HR2806" s="109"/>
      <c r="HS2806" s="109"/>
      <c r="HT2806" s="109"/>
      <c r="HU2806" s="109"/>
      <c r="HV2806" s="109"/>
      <c r="HW2806" s="109"/>
      <c r="HX2806" s="109"/>
      <c r="HY2806" s="109"/>
      <c r="HZ2806" s="109"/>
      <c r="IA2806" s="109"/>
      <c r="IB2806" s="109"/>
      <c r="IC2806" s="109"/>
      <c r="ID2806" s="109"/>
      <c r="IE2806" s="109"/>
      <c r="IF2806" s="109"/>
      <c r="IG2806" s="109"/>
      <c r="IH2806" s="109"/>
      <c r="II2806" s="109"/>
      <c r="IJ2806" s="109"/>
      <c r="IK2806" s="109"/>
      <c r="IL2806" s="109"/>
      <c r="IM2806" s="109"/>
      <c r="IN2806" s="109"/>
      <c r="IO2806" s="109"/>
      <c r="IP2806" s="109"/>
      <c r="IQ2806" s="109"/>
      <c r="IR2806" s="109"/>
      <c r="IS2806" s="109"/>
      <c r="IT2806" s="109"/>
      <c r="IU2806" s="109"/>
      <c r="IV2806" s="109"/>
    </row>
    <row r="2807" spans="1:256" ht="12.5">
      <c r="B2807" s="65">
        <v>1</v>
      </c>
      <c r="C2807" s="66">
        <f>IF(E2807="A",1,IF(E2807="B",1,0))</f>
        <v>1</v>
      </c>
      <c r="D2807" s="76" t="s">
        <v>87</v>
      </c>
      <c r="E2807" s="76" t="s">
        <v>87</v>
      </c>
      <c r="F2807" s="76" t="s">
        <v>87</v>
      </c>
      <c r="G2807" s="78"/>
      <c r="H2807" s="96" t="s">
        <v>101</v>
      </c>
      <c r="I2807" s="107" t="s">
        <v>3486</v>
      </c>
      <c r="J2807" s="81"/>
      <c r="K2807" s="72"/>
      <c r="L2807" s="72"/>
      <c r="M2807" s="72"/>
      <c r="N2807" s="72"/>
      <c r="O2807" s="72"/>
      <c r="P2807" s="72"/>
      <c r="Q2807" s="833"/>
      <c r="R2807" s="102"/>
      <c r="S2807" s="73"/>
      <c r="T2807" s="102"/>
      <c r="U2807" s="103"/>
      <c r="V2807" s="104"/>
    </row>
    <row r="2808" spans="1:256" ht="12.5">
      <c r="A2808" s="308"/>
      <c r="B2808" s="65">
        <v>1</v>
      </c>
      <c r="C2808" s="66">
        <f>IF(E2808="A",4,IF(E2808="B",3,IF(E2808="C",2,IF(E2808="D",1,0))))</f>
        <v>3</v>
      </c>
      <c r="D2808" s="77" t="s">
        <v>90</v>
      </c>
      <c r="E2808" s="76" t="s">
        <v>87</v>
      </c>
      <c r="F2808" s="99" t="s">
        <v>70</v>
      </c>
      <c r="G2808" s="78"/>
      <c r="H2808" s="96" t="s">
        <v>114</v>
      </c>
      <c r="I2808" s="107" t="s">
        <v>766</v>
      </c>
      <c r="J2808" s="81" t="s">
        <v>616</v>
      </c>
      <c r="K2808" s="72"/>
      <c r="L2808" s="72"/>
      <c r="M2808" s="72"/>
      <c r="N2808" s="72"/>
      <c r="O2808" s="72"/>
      <c r="P2808" s="72"/>
      <c r="Q2808" s="833"/>
      <c r="R2808" s="102"/>
      <c r="S2808" s="73"/>
      <c r="T2808" s="102"/>
      <c r="U2808" s="103"/>
      <c r="V2808" s="104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  <c r="BL2808"/>
      <c r="BM2808"/>
      <c r="BN2808"/>
      <c r="BO2808"/>
      <c r="BP2808"/>
      <c r="BQ2808"/>
      <c r="BR2808"/>
      <c r="BS2808"/>
      <c r="BT2808"/>
      <c r="BU2808"/>
      <c r="BV2808"/>
      <c r="BW2808"/>
      <c r="BX2808"/>
      <c r="BY2808"/>
      <c r="BZ2808"/>
      <c r="CA2808"/>
      <c r="CB2808"/>
      <c r="CC2808"/>
      <c r="CD2808"/>
      <c r="CE2808"/>
      <c r="CF2808"/>
      <c r="CG2808"/>
      <c r="CH2808"/>
      <c r="CI2808"/>
      <c r="CJ2808"/>
      <c r="CK2808"/>
      <c r="CL2808"/>
      <c r="CM2808"/>
      <c r="CN2808"/>
      <c r="CO2808"/>
      <c r="CP2808"/>
      <c r="CQ2808"/>
      <c r="CR2808"/>
      <c r="CS2808"/>
      <c r="CT2808"/>
      <c r="CU2808"/>
      <c r="CV2808"/>
      <c r="CW2808"/>
      <c r="CX2808"/>
      <c r="CY2808"/>
      <c r="CZ2808"/>
      <c r="DA2808"/>
      <c r="DB2808"/>
      <c r="DC2808"/>
      <c r="DD2808"/>
      <c r="DE2808"/>
      <c r="DF2808"/>
      <c r="DG2808"/>
      <c r="DH2808"/>
      <c r="DI2808"/>
      <c r="DJ2808"/>
      <c r="DK2808"/>
      <c r="DL2808"/>
      <c r="DM2808"/>
      <c r="DN2808"/>
      <c r="DO2808"/>
      <c r="DP2808"/>
      <c r="DQ2808"/>
      <c r="DR2808"/>
      <c r="DS2808"/>
      <c r="DT2808"/>
      <c r="DU2808"/>
      <c r="DV2808"/>
      <c r="DW2808"/>
      <c r="DX2808"/>
      <c r="DY2808"/>
      <c r="DZ2808"/>
      <c r="EA2808"/>
      <c r="EB2808"/>
      <c r="EC2808"/>
      <c r="ED2808"/>
      <c r="EE2808"/>
      <c r="EF2808"/>
      <c r="EG2808"/>
      <c r="EH2808"/>
      <c r="EI2808"/>
      <c r="EJ2808"/>
      <c r="EK2808"/>
      <c r="EL2808"/>
      <c r="EM2808"/>
      <c r="EN2808"/>
      <c r="EO2808"/>
      <c r="EP2808"/>
      <c r="EQ2808"/>
      <c r="ER2808"/>
      <c r="ES2808"/>
      <c r="ET2808"/>
      <c r="EU2808"/>
      <c r="EV2808"/>
      <c r="EW2808"/>
      <c r="EX2808"/>
      <c r="EY2808"/>
      <c r="EZ2808"/>
      <c r="FA2808"/>
      <c r="FB2808"/>
      <c r="FC2808"/>
      <c r="FD2808"/>
      <c r="FE2808"/>
      <c r="FF2808"/>
      <c r="FG2808"/>
      <c r="FH2808"/>
      <c r="FI2808"/>
      <c r="FJ2808"/>
      <c r="FK2808"/>
      <c r="FL2808"/>
      <c r="FM2808"/>
      <c r="FN2808"/>
      <c r="FO2808"/>
      <c r="FP2808"/>
      <c r="FQ2808"/>
      <c r="FR2808"/>
      <c r="FS2808"/>
      <c r="FT2808"/>
      <c r="FU2808"/>
      <c r="FV2808"/>
      <c r="FW2808"/>
      <c r="FX2808"/>
      <c r="FY2808"/>
      <c r="FZ2808"/>
      <c r="GA2808"/>
      <c r="GB2808"/>
      <c r="GC2808"/>
      <c r="GD2808"/>
      <c r="GE2808"/>
      <c r="GF2808"/>
      <c r="GG2808"/>
      <c r="GH2808"/>
      <c r="GI2808"/>
      <c r="GJ2808"/>
      <c r="GK2808"/>
      <c r="GL2808"/>
      <c r="GM2808"/>
      <c r="GN2808"/>
      <c r="GO2808"/>
      <c r="GP2808"/>
      <c r="GQ2808"/>
      <c r="GR2808"/>
      <c r="GS2808"/>
      <c r="GT2808"/>
      <c r="GU2808"/>
      <c r="GV2808"/>
      <c r="GW2808"/>
      <c r="GX2808"/>
      <c r="GY2808"/>
      <c r="GZ2808"/>
      <c r="HA2808"/>
      <c r="HB2808"/>
      <c r="HC2808"/>
      <c r="HD2808"/>
      <c r="HE2808"/>
      <c r="HF2808"/>
      <c r="HG2808"/>
      <c r="HH2808"/>
      <c r="HI2808"/>
      <c r="HJ2808"/>
      <c r="HK2808"/>
      <c r="HL2808"/>
      <c r="HM2808"/>
      <c r="HN2808"/>
      <c r="HO2808"/>
      <c r="HP2808"/>
      <c r="HQ2808"/>
      <c r="HR2808"/>
      <c r="HS2808"/>
      <c r="HT2808"/>
      <c r="HU2808"/>
      <c r="HV2808"/>
      <c r="HW2808"/>
      <c r="HX2808"/>
      <c r="HY2808"/>
      <c r="HZ2808"/>
      <c r="IA2808"/>
      <c r="IB2808"/>
      <c r="IC2808"/>
      <c r="ID2808"/>
      <c r="IE2808"/>
      <c r="IF2808"/>
      <c r="IG2808"/>
      <c r="IH2808"/>
      <c r="II2808"/>
      <c r="IJ2808"/>
      <c r="IK2808"/>
      <c r="IL2808"/>
      <c r="IM2808"/>
      <c r="IN2808"/>
      <c r="IO2808"/>
      <c r="IP2808"/>
      <c r="IQ2808"/>
      <c r="IR2808"/>
      <c r="IS2808"/>
      <c r="IT2808"/>
      <c r="IU2808"/>
      <c r="IV2808"/>
    </row>
    <row r="2809" spans="1:256" ht="12" customHeight="1">
      <c r="B2809" s="65">
        <v>1</v>
      </c>
      <c r="C2809" s="66">
        <f>IF(E2809="A",1,IF(E2809="B",1,0))</f>
        <v>1</v>
      </c>
      <c r="D2809" s="76" t="s">
        <v>68</v>
      </c>
      <c r="E2809" s="76" t="s">
        <v>87</v>
      </c>
      <c r="F2809" s="77" t="s">
        <v>90</v>
      </c>
      <c r="G2809" s="78"/>
      <c r="H2809" s="96" t="s">
        <v>119</v>
      </c>
      <c r="I2809" s="107" t="s">
        <v>3487</v>
      </c>
      <c r="J2809" s="81"/>
      <c r="K2809" s="72"/>
      <c r="L2809" s="72"/>
      <c r="M2809" s="72"/>
      <c r="N2809" s="72"/>
      <c r="O2809" s="72"/>
      <c r="P2809" s="72"/>
      <c r="Q2809" s="833"/>
      <c r="R2809" s="102"/>
      <c r="S2809" s="73"/>
      <c r="T2809" s="102"/>
      <c r="U2809" s="103"/>
      <c r="V2809" s="104"/>
    </row>
    <row r="2810" spans="1:256" s="55" customFormat="1" ht="12" customHeight="1">
      <c r="A2810" s="217"/>
      <c r="B2810" s="65">
        <v>1</v>
      </c>
      <c r="C2810" s="66">
        <f>IF(E2810="A",1,IF(E2810="B",1,0))</f>
        <v>1</v>
      </c>
      <c r="D2810" s="77" t="s">
        <v>90</v>
      </c>
      <c r="E2810" s="76" t="s">
        <v>68</v>
      </c>
      <c r="F2810" s="77" t="s">
        <v>90</v>
      </c>
      <c r="G2810" s="78"/>
      <c r="H2810" s="96" t="s">
        <v>108</v>
      </c>
      <c r="I2810" s="107" t="s">
        <v>3488</v>
      </c>
      <c r="J2810" s="81"/>
      <c r="K2810" s="72"/>
      <c r="L2810" s="72"/>
      <c r="M2810" s="72"/>
      <c r="N2810" s="72"/>
      <c r="O2810" s="72"/>
      <c r="P2810" s="72"/>
      <c r="Q2810" s="833"/>
      <c r="R2810" s="102"/>
      <c r="S2810" s="73"/>
      <c r="T2810" s="102"/>
      <c r="U2810" s="103"/>
      <c r="V2810" s="104"/>
      <c r="W2810" s="109"/>
      <c r="X2810" s="109"/>
      <c r="Y2810" s="109"/>
      <c r="Z2810" s="109"/>
      <c r="AA2810" s="109"/>
      <c r="AB2810" s="109"/>
      <c r="AC2810" s="109"/>
      <c r="AD2810" s="109"/>
      <c r="AE2810" s="109"/>
      <c r="AF2810" s="109"/>
      <c r="AG2810" s="109"/>
      <c r="AH2810" s="109"/>
      <c r="AI2810" s="109"/>
      <c r="AJ2810" s="109"/>
      <c r="AK2810" s="109"/>
      <c r="AL2810" s="109"/>
      <c r="AM2810" s="109"/>
      <c r="AN2810" s="109"/>
      <c r="AO2810" s="109"/>
      <c r="AP2810" s="109"/>
      <c r="AQ2810" s="109"/>
      <c r="AR2810" s="109"/>
      <c r="AS2810" s="109"/>
      <c r="AT2810" s="109"/>
      <c r="AU2810" s="109"/>
      <c r="AV2810" s="109"/>
      <c r="AW2810" s="109"/>
      <c r="AX2810" s="109"/>
      <c r="AY2810" s="109"/>
      <c r="AZ2810" s="109"/>
      <c r="BA2810" s="109"/>
      <c r="BB2810" s="109"/>
      <c r="BC2810" s="109"/>
      <c r="BD2810" s="109"/>
      <c r="BE2810" s="109"/>
      <c r="BF2810" s="109"/>
      <c r="BG2810" s="109"/>
      <c r="BH2810" s="109"/>
      <c r="BI2810" s="109"/>
      <c r="BJ2810" s="109"/>
      <c r="BK2810" s="109"/>
      <c r="BL2810" s="109"/>
      <c r="BM2810" s="109"/>
      <c r="BN2810" s="109"/>
      <c r="BO2810" s="109"/>
      <c r="BP2810" s="109"/>
      <c r="BQ2810" s="109"/>
      <c r="BR2810" s="109"/>
      <c r="BS2810" s="109"/>
      <c r="BT2810" s="109"/>
      <c r="BU2810" s="109"/>
      <c r="BV2810" s="109"/>
      <c r="BW2810" s="109"/>
      <c r="BX2810" s="109"/>
      <c r="BY2810" s="109"/>
      <c r="BZ2810" s="109"/>
      <c r="CA2810" s="109"/>
      <c r="CB2810" s="109"/>
      <c r="CC2810" s="109"/>
      <c r="CD2810" s="109"/>
      <c r="CE2810" s="109"/>
      <c r="CF2810" s="109"/>
      <c r="CG2810" s="109"/>
      <c r="CH2810" s="109"/>
      <c r="CI2810" s="109"/>
      <c r="CJ2810" s="109"/>
      <c r="CK2810" s="109"/>
      <c r="CL2810" s="109"/>
      <c r="CM2810" s="109"/>
      <c r="CN2810" s="109"/>
      <c r="CO2810" s="109"/>
      <c r="CP2810" s="109"/>
      <c r="CQ2810" s="109"/>
      <c r="CR2810" s="109"/>
      <c r="CS2810" s="109"/>
      <c r="CT2810" s="109"/>
      <c r="CU2810" s="109"/>
      <c r="CV2810" s="109"/>
      <c r="CW2810" s="109"/>
      <c r="CX2810" s="109"/>
      <c r="CY2810" s="109"/>
      <c r="CZ2810" s="109"/>
      <c r="DA2810" s="109"/>
      <c r="DB2810" s="109"/>
      <c r="DC2810" s="109"/>
      <c r="DD2810" s="109"/>
      <c r="DE2810" s="109"/>
      <c r="DF2810" s="109"/>
      <c r="DG2810" s="109"/>
      <c r="DH2810" s="109"/>
      <c r="DI2810" s="109"/>
      <c r="DJ2810" s="109"/>
      <c r="DK2810" s="109"/>
      <c r="DL2810" s="109"/>
      <c r="DM2810" s="109"/>
      <c r="DN2810" s="109"/>
      <c r="DO2810" s="109"/>
      <c r="DP2810" s="109"/>
      <c r="DQ2810" s="109"/>
      <c r="DR2810" s="109"/>
      <c r="DS2810" s="109"/>
      <c r="DT2810" s="109"/>
      <c r="DU2810" s="109"/>
      <c r="DV2810" s="109"/>
      <c r="DW2810" s="109"/>
      <c r="DX2810" s="109"/>
      <c r="DY2810" s="109"/>
      <c r="DZ2810" s="109"/>
      <c r="EA2810" s="109"/>
      <c r="EB2810" s="109"/>
      <c r="EC2810" s="109"/>
      <c r="ED2810" s="109"/>
      <c r="EE2810" s="109"/>
      <c r="EF2810" s="109"/>
      <c r="EG2810" s="109"/>
      <c r="EH2810" s="109"/>
      <c r="EI2810" s="109"/>
      <c r="EJ2810" s="109"/>
      <c r="EK2810" s="109"/>
      <c r="EL2810" s="109"/>
      <c r="EM2810" s="109"/>
      <c r="EN2810" s="109"/>
      <c r="EO2810" s="109"/>
      <c r="EP2810" s="109"/>
      <c r="EQ2810" s="109"/>
      <c r="ER2810" s="109"/>
      <c r="ES2810" s="109"/>
      <c r="ET2810" s="109"/>
      <c r="EU2810" s="109"/>
      <c r="EV2810" s="109"/>
      <c r="EW2810" s="109"/>
      <c r="EX2810" s="109"/>
      <c r="EY2810" s="109"/>
      <c r="EZ2810" s="109"/>
      <c r="FA2810" s="109"/>
      <c r="FB2810" s="109"/>
      <c r="FC2810" s="109"/>
      <c r="FD2810" s="109"/>
      <c r="FE2810" s="109"/>
      <c r="FF2810" s="109"/>
      <c r="FG2810" s="109"/>
      <c r="FH2810" s="109"/>
      <c r="FI2810" s="109"/>
      <c r="FJ2810" s="109"/>
      <c r="FK2810" s="109"/>
      <c r="FL2810" s="109"/>
      <c r="FM2810" s="109"/>
      <c r="FN2810" s="109"/>
      <c r="FO2810" s="109"/>
      <c r="FP2810" s="109"/>
      <c r="FQ2810" s="109"/>
      <c r="FR2810" s="109"/>
      <c r="FS2810" s="109"/>
      <c r="FT2810" s="109"/>
      <c r="FU2810" s="109"/>
      <c r="FV2810" s="109"/>
      <c r="FW2810" s="109"/>
      <c r="FX2810" s="109"/>
      <c r="FY2810" s="109"/>
      <c r="FZ2810" s="109"/>
      <c r="GA2810" s="109"/>
      <c r="GB2810" s="109"/>
      <c r="GC2810" s="109"/>
      <c r="GD2810" s="109"/>
      <c r="GE2810" s="109"/>
      <c r="GF2810" s="109"/>
      <c r="GG2810" s="109"/>
      <c r="GH2810" s="109"/>
      <c r="GI2810" s="109"/>
      <c r="GJ2810" s="109"/>
      <c r="GK2810" s="109"/>
      <c r="GL2810" s="109"/>
      <c r="GM2810" s="109"/>
      <c r="GN2810" s="109"/>
      <c r="GO2810" s="109"/>
      <c r="GP2810" s="109"/>
      <c r="GQ2810" s="109"/>
      <c r="GR2810" s="109"/>
      <c r="GS2810" s="109"/>
      <c r="GT2810" s="109"/>
      <c r="GU2810" s="109"/>
      <c r="GV2810" s="109"/>
      <c r="GW2810" s="109"/>
      <c r="GX2810" s="109"/>
      <c r="GY2810" s="109"/>
      <c r="GZ2810" s="109"/>
      <c r="HA2810" s="109"/>
      <c r="HB2810" s="109"/>
      <c r="HC2810" s="109"/>
      <c r="HD2810" s="109"/>
      <c r="HE2810" s="109"/>
      <c r="HF2810" s="109"/>
      <c r="HG2810" s="109"/>
      <c r="HH2810" s="109"/>
      <c r="HI2810" s="109"/>
      <c r="HJ2810" s="109"/>
      <c r="HK2810" s="109"/>
      <c r="HL2810" s="109"/>
      <c r="HM2810" s="109"/>
      <c r="HN2810" s="109"/>
      <c r="HO2810" s="109"/>
      <c r="HP2810" s="109"/>
      <c r="HQ2810" s="109"/>
      <c r="HR2810" s="109"/>
      <c r="HS2810" s="109"/>
      <c r="HT2810" s="109"/>
      <c r="HU2810" s="109"/>
      <c r="HV2810" s="109"/>
      <c r="HW2810" s="109"/>
      <c r="HX2810" s="109"/>
      <c r="HY2810" s="109"/>
      <c r="HZ2810" s="109"/>
      <c r="IA2810" s="109"/>
      <c r="IB2810" s="109"/>
      <c r="IC2810" s="109"/>
      <c r="ID2810" s="109"/>
      <c r="IE2810" s="109"/>
      <c r="IF2810" s="109"/>
      <c r="IG2810" s="109"/>
      <c r="IH2810" s="109"/>
      <c r="II2810" s="109"/>
      <c r="IJ2810" s="109"/>
      <c r="IK2810" s="109"/>
      <c r="IL2810" s="109"/>
      <c r="IM2810" s="109"/>
      <c r="IN2810" s="109"/>
      <c r="IO2810" s="109"/>
      <c r="IP2810" s="109"/>
      <c r="IQ2810" s="109"/>
      <c r="IR2810" s="109"/>
      <c r="IS2810" s="109"/>
      <c r="IT2810" s="109"/>
      <c r="IU2810" s="109"/>
      <c r="IV2810" s="109"/>
    </row>
    <row r="2811" spans="1:256" s="365" customFormat="1" ht="12" customHeight="1">
      <c r="A2811" s="217"/>
      <c r="B2811" s="65">
        <v>1</v>
      </c>
      <c r="C2811" s="66">
        <f>IF(E2811="A",1,IF(E2811="B",1,0))</f>
        <v>0</v>
      </c>
      <c r="D2811" s="655" t="s">
        <v>87</v>
      </c>
      <c r="E2811" s="656" t="s">
        <v>99</v>
      </c>
      <c r="F2811" s="655" t="s">
        <v>68</v>
      </c>
      <c r="G2811" s="78"/>
      <c r="H2811" s="96" t="s">
        <v>122</v>
      </c>
      <c r="I2811" s="107" t="s">
        <v>3489</v>
      </c>
      <c r="J2811" s="81"/>
      <c r="K2811" s="72"/>
      <c r="L2811" s="72"/>
      <c r="M2811" s="72"/>
      <c r="N2811" s="72"/>
      <c r="O2811" s="72"/>
      <c r="P2811" s="72"/>
      <c r="Q2811" s="833"/>
      <c r="R2811" s="102"/>
      <c r="S2811" s="73"/>
      <c r="T2811" s="102"/>
      <c r="U2811" s="103"/>
      <c r="V2811" s="104"/>
      <c r="W2811" s="109"/>
      <c r="X2811" s="109"/>
      <c r="Y2811" s="109"/>
      <c r="Z2811" s="109"/>
      <c r="AA2811" s="109"/>
      <c r="AB2811" s="109"/>
      <c r="AC2811" s="109"/>
      <c r="AD2811" s="109"/>
      <c r="AE2811" s="109"/>
      <c r="AF2811" s="109"/>
      <c r="AG2811" s="109"/>
      <c r="AH2811" s="109"/>
      <c r="AI2811" s="109"/>
      <c r="AJ2811" s="109"/>
      <c r="AK2811" s="109"/>
      <c r="AL2811" s="109"/>
      <c r="AM2811" s="109"/>
      <c r="AN2811" s="109"/>
      <c r="AO2811" s="109"/>
      <c r="AP2811" s="109"/>
      <c r="AQ2811" s="109"/>
      <c r="AR2811" s="109"/>
      <c r="AS2811" s="109"/>
      <c r="AT2811" s="109"/>
      <c r="AU2811" s="109"/>
      <c r="AV2811" s="109"/>
      <c r="AW2811" s="109"/>
      <c r="AX2811" s="109"/>
      <c r="AY2811" s="109"/>
      <c r="AZ2811" s="109"/>
      <c r="BA2811" s="109"/>
      <c r="BB2811" s="109"/>
      <c r="BC2811" s="109"/>
      <c r="BD2811" s="109"/>
      <c r="BE2811" s="109"/>
      <c r="BF2811" s="109"/>
      <c r="BG2811" s="109"/>
      <c r="BH2811" s="109"/>
      <c r="BI2811" s="109"/>
      <c r="BJ2811" s="109"/>
      <c r="BK2811" s="109"/>
      <c r="BL2811" s="109"/>
      <c r="BM2811" s="109"/>
      <c r="BN2811" s="109"/>
      <c r="BO2811" s="109"/>
      <c r="BP2811" s="109"/>
      <c r="BQ2811" s="109"/>
      <c r="BR2811" s="109"/>
      <c r="BS2811" s="109"/>
      <c r="BT2811" s="109"/>
      <c r="BU2811" s="109"/>
      <c r="BV2811" s="109"/>
      <c r="BW2811" s="109"/>
      <c r="BX2811" s="109"/>
      <c r="BY2811" s="109"/>
      <c r="BZ2811" s="109"/>
      <c r="CA2811" s="109"/>
      <c r="CB2811" s="109"/>
      <c r="CC2811" s="109"/>
      <c r="CD2811" s="109"/>
      <c r="CE2811" s="109"/>
      <c r="CF2811" s="109"/>
      <c r="CG2811" s="109"/>
      <c r="CH2811" s="109"/>
      <c r="CI2811" s="109"/>
      <c r="CJ2811" s="109"/>
      <c r="CK2811" s="109"/>
      <c r="CL2811" s="109"/>
      <c r="CM2811" s="109"/>
      <c r="CN2811" s="109"/>
      <c r="CO2811" s="109"/>
      <c r="CP2811" s="109"/>
      <c r="CQ2811" s="109"/>
      <c r="CR2811" s="109"/>
      <c r="CS2811" s="109"/>
      <c r="CT2811" s="109"/>
      <c r="CU2811" s="109"/>
      <c r="CV2811" s="109"/>
      <c r="CW2811" s="109"/>
      <c r="CX2811" s="109"/>
      <c r="CY2811" s="109"/>
      <c r="CZ2811" s="109"/>
      <c r="DA2811" s="109"/>
      <c r="DB2811" s="109"/>
      <c r="DC2811" s="109"/>
      <c r="DD2811" s="109"/>
      <c r="DE2811" s="109"/>
      <c r="DF2811" s="109"/>
      <c r="DG2811" s="109"/>
      <c r="DH2811" s="109"/>
      <c r="DI2811" s="109"/>
      <c r="DJ2811" s="109"/>
      <c r="DK2811" s="109"/>
      <c r="DL2811" s="109"/>
      <c r="DM2811" s="109"/>
      <c r="DN2811" s="109"/>
      <c r="DO2811" s="109"/>
      <c r="DP2811" s="109"/>
      <c r="DQ2811" s="109"/>
      <c r="DR2811" s="109"/>
      <c r="DS2811" s="109"/>
      <c r="DT2811" s="109"/>
      <c r="DU2811" s="109"/>
      <c r="DV2811" s="109"/>
      <c r="DW2811" s="109"/>
      <c r="DX2811" s="109"/>
      <c r="DY2811" s="109"/>
      <c r="DZ2811" s="109"/>
      <c r="EA2811" s="109"/>
      <c r="EB2811" s="109"/>
      <c r="EC2811" s="109"/>
      <c r="ED2811" s="109"/>
      <c r="EE2811" s="109"/>
      <c r="EF2811" s="109"/>
      <c r="EG2811" s="109"/>
      <c r="EH2811" s="109"/>
      <c r="EI2811" s="109"/>
      <c r="EJ2811" s="109"/>
      <c r="EK2811" s="109"/>
      <c r="EL2811" s="109"/>
      <c r="EM2811" s="109"/>
      <c r="EN2811" s="109"/>
      <c r="EO2811" s="109"/>
      <c r="EP2811" s="109"/>
      <c r="EQ2811" s="109"/>
      <c r="ER2811" s="109"/>
      <c r="ES2811" s="109"/>
      <c r="ET2811" s="109"/>
      <c r="EU2811" s="109"/>
      <c r="EV2811" s="109"/>
      <c r="EW2811" s="109"/>
      <c r="EX2811" s="109"/>
      <c r="EY2811" s="109"/>
      <c r="EZ2811" s="109"/>
      <c r="FA2811" s="109"/>
      <c r="FB2811" s="109"/>
      <c r="FC2811" s="109"/>
      <c r="FD2811" s="109"/>
      <c r="FE2811" s="109"/>
      <c r="FF2811" s="109"/>
      <c r="FG2811" s="109"/>
      <c r="FH2811" s="109"/>
      <c r="FI2811" s="109"/>
      <c r="FJ2811" s="109"/>
      <c r="FK2811" s="109"/>
      <c r="FL2811" s="109"/>
      <c r="FM2811" s="109"/>
      <c r="FN2811" s="109"/>
      <c r="FO2811" s="109"/>
      <c r="FP2811" s="109"/>
      <c r="FQ2811" s="109"/>
      <c r="FR2811" s="109"/>
      <c r="FS2811" s="109"/>
      <c r="FT2811" s="109"/>
      <c r="FU2811" s="109"/>
      <c r="FV2811" s="109"/>
      <c r="FW2811" s="109"/>
      <c r="FX2811" s="109"/>
      <c r="FY2811" s="109"/>
      <c r="FZ2811" s="109"/>
      <c r="GA2811" s="109"/>
      <c r="GB2811" s="109"/>
      <c r="GC2811" s="109"/>
      <c r="GD2811" s="109"/>
      <c r="GE2811" s="109"/>
      <c r="GF2811" s="109"/>
      <c r="GG2811" s="109"/>
      <c r="GH2811" s="109"/>
      <c r="GI2811" s="109"/>
      <c r="GJ2811" s="109"/>
      <c r="GK2811" s="109"/>
      <c r="GL2811" s="109"/>
      <c r="GM2811" s="109"/>
      <c r="GN2811" s="109"/>
      <c r="GO2811" s="109"/>
      <c r="GP2811" s="109"/>
      <c r="GQ2811" s="109"/>
      <c r="GR2811" s="109"/>
      <c r="GS2811" s="109"/>
      <c r="GT2811" s="109"/>
      <c r="GU2811" s="109"/>
      <c r="GV2811" s="109"/>
      <c r="GW2811" s="109"/>
      <c r="GX2811" s="109"/>
      <c r="GY2811" s="109"/>
      <c r="GZ2811" s="109"/>
      <c r="HA2811" s="109"/>
      <c r="HB2811" s="109"/>
      <c r="HC2811" s="109"/>
      <c r="HD2811" s="109"/>
      <c r="HE2811" s="109"/>
      <c r="HF2811" s="109"/>
      <c r="HG2811" s="109"/>
      <c r="HH2811" s="109"/>
      <c r="HI2811" s="109"/>
      <c r="HJ2811" s="109"/>
      <c r="HK2811" s="109"/>
      <c r="HL2811" s="109"/>
      <c r="HM2811" s="109"/>
      <c r="HN2811" s="109"/>
      <c r="HO2811" s="109"/>
      <c r="HP2811" s="109"/>
      <c r="HQ2811" s="109"/>
      <c r="HR2811" s="109"/>
      <c r="HS2811" s="109"/>
      <c r="HT2811" s="109"/>
      <c r="HU2811" s="109"/>
      <c r="HV2811" s="109"/>
      <c r="HW2811" s="109"/>
      <c r="HX2811" s="109"/>
      <c r="HY2811" s="109"/>
      <c r="HZ2811" s="109"/>
      <c r="IA2811" s="109"/>
      <c r="IB2811" s="109"/>
      <c r="IC2811" s="109"/>
      <c r="ID2811" s="109"/>
      <c r="IE2811" s="109"/>
      <c r="IF2811" s="109"/>
      <c r="IG2811" s="109"/>
      <c r="IH2811" s="109"/>
      <c r="II2811" s="109"/>
      <c r="IJ2811" s="109"/>
      <c r="IK2811" s="109"/>
      <c r="IL2811" s="109"/>
      <c r="IM2811" s="109"/>
      <c r="IN2811" s="109"/>
      <c r="IO2811" s="109"/>
      <c r="IP2811" s="109"/>
      <c r="IQ2811" s="109"/>
      <c r="IR2811" s="109"/>
      <c r="IS2811" s="109"/>
      <c r="IT2811" s="109"/>
      <c r="IU2811" s="109"/>
      <c r="IV2811" s="109"/>
    </row>
    <row r="2812" spans="1:256" s="325" customFormat="1" ht="12" customHeight="1">
      <c r="A2812" s="217"/>
      <c r="B2812" s="65">
        <v>1</v>
      </c>
      <c r="C2812" s="66">
        <f>IF(E2812="A",1,IF(E2812="B",1,0))</f>
        <v>0</v>
      </c>
      <c r="D2812" s="77" t="s">
        <v>90</v>
      </c>
      <c r="E2812" s="77" t="s">
        <v>90</v>
      </c>
      <c r="F2812" s="76" t="s">
        <v>87</v>
      </c>
      <c r="G2812" s="78"/>
      <c r="H2812" s="96" t="s">
        <v>140</v>
      </c>
      <c r="I2812" s="107" t="s">
        <v>3490</v>
      </c>
      <c r="J2812" s="81"/>
      <c r="K2812" s="72"/>
      <c r="L2812" s="72"/>
      <c r="M2812" s="72"/>
      <c r="N2812" s="72"/>
      <c r="O2812" s="72"/>
      <c r="P2812" s="72"/>
      <c r="Q2812" s="833"/>
      <c r="R2812" s="102"/>
      <c r="S2812" s="73"/>
      <c r="T2812" s="102"/>
      <c r="U2812" s="103"/>
      <c r="V2812" s="104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  <c r="BK2812"/>
      <c r="BL2812"/>
      <c r="BM2812"/>
      <c r="BN2812"/>
      <c r="BO2812"/>
      <c r="BP2812"/>
      <c r="BQ2812"/>
      <c r="BR2812"/>
      <c r="BS2812"/>
      <c r="BT2812"/>
      <c r="BU2812"/>
      <c r="BV2812"/>
      <c r="BW2812"/>
      <c r="BX2812"/>
      <c r="BY2812"/>
      <c r="BZ2812"/>
      <c r="CA2812"/>
      <c r="CB2812"/>
      <c r="CC2812"/>
      <c r="CD2812"/>
      <c r="CE2812"/>
      <c r="CF2812"/>
      <c r="CG2812"/>
      <c r="CH2812"/>
      <c r="CI2812"/>
      <c r="CJ2812"/>
      <c r="CK2812"/>
      <c r="CL2812"/>
      <c r="CM2812"/>
      <c r="CN2812"/>
      <c r="CO2812"/>
      <c r="CP2812"/>
      <c r="CQ2812"/>
      <c r="CR2812"/>
      <c r="CS2812"/>
      <c r="CT2812"/>
      <c r="CU2812"/>
      <c r="CV2812"/>
      <c r="CW2812"/>
      <c r="CX2812"/>
      <c r="CY2812"/>
      <c r="CZ2812"/>
      <c r="DA2812"/>
      <c r="DB2812"/>
      <c r="DC2812"/>
      <c r="DD2812"/>
      <c r="DE2812"/>
      <c r="DF2812"/>
      <c r="DG2812"/>
      <c r="DH2812"/>
      <c r="DI2812"/>
      <c r="DJ2812"/>
      <c r="DK2812"/>
      <c r="DL2812"/>
      <c r="DM2812"/>
      <c r="DN2812"/>
      <c r="DO2812"/>
      <c r="DP2812"/>
      <c r="DQ2812"/>
      <c r="DR2812"/>
      <c r="DS2812"/>
      <c r="DT2812"/>
      <c r="DU2812"/>
      <c r="DV2812"/>
      <c r="DW2812"/>
      <c r="DX2812"/>
      <c r="DY2812"/>
      <c r="DZ2812"/>
      <c r="EA2812"/>
      <c r="EB2812"/>
      <c r="EC2812"/>
      <c r="ED2812"/>
      <c r="EE2812"/>
      <c r="EF2812"/>
      <c r="EG2812"/>
      <c r="EH2812"/>
      <c r="EI2812"/>
      <c r="EJ2812"/>
      <c r="EK2812"/>
      <c r="EL2812"/>
      <c r="EM2812"/>
      <c r="EN2812"/>
      <c r="EO2812"/>
      <c r="EP2812"/>
      <c r="EQ2812"/>
      <c r="ER2812"/>
      <c r="ES2812"/>
      <c r="ET2812"/>
      <c r="EU2812"/>
      <c r="EV2812"/>
      <c r="EW2812"/>
      <c r="EX2812"/>
      <c r="EY2812"/>
      <c r="EZ2812"/>
      <c r="FA2812"/>
      <c r="FB2812"/>
      <c r="FC2812"/>
      <c r="FD2812"/>
      <c r="FE2812"/>
      <c r="FF2812"/>
      <c r="FG2812"/>
      <c r="FH2812"/>
      <c r="FI2812"/>
      <c r="FJ2812"/>
      <c r="FK2812"/>
      <c r="FL2812"/>
      <c r="FM2812"/>
      <c r="FN2812"/>
      <c r="FO2812"/>
      <c r="FP2812"/>
      <c r="FQ2812"/>
      <c r="FR2812"/>
      <c r="FS2812"/>
      <c r="FT2812"/>
      <c r="FU2812"/>
      <c r="FV2812"/>
      <c r="FW2812"/>
      <c r="FX2812"/>
      <c r="FY2812"/>
      <c r="FZ2812"/>
      <c r="GA2812"/>
      <c r="GB2812"/>
      <c r="GC2812"/>
      <c r="GD2812"/>
      <c r="GE2812"/>
      <c r="GF2812"/>
      <c r="GG2812"/>
      <c r="GH2812"/>
      <c r="GI2812"/>
      <c r="GJ2812"/>
      <c r="GK2812"/>
      <c r="GL2812"/>
      <c r="GM2812"/>
      <c r="GN2812"/>
      <c r="GO2812"/>
      <c r="GP2812"/>
      <c r="GQ2812"/>
      <c r="GR2812"/>
      <c r="GS2812"/>
      <c r="GT2812"/>
      <c r="GU2812"/>
      <c r="GV2812"/>
      <c r="GW2812"/>
      <c r="GX2812"/>
      <c r="GY2812"/>
      <c r="GZ2812"/>
      <c r="HA2812"/>
      <c r="HB2812"/>
      <c r="HC2812"/>
      <c r="HD2812"/>
      <c r="HE2812"/>
      <c r="HF2812"/>
      <c r="HG2812"/>
      <c r="HH2812"/>
      <c r="HI2812"/>
      <c r="HJ2812"/>
      <c r="HK2812"/>
      <c r="HL2812"/>
      <c r="HM2812"/>
      <c r="HN2812"/>
      <c r="HO2812"/>
      <c r="HP2812"/>
      <c r="HQ2812"/>
      <c r="HR2812"/>
      <c r="HS2812"/>
      <c r="HT2812"/>
      <c r="HU2812"/>
      <c r="HV2812"/>
      <c r="HW2812"/>
      <c r="HX2812"/>
      <c r="HY2812"/>
      <c r="HZ2812"/>
      <c r="IA2812"/>
      <c r="IB2812"/>
      <c r="IC2812"/>
      <c r="ID2812"/>
      <c r="IE2812"/>
      <c r="IF2812"/>
      <c r="IG2812"/>
      <c r="IH2812"/>
      <c r="II2812"/>
      <c r="IJ2812"/>
      <c r="IK2812"/>
      <c r="IL2812"/>
      <c r="IM2812"/>
      <c r="IN2812"/>
      <c r="IO2812"/>
      <c r="IP2812"/>
      <c r="IQ2812"/>
      <c r="IR2812"/>
      <c r="IS2812"/>
      <c r="IT2812"/>
      <c r="IU2812"/>
      <c r="IV2812"/>
    </row>
    <row r="2813" spans="1:256" s="365" customFormat="1" ht="12" customHeight="1">
      <c r="A2813" s="305"/>
      <c r="B2813" s="65">
        <v>1</v>
      </c>
      <c r="C2813" s="66">
        <f>IF(E2813="A",1,IF(E2813="B",1,0))</f>
        <v>1</v>
      </c>
      <c r="D2813" s="656" t="s">
        <v>99</v>
      </c>
      <c r="E2813" s="658" t="s">
        <v>87</v>
      </c>
      <c r="F2813" s="656" t="s">
        <v>70</v>
      </c>
      <c r="G2813" s="78"/>
      <c r="H2813" s="96" t="s">
        <v>135</v>
      </c>
      <c r="I2813" s="107" t="s">
        <v>3491</v>
      </c>
      <c r="J2813" s="81"/>
      <c r="K2813" s="72"/>
      <c r="L2813" s="72"/>
      <c r="M2813" s="72"/>
      <c r="N2813" s="72"/>
      <c r="O2813" s="72"/>
      <c r="P2813" s="72"/>
      <c r="Q2813" s="833"/>
      <c r="R2813" s="102"/>
      <c r="S2813" s="73"/>
      <c r="T2813" s="102"/>
      <c r="U2813" s="103"/>
      <c r="V2813" s="104"/>
      <c r="W2813" s="111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  <c r="BK2813"/>
      <c r="BL2813"/>
      <c r="BM2813"/>
      <c r="BN2813"/>
      <c r="BO2813"/>
      <c r="BP2813"/>
      <c r="BQ2813"/>
      <c r="BR2813"/>
      <c r="BS2813"/>
      <c r="BT2813"/>
      <c r="BU2813"/>
      <c r="BV2813"/>
      <c r="BW2813"/>
      <c r="BX2813"/>
      <c r="BY2813"/>
      <c r="BZ2813"/>
      <c r="CA2813"/>
      <c r="CB2813"/>
      <c r="CC2813"/>
      <c r="CD2813"/>
      <c r="CE2813"/>
      <c r="CF2813"/>
      <c r="CG2813"/>
      <c r="CH2813"/>
      <c r="CI2813"/>
      <c r="CJ2813"/>
      <c r="CK2813"/>
      <c r="CL2813"/>
      <c r="CM2813"/>
      <c r="CN2813"/>
      <c r="CO2813"/>
      <c r="CP2813"/>
      <c r="CQ2813"/>
      <c r="CR2813"/>
      <c r="CS2813"/>
      <c r="CT2813"/>
      <c r="CU2813"/>
      <c r="CV2813"/>
      <c r="CW2813"/>
      <c r="CX2813"/>
      <c r="CY2813"/>
      <c r="CZ2813"/>
      <c r="DA2813"/>
      <c r="DB2813"/>
      <c r="DC2813"/>
      <c r="DD2813"/>
      <c r="DE2813"/>
      <c r="DF2813"/>
      <c r="DG2813"/>
      <c r="DH2813"/>
      <c r="DI2813"/>
      <c r="DJ2813"/>
      <c r="DK2813"/>
      <c r="DL2813"/>
      <c r="DM2813"/>
      <c r="DN2813"/>
      <c r="DO2813"/>
      <c r="DP2813"/>
      <c r="DQ2813"/>
      <c r="DR2813"/>
      <c r="DS2813"/>
      <c r="DT2813"/>
      <c r="DU2813"/>
      <c r="DV2813"/>
      <c r="DW2813"/>
      <c r="DX2813"/>
      <c r="DY2813"/>
      <c r="DZ2813"/>
      <c r="EA2813"/>
      <c r="EB2813"/>
      <c r="EC2813"/>
      <c r="ED2813"/>
      <c r="EE2813"/>
      <c r="EF2813"/>
      <c r="EG2813"/>
      <c r="EH2813"/>
      <c r="EI2813"/>
      <c r="EJ2813"/>
      <c r="EK2813"/>
      <c r="EL2813"/>
      <c r="EM2813"/>
      <c r="EN2813"/>
      <c r="EO2813"/>
      <c r="EP2813"/>
      <c r="EQ2813"/>
      <c r="ER2813"/>
      <c r="ES2813"/>
      <c r="ET2813"/>
      <c r="EU2813"/>
      <c r="EV2813"/>
      <c r="EW2813"/>
      <c r="EX2813"/>
      <c r="EY2813"/>
      <c r="EZ2813"/>
      <c r="FA2813"/>
      <c r="FB2813"/>
      <c r="FC2813"/>
      <c r="FD2813"/>
      <c r="FE2813"/>
      <c r="FF2813"/>
      <c r="FG2813"/>
      <c r="FH2813"/>
      <c r="FI2813"/>
      <c r="FJ2813"/>
      <c r="FK2813"/>
      <c r="FL2813"/>
      <c r="FM2813"/>
      <c r="FN2813"/>
      <c r="FO2813"/>
      <c r="FP2813"/>
      <c r="FQ2813"/>
      <c r="FR2813"/>
      <c r="FS2813"/>
      <c r="FT2813"/>
      <c r="FU2813"/>
      <c r="FV2813"/>
      <c r="FW2813"/>
      <c r="FX2813"/>
      <c r="FY2813"/>
      <c r="FZ2813"/>
      <c r="GA2813"/>
      <c r="GB2813"/>
      <c r="GC2813"/>
      <c r="GD2813"/>
      <c r="GE2813"/>
      <c r="GF2813"/>
      <c r="GG2813"/>
      <c r="GH2813"/>
      <c r="GI2813"/>
      <c r="GJ2813"/>
      <c r="GK2813"/>
      <c r="GL2813"/>
      <c r="GM2813"/>
      <c r="GN2813"/>
      <c r="GO2813"/>
      <c r="GP2813"/>
      <c r="GQ2813"/>
      <c r="GR2813"/>
      <c r="GS2813"/>
      <c r="GT2813"/>
      <c r="GU2813"/>
      <c r="GV2813"/>
      <c r="GW2813"/>
      <c r="GX2813"/>
      <c r="GY2813"/>
      <c r="GZ2813"/>
      <c r="HA2813"/>
      <c r="HB2813"/>
      <c r="HC2813"/>
      <c r="HD2813"/>
      <c r="HE2813"/>
      <c r="HF2813"/>
      <c r="HG2813"/>
      <c r="HH2813"/>
      <c r="HI2813"/>
      <c r="HJ2813"/>
      <c r="HK2813"/>
      <c r="HL2813"/>
      <c r="HM2813"/>
      <c r="HN2813"/>
      <c r="HO2813"/>
      <c r="HP2813"/>
      <c r="HQ2813"/>
      <c r="HR2813"/>
      <c r="HS2813"/>
      <c r="HT2813"/>
      <c r="HU2813"/>
      <c r="HV2813"/>
      <c r="HW2813"/>
      <c r="HX2813"/>
      <c r="HY2813"/>
      <c r="HZ2813"/>
      <c r="IA2813"/>
      <c r="IB2813"/>
      <c r="IC2813"/>
      <c r="ID2813"/>
      <c r="IE2813"/>
      <c r="IF2813"/>
      <c r="IG2813"/>
      <c r="IH2813"/>
      <c r="II2813"/>
      <c r="IJ2813"/>
      <c r="IK2813"/>
      <c r="IL2813"/>
      <c r="IM2813"/>
      <c r="IN2813"/>
      <c r="IO2813"/>
      <c r="IP2813"/>
      <c r="IQ2813"/>
      <c r="IR2813"/>
      <c r="IS2813"/>
      <c r="IT2813"/>
      <c r="IU2813"/>
      <c r="IV2813"/>
    </row>
    <row r="2814" spans="1:256" s="325" customFormat="1" ht="12" customHeight="1">
      <c r="A2814" s="305"/>
      <c r="B2814" s="65">
        <v>1</v>
      </c>
      <c r="C2814" s="66">
        <f>IF(E2814="A",4,IF(E2814="B",3,IF(E2814="C",2,IF(E2814="D",1,0))))</f>
        <v>1</v>
      </c>
      <c r="D2814" s="77" t="s">
        <v>90</v>
      </c>
      <c r="E2814" s="99" t="s">
        <v>70</v>
      </c>
      <c r="F2814" s="77" t="s">
        <v>90</v>
      </c>
      <c r="G2814" s="78"/>
      <c r="H2814" s="100" t="s">
        <v>114</v>
      </c>
      <c r="I2814" s="101" t="s">
        <v>5797</v>
      </c>
      <c r="J2814" s="81" t="s">
        <v>17</v>
      </c>
      <c r="K2814" s="72"/>
      <c r="L2814" s="72"/>
      <c r="M2814" s="72"/>
      <c r="N2814" s="72"/>
      <c r="O2814" s="72"/>
      <c r="P2814" s="72"/>
      <c r="Q2814" s="833"/>
      <c r="R2814" s="102"/>
      <c r="S2814" s="73"/>
      <c r="T2814" s="102"/>
      <c r="U2814" s="103"/>
      <c r="V2814" s="104"/>
      <c r="W2814" s="55"/>
      <c r="X2814" s="55"/>
      <c r="Y2814" s="55"/>
      <c r="Z2814" s="55"/>
      <c r="AA2814" s="55"/>
      <c r="AB2814" s="55"/>
      <c r="AC2814" s="55"/>
      <c r="AD2814" s="55"/>
      <c r="AE2814" s="55"/>
      <c r="AF2814" s="55"/>
      <c r="AG2814" s="55"/>
      <c r="AH2814" s="55"/>
      <c r="AI2814" s="55"/>
      <c r="AJ2814" s="55"/>
      <c r="AK2814" s="55"/>
      <c r="AL2814" s="55"/>
      <c r="AM2814" s="55"/>
      <c r="AN2814" s="55"/>
      <c r="AO2814" s="55"/>
      <c r="AP2814" s="55"/>
      <c r="AQ2814" s="55"/>
      <c r="AR2814" s="55"/>
      <c r="AS2814" s="55"/>
      <c r="AT2814" s="55"/>
      <c r="AU2814" s="55"/>
      <c r="AV2814" s="55"/>
      <c r="AW2814" s="55"/>
      <c r="AX2814" s="55"/>
      <c r="AY2814" s="55"/>
      <c r="AZ2814" s="55"/>
      <c r="BA2814" s="55"/>
      <c r="BB2814" s="55"/>
      <c r="BC2814" s="55"/>
      <c r="BD2814" s="55"/>
      <c r="BE2814" s="55"/>
      <c r="BF2814" s="55"/>
      <c r="BG2814" s="55"/>
      <c r="BH2814" s="55"/>
      <c r="BI2814" s="55"/>
      <c r="BJ2814" s="55"/>
      <c r="BK2814" s="55"/>
      <c r="BL2814" s="55"/>
      <c r="BM2814" s="55"/>
      <c r="BN2814" s="55"/>
      <c r="BO2814" s="55"/>
      <c r="BP2814" s="55"/>
      <c r="BQ2814" s="55"/>
      <c r="BR2814" s="55"/>
      <c r="BS2814" s="55"/>
      <c r="BT2814" s="55"/>
      <c r="BU2814" s="55"/>
      <c r="BV2814" s="55"/>
      <c r="BW2814" s="55"/>
      <c r="BX2814" s="55"/>
      <c r="BY2814" s="55"/>
      <c r="BZ2814" s="55"/>
      <c r="CA2814" s="55"/>
      <c r="CB2814" s="55"/>
      <c r="CC2814" s="55"/>
      <c r="CD2814" s="55"/>
      <c r="CE2814" s="55"/>
      <c r="CF2814" s="55"/>
      <c r="CG2814" s="55"/>
      <c r="CH2814" s="55"/>
      <c r="CI2814" s="55"/>
      <c r="CJ2814" s="55"/>
      <c r="CK2814" s="55"/>
      <c r="CL2814" s="55"/>
      <c r="CM2814" s="55"/>
      <c r="CN2814" s="55"/>
      <c r="CO2814" s="55"/>
      <c r="CP2814" s="55"/>
      <c r="CQ2814" s="55"/>
      <c r="CR2814" s="55"/>
      <c r="CS2814" s="55"/>
      <c r="CT2814" s="55"/>
      <c r="CU2814" s="55"/>
      <c r="CV2814" s="55"/>
      <c r="CW2814" s="55"/>
      <c r="CX2814" s="55"/>
      <c r="CY2814" s="55"/>
      <c r="CZ2814" s="55"/>
      <c r="DA2814" s="55"/>
      <c r="DB2814" s="55"/>
      <c r="DC2814" s="55"/>
      <c r="DD2814" s="55"/>
      <c r="DE2814" s="55"/>
      <c r="DF2814" s="55"/>
      <c r="DG2814" s="55"/>
      <c r="DH2814" s="55"/>
      <c r="DI2814" s="55"/>
      <c r="DJ2814" s="55"/>
      <c r="DK2814" s="55"/>
      <c r="DL2814" s="55"/>
      <c r="DM2814" s="55"/>
      <c r="DN2814" s="55"/>
      <c r="DO2814" s="55"/>
      <c r="DP2814" s="55"/>
      <c r="DQ2814" s="55"/>
      <c r="DR2814" s="55"/>
      <c r="DS2814" s="55"/>
      <c r="DT2814" s="55"/>
      <c r="DU2814" s="55"/>
      <c r="DV2814" s="55"/>
      <c r="DW2814" s="55"/>
      <c r="DX2814" s="55"/>
      <c r="DY2814" s="55"/>
      <c r="DZ2814" s="55"/>
      <c r="EA2814" s="55"/>
      <c r="EB2814" s="55"/>
      <c r="EC2814" s="55"/>
      <c r="ED2814" s="55"/>
      <c r="EE2814" s="55"/>
      <c r="EF2814" s="55"/>
      <c r="EG2814" s="55"/>
      <c r="EH2814" s="55"/>
      <c r="EI2814" s="55"/>
      <c r="EJ2814" s="55"/>
      <c r="EK2814" s="55"/>
      <c r="EL2814" s="55"/>
      <c r="EM2814" s="55"/>
      <c r="EN2814" s="55"/>
      <c r="EO2814" s="55"/>
      <c r="EP2814" s="55"/>
      <c r="EQ2814" s="55"/>
      <c r="ER2814" s="55"/>
      <c r="ES2814" s="55"/>
      <c r="ET2814" s="55"/>
      <c r="EU2814" s="55"/>
      <c r="EV2814" s="55"/>
      <c r="EW2814" s="55"/>
      <c r="EX2814" s="55"/>
      <c r="EY2814" s="55"/>
      <c r="EZ2814" s="55"/>
      <c r="FA2814" s="55"/>
      <c r="FB2814" s="55"/>
      <c r="FC2814" s="55"/>
      <c r="FD2814" s="55"/>
      <c r="FE2814" s="55"/>
      <c r="FF2814" s="55"/>
      <c r="FG2814" s="55"/>
      <c r="FH2814" s="55"/>
      <c r="FI2814" s="55"/>
      <c r="FJ2814" s="55"/>
      <c r="FK2814" s="55"/>
      <c r="FL2814" s="55"/>
      <c r="FM2814" s="55"/>
      <c r="FN2814" s="55"/>
      <c r="FO2814" s="55"/>
      <c r="FP2814" s="55"/>
      <c r="FQ2814" s="55"/>
      <c r="FR2814" s="55"/>
      <c r="FS2814" s="55"/>
      <c r="FT2814" s="55"/>
      <c r="FU2814" s="55"/>
      <c r="FV2814" s="55"/>
      <c r="FW2814" s="55"/>
      <c r="FX2814" s="55"/>
      <c r="FY2814" s="55"/>
      <c r="FZ2814" s="55"/>
      <c r="GA2814" s="55"/>
      <c r="GB2814" s="55"/>
      <c r="GC2814" s="55"/>
      <c r="GD2814" s="55"/>
      <c r="GE2814" s="55"/>
      <c r="GF2814" s="55"/>
      <c r="GG2814" s="55"/>
      <c r="GH2814" s="55"/>
      <c r="GI2814" s="55"/>
      <c r="GJ2814" s="55"/>
      <c r="GK2814" s="55"/>
      <c r="GL2814" s="55"/>
      <c r="GM2814" s="55"/>
      <c r="GN2814" s="55"/>
      <c r="GO2814" s="55"/>
      <c r="GP2814" s="55"/>
      <c r="GQ2814" s="55"/>
      <c r="GR2814" s="55"/>
      <c r="GS2814" s="55"/>
      <c r="GT2814" s="55"/>
      <c r="GU2814" s="55"/>
      <c r="GV2814" s="55"/>
      <c r="GW2814" s="55"/>
      <c r="GX2814" s="55"/>
      <c r="GY2814" s="55"/>
      <c r="GZ2814" s="55"/>
      <c r="HA2814" s="55"/>
      <c r="HB2814" s="55"/>
      <c r="HC2814" s="55"/>
      <c r="HD2814" s="55"/>
      <c r="HE2814" s="55"/>
      <c r="HF2814" s="55"/>
      <c r="HG2814" s="55"/>
      <c r="HH2814" s="55"/>
      <c r="HI2814" s="55"/>
      <c r="HJ2814" s="55"/>
      <c r="HK2814" s="55"/>
      <c r="HL2814" s="55"/>
      <c r="HM2814" s="55"/>
      <c r="HN2814" s="55"/>
      <c r="HO2814" s="55"/>
      <c r="HP2814" s="55"/>
      <c r="HQ2814" s="55"/>
      <c r="HR2814" s="55"/>
      <c r="HS2814" s="55"/>
      <c r="HT2814" s="55"/>
      <c r="HU2814" s="55"/>
      <c r="HV2814" s="55"/>
      <c r="HW2814" s="55"/>
      <c r="HX2814" s="55"/>
      <c r="HY2814" s="55"/>
      <c r="HZ2814" s="55"/>
      <c r="IA2814" s="55"/>
      <c r="IB2814" s="55"/>
      <c r="IC2814" s="55"/>
      <c r="ID2814" s="55"/>
      <c r="IE2814" s="55"/>
      <c r="IF2814" s="55"/>
      <c r="IG2814" s="55"/>
      <c r="IH2814" s="55"/>
      <c r="II2814" s="55"/>
      <c r="IJ2814" s="55"/>
      <c r="IK2814" s="55"/>
      <c r="IL2814" s="55"/>
      <c r="IM2814" s="55"/>
      <c r="IN2814" s="55"/>
      <c r="IO2814" s="55"/>
      <c r="IP2814" s="55"/>
      <c r="IQ2814" s="55"/>
      <c r="IR2814" s="55"/>
      <c r="IS2814" s="55"/>
      <c r="IT2814" s="55"/>
      <c r="IU2814" s="55"/>
      <c r="IV2814" s="55"/>
    </row>
    <row r="2815" spans="1:256" s="365" customFormat="1" ht="12.5">
      <c r="A2815" s="217"/>
      <c r="B2815" s="65">
        <v>1</v>
      </c>
      <c r="C2815" s="66">
        <f>IF(E2815="A",1,IF(E2815="B",1,0))</f>
        <v>0</v>
      </c>
      <c r="D2815" s="76" t="s">
        <v>87</v>
      </c>
      <c r="E2815" s="77" t="s">
        <v>90</v>
      </c>
      <c r="F2815" s="77" t="s">
        <v>90</v>
      </c>
      <c r="G2815" s="78"/>
      <c r="H2815" s="96" t="s">
        <v>88</v>
      </c>
      <c r="I2815" s="107" t="s">
        <v>3492</v>
      </c>
      <c r="J2815" s="81" t="s">
        <v>616</v>
      </c>
      <c r="K2815" s="72"/>
      <c r="L2815" s="72"/>
      <c r="M2815" s="72"/>
      <c r="N2815" s="72"/>
      <c r="O2815" s="72"/>
      <c r="P2815" s="72"/>
      <c r="Q2815" s="833"/>
      <c r="R2815" s="102"/>
      <c r="S2815" s="73"/>
      <c r="T2815" s="102"/>
      <c r="U2815" s="103"/>
      <c r="V2815" s="104"/>
      <c r="W2815" s="109"/>
      <c r="X2815" s="109"/>
      <c r="Y2815" s="109"/>
      <c r="Z2815" s="109"/>
      <c r="AA2815" s="109"/>
      <c r="AB2815" s="109"/>
      <c r="AC2815" s="109"/>
      <c r="AD2815" s="109"/>
      <c r="AE2815" s="109"/>
      <c r="AF2815" s="109"/>
      <c r="AG2815" s="109"/>
      <c r="AH2815" s="109"/>
      <c r="AI2815" s="109"/>
      <c r="AJ2815" s="109"/>
      <c r="AK2815" s="109"/>
      <c r="AL2815" s="109"/>
      <c r="AM2815" s="109"/>
      <c r="AN2815" s="109"/>
      <c r="AO2815" s="109"/>
      <c r="AP2815" s="109"/>
      <c r="AQ2815" s="109"/>
      <c r="AR2815" s="109"/>
      <c r="AS2815" s="109"/>
      <c r="AT2815" s="109"/>
      <c r="AU2815" s="109"/>
      <c r="AV2815" s="109"/>
      <c r="AW2815" s="109"/>
      <c r="AX2815" s="109"/>
      <c r="AY2815" s="109"/>
      <c r="AZ2815" s="109"/>
      <c r="BA2815" s="109"/>
      <c r="BB2815" s="109"/>
      <c r="BC2815" s="109"/>
      <c r="BD2815" s="109"/>
      <c r="BE2815" s="109"/>
      <c r="BF2815" s="109"/>
      <c r="BG2815" s="109"/>
      <c r="BH2815" s="109"/>
      <c r="BI2815" s="109"/>
      <c r="BJ2815" s="109"/>
      <c r="BK2815" s="109"/>
      <c r="BL2815" s="109"/>
      <c r="BM2815" s="109"/>
      <c r="BN2815" s="109"/>
      <c r="BO2815" s="109"/>
      <c r="BP2815" s="109"/>
      <c r="BQ2815" s="109"/>
      <c r="BR2815" s="109"/>
      <c r="BS2815" s="109"/>
      <c r="BT2815" s="109"/>
      <c r="BU2815" s="109"/>
      <c r="BV2815" s="109"/>
      <c r="BW2815" s="109"/>
      <c r="BX2815" s="109"/>
      <c r="BY2815" s="109"/>
      <c r="BZ2815" s="109"/>
      <c r="CA2815" s="109"/>
      <c r="CB2815" s="109"/>
      <c r="CC2815" s="109"/>
      <c r="CD2815" s="109"/>
      <c r="CE2815" s="109"/>
      <c r="CF2815" s="109"/>
      <c r="CG2815" s="109"/>
      <c r="CH2815" s="109"/>
      <c r="CI2815" s="109"/>
      <c r="CJ2815" s="109"/>
      <c r="CK2815" s="109"/>
      <c r="CL2815" s="109"/>
      <c r="CM2815" s="109"/>
      <c r="CN2815" s="109"/>
      <c r="CO2815" s="109"/>
      <c r="CP2815" s="109"/>
      <c r="CQ2815" s="109"/>
      <c r="CR2815" s="109"/>
      <c r="CS2815" s="109"/>
      <c r="CT2815" s="109"/>
      <c r="CU2815" s="109"/>
      <c r="CV2815" s="109"/>
      <c r="CW2815" s="109"/>
      <c r="CX2815" s="109"/>
      <c r="CY2815" s="109"/>
      <c r="CZ2815" s="109"/>
      <c r="DA2815" s="109"/>
      <c r="DB2815" s="109"/>
      <c r="DC2815" s="109"/>
      <c r="DD2815" s="109"/>
      <c r="DE2815" s="109"/>
      <c r="DF2815" s="109"/>
      <c r="DG2815" s="109"/>
      <c r="DH2815" s="109"/>
      <c r="DI2815" s="109"/>
      <c r="DJ2815" s="109"/>
      <c r="DK2815" s="109"/>
      <c r="DL2815" s="109"/>
      <c r="DM2815" s="109"/>
      <c r="DN2815" s="109"/>
      <c r="DO2815" s="109"/>
      <c r="DP2815" s="109"/>
      <c r="DQ2815" s="109"/>
      <c r="DR2815" s="109"/>
      <c r="DS2815" s="109"/>
      <c r="DT2815" s="109"/>
      <c r="DU2815" s="109"/>
      <c r="DV2815" s="109"/>
      <c r="DW2815" s="109"/>
      <c r="DX2815" s="109"/>
      <c r="DY2815" s="109"/>
      <c r="DZ2815" s="109"/>
      <c r="EA2815" s="109"/>
      <c r="EB2815" s="109"/>
      <c r="EC2815" s="109"/>
      <c r="ED2815" s="109"/>
      <c r="EE2815" s="109"/>
      <c r="EF2815" s="109"/>
      <c r="EG2815" s="109"/>
      <c r="EH2815" s="109"/>
      <c r="EI2815" s="109"/>
      <c r="EJ2815" s="109"/>
      <c r="EK2815" s="109"/>
      <c r="EL2815" s="109"/>
      <c r="EM2815" s="109"/>
      <c r="EN2815" s="109"/>
      <c r="EO2815" s="109"/>
      <c r="EP2815" s="109"/>
      <c r="EQ2815" s="109"/>
      <c r="ER2815" s="109"/>
      <c r="ES2815" s="109"/>
      <c r="ET2815" s="109"/>
      <c r="EU2815" s="109"/>
      <c r="EV2815" s="109"/>
      <c r="EW2815" s="109"/>
      <c r="EX2815" s="109"/>
      <c r="EY2815" s="109"/>
      <c r="EZ2815" s="109"/>
      <c r="FA2815" s="109"/>
      <c r="FB2815" s="109"/>
      <c r="FC2815" s="109"/>
      <c r="FD2815" s="109"/>
      <c r="FE2815" s="109"/>
      <c r="FF2815" s="109"/>
      <c r="FG2815" s="109"/>
      <c r="FH2815" s="109"/>
      <c r="FI2815" s="109"/>
      <c r="FJ2815" s="109"/>
      <c r="FK2815" s="109"/>
      <c r="FL2815" s="109"/>
      <c r="FM2815" s="109"/>
      <c r="FN2815" s="109"/>
      <c r="FO2815" s="109"/>
      <c r="FP2815" s="109"/>
      <c r="FQ2815" s="109"/>
      <c r="FR2815" s="109"/>
      <c r="FS2815" s="109"/>
      <c r="FT2815" s="109"/>
      <c r="FU2815" s="109"/>
      <c r="FV2815" s="109"/>
      <c r="FW2815" s="109"/>
      <c r="FX2815" s="109"/>
      <c r="FY2815" s="109"/>
      <c r="FZ2815" s="109"/>
      <c r="GA2815" s="109"/>
      <c r="GB2815" s="109"/>
      <c r="GC2815" s="109"/>
      <c r="GD2815" s="109"/>
      <c r="GE2815" s="109"/>
      <c r="GF2815" s="109"/>
      <c r="GG2815" s="109"/>
      <c r="GH2815" s="109"/>
      <c r="GI2815" s="109"/>
      <c r="GJ2815" s="109"/>
      <c r="GK2815" s="109"/>
      <c r="GL2815" s="109"/>
      <c r="GM2815" s="109"/>
      <c r="GN2815" s="109"/>
      <c r="GO2815" s="109"/>
      <c r="GP2815" s="109"/>
      <c r="GQ2815" s="109"/>
      <c r="GR2815" s="109"/>
      <c r="GS2815" s="109"/>
      <c r="GT2815" s="109"/>
      <c r="GU2815" s="109"/>
      <c r="GV2815" s="109"/>
      <c r="GW2815" s="109"/>
      <c r="GX2815" s="109"/>
      <c r="GY2815" s="109"/>
      <c r="GZ2815" s="109"/>
      <c r="HA2815" s="109"/>
      <c r="HB2815" s="109"/>
      <c r="HC2815" s="109"/>
      <c r="HD2815" s="109"/>
      <c r="HE2815" s="109"/>
      <c r="HF2815" s="109"/>
      <c r="HG2815" s="109"/>
      <c r="HH2815" s="109"/>
      <c r="HI2815" s="109"/>
      <c r="HJ2815" s="109"/>
      <c r="HK2815" s="109"/>
      <c r="HL2815" s="109"/>
      <c r="HM2815" s="109"/>
      <c r="HN2815" s="109"/>
      <c r="HO2815" s="109"/>
      <c r="HP2815" s="109"/>
      <c r="HQ2815" s="109"/>
      <c r="HR2815" s="109"/>
      <c r="HS2815" s="109"/>
      <c r="HT2815" s="109"/>
      <c r="HU2815" s="109"/>
      <c r="HV2815" s="109"/>
      <c r="HW2815" s="109"/>
      <c r="HX2815" s="109"/>
      <c r="HY2815" s="109"/>
      <c r="HZ2815" s="109"/>
      <c r="IA2815" s="109"/>
      <c r="IB2815" s="109"/>
      <c r="IC2815" s="109"/>
      <c r="ID2815" s="109"/>
      <c r="IE2815" s="109"/>
      <c r="IF2815" s="109"/>
      <c r="IG2815" s="109"/>
      <c r="IH2815" s="109"/>
      <c r="II2815" s="109"/>
      <c r="IJ2815" s="109"/>
      <c r="IK2815" s="109"/>
      <c r="IL2815" s="109"/>
      <c r="IM2815" s="109"/>
      <c r="IN2815" s="109"/>
      <c r="IO2815" s="109"/>
      <c r="IP2815" s="109"/>
      <c r="IQ2815" s="109"/>
      <c r="IR2815" s="109"/>
      <c r="IS2815" s="109"/>
      <c r="IT2815" s="109"/>
      <c r="IU2815" s="109"/>
      <c r="IV2815" s="109"/>
    </row>
    <row r="2816" spans="1:256" s="365" customFormat="1" ht="12" customHeight="1">
      <c r="A2816" s="305"/>
      <c r="B2816" s="65">
        <v>1</v>
      </c>
      <c r="C2816" s="66">
        <f>IF(E2816="A",4,IF(E2816="B",3,IF(E2816="C",2,IF(E2816="D",1,0))))</f>
        <v>4</v>
      </c>
      <c r="D2816" s="76" t="s">
        <v>68</v>
      </c>
      <c r="E2816" s="76" t="s">
        <v>68</v>
      </c>
      <c r="F2816" s="77" t="s">
        <v>90</v>
      </c>
      <c r="G2816" s="78"/>
      <c r="H2816" s="96" t="s">
        <v>126</v>
      </c>
      <c r="I2816" s="107" t="s">
        <v>1006</v>
      </c>
      <c r="J2816" s="81" t="s">
        <v>1056</v>
      </c>
      <c r="K2816" s="72"/>
      <c r="L2816" s="72"/>
      <c r="M2816" s="72"/>
      <c r="N2816" s="72"/>
      <c r="O2816" s="72"/>
      <c r="P2816" s="72"/>
      <c r="Q2816" s="833"/>
      <c r="R2816" s="102"/>
      <c r="S2816" s="73"/>
      <c r="T2816" s="102"/>
      <c r="U2816" s="103"/>
      <c r="V2816" s="104"/>
      <c r="W2816" s="109"/>
      <c r="X2816" s="109"/>
      <c r="Y2816" s="109"/>
      <c r="Z2816" s="109"/>
      <c r="AA2816" s="109"/>
      <c r="AB2816" s="109"/>
      <c r="AC2816" s="109"/>
      <c r="AD2816" s="109"/>
      <c r="AE2816" s="109"/>
      <c r="AF2816" s="109"/>
      <c r="AG2816" s="109"/>
      <c r="AH2816" s="109"/>
      <c r="AI2816" s="109"/>
      <c r="AJ2816" s="109"/>
      <c r="AK2816" s="109"/>
      <c r="AL2816" s="109"/>
      <c r="AM2816" s="109"/>
      <c r="AN2816" s="109"/>
      <c r="AO2816" s="109"/>
      <c r="AP2816" s="109"/>
      <c r="AQ2816" s="109"/>
      <c r="AR2816" s="109"/>
      <c r="AS2816" s="109"/>
      <c r="AT2816" s="109"/>
      <c r="AU2816" s="109"/>
      <c r="AV2816" s="109"/>
      <c r="AW2816" s="109"/>
      <c r="AX2816" s="109"/>
      <c r="AY2816" s="109"/>
      <c r="AZ2816" s="109"/>
      <c r="BA2816" s="109"/>
      <c r="BB2816" s="109"/>
      <c r="BC2816" s="109"/>
      <c r="BD2816" s="109"/>
      <c r="BE2816" s="109"/>
      <c r="BF2816" s="109"/>
      <c r="BG2816" s="109"/>
      <c r="BH2816" s="109"/>
      <c r="BI2816" s="109"/>
      <c r="BJ2816" s="109"/>
      <c r="BK2816" s="109"/>
      <c r="BL2816" s="109"/>
      <c r="BM2816" s="109"/>
      <c r="BN2816" s="109"/>
      <c r="BO2816" s="109"/>
      <c r="BP2816" s="109"/>
      <c r="BQ2816" s="109"/>
      <c r="BR2816" s="109"/>
      <c r="BS2816" s="109"/>
      <c r="BT2816" s="109"/>
      <c r="BU2816" s="109"/>
      <c r="BV2816" s="109"/>
      <c r="BW2816" s="109"/>
      <c r="BX2816" s="109"/>
      <c r="BY2816" s="109"/>
      <c r="BZ2816" s="109"/>
      <c r="CA2816" s="109"/>
      <c r="CB2816" s="109"/>
      <c r="CC2816" s="109"/>
      <c r="CD2816" s="109"/>
      <c r="CE2816" s="109"/>
      <c r="CF2816" s="109"/>
      <c r="CG2816" s="109"/>
      <c r="CH2816" s="109"/>
      <c r="CI2816" s="109"/>
      <c r="CJ2816" s="109"/>
      <c r="CK2816" s="109"/>
      <c r="CL2816" s="109"/>
      <c r="CM2816" s="109"/>
      <c r="CN2816" s="109"/>
      <c r="CO2816" s="109"/>
      <c r="CP2816" s="109"/>
      <c r="CQ2816" s="109"/>
      <c r="CR2816" s="109"/>
      <c r="CS2816" s="109"/>
      <c r="CT2816" s="109"/>
      <c r="CU2816" s="109"/>
      <c r="CV2816" s="109"/>
      <c r="CW2816" s="109"/>
      <c r="CX2816" s="109"/>
      <c r="CY2816" s="109"/>
      <c r="CZ2816" s="109"/>
      <c r="DA2816" s="109"/>
      <c r="DB2816" s="109"/>
      <c r="DC2816" s="109"/>
      <c r="DD2816" s="109"/>
      <c r="DE2816" s="109"/>
      <c r="DF2816" s="109"/>
      <c r="DG2816" s="109"/>
      <c r="DH2816" s="109"/>
      <c r="DI2816" s="109"/>
      <c r="DJ2816" s="109"/>
      <c r="DK2816" s="109"/>
      <c r="DL2816" s="109"/>
      <c r="DM2816" s="109"/>
      <c r="DN2816" s="109"/>
      <c r="DO2816" s="109"/>
      <c r="DP2816" s="109"/>
      <c r="DQ2816" s="109"/>
      <c r="DR2816" s="109"/>
      <c r="DS2816" s="109"/>
      <c r="DT2816" s="109"/>
      <c r="DU2816" s="109"/>
      <c r="DV2816" s="109"/>
      <c r="DW2816" s="109"/>
      <c r="DX2816" s="109"/>
      <c r="DY2816" s="109"/>
      <c r="DZ2816" s="109"/>
      <c r="EA2816" s="109"/>
      <c r="EB2816" s="109"/>
      <c r="EC2816" s="109"/>
      <c r="ED2816" s="109"/>
      <c r="EE2816" s="109"/>
      <c r="EF2816" s="109"/>
      <c r="EG2816" s="109"/>
      <c r="EH2816" s="109"/>
      <c r="EI2816" s="109"/>
      <c r="EJ2816" s="109"/>
      <c r="EK2816" s="109"/>
      <c r="EL2816" s="109"/>
      <c r="EM2816" s="109"/>
      <c r="EN2816" s="109"/>
      <c r="EO2816" s="109"/>
      <c r="EP2816" s="109"/>
      <c r="EQ2816" s="109"/>
      <c r="ER2816" s="109"/>
      <c r="ES2816" s="109"/>
      <c r="ET2816" s="109"/>
      <c r="EU2816" s="109"/>
      <c r="EV2816" s="109"/>
      <c r="EW2816" s="109"/>
      <c r="EX2816" s="109"/>
      <c r="EY2816" s="109"/>
      <c r="EZ2816" s="109"/>
      <c r="FA2816" s="109"/>
      <c r="FB2816" s="109"/>
      <c r="FC2816" s="109"/>
      <c r="FD2816" s="109"/>
      <c r="FE2816" s="109"/>
      <c r="FF2816" s="109"/>
      <c r="FG2816" s="109"/>
      <c r="FH2816" s="109"/>
      <c r="FI2816" s="109"/>
      <c r="FJ2816" s="109"/>
      <c r="FK2816" s="109"/>
      <c r="FL2816" s="109"/>
      <c r="FM2816" s="109"/>
      <c r="FN2816" s="109"/>
      <c r="FO2816" s="109"/>
      <c r="FP2816" s="109"/>
      <c r="FQ2816" s="109"/>
      <c r="FR2816" s="109"/>
      <c r="FS2816" s="109"/>
      <c r="FT2816" s="109"/>
      <c r="FU2816" s="109"/>
      <c r="FV2816" s="109"/>
      <c r="FW2816" s="109"/>
      <c r="FX2816" s="109"/>
      <c r="FY2816" s="109"/>
      <c r="FZ2816" s="109"/>
      <c r="GA2816" s="109"/>
      <c r="GB2816" s="109"/>
      <c r="GC2816" s="109"/>
      <c r="GD2816" s="109"/>
      <c r="GE2816" s="109"/>
      <c r="GF2816" s="109"/>
      <c r="GG2816" s="109"/>
      <c r="GH2816" s="109"/>
      <c r="GI2816" s="109"/>
      <c r="GJ2816" s="109"/>
      <c r="GK2816" s="109"/>
      <c r="GL2816" s="109"/>
      <c r="GM2816" s="109"/>
      <c r="GN2816" s="109"/>
      <c r="GO2816" s="109"/>
      <c r="GP2816" s="109"/>
      <c r="GQ2816" s="109"/>
      <c r="GR2816" s="109"/>
      <c r="GS2816" s="109"/>
      <c r="GT2816" s="109"/>
      <c r="GU2816" s="109"/>
      <c r="GV2816" s="109"/>
      <c r="GW2816" s="109"/>
      <c r="GX2816" s="109"/>
      <c r="GY2816" s="109"/>
      <c r="GZ2816" s="109"/>
      <c r="HA2816" s="109"/>
      <c r="HB2816" s="109"/>
      <c r="HC2816" s="109"/>
      <c r="HD2816" s="109"/>
      <c r="HE2816" s="109"/>
      <c r="HF2816" s="109"/>
      <c r="HG2816" s="109"/>
      <c r="HH2816" s="109"/>
      <c r="HI2816" s="109"/>
      <c r="HJ2816" s="109"/>
      <c r="HK2816" s="109"/>
      <c r="HL2816" s="109"/>
      <c r="HM2816" s="109"/>
      <c r="HN2816" s="109"/>
      <c r="HO2816" s="109"/>
      <c r="HP2816" s="109"/>
      <c r="HQ2816" s="109"/>
      <c r="HR2816" s="109"/>
      <c r="HS2816" s="109"/>
      <c r="HT2816" s="109"/>
      <c r="HU2816" s="109"/>
      <c r="HV2816" s="109"/>
      <c r="HW2816" s="109"/>
      <c r="HX2816" s="109"/>
      <c r="HY2816" s="109"/>
      <c r="HZ2816" s="109"/>
      <c r="IA2816" s="109"/>
      <c r="IB2816" s="109"/>
      <c r="IC2816" s="109"/>
      <c r="ID2816" s="109"/>
      <c r="IE2816" s="109"/>
      <c r="IF2816" s="109"/>
      <c r="IG2816" s="109"/>
      <c r="IH2816" s="109"/>
      <c r="II2816" s="109"/>
      <c r="IJ2816" s="109"/>
      <c r="IK2816" s="109"/>
      <c r="IL2816" s="109"/>
      <c r="IM2816" s="109"/>
      <c r="IN2816" s="109"/>
      <c r="IO2816" s="109"/>
      <c r="IP2816" s="109"/>
      <c r="IQ2816" s="109"/>
      <c r="IR2816" s="109"/>
      <c r="IS2816" s="109"/>
      <c r="IT2816" s="109"/>
      <c r="IU2816" s="109"/>
      <c r="IV2816" s="109"/>
    </row>
    <row r="2817" spans="1:256" s="365" customFormat="1" ht="12" customHeight="1">
      <c r="A2817" s="217"/>
      <c r="B2817" s="65">
        <v>1</v>
      </c>
      <c r="C2817" s="66">
        <f>IF(E2817="A",1,IF(E2817="B",1,0))</f>
        <v>0</v>
      </c>
      <c r="D2817" s="76" t="s">
        <v>87</v>
      </c>
      <c r="E2817" s="77" t="s">
        <v>90</v>
      </c>
      <c r="F2817" s="76" t="s">
        <v>68</v>
      </c>
      <c r="G2817" s="78"/>
      <c r="H2817" s="96" t="s">
        <v>225</v>
      </c>
      <c r="I2817" s="107" t="s">
        <v>3493</v>
      </c>
      <c r="J2817" s="81"/>
      <c r="K2817" s="72"/>
      <c r="L2817" s="72"/>
      <c r="M2817" s="72"/>
      <c r="N2817" s="72"/>
      <c r="O2817" s="72"/>
      <c r="P2817" s="72"/>
      <c r="Q2817" s="833"/>
      <c r="R2817" s="102"/>
      <c r="S2817" s="73"/>
      <c r="T2817" s="102"/>
      <c r="U2817" s="103"/>
      <c r="V2817" s="104"/>
      <c r="W2817" s="109"/>
      <c r="X2817" s="109"/>
      <c r="Y2817" s="109"/>
      <c r="Z2817" s="109"/>
      <c r="AA2817" s="109"/>
      <c r="AB2817" s="109"/>
      <c r="AC2817" s="109"/>
      <c r="AD2817" s="109"/>
      <c r="AE2817" s="109"/>
      <c r="AF2817" s="109"/>
      <c r="AG2817" s="109"/>
      <c r="AH2817" s="109"/>
      <c r="AI2817" s="109"/>
      <c r="AJ2817" s="109"/>
      <c r="AK2817" s="109"/>
      <c r="AL2817" s="109"/>
      <c r="AM2817" s="109"/>
      <c r="AN2817" s="109"/>
      <c r="AO2817" s="109"/>
      <c r="AP2817" s="109"/>
      <c r="AQ2817" s="109"/>
      <c r="AR2817" s="109"/>
      <c r="AS2817" s="109"/>
      <c r="AT2817" s="109"/>
      <c r="AU2817" s="109"/>
      <c r="AV2817" s="109"/>
      <c r="AW2817" s="109"/>
      <c r="AX2817" s="109"/>
      <c r="AY2817" s="109"/>
      <c r="AZ2817" s="109"/>
      <c r="BA2817" s="109"/>
      <c r="BB2817" s="109"/>
      <c r="BC2817" s="109"/>
      <c r="BD2817" s="109"/>
      <c r="BE2817" s="109"/>
      <c r="BF2817" s="109"/>
      <c r="BG2817" s="109"/>
      <c r="BH2817" s="109"/>
      <c r="BI2817" s="109"/>
      <c r="BJ2817" s="109"/>
      <c r="BK2817" s="109"/>
      <c r="BL2817" s="109"/>
      <c r="BM2817" s="109"/>
      <c r="BN2817" s="109"/>
      <c r="BO2817" s="109"/>
      <c r="BP2817" s="109"/>
      <c r="BQ2817" s="109"/>
      <c r="BR2817" s="109"/>
      <c r="BS2817" s="109"/>
      <c r="BT2817" s="109"/>
      <c r="BU2817" s="109"/>
      <c r="BV2817" s="109"/>
      <c r="BW2817" s="109"/>
      <c r="BX2817" s="109"/>
      <c r="BY2817" s="109"/>
      <c r="BZ2817" s="109"/>
      <c r="CA2817" s="109"/>
      <c r="CB2817" s="109"/>
      <c r="CC2817" s="109"/>
      <c r="CD2817" s="109"/>
      <c r="CE2817" s="109"/>
      <c r="CF2817" s="109"/>
      <c r="CG2817" s="109"/>
      <c r="CH2817" s="109"/>
      <c r="CI2817" s="109"/>
      <c r="CJ2817" s="109"/>
      <c r="CK2817" s="109"/>
      <c r="CL2817" s="109"/>
      <c r="CM2817" s="109"/>
      <c r="CN2817" s="109"/>
      <c r="CO2817" s="109"/>
      <c r="CP2817" s="109"/>
      <c r="CQ2817" s="109"/>
      <c r="CR2817" s="109"/>
      <c r="CS2817" s="109"/>
      <c r="CT2817" s="109"/>
      <c r="CU2817" s="109"/>
      <c r="CV2817" s="109"/>
      <c r="CW2817" s="109"/>
      <c r="CX2817" s="109"/>
      <c r="CY2817" s="109"/>
      <c r="CZ2817" s="109"/>
      <c r="DA2817" s="109"/>
      <c r="DB2817" s="109"/>
      <c r="DC2817" s="109"/>
      <c r="DD2817" s="109"/>
      <c r="DE2817" s="109"/>
      <c r="DF2817" s="109"/>
      <c r="DG2817" s="109"/>
      <c r="DH2817" s="109"/>
      <c r="DI2817" s="109"/>
      <c r="DJ2817" s="109"/>
      <c r="DK2817" s="109"/>
      <c r="DL2817" s="109"/>
      <c r="DM2817" s="109"/>
      <c r="DN2817" s="109"/>
      <c r="DO2817" s="109"/>
      <c r="DP2817" s="109"/>
      <c r="DQ2817" s="109"/>
      <c r="DR2817" s="109"/>
      <c r="DS2817" s="109"/>
      <c r="DT2817" s="109"/>
      <c r="DU2817" s="109"/>
      <c r="DV2817" s="109"/>
      <c r="DW2817" s="109"/>
      <c r="DX2817" s="109"/>
      <c r="DY2817" s="109"/>
      <c r="DZ2817" s="109"/>
      <c r="EA2817" s="109"/>
      <c r="EB2817" s="109"/>
      <c r="EC2817" s="109"/>
      <c r="ED2817" s="109"/>
      <c r="EE2817" s="109"/>
      <c r="EF2817" s="109"/>
      <c r="EG2817" s="109"/>
      <c r="EH2817" s="109"/>
      <c r="EI2817" s="109"/>
      <c r="EJ2817" s="109"/>
      <c r="EK2817" s="109"/>
      <c r="EL2817" s="109"/>
      <c r="EM2817" s="109"/>
      <c r="EN2817" s="109"/>
      <c r="EO2817" s="109"/>
      <c r="EP2817" s="109"/>
      <c r="EQ2817" s="109"/>
      <c r="ER2817" s="109"/>
      <c r="ES2817" s="109"/>
      <c r="ET2817" s="109"/>
      <c r="EU2817" s="109"/>
      <c r="EV2817" s="109"/>
      <c r="EW2817" s="109"/>
      <c r="EX2817" s="109"/>
      <c r="EY2817" s="109"/>
      <c r="EZ2817" s="109"/>
      <c r="FA2817" s="109"/>
      <c r="FB2817" s="109"/>
      <c r="FC2817" s="109"/>
      <c r="FD2817" s="109"/>
      <c r="FE2817" s="109"/>
      <c r="FF2817" s="109"/>
      <c r="FG2817" s="109"/>
      <c r="FH2817" s="109"/>
      <c r="FI2817" s="109"/>
      <c r="FJ2817" s="109"/>
      <c r="FK2817" s="109"/>
      <c r="FL2817" s="109"/>
      <c r="FM2817" s="109"/>
      <c r="FN2817" s="109"/>
      <c r="FO2817" s="109"/>
      <c r="FP2817" s="109"/>
      <c r="FQ2817" s="109"/>
      <c r="FR2817" s="109"/>
      <c r="FS2817" s="109"/>
      <c r="FT2817" s="109"/>
      <c r="FU2817" s="109"/>
      <c r="FV2817" s="109"/>
      <c r="FW2817" s="109"/>
      <c r="FX2817" s="109"/>
      <c r="FY2817" s="109"/>
      <c r="FZ2817" s="109"/>
      <c r="GA2817" s="109"/>
      <c r="GB2817" s="109"/>
      <c r="GC2817" s="109"/>
      <c r="GD2817" s="109"/>
      <c r="GE2817" s="109"/>
      <c r="GF2817" s="109"/>
      <c r="GG2817" s="109"/>
      <c r="GH2817" s="109"/>
      <c r="GI2817" s="109"/>
      <c r="GJ2817" s="109"/>
      <c r="GK2817" s="109"/>
      <c r="GL2817" s="109"/>
      <c r="GM2817" s="109"/>
      <c r="GN2817" s="109"/>
      <c r="GO2817" s="109"/>
      <c r="GP2817" s="109"/>
      <c r="GQ2817" s="109"/>
      <c r="GR2817" s="109"/>
      <c r="GS2817" s="109"/>
      <c r="GT2817" s="109"/>
      <c r="GU2817" s="109"/>
      <c r="GV2817" s="109"/>
      <c r="GW2817" s="109"/>
      <c r="GX2817" s="109"/>
      <c r="GY2817" s="109"/>
      <c r="GZ2817" s="109"/>
      <c r="HA2817" s="109"/>
      <c r="HB2817" s="109"/>
      <c r="HC2817" s="109"/>
      <c r="HD2817" s="109"/>
      <c r="HE2817" s="109"/>
      <c r="HF2817" s="109"/>
      <c r="HG2817" s="109"/>
      <c r="HH2817" s="109"/>
      <c r="HI2817" s="109"/>
      <c r="HJ2817" s="109"/>
      <c r="HK2817" s="109"/>
      <c r="HL2817" s="109"/>
      <c r="HM2817" s="109"/>
      <c r="HN2817" s="109"/>
      <c r="HO2817" s="109"/>
      <c r="HP2817" s="109"/>
      <c r="HQ2817" s="109"/>
      <c r="HR2817" s="109"/>
      <c r="HS2817" s="109"/>
      <c r="HT2817" s="109"/>
      <c r="HU2817" s="109"/>
      <c r="HV2817" s="109"/>
      <c r="HW2817" s="109"/>
      <c r="HX2817" s="109"/>
      <c r="HY2817" s="109"/>
      <c r="HZ2817" s="109"/>
      <c r="IA2817" s="109"/>
      <c r="IB2817" s="109"/>
      <c r="IC2817" s="109"/>
      <c r="ID2817" s="109"/>
      <c r="IE2817" s="109"/>
      <c r="IF2817" s="109"/>
      <c r="IG2817" s="109"/>
      <c r="IH2817" s="109"/>
      <c r="II2817" s="109"/>
      <c r="IJ2817" s="109"/>
      <c r="IK2817" s="109"/>
      <c r="IL2817" s="109"/>
      <c r="IM2817" s="109"/>
      <c r="IN2817" s="109"/>
      <c r="IO2817" s="109"/>
      <c r="IP2817" s="109"/>
      <c r="IQ2817" s="109"/>
      <c r="IR2817" s="109"/>
      <c r="IS2817" s="109"/>
      <c r="IT2817" s="109"/>
      <c r="IU2817" s="109"/>
      <c r="IV2817" s="109"/>
    </row>
    <row r="2818" spans="1:256" ht="12.5">
      <c r="A2818"/>
      <c r="B2818" s="65">
        <v>1</v>
      </c>
      <c r="C2818" s="66">
        <f>IF(E2818="A",1,IF(E2818="B",1,0))</f>
        <v>0</v>
      </c>
      <c r="D2818" s="670" t="s">
        <v>68</v>
      </c>
      <c r="E2818" s="663" t="s">
        <v>90</v>
      </c>
      <c r="F2818" s="670" t="s">
        <v>68</v>
      </c>
      <c r="G2818" s="78"/>
      <c r="H2818" s="96" t="s">
        <v>197</v>
      </c>
      <c r="I2818" s="107" t="s">
        <v>3494</v>
      </c>
      <c r="J2818" s="81"/>
      <c r="K2818" s="72"/>
      <c r="L2818" s="72"/>
      <c r="M2818" s="72"/>
      <c r="N2818" s="72"/>
      <c r="O2818" s="72"/>
      <c r="P2818" s="72"/>
      <c r="Q2818" s="833"/>
      <c r="R2818" s="102"/>
      <c r="S2818" s="73"/>
      <c r="T2818" s="102"/>
      <c r="U2818" s="103"/>
      <c r="V2818" s="104"/>
    </row>
    <row r="2819" spans="1:256" s="325" customFormat="1" ht="12" customHeight="1">
      <c r="A2819" s="217"/>
      <c r="B2819" s="65">
        <v>1</v>
      </c>
      <c r="C2819" s="66">
        <v>4</v>
      </c>
      <c r="D2819" s="77" t="s">
        <v>90</v>
      </c>
      <c r="E2819" s="76" t="s">
        <v>68</v>
      </c>
      <c r="F2819" s="99" t="s">
        <v>99</v>
      </c>
      <c r="G2819" s="78"/>
      <c r="H2819" s="96" t="s">
        <v>94</v>
      </c>
      <c r="I2819" s="107" t="s">
        <v>496</v>
      </c>
      <c r="J2819" s="81" t="s">
        <v>7</v>
      </c>
      <c r="K2819" s="72"/>
      <c r="L2819" s="72"/>
      <c r="M2819" s="72"/>
      <c r="N2819" s="72"/>
      <c r="O2819" s="72"/>
      <c r="P2819" s="72"/>
      <c r="Q2819" s="833"/>
      <c r="R2819" s="102"/>
      <c r="S2819" s="73"/>
      <c r="T2819" s="102"/>
      <c r="U2819" s="103"/>
      <c r="V2819" s="104"/>
      <c r="W2819" s="109"/>
      <c r="X2819" s="109"/>
      <c r="Y2819" s="109"/>
      <c r="Z2819" s="109"/>
      <c r="AA2819" s="109"/>
      <c r="AB2819" s="109"/>
      <c r="AC2819" s="109"/>
      <c r="AD2819" s="109"/>
      <c r="AE2819" s="109"/>
      <c r="AF2819" s="109"/>
      <c r="AG2819" s="109"/>
      <c r="AH2819" s="109"/>
      <c r="AI2819" s="109"/>
      <c r="AJ2819" s="109"/>
      <c r="AK2819" s="109"/>
      <c r="AL2819" s="109"/>
      <c r="AM2819" s="109"/>
      <c r="AN2819" s="109"/>
      <c r="AO2819" s="109"/>
      <c r="AP2819" s="109"/>
      <c r="AQ2819" s="109"/>
      <c r="AR2819" s="109"/>
      <c r="AS2819" s="109"/>
      <c r="AT2819" s="109"/>
      <c r="AU2819" s="109"/>
      <c r="AV2819" s="109"/>
      <c r="AW2819" s="109"/>
      <c r="AX2819" s="109"/>
      <c r="AY2819" s="109"/>
      <c r="AZ2819" s="109"/>
      <c r="BA2819" s="109"/>
      <c r="BB2819" s="109"/>
      <c r="BC2819" s="109"/>
      <c r="BD2819" s="109"/>
      <c r="BE2819" s="109"/>
      <c r="BF2819" s="109"/>
      <c r="BG2819" s="109"/>
      <c r="BH2819" s="109"/>
      <c r="BI2819" s="109"/>
      <c r="BJ2819" s="109"/>
      <c r="BK2819" s="109"/>
      <c r="BL2819" s="109"/>
      <c r="BM2819" s="109"/>
      <c r="BN2819" s="109"/>
      <c r="BO2819" s="109"/>
      <c r="BP2819" s="109"/>
      <c r="BQ2819" s="109"/>
      <c r="BR2819" s="109"/>
      <c r="BS2819" s="109"/>
      <c r="BT2819" s="109"/>
      <c r="BU2819" s="109"/>
      <c r="BV2819" s="109"/>
      <c r="BW2819" s="109"/>
      <c r="BX2819" s="109"/>
      <c r="BY2819" s="109"/>
      <c r="BZ2819" s="109"/>
      <c r="CA2819" s="109"/>
      <c r="CB2819" s="109"/>
      <c r="CC2819" s="109"/>
      <c r="CD2819" s="109"/>
      <c r="CE2819" s="109"/>
      <c r="CF2819" s="109"/>
      <c r="CG2819" s="109"/>
      <c r="CH2819" s="109"/>
      <c r="CI2819" s="109"/>
      <c r="CJ2819" s="109"/>
      <c r="CK2819" s="109"/>
      <c r="CL2819" s="109"/>
      <c r="CM2819" s="109"/>
      <c r="CN2819" s="109"/>
      <c r="CO2819" s="109"/>
      <c r="CP2819" s="109"/>
      <c r="CQ2819" s="109"/>
      <c r="CR2819" s="109"/>
      <c r="CS2819" s="109"/>
      <c r="CT2819" s="109"/>
      <c r="CU2819" s="109"/>
      <c r="CV2819" s="109"/>
      <c r="CW2819" s="109"/>
      <c r="CX2819" s="109"/>
      <c r="CY2819" s="109"/>
      <c r="CZ2819" s="109"/>
      <c r="DA2819" s="109"/>
      <c r="DB2819" s="109"/>
      <c r="DC2819" s="109"/>
      <c r="DD2819" s="109"/>
      <c r="DE2819" s="109"/>
      <c r="DF2819" s="109"/>
      <c r="DG2819" s="109"/>
      <c r="DH2819" s="109"/>
      <c r="DI2819" s="109"/>
      <c r="DJ2819" s="109"/>
      <c r="DK2819" s="109"/>
      <c r="DL2819" s="109"/>
      <c r="DM2819" s="109"/>
      <c r="DN2819" s="109"/>
      <c r="DO2819" s="109"/>
      <c r="DP2819" s="109"/>
      <c r="DQ2819" s="109"/>
      <c r="DR2819" s="109"/>
      <c r="DS2819" s="109"/>
      <c r="DT2819" s="109"/>
      <c r="DU2819" s="109"/>
      <c r="DV2819" s="109"/>
      <c r="DW2819" s="109"/>
      <c r="DX2819" s="109"/>
      <c r="DY2819" s="109"/>
      <c r="DZ2819" s="109"/>
      <c r="EA2819" s="109"/>
      <c r="EB2819" s="109"/>
      <c r="EC2819" s="109"/>
      <c r="ED2819" s="109"/>
      <c r="EE2819" s="109"/>
      <c r="EF2819" s="109"/>
      <c r="EG2819" s="109"/>
      <c r="EH2819" s="109"/>
      <c r="EI2819" s="109"/>
      <c r="EJ2819" s="109"/>
      <c r="EK2819" s="109"/>
      <c r="EL2819" s="109"/>
      <c r="EM2819" s="109"/>
      <c r="EN2819" s="109"/>
      <c r="EO2819" s="109"/>
      <c r="EP2819" s="109"/>
      <c r="EQ2819" s="109"/>
      <c r="ER2819" s="109"/>
      <c r="ES2819" s="109"/>
      <c r="ET2819" s="109"/>
      <c r="EU2819" s="109"/>
      <c r="EV2819" s="109"/>
      <c r="EW2819" s="109"/>
      <c r="EX2819" s="109"/>
      <c r="EY2819" s="109"/>
      <c r="EZ2819" s="109"/>
      <c r="FA2819" s="109"/>
      <c r="FB2819" s="109"/>
      <c r="FC2819" s="109"/>
      <c r="FD2819" s="109"/>
      <c r="FE2819" s="109"/>
      <c r="FF2819" s="109"/>
      <c r="FG2819" s="109"/>
      <c r="FH2819" s="109"/>
      <c r="FI2819" s="109"/>
      <c r="FJ2819" s="109"/>
      <c r="FK2819" s="109"/>
      <c r="FL2819" s="109"/>
      <c r="FM2819" s="109"/>
      <c r="FN2819" s="109"/>
      <c r="FO2819" s="109"/>
      <c r="FP2819" s="109"/>
      <c r="FQ2819" s="109"/>
      <c r="FR2819" s="109"/>
      <c r="FS2819" s="109"/>
      <c r="FT2819" s="109"/>
      <c r="FU2819" s="109"/>
      <c r="FV2819" s="109"/>
      <c r="FW2819" s="109"/>
      <c r="FX2819" s="109"/>
      <c r="FY2819" s="109"/>
      <c r="FZ2819" s="109"/>
      <c r="GA2819" s="109"/>
      <c r="GB2819" s="109"/>
      <c r="GC2819" s="109"/>
      <c r="GD2819" s="109"/>
      <c r="GE2819" s="109"/>
      <c r="GF2819" s="109"/>
      <c r="GG2819" s="109"/>
      <c r="GH2819" s="109"/>
      <c r="GI2819" s="109"/>
      <c r="GJ2819" s="109"/>
      <c r="GK2819" s="109"/>
      <c r="GL2819" s="109"/>
      <c r="GM2819" s="109"/>
      <c r="GN2819" s="109"/>
      <c r="GO2819" s="109"/>
      <c r="GP2819" s="109"/>
      <c r="GQ2819" s="109"/>
      <c r="GR2819" s="109"/>
      <c r="GS2819" s="109"/>
      <c r="GT2819" s="109"/>
      <c r="GU2819" s="109"/>
      <c r="GV2819" s="109"/>
      <c r="GW2819" s="109"/>
      <c r="GX2819" s="109"/>
      <c r="GY2819" s="109"/>
      <c r="GZ2819" s="109"/>
      <c r="HA2819" s="109"/>
      <c r="HB2819" s="109"/>
      <c r="HC2819" s="109"/>
      <c r="HD2819" s="109"/>
      <c r="HE2819" s="109"/>
      <c r="HF2819" s="109"/>
      <c r="HG2819" s="109"/>
      <c r="HH2819" s="109"/>
      <c r="HI2819" s="109"/>
      <c r="HJ2819" s="109"/>
      <c r="HK2819" s="109"/>
      <c r="HL2819" s="109"/>
      <c r="HM2819" s="109"/>
      <c r="HN2819" s="109"/>
      <c r="HO2819" s="109"/>
      <c r="HP2819" s="109"/>
      <c r="HQ2819" s="109"/>
      <c r="HR2819" s="109"/>
      <c r="HS2819" s="109"/>
      <c r="HT2819" s="109"/>
      <c r="HU2819" s="109"/>
      <c r="HV2819" s="109"/>
      <c r="HW2819" s="109"/>
      <c r="HX2819" s="109"/>
      <c r="HY2819" s="109"/>
      <c r="HZ2819" s="109"/>
      <c r="IA2819" s="109"/>
      <c r="IB2819" s="109"/>
      <c r="IC2819" s="109"/>
      <c r="ID2819" s="109"/>
      <c r="IE2819" s="109"/>
      <c r="IF2819" s="109"/>
      <c r="IG2819" s="109"/>
      <c r="IH2819" s="109"/>
      <c r="II2819" s="109"/>
      <c r="IJ2819" s="109"/>
      <c r="IK2819" s="109"/>
      <c r="IL2819" s="109"/>
      <c r="IM2819" s="109"/>
      <c r="IN2819" s="109"/>
      <c r="IO2819" s="109"/>
      <c r="IP2819" s="109"/>
      <c r="IQ2819" s="109"/>
      <c r="IR2819" s="109"/>
      <c r="IS2819" s="109"/>
      <c r="IT2819" s="109"/>
      <c r="IU2819" s="109"/>
      <c r="IV2819" s="109"/>
    </row>
    <row r="2820" spans="1:256" s="365" customFormat="1" ht="12.5">
      <c r="A2820" s="217"/>
      <c r="B2820" s="65">
        <v>1</v>
      </c>
      <c r="C2820" s="66">
        <v>4</v>
      </c>
      <c r="D2820" s="77" t="s">
        <v>90</v>
      </c>
      <c r="E2820" s="76" t="s">
        <v>68</v>
      </c>
      <c r="F2820" s="99" t="s">
        <v>99</v>
      </c>
      <c r="G2820" s="78"/>
      <c r="H2820" s="96" t="s">
        <v>94</v>
      </c>
      <c r="I2820" s="107" t="s">
        <v>496</v>
      </c>
      <c r="J2820" s="81" t="s">
        <v>7</v>
      </c>
      <c r="K2820" s="72"/>
      <c r="L2820" s="72"/>
      <c r="M2820" s="72"/>
      <c r="N2820" s="72"/>
      <c r="O2820" s="72"/>
      <c r="P2820" s="72"/>
      <c r="Q2820" s="833"/>
      <c r="R2820" s="102"/>
      <c r="S2820" s="73"/>
      <c r="T2820" s="102"/>
      <c r="U2820" s="103"/>
      <c r="V2820" s="104"/>
      <c r="W2820" s="109"/>
      <c r="X2820" s="109"/>
      <c r="Y2820" s="109"/>
      <c r="Z2820" s="109"/>
      <c r="AA2820" s="109"/>
      <c r="AB2820" s="109"/>
      <c r="AC2820" s="109"/>
      <c r="AD2820" s="109"/>
      <c r="AE2820" s="109"/>
      <c r="AF2820" s="109"/>
      <c r="AG2820" s="109"/>
      <c r="AH2820" s="109"/>
      <c r="AI2820" s="109"/>
      <c r="AJ2820" s="109"/>
      <c r="AK2820" s="109"/>
      <c r="AL2820" s="109"/>
      <c r="AM2820" s="109"/>
      <c r="AN2820" s="109"/>
      <c r="AO2820" s="109"/>
      <c r="AP2820" s="109"/>
      <c r="AQ2820" s="109"/>
      <c r="AR2820" s="109"/>
      <c r="AS2820" s="109"/>
      <c r="AT2820" s="109"/>
      <c r="AU2820" s="109"/>
      <c r="AV2820" s="109"/>
      <c r="AW2820" s="109"/>
      <c r="AX2820" s="109"/>
      <c r="AY2820" s="109"/>
      <c r="AZ2820" s="109"/>
      <c r="BA2820" s="109"/>
      <c r="BB2820" s="109"/>
      <c r="BC2820" s="109"/>
      <c r="BD2820" s="109"/>
      <c r="BE2820" s="109"/>
      <c r="BF2820" s="109"/>
      <c r="BG2820" s="109"/>
      <c r="BH2820" s="109"/>
      <c r="BI2820" s="109"/>
      <c r="BJ2820" s="109"/>
      <c r="BK2820" s="109"/>
      <c r="BL2820" s="109"/>
      <c r="BM2820" s="109"/>
      <c r="BN2820" s="109"/>
      <c r="BO2820" s="109"/>
      <c r="BP2820" s="109"/>
      <c r="BQ2820" s="109"/>
      <c r="BR2820" s="109"/>
      <c r="BS2820" s="109"/>
      <c r="BT2820" s="109"/>
      <c r="BU2820" s="109"/>
      <c r="BV2820" s="109"/>
      <c r="BW2820" s="109"/>
      <c r="BX2820" s="109"/>
      <c r="BY2820" s="109"/>
      <c r="BZ2820" s="109"/>
      <c r="CA2820" s="109"/>
      <c r="CB2820" s="109"/>
      <c r="CC2820" s="109"/>
      <c r="CD2820" s="109"/>
      <c r="CE2820" s="109"/>
      <c r="CF2820" s="109"/>
      <c r="CG2820" s="109"/>
      <c r="CH2820" s="109"/>
      <c r="CI2820" s="109"/>
      <c r="CJ2820" s="109"/>
      <c r="CK2820" s="109"/>
      <c r="CL2820" s="109"/>
      <c r="CM2820" s="109"/>
      <c r="CN2820" s="109"/>
      <c r="CO2820" s="109"/>
      <c r="CP2820" s="109"/>
      <c r="CQ2820" s="109"/>
      <c r="CR2820" s="109"/>
      <c r="CS2820" s="109"/>
      <c r="CT2820" s="109"/>
      <c r="CU2820" s="109"/>
      <c r="CV2820" s="109"/>
      <c r="CW2820" s="109"/>
      <c r="CX2820" s="109"/>
      <c r="CY2820" s="109"/>
      <c r="CZ2820" s="109"/>
      <c r="DA2820" s="109"/>
      <c r="DB2820" s="109"/>
      <c r="DC2820" s="109"/>
      <c r="DD2820" s="109"/>
      <c r="DE2820" s="109"/>
      <c r="DF2820" s="109"/>
      <c r="DG2820" s="109"/>
      <c r="DH2820" s="109"/>
      <c r="DI2820" s="109"/>
      <c r="DJ2820" s="109"/>
      <c r="DK2820" s="109"/>
      <c r="DL2820" s="109"/>
      <c r="DM2820" s="109"/>
      <c r="DN2820" s="109"/>
      <c r="DO2820" s="109"/>
      <c r="DP2820" s="109"/>
      <c r="DQ2820" s="109"/>
      <c r="DR2820" s="109"/>
      <c r="DS2820" s="109"/>
      <c r="DT2820" s="109"/>
      <c r="DU2820" s="109"/>
      <c r="DV2820" s="109"/>
      <c r="DW2820" s="109"/>
      <c r="DX2820" s="109"/>
      <c r="DY2820" s="109"/>
      <c r="DZ2820" s="109"/>
      <c r="EA2820" s="109"/>
      <c r="EB2820" s="109"/>
      <c r="EC2820" s="109"/>
      <c r="ED2820" s="109"/>
      <c r="EE2820" s="109"/>
      <c r="EF2820" s="109"/>
      <c r="EG2820" s="109"/>
      <c r="EH2820" s="109"/>
      <c r="EI2820" s="109"/>
      <c r="EJ2820" s="109"/>
      <c r="EK2820" s="109"/>
      <c r="EL2820" s="109"/>
      <c r="EM2820" s="109"/>
      <c r="EN2820" s="109"/>
      <c r="EO2820" s="109"/>
      <c r="EP2820" s="109"/>
      <c r="EQ2820" s="109"/>
      <c r="ER2820" s="109"/>
      <c r="ES2820" s="109"/>
      <c r="ET2820" s="109"/>
      <c r="EU2820" s="109"/>
      <c r="EV2820" s="109"/>
      <c r="EW2820" s="109"/>
      <c r="EX2820" s="109"/>
      <c r="EY2820" s="109"/>
      <c r="EZ2820" s="109"/>
      <c r="FA2820" s="109"/>
      <c r="FB2820" s="109"/>
      <c r="FC2820" s="109"/>
      <c r="FD2820" s="109"/>
      <c r="FE2820" s="109"/>
      <c r="FF2820" s="109"/>
      <c r="FG2820" s="109"/>
      <c r="FH2820" s="109"/>
      <c r="FI2820" s="109"/>
      <c r="FJ2820" s="109"/>
      <c r="FK2820" s="109"/>
      <c r="FL2820" s="109"/>
      <c r="FM2820" s="109"/>
      <c r="FN2820" s="109"/>
      <c r="FO2820" s="109"/>
      <c r="FP2820" s="109"/>
      <c r="FQ2820" s="109"/>
      <c r="FR2820" s="109"/>
      <c r="FS2820" s="109"/>
      <c r="FT2820" s="109"/>
      <c r="FU2820" s="109"/>
      <c r="FV2820" s="109"/>
      <c r="FW2820" s="109"/>
      <c r="FX2820" s="109"/>
      <c r="FY2820" s="109"/>
      <c r="FZ2820" s="109"/>
      <c r="GA2820" s="109"/>
      <c r="GB2820" s="109"/>
      <c r="GC2820" s="109"/>
      <c r="GD2820" s="109"/>
      <c r="GE2820" s="109"/>
      <c r="GF2820" s="109"/>
      <c r="GG2820" s="109"/>
      <c r="GH2820" s="109"/>
      <c r="GI2820" s="109"/>
      <c r="GJ2820" s="109"/>
      <c r="GK2820" s="109"/>
      <c r="GL2820" s="109"/>
      <c r="GM2820" s="109"/>
      <c r="GN2820" s="109"/>
      <c r="GO2820" s="109"/>
      <c r="GP2820" s="109"/>
      <c r="GQ2820" s="109"/>
      <c r="GR2820" s="109"/>
      <c r="GS2820" s="109"/>
      <c r="GT2820" s="109"/>
      <c r="GU2820" s="109"/>
      <c r="GV2820" s="109"/>
      <c r="GW2820" s="109"/>
      <c r="GX2820" s="109"/>
      <c r="GY2820" s="109"/>
      <c r="GZ2820" s="109"/>
      <c r="HA2820" s="109"/>
      <c r="HB2820" s="109"/>
      <c r="HC2820" s="109"/>
      <c r="HD2820" s="109"/>
      <c r="HE2820" s="109"/>
      <c r="HF2820" s="109"/>
      <c r="HG2820" s="109"/>
      <c r="HH2820" s="109"/>
      <c r="HI2820" s="109"/>
      <c r="HJ2820" s="109"/>
      <c r="HK2820" s="109"/>
      <c r="HL2820" s="109"/>
      <c r="HM2820" s="109"/>
      <c r="HN2820" s="109"/>
      <c r="HO2820" s="109"/>
      <c r="HP2820" s="109"/>
      <c r="HQ2820" s="109"/>
      <c r="HR2820" s="109"/>
      <c r="HS2820" s="109"/>
      <c r="HT2820" s="109"/>
      <c r="HU2820" s="109"/>
      <c r="HV2820" s="109"/>
      <c r="HW2820" s="109"/>
      <c r="HX2820" s="109"/>
      <c r="HY2820" s="109"/>
      <c r="HZ2820" s="109"/>
      <c r="IA2820" s="109"/>
      <c r="IB2820" s="109"/>
      <c r="IC2820" s="109"/>
      <c r="ID2820" s="109"/>
      <c r="IE2820" s="109"/>
      <c r="IF2820" s="109"/>
      <c r="IG2820" s="109"/>
      <c r="IH2820" s="109"/>
      <c r="II2820" s="109"/>
      <c r="IJ2820" s="109"/>
      <c r="IK2820" s="109"/>
      <c r="IL2820" s="109"/>
      <c r="IM2820" s="109"/>
      <c r="IN2820" s="109"/>
      <c r="IO2820" s="109"/>
      <c r="IP2820" s="109"/>
      <c r="IQ2820" s="109"/>
      <c r="IR2820" s="109"/>
      <c r="IS2820" s="109"/>
      <c r="IT2820" s="109"/>
      <c r="IU2820" s="109"/>
      <c r="IV2820" s="109"/>
    </row>
    <row r="2821" spans="1:256" s="365" customFormat="1" ht="12.5">
      <c r="A2821" s="217"/>
      <c r="B2821" s="65">
        <v>1</v>
      </c>
      <c r="C2821" s="66">
        <f>IF(E2821="A",1,IF(E2821="B",1,0))</f>
        <v>0</v>
      </c>
      <c r="D2821" s="656" t="s">
        <v>70</v>
      </c>
      <c r="E2821" s="656" t="s">
        <v>70</v>
      </c>
      <c r="F2821" s="658" t="s">
        <v>68</v>
      </c>
      <c r="G2821" s="78"/>
      <c r="H2821" s="96" t="s">
        <v>135</v>
      </c>
      <c r="I2821" s="107" t="s">
        <v>3495</v>
      </c>
      <c r="J2821" s="81"/>
      <c r="K2821" s="72"/>
      <c r="L2821" s="72"/>
      <c r="M2821" s="72"/>
      <c r="N2821" s="72"/>
      <c r="O2821" s="72"/>
      <c r="P2821" s="72"/>
      <c r="Q2821" s="833"/>
      <c r="R2821" s="102"/>
      <c r="S2821" s="73"/>
      <c r="T2821" s="102"/>
      <c r="U2821" s="103"/>
      <c r="V2821" s="104"/>
      <c r="W2821" s="109"/>
      <c r="X2821" s="109"/>
      <c r="Y2821" s="109"/>
      <c r="Z2821" s="109"/>
      <c r="AA2821" s="109"/>
      <c r="AB2821" s="109"/>
      <c r="AC2821" s="109"/>
      <c r="AD2821" s="109"/>
      <c r="AE2821" s="109"/>
      <c r="AF2821" s="109"/>
      <c r="AG2821" s="109"/>
      <c r="AH2821" s="109"/>
      <c r="AI2821" s="109"/>
      <c r="AJ2821" s="109"/>
      <c r="AK2821" s="109"/>
      <c r="AL2821" s="109"/>
      <c r="AM2821" s="109"/>
      <c r="AN2821" s="109"/>
      <c r="AO2821" s="109"/>
      <c r="AP2821" s="109"/>
      <c r="AQ2821" s="109"/>
      <c r="AR2821" s="109"/>
      <c r="AS2821" s="109"/>
      <c r="AT2821" s="109"/>
      <c r="AU2821" s="109"/>
      <c r="AV2821" s="109"/>
      <c r="AW2821" s="109"/>
      <c r="AX2821" s="109"/>
      <c r="AY2821" s="109"/>
      <c r="AZ2821" s="109"/>
      <c r="BA2821" s="109"/>
      <c r="BB2821" s="109"/>
      <c r="BC2821" s="109"/>
      <c r="BD2821" s="109"/>
      <c r="BE2821" s="109"/>
      <c r="BF2821" s="109"/>
      <c r="BG2821" s="109"/>
      <c r="BH2821" s="109"/>
      <c r="BI2821" s="109"/>
      <c r="BJ2821" s="109"/>
      <c r="BK2821" s="109"/>
      <c r="BL2821" s="109"/>
      <c r="BM2821" s="109"/>
      <c r="BN2821" s="109"/>
      <c r="BO2821" s="109"/>
      <c r="BP2821" s="109"/>
      <c r="BQ2821" s="109"/>
      <c r="BR2821" s="109"/>
      <c r="BS2821" s="109"/>
      <c r="BT2821" s="109"/>
      <c r="BU2821" s="109"/>
      <c r="BV2821" s="109"/>
      <c r="BW2821" s="109"/>
      <c r="BX2821" s="109"/>
      <c r="BY2821" s="109"/>
      <c r="BZ2821" s="109"/>
      <c r="CA2821" s="109"/>
      <c r="CB2821" s="109"/>
      <c r="CC2821" s="109"/>
      <c r="CD2821" s="109"/>
      <c r="CE2821" s="109"/>
      <c r="CF2821" s="109"/>
      <c r="CG2821" s="109"/>
      <c r="CH2821" s="109"/>
      <c r="CI2821" s="109"/>
      <c r="CJ2821" s="109"/>
      <c r="CK2821" s="109"/>
      <c r="CL2821" s="109"/>
      <c r="CM2821" s="109"/>
      <c r="CN2821" s="109"/>
      <c r="CO2821" s="109"/>
      <c r="CP2821" s="109"/>
      <c r="CQ2821" s="109"/>
      <c r="CR2821" s="109"/>
      <c r="CS2821" s="109"/>
      <c r="CT2821" s="109"/>
      <c r="CU2821" s="109"/>
      <c r="CV2821" s="109"/>
      <c r="CW2821" s="109"/>
      <c r="CX2821" s="109"/>
      <c r="CY2821" s="109"/>
      <c r="CZ2821" s="109"/>
      <c r="DA2821" s="109"/>
      <c r="DB2821" s="109"/>
      <c r="DC2821" s="109"/>
      <c r="DD2821" s="109"/>
      <c r="DE2821" s="109"/>
      <c r="DF2821" s="109"/>
      <c r="DG2821" s="109"/>
      <c r="DH2821" s="109"/>
      <c r="DI2821" s="109"/>
      <c r="DJ2821" s="109"/>
      <c r="DK2821" s="109"/>
      <c r="DL2821" s="109"/>
      <c r="DM2821" s="109"/>
      <c r="DN2821" s="109"/>
      <c r="DO2821" s="109"/>
      <c r="DP2821" s="109"/>
      <c r="DQ2821" s="109"/>
      <c r="DR2821" s="109"/>
      <c r="DS2821" s="109"/>
      <c r="DT2821" s="109"/>
      <c r="DU2821" s="109"/>
      <c r="DV2821" s="109"/>
      <c r="DW2821" s="109"/>
      <c r="DX2821" s="109"/>
      <c r="DY2821" s="109"/>
      <c r="DZ2821" s="109"/>
      <c r="EA2821" s="109"/>
      <c r="EB2821" s="109"/>
      <c r="EC2821" s="109"/>
      <c r="ED2821" s="109"/>
      <c r="EE2821" s="109"/>
      <c r="EF2821" s="109"/>
      <c r="EG2821" s="109"/>
      <c r="EH2821" s="109"/>
      <c r="EI2821" s="109"/>
      <c r="EJ2821" s="109"/>
      <c r="EK2821" s="109"/>
      <c r="EL2821" s="109"/>
      <c r="EM2821" s="109"/>
      <c r="EN2821" s="109"/>
      <c r="EO2821" s="109"/>
      <c r="EP2821" s="109"/>
      <c r="EQ2821" s="109"/>
      <c r="ER2821" s="109"/>
      <c r="ES2821" s="109"/>
      <c r="ET2821" s="109"/>
      <c r="EU2821" s="109"/>
      <c r="EV2821" s="109"/>
      <c r="EW2821" s="109"/>
      <c r="EX2821" s="109"/>
      <c r="EY2821" s="109"/>
      <c r="EZ2821" s="109"/>
      <c r="FA2821" s="109"/>
      <c r="FB2821" s="109"/>
      <c r="FC2821" s="109"/>
      <c r="FD2821" s="109"/>
      <c r="FE2821" s="109"/>
      <c r="FF2821" s="109"/>
      <c r="FG2821" s="109"/>
      <c r="FH2821" s="109"/>
      <c r="FI2821" s="109"/>
      <c r="FJ2821" s="109"/>
      <c r="FK2821" s="109"/>
      <c r="FL2821" s="109"/>
      <c r="FM2821" s="109"/>
      <c r="FN2821" s="109"/>
      <c r="FO2821" s="109"/>
      <c r="FP2821" s="109"/>
      <c r="FQ2821" s="109"/>
      <c r="FR2821" s="109"/>
      <c r="FS2821" s="109"/>
      <c r="FT2821" s="109"/>
      <c r="FU2821" s="109"/>
      <c r="FV2821" s="109"/>
      <c r="FW2821" s="109"/>
      <c r="FX2821" s="109"/>
      <c r="FY2821" s="109"/>
      <c r="FZ2821" s="109"/>
      <c r="GA2821" s="109"/>
      <c r="GB2821" s="109"/>
      <c r="GC2821" s="109"/>
      <c r="GD2821" s="109"/>
      <c r="GE2821" s="109"/>
      <c r="GF2821" s="109"/>
      <c r="GG2821" s="109"/>
      <c r="GH2821" s="109"/>
      <c r="GI2821" s="109"/>
      <c r="GJ2821" s="109"/>
      <c r="GK2821" s="109"/>
      <c r="GL2821" s="109"/>
      <c r="GM2821" s="109"/>
      <c r="GN2821" s="109"/>
      <c r="GO2821" s="109"/>
      <c r="GP2821" s="109"/>
      <c r="GQ2821" s="109"/>
      <c r="GR2821" s="109"/>
      <c r="GS2821" s="109"/>
      <c r="GT2821" s="109"/>
      <c r="GU2821" s="109"/>
      <c r="GV2821" s="109"/>
      <c r="GW2821" s="109"/>
      <c r="GX2821" s="109"/>
      <c r="GY2821" s="109"/>
      <c r="GZ2821" s="109"/>
      <c r="HA2821" s="109"/>
      <c r="HB2821" s="109"/>
      <c r="HC2821" s="109"/>
      <c r="HD2821" s="109"/>
      <c r="HE2821" s="109"/>
      <c r="HF2821" s="109"/>
      <c r="HG2821" s="109"/>
      <c r="HH2821" s="109"/>
      <c r="HI2821" s="109"/>
      <c r="HJ2821" s="109"/>
      <c r="HK2821" s="109"/>
      <c r="HL2821" s="109"/>
      <c r="HM2821" s="109"/>
      <c r="HN2821" s="109"/>
      <c r="HO2821" s="109"/>
      <c r="HP2821" s="109"/>
      <c r="HQ2821" s="109"/>
      <c r="HR2821" s="109"/>
      <c r="HS2821" s="109"/>
      <c r="HT2821" s="109"/>
      <c r="HU2821" s="109"/>
      <c r="HV2821" s="109"/>
      <c r="HW2821" s="109"/>
      <c r="HX2821" s="109"/>
      <c r="HY2821" s="109"/>
      <c r="HZ2821" s="109"/>
      <c r="IA2821" s="109"/>
      <c r="IB2821" s="109"/>
      <c r="IC2821" s="109"/>
      <c r="ID2821" s="109"/>
      <c r="IE2821" s="109"/>
      <c r="IF2821" s="109"/>
      <c r="IG2821" s="109"/>
      <c r="IH2821" s="109"/>
      <c r="II2821" s="109"/>
      <c r="IJ2821" s="109"/>
      <c r="IK2821" s="109"/>
      <c r="IL2821" s="109"/>
      <c r="IM2821" s="109"/>
      <c r="IN2821" s="109"/>
      <c r="IO2821" s="109"/>
      <c r="IP2821" s="109"/>
      <c r="IQ2821" s="109"/>
      <c r="IR2821" s="109"/>
      <c r="IS2821" s="109"/>
      <c r="IT2821" s="109"/>
      <c r="IU2821" s="109"/>
      <c r="IV2821" s="109"/>
    </row>
    <row r="2822" spans="1:256" s="365" customFormat="1" ht="12" customHeight="1">
      <c r="A2822" s="217"/>
      <c r="B2822" s="65">
        <v>1</v>
      </c>
      <c r="C2822" s="66">
        <f>IF(E2822="A",1,IF(E2822="B",1,0))</f>
        <v>0</v>
      </c>
      <c r="D2822" s="77" t="s">
        <v>90</v>
      </c>
      <c r="E2822" s="99" t="s">
        <v>70</v>
      </c>
      <c r="F2822" s="99" t="s">
        <v>99</v>
      </c>
      <c r="G2822" s="78"/>
      <c r="H2822" s="96" t="s">
        <v>251</v>
      </c>
      <c r="I2822" s="107" t="s">
        <v>3496</v>
      </c>
      <c r="J2822" s="81"/>
      <c r="K2822" s="72"/>
      <c r="L2822" s="72"/>
      <c r="M2822" s="72"/>
      <c r="N2822" s="72"/>
      <c r="O2822" s="72"/>
      <c r="P2822" s="72"/>
      <c r="Q2822" s="833"/>
      <c r="R2822" s="102"/>
      <c r="S2822" s="73"/>
      <c r="T2822" s="102"/>
      <c r="U2822" s="103"/>
      <c r="V2822" s="104"/>
      <c r="W2822" s="109"/>
      <c r="X2822" s="109"/>
      <c r="Y2822" s="109"/>
      <c r="Z2822" s="109"/>
      <c r="AA2822" s="109"/>
      <c r="AB2822" s="109"/>
      <c r="AC2822" s="109"/>
      <c r="AD2822" s="109"/>
      <c r="AE2822" s="109"/>
      <c r="AF2822" s="109"/>
      <c r="AG2822" s="109"/>
      <c r="AH2822" s="109"/>
      <c r="AI2822" s="109"/>
      <c r="AJ2822" s="109"/>
      <c r="AK2822" s="109"/>
      <c r="AL2822" s="109"/>
      <c r="AM2822" s="109"/>
      <c r="AN2822" s="109"/>
      <c r="AO2822" s="109"/>
      <c r="AP2822" s="109"/>
      <c r="AQ2822" s="109"/>
      <c r="AR2822" s="109"/>
      <c r="AS2822" s="109"/>
      <c r="AT2822" s="109"/>
      <c r="AU2822" s="109"/>
      <c r="AV2822" s="109"/>
      <c r="AW2822" s="109"/>
      <c r="AX2822" s="109"/>
      <c r="AY2822" s="109"/>
      <c r="AZ2822" s="109"/>
      <c r="BA2822" s="109"/>
      <c r="BB2822" s="109"/>
      <c r="BC2822" s="109"/>
      <c r="BD2822" s="109"/>
      <c r="BE2822" s="109"/>
      <c r="BF2822" s="109"/>
      <c r="BG2822" s="109"/>
      <c r="BH2822" s="109"/>
      <c r="BI2822" s="109"/>
      <c r="BJ2822" s="109"/>
      <c r="BK2822" s="109"/>
      <c r="BL2822" s="109"/>
      <c r="BM2822" s="109"/>
      <c r="BN2822" s="109"/>
      <c r="BO2822" s="109"/>
      <c r="BP2822" s="109"/>
      <c r="BQ2822" s="109"/>
      <c r="BR2822" s="109"/>
      <c r="BS2822" s="109"/>
      <c r="BT2822" s="109"/>
      <c r="BU2822" s="109"/>
      <c r="BV2822" s="109"/>
      <c r="BW2822" s="109"/>
      <c r="BX2822" s="109"/>
      <c r="BY2822" s="109"/>
      <c r="BZ2822" s="109"/>
      <c r="CA2822" s="109"/>
      <c r="CB2822" s="109"/>
      <c r="CC2822" s="109"/>
      <c r="CD2822" s="109"/>
      <c r="CE2822" s="109"/>
      <c r="CF2822" s="109"/>
      <c r="CG2822" s="109"/>
      <c r="CH2822" s="109"/>
      <c r="CI2822" s="109"/>
      <c r="CJ2822" s="109"/>
      <c r="CK2822" s="109"/>
      <c r="CL2822" s="109"/>
      <c r="CM2822" s="109"/>
      <c r="CN2822" s="109"/>
      <c r="CO2822" s="109"/>
      <c r="CP2822" s="109"/>
      <c r="CQ2822" s="109"/>
      <c r="CR2822" s="109"/>
      <c r="CS2822" s="109"/>
      <c r="CT2822" s="109"/>
      <c r="CU2822" s="109"/>
      <c r="CV2822" s="109"/>
      <c r="CW2822" s="109"/>
      <c r="CX2822" s="109"/>
      <c r="CY2822" s="109"/>
      <c r="CZ2822" s="109"/>
      <c r="DA2822" s="109"/>
      <c r="DB2822" s="109"/>
      <c r="DC2822" s="109"/>
      <c r="DD2822" s="109"/>
      <c r="DE2822" s="109"/>
      <c r="DF2822" s="109"/>
      <c r="DG2822" s="109"/>
      <c r="DH2822" s="109"/>
      <c r="DI2822" s="109"/>
      <c r="DJ2822" s="109"/>
      <c r="DK2822" s="109"/>
      <c r="DL2822" s="109"/>
      <c r="DM2822" s="109"/>
      <c r="DN2822" s="109"/>
      <c r="DO2822" s="109"/>
      <c r="DP2822" s="109"/>
      <c r="DQ2822" s="109"/>
      <c r="DR2822" s="109"/>
      <c r="DS2822" s="109"/>
      <c r="DT2822" s="109"/>
      <c r="DU2822" s="109"/>
      <c r="DV2822" s="109"/>
      <c r="DW2822" s="109"/>
      <c r="DX2822" s="109"/>
      <c r="DY2822" s="109"/>
      <c r="DZ2822" s="109"/>
      <c r="EA2822" s="109"/>
      <c r="EB2822" s="109"/>
      <c r="EC2822" s="109"/>
      <c r="ED2822" s="109"/>
      <c r="EE2822" s="109"/>
      <c r="EF2822" s="109"/>
      <c r="EG2822" s="109"/>
      <c r="EH2822" s="109"/>
      <c r="EI2822" s="109"/>
      <c r="EJ2822" s="109"/>
      <c r="EK2822" s="109"/>
      <c r="EL2822" s="109"/>
      <c r="EM2822" s="109"/>
      <c r="EN2822" s="109"/>
      <c r="EO2822" s="109"/>
      <c r="EP2822" s="109"/>
      <c r="EQ2822" s="109"/>
      <c r="ER2822" s="109"/>
      <c r="ES2822" s="109"/>
      <c r="ET2822" s="109"/>
      <c r="EU2822" s="109"/>
      <c r="EV2822" s="109"/>
      <c r="EW2822" s="109"/>
      <c r="EX2822" s="109"/>
      <c r="EY2822" s="109"/>
      <c r="EZ2822" s="109"/>
      <c r="FA2822" s="109"/>
      <c r="FB2822" s="109"/>
      <c r="FC2822" s="109"/>
      <c r="FD2822" s="109"/>
      <c r="FE2822" s="109"/>
      <c r="FF2822" s="109"/>
      <c r="FG2822" s="109"/>
      <c r="FH2822" s="109"/>
      <c r="FI2822" s="109"/>
      <c r="FJ2822" s="109"/>
      <c r="FK2822" s="109"/>
      <c r="FL2822" s="109"/>
      <c r="FM2822" s="109"/>
      <c r="FN2822" s="109"/>
      <c r="FO2822" s="109"/>
      <c r="FP2822" s="109"/>
      <c r="FQ2822" s="109"/>
      <c r="FR2822" s="109"/>
      <c r="FS2822" s="109"/>
      <c r="FT2822" s="109"/>
      <c r="FU2822" s="109"/>
      <c r="FV2822" s="109"/>
      <c r="FW2822" s="109"/>
      <c r="FX2822" s="109"/>
      <c r="FY2822" s="109"/>
      <c r="FZ2822" s="109"/>
      <c r="GA2822" s="109"/>
      <c r="GB2822" s="109"/>
      <c r="GC2822" s="109"/>
      <c r="GD2822" s="109"/>
      <c r="GE2822" s="109"/>
      <c r="GF2822" s="109"/>
      <c r="GG2822" s="109"/>
      <c r="GH2822" s="109"/>
      <c r="GI2822" s="109"/>
      <c r="GJ2822" s="109"/>
      <c r="GK2822" s="109"/>
      <c r="GL2822" s="109"/>
      <c r="GM2822" s="109"/>
      <c r="GN2822" s="109"/>
      <c r="GO2822" s="109"/>
      <c r="GP2822" s="109"/>
      <c r="GQ2822" s="109"/>
      <c r="GR2822" s="109"/>
      <c r="GS2822" s="109"/>
      <c r="GT2822" s="109"/>
      <c r="GU2822" s="109"/>
      <c r="GV2822" s="109"/>
      <c r="GW2822" s="109"/>
      <c r="GX2822" s="109"/>
      <c r="GY2822" s="109"/>
      <c r="GZ2822" s="109"/>
      <c r="HA2822" s="109"/>
      <c r="HB2822" s="109"/>
      <c r="HC2822" s="109"/>
      <c r="HD2822" s="109"/>
      <c r="HE2822" s="109"/>
      <c r="HF2822" s="109"/>
      <c r="HG2822" s="109"/>
      <c r="HH2822" s="109"/>
      <c r="HI2822" s="109"/>
      <c r="HJ2822" s="109"/>
      <c r="HK2822" s="109"/>
      <c r="HL2822" s="109"/>
      <c r="HM2822" s="109"/>
      <c r="HN2822" s="109"/>
      <c r="HO2822" s="109"/>
      <c r="HP2822" s="109"/>
      <c r="HQ2822" s="109"/>
      <c r="HR2822" s="109"/>
      <c r="HS2822" s="109"/>
      <c r="HT2822" s="109"/>
      <c r="HU2822" s="109"/>
      <c r="HV2822" s="109"/>
      <c r="HW2822" s="109"/>
      <c r="HX2822" s="109"/>
      <c r="HY2822" s="109"/>
      <c r="HZ2822" s="109"/>
      <c r="IA2822" s="109"/>
      <c r="IB2822" s="109"/>
      <c r="IC2822" s="109"/>
      <c r="ID2822" s="109"/>
      <c r="IE2822" s="109"/>
      <c r="IF2822" s="109"/>
      <c r="IG2822" s="109"/>
      <c r="IH2822" s="109"/>
      <c r="II2822" s="109"/>
      <c r="IJ2822" s="109"/>
      <c r="IK2822" s="109"/>
      <c r="IL2822" s="109"/>
      <c r="IM2822" s="109"/>
      <c r="IN2822" s="109"/>
      <c r="IO2822" s="109"/>
      <c r="IP2822" s="109"/>
      <c r="IQ2822" s="109"/>
      <c r="IR2822" s="109"/>
      <c r="IS2822" s="109"/>
      <c r="IT2822" s="109"/>
      <c r="IU2822" s="109"/>
      <c r="IV2822" s="109"/>
    </row>
    <row r="2823" spans="1:256" s="325" customFormat="1" ht="12" customHeight="1">
      <c r="A2823" s="217"/>
      <c r="B2823" s="65">
        <v>1</v>
      </c>
      <c r="C2823" s="66">
        <v>4</v>
      </c>
      <c r="D2823" s="853" t="s">
        <v>87</v>
      </c>
      <c r="E2823" s="853" t="s">
        <v>68</v>
      </c>
      <c r="F2823" s="857" t="s">
        <v>90</v>
      </c>
      <c r="G2823" s="78"/>
      <c r="H2823" s="100" t="s">
        <v>94</v>
      </c>
      <c r="I2823" s="101" t="s">
        <v>5962</v>
      </c>
      <c r="J2823" s="81" t="s">
        <v>1056</v>
      </c>
      <c r="K2823" s="72"/>
      <c r="L2823" s="72"/>
      <c r="M2823" s="72"/>
      <c r="N2823" s="72"/>
      <c r="O2823" s="72"/>
      <c r="P2823" s="72"/>
      <c r="Q2823" s="833"/>
      <c r="R2823" s="102"/>
      <c r="S2823" s="73"/>
      <c r="T2823" s="102"/>
      <c r="U2823" s="103"/>
      <c r="V2823" s="104"/>
      <c r="W2823" s="109"/>
      <c r="X2823" s="109"/>
      <c r="Y2823" s="109"/>
      <c r="Z2823" s="109"/>
      <c r="AA2823" s="109"/>
      <c r="AB2823" s="109"/>
      <c r="AC2823" s="109"/>
      <c r="AD2823" s="109"/>
      <c r="AE2823" s="109"/>
      <c r="AF2823" s="109"/>
      <c r="AG2823" s="109"/>
      <c r="AH2823" s="109"/>
      <c r="AI2823" s="109"/>
      <c r="AJ2823" s="109"/>
      <c r="AK2823" s="109"/>
      <c r="AL2823" s="109"/>
      <c r="AM2823" s="109"/>
      <c r="AN2823" s="109"/>
      <c r="AO2823" s="109"/>
      <c r="AP2823" s="109"/>
      <c r="AQ2823" s="109"/>
      <c r="AR2823" s="109"/>
      <c r="AS2823" s="109"/>
      <c r="AT2823" s="109"/>
      <c r="AU2823" s="109"/>
      <c r="AV2823" s="109"/>
      <c r="AW2823" s="109"/>
      <c r="AX2823" s="109"/>
      <c r="AY2823" s="109"/>
      <c r="AZ2823" s="109"/>
      <c r="BA2823" s="109"/>
      <c r="BB2823" s="109"/>
      <c r="BC2823" s="109"/>
      <c r="BD2823" s="109"/>
      <c r="BE2823" s="109"/>
      <c r="BF2823" s="109"/>
      <c r="BG2823" s="109"/>
      <c r="BH2823" s="109"/>
      <c r="BI2823" s="109"/>
      <c r="BJ2823" s="109"/>
      <c r="BK2823" s="109"/>
      <c r="BL2823" s="109"/>
      <c r="BM2823" s="109"/>
      <c r="BN2823" s="109"/>
      <c r="BO2823" s="109"/>
      <c r="BP2823" s="109"/>
      <c r="BQ2823" s="109"/>
      <c r="BR2823" s="109"/>
      <c r="BS2823" s="109"/>
      <c r="BT2823" s="109"/>
      <c r="BU2823" s="109"/>
      <c r="BV2823" s="109"/>
      <c r="BW2823" s="109"/>
      <c r="BX2823" s="109"/>
      <c r="BY2823" s="109"/>
      <c r="BZ2823" s="109"/>
      <c r="CA2823" s="109"/>
      <c r="CB2823" s="109"/>
      <c r="CC2823" s="109"/>
      <c r="CD2823" s="109"/>
      <c r="CE2823" s="109"/>
      <c r="CF2823" s="109"/>
      <c r="CG2823" s="109"/>
      <c r="CH2823" s="109"/>
      <c r="CI2823" s="109"/>
      <c r="CJ2823" s="109"/>
      <c r="CK2823" s="109"/>
      <c r="CL2823" s="109"/>
      <c r="CM2823" s="109"/>
      <c r="CN2823" s="109"/>
      <c r="CO2823" s="109"/>
      <c r="CP2823" s="109"/>
      <c r="CQ2823" s="109"/>
      <c r="CR2823" s="109"/>
      <c r="CS2823" s="109"/>
      <c r="CT2823" s="109"/>
      <c r="CU2823" s="109"/>
      <c r="CV2823" s="109"/>
      <c r="CW2823" s="109"/>
      <c r="CX2823" s="109"/>
      <c r="CY2823" s="109"/>
      <c r="CZ2823" s="109"/>
      <c r="DA2823" s="109"/>
      <c r="DB2823" s="109"/>
      <c r="DC2823" s="109"/>
      <c r="DD2823" s="109"/>
      <c r="DE2823" s="109"/>
      <c r="DF2823" s="109"/>
      <c r="DG2823" s="109"/>
      <c r="DH2823" s="109"/>
      <c r="DI2823" s="109"/>
      <c r="DJ2823" s="109"/>
      <c r="DK2823" s="109"/>
      <c r="DL2823" s="109"/>
      <c r="DM2823" s="109"/>
      <c r="DN2823" s="109"/>
      <c r="DO2823" s="109"/>
      <c r="DP2823" s="109"/>
      <c r="DQ2823" s="109"/>
      <c r="DR2823" s="109"/>
      <c r="DS2823" s="109"/>
      <c r="DT2823" s="109"/>
      <c r="DU2823" s="109"/>
      <c r="DV2823" s="109"/>
      <c r="DW2823" s="109"/>
      <c r="DX2823" s="109"/>
      <c r="DY2823" s="109"/>
      <c r="DZ2823" s="109"/>
      <c r="EA2823" s="109"/>
      <c r="EB2823" s="109"/>
      <c r="EC2823" s="109"/>
      <c r="ED2823" s="109"/>
      <c r="EE2823" s="109"/>
      <c r="EF2823" s="109"/>
      <c r="EG2823" s="109"/>
      <c r="EH2823" s="109"/>
      <c r="EI2823" s="109"/>
      <c r="EJ2823" s="109"/>
      <c r="EK2823" s="109"/>
      <c r="EL2823" s="109"/>
      <c r="EM2823" s="109"/>
      <c r="EN2823" s="109"/>
      <c r="EO2823" s="109"/>
      <c r="EP2823" s="109"/>
      <c r="EQ2823" s="109"/>
      <c r="ER2823" s="109"/>
      <c r="ES2823" s="109"/>
      <c r="ET2823" s="109"/>
      <c r="EU2823" s="109"/>
      <c r="EV2823" s="109"/>
      <c r="EW2823" s="109"/>
      <c r="EX2823" s="109"/>
      <c r="EY2823" s="109"/>
      <c r="EZ2823" s="109"/>
      <c r="FA2823" s="109"/>
      <c r="FB2823" s="109"/>
      <c r="FC2823" s="109"/>
      <c r="FD2823" s="109"/>
      <c r="FE2823" s="109"/>
      <c r="FF2823" s="109"/>
      <c r="FG2823" s="109"/>
      <c r="FH2823" s="109"/>
      <c r="FI2823" s="109"/>
      <c r="FJ2823" s="109"/>
      <c r="FK2823" s="109"/>
      <c r="FL2823" s="109"/>
      <c r="FM2823" s="109"/>
      <c r="FN2823" s="109"/>
      <c r="FO2823" s="109"/>
      <c r="FP2823" s="109"/>
      <c r="FQ2823" s="109"/>
      <c r="FR2823" s="109"/>
      <c r="FS2823" s="109"/>
      <c r="FT2823" s="109"/>
      <c r="FU2823" s="109"/>
      <c r="FV2823" s="109"/>
      <c r="FW2823" s="109"/>
      <c r="FX2823" s="109"/>
      <c r="FY2823" s="109"/>
      <c r="FZ2823" s="109"/>
      <c r="GA2823" s="109"/>
      <c r="GB2823" s="109"/>
      <c r="GC2823" s="109"/>
      <c r="GD2823" s="109"/>
      <c r="GE2823" s="109"/>
      <c r="GF2823" s="109"/>
      <c r="GG2823" s="109"/>
      <c r="GH2823" s="109"/>
      <c r="GI2823" s="109"/>
      <c r="GJ2823" s="109"/>
      <c r="GK2823" s="109"/>
      <c r="GL2823" s="109"/>
      <c r="GM2823" s="109"/>
      <c r="GN2823" s="109"/>
      <c r="GO2823" s="109"/>
      <c r="GP2823" s="109"/>
      <c r="GQ2823" s="109"/>
      <c r="GR2823" s="109"/>
      <c r="GS2823" s="109"/>
      <c r="GT2823" s="109"/>
      <c r="GU2823" s="109"/>
      <c r="GV2823" s="109"/>
      <c r="GW2823" s="109"/>
      <c r="GX2823" s="109"/>
      <c r="GY2823" s="109"/>
      <c r="GZ2823" s="109"/>
      <c r="HA2823" s="109"/>
      <c r="HB2823" s="109"/>
      <c r="HC2823" s="109"/>
      <c r="HD2823" s="109"/>
      <c r="HE2823" s="109"/>
      <c r="HF2823" s="109"/>
      <c r="HG2823" s="109"/>
      <c r="HH2823" s="109"/>
      <c r="HI2823" s="109"/>
      <c r="HJ2823" s="109"/>
      <c r="HK2823" s="109"/>
      <c r="HL2823" s="109"/>
      <c r="HM2823" s="109"/>
      <c r="HN2823" s="109"/>
      <c r="HO2823" s="109"/>
      <c r="HP2823" s="109"/>
      <c r="HQ2823" s="109"/>
      <c r="HR2823" s="109"/>
      <c r="HS2823" s="109"/>
      <c r="HT2823" s="109"/>
      <c r="HU2823" s="109"/>
      <c r="HV2823" s="109"/>
      <c r="HW2823" s="109"/>
      <c r="HX2823" s="109"/>
      <c r="HY2823" s="109"/>
      <c r="HZ2823" s="109"/>
      <c r="IA2823" s="109"/>
      <c r="IB2823" s="109"/>
      <c r="IC2823" s="109"/>
      <c r="ID2823" s="109"/>
      <c r="IE2823" s="109"/>
      <c r="IF2823" s="109"/>
      <c r="IG2823" s="109"/>
      <c r="IH2823" s="109"/>
      <c r="II2823" s="109"/>
      <c r="IJ2823" s="109"/>
      <c r="IK2823" s="109"/>
      <c r="IL2823" s="109"/>
      <c r="IM2823" s="109"/>
      <c r="IN2823" s="109"/>
      <c r="IO2823" s="109"/>
      <c r="IP2823" s="109"/>
      <c r="IQ2823" s="109"/>
      <c r="IR2823" s="109"/>
      <c r="IS2823" s="109"/>
      <c r="IT2823" s="109"/>
      <c r="IU2823" s="109"/>
      <c r="IV2823" s="109"/>
    </row>
    <row r="2824" spans="1:256" s="325" customFormat="1" ht="12" customHeight="1">
      <c r="A2824" s="308"/>
      <c r="B2824" s="65">
        <v>1</v>
      </c>
      <c r="C2824" s="66">
        <f>IF(E2824="A",1,IF(E2824="B",1,0))</f>
        <v>0</v>
      </c>
      <c r="D2824" s="76" t="s">
        <v>87</v>
      </c>
      <c r="E2824" s="77" t="s">
        <v>90</v>
      </c>
      <c r="F2824" s="76" t="s">
        <v>68</v>
      </c>
      <c r="G2824" s="78"/>
      <c r="H2824" s="96" t="s">
        <v>101</v>
      </c>
      <c r="I2824" s="107" t="s">
        <v>3497</v>
      </c>
      <c r="J2824" s="81"/>
      <c r="K2824" s="72"/>
      <c r="L2824" s="72"/>
      <c r="M2824" s="72"/>
      <c r="N2824" s="72"/>
      <c r="O2824" s="72"/>
      <c r="P2824" s="72"/>
      <c r="Q2824" s="833"/>
      <c r="R2824" s="102"/>
      <c r="S2824" s="73"/>
      <c r="T2824" s="102"/>
      <c r="U2824" s="103"/>
      <c r="V2824" s="104"/>
      <c r="W2824" s="109"/>
      <c r="X2824" s="109"/>
      <c r="Y2824" s="109"/>
      <c r="Z2824" s="109"/>
      <c r="AA2824" s="109"/>
      <c r="AB2824" s="109"/>
      <c r="AC2824" s="109"/>
      <c r="AD2824" s="109"/>
      <c r="AE2824" s="109"/>
      <c r="AF2824" s="109"/>
      <c r="AG2824" s="109"/>
      <c r="AH2824" s="109"/>
      <c r="AI2824" s="109"/>
      <c r="AJ2824" s="109"/>
      <c r="AK2824" s="109"/>
      <c r="AL2824" s="109"/>
      <c r="AM2824" s="109"/>
      <c r="AN2824" s="109"/>
      <c r="AO2824" s="109"/>
      <c r="AP2824" s="109"/>
      <c r="AQ2824" s="109"/>
      <c r="AR2824" s="109"/>
      <c r="AS2824" s="109"/>
      <c r="AT2824" s="109"/>
      <c r="AU2824" s="109"/>
      <c r="AV2824" s="109"/>
      <c r="AW2824" s="109"/>
      <c r="AX2824" s="109"/>
      <c r="AY2824" s="109"/>
      <c r="AZ2824" s="109"/>
      <c r="BA2824" s="109"/>
      <c r="BB2824" s="109"/>
      <c r="BC2824" s="109"/>
      <c r="BD2824" s="109"/>
      <c r="BE2824" s="109"/>
      <c r="BF2824" s="109"/>
      <c r="BG2824" s="109"/>
      <c r="BH2824" s="109"/>
      <c r="BI2824" s="109"/>
      <c r="BJ2824" s="109"/>
      <c r="BK2824" s="109"/>
      <c r="BL2824" s="109"/>
      <c r="BM2824" s="109"/>
      <c r="BN2824" s="109"/>
      <c r="BO2824" s="109"/>
      <c r="BP2824" s="109"/>
      <c r="BQ2824" s="109"/>
      <c r="BR2824" s="109"/>
      <c r="BS2824" s="109"/>
      <c r="BT2824" s="109"/>
      <c r="BU2824" s="109"/>
      <c r="BV2824" s="109"/>
      <c r="BW2824" s="109"/>
      <c r="BX2824" s="109"/>
      <c r="BY2824" s="109"/>
      <c r="BZ2824" s="109"/>
      <c r="CA2824" s="109"/>
      <c r="CB2824" s="109"/>
      <c r="CC2824" s="109"/>
      <c r="CD2824" s="109"/>
      <c r="CE2824" s="109"/>
      <c r="CF2824" s="109"/>
      <c r="CG2824" s="109"/>
      <c r="CH2824" s="109"/>
      <c r="CI2824" s="109"/>
      <c r="CJ2824" s="109"/>
      <c r="CK2824" s="109"/>
      <c r="CL2824" s="109"/>
      <c r="CM2824" s="109"/>
      <c r="CN2824" s="109"/>
      <c r="CO2824" s="109"/>
      <c r="CP2824" s="109"/>
      <c r="CQ2824" s="109"/>
      <c r="CR2824" s="109"/>
      <c r="CS2824" s="109"/>
      <c r="CT2824" s="109"/>
      <c r="CU2824" s="109"/>
      <c r="CV2824" s="109"/>
      <c r="CW2824" s="109"/>
      <c r="CX2824" s="109"/>
      <c r="CY2824" s="109"/>
      <c r="CZ2824" s="109"/>
      <c r="DA2824" s="109"/>
      <c r="DB2824" s="109"/>
      <c r="DC2824" s="109"/>
      <c r="DD2824" s="109"/>
      <c r="DE2824" s="109"/>
      <c r="DF2824" s="109"/>
      <c r="DG2824" s="109"/>
      <c r="DH2824" s="109"/>
      <c r="DI2824" s="109"/>
      <c r="DJ2824" s="109"/>
      <c r="DK2824" s="109"/>
      <c r="DL2824" s="109"/>
      <c r="DM2824" s="109"/>
      <c r="DN2824" s="109"/>
      <c r="DO2824" s="109"/>
      <c r="DP2824" s="109"/>
      <c r="DQ2824" s="109"/>
      <c r="DR2824" s="109"/>
      <c r="DS2824" s="109"/>
      <c r="DT2824" s="109"/>
      <c r="DU2824" s="109"/>
      <c r="DV2824" s="109"/>
      <c r="DW2824" s="109"/>
      <c r="DX2824" s="109"/>
      <c r="DY2824" s="109"/>
      <c r="DZ2824" s="109"/>
      <c r="EA2824" s="109"/>
      <c r="EB2824" s="109"/>
      <c r="EC2824" s="109"/>
      <c r="ED2824" s="109"/>
      <c r="EE2824" s="109"/>
      <c r="EF2824" s="109"/>
      <c r="EG2824" s="109"/>
      <c r="EH2824" s="109"/>
      <c r="EI2824" s="109"/>
      <c r="EJ2824" s="109"/>
      <c r="EK2824" s="109"/>
      <c r="EL2824" s="109"/>
      <c r="EM2824" s="109"/>
      <c r="EN2824" s="109"/>
      <c r="EO2824" s="109"/>
      <c r="EP2824" s="109"/>
      <c r="EQ2824" s="109"/>
      <c r="ER2824" s="109"/>
      <c r="ES2824" s="109"/>
      <c r="ET2824" s="109"/>
      <c r="EU2824" s="109"/>
      <c r="EV2824" s="109"/>
      <c r="EW2824" s="109"/>
      <c r="EX2824" s="109"/>
      <c r="EY2824" s="109"/>
      <c r="EZ2824" s="109"/>
      <c r="FA2824" s="109"/>
      <c r="FB2824" s="109"/>
      <c r="FC2824" s="109"/>
      <c r="FD2824" s="109"/>
      <c r="FE2824" s="109"/>
      <c r="FF2824" s="109"/>
      <c r="FG2824" s="109"/>
      <c r="FH2824" s="109"/>
      <c r="FI2824" s="109"/>
      <c r="FJ2824" s="109"/>
      <c r="FK2824" s="109"/>
      <c r="FL2824" s="109"/>
      <c r="FM2824" s="109"/>
      <c r="FN2824" s="109"/>
      <c r="FO2824" s="109"/>
      <c r="FP2824" s="109"/>
      <c r="FQ2824" s="109"/>
      <c r="FR2824" s="109"/>
      <c r="FS2824" s="109"/>
      <c r="FT2824" s="109"/>
      <c r="FU2824" s="109"/>
      <c r="FV2824" s="109"/>
      <c r="FW2824" s="109"/>
      <c r="FX2824" s="109"/>
      <c r="FY2824" s="109"/>
      <c r="FZ2824" s="109"/>
      <c r="GA2824" s="109"/>
      <c r="GB2824" s="109"/>
      <c r="GC2824" s="109"/>
      <c r="GD2824" s="109"/>
      <c r="GE2824" s="109"/>
      <c r="GF2824" s="109"/>
      <c r="GG2824" s="109"/>
      <c r="GH2824" s="109"/>
      <c r="GI2824" s="109"/>
      <c r="GJ2824" s="109"/>
      <c r="GK2824" s="109"/>
      <c r="GL2824" s="109"/>
      <c r="GM2824" s="109"/>
      <c r="GN2824" s="109"/>
      <c r="GO2824" s="109"/>
      <c r="GP2824" s="109"/>
      <c r="GQ2824" s="109"/>
      <c r="GR2824" s="109"/>
      <c r="GS2824" s="109"/>
      <c r="GT2824" s="109"/>
      <c r="GU2824" s="109"/>
      <c r="GV2824" s="109"/>
      <c r="GW2824" s="109"/>
      <c r="GX2824" s="109"/>
      <c r="GY2824" s="109"/>
      <c r="GZ2824" s="109"/>
      <c r="HA2824" s="109"/>
      <c r="HB2824" s="109"/>
      <c r="HC2824" s="109"/>
      <c r="HD2824" s="109"/>
      <c r="HE2824" s="109"/>
      <c r="HF2824" s="109"/>
      <c r="HG2824" s="109"/>
      <c r="HH2824" s="109"/>
      <c r="HI2824" s="109"/>
      <c r="HJ2824" s="109"/>
      <c r="HK2824" s="109"/>
      <c r="HL2824" s="109"/>
      <c r="HM2824" s="109"/>
      <c r="HN2824" s="109"/>
      <c r="HO2824" s="109"/>
      <c r="HP2824" s="109"/>
      <c r="HQ2824" s="109"/>
      <c r="HR2824" s="109"/>
      <c r="HS2824" s="109"/>
      <c r="HT2824" s="109"/>
      <c r="HU2824" s="109"/>
      <c r="HV2824" s="109"/>
      <c r="HW2824" s="109"/>
      <c r="HX2824" s="109"/>
      <c r="HY2824" s="109"/>
      <c r="HZ2824" s="109"/>
      <c r="IA2824" s="109"/>
      <c r="IB2824" s="109"/>
      <c r="IC2824" s="109"/>
      <c r="ID2824" s="109"/>
      <c r="IE2824" s="109"/>
      <c r="IF2824" s="109"/>
      <c r="IG2824" s="109"/>
      <c r="IH2824" s="109"/>
      <c r="II2824" s="109"/>
      <c r="IJ2824" s="109"/>
      <c r="IK2824" s="109"/>
      <c r="IL2824" s="109"/>
      <c r="IM2824" s="109"/>
      <c r="IN2824" s="109"/>
      <c r="IO2824" s="109"/>
      <c r="IP2824" s="109"/>
      <c r="IQ2824" s="109"/>
      <c r="IR2824" s="109"/>
      <c r="IS2824" s="109"/>
      <c r="IT2824" s="109"/>
      <c r="IU2824" s="109"/>
      <c r="IV2824" s="109"/>
    </row>
    <row r="2825" spans="1:256" s="325" customFormat="1" ht="12.5">
      <c r="A2825" s="217"/>
      <c r="B2825" s="65">
        <v>1</v>
      </c>
      <c r="C2825" s="66">
        <f>IF(E2825="A",1,IF(E2825="B",1,0))</f>
        <v>0</v>
      </c>
      <c r="D2825" s="857" t="s">
        <v>90</v>
      </c>
      <c r="E2825" s="852" t="s">
        <v>70</v>
      </c>
      <c r="F2825" s="853" t="s">
        <v>68</v>
      </c>
      <c r="G2825" s="78"/>
      <c r="H2825" s="100" t="s">
        <v>148</v>
      </c>
      <c r="I2825" s="101" t="s">
        <v>6377</v>
      </c>
      <c r="J2825" s="81"/>
      <c r="K2825" s="72"/>
      <c r="L2825" s="72"/>
      <c r="M2825" s="72"/>
      <c r="N2825" s="72"/>
      <c r="O2825" s="72"/>
      <c r="P2825" s="72"/>
      <c r="Q2825" s="833"/>
      <c r="R2825" s="102"/>
      <c r="S2825" s="73"/>
      <c r="T2825" s="116"/>
      <c r="U2825" s="73"/>
      <c r="V2825" s="110"/>
      <c r="W2825" s="109"/>
      <c r="X2825" s="109"/>
      <c r="Y2825" s="109"/>
      <c r="Z2825" s="109"/>
      <c r="AA2825" s="109"/>
      <c r="AB2825" s="109"/>
      <c r="AC2825" s="109"/>
      <c r="AD2825" s="109"/>
      <c r="AE2825" s="109"/>
      <c r="AF2825" s="109"/>
      <c r="AG2825" s="109"/>
      <c r="AH2825" s="109"/>
      <c r="AI2825" s="109"/>
      <c r="AJ2825" s="109"/>
      <c r="AK2825" s="109"/>
      <c r="AL2825" s="109"/>
      <c r="AM2825" s="109"/>
      <c r="AN2825" s="109"/>
      <c r="AO2825" s="109"/>
      <c r="AP2825" s="109"/>
      <c r="AQ2825" s="109"/>
      <c r="AR2825" s="109"/>
      <c r="AS2825" s="109"/>
      <c r="AT2825" s="109"/>
      <c r="AU2825" s="109"/>
      <c r="AV2825" s="109"/>
      <c r="AW2825" s="109"/>
      <c r="AX2825" s="109"/>
      <c r="AY2825" s="109"/>
      <c r="AZ2825" s="109"/>
      <c r="BA2825" s="109"/>
      <c r="BB2825" s="109"/>
      <c r="BC2825" s="109"/>
      <c r="BD2825" s="109"/>
      <c r="BE2825" s="109"/>
      <c r="BF2825" s="109"/>
      <c r="BG2825" s="109"/>
      <c r="BH2825" s="109"/>
      <c r="BI2825" s="109"/>
      <c r="BJ2825" s="109"/>
      <c r="BK2825" s="109"/>
      <c r="BL2825" s="109"/>
      <c r="BM2825" s="109"/>
      <c r="BN2825" s="109"/>
      <c r="BO2825" s="109"/>
      <c r="BP2825" s="109"/>
      <c r="BQ2825" s="109"/>
      <c r="BR2825" s="109"/>
      <c r="BS2825" s="109"/>
      <c r="BT2825" s="109"/>
      <c r="BU2825" s="109"/>
      <c r="BV2825" s="109"/>
      <c r="BW2825" s="109"/>
      <c r="BX2825" s="109"/>
      <c r="BY2825" s="109"/>
      <c r="BZ2825" s="109"/>
      <c r="CA2825" s="109"/>
      <c r="CB2825" s="109"/>
      <c r="CC2825" s="109"/>
      <c r="CD2825" s="109"/>
      <c r="CE2825" s="109"/>
      <c r="CF2825" s="109"/>
      <c r="CG2825" s="109"/>
      <c r="CH2825" s="109"/>
      <c r="CI2825" s="109"/>
      <c r="CJ2825" s="109"/>
      <c r="CK2825" s="109"/>
      <c r="CL2825" s="109"/>
      <c r="CM2825" s="109"/>
      <c r="CN2825" s="109"/>
      <c r="CO2825" s="109"/>
      <c r="CP2825" s="109"/>
      <c r="CQ2825" s="109"/>
      <c r="CR2825" s="109"/>
      <c r="CS2825" s="109"/>
      <c r="CT2825" s="109"/>
      <c r="CU2825" s="109"/>
      <c r="CV2825" s="109"/>
      <c r="CW2825" s="109"/>
      <c r="CX2825" s="109"/>
      <c r="CY2825" s="109"/>
      <c r="CZ2825" s="109"/>
      <c r="DA2825" s="109"/>
      <c r="DB2825" s="109"/>
      <c r="DC2825" s="109"/>
      <c r="DD2825" s="109"/>
      <c r="DE2825" s="109"/>
      <c r="DF2825" s="109"/>
      <c r="DG2825" s="109"/>
      <c r="DH2825" s="109"/>
      <c r="DI2825" s="109"/>
      <c r="DJ2825" s="109"/>
      <c r="DK2825" s="109"/>
      <c r="DL2825" s="109"/>
      <c r="DM2825" s="109"/>
      <c r="DN2825" s="109"/>
      <c r="DO2825" s="109"/>
      <c r="DP2825" s="109"/>
      <c r="DQ2825" s="109"/>
      <c r="DR2825" s="109"/>
      <c r="DS2825" s="109"/>
      <c r="DT2825" s="109"/>
      <c r="DU2825" s="109"/>
      <c r="DV2825" s="109"/>
      <c r="DW2825" s="109"/>
      <c r="DX2825" s="109"/>
      <c r="DY2825" s="109"/>
      <c r="DZ2825" s="109"/>
      <c r="EA2825" s="109"/>
      <c r="EB2825" s="109"/>
      <c r="EC2825" s="109"/>
      <c r="ED2825" s="109"/>
      <c r="EE2825" s="109"/>
      <c r="EF2825" s="109"/>
      <c r="EG2825" s="109"/>
      <c r="EH2825" s="109"/>
      <c r="EI2825" s="109"/>
      <c r="EJ2825" s="109"/>
      <c r="EK2825" s="109"/>
      <c r="EL2825" s="109"/>
      <c r="EM2825" s="109"/>
      <c r="EN2825" s="109"/>
      <c r="EO2825" s="109"/>
      <c r="EP2825" s="109"/>
      <c r="EQ2825" s="109"/>
      <c r="ER2825" s="109"/>
      <c r="ES2825" s="109"/>
      <c r="ET2825" s="109"/>
      <c r="EU2825" s="109"/>
      <c r="EV2825" s="109"/>
      <c r="EW2825" s="109"/>
      <c r="EX2825" s="109"/>
      <c r="EY2825" s="109"/>
      <c r="EZ2825" s="109"/>
      <c r="FA2825" s="109"/>
      <c r="FB2825" s="109"/>
      <c r="FC2825" s="109"/>
      <c r="FD2825" s="109"/>
      <c r="FE2825" s="109"/>
      <c r="FF2825" s="109"/>
      <c r="FG2825" s="109"/>
      <c r="FH2825" s="109"/>
      <c r="FI2825" s="109"/>
      <c r="FJ2825" s="109"/>
      <c r="FK2825" s="109"/>
      <c r="FL2825" s="109"/>
      <c r="FM2825" s="109"/>
      <c r="FN2825" s="109"/>
      <c r="FO2825" s="109"/>
      <c r="FP2825" s="109"/>
      <c r="FQ2825" s="109"/>
      <c r="FR2825" s="109"/>
      <c r="FS2825" s="109"/>
      <c r="FT2825" s="109"/>
      <c r="FU2825" s="109"/>
      <c r="FV2825" s="109"/>
      <c r="FW2825" s="109"/>
      <c r="FX2825" s="109"/>
      <c r="FY2825" s="109"/>
      <c r="FZ2825" s="109"/>
      <c r="GA2825" s="109"/>
      <c r="GB2825" s="109"/>
      <c r="GC2825" s="109"/>
      <c r="GD2825" s="109"/>
      <c r="GE2825" s="109"/>
      <c r="GF2825" s="109"/>
      <c r="GG2825" s="109"/>
      <c r="GH2825" s="109"/>
      <c r="GI2825" s="109"/>
      <c r="GJ2825" s="109"/>
      <c r="GK2825" s="109"/>
      <c r="GL2825" s="109"/>
      <c r="GM2825" s="109"/>
      <c r="GN2825" s="109"/>
      <c r="GO2825" s="109"/>
      <c r="GP2825" s="109"/>
      <c r="GQ2825" s="109"/>
      <c r="GR2825" s="109"/>
      <c r="GS2825" s="109"/>
      <c r="GT2825" s="109"/>
      <c r="GU2825" s="109"/>
      <c r="GV2825" s="109"/>
      <c r="GW2825" s="109"/>
      <c r="GX2825" s="109"/>
      <c r="GY2825" s="109"/>
      <c r="GZ2825" s="109"/>
      <c r="HA2825" s="109"/>
      <c r="HB2825" s="109"/>
      <c r="HC2825" s="109"/>
      <c r="HD2825" s="109"/>
      <c r="HE2825" s="109"/>
      <c r="HF2825" s="109"/>
      <c r="HG2825" s="109"/>
      <c r="HH2825" s="109"/>
      <c r="HI2825" s="109"/>
      <c r="HJ2825" s="109"/>
      <c r="HK2825" s="109"/>
      <c r="HL2825" s="109"/>
      <c r="HM2825" s="109"/>
      <c r="HN2825" s="109"/>
      <c r="HO2825" s="109"/>
      <c r="HP2825" s="109"/>
      <c r="HQ2825" s="109"/>
      <c r="HR2825" s="109"/>
      <c r="HS2825" s="109"/>
      <c r="HT2825" s="109"/>
      <c r="HU2825" s="109"/>
      <c r="HV2825" s="109"/>
      <c r="HW2825" s="109"/>
      <c r="HX2825" s="109"/>
      <c r="HY2825" s="109"/>
      <c r="HZ2825" s="109"/>
      <c r="IA2825" s="109"/>
      <c r="IB2825" s="109"/>
      <c r="IC2825" s="109"/>
      <c r="ID2825" s="109"/>
      <c r="IE2825" s="109"/>
      <c r="IF2825" s="109"/>
      <c r="IG2825" s="109"/>
      <c r="IH2825" s="109"/>
      <c r="II2825" s="109"/>
      <c r="IJ2825" s="109"/>
      <c r="IK2825" s="109"/>
      <c r="IL2825" s="109"/>
      <c r="IM2825" s="109"/>
      <c r="IN2825" s="109"/>
      <c r="IO2825" s="109"/>
      <c r="IP2825" s="109"/>
      <c r="IQ2825" s="109"/>
      <c r="IR2825" s="109"/>
      <c r="IS2825" s="109"/>
      <c r="IT2825" s="109"/>
      <c r="IU2825" s="109"/>
      <c r="IV2825" s="109"/>
    </row>
    <row r="2826" spans="1:256" s="325" customFormat="1" ht="12.5">
      <c r="A2826" s="217"/>
      <c r="B2826" s="65">
        <v>1</v>
      </c>
      <c r="C2826" s="66">
        <f>IF(E2826="A",1,IF(E2826="B",1,0))</f>
        <v>1</v>
      </c>
      <c r="D2826" s="76" t="s">
        <v>87</v>
      </c>
      <c r="E2826" s="76" t="s">
        <v>87</v>
      </c>
      <c r="F2826" s="76" t="s">
        <v>87</v>
      </c>
      <c r="G2826" s="78"/>
      <c r="H2826" s="96" t="s">
        <v>126</v>
      </c>
      <c r="I2826" s="107" t="s">
        <v>3498</v>
      </c>
      <c r="J2826" s="81" t="s">
        <v>616</v>
      </c>
      <c r="K2826" s="72"/>
      <c r="L2826" s="72"/>
      <c r="M2826" s="72"/>
      <c r="N2826" s="72"/>
      <c r="O2826" s="72"/>
      <c r="P2826" s="72"/>
      <c r="Q2826" s="833"/>
      <c r="R2826" s="102"/>
      <c r="S2826" s="73"/>
      <c r="T2826" s="102"/>
      <c r="U2826" s="103"/>
      <c r="V2826" s="104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  <c r="BG2826"/>
      <c r="BH2826"/>
      <c r="BI2826"/>
      <c r="BJ2826"/>
      <c r="BK2826"/>
      <c r="BL2826"/>
      <c r="BM2826"/>
      <c r="BN2826"/>
      <c r="BO2826"/>
      <c r="BP2826"/>
      <c r="BQ2826"/>
      <c r="BR2826"/>
      <c r="BS2826"/>
      <c r="BT2826"/>
      <c r="BU2826"/>
      <c r="BV2826"/>
      <c r="BW2826"/>
      <c r="BX2826"/>
      <c r="BY2826"/>
      <c r="BZ2826"/>
      <c r="CA2826"/>
      <c r="CB2826"/>
      <c r="CC2826"/>
      <c r="CD2826"/>
      <c r="CE2826"/>
      <c r="CF2826"/>
      <c r="CG2826"/>
      <c r="CH2826"/>
      <c r="CI2826"/>
      <c r="CJ2826"/>
      <c r="CK2826"/>
      <c r="CL2826"/>
      <c r="CM2826"/>
      <c r="CN2826"/>
      <c r="CO2826"/>
      <c r="CP2826"/>
      <c r="CQ2826"/>
      <c r="CR2826"/>
      <c r="CS2826"/>
      <c r="CT2826"/>
      <c r="CU2826"/>
      <c r="CV2826"/>
      <c r="CW2826"/>
      <c r="CX2826"/>
      <c r="CY2826"/>
      <c r="CZ2826"/>
      <c r="DA2826"/>
      <c r="DB2826"/>
      <c r="DC2826"/>
      <c r="DD2826"/>
      <c r="DE2826"/>
      <c r="DF2826"/>
      <c r="DG2826"/>
      <c r="DH2826"/>
      <c r="DI2826"/>
      <c r="DJ2826"/>
      <c r="DK2826"/>
      <c r="DL2826"/>
      <c r="DM2826"/>
      <c r="DN2826"/>
      <c r="DO2826"/>
      <c r="DP2826"/>
      <c r="DQ2826"/>
      <c r="DR2826"/>
      <c r="DS2826"/>
      <c r="DT2826"/>
      <c r="DU2826"/>
      <c r="DV2826"/>
      <c r="DW2826"/>
      <c r="DX2826"/>
      <c r="DY2826"/>
      <c r="DZ2826"/>
      <c r="EA2826"/>
      <c r="EB2826"/>
      <c r="EC2826"/>
      <c r="ED2826"/>
      <c r="EE2826"/>
      <c r="EF2826"/>
      <c r="EG2826"/>
      <c r="EH2826"/>
      <c r="EI2826"/>
      <c r="EJ2826"/>
      <c r="EK2826"/>
      <c r="EL2826"/>
      <c r="EM2826"/>
      <c r="EN2826"/>
      <c r="EO2826"/>
      <c r="EP2826"/>
      <c r="EQ2826"/>
      <c r="ER2826"/>
      <c r="ES2826"/>
      <c r="ET2826"/>
      <c r="EU2826"/>
      <c r="EV2826"/>
      <c r="EW2826"/>
      <c r="EX2826"/>
      <c r="EY2826"/>
      <c r="EZ2826"/>
      <c r="FA2826"/>
      <c r="FB2826"/>
      <c r="FC2826"/>
      <c r="FD2826"/>
      <c r="FE2826"/>
      <c r="FF2826"/>
      <c r="FG2826"/>
      <c r="FH2826"/>
      <c r="FI2826"/>
      <c r="FJ2826"/>
      <c r="FK2826"/>
      <c r="FL2826"/>
      <c r="FM2826"/>
      <c r="FN2826"/>
      <c r="FO2826"/>
      <c r="FP2826"/>
      <c r="FQ2826"/>
      <c r="FR2826"/>
      <c r="FS2826"/>
      <c r="FT2826"/>
      <c r="FU2826"/>
      <c r="FV2826"/>
      <c r="FW2826"/>
      <c r="FX2826"/>
      <c r="FY2826"/>
      <c r="FZ2826"/>
      <c r="GA2826"/>
      <c r="GB2826"/>
      <c r="GC2826"/>
      <c r="GD2826"/>
      <c r="GE2826"/>
      <c r="GF2826"/>
      <c r="GG2826"/>
      <c r="GH2826"/>
      <c r="GI2826"/>
      <c r="GJ2826"/>
      <c r="GK2826"/>
      <c r="GL2826"/>
      <c r="GM2826"/>
      <c r="GN2826"/>
      <c r="GO2826"/>
      <c r="GP2826"/>
      <c r="GQ2826"/>
      <c r="GR2826"/>
      <c r="GS2826"/>
      <c r="GT2826"/>
      <c r="GU2826"/>
      <c r="GV2826"/>
      <c r="GW2826"/>
      <c r="GX2826"/>
      <c r="GY2826"/>
      <c r="GZ2826"/>
      <c r="HA2826"/>
      <c r="HB2826"/>
      <c r="HC2826"/>
      <c r="HD2826"/>
      <c r="HE2826"/>
      <c r="HF2826"/>
      <c r="HG2826"/>
      <c r="HH2826"/>
      <c r="HI2826"/>
      <c r="HJ2826"/>
      <c r="HK2826"/>
      <c r="HL2826"/>
      <c r="HM2826"/>
      <c r="HN2826"/>
      <c r="HO2826"/>
      <c r="HP2826"/>
      <c r="HQ2826"/>
      <c r="HR2826"/>
      <c r="HS2826"/>
      <c r="HT2826"/>
      <c r="HU2826"/>
      <c r="HV2826"/>
      <c r="HW2826"/>
      <c r="HX2826"/>
      <c r="HY2826"/>
      <c r="HZ2826"/>
      <c r="IA2826"/>
      <c r="IB2826"/>
      <c r="IC2826"/>
      <c r="ID2826"/>
      <c r="IE2826"/>
      <c r="IF2826"/>
      <c r="IG2826"/>
      <c r="IH2826"/>
      <c r="II2826"/>
      <c r="IJ2826"/>
      <c r="IK2826"/>
      <c r="IL2826"/>
      <c r="IM2826"/>
      <c r="IN2826"/>
      <c r="IO2826"/>
      <c r="IP2826"/>
      <c r="IQ2826"/>
      <c r="IR2826"/>
      <c r="IS2826"/>
      <c r="IT2826"/>
      <c r="IU2826"/>
      <c r="IV2826"/>
    </row>
    <row r="2827" spans="1:256" s="325" customFormat="1" ht="12" customHeight="1">
      <c r="A2827" s="217"/>
      <c r="B2827" s="65">
        <v>1</v>
      </c>
      <c r="C2827" s="66">
        <f>IF(E2827="A",1,IF(E2827="B",1,0))</f>
        <v>1</v>
      </c>
      <c r="D2827" s="670" t="s">
        <v>87</v>
      </c>
      <c r="E2827" s="670" t="s">
        <v>87</v>
      </c>
      <c r="F2827" s="670" t="s">
        <v>87</v>
      </c>
      <c r="G2827" s="78"/>
      <c r="H2827" s="96" t="s">
        <v>215</v>
      </c>
      <c r="I2827" s="107" t="s">
        <v>3499</v>
      </c>
      <c r="J2827" s="81"/>
      <c r="K2827" s="72"/>
      <c r="L2827" s="72"/>
      <c r="M2827" s="72"/>
      <c r="N2827" s="72"/>
      <c r="O2827" s="72"/>
      <c r="P2827" s="72"/>
      <c r="Q2827" s="833"/>
      <c r="R2827" s="102"/>
      <c r="S2827" s="73"/>
      <c r="T2827" s="102"/>
      <c r="U2827" s="103"/>
      <c r="V2827" s="104"/>
      <c r="W2827" s="109"/>
      <c r="X2827" s="109"/>
      <c r="Y2827" s="109"/>
      <c r="Z2827" s="109"/>
      <c r="AA2827" s="109"/>
      <c r="AB2827" s="109"/>
      <c r="AC2827" s="109"/>
      <c r="AD2827" s="109"/>
      <c r="AE2827" s="109"/>
      <c r="AF2827" s="109"/>
      <c r="AG2827" s="109"/>
      <c r="AH2827" s="109"/>
      <c r="AI2827" s="109"/>
      <c r="AJ2827" s="109"/>
      <c r="AK2827" s="109"/>
      <c r="AL2827" s="109"/>
      <c r="AM2827" s="109"/>
      <c r="AN2827" s="109"/>
      <c r="AO2827" s="109"/>
      <c r="AP2827" s="109"/>
      <c r="AQ2827" s="109"/>
      <c r="AR2827" s="109"/>
      <c r="AS2827" s="109"/>
      <c r="AT2827" s="109"/>
      <c r="AU2827" s="109"/>
      <c r="AV2827" s="109"/>
      <c r="AW2827" s="109"/>
      <c r="AX2827" s="109"/>
      <c r="AY2827" s="109"/>
      <c r="AZ2827" s="109"/>
      <c r="BA2827" s="109"/>
      <c r="BB2827" s="109"/>
      <c r="BC2827" s="109"/>
      <c r="BD2827" s="109"/>
      <c r="BE2827" s="109"/>
      <c r="BF2827" s="109"/>
      <c r="BG2827" s="109"/>
      <c r="BH2827" s="109"/>
      <c r="BI2827" s="109"/>
      <c r="BJ2827" s="109"/>
      <c r="BK2827" s="109"/>
      <c r="BL2827" s="109"/>
      <c r="BM2827" s="109"/>
      <c r="BN2827" s="109"/>
      <c r="BO2827" s="109"/>
      <c r="BP2827" s="109"/>
      <c r="BQ2827" s="109"/>
      <c r="BR2827" s="109"/>
      <c r="BS2827" s="109"/>
      <c r="BT2827" s="109"/>
      <c r="BU2827" s="109"/>
      <c r="BV2827" s="109"/>
      <c r="BW2827" s="109"/>
      <c r="BX2827" s="109"/>
      <c r="BY2827" s="109"/>
      <c r="BZ2827" s="109"/>
      <c r="CA2827" s="109"/>
      <c r="CB2827" s="109"/>
      <c r="CC2827" s="109"/>
      <c r="CD2827" s="109"/>
      <c r="CE2827" s="109"/>
      <c r="CF2827" s="109"/>
      <c r="CG2827" s="109"/>
      <c r="CH2827" s="109"/>
      <c r="CI2827" s="109"/>
      <c r="CJ2827" s="109"/>
      <c r="CK2827" s="109"/>
      <c r="CL2827" s="109"/>
      <c r="CM2827" s="109"/>
      <c r="CN2827" s="109"/>
      <c r="CO2827" s="109"/>
      <c r="CP2827" s="109"/>
      <c r="CQ2827" s="109"/>
      <c r="CR2827" s="109"/>
      <c r="CS2827" s="109"/>
      <c r="CT2827" s="109"/>
      <c r="CU2827" s="109"/>
      <c r="CV2827" s="109"/>
      <c r="CW2827" s="109"/>
      <c r="CX2827" s="109"/>
      <c r="CY2827" s="109"/>
      <c r="CZ2827" s="109"/>
      <c r="DA2827" s="109"/>
      <c r="DB2827" s="109"/>
      <c r="DC2827" s="109"/>
      <c r="DD2827" s="109"/>
      <c r="DE2827" s="109"/>
      <c r="DF2827" s="109"/>
      <c r="DG2827" s="109"/>
      <c r="DH2827" s="109"/>
      <c r="DI2827" s="109"/>
      <c r="DJ2827" s="109"/>
      <c r="DK2827" s="109"/>
      <c r="DL2827" s="109"/>
      <c r="DM2827" s="109"/>
      <c r="DN2827" s="109"/>
      <c r="DO2827" s="109"/>
      <c r="DP2827" s="109"/>
      <c r="DQ2827" s="109"/>
      <c r="DR2827" s="109"/>
      <c r="DS2827" s="109"/>
      <c r="DT2827" s="109"/>
      <c r="DU2827" s="109"/>
      <c r="DV2827" s="109"/>
      <c r="DW2827" s="109"/>
      <c r="DX2827" s="109"/>
      <c r="DY2827" s="109"/>
      <c r="DZ2827" s="109"/>
      <c r="EA2827" s="109"/>
      <c r="EB2827" s="109"/>
      <c r="EC2827" s="109"/>
      <c r="ED2827" s="109"/>
      <c r="EE2827" s="109"/>
      <c r="EF2827" s="109"/>
      <c r="EG2827" s="109"/>
      <c r="EH2827" s="109"/>
      <c r="EI2827" s="109"/>
      <c r="EJ2827" s="109"/>
      <c r="EK2827" s="109"/>
      <c r="EL2827" s="109"/>
      <c r="EM2827" s="109"/>
      <c r="EN2827" s="109"/>
      <c r="EO2827" s="109"/>
      <c r="EP2827" s="109"/>
      <c r="EQ2827" s="109"/>
      <c r="ER2827" s="109"/>
      <c r="ES2827" s="109"/>
      <c r="ET2827" s="109"/>
      <c r="EU2827" s="109"/>
      <c r="EV2827" s="109"/>
      <c r="EW2827" s="109"/>
      <c r="EX2827" s="109"/>
      <c r="EY2827" s="109"/>
      <c r="EZ2827" s="109"/>
      <c r="FA2827" s="109"/>
      <c r="FB2827" s="109"/>
      <c r="FC2827" s="109"/>
      <c r="FD2827" s="109"/>
      <c r="FE2827" s="109"/>
      <c r="FF2827" s="109"/>
      <c r="FG2827" s="109"/>
      <c r="FH2827" s="109"/>
      <c r="FI2827" s="109"/>
      <c r="FJ2827" s="109"/>
      <c r="FK2827" s="109"/>
      <c r="FL2827" s="109"/>
      <c r="FM2827" s="109"/>
      <c r="FN2827" s="109"/>
      <c r="FO2827" s="109"/>
      <c r="FP2827" s="109"/>
      <c r="FQ2827" s="109"/>
      <c r="FR2827" s="109"/>
      <c r="FS2827" s="109"/>
      <c r="FT2827" s="109"/>
      <c r="FU2827" s="109"/>
      <c r="FV2827" s="109"/>
      <c r="FW2827" s="109"/>
      <c r="FX2827" s="109"/>
      <c r="FY2827" s="109"/>
      <c r="FZ2827" s="109"/>
      <c r="GA2827" s="109"/>
      <c r="GB2827" s="109"/>
      <c r="GC2827" s="109"/>
      <c r="GD2827" s="109"/>
      <c r="GE2827" s="109"/>
      <c r="GF2827" s="109"/>
      <c r="GG2827" s="109"/>
      <c r="GH2827" s="109"/>
      <c r="GI2827" s="109"/>
      <c r="GJ2827" s="109"/>
      <c r="GK2827" s="109"/>
      <c r="GL2827" s="109"/>
      <c r="GM2827" s="109"/>
      <c r="GN2827" s="109"/>
      <c r="GO2827" s="109"/>
      <c r="GP2827" s="109"/>
      <c r="GQ2827" s="109"/>
      <c r="GR2827" s="109"/>
      <c r="GS2827" s="109"/>
      <c r="GT2827" s="109"/>
      <c r="GU2827" s="109"/>
      <c r="GV2827" s="109"/>
      <c r="GW2827" s="109"/>
      <c r="GX2827" s="109"/>
      <c r="GY2827" s="109"/>
      <c r="GZ2827" s="109"/>
      <c r="HA2827" s="109"/>
      <c r="HB2827" s="109"/>
      <c r="HC2827" s="109"/>
      <c r="HD2827" s="109"/>
      <c r="HE2827" s="109"/>
      <c r="HF2827" s="109"/>
      <c r="HG2827" s="109"/>
      <c r="HH2827" s="109"/>
      <c r="HI2827" s="109"/>
      <c r="HJ2827" s="109"/>
      <c r="HK2827" s="109"/>
      <c r="HL2827" s="109"/>
      <c r="HM2827" s="109"/>
      <c r="HN2827" s="109"/>
      <c r="HO2827" s="109"/>
      <c r="HP2827" s="109"/>
      <c r="HQ2827" s="109"/>
      <c r="HR2827" s="109"/>
      <c r="HS2827" s="109"/>
      <c r="HT2827" s="109"/>
      <c r="HU2827" s="109"/>
      <c r="HV2827" s="109"/>
      <c r="HW2827" s="109"/>
      <c r="HX2827" s="109"/>
      <c r="HY2827" s="109"/>
      <c r="HZ2827" s="109"/>
      <c r="IA2827" s="109"/>
      <c r="IB2827" s="109"/>
      <c r="IC2827" s="109"/>
      <c r="ID2827" s="109"/>
      <c r="IE2827" s="109"/>
      <c r="IF2827" s="109"/>
      <c r="IG2827" s="109"/>
      <c r="IH2827" s="109"/>
      <c r="II2827" s="109"/>
      <c r="IJ2827" s="109"/>
      <c r="IK2827" s="109"/>
      <c r="IL2827" s="109"/>
      <c r="IM2827" s="109"/>
      <c r="IN2827" s="109"/>
      <c r="IO2827" s="109"/>
      <c r="IP2827" s="109"/>
      <c r="IQ2827" s="109"/>
      <c r="IR2827" s="109"/>
      <c r="IS2827" s="109"/>
      <c r="IT2827" s="109"/>
      <c r="IU2827" s="109"/>
      <c r="IV2827" s="109"/>
    </row>
    <row r="2828" spans="1:256" s="325" customFormat="1" ht="12.5">
      <c r="A2828"/>
      <c r="B2828" s="65">
        <v>1</v>
      </c>
      <c r="C2828" s="66">
        <f>IF(E2828="A",1,IF(E2828="B",1,0))</f>
        <v>1</v>
      </c>
      <c r="D2828" s="663" t="s">
        <v>90</v>
      </c>
      <c r="E2828" s="670" t="s">
        <v>87</v>
      </c>
      <c r="F2828" s="670" t="s">
        <v>68</v>
      </c>
      <c r="G2828" s="78"/>
      <c r="H2828" s="96" t="s">
        <v>140</v>
      </c>
      <c r="I2828" s="107" t="s">
        <v>3500</v>
      </c>
      <c r="J2828" s="81"/>
      <c r="K2828" s="72"/>
      <c r="L2828" s="72"/>
      <c r="M2828" s="72"/>
      <c r="N2828" s="72"/>
      <c r="O2828" s="72"/>
      <c r="P2828" s="72"/>
      <c r="Q2828" s="833"/>
      <c r="R2828" s="102"/>
      <c r="S2828" s="73"/>
      <c r="T2828" s="102"/>
      <c r="U2828" s="103"/>
      <c r="V2828" s="104"/>
      <c r="W2828" s="109"/>
      <c r="X2828" s="109"/>
      <c r="Y2828" s="109"/>
      <c r="Z2828" s="109"/>
      <c r="AA2828" s="109"/>
      <c r="AB2828" s="109"/>
      <c r="AC2828" s="109"/>
      <c r="AD2828" s="109"/>
      <c r="AE2828" s="109"/>
      <c r="AF2828" s="109"/>
      <c r="AG2828" s="109"/>
      <c r="AH2828" s="109"/>
      <c r="AI2828" s="109"/>
      <c r="AJ2828" s="109"/>
      <c r="AK2828" s="109"/>
      <c r="AL2828" s="109"/>
      <c r="AM2828" s="109"/>
      <c r="AN2828" s="109"/>
      <c r="AO2828" s="109"/>
      <c r="AP2828" s="109"/>
      <c r="AQ2828" s="109"/>
      <c r="AR2828" s="109"/>
      <c r="AS2828" s="109"/>
      <c r="AT2828" s="109"/>
      <c r="AU2828" s="109"/>
      <c r="AV2828" s="109"/>
      <c r="AW2828" s="109"/>
      <c r="AX2828" s="109"/>
      <c r="AY2828" s="109"/>
      <c r="AZ2828" s="109"/>
      <c r="BA2828" s="109"/>
      <c r="BB2828" s="109"/>
      <c r="BC2828" s="109"/>
      <c r="BD2828" s="109"/>
      <c r="BE2828" s="109"/>
      <c r="BF2828" s="109"/>
      <c r="BG2828" s="109"/>
      <c r="BH2828" s="109"/>
      <c r="BI2828" s="109"/>
      <c r="BJ2828" s="109"/>
      <c r="BK2828" s="109"/>
      <c r="BL2828" s="109"/>
      <c r="BM2828" s="109"/>
      <c r="BN2828" s="109"/>
      <c r="BO2828" s="109"/>
      <c r="BP2828" s="109"/>
      <c r="BQ2828" s="109"/>
      <c r="BR2828" s="109"/>
      <c r="BS2828" s="109"/>
      <c r="BT2828" s="109"/>
      <c r="BU2828" s="109"/>
      <c r="BV2828" s="109"/>
      <c r="BW2828" s="109"/>
      <c r="BX2828" s="109"/>
      <c r="BY2828" s="109"/>
      <c r="BZ2828" s="109"/>
      <c r="CA2828" s="109"/>
      <c r="CB2828" s="109"/>
      <c r="CC2828" s="109"/>
      <c r="CD2828" s="109"/>
      <c r="CE2828" s="109"/>
      <c r="CF2828" s="109"/>
      <c r="CG2828" s="109"/>
      <c r="CH2828" s="109"/>
      <c r="CI2828" s="109"/>
      <c r="CJ2828" s="109"/>
      <c r="CK2828" s="109"/>
      <c r="CL2828" s="109"/>
      <c r="CM2828" s="109"/>
      <c r="CN2828" s="109"/>
      <c r="CO2828" s="109"/>
      <c r="CP2828" s="109"/>
      <c r="CQ2828" s="109"/>
      <c r="CR2828" s="109"/>
      <c r="CS2828" s="109"/>
      <c r="CT2828" s="109"/>
      <c r="CU2828" s="109"/>
      <c r="CV2828" s="109"/>
      <c r="CW2828" s="109"/>
      <c r="CX2828" s="109"/>
      <c r="CY2828" s="109"/>
      <c r="CZ2828" s="109"/>
      <c r="DA2828" s="109"/>
      <c r="DB2828" s="109"/>
      <c r="DC2828" s="109"/>
      <c r="DD2828" s="109"/>
      <c r="DE2828" s="109"/>
      <c r="DF2828" s="109"/>
      <c r="DG2828" s="109"/>
      <c r="DH2828" s="109"/>
      <c r="DI2828" s="109"/>
      <c r="DJ2828" s="109"/>
      <c r="DK2828" s="109"/>
      <c r="DL2828" s="109"/>
      <c r="DM2828" s="109"/>
      <c r="DN2828" s="109"/>
      <c r="DO2828" s="109"/>
      <c r="DP2828" s="109"/>
      <c r="DQ2828" s="109"/>
      <c r="DR2828" s="109"/>
      <c r="DS2828" s="109"/>
      <c r="DT2828" s="109"/>
      <c r="DU2828" s="109"/>
      <c r="DV2828" s="109"/>
      <c r="DW2828" s="109"/>
      <c r="DX2828" s="109"/>
      <c r="DY2828" s="109"/>
      <c r="DZ2828" s="109"/>
      <c r="EA2828" s="109"/>
      <c r="EB2828" s="109"/>
      <c r="EC2828" s="109"/>
      <c r="ED2828" s="109"/>
      <c r="EE2828" s="109"/>
      <c r="EF2828" s="109"/>
      <c r="EG2828" s="109"/>
      <c r="EH2828" s="109"/>
      <c r="EI2828" s="109"/>
      <c r="EJ2828" s="109"/>
      <c r="EK2828" s="109"/>
      <c r="EL2828" s="109"/>
      <c r="EM2828" s="109"/>
      <c r="EN2828" s="109"/>
      <c r="EO2828" s="109"/>
      <c r="EP2828" s="109"/>
      <c r="EQ2828" s="109"/>
      <c r="ER2828" s="109"/>
      <c r="ES2828" s="109"/>
      <c r="ET2828" s="109"/>
      <c r="EU2828" s="109"/>
      <c r="EV2828" s="109"/>
      <c r="EW2828" s="109"/>
      <c r="EX2828" s="109"/>
      <c r="EY2828" s="109"/>
      <c r="EZ2828" s="109"/>
      <c r="FA2828" s="109"/>
      <c r="FB2828" s="109"/>
      <c r="FC2828" s="109"/>
      <c r="FD2828" s="109"/>
      <c r="FE2828" s="109"/>
      <c r="FF2828" s="109"/>
      <c r="FG2828" s="109"/>
      <c r="FH2828" s="109"/>
      <c r="FI2828" s="109"/>
      <c r="FJ2828" s="109"/>
      <c r="FK2828" s="109"/>
      <c r="FL2828" s="109"/>
      <c r="FM2828" s="109"/>
      <c r="FN2828" s="109"/>
      <c r="FO2828" s="109"/>
      <c r="FP2828" s="109"/>
      <c r="FQ2828" s="109"/>
      <c r="FR2828" s="109"/>
      <c r="FS2828" s="109"/>
      <c r="FT2828" s="109"/>
      <c r="FU2828" s="109"/>
      <c r="FV2828" s="109"/>
      <c r="FW2828" s="109"/>
      <c r="FX2828" s="109"/>
      <c r="FY2828" s="109"/>
      <c r="FZ2828" s="109"/>
      <c r="GA2828" s="109"/>
      <c r="GB2828" s="109"/>
      <c r="GC2828" s="109"/>
      <c r="GD2828" s="109"/>
      <c r="GE2828" s="109"/>
      <c r="GF2828" s="109"/>
      <c r="GG2828" s="109"/>
      <c r="GH2828" s="109"/>
      <c r="GI2828" s="109"/>
      <c r="GJ2828" s="109"/>
      <c r="GK2828" s="109"/>
      <c r="GL2828" s="109"/>
      <c r="GM2828" s="109"/>
      <c r="GN2828" s="109"/>
      <c r="GO2828" s="109"/>
      <c r="GP2828" s="109"/>
      <c r="GQ2828" s="109"/>
      <c r="GR2828" s="109"/>
      <c r="GS2828" s="109"/>
      <c r="GT2828" s="109"/>
      <c r="GU2828" s="109"/>
      <c r="GV2828" s="109"/>
      <c r="GW2828" s="109"/>
      <c r="GX2828" s="109"/>
      <c r="GY2828" s="109"/>
      <c r="GZ2828" s="109"/>
      <c r="HA2828" s="109"/>
      <c r="HB2828" s="109"/>
      <c r="HC2828" s="109"/>
      <c r="HD2828" s="109"/>
      <c r="HE2828" s="109"/>
      <c r="HF2828" s="109"/>
      <c r="HG2828" s="109"/>
      <c r="HH2828" s="109"/>
      <c r="HI2828" s="109"/>
      <c r="HJ2828" s="109"/>
      <c r="HK2828" s="109"/>
      <c r="HL2828" s="109"/>
      <c r="HM2828" s="109"/>
      <c r="HN2828" s="109"/>
      <c r="HO2828" s="109"/>
      <c r="HP2828" s="109"/>
      <c r="HQ2828" s="109"/>
      <c r="HR2828" s="109"/>
      <c r="HS2828" s="109"/>
      <c r="HT2828" s="109"/>
      <c r="HU2828" s="109"/>
      <c r="HV2828" s="109"/>
      <c r="HW2828" s="109"/>
      <c r="HX2828" s="109"/>
      <c r="HY2828" s="109"/>
      <c r="HZ2828" s="109"/>
      <c r="IA2828" s="109"/>
      <c r="IB2828" s="109"/>
      <c r="IC2828" s="109"/>
      <c r="ID2828" s="109"/>
      <c r="IE2828" s="109"/>
      <c r="IF2828" s="109"/>
      <c r="IG2828" s="109"/>
      <c r="IH2828" s="109"/>
      <c r="II2828" s="109"/>
      <c r="IJ2828" s="109"/>
      <c r="IK2828" s="109"/>
      <c r="IL2828" s="109"/>
      <c r="IM2828" s="109"/>
      <c r="IN2828" s="109"/>
      <c r="IO2828" s="109"/>
      <c r="IP2828" s="109"/>
      <c r="IQ2828" s="109"/>
      <c r="IR2828" s="109"/>
      <c r="IS2828" s="109"/>
      <c r="IT2828" s="109"/>
      <c r="IU2828" s="109"/>
      <c r="IV2828" s="109"/>
    </row>
    <row r="2829" spans="1:256" s="320" customFormat="1" ht="12.5">
      <c r="A2829" s="217"/>
      <c r="B2829" s="65">
        <v>1</v>
      </c>
      <c r="C2829" s="66">
        <f>IF(E2829="A",4,IF(E2829="B",3,IF(E2829="C",2,IF(E2829="D",1,0))))</f>
        <v>4</v>
      </c>
      <c r="D2829" s="77" t="s">
        <v>90</v>
      </c>
      <c r="E2829" s="76" t="s">
        <v>68</v>
      </c>
      <c r="F2829" s="76" t="s">
        <v>68</v>
      </c>
      <c r="G2829" s="78"/>
      <c r="H2829" s="96" t="s">
        <v>188</v>
      </c>
      <c r="I2829" s="107" t="s">
        <v>511</v>
      </c>
      <c r="J2829" s="81" t="s">
        <v>616</v>
      </c>
      <c r="K2829" s="72"/>
      <c r="L2829" s="72"/>
      <c r="M2829" s="72"/>
      <c r="N2829" s="72"/>
      <c r="O2829" s="72"/>
      <c r="P2829" s="72"/>
      <c r="Q2829" s="833"/>
      <c r="R2829" s="102"/>
      <c r="S2829" s="73"/>
      <c r="T2829" s="102"/>
      <c r="U2829" s="103"/>
      <c r="V2829" s="104"/>
      <c r="W2829" s="109"/>
      <c r="X2829" s="109"/>
      <c r="Y2829" s="109"/>
      <c r="Z2829" s="109"/>
      <c r="AA2829" s="109"/>
      <c r="AB2829" s="109"/>
      <c r="AC2829" s="109"/>
      <c r="AD2829" s="109"/>
      <c r="AE2829" s="109"/>
      <c r="AF2829" s="109"/>
      <c r="AG2829" s="109"/>
      <c r="AH2829" s="109"/>
      <c r="AI2829" s="109"/>
      <c r="AJ2829" s="109"/>
      <c r="AK2829" s="109"/>
      <c r="AL2829" s="109"/>
      <c r="AM2829" s="109"/>
      <c r="AN2829" s="109"/>
      <c r="AO2829" s="109"/>
      <c r="AP2829" s="109"/>
      <c r="AQ2829" s="109"/>
      <c r="AR2829" s="109"/>
      <c r="AS2829" s="109"/>
      <c r="AT2829" s="109"/>
      <c r="AU2829" s="109"/>
      <c r="AV2829" s="109"/>
      <c r="AW2829" s="109"/>
      <c r="AX2829" s="109"/>
      <c r="AY2829" s="109"/>
      <c r="AZ2829" s="109"/>
      <c r="BA2829" s="109"/>
      <c r="BB2829" s="109"/>
      <c r="BC2829" s="109"/>
      <c r="BD2829" s="109"/>
      <c r="BE2829" s="109"/>
      <c r="BF2829" s="109"/>
      <c r="BG2829" s="109"/>
      <c r="BH2829" s="109"/>
      <c r="BI2829" s="109"/>
      <c r="BJ2829" s="109"/>
      <c r="BK2829" s="109"/>
      <c r="BL2829" s="109"/>
      <c r="BM2829" s="109"/>
      <c r="BN2829" s="109"/>
      <c r="BO2829" s="109"/>
      <c r="BP2829" s="109"/>
      <c r="BQ2829" s="109"/>
      <c r="BR2829" s="109"/>
      <c r="BS2829" s="109"/>
      <c r="BT2829" s="109"/>
      <c r="BU2829" s="109"/>
      <c r="BV2829" s="109"/>
      <c r="BW2829" s="109"/>
      <c r="BX2829" s="109"/>
      <c r="BY2829" s="109"/>
      <c r="BZ2829" s="109"/>
      <c r="CA2829" s="109"/>
      <c r="CB2829" s="109"/>
      <c r="CC2829" s="109"/>
      <c r="CD2829" s="109"/>
      <c r="CE2829" s="109"/>
      <c r="CF2829" s="109"/>
      <c r="CG2829" s="109"/>
      <c r="CH2829" s="109"/>
      <c r="CI2829" s="109"/>
      <c r="CJ2829" s="109"/>
      <c r="CK2829" s="109"/>
      <c r="CL2829" s="109"/>
      <c r="CM2829" s="109"/>
      <c r="CN2829" s="109"/>
      <c r="CO2829" s="109"/>
      <c r="CP2829" s="109"/>
      <c r="CQ2829" s="109"/>
      <c r="CR2829" s="109"/>
      <c r="CS2829" s="109"/>
      <c r="CT2829" s="109"/>
      <c r="CU2829" s="109"/>
      <c r="CV2829" s="109"/>
      <c r="CW2829" s="109"/>
      <c r="CX2829" s="109"/>
      <c r="CY2829" s="109"/>
      <c r="CZ2829" s="109"/>
      <c r="DA2829" s="109"/>
      <c r="DB2829" s="109"/>
      <c r="DC2829" s="109"/>
      <c r="DD2829" s="109"/>
      <c r="DE2829" s="109"/>
      <c r="DF2829" s="109"/>
      <c r="DG2829" s="109"/>
      <c r="DH2829" s="109"/>
      <c r="DI2829" s="109"/>
      <c r="DJ2829" s="109"/>
      <c r="DK2829" s="109"/>
      <c r="DL2829" s="109"/>
      <c r="DM2829" s="109"/>
      <c r="DN2829" s="109"/>
      <c r="DO2829" s="109"/>
      <c r="DP2829" s="109"/>
      <c r="DQ2829" s="109"/>
      <c r="DR2829" s="109"/>
      <c r="DS2829" s="109"/>
      <c r="DT2829" s="109"/>
      <c r="DU2829" s="109"/>
      <c r="DV2829" s="109"/>
      <c r="DW2829" s="109"/>
      <c r="DX2829" s="109"/>
      <c r="DY2829" s="109"/>
      <c r="DZ2829" s="109"/>
      <c r="EA2829" s="109"/>
      <c r="EB2829" s="109"/>
      <c r="EC2829" s="109"/>
      <c r="ED2829" s="109"/>
      <c r="EE2829" s="109"/>
      <c r="EF2829" s="109"/>
      <c r="EG2829" s="109"/>
      <c r="EH2829" s="109"/>
      <c r="EI2829" s="109"/>
      <c r="EJ2829" s="109"/>
      <c r="EK2829" s="109"/>
      <c r="EL2829" s="109"/>
      <c r="EM2829" s="109"/>
      <c r="EN2829" s="109"/>
      <c r="EO2829" s="109"/>
      <c r="EP2829" s="109"/>
      <c r="EQ2829" s="109"/>
      <c r="ER2829" s="109"/>
      <c r="ES2829" s="109"/>
      <c r="ET2829" s="109"/>
      <c r="EU2829" s="109"/>
      <c r="EV2829" s="109"/>
      <c r="EW2829" s="109"/>
      <c r="EX2829" s="109"/>
      <c r="EY2829" s="109"/>
      <c r="EZ2829" s="109"/>
      <c r="FA2829" s="109"/>
      <c r="FB2829" s="109"/>
      <c r="FC2829" s="109"/>
      <c r="FD2829" s="109"/>
      <c r="FE2829" s="109"/>
      <c r="FF2829" s="109"/>
      <c r="FG2829" s="109"/>
      <c r="FH2829" s="109"/>
      <c r="FI2829" s="109"/>
      <c r="FJ2829" s="109"/>
      <c r="FK2829" s="109"/>
      <c r="FL2829" s="109"/>
      <c r="FM2829" s="109"/>
      <c r="FN2829" s="109"/>
      <c r="FO2829" s="109"/>
      <c r="FP2829" s="109"/>
      <c r="FQ2829" s="109"/>
      <c r="FR2829" s="109"/>
      <c r="FS2829" s="109"/>
      <c r="FT2829" s="109"/>
      <c r="FU2829" s="109"/>
      <c r="FV2829" s="109"/>
      <c r="FW2829" s="109"/>
      <c r="FX2829" s="109"/>
      <c r="FY2829" s="109"/>
      <c r="FZ2829" s="109"/>
      <c r="GA2829" s="109"/>
      <c r="GB2829" s="109"/>
      <c r="GC2829" s="109"/>
      <c r="GD2829" s="109"/>
      <c r="GE2829" s="109"/>
      <c r="GF2829" s="109"/>
      <c r="GG2829" s="109"/>
      <c r="GH2829" s="109"/>
      <c r="GI2829" s="109"/>
      <c r="GJ2829" s="109"/>
      <c r="GK2829" s="109"/>
      <c r="GL2829" s="109"/>
      <c r="GM2829" s="109"/>
      <c r="GN2829" s="109"/>
      <c r="GO2829" s="109"/>
      <c r="GP2829" s="109"/>
      <c r="GQ2829" s="109"/>
      <c r="GR2829" s="109"/>
      <c r="GS2829" s="109"/>
      <c r="GT2829" s="109"/>
      <c r="GU2829" s="109"/>
      <c r="GV2829" s="109"/>
      <c r="GW2829" s="109"/>
      <c r="GX2829" s="109"/>
      <c r="GY2829" s="109"/>
      <c r="GZ2829" s="109"/>
      <c r="HA2829" s="109"/>
      <c r="HB2829" s="109"/>
      <c r="HC2829" s="109"/>
      <c r="HD2829" s="109"/>
      <c r="HE2829" s="109"/>
      <c r="HF2829" s="109"/>
      <c r="HG2829" s="109"/>
      <c r="HH2829" s="109"/>
      <c r="HI2829" s="109"/>
      <c r="HJ2829" s="109"/>
      <c r="HK2829" s="109"/>
      <c r="HL2829" s="109"/>
      <c r="HM2829" s="109"/>
      <c r="HN2829" s="109"/>
      <c r="HO2829" s="109"/>
      <c r="HP2829" s="109"/>
      <c r="HQ2829" s="109"/>
      <c r="HR2829" s="109"/>
      <c r="HS2829" s="109"/>
      <c r="HT2829" s="109"/>
      <c r="HU2829" s="109"/>
      <c r="HV2829" s="109"/>
      <c r="HW2829" s="109"/>
      <c r="HX2829" s="109"/>
      <c r="HY2829" s="109"/>
      <c r="HZ2829" s="109"/>
      <c r="IA2829" s="109"/>
      <c r="IB2829" s="109"/>
      <c r="IC2829" s="109"/>
      <c r="ID2829" s="109"/>
      <c r="IE2829" s="109"/>
      <c r="IF2829" s="109"/>
      <c r="IG2829" s="109"/>
      <c r="IH2829" s="109"/>
      <c r="II2829" s="109"/>
      <c r="IJ2829" s="109"/>
      <c r="IK2829" s="109"/>
      <c r="IL2829" s="109"/>
      <c r="IM2829" s="109"/>
      <c r="IN2829" s="109"/>
      <c r="IO2829" s="109"/>
      <c r="IP2829" s="109"/>
      <c r="IQ2829" s="109"/>
      <c r="IR2829" s="109"/>
      <c r="IS2829" s="109"/>
      <c r="IT2829" s="109"/>
      <c r="IU2829" s="109"/>
      <c r="IV2829" s="109"/>
    </row>
    <row r="2830" spans="1:256" s="325" customFormat="1" ht="12" customHeight="1">
      <c r="A2830" s="217"/>
      <c r="B2830" s="65">
        <v>1</v>
      </c>
      <c r="C2830" s="66">
        <f>IF(E2830="A",4,IF(E2830="B",3,IF(E2830="C",2,IF(E2830="D",1,0))))</f>
        <v>2</v>
      </c>
      <c r="D2830" s="76" t="s">
        <v>68</v>
      </c>
      <c r="E2830" s="77" t="s">
        <v>90</v>
      </c>
      <c r="F2830" s="99" t="s">
        <v>99</v>
      </c>
      <c r="G2830" s="78"/>
      <c r="H2830" s="96" t="s">
        <v>140</v>
      </c>
      <c r="I2830" s="107" t="s">
        <v>3501</v>
      </c>
      <c r="J2830" s="81"/>
      <c r="K2830" s="72"/>
      <c r="L2830" s="72"/>
      <c r="M2830" s="72"/>
      <c r="N2830" s="72"/>
      <c r="O2830" s="72"/>
      <c r="P2830" s="72"/>
      <c r="Q2830" s="833"/>
      <c r="R2830" s="102"/>
      <c r="S2830" s="73"/>
      <c r="T2830" s="102"/>
      <c r="U2830" s="103"/>
      <c r="V2830" s="104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  <c r="BH2830"/>
      <c r="BI2830"/>
      <c r="BJ2830"/>
      <c r="BK2830"/>
      <c r="BL2830"/>
      <c r="BM2830"/>
      <c r="BN2830"/>
      <c r="BO2830"/>
      <c r="BP2830"/>
      <c r="BQ2830"/>
      <c r="BR2830"/>
      <c r="BS2830"/>
      <c r="BT2830"/>
      <c r="BU2830"/>
      <c r="BV2830"/>
      <c r="BW2830"/>
      <c r="BX2830"/>
      <c r="BY2830"/>
      <c r="BZ2830"/>
      <c r="CA2830"/>
      <c r="CB2830"/>
      <c r="CC2830"/>
      <c r="CD2830"/>
      <c r="CE2830"/>
      <c r="CF2830"/>
      <c r="CG2830"/>
      <c r="CH2830"/>
      <c r="CI2830"/>
      <c r="CJ2830"/>
      <c r="CK2830"/>
      <c r="CL2830"/>
      <c r="CM2830"/>
      <c r="CN2830"/>
      <c r="CO2830"/>
      <c r="CP2830"/>
      <c r="CQ2830"/>
      <c r="CR2830"/>
      <c r="CS2830"/>
      <c r="CT2830"/>
      <c r="CU2830"/>
      <c r="CV2830"/>
      <c r="CW2830"/>
      <c r="CX2830"/>
      <c r="CY2830"/>
      <c r="CZ2830"/>
      <c r="DA2830"/>
      <c r="DB2830"/>
      <c r="DC2830"/>
      <c r="DD2830"/>
      <c r="DE2830"/>
      <c r="DF2830"/>
      <c r="DG2830"/>
      <c r="DH2830"/>
      <c r="DI2830"/>
      <c r="DJ2830"/>
      <c r="DK2830"/>
      <c r="DL2830"/>
      <c r="DM2830"/>
      <c r="DN2830"/>
      <c r="DO2830"/>
      <c r="DP2830"/>
      <c r="DQ2830"/>
      <c r="DR2830"/>
      <c r="DS2830"/>
      <c r="DT2830"/>
      <c r="DU2830"/>
      <c r="DV2830"/>
      <c r="DW2830"/>
      <c r="DX2830"/>
      <c r="DY2830"/>
      <c r="DZ2830"/>
      <c r="EA2830"/>
      <c r="EB2830"/>
      <c r="EC2830"/>
      <c r="ED2830"/>
      <c r="EE2830"/>
      <c r="EF2830"/>
      <c r="EG2830"/>
      <c r="EH2830"/>
      <c r="EI2830"/>
      <c r="EJ2830"/>
      <c r="EK2830"/>
      <c r="EL2830"/>
      <c r="EM2830"/>
      <c r="EN2830"/>
      <c r="EO2830"/>
      <c r="EP2830"/>
      <c r="EQ2830"/>
      <c r="ER2830"/>
      <c r="ES2830"/>
      <c r="ET2830"/>
      <c r="EU2830"/>
      <c r="EV2830"/>
      <c r="EW2830"/>
      <c r="EX2830"/>
      <c r="EY2830"/>
      <c r="EZ2830"/>
      <c r="FA2830"/>
      <c r="FB2830"/>
      <c r="FC2830"/>
      <c r="FD2830"/>
      <c r="FE2830"/>
      <c r="FF2830"/>
      <c r="FG2830"/>
      <c r="FH2830"/>
      <c r="FI2830"/>
      <c r="FJ2830"/>
      <c r="FK2830"/>
      <c r="FL2830"/>
      <c r="FM2830"/>
      <c r="FN2830"/>
      <c r="FO2830"/>
      <c r="FP2830"/>
      <c r="FQ2830"/>
      <c r="FR2830"/>
      <c r="FS2830"/>
      <c r="FT2830"/>
      <c r="FU2830"/>
      <c r="FV2830"/>
      <c r="FW2830"/>
      <c r="FX2830"/>
      <c r="FY2830"/>
      <c r="FZ2830"/>
      <c r="GA2830"/>
      <c r="GB2830"/>
      <c r="GC2830"/>
      <c r="GD2830"/>
      <c r="GE2830"/>
      <c r="GF2830"/>
      <c r="GG2830"/>
      <c r="GH2830"/>
      <c r="GI2830"/>
      <c r="GJ2830"/>
      <c r="GK2830"/>
      <c r="GL2830"/>
      <c r="GM2830"/>
      <c r="GN2830"/>
      <c r="GO2830"/>
      <c r="GP2830"/>
      <c r="GQ2830"/>
      <c r="GR2830"/>
      <c r="GS2830"/>
      <c r="GT2830"/>
      <c r="GU2830"/>
      <c r="GV2830"/>
      <c r="GW2830"/>
      <c r="GX2830"/>
      <c r="GY2830"/>
      <c r="GZ2830"/>
      <c r="HA2830"/>
      <c r="HB2830"/>
      <c r="HC2830"/>
      <c r="HD2830"/>
      <c r="HE2830"/>
      <c r="HF2830"/>
      <c r="HG2830"/>
      <c r="HH2830"/>
      <c r="HI2830"/>
      <c r="HJ2830"/>
      <c r="HK2830"/>
      <c r="HL2830"/>
      <c r="HM2830"/>
      <c r="HN2830"/>
      <c r="HO2830"/>
      <c r="HP2830"/>
      <c r="HQ2830"/>
      <c r="HR2830"/>
      <c r="HS2830"/>
      <c r="HT2830"/>
      <c r="HU2830"/>
      <c r="HV2830"/>
      <c r="HW2830"/>
      <c r="HX2830"/>
      <c r="HY2830"/>
      <c r="HZ2830"/>
      <c r="IA2830"/>
      <c r="IB2830"/>
      <c r="IC2830"/>
      <c r="ID2830"/>
      <c r="IE2830"/>
      <c r="IF2830"/>
      <c r="IG2830"/>
      <c r="IH2830"/>
      <c r="II2830"/>
      <c r="IJ2830"/>
      <c r="IK2830"/>
      <c r="IL2830"/>
      <c r="IM2830"/>
      <c r="IN2830"/>
      <c r="IO2830"/>
      <c r="IP2830"/>
      <c r="IQ2830"/>
      <c r="IR2830"/>
      <c r="IS2830"/>
      <c r="IT2830"/>
      <c r="IU2830"/>
      <c r="IV2830"/>
    </row>
    <row r="2831" spans="1:256" s="325" customFormat="1" ht="12" customHeight="1">
      <c r="A2831" s="217"/>
      <c r="B2831" s="65">
        <v>1</v>
      </c>
      <c r="C2831" s="66">
        <f>IF(E2831="A",1,IF(E2831="B",1,0))</f>
        <v>0</v>
      </c>
      <c r="D2831" s="76" t="s">
        <v>87</v>
      </c>
      <c r="E2831" s="77" t="s">
        <v>90</v>
      </c>
      <c r="F2831" s="656" t="s">
        <v>99</v>
      </c>
      <c r="G2831" s="78"/>
      <c r="H2831" s="96" t="s">
        <v>94</v>
      </c>
      <c r="I2831" s="107" t="s">
        <v>3502</v>
      </c>
      <c r="J2831" s="81"/>
      <c r="K2831" s="72"/>
      <c r="L2831" s="72"/>
      <c r="M2831" s="72"/>
      <c r="N2831" s="72"/>
      <c r="O2831" s="72"/>
      <c r="P2831" s="72"/>
      <c r="Q2831" s="833"/>
      <c r="R2831" s="102"/>
      <c r="S2831" s="73"/>
      <c r="T2831" s="102"/>
      <c r="U2831" s="103"/>
      <c r="V2831" s="104"/>
      <c r="W2831" s="109"/>
      <c r="X2831" s="109"/>
      <c r="Y2831" s="109"/>
      <c r="Z2831" s="109"/>
      <c r="AA2831" s="109"/>
      <c r="AB2831" s="109"/>
      <c r="AC2831" s="109"/>
      <c r="AD2831" s="109"/>
      <c r="AE2831" s="109"/>
      <c r="AF2831" s="109"/>
      <c r="AG2831" s="109"/>
      <c r="AH2831" s="109"/>
      <c r="AI2831" s="109"/>
      <c r="AJ2831" s="109"/>
      <c r="AK2831" s="109"/>
      <c r="AL2831" s="109"/>
      <c r="AM2831" s="109"/>
      <c r="AN2831" s="109"/>
      <c r="AO2831" s="109"/>
      <c r="AP2831" s="109"/>
      <c r="AQ2831" s="109"/>
      <c r="AR2831" s="109"/>
      <c r="AS2831" s="109"/>
      <c r="AT2831" s="109"/>
      <c r="AU2831" s="109"/>
      <c r="AV2831" s="109"/>
      <c r="AW2831" s="109"/>
      <c r="AX2831" s="109"/>
      <c r="AY2831" s="109"/>
      <c r="AZ2831" s="109"/>
      <c r="BA2831" s="109"/>
      <c r="BB2831" s="109"/>
      <c r="BC2831" s="109"/>
      <c r="BD2831" s="109"/>
      <c r="BE2831" s="109"/>
      <c r="BF2831" s="109"/>
      <c r="BG2831" s="109"/>
      <c r="BH2831" s="109"/>
      <c r="BI2831" s="109"/>
      <c r="BJ2831" s="109"/>
      <c r="BK2831" s="109"/>
      <c r="BL2831" s="109"/>
      <c r="BM2831" s="109"/>
      <c r="BN2831" s="109"/>
      <c r="BO2831" s="109"/>
      <c r="BP2831" s="109"/>
      <c r="BQ2831" s="109"/>
      <c r="BR2831" s="109"/>
      <c r="BS2831" s="109"/>
      <c r="BT2831" s="109"/>
      <c r="BU2831" s="109"/>
      <c r="BV2831" s="109"/>
      <c r="BW2831" s="109"/>
      <c r="BX2831" s="109"/>
      <c r="BY2831" s="109"/>
      <c r="BZ2831" s="109"/>
      <c r="CA2831" s="109"/>
      <c r="CB2831" s="109"/>
      <c r="CC2831" s="109"/>
      <c r="CD2831" s="109"/>
      <c r="CE2831" s="109"/>
      <c r="CF2831" s="109"/>
      <c r="CG2831" s="109"/>
      <c r="CH2831" s="109"/>
      <c r="CI2831" s="109"/>
      <c r="CJ2831" s="109"/>
      <c r="CK2831" s="109"/>
      <c r="CL2831" s="109"/>
      <c r="CM2831" s="109"/>
      <c r="CN2831" s="109"/>
      <c r="CO2831" s="109"/>
      <c r="CP2831" s="109"/>
      <c r="CQ2831" s="109"/>
      <c r="CR2831" s="109"/>
      <c r="CS2831" s="109"/>
      <c r="CT2831" s="109"/>
      <c r="CU2831" s="109"/>
      <c r="CV2831" s="109"/>
      <c r="CW2831" s="109"/>
      <c r="CX2831" s="109"/>
      <c r="CY2831" s="109"/>
      <c r="CZ2831" s="109"/>
      <c r="DA2831" s="109"/>
      <c r="DB2831" s="109"/>
      <c r="DC2831" s="109"/>
      <c r="DD2831" s="109"/>
      <c r="DE2831" s="109"/>
      <c r="DF2831" s="109"/>
      <c r="DG2831" s="109"/>
      <c r="DH2831" s="109"/>
      <c r="DI2831" s="109"/>
      <c r="DJ2831" s="109"/>
      <c r="DK2831" s="109"/>
      <c r="DL2831" s="109"/>
      <c r="DM2831" s="109"/>
      <c r="DN2831" s="109"/>
      <c r="DO2831" s="109"/>
      <c r="DP2831" s="109"/>
      <c r="DQ2831" s="109"/>
      <c r="DR2831" s="109"/>
      <c r="DS2831" s="109"/>
      <c r="DT2831" s="109"/>
      <c r="DU2831" s="109"/>
      <c r="DV2831" s="109"/>
      <c r="DW2831" s="109"/>
      <c r="DX2831" s="109"/>
      <c r="DY2831" s="109"/>
      <c r="DZ2831" s="109"/>
      <c r="EA2831" s="109"/>
      <c r="EB2831" s="109"/>
      <c r="EC2831" s="109"/>
      <c r="ED2831" s="109"/>
      <c r="EE2831" s="109"/>
      <c r="EF2831" s="109"/>
      <c r="EG2831" s="109"/>
      <c r="EH2831" s="109"/>
      <c r="EI2831" s="109"/>
      <c r="EJ2831" s="109"/>
      <c r="EK2831" s="109"/>
      <c r="EL2831" s="109"/>
      <c r="EM2831" s="109"/>
      <c r="EN2831" s="109"/>
      <c r="EO2831" s="109"/>
      <c r="EP2831" s="109"/>
      <c r="EQ2831" s="109"/>
      <c r="ER2831" s="109"/>
      <c r="ES2831" s="109"/>
      <c r="ET2831" s="109"/>
      <c r="EU2831" s="109"/>
      <c r="EV2831" s="109"/>
      <c r="EW2831" s="109"/>
      <c r="EX2831" s="109"/>
      <c r="EY2831" s="109"/>
      <c r="EZ2831" s="109"/>
      <c r="FA2831" s="109"/>
      <c r="FB2831" s="109"/>
      <c r="FC2831" s="109"/>
      <c r="FD2831" s="109"/>
      <c r="FE2831" s="109"/>
      <c r="FF2831" s="109"/>
      <c r="FG2831" s="109"/>
      <c r="FH2831" s="109"/>
      <c r="FI2831" s="109"/>
      <c r="FJ2831" s="109"/>
      <c r="FK2831" s="109"/>
      <c r="FL2831" s="109"/>
      <c r="FM2831" s="109"/>
      <c r="FN2831" s="109"/>
      <c r="FO2831" s="109"/>
      <c r="FP2831" s="109"/>
      <c r="FQ2831" s="109"/>
      <c r="FR2831" s="109"/>
      <c r="FS2831" s="109"/>
      <c r="FT2831" s="109"/>
      <c r="FU2831" s="109"/>
      <c r="FV2831" s="109"/>
      <c r="FW2831" s="109"/>
      <c r="FX2831" s="109"/>
      <c r="FY2831" s="109"/>
      <c r="FZ2831" s="109"/>
      <c r="GA2831" s="109"/>
      <c r="GB2831" s="109"/>
      <c r="GC2831" s="109"/>
      <c r="GD2831" s="109"/>
      <c r="GE2831" s="109"/>
      <c r="GF2831" s="109"/>
      <c r="GG2831" s="109"/>
      <c r="GH2831" s="109"/>
      <c r="GI2831" s="109"/>
      <c r="GJ2831" s="109"/>
      <c r="GK2831" s="109"/>
      <c r="GL2831" s="109"/>
      <c r="GM2831" s="109"/>
      <c r="GN2831" s="109"/>
      <c r="GO2831" s="109"/>
      <c r="GP2831" s="109"/>
      <c r="GQ2831" s="109"/>
      <c r="GR2831" s="109"/>
      <c r="GS2831" s="109"/>
      <c r="GT2831" s="109"/>
      <c r="GU2831" s="109"/>
      <c r="GV2831" s="109"/>
      <c r="GW2831" s="109"/>
      <c r="GX2831" s="109"/>
      <c r="GY2831" s="109"/>
      <c r="GZ2831" s="109"/>
      <c r="HA2831" s="109"/>
      <c r="HB2831" s="109"/>
      <c r="HC2831" s="109"/>
      <c r="HD2831" s="109"/>
      <c r="HE2831" s="109"/>
      <c r="HF2831" s="109"/>
      <c r="HG2831" s="109"/>
      <c r="HH2831" s="109"/>
      <c r="HI2831" s="109"/>
      <c r="HJ2831" s="109"/>
      <c r="HK2831" s="109"/>
      <c r="HL2831" s="109"/>
      <c r="HM2831" s="109"/>
      <c r="HN2831" s="109"/>
      <c r="HO2831" s="109"/>
      <c r="HP2831" s="109"/>
      <c r="HQ2831" s="109"/>
      <c r="HR2831" s="109"/>
      <c r="HS2831" s="109"/>
      <c r="HT2831" s="109"/>
      <c r="HU2831" s="109"/>
      <c r="HV2831" s="109"/>
      <c r="HW2831" s="109"/>
      <c r="HX2831" s="109"/>
      <c r="HY2831" s="109"/>
      <c r="HZ2831" s="109"/>
      <c r="IA2831" s="109"/>
      <c r="IB2831" s="109"/>
      <c r="IC2831" s="109"/>
      <c r="ID2831" s="109"/>
      <c r="IE2831" s="109"/>
      <c r="IF2831" s="109"/>
      <c r="IG2831" s="109"/>
      <c r="IH2831" s="109"/>
      <c r="II2831" s="109"/>
      <c r="IJ2831" s="109"/>
      <c r="IK2831" s="109"/>
      <c r="IL2831" s="109"/>
      <c r="IM2831" s="109"/>
      <c r="IN2831" s="109"/>
      <c r="IO2831" s="109"/>
      <c r="IP2831" s="109"/>
      <c r="IQ2831" s="109"/>
      <c r="IR2831" s="109"/>
      <c r="IS2831" s="109"/>
      <c r="IT2831" s="109"/>
      <c r="IU2831" s="109"/>
      <c r="IV2831" s="109"/>
    </row>
    <row r="2832" spans="1:256" s="325" customFormat="1" ht="12" customHeight="1">
      <c r="A2832"/>
      <c r="B2832" s="65">
        <v>1</v>
      </c>
      <c r="C2832" s="66">
        <f>IF(E2832="A",1,IF(E2832="B",1,0))</f>
        <v>1</v>
      </c>
      <c r="D2832" s="76" t="s">
        <v>68</v>
      </c>
      <c r="E2832" s="76" t="s">
        <v>68</v>
      </c>
      <c r="F2832" s="76" t="s">
        <v>68</v>
      </c>
      <c r="G2832" s="78"/>
      <c r="H2832" s="96" t="s">
        <v>116</v>
      </c>
      <c r="I2832" s="107" t="s">
        <v>248</v>
      </c>
      <c r="J2832" s="81"/>
      <c r="K2832" s="72"/>
      <c r="L2832" s="72"/>
      <c r="M2832" s="72"/>
      <c r="N2832" s="72"/>
      <c r="O2832" s="72"/>
      <c r="P2832" s="72"/>
      <c r="Q2832" s="833"/>
      <c r="R2832" s="102"/>
      <c r="S2832" s="73"/>
      <c r="T2832" s="102"/>
      <c r="U2832" s="103"/>
      <c r="V2832" s="104"/>
      <c r="W2832" s="109"/>
      <c r="X2832" s="109"/>
      <c r="Y2832" s="109"/>
      <c r="Z2832" s="109"/>
      <c r="AA2832" s="109"/>
      <c r="AB2832" s="109"/>
      <c r="AC2832" s="109"/>
      <c r="AD2832" s="109"/>
      <c r="AE2832" s="109"/>
      <c r="AF2832" s="109"/>
      <c r="AG2832" s="109"/>
      <c r="AH2832" s="109"/>
      <c r="AI2832" s="109"/>
      <c r="AJ2832" s="109"/>
      <c r="AK2832" s="109"/>
      <c r="AL2832" s="109"/>
      <c r="AM2832" s="109"/>
      <c r="AN2832" s="109"/>
      <c r="AO2832" s="109"/>
      <c r="AP2832" s="109"/>
      <c r="AQ2832" s="109"/>
      <c r="AR2832" s="109"/>
      <c r="AS2832" s="109"/>
      <c r="AT2832" s="109"/>
      <c r="AU2832" s="109"/>
      <c r="AV2832" s="109"/>
      <c r="AW2832" s="109"/>
      <c r="AX2832" s="109"/>
      <c r="AY2832" s="109"/>
      <c r="AZ2832" s="109"/>
      <c r="BA2832" s="109"/>
      <c r="BB2832" s="109"/>
      <c r="BC2832" s="109"/>
      <c r="BD2832" s="109"/>
      <c r="BE2832" s="109"/>
      <c r="BF2832" s="109"/>
      <c r="BG2832" s="109"/>
      <c r="BH2832" s="109"/>
      <c r="BI2832" s="109"/>
      <c r="BJ2832" s="109"/>
      <c r="BK2832" s="109"/>
      <c r="BL2832" s="109"/>
      <c r="BM2832" s="109"/>
      <c r="BN2832" s="109"/>
      <c r="BO2832" s="109"/>
      <c r="BP2832" s="109"/>
      <c r="BQ2832" s="109"/>
      <c r="BR2832" s="109"/>
      <c r="BS2832" s="109"/>
      <c r="BT2832" s="109"/>
      <c r="BU2832" s="109"/>
      <c r="BV2832" s="109"/>
      <c r="BW2832" s="109"/>
      <c r="BX2832" s="109"/>
      <c r="BY2832" s="109"/>
      <c r="BZ2832" s="109"/>
      <c r="CA2832" s="109"/>
      <c r="CB2832" s="109"/>
      <c r="CC2832" s="109"/>
      <c r="CD2832" s="109"/>
      <c r="CE2832" s="109"/>
      <c r="CF2832" s="109"/>
      <c r="CG2832" s="109"/>
      <c r="CH2832" s="109"/>
      <c r="CI2832" s="109"/>
      <c r="CJ2832" s="109"/>
      <c r="CK2832" s="109"/>
      <c r="CL2832" s="109"/>
      <c r="CM2832" s="109"/>
      <c r="CN2832" s="109"/>
      <c r="CO2832" s="109"/>
      <c r="CP2832" s="109"/>
      <c r="CQ2832" s="109"/>
      <c r="CR2832" s="109"/>
      <c r="CS2832" s="109"/>
      <c r="CT2832" s="109"/>
      <c r="CU2832" s="109"/>
      <c r="CV2832" s="109"/>
      <c r="CW2832" s="109"/>
      <c r="CX2832" s="109"/>
      <c r="CY2832" s="109"/>
      <c r="CZ2832" s="109"/>
      <c r="DA2832" s="109"/>
      <c r="DB2832" s="109"/>
      <c r="DC2832" s="109"/>
      <c r="DD2832" s="109"/>
      <c r="DE2832" s="109"/>
      <c r="DF2832" s="109"/>
      <c r="DG2832" s="109"/>
      <c r="DH2832" s="109"/>
      <c r="DI2832" s="109"/>
      <c r="DJ2832" s="109"/>
      <c r="DK2832" s="109"/>
      <c r="DL2832" s="109"/>
      <c r="DM2832" s="109"/>
      <c r="DN2832" s="109"/>
      <c r="DO2832" s="109"/>
      <c r="DP2832" s="109"/>
      <c r="DQ2832" s="109"/>
      <c r="DR2832" s="109"/>
      <c r="DS2832" s="109"/>
      <c r="DT2832" s="109"/>
      <c r="DU2832" s="109"/>
      <c r="DV2832" s="109"/>
      <c r="DW2832" s="109"/>
      <c r="DX2832" s="109"/>
      <c r="DY2832" s="109"/>
      <c r="DZ2832" s="109"/>
      <c r="EA2832" s="109"/>
      <c r="EB2832" s="109"/>
      <c r="EC2832" s="109"/>
      <c r="ED2832" s="109"/>
      <c r="EE2832" s="109"/>
      <c r="EF2832" s="109"/>
      <c r="EG2832" s="109"/>
      <c r="EH2832" s="109"/>
      <c r="EI2832" s="109"/>
      <c r="EJ2832" s="109"/>
      <c r="EK2832" s="109"/>
      <c r="EL2832" s="109"/>
      <c r="EM2832" s="109"/>
      <c r="EN2832" s="109"/>
      <c r="EO2832" s="109"/>
      <c r="EP2832" s="109"/>
      <c r="EQ2832" s="109"/>
      <c r="ER2832" s="109"/>
      <c r="ES2832" s="109"/>
      <c r="ET2832" s="109"/>
      <c r="EU2832" s="109"/>
      <c r="EV2832" s="109"/>
      <c r="EW2832" s="109"/>
      <c r="EX2832" s="109"/>
      <c r="EY2832" s="109"/>
      <c r="EZ2832" s="109"/>
      <c r="FA2832" s="109"/>
      <c r="FB2832" s="109"/>
      <c r="FC2832" s="109"/>
      <c r="FD2832" s="109"/>
      <c r="FE2832" s="109"/>
      <c r="FF2832" s="109"/>
      <c r="FG2832" s="109"/>
      <c r="FH2832" s="109"/>
      <c r="FI2832" s="109"/>
      <c r="FJ2832" s="109"/>
      <c r="FK2832" s="109"/>
      <c r="FL2832" s="109"/>
      <c r="FM2832" s="109"/>
      <c r="FN2832" s="109"/>
      <c r="FO2832" s="109"/>
      <c r="FP2832" s="109"/>
      <c r="FQ2832" s="109"/>
      <c r="FR2832" s="109"/>
      <c r="FS2832" s="109"/>
      <c r="FT2832" s="109"/>
      <c r="FU2832" s="109"/>
      <c r="FV2832" s="109"/>
      <c r="FW2832" s="109"/>
      <c r="FX2832" s="109"/>
      <c r="FY2832" s="109"/>
      <c r="FZ2832" s="109"/>
      <c r="GA2832" s="109"/>
      <c r="GB2832" s="109"/>
      <c r="GC2832" s="109"/>
      <c r="GD2832" s="109"/>
      <c r="GE2832" s="109"/>
      <c r="GF2832" s="109"/>
      <c r="GG2832" s="109"/>
      <c r="GH2832" s="109"/>
      <c r="GI2832" s="109"/>
      <c r="GJ2832" s="109"/>
      <c r="GK2832" s="109"/>
      <c r="GL2832" s="109"/>
      <c r="GM2832" s="109"/>
      <c r="GN2832" s="109"/>
      <c r="GO2832" s="109"/>
      <c r="GP2832" s="109"/>
      <c r="GQ2832" s="109"/>
      <c r="GR2832" s="109"/>
      <c r="GS2832" s="109"/>
      <c r="GT2832" s="109"/>
      <c r="GU2832" s="109"/>
      <c r="GV2832" s="109"/>
      <c r="GW2832" s="109"/>
      <c r="GX2832" s="109"/>
      <c r="GY2832" s="109"/>
      <c r="GZ2832" s="109"/>
      <c r="HA2832" s="109"/>
      <c r="HB2832" s="109"/>
      <c r="HC2832" s="109"/>
      <c r="HD2832" s="109"/>
      <c r="HE2832" s="109"/>
      <c r="HF2832" s="109"/>
      <c r="HG2832" s="109"/>
      <c r="HH2832" s="109"/>
      <c r="HI2832" s="109"/>
      <c r="HJ2832" s="109"/>
      <c r="HK2832" s="109"/>
      <c r="HL2832" s="109"/>
      <c r="HM2832" s="109"/>
      <c r="HN2832" s="109"/>
      <c r="HO2832" s="109"/>
      <c r="HP2832" s="109"/>
      <c r="HQ2832" s="109"/>
      <c r="HR2832" s="109"/>
      <c r="HS2832" s="109"/>
      <c r="HT2832" s="109"/>
      <c r="HU2832" s="109"/>
      <c r="HV2832" s="109"/>
      <c r="HW2832" s="109"/>
      <c r="HX2832" s="109"/>
      <c r="HY2832" s="109"/>
      <c r="HZ2832" s="109"/>
      <c r="IA2832" s="109"/>
      <c r="IB2832" s="109"/>
      <c r="IC2832" s="109"/>
      <c r="ID2832" s="109"/>
      <c r="IE2832" s="109"/>
      <c r="IF2832" s="109"/>
      <c r="IG2832" s="109"/>
      <c r="IH2832" s="109"/>
      <c r="II2832" s="109"/>
      <c r="IJ2832" s="109"/>
      <c r="IK2832" s="109"/>
      <c r="IL2832" s="109"/>
      <c r="IM2832" s="109"/>
      <c r="IN2832" s="109"/>
      <c r="IO2832" s="109"/>
      <c r="IP2832" s="109"/>
      <c r="IQ2832" s="109"/>
      <c r="IR2832" s="109"/>
      <c r="IS2832" s="109"/>
      <c r="IT2832" s="109"/>
      <c r="IU2832" s="109"/>
      <c r="IV2832" s="109"/>
    </row>
    <row r="2833" spans="1:256" s="325" customFormat="1" ht="12" customHeight="1">
      <c r="A2833" s="217"/>
      <c r="B2833" s="65">
        <v>1</v>
      </c>
      <c r="C2833" s="66">
        <f>IF(E2833="A",4,IF(E2833="B",3,IF(E2833="C",2,IF(E2833="D",1,0))))</f>
        <v>4</v>
      </c>
      <c r="D2833" s="76" t="s">
        <v>68</v>
      </c>
      <c r="E2833" s="76" t="s">
        <v>68</v>
      </c>
      <c r="F2833" s="76" t="s">
        <v>68</v>
      </c>
      <c r="G2833" s="78"/>
      <c r="H2833" s="100" t="s">
        <v>188</v>
      </c>
      <c r="I2833" s="107" t="s">
        <v>248</v>
      </c>
      <c r="J2833" s="81" t="s">
        <v>92</v>
      </c>
      <c r="K2833" s="72"/>
      <c r="L2833" s="72"/>
      <c r="M2833" s="72"/>
      <c r="N2833" s="72"/>
      <c r="O2833" s="72"/>
      <c r="P2833" s="72"/>
      <c r="Q2833" s="833"/>
      <c r="R2833" s="102"/>
      <c r="S2833" s="73"/>
      <c r="T2833" s="102"/>
      <c r="U2833" s="103"/>
      <c r="V2833" s="104"/>
      <c r="W2833" s="109"/>
      <c r="X2833" s="109"/>
      <c r="Y2833" s="109"/>
      <c r="Z2833" s="109"/>
      <c r="AA2833" s="109"/>
      <c r="AB2833" s="109"/>
      <c r="AC2833" s="109"/>
      <c r="AD2833" s="109"/>
      <c r="AE2833" s="109"/>
      <c r="AF2833" s="109"/>
      <c r="AG2833" s="109"/>
      <c r="AH2833" s="109"/>
      <c r="AI2833" s="109"/>
      <c r="AJ2833" s="109"/>
      <c r="AK2833" s="109"/>
      <c r="AL2833" s="109"/>
      <c r="AM2833" s="109"/>
      <c r="AN2833" s="109"/>
      <c r="AO2833" s="109"/>
      <c r="AP2833" s="109"/>
      <c r="AQ2833" s="109"/>
      <c r="AR2833" s="109"/>
      <c r="AS2833" s="109"/>
      <c r="AT2833" s="109"/>
      <c r="AU2833" s="109"/>
      <c r="AV2833" s="109"/>
      <c r="AW2833" s="109"/>
      <c r="AX2833" s="109"/>
      <c r="AY2833" s="109"/>
      <c r="AZ2833" s="109"/>
      <c r="BA2833" s="109"/>
      <c r="BB2833" s="109"/>
      <c r="BC2833" s="109"/>
      <c r="BD2833" s="109"/>
      <c r="BE2833" s="109"/>
      <c r="BF2833" s="109"/>
      <c r="BG2833" s="109"/>
      <c r="BH2833" s="109"/>
      <c r="BI2833" s="109"/>
      <c r="BJ2833" s="109"/>
      <c r="BK2833" s="109"/>
      <c r="BL2833" s="109"/>
      <c r="BM2833" s="109"/>
      <c r="BN2833" s="109"/>
      <c r="BO2833" s="109"/>
      <c r="BP2833" s="109"/>
      <c r="BQ2833" s="109"/>
      <c r="BR2833" s="109"/>
      <c r="BS2833" s="109"/>
      <c r="BT2833" s="109"/>
      <c r="BU2833" s="109"/>
      <c r="BV2833" s="109"/>
      <c r="BW2833" s="109"/>
      <c r="BX2833" s="109"/>
      <c r="BY2833" s="109"/>
      <c r="BZ2833" s="109"/>
      <c r="CA2833" s="109"/>
      <c r="CB2833" s="109"/>
      <c r="CC2833" s="109"/>
      <c r="CD2833" s="109"/>
      <c r="CE2833" s="109"/>
      <c r="CF2833" s="109"/>
      <c r="CG2833" s="109"/>
      <c r="CH2833" s="109"/>
      <c r="CI2833" s="109"/>
      <c r="CJ2833" s="109"/>
      <c r="CK2833" s="109"/>
      <c r="CL2833" s="109"/>
      <c r="CM2833" s="109"/>
      <c r="CN2833" s="109"/>
      <c r="CO2833" s="109"/>
      <c r="CP2833" s="109"/>
      <c r="CQ2833" s="109"/>
      <c r="CR2833" s="109"/>
      <c r="CS2833" s="109"/>
      <c r="CT2833" s="109"/>
      <c r="CU2833" s="109"/>
      <c r="CV2833" s="109"/>
      <c r="CW2833" s="109"/>
      <c r="CX2833" s="109"/>
      <c r="CY2833" s="109"/>
      <c r="CZ2833" s="109"/>
      <c r="DA2833" s="109"/>
      <c r="DB2833" s="109"/>
      <c r="DC2833" s="109"/>
      <c r="DD2833" s="109"/>
      <c r="DE2833" s="109"/>
      <c r="DF2833" s="109"/>
      <c r="DG2833" s="109"/>
      <c r="DH2833" s="109"/>
      <c r="DI2833" s="109"/>
      <c r="DJ2833" s="109"/>
      <c r="DK2833" s="109"/>
      <c r="DL2833" s="109"/>
      <c r="DM2833" s="109"/>
      <c r="DN2833" s="109"/>
      <c r="DO2833" s="109"/>
      <c r="DP2833" s="109"/>
      <c r="DQ2833" s="109"/>
      <c r="DR2833" s="109"/>
      <c r="DS2833" s="109"/>
      <c r="DT2833" s="109"/>
      <c r="DU2833" s="109"/>
      <c r="DV2833" s="109"/>
      <c r="DW2833" s="109"/>
      <c r="DX2833" s="109"/>
      <c r="DY2833" s="109"/>
      <c r="DZ2833" s="109"/>
      <c r="EA2833" s="109"/>
      <c r="EB2833" s="109"/>
      <c r="EC2833" s="109"/>
      <c r="ED2833" s="109"/>
      <c r="EE2833" s="109"/>
      <c r="EF2833" s="109"/>
      <c r="EG2833" s="109"/>
      <c r="EH2833" s="109"/>
      <c r="EI2833" s="109"/>
      <c r="EJ2833" s="109"/>
      <c r="EK2833" s="109"/>
      <c r="EL2833" s="109"/>
      <c r="EM2833" s="109"/>
      <c r="EN2833" s="109"/>
      <c r="EO2833" s="109"/>
      <c r="EP2833" s="109"/>
      <c r="EQ2833" s="109"/>
      <c r="ER2833" s="109"/>
      <c r="ES2833" s="109"/>
      <c r="ET2833" s="109"/>
      <c r="EU2833" s="109"/>
      <c r="EV2833" s="109"/>
      <c r="EW2833" s="109"/>
      <c r="EX2833" s="109"/>
      <c r="EY2833" s="109"/>
      <c r="EZ2833" s="109"/>
      <c r="FA2833" s="109"/>
      <c r="FB2833" s="109"/>
      <c r="FC2833" s="109"/>
      <c r="FD2833" s="109"/>
      <c r="FE2833" s="109"/>
      <c r="FF2833" s="109"/>
      <c r="FG2833" s="109"/>
      <c r="FH2833" s="109"/>
      <c r="FI2833" s="109"/>
      <c r="FJ2833" s="109"/>
      <c r="FK2833" s="109"/>
      <c r="FL2833" s="109"/>
      <c r="FM2833" s="109"/>
      <c r="FN2833" s="109"/>
      <c r="FO2833" s="109"/>
      <c r="FP2833" s="109"/>
      <c r="FQ2833" s="109"/>
      <c r="FR2833" s="109"/>
      <c r="FS2833" s="109"/>
      <c r="FT2833" s="109"/>
      <c r="FU2833" s="109"/>
      <c r="FV2833" s="109"/>
      <c r="FW2833" s="109"/>
      <c r="FX2833" s="109"/>
      <c r="FY2833" s="109"/>
      <c r="FZ2833" s="109"/>
      <c r="GA2833" s="109"/>
      <c r="GB2833" s="109"/>
      <c r="GC2833" s="109"/>
      <c r="GD2833" s="109"/>
      <c r="GE2833" s="109"/>
      <c r="GF2833" s="109"/>
      <c r="GG2833" s="109"/>
      <c r="GH2833" s="109"/>
      <c r="GI2833" s="109"/>
      <c r="GJ2833" s="109"/>
      <c r="GK2833" s="109"/>
      <c r="GL2833" s="109"/>
      <c r="GM2833" s="109"/>
      <c r="GN2833" s="109"/>
      <c r="GO2833" s="109"/>
      <c r="GP2833" s="109"/>
      <c r="GQ2833" s="109"/>
      <c r="GR2833" s="109"/>
      <c r="GS2833" s="109"/>
      <c r="GT2833" s="109"/>
      <c r="GU2833" s="109"/>
      <c r="GV2833" s="109"/>
      <c r="GW2833" s="109"/>
      <c r="GX2833" s="109"/>
      <c r="GY2833" s="109"/>
      <c r="GZ2833" s="109"/>
      <c r="HA2833" s="109"/>
      <c r="HB2833" s="109"/>
      <c r="HC2833" s="109"/>
      <c r="HD2833" s="109"/>
      <c r="HE2833" s="109"/>
      <c r="HF2833" s="109"/>
      <c r="HG2833" s="109"/>
      <c r="HH2833" s="109"/>
      <c r="HI2833" s="109"/>
      <c r="HJ2833" s="109"/>
      <c r="HK2833" s="109"/>
      <c r="HL2833" s="109"/>
      <c r="HM2833" s="109"/>
      <c r="HN2833" s="109"/>
      <c r="HO2833" s="109"/>
      <c r="HP2833" s="109"/>
      <c r="HQ2833" s="109"/>
      <c r="HR2833" s="109"/>
      <c r="HS2833" s="109"/>
      <c r="HT2833" s="109"/>
      <c r="HU2833" s="109"/>
      <c r="HV2833" s="109"/>
      <c r="HW2833" s="109"/>
      <c r="HX2833" s="109"/>
      <c r="HY2833" s="109"/>
      <c r="HZ2833" s="109"/>
      <c r="IA2833" s="109"/>
      <c r="IB2833" s="109"/>
      <c r="IC2833" s="109"/>
      <c r="ID2833" s="109"/>
      <c r="IE2833" s="109"/>
      <c r="IF2833" s="109"/>
      <c r="IG2833" s="109"/>
      <c r="IH2833" s="109"/>
      <c r="II2833" s="109"/>
      <c r="IJ2833" s="109"/>
      <c r="IK2833" s="109"/>
      <c r="IL2833" s="109"/>
      <c r="IM2833" s="109"/>
      <c r="IN2833" s="109"/>
      <c r="IO2833" s="109"/>
      <c r="IP2833" s="109"/>
      <c r="IQ2833" s="109"/>
      <c r="IR2833" s="109"/>
      <c r="IS2833" s="109"/>
      <c r="IT2833" s="109"/>
      <c r="IU2833" s="109"/>
      <c r="IV2833" s="109"/>
    </row>
    <row r="2834" spans="1:256" ht="12.5">
      <c r="B2834" s="65">
        <v>1</v>
      </c>
      <c r="C2834" s="66">
        <f>IF(E2834="A",1,IF(E2834="B",1,0))</f>
        <v>0</v>
      </c>
      <c r="D2834" s="655" t="s">
        <v>87</v>
      </c>
      <c r="E2834" s="659" t="s">
        <v>90</v>
      </c>
      <c r="F2834" s="656" t="s">
        <v>70</v>
      </c>
      <c r="G2834" s="78"/>
      <c r="H2834" s="96" t="s">
        <v>135</v>
      </c>
      <c r="I2834" s="107" t="s">
        <v>3503</v>
      </c>
      <c r="J2834" s="81"/>
      <c r="K2834" s="72"/>
      <c r="L2834" s="72"/>
      <c r="M2834" s="72"/>
      <c r="N2834" s="72"/>
      <c r="O2834" s="72"/>
      <c r="P2834" s="72"/>
      <c r="Q2834" s="833"/>
      <c r="R2834" s="102"/>
      <c r="S2834" s="73"/>
      <c r="T2834" s="102"/>
      <c r="U2834" s="103"/>
      <c r="V2834" s="10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  <c r="BG2834"/>
      <c r="BH2834"/>
      <c r="BI2834"/>
      <c r="BJ2834"/>
      <c r="BK2834"/>
      <c r="BL2834"/>
      <c r="BM2834"/>
      <c r="BN2834"/>
      <c r="BO2834"/>
      <c r="BP2834"/>
      <c r="BQ2834"/>
      <c r="BR2834"/>
      <c r="BS2834"/>
      <c r="BT2834"/>
      <c r="BU2834"/>
      <c r="BV2834"/>
      <c r="BW2834"/>
      <c r="BX2834"/>
      <c r="BY2834"/>
      <c r="BZ2834"/>
      <c r="CA2834"/>
      <c r="CB2834"/>
      <c r="CC2834"/>
      <c r="CD2834"/>
      <c r="CE2834"/>
      <c r="CF2834"/>
      <c r="CG2834"/>
      <c r="CH2834"/>
      <c r="CI2834"/>
      <c r="CJ2834"/>
      <c r="CK2834"/>
      <c r="CL2834"/>
      <c r="CM2834"/>
      <c r="CN2834"/>
      <c r="CO2834"/>
      <c r="CP2834"/>
      <c r="CQ2834"/>
      <c r="CR2834"/>
      <c r="CS2834"/>
      <c r="CT2834"/>
      <c r="CU2834"/>
      <c r="CV2834"/>
      <c r="CW2834"/>
      <c r="CX2834"/>
      <c r="CY2834"/>
      <c r="CZ2834"/>
      <c r="DA2834"/>
      <c r="DB2834"/>
      <c r="DC2834"/>
      <c r="DD2834"/>
      <c r="DE2834"/>
      <c r="DF2834"/>
      <c r="DG2834"/>
      <c r="DH2834"/>
      <c r="DI2834"/>
      <c r="DJ2834"/>
      <c r="DK2834"/>
      <c r="DL2834"/>
      <c r="DM2834"/>
      <c r="DN2834"/>
      <c r="DO2834"/>
      <c r="DP2834"/>
      <c r="DQ2834"/>
      <c r="DR2834"/>
      <c r="DS2834"/>
      <c r="DT2834"/>
      <c r="DU2834"/>
      <c r="DV2834"/>
      <c r="DW2834"/>
      <c r="DX2834"/>
      <c r="DY2834"/>
      <c r="DZ2834"/>
      <c r="EA2834"/>
      <c r="EB2834"/>
      <c r="EC2834"/>
      <c r="ED2834"/>
      <c r="EE2834"/>
      <c r="EF2834"/>
      <c r="EG2834"/>
      <c r="EH2834"/>
      <c r="EI2834"/>
      <c r="EJ2834"/>
      <c r="EK2834"/>
      <c r="EL2834"/>
      <c r="EM2834"/>
      <c r="EN2834"/>
      <c r="EO2834"/>
      <c r="EP2834"/>
      <c r="EQ2834"/>
      <c r="ER2834"/>
      <c r="ES2834"/>
      <c r="ET2834"/>
      <c r="EU2834"/>
      <c r="EV2834"/>
      <c r="EW2834"/>
      <c r="EX2834"/>
      <c r="EY2834"/>
      <c r="EZ2834"/>
      <c r="FA2834"/>
      <c r="FB2834"/>
      <c r="FC2834"/>
      <c r="FD2834"/>
      <c r="FE2834"/>
      <c r="FF2834"/>
      <c r="FG2834"/>
      <c r="FH2834"/>
      <c r="FI2834"/>
      <c r="FJ2834"/>
      <c r="FK2834"/>
      <c r="FL2834"/>
      <c r="FM2834"/>
      <c r="FN2834"/>
      <c r="FO2834"/>
      <c r="FP2834"/>
      <c r="FQ2834"/>
      <c r="FR2834"/>
      <c r="FS2834"/>
      <c r="FT2834"/>
      <c r="FU2834"/>
      <c r="FV2834"/>
      <c r="FW2834"/>
      <c r="FX2834"/>
      <c r="FY2834"/>
      <c r="FZ2834"/>
      <c r="GA2834"/>
      <c r="GB2834"/>
      <c r="GC2834"/>
      <c r="GD2834"/>
      <c r="GE2834"/>
      <c r="GF2834"/>
      <c r="GG2834"/>
      <c r="GH2834"/>
      <c r="GI2834"/>
      <c r="GJ2834"/>
      <c r="GK2834"/>
      <c r="GL2834"/>
      <c r="GM2834"/>
      <c r="GN2834"/>
      <c r="GO2834"/>
      <c r="GP2834"/>
      <c r="GQ2834"/>
      <c r="GR2834"/>
      <c r="GS2834"/>
      <c r="GT2834"/>
      <c r="GU2834"/>
      <c r="GV2834"/>
      <c r="GW2834"/>
      <c r="GX2834"/>
      <c r="GY2834"/>
      <c r="GZ2834"/>
      <c r="HA2834"/>
      <c r="HB2834"/>
      <c r="HC2834"/>
      <c r="HD2834"/>
      <c r="HE2834"/>
      <c r="HF2834"/>
      <c r="HG2834"/>
      <c r="HH2834"/>
      <c r="HI2834"/>
      <c r="HJ2834"/>
      <c r="HK2834"/>
      <c r="HL2834"/>
      <c r="HM2834"/>
      <c r="HN2834"/>
      <c r="HO2834"/>
      <c r="HP2834"/>
      <c r="HQ2834"/>
      <c r="HR2834"/>
      <c r="HS2834"/>
      <c r="HT2834"/>
      <c r="HU2834"/>
      <c r="HV2834"/>
      <c r="HW2834"/>
      <c r="HX2834"/>
      <c r="HY2834"/>
      <c r="HZ2834"/>
      <c r="IA2834"/>
      <c r="IB2834"/>
      <c r="IC2834"/>
      <c r="ID2834"/>
      <c r="IE2834"/>
      <c r="IF2834"/>
      <c r="IG2834"/>
      <c r="IH2834"/>
      <c r="II2834"/>
      <c r="IJ2834"/>
      <c r="IK2834"/>
      <c r="IL2834"/>
      <c r="IM2834"/>
      <c r="IN2834"/>
      <c r="IO2834"/>
      <c r="IP2834"/>
      <c r="IQ2834"/>
      <c r="IR2834"/>
      <c r="IS2834"/>
      <c r="IT2834"/>
      <c r="IU2834"/>
      <c r="IV2834"/>
    </row>
    <row r="2835" spans="1:256" s="365" customFormat="1" ht="12" customHeight="1">
      <c r="A2835" s="308"/>
      <c r="B2835" s="65">
        <v>1</v>
      </c>
      <c r="C2835" s="66">
        <f>IF(E2835="A",4,IF(E2835="B",3,IF(E2835="C",2,IF(E2835="D",1,0))))</f>
        <v>2</v>
      </c>
      <c r="D2835" s="76" t="s">
        <v>68</v>
      </c>
      <c r="E2835" s="77" t="s">
        <v>90</v>
      </c>
      <c r="F2835" s="77" t="s">
        <v>90</v>
      </c>
      <c r="G2835" s="78"/>
      <c r="H2835" s="96" t="s">
        <v>251</v>
      </c>
      <c r="I2835" s="107" t="s">
        <v>3504</v>
      </c>
      <c r="J2835" s="81"/>
      <c r="K2835" s="72"/>
      <c r="L2835" s="72"/>
      <c r="M2835" s="72"/>
      <c r="N2835" s="72"/>
      <c r="O2835" s="72"/>
      <c r="P2835" s="72"/>
      <c r="Q2835" s="833"/>
      <c r="R2835" s="102"/>
      <c r="S2835" s="73"/>
      <c r="T2835" s="102"/>
      <c r="U2835" s="103"/>
      <c r="V2835" s="104"/>
      <c r="W2835" s="109"/>
      <c r="X2835" s="109"/>
      <c r="Y2835" s="109"/>
      <c r="Z2835" s="109"/>
      <c r="AA2835" s="109"/>
      <c r="AB2835" s="109"/>
      <c r="AC2835" s="109"/>
      <c r="AD2835" s="109"/>
      <c r="AE2835" s="109"/>
      <c r="AF2835" s="109"/>
      <c r="AG2835" s="109"/>
      <c r="AH2835" s="109"/>
      <c r="AI2835" s="109"/>
      <c r="AJ2835" s="109"/>
      <c r="AK2835" s="109"/>
      <c r="AL2835" s="109"/>
      <c r="AM2835" s="109"/>
      <c r="AN2835" s="109"/>
      <c r="AO2835" s="109"/>
      <c r="AP2835" s="109"/>
      <c r="AQ2835" s="109"/>
      <c r="AR2835" s="109"/>
      <c r="AS2835" s="109"/>
      <c r="AT2835" s="109"/>
      <c r="AU2835" s="109"/>
      <c r="AV2835" s="109"/>
      <c r="AW2835" s="109"/>
      <c r="AX2835" s="109"/>
      <c r="AY2835" s="109"/>
      <c r="AZ2835" s="109"/>
      <c r="BA2835" s="109"/>
      <c r="BB2835" s="109"/>
      <c r="BC2835" s="109"/>
      <c r="BD2835" s="109"/>
      <c r="BE2835" s="109"/>
      <c r="BF2835" s="109"/>
      <c r="BG2835" s="109"/>
      <c r="BH2835" s="109"/>
      <c r="BI2835" s="109"/>
      <c r="BJ2835" s="109"/>
      <c r="BK2835" s="109"/>
      <c r="BL2835" s="109"/>
      <c r="BM2835" s="109"/>
      <c r="BN2835" s="109"/>
      <c r="BO2835" s="109"/>
      <c r="BP2835" s="109"/>
      <c r="BQ2835" s="109"/>
      <c r="BR2835" s="109"/>
      <c r="BS2835" s="109"/>
      <c r="BT2835" s="109"/>
      <c r="BU2835" s="109"/>
      <c r="BV2835" s="109"/>
      <c r="BW2835" s="109"/>
      <c r="BX2835" s="109"/>
      <c r="BY2835" s="109"/>
      <c r="BZ2835" s="109"/>
      <c r="CA2835" s="109"/>
      <c r="CB2835" s="109"/>
      <c r="CC2835" s="109"/>
      <c r="CD2835" s="109"/>
      <c r="CE2835" s="109"/>
      <c r="CF2835" s="109"/>
      <c r="CG2835" s="109"/>
      <c r="CH2835" s="109"/>
      <c r="CI2835" s="109"/>
      <c r="CJ2835" s="109"/>
      <c r="CK2835" s="109"/>
      <c r="CL2835" s="109"/>
      <c r="CM2835" s="109"/>
      <c r="CN2835" s="109"/>
      <c r="CO2835" s="109"/>
      <c r="CP2835" s="109"/>
      <c r="CQ2835" s="109"/>
      <c r="CR2835" s="109"/>
      <c r="CS2835" s="109"/>
      <c r="CT2835" s="109"/>
      <c r="CU2835" s="109"/>
      <c r="CV2835" s="109"/>
      <c r="CW2835" s="109"/>
      <c r="CX2835" s="109"/>
      <c r="CY2835" s="109"/>
      <c r="CZ2835" s="109"/>
      <c r="DA2835" s="109"/>
      <c r="DB2835" s="109"/>
      <c r="DC2835" s="109"/>
      <c r="DD2835" s="109"/>
      <c r="DE2835" s="109"/>
      <c r="DF2835" s="109"/>
      <c r="DG2835" s="109"/>
      <c r="DH2835" s="109"/>
      <c r="DI2835" s="109"/>
      <c r="DJ2835" s="109"/>
      <c r="DK2835" s="109"/>
      <c r="DL2835" s="109"/>
      <c r="DM2835" s="109"/>
      <c r="DN2835" s="109"/>
      <c r="DO2835" s="109"/>
      <c r="DP2835" s="109"/>
      <c r="DQ2835" s="109"/>
      <c r="DR2835" s="109"/>
      <c r="DS2835" s="109"/>
      <c r="DT2835" s="109"/>
      <c r="DU2835" s="109"/>
      <c r="DV2835" s="109"/>
      <c r="DW2835" s="109"/>
      <c r="DX2835" s="109"/>
      <c r="DY2835" s="109"/>
      <c r="DZ2835" s="109"/>
      <c r="EA2835" s="109"/>
      <c r="EB2835" s="109"/>
      <c r="EC2835" s="109"/>
      <c r="ED2835" s="109"/>
      <c r="EE2835" s="109"/>
      <c r="EF2835" s="109"/>
      <c r="EG2835" s="109"/>
      <c r="EH2835" s="109"/>
      <c r="EI2835" s="109"/>
      <c r="EJ2835" s="109"/>
      <c r="EK2835" s="109"/>
      <c r="EL2835" s="109"/>
      <c r="EM2835" s="109"/>
      <c r="EN2835" s="109"/>
      <c r="EO2835" s="109"/>
      <c r="EP2835" s="109"/>
      <c r="EQ2835" s="109"/>
      <c r="ER2835" s="109"/>
      <c r="ES2835" s="109"/>
      <c r="ET2835" s="109"/>
      <c r="EU2835" s="109"/>
      <c r="EV2835" s="109"/>
      <c r="EW2835" s="109"/>
      <c r="EX2835" s="109"/>
      <c r="EY2835" s="109"/>
      <c r="EZ2835" s="109"/>
      <c r="FA2835" s="109"/>
      <c r="FB2835" s="109"/>
      <c r="FC2835" s="109"/>
      <c r="FD2835" s="109"/>
      <c r="FE2835" s="109"/>
      <c r="FF2835" s="109"/>
      <c r="FG2835" s="109"/>
      <c r="FH2835" s="109"/>
      <c r="FI2835" s="109"/>
      <c r="FJ2835" s="109"/>
      <c r="FK2835" s="109"/>
      <c r="FL2835" s="109"/>
      <c r="FM2835" s="109"/>
      <c r="FN2835" s="109"/>
      <c r="FO2835" s="109"/>
      <c r="FP2835" s="109"/>
      <c r="FQ2835" s="109"/>
      <c r="FR2835" s="109"/>
      <c r="FS2835" s="109"/>
      <c r="FT2835" s="109"/>
      <c r="FU2835" s="109"/>
      <c r="FV2835" s="109"/>
      <c r="FW2835" s="109"/>
      <c r="FX2835" s="109"/>
      <c r="FY2835" s="109"/>
      <c r="FZ2835" s="109"/>
      <c r="GA2835" s="109"/>
      <c r="GB2835" s="109"/>
      <c r="GC2835" s="109"/>
      <c r="GD2835" s="109"/>
      <c r="GE2835" s="109"/>
      <c r="GF2835" s="109"/>
      <c r="GG2835" s="109"/>
      <c r="GH2835" s="109"/>
      <c r="GI2835" s="109"/>
      <c r="GJ2835" s="109"/>
      <c r="GK2835" s="109"/>
      <c r="GL2835" s="109"/>
      <c r="GM2835" s="109"/>
      <c r="GN2835" s="109"/>
      <c r="GO2835" s="109"/>
      <c r="GP2835" s="109"/>
      <c r="GQ2835" s="109"/>
      <c r="GR2835" s="109"/>
      <c r="GS2835" s="109"/>
      <c r="GT2835" s="109"/>
      <c r="GU2835" s="109"/>
      <c r="GV2835" s="109"/>
      <c r="GW2835" s="109"/>
      <c r="GX2835" s="109"/>
      <c r="GY2835" s="109"/>
      <c r="GZ2835" s="109"/>
      <c r="HA2835" s="109"/>
      <c r="HB2835" s="109"/>
      <c r="HC2835" s="109"/>
      <c r="HD2835" s="109"/>
      <c r="HE2835" s="109"/>
      <c r="HF2835" s="109"/>
      <c r="HG2835" s="109"/>
      <c r="HH2835" s="109"/>
      <c r="HI2835" s="109"/>
      <c r="HJ2835" s="109"/>
      <c r="HK2835" s="109"/>
      <c r="HL2835" s="109"/>
      <c r="HM2835" s="109"/>
      <c r="HN2835" s="109"/>
      <c r="HO2835" s="109"/>
      <c r="HP2835" s="109"/>
      <c r="HQ2835" s="109"/>
      <c r="HR2835" s="109"/>
      <c r="HS2835" s="109"/>
      <c r="HT2835" s="109"/>
      <c r="HU2835" s="109"/>
      <c r="HV2835" s="109"/>
      <c r="HW2835" s="109"/>
      <c r="HX2835" s="109"/>
      <c r="HY2835" s="109"/>
      <c r="HZ2835" s="109"/>
      <c r="IA2835" s="109"/>
      <c r="IB2835" s="109"/>
      <c r="IC2835" s="109"/>
      <c r="ID2835" s="109"/>
      <c r="IE2835" s="109"/>
      <c r="IF2835" s="109"/>
      <c r="IG2835" s="109"/>
      <c r="IH2835" s="109"/>
      <c r="II2835" s="109"/>
      <c r="IJ2835" s="109"/>
      <c r="IK2835" s="109"/>
      <c r="IL2835" s="109"/>
      <c r="IM2835" s="109"/>
      <c r="IN2835" s="109"/>
      <c r="IO2835" s="109"/>
      <c r="IP2835" s="109"/>
      <c r="IQ2835" s="109"/>
      <c r="IR2835" s="109"/>
      <c r="IS2835" s="109"/>
      <c r="IT2835" s="109"/>
      <c r="IU2835" s="109"/>
      <c r="IV2835" s="109"/>
    </row>
    <row r="2836" spans="1:256" ht="12.5">
      <c r="B2836" s="65">
        <v>1</v>
      </c>
      <c r="C2836" s="66">
        <f>IF(E2836="A",1,IF(E2836="B",1,0))</f>
        <v>0</v>
      </c>
      <c r="D2836" s="99" t="s">
        <v>70</v>
      </c>
      <c r="E2836" s="99" t="s">
        <v>70</v>
      </c>
      <c r="F2836" s="99" t="s">
        <v>70</v>
      </c>
      <c r="G2836" s="78"/>
      <c r="H2836" s="96" t="s">
        <v>119</v>
      </c>
      <c r="I2836" s="107" t="s">
        <v>3505</v>
      </c>
      <c r="J2836" s="81"/>
      <c r="K2836" s="72"/>
      <c r="L2836" s="72"/>
      <c r="M2836" s="72"/>
      <c r="N2836" s="72"/>
      <c r="O2836" s="72"/>
      <c r="P2836" s="72"/>
      <c r="Q2836" s="833"/>
      <c r="R2836" s="102"/>
      <c r="S2836" s="73"/>
      <c r="T2836" s="102"/>
      <c r="U2836" s="103"/>
      <c r="V2836" s="104"/>
      <c r="X2836" s="188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  <c r="BG2836"/>
      <c r="BH2836"/>
      <c r="BI2836"/>
      <c r="BJ2836"/>
      <c r="BK2836"/>
      <c r="BL2836"/>
      <c r="BM2836"/>
      <c r="BN2836"/>
      <c r="BO2836"/>
      <c r="BP2836"/>
      <c r="BQ2836"/>
      <c r="BR2836"/>
      <c r="BS2836"/>
      <c r="BT2836"/>
      <c r="BU2836"/>
      <c r="BV2836"/>
      <c r="BW2836"/>
      <c r="BX2836"/>
      <c r="BY2836"/>
      <c r="BZ2836"/>
      <c r="CA2836"/>
      <c r="CB2836"/>
      <c r="CC2836"/>
      <c r="CD2836"/>
      <c r="CE2836"/>
      <c r="CF2836"/>
      <c r="CG2836"/>
      <c r="CH2836"/>
      <c r="CI2836"/>
      <c r="CJ2836"/>
      <c r="CK2836"/>
      <c r="CL2836"/>
      <c r="CM2836"/>
      <c r="CN2836"/>
      <c r="CO2836"/>
      <c r="CP2836"/>
      <c r="CQ2836"/>
      <c r="CR2836"/>
      <c r="CS2836"/>
      <c r="CT2836"/>
      <c r="CU2836"/>
      <c r="CV2836"/>
      <c r="CW2836"/>
      <c r="CX2836"/>
      <c r="CY2836"/>
      <c r="CZ2836"/>
      <c r="DA2836"/>
      <c r="DB2836"/>
      <c r="DC2836"/>
      <c r="DD2836"/>
      <c r="DE2836"/>
      <c r="DF2836"/>
      <c r="DG2836"/>
      <c r="DH2836"/>
      <c r="DI2836"/>
      <c r="DJ2836"/>
      <c r="DK2836"/>
      <c r="DL2836"/>
      <c r="DM2836"/>
      <c r="DN2836"/>
      <c r="DO2836"/>
      <c r="DP2836"/>
      <c r="DQ2836"/>
      <c r="DR2836"/>
      <c r="DS2836"/>
      <c r="DT2836"/>
      <c r="DU2836"/>
      <c r="DV2836"/>
      <c r="DW2836"/>
      <c r="DX2836"/>
      <c r="DY2836"/>
      <c r="DZ2836"/>
      <c r="EA2836"/>
      <c r="EB2836"/>
      <c r="EC2836"/>
      <c r="ED2836"/>
      <c r="EE2836"/>
      <c r="EF2836"/>
      <c r="EG2836"/>
      <c r="EH2836"/>
      <c r="EI2836"/>
      <c r="EJ2836"/>
      <c r="EK2836"/>
      <c r="EL2836"/>
      <c r="EM2836"/>
      <c r="EN2836"/>
      <c r="EO2836"/>
      <c r="EP2836"/>
      <c r="EQ2836"/>
      <c r="ER2836"/>
      <c r="ES2836"/>
      <c r="ET2836"/>
      <c r="EU2836"/>
      <c r="EV2836"/>
      <c r="EW2836"/>
      <c r="EX2836"/>
      <c r="EY2836"/>
      <c r="EZ2836"/>
      <c r="FA2836"/>
      <c r="FB2836"/>
      <c r="FC2836"/>
      <c r="FD2836"/>
      <c r="FE2836"/>
      <c r="FF2836"/>
      <c r="FG2836"/>
      <c r="FH2836"/>
      <c r="FI2836"/>
      <c r="FJ2836"/>
      <c r="FK2836"/>
      <c r="FL2836"/>
      <c r="FM2836"/>
      <c r="FN2836"/>
      <c r="FO2836"/>
      <c r="FP2836"/>
      <c r="FQ2836"/>
      <c r="FR2836"/>
      <c r="FS2836"/>
      <c r="FT2836"/>
      <c r="FU2836"/>
      <c r="FV2836"/>
      <c r="FW2836"/>
      <c r="FX2836"/>
      <c r="FY2836"/>
      <c r="FZ2836"/>
      <c r="GA2836"/>
      <c r="GB2836"/>
      <c r="GC2836"/>
      <c r="GD2836"/>
      <c r="GE2836"/>
      <c r="GF2836"/>
      <c r="GG2836"/>
      <c r="GH2836"/>
      <c r="GI2836"/>
      <c r="GJ2836"/>
      <c r="GK2836"/>
      <c r="GL2836"/>
      <c r="GM2836"/>
      <c r="GN2836"/>
      <c r="GO2836"/>
      <c r="GP2836"/>
      <c r="GQ2836"/>
      <c r="GR2836"/>
      <c r="GS2836"/>
      <c r="GT2836"/>
      <c r="GU2836"/>
      <c r="GV2836"/>
      <c r="GW2836"/>
      <c r="GX2836"/>
      <c r="GY2836"/>
      <c r="GZ2836"/>
      <c r="HA2836"/>
      <c r="HB2836"/>
      <c r="HC2836"/>
      <c r="HD2836"/>
      <c r="HE2836"/>
      <c r="HF2836"/>
      <c r="HG2836"/>
      <c r="HH2836"/>
      <c r="HI2836"/>
      <c r="HJ2836"/>
      <c r="HK2836"/>
      <c r="HL2836"/>
      <c r="HM2836"/>
      <c r="HN2836"/>
      <c r="HO2836"/>
      <c r="HP2836"/>
      <c r="HQ2836"/>
      <c r="HR2836"/>
      <c r="HS2836"/>
      <c r="HT2836"/>
      <c r="HU2836"/>
      <c r="HV2836"/>
      <c r="HW2836"/>
      <c r="HX2836"/>
      <c r="HY2836"/>
      <c r="HZ2836"/>
      <c r="IA2836"/>
      <c r="IB2836"/>
      <c r="IC2836"/>
      <c r="ID2836"/>
      <c r="IE2836"/>
      <c r="IF2836"/>
      <c r="IG2836"/>
      <c r="IH2836"/>
      <c r="II2836"/>
      <c r="IJ2836"/>
      <c r="IK2836"/>
      <c r="IL2836"/>
      <c r="IM2836"/>
      <c r="IN2836"/>
      <c r="IO2836"/>
      <c r="IP2836"/>
      <c r="IQ2836"/>
      <c r="IR2836"/>
      <c r="IS2836"/>
      <c r="IT2836"/>
      <c r="IU2836"/>
      <c r="IV2836"/>
    </row>
    <row r="2837" spans="1:256" ht="12.5">
      <c r="B2837" s="65">
        <v>1</v>
      </c>
      <c r="C2837" s="66">
        <f>IF(E2837="A",1,IF(E2837="B",1,0))</f>
        <v>0</v>
      </c>
      <c r="D2837" s="77" t="s">
        <v>90</v>
      </c>
      <c r="E2837" s="99" t="s">
        <v>70</v>
      </c>
      <c r="F2837" s="99" t="s">
        <v>99</v>
      </c>
      <c r="G2837" s="78"/>
      <c r="H2837" s="96" t="s">
        <v>116</v>
      </c>
      <c r="I2837" s="107" t="s">
        <v>3506</v>
      </c>
      <c r="J2837" s="81"/>
      <c r="K2837" s="72"/>
      <c r="L2837" s="72"/>
      <c r="M2837" s="72"/>
      <c r="N2837" s="72"/>
      <c r="O2837" s="72"/>
      <c r="P2837" s="72"/>
      <c r="Q2837" s="833"/>
      <c r="R2837" s="102"/>
      <c r="S2837" s="73"/>
      <c r="T2837" s="102"/>
      <c r="U2837" s="103"/>
      <c r="V2837" s="104"/>
    </row>
    <row r="2838" spans="1:256" s="365" customFormat="1" ht="12" customHeight="1">
      <c r="A2838" s="217"/>
      <c r="B2838" s="65">
        <v>1</v>
      </c>
      <c r="C2838" s="66">
        <f>IF(E2838="A",1,IF(E2838="B",1,0))</f>
        <v>1</v>
      </c>
      <c r="D2838" s="248" t="s">
        <v>87</v>
      </c>
      <c r="E2838" s="248" t="s">
        <v>87</v>
      </c>
      <c r="F2838" s="662" t="s">
        <v>70</v>
      </c>
      <c r="G2838" s="78"/>
      <c r="H2838" s="96" t="s">
        <v>94</v>
      </c>
      <c r="I2838" s="107" t="s">
        <v>3507</v>
      </c>
      <c r="J2838" s="81"/>
      <c r="K2838" s="72"/>
      <c r="L2838" s="72"/>
      <c r="M2838" s="72"/>
      <c r="N2838" s="72"/>
      <c r="O2838" s="72"/>
      <c r="P2838" s="72"/>
      <c r="Q2838" s="833"/>
      <c r="R2838" s="102"/>
      <c r="S2838" s="73"/>
      <c r="T2838" s="102"/>
      <c r="U2838" s="103"/>
      <c r="V2838" s="104"/>
      <c r="W2838" s="55"/>
      <c r="X2838" s="55"/>
      <c r="Y2838" s="55"/>
      <c r="Z2838" s="55"/>
      <c r="AA2838" s="55"/>
      <c r="AB2838" s="55"/>
      <c r="AC2838" s="55"/>
      <c r="AD2838" s="55"/>
      <c r="AE2838" s="55"/>
      <c r="AF2838" s="55"/>
      <c r="AG2838" s="55"/>
      <c r="AH2838" s="55"/>
      <c r="AI2838" s="55"/>
      <c r="AJ2838" s="55"/>
      <c r="AK2838" s="55"/>
      <c r="AL2838" s="55"/>
      <c r="AM2838" s="55"/>
      <c r="AN2838" s="55"/>
      <c r="AO2838" s="55"/>
      <c r="AP2838" s="55"/>
      <c r="AQ2838" s="55"/>
      <c r="AR2838" s="55"/>
      <c r="AS2838" s="55"/>
      <c r="AT2838" s="55"/>
      <c r="AU2838" s="55"/>
      <c r="AV2838" s="55"/>
      <c r="AW2838" s="55"/>
      <c r="AX2838" s="55"/>
      <c r="AY2838" s="55"/>
      <c r="AZ2838" s="55"/>
      <c r="BA2838" s="55"/>
      <c r="BB2838" s="55"/>
      <c r="BC2838" s="55"/>
      <c r="BD2838" s="55"/>
      <c r="BE2838" s="55"/>
      <c r="BF2838" s="55"/>
      <c r="BG2838" s="55"/>
      <c r="BH2838" s="55"/>
      <c r="BI2838" s="55"/>
      <c r="BJ2838" s="55"/>
      <c r="BK2838" s="55"/>
      <c r="BL2838" s="55"/>
      <c r="BM2838" s="55"/>
      <c r="BN2838" s="55"/>
      <c r="BO2838" s="55"/>
      <c r="BP2838" s="55"/>
      <c r="BQ2838" s="55"/>
      <c r="BR2838" s="55"/>
      <c r="BS2838" s="55"/>
      <c r="BT2838" s="55"/>
      <c r="BU2838" s="55"/>
      <c r="BV2838" s="55"/>
      <c r="BW2838" s="55"/>
      <c r="BX2838" s="55"/>
      <c r="BY2838" s="55"/>
      <c r="BZ2838" s="55"/>
      <c r="CA2838" s="55"/>
      <c r="CB2838" s="55"/>
      <c r="CC2838" s="55"/>
      <c r="CD2838" s="55"/>
      <c r="CE2838" s="55"/>
      <c r="CF2838" s="55"/>
      <c r="CG2838" s="55"/>
      <c r="CH2838" s="55"/>
      <c r="CI2838" s="55"/>
      <c r="CJ2838" s="55"/>
      <c r="CK2838" s="55"/>
      <c r="CL2838" s="55"/>
      <c r="CM2838" s="55"/>
      <c r="CN2838" s="55"/>
      <c r="CO2838" s="55"/>
      <c r="CP2838" s="55"/>
      <c r="CQ2838" s="55"/>
      <c r="CR2838" s="55"/>
      <c r="CS2838" s="55"/>
      <c r="CT2838" s="55"/>
      <c r="CU2838" s="55"/>
      <c r="CV2838" s="55"/>
      <c r="CW2838" s="55"/>
      <c r="CX2838" s="55"/>
      <c r="CY2838" s="55"/>
      <c r="CZ2838" s="55"/>
      <c r="DA2838" s="55"/>
      <c r="DB2838" s="55"/>
      <c r="DC2838" s="55"/>
      <c r="DD2838" s="55"/>
      <c r="DE2838" s="55"/>
      <c r="DF2838" s="55"/>
      <c r="DG2838" s="55"/>
      <c r="DH2838" s="55"/>
      <c r="DI2838" s="55"/>
      <c r="DJ2838" s="55"/>
      <c r="DK2838" s="55"/>
      <c r="DL2838" s="55"/>
      <c r="DM2838" s="55"/>
      <c r="DN2838" s="55"/>
      <c r="DO2838" s="55"/>
      <c r="DP2838" s="55"/>
      <c r="DQ2838" s="55"/>
      <c r="DR2838" s="55"/>
      <c r="DS2838" s="55"/>
      <c r="DT2838" s="55"/>
      <c r="DU2838" s="55"/>
      <c r="DV2838" s="55"/>
      <c r="DW2838" s="55"/>
      <c r="DX2838" s="55"/>
      <c r="DY2838" s="55"/>
      <c r="DZ2838" s="55"/>
      <c r="EA2838" s="55"/>
      <c r="EB2838" s="55"/>
      <c r="EC2838" s="55"/>
      <c r="ED2838" s="55"/>
      <c r="EE2838" s="55"/>
      <c r="EF2838" s="55"/>
      <c r="EG2838" s="55"/>
      <c r="EH2838" s="55"/>
      <c r="EI2838" s="55"/>
      <c r="EJ2838" s="55"/>
      <c r="EK2838" s="55"/>
      <c r="EL2838" s="55"/>
      <c r="EM2838" s="55"/>
      <c r="EN2838" s="55"/>
      <c r="EO2838" s="55"/>
      <c r="EP2838" s="55"/>
      <c r="EQ2838" s="55"/>
      <c r="ER2838" s="55"/>
      <c r="ES2838" s="55"/>
      <c r="ET2838" s="55"/>
      <c r="EU2838" s="55"/>
      <c r="EV2838" s="55"/>
      <c r="EW2838" s="55"/>
      <c r="EX2838" s="55"/>
      <c r="EY2838" s="55"/>
      <c r="EZ2838" s="55"/>
      <c r="FA2838" s="55"/>
      <c r="FB2838" s="55"/>
      <c r="FC2838" s="55"/>
      <c r="FD2838" s="55"/>
      <c r="FE2838" s="55"/>
      <c r="FF2838" s="55"/>
      <c r="FG2838" s="55"/>
      <c r="FH2838" s="55"/>
      <c r="FI2838" s="55"/>
      <c r="FJ2838" s="55"/>
      <c r="FK2838" s="55"/>
      <c r="FL2838" s="55"/>
      <c r="FM2838" s="55"/>
      <c r="FN2838" s="55"/>
      <c r="FO2838" s="55"/>
      <c r="FP2838" s="55"/>
      <c r="FQ2838" s="55"/>
      <c r="FR2838" s="55"/>
      <c r="FS2838" s="55"/>
      <c r="FT2838" s="55"/>
      <c r="FU2838" s="55"/>
      <c r="FV2838" s="55"/>
      <c r="FW2838" s="55"/>
      <c r="FX2838" s="55"/>
      <c r="FY2838" s="55"/>
      <c r="FZ2838" s="55"/>
      <c r="GA2838" s="55"/>
      <c r="GB2838" s="55"/>
      <c r="GC2838" s="55"/>
      <c r="GD2838" s="55"/>
      <c r="GE2838" s="55"/>
      <c r="GF2838" s="55"/>
      <c r="GG2838" s="55"/>
      <c r="GH2838" s="55"/>
      <c r="GI2838" s="55"/>
      <c r="GJ2838" s="55"/>
      <c r="GK2838" s="55"/>
      <c r="GL2838" s="55"/>
      <c r="GM2838" s="55"/>
      <c r="GN2838" s="55"/>
      <c r="GO2838" s="55"/>
      <c r="GP2838" s="55"/>
      <c r="GQ2838" s="55"/>
      <c r="GR2838" s="55"/>
      <c r="GS2838" s="55"/>
      <c r="GT2838" s="55"/>
      <c r="GU2838" s="55"/>
      <c r="GV2838" s="55"/>
      <c r="GW2838" s="55"/>
      <c r="GX2838" s="55"/>
      <c r="GY2838" s="55"/>
      <c r="GZ2838" s="55"/>
      <c r="HA2838" s="55"/>
      <c r="HB2838" s="55"/>
      <c r="HC2838" s="55"/>
      <c r="HD2838" s="55"/>
      <c r="HE2838" s="55"/>
      <c r="HF2838" s="55"/>
      <c r="HG2838" s="55"/>
      <c r="HH2838" s="55"/>
      <c r="HI2838" s="55"/>
      <c r="HJ2838" s="55"/>
      <c r="HK2838" s="55"/>
      <c r="HL2838" s="55"/>
      <c r="HM2838" s="55"/>
      <c r="HN2838" s="55"/>
      <c r="HO2838" s="55"/>
      <c r="HP2838" s="55"/>
      <c r="HQ2838" s="55"/>
      <c r="HR2838" s="55"/>
      <c r="HS2838" s="55"/>
      <c r="HT2838" s="55"/>
      <c r="HU2838" s="55"/>
      <c r="HV2838" s="55"/>
      <c r="HW2838" s="55"/>
      <c r="HX2838" s="55"/>
      <c r="HY2838" s="55"/>
      <c r="HZ2838" s="55"/>
      <c r="IA2838" s="55"/>
      <c r="IB2838" s="55"/>
      <c r="IC2838" s="55"/>
      <c r="ID2838" s="55"/>
      <c r="IE2838" s="55"/>
      <c r="IF2838" s="55"/>
      <c r="IG2838" s="55"/>
      <c r="IH2838" s="55"/>
      <c r="II2838" s="55"/>
      <c r="IJ2838" s="55"/>
      <c r="IK2838" s="55"/>
      <c r="IL2838" s="55"/>
      <c r="IM2838" s="55"/>
      <c r="IN2838" s="55"/>
      <c r="IO2838" s="55"/>
      <c r="IP2838" s="55"/>
      <c r="IQ2838" s="55"/>
      <c r="IR2838" s="55"/>
      <c r="IS2838" s="55"/>
      <c r="IT2838" s="55"/>
      <c r="IU2838" s="55"/>
      <c r="IV2838" s="55"/>
    </row>
    <row r="2839" spans="1:256" s="365" customFormat="1" ht="12" customHeight="1">
      <c r="A2839" s="217"/>
      <c r="B2839" s="65">
        <v>1</v>
      </c>
      <c r="C2839" s="66">
        <f>IF(E2839="A",1,IF(E2839="B",1,0))</f>
        <v>1</v>
      </c>
      <c r="D2839" s="658" t="s">
        <v>68</v>
      </c>
      <c r="E2839" s="658" t="s">
        <v>87</v>
      </c>
      <c r="F2839" s="659" t="s">
        <v>90</v>
      </c>
      <c r="G2839" s="78"/>
      <c r="H2839" s="96" t="s">
        <v>122</v>
      </c>
      <c r="I2839" s="107" t="s">
        <v>3508</v>
      </c>
      <c r="J2839" s="81"/>
      <c r="K2839" s="72"/>
      <c r="L2839" s="72"/>
      <c r="M2839" s="72"/>
      <c r="N2839" s="72"/>
      <c r="O2839" s="72"/>
      <c r="P2839" s="72"/>
      <c r="Q2839" s="833"/>
      <c r="R2839" s="102"/>
      <c r="S2839" s="73"/>
      <c r="T2839" s="102"/>
      <c r="U2839" s="103"/>
      <c r="V2839" s="104"/>
      <c r="W2839" s="109"/>
      <c r="X2839" s="109"/>
      <c r="Y2839" s="109"/>
      <c r="Z2839" s="109"/>
      <c r="AA2839" s="109"/>
      <c r="AB2839" s="109"/>
      <c r="AC2839" s="109"/>
      <c r="AD2839" s="109"/>
      <c r="AE2839" s="109"/>
      <c r="AF2839" s="109"/>
      <c r="AG2839" s="109"/>
      <c r="AH2839" s="109"/>
      <c r="AI2839" s="109"/>
      <c r="AJ2839" s="109"/>
      <c r="AK2839" s="109"/>
      <c r="AL2839" s="109"/>
      <c r="AM2839" s="109"/>
      <c r="AN2839" s="109"/>
      <c r="AO2839" s="109"/>
      <c r="AP2839" s="109"/>
      <c r="AQ2839" s="109"/>
      <c r="AR2839" s="109"/>
      <c r="AS2839" s="109"/>
      <c r="AT2839" s="109"/>
      <c r="AU2839" s="109"/>
      <c r="AV2839" s="109"/>
      <c r="AW2839" s="109"/>
      <c r="AX2839" s="109"/>
      <c r="AY2839" s="109"/>
      <c r="AZ2839" s="109"/>
      <c r="BA2839" s="109"/>
      <c r="BB2839" s="109"/>
      <c r="BC2839" s="109"/>
      <c r="BD2839" s="109"/>
      <c r="BE2839" s="109"/>
      <c r="BF2839" s="109"/>
      <c r="BG2839" s="109"/>
      <c r="BH2839" s="109"/>
      <c r="BI2839" s="109"/>
      <c r="BJ2839" s="109"/>
      <c r="BK2839" s="109"/>
      <c r="BL2839" s="109"/>
      <c r="BM2839" s="109"/>
      <c r="BN2839" s="109"/>
      <c r="BO2839" s="109"/>
      <c r="BP2839" s="109"/>
      <c r="BQ2839" s="109"/>
      <c r="BR2839" s="109"/>
      <c r="BS2839" s="109"/>
      <c r="BT2839" s="109"/>
      <c r="BU2839" s="109"/>
      <c r="BV2839" s="109"/>
      <c r="BW2839" s="109"/>
      <c r="BX2839" s="109"/>
      <c r="BY2839" s="109"/>
      <c r="BZ2839" s="109"/>
      <c r="CA2839" s="109"/>
      <c r="CB2839" s="109"/>
      <c r="CC2839" s="109"/>
      <c r="CD2839" s="109"/>
      <c r="CE2839" s="109"/>
      <c r="CF2839" s="109"/>
      <c r="CG2839" s="109"/>
      <c r="CH2839" s="109"/>
      <c r="CI2839" s="109"/>
      <c r="CJ2839" s="109"/>
      <c r="CK2839" s="109"/>
      <c r="CL2839" s="109"/>
      <c r="CM2839" s="109"/>
      <c r="CN2839" s="109"/>
      <c r="CO2839" s="109"/>
      <c r="CP2839" s="109"/>
      <c r="CQ2839" s="109"/>
      <c r="CR2839" s="109"/>
      <c r="CS2839" s="109"/>
      <c r="CT2839" s="109"/>
      <c r="CU2839" s="109"/>
      <c r="CV2839" s="109"/>
      <c r="CW2839" s="109"/>
      <c r="CX2839" s="109"/>
      <c r="CY2839" s="109"/>
      <c r="CZ2839" s="109"/>
      <c r="DA2839" s="109"/>
      <c r="DB2839" s="109"/>
      <c r="DC2839" s="109"/>
      <c r="DD2839" s="109"/>
      <c r="DE2839" s="109"/>
      <c r="DF2839" s="109"/>
      <c r="DG2839" s="109"/>
      <c r="DH2839" s="109"/>
      <c r="DI2839" s="109"/>
      <c r="DJ2839" s="109"/>
      <c r="DK2839" s="109"/>
      <c r="DL2839" s="109"/>
      <c r="DM2839" s="109"/>
      <c r="DN2839" s="109"/>
      <c r="DO2839" s="109"/>
      <c r="DP2839" s="109"/>
      <c r="DQ2839" s="109"/>
      <c r="DR2839" s="109"/>
      <c r="DS2839" s="109"/>
      <c r="DT2839" s="109"/>
      <c r="DU2839" s="109"/>
      <c r="DV2839" s="109"/>
      <c r="DW2839" s="109"/>
      <c r="DX2839" s="109"/>
      <c r="DY2839" s="109"/>
      <c r="DZ2839" s="109"/>
      <c r="EA2839" s="109"/>
      <c r="EB2839" s="109"/>
      <c r="EC2839" s="109"/>
      <c r="ED2839" s="109"/>
      <c r="EE2839" s="109"/>
      <c r="EF2839" s="109"/>
      <c r="EG2839" s="109"/>
      <c r="EH2839" s="109"/>
      <c r="EI2839" s="109"/>
      <c r="EJ2839" s="109"/>
      <c r="EK2839" s="109"/>
      <c r="EL2839" s="109"/>
      <c r="EM2839" s="109"/>
      <c r="EN2839" s="109"/>
      <c r="EO2839" s="109"/>
      <c r="EP2839" s="109"/>
      <c r="EQ2839" s="109"/>
      <c r="ER2839" s="109"/>
      <c r="ES2839" s="109"/>
      <c r="ET2839" s="109"/>
      <c r="EU2839" s="109"/>
      <c r="EV2839" s="109"/>
      <c r="EW2839" s="109"/>
      <c r="EX2839" s="109"/>
      <c r="EY2839" s="109"/>
      <c r="EZ2839" s="109"/>
      <c r="FA2839" s="109"/>
      <c r="FB2839" s="109"/>
      <c r="FC2839" s="109"/>
      <c r="FD2839" s="109"/>
      <c r="FE2839" s="109"/>
      <c r="FF2839" s="109"/>
      <c r="FG2839" s="109"/>
      <c r="FH2839" s="109"/>
      <c r="FI2839" s="109"/>
      <c r="FJ2839" s="109"/>
      <c r="FK2839" s="109"/>
      <c r="FL2839" s="109"/>
      <c r="FM2839" s="109"/>
      <c r="FN2839" s="109"/>
      <c r="FO2839" s="109"/>
      <c r="FP2839" s="109"/>
      <c r="FQ2839" s="109"/>
      <c r="FR2839" s="109"/>
      <c r="FS2839" s="109"/>
      <c r="FT2839" s="109"/>
      <c r="FU2839" s="109"/>
      <c r="FV2839" s="109"/>
      <c r="FW2839" s="109"/>
      <c r="FX2839" s="109"/>
      <c r="FY2839" s="109"/>
      <c r="FZ2839" s="109"/>
      <c r="GA2839" s="109"/>
      <c r="GB2839" s="109"/>
      <c r="GC2839" s="109"/>
      <c r="GD2839" s="109"/>
      <c r="GE2839" s="109"/>
      <c r="GF2839" s="109"/>
      <c r="GG2839" s="109"/>
      <c r="GH2839" s="109"/>
      <c r="GI2839" s="109"/>
      <c r="GJ2839" s="109"/>
      <c r="GK2839" s="109"/>
      <c r="GL2839" s="109"/>
      <c r="GM2839" s="109"/>
      <c r="GN2839" s="109"/>
      <c r="GO2839" s="109"/>
      <c r="GP2839" s="109"/>
      <c r="GQ2839" s="109"/>
      <c r="GR2839" s="109"/>
      <c r="GS2839" s="109"/>
      <c r="GT2839" s="109"/>
      <c r="GU2839" s="109"/>
      <c r="GV2839" s="109"/>
      <c r="GW2839" s="109"/>
      <c r="GX2839" s="109"/>
      <c r="GY2839" s="109"/>
      <c r="GZ2839" s="109"/>
      <c r="HA2839" s="109"/>
      <c r="HB2839" s="109"/>
      <c r="HC2839" s="109"/>
      <c r="HD2839" s="109"/>
      <c r="HE2839" s="109"/>
      <c r="HF2839" s="109"/>
      <c r="HG2839" s="109"/>
      <c r="HH2839" s="109"/>
      <c r="HI2839" s="109"/>
      <c r="HJ2839" s="109"/>
      <c r="HK2839" s="109"/>
      <c r="HL2839" s="109"/>
      <c r="HM2839" s="109"/>
      <c r="HN2839" s="109"/>
      <c r="HO2839" s="109"/>
      <c r="HP2839" s="109"/>
      <c r="HQ2839" s="109"/>
      <c r="HR2839" s="109"/>
      <c r="HS2839" s="109"/>
      <c r="HT2839" s="109"/>
      <c r="HU2839" s="109"/>
      <c r="HV2839" s="109"/>
      <c r="HW2839" s="109"/>
      <c r="HX2839" s="109"/>
      <c r="HY2839" s="109"/>
      <c r="HZ2839" s="109"/>
      <c r="IA2839" s="109"/>
      <c r="IB2839" s="109"/>
      <c r="IC2839" s="109"/>
      <c r="ID2839" s="109"/>
      <c r="IE2839" s="109"/>
      <c r="IF2839" s="109"/>
      <c r="IG2839" s="109"/>
      <c r="IH2839" s="109"/>
      <c r="II2839" s="109"/>
      <c r="IJ2839" s="109"/>
      <c r="IK2839" s="109"/>
      <c r="IL2839" s="109"/>
      <c r="IM2839" s="109"/>
      <c r="IN2839" s="109"/>
      <c r="IO2839" s="109"/>
      <c r="IP2839" s="109"/>
      <c r="IQ2839" s="109"/>
      <c r="IR2839" s="109"/>
      <c r="IS2839" s="109"/>
      <c r="IT2839" s="109"/>
      <c r="IU2839" s="109"/>
      <c r="IV2839" s="109"/>
    </row>
    <row r="2840" spans="1:256" ht="12.5">
      <c r="B2840" s="65">
        <v>1</v>
      </c>
      <c r="C2840" s="66">
        <f>IF(E2840="A",1,IF(E2840="B",1,0))</f>
        <v>1</v>
      </c>
      <c r="D2840" s="656" t="s">
        <v>70</v>
      </c>
      <c r="E2840" s="658" t="s">
        <v>68</v>
      </c>
      <c r="F2840" s="659" t="s">
        <v>90</v>
      </c>
      <c r="G2840" s="78"/>
      <c r="H2840" s="96" t="s">
        <v>188</v>
      </c>
      <c r="I2840" s="107" t="s">
        <v>3509</v>
      </c>
      <c r="J2840" s="81"/>
      <c r="K2840" s="72"/>
      <c r="L2840" s="72"/>
      <c r="M2840" s="72"/>
      <c r="N2840" s="72"/>
      <c r="O2840" s="72"/>
      <c r="P2840" s="72"/>
      <c r="Q2840" s="833"/>
      <c r="R2840" s="102"/>
      <c r="S2840" s="73"/>
      <c r="T2840" s="102"/>
      <c r="U2840" s="103"/>
      <c r="V2840" s="104"/>
    </row>
    <row r="2841" spans="1:256" s="325" customFormat="1" ht="12" customHeight="1">
      <c r="A2841" s="217"/>
      <c r="B2841" s="65">
        <v>1</v>
      </c>
      <c r="C2841" s="66">
        <v>3</v>
      </c>
      <c r="D2841" s="77" t="s">
        <v>90</v>
      </c>
      <c r="E2841" s="76" t="s">
        <v>87</v>
      </c>
      <c r="F2841" s="76" t="s">
        <v>68</v>
      </c>
      <c r="G2841" s="78"/>
      <c r="H2841" s="96" t="s">
        <v>368</v>
      </c>
      <c r="I2841" s="107" t="s">
        <v>807</v>
      </c>
      <c r="J2841" s="81" t="s">
        <v>1056</v>
      </c>
      <c r="K2841" s="72"/>
      <c r="L2841" s="72"/>
      <c r="M2841" s="72"/>
      <c r="N2841" s="72"/>
      <c r="O2841" s="72"/>
      <c r="P2841" s="72"/>
      <c r="Q2841" s="833"/>
      <c r="R2841" s="102"/>
      <c r="S2841" s="73"/>
      <c r="T2841" s="102"/>
      <c r="U2841" s="103"/>
      <c r="V2841" s="104"/>
      <c r="W2841" s="109"/>
      <c r="X2841" s="109"/>
      <c r="Y2841" s="109"/>
      <c r="Z2841" s="109"/>
      <c r="AA2841" s="109"/>
      <c r="AB2841" s="109"/>
      <c r="AC2841" s="109"/>
      <c r="AD2841" s="109"/>
      <c r="AE2841" s="109"/>
      <c r="AF2841" s="109"/>
      <c r="AG2841" s="109"/>
      <c r="AH2841" s="109"/>
      <c r="AI2841" s="109"/>
      <c r="AJ2841" s="109"/>
      <c r="AK2841" s="109"/>
      <c r="AL2841" s="109"/>
      <c r="AM2841" s="109"/>
      <c r="AN2841" s="109"/>
      <c r="AO2841" s="109"/>
      <c r="AP2841" s="109"/>
      <c r="AQ2841" s="109"/>
      <c r="AR2841" s="109"/>
      <c r="AS2841" s="109"/>
      <c r="AT2841" s="109"/>
      <c r="AU2841" s="109"/>
      <c r="AV2841" s="109"/>
      <c r="AW2841" s="109"/>
      <c r="AX2841" s="109"/>
      <c r="AY2841" s="109"/>
      <c r="AZ2841" s="109"/>
      <c r="BA2841" s="109"/>
      <c r="BB2841" s="109"/>
      <c r="BC2841" s="109"/>
      <c r="BD2841" s="109"/>
      <c r="BE2841" s="109"/>
      <c r="BF2841" s="109"/>
      <c r="BG2841" s="109"/>
      <c r="BH2841" s="109"/>
      <c r="BI2841" s="109"/>
      <c r="BJ2841" s="109"/>
      <c r="BK2841" s="109"/>
      <c r="BL2841" s="109"/>
      <c r="BM2841" s="109"/>
      <c r="BN2841" s="109"/>
      <c r="BO2841" s="109"/>
      <c r="BP2841" s="109"/>
      <c r="BQ2841" s="109"/>
      <c r="BR2841" s="109"/>
      <c r="BS2841" s="109"/>
      <c r="BT2841" s="109"/>
      <c r="BU2841" s="109"/>
      <c r="BV2841" s="109"/>
      <c r="BW2841" s="109"/>
      <c r="BX2841" s="109"/>
      <c r="BY2841" s="109"/>
      <c r="BZ2841" s="109"/>
      <c r="CA2841" s="109"/>
      <c r="CB2841" s="109"/>
      <c r="CC2841" s="109"/>
      <c r="CD2841" s="109"/>
      <c r="CE2841" s="109"/>
      <c r="CF2841" s="109"/>
      <c r="CG2841" s="109"/>
      <c r="CH2841" s="109"/>
      <c r="CI2841" s="109"/>
      <c r="CJ2841" s="109"/>
      <c r="CK2841" s="109"/>
      <c r="CL2841" s="109"/>
      <c r="CM2841" s="109"/>
      <c r="CN2841" s="109"/>
      <c r="CO2841" s="109"/>
      <c r="CP2841" s="109"/>
      <c r="CQ2841" s="109"/>
      <c r="CR2841" s="109"/>
      <c r="CS2841" s="109"/>
      <c r="CT2841" s="109"/>
      <c r="CU2841" s="109"/>
      <c r="CV2841" s="109"/>
      <c r="CW2841" s="109"/>
      <c r="CX2841" s="109"/>
      <c r="CY2841" s="109"/>
      <c r="CZ2841" s="109"/>
      <c r="DA2841" s="109"/>
      <c r="DB2841" s="109"/>
      <c r="DC2841" s="109"/>
      <c r="DD2841" s="109"/>
      <c r="DE2841" s="109"/>
      <c r="DF2841" s="109"/>
      <c r="DG2841" s="109"/>
      <c r="DH2841" s="109"/>
      <c r="DI2841" s="109"/>
      <c r="DJ2841" s="109"/>
      <c r="DK2841" s="109"/>
      <c r="DL2841" s="109"/>
      <c r="DM2841" s="109"/>
      <c r="DN2841" s="109"/>
      <c r="DO2841" s="109"/>
      <c r="DP2841" s="109"/>
      <c r="DQ2841" s="109"/>
      <c r="DR2841" s="109"/>
      <c r="DS2841" s="109"/>
      <c r="DT2841" s="109"/>
      <c r="DU2841" s="109"/>
      <c r="DV2841" s="109"/>
      <c r="DW2841" s="109"/>
      <c r="DX2841" s="109"/>
      <c r="DY2841" s="109"/>
      <c r="DZ2841" s="109"/>
      <c r="EA2841" s="109"/>
      <c r="EB2841" s="109"/>
      <c r="EC2841" s="109"/>
      <c r="ED2841" s="109"/>
      <c r="EE2841" s="109"/>
      <c r="EF2841" s="109"/>
      <c r="EG2841" s="109"/>
      <c r="EH2841" s="109"/>
      <c r="EI2841" s="109"/>
      <c r="EJ2841" s="109"/>
      <c r="EK2841" s="109"/>
      <c r="EL2841" s="109"/>
      <c r="EM2841" s="109"/>
      <c r="EN2841" s="109"/>
      <c r="EO2841" s="109"/>
      <c r="EP2841" s="109"/>
      <c r="EQ2841" s="109"/>
      <c r="ER2841" s="109"/>
      <c r="ES2841" s="109"/>
      <c r="ET2841" s="109"/>
      <c r="EU2841" s="109"/>
      <c r="EV2841" s="109"/>
      <c r="EW2841" s="109"/>
      <c r="EX2841" s="109"/>
      <c r="EY2841" s="109"/>
      <c r="EZ2841" s="109"/>
      <c r="FA2841" s="109"/>
      <c r="FB2841" s="109"/>
      <c r="FC2841" s="109"/>
      <c r="FD2841" s="109"/>
      <c r="FE2841" s="109"/>
      <c r="FF2841" s="109"/>
      <c r="FG2841" s="109"/>
      <c r="FH2841" s="109"/>
      <c r="FI2841" s="109"/>
      <c r="FJ2841" s="109"/>
      <c r="FK2841" s="109"/>
      <c r="FL2841" s="109"/>
      <c r="FM2841" s="109"/>
      <c r="FN2841" s="109"/>
      <c r="FO2841" s="109"/>
      <c r="FP2841" s="109"/>
      <c r="FQ2841" s="109"/>
      <c r="FR2841" s="109"/>
      <c r="FS2841" s="109"/>
      <c r="FT2841" s="109"/>
      <c r="FU2841" s="109"/>
      <c r="FV2841" s="109"/>
      <c r="FW2841" s="109"/>
      <c r="FX2841" s="109"/>
      <c r="FY2841" s="109"/>
      <c r="FZ2841" s="109"/>
      <c r="GA2841" s="109"/>
      <c r="GB2841" s="109"/>
      <c r="GC2841" s="109"/>
      <c r="GD2841" s="109"/>
      <c r="GE2841" s="109"/>
      <c r="GF2841" s="109"/>
      <c r="GG2841" s="109"/>
      <c r="GH2841" s="109"/>
      <c r="GI2841" s="109"/>
      <c r="GJ2841" s="109"/>
      <c r="GK2841" s="109"/>
      <c r="GL2841" s="109"/>
      <c r="GM2841" s="109"/>
      <c r="GN2841" s="109"/>
      <c r="GO2841" s="109"/>
      <c r="GP2841" s="109"/>
      <c r="GQ2841" s="109"/>
      <c r="GR2841" s="109"/>
      <c r="GS2841" s="109"/>
      <c r="GT2841" s="109"/>
      <c r="GU2841" s="109"/>
      <c r="GV2841" s="109"/>
      <c r="GW2841" s="109"/>
      <c r="GX2841" s="109"/>
      <c r="GY2841" s="109"/>
      <c r="GZ2841" s="109"/>
      <c r="HA2841" s="109"/>
      <c r="HB2841" s="109"/>
      <c r="HC2841" s="109"/>
      <c r="HD2841" s="109"/>
      <c r="HE2841" s="109"/>
      <c r="HF2841" s="109"/>
      <c r="HG2841" s="109"/>
      <c r="HH2841" s="109"/>
      <c r="HI2841" s="109"/>
      <c r="HJ2841" s="109"/>
      <c r="HK2841" s="109"/>
      <c r="HL2841" s="109"/>
      <c r="HM2841" s="109"/>
      <c r="HN2841" s="109"/>
      <c r="HO2841" s="109"/>
      <c r="HP2841" s="109"/>
      <c r="HQ2841" s="109"/>
      <c r="HR2841" s="109"/>
      <c r="HS2841" s="109"/>
      <c r="HT2841" s="109"/>
      <c r="HU2841" s="109"/>
      <c r="HV2841" s="109"/>
      <c r="HW2841" s="109"/>
      <c r="HX2841" s="109"/>
      <c r="HY2841" s="109"/>
      <c r="HZ2841" s="109"/>
      <c r="IA2841" s="109"/>
      <c r="IB2841" s="109"/>
      <c r="IC2841" s="109"/>
      <c r="ID2841" s="109"/>
      <c r="IE2841" s="109"/>
      <c r="IF2841" s="109"/>
      <c r="IG2841" s="109"/>
      <c r="IH2841" s="109"/>
      <c r="II2841" s="109"/>
      <c r="IJ2841" s="109"/>
      <c r="IK2841" s="109"/>
      <c r="IL2841" s="109"/>
      <c r="IM2841" s="109"/>
      <c r="IN2841" s="109"/>
      <c r="IO2841" s="109"/>
      <c r="IP2841" s="109"/>
      <c r="IQ2841" s="109"/>
      <c r="IR2841" s="109"/>
      <c r="IS2841" s="109"/>
      <c r="IT2841" s="109"/>
      <c r="IU2841" s="109"/>
      <c r="IV2841" s="109"/>
    </row>
    <row r="2842" spans="1:256" s="55" customFormat="1" ht="12" customHeight="1">
      <c r="A2842" s="217"/>
      <c r="B2842" s="65">
        <v>1</v>
      </c>
      <c r="C2842" s="66">
        <f>IF(E2842="A",1,IF(E2842="B",1,0))</f>
        <v>0</v>
      </c>
      <c r="D2842" s="658" t="s">
        <v>87</v>
      </c>
      <c r="E2842" s="656" t="s">
        <v>99</v>
      </c>
      <c r="F2842" s="658" t="s">
        <v>68</v>
      </c>
      <c r="G2842" s="78"/>
      <c r="H2842" s="96" t="s">
        <v>104</v>
      </c>
      <c r="I2842" s="107" t="s">
        <v>3510</v>
      </c>
      <c r="J2842" s="81"/>
      <c r="K2842" s="72"/>
      <c r="L2842" s="72"/>
      <c r="M2842" s="72"/>
      <c r="N2842" s="72"/>
      <c r="O2842" s="72"/>
      <c r="P2842" s="72"/>
      <c r="Q2842" s="833"/>
      <c r="R2842" s="102"/>
      <c r="S2842" s="73"/>
      <c r="T2842" s="102"/>
      <c r="U2842" s="103"/>
      <c r="V2842" s="104"/>
      <c r="W2842" s="109"/>
      <c r="X2842" s="109"/>
      <c r="Y2842" s="109"/>
      <c r="Z2842" s="109"/>
      <c r="AA2842" s="109"/>
      <c r="AB2842" s="109"/>
      <c r="AC2842" s="109"/>
      <c r="AD2842" s="109"/>
      <c r="AE2842" s="109"/>
      <c r="AF2842" s="109"/>
      <c r="AG2842" s="109"/>
      <c r="AH2842" s="109"/>
      <c r="AI2842" s="109"/>
      <c r="AJ2842" s="109"/>
      <c r="AK2842" s="109"/>
      <c r="AL2842" s="109"/>
      <c r="AM2842" s="109"/>
      <c r="AN2842" s="109"/>
      <c r="AO2842" s="109"/>
      <c r="AP2842" s="109"/>
      <c r="AQ2842" s="109"/>
      <c r="AR2842" s="109"/>
      <c r="AS2842" s="109"/>
      <c r="AT2842" s="109"/>
      <c r="AU2842" s="109"/>
      <c r="AV2842" s="109"/>
      <c r="AW2842" s="109"/>
      <c r="AX2842" s="109"/>
      <c r="AY2842" s="109"/>
      <c r="AZ2842" s="109"/>
      <c r="BA2842" s="109"/>
      <c r="BB2842" s="109"/>
      <c r="BC2842" s="109"/>
      <c r="BD2842" s="109"/>
      <c r="BE2842" s="109"/>
      <c r="BF2842" s="109"/>
      <c r="BG2842" s="109"/>
      <c r="BH2842" s="109"/>
      <c r="BI2842" s="109"/>
      <c r="BJ2842" s="109"/>
      <c r="BK2842" s="109"/>
      <c r="BL2842" s="109"/>
      <c r="BM2842" s="109"/>
      <c r="BN2842" s="109"/>
      <c r="BO2842" s="109"/>
      <c r="BP2842" s="109"/>
      <c r="BQ2842" s="109"/>
      <c r="BR2842" s="109"/>
      <c r="BS2842" s="109"/>
      <c r="BT2842" s="109"/>
      <c r="BU2842" s="109"/>
      <c r="BV2842" s="109"/>
      <c r="BW2842" s="109"/>
      <c r="BX2842" s="109"/>
      <c r="BY2842" s="109"/>
      <c r="BZ2842" s="109"/>
      <c r="CA2842" s="109"/>
      <c r="CB2842" s="109"/>
      <c r="CC2842" s="109"/>
      <c r="CD2842" s="109"/>
      <c r="CE2842" s="109"/>
      <c r="CF2842" s="109"/>
      <c r="CG2842" s="109"/>
      <c r="CH2842" s="109"/>
      <c r="CI2842" s="109"/>
      <c r="CJ2842" s="109"/>
      <c r="CK2842" s="109"/>
      <c r="CL2842" s="109"/>
      <c r="CM2842" s="109"/>
      <c r="CN2842" s="109"/>
      <c r="CO2842" s="109"/>
      <c r="CP2842" s="109"/>
      <c r="CQ2842" s="109"/>
      <c r="CR2842" s="109"/>
      <c r="CS2842" s="109"/>
      <c r="CT2842" s="109"/>
      <c r="CU2842" s="109"/>
      <c r="CV2842" s="109"/>
      <c r="CW2842" s="109"/>
      <c r="CX2842" s="109"/>
      <c r="CY2842" s="109"/>
      <c r="CZ2842" s="109"/>
      <c r="DA2842" s="109"/>
      <c r="DB2842" s="109"/>
      <c r="DC2842" s="109"/>
      <c r="DD2842" s="109"/>
      <c r="DE2842" s="109"/>
      <c r="DF2842" s="109"/>
      <c r="DG2842" s="109"/>
      <c r="DH2842" s="109"/>
      <c r="DI2842" s="109"/>
      <c r="DJ2842" s="109"/>
      <c r="DK2842" s="109"/>
      <c r="DL2842" s="109"/>
      <c r="DM2842" s="109"/>
      <c r="DN2842" s="109"/>
      <c r="DO2842" s="109"/>
      <c r="DP2842" s="109"/>
      <c r="DQ2842" s="109"/>
      <c r="DR2842" s="109"/>
      <c r="DS2842" s="109"/>
      <c r="DT2842" s="109"/>
      <c r="DU2842" s="109"/>
      <c r="DV2842" s="109"/>
      <c r="DW2842" s="109"/>
      <c r="DX2842" s="109"/>
      <c r="DY2842" s="109"/>
      <c r="DZ2842" s="109"/>
      <c r="EA2842" s="109"/>
      <c r="EB2842" s="109"/>
      <c r="EC2842" s="109"/>
      <c r="ED2842" s="109"/>
      <c r="EE2842" s="109"/>
      <c r="EF2842" s="109"/>
      <c r="EG2842" s="109"/>
      <c r="EH2842" s="109"/>
      <c r="EI2842" s="109"/>
      <c r="EJ2842" s="109"/>
      <c r="EK2842" s="109"/>
      <c r="EL2842" s="109"/>
      <c r="EM2842" s="109"/>
      <c r="EN2842" s="109"/>
      <c r="EO2842" s="109"/>
      <c r="EP2842" s="109"/>
      <c r="EQ2842" s="109"/>
      <c r="ER2842" s="109"/>
      <c r="ES2842" s="109"/>
      <c r="ET2842" s="109"/>
      <c r="EU2842" s="109"/>
      <c r="EV2842" s="109"/>
      <c r="EW2842" s="109"/>
      <c r="EX2842" s="109"/>
      <c r="EY2842" s="109"/>
      <c r="EZ2842" s="109"/>
      <c r="FA2842" s="109"/>
      <c r="FB2842" s="109"/>
      <c r="FC2842" s="109"/>
      <c r="FD2842" s="109"/>
      <c r="FE2842" s="109"/>
      <c r="FF2842" s="109"/>
      <c r="FG2842" s="109"/>
      <c r="FH2842" s="109"/>
      <c r="FI2842" s="109"/>
      <c r="FJ2842" s="109"/>
      <c r="FK2842" s="109"/>
      <c r="FL2842" s="109"/>
      <c r="FM2842" s="109"/>
      <c r="FN2842" s="109"/>
      <c r="FO2842" s="109"/>
      <c r="FP2842" s="109"/>
      <c r="FQ2842" s="109"/>
      <c r="FR2842" s="109"/>
      <c r="FS2842" s="109"/>
      <c r="FT2842" s="109"/>
      <c r="FU2842" s="109"/>
      <c r="FV2842" s="109"/>
      <c r="FW2842" s="109"/>
      <c r="FX2842" s="109"/>
      <c r="FY2842" s="109"/>
      <c r="FZ2842" s="109"/>
      <c r="GA2842" s="109"/>
      <c r="GB2842" s="109"/>
      <c r="GC2842" s="109"/>
      <c r="GD2842" s="109"/>
      <c r="GE2842" s="109"/>
      <c r="GF2842" s="109"/>
      <c r="GG2842" s="109"/>
      <c r="GH2842" s="109"/>
      <c r="GI2842" s="109"/>
      <c r="GJ2842" s="109"/>
      <c r="GK2842" s="109"/>
      <c r="GL2842" s="109"/>
      <c r="GM2842" s="109"/>
      <c r="GN2842" s="109"/>
      <c r="GO2842" s="109"/>
      <c r="GP2842" s="109"/>
      <c r="GQ2842" s="109"/>
      <c r="GR2842" s="109"/>
      <c r="GS2842" s="109"/>
      <c r="GT2842" s="109"/>
      <c r="GU2842" s="109"/>
      <c r="GV2842" s="109"/>
      <c r="GW2842" s="109"/>
      <c r="GX2842" s="109"/>
      <c r="GY2842" s="109"/>
      <c r="GZ2842" s="109"/>
      <c r="HA2842" s="109"/>
      <c r="HB2842" s="109"/>
      <c r="HC2842" s="109"/>
      <c r="HD2842" s="109"/>
      <c r="HE2842" s="109"/>
      <c r="HF2842" s="109"/>
      <c r="HG2842" s="109"/>
      <c r="HH2842" s="109"/>
      <c r="HI2842" s="109"/>
      <c r="HJ2842" s="109"/>
      <c r="HK2842" s="109"/>
      <c r="HL2842" s="109"/>
      <c r="HM2842" s="109"/>
      <c r="HN2842" s="109"/>
      <c r="HO2842" s="109"/>
      <c r="HP2842" s="109"/>
      <c r="HQ2842" s="109"/>
      <c r="HR2842" s="109"/>
      <c r="HS2842" s="109"/>
      <c r="HT2842" s="109"/>
      <c r="HU2842" s="109"/>
      <c r="HV2842" s="109"/>
      <c r="HW2842" s="109"/>
      <c r="HX2842" s="109"/>
      <c r="HY2842" s="109"/>
      <c r="HZ2842" s="109"/>
      <c r="IA2842" s="109"/>
      <c r="IB2842" s="109"/>
      <c r="IC2842" s="109"/>
      <c r="ID2842" s="109"/>
      <c r="IE2842" s="109"/>
      <c r="IF2842" s="109"/>
      <c r="IG2842" s="109"/>
      <c r="IH2842" s="109"/>
      <c r="II2842" s="109"/>
      <c r="IJ2842" s="109"/>
      <c r="IK2842" s="109"/>
      <c r="IL2842" s="109"/>
      <c r="IM2842" s="109"/>
      <c r="IN2842" s="109"/>
      <c r="IO2842" s="109"/>
      <c r="IP2842" s="109"/>
      <c r="IQ2842" s="109"/>
      <c r="IR2842" s="109"/>
      <c r="IS2842" s="109"/>
      <c r="IT2842" s="109"/>
      <c r="IU2842" s="109"/>
      <c r="IV2842" s="109"/>
    </row>
    <row r="2843" spans="1:256" s="365" customFormat="1" ht="12" customHeight="1">
      <c r="A2843" s="217"/>
      <c r="B2843" s="65">
        <v>1</v>
      </c>
      <c r="C2843" s="66">
        <f>IF(E2843="A",4,IF(E2843="B",3,IF(E2843="C",2,IF(E2843="D",1,0))))</f>
        <v>3</v>
      </c>
      <c r="D2843" s="77" t="s">
        <v>90</v>
      </c>
      <c r="E2843" s="76" t="s">
        <v>87</v>
      </c>
      <c r="F2843" s="76" t="s">
        <v>68</v>
      </c>
      <c r="G2843" s="78"/>
      <c r="H2843" s="96" t="s">
        <v>119</v>
      </c>
      <c r="I2843" s="107" t="s">
        <v>388</v>
      </c>
      <c r="J2843" s="81" t="s">
        <v>17</v>
      </c>
      <c r="K2843" s="72"/>
      <c r="L2843" s="72"/>
      <c r="M2843" s="72"/>
      <c r="N2843" s="72"/>
      <c r="O2843" s="72"/>
      <c r="P2843" s="72"/>
      <c r="Q2843" s="833"/>
      <c r="R2843" s="102"/>
      <c r="S2843" s="73"/>
      <c r="T2843" s="102"/>
      <c r="U2843" s="103"/>
      <c r="V2843" s="104"/>
      <c r="W2843" s="109"/>
      <c r="X2843" s="109"/>
      <c r="Y2843" s="109"/>
      <c r="Z2843" s="109"/>
      <c r="AA2843" s="109"/>
      <c r="AB2843" s="109"/>
      <c r="AC2843" s="109"/>
      <c r="AD2843" s="109"/>
      <c r="AE2843" s="109"/>
      <c r="AF2843" s="109"/>
      <c r="AG2843" s="109"/>
      <c r="AH2843" s="109"/>
      <c r="AI2843" s="109"/>
      <c r="AJ2843" s="109"/>
      <c r="AK2843" s="109"/>
      <c r="AL2843" s="109"/>
      <c r="AM2843" s="109"/>
      <c r="AN2843" s="109"/>
      <c r="AO2843" s="109"/>
      <c r="AP2843" s="109"/>
      <c r="AQ2843" s="109"/>
      <c r="AR2843" s="109"/>
      <c r="AS2843" s="109"/>
      <c r="AT2843" s="109"/>
      <c r="AU2843" s="109"/>
      <c r="AV2843" s="109"/>
      <c r="AW2843" s="109"/>
      <c r="AX2843" s="109"/>
      <c r="AY2843" s="109"/>
      <c r="AZ2843" s="109"/>
      <c r="BA2843" s="109"/>
      <c r="BB2843" s="109"/>
      <c r="BC2843" s="109"/>
      <c r="BD2843" s="109"/>
      <c r="BE2843" s="109"/>
      <c r="BF2843" s="109"/>
      <c r="BG2843" s="109"/>
      <c r="BH2843" s="109"/>
      <c r="BI2843" s="109"/>
      <c r="BJ2843" s="109"/>
      <c r="BK2843" s="109"/>
      <c r="BL2843" s="109"/>
      <c r="BM2843" s="109"/>
      <c r="BN2843" s="109"/>
      <c r="BO2843" s="109"/>
      <c r="BP2843" s="109"/>
      <c r="BQ2843" s="109"/>
      <c r="BR2843" s="109"/>
      <c r="BS2843" s="109"/>
      <c r="BT2843" s="109"/>
      <c r="BU2843" s="109"/>
      <c r="BV2843" s="109"/>
      <c r="BW2843" s="109"/>
      <c r="BX2843" s="109"/>
      <c r="BY2843" s="109"/>
      <c r="BZ2843" s="109"/>
      <c r="CA2843" s="109"/>
      <c r="CB2843" s="109"/>
      <c r="CC2843" s="109"/>
      <c r="CD2843" s="109"/>
      <c r="CE2843" s="109"/>
      <c r="CF2843" s="109"/>
      <c r="CG2843" s="109"/>
      <c r="CH2843" s="109"/>
      <c r="CI2843" s="109"/>
      <c r="CJ2843" s="109"/>
      <c r="CK2843" s="109"/>
      <c r="CL2843" s="109"/>
      <c r="CM2843" s="109"/>
      <c r="CN2843" s="109"/>
      <c r="CO2843" s="109"/>
      <c r="CP2843" s="109"/>
      <c r="CQ2843" s="109"/>
      <c r="CR2843" s="109"/>
      <c r="CS2843" s="109"/>
      <c r="CT2843" s="109"/>
      <c r="CU2843" s="109"/>
      <c r="CV2843" s="109"/>
      <c r="CW2843" s="109"/>
      <c r="CX2843" s="109"/>
      <c r="CY2843" s="109"/>
      <c r="CZ2843" s="109"/>
      <c r="DA2843" s="109"/>
      <c r="DB2843" s="109"/>
      <c r="DC2843" s="109"/>
      <c r="DD2843" s="109"/>
      <c r="DE2843" s="109"/>
      <c r="DF2843" s="109"/>
      <c r="DG2843" s="109"/>
      <c r="DH2843" s="109"/>
      <c r="DI2843" s="109"/>
      <c r="DJ2843" s="109"/>
      <c r="DK2843" s="109"/>
      <c r="DL2843" s="109"/>
      <c r="DM2843" s="109"/>
      <c r="DN2843" s="109"/>
      <c r="DO2843" s="109"/>
      <c r="DP2843" s="109"/>
      <c r="DQ2843" s="109"/>
      <c r="DR2843" s="109"/>
      <c r="DS2843" s="109"/>
      <c r="DT2843" s="109"/>
      <c r="DU2843" s="109"/>
      <c r="DV2843" s="109"/>
      <c r="DW2843" s="109"/>
      <c r="DX2843" s="109"/>
      <c r="DY2843" s="109"/>
      <c r="DZ2843" s="109"/>
      <c r="EA2843" s="109"/>
      <c r="EB2843" s="109"/>
      <c r="EC2843" s="109"/>
      <c r="ED2843" s="109"/>
      <c r="EE2843" s="109"/>
      <c r="EF2843" s="109"/>
      <c r="EG2843" s="109"/>
      <c r="EH2843" s="109"/>
      <c r="EI2843" s="109"/>
      <c r="EJ2843" s="109"/>
      <c r="EK2843" s="109"/>
      <c r="EL2843" s="109"/>
      <c r="EM2843" s="109"/>
      <c r="EN2843" s="109"/>
      <c r="EO2843" s="109"/>
      <c r="EP2843" s="109"/>
      <c r="EQ2843" s="109"/>
      <c r="ER2843" s="109"/>
      <c r="ES2843" s="109"/>
      <c r="ET2843" s="109"/>
      <c r="EU2843" s="109"/>
      <c r="EV2843" s="109"/>
      <c r="EW2843" s="109"/>
      <c r="EX2843" s="109"/>
      <c r="EY2843" s="109"/>
      <c r="EZ2843" s="109"/>
      <c r="FA2843" s="109"/>
      <c r="FB2843" s="109"/>
      <c r="FC2843" s="109"/>
      <c r="FD2843" s="109"/>
      <c r="FE2843" s="109"/>
      <c r="FF2843" s="109"/>
      <c r="FG2843" s="109"/>
      <c r="FH2843" s="109"/>
      <c r="FI2843" s="109"/>
      <c r="FJ2843" s="109"/>
      <c r="FK2843" s="109"/>
      <c r="FL2843" s="109"/>
      <c r="FM2843" s="109"/>
      <c r="FN2843" s="109"/>
      <c r="FO2843" s="109"/>
      <c r="FP2843" s="109"/>
      <c r="FQ2843" s="109"/>
      <c r="FR2843" s="109"/>
      <c r="FS2843" s="109"/>
      <c r="FT2843" s="109"/>
      <c r="FU2843" s="109"/>
      <c r="FV2843" s="109"/>
      <c r="FW2843" s="109"/>
      <c r="FX2843" s="109"/>
      <c r="FY2843" s="109"/>
      <c r="FZ2843" s="109"/>
      <c r="GA2843" s="109"/>
      <c r="GB2843" s="109"/>
      <c r="GC2843" s="109"/>
      <c r="GD2843" s="109"/>
      <c r="GE2843" s="109"/>
      <c r="GF2843" s="109"/>
      <c r="GG2843" s="109"/>
      <c r="GH2843" s="109"/>
      <c r="GI2843" s="109"/>
      <c r="GJ2843" s="109"/>
      <c r="GK2843" s="109"/>
      <c r="GL2843" s="109"/>
      <c r="GM2843" s="109"/>
      <c r="GN2843" s="109"/>
      <c r="GO2843" s="109"/>
      <c r="GP2843" s="109"/>
      <c r="GQ2843" s="109"/>
      <c r="GR2843" s="109"/>
      <c r="GS2843" s="109"/>
      <c r="GT2843" s="109"/>
      <c r="GU2843" s="109"/>
      <c r="GV2843" s="109"/>
      <c r="GW2843" s="109"/>
      <c r="GX2843" s="109"/>
      <c r="GY2843" s="109"/>
      <c r="GZ2843" s="109"/>
      <c r="HA2843" s="109"/>
      <c r="HB2843" s="109"/>
      <c r="HC2843" s="109"/>
      <c r="HD2843" s="109"/>
      <c r="HE2843" s="109"/>
      <c r="HF2843" s="109"/>
      <c r="HG2843" s="109"/>
      <c r="HH2843" s="109"/>
      <c r="HI2843" s="109"/>
      <c r="HJ2843" s="109"/>
      <c r="HK2843" s="109"/>
      <c r="HL2843" s="109"/>
      <c r="HM2843" s="109"/>
      <c r="HN2843" s="109"/>
      <c r="HO2843" s="109"/>
      <c r="HP2843" s="109"/>
      <c r="HQ2843" s="109"/>
      <c r="HR2843" s="109"/>
      <c r="HS2843" s="109"/>
      <c r="HT2843" s="109"/>
      <c r="HU2843" s="109"/>
      <c r="HV2843" s="109"/>
      <c r="HW2843" s="109"/>
      <c r="HX2843" s="109"/>
      <c r="HY2843" s="109"/>
      <c r="HZ2843" s="109"/>
      <c r="IA2843" s="109"/>
      <c r="IB2843" s="109"/>
      <c r="IC2843" s="109"/>
      <c r="ID2843" s="109"/>
      <c r="IE2843" s="109"/>
      <c r="IF2843" s="109"/>
      <c r="IG2843" s="109"/>
      <c r="IH2843" s="109"/>
      <c r="II2843" s="109"/>
      <c r="IJ2843" s="109"/>
      <c r="IK2843" s="109"/>
      <c r="IL2843" s="109"/>
      <c r="IM2843" s="109"/>
      <c r="IN2843" s="109"/>
      <c r="IO2843" s="109"/>
      <c r="IP2843" s="109"/>
      <c r="IQ2843" s="109"/>
      <c r="IR2843" s="109"/>
      <c r="IS2843" s="109"/>
      <c r="IT2843" s="109"/>
      <c r="IU2843" s="109"/>
      <c r="IV2843" s="109"/>
    </row>
    <row r="2844" spans="1:256" s="325" customFormat="1" ht="12.5">
      <c r="A2844" s="217"/>
      <c r="B2844" s="65">
        <v>1</v>
      </c>
      <c r="C2844" s="66">
        <f>IF(E2844="A",1,IF(E2844="B",1,0))</f>
        <v>0</v>
      </c>
      <c r="D2844" s="664" t="s">
        <v>90</v>
      </c>
      <c r="E2844" s="667" t="s">
        <v>70</v>
      </c>
      <c r="F2844" s="665" t="s">
        <v>68</v>
      </c>
      <c r="G2844" s="78"/>
      <c r="H2844" s="96" t="s">
        <v>104</v>
      </c>
      <c r="I2844" s="107" t="s">
        <v>3511</v>
      </c>
      <c r="J2844" s="81"/>
      <c r="K2844" s="72"/>
      <c r="L2844" s="72"/>
      <c r="M2844" s="72"/>
      <c r="N2844" s="72"/>
      <c r="O2844" s="72"/>
      <c r="P2844" s="72"/>
      <c r="Q2844" s="833"/>
      <c r="R2844" s="102"/>
      <c r="S2844" s="73"/>
      <c r="T2844" s="102"/>
      <c r="U2844" s="103"/>
      <c r="V2844" s="104"/>
      <c r="W2844" s="109"/>
      <c r="X2844" s="109"/>
      <c r="Y2844" s="109"/>
      <c r="Z2844" s="109"/>
      <c r="AA2844" s="109"/>
      <c r="AB2844" s="109"/>
      <c r="AC2844" s="109"/>
      <c r="AD2844" s="109"/>
      <c r="AE2844" s="109"/>
      <c r="AF2844" s="109"/>
      <c r="AG2844" s="109"/>
      <c r="AH2844" s="109"/>
      <c r="AI2844" s="109"/>
      <c r="AJ2844" s="109"/>
      <c r="AK2844" s="109"/>
      <c r="AL2844" s="109"/>
      <c r="AM2844" s="109"/>
      <c r="AN2844" s="109"/>
      <c r="AO2844" s="109"/>
      <c r="AP2844" s="109"/>
      <c r="AQ2844" s="109"/>
      <c r="AR2844" s="109"/>
      <c r="AS2844" s="109"/>
      <c r="AT2844" s="109"/>
      <c r="AU2844" s="109"/>
      <c r="AV2844" s="109"/>
      <c r="AW2844" s="109"/>
      <c r="AX2844" s="109"/>
      <c r="AY2844" s="109"/>
      <c r="AZ2844" s="109"/>
      <c r="BA2844" s="109"/>
      <c r="BB2844" s="109"/>
      <c r="BC2844" s="109"/>
      <c r="BD2844" s="109"/>
      <c r="BE2844" s="109"/>
      <c r="BF2844" s="109"/>
      <c r="BG2844" s="109"/>
      <c r="BH2844" s="109"/>
      <c r="BI2844" s="109"/>
      <c r="BJ2844" s="109"/>
      <c r="BK2844" s="109"/>
      <c r="BL2844" s="109"/>
      <c r="BM2844" s="109"/>
      <c r="BN2844" s="109"/>
      <c r="BO2844" s="109"/>
      <c r="BP2844" s="109"/>
      <c r="BQ2844" s="109"/>
      <c r="BR2844" s="109"/>
      <c r="BS2844" s="109"/>
      <c r="BT2844" s="109"/>
      <c r="BU2844" s="109"/>
      <c r="BV2844" s="109"/>
      <c r="BW2844" s="109"/>
      <c r="BX2844" s="109"/>
      <c r="BY2844" s="109"/>
      <c r="BZ2844" s="109"/>
      <c r="CA2844" s="109"/>
      <c r="CB2844" s="109"/>
      <c r="CC2844" s="109"/>
      <c r="CD2844" s="109"/>
      <c r="CE2844" s="109"/>
      <c r="CF2844" s="109"/>
      <c r="CG2844" s="109"/>
      <c r="CH2844" s="109"/>
      <c r="CI2844" s="109"/>
      <c r="CJ2844" s="109"/>
      <c r="CK2844" s="109"/>
      <c r="CL2844" s="109"/>
      <c r="CM2844" s="109"/>
      <c r="CN2844" s="109"/>
      <c r="CO2844" s="109"/>
      <c r="CP2844" s="109"/>
      <c r="CQ2844" s="109"/>
      <c r="CR2844" s="109"/>
      <c r="CS2844" s="109"/>
      <c r="CT2844" s="109"/>
      <c r="CU2844" s="109"/>
      <c r="CV2844" s="109"/>
      <c r="CW2844" s="109"/>
      <c r="CX2844" s="109"/>
      <c r="CY2844" s="109"/>
      <c r="CZ2844" s="109"/>
      <c r="DA2844" s="109"/>
      <c r="DB2844" s="109"/>
      <c r="DC2844" s="109"/>
      <c r="DD2844" s="109"/>
      <c r="DE2844" s="109"/>
      <c r="DF2844" s="109"/>
      <c r="DG2844" s="109"/>
      <c r="DH2844" s="109"/>
      <c r="DI2844" s="109"/>
      <c r="DJ2844" s="109"/>
      <c r="DK2844" s="109"/>
      <c r="DL2844" s="109"/>
      <c r="DM2844" s="109"/>
      <c r="DN2844" s="109"/>
      <c r="DO2844" s="109"/>
      <c r="DP2844" s="109"/>
      <c r="DQ2844" s="109"/>
      <c r="DR2844" s="109"/>
      <c r="DS2844" s="109"/>
      <c r="DT2844" s="109"/>
      <c r="DU2844" s="109"/>
      <c r="DV2844" s="109"/>
      <c r="DW2844" s="109"/>
      <c r="DX2844" s="109"/>
      <c r="DY2844" s="109"/>
      <c r="DZ2844" s="109"/>
      <c r="EA2844" s="109"/>
      <c r="EB2844" s="109"/>
      <c r="EC2844" s="109"/>
      <c r="ED2844" s="109"/>
      <c r="EE2844" s="109"/>
      <c r="EF2844" s="109"/>
      <c r="EG2844" s="109"/>
      <c r="EH2844" s="109"/>
      <c r="EI2844" s="109"/>
      <c r="EJ2844" s="109"/>
      <c r="EK2844" s="109"/>
      <c r="EL2844" s="109"/>
      <c r="EM2844" s="109"/>
      <c r="EN2844" s="109"/>
      <c r="EO2844" s="109"/>
      <c r="EP2844" s="109"/>
      <c r="EQ2844" s="109"/>
      <c r="ER2844" s="109"/>
      <c r="ES2844" s="109"/>
      <c r="ET2844" s="109"/>
      <c r="EU2844" s="109"/>
      <c r="EV2844" s="109"/>
      <c r="EW2844" s="109"/>
      <c r="EX2844" s="109"/>
      <c r="EY2844" s="109"/>
      <c r="EZ2844" s="109"/>
      <c r="FA2844" s="109"/>
      <c r="FB2844" s="109"/>
      <c r="FC2844" s="109"/>
      <c r="FD2844" s="109"/>
      <c r="FE2844" s="109"/>
      <c r="FF2844" s="109"/>
      <c r="FG2844" s="109"/>
      <c r="FH2844" s="109"/>
      <c r="FI2844" s="109"/>
      <c r="FJ2844" s="109"/>
      <c r="FK2844" s="109"/>
      <c r="FL2844" s="109"/>
      <c r="FM2844" s="109"/>
      <c r="FN2844" s="109"/>
      <c r="FO2844" s="109"/>
      <c r="FP2844" s="109"/>
      <c r="FQ2844" s="109"/>
      <c r="FR2844" s="109"/>
      <c r="FS2844" s="109"/>
      <c r="FT2844" s="109"/>
      <c r="FU2844" s="109"/>
      <c r="FV2844" s="109"/>
      <c r="FW2844" s="109"/>
      <c r="FX2844" s="109"/>
      <c r="FY2844" s="109"/>
      <c r="FZ2844" s="109"/>
      <c r="GA2844" s="109"/>
      <c r="GB2844" s="109"/>
      <c r="GC2844" s="109"/>
      <c r="GD2844" s="109"/>
      <c r="GE2844" s="109"/>
      <c r="GF2844" s="109"/>
      <c r="GG2844" s="109"/>
      <c r="GH2844" s="109"/>
      <c r="GI2844" s="109"/>
      <c r="GJ2844" s="109"/>
      <c r="GK2844" s="109"/>
      <c r="GL2844" s="109"/>
      <c r="GM2844" s="109"/>
      <c r="GN2844" s="109"/>
      <c r="GO2844" s="109"/>
      <c r="GP2844" s="109"/>
      <c r="GQ2844" s="109"/>
      <c r="GR2844" s="109"/>
      <c r="GS2844" s="109"/>
      <c r="GT2844" s="109"/>
      <c r="GU2844" s="109"/>
      <c r="GV2844" s="109"/>
      <c r="GW2844" s="109"/>
      <c r="GX2844" s="109"/>
      <c r="GY2844" s="109"/>
      <c r="GZ2844" s="109"/>
      <c r="HA2844" s="109"/>
      <c r="HB2844" s="109"/>
      <c r="HC2844" s="109"/>
      <c r="HD2844" s="109"/>
      <c r="HE2844" s="109"/>
      <c r="HF2844" s="109"/>
      <c r="HG2844" s="109"/>
      <c r="HH2844" s="109"/>
      <c r="HI2844" s="109"/>
      <c r="HJ2844" s="109"/>
      <c r="HK2844" s="109"/>
      <c r="HL2844" s="109"/>
      <c r="HM2844" s="109"/>
      <c r="HN2844" s="109"/>
      <c r="HO2844" s="109"/>
      <c r="HP2844" s="109"/>
      <c r="HQ2844" s="109"/>
      <c r="HR2844" s="109"/>
      <c r="HS2844" s="109"/>
      <c r="HT2844" s="109"/>
      <c r="HU2844" s="109"/>
      <c r="HV2844" s="109"/>
      <c r="HW2844" s="109"/>
      <c r="HX2844" s="109"/>
      <c r="HY2844" s="109"/>
      <c r="HZ2844" s="109"/>
      <c r="IA2844" s="109"/>
      <c r="IB2844" s="109"/>
      <c r="IC2844" s="109"/>
      <c r="ID2844" s="109"/>
      <c r="IE2844" s="109"/>
      <c r="IF2844" s="109"/>
      <c r="IG2844" s="109"/>
      <c r="IH2844" s="109"/>
      <c r="II2844" s="109"/>
      <c r="IJ2844" s="109"/>
      <c r="IK2844" s="109"/>
      <c r="IL2844" s="109"/>
      <c r="IM2844" s="109"/>
      <c r="IN2844" s="109"/>
      <c r="IO2844" s="109"/>
      <c r="IP2844" s="109"/>
      <c r="IQ2844" s="109"/>
      <c r="IR2844" s="109"/>
      <c r="IS2844" s="109"/>
      <c r="IT2844" s="109"/>
      <c r="IU2844" s="109"/>
      <c r="IV2844" s="109"/>
    </row>
    <row r="2845" spans="1:256" s="365" customFormat="1" ht="12" customHeight="1">
      <c r="A2845" s="305"/>
      <c r="B2845" s="65">
        <v>1</v>
      </c>
      <c r="C2845" s="66">
        <f>IF(E2845="A",1,IF(E2845="B",1,0))</f>
        <v>1</v>
      </c>
      <c r="D2845" s="77" t="s">
        <v>90</v>
      </c>
      <c r="E2845" s="76" t="s">
        <v>87</v>
      </c>
      <c r="F2845" s="99" t="s">
        <v>70</v>
      </c>
      <c r="G2845" s="78"/>
      <c r="H2845" s="96" t="s">
        <v>110</v>
      </c>
      <c r="I2845" s="107" t="s">
        <v>3512</v>
      </c>
      <c r="J2845" s="81"/>
      <c r="K2845" s="72"/>
      <c r="L2845" s="72"/>
      <c r="M2845" s="72"/>
      <c r="N2845" s="72"/>
      <c r="O2845" s="72"/>
      <c r="P2845" s="72"/>
      <c r="Q2845" s="833"/>
      <c r="R2845" s="102"/>
      <c r="S2845" s="73"/>
      <c r="T2845" s="102"/>
      <c r="U2845" s="103"/>
      <c r="V2845" s="104"/>
      <c r="W2845" s="109"/>
      <c r="X2845" s="109"/>
      <c r="Y2845" s="109"/>
      <c r="Z2845" s="109"/>
      <c r="AA2845" s="109"/>
      <c r="AB2845" s="109"/>
      <c r="AC2845" s="109"/>
      <c r="AD2845" s="109"/>
      <c r="AE2845" s="109"/>
      <c r="AF2845" s="109"/>
      <c r="AG2845" s="109"/>
      <c r="AH2845" s="109"/>
      <c r="AI2845" s="109"/>
      <c r="AJ2845" s="109"/>
      <c r="AK2845" s="109"/>
      <c r="AL2845" s="109"/>
      <c r="AM2845" s="109"/>
      <c r="AN2845" s="109"/>
      <c r="AO2845" s="109"/>
      <c r="AP2845" s="109"/>
      <c r="AQ2845" s="109"/>
      <c r="AR2845" s="109"/>
      <c r="AS2845" s="109"/>
      <c r="AT2845" s="109"/>
      <c r="AU2845" s="109"/>
      <c r="AV2845" s="109"/>
      <c r="AW2845" s="109"/>
      <c r="AX2845" s="109"/>
      <c r="AY2845" s="109"/>
      <c r="AZ2845" s="109"/>
      <c r="BA2845" s="109"/>
      <c r="BB2845" s="109"/>
      <c r="BC2845" s="109"/>
      <c r="BD2845" s="109"/>
      <c r="BE2845" s="109"/>
      <c r="BF2845" s="109"/>
      <c r="BG2845" s="109"/>
      <c r="BH2845" s="109"/>
      <c r="BI2845" s="109"/>
      <c r="BJ2845" s="109"/>
      <c r="BK2845" s="109"/>
      <c r="BL2845" s="109"/>
      <c r="BM2845" s="109"/>
      <c r="BN2845" s="109"/>
      <c r="BO2845" s="109"/>
      <c r="BP2845" s="109"/>
      <c r="BQ2845" s="109"/>
      <c r="BR2845" s="109"/>
      <c r="BS2845" s="109"/>
      <c r="BT2845" s="109"/>
      <c r="BU2845" s="109"/>
      <c r="BV2845" s="109"/>
      <c r="BW2845" s="109"/>
      <c r="BX2845" s="109"/>
      <c r="BY2845" s="109"/>
      <c r="BZ2845" s="109"/>
      <c r="CA2845" s="109"/>
      <c r="CB2845" s="109"/>
      <c r="CC2845" s="109"/>
      <c r="CD2845" s="109"/>
      <c r="CE2845" s="109"/>
      <c r="CF2845" s="109"/>
      <c r="CG2845" s="109"/>
      <c r="CH2845" s="109"/>
      <c r="CI2845" s="109"/>
      <c r="CJ2845" s="109"/>
      <c r="CK2845" s="109"/>
      <c r="CL2845" s="109"/>
      <c r="CM2845" s="109"/>
      <c r="CN2845" s="109"/>
      <c r="CO2845" s="109"/>
      <c r="CP2845" s="109"/>
      <c r="CQ2845" s="109"/>
      <c r="CR2845" s="109"/>
      <c r="CS2845" s="109"/>
      <c r="CT2845" s="109"/>
      <c r="CU2845" s="109"/>
      <c r="CV2845" s="109"/>
      <c r="CW2845" s="109"/>
      <c r="CX2845" s="109"/>
      <c r="CY2845" s="109"/>
      <c r="CZ2845" s="109"/>
      <c r="DA2845" s="109"/>
      <c r="DB2845" s="109"/>
      <c r="DC2845" s="109"/>
      <c r="DD2845" s="109"/>
      <c r="DE2845" s="109"/>
      <c r="DF2845" s="109"/>
      <c r="DG2845" s="109"/>
      <c r="DH2845" s="109"/>
      <c r="DI2845" s="109"/>
      <c r="DJ2845" s="109"/>
      <c r="DK2845" s="109"/>
      <c r="DL2845" s="109"/>
      <c r="DM2845" s="109"/>
      <c r="DN2845" s="109"/>
      <c r="DO2845" s="109"/>
      <c r="DP2845" s="109"/>
      <c r="DQ2845" s="109"/>
      <c r="DR2845" s="109"/>
      <c r="DS2845" s="109"/>
      <c r="DT2845" s="109"/>
      <c r="DU2845" s="109"/>
      <c r="DV2845" s="109"/>
      <c r="DW2845" s="109"/>
      <c r="DX2845" s="109"/>
      <c r="DY2845" s="109"/>
      <c r="DZ2845" s="109"/>
      <c r="EA2845" s="109"/>
      <c r="EB2845" s="109"/>
      <c r="EC2845" s="109"/>
      <c r="ED2845" s="109"/>
      <c r="EE2845" s="109"/>
      <c r="EF2845" s="109"/>
      <c r="EG2845" s="109"/>
      <c r="EH2845" s="109"/>
      <c r="EI2845" s="109"/>
      <c r="EJ2845" s="109"/>
      <c r="EK2845" s="109"/>
      <c r="EL2845" s="109"/>
      <c r="EM2845" s="109"/>
      <c r="EN2845" s="109"/>
      <c r="EO2845" s="109"/>
      <c r="EP2845" s="109"/>
      <c r="EQ2845" s="109"/>
      <c r="ER2845" s="109"/>
      <c r="ES2845" s="109"/>
      <c r="ET2845" s="109"/>
      <c r="EU2845" s="109"/>
      <c r="EV2845" s="109"/>
      <c r="EW2845" s="109"/>
      <c r="EX2845" s="109"/>
      <c r="EY2845" s="109"/>
      <c r="EZ2845" s="109"/>
      <c r="FA2845" s="109"/>
      <c r="FB2845" s="109"/>
      <c r="FC2845" s="109"/>
      <c r="FD2845" s="109"/>
      <c r="FE2845" s="109"/>
      <c r="FF2845" s="109"/>
      <c r="FG2845" s="109"/>
      <c r="FH2845" s="109"/>
      <c r="FI2845" s="109"/>
      <c r="FJ2845" s="109"/>
      <c r="FK2845" s="109"/>
      <c r="FL2845" s="109"/>
      <c r="FM2845" s="109"/>
      <c r="FN2845" s="109"/>
      <c r="FO2845" s="109"/>
      <c r="FP2845" s="109"/>
      <c r="FQ2845" s="109"/>
      <c r="FR2845" s="109"/>
      <c r="FS2845" s="109"/>
      <c r="FT2845" s="109"/>
      <c r="FU2845" s="109"/>
      <c r="FV2845" s="109"/>
      <c r="FW2845" s="109"/>
      <c r="FX2845" s="109"/>
      <c r="FY2845" s="109"/>
      <c r="FZ2845" s="109"/>
      <c r="GA2845" s="109"/>
      <c r="GB2845" s="109"/>
      <c r="GC2845" s="109"/>
      <c r="GD2845" s="109"/>
      <c r="GE2845" s="109"/>
      <c r="GF2845" s="109"/>
      <c r="GG2845" s="109"/>
      <c r="GH2845" s="109"/>
      <c r="GI2845" s="109"/>
      <c r="GJ2845" s="109"/>
      <c r="GK2845" s="109"/>
      <c r="GL2845" s="109"/>
      <c r="GM2845" s="109"/>
      <c r="GN2845" s="109"/>
      <c r="GO2845" s="109"/>
      <c r="GP2845" s="109"/>
      <c r="GQ2845" s="109"/>
      <c r="GR2845" s="109"/>
      <c r="GS2845" s="109"/>
      <c r="GT2845" s="109"/>
      <c r="GU2845" s="109"/>
      <c r="GV2845" s="109"/>
      <c r="GW2845" s="109"/>
      <c r="GX2845" s="109"/>
      <c r="GY2845" s="109"/>
      <c r="GZ2845" s="109"/>
      <c r="HA2845" s="109"/>
      <c r="HB2845" s="109"/>
      <c r="HC2845" s="109"/>
      <c r="HD2845" s="109"/>
      <c r="HE2845" s="109"/>
      <c r="HF2845" s="109"/>
      <c r="HG2845" s="109"/>
      <c r="HH2845" s="109"/>
      <c r="HI2845" s="109"/>
      <c r="HJ2845" s="109"/>
      <c r="HK2845" s="109"/>
      <c r="HL2845" s="109"/>
      <c r="HM2845" s="109"/>
      <c r="HN2845" s="109"/>
      <c r="HO2845" s="109"/>
      <c r="HP2845" s="109"/>
      <c r="HQ2845" s="109"/>
      <c r="HR2845" s="109"/>
      <c r="HS2845" s="109"/>
      <c r="HT2845" s="109"/>
      <c r="HU2845" s="109"/>
      <c r="HV2845" s="109"/>
      <c r="HW2845" s="109"/>
      <c r="HX2845" s="109"/>
      <c r="HY2845" s="109"/>
      <c r="HZ2845" s="109"/>
      <c r="IA2845" s="109"/>
      <c r="IB2845" s="109"/>
      <c r="IC2845" s="109"/>
      <c r="ID2845" s="109"/>
      <c r="IE2845" s="109"/>
      <c r="IF2845" s="109"/>
      <c r="IG2845" s="109"/>
      <c r="IH2845" s="109"/>
      <c r="II2845" s="109"/>
      <c r="IJ2845" s="109"/>
      <c r="IK2845" s="109"/>
      <c r="IL2845" s="109"/>
      <c r="IM2845" s="109"/>
      <c r="IN2845" s="109"/>
      <c r="IO2845" s="109"/>
      <c r="IP2845" s="109"/>
      <c r="IQ2845" s="109"/>
      <c r="IR2845" s="109"/>
      <c r="IS2845" s="109"/>
      <c r="IT2845" s="109"/>
      <c r="IU2845" s="109"/>
      <c r="IV2845" s="109"/>
    </row>
    <row r="2846" spans="1:256" s="325" customFormat="1" ht="12" customHeight="1">
      <c r="A2846" s="217"/>
      <c r="B2846" s="65">
        <v>1</v>
      </c>
      <c r="C2846" s="66">
        <f>IF(E2846="A",4,IF(E2846="B",3,IF(E2846="C",2,IF(E2846="D",1,0))))</f>
        <v>3</v>
      </c>
      <c r="D2846" s="99" t="s">
        <v>99</v>
      </c>
      <c r="E2846" s="76" t="s">
        <v>87</v>
      </c>
      <c r="F2846" s="76" t="s">
        <v>87</v>
      </c>
      <c r="G2846" s="78"/>
      <c r="H2846" s="96" t="s">
        <v>104</v>
      </c>
      <c r="I2846" s="107" t="s">
        <v>3513</v>
      </c>
      <c r="J2846" s="81" t="s">
        <v>10</v>
      </c>
      <c r="K2846" s="72"/>
      <c r="L2846" s="72"/>
      <c r="M2846" s="72"/>
      <c r="N2846" s="72"/>
      <c r="O2846" s="72"/>
      <c r="P2846" s="72"/>
      <c r="Q2846" s="833"/>
      <c r="R2846" s="102"/>
      <c r="S2846" s="73"/>
      <c r="T2846" s="102"/>
      <c r="U2846" s="103"/>
      <c r="V2846" s="104"/>
      <c r="W2846" s="365"/>
      <c r="X2846" s="365"/>
      <c r="Y2846" s="365"/>
      <c r="Z2846" s="365"/>
      <c r="AA2846" s="365"/>
      <c r="AB2846" s="365"/>
      <c r="AC2846" s="365"/>
      <c r="AD2846" s="365"/>
      <c r="AE2846" s="365"/>
      <c r="AF2846" s="365"/>
      <c r="AG2846" s="365"/>
      <c r="AH2846" s="365"/>
      <c r="AI2846" s="365"/>
      <c r="AJ2846" s="365"/>
      <c r="AK2846" s="365"/>
      <c r="AL2846" s="365"/>
      <c r="AM2846" s="365"/>
      <c r="AN2846" s="365"/>
      <c r="AO2846" s="365"/>
      <c r="AP2846" s="365"/>
      <c r="AQ2846" s="365"/>
      <c r="AR2846" s="365"/>
      <c r="AS2846" s="365"/>
      <c r="AT2846" s="365"/>
      <c r="AU2846" s="365"/>
      <c r="AV2846" s="365"/>
      <c r="AW2846" s="365"/>
      <c r="AX2846" s="365"/>
      <c r="AY2846" s="365"/>
      <c r="AZ2846" s="365"/>
      <c r="BA2846" s="365"/>
      <c r="BB2846" s="365"/>
      <c r="BC2846" s="365"/>
      <c r="BD2846" s="365"/>
      <c r="BE2846" s="365"/>
      <c r="BF2846" s="365"/>
      <c r="BG2846" s="365"/>
      <c r="BH2846" s="365"/>
      <c r="BI2846" s="365"/>
      <c r="BJ2846" s="365"/>
      <c r="BK2846" s="365"/>
      <c r="BL2846" s="365"/>
      <c r="BM2846" s="365"/>
      <c r="BN2846" s="365"/>
      <c r="BO2846" s="365"/>
      <c r="BP2846" s="365"/>
      <c r="BQ2846" s="365"/>
      <c r="BR2846" s="365"/>
      <c r="BS2846" s="365"/>
      <c r="BT2846" s="365"/>
      <c r="BU2846" s="365"/>
      <c r="BV2846" s="365"/>
      <c r="BW2846" s="365"/>
      <c r="BX2846" s="365"/>
      <c r="BY2846" s="365"/>
      <c r="BZ2846" s="365"/>
      <c r="CA2846" s="365"/>
      <c r="CB2846" s="365"/>
      <c r="CC2846" s="365"/>
      <c r="CD2846" s="365"/>
      <c r="CE2846" s="365"/>
      <c r="CF2846" s="365"/>
      <c r="CG2846" s="365"/>
      <c r="CH2846" s="365"/>
      <c r="CI2846" s="365"/>
      <c r="CJ2846" s="365"/>
      <c r="CK2846" s="365"/>
      <c r="CL2846" s="365"/>
      <c r="CM2846" s="365"/>
      <c r="CN2846" s="365"/>
      <c r="CO2846" s="365"/>
      <c r="CP2846" s="365"/>
      <c r="CQ2846" s="365"/>
      <c r="CR2846" s="365"/>
      <c r="CS2846" s="365"/>
      <c r="CT2846" s="365"/>
      <c r="CU2846" s="365"/>
      <c r="CV2846" s="365"/>
      <c r="CW2846" s="365"/>
      <c r="CX2846" s="365"/>
      <c r="CY2846" s="365"/>
      <c r="CZ2846" s="365"/>
      <c r="DA2846" s="365"/>
      <c r="DB2846" s="365"/>
      <c r="DC2846" s="365"/>
      <c r="DD2846" s="365"/>
      <c r="DE2846" s="365"/>
      <c r="DF2846" s="365"/>
      <c r="DG2846" s="365"/>
      <c r="DH2846" s="365"/>
      <c r="DI2846" s="365"/>
      <c r="DJ2846" s="365"/>
      <c r="DK2846" s="365"/>
      <c r="DL2846" s="365"/>
      <c r="DM2846" s="365"/>
      <c r="DN2846" s="365"/>
      <c r="DO2846" s="365"/>
      <c r="DP2846" s="365"/>
      <c r="DQ2846" s="365"/>
      <c r="DR2846" s="365"/>
      <c r="DS2846" s="365"/>
      <c r="DT2846" s="365"/>
      <c r="DU2846" s="365"/>
      <c r="DV2846" s="365"/>
      <c r="DW2846" s="365"/>
      <c r="DX2846" s="365"/>
      <c r="DY2846" s="365"/>
      <c r="DZ2846" s="365"/>
      <c r="EA2846" s="365"/>
      <c r="EB2846" s="365"/>
      <c r="EC2846" s="365"/>
      <c r="ED2846" s="365"/>
      <c r="EE2846" s="365"/>
      <c r="EF2846" s="365"/>
      <c r="EG2846" s="365"/>
      <c r="EH2846" s="365"/>
      <c r="EI2846" s="365"/>
      <c r="EJ2846" s="365"/>
      <c r="EK2846" s="365"/>
      <c r="EL2846" s="365"/>
      <c r="EM2846" s="365"/>
      <c r="EN2846" s="365"/>
      <c r="EO2846" s="365"/>
      <c r="EP2846" s="365"/>
      <c r="EQ2846" s="365"/>
      <c r="ER2846" s="365"/>
      <c r="ES2846" s="365"/>
      <c r="ET2846" s="365"/>
      <c r="EU2846" s="365"/>
      <c r="EV2846" s="365"/>
      <c r="EW2846" s="365"/>
      <c r="EX2846" s="365"/>
      <c r="EY2846" s="365"/>
      <c r="EZ2846" s="365"/>
      <c r="FA2846" s="365"/>
      <c r="FB2846" s="365"/>
      <c r="FC2846" s="365"/>
      <c r="FD2846" s="365"/>
      <c r="FE2846" s="365"/>
      <c r="FF2846" s="365"/>
      <c r="FG2846" s="365"/>
      <c r="FH2846" s="365"/>
      <c r="FI2846" s="365"/>
      <c r="FJ2846" s="365"/>
      <c r="FK2846" s="365"/>
      <c r="FL2846" s="365"/>
      <c r="FM2846" s="365"/>
      <c r="FN2846" s="365"/>
      <c r="FO2846" s="365"/>
      <c r="FP2846" s="365"/>
      <c r="FQ2846" s="365"/>
      <c r="FR2846" s="365"/>
      <c r="FS2846" s="365"/>
      <c r="FT2846" s="365"/>
      <c r="FU2846" s="365"/>
      <c r="FV2846" s="365"/>
      <c r="FW2846" s="365"/>
      <c r="FX2846" s="365"/>
      <c r="FY2846" s="365"/>
      <c r="FZ2846" s="365"/>
      <c r="GA2846" s="365"/>
      <c r="GB2846" s="365"/>
      <c r="GC2846" s="365"/>
      <c r="GD2846" s="365"/>
      <c r="GE2846" s="365"/>
      <c r="GF2846" s="365"/>
      <c r="GG2846" s="365"/>
      <c r="GH2846" s="365"/>
      <c r="GI2846" s="365"/>
      <c r="GJ2846" s="365"/>
      <c r="GK2846" s="365"/>
      <c r="GL2846" s="365"/>
      <c r="GM2846" s="365"/>
      <c r="GN2846" s="365"/>
      <c r="GO2846" s="365"/>
      <c r="GP2846" s="365"/>
      <c r="GQ2846" s="365"/>
      <c r="GR2846" s="365"/>
      <c r="GS2846" s="365"/>
      <c r="GT2846" s="365"/>
      <c r="GU2846" s="365"/>
      <c r="GV2846" s="365"/>
      <c r="GW2846" s="365"/>
      <c r="GX2846" s="365"/>
      <c r="GY2846" s="365"/>
      <c r="GZ2846" s="365"/>
      <c r="HA2846" s="365"/>
      <c r="HB2846" s="365"/>
      <c r="HC2846" s="365"/>
      <c r="HD2846" s="365"/>
      <c r="HE2846" s="365"/>
      <c r="HF2846" s="365"/>
      <c r="HG2846" s="365"/>
      <c r="HH2846" s="365"/>
      <c r="HI2846" s="365"/>
      <c r="HJ2846" s="365"/>
      <c r="HK2846" s="365"/>
      <c r="HL2846" s="365"/>
      <c r="HM2846" s="365"/>
      <c r="HN2846" s="365"/>
      <c r="HO2846" s="365"/>
      <c r="HP2846" s="365"/>
      <c r="HQ2846" s="365"/>
      <c r="HR2846" s="365"/>
      <c r="HS2846" s="365"/>
      <c r="HT2846" s="365"/>
      <c r="HU2846" s="365"/>
      <c r="HV2846" s="365"/>
      <c r="HW2846" s="365"/>
      <c r="HX2846" s="365"/>
      <c r="HY2846" s="365"/>
      <c r="HZ2846" s="365"/>
      <c r="IA2846" s="365"/>
      <c r="IB2846" s="365"/>
      <c r="IC2846" s="365"/>
      <c r="ID2846" s="365"/>
      <c r="IE2846" s="365"/>
      <c r="IF2846" s="365"/>
      <c r="IG2846" s="365"/>
      <c r="IH2846" s="365"/>
      <c r="II2846" s="365"/>
      <c r="IJ2846" s="365"/>
      <c r="IK2846" s="365"/>
      <c r="IL2846" s="365"/>
      <c r="IM2846" s="365"/>
      <c r="IN2846" s="365"/>
      <c r="IO2846" s="365"/>
      <c r="IP2846" s="365"/>
      <c r="IQ2846" s="365"/>
      <c r="IR2846" s="365"/>
      <c r="IS2846" s="365"/>
      <c r="IT2846" s="365"/>
      <c r="IU2846" s="365"/>
      <c r="IV2846" s="365"/>
    </row>
    <row r="2847" spans="1:256" s="365" customFormat="1" ht="12.5">
      <c r="A2847" s="305"/>
      <c r="B2847" s="65">
        <v>1</v>
      </c>
      <c r="C2847" s="66">
        <f>IF(E2847="A",1,IF(E2847="B",1,0))</f>
        <v>1</v>
      </c>
      <c r="D2847" s="77" t="s">
        <v>90</v>
      </c>
      <c r="E2847" s="76" t="s">
        <v>68</v>
      </c>
      <c r="F2847" s="99" t="s">
        <v>70</v>
      </c>
      <c r="G2847" s="78"/>
      <c r="H2847" s="96" t="s">
        <v>104</v>
      </c>
      <c r="I2847" s="107" t="s">
        <v>3514</v>
      </c>
      <c r="J2847" s="81"/>
      <c r="K2847" s="72"/>
      <c r="L2847" s="72"/>
      <c r="M2847" s="72"/>
      <c r="N2847" s="72"/>
      <c r="O2847" s="72"/>
      <c r="P2847" s="72"/>
      <c r="Q2847" s="833"/>
      <c r="R2847" s="102"/>
      <c r="S2847" s="73"/>
      <c r="T2847" s="102"/>
      <c r="U2847" s="103"/>
      <c r="V2847" s="104"/>
      <c r="W2847" s="109"/>
      <c r="X2847" s="109"/>
      <c r="Y2847" s="109"/>
      <c r="Z2847" s="109"/>
      <c r="AA2847" s="109"/>
      <c r="AB2847" s="109"/>
      <c r="AC2847" s="109"/>
      <c r="AD2847" s="109"/>
      <c r="AE2847" s="109"/>
      <c r="AF2847" s="109"/>
      <c r="AG2847" s="109"/>
      <c r="AH2847" s="109"/>
      <c r="AI2847" s="109"/>
      <c r="AJ2847" s="109"/>
      <c r="AK2847" s="109"/>
      <c r="AL2847" s="109"/>
      <c r="AM2847" s="109"/>
      <c r="AN2847" s="109"/>
      <c r="AO2847" s="109"/>
      <c r="AP2847" s="109"/>
      <c r="AQ2847" s="109"/>
      <c r="AR2847" s="109"/>
      <c r="AS2847" s="109"/>
      <c r="AT2847" s="109"/>
      <c r="AU2847" s="109"/>
      <c r="AV2847" s="109"/>
      <c r="AW2847" s="109"/>
      <c r="AX2847" s="109"/>
      <c r="AY2847" s="109"/>
      <c r="AZ2847" s="109"/>
      <c r="BA2847" s="109"/>
      <c r="BB2847" s="109"/>
      <c r="BC2847" s="109"/>
      <c r="BD2847" s="109"/>
      <c r="BE2847" s="109"/>
      <c r="BF2847" s="109"/>
      <c r="BG2847" s="109"/>
      <c r="BH2847" s="109"/>
      <c r="BI2847" s="109"/>
      <c r="BJ2847" s="109"/>
      <c r="BK2847" s="109"/>
      <c r="BL2847" s="109"/>
      <c r="BM2847" s="109"/>
      <c r="BN2847" s="109"/>
      <c r="BO2847" s="109"/>
      <c r="BP2847" s="109"/>
      <c r="BQ2847" s="109"/>
      <c r="BR2847" s="109"/>
      <c r="BS2847" s="109"/>
      <c r="BT2847" s="109"/>
      <c r="BU2847" s="109"/>
      <c r="BV2847" s="109"/>
      <c r="BW2847" s="109"/>
      <c r="BX2847" s="109"/>
      <c r="BY2847" s="109"/>
      <c r="BZ2847" s="109"/>
      <c r="CA2847" s="109"/>
      <c r="CB2847" s="109"/>
      <c r="CC2847" s="109"/>
      <c r="CD2847" s="109"/>
      <c r="CE2847" s="109"/>
      <c r="CF2847" s="109"/>
      <c r="CG2847" s="109"/>
      <c r="CH2847" s="109"/>
      <c r="CI2847" s="109"/>
      <c r="CJ2847" s="109"/>
      <c r="CK2847" s="109"/>
      <c r="CL2847" s="109"/>
      <c r="CM2847" s="109"/>
      <c r="CN2847" s="109"/>
      <c r="CO2847" s="109"/>
      <c r="CP2847" s="109"/>
      <c r="CQ2847" s="109"/>
      <c r="CR2847" s="109"/>
      <c r="CS2847" s="109"/>
      <c r="CT2847" s="109"/>
      <c r="CU2847" s="109"/>
      <c r="CV2847" s="109"/>
      <c r="CW2847" s="109"/>
      <c r="CX2847" s="109"/>
      <c r="CY2847" s="109"/>
      <c r="CZ2847" s="109"/>
      <c r="DA2847" s="109"/>
      <c r="DB2847" s="109"/>
      <c r="DC2847" s="109"/>
      <c r="DD2847" s="109"/>
      <c r="DE2847" s="109"/>
      <c r="DF2847" s="109"/>
      <c r="DG2847" s="109"/>
      <c r="DH2847" s="109"/>
      <c r="DI2847" s="109"/>
      <c r="DJ2847" s="109"/>
      <c r="DK2847" s="109"/>
      <c r="DL2847" s="109"/>
      <c r="DM2847" s="109"/>
      <c r="DN2847" s="109"/>
      <c r="DO2847" s="109"/>
      <c r="DP2847" s="109"/>
      <c r="DQ2847" s="109"/>
      <c r="DR2847" s="109"/>
      <c r="DS2847" s="109"/>
      <c r="DT2847" s="109"/>
      <c r="DU2847" s="109"/>
      <c r="DV2847" s="109"/>
      <c r="DW2847" s="109"/>
      <c r="DX2847" s="109"/>
      <c r="DY2847" s="109"/>
      <c r="DZ2847" s="109"/>
      <c r="EA2847" s="109"/>
      <c r="EB2847" s="109"/>
      <c r="EC2847" s="109"/>
      <c r="ED2847" s="109"/>
      <c r="EE2847" s="109"/>
      <c r="EF2847" s="109"/>
      <c r="EG2847" s="109"/>
      <c r="EH2847" s="109"/>
      <c r="EI2847" s="109"/>
      <c r="EJ2847" s="109"/>
      <c r="EK2847" s="109"/>
      <c r="EL2847" s="109"/>
      <c r="EM2847" s="109"/>
      <c r="EN2847" s="109"/>
      <c r="EO2847" s="109"/>
      <c r="EP2847" s="109"/>
      <c r="EQ2847" s="109"/>
      <c r="ER2847" s="109"/>
      <c r="ES2847" s="109"/>
      <c r="ET2847" s="109"/>
      <c r="EU2847" s="109"/>
      <c r="EV2847" s="109"/>
      <c r="EW2847" s="109"/>
      <c r="EX2847" s="109"/>
      <c r="EY2847" s="109"/>
      <c r="EZ2847" s="109"/>
      <c r="FA2847" s="109"/>
      <c r="FB2847" s="109"/>
      <c r="FC2847" s="109"/>
      <c r="FD2847" s="109"/>
      <c r="FE2847" s="109"/>
      <c r="FF2847" s="109"/>
      <c r="FG2847" s="109"/>
      <c r="FH2847" s="109"/>
      <c r="FI2847" s="109"/>
      <c r="FJ2847" s="109"/>
      <c r="FK2847" s="109"/>
      <c r="FL2847" s="109"/>
      <c r="FM2847" s="109"/>
      <c r="FN2847" s="109"/>
      <c r="FO2847" s="109"/>
      <c r="FP2847" s="109"/>
      <c r="FQ2847" s="109"/>
      <c r="FR2847" s="109"/>
      <c r="FS2847" s="109"/>
      <c r="FT2847" s="109"/>
      <c r="FU2847" s="109"/>
      <c r="FV2847" s="109"/>
      <c r="FW2847" s="109"/>
      <c r="FX2847" s="109"/>
      <c r="FY2847" s="109"/>
      <c r="FZ2847" s="109"/>
      <c r="GA2847" s="109"/>
      <c r="GB2847" s="109"/>
      <c r="GC2847" s="109"/>
      <c r="GD2847" s="109"/>
      <c r="GE2847" s="109"/>
      <c r="GF2847" s="109"/>
      <c r="GG2847" s="109"/>
      <c r="GH2847" s="109"/>
      <c r="GI2847" s="109"/>
      <c r="GJ2847" s="109"/>
      <c r="GK2847" s="109"/>
      <c r="GL2847" s="109"/>
      <c r="GM2847" s="109"/>
      <c r="GN2847" s="109"/>
      <c r="GO2847" s="109"/>
      <c r="GP2847" s="109"/>
      <c r="GQ2847" s="109"/>
      <c r="GR2847" s="109"/>
      <c r="GS2847" s="109"/>
      <c r="GT2847" s="109"/>
      <c r="GU2847" s="109"/>
      <c r="GV2847" s="109"/>
      <c r="GW2847" s="109"/>
      <c r="GX2847" s="109"/>
      <c r="GY2847" s="109"/>
      <c r="GZ2847" s="109"/>
      <c r="HA2847" s="109"/>
      <c r="HB2847" s="109"/>
      <c r="HC2847" s="109"/>
      <c r="HD2847" s="109"/>
      <c r="HE2847" s="109"/>
      <c r="HF2847" s="109"/>
      <c r="HG2847" s="109"/>
      <c r="HH2847" s="109"/>
      <c r="HI2847" s="109"/>
      <c r="HJ2847" s="109"/>
      <c r="HK2847" s="109"/>
      <c r="HL2847" s="109"/>
      <c r="HM2847" s="109"/>
      <c r="HN2847" s="109"/>
      <c r="HO2847" s="109"/>
      <c r="HP2847" s="109"/>
      <c r="HQ2847" s="109"/>
      <c r="HR2847" s="109"/>
      <c r="HS2847" s="109"/>
      <c r="HT2847" s="109"/>
      <c r="HU2847" s="109"/>
      <c r="HV2847" s="109"/>
      <c r="HW2847" s="109"/>
      <c r="HX2847" s="109"/>
      <c r="HY2847" s="109"/>
      <c r="HZ2847" s="109"/>
      <c r="IA2847" s="109"/>
      <c r="IB2847" s="109"/>
      <c r="IC2847" s="109"/>
      <c r="ID2847" s="109"/>
      <c r="IE2847" s="109"/>
      <c r="IF2847" s="109"/>
      <c r="IG2847" s="109"/>
      <c r="IH2847" s="109"/>
      <c r="II2847" s="109"/>
      <c r="IJ2847" s="109"/>
      <c r="IK2847" s="109"/>
      <c r="IL2847" s="109"/>
      <c r="IM2847" s="109"/>
      <c r="IN2847" s="109"/>
      <c r="IO2847" s="109"/>
      <c r="IP2847" s="109"/>
      <c r="IQ2847" s="109"/>
      <c r="IR2847" s="109"/>
      <c r="IS2847" s="109"/>
      <c r="IT2847" s="109"/>
      <c r="IU2847" s="109"/>
      <c r="IV2847" s="109"/>
    </row>
    <row r="2848" spans="1:256" s="365" customFormat="1" ht="12" customHeight="1">
      <c r="A2848" s="217"/>
      <c r="B2848" s="65">
        <v>1</v>
      </c>
      <c r="C2848" s="66">
        <f>IF(E2848="A",1,IF(E2848="B",1,0))</f>
        <v>0</v>
      </c>
      <c r="D2848" s="77" t="s">
        <v>90</v>
      </c>
      <c r="E2848" s="99" t="s">
        <v>99</v>
      </c>
      <c r="F2848" s="76" t="s">
        <v>87</v>
      </c>
      <c r="G2848" s="78"/>
      <c r="H2848" s="96" t="s">
        <v>114</v>
      </c>
      <c r="I2848" s="107" t="s">
        <v>3515</v>
      </c>
      <c r="J2848" s="81"/>
      <c r="K2848" s="72"/>
      <c r="L2848" s="72"/>
      <c r="M2848" s="72"/>
      <c r="N2848" s="72"/>
      <c r="O2848" s="72"/>
      <c r="P2848" s="72"/>
      <c r="Q2848" s="833"/>
      <c r="R2848" s="102"/>
      <c r="S2848" s="73"/>
      <c r="T2848" s="102"/>
      <c r="U2848" s="103"/>
      <c r="V2848" s="104"/>
      <c r="W2848" s="109"/>
      <c r="X2848" s="109"/>
      <c r="Y2848" s="109"/>
      <c r="Z2848" s="109"/>
      <c r="AA2848" s="109"/>
      <c r="AB2848" s="109"/>
      <c r="AC2848" s="109"/>
      <c r="AD2848" s="109"/>
      <c r="AE2848" s="109"/>
      <c r="AF2848" s="109"/>
      <c r="AG2848" s="109"/>
      <c r="AH2848" s="109"/>
      <c r="AI2848" s="109"/>
      <c r="AJ2848" s="109"/>
      <c r="AK2848" s="109"/>
      <c r="AL2848" s="109"/>
      <c r="AM2848" s="109"/>
      <c r="AN2848" s="109"/>
      <c r="AO2848" s="109"/>
      <c r="AP2848" s="109"/>
      <c r="AQ2848" s="109"/>
      <c r="AR2848" s="109"/>
      <c r="AS2848" s="109"/>
      <c r="AT2848" s="109"/>
      <c r="AU2848" s="109"/>
      <c r="AV2848" s="109"/>
      <c r="AW2848" s="109"/>
      <c r="AX2848" s="109"/>
      <c r="AY2848" s="109"/>
      <c r="AZ2848" s="109"/>
      <c r="BA2848" s="109"/>
      <c r="BB2848" s="109"/>
      <c r="BC2848" s="109"/>
      <c r="BD2848" s="109"/>
      <c r="BE2848" s="109"/>
      <c r="BF2848" s="109"/>
      <c r="BG2848" s="109"/>
      <c r="BH2848" s="109"/>
      <c r="BI2848" s="109"/>
      <c r="BJ2848" s="109"/>
      <c r="BK2848" s="109"/>
      <c r="BL2848" s="109"/>
      <c r="BM2848" s="109"/>
      <c r="BN2848" s="109"/>
      <c r="BO2848" s="109"/>
      <c r="BP2848" s="109"/>
      <c r="BQ2848" s="109"/>
      <c r="BR2848" s="109"/>
      <c r="BS2848" s="109"/>
      <c r="BT2848" s="109"/>
      <c r="BU2848" s="109"/>
      <c r="BV2848" s="109"/>
      <c r="BW2848" s="109"/>
      <c r="BX2848" s="109"/>
      <c r="BY2848" s="109"/>
      <c r="BZ2848" s="109"/>
      <c r="CA2848" s="109"/>
      <c r="CB2848" s="109"/>
      <c r="CC2848" s="109"/>
      <c r="CD2848" s="109"/>
      <c r="CE2848" s="109"/>
      <c r="CF2848" s="109"/>
      <c r="CG2848" s="109"/>
      <c r="CH2848" s="109"/>
      <c r="CI2848" s="109"/>
      <c r="CJ2848" s="109"/>
      <c r="CK2848" s="109"/>
      <c r="CL2848" s="109"/>
      <c r="CM2848" s="109"/>
      <c r="CN2848" s="109"/>
      <c r="CO2848" s="109"/>
      <c r="CP2848" s="109"/>
      <c r="CQ2848" s="109"/>
      <c r="CR2848" s="109"/>
      <c r="CS2848" s="109"/>
      <c r="CT2848" s="109"/>
      <c r="CU2848" s="109"/>
      <c r="CV2848" s="109"/>
      <c r="CW2848" s="109"/>
      <c r="CX2848" s="109"/>
      <c r="CY2848" s="109"/>
      <c r="CZ2848" s="109"/>
      <c r="DA2848" s="109"/>
      <c r="DB2848" s="109"/>
      <c r="DC2848" s="109"/>
      <c r="DD2848" s="109"/>
      <c r="DE2848" s="109"/>
      <c r="DF2848" s="109"/>
      <c r="DG2848" s="109"/>
      <c r="DH2848" s="109"/>
      <c r="DI2848" s="109"/>
      <c r="DJ2848" s="109"/>
      <c r="DK2848" s="109"/>
      <c r="DL2848" s="109"/>
      <c r="DM2848" s="109"/>
      <c r="DN2848" s="109"/>
      <c r="DO2848" s="109"/>
      <c r="DP2848" s="109"/>
      <c r="DQ2848" s="109"/>
      <c r="DR2848" s="109"/>
      <c r="DS2848" s="109"/>
      <c r="DT2848" s="109"/>
      <c r="DU2848" s="109"/>
      <c r="DV2848" s="109"/>
      <c r="DW2848" s="109"/>
      <c r="DX2848" s="109"/>
      <c r="DY2848" s="109"/>
      <c r="DZ2848" s="109"/>
      <c r="EA2848" s="109"/>
      <c r="EB2848" s="109"/>
      <c r="EC2848" s="109"/>
      <c r="ED2848" s="109"/>
      <c r="EE2848" s="109"/>
      <c r="EF2848" s="109"/>
      <c r="EG2848" s="109"/>
      <c r="EH2848" s="109"/>
      <c r="EI2848" s="109"/>
      <c r="EJ2848" s="109"/>
      <c r="EK2848" s="109"/>
      <c r="EL2848" s="109"/>
      <c r="EM2848" s="109"/>
      <c r="EN2848" s="109"/>
      <c r="EO2848" s="109"/>
      <c r="EP2848" s="109"/>
      <c r="EQ2848" s="109"/>
      <c r="ER2848" s="109"/>
      <c r="ES2848" s="109"/>
      <c r="ET2848" s="109"/>
      <c r="EU2848" s="109"/>
      <c r="EV2848" s="109"/>
      <c r="EW2848" s="109"/>
      <c r="EX2848" s="109"/>
      <c r="EY2848" s="109"/>
      <c r="EZ2848" s="109"/>
      <c r="FA2848" s="109"/>
      <c r="FB2848" s="109"/>
      <c r="FC2848" s="109"/>
      <c r="FD2848" s="109"/>
      <c r="FE2848" s="109"/>
      <c r="FF2848" s="109"/>
      <c r="FG2848" s="109"/>
      <c r="FH2848" s="109"/>
      <c r="FI2848" s="109"/>
      <c r="FJ2848" s="109"/>
      <c r="FK2848" s="109"/>
      <c r="FL2848" s="109"/>
      <c r="FM2848" s="109"/>
      <c r="FN2848" s="109"/>
      <c r="FO2848" s="109"/>
      <c r="FP2848" s="109"/>
      <c r="FQ2848" s="109"/>
      <c r="FR2848" s="109"/>
      <c r="FS2848" s="109"/>
      <c r="FT2848" s="109"/>
      <c r="FU2848" s="109"/>
      <c r="FV2848" s="109"/>
      <c r="FW2848" s="109"/>
      <c r="FX2848" s="109"/>
      <c r="FY2848" s="109"/>
      <c r="FZ2848" s="109"/>
      <c r="GA2848" s="109"/>
      <c r="GB2848" s="109"/>
      <c r="GC2848" s="109"/>
      <c r="GD2848" s="109"/>
      <c r="GE2848" s="109"/>
      <c r="GF2848" s="109"/>
      <c r="GG2848" s="109"/>
      <c r="GH2848" s="109"/>
      <c r="GI2848" s="109"/>
      <c r="GJ2848" s="109"/>
      <c r="GK2848" s="109"/>
      <c r="GL2848" s="109"/>
      <c r="GM2848" s="109"/>
      <c r="GN2848" s="109"/>
      <c r="GO2848" s="109"/>
      <c r="GP2848" s="109"/>
      <c r="GQ2848" s="109"/>
      <c r="GR2848" s="109"/>
      <c r="GS2848" s="109"/>
      <c r="GT2848" s="109"/>
      <c r="GU2848" s="109"/>
      <c r="GV2848" s="109"/>
      <c r="GW2848" s="109"/>
      <c r="GX2848" s="109"/>
      <c r="GY2848" s="109"/>
      <c r="GZ2848" s="109"/>
      <c r="HA2848" s="109"/>
      <c r="HB2848" s="109"/>
      <c r="HC2848" s="109"/>
      <c r="HD2848" s="109"/>
      <c r="HE2848" s="109"/>
      <c r="HF2848" s="109"/>
      <c r="HG2848" s="109"/>
      <c r="HH2848" s="109"/>
      <c r="HI2848" s="109"/>
      <c r="HJ2848" s="109"/>
      <c r="HK2848" s="109"/>
      <c r="HL2848" s="109"/>
      <c r="HM2848" s="109"/>
      <c r="HN2848" s="109"/>
      <c r="HO2848" s="109"/>
      <c r="HP2848" s="109"/>
      <c r="HQ2848" s="109"/>
      <c r="HR2848" s="109"/>
      <c r="HS2848" s="109"/>
      <c r="HT2848" s="109"/>
      <c r="HU2848" s="109"/>
      <c r="HV2848" s="109"/>
      <c r="HW2848" s="109"/>
      <c r="HX2848" s="109"/>
      <c r="HY2848" s="109"/>
      <c r="HZ2848" s="109"/>
      <c r="IA2848" s="109"/>
      <c r="IB2848" s="109"/>
      <c r="IC2848" s="109"/>
      <c r="ID2848" s="109"/>
      <c r="IE2848" s="109"/>
      <c r="IF2848" s="109"/>
      <c r="IG2848" s="109"/>
      <c r="IH2848" s="109"/>
      <c r="II2848" s="109"/>
      <c r="IJ2848" s="109"/>
      <c r="IK2848" s="109"/>
      <c r="IL2848" s="109"/>
      <c r="IM2848" s="109"/>
      <c r="IN2848" s="109"/>
      <c r="IO2848" s="109"/>
      <c r="IP2848" s="109"/>
      <c r="IQ2848" s="109"/>
      <c r="IR2848" s="109"/>
      <c r="IS2848" s="109"/>
      <c r="IT2848" s="109"/>
      <c r="IU2848" s="109"/>
      <c r="IV2848" s="109"/>
    </row>
    <row r="2849" spans="1:256" s="325" customFormat="1" ht="12" customHeight="1">
      <c r="A2849" s="217"/>
      <c r="B2849" s="65">
        <v>1</v>
      </c>
      <c r="C2849" s="66">
        <f>IF(E2849="A",1,IF(E2849="B",1,0))</f>
        <v>1</v>
      </c>
      <c r="D2849" s="659" t="s">
        <v>90</v>
      </c>
      <c r="E2849" s="658" t="s">
        <v>68</v>
      </c>
      <c r="F2849" s="656" t="s">
        <v>99</v>
      </c>
      <c r="G2849" s="78"/>
      <c r="H2849" s="96" t="s">
        <v>101</v>
      </c>
      <c r="I2849" s="107" t="s">
        <v>3516</v>
      </c>
      <c r="J2849" s="81"/>
      <c r="K2849" s="72"/>
      <c r="L2849" s="72"/>
      <c r="M2849" s="72"/>
      <c r="N2849" s="72"/>
      <c r="O2849" s="72"/>
      <c r="P2849" s="72"/>
      <c r="Q2849" s="833"/>
      <c r="R2849" s="102"/>
      <c r="S2849" s="73"/>
      <c r="T2849" s="102"/>
      <c r="U2849" s="103"/>
      <c r="V2849" s="104"/>
      <c r="W2849" s="55"/>
      <c r="X2849" s="55"/>
      <c r="Y2849" s="55"/>
      <c r="Z2849" s="55"/>
      <c r="AA2849" s="55"/>
      <c r="AB2849" s="55"/>
      <c r="AC2849" s="55"/>
      <c r="AD2849" s="55"/>
      <c r="AE2849" s="55"/>
      <c r="AF2849" s="55"/>
      <c r="AG2849" s="55"/>
      <c r="AH2849" s="55"/>
      <c r="AI2849" s="55"/>
      <c r="AJ2849" s="55"/>
      <c r="AK2849" s="55"/>
      <c r="AL2849" s="55"/>
      <c r="AM2849" s="55"/>
      <c r="AN2849" s="55"/>
      <c r="AO2849" s="55"/>
      <c r="AP2849" s="55"/>
      <c r="AQ2849" s="55"/>
      <c r="AR2849" s="55"/>
      <c r="AS2849" s="55"/>
      <c r="AT2849" s="55"/>
      <c r="AU2849" s="55"/>
      <c r="AV2849" s="55"/>
      <c r="AW2849" s="55"/>
      <c r="AX2849" s="55"/>
      <c r="AY2849" s="55"/>
      <c r="AZ2849" s="55"/>
      <c r="BA2849" s="55"/>
      <c r="BB2849" s="55"/>
      <c r="BC2849" s="55"/>
      <c r="BD2849" s="55"/>
      <c r="BE2849" s="55"/>
      <c r="BF2849" s="55"/>
      <c r="BG2849" s="55"/>
      <c r="BH2849" s="55"/>
      <c r="BI2849" s="55"/>
      <c r="BJ2849" s="55"/>
      <c r="BK2849" s="55"/>
      <c r="BL2849" s="55"/>
      <c r="BM2849" s="55"/>
      <c r="BN2849" s="55"/>
      <c r="BO2849" s="55"/>
      <c r="BP2849" s="55"/>
      <c r="BQ2849" s="55"/>
      <c r="BR2849" s="55"/>
      <c r="BS2849" s="55"/>
      <c r="BT2849" s="55"/>
      <c r="BU2849" s="55"/>
      <c r="BV2849" s="55"/>
      <c r="BW2849" s="55"/>
      <c r="BX2849" s="55"/>
      <c r="BY2849" s="55"/>
      <c r="BZ2849" s="55"/>
      <c r="CA2849" s="55"/>
      <c r="CB2849" s="55"/>
      <c r="CC2849" s="55"/>
      <c r="CD2849" s="55"/>
      <c r="CE2849" s="55"/>
      <c r="CF2849" s="55"/>
      <c r="CG2849" s="55"/>
      <c r="CH2849" s="55"/>
      <c r="CI2849" s="55"/>
      <c r="CJ2849" s="55"/>
      <c r="CK2849" s="55"/>
      <c r="CL2849" s="55"/>
      <c r="CM2849" s="55"/>
      <c r="CN2849" s="55"/>
      <c r="CO2849" s="55"/>
      <c r="CP2849" s="55"/>
      <c r="CQ2849" s="55"/>
      <c r="CR2849" s="55"/>
      <c r="CS2849" s="55"/>
      <c r="CT2849" s="55"/>
      <c r="CU2849" s="55"/>
      <c r="CV2849" s="55"/>
      <c r="CW2849" s="55"/>
      <c r="CX2849" s="55"/>
      <c r="CY2849" s="55"/>
      <c r="CZ2849" s="55"/>
      <c r="DA2849" s="55"/>
      <c r="DB2849" s="55"/>
      <c r="DC2849" s="55"/>
      <c r="DD2849" s="55"/>
      <c r="DE2849" s="55"/>
      <c r="DF2849" s="55"/>
      <c r="DG2849" s="55"/>
      <c r="DH2849" s="55"/>
      <c r="DI2849" s="55"/>
      <c r="DJ2849" s="55"/>
      <c r="DK2849" s="55"/>
      <c r="DL2849" s="55"/>
      <c r="DM2849" s="55"/>
      <c r="DN2849" s="55"/>
      <c r="DO2849" s="55"/>
      <c r="DP2849" s="55"/>
      <c r="DQ2849" s="55"/>
      <c r="DR2849" s="55"/>
      <c r="DS2849" s="55"/>
      <c r="DT2849" s="55"/>
      <c r="DU2849" s="55"/>
      <c r="DV2849" s="55"/>
      <c r="DW2849" s="55"/>
      <c r="DX2849" s="55"/>
      <c r="DY2849" s="55"/>
      <c r="DZ2849" s="55"/>
      <c r="EA2849" s="55"/>
      <c r="EB2849" s="55"/>
      <c r="EC2849" s="55"/>
      <c r="ED2849" s="55"/>
      <c r="EE2849" s="55"/>
      <c r="EF2849" s="55"/>
      <c r="EG2849" s="55"/>
      <c r="EH2849" s="55"/>
      <c r="EI2849" s="55"/>
      <c r="EJ2849" s="55"/>
      <c r="EK2849" s="55"/>
      <c r="EL2849" s="55"/>
      <c r="EM2849" s="55"/>
      <c r="EN2849" s="55"/>
      <c r="EO2849" s="55"/>
      <c r="EP2849" s="55"/>
      <c r="EQ2849" s="55"/>
      <c r="ER2849" s="55"/>
      <c r="ES2849" s="55"/>
      <c r="ET2849" s="55"/>
      <c r="EU2849" s="55"/>
      <c r="EV2849" s="55"/>
      <c r="EW2849" s="55"/>
      <c r="EX2849" s="55"/>
      <c r="EY2849" s="55"/>
      <c r="EZ2849" s="55"/>
      <c r="FA2849" s="55"/>
      <c r="FB2849" s="55"/>
      <c r="FC2849" s="55"/>
      <c r="FD2849" s="55"/>
      <c r="FE2849" s="55"/>
      <c r="FF2849" s="55"/>
      <c r="FG2849" s="55"/>
      <c r="FH2849" s="55"/>
      <c r="FI2849" s="55"/>
      <c r="FJ2849" s="55"/>
      <c r="FK2849" s="55"/>
      <c r="FL2849" s="55"/>
      <c r="FM2849" s="55"/>
      <c r="FN2849" s="55"/>
      <c r="FO2849" s="55"/>
      <c r="FP2849" s="55"/>
      <c r="FQ2849" s="55"/>
      <c r="FR2849" s="55"/>
      <c r="FS2849" s="55"/>
      <c r="FT2849" s="55"/>
      <c r="FU2849" s="55"/>
      <c r="FV2849" s="55"/>
      <c r="FW2849" s="55"/>
      <c r="FX2849" s="55"/>
      <c r="FY2849" s="55"/>
      <c r="FZ2849" s="55"/>
      <c r="GA2849" s="55"/>
      <c r="GB2849" s="55"/>
      <c r="GC2849" s="55"/>
      <c r="GD2849" s="55"/>
      <c r="GE2849" s="55"/>
      <c r="GF2849" s="55"/>
      <c r="GG2849" s="55"/>
      <c r="GH2849" s="55"/>
      <c r="GI2849" s="55"/>
      <c r="GJ2849" s="55"/>
      <c r="GK2849" s="55"/>
      <c r="GL2849" s="55"/>
      <c r="GM2849" s="55"/>
      <c r="GN2849" s="55"/>
      <c r="GO2849" s="55"/>
      <c r="GP2849" s="55"/>
      <c r="GQ2849" s="55"/>
      <c r="GR2849" s="55"/>
      <c r="GS2849" s="55"/>
      <c r="GT2849" s="55"/>
      <c r="GU2849" s="55"/>
      <c r="GV2849" s="55"/>
      <c r="GW2849" s="55"/>
      <c r="GX2849" s="55"/>
      <c r="GY2849" s="55"/>
      <c r="GZ2849" s="55"/>
      <c r="HA2849" s="55"/>
      <c r="HB2849" s="55"/>
      <c r="HC2849" s="55"/>
      <c r="HD2849" s="55"/>
      <c r="HE2849" s="55"/>
      <c r="HF2849" s="55"/>
      <c r="HG2849" s="55"/>
      <c r="HH2849" s="55"/>
      <c r="HI2849" s="55"/>
      <c r="HJ2849" s="55"/>
      <c r="HK2849" s="55"/>
      <c r="HL2849" s="55"/>
      <c r="HM2849" s="55"/>
      <c r="HN2849" s="55"/>
      <c r="HO2849" s="55"/>
      <c r="HP2849" s="55"/>
      <c r="HQ2849" s="55"/>
      <c r="HR2849" s="55"/>
      <c r="HS2849" s="55"/>
      <c r="HT2849" s="55"/>
      <c r="HU2849" s="55"/>
      <c r="HV2849" s="55"/>
      <c r="HW2849" s="55"/>
      <c r="HX2849" s="55"/>
      <c r="HY2849" s="55"/>
      <c r="HZ2849" s="55"/>
      <c r="IA2849" s="55"/>
      <c r="IB2849" s="55"/>
      <c r="IC2849" s="55"/>
      <c r="ID2849" s="55"/>
      <c r="IE2849" s="55"/>
      <c r="IF2849" s="55"/>
      <c r="IG2849" s="55"/>
      <c r="IH2849" s="55"/>
      <c r="II2849" s="55"/>
      <c r="IJ2849" s="55"/>
      <c r="IK2849" s="55"/>
      <c r="IL2849" s="55"/>
      <c r="IM2849" s="55"/>
      <c r="IN2849" s="55"/>
      <c r="IO2849" s="55"/>
      <c r="IP2849" s="55"/>
      <c r="IQ2849" s="55"/>
      <c r="IR2849" s="55"/>
      <c r="IS2849" s="55"/>
      <c r="IT2849" s="55"/>
      <c r="IU2849" s="55"/>
      <c r="IV2849" s="55"/>
    </row>
    <row r="2850" spans="1:256" s="55" customFormat="1" ht="12.5">
      <c r="A2850" s="217"/>
      <c r="B2850" s="65">
        <v>1</v>
      </c>
      <c r="C2850" s="66">
        <v>0</v>
      </c>
      <c r="D2850" s="77" t="s">
        <v>90</v>
      </c>
      <c r="E2850" s="99" t="s">
        <v>99</v>
      </c>
      <c r="F2850" s="76" t="s">
        <v>87</v>
      </c>
      <c r="G2850" s="78"/>
      <c r="H2850" s="96" t="s">
        <v>119</v>
      </c>
      <c r="I2850" s="107" t="s">
        <v>516</v>
      </c>
      <c r="J2850" s="81" t="s">
        <v>7</v>
      </c>
      <c r="K2850" s="72"/>
      <c r="L2850" s="72"/>
      <c r="M2850" s="72"/>
      <c r="N2850" s="72"/>
      <c r="O2850" s="72"/>
      <c r="P2850" s="72"/>
      <c r="Q2850" s="833"/>
      <c r="R2850" s="102"/>
      <c r="S2850" s="73"/>
      <c r="T2850" s="102"/>
      <c r="U2850" s="103"/>
      <c r="V2850" s="104"/>
      <c r="W2850" s="109"/>
      <c r="X2850" s="109"/>
      <c r="Y2850" s="109"/>
      <c r="Z2850" s="109"/>
      <c r="AA2850" s="109"/>
      <c r="AB2850" s="109"/>
      <c r="AC2850" s="109"/>
      <c r="AD2850" s="109"/>
      <c r="AE2850" s="109"/>
      <c r="AF2850" s="109"/>
      <c r="AG2850" s="109"/>
      <c r="AH2850" s="109"/>
      <c r="AI2850" s="109"/>
      <c r="AJ2850" s="109"/>
      <c r="AK2850" s="109"/>
      <c r="AL2850" s="109"/>
      <c r="AM2850" s="109"/>
      <c r="AN2850" s="109"/>
      <c r="AO2850" s="109"/>
      <c r="AP2850" s="109"/>
      <c r="AQ2850" s="109"/>
      <c r="AR2850" s="109"/>
      <c r="AS2850" s="109"/>
      <c r="AT2850" s="109"/>
      <c r="AU2850" s="109"/>
      <c r="AV2850" s="109"/>
      <c r="AW2850" s="109"/>
      <c r="AX2850" s="109"/>
      <c r="AY2850" s="109"/>
      <c r="AZ2850" s="109"/>
      <c r="BA2850" s="109"/>
      <c r="BB2850" s="109"/>
      <c r="BC2850" s="109"/>
      <c r="BD2850" s="109"/>
      <c r="BE2850" s="109"/>
      <c r="BF2850" s="109"/>
      <c r="BG2850" s="109"/>
      <c r="BH2850" s="109"/>
      <c r="BI2850" s="109"/>
      <c r="BJ2850" s="109"/>
      <c r="BK2850" s="109"/>
      <c r="BL2850" s="109"/>
      <c r="BM2850" s="109"/>
      <c r="BN2850" s="109"/>
      <c r="BO2850" s="109"/>
      <c r="BP2850" s="109"/>
      <c r="BQ2850" s="109"/>
      <c r="BR2850" s="109"/>
      <c r="BS2850" s="109"/>
      <c r="BT2850" s="109"/>
      <c r="BU2850" s="109"/>
      <c r="BV2850" s="109"/>
      <c r="BW2850" s="109"/>
      <c r="BX2850" s="109"/>
      <c r="BY2850" s="109"/>
      <c r="BZ2850" s="109"/>
      <c r="CA2850" s="109"/>
      <c r="CB2850" s="109"/>
      <c r="CC2850" s="109"/>
      <c r="CD2850" s="109"/>
      <c r="CE2850" s="109"/>
      <c r="CF2850" s="109"/>
      <c r="CG2850" s="109"/>
      <c r="CH2850" s="109"/>
      <c r="CI2850" s="109"/>
      <c r="CJ2850" s="109"/>
      <c r="CK2850" s="109"/>
      <c r="CL2850" s="109"/>
      <c r="CM2850" s="109"/>
      <c r="CN2850" s="109"/>
      <c r="CO2850" s="109"/>
      <c r="CP2850" s="109"/>
      <c r="CQ2850" s="109"/>
      <c r="CR2850" s="109"/>
      <c r="CS2850" s="109"/>
      <c r="CT2850" s="109"/>
      <c r="CU2850" s="109"/>
      <c r="CV2850" s="109"/>
      <c r="CW2850" s="109"/>
      <c r="CX2850" s="109"/>
      <c r="CY2850" s="109"/>
      <c r="CZ2850" s="109"/>
      <c r="DA2850" s="109"/>
      <c r="DB2850" s="109"/>
      <c r="DC2850" s="109"/>
      <c r="DD2850" s="109"/>
      <c r="DE2850" s="109"/>
      <c r="DF2850" s="109"/>
      <c r="DG2850" s="109"/>
      <c r="DH2850" s="109"/>
      <c r="DI2850" s="109"/>
      <c r="DJ2850" s="109"/>
      <c r="DK2850" s="109"/>
      <c r="DL2850" s="109"/>
      <c r="DM2850" s="109"/>
      <c r="DN2850" s="109"/>
      <c r="DO2850" s="109"/>
      <c r="DP2850" s="109"/>
      <c r="DQ2850" s="109"/>
      <c r="DR2850" s="109"/>
      <c r="DS2850" s="109"/>
      <c r="DT2850" s="109"/>
      <c r="DU2850" s="109"/>
      <c r="DV2850" s="109"/>
      <c r="DW2850" s="109"/>
      <c r="DX2850" s="109"/>
      <c r="DY2850" s="109"/>
      <c r="DZ2850" s="109"/>
      <c r="EA2850" s="109"/>
      <c r="EB2850" s="109"/>
      <c r="EC2850" s="109"/>
      <c r="ED2850" s="109"/>
      <c r="EE2850" s="109"/>
      <c r="EF2850" s="109"/>
      <c r="EG2850" s="109"/>
      <c r="EH2850" s="109"/>
      <c r="EI2850" s="109"/>
      <c r="EJ2850" s="109"/>
      <c r="EK2850" s="109"/>
      <c r="EL2850" s="109"/>
      <c r="EM2850" s="109"/>
      <c r="EN2850" s="109"/>
      <c r="EO2850" s="109"/>
      <c r="EP2850" s="109"/>
      <c r="EQ2850" s="109"/>
      <c r="ER2850" s="109"/>
      <c r="ES2850" s="109"/>
      <c r="ET2850" s="109"/>
      <c r="EU2850" s="109"/>
      <c r="EV2850" s="109"/>
      <c r="EW2850" s="109"/>
      <c r="EX2850" s="109"/>
      <c r="EY2850" s="109"/>
      <c r="EZ2850" s="109"/>
      <c r="FA2850" s="109"/>
      <c r="FB2850" s="109"/>
      <c r="FC2850" s="109"/>
      <c r="FD2850" s="109"/>
      <c r="FE2850" s="109"/>
      <c r="FF2850" s="109"/>
      <c r="FG2850" s="109"/>
      <c r="FH2850" s="109"/>
      <c r="FI2850" s="109"/>
      <c r="FJ2850" s="109"/>
      <c r="FK2850" s="109"/>
      <c r="FL2850" s="109"/>
      <c r="FM2850" s="109"/>
      <c r="FN2850" s="109"/>
      <c r="FO2850" s="109"/>
      <c r="FP2850" s="109"/>
      <c r="FQ2850" s="109"/>
      <c r="FR2850" s="109"/>
      <c r="FS2850" s="109"/>
      <c r="FT2850" s="109"/>
      <c r="FU2850" s="109"/>
      <c r="FV2850" s="109"/>
      <c r="FW2850" s="109"/>
      <c r="FX2850" s="109"/>
      <c r="FY2850" s="109"/>
      <c r="FZ2850" s="109"/>
      <c r="GA2850" s="109"/>
      <c r="GB2850" s="109"/>
      <c r="GC2850" s="109"/>
      <c r="GD2850" s="109"/>
      <c r="GE2850" s="109"/>
      <c r="GF2850" s="109"/>
      <c r="GG2850" s="109"/>
      <c r="GH2850" s="109"/>
      <c r="GI2850" s="109"/>
      <c r="GJ2850" s="109"/>
      <c r="GK2850" s="109"/>
      <c r="GL2850" s="109"/>
      <c r="GM2850" s="109"/>
      <c r="GN2850" s="109"/>
      <c r="GO2850" s="109"/>
      <c r="GP2850" s="109"/>
      <c r="GQ2850" s="109"/>
      <c r="GR2850" s="109"/>
      <c r="GS2850" s="109"/>
      <c r="GT2850" s="109"/>
      <c r="GU2850" s="109"/>
      <c r="GV2850" s="109"/>
      <c r="GW2850" s="109"/>
      <c r="GX2850" s="109"/>
      <c r="GY2850" s="109"/>
      <c r="GZ2850" s="109"/>
      <c r="HA2850" s="109"/>
      <c r="HB2850" s="109"/>
      <c r="HC2850" s="109"/>
      <c r="HD2850" s="109"/>
      <c r="HE2850" s="109"/>
      <c r="HF2850" s="109"/>
      <c r="HG2850" s="109"/>
      <c r="HH2850" s="109"/>
      <c r="HI2850" s="109"/>
      <c r="HJ2850" s="109"/>
      <c r="HK2850" s="109"/>
      <c r="HL2850" s="109"/>
      <c r="HM2850" s="109"/>
      <c r="HN2850" s="109"/>
      <c r="HO2850" s="109"/>
      <c r="HP2850" s="109"/>
      <c r="HQ2850" s="109"/>
      <c r="HR2850" s="109"/>
      <c r="HS2850" s="109"/>
      <c r="HT2850" s="109"/>
      <c r="HU2850" s="109"/>
      <c r="HV2850" s="109"/>
      <c r="HW2850" s="109"/>
      <c r="HX2850" s="109"/>
      <c r="HY2850" s="109"/>
      <c r="HZ2850" s="109"/>
      <c r="IA2850" s="109"/>
      <c r="IB2850" s="109"/>
      <c r="IC2850" s="109"/>
      <c r="ID2850" s="109"/>
      <c r="IE2850" s="109"/>
      <c r="IF2850" s="109"/>
      <c r="IG2850" s="109"/>
      <c r="IH2850" s="109"/>
      <c r="II2850" s="109"/>
      <c r="IJ2850" s="109"/>
      <c r="IK2850" s="109"/>
      <c r="IL2850" s="109"/>
      <c r="IM2850" s="109"/>
      <c r="IN2850" s="109"/>
      <c r="IO2850" s="109"/>
      <c r="IP2850" s="109"/>
      <c r="IQ2850" s="109"/>
      <c r="IR2850" s="109"/>
      <c r="IS2850" s="109"/>
      <c r="IT2850" s="109"/>
      <c r="IU2850" s="109"/>
      <c r="IV2850" s="109"/>
    </row>
    <row r="2851" spans="1:256" ht="12" customHeight="1">
      <c r="B2851" s="65">
        <v>1</v>
      </c>
      <c r="C2851" s="66">
        <f>IF(E2851="A",1,IF(E2851="B",1,0))</f>
        <v>1</v>
      </c>
      <c r="D2851" s="248" t="s">
        <v>68</v>
      </c>
      <c r="E2851" s="248" t="s">
        <v>68</v>
      </c>
      <c r="F2851" s="662" t="s">
        <v>99</v>
      </c>
      <c r="G2851" s="78"/>
      <c r="H2851" s="96" t="s">
        <v>135</v>
      </c>
      <c r="I2851" s="107" t="s">
        <v>3517</v>
      </c>
      <c r="J2851" s="81"/>
      <c r="K2851" s="72"/>
      <c r="L2851" s="72"/>
      <c r="M2851" s="72"/>
      <c r="N2851" s="72"/>
      <c r="O2851" s="72"/>
      <c r="P2851" s="72"/>
      <c r="Q2851" s="833"/>
      <c r="R2851" s="102"/>
      <c r="S2851" s="73"/>
      <c r="T2851" s="102"/>
      <c r="U2851" s="103"/>
      <c r="V2851" s="104"/>
    </row>
    <row r="2852" spans="1:256" s="55" customFormat="1" ht="12" customHeight="1">
      <c r="A2852" s="217"/>
      <c r="B2852" s="65">
        <v>1</v>
      </c>
      <c r="C2852" s="66">
        <f>IF(E2852="A",1,IF(E2852="B",1,0))</f>
        <v>0</v>
      </c>
      <c r="D2852" s="658" t="s">
        <v>87</v>
      </c>
      <c r="E2852" s="659" t="s">
        <v>90</v>
      </c>
      <c r="F2852" s="658" t="s">
        <v>87</v>
      </c>
      <c r="G2852" s="78"/>
      <c r="H2852" s="96" t="s">
        <v>114</v>
      </c>
      <c r="I2852" s="107" t="s">
        <v>3518</v>
      </c>
      <c r="J2852" s="81"/>
      <c r="K2852" s="72"/>
      <c r="L2852" s="72"/>
      <c r="M2852" s="72"/>
      <c r="N2852" s="72"/>
      <c r="O2852" s="72"/>
      <c r="P2852" s="72"/>
      <c r="Q2852" s="833"/>
      <c r="R2852" s="102"/>
      <c r="S2852" s="73"/>
      <c r="T2852" s="102"/>
      <c r="U2852" s="103"/>
      <c r="V2852" s="104"/>
      <c r="W2852" s="109"/>
      <c r="X2852" s="109"/>
      <c r="Y2852" s="109"/>
      <c r="Z2852" s="109"/>
      <c r="AA2852" s="109"/>
      <c r="AB2852" s="109"/>
      <c r="AC2852" s="109"/>
      <c r="AD2852" s="109"/>
      <c r="AE2852" s="109"/>
      <c r="AF2852" s="109"/>
      <c r="AG2852" s="109"/>
      <c r="AH2852" s="109"/>
      <c r="AI2852" s="109"/>
      <c r="AJ2852" s="109"/>
      <c r="AK2852" s="109"/>
      <c r="AL2852" s="109"/>
      <c r="AM2852" s="109"/>
      <c r="AN2852" s="109"/>
      <c r="AO2852" s="109"/>
      <c r="AP2852" s="109"/>
      <c r="AQ2852" s="109"/>
      <c r="AR2852" s="109"/>
      <c r="AS2852" s="109"/>
      <c r="AT2852" s="109"/>
      <c r="AU2852" s="109"/>
      <c r="AV2852" s="109"/>
      <c r="AW2852" s="109"/>
      <c r="AX2852" s="109"/>
      <c r="AY2852" s="109"/>
      <c r="AZ2852" s="109"/>
      <c r="BA2852" s="109"/>
      <c r="BB2852" s="109"/>
      <c r="BC2852" s="109"/>
      <c r="BD2852" s="109"/>
      <c r="BE2852" s="109"/>
      <c r="BF2852" s="109"/>
      <c r="BG2852" s="109"/>
      <c r="BH2852" s="109"/>
      <c r="BI2852" s="109"/>
      <c r="BJ2852" s="109"/>
      <c r="BK2852" s="109"/>
      <c r="BL2852" s="109"/>
      <c r="BM2852" s="109"/>
      <c r="BN2852" s="109"/>
      <c r="BO2852" s="109"/>
      <c r="BP2852" s="109"/>
      <c r="BQ2852" s="109"/>
      <c r="BR2852" s="109"/>
      <c r="BS2852" s="109"/>
      <c r="BT2852" s="109"/>
      <c r="BU2852" s="109"/>
      <c r="BV2852" s="109"/>
      <c r="BW2852" s="109"/>
      <c r="BX2852" s="109"/>
      <c r="BY2852" s="109"/>
      <c r="BZ2852" s="109"/>
      <c r="CA2852" s="109"/>
      <c r="CB2852" s="109"/>
      <c r="CC2852" s="109"/>
      <c r="CD2852" s="109"/>
      <c r="CE2852" s="109"/>
      <c r="CF2852" s="109"/>
      <c r="CG2852" s="109"/>
      <c r="CH2852" s="109"/>
      <c r="CI2852" s="109"/>
      <c r="CJ2852" s="109"/>
      <c r="CK2852" s="109"/>
      <c r="CL2852" s="109"/>
      <c r="CM2852" s="109"/>
      <c r="CN2852" s="109"/>
      <c r="CO2852" s="109"/>
      <c r="CP2852" s="109"/>
      <c r="CQ2852" s="109"/>
      <c r="CR2852" s="109"/>
      <c r="CS2852" s="109"/>
      <c r="CT2852" s="109"/>
      <c r="CU2852" s="109"/>
      <c r="CV2852" s="109"/>
      <c r="CW2852" s="109"/>
      <c r="CX2852" s="109"/>
      <c r="CY2852" s="109"/>
      <c r="CZ2852" s="109"/>
      <c r="DA2852" s="109"/>
      <c r="DB2852" s="109"/>
      <c r="DC2852" s="109"/>
      <c r="DD2852" s="109"/>
      <c r="DE2852" s="109"/>
      <c r="DF2852" s="109"/>
      <c r="DG2852" s="109"/>
      <c r="DH2852" s="109"/>
      <c r="DI2852" s="109"/>
      <c r="DJ2852" s="109"/>
      <c r="DK2852" s="109"/>
      <c r="DL2852" s="109"/>
      <c r="DM2852" s="109"/>
      <c r="DN2852" s="109"/>
      <c r="DO2852" s="109"/>
      <c r="DP2852" s="109"/>
      <c r="DQ2852" s="109"/>
      <c r="DR2852" s="109"/>
      <c r="DS2852" s="109"/>
      <c r="DT2852" s="109"/>
      <c r="DU2852" s="109"/>
      <c r="DV2852" s="109"/>
      <c r="DW2852" s="109"/>
      <c r="DX2852" s="109"/>
      <c r="DY2852" s="109"/>
      <c r="DZ2852" s="109"/>
      <c r="EA2852" s="109"/>
      <c r="EB2852" s="109"/>
      <c r="EC2852" s="109"/>
      <c r="ED2852" s="109"/>
      <c r="EE2852" s="109"/>
      <c r="EF2852" s="109"/>
      <c r="EG2852" s="109"/>
      <c r="EH2852" s="109"/>
      <c r="EI2852" s="109"/>
      <c r="EJ2852" s="109"/>
      <c r="EK2852" s="109"/>
      <c r="EL2852" s="109"/>
      <c r="EM2852" s="109"/>
      <c r="EN2852" s="109"/>
      <c r="EO2852" s="109"/>
      <c r="EP2852" s="109"/>
      <c r="EQ2852" s="109"/>
      <c r="ER2852" s="109"/>
      <c r="ES2852" s="109"/>
      <c r="ET2852" s="109"/>
      <c r="EU2852" s="109"/>
      <c r="EV2852" s="109"/>
      <c r="EW2852" s="109"/>
      <c r="EX2852" s="109"/>
      <c r="EY2852" s="109"/>
      <c r="EZ2852" s="109"/>
      <c r="FA2852" s="109"/>
      <c r="FB2852" s="109"/>
      <c r="FC2852" s="109"/>
      <c r="FD2852" s="109"/>
      <c r="FE2852" s="109"/>
      <c r="FF2852" s="109"/>
      <c r="FG2852" s="109"/>
      <c r="FH2852" s="109"/>
      <c r="FI2852" s="109"/>
      <c r="FJ2852" s="109"/>
      <c r="FK2852" s="109"/>
      <c r="FL2852" s="109"/>
      <c r="FM2852" s="109"/>
      <c r="FN2852" s="109"/>
      <c r="FO2852" s="109"/>
      <c r="FP2852" s="109"/>
      <c r="FQ2852" s="109"/>
      <c r="FR2852" s="109"/>
      <c r="FS2852" s="109"/>
      <c r="FT2852" s="109"/>
      <c r="FU2852" s="109"/>
      <c r="FV2852" s="109"/>
      <c r="FW2852" s="109"/>
      <c r="FX2852" s="109"/>
      <c r="FY2852" s="109"/>
      <c r="FZ2852" s="109"/>
      <c r="GA2852" s="109"/>
      <c r="GB2852" s="109"/>
      <c r="GC2852" s="109"/>
      <c r="GD2852" s="109"/>
      <c r="GE2852" s="109"/>
      <c r="GF2852" s="109"/>
      <c r="GG2852" s="109"/>
      <c r="GH2852" s="109"/>
      <c r="GI2852" s="109"/>
      <c r="GJ2852" s="109"/>
      <c r="GK2852" s="109"/>
      <c r="GL2852" s="109"/>
      <c r="GM2852" s="109"/>
      <c r="GN2852" s="109"/>
      <c r="GO2852" s="109"/>
      <c r="GP2852" s="109"/>
      <c r="GQ2852" s="109"/>
      <c r="GR2852" s="109"/>
      <c r="GS2852" s="109"/>
      <c r="GT2852" s="109"/>
      <c r="GU2852" s="109"/>
      <c r="GV2852" s="109"/>
      <c r="GW2852" s="109"/>
      <c r="GX2852" s="109"/>
      <c r="GY2852" s="109"/>
      <c r="GZ2852" s="109"/>
      <c r="HA2852" s="109"/>
      <c r="HB2852" s="109"/>
      <c r="HC2852" s="109"/>
      <c r="HD2852" s="109"/>
      <c r="HE2852" s="109"/>
      <c r="HF2852" s="109"/>
      <c r="HG2852" s="109"/>
      <c r="HH2852" s="109"/>
      <c r="HI2852" s="109"/>
      <c r="HJ2852" s="109"/>
      <c r="HK2852" s="109"/>
      <c r="HL2852" s="109"/>
      <c r="HM2852" s="109"/>
      <c r="HN2852" s="109"/>
      <c r="HO2852" s="109"/>
      <c r="HP2852" s="109"/>
      <c r="HQ2852" s="109"/>
      <c r="HR2852" s="109"/>
      <c r="HS2852" s="109"/>
      <c r="HT2852" s="109"/>
      <c r="HU2852" s="109"/>
      <c r="HV2852" s="109"/>
      <c r="HW2852" s="109"/>
      <c r="HX2852" s="109"/>
      <c r="HY2852" s="109"/>
      <c r="HZ2852" s="109"/>
      <c r="IA2852" s="109"/>
      <c r="IB2852" s="109"/>
      <c r="IC2852" s="109"/>
      <c r="ID2852" s="109"/>
      <c r="IE2852" s="109"/>
      <c r="IF2852" s="109"/>
      <c r="IG2852" s="109"/>
      <c r="IH2852" s="109"/>
      <c r="II2852" s="109"/>
      <c r="IJ2852" s="109"/>
      <c r="IK2852" s="109"/>
      <c r="IL2852" s="109"/>
      <c r="IM2852" s="109"/>
      <c r="IN2852" s="109"/>
      <c r="IO2852" s="109"/>
      <c r="IP2852" s="109"/>
      <c r="IQ2852" s="109"/>
      <c r="IR2852" s="109"/>
      <c r="IS2852" s="109"/>
      <c r="IT2852" s="109"/>
      <c r="IU2852" s="109"/>
      <c r="IV2852" s="109"/>
    </row>
    <row r="2853" spans="1:256" ht="12" customHeight="1">
      <c r="B2853" s="65">
        <v>1</v>
      </c>
      <c r="C2853" s="66">
        <f>IF(E2853="A",1,IF(E2853="B",1,0))</f>
        <v>0</v>
      </c>
      <c r="D2853" s="658" t="s">
        <v>68</v>
      </c>
      <c r="E2853" s="659" t="s">
        <v>90</v>
      </c>
      <c r="F2853" s="99" t="s">
        <v>70</v>
      </c>
      <c r="G2853" s="78"/>
      <c r="H2853" s="96" t="s">
        <v>1957</v>
      </c>
      <c r="I2853" s="107" t="s">
        <v>3519</v>
      </c>
      <c r="J2853" s="81"/>
      <c r="K2853" s="72"/>
      <c r="L2853" s="72"/>
      <c r="M2853" s="72"/>
      <c r="N2853" s="72"/>
      <c r="O2853" s="72"/>
      <c r="P2853" s="72"/>
      <c r="Q2853" s="833"/>
      <c r="R2853" s="102"/>
      <c r="S2853" s="73"/>
      <c r="T2853" s="102"/>
      <c r="U2853" s="103"/>
      <c r="V2853" s="104"/>
    </row>
    <row r="2854" spans="1:256" ht="12.5">
      <c r="B2854" s="65">
        <v>1</v>
      </c>
      <c r="C2854" s="66">
        <f>IF(E2854="A",1,IF(E2854="B",1,0))</f>
        <v>0</v>
      </c>
      <c r="D2854" s="658" t="s">
        <v>87</v>
      </c>
      <c r="E2854" s="659" t="s">
        <v>90</v>
      </c>
      <c r="F2854" s="659" t="s">
        <v>90</v>
      </c>
      <c r="G2854" s="78"/>
      <c r="H2854" s="96" t="s">
        <v>122</v>
      </c>
      <c r="I2854" s="107" t="s">
        <v>3520</v>
      </c>
      <c r="J2854" s="81"/>
      <c r="K2854" s="72"/>
      <c r="L2854" s="72"/>
      <c r="M2854" s="72"/>
      <c r="N2854" s="72"/>
      <c r="O2854" s="72"/>
      <c r="P2854" s="72"/>
      <c r="Q2854" s="833"/>
      <c r="R2854" s="102"/>
      <c r="S2854" s="73"/>
      <c r="T2854" s="102"/>
      <c r="U2854" s="103"/>
      <c r="V2854" s="104"/>
    </row>
    <row r="2855" spans="1:256" ht="12.75" customHeight="1">
      <c r="B2855" s="65">
        <v>1</v>
      </c>
      <c r="C2855" s="66">
        <f>IF(E2855="A",1,IF(E2855="B",1,0))</f>
        <v>1</v>
      </c>
      <c r="D2855" s="656" t="s">
        <v>70</v>
      </c>
      <c r="E2855" s="658" t="s">
        <v>87</v>
      </c>
      <c r="F2855" s="658" t="s">
        <v>68</v>
      </c>
      <c r="G2855" s="78"/>
      <c r="H2855" s="96" t="s">
        <v>126</v>
      </c>
      <c r="I2855" s="107" t="s">
        <v>3521</v>
      </c>
      <c r="J2855" s="81"/>
      <c r="K2855" s="72"/>
      <c r="L2855" s="72"/>
      <c r="M2855" s="72"/>
      <c r="N2855" s="72"/>
      <c r="O2855" s="72"/>
      <c r="P2855" s="72"/>
      <c r="Q2855" s="833"/>
      <c r="R2855" s="102"/>
      <c r="S2855" s="73"/>
      <c r="T2855" s="102"/>
      <c r="U2855" s="103"/>
      <c r="V2855" s="104"/>
    </row>
    <row r="2856" spans="1:256" ht="12.5">
      <c r="B2856" s="65">
        <v>1</v>
      </c>
      <c r="C2856" s="66">
        <f>IF(E2856="A",4,IF(E2856="B",3,IF(E2856="C",2,IF(E2856="D",1,0))))</f>
        <v>3</v>
      </c>
      <c r="D2856" s="77" t="s">
        <v>90</v>
      </c>
      <c r="E2856" s="76" t="s">
        <v>87</v>
      </c>
      <c r="F2856" s="99" t="s">
        <v>70</v>
      </c>
      <c r="G2856" s="78"/>
      <c r="H2856" s="96" t="s">
        <v>140</v>
      </c>
      <c r="I2856" s="107" t="s">
        <v>3522</v>
      </c>
      <c r="J2856" s="81"/>
      <c r="K2856" s="72"/>
      <c r="L2856" s="72"/>
      <c r="M2856" s="72"/>
      <c r="N2856" s="72"/>
      <c r="O2856" s="72"/>
      <c r="P2856" s="72"/>
      <c r="Q2856" s="833"/>
      <c r="R2856" s="102"/>
      <c r="S2856" s="73"/>
      <c r="T2856" s="102"/>
      <c r="U2856" s="103"/>
      <c r="V2856" s="104"/>
    </row>
    <row r="2857" spans="1:256" ht="12.5">
      <c r="A2857" s="55"/>
      <c r="B2857" s="65">
        <v>1</v>
      </c>
      <c r="C2857" s="66">
        <f>IF(E2857="A",4,IF(E2857="B",3,IF(E2857="C",2,IF(E2857="D",1,0))))</f>
        <v>0</v>
      </c>
      <c r="D2857" s="76" t="s">
        <v>87</v>
      </c>
      <c r="E2857" s="99" t="s">
        <v>99</v>
      </c>
      <c r="F2857" s="76" t="s">
        <v>87</v>
      </c>
      <c r="G2857" s="78"/>
      <c r="H2857" s="96" t="s">
        <v>119</v>
      </c>
      <c r="I2857" s="107" t="s">
        <v>5800</v>
      </c>
      <c r="J2857" s="81"/>
      <c r="K2857" s="72"/>
      <c r="L2857" s="72"/>
      <c r="M2857" s="72"/>
      <c r="N2857" s="72"/>
      <c r="O2857" s="72"/>
      <c r="P2857" s="72"/>
      <c r="Q2857" s="833"/>
      <c r="R2857" s="102"/>
      <c r="S2857" s="73"/>
      <c r="T2857" s="102"/>
      <c r="U2857" s="103"/>
      <c r="V2857" s="104"/>
    </row>
    <row r="2858" spans="1:256" s="55" customFormat="1" ht="10.5">
      <c r="A2858" s="217"/>
      <c r="B2858" s="65">
        <v>1</v>
      </c>
      <c r="C2858" s="66">
        <f>IF(E2858="A",1,IF(E2858="B",1,0))</f>
        <v>1</v>
      </c>
      <c r="D2858" s="665" t="s">
        <v>87</v>
      </c>
      <c r="E2858" s="665" t="s">
        <v>87</v>
      </c>
      <c r="F2858" s="665" t="s">
        <v>87</v>
      </c>
      <c r="G2858" s="78"/>
      <c r="H2858" s="96" t="s">
        <v>90</v>
      </c>
      <c r="I2858" s="107" t="s">
        <v>3523</v>
      </c>
      <c r="J2858" s="81"/>
      <c r="K2858" s="72"/>
      <c r="L2858" s="72"/>
      <c r="M2858" s="72"/>
      <c r="N2858" s="72"/>
      <c r="O2858" s="72"/>
      <c r="P2858" s="72"/>
      <c r="Q2858" s="833"/>
      <c r="R2858" s="102"/>
      <c r="S2858" s="73"/>
      <c r="T2858" s="102"/>
      <c r="U2858" s="103"/>
      <c r="V2858" s="104"/>
    </row>
    <row r="2859" spans="1:256" s="661" customFormat="1" ht="12" customHeight="1">
      <c r="A2859" s="217"/>
      <c r="B2859" s="65">
        <v>1</v>
      </c>
      <c r="C2859" s="66">
        <f>IF(E2859="A",4,IF(E2859="B",3,IF(E2859="C",2,IF(E2859="D",1,0))))</f>
        <v>2</v>
      </c>
      <c r="D2859" s="77" t="s">
        <v>90</v>
      </c>
      <c r="E2859" s="77" t="s">
        <v>90</v>
      </c>
      <c r="F2859" s="99" t="s">
        <v>70</v>
      </c>
      <c r="G2859" s="78"/>
      <c r="H2859" s="96" t="s">
        <v>114</v>
      </c>
      <c r="I2859" s="107" t="s">
        <v>382</v>
      </c>
      <c r="J2859" s="81" t="s">
        <v>7</v>
      </c>
      <c r="K2859" s="72"/>
      <c r="L2859" s="72"/>
      <c r="M2859" s="72"/>
      <c r="N2859" s="72"/>
      <c r="O2859" s="72"/>
      <c r="P2859" s="72"/>
      <c r="Q2859" s="833"/>
      <c r="R2859" s="102"/>
      <c r="S2859" s="73"/>
      <c r="T2859" s="102"/>
      <c r="U2859" s="103"/>
      <c r="V2859" s="104"/>
      <c r="W2859" s="320"/>
      <c r="X2859" s="320"/>
      <c r="Y2859" s="320"/>
      <c r="Z2859" s="320"/>
      <c r="AA2859" s="320"/>
      <c r="AB2859" s="320"/>
      <c r="AC2859" s="320"/>
      <c r="AD2859" s="320"/>
      <c r="AE2859" s="320"/>
      <c r="AF2859" s="320"/>
      <c r="AG2859" s="320"/>
      <c r="AH2859" s="320"/>
      <c r="AI2859" s="320"/>
      <c r="AJ2859" s="320"/>
      <c r="AK2859" s="320"/>
      <c r="AL2859" s="320"/>
      <c r="AM2859" s="320"/>
      <c r="AN2859" s="320"/>
      <c r="AO2859" s="320"/>
      <c r="AP2859" s="320"/>
      <c r="AQ2859" s="320"/>
      <c r="AR2859" s="320"/>
      <c r="AS2859" s="320"/>
      <c r="AT2859" s="320"/>
      <c r="AU2859" s="320"/>
      <c r="AV2859" s="320"/>
      <c r="AW2859" s="320"/>
      <c r="AX2859" s="320"/>
      <c r="AY2859" s="320"/>
      <c r="AZ2859" s="320"/>
      <c r="BA2859" s="320"/>
      <c r="BB2859" s="320"/>
      <c r="BC2859" s="320"/>
      <c r="BD2859" s="320"/>
      <c r="BE2859" s="320"/>
      <c r="BF2859" s="320"/>
      <c r="BG2859" s="320"/>
      <c r="BH2859" s="320"/>
      <c r="BI2859" s="320"/>
      <c r="BJ2859" s="320"/>
      <c r="BK2859" s="320"/>
      <c r="BL2859" s="320"/>
      <c r="BM2859" s="320"/>
      <c r="BN2859" s="320"/>
      <c r="BO2859" s="320"/>
      <c r="BP2859" s="320"/>
      <c r="BQ2859" s="320"/>
      <c r="BR2859" s="320"/>
      <c r="BS2859" s="320"/>
      <c r="BT2859" s="320"/>
      <c r="BU2859" s="320"/>
      <c r="BV2859" s="320"/>
      <c r="BW2859" s="320"/>
      <c r="BX2859" s="320"/>
      <c r="BY2859" s="320"/>
      <c r="BZ2859" s="320"/>
      <c r="CA2859" s="320"/>
      <c r="CB2859" s="320"/>
      <c r="CC2859" s="320"/>
      <c r="CD2859" s="320"/>
      <c r="CE2859" s="320"/>
      <c r="CF2859" s="320"/>
      <c r="CG2859" s="320"/>
      <c r="CH2859" s="320"/>
      <c r="CI2859" s="320"/>
      <c r="CJ2859" s="320"/>
      <c r="CK2859" s="320"/>
      <c r="CL2859" s="320"/>
      <c r="CM2859" s="320"/>
      <c r="CN2859" s="320"/>
      <c r="CO2859" s="320"/>
      <c r="CP2859" s="320"/>
      <c r="CQ2859" s="320"/>
      <c r="CR2859" s="320"/>
      <c r="CS2859" s="320"/>
      <c r="CT2859" s="320"/>
      <c r="CU2859" s="320"/>
      <c r="CV2859" s="320"/>
      <c r="CW2859" s="320"/>
      <c r="CX2859" s="320"/>
      <c r="CY2859" s="320"/>
      <c r="CZ2859" s="320"/>
      <c r="DA2859" s="320"/>
      <c r="DB2859" s="320"/>
      <c r="DC2859" s="320"/>
      <c r="DD2859" s="320"/>
      <c r="DE2859" s="320"/>
      <c r="DF2859" s="320"/>
      <c r="DG2859" s="320"/>
      <c r="DH2859" s="320"/>
      <c r="DI2859" s="320"/>
      <c r="DJ2859" s="320"/>
      <c r="DK2859" s="320"/>
      <c r="DL2859" s="320"/>
      <c r="DM2859" s="320"/>
      <c r="DN2859" s="320"/>
      <c r="DO2859" s="320"/>
      <c r="DP2859" s="320"/>
      <c r="DQ2859" s="320"/>
      <c r="DR2859" s="320"/>
      <c r="DS2859" s="320"/>
      <c r="DT2859" s="320"/>
      <c r="DU2859" s="320"/>
      <c r="DV2859" s="320"/>
      <c r="DW2859" s="320"/>
      <c r="DX2859" s="320"/>
      <c r="DY2859" s="320"/>
      <c r="DZ2859" s="320"/>
      <c r="EA2859" s="320"/>
      <c r="EB2859" s="320"/>
      <c r="EC2859" s="320"/>
      <c r="ED2859" s="320"/>
      <c r="EE2859" s="320"/>
      <c r="EF2859" s="320"/>
      <c r="EG2859" s="320"/>
      <c r="EH2859" s="320"/>
      <c r="EI2859" s="320"/>
      <c r="EJ2859" s="320"/>
      <c r="EK2859" s="320"/>
      <c r="EL2859" s="320"/>
      <c r="EM2859" s="320"/>
      <c r="EN2859" s="320"/>
      <c r="EO2859" s="320"/>
      <c r="EP2859" s="320"/>
      <c r="EQ2859" s="320"/>
      <c r="ER2859" s="320"/>
      <c r="ES2859" s="320"/>
      <c r="ET2859" s="320"/>
      <c r="EU2859" s="320"/>
      <c r="EV2859" s="320"/>
      <c r="EW2859" s="320"/>
      <c r="EX2859" s="320"/>
      <c r="EY2859" s="320"/>
      <c r="EZ2859" s="320"/>
      <c r="FA2859" s="320"/>
      <c r="FB2859" s="320"/>
      <c r="FC2859" s="320"/>
      <c r="FD2859" s="320"/>
      <c r="FE2859" s="320"/>
      <c r="FF2859" s="320"/>
      <c r="FG2859" s="320"/>
      <c r="FH2859" s="320"/>
      <c r="FI2859" s="320"/>
      <c r="FJ2859" s="320"/>
      <c r="FK2859" s="320"/>
      <c r="FL2859" s="320"/>
      <c r="FM2859" s="320"/>
      <c r="FN2859" s="320"/>
      <c r="FO2859" s="320"/>
      <c r="FP2859" s="320"/>
      <c r="FQ2859" s="320"/>
      <c r="FR2859" s="320"/>
      <c r="FS2859" s="320"/>
      <c r="FT2859" s="320"/>
      <c r="FU2859" s="320"/>
      <c r="FV2859" s="320"/>
      <c r="FW2859" s="320"/>
      <c r="FX2859" s="320"/>
      <c r="FY2859" s="320"/>
      <c r="FZ2859" s="320"/>
      <c r="GA2859" s="320"/>
      <c r="GB2859" s="320"/>
      <c r="GC2859" s="320"/>
      <c r="GD2859" s="320"/>
      <c r="GE2859" s="320"/>
      <c r="GF2859" s="320"/>
      <c r="GG2859" s="320"/>
      <c r="GH2859" s="320"/>
      <c r="GI2859" s="320"/>
      <c r="GJ2859" s="320"/>
      <c r="GK2859" s="320"/>
      <c r="GL2859" s="320"/>
      <c r="GM2859" s="320"/>
      <c r="GN2859" s="320"/>
      <c r="GO2859" s="320"/>
      <c r="GP2859" s="320"/>
      <c r="GQ2859" s="320"/>
      <c r="GR2859" s="320"/>
      <c r="GS2859" s="320"/>
      <c r="GT2859" s="320"/>
      <c r="GU2859" s="320"/>
      <c r="GV2859" s="320"/>
      <c r="GW2859" s="320"/>
      <c r="GX2859" s="320"/>
      <c r="GY2859" s="320"/>
      <c r="GZ2859" s="320"/>
      <c r="HA2859" s="320"/>
      <c r="HB2859" s="320"/>
      <c r="HC2859" s="320"/>
      <c r="HD2859" s="320"/>
      <c r="HE2859" s="320"/>
      <c r="HF2859" s="320"/>
      <c r="HG2859" s="320"/>
      <c r="HH2859" s="320"/>
      <c r="HI2859" s="320"/>
      <c r="HJ2859" s="320"/>
      <c r="HK2859" s="320"/>
      <c r="HL2859" s="320"/>
      <c r="HM2859" s="320"/>
      <c r="HN2859" s="320"/>
      <c r="HO2859" s="320"/>
      <c r="HP2859" s="320"/>
      <c r="HQ2859" s="320"/>
      <c r="HR2859" s="320"/>
      <c r="HS2859" s="320"/>
      <c r="HT2859" s="320"/>
      <c r="HU2859" s="320"/>
      <c r="HV2859" s="320"/>
      <c r="HW2859" s="320"/>
      <c r="HX2859" s="320"/>
      <c r="HY2859" s="320"/>
      <c r="HZ2859" s="320"/>
      <c r="IA2859" s="320"/>
      <c r="IB2859" s="320"/>
      <c r="IC2859" s="320"/>
      <c r="ID2859" s="320"/>
      <c r="IE2859" s="320"/>
      <c r="IF2859" s="320"/>
      <c r="IG2859" s="320"/>
      <c r="IH2859" s="320"/>
      <c r="II2859" s="320"/>
      <c r="IJ2859" s="320"/>
      <c r="IK2859" s="320"/>
      <c r="IL2859" s="320"/>
      <c r="IM2859" s="320"/>
      <c r="IN2859" s="320"/>
      <c r="IO2859" s="320"/>
      <c r="IP2859" s="320"/>
      <c r="IQ2859" s="320"/>
      <c r="IR2859" s="320"/>
      <c r="IS2859" s="320"/>
      <c r="IT2859" s="320"/>
      <c r="IU2859" s="320"/>
      <c r="IV2859" s="320"/>
    </row>
    <row r="2860" spans="1:256" s="320" customFormat="1" ht="12.5">
      <c r="A2860" s="217"/>
      <c r="B2860" s="65">
        <v>1</v>
      </c>
      <c r="C2860" s="66">
        <f>IF(E2860="A",1,IF(E2860="B",1,0))</f>
        <v>1</v>
      </c>
      <c r="D2860" s="76" t="s">
        <v>87</v>
      </c>
      <c r="E2860" s="76" t="s">
        <v>87</v>
      </c>
      <c r="F2860" s="99" t="s">
        <v>70</v>
      </c>
      <c r="G2860" s="78"/>
      <c r="H2860" s="96" t="s">
        <v>101</v>
      </c>
      <c r="I2860" s="107" t="s">
        <v>325</v>
      </c>
      <c r="J2860" s="81"/>
      <c r="K2860" s="72"/>
      <c r="L2860" s="72"/>
      <c r="M2860" s="72"/>
      <c r="N2860" s="72"/>
      <c r="O2860" s="72"/>
      <c r="P2860" s="72"/>
      <c r="Q2860" s="833"/>
      <c r="R2860" s="102"/>
      <c r="S2860" s="73"/>
      <c r="T2860" s="102"/>
      <c r="U2860" s="103"/>
      <c r="V2860" s="104"/>
      <c r="W2860" s="109"/>
      <c r="X2860" s="109"/>
      <c r="Y2860" s="109"/>
      <c r="Z2860" s="109"/>
      <c r="AA2860" s="109"/>
      <c r="AB2860" s="109"/>
      <c r="AC2860" s="109"/>
      <c r="AD2860" s="109"/>
      <c r="AE2860" s="109"/>
      <c r="AF2860" s="109"/>
      <c r="AG2860" s="109"/>
      <c r="AH2860" s="109"/>
      <c r="AI2860" s="109"/>
      <c r="AJ2860" s="109"/>
      <c r="AK2860" s="109"/>
      <c r="AL2860" s="109"/>
      <c r="AM2860" s="109"/>
      <c r="AN2860" s="109"/>
      <c r="AO2860" s="109"/>
      <c r="AP2860" s="109"/>
      <c r="AQ2860" s="109"/>
      <c r="AR2860" s="109"/>
      <c r="AS2860" s="109"/>
      <c r="AT2860" s="109"/>
      <c r="AU2860" s="109"/>
      <c r="AV2860" s="109"/>
      <c r="AW2860" s="109"/>
      <c r="AX2860" s="109"/>
      <c r="AY2860" s="109"/>
      <c r="AZ2860" s="109"/>
      <c r="BA2860" s="109"/>
      <c r="BB2860" s="109"/>
      <c r="BC2860" s="109"/>
      <c r="BD2860" s="109"/>
      <c r="BE2860" s="109"/>
      <c r="BF2860" s="109"/>
      <c r="BG2860" s="109"/>
      <c r="BH2860" s="109"/>
      <c r="BI2860" s="109"/>
      <c r="BJ2860" s="109"/>
      <c r="BK2860" s="109"/>
      <c r="BL2860" s="109"/>
      <c r="BM2860" s="109"/>
      <c r="BN2860" s="109"/>
      <c r="BO2860" s="109"/>
      <c r="BP2860" s="109"/>
      <c r="BQ2860" s="109"/>
      <c r="BR2860" s="109"/>
      <c r="BS2860" s="109"/>
      <c r="BT2860" s="109"/>
      <c r="BU2860" s="109"/>
      <c r="BV2860" s="109"/>
      <c r="BW2860" s="109"/>
      <c r="BX2860" s="109"/>
      <c r="BY2860" s="109"/>
      <c r="BZ2860" s="109"/>
      <c r="CA2860" s="109"/>
      <c r="CB2860" s="109"/>
      <c r="CC2860" s="109"/>
      <c r="CD2860" s="109"/>
      <c r="CE2860" s="109"/>
      <c r="CF2860" s="109"/>
      <c r="CG2860" s="109"/>
      <c r="CH2860" s="109"/>
      <c r="CI2860" s="109"/>
      <c r="CJ2860" s="109"/>
      <c r="CK2860" s="109"/>
      <c r="CL2860" s="109"/>
      <c r="CM2860" s="109"/>
      <c r="CN2860" s="109"/>
      <c r="CO2860" s="109"/>
      <c r="CP2860" s="109"/>
      <c r="CQ2860" s="109"/>
      <c r="CR2860" s="109"/>
      <c r="CS2860" s="109"/>
      <c r="CT2860" s="109"/>
      <c r="CU2860" s="109"/>
      <c r="CV2860" s="109"/>
      <c r="CW2860" s="109"/>
      <c r="CX2860" s="109"/>
      <c r="CY2860" s="109"/>
      <c r="CZ2860" s="109"/>
      <c r="DA2860" s="109"/>
      <c r="DB2860" s="109"/>
      <c r="DC2860" s="109"/>
      <c r="DD2860" s="109"/>
      <c r="DE2860" s="109"/>
      <c r="DF2860" s="109"/>
      <c r="DG2860" s="109"/>
      <c r="DH2860" s="109"/>
      <c r="DI2860" s="109"/>
      <c r="DJ2860" s="109"/>
      <c r="DK2860" s="109"/>
      <c r="DL2860" s="109"/>
      <c r="DM2860" s="109"/>
      <c r="DN2860" s="109"/>
      <c r="DO2860" s="109"/>
      <c r="DP2860" s="109"/>
      <c r="DQ2860" s="109"/>
      <c r="DR2860" s="109"/>
      <c r="DS2860" s="109"/>
      <c r="DT2860" s="109"/>
      <c r="DU2860" s="109"/>
      <c r="DV2860" s="109"/>
      <c r="DW2860" s="109"/>
      <c r="DX2860" s="109"/>
      <c r="DY2860" s="109"/>
      <c r="DZ2860" s="109"/>
      <c r="EA2860" s="109"/>
      <c r="EB2860" s="109"/>
      <c r="EC2860" s="109"/>
      <c r="ED2860" s="109"/>
      <c r="EE2860" s="109"/>
      <c r="EF2860" s="109"/>
      <c r="EG2860" s="109"/>
      <c r="EH2860" s="109"/>
      <c r="EI2860" s="109"/>
      <c r="EJ2860" s="109"/>
      <c r="EK2860" s="109"/>
      <c r="EL2860" s="109"/>
      <c r="EM2860" s="109"/>
      <c r="EN2860" s="109"/>
      <c r="EO2860" s="109"/>
      <c r="EP2860" s="109"/>
      <c r="EQ2860" s="109"/>
      <c r="ER2860" s="109"/>
      <c r="ES2860" s="109"/>
      <c r="ET2860" s="109"/>
      <c r="EU2860" s="109"/>
      <c r="EV2860" s="109"/>
      <c r="EW2860" s="109"/>
      <c r="EX2860" s="109"/>
      <c r="EY2860" s="109"/>
      <c r="EZ2860" s="109"/>
      <c r="FA2860" s="109"/>
      <c r="FB2860" s="109"/>
      <c r="FC2860" s="109"/>
      <c r="FD2860" s="109"/>
      <c r="FE2860" s="109"/>
      <c r="FF2860" s="109"/>
      <c r="FG2860" s="109"/>
      <c r="FH2860" s="109"/>
      <c r="FI2860" s="109"/>
      <c r="FJ2860" s="109"/>
      <c r="FK2860" s="109"/>
      <c r="FL2860" s="109"/>
      <c r="FM2860" s="109"/>
      <c r="FN2860" s="109"/>
      <c r="FO2860" s="109"/>
      <c r="FP2860" s="109"/>
      <c r="FQ2860" s="109"/>
      <c r="FR2860" s="109"/>
      <c r="FS2860" s="109"/>
      <c r="FT2860" s="109"/>
      <c r="FU2860" s="109"/>
      <c r="FV2860" s="109"/>
      <c r="FW2860" s="109"/>
      <c r="FX2860" s="109"/>
      <c r="FY2860" s="109"/>
      <c r="FZ2860" s="109"/>
      <c r="GA2860" s="109"/>
      <c r="GB2860" s="109"/>
      <c r="GC2860" s="109"/>
      <c r="GD2860" s="109"/>
      <c r="GE2860" s="109"/>
      <c r="GF2860" s="109"/>
      <c r="GG2860" s="109"/>
      <c r="GH2860" s="109"/>
      <c r="GI2860" s="109"/>
      <c r="GJ2860" s="109"/>
      <c r="GK2860" s="109"/>
      <c r="GL2860" s="109"/>
      <c r="GM2860" s="109"/>
      <c r="GN2860" s="109"/>
      <c r="GO2860" s="109"/>
      <c r="GP2860" s="109"/>
      <c r="GQ2860" s="109"/>
      <c r="GR2860" s="109"/>
      <c r="GS2860" s="109"/>
      <c r="GT2860" s="109"/>
      <c r="GU2860" s="109"/>
      <c r="GV2860" s="109"/>
      <c r="GW2860" s="109"/>
      <c r="GX2860" s="109"/>
      <c r="GY2860" s="109"/>
      <c r="GZ2860" s="109"/>
      <c r="HA2860" s="109"/>
      <c r="HB2860" s="109"/>
      <c r="HC2860" s="109"/>
      <c r="HD2860" s="109"/>
      <c r="HE2860" s="109"/>
      <c r="HF2860" s="109"/>
      <c r="HG2860" s="109"/>
      <c r="HH2860" s="109"/>
      <c r="HI2860" s="109"/>
      <c r="HJ2860" s="109"/>
      <c r="HK2860" s="109"/>
      <c r="HL2860" s="109"/>
      <c r="HM2860" s="109"/>
      <c r="HN2860" s="109"/>
      <c r="HO2860" s="109"/>
      <c r="HP2860" s="109"/>
      <c r="HQ2860" s="109"/>
      <c r="HR2860" s="109"/>
      <c r="HS2860" s="109"/>
      <c r="HT2860" s="109"/>
      <c r="HU2860" s="109"/>
      <c r="HV2860" s="109"/>
      <c r="HW2860" s="109"/>
      <c r="HX2860" s="109"/>
      <c r="HY2860" s="109"/>
      <c r="HZ2860" s="109"/>
      <c r="IA2860" s="109"/>
      <c r="IB2860" s="109"/>
      <c r="IC2860" s="109"/>
      <c r="ID2860" s="109"/>
      <c r="IE2860" s="109"/>
      <c r="IF2860" s="109"/>
      <c r="IG2860" s="109"/>
      <c r="IH2860" s="109"/>
      <c r="II2860" s="109"/>
      <c r="IJ2860" s="109"/>
      <c r="IK2860" s="109"/>
      <c r="IL2860" s="109"/>
      <c r="IM2860" s="109"/>
      <c r="IN2860" s="109"/>
      <c r="IO2860" s="109"/>
      <c r="IP2860" s="109"/>
      <c r="IQ2860" s="109"/>
      <c r="IR2860" s="109"/>
      <c r="IS2860" s="109"/>
      <c r="IT2860" s="109"/>
      <c r="IU2860" s="109"/>
      <c r="IV2860" s="109"/>
    </row>
    <row r="2861" spans="1:256" s="55" customFormat="1" ht="12" customHeight="1">
      <c r="B2861" s="65">
        <v>1</v>
      </c>
      <c r="C2861" s="66">
        <f>IF(E2861="A",1,IF(E2861="B",1,0))</f>
        <v>1</v>
      </c>
      <c r="D2861" s="99" t="s">
        <v>70</v>
      </c>
      <c r="E2861" s="76" t="s">
        <v>87</v>
      </c>
      <c r="F2861" s="99" t="s">
        <v>99</v>
      </c>
      <c r="G2861" s="78"/>
      <c r="H2861" s="96" t="s">
        <v>240</v>
      </c>
      <c r="I2861" s="107" t="s">
        <v>991</v>
      </c>
      <c r="J2861" s="81"/>
      <c r="K2861" s="72"/>
      <c r="L2861" s="72"/>
      <c r="M2861" s="72"/>
      <c r="N2861" s="72"/>
      <c r="O2861" s="72"/>
      <c r="P2861" s="72"/>
      <c r="Q2861" s="833"/>
      <c r="R2861" s="102"/>
      <c r="S2861" s="73"/>
      <c r="T2861" s="102"/>
      <c r="U2861" s="103"/>
      <c r="V2861" s="104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  <c r="BG2861"/>
      <c r="BH2861"/>
      <c r="BI2861"/>
      <c r="BJ2861"/>
      <c r="BK2861"/>
      <c r="BL2861"/>
      <c r="BM2861"/>
      <c r="BN2861"/>
      <c r="BO2861"/>
      <c r="BP2861"/>
      <c r="BQ2861"/>
      <c r="BR2861"/>
      <c r="BS2861"/>
      <c r="BT2861"/>
      <c r="BU2861"/>
      <c r="BV2861"/>
      <c r="BW2861"/>
      <c r="BX2861"/>
      <c r="BY2861"/>
      <c r="BZ2861"/>
      <c r="CA2861"/>
      <c r="CB2861"/>
      <c r="CC2861"/>
      <c r="CD2861"/>
      <c r="CE2861"/>
      <c r="CF2861"/>
      <c r="CG2861"/>
      <c r="CH2861"/>
      <c r="CI2861"/>
      <c r="CJ2861"/>
      <c r="CK2861"/>
      <c r="CL2861"/>
      <c r="CM2861"/>
      <c r="CN2861"/>
      <c r="CO2861"/>
      <c r="CP2861"/>
      <c r="CQ2861"/>
      <c r="CR2861"/>
      <c r="CS2861"/>
      <c r="CT2861"/>
      <c r="CU2861"/>
      <c r="CV2861"/>
      <c r="CW2861"/>
      <c r="CX2861"/>
      <c r="CY2861"/>
      <c r="CZ2861"/>
      <c r="DA2861"/>
      <c r="DB2861"/>
      <c r="DC2861"/>
      <c r="DD2861"/>
      <c r="DE2861"/>
      <c r="DF2861"/>
      <c r="DG2861"/>
      <c r="DH2861"/>
      <c r="DI2861"/>
      <c r="DJ2861"/>
      <c r="DK2861"/>
      <c r="DL2861"/>
      <c r="DM2861"/>
      <c r="DN2861"/>
      <c r="DO2861"/>
      <c r="DP2861"/>
      <c r="DQ2861"/>
      <c r="DR2861"/>
      <c r="DS2861"/>
      <c r="DT2861"/>
      <c r="DU2861"/>
      <c r="DV2861"/>
      <c r="DW2861"/>
      <c r="DX2861"/>
      <c r="DY2861"/>
      <c r="DZ2861"/>
      <c r="EA2861"/>
      <c r="EB2861"/>
      <c r="EC2861"/>
      <c r="ED2861"/>
      <c r="EE2861"/>
      <c r="EF2861"/>
      <c r="EG2861"/>
      <c r="EH2861"/>
      <c r="EI2861"/>
      <c r="EJ2861"/>
      <c r="EK2861"/>
      <c r="EL2861"/>
      <c r="EM2861"/>
      <c r="EN2861"/>
      <c r="EO2861"/>
      <c r="EP2861"/>
      <c r="EQ2861"/>
      <c r="ER2861"/>
      <c r="ES2861"/>
      <c r="ET2861"/>
      <c r="EU2861"/>
      <c r="EV2861"/>
      <c r="EW2861"/>
      <c r="EX2861"/>
      <c r="EY2861"/>
      <c r="EZ2861"/>
      <c r="FA2861"/>
      <c r="FB2861"/>
      <c r="FC2861"/>
      <c r="FD2861"/>
      <c r="FE2861"/>
      <c r="FF2861"/>
      <c r="FG2861"/>
      <c r="FH2861"/>
      <c r="FI2861"/>
      <c r="FJ2861"/>
      <c r="FK2861"/>
      <c r="FL2861"/>
      <c r="FM2861"/>
      <c r="FN2861"/>
      <c r="FO2861"/>
      <c r="FP2861"/>
      <c r="FQ2861"/>
      <c r="FR2861"/>
      <c r="FS2861"/>
      <c r="FT2861"/>
      <c r="FU2861"/>
      <c r="FV2861"/>
      <c r="FW2861"/>
      <c r="FX2861"/>
      <c r="FY2861"/>
      <c r="FZ2861"/>
      <c r="GA2861"/>
      <c r="GB2861"/>
      <c r="GC2861"/>
      <c r="GD2861"/>
      <c r="GE2861"/>
      <c r="GF2861"/>
      <c r="GG2861"/>
      <c r="GH2861"/>
      <c r="GI2861"/>
      <c r="GJ2861"/>
      <c r="GK2861"/>
      <c r="GL2861"/>
      <c r="GM2861"/>
      <c r="GN2861"/>
      <c r="GO2861"/>
      <c r="GP2861"/>
      <c r="GQ2861"/>
      <c r="GR2861"/>
      <c r="GS2861"/>
      <c r="GT2861"/>
      <c r="GU2861"/>
      <c r="GV2861"/>
      <c r="GW2861"/>
      <c r="GX2861"/>
      <c r="GY2861"/>
      <c r="GZ2861"/>
      <c r="HA2861"/>
      <c r="HB2861"/>
      <c r="HC2861"/>
      <c r="HD2861"/>
      <c r="HE2861"/>
      <c r="HF2861"/>
      <c r="HG2861"/>
      <c r="HH2861"/>
      <c r="HI2861"/>
      <c r="HJ2861"/>
      <c r="HK2861"/>
      <c r="HL2861"/>
      <c r="HM2861"/>
      <c r="HN2861"/>
      <c r="HO2861"/>
      <c r="HP2861"/>
      <c r="HQ2861"/>
      <c r="HR2861"/>
      <c r="HS2861"/>
      <c r="HT2861"/>
      <c r="HU2861"/>
      <c r="HV2861"/>
      <c r="HW2861"/>
      <c r="HX2861"/>
      <c r="HY2861"/>
      <c r="HZ2861"/>
      <c r="IA2861"/>
      <c r="IB2861"/>
      <c r="IC2861"/>
      <c r="ID2861"/>
      <c r="IE2861"/>
      <c r="IF2861"/>
      <c r="IG2861"/>
      <c r="IH2861"/>
      <c r="II2861"/>
      <c r="IJ2861"/>
      <c r="IK2861"/>
      <c r="IL2861"/>
      <c r="IM2861"/>
      <c r="IN2861"/>
      <c r="IO2861"/>
      <c r="IP2861"/>
      <c r="IQ2861"/>
      <c r="IR2861"/>
      <c r="IS2861"/>
      <c r="IT2861"/>
      <c r="IU2861"/>
      <c r="IV2861"/>
    </row>
    <row r="2862" spans="1:256" s="55" customFormat="1" ht="12" customHeight="1">
      <c r="A2862" s="217"/>
      <c r="B2862" s="65">
        <v>1</v>
      </c>
      <c r="C2862" s="66">
        <f>IF(E2862="A",1,IF(E2862="B",1,0))</f>
        <v>1</v>
      </c>
      <c r="D2862" s="663" t="s">
        <v>90</v>
      </c>
      <c r="E2862" s="248" t="s">
        <v>68</v>
      </c>
      <c r="F2862" s="662" t="s">
        <v>70</v>
      </c>
      <c r="G2862" s="78"/>
      <c r="H2862" s="96" t="s">
        <v>135</v>
      </c>
      <c r="I2862" s="107" t="s">
        <v>3524</v>
      </c>
      <c r="J2862" s="81"/>
      <c r="K2862" s="72"/>
      <c r="L2862" s="72"/>
      <c r="M2862" s="72"/>
      <c r="N2862" s="72"/>
      <c r="O2862" s="72"/>
      <c r="P2862" s="72"/>
      <c r="Q2862" s="833"/>
      <c r="R2862" s="102"/>
      <c r="S2862" s="73"/>
      <c r="T2862" s="102"/>
      <c r="U2862" s="103"/>
      <c r="V2862" s="104"/>
      <c r="W2862" s="109"/>
      <c r="X2862" s="109"/>
      <c r="Y2862" s="109"/>
      <c r="Z2862" s="109"/>
      <c r="AA2862" s="109"/>
      <c r="AB2862" s="109"/>
      <c r="AC2862" s="109"/>
      <c r="AD2862" s="109"/>
      <c r="AE2862" s="109"/>
      <c r="AF2862" s="109"/>
      <c r="AG2862" s="109"/>
      <c r="AH2862" s="109"/>
      <c r="AI2862" s="109"/>
      <c r="AJ2862" s="109"/>
      <c r="AK2862" s="109"/>
      <c r="AL2862" s="109"/>
      <c r="AM2862" s="109"/>
      <c r="AN2862" s="109"/>
      <c r="AO2862" s="109"/>
      <c r="AP2862" s="109"/>
      <c r="AQ2862" s="109"/>
      <c r="AR2862" s="109"/>
      <c r="AS2862" s="109"/>
      <c r="AT2862" s="109"/>
      <c r="AU2862" s="109"/>
      <c r="AV2862" s="109"/>
      <c r="AW2862" s="109"/>
      <c r="AX2862" s="109"/>
      <c r="AY2862" s="109"/>
      <c r="AZ2862" s="109"/>
      <c r="BA2862" s="109"/>
      <c r="BB2862" s="109"/>
      <c r="BC2862" s="109"/>
      <c r="BD2862" s="109"/>
      <c r="BE2862" s="109"/>
      <c r="BF2862" s="109"/>
      <c r="BG2862" s="109"/>
      <c r="BH2862" s="109"/>
      <c r="BI2862" s="109"/>
      <c r="BJ2862" s="109"/>
      <c r="BK2862" s="109"/>
      <c r="BL2862" s="109"/>
      <c r="BM2862" s="109"/>
      <c r="BN2862" s="109"/>
      <c r="BO2862" s="109"/>
      <c r="BP2862" s="109"/>
      <c r="BQ2862" s="109"/>
      <c r="BR2862" s="109"/>
      <c r="BS2862" s="109"/>
      <c r="BT2862" s="109"/>
      <c r="BU2862" s="109"/>
      <c r="BV2862" s="109"/>
      <c r="BW2862" s="109"/>
      <c r="BX2862" s="109"/>
      <c r="BY2862" s="109"/>
      <c r="BZ2862" s="109"/>
      <c r="CA2862" s="109"/>
      <c r="CB2862" s="109"/>
      <c r="CC2862" s="109"/>
      <c r="CD2862" s="109"/>
      <c r="CE2862" s="109"/>
      <c r="CF2862" s="109"/>
      <c r="CG2862" s="109"/>
      <c r="CH2862" s="109"/>
      <c r="CI2862" s="109"/>
      <c r="CJ2862" s="109"/>
      <c r="CK2862" s="109"/>
      <c r="CL2862" s="109"/>
      <c r="CM2862" s="109"/>
      <c r="CN2862" s="109"/>
      <c r="CO2862" s="109"/>
      <c r="CP2862" s="109"/>
      <c r="CQ2862" s="109"/>
      <c r="CR2862" s="109"/>
      <c r="CS2862" s="109"/>
      <c r="CT2862" s="109"/>
      <c r="CU2862" s="109"/>
      <c r="CV2862" s="109"/>
      <c r="CW2862" s="109"/>
      <c r="CX2862" s="109"/>
      <c r="CY2862" s="109"/>
      <c r="CZ2862" s="109"/>
      <c r="DA2862" s="109"/>
      <c r="DB2862" s="109"/>
      <c r="DC2862" s="109"/>
      <c r="DD2862" s="109"/>
      <c r="DE2862" s="109"/>
      <c r="DF2862" s="109"/>
      <c r="DG2862" s="109"/>
      <c r="DH2862" s="109"/>
      <c r="DI2862" s="109"/>
      <c r="DJ2862" s="109"/>
      <c r="DK2862" s="109"/>
      <c r="DL2862" s="109"/>
      <c r="DM2862" s="109"/>
      <c r="DN2862" s="109"/>
      <c r="DO2862" s="109"/>
      <c r="DP2862" s="109"/>
      <c r="DQ2862" s="109"/>
      <c r="DR2862" s="109"/>
      <c r="DS2862" s="109"/>
      <c r="DT2862" s="109"/>
      <c r="DU2862" s="109"/>
      <c r="DV2862" s="109"/>
      <c r="DW2862" s="109"/>
      <c r="DX2862" s="109"/>
      <c r="DY2862" s="109"/>
      <c r="DZ2862" s="109"/>
      <c r="EA2862" s="109"/>
      <c r="EB2862" s="109"/>
      <c r="EC2862" s="109"/>
      <c r="ED2862" s="109"/>
      <c r="EE2862" s="109"/>
      <c r="EF2862" s="109"/>
      <c r="EG2862" s="109"/>
      <c r="EH2862" s="109"/>
      <c r="EI2862" s="109"/>
      <c r="EJ2862" s="109"/>
      <c r="EK2862" s="109"/>
      <c r="EL2862" s="109"/>
      <c r="EM2862" s="109"/>
      <c r="EN2862" s="109"/>
      <c r="EO2862" s="109"/>
      <c r="EP2862" s="109"/>
      <c r="EQ2862" s="109"/>
      <c r="ER2862" s="109"/>
      <c r="ES2862" s="109"/>
      <c r="ET2862" s="109"/>
      <c r="EU2862" s="109"/>
      <c r="EV2862" s="109"/>
      <c r="EW2862" s="109"/>
      <c r="EX2862" s="109"/>
      <c r="EY2862" s="109"/>
      <c r="EZ2862" s="109"/>
      <c r="FA2862" s="109"/>
      <c r="FB2862" s="109"/>
      <c r="FC2862" s="109"/>
      <c r="FD2862" s="109"/>
      <c r="FE2862" s="109"/>
      <c r="FF2862" s="109"/>
      <c r="FG2862" s="109"/>
      <c r="FH2862" s="109"/>
      <c r="FI2862" s="109"/>
      <c r="FJ2862" s="109"/>
      <c r="FK2862" s="109"/>
      <c r="FL2862" s="109"/>
      <c r="FM2862" s="109"/>
      <c r="FN2862" s="109"/>
      <c r="FO2862" s="109"/>
      <c r="FP2862" s="109"/>
      <c r="FQ2862" s="109"/>
      <c r="FR2862" s="109"/>
      <c r="FS2862" s="109"/>
      <c r="FT2862" s="109"/>
      <c r="FU2862" s="109"/>
      <c r="FV2862" s="109"/>
      <c r="FW2862" s="109"/>
      <c r="FX2862" s="109"/>
      <c r="FY2862" s="109"/>
      <c r="FZ2862" s="109"/>
      <c r="GA2862" s="109"/>
      <c r="GB2862" s="109"/>
      <c r="GC2862" s="109"/>
      <c r="GD2862" s="109"/>
      <c r="GE2862" s="109"/>
      <c r="GF2862" s="109"/>
      <c r="GG2862" s="109"/>
      <c r="GH2862" s="109"/>
      <c r="GI2862" s="109"/>
      <c r="GJ2862" s="109"/>
      <c r="GK2862" s="109"/>
      <c r="GL2862" s="109"/>
      <c r="GM2862" s="109"/>
      <c r="GN2862" s="109"/>
      <c r="GO2862" s="109"/>
      <c r="GP2862" s="109"/>
      <c r="GQ2862" s="109"/>
      <c r="GR2862" s="109"/>
      <c r="GS2862" s="109"/>
      <c r="GT2862" s="109"/>
      <c r="GU2862" s="109"/>
      <c r="GV2862" s="109"/>
      <c r="GW2862" s="109"/>
      <c r="GX2862" s="109"/>
      <c r="GY2862" s="109"/>
      <c r="GZ2862" s="109"/>
      <c r="HA2862" s="109"/>
      <c r="HB2862" s="109"/>
      <c r="HC2862" s="109"/>
      <c r="HD2862" s="109"/>
      <c r="HE2862" s="109"/>
      <c r="HF2862" s="109"/>
      <c r="HG2862" s="109"/>
      <c r="HH2862" s="109"/>
      <c r="HI2862" s="109"/>
      <c r="HJ2862" s="109"/>
      <c r="HK2862" s="109"/>
      <c r="HL2862" s="109"/>
      <c r="HM2862" s="109"/>
      <c r="HN2862" s="109"/>
      <c r="HO2862" s="109"/>
      <c r="HP2862" s="109"/>
      <c r="HQ2862" s="109"/>
      <c r="HR2862" s="109"/>
      <c r="HS2862" s="109"/>
      <c r="HT2862" s="109"/>
      <c r="HU2862" s="109"/>
      <c r="HV2862" s="109"/>
      <c r="HW2862" s="109"/>
      <c r="HX2862" s="109"/>
      <c r="HY2862" s="109"/>
      <c r="HZ2862" s="109"/>
      <c r="IA2862" s="109"/>
      <c r="IB2862" s="109"/>
      <c r="IC2862" s="109"/>
      <c r="ID2862" s="109"/>
      <c r="IE2862" s="109"/>
      <c r="IF2862" s="109"/>
      <c r="IG2862" s="109"/>
      <c r="IH2862" s="109"/>
      <c r="II2862" s="109"/>
      <c r="IJ2862" s="109"/>
      <c r="IK2862" s="109"/>
      <c r="IL2862" s="109"/>
      <c r="IM2862" s="109"/>
      <c r="IN2862" s="109"/>
      <c r="IO2862" s="109"/>
      <c r="IP2862" s="109"/>
      <c r="IQ2862" s="109"/>
      <c r="IR2862" s="109"/>
      <c r="IS2862" s="109"/>
      <c r="IT2862" s="109"/>
      <c r="IU2862" s="109"/>
      <c r="IV2862" s="109"/>
    </row>
    <row r="2863" spans="1:256" ht="12.5">
      <c r="B2863" s="65">
        <v>1</v>
      </c>
      <c r="C2863" s="66">
        <f>IF(E2863="A",4,IF(E2863="B",3,IF(E2863="C",2,IF(E2863="D",1,0))))</f>
        <v>3</v>
      </c>
      <c r="D2863" s="76" t="s">
        <v>87</v>
      </c>
      <c r="E2863" s="76" t="s">
        <v>87</v>
      </c>
      <c r="F2863" s="77" t="s">
        <v>90</v>
      </c>
      <c r="G2863" s="78"/>
      <c r="H2863" s="96" t="s">
        <v>119</v>
      </c>
      <c r="I2863" s="107" t="s">
        <v>3525</v>
      </c>
      <c r="J2863" s="81"/>
      <c r="K2863" s="72"/>
      <c r="L2863" s="72"/>
      <c r="M2863" s="72"/>
      <c r="N2863" s="72"/>
      <c r="O2863" s="72"/>
      <c r="P2863" s="72"/>
      <c r="Q2863" s="833"/>
      <c r="R2863" s="102"/>
      <c r="S2863" s="73"/>
      <c r="T2863" s="102"/>
      <c r="U2863" s="103"/>
      <c r="V2863" s="104"/>
    </row>
    <row r="2864" spans="1:256" ht="12" customHeight="1">
      <c r="B2864" s="65">
        <v>1</v>
      </c>
      <c r="C2864" s="66">
        <v>2</v>
      </c>
      <c r="D2864" s="76" t="s">
        <v>87</v>
      </c>
      <c r="E2864" s="77" t="s">
        <v>90</v>
      </c>
      <c r="F2864" s="77" t="s">
        <v>90</v>
      </c>
      <c r="G2864" s="78"/>
      <c r="H2864" s="96" t="s">
        <v>94</v>
      </c>
      <c r="I2864" s="107" t="s">
        <v>947</v>
      </c>
      <c r="J2864" s="81" t="s">
        <v>6111</v>
      </c>
      <c r="K2864" s="72"/>
      <c r="L2864" s="72"/>
      <c r="M2864" s="72"/>
      <c r="N2864" s="72"/>
      <c r="O2864" s="72"/>
      <c r="P2864" s="72"/>
      <c r="Q2864" s="833"/>
      <c r="R2864" s="102"/>
      <c r="S2864" s="73"/>
      <c r="T2864" s="102"/>
      <c r="U2864" s="103"/>
      <c r="V2864" s="104"/>
    </row>
    <row r="2865" spans="1:256" ht="12.5">
      <c r="B2865" s="65">
        <v>1</v>
      </c>
      <c r="C2865" s="66">
        <f>IF(E2865="A",4,IF(E2865="B",3,IF(E2865="C",2,IF(E2865="D",1,0))))</f>
        <v>3</v>
      </c>
      <c r="D2865" s="99" t="s">
        <v>70</v>
      </c>
      <c r="E2865" s="76" t="s">
        <v>87</v>
      </c>
      <c r="F2865" s="77" t="s">
        <v>90</v>
      </c>
      <c r="G2865" s="78"/>
      <c r="H2865" s="96" t="s">
        <v>240</v>
      </c>
      <c r="I2865" s="107" t="s">
        <v>3526</v>
      </c>
      <c r="J2865" s="81"/>
      <c r="K2865" s="72"/>
      <c r="L2865" s="72"/>
      <c r="M2865" s="72"/>
      <c r="N2865" s="72"/>
      <c r="O2865" s="72"/>
      <c r="P2865" s="72"/>
      <c r="Q2865" s="833"/>
      <c r="R2865" s="102"/>
      <c r="S2865" s="73"/>
      <c r="T2865" s="102"/>
      <c r="U2865" s="103"/>
      <c r="V2865" s="104"/>
    </row>
    <row r="2866" spans="1:256" s="55" customFormat="1" ht="12" customHeight="1">
      <c r="A2866"/>
      <c r="B2866" s="65">
        <v>1</v>
      </c>
      <c r="C2866" s="66">
        <f t="shared" ref="C2866:C2877" si="134">IF(E2866="A",1,IF(E2866="B",1,0))</f>
        <v>1</v>
      </c>
      <c r="D2866" s="656" t="s">
        <v>70</v>
      </c>
      <c r="E2866" s="658" t="s">
        <v>68</v>
      </c>
      <c r="F2866" s="656" t="s">
        <v>70</v>
      </c>
      <c r="G2866" s="78"/>
      <c r="H2866" s="96" t="s">
        <v>131</v>
      </c>
      <c r="I2866" s="107" t="s">
        <v>3527</v>
      </c>
      <c r="J2866" s="81"/>
      <c r="K2866" s="72"/>
      <c r="L2866" s="72"/>
      <c r="M2866" s="72"/>
      <c r="N2866" s="72"/>
      <c r="O2866" s="72"/>
      <c r="P2866" s="72"/>
      <c r="Q2866" s="833"/>
      <c r="R2866" s="102"/>
      <c r="S2866" s="73"/>
      <c r="T2866" s="102"/>
      <c r="U2866" s="103"/>
      <c r="V2866" s="104"/>
      <c r="W2866" s="109"/>
      <c r="X2866" s="109"/>
      <c r="Y2866" s="109"/>
      <c r="Z2866" s="109"/>
      <c r="AA2866" s="109"/>
      <c r="AB2866" s="109"/>
      <c r="AC2866" s="109"/>
      <c r="AD2866" s="109"/>
      <c r="AE2866" s="109"/>
      <c r="AF2866" s="109"/>
      <c r="AG2866" s="109"/>
      <c r="AH2866" s="109"/>
      <c r="AI2866" s="109"/>
      <c r="AJ2866" s="109"/>
      <c r="AK2866" s="109"/>
      <c r="AL2866" s="109"/>
      <c r="AM2866" s="109"/>
      <c r="AN2866" s="109"/>
      <c r="AO2866" s="109"/>
      <c r="AP2866" s="109"/>
      <c r="AQ2866" s="109"/>
      <c r="AR2866" s="109"/>
      <c r="AS2866" s="109"/>
      <c r="AT2866" s="109"/>
      <c r="AU2866" s="109"/>
      <c r="AV2866" s="109"/>
      <c r="AW2866" s="109"/>
      <c r="AX2866" s="109"/>
      <c r="AY2866" s="109"/>
      <c r="AZ2866" s="109"/>
      <c r="BA2866" s="109"/>
      <c r="BB2866" s="109"/>
      <c r="BC2866" s="109"/>
      <c r="BD2866" s="109"/>
      <c r="BE2866" s="109"/>
      <c r="BF2866" s="109"/>
      <c r="BG2866" s="109"/>
      <c r="BH2866" s="109"/>
      <c r="BI2866" s="109"/>
      <c r="BJ2866" s="109"/>
      <c r="BK2866" s="109"/>
      <c r="BL2866" s="109"/>
      <c r="BM2866" s="109"/>
      <c r="BN2866" s="109"/>
      <c r="BO2866" s="109"/>
      <c r="BP2866" s="109"/>
      <c r="BQ2866" s="109"/>
      <c r="BR2866" s="109"/>
      <c r="BS2866" s="109"/>
      <c r="BT2866" s="109"/>
      <c r="BU2866" s="109"/>
      <c r="BV2866" s="109"/>
      <c r="BW2866" s="109"/>
      <c r="BX2866" s="109"/>
      <c r="BY2866" s="109"/>
      <c r="BZ2866" s="109"/>
      <c r="CA2866" s="109"/>
      <c r="CB2866" s="109"/>
      <c r="CC2866" s="109"/>
      <c r="CD2866" s="109"/>
      <c r="CE2866" s="109"/>
      <c r="CF2866" s="109"/>
      <c r="CG2866" s="109"/>
      <c r="CH2866" s="109"/>
      <c r="CI2866" s="109"/>
      <c r="CJ2866" s="109"/>
      <c r="CK2866" s="109"/>
      <c r="CL2866" s="109"/>
      <c r="CM2866" s="109"/>
      <c r="CN2866" s="109"/>
      <c r="CO2866" s="109"/>
      <c r="CP2866" s="109"/>
      <c r="CQ2866" s="109"/>
      <c r="CR2866" s="109"/>
      <c r="CS2866" s="109"/>
      <c r="CT2866" s="109"/>
      <c r="CU2866" s="109"/>
      <c r="CV2866" s="109"/>
      <c r="CW2866" s="109"/>
      <c r="CX2866" s="109"/>
      <c r="CY2866" s="109"/>
      <c r="CZ2866" s="109"/>
      <c r="DA2866" s="109"/>
      <c r="DB2866" s="109"/>
      <c r="DC2866" s="109"/>
      <c r="DD2866" s="109"/>
      <c r="DE2866" s="109"/>
      <c r="DF2866" s="109"/>
      <c r="DG2866" s="109"/>
      <c r="DH2866" s="109"/>
      <c r="DI2866" s="109"/>
      <c r="DJ2866" s="109"/>
      <c r="DK2866" s="109"/>
      <c r="DL2866" s="109"/>
      <c r="DM2866" s="109"/>
      <c r="DN2866" s="109"/>
      <c r="DO2866" s="109"/>
      <c r="DP2866" s="109"/>
      <c r="DQ2866" s="109"/>
      <c r="DR2866" s="109"/>
      <c r="DS2866" s="109"/>
      <c r="DT2866" s="109"/>
      <c r="DU2866" s="109"/>
      <c r="DV2866" s="109"/>
      <c r="DW2866" s="109"/>
      <c r="DX2866" s="109"/>
      <c r="DY2866" s="109"/>
      <c r="DZ2866" s="109"/>
      <c r="EA2866" s="109"/>
      <c r="EB2866" s="109"/>
      <c r="EC2866" s="109"/>
      <c r="ED2866" s="109"/>
      <c r="EE2866" s="109"/>
      <c r="EF2866" s="109"/>
      <c r="EG2866" s="109"/>
      <c r="EH2866" s="109"/>
      <c r="EI2866" s="109"/>
      <c r="EJ2866" s="109"/>
      <c r="EK2866" s="109"/>
      <c r="EL2866" s="109"/>
      <c r="EM2866" s="109"/>
      <c r="EN2866" s="109"/>
      <c r="EO2866" s="109"/>
      <c r="EP2866" s="109"/>
      <c r="EQ2866" s="109"/>
      <c r="ER2866" s="109"/>
      <c r="ES2866" s="109"/>
      <c r="ET2866" s="109"/>
      <c r="EU2866" s="109"/>
      <c r="EV2866" s="109"/>
      <c r="EW2866" s="109"/>
      <c r="EX2866" s="109"/>
      <c r="EY2866" s="109"/>
      <c r="EZ2866" s="109"/>
      <c r="FA2866" s="109"/>
      <c r="FB2866" s="109"/>
      <c r="FC2866" s="109"/>
      <c r="FD2866" s="109"/>
      <c r="FE2866" s="109"/>
      <c r="FF2866" s="109"/>
      <c r="FG2866" s="109"/>
      <c r="FH2866" s="109"/>
      <c r="FI2866" s="109"/>
      <c r="FJ2866" s="109"/>
      <c r="FK2866" s="109"/>
      <c r="FL2866" s="109"/>
      <c r="FM2866" s="109"/>
      <c r="FN2866" s="109"/>
      <c r="FO2866" s="109"/>
      <c r="FP2866" s="109"/>
      <c r="FQ2866" s="109"/>
      <c r="FR2866" s="109"/>
      <c r="FS2866" s="109"/>
      <c r="FT2866" s="109"/>
      <c r="FU2866" s="109"/>
      <c r="FV2866" s="109"/>
      <c r="FW2866" s="109"/>
      <c r="FX2866" s="109"/>
      <c r="FY2866" s="109"/>
      <c r="FZ2866" s="109"/>
      <c r="GA2866" s="109"/>
      <c r="GB2866" s="109"/>
      <c r="GC2866" s="109"/>
      <c r="GD2866" s="109"/>
      <c r="GE2866" s="109"/>
      <c r="GF2866" s="109"/>
      <c r="GG2866" s="109"/>
      <c r="GH2866" s="109"/>
      <c r="GI2866" s="109"/>
      <c r="GJ2866" s="109"/>
      <c r="GK2866" s="109"/>
      <c r="GL2866" s="109"/>
      <c r="GM2866" s="109"/>
      <c r="GN2866" s="109"/>
      <c r="GO2866" s="109"/>
      <c r="GP2866" s="109"/>
      <c r="GQ2866" s="109"/>
      <c r="GR2866" s="109"/>
      <c r="GS2866" s="109"/>
      <c r="GT2866" s="109"/>
      <c r="GU2866" s="109"/>
      <c r="GV2866" s="109"/>
      <c r="GW2866" s="109"/>
      <c r="GX2866" s="109"/>
      <c r="GY2866" s="109"/>
      <c r="GZ2866" s="109"/>
      <c r="HA2866" s="109"/>
      <c r="HB2866" s="109"/>
      <c r="HC2866" s="109"/>
      <c r="HD2866" s="109"/>
      <c r="HE2866" s="109"/>
      <c r="HF2866" s="109"/>
      <c r="HG2866" s="109"/>
      <c r="HH2866" s="109"/>
      <c r="HI2866" s="109"/>
      <c r="HJ2866" s="109"/>
      <c r="HK2866" s="109"/>
      <c r="HL2866" s="109"/>
      <c r="HM2866" s="109"/>
      <c r="HN2866" s="109"/>
      <c r="HO2866" s="109"/>
      <c r="HP2866" s="109"/>
      <c r="HQ2866" s="109"/>
      <c r="HR2866" s="109"/>
      <c r="HS2866" s="109"/>
      <c r="HT2866" s="109"/>
      <c r="HU2866" s="109"/>
      <c r="HV2866" s="109"/>
      <c r="HW2866" s="109"/>
      <c r="HX2866" s="109"/>
      <c r="HY2866" s="109"/>
      <c r="HZ2866" s="109"/>
      <c r="IA2866" s="109"/>
      <c r="IB2866" s="109"/>
      <c r="IC2866" s="109"/>
      <c r="ID2866" s="109"/>
      <c r="IE2866" s="109"/>
      <c r="IF2866" s="109"/>
      <c r="IG2866" s="109"/>
      <c r="IH2866" s="109"/>
      <c r="II2866" s="109"/>
      <c r="IJ2866" s="109"/>
      <c r="IK2866" s="109"/>
      <c r="IL2866" s="109"/>
      <c r="IM2866" s="109"/>
      <c r="IN2866" s="109"/>
      <c r="IO2866" s="109"/>
      <c r="IP2866" s="109"/>
      <c r="IQ2866" s="109"/>
      <c r="IR2866" s="109"/>
      <c r="IS2866" s="109"/>
      <c r="IT2866" s="109"/>
      <c r="IU2866" s="109"/>
      <c r="IV2866" s="109"/>
    </row>
    <row r="2867" spans="1:256" s="55" customFormat="1" ht="12" customHeight="1">
      <c r="A2867" s="217"/>
      <c r="B2867" s="65">
        <v>1</v>
      </c>
      <c r="C2867" s="66">
        <f t="shared" si="134"/>
        <v>0</v>
      </c>
      <c r="D2867" s="659" t="s">
        <v>90</v>
      </c>
      <c r="E2867" s="659" t="s">
        <v>90</v>
      </c>
      <c r="F2867" s="658" t="s">
        <v>87</v>
      </c>
      <c r="G2867" s="78"/>
      <c r="H2867" s="96" t="s">
        <v>101</v>
      </c>
      <c r="I2867" s="107" t="s">
        <v>3528</v>
      </c>
      <c r="J2867" s="81"/>
      <c r="K2867" s="72"/>
      <c r="L2867" s="72"/>
      <c r="M2867" s="72"/>
      <c r="N2867" s="72"/>
      <c r="O2867" s="72"/>
      <c r="P2867" s="72"/>
      <c r="Q2867" s="833"/>
      <c r="R2867" s="102"/>
      <c r="S2867" s="73"/>
      <c r="T2867" s="102"/>
      <c r="U2867" s="103"/>
      <c r="V2867" s="104"/>
      <c r="W2867" s="109"/>
      <c r="X2867" s="109"/>
      <c r="Y2867" s="109"/>
      <c r="Z2867" s="109"/>
      <c r="AA2867" s="109"/>
      <c r="AB2867" s="109"/>
      <c r="AC2867" s="109"/>
      <c r="AD2867" s="109"/>
      <c r="AE2867" s="109"/>
      <c r="AF2867" s="109"/>
      <c r="AG2867" s="109"/>
      <c r="AH2867" s="109"/>
      <c r="AI2867" s="109"/>
      <c r="AJ2867" s="109"/>
      <c r="AK2867" s="109"/>
      <c r="AL2867" s="109"/>
      <c r="AM2867" s="109"/>
      <c r="AN2867" s="109"/>
      <c r="AO2867" s="109"/>
      <c r="AP2867" s="109"/>
      <c r="AQ2867" s="109"/>
      <c r="AR2867" s="109"/>
      <c r="AS2867" s="109"/>
      <c r="AT2867" s="109"/>
      <c r="AU2867" s="109"/>
      <c r="AV2867" s="109"/>
      <c r="AW2867" s="109"/>
      <c r="AX2867" s="109"/>
      <c r="AY2867" s="109"/>
      <c r="AZ2867" s="109"/>
      <c r="BA2867" s="109"/>
      <c r="BB2867" s="109"/>
      <c r="BC2867" s="109"/>
      <c r="BD2867" s="109"/>
      <c r="BE2867" s="109"/>
      <c r="BF2867" s="109"/>
      <c r="BG2867" s="109"/>
      <c r="BH2867" s="109"/>
      <c r="BI2867" s="109"/>
      <c r="BJ2867" s="109"/>
      <c r="BK2867" s="109"/>
      <c r="BL2867" s="109"/>
      <c r="BM2867" s="109"/>
      <c r="BN2867" s="109"/>
      <c r="BO2867" s="109"/>
      <c r="BP2867" s="109"/>
      <c r="BQ2867" s="109"/>
      <c r="BR2867" s="109"/>
      <c r="BS2867" s="109"/>
      <c r="BT2867" s="109"/>
      <c r="BU2867" s="109"/>
      <c r="BV2867" s="109"/>
      <c r="BW2867" s="109"/>
      <c r="BX2867" s="109"/>
      <c r="BY2867" s="109"/>
      <c r="BZ2867" s="109"/>
      <c r="CA2867" s="109"/>
      <c r="CB2867" s="109"/>
      <c r="CC2867" s="109"/>
      <c r="CD2867" s="109"/>
      <c r="CE2867" s="109"/>
      <c r="CF2867" s="109"/>
      <c r="CG2867" s="109"/>
      <c r="CH2867" s="109"/>
      <c r="CI2867" s="109"/>
      <c r="CJ2867" s="109"/>
      <c r="CK2867" s="109"/>
      <c r="CL2867" s="109"/>
      <c r="CM2867" s="109"/>
      <c r="CN2867" s="109"/>
      <c r="CO2867" s="109"/>
      <c r="CP2867" s="109"/>
      <c r="CQ2867" s="109"/>
      <c r="CR2867" s="109"/>
      <c r="CS2867" s="109"/>
      <c r="CT2867" s="109"/>
      <c r="CU2867" s="109"/>
      <c r="CV2867" s="109"/>
      <c r="CW2867" s="109"/>
      <c r="CX2867" s="109"/>
      <c r="CY2867" s="109"/>
      <c r="CZ2867" s="109"/>
      <c r="DA2867" s="109"/>
      <c r="DB2867" s="109"/>
      <c r="DC2867" s="109"/>
      <c r="DD2867" s="109"/>
      <c r="DE2867" s="109"/>
      <c r="DF2867" s="109"/>
      <c r="DG2867" s="109"/>
      <c r="DH2867" s="109"/>
      <c r="DI2867" s="109"/>
      <c r="DJ2867" s="109"/>
      <c r="DK2867" s="109"/>
      <c r="DL2867" s="109"/>
      <c r="DM2867" s="109"/>
      <c r="DN2867" s="109"/>
      <c r="DO2867" s="109"/>
      <c r="DP2867" s="109"/>
      <c r="DQ2867" s="109"/>
      <c r="DR2867" s="109"/>
      <c r="DS2867" s="109"/>
      <c r="DT2867" s="109"/>
      <c r="DU2867" s="109"/>
      <c r="DV2867" s="109"/>
      <c r="DW2867" s="109"/>
      <c r="DX2867" s="109"/>
      <c r="DY2867" s="109"/>
      <c r="DZ2867" s="109"/>
      <c r="EA2867" s="109"/>
      <c r="EB2867" s="109"/>
      <c r="EC2867" s="109"/>
      <c r="ED2867" s="109"/>
      <c r="EE2867" s="109"/>
      <c r="EF2867" s="109"/>
      <c r="EG2867" s="109"/>
      <c r="EH2867" s="109"/>
      <c r="EI2867" s="109"/>
      <c r="EJ2867" s="109"/>
      <c r="EK2867" s="109"/>
      <c r="EL2867" s="109"/>
      <c r="EM2867" s="109"/>
      <c r="EN2867" s="109"/>
      <c r="EO2867" s="109"/>
      <c r="EP2867" s="109"/>
      <c r="EQ2867" s="109"/>
      <c r="ER2867" s="109"/>
      <c r="ES2867" s="109"/>
      <c r="ET2867" s="109"/>
      <c r="EU2867" s="109"/>
      <c r="EV2867" s="109"/>
      <c r="EW2867" s="109"/>
      <c r="EX2867" s="109"/>
      <c r="EY2867" s="109"/>
      <c r="EZ2867" s="109"/>
      <c r="FA2867" s="109"/>
      <c r="FB2867" s="109"/>
      <c r="FC2867" s="109"/>
      <c r="FD2867" s="109"/>
      <c r="FE2867" s="109"/>
      <c r="FF2867" s="109"/>
      <c r="FG2867" s="109"/>
      <c r="FH2867" s="109"/>
      <c r="FI2867" s="109"/>
      <c r="FJ2867" s="109"/>
      <c r="FK2867" s="109"/>
      <c r="FL2867" s="109"/>
      <c r="FM2867" s="109"/>
      <c r="FN2867" s="109"/>
      <c r="FO2867" s="109"/>
      <c r="FP2867" s="109"/>
      <c r="FQ2867" s="109"/>
      <c r="FR2867" s="109"/>
      <c r="FS2867" s="109"/>
      <c r="FT2867" s="109"/>
      <c r="FU2867" s="109"/>
      <c r="FV2867" s="109"/>
      <c r="FW2867" s="109"/>
      <c r="FX2867" s="109"/>
      <c r="FY2867" s="109"/>
      <c r="FZ2867" s="109"/>
      <c r="GA2867" s="109"/>
      <c r="GB2867" s="109"/>
      <c r="GC2867" s="109"/>
      <c r="GD2867" s="109"/>
      <c r="GE2867" s="109"/>
      <c r="GF2867" s="109"/>
      <c r="GG2867" s="109"/>
      <c r="GH2867" s="109"/>
      <c r="GI2867" s="109"/>
      <c r="GJ2867" s="109"/>
      <c r="GK2867" s="109"/>
      <c r="GL2867" s="109"/>
      <c r="GM2867" s="109"/>
      <c r="GN2867" s="109"/>
      <c r="GO2867" s="109"/>
      <c r="GP2867" s="109"/>
      <c r="GQ2867" s="109"/>
      <c r="GR2867" s="109"/>
      <c r="GS2867" s="109"/>
      <c r="GT2867" s="109"/>
      <c r="GU2867" s="109"/>
      <c r="GV2867" s="109"/>
      <c r="GW2867" s="109"/>
      <c r="GX2867" s="109"/>
      <c r="GY2867" s="109"/>
      <c r="GZ2867" s="109"/>
      <c r="HA2867" s="109"/>
      <c r="HB2867" s="109"/>
      <c r="HC2867" s="109"/>
      <c r="HD2867" s="109"/>
      <c r="HE2867" s="109"/>
      <c r="HF2867" s="109"/>
      <c r="HG2867" s="109"/>
      <c r="HH2867" s="109"/>
      <c r="HI2867" s="109"/>
      <c r="HJ2867" s="109"/>
      <c r="HK2867" s="109"/>
      <c r="HL2867" s="109"/>
      <c r="HM2867" s="109"/>
      <c r="HN2867" s="109"/>
      <c r="HO2867" s="109"/>
      <c r="HP2867" s="109"/>
      <c r="HQ2867" s="109"/>
      <c r="HR2867" s="109"/>
      <c r="HS2867" s="109"/>
      <c r="HT2867" s="109"/>
      <c r="HU2867" s="109"/>
      <c r="HV2867" s="109"/>
      <c r="HW2867" s="109"/>
      <c r="HX2867" s="109"/>
      <c r="HY2867" s="109"/>
      <c r="HZ2867" s="109"/>
      <c r="IA2867" s="109"/>
      <c r="IB2867" s="109"/>
      <c r="IC2867" s="109"/>
      <c r="ID2867" s="109"/>
      <c r="IE2867" s="109"/>
      <c r="IF2867" s="109"/>
      <c r="IG2867" s="109"/>
      <c r="IH2867" s="109"/>
      <c r="II2867" s="109"/>
      <c r="IJ2867" s="109"/>
      <c r="IK2867" s="109"/>
      <c r="IL2867" s="109"/>
      <c r="IM2867" s="109"/>
      <c r="IN2867" s="109"/>
      <c r="IO2867" s="109"/>
      <c r="IP2867" s="109"/>
      <c r="IQ2867" s="109"/>
      <c r="IR2867" s="109"/>
      <c r="IS2867" s="109"/>
      <c r="IT2867" s="109"/>
      <c r="IU2867" s="109"/>
      <c r="IV2867" s="109"/>
    </row>
    <row r="2868" spans="1:256" ht="12" customHeight="1">
      <c r="B2868" s="65">
        <v>1</v>
      </c>
      <c r="C2868" s="66">
        <f t="shared" si="134"/>
        <v>1</v>
      </c>
      <c r="D2868" s="99" t="s">
        <v>99</v>
      </c>
      <c r="E2868" s="76" t="s">
        <v>68</v>
      </c>
      <c r="F2868" s="76" t="s">
        <v>68</v>
      </c>
      <c r="G2868" s="78"/>
      <c r="H2868" s="96" t="s">
        <v>88</v>
      </c>
      <c r="I2868" s="107" t="s">
        <v>3529</v>
      </c>
      <c r="J2868" s="81" t="s">
        <v>7</v>
      </c>
      <c r="K2868" s="72"/>
      <c r="L2868" s="72"/>
      <c r="M2868" s="72"/>
      <c r="N2868" s="72"/>
      <c r="O2868" s="72"/>
      <c r="P2868" s="72"/>
      <c r="Q2868" s="833"/>
      <c r="R2868" s="102"/>
      <c r="S2868" s="73"/>
      <c r="T2868" s="102"/>
      <c r="U2868" s="103"/>
      <c r="V2868" s="104"/>
    </row>
    <row r="2869" spans="1:256" s="55" customFormat="1" ht="12" customHeight="1">
      <c r="A2869" s="217"/>
      <c r="B2869" s="65">
        <v>1</v>
      </c>
      <c r="C2869" s="66">
        <f t="shared" si="134"/>
        <v>1</v>
      </c>
      <c r="D2869" s="655" t="s">
        <v>87</v>
      </c>
      <c r="E2869" s="655" t="s">
        <v>68</v>
      </c>
      <c r="F2869" s="656" t="s">
        <v>70</v>
      </c>
      <c r="G2869" s="78"/>
      <c r="H2869" s="96" t="s">
        <v>135</v>
      </c>
      <c r="I2869" s="107" t="s">
        <v>3530</v>
      </c>
      <c r="J2869" s="81"/>
      <c r="K2869" s="72"/>
      <c r="L2869" s="72"/>
      <c r="M2869" s="72"/>
      <c r="N2869" s="72"/>
      <c r="O2869" s="72"/>
      <c r="P2869" s="72"/>
      <c r="Q2869" s="833"/>
      <c r="R2869" s="102"/>
      <c r="S2869" s="73"/>
      <c r="T2869" s="102"/>
      <c r="U2869" s="103"/>
      <c r="V2869" s="104"/>
      <c r="W2869" s="109"/>
      <c r="X2869" s="109"/>
      <c r="Y2869" s="109"/>
      <c r="Z2869" s="109"/>
      <c r="AA2869" s="109"/>
      <c r="AB2869" s="109"/>
      <c r="AC2869" s="109"/>
      <c r="AD2869" s="109"/>
      <c r="AE2869" s="109"/>
      <c r="AF2869" s="109"/>
      <c r="AG2869" s="109"/>
      <c r="AH2869" s="109"/>
      <c r="AI2869" s="109"/>
      <c r="AJ2869" s="109"/>
      <c r="AK2869" s="109"/>
      <c r="AL2869" s="109"/>
      <c r="AM2869" s="109"/>
      <c r="AN2869" s="109"/>
      <c r="AO2869" s="109"/>
      <c r="AP2869" s="109"/>
      <c r="AQ2869" s="109"/>
      <c r="AR2869" s="109"/>
      <c r="AS2869" s="109"/>
      <c r="AT2869" s="109"/>
      <c r="AU2869" s="109"/>
      <c r="AV2869" s="109"/>
      <c r="AW2869" s="109"/>
      <c r="AX2869" s="109"/>
      <c r="AY2869" s="109"/>
      <c r="AZ2869" s="109"/>
      <c r="BA2869" s="109"/>
      <c r="BB2869" s="109"/>
      <c r="BC2869" s="109"/>
      <c r="BD2869" s="109"/>
      <c r="BE2869" s="109"/>
      <c r="BF2869" s="109"/>
      <c r="BG2869" s="109"/>
      <c r="BH2869" s="109"/>
      <c r="BI2869" s="109"/>
      <c r="BJ2869" s="109"/>
      <c r="BK2869" s="109"/>
      <c r="BL2869" s="109"/>
      <c r="BM2869" s="109"/>
      <c r="BN2869" s="109"/>
      <c r="BO2869" s="109"/>
      <c r="BP2869" s="109"/>
      <c r="BQ2869" s="109"/>
      <c r="BR2869" s="109"/>
      <c r="BS2869" s="109"/>
      <c r="BT2869" s="109"/>
      <c r="BU2869" s="109"/>
      <c r="BV2869" s="109"/>
      <c r="BW2869" s="109"/>
      <c r="BX2869" s="109"/>
      <c r="BY2869" s="109"/>
      <c r="BZ2869" s="109"/>
      <c r="CA2869" s="109"/>
      <c r="CB2869" s="109"/>
      <c r="CC2869" s="109"/>
      <c r="CD2869" s="109"/>
      <c r="CE2869" s="109"/>
      <c r="CF2869" s="109"/>
      <c r="CG2869" s="109"/>
      <c r="CH2869" s="109"/>
      <c r="CI2869" s="109"/>
      <c r="CJ2869" s="109"/>
      <c r="CK2869" s="109"/>
      <c r="CL2869" s="109"/>
      <c r="CM2869" s="109"/>
      <c r="CN2869" s="109"/>
      <c r="CO2869" s="109"/>
      <c r="CP2869" s="109"/>
      <c r="CQ2869" s="109"/>
      <c r="CR2869" s="109"/>
      <c r="CS2869" s="109"/>
      <c r="CT2869" s="109"/>
      <c r="CU2869" s="109"/>
      <c r="CV2869" s="109"/>
      <c r="CW2869" s="109"/>
      <c r="CX2869" s="109"/>
      <c r="CY2869" s="109"/>
      <c r="CZ2869" s="109"/>
      <c r="DA2869" s="109"/>
      <c r="DB2869" s="109"/>
      <c r="DC2869" s="109"/>
      <c r="DD2869" s="109"/>
      <c r="DE2869" s="109"/>
      <c r="DF2869" s="109"/>
      <c r="DG2869" s="109"/>
      <c r="DH2869" s="109"/>
      <c r="DI2869" s="109"/>
      <c r="DJ2869" s="109"/>
      <c r="DK2869" s="109"/>
      <c r="DL2869" s="109"/>
      <c r="DM2869" s="109"/>
      <c r="DN2869" s="109"/>
      <c r="DO2869" s="109"/>
      <c r="DP2869" s="109"/>
      <c r="DQ2869" s="109"/>
      <c r="DR2869" s="109"/>
      <c r="DS2869" s="109"/>
      <c r="DT2869" s="109"/>
      <c r="DU2869" s="109"/>
      <c r="DV2869" s="109"/>
      <c r="DW2869" s="109"/>
      <c r="DX2869" s="109"/>
      <c r="DY2869" s="109"/>
      <c r="DZ2869" s="109"/>
      <c r="EA2869" s="109"/>
      <c r="EB2869" s="109"/>
      <c r="EC2869" s="109"/>
      <c r="ED2869" s="109"/>
      <c r="EE2869" s="109"/>
      <c r="EF2869" s="109"/>
      <c r="EG2869" s="109"/>
      <c r="EH2869" s="109"/>
      <c r="EI2869" s="109"/>
      <c r="EJ2869" s="109"/>
      <c r="EK2869" s="109"/>
      <c r="EL2869" s="109"/>
      <c r="EM2869" s="109"/>
      <c r="EN2869" s="109"/>
      <c r="EO2869" s="109"/>
      <c r="EP2869" s="109"/>
      <c r="EQ2869" s="109"/>
      <c r="ER2869" s="109"/>
      <c r="ES2869" s="109"/>
      <c r="ET2869" s="109"/>
      <c r="EU2869" s="109"/>
      <c r="EV2869" s="109"/>
      <c r="EW2869" s="109"/>
      <c r="EX2869" s="109"/>
      <c r="EY2869" s="109"/>
      <c r="EZ2869" s="109"/>
      <c r="FA2869" s="109"/>
      <c r="FB2869" s="109"/>
      <c r="FC2869" s="109"/>
      <c r="FD2869" s="109"/>
      <c r="FE2869" s="109"/>
      <c r="FF2869" s="109"/>
      <c r="FG2869" s="109"/>
      <c r="FH2869" s="109"/>
      <c r="FI2869" s="109"/>
      <c r="FJ2869" s="109"/>
      <c r="FK2869" s="109"/>
      <c r="FL2869" s="109"/>
      <c r="FM2869" s="109"/>
      <c r="FN2869" s="109"/>
      <c r="FO2869" s="109"/>
      <c r="FP2869" s="109"/>
      <c r="FQ2869" s="109"/>
      <c r="FR2869" s="109"/>
      <c r="FS2869" s="109"/>
      <c r="FT2869" s="109"/>
      <c r="FU2869" s="109"/>
      <c r="FV2869" s="109"/>
      <c r="FW2869" s="109"/>
      <c r="FX2869" s="109"/>
      <c r="FY2869" s="109"/>
      <c r="FZ2869" s="109"/>
      <c r="GA2869" s="109"/>
      <c r="GB2869" s="109"/>
      <c r="GC2869" s="109"/>
      <c r="GD2869" s="109"/>
      <c r="GE2869" s="109"/>
      <c r="GF2869" s="109"/>
      <c r="GG2869" s="109"/>
      <c r="GH2869" s="109"/>
      <c r="GI2869" s="109"/>
      <c r="GJ2869" s="109"/>
      <c r="GK2869" s="109"/>
      <c r="GL2869" s="109"/>
      <c r="GM2869" s="109"/>
      <c r="GN2869" s="109"/>
      <c r="GO2869" s="109"/>
      <c r="GP2869" s="109"/>
      <c r="GQ2869" s="109"/>
      <c r="GR2869" s="109"/>
      <c r="GS2869" s="109"/>
      <c r="GT2869" s="109"/>
      <c r="GU2869" s="109"/>
      <c r="GV2869" s="109"/>
      <c r="GW2869" s="109"/>
      <c r="GX2869" s="109"/>
      <c r="GY2869" s="109"/>
      <c r="GZ2869" s="109"/>
      <c r="HA2869" s="109"/>
      <c r="HB2869" s="109"/>
      <c r="HC2869" s="109"/>
      <c r="HD2869" s="109"/>
      <c r="HE2869" s="109"/>
      <c r="HF2869" s="109"/>
      <c r="HG2869" s="109"/>
      <c r="HH2869" s="109"/>
      <c r="HI2869" s="109"/>
      <c r="HJ2869" s="109"/>
      <c r="HK2869" s="109"/>
      <c r="HL2869" s="109"/>
      <c r="HM2869" s="109"/>
      <c r="HN2869" s="109"/>
      <c r="HO2869" s="109"/>
      <c r="HP2869" s="109"/>
      <c r="HQ2869" s="109"/>
      <c r="HR2869" s="109"/>
      <c r="HS2869" s="109"/>
      <c r="HT2869" s="109"/>
      <c r="HU2869" s="109"/>
      <c r="HV2869" s="109"/>
      <c r="HW2869" s="109"/>
      <c r="HX2869" s="109"/>
      <c r="HY2869" s="109"/>
      <c r="HZ2869" s="109"/>
      <c r="IA2869" s="109"/>
      <c r="IB2869" s="109"/>
      <c r="IC2869" s="109"/>
      <c r="ID2869" s="109"/>
      <c r="IE2869" s="109"/>
      <c r="IF2869" s="109"/>
      <c r="IG2869" s="109"/>
      <c r="IH2869" s="109"/>
      <c r="II2869" s="109"/>
      <c r="IJ2869" s="109"/>
      <c r="IK2869" s="109"/>
      <c r="IL2869" s="109"/>
      <c r="IM2869" s="109"/>
      <c r="IN2869" s="109"/>
      <c r="IO2869" s="109"/>
      <c r="IP2869" s="109"/>
      <c r="IQ2869" s="109"/>
      <c r="IR2869" s="109"/>
      <c r="IS2869" s="109"/>
      <c r="IT2869" s="109"/>
      <c r="IU2869" s="109"/>
      <c r="IV2869" s="109"/>
    </row>
    <row r="2870" spans="1:256" s="55" customFormat="1" ht="12" customHeight="1">
      <c r="A2870" s="365"/>
      <c r="B2870" s="65">
        <v>1</v>
      </c>
      <c r="C2870" s="66">
        <f t="shared" si="134"/>
        <v>0</v>
      </c>
      <c r="D2870" s="658" t="s">
        <v>87</v>
      </c>
      <c r="E2870" s="659" t="s">
        <v>90</v>
      </c>
      <c r="F2870" s="659" t="s">
        <v>90</v>
      </c>
      <c r="G2870" s="78"/>
      <c r="H2870" s="96" t="s">
        <v>135</v>
      </c>
      <c r="I2870" s="107" t="s">
        <v>3531</v>
      </c>
      <c r="J2870" s="81"/>
      <c r="K2870" s="72"/>
      <c r="L2870" s="72"/>
      <c r="M2870" s="72"/>
      <c r="N2870" s="72"/>
      <c r="O2870" s="72"/>
      <c r="P2870" s="72"/>
      <c r="Q2870" s="833"/>
      <c r="R2870" s="102"/>
      <c r="S2870" s="73"/>
      <c r="T2870" s="102"/>
      <c r="U2870" s="103"/>
      <c r="V2870" s="104"/>
      <c r="W2870" s="109"/>
      <c r="X2870" s="109"/>
      <c r="Y2870" s="109"/>
      <c r="Z2870" s="109"/>
      <c r="AA2870" s="109"/>
      <c r="AB2870" s="109"/>
      <c r="AC2870" s="109"/>
      <c r="AD2870" s="109"/>
      <c r="AE2870" s="109"/>
      <c r="AF2870" s="109"/>
      <c r="AG2870" s="109"/>
      <c r="AH2870" s="109"/>
      <c r="AI2870" s="109"/>
      <c r="AJ2870" s="109"/>
      <c r="AK2870" s="109"/>
      <c r="AL2870" s="109"/>
      <c r="AM2870" s="109"/>
      <c r="AN2870" s="109"/>
      <c r="AO2870" s="109"/>
      <c r="AP2870" s="109"/>
      <c r="AQ2870" s="109"/>
      <c r="AR2870" s="109"/>
      <c r="AS2870" s="109"/>
      <c r="AT2870" s="109"/>
      <c r="AU2870" s="109"/>
      <c r="AV2870" s="109"/>
      <c r="AW2870" s="109"/>
      <c r="AX2870" s="109"/>
      <c r="AY2870" s="109"/>
      <c r="AZ2870" s="109"/>
      <c r="BA2870" s="109"/>
      <c r="BB2870" s="109"/>
      <c r="BC2870" s="109"/>
      <c r="BD2870" s="109"/>
      <c r="BE2870" s="109"/>
      <c r="BF2870" s="109"/>
      <c r="BG2870" s="109"/>
      <c r="BH2870" s="109"/>
      <c r="BI2870" s="109"/>
      <c r="BJ2870" s="109"/>
      <c r="BK2870" s="109"/>
      <c r="BL2870" s="109"/>
      <c r="BM2870" s="109"/>
      <c r="BN2870" s="109"/>
      <c r="BO2870" s="109"/>
      <c r="BP2870" s="109"/>
      <c r="BQ2870" s="109"/>
      <c r="BR2870" s="109"/>
      <c r="BS2870" s="109"/>
      <c r="BT2870" s="109"/>
      <c r="BU2870" s="109"/>
      <c r="BV2870" s="109"/>
      <c r="BW2870" s="109"/>
      <c r="BX2870" s="109"/>
      <c r="BY2870" s="109"/>
      <c r="BZ2870" s="109"/>
      <c r="CA2870" s="109"/>
      <c r="CB2870" s="109"/>
      <c r="CC2870" s="109"/>
      <c r="CD2870" s="109"/>
      <c r="CE2870" s="109"/>
      <c r="CF2870" s="109"/>
      <c r="CG2870" s="109"/>
      <c r="CH2870" s="109"/>
      <c r="CI2870" s="109"/>
      <c r="CJ2870" s="109"/>
      <c r="CK2870" s="109"/>
      <c r="CL2870" s="109"/>
      <c r="CM2870" s="109"/>
      <c r="CN2870" s="109"/>
      <c r="CO2870" s="109"/>
      <c r="CP2870" s="109"/>
      <c r="CQ2870" s="109"/>
      <c r="CR2870" s="109"/>
      <c r="CS2870" s="109"/>
      <c r="CT2870" s="109"/>
      <c r="CU2870" s="109"/>
      <c r="CV2870" s="109"/>
      <c r="CW2870" s="109"/>
      <c r="CX2870" s="109"/>
      <c r="CY2870" s="109"/>
      <c r="CZ2870" s="109"/>
      <c r="DA2870" s="109"/>
      <c r="DB2870" s="109"/>
      <c r="DC2870" s="109"/>
      <c r="DD2870" s="109"/>
      <c r="DE2870" s="109"/>
      <c r="DF2870" s="109"/>
      <c r="DG2870" s="109"/>
      <c r="DH2870" s="109"/>
      <c r="DI2870" s="109"/>
      <c r="DJ2870" s="109"/>
      <c r="DK2870" s="109"/>
      <c r="DL2870" s="109"/>
      <c r="DM2870" s="109"/>
      <c r="DN2870" s="109"/>
      <c r="DO2870" s="109"/>
      <c r="DP2870" s="109"/>
      <c r="DQ2870" s="109"/>
      <c r="DR2870" s="109"/>
      <c r="DS2870" s="109"/>
      <c r="DT2870" s="109"/>
      <c r="DU2870" s="109"/>
      <c r="DV2870" s="109"/>
      <c r="DW2870" s="109"/>
      <c r="DX2870" s="109"/>
      <c r="DY2870" s="109"/>
      <c r="DZ2870" s="109"/>
      <c r="EA2870" s="109"/>
      <c r="EB2870" s="109"/>
      <c r="EC2870" s="109"/>
      <c r="ED2870" s="109"/>
      <c r="EE2870" s="109"/>
      <c r="EF2870" s="109"/>
      <c r="EG2870" s="109"/>
      <c r="EH2870" s="109"/>
      <c r="EI2870" s="109"/>
      <c r="EJ2870" s="109"/>
      <c r="EK2870" s="109"/>
      <c r="EL2870" s="109"/>
      <c r="EM2870" s="109"/>
      <c r="EN2870" s="109"/>
      <c r="EO2870" s="109"/>
      <c r="EP2870" s="109"/>
      <c r="EQ2870" s="109"/>
      <c r="ER2870" s="109"/>
      <c r="ES2870" s="109"/>
      <c r="ET2870" s="109"/>
      <c r="EU2870" s="109"/>
      <c r="EV2870" s="109"/>
      <c r="EW2870" s="109"/>
      <c r="EX2870" s="109"/>
      <c r="EY2870" s="109"/>
      <c r="EZ2870" s="109"/>
      <c r="FA2870" s="109"/>
      <c r="FB2870" s="109"/>
      <c r="FC2870" s="109"/>
      <c r="FD2870" s="109"/>
      <c r="FE2870" s="109"/>
      <c r="FF2870" s="109"/>
      <c r="FG2870" s="109"/>
      <c r="FH2870" s="109"/>
      <c r="FI2870" s="109"/>
      <c r="FJ2870" s="109"/>
      <c r="FK2870" s="109"/>
      <c r="FL2870" s="109"/>
      <c r="FM2870" s="109"/>
      <c r="FN2870" s="109"/>
      <c r="FO2870" s="109"/>
      <c r="FP2870" s="109"/>
      <c r="FQ2870" s="109"/>
      <c r="FR2870" s="109"/>
      <c r="FS2870" s="109"/>
      <c r="FT2870" s="109"/>
      <c r="FU2870" s="109"/>
      <c r="FV2870" s="109"/>
      <c r="FW2870" s="109"/>
      <c r="FX2870" s="109"/>
      <c r="FY2870" s="109"/>
      <c r="FZ2870" s="109"/>
      <c r="GA2870" s="109"/>
      <c r="GB2870" s="109"/>
      <c r="GC2870" s="109"/>
      <c r="GD2870" s="109"/>
      <c r="GE2870" s="109"/>
      <c r="GF2870" s="109"/>
      <c r="GG2870" s="109"/>
      <c r="GH2870" s="109"/>
      <c r="GI2870" s="109"/>
      <c r="GJ2870" s="109"/>
      <c r="GK2870" s="109"/>
      <c r="GL2870" s="109"/>
      <c r="GM2870" s="109"/>
      <c r="GN2870" s="109"/>
      <c r="GO2870" s="109"/>
      <c r="GP2870" s="109"/>
      <c r="GQ2870" s="109"/>
      <c r="GR2870" s="109"/>
      <c r="GS2870" s="109"/>
      <c r="GT2870" s="109"/>
      <c r="GU2870" s="109"/>
      <c r="GV2870" s="109"/>
      <c r="GW2870" s="109"/>
      <c r="GX2870" s="109"/>
      <c r="GY2870" s="109"/>
      <c r="GZ2870" s="109"/>
      <c r="HA2870" s="109"/>
      <c r="HB2870" s="109"/>
      <c r="HC2870" s="109"/>
      <c r="HD2870" s="109"/>
      <c r="HE2870" s="109"/>
      <c r="HF2870" s="109"/>
      <c r="HG2870" s="109"/>
      <c r="HH2870" s="109"/>
      <c r="HI2870" s="109"/>
      <c r="HJ2870" s="109"/>
      <c r="HK2870" s="109"/>
      <c r="HL2870" s="109"/>
      <c r="HM2870" s="109"/>
      <c r="HN2870" s="109"/>
      <c r="HO2870" s="109"/>
      <c r="HP2870" s="109"/>
      <c r="HQ2870" s="109"/>
      <c r="HR2870" s="109"/>
      <c r="HS2870" s="109"/>
      <c r="HT2870" s="109"/>
      <c r="HU2870" s="109"/>
      <c r="HV2870" s="109"/>
      <c r="HW2870" s="109"/>
      <c r="HX2870" s="109"/>
      <c r="HY2870" s="109"/>
      <c r="HZ2870" s="109"/>
      <c r="IA2870" s="109"/>
      <c r="IB2870" s="109"/>
      <c r="IC2870" s="109"/>
      <c r="ID2870" s="109"/>
      <c r="IE2870" s="109"/>
      <c r="IF2870" s="109"/>
      <c r="IG2870" s="109"/>
      <c r="IH2870" s="109"/>
      <c r="II2870" s="109"/>
      <c r="IJ2870" s="109"/>
      <c r="IK2870" s="109"/>
      <c r="IL2870" s="109"/>
      <c r="IM2870" s="109"/>
      <c r="IN2870" s="109"/>
      <c r="IO2870" s="109"/>
      <c r="IP2870" s="109"/>
      <c r="IQ2870" s="109"/>
      <c r="IR2870" s="109"/>
      <c r="IS2870" s="109"/>
      <c r="IT2870" s="109"/>
      <c r="IU2870" s="109"/>
      <c r="IV2870" s="109"/>
    </row>
    <row r="2871" spans="1:256" s="55" customFormat="1" ht="12.5">
      <c r="A2871" s="217"/>
      <c r="B2871" s="65">
        <v>1</v>
      </c>
      <c r="C2871" s="66">
        <f t="shared" si="134"/>
        <v>1</v>
      </c>
      <c r="D2871" s="659" t="s">
        <v>90</v>
      </c>
      <c r="E2871" s="658" t="s">
        <v>87</v>
      </c>
      <c r="F2871" s="659" t="s">
        <v>90</v>
      </c>
      <c r="G2871" s="78"/>
      <c r="H2871" s="96" t="s">
        <v>220</v>
      </c>
      <c r="I2871" s="107" t="s">
        <v>3532</v>
      </c>
      <c r="J2871" s="81"/>
      <c r="K2871" s="72"/>
      <c r="L2871" s="72"/>
      <c r="M2871" s="72"/>
      <c r="N2871" s="72"/>
      <c r="O2871" s="72"/>
      <c r="P2871" s="72"/>
      <c r="Q2871" s="833"/>
      <c r="R2871" s="102"/>
      <c r="S2871" s="73"/>
      <c r="T2871" s="102"/>
      <c r="U2871" s="103"/>
      <c r="V2871" s="104"/>
      <c r="W2871" s="109"/>
      <c r="X2871" s="109"/>
      <c r="Y2871" s="109"/>
      <c r="Z2871" s="109"/>
      <c r="AA2871" s="109"/>
      <c r="AB2871" s="109"/>
      <c r="AC2871" s="109"/>
      <c r="AD2871" s="109"/>
      <c r="AE2871" s="109"/>
      <c r="AF2871" s="109"/>
      <c r="AG2871" s="109"/>
      <c r="AH2871" s="109"/>
      <c r="AI2871" s="109"/>
      <c r="AJ2871" s="109"/>
      <c r="AK2871" s="109"/>
      <c r="AL2871" s="109"/>
      <c r="AM2871" s="109"/>
      <c r="AN2871" s="109"/>
      <c r="AO2871" s="109"/>
      <c r="AP2871" s="109"/>
      <c r="AQ2871" s="109"/>
      <c r="AR2871" s="109"/>
      <c r="AS2871" s="109"/>
      <c r="AT2871" s="109"/>
      <c r="AU2871" s="109"/>
      <c r="AV2871" s="109"/>
      <c r="AW2871" s="109"/>
      <c r="AX2871" s="109"/>
      <c r="AY2871" s="109"/>
      <c r="AZ2871" s="109"/>
      <c r="BA2871" s="109"/>
      <c r="BB2871" s="109"/>
      <c r="BC2871" s="109"/>
      <c r="BD2871" s="109"/>
      <c r="BE2871" s="109"/>
      <c r="BF2871" s="109"/>
      <c r="BG2871" s="109"/>
      <c r="BH2871" s="109"/>
      <c r="BI2871" s="109"/>
      <c r="BJ2871" s="109"/>
      <c r="BK2871" s="109"/>
      <c r="BL2871" s="109"/>
      <c r="BM2871" s="109"/>
      <c r="BN2871" s="109"/>
      <c r="BO2871" s="109"/>
      <c r="BP2871" s="109"/>
      <c r="BQ2871" s="109"/>
      <c r="BR2871" s="109"/>
      <c r="BS2871" s="109"/>
      <c r="BT2871" s="109"/>
      <c r="BU2871" s="109"/>
      <c r="BV2871" s="109"/>
      <c r="BW2871" s="109"/>
      <c r="BX2871" s="109"/>
      <c r="BY2871" s="109"/>
      <c r="BZ2871" s="109"/>
      <c r="CA2871" s="109"/>
      <c r="CB2871" s="109"/>
      <c r="CC2871" s="109"/>
      <c r="CD2871" s="109"/>
      <c r="CE2871" s="109"/>
      <c r="CF2871" s="109"/>
      <c r="CG2871" s="109"/>
      <c r="CH2871" s="109"/>
      <c r="CI2871" s="109"/>
      <c r="CJ2871" s="109"/>
      <c r="CK2871" s="109"/>
      <c r="CL2871" s="109"/>
      <c r="CM2871" s="109"/>
      <c r="CN2871" s="109"/>
      <c r="CO2871" s="109"/>
      <c r="CP2871" s="109"/>
      <c r="CQ2871" s="109"/>
      <c r="CR2871" s="109"/>
      <c r="CS2871" s="109"/>
      <c r="CT2871" s="109"/>
      <c r="CU2871" s="109"/>
      <c r="CV2871" s="109"/>
      <c r="CW2871" s="109"/>
      <c r="CX2871" s="109"/>
      <c r="CY2871" s="109"/>
      <c r="CZ2871" s="109"/>
      <c r="DA2871" s="109"/>
      <c r="DB2871" s="109"/>
      <c r="DC2871" s="109"/>
      <c r="DD2871" s="109"/>
      <c r="DE2871" s="109"/>
      <c r="DF2871" s="109"/>
      <c r="DG2871" s="109"/>
      <c r="DH2871" s="109"/>
      <c r="DI2871" s="109"/>
      <c r="DJ2871" s="109"/>
      <c r="DK2871" s="109"/>
      <c r="DL2871" s="109"/>
      <c r="DM2871" s="109"/>
      <c r="DN2871" s="109"/>
      <c r="DO2871" s="109"/>
      <c r="DP2871" s="109"/>
      <c r="DQ2871" s="109"/>
      <c r="DR2871" s="109"/>
      <c r="DS2871" s="109"/>
      <c r="DT2871" s="109"/>
      <c r="DU2871" s="109"/>
      <c r="DV2871" s="109"/>
      <c r="DW2871" s="109"/>
      <c r="DX2871" s="109"/>
      <c r="DY2871" s="109"/>
      <c r="DZ2871" s="109"/>
      <c r="EA2871" s="109"/>
      <c r="EB2871" s="109"/>
      <c r="EC2871" s="109"/>
      <c r="ED2871" s="109"/>
      <c r="EE2871" s="109"/>
      <c r="EF2871" s="109"/>
      <c r="EG2871" s="109"/>
      <c r="EH2871" s="109"/>
      <c r="EI2871" s="109"/>
      <c r="EJ2871" s="109"/>
      <c r="EK2871" s="109"/>
      <c r="EL2871" s="109"/>
      <c r="EM2871" s="109"/>
      <c r="EN2871" s="109"/>
      <c r="EO2871" s="109"/>
      <c r="EP2871" s="109"/>
      <c r="EQ2871" s="109"/>
      <c r="ER2871" s="109"/>
      <c r="ES2871" s="109"/>
      <c r="ET2871" s="109"/>
      <c r="EU2871" s="109"/>
      <c r="EV2871" s="109"/>
      <c r="EW2871" s="109"/>
      <c r="EX2871" s="109"/>
      <c r="EY2871" s="109"/>
      <c r="EZ2871" s="109"/>
      <c r="FA2871" s="109"/>
      <c r="FB2871" s="109"/>
      <c r="FC2871" s="109"/>
      <c r="FD2871" s="109"/>
      <c r="FE2871" s="109"/>
      <c r="FF2871" s="109"/>
      <c r="FG2871" s="109"/>
      <c r="FH2871" s="109"/>
      <c r="FI2871" s="109"/>
      <c r="FJ2871" s="109"/>
      <c r="FK2871" s="109"/>
      <c r="FL2871" s="109"/>
      <c r="FM2871" s="109"/>
      <c r="FN2871" s="109"/>
      <c r="FO2871" s="109"/>
      <c r="FP2871" s="109"/>
      <c r="FQ2871" s="109"/>
      <c r="FR2871" s="109"/>
      <c r="FS2871" s="109"/>
      <c r="FT2871" s="109"/>
      <c r="FU2871" s="109"/>
      <c r="FV2871" s="109"/>
      <c r="FW2871" s="109"/>
      <c r="FX2871" s="109"/>
      <c r="FY2871" s="109"/>
      <c r="FZ2871" s="109"/>
      <c r="GA2871" s="109"/>
      <c r="GB2871" s="109"/>
      <c r="GC2871" s="109"/>
      <c r="GD2871" s="109"/>
      <c r="GE2871" s="109"/>
      <c r="GF2871" s="109"/>
      <c r="GG2871" s="109"/>
      <c r="GH2871" s="109"/>
      <c r="GI2871" s="109"/>
      <c r="GJ2871" s="109"/>
      <c r="GK2871" s="109"/>
      <c r="GL2871" s="109"/>
      <c r="GM2871" s="109"/>
      <c r="GN2871" s="109"/>
      <c r="GO2871" s="109"/>
      <c r="GP2871" s="109"/>
      <c r="GQ2871" s="109"/>
      <c r="GR2871" s="109"/>
      <c r="GS2871" s="109"/>
      <c r="GT2871" s="109"/>
      <c r="GU2871" s="109"/>
      <c r="GV2871" s="109"/>
      <c r="GW2871" s="109"/>
      <c r="GX2871" s="109"/>
      <c r="GY2871" s="109"/>
      <c r="GZ2871" s="109"/>
      <c r="HA2871" s="109"/>
      <c r="HB2871" s="109"/>
      <c r="HC2871" s="109"/>
      <c r="HD2871" s="109"/>
      <c r="HE2871" s="109"/>
      <c r="HF2871" s="109"/>
      <c r="HG2871" s="109"/>
      <c r="HH2871" s="109"/>
      <c r="HI2871" s="109"/>
      <c r="HJ2871" s="109"/>
      <c r="HK2871" s="109"/>
      <c r="HL2871" s="109"/>
      <c r="HM2871" s="109"/>
      <c r="HN2871" s="109"/>
      <c r="HO2871" s="109"/>
      <c r="HP2871" s="109"/>
      <c r="HQ2871" s="109"/>
      <c r="HR2871" s="109"/>
      <c r="HS2871" s="109"/>
      <c r="HT2871" s="109"/>
      <c r="HU2871" s="109"/>
      <c r="HV2871" s="109"/>
      <c r="HW2871" s="109"/>
      <c r="HX2871" s="109"/>
      <c r="HY2871" s="109"/>
      <c r="HZ2871" s="109"/>
      <c r="IA2871" s="109"/>
      <c r="IB2871" s="109"/>
      <c r="IC2871" s="109"/>
      <c r="ID2871" s="109"/>
      <c r="IE2871" s="109"/>
      <c r="IF2871" s="109"/>
      <c r="IG2871" s="109"/>
      <c r="IH2871" s="109"/>
      <c r="II2871" s="109"/>
      <c r="IJ2871" s="109"/>
      <c r="IK2871" s="109"/>
      <c r="IL2871" s="109"/>
      <c r="IM2871" s="109"/>
      <c r="IN2871" s="109"/>
      <c r="IO2871" s="109"/>
      <c r="IP2871" s="109"/>
      <c r="IQ2871" s="109"/>
      <c r="IR2871" s="109"/>
      <c r="IS2871" s="109"/>
      <c r="IT2871" s="109"/>
      <c r="IU2871" s="109"/>
      <c r="IV2871" s="109"/>
    </row>
    <row r="2872" spans="1:256" s="55" customFormat="1" ht="12" customHeight="1">
      <c r="A2872" s="217"/>
      <c r="B2872" s="65">
        <v>1</v>
      </c>
      <c r="C2872" s="66">
        <f t="shared" si="134"/>
        <v>1</v>
      </c>
      <c r="D2872" s="658" t="s">
        <v>68</v>
      </c>
      <c r="E2872" s="658" t="s">
        <v>68</v>
      </c>
      <c r="F2872" s="656" t="s">
        <v>99</v>
      </c>
      <c r="G2872" s="78"/>
      <c r="H2872" s="96" t="s">
        <v>148</v>
      </c>
      <c r="I2872" s="107" t="s">
        <v>3533</v>
      </c>
      <c r="J2872" s="81"/>
      <c r="K2872" s="72"/>
      <c r="L2872" s="72"/>
      <c r="M2872" s="72"/>
      <c r="N2872" s="72"/>
      <c r="O2872" s="72"/>
      <c r="P2872" s="72"/>
      <c r="Q2872" s="833"/>
      <c r="R2872" s="102"/>
      <c r="S2872" s="73"/>
      <c r="T2872" s="102"/>
      <c r="U2872" s="103"/>
      <c r="V2872" s="104"/>
      <c r="W2872" s="109"/>
      <c r="X2872" s="109"/>
      <c r="Y2872" s="109"/>
      <c r="Z2872" s="109"/>
      <c r="AA2872" s="109"/>
      <c r="AB2872" s="109"/>
      <c r="AC2872" s="109"/>
      <c r="AD2872" s="109"/>
      <c r="AE2872" s="109"/>
      <c r="AF2872" s="109"/>
      <c r="AG2872" s="109"/>
      <c r="AH2872" s="109"/>
      <c r="AI2872" s="109"/>
      <c r="AJ2872" s="109"/>
      <c r="AK2872" s="109"/>
      <c r="AL2872" s="109"/>
      <c r="AM2872" s="109"/>
      <c r="AN2872" s="109"/>
      <c r="AO2872" s="109"/>
      <c r="AP2872" s="109"/>
      <c r="AQ2872" s="109"/>
      <c r="AR2872" s="109"/>
      <c r="AS2872" s="109"/>
      <c r="AT2872" s="109"/>
      <c r="AU2872" s="109"/>
      <c r="AV2872" s="109"/>
      <c r="AW2872" s="109"/>
      <c r="AX2872" s="109"/>
      <c r="AY2872" s="109"/>
      <c r="AZ2872" s="109"/>
      <c r="BA2872" s="109"/>
      <c r="BB2872" s="109"/>
      <c r="BC2872" s="109"/>
      <c r="BD2872" s="109"/>
      <c r="BE2872" s="109"/>
      <c r="BF2872" s="109"/>
      <c r="BG2872" s="109"/>
      <c r="BH2872" s="109"/>
      <c r="BI2872" s="109"/>
      <c r="BJ2872" s="109"/>
      <c r="BK2872" s="109"/>
      <c r="BL2872" s="109"/>
      <c r="BM2872" s="109"/>
      <c r="BN2872" s="109"/>
      <c r="BO2872" s="109"/>
      <c r="BP2872" s="109"/>
      <c r="BQ2872" s="109"/>
      <c r="BR2872" s="109"/>
      <c r="BS2872" s="109"/>
      <c r="BT2872" s="109"/>
      <c r="BU2872" s="109"/>
      <c r="BV2872" s="109"/>
      <c r="BW2872" s="109"/>
      <c r="BX2872" s="109"/>
      <c r="BY2872" s="109"/>
      <c r="BZ2872" s="109"/>
      <c r="CA2872" s="109"/>
      <c r="CB2872" s="109"/>
      <c r="CC2872" s="109"/>
      <c r="CD2872" s="109"/>
      <c r="CE2872" s="109"/>
      <c r="CF2872" s="109"/>
      <c r="CG2872" s="109"/>
      <c r="CH2872" s="109"/>
      <c r="CI2872" s="109"/>
      <c r="CJ2872" s="109"/>
      <c r="CK2872" s="109"/>
      <c r="CL2872" s="109"/>
      <c r="CM2872" s="109"/>
      <c r="CN2872" s="109"/>
      <c r="CO2872" s="109"/>
      <c r="CP2872" s="109"/>
      <c r="CQ2872" s="109"/>
      <c r="CR2872" s="109"/>
      <c r="CS2872" s="109"/>
      <c r="CT2872" s="109"/>
      <c r="CU2872" s="109"/>
      <c r="CV2872" s="109"/>
      <c r="CW2872" s="109"/>
      <c r="CX2872" s="109"/>
      <c r="CY2872" s="109"/>
      <c r="CZ2872" s="109"/>
      <c r="DA2872" s="109"/>
      <c r="DB2872" s="109"/>
      <c r="DC2872" s="109"/>
      <c r="DD2872" s="109"/>
      <c r="DE2872" s="109"/>
      <c r="DF2872" s="109"/>
      <c r="DG2872" s="109"/>
      <c r="DH2872" s="109"/>
      <c r="DI2872" s="109"/>
      <c r="DJ2872" s="109"/>
      <c r="DK2872" s="109"/>
      <c r="DL2872" s="109"/>
      <c r="DM2872" s="109"/>
      <c r="DN2872" s="109"/>
      <c r="DO2872" s="109"/>
      <c r="DP2872" s="109"/>
      <c r="DQ2872" s="109"/>
      <c r="DR2872" s="109"/>
      <c r="DS2872" s="109"/>
      <c r="DT2872" s="109"/>
      <c r="DU2872" s="109"/>
      <c r="DV2872" s="109"/>
      <c r="DW2872" s="109"/>
      <c r="DX2872" s="109"/>
      <c r="DY2872" s="109"/>
      <c r="DZ2872" s="109"/>
      <c r="EA2872" s="109"/>
      <c r="EB2872" s="109"/>
      <c r="EC2872" s="109"/>
      <c r="ED2872" s="109"/>
      <c r="EE2872" s="109"/>
      <c r="EF2872" s="109"/>
      <c r="EG2872" s="109"/>
      <c r="EH2872" s="109"/>
      <c r="EI2872" s="109"/>
      <c r="EJ2872" s="109"/>
      <c r="EK2872" s="109"/>
      <c r="EL2872" s="109"/>
      <c r="EM2872" s="109"/>
      <c r="EN2872" s="109"/>
      <c r="EO2872" s="109"/>
      <c r="EP2872" s="109"/>
      <c r="EQ2872" s="109"/>
      <c r="ER2872" s="109"/>
      <c r="ES2872" s="109"/>
      <c r="ET2872" s="109"/>
      <c r="EU2872" s="109"/>
      <c r="EV2872" s="109"/>
      <c r="EW2872" s="109"/>
      <c r="EX2872" s="109"/>
      <c r="EY2872" s="109"/>
      <c r="EZ2872" s="109"/>
      <c r="FA2872" s="109"/>
      <c r="FB2872" s="109"/>
      <c r="FC2872" s="109"/>
      <c r="FD2872" s="109"/>
      <c r="FE2872" s="109"/>
      <c r="FF2872" s="109"/>
      <c r="FG2872" s="109"/>
      <c r="FH2872" s="109"/>
      <c r="FI2872" s="109"/>
      <c r="FJ2872" s="109"/>
      <c r="FK2872" s="109"/>
      <c r="FL2872" s="109"/>
      <c r="FM2872" s="109"/>
      <c r="FN2872" s="109"/>
      <c r="FO2872" s="109"/>
      <c r="FP2872" s="109"/>
      <c r="FQ2872" s="109"/>
      <c r="FR2872" s="109"/>
      <c r="FS2872" s="109"/>
      <c r="FT2872" s="109"/>
      <c r="FU2872" s="109"/>
      <c r="FV2872" s="109"/>
      <c r="FW2872" s="109"/>
      <c r="FX2872" s="109"/>
      <c r="FY2872" s="109"/>
      <c r="FZ2872" s="109"/>
      <c r="GA2872" s="109"/>
      <c r="GB2872" s="109"/>
      <c r="GC2872" s="109"/>
      <c r="GD2872" s="109"/>
      <c r="GE2872" s="109"/>
      <c r="GF2872" s="109"/>
      <c r="GG2872" s="109"/>
      <c r="GH2872" s="109"/>
      <c r="GI2872" s="109"/>
      <c r="GJ2872" s="109"/>
      <c r="GK2872" s="109"/>
      <c r="GL2872" s="109"/>
      <c r="GM2872" s="109"/>
      <c r="GN2872" s="109"/>
      <c r="GO2872" s="109"/>
      <c r="GP2872" s="109"/>
      <c r="GQ2872" s="109"/>
      <c r="GR2872" s="109"/>
      <c r="GS2872" s="109"/>
      <c r="GT2872" s="109"/>
      <c r="GU2872" s="109"/>
      <c r="GV2872" s="109"/>
      <c r="GW2872" s="109"/>
      <c r="GX2872" s="109"/>
      <c r="GY2872" s="109"/>
      <c r="GZ2872" s="109"/>
      <c r="HA2872" s="109"/>
      <c r="HB2872" s="109"/>
      <c r="HC2872" s="109"/>
      <c r="HD2872" s="109"/>
      <c r="HE2872" s="109"/>
      <c r="HF2872" s="109"/>
      <c r="HG2872" s="109"/>
      <c r="HH2872" s="109"/>
      <c r="HI2872" s="109"/>
      <c r="HJ2872" s="109"/>
      <c r="HK2872" s="109"/>
      <c r="HL2872" s="109"/>
      <c r="HM2872" s="109"/>
      <c r="HN2872" s="109"/>
      <c r="HO2872" s="109"/>
      <c r="HP2872" s="109"/>
      <c r="HQ2872" s="109"/>
      <c r="HR2872" s="109"/>
      <c r="HS2872" s="109"/>
      <c r="HT2872" s="109"/>
      <c r="HU2872" s="109"/>
      <c r="HV2872" s="109"/>
      <c r="HW2872" s="109"/>
      <c r="HX2872" s="109"/>
      <c r="HY2872" s="109"/>
      <c r="HZ2872" s="109"/>
      <c r="IA2872" s="109"/>
      <c r="IB2872" s="109"/>
      <c r="IC2872" s="109"/>
      <c r="ID2872" s="109"/>
      <c r="IE2872" s="109"/>
      <c r="IF2872" s="109"/>
      <c r="IG2872" s="109"/>
      <c r="IH2872" s="109"/>
      <c r="II2872" s="109"/>
      <c r="IJ2872" s="109"/>
      <c r="IK2872" s="109"/>
      <c r="IL2872" s="109"/>
      <c r="IM2872" s="109"/>
      <c r="IN2872" s="109"/>
      <c r="IO2872" s="109"/>
      <c r="IP2872" s="109"/>
      <c r="IQ2872" s="109"/>
      <c r="IR2872" s="109"/>
      <c r="IS2872" s="109"/>
      <c r="IT2872" s="109"/>
      <c r="IU2872" s="109"/>
      <c r="IV2872" s="109"/>
    </row>
    <row r="2873" spans="1:256" s="55" customFormat="1" ht="12" customHeight="1">
      <c r="A2873" s="217"/>
      <c r="B2873" s="65">
        <v>1</v>
      </c>
      <c r="C2873" s="66">
        <f t="shared" si="134"/>
        <v>0</v>
      </c>
      <c r="D2873" s="99" t="s">
        <v>70</v>
      </c>
      <c r="E2873" s="99" t="s">
        <v>70</v>
      </c>
      <c r="F2873" s="99" t="s">
        <v>70</v>
      </c>
      <c r="G2873" s="78"/>
      <c r="H2873" s="96" t="s">
        <v>251</v>
      </c>
      <c r="I2873" s="107" t="s">
        <v>3534</v>
      </c>
      <c r="J2873" s="81"/>
      <c r="K2873" s="72"/>
      <c r="L2873" s="72"/>
      <c r="M2873" s="72"/>
      <c r="N2873" s="72"/>
      <c r="O2873" s="72"/>
      <c r="P2873" s="72"/>
      <c r="Q2873" s="833"/>
      <c r="R2873" s="102"/>
      <c r="S2873" s="73"/>
      <c r="T2873" s="102"/>
      <c r="U2873" s="103"/>
      <c r="V2873" s="104"/>
      <c r="W2873" s="320"/>
      <c r="X2873" s="320"/>
      <c r="Y2873" s="320"/>
      <c r="Z2873" s="320"/>
      <c r="AA2873" s="320"/>
      <c r="AB2873" s="320"/>
      <c r="AC2873" s="320"/>
      <c r="AD2873" s="320"/>
      <c r="AE2873" s="320"/>
      <c r="AF2873" s="320"/>
      <c r="AG2873" s="320"/>
      <c r="AH2873" s="320"/>
      <c r="AI2873" s="320"/>
      <c r="AJ2873" s="320"/>
      <c r="AK2873" s="320"/>
      <c r="AL2873" s="320"/>
      <c r="AM2873" s="320"/>
      <c r="AN2873" s="320"/>
      <c r="AO2873" s="320"/>
      <c r="AP2873" s="320"/>
      <c r="AQ2873" s="320"/>
      <c r="AR2873" s="320"/>
      <c r="AS2873" s="320"/>
      <c r="AT2873" s="320"/>
      <c r="AU2873" s="320"/>
      <c r="AV2873" s="320"/>
      <c r="AW2873" s="320"/>
      <c r="AX2873" s="320"/>
      <c r="AY2873" s="320"/>
      <c r="AZ2873" s="320"/>
      <c r="BA2873" s="320"/>
      <c r="BB2873" s="320"/>
      <c r="BC2873" s="320"/>
      <c r="BD2873" s="320"/>
      <c r="BE2873" s="320"/>
      <c r="BF2873" s="320"/>
      <c r="BG2873" s="320"/>
      <c r="BH2873" s="320"/>
      <c r="BI2873" s="320"/>
      <c r="BJ2873" s="320"/>
      <c r="BK2873" s="320"/>
      <c r="BL2873" s="320"/>
      <c r="BM2873" s="320"/>
      <c r="BN2873" s="320"/>
      <c r="BO2873" s="320"/>
      <c r="BP2873" s="320"/>
      <c r="BQ2873" s="320"/>
      <c r="BR2873" s="320"/>
      <c r="BS2873" s="320"/>
      <c r="BT2873" s="320"/>
      <c r="BU2873" s="320"/>
      <c r="BV2873" s="320"/>
      <c r="BW2873" s="320"/>
      <c r="BX2873" s="320"/>
      <c r="BY2873" s="320"/>
      <c r="BZ2873" s="320"/>
      <c r="CA2873" s="320"/>
      <c r="CB2873" s="320"/>
      <c r="CC2873" s="320"/>
      <c r="CD2873" s="320"/>
      <c r="CE2873" s="320"/>
      <c r="CF2873" s="320"/>
      <c r="CG2873" s="320"/>
      <c r="CH2873" s="320"/>
      <c r="CI2873" s="320"/>
      <c r="CJ2873" s="320"/>
      <c r="CK2873" s="320"/>
      <c r="CL2873" s="320"/>
      <c r="CM2873" s="320"/>
      <c r="CN2873" s="320"/>
      <c r="CO2873" s="320"/>
      <c r="CP2873" s="320"/>
      <c r="CQ2873" s="320"/>
      <c r="CR2873" s="320"/>
      <c r="CS2873" s="320"/>
      <c r="CT2873" s="320"/>
      <c r="CU2873" s="320"/>
      <c r="CV2873" s="320"/>
      <c r="CW2873" s="320"/>
      <c r="CX2873" s="320"/>
      <c r="CY2873" s="320"/>
      <c r="CZ2873" s="320"/>
      <c r="DA2873" s="320"/>
      <c r="DB2873" s="320"/>
      <c r="DC2873" s="320"/>
      <c r="DD2873" s="320"/>
      <c r="DE2873" s="320"/>
      <c r="DF2873" s="320"/>
      <c r="DG2873" s="320"/>
      <c r="DH2873" s="320"/>
      <c r="DI2873" s="320"/>
      <c r="DJ2873" s="320"/>
      <c r="DK2873" s="320"/>
      <c r="DL2873" s="320"/>
      <c r="DM2873" s="320"/>
      <c r="DN2873" s="320"/>
      <c r="DO2873" s="320"/>
      <c r="DP2873" s="320"/>
      <c r="DQ2873" s="320"/>
      <c r="DR2873" s="320"/>
      <c r="DS2873" s="320"/>
      <c r="DT2873" s="320"/>
      <c r="DU2873" s="320"/>
      <c r="DV2873" s="320"/>
      <c r="DW2873" s="320"/>
      <c r="DX2873" s="320"/>
      <c r="DY2873" s="320"/>
      <c r="DZ2873" s="320"/>
      <c r="EA2873" s="320"/>
      <c r="EB2873" s="320"/>
      <c r="EC2873" s="320"/>
      <c r="ED2873" s="320"/>
      <c r="EE2873" s="320"/>
      <c r="EF2873" s="320"/>
      <c r="EG2873" s="320"/>
      <c r="EH2873" s="320"/>
      <c r="EI2873" s="320"/>
      <c r="EJ2873" s="320"/>
      <c r="EK2873" s="320"/>
      <c r="EL2873" s="320"/>
      <c r="EM2873" s="320"/>
      <c r="EN2873" s="320"/>
      <c r="EO2873" s="320"/>
      <c r="EP2873" s="320"/>
      <c r="EQ2873" s="320"/>
      <c r="ER2873" s="320"/>
      <c r="ES2873" s="320"/>
      <c r="ET2873" s="320"/>
      <c r="EU2873" s="320"/>
      <c r="EV2873" s="320"/>
      <c r="EW2873" s="320"/>
      <c r="EX2873" s="320"/>
      <c r="EY2873" s="320"/>
      <c r="EZ2873" s="320"/>
      <c r="FA2873" s="320"/>
      <c r="FB2873" s="320"/>
      <c r="FC2873" s="320"/>
      <c r="FD2873" s="320"/>
      <c r="FE2873" s="320"/>
      <c r="FF2873" s="320"/>
      <c r="FG2873" s="320"/>
      <c r="FH2873" s="320"/>
      <c r="FI2873" s="320"/>
      <c r="FJ2873" s="320"/>
      <c r="FK2873" s="320"/>
      <c r="FL2873" s="320"/>
      <c r="FM2873" s="320"/>
      <c r="FN2873" s="320"/>
      <c r="FO2873" s="320"/>
      <c r="FP2873" s="320"/>
      <c r="FQ2873" s="320"/>
      <c r="FR2873" s="320"/>
      <c r="FS2873" s="320"/>
      <c r="FT2873" s="320"/>
      <c r="FU2873" s="320"/>
      <c r="FV2873" s="320"/>
      <c r="FW2873" s="320"/>
      <c r="FX2873" s="320"/>
      <c r="FY2873" s="320"/>
      <c r="FZ2873" s="320"/>
      <c r="GA2873" s="320"/>
      <c r="GB2873" s="320"/>
      <c r="GC2873" s="320"/>
      <c r="GD2873" s="320"/>
      <c r="GE2873" s="320"/>
      <c r="GF2873" s="320"/>
      <c r="GG2873" s="320"/>
      <c r="GH2873" s="320"/>
      <c r="GI2873" s="320"/>
      <c r="GJ2873" s="320"/>
      <c r="GK2873" s="320"/>
      <c r="GL2873" s="320"/>
      <c r="GM2873" s="320"/>
      <c r="GN2873" s="320"/>
      <c r="GO2873" s="320"/>
      <c r="GP2873" s="320"/>
      <c r="GQ2873" s="320"/>
      <c r="GR2873" s="320"/>
      <c r="GS2873" s="320"/>
      <c r="GT2873" s="320"/>
      <c r="GU2873" s="320"/>
      <c r="GV2873" s="320"/>
      <c r="GW2873" s="320"/>
      <c r="GX2873" s="320"/>
      <c r="GY2873" s="320"/>
      <c r="GZ2873" s="320"/>
      <c r="HA2873" s="320"/>
      <c r="HB2873" s="320"/>
      <c r="HC2873" s="320"/>
      <c r="HD2873" s="320"/>
      <c r="HE2873" s="320"/>
      <c r="HF2873" s="320"/>
      <c r="HG2873" s="320"/>
      <c r="HH2873" s="320"/>
      <c r="HI2873" s="320"/>
      <c r="HJ2873" s="320"/>
      <c r="HK2873" s="320"/>
      <c r="HL2873" s="320"/>
      <c r="HM2873" s="320"/>
      <c r="HN2873" s="320"/>
      <c r="HO2873" s="320"/>
      <c r="HP2873" s="320"/>
      <c r="HQ2873" s="320"/>
      <c r="HR2873" s="320"/>
      <c r="HS2873" s="320"/>
      <c r="HT2873" s="320"/>
      <c r="HU2873" s="320"/>
      <c r="HV2873" s="320"/>
      <c r="HW2873" s="320"/>
      <c r="HX2873" s="320"/>
      <c r="HY2873" s="320"/>
      <c r="HZ2873" s="320"/>
      <c r="IA2873" s="320"/>
      <c r="IB2873" s="320"/>
      <c r="IC2873" s="320"/>
      <c r="ID2873" s="320"/>
      <c r="IE2873" s="320"/>
      <c r="IF2873" s="320"/>
      <c r="IG2873" s="320"/>
      <c r="IH2873" s="320"/>
      <c r="II2873" s="320"/>
      <c r="IJ2873" s="320"/>
      <c r="IK2873" s="320"/>
      <c r="IL2873" s="320"/>
      <c r="IM2873" s="320"/>
      <c r="IN2873" s="320"/>
      <c r="IO2873" s="320"/>
      <c r="IP2873" s="320"/>
      <c r="IQ2873" s="320"/>
      <c r="IR2873" s="320"/>
      <c r="IS2873" s="320"/>
      <c r="IT2873" s="320"/>
      <c r="IU2873" s="320"/>
      <c r="IV2873" s="320"/>
    </row>
    <row r="2874" spans="1:256" s="55" customFormat="1" ht="12" customHeight="1">
      <c r="A2874" s="217"/>
      <c r="B2874" s="65">
        <v>1</v>
      </c>
      <c r="C2874" s="66">
        <f t="shared" si="134"/>
        <v>1</v>
      </c>
      <c r="D2874" s="663" t="s">
        <v>90</v>
      </c>
      <c r="E2874" s="248" t="s">
        <v>87</v>
      </c>
      <c r="F2874" s="662" t="s">
        <v>99</v>
      </c>
      <c r="G2874" s="78"/>
      <c r="H2874" s="96" t="s">
        <v>122</v>
      </c>
      <c r="I2874" s="107" t="s">
        <v>3535</v>
      </c>
      <c r="J2874" s="81"/>
      <c r="K2874" s="72"/>
      <c r="L2874" s="72"/>
      <c r="M2874" s="72"/>
      <c r="N2874" s="72"/>
      <c r="O2874" s="72"/>
      <c r="P2874" s="72"/>
      <c r="Q2874" s="833"/>
      <c r="R2874" s="102"/>
      <c r="S2874" s="73"/>
      <c r="T2874" s="102"/>
      <c r="U2874" s="103"/>
      <c r="V2874" s="104"/>
      <c r="W2874" s="109"/>
      <c r="X2874" s="109"/>
      <c r="Y2874" s="109"/>
      <c r="Z2874" s="109"/>
      <c r="AA2874" s="109"/>
      <c r="AB2874" s="109"/>
      <c r="AC2874" s="109"/>
      <c r="AD2874" s="109"/>
      <c r="AE2874" s="109"/>
      <c r="AF2874" s="109"/>
      <c r="AG2874" s="109"/>
      <c r="AH2874" s="109"/>
      <c r="AI2874" s="109"/>
      <c r="AJ2874" s="109"/>
      <c r="AK2874" s="109"/>
      <c r="AL2874" s="109"/>
      <c r="AM2874" s="109"/>
      <c r="AN2874" s="109"/>
      <c r="AO2874" s="109"/>
      <c r="AP2874" s="109"/>
      <c r="AQ2874" s="109"/>
      <c r="AR2874" s="109"/>
      <c r="AS2874" s="109"/>
      <c r="AT2874" s="109"/>
      <c r="AU2874" s="109"/>
      <c r="AV2874" s="109"/>
      <c r="AW2874" s="109"/>
      <c r="AX2874" s="109"/>
      <c r="AY2874" s="109"/>
      <c r="AZ2874" s="109"/>
      <c r="BA2874" s="109"/>
      <c r="BB2874" s="109"/>
      <c r="BC2874" s="109"/>
      <c r="BD2874" s="109"/>
      <c r="BE2874" s="109"/>
      <c r="BF2874" s="109"/>
      <c r="BG2874" s="109"/>
      <c r="BH2874" s="109"/>
      <c r="BI2874" s="109"/>
      <c r="BJ2874" s="109"/>
      <c r="BK2874" s="109"/>
      <c r="BL2874" s="109"/>
      <c r="BM2874" s="109"/>
      <c r="BN2874" s="109"/>
      <c r="BO2874" s="109"/>
      <c r="BP2874" s="109"/>
      <c r="BQ2874" s="109"/>
      <c r="BR2874" s="109"/>
      <c r="BS2874" s="109"/>
      <c r="BT2874" s="109"/>
      <c r="BU2874" s="109"/>
      <c r="BV2874" s="109"/>
      <c r="BW2874" s="109"/>
      <c r="BX2874" s="109"/>
      <c r="BY2874" s="109"/>
      <c r="BZ2874" s="109"/>
      <c r="CA2874" s="109"/>
      <c r="CB2874" s="109"/>
      <c r="CC2874" s="109"/>
      <c r="CD2874" s="109"/>
      <c r="CE2874" s="109"/>
      <c r="CF2874" s="109"/>
      <c r="CG2874" s="109"/>
      <c r="CH2874" s="109"/>
      <c r="CI2874" s="109"/>
      <c r="CJ2874" s="109"/>
      <c r="CK2874" s="109"/>
      <c r="CL2874" s="109"/>
      <c r="CM2874" s="109"/>
      <c r="CN2874" s="109"/>
      <c r="CO2874" s="109"/>
      <c r="CP2874" s="109"/>
      <c r="CQ2874" s="109"/>
      <c r="CR2874" s="109"/>
      <c r="CS2874" s="109"/>
      <c r="CT2874" s="109"/>
      <c r="CU2874" s="109"/>
      <c r="CV2874" s="109"/>
      <c r="CW2874" s="109"/>
      <c r="CX2874" s="109"/>
      <c r="CY2874" s="109"/>
      <c r="CZ2874" s="109"/>
      <c r="DA2874" s="109"/>
      <c r="DB2874" s="109"/>
      <c r="DC2874" s="109"/>
      <c r="DD2874" s="109"/>
      <c r="DE2874" s="109"/>
      <c r="DF2874" s="109"/>
      <c r="DG2874" s="109"/>
      <c r="DH2874" s="109"/>
      <c r="DI2874" s="109"/>
      <c r="DJ2874" s="109"/>
      <c r="DK2874" s="109"/>
      <c r="DL2874" s="109"/>
      <c r="DM2874" s="109"/>
      <c r="DN2874" s="109"/>
      <c r="DO2874" s="109"/>
      <c r="DP2874" s="109"/>
      <c r="DQ2874" s="109"/>
      <c r="DR2874" s="109"/>
      <c r="DS2874" s="109"/>
      <c r="DT2874" s="109"/>
      <c r="DU2874" s="109"/>
      <c r="DV2874" s="109"/>
      <c r="DW2874" s="109"/>
      <c r="DX2874" s="109"/>
      <c r="DY2874" s="109"/>
      <c r="DZ2874" s="109"/>
      <c r="EA2874" s="109"/>
      <c r="EB2874" s="109"/>
      <c r="EC2874" s="109"/>
      <c r="ED2874" s="109"/>
      <c r="EE2874" s="109"/>
      <c r="EF2874" s="109"/>
      <c r="EG2874" s="109"/>
      <c r="EH2874" s="109"/>
      <c r="EI2874" s="109"/>
      <c r="EJ2874" s="109"/>
      <c r="EK2874" s="109"/>
      <c r="EL2874" s="109"/>
      <c r="EM2874" s="109"/>
      <c r="EN2874" s="109"/>
      <c r="EO2874" s="109"/>
      <c r="EP2874" s="109"/>
      <c r="EQ2874" s="109"/>
      <c r="ER2874" s="109"/>
      <c r="ES2874" s="109"/>
      <c r="ET2874" s="109"/>
      <c r="EU2874" s="109"/>
      <c r="EV2874" s="109"/>
      <c r="EW2874" s="109"/>
      <c r="EX2874" s="109"/>
      <c r="EY2874" s="109"/>
      <c r="EZ2874" s="109"/>
      <c r="FA2874" s="109"/>
      <c r="FB2874" s="109"/>
      <c r="FC2874" s="109"/>
      <c r="FD2874" s="109"/>
      <c r="FE2874" s="109"/>
      <c r="FF2874" s="109"/>
      <c r="FG2874" s="109"/>
      <c r="FH2874" s="109"/>
      <c r="FI2874" s="109"/>
      <c r="FJ2874" s="109"/>
      <c r="FK2874" s="109"/>
      <c r="FL2874" s="109"/>
      <c r="FM2874" s="109"/>
      <c r="FN2874" s="109"/>
      <c r="FO2874" s="109"/>
      <c r="FP2874" s="109"/>
      <c r="FQ2874" s="109"/>
      <c r="FR2874" s="109"/>
      <c r="FS2874" s="109"/>
      <c r="FT2874" s="109"/>
      <c r="FU2874" s="109"/>
      <c r="FV2874" s="109"/>
      <c r="FW2874" s="109"/>
      <c r="FX2874" s="109"/>
      <c r="FY2874" s="109"/>
      <c r="FZ2874" s="109"/>
      <c r="GA2874" s="109"/>
      <c r="GB2874" s="109"/>
      <c r="GC2874" s="109"/>
      <c r="GD2874" s="109"/>
      <c r="GE2874" s="109"/>
      <c r="GF2874" s="109"/>
      <c r="GG2874" s="109"/>
      <c r="GH2874" s="109"/>
      <c r="GI2874" s="109"/>
      <c r="GJ2874" s="109"/>
      <c r="GK2874" s="109"/>
      <c r="GL2874" s="109"/>
      <c r="GM2874" s="109"/>
      <c r="GN2874" s="109"/>
      <c r="GO2874" s="109"/>
      <c r="GP2874" s="109"/>
      <c r="GQ2874" s="109"/>
      <c r="GR2874" s="109"/>
      <c r="GS2874" s="109"/>
      <c r="GT2874" s="109"/>
      <c r="GU2874" s="109"/>
      <c r="GV2874" s="109"/>
      <c r="GW2874" s="109"/>
      <c r="GX2874" s="109"/>
      <c r="GY2874" s="109"/>
      <c r="GZ2874" s="109"/>
      <c r="HA2874" s="109"/>
      <c r="HB2874" s="109"/>
      <c r="HC2874" s="109"/>
      <c r="HD2874" s="109"/>
      <c r="HE2874" s="109"/>
      <c r="HF2874" s="109"/>
      <c r="HG2874" s="109"/>
      <c r="HH2874" s="109"/>
      <c r="HI2874" s="109"/>
      <c r="HJ2874" s="109"/>
      <c r="HK2874" s="109"/>
      <c r="HL2874" s="109"/>
      <c r="HM2874" s="109"/>
      <c r="HN2874" s="109"/>
      <c r="HO2874" s="109"/>
      <c r="HP2874" s="109"/>
      <c r="HQ2874" s="109"/>
      <c r="HR2874" s="109"/>
      <c r="HS2874" s="109"/>
      <c r="HT2874" s="109"/>
      <c r="HU2874" s="109"/>
      <c r="HV2874" s="109"/>
      <c r="HW2874" s="109"/>
      <c r="HX2874" s="109"/>
      <c r="HY2874" s="109"/>
      <c r="HZ2874" s="109"/>
      <c r="IA2874" s="109"/>
      <c r="IB2874" s="109"/>
      <c r="IC2874" s="109"/>
      <c r="ID2874" s="109"/>
      <c r="IE2874" s="109"/>
      <c r="IF2874" s="109"/>
      <c r="IG2874" s="109"/>
      <c r="IH2874" s="109"/>
      <c r="II2874" s="109"/>
      <c r="IJ2874" s="109"/>
      <c r="IK2874" s="109"/>
      <c r="IL2874" s="109"/>
      <c r="IM2874" s="109"/>
      <c r="IN2874" s="109"/>
      <c r="IO2874" s="109"/>
      <c r="IP2874" s="109"/>
      <c r="IQ2874" s="109"/>
      <c r="IR2874" s="109"/>
      <c r="IS2874" s="109"/>
      <c r="IT2874" s="109"/>
      <c r="IU2874" s="109"/>
      <c r="IV2874" s="109"/>
    </row>
    <row r="2875" spans="1:256" ht="12.5">
      <c r="B2875" s="65">
        <v>1</v>
      </c>
      <c r="C2875" s="66">
        <f t="shared" si="134"/>
        <v>1</v>
      </c>
      <c r="D2875" s="658" t="s">
        <v>87</v>
      </c>
      <c r="E2875" s="658" t="s">
        <v>68</v>
      </c>
      <c r="F2875" s="656" t="s">
        <v>70</v>
      </c>
      <c r="G2875" s="78"/>
      <c r="H2875" s="96" t="s">
        <v>119</v>
      </c>
      <c r="I2875" s="107" t="s">
        <v>3536</v>
      </c>
      <c r="J2875" s="81"/>
      <c r="K2875" s="72"/>
      <c r="L2875" s="72"/>
      <c r="M2875" s="72"/>
      <c r="N2875" s="72"/>
      <c r="O2875" s="72"/>
      <c r="P2875" s="72"/>
      <c r="Q2875" s="833"/>
      <c r="R2875" s="102"/>
      <c r="S2875" s="73"/>
      <c r="T2875" s="102"/>
      <c r="U2875" s="103"/>
      <c r="V2875" s="104"/>
    </row>
    <row r="2876" spans="1:256" s="55" customFormat="1" ht="12.5">
      <c r="A2876" s="217"/>
      <c r="B2876" s="65">
        <v>1</v>
      </c>
      <c r="C2876" s="66">
        <f t="shared" si="134"/>
        <v>0</v>
      </c>
      <c r="D2876" s="99" t="s">
        <v>70</v>
      </c>
      <c r="E2876" s="99" t="s">
        <v>70</v>
      </c>
      <c r="F2876" s="99" t="s">
        <v>70</v>
      </c>
      <c r="G2876" s="78"/>
      <c r="H2876" s="96" t="s">
        <v>119</v>
      </c>
      <c r="I2876" s="107" t="s">
        <v>3537</v>
      </c>
      <c r="J2876" s="81"/>
      <c r="K2876" s="72"/>
      <c r="L2876" s="72"/>
      <c r="M2876" s="72"/>
      <c r="N2876" s="72"/>
      <c r="O2876" s="72"/>
      <c r="P2876" s="72"/>
      <c r="Q2876" s="833"/>
      <c r="R2876" s="102"/>
      <c r="S2876" s="73"/>
      <c r="T2876" s="102"/>
      <c r="U2876" s="103"/>
      <c r="V2876" s="104"/>
      <c r="W2876" s="109"/>
      <c r="X2876" s="109"/>
      <c r="Y2876" s="109"/>
      <c r="Z2876" s="109"/>
      <c r="AA2876" s="109"/>
      <c r="AB2876" s="109"/>
      <c r="AC2876" s="109"/>
      <c r="AD2876" s="109"/>
      <c r="AE2876" s="109"/>
      <c r="AF2876" s="109"/>
      <c r="AG2876" s="109"/>
      <c r="AH2876" s="109"/>
      <c r="AI2876" s="109"/>
      <c r="AJ2876" s="109"/>
      <c r="AK2876" s="109"/>
      <c r="AL2876" s="109"/>
      <c r="AM2876" s="109"/>
      <c r="AN2876" s="109"/>
      <c r="AO2876" s="109"/>
      <c r="AP2876" s="109"/>
      <c r="AQ2876" s="109"/>
      <c r="AR2876" s="109"/>
      <c r="AS2876" s="109"/>
      <c r="AT2876" s="109"/>
      <c r="AU2876" s="109"/>
      <c r="AV2876" s="109"/>
      <c r="AW2876" s="109"/>
      <c r="AX2876" s="109"/>
      <c r="AY2876" s="109"/>
      <c r="AZ2876" s="109"/>
      <c r="BA2876" s="109"/>
      <c r="BB2876" s="109"/>
      <c r="BC2876" s="109"/>
      <c r="BD2876" s="109"/>
      <c r="BE2876" s="109"/>
      <c r="BF2876" s="109"/>
      <c r="BG2876" s="109"/>
      <c r="BH2876" s="109"/>
      <c r="BI2876" s="109"/>
      <c r="BJ2876" s="109"/>
      <c r="BK2876" s="109"/>
      <c r="BL2876" s="109"/>
      <c r="BM2876" s="109"/>
      <c r="BN2876" s="109"/>
      <c r="BO2876" s="109"/>
      <c r="BP2876" s="109"/>
      <c r="BQ2876" s="109"/>
      <c r="BR2876" s="109"/>
      <c r="BS2876" s="109"/>
      <c r="BT2876" s="109"/>
      <c r="BU2876" s="109"/>
      <c r="BV2876" s="109"/>
      <c r="BW2876" s="109"/>
      <c r="BX2876" s="109"/>
      <c r="BY2876" s="109"/>
      <c r="BZ2876" s="109"/>
      <c r="CA2876" s="109"/>
      <c r="CB2876" s="109"/>
      <c r="CC2876" s="109"/>
      <c r="CD2876" s="109"/>
      <c r="CE2876" s="109"/>
      <c r="CF2876" s="109"/>
      <c r="CG2876" s="109"/>
      <c r="CH2876" s="109"/>
      <c r="CI2876" s="109"/>
      <c r="CJ2876" s="109"/>
      <c r="CK2876" s="109"/>
      <c r="CL2876" s="109"/>
      <c r="CM2876" s="109"/>
      <c r="CN2876" s="109"/>
      <c r="CO2876" s="109"/>
      <c r="CP2876" s="109"/>
      <c r="CQ2876" s="109"/>
      <c r="CR2876" s="109"/>
      <c r="CS2876" s="109"/>
      <c r="CT2876" s="109"/>
      <c r="CU2876" s="109"/>
      <c r="CV2876" s="109"/>
      <c r="CW2876" s="109"/>
      <c r="CX2876" s="109"/>
      <c r="CY2876" s="109"/>
      <c r="CZ2876" s="109"/>
      <c r="DA2876" s="109"/>
      <c r="DB2876" s="109"/>
      <c r="DC2876" s="109"/>
      <c r="DD2876" s="109"/>
      <c r="DE2876" s="109"/>
      <c r="DF2876" s="109"/>
      <c r="DG2876" s="109"/>
      <c r="DH2876" s="109"/>
      <c r="DI2876" s="109"/>
      <c r="DJ2876" s="109"/>
      <c r="DK2876" s="109"/>
      <c r="DL2876" s="109"/>
      <c r="DM2876" s="109"/>
      <c r="DN2876" s="109"/>
      <c r="DO2876" s="109"/>
      <c r="DP2876" s="109"/>
      <c r="DQ2876" s="109"/>
      <c r="DR2876" s="109"/>
      <c r="DS2876" s="109"/>
      <c r="DT2876" s="109"/>
      <c r="DU2876" s="109"/>
      <c r="DV2876" s="109"/>
      <c r="DW2876" s="109"/>
      <c r="DX2876" s="109"/>
      <c r="DY2876" s="109"/>
      <c r="DZ2876" s="109"/>
      <c r="EA2876" s="109"/>
      <c r="EB2876" s="109"/>
      <c r="EC2876" s="109"/>
      <c r="ED2876" s="109"/>
      <c r="EE2876" s="109"/>
      <c r="EF2876" s="109"/>
      <c r="EG2876" s="109"/>
      <c r="EH2876" s="109"/>
      <c r="EI2876" s="109"/>
      <c r="EJ2876" s="109"/>
      <c r="EK2876" s="109"/>
      <c r="EL2876" s="109"/>
      <c r="EM2876" s="109"/>
      <c r="EN2876" s="109"/>
      <c r="EO2876" s="109"/>
      <c r="EP2876" s="109"/>
      <c r="EQ2876" s="109"/>
      <c r="ER2876" s="109"/>
      <c r="ES2876" s="109"/>
      <c r="ET2876" s="109"/>
      <c r="EU2876" s="109"/>
      <c r="EV2876" s="109"/>
      <c r="EW2876" s="109"/>
      <c r="EX2876" s="109"/>
      <c r="EY2876" s="109"/>
      <c r="EZ2876" s="109"/>
      <c r="FA2876" s="109"/>
      <c r="FB2876" s="109"/>
      <c r="FC2876" s="109"/>
      <c r="FD2876" s="109"/>
      <c r="FE2876" s="109"/>
      <c r="FF2876" s="109"/>
      <c r="FG2876" s="109"/>
      <c r="FH2876" s="109"/>
      <c r="FI2876" s="109"/>
      <c r="FJ2876" s="109"/>
      <c r="FK2876" s="109"/>
      <c r="FL2876" s="109"/>
      <c r="FM2876" s="109"/>
      <c r="FN2876" s="109"/>
      <c r="FO2876" s="109"/>
      <c r="FP2876" s="109"/>
      <c r="FQ2876" s="109"/>
      <c r="FR2876" s="109"/>
      <c r="FS2876" s="109"/>
      <c r="FT2876" s="109"/>
      <c r="FU2876" s="109"/>
      <c r="FV2876" s="109"/>
      <c r="FW2876" s="109"/>
      <c r="FX2876" s="109"/>
      <c r="FY2876" s="109"/>
      <c r="FZ2876" s="109"/>
      <c r="GA2876" s="109"/>
      <c r="GB2876" s="109"/>
      <c r="GC2876" s="109"/>
      <c r="GD2876" s="109"/>
      <c r="GE2876" s="109"/>
      <c r="GF2876" s="109"/>
      <c r="GG2876" s="109"/>
      <c r="GH2876" s="109"/>
      <c r="GI2876" s="109"/>
      <c r="GJ2876" s="109"/>
      <c r="GK2876" s="109"/>
      <c r="GL2876" s="109"/>
      <c r="GM2876" s="109"/>
      <c r="GN2876" s="109"/>
      <c r="GO2876" s="109"/>
      <c r="GP2876" s="109"/>
      <c r="GQ2876" s="109"/>
      <c r="GR2876" s="109"/>
      <c r="GS2876" s="109"/>
      <c r="GT2876" s="109"/>
      <c r="GU2876" s="109"/>
      <c r="GV2876" s="109"/>
      <c r="GW2876" s="109"/>
      <c r="GX2876" s="109"/>
      <c r="GY2876" s="109"/>
      <c r="GZ2876" s="109"/>
      <c r="HA2876" s="109"/>
      <c r="HB2876" s="109"/>
      <c r="HC2876" s="109"/>
      <c r="HD2876" s="109"/>
      <c r="HE2876" s="109"/>
      <c r="HF2876" s="109"/>
      <c r="HG2876" s="109"/>
      <c r="HH2876" s="109"/>
      <c r="HI2876" s="109"/>
      <c r="HJ2876" s="109"/>
      <c r="HK2876" s="109"/>
      <c r="HL2876" s="109"/>
      <c r="HM2876" s="109"/>
      <c r="HN2876" s="109"/>
      <c r="HO2876" s="109"/>
      <c r="HP2876" s="109"/>
      <c r="HQ2876" s="109"/>
      <c r="HR2876" s="109"/>
      <c r="HS2876" s="109"/>
      <c r="HT2876" s="109"/>
      <c r="HU2876" s="109"/>
      <c r="HV2876" s="109"/>
      <c r="HW2876" s="109"/>
      <c r="HX2876" s="109"/>
      <c r="HY2876" s="109"/>
      <c r="HZ2876" s="109"/>
      <c r="IA2876" s="109"/>
      <c r="IB2876" s="109"/>
      <c r="IC2876" s="109"/>
      <c r="ID2876" s="109"/>
      <c r="IE2876" s="109"/>
      <c r="IF2876" s="109"/>
      <c r="IG2876" s="109"/>
      <c r="IH2876" s="109"/>
      <c r="II2876" s="109"/>
      <c r="IJ2876" s="109"/>
      <c r="IK2876" s="109"/>
      <c r="IL2876" s="109"/>
      <c r="IM2876" s="109"/>
      <c r="IN2876" s="109"/>
      <c r="IO2876" s="109"/>
      <c r="IP2876" s="109"/>
      <c r="IQ2876" s="109"/>
      <c r="IR2876" s="109"/>
      <c r="IS2876" s="109"/>
      <c r="IT2876" s="109"/>
      <c r="IU2876" s="109"/>
      <c r="IV2876" s="109"/>
    </row>
    <row r="2877" spans="1:256" ht="12" customHeight="1">
      <c r="A2877"/>
      <c r="B2877" s="65">
        <v>1</v>
      </c>
      <c r="C2877" s="66">
        <f t="shared" si="134"/>
        <v>0</v>
      </c>
      <c r="D2877" s="99" t="s">
        <v>99</v>
      </c>
      <c r="E2877" s="99" t="s">
        <v>70</v>
      </c>
      <c r="F2877" s="99" t="s">
        <v>99</v>
      </c>
      <c r="G2877" s="78"/>
      <c r="H2877" s="96" t="s">
        <v>108</v>
      </c>
      <c r="I2877" s="107" t="s">
        <v>3538</v>
      </c>
      <c r="J2877" s="81"/>
      <c r="K2877" s="72"/>
      <c r="L2877" s="72"/>
      <c r="M2877" s="72"/>
      <c r="N2877" s="72"/>
      <c r="O2877" s="72"/>
      <c r="P2877" s="72"/>
      <c r="Q2877" s="833"/>
      <c r="R2877" s="102"/>
      <c r="S2877" s="73"/>
      <c r="T2877" s="102"/>
      <c r="U2877" s="103"/>
      <c r="V2877" s="104"/>
    </row>
    <row r="2878" spans="1:256" s="55" customFormat="1" ht="12" customHeight="1">
      <c r="A2878" s="217"/>
      <c r="B2878" s="65">
        <v>1</v>
      </c>
      <c r="C2878" s="66">
        <v>4</v>
      </c>
      <c r="D2878" s="853" t="s">
        <v>87</v>
      </c>
      <c r="E2878" s="853" t="s">
        <v>68</v>
      </c>
      <c r="F2878" s="852" t="s">
        <v>70</v>
      </c>
      <c r="G2878" s="78"/>
      <c r="H2878" s="100" t="s">
        <v>88</v>
      </c>
      <c r="I2878" s="101" t="s">
        <v>5942</v>
      </c>
      <c r="J2878" s="81" t="s">
        <v>10</v>
      </c>
      <c r="K2878" s="72"/>
      <c r="L2878" s="72"/>
      <c r="M2878" s="72"/>
      <c r="N2878" s="72"/>
      <c r="O2878" s="72"/>
      <c r="P2878" s="72"/>
      <c r="Q2878" s="833"/>
      <c r="R2878" s="102"/>
      <c r="S2878" s="73"/>
      <c r="T2878" s="102"/>
      <c r="U2878" s="103"/>
      <c r="V2878" s="104"/>
      <c r="W2878" s="109"/>
      <c r="X2878" s="109"/>
      <c r="Y2878" s="109"/>
      <c r="Z2878" s="109"/>
      <c r="AA2878" s="109"/>
      <c r="AB2878" s="109"/>
      <c r="AC2878" s="109"/>
      <c r="AD2878" s="109"/>
      <c r="AE2878" s="109"/>
      <c r="AF2878" s="109"/>
      <c r="AG2878" s="109"/>
      <c r="AH2878" s="109"/>
      <c r="AI2878" s="109"/>
      <c r="AJ2878" s="109"/>
      <c r="AK2878" s="109"/>
      <c r="AL2878" s="109"/>
      <c r="AM2878" s="109"/>
      <c r="AN2878" s="109"/>
      <c r="AO2878" s="109"/>
      <c r="AP2878" s="109"/>
      <c r="AQ2878" s="109"/>
      <c r="AR2878" s="109"/>
      <c r="AS2878" s="109"/>
      <c r="AT2878" s="109"/>
      <c r="AU2878" s="109"/>
      <c r="AV2878" s="109"/>
      <c r="AW2878" s="109"/>
      <c r="AX2878" s="109"/>
      <c r="AY2878" s="109"/>
      <c r="AZ2878" s="109"/>
      <c r="BA2878" s="109"/>
      <c r="BB2878" s="109"/>
      <c r="BC2878" s="109"/>
      <c r="BD2878" s="109"/>
      <c r="BE2878" s="109"/>
      <c r="BF2878" s="109"/>
      <c r="BG2878" s="109"/>
      <c r="BH2878" s="109"/>
      <c r="BI2878" s="109"/>
      <c r="BJ2878" s="109"/>
      <c r="BK2878" s="109"/>
      <c r="BL2878" s="109"/>
      <c r="BM2878" s="109"/>
      <c r="BN2878" s="109"/>
      <c r="BO2878" s="109"/>
      <c r="BP2878" s="109"/>
      <c r="BQ2878" s="109"/>
      <c r="BR2878" s="109"/>
      <c r="BS2878" s="109"/>
      <c r="BT2878" s="109"/>
      <c r="BU2878" s="109"/>
      <c r="BV2878" s="109"/>
      <c r="BW2878" s="109"/>
      <c r="BX2878" s="109"/>
      <c r="BY2878" s="109"/>
      <c r="BZ2878" s="109"/>
      <c r="CA2878" s="109"/>
      <c r="CB2878" s="109"/>
      <c r="CC2878" s="109"/>
      <c r="CD2878" s="109"/>
      <c r="CE2878" s="109"/>
      <c r="CF2878" s="109"/>
      <c r="CG2878" s="109"/>
      <c r="CH2878" s="109"/>
      <c r="CI2878" s="109"/>
      <c r="CJ2878" s="109"/>
      <c r="CK2878" s="109"/>
      <c r="CL2878" s="109"/>
      <c r="CM2878" s="109"/>
      <c r="CN2878" s="109"/>
      <c r="CO2878" s="109"/>
      <c r="CP2878" s="109"/>
      <c r="CQ2878" s="109"/>
      <c r="CR2878" s="109"/>
      <c r="CS2878" s="109"/>
      <c r="CT2878" s="109"/>
      <c r="CU2878" s="109"/>
      <c r="CV2878" s="109"/>
      <c r="CW2878" s="109"/>
      <c r="CX2878" s="109"/>
      <c r="CY2878" s="109"/>
      <c r="CZ2878" s="109"/>
      <c r="DA2878" s="109"/>
      <c r="DB2878" s="109"/>
      <c r="DC2878" s="109"/>
      <c r="DD2878" s="109"/>
      <c r="DE2878" s="109"/>
      <c r="DF2878" s="109"/>
      <c r="DG2878" s="109"/>
      <c r="DH2878" s="109"/>
      <c r="DI2878" s="109"/>
      <c r="DJ2878" s="109"/>
      <c r="DK2878" s="109"/>
      <c r="DL2878" s="109"/>
      <c r="DM2878" s="109"/>
      <c r="DN2878" s="109"/>
      <c r="DO2878" s="109"/>
      <c r="DP2878" s="109"/>
      <c r="DQ2878" s="109"/>
      <c r="DR2878" s="109"/>
      <c r="DS2878" s="109"/>
      <c r="DT2878" s="109"/>
      <c r="DU2878" s="109"/>
      <c r="DV2878" s="109"/>
      <c r="DW2878" s="109"/>
      <c r="DX2878" s="109"/>
      <c r="DY2878" s="109"/>
      <c r="DZ2878" s="109"/>
      <c r="EA2878" s="109"/>
      <c r="EB2878" s="109"/>
      <c r="EC2878" s="109"/>
      <c r="ED2878" s="109"/>
      <c r="EE2878" s="109"/>
      <c r="EF2878" s="109"/>
      <c r="EG2878" s="109"/>
      <c r="EH2878" s="109"/>
      <c r="EI2878" s="109"/>
      <c r="EJ2878" s="109"/>
      <c r="EK2878" s="109"/>
      <c r="EL2878" s="109"/>
      <c r="EM2878" s="109"/>
      <c r="EN2878" s="109"/>
      <c r="EO2878" s="109"/>
      <c r="EP2878" s="109"/>
      <c r="EQ2878" s="109"/>
      <c r="ER2878" s="109"/>
      <c r="ES2878" s="109"/>
      <c r="ET2878" s="109"/>
      <c r="EU2878" s="109"/>
      <c r="EV2878" s="109"/>
      <c r="EW2878" s="109"/>
      <c r="EX2878" s="109"/>
      <c r="EY2878" s="109"/>
      <c r="EZ2878" s="109"/>
      <c r="FA2878" s="109"/>
      <c r="FB2878" s="109"/>
      <c r="FC2878" s="109"/>
      <c r="FD2878" s="109"/>
      <c r="FE2878" s="109"/>
      <c r="FF2878" s="109"/>
      <c r="FG2878" s="109"/>
      <c r="FH2878" s="109"/>
      <c r="FI2878" s="109"/>
      <c r="FJ2878" s="109"/>
      <c r="FK2878" s="109"/>
      <c r="FL2878" s="109"/>
      <c r="FM2878" s="109"/>
      <c r="FN2878" s="109"/>
      <c r="FO2878" s="109"/>
      <c r="FP2878" s="109"/>
      <c r="FQ2878" s="109"/>
      <c r="FR2878" s="109"/>
      <c r="FS2878" s="109"/>
      <c r="FT2878" s="109"/>
      <c r="FU2878" s="109"/>
      <c r="FV2878" s="109"/>
      <c r="FW2878" s="109"/>
      <c r="FX2878" s="109"/>
      <c r="FY2878" s="109"/>
      <c r="FZ2878" s="109"/>
      <c r="GA2878" s="109"/>
      <c r="GB2878" s="109"/>
      <c r="GC2878" s="109"/>
      <c r="GD2878" s="109"/>
      <c r="GE2878" s="109"/>
      <c r="GF2878" s="109"/>
      <c r="GG2878" s="109"/>
      <c r="GH2878" s="109"/>
      <c r="GI2878" s="109"/>
      <c r="GJ2878" s="109"/>
      <c r="GK2878" s="109"/>
      <c r="GL2878" s="109"/>
      <c r="GM2878" s="109"/>
      <c r="GN2878" s="109"/>
      <c r="GO2878" s="109"/>
      <c r="GP2878" s="109"/>
      <c r="GQ2878" s="109"/>
      <c r="GR2878" s="109"/>
      <c r="GS2878" s="109"/>
      <c r="GT2878" s="109"/>
      <c r="GU2878" s="109"/>
      <c r="GV2878" s="109"/>
      <c r="GW2878" s="109"/>
      <c r="GX2878" s="109"/>
      <c r="GY2878" s="109"/>
      <c r="GZ2878" s="109"/>
      <c r="HA2878" s="109"/>
      <c r="HB2878" s="109"/>
      <c r="HC2878" s="109"/>
      <c r="HD2878" s="109"/>
      <c r="HE2878" s="109"/>
      <c r="HF2878" s="109"/>
      <c r="HG2878" s="109"/>
      <c r="HH2878" s="109"/>
      <c r="HI2878" s="109"/>
      <c r="HJ2878" s="109"/>
      <c r="HK2878" s="109"/>
      <c r="HL2878" s="109"/>
      <c r="HM2878" s="109"/>
      <c r="HN2878" s="109"/>
      <c r="HO2878" s="109"/>
      <c r="HP2878" s="109"/>
      <c r="HQ2878" s="109"/>
      <c r="HR2878" s="109"/>
      <c r="HS2878" s="109"/>
      <c r="HT2878" s="109"/>
      <c r="HU2878" s="109"/>
      <c r="HV2878" s="109"/>
      <c r="HW2878" s="109"/>
      <c r="HX2878" s="109"/>
      <c r="HY2878" s="109"/>
      <c r="HZ2878" s="109"/>
      <c r="IA2878" s="109"/>
      <c r="IB2878" s="109"/>
      <c r="IC2878" s="109"/>
      <c r="ID2878" s="109"/>
      <c r="IE2878" s="109"/>
      <c r="IF2878" s="109"/>
      <c r="IG2878" s="109"/>
      <c r="IH2878" s="109"/>
      <c r="II2878" s="109"/>
      <c r="IJ2878" s="109"/>
      <c r="IK2878" s="109"/>
      <c r="IL2878" s="109"/>
      <c r="IM2878" s="109"/>
      <c r="IN2878" s="109"/>
      <c r="IO2878" s="109"/>
      <c r="IP2878" s="109"/>
      <c r="IQ2878" s="109"/>
      <c r="IR2878" s="109"/>
      <c r="IS2878" s="109"/>
      <c r="IT2878" s="109"/>
      <c r="IU2878" s="109"/>
      <c r="IV2878" s="109"/>
    </row>
    <row r="2879" spans="1:256" s="55" customFormat="1" ht="12" customHeight="1">
      <c r="A2879" s="217"/>
      <c r="B2879" s="65">
        <v>1</v>
      </c>
      <c r="C2879" s="66">
        <f>IF(E2879="A",1,IF(E2879="B",1,0))</f>
        <v>0</v>
      </c>
      <c r="D2879" s="76" t="s">
        <v>68</v>
      </c>
      <c r="E2879" s="77" t="s">
        <v>90</v>
      </c>
      <c r="F2879" s="77" t="s">
        <v>90</v>
      </c>
      <c r="G2879" s="78"/>
      <c r="H2879" s="96" t="s">
        <v>94</v>
      </c>
      <c r="I2879" s="107" t="s">
        <v>3539</v>
      </c>
      <c r="J2879" s="81"/>
      <c r="K2879" s="72"/>
      <c r="L2879" s="72"/>
      <c r="M2879" s="72"/>
      <c r="N2879" s="72"/>
      <c r="O2879" s="72"/>
      <c r="P2879" s="72"/>
      <c r="Q2879" s="833"/>
      <c r="R2879" s="102"/>
      <c r="S2879" s="73"/>
      <c r="T2879" s="102"/>
      <c r="U2879" s="103"/>
      <c r="V2879" s="104"/>
      <c r="W2879" s="109"/>
      <c r="X2879" s="109"/>
      <c r="Y2879" s="109"/>
      <c r="Z2879" s="109"/>
      <c r="AA2879" s="109"/>
      <c r="AB2879" s="109"/>
      <c r="AC2879" s="109"/>
      <c r="AD2879" s="109"/>
      <c r="AE2879" s="109"/>
      <c r="AF2879" s="109"/>
      <c r="AG2879" s="109"/>
      <c r="AH2879" s="109"/>
      <c r="AI2879" s="109"/>
      <c r="AJ2879" s="109"/>
      <c r="AK2879" s="109"/>
      <c r="AL2879" s="109"/>
      <c r="AM2879" s="109"/>
      <c r="AN2879" s="109"/>
      <c r="AO2879" s="109"/>
      <c r="AP2879" s="109"/>
      <c r="AQ2879" s="109"/>
      <c r="AR2879" s="109"/>
      <c r="AS2879" s="109"/>
      <c r="AT2879" s="109"/>
      <c r="AU2879" s="109"/>
      <c r="AV2879" s="109"/>
      <c r="AW2879" s="109"/>
      <c r="AX2879" s="109"/>
      <c r="AY2879" s="109"/>
      <c r="AZ2879" s="109"/>
      <c r="BA2879" s="109"/>
      <c r="BB2879" s="109"/>
      <c r="BC2879" s="109"/>
      <c r="BD2879" s="109"/>
      <c r="BE2879" s="109"/>
      <c r="BF2879" s="109"/>
      <c r="BG2879" s="109"/>
      <c r="BH2879" s="109"/>
      <c r="BI2879" s="109"/>
      <c r="BJ2879" s="109"/>
      <c r="BK2879" s="109"/>
      <c r="BL2879" s="109"/>
      <c r="BM2879" s="109"/>
      <c r="BN2879" s="109"/>
      <c r="BO2879" s="109"/>
      <c r="BP2879" s="109"/>
      <c r="BQ2879" s="109"/>
      <c r="BR2879" s="109"/>
      <c r="BS2879" s="109"/>
      <c r="BT2879" s="109"/>
      <c r="BU2879" s="109"/>
      <c r="BV2879" s="109"/>
      <c r="BW2879" s="109"/>
      <c r="BX2879" s="109"/>
      <c r="BY2879" s="109"/>
      <c r="BZ2879" s="109"/>
      <c r="CA2879" s="109"/>
      <c r="CB2879" s="109"/>
      <c r="CC2879" s="109"/>
      <c r="CD2879" s="109"/>
      <c r="CE2879" s="109"/>
      <c r="CF2879" s="109"/>
      <c r="CG2879" s="109"/>
      <c r="CH2879" s="109"/>
      <c r="CI2879" s="109"/>
      <c r="CJ2879" s="109"/>
      <c r="CK2879" s="109"/>
      <c r="CL2879" s="109"/>
      <c r="CM2879" s="109"/>
      <c r="CN2879" s="109"/>
      <c r="CO2879" s="109"/>
      <c r="CP2879" s="109"/>
      <c r="CQ2879" s="109"/>
      <c r="CR2879" s="109"/>
      <c r="CS2879" s="109"/>
      <c r="CT2879" s="109"/>
      <c r="CU2879" s="109"/>
      <c r="CV2879" s="109"/>
      <c r="CW2879" s="109"/>
      <c r="CX2879" s="109"/>
      <c r="CY2879" s="109"/>
      <c r="CZ2879" s="109"/>
      <c r="DA2879" s="109"/>
      <c r="DB2879" s="109"/>
      <c r="DC2879" s="109"/>
      <c r="DD2879" s="109"/>
      <c r="DE2879" s="109"/>
      <c r="DF2879" s="109"/>
      <c r="DG2879" s="109"/>
      <c r="DH2879" s="109"/>
      <c r="DI2879" s="109"/>
      <c r="DJ2879" s="109"/>
      <c r="DK2879" s="109"/>
      <c r="DL2879" s="109"/>
      <c r="DM2879" s="109"/>
      <c r="DN2879" s="109"/>
      <c r="DO2879" s="109"/>
      <c r="DP2879" s="109"/>
      <c r="DQ2879" s="109"/>
      <c r="DR2879" s="109"/>
      <c r="DS2879" s="109"/>
      <c r="DT2879" s="109"/>
      <c r="DU2879" s="109"/>
      <c r="DV2879" s="109"/>
      <c r="DW2879" s="109"/>
      <c r="DX2879" s="109"/>
      <c r="DY2879" s="109"/>
      <c r="DZ2879" s="109"/>
      <c r="EA2879" s="109"/>
      <c r="EB2879" s="109"/>
      <c r="EC2879" s="109"/>
      <c r="ED2879" s="109"/>
      <c r="EE2879" s="109"/>
      <c r="EF2879" s="109"/>
      <c r="EG2879" s="109"/>
      <c r="EH2879" s="109"/>
      <c r="EI2879" s="109"/>
      <c r="EJ2879" s="109"/>
      <c r="EK2879" s="109"/>
      <c r="EL2879" s="109"/>
      <c r="EM2879" s="109"/>
      <c r="EN2879" s="109"/>
      <c r="EO2879" s="109"/>
      <c r="EP2879" s="109"/>
      <c r="EQ2879" s="109"/>
      <c r="ER2879" s="109"/>
      <c r="ES2879" s="109"/>
      <c r="ET2879" s="109"/>
      <c r="EU2879" s="109"/>
      <c r="EV2879" s="109"/>
      <c r="EW2879" s="109"/>
      <c r="EX2879" s="109"/>
      <c r="EY2879" s="109"/>
      <c r="EZ2879" s="109"/>
      <c r="FA2879" s="109"/>
      <c r="FB2879" s="109"/>
      <c r="FC2879" s="109"/>
      <c r="FD2879" s="109"/>
      <c r="FE2879" s="109"/>
      <c r="FF2879" s="109"/>
      <c r="FG2879" s="109"/>
      <c r="FH2879" s="109"/>
      <c r="FI2879" s="109"/>
      <c r="FJ2879" s="109"/>
      <c r="FK2879" s="109"/>
      <c r="FL2879" s="109"/>
      <c r="FM2879" s="109"/>
      <c r="FN2879" s="109"/>
      <c r="FO2879" s="109"/>
      <c r="FP2879" s="109"/>
      <c r="FQ2879" s="109"/>
      <c r="FR2879" s="109"/>
      <c r="FS2879" s="109"/>
      <c r="FT2879" s="109"/>
      <c r="FU2879" s="109"/>
      <c r="FV2879" s="109"/>
      <c r="FW2879" s="109"/>
      <c r="FX2879" s="109"/>
      <c r="FY2879" s="109"/>
      <c r="FZ2879" s="109"/>
      <c r="GA2879" s="109"/>
      <c r="GB2879" s="109"/>
      <c r="GC2879" s="109"/>
      <c r="GD2879" s="109"/>
      <c r="GE2879" s="109"/>
      <c r="GF2879" s="109"/>
      <c r="GG2879" s="109"/>
      <c r="GH2879" s="109"/>
      <c r="GI2879" s="109"/>
      <c r="GJ2879" s="109"/>
      <c r="GK2879" s="109"/>
      <c r="GL2879" s="109"/>
      <c r="GM2879" s="109"/>
      <c r="GN2879" s="109"/>
      <c r="GO2879" s="109"/>
      <c r="GP2879" s="109"/>
      <c r="GQ2879" s="109"/>
      <c r="GR2879" s="109"/>
      <c r="GS2879" s="109"/>
      <c r="GT2879" s="109"/>
      <c r="GU2879" s="109"/>
      <c r="GV2879" s="109"/>
      <c r="GW2879" s="109"/>
      <c r="GX2879" s="109"/>
      <c r="GY2879" s="109"/>
      <c r="GZ2879" s="109"/>
      <c r="HA2879" s="109"/>
      <c r="HB2879" s="109"/>
      <c r="HC2879" s="109"/>
      <c r="HD2879" s="109"/>
      <c r="HE2879" s="109"/>
      <c r="HF2879" s="109"/>
      <c r="HG2879" s="109"/>
      <c r="HH2879" s="109"/>
      <c r="HI2879" s="109"/>
      <c r="HJ2879" s="109"/>
      <c r="HK2879" s="109"/>
      <c r="HL2879" s="109"/>
      <c r="HM2879" s="109"/>
      <c r="HN2879" s="109"/>
      <c r="HO2879" s="109"/>
      <c r="HP2879" s="109"/>
      <c r="HQ2879" s="109"/>
      <c r="HR2879" s="109"/>
      <c r="HS2879" s="109"/>
      <c r="HT2879" s="109"/>
      <c r="HU2879" s="109"/>
      <c r="HV2879" s="109"/>
      <c r="HW2879" s="109"/>
      <c r="HX2879" s="109"/>
      <c r="HY2879" s="109"/>
      <c r="HZ2879" s="109"/>
      <c r="IA2879" s="109"/>
      <c r="IB2879" s="109"/>
      <c r="IC2879" s="109"/>
      <c r="ID2879" s="109"/>
      <c r="IE2879" s="109"/>
      <c r="IF2879" s="109"/>
      <c r="IG2879" s="109"/>
      <c r="IH2879" s="109"/>
      <c r="II2879" s="109"/>
      <c r="IJ2879" s="109"/>
      <c r="IK2879" s="109"/>
      <c r="IL2879" s="109"/>
      <c r="IM2879" s="109"/>
      <c r="IN2879" s="109"/>
      <c r="IO2879" s="109"/>
      <c r="IP2879" s="109"/>
      <c r="IQ2879" s="109"/>
      <c r="IR2879" s="109"/>
      <c r="IS2879" s="109"/>
      <c r="IT2879" s="109"/>
      <c r="IU2879" s="109"/>
      <c r="IV2879" s="109"/>
    </row>
    <row r="2880" spans="1:256" ht="12.5">
      <c r="B2880" s="65">
        <v>1</v>
      </c>
      <c r="C2880" s="66">
        <f>IF(E2880="A",4,IF(E2880="B",3,IF(E2880="C",2,IF(E2880="D",1,0))))</f>
        <v>4</v>
      </c>
      <c r="D2880" s="77" t="s">
        <v>90</v>
      </c>
      <c r="E2880" s="76" t="s">
        <v>68</v>
      </c>
      <c r="F2880" s="76" t="s">
        <v>87</v>
      </c>
      <c r="G2880" s="78"/>
      <c r="H2880" s="96" t="s">
        <v>220</v>
      </c>
      <c r="I2880" s="107" t="s">
        <v>3540</v>
      </c>
      <c r="J2880" s="81" t="s">
        <v>616</v>
      </c>
      <c r="K2880" s="72"/>
      <c r="L2880" s="72"/>
      <c r="M2880" s="72"/>
      <c r="N2880" s="72"/>
      <c r="O2880" s="72"/>
      <c r="P2880" s="72"/>
      <c r="Q2880" s="833"/>
      <c r="R2880" s="102"/>
      <c r="S2880" s="73"/>
      <c r="T2880" s="102"/>
      <c r="U2880" s="103"/>
      <c r="V2880" s="104"/>
    </row>
    <row r="2881" spans="1:256" s="55" customFormat="1" ht="12" customHeight="1">
      <c r="A2881" s="305"/>
      <c r="B2881" s="65">
        <v>1</v>
      </c>
      <c r="C2881" s="66">
        <f t="shared" ref="C2881:C2892" si="135">IF(E2881="A",1,IF(E2881="B",1,0))</f>
        <v>1</v>
      </c>
      <c r="D2881" s="76" t="s">
        <v>68</v>
      </c>
      <c r="E2881" s="76" t="s">
        <v>87</v>
      </c>
      <c r="F2881" s="76" t="s">
        <v>87</v>
      </c>
      <c r="G2881" s="78"/>
      <c r="H2881" s="96" t="s">
        <v>135</v>
      </c>
      <c r="I2881" s="107" t="s">
        <v>3541</v>
      </c>
      <c r="J2881" s="81"/>
      <c r="K2881" s="72"/>
      <c r="L2881" s="72"/>
      <c r="M2881" s="72"/>
      <c r="N2881" s="72"/>
      <c r="O2881" s="72"/>
      <c r="P2881" s="72"/>
      <c r="Q2881" s="833"/>
      <c r="R2881" s="102"/>
      <c r="S2881" s="73"/>
      <c r="T2881" s="102"/>
      <c r="U2881" s="103"/>
      <c r="V2881" s="104"/>
    </row>
    <row r="2882" spans="1:256" ht="12" customHeight="1">
      <c r="A2882" s="305"/>
      <c r="B2882" s="65">
        <v>1</v>
      </c>
      <c r="C2882" s="66">
        <f t="shared" si="135"/>
        <v>0</v>
      </c>
      <c r="D2882" s="99" t="s">
        <v>70</v>
      </c>
      <c r="E2882" s="77" t="s">
        <v>90</v>
      </c>
      <c r="F2882" s="99" t="s">
        <v>99</v>
      </c>
      <c r="G2882" s="78"/>
      <c r="H2882" s="96" t="s">
        <v>140</v>
      </c>
      <c r="I2882" s="107" t="s">
        <v>3542</v>
      </c>
      <c r="J2882" s="81"/>
      <c r="K2882" s="72"/>
      <c r="L2882" s="72"/>
      <c r="M2882" s="72"/>
      <c r="N2882" s="72"/>
      <c r="O2882" s="72"/>
      <c r="P2882" s="72"/>
      <c r="Q2882" s="833"/>
      <c r="R2882" s="102"/>
      <c r="S2882" s="73"/>
      <c r="T2882" s="102"/>
      <c r="U2882" s="103"/>
      <c r="V2882" s="104"/>
    </row>
    <row r="2883" spans="1:256" ht="12" customHeight="1">
      <c r="B2883" s="65">
        <v>1</v>
      </c>
      <c r="C2883" s="66">
        <f t="shared" si="135"/>
        <v>1</v>
      </c>
      <c r="D2883" s="99" t="s">
        <v>70</v>
      </c>
      <c r="E2883" s="76" t="s">
        <v>87</v>
      </c>
      <c r="F2883" s="77" t="s">
        <v>90</v>
      </c>
      <c r="G2883" s="78"/>
      <c r="H2883" s="96" t="s">
        <v>135</v>
      </c>
      <c r="I2883" s="107" t="s">
        <v>3543</v>
      </c>
      <c r="J2883" s="81"/>
      <c r="K2883" s="72"/>
      <c r="L2883" s="72"/>
      <c r="M2883" s="72"/>
      <c r="N2883" s="72"/>
      <c r="O2883" s="72"/>
      <c r="P2883" s="72"/>
      <c r="Q2883" s="833"/>
      <c r="R2883" s="102"/>
      <c r="S2883" s="73"/>
      <c r="T2883" s="102"/>
      <c r="U2883" s="103"/>
      <c r="V2883" s="104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  <c r="BG2883"/>
      <c r="BH2883"/>
      <c r="BI2883"/>
      <c r="BJ2883"/>
      <c r="BK2883"/>
      <c r="BL2883"/>
      <c r="BM2883"/>
      <c r="BN2883"/>
      <c r="BO2883"/>
      <c r="BP2883"/>
      <c r="BQ2883"/>
      <c r="BR2883"/>
      <c r="BS2883"/>
      <c r="BT2883"/>
      <c r="BU2883"/>
      <c r="BV2883"/>
      <c r="BW2883"/>
      <c r="BX2883"/>
      <c r="BY2883"/>
      <c r="BZ2883"/>
      <c r="CA2883"/>
      <c r="CB2883"/>
      <c r="CC2883"/>
      <c r="CD2883"/>
      <c r="CE2883"/>
      <c r="CF2883"/>
      <c r="CG2883"/>
      <c r="CH2883"/>
      <c r="CI2883"/>
      <c r="CJ2883"/>
      <c r="CK2883"/>
      <c r="CL2883"/>
      <c r="CM2883"/>
      <c r="CN2883"/>
      <c r="CO2883"/>
      <c r="CP2883"/>
      <c r="CQ2883"/>
      <c r="CR2883"/>
      <c r="CS2883"/>
      <c r="CT2883"/>
      <c r="CU2883"/>
      <c r="CV2883"/>
      <c r="CW2883"/>
      <c r="CX2883"/>
      <c r="CY2883"/>
      <c r="CZ2883"/>
      <c r="DA2883"/>
      <c r="DB2883"/>
      <c r="DC2883"/>
      <c r="DD2883"/>
      <c r="DE2883"/>
      <c r="DF2883"/>
      <c r="DG2883"/>
      <c r="DH2883"/>
      <c r="DI2883"/>
      <c r="DJ2883"/>
      <c r="DK2883"/>
      <c r="DL2883"/>
      <c r="DM2883"/>
      <c r="DN2883"/>
      <c r="DO2883"/>
      <c r="DP2883"/>
      <c r="DQ2883"/>
      <c r="DR2883"/>
      <c r="DS2883"/>
      <c r="DT2883"/>
      <c r="DU2883"/>
      <c r="DV2883"/>
      <c r="DW2883"/>
      <c r="DX2883"/>
      <c r="DY2883"/>
      <c r="DZ2883"/>
      <c r="EA2883"/>
      <c r="EB2883"/>
      <c r="EC2883"/>
      <c r="ED2883"/>
      <c r="EE2883"/>
      <c r="EF2883"/>
      <c r="EG2883"/>
      <c r="EH2883"/>
      <c r="EI2883"/>
      <c r="EJ2883"/>
      <c r="EK2883"/>
      <c r="EL2883"/>
      <c r="EM2883"/>
      <c r="EN2883"/>
      <c r="EO2883"/>
      <c r="EP2883"/>
      <c r="EQ2883"/>
      <c r="ER2883"/>
      <c r="ES2883"/>
      <c r="ET2883"/>
      <c r="EU2883"/>
      <c r="EV2883"/>
      <c r="EW2883"/>
      <c r="EX2883"/>
      <c r="EY2883"/>
      <c r="EZ2883"/>
      <c r="FA2883"/>
      <c r="FB2883"/>
      <c r="FC2883"/>
      <c r="FD2883"/>
      <c r="FE2883"/>
      <c r="FF2883"/>
      <c r="FG2883"/>
      <c r="FH2883"/>
      <c r="FI2883"/>
      <c r="FJ2883"/>
      <c r="FK2883"/>
      <c r="FL2883"/>
      <c r="FM2883"/>
      <c r="FN2883"/>
      <c r="FO2883"/>
      <c r="FP2883"/>
      <c r="FQ2883"/>
      <c r="FR2883"/>
      <c r="FS2883"/>
      <c r="FT2883"/>
      <c r="FU2883"/>
      <c r="FV2883"/>
      <c r="FW2883"/>
      <c r="FX2883"/>
      <c r="FY2883"/>
      <c r="FZ2883"/>
      <c r="GA2883"/>
      <c r="GB2883"/>
      <c r="GC2883"/>
      <c r="GD2883"/>
      <c r="GE2883"/>
      <c r="GF2883"/>
      <c r="GG2883"/>
      <c r="GH2883"/>
      <c r="GI2883"/>
      <c r="GJ2883"/>
      <c r="GK2883"/>
      <c r="GL2883"/>
      <c r="GM2883"/>
      <c r="GN2883"/>
      <c r="GO2883"/>
      <c r="GP2883"/>
      <c r="GQ2883"/>
      <c r="GR2883"/>
      <c r="GS2883"/>
      <c r="GT2883"/>
      <c r="GU2883"/>
      <c r="GV2883"/>
      <c r="GW2883"/>
      <c r="GX2883"/>
      <c r="GY2883"/>
      <c r="GZ2883"/>
      <c r="HA2883"/>
      <c r="HB2883"/>
      <c r="HC2883"/>
      <c r="HD2883"/>
      <c r="HE2883"/>
      <c r="HF2883"/>
      <c r="HG2883"/>
      <c r="HH2883"/>
      <c r="HI2883"/>
      <c r="HJ2883"/>
      <c r="HK2883"/>
      <c r="HL2883"/>
      <c r="HM2883"/>
      <c r="HN2883"/>
      <c r="HO2883"/>
      <c r="HP2883"/>
      <c r="HQ2883"/>
      <c r="HR2883"/>
      <c r="HS2883"/>
      <c r="HT2883"/>
      <c r="HU2883"/>
      <c r="HV2883"/>
      <c r="HW2883"/>
      <c r="HX2883"/>
      <c r="HY2883"/>
      <c r="HZ2883"/>
      <c r="IA2883"/>
      <c r="IB2883"/>
      <c r="IC2883"/>
      <c r="ID2883"/>
      <c r="IE2883"/>
      <c r="IF2883"/>
      <c r="IG2883"/>
      <c r="IH2883"/>
      <c r="II2883"/>
      <c r="IJ2883"/>
      <c r="IK2883"/>
      <c r="IL2883"/>
      <c r="IM2883"/>
      <c r="IN2883"/>
      <c r="IO2883"/>
      <c r="IP2883"/>
      <c r="IQ2883"/>
      <c r="IR2883"/>
      <c r="IS2883"/>
      <c r="IT2883"/>
      <c r="IU2883"/>
      <c r="IV2883"/>
    </row>
    <row r="2884" spans="1:256" s="320" customFormat="1" ht="12" customHeight="1">
      <c r="A2884" s="217"/>
      <c r="B2884" s="65">
        <v>1</v>
      </c>
      <c r="C2884" s="66">
        <f t="shared" si="135"/>
        <v>1</v>
      </c>
      <c r="D2884" s="76" t="s">
        <v>87</v>
      </c>
      <c r="E2884" s="76" t="s">
        <v>68</v>
      </c>
      <c r="F2884" s="99" t="s">
        <v>99</v>
      </c>
      <c r="G2884" s="78"/>
      <c r="H2884" s="96" t="s">
        <v>251</v>
      </c>
      <c r="I2884" s="107" t="s">
        <v>3544</v>
      </c>
      <c r="J2884" s="81"/>
      <c r="K2884" s="72"/>
      <c r="L2884" s="72"/>
      <c r="M2884" s="72"/>
      <c r="N2884" s="72"/>
      <c r="O2884" s="72"/>
      <c r="P2884" s="72"/>
      <c r="Q2884" s="833"/>
      <c r="R2884" s="102"/>
      <c r="S2884" s="73"/>
      <c r="T2884" s="102"/>
      <c r="U2884" s="103"/>
      <c r="V2884" s="104"/>
      <c r="W2884" s="109"/>
      <c r="X2884" s="109"/>
      <c r="Y2884" s="109"/>
      <c r="Z2884" s="109"/>
      <c r="AA2884" s="109"/>
      <c r="AB2884" s="109"/>
      <c r="AC2884" s="109"/>
      <c r="AD2884" s="109"/>
      <c r="AE2884" s="109"/>
      <c r="AF2884" s="109"/>
      <c r="AG2884" s="109"/>
      <c r="AH2884" s="109"/>
      <c r="AI2884" s="109"/>
      <c r="AJ2884" s="109"/>
      <c r="AK2884" s="109"/>
      <c r="AL2884" s="109"/>
      <c r="AM2884" s="109"/>
      <c r="AN2884" s="109"/>
      <c r="AO2884" s="109"/>
      <c r="AP2884" s="109"/>
      <c r="AQ2884" s="109"/>
      <c r="AR2884" s="109"/>
      <c r="AS2884" s="109"/>
      <c r="AT2884" s="109"/>
      <c r="AU2884" s="109"/>
      <c r="AV2884" s="109"/>
      <c r="AW2884" s="109"/>
      <c r="AX2884" s="109"/>
      <c r="AY2884" s="109"/>
      <c r="AZ2884" s="109"/>
      <c r="BA2884" s="109"/>
      <c r="BB2884" s="109"/>
      <c r="BC2884" s="109"/>
      <c r="BD2884" s="109"/>
      <c r="BE2884" s="109"/>
      <c r="BF2884" s="109"/>
      <c r="BG2884" s="109"/>
      <c r="BH2884" s="109"/>
      <c r="BI2884" s="109"/>
      <c r="BJ2884" s="109"/>
      <c r="BK2884" s="109"/>
      <c r="BL2884" s="109"/>
      <c r="BM2884" s="109"/>
      <c r="BN2884" s="109"/>
      <c r="BO2884" s="109"/>
      <c r="BP2884" s="109"/>
      <c r="BQ2884" s="109"/>
      <c r="BR2884" s="109"/>
      <c r="BS2884" s="109"/>
      <c r="BT2884" s="109"/>
      <c r="BU2884" s="109"/>
      <c r="BV2884" s="109"/>
      <c r="BW2884" s="109"/>
      <c r="BX2884" s="109"/>
      <c r="BY2884" s="109"/>
      <c r="BZ2884" s="109"/>
      <c r="CA2884" s="109"/>
      <c r="CB2884" s="109"/>
      <c r="CC2884" s="109"/>
      <c r="CD2884" s="109"/>
      <c r="CE2884" s="109"/>
      <c r="CF2884" s="109"/>
      <c r="CG2884" s="109"/>
      <c r="CH2884" s="109"/>
      <c r="CI2884" s="109"/>
      <c r="CJ2884" s="109"/>
      <c r="CK2884" s="109"/>
      <c r="CL2884" s="109"/>
      <c r="CM2884" s="109"/>
      <c r="CN2884" s="109"/>
      <c r="CO2884" s="109"/>
      <c r="CP2884" s="109"/>
      <c r="CQ2884" s="109"/>
      <c r="CR2884" s="109"/>
      <c r="CS2884" s="109"/>
      <c r="CT2884" s="109"/>
      <c r="CU2884" s="109"/>
      <c r="CV2884" s="109"/>
      <c r="CW2884" s="109"/>
      <c r="CX2884" s="109"/>
      <c r="CY2884" s="109"/>
      <c r="CZ2884" s="109"/>
      <c r="DA2884" s="109"/>
      <c r="DB2884" s="109"/>
      <c r="DC2884" s="109"/>
      <c r="DD2884" s="109"/>
      <c r="DE2884" s="109"/>
      <c r="DF2884" s="109"/>
      <c r="DG2884" s="109"/>
      <c r="DH2884" s="109"/>
      <c r="DI2884" s="109"/>
      <c r="DJ2884" s="109"/>
      <c r="DK2884" s="109"/>
      <c r="DL2884" s="109"/>
      <c r="DM2884" s="109"/>
      <c r="DN2884" s="109"/>
      <c r="DO2884" s="109"/>
      <c r="DP2884" s="109"/>
      <c r="DQ2884" s="109"/>
      <c r="DR2884" s="109"/>
      <c r="DS2884" s="109"/>
      <c r="DT2884" s="109"/>
      <c r="DU2884" s="109"/>
      <c r="DV2884" s="109"/>
      <c r="DW2884" s="109"/>
      <c r="DX2884" s="109"/>
      <c r="DY2884" s="109"/>
      <c r="DZ2884" s="109"/>
      <c r="EA2884" s="109"/>
      <c r="EB2884" s="109"/>
      <c r="EC2884" s="109"/>
      <c r="ED2884" s="109"/>
      <c r="EE2884" s="109"/>
      <c r="EF2884" s="109"/>
      <c r="EG2884" s="109"/>
      <c r="EH2884" s="109"/>
      <c r="EI2884" s="109"/>
      <c r="EJ2884" s="109"/>
      <c r="EK2884" s="109"/>
      <c r="EL2884" s="109"/>
      <c r="EM2884" s="109"/>
      <c r="EN2884" s="109"/>
      <c r="EO2884" s="109"/>
      <c r="EP2884" s="109"/>
      <c r="EQ2884" s="109"/>
      <c r="ER2884" s="109"/>
      <c r="ES2884" s="109"/>
      <c r="ET2884" s="109"/>
      <c r="EU2884" s="109"/>
      <c r="EV2884" s="109"/>
      <c r="EW2884" s="109"/>
      <c r="EX2884" s="109"/>
      <c r="EY2884" s="109"/>
      <c r="EZ2884" s="109"/>
      <c r="FA2884" s="109"/>
      <c r="FB2884" s="109"/>
      <c r="FC2884" s="109"/>
      <c r="FD2884" s="109"/>
      <c r="FE2884" s="109"/>
      <c r="FF2884" s="109"/>
      <c r="FG2884" s="109"/>
      <c r="FH2884" s="109"/>
      <c r="FI2884" s="109"/>
      <c r="FJ2884" s="109"/>
      <c r="FK2884" s="109"/>
      <c r="FL2884" s="109"/>
      <c r="FM2884" s="109"/>
      <c r="FN2884" s="109"/>
      <c r="FO2884" s="109"/>
      <c r="FP2884" s="109"/>
      <c r="FQ2884" s="109"/>
      <c r="FR2884" s="109"/>
      <c r="FS2884" s="109"/>
      <c r="FT2884" s="109"/>
      <c r="FU2884" s="109"/>
      <c r="FV2884" s="109"/>
      <c r="FW2884" s="109"/>
      <c r="FX2884" s="109"/>
      <c r="FY2884" s="109"/>
      <c r="FZ2884" s="109"/>
      <c r="GA2884" s="109"/>
      <c r="GB2884" s="109"/>
      <c r="GC2884" s="109"/>
      <c r="GD2884" s="109"/>
      <c r="GE2884" s="109"/>
      <c r="GF2884" s="109"/>
      <c r="GG2884" s="109"/>
      <c r="GH2884" s="109"/>
      <c r="GI2884" s="109"/>
      <c r="GJ2884" s="109"/>
      <c r="GK2884" s="109"/>
      <c r="GL2884" s="109"/>
      <c r="GM2884" s="109"/>
      <c r="GN2884" s="109"/>
      <c r="GO2884" s="109"/>
      <c r="GP2884" s="109"/>
      <c r="GQ2884" s="109"/>
      <c r="GR2884" s="109"/>
      <c r="GS2884" s="109"/>
      <c r="GT2884" s="109"/>
      <c r="GU2884" s="109"/>
      <c r="GV2884" s="109"/>
      <c r="GW2884" s="109"/>
      <c r="GX2884" s="109"/>
      <c r="GY2884" s="109"/>
      <c r="GZ2884" s="109"/>
      <c r="HA2884" s="109"/>
      <c r="HB2884" s="109"/>
      <c r="HC2884" s="109"/>
      <c r="HD2884" s="109"/>
      <c r="HE2884" s="109"/>
      <c r="HF2884" s="109"/>
      <c r="HG2884" s="109"/>
      <c r="HH2884" s="109"/>
      <c r="HI2884" s="109"/>
      <c r="HJ2884" s="109"/>
      <c r="HK2884" s="109"/>
      <c r="HL2884" s="109"/>
      <c r="HM2884" s="109"/>
      <c r="HN2884" s="109"/>
      <c r="HO2884" s="109"/>
      <c r="HP2884" s="109"/>
      <c r="HQ2884" s="109"/>
      <c r="HR2884" s="109"/>
      <c r="HS2884" s="109"/>
      <c r="HT2884" s="109"/>
      <c r="HU2884" s="109"/>
      <c r="HV2884" s="109"/>
      <c r="HW2884" s="109"/>
      <c r="HX2884" s="109"/>
      <c r="HY2884" s="109"/>
      <c r="HZ2884" s="109"/>
      <c r="IA2884" s="109"/>
      <c r="IB2884" s="109"/>
      <c r="IC2884" s="109"/>
      <c r="ID2884" s="109"/>
      <c r="IE2884" s="109"/>
      <c r="IF2884" s="109"/>
      <c r="IG2884" s="109"/>
      <c r="IH2884" s="109"/>
      <c r="II2884" s="109"/>
      <c r="IJ2884" s="109"/>
      <c r="IK2884" s="109"/>
      <c r="IL2884" s="109"/>
      <c r="IM2884" s="109"/>
      <c r="IN2884" s="109"/>
      <c r="IO2884" s="109"/>
      <c r="IP2884" s="109"/>
      <c r="IQ2884" s="109"/>
      <c r="IR2884" s="109"/>
      <c r="IS2884" s="109"/>
      <c r="IT2884" s="109"/>
      <c r="IU2884" s="109"/>
      <c r="IV2884" s="109"/>
    </row>
    <row r="2885" spans="1:256" s="55" customFormat="1" ht="12" customHeight="1">
      <c r="A2885" s="217"/>
      <c r="B2885" s="65">
        <v>1</v>
      </c>
      <c r="C2885" s="66">
        <f t="shared" si="135"/>
        <v>1</v>
      </c>
      <c r="D2885" s="658" t="s">
        <v>68</v>
      </c>
      <c r="E2885" s="658" t="s">
        <v>87</v>
      </c>
      <c r="F2885" s="656" t="s">
        <v>70</v>
      </c>
      <c r="G2885" s="78"/>
      <c r="H2885" s="96" t="s">
        <v>101</v>
      </c>
      <c r="I2885" s="107" t="s">
        <v>3545</v>
      </c>
      <c r="J2885" s="81"/>
      <c r="K2885" s="72"/>
      <c r="L2885" s="72"/>
      <c r="M2885" s="72"/>
      <c r="N2885" s="72"/>
      <c r="O2885" s="72"/>
      <c r="P2885" s="72"/>
      <c r="Q2885" s="833"/>
      <c r="R2885" s="102"/>
      <c r="S2885" s="73"/>
      <c r="T2885" s="102"/>
      <c r="U2885" s="103"/>
      <c r="V2885" s="104"/>
      <c r="W2885" s="109"/>
      <c r="X2885" s="109"/>
      <c r="Y2885" s="109"/>
      <c r="Z2885" s="109"/>
      <c r="AA2885" s="109"/>
      <c r="AB2885" s="109"/>
      <c r="AC2885" s="109"/>
      <c r="AD2885" s="109"/>
      <c r="AE2885" s="109"/>
      <c r="AF2885" s="109"/>
      <c r="AG2885" s="109"/>
      <c r="AH2885" s="109"/>
      <c r="AI2885" s="109"/>
      <c r="AJ2885" s="109"/>
      <c r="AK2885" s="109"/>
      <c r="AL2885" s="109"/>
      <c r="AM2885" s="109"/>
      <c r="AN2885" s="109"/>
      <c r="AO2885" s="109"/>
      <c r="AP2885" s="109"/>
      <c r="AQ2885" s="109"/>
      <c r="AR2885" s="109"/>
      <c r="AS2885" s="109"/>
      <c r="AT2885" s="109"/>
      <c r="AU2885" s="109"/>
      <c r="AV2885" s="109"/>
      <c r="AW2885" s="109"/>
      <c r="AX2885" s="109"/>
      <c r="AY2885" s="109"/>
      <c r="AZ2885" s="109"/>
      <c r="BA2885" s="109"/>
      <c r="BB2885" s="109"/>
      <c r="BC2885" s="109"/>
      <c r="BD2885" s="109"/>
      <c r="BE2885" s="109"/>
      <c r="BF2885" s="109"/>
      <c r="BG2885" s="109"/>
      <c r="BH2885" s="109"/>
      <c r="BI2885" s="109"/>
      <c r="BJ2885" s="109"/>
      <c r="BK2885" s="109"/>
      <c r="BL2885" s="109"/>
      <c r="BM2885" s="109"/>
      <c r="BN2885" s="109"/>
      <c r="BO2885" s="109"/>
      <c r="BP2885" s="109"/>
      <c r="BQ2885" s="109"/>
      <c r="BR2885" s="109"/>
      <c r="BS2885" s="109"/>
      <c r="BT2885" s="109"/>
      <c r="BU2885" s="109"/>
      <c r="BV2885" s="109"/>
      <c r="BW2885" s="109"/>
      <c r="BX2885" s="109"/>
      <c r="BY2885" s="109"/>
      <c r="BZ2885" s="109"/>
      <c r="CA2885" s="109"/>
      <c r="CB2885" s="109"/>
      <c r="CC2885" s="109"/>
      <c r="CD2885" s="109"/>
      <c r="CE2885" s="109"/>
      <c r="CF2885" s="109"/>
      <c r="CG2885" s="109"/>
      <c r="CH2885" s="109"/>
      <c r="CI2885" s="109"/>
      <c r="CJ2885" s="109"/>
      <c r="CK2885" s="109"/>
      <c r="CL2885" s="109"/>
      <c r="CM2885" s="109"/>
      <c r="CN2885" s="109"/>
      <c r="CO2885" s="109"/>
      <c r="CP2885" s="109"/>
      <c r="CQ2885" s="109"/>
      <c r="CR2885" s="109"/>
      <c r="CS2885" s="109"/>
      <c r="CT2885" s="109"/>
      <c r="CU2885" s="109"/>
      <c r="CV2885" s="109"/>
      <c r="CW2885" s="109"/>
      <c r="CX2885" s="109"/>
      <c r="CY2885" s="109"/>
      <c r="CZ2885" s="109"/>
      <c r="DA2885" s="109"/>
      <c r="DB2885" s="109"/>
      <c r="DC2885" s="109"/>
      <c r="DD2885" s="109"/>
      <c r="DE2885" s="109"/>
      <c r="DF2885" s="109"/>
      <c r="DG2885" s="109"/>
      <c r="DH2885" s="109"/>
      <c r="DI2885" s="109"/>
      <c r="DJ2885" s="109"/>
      <c r="DK2885" s="109"/>
      <c r="DL2885" s="109"/>
      <c r="DM2885" s="109"/>
      <c r="DN2885" s="109"/>
      <c r="DO2885" s="109"/>
      <c r="DP2885" s="109"/>
      <c r="DQ2885" s="109"/>
      <c r="DR2885" s="109"/>
      <c r="DS2885" s="109"/>
      <c r="DT2885" s="109"/>
      <c r="DU2885" s="109"/>
      <c r="DV2885" s="109"/>
      <c r="DW2885" s="109"/>
      <c r="DX2885" s="109"/>
      <c r="DY2885" s="109"/>
      <c r="DZ2885" s="109"/>
      <c r="EA2885" s="109"/>
      <c r="EB2885" s="109"/>
      <c r="EC2885" s="109"/>
      <c r="ED2885" s="109"/>
      <c r="EE2885" s="109"/>
      <c r="EF2885" s="109"/>
      <c r="EG2885" s="109"/>
      <c r="EH2885" s="109"/>
      <c r="EI2885" s="109"/>
      <c r="EJ2885" s="109"/>
      <c r="EK2885" s="109"/>
      <c r="EL2885" s="109"/>
      <c r="EM2885" s="109"/>
      <c r="EN2885" s="109"/>
      <c r="EO2885" s="109"/>
      <c r="EP2885" s="109"/>
      <c r="EQ2885" s="109"/>
      <c r="ER2885" s="109"/>
      <c r="ES2885" s="109"/>
      <c r="ET2885" s="109"/>
      <c r="EU2885" s="109"/>
      <c r="EV2885" s="109"/>
      <c r="EW2885" s="109"/>
      <c r="EX2885" s="109"/>
      <c r="EY2885" s="109"/>
      <c r="EZ2885" s="109"/>
      <c r="FA2885" s="109"/>
      <c r="FB2885" s="109"/>
      <c r="FC2885" s="109"/>
      <c r="FD2885" s="109"/>
      <c r="FE2885" s="109"/>
      <c r="FF2885" s="109"/>
      <c r="FG2885" s="109"/>
      <c r="FH2885" s="109"/>
      <c r="FI2885" s="109"/>
      <c r="FJ2885" s="109"/>
      <c r="FK2885" s="109"/>
      <c r="FL2885" s="109"/>
      <c r="FM2885" s="109"/>
      <c r="FN2885" s="109"/>
      <c r="FO2885" s="109"/>
      <c r="FP2885" s="109"/>
      <c r="FQ2885" s="109"/>
      <c r="FR2885" s="109"/>
      <c r="FS2885" s="109"/>
      <c r="FT2885" s="109"/>
      <c r="FU2885" s="109"/>
      <c r="FV2885" s="109"/>
      <c r="FW2885" s="109"/>
      <c r="FX2885" s="109"/>
      <c r="FY2885" s="109"/>
      <c r="FZ2885" s="109"/>
      <c r="GA2885" s="109"/>
      <c r="GB2885" s="109"/>
      <c r="GC2885" s="109"/>
      <c r="GD2885" s="109"/>
      <c r="GE2885" s="109"/>
      <c r="GF2885" s="109"/>
      <c r="GG2885" s="109"/>
      <c r="GH2885" s="109"/>
      <c r="GI2885" s="109"/>
      <c r="GJ2885" s="109"/>
      <c r="GK2885" s="109"/>
      <c r="GL2885" s="109"/>
      <c r="GM2885" s="109"/>
      <c r="GN2885" s="109"/>
      <c r="GO2885" s="109"/>
      <c r="GP2885" s="109"/>
      <c r="GQ2885" s="109"/>
      <c r="GR2885" s="109"/>
      <c r="GS2885" s="109"/>
      <c r="GT2885" s="109"/>
      <c r="GU2885" s="109"/>
      <c r="GV2885" s="109"/>
      <c r="GW2885" s="109"/>
      <c r="GX2885" s="109"/>
      <c r="GY2885" s="109"/>
      <c r="GZ2885" s="109"/>
      <c r="HA2885" s="109"/>
      <c r="HB2885" s="109"/>
      <c r="HC2885" s="109"/>
      <c r="HD2885" s="109"/>
      <c r="HE2885" s="109"/>
      <c r="HF2885" s="109"/>
      <c r="HG2885" s="109"/>
      <c r="HH2885" s="109"/>
      <c r="HI2885" s="109"/>
      <c r="HJ2885" s="109"/>
      <c r="HK2885" s="109"/>
      <c r="HL2885" s="109"/>
      <c r="HM2885" s="109"/>
      <c r="HN2885" s="109"/>
      <c r="HO2885" s="109"/>
      <c r="HP2885" s="109"/>
      <c r="HQ2885" s="109"/>
      <c r="HR2885" s="109"/>
      <c r="HS2885" s="109"/>
      <c r="HT2885" s="109"/>
      <c r="HU2885" s="109"/>
      <c r="HV2885" s="109"/>
      <c r="HW2885" s="109"/>
      <c r="HX2885" s="109"/>
      <c r="HY2885" s="109"/>
      <c r="HZ2885" s="109"/>
      <c r="IA2885" s="109"/>
      <c r="IB2885" s="109"/>
      <c r="IC2885" s="109"/>
      <c r="ID2885" s="109"/>
      <c r="IE2885" s="109"/>
      <c r="IF2885" s="109"/>
      <c r="IG2885" s="109"/>
      <c r="IH2885" s="109"/>
      <c r="II2885" s="109"/>
      <c r="IJ2885" s="109"/>
      <c r="IK2885" s="109"/>
      <c r="IL2885" s="109"/>
      <c r="IM2885" s="109"/>
      <c r="IN2885" s="109"/>
      <c r="IO2885" s="109"/>
      <c r="IP2885" s="109"/>
      <c r="IQ2885" s="109"/>
      <c r="IR2885" s="109"/>
      <c r="IS2885" s="109"/>
      <c r="IT2885" s="109"/>
      <c r="IU2885" s="109"/>
      <c r="IV2885" s="109"/>
    </row>
    <row r="2886" spans="1:256" ht="12" customHeight="1">
      <c r="B2886" s="65">
        <v>1</v>
      </c>
      <c r="C2886" s="66">
        <f t="shared" si="135"/>
        <v>1</v>
      </c>
      <c r="D2886" s="76" t="s">
        <v>87</v>
      </c>
      <c r="E2886" s="76" t="s">
        <v>68</v>
      </c>
      <c r="F2886" s="99" t="s">
        <v>70</v>
      </c>
      <c r="G2886" s="78"/>
      <c r="H2886" s="96" t="s">
        <v>122</v>
      </c>
      <c r="I2886" s="107" t="s">
        <v>3546</v>
      </c>
      <c r="J2886" s="81"/>
      <c r="K2886" s="72"/>
      <c r="L2886" s="72"/>
      <c r="M2886" s="72"/>
      <c r="N2886" s="72"/>
      <c r="O2886" s="72"/>
      <c r="P2886" s="72"/>
      <c r="Q2886" s="833"/>
      <c r="R2886" s="102"/>
      <c r="S2886" s="73"/>
      <c r="T2886" s="102"/>
      <c r="U2886" s="103"/>
      <c r="V2886" s="104"/>
    </row>
    <row r="2887" spans="1:256" ht="12" customHeight="1">
      <c r="B2887" s="65">
        <v>1</v>
      </c>
      <c r="C2887" s="66">
        <f t="shared" si="135"/>
        <v>0</v>
      </c>
      <c r="D2887" s="77" t="s">
        <v>90</v>
      </c>
      <c r="E2887" s="77" t="s">
        <v>90</v>
      </c>
      <c r="F2887" s="76" t="s">
        <v>68</v>
      </c>
      <c r="G2887" s="78"/>
      <c r="H2887" s="96" t="s">
        <v>148</v>
      </c>
      <c r="I2887" s="107" t="s">
        <v>3547</v>
      </c>
      <c r="J2887" s="81"/>
      <c r="K2887" s="72"/>
      <c r="L2887" s="72"/>
      <c r="M2887" s="72"/>
      <c r="N2887" s="72"/>
      <c r="O2887" s="72"/>
      <c r="P2887" s="72"/>
      <c r="Q2887" s="833"/>
      <c r="R2887" s="102"/>
      <c r="S2887" s="73"/>
      <c r="T2887" s="102"/>
      <c r="U2887" s="103"/>
      <c r="V2887" s="104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  <c r="BG2887"/>
      <c r="BH2887"/>
      <c r="BI2887"/>
      <c r="BJ2887"/>
      <c r="BK2887"/>
      <c r="BL2887"/>
      <c r="BM2887"/>
      <c r="BN2887"/>
      <c r="BO2887"/>
      <c r="BP2887"/>
      <c r="BQ2887"/>
      <c r="BR2887"/>
      <c r="BS2887"/>
      <c r="BT2887"/>
      <c r="BU2887"/>
      <c r="BV2887"/>
      <c r="BW2887"/>
      <c r="BX2887"/>
      <c r="BY2887"/>
      <c r="BZ2887"/>
      <c r="CA2887"/>
      <c r="CB2887"/>
      <c r="CC2887"/>
      <c r="CD2887"/>
      <c r="CE2887"/>
      <c r="CF2887"/>
      <c r="CG2887"/>
      <c r="CH2887"/>
      <c r="CI2887"/>
      <c r="CJ2887"/>
      <c r="CK2887"/>
      <c r="CL2887"/>
      <c r="CM2887"/>
      <c r="CN2887"/>
      <c r="CO2887"/>
      <c r="CP2887"/>
      <c r="CQ2887"/>
      <c r="CR2887"/>
      <c r="CS2887"/>
      <c r="CT2887"/>
      <c r="CU2887"/>
      <c r="CV2887"/>
      <c r="CW2887"/>
      <c r="CX2887"/>
      <c r="CY2887"/>
      <c r="CZ2887"/>
      <c r="DA2887"/>
      <c r="DB2887"/>
      <c r="DC2887"/>
      <c r="DD2887"/>
      <c r="DE2887"/>
      <c r="DF2887"/>
      <c r="DG2887"/>
      <c r="DH2887"/>
      <c r="DI2887"/>
      <c r="DJ2887"/>
      <c r="DK2887"/>
      <c r="DL2887"/>
      <c r="DM2887"/>
      <c r="DN2887"/>
      <c r="DO2887"/>
      <c r="DP2887"/>
      <c r="DQ2887"/>
      <c r="DR2887"/>
      <c r="DS2887"/>
      <c r="DT2887"/>
      <c r="DU2887"/>
      <c r="DV2887"/>
      <c r="DW2887"/>
      <c r="DX2887"/>
      <c r="DY2887"/>
      <c r="DZ2887"/>
      <c r="EA2887"/>
      <c r="EB2887"/>
      <c r="EC2887"/>
      <c r="ED2887"/>
      <c r="EE2887"/>
      <c r="EF2887"/>
      <c r="EG2887"/>
      <c r="EH2887"/>
      <c r="EI2887"/>
      <c r="EJ2887"/>
      <c r="EK2887"/>
      <c r="EL2887"/>
      <c r="EM2887"/>
      <c r="EN2887"/>
      <c r="EO2887"/>
      <c r="EP2887"/>
      <c r="EQ2887"/>
      <c r="ER2887"/>
      <c r="ES2887"/>
      <c r="ET2887"/>
      <c r="EU2887"/>
      <c r="EV2887"/>
      <c r="EW2887"/>
      <c r="EX2887"/>
      <c r="EY2887"/>
      <c r="EZ2887"/>
      <c r="FA2887"/>
      <c r="FB2887"/>
      <c r="FC2887"/>
      <c r="FD2887"/>
      <c r="FE2887"/>
      <c r="FF2887"/>
      <c r="FG2887"/>
      <c r="FH2887"/>
      <c r="FI2887"/>
      <c r="FJ2887"/>
      <c r="FK2887"/>
      <c r="FL2887"/>
      <c r="FM2887"/>
      <c r="FN2887"/>
      <c r="FO2887"/>
      <c r="FP2887"/>
      <c r="FQ2887"/>
      <c r="FR2887"/>
      <c r="FS2887"/>
      <c r="FT2887"/>
      <c r="FU2887"/>
      <c r="FV2887"/>
      <c r="FW2887"/>
      <c r="FX2887"/>
      <c r="FY2887"/>
      <c r="FZ2887"/>
      <c r="GA2887"/>
      <c r="GB2887"/>
      <c r="GC2887"/>
      <c r="GD2887"/>
      <c r="GE2887"/>
      <c r="GF2887"/>
      <c r="GG2887"/>
      <c r="GH2887"/>
      <c r="GI2887"/>
      <c r="GJ2887"/>
      <c r="GK2887"/>
      <c r="GL2887"/>
      <c r="GM2887"/>
      <c r="GN2887"/>
      <c r="GO2887"/>
      <c r="GP2887"/>
      <c r="GQ2887"/>
      <c r="GR2887"/>
      <c r="GS2887"/>
      <c r="GT2887"/>
      <c r="GU2887"/>
      <c r="GV2887"/>
      <c r="GW2887"/>
      <c r="GX2887"/>
      <c r="GY2887"/>
      <c r="GZ2887"/>
      <c r="HA2887"/>
      <c r="HB2887"/>
      <c r="HC2887"/>
      <c r="HD2887"/>
      <c r="HE2887"/>
      <c r="HF2887"/>
      <c r="HG2887"/>
      <c r="HH2887"/>
      <c r="HI2887"/>
      <c r="HJ2887"/>
      <c r="HK2887"/>
      <c r="HL2887"/>
      <c r="HM2887"/>
      <c r="HN2887"/>
      <c r="HO2887"/>
      <c r="HP2887"/>
      <c r="HQ2887"/>
      <c r="HR2887"/>
      <c r="HS2887"/>
      <c r="HT2887"/>
      <c r="HU2887"/>
      <c r="HV2887"/>
      <c r="HW2887"/>
      <c r="HX2887"/>
      <c r="HY2887"/>
      <c r="HZ2887"/>
      <c r="IA2887"/>
      <c r="IB2887"/>
      <c r="IC2887"/>
      <c r="ID2887"/>
      <c r="IE2887"/>
      <c r="IF2887"/>
      <c r="IG2887"/>
      <c r="IH2887"/>
      <c r="II2887"/>
      <c r="IJ2887"/>
      <c r="IK2887"/>
      <c r="IL2887"/>
      <c r="IM2887"/>
      <c r="IN2887"/>
      <c r="IO2887"/>
      <c r="IP2887"/>
      <c r="IQ2887"/>
      <c r="IR2887"/>
      <c r="IS2887"/>
      <c r="IT2887"/>
      <c r="IU2887"/>
      <c r="IV2887"/>
    </row>
    <row r="2888" spans="1:256" ht="12" customHeight="1">
      <c r="B2888" s="65">
        <v>1</v>
      </c>
      <c r="C2888" s="66">
        <f t="shared" si="135"/>
        <v>0</v>
      </c>
      <c r="D2888" s="658" t="s">
        <v>68</v>
      </c>
      <c r="E2888" s="659" t="s">
        <v>90</v>
      </c>
      <c r="F2888" s="658" t="s">
        <v>87</v>
      </c>
      <c r="G2888" s="78"/>
      <c r="H2888" s="96" t="s">
        <v>188</v>
      </c>
      <c r="I2888" s="107" t="s">
        <v>3548</v>
      </c>
      <c r="J2888" s="81"/>
      <c r="K2888" s="72"/>
      <c r="L2888" s="72"/>
      <c r="M2888" s="72"/>
      <c r="N2888" s="72"/>
      <c r="O2888" s="72"/>
      <c r="P2888" s="72"/>
      <c r="Q2888" s="833"/>
      <c r="R2888" s="102"/>
      <c r="S2888" s="73"/>
      <c r="T2888" s="102"/>
      <c r="U2888" s="103"/>
      <c r="V2888" s="104"/>
    </row>
    <row r="2889" spans="1:256" s="55" customFormat="1" ht="12" customHeight="1">
      <c r="A2889" s="305"/>
      <c r="B2889" s="65">
        <v>1</v>
      </c>
      <c r="C2889" s="66">
        <f t="shared" si="135"/>
        <v>1</v>
      </c>
      <c r="D2889" s="658" t="s">
        <v>87</v>
      </c>
      <c r="E2889" s="658" t="s">
        <v>68</v>
      </c>
      <c r="F2889" s="658" t="s">
        <v>87</v>
      </c>
      <c r="G2889" s="78"/>
      <c r="H2889" s="96" t="s">
        <v>135</v>
      </c>
      <c r="I2889" s="107" t="s">
        <v>3549</v>
      </c>
      <c r="J2889" s="81"/>
      <c r="K2889" s="72"/>
      <c r="L2889" s="72"/>
      <c r="M2889" s="72"/>
      <c r="N2889" s="72"/>
      <c r="O2889" s="72"/>
      <c r="P2889" s="72"/>
      <c r="Q2889" s="833"/>
      <c r="R2889" s="102"/>
      <c r="S2889" s="73"/>
      <c r="T2889" s="102"/>
      <c r="U2889" s="103"/>
      <c r="V2889" s="104"/>
      <c r="W2889" s="109"/>
      <c r="X2889" s="109"/>
      <c r="Y2889" s="109"/>
      <c r="Z2889" s="109"/>
      <c r="AA2889" s="109"/>
      <c r="AB2889" s="109"/>
      <c r="AC2889" s="109"/>
      <c r="AD2889" s="109"/>
      <c r="AE2889" s="109"/>
      <c r="AF2889" s="109"/>
      <c r="AG2889" s="109"/>
      <c r="AH2889" s="109"/>
      <c r="AI2889" s="109"/>
      <c r="AJ2889" s="109"/>
      <c r="AK2889" s="109"/>
      <c r="AL2889" s="109"/>
      <c r="AM2889" s="109"/>
      <c r="AN2889" s="109"/>
      <c r="AO2889" s="109"/>
      <c r="AP2889" s="109"/>
      <c r="AQ2889" s="109"/>
      <c r="AR2889" s="109"/>
      <c r="AS2889" s="109"/>
      <c r="AT2889" s="109"/>
      <c r="AU2889" s="109"/>
      <c r="AV2889" s="109"/>
      <c r="AW2889" s="109"/>
      <c r="AX2889" s="109"/>
      <c r="AY2889" s="109"/>
      <c r="AZ2889" s="109"/>
      <c r="BA2889" s="109"/>
      <c r="BB2889" s="109"/>
      <c r="BC2889" s="109"/>
      <c r="BD2889" s="109"/>
      <c r="BE2889" s="109"/>
      <c r="BF2889" s="109"/>
      <c r="BG2889" s="109"/>
      <c r="BH2889" s="109"/>
      <c r="BI2889" s="109"/>
      <c r="BJ2889" s="109"/>
      <c r="BK2889" s="109"/>
      <c r="BL2889" s="109"/>
      <c r="BM2889" s="109"/>
      <c r="BN2889" s="109"/>
      <c r="BO2889" s="109"/>
      <c r="BP2889" s="109"/>
      <c r="BQ2889" s="109"/>
      <c r="BR2889" s="109"/>
      <c r="BS2889" s="109"/>
      <c r="BT2889" s="109"/>
      <c r="BU2889" s="109"/>
      <c r="BV2889" s="109"/>
      <c r="BW2889" s="109"/>
      <c r="BX2889" s="109"/>
      <c r="BY2889" s="109"/>
      <c r="BZ2889" s="109"/>
      <c r="CA2889" s="109"/>
      <c r="CB2889" s="109"/>
      <c r="CC2889" s="109"/>
      <c r="CD2889" s="109"/>
      <c r="CE2889" s="109"/>
      <c r="CF2889" s="109"/>
      <c r="CG2889" s="109"/>
      <c r="CH2889" s="109"/>
      <c r="CI2889" s="109"/>
      <c r="CJ2889" s="109"/>
      <c r="CK2889" s="109"/>
      <c r="CL2889" s="109"/>
      <c r="CM2889" s="109"/>
      <c r="CN2889" s="109"/>
      <c r="CO2889" s="109"/>
      <c r="CP2889" s="109"/>
      <c r="CQ2889" s="109"/>
      <c r="CR2889" s="109"/>
      <c r="CS2889" s="109"/>
      <c r="CT2889" s="109"/>
      <c r="CU2889" s="109"/>
      <c r="CV2889" s="109"/>
      <c r="CW2889" s="109"/>
      <c r="CX2889" s="109"/>
      <c r="CY2889" s="109"/>
      <c r="CZ2889" s="109"/>
      <c r="DA2889" s="109"/>
      <c r="DB2889" s="109"/>
      <c r="DC2889" s="109"/>
      <c r="DD2889" s="109"/>
      <c r="DE2889" s="109"/>
      <c r="DF2889" s="109"/>
      <c r="DG2889" s="109"/>
      <c r="DH2889" s="109"/>
      <c r="DI2889" s="109"/>
      <c r="DJ2889" s="109"/>
      <c r="DK2889" s="109"/>
      <c r="DL2889" s="109"/>
      <c r="DM2889" s="109"/>
      <c r="DN2889" s="109"/>
      <c r="DO2889" s="109"/>
      <c r="DP2889" s="109"/>
      <c r="DQ2889" s="109"/>
      <c r="DR2889" s="109"/>
      <c r="DS2889" s="109"/>
      <c r="DT2889" s="109"/>
      <c r="DU2889" s="109"/>
      <c r="DV2889" s="109"/>
      <c r="DW2889" s="109"/>
      <c r="DX2889" s="109"/>
      <c r="DY2889" s="109"/>
      <c r="DZ2889" s="109"/>
      <c r="EA2889" s="109"/>
      <c r="EB2889" s="109"/>
      <c r="EC2889" s="109"/>
      <c r="ED2889" s="109"/>
      <c r="EE2889" s="109"/>
      <c r="EF2889" s="109"/>
      <c r="EG2889" s="109"/>
      <c r="EH2889" s="109"/>
      <c r="EI2889" s="109"/>
      <c r="EJ2889" s="109"/>
      <c r="EK2889" s="109"/>
      <c r="EL2889" s="109"/>
      <c r="EM2889" s="109"/>
      <c r="EN2889" s="109"/>
      <c r="EO2889" s="109"/>
      <c r="EP2889" s="109"/>
      <c r="EQ2889" s="109"/>
      <c r="ER2889" s="109"/>
      <c r="ES2889" s="109"/>
      <c r="ET2889" s="109"/>
      <c r="EU2889" s="109"/>
      <c r="EV2889" s="109"/>
      <c r="EW2889" s="109"/>
      <c r="EX2889" s="109"/>
      <c r="EY2889" s="109"/>
      <c r="EZ2889" s="109"/>
      <c r="FA2889" s="109"/>
      <c r="FB2889" s="109"/>
      <c r="FC2889" s="109"/>
      <c r="FD2889" s="109"/>
      <c r="FE2889" s="109"/>
      <c r="FF2889" s="109"/>
      <c r="FG2889" s="109"/>
      <c r="FH2889" s="109"/>
      <c r="FI2889" s="109"/>
      <c r="FJ2889" s="109"/>
      <c r="FK2889" s="109"/>
      <c r="FL2889" s="109"/>
      <c r="FM2889" s="109"/>
      <c r="FN2889" s="109"/>
      <c r="FO2889" s="109"/>
      <c r="FP2889" s="109"/>
      <c r="FQ2889" s="109"/>
      <c r="FR2889" s="109"/>
      <c r="FS2889" s="109"/>
      <c r="FT2889" s="109"/>
      <c r="FU2889" s="109"/>
      <c r="FV2889" s="109"/>
      <c r="FW2889" s="109"/>
      <c r="FX2889" s="109"/>
      <c r="FY2889" s="109"/>
      <c r="FZ2889" s="109"/>
      <c r="GA2889" s="109"/>
      <c r="GB2889" s="109"/>
      <c r="GC2889" s="109"/>
      <c r="GD2889" s="109"/>
      <c r="GE2889" s="109"/>
      <c r="GF2889" s="109"/>
      <c r="GG2889" s="109"/>
      <c r="GH2889" s="109"/>
      <c r="GI2889" s="109"/>
      <c r="GJ2889" s="109"/>
      <c r="GK2889" s="109"/>
      <c r="GL2889" s="109"/>
      <c r="GM2889" s="109"/>
      <c r="GN2889" s="109"/>
      <c r="GO2889" s="109"/>
      <c r="GP2889" s="109"/>
      <c r="GQ2889" s="109"/>
      <c r="GR2889" s="109"/>
      <c r="GS2889" s="109"/>
      <c r="GT2889" s="109"/>
      <c r="GU2889" s="109"/>
      <c r="GV2889" s="109"/>
      <c r="GW2889" s="109"/>
      <c r="GX2889" s="109"/>
      <c r="GY2889" s="109"/>
      <c r="GZ2889" s="109"/>
      <c r="HA2889" s="109"/>
      <c r="HB2889" s="109"/>
      <c r="HC2889" s="109"/>
      <c r="HD2889" s="109"/>
      <c r="HE2889" s="109"/>
      <c r="HF2889" s="109"/>
      <c r="HG2889" s="109"/>
      <c r="HH2889" s="109"/>
      <c r="HI2889" s="109"/>
      <c r="HJ2889" s="109"/>
      <c r="HK2889" s="109"/>
      <c r="HL2889" s="109"/>
      <c r="HM2889" s="109"/>
      <c r="HN2889" s="109"/>
      <c r="HO2889" s="109"/>
      <c r="HP2889" s="109"/>
      <c r="HQ2889" s="109"/>
      <c r="HR2889" s="109"/>
      <c r="HS2889" s="109"/>
      <c r="HT2889" s="109"/>
      <c r="HU2889" s="109"/>
      <c r="HV2889" s="109"/>
      <c r="HW2889" s="109"/>
      <c r="HX2889" s="109"/>
      <c r="HY2889" s="109"/>
      <c r="HZ2889" s="109"/>
      <c r="IA2889" s="109"/>
      <c r="IB2889" s="109"/>
      <c r="IC2889" s="109"/>
      <c r="ID2889" s="109"/>
      <c r="IE2889" s="109"/>
      <c r="IF2889" s="109"/>
      <c r="IG2889" s="109"/>
      <c r="IH2889" s="109"/>
      <c r="II2889" s="109"/>
      <c r="IJ2889" s="109"/>
      <c r="IK2889" s="109"/>
      <c r="IL2889" s="109"/>
      <c r="IM2889" s="109"/>
      <c r="IN2889" s="109"/>
      <c r="IO2889" s="109"/>
      <c r="IP2889" s="109"/>
      <c r="IQ2889" s="109"/>
      <c r="IR2889" s="109"/>
      <c r="IS2889" s="109"/>
      <c r="IT2889" s="109"/>
      <c r="IU2889" s="109"/>
      <c r="IV2889" s="109"/>
    </row>
    <row r="2890" spans="1:256" ht="12.5">
      <c r="B2890" s="65">
        <v>1</v>
      </c>
      <c r="C2890" s="66">
        <f t="shared" si="135"/>
        <v>1</v>
      </c>
      <c r="D2890" s="659" t="s">
        <v>90</v>
      </c>
      <c r="E2890" s="658" t="s">
        <v>68</v>
      </c>
      <c r="F2890" s="658" t="s">
        <v>68</v>
      </c>
      <c r="G2890" s="78"/>
      <c r="H2890" s="96" t="s">
        <v>94</v>
      </c>
      <c r="I2890" s="107" t="s">
        <v>3550</v>
      </c>
      <c r="J2890" s="81"/>
      <c r="K2890" s="72"/>
      <c r="L2890" s="72"/>
      <c r="M2890" s="72"/>
      <c r="N2890" s="72"/>
      <c r="O2890" s="72"/>
      <c r="P2890" s="72"/>
      <c r="Q2890" s="833"/>
      <c r="R2890" s="102"/>
      <c r="S2890" s="73"/>
      <c r="T2890" s="102"/>
      <c r="U2890" s="103"/>
      <c r="V2890" s="104"/>
    </row>
    <row r="2891" spans="1:256" ht="12.5">
      <c r="A2891" s="660"/>
      <c r="B2891" s="65">
        <v>1</v>
      </c>
      <c r="C2891" s="66">
        <f t="shared" si="135"/>
        <v>0</v>
      </c>
      <c r="D2891" s="99" t="s">
        <v>99</v>
      </c>
      <c r="E2891" s="77" t="s">
        <v>90</v>
      </c>
      <c r="F2891" s="76" t="s">
        <v>68</v>
      </c>
      <c r="G2891" s="78"/>
      <c r="H2891" s="96" t="s">
        <v>1601</v>
      </c>
      <c r="I2891" s="107" t="s">
        <v>3551</v>
      </c>
      <c r="J2891" s="81"/>
      <c r="K2891" s="72"/>
      <c r="L2891" s="72"/>
      <c r="M2891" s="72"/>
      <c r="N2891" s="72"/>
      <c r="O2891" s="72"/>
      <c r="P2891" s="72"/>
      <c r="Q2891" s="833"/>
      <c r="R2891" s="102"/>
      <c r="S2891" s="73"/>
      <c r="T2891" s="102"/>
      <c r="U2891" s="103"/>
      <c r="V2891" s="104"/>
    </row>
    <row r="2892" spans="1:256" s="55" customFormat="1" ht="12" customHeight="1">
      <c r="A2892" s="217"/>
      <c r="B2892" s="65">
        <v>1</v>
      </c>
      <c r="C2892" s="66">
        <f t="shared" si="135"/>
        <v>1</v>
      </c>
      <c r="D2892" s="248" t="s">
        <v>87</v>
      </c>
      <c r="E2892" s="248" t="s">
        <v>87</v>
      </c>
      <c r="F2892" s="662" t="s">
        <v>99</v>
      </c>
      <c r="G2892" s="78"/>
      <c r="H2892" s="96" t="s">
        <v>148</v>
      </c>
      <c r="I2892" s="107" t="s">
        <v>3552</v>
      </c>
      <c r="J2892" s="81"/>
      <c r="K2892" s="72"/>
      <c r="L2892" s="72"/>
      <c r="M2892" s="72"/>
      <c r="N2892" s="72"/>
      <c r="O2892" s="72"/>
      <c r="P2892" s="72"/>
      <c r="Q2892" s="833"/>
      <c r="R2892" s="102"/>
      <c r="S2892" s="73"/>
      <c r="T2892" s="102"/>
      <c r="U2892" s="103"/>
      <c r="V2892" s="104"/>
      <c r="W2892" s="109"/>
      <c r="X2892" s="109"/>
      <c r="Y2892" s="109"/>
      <c r="Z2892" s="109"/>
      <c r="AA2892" s="109"/>
      <c r="AB2892" s="109"/>
      <c r="AC2892" s="109"/>
      <c r="AD2892" s="109"/>
      <c r="AE2892" s="109"/>
      <c r="AF2892" s="109"/>
      <c r="AG2892" s="109"/>
      <c r="AH2892" s="109"/>
      <c r="AI2892" s="109"/>
      <c r="AJ2892" s="109"/>
      <c r="AK2892" s="109"/>
      <c r="AL2892" s="109"/>
      <c r="AM2892" s="109"/>
      <c r="AN2892" s="109"/>
      <c r="AO2892" s="109"/>
      <c r="AP2892" s="109"/>
      <c r="AQ2892" s="109"/>
      <c r="AR2892" s="109"/>
      <c r="AS2892" s="109"/>
      <c r="AT2892" s="109"/>
      <c r="AU2892" s="109"/>
      <c r="AV2892" s="109"/>
      <c r="AW2892" s="109"/>
      <c r="AX2892" s="109"/>
      <c r="AY2892" s="109"/>
      <c r="AZ2892" s="109"/>
      <c r="BA2892" s="109"/>
      <c r="BB2892" s="109"/>
      <c r="BC2892" s="109"/>
      <c r="BD2892" s="109"/>
      <c r="BE2892" s="109"/>
      <c r="BF2892" s="109"/>
      <c r="BG2892" s="109"/>
      <c r="BH2892" s="109"/>
      <c r="BI2892" s="109"/>
      <c r="BJ2892" s="109"/>
      <c r="BK2892" s="109"/>
      <c r="BL2892" s="109"/>
      <c r="BM2892" s="109"/>
      <c r="BN2892" s="109"/>
      <c r="BO2892" s="109"/>
      <c r="BP2892" s="109"/>
      <c r="BQ2892" s="109"/>
      <c r="BR2892" s="109"/>
      <c r="BS2892" s="109"/>
      <c r="BT2892" s="109"/>
      <c r="BU2892" s="109"/>
      <c r="BV2892" s="109"/>
      <c r="BW2892" s="109"/>
      <c r="BX2892" s="109"/>
      <c r="BY2892" s="109"/>
      <c r="BZ2892" s="109"/>
      <c r="CA2892" s="109"/>
      <c r="CB2892" s="109"/>
      <c r="CC2892" s="109"/>
      <c r="CD2892" s="109"/>
      <c r="CE2892" s="109"/>
      <c r="CF2892" s="109"/>
      <c r="CG2892" s="109"/>
      <c r="CH2892" s="109"/>
      <c r="CI2892" s="109"/>
      <c r="CJ2892" s="109"/>
      <c r="CK2892" s="109"/>
      <c r="CL2892" s="109"/>
      <c r="CM2892" s="109"/>
      <c r="CN2892" s="109"/>
      <c r="CO2892" s="109"/>
      <c r="CP2892" s="109"/>
      <c r="CQ2892" s="109"/>
      <c r="CR2892" s="109"/>
      <c r="CS2892" s="109"/>
      <c r="CT2892" s="109"/>
      <c r="CU2892" s="109"/>
      <c r="CV2892" s="109"/>
      <c r="CW2892" s="109"/>
      <c r="CX2892" s="109"/>
      <c r="CY2892" s="109"/>
      <c r="CZ2892" s="109"/>
      <c r="DA2892" s="109"/>
      <c r="DB2892" s="109"/>
      <c r="DC2892" s="109"/>
      <c r="DD2892" s="109"/>
      <c r="DE2892" s="109"/>
      <c r="DF2892" s="109"/>
      <c r="DG2892" s="109"/>
      <c r="DH2892" s="109"/>
      <c r="DI2892" s="109"/>
      <c r="DJ2892" s="109"/>
      <c r="DK2892" s="109"/>
      <c r="DL2892" s="109"/>
      <c r="DM2892" s="109"/>
      <c r="DN2892" s="109"/>
      <c r="DO2892" s="109"/>
      <c r="DP2892" s="109"/>
      <c r="DQ2892" s="109"/>
      <c r="DR2892" s="109"/>
      <c r="DS2892" s="109"/>
      <c r="DT2892" s="109"/>
      <c r="DU2892" s="109"/>
      <c r="DV2892" s="109"/>
      <c r="DW2892" s="109"/>
      <c r="DX2892" s="109"/>
      <c r="DY2892" s="109"/>
      <c r="DZ2892" s="109"/>
      <c r="EA2892" s="109"/>
      <c r="EB2892" s="109"/>
      <c r="EC2892" s="109"/>
      <c r="ED2892" s="109"/>
      <c r="EE2892" s="109"/>
      <c r="EF2892" s="109"/>
      <c r="EG2892" s="109"/>
      <c r="EH2892" s="109"/>
      <c r="EI2892" s="109"/>
      <c r="EJ2892" s="109"/>
      <c r="EK2892" s="109"/>
      <c r="EL2892" s="109"/>
      <c r="EM2892" s="109"/>
      <c r="EN2892" s="109"/>
      <c r="EO2892" s="109"/>
      <c r="EP2892" s="109"/>
      <c r="EQ2892" s="109"/>
      <c r="ER2892" s="109"/>
      <c r="ES2892" s="109"/>
      <c r="ET2892" s="109"/>
      <c r="EU2892" s="109"/>
      <c r="EV2892" s="109"/>
      <c r="EW2892" s="109"/>
      <c r="EX2892" s="109"/>
      <c r="EY2892" s="109"/>
      <c r="EZ2892" s="109"/>
      <c r="FA2892" s="109"/>
      <c r="FB2892" s="109"/>
      <c r="FC2892" s="109"/>
      <c r="FD2892" s="109"/>
      <c r="FE2892" s="109"/>
      <c r="FF2892" s="109"/>
      <c r="FG2892" s="109"/>
      <c r="FH2892" s="109"/>
      <c r="FI2892" s="109"/>
      <c r="FJ2892" s="109"/>
      <c r="FK2892" s="109"/>
      <c r="FL2892" s="109"/>
      <c r="FM2892" s="109"/>
      <c r="FN2892" s="109"/>
      <c r="FO2892" s="109"/>
      <c r="FP2892" s="109"/>
      <c r="FQ2892" s="109"/>
      <c r="FR2892" s="109"/>
      <c r="FS2892" s="109"/>
      <c r="FT2892" s="109"/>
      <c r="FU2892" s="109"/>
      <c r="FV2892" s="109"/>
      <c r="FW2892" s="109"/>
      <c r="FX2892" s="109"/>
      <c r="FY2892" s="109"/>
      <c r="FZ2892" s="109"/>
      <c r="GA2892" s="109"/>
      <c r="GB2892" s="109"/>
      <c r="GC2892" s="109"/>
      <c r="GD2892" s="109"/>
      <c r="GE2892" s="109"/>
      <c r="GF2892" s="109"/>
      <c r="GG2892" s="109"/>
      <c r="GH2892" s="109"/>
      <c r="GI2892" s="109"/>
      <c r="GJ2892" s="109"/>
      <c r="GK2892" s="109"/>
      <c r="GL2892" s="109"/>
      <c r="GM2892" s="109"/>
      <c r="GN2892" s="109"/>
      <c r="GO2892" s="109"/>
      <c r="GP2892" s="109"/>
      <c r="GQ2892" s="109"/>
      <c r="GR2892" s="109"/>
      <c r="GS2892" s="109"/>
      <c r="GT2892" s="109"/>
      <c r="GU2892" s="109"/>
      <c r="GV2892" s="109"/>
      <c r="GW2892" s="109"/>
      <c r="GX2892" s="109"/>
      <c r="GY2892" s="109"/>
      <c r="GZ2892" s="109"/>
      <c r="HA2892" s="109"/>
      <c r="HB2892" s="109"/>
      <c r="HC2892" s="109"/>
      <c r="HD2892" s="109"/>
      <c r="HE2892" s="109"/>
      <c r="HF2892" s="109"/>
      <c r="HG2892" s="109"/>
      <c r="HH2892" s="109"/>
      <c r="HI2892" s="109"/>
      <c r="HJ2892" s="109"/>
      <c r="HK2892" s="109"/>
      <c r="HL2892" s="109"/>
      <c r="HM2892" s="109"/>
      <c r="HN2892" s="109"/>
      <c r="HO2892" s="109"/>
      <c r="HP2892" s="109"/>
      <c r="HQ2892" s="109"/>
      <c r="HR2892" s="109"/>
      <c r="HS2892" s="109"/>
      <c r="HT2892" s="109"/>
      <c r="HU2892" s="109"/>
      <c r="HV2892" s="109"/>
      <c r="HW2892" s="109"/>
      <c r="HX2892" s="109"/>
      <c r="HY2892" s="109"/>
      <c r="HZ2892" s="109"/>
      <c r="IA2892" s="109"/>
      <c r="IB2892" s="109"/>
      <c r="IC2892" s="109"/>
      <c r="ID2892" s="109"/>
      <c r="IE2892" s="109"/>
      <c r="IF2892" s="109"/>
      <c r="IG2892" s="109"/>
      <c r="IH2892" s="109"/>
      <c r="II2892" s="109"/>
      <c r="IJ2892" s="109"/>
      <c r="IK2892" s="109"/>
      <c r="IL2892" s="109"/>
      <c r="IM2892" s="109"/>
      <c r="IN2892" s="109"/>
      <c r="IO2892" s="109"/>
      <c r="IP2892" s="109"/>
      <c r="IQ2892" s="109"/>
      <c r="IR2892" s="109"/>
      <c r="IS2892" s="109"/>
      <c r="IT2892" s="109"/>
      <c r="IU2892" s="109"/>
      <c r="IV2892" s="109"/>
    </row>
    <row r="2893" spans="1:256" ht="12" customHeight="1">
      <c r="B2893" s="65">
        <v>1</v>
      </c>
      <c r="C2893" s="66">
        <f>IF(E2893="A",4,IF(E2893="B",3,IF(E2893="C",2,IF(E2893="D",1,0))))</f>
        <v>1</v>
      </c>
      <c r="D2893" s="77" t="s">
        <v>90</v>
      </c>
      <c r="E2893" s="99" t="s">
        <v>70</v>
      </c>
      <c r="F2893" s="76" t="s">
        <v>87</v>
      </c>
      <c r="G2893" s="78"/>
      <c r="H2893" s="96" t="s">
        <v>119</v>
      </c>
      <c r="I2893" s="107" t="s">
        <v>5802</v>
      </c>
      <c r="J2893" s="81"/>
      <c r="K2893" s="72"/>
      <c r="L2893" s="72"/>
      <c r="M2893" s="72"/>
      <c r="N2893" s="72"/>
      <c r="O2893" s="72"/>
      <c r="P2893" s="72"/>
      <c r="Q2893" s="833"/>
      <c r="R2893" s="102"/>
      <c r="S2893" s="73"/>
      <c r="T2893" s="102"/>
      <c r="U2893" s="103"/>
      <c r="V2893" s="104"/>
    </row>
    <row r="2894" spans="1:256" ht="12" customHeight="1">
      <c r="B2894" s="65">
        <v>1</v>
      </c>
      <c r="C2894" s="66">
        <f>IF(E2894="A",1,IF(E2894="B",1,0))</f>
        <v>0</v>
      </c>
      <c r="D2894" s="665" t="s">
        <v>68</v>
      </c>
      <c r="E2894" s="664" t="s">
        <v>90</v>
      </c>
      <c r="F2894" s="664" t="s">
        <v>90</v>
      </c>
      <c r="G2894" s="78"/>
      <c r="H2894" s="96" t="s">
        <v>148</v>
      </c>
      <c r="I2894" s="107" t="s">
        <v>3553</v>
      </c>
      <c r="J2894" s="81"/>
      <c r="K2894" s="72"/>
      <c r="L2894" s="72"/>
      <c r="M2894" s="72"/>
      <c r="N2894" s="72"/>
      <c r="O2894" s="72"/>
      <c r="P2894" s="72"/>
      <c r="Q2894" s="833"/>
      <c r="R2894" s="102"/>
      <c r="S2894" s="73"/>
      <c r="T2894" s="102"/>
      <c r="U2894" s="103"/>
      <c r="V2894" s="104"/>
    </row>
    <row r="2895" spans="1:256" s="55" customFormat="1" ht="12" customHeight="1">
      <c r="A2895" s="217"/>
      <c r="B2895" s="65">
        <v>1</v>
      </c>
      <c r="C2895" s="66">
        <f>IF(E2895="A",4,IF(E2895="B",3,IF(E2895="C",2,IF(E2895="D",1,0))))</f>
        <v>2</v>
      </c>
      <c r="D2895" s="76" t="s">
        <v>87</v>
      </c>
      <c r="E2895" s="77" t="s">
        <v>90</v>
      </c>
      <c r="F2895" s="76" t="s">
        <v>68</v>
      </c>
      <c r="G2895" s="78"/>
      <c r="H2895" s="96" t="s">
        <v>131</v>
      </c>
      <c r="I2895" s="107" t="s">
        <v>3554</v>
      </c>
      <c r="J2895" s="81"/>
      <c r="K2895" s="72"/>
      <c r="L2895" s="72"/>
      <c r="M2895" s="72"/>
      <c r="N2895" s="72"/>
      <c r="O2895" s="72"/>
      <c r="P2895" s="72"/>
      <c r="Q2895" s="833"/>
      <c r="R2895" s="102"/>
      <c r="S2895" s="73"/>
      <c r="T2895" s="102"/>
      <c r="U2895" s="103"/>
      <c r="V2895" s="104"/>
      <c r="W2895" s="109"/>
      <c r="X2895" s="109"/>
      <c r="Y2895" s="109"/>
      <c r="Z2895" s="109"/>
      <c r="AA2895" s="109"/>
      <c r="AB2895" s="109"/>
      <c r="AC2895" s="109"/>
      <c r="AD2895" s="109"/>
      <c r="AE2895" s="109"/>
      <c r="AF2895" s="109"/>
      <c r="AG2895" s="109"/>
      <c r="AH2895" s="109"/>
      <c r="AI2895" s="109"/>
      <c r="AJ2895" s="109"/>
      <c r="AK2895" s="109"/>
      <c r="AL2895" s="109"/>
      <c r="AM2895" s="109"/>
      <c r="AN2895" s="109"/>
      <c r="AO2895" s="109"/>
      <c r="AP2895" s="109"/>
      <c r="AQ2895" s="109"/>
      <c r="AR2895" s="109"/>
      <c r="AS2895" s="109"/>
      <c r="AT2895" s="109"/>
      <c r="AU2895" s="109"/>
      <c r="AV2895" s="109"/>
      <c r="AW2895" s="109"/>
      <c r="AX2895" s="109"/>
      <c r="AY2895" s="109"/>
      <c r="AZ2895" s="109"/>
      <c r="BA2895" s="109"/>
      <c r="BB2895" s="109"/>
      <c r="BC2895" s="109"/>
      <c r="BD2895" s="109"/>
      <c r="BE2895" s="109"/>
      <c r="BF2895" s="109"/>
      <c r="BG2895" s="109"/>
      <c r="BH2895" s="109"/>
      <c r="BI2895" s="109"/>
      <c r="BJ2895" s="109"/>
      <c r="BK2895" s="109"/>
      <c r="BL2895" s="109"/>
      <c r="BM2895" s="109"/>
      <c r="BN2895" s="109"/>
      <c r="BO2895" s="109"/>
      <c r="BP2895" s="109"/>
      <c r="BQ2895" s="109"/>
      <c r="BR2895" s="109"/>
      <c r="BS2895" s="109"/>
      <c r="BT2895" s="109"/>
      <c r="BU2895" s="109"/>
      <c r="BV2895" s="109"/>
      <c r="BW2895" s="109"/>
      <c r="BX2895" s="109"/>
      <c r="BY2895" s="109"/>
      <c r="BZ2895" s="109"/>
      <c r="CA2895" s="109"/>
      <c r="CB2895" s="109"/>
      <c r="CC2895" s="109"/>
      <c r="CD2895" s="109"/>
      <c r="CE2895" s="109"/>
      <c r="CF2895" s="109"/>
      <c r="CG2895" s="109"/>
      <c r="CH2895" s="109"/>
      <c r="CI2895" s="109"/>
      <c r="CJ2895" s="109"/>
      <c r="CK2895" s="109"/>
      <c r="CL2895" s="109"/>
      <c r="CM2895" s="109"/>
      <c r="CN2895" s="109"/>
      <c r="CO2895" s="109"/>
      <c r="CP2895" s="109"/>
      <c r="CQ2895" s="109"/>
      <c r="CR2895" s="109"/>
      <c r="CS2895" s="109"/>
      <c r="CT2895" s="109"/>
      <c r="CU2895" s="109"/>
      <c r="CV2895" s="109"/>
      <c r="CW2895" s="109"/>
      <c r="CX2895" s="109"/>
      <c r="CY2895" s="109"/>
      <c r="CZ2895" s="109"/>
      <c r="DA2895" s="109"/>
      <c r="DB2895" s="109"/>
      <c r="DC2895" s="109"/>
      <c r="DD2895" s="109"/>
      <c r="DE2895" s="109"/>
      <c r="DF2895" s="109"/>
      <c r="DG2895" s="109"/>
      <c r="DH2895" s="109"/>
      <c r="DI2895" s="109"/>
      <c r="DJ2895" s="109"/>
      <c r="DK2895" s="109"/>
      <c r="DL2895" s="109"/>
      <c r="DM2895" s="109"/>
      <c r="DN2895" s="109"/>
      <c r="DO2895" s="109"/>
      <c r="DP2895" s="109"/>
      <c r="DQ2895" s="109"/>
      <c r="DR2895" s="109"/>
      <c r="DS2895" s="109"/>
      <c r="DT2895" s="109"/>
      <c r="DU2895" s="109"/>
      <c r="DV2895" s="109"/>
      <c r="DW2895" s="109"/>
      <c r="DX2895" s="109"/>
      <c r="DY2895" s="109"/>
      <c r="DZ2895" s="109"/>
      <c r="EA2895" s="109"/>
      <c r="EB2895" s="109"/>
      <c r="EC2895" s="109"/>
      <c r="ED2895" s="109"/>
      <c r="EE2895" s="109"/>
      <c r="EF2895" s="109"/>
      <c r="EG2895" s="109"/>
      <c r="EH2895" s="109"/>
      <c r="EI2895" s="109"/>
      <c r="EJ2895" s="109"/>
      <c r="EK2895" s="109"/>
      <c r="EL2895" s="109"/>
      <c r="EM2895" s="109"/>
      <c r="EN2895" s="109"/>
      <c r="EO2895" s="109"/>
      <c r="EP2895" s="109"/>
      <c r="EQ2895" s="109"/>
      <c r="ER2895" s="109"/>
      <c r="ES2895" s="109"/>
      <c r="ET2895" s="109"/>
      <c r="EU2895" s="109"/>
      <c r="EV2895" s="109"/>
      <c r="EW2895" s="109"/>
      <c r="EX2895" s="109"/>
      <c r="EY2895" s="109"/>
      <c r="EZ2895" s="109"/>
      <c r="FA2895" s="109"/>
      <c r="FB2895" s="109"/>
      <c r="FC2895" s="109"/>
      <c r="FD2895" s="109"/>
      <c r="FE2895" s="109"/>
      <c r="FF2895" s="109"/>
      <c r="FG2895" s="109"/>
      <c r="FH2895" s="109"/>
      <c r="FI2895" s="109"/>
      <c r="FJ2895" s="109"/>
      <c r="FK2895" s="109"/>
      <c r="FL2895" s="109"/>
      <c r="FM2895" s="109"/>
      <c r="FN2895" s="109"/>
      <c r="FO2895" s="109"/>
      <c r="FP2895" s="109"/>
      <c r="FQ2895" s="109"/>
      <c r="FR2895" s="109"/>
      <c r="FS2895" s="109"/>
      <c r="FT2895" s="109"/>
      <c r="FU2895" s="109"/>
      <c r="FV2895" s="109"/>
      <c r="FW2895" s="109"/>
      <c r="FX2895" s="109"/>
      <c r="FY2895" s="109"/>
      <c r="FZ2895" s="109"/>
      <c r="GA2895" s="109"/>
      <c r="GB2895" s="109"/>
      <c r="GC2895" s="109"/>
      <c r="GD2895" s="109"/>
      <c r="GE2895" s="109"/>
      <c r="GF2895" s="109"/>
      <c r="GG2895" s="109"/>
      <c r="GH2895" s="109"/>
      <c r="GI2895" s="109"/>
      <c r="GJ2895" s="109"/>
      <c r="GK2895" s="109"/>
      <c r="GL2895" s="109"/>
      <c r="GM2895" s="109"/>
      <c r="GN2895" s="109"/>
      <c r="GO2895" s="109"/>
      <c r="GP2895" s="109"/>
      <c r="GQ2895" s="109"/>
      <c r="GR2895" s="109"/>
      <c r="GS2895" s="109"/>
      <c r="GT2895" s="109"/>
      <c r="GU2895" s="109"/>
      <c r="GV2895" s="109"/>
      <c r="GW2895" s="109"/>
      <c r="GX2895" s="109"/>
      <c r="GY2895" s="109"/>
      <c r="GZ2895" s="109"/>
      <c r="HA2895" s="109"/>
      <c r="HB2895" s="109"/>
      <c r="HC2895" s="109"/>
      <c r="HD2895" s="109"/>
      <c r="HE2895" s="109"/>
      <c r="HF2895" s="109"/>
      <c r="HG2895" s="109"/>
      <c r="HH2895" s="109"/>
      <c r="HI2895" s="109"/>
      <c r="HJ2895" s="109"/>
      <c r="HK2895" s="109"/>
      <c r="HL2895" s="109"/>
      <c r="HM2895" s="109"/>
      <c r="HN2895" s="109"/>
      <c r="HO2895" s="109"/>
      <c r="HP2895" s="109"/>
      <c r="HQ2895" s="109"/>
      <c r="HR2895" s="109"/>
      <c r="HS2895" s="109"/>
      <c r="HT2895" s="109"/>
      <c r="HU2895" s="109"/>
      <c r="HV2895" s="109"/>
      <c r="HW2895" s="109"/>
      <c r="HX2895" s="109"/>
      <c r="HY2895" s="109"/>
      <c r="HZ2895" s="109"/>
      <c r="IA2895" s="109"/>
      <c r="IB2895" s="109"/>
      <c r="IC2895" s="109"/>
      <c r="ID2895" s="109"/>
      <c r="IE2895" s="109"/>
      <c r="IF2895" s="109"/>
      <c r="IG2895" s="109"/>
      <c r="IH2895" s="109"/>
      <c r="II2895" s="109"/>
      <c r="IJ2895" s="109"/>
      <c r="IK2895" s="109"/>
      <c r="IL2895" s="109"/>
      <c r="IM2895" s="109"/>
      <c r="IN2895" s="109"/>
      <c r="IO2895" s="109"/>
      <c r="IP2895" s="109"/>
      <c r="IQ2895" s="109"/>
      <c r="IR2895" s="109"/>
      <c r="IS2895" s="109"/>
      <c r="IT2895" s="109"/>
      <c r="IU2895" s="109"/>
      <c r="IV2895" s="109"/>
    </row>
    <row r="2896" spans="1:256" ht="12" customHeight="1">
      <c r="A2896" s="305"/>
      <c r="B2896" s="65">
        <v>1</v>
      </c>
      <c r="C2896" s="66">
        <v>2</v>
      </c>
      <c r="D2896" s="76" t="s">
        <v>68</v>
      </c>
      <c r="E2896" s="77" t="s">
        <v>90</v>
      </c>
      <c r="F2896" s="77" t="s">
        <v>90</v>
      </c>
      <c r="G2896" s="78"/>
      <c r="H2896" s="96" t="s">
        <v>135</v>
      </c>
      <c r="I2896" s="107" t="s">
        <v>972</v>
      </c>
      <c r="J2896" s="81" t="s">
        <v>6111</v>
      </c>
      <c r="K2896" s="72"/>
      <c r="L2896" s="72"/>
      <c r="M2896" s="72"/>
      <c r="N2896" s="72"/>
      <c r="O2896" s="72"/>
      <c r="P2896" s="72"/>
      <c r="Q2896" s="833"/>
      <c r="R2896" s="102"/>
      <c r="S2896" s="73"/>
      <c r="T2896" s="102"/>
      <c r="U2896" s="103"/>
      <c r="V2896" s="104"/>
    </row>
    <row r="2897" spans="1:256" s="55" customFormat="1" ht="12" customHeight="1">
      <c r="A2897"/>
      <c r="B2897" s="65">
        <v>1</v>
      </c>
      <c r="C2897" s="66">
        <f t="shared" ref="C2897:C2903" si="136">IF(E2897="A",1,IF(E2897="B",1,0))</f>
        <v>0</v>
      </c>
      <c r="D2897" s="659" t="s">
        <v>90</v>
      </c>
      <c r="E2897" s="659" t="s">
        <v>90</v>
      </c>
      <c r="F2897" s="658" t="s">
        <v>68</v>
      </c>
      <c r="G2897" s="78"/>
      <c r="H2897" s="96" t="s">
        <v>126</v>
      </c>
      <c r="I2897" s="107" t="s">
        <v>3555</v>
      </c>
      <c r="J2897" s="81"/>
      <c r="K2897" s="72"/>
      <c r="L2897" s="72"/>
      <c r="M2897" s="72"/>
      <c r="N2897" s="72"/>
      <c r="O2897" s="72"/>
      <c r="P2897" s="72"/>
      <c r="Q2897" s="833"/>
      <c r="R2897" s="102"/>
      <c r="S2897" s="73"/>
      <c r="T2897" s="102"/>
      <c r="U2897" s="103"/>
      <c r="V2897" s="104"/>
      <c r="W2897" s="109"/>
      <c r="X2897" s="109"/>
      <c r="Y2897" s="109"/>
      <c r="Z2897" s="109"/>
      <c r="AA2897" s="109"/>
      <c r="AB2897" s="109"/>
      <c r="AC2897" s="109"/>
      <c r="AD2897" s="109"/>
      <c r="AE2897" s="109"/>
      <c r="AF2897" s="109"/>
      <c r="AG2897" s="109"/>
      <c r="AH2897" s="109"/>
      <c r="AI2897" s="109"/>
      <c r="AJ2897" s="109"/>
      <c r="AK2897" s="109"/>
      <c r="AL2897" s="109"/>
      <c r="AM2897" s="109"/>
      <c r="AN2897" s="109"/>
      <c r="AO2897" s="109"/>
      <c r="AP2897" s="109"/>
      <c r="AQ2897" s="109"/>
      <c r="AR2897" s="109"/>
      <c r="AS2897" s="109"/>
      <c r="AT2897" s="109"/>
      <c r="AU2897" s="109"/>
      <c r="AV2897" s="109"/>
      <c r="AW2897" s="109"/>
      <c r="AX2897" s="109"/>
      <c r="AY2897" s="109"/>
      <c r="AZ2897" s="109"/>
      <c r="BA2897" s="109"/>
      <c r="BB2897" s="109"/>
      <c r="BC2897" s="109"/>
      <c r="BD2897" s="109"/>
      <c r="BE2897" s="109"/>
      <c r="BF2897" s="109"/>
      <c r="BG2897" s="109"/>
      <c r="BH2897" s="109"/>
      <c r="BI2897" s="109"/>
      <c r="BJ2897" s="109"/>
      <c r="BK2897" s="109"/>
      <c r="BL2897" s="109"/>
      <c r="BM2897" s="109"/>
      <c r="BN2897" s="109"/>
      <c r="BO2897" s="109"/>
      <c r="BP2897" s="109"/>
      <c r="BQ2897" s="109"/>
      <c r="BR2897" s="109"/>
      <c r="BS2897" s="109"/>
      <c r="BT2897" s="109"/>
      <c r="BU2897" s="109"/>
      <c r="BV2897" s="109"/>
      <c r="BW2897" s="109"/>
      <c r="BX2897" s="109"/>
      <c r="BY2897" s="109"/>
      <c r="BZ2897" s="109"/>
      <c r="CA2897" s="109"/>
      <c r="CB2897" s="109"/>
      <c r="CC2897" s="109"/>
      <c r="CD2897" s="109"/>
      <c r="CE2897" s="109"/>
      <c r="CF2897" s="109"/>
      <c r="CG2897" s="109"/>
      <c r="CH2897" s="109"/>
      <c r="CI2897" s="109"/>
      <c r="CJ2897" s="109"/>
      <c r="CK2897" s="109"/>
      <c r="CL2897" s="109"/>
      <c r="CM2897" s="109"/>
      <c r="CN2897" s="109"/>
      <c r="CO2897" s="109"/>
      <c r="CP2897" s="109"/>
      <c r="CQ2897" s="109"/>
      <c r="CR2897" s="109"/>
      <c r="CS2897" s="109"/>
      <c r="CT2897" s="109"/>
      <c r="CU2897" s="109"/>
      <c r="CV2897" s="109"/>
      <c r="CW2897" s="109"/>
      <c r="CX2897" s="109"/>
      <c r="CY2897" s="109"/>
      <c r="CZ2897" s="109"/>
      <c r="DA2897" s="109"/>
      <c r="DB2897" s="109"/>
      <c r="DC2897" s="109"/>
      <c r="DD2897" s="109"/>
      <c r="DE2897" s="109"/>
      <c r="DF2897" s="109"/>
      <c r="DG2897" s="109"/>
      <c r="DH2897" s="109"/>
      <c r="DI2897" s="109"/>
      <c r="DJ2897" s="109"/>
      <c r="DK2897" s="109"/>
      <c r="DL2897" s="109"/>
      <c r="DM2897" s="109"/>
      <c r="DN2897" s="109"/>
      <c r="DO2897" s="109"/>
      <c r="DP2897" s="109"/>
      <c r="DQ2897" s="109"/>
      <c r="DR2897" s="109"/>
      <c r="DS2897" s="109"/>
      <c r="DT2897" s="109"/>
      <c r="DU2897" s="109"/>
      <c r="DV2897" s="109"/>
      <c r="DW2897" s="109"/>
      <c r="DX2897" s="109"/>
      <c r="DY2897" s="109"/>
      <c r="DZ2897" s="109"/>
      <c r="EA2897" s="109"/>
      <c r="EB2897" s="109"/>
      <c r="EC2897" s="109"/>
      <c r="ED2897" s="109"/>
      <c r="EE2897" s="109"/>
      <c r="EF2897" s="109"/>
      <c r="EG2897" s="109"/>
      <c r="EH2897" s="109"/>
      <c r="EI2897" s="109"/>
      <c r="EJ2897" s="109"/>
      <c r="EK2897" s="109"/>
      <c r="EL2897" s="109"/>
      <c r="EM2897" s="109"/>
      <c r="EN2897" s="109"/>
      <c r="EO2897" s="109"/>
      <c r="EP2897" s="109"/>
      <c r="EQ2897" s="109"/>
      <c r="ER2897" s="109"/>
      <c r="ES2897" s="109"/>
      <c r="ET2897" s="109"/>
      <c r="EU2897" s="109"/>
      <c r="EV2897" s="109"/>
      <c r="EW2897" s="109"/>
      <c r="EX2897" s="109"/>
      <c r="EY2897" s="109"/>
      <c r="EZ2897" s="109"/>
      <c r="FA2897" s="109"/>
      <c r="FB2897" s="109"/>
      <c r="FC2897" s="109"/>
      <c r="FD2897" s="109"/>
      <c r="FE2897" s="109"/>
      <c r="FF2897" s="109"/>
      <c r="FG2897" s="109"/>
      <c r="FH2897" s="109"/>
      <c r="FI2897" s="109"/>
      <c r="FJ2897" s="109"/>
      <c r="FK2897" s="109"/>
      <c r="FL2897" s="109"/>
      <c r="FM2897" s="109"/>
      <c r="FN2897" s="109"/>
      <c r="FO2897" s="109"/>
      <c r="FP2897" s="109"/>
      <c r="FQ2897" s="109"/>
      <c r="FR2897" s="109"/>
      <c r="FS2897" s="109"/>
      <c r="FT2897" s="109"/>
      <c r="FU2897" s="109"/>
      <c r="FV2897" s="109"/>
      <c r="FW2897" s="109"/>
      <c r="FX2897" s="109"/>
      <c r="FY2897" s="109"/>
      <c r="FZ2897" s="109"/>
      <c r="GA2897" s="109"/>
      <c r="GB2897" s="109"/>
      <c r="GC2897" s="109"/>
      <c r="GD2897" s="109"/>
      <c r="GE2897" s="109"/>
      <c r="GF2897" s="109"/>
      <c r="GG2897" s="109"/>
      <c r="GH2897" s="109"/>
      <c r="GI2897" s="109"/>
      <c r="GJ2897" s="109"/>
      <c r="GK2897" s="109"/>
      <c r="GL2897" s="109"/>
      <c r="GM2897" s="109"/>
      <c r="GN2897" s="109"/>
      <c r="GO2897" s="109"/>
      <c r="GP2897" s="109"/>
      <c r="GQ2897" s="109"/>
      <c r="GR2897" s="109"/>
      <c r="GS2897" s="109"/>
      <c r="GT2897" s="109"/>
      <c r="GU2897" s="109"/>
      <c r="GV2897" s="109"/>
      <c r="GW2897" s="109"/>
      <c r="GX2897" s="109"/>
      <c r="GY2897" s="109"/>
      <c r="GZ2897" s="109"/>
      <c r="HA2897" s="109"/>
      <c r="HB2897" s="109"/>
      <c r="HC2897" s="109"/>
      <c r="HD2897" s="109"/>
      <c r="HE2897" s="109"/>
      <c r="HF2897" s="109"/>
      <c r="HG2897" s="109"/>
      <c r="HH2897" s="109"/>
      <c r="HI2897" s="109"/>
      <c r="HJ2897" s="109"/>
      <c r="HK2897" s="109"/>
      <c r="HL2897" s="109"/>
      <c r="HM2897" s="109"/>
      <c r="HN2897" s="109"/>
      <c r="HO2897" s="109"/>
      <c r="HP2897" s="109"/>
      <c r="HQ2897" s="109"/>
      <c r="HR2897" s="109"/>
      <c r="HS2897" s="109"/>
      <c r="HT2897" s="109"/>
      <c r="HU2897" s="109"/>
      <c r="HV2897" s="109"/>
      <c r="HW2897" s="109"/>
      <c r="HX2897" s="109"/>
      <c r="HY2897" s="109"/>
      <c r="HZ2897" s="109"/>
      <c r="IA2897" s="109"/>
      <c r="IB2897" s="109"/>
      <c r="IC2897" s="109"/>
      <c r="ID2897" s="109"/>
      <c r="IE2897" s="109"/>
      <c r="IF2897" s="109"/>
      <c r="IG2897" s="109"/>
      <c r="IH2897" s="109"/>
      <c r="II2897" s="109"/>
      <c r="IJ2897" s="109"/>
      <c r="IK2897" s="109"/>
      <c r="IL2897" s="109"/>
      <c r="IM2897" s="109"/>
      <c r="IN2897" s="109"/>
      <c r="IO2897" s="109"/>
      <c r="IP2897" s="109"/>
      <c r="IQ2897" s="109"/>
      <c r="IR2897" s="109"/>
      <c r="IS2897" s="109"/>
      <c r="IT2897" s="109"/>
      <c r="IU2897" s="109"/>
      <c r="IV2897" s="109"/>
    </row>
    <row r="2898" spans="1:256" s="661" customFormat="1" ht="12" customHeight="1">
      <c r="A2898" s="217"/>
      <c r="B2898" s="65">
        <v>1</v>
      </c>
      <c r="C2898" s="66">
        <f t="shared" si="136"/>
        <v>1</v>
      </c>
      <c r="D2898" s="76" t="s">
        <v>68</v>
      </c>
      <c r="E2898" s="76" t="s">
        <v>87</v>
      </c>
      <c r="F2898" s="76" t="s">
        <v>87</v>
      </c>
      <c r="G2898" s="78"/>
      <c r="H2898" s="96" t="s">
        <v>94</v>
      </c>
      <c r="I2898" s="107" t="s">
        <v>3556</v>
      </c>
      <c r="J2898" s="81"/>
      <c r="K2898" s="72"/>
      <c r="L2898" s="72"/>
      <c r="M2898" s="72"/>
      <c r="N2898" s="72"/>
      <c r="O2898" s="72"/>
      <c r="P2898" s="72"/>
      <c r="Q2898" s="833"/>
      <c r="R2898" s="102"/>
      <c r="S2898" s="73"/>
      <c r="T2898" s="102"/>
      <c r="U2898" s="103"/>
      <c r="V2898" s="104"/>
      <c r="W2898" s="109"/>
      <c r="X2898" s="109"/>
      <c r="Y2898" s="109"/>
      <c r="Z2898" s="109"/>
      <c r="AA2898" s="109"/>
      <c r="AB2898" s="109"/>
      <c r="AC2898" s="109"/>
      <c r="AD2898" s="109"/>
      <c r="AE2898" s="109"/>
      <c r="AF2898" s="109"/>
      <c r="AG2898" s="109"/>
      <c r="AH2898" s="109"/>
      <c r="AI2898" s="109"/>
      <c r="AJ2898" s="109"/>
      <c r="AK2898" s="109"/>
      <c r="AL2898" s="109"/>
      <c r="AM2898" s="109"/>
      <c r="AN2898" s="109"/>
      <c r="AO2898" s="109"/>
      <c r="AP2898" s="109"/>
      <c r="AQ2898" s="109"/>
      <c r="AR2898" s="109"/>
      <c r="AS2898" s="109"/>
      <c r="AT2898" s="109"/>
      <c r="AU2898" s="109"/>
      <c r="AV2898" s="109"/>
      <c r="AW2898" s="109"/>
      <c r="AX2898" s="109"/>
      <c r="AY2898" s="109"/>
      <c r="AZ2898" s="109"/>
      <c r="BA2898" s="109"/>
      <c r="BB2898" s="109"/>
      <c r="BC2898" s="109"/>
      <c r="BD2898" s="109"/>
      <c r="BE2898" s="109"/>
      <c r="BF2898" s="109"/>
      <c r="BG2898" s="109"/>
      <c r="BH2898" s="109"/>
      <c r="BI2898" s="109"/>
      <c r="BJ2898" s="109"/>
      <c r="BK2898" s="109"/>
      <c r="BL2898" s="109"/>
      <c r="BM2898" s="109"/>
      <c r="BN2898" s="109"/>
      <c r="BO2898" s="109"/>
      <c r="BP2898" s="109"/>
      <c r="BQ2898" s="109"/>
      <c r="BR2898" s="109"/>
      <c r="BS2898" s="109"/>
      <c r="BT2898" s="109"/>
      <c r="BU2898" s="109"/>
      <c r="BV2898" s="109"/>
      <c r="BW2898" s="109"/>
      <c r="BX2898" s="109"/>
      <c r="BY2898" s="109"/>
      <c r="BZ2898" s="109"/>
      <c r="CA2898" s="109"/>
      <c r="CB2898" s="109"/>
      <c r="CC2898" s="109"/>
      <c r="CD2898" s="109"/>
      <c r="CE2898" s="109"/>
      <c r="CF2898" s="109"/>
      <c r="CG2898" s="109"/>
      <c r="CH2898" s="109"/>
      <c r="CI2898" s="109"/>
      <c r="CJ2898" s="109"/>
      <c r="CK2898" s="109"/>
      <c r="CL2898" s="109"/>
      <c r="CM2898" s="109"/>
      <c r="CN2898" s="109"/>
      <c r="CO2898" s="109"/>
      <c r="CP2898" s="109"/>
      <c r="CQ2898" s="109"/>
      <c r="CR2898" s="109"/>
      <c r="CS2898" s="109"/>
      <c r="CT2898" s="109"/>
      <c r="CU2898" s="109"/>
      <c r="CV2898" s="109"/>
      <c r="CW2898" s="109"/>
      <c r="CX2898" s="109"/>
      <c r="CY2898" s="109"/>
      <c r="CZ2898" s="109"/>
      <c r="DA2898" s="109"/>
      <c r="DB2898" s="109"/>
      <c r="DC2898" s="109"/>
      <c r="DD2898" s="109"/>
      <c r="DE2898" s="109"/>
      <c r="DF2898" s="109"/>
      <c r="DG2898" s="109"/>
      <c r="DH2898" s="109"/>
      <c r="DI2898" s="109"/>
      <c r="DJ2898" s="109"/>
      <c r="DK2898" s="109"/>
      <c r="DL2898" s="109"/>
      <c r="DM2898" s="109"/>
      <c r="DN2898" s="109"/>
      <c r="DO2898" s="109"/>
      <c r="DP2898" s="109"/>
      <c r="DQ2898" s="109"/>
      <c r="DR2898" s="109"/>
      <c r="DS2898" s="109"/>
      <c r="DT2898" s="109"/>
      <c r="DU2898" s="109"/>
      <c r="DV2898" s="109"/>
      <c r="DW2898" s="109"/>
      <c r="DX2898" s="109"/>
      <c r="DY2898" s="109"/>
      <c r="DZ2898" s="109"/>
      <c r="EA2898" s="109"/>
      <c r="EB2898" s="109"/>
      <c r="EC2898" s="109"/>
      <c r="ED2898" s="109"/>
      <c r="EE2898" s="109"/>
      <c r="EF2898" s="109"/>
      <c r="EG2898" s="109"/>
      <c r="EH2898" s="109"/>
      <c r="EI2898" s="109"/>
      <c r="EJ2898" s="109"/>
      <c r="EK2898" s="109"/>
      <c r="EL2898" s="109"/>
      <c r="EM2898" s="109"/>
      <c r="EN2898" s="109"/>
      <c r="EO2898" s="109"/>
      <c r="EP2898" s="109"/>
      <c r="EQ2898" s="109"/>
      <c r="ER2898" s="109"/>
      <c r="ES2898" s="109"/>
      <c r="ET2898" s="109"/>
      <c r="EU2898" s="109"/>
      <c r="EV2898" s="109"/>
      <c r="EW2898" s="109"/>
      <c r="EX2898" s="109"/>
      <c r="EY2898" s="109"/>
      <c r="EZ2898" s="109"/>
      <c r="FA2898" s="109"/>
      <c r="FB2898" s="109"/>
      <c r="FC2898" s="109"/>
      <c r="FD2898" s="109"/>
      <c r="FE2898" s="109"/>
      <c r="FF2898" s="109"/>
      <c r="FG2898" s="109"/>
      <c r="FH2898" s="109"/>
      <c r="FI2898" s="109"/>
      <c r="FJ2898" s="109"/>
      <c r="FK2898" s="109"/>
      <c r="FL2898" s="109"/>
      <c r="FM2898" s="109"/>
      <c r="FN2898" s="109"/>
      <c r="FO2898" s="109"/>
      <c r="FP2898" s="109"/>
      <c r="FQ2898" s="109"/>
      <c r="FR2898" s="109"/>
      <c r="FS2898" s="109"/>
      <c r="FT2898" s="109"/>
      <c r="FU2898" s="109"/>
      <c r="FV2898" s="109"/>
      <c r="FW2898" s="109"/>
      <c r="FX2898" s="109"/>
      <c r="FY2898" s="109"/>
      <c r="FZ2898" s="109"/>
      <c r="GA2898" s="109"/>
      <c r="GB2898" s="109"/>
      <c r="GC2898" s="109"/>
      <c r="GD2898" s="109"/>
      <c r="GE2898" s="109"/>
      <c r="GF2898" s="109"/>
      <c r="GG2898" s="109"/>
      <c r="GH2898" s="109"/>
      <c r="GI2898" s="109"/>
      <c r="GJ2898" s="109"/>
      <c r="GK2898" s="109"/>
      <c r="GL2898" s="109"/>
      <c r="GM2898" s="109"/>
      <c r="GN2898" s="109"/>
      <c r="GO2898" s="109"/>
      <c r="GP2898" s="109"/>
      <c r="GQ2898" s="109"/>
      <c r="GR2898" s="109"/>
      <c r="GS2898" s="109"/>
      <c r="GT2898" s="109"/>
      <c r="GU2898" s="109"/>
      <c r="GV2898" s="109"/>
      <c r="GW2898" s="109"/>
      <c r="GX2898" s="109"/>
      <c r="GY2898" s="109"/>
      <c r="GZ2898" s="109"/>
      <c r="HA2898" s="109"/>
      <c r="HB2898" s="109"/>
      <c r="HC2898" s="109"/>
      <c r="HD2898" s="109"/>
      <c r="HE2898" s="109"/>
      <c r="HF2898" s="109"/>
      <c r="HG2898" s="109"/>
      <c r="HH2898" s="109"/>
      <c r="HI2898" s="109"/>
      <c r="HJ2898" s="109"/>
      <c r="HK2898" s="109"/>
      <c r="HL2898" s="109"/>
      <c r="HM2898" s="109"/>
      <c r="HN2898" s="109"/>
      <c r="HO2898" s="109"/>
      <c r="HP2898" s="109"/>
      <c r="HQ2898" s="109"/>
      <c r="HR2898" s="109"/>
      <c r="HS2898" s="109"/>
      <c r="HT2898" s="109"/>
      <c r="HU2898" s="109"/>
      <c r="HV2898" s="109"/>
      <c r="HW2898" s="109"/>
      <c r="HX2898" s="109"/>
      <c r="HY2898" s="109"/>
      <c r="HZ2898" s="109"/>
      <c r="IA2898" s="109"/>
      <c r="IB2898" s="109"/>
      <c r="IC2898" s="109"/>
      <c r="ID2898" s="109"/>
      <c r="IE2898" s="109"/>
      <c r="IF2898" s="109"/>
      <c r="IG2898" s="109"/>
      <c r="IH2898" s="109"/>
      <c r="II2898" s="109"/>
      <c r="IJ2898" s="109"/>
      <c r="IK2898" s="109"/>
      <c r="IL2898" s="109"/>
      <c r="IM2898" s="109"/>
      <c r="IN2898" s="109"/>
      <c r="IO2898" s="109"/>
      <c r="IP2898" s="109"/>
      <c r="IQ2898" s="109"/>
      <c r="IR2898" s="109"/>
      <c r="IS2898" s="109"/>
      <c r="IT2898" s="109"/>
      <c r="IU2898" s="109"/>
      <c r="IV2898" s="109"/>
    </row>
    <row r="2899" spans="1:256" ht="12" customHeight="1">
      <c r="A2899" s="305"/>
      <c r="B2899" s="65">
        <v>1</v>
      </c>
      <c r="C2899" s="66">
        <f t="shared" si="136"/>
        <v>1</v>
      </c>
      <c r="D2899" s="77" t="s">
        <v>90</v>
      </c>
      <c r="E2899" s="76" t="s">
        <v>68</v>
      </c>
      <c r="F2899" s="99" t="s">
        <v>99</v>
      </c>
      <c r="G2899" s="78"/>
      <c r="H2899" s="96" t="s">
        <v>225</v>
      </c>
      <c r="I2899" s="107" t="s">
        <v>3557</v>
      </c>
      <c r="J2899" s="81"/>
      <c r="K2899" s="72"/>
      <c r="L2899" s="72"/>
      <c r="M2899" s="72"/>
      <c r="N2899" s="72"/>
      <c r="O2899" s="72"/>
      <c r="P2899" s="72"/>
      <c r="Q2899" s="833"/>
      <c r="R2899" s="102"/>
      <c r="S2899" s="73"/>
      <c r="T2899" s="102"/>
      <c r="U2899" s="103"/>
      <c r="V2899" s="104"/>
    </row>
    <row r="2900" spans="1:256" ht="12" customHeight="1">
      <c r="B2900" s="65">
        <v>1</v>
      </c>
      <c r="C2900" s="66">
        <f t="shared" si="136"/>
        <v>1</v>
      </c>
      <c r="D2900" s="99" t="s">
        <v>70</v>
      </c>
      <c r="E2900" s="76" t="s">
        <v>87</v>
      </c>
      <c r="F2900" s="77" t="s">
        <v>90</v>
      </c>
      <c r="G2900" s="78"/>
      <c r="H2900" s="96" t="s">
        <v>140</v>
      </c>
      <c r="I2900" s="107" t="s">
        <v>3558</v>
      </c>
      <c r="J2900" s="81"/>
      <c r="K2900" s="72"/>
      <c r="L2900" s="72"/>
      <c r="M2900" s="72"/>
      <c r="N2900" s="72"/>
      <c r="O2900" s="72"/>
      <c r="P2900" s="72"/>
      <c r="Q2900" s="833"/>
      <c r="R2900" s="102"/>
      <c r="S2900" s="73"/>
      <c r="T2900" s="102"/>
      <c r="U2900" s="103"/>
      <c r="V2900" s="104"/>
    </row>
    <row r="2901" spans="1:256" ht="12" customHeight="1">
      <c r="A2901" s="365"/>
      <c r="B2901" s="65">
        <v>1</v>
      </c>
      <c r="C2901" s="66">
        <f t="shared" si="136"/>
        <v>1</v>
      </c>
      <c r="D2901" s="659" t="s">
        <v>90</v>
      </c>
      <c r="E2901" s="658" t="s">
        <v>68</v>
      </c>
      <c r="F2901" s="659" t="s">
        <v>90</v>
      </c>
      <c r="G2901" s="78"/>
      <c r="H2901" s="96" t="s">
        <v>135</v>
      </c>
      <c r="I2901" s="107" t="s">
        <v>3559</v>
      </c>
      <c r="J2901" s="81"/>
      <c r="K2901" s="72"/>
      <c r="L2901" s="72"/>
      <c r="M2901" s="72"/>
      <c r="N2901" s="72"/>
      <c r="O2901" s="72"/>
      <c r="P2901" s="72"/>
      <c r="Q2901" s="833"/>
      <c r="R2901" s="102"/>
      <c r="S2901" s="73"/>
      <c r="T2901" s="102"/>
      <c r="U2901" s="103"/>
      <c r="V2901" s="104"/>
    </row>
    <row r="2902" spans="1:256" ht="12" customHeight="1">
      <c r="A2902"/>
      <c r="B2902" s="65">
        <v>1</v>
      </c>
      <c r="C2902" s="66">
        <f t="shared" si="136"/>
        <v>1</v>
      </c>
      <c r="D2902" s="656" t="s">
        <v>99</v>
      </c>
      <c r="E2902" s="76" t="s">
        <v>87</v>
      </c>
      <c r="F2902" s="656" t="s">
        <v>70</v>
      </c>
      <c r="G2902" s="78"/>
      <c r="H2902" s="96" t="s">
        <v>94</v>
      </c>
      <c r="I2902" s="107" t="s">
        <v>3560</v>
      </c>
      <c r="J2902" s="81"/>
      <c r="K2902" s="72"/>
      <c r="L2902" s="72"/>
      <c r="M2902" s="72"/>
      <c r="N2902" s="72"/>
      <c r="O2902" s="72"/>
      <c r="P2902" s="72"/>
      <c r="Q2902" s="833"/>
      <c r="R2902" s="102"/>
      <c r="S2902" s="73"/>
      <c r="T2902" s="102"/>
      <c r="U2902" s="103"/>
      <c r="V2902" s="104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  <c r="BG2902"/>
      <c r="BH2902"/>
      <c r="BI2902"/>
      <c r="BJ2902"/>
      <c r="BK2902"/>
      <c r="BL2902"/>
      <c r="BM2902"/>
      <c r="BN2902"/>
      <c r="BO2902"/>
      <c r="BP2902"/>
      <c r="BQ2902"/>
      <c r="BR2902"/>
      <c r="BS2902"/>
      <c r="BT2902"/>
      <c r="BU2902"/>
      <c r="BV2902"/>
      <c r="BW2902"/>
      <c r="BX2902"/>
      <c r="BY2902"/>
      <c r="BZ2902"/>
      <c r="CA2902"/>
      <c r="CB2902"/>
      <c r="CC2902"/>
      <c r="CD2902"/>
      <c r="CE2902"/>
      <c r="CF2902"/>
      <c r="CG2902"/>
      <c r="CH2902"/>
      <c r="CI2902"/>
      <c r="CJ2902"/>
      <c r="CK2902"/>
      <c r="CL2902"/>
      <c r="CM2902"/>
      <c r="CN2902"/>
      <c r="CO2902"/>
      <c r="CP2902"/>
      <c r="CQ2902"/>
      <c r="CR2902"/>
      <c r="CS2902"/>
      <c r="CT2902"/>
      <c r="CU2902"/>
      <c r="CV2902"/>
      <c r="CW2902"/>
      <c r="CX2902"/>
      <c r="CY2902"/>
      <c r="CZ2902"/>
      <c r="DA2902"/>
      <c r="DB2902"/>
      <c r="DC2902"/>
      <c r="DD2902"/>
      <c r="DE2902"/>
      <c r="DF2902"/>
      <c r="DG2902"/>
      <c r="DH2902"/>
      <c r="DI2902"/>
      <c r="DJ2902"/>
      <c r="DK2902"/>
      <c r="DL2902"/>
      <c r="DM2902"/>
      <c r="DN2902"/>
      <c r="DO2902"/>
      <c r="DP2902"/>
      <c r="DQ2902"/>
      <c r="DR2902"/>
      <c r="DS2902"/>
      <c r="DT2902"/>
      <c r="DU2902"/>
      <c r="DV2902"/>
      <c r="DW2902"/>
      <c r="DX2902"/>
      <c r="DY2902"/>
      <c r="DZ2902"/>
      <c r="EA2902"/>
      <c r="EB2902"/>
      <c r="EC2902"/>
      <c r="ED2902"/>
      <c r="EE2902"/>
      <c r="EF2902"/>
      <c r="EG2902"/>
      <c r="EH2902"/>
      <c r="EI2902"/>
      <c r="EJ2902"/>
      <c r="EK2902"/>
      <c r="EL2902"/>
      <c r="EM2902"/>
      <c r="EN2902"/>
      <c r="EO2902"/>
      <c r="EP2902"/>
      <c r="EQ2902"/>
      <c r="ER2902"/>
      <c r="ES2902"/>
      <c r="ET2902"/>
      <c r="EU2902"/>
      <c r="EV2902"/>
      <c r="EW2902"/>
      <c r="EX2902"/>
      <c r="EY2902"/>
      <c r="EZ2902"/>
      <c r="FA2902"/>
      <c r="FB2902"/>
      <c r="FC2902"/>
      <c r="FD2902"/>
      <c r="FE2902"/>
      <c r="FF2902"/>
      <c r="FG2902"/>
      <c r="FH2902"/>
      <c r="FI2902"/>
      <c r="FJ2902"/>
      <c r="FK2902"/>
      <c r="FL2902"/>
      <c r="FM2902"/>
      <c r="FN2902"/>
      <c r="FO2902"/>
      <c r="FP2902"/>
      <c r="FQ2902"/>
      <c r="FR2902"/>
      <c r="FS2902"/>
      <c r="FT2902"/>
      <c r="FU2902"/>
      <c r="FV2902"/>
      <c r="FW2902"/>
      <c r="FX2902"/>
      <c r="FY2902"/>
      <c r="FZ2902"/>
      <c r="GA2902"/>
      <c r="GB2902"/>
      <c r="GC2902"/>
      <c r="GD2902"/>
      <c r="GE2902"/>
      <c r="GF2902"/>
      <c r="GG2902"/>
      <c r="GH2902"/>
      <c r="GI2902"/>
      <c r="GJ2902"/>
      <c r="GK2902"/>
      <c r="GL2902"/>
      <c r="GM2902"/>
      <c r="GN2902"/>
      <c r="GO2902"/>
      <c r="GP2902"/>
      <c r="GQ2902"/>
      <c r="GR2902"/>
      <c r="GS2902"/>
      <c r="GT2902"/>
      <c r="GU2902"/>
      <c r="GV2902"/>
      <c r="GW2902"/>
      <c r="GX2902"/>
      <c r="GY2902"/>
      <c r="GZ2902"/>
      <c r="HA2902"/>
      <c r="HB2902"/>
      <c r="HC2902"/>
      <c r="HD2902"/>
      <c r="HE2902"/>
      <c r="HF2902"/>
      <c r="HG2902"/>
      <c r="HH2902"/>
      <c r="HI2902"/>
      <c r="HJ2902"/>
      <c r="HK2902"/>
      <c r="HL2902"/>
      <c r="HM2902"/>
      <c r="HN2902"/>
      <c r="HO2902"/>
      <c r="HP2902"/>
      <c r="HQ2902"/>
      <c r="HR2902"/>
      <c r="HS2902"/>
      <c r="HT2902"/>
      <c r="HU2902"/>
      <c r="HV2902"/>
      <c r="HW2902"/>
      <c r="HX2902"/>
      <c r="HY2902"/>
      <c r="HZ2902"/>
      <c r="IA2902"/>
      <c r="IB2902"/>
      <c r="IC2902"/>
      <c r="ID2902"/>
      <c r="IE2902"/>
      <c r="IF2902"/>
      <c r="IG2902"/>
      <c r="IH2902"/>
      <c r="II2902"/>
      <c r="IJ2902"/>
      <c r="IK2902"/>
      <c r="IL2902"/>
      <c r="IM2902"/>
      <c r="IN2902"/>
      <c r="IO2902"/>
      <c r="IP2902"/>
      <c r="IQ2902"/>
      <c r="IR2902"/>
      <c r="IS2902"/>
      <c r="IT2902"/>
      <c r="IU2902"/>
      <c r="IV2902"/>
    </row>
    <row r="2903" spans="1:256" ht="12" customHeight="1">
      <c r="B2903" s="65">
        <v>1</v>
      </c>
      <c r="C2903" s="66">
        <f t="shared" si="136"/>
        <v>1</v>
      </c>
      <c r="D2903" s="663" t="s">
        <v>90</v>
      </c>
      <c r="E2903" s="248" t="s">
        <v>87</v>
      </c>
      <c r="F2903" s="248" t="s">
        <v>87</v>
      </c>
      <c r="G2903" s="78"/>
      <c r="H2903" s="96" t="s">
        <v>251</v>
      </c>
      <c r="I2903" s="107" t="s">
        <v>3561</v>
      </c>
      <c r="J2903" s="81"/>
      <c r="K2903" s="72"/>
      <c r="L2903" s="72"/>
      <c r="M2903" s="72"/>
      <c r="N2903" s="72"/>
      <c r="O2903" s="72"/>
      <c r="P2903" s="72"/>
      <c r="Q2903" s="833"/>
      <c r="R2903" s="102"/>
      <c r="S2903" s="73"/>
      <c r="T2903" s="102"/>
      <c r="U2903" s="103"/>
      <c r="V2903" s="104"/>
      <c r="W2903"/>
      <c r="X2903" s="85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  <c r="BG2903"/>
      <c r="BH2903"/>
      <c r="BI2903"/>
      <c r="BJ2903"/>
      <c r="BK2903"/>
      <c r="BL2903"/>
      <c r="BM2903"/>
      <c r="BN2903"/>
      <c r="BO2903"/>
      <c r="BP2903"/>
      <c r="BQ2903"/>
      <c r="BR2903"/>
      <c r="BS2903"/>
      <c r="BT2903"/>
      <c r="BU2903"/>
      <c r="BV2903"/>
      <c r="BW2903"/>
      <c r="BX2903"/>
      <c r="BY2903"/>
      <c r="BZ2903"/>
      <c r="CA2903"/>
      <c r="CB2903"/>
      <c r="CC2903"/>
      <c r="CD2903"/>
      <c r="CE2903"/>
      <c r="CF2903"/>
      <c r="CG2903"/>
      <c r="CH2903"/>
      <c r="CI2903"/>
      <c r="CJ2903"/>
      <c r="CK2903"/>
      <c r="CL2903"/>
      <c r="CM2903"/>
      <c r="CN2903"/>
      <c r="CO2903"/>
      <c r="CP2903"/>
      <c r="CQ2903"/>
      <c r="CR2903"/>
      <c r="CS2903"/>
      <c r="CT2903"/>
      <c r="CU2903"/>
      <c r="CV2903"/>
      <c r="CW2903"/>
      <c r="CX2903"/>
      <c r="CY2903"/>
      <c r="CZ2903"/>
      <c r="DA2903"/>
      <c r="DB2903"/>
      <c r="DC2903"/>
      <c r="DD2903"/>
      <c r="DE2903"/>
      <c r="DF2903"/>
      <c r="DG2903"/>
      <c r="DH2903"/>
      <c r="DI2903"/>
      <c r="DJ2903"/>
      <c r="DK2903"/>
      <c r="DL2903"/>
      <c r="DM2903"/>
      <c r="DN2903"/>
      <c r="DO2903"/>
      <c r="DP2903"/>
      <c r="DQ2903"/>
      <c r="DR2903"/>
      <c r="DS2903"/>
      <c r="DT2903"/>
      <c r="DU2903"/>
      <c r="DV2903"/>
      <c r="DW2903"/>
      <c r="DX2903"/>
      <c r="DY2903"/>
      <c r="DZ2903"/>
      <c r="EA2903"/>
      <c r="EB2903"/>
      <c r="EC2903"/>
      <c r="ED2903"/>
      <c r="EE2903"/>
      <c r="EF2903"/>
      <c r="EG2903"/>
      <c r="EH2903"/>
      <c r="EI2903"/>
      <c r="EJ2903"/>
      <c r="EK2903"/>
      <c r="EL2903"/>
      <c r="EM2903"/>
      <c r="EN2903"/>
      <c r="EO2903"/>
      <c r="EP2903"/>
      <c r="EQ2903"/>
      <c r="ER2903"/>
      <c r="ES2903"/>
      <c r="ET2903"/>
      <c r="EU2903"/>
      <c r="EV2903"/>
      <c r="EW2903"/>
      <c r="EX2903"/>
      <c r="EY2903"/>
      <c r="EZ2903"/>
      <c r="FA2903"/>
      <c r="FB2903"/>
      <c r="FC2903"/>
      <c r="FD2903"/>
      <c r="FE2903"/>
      <c r="FF2903"/>
      <c r="FG2903"/>
      <c r="FH2903"/>
      <c r="FI2903"/>
      <c r="FJ2903"/>
      <c r="FK2903"/>
      <c r="FL2903"/>
      <c r="FM2903"/>
      <c r="FN2903"/>
      <c r="FO2903"/>
      <c r="FP2903"/>
      <c r="FQ2903"/>
      <c r="FR2903"/>
      <c r="FS2903"/>
      <c r="FT2903"/>
      <c r="FU2903"/>
      <c r="FV2903"/>
      <c r="FW2903"/>
      <c r="FX2903"/>
      <c r="FY2903"/>
      <c r="FZ2903"/>
      <c r="GA2903"/>
      <c r="GB2903"/>
      <c r="GC2903"/>
      <c r="GD2903"/>
      <c r="GE2903"/>
      <c r="GF2903"/>
      <c r="GG2903"/>
      <c r="GH2903"/>
      <c r="GI2903"/>
      <c r="GJ2903"/>
      <c r="GK2903"/>
      <c r="GL2903"/>
      <c r="GM2903"/>
      <c r="GN2903"/>
      <c r="GO2903"/>
      <c r="GP2903"/>
      <c r="GQ2903"/>
      <c r="GR2903"/>
      <c r="GS2903"/>
      <c r="GT2903"/>
      <c r="GU2903"/>
      <c r="GV2903"/>
      <c r="GW2903"/>
      <c r="GX2903"/>
      <c r="GY2903"/>
      <c r="GZ2903"/>
      <c r="HA2903"/>
      <c r="HB2903"/>
      <c r="HC2903"/>
      <c r="HD2903"/>
      <c r="HE2903"/>
      <c r="HF2903"/>
      <c r="HG2903"/>
      <c r="HH2903"/>
      <c r="HI2903"/>
      <c r="HJ2903"/>
      <c r="HK2903"/>
      <c r="HL2903"/>
      <c r="HM2903"/>
      <c r="HN2903"/>
      <c r="HO2903"/>
      <c r="HP2903"/>
      <c r="HQ2903"/>
      <c r="HR2903"/>
      <c r="HS2903"/>
      <c r="HT2903"/>
      <c r="HU2903"/>
      <c r="HV2903"/>
      <c r="HW2903"/>
      <c r="HX2903"/>
      <c r="HY2903"/>
      <c r="HZ2903"/>
      <c r="IA2903"/>
      <c r="IB2903"/>
      <c r="IC2903"/>
      <c r="ID2903"/>
      <c r="IE2903"/>
      <c r="IF2903"/>
      <c r="IG2903"/>
      <c r="IH2903"/>
      <c r="II2903"/>
      <c r="IJ2903"/>
      <c r="IK2903"/>
      <c r="IL2903"/>
      <c r="IM2903"/>
      <c r="IN2903"/>
      <c r="IO2903"/>
      <c r="IP2903"/>
      <c r="IQ2903"/>
      <c r="IR2903"/>
      <c r="IS2903"/>
      <c r="IT2903"/>
      <c r="IU2903"/>
      <c r="IV2903"/>
    </row>
    <row r="2904" spans="1:256" s="55" customFormat="1" ht="12" customHeight="1">
      <c r="B2904" s="65">
        <v>1</v>
      </c>
      <c r="C2904" s="66">
        <f>IF(E2904="A",4,IF(E2904="B",3,IF(E2904="C",2,IF(E2904="D",1,0))))</f>
        <v>2</v>
      </c>
      <c r="D2904" s="76" t="s">
        <v>68</v>
      </c>
      <c r="E2904" s="77" t="s">
        <v>90</v>
      </c>
      <c r="F2904" s="77" t="s">
        <v>90</v>
      </c>
      <c r="G2904" s="78"/>
      <c r="H2904" s="96" t="s">
        <v>197</v>
      </c>
      <c r="I2904" s="107" t="s">
        <v>1144</v>
      </c>
      <c r="J2904" s="81" t="s">
        <v>6111</v>
      </c>
      <c r="K2904" s="72"/>
      <c r="L2904" s="72"/>
      <c r="M2904" s="72"/>
      <c r="N2904" s="72"/>
      <c r="O2904" s="72"/>
      <c r="P2904" s="72"/>
      <c r="Q2904" s="833"/>
      <c r="R2904" s="102"/>
      <c r="S2904" s="73"/>
      <c r="T2904" s="102"/>
      <c r="U2904" s="103"/>
      <c r="V2904" s="104"/>
      <c r="W2904" s="109"/>
      <c r="X2904" s="109"/>
      <c r="Y2904" s="109"/>
      <c r="Z2904" s="109"/>
      <c r="AA2904" s="109"/>
      <c r="AB2904" s="109"/>
      <c r="AC2904" s="109"/>
      <c r="AD2904" s="109"/>
      <c r="AE2904" s="109"/>
      <c r="AF2904" s="109"/>
      <c r="AG2904" s="109"/>
      <c r="AH2904" s="109"/>
      <c r="AI2904" s="109"/>
      <c r="AJ2904" s="109"/>
      <c r="AK2904" s="109"/>
      <c r="AL2904" s="109"/>
      <c r="AM2904" s="109"/>
      <c r="AN2904" s="109"/>
      <c r="AO2904" s="109"/>
      <c r="AP2904" s="109"/>
      <c r="AQ2904" s="109"/>
      <c r="AR2904" s="109"/>
      <c r="AS2904" s="109"/>
      <c r="AT2904" s="109"/>
      <c r="AU2904" s="109"/>
      <c r="AV2904" s="109"/>
      <c r="AW2904" s="109"/>
      <c r="AX2904" s="109"/>
      <c r="AY2904" s="109"/>
      <c r="AZ2904" s="109"/>
      <c r="BA2904" s="109"/>
      <c r="BB2904" s="109"/>
      <c r="BC2904" s="109"/>
      <c r="BD2904" s="109"/>
      <c r="BE2904" s="109"/>
      <c r="BF2904" s="109"/>
      <c r="BG2904" s="109"/>
      <c r="BH2904" s="109"/>
      <c r="BI2904" s="109"/>
      <c r="BJ2904" s="109"/>
      <c r="BK2904" s="109"/>
      <c r="BL2904" s="109"/>
      <c r="BM2904" s="109"/>
      <c r="BN2904" s="109"/>
      <c r="BO2904" s="109"/>
      <c r="BP2904" s="109"/>
      <c r="BQ2904" s="109"/>
      <c r="BR2904" s="109"/>
      <c r="BS2904" s="109"/>
      <c r="BT2904" s="109"/>
      <c r="BU2904" s="109"/>
      <c r="BV2904" s="109"/>
      <c r="BW2904" s="109"/>
      <c r="BX2904" s="109"/>
      <c r="BY2904" s="109"/>
      <c r="BZ2904" s="109"/>
      <c r="CA2904" s="109"/>
      <c r="CB2904" s="109"/>
      <c r="CC2904" s="109"/>
      <c r="CD2904" s="109"/>
      <c r="CE2904" s="109"/>
      <c r="CF2904" s="109"/>
      <c r="CG2904" s="109"/>
      <c r="CH2904" s="109"/>
      <c r="CI2904" s="109"/>
      <c r="CJ2904" s="109"/>
      <c r="CK2904" s="109"/>
      <c r="CL2904" s="109"/>
      <c r="CM2904" s="109"/>
      <c r="CN2904" s="109"/>
      <c r="CO2904" s="109"/>
      <c r="CP2904" s="109"/>
      <c r="CQ2904" s="109"/>
      <c r="CR2904" s="109"/>
      <c r="CS2904" s="109"/>
      <c r="CT2904" s="109"/>
      <c r="CU2904" s="109"/>
      <c r="CV2904" s="109"/>
      <c r="CW2904" s="109"/>
      <c r="CX2904" s="109"/>
      <c r="CY2904" s="109"/>
      <c r="CZ2904" s="109"/>
      <c r="DA2904" s="109"/>
      <c r="DB2904" s="109"/>
      <c r="DC2904" s="109"/>
      <c r="DD2904" s="109"/>
      <c r="DE2904" s="109"/>
      <c r="DF2904" s="109"/>
      <c r="DG2904" s="109"/>
      <c r="DH2904" s="109"/>
      <c r="DI2904" s="109"/>
      <c r="DJ2904" s="109"/>
      <c r="DK2904" s="109"/>
      <c r="DL2904" s="109"/>
      <c r="DM2904" s="109"/>
      <c r="DN2904" s="109"/>
      <c r="DO2904" s="109"/>
      <c r="DP2904" s="109"/>
      <c r="DQ2904" s="109"/>
      <c r="DR2904" s="109"/>
      <c r="DS2904" s="109"/>
      <c r="DT2904" s="109"/>
      <c r="DU2904" s="109"/>
      <c r="DV2904" s="109"/>
      <c r="DW2904" s="109"/>
      <c r="DX2904" s="109"/>
      <c r="DY2904" s="109"/>
      <c r="DZ2904" s="109"/>
      <c r="EA2904" s="109"/>
      <c r="EB2904" s="109"/>
      <c r="EC2904" s="109"/>
      <c r="ED2904" s="109"/>
      <c r="EE2904" s="109"/>
      <c r="EF2904" s="109"/>
      <c r="EG2904" s="109"/>
      <c r="EH2904" s="109"/>
      <c r="EI2904" s="109"/>
      <c r="EJ2904" s="109"/>
      <c r="EK2904" s="109"/>
      <c r="EL2904" s="109"/>
      <c r="EM2904" s="109"/>
      <c r="EN2904" s="109"/>
      <c r="EO2904" s="109"/>
      <c r="EP2904" s="109"/>
      <c r="EQ2904" s="109"/>
      <c r="ER2904" s="109"/>
      <c r="ES2904" s="109"/>
      <c r="ET2904" s="109"/>
      <c r="EU2904" s="109"/>
      <c r="EV2904" s="109"/>
      <c r="EW2904" s="109"/>
      <c r="EX2904" s="109"/>
      <c r="EY2904" s="109"/>
      <c r="EZ2904" s="109"/>
      <c r="FA2904" s="109"/>
      <c r="FB2904" s="109"/>
      <c r="FC2904" s="109"/>
      <c r="FD2904" s="109"/>
      <c r="FE2904" s="109"/>
      <c r="FF2904" s="109"/>
      <c r="FG2904" s="109"/>
      <c r="FH2904" s="109"/>
      <c r="FI2904" s="109"/>
      <c r="FJ2904" s="109"/>
      <c r="FK2904" s="109"/>
      <c r="FL2904" s="109"/>
      <c r="FM2904" s="109"/>
      <c r="FN2904" s="109"/>
      <c r="FO2904" s="109"/>
      <c r="FP2904" s="109"/>
      <c r="FQ2904" s="109"/>
      <c r="FR2904" s="109"/>
      <c r="FS2904" s="109"/>
      <c r="FT2904" s="109"/>
      <c r="FU2904" s="109"/>
      <c r="FV2904" s="109"/>
      <c r="FW2904" s="109"/>
      <c r="FX2904" s="109"/>
      <c r="FY2904" s="109"/>
      <c r="FZ2904" s="109"/>
      <c r="GA2904" s="109"/>
      <c r="GB2904" s="109"/>
      <c r="GC2904" s="109"/>
      <c r="GD2904" s="109"/>
      <c r="GE2904" s="109"/>
      <c r="GF2904" s="109"/>
      <c r="GG2904" s="109"/>
      <c r="GH2904" s="109"/>
      <c r="GI2904" s="109"/>
      <c r="GJ2904" s="109"/>
      <c r="GK2904" s="109"/>
      <c r="GL2904" s="109"/>
      <c r="GM2904" s="109"/>
      <c r="GN2904" s="109"/>
      <c r="GO2904" s="109"/>
      <c r="GP2904" s="109"/>
      <c r="GQ2904" s="109"/>
      <c r="GR2904" s="109"/>
      <c r="GS2904" s="109"/>
      <c r="GT2904" s="109"/>
      <c r="GU2904" s="109"/>
      <c r="GV2904" s="109"/>
      <c r="GW2904" s="109"/>
      <c r="GX2904" s="109"/>
      <c r="GY2904" s="109"/>
      <c r="GZ2904" s="109"/>
      <c r="HA2904" s="109"/>
      <c r="HB2904" s="109"/>
      <c r="HC2904" s="109"/>
      <c r="HD2904" s="109"/>
      <c r="HE2904" s="109"/>
      <c r="HF2904" s="109"/>
      <c r="HG2904" s="109"/>
      <c r="HH2904" s="109"/>
      <c r="HI2904" s="109"/>
      <c r="HJ2904" s="109"/>
      <c r="HK2904" s="109"/>
      <c r="HL2904" s="109"/>
      <c r="HM2904" s="109"/>
      <c r="HN2904" s="109"/>
      <c r="HO2904" s="109"/>
      <c r="HP2904" s="109"/>
      <c r="HQ2904" s="109"/>
      <c r="HR2904" s="109"/>
      <c r="HS2904" s="109"/>
      <c r="HT2904" s="109"/>
      <c r="HU2904" s="109"/>
      <c r="HV2904" s="109"/>
      <c r="HW2904" s="109"/>
      <c r="HX2904" s="109"/>
      <c r="HY2904" s="109"/>
      <c r="HZ2904" s="109"/>
      <c r="IA2904" s="109"/>
      <c r="IB2904" s="109"/>
      <c r="IC2904" s="109"/>
      <c r="ID2904" s="109"/>
      <c r="IE2904" s="109"/>
      <c r="IF2904" s="109"/>
      <c r="IG2904" s="109"/>
      <c r="IH2904" s="109"/>
      <c r="II2904" s="109"/>
      <c r="IJ2904" s="109"/>
      <c r="IK2904" s="109"/>
      <c r="IL2904" s="109"/>
      <c r="IM2904" s="109"/>
      <c r="IN2904" s="109"/>
      <c r="IO2904" s="109"/>
      <c r="IP2904" s="109"/>
      <c r="IQ2904" s="109"/>
      <c r="IR2904" s="109"/>
      <c r="IS2904" s="109"/>
      <c r="IT2904" s="109"/>
      <c r="IU2904" s="109"/>
      <c r="IV2904" s="109"/>
    </row>
    <row r="2905" spans="1:256" s="55" customFormat="1" ht="12" customHeight="1">
      <c r="A2905" s="217"/>
      <c r="B2905" s="65">
        <v>1</v>
      </c>
      <c r="C2905" s="66">
        <f>IF(E2905="A",1,IF(E2905="B",1,0))</f>
        <v>1</v>
      </c>
      <c r="D2905" s="76" t="s">
        <v>68</v>
      </c>
      <c r="E2905" s="76" t="s">
        <v>87</v>
      </c>
      <c r="F2905" s="76" t="s">
        <v>87</v>
      </c>
      <c r="G2905" s="78"/>
      <c r="H2905" s="96" t="s">
        <v>101</v>
      </c>
      <c r="I2905" s="107" t="s">
        <v>3562</v>
      </c>
      <c r="J2905" s="81"/>
      <c r="K2905" s="72"/>
      <c r="L2905" s="72"/>
      <c r="M2905" s="72"/>
      <c r="N2905" s="72"/>
      <c r="O2905" s="72"/>
      <c r="P2905" s="72"/>
      <c r="Q2905" s="833"/>
      <c r="R2905" s="102"/>
      <c r="S2905" s="73"/>
      <c r="T2905" s="102"/>
      <c r="U2905" s="103"/>
      <c r="V2905" s="104"/>
      <c r="W2905" s="109"/>
      <c r="X2905" s="109"/>
      <c r="Y2905" s="109"/>
      <c r="Z2905" s="109"/>
      <c r="AA2905" s="109"/>
      <c r="AB2905" s="109"/>
      <c r="AC2905" s="109"/>
      <c r="AD2905" s="109"/>
      <c r="AE2905" s="109"/>
      <c r="AF2905" s="109"/>
      <c r="AG2905" s="109"/>
      <c r="AH2905" s="109"/>
      <c r="AI2905" s="109"/>
      <c r="AJ2905" s="109"/>
      <c r="AK2905" s="109"/>
      <c r="AL2905" s="109"/>
      <c r="AM2905" s="109"/>
      <c r="AN2905" s="109"/>
      <c r="AO2905" s="109"/>
      <c r="AP2905" s="109"/>
      <c r="AQ2905" s="109"/>
      <c r="AR2905" s="109"/>
      <c r="AS2905" s="109"/>
      <c r="AT2905" s="109"/>
      <c r="AU2905" s="109"/>
      <c r="AV2905" s="109"/>
      <c r="AW2905" s="109"/>
      <c r="AX2905" s="109"/>
      <c r="AY2905" s="109"/>
      <c r="AZ2905" s="109"/>
      <c r="BA2905" s="109"/>
      <c r="BB2905" s="109"/>
      <c r="BC2905" s="109"/>
      <c r="BD2905" s="109"/>
      <c r="BE2905" s="109"/>
      <c r="BF2905" s="109"/>
      <c r="BG2905" s="109"/>
      <c r="BH2905" s="109"/>
      <c r="BI2905" s="109"/>
      <c r="BJ2905" s="109"/>
      <c r="BK2905" s="109"/>
      <c r="BL2905" s="109"/>
      <c r="BM2905" s="109"/>
      <c r="BN2905" s="109"/>
      <c r="BO2905" s="109"/>
      <c r="BP2905" s="109"/>
      <c r="BQ2905" s="109"/>
      <c r="BR2905" s="109"/>
      <c r="BS2905" s="109"/>
      <c r="BT2905" s="109"/>
      <c r="BU2905" s="109"/>
      <c r="BV2905" s="109"/>
      <c r="BW2905" s="109"/>
      <c r="BX2905" s="109"/>
      <c r="BY2905" s="109"/>
      <c r="BZ2905" s="109"/>
      <c r="CA2905" s="109"/>
      <c r="CB2905" s="109"/>
      <c r="CC2905" s="109"/>
      <c r="CD2905" s="109"/>
      <c r="CE2905" s="109"/>
      <c r="CF2905" s="109"/>
      <c r="CG2905" s="109"/>
      <c r="CH2905" s="109"/>
      <c r="CI2905" s="109"/>
      <c r="CJ2905" s="109"/>
      <c r="CK2905" s="109"/>
      <c r="CL2905" s="109"/>
      <c r="CM2905" s="109"/>
      <c r="CN2905" s="109"/>
      <c r="CO2905" s="109"/>
      <c r="CP2905" s="109"/>
      <c r="CQ2905" s="109"/>
      <c r="CR2905" s="109"/>
      <c r="CS2905" s="109"/>
      <c r="CT2905" s="109"/>
      <c r="CU2905" s="109"/>
      <c r="CV2905" s="109"/>
      <c r="CW2905" s="109"/>
      <c r="CX2905" s="109"/>
      <c r="CY2905" s="109"/>
      <c r="CZ2905" s="109"/>
      <c r="DA2905" s="109"/>
      <c r="DB2905" s="109"/>
      <c r="DC2905" s="109"/>
      <c r="DD2905" s="109"/>
      <c r="DE2905" s="109"/>
      <c r="DF2905" s="109"/>
      <c r="DG2905" s="109"/>
      <c r="DH2905" s="109"/>
      <c r="DI2905" s="109"/>
      <c r="DJ2905" s="109"/>
      <c r="DK2905" s="109"/>
      <c r="DL2905" s="109"/>
      <c r="DM2905" s="109"/>
      <c r="DN2905" s="109"/>
      <c r="DO2905" s="109"/>
      <c r="DP2905" s="109"/>
      <c r="DQ2905" s="109"/>
      <c r="DR2905" s="109"/>
      <c r="DS2905" s="109"/>
      <c r="DT2905" s="109"/>
      <c r="DU2905" s="109"/>
      <c r="DV2905" s="109"/>
      <c r="DW2905" s="109"/>
      <c r="DX2905" s="109"/>
      <c r="DY2905" s="109"/>
      <c r="DZ2905" s="109"/>
      <c r="EA2905" s="109"/>
      <c r="EB2905" s="109"/>
      <c r="EC2905" s="109"/>
      <c r="ED2905" s="109"/>
      <c r="EE2905" s="109"/>
      <c r="EF2905" s="109"/>
      <c r="EG2905" s="109"/>
      <c r="EH2905" s="109"/>
      <c r="EI2905" s="109"/>
      <c r="EJ2905" s="109"/>
      <c r="EK2905" s="109"/>
      <c r="EL2905" s="109"/>
      <c r="EM2905" s="109"/>
      <c r="EN2905" s="109"/>
      <c r="EO2905" s="109"/>
      <c r="EP2905" s="109"/>
      <c r="EQ2905" s="109"/>
      <c r="ER2905" s="109"/>
      <c r="ES2905" s="109"/>
      <c r="ET2905" s="109"/>
      <c r="EU2905" s="109"/>
      <c r="EV2905" s="109"/>
      <c r="EW2905" s="109"/>
      <c r="EX2905" s="109"/>
      <c r="EY2905" s="109"/>
      <c r="EZ2905" s="109"/>
      <c r="FA2905" s="109"/>
      <c r="FB2905" s="109"/>
      <c r="FC2905" s="109"/>
      <c r="FD2905" s="109"/>
      <c r="FE2905" s="109"/>
      <c r="FF2905" s="109"/>
      <c r="FG2905" s="109"/>
      <c r="FH2905" s="109"/>
      <c r="FI2905" s="109"/>
      <c r="FJ2905" s="109"/>
      <c r="FK2905" s="109"/>
      <c r="FL2905" s="109"/>
      <c r="FM2905" s="109"/>
      <c r="FN2905" s="109"/>
      <c r="FO2905" s="109"/>
      <c r="FP2905" s="109"/>
      <c r="FQ2905" s="109"/>
      <c r="FR2905" s="109"/>
      <c r="FS2905" s="109"/>
      <c r="FT2905" s="109"/>
      <c r="FU2905" s="109"/>
      <c r="FV2905" s="109"/>
      <c r="FW2905" s="109"/>
      <c r="FX2905" s="109"/>
      <c r="FY2905" s="109"/>
      <c r="FZ2905" s="109"/>
      <c r="GA2905" s="109"/>
      <c r="GB2905" s="109"/>
      <c r="GC2905" s="109"/>
      <c r="GD2905" s="109"/>
      <c r="GE2905" s="109"/>
      <c r="GF2905" s="109"/>
      <c r="GG2905" s="109"/>
      <c r="GH2905" s="109"/>
      <c r="GI2905" s="109"/>
      <c r="GJ2905" s="109"/>
      <c r="GK2905" s="109"/>
      <c r="GL2905" s="109"/>
      <c r="GM2905" s="109"/>
      <c r="GN2905" s="109"/>
      <c r="GO2905" s="109"/>
      <c r="GP2905" s="109"/>
      <c r="GQ2905" s="109"/>
      <c r="GR2905" s="109"/>
      <c r="GS2905" s="109"/>
      <c r="GT2905" s="109"/>
      <c r="GU2905" s="109"/>
      <c r="GV2905" s="109"/>
      <c r="GW2905" s="109"/>
      <c r="GX2905" s="109"/>
      <c r="GY2905" s="109"/>
      <c r="GZ2905" s="109"/>
      <c r="HA2905" s="109"/>
      <c r="HB2905" s="109"/>
      <c r="HC2905" s="109"/>
      <c r="HD2905" s="109"/>
      <c r="HE2905" s="109"/>
      <c r="HF2905" s="109"/>
      <c r="HG2905" s="109"/>
      <c r="HH2905" s="109"/>
      <c r="HI2905" s="109"/>
      <c r="HJ2905" s="109"/>
      <c r="HK2905" s="109"/>
      <c r="HL2905" s="109"/>
      <c r="HM2905" s="109"/>
      <c r="HN2905" s="109"/>
      <c r="HO2905" s="109"/>
      <c r="HP2905" s="109"/>
      <c r="HQ2905" s="109"/>
      <c r="HR2905" s="109"/>
      <c r="HS2905" s="109"/>
      <c r="HT2905" s="109"/>
      <c r="HU2905" s="109"/>
      <c r="HV2905" s="109"/>
      <c r="HW2905" s="109"/>
      <c r="HX2905" s="109"/>
      <c r="HY2905" s="109"/>
      <c r="HZ2905" s="109"/>
      <c r="IA2905" s="109"/>
      <c r="IB2905" s="109"/>
      <c r="IC2905" s="109"/>
      <c r="ID2905" s="109"/>
      <c r="IE2905" s="109"/>
      <c r="IF2905" s="109"/>
      <c r="IG2905" s="109"/>
      <c r="IH2905" s="109"/>
      <c r="II2905" s="109"/>
      <c r="IJ2905" s="109"/>
      <c r="IK2905" s="109"/>
      <c r="IL2905" s="109"/>
      <c r="IM2905" s="109"/>
      <c r="IN2905" s="109"/>
      <c r="IO2905" s="109"/>
      <c r="IP2905" s="109"/>
      <c r="IQ2905" s="109"/>
      <c r="IR2905" s="109"/>
      <c r="IS2905" s="109"/>
      <c r="IT2905" s="109"/>
      <c r="IU2905" s="109"/>
      <c r="IV2905" s="109"/>
    </row>
    <row r="2906" spans="1:256" s="55" customFormat="1" ht="12" customHeight="1">
      <c r="A2906" s="305"/>
      <c r="B2906" s="65">
        <v>1</v>
      </c>
      <c r="C2906" s="66">
        <f>IF(E2906="A",4,IF(E2906="B",3,IF(E2906="C",2,IF(E2906="D",1,0))))</f>
        <v>2</v>
      </c>
      <c r="D2906" s="77" t="s">
        <v>90</v>
      </c>
      <c r="E2906" s="77" t="s">
        <v>90</v>
      </c>
      <c r="F2906" s="77" t="s">
        <v>90</v>
      </c>
      <c r="G2906" s="78"/>
      <c r="H2906" s="96" t="s">
        <v>101</v>
      </c>
      <c r="I2906" s="107" t="s">
        <v>3563</v>
      </c>
      <c r="J2906" s="81" t="s">
        <v>6111</v>
      </c>
      <c r="K2906" s="72"/>
      <c r="L2906" s="72"/>
      <c r="M2906" s="72"/>
      <c r="N2906" s="72"/>
      <c r="O2906" s="72"/>
      <c r="P2906" s="72"/>
      <c r="Q2906" s="833"/>
      <c r="R2906" s="102"/>
      <c r="S2906" s="73"/>
      <c r="T2906" s="102"/>
      <c r="U2906" s="103"/>
      <c r="V2906" s="104"/>
      <c r="W2906" s="109"/>
      <c r="X2906" s="109"/>
      <c r="Y2906" s="109"/>
      <c r="Z2906" s="109"/>
      <c r="AA2906" s="109"/>
      <c r="AB2906" s="109"/>
      <c r="AC2906" s="109"/>
      <c r="AD2906" s="109"/>
      <c r="AE2906" s="109"/>
      <c r="AF2906" s="109"/>
      <c r="AG2906" s="109"/>
      <c r="AH2906" s="109"/>
      <c r="AI2906" s="109"/>
      <c r="AJ2906" s="109"/>
      <c r="AK2906" s="109"/>
      <c r="AL2906" s="109"/>
      <c r="AM2906" s="109"/>
      <c r="AN2906" s="109"/>
      <c r="AO2906" s="109"/>
      <c r="AP2906" s="109"/>
      <c r="AQ2906" s="109"/>
      <c r="AR2906" s="109"/>
      <c r="AS2906" s="109"/>
      <c r="AT2906" s="109"/>
      <c r="AU2906" s="109"/>
      <c r="AV2906" s="109"/>
      <c r="AW2906" s="109"/>
      <c r="AX2906" s="109"/>
      <c r="AY2906" s="109"/>
      <c r="AZ2906" s="109"/>
      <c r="BA2906" s="109"/>
      <c r="BB2906" s="109"/>
      <c r="BC2906" s="109"/>
      <c r="BD2906" s="109"/>
      <c r="BE2906" s="109"/>
      <c r="BF2906" s="109"/>
      <c r="BG2906" s="109"/>
      <c r="BH2906" s="109"/>
      <c r="BI2906" s="109"/>
      <c r="BJ2906" s="109"/>
      <c r="BK2906" s="109"/>
      <c r="BL2906" s="109"/>
      <c r="BM2906" s="109"/>
      <c r="BN2906" s="109"/>
      <c r="BO2906" s="109"/>
      <c r="BP2906" s="109"/>
      <c r="BQ2906" s="109"/>
      <c r="BR2906" s="109"/>
      <c r="BS2906" s="109"/>
      <c r="BT2906" s="109"/>
      <c r="BU2906" s="109"/>
      <c r="BV2906" s="109"/>
      <c r="BW2906" s="109"/>
      <c r="BX2906" s="109"/>
      <c r="BY2906" s="109"/>
      <c r="BZ2906" s="109"/>
      <c r="CA2906" s="109"/>
      <c r="CB2906" s="109"/>
      <c r="CC2906" s="109"/>
      <c r="CD2906" s="109"/>
      <c r="CE2906" s="109"/>
      <c r="CF2906" s="109"/>
      <c r="CG2906" s="109"/>
      <c r="CH2906" s="109"/>
      <c r="CI2906" s="109"/>
      <c r="CJ2906" s="109"/>
      <c r="CK2906" s="109"/>
      <c r="CL2906" s="109"/>
      <c r="CM2906" s="109"/>
      <c r="CN2906" s="109"/>
      <c r="CO2906" s="109"/>
      <c r="CP2906" s="109"/>
      <c r="CQ2906" s="109"/>
      <c r="CR2906" s="109"/>
      <c r="CS2906" s="109"/>
      <c r="CT2906" s="109"/>
      <c r="CU2906" s="109"/>
      <c r="CV2906" s="109"/>
      <c r="CW2906" s="109"/>
      <c r="CX2906" s="109"/>
      <c r="CY2906" s="109"/>
      <c r="CZ2906" s="109"/>
      <c r="DA2906" s="109"/>
      <c r="DB2906" s="109"/>
      <c r="DC2906" s="109"/>
      <c r="DD2906" s="109"/>
      <c r="DE2906" s="109"/>
      <c r="DF2906" s="109"/>
      <c r="DG2906" s="109"/>
      <c r="DH2906" s="109"/>
      <c r="DI2906" s="109"/>
      <c r="DJ2906" s="109"/>
      <c r="DK2906" s="109"/>
      <c r="DL2906" s="109"/>
      <c r="DM2906" s="109"/>
      <c r="DN2906" s="109"/>
      <c r="DO2906" s="109"/>
      <c r="DP2906" s="109"/>
      <c r="DQ2906" s="109"/>
      <c r="DR2906" s="109"/>
      <c r="DS2906" s="109"/>
      <c r="DT2906" s="109"/>
      <c r="DU2906" s="109"/>
      <c r="DV2906" s="109"/>
      <c r="DW2906" s="109"/>
      <c r="DX2906" s="109"/>
      <c r="DY2906" s="109"/>
      <c r="DZ2906" s="109"/>
      <c r="EA2906" s="109"/>
      <c r="EB2906" s="109"/>
      <c r="EC2906" s="109"/>
      <c r="ED2906" s="109"/>
      <c r="EE2906" s="109"/>
      <c r="EF2906" s="109"/>
      <c r="EG2906" s="109"/>
      <c r="EH2906" s="109"/>
      <c r="EI2906" s="109"/>
      <c r="EJ2906" s="109"/>
      <c r="EK2906" s="109"/>
      <c r="EL2906" s="109"/>
      <c r="EM2906" s="109"/>
      <c r="EN2906" s="109"/>
      <c r="EO2906" s="109"/>
      <c r="EP2906" s="109"/>
      <c r="EQ2906" s="109"/>
      <c r="ER2906" s="109"/>
      <c r="ES2906" s="109"/>
      <c r="ET2906" s="109"/>
      <c r="EU2906" s="109"/>
      <c r="EV2906" s="109"/>
      <c r="EW2906" s="109"/>
      <c r="EX2906" s="109"/>
      <c r="EY2906" s="109"/>
      <c r="EZ2906" s="109"/>
      <c r="FA2906" s="109"/>
      <c r="FB2906" s="109"/>
      <c r="FC2906" s="109"/>
      <c r="FD2906" s="109"/>
      <c r="FE2906" s="109"/>
      <c r="FF2906" s="109"/>
      <c r="FG2906" s="109"/>
      <c r="FH2906" s="109"/>
      <c r="FI2906" s="109"/>
      <c r="FJ2906" s="109"/>
      <c r="FK2906" s="109"/>
      <c r="FL2906" s="109"/>
      <c r="FM2906" s="109"/>
      <c r="FN2906" s="109"/>
      <c r="FO2906" s="109"/>
      <c r="FP2906" s="109"/>
      <c r="FQ2906" s="109"/>
      <c r="FR2906" s="109"/>
      <c r="FS2906" s="109"/>
      <c r="FT2906" s="109"/>
      <c r="FU2906" s="109"/>
      <c r="FV2906" s="109"/>
      <c r="FW2906" s="109"/>
      <c r="FX2906" s="109"/>
      <c r="FY2906" s="109"/>
      <c r="FZ2906" s="109"/>
      <c r="GA2906" s="109"/>
      <c r="GB2906" s="109"/>
      <c r="GC2906" s="109"/>
      <c r="GD2906" s="109"/>
      <c r="GE2906" s="109"/>
      <c r="GF2906" s="109"/>
      <c r="GG2906" s="109"/>
      <c r="GH2906" s="109"/>
      <c r="GI2906" s="109"/>
      <c r="GJ2906" s="109"/>
      <c r="GK2906" s="109"/>
      <c r="GL2906" s="109"/>
      <c r="GM2906" s="109"/>
      <c r="GN2906" s="109"/>
      <c r="GO2906" s="109"/>
      <c r="GP2906" s="109"/>
      <c r="GQ2906" s="109"/>
      <c r="GR2906" s="109"/>
      <c r="GS2906" s="109"/>
      <c r="GT2906" s="109"/>
      <c r="GU2906" s="109"/>
      <c r="GV2906" s="109"/>
      <c r="GW2906" s="109"/>
      <c r="GX2906" s="109"/>
      <c r="GY2906" s="109"/>
      <c r="GZ2906" s="109"/>
      <c r="HA2906" s="109"/>
      <c r="HB2906" s="109"/>
      <c r="HC2906" s="109"/>
      <c r="HD2906" s="109"/>
      <c r="HE2906" s="109"/>
      <c r="HF2906" s="109"/>
      <c r="HG2906" s="109"/>
      <c r="HH2906" s="109"/>
      <c r="HI2906" s="109"/>
      <c r="HJ2906" s="109"/>
      <c r="HK2906" s="109"/>
      <c r="HL2906" s="109"/>
      <c r="HM2906" s="109"/>
      <c r="HN2906" s="109"/>
      <c r="HO2906" s="109"/>
      <c r="HP2906" s="109"/>
      <c r="HQ2906" s="109"/>
      <c r="HR2906" s="109"/>
      <c r="HS2906" s="109"/>
      <c r="HT2906" s="109"/>
      <c r="HU2906" s="109"/>
      <c r="HV2906" s="109"/>
      <c r="HW2906" s="109"/>
      <c r="HX2906" s="109"/>
      <c r="HY2906" s="109"/>
      <c r="HZ2906" s="109"/>
      <c r="IA2906" s="109"/>
      <c r="IB2906" s="109"/>
      <c r="IC2906" s="109"/>
      <c r="ID2906" s="109"/>
      <c r="IE2906" s="109"/>
      <c r="IF2906" s="109"/>
      <c r="IG2906" s="109"/>
      <c r="IH2906" s="109"/>
      <c r="II2906" s="109"/>
      <c r="IJ2906" s="109"/>
      <c r="IK2906" s="109"/>
      <c r="IL2906" s="109"/>
      <c r="IM2906" s="109"/>
      <c r="IN2906" s="109"/>
      <c r="IO2906" s="109"/>
      <c r="IP2906" s="109"/>
      <c r="IQ2906" s="109"/>
      <c r="IR2906" s="109"/>
      <c r="IS2906" s="109"/>
      <c r="IT2906" s="109"/>
      <c r="IU2906" s="109"/>
      <c r="IV2906" s="109"/>
    </row>
    <row r="2907" spans="1:256" s="55" customFormat="1" ht="12" customHeight="1">
      <c r="A2907" s="217"/>
      <c r="B2907" s="65">
        <v>1</v>
      </c>
      <c r="C2907" s="66">
        <f>IF(E2907="A",1,IF(E2907="B",1,0))</f>
        <v>0</v>
      </c>
      <c r="D2907" s="659" t="s">
        <v>90</v>
      </c>
      <c r="E2907" s="659" t="s">
        <v>90</v>
      </c>
      <c r="F2907" s="658" t="s">
        <v>87</v>
      </c>
      <c r="G2907" s="78"/>
      <c r="H2907" s="96" t="s">
        <v>94</v>
      </c>
      <c r="I2907" s="107" t="s">
        <v>3564</v>
      </c>
      <c r="J2907" s="81"/>
      <c r="K2907" s="72"/>
      <c r="L2907" s="72"/>
      <c r="M2907" s="72"/>
      <c r="N2907" s="72"/>
      <c r="O2907" s="72"/>
      <c r="P2907" s="72"/>
      <c r="Q2907" s="833"/>
      <c r="R2907" s="102"/>
      <c r="S2907" s="73"/>
      <c r="T2907" s="102"/>
      <c r="U2907" s="103"/>
      <c r="V2907" s="104"/>
      <c r="W2907" s="109"/>
      <c r="X2907" s="109"/>
      <c r="Y2907" s="109"/>
      <c r="Z2907" s="109"/>
      <c r="AA2907" s="109"/>
      <c r="AB2907" s="109"/>
      <c r="AC2907" s="109"/>
      <c r="AD2907" s="109"/>
      <c r="AE2907" s="109"/>
      <c r="AF2907" s="109"/>
      <c r="AG2907" s="109"/>
      <c r="AH2907" s="109"/>
      <c r="AI2907" s="109"/>
      <c r="AJ2907" s="109"/>
      <c r="AK2907" s="109"/>
      <c r="AL2907" s="109"/>
      <c r="AM2907" s="109"/>
      <c r="AN2907" s="109"/>
      <c r="AO2907" s="109"/>
      <c r="AP2907" s="109"/>
      <c r="AQ2907" s="109"/>
      <c r="AR2907" s="109"/>
      <c r="AS2907" s="109"/>
      <c r="AT2907" s="109"/>
      <c r="AU2907" s="109"/>
      <c r="AV2907" s="109"/>
      <c r="AW2907" s="109"/>
      <c r="AX2907" s="109"/>
      <c r="AY2907" s="109"/>
      <c r="AZ2907" s="109"/>
      <c r="BA2907" s="109"/>
      <c r="BB2907" s="109"/>
      <c r="BC2907" s="109"/>
      <c r="BD2907" s="109"/>
      <c r="BE2907" s="109"/>
      <c r="BF2907" s="109"/>
      <c r="BG2907" s="109"/>
      <c r="BH2907" s="109"/>
      <c r="BI2907" s="109"/>
      <c r="BJ2907" s="109"/>
      <c r="BK2907" s="109"/>
      <c r="BL2907" s="109"/>
      <c r="BM2907" s="109"/>
      <c r="BN2907" s="109"/>
      <c r="BO2907" s="109"/>
      <c r="BP2907" s="109"/>
      <c r="BQ2907" s="109"/>
      <c r="BR2907" s="109"/>
      <c r="BS2907" s="109"/>
      <c r="BT2907" s="109"/>
      <c r="BU2907" s="109"/>
      <c r="BV2907" s="109"/>
      <c r="BW2907" s="109"/>
      <c r="BX2907" s="109"/>
      <c r="BY2907" s="109"/>
      <c r="BZ2907" s="109"/>
      <c r="CA2907" s="109"/>
      <c r="CB2907" s="109"/>
      <c r="CC2907" s="109"/>
      <c r="CD2907" s="109"/>
      <c r="CE2907" s="109"/>
      <c r="CF2907" s="109"/>
      <c r="CG2907" s="109"/>
      <c r="CH2907" s="109"/>
      <c r="CI2907" s="109"/>
      <c r="CJ2907" s="109"/>
      <c r="CK2907" s="109"/>
      <c r="CL2907" s="109"/>
      <c r="CM2907" s="109"/>
      <c r="CN2907" s="109"/>
      <c r="CO2907" s="109"/>
      <c r="CP2907" s="109"/>
      <c r="CQ2907" s="109"/>
      <c r="CR2907" s="109"/>
      <c r="CS2907" s="109"/>
      <c r="CT2907" s="109"/>
      <c r="CU2907" s="109"/>
      <c r="CV2907" s="109"/>
      <c r="CW2907" s="109"/>
      <c r="CX2907" s="109"/>
      <c r="CY2907" s="109"/>
      <c r="CZ2907" s="109"/>
      <c r="DA2907" s="109"/>
      <c r="DB2907" s="109"/>
      <c r="DC2907" s="109"/>
      <c r="DD2907" s="109"/>
      <c r="DE2907" s="109"/>
      <c r="DF2907" s="109"/>
      <c r="DG2907" s="109"/>
      <c r="DH2907" s="109"/>
      <c r="DI2907" s="109"/>
      <c r="DJ2907" s="109"/>
      <c r="DK2907" s="109"/>
      <c r="DL2907" s="109"/>
      <c r="DM2907" s="109"/>
      <c r="DN2907" s="109"/>
      <c r="DO2907" s="109"/>
      <c r="DP2907" s="109"/>
      <c r="DQ2907" s="109"/>
      <c r="DR2907" s="109"/>
      <c r="DS2907" s="109"/>
      <c r="DT2907" s="109"/>
      <c r="DU2907" s="109"/>
      <c r="DV2907" s="109"/>
      <c r="DW2907" s="109"/>
      <c r="DX2907" s="109"/>
      <c r="DY2907" s="109"/>
      <c r="DZ2907" s="109"/>
      <c r="EA2907" s="109"/>
      <c r="EB2907" s="109"/>
      <c r="EC2907" s="109"/>
      <c r="ED2907" s="109"/>
      <c r="EE2907" s="109"/>
      <c r="EF2907" s="109"/>
      <c r="EG2907" s="109"/>
      <c r="EH2907" s="109"/>
      <c r="EI2907" s="109"/>
      <c r="EJ2907" s="109"/>
      <c r="EK2907" s="109"/>
      <c r="EL2907" s="109"/>
      <c r="EM2907" s="109"/>
      <c r="EN2907" s="109"/>
      <c r="EO2907" s="109"/>
      <c r="EP2907" s="109"/>
      <c r="EQ2907" s="109"/>
      <c r="ER2907" s="109"/>
      <c r="ES2907" s="109"/>
      <c r="ET2907" s="109"/>
      <c r="EU2907" s="109"/>
      <c r="EV2907" s="109"/>
      <c r="EW2907" s="109"/>
      <c r="EX2907" s="109"/>
      <c r="EY2907" s="109"/>
      <c r="EZ2907" s="109"/>
      <c r="FA2907" s="109"/>
      <c r="FB2907" s="109"/>
      <c r="FC2907" s="109"/>
      <c r="FD2907" s="109"/>
      <c r="FE2907" s="109"/>
      <c r="FF2907" s="109"/>
      <c r="FG2907" s="109"/>
      <c r="FH2907" s="109"/>
      <c r="FI2907" s="109"/>
      <c r="FJ2907" s="109"/>
      <c r="FK2907" s="109"/>
      <c r="FL2907" s="109"/>
      <c r="FM2907" s="109"/>
      <c r="FN2907" s="109"/>
      <c r="FO2907" s="109"/>
      <c r="FP2907" s="109"/>
      <c r="FQ2907" s="109"/>
      <c r="FR2907" s="109"/>
      <c r="FS2907" s="109"/>
      <c r="FT2907" s="109"/>
      <c r="FU2907" s="109"/>
      <c r="FV2907" s="109"/>
      <c r="FW2907" s="109"/>
      <c r="FX2907" s="109"/>
      <c r="FY2907" s="109"/>
      <c r="FZ2907" s="109"/>
      <c r="GA2907" s="109"/>
      <c r="GB2907" s="109"/>
      <c r="GC2907" s="109"/>
      <c r="GD2907" s="109"/>
      <c r="GE2907" s="109"/>
      <c r="GF2907" s="109"/>
      <c r="GG2907" s="109"/>
      <c r="GH2907" s="109"/>
      <c r="GI2907" s="109"/>
      <c r="GJ2907" s="109"/>
      <c r="GK2907" s="109"/>
      <c r="GL2907" s="109"/>
      <c r="GM2907" s="109"/>
      <c r="GN2907" s="109"/>
      <c r="GO2907" s="109"/>
      <c r="GP2907" s="109"/>
      <c r="GQ2907" s="109"/>
      <c r="GR2907" s="109"/>
      <c r="GS2907" s="109"/>
      <c r="GT2907" s="109"/>
      <c r="GU2907" s="109"/>
      <c r="GV2907" s="109"/>
      <c r="GW2907" s="109"/>
      <c r="GX2907" s="109"/>
      <c r="GY2907" s="109"/>
      <c r="GZ2907" s="109"/>
      <c r="HA2907" s="109"/>
      <c r="HB2907" s="109"/>
      <c r="HC2907" s="109"/>
      <c r="HD2907" s="109"/>
      <c r="HE2907" s="109"/>
      <c r="HF2907" s="109"/>
      <c r="HG2907" s="109"/>
      <c r="HH2907" s="109"/>
      <c r="HI2907" s="109"/>
      <c r="HJ2907" s="109"/>
      <c r="HK2907" s="109"/>
      <c r="HL2907" s="109"/>
      <c r="HM2907" s="109"/>
      <c r="HN2907" s="109"/>
      <c r="HO2907" s="109"/>
      <c r="HP2907" s="109"/>
      <c r="HQ2907" s="109"/>
      <c r="HR2907" s="109"/>
      <c r="HS2907" s="109"/>
      <c r="HT2907" s="109"/>
      <c r="HU2907" s="109"/>
      <c r="HV2907" s="109"/>
      <c r="HW2907" s="109"/>
      <c r="HX2907" s="109"/>
      <c r="HY2907" s="109"/>
      <c r="HZ2907" s="109"/>
      <c r="IA2907" s="109"/>
      <c r="IB2907" s="109"/>
      <c r="IC2907" s="109"/>
      <c r="ID2907" s="109"/>
      <c r="IE2907" s="109"/>
      <c r="IF2907" s="109"/>
      <c r="IG2907" s="109"/>
      <c r="IH2907" s="109"/>
      <c r="II2907" s="109"/>
      <c r="IJ2907" s="109"/>
      <c r="IK2907" s="109"/>
      <c r="IL2907" s="109"/>
      <c r="IM2907" s="109"/>
      <c r="IN2907" s="109"/>
      <c r="IO2907" s="109"/>
      <c r="IP2907" s="109"/>
      <c r="IQ2907" s="109"/>
      <c r="IR2907" s="109"/>
      <c r="IS2907" s="109"/>
      <c r="IT2907" s="109"/>
      <c r="IU2907" s="109"/>
      <c r="IV2907" s="109"/>
    </row>
    <row r="2908" spans="1:256" ht="12" customHeight="1">
      <c r="B2908" s="65">
        <v>1</v>
      </c>
      <c r="C2908" s="66">
        <f>IF(E2908="A",1,IF(E2908="B",1,0))</f>
        <v>1</v>
      </c>
      <c r="D2908" s="658" t="s">
        <v>87</v>
      </c>
      <c r="E2908" s="658" t="s">
        <v>87</v>
      </c>
      <c r="F2908" s="656" t="s">
        <v>70</v>
      </c>
      <c r="G2908" s="78"/>
      <c r="H2908" s="96" t="s">
        <v>140</v>
      </c>
      <c r="I2908" s="107" t="s">
        <v>3565</v>
      </c>
      <c r="J2908" s="81"/>
      <c r="K2908" s="72"/>
      <c r="L2908" s="72"/>
      <c r="M2908" s="72"/>
      <c r="N2908" s="72"/>
      <c r="O2908" s="72"/>
      <c r="P2908" s="72"/>
      <c r="Q2908" s="833"/>
      <c r="R2908" s="102"/>
      <c r="S2908" s="73"/>
      <c r="T2908" s="102"/>
      <c r="U2908" s="103"/>
      <c r="V2908" s="104"/>
    </row>
    <row r="2909" spans="1:256" ht="12.5">
      <c r="B2909" s="65">
        <v>1</v>
      </c>
      <c r="C2909" s="66">
        <f>IF(E2909="A",4,IF(E2909="B",3,IF(E2909="C",2,IF(E2909="D",1,0))))</f>
        <v>1</v>
      </c>
      <c r="D2909" s="76" t="s">
        <v>68</v>
      </c>
      <c r="E2909" s="99" t="s">
        <v>70</v>
      </c>
      <c r="F2909" s="76" t="s">
        <v>68</v>
      </c>
      <c r="G2909" s="78"/>
      <c r="H2909" s="96" t="s">
        <v>101</v>
      </c>
      <c r="I2909" s="107" t="s">
        <v>804</v>
      </c>
      <c r="J2909" s="81" t="s">
        <v>1056</v>
      </c>
      <c r="K2909" s="72"/>
      <c r="L2909" s="72"/>
      <c r="M2909" s="72"/>
      <c r="N2909" s="72"/>
      <c r="O2909" s="72"/>
      <c r="P2909" s="72"/>
      <c r="Q2909" s="833"/>
      <c r="R2909" s="102"/>
      <c r="S2909" s="73"/>
      <c r="T2909" s="102"/>
      <c r="U2909" s="103"/>
      <c r="V2909" s="104"/>
    </row>
    <row r="2910" spans="1:256" s="55" customFormat="1" ht="12" customHeight="1">
      <c r="A2910" s="217"/>
      <c r="B2910" s="65">
        <v>1</v>
      </c>
      <c r="C2910" s="66">
        <f>IF(E2910="A",1,IF(E2910="B",1,0))</f>
        <v>0</v>
      </c>
      <c r="D2910" s="76" t="s">
        <v>87</v>
      </c>
      <c r="E2910" s="99" t="s">
        <v>70</v>
      </c>
      <c r="F2910" s="76" t="s">
        <v>68</v>
      </c>
      <c r="G2910" s="78"/>
      <c r="H2910" s="96" t="s">
        <v>372</v>
      </c>
      <c r="I2910" s="107" t="s">
        <v>3566</v>
      </c>
      <c r="J2910" s="81"/>
      <c r="K2910" s="72"/>
      <c r="L2910" s="72"/>
      <c r="M2910" s="72"/>
      <c r="N2910" s="72"/>
      <c r="O2910" s="72"/>
      <c r="P2910" s="72"/>
      <c r="Q2910" s="833"/>
      <c r="R2910" s="102"/>
      <c r="S2910" s="73"/>
      <c r="T2910" s="102"/>
      <c r="U2910" s="103"/>
      <c r="V2910" s="104"/>
      <c r="W2910" s="109"/>
      <c r="X2910" s="109"/>
      <c r="Y2910" s="109"/>
      <c r="Z2910" s="109"/>
      <c r="AA2910" s="109"/>
      <c r="AB2910" s="109"/>
      <c r="AC2910" s="109"/>
      <c r="AD2910" s="109"/>
      <c r="AE2910" s="109"/>
      <c r="AF2910" s="109"/>
      <c r="AG2910" s="109"/>
      <c r="AH2910" s="109"/>
      <c r="AI2910" s="109"/>
      <c r="AJ2910" s="109"/>
      <c r="AK2910" s="109"/>
      <c r="AL2910" s="109"/>
      <c r="AM2910" s="109"/>
      <c r="AN2910" s="109"/>
      <c r="AO2910" s="109"/>
      <c r="AP2910" s="109"/>
      <c r="AQ2910" s="109"/>
      <c r="AR2910" s="109"/>
      <c r="AS2910" s="109"/>
      <c r="AT2910" s="109"/>
      <c r="AU2910" s="109"/>
      <c r="AV2910" s="109"/>
      <c r="AW2910" s="109"/>
      <c r="AX2910" s="109"/>
      <c r="AY2910" s="109"/>
      <c r="AZ2910" s="109"/>
      <c r="BA2910" s="109"/>
      <c r="BB2910" s="109"/>
      <c r="BC2910" s="109"/>
      <c r="BD2910" s="109"/>
      <c r="BE2910" s="109"/>
      <c r="BF2910" s="109"/>
      <c r="BG2910" s="109"/>
      <c r="BH2910" s="109"/>
      <c r="BI2910" s="109"/>
      <c r="BJ2910" s="109"/>
      <c r="BK2910" s="109"/>
      <c r="BL2910" s="109"/>
      <c r="BM2910" s="109"/>
      <c r="BN2910" s="109"/>
      <c r="BO2910" s="109"/>
      <c r="BP2910" s="109"/>
      <c r="BQ2910" s="109"/>
      <c r="BR2910" s="109"/>
      <c r="BS2910" s="109"/>
      <c r="BT2910" s="109"/>
      <c r="BU2910" s="109"/>
      <c r="BV2910" s="109"/>
      <c r="BW2910" s="109"/>
      <c r="BX2910" s="109"/>
      <c r="BY2910" s="109"/>
      <c r="BZ2910" s="109"/>
      <c r="CA2910" s="109"/>
      <c r="CB2910" s="109"/>
      <c r="CC2910" s="109"/>
      <c r="CD2910" s="109"/>
      <c r="CE2910" s="109"/>
      <c r="CF2910" s="109"/>
      <c r="CG2910" s="109"/>
      <c r="CH2910" s="109"/>
      <c r="CI2910" s="109"/>
      <c r="CJ2910" s="109"/>
      <c r="CK2910" s="109"/>
      <c r="CL2910" s="109"/>
      <c r="CM2910" s="109"/>
      <c r="CN2910" s="109"/>
      <c r="CO2910" s="109"/>
      <c r="CP2910" s="109"/>
      <c r="CQ2910" s="109"/>
      <c r="CR2910" s="109"/>
      <c r="CS2910" s="109"/>
      <c r="CT2910" s="109"/>
      <c r="CU2910" s="109"/>
      <c r="CV2910" s="109"/>
      <c r="CW2910" s="109"/>
      <c r="CX2910" s="109"/>
      <c r="CY2910" s="109"/>
      <c r="CZ2910" s="109"/>
      <c r="DA2910" s="109"/>
      <c r="DB2910" s="109"/>
      <c r="DC2910" s="109"/>
      <c r="DD2910" s="109"/>
      <c r="DE2910" s="109"/>
      <c r="DF2910" s="109"/>
      <c r="DG2910" s="109"/>
      <c r="DH2910" s="109"/>
      <c r="DI2910" s="109"/>
      <c r="DJ2910" s="109"/>
      <c r="DK2910" s="109"/>
      <c r="DL2910" s="109"/>
      <c r="DM2910" s="109"/>
      <c r="DN2910" s="109"/>
      <c r="DO2910" s="109"/>
      <c r="DP2910" s="109"/>
      <c r="DQ2910" s="109"/>
      <c r="DR2910" s="109"/>
      <c r="DS2910" s="109"/>
      <c r="DT2910" s="109"/>
      <c r="DU2910" s="109"/>
      <c r="DV2910" s="109"/>
      <c r="DW2910" s="109"/>
      <c r="DX2910" s="109"/>
      <c r="DY2910" s="109"/>
      <c r="DZ2910" s="109"/>
      <c r="EA2910" s="109"/>
      <c r="EB2910" s="109"/>
      <c r="EC2910" s="109"/>
      <c r="ED2910" s="109"/>
      <c r="EE2910" s="109"/>
      <c r="EF2910" s="109"/>
      <c r="EG2910" s="109"/>
      <c r="EH2910" s="109"/>
      <c r="EI2910" s="109"/>
      <c r="EJ2910" s="109"/>
      <c r="EK2910" s="109"/>
      <c r="EL2910" s="109"/>
      <c r="EM2910" s="109"/>
      <c r="EN2910" s="109"/>
      <c r="EO2910" s="109"/>
      <c r="EP2910" s="109"/>
      <c r="EQ2910" s="109"/>
      <c r="ER2910" s="109"/>
      <c r="ES2910" s="109"/>
      <c r="ET2910" s="109"/>
      <c r="EU2910" s="109"/>
      <c r="EV2910" s="109"/>
      <c r="EW2910" s="109"/>
      <c r="EX2910" s="109"/>
      <c r="EY2910" s="109"/>
      <c r="EZ2910" s="109"/>
      <c r="FA2910" s="109"/>
      <c r="FB2910" s="109"/>
      <c r="FC2910" s="109"/>
      <c r="FD2910" s="109"/>
      <c r="FE2910" s="109"/>
      <c r="FF2910" s="109"/>
      <c r="FG2910" s="109"/>
      <c r="FH2910" s="109"/>
      <c r="FI2910" s="109"/>
      <c r="FJ2910" s="109"/>
      <c r="FK2910" s="109"/>
      <c r="FL2910" s="109"/>
      <c r="FM2910" s="109"/>
      <c r="FN2910" s="109"/>
      <c r="FO2910" s="109"/>
      <c r="FP2910" s="109"/>
      <c r="FQ2910" s="109"/>
      <c r="FR2910" s="109"/>
      <c r="FS2910" s="109"/>
      <c r="FT2910" s="109"/>
      <c r="FU2910" s="109"/>
      <c r="FV2910" s="109"/>
      <c r="FW2910" s="109"/>
      <c r="FX2910" s="109"/>
      <c r="FY2910" s="109"/>
      <c r="FZ2910" s="109"/>
      <c r="GA2910" s="109"/>
      <c r="GB2910" s="109"/>
      <c r="GC2910" s="109"/>
      <c r="GD2910" s="109"/>
      <c r="GE2910" s="109"/>
      <c r="GF2910" s="109"/>
      <c r="GG2910" s="109"/>
      <c r="GH2910" s="109"/>
      <c r="GI2910" s="109"/>
      <c r="GJ2910" s="109"/>
      <c r="GK2910" s="109"/>
      <c r="GL2910" s="109"/>
      <c r="GM2910" s="109"/>
      <c r="GN2910" s="109"/>
      <c r="GO2910" s="109"/>
      <c r="GP2910" s="109"/>
      <c r="GQ2910" s="109"/>
      <c r="GR2910" s="109"/>
      <c r="GS2910" s="109"/>
      <c r="GT2910" s="109"/>
      <c r="GU2910" s="109"/>
      <c r="GV2910" s="109"/>
      <c r="GW2910" s="109"/>
      <c r="GX2910" s="109"/>
      <c r="GY2910" s="109"/>
      <c r="GZ2910" s="109"/>
      <c r="HA2910" s="109"/>
      <c r="HB2910" s="109"/>
      <c r="HC2910" s="109"/>
      <c r="HD2910" s="109"/>
      <c r="HE2910" s="109"/>
      <c r="HF2910" s="109"/>
      <c r="HG2910" s="109"/>
      <c r="HH2910" s="109"/>
      <c r="HI2910" s="109"/>
      <c r="HJ2910" s="109"/>
      <c r="HK2910" s="109"/>
      <c r="HL2910" s="109"/>
      <c r="HM2910" s="109"/>
      <c r="HN2910" s="109"/>
      <c r="HO2910" s="109"/>
      <c r="HP2910" s="109"/>
      <c r="HQ2910" s="109"/>
      <c r="HR2910" s="109"/>
      <c r="HS2910" s="109"/>
      <c r="HT2910" s="109"/>
      <c r="HU2910" s="109"/>
      <c r="HV2910" s="109"/>
      <c r="HW2910" s="109"/>
      <c r="HX2910" s="109"/>
      <c r="HY2910" s="109"/>
      <c r="HZ2910" s="109"/>
      <c r="IA2910" s="109"/>
      <c r="IB2910" s="109"/>
      <c r="IC2910" s="109"/>
      <c r="ID2910" s="109"/>
      <c r="IE2910" s="109"/>
      <c r="IF2910" s="109"/>
      <c r="IG2910" s="109"/>
      <c r="IH2910" s="109"/>
      <c r="II2910" s="109"/>
      <c r="IJ2910" s="109"/>
      <c r="IK2910" s="109"/>
      <c r="IL2910" s="109"/>
      <c r="IM2910" s="109"/>
      <c r="IN2910" s="109"/>
      <c r="IO2910" s="109"/>
      <c r="IP2910" s="109"/>
      <c r="IQ2910" s="109"/>
      <c r="IR2910" s="109"/>
      <c r="IS2910" s="109"/>
      <c r="IT2910" s="109"/>
      <c r="IU2910" s="109"/>
      <c r="IV2910" s="109"/>
    </row>
    <row r="2911" spans="1:256" ht="12.5">
      <c r="A2911" s="660"/>
      <c r="B2911" s="65">
        <v>1</v>
      </c>
      <c r="C2911" s="66">
        <f>IF(E2911="A",4,IF(E2911="B",3,IF(E2911="C",2,IF(E2911="D",1,0))))</f>
        <v>2</v>
      </c>
      <c r="D2911" s="99" t="s">
        <v>70</v>
      </c>
      <c r="E2911" s="77" t="s">
        <v>90</v>
      </c>
      <c r="F2911" s="76" t="s">
        <v>87</v>
      </c>
      <c r="G2911" s="78"/>
      <c r="H2911" s="96" t="s">
        <v>104</v>
      </c>
      <c r="I2911" s="107" t="s">
        <v>5804</v>
      </c>
      <c r="J2911" s="81"/>
      <c r="K2911" s="72"/>
      <c r="L2911" s="72"/>
      <c r="M2911" s="72"/>
      <c r="N2911" s="72"/>
      <c r="O2911" s="72"/>
      <c r="P2911" s="72"/>
      <c r="Q2911" s="833"/>
      <c r="R2911" s="102"/>
      <c r="S2911" s="73"/>
      <c r="T2911" s="102"/>
      <c r="U2911" s="103"/>
      <c r="V2911" s="104"/>
    </row>
    <row r="2912" spans="1:256" ht="12" customHeight="1">
      <c r="B2912" s="65">
        <v>1</v>
      </c>
      <c r="C2912" s="66">
        <f>IF(E2912="A",1,IF(E2912="B",1,0))</f>
        <v>0</v>
      </c>
      <c r="D2912" s="77" t="s">
        <v>90</v>
      </c>
      <c r="E2912" s="77" t="s">
        <v>90</v>
      </c>
      <c r="F2912" s="77" t="s">
        <v>90</v>
      </c>
      <c r="G2912" s="78"/>
      <c r="H2912" s="96" t="s">
        <v>90</v>
      </c>
      <c r="I2912" s="107" t="s">
        <v>3567</v>
      </c>
      <c r="J2912" s="81"/>
      <c r="K2912" s="72"/>
      <c r="L2912" s="72"/>
      <c r="M2912" s="72"/>
      <c r="N2912" s="72"/>
      <c r="O2912" s="72"/>
      <c r="P2912" s="72"/>
      <c r="Q2912" s="833"/>
      <c r="R2912" s="102"/>
      <c r="S2912" s="73"/>
      <c r="T2912" s="102"/>
      <c r="U2912" s="103"/>
      <c r="V2912" s="104"/>
    </row>
    <row r="2913" spans="1:256" s="55" customFormat="1" ht="12" customHeight="1">
      <c r="A2913" s="217"/>
      <c r="B2913" s="669">
        <v>1</v>
      </c>
      <c r="C2913" s="671">
        <f>IF(E2913="A",1,IF(E2913="B",1,0))</f>
        <v>1</v>
      </c>
      <c r="D2913" s="664" t="s">
        <v>90</v>
      </c>
      <c r="E2913" s="665" t="s">
        <v>87</v>
      </c>
      <c r="F2913" s="665" t="s">
        <v>87</v>
      </c>
      <c r="G2913" s="78"/>
      <c r="H2913" s="96" t="s">
        <v>3568</v>
      </c>
      <c r="I2913" s="107" t="s">
        <v>3569</v>
      </c>
      <c r="J2913" s="81"/>
      <c r="K2913" s="72"/>
      <c r="L2913" s="72"/>
      <c r="M2913" s="72"/>
      <c r="N2913" s="72"/>
      <c r="O2913" s="72"/>
      <c r="P2913" s="72"/>
      <c r="Q2913" s="833"/>
      <c r="R2913" s="102"/>
      <c r="S2913" s="73"/>
      <c r="T2913" s="102"/>
      <c r="U2913" s="103"/>
      <c r="V2913" s="104"/>
      <c r="W2913" s="109"/>
      <c r="X2913" s="109"/>
      <c r="Y2913" s="109"/>
      <c r="Z2913" s="109"/>
      <c r="AA2913" s="109"/>
      <c r="AB2913" s="109"/>
      <c r="AC2913" s="109"/>
      <c r="AD2913" s="109"/>
      <c r="AE2913" s="109"/>
      <c r="AF2913" s="109"/>
      <c r="AG2913" s="109"/>
      <c r="AH2913" s="109"/>
      <c r="AI2913" s="109"/>
      <c r="AJ2913" s="109"/>
      <c r="AK2913" s="109"/>
      <c r="AL2913" s="109"/>
      <c r="AM2913" s="109"/>
      <c r="AN2913" s="109"/>
      <c r="AO2913" s="109"/>
      <c r="AP2913" s="109"/>
      <c r="AQ2913" s="109"/>
      <c r="AR2913" s="109"/>
      <c r="AS2913" s="109"/>
      <c r="AT2913" s="109"/>
      <c r="AU2913" s="109"/>
      <c r="AV2913" s="109"/>
      <c r="AW2913" s="109"/>
      <c r="AX2913" s="109"/>
      <c r="AY2913" s="109"/>
      <c r="AZ2913" s="109"/>
      <c r="BA2913" s="109"/>
      <c r="BB2913" s="109"/>
      <c r="BC2913" s="109"/>
      <c r="BD2913" s="109"/>
      <c r="BE2913" s="109"/>
      <c r="BF2913" s="109"/>
      <c r="BG2913" s="109"/>
      <c r="BH2913" s="109"/>
      <c r="BI2913" s="109"/>
      <c r="BJ2913" s="109"/>
      <c r="BK2913" s="109"/>
      <c r="BL2913" s="109"/>
      <c r="BM2913" s="109"/>
      <c r="BN2913" s="109"/>
      <c r="BO2913" s="109"/>
      <c r="BP2913" s="109"/>
      <c r="BQ2913" s="109"/>
      <c r="BR2913" s="109"/>
      <c r="BS2913" s="109"/>
      <c r="BT2913" s="109"/>
      <c r="BU2913" s="109"/>
      <c r="BV2913" s="109"/>
      <c r="BW2913" s="109"/>
      <c r="BX2913" s="109"/>
      <c r="BY2913" s="109"/>
      <c r="BZ2913" s="109"/>
      <c r="CA2913" s="109"/>
      <c r="CB2913" s="109"/>
      <c r="CC2913" s="109"/>
      <c r="CD2913" s="109"/>
      <c r="CE2913" s="109"/>
      <c r="CF2913" s="109"/>
      <c r="CG2913" s="109"/>
      <c r="CH2913" s="109"/>
      <c r="CI2913" s="109"/>
      <c r="CJ2913" s="109"/>
      <c r="CK2913" s="109"/>
      <c r="CL2913" s="109"/>
      <c r="CM2913" s="109"/>
      <c r="CN2913" s="109"/>
      <c r="CO2913" s="109"/>
      <c r="CP2913" s="109"/>
      <c r="CQ2913" s="109"/>
      <c r="CR2913" s="109"/>
      <c r="CS2913" s="109"/>
      <c r="CT2913" s="109"/>
      <c r="CU2913" s="109"/>
      <c r="CV2913" s="109"/>
      <c r="CW2913" s="109"/>
      <c r="CX2913" s="109"/>
      <c r="CY2913" s="109"/>
      <c r="CZ2913" s="109"/>
      <c r="DA2913" s="109"/>
      <c r="DB2913" s="109"/>
      <c r="DC2913" s="109"/>
      <c r="DD2913" s="109"/>
      <c r="DE2913" s="109"/>
      <c r="DF2913" s="109"/>
      <c r="DG2913" s="109"/>
      <c r="DH2913" s="109"/>
      <c r="DI2913" s="109"/>
      <c r="DJ2913" s="109"/>
      <c r="DK2913" s="109"/>
      <c r="DL2913" s="109"/>
      <c r="DM2913" s="109"/>
      <c r="DN2913" s="109"/>
      <c r="DO2913" s="109"/>
      <c r="DP2913" s="109"/>
      <c r="DQ2913" s="109"/>
      <c r="DR2913" s="109"/>
      <c r="DS2913" s="109"/>
      <c r="DT2913" s="109"/>
      <c r="DU2913" s="109"/>
      <c r="DV2913" s="109"/>
      <c r="DW2913" s="109"/>
      <c r="DX2913" s="109"/>
      <c r="DY2913" s="109"/>
      <c r="DZ2913" s="109"/>
      <c r="EA2913" s="109"/>
      <c r="EB2913" s="109"/>
      <c r="EC2913" s="109"/>
      <c r="ED2913" s="109"/>
      <c r="EE2913" s="109"/>
      <c r="EF2913" s="109"/>
      <c r="EG2913" s="109"/>
      <c r="EH2913" s="109"/>
      <c r="EI2913" s="109"/>
      <c r="EJ2913" s="109"/>
      <c r="EK2913" s="109"/>
      <c r="EL2913" s="109"/>
      <c r="EM2913" s="109"/>
      <c r="EN2913" s="109"/>
      <c r="EO2913" s="109"/>
      <c r="EP2913" s="109"/>
      <c r="EQ2913" s="109"/>
      <c r="ER2913" s="109"/>
      <c r="ES2913" s="109"/>
      <c r="ET2913" s="109"/>
      <c r="EU2913" s="109"/>
      <c r="EV2913" s="109"/>
      <c r="EW2913" s="109"/>
      <c r="EX2913" s="109"/>
      <c r="EY2913" s="109"/>
      <c r="EZ2913" s="109"/>
      <c r="FA2913" s="109"/>
      <c r="FB2913" s="109"/>
      <c r="FC2913" s="109"/>
      <c r="FD2913" s="109"/>
      <c r="FE2913" s="109"/>
      <c r="FF2913" s="109"/>
      <c r="FG2913" s="109"/>
      <c r="FH2913" s="109"/>
      <c r="FI2913" s="109"/>
      <c r="FJ2913" s="109"/>
      <c r="FK2913" s="109"/>
      <c r="FL2913" s="109"/>
      <c r="FM2913" s="109"/>
      <c r="FN2913" s="109"/>
      <c r="FO2913" s="109"/>
      <c r="FP2913" s="109"/>
      <c r="FQ2913" s="109"/>
      <c r="FR2913" s="109"/>
      <c r="FS2913" s="109"/>
      <c r="FT2913" s="109"/>
      <c r="FU2913" s="109"/>
      <c r="FV2913" s="109"/>
      <c r="FW2913" s="109"/>
      <c r="FX2913" s="109"/>
      <c r="FY2913" s="109"/>
      <c r="FZ2913" s="109"/>
      <c r="GA2913" s="109"/>
      <c r="GB2913" s="109"/>
      <c r="GC2913" s="109"/>
      <c r="GD2913" s="109"/>
      <c r="GE2913" s="109"/>
      <c r="GF2913" s="109"/>
      <c r="GG2913" s="109"/>
      <c r="GH2913" s="109"/>
      <c r="GI2913" s="109"/>
      <c r="GJ2913" s="109"/>
      <c r="GK2913" s="109"/>
      <c r="GL2913" s="109"/>
      <c r="GM2913" s="109"/>
      <c r="GN2913" s="109"/>
      <c r="GO2913" s="109"/>
      <c r="GP2913" s="109"/>
      <c r="GQ2913" s="109"/>
      <c r="GR2913" s="109"/>
      <c r="GS2913" s="109"/>
      <c r="GT2913" s="109"/>
      <c r="GU2913" s="109"/>
      <c r="GV2913" s="109"/>
      <c r="GW2913" s="109"/>
      <c r="GX2913" s="109"/>
      <c r="GY2913" s="109"/>
      <c r="GZ2913" s="109"/>
      <c r="HA2913" s="109"/>
      <c r="HB2913" s="109"/>
      <c r="HC2913" s="109"/>
      <c r="HD2913" s="109"/>
      <c r="HE2913" s="109"/>
      <c r="HF2913" s="109"/>
      <c r="HG2913" s="109"/>
      <c r="HH2913" s="109"/>
      <c r="HI2913" s="109"/>
      <c r="HJ2913" s="109"/>
      <c r="HK2913" s="109"/>
      <c r="HL2913" s="109"/>
      <c r="HM2913" s="109"/>
      <c r="HN2913" s="109"/>
      <c r="HO2913" s="109"/>
      <c r="HP2913" s="109"/>
      <c r="HQ2913" s="109"/>
      <c r="HR2913" s="109"/>
      <c r="HS2913" s="109"/>
      <c r="HT2913" s="109"/>
      <c r="HU2913" s="109"/>
      <c r="HV2913" s="109"/>
      <c r="HW2913" s="109"/>
      <c r="HX2913" s="109"/>
      <c r="HY2913" s="109"/>
      <c r="HZ2913" s="109"/>
      <c r="IA2913" s="109"/>
      <c r="IB2913" s="109"/>
      <c r="IC2913" s="109"/>
      <c r="ID2913" s="109"/>
      <c r="IE2913" s="109"/>
      <c r="IF2913" s="109"/>
      <c r="IG2913" s="109"/>
      <c r="IH2913" s="109"/>
      <c r="II2913" s="109"/>
      <c r="IJ2913" s="109"/>
      <c r="IK2913" s="109"/>
      <c r="IL2913" s="109"/>
      <c r="IM2913" s="109"/>
      <c r="IN2913" s="109"/>
      <c r="IO2913" s="109"/>
      <c r="IP2913" s="109"/>
      <c r="IQ2913" s="109"/>
      <c r="IR2913" s="109"/>
      <c r="IS2913" s="109"/>
      <c r="IT2913" s="109"/>
      <c r="IU2913" s="109"/>
      <c r="IV2913" s="109"/>
    </row>
    <row r="2914" spans="1:256" ht="12" customHeight="1">
      <c r="B2914" s="65">
        <v>1</v>
      </c>
      <c r="C2914" s="66">
        <f>IF(E2914="A",1,IF(E2914="B",1,0))</f>
        <v>0</v>
      </c>
      <c r="D2914" s="76" t="s">
        <v>68</v>
      </c>
      <c r="E2914" s="77" t="s">
        <v>90</v>
      </c>
      <c r="F2914" s="77" t="s">
        <v>90</v>
      </c>
      <c r="G2914" s="78"/>
      <c r="H2914" s="96" t="s">
        <v>135</v>
      </c>
      <c r="I2914" s="107" t="s">
        <v>3570</v>
      </c>
      <c r="J2914" s="81"/>
      <c r="K2914" s="72"/>
      <c r="L2914" s="72"/>
      <c r="M2914" s="72"/>
      <c r="N2914" s="72"/>
      <c r="O2914" s="72"/>
      <c r="P2914" s="72"/>
      <c r="Q2914" s="833"/>
      <c r="R2914" s="102"/>
      <c r="S2914" s="73"/>
      <c r="T2914" s="102"/>
      <c r="U2914" s="103"/>
      <c r="V2914" s="104"/>
    </row>
    <row r="2915" spans="1:256" s="55" customFormat="1" ht="12" customHeight="1">
      <c r="B2915" s="65">
        <v>1</v>
      </c>
      <c r="C2915" s="66">
        <v>1</v>
      </c>
      <c r="D2915" s="76" t="s">
        <v>87</v>
      </c>
      <c r="E2915" s="99" t="s">
        <v>70</v>
      </c>
      <c r="F2915" s="76" t="s">
        <v>68</v>
      </c>
      <c r="G2915" s="78"/>
      <c r="H2915" s="96" t="s">
        <v>101</v>
      </c>
      <c r="I2915" s="107" t="s">
        <v>582</v>
      </c>
      <c r="J2915" s="81" t="s">
        <v>14</v>
      </c>
      <c r="K2915" s="72"/>
      <c r="L2915" s="72"/>
      <c r="M2915" s="72"/>
      <c r="N2915" s="72"/>
      <c r="O2915" s="72"/>
      <c r="P2915" s="72"/>
      <c r="Q2915" s="833"/>
      <c r="R2915" s="102"/>
      <c r="S2915" s="73"/>
      <c r="T2915" s="102"/>
      <c r="U2915" s="103"/>
      <c r="V2915" s="104"/>
      <c r="W2915" s="109"/>
      <c r="X2915" s="109"/>
      <c r="Y2915" s="109"/>
      <c r="Z2915" s="109"/>
      <c r="AA2915" s="109"/>
      <c r="AB2915" s="109"/>
      <c r="AC2915" s="109"/>
      <c r="AD2915" s="109"/>
      <c r="AE2915" s="109"/>
      <c r="AF2915" s="109"/>
      <c r="AG2915" s="109"/>
      <c r="AH2915" s="109"/>
      <c r="AI2915" s="109"/>
      <c r="AJ2915" s="109"/>
      <c r="AK2915" s="109"/>
      <c r="AL2915" s="109"/>
      <c r="AM2915" s="109"/>
      <c r="AN2915" s="109"/>
      <c r="AO2915" s="109"/>
      <c r="AP2915" s="109"/>
      <c r="AQ2915" s="109"/>
      <c r="AR2915" s="109"/>
      <c r="AS2915" s="109"/>
      <c r="AT2915" s="109"/>
      <c r="AU2915" s="109"/>
      <c r="AV2915" s="109"/>
      <c r="AW2915" s="109"/>
      <c r="AX2915" s="109"/>
      <c r="AY2915" s="109"/>
      <c r="AZ2915" s="109"/>
      <c r="BA2915" s="109"/>
      <c r="BB2915" s="109"/>
      <c r="BC2915" s="109"/>
      <c r="BD2915" s="109"/>
      <c r="BE2915" s="109"/>
      <c r="BF2915" s="109"/>
      <c r="BG2915" s="109"/>
      <c r="BH2915" s="109"/>
      <c r="BI2915" s="109"/>
      <c r="BJ2915" s="109"/>
      <c r="BK2915" s="109"/>
      <c r="BL2915" s="109"/>
      <c r="BM2915" s="109"/>
      <c r="BN2915" s="109"/>
      <c r="BO2915" s="109"/>
      <c r="BP2915" s="109"/>
      <c r="BQ2915" s="109"/>
      <c r="BR2915" s="109"/>
      <c r="BS2915" s="109"/>
      <c r="BT2915" s="109"/>
      <c r="BU2915" s="109"/>
      <c r="BV2915" s="109"/>
      <c r="BW2915" s="109"/>
      <c r="BX2915" s="109"/>
      <c r="BY2915" s="109"/>
      <c r="BZ2915" s="109"/>
      <c r="CA2915" s="109"/>
      <c r="CB2915" s="109"/>
      <c r="CC2915" s="109"/>
      <c r="CD2915" s="109"/>
      <c r="CE2915" s="109"/>
      <c r="CF2915" s="109"/>
      <c r="CG2915" s="109"/>
      <c r="CH2915" s="109"/>
      <c r="CI2915" s="109"/>
      <c r="CJ2915" s="109"/>
      <c r="CK2915" s="109"/>
      <c r="CL2915" s="109"/>
      <c r="CM2915" s="109"/>
      <c r="CN2915" s="109"/>
      <c r="CO2915" s="109"/>
      <c r="CP2915" s="109"/>
      <c r="CQ2915" s="109"/>
      <c r="CR2915" s="109"/>
      <c r="CS2915" s="109"/>
      <c r="CT2915" s="109"/>
      <c r="CU2915" s="109"/>
      <c r="CV2915" s="109"/>
      <c r="CW2915" s="109"/>
      <c r="CX2915" s="109"/>
      <c r="CY2915" s="109"/>
      <c r="CZ2915" s="109"/>
      <c r="DA2915" s="109"/>
      <c r="DB2915" s="109"/>
      <c r="DC2915" s="109"/>
      <c r="DD2915" s="109"/>
      <c r="DE2915" s="109"/>
      <c r="DF2915" s="109"/>
      <c r="DG2915" s="109"/>
      <c r="DH2915" s="109"/>
      <c r="DI2915" s="109"/>
      <c r="DJ2915" s="109"/>
      <c r="DK2915" s="109"/>
      <c r="DL2915" s="109"/>
      <c r="DM2915" s="109"/>
      <c r="DN2915" s="109"/>
      <c r="DO2915" s="109"/>
      <c r="DP2915" s="109"/>
      <c r="DQ2915" s="109"/>
      <c r="DR2915" s="109"/>
      <c r="DS2915" s="109"/>
      <c r="DT2915" s="109"/>
      <c r="DU2915" s="109"/>
      <c r="DV2915" s="109"/>
      <c r="DW2915" s="109"/>
      <c r="DX2915" s="109"/>
      <c r="DY2915" s="109"/>
      <c r="DZ2915" s="109"/>
      <c r="EA2915" s="109"/>
      <c r="EB2915" s="109"/>
      <c r="EC2915" s="109"/>
      <c r="ED2915" s="109"/>
      <c r="EE2915" s="109"/>
      <c r="EF2915" s="109"/>
      <c r="EG2915" s="109"/>
      <c r="EH2915" s="109"/>
      <c r="EI2915" s="109"/>
      <c r="EJ2915" s="109"/>
      <c r="EK2915" s="109"/>
      <c r="EL2915" s="109"/>
      <c r="EM2915" s="109"/>
      <c r="EN2915" s="109"/>
      <c r="EO2915" s="109"/>
      <c r="EP2915" s="109"/>
      <c r="EQ2915" s="109"/>
      <c r="ER2915" s="109"/>
      <c r="ES2915" s="109"/>
      <c r="ET2915" s="109"/>
      <c r="EU2915" s="109"/>
      <c r="EV2915" s="109"/>
      <c r="EW2915" s="109"/>
      <c r="EX2915" s="109"/>
      <c r="EY2915" s="109"/>
      <c r="EZ2915" s="109"/>
      <c r="FA2915" s="109"/>
      <c r="FB2915" s="109"/>
      <c r="FC2915" s="109"/>
      <c r="FD2915" s="109"/>
      <c r="FE2915" s="109"/>
      <c r="FF2915" s="109"/>
      <c r="FG2915" s="109"/>
      <c r="FH2915" s="109"/>
      <c r="FI2915" s="109"/>
      <c r="FJ2915" s="109"/>
      <c r="FK2915" s="109"/>
      <c r="FL2915" s="109"/>
      <c r="FM2915" s="109"/>
      <c r="FN2915" s="109"/>
      <c r="FO2915" s="109"/>
      <c r="FP2915" s="109"/>
      <c r="FQ2915" s="109"/>
      <c r="FR2915" s="109"/>
      <c r="FS2915" s="109"/>
      <c r="FT2915" s="109"/>
      <c r="FU2915" s="109"/>
      <c r="FV2915" s="109"/>
      <c r="FW2915" s="109"/>
      <c r="FX2915" s="109"/>
      <c r="FY2915" s="109"/>
      <c r="FZ2915" s="109"/>
      <c r="GA2915" s="109"/>
      <c r="GB2915" s="109"/>
      <c r="GC2915" s="109"/>
      <c r="GD2915" s="109"/>
      <c r="GE2915" s="109"/>
      <c r="GF2915" s="109"/>
      <c r="GG2915" s="109"/>
      <c r="GH2915" s="109"/>
      <c r="GI2915" s="109"/>
      <c r="GJ2915" s="109"/>
      <c r="GK2915" s="109"/>
      <c r="GL2915" s="109"/>
      <c r="GM2915" s="109"/>
      <c r="GN2915" s="109"/>
      <c r="GO2915" s="109"/>
      <c r="GP2915" s="109"/>
      <c r="GQ2915" s="109"/>
      <c r="GR2915" s="109"/>
      <c r="GS2915" s="109"/>
      <c r="GT2915" s="109"/>
      <c r="GU2915" s="109"/>
      <c r="GV2915" s="109"/>
      <c r="GW2915" s="109"/>
      <c r="GX2915" s="109"/>
      <c r="GY2915" s="109"/>
      <c r="GZ2915" s="109"/>
      <c r="HA2915" s="109"/>
      <c r="HB2915" s="109"/>
      <c r="HC2915" s="109"/>
      <c r="HD2915" s="109"/>
      <c r="HE2915" s="109"/>
      <c r="HF2915" s="109"/>
      <c r="HG2915" s="109"/>
      <c r="HH2915" s="109"/>
      <c r="HI2915" s="109"/>
      <c r="HJ2915" s="109"/>
      <c r="HK2915" s="109"/>
      <c r="HL2915" s="109"/>
      <c r="HM2915" s="109"/>
      <c r="HN2915" s="109"/>
      <c r="HO2915" s="109"/>
      <c r="HP2915" s="109"/>
      <c r="HQ2915" s="109"/>
      <c r="HR2915" s="109"/>
      <c r="HS2915" s="109"/>
      <c r="HT2915" s="109"/>
      <c r="HU2915" s="109"/>
      <c r="HV2915" s="109"/>
      <c r="HW2915" s="109"/>
      <c r="HX2915" s="109"/>
      <c r="HY2915" s="109"/>
      <c r="HZ2915" s="109"/>
      <c r="IA2915" s="109"/>
      <c r="IB2915" s="109"/>
      <c r="IC2915" s="109"/>
      <c r="ID2915" s="109"/>
      <c r="IE2915" s="109"/>
      <c r="IF2915" s="109"/>
      <c r="IG2915" s="109"/>
      <c r="IH2915" s="109"/>
      <c r="II2915" s="109"/>
      <c r="IJ2915" s="109"/>
      <c r="IK2915" s="109"/>
      <c r="IL2915" s="109"/>
      <c r="IM2915" s="109"/>
      <c r="IN2915" s="109"/>
      <c r="IO2915" s="109"/>
      <c r="IP2915" s="109"/>
      <c r="IQ2915" s="109"/>
      <c r="IR2915" s="109"/>
      <c r="IS2915" s="109"/>
      <c r="IT2915" s="109"/>
      <c r="IU2915" s="109"/>
      <c r="IV2915" s="109"/>
    </row>
    <row r="2916" spans="1:256" ht="12.5">
      <c r="B2916" s="65">
        <v>1</v>
      </c>
      <c r="C2916" s="66">
        <f>IF(E2916="A",1,IF(E2916="B",1,0))</f>
        <v>1</v>
      </c>
      <c r="D2916" s="659" t="s">
        <v>90</v>
      </c>
      <c r="E2916" s="655" t="s">
        <v>68</v>
      </c>
      <c r="F2916" s="655" t="s">
        <v>68</v>
      </c>
      <c r="G2916" s="78"/>
      <c r="H2916" s="96" t="s">
        <v>88</v>
      </c>
      <c r="I2916" s="107" t="s">
        <v>3571</v>
      </c>
      <c r="J2916" s="81"/>
      <c r="K2916" s="72"/>
      <c r="L2916" s="72"/>
      <c r="M2916" s="72"/>
      <c r="N2916" s="72"/>
      <c r="O2916" s="72"/>
      <c r="P2916" s="72"/>
      <c r="Q2916" s="833"/>
      <c r="R2916" s="102"/>
      <c r="S2916" s="73"/>
      <c r="T2916" s="102"/>
      <c r="U2916" s="103"/>
      <c r="V2916" s="104"/>
    </row>
    <row r="2917" spans="1:256" ht="12.5">
      <c r="B2917" s="65">
        <v>1</v>
      </c>
      <c r="C2917" s="66">
        <f>IF(E2917="A",4,IF(E2917="B",3,IF(E2917="C",2,IF(E2917="D",1,0))))</f>
        <v>1</v>
      </c>
      <c r="D2917" s="77" t="s">
        <v>90</v>
      </c>
      <c r="E2917" s="99" t="s">
        <v>70</v>
      </c>
      <c r="F2917" s="76" t="s">
        <v>68</v>
      </c>
      <c r="G2917" s="78"/>
      <c r="H2917" s="96" t="s">
        <v>251</v>
      </c>
      <c r="I2917" s="107" t="s">
        <v>3572</v>
      </c>
      <c r="J2917" s="81"/>
      <c r="K2917" s="72"/>
      <c r="L2917" s="72"/>
      <c r="M2917" s="72"/>
      <c r="N2917" s="72"/>
      <c r="O2917" s="72"/>
      <c r="P2917" s="72"/>
      <c r="Q2917" s="833"/>
      <c r="R2917" s="102"/>
      <c r="S2917" s="73"/>
      <c r="T2917" s="102"/>
      <c r="U2917" s="103"/>
      <c r="V2917" s="104"/>
    </row>
    <row r="2918" spans="1:256" s="55" customFormat="1" ht="12" customHeight="1">
      <c r="B2918" s="65">
        <v>1</v>
      </c>
      <c r="C2918" s="66">
        <f>IF(E2918="A",1,IF(E2918="B",1,0))</f>
        <v>1</v>
      </c>
      <c r="D2918" s="659" t="s">
        <v>90</v>
      </c>
      <c r="E2918" s="658" t="s">
        <v>87</v>
      </c>
      <c r="F2918" s="658" t="s">
        <v>68</v>
      </c>
      <c r="G2918" s="78"/>
      <c r="H2918" s="96" t="s">
        <v>135</v>
      </c>
      <c r="I2918" s="107" t="s">
        <v>3573</v>
      </c>
      <c r="J2918" s="81"/>
      <c r="K2918" s="72"/>
      <c r="L2918" s="72"/>
      <c r="M2918" s="72"/>
      <c r="N2918" s="72"/>
      <c r="O2918" s="72"/>
      <c r="P2918" s="72"/>
      <c r="Q2918" s="833"/>
      <c r="R2918" s="102"/>
      <c r="S2918" s="73"/>
      <c r="T2918" s="102"/>
      <c r="U2918" s="103"/>
      <c r="V2918" s="104"/>
      <c r="W2918" s="109"/>
      <c r="X2918" s="109"/>
      <c r="Y2918" s="109"/>
      <c r="Z2918" s="109"/>
      <c r="AA2918" s="109"/>
      <c r="AB2918" s="109"/>
      <c r="AC2918" s="109"/>
      <c r="AD2918" s="109"/>
      <c r="AE2918" s="109"/>
      <c r="AF2918" s="109"/>
      <c r="AG2918" s="109"/>
      <c r="AH2918" s="109"/>
      <c r="AI2918" s="109"/>
      <c r="AJ2918" s="109"/>
      <c r="AK2918" s="109"/>
      <c r="AL2918" s="109"/>
      <c r="AM2918" s="109"/>
      <c r="AN2918" s="109"/>
      <c r="AO2918" s="109"/>
      <c r="AP2918" s="109"/>
      <c r="AQ2918" s="109"/>
      <c r="AR2918" s="109"/>
      <c r="AS2918" s="109"/>
      <c r="AT2918" s="109"/>
      <c r="AU2918" s="109"/>
      <c r="AV2918" s="109"/>
      <c r="AW2918" s="109"/>
      <c r="AX2918" s="109"/>
      <c r="AY2918" s="109"/>
      <c r="AZ2918" s="109"/>
      <c r="BA2918" s="109"/>
      <c r="BB2918" s="109"/>
      <c r="BC2918" s="109"/>
      <c r="BD2918" s="109"/>
      <c r="BE2918" s="109"/>
      <c r="BF2918" s="109"/>
      <c r="BG2918" s="109"/>
      <c r="BH2918" s="109"/>
      <c r="BI2918" s="109"/>
      <c r="BJ2918" s="109"/>
      <c r="BK2918" s="109"/>
      <c r="BL2918" s="109"/>
      <c r="BM2918" s="109"/>
      <c r="BN2918" s="109"/>
      <c r="BO2918" s="109"/>
      <c r="BP2918" s="109"/>
      <c r="BQ2918" s="109"/>
      <c r="BR2918" s="109"/>
      <c r="BS2918" s="109"/>
      <c r="BT2918" s="109"/>
      <c r="BU2918" s="109"/>
      <c r="BV2918" s="109"/>
      <c r="BW2918" s="109"/>
      <c r="BX2918" s="109"/>
      <c r="BY2918" s="109"/>
      <c r="BZ2918" s="109"/>
      <c r="CA2918" s="109"/>
      <c r="CB2918" s="109"/>
      <c r="CC2918" s="109"/>
      <c r="CD2918" s="109"/>
      <c r="CE2918" s="109"/>
      <c r="CF2918" s="109"/>
      <c r="CG2918" s="109"/>
      <c r="CH2918" s="109"/>
      <c r="CI2918" s="109"/>
      <c r="CJ2918" s="109"/>
      <c r="CK2918" s="109"/>
      <c r="CL2918" s="109"/>
      <c r="CM2918" s="109"/>
      <c r="CN2918" s="109"/>
      <c r="CO2918" s="109"/>
      <c r="CP2918" s="109"/>
      <c r="CQ2918" s="109"/>
      <c r="CR2918" s="109"/>
      <c r="CS2918" s="109"/>
      <c r="CT2918" s="109"/>
      <c r="CU2918" s="109"/>
      <c r="CV2918" s="109"/>
      <c r="CW2918" s="109"/>
      <c r="CX2918" s="109"/>
      <c r="CY2918" s="109"/>
      <c r="CZ2918" s="109"/>
      <c r="DA2918" s="109"/>
      <c r="DB2918" s="109"/>
      <c r="DC2918" s="109"/>
      <c r="DD2918" s="109"/>
      <c r="DE2918" s="109"/>
      <c r="DF2918" s="109"/>
      <c r="DG2918" s="109"/>
      <c r="DH2918" s="109"/>
      <c r="DI2918" s="109"/>
      <c r="DJ2918" s="109"/>
      <c r="DK2918" s="109"/>
      <c r="DL2918" s="109"/>
      <c r="DM2918" s="109"/>
      <c r="DN2918" s="109"/>
      <c r="DO2918" s="109"/>
      <c r="DP2918" s="109"/>
      <c r="DQ2918" s="109"/>
      <c r="DR2918" s="109"/>
      <c r="DS2918" s="109"/>
      <c r="DT2918" s="109"/>
      <c r="DU2918" s="109"/>
      <c r="DV2918" s="109"/>
      <c r="DW2918" s="109"/>
      <c r="DX2918" s="109"/>
      <c r="DY2918" s="109"/>
      <c r="DZ2918" s="109"/>
      <c r="EA2918" s="109"/>
      <c r="EB2918" s="109"/>
      <c r="EC2918" s="109"/>
      <c r="ED2918" s="109"/>
      <c r="EE2918" s="109"/>
      <c r="EF2918" s="109"/>
      <c r="EG2918" s="109"/>
      <c r="EH2918" s="109"/>
      <c r="EI2918" s="109"/>
      <c r="EJ2918" s="109"/>
      <c r="EK2918" s="109"/>
      <c r="EL2918" s="109"/>
      <c r="EM2918" s="109"/>
      <c r="EN2918" s="109"/>
      <c r="EO2918" s="109"/>
      <c r="EP2918" s="109"/>
      <c r="EQ2918" s="109"/>
      <c r="ER2918" s="109"/>
      <c r="ES2918" s="109"/>
      <c r="ET2918" s="109"/>
      <c r="EU2918" s="109"/>
      <c r="EV2918" s="109"/>
      <c r="EW2918" s="109"/>
      <c r="EX2918" s="109"/>
      <c r="EY2918" s="109"/>
      <c r="EZ2918" s="109"/>
      <c r="FA2918" s="109"/>
      <c r="FB2918" s="109"/>
      <c r="FC2918" s="109"/>
      <c r="FD2918" s="109"/>
      <c r="FE2918" s="109"/>
      <c r="FF2918" s="109"/>
      <c r="FG2918" s="109"/>
      <c r="FH2918" s="109"/>
      <c r="FI2918" s="109"/>
      <c r="FJ2918" s="109"/>
      <c r="FK2918" s="109"/>
      <c r="FL2918" s="109"/>
      <c r="FM2918" s="109"/>
      <c r="FN2918" s="109"/>
      <c r="FO2918" s="109"/>
      <c r="FP2918" s="109"/>
      <c r="FQ2918" s="109"/>
      <c r="FR2918" s="109"/>
      <c r="FS2918" s="109"/>
      <c r="FT2918" s="109"/>
      <c r="FU2918" s="109"/>
      <c r="FV2918" s="109"/>
      <c r="FW2918" s="109"/>
      <c r="FX2918" s="109"/>
      <c r="FY2918" s="109"/>
      <c r="FZ2918" s="109"/>
      <c r="GA2918" s="109"/>
      <c r="GB2918" s="109"/>
      <c r="GC2918" s="109"/>
      <c r="GD2918" s="109"/>
      <c r="GE2918" s="109"/>
      <c r="GF2918" s="109"/>
      <c r="GG2918" s="109"/>
      <c r="GH2918" s="109"/>
      <c r="GI2918" s="109"/>
      <c r="GJ2918" s="109"/>
      <c r="GK2918" s="109"/>
      <c r="GL2918" s="109"/>
      <c r="GM2918" s="109"/>
      <c r="GN2918" s="109"/>
      <c r="GO2918" s="109"/>
      <c r="GP2918" s="109"/>
      <c r="GQ2918" s="109"/>
      <c r="GR2918" s="109"/>
      <c r="GS2918" s="109"/>
      <c r="GT2918" s="109"/>
      <c r="GU2918" s="109"/>
      <c r="GV2918" s="109"/>
      <c r="GW2918" s="109"/>
      <c r="GX2918" s="109"/>
      <c r="GY2918" s="109"/>
      <c r="GZ2918" s="109"/>
      <c r="HA2918" s="109"/>
      <c r="HB2918" s="109"/>
      <c r="HC2918" s="109"/>
      <c r="HD2918" s="109"/>
      <c r="HE2918" s="109"/>
      <c r="HF2918" s="109"/>
      <c r="HG2918" s="109"/>
      <c r="HH2918" s="109"/>
      <c r="HI2918" s="109"/>
      <c r="HJ2918" s="109"/>
      <c r="HK2918" s="109"/>
      <c r="HL2918" s="109"/>
      <c r="HM2918" s="109"/>
      <c r="HN2918" s="109"/>
      <c r="HO2918" s="109"/>
      <c r="HP2918" s="109"/>
      <c r="HQ2918" s="109"/>
      <c r="HR2918" s="109"/>
      <c r="HS2918" s="109"/>
      <c r="HT2918" s="109"/>
      <c r="HU2918" s="109"/>
      <c r="HV2918" s="109"/>
      <c r="HW2918" s="109"/>
      <c r="HX2918" s="109"/>
      <c r="HY2918" s="109"/>
      <c r="HZ2918" s="109"/>
      <c r="IA2918" s="109"/>
      <c r="IB2918" s="109"/>
      <c r="IC2918" s="109"/>
      <c r="ID2918" s="109"/>
      <c r="IE2918" s="109"/>
      <c r="IF2918" s="109"/>
      <c r="IG2918" s="109"/>
      <c r="IH2918" s="109"/>
      <c r="II2918" s="109"/>
      <c r="IJ2918" s="109"/>
      <c r="IK2918" s="109"/>
      <c r="IL2918" s="109"/>
      <c r="IM2918" s="109"/>
      <c r="IN2918" s="109"/>
      <c r="IO2918" s="109"/>
      <c r="IP2918" s="109"/>
      <c r="IQ2918" s="109"/>
      <c r="IR2918" s="109"/>
      <c r="IS2918" s="109"/>
      <c r="IT2918" s="109"/>
      <c r="IU2918" s="109"/>
      <c r="IV2918" s="109"/>
    </row>
    <row r="2919" spans="1:256" ht="12.5">
      <c r="B2919" s="65">
        <v>1</v>
      </c>
      <c r="C2919" s="66">
        <v>3</v>
      </c>
      <c r="D2919" s="76" t="s">
        <v>87</v>
      </c>
      <c r="E2919" s="76" t="s">
        <v>87</v>
      </c>
      <c r="F2919" s="99" t="s">
        <v>70</v>
      </c>
      <c r="G2919" s="78"/>
      <c r="H2919" s="96" t="s">
        <v>140</v>
      </c>
      <c r="I2919" s="107" t="s">
        <v>651</v>
      </c>
      <c r="J2919" s="81" t="s">
        <v>92</v>
      </c>
      <c r="K2919" s="72"/>
      <c r="L2919" s="72"/>
      <c r="M2919" s="72"/>
      <c r="N2919" s="72"/>
      <c r="O2919" s="72"/>
      <c r="P2919" s="72"/>
      <c r="Q2919" s="833"/>
      <c r="R2919" s="102"/>
      <c r="S2919" s="73"/>
      <c r="T2919" s="102"/>
      <c r="U2919" s="103"/>
      <c r="V2919" s="104"/>
    </row>
    <row r="2920" spans="1:256" s="55" customFormat="1" ht="12.5">
      <c r="A2920" s="217"/>
      <c r="B2920" s="65">
        <v>1</v>
      </c>
      <c r="C2920" s="66">
        <f>IF(E2920="A",1,IF(E2920="B",1,0))</f>
        <v>1</v>
      </c>
      <c r="D2920" s="76" t="s">
        <v>87</v>
      </c>
      <c r="E2920" s="76" t="s">
        <v>87</v>
      </c>
      <c r="F2920" s="76" t="s">
        <v>68</v>
      </c>
      <c r="G2920" s="78"/>
      <c r="H2920" s="96" t="s">
        <v>251</v>
      </c>
      <c r="I2920" s="107" t="s">
        <v>3574</v>
      </c>
      <c r="J2920" s="81"/>
      <c r="K2920" s="72"/>
      <c r="L2920" s="72"/>
      <c r="M2920" s="72"/>
      <c r="N2920" s="72"/>
      <c r="O2920" s="72"/>
      <c r="P2920" s="72"/>
      <c r="Q2920" s="833"/>
      <c r="R2920" s="102"/>
      <c r="S2920" s="73"/>
      <c r="T2920" s="102"/>
      <c r="U2920" s="103"/>
      <c r="V2920" s="104"/>
      <c r="W2920" s="109"/>
      <c r="X2920" s="109"/>
      <c r="Y2920" s="109"/>
      <c r="Z2920" s="109"/>
      <c r="AA2920" s="109"/>
      <c r="AB2920" s="109"/>
      <c r="AC2920" s="109"/>
      <c r="AD2920" s="109"/>
      <c r="AE2920" s="109"/>
      <c r="AF2920" s="109"/>
      <c r="AG2920" s="109"/>
      <c r="AH2920" s="109"/>
      <c r="AI2920" s="109"/>
      <c r="AJ2920" s="109"/>
      <c r="AK2920" s="109"/>
      <c r="AL2920" s="109"/>
      <c r="AM2920" s="109"/>
      <c r="AN2920" s="109"/>
      <c r="AO2920" s="109"/>
      <c r="AP2920" s="109"/>
      <c r="AQ2920" s="109"/>
      <c r="AR2920" s="109"/>
      <c r="AS2920" s="109"/>
      <c r="AT2920" s="109"/>
      <c r="AU2920" s="109"/>
      <c r="AV2920" s="109"/>
      <c r="AW2920" s="109"/>
      <c r="AX2920" s="109"/>
      <c r="AY2920" s="109"/>
      <c r="AZ2920" s="109"/>
      <c r="BA2920" s="109"/>
      <c r="BB2920" s="109"/>
      <c r="BC2920" s="109"/>
      <c r="BD2920" s="109"/>
      <c r="BE2920" s="109"/>
      <c r="BF2920" s="109"/>
      <c r="BG2920" s="109"/>
      <c r="BH2920" s="109"/>
      <c r="BI2920" s="109"/>
      <c r="BJ2920" s="109"/>
      <c r="BK2920" s="109"/>
      <c r="BL2920" s="109"/>
      <c r="BM2920" s="109"/>
      <c r="BN2920" s="109"/>
      <c r="BO2920" s="109"/>
      <c r="BP2920" s="109"/>
      <c r="BQ2920" s="109"/>
      <c r="BR2920" s="109"/>
      <c r="BS2920" s="109"/>
      <c r="BT2920" s="109"/>
      <c r="BU2920" s="109"/>
      <c r="BV2920" s="109"/>
      <c r="BW2920" s="109"/>
      <c r="BX2920" s="109"/>
      <c r="BY2920" s="109"/>
      <c r="BZ2920" s="109"/>
      <c r="CA2920" s="109"/>
      <c r="CB2920" s="109"/>
      <c r="CC2920" s="109"/>
      <c r="CD2920" s="109"/>
      <c r="CE2920" s="109"/>
      <c r="CF2920" s="109"/>
      <c r="CG2920" s="109"/>
      <c r="CH2920" s="109"/>
      <c r="CI2920" s="109"/>
      <c r="CJ2920" s="109"/>
      <c r="CK2920" s="109"/>
      <c r="CL2920" s="109"/>
      <c r="CM2920" s="109"/>
      <c r="CN2920" s="109"/>
      <c r="CO2920" s="109"/>
      <c r="CP2920" s="109"/>
      <c r="CQ2920" s="109"/>
      <c r="CR2920" s="109"/>
      <c r="CS2920" s="109"/>
      <c r="CT2920" s="109"/>
      <c r="CU2920" s="109"/>
      <c r="CV2920" s="109"/>
      <c r="CW2920" s="109"/>
      <c r="CX2920" s="109"/>
      <c r="CY2920" s="109"/>
      <c r="CZ2920" s="109"/>
      <c r="DA2920" s="109"/>
      <c r="DB2920" s="109"/>
      <c r="DC2920" s="109"/>
      <c r="DD2920" s="109"/>
      <c r="DE2920" s="109"/>
      <c r="DF2920" s="109"/>
      <c r="DG2920" s="109"/>
      <c r="DH2920" s="109"/>
      <c r="DI2920" s="109"/>
      <c r="DJ2920" s="109"/>
      <c r="DK2920" s="109"/>
      <c r="DL2920" s="109"/>
      <c r="DM2920" s="109"/>
      <c r="DN2920" s="109"/>
      <c r="DO2920" s="109"/>
      <c r="DP2920" s="109"/>
      <c r="DQ2920" s="109"/>
      <c r="DR2920" s="109"/>
      <c r="DS2920" s="109"/>
      <c r="DT2920" s="109"/>
      <c r="DU2920" s="109"/>
      <c r="DV2920" s="109"/>
      <c r="DW2920" s="109"/>
      <c r="DX2920" s="109"/>
      <c r="DY2920" s="109"/>
      <c r="DZ2920" s="109"/>
      <c r="EA2920" s="109"/>
      <c r="EB2920" s="109"/>
      <c r="EC2920" s="109"/>
      <c r="ED2920" s="109"/>
      <c r="EE2920" s="109"/>
      <c r="EF2920" s="109"/>
      <c r="EG2920" s="109"/>
      <c r="EH2920" s="109"/>
      <c r="EI2920" s="109"/>
      <c r="EJ2920" s="109"/>
      <c r="EK2920" s="109"/>
      <c r="EL2920" s="109"/>
      <c r="EM2920" s="109"/>
      <c r="EN2920" s="109"/>
      <c r="EO2920" s="109"/>
      <c r="EP2920" s="109"/>
      <c r="EQ2920" s="109"/>
      <c r="ER2920" s="109"/>
      <c r="ES2920" s="109"/>
      <c r="ET2920" s="109"/>
      <c r="EU2920" s="109"/>
      <c r="EV2920" s="109"/>
      <c r="EW2920" s="109"/>
      <c r="EX2920" s="109"/>
      <c r="EY2920" s="109"/>
      <c r="EZ2920" s="109"/>
      <c r="FA2920" s="109"/>
      <c r="FB2920" s="109"/>
      <c r="FC2920" s="109"/>
      <c r="FD2920" s="109"/>
      <c r="FE2920" s="109"/>
      <c r="FF2920" s="109"/>
      <c r="FG2920" s="109"/>
      <c r="FH2920" s="109"/>
      <c r="FI2920" s="109"/>
      <c r="FJ2920" s="109"/>
      <c r="FK2920" s="109"/>
      <c r="FL2920" s="109"/>
      <c r="FM2920" s="109"/>
      <c r="FN2920" s="109"/>
      <c r="FO2920" s="109"/>
      <c r="FP2920" s="109"/>
      <c r="FQ2920" s="109"/>
      <c r="FR2920" s="109"/>
      <c r="FS2920" s="109"/>
      <c r="FT2920" s="109"/>
      <c r="FU2920" s="109"/>
      <c r="FV2920" s="109"/>
      <c r="FW2920" s="109"/>
      <c r="FX2920" s="109"/>
      <c r="FY2920" s="109"/>
      <c r="FZ2920" s="109"/>
      <c r="GA2920" s="109"/>
      <c r="GB2920" s="109"/>
      <c r="GC2920" s="109"/>
      <c r="GD2920" s="109"/>
      <c r="GE2920" s="109"/>
      <c r="GF2920" s="109"/>
      <c r="GG2920" s="109"/>
      <c r="GH2920" s="109"/>
      <c r="GI2920" s="109"/>
      <c r="GJ2920" s="109"/>
      <c r="GK2920" s="109"/>
      <c r="GL2920" s="109"/>
      <c r="GM2920" s="109"/>
      <c r="GN2920" s="109"/>
      <c r="GO2920" s="109"/>
      <c r="GP2920" s="109"/>
      <c r="GQ2920" s="109"/>
      <c r="GR2920" s="109"/>
      <c r="GS2920" s="109"/>
      <c r="GT2920" s="109"/>
      <c r="GU2920" s="109"/>
      <c r="GV2920" s="109"/>
      <c r="GW2920" s="109"/>
      <c r="GX2920" s="109"/>
      <c r="GY2920" s="109"/>
      <c r="GZ2920" s="109"/>
      <c r="HA2920" s="109"/>
      <c r="HB2920" s="109"/>
      <c r="HC2920" s="109"/>
      <c r="HD2920" s="109"/>
      <c r="HE2920" s="109"/>
      <c r="HF2920" s="109"/>
      <c r="HG2920" s="109"/>
      <c r="HH2920" s="109"/>
      <c r="HI2920" s="109"/>
      <c r="HJ2920" s="109"/>
      <c r="HK2920" s="109"/>
      <c r="HL2920" s="109"/>
      <c r="HM2920" s="109"/>
      <c r="HN2920" s="109"/>
      <c r="HO2920" s="109"/>
      <c r="HP2920" s="109"/>
      <c r="HQ2920" s="109"/>
      <c r="HR2920" s="109"/>
      <c r="HS2920" s="109"/>
      <c r="HT2920" s="109"/>
      <c r="HU2920" s="109"/>
      <c r="HV2920" s="109"/>
      <c r="HW2920" s="109"/>
      <c r="HX2920" s="109"/>
      <c r="HY2920" s="109"/>
      <c r="HZ2920" s="109"/>
      <c r="IA2920" s="109"/>
      <c r="IB2920" s="109"/>
      <c r="IC2920" s="109"/>
      <c r="ID2920" s="109"/>
      <c r="IE2920" s="109"/>
      <c r="IF2920" s="109"/>
      <c r="IG2920" s="109"/>
      <c r="IH2920" s="109"/>
      <c r="II2920" s="109"/>
      <c r="IJ2920" s="109"/>
      <c r="IK2920" s="109"/>
      <c r="IL2920" s="109"/>
      <c r="IM2920" s="109"/>
      <c r="IN2920" s="109"/>
      <c r="IO2920" s="109"/>
      <c r="IP2920" s="109"/>
      <c r="IQ2920" s="109"/>
      <c r="IR2920" s="109"/>
      <c r="IS2920" s="109"/>
      <c r="IT2920" s="109"/>
      <c r="IU2920" s="109"/>
      <c r="IV2920" s="109"/>
    </row>
    <row r="2921" spans="1:256" s="55" customFormat="1" ht="12" customHeight="1">
      <c r="A2921" s="217"/>
      <c r="B2921" s="65">
        <v>1</v>
      </c>
      <c r="C2921" s="66">
        <f>IF(E2921="A",1,IF(E2921="B",1,0))</f>
        <v>0</v>
      </c>
      <c r="D2921" s="655" t="s">
        <v>87</v>
      </c>
      <c r="E2921" s="656" t="s">
        <v>99</v>
      </c>
      <c r="F2921" s="655" t="s">
        <v>87</v>
      </c>
      <c r="G2921" s="78"/>
      <c r="H2921" s="96" t="s">
        <v>104</v>
      </c>
      <c r="I2921" s="107" t="s">
        <v>3575</v>
      </c>
      <c r="J2921" s="81"/>
      <c r="K2921" s="72"/>
      <c r="L2921" s="72"/>
      <c r="M2921" s="72"/>
      <c r="N2921" s="72"/>
      <c r="O2921" s="72"/>
      <c r="P2921" s="72"/>
      <c r="Q2921" s="833"/>
      <c r="R2921" s="102"/>
      <c r="S2921" s="73"/>
      <c r="T2921" s="102"/>
      <c r="U2921" s="103"/>
      <c r="V2921" s="104"/>
      <c r="W2921" s="109"/>
      <c r="X2921" s="109"/>
      <c r="Y2921" s="109"/>
      <c r="Z2921" s="109"/>
      <c r="AA2921" s="109"/>
      <c r="AB2921" s="109"/>
      <c r="AC2921" s="109"/>
      <c r="AD2921" s="109"/>
      <c r="AE2921" s="109"/>
      <c r="AF2921" s="109"/>
      <c r="AG2921" s="109"/>
      <c r="AH2921" s="109"/>
      <c r="AI2921" s="109"/>
      <c r="AJ2921" s="109"/>
      <c r="AK2921" s="109"/>
      <c r="AL2921" s="109"/>
      <c r="AM2921" s="109"/>
      <c r="AN2921" s="109"/>
      <c r="AO2921" s="109"/>
      <c r="AP2921" s="109"/>
      <c r="AQ2921" s="109"/>
      <c r="AR2921" s="109"/>
      <c r="AS2921" s="109"/>
      <c r="AT2921" s="109"/>
      <c r="AU2921" s="109"/>
      <c r="AV2921" s="109"/>
      <c r="AW2921" s="109"/>
      <c r="AX2921" s="109"/>
      <c r="AY2921" s="109"/>
      <c r="AZ2921" s="109"/>
      <c r="BA2921" s="109"/>
      <c r="BB2921" s="109"/>
      <c r="BC2921" s="109"/>
      <c r="BD2921" s="109"/>
      <c r="BE2921" s="109"/>
      <c r="BF2921" s="109"/>
      <c r="BG2921" s="109"/>
      <c r="BH2921" s="109"/>
      <c r="BI2921" s="109"/>
      <c r="BJ2921" s="109"/>
      <c r="BK2921" s="109"/>
      <c r="BL2921" s="109"/>
      <c r="BM2921" s="109"/>
      <c r="BN2921" s="109"/>
      <c r="BO2921" s="109"/>
      <c r="BP2921" s="109"/>
      <c r="BQ2921" s="109"/>
      <c r="BR2921" s="109"/>
      <c r="BS2921" s="109"/>
      <c r="BT2921" s="109"/>
      <c r="BU2921" s="109"/>
      <c r="BV2921" s="109"/>
      <c r="BW2921" s="109"/>
      <c r="BX2921" s="109"/>
      <c r="BY2921" s="109"/>
      <c r="BZ2921" s="109"/>
      <c r="CA2921" s="109"/>
      <c r="CB2921" s="109"/>
      <c r="CC2921" s="109"/>
      <c r="CD2921" s="109"/>
      <c r="CE2921" s="109"/>
      <c r="CF2921" s="109"/>
      <c r="CG2921" s="109"/>
      <c r="CH2921" s="109"/>
      <c r="CI2921" s="109"/>
      <c r="CJ2921" s="109"/>
      <c r="CK2921" s="109"/>
      <c r="CL2921" s="109"/>
      <c r="CM2921" s="109"/>
      <c r="CN2921" s="109"/>
      <c r="CO2921" s="109"/>
      <c r="CP2921" s="109"/>
      <c r="CQ2921" s="109"/>
      <c r="CR2921" s="109"/>
      <c r="CS2921" s="109"/>
      <c r="CT2921" s="109"/>
      <c r="CU2921" s="109"/>
      <c r="CV2921" s="109"/>
      <c r="CW2921" s="109"/>
      <c r="CX2921" s="109"/>
      <c r="CY2921" s="109"/>
      <c r="CZ2921" s="109"/>
      <c r="DA2921" s="109"/>
      <c r="DB2921" s="109"/>
      <c r="DC2921" s="109"/>
      <c r="DD2921" s="109"/>
      <c r="DE2921" s="109"/>
      <c r="DF2921" s="109"/>
      <c r="DG2921" s="109"/>
      <c r="DH2921" s="109"/>
      <c r="DI2921" s="109"/>
      <c r="DJ2921" s="109"/>
      <c r="DK2921" s="109"/>
      <c r="DL2921" s="109"/>
      <c r="DM2921" s="109"/>
      <c r="DN2921" s="109"/>
      <c r="DO2921" s="109"/>
      <c r="DP2921" s="109"/>
      <c r="DQ2921" s="109"/>
      <c r="DR2921" s="109"/>
      <c r="DS2921" s="109"/>
      <c r="DT2921" s="109"/>
      <c r="DU2921" s="109"/>
      <c r="DV2921" s="109"/>
      <c r="DW2921" s="109"/>
      <c r="DX2921" s="109"/>
      <c r="DY2921" s="109"/>
      <c r="DZ2921" s="109"/>
      <c r="EA2921" s="109"/>
      <c r="EB2921" s="109"/>
      <c r="EC2921" s="109"/>
      <c r="ED2921" s="109"/>
      <c r="EE2921" s="109"/>
      <c r="EF2921" s="109"/>
      <c r="EG2921" s="109"/>
      <c r="EH2921" s="109"/>
      <c r="EI2921" s="109"/>
      <c r="EJ2921" s="109"/>
      <c r="EK2921" s="109"/>
      <c r="EL2921" s="109"/>
      <c r="EM2921" s="109"/>
      <c r="EN2921" s="109"/>
      <c r="EO2921" s="109"/>
      <c r="EP2921" s="109"/>
      <c r="EQ2921" s="109"/>
      <c r="ER2921" s="109"/>
      <c r="ES2921" s="109"/>
      <c r="ET2921" s="109"/>
      <c r="EU2921" s="109"/>
      <c r="EV2921" s="109"/>
      <c r="EW2921" s="109"/>
      <c r="EX2921" s="109"/>
      <c r="EY2921" s="109"/>
      <c r="EZ2921" s="109"/>
      <c r="FA2921" s="109"/>
      <c r="FB2921" s="109"/>
      <c r="FC2921" s="109"/>
      <c r="FD2921" s="109"/>
      <c r="FE2921" s="109"/>
      <c r="FF2921" s="109"/>
      <c r="FG2921" s="109"/>
      <c r="FH2921" s="109"/>
      <c r="FI2921" s="109"/>
      <c r="FJ2921" s="109"/>
      <c r="FK2921" s="109"/>
      <c r="FL2921" s="109"/>
      <c r="FM2921" s="109"/>
      <c r="FN2921" s="109"/>
      <c r="FO2921" s="109"/>
      <c r="FP2921" s="109"/>
      <c r="FQ2921" s="109"/>
      <c r="FR2921" s="109"/>
      <c r="FS2921" s="109"/>
      <c r="FT2921" s="109"/>
      <c r="FU2921" s="109"/>
      <c r="FV2921" s="109"/>
      <c r="FW2921" s="109"/>
      <c r="FX2921" s="109"/>
      <c r="FY2921" s="109"/>
      <c r="FZ2921" s="109"/>
      <c r="GA2921" s="109"/>
      <c r="GB2921" s="109"/>
      <c r="GC2921" s="109"/>
      <c r="GD2921" s="109"/>
      <c r="GE2921" s="109"/>
      <c r="GF2921" s="109"/>
      <c r="GG2921" s="109"/>
      <c r="GH2921" s="109"/>
      <c r="GI2921" s="109"/>
      <c r="GJ2921" s="109"/>
      <c r="GK2921" s="109"/>
      <c r="GL2921" s="109"/>
      <c r="GM2921" s="109"/>
      <c r="GN2921" s="109"/>
      <c r="GO2921" s="109"/>
      <c r="GP2921" s="109"/>
      <c r="GQ2921" s="109"/>
      <c r="GR2921" s="109"/>
      <c r="GS2921" s="109"/>
      <c r="GT2921" s="109"/>
      <c r="GU2921" s="109"/>
      <c r="GV2921" s="109"/>
      <c r="GW2921" s="109"/>
      <c r="GX2921" s="109"/>
      <c r="GY2921" s="109"/>
      <c r="GZ2921" s="109"/>
      <c r="HA2921" s="109"/>
      <c r="HB2921" s="109"/>
      <c r="HC2921" s="109"/>
      <c r="HD2921" s="109"/>
      <c r="HE2921" s="109"/>
      <c r="HF2921" s="109"/>
      <c r="HG2921" s="109"/>
      <c r="HH2921" s="109"/>
      <c r="HI2921" s="109"/>
      <c r="HJ2921" s="109"/>
      <c r="HK2921" s="109"/>
      <c r="HL2921" s="109"/>
      <c r="HM2921" s="109"/>
      <c r="HN2921" s="109"/>
      <c r="HO2921" s="109"/>
      <c r="HP2921" s="109"/>
      <c r="HQ2921" s="109"/>
      <c r="HR2921" s="109"/>
      <c r="HS2921" s="109"/>
      <c r="HT2921" s="109"/>
      <c r="HU2921" s="109"/>
      <c r="HV2921" s="109"/>
      <c r="HW2921" s="109"/>
      <c r="HX2921" s="109"/>
      <c r="HY2921" s="109"/>
      <c r="HZ2921" s="109"/>
      <c r="IA2921" s="109"/>
      <c r="IB2921" s="109"/>
      <c r="IC2921" s="109"/>
      <c r="ID2921" s="109"/>
      <c r="IE2921" s="109"/>
      <c r="IF2921" s="109"/>
      <c r="IG2921" s="109"/>
      <c r="IH2921" s="109"/>
      <c r="II2921" s="109"/>
      <c r="IJ2921" s="109"/>
      <c r="IK2921" s="109"/>
      <c r="IL2921" s="109"/>
      <c r="IM2921" s="109"/>
      <c r="IN2921" s="109"/>
      <c r="IO2921" s="109"/>
      <c r="IP2921" s="109"/>
      <c r="IQ2921" s="109"/>
      <c r="IR2921" s="109"/>
      <c r="IS2921" s="109"/>
      <c r="IT2921" s="109"/>
      <c r="IU2921" s="109"/>
      <c r="IV2921" s="109"/>
    </row>
    <row r="2922" spans="1:256" s="55" customFormat="1" ht="12" customHeight="1">
      <c r="A2922" s="217"/>
      <c r="B2922" s="65">
        <v>1</v>
      </c>
      <c r="C2922" s="66">
        <f>IF(E2922="A",4,IF(E2922="B",3,IF(E2922="C",2,IF(E2922="D",1,0))))</f>
        <v>2</v>
      </c>
      <c r="D2922" s="99" t="s">
        <v>99</v>
      </c>
      <c r="E2922" s="77" t="s">
        <v>90</v>
      </c>
      <c r="F2922" s="99" t="s">
        <v>70</v>
      </c>
      <c r="G2922" s="78"/>
      <c r="H2922" s="96" t="s">
        <v>119</v>
      </c>
      <c r="I2922" s="107" t="s">
        <v>3576</v>
      </c>
      <c r="J2922" s="81"/>
      <c r="K2922" s="72"/>
      <c r="L2922" s="72"/>
      <c r="M2922" s="72"/>
      <c r="N2922" s="72"/>
      <c r="O2922" s="72"/>
      <c r="P2922" s="72"/>
      <c r="Q2922" s="833"/>
      <c r="R2922" s="102"/>
      <c r="S2922" s="73"/>
      <c r="T2922" s="102"/>
      <c r="U2922" s="103"/>
      <c r="V2922" s="104"/>
      <c r="W2922" s="109"/>
      <c r="X2922" s="109"/>
      <c r="Y2922" s="109"/>
      <c r="Z2922" s="109"/>
      <c r="AA2922" s="109"/>
      <c r="AB2922" s="109"/>
      <c r="AC2922" s="109"/>
      <c r="AD2922" s="109"/>
      <c r="AE2922" s="109"/>
      <c r="AF2922" s="109"/>
      <c r="AG2922" s="109"/>
      <c r="AH2922" s="109"/>
      <c r="AI2922" s="109"/>
      <c r="AJ2922" s="109"/>
      <c r="AK2922" s="109"/>
      <c r="AL2922" s="109"/>
      <c r="AM2922" s="109"/>
      <c r="AN2922" s="109"/>
      <c r="AO2922" s="109"/>
      <c r="AP2922" s="109"/>
      <c r="AQ2922" s="109"/>
      <c r="AR2922" s="109"/>
      <c r="AS2922" s="109"/>
      <c r="AT2922" s="109"/>
      <c r="AU2922" s="109"/>
      <c r="AV2922" s="109"/>
      <c r="AW2922" s="109"/>
      <c r="AX2922" s="109"/>
      <c r="AY2922" s="109"/>
      <c r="AZ2922" s="109"/>
      <c r="BA2922" s="109"/>
      <c r="BB2922" s="109"/>
      <c r="BC2922" s="109"/>
      <c r="BD2922" s="109"/>
      <c r="BE2922" s="109"/>
      <c r="BF2922" s="109"/>
      <c r="BG2922" s="109"/>
      <c r="BH2922" s="109"/>
      <c r="BI2922" s="109"/>
      <c r="BJ2922" s="109"/>
      <c r="BK2922" s="109"/>
      <c r="BL2922" s="109"/>
      <c r="BM2922" s="109"/>
      <c r="BN2922" s="109"/>
      <c r="BO2922" s="109"/>
      <c r="BP2922" s="109"/>
      <c r="BQ2922" s="109"/>
      <c r="BR2922" s="109"/>
      <c r="BS2922" s="109"/>
      <c r="BT2922" s="109"/>
      <c r="BU2922" s="109"/>
      <c r="BV2922" s="109"/>
      <c r="BW2922" s="109"/>
      <c r="BX2922" s="109"/>
      <c r="BY2922" s="109"/>
      <c r="BZ2922" s="109"/>
      <c r="CA2922" s="109"/>
      <c r="CB2922" s="109"/>
      <c r="CC2922" s="109"/>
      <c r="CD2922" s="109"/>
      <c r="CE2922" s="109"/>
      <c r="CF2922" s="109"/>
      <c r="CG2922" s="109"/>
      <c r="CH2922" s="109"/>
      <c r="CI2922" s="109"/>
      <c r="CJ2922" s="109"/>
      <c r="CK2922" s="109"/>
      <c r="CL2922" s="109"/>
      <c r="CM2922" s="109"/>
      <c r="CN2922" s="109"/>
      <c r="CO2922" s="109"/>
      <c r="CP2922" s="109"/>
      <c r="CQ2922" s="109"/>
      <c r="CR2922" s="109"/>
      <c r="CS2922" s="109"/>
      <c r="CT2922" s="109"/>
      <c r="CU2922" s="109"/>
      <c r="CV2922" s="109"/>
      <c r="CW2922" s="109"/>
      <c r="CX2922" s="109"/>
      <c r="CY2922" s="109"/>
      <c r="CZ2922" s="109"/>
      <c r="DA2922" s="109"/>
      <c r="DB2922" s="109"/>
      <c r="DC2922" s="109"/>
      <c r="DD2922" s="109"/>
      <c r="DE2922" s="109"/>
      <c r="DF2922" s="109"/>
      <c r="DG2922" s="109"/>
      <c r="DH2922" s="109"/>
      <c r="DI2922" s="109"/>
      <c r="DJ2922" s="109"/>
      <c r="DK2922" s="109"/>
      <c r="DL2922" s="109"/>
      <c r="DM2922" s="109"/>
      <c r="DN2922" s="109"/>
      <c r="DO2922" s="109"/>
      <c r="DP2922" s="109"/>
      <c r="DQ2922" s="109"/>
      <c r="DR2922" s="109"/>
      <c r="DS2922" s="109"/>
      <c r="DT2922" s="109"/>
      <c r="DU2922" s="109"/>
      <c r="DV2922" s="109"/>
      <c r="DW2922" s="109"/>
      <c r="DX2922" s="109"/>
      <c r="DY2922" s="109"/>
      <c r="DZ2922" s="109"/>
      <c r="EA2922" s="109"/>
      <c r="EB2922" s="109"/>
      <c r="EC2922" s="109"/>
      <c r="ED2922" s="109"/>
      <c r="EE2922" s="109"/>
      <c r="EF2922" s="109"/>
      <c r="EG2922" s="109"/>
      <c r="EH2922" s="109"/>
      <c r="EI2922" s="109"/>
      <c r="EJ2922" s="109"/>
      <c r="EK2922" s="109"/>
      <c r="EL2922" s="109"/>
      <c r="EM2922" s="109"/>
      <c r="EN2922" s="109"/>
      <c r="EO2922" s="109"/>
      <c r="EP2922" s="109"/>
      <c r="EQ2922" s="109"/>
      <c r="ER2922" s="109"/>
      <c r="ES2922" s="109"/>
      <c r="ET2922" s="109"/>
      <c r="EU2922" s="109"/>
      <c r="EV2922" s="109"/>
      <c r="EW2922" s="109"/>
      <c r="EX2922" s="109"/>
      <c r="EY2922" s="109"/>
      <c r="EZ2922" s="109"/>
      <c r="FA2922" s="109"/>
      <c r="FB2922" s="109"/>
      <c r="FC2922" s="109"/>
      <c r="FD2922" s="109"/>
      <c r="FE2922" s="109"/>
      <c r="FF2922" s="109"/>
      <c r="FG2922" s="109"/>
      <c r="FH2922" s="109"/>
      <c r="FI2922" s="109"/>
      <c r="FJ2922" s="109"/>
      <c r="FK2922" s="109"/>
      <c r="FL2922" s="109"/>
      <c r="FM2922" s="109"/>
      <c r="FN2922" s="109"/>
      <c r="FO2922" s="109"/>
      <c r="FP2922" s="109"/>
      <c r="FQ2922" s="109"/>
      <c r="FR2922" s="109"/>
      <c r="FS2922" s="109"/>
      <c r="FT2922" s="109"/>
      <c r="FU2922" s="109"/>
      <c r="FV2922" s="109"/>
      <c r="FW2922" s="109"/>
      <c r="FX2922" s="109"/>
      <c r="FY2922" s="109"/>
      <c r="FZ2922" s="109"/>
      <c r="GA2922" s="109"/>
      <c r="GB2922" s="109"/>
      <c r="GC2922" s="109"/>
      <c r="GD2922" s="109"/>
      <c r="GE2922" s="109"/>
      <c r="GF2922" s="109"/>
      <c r="GG2922" s="109"/>
      <c r="GH2922" s="109"/>
      <c r="GI2922" s="109"/>
      <c r="GJ2922" s="109"/>
      <c r="GK2922" s="109"/>
      <c r="GL2922" s="109"/>
      <c r="GM2922" s="109"/>
      <c r="GN2922" s="109"/>
      <c r="GO2922" s="109"/>
      <c r="GP2922" s="109"/>
      <c r="GQ2922" s="109"/>
      <c r="GR2922" s="109"/>
      <c r="GS2922" s="109"/>
      <c r="GT2922" s="109"/>
      <c r="GU2922" s="109"/>
      <c r="GV2922" s="109"/>
      <c r="GW2922" s="109"/>
      <c r="GX2922" s="109"/>
      <c r="GY2922" s="109"/>
      <c r="GZ2922" s="109"/>
      <c r="HA2922" s="109"/>
      <c r="HB2922" s="109"/>
      <c r="HC2922" s="109"/>
      <c r="HD2922" s="109"/>
      <c r="HE2922" s="109"/>
      <c r="HF2922" s="109"/>
      <c r="HG2922" s="109"/>
      <c r="HH2922" s="109"/>
      <c r="HI2922" s="109"/>
      <c r="HJ2922" s="109"/>
      <c r="HK2922" s="109"/>
      <c r="HL2922" s="109"/>
      <c r="HM2922" s="109"/>
      <c r="HN2922" s="109"/>
      <c r="HO2922" s="109"/>
      <c r="HP2922" s="109"/>
      <c r="HQ2922" s="109"/>
      <c r="HR2922" s="109"/>
      <c r="HS2922" s="109"/>
      <c r="HT2922" s="109"/>
      <c r="HU2922" s="109"/>
      <c r="HV2922" s="109"/>
      <c r="HW2922" s="109"/>
      <c r="HX2922" s="109"/>
      <c r="HY2922" s="109"/>
      <c r="HZ2922" s="109"/>
      <c r="IA2922" s="109"/>
      <c r="IB2922" s="109"/>
      <c r="IC2922" s="109"/>
      <c r="ID2922" s="109"/>
      <c r="IE2922" s="109"/>
      <c r="IF2922" s="109"/>
      <c r="IG2922" s="109"/>
      <c r="IH2922" s="109"/>
      <c r="II2922" s="109"/>
      <c r="IJ2922" s="109"/>
      <c r="IK2922" s="109"/>
      <c r="IL2922" s="109"/>
      <c r="IM2922" s="109"/>
      <c r="IN2922" s="109"/>
      <c r="IO2922" s="109"/>
      <c r="IP2922" s="109"/>
      <c r="IQ2922" s="109"/>
      <c r="IR2922" s="109"/>
      <c r="IS2922" s="109"/>
      <c r="IT2922" s="109"/>
      <c r="IU2922" s="109"/>
      <c r="IV2922" s="109"/>
    </row>
    <row r="2923" spans="1:256" s="55" customFormat="1" ht="12" customHeight="1">
      <c r="A2923" s="217"/>
      <c r="B2923" s="65">
        <v>1</v>
      </c>
      <c r="C2923" s="66">
        <f>IF(E2923="A",1,IF(E2923="B",1,0))</f>
        <v>1</v>
      </c>
      <c r="D2923" s="658" t="s">
        <v>87</v>
      </c>
      <c r="E2923" s="658" t="s">
        <v>68</v>
      </c>
      <c r="F2923" s="656" t="s">
        <v>70</v>
      </c>
      <c r="G2923" s="78"/>
      <c r="H2923" s="96" t="s">
        <v>122</v>
      </c>
      <c r="I2923" s="107" t="s">
        <v>3577</v>
      </c>
      <c r="J2923" s="81"/>
      <c r="K2923" s="72"/>
      <c r="L2923" s="72"/>
      <c r="M2923" s="72"/>
      <c r="N2923" s="72"/>
      <c r="O2923" s="72"/>
      <c r="P2923" s="72"/>
      <c r="Q2923" s="833"/>
      <c r="R2923" s="102"/>
      <c r="S2923" s="73"/>
      <c r="T2923" s="102"/>
      <c r="U2923" s="103"/>
      <c r="V2923" s="104"/>
    </row>
    <row r="2924" spans="1:256" s="55" customFormat="1" ht="12" customHeight="1">
      <c r="A2924" s="217"/>
      <c r="B2924" s="65">
        <v>1</v>
      </c>
      <c r="C2924" s="66">
        <f>IF(E2924="A",4,IF(E2924="B",3,IF(E2924="C",2,IF(E2924="D",1,0))))</f>
        <v>2</v>
      </c>
      <c r="D2924" s="99" t="s">
        <v>70</v>
      </c>
      <c r="E2924" s="77" t="s">
        <v>90</v>
      </c>
      <c r="F2924" s="77" t="s">
        <v>90</v>
      </c>
      <c r="G2924" s="78"/>
      <c r="H2924" s="96" t="s">
        <v>104</v>
      </c>
      <c r="I2924" s="107" t="s">
        <v>3578</v>
      </c>
      <c r="J2924" s="81" t="s">
        <v>6111</v>
      </c>
      <c r="K2924" s="72"/>
      <c r="L2924" s="72"/>
      <c r="M2924" s="72"/>
      <c r="N2924" s="72"/>
      <c r="O2924" s="72"/>
      <c r="P2924" s="72"/>
      <c r="Q2924" s="833"/>
      <c r="R2924" s="102"/>
      <c r="S2924" s="73"/>
      <c r="T2924" s="102"/>
      <c r="U2924" s="103"/>
      <c r="V2924" s="104"/>
    </row>
    <row r="2925" spans="1:256" ht="12" customHeight="1">
      <c r="B2925" s="65">
        <v>1</v>
      </c>
      <c r="C2925" s="66">
        <f>IF(E2925="A",4,IF(E2925="B",3,IF(E2925="C",2,IF(E2925="D",1,0))))</f>
        <v>3</v>
      </c>
      <c r="D2925" s="77" t="s">
        <v>90</v>
      </c>
      <c r="E2925" s="76" t="s">
        <v>87</v>
      </c>
      <c r="F2925" s="77" t="s">
        <v>90</v>
      </c>
      <c r="G2925" s="78"/>
      <c r="H2925" s="96" t="s">
        <v>114</v>
      </c>
      <c r="I2925" s="107" t="s">
        <v>3579</v>
      </c>
      <c r="J2925" s="81"/>
      <c r="K2925" s="72"/>
      <c r="L2925" s="72"/>
      <c r="M2925" s="72"/>
      <c r="N2925" s="72"/>
      <c r="O2925" s="72"/>
      <c r="P2925" s="72"/>
      <c r="Q2925" s="833"/>
      <c r="R2925" s="102"/>
      <c r="S2925" s="73"/>
      <c r="T2925" s="102"/>
      <c r="U2925" s="103"/>
      <c r="V2925" s="104"/>
      <c r="W2925" s="55"/>
      <c r="X2925" s="55"/>
      <c r="Y2925" s="55"/>
      <c r="Z2925" s="55"/>
      <c r="AA2925" s="55"/>
      <c r="AB2925" s="55"/>
      <c r="AC2925" s="55"/>
      <c r="AD2925" s="55"/>
      <c r="AE2925" s="55"/>
      <c r="AF2925" s="55"/>
      <c r="AG2925" s="55"/>
      <c r="AH2925" s="55"/>
      <c r="AI2925" s="55"/>
      <c r="AJ2925" s="55"/>
      <c r="AK2925" s="55"/>
      <c r="AL2925" s="55"/>
      <c r="AM2925" s="55"/>
      <c r="AN2925" s="55"/>
      <c r="AO2925" s="55"/>
      <c r="AP2925" s="55"/>
      <c r="AQ2925" s="55"/>
      <c r="AR2925" s="55"/>
      <c r="AS2925" s="55"/>
      <c r="AT2925" s="55"/>
      <c r="AU2925" s="55"/>
      <c r="AV2925" s="55"/>
      <c r="AW2925" s="55"/>
      <c r="AX2925" s="55"/>
      <c r="AY2925" s="55"/>
      <c r="AZ2925" s="55"/>
      <c r="BA2925" s="55"/>
      <c r="BB2925" s="55"/>
      <c r="BC2925" s="55"/>
      <c r="BD2925" s="55"/>
      <c r="BE2925" s="55"/>
      <c r="BF2925" s="55"/>
      <c r="BG2925" s="55"/>
      <c r="BH2925" s="55"/>
      <c r="BI2925" s="55"/>
      <c r="BJ2925" s="55"/>
      <c r="BK2925" s="55"/>
      <c r="BL2925" s="55"/>
      <c r="BM2925" s="55"/>
      <c r="BN2925" s="55"/>
      <c r="BO2925" s="55"/>
      <c r="BP2925" s="55"/>
      <c r="BQ2925" s="55"/>
      <c r="BR2925" s="55"/>
      <c r="BS2925" s="55"/>
      <c r="BT2925" s="55"/>
      <c r="BU2925" s="55"/>
      <c r="BV2925" s="55"/>
      <c r="BW2925" s="55"/>
      <c r="BX2925" s="55"/>
      <c r="BY2925" s="55"/>
      <c r="BZ2925" s="55"/>
      <c r="CA2925" s="55"/>
      <c r="CB2925" s="55"/>
      <c r="CC2925" s="55"/>
      <c r="CD2925" s="55"/>
      <c r="CE2925" s="55"/>
      <c r="CF2925" s="55"/>
      <c r="CG2925" s="55"/>
      <c r="CH2925" s="55"/>
      <c r="CI2925" s="55"/>
      <c r="CJ2925" s="55"/>
      <c r="CK2925" s="55"/>
      <c r="CL2925" s="55"/>
      <c r="CM2925" s="55"/>
      <c r="CN2925" s="55"/>
      <c r="CO2925" s="55"/>
      <c r="CP2925" s="55"/>
      <c r="CQ2925" s="55"/>
      <c r="CR2925" s="55"/>
      <c r="CS2925" s="55"/>
      <c r="CT2925" s="55"/>
      <c r="CU2925" s="55"/>
      <c r="CV2925" s="55"/>
      <c r="CW2925" s="55"/>
      <c r="CX2925" s="55"/>
      <c r="CY2925" s="55"/>
      <c r="CZ2925" s="55"/>
      <c r="DA2925" s="55"/>
      <c r="DB2925" s="55"/>
      <c r="DC2925" s="55"/>
      <c r="DD2925" s="55"/>
      <c r="DE2925" s="55"/>
      <c r="DF2925" s="55"/>
      <c r="DG2925" s="55"/>
      <c r="DH2925" s="55"/>
      <c r="DI2925" s="55"/>
      <c r="DJ2925" s="55"/>
      <c r="DK2925" s="55"/>
      <c r="DL2925" s="55"/>
      <c r="DM2925" s="55"/>
      <c r="DN2925" s="55"/>
      <c r="DO2925" s="55"/>
      <c r="DP2925" s="55"/>
      <c r="DQ2925" s="55"/>
      <c r="DR2925" s="55"/>
      <c r="DS2925" s="55"/>
      <c r="DT2925" s="55"/>
      <c r="DU2925" s="55"/>
      <c r="DV2925" s="55"/>
      <c r="DW2925" s="55"/>
      <c r="DX2925" s="55"/>
      <c r="DY2925" s="55"/>
      <c r="DZ2925" s="55"/>
      <c r="EA2925" s="55"/>
      <c r="EB2925" s="55"/>
      <c r="EC2925" s="55"/>
      <c r="ED2925" s="55"/>
      <c r="EE2925" s="55"/>
      <c r="EF2925" s="55"/>
      <c r="EG2925" s="55"/>
      <c r="EH2925" s="55"/>
      <c r="EI2925" s="55"/>
      <c r="EJ2925" s="55"/>
      <c r="EK2925" s="55"/>
      <c r="EL2925" s="55"/>
      <c r="EM2925" s="55"/>
      <c r="EN2925" s="55"/>
      <c r="EO2925" s="55"/>
      <c r="EP2925" s="55"/>
      <c r="EQ2925" s="55"/>
      <c r="ER2925" s="55"/>
      <c r="ES2925" s="55"/>
      <c r="ET2925" s="55"/>
      <c r="EU2925" s="55"/>
      <c r="EV2925" s="55"/>
      <c r="EW2925" s="55"/>
      <c r="EX2925" s="55"/>
      <c r="EY2925" s="55"/>
      <c r="EZ2925" s="55"/>
      <c r="FA2925" s="55"/>
      <c r="FB2925" s="55"/>
      <c r="FC2925" s="55"/>
      <c r="FD2925" s="55"/>
      <c r="FE2925" s="55"/>
      <c r="FF2925" s="55"/>
      <c r="FG2925" s="55"/>
      <c r="FH2925" s="55"/>
      <c r="FI2925" s="55"/>
      <c r="FJ2925" s="55"/>
      <c r="FK2925" s="55"/>
      <c r="FL2925" s="55"/>
      <c r="FM2925" s="55"/>
      <c r="FN2925" s="55"/>
      <c r="FO2925" s="55"/>
      <c r="FP2925" s="55"/>
      <c r="FQ2925" s="55"/>
      <c r="FR2925" s="55"/>
      <c r="FS2925" s="55"/>
      <c r="FT2925" s="55"/>
      <c r="FU2925" s="55"/>
      <c r="FV2925" s="55"/>
      <c r="FW2925" s="55"/>
      <c r="FX2925" s="55"/>
      <c r="FY2925" s="55"/>
      <c r="FZ2925" s="55"/>
      <c r="GA2925" s="55"/>
      <c r="GB2925" s="55"/>
      <c r="GC2925" s="55"/>
      <c r="GD2925" s="55"/>
      <c r="GE2925" s="55"/>
      <c r="GF2925" s="55"/>
      <c r="GG2925" s="55"/>
      <c r="GH2925" s="55"/>
      <c r="GI2925" s="55"/>
      <c r="GJ2925" s="55"/>
      <c r="GK2925" s="55"/>
      <c r="GL2925" s="55"/>
      <c r="GM2925" s="55"/>
      <c r="GN2925" s="55"/>
      <c r="GO2925" s="55"/>
      <c r="GP2925" s="55"/>
      <c r="GQ2925" s="55"/>
      <c r="GR2925" s="55"/>
      <c r="GS2925" s="55"/>
      <c r="GT2925" s="55"/>
      <c r="GU2925" s="55"/>
      <c r="GV2925" s="55"/>
      <c r="GW2925" s="55"/>
      <c r="GX2925" s="55"/>
      <c r="GY2925" s="55"/>
      <c r="GZ2925" s="55"/>
      <c r="HA2925" s="55"/>
      <c r="HB2925" s="55"/>
      <c r="HC2925" s="55"/>
      <c r="HD2925" s="55"/>
      <c r="HE2925" s="55"/>
      <c r="HF2925" s="55"/>
      <c r="HG2925" s="55"/>
      <c r="HH2925" s="55"/>
      <c r="HI2925" s="55"/>
      <c r="HJ2925" s="55"/>
      <c r="HK2925" s="55"/>
      <c r="HL2925" s="55"/>
      <c r="HM2925" s="55"/>
      <c r="HN2925" s="55"/>
      <c r="HO2925" s="55"/>
      <c r="HP2925" s="55"/>
      <c r="HQ2925" s="55"/>
      <c r="HR2925" s="55"/>
      <c r="HS2925" s="55"/>
      <c r="HT2925" s="55"/>
      <c r="HU2925" s="55"/>
      <c r="HV2925" s="55"/>
      <c r="HW2925" s="55"/>
      <c r="HX2925" s="55"/>
      <c r="HY2925" s="55"/>
      <c r="HZ2925" s="55"/>
      <c r="IA2925" s="55"/>
      <c r="IB2925" s="55"/>
      <c r="IC2925" s="55"/>
      <c r="ID2925" s="55"/>
      <c r="IE2925" s="55"/>
      <c r="IF2925" s="55"/>
      <c r="IG2925" s="55"/>
      <c r="IH2925" s="55"/>
      <c r="II2925" s="55"/>
      <c r="IJ2925" s="55"/>
      <c r="IK2925" s="55"/>
      <c r="IL2925" s="55"/>
      <c r="IM2925" s="55"/>
      <c r="IN2925" s="55"/>
      <c r="IO2925" s="55"/>
      <c r="IP2925" s="55"/>
      <c r="IQ2925" s="55"/>
      <c r="IR2925" s="55"/>
      <c r="IS2925" s="55"/>
      <c r="IT2925" s="55"/>
      <c r="IU2925" s="55"/>
      <c r="IV2925" s="55"/>
    </row>
    <row r="2926" spans="1:256" ht="12" customHeight="1">
      <c r="A2926" s="305"/>
      <c r="B2926" s="65">
        <v>1</v>
      </c>
      <c r="C2926" s="66">
        <f t="shared" ref="C2926:C2932" si="137">IF(E2926="A",1,IF(E2926="B",1,0))</f>
        <v>1</v>
      </c>
      <c r="D2926" s="76" t="s">
        <v>87</v>
      </c>
      <c r="E2926" s="76" t="s">
        <v>87</v>
      </c>
      <c r="F2926" s="77" t="s">
        <v>90</v>
      </c>
      <c r="G2926" s="78"/>
      <c r="H2926" s="96" t="s">
        <v>122</v>
      </c>
      <c r="I2926" s="107" t="s">
        <v>3580</v>
      </c>
      <c r="J2926" s="81"/>
      <c r="K2926" s="72"/>
      <c r="L2926" s="72"/>
      <c r="M2926" s="72"/>
      <c r="N2926" s="72"/>
      <c r="O2926" s="72"/>
      <c r="P2926" s="72"/>
      <c r="Q2926" s="833"/>
      <c r="R2926" s="102"/>
      <c r="S2926" s="73"/>
      <c r="T2926" s="102"/>
      <c r="U2926" s="103"/>
      <c r="V2926" s="104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  <c r="BK2926"/>
      <c r="BL2926"/>
      <c r="BM2926"/>
      <c r="BN2926"/>
      <c r="BO2926"/>
      <c r="BP2926"/>
      <c r="BQ2926"/>
      <c r="BR2926"/>
      <c r="BS2926"/>
      <c r="BT2926"/>
      <c r="BU2926"/>
      <c r="BV2926"/>
      <c r="BW2926"/>
      <c r="BX2926"/>
      <c r="BY2926"/>
      <c r="BZ2926"/>
      <c r="CA2926"/>
      <c r="CB2926"/>
      <c r="CC2926"/>
      <c r="CD2926"/>
      <c r="CE2926"/>
      <c r="CF2926"/>
      <c r="CG2926"/>
      <c r="CH2926"/>
      <c r="CI2926"/>
      <c r="CJ2926"/>
      <c r="CK2926"/>
      <c r="CL2926"/>
      <c r="CM2926"/>
      <c r="CN2926"/>
      <c r="CO2926"/>
      <c r="CP2926"/>
      <c r="CQ2926"/>
      <c r="CR2926"/>
      <c r="CS2926"/>
      <c r="CT2926"/>
      <c r="CU2926"/>
      <c r="CV2926"/>
      <c r="CW2926"/>
      <c r="CX2926"/>
      <c r="CY2926"/>
      <c r="CZ2926"/>
      <c r="DA2926"/>
      <c r="DB2926"/>
      <c r="DC2926"/>
      <c r="DD2926"/>
      <c r="DE2926"/>
      <c r="DF2926"/>
      <c r="DG2926"/>
      <c r="DH2926"/>
      <c r="DI2926"/>
      <c r="DJ2926"/>
      <c r="DK2926"/>
      <c r="DL2926"/>
      <c r="DM2926"/>
      <c r="DN2926"/>
      <c r="DO2926"/>
      <c r="DP2926"/>
      <c r="DQ2926"/>
      <c r="DR2926"/>
      <c r="DS2926"/>
      <c r="DT2926"/>
      <c r="DU2926"/>
      <c r="DV2926"/>
      <c r="DW2926"/>
      <c r="DX2926"/>
      <c r="DY2926"/>
      <c r="DZ2926"/>
      <c r="EA2926"/>
      <c r="EB2926"/>
      <c r="EC2926"/>
      <c r="ED2926"/>
      <c r="EE2926"/>
      <c r="EF2926"/>
      <c r="EG2926"/>
      <c r="EH2926"/>
      <c r="EI2926"/>
      <c r="EJ2926"/>
      <c r="EK2926"/>
      <c r="EL2926"/>
      <c r="EM2926"/>
      <c r="EN2926"/>
      <c r="EO2926"/>
      <c r="EP2926"/>
      <c r="EQ2926"/>
      <c r="ER2926"/>
      <c r="ES2926"/>
      <c r="ET2926"/>
      <c r="EU2926"/>
      <c r="EV2926"/>
      <c r="EW2926"/>
      <c r="EX2926"/>
      <c r="EY2926"/>
      <c r="EZ2926"/>
      <c r="FA2926"/>
      <c r="FB2926"/>
      <c r="FC2926"/>
      <c r="FD2926"/>
      <c r="FE2926"/>
      <c r="FF2926"/>
      <c r="FG2926"/>
      <c r="FH2926"/>
      <c r="FI2926"/>
      <c r="FJ2926"/>
      <c r="FK2926"/>
      <c r="FL2926"/>
      <c r="FM2926"/>
      <c r="FN2926"/>
      <c r="FO2926"/>
      <c r="FP2926"/>
      <c r="FQ2926"/>
      <c r="FR2926"/>
      <c r="FS2926"/>
      <c r="FT2926"/>
      <c r="FU2926"/>
      <c r="FV2926"/>
      <c r="FW2926"/>
      <c r="FX2926"/>
      <c r="FY2926"/>
      <c r="FZ2926"/>
      <c r="GA2926"/>
      <c r="GB2926"/>
      <c r="GC2926"/>
      <c r="GD2926"/>
      <c r="GE2926"/>
      <c r="GF2926"/>
      <c r="GG2926"/>
      <c r="GH2926"/>
      <c r="GI2926"/>
      <c r="GJ2926"/>
      <c r="GK2926"/>
      <c r="GL2926"/>
      <c r="GM2926"/>
      <c r="GN2926"/>
      <c r="GO2926"/>
      <c r="GP2926"/>
      <c r="GQ2926"/>
      <c r="GR2926"/>
      <c r="GS2926"/>
      <c r="GT2926"/>
      <c r="GU2926"/>
      <c r="GV2926"/>
      <c r="GW2926"/>
      <c r="GX2926"/>
      <c r="GY2926"/>
      <c r="GZ2926"/>
      <c r="HA2926"/>
      <c r="HB2926"/>
      <c r="HC2926"/>
      <c r="HD2926"/>
      <c r="HE2926"/>
      <c r="HF2926"/>
      <c r="HG2926"/>
      <c r="HH2926"/>
      <c r="HI2926"/>
      <c r="HJ2926"/>
      <c r="HK2926"/>
      <c r="HL2926"/>
      <c r="HM2926"/>
      <c r="HN2926"/>
      <c r="HO2926"/>
      <c r="HP2926"/>
      <c r="HQ2926"/>
      <c r="HR2926"/>
      <c r="HS2926"/>
      <c r="HT2926"/>
      <c r="HU2926"/>
      <c r="HV2926"/>
      <c r="HW2926"/>
      <c r="HX2926"/>
      <c r="HY2926"/>
      <c r="HZ2926"/>
      <c r="IA2926"/>
      <c r="IB2926"/>
      <c r="IC2926"/>
      <c r="ID2926"/>
      <c r="IE2926"/>
      <c r="IF2926"/>
      <c r="IG2926"/>
      <c r="IH2926"/>
      <c r="II2926"/>
      <c r="IJ2926"/>
      <c r="IK2926"/>
      <c r="IL2926"/>
      <c r="IM2926"/>
      <c r="IN2926"/>
      <c r="IO2926"/>
      <c r="IP2926"/>
      <c r="IQ2926"/>
      <c r="IR2926"/>
      <c r="IS2926"/>
      <c r="IT2926"/>
      <c r="IU2926"/>
      <c r="IV2926"/>
    </row>
    <row r="2927" spans="1:256" ht="12.5">
      <c r="B2927" s="65">
        <v>1</v>
      </c>
      <c r="C2927" s="66">
        <f t="shared" si="137"/>
        <v>0</v>
      </c>
      <c r="D2927" s="656" t="s">
        <v>99</v>
      </c>
      <c r="E2927" s="659" t="s">
        <v>90</v>
      </c>
      <c r="F2927" s="658" t="s">
        <v>87</v>
      </c>
      <c r="G2927" s="78"/>
      <c r="H2927" s="96" t="s">
        <v>114</v>
      </c>
      <c r="I2927" s="107" t="s">
        <v>3581</v>
      </c>
      <c r="J2927" s="81"/>
      <c r="K2927" s="72"/>
      <c r="L2927" s="72"/>
      <c r="M2927" s="72"/>
      <c r="N2927" s="72"/>
      <c r="O2927" s="72"/>
      <c r="P2927" s="72"/>
      <c r="Q2927" s="833"/>
      <c r="R2927" s="102"/>
      <c r="S2927" s="73"/>
      <c r="T2927" s="102"/>
      <c r="U2927" s="103"/>
      <c r="V2927" s="104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  <c r="BK2927"/>
      <c r="BL2927"/>
      <c r="BM2927"/>
      <c r="BN2927"/>
      <c r="BO2927"/>
      <c r="BP2927"/>
      <c r="BQ2927"/>
      <c r="BR2927"/>
      <c r="BS2927"/>
      <c r="BT2927"/>
      <c r="BU2927"/>
      <c r="BV2927"/>
      <c r="BW2927"/>
      <c r="BX2927"/>
      <c r="BY2927"/>
      <c r="BZ2927"/>
      <c r="CA2927"/>
      <c r="CB2927"/>
      <c r="CC2927"/>
      <c r="CD2927"/>
      <c r="CE2927"/>
      <c r="CF2927"/>
      <c r="CG2927"/>
      <c r="CH2927"/>
      <c r="CI2927"/>
      <c r="CJ2927"/>
      <c r="CK2927"/>
      <c r="CL2927"/>
      <c r="CM2927"/>
      <c r="CN2927"/>
      <c r="CO2927"/>
      <c r="CP2927"/>
      <c r="CQ2927"/>
      <c r="CR2927"/>
      <c r="CS2927"/>
      <c r="CT2927"/>
      <c r="CU2927"/>
      <c r="CV2927"/>
      <c r="CW2927"/>
      <c r="CX2927"/>
      <c r="CY2927"/>
      <c r="CZ2927"/>
      <c r="DA2927"/>
      <c r="DB2927"/>
      <c r="DC2927"/>
      <c r="DD2927"/>
      <c r="DE2927"/>
      <c r="DF2927"/>
      <c r="DG2927"/>
      <c r="DH2927"/>
      <c r="DI2927"/>
      <c r="DJ2927"/>
      <c r="DK2927"/>
      <c r="DL2927"/>
      <c r="DM2927"/>
      <c r="DN2927"/>
      <c r="DO2927"/>
      <c r="DP2927"/>
      <c r="DQ2927"/>
      <c r="DR2927"/>
      <c r="DS2927"/>
      <c r="DT2927"/>
      <c r="DU2927"/>
      <c r="DV2927"/>
      <c r="DW2927"/>
      <c r="DX2927"/>
      <c r="DY2927"/>
      <c r="DZ2927"/>
      <c r="EA2927"/>
      <c r="EB2927"/>
      <c r="EC2927"/>
      <c r="ED2927"/>
      <c r="EE2927"/>
      <c r="EF2927"/>
      <c r="EG2927"/>
      <c r="EH2927"/>
      <c r="EI2927"/>
      <c r="EJ2927"/>
      <c r="EK2927"/>
      <c r="EL2927"/>
      <c r="EM2927"/>
      <c r="EN2927"/>
      <c r="EO2927"/>
      <c r="EP2927"/>
      <c r="EQ2927"/>
      <c r="ER2927"/>
      <c r="ES2927"/>
      <c r="ET2927"/>
      <c r="EU2927"/>
      <c r="EV2927"/>
      <c r="EW2927"/>
      <c r="EX2927"/>
      <c r="EY2927"/>
      <c r="EZ2927"/>
      <c r="FA2927"/>
      <c r="FB2927"/>
      <c r="FC2927"/>
      <c r="FD2927"/>
      <c r="FE2927"/>
      <c r="FF2927"/>
      <c r="FG2927"/>
      <c r="FH2927"/>
      <c r="FI2927"/>
      <c r="FJ2927"/>
      <c r="FK2927"/>
      <c r="FL2927"/>
      <c r="FM2927"/>
      <c r="FN2927"/>
      <c r="FO2927"/>
      <c r="FP2927"/>
      <c r="FQ2927"/>
      <c r="FR2927"/>
      <c r="FS2927"/>
      <c r="FT2927"/>
      <c r="FU2927"/>
      <c r="FV2927"/>
      <c r="FW2927"/>
      <c r="FX2927"/>
      <c r="FY2927"/>
      <c r="FZ2927"/>
      <c r="GA2927"/>
      <c r="GB2927"/>
      <c r="GC2927"/>
      <c r="GD2927"/>
      <c r="GE2927"/>
      <c r="GF2927"/>
      <c r="GG2927"/>
      <c r="GH2927"/>
      <c r="GI2927"/>
      <c r="GJ2927"/>
      <c r="GK2927"/>
      <c r="GL2927"/>
      <c r="GM2927"/>
      <c r="GN2927"/>
      <c r="GO2927"/>
      <c r="GP2927"/>
      <c r="GQ2927"/>
      <c r="GR2927"/>
      <c r="GS2927"/>
      <c r="GT2927"/>
      <c r="GU2927"/>
      <c r="GV2927"/>
      <c r="GW2927"/>
      <c r="GX2927"/>
      <c r="GY2927"/>
      <c r="GZ2927"/>
      <c r="HA2927"/>
      <c r="HB2927"/>
      <c r="HC2927"/>
      <c r="HD2927"/>
      <c r="HE2927"/>
      <c r="HF2927"/>
      <c r="HG2927"/>
      <c r="HH2927"/>
      <c r="HI2927"/>
      <c r="HJ2927"/>
      <c r="HK2927"/>
      <c r="HL2927"/>
      <c r="HM2927"/>
      <c r="HN2927"/>
      <c r="HO2927"/>
      <c r="HP2927"/>
      <c r="HQ2927"/>
      <c r="HR2927"/>
      <c r="HS2927"/>
      <c r="HT2927"/>
      <c r="HU2927"/>
      <c r="HV2927"/>
      <c r="HW2927"/>
      <c r="HX2927"/>
      <c r="HY2927"/>
      <c r="HZ2927"/>
      <c r="IA2927"/>
      <c r="IB2927"/>
      <c r="IC2927"/>
      <c r="ID2927"/>
      <c r="IE2927"/>
      <c r="IF2927"/>
      <c r="IG2927"/>
      <c r="IH2927"/>
      <c r="II2927"/>
      <c r="IJ2927"/>
      <c r="IK2927"/>
      <c r="IL2927"/>
      <c r="IM2927"/>
      <c r="IN2927"/>
      <c r="IO2927"/>
      <c r="IP2927"/>
      <c r="IQ2927"/>
      <c r="IR2927"/>
      <c r="IS2927"/>
      <c r="IT2927"/>
      <c r="IU2927"/>
      <c r="IV2927"/>
    </row>
    <row r="2928" spans="1:256" ht="12" customHeight="1">
      <c r="B2928" s="65">
        <v>1</v>
      </c>
      <c r="C2928" s="66">
        <f t="shared" si="137"/>
        <v>0</v>
      </c>
      <c r="D2928" s="656" t="s">
        <v>70</v>
      </c>
      <c r="E2928" s="659" t="s">
        <v>90</v>
      </c>
      <c r="F2928" s="656" t="s">
        <v>99</v>
      </c>
      <c r="G2928" s="78"/>
      <c r="H2928" s="96" t="s">
        <v>114</v>
      </c>
      <c r="I2928" s="107" t="s">
        <v>3582</v>
      </c>
      <c r="J2928" s="81"/>
      <c r="K2928" s="72"/>
      <c r="L2928" s="72"/>
      <c r="M2928" s="72"/>
      <c r="N2928" s="72"/>
      <c r="O2928" s="72"/>
      <c r="P2928" s="72"/>
      <c r="Q2928" s="833"/>
      <c r="R2928" s="102"/>
      <c r="S2928" s="73"/>
      <c r="T2928" s="102"/>
      <c r="U2928" s="103"/>
      <c r="V2928" s="104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  <c r="BH2928"/>
      <c r="BI2928"/>
      <c r="BJ2928"/>
      <c r="BK2928"/>
      <c r="BL2928"/>
      <c r="BM2928"/>
      <c r="BN2928"/>
      <c r="BO2928"/>
      <c r="BP2928"/>
      <c r="BQ2928"/>
      <c r="BR2928"/>
      <c r="BS2928"/>
      <c r="BT2928"/>
      <c r="BU2928"/>
      <c r="BV2928"/>
      <c r="BW2928"/>
      <c r="BX2928"/>
      <c r="BY2928"/>
      <c r="BZ2928"/>
      <c r="CA2928"/>
      <c r="CB2928"/>
      <c r="CC2928"/>
      <c r="CD2928"/>
      <c r="CE2928"/>
      <c r="CF2928"/>
      <c r="CG2928"/>
      <c r="CH2928"/>
      <c r="CI2928"/>
      <c r="CJ2928"/>
      <c r="CK2928"/>
      <c r="CL2928"/>
      <c r="CM2928"/>
      <c r="CN2928"/>
      <c r="CO2928"/>
      <c r="CP2928"/>
      <c r="CQ2928"/>
      <c r="CR2928"/>
      <c r="CS2928"/>
      <c r="CT2928"/>
      <c r="CU2928"/>
      <c r="CV2928"/>
      <c r="CW2928"/>
      <c r="CX2928"/>
      <c r="CY2928"/>
      <c r="CZ2928"/>
      <c r="DA2928"/>
      <c r="DB2928"/>
      <c r="DC2928"/>
      <c r="DD2928"/>
      <c r="DE2928"/>
      <c r="DF2928"/>
      <c r="DG2928"/>
      <c r="DH2928"/>
      <c r="DI2928"/>
      <c r="DJ2928"/>
      <c r="DK2928"/>
      <c r="DL2928"/>
      <c r="DM2928"/>
      <c r="DN2928"/>
      <c r="DO2928"/>
      <c r="DP2928"/>
      <c r="DQ2928"/>
      <c r="DR2928"/>
      <c r="DS2928"/>
      <c r="DT2928"/>
      <c r="DU2928"/>
      <c r="DV2928"/>
      <c r="DW2928"/>
      <c r="DX2928"/>
      <c r="DY2928"/>
      <c r="DZ2928"/>
      <c r="EA2928"/>
      <c r="EB2928"/>
      <c r="EC2928"/>
      <c r="ED2928"/>
      <c r="EE2928"/>
      <c r="EF2928"/>
      <c r="EG2928"/>
      <c r="EH2928"/>
      <c r="EI2928"/>
      <c r="EJ2928"/>
      <c r="EK2928"/>
      <c r="EL2928"/>
      <c r="EM2928"/>
      <c r="EN2928"/>
      <c r="EO2928"/>
      <c r="EP2928"/>
      <c r="EQ2928"/>
      <c r="ER2928"/>
      <c r="ES2928"/>
      <c r="ET2928"/>
      <c r="EU2928"/>
      <c r="EV2928"/>
      <c r="EW2928"/>
      <c r="EX2928"/>
      <c r="EY2928"/>
      <c r="EZ2928"/>
      <c r="FA2928"/>
      <c r="FB2928"/>
      <c r="FC2928"/>
      <c r="FD2928"/>
      <c r="FE2928"/>
      <c r="FF2928"/>
      <c r="FG2928"/>
      <c r="FH2928"/>
      <c r="FI2928"/>
      <c r="FJ2928"/>
      <c r="FK2928"/>
      <c r="FL2928"/>
      <c r="FM2928"/>
      <c r="FN2928"/>
      <c r="FO2928"/>
      <c r="FP2928"/>
      <c r="FQ2928"/>
      <c r="FR2928"/>
      <c r="FS2928"/>
      <c r="FT2928"/>
      <c r="FU2928"/>
      <c r="FV2928"/>
      <c r="FW2928"/>
      <c r="FX2928"/>
      <c r="FY2928"/>
      <c r="FZ2928"/>
      <c r="GA2928"/>
      <c r="GB2928"/>
      <c r="GC2928"/>
      <c r="GD2928"/>
      <c r="GE2928"/>
      <c r="GF2928"/>
      <c r="GG2928"/>
      <c r="GH2928"/>
      <c r="GI2928"/>
      <c r="GJ2928"/>
      <c r="GK2928"/>
      <c r="GL2928"/>
      <c r="GM2928"/>
      <c r="GN2928"/>
      <c r="GO2928"/>
      <c r="GP2928"/>
      <c r="GQ2928"/>
      <c r="GR2928"/>
      <c r="GS2928"/>
      <c r="GT2928"/>
      <c r="GU2928"/>
      <c r="GV2928"/>
      <c r="GW2928"/>
      <c r="GX2928"/>
      <c r="GY2928"/>
      <c r="GZ2928"/>
      <c r="HA2928"/>
      <c r="HB2928"/>
      <c r="HC2928"/>
      <c r="HD2928"/>
      <c r="HE2928"/>
      <c r="HF2928"/>
      <c r="HG2928"/>
      <c r="HH2928"/>
      <c r="HI2928"/>
      <c r="HJ2928"/>
      <c r="HK2928"/>
      <c r="HL2928"/>
      <c r="HM2928"/>
      <c r="HN2928"/>
      <c r="HO2928"/>
      <c r="HP2928"/>
      <c r="HQ2928"/>
      <c r="HR2928"/>
      <c r="HS2928"/>
      <c r="HT2928"/>
      <c r="HU2928"/>
      <c r="HV2928"/>
      <c r="HW2928"/>
      <c r="HX2928"/>
      <c r="HY2928"/>
      <c r="HZ2928"/>
      <c r="IA2928"/>
      <c r="IB2928"/>
      <c r="IC2928"/>
      <c r="ID2928"/>
      <c r="IE2928"/>
      <c r="IF2928"/>
      <c r="IG2928"/>
      <c r="IH2928"/>
      <c r="II2928"/>
      <c r="IJ2928"/>
      <c r="IK2928"/>
      <c r="IL2928"/>
      <c r="IM2928"/>
      <c r="IN2928"/>
      <c r="IO2928"/>
      <c r="IP2928"/>
      <c r="IQ2928"/>
      <c r="IR2928"/>
      <c r="IS2928"/>
      <c r="IT2928"/>
      <c r="IU2928"/>
      <c r="IV2928"/>
    </row>
    <row r="2929" spans="1:256" s="55" customFormat="1" ht="12" customHeight="1">
      <c r="A2929" s="217"/>
      <c r="B2929" s="65">
        <v>1</v>
      </c>
      <c r="C2929" s="66">
        <f t="shared" si="137"/>
        <v>0</v>
      </c>
      <c r="D2929" s="659" t="s">
        <v>90</v>
      </c>
      <c r="E2929" s="659" t="s">
        <v>90</v>
      </c>
      <c r="F2929" s="658" t="s">
        <v>68</v>
      </c>
      <c r="G2929" s="78"/>
      <c r="H2929" s="96" t="s">
        <v>116</v>
      </c>
      <c r="I2929" s="107" t="s">
        <v>3583</v>
      </c>
      <c r="J2929" s="81"/>
      <c r="K2929" s="72"/>
      <c r="L2929" s="72"/>
      <c r="M2929" s="72"/>
      <c r="N2929" s="72"/>
      <c r="O2929" s="72"/>
      <c r="P2929" s="72"/>
      <c r="Q2929" s="833"/>
      <c r="R2929" s="102"/>
      <c r="S2929" s="73"/>
      <c r="T2929" s="102"/>
      <c r="U2929" s="103"/>
      <c r="V2929" s="104"/>
      <c r="W2929" s="679"/>
      <c r="X2929" s="681"/>
      <c r="Y2929" s="365"/>
      <c r="Z2929" s="365"/>
      <c r="AA2929" s="365"/>
      <c r="AB2929" s="365"/>
      <c r="AC2929" s="365"/>
      <c r="AD2929" s="365"/>
      <c r="AE2929" s="365"/>
      <c r="AF2929" s="365"/>
      <c r="AG2929" s="365"/>
      <c r="AH2929" s="365"/>
      <c r="AI2929" s="365"/>
      <c r="AJ2929" s="365"/>
      <c r="AK2929" s="365"/>
      <c r="AL2929" s="365"/>
      <c r="AM2929" s="365"/>
      <c r="AN2929" s="365"/>
      <c r="AO2929" s="365"/>
      <c r="AP2929" s="365"/>
      <c r="AQ2929" s="365"/>
      <c r="AR2929" s="365"/>
      <c r="AS2929" s="365"/>
      <c r="AT2929" s="365"/>
      <c r="AU2929" s="365"/>
      <c r="AV2929" s="365"/>
      <c r="AW2929" s="365"/>
      <c r="AX2929" s="365"/>
      <c r="AY2929" s="365"/>
      <c r="AZ2929" s="365"/>
      <c r="BA2929" s="365"/>
      <c r="BB2929" s="365"/>
      <c r="BC2929" s="365"/>
      <c r="BD2929" s="365"/>
      <c r="BE2929" s="365"/>
      <c r="BF2929" s="365"/>
      <c r="BG2929" s="365"/>
      <c r="BH2929" s="365"/>
      <c r="BI2929" s="365"/>
      <c r="BJ2929" s="365"/>
      <c r="BK2929" s="365"/>
      <c r="BL2929" s="365"/>
      <c r="BM2929" s="365"/>
      <c r="BN2929" s="365"/>
      <c r="BO2929" s="365"/>
      <c r="BP2929" s="365"/>
      <c r="BQ2929" s="365"/>
      <c r="BR2929" s="365"/>
      <c r="BS2929" s="365"/>
      <c r="BT2929" s="365"/>
      <c r="BU2929" s="365"/>
      <c r="BV2929" s="365"/>
      <c r="BW2929" s="365"/>
      <c r="BX2929" s="365"/>
      <c r="BY2929" s="365"/>
      <c r="BZ2929" s="365"/>
      <c r="CA2929" s="365"/>
      <c r="CB2929" s="365"/>
      <c r="CC2929" s="365"/>
      <c r="CD2929" s="365"/>
      <c r="CE2929" s="365"/>
      <c r="CF2929" s="365"/>
      <c r="CG2929" s="365"/>
      <c r="CH2929" s="365"/>
      <c r="CI2929" s="365"/>
      <c r="CJ2929" s="365"/>
      <c r="CK2929" s="365"/>
      <c r="CL2929" s="365"/>
      <c r="CM2929" s="365"/>
      <c r="CN2929" s="365"/>
      <c r="CO2929" s="365"/>
      <c r="CP2929" s="365"/>
      <c r="CQ2929" s="365"/>
      <c r="CR2929" s="365"/>
      <c r="CS2929" s="365"/>
      <c r="CT2929" s="365"/>
      <c r="CU2929" s="365"/>
      <c r="CV2929" s="365"/>
      <c r="CW2929" s="365"/>
      <c r="CX2929" s="365"/>
      <c r="CY2929" s="365"/>
      <c r="CZ2929" s="365"/>
      <c r="DA2929" s="365"/>
      <c r="DB2929" s="365"/>
      <c r="DC2929" s="365"/>
      <c r="DD2929" s="365"/>
      <c r="DE2929" s="365"/>
      <c r="DF2929" s="365"/>
      <c r="DG2929" s="365"/>
      <c r="DH2929" s="365"/>
      <c r="DI2929" s="365"/>
      <c r="DJ2929" s="365"/>
      <c r="DK2929" s="365"/>
      <c r="DL2929" s="365"/>
      <c r="DM2929" s="365"/>
      <c r="DN2929" s="365"/>
      <c r="DO2929" s="365"/>
      <c r="DP2929" s="365"/>
      <c r="DQ2929" s="365"/>
      <c r="DR2929" s="365"/>
      <c r="DS2929" s="365"/>
      <c r="DT2929" s="365"/>
      <c r="DU2929" s="365"/>
      <c r="DV2929" s="365"/>
      <c r="DW2929" s="365"/>
      <c r="DX2929" s="365"/>
      <c r="DY2929" s="365"/>
      <c r="DZ2929" s="365"/>
      <c r="EA2929" s="365"/>
      <c r="EB2929" s="365"/>
      <c r="EC2929" s="365"/>
      <c r="ED2929" s="365"/>
      <c r="EE2929" s="365"/>
      <c r="EF2929" s="365"/>
      <c r="EG2929" s="365"/>
      <c r="EH2929" s="365"/>
      <c r="EI2929" s="365"/>
      <c r="EJ2929" s="365"/>
      <c r="EK2929" s="365"/>
      <c r="EL2929" s="365"/>
      <c r="EM2929" s="365"/>
      <c r="EN2929" s="365"/>
      <c r="EO2929" s="365"/>
      <c r="EP2929" s="365"/>
      <c r="EQ2929" s="365"/>
      <c r="ER2929" s="365"/>
      <c r="ES2929" s="365"/>
      <c r="ET2929" s="365"/>
      <c r="EU2929" s="365"/>
      <c r="EV2929" s="365"/>
      <c r="EW2929" s="365"/>
      <c r="EX2929" s="365"/>
      <c r="EY2929" s="365"/>
      <c r="EZ2929" s="365"/>
      <c r="FA2929" s="365"/>
      <c r="FB2929" s="365"/>
      <c r="FC2929" s="365"/>
      <c r="FD2929" s="365"/>
      <c r="FE2929" s="365"/>
      <c r="FF2929" s="365"/>
      <c r="FG2929" s="365"/>
      <c r="FH2929" s="365"/>
      <c r="FI2929" s="365"/>
      <c r="FJ2929" s="365"/>
      <c r="FK2929" s="365"/>
      <c r="FL2929" s="365"/>
      <c r="FM2929" s="365"/>
      <c r="FN2929" s="365"/>
      <c r="FO2929" s="365"/>
      <c r="FP2929" s="365"/>
      <c r="FQ2929" s="365"/>
      <c r="FR2929" s="365"/>
      <c r="FS2929" s="365"/>
      <c r="FT2929" s="365"/>
      <c r="FU2929" s="365"/>
      <c r="FV2929" s="365"/>
      <c r="FW2929" s="365"/>
      <c r="FX2929" s="365"/>
      <c r="FY2929" s="365"/>
      <c r="FZ2929" s="365"/>
      <c r="GA2929" s="365"/>
      <c r="GB2929" s="365"/>
      <c r="GC2929" s="365"/>
      <c r="GD2929" s="365"/>
      <c r="GE2929" s="365"/>
      <c r="GF2929" s="365"/>
      <c r="GG2929" s="365"/>
      <c r="GH2929" s="365"/>
      <c r="GI2929" s="365"/>
      <c r="GJ2929" s="365"/>
      <c r="GK2929" s="365"/>
      <c r="GL2929" s="365"/>
      <c r="GM2929" s="365"/>
      <c r="GN2929" s="365"/>
      <c r="GO2929" s="365"/>
      <c r="GP2929" s="365"/>
      <c r="GQ2929" s="365"/>
      <c r="GR2929" s="365"/>
      <c r="GS2929" s="365"/>
      <c r="GT2929" s="365"/>
      <c r="GU2929" s="365"/>
      <c r="GV2929" s="365"/>
      <c r="GW2929" s="365"/>
      <c r="GX2929" s="365"/>
      <c r="GY2929" s="365"/>
      <c r="GZ2929" s="365"/>
      <c r="HA2929" s="365"/>
      <c r="HB2929" s="365"/>
      <c r="HC2929" s="365"/>
      <c r="HD2929" s="365"/>
      <c r="HE2929" s="365"/>
      <c r="HF2929" s="365"/>
      <c r="HG2929" s="365"/>
      <c r="HH2929" s="365"/>
      <c r="HI2929" s="365"/>
      <c r="HJ2929" s="365"/>
      <c r="HK2929" s="365"/>
      <c r="HL2929" s="365"/>
      <c r="HM2929" s="365"/>
      <c r="HN2929" s="365"/>
      <c r="HO2929" s="365"/>
      <c r="HP2929" s="365"/>
      <c r="HQ2929" s="365"/>
      <c r="HR2929" s="365"/>
      <c r="HS2929" s="365"/>
      <c r="HT2929" s="365"/>
      <c r="HU2929" s="365"/>
      <c r="HV2929" s="365"/>
      <c r="HW2929" s="365"/>
      <c r="HX2929" s="365"/>
      <c r="HY2929" s="365"/>
      <c r="HZ2929" s="365"/>
      <c r="IA2929" s="365"/>
      <c r="IB2929" s="365"/>
      <c r="IC2929" s="365"/>
      <c r="ID2929" s="365"/>
      <c r="IE2929" s="365"/>
      <c r="IF2929" s="365"/>
      <c r="IG2929" s="365"/>
      <c r="IH2929" s="365"/>
      <c r="II2929" s="365"/>
      <c r="IJ2929" s="365"/>
      <c r="IK2929" s="365"/>
      <c r="IL2929" s="365"/>
      <c r="IM2929" s="365"/>
      <c r="IN2929" s="365"/>
      <c r="IO2929" s="365"/>
      <c r="IP2929" s="365"/>
      <c r="IQ2929" s="365"/>
      <c r="IR2929" s="365"/>
      <c r="IS2929" s="365"/>
      <c r="IT2929" s="365"/>
      <c r="IU2929" s="365"/>
      <c r="IV2929" s="365"/>
    </row>
    <row r="2930" spans="1:256" s="55" customFormat="1" ht="12" customHeight="1">
      <c r="A2930" s="305"/>
      <c r="B2930" s="65">
        <v>1</v>
      </c>
      <c r="C2930" s="66">
        <f t="shared" si="137"/>
        <v>1</v>
      </c>
      <c r="D2930" s="659" t="s">
        <v>90</v>
      </c>
      <c r="E2930" s="655" t="s">
        <v>68</v>
      </c>
      <c r="F2930" s="655" t="s">
        <v>68</v>
      </c>
      <c r="G2930" s="78"/>
      <c r="H2930" s="96" t="s">
        <v>119</v>
      </c>
      <c r="I2930" s="107" t="s">
        <v>3584</v>
      </c>
      <c r="J2930" s="81"/>
      <c r="K2930" s="72"/>
      <c r="L2930" s="72"/>
      <c r="M2930" s="72"/>
      <c r="N2930" s="72"/>
      <c r="O2930" s="72"/>
      <c r="P2930" s="72"/>
      <c r="Q2930" s="833"/>
      <c r="R2930" s="102"/>
      <c r="S2930" s="73"/>
      <c r="T2930" s="102"/>
      <c r="U2930" s="103"/>
      <c r="V2930" s="104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  <c r="BG2930"/>
      <c r="BH2930"/>
      <c r="BI2930"/>
      <c r="BJ2930"/>
      <c r="BK2930"/>
      <c r="BL2930"/>
      <c r="BM2930"/>
      <c r="BN2930"/>
      <c r="BO2930"/>
      <c r="BP2930"/>
      <c r="BQ2930"/>
      <c r="BR2930"/>
      <c r="BS2930"/>
      <c r="BT2930"/>
      <c r="BU2930"/>
      <c r="BV2930"/>
      <c r="BW2930"/>
      <c r="BX2930"/>
      <c r="BY2930"/>
      <c r="BZ2930"/>
      <c r="CA2930"/>
      <c r="CB2930"/>
      <c r="CC2930"/>
      <c r="CD2930"/>
      <c r="CE2930"/>
      <c r="CF2930"/>
      <c r="CG2930"/>
      <c r="CH2930"/>
      <c r="CI2930"/>
      <c r="CJ2930"/>
      <c r="CK2930"/>
      <c r="CL2930"/>
      <c r="CM2930"/>
      <c r="CN2930"/>
      <c r="CO2930"/>
      <c r="CP2930"/>
      <c r="CQ2930"/>
      <c r="CR2930"/>
      <c r="CS2930"/>
      <c r="CT2930"/>
      <c r="CU2930"/>
      <c r="CV2930"/>
      <c r="CW2930"/>
      <c r="CX2930"/>
      <c r="CY2930"/>
      <c r="CZ2930"/>
      <c r="DA2930"/>
      <c r="DB2930"/>
      <c r="DC2930"/>
      <c r="DD2930"/>
      <c r="DE2930"/>
      <c r="DF2930"/>
      <c r="DG2930"/>
      <c r="DH2930"/>
      <c r="DI2930"/>
      <c r="DJ2930"/>
      <c r="DK2930"/>
      <c r="DL2930"/>
      <c r="DM2930"/>
      <c r="DN2930"/>
      <c r="DO2930"/>
      <c r="DP2930"/>
      <c r="DQ2930"/>
      <c r="DR2930"/>
      <c r="DS2930"/>
      <c r="DT2930"/>
      <c r="DU2930"/>
      <c r="DV2930"/>
      <c r="DW2930"/>
      <c r="DX2930"/>
      <c r="DY2930"/>
      <c r="DZ2930"/>
      <c r="EA2930"/>
      <c r="EB2930"/>
      <c r="EC2930"/>
      <c r="ED2930"/>
      <c r="EE2930"/>
      <c r="EF2930"/>
      <c r="EG2930"/>
      <c r="EH2930"/>
      <c r="EI2930"/>
      <c r="EJ2930"/>
      <c r="EK2930"/>
      <c r="EL2930"/>
      <c r="EM2930"/>
      <c r="EN2930"/>
      <c r="EO2930"/>
      <c r="EP2930"/>
      <c r="EQ2930"/>
      <c r="ER2930"/>
      <c r="ES2930"/>
      <c r="ET2930"/>
      <c r="EU2930"/>
      <c r="EV2930"/>
      <c r="EW2930"/>
      <c r="EX2930"/>
      <c r="EY2930"/>
      <c r="EZ2930"/>
      <c r="FA2930"/>
      <c r="FB2930"/>
      <c r="FC2930"/>
      <c r="FD2930"/>
      <c r="FE2930"/>
      <c r="FF2930"/>
      <c r="FG2930"/>
      <c r="FH2930"/>
      <c r="FI2930"/>
      <c r="FJ2930"/>
      <c r="FK2930"/>
      <c r="FL2930"/>
      <c r="FM2930"/>
      <c r="FN2930"/>
      <c r="FO2930"/>
      <c r="FP2930"/>
      <c r="FQ2930"/>
      <c r="FR2930"/>
      <c r="FS2930"/>
      <c r="FT2930"/>
      <c r="FU2930"/>
      <c r="FV2930"/>
      <c r="FW2930"/>
      <c r="FX2930"/>
      <c r="FY2930"/>
      <c r="FZ2930"/>
      <c r="GA2930"/>
      <c r="GB2930"/>
      <c r="GC2930"/>
      <c r="GD2930"/>
      <c r="GE2930"/>
      <c r="GF2930"/>
      <c r="GG2930"/>
      <c r="GH2930"/>
      <c r="GI2930"/>
      <c r="GJ2930"/>
      <c r="GK2930"/>
      <c r="GL2930"/>
      <c r="GM2930"/>
      <c r="GN2930"/>
      <c r="GO2930"/>
      <c r="GP2930"/>
      <c r="GQ2930"/>
      <c r="GR2930"/>
      <c r="GS2930"/>
      <c r="GT2930"/>
      <c r="GU2930"/>
      <c r="GV2930"/>
      <c r="GW2930"/>
      <c r="GX2930"/>
      <c r="GY2930"/>
      <c r="GZ2930"/>
      <c r="HA2930"/>
      <c r="HB2930"/>
      <c r="HC2930"/>
      <c r="HD2930"/>
      <c r="HE2930"/>
      <c r="HF2930"/>
      <c r="HG2930"/>
      <c r="HH2930"/>
      <c r="HI2930"/>
      <c r="HJ2930"/>
      <c r="HK2930"/>
      <c r="HL2930"/>
      <c r="HM2930"/>
      <c r="HN2930"/>
      <c r="HO2930"/>
      <c r="HP2930"/>
      <c r="HQ2930"/>
      <c r="HR2930"/>
      <c r="HS2930"/>
      <c r="HT2930"/>
      <c r="HU2930"/>
      <c r="HV2930"/>
      <c r="HW2930"/>
      <c r="HX2930"/>
      <c r="HY2930"/>
      <c r="HZ2930"/>
      <c r="IA2930"/>
      <c r="IB2930"/>
      <c r="IC2930"/>
      <c r="ID2930"/>
      <c r="IE2930"/>
      <c r="IF2930"/>
      <c r="IG2930"/>
      <c r="IH2930"/>
      <c r="II2930"/>
      <c r="IJ2930"/>
      <c r="IK2930"/>
      <c r="IL2930"/>
      <c r="IM2930"/>
      <c r="IN2930"/>
      <c r="IO2930"/>
      <c r="IP2930"/>
      <c r="IQ2930"/>
      <c r="IR2930"/>
      <c r="IS2930"/>
      <c r="IT2930"/>
      <c r="IU2930"/>
      <c r="IV2930"/>
    </row>
    <row r="2931" spans="1:256" s="55" customFormat="1" ht="12" customHeight="1">
      <c r="A2931" s="305"/>
      <c r="B2931" s="65">
        <v>1</v>
      </c>
      <c r="C2931" s="66">
        <f t="shared" si="137"/>
        <v>0</v>
      </c>
      <c r="D2931" s="665" t="s">
        <v>68</v>
      </c>
      <c r="E2931" s="664" t="s">
        <v>90</v>
      </c>
      <c r="F2931" s="667" t="s">
        <v>70</v>
      </c>
      <c r="G2931" s="78"/>
      <c r="H2931" s="96" t="s">
        <v>101</v>
      </c>
      <c r="I2931" s="107" t="s">
        <v>3585</v>
      </c>
      <c r="J2931" s="81"/>
      <c r="K2931" s="72"/>
      <c r="L2931" s="72"/>
      <c r="M2931" s="72"/>
      <c r="N2931" s="72"/>
      <c r="O2931" s="72"/>
      <c r="P2931" s="72"/>
      <c r="Q2931" s="833"/>
      <c r="R2931" s="102"/>
      <c r="S2931" s="73"/>
      <c r="T2931" s="102"/>
      <c r="U2931" s="103"/>
      <c r="V2931" s="104"/>
      <c r="W2931" s="325"/>
      <c r="X2931" s="325"/>
      <c r="Y2931" s="325"/>
      <c r="Z2931" s="325"/>
      <c r="AA2931" s="325"/>
      <c r="AB2931" s="325"/>
      <c r="AC2931" s="325"/>
      <c r="AD2931" s="325"/>
      <c r="AE2931" s="325"/>
      <c r="AF2931" s="325"/>
      <c r="AG2931" s="325"/>
      <c r="AH2931" s="325"/>
      <c r="AI2931" s="325"/>
      <c r="AJ2931" s="325"/>
      <c r="AK2931" s="325"/>
      <c r="AL2931" s="325"/>
      <c r="AM2931" s="325"/>
      <c r="AN2931" s="325"/>
      <c r="AO2931" s="325"/>
      <c r="AP2931" s="325"/>
      <c r="AQ2931" s="325"/>
      <c r="AR2931" s="325"/>
      <c r="AS2931" s="325"/>
      <c r="AT2931" s="325"/>
      <c r="AU2931" s="325"/>
      <c r="AV2931" s="325"/>
      <c r="AW2931" s="325"/>
      <c r="AX2931" s="325"/>
      <c r="AY2931" s="325"/>
      <c r="AZ2931" s="325"/>
      <c r="BA2931" s="325"/>
      <c r="BB2931" s="325"/>
      <c r="BC2931" s="325"/>
      <c r="BD2931" s="325"/>
      <c r="BE2931" s="325"/>
      <c r="BF2931" s="325"/>
      <c r="BG2931" s="325"/>
      <c r="BH2931" s="325"/>
      <c r="BI2931" s="325"/>
      <c r="BJ2931" s="325"/>
      <c r="BK2931" s="325"/>
      <c r="BL2931" s="325"/>
      <c r="BM2931" s="325"/>
      <c r="BN2931" s="325"/>
      <c r="BO2931" s="325"/>
      <c r="BP2931" s="325"/>
      <c r="BQ2931" s="325"/>
      <c r="BR2931" s="325"/>
      <c r="BS2931" s="325"/>
      <c r="BT2931" s="325"/>
      <c r="BU2931" s="325"/>
      <c r="BV2931" s="325"/>
      <c r="BW2931" s="325"/>
      <c r="BX2931" s="325"/>
      <c r="BY2931" s="325"/>
      <c r="BZ2931" s="325"/>
      <c r="CA2931" s="325"/>
      <c r="CB2931" s="325"/>
      <c r="CC2931" s="325"/>
      <c r="CD2931" s="325"/>
      <c r="CE2931" s="325"/>
      <c r="CF2931" s="325"/>
      <c r="CG2931" s="325"/>
      <c r="CH2931" s="325"/>
      <c r="CI2931" s="325"/>
      <c r="CJ2931" s="325"/>
      <c r="CK2931" s="325"/>
      <c r="CL2931" s="325"/>
      <c r="CM2931" s="325"/>
      <c r="CN2931" s="325"/>
      <c r="CO2931" s="325"/>
      <c r="CP2931" s="325"/>
      <c r="CQ2931" s="325"/>
      <c r="CR2931" s="325"/>
      <c r="CS2931" s="325"/>
      <c r="CT2931" s="325"/>
      <c r="CU2931" s="325"/>
      <c r="CV2931" s="325"/>
      <c r="CW2931" s="325"/>
      <c r="CX2931" s="325"/>
      <c r="CY2931" s="325"/>
      <c r="CZ2931" s="325"/>
      <c r="DA2931" s="325"/>
      <c r="DB2931" s="325"/>
      <c r="DC2931" s="325"/>
      <c r="DD2931" s="325"/>
      <c r="DE2931" s="325"/>
      <c r="DF2931" s="325"/>
      <c r="DG2931" s="325"/>
      <c r="DH2931" s="325"/>
      <c r="DI2931" s="325"/>
      <c r="DJ2931" s="325"/>
      <c r="DK2931" s="325"/>
      <c r="DL2931" s="325"/>
      <c r="DM2931" s="325"/>
      <c r="DN2931" s="325"/>
      <c r="DO2931" s="325"/>
      <c r="DP2931" s="325"/>
      <c r="DQ2931" s="325"/>
      <c r="DR2931" s="325"/>
      <c r="DS2931" s="325"/>
      <c r="DT2931" s="325"/>
      <c r="DU2931" s="325"/>
      <c r="DV2931" s="325"/>
      <c r="DW2931" s="325"/>
      <c r="DX2931" s="325"/>
      <c r="DY2931" s="325"/>
      <c r="DZ2931" s="325"/>
      <c r="EA2931" s="325"/>
      <c r="EB2931" s="325"/>
      <c r="EC2931" s="325"/>
      <c r="ED2931" s="325"/>
      <c r="EE2931" s="325"/>
      <c r="EF2931" s="325"/>
      <c r="EG2931" s="325"/>
      <c r="EH2931" s="325"/>
      <c r="EI2931" s="325"/>
      <c r="EJ2931" s="325"/>
      <c r="EK2931" s="325"/>
      <c r="EL2931" s="325"/>
      <c r="EM2931" s="325"/>
      <c r="EN2931" s="325"/>
      <c r="EO2931" s="325"/>
      <c r="EP2931" s="325"/>
      <c r="EQ2931" s="325"/>
      <c r="ER2931" s="325"/>
      <c r="ES2931" s="325"/>
      <c r="ET2931" s="325"/>
      <c r="EU2931" s="325"/>
      <c r="EV2931" s="325"/>
      <c r="EW2931" s="325"/>
      <c r="EX2931" s="325"/>
      <c r="EY2931" s="325"/>
      <c r="EZ2931" s="325"/>
      <c r="FA2931" s="325"/>
      <c r="FB2931" s="325"/>
      <c r="FC2931" s="325"/>
      <c r="FD2931" s="325"/>
      <c r="FE2931" s="325"/>
      <c r="FF2931" s="325"/>
      <c r="FG2931" s="325"/>
      <c r="FH2931" s="325"/>
      <c r="FI2931" s="325"/>
      <c r="FJ2931" s="325"/>
      <c r="FK2931" s="325"/>
      <c r="FL2931" s="325"/>
      <c r="FM2931" s="325"/>
      <c r="FN2931" s="325"/>
      <c r="FO2931" s="325"/>
      <c r="FP2931" s="325"/>
      <c r="FQ2931" s="325"/>
      <c r="FR2931" s="325"/>
      <c r="FS2931" s="325"/>
      <c r="FT2931" s="325"/>
      <c r="FU2931" s="325"/>
      <c r="FV2931" s="325"/>
      <c r="FW2931" s="325"/>
      <c r="FX2931" s="325"/>
      <c r="FY2931" s="325"/>
      <c r="FZ2931" s="325"/>
      <c r="GA2931" s="325"/>
      <c r="GB2931" s="325"/>
      <c r="GC2931" s="325"/>
      <c r="GD2931" s="325"/>
      <c r="GE2931" s="325"/>
      <c r="GF2931" s="325"/>
      <c r="GG2931" s="325"/>
      <c r="GH2931" s="325"/>
      <c r="GI2931" s="325"/>
      <c r="GJ2931" s="325"/>
      <c r="GK2931" s="325"/>
      <c r="GL2931" s="325"/>
      <c r="GM2931" s="325"/>
      <c r="GN2931" s="325"/>
      <c r="GO2931" s="325"/>
      <c r="GP2931" s="325"/>
      <c r="GQ2931" s="325"/>
      <c r="GR2931" s="325"/>
      <c r="GS2931" s="325"/>
      <c r="GT2931" s="325"/>
      <c r="GU2931" s="325"/>
      <c r="GV2931" s="325"/>
      <c r="GW2931" s="325"/>
      <c r="GX2931" s="325"/>
      <c r="GY2931" s="325"/>
      <c r="GZ2931" s="325"/>
      <c r="HA2931" s="325"/>
      <c r="HB2931" s="325"/>
      <c r="HC2931" s="325"/>
      <c r="HD2931" s="325"/>
      <c r="HE2931" s="325"/>
      <c r="HF2931" s="325"/>
      <c r="HG2931" s="325"/>
      <c r="HH2931" s="325"/>
      <c r="HI2931" s="325"/>
      <c r="HJ2931" s="325"/>
      <c r="HK2931" s="325"/>
      <c r="HL2931" s="325"/>
      <c r="HM2931" s="325"/>
      <c r="HN2931" s="325"/>
      <c r="HO2931" s="325"/>
      <c r="HP2931" s="325"/>
      <c r="HQ2931" s="325"/>
      <c r="HR2931" s="325"/>
      <c r="HS2931" s="325"/>
      <c r="HT2931" s="325"/>
      <c r="HU2931" s="325"/>
      <c r="HV2931" s="325"/>
      <c r="HW2931" s="325"/>
      <c r="HX2931" s="325"/>
      <c r="HY2931" s="325"/>
      <c r="HZ2931" s="325"/>
      <c r="IA2931" s="325"/>
      <c r="IB2931" s="325"/>
      <c r="IC2931" s="325"/>
      <c r="ID2931" s="325"/>
      <c r="IE2931" s="325"/>
      <c r="IF2931" s="325"/>
      <c r="IG2931" s="325"/>
      <c r="IH2931" s="325"/>
      <c r="II2931" s="325"/>
      <c r="IJ2931" s="325"/>
      <c r="IK2931" s="325"/>
      <c r="IL2931" s="325"/>
      <c r="IM2931" s="325"/>
      <c r="IN2931" s="325"/>
      <c r="IO2931" s="325"/>
      <c r="IP2931" s="325"/>
      <c r="IQ2931" s="325"/>
      <c r="IR2931" s="325"/>
      <c r="IS2931" s="325"/>
      <c r="IT2931" s="325"/>
      <c r="IU2931" s="325"/>
      <c r="IV2931" s="325"/>
    </row>
    <row r="2932" spans="1:256" ht="12" customHeight="1">
      <c r="B2932" s="65">
        <v>1</v>
      </c>
      <c r="C2932" s="66">
        <f t="shared" si="137"/>
        <v>1</v>
      </c>
      <c r="D2932" s="658" t="s">
        <v>68</v>
      </c>
      <c r="E2932" s="658" t="s">
        <v>87</v>
      </c>
      <c r="F2932" s="658" t="s">
        <v>68</v>
      </c>
      <c r="G2932" s="78"/>
      <c r="H2932" s="96" t="s">
        <v>197</v>
      </c>
      <c r="I2932" s="107" t="s">
        <v>3586</v>
      </c>
      <c r="J2932" s="81"/>
      <c r="K2932" s="72"/>
      <c r="L2932" s="72"/>
      <c r="M2932" s="72"/>
      <c r="N2932" s="72"/>
      <c r="O2932" s="72"/>
      <c r="P2932" s="72"/>
      <c r="Q2932" s="833"/>
      <c r="R2932" s="102"/>
      <c r="S2932" s="73"/>
      <c r="T2932" s="102"/>
      <c r="U2932" s="103"/>
      <c r="V2932" s="104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  <c r="BG2932"/>
      <c r="BH2932"/>
      <c r="BI2932"/>
      <c r="BJ2932"/>
      <c r="BK2932"/>
      <c r="BL2932"/>
      <c r="BM2932"/>
      <c r="BN2932"/>
      <c r="BO2932"/>
      <c r="BP2932"/>
      <c r="BQ2932"/>
      <c r="BR2932"/>
      <c r="BS2932"/>
      <c r="BT2932"/>
      <c r="BU2932"/>
      <c r="BV2932"/>
      <c r="BW2932"/>
      <c r="BX2932"/>
      <c r="BY2932"/>
      <c r="BZ2932"/>
      <c r="CA2932"/>
      <c r="CB2932"/>
      <c r="CC2932"/>
      <c r="CD2932"/>
      <c r="CE2932"/>
      <c r="CF2932"/>
      <c r="CG2932"/>
      <c r="CH2932"/>
      <c r="CI2932"/>
      <c r="CJ2932"/>
      <c r="CK2932"/>
      <c r="CL2932"/>
      <c r="CM2932"/>
      <c r="CN2932"/>
      <c r="CO2932"/>
      <c r="CP2932"/>
      <c r="CQ2932"/>
      <c r="CR2932"/>
      <c r="CS2932"/>
      <c r="CT2932"/>
      <c r="CU2932"/>
      <c r="CV2932"/>
      <c r="CW2932"/>
      <c r="CX2932"/>
      <c r="CY2932"/>
      <c r="CZ2932"/>
      <c r="DA2932"/>
      <c r="DB2932"/>
      <c r="DC2932"/>
      <c r="DD2932"/>
      <c r="DE2932"/>
      <c r="DF2932"/>
      <c r="DG2932"/>
      <c r="DH2932"/>
      <c r="DI2932"/>
      <c r="DJ2932"/>
      <c r="DK2932"/>
      <c r="DL2932"/>
      <c r="DM2932"/>
      <c r="DN2932"/>
      <c r="DO2932"/>
      <c r="DP2932"/>
      <c r="DQ2932"/>
      <c r="DR2932"/>
      <c r="DS2932"/>
      <c r="DT2932"/>
      <c r="DU2932"/>
      <c r="DV2932"/>
      <c r="DW2932"/>
      <c r="DX2932"/>
      <c r="DY2932"/>
      <c r="DZ2932"/>
      <c r="EA2932"/>
      <c r="EB2932"/>
      <c r="EC2932"/>
      <c r="ED2932"/>
      <c r="EE2932"/>
      <c r="EF2932"/>
      <c r="EG2932"/>
      <c r="EH2932"/>
      <c r="EI2932"/>
      <c r="EJ2932"/>
      <c r="EK2932"/>
      <c r="EL2932"/>
      <c r="EM2932"/>
      <c r="EN2932"/>
      <c r="EO2932"/>
      <c r="EP2932"/>
      <c r="EQ2932"/>
      <c r="ER2932"/>
      <c r="ES2932"/>
      <c r="ET2932"/>
      <c r="EU2932"/>
      <c r="EV2932"/>
      <c r="EW2932"/>
      <c r="EX2932"/>
      <c r="EY2932"/>
      <c r="EZ2932"/>
      <c r="FA2932"/>
      <c r="FB2932"/>
      <c r="FC2932"/>
      <c r="FD2932"/>
      <c r="FE2932"/>
      <c r="FF2932"/>
      <c r="FG2932"/>
      <c r="FH2932"/>
      <c r="FI2932"/>
      <c r="FJ2932"/>
      <c r="FK2932"/>
      <c r="FL2932"/>
      <c r="FM2932"/>
      <c r="FN2932"/>
      <c r="FO2932"/>
      <c r="FP2932"/>
      <c r="FQ2932"/>
      <c r="FR2932"/>
      <c r="FS2932"/>
      <c r="FT2932"/>
      <c r="FU2932"/>
      <c r="FV2932"/>
      <c r="FW2932"/>
      <c r="FX2932"/>
      <c r="FY2932"/>
      <c r="FZ2932"/>
      <c r="GA2932"/>
      <c r="GB2932"/>
      <c r="GC2932"/>
      <c r="GD2932"/>
      <c r="GE2932"/>
      <c r="GF2932"/>
      <c r="GG2932"/>
      <c r="GH2932"/>
      <c r="GI2932"/>
      <c r="GJ2932"/>
      <c r="GK2932"/>
      <c r="GL2932"/>
      <c r="GM2932"/>
      <c r="GN2932"/>
      <c r="GO2932"/>
      <c r="GP2932"/>
      <c r="GQ2932"/>
      <c r="GR2932"/>
      <c r="GS2932"/>
      <c r="GT2932"/>
      <c r="GU2932"/>
      <c r="GV2932"/>
      <c r="GW2932"/>
      <c r="GX2932"/>
      <c r="GY2932"/>
      <c r="GZ2932"/>
      <c r="HA2932"/>
      <c r="HB2932"/>
      <c r="HC2932"/>
      <c r="HD2932"/>
      <c r="HE2932"/>
      <c r="HF2932"/>
      <c r="HG2932"/>
      <c r="HH2932"/>
      <c r="HI2932"/>
      <c r="HJ2932"/>
      <c r="HK2932"/>
      <c r="HL2932"/>
      <c r="HM2932"/>
      <c r="HN2932"/>
      <c r="HO2932"/>
      <c r="HP2932"/>
      <c r="HQ2932"/>
      <c r="HR2932"/>
      <c r="HS2932"/>
      <c r="HT2932"/>
      <c r="HU2932"/>
      <c r="HV2932"/>
      <c r="HW2932"/>
      <c r="HX2932"/>
      <c r="HY2932"/>
      <c r="HZ2932"/>
      <c r="IA2932"/>
      <c r="IB2932"/>
      <c r="IC2932"/>
      <c r="ID2932"/>
      <c r="IE2932"/>
      <c r="IF2932"/>
      <c r="IG2932"/>
      <c r="IH2932"/>
      <c r="II2932"/>
      <c r="IJ2932"/>
      <c r="IK2932"/>
      <c r="IL2932"/>
      <c r="IM2932"/>
      <c r="IN2932"/>
      <c r="IO2932"/>
      <c r="IP2932"/>
      <c r="IQ2932"/>
      <c r="IR2932"/>
      <c r="IS2932"/>
      <c r="IT2932"/>
      <c r="IU2932"/>
      <c r="IV2932"/>
    </row>
    <row r="2933" spans="1:256" ht="12.5">
      <c r="B2933" s="65">
        <v>1</v>
      </c>
      <c r="C2933" s="66">
        <f>IF(E2933="A",4,IF(E2933="B",3,IF(E2933="C",2,IF(E2933="D",1,0))))</f>
        <v>2</v>
      </c>
      <c r="D2933" s="76" t="s">
        <v>68</v>
      </c>
      <c r="E2933" s="77" t="s">
        <v>90</v>
      </c>
      <c r="F2933" s="76" t="s">
        <v>87</v>
      </c>
      <c r="G2933" s="78"/>
      <c r="H2933" s="96" t="s">
        <v>140</v>
      </c>
      <c r="I2933" s="107" t="s">
        <v>702</v>
      </c>
      <c r="J2933" s="81"/>
      <c r="K2933" s="72"/>
      <c r="L2933" s="72"/>
      <c r="M2933" s="72"/>
      <c r="N2933" s="72"/>
      <c r="O2933" s="72"/>
      <c r="P2933" s="72"/>
      <c r="Q2933" s="833"/>
      <c r="R2933" s="102"/>
      <c r="S2933" s="73"/>
      <c r="T2933" s="102"/>
      <c r="U2933" s="103"/>
      <c r="V2933" s="104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  <c r="BG2933"/>
      <c r="BH2933"/>
      <c r="BI2933"/>
      <c r="BJ2933"/>
      <c r="BK2933"/>
      <c r="BL2933"/>
      <c r="BM2933"/>
      <c r="BN2933"/>
      <c r="BO2933"/>
      <c r="BP2933"/>
      <c r="BQ2933"/>
      <c r="BR2933"/>
      <c r="BS2933"/>
      <c r="BT2933"/>
      <c r="BU2933"/>
      <c r="BV2933"/>
      <c r="BW2933"/>
      <c r="BX2933"/>
      <c r="BY2933"/>
      <c r="BZ2933"/>
      <c r="CA2933"/>
      <c r="CB2933"/>
      <c r="CC2933"/>
      <c r="CD2933"/>
      <c r="CE2933"/>
      <c r="CF2933"/>
      <c r="CG2933"/>
      <c r="CH2933"/>
      <c r="CI2933"/>
      <c r="CJ2933"/>
      <c r="CK2933"/>
      <c r="CL2933"/>
      <c r="CM2933"/>
      <c r="CN2933"/>
      <c r="CO2933"/>
      <c r="CP2933"/>
      <c r="CQ2933"/>
      <c r="CR2933"/>
      <c r="CS2933"/>
      <c r="CT2933"/>
      <c r="CU2933"/>
      <c r="CV2933"/>
      <c r="CW2933"/>
      <c r="CX2933"/>
      <c r="CY2933"/>
      <c r="CZ2933"/>
      <c r="DA2933"/>
      <c r="DB2933"/>
      <c r="DC2933"/>
      <c r="DD2933"/>
      <c r="DE2933"/>
      <c r="DF2933"/>
      <c r="DG2933"/>
      <c r="DH2933"/>
      <c r="DI2933"/>
      <c r="DJ2933"/>
      <c r="DK2933"/>
      <c r="DL2933"/>
      <c r="DM2933"/>
      <c r="DN2933"/>
      <c r="DO2933"/>
      <c r="DP2933"/>
      <c r="DQ2933"/>
      <c r="DR2933"/>
      <c r="DS2933"/>
      <c r="DT2933"/>
      <c r="DU2933"/>
      <c r="DV2933"/>
      <c r="DW2933"/>
      <c r="DX2933"/>
      <c r="DY2933"/>
      <c r="DZ2933"/>
      <c r="EA2933"/>
      <c r="EB2933"/>
      <c r="EC2933"/>
      <c r="ED2933"/>
      <c r="EE2933"/>
      <c r="EF2933"/>
      <c r="EG2933"/>
      <c r="EH2933"/>
      <c r="EI2933"/>
      <c r="EJ2933"/>
      <c r="EK2933"/>
      <c r="EL2933"/>
      <c r="EM2933"/>
      <c r="EN2933"/>
      <c r="EO2933"/>
      <c r="EP2933"/>
      <c r="EQ2933"/>
      <c r="ER2933"/>
      <c r="ES2933"/>
      <c r="ET2933"/>
      <c r="EU2933"/>
      <c r="EV2933"/>
      <c r="EW2933"/>
      <c r="EX2933"/>
      <c r="EY2933"/>
      <c r="EZ2933"/>
      <c r="FA2933"/>
      <c r="FB2933"/>
      <c r="FC2933"/>
      <c r="FD2933"/>
      <c r="FE2933"/>
      <c r="FF2933"/>
      <c r="FG2933"/>
      <c r="FH2933"/>
      <c r="FI2933"/>
      <c r="FJ2933"/>
      <c r="FK2933"/>
      <c r="FL2933"/>
      <c r="FM2933"/>
      <c r="FN2933"/>
      <c r="FO2933"/>
      <c r="FP2933"/>
      <c r="FQ2933"/>
      <c r="FR2933"/>
      <c r="FS2933"/>
      <c r="FT2933"/>
      <c r="FU2933"/>
      <c r="FV2933"/>
      <c r="FW2933"/>
      <c r="FX2933"/>
      <c r="FY2933"/>
      <c r="FZ2933"/>
      <c r="GA2933"/>
      <c r="GB2933"/>
      <c r="GC2933"/>
      <c r="GD2933"/>
      <c r="GE2933"/>
      <c r="GF2933"/>
      <c r="GG2933"/>
      <c r="GH2933"/>
      <c r="GI2933"/>
      <c r="GJ2933"/>
      <c r="GK2933"/>
      <c r="GL2933"/>
      <c r="GM2933"/>
      <c r="GN2933"/>
      <c r="GO2933"/>
      <c r="GP2933"/>
      <c r="GQ2933"/>
      <c r="GR2933"/>
      <c r="GS2933"/>
      <c r="GT2933"/>
      <c r="GU2933"/>
      <c r="GV2933"/>
      <c r="GW2933"/>
      <c r="GX2933"/>
      <c r="GY2933"/>
      <c r="GZ2933"/>
      <c r="HA2933"/>
      <c r="HB2933"/>
      <c r="HC2933"/>
      <c r="HD2933"/>
      <c r="HE2933"/>
      <c r="HF2933"/>
      <c r="HG2933"/>
      <c r="HH2933"/>
      <c r="HI2933"/>
      <c r="HJ2933"/>
      <c r="HK2933"/>
      <c r="HL2933"/>
      <c r="HM2933"/>
      <c r="HN2933"/>
      <c r="HO2933"/>
      <c r="HP2933"/>
      <c r="HQ2933"/>
      <c r="HR2933"/>
      <c r="HS2933"/>
      <c r="HT2933"/>
      <c r="HU2933"/>
      <c r="HV2933"/>
      <c r="HW2933"/>
      <c r="HX2933"/>
      <c r="HY2933"/>
      <c r="HZ2933"/>
      <c r="IA2933"/>
      <c r="IB2933"/>
      <c r="IC2933"/>
      <c r="ID2933"/>
      <c r="IE2933"/>
      <c r="IF2933"/>
      <c r="IG2933"/>
      <c r="IH2933"/>
      <c r="II2933"/>
      <c r="IJ2933"/>
      <c r="IK2933"/>
      <c r="IL2933"/>
      <c r="IM2933"/>
      <c r="IN2933"/>
      <c r="IO2933"/>
      <c r="IP2933"/>
      <c r="IQ2933"/>
      <c r="IR2933"/>
      <c r="IS2933"/>
      <c r="IT2933"/>
      <c r="IU2933"/>
      <c r="IV2933"/>
    </row>
    <row r="2934" spans="1:256" ht="12.5">
      <c r="B2934" s="65">
        <v>1</v>
      </c>
      <c r="C2934" s="66">
        <f>IF(E2934="A",4,IF(E2934="B",3,IF(E2934="C",2,IF(E2934="D",1,0))))</f>
        <v>2</v>
      </c>
      <c r="D2934" s="853" t="s">
        <v>68</v>
      </c>
      <c r="E2934" s="857" t="s">
        <v>90</v>
      </c>
      <c r="F2934" s="853" t="s">
        <v>87</v>
      </c>
      <c r="G2934" s="78"/>
      <c r="H2934" s="96" t="s">
        <v>140</v>
      </c>
      <c r="I2934" s="107" t="s">
        <v>702</v>
      </c>
      <c r="J2934" s="982" t="s">
        <v>7</v>
      </c>
      <c r="K2934" s="811"/>
      <c r="L2934" s="811"/>
      <c r="M2934" s="811"/>
      <c r="N2934" s="811"/>
      <c r="O2934" s="811"/>
      <c r="P2934" s="811"/>
      <c r="Q2934" s="833"/>
      <c r="R2934" s="102"/>
      <c r="S2934" s="73"/>
      <c r="T2934" s="116"/>
      <c r="U2934" s="73"/>
      <c r="V2934" s="110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  <c r="BG2934"/>
      <c r="BH2934"/>
      <c r="BI2934"/>
      <c r="BJ2934"/>
      <c r="BK2934"/>
      <c r="BL2934"/>
      <c r="BM2934"/>
      <c r="BN2934"/>
      <c r="BO2934"/>
      <c r="BP2934"/>
      <c r="BQ2934"/>
      <c r="BR2934"/>
      <c r="BS2934"/>
      <c r="BT2934"/>
      <c r="BU2934"/>
      <c r="BV2934"/>
      <c r="BW2934"/>
      <c r="BX2934"/>
      <c r="BY2934"/>
      <c r="BZ2934"/>
      <c r="CA2934"/>
      <c r="CB2934"/>
      <c r="CC2934"/>
      <c r="CD2934"/>
      <c r="CE2934"/>
      <c r="CF2934"/>
      <c r="CG2934"/>
      <c r="CH2934"/>
      <c r="CI2934"/>
      <c r="CJ2934"/>
      <c r="CK2934"/>
      <c r="CL2934"/>
      <c r="CM2934"/>
      <c r="CN2934"/>
      <c r="CO2934"/>
      <c r="CP2934"/>
      <c r="CQ2934"/>
      <c r="CR2934"/>
      <c r="CS2934"/>
      <c r="CT2934"/>
      <c r="CU2934"/>
      <c r="CV2934"/>
      <c r="CW2934"/>
      <c r="CX2934"/>
      <c r="CY2934"/>
      <c r="CZ2934"/>
      <c r="DA2934"/>
      <c r="DB2934"/>
      <c r="DC2934"/>
      <c r="DD2934"/>
      <c r="DE2934"/>
      <c r="DF2934"/>
      <c r="DG2934"/>
      <c r="DH2934"/>
      <c r="DI2934"/>
      <c r="DJ2934"/>
      <c r="DK2934"/>
      <c r="DL2934"/>
      <c r="DM2934"/>
      <c r="DN2934"/>
      <c r="DO2934"/>
      <c r="DP2934"/>
      <c r="DQ2934"/>
      <c r="DR2934"/>
      <c r="DS2934"/>
      <c r="DT2934"/>
      <c r="DU2934"/>
      <c r="DV2934"/>
      <c r="DW2934"/>
      <c r="DX2934"/>
      <c r="DY2934"/>
      <c r="DZ2934"/>
      <c r="EA2934"/>
      <c r="EB2934"/>
      <c r="EC2934"/>
      <c r="ED2934"/>
      <c r="EE2934"/>
      <c r="EF2934"/>
      <c r="EG2934"/>
      <c r="EH2934"/>
      <c r="EI2934"/>
      <c r="EJ2934"/>
      <c r="EK2934"/>
      <c r="EL2934"/>
      <c r="EM2934"/>
      <c r="EN2934"/>
      <c r="EO2934"/>
      <c r="EP2934"/>
      <c r="EQ2934"/>
      <c r="ER2934"/>
      <c r="ES2934"/>
      <c r="ET2934"/>
      <c r="EU2934"/>
      <c r="EV2934"/>
      <c r="EW2934"/>
      <c r="EX2934"/>
      <c r="EY2934"/>
      <c r="EZ2934"/>
      <c r="FA2934"/>
      <c r="FB2934"/>
      <c r="FC2934"/>
      <c r="FD2934"/>
      <c r="FE2934"/>
      <c r="FF2934"/>
      <c r="FG2934"/>
      <c r="FH2934"/>
      <c r="FI2934"/>
      <c r="FJ2934"/>
      <c r="FK2934"/>
      <c r="FL2934"/>
      <c r="FM2934"/>
      <c r="FN2934"/>
      <c r="FO2934"/>
      <c r="FP2934"/>
      <c r="FQ2934"/>
      <c r="FR2934"/>
      <c r="FS2934"/>
      <c r="FT2934"/>
      <c r="FU2934"/>
      <c r="FV2934"/>
      <c r="FW2934"/>
      <c r="FX2934"/>
      <c r="FY2934"/>
      <c r="FZ2934"/>
      <c r="GA2934"/>
      <c r="GB2934"/>
      <c r="GC2934"/>
      <c r="GD2934"/>
      <c r="GE2934"/>
      <c r="GF2934"/>
      <c r="GG2934"/>
      <c r="GH2934"/>
      <c r="GI2934"/>
      <c r="GJ2934"/>
      <c r="GK2934"/>
      <c r="GL2934"/>
      <c r="GM2934"/>
      <c r="GN2934"/>
      <c r="GO2934"/>
      <c r="GP2934"/>
      <c r="GQ2934"/>
      <c r="GR2934"/>
      <c r="GS2934"/>
      <c r="GT2934"/>
      <c r="GU2934"/>
      <c r="GV2934"/>
      <c r="GW2934"/>
      <c r="GX2934"/>
      <c r="GY2934"/>
      <c r="GZ2934"/>
      <c r="HA2934"/>
      <c r="HB2934"/>
      <c r="HC2934"/>
      <c r="HD2934"/>
      <c r="HE2934"/>
      <c r="HF2934"/>
      <c r="HG2934"/>
      <c r="HH2934"/>
      <c r="HI2934"/>
      <c r="HJ2934"/>
      <c r="HK2934"/>
      <c r="HL2934"/>
      <c r="HM2934"/>
      <c r="HN2934"/>
      <c r="HO2934"/>
      <c r="HP2934"/>
      <c r="HQ2934"/>
      <c r="HR2934"/>
      <c r="HS2934"/>
      <c r="HT2934"/>
      <c r="HU2934"/>
      <c r="HV2934"/>
      <c r="HW2934"/>
      <c r="HX2934"/>
      <c r="HY2934"/>
      <c r="HZ2934"/>
      <c r="IA2934"/>
      <c r="IB2934"/>
      <c r="IC2934"/>
      <c r="ID2934"/>
      <c r="IE2934"/>
      <c r="IF2934"/>
      <c r="IG2934"/>
      <c r="IH2934"/>
      <c r="II2934"/>
      <c r="IJ2934"/>
      <c r="IK2934"/>
      <c r="IL2934"/>
      <c r="IM2934"/>
      <c r="IN2934"/>
      <c r="IO2934"/>
      <c r="IP2934"/>
      <c r="IQ2934"/>
      <c r="IR2934"/>
      <c r="IS2934"/>
      <c r="IT2934"/>
      <c r="IU2934"/>
      <c r="IV2934"/>
    </row>
    <row r="2935" spans="1:256" ht="12" customHeight="1">
      <c r="B2935" s="65">
        <v>1</v>
      </c>
      <c r="C2935" s="66">
        <f>IF(E2935="A",1,IF(E2935="B",1,0))</f>
        <v>0</v>
      </c>
      <c r="D2935" s="659" t="s">
        <v>90</v>
      </c>
      <c r="E2935" s="656" t="s">
        <v>70</v>
      </c>
      <c r="F2935" s="659" t="s">
        <v>90</v>
      </c>
      <c r="G2935" s="78"/>
      <c r="H2935" s="96" t="s">
        <v>101</v>
      </c>
      <c r="I2935" s="107" t="s">
        <v>3587</v>
      </c>
      <c r="J2935" s="81"/>
      <c r="K2935" s="72"/>
      <c r="L2935" s="72"/>
      <c r="M2935" s="72"/>
      <c r="N2935" s="72"/>
      <c r="O2935" s="72"/>
      <c r="P2935" s="72"/>
      <c r="Q2935" s="833"/>
      <c r="R2935" s="102"/>
      <c r="S2935" s="73"/>
      <c r="T2935" s="102"/>
      <c r="U2935" s="103"/>
      <c r="V2935" s="104"/>
      <c r="W2935" s="365"/>
      <c r="X2935" s="365"/>
      <c r="Y2935" s="365"/>
      <c r="Z2935" s="365"/>
      <c r="AA2935" s="365"/>
      <c r="AB2935" s="365"/>
      <c r="AC2935" s="365"/>
      <c r="AD2935" s="365"/>
      <c r="AE2935" s="365"/>
      <c r="AF2935" s="365"/>
      <c r="AG2935" s="365"/>
      <c r="AH2935" s="365"/>
      <c r="AI2935" s="365"/>
      <c r="AJ2935" s="365"/>
      <c r="AK2935" s="365"/>
      <c r="AL2935" s="365"/>
      <c r="AM2935" s="365"/>
      <c r="AN2935" s="365"/>
      <c r="AO2935" s="365"/>
      <c r="AP2935" s="365"/>
      <c r="AQ2935" s="365"/>
      <c r="AR2935" s="365"/>
      <c r="AS2935" s="365"/>
      <c r="AT2935" s="365"/>
      <c r="AU2935" s="365"/>
      <c r="AV2935" s="365"/>
      <c r="AW2935" s="365"/>
      <c r="AX2935" s="365"/>
      <c r="AY2935" s="365"/>
      <c r="AZ2935" s="365"/>
      <c r="BA2935" s="365"/>
      <c r="BB2935" s="365"/>
      <c r="BC2935" s="365"/>
      <c r="BD2935" s="365"/>
      <c r="BE2935" s="365"/>
      <c r="BF2935" s="365"/>
      <c r="BG2935" s="365"/>
      <c r="BH2935" s="365"/>
      <c r="BI2935" s="365"/>
      <c r="BJ2935" s="365"/>
      <c r="BK2935" s="365"/>
      <c r="BL2935" s="365"/>
      <c r="BM2935" s="365"/>
      <c r="BN2935" s="365"/>
      <c r="BO2935" s="365"/>
      <c r="BP2935" s="365"/>
      <c r="BQ2935" s="365"/>
      <c r="BR2935" s="365"/>
      <c r="BS2935" s="365"/>
      <c r="BT2935" s="365"/>
      <c r="BU2935" s="365"/>
      <c r="BV2935" s="365"/>
      <c r="BW2935" s="365"/>
      <c r="BX2935" s="365"/>
      <c r="BY2935" s="365"/>
      <c r="BZ2935" s="365"/>
      <c r="CA2935" s="365"/>
      <c r="CB2935" s="365"/>
      <c r="CC2935" s="365"/>
      <c r="CD2935" s="365"/>
      <c r="CE2935" s="365"/>
      <c r="CF2935" s="365"/>
      <c r="CG2935" s="365"/>
      <c r="CH2935" s="365"/>
      <c r="CI2935" s="365"/>
      <c r="CJ2935" s="365"/>
      <c r="CK2935" s="365"/>
      <c r="CL2935" s="365"/>
      <c r="CM2935" s="365"/>
      <c r="CN2935" s="365"/>
      <c r="CO2935" s="365"/>
      <c r="CP2935" s="365"/>
      <c r="CQ2935" s="365"/>
      <c r="CR2935" s="365"/>
      <c r="CS2935" s="365"/>
      <c r="CT2935" s="365"/>
      <c r="CU2935" s="365"/>
      <c r="CV2935" s="365"/>
      <c r="CW2935" s="365"/>
      <c r="CX2935" s="365"/>
      <c r="CY2935" s="365"/>
      <c r="CZ2935" s="365"/>
      <c r="DA2935" s="365"/>
      <c r="DB2935" s="365"/>
      <c r="DC2935" s="365"/>
      <c r="DD2935" s="365"/>
      <c r="DE2935" s="365"/>
      <c r="DF2935" s="365"/>
      <c r="DG2935" s="365"/>
      <c r="DH2935" s="365"/>
      <c r="DI2935" s="365"/>
      <c r="DJ2935" s="365"/>
      <c r="DK2935" s="365"/>
      <c r="DL2935" s="365"/>
      <c r="DM2935" s="365"/>
      <c r="DN2935" s="365"/>
      <c r="DO2935" s="365"/>
      <c r="DP2935" s="365"/>
      <c r="DQ2935" s="365"/>
      <c r="DR2935" s="365"/>
      <c r="DS2935" s="365"/>
      <c r="DT2935" s="365"/>
      <c r="DU2935" s="365"/>
      <c r="DV2935" s="365"/>
      <c r="DW2935" s="365"/>
      <c r="DX2935" s="365"/>
      <c r="DY2935" s="365"/>
      <c r="DZ2935" s="365"/>
      <c r="EA2935" s="365"/>
      <c r="EB2935" s="365"/>
      <c r="EC2935" s="365"/>
      <c r="ED2935" s="365"/>
      <c r="EE2935" s="365"/>
      <c r="EF2935" s="365"/>
      <c r="EG2935" s="365"/>
      <c r="EH2935" s="365"/>
      <c r="EI2935" s="365"/>
      <c r="EJ2935" s="365"/>
      <c r="EK2935" s="365"/>
      <c r="EL2935" s="365"/>
      <c r="EM2935" s="365"/>
      <c r="EN2935" s="365"/>
      <c r="EO2935" s="365"/>
      <c r="EP2935" s="365"/>
      <c r="EQ2935" s="365"/>
      <c r="ER2935" s="365"/>
      <c r="ES2935" s="365"/>
      <c r="ET2935" s="365"/>
      <c r="EU2935" s="365"/>
      <c r="EV2935" s="365"/>
      <c r="EW2935" s="365"/>
      <c r="EX2935" s="365"/>
      <c r="EY2935" s="365"/>
      <c r="EZ2935" s="365"/>
      <c r="FA2935" s="365"/>
      <c r="FB2935" s="365"/>
      <c r="FC2935" s="365"/>
      <c r="FD2935" s="365"/>
      <c r="FE2935" s="365"/>
      <c r="FF2935" s="365"/>
      <c r="FG2935" s="365"/>
      <c r="FH2935" s="365"/>
      <c r="FI2935" s="365"/>
      <c r="FJ2935" s="365"/>
      <c r="FK2935" s="365"/>
      <c r="FL2935" s="365"/>
      <c r="FM2935" s="365"/>
      <c r="FN2935" s="365"/>
      <c r="FO2935" s="365"/>
      <c r="FP2935" s="365"/>
      <c r="FQ2935" s="365"/>
      <c r="FR2935" s="365"/>
      <c r="FS2935" s="365"/>
      <c r="FT2935" s="365"/>
      <c r="FU2935" s="365"/>
      <c r="FV2935" s="365"/>
      <c r="FW2935" s="365"/>
      <c r="FX2935" s="365"/>
      <c r="FY2935" s="365"/>
      <c r="FZ2935" s="365"/>
      <c r="GA2935" s="365"/>
      <c r="GB2935" s="365"/>
      <c r="GC2935" s="365"/>
      <c r="GD2935" s="365"/>
      <c r="GE2935" s="365"/>
      <c r="GF2935" s="365"/>
      <c r="GG2935" s="365"/>
      <c r="GH2935" s="365"/>
      <c r="GI2935" s="365"/>
      <c r="GJ2935" s="365"/>
      <c r="GK2935" s="365"/>
      <c r="GL2935" s="365"/>
      <c r="GM2935" s="365"/>
      <c r="GN2935" s="365"/>
      <c r="GO2935" s="365"/>
      <c r="GP2935" s="365"/>
      <c r="GQ2935" s="365"/>
      <c r="GR2935" s="365"/>
      <c r="GS2935" s="365"/>
      <c r="GT2935" s="365"/>
      <c r="GU2935" s="365"/>
      <c r="GV2935" s="365"/>
      <c r="GW2935" s="365"/>
      <c r="GX2935" s="365"/>
      <c r="GY2935" s="365"/>
      <c r="GZ2935" s="365"/>
      <c r="HA2935" s="365"/>
      <c r="HB2935" s="365"/>
      <c r="HC2935" s="365"/>
      <c r="HD2935" s="365"/>
      <c r="HE2935" s="365"/>
      <c r="HF2935" s="365"/>
      <c r="HG2935" s="365"/>
      <c r="HH2935" s="365"/>
      <c r="HI2935" s="365"/>
      <c r="HJ2935" s="365"/>
      <c r="HK2935" s="365"/>
      <c r="HL2935" s="365"/>
      <c r="HM2935" s="365"/>
      <c r="HN2935" s="365"/>
      <c r="HO2935" s="365"/>
      <c r="HP2935" s="365"/>
      <c r="HQ2935" s="365"/>
      <c r="HR2935" s="365"/>
      <c r="HS2935" s="365"/>
      <c r="HT2935" s="365"/>
      <c r="HU2935" s="365"/>
      <c r="HV2935" s="365"/>
      <c r="HW2935" s="365"/>
      <c r="HX2935" s="365"/>
      <c r="HY2935" s="365"/>
      <c r="HZ2935" s="365"/>
      <c r="IA2935" s="365"/>
      <c r="IB2935" s="365"/>
      <c r="IC2935" s="365"/>
      <c r="ID2935" s="365"/>
      <c r="IE2935" s="365"/>
      <c r="IF2935" s="365"/>
      <c r="IG2935" s="365"/>
      <c r="IH2935" s="365"/>
      <c r="II2935" s="365"/>
      <c r="IJ2935" s="365"/>
      <c r="IK2935" s="365"/>
      <c r="IL2935" s="365"/>
      <c r="IM2935" s="365"/>
      <c r="IN2935" s="365"/>
      <c r="IO2935" s="365"/>
      <c r="IP2935" s="365"/>
      <c r="IQ2935" s="365"/>
      <c r="IR2935" s="365"/>
      <c r="IS2935" s="365"/>
      <c r="IT2935" s="365"/>
      <c r="IU2935" s="365"/>
      <c r="IV2935" s="365"/>
    </row>
    <row r="2936" spans="1:256" ht="12" customHeight="1">
      <c r="A2936" s="305"/>
      <c r="B2936" s="65">
        <v>1</v>
      </c>
      <c r="C2936" s="66">
        <f>IF(E2936="A",1,IF(E2936="B",1,0))</f>
        <v>0</v>
      </c>
      <c r="D2936" s="77" t="s">
        <v>90</v>
      </c>
      <c r="E2936" s="77" t="s">
        <v>90</v>
      </c>
      <c r="F2936" s="99" t="s">
        <v>70</v>
      </c>
      <c r="G2936" s="78"/>
      <c r="H2936" s="96" t="s">
        <v>240</v>
      </c>
      <c r="I2936" s="107" t="s">
        <v>3588</v>
      </c>
      <c r="J2936" s="81"/>
      <c r="K2936" s="72"/>
      <c r="L2936" s="72"/>
      <c r="M2936" s="72"/>
      <c r="N2936" s="72"/>
      <c r="O2936" s="72"/>
      <c r="P2936" s="72"/>
      <c r="Q2936" s="833"/>
      <c r="R2936" s="102"/>
      <c r="S2936" s="73"/>
      <c r="T2936" s="102"/>
      <c r="U2936" s="103"/>
      <c r="V2936" s="104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  <c r="BG2936"/>
      <c r="BH2936"/>
      <c r="BI2936"/>
      <c r="BJ2936"/>
      <c r="BK2936"/>
      <c r="BL2936"/>
      <c r="BM2936"/>
      <c r="BN2936"/>
      <c r="BO2936"/>
      <c r="BP2936"/>
      <c r="BQ2936"/>
      <c r="BR2936"/>
      <c r="BS2936"/>
      <c r="BT2936"/>
      <c r="BU2936"/>
      <c r="BV2936"/>
      <c r="BW2936"/>
      <c r="BX2936"/>
      <c r="BY2936"/>
      <c r="BZ2936"/>
      <c r="CA2936"/>
      <c r="CB2936"/>
      <c r="CC2936"/>
      <c r="CD2936"/>
      <c r="CE2936"/>
      <c r="CF2936"/>
      <c r="CG2936"/>
      <c r="CH2936"/>
      <c r="CI2936"/>
      <c r="CJ2936"/>
      <c r="CK2936"/>
      <c r="CL2936"/>
      <c r="CM2936"/>
      <c r="CN2936"/>
      <c r="CO2936"/>
      <c r="CP2936"/>
      <c r="CQ2936"/>
      <c r="CR2936"/>
      <c r="CS2936"/>
      <c r="CT2936"/>
      <c r="CU2936"/>
      <c r="CV2936"/>
      <c r="CW2936"/>
      <c r="CX2936"/>
      <c r="CY2936"/>
      <c r="CZ2936"/>
      <c r="DA2936"/>
      <c r="DB2936"/>
      <c r="DC2936"/>
      <c r="DD2936"/>
      <c r="DE2936"/>
      <c r="DF2936"/>
      <c r="DG2936"/>
      <c r="DH2936"/>
      <c r="DI2936"/>
      <c r="DJ2936"/>
      <c r="DK2936"/>
      <c r="DL2936"/>
      <c r="DM2936"/>
      <c r="DN2936"/>
      <c r="DO2936"/>
      <c r="DP2936"/>
      <c r="DQ2936"/>
      <c r="DR2936"/>
      <c r="DS2936"/>
      <c r="DT2936"/>
      <c r="DU2936"/>
      <c r="DV2936"/>
      <c r="DW2936"/>
      <c r="DX2936"/>
      <c r="DY2936"/>
      <c r="DZ2936"/>
      <c r="EA2936"/>
      <c r="EB2936"/>
      <c r="EC2936"/>
      <c r="ED2936"/>
      <c r="EE2936"/>
      <c r="EF2936"/>
      <c r="EG2936"/>
      <c r="EH2936"/>
      <c r="EI2936"/>
      <c r="EJ2936"/>
      <c r="EK2936"/>
      <c r="EL2936"/>
      <c r="EM2936"/>
      <c r="EN2936"/>
      <c r="EO2936"/>
      <c r="EP2936"/>
      <c r="EQ2936"/>
      <c r="ER2936"/>
      <c r="ES2936"/>
      <c r="ET2936"/>
      <c r="EU2936"/>
      <c r="EV2936"/>
      <c r="EW2936"/>
      <c r="EX2936"/>
      <c r="EY2936"/>
      <c r="EZ2936"/>
      <c r="FA2936"/>
      <c r="FB2936"/>
      <c r="FC2936"/>
      <c r="FD2936"/>
      <c r="FE2936"/>
      <c r="FF2936"/>
      <c r="FG2936"/>
      <c r="FH2936"/>
      <c r="FI2936"/>
      <c r="FJ2936"/>
      <c r="FK2936"/>
      <c r="FL2936"/>
      <c r="FM2936"/>
      <c r="FN2936"/>
      <c r="FO2936"/>
      <c r="FP2936"/>
      <c r="FQ2936"/>
      <c r="FR2936"/>
      <c r="FS2936"/>
      <c r="FT2936"/>
      <c r="FU2936"/>
      <c r="FV2936"/>
      <c r="FW2936"/>
      <c r="FX2936"/>
      <c r="FY2936"/>
      <c r="FZ2936"/>
      <c r="GA2936"/>
      <c r="GB2936"/>
      <c r="GC2936"/>
      <c r="GD2936"/>
      <c r="GE2936"/>
      <c r="GF2936"/>
      <c r="GG2936"/>
      <c r="GH2936"/>
      <c r="GI2936"/>
      <c r="GJ2936"/>
      <c r="GK2936"/>
      <c r="GL2936"/>
      <c r="GM2936"/>
      <c r="GN2936"/>
      <c r="GO2936"/>
      <c r="GP2936"/>
      <c r="GQ2936"/>
      <c r="GR2936"/>
      <c r="GS2936"/>
      <c r="GT2936"/>
      <c r="GU2936"/>
      <c r="GV2936"/>
      <c r="GW2936"/>
      <c r="GX2936"/>
      <c r="GY2936"/>
      <c r="GZ2936"/>
      <c r="HA2936"/>
      <c r="HB2936"/>
      <c r="HC2936"/>
      <c r="HD2936"/>
      <c r="HE2936"/>
      <c r="HF2936"/>
      <c r="HG2936"/>
      <c r="HH2936"/>
      <c r="HI2936"/>
      <c r="HJ2936"/>
      <c r="HK2936"/>
      <c r="HL2936"/>
      <c r="HM2936"/>
      <c r="HN2936"/>
      <c r="HO2936"/>
      <c r="HP2936"/>
      <c r="HQ2936"/>
      <c r="HR2936"/>
      <c r="HS2936"/>
      <c r="HT2936"/>
      <c r="HU2936"/>
      <c r="HV2936"/>
      <c r="HW2936"/>
      <c r="HX2936"/>
      <c r="HY2936"/>
      <c r="HZ2936"/>
      <c r="IA2936"/>
      <c r="IB2936"/>
      <c r="IC2936"/>
      <c r="ID2936"/>
      <c r="IE2936"/>
      <c r="IF2936"/>
      <c r="IG2936"/>
      <c r="IH2936"/>
      <c r="II2936"/>
      <c r="IJ2936"/>
      <c r="IK2936"/>
      <c r="IL2936"/>
      <c r="IM2936"/>
      <c r="IN2936"/>
      <c r="IO2936"/>
      <c r="IP2936"/>
      <c r="IQ2936"/>
      <c r="IR2936"/>
      <c r="IS2936"/>
      <c r="IT2936"/>
      <c r="IU2936"/>
      <c r="IV2936"/>
    </row>
    <row r="2937" spans="1:256" s="55" customFormat="1" ht="12" customHeight="1">
      <c r="A2937" s="217"/>
      <c r="B2937" s="65">
        <v>1</v>
      </c>
      <c r="C2937" s="66">
        <f>IF(E2937="A",1,IF(E2937="B",1,0))</f>
        <v>0</v>
      </c>
      <c r="D2937" s="77" t="s">
        <v>90</v>
      </c>
      <c r="E2937" s="77" t="s">
        <v>90</v>
      </c>
      <c r="F2937" s="76" t="s">
        <v>87</v>
      </c>
      <c r="G2937" s="78"/>
      <c r="H2937" s="96" t="s">
        <v>94</v>
      </c>
      <c r="I2937" s="107" t="s">
        <v>3589</v>
      </c>
      <c r="J2937" s="81"/>
      <c r="K2937" s="72"/>
      <c r="L2937" s="72"/>
      <c r="M2937" s="72"/>
      <c r="N2937" s="72"/>
      <c r="O2937" s="72"/>
      <c r="P2937" s="72"/>
      <c r="Q2937" s="833"/>
      <c r="R2937" s="102"/>
      <c r="S2937" s="73"/>
      <c r="T2937" s="102"/>
      <c r="U2937" s="103"/>
      <c r="V2937" s="104"/>
    </row>
    <row r="2938" spans="1:256" s="55" customFormat="1" ht="12" customHeight="1">
      <c r="A2938" s="305"/>
      <c r="B2938" s="65">
        <v>1</v>
      </c>
      <c r="C2938" s="66">
        <f>IF(E2938="A",1,IF(E2938="B",1,0))</f>
        <v>0</v>
      </c>
      <c r="D2938" s="663" t="s">
        <v>90</v>
      </c>
      <c r="E2938" s="663" t="s">
        <v>90</v>
      </c>
      <c r="F2938" s="248" t="s">
        <v>68</v>
      </c>
      <c r="G2938" s="78"/>
      <c r="H2938" s="96" t="s">
        <v>131</v>
      </c>
      <c r="I2938" s="107" t="s">
        <v>3590</v>
      </c>
      <c r="J2938" s="81"/>
      <c r="K2938" s="72"/>
      <c r="L2938" s="72"/>
      <c r="M2938" s="72"/>
      <c r="N2938" s="72"/>
      <c r="O2938" s="72"/>
      <c r="P2938" s="72"/>
      <c r="Q2938" s="833"/>
      <c r="R2938" s="102"/>
      <c r="S2938" s="73"/>
      <c r="T2938" s="102"/>
      <c r="U2938" s="103"/>
      <c r="V2938" s="104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  <c r="BG2938"/>
      <c r="BH2938"/>
      <c r="BI2938"/>
      <c r="BJ2938"/>
      <c r="BK2938"/>
      <c r="BL2938"/>
      <c r="BM2938"/>
      <c r="BN2938"/>
      <c r="BO2938"/>
      <c r="BP2938"/>
      <c r="BQ2938"/>
      <c r="BR2938"/>
      <c r="BS2938"/>
      <c r="BT2938"/>
      <c r="BU2938"/>
      <c r="BV2938"/>
      <c r="BW2938"/>
      <c r="BX2938"/>
      <c r="BY2938"/>
      <c r="BZ2938"/>
      <c r="CA2938"/>
      <c r="CB2938"/>
      <c r="CC2938"/>
      <c r="CD2938"/>
      <c r="CE2938"/>
      <c r="CF2938"/>
      <c r="CG2938"/>
      <c r="CH2938"/>
      <c r="CI2938"/>
      <c r="CJ2938"/>
      <c r="CK2938"/>
      <c r="CL2938"/>
      <c r="CM2938"/>
      <c r="CN2938"/>
      <c r="CO2938"/>
      <c r="CP2938"/>
      <c r="CQ2938"/>
      <c r="CR2938"/>
      <c r="CS2938"/>
      <c r="CT2938"/>
      <c r="CU2938"/>
      <c r="CV2938"/>
      <c r="CW2938"/>
      <c r="CX2938"/>
      <c r="CY2938"/>
      <c r="CZ2938"/>
      <c r="DA2938"/>
      <c r="DB2938"/>
      <c r="DC2938"/>
      <c r="DD2938"/>
      <c r="DE2938"/>
      <c r="DF2938"/>
      <c r="DG2938"/>
      <c r="DH2938"/>
      <c r="DI2938"/>
      <c r="DJ2938"/>
      <c r="DK2938"/>
      <c r="DL2938"/>
      <c r="DM2938"/>
      <c r="DN2938"/>
      <c r="DO2938"/>
      <c r="DP2938"/>
      <c r="DQ2938"/>
      <c r="DR2938"/>
      <c r="DS2938"/>
      <c r="DT2938"/>
      <c r="DU2938"/>
      <c r="DV2938"/>
      <c r="DW2938"/>
      <c r="DX2938"/>
      <c r="DY2938"/>
      <c r="DZ2938"/>
      <c r="EA2938"/>
      <c r="EB2938"/>
      <c r="EC2938"/>
      <c r="ED2938"/>
      <c r="EE2938"/>
      <c r="EF2938"/>
      <c r="EG2938"/>
      <c r="EH2938"/>
      <c r="EI2938"/>
      <c r="EJ2938"/>
      <c r="EK2938"/>
      <c r="EL2938"/>
      <c r="EM2938"/>
      <c r="EN2938"/>
      <c r="EO2938"/>
      <c r="EP2938"/>
      <c r="EQ2938"/>
      <c r="ER2938"/>
      <c r="ES2938"/>
      <c r="ET2938"/>
      <c r="EU2938"/>
      <c r="EV2938"/>
      <c r="EW2938"/>
      <c r="EX2938"/>
      <c r="EY2938"/>
      <c r="EZ2938"/>
      <c r="FA2938"/>
      <c r="FB2938"/>
      <c r="FC2938"/>
      <c r="FD2938"/>
      <c r="FE2938"/>
      <c r="FF2938"/>
      <c r="FG2938"/>
      <c r="FH2938"/>
      <c r="FI2938"/>
      <c r="FJ2938"/>
      <c r="FK2938"/>
      <c r="FL2938"/>
      <c r="FM2938"/>
      <c r="FN2938"/>
      <c r="FO2938"/>
      <c r="FP2938"/>
      <c r="FQ2938"/>
      <c r="FR2938"/>
      <c r="FS2938"/>
      <c r="FT2938"/>
      <c r="FU2938"/>
      <c r="FV2938"/>
      <c r="FW2938"/>
      <c r="FX2938"/>
      <c r="FY2938"/>
      <c r="FZ2938"/>
      <c r="GA2938"/>
      <c r="GB2938"/>
      <c r="GC2938"/>
      <c r="GD2938"/>
      <c r="GE2938"/>
      <c r="GF2938"/>
      <c r="GG2938"/>
      <c r="GH2938"/>
      <c r="GI2938"/>
      <c r="GJ2938"/>
      <c r="GK2938"/>
      <c r="GL2938"/>
      <c r="GM2938"/>
      <c r="GN2938"/>
      <c r="GO2938"/>
      <c r="GP2938"/>
      <c r="GQ2938"/>
      <c r="GR2938"/>
      <c r="GS2938"/>
      <c r="GT2938"/>
      <c r="GU2938"/>
      <c r="GV2938"/>
      <c r="GW2938"/>
      <c r="GX2938"/>
      <c r="GY2938"/>
      <c r="GZ2938"/>
      <c r="HA2938"/>
      <c r="HB2938"/>
      <c r="HC2938"/>
      <c r="HD2938"/>
      <c r="HE2938"/>
      <c r="HF2938"/>
      <c r="HG2938"/>
      <c r="HH2938"/>
      <c r="HI2938"/>
      <c r="HJ2938"/>
      <c r="HK2938"/>
      <c r="HL2938"/>
      <c r="HM2938"/>
      <c r="HN2938"/>
      <c r="HO2938"/>
      <c r="HP2938"/>
      <c r="HQ2938"/>
      <c r="HR2938"/>
      <c r="HS2938"/>
      <c r="HT2938"/>
      <c r="HU2938"/>
      <c r="HV2938"/>
      <c r="HW2938"/>
      <c r="HX2938"/>
      <c r="HY2938"/>
      <c r="HZ2938"/>
      <c r="IA2938"/>
      <c r="IB2938"/>
      <c r="IC2938"/>
      <c r="ID2938"/>
      <c r="IE2938"/>
      <c r="IF2938"/>
      <c r="IG2938"/>
      <c r="IH2938"/>
      <c r="II2938"/>
      <c r="IJ2938"/>
      <c r="IK2938"/>
      <c r="IL2938"/>
      <c r="IM2938"/>
      <c r="IN2938"/>
      <c r="IO2938"/>
      <c r="IP2938"/>
      <c r="IQ2938"/>
      <c r="IR2938"/>
      <c r="IS2938"/>
      <c r="IT2938"/>
      <c r="IU2938"/>
      <c r="IV2938"/>
    </row>
    <row r="2939" spans="1:256" ht="12.5">
      <c r="B2939" s="65">
        <v>1</v>
      </c>
      <c r="C2939" s="66">
        <f>IF(E2939="A",4,IF(E2939="B",3,IF(E2939="C",2,IF(E2939="D",1,0))))</f>
        <v>4</v>
      </c>
      <c r="D2939" s="77" t="s">
        <v>90</v>
      </c>
      <c r="E2939" s="76" t="s">
        <v>68</v>
      </c>
      <c r="F2939" s="99" t="s">
        <v>99</v>
      </c>
      <c r="G2939" s="78"/>
      <c r="H2939" s="96" t="s">
        <v>126</v>
      </c>
      <c r="I2939" s="107" t="s">
        <v>3591</v>
      </c>
      <c r="J2939" s="81"/>
      <c r="K2939" s="72"/>
      <c r="L2939" s="72"/>
      <c r="M2939" s="72"/>
      <c r="N2939" s="72"/>
      <c r="O2939" s="72"/>
      <c r="P2939" s="72"/>
      <c r="Q2939" s="833"/>
      <c r="R2939" s="102"/>
      <c r="S2939" s="73"/>
      <c r="T2939" s="102"/>
      <c r="U2939" s="103"/>
      <c r="V2939" s="104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  <c r="BG2939"/>
      <c r="BH2939"/>
      <c r="BI2939"/>
      <c r="BJ2939"/>
      <c r="BK2939"/>
      <c r="BL2939"/>
      <c r="BM2939"/>
      <c r="BN2939"/>
      <c r="BO2939"/>
      <c r="BP2939"/>
      <c r="BQ2939"/>
      <c r="BR2939"/>
      <c r="BS2939"/>
      <c r="BT2939"/>
      <c r="BU2939"/>
      <c r="BV2939"/>
      <c r="BW2939"/>
      <c r="BX2939"/>
      <c r="BY2939"/>
      <c r="BZ2939"/>
      <c r="CA2939"/>
      <c r="CB2939"/>
      <c r="CC2939"/>
      <c r="CD2939"/>
      <c r="CE2939"/>
      <c r="CF2939"/>
      <c r="CG2939"/>
      <c r="CH2939"/>
      <c r="CI2939"/>
      <c r="CJ2939"/>
      <c r="CK2939"/>
      <c r="CL2939"/>
      <c r="CM2939"/>
      <c r="CN2939"/>
      <c r="CO2939"/>
      <c r="CP2939"/>
      <c r="CQ2939"/>
      <c r="CR2939"/>
      <c r="CS2939"/>
      <c r="CT2939"/>
      <c r="CU2939"/>
      <c r="CV2939"/>
      <c r="CW2939"/>
      <c r="CX2939"/>
      <c r="CY2939"/>
      <c r="CZ2939"/>
      <c r="DA2939"/>
      <c r="DB2939"/>
      <c r="DC2939"/>
      <c r="DD2939"/>
      <c r="DE2939"/>
      <c r="DF2939"/>
      <c r="DG2939"/>
      <c r="DH2939"/>
      <c r="DI2939"/>
      <c r="DJ2939"/>
      <c r="DK2939"/>
      <c r="DL2939"/>
      <c r="DM2939"/>
      <c r="DN2939"/>
      <c r="DO2939"/>
      <c r="DP2939"/>
      <c r="DQ2939"/>
      <c r="DR2939"/>
      <c r="DS2939"/>
      <c r="DT2939"/>
      <c r="DU2939"/>
      <c r="DV2939"/>
      <c r="DW2939"/>
      <c r="DX2939"/>
      <c r="DY2939"/>
      <c r="DZ2939"/>
      <c r="EA2939"/>
      <c r="EB2939"/>
      <c r="EC2939"/>
      <c r="ED2939"/>
      <c r="EE2939"/>
      <c r="EF2939"/>
      <c r="EG2939"/>
      <c r="EH2939"/>
      <c r="EI2939"/>
      <c r="EJ2939"/>
      <c r="EK2939"/>
      <c r="EL2939"/>
      <c r="EM2939"/>
      <c r="EN2939"/>
      <c r="EO2939"/>
      <c r="EP2939"/>
      <c r="EQ2939"/>
      <c r="ER2939"/>
      <c r="ES2939"/>
      <c r="ET2939"/>
      <c r="EU2939"/>
      <c r="EV2939"/>
      <c r="EW2939"/>
      <c r="EX2939"/>
      <c r="EY2939"/>
      <c r="EZ2939"/>
      <c r="FA2939"/>
      <c r="FB2939"/>
      <c r="FC2939"/>
      <c r="FD2939"/>
      <c r="FE2939"/>
      <c r="FF2939"/>
      <c r="FG2939"/>
      <c r="FH2939"/>
      <c r="FI2939"/>
      <c r="FJ2939"/>
      <c r="FK2939"/>
      <c r="FL2939"/>
      <c r="FM2939"/>
      <c r="FN2939"/>
      <c r="FO2939"/>
      <c r="FP2939"/>
      <c r="FQ2939"/>
      <c r="FR2939"/>
      <c r="FS2939"/>
      <c r="FT2939"/>
      <c r="FU2939"/>
      <c r="FV2939"/>
      <c r="FW2939"/>
      <c r="FX2939"/>
      <c r="FY2939"/>
      <c r="FZ2939"/>
      <c r="GA2939"/>
      <c r="GB2939"/>
      <c r="GC2939"/>
      <c r="GD2939"/>
      <c r="GE2939"/>
      <c r="GF2939"/>
      <c r="GG2939"/>
      <c r="GH2939"/>
      <c r="GI2939"/>
      <c r="GJ2939"/>
      <c r="GK2939"/>
      <c r="GL2939"/>
      <c r="GM2939"/>
      <c r="GN2939"/>
      <c r="GO2939"/>
      <c r="GP2939"/>
      <c r="GQ2939"/>
      <c r="GR2939"/>
      <c r="GS2939"/>
      <c r="GT2939"/>
      <c r="GU2939"/>
      <c r="GV2939"/>
      <c r="GW2939"/>
      <c r="GX2939"/>
      <c r="GY2939"/>
      <c r="GZ2939"/>
      <c r="HA2939"/>
      <c r="HB2939"/>
      <c r="HC2939"/>
      <c r="HD2939"/>
      <c r="HE2939"/>
      <c r="HF2939"/>
      <c r="HG2939"/>
      <c r="HH2939"/>
      <c r="HI2939"/>
      <c r="HJ2939"/>
      <c r="HK2939"/>
      <c r="HL2939"/>
      <c r="HM2939"/>
      <c r="HN2939"/>
      <c r="HO2939"/>
      <c r="HP2939"/>
      <c r="HQ2939"/>
      <c r="HR2939"/>
      <c r="HS2939"/>
      <c r="HT2939"/>
      <c r="HU2939"/>
      <c r="HV2939"/>
      <c r="HW2939"/>
      <c r="HX2939"/>
      <c r="HY2939"/>
      <c r="HZ2939"/>
      <c r="IA2939"/>
      <c r="IB2939"/>
      <c r="IC2939"/>
      <c r="ID2939"/>
      <c r="IE2939"/>
      <c r="IF2939"/>
      <c r="IG2939"/>
      <c r="IH2939"/>
      <c r="II2939"/>
      <c r="IJ2939"/>
      <c r="IK2939"/>
      <c r="IL2939"/>
      <c r="IM2939"/>
      <c r="IN2939"/>
      <c r="IO2939"/>
      <c r="IP2939"/>
      <c r="IQ2939"/>
      <c r="IR2939"/>
      <c r="IS2939"/>
      <c r="IT2939"/>
      <c r="IU2939"/>
      <c r="IV2939"/>
    </row>
    <row r="2940" spans="1:256" s="55" customFormat="1" ht="12" customHeight="1">
      <c r="A2940" s="217"/>
      <c r="B2940" s="65">
        <v>1</v>
      </c>
      <c r="C2940" s="66">
        <f>IF(E2940="A",1,IF(E2940="B",1,0))</f>
        <v>1</v>
      </c>
      <c r="D2940" s="76" t="s">
        <v>87</v>
      </c>
      <c r="E2940" s="76" t="s">
        <v>87</v>
      </c>
      <c r="F2940" s="99" t="s">
        <v>70</v>
      </c>
      <c r="G2940" s="78"/>
      <c r="H2940" s="96" t="s">
        <v>90</v>
      </c>
      <c r="I2940" s="107" t="s">
        <v>3592</v>
      </c>
      <c r="J2940" s="81"/>
      <c r="K2940" s="72"/>
      <c r="L2940" s="72"/>
      <c r="M2940" s="72"/>
      <c r="N2940" s="72"/>
      <c r="O2940" s="72"/>
      <c r="P2940" s="72"/>
      <c r="Q2940" s="833"/>
      <c r="R2940" s="102"/>
      <c r="S2940" s="73"/>
      <c r="T2940" s="102"/>
      <c r="U2940" s="103"/>
      <c r="V2940" s="104"/>
    </row>
    <row r="2941" spans="1:256" ht="12.5">
      <c r="B2941" s="65">
        <v>1</v>
      </c>
      <c r="C2941" s="66">
        <f>IF(E2941="A",1,IF(E2941="B",1,0))</f>
        <v>1</v>
      </c>
      <c r="D2941" s="659" t="s">
        <v>90</v>
      </c>
      <c r="E2941" s="658" t="s">
        <v>68</v>
      </c>
      <c r="F2941" s="656" t="s">
        <v>70</v>
      </c>
      <c r="G2941" s="78"/>
      <c r="H2941" s="96" t="s">
        <v>135</v>
      </c>
      <c r="I2941" s="107" t="s">
        <v>3593</v>
      </c>
      <c r="J2941" s="81"/>
      <c r="K2941" s="72"/>
      <c r="L2941" s="72"/>
      <c r="M2941" s="72"/>
      <c r="N2941" s="72"/>
      <c r="O2941" s="72"/>
      <c r="P2941" s="72"/>
      <c r="Q2941" s="833"/>
      <c r="R2941" s="102"/>
      <c r="S2941" s="73"/>
      <c r="T2941" s="102"/>
      <c r="U2941" s="103"/>
      <c r="V2941" s="104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  <c r="BG2941"/>
      <c r="BH2941"/>
      <c r="BI2941"/>
      <c r="BJ2941"/>
      <c r="BK2941"/>
      <c r="BL2941"/>
      <c r="BM2941"/>
      <c r="BN2941"/>
      <c r="BO2941"/>
      <c r="BP2941"/>
      <c r="BQ2941"/>
      <c r="BR2941"/>
      <c r="BS2941"/>
      <c r="BT2941"/>
      <c r="BU2941"/>
      <c r="BV2941"/>
      <c r="BW2941"/>
      <c r="BX2941"/>
      <c r="BY2941"/>
      <c r="BZ2941"/>
      <c r="CA2941"/>
      <c r="CB2941"/>
      <c r="CC2941"/>
      <c r="CD2941"/>
      <c r="CE2941"/>
      <c r="CF2941"/>
      <c r="CG2941"/>
      <c r="CH2941"/>
      <c r="CI2941"/>
      <c r="CJ2941"/>
      <c r="CK2941"/>
      <c r="CL2941"/>
      <c r="CM2941"/>
      <c r="CN2941"/>
      <c r="CO2941"/>
      <c r="CP2941"/>
      <c r="CQ2941"/>
      <c r="CR2941"/>
      <c r="CS2941"/>
      <c r="CT2941"/>
      <c r="CU2941"/>
      <c r="CV2941"/>
      <c r="CW2941"/>
      <c r="CX2941"/>
      <c r="CY2941"/>
      <c r="CZ2941"/>
      <c r="DA2941"/>
      <c r="DB2941"/>
      <c r="DC2941"/>
      <c r="DD2941"/>
      <c r="DE2941"/>
      <c r="DF2941"/>
      <c r="DG2941"/>
      <c r="DH2941"/>
      <c r="DI2941"/>
      <c r="DJ2941"/>
      <c r="DK2941"/>
      <c r="DL2941"/>
      <c r="DM2941"/>
      <c r="DN2941"/>
      <c r="DO2941"/>
      <c r="DP2941"/>
      <c r="DQ2941"/>
      <c r="DR2941"/>
      <c r="DS2941"/>
      <c r="DT2941"/>
      <c r="DU2941"/>
      <c r="DV2941"/>
      <c r="DW2941"/>
      <c r="DX2941"/>
      <c r="DY2941"/>
      <c r="DZ2941"/>
      <c r="EA2941"/>
      <c r="EB2941"/>
      <c r="EC2941"/>
      <c r="ED2941"/>
      <c r="EE2941"/>
      <c r="EF2941"/>
      <c r="EG2941"/>
      <c r="EH2941"/>
      <c r="EI2941"/>
      <c r="EJ2941"/>
      <c r="EK2941"/>
      <c r="EL2941"/>
      <c r="EM2941"/>
      <c r="EN2941"/>
      <c r="EO2941"/>
      <c r="EP2941"/>
      <c r="EQ2941"/>
      <c r="ER2941"/>
      <c r="ES2941"/>
      <c r="ET2941"/>
      <c r="EU2941"/>
      <c r="EV2941"/>
      <c r="EW2941"/>
      <c r="EX2941"/>
      <c r="EY2941"/>
      <c r="EZ2941"/>
      <c r="FA2941"/>
      <c r="FB2941"/>
      <c r="FC2941"/>
      <c r="FD2941"/>
      <c r="FE2941"/>
      <c r="FF2941"/>
      <c r="FG2941"/>
      <c r="FH2941"/>
      <c r="FI2941"/>
      <c r="FJ2941"/>
      <c r="FK2941"/>
      <c r="FL2941"/>
      <c r="FM2941"/>
      <c r="FN2941"/>
      <c r="FO2941"/>
      <c r="FP2941"/>
      <c r="FQ2941"/>
      <c r="FR2941"/>
      <c r="FS2941"/>
      <c r="FT2941"/>
      <c r="FU2941"/>
      <c r="FV2941"/>
      <c r="FW2941"/>
      <c r="FX2941"/>
      <c r="FY2941"/>
      <c r="FZ2941"/>
      <c r="GA2941"/>
      <c r="GB2941"/>
      <c r="GC2941"/>
      <c r="GD2941"/>
      <c r="GE2941"/>
      <c r="GF2941"/>
      <c r="GG2941"/>
      <c r="GH2941"/>
      <c r="GI2941"/>
      <c r="GJ2941"/>
      <c r="GK2941"/>
      <c r="GL2941"/>
      <c r="GM2941"/>
      <c r="GN2941"/>
      <c r="GO2941"/>
      <c r="GP2941"/>
      <c r="GQ2941"/>
      <c r="GR2941"/>
      <c r="GS2941"/>
      <c r="GT2941"/>
      <c r="GU2941"/>
      <c r="GV2941"/>
      <c r="GW2941"/>
      <c r="GX2941"/>
      <c r="GY2941"/>
      <c r="GZ2941"/>
      <c r="HA2941"/>
      <c r="HB2941"/>
      <c r="HC2941"/>
      <c r="HD2941"/>
      <c r="HE2941"/>
      <c r="HF2941"/>
      <c r="HG2941"/>
      <c r="HH2941"/>
      <c r="HI2941"/>
      <c r="HJ2941"/>
      <c r="HK2941"/>
      <c r="HL2941"/>
      <c r="HM2941"/>
      <c r="HN2941"/>
      <c r="HO2941"/>
      <c r="HP2941"/>
      <c r="HQ2941"/>
      <c r="HR2941"/>
      <c r="HS2941"/>
      <c r="HT2941"/>
      <c r="HU2941"/>
      <c r="HV2941"/>
      <c r="HW2941"/>
      <c r="HX2941"/>
      <c r="HY2941"/>
      <c r="HZ2941"/>
      <c r="IA2941"/>
      <c r="IB2941"/>
      <c r="IC2941"/>
      <c r="ID2941"/>
      <c r="IE2941"/>
      <c r="IF2941"/>
      <c r="IG2941"/>
      <c r="IH2941"/>
      <c r="II2941"/>
      <c r="IJ2941"/>
      <c r="IK2941"/>
      <c r="IL2941"/>
      <c r="IM2941"/>
      <c r="IN2941"/>
      <c r="IO2941"/>
      <c r="IP2941"/>
      <c r="IQ2941"/>
      <c r="IR2941"/>
      <c r="IS2941"/>
      <c r="IT2941"/>
      <c r="IU2941"/>
      <c r="IV2941"/>
    </row>
    <row r="2942" spans="1:256" ht="12.5">
      <c r="B2942" s="65">
        <v>1</v>
      </c>
      <c r="C2942" s="66">
        <f>IF(E2942="A",1,IF(E2942="B",1,0))</f>
        <v>1</v>
      </c>
      <c r="D2942" s="77" t="s">
        <v>90</v>
      </c>
      <c r="E2942" s="76" t="s">
        <v>87</v>
      </c>
      <c r="F2942" s="99" t="s">
        <v>70</v>
      </c>
      <c r="G2942" s="78"/>
      <c r="H2942" s="96" t="s">
        <v>110</v>
      </c>
      <c r="I2942" s="107" t="s">
        <v>3594</v>
      </c>
      <c r="J2942" s="81"/>
      <c r="K2942" s="72"/>
      <c r="L2942" s="72"/>
      <c r="M2942" s="72"/>
      <c r="N2942" s="72"/>
      <c r="O2942" s="72"/>
      <c r="P2942" s="72"/>
      <c r="Q2942" s="833"/>
      <c r="R2942" s="102"/>
      <c r="S2942" s="73"/>
      <c r="T2942" s="102"/>
      <c r="U2942" s="103"/>
      <c r="V2942" s="104"/>
      <c r="W2942" s="55"/>
      <c r="X2942" s="55"/>
      <c r="Y2942" s="55"/>
      <c r="Z2942" s="55"/>
      <c r="AA2942" s="55"/>
      <c r="AB2942" s="55"/>
      <c r="AC2942" s="55"/>
      <c r="AD2942" s="55"/>
      <c r="AE2942" s="55"/>
      <c r="AF2942" s="55"/>
      <c r="AG2942" s="55"/>
      <c r="AH2942" s="55"/>
      <c r="AI2942" s="55"/>
      <c r="AJ2942" s="55"/>
      <c r="AK2942" s="55"/>
      <c r="AL2942" s="55"/>
      <c r="AM2942" s="55"/>
      <c r="AN2942" s="55"/>
      <c r="AO2942" s="55"/>
      <c r="AP2942" s="55"/>
      <c r="AQ2942" s="55"/>
      <c r="AR2942" s="55"/>
      <c r="AS2942" s="55"/>
      <c r="AT2942" s="55"/>
      <c r="AU2942" s="55"/>
      <c r="AV2942" s="55"/>
      <c r="AW2942" s="55"/>
      <c r="AX2942" s="55"/>
      <c r="AY2942" s="55"/>
      <c r="AZ2942" s="55"/>
      <c r="BA2942" s="55"/>
      <c r="BB2942" s="55"/>
      <c r="BC2942" s="55"/>
      <c r="BD2942" s="55"/>
      <c r="BE2942" s="55"/>
      <c r="BF2942" s="55"/>
      <c r="BG2942" s="55"/>
      <c r="BH2942" s="55"/>
      <c r="BI2942" s="55"/>
      <c r="BJ2942" s="55"/>
      <c r="BK2942" s="55"/>
      <c r="BL2942" s="55"/>
      <c r="BM2942" s="55"/>
      <c r="BN2942" s="55"/>
      <c r="BO2942" s="55"/>
      <c r="BP2942" s="55"/>
      <c r="BQ2942" s="55"/>
      <c r="BR2942" s="55"/>
      <c r="BS2942" s="55"/>
      <c r="BT2942" s="55"/>
      <c r="BU2942" s="55"/>
      <c r="BV2942" s="55"/>
      <c r="BW2942" s="55"/>
      <c r="BX2942" s="55"/>
      <c r="BY2942" s="55"/>
      <c r="BZ2942" s="55"/>
      <c r="CA2942" s="55"/>
      <c r="CB2942" s="55"/>
      <c r="CC2942" s="55"/>
      <c r="CD2942" s="55"/>
      <c r="CE2942" s="55"/>
      <c r="CF2942" s="55"/>
      <c r="CG2942" s="55"/>
      <c r="CH2942" s="55"/>
      <c r="CI2942" s="55"/>
      <c r="CJ2942" s="55"/>
      <c r="CK2942" s="55"/>
      <c r="CL2942" s="55"/>
      <c r="CM2942" s="55"/>
      <c r="CN2942" s="55"/>
      <c r="CO2942" s="55"/>
      <c r="CP2942" s="55"/>
      <c r="CQ2942" s="55"/>
      <c r="CR2942" s="55"/>
      <c r="CS2942" s="55"/>
      <c r="CT2942" s="55"/>
      <c r="CU2942" s="55"/>
      <c r="CV2942" s="55"/>
      <c r="CW2942" s="55"/>
      <c r="CX2942" s="55"/>
      <c r="CY2942" s="55"/>
      <c r="CZ2942" s="55"/>
      <c r="DA2942" s="55"/>
      <c r="DB2942" s="55"/>
      <c r="DC2942" s="55"/>
      <c r="DD2942" s="55"/>
      <c r="DE2942" s="55"/>
      <c r="DF2942" s="55"/>
      <c r="DG2942" s="55"/>
      <c r="DH2942" s="55"/>
      <c r="DI2942" s="55"/>
      <c r="DJ2942" s="55"/>
      <c r="DK2942" s="55"/>
      <c r="DL2942" s="55"/>
      <c r="DM2942" s="55"/>
      <c r="DN2942" s="55"/>
      <c r="DO2942" s="55"/>
      <c r="DP2942" s="55"/>
      <c r="DQ2942" s="55"/>
      <c r="DR2942" s="55"/>
      <c r="DS2942" s="55"/>
      <c r="DT2942" s="55"/>
      <c r="DU2942" s="55"/>
      <c r="DV2942" s="55"/>
      <c r="DW2942" s="55"/>
      <c r="DX2942" s="55"/>
      <c r="DY2942" s="55"/>
      <c r="DZ2942" s="55"/>
      <c r="EA2942" s="55"/>
      <c r="EB2942" s="55"/>
      <c r="EC2942" s="55"/>
      <c r="ED2942" s="55"/>
      <c r="EE2942" s="55"/>
      <c r="EF2942" s="55"/>
      <c r="EG2942" s="55"/>
      <c r="EH2942" s="55"/>
      <c r="EI2942" s="55"/>
      <c r="EJ2942" s="55"/>
      <c r="EK2942" s="55"/>
      <c r="EL2942" s="55"/>
      <c r="EM2942" s="55"/>
      <c r="EN2942" s="55"/>
      <c r="EO2942" s="55"/>
      <c r="EP2942" s="55"/>
      <c r="EQ2942" s="55"/>
      <c r="ER2942" s="55"/>
      <c r="ES2942" s="55"/>
      <c r="ET2942" s="55"/>
      <c r="EU2942" s="55"/>
      <c r="EV2942" s="55"/>
      <c r="EW2942" s="55"/>
      <c r="EX2942" s="55"/>
      <c r="EY2942" s="55"/>
      <c r="EZ2942" s="55"/>
      <c r="FA2942" s="55"/>
      <c r="FB2942" s="55"/>
      <c r="FC2942" s="55"/>
      <c r="FD2942" s="55"/>
      <c r="FE2942" s="55"/>
      <c r="FF2942" s="55"/>
      <c r="FG2942" s="55"/>
      <c r="FH2942" s="55"/>
      <c r="FI2942" s="55"/>
      <c r="FJ2942" s="55"/>
      <c r="FK2942" s="55"/>
      <c r="FL2942" s="55"/>
      <c r="FM2942" s="55"/>
      <c r="FN2942" s="55"/>
      <c r="FO2942" s="55"/>
      <c r="FP2942" s="55"/>
      <c r="FQ2942" s="55"/>
      <c r="FR2942" s="55"/>
      <c r="FS2942" s="55"/>
      <c r="FT2942" s="55"/>
      <c r="FU2942" s="55"/>
      <c r="FV2942" s="55"/>
      <c r="FW2942" s="55"/>
      <c r="FX2942" s="55"/>
      <c r="FY2942" s="55"/>
      <c r="FZ2942" s="55"/>
      <c r="GA2942" s="55"/>
      <c r="GB2942" s="55"/>
      <c r="GC2942" s="55"/>
      <c r="GD2942" s="55"/>
      <c r="GE2942" s="55"/>
      <c r="GF2942" s="55"/>
      <c r="GG2942" s="55"/>
      <c r="GH2942" s="55"/>
      <c r="GI2942" s="55"/>
      <c r="GJ2942" s="55"/>
      <c r="GK2942" s="55"/>
      <c r="GL2942" s="55"/>
      <c r="GM2942" s="55"/>
      <c r="GN2942" s="55"/>
      <c r="GO2942" s="55"/>
      <c r="GP2942" s="55"/>
      <c r="GQ2942" s="55"/>
      <c r="GR2942" s="55"/>
      <c r="GS2942" s="55"/>
      <c r="GT2942" s="55"/>
      <c r="GU2942" s="55"/>
      <c r="GV2942" s="55"/>
      <c r="GW2942" s="55"/>
      <c r="GX2942" s="55"/>
      <c r="GY2942" s="55"/>
      <c r="GZ2942" s="55"/>
      <c r="HA2942" s="55"/>
      <c r="HB2942" s="55"/>
      <c r="HC2942" s="55"/>
      <c r="HD2942" s="55"/>
      <c r="HE2942" s="55"/>
      <c r="HF2942" s="55"/>
      <c r="HG2942" s="55"/>
      <c r="HH2942" s="55"/>
      <c r="HI2942" s="55"/>
      <c r="HJ2942" s="55"/>
      <c r="HK2942" s="55"/>
      <c r="HL2942" s="55"/>
      <c r="HM2942" s="55"/>
      <c r="HN2942" s="55"/>
      <c r="HO2942" s="55"/>
      <c r="HP2942" s="55"/>
      <c r="HQ2942" s="55"/>
      <c r="HR2942" s="55"/>
      <c r="HS2942" s="55"/>
      <c r="HT2942" s="55"/>
      <c r="HU2942" s="55"/>
      <c r="HV2942" s="55"/>
      <c r="HW2942" s="55"/>
      <c r="HX2942" s="55"/>
      <c r="HY2942" s="55"/>
      <c r="HZ2942" s="55"/>
      <c r="IA2942" s="55"/>
      <c r="IB2942" s="55"/>
      <c r="IC2942" s="55"/>
      <c r="ID2942" s="55"/>
      <c r="IE2942" s="55"/>
      <c r="IF2942" s="55"/>
      <c r="IG2942" s="55"/>
      <c r="IH2942" s="55"/>
      <c r="II2942" s="55"/>
      <c r="IJ2942" s="55"/>
      <c r="IK2942" s="55"/>
      <c r="IL2942" s="55"/>
      <c r="IM2942" s="55"/>
      <c r="IN2942" s="55"/>
      <c r="IO2942" s="55"/>
      <c r="IP2942" s="55"/>
      <c r="IQ2942" s="55"/>
      <c r="IR2942" s="55"/>
      <c r="IS2942" s="55"/>
      <c r="IT2942" s="55"/>
      <c r="IU2942" s="55"/>
      <c r="IV2942" s="55"/>
    </row>
    <row r="2943" spans="1:256" ht="12" customHeight="1">
      <c r="A2943" s="305"/>
      <c r="B2943" s="65">
        <v>1</v>
      </c>
      <c r="C2943" s="66">
        <f>IF(E2943="A",1,IF(E2943="B",1,0))</f>
        <v>1</v>
      </c>
      <c r="D2943" s="77" t="s">
        <v>90</v>
      </c>
      <c r="E2943" s="76" t="s">
        <v>87</v>
      </c>
      <c r="F2943" s="77" t="s">
        <v>90</v>
      </c>
      <c r="G2943" s="78"/>
      <c r="H2943" s="96" t="s">
        <v>140</v>
      </c>
      <c r="I2943" s="107" t="s">
        <v>3595</v>
      </c>
      <c r="J2943" s="81"/>
      <c r="K2943" s="72"/>
      <c r="L2943" s="72"/>
      <c r="M2943" s="72"/>
      <c r="N2943" s="72"/>
      <c r="O2943" s="72"/>
      <c r="P2943" s="72"/>
      <c r="Q2943" s="833"/>
      <c r="R2943" s="102"/>
      <c r="S2943" s="73"/>
      <c r="T2943" s="102"/>
      <c r="U2943" s="103"/>
      <c r="V2943" s="104"/>
      <c r="W2943" s="55"/>
      <c r="X2943" s="55"/>
      <c r="Y2943" s="55"/>
      <c r="Z2943" s="55"/>
      <c r="AA2943" s="55"/>
      <c r="AB2943" s="55"/>
      <c r="AC2943" s="55"/>
      <c r="AD2943" s="55"/>
      <c r="AE2943" s="55"/>
      <c r="AF2943" s="55"/>
      <c r="AG2943" s="55"/>
      <c r="AH2943" s="55"/>
      <c r="AI2943" s="55"/>
      <c r="AJ2943" s="55"/>
      <c r="AK2943" s="55"/>
      <c r="AL2943" s="55"/>
      <c r="AM2943" s="55"/>
      <c r="AN2943" s="55"/>
      <c r="AO2943" s="55"/>
      <c r="AP2943" s="55"/>
      <c r="AQ2943" s="55"/>
      <c r="AR2943" s="55"/>
      <c r="AS2943" s="55"/>
      <c r="AT2943" s="55"/>
      <c r="AU2943" s="55"/>
      <c r="AV2943" s="55"/>
      <c r="AW2943" s="55"/>
      <c r="AX2943" s="55"/>
      <c r="AY2943" s="55"/>
      <c r="AZ2943" s="55"/>
      <c r="BA2943" s="55"/>
      <c r="BB2943" s="55"/>
      <c r="BC2943" s="55"/>
      <c r="BD2943" s="55"/>
      <c r="BE2943" s="55"/>
      <c r="BF2943" s="55"/>
      <c r="BG2943" s="55"/>
      <c r="BH2943" s="55"/>
      <c r="BI2943" s="55"/>
      <c r="BJ2943" s="55"/>
      <c r="BK2943" s="55"/>
      <c r="BL2943" s="55"/>
      <c r="BM2943" s="55"/>
      <c r="BN2943" s="55"/>
      <c r="BO2943" s="55"/>
      <c r="BP2943" s="55"/>
      <c r="BQ2943" s="55"/>
      <c r="BR2943" s="55"/>
      <c r="BS2943" s="55"/>
      <c r="BT2943" s="55"/>
      <c r="BU2943" s="55"/>
      <c r="BV2943" s="55"/>
      <c r="BW2943" s="55"/>
      <c r="BX2943" s="55"/>
      <c r="BY2943" s="55"/>
      <c r="BZ2943" s="55"/>
      <c r="CA2943" s="55"/>
      <c r="CB2943" s="55"/>
      <c r="CC2943" s="55"/>
      <c r="CD2943" s="55"/>
      <c r="CE2943" s="55"/>
      <c r="CF2943" s="55"/>
      <c r="CG2943" s="55"/>
      <c r="CH2943" s="55"/>
      <c r="CI2943" s="55"/>
      <c r="CJ2943" s="55"/>
      <c r="CK2943" s="55"/>
      <c r="CL2943" s="55"/>
      <c r="CM2943" s="55"/>
      <c r="CN2943" s="55"/>
      <c r="CO2943" s="55"/>
      <c r="CP2943" s="55"/>
      <c r="CQ2943" s="55"/>
      <c r="CR2943" s="55"/>
      <c r="CS2943" s="55"/>
      <c r="CT2943" s="55"/>
      <c r="CU2943" s="55"/>
      <c r="CV2943" s="55"/>
      <c r="CW2943" s="55"/>
      <c r="CX2943" s="55"/>
      <c r="CY2943" s="55"/>
      <c r="CZ2943" s="55"/>
      <c r="DA2943" s="55"/>
      <c r="DB2943" s="55"/>
      <c r="DC2943" s="55"/>
      <c r="DD2943" s="55"/>
      <c r="DE2943" s="55"/>
      <c r="DF2943" s="55"/>
      <c r="DG2943" s="55"/>
      <c r="DH2943" s="55"/>
      <c r="DI2943" s="55"/>
      <c r="DJ2943" s="55"/>
      <c r="DK2943" s="55"/>
      <c r="DL2943" s="55"/>
      <c r="DM2943" s="55"/>
      <c r="DN2943" s="55"/>
      <c r="DO2943" s="55"/>
      <c r="DP2943" s="55"/>
      <c r="DQ2943" s="55"/>
      <c r="DR2943" s="55"/>
      <c r="DS2943" s="55"/>
      <c r="DT2943" s="55"/>
      <c r="DU2943" s="55"/>
      <c r="DV2943" s="55"/>
      <c r="DW2943" s="55"/>
      <c r="DX2943" s="55"/>
      <c r="DY2943" s="55"/>
      <c r="DZ2943" s="55"/>
      <c r="EA2943" s="55"/>
      <c r="EB2943" s="55"/>
      <c r="EC2943" s="55"/>
      <c r="ED2943" s="55"/>
      <c r="EE2943" s="55"/>
      <c r="EF2943" s="55"/>
      <c r="EG2943" s="55"/>
      <c r="EH2943" s="55"/>
      <c r="EI2943" s="55"/>
      <c r="EJ2943" s="55"/>
      <c r="EK2943" s="55"/>
      <c r="EL2943" s="55"/>
      <c r="EM2943" s="55"/>
      <c r="EN2943" s="55"/>
      <c r="EO2943" s="55"/>
      <c r="EP2943" s="55"/>
      <c r="EQ2943" s="55"/>
      <c r="ER2943" s="55"/>
      <c r="ES2943" s="55"/>
      <c r="ET2943" s="55"/>
      <c r="EU2943" s="55"/>
      <c r="EV2943" s="55"/>
      <c r="EW2943" s="55"/>
      <c r="EX2943" s="55"/>
      <c r="EY2943" s="55"/>
      <c r="EZ2943" s="55"/>
      <c r="FA2943" s="55"/>
      <c r="FB2943" s="55"/>
      <c r="FC2943" s="55"/>
      <c r="FD2943" s="55"/>
      <c r="FE2943" s="55"/>
      <c r="FF2943" s="55"/>
      <c r="FG2943" s="55"/>
      <c r="FH2943" s="55"/>
      <c r="FI2943" s="55"/>
      <c r="FJ2943" s="55"/>
      <c r="FK2943" s="55"/>
      <c r="FL2943" s="55"/>
      <c r="FM2943" s="55"/>
      <c r="FN2943" s="55"/>
      <c r="FO2943" s="55"/>
      <c r="FP2943" s="55"/>
      <c r="FQ2943" s="55"/>
      <c r="FR2943" s="55"/>
      <c r="FS2943" s="55"/>
      <c r="FT2943" s="55"/>
      <c r="FU2943" s="55"/>
      <c r="FV2943" s="55"/>
      <c r="FW2943" s="55"/>
      <c r="FX2943" s="55"/>
      <c r="FY2943" s="55"/>
      <c r="FZ2943" s="55"/>
      <c r="GA2943" s="55"/>
      <c r="GB2943" s="55"/>
      <c r="GC2943" s="55"/>
      <c r="GD2943" s="55"/>
      <c r="GE2943" s="55"/>
      <c r="GF2943" s="55"/>
      <c r="GG2943" s="55"/>
      <c r="GH2943" s="55"/>
      <c r="GI2943" s="55"/>
      <c r="GJ2943" s="55"/>
      <c r="GK2943" s="55"/>
      <c r="GL2943" s="55"/>
      <c r="GM2943" s="55"/>
      <c r="GN2943" s="55"/>
      <c r="GO2943" s="55"/>
      <c r="GP2943" s="55"/>
      <c r="GQ2943" s="55"/>
      <c r="GR2943" s="55"/>
      <c r="GS2943" s="55"/>
      <c r="GT2943" s="55"/>
      <c r="GU2943" s="55"/>
      <c r="GV2943" s="55"/>
      <c r="GW2943" s="55"/>
      <c r="GX2943" s="55"/>
      <c r="GY2943" s="55"/>
      <c r="GZ2943" s="55"/>
      <c r="HA2943" s="55"/>
      <c r="HB2943" s="55"/>
      <c r="HC2943" s="55"/>
      <c r="HD2943" s="55"/>
      <c r="HE2943" s="55"/>
      <c r="HF2943" s="55"/>
      <c r="HG2943" s="55"/>
      <c r="HH2943" s="55"/>
      <c r="HI2943" s="55"/>
      <c r="HJ2943" s="55"/>
      <c r="HK2943" s="55"/>
      <c r="HL2943" s="55"/>
      <c r="HM2943" s="55"/>
      <c r="HN2943" s="55"/>
      <c r="HO2943" s="55"/>
      <c r="HP2943" s="55"/>
      <c r="HQ2943" s="55"/>
      <c r="HR2943" s="55"/>
      <c r="HS2943" s="55"/>
      <c r="HT2943" s="55"/>
      <c r="HU2943" s="55"/>
      <c r="HV2943" s="55"/>
      <c r="HW2943" s="55"/>
      <c r="HX2943" s="55"/>
      <c r="HY2943" s="55"/>
      <c r="HZ2943" s="55"/>
      <c r="IA2943" s="55"/>
      <c r="IB2943" s="55"/>
      <c r="IC2943" s="55"/>
      <c r="ID2943" s="55"/>
      <c r="IE2943" s="55"/>
      <c r="IF2943" s="55"/>
      <c r="IG2943" s="55"/>
      <c r="IH2943" s="55"/>
      <c r="II2943" s="55"/>
      <c r="IJ2943" s="55"/>
      <c r="IK2943" s="55"/>
      <c r="IL2943" s="55"/>
      <c r="IM2943" s="55"/>
      <c r="IN2943" s="55"/>
      <c r="IO2943" s="55"/>
      <c r="IP2943" s="55"/>
      <c r="IQ2943" s="55"/>
      <c r="IR2943" s="55"/>
      <c r="IS2943" s="55"/>
      <c r="IT2943" s="55"/>
      <c r="IU2943" s="55"/>
      <c r="IV2943" s="55"/>
    </row>
    <row r="2944" spans="1:256" ht="12" customHeight="1">
      <c r="B2944" s="65">
        <v>1</v>
      </c>
      <c r="C2944" s="66">
        <f>IF(E2944="A",1,IF(E2944="B",1,0))</f>
        <v>0</v>
      </c>
      <c r="D2944" s="76" t="s">
        <v>68</v>
      </c>
      <c r="E2944" s="99" t="s">
        <v>99</v>
      </c>
      <c r="F2944" s="76" t="s">
        <v>68</v>
      </c>
      <c r="G2944" s="78"/>
      <c r="H2944" s="96" t="s">
        <v>110</v>
      </c>
      <c r="I2944" s="107" t="s">
        <v>3596</v>
      </c>
      <c r="J2944" s="81"/>
      <c r="K2944" s="72"/>
      <c r="L2944" s="72"/>
      <c r="M2944" s="72"/>
      <c r="N2944" s="72"/>
      <c r="O2944" s="72"/>
      <c r="P2944" s="72"/>
      <c r="Q2944" s="833"/>
      <c r="R2944" s="102"/>
      <c r="S2944" s="73"/>
      <c r="T2944" s="102"/>
      <c r="U2944" s="103"/>
      <c r="V2944" s="104"/>
      <c r="W2944" s="55"/>
      <c r="X2944" s="55"/>
      <c r="Y2944" s="55"/>
      <c r="Z2944" s="55"/>
      <c r="AA2944" s="55"/>
      <c r="AB2944" s="55"/>
      <c r="AC2944" s="55"/>
      <c r="AD2944" s="55"/>
      <c r="AE2944" s="55"/>
      <c r="AF2944" s="55"/>
      <c r="AG2944" s="55"/>
      <c r="AH2944" s="55"/>
      <c r="AI2944" s="55"/>
      <c r="AJ2944" s="55"/>
      <c r="AK2944" s="55"/>
      <c r="AL2944" s="55"/>
      <c r="AM2944" s="55"/>
      <c r="AN2944" s="55"/>
      <c r="AO2944" s="55"/>
      <c r="AP2944" s="55"/>
      <c r="AQ2944" s="55"/>
      <c r="AR2944" s="55"/>
      <c r="AS2944" s="55"/>
      <c r="AT2944" s="55"/>
      <c r="AU2944" s="55"/>
      <c r="AV2944" s="55"/>
      <c r="AW2944" s="55"/>
      <c r="AX2944" s="55"/>
      <c r="AY2944" s="55"/>
      <c r="AZ2944" s="55"/>
      <c r="BA2944" s="55"/>
      <c r="BB2944" s="55"/>
      <c r="BC2944" s="55"/>
      <c r="BD2944" s="55"/>
      <c r="BE2944" s="55"/>
      <c r="BF2944" s="55"/>
      <c r="BG2944" s="55"/>
      <c r="BH2944" s="55"/>
      <c r="BI2944" s="55"/>
      <c r="BJ2944" s="55"/>
      <c r="BK2944" s="55"/>
      <c r="BL2944" s="55"/>
      <c r="BM2944" s="55"/>
      <c r="BN2944" s="55"/>
      <c r="BO2944" s="55"/>
      <c r="BP2944" s="55"/>
      <c r="BQ2944" s="55"/>
      <c r="BR2944" s="55"/>
      <c r="BS2944" s="55"/>
      <c r="BT2944" s="55"/>
      <c r="BU2944" s="55"/>
      <c r="BV2944" s="55"/>
      <c r="BW2944" s="55"/>
      <c r="BX2944" s="55"/>
      <c r="BY2944" s="55"/>
      <c r="BZ2944" s="55"/>
      <c r="CA2944" s="55"/>
      <c r="CB2944" s="55"/>
      <c r="CC2944" s="55"/>
      <c r="CD2944" s="55"/>
      <c r="CE2944" s="55"/>
      <c r="CF2944" s="55"/>
      <c r="CG2944" s="55"/>
      <c r="CH2944" s="55"/>
      <c r="CI2944" s="55"/>
      <c r="CJ2944" s="55"/>
      <c r="CK2944" s="55"/>
      <c r="CL2944" s="55"/>
      <c r="CM2944" s="55"/>
      <c r="CN2944" s="55"/>
      <c r="CO2944" s="55"/>
      <c r="CP2944" s="55"/>
      <c r="CQ2944" s="55"/>
      <c r="CR2944" s="55"/>
      <c r="CS2944" s="55"/>
      <c r="CT2944" s="55"/>
      <c r="CU2944" s="55"/>
      <c r="CV2944" s="55"/>
      <c r="CW2944" s="55"/>
      <c r="CX2944" s="55"/>
      <c r="CY2944" s="55"/>
      <c r="CZ2944" s="55"/>
      <c r="DA2944" s="55"/>
      <c r="DB2944" s="55"/>
      <c r="DC2944" s="55"/>
      <c r="DD2944" s="55"/>
      <c r="DE2944" s="55"/>
      <c r="DF2944" s="55"/>
      <c r="DG2944" s="55"/>
      <c r="DH2944" s="55"/>
      <c r="DI2944" s="55"/>
      <c r="DJ2944" s="55"/>
      <c r="DK2944" s="55"/>
      <c r="DL2944" s="55"/>
      <c r="DM2944" s="55"/>
      <c r="DN2944" s="55"/>
      <c r="DO2944" s="55"/>
      <c r="DP2944" s="55"/>
      <c r="DQ2944" s="55"/>
      <c r="DR2944" s="55"/>
      <c r="DS2944" s="55"/>
      <c r="DT2944" s="55"/>
      <c r="DU2944" s="55"/>
      <c r="DV2944" s="55"/>
      <c r="DW2944" s="55"/>
      <c r="DX2944" s="55"/>
      <c r="DY2944" s="55"/>
      <c r="DZ2944" s="55"/>
      <c r="EA2944" s="55"/>
      <c r="EB2944" s="55"/>
      <c r="EC2944" s="55"/>
      <c r="ED2944" s="55"/>
      <c r="EE2944" s="55"/>
      <c r="EF2944" s="55"/>
      <c r="EG2944" s="55"/>
      <c r="EH2944" s="55"/>
      <c r="EI2944" s="55"/>
      <c r="EJ2944" s="55"/>
      <c r="EK2944" s="55"/>
      <c r="EL2944" s="55"/>
      <c r="EM2944" s="55"/>
      <c r="EN2944" s="55"/>
      <c r="EO2944" s="55"/>
      <c r="EP2944" s="55"/>
      <c r="EQ2944" s="55"/>
      <c r="ER2944" s="55"/>
      <c r="ES2944" s="55"/>
      <c r="ET2944" s="55"/>
      <c r="EU2944" s="55"/>
      <c r="EV2944" s="55"/>
      <c r="EW2944" s="55"/>
      <c r="EX2944" s="55"/>
      <c r="EY2944" s="55"/>
      <c r="EZ2944" s="55"/>
      <c r="FA2944" s="55"/>
      <c r="FB2944" s="55"/>
      <c r="FC2944" s="55"/>
      <c r="FD2944" s="55"/>
      <c r="FE2944" s="55"/>
      <c r="FF2944" s="55"/>
      <c r="FG2944" s="55"/>
      <c r="FH2944" s="55"/>
      <c r="FI2944" s="55"/>
      <c r="FJ2944" s="55"/>
      <c r="FK2944" s="55"/>
      <c r="FL2944" s="55"/>
      <c r="FM2944" s="55"/>
      <c r="FN2944" s="55"/>
      <c r="FO2944" s="55"/>
      <c r="FP2944" s="55"/>
      <c r="FQ2944" s="55"/>
      <c r="FR2944" s="55"/>
      <c r="FS2944" s="55"/>
      <c r="FT2944" s="55"/>
      <c r="FU2944" s="55"/>
      <c r="FV2944" s="55"/>
      <c r="FW2944" s="55"/>
      <c r="FX2944" s="55"/>
      <c r="FY2944" s="55"/>
      <c r="FZ2944" s="55"/>
      <c r="GA2944" s="55"/>
      <c r="GB2944" s="55"/>
      <c r="GC2944" s="55"/>
      <c r="GD2944" s="55"/>
      <c r="GE2944" s="55"/>
      <c r="GF2944" s="55"/>
      <c r="GG2944" s="55"/>
      <c r="GH2944" s="55"/>
      <c r="GI2944" s="55"/>
      <c r="GJ2944" s="55"/>
      <c r="GK2944" s="55"/>
      <c r="GL2944" s="55"/>
      <c r="GM2944" s="55"/>
      <c r="GN2944" s="55"/>
      <c r="GO2944" s="55"/>
      <c r="GP2944" s="55"/>
      <c r="GQ2944" s="55"/>
      <c r="GR2944" s="55"/>
      <c r="GS2944" s="55"/>
      <c r="GT2944" s="55"/>
      <c r="GU2944" s="55"/>
      <c r="GV2944" s="55"/>
      <c r="GW2944" s="55"/>
      <c r="GX2944" s="55"/>
      <c r="GY2944" s="55"/>
      <c r="GZ2944" s="55"/>
      <c r="HA2944" s="55"/>
      <c r="HB2944" s="55"/>
      <c r="HC2944" s="55"/>
      <c r="HD2944" s="55"/>
      <c r="HE2944" s="55"/>
      <c r="HF2944" s="55"/>
      <c r="HG2944" s="55"/>
      <c r="HH2944" s="55"/>
      <c r="HI2944" s="55"/>
      <c r="HJ2944" s="55"/>
      <c r="HK2944" s="55"/>
      <c r="HL2944" s="55"/>
      <c r="HM2944" s="55"/>
      <c r="HN2944" s="55"/>
      <c r="HO2944" s="55"/>
      <c r="HP2944" s="55"/>
      <c r="HQ2944" s="55"/>
      <c r="HR2944" s="55"/>
      <c r="HS2944" s="55"/>
      <c r="HT2944" s="55"/>
      <c r="HU2944" s="55"/>
      <c r="HV2944" s="55"/>
      <c r="HW2944" s="55"/>
      <c r="HX2944" s="55"/>
      <c r="HY2944" s="55"/>
      <c r="HZ2944" s="55"/>
      <c r="IA2944" s="55"/>
      <c r="IB2944" s="55"/>
      <c r="IC2944" s="55"/>
      <c r="ID2944" s="55"/>
      <c r="IE2944" s="55"/>
      <c r="IF2944" s="55"/>
      <c r="IG2944" s="55"/>
      <c r="IH2944" s="55"/>
      <c r="II2944" s="55"/>
      <c r="IJ2944" s="55"/>
      <c r="IK2944" s="55"/>
      <c r="IL2944" s="55"/>
      <c r="IM2944" s="55"/>
      <c r="IN2944" s="55"/>
      <c r="IO2944" s="55"/>
      <c r="IP2944" s="55"/>
      <c r="IQ2944" s="55"/>
      <c r="IR2944" s="55"/>
      <c r="IS2944" s="55"/>
      <c r="IT2944" s="55"/>
      <c r="IU2944" s="55"/>
      <c r="IV2944" s="55"/>
    </row>
    <row r="2945" spans="1:256" ht="12.5">
      <c r="B2945" s="65">
        <v>1</v>
      </c>
      <c r="C2945" s="66">
        <f>IF(E2945="A",4,IF(E2945="B",3,IF(E2945="C",2,IF(E2945="D",1,0))))</f>
        <v>0</v>
      </c>
      <c r="D2945" s="76" t="s">
        <v>68</v>
      </c>
      <c r="E2945" s="99" t="s">
        <v>99</v>
      </c>
      <c r="F2945" s="76" t="s">
        <v>68</v>
      </c>
      <c r="G2945" s="78"/>
      <c r="H2945" s="96" t="s">
        <v>108</v>
      </c>
      <c r="I2945" s="107" t="s">
        <v>3596</v>
      </c>
      <c r="J2945" s="81" t="s">
        <v>6111</v>
      </c>
      <c r="K2945" s="72"/>
      <c r="L2945" s="72"/>
      <c r="M2945" s="72"/>
      <c r="N2945" s="72"/>
      <c r="O2945" s="72"/>
      <c r="P2945" s="72"/>
      <c r="Q2945" s="833"/>
      <c r="R2945" s="102"/>
      <c r="S2945" s="73"/>
      <c r="T2945" s="102"/>
      <c r="U2945" s="103"/>
      <c r="V2945" s="104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  <c r="BG2945"/>
      <c r="BH2945"/>
      <c r="BI2945"/>
      <c r="BJ2945"/>
      <c r="BK2945"/>
      <c r="BL2945"/>
      <c r="BM2945"/>
      <c r="BN2945"/>
      <c r="BO2945"/>
      <c r="BP2945"/>
      <c r="BQ2945"/>
      <c r="BR2945"/>
      <c r="BS2945"/>
      <c r="BT2945"/>
      <c r="BU2945"/>
      <c r="BV2945"/>
      <c r="BW2945"/>
      <c r="BX2945"/>
      <c r="BY2945"/>
      <c r="BZ2945"/>
      <c r="CA2945"/>
      <c r="CB2945"/>
      <c r="CC2945"/>
      <c r="CD2945"/>
      <c r="CE2945"/>
      <c r="CF2945"/>
      <c r="CG2945"/>
      <c r="CH2945"/>
      <c r="CI2945"/>
      <c r="CJ2945"/>
      <c r="CK2945"/>
      <c r="CL2945"/>
      <c r="CM2945"/>
      <c r="CN2945"/>
      <c r="CO2945"/>
      <c r="CP2945"/>
      <c r="CQ2945"/>
      <c r="CR2945"/>
      <c r="CS2945"/>
      <c r="CT2945"/>
      <c r="CU2945"/>
      <c r="CV2945"/>
      <c r="CW2945"/>
      <c r="CX2945"/>
      <c r="CY2945"/>
      <c r="CZ2945"/>
      <c r="DA2945"/>
      <c r="DB2945"/>
      <c r="DC2945"/>
      <c r="DD2945"/>
      <c r="DE2945"/>
      <c r="DF2945"/>
      <c r="DG2945"/>
      <c r="DH2945"/>
      <c r="DI2945"/>
      <c r="DJ2945"/>
      <c r="DK2945"/>
      <c r="DL2945"/>
      <c r="DM2945"/>
      <c r="DN2945"/>
      <c r="DO2945"/>
      <c r="DP2945"/>
      <c r="DQ2945"/>
      <c r="DR2945"/>
      <c r="DS2945"/>
      <c r="DT2945"/>
      <c r="DU2945"/>
      <c r="DV2945"/>
      <c r="DW2945"/>
      <c r="DX2945"/>
      <c r="DY2945"/>
      <c r="DZ2945"/>
      <c r="EA2945"/>
      <c r="EB2945"/>
      <c r="EC2945"/>
      <c r="ED2945"/>
      <c r="EE2945"/>
      <c r="EF2945"/>
      <c r="EG2945"/>
      <c r="EH2945"/>
      <c r="EI2945"/>
      <c r="EJ2945"/>
      <c r="EK2945"/>
      <c r="EL2945"/>
      <c r="EM2945"/>
      <c r="EN2945"/>
      <c r="EO2945"/>
      <c r="EP2945"/>
      <c r="EQ2945"/>
      <c r="ER2945"/>
      <c r="ES2945"/>
      <c r="ET2945"/>
      <c r="EU2945"/>
      <c r="EV2945"/>
      <c r="EW2945"/>
      <c r="EX2945"/>
      <c r="EY2945"/>
      <c r="EZ2945"/>
      <c r="FA2945"/>
      <c r="FB2945"/>
      <c r="FC2945"/>
      <c r="FD2945"/>
      <c r="FE2945"/>
      <c r="FF2945"/>
      <c r="FG2945"/>
      <c r="FH2945"/>
      <c r="FI2945"/>
      <c r="FJ2945"/>
      <c r="FK2945"/>
      <c r="FL2945"/>
      <c r="FM2945"/>
      <c r="FN2945"/>
      <c r="FO2945"/>
      <c r="FP2945"/>
      <c r="FQ2945"/>
      <c r="FR2945"/>
      <c r="FS2945"/>
      <c r="FT2945"/>
      <c r="FU2945"/>
      <c r="FV2945"/>
      <c r="FW2945"/>
      <c r="FX2945"/>
      <c r="FY2945"/>
      <c r="FZ2945"/>
      <c r="GA2945"/>
      <c r="GB2945"/>
      <c r="GC2945"/>
      <c r="GD2945"/>
      <c r="GE2945"/>
      <c r="GF2945"/>
      <c r="GG2945"/>
      <c r="GH2945"/>
      <c r="GI2945"/>
      <c r="GJ2945"/>
      <c r="GK2945"/>
      <c r="GL2945"/>
      <c r="GM2945"/>
      <c r="GN2945"/>
      <c r="GO2945"/>
      <c r="GP2945"/>
      <c r="GQ2945"/>
      <c r="GR2945"/>
      <c r="GS2945"/>
      <c r="GT2945"/>
      <c r="GU2945"/>
      <c r="GV2945"/>
      <c r="GW2945"/>
      <c r="GX2945"/>
      <c r="GY2945"/>
      <c r="GZ2945"/>
      <c r="HA2945"/>
      <c r="HB2945"/>
      <c r="HC2945"/>
      <c r="HD2945"/>
      <c r="HE2945"/>
      <c r="HF2945"/>
      <c r="HG2945"/>
      <c r="HH2945"/>
      <c r="HI2945"/>
      <c r="HJ2945"/>
      <c r="HK2945"/>
      <c r="HL2945"/>
      <c r="HM2945"/>
      <c r="HN2945"/>
      <c r="HO2945"/>
      <c r="HP2945"/>
      <c r="HQ2945"/>
      <c r="HR2945"/>
      <c r="HS2945"/>
      <c r="HT2945"/>
      <c r="HU2945"/>
      <c r="HV2945"/>
      <c r="HW2945"/>
      <c r="HX2945"/>
      <c r="HY2945"/>
      <c r="HZ2945"/>
      <c r="IA2945"/>
      <c r="IB2945"/>
      <c r="IC2945"/>
      <c r="ID2945"/>
      <c r="IE2945"/>
      <c r="IF2945"/>
      <c r="IG2945"/>
      <c r="IH2945"/>
      <c r="II2945"/>
      <c r="IJ2945"/>
      <c r="IK2945"/>
      <c r="IL2945"/>
      <c r="IM2945"/>
      <c r="IN2945"/>
      <c r="IO2945"/>
      <c r="IP2945"/>
      <c r="IQ2945"/>
      <c r="IR2945"/>
      <c r="IS2945"/>
      <c r="IT2945"/>
      <c r="IU2945"/>
      <c r="IV2945"/>
    </row>
    <row r="2946" spans="1:256" ht="12" customHeight="1">
      <c r="B2946" s="65">
        <v>1</v>
      </c>
      <c r="C2946" s="66">
        <f>IF(E2946="A",1,IF(E2946="B",1,0))</f>
        <v>0</v>
      </c>
      <c r="D2946" s="77" t="s">
        <v>90</v>
      </c>
      <c r="E2946" s="77" t="s">
        <v>90</v>
      </c>
      <c r="F2946" s="77" t="s">
        <v>90</v>
      </c>
      <c r="G2946" s="78"/>
      <c r="H2946" s="96" t="s">
        <v>108</v>
      </c>
      <c r="I2946" s="107" t="s">
        <v>3597</v>
      </c>
      <c r="J2946" s="81"/>
      <c r="K2946" s="72"/>
      <c r="L2946" s="72"/>
      <c r="M2946" s="72"/>
      <c r="N2946" s="72"/>
      <c r="O2946" s="72"/>
      <c r="P2946" s="72"/>
      <c r="Q2946" s="833"/>
      <c r="R2946" s="102"/>
      <c r="S2946" s="73"/>
      <c r="T2946" s="102"/>
      <c r="U2946" s="103"/>
      <c r="V2946" s="104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  <c r="BG2946"/>
      <c r="BH2946"/>
      <c r="BI2946"/>
      <c r="BJ2946"/>
      <c r="BK2946"/>
      <c r="BL2946"/>
      <c r="BM2946"/>
      <c r="BN2946"/>
      <c r="BO2946"/>
      <c r="BP2946"/>
      <c r="BQ2946"/>
      <c r="BR2946"/>
      <c r="BS2946"/>
      <c r="BT2946"/>
      <c r="BU2946"/>
      <c r="BV2946"/>
      <c r="BW2946"/>
      <c r="BX2946"/>
      <c r="BY2946"/>
      <c r="BZ2946"/>
      <c r="CA2946"/>
      <c r="CB2946"/>
      <c r="CC2946"/>
      <c r="CD2946"/>
      <c r="CE2946"/>
      <c r="CF2946"/>
      <c r="CG2946"/>
      <c r="CH2946"/>
      <c r="CI2946"/>
      <c r="CJ2946"/>
      <c r="CK2946"/>
      <c r="CL2946"/>
      <c r="CM2946"/>
      <c r="CN2946"/>
      <c r="CO2946"/>
      <c r="CP2946"/>
      <c r="CQ2946"/>
      <c r="CR2946"/>
      <c r="CS2946"/>
      <c r="CT2946"/>
      <c r="CU2946"/>
      <c r="CV2946"/>
      <c r="CW2946"/>
      <c r="CX2946"/>
      <c r="CY2946"/>
      <c r="CZ2946"/>
      <c r="DA2946"/>
      <c r="DB2946"/>
      <c r="DC2946"/>
      <c r="DD2946"/>
      <c r="DE2946"/>
      <c r="DF2946"/>
      <c r="DG2946"/>
      <c r="DH2946"/>
      <c r="DI2946"/>
      <c r="DJ2946"/>
      <c r="DK2946"/>
      <c r="DL2946"/>
      <c r="DM2946"/>
      <c r="DN2946"/>
      <c r="DO2946"/>
      <c r="DP2946"/>
      <c r="DQ2946"/>
      <c r="DR2946"/>
      <c r="DS2946"/>
      <c r="DT2946"/>
      <c r="DU2946"/>
      <c r="DV2946"/>
      <c r="DW2946"/>
      <c r="DX2946"/>
      <c r="DY2946"/>
      <c r="DZ2946"/>
      <c r="EA2946"/>
      <c r="EB2946"/>
      <c r="EC2946"/>
      <c r="ED2946"/>
      <c r="EE2946"/>
      <c r="EF2946"/>
      <c r="EG2946"/>
      <c r="EH2946"/>
      <c r="EI2946"/>
      <c r="EJ2946"/>
      <c r="EK2946"/>
      <c r="EL2946"/>
      <c r="EM2946"/>
      <c r="EN2946"/>
      <c r="EO2946"/>
      <c r="EP2946"/>
      <c r="EQ2946"/>
      <c r="ER2946"/>
      <c r="ES2946"/>
      <c r="ET2946"/>
      <c r="EU2946"/>
      <c r="EV2946"/>
      <c r="EW2946"/>
      <c r="EX2946"/>
      <c r="EY2946"/>
      <c r="EZ2946"/>
      <c r="FA2946"/>
      <c r="FB2946"/>
      <c r="FC2946"/>
      <c r="FD2946"/>
      <c r="FE2946"/>
      <c r="FF2946"/>
      <c r="FG2946"/>
      <c r="FH2946"/>
      <c r="FI2946"/>
      <c r="FJ2946"/>
      <c r="FK2946"/>
      <c r="FL2946"/>
      <c r="FM2946"/>
      <c r="FN2946"/>
      <c r="FO2946"/>
      <c r="FP2946"/>
      <c r="FQ2946"/>
      <c r="FR2946"/>
      <c r="FS2946"/>
      <c r="FT2946"/>
      <c r="FU2946"/>
      <c r="FV2946"/>
      <c r="FW2946"/>
      <c r="FX2946"/>
      <c r="FY2946"/>
      <c r="FZ2946"/>
      <c r="GA2946"/>
      <c r="GB2946"/>
      <c r="GC2946"/>
      <c r="GD2946"/>
      <c r="GE2946"/>
      <c r="GF2946"/>
      <c r="GG2946"/>
      <c r="GH2946"/>
      <c r="GI2946"/>
      <c r="GJ2946"/>
      <c r="GK2946"/>
      <c r="GL2946"/>
      <c r="GM2946"/>
      <c r="GN2946"/>
      <c r="GO2946"/>
      <c r="GP2946"/>
      <c r="GQ2946"/>
      <c r="GR2946"/>
      <c r="GS2946"/>
      <c r="GT2946"/>
      <c r="GU2946"/>
      <c r="GV2946"/>
      <c r="GW2946"/>
      <c r="GX2946"/>
      <c r="GY2946"/>
      <c r="GZ2946"/>
      <c r="HA2946"/>
      <c r="HB2946"/>
      <c r="HC2946"/>
      <c r="HD2946"/>
      <c r="HE2946"/>
      <c r="HF2946"/>
      <c r="HG2946"/>
      <c r="HH2946"/>
      <c r="HI2946"/>
      <c r="HJ2946"/>
      <c r="HK2946"/>
      <c r="HL2946"/>
      <c r="HM2946"/>
      <c r="HN2946"/>
      <c r="HO2946"/>
      <c r="HP2946"/>
      <c r="HQ2946"/>
      <c r="HR2946"/>
      <c r="HS2946"/>
      <c r="HT2946"/>
      <c r="HU2946"/>
      <c r="HV2946"/>
      <c r="HW2946"/>
      <c r="HX2946"/>
      <c r="HY2946"/>
      <c r="HZ2946"/>
      <c r="IA2946"/>
      <c r="IB2946"/>
      <c r="IC2946"/>
      <c r="ID2946"/>
      <c r="IE2946"/>
      <c r="IF2946"/>
      <c r="IG2946"/>
      <c r="IH2946"/>
      <c r="II2946"/>
      <c r="IJ2946"/>
      <c r="IK2946"/>
      <c r="IL2946"/>
      <c r="IM2946"/>
      <c r="IN2946"/>
      <c r="IO2946"/>
      <c r="IP2946"/>
      <c r="IQ2946"/>
      <c r="IR2946"/>
      <c r="IS2946"/>
      <c r="IT2946"/>
      <c r="IU2946"/>
      <c r="IV2946"/>
    </row>
    <row r="2947" spans="1:256" ht="12" customHeight="1">
      <c r="B2947" s="65">
        <v>1</v>
      </c>
      <c r="C2947" s="66">
        <f>IF(E2947="A",1,IF(E2947="B",1,0))</f>
        <v>1</v>
      </c>
      <c r="D2947" s="656" t="s">
        <v>70</v>
      </c>
      <c r="E2947" s="658" t="s">
        <v>87</v>
      </c>
      <c r="F2947" s="658" t="s">
        <v>87</v>
      </c>
      <c r="G2947" s="78"/>
      <c r="H2947" s="96" t="s">
        <v>119</v>
      </c>
      <c r="I2947" s="107" t="s">
        <v>3598</v>
      </c>
      <c r="J2947" s="81"/>
      <c r="K2947" s="72"/>
      <c r="L2947" s="72"/>
      <c r="M2947" s="72"/>
      <c r="N2947" s="72"/>
      <c r="O2947" s="72"/>
      <c r="P2947" s="72"/>
      <c r="Q2947" s="833"/>
      <c r="R2947" s="102"/>
      <c r="S2947" s="73"/>
      <c r="T2947" s="102"/>
      <c r="U2947" s="103"/>
      <c r="V2947" s="104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  <c r="BG2947"/>
      <c r="BH2947"/>
      <c r="BI2947"/>
      <c r="BJ2947"/>
      <c r="BK2947"/>
      <c r="BL2947"/>
      <c r="BM2947"/>
      <c r="BN2947"/>
      <c r="BO2947"/>
      <c r="BP2947"/>
      <c r="BQ2947"/>
      <c r="BR2947"/>
      <c r="BS2947"/>
      <c r="BT2947"/>
      <c r="BU2947"/>
      <c r="BV2947"/>
      <c r="BW2947"/>
      <c r="BX2947"/>
      <c r="BY2947"/>
      <c r="BZ2947"/>
      <c r="CA2947"/>
      <c r="CB2947"/>
      <c r="CC2947"/>
      <c r="CD2947"/>
      <c r="CE2947"/>
      <c r="CF2947"/>
      <c r="CG2947"/>
      <c r="CH2947"/>
      <c r="CI2947"/>
      <c r="CJ2947"/>
      <c r="CK2947"/>
      <c r="CL2947"/>
      <c r="CM2947"/>
      <c r="CN2947"/>
      <c r="CO2947"/>
      <c r="CP2947"/>
      <c r="CQ2947"/>
      <c r="CR2947"/>
      <c r="CS2947"/>
      <c r="CT2947"/>
      <c r="CU2947"/>
      <c r="CV2947"/>
      <c r="CW2947"/>
      <c r="CX2947"/>
      <c r="CY2947"/>
      <c r="CZ2947"/>
      <c r="DA2947"/>
      <c r="DB2947"/>
      <c r="DC2947"/>
      <c r="DD2947"/>
      <c r="DE2947"/>
      <c r="DF2947"/>
      <c r="DG2947"/>
      <c r="DH2947"/>
      <c r="DI2947"/>
      <c r="DJ2947"/>
      <c r="DK2947"/>
      <c r="DL2947"/>
      <c r="DM2947"/>
      <c r="DN2947"/>
      <c r="DO2947"/>
      <c r="DP2947"/>
      <c r="DQ2947"/>
      <c r="DR2947"/>
      <c r="DS2947"/>
      <c r="DT2947"/>
      <c r="DU2947"/>
      <c r="DV2947"/>
      <c r="DW2947"/>
      <c r="DX2947"/>
      <c r="DY2947"/>
      <c r="DZ2947"/>
      <c r="EA2947"/>
      <c r="EB2947"/>
      <c r="EC2947"/>
      <c r="ED2947"/>
      <c r="EE2947"/>
      <c r="EF2947"/>
      <c r="EG2947"/>
      <c r="EH2947"/>
      <c r="EI2947"/>
      <c r="EJ2947"/>
      <c r="EK2947"/>
      <c r="EL2947"/>
      <c r="EM2947"/>
      <c r="EN2947"/>
      <c r="EO2947"/>
      <c r="EP2947"/>
      <c r="EQ2947"/>
      <c r="ER2947"/>
      <c r="ES2947"/>
      <c r="ET2947"/>
      <c r="EU2947"/>
      <c r="EV2947"/>
      <c r="EW2947"/>
      <c r="EX2947"/>
      <c r="EY2947"/>
      <c r="EZ2947"/>
      <c r="FA2947"/>
      <c r="FB2947"/>
      <c r="FC2947"/>
      <c r="FD2947"/>
      <c r="FE2947"/>
      <c r="FF2947"/>
      <c r="FG2947"/>
      <c r="FH2947"/>
      <c r="FI2947"/>
      <c r="FJ2947"/>
      <c r="FK2947"/>
      <c r="FL2947"/>
      <c r="FM2947"/>
      <c r="FN2947"/>
      <c r="FO2947"/>
      <c r="FP2947"/>
      <c r="FQ2947"/>
      <c r="FR2947"/>
      <c r="FS2947"/>
      <c r="FT2947"/>
      <c r="FU2947"/>
      <c r="FV2947"/>
      <c r="FW2947"/>
      <c r="FX2947"/>
      <c r="FY2947"/>
      <c r="FZ2947"/>
      <c r="GA2947"/>
      <c r="GB2947"/>
      <c r="GC2947"/>
      <c r="GD2947"/>
      <c r="GE2947"/>
      <c r="GF2947"/>
      <c r="GG2947"/>
      <c r="GH2947"/>
      <c r="GI2947"/>
      <c r="GJ2947"/>
      <c r="GK2947"/>
      <c r="GL2947"/>
      <c r="GM2947"/>
      <c r="GN2947"/>
      <c r="GO2947"/>
      <c r="GP2947"/>
      <c r="GQ2947"/>
      <c r="GR2947"/>
      <c r="GS2947"/>
      <c r="GT2947"/>
      <c r="GU2947"/>
      <c r="GV2947"/>
      <c r="GW2947"/>
      <c r="GX2947"/>
      <c r="GY2947"/>
      <c r="GZ2947"/>
      <c r="HA2947"/>
      <c r="HB2947"/>
      <c r="HC2947"/>
      <c r="HD2947"/>
      <c r="HE2947"/>
      <c r="HF2947"/>
      <c r="HG2947"/>
      <c r="HH2947"/>
      <c r="HI2947"/>
      <c r="HJ2947"/>
      <c r="HK2947"/>
      <c r="HL2947"/>
      <c r="HM2947"/>
      <c r="HN2947"/>
      <c r="HO2947"/>
      <c r="HP2947"/>
      <c r="HQ2947"/>
      <c r="HR2947"/>
      <c r="HS2947"/>
      <c r="HT2947"/>
      <c r="HU2947"/>
      <c r="HV2947"/>
      <c r="HW2947"/>
      <c r="HX2947"/>
      <c r="HY2947"/>
      <c r="HZ2947"/>
      <c r="IA2947"/>
      <c r="IB2947"/>
      <c r="IC2947"/>
      <c r="ID2947"/>
      <c r="IE2947"/>
      <c r="IF2947"/>
      <c r="IG2947"/>
      <c r="IH2947"/>
      <c r="II2947"/>
      <c r="IJ2947"/>
      <c r="IK2947"/>
      <c r="IL2947"/>
      <c r="IM2947"/>
      <c r="IN2947"/>
      <c r="IO2947"/>
      <c r="IP2947"/>
      <c r="IQ2947"/>
      <c r="IR2947"/>
      <c r="IS2947"/>
      <c r="IT2947"/>
      <c r="IU2947"/>
      <c r="IV2947"/>
    </row>
    <row r="2948" spans="1:256" s="55" customFormat="1" ht="12" customHeight="1">
      <c r="A2948" s="217"/>
      <c r="B2948" s="65">
        <v>1</v>
      </c>
      <c r="C2948" s="66">
        <f>IF(E2948="A",4,IF(E2948="B",3,IF(E2948="C",2,IF(E2948="D",1,0))))</f>
        <v>1</v>
      </c>
      <c r="D2948" s="76" t="s">
        <v>87</v>
      </c>
      <c r="E2948" s="99" t="s">
        <v>70</v>
      </c>
      <c r="F2948" s="76" t="s">
        <v>87</v>
      </c>
      <c r="G2948" s="78"/>
      <c r="H2948" s="96" t="s">
        <v>114</v>
      </c>
      <c r="I2948" s="107" t="s">
        <v>3599</v>
      </c>
      <c r="J2948" s="81" t="s">
        <v>7</v>
      </c>
      <c r="K2948" s="72"/>
      <c r="L2948" s="72"/>
      <c r="M2948" s="72"/>
      <c r="N2948" s="72"/>
      <c r="O2948" s="72"/>
      <c r="P2948" s="72"/>
      <c r="Q2948" s="833"/>
      <c r="R2948" s="102"/>
      <c r="S2948" s="73"/>
      <c r="T2948" s="102"/>
      <c r="U2948" s="103"/>
      <c r="V2948" s="104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  <c r="BG2948"/>
      <c r="BH2948"/>
      <c r="BI2948"/>
      <c r="BJ2948"/>
      <c r="BK2948"/>
      <c r="BL2948"/>
      <c r="BM2948"/>
      <c r="BN2948"/>
      <c r="BO2948"/>
      <c r="BP2948"/>
      <c r="BQ2948"/>
      <c r="BR2948"/>
      <c r="BS2948"/>
      <c r="BT2948"/>
      <c r="BU2948"/>
      <c r="BV2948"/>
      <c r="BW2948"/>
      <c r="BX2948"/>
      <c r="BY2948"/>
      <c r="BZ2948"/>
      <c r="CA2948"/>
      <c r="CB2948"/>
      <c r="CC2948"/>
      <c r="CD2948"/>
      <c r="CE2948"/>
      <c r="CF2948"/>
      <c r="CG2948"/>
      <c r="CH2948"/>
      <c r="CI2948"/>
      <c r="CJ2948"/>
      <c r="CK2948"/>
      <c r="CL2948"/>
      <c r="CM2948"/>
      <c r="CN2948"/>
      <c r="CO2948"/>
      <c r="CP2948"/>
      <c r="CQ2948"/>
      <c r="CR2948"/>
      <c r="CS2948"/>
      <c r="CT2948"/>
      <c r="CU2948"/>
      <c r="CV2948"/>
      <c r="CW2948"/>
      <c r="CX2948"/>
      <c r="CY2948"/>
      <c r="CZ2948"/>
      <c r="DA2948"/>
      <c r="DB2948"/>
      <c r="DC2948"/>
      <c r="DD2948"/>
      <c r="DE2948"/>
      <c r="DF2948"/>
      <c r="DG2948"/>
      <c r="DH2948"/>
      <c r="DI2948"/>
      <c r="DJ2948"/>
      <c r="DK2948"/>
      <c r="DL2948"/>
      <c r="DM2948"/>
      <c r="DN2948"/>
      <c r="DO2948"/>
      <c r="DP2948"/>
      <c r="DQ2948"/>
      <c r="DR2948"/>
      <c r="DS2948"/>
      <c r="DT2948"/>
      <c r="DU2948"/>
      <c r="DV2948"/>
      <c r="DW2948"/>
      <c r="DX2948"/>
      <c r="DY2948"/>
      <c r="DZ2948"/>
      <c r="EA2948"/>
      <c r="EB2948"/>
      <c r="EC2948"/>
      <c r="ED2948"/>
      <c r="EE2948"/>
      <c r="EF2948"/>
      <c r="EG2948"/>
      <c r="EH2948"/>
      <c r="EI2948"/>
      <c r="EJ2948"/>
      <c r="EK2948"/>
      <c r="EL2948"/>
      <c r="EM2948"/>
      <c r="EN2948"/>
      <c r="EO2948"/>
      <c r="EP2948"/>
      <c r="EQ2948"/>
      <c r="ER2948"/>
      <c r="ES2948"/>
      <c r="ET2948"/>
      <c r="EU2948"/>
      <c r="EV2948"/>
      <c r="EW2948"/>
      <c r="EX2948"/>
      <c r="EY2948"/>
      <c r="EZ2948"/>
      <c r="FA2948"/>
      <c r="FB2948"/>
      <c r="FC2948"/>
      <c r="FD2948"/>
      <c r="FE2948"/>
      <c r="FF2948"/>
      <c r="FG2948"/>
      <c r="FH2948"/>
      <c r="FI2948"/>
      <c r="FJ2948"/>
      <c r="FK2948"/>
      <c r="FL2948"/>
      <c r="FM2948"/>
      <c r="FN2948"/>
      <c r="FO2948"/>
      <c r="FP2948"/>
      <c r="FQ2948"/>
      <c r="FR2948"/>
      <c r="FS2948"/>
      <c r="FT2948"/>
      <c r="FU2948"/>
      <c r="FV2948"/>
      <c r="FW2948"/>
      <c r="FX2948"/>
      <c r="FY2948"/>
      <c r="FZ2948"/>
      <c r="GA2948"/>
      <c r="GB2948"/>
      <c r="GC2948"/>
      <c r="GD2948"/>
      <c r="GE2948"/>
      <c r="GF2948"/>
      <c r="GG2948"/>
      <c r="GH2948"/>
      <c r="GI2948"/>
      <c r="GJ2948"/>
      <c r="GK2948"/>
      <c r="GL2948"/>
      <c r="GM2948"/>
      <c r="GN2948"/>
      <c r="GO2948"/>
      <c r="GP2948"/>
      <c r="GQ2948"/>
      <c r="GR2948"/>
      <c r="GS2948"/>
      <c r="GT2948"/>
      <c r="GU2948"/>
      <c r="GV2948"/>
      <c r="GW2948"/>
      <c r="GX2948"/>
      <c r="GY2948"/>
      <c r="GZ2948"/>
      <c r="HA2948"/>
      <c r="HB2948"/>
      <c r="HC2948"/>
      <c r="HD2948"/>
      <c r="HE2948"/>
      <c r="HF2948"/>
      <c r="HG2948"/>
      <c r="HH2948"/>
      <c r="HI2948"/>
      <c r="HJ2948"/>
      <c r="HK2948"/>
      <c r="HL2948"/>
      <c r="HM2948"/>
      <c r="HN2948"/>
      <c r="HO2948"/>
      <c r="HP2948"/>
      <c r="HQ2948"/>
      <c r="HR2948"/>
      <c r="HS2948"/>
      <c r="HT2948"/>
      <c r="HU2948"/>
      <c r="HV2948"/>
      <c r="HW2948"/>
      <c r="HX2948"/>
      <c r="HY2948"/>
      <c r="HZ2948"/>
      <c r="IA2948"/>
      <c r="IB2948"/>
      <c r="IC2948"/>
      <c r="ID2948"/>
      <c r="IE2948"/>
      <c r="IF2948"/>
      <c r="IG2948"/>
      <c r="IH2948"/>
      <c r="II2948"/>
      <c r="IJ2948"/>
      <c r="IK2948"/>
      <c r="IL2948"/>
      <c r="IM2948"/>
      <c r="IN2948"/>
      <c r="IO2948"/>
      <c r="IP2948"/>
      <c r="IQ2948"/>
      <c r="IR2948"/>
      <c r="IS2948"/>
      <c r="IT2948"/>
      <c r="IU2948"/>
      <c r="IV2948"/>
    </row>
    <row r="2949" spans="1:256" ht="12" customHeight="1">
      <c r="B2949" s="65">
        <v>1</v>
      </c>
      <c r="C2949" s="66">
        <f>IF(E2949="A",1,IF(E2949="B",1,0))</f>
        <v>0</v>
      </c>
      <c r="D2949" s="658" t="s">
        <v>87</v>
      </c>
      <c r="E2949" s="659" t="s">
        <v>90</v>
      </c>
      <c r="F2949" s="659" t="s">
        <v>90</v>
      </c>
      <c r="G2949" s="78"/>
      <c r="H2949" s="96" t="s">
        <v>188</v>
      </c>
      <c r="I2949" s="107" t="s">
        <v>3600</v>
      </c>
      <c r="J2949" s="81"/>
      <c r="K2949" s="72"/>
      <c r="L2949" s="72"/>
      <c r="M2949" s="72"/>
      <c r="N2949" s="72"/>
      <c r="O2949" s="72"/>
      <c r="P2949" s="72"/>
      <c r="Q2949" s="833"/>
      <c r="R2949" s="102"/>
      <c r="S2949" s="73"/>
      <c r="T2949" s="102"/>
      <c r="U2949" s="103"/>
      <c r="V2949" s="104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  <c r="BG2949"/>
      <c r="BH2949"/>
      <c r="BI2949"/>
      <c r="BJ2949"/>
      <c r="BK2949"/>
      <c r="BL2949"/>
      <c r="BM2949"/>
      <c r="BN2949"/>
      <c r="BO2949"/>
      <c r="BP2949"/>
      <c r="BQ2949"/>
      <c r="BR2949"/>
      <c r="BS2949"/>
      <c r="BT2949"/>
      <c r="BU2949"/>
      <c r="BV2949"/>
      <c r="BW2949"/>
      <c r="BX2949"/>
      <c r="BY2949"/>
      <c r="BZ2949"/>
      <c r="CA2949"/>
      <c r="CB2949"/>
      <c r="CC2949"/>
      <c r="CD2949"/>
      <c r="CE2949"/>
      <c r="CF2949"/>
      <c r="CG2949"/>
      <c r="CH2949"/>
      <c r="CI2949"/>
      <c r="CJ2949"/>
      <c r="CK2949"/>
      <c r="CL2949"/>
      <c r="CM2949"/>
      <c r="CN2949"/>
      <c r="CO2949"/>
      <c r="CP2949"/>
      <c r="CQ2949"/>
      <c r="CR2949"/>
      <c r="CS2949"/>
      <c r="CT2949"/>
      <c r="CU2949"/>
      <c r="CV2949"/>
      <c r="CW2949"/>
      <c r="CX2949"/>
      <c r="CY2949"/>
      <c r="CZ2949"/>
      <c r="DA2949"/>
      <c r="DB2949"/>
      <c r="DC2949"/>
      <c r="DD2949"/>
      <c r="DE2949"/>
      <c r="DF2949"/>
      <c r="DG2949"/>
      <c r="DH2949"/>
      <c r="DI2949"/>
      <c r="DJ2949"/>
      <c r="DK2949"/>
      <c r="DL2949"/>
      <c r="DM2949"/>
      <c r="DN2949"/>
      <c r="DO2949"/>
      <c r="DP2949"/>
      <c r="DQ2949"/>
      <c r="DR2949"/>
      <c r="DS2949"/>
      <c r="DT2949"/>
      <c r="DU2949"/>
      <c r="DV2949"/>
      <c r="DW2949"/>
      <c r="DX2949"/>
      <c r="DY2949"/>
      <c r="DZ2949"/>
      <c r="EA2949"/>
      <c r="EB2949"/>
      <c r="EC2949"/>
      <c r="ED2949"/>
      <c r="EE2949"/>
      <c r="EF2949"/>
      <c r="EG2949"/>
      <c r="EH2949"/>
      <c r="EI2949"/>
      <c r="EJ2949"/>
      <c r="EK2949"/>
      <c r="EL2949"/>
      <c r="EM2949"/>
      <c r="EN2949"/>
      <c r="EO2949"/>
      <c r="EP2949"/>
      <c r="EQ2949"/>
      <c r="ER2949"/>
      <c r="ES2949"/>
      <c r="ET2949"/>
      <c r="EU2949"/>
      <c r="EV2949"/>
      <c r="EW2949"/>
      <c r="EX2949"/>
      <c r="EY2949"/>
      <c r="EZ2949"/>
      <c r="FA2949"/>
      <c r="FB2949"/>
      <c r="FC2949"/>
      <c r="FD2949"/>
      <c r="FE2949"/>
      <c r="FF2949"/>
      <c r="FG2949"/>
      <c r="FH2949"/>
      <c r="FI2949"/>
      <c r="FJ2949"/>
      <c r="FK2949"/>
      <c r="FL2949"/>
      <c r="FM2949"/>
      <c r="FN2949"/>
      <c r="FO2949"/>
      <c r="FP2949"/>
      <c r="FQ2949"/>
      <c r="FR2949"/>
      <c r="FS2949"/>
      <c r="FT2949"/>
      <c r="FU2949"/>
      <c r="FV2949"/>
      <c r="FW2949"/>
      <c r="FX2949"/>
      <c r="FY2949"/>
      <c r="FZ2949"/>
      <c r="GA2949"/>
      <c r="GB2949"/>
      <c r="GC2949"/>
      <c r="GD2949"/>
      <c r="GE2949"/>
      <c r="GF2949"/>
      <c r="GG2949"/>
      <c r="GH2949"/>
      <c r="GI2949"/>
      <c r="GJ2949"/>
      <c r="GK2949"/>
      <c r="GL2949"/>
      <c r="GM2949"/>
      <c r="GN2949"/>
      <c r="GO2949"/>
      <c r="GP2949"/>
      <c r="GQ2949"/>
      <c r="GR2949"/>
      <c r="GS2949"/>
      <c r="GT2949"/>
      <c r="GU2949"/>
      <c r="GV2949"/>
      <c r="GW2949"/>
      <c r="GX2949"/>
      <c r="GY2949"/>
      <c r="GZ2949"/>
      <c r="HA2949"/>
      <c r="HB2949"/>
      <c r="HC2949"/>
      <c r="HD2949"/>
      <c r="HE2949"/>
      <c r="HF2949"/>
      <c r="HG2949"/>
      <c r="HH2949"/>
      <c r="HI2949"/>
      <c r="HJ2949"/>
      <c r="HK2949"/>
      <c r="HL2949"/>
      <c r="HM2949"/>
      <c r="HN2949"/>
      <c r="HO2949"/>
      <c r="HP2949"/>
      <c r="HQ2949"/>
      <c r="HR2949"/>
      <c r="HS2949"/>
      <c r="HT2949"/>
      <c r="HU2949"/>
      <c r="HV2949"/>
      <c r="HW2949"/>
      <c r="HX2949"/>
      <c r="HY2949"/>
      <c r="HZ2949"/>
      <c r="IA2949"/>
      <c r="IB2949"/>
      <c r="IC2949"/>
      <c r="ID2949"/>
      <c r="IE2949"/>
      <c r="IF2949"/>
      <c r="IG2949"/>
      <c r="IH2949"/>
      <c r="II2949"/>
      <c r="IJ2949"/>
      <c r="IK2949"/>
      <c r="IL2949"/>
      <c r="IM2949"/>
      <c r="IN2949"/>
      <c r="IO2949"/>
      <c r="IP2949"/>
      <c r="IQ2949"/>
      <c r="IR2949"/>
      <c r="IS2949"/>
      <c r="IT2949"/>
      <c r="IU2949"/>
      <c r="IV2949"/>
    </row>
    <row r="2950" spans="1:256" s="55" customFormat="1" ht="12" customHeight="1">
      <c r="A2950" s="217"/>
      <c r="B2950" s="65">
        <v>1</v>
      </c>
      <c r="C2950" s="66">
        <f>IF(E2950="A",1,IF(E2950="B",1,0))</f>
        <v>0</v>
      </c>
      <c r="D2950" s="658" t="s">
        <v>87</v>
      </c>
      <c r="E2950" s="659" t="s">
        <v>90</v>
      </c>
      <c r="F2950" s="658" t="s">
        <v>68</v>
      </c>
      <c r="G2950" s="78"/>
      <c r="H2950" s="96" t="s">
        <v>197</v>
      </c>
      <c r="I2950" s="107" t="s">
        <v>3601</v>
      </c>
      <c r="J2950" s="81"/>
      <c r="K2950" s="72"/>
      <c r="L2950" s="72"/>
      <c r="M2950" s="72"/>
      <c r="N2950" s="72"/>
      <c r="O2950" s="72"/>
      <c r="P2950" s="72"/>
      <c r="Q2950" s="833"/>
      <c r="R2950" s="102"/>
      <c r="S2950" s="73"/>
      <c r="T2950" s="102"/>
      <c r="U2950" s="103"/>
      <c r="V2950" s="104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  <c r="BH2950"/>
      <c r="BI2950"/>
      <c r="BJ2950"/>
      <c r="BK2950"/>
      <c r="BL2950"/>
      <c r="BM2950"/>
      <c r="BN2950"/>
      <c r="BO2950"/>
      <c r="BP2950"/>
      <c r="BQ2950"/>
      <c r="BR2950"/>
      <c r="BS2950"/>
      <c r="BT2950"/>
      <c r="BU2950"/>
      <c r="BV2950"/>
      <c r="BW2950"/>
      <c r="BX2950"/>
      <c r="BY2950"/>
      <c r="BZ2950"/>
      <c r="CA2950"/>
      <c r="CB2950"/>
      <c r="CC2950"/>
      <c r="CD2950"/>
      <c r="CE2950"/>
      <c r="CF2950"/>
      <c r="CG2950"/>
      <c r="CH2950"/>
      <c r="CI2950"/>
      <c r="CJ2950"/>
      <c r="CK2950"/>
      <c r="CL2950"/>
      <c r="CM2950"/>
      <c r="CN2950"/>
      <c r="CO2950"/>
      <c r="CP2950"/>
      <c r="CQ2950"/>
      <c r="CR2950"/>
      <c r="CS2950"/>
      <c r="CT2950"/>
      <c r="CU2950"/>
      <c r="CV2950"/>
      <c r="CW2950"/>
      <c r="CX2950"/>
      <c r="CY2950"/>
      <c r="CZ2950"/>
      <c r="DA2950"/>
      <c r="DB2950"/>
      <c r="DC2950"/>
      <c r="DD2950"/>
      <c r="DE2950"/>
      <c r="DF2950"/>
      <c r="DG2950"/>
      <c r="DH2950"/>
      <c r="DI2950"/>
      <c r="DJ2950"/>
      <c r="DK2950"/>
      <c r="DL2950"/>
      <c r="DM2950"/>
      <c r="DN2950"/>
      <c r="DO2950"/>
      <c r="DP2950"/>
      <c r="DQ2950"/>
      <c r="DR2950"/>
      <c r="DS2950"/>
      <c r="DT2950"/>
      <c r="DU2950"/>
      <c r="DV2950"/>
      <c r="DW2950"/>
      <c r="DX2950"/>
      <c r="DY2950"/>
      <c r="DZ2950"/>
      <c r="EA2950"/>
      <c r="EB2950"/>
      <c r="EC2950"/>
      <c r="ED2950"/>
      <c r="EE2950"/>
      <c r="EF2950"/>
      <c r="EG2950"/>
      <c r="EH2950"/>
      <c r="EI2950"/>
      <c r="EJ2950"/>
      <c r="EK2950"/>
      <c r="EL2950"/>
      <c r="EM2950"/>
      <c r="EN2950"/>
      <c r="EO2950"/>
      <c r="EP2950"/>
      <c r="EQ2950"/>
      <c r="ER2950"/>
      <c r="ES2950"/>
      <c r="ET2950"/>
      <c r="EU2950"/>
      <c r="EV2950"/>
      <c r="EW2950"/>
      <c r="EX2950"/>
      <c r="EY2950"/>
      <c r="EZ2950"/>
      <c r="FA2950"/>
      <c r="FB2950"/>
      <c r="FC2950"/>
      <c r="FD2950"/>
      <c r="FE2950"/>
      <c r="FF2950"/>
      <c r="FG2950"/>
      <c r="FH2950"/>
      <c r="FI2950"/>
      <c r="FJ2950"/>
      <c r="FK2950"/>
      <c r="FL2950"/>
      <c r="FM2950"/>
      <c r="FN2950"/>
      <c r="FO2950"/>
      <c r="FP2950"/>
      <c r="FQ2950"/>
      <c r="FR2950"/>
      <c r="FS2950"/>
      <c r="FT2950"/>
      <c r="FU2950"/>
      <c r="FV2950"/>
      <c r="FW2950"/>
      <c r="FX2950"/>
      <c r="FY2950"/>
      <c r="FZ2950"/>
      <c r="GA2950"/>
      <c r="GB2950"/>
      <c r="GC2950"/>
      <c r="GD2950"/>
      <c r="GE2950"/>
      <c r="GF2950"/>
      <c r="GG2950"/>
      <c r="GH2950"/>
      <c r="GI2950"/>
      <c r="GJ2950"/>
      <c r="GK2950"/>
      <c r="GL2950"/>
      <c r="GM2950"/>
      <c r="GN2950"/>
      <c r="GO2950"/>
      <c r="GP2950"/>
      <c r="GQ2950"/>
      <c r="GR2950"/>
      <c r="GS2950"/>
      <c r="GT2950"/>
      <c r="GU2950"/>
      <c r="GV2950"/>
      <c r="GW2950"/>
      <c r="GX2950"/>
      <c r="GY2950"/>
      <c r="GZ2950"/>
      <c r="HA2950"/>
      <c r="HB2950"/>
      <c r="HC2950"/>
      <c r="HD2950"/>
      <c r="HE2950"/>
      <c r="HF2950"/>
      <c r="HG2950"/>
      <c r="HH2950"/>
      <c r="HI2950"/>
      <c r="HJ2950"/>
      <c r="HK2950"/>
      <c r="HL2950"/>
      <c r="HM2950"/>
      <c r="HN2950"/>
      <c r="HO2950"/>
      <c r="HP2950"/>
      <c r="HQ2950"/>
      <c r="HR2950"/>
      <c r="HS2950"/>
      <c r="HT2950"/>
      <c r="HU2950"/>
      <c r="HV2950"/>
      <c r="HW2950"/>
      <c r="HX2950"/>
      <c r="HY2950"/>
      <c r="HZ2950"/>
      <c r="IA2950"/>
      <c r="IB2950"/>
      <c r="IC2950"/>
      <c r="ID2950"/>
      <c r="IE2950"/>
      <c r="IF2950"/>
      <c r="IG2950"/>
      <c r="IH2950"/>
      <c r="II2950"/>
      <c r="IJ2950"/>
      <c r="IK2950"/>
      <c r="IL2950"/>
      <c r="IM2950"/>
      <c r="IN2950"/>
      <c r="IO2950"/>
      <c r="IP2950"/>
      <c r="IQ2950"/>
      <c r="IR2950"/>
      <c r="IS2950"/>
      <c r="IT2950"/>
      <c r="IU2950"/>
      <c r="IV2950"/>
    </row>
    <row r="2951" spans="1:256" s="55" customFormat="1" ht="12.5">
      <c r="A2951" s="217"/>
      <c r="B2951" s="65">
        <v>1</v>
      </c>
      <c r="C2951" s="66">
        <v>4</v>
      </c>
      <c r="D2951" s="76" t="s">
        <v>87</v>
      </c>
      <c r="E2951" s="76" t="s">
        <v>68</v>
      </c>
      <c r="F2951" s="77" t="s">
        <v>90</v>
      </c>
      <c r="G2951" s="78"/>
      <c r="H2951" s="96" t="s">
        <v>122</v>
      </c>
      <c r="I2951" s="107" t="s">
        <v>3602</v>
      </c>
      <c r="J2951" s="81" t="s">
        <v>17</v>
      </c>
      <c r="K2951" s="72"/>
      <c r="L2951" s="72"/>
      <c r="M2951" s="72"/>
      <c r="N2951" s="72"/>
      <c r="O2951" s="72"/>
      <c r="P2951" s="72"/>
      <c r="Q2951" s="833"/>
      <c r="R2951" s="102"/>
      <c r="S2951" s="73"/>
      <c r="T2951" s="102"/>
      <c r="U2951" s="103"/>
      <c r="V2951" s="104"/>
      <c r="W2951" s="109"/>
      <c r="X2951" s="109"/>
      <c r="Y2951" s="109"/>
      <c r="Z2951" s="109"/>
      <c r="AA2951" s="109"/>
      <c r="AB2951" s="109"/>
      <c r="AC2951" s="109"/>
      <c r="AD2951" s="109"/>
      <c r="AE2951" s="109"/>
      <c r="AF2951" s="109"/>
      <c r="AG2951" s="109"/>
      <c r="AH2951" s="109"/>
      <c r="AI2951" s="109"/>
      <c r="AJ2951" s="109"/>
      <c r="AK2951" s="109"/>
      <c r="AL2951" s="109"/>
      <c r="AM2951" s="109"/>
      <c r="AN2951" s="109"/>
      <c r="AO2951" s="109"/>
      <c r="AP2951" s="109"/>
      <c r="AQ2951" s="109"/>
      <c r="AR2951" s="109"/>
      <c r="AS2951" s="109"/>
      <c r="AT2951" s="109"/>
      <c r="AU2951" s="109"/>
      <c r="AV2951" s="109"/>
      <c r="AW2951" s="109"/>
      <c r="AX2951" s="109"/>
      <c r="AY2951" s="109"/>
      <c r="AZ2951" s="109"/>
      <c r="BA2951" s="109"/>
      <c r="BB2951" s="109"/>
      <c r="BC2951" s="109"/>
      <c r="BD2951" s="109"/>
      <c r="BE2951" s="109"/>
      <c r="BF2951" s="109"/>
      <c r="BG2951" s="109"/>
      <c r="BH2951" s="109"/>
      <c r="BI2951" s="109"/>
      <c r="BJ2951" s="109"/>
      <c r="BK2951" s="109"/>
      <c r="BL2951" s="109"/>
      <c r="BM2951" s="109"/>
      <c r="BN2951" s="109"/>
      <c r="BO2951" s="109"/>
      <c r="BP2951" s="109"/>
      <c r="BQ2951" s="109"/>
      <c r="BR2951" s="109"/>
      <c r="BS2951" s="109"/>
      <c r="BT2951" s="109"/>
      <c r="BU2951" s="109"/>
      <c r="BV2951" s="109"/>
      <c r="BW2951" s="109"/>
      <c r="BX2951" s="109"/>
      <c r="BY2951" s="109"/>
      <c r="BZ2951" s="109"/>
      <c r="CA2951" s="109"/>
      <c r="CB2951" s="109"/>
      <c r="CC2951" s="109"/>
      <c r="CD2951" s="109"/>
      <c r="CE2951" s="109"/>
      <c r="CF2951" s="109"/>
      <c r="CG2951" s="109"/>
      <c r="CH2951" s="109"/>
      <c r="CI2951" s="109"/>
      <c r="CJ2951" s="109"/>
      <c r="CK2951" s="109"/>
      <c r="CL2951" s="109"/>
      <c r="CM2951" s="109"/>
      <c r="CN2951" s="109"/>
      <c r="CO2951" s="109"/>
      <c r="CP2951" s="109"/>
      <c r="CQ2951" s="109"/>
      <c r="CR2951" s="109"/>
      <c r="CS2951" s="109"/>
      <c r="CT2951" s="109"/>
      <c r="CU2951" s="109"/>
      <c r="CV2951" s="109"/>
      <c r="CW2951" s="109"/>
      <c r="CX2951" s="109"/>
      <c r="CY2951" s="109"/>
      <c r="CZ2951" s="109"/>
      <c r="DA2951" s="109"/>
      <c r="DB2951" s="109"/>
      <c r="DC2951" s="109"/>
      <c r="DD2951" s="109"/>
      <c r="DE2951" s="109"/>
      <c r="DF2951" s="109"/>
      <c r="DG2951" s="109"/>
      <c r="DH2951" s="109"/>
      <c r="DI2951" s="109"/>
      <c r="DJ2951" s="109"/>
      <c r="DK2951" s="109"/>
      <c r="DL2951" s="109"/>
      <c r="DM2951" s="109"/>
      <c r="DN2951" s="109"/>
      <c r="DO2951" s="109"/>
      <c r="DP2951" s="109"/>
      <c r="DQ2951" s="109"/>
      <c r="DR2951" s="109"/>
      <c r="DS2951" s="109"/>
      <c r="DT2951" s="109"/>
      <c r="DU2951" s="109"/>
      <c r="DV2951" s="109"/>
      <c r="DW2951" s="109"/>
      <c r="DX2951" s="109"/>
      <c r="DY2951" s="109"/>
      <c r="DZ2951" s="109"/>
      <c r="EA2951" s="109"/>
      <c r="EB2951" s="109"/>
      <c r="EC2951" s="109"/>
      <c r="ED2951" s="109"/>
      <c r="EE2951" s="109"/>
      <c r="EF2951" s="109"/>
      <c r="EG2951" s="109"/>
      <c r="EH2951" s="109"/>
      <c r="EI2951" s="109"/>
      <c r="EJ2951" s="109"/>
      <c r="EK2951" s="109"/>
      <c r="EL2951" s="109"/>
      <c r="EM2951" s="109"/>
      <c r="EN2951" s="109"/>
      <c r="EO2951" s="109"/>
      <c r="EP2951" s="109"/>
      <c r="EQ2951" s="109"/>
      <c r="ER2951" s="109"/>
      <c r="ES2951" s="109"/>
      <c r="ET2951" s="109"/>
      <c r="EU2951" s="109"/>
      <c r="EV2951" s="109"/>
      <c r="EW2951" s="109"/>
      <c r="EX2951" s="109"/>
      <c r="EY2951" s="109"/>
      <c r="EZ2951" s="109"/>
      <c r="FA2951" s="109"/>
      <c r="FB2951" s="109"/>
      <c r="FC2951" s="109"/>
      <c r="FD2951" s="109"/>
      <c r="FE2951" s="109"/>
      <c r="FF2951" s="109"/>
      <c r="FG2951" s="109"/>
      <c r="FH2951" s="109"/>
      <c r="FI2951" s="109"/>
      <c r="FJ2951" s="109"/>
      <c r="FK2951" s="109"/>
      <c r="FL2951" s="109"/>
      <c r="FM2951" s="109"/>
      <c r="FN2951" s="109"/>
      <c r="FO2951" s="109"/>
      <c r="FP2951" s="109"/>
      <c r="FQ2951" s="109"/>
      <c r="FR2951" s="109"/>
      <c r="FS2951" s="109"/>
      <c r="FT2951" s="109"/>
      <c r="FU2951" s="109"/>
      <c r="FV2951" s="109"/>
      <c r="FW2951" s="109"/>
      <c r="FX2951" s="109"/>
      <c r="FY2951" s="109"/>
      <c r="FZ2951" s="109"/>
      <c r="GA2951" s="109"/>
      <c r="GB2951" s="109"/>
      <c r="GC2951" s="109"/>
      <c r="GD2951" s="109"/>
      <c r="GE2951" s="109"/>
      <c r="GF2951" s="109"/>
      <c r="GG2951" s="109"/>
      <c r="GH2951" s="109"/>
      <c r="GI2951" s="109"/>
      <c r="GJ2951" s="109"/>
      <c r="GK2951" s="109"/>
      <c r="GL2951" s="109"/>
      <c r="GM2951" s="109"/>
      <c r="GN2951" s="109"/>
      <c r="GO2951" s="109"/>
      <c r="GP2951" s="109"/>
      <c r="GQ2951" s="109"/>
      <c r="GR2951" s="109"/>
      <c r="GS2951" s="109"/>
      <c r="GT2951" s="109"/>
      <c r="GU2951" s="109"/>
      <c r="GV2951" s="109"/>
      <c r="GW2951" s="109"/>
      <c r="GX2951" s="109"/>
      <c r="GY2951" s="109"/>
      <c r="GZ2951" s="109"/>
      <c r="HA2951" s="109"/>
      <c r="HB2951" s="109"/>
      <c r="HC2951" s="109"/>
      <c r="HD2951" s="109"/>
      <c r="HE2951" s="109"/>
      <c r="HF2951" s="109"/>
      <c r="HG2951" s="109"/>
      <c r="HH2951" s="109"/>
      <c r="HI2951" s="109"/>
      <c r="HJ2951" s="109"/>
      <c r="HK2951" s="109"/>
      <c r="HL2951" s="109"/>
      <c r="HM2951" s="109"/>
      <c r="HN2951" s="109"/>
      <c r="HO2951" s="109"/>
      <c r="HP2951" s="109"/>
      <c r="HQ2951" s="109"/>
      <c r="HR2951" s="109"/>
      <c r="HS2951" s="109"/>
      <c r="HT2951" s="109"/>
      <c r="HU2951" s="109"/>
      <c r="HV2951" s="109"/>
      <c r="HW2951" s="109"/>
      <c r="HX2951" s="109"/>
      <c r="HY2951" s="109"/>
      <c r="HZ2951" s="109"/>
      <c r="IA2951" s="109"/>
      <c r="IB2951" s="109"/>
      <c r="IC2951" s="109"/>
      <c r="ID2951" s="109"/>
      <c r="IE2951" s="109"/>
      <c r="IF2951" s="109"/>
      <c r="IG2951" s="109"/>
      <c r="IH2951" s="109"/>
      <c r="II2951" s="109"/>
      <c r="IJ2951" s="109"/>
      <c r="IK2951" s="109"/>
      <c r="IL2951" s="109"/>
      <c r="IM2951" s="109"/>
      <c r="IN2951" s="109"/>
      <c r="IO2951" s="109"/>
      <c r="IP2951" s="109"/>
      <c r="IQ2951" s="109"/>
      <c r="IR2951" s="109"/>
      <c r="IS2951" s="109"/>
      <c r="IT2951" s="109"/>
      <c r="IU2951" s="109"/>
      <c r="IV2951" s="109"/>
    </row>
    <row r="2952" spans="1:256" s="55" customFormat="1" ht="12.5">
      <c r="A2952"/>
      <c r="B2952" s="65">
        <v>1</v>
      </c>
      <c r="C2952" s="66">
        <f>IF(E2952="A",4,IF(E2952="B",3,IF(E2952="C",2,IF(E2952="D",1,0))))</f>
        <v>3</v>
      </c>
      <c r="D2952" s="77" t="s">
        <v>90</v>
      </c>
      <c r="E2952" s="76" t="s">
        <v>87</v>
      </c>
      <c r="F2952" s="77" t="s">
        <v>90</v>
      </c>
      <c r="G2952" s="78"/>
      <c r="H2952" s="96" t="s">
        <v>110</v>
      </c>
      <c r="I2952" s="107" t="s">
        <v>3603</v>
      </c>
      <c r="J2952" s="81"/>
      <c r="K2952" s="72"/>
      <c r="L2952" s="72"/>
      <c r="M2952" s="72"/>
      <c r="N2952" s="72"/>
      <c r="O2952" s="72"/>
      <c r="P2952" s="72"/>
      <c r="Q2952" s="833"/>
      <c r="R2952" s="102"/>
      <c r="S2952" s="73"/>
      <c r="T2952" s="102"/>
      <c r="U2952" s="103"/>
      <c r="V2952" s="104"/>
      <c r="W2952" s="109"/>
      <c r="X2952" s="109"/>
      <c r="Y2952" s="109"/>
      <c r="Z2952" s="109"/>
      <c r="AA2952" s="109"/>
      <c r="AB2952" s="109"/>
      <c r="AC2952" s="109"/>
      <c r="AD2952" s="109"/>
      <c r="AE2952" s="109"/>
      <c r="AF2952" s="109"/>
      <c r="AG2952" s="109"/>
      <c r="AH2952" s="109"/>
      <c r="AI2952" s="109"/>
      <c r="AJ2952" s="109"/>
      <c r="AK2952" s="109"/>
      <c r="AL2952" s="109"/>
      <c r="AM2952" s="109"/>
      <c r="AN2952" s="109"/>
      <c r="AO2952" s="109"/>
      <c r="AP2952" s="109"/>
      <c r="AQ2952" s="109"/>
      <c r="AR2952" s="109"/>
      <c r="AS2952" s="109"/>
      <c r="AT2952" s="109"/>
      <c r="AU2952" s="109"/>
      <c r="AV2952" s="109"/>
      <c r="AW2952" s="109"/>
      <c r="AX2952" s="109"/>
      <c r="AY2952" s="109"/>
      <c r="AZ2952" s="109"/>
      <c r="BA2952" s="109"/>
      <c r="BB2952" s="109"/>
      <c r="BC2952" s="109"/>
      <c r="BD2952" s="109"/>
      <c r="BE2952" s="109"/>
      <c r="BF2952" s="109"/>
      <c r="BG2952" s="109"/>
      <c r="BH2952" s="109"/>
      <c r="BI2952" s="109"/>
      <c r="BJ2952" s="109"/>
      <c r="BK2952" s="109"/>
      <c r="BL2952" s="109"/>
      <c r="BM2952" s="109"/>
      <c r="BN2952" s="109"/>
      <c r="BO2952" s="109"/>
      <c r="BP2952" s="109"/>
      <c r="BQ2952" s="109"/>
      <c r="BR2952" s="109"/>
      <c r="BS2952" s="109"/>
      <c r="BT2952" s="109"/>
      <c r="BU2952" s="109"/>
      <c r="BV2952" s="109"/>
      <c r="BW2952" s="109"/>
      <c r="BX2952" s="109"/>
      <c r="BY2952" s="109"/>
      <c r="BZ2952" s="109"/>
      <c r="CA2952" s="109"/>
      <c r="CB2952" s="109"/>
      <c r="CC2952" s="109"/>
      <c r="CD2952" s="109"/>
      <c r="CE2952" s="109"/>
      <c r="CF2952" s="109"/>
      <c r="CG2952" s="109"/>
      <c r="CH2952" s="109"/>
      <c r="CI2952" s="109"/>
      <c r="CJ2952" s="109"/>
      <c r="CK2952" s="109"/>
      <c r="CL2952" s="109"/>
      <c r="CM2952" s="109"/>
      <c r="CN2952" s="109"/>
      <c r="CO2952" s="109"/>
      <c r="CP2952" s="109"/>
      <c r="CQ2952" s="109"/>
      <c r="CR2952" s="109"/>
      <c r="CS2952" s="109"/>
      <c r="CT2952" s="109"/>
      <c r="CU2952" s="109"/>
      <c r="CV2952" s="109"/>
      <c r="CW2952" s="109"/>
      <c r="CX2952" s="109"/>
      <c r="CY2952" s="109"/>
      <c r="CZ2952" s="109"/>
      <c r="DA2952" s="109"/>
      <c r="DB2952" s="109"/>
      <c r="DC2952" s="109"/>
      <c r="DD2952" s="109"/>
      <c r="DE2952" s="109"/>
      <c r="DF2952" s="109"/>
      <c r="DG2952" s="109"/>
      <c r="DH2952" s="109"/>
      <c r="DI2952" s="109"/>
      <c r="DJ2952" s="109"/>
      <c r="DK2952" s="109"/>
      <c r="DL2952" s="109"/>
      <c r="DM2952" s="109"/>
      <c r="DN2952" s="109"/>
      <c r="DO2952" s="109"/>
      <c r="DP2952" s="109"/>
      <c r="DQ2952" s="109"/>
      <c r="DR2952" s="109"/>
      <c r="DS2952" s="109"/>
      <c r="DT2952" s="109"/>
      <c r="DU2952" s="109"/>
      <c r="DV2952" s="109"/>
      <c r="DW2952" s="109"/>
      <c r="DX2952" s="109"/>
      <c r="DY2952" s="109"/>
      <c r="DZ2952" s="109"/>
      <c r="EA2952" s="109"/>
      <c r="EB2952" s="109"/>
      <c r="EC2952" s="109"/>
      <c r="ED2952" s="109"/>
      <c r="EE2952" s="109"/>
      <c r="EF2952" s="109"/>
      <c r="EG2952" s="109"/>
      <c r="EH2952" s="109"/>
      <c r="EI2952" s="109"/>
      <c r="EJ2952" s="109"/>
      <c r="EK2952" s="109"/>
      <c r="EL2952" s="109"/>
      <c r="EM2952" s="109"/>
      <c r="EN2952" s="109"/>
      <c r="EO2952" s="109"/>
      <c r="EP2952" s="109"/>
      <c r="EQ2952" s="109"/>
      <c r="ER2952" s="109"/>
      <c r="ES2952" s="109"/>
      <c r="ET2952" s="109"/>
      <c r="EU2952" s="109"/>
      <c r="EV2952" s="109"/>
      <c r="EW2952" s="109"/>
      <c r="EX2952" s="109"/>
      <c r="EY2952" s="109"/>
      <c r="EZ2952" s="109"/>
      <c r="FA2952" s="109"/>
      <c r="FB2952" s="109"/>
      <c r="FC2952" s="109"/>
      <c r="FD2952" s="109"/>
      <c r="FE2952" s="109"/>
      <c r="FF2952" s="109"/>
      <c r="FG2952" s="109"/>
      <c r="FH2952" s="109"/>
      <c r="FI2952" s="109"/>
      <c r="FJ2952" s="109"/>
      <c r="FK2952" s="109"/>
      <c r="FL2952" s="109"/>
      <c r="FM2952" s="109"/>
      <c r="FN2952" s="109"/>
      <c r="FO2952" s="109"/>
      <c r="FP2952" s="109"/>
      <c r="FQ2952" s="109"/>
      <c r="FR2952" s="109"/>
      <c r="FS2952" s="109"/>
      <c r="FT2952" s="109"/>
      <c r="FU2952" s="109"/>
      <c r="FV2952" s="109"/>
      <c r="FW2952" s="109"/>
      <c r="FX2952" s="109"/>
      <c r="FY2952" s="109"/>
      <c r="FZ2952" s="109"/>
      <c r="GA2952" s="109"/>
      <c r="GB2952" s="109"/>
      <c r="GC2952" s="109"/>
      <c r="GD2952" s="109"/>
      <c r="GE2952" s="109"/>
      <c r="GF2952" s="109"/>
      <c r="GG2952" s="109"/>
      <c r="GH2952" s="109"/>
      <c r="GI2952" s="109"/>
      <c r="GJ2952" s="109"/>
      <c r="GK2952" s="109"/>
      <c r="GL2952" s="109"/>
      <c r="GM2952" s="109"/>
      <c r="GN2952" s="109"/>
      <c r="GO2952" s="109"/>
      <c r="GP2952" s="109"/>
      <c r="GQ2952" s="109"/>
      <c r="GR2952" s="109"/>
      <c r="GS2952" s="109"/>
      <c r="GT2952" s="109"/>
      <c r="GU2952" s="109"/>
      <c r="GV2952" s="109"/>
      <c r="GW2952" s="109"/>
      <c r="GX2952" s="109"/>
      <c r="GY2952" s="109"/>
      <c r="GZ2952" s="109"/>
      <c r="HA2952" s="109"/>
      <c r="HB2952" s="109"/>
      <c r="HC2952" s="109"/>
      <c r="HD2952" s="109"/>
      <c r="HE2952" s="109"/>
      <c r="HF2952" s="109"/>
      <c r="HG2952" s="109"/>
      <c r="HH2952" s="109"/>
      <c r="HI2952" s="109"/>
      <c r="HJ2952" s="109"/>
      <c r="HK2952" s="109"/>
      <c r="HL2952" s="109"/>
      <c r="HM2952" s="109"/>
      <c r="HN2952" s="109"/>
      <c r="HO2952" s="109"/>
      <c r="HP2952" s="109"/>
      <c r="HQ2952" s="109"/>
      <c r="HR2952" s="109"/>
      <c r="HS2952" s="109"/>
      <c r="HT2952" s="109"/>
      <c r="HU2952" s="109"/>
      <c r="HV2952" s="109"/>
      <c r="HW2952" s="109"/>
      <c r="HX2952" s="109"/>
      <c r="HY2952" s="109"/>
      <c r="HZ2952" s="109"/>
      <c r="IA2952" s="109"/>
      <c r="IB2952" s="109"/>
      <c r="IC2952" s="109"/>
      <c r="ID2952" s="109"/>
      <c r="IE2952" s="109"/>
      <c r="IF2952" s="109"/>
      <c r="IG2952" s="109"/>
      <c r="IH2952" s="109"/>
      <c r="II2952" s="109"/>
      <c r="IJ2952" s="109"/>
      <c r="IK2952" s="109"/>
      <c r="IL2952" s="109"/>
      <c r="IM2952" s="109"/>
      <c r="IN2952" s="109"/>
      <c r="IO2952" s="109"/>
      <c r="IP2952" s="109"/>
      <c r="IQ2952" s="109"/>
      <c r="IR2952" s="109"/>
      <c r="IS2952" s="109"/>
      <c r="IT2952" s="109"/>
      <c r="IU2952" s="109"/>
      <c r="IV2952" s="109"/>
    </row>
    <row r="2953" spans="1:256" s="55" customFormat="1" ht="12.5">
      <c r="A2953" s="217"/>
      <c r="B2953" s="65">
        <v>1</v>
      </c>
      <c r="C2953" s="66">
        <f>IF(E2953="A",1,IF(E2953="B",1,0))</f>
        <v>1</v>
      </c>
      <c r="D2953" s="665" t="s">
        <v>87</v>
      </c>
      <c r="E2953" s="665" t="s">
        <v>68</v>
      </c>
      <c r="F2953" s="665" t="s">
        <v>68</v>
      </c>
      <c r="G2953" s="78"/>
      <c r="H2953" s="96" t="s">
        <v>114</v>
      </c>
      <c r="I2953" s="107" t="s">
        <v>3604</v>
      </c>
      <c r="J2953" s="81"/>
      <c r="K2953" s="72"/>
      <c r="L2953" s="72"/>
      <c r="M2953" s="72"/>
      <c r="N2953" s="72"/>
      <c r="O2953" s="72"/>
      <c r="P2953" s="72"/>
      <c r="Q2953" s="833"/>
      <c r="R2953" s="102"/>
      <c r="S2953" s="73"/>
      <c r="T2953" s="102"/>
      <c r="U2953" s="103"/>
      <c r="V2953" s="104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  <c r="BG2953"/>
      <c r="BH2953"/>
      <c r="BI2953"/>
      <c r="BJ2953"/>
      <c r="BK2953"/>
      <c r="BL2953"/>
      <c r="BM2953"/>
      <c r="BN2953"/>
      <c r="BO2953"/>
      <c r="BP2953"/>
      <c r="BQ2953"/>
      <c r="BR2953"/>
      <c r="BS2953"/>
      <c r="BT2953"/>
      <c r="BU2953"/>
      <c r="BV2953"/>
      <c r="BW2953"/>
      <c r="BX2953"/>
      <c r="BY2953"/>
      <c r="BZ2953"/>
      <c r="CA2953"/>
      <c r="CB2953"/>
      <c r="CC2953"/>
      <c r="CD2953"/>
      <c r="CE2953"/>
      <c r="CF2953"/>
      <c r="CG2953"/>
      <c r="CH2953"/>
      <c r="CI2953"/>
      <c r="CJ2953"/>
      <c r="CK2953"/>
      <c r="CL2953"/>
      <c r="CM2953"/>
      <c r="CN2953"/>
      <c r="CO2953"/>
      <c r="CP2953"/>
      <c r="CQ2953"/>
      <c r="CR2953"/>
      <c r="CS2953"/>
      <c r="CT2953"/>
      <c r="CU2953"/>
      <c r="CV2953"/>
      <c r="CW2953"/>
      <c r="CX2953"/>
      <c r="CY2953"/>
      <c r="CZ2953"/>
      <c r="DA2953"/>
      <c r="DB2953"/>
      <c r="DC2953"/>
      <c r="DD2953"/>
      <c r="DE2953"/>
      <c r="DF2953"/>
      <c r="DG2953"/>
      <c r="DH2953"/>
      <c r="DI2953"/>
      <c r="DJ2953"/>
      <c r="DK2953"/>
      <c r="DL2953"/>
      <c r="DM2953"/>
      <c r="DN2953"/>
      <c r="DO2953"/>
      <c r="DP2953"/>
      <c r="DQ2953"/>
      <c r="DR2953"/>
      <c r="DS2953"/>
      <c r="DT2953"/>
      <c r="DU2953"/>
      <c r="DV2953"/>
      <c r="DW2953"/>
      <c r="DX2953"/>
      <c r="DY2953"/>
      <c r="DZ2953"/>
      <c r="EA2953"/>
      <c r="EB2953"/>
      <c r="EC2953"/>
      <c r="ED2953"/>
      <c r="EE2953"/>
      <c r="EF2953"/>
      <c r="EG2953"/>
      <c r="EH2953"/>
      <c r="EI2953"/>
      <c r="EJ2953"/>
      <c r="EK2953"/>
      <c r="EL2953"/>
      <c r="EM2953"/>
      <c r="EN2953"/>
      <c r="EO2953"/>
      <c r="EP2953"/>
      <c r="EQ2953"/>
      <c r="ER2953"/>
      <c r="ES2953"/>
      <c r="ET2953"/>
      <c r="EU2953"/>
      <c r="EV2953"/>
      <c r="EW2953"/>
      <c r="EX2953"/>
      <c r="EY2953"/>
      <c r="EZ2953"/>
      <c r="FA2953"/>
      <c r="FB2953"/>
      <c r="FC2953"/>
      <c r="FD2953"/>
      <c r="FE2953"/>
      <c r="FF2953"/>
      <c r="FG2953"/>
      <c r="FH2953"/>
      <c r="FI2953"/>
      <c r="FJ2953"/>
      <c r="FK2953"/>
      <c r="FL2953"/>
      <c r="FM2953"/>
      <c r="FN2953"/>
      <c r="FO2953"/>
      <c r="FP2953"/>
      <c r="FQ2953"/>
      <c r="FR2953"/>
      <c r="FS2953"/>
      <c r="FT2953"/>
      <c r="FU2953"/>
      <c r="FV2953"/>
      <c r="FW2953"/>
      <c r="FX2953"/>
      <c r="FY2953"/>
      <c r="FZ2953"/>
      <c r="GA2953"/>
      <c r="GB2953"/>
      <c r="GC2953"/>
      <c r="GD2953"/>
      <c r="GE2953"/>
      <c r="GF2953"/>
      <c r="GG2953"/>
      <c r="GH2953"/>
      <c r="GI2953"/>
      <c r="GJ2953"/>
      <c r="GK2953"/>
      <c r="GL2953"/>
      <c r="GM2953"/>
      <c r="GN2953"/>
      <c r="GO2953"/>
      <c r="GP2953"/>
      <c r="GQ2953"/>
      <c r="GR2953"/>
      <c r="GS2953"/>
      <c r="GT2953"/>
      <c r="GU2953"/>
      <c r="GV2953"/>
      <c r="GW2953"/>
      <c r="GX2953"/>
      <c r="GY2953"/>
      <c r="GZ2953"/>
      <c r="HA2953"/>
      <c r="HB2953"/>
      <c r="HC2953"/>
      <c r="HD2953"/>
      <c r="HE2953"/>
      <c r="HF2953"/>
      <c r="HG2953"/>
      <c r="HH2953"/>
      <c r="HI2953"/>
      <c r="HJ2953"/>
      <c r="HK2953"/>
      <c r="HL2953"/>
      <c r="HM2953"/>
      <c r="HN2953"/>
      <c r="HO2953"/>
      <c r="HP2953"/>
      <c r="HQ2953"/>
      <c r="HR2953"/>
      <c r="HS2953"/>
      <c r="HT2953"/>
      <c r="HU2953"/>
      <c r="HV2953"/>
      <c r="HW2953"/>
      <c r="HX2953"/>
      <c r="HY2953"/>
      <c r="HZ2953"/>
      <c r="IA2953"/>
      <c r="IB2953"/>
      <c r="IC2953"/>
      <c r="ID2953"/>
      <c r="IE2953"/>
      <c r="IF2953"/>
      <c r="IG2953"/>
      <c r="IH2953"/>
      <c r="II2953"/>
      <c r="IJ2953"/>
      <c r="IK2953"/>
      <c r="IL2953"/>
      <c r="IM2953"/>
      <c r="IN2953"/>
      <c r="IO2953"/>
      <c r="IP2953"/>
      <c r="IQ2953"/>
      <c r="IR2953"/>
      <c r="IS2953"/>
      <c r="IT2953"/>
      <c r="IU2953"/>
      <c r="IV2953"/>
    </row>
    <row r="2954" spans="1:256" ht="12.5">
      <c r="B2954" s="65">
        <v>1</v>
      </c>
      <c r="C2954" s="66">
        <f>IF(E2954="A",1,IF(E2954="B",1,0))</f>
        <v>1</v>
      </c>
      <c r="D2954" s="659" t="s">
        <v>90</v>
      </c>
      <c r="E2954" s="658" t="s">
        <v>87</v>
      </c>
      <c r="F2954" s="656" t="s">
        <v>70</v>
      </c>
      <c r="G2954" s="78"/>
      <c r="H2954" s="96" t="s">
        <v>104</v>
      </c>
      <c r="I2954" s="107" t="s">
        <v>3605</v>
      </c>
      <c r="J2954" s="81"/>
      <c r="K2954" s="72"/>
      <c r="L2954" s="72"/>
      <c r="M2954" s="72"/>
      <c r="N2954" s="72"/>
      <c r="O2954" s="72"/>
      <c r="P2954" s="72"/>
      <c r="Q2954" s="833"/>
      <c r="R2954" s="102"/>
      <c r="S2954" s="73"/>
      <c r="T2954" s="102"/>
      <c r="U2954" s="103"/>
      <c r="V2954" s="10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  <c r="BG2954"/>
      <c r="BH2954"/>
      <c r="BI2954"/>
      <c r="BJ2954"/>
      <c r="BK2954"/>
      <c r="BL2954"/>
      <c r="BM2954"/>
      <c r="BN2954"/>
      <c r="BO2954"/>
      <c r="BP2954"/>
      <c r="BQ2954"/>
      <c r="BR2954"/>
      <c r="BS2954"/>
      <c r="BT2954"/>
      <c r="BU2954"/>
      <c r="BV2954"/>
      <c r="BW2954"/>
      <c r="BX2954"/>
      <c r="BY2954"/>
      <c r="BZ2954"/>
      <c r="CA2954"/>
      <c r="CB2954"/>
      <c r="CC2954"/>
      <c r="CD2954"/>
      <c r="CE2954"/>
      <c r="CF2954"/>
      <c r="CG2954"/>
      <c r="CH2954"/>
      <c r="CI2954"/>
      <c r="CJ2954"/>
      <c r="CK2954"/>
      <c r="CL2954"/>
      <c r="CM2954"/>
      <c r="CN2954"/>
      <c r="CO2954"/>
      <c r="CP2954"/>
      <c r="CQ2954"/>
      <c r="CR2954"/>
      <c r="CS2954"/>
      <c r="CT2954"/>
      <c r="CU2954"/>
      <c r="CV2954"/>
      <c r="CW2954"/>
      <c r="CX2954"/>
      <c r="CY2954"/>
      <c r="CZ2954"/>
      <c r="DA2954"/>
      <c r="DB2954"/>
      <c r="DC2954"/>
      <c r="DD2954"/>
      <c r="DE2954"/>
      <c r="DF2954"/>
      <c r="DG2954"/>
      <c r="DH2954"/>
      <c r="DI2954"/>
      <c r="DJ2954"/>
      <c r="DK2954"/>
      <c r="DL2954"/>
      <c r="DM2954"/>
      <c r="DN2954"/>
      <c r="DO2954"/>
      <c r="DP2954"/>
      <c r="DQ2954"/>
      <c r="DR2954"/>
      <c r="DS2954"/>
      <c r="DT2954"/>
      <c r="DU2954"/>
      <c r="DV2954"/>
      <c r="DW2954"/>
      <c r="DX2954"/>
      <c r="DY2954"/>
      <c r="DZ2954"/>
      <c r="EA2954"/>
      <c r="EB2954"/>
      <c r="EC2954"/>
      <c r="ED2954"/>
      <c r="EE2954"/>
      <c r="EF2954"/>
      <c r="EG2954"/>
      <c r="EH2954"/>
      <c r="EI2954"/>
      <c r="EJ2954"/>
      <c r="EK2954"/>
      <c r="EL2954"/>
      <c r="EM2954"/>
      <c r="EN2954"/>
      <c r="EO2954"/>
      <c r="EP2954"/>
      <c r="EQ2954"/>
      <c r="ER2954"/>
      <c r="ES2954"/>
      <c r="ET2954"/>
      <c r="EU2954"/>
      <c r="EV2954"/>
      <c r="EW2954"/>
      <c r="EX2954"/>
      <c r="EY2954"/>
      <c r="EZ2954"/>
      <c r="FA2954"/>
      <c r="FB2954"/>
      <c r="FC2954"/>
      <c r="FD2954"/>
      <c r="FE2954"/>
      <c r="FF2954"/>
      <c r="FG2954"/>
      <c r="FH2954"/>
      <c r="FI2954"/>
      <c r="FJ2954"/>
      <c r="FK2954"/>
      <c r="FL2954"/>
      <c r="FM2954"/>
      <c r="FN2954"/>
      <c r="FO2954"/>
      <c r="FP2954"/>
      <c r="FQ2954"/>
      <c r="FR2954"/>
      <c r="FS2954"/>
      <c r="FT2954"/>
      <c r="FU2954"/>
      <c r="FV2954"/>
      <c r="FW2954"/>
      <c r="FX2954"/>
      <c r="FY2954"/>
      <c r="FZ2954"/>
      <c r="GA2954"/>
      <c r="GB2954"/>
      <c r="GC2954"/>
      <c r="GD2954"/>
      <c r="GE2954"/>
      <c r="GF2954"/>
      <c r="GG2954"/>
      <c r="GH2954"/>
      <c r="GI2954"/>
      <c r="GJ2954"/>
      <c r="GK2954"/>
      <c r="GL2954"/>
      <c r="GM2954"/>
      <c r="GN2954"/>
      <c r="GO2954"/>
      <c r="GP2954"/>
      <c r="GQ2954"/>
      <c r="GR2954"/>
      <c r="GS2954"/>
      <c r="GT2954"/>
      <c r="GU2954"/>
      <c r="GV2954"/>
      <c r="GW2954"/>
      <c r="GX2954"/>
      <c r="GY2954"/>
      <c r="GZ2954"/>
      <c r="HA2954"/>
      <c r="HB2954"/>
      <c r="HC2954"/>
      <c r="HD2954"/>
      <c r="HE2954"/>
      <c r="HF2954"/>
      <c r="HG2954"/>
      <c r="HH2954"/>
      <c r="HI2954"/>
      <c r="HJ2954"/>
      <c r="HK2954"/>
      <c r="HL2954"/>
      <c r="HM2954"/>
      <c r="HN2954"/>
      <c r="HO2954"/>
      <c r="HP2954"/>
      <c r="HQ2954"/>
      <c r="HR2954"/>
      <c r="HS2954"/>
      <c r="HT2954"/>
      <c r="HU2954"/>
      <c r="HV2954"/>
      <c r="HW2954"/>
      <c r="HX2954"/>
      <c r="HY2954"/>
      <c r="HZ2954"/>
      <c r="IA2954"/>
      <c r="IB2954"/>
      <c r="IC2954"/>
      <c r="ID2954"/>
      <c r="IE2954"/>
      <c r="IF2954"/>
      <c r="IG2954"/>
      <c r="IH2954"/>
      <c r="II2954"/>
      <c r="IJ2954"/>
      <c r="IK2954"/>
      <c r="IL2954"/>
      <c r="IM2954"/>
      <c r="IN2954"/>
      <c r="IO2954"/>
      <c r="IP2954"/>
      <c r="IQ2954"/>
      <c r="IR2954"/>
      <c r="IS2954"/>
      <c r="IT2954"/>
      <c r="IU2954"/>
      <c r="IV2954"/>
    </row>
    <row r="2955" spans="1:256" ht="12.5">
      <c r="B2955" s="65">
        <v>1</v>
      </c>
      <c r="C2955" s="66">
        <f>IF(E2955="A",1,IF(E2955="B",1,0))</f>
        <v>0</v>
      </c>
      <c r="D2955" s="77" t="s">
        <v>90</v>
      </c>
      <c r="E2955" s="77" t="s">
        <v>90</v>
      </c>
      <c r="F2955" s="76" t="s">
        <v>68</v>
      </c>
      <c r="G2955" s="78"/>
      <c r="H2955" s="96" t="s">
        <v>251</v>
      </c>
      <c r="I2955" s="107" t="s">
        <v>3606</v>
      </c>
      <c r="J2955" s="81"/>
      <c r="K2955" s="72"/>
      <c r="L2955" s="72"/>
      <c r="M2955" s="72"/>
      <c r="N2955" s="72"/>
      <c r="O2955" s="72"/>
      <c r="P2955" s="72"/>
      <c r="Q2955" s="833"/>
      <c r="R2955" s="102"/>
      <c r="S2955" s="73"/>
      <c r="T2955" s="102"/>
      <c r="U2955" s="103"/>
      <c r="V2955" s="104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  <c r="BG2955"/>
      <c r="BH2955"/>
      <c r="BI2955"/>
      <c r="BJ2955"/>
      <c r="BK2955"/>
      <c r="BL2955"/>
      <c r="BM2955"/>
      <c r="BN2955"/>
      <c r="BO2955"/>
      <c r="BP2955"/>
      <c r="BQ2955"/>
      <c r="BR2955"/>
      <c r="BS2955"/>
      <c r="BT2955"/>
      <c r="BU2955"/>
      <c r="BV2955"/>
      <c r="BW2955"/>
      <c r="BX2955"/>
      <c r="BY2955"/>
      <c r="BZ2955"/>
      <c r="CA2955"/>
      <c r="CB2955"/>
      <c r="CC2955"/>
      <c r="CD2955"/>
      <c r="CE2955"/>
      <c r="CF2955"/>
      <c r="CG2955"/>
      <c r="CH2955"/>
      <c r="CI2955"/>
      <c r="CJ2955"/>
      <c r="CK2955"/>
      <c r="CL2955"/>
      <c r="CM2955"/>
      <c r="CN2955"/>
      <c r="CO2955"/>
      <c r="CP2955"/>
      <c r="CQ2955"/>
      <c r="CR2955"/>
      <c r="CS2955"/>
      <c r="CT2955"/>
      <c r="CU2955"/>
      <c r="CV2955"/>
      <c r="CW2955"/>
      <c r="CX2955"/>
      <c r="CY2955"/>
      <c r="CZ2955"/>
      <c r="DA2955"/>
      <c r="DB2955"/>
      <c r="DC2955"/>
      <c r="DD2955"/>
      <c r="DE2955"/>
      <c r="DF2955"/>
      <c r="DG2955"/>
      <c r="DH2955"/>
      <c r="DI2955"/>
      <c r="DJ2955"/>
      <c r="DK2955"/>
      <c r="DL2955"/>
      <c r="DM2955"/>
      <c r="DN2955"/>
      <c r="DO2955"/>
      <c r="DP2955"/>
      <c r="DQ2955"/>
      <c r="DR2955"/>
      <c r="DS2955"/>
      <c r="DT2955"/>
      <c r="DU2955"/>
      <c r="DV2955"/>
      <c r="DW2955"/>
      <c r="DX2955"/>
      <c r="DY2955"/>
      <c r="DZ2955"/>
      <c r="EA2955"/>
      <c r="EB2955"/>
      <c r="EC2955"/>
      <c r="ED2955"/>
      <c r="EE2955"/>
      <c r="EF2955"/>
      <c r="EG2955"/>
      <c r="EH2955"/>
      <c r="EI2955"/>
      <c r="EJ2955"/>
      <c r="EK2955"/>
      <c r="EL2955"/>
      <c r="EM2955"/>
      <c r="EN2955"/>
      <c r="EO2955"/>
      <c r="EP2955"/>
      <c r="EQ2955"/>
      <c r="ER2955"/>
      <c r="ES2955"/>
      <c r="ET2955"/>
      <c r="EU2955"/>
      <c r="EV2955"/>
      <c r="EW2955"/>
      <c r="EX2955"/>
      <c r="EY2955"/>
      <c r="EZ2955"/>
      <c r="FA2955"/>
      <c r="FB2955"/>
      <c r="FC2955"/>
      <c r="FD2955"/>
      <c r="FE2955"/>
      <c r="FF2955"/>
      <c r="FG2955"/>
      <c r="FH2955"/>
      <c r="FI2955"/>
      <c r="FJ2955"/>
      <c r="FK2955"/>
      <c r="FL2955"/>
      <c r="FM2955"/>
      <c r="FN2955"/>
      <c r="FO2955"/>
      <c r="FP2955"/>
      <c r="FQ2955"/>
      <c r="FR2955"/>
      <c r="FS2955"/>
      <c r="FT2955"/>
      <c r="FU2955"/>
      <c r="FV2955"/>
      <c r="FW2955"/>
      <c r="FX2955"/>
      <c r="FY2955"/>
      <c r="FZ2955"/>
      <c r="GA2955"/>
      <c r="GB2955"/>
      <c r="GC2955"/>
      <c r="GD2955"/>
      <c r="GE2955"/>
      <c r="GF2955"/>
      <c r="GG2955"/>
      <c r="GH2955"/>
      <c r="GI2955"/>
      <c r="GJ2955"/>
      <c r="GK2955"/>
      <c r="GL2955"/>
      <c r="GM2955"/>
      <c r="GN2955"/>
      <c r="GO2955"/>
      <c r="GP2955"/>
      <c r="GQ2955"/>
      <c r="GR2955"/>
      <c r="GS2955"/>
      <c r="GT2955"/>
      <c r="GU2955"/>
      <c r="GV2955"/>
      <c r="GW2955"/>
      <c r="GX2955"/>
      <c r="GY2955"/>
      <c r="GZ2955"/>
      <c r="HA2955"/>
      <c r="HB2955"/>
      <c r="HC2955"/>
      <c r="HD2955"/>
      <c r="HE2955"/>
      <c r="HF2955"/>
      <c r="HG2955"/>
      <c r="HH2955"/>
      <c r="HI2955"/>
      <c r="HJ2955"/>
      <c r="HK2955"/>
      <c r="HL2955"/>
      <c r="HM2955"/>
      <c r="HN2955"/>
      <c r="HO2955"/>
      <c r="HP2955"/>
      <c r="HQ2955"/>
      <c r="HR2955"/>
      <c r="HS2955"/>
      <c r="HT2955"/>
      <c r="HU2955"/>
      <c r="HV2955"/>
      <c r="HW2955"/>
      <c r="HX2955"/>
      <c r="HY2955"/>
      <c r="HZ2955"/>
      <c r="IA2955"/>
      <c r="IB2955"/>
      <c r="IC2955"/>
      <c r="ID2955"/>
      <c r="IE2955"/>
      <c r="IF2955"/>
      <c r="IG2955"/>
      <c r="IH2955"/>
      <c r="II2955"/>
      <c r="IJ2955"/>
      <c r="IK2955"/>
      <c r="IL2955"/>
      <c r="IM2955"/>
      <c r="IN2955"/>
      <c r="IO2955"/>
      <c r="IP2955"/>
      <c r="IQ2955"/>
      <c r="IR2955"/>
      <c r="IS2955"/>
      <c r="IT2955"/>
      <c r="IU2955"/>
      <c r="IV2955"/>
    </row>
    <row r="2956" spans="1:256" ht="12.5">
      <c r="B2956" s="65">
        <v>1</v>
      </c>
      <c r="C2956" s="66">
        <v>0</v>
      </c>
      <c r="D2956" s="76" t="s">
        <v>68</v>
      </c>
      <c r="E2956" s="99" t="s">
        <v>99</v>
      </c>
      <c r="F2956" s="99" t="s">
        <v>99</v>
      </c>
      <c r="G2956" s="78"/>
      <c r="H2956" s="96" t="s">
        <v>129</v>
      </c>
      <c r="I2956" s="107" t="s">
        <v>349</v>
      </c>
      <c r="J2956" s="81" t="s">
        <v>17</v>
      </c>
      <c r="K2956" s="72"/>
      <c r="L2956" s="72"/>
      <c r="M2956" s="72"/>
      <c r="N2956" s="72"/>
      <c r="O2956" s="72"/>
      <c r="P2956" s="72"/>
      <c r="Q2956" s="833"/>
      <c r="R2956" s="102"/>
      <c r="S2956" s="73"/>
      <c r="T2956" s="102"/>
      <c r="U2956" s="103"/>
      <c r="V2956" s="104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  <c r="BH2956"/>
      <c r="BI2956"/>
      <c r="BJ2956"/>
      <c r="BK2956"/>
      <c r="BL2956"/>
      <c r="BM2956"/>
      <c r="BN2956"/>
      <c r="BO2956"/>
      <c r="BP2956"/>
      <c r="BQ2956"/>
      <c r="BR2956"/>
      <c r="BS2956"/>
      <c r="BT2956"/>
      <c r="BU2956"/>
      <c r="BV2956"/>
      <c r="BW2956"/>
      <c r="BX2956"/>
      <c r="BY2956"/>
      <c r="BZ2956"/>
      <c r="CA2956"/>
      <c r="CB2956"/>
      <c r="CC2956"/>
      <c r="CD2956"/>
      <c r="CE2956"/>
      <c r="CF2956"/>
      <c r="CG2956"/>
      <c r="CH2956"/>
      <c r="CI2956"/>
      <c r="CJ2956"/>
      <c r="CK2956"/>
      <c r="CL2956"/>
      <c r="CM2956"/>
      <c r="CN2956"/>
      <c r="CO2956"/>
      <c r="CP2956"/>
      <c r="CQ2956"/>
      <c r="CR2956"/>
      <c r="CS2956"/>
      <c r="CT2956"/>
      <c r="CU2956"/>
      <c r="CV2956"/>
      <c r="CW2956"/>
      <c r="CX2956"/>
      <c r="CY2956"/>
      <c r="CZ2956"/>
      <c r="DA2956"/>
      <c r="DB2956"/>
      <c r="DC2956"/>
      <c r="DD2956"/>
      <c r="DE2956"/>
      <c r="DF2956"/>
      <c r="DG2956"/>
      <c r="DH2956"/>
      <c r="DI2956"/>
      <c r="DJ2956"/>
      <c r="DK2956"/>
      <c r="DL2956"/>
      <c r="DM2956"/>
      <c r="DN2956"/>
      <c r="DO2956"/>
      <c r="DP2956"/>
      <c r="DQ2956"/>
      <c r="DR2956"/>
      <c r="DS2956"/>
      <c r="DT2956"/>
      <c r="DU2956"/>
      <c r="DV2956"/>
      <c r="DW2956"/>
      <c r="DX2956"/>
      <c r="DY2956"/>
      <c r="DZ2956"/>
      <c r="EA2956"/>
      <c r="EB2956"/>
      <c r="EC2956"/>
      <c r="ED2956"/>
      <c r="EE2956"/>
      <c r="EF2956"/>
      <c r="EG2956"/>
      <c r="EH2956"/>
      <c r="EI2956"/>
      <c r="EJ2956"/>
      <c r="EK2956"/>
      <c r="EL2956"/>
      <c r="EM2956"/>
      <c r="EN2956"/>
      <c r="EO2956"/>
      <c r="EP2956"/>
      <c r="EQ2956"/>
      <c r="ER2956"/>
      <c r="ES2956"/>
      <c r="ET2956"/>
      <c r="EU2956"/>
      <c r="EV2956"/>
      <c r="EW2956"/>
      <c r="EX2956"/>
      <c r="EY2956"/>
      <c r="EZ2956"/>
      <c r="FA2956"/>
      <c r="FB2956"/>
      <c r="FC2956"/>
      <c r="FD2956"/>
      <c r="FE2956"/>
      <c r="FF2956"/>
      <c r="FG2956"/>
      <c r="FH2956"/>
      <c r="FI2956"/>
      <c r="FJ2956"/>
      <c r="FK2956"/>
      <c r="FL2956"/>
      <c r="FM2956"/>
      <c r="FN2956"/>
      <c r="FO2956"/>
      <c r="FP2956"/>
      <c r="FQ2956"/>
      <c r="FR2956"/>
      <c r="FS2956"/>
      <c r="FT2956"/>
      <c r="FU2956"/>
      <c r="FV2956"/>
      <c r="FW2956"/>
      <c r="FX2956"/>
      <c r="FY2956"/>
      <c r="FZ2956"/>
      <c r="GA2956"/>
      <c r="GB2956"/>
      <c r="GC2956"/>
      <c r="GD2956"/>
      <c r="GE2956"/>
      <c r="GF2956"/>
      <c r="GG2956"/>
      <c r="GH2956"/>
      <c r="GI2956"/>
      <c r="GJ2956"/>
      <c r="GK2956"/>
      <c r="GL2956"/>
      <c r="GM2956"/>
      <c r="GN2956"/>
      <c r="GO2956"/>
      <c r="GP2956"/>
      <c r="GQ2956"/>
      <c r="GR2956"/>
      <c r="GS2956"/>
      <c r="GT2956"/>
      <c r="GU2956"/>
      <c r="GV2956"/>
      <c r="GW2956"/>
      <c r="GX2956"/>
      <c r="GY2956"/>
      <c r="GZ2956"/>
      <c r="HA2956"/>
      <c r="HB2956"/>
      <c r="HC2956"/>
      <c r="HD2956"/>
      <c r="HE2956"/>
      <c r="HF2956"/>
      <c r="HG2956"/>
      <c r="HH2956"/>
      <c r="HI2956"/>
      <c r="HJ2956"/>
      <c r="HK2956"/>
      <c r="HL2956"/>
      <c r="HM2956"/>
      <c r="HN2956"/>
      <c r="HO2956"/>
      <c r="HP2956"/>
      <c r="HQ2956"/>
      <c r="HR2956"/>
      <c r="HS2956"/>
      <c r="HT2956"/>
      <c r="HU2956"/>
      <c r="HV2956"/>
      <c r="HW2956"/>
      <c r="HX2956"/>
      <c r="HY2956"/>
      <c r="HZ2956"/>
      <c r="IA2956"/>
      <c r="IB2956"/>
      <c r="IC2956"/>
      <c r="ID2956"/>
      <c r="IE2956"/>
      <c r="IF2956"/>
      <c r="IG2956"/>
      <c r="IH2956"/>
      <c r="II2956"/>
      <c r="IJ2956"/>
      <c r="IK2956"/>
      <c r="IL2956"/>
      <c r="IM2956"/>
      <c r="IN2956"/>
      <c r="IO2956"/>
      <c r="IP2956"/>
      <c r="IQ2956"/>
      <c r="IR2956"/>
      <c r="IS2956"/>
      <c r="IT2956"/>
      <c r="IU2956"/>
      <c r="IV2956"/>
    </row>
    <row r="2957" spans="1:256" s="365" customFormat="1" ht="12" customHeight="1">
      <c r="A2957" s="217"/>
      <c r="B2957" s="65">
        <v>1</v>
      </c>
      <c r="C2957" s="66">
        <f>IF(E2957="A",1,IF(E2957="B",1,0))</f>
        <v>1</v>
      </c>
      <c r="D2957" s="76" t="s">
        <v>68</v>
      </c>
      <c r="E2957" s="76" t="s">
        <v>87</v>
      </c>
      <c r="F2957" s="99" t="s">
        <v>70</v>
      </c>
      <c r="G2957" s="78"/>
      <c r="H2957" s="96" t="s">
        <v>135</v>
      </c>
      <c r="I2957" s="107" t="s">
        <v>3607</v>
      </c>
      <c r="J2957" s="81"/>
      <c r="K2957" s="72"/>
      <c r="L2957" s="72"/>
      <c r="M2957" s="72"/>
      <c r="N2957" s="72"/>
      <c r="O2957" s="72"/>
      <c r="P2957" s="72"/>
      <c r="Q2957" s="833"/>
      <c r="R2957" s="102"/>
      <c r="S2957" s="73"/>
      <c r="T2957" s="102"/>
      <c r="U2957" s="103"/>
      <c r="V2957" s="104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  <c r="BG2957"/>
      <c r="BH2957"/>
      <c r="BI2957"/>
      <c r="BJ2957"/>
      <c r="BK2957"/>
      <c r="BL2957"/>
      <c r="BM2957"/>
      <c r="BN2957"/>
      <c r="BO2957"/>
      <c r="BP2957"/>
      <c r="BQ2957"/>
      <c r="BR2957"/>
      <c r="BS2957"/>
      <c r="BT2957"/>
      <c r="BU2957"/>
      <c r="BV2957"/>
      <c r="BW2957"/>
      <c r="BX2957"/>
      <c r="BY2957"/>
      <c r="BZ2957"/>
      <c r="CA2957"/>
      <c r="CB2957"/>
      <c r="CC2957"/>
      <c r="CD2957"/>
      <c r="CE2957"/>
      <c r="CF2957"/>
      <c r="CG2957"/>
      <c r="CH2957"/>
      <c r="CI2957"/>
      <c r="CJ2957"/>
      <c r="CK2957"/>
      <c r="CL2957"/>
      <c r="CM2957"/>
      <c r="CN2957"/>
      <c r="CO2957"/>
      <c r="CP2957"/>
      <c r="CQ2957"/>
      <c r="CR2957"/>
      <c r="CS2957"/>
      <c r="CT2957"/>
      <c r="CU2957"/>
      <c r="CV2957"/>
      <c r="CW2957"/>
      <c r="CX2957"/>
      <c r="CY2957"/>
      <c r="CZ2957"/>
      <c r="DA2957"/>
      <c r="DB2957"/>
      <c r="DC2957"/>
      <c r="DD2957"/>
      <c r="DE2957"/>
      <c r="DF2957"/>
      <c r="DG2957"/>
      <c r="DH2957"/>
      <c r="DI2957"/>
      <c r="DJ2957"/>
      <c r="DK2957"/>
      <c r="DL2957"/>
      <c r="DM2957"/>
      <c r="DN2957"/>
      <c r="DO2957"/>
      <c r="DP2957"/>
      <c r="DQ2957"/>
      <c r="DR2957"/>
      <c r="DS2957"/>
      <c r="DT2957"/>
      <c r="DU2957"/>
      <c r="DV2957"/>
      <c r="DW2957"/>
      <c r="DX2957"/>
      <c r="DY2957"/>
      <c r="DZ2957"/>
      <c r="EA2957"/>
      <c r="EB2957"/>
      <c r="EC2957"/>
      <c r="ED2957"/>
      <c r="EE2957"/>
      <c r="EF2957"/>
      <c r="EG2957"/>
      <c r="EH2957"/>
      <c r="EI2957"/>
      <c r="EJ2957"/>
      <c r="EK2957"/>
      <c r="EL2957"/>
      <c r="EM2957"/>
      <c r="EN2957"/>
      <c r="EO2957"/>
      <c r="EP2957"/>
      <c r="EQ2957"/>
      <c r="ER2957"/>
      <c r="ES2957"/>
      <c r="ET2957"/>
      <c r="EU2957"/>
      <c r="EV2957"/>
      <c r="EW2957"/>
      <c r="EX2957"/>
      <c r="EY2957"/>
      <c r="EZ2957"/>
      <c r="FA2957"/>
      <c r="FB2957"/>
      <c r="FC2957"/>
      <c r="FD2957"/>
      <c r="FE2957"/>
      <c r="FF2957"/>
      <c r="FG2957"/>
      <c r="FH2957"/>
      <c r="FI2957"/>
      <c r="FJ2957"/>
      <c r="FK2957"/>
      <c r="FL2957"/>
      <c r="FM2957"/>
      <c r="FN2957"/>
      <c r="FO2957"/>
      <c r="FP2957"/>
      <c r="FQ2957"/>
      <c r="FR2957"/>
      <c r="FS2957"/>
      <c r="FT2957"/>
      <c r="FU2957"/>
      <c r="FV2957"/>
      <c r="FW2957"/>
      <c r="FX2957"/>
      <c r="FY2957"/>
      <c r="FZ2957"/>
      <c r="GA2957"/>
      <c r="GB2957"/>
      <c r="GC2957"/>
      <c r="GD2957"/>
      <c r="GE2957"/>
      <c r="GF2957"/>
      <c r="GG2957"/>
      <c r="GH2957"/>
      <c r="GI2957"/>
      <c r="GJ2957"/>
      <c r="GK2957"/>
      <c r="GL2957"/>
      <c r="GM2957"/>
      <c r="GN2957"/>
      <c r="GO2957"/>
      <c r="GP2957"/>
      <c r="GQ2957"/>
      <c r="GR2957"/>
      <c r="GS2957"/>
      <c r="GT2957"/>
      <c r="GU2957"/>
      <c r="GV2957"/>
      <c r="GW2957"/>
      <c r="GX2957"/>
      <c r="GY2957"/>
      <c r="GZ2957"/>
      <c r="HA2957"/>
      <c r="HB2957"/>
      <c r="HC2957"/>
      <c r="HD2957"/>
      <c r="HE2957"/>
      <c r="HF2957"/>
      <c r="HG2957"/>
      <c r="HH2957"/>
      <c r="HI2957"/>
      <c r="HJ2957"/>
      <c r="HK2957"/>
      <c r="HL2957"/>
      <c r="HM2957"/>
      <c r="HN2957"/>
      <c r="HO2957"/>
      <c r="HP2957"/>
      <c r="HQ2957"/>
      <c r="HR2957"/>
      <c r="HS2957"/>
      <c r="HT2957"/>
      <c r="HU2957"/>
      <c r="HV2957"/>
      <c r="HW2957"/>
      <c r="HX2957"/>
      <c r="HY2957"/>
      <c r="HZ2957"/>
      <c r="IA2957"/>
      <c r="IB2957"/>
      <c r="IC2957"/>
      <c r="ID2957"/>
      <c r="IE2957"/>
      <c r="IF2957"/>
      <c r="IG2957"/>
      <c r="IH2957"/>
      <c r="II2957"/>
      <c r="IJ2957"/>
      <c r="IK2957"/>
      <c r="IL2957"/>
      <c r="IM2957"/>
      <c r="IN2957"/>
      <c r="IO2957"/>
      <c r="IP2957"/>
      <c r="IQ2957"/>
      <c r="IR2957"/>
      <c r="IS2957"/>
      <c r="IT2957"/>
      <c r="IU2957"/>
      <c r="IV2957"/>
    </row>
    <row r="2958" spans="1:256" s="55" customFormat="1" ht="12.5">
      <c r="A2958" s="217"/>
      <c r="B2958" s="65">
        <v>1</v>
      </c>
      <c r="C2958" s="66">
        <f>IF(E2958="A",1,IF(E2958="B",1,0))</f>
        <v>1</v>
      </c>
      <c r="D2958" s="658" t="s">
        <v>87</v>
      </c>
      <c r="E2958" s="658" t="s">
        <v>87</v>
      </c>
      <c r="F2958" s="658" t="s">
        <v>87</v>
      </c>
      <c r="G2958" s="78"/>
      <c r="H2958" s="96" t="s">
        <v>126</v>
      </c>
      <c r="I2958" s="107" t="s">
        <v>3608</v>
      </c>
      <c r="J2958" s="81"/>
      <c r="K2958" s="72"/>
      <c r="L2958" s="72"/>
      <c r="M2958" s="72"/>
      <c r="N2958" s="72"/>
      <c r="O2958" s="72"/>
      <c r="P2958" s="72"/>
      <c r="Q2958" s="833"/>
      <c r="R2958" s="102"/>
      <c r="S2958" s="73"/>
      <c r="T2958" s="102"/>
      <c r="U2958" s="103"/>
      <c r="V2958" s="104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  <c r="BH2958"/>
      <c r="BI2958"/>
      <c r="BJ2958"/>
      <c r="BK2958"/>
      <c r="BL2958"/>
      <c r="BM2958"/>
      <c r="BN2958"/>
      <c r="BO2958"/>
      <c r="BP2958"/>
      <c r="BQ2958"/>
      <c r="BR2958"/>
      <c r="BS2958"/>
      <c r="BT2958"/>
      <c r="BU2958"/>
      <c r="BV2958"/>
      <c r="BW2958"/>
      <c r="BX2958"/>
      <c r="BY2958"/>
      <c r="BZ2958"/>
      <c r="CA2958"/>
      <c r="CB2958"/>
      <c r="CC2958"/>
      <c r="CD2958"/>
      <c r="CE2958"/>
      <c r="CF2958"/>
      <c r="CG2958"/>
      <c r="CH2958"/>
      <c r="CI2958"/>
      <c r="CJ2958"/>
      <c r="CK2958"/>
      <c r="CL2958"/>
      <c r="CM2958"/>
      <c r="CN2958"/>
      <c r="CO2958"/>
      <c r="CP2958"/>
      <c r="CQ2958"/>
      <c r="CR2958"/>
      <c r="CS2958"/>
      <c r="CT2958"/>
      <c r="CU2958"/>
      <c r="CV2958"/>
      <c r="CW2958"/>
      <c r="CX2958"/>
      <c r="CY2958"/>
      <c r="CZ2958"/>
      <c r="DA2958"/>
      <c r="DB2958"/>
      <c r="DC2958"/>
      <c r="DD2958"/>
      <c r="DE2958"/>
      <c r="DF2958"/>
      <c r="DG2958"/>
      <c r="DH2958"/>
      <c r="DI2958"/>
      <c r="DJ2958"/>
      <c r="DK2958"/>
      <c r="DL2958"/>
      <c r="DM2958"/>
      <c r="DN2958"/>
      <c r="DO2958"/>
      <c r="DP2958"/>
      <c r="DQ2958"/>
      <c r="DR2958"/>
      <c r="DS2958"/>
      <c r="DT2958"/>
      <c r="DU2958"/>
      <c r="DV2958"/>
      <c r="DW2958"/>
      <c r="DX2958"/>
      <c r="DY2958"/>
      <c r="DZ2958"/>
      <c r="EA2958"/>
      <c r="EB2958"/>
      <c r="EC2958"/>
      <c r="ED2958"/>
      <c r="EE2958"/>
      <c r="EF2958"/>
      <c r="EG2958"/>
      <c r="EH2958"/>
      <c r="EI2958"/>
      <c r="EJ2958"/>
      <c r="EK2958"/>
      <c r="EL2958"/>
      <c r="EM2958"/>
      <c r="EN2958"/>
      <c r="EO2958"/>
      <c r="EP2958"/>
      <c r="EQ2958"/>
      <c r="ER2958"/>
      <c r="ES2958"/>
      <c r="ET2958"/>
      <c r="EU2958"/>
      <c r="EV2958"/>
      <c r="EW2958"/>
      <c r="EX2958"/>
      <c r="EY2958"/>
      <c r="EZ2958"/>
      <c r="FA2958"/>
      <c r="FB2958"/>
      <c r="FC2958"/>
      <c r="FD2958"/>
      <c r="FE2958"/>
      <c r="FF2958"/>
      <c r="FG2958"/>
      <c r="FH2958"/>
      <c r="FI2958"/>
      <c r="FJ2958"/>
      <c r="FK2958"/>
      <c r="FL2958"/>
      <c r="FM2958"/>
      <c r="FN2958"/>
      <c r="FO2958"/>
      <c r="FP2958"/>
      <c r="FQ2958"/>
      <c r="FR2958"/>
      <c r="FS2958"/>
      <c r="FT2958"/>
      <c r="FU2958"/>
      <c r="FV2958"/>
      <c r="FW2958"/>
      <c r="FX2958"/>
      <c r="FY2958"/>
      <c r="FZ2958"/>
      <c r="GA2958"/>
      <c r="GB2958"/>
      <c r="GC2958"/>
      <c r="GD2958"/>
      <c r="GE2958"/>
      <c r="GF2958"/>
      <c r="GG2958"/>
      <c r="GH2958"/>
      <c r="GI2958"/>
      <c r="GJ2958"/>
      <c r="GK2958"/>
      <c r="GL2958"/>
      <c r="GM2958"/>
      <c r="GN2958"/>
      <c r="GO2958"/>
      <c r="GP2958"/>
      <c r="GQ2958"/>
      <c r="GR2958"/>
      <c r="GS2958"/>
      <c r="GT2958"/>
      <c r="GU2958"/>
      <c r="GV2958"/>
      <c r="GW2958"/>
      <c r="GX2958"/>
      <c r="GY2958"/>
      <c r="GZ2958"/>
      <c r="HA2958"/>
      <c r="HB2958"/>
      <c r="HC2958"/>
      <c r="HD2958"/>
      <c r="HE2958"/>
      <c r="HF2958"/>
      <c r="HG2958"/>
      <c r="HH2958"/>
      <c r="HI2958"/>
      <c r="HJ2958"/>
      <c r="HK2958"/>
      <c r="HL2958"/>
      <c r="HM2958"/>
      <c r="HN2958"/>
      <c r="HO2958"/>
      <c r="HP2958"/>
      <c r="HQ2958"/>
      <c r="HR2958"/>
      <c r="HS2958"/>
      <c r="HT2958"/>
      <c r="HU2958"/>
      <c r="HV2958"/>
      <c r="HW2958"/>
      <c r="HX2958"/>
      <c r="HY2958"/>
      <c r="HZ2958"/>
      <c r="IA2958"/>
      <c r="IB2958"/>
      <c r="IC2958"/>
      <c r="ID2958"/>
      <c r="IE2958"/>
      <c r="IF2958"/>
      <c r="IG2958"/>
      <c r="IH2958"/>
      <c r="II2958"/>
      <c r="IJ2958"/>
      <c r="IK2958"/>
      <c r="IL2958"/>
      <c r="IM2958"/>
      <c r="IN2958"/>
      <c r="IO2958"/>
      <c r="IP2958"/>
      <c r="IQ2958"/>
      <c r="IR2958"/>
      <c r="IS2958"/>
      <c r="IT2958"/>
      <c r="IU2958"/>
      <c r="IV2958"/>
    </row>
    <row r="2959" spans="1:256" ht="12" customHeight="1">
      <c r="B2959" s="65">
        <v>1</v>
      </c>
      <c r="C2959" s="66">
        <f>IF(E2959="A",4,IF(E2959="B",3,IF(E2959="C",2,IF(E2959="D",1,0))))</f>
        <v>4</v>
      </c>
      <c r="D2959" s="77" t="s">
        <v>90</v>
      </c>
      <c r="E2959" s="76" t="s">
        <v>68</v>
      </c>
      <c r="F2959" s="99" t="s">
        <v>99</v>
      </c>
      <c r="G2959" s="78"/>
      <c r="H2959" s="96" t="s">
        <v>135</v>
      </c>
      <c r="I2959" s="107" t="s">
        <v>3609</v>
      </c>
      <c r="J2959" s="81"/>
      <c r="K2959" s="72"/>
      <c r="L2959" s="72"/>
      <c r="M2959" s="72"/>
      <c r="N2959" s="72"/>
      <c r="O2959" s="72"/>
      <c r="P2959" s="72"/>
      <c r="Q2959" s="833"/>
      <c r="R2959" s="102"/>
      <c r="S2959" s="73"/>
      <c r="T2959" s="102"/>
      <c r="U2959" s="103"/>
      <c r="V2959" s="104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  <c r="BG2959"/>
      <c r="BH2959"/>
      <c r="BI2959"/>
      <c r="BJ2959"/>
      <c r="BK2959"/>
      <c r="BL2959"/>
      <c r="BM2959"/>
      <c r="BN2959"/>
      <c r="BO2959"/>
      <c r="BP2959"/>
      <c r="BQ2959"/>
      <c r="BR2959"/>
      <c r="BS2959"/>
      <c r="BT2959"/>
      <c r="BU2959"/>
      <c r="BV2959"/>
      <c r="BW2959"/>
      <c r="BX2959"/>
      <c r="BY2959"/>
      <c r="BZ2959"/>
      <c r="CA2959"/>
      <c r="CB2959"/>
      <c r="CC2959"/>
      <c r="CD2959"/>
      <c r="CE2959"/>
      <c r="CF2959"/>
      <c r="CG2959"/>
      <c r="CH2959"/>
      <c r="CI2959"/>
      <c r="CJ2959"/>
      <c r="CK2959"/>
      <c r="CL2959"/>
      <c r="CM2959"/>
      <c r="CN2959"/>
      <c r="CO2959"/>
      <c r="CP2959"/>
      <c r="CQ2959"/>
      <c r="CR2959"/>
      <c r="CS2959"/>
      <c r="CT2959"/>
      <c r="CU2959"/>
      <c r="CV2959"/>
      <c r="CW2959"/>
      <c r="CX2959"/>
      <c r="CY2959"/>
      <c r="CZ2959"/>
      <c r="DA2959"/>
      <c r="DB2959"/>
      <c r="DC2959"/>
      <c r="DD2959"/>
      <c r="DE2959"/>
      <c r="DF2959"/>
      <c r="DG2959"/>
      <c r="DH2959"/>
      <c r="DI2959"/>
      <c r="DJ2959"/>
      <c r="DK2959"/>
      <c r="DL2959"/>
      <c r="DM2959"/>
      <c r="DN2959"/>
      <c r="DO2959"/>
      <c r="DP2959"/>
      <c r="DQ2959"/>
      <c r="DR2959"/>
      <c r="DS2959"/>
      <c r="DT2959"/>
      <c r="DU2959"/>
      <c r="DV2959"/>
      <c r="DW2959"/>
      <c r="DX2959"/>
      <c r="DY2959"/>
      <c r="DZ2959"/>
      <c r="EA2959"/>
      <c r="EB2959"/>
      <c r="EC2959"/>
      <c r="ED2959"/>
      <c r="EE2959"/>
      <c r="EF2959"/>
      <c r="EG2959"/>
      <c r="EH2959"/>
      <c r="EI2959"/>
      <c r="EJ2959"/>
      <c r="EK2959"/>
      <c r="EL2959"/>
      <c r="EM2959"/>
      <c r="EN2959"/>
      <c r="EO2959"/>
      <c r="EP2959"/>
      <c r="EQ2959"/>
      <c r="ER2959"/>
      <c r="ES2959"/>
      <c r="ET2959"/>
      <c r="EU2959"/>
      <c r="EV2959"/>
      <c r="EW2959"/>
      <c r="EX2959"/>
      <c r="EY2959"/>
      <c r="EZ2959"/>
      <c r="FA2959"/>
      <c r="FB2959"/>
      <c r="FC2959"/>
      <c r="FD2959"/>
      <c r="FE2959"/>
      <c r="FF2959"/>
      <c r="FG2959"/>
      <c r="FH2959"/>
      <c r="FI2959"/>
      <c r="FJ2959"/>
      <c r="FK2959"/>
      <c r="FL2959"/>
      <c r="FM2959"/>
      <c r="FN2959"/>
      <c r="FO2959"/>
      <c r="FP2959"/>
      <c r="FQ2959"/>
      <c r="FR2959"/>
      <c r="FS2959"/>
      <c r="FT2959"/>
      <c r="FU2959"/>
      <c r="FV2959"/>
      <c r="FW2959"/>
      <c r="FX2959"/>
      <c r="FY2959"/>
      <c r="FZ2959"/>
      <c r="GA2959"/>
      <c r="GB2959"/>
      <c r="GC2959"/>
      <c r="GD2959"/>
      <c r="GE2959"/>
      <c r="GF2959"/>
      <c r="GG2959"/>
      <c r="GH2959"/>
      <c r="GI2959"/>
      <c r="GJ2959"/>
      <c r="GK2959"/>
      <c r="GL2959"/>
      <c r="GM2959"/>
      <c r="GN2959"/>
      <c r="GO2959"/>
      <c r="GP2959"/>
      <c r="GQ2959"/>
      <c r="GR2959"/>
      <c r="GS2959"/>
      <c r="GT2959"/>
      <c r="GU2959"/>
      <c r="GV2959"/>
      <c r="GW2959"/>
      <c r="GX2959"/>
      <c r="GY2959"/>
      <c r="GZ2959"/>
      <c r="HA2959"/>
      <c r="HB2959"/>
      <c r="HC2959"/>
      <c r="HD2959"/>
      <c r="HE2959"/>
      <c r="HF2959"/>
      <c r="HG2959"/>
      <c r="HH2959"/>
      <c r="HI2959"/>
      <c r="HJ2959"/>
      <c r="HK2959"/>
      <c r="HL2959"/>
      <c r="HM2959"/>
      <c r="HN2959"/>
      <c r="HO2959"/>
      <c r="HP2959"/>
      <c r="HQ2959"/>
      <c r="HR2959"/>
      <c r="HS2959"/>
      <c r="HT2959"/>
      <c r="HU2959"/>
      <c r="HV2959"/>
      <c r="HW2959"/>
      <c r="HX2959"/>
      <c r="HY2959"/>
      <c r="HZ2959"/>
      <c r="IA2959"/>
      <c r="IB2959"/>
      <c r="IC2959"/>
      <c r="ID2959"/>
      <c r="IE2959"/>
      <c r="IF2959"/>
      <c r="IG2959"/>
      <c r="IH2959"/>
      <c r="II2959"/>
      <c r="IJ2959"/>
      <c r="IK2959"/>
      <c r="IL2959"/>
      <c r="IM2959"/>
      <c r="IN2959"/>
      <c r="IO2959"/>
      <c r="IP2959"/>
      <c r="IQ2959"/>
      <c r="IR2959"/>
      <c r="IS2959"/>
      <c r="IT2959"/>
      <c r="IU2959"/>
      <c r="IV2959"/>
    </row>
    <row r="2960" spans="1:256" ht="12" customHeight="1">
      <c r="B2960" s="65">
        <v>1</v>
      </c>
      <c r="C2960" s="66">
        <f>IF(E2960="A",1,IF(E2960="B",1,0))</f>
        <v>0</v>
      </c>
      <c r="D2960" s="663" t="s">
        <v>90</v>
      </c>
      <c r="E2960" s="663" t="s">
        <v>90</v>
      </c>
      <c r="F2960" s="662" t="s">
        <v>99</v>
      </c>
      <c r="G2960" s="78"/>
      <c r="H2960" s="96" t="s">
        <v>101</v>
      </c>
      <c r="I2960" s="107" t="s">
        <v>3610</v>
      </c>
      <c r="J2960" s="81"/>
      <c r="K2960" s="72"/>
      <c r="L2960" s="72"/>
      <c r="M2960" s="72"/>
      <c r="N2960" s="72"/>
      <c r="O2960" s="72"/>
      <c r="P2960" s="72"/>
      <c r="Q2960" s="833"/>
      <c r="R2960" s="102"/>
      <c r="S2960" s="73"/>
      <c r="T2960" s="102"/>
      <c r="U2960" s="103"/>
      <c r="V2960" s="104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  <c r="BG2960"/>
      <c r="BH2960"/>
      <c r="BI2960"/>
      <c r="BJ2960"/>
      <c r="BK2960"/>
      <c r="BL2960"/>
      <c r="BM2960"/>
      <c r="BN2960"/>
      <c r="BO2960"/>
      <c r="BP2960"/>
      <c r="BQ2960"/>
      <c r="BR2960"/>
      <c r="BS2960"/>
      <c r="BT2960"/>
      <c r="BU2960"/>
      <c r="BV2960"/>
      <c r="BW2960"/>
      <c r="BX2960"/>
      <c r="BY2960"/>
      <c r="BZ2960"/>
      <c r="CA2960"/>
      <c r="CB2960"/>
      <c r="CC2960"/>
      <c r="CD2960"/>
      <c r="CE2960"/>
      <c r="CF2960"/>
      <c r="CG2960"/>
      <c r="CH2960"/>
      <c r="CI2960"/>
      <c r="CJ2960"/>
      <c r="CK2960"/>
      <c r="CL2960"/>
      <c r="CM2960"/>
      <c r="CN2960"/>
      <c r="CO2960"/>
      <c r="CP2960"/>
      <c r="CQ2960"/>
      <c r="CR2960"/>
      <c r="CS2960"/>
      <c r="CT2960"/>
      <c r="CU2960"/>
      <c r="CV2960"/>
      <c r="CW2960"/>
      <c r="CX2960"/>
      <c r="CY2960"/>
      <c r="CZ2960"/>
      <c r="DA2960"/>
      <c r="DB2960"/>
      <c r="DC2960"/>
      <c r="DD2960"/>
      <c r="DE2960"/>
      <c r="DF2960"/>
      <c r="DG2960"/>
      <c r="DH2960"/>
      <c r="DI2960"/>
      <c r="DJ2960"/>
      <c r="DK2960"/>
      <c r="DL2960"/>
      <c r="DM2960"/>
      <c r="DN2960"/>
      <c r="DO2960"/>
      <c r="DP2960"/>
      <c r="DQ2960"/>
      <c r="DR2960"/>
      <c r="DS2960"/>
      <c r="DT2960"/>
      <c r="DU2960"/>
      <c r="DV2960"/>
      <c r="DW2960"/>
      <c r="DX2960"/>
      <c r="DY2960"/>
      <c r="DZ2960"/>
      <c r="EA2960"/>
      <c r="EB2960"/>
      <c r="EC2960"/>
      <c r="ED2960"/>
      <c r="EE2960"/>
      <c r="EF2960"/>
      <c r="EG2960"/>
      <c r="EH2960"/>
      <c r="EI2960"/>
      <c r="EJ2960"/>
      <c r="EK2960"/>
      <c r="EL2960"/>
      <c r="EM2960"/>
      <c r="EN2960"/>
      <c r="EO2960"/>
      <c r="EP2960"/>
      <c r="EQ2960"/>
      <c r="ER2960"/>
      <c r="ES2960"/>
      <c r="ET2960"/>
      <c r="EU2960"/>
      <c r="EV2960"/>
      <c r="EW2960"/>
      <c r="EX2960"/>
      <c r="EY2960"/>
      <c r="EZ2960"/>
      <c r="FA2960"/>
      <c r="FB2960"/>
      <c r="FC2960"/>
      <c r="FD2960"/>
      <c r="FE2960"/>
      <c r="FF2960"/>
      <c r="FG2960"/>
      <c r="FH2960"/>
      <c r="FI2960"/>
      <c r="FJ2960"/>
      <c r="FK2960"/>
      <c r="FL2960"/>
      <c r="FM2960"/>
      <c r="FN2960"/>
      <c r="FO2960"/>
      <c r="FP2960"/>
      <c r="FQ2960"/>
      <c r="FR2960"/>
      <c r="FS2960"/>
      <c r="FT2960"/>
      <c r="FU2960"/>
      <c r="FV2960"/>
      <c r="FW2960"/>
      <c r="FX2960"/>
      <c r="FY2960"/>
      <c r="FZ2960"/>
      <c r="GA2960"/>
      <c r="GB2960"/>
      <c r="GC2960"/>
      <c r="GD2960"/>
      <c r="GE2960"/>
      <c r="GF2960"/>
      <c r="GG2960"/>
      <c r="GH2960"/>
      <c r="GI2960"/>
      <c r="GJ2960"/>
      <c r="GK2960"/>
      <c r="GL2960"/>
      <c r="GM2960"/>
      <c r="GN2960"/>
      <c r="GO2960"/>
      <c r="GP2960"/>
      <c r="GQ2960"/>
      <c r="GR2960"/>
      <c r="GS2960"/>
      <c r="GT2960"/>
      <c r="GU2960"/>
      <c r="GV2960"/>
      <c r="GW2960"/>
      <c r="GX2960"/>
      <c r="GY2960"/>
      <c r="GZ2960"/>
      <c r="HA2960"/>
      <c r="HB2960"/>
      <c r="HC2960"/>
      <c r="HD2960"/>
      <c r="HE2960"/>
      <c r="HF2960"/>
      <c r="HG2960"/>
      <c r="HH2960"/>
      <c r="HI2960"/>
      <c r="HJ2960"/>
      <c r="HK2960"/>
      <c r="HL2960"/>
      <c r="HM2960"/>
      <c r="HN2960"/>
      <c r="HO2960"/>
      <c r="HP2960"/>
      <c r="HQ2960"/>
      <c r="HR2960"/>
      <c r="HS2960"/>
      <c r="HT2960"/>
      <c r="HU2960"/>
      <c r="HV2960"/>
      <c r="HW2960"/>
      <c r="HX2960"/>
      <c r="HY2960"/>
      <c r="HZ2960"/>
      <c r="IA2960"/>
      <c r="IB2960"/>
      <c r="IC2960"/>
      <c r="ID2960"/>
      <c r="IE2960"/>
      <c r="IF2960"/>
      <c r="IG2960"/>
      <c r="IH2960"/>
      <c r="II2960"/>
      <c r="IJ2960"/>
      <c r="IK2960"/>
      <c r="IL2960"/>
      <c r="IM2960"/>
      <c r="IN2960"/>
      <c r="IO2960"/>
      <c r="IP2960"/>
      <c r="IQ2960"/>
      <c r="IR2960"/>
      <c r="IS2960"/>
      <c r="IT2960"/>
      <c r="IU2960"/>
      <c r="IV2960"/>
    </row>
    <row r="2961" spans="1:256" s="55" customFormat="1" ht="12" customHeight="1">
      <c r="A2961" s="217"/>
      <c r="B2961" s="65">
        <v>1</v>
      </c>
      <c r="C2961" s="66">
        <f>IF(E2961="A",1,IF(E2961="B",1,0))</f>
        <v>0</v>
      </c>
      <c r="D2961" s="658" t="s">
        <v>68</v>
      </c>
      <c r="E2961" s="656" t="s">
        <v>99</v>
      </c>
      <c r="F2961" s="658" t="s">
        <v>87</v>
      </c>
      <c r="G2961" s="78"/>
      <c r="H2961" s="96" t="s">
        <v>215</v>
      </c>
      <c r="I2961" s="107" t="s">
        <v>3611</v>
      </c>
      <c r="J2961" s="81"/>
      <c r="K2961" s="72"/>
      <c r="L2961" s="72"/>
      <c r="M2961" s="72"/>
      <c r="N2961" s="72"/>
      <c r="O2961" s="72"/>
      <c r="P2961" s="72"/>
      <c r="Q2961" s="833"/>
      <c r="R2961" s="102"/>
      <c r="S2961" s="73"/>
      <c r="T2961" s="102"/>
      <c r="U2961" s="103"/>
      <c r="V2961" s="104"/>
    </row>
    <row r="2962" spans="1:256" s="55" customFormat="1" ht="12" customHeight="1">
      <c r="A2962" s="217"/>
      <c r="B2962" s="65">
        <v>1</v>
      </c>
      <c r="C2962" s="66">
        <f>IF(E2962="A",1,IF(E2962="B",1,0))</f>
        <v>0</v>
      </c>
      <c r="D2962" s="77" t="s">
        <v>90</v>
      </c>
      <c r="E2962" s="99" t="s">
        <v>70</v>
      </c>
      <c r="F2962" s="99" t="s">
        <v>70</v>
      </c>
      <c r="G2962" s="78"/>
      <c r="H2962" s="96" t="s">
        <v>90</v>
      </c>
      <c r="I2962" s="107" t="s">
        <v>3612</v>
      </c>
      <c r="J2962" s="81"/>
      <c r="K2962" s="72"/>
      <c r="L2962" s="72"/>
      <c r="M2962" s="72"/>
      <c r="N2962" s="72"/>
      <c r="O2962" s="72"/>
      <c r="P2962" s="72"/>
      <c r="Q2962" s="833"/>
      <c r="R2962" s="102"/>
      <c r="S2962" s="73"/>
      <c r="T2962" s="102"/>
      <c r="U2962" s="103"/>
      <c r="V2962" s="104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  <c r="BG2962"/>
      <c r="BH2962"/>
      <c r="BI2962"/>
      <c r="BJ2962"/>
      <c r="BK2962"/>
      <c r="BL2962"/>
      <c r="BM2962"/>
      <c r="BN2962"/>
      <c r="BO2962"/>
      <c r="BP2962"/>
      <c r="BQ2962"/>
      <c r="BR2962"/>
      <c r="BS2962"/>
      <c r="BT2962"/>
      <c r="BU2962"/>
      <c r="BV2962"/>
      <c r="BW2962"/>
      <c r="BX2962"/>
      <c r="BY2962"/>
      <c r="BZ2962"/>
      <c r="CA2962"/>
      <c r="CB2962"/>
      <c r="CC2962"/>
      <c r="CD2962"/>
      <c r="CE2962"/>
      <c r="CF2962"/>
      <c r="CG2962"/>
      <c r="CH2962"/>
      <c r="CI2962"/>
      <c r="CJ2962"/>
      <c r="CK2962"/>
      <c r="CL2962"/>
      <c r="CM2962"/>
      <c r="CN2962"/>
      <c r="CO2962"/>
      <c r="CP2962"/>
      <c r="CQ2962"/>
      <c r="CR2962"/>
      <c r="CS2962"/>
      <c r="CT2962"/>
      <c r="CU2962"/>
      <c r="CV2962"/>
      <c r="CW2962"/>
      <c r="CX2962"/>
      <c r="CY2962"/>
      <c r="CZ2962"/>
      <c r="DA2962"/>
      <c r="DB2962"/>
      <c r="DC2962"/>
      <c r="DD2962"/>
      <c r="DE2962"/>
      <c r="DF2962"/>
      <c r="DG2962"/>
      <c r="DH2962"/>
      <c r="DI2962"/>
      <c r="DJ2962"/>
      <c r="DK2962"/>
      <c r="DL2962"/>
      <c r="DM2962"/>
      <c r="DN2962"/>
      <c r="DO2962"/>
      <c r="DP2962"/>
      <c r="DQ2962"/>
      <c r="DR2962"/>
      <c r="DS2962"/>
      <c r="DT2962"/>
      <c r="DU2962"/>
      <c r="DV2962"/>
      <c r="DW2962"/>
      <c r="DX2962"/>
      <c r="DY2962"/>
      <c r="DZ2962"/>
      <c r="EA2962"/>
      <c r="EB2962"/>
      <c r="EC2962"/>
      <c r="ED2962"/>
      <c r="EE2962"/>
      <c r="EF2962"/>
      <c r="EG2962"/>
      <c r="EH2962"/>
      <c r="EI2962"/>
      <c r="EJ2962"/>
      <c r="EK2962"/>
      <c r="EL2962"/>
      <c r="EM2962"/>
      <c r="EN2962"/>
      <c r="EO2962"/>
      <c r="EP2962"/>
      <c r="EQ2962"/>
      <c r="ER2962"/>
      <c r="ES2962"/>
      <c r="ET2962"/>
      <c r="EU2962"/>
      <c r="EV2962"/>
      <c r="EW2962"/>
      <c r="EX2962"/>
      <c r="EY2962"/>
      <c r="EZ2962"/>
      <c r="FA2962"/>
      <c r="FB2962"/>
      <c r="FC2962"/>
      <c r="FD2962"/>
      <c r="FE2962"/>
      <c r="FF2962"/>
      <c r="FG2962"/>
      <c r="FH2962"/>
      <c r="FI2962"/>
      <c r="FJ2962"/>
      <c r="FK2962"/>
      <c r="FL2962"/>
      <c r="FM2962"/>
      <c r="FN2962"/>
      <c r="FO2962"/>
      <c r="FP2962"/>
      <c r="FQ2962"/>
      <c r="FR2962"/>
      <c r="FS2962"/>
      <c r="FT2962"/>
      <c r="FU2962"/>
      <c r="FV2962"/>
      <c r="FW2962"/>
      <c r="FX2962"/>
      <c r="FY2962"/>
      <c r="FZ2962"/>
      <c r="GA2962"/>
      <c r="GB2962"/>
      <c r="GC2962"/>
      <c r="GD2962"/>
      <c r="GE2962"/>
      <c r="GF2962"/>
      <c r="GG2962"/>
      <c r="GH2962"/>
      <c r="GI2962"/>
      <c r="GJ2962"/>
      <c r="GK2962"/>
      <c r="GL2962"/>
      <c r="GM2962"/>
      <c r="GN2962"/>
      <c r="GO2962"/>
      <c r="GP2962"/>
      <c r="GQ2962"/>
      <c r="GR2962"/>
      <c r="GS2962"/>
      <c r="GT2962"/>
      <c r="GU2962"/>
      <c r="GV2962"/>
      <c r="GW2962"/>
      <c r="GX2962"/>
      <c r="GY2962"/>
      <c r="GZ2962"/>
      <c r="HA2962"/>
      <c r="HB2962"/>
      <c r="HC2962"/>
      <c r="HD2962"/>
      <c r="HE2962"/>
      <c r="HF2962"/>
      <c r="HG2962"/>
      <c r="HH2962"/>
      <c r="HI2962"/>
      <c r="HJ2962"/>
      <c r="HK2962"/>
      <c r="HL2962"/>
      <c r="HM2962"/>
      <c r="HN2962"/>
      <c r="HO2962"/>
      <c r="HP2962"/>
      <c r="HQ2962"/>
      <c r="HR2962"/>
      <c r="HS2962"/>
      <c r="HT2962"/>
      <c r="HU2962"/>
      <c r="HV2962"/>
      <c r="HW2962"/>
      <c r="HX2962"/>
      <c r="HY2962"/>
      <c r="HZ2962"/>
      <c r="IA2962"/>
      <c r="IB2962"/>
      <c r="IC2962"/>
      <c r="ID2962"/>
      <c r="IE2962"/>
      <c r="IF2962"/>
      <c r="IG2962"/>
      <c r="IH2962"/>
      <c r="II2962"/>
      <c r="IJ2962"/>
      <c r="IK2962"/>
      <c r="IL2962"/>
      <c r="IM2962"/>
      <c r="IN2962"/>
      <c r="IO2962"/>
      <c r="IP2962"/>
      <c r="IQ2962"/>
      <c r="IR2962"/>
      <c r="IS2962"/>
      <c r="IT2962"/>
      <c r="IU2962"/>
      <c r="IV2962"/>
    </row>
    <row r="2963" spans="1:256" s="55" customFormat="1" ht="12" customHeight="1">
      <c r="A2963"/>
      <c r="B2963" s="65">
        <v>1</v>
      </c>
      <c r="C2963" s="66">
        <f>IF(E2963="A",4,IF(E2963="B",3,IF(E2963="C",2,IF(E2963="D",1,0))))</f>
        <v>4</v>
      </c>
      <c r="D2963" s="76" t="s">
        <v>87</v>
      </c>
      <c r="E2963" s="76" t="s">
        <v>68</v>
      </c>
      <c r="F2963" s="99" t="s">
        <v>70</v>
      </c>
      <c r="G2963" s="78"/>
      <c r="H2963" s="96" t="s">
        <v>126</v>
      </c>
      <c r="I2963" s="107" t="s">
        <v>782</v>
      </c>
      <c r="J2963" s="81" t="s">
        <v>1056</v>
      </c>
      <c r="K2963" s="72"/>
      <c r="L2963" s="72"/>
      <c r="M2963" s="72"/>
      <c r="N2963" s="72"/>
      <c r="O2963" s="72"/>
      <c r="P2963" s="72"/>
      <c r="Q2963" s="833"/>
      <c r="R2963" s="102"/>
      <c r="S2963" s="73"/>
      <c r="T2963" s="102"/>
      <c r="U2963" s="103"/>
      <c r="V2963" s="104"/>
      <c r="W2963" s="325"/>
      <c r="X2963" s="325"/>
      <c r="Y2963" s="325"/>
      <c r="Z2963" s="325"/>
      <c r="AA2963" s="325"/>
      <c r="AB2963" s="325"/>
      <c r="AC2963" s="325"/>
      <c r="AD2963" s="325"/>
      <c r="AE2963" s="325"/>
      <c r="AF2963" s="325"/>
      <c r="AG2963" s="325"/>
      <c r="AH2963" s="325"/>
      <c r="AI2963" s="325"/>
      <c r="AJ2963" s="325"/>
      <c r="AK2963" s="325"/>
      <c r="AL2963" s="325"/>
      <c r="AM2963" s="325"/>
      <c r="AN2963" s="325"/>
      <c r="AO2963" s="325"/>
      <c r="AP2963" s="325"/>
      <c r="AQ2963" s="325"/>
      <c r="AR2963" s="325"/>
      <c r="AS2963" s="325"/>
      <c r="AT2963" s="325"/>
      <c r="AU2963" s="325"/>
      <c r="AV2963" s="325"/>
      <c r="AW2963" s="325"/>
      <c r="AX2963" s="325"/>
      <c r="AY2963" s="325"/>
      <c r="AZ2963" s="325"/>
      <c r="BA2963" s="325"/>
      <c r="BB2963" s="325"/>
      <c r="BC2963" s="325"/>
      <c r="BD2963" s="325"/>
      <c r="BE2963" s="325"/>
      <c r="BF2963" s="325"/>
      <c r="BG2963" s="325"/>
      <c r="BH2963" s="325"/>
      <c r="BI2963" s="325"/>
      <c r="BJ2963" s="325"/>
      <c r="BK2963" s="325"/>
      <c r="BL2963" s="325"/>
      <c r="BM2963" s="325"/>
      <c r="BN2963" s="325"/>
      <c r="BO2963" s="325"/>
      <c r="BP2963" s="325"/>
      <c r="BQ2963" s="325"/>
      <c r="BR2963" s="325"/>
      <c r="BS2963" s="325"/>
      <c r="BT2963" s="325"/>
      <c r="BU2963" s="325"/>
      <c r="BV2963" s="325"/>
      <c r="BW2963" s="325"/>
      <c r="BX2963" s="325"/>
      <c r="BY2963" s="325"/>
      <c r="BZ2963" s="325"/>
      <c r="CA2963" s="325"/>
      <c r="CB2963" s="325"/>
      <c r="CC2963" s="325"/>
      <c r="CD2963" s="325"/>
      <c r="CE2963" s="325"/>
      <c r="CF2963" s="325"/>
      <c r="CG2963" s="325"/>
      <c r="CH2963" s="325"/>
      <c r="CI2963" s="325"/>
      <c r="CJ2963" s="325"/>
      <c r="CK2963" s="325"/>
      <c r="CL2963" s="325"/>
      <c r="CM2963" s="325"/>
      <c r="CN2963" s="325"/>
      <c r="CO2963" s="325"/>
      <c r="CP2963" s="325"/>
      <c r="CQ2963" s="325"/>
      <c r="CR2963" s="325"/>
      <c r="CS2963" s="325"/>
      <c r="CT2963" s="325"/>
      <c r="CU2963" s="325"/>
      <c r="CV2963" s="325"/>
      <c r="CW2963" s="325"/>
      <c r="CX2963" s="325"/>
      <c r="CY2963" s="325"/>
      <c r="CZ2963" s="325"/>
      <c r="DA2963" s="325"/>
      <c r="DB2963" s="325"/>
      <c r="DC2963" s="325"/>
      <c r="DD2963" s="325"/>
      <c r="DE2963" s="325"/>
      <c r="DF2963" s="325"/>
      <c r="DG2963" s="325"/>
      <c r="DH2963" s="325"/>
      <c r="DI2963" s="325"/>
      <c r="DJ2963" s="325"/>
      <c r="DK2963" s="325"/>
      <c r="DL2963" s="325"/>
      <c r="DM2963" s="325"/>
      <c r="DN2963" s="325"/>
      <c r="DO2963" s="325"/>
      <c r="DP2963" s="325"/>
      <c r="DQ2963" s="325"/>
      <c r="DR2963" s="325"/>
      <c r="DS2963" s="325"/>
      <c r="DT2963" s="325"/>
      <c r="DU2963" s="325"/>
      <c r="DV2963" s="325"/>
      <c r="DW2963" s="325"/>
      <c r="DX2963" s="325"/>
      <c r="DY2963" s="325"/>
      <c r="DZ2963" s="325"/>
      <c r="EA2963" s="325"/>
      <c r="EB2963" s="325"/>
      <c r="EC2963" s="325"/>
      <c r="ED2963" s="325"/>
      <c r="EE2963" s="325"/>
      <c r="EF2963" s="325"/>
      <c r="EG2963" s="325"/>
      <c r="EH2963" s="325"/>
      <c r="EI2963" s="325"/>
      <c r="EJ2963" s="325"/>
      <c r="EK2963" s="325"/>
      <c r="EL2963" s="325"/>
      <c r="EM2963" s="325"/>
      <c r="EN2963" s="325"/>
      <c r="EO2963" s="325"/>
      <c r="EP2963" s="325"/>
      <c r="EQ2963" s="325"/>
      <c r="ER2963" s="325"/>
      <c r="ES2963" s="325"/>
      <c r="ET2963" s="325"/>
      <c r="EU2963" s="325"/>
      <c r="EV2963" s="325"/>
      <c r="EW2963" s="325"/>
      <c r="EX2963" s="325"/>
      <c r="EY2963" s="325"/>
      <c r="EZ2963" s="325"/>
      <c r="FA2963" s="325"/>
      <c r="FB2963" s="325"/>
      <c r="FC2963" s="325"/>
      <c r="FD2963" s="325"/>
      <c r="FE2963" s="325"/>
      <c r="FF2963" s="325"/>
      <c r="FG2963" s="325"/>
      <c r="FH2963" s="325"/>
      <c r="FI2963" s="325"/>
      <c r="FJ2963" s="325"/>
      <c r="FK2963" s="325"/>
      <c r="FL2963" s="325"/>
      <c r="FM2963" s="325"/>
      <c r="FN2963" s="325"/>
      <c r="FO2963" s="325"/>
      <c r="FP2963" s="325"/>
      <c r="FQ2963" s="325"/>
      <c r="FR2963" s="325"/>
      <c r="FS2963" s="325"/>
      <c r="FT2963" s="325"/>
      <c r="FU2963" s="325"/>
      <c r="FV2963" s="325"/>
      <c r="FW2963" s="325"/>
      <c r="FX2963" s="325"/>
      <c r="FY2963" s="325"/>
      <c r="FZ2963" s="325"/>
      <c r="GA2963" s="325"/>
      <c r="GB2963" s="325"/>
      <c r="GC2963" s="325"/>
      <c r="GD2963" s="325"/>
      <c r="GE2963" s="325"/>
      <c r="GF2963" s="325"/>
      <c r="GG2963" s="325"/>
      <c r="GH2963" s="325"/>
      <c r="GI2963" s="325"/>
      <c r="GJ2963" s="325"/>
      <c r="GK2963" s="325"/>
      <c r="GL2963" s="325"/>
      <c r="GM2963" s="325"/>
      <c r="GN2963" s="325"/>
      <c r="GO2963" s="325"/>
      <c r="GP2963" s="325"/>
      <c r="GQ2963" s="325"/>
      <c r="GR2963" s="325"/>
      <c r="GS2963" s="325"/>
      <c r="GT2963" s="325"/>
      <c r="GU2963" s="325"/>
      <c r="GV2963" s="325"/>
      <c r="GW2963" s="325"/>
      <c r="GX2963" s="325"/>
      <c r="GY2963" s="325"/>
      <c r="GZ2963" s="325"/>
      <c r="HA2963" s="325"/>
      <c r="HB2963" s="325"/>
      <c r="HC2963" s="325"/>
      <c r="HD2963" s="325"/>
      <c r="HE2963" s="325"/>
      <c r="HF2963" s="325"/>
      <c r="HG2963" s="325"/>
      <c r="HH2963" s="325"/>
      <c r="HI2963" s="325"/>
      <c r="HJ2963" s="325"/>
      <c r="HK2963" s="325"/>
      <c r="HL2963" s="325"/>
      <c r="HM2963" s="325"/>
      <c r="HN2963" s="325"/>
      <c r="HO2963" s="325"/>
      <c r="HP2963" s="325"/>
      <c r="HQ2963" s="325"/>
      <c r="HR2963" s="325"/>
      <c r="HS2963" s="325"/>
      <c r="HT2963" s="325"/>
      <c r="HU2963" s="325"/>
      <c r="HV2963" s="325"/>
      <c r="HW2963" s="325"/>
      <c r="HX2963" s="325"/>
      <c r="HY2963" s="325"/>
      <c r="HZ2963" s="325"/>
      <c r="IA2963" s="325"/>
      <c r="IB2963" s="325"/>
      <c r="IC2963" s="325"/>
      <c r="ID2963" s="325"/>
      <c r="IE2963" s="325"/>
      <c r="IF2963" s="325"/>
      <c r="IG2963" s="325"/>
      <c r="IH2963" s="325"/>
      <c r="II2963" s="325"/>
      <c r="IJ2963" s="325"/>
      <c r="IK2963" s="325"/>
      <c r="IL2963" s="325"/>
      <c r="IM2963" s="325"/>
      <c r="IN2963" s="325"/>
      <c r="IO2963" s="325"/>
      <c r="IP2963" s="325"/>
      <c r="IQ2963" s="325"/>
      <c r="IR2963" s="325"/>
      <c r="IS2963" s="325"/>
      <c r="IT2963" s="325"/>
      <c r="IU2963" s="325"/>
      <c r="IV2963" s="325"/>
    </row>
    <row r="2964" spans="1:256" s="55" customFormat="1" ht="12" customHeight="1">
      <c r="A2964" s="217"/>
      <c r="B2964" s="65">
        <v>1</v>
      </c>
      <c r="C2964" s="66">
        <f t="shared" ref="C2964:C2972" si="138">IF(E2964="A",1,IF(E2964="B",1,0))</f>
        <v>0</v>
      </c>
      <c r="D2964" s="76" t="s">
        <v>87</v>
      </c>
      <c r="E2964" s="99" t="s">
        <v>99</v>
      </c>
      <c r="F2964" s="76" t="s">
        <v>68</v>
      </c>
      <c r="G2964" s="78"/>
      <c r="H2964" s="100" t="s">
        <v>101</v>
      </c>
      <c r="I2964" s="101" t="s">
        <v>5807</v>
      </c>
      <c r="J2964" s="81" t="s">
        <v>7</v>
      </c>
      <c r="K2964" s="72"/>
      <c r="L2964" s="72"/>
      <c r="M2964" s="72"/>
      <c r="N2964" s="72"/>
      <c r="O2964" s="72"/>
      <c r="P2964" s="72"/>
      <c r="Q2964" s="833"/>
      <c r="R2964" s="102"/>
      <c r="S2964" s="73"/>
      <c r="T2964" s="102"/>
      <c r="U2964" s="103"/>
      <c r="V2964" s="104"/>
    </row>
    <row r="2965" spans="1:256" s="55" customFormat="1" ht="12.5">
      <c r="A2965" s="305"/>
      <c r="B2965" s="65">
        <v>1</v>
      </c>
      <c r="C2965" s="66">
        <f t="shared" si="138"/>
        <v>0</v>
      </c>
      <c r="D2965" s="99" t="s">
        <v>70</v>
      </c>
      <c r="E2965" s="99" t="s">
        <v>70</v>
      </c>
      <c r="F2965" s="77" t="s">
        <v>90</v>
      </c>
      <c r="G2965" s="78"/>
      <c r="H2965" s="96" t="s">
        <v>129</v>
      </c>
      <c r="I2965" s="107" t="s">
        <v>3613</v>
      </c>
      <c r="J2965" s="81"/>
      <c r="K2965" s="72"/>
      <c r="L2965" s="72"/>
      <c r="M2965" s="72"/>
      <c r="N2965" s="72"/>
      <c r="O2965" s="72"/>
      <c r="P2965" s="72"/>
      <c r="Q2965" s="833"/>
      <c r="R2965" s="102"/>
      <c r="S2965" s="73"/>
      <c r="T2965" s="102"/>
      <c r="U2965" s="103"/>
      <c r="V2965" s="104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  <c r="BG2965"/>
      <c r="BH2965"/>
      <c r="BI2965"/>
      <c r="BJ2965"/>
      <c r="BK2965"/>
      <c r="BL2965"/>
      <c r="BM2965"/>
      <c r="BN2965"/>
      <c r="BO2965"/>
      <c r="BP2965"/>
      <c r="BQ2965"/>
      <c r="BR2965"/>
      <c r="BS2965"/>
      <c r="BT2965"/>
      <c r="BU2965"/>
      <c r="BV2965"/>
      <c r="BW2965"/>
      <c r="BX2965"/>
      <c r="BY2965"/>
      <c r="BZ2965"/>
      <c r="CA2965"/>
      <c r="CB2965"/>
      <c r="CC2965"/>
      <c r="CD2965"/>
      <c r="CE2965"/>
      <c r="CF2965"/>
      <c r="CG2965"/>
      <c r="CH2965"/>
      <c r="CI2965"/>
      <c r="CJ2965"/>
      <c r="CK2965"/>
      <c r="CL2965"/>
      <c r="CM2965"/>
      <c r="CN2965"/>
      <c r="CO2965"/>
      <c r="CP2965"/>
      <c r="CQ2965"/>
      <c r="CR2965"/>
      <c r="CS2965"/>
      <c r="CT2965"/>
      <c r="CU2965"/>
      <c r="CV2965"/>
      <c r="CW2965"/>
      <c r="CX2965"/>
      <c r="CY2965"/>
      <c r="CZ2965"/>
      <c r="DA2965"/>
      <c r="DB2965"/>
      <c r="DC2965"/>
      <c r="DD2965"/>
      <c r="DE2965"/>
      <c r="DF2965"/>
      <c r="DG2965"/>
      <c r="DH2965"/>
      <c r="DI2965"/>
      <c r="DJ2965"/>
      <c r="DK2965"/>
      <c r="DL2965"/>
      <c r="DM2965"/>
      <c r="DN2965"/>
      <c r="DO2965"/>
      <c r="DP2965"/>
      <c r="DQ2965"/>
      <c r="DR2965"/>
      <c r="DS2965"/>
      <c r="DT2965"/>
      <c r="DU2965"/>
      <c r="DV2965"/>
      <c r="DW2965"/>
      <c r="DX2965"/>
      <c r="DY2965"/>
      <c r="DZ2965"/>
      <c r="EA2965"/>
      <c r="EB2965"/>
      <c r="EC2965"/>
      <c r="ED2965"/>
      <c r="EE2965"/>
      <c r="EF2965"/>
      <c r="EG2965"/>
      <c r="EH2965"/>
      <c r="EI2965"/>
      <c r="EJ2965"/>
      <c r="EK2965"/>
      <c r="EL2965"/>
      <c r="EM2965"/>
      <c r="EN2965"/>
      <c r="EO2965"/>
      <c r="EP2965"/>
      <c r="EQ2965"/>
      <c r="ER2965"/>
      <c r="ES2965"/>
      <c r="ET2965"/>
      <c r="EU2965"/>
      <c r="EV2965"/>
      <c r="EW2965"/>
      <c r="EX2965"/>
      <c r="EY2965"/>
      <c r="EZ2965"/>
      <c r="FA2965"/>
      <c r="FB2965"/>
      <c r="FC2965"/>
      <c r="FD2965"/>
      <c r="FE2965"/>
      <c r="FF2965"/>
      <c r="FG2965"/>
      <c r="FH2965"/>
      <c r="FI2965"/>
      <c r="FJ2965"/>
      <c r="FK2965"/>
      <c r="FL2965"/>
      <c r="FM2965"/>
      <c r="FN2965"/>
      <c r="FO2965"/>
      <c r="FP2965"/>
      <c r="FQ2965"/>
      <c r="FR2965"/>
      <c r="FS2965"/>
      <c r="FT2965"/>
      <c r="FU2965"/>
      <c r="FV2965"/>
      <c r="FW2965"/>
      <c r="FX2965"/>
      <c r="FY2965"/>
      <c r="FZ2965"/>
      <c r="GA2965"/>
      <c r="GB2965"/>
      <c r="GC2965"/>
      <c r="GD2965"/>
      <c r="GE2965"/>
      <c r="GF2965"/>
      <c r="GG2965"/>
      <c r="GH2965"/>
      <c r="GI2965"/>
      <c r="GJ2965"/>
      <c r="GK2965"/>
      <c r="GL2965"/>
      <c r="GM2965"/>
      <c r="GN2965"/>
      <c r="GO2965"/>
      <c r="GP2965"/>
      <c r="GQ2965"/>
      <c r="GR2965"/>
      <c r="GS2965"/>
      <c r="GT2965"/>
      <c r="GU2965"/>
      <c r="GV2965"/>
      <c r="GW2965"/>
      <c r="GX2965"/>
      <c r="GY2965"/>
      <c r="GZ2965"/>
      <c r="HA2965"/>
      <c r="HB2965"/>
      <c r="HC2965"/>
      <c r="HD2965"/>
      <c r="HE2965"/>
      <c r="HF2965"/>
      <c r="HG2965"/>
      <c r="HH2965"/>
      <c r="HI2965"/>
      <c r="HJ2965"/>
      <c r="HK2965"/>
      <c r="HL2965"/>
      <c r="HM2965"/>
      <c r="HN2965"/>
      <c r="HO2965"/>
      <c r="HP2965"/>
      <c r="HQ2965"/>
      <c r="HR2965"/>
      <c r="HS2965"/>
      <c r="HT2965"/>
      <c r="HU2965"/>
      <c r="HV2965"/>
      <c r="HW2965"/>
      <c r="HX2965"/>
      <c r="HY2965"/>
      <c r="HZ2965"/>
      <c r="IA2965"/>
      <c r="IB2965"/>
      <c r="IC2965"/>
      <c r="ID2965"/>
      <c r="IE2965"/>
      <c r="IF2965"/>
      <c r="IG2965"/>
      <c r="IH2965"/>
      <c r="II2965"/>
      <c r="IJ2965"/>
      <c r="IK2965"/>
      <c r="IL2965"/>
      <c r="IM2965"/>
      <c r="IN2965"/>
      <c r="IO2965"/>
      <c r="IP2965"/>
      <c r="IQ2965"/>
      <c r="IR2965"/>
      <c r="IS2965"/>
      <c r="IT2965"/>
      <c r="IU2965"/>
      <c r="IV2965"/>
    </row>
    <row r="2966" spans="1:256" s="55" customFormat="1" ht="12.5">
      <c r="A2966" s="217"/>
      <c r="B2966" s="65">
        <v>1</v>
      </c>
      <c r="C2966" s="66">
        <f t="shared" si="138"/>
        <v>0</v>
      </c>
      <c r="D2966" s="77" t="s">
        <v>90</v>
      </c>
      <c r="E2966" s="77" t="s">
        <v>90</v>
      </c>
      <c r="F2966" s="77" t="s">
        <v>90</v>
      </c>
      <c r="G2966" s="78"/>
      <c r="H2966" s="96" t="s">
        <v>90</v>
      </c>
      <c r="I2966" s="107" t="s">
        <v>3614</v>
      </c>
      <c r="J2966" s="81"/>
      <c r="K2966" s="72"/>
      <c r="L2966" s="72"/>
      <c r="M2966" s="72"/>
      <c r="N2966" s="72"/>
      <c r="O2966" s="72"/>
      <c r="P2966" s="72"/>
      <c r="Q2966" s="833"/>
      <c r="R2966" s="102"/>
      <c r="S2966" s="73"/>
      <c r="T2966" s="102"/>
      <c r="U2966" s="103"/>
      <c r="V2966" s="104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  <c r="BH2966"/>
      <c r="BI2966"/>
      <c r="BJ2966"/>
      <c r="BK2966"/>
      <c r="BL2966"/>
      <c r="BM2966"/>
      <c r="BN2966"/>
      <c r="BO2966"/>
      <c r="BP2966"/>
      <c r="BQ2966"/>
      <c r="BR2966"/>
      <c r="BS2966"/>
      <c r="BT2966"/>
      <c r="BU2966"/>
      <c r="BV2966"/>
      <c r="BW2966"/>
      <c r="BX2966"/>
      <c r="BY2966"/>
      <c r="BZ2966"/>
      <c r="CA2966"/>
      <c r="CB2966"/>
      <c r="CC2966"/>
      <c r="CD2966"/>
      <c r="CE2966"/>
      <c r="CF2966"/>
      <c r="CG2966"/>
      <c r="CH2966"/>
      <c r="CI2966"/>
      <c r="CJ2966"/>
      <c r="CK2966"/>
      <c r="CL2966"/>
      <c r="CM2966"/>
      <c r="CN2966"/>
      <c r="CO2966"/>
      <c r="CP2966"/>
      <c r="CQ2966"/>
      <c r="CR2966"/>
      <c r="CS2966"/>
      <c r="CT2966"/>
      <c r="CU2966"/>
      <c r="CV2966"/>
      <c r="CW2966"/>
      <c r="CX2966"/>
      <c r="CY2966"/>
      <c r="CZ2966"/>
      <c r="DA2966"/>
      <c r="DB2966"/>
      <c r="DC2966"/>
      <c r="DD2966"/>
      <c r="DE2966"/>
      <c r="DF2966"/>
      <c r="DG2966"/>
      <c r="DH2966"/>
      <c r="DI2966"/>
      <c r="DJ2966"/>
      <c r="DK2966"/>
      <c r="DL2966"/>
      <c r="DM2966"/>
      <c r="DN2966"/>
      <c r="DO2966"/>
      <c r="DP2966"/>
      <c r="DQ2966"/>
      <c r="DR2966"/>
      <c r="DS2966"/>
      <c r="DT2966"/>
      <c r="DU2966"/>
      <c r="DV2966"/>
      <c r="DW2966"/>
      <c r="DX2966"/>
      <c r="DY2966"/>
      <c r="DZ2966"/>
      <c r="EA2966"/>
      <c r="EB2966"/>
      <c r="EC2966"/>
      <c r="ED2966"/>
      <c r="EE2966"/>
      <c r="EF2966"/>
      <c r="EG2966"/>
      <c r="EH2966"/>
      <c r="EI2966"/>
      <c r="EJ2966"/>
      <c r="EK2966"/>
      <c r="EL2966"/>
      <c r="EM2966"/>
      <c r="EN2966"/>
      <c r="EO2966"/>
      <c r="EP2966"/>
      <c r="EQ2966"/>
      <c r="ER2966"/>
      <c r="ES2966"/>
      <c r="ET2966"/>
      <c r="EU2966"/>
      <c r="EV2966"/>
      <c r="EW2966"/>
      <c r="EX2966"/>
      <c r="EY2966"/>
      <c r="EZ2966"/>
      <c r="FA2966"/>
      <c r="FB2966"/>
      <c r="FC2966"/>
      <c r="FD2966"/>
      <c r="FE2966"/>
      <c r="FF2966"/>
      <c r="FG2966"/>
      <c r="FH2966"/>
      <c r="FI2966"/>
      <c r="FJ2966"/>
      <c r="FK2966"/>
      <c r="FL2966"/>
      <c r="FM2966"/>
      <c r="FN2966"/>
      <c r="FO2966"/>
      <c r="FP2966"/>
      <c r="FQ2966"/>
      <c r="FR2966"/>
      <c r="FS2966"/>
      <c r="FT2966"/>
      <c r="FU2966"/>
      <c r="FV2966"/>
      <c r="FW2966"/>
      <c r="FX2966"/>
      <c r="FY2966"/>
      <c r="FZ2966"/>
      <c r="GA2966"/>
      <c r="GB2966"/>
      <c r="GC2966"/>
      <c r="GD2966"/>
      <c r="GE2966"/>
      <c r="GF2966"/>
      <c r="GG2966"/>
      <c r="GH2966"/>
      <c r="GI2966"/>
      <c r="GJ2966"/>
      <c r="GK2966"/>
      <c r="GL2966"/>
      <c r="GM2966"/>
      <c r="GN2966"/>
      <c r="GO2966"/>
      <c r="GP2966"/>
      <c r="GQ2966"/>
      <c r="GR2966"/>
      <c r="GS2966"/>
      <c r="GT2966"/>
      <c r="GU2966"/>
      <c r="GV2966"/>
      <c r="GW2966"/>
      <c r="GX2966"/>
      <c r="GY2966"/>
      <c r="GZ2966"/>
      <c r="HA2966"/>
      <c r="HB2966"/>
      <c r="HC2966"/>
      <c r="HD2966"/>
      <c r="HE2966"/>
      <c r="HF2966"/>
      <c r="HG2966"/>
      <c r="HH2966"/>
      <c r="HI2966"/>
      <c r="HJ2966"/>
      <c r="HK2966"/>
      <c r="HL2966"/>
      <c r="HM2966"/>
      <c r="HN2966"/>
      <c r="HO2966"/>
      <c r="HP2966"/>
      <c r="HQ2966"/>
      <c r="HR2966"/>
      <c r="HS2966"/>
      <c r="HT2966"/>
      <c r="HU2966"/>
      <c r="HV2966"/>
      <c r="HW2966"/>
      <c r="HX2966"/>
      <c r="HY2966"/>
      <c r="HZ2966"/>
      <c r="IA2966"/>
      <c r="IB2966"/>
      <c r="IC2966"/>
      <c r="ID2966"/>
      <c r="IE2966"/>
      <c r="IF2966"/>
      <c r="IG2966"/>
      <c r="IH2966"/>
      <c r="II2966"/>
      <c r="IJ2966"/>
      <c r="IK2966"/>
      <c r="IL2966"/>
      <c r="IM2966"/>
      <c r="IN2966"/>
      <c r="IO2966"/>
      <c r="IP2966"/>
      <c r="IQ2966"/>
      <c r="IR2966"/>
      <c r="IS2966"/>
      <c r="IT2966"/>
      <c r="IU2966"/>
      <c r="IV2966"/>
    </row>
    <row r="2967" spans="1:256" s="55" customFormat="1" ht="12" customHeight="1">
      <c r="A2967" s="217"/>
      <c r="B2967" s="65">
        <v>1</v>
      </c>
      <c r="C2967" s="66">
        <f t="shared" si="138"/>
        <v>1</v>
      </c>
      <c r="D2967" s="76" t="s">
        <v>87</v>
      </c>
      <c r="E2967" s="76" t="s">
        <v>87</v>
      </c>
      <c r="F2967" s="99" t="s">
        <v>70</v>
      </c>
      <c r="G2967" s="78"/>
      <c r="H2967" s="96" t="s">
        <v>126</v>
      </c>
      <c r="I2967" s="107" t="s">
        <v>3615</v>
      </c>
      <c r="J2967" s="81"/>
      <c r="K2967" s="72"/>
      <c r="L2967" s="72"/>
      <c r="M2967" s="72"/>
      <c r="N2967" s="72"/>
      <c r="O2967" s="72"/>
      <c r="P2967" s="72"/>
      <c r="Q2967" s="833"/>
      <c r="R2967" s="102"/>
      <c r="S2967" s="73"/>
      <c r="T2967" s="102"/>
      <c r="U2967" s="103"/>
      <c r="V2967" s="104"/>
      <c r="W2967" s="109"/>
      <c r="X2967" s="109"/>
      <c r="Y2967" s="109"/>
      <c r="Z2967" s="109"/>
      <c r="AA2967" s="109"/>
      <c r="AB2967" s="109"/>
      <c r="AC2967" s="109"/>
      <c r="AD2967" s="109"/>
      <c r="AE2967" s="109"/>
      <c r="AF2967" s="109"/>
      <c r="AG2967" s="109"/>
      <c r="AH2967" s="109"/>
      <c r="AI2967" s="109"/>
      <c r="AJ2967" s="109"/>
      <c r="AK2967" s="109"/>
      <c r="AL2967" s="109"/>
      <c r="AM2967" s="109"/>
      <c r="AN2967" s="109"/>
      <c r="AO2967" s="109"/>
      <c r="AP2967" s="109"/>
      <c r="AQ2967" s="109"/>
      <c r="AR2967" s="109"/>
      <c r="AS2967" s="109"/>
      <c r="AT2967" s="109"/>
      <c r="AU2967" s="109"/>
      <c r="AV2967" s="109"/>
      <c r="AW2967" s="109"/>
      <c r="AX2967" s="109"/>
      <c r="AY2967" s="109"/>
      <c r="AZ2967" s="109"/>
      <c r="BA2967" s="109"/>
      <c r="BB2967" s="109"/>
      <c r="BC2967" s="109"/>
      <c r="BD2967" s="109"/>
      <c r="BE2967" s="109"/>
      <c r="BF2967" s="109"/>
      <c r="BG2967" s="109"/>
      <c r="BH2967" s="109"/>
      <c r="BI2967" s="109"/>
      <c r="BJ2967" s="109"/>
      <c r="BK2967" s="109"/>
      <c r="BL2967" s="109"/>
      <c r="BM2967" s="109"/>
      <c r="BN2967" s="109"/>
      <c r="BO2967" s="109"/>
      <c r="BP2967" s="109"/>
      <c r="BQ2967" s="109"/>
      <c r="BR2967" s="109"/>
      <c r="BS2967" s="109"/>
      <c r="BT2967" s="109"/>
      <c r="BU2967" s="109"/>
      <c r="BV2967" s="109"/>
      <c r="BW2967" s="109"/>
      <c r="BX2967" s="109"/>
      <c r="BY2967" s="109"/>
      <c r="BZ2967" s="109"/>
      <c r="CA2967" s="109"/>
      <c r="CB2967" s="109"/>
      <c r="CC2967" s="109"/>
      <c r="CD2967" s="109"/>
      <c r="CE2967" s="109"/>
      <c r="CF2967" s="109"/>
      <c r="CG2967" s="109"/>
      <c r="CH2967" s="109"/>
      <c r="CI2967" s="109"/>
      <c r="CJ2967" s="109"/>
      <c r="CK2967" s="109"/>
      <c r="CL2967" s="109"/>
      <c r="CM2967" s="109"/>
      <c r="CN2967" s="109"/>
      <c r="CO2967" s="109"/>
      <c r="CP2967" s="109"/>
      <c r="CQ2967" s="109"/>
      <c r="CR2967" s="109"/>
      <c r="CS2967" s="109"/>
      <c r="CT2967" s="109"/>
      <c r="CU2967" s="109"/>
      <c r="CV2967" s="109"/>
      <c r="CW2967" s="109"/>
      <c r="CX2967" s="109"/>
      <c r="CY2967" s="109"/>
      <c r="CZ2967" s="109"/>
      <c r="DA2967" s="109"/>
      <c r="DB2967" s="109"/>
      <c r="DC2967" s="109"/>
      <c r="DD2967" s="109"/>
      <c r="DE2967" s="109"/>
      <c r="DF2967" s="109"/>
      <c r="DG2967" s="109"/>
      <c r="DH2967" s="109"/>
      <c r="DI2967" s="109"/>
      <c r="DJ2967" s="109"/>
      <c r="DK2967" s="109"/>
      <c r="DL2967" s="109"/>
      <c r="DM2967" s="109"/>
      <c r="DN2967" s="109"/>
      <c r="DO2967" s="109"/>
      <c r="DP2967" s="109"/>
      <c r="DQ2967" s="109"/>
      <c r="DR2967" s="109"/>
      <c r="DS2967" s="109"/>
      <c r="DT2967" s="109"/>
      <c r="DU2967" s="109"/>
      <c r="DV2967" s="109"/>
      <c r="DW2967" s="109"/>
      <c r="DX2967" s="109"/>
      <c r="DY2967" s="109"/>
      <c r="DZ2967" s="109"/>
      <c r="EA2967" s="109"/>
      <c r="EB2967" s="109"/>
      <c r="EC2967" s="109"/>
      <c r="ED2967" s="109"/>
      <c r="EE2967" s="109"/>
      <c r="EF2967" s="109"/>
      <c r="EG2967" s="109"/>
      <c r="EH2967" s="109"/>
      <c r="EI2967" s="109"/>
      <c r="EJ2967" s="109"/>
      <c r="EK2967" s="109"/>
      <c r="EL2967" s="109"/>
      <c r="EM2967" s="109"/>
      <c r="EN2967" s="109"/>
      <c r="EO2967" s="109"/>
      <c r="EP2967" s="109"/>
      <c r="EQ2967" s="109"/>
      <c r="ER2967" s="109"/>
      <c r="ES2967" s="109"/>
      <c r="ET2967" s="109"/>
      <c r="EU2967" s="109"/>
      <c r="EV2967" s="109"/>
      <c r="EW2967" s="109"/>
      <c r="EX2967" s="109"/>
      <c r="EY2967" s="109"/>
      <c r="EZ2967" s="109"/>
      <c r="FA2967" s="109"/>
      <c r="FB2967" s="109"/>
      <c r="FC2967" s="109"/>
      <c r="FD2967" s="109"/>
      <c r="FE2967" s="109"/>
      <c r="FF2967" s="109"/>
      <c r="FG2967" s="109"/>
      <c r="FH2967" s="109"/>
      <c r="FI2967" s="109"/>
      <c r="FJ2967" s="109"/>
      <c r="FK2967" s="109"/>
      <c r="FL2967" s="109"/>
      <c r="FM2967" s="109"/>
      <c r="FN2967" s="109"/>
      <c r="FO2967" s="109"/>
      <c r="FP2967" s="109"/>
      <c r="FQ2967" s="109"/>
      <c r="FR2967" s="109"/>
      <c r="FS2967" s="109"/>
      <c r="FT2967" s="109"/>
      <c r="FU2967" s="109"/>
      <c r="FV2967" s="109"/>
      <c r="FW2967" s="109"/>
      <c r="FX2967" s="109"/>
      <c r="FY2967" s="109"/>
      <c r="FZ2967" s="109"/>
      <c r="GA2967" s="109"/>
      <c r="GB2967" s="109"/>
      <c r="GC2967" s="109"/>
      <c r="GD2967" s="109"/>
      <c r="GE2967" s="109"/>
      <c r="GF2967" s="109"/>
      <c r="GG2967" s="109"/>
      <c r="GH2967" s="109"/>
      <c r="GI2967" s="109"/>
      <c r="GJ2967" s="109"/>
      <c r="GK2967" s="109"/>
      <c r="GL2967" s="109"/>
      <c r="GM2967" s="109"/>
      <c r="GN2967" s="109"/>
      <c r="GO2967" s="109"/>
      <c r="GP2967" s="109"/>
      <c r="GQ2967" s="109"/>
      <c r="GR2967" s="109"/>
      <c r="GS2967" s="109"/>
      <c r="GT2967" s="109"/>
      <c r="GU2967" s="109"/>
      <c r="GV2967" s="109"/>
      <c r="GW2967" s="109"/>
      <c r="GX2967" s="109"/>
      <c r="GY2967" s="109"/>
      <c r="GZ2967" s="109"/>
      <c r="HA2967" s="109"/>
      <c r="HB2967" s="109"/>
      <c r="HC2967" s="109"/>
      <c r="HD2967" s="109"/>
      <c r="HE2967" s="109"/>
      <c r="HF2967" s="109"/>
      <c r="HG2967" s="109"/>
      <c r="HH2967" s="109"/>
      <c r="HI2967" s="109"/>
      <c r="HJ2967" s="109"/>
      <c r="HK2967" s="109"/>
      <c r="HL2967" s="109"/>
      <c r="HM2967" s="109"/>
      <c r="HN2967" s="109"/>
      <c r="HO2967" s="109"/>
      <c r="HP2967" s="109"/>
      <c r="HQ2967" s="109"/>
      <c r="HR2967" s="109"/>
      <c r="HS2967" s="109"/>
      <c r="HT2967" s="109"/>
      <c r="HU2967" s="109"/>
      <c r="HV2967" s="109"/>
      <c r="HW2967" s="109"/>
      <c r="HX2967" s="109"/>
      <c r="HY2967" s="109"/>
      <c r="HZ2967" s="109"/>
      <c r="IA2967" s="109"/>
      <c r="IB2967" s="109"/>
      <c r="IC2967" s="109"/>
      <c r="ID2967" s="109"/>
      <c r="IE2967" s="109"/>
      <c r="IF2967" s="109"/>
      <c r="IG2967" s="109"/>
      <c r="IH2967" s="109"/>
      <c r="II2967" s="109"/>
      <c r="IJ2967" s="109"/>
      <c r="IK2967" s="109"/>
      <c r="IL2967" s="109"/>
      <c r="IM2967" s="109"/>
      <c r="IN2967" s="109"/>
      <c r="IO2967" s="109"/>
      <c r="IP2967" s="109"/>
      <c r="IQ2967" s="109"/>
      <c r="IR2967" s="109"/>
      <c r="IS2967" s="109"/>
      <c r="IT2967" s="109"/>
      <c r="IU2967" s="109"/>
      <c r="IV2967" s="109"/>
    </row>
    <row r="2968" spans="1:256" s="55" customFormat="1" ht="12" customHeight="1">
      <c r="A2968" s="217"/>
      <c r="B2968" s="65">
        <v>1</v>
      </c>
      <c r="C2968" s="66">
        <f t="shared" si="138"/>
        <v>1</v>
      </c>
      <c r="D2968" s="76" t="s">
        <v>87</v>
      </c>
      <c r="E2968" s="76" t="s">
        <v>87</v>
      </c>
      <c r="F2968" s="76" t="s">
        <v>68</v>
      </c>
      <c r="G2968" s="78"/>
      <c r="H2968" s="96" t="s">
        <v>197</v>
      </c>
      <c r="I2968" s="107" t="s">
        <v>3616</v>
      </c>
      <c r="J2968" s="81"/>
      <c r="K2968" s="72"/>
      <c r="L2968" s="72"/>
      <c r="M2968" s="72"/>
      <c r="N2968" s="72"/>
      <c r="O2968" s="72"/>
      <c r="P2968" s="72"/>
      <c r="Q2968" s="833"/>
      <c r="R2968" s="102"/>
      <c r="S2968" s="73"/>
      <c r="T2968" s="102"/>
      <c r="U2968" s="103"/>
      <c r="V2968" s="104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  <c r="BH2968"/>
      <c r="BI2968"/>
      <c r="BJ2968"/>
      <c r="BK2968"/>
      <c r="BL2968"/>
      <c r="BM2968"/>
      <c r="BN2968"/>
      <c r="BO2968"/>
      <c r="BP2968"/>
      <c r="BQ2968"/>
      <c r="BR2968"/>
      <c r="BS2968"/>
      <c r="BT2968"/>
      <c r="BU2968"/>
      <c r="BV2968"/>
      <c r="BW2968"/>
      <c r="BX2968"/>
      <c r="BY2968"/>
      <c r="BZ2968"/>
      <c r="CA2968"/>
      <c r="CB2968"/>
      <c r="CC2968"/>
      <c r="CD2968"/>
      <c r="CE2968"/>
      <c r="CF2968"/>
      <c r="CG2968"/>
      <c r="CH2968"/>
      <c r="CI2968"/>
      <c r="CJ2968"/>
      <c r="CK2968"/>
      <c r="CL2968"/>
      <c r="CM2968"/>
      <c r="CN2968"/>
      <c r="CO2968"/>
      <c r="CP2968"/>
      <c r="CQ2968"/>
      <c r="CR2968"/>
      <c r="CS2968"/>
      <c r="CT2968"/>
      <c r="CU2968"/>
      <c r="CV2968"/>
      <c r="CW2968"/>
      <c r="CX2968"/>
      <c r="CY2968"/>
      <c r="CZ2968"/>
      <c r="DA2968"/>
      <c r="DB2968"/>
      <c r="DC2968"/>
      <c r="DD2968"/>
      <c r="DE2968"/>
      <c r="DF2968"/>
      <c r="DG2968"/>
      <c r="DH2968"/>
      <c r="DI2968"/>
      <c r="DJ2968"/>
      <c r="DK2968"/>
      <c r="DL2968"/>
      <c r="DM2968"/>
      <c r="DN2968"/>
      <c r="DO2968"/>
      <c r="DP2968"/>
      <c r="DQ2968"/>
      <c r="DR2968"/>
      <c r="DS2968"/>
      <c r="DT2968"/>
      <c r="DU2968"/>
      <c r="DV2968"/>
      <c r="DW2968"/>
      <c r="DX2968"/>
      <c r="DY2968"/>
      <c r="DZ2968"/>
      <c r="EA2968"/>
      <c r="EB2968"/>
      <c r="EC2968"/>
      <c r="ED2968"/>
      <c r="EE2968"/>
      <c r="EF2968"/>
      <c r="EG2968"/>
      <c r="EH2968"/>
      <c r="EI2968"/>
      <c r="EJ2968"/>
      <c r="EK2968"/>
      <c r="EL2968"/>
      <c r="EM2968"/>
      <c r="EN2968"/>
      <c r="EO2968"/>
      <c r="EP2968"/>
      <c r="EQ2968"/>
      <c r="ER2968"/>
      <c r="ES2968"/>
      <c r="ET2968"/>
      <c r="EU2968"/>
      <c r="EV2968"/>
      <c r="EW2968"/>
      <c r="EX2968"/>
      <c r="EY2968"/>
      <c r="EZ2968"/>
      <c r="FA2968"/>
      <c r="FB2968"/>
      <c r="FC2968"/>
      <c r="FD2968"/>
      <c r="FE2968"/>
      <c r="FF2968"/>
      <c r="FG2968"/>
      <c r="FH2968"/>
      <c r="FI2968"/>
      <c r="FJ2968"/>
      <c r="FK2968"/>
      <c r="FL2968"/>
      <c r="FM2968"/>
      <c r="FN2968"/>
      <c r="FO2968"/>
      <c r="FP2968"/>
      <c r="FQ2968"/>
      <c r="FR2968"/>
      <c r="FS2968"/>
      <c r="FT2968"/>
      <c r="FU2968"/>
      <c r="FV2968"/>
      <c r="FW2968"/>
      <c r="FX2968"/>
      <c r="FY2968"/>
      <c r="FZ2968"/>
      <c r="GA2968"/>
      <c r="GB2968"/>
      <c r="GC2968"/>
      <c r="GD2968"/>
      <c r="GE2968"/>
      <c r="GF2968"/>
      <c r="GG2968"/>
      <c r="GH2968"/>
      <c r="GI2968"/>
      <c r="GJ2968"/>
      <c r="GK2968"/>
      <c r="GL2968"/>
      <c r="GM2968"/>
      <c r="GN2968"/>
      <c r="GO2968"/>
      <c r="GP2968"/>
      <c r="GQ2968"/>
      <c r="GR2968"/>
      <c r="GS2968"/>
      <c r="GT2968"/>
      <c r="GU2968"/>
      <c r="GV2968"/>
      <c r="GW2968"/>
      <c r="GX2968"/>
      <c r="GY2968"/>
      <c r="GZ2968"/>
      <c r="HA2968"/>
      <c r="HB2968"/>
      <c r="HC2968"/>
      <c r="HD2968"/>
      <c r="HE2968"/>
      <c r="HF2968"/>
      <c r="HG2968"/>
      <c r="HH2968"/>
      <c r="HI2968"/>
      <c r="HJ2968"/>
      <c r="HK2968"/>
      <c r="HL2968"/>
      <c r="HM2968"/>
      <c r="HN2968"/>
      <c r="HO2968"/>
      <c r="HP2968"/>
      <c r="HQ2968"/>
      <c r="HR2968"/>
      <c r="HS2968"/>
      <c r="HT2968"/>
      <c r="HU2968"/>
      <c r="HV2968"/>
      <c r="HW2968"/>
      <c r="HX2968"/>
      <c r="HY2968"/>
      <c r="HZ2968"/>
      <c r="IA2968"/>
      <c r="IB2968"/>
      <c r="IC2968"/>
      <c r="ID2968"/>
      <c r="IE2968"/>
      <c r="IF2968"/>
      <c r="IG2968"/>
      <c r="IH2968"/>
      <c r="II2968"/>
      <c r="IJ2968"/>
      <c r="IK2968"/>
      <c r="IL2968"/>
      <c r="IM2968"/>
      <c r="IN2968"/>
      <c r="IO2968"/>
      <c r="IP2968"/>
      <c r="IQ2968"/>
      <c r="IR2968"/>
      <c r="IS2968"/>
      <c r="IT2968"/>
      <c r="IU2968"/>
      <c r="IV2968"/>
    </row>
    <row r="2969" spans="1:256" s="55" customFormat="1" ht="12" customHeight="1">
      <c r="A2969" s="305"/>
      <c r="B2969" s="65">
        <v>1</v>
      </c>
      <c r="C2969" s="66">
        <f t="shared" si="138"/>
        <v>0</v>
      </c>
      <c r="D2969" s="656" t="s">
        <v>99</v>
      </c>
      <c r="E2969" s="659" t="s">
        <v>90</v>
      </c>
      <c r="F2969" s="658" t="s">
        <v>87</v>
      </c>
      <c r="G2969" s="78"/>
      <c r="H2969" s="96" t="s">
        <v>104</v>
      </c>
      <c r="I2969" s="107" t="s">
        <v>3617</v>
      </c>
      <c r="J2969" s="81"/>
      <c r="K2969" s="72"/>
      <c r="L2969" s="72"/>
      <c r="M2969" s="72"/>
      <c r="N2969" s="72"/>
      <c r="O2969" s="72"/>
      <c r="P2969" s="72"/>
      <c r="Q2969" s="833"/>
      <c r="R2969" s="102"/>
      <c r="S2969" s="73"/>
      <c r="T2969" s="102"/>
      <c r="U2969" s="103"/>
      <c r="V2969" s="104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  <c r="BG2969"/>
      <c r="BH2969"/>
      <c r="BI2969"/>
      <c r="BJ2969"/>
      <c r="BK2969"/>
      <c r="BL2969"/>
      <c r="BM2969"/>
      <c r="BN2969"/>
      <c r="BO2969"/>
      <c r="BP2969"/>
      <c r="BQ2969"/>
      <c r="BR2969"/>
      <c r="BS2969"/>
      <c r="BT2969"/>
      <c r="BU2969"/>
      <c r="BV2969"/>
      <c r="BW2969"/>
      <c r="BX2969"/>
      <c r="BY2969"/>
      <c r="BZ2969"/>
      <c r="CA2969"/>
      <c r="CB2969"/>
      <c r="CC2969"/>
      <c r="CD2969"/>
      <c r="CE2969"/>
      <c r="CF2969"/>
      <c r="CG2969"/>
      <c r="CH2969"/>
      <c r="CI2969"/>
      <c r="CJ2969"/>
      <c r="CK2969"/>
      <c r="CL2969"/>
      <c r="CM2969"/>
      <c r="CN2969"/>
      <c r="CO2969"/>
      <c r="CP2969"/>
      <c r="CQ2969"/>
      <c r="CR2969"/>
      <c r="CS2969"/>
      <c r="CT2969"/>
      <c r="CU2969"/>
      <c r="CV2969"/>
      <c r="CW2969"/>
      <c r="CX2969"/>
      <c r="CY2969"/>
      <c r="CZ2969"/>
      <c r="DA2969"/>
      <c r="DB2969"/>
      <c r="DC2969"/>
      <c r="DD2969"/>
      <c r="DE2969"/>
      <c r="DF2969"/>
      <c r="DG2969"/>
      <c r="DH2969"/>
      <c r="DI2969"/>
      <c r="DJ2969"/>
      <c r="DK2969"/>
      <c r="DL2969"/>
      <c r="DM2969"/>
      <c r="DN2969"/>
      <c r="DO2969"/>
      <c r="DP2969"/>
      <c r="DQ2969"/>
      <c r="DR2969"/>
      <c r="DS2969"/>
      <c r="DT2969"/>
      <c r="DU2969"/>
      <c r="DV2969"/>
      <c r="DW2969"/>
      <c r="DX2969"/>
      <c r="DY2969"/>
      <c r="DZ2969"/>
      <c r="EA2969"/>
      <c r="EB2969"/>
      <c r="EC2969"/>
      <c r="ED2969"/>
      <c r="EE2969"/>
      <c r="EF2969"/>
      <c r="EG2969"/>
      <c r="EH2969"/>
      <c r="EI2969"/>
      <c r="EJ2969"/>
      <c r="EK2969"/>
      <c r="EL2969"/>
      <c r="EM2969"/>
      <c r="EN2969"/>
      <c r="EO2969"/>
      <c r="EP2969"/>
      <c r="EQ2969"/>
      <c r="ER2969"/>
      <c r="ES2969"/>
      <c r="ET2969"/>
      <c r="EU2969"/>
      <c r="EV2969"/>
      <c r="EW2969"/>
      <c r="EX2969"/>
      <c r="EY2969"/>
      <c r="EZ2969"/>
      <c r="FA2969"/>
      <c r="FB2969"/>
      <c r="FC2969"/>
      <c r="FD2969"/>
      <c r="FE2969"/>
      <c r="FF2969"/>
      <c r="FG2969"/>
      <c r="FH2969"/>
      <c r="FI2969"/>
      <c r="FJ2969"/>
      <c r="FK2969"/>
      <c r="FL2969"/>
      <c r="FM2969"/>
      <c r="FN2969"/>
      <c r="FO2969"/>
      <c r="FP2969"/>
      <c r="FQ2969"/>
      <c r="FR2969"/>
      <c r="FS2969"/>
      <c r="FT2969"/>
      <c r="FU2969"/>
      <c r="FV2969"/>
      <c r="FW2969"/>
      <c r="FX2969"/>
      <c r="FY2969"/>
      <c r="FZ2969"/>
      <c r="GA2969"/>
      <c r="GB2969"/>
      <c r="GC2969"/>
      <c r="GD2969"/>
      <c r="GE2969"/>
      <c r="GF2969"/>
      <c r="GG2969"/>
      <c r="GH2969"/>
      <c r="GI2969"/>
      <c r="GJ2969"/>
      <c r="GK2969"/>
      <c r="GL2969"/>
      <c r="GM2969"/>
      <c r="GN2969"/>
      <c r="GO2969"/>
      <c r="GP2969"/>
      <c r="GQ2969"/>
      <c r="GR2969"/>
      <c r="GS2969"/>
      <c r="GT2969"/>
      <c r="GU2969"/>
      <c r="GV2969"/>
      <c r="GW2969"/>
      <c r="GX2969"/>
      <c r="GY2969"/>
      <c r="GZ2969"/>
      <c r="HA2969"/>
      <c r="HB2969"/>
      <c r="HC2969"/>
      <c r="HD2969"/>
      <c r="HE2969"/>
      <c r="HF2969"/>
      <c r="HG2969"/>
      <c r="HH2969"/>
      <c r="HI2969"/>
      <c r="HJ2969"/>
      <c r="HK2969"/>
      <c r="HL2969"/>
      <c r="HM2969"/>
      <c r="HN2969"/>
      <c r="HO2969"/>
      <c r="HP2969"/>
      <c r="HQ2969"/>
      <c r="HR2969"/>
      <c r="HS2969"/>
      <c r="HT2969"/>
      <c r="HU2969"/>
      <c r="HV2969"/>
      <c r="HW2969"/>
      <c r="HX2969"/>
      <c r="HY2969"/>
      <c r="HZ2969"/>
      <c r="IA2969"/>
      <c r="IB2969"/>
      <c r="IC2969"/>
      <c r="ID2969"/>
      <c r="IE2969"/>
      <c r="IF2969"/>
      <c r="IG2969"/>
      <c r="IH2969"/>
      <c r="II2969"/>
      <c r="IJ2969"/>
      <c r="IK2969"/>
      <c r="IL2969"/>
      <c r="IM2969"/>
      <c r="IN2969"/>
      <c r="IO2969"/>
      <c r="IP2969"/>
      <c r="IQ2969"/>
      <c r="IR2969"/>
      <c r="IS2969"/>
      <c r="IT2969"/>
      <c r="IU2969"/>
      <c r="IV2969"/>
    </row>
    <row r="2970" spans="1:256" s="55" customFormat="1" ht="12" customHeight="1">
      <c r="A2970" s="217"/>
      <c r="B2970" s="65">
        <v>1</v>
      </c>
      <c r="C2970" s="66">
        <f t="shared" si="138"/>
        <v>0</v>
      </c>
      <c r="D2970" s="99" t="s">
        <v>70</v>
      </c>
      <c r="E2970" s="77" t="s">
        <v>90</v>
      </c>
      <c r="F2970" s="99" t="s">
        <v>70</v>
      </c>
      <c r="G2970" s="78"/>
      <c r="H2970" s="96" t="s">
        <v>135</v>
      </c>
      <c r="I2970" s="107" t="s">
        <v>3618</v>
      </c>
      <c r="J2970" s="81"/>
      <c r="K2970" s="72"/>
      <c r="L2970" s="72"/>
      <c r="M2970" s="72"/>
      <c r="N2970" s="72"/>
      <c r="O2970" s="72"/>
      <c r="P2970" s="72"/>
      <c r="Q2970" s="833"/>
      <c r="R2970" s="102"/>
      <c r="S2970" s="73"/>
      <c r="T2970" s="102"/>
      <c r="U2970" s="103"/>
      <c r="V2970" s="104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  <c r="BG2970"/>
      <c r="BH2970"/>
      <c r="BI2970"/>
      <c r="BJ2970"/>
      <c r="BK2970"/>
      <c r="BL2970"/>
      <c r="BM2970"/>
      <c r="BN2970"/>
      <c r="BO2970"/>
      <c r="BP2970"/>
      <c r="BQ2970"/>
      <c r="BR2970"/>
      <c r="BS2970"/>
      <c r="BT2970"/>
      <c r="BU2970"/>
      <c r="BV2970"/>
      <c r="BW2970"/>
      <c r="BX2970"/>
      <c r="BY2970"/>
      <c r="BZ2970"/>
      <c r="CA2970"/>
      <c r="CB2970"/>
      <c r="CC2970"/>
      <c r="CD2970"/>
      <c r="CE2970"/>
      <c r="CF2970"/>
      <c r="CG2970"/>
      <c r="CH2970"/>
      <c r="CI2970"/>
      <c r="CJ2970"/>
      <c r="CK2970"/>
      <c r="CL2970"/>
      <c r="CM2970"/>
      <c r="CN2970"/>
      <c r="CO2970"/>
      <c r="CP2970"/>
      <c r="CQ2970"/>
      <c r="CR2970"/>
      <c r="CS2970"/>
      <c r="CT2970"/>
      <c r="CU2970"/>
      <c r="CV2970"/>
      <c r="CW2970"/>
      <c r="CX2970"/>
      <c r="CY2970"/>
      <c r="CZ2970"/>
      <c r="DA2970"/>
      <c r="DB2970"/>
      <c r="DC2970"/>
      <c r="DD2970"/>
      <c r="DE2970"/>
      <c r="DF2970"/>
      <c r="DG2970"/>
      <c r="DH2970"/>
      <c r="DI2970"/>
      <c r="DJ2970"/>
      <c r="DK2970"/>
      <c r="DL2970"/>
      <c r="DM2970"/>
      <c r="DN2970"/>
      <c r="DO2970"/>
      <c r="DP2970"/>
      <c r="DQ2970"/>
      <c r="DR2970"/>
      <c r="DS2970"/>
      <c r="DT2970"/>
      <c r="DU2970"/>
      <c r="DV2970"/>
      <c r="DW2970"/>
      <c r="DX2970"/>
      <c r="DY2970"/>
      <c r="DZ2970"/>
      <c r="EA2970"/>
      <c r="EB2970"/>
      <c r="EC2970"/>
      <c r="ED2970"/>
      <c r="EE2970"/>
      <c r="EF2970"/>
      <c r="EG2970"/>
      <c r="EH2970"/>
      <c r="EI2970"/>
      <c r="EJ2970"/>
      <c r="EK2970"/>
      <c r="EL2970"/>
      <c r="EM2970"/>
      <c r="EN2970"/>
      <c r="EO2970"/>
      <c r="EP2970"/>
      <c r="EQ2970"/>
      <c r="ER2970"/>
      <c r="ES2970"/>
      <c r="ET2970"/>
      <c r="EU2970"/>
      <c r="EV2970"/>
      <c r="EW2970"/>
      <c r="EX2970"/>
      <c r="EY2970"/>
      <c r="EZ2970"/>
      <c r="FA2970"/>
      <c r="FB2970"/>
      <c r="FC2970"/>
      <c r="FD2970"/>
      <c r="FE2970"/>
      <c r="FF2970"/>
      <c r="FG2970"/>
      <c r="FH2970"/>
      <c r="FI2970"/>
      <c r="FJ2970"/>
      <c r="FK2970"/>
      <c r="FL2970"/>
      <c r="FM2970"/>
      <c r="FN2970"/>
      <c r="FO2970"/>
      <c r="FP2970"/>
      <c r="FQ2970"/>
      <c r="FR2970"/>
      <c r="FS2970"/>
      <c r="FT2970"/>
      <c r="FU2970"/>
      <c r="FV2970"/>
      <c r="FW2970"/>
      <c r="FX2970"/>
      <c r="FY2970"/>
      <c r="FZ2970"/>
      <c r="GA2970"/>
      <c r="GB2970"/>
      <c r="GC2970"/>
      <c r="GD2970"/>
      <c r="GE2970"/>
      <c r="GF2970"/>
      <c r="GG2970"/>
      <c r="GH2970"/>
      <c r="GI2970"/>
      <c r="GJ2970"/>
      <c r="GK2970"/>
      <c r="GL2970"/>
      <c r="GM2970"/>
      <c r="GN2970"/>
      <c r="GO2970"/>
      <c r="GP2970"/>
      <c r="GQ2970"/>
      <c r="GR2970"/>
      <c r="GS2970"/>
      <c r="GT2970"/>
      <c r="GU2970"/>
      <c r="GV2970"/>
      <c r="GW2970"/>
      <c r="GX2970"/>
      <c r="GY2970"/>
      <c r="GZ2970"/>
      <c r="HA2970"/>
      <c r="HB2970"/>
      <c r="HC2970"/>
      <c r="HD2970"/>
      <c r="HE2970"/>
      <c r="HF2970"/>
      <c r="HG2970"/>
      <c r="HH2970"/>
      <c r="HI2970"/>
      <c r="HJ2970"/>
      <c r="HK2970"/>
      <c r="HL2970"/>
      <c r="HM2970"/>
      <c r="HN2970"/>
      <c r="HO2970"/>
      <c r="HP2970"/>
      <c r="HQ2970"/>
      <c r="HR2970"/>
      <c r="HS2970"/>
      <c r="HT2970"/>
      <c r="HU2970"/>
      <c r="HV2970"/>
      <c r="HW2970"/>
      <c r="HX2970"/>
      <c r="HY2970"/>
      <c r="HZ2970"/>
      <c r="IA2970"/>
      <c r="IB2970"/>
      <c r="IC2970"/>
      <c r="ID2970"/>
      <c r="IE2970"/>
      <c r="IF2970"/>
      <c r="IG2970"/>
      <c r="IH2970"/>
      <c r="II2970"/>
      <c r="IJ2970"/>
      <c r="IK2970"/>
      <c r="IL2970"/>
      <c r="IM2970"/>
      <c r="IN2970"/>
      <c r="IO2970"/>
      <c r="IP2970"/>
      <c r="IQ2970"/>
      <c r="IR2970"/>
      <c r="IS2970"/>
      <c r="IT2970"/>
      <c r="IU2970"/>
      <c r="IV2970"/>
    </row>
    <row r="2971" spans="1:256" ht="12.5">
      <c r="B2971" s="65">
        <v>1</v>
      </c>
      <c r="C2971" s="66">
        <f t="shared" si="138"/>
        <v>1</v>
      </c>
      <c r="D2971" s="99" t="s">
        <v>99</v>
      </c>
      <c r="E2971" s="76" t="s">
        <v>68</v>
      </c>
      <c r="F2971" s="76" t="s">
        <v>68</v>
      </c>
      <c r="G2971" s="78"/>
      <c r="H2971" s="96" t="s">
        <v>90</v>
      </c>
      <c r="I2971" s="107" t="s">
        <v>3619</v>
      </c>
      <c r="J2971" s="81"/>
      <c r="K2971" s="72"/>
      <c r="L2971" s="72"/>
      <c r="M2971" s="72"/>
      <c r="N2971" s="72"/>
      <c r="O2971" s="72"/>
      <c r="P2971" s="72"/>
      <c r="Q2971" s="833"/>
      <c r="R2971" s="102"/>
      <c r="S2971" s="73"/>
      <c r="T2971" s="102"/>
      <c r="U2971" s="103"/>
      <c r="V2971" s="104"/>
      <c r="W2971" s="55"/>
      <c r="X2971" s="55"/>
      <c r="Y2971" s="55"/>
      <c r="Z2971" s="55"/>
      <c r="AA2971" s="55"/>
      <c r="AB2971" s="55"/>
      <c r="AC2971" s="55"/>
      <c r="AD2971" s="55"/>
      <c r="AE2971" s="55"/>
      <c r="AF2971" s="55"/>
      <c r="AG2971" s="55"/>
      <c r="AH2971" s="55"/>
      <c r="AI2971" s="55"/>
      <c r="AJ2971" s="55"/>
      <c r="AK2971" s="55"/>
      <c r="AL2971" s="55"/>
      <c r="AM2971" s="55"/>
      <c r="AN2971" s="55"/>
      <c r="AO2971" s="55"/>
      <c r="AP2971" s="55"/>
      <c r="AQ2971" s="55"/>
      <c r="AR2971" s="55"/>
      <c r="AS2971" s="55"/>
      <c r="AT2971" s="55"/>
      <c r="AU2971" s="55"/>
      <c r="AV2971" s="55"/>
      <c r="AW2971" s="55"/>
      <c r="AX2971" s="55"/>
      <c r="AY2971" s="55"/>
      <c r="AZ2971" s="55"/>
      <c r="BA2971" s="55"/>
      <c r="BB2971" s="55"/>
      <c r="BC2971" s="55"/>
      <c r="BD2971" s="55"/>
      <c r="BE2971" s="55"/>
      <c r="BF2971" s="55"/>
      <c r="BG2971" s="55"/>
      <c r="BH2971" s="55"/>
      <c r="BI2971" s="55"/>
      <c r="BJ2971" s="55"/>
      <c r="BK2971" s="55"/>
      <c r="BL2971" s="55"/>
      <c r="BM2971" s="55"/>
      <c r="BN2971" s="55"/>
      <c r="BO2971" s="55"/>
      <c r="BP2971" s="55"/>
      <c r="BQ2971" s="55"/>
      <c r="BR2971" s="55"/>
      <c r="BS2971" s="55"/>
      <c r="BT2971" s="55"/>
      <c r="BU2971" s="55"/>
      <c r="BV2971" s="55"/>
      <c r="BW2971" s="55"/>
      <c r="BX2971" s="55"/>
      <c r="BY2971" s="55"/>
      <c r="BZ2971" s="55"/>
      <c r="CA2971" s="55"/>
      <c r="CB2971" s="55"/>
      <c r="CC2971" s="55"/>
      <c r="CD2971" s="55"/>
      <c r="CE2971" s="55"/>
      <c r="CF2971" s="55"/>
      <c r="CG2971" s="55"/>
      <c r="CH2971" s="55"/>
      <c r="CI2971" s="55"/>
      <c r="CJ2971" s="55"/>
      <c r="CK2971" s="55"/>
      <c r="CL2971" s="55"/>
      <c r="CM2971" s="55"/>
      <c r="CN2971" s="55"/>
      <c r="CO2971" s="55"/>
      <c r="CP2971" s="55"/>
      <c r="CQ2971" s="55"/>
      <c r="CR2971" s="55"/>
      <c r="CS2971" s="55"/>
      <c r="CT2971" s="55"/>
      <c r="CU2971" s="55"/>
      <c r="CV2971" s="55"/>
      <c r="CW2971" s="55"/>
      <c r="CX2971" s="55"/>
      <c r="CY2971" s="55"/>
      <c r="CZ2971" s="55"/>
      <c r="DA2971" s="55"/>
      <c r="DB2971" s="55"/>
      <c r="DC2971" s="55"/>
      <c r="DD2971" s="55"/>
      <c r="DE2971" s="55"/>
      <c r="DF2971" s="55"/>
      <c r="DG2971" s="55"/>
      <c r="DH2971" s="55"/>
      <c r="DI2971" s="55"/>
      <c r="DJ2971" s="55"/>
      <c r="DK2971" s="55"/>
      <c r="DL2971" s="55"/>
      <c r="DM2971" s="55"/>
      <c r="DN2971" s="55"/>
      <c r="DO2971" s="55"/>
      <c r="DP2971" s="55"/>
      <c r="DQ2971" s="55"/>
      <c r="DR2971" s="55"/>
      <c r="DS2971" s="55"/>
      <c r="DT2971" s="55"/>
      <c r="DU2971" s="55"/>
      <c r="DV2971" s="55"/>
      <c r="DW2971" s="55"/>
      <c r="DX2971" s="55"/>
      <c r="DY2971" s="55"/>
      <c r="DZ2971" s="55"/>
      <c r="EA2971" s="55"/>
      <c r="EB2971" s="55"/>
      <c r="EC2971" s="55"/>
      <c r="ED2971" s="55"/>
      <c r="EE2971" s="55"/>
      <c r="EF2971" s="55"/>
      <c r="EG2971" s="55"/>
      <c r="EH2971" s="55"/>
      <c r="EI2971" s="55"/>
      <c r="EJ2971" s="55"/>
      <c r="EK2971" s="55"/>
      <c r="EL2971" s="55"/>
      <c r="EM2971" s="55"/>
      <c r="EN2971" s="55"/>
      <c r="EO2971" s="55"/>
      <c r="EP2971" s="55"/>
      <c r="EQ2971" s="55"/>
      <c r="ER2971" s="55"/>
      <c r="ES2971" s="55"/>
      <c r="ET2971" s="55"/>
      <c r="EU2971" s="55"/>
      <c r="EV2971" s="55"/>
      <c r="EW2971" s="55"/>
      <c r="EX2971" s="55"/>
      <c r="EY2971" s="55"/>
      <c r="EZ2971" s="55"/>
      <c r="FA2971" s="55"/>
      <c r="FB2971" s="55"/>
      <c r="FC2971" s="55"/>
      <c r="FD2971" s="55"/>
      <c r="FE2971" s="55"/>
      <c r="FF2971" s="55"/>
      <c r="FG2971" s="55"/>
      <c r="FH2971" s="55"/>
      <c r="FI2971" s="55"/>
      <c r="FJ2971" s="55"/>
      <c r="FK2971" s="55"/>
      <c r="FL2971" s="55"/>
      <c r="FM2971" s="55"/>
      <c r="FN2971" s="55"/>
      <c r="FO2971" s="55"/>
      <c r="FP2971" s="55"/>
      <c r="FQ2971" s="55"/>
      <c r="FR2971" s="55"/>
      <c r="FS2971" s="55"/>
      <c r="FT2971" s="55"/>
      <c r="FU2971" s="55"/>
      <c r="FV2971" s="55"/>
      <c r="FW2971" s="55"/>
      <c r="FX2971" s="55"/>
      <c r="FY2971" s="55"/>
      <c r="FZ2971" s="55"/>
      <c r="GA2971" s="55"/>
      <c r="GB2971" s="55"/>
      <c r="GC2971" s="55"/>
      <c r="GD2971" s="55"/>
      <c r="GE2971" s="55"/>
      <c r="GF2971" s="55"/>
      <c r="GG2971" s="55"/>
      <c r="GH2971" s="55"/>
      <c r="GI2971" s="55"/>
      <c r="GJ2971" s="55"/>
      <c r="GK2971" s="55"/>
      <c r="GL2971" s="55"/>
      <c r="GM2971" s="55"/>
      <c r="GN2971" s="55"/>
      <c r="GO2971" s="55"/>
      <c r="GP2971" s="55"/>
      <c r="GQ2971" s="55"/>
      <c r="GR2971" s="55"/>
      <c r="GS2971" s="55"/>
      <c r="GT2971" s="55"/>
      <c r="GU2971" s="55"/>
      <c r="GV2971" s="55"/>
      <c r="GW2971" s="55"/>
      <c r="GX2971" s="55"/>
      <c r="GY2971" s="55"/>
      <c r="GZ2971" s="55"/>
      <c r="HA2971" s="55"/>
      <c r="HB2971" s="55"/>
      <c r="HC2971" s="55"/>
      <c r="HD2971" s="55"/>
      <c r="HE2971" s="55"/>
      <c r="HF2971" s="55"/>
      <c r="HG2971" s="55"/>
      <c r="HH2971" s="55"/>
      <c r="HI2971" s="55"/>
      <c r="HJ2971" s="55"/>
      <c r="HK2971" s="55"/>
      <c r="HL2971" s="55"/>
      <c r="HM2971" s="55"/>
      <c r="HN2971" s="55"/>
      <c r="HO2971" s="55"/>
      <c r="HP2971" s="55"/>
      <c r="HQ2971" s="55"/>
      <c r="HR2971" s="55"/>
      <c r="HS2971" s="55"/>
      <c r="HT2971" s="55"/>
      <c r="HU2971" s="55"/>
      <c r="HV2971" s="55"/>
      <c r="HW2971" s="55"/>
      <c r="HX2971" s="55"/>
      <c r="HY2971" s="55"/>
      <c r="HZ2971" s="55"/>
      <c r="IA2971" s="55"/>
      <c r="IB2971" s="55"/>
      <c r="IC2971" s="55"/>
      <c r="ID2971" s="55"/>
      <c r="IE2971" s="55"/>
      <c r="IF2971" s="55"/>
      <c r="IG2971" s="55"/>
      <c r="IH2971" s="55"/>
      <c r="II2971" s="55"/>
      <c r="IJ2971" s="55"/>
      <c r="IK2971" s="55"/>
      <c r="IL2971" s="55"/>
      <c r="IM2971" s="55"/>
      <c r="IN2971" s="55"/>
      <c r="IO2971" s="55"/>
      <c r="IP2971" s="55"/>
      <c r="IQ2971" s="55"/>
      <c r="IR2971" s="55"/>
      <c r="IS2971" s="55"/>
      <c r="IT2971" s="55"/>
      <c r="IU2971" s="55"/>
      <c r="IV2971" s="55"/>
    </row>
    <row r="2972" spans="1:256" ht="12" customHeight="1">
      <c r="A2972" s="666"/>
      <c r="B2972" s="65">
        <v>1</v>
      </c>
      <c r="C2972" s="66">
        <f t="shared" si="138"/>
        <v>1</v>
      </c>
      <c r="D2972" s="658" t="s">
        <v>87</v>
      </c>
      <c r="E2972" s="658" t="s">
        <v>87</v>
      </c>
      <c r="F2972" s="656" t="s">
        <v>99</v>
      </c>
      <c r="G2972" s="78"/>
      <c r="H2972" s="96" t="s">
        <v>131</v>
      </c>
      <c r="I2972" s="107" t="s">
        <v>3620</v>
      </c>
      <c r="J2972" s="81"/>
      <c r="K2972" s="72"/>
      <c r="L2972" s="72"/>
      <c r="M2972" s="72"/>
      <c r="N2972" s="72"/>
      <c r="O2972" s="72"/>
      <c r="P2972" s="72"/>
      <c r="Q2972" s="833"/>
      <c r="R2972" s="102"/>
      <c r="S2972" s="73"/>
      <c r="T2972" s="102"/>
      <c r="U2972" s="103"/>
      <c r="V2972" s="104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  <c r="BG2972"/>
      <c r="BH2972"/>
      <c r="BI2972"/>
      <c r="BJ2972"/>
      <c r="BK2972"/>
      <c r="BL2972"/>
      <c r="BM2972"/>
      <c r="BN2972"/>
      <c r="BO2972"/>
      <c r="BP2972"/>
      <c r="BQ2972"/>
      <c r="BR2972"/>
      <c r="BS2972"/>
      <c r="BT2972"/>
      <c r="BU2972"/>
      <c r="BV2972"/>
      <c r="BW2972"/>
      <c r="BX2972"/>
      <c r="BY2972"/>
      <c r="BZ2972"/>
      <c r="CA2972"/>
      <c r="CB2972"/>
      <c r="CC2972"/>
      <c r="CD2972"/>
      <c r="CE2972"/>
      <c r="CF2972"/>
      <c r="CG2972"/>
      <c r="CH2972"/>
      <c r="CI2972"/>
      <c r="CJ2972"/>
      <c r="CK2972"/>
      <c r="CL2972"/>
      <c r="CM2972"/>
      <c r="CN2972"/>
      <c r="CO2972"/>
      <c r="CP2972"/>
      <c r="CQ2972"/>
      <c r="CR2972"/>
      <c r="CS2972"/>
      <c r="CT2972"/>
      <c r="CU2972"/>
      <c r="CV2972"/>
      <c r="CW2972"/>
      <c r="CX2972"/>
      <c r="CY2972"/>
      <c r="CZ2972"/>
      <c r="DA2972"/>
      <c r="DB2972"/>
      <c r="DC2972"/>
      <c r="DD2972"/>
      <c r="DE2972"/>
      <c r="DF2972"/>
      <c r="DG2972"/>
      <c r="DH2972"/>
      <c r="DI2972"/>
      <c r="DJ2972"/>
      <c r="DK2972"/>
      <c r="DL2972"/>
      <c r="DM2972"/>
      <c r="DN2972"/>
      <c r="DO2972"/>
      <c r="DP2972"/>
      <c r="DQ2972"/>
      <c r="DR2972"/>
      <c r="DS2972"/>
      <c r="DT2972"/>
      <c r="DU2972"/>
      <c r="DV2972"/>
      <c r="DW2972"/>
      <c r="DX2972"/>
      <c r="DY2972"/>
      <c r="DZ2972"/>
      <c r="EA2972"/>
      <c r="EB2972"/>
      <c r="EC2972"/>
      <c r="ED2972"/>
      <c r="EE2972"/>
      <c r="EF2972"/>
      <c r="EG2972"/>
      <c r="EH2972"/>
      <c r="EI2972"/>
      <c r="EJ2972"/>
      <c r="EK2972"/>
      <c r="EL2972"/>
      <c r="EM2972"/>
      <c r="EN2972"/>
      <c r="EO2972"/>
      <c r="EP2972"/>
      <c r="EQ2972"/>
      <c r="ER2972"/>
      <c r="ES2972"/>
      <c r="ET2972"/>
      <c r="EU2972"/>
      <c r="EV2972"/>
      <c r="EW2972"/>
      <c r="EX2972"/>
      <c r="EY2972"/>
      <c r="EZ2972"/>
      <c r="FA2972"/>
      <c r="FB2972"/>
      <c r="FC2972"/>
      <c r="FD2972"/>
      <c r="FE2972"/>
      <c r="FF2972"/>
      <c r="FG2972"/>
      <c r="FH2972"/>
      <c r="FI2972"/>
      <c r="FJ2972"/>
      <c r="FK2972"/>
      <c r="FL2972"/>
      <c r="FM2972"/>
      <c r="FN2972"/>
      <c r="FO2972"/>
      <c r="FP2972"/>
      <c r="FQ2972"/>
      <c r="FR2972"/>
      <c r="FS2972"/>
      <c r="FT2972"/>
      <c r="FU2972"/>
      <c r="FV2972"/>
      <c r="FW2972"/>
      <c r="FX2972"/>
      <c r="FY2972"/>
      <c r="FZ2972"/>
      <c r="GA2972"/>
      <c r="GB2972"/>
      <c r="GC2972"/>
      <c r="GD2972"/>
      <c r="GE2972"/>
      <c r="GF2972"/>
      <c r="GG2972"/>
      <c r="GH2972"/>
      <c r="GI2972"/>
      <c r="GJ2972"/>
      <c r="GK2972"/>
      <c r="GL2972"/>
      <c r="GM2972"/>
      <c r="GN2972"/>
      <c r="GO2972"/>
      <c r="GP2972"/>
      <c r="GQ2972"/>
      <c r="GR2972"/>
      <c r="GS2972"/>
      <c r="GT2972"/>
      <c r="GU2972"/>
      <c r="GV2972"/>
      <c r="GW2972"/>
      <c r="GX2972"/>
      <c r="GY2972"/>
      <c r="GZ2972"/>
      <c r="HA2972"/>
      <c r="HB2972"/>
      <c r="HC2972"/>
      <c r="HD2972"/>
      <c r="HE2972"/>
      <c r="HF2972"/>
      <c r="HG2972"/>
      <c r="HH2972"/>
      <c r="HI2972"/>
      <c r="HJ2972"/>
      <c r="HK2972"/>
      <c r="HL2972"/>
      <c r="HM2972"/>
      <c r="HN2972"/>
      <c r="HO2972"/>
      <c r="HP2972"/>
      <c r="HQ2972"/>
      <c r="HR2972"/>
      <c r="HS2972"/>
      <c r="HT2972"/>
      <c r="HU2972"/>
      <c r="HV2972"/>
      <c r="HW2972"/>
      <c r="HX2972"/>
      <c r="HY2972"/>
      <c r="HZ2972"/>
      <c r="IA2972"/>
      <c r="IB2972"/>
      <c r="IC2972"/>
      <c r="ID2972"/>
      <c r="IE2972"/>
      <c r="IF2972"/>
      <c r="IG2972"/>
      <c r="IH2972"/>
      <c r="II2972"/>
      <c r="IJ2972"/>
      <c r="IK2972"/>
      <c r="IL2972"/>
      <c r="IM2972"/>
      <c r="IN2972"/>
      <c r="IO2972"/>
      <c r="IP2972"/>
      <c r="IQ2972"/>
      <c r="IR2972"/>
      <c r="IS2972"/>
      <c r="IT2972"/>
      <c r="IU2972"/>
      <c r="IV2972"/>
    </row>
    <row r="2973" spans="1:256" ht="12.5">
      <c r="A2973"/>
      <c r="B2973" s="65">
        <v>1</v>
      </c>
      <c r="C2973" s="66">
        <f>IF(E2973="A",4,IF(E2973="B",3,IF(E2973="C",2,IF(E2973="D",1,0))))</f>
        <v>3</v>
      </c>
      <c r="D2973" s="76" t="s">
        <v>68</v>
      </c>
      <c r="E2973" s="76" t="s">
        <v>87</v>
      </c>
      <c r="F2973" s="76" t="s">
        <v>68</v>
      </c>
      <c r="G2973" s="78"/>
      <c r="H2973" s="96" t="s">
        <v>140</v>
      </c>
      <c r="I2973" s="107" t="s">
        <v>789</v>
      </c>
      <c r="J2973" s="81" t="s">
        <v>6111</v>
      </c>
      <c r="K2973" s="72"/>
      <c r="L2973" s="72"/>
      <c r="M2973" s="72"/>
      <c r="N2973" s="72"/>
      <c r="O2973" s="72"/>
      <c r="P2973" s="72"/>
      <c r="Q2973" s="833"/>
      <c r="R2973" s="102"/>
      <c r="S2973" s="73"/>
      <c r="T2973" s="102"/>
      <c r="U2973" s="103"/>
      <c r="V2973" s="104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  <c r="BG2973"/>
      <c r="BH2973"/>
      <c r="BI2973"/>
      <c r="BJ2973"/>
      <c r="BK2973"/>
      <c r="BL2973"/>
      <c r="BM2973"/>
      <c r="BN2973"/>
      <c r="BO2973"/>
      <c r="BP2973"/>
      <c r="BQ2973"/>
      <c r="BR2973"/>
      <c r="BS2973"/>
      <c r="BT2973"/>
      <c r="BU2973"/>
      <c r="BV2973"/>
      <c r="BW2973"/>
      <c r="BX2973"/>
      <c r="BY2973"/>
      <c r="BZ2973"/>
      <c r="CA2973"/>
      <c r="CB2973"/>
      <c r="CC2973"/>
      <c r="CD2973"/>
      <c r="CE2973"/>
      <c r="CF2973"/>
      <c r="CG2973"/>
      <c r="CH2973"/>
      <c r="CI2973"/>
      <c r="CJ2973"/>
      <c r="CK2973"/>
      <c r="CL2973"/>
      <c r="CM2973"/>
      <c r="CN2973"/>
      <c r="CO2973"/>
      <c r="CP2973"/>
      <c r="CQ2973"/>
      <c r="CR2973"/>
      <c r="CS2973"/>
      <c r="CT2973"/>
      <c r="CU2973"/>
      <c r="CV2973"/>
      <c r="CW2973"/>
      <c r="CX2973"/>
      <c r="CY2973"/>
      <c r="CZ2973"/>
      <c r="DA2973"/>
      <c r="DB2973"/>
      <c r="DC2973"/>
      <c r="DD2973"/>
      <c r="DE2973"/>
      <c r="DF2973"/>
      <c r="DG2973"/>
      <c r="DH2973"/>
      <c r="DI2973"/>
      <c r="DJ2973"/>
      <c r="DK2973"/>
      <c r="DL2973"/>
      <c r="DM2973"/>
      <c r="DN2973"/>
      <c r="DO2973"/>
      <c r="DP2973"/>
      <c r="DQ2973"/>
      <c r="DR2973"/>
      <c r="DS2973"/>
      <c r="DT2973"/>
      <c r="DU2973"/>
      <c r="DV2973"/>
      <c r="DW2973"/>
      <c r="DX2973"/>
      <c r="DY2973"/>
      <c r="DZ2973"/>
      <c r="EA2973"/>
      <c r="EB2973"/>
      <c r="EC2973"/>
      <c r="ED2973"/>
      <c r="EE2973"/>
      <c r="EF2973"/>
      <c r="EG2973"/>
      <c r="EH2973"/>
      <c r="EI2973"/>
      <c r="EJ2973"/>
      <c r="EK2973"/>
      <c r="EL2973"/>
      <c r="EM2973"/>
      <c r="EN2973"/>
      <c r="EO2973"/>
      <c r="EP2973"/>
      <c r="EQ2973"/>
      <c r="ER2973"/>
      <c r="ES2973"/>
      <c r="ET2973"/>
      <c r="EU2973"/>
      <c r="EV2973"/>
      <c r="EW2973"/>
      <c r="EX2973"/>
      <c r="EY2973"/>
      <c r="EZ2973"/>
      <c r="FA2973"/>
      <c r="FB2973"/>
      <c r="FC2973"/>
      <c r="FD2973"/>
      <c r="FE2973"/>
      <c r="FF2973"/>
      <c r="FG2973"/>
      <c r="FH2973"/>
      <c r="FI2973"/>
      <c r="FJ2973"/>
      <c r="FK2973"/>
      <c r="FL2973"/>
      <c r="FM2973"/>
      <c r="FN2973"/>
      <c r="FO2973"/>
      <c r="FP2973"/>
      <c r="FQ2973"/>
      <c r="FR2973"/>
      <c r="FS2973"/>
      <c r="FT2973"/>
      <c r="FU2973"/>
      <c r="FV2973"/>
      <c r="FW2973"/>
      <c r="FX2973"/>
      <c r="FY2973"/>
      <c r="FZ2973"/>
      <c r="GA2973"/>
      <c r="GB2973"/>
      <c r="GC2973"/>
      <c r="GD2973"/>
      <c r="GE2973"/>
      <c r="GF2973"/>
      <c r="GG2973"/>
      <c r="GH2973"/>
      <c r="GI2973"/>
      <c r="GJ2973"/>
      <c r="GK2973"/>
      <c r="GL2973"/>
      <c r="GM2973"/>
      <c r="GN2973"/>
      <c r="GO2973"/>
      <c r="GP2973"/>
      <c r="GQ2973"/>
      <c r="GR2973"/>
      <c r="GS2973"/>
      <c r="GT2973"/>
      <c r="GU2973"/>
      <c r="GV2973"/>
      <c r="GW2973"/>
      <c r="GX2973"/>
      <c r="GY2973"/>
      <c r="GZ2973"/>
      <c r="HA2973"/>
      <c r="HB2973"/>
      <c r="HC2973"/>
      <c r="HD2973"/>
      <c r="HE2973"/>
      <c r="HF2973"/>
      <c r="HG2973"/>
      <c r="HH2973"/>
      <c r="HI2973"/>
      <c r="HJ2973"/>
      <c r="HK2973"/>
      <c r="HL2973"/>
      <c r="HM2973"/>
      <c r="HN2973"/>
      <c r="HO2973"/>
      <c r="HP2973"/>
      <c r="HQ2973"/>
      <c r="HR2973"/>
      <c r="HS2973"/>
      <c r="HT2973"/>
      <c r="HU2973"/>
      <c r="HV2973"/>
      <c r="HW2973"/>
      <c r="HX2973"/>
      <c r="HY2973"/>
      <c r="HZ2973"/>
      <c r="IA2973"/>
      <c r="IB2973"/>
      <c r="IC2973"/>
      <c r="ID2973"/>
      <c r="IE2973"/>
      <c r="IF2973"/>
      <c r="IG2973"/>
      <c r="IH2973"/>
      <c r="II2973"/>
      <c r="IJ2973"/>
      <c r="IK2973"/>
      <c r="IL2973"/>
      <c r="IM2973"/>
      <c r="IN2973"/>
      <c r="IO2973"/>
      <c r="IP2973"/>
      <c r="IQ2973"/>
      <c r="IR2973"/>
      <c r="IS2973"/>
      <c r="IT2973"/>
      <c r="IU2973"/>
      <c r="IV2973"/>
    </row>
    <row r="2974" spans="1:256" s="55" customFormat="1" ht="12.5">
      <c r="A2974" s="217"/>
      <c r="B2974" s="65">
        <v>1</v>
      </c>
      <c r="C2974" s="66">
        <v>3</v>
      </c>
      <c r="D2974" s="76" t="s">
        <v>68</v>
      </c>
      <c r="E2974" s="76" t="s">
        <v>87</v>
      </c>
      <c r="F2974" s="76" t="s">
        <v>68</v>
      </c>
      <c r="G2974" s="78"/>
      <c r="H2974" s="96" t="s">
        <v>140</v>
      </c>
      <c r="I2974" s="107" t="s">
        <v>789</v>
      </c>
      <c r="J2974" s="81" t="s">
        <v>10</v>
      </c>
      <c r="K2974" s="72"/>
      <c r="L2974" s="72"/>
      <c r="M2974" s="72"/>
      <c r="N2974" s="72"/>
      <c r="O2974" s="72"/>
      <c r="P2974" s="72"/>
      <c r="Q2974" s="833"/>
      <c r="R2974" s="102"/>
      <c r="S2974" s="73"/>
      <c r="T2974" s="102"/>
      <c r="U2974" s="103"/>
      <c r="V2974" s="10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  <c r="BG2974"/>
      <c r="BH2974"/>
      <c r="BI2974"/>
      <c r="BJ2974"/>
      <c r="BK2974"/>
      <c r="BL2974"/>
      <c r="BM2974"/>
      <c r="BN2974"/>
      <c r="BO2974"/>
      <c r="BP2974"/>
      <c r="BQ2974"/>
      <c r="BR2974"/>
      <c r="BS2974"/>
      <c r="BT2974"/>
      <c r="BU2974"/>
      <c r="BV2974"/>
      <c r="BW2974"/>
      <c r="BX2974"/>
      <c r="BY2974"/>
      <c r="BZ2974"/>
      <c r="CA2974"/>
      <c r="CB2974"/>
      <c r="CC2974"/>
      <c r="CD2974"/>
      <c r="CE2974"/>
      <c r="CF2974"/>
      <c r="CG2974"/>
      <c r="CH2974"/>
      <c r="CI2974"/>
      <c r="CJ2974"/>
      <c r="CK2974"/>
      <c r="CL2974"/>
      <c r="CM2974"/>
      <c r="CN2974"/>
      <c r="CO2974"/>
      <c r="CP2974"/>
      <c r="CQ2974"/>
      <c r="CR2974"/>
      <c r="CS2974"/>
      <c r="CT2974"/>
      <c r="CU2974"/>
      <c r="CV2974"/>
      <c r="CW2974"/>
      <c r="CX2974"/>
      <c r="CY2974"/>
      <c r="CZ2974"/>
      <c r="DA2974"/>
      <c r="DB2974"/>
      <c r="DC2974"/>
      <c r="DD2974"/>
      <c r="DE2974"/>
      <c r="DF2974"/>
      <c r="DG2974"/>
      <c r="DH2974"/>
      <c r="DI2974"/>
      <c r="DJ2974"/>
      <c r="DK2974"/>
      <c r="DL2974"/>
      <c r="DM2974"/>
      <c r="DN2974"/>
      <c r="DO2974"/>
      <c r="DP2974"/>
      <c r="DQ2974"/>
      <c r="DR2974"/>
      <c r="DS2974"/>
      <c r="DT2974"/>
      <c r="DU2974"/>
      <c r="DV2974"/>
      <c r="DW2974"/>
      <c r="DX2974"/>
      <c r="DY2974"/>
      <c r="DZ2974"/>
      <c r="EA2974"/>
      <c r="EB2974"/>
      <c r="EC2974"/>
      <c r="ED2974"/>
      <c r="EE2974"/>
      <c r="EF2974"/>
      <c r="EG2974"/>
      <c r="EH2974"/>
      <c r="EI2974"/>
      <c r="EJ2974"/>
      <c r="EK2974"/>
      <c r="EL2974"/>
      <c r="EM2974"/>
      <c r="EN2974"/>
      <c r="EO2974"/>
      <c r="EP2974"/>
      <c r="EQ2974"/>
      <c r="ER2974"/>
      <c r="ES2974"/>
      <c r="ET2974"/>
      <c r="EU2974"/>
      <c r="EV2974"/>
      <c r="EW2974"/>
      <c r="EX2974"/>
      <c r="EY2974"/>
      <c r="EZ2974"/>
      <c r="FA2974"/>
      <c r="FB2974"/>
      <c r="FC2974"/>
      <c r="FD2974"/>
      <c r="FE2974"/>
      <c r="FF2974"/>
      <c r="FG2974"/>
      <c r="FH2974"/>
      <c r="FI2974"/>
      <c r="FJ2974"/>
      <c r="FK2974"/>
      <c r="FL2974"/>
      <c r="FM2974"/>
      <c r="FN2974"/>
      <c r="FO2974"/>
      <c r="FP2974"/>
      <c r="FQ2974"/>
      <c r="FR2974"/>
      <c r="FS2974"/>
      <c r="FT2974"/>
      <c r="FU2974"/>
      <c r="FV2974"/>
      <c r="FW2974"/>
      <c r="FX2974"/>
      <c r="FY2974"/>
      <c r="FZ2974"/>
      <c r="GA2974"/>
      <c r="GB2974"/>
      <c r="GC2974"/>
      <c r="GD2974"/>
      <c r="GE2974"/>
      <c r="GF2974"/>
      <c r="GG2974"/>
      <c r="GH2974"/>
      <c r="GI2974"/>
      <c r="GJ2974"/>
      <c r="GK2974"/>
      <c r="GL2974"/>
      <c r="GM2974"/>
      <c r="GN2974"/>
      <c r="GO2974"/>
      <c r="GP2974"/>
      <c r="GQ2974"/>
      <c r="GR2974"/>
      <c r="GS2974"/>
      <c r="GT2974"/>
      <c r="GU2974"/>
      <c r="GV2974"/>
      <c r="GW2974"/>
      <c r="GX2974"/>
      <c r="GY2974"/>
      <c r="GZ2974"/>
      <c r="HA2974"/>
      <c r="HB2974"/>
      <c r="HC2974"/>
      <c r="HD2974"/>
      <c r="HE2974"/>
      <c r="HF2974"/>
      <c r="HG2974"/>
      <c r="HH2974"/>
      <c r="HI2974"/>
      <c r="HJ2974"/>
      <c r="HK2974"/>
      <c r="HL2974"/>
      <c r="HM2974"/>
      <c r="HN2974"/>
      <c r="HO2974"/>
      <c r="HP2974"/>
      <c r="HQ2974"/>
      <c r="HR2974"/>
      <c r="HS2974"/>
      <c r="HT2974"/>
      <c r="HU2974"/>
      <c r="HV2974"/>
      <c r="HW2974"/>
      <c r="HX2974"/>
      <c r="HY2974"/>
      <c r="HZ2974"/>
      <c r="IA2974"/>
      <c r="IB2974"/>
      <c r="IC2974"/>
      <c r="ID2974"/>
      <c r="IE2974"/>
      <c r="IF2974"/>
      <c r="IG2974"/>
      <c r="IH2974"/>
      <c r="II2974"/>
      <c r="IJ2974"/>
      <c r="IK2974"/>
      <c r="IL2974"/>
      <c r="IM2974"/>
      <c r="IN2974"/>
      <c r="IO2974"/>
      <c r="IP2974"/>
      <c r="IQ2974"/>
      <c r="IR2974"/>
      <c r="IS2974"/>
      <c r="IT2974"/>
      <c r="IU2974"/>
      <c r="IV2974"/>
    </row>
    <row r="2975" spans="1:256" s="55" customFormat="1" ht="12" customHeight="1">
      <c r="A2975" s="217"/>
      <c r="B2975" s="65">
        <v>1</v>
      </c>
      <c r="C2975" s="66">
        <f t="shared" ref="C2975:C2980" si="139">IF(E2975="A",1,IF(E2975="B",1,0))</f>
        <v>0</v>
      </c>
      <c r="D2975" s="77" t="s">
        <v>90</v>
      </c>
      <c r="E2975" s="99" t="s">
        <v>99</v>
      </c>
      <c r="F2975" s="77" t="s">
        <v>90</v>
      </c>
      <c r="G2975" s="78"/>
      <c r="H2975" s="96" t="s">
        <v>119</v>
      </c>
      <c r="I2975" s="107" t="s">
        <v>3621</v>
      </c>
      <c r="J2975" s="81"/>
      <c r="K2975" s="72"/>
      <c r="L2975" s="72"/>
      <c r="M2975" s="72"/>
      <c r="N2975" s="72"/>
      <c r="O2975" s="72"/>
      <c r="P2975" s="72"/>
      <c r="Q2975" s="833"/>
      <c r="R2975" s="102"/>
      <c r="S2975" s="73"/>
      <c r="T2975" s="102"/>
      <c r="U2975" s="103"/>
      <c r="V2975" s="104"/>
    </row>
    <row r="2976" spans="1:256" ht="12" customHeight="1">
      <c r="B2976" s="65">
        <v>1</v>
      </c>
      <c r="C2976" s="66">
        <f t="shared" si="139"/>
        <v>1</v>
      </c>
      <c r="D2976" s="76" t="s">
        <v>87</v>
      </c>
      <c r="E2976" s="76" t="s">
        <v>87</v>
      </c>
      <c r="F2976" s="77" t="s">
        <v>90</v>
      </c>
      <c r="G2976" s="78"/>
      <c r="H2976" s="96" t="s">
        <v>114</v>
      </c>
      <c r="I2976" s="107" t="s">
        <v>3622</v>
      </c>
      <c r="J2976" s="81"/>
      <c r="K2976" s="72"/>
      <c r="L2976" s="72"/>
      <c r="M2976" s="72"/>
      <c r="N2976" s="72"/>
      <c r="O2976" s="72"/>
      <c r="P2976" s="72"/>
      <c r="Q2976" s="833"/>
      <c r="R2976" s="102"/>
      <c r="S2976" s="73"/>
      <c r="T2976" s="102"/>
      <c r="U2976" s="103"/>
      <c r="V2976" s="104"/>
      <c r="W2976" s="55"/>
      <c r="X2976" s="55"/>
      <c r="Y2976" s="55"/>
      <c r="Z2976" s="55"/>
      <c r="AA2976" s="55"/>
      <c r="AB2976" s="55"/>
      <c r="AC2976" s="55"/>
      <c r="AD2976" s="55"/>
      <c r="AE2976" s="55"/>
      <c r="AF2976" s="55"/>
      <c r="AG2976" s="55"/>
      <c r="AH2976" s="55"/>
      <c r="AI2976" s="55"/>
      <c r="AJ2976" s="55"/>
      <c r="AK2976" s="55"/>
      <c r="AL2976" s="55"/>
      <c r="AM2976" s="55"/>
      <c r="AN2976" s="55"/>
      <c r="AO2976" s="55"/>
      <c r="AP2976" s="55"/>
      <c r="AQ2976" s="55"/>
      <c r="AR2976" s="55"/>
      <c r="AS2976" s="55"/>
      <c r="AT2976" s="55"/>
      <c r="AU2976" s="55"/>
      <c r="AV2976" s="55"/>
      <c r="AW2976" s="55"/>
      <c r="AX2976" s="55"/>
      <c r="AY2976" s="55"/>
      <c r="AZ2976" s="55"/>
      <c r="BA2976" s="55"/>
      <c r="BB2976" s="55"/>
      <c r="BC2976" s="55"/>
      <c r="BD2976" s="55"/>
      <c r="BE2976" s="55"/>
      <c r="BF2976" s="55"/>
      <c r="BG2976" s="55"/>
      <c r="BH2976" s="55"/>
      <c r="BI2976" s="55"/>
      <c r="BJ2976" s="55"/>
      <c r="BK2976" s="55"/>
      <c r="BL2976" s="55"/>
      <c r="BM2976" s="55"/>
      <c r="BN2976" s="55"/>
      <c r="BO2976" s="55"/>
      <c r="BP2976" s="55"/>
      <c r="BQ2976" s="55"/>
      <c r="BR2976" s="55"/>
      <c r="BS2976" s="55"/>
      <c r="BT2976" s="55"/>
      <c r="BU2976" s="55"/>
      <c r="BV2976" s="55"/>
      <c r="BW2976" s="55"/>
      <c r="BX2976" s="55"/>
      <c r="BY2976" s="55"/>
      <c r="BZ2976" s="55"/>
      <c r="CA2976" s="55"/>
      <c r="CB2976" s="55"/>
      <c r="CC2976" s="55"/>
      <c r="CD2976" s="55"/>
      <c r="CE2976" s="55"/>
      <c r="CF2976" s="55"/>
      <c r="CG2976" s="55"/>
      <c r="CH2976" s="55"/>
      <c r="CI2976" s="55"/>
      <c r="CJ2976" s="55"/>
      <c r="CK2976" s="55"/>
      <c r="CL2976" s="55"/>
      <c r="CM2976" s="55"/>
      <c r="CN2976" s="55"/>
      <c r="CO2976" s="55"/>
      <c r="CP2976" s="55"/>
      <c r="CQ2976" s="55"/>
      <c r="CR2976" s="55"/>
      <c r="CS2976" s="55"/>
      <c r="CT2976" s="55"/>
      <c r="CU2976" s="55"/>
      <c r="CV2976" s="55"/>
      <c r="CW2976" s="55"/>
      <c r="CX2976" s="55"/>
      <c r="CY2976" s="55"/>
      <c r="CZ2976" s="55"/>
      <c r="DA2976" s="55"/>
      <c r="DB2976" s="55"/>
      <c r="DC2976" s="55"/>
      <c r="DD2976" s="55"/>
      <c r="DE2976" s="55"/>
      <c r="DF2976" s="55"/>
      <c r="DG2976" s="55"/>
      <c r="DH2976" s="55"/>
      <c r="DI2976" s="55"/>
      <c r="DJ2976" s="55"/>
      <c r="DK2976" s="55"/>
      <c r="DL2976" s="55"/>
      <c r="DM2976" s="55"/>
      <c r="DN2976" s="55"/>
      <c r="DO2976" s="55"/>
      <c r="DP2976" s="55"/>
      <c r="DQ2976" s="55"/>
      <c r="DR2976" s="55"/>
      <c r="DS2976" s="55"/>
      <c r="DT2976" s="55"/>
      <c r="DU2976" s="55"/>
      <c r="DV2976" s="55"/>
      <c r="DW2976" s="55"/>
      <c r="DX2976" s="55"/>
      <c r="DY2976" s="55"/>
      <c r="DZ2976" s="55"/>
      <c r="EA2976" s="55"/>
      <c r="EB2976" s="55"/>
      <c r="EC2976" s="55"/>
      <c r="ED2976" s="55"/>
      <c r="EE2976" s="55"/>
      <c r="EF2976" s="55"/>
      <c r="EG2976" s="55"/>
      <c r="EH2976" s="55"/>
      <c r="EI2976" s="55"/>
      <c r="EJ2976" s="55"/>
      <c r="EK2976" s="55"/>
      <c r="EL2976" s="55"/>
      <c r="EM2976" s="55"/>
      <c r="EN2976" s="55"/>
      <c r="EO2976" s="55"/>
      <c r="EP2976" s="55"/>
      <c r="EQ2976" s="55"/>
      <c r="ER2976" s="55"/>
      <c r="ES2976" s="55"/>
      <c r="ET2976" s="55"/>
      <c r="EU2976" s="55"/>
      <c r="EV2976" s="55"/>
      <c r="EW2976" s="55"/>
      <c r="EX2976" s="55"/>
      <c r="EY2976" s="55"/>
      <c r="EZ2976" s="55"/>
      <c r="FA2976" s="55"/>
      <c r="FB2976" s="55"/>
      <c r="FC2976" s="55"/>
      <c r="FD2976" s="55"/>
      <c r="FE2976" s="55"/>
      <c r="FF2976" s="55"/>
      <c r="FG2976" s="55"/>
      <c r="FH2976" s="55"/>
      <c r="FI2976" s="55"/>
      <c r="FJ2976" s="55"/>
      <c r="FK2976" s="55"/>
      <c r="FL2976" s="55"/>
      <c r="FM2976" s="55"/>
      <c r="FN2976" s="55"/>
      <c r="FO2976" s="55"/>
      <c r="FP2976" s="55"/>
      <c r="FQ2976" s="55"/>
      <c r="FR2976" s="55"/>
      <c r="FS2976" s="55"/>
      <c r="FT2976" s="55"/>
      <c r="FU2976" s="55"/>
      <c r="FV2976" s="55"/>
      <c r="FW2976" s="55"/>
      <c r="FX2976" s="55"/>
      <c r="FY2976" s="55"/>
      <c r="FZ2976" s="55"/>
      <c r="GA2976" s="55"/>
      <c r="GB2976" s="55"/>
      <c r="GC2976" s="55"/>
      <c r="GD2976" s="55"/>
      <c r="GE2976" s="55"/>
      <c r="GF2976" s="55"/>
      <c r="GG2976" s="55"/>
      <c r="GH2976" s="55"/>
      <c r="GI2976" s="55"/>
      <c r="GJ2976" s="55"/>
      <c r="GK2976" s="55"/>
      <c r="GL2976" s="55"/>
      <c r="GM2976" s="55"/>
      <c r="GN2976" s="55"/>
      <c r="GO2976" s="55"/>
      <c r="GP2976" s="55"/>
      <c r="GQ2976" s="55"/>
      <c r="GR2976" s="55"/>
      <c r="GS2976" s="55"/>
      <c r="GT2976" s="55"/>
      <c r="GU2976" s="55"/>
      <c r="GV2976" s="55"/>
      <c r="GW2976" s="55"/>
      <c r="GX2976" s="55"/>
      <c r="GY2976" s="55"/>
      <c r="GZ2976" s="55"/>
      <c r="HA2976" s="55"/>
      <c r="HB2976" s="55"/>
      <c r="HC2976" s="55"/>
      <c r="HD2976" s="55"/>
      <c r="HE2976" s="55"/>
      <c r="HF2976" s="55"/>
      <c r="HG2976" s="55"/>
      <c r="HH2976" s="55"/>
      <c r="HI2976" s="55"/>
      <c r="HJ2976" s="55"/>
      <c r="HK2976" s="55"/>
      <c r="HL2976" s="55"/>
      <c r="HM2976" s="55"/>
      <c r="HN2976" s="55"/>
      <c r="HO2976" s="55"/>
      <c r="HP2976" s="55"/>
      <c r="HQ2976" s="55"/>
      <c r="HR2976" s="55"/>
      <c r="HS2976" s="55"/>
      <c r="HT2976" s="55"/>
      <c r="HU2976" s="55"/>
      <c r="HV2976" s="55"/>
      <c r="HW2976" s="55"/>
      <c r="HX2976" s="55"/>
      <c r="HY2976" s="55"/>
      <c r="HZ2976" s="55"/>
      <c r="IA2976" s="55"/>
      <c r="IB2976" s="55"/>
      <c r="IC2976" s="55"/>
      <c r="ID2976" s="55"/>
      <c r="IE2976" s="55"/>
      <c r="IF2976" s="55"/>
      <c r="IG2976" s="55"/>
      <c r="IH2976" s="55"/>
      <c r="II2976" s="55"/>
      <c r="IJ2976" s="55"/>
      <c r="IK2976" s="55"/>
      <c r="IL2976" s="55"/>
      <c r="IM2976" s="55"/>
      <c r="IN2976" s="55"/>
      <c r="IO2976" s="55"/>
      <c r="IP2976" s="55"/>
      <c r="IQ2976" s="55"/>
      <c r="IR2976" s="55"/>
      <c r="IS2976" s="55"/>
      <c r="IT2976" s="55"/>
      <c r="IU2976" s="55"/>
      <c r="IV2976" s="55"/>
    </row>
    <row r="2977" spans="1:256" ht="12.5">
      <c r="A2977"/>
      <c r="B2977" s="65">
        <v>1</v>
      </c>
      <c r="C2977" s="66">
        <f t="shared" si="139"/>
        <v>1</v>
      </c>
      <c r="D2977" s="658" t="s">
        <v>87</v>
      </c>
      <c r="E2977" s="658" t="s">
        <v>87</v>
      </c>
      <c r="F2977" s="658" t="s">
        <v>87</v>
      </c>
      <c r="G2977" s="78"/>
      <c r="H2977" s="96" t="s">
        <v>110</v>
      </c>
      <c r="I2977" s="107" t="s">
        <v>3623</v>
      </c>
      <c r="J2977" s="81"/>
      <c r="K2977" s="72"/>
      <c r="L2977" s="72"/>
      <c r="M2977" s="72"/>
      <c r="N2977" s="72"/>
      <c r="O2977" s="72"/>
      <c r="P2977" s="72"/>
      <c r="Q2977" s="833"/>
      <c r="R2977" s="102"/>
      <c r="S2977" s="73"/>
      <c r="T2977" s="102"/>
      <c r="U2977" s="103"/>
      <c r="V2977" s="104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  <c r="BG2977"/>
      <c r="BH2977"/>
      <c r="BI2977"/>
      <c r="BJ2977"/>
      <c r="BK2977"/>
      <c r="BL2977"/>
      <c r="BM2977"/>
      <c r="BN2977"/>
      <c r="BO2977"/>
      <c r="BP2977"/>
      <c r="BQ2977"/>
      <c r="BR2977"/>
      <c r="BS2977"/>
      <c r="BT2977"/>
      <c r="BU2977"/>
      <c r="BV2977"/>
      <c r="BW2977"/>
      <c r="BX2977"/>
      <c r="BY2977"/>
      <c r="BZ2977"/>
      <c r="CA2977"/>
      <c r="CB2977"/>
      <c r="CC2977"/>
      <c r="CD2977"/>
      <c r="CE2977"/>
      <c r="CF2977"/>
      <c r="CG2977"/>
      <c r="CH2977"/>
      <c r="CI2977"/>
      <c r="CJ2977"/>
      <c r="CK2977"/>
      <c r="CL2977"/>
      <c r="CM2977"/>
      <c r="CN2977"/>
      <c r="CO2977"/>
      <c r="CP2977"/>
      <c r="CQ2977"/>
      <c r="CR2977"/>
      <c r="CS2977"/>
      <c r="CT2977"/>
      <c r="CU2977"/>
      <c r="CV2977"/>
      <c r="CW2977"/>
      <c r="CX2977"/>
      <c r="CY2977"/>
      <c r="CZ2977"/>
      <c r="DA2977"/>
      <c r="DB2977"/>
      <c r="DC2977"/>
      <c r="DD2977"/>
      <c r="DE2977"/>
      <c r="DF2977"/>
      <c r="DG2977"/>
      <c r="DH2977"/>
      <c r="DI2977"/>
      <c r="DJ2977"/>
      <c r="DK2977"/>
      <c r="DL2977"/>
      <c r="DM2977"/>
      <c r="DN2977"/>
      <c r="DO2977"/>
      <c r="DP2977"/>
      <c r="DQ2977"/>
      <c r="DR2977"/>
      <c r="DS2977"/>
      <c r="DT2977"/>
      <c r="DU2977"/>
      <c r="DV2977"/>
      <c r="DW2977"/>
      <c r="DX2977"/>
      <c r="DY2977"/>
      <c r="DZ2977"/>
      <c r="EA2977"/>
      <c r="EB2977"/>
      <c r="EC2977"/>
      <c r="ED2977"/>
      <c r="EE2977"/>
      <c r="EF2977"/>
      <c r="EG2977"/>
      <c r="EH2977"/>
      <c r="EI2977"/>
      <c r="EJ2977"/>
      <c r="EK2977"/>
      <c r="EL2977"/>
      <c r="EM2977"/>
      <c r="EN2977"/>
      <c r="EO2977"/>
      <c r="EP2977"/>
      <c r="EQ2977"/>
      <c r="ER2977"/>
      <c r="ES2977"/>
      <c r="ET2977"/>
      <c r="EU2977"/>
      <c r="EV2977"/>
      <c r="EW2977"/>
      <c r="EX2977"/>
      <c r="EY2977"/>
      <c r="EZ2977"/>
      <c r="FA2977"/>
      <c r="FB2977"/>
      <c r="FC2977"/>
      <c r="FD2977"/>
      <c r="FE2977"/>
      <c r="FF2977"/>
      <c r="FG2977"/>
      <c r="FH2977"/>
      <c r="FI2977"/>
      <c r="FJ2977"/>
      <c r="FK2977"/>
      <c r="FL2977"/>
      <c r="FM2977"/>
      <c r="FN2977"/>
      <c r="FO2977"/>
      <c r="FP2977"/>
      <c r="FQ2977"/>
      <c r="FR2977"/>
      <c r="FS2977"/>
      <c r="FT2977"/>
      <c r="FU2977"/>
      <c r="FV2977"/>
      <c r="FW2977"/>
      <c r="FX2977"/>
      <c r="FY2977"/>
      <c r="FZ2977"/>
      <c r="GA2977"/>
      <c r="GB2977"/>
      <c r="GC2977"/>
      <c r="GD2977"/>
      <c r="GE2977"/>
      <c r="GF2977"/>
      <c r="GG2977"/>
      <c r="GH2977"/>
      <c r="GI2977"/>
      <c r="GJ2977"/>
      <c r="GK2977"/>
      <c r="GL2977"/>
      <c r="GM2977"/>
      <c r="GN2977"/>
      <c r="GO2977"/>
      <c r="GP2977"/>
      <c r="GQ2977"/>
      <c r="GR2977"/>
      <c r="GS2977"/>
      <c r="GT2977"/>
      <c r="GU2977"/>
      <c r="GV2977"/>
      <c r="GW2977"/>
      <c r="GX2977"/>
      <c r="GY2977"/>
      <c r="GZ2977"/>
      <c r="HA2977"/>
      <c r="HB2977"/>
      <c r="HC2977"/>
      <c r="HD2977"/>
      <c r="HE2977"/>
      <c r="HF2977"/>
      <c r="HG2977"/>
      <c r="HH2977"/>
      <c r="HI2977"/>
      <c r="HJ2977"/>
      <c r="HK2977"/>
      <c r="HL2977"/>
      <c r="HM2977"/>
      <c r="HN2977"/>
      <c r="HO2977"/>
      <c r="HP2977"/>
      <c r="HQ2977"/>
      <c r="HR2977"/>
      <c r="HS2977"/>
      <c r="HT2977"/>
      <c r="HU2977"/>
      <c r="HV2977"/>
      <c r="HW2977"/>
      <c r="HX2977"/>
      <c r="HY2977"/>
      <c r="HZ2977"/>
      <c r="IA2977"/>
      <c r="IB2977"/>
      <c r="IC2977"/>
      <c r="ID2977"/>
      <c r="IE2977"/>
      <c r="IF2977"/>
      <c r="IG2977"/>
      <c r="IH2977"/>
      <c r="II2977"/>
      <c r="IJ2977"/>
      <c r="IK2977"/>
      <c r="IL2977"/>
      <c r="IM2977"/>
      <c r="IN2977"/>
      <c r="IO2977"/>
      <c r="IP2977"/>
      <c r="IQ2977"/>
      <c r="IR2977"/>
      <c r="IS2977"/>
      <c r="IT2977"/>
      <c r="IU2977"/>
      <c r="IV2977"/>
    </row>
    <row r="2978" spans="1:256" ht="12" customHeight="1">
      <c r="B2978" s="65">
        <v>1</v>
      </c>
      <c r="C2978" s="66">
        <f t="shared" si="139"/>
        <v>1</v>
      </c>
      <c r="D2978" s="99" t="s">
        <v>70</v>
      </c>
      <c r="E2978" s="76" t="s">
        <v>68</v>
      </c>
      <c r="F2978" s="99" t="s">
        <v>70</v>
      </c>
      <c r="G2978" s="78"/>
      <c r="H2978" s="96" t="s">
        <v>119</v>
      </c>
      <c r="I2978" s="107" t="s">
        <v>3624</v>
      </c>
      <c r="J2978" s="81"/>
      <c r="K2978" s="72"/>
      <c r="L2978" s="72"/>
      <c r="M2978" s="72"/>
      <c r="N2978" s="72"/>
      <c r="O2978" s="72"/>
      <c r="P2978" s="72"/>
      <c r="Q2978" s="833"/>
      <c r="R2978" s="102"/>
      <c r="S2978" s="73"/>
      <c r="T2978" s="102"/>
      <c r="U2978" s="103"/>
      <c r="V2978" s="104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  <c r="BG2978"/>
      <c r="BH2978"/>
      <c r="BI2978"/>
      <c r="BJ2978"/>
      <c r="BK2978"/>
      <c r="BL2978"/>
      <c r="BM2978"/>
      <c r="BN2978"/>
      <c r="BO2978"/>
      <c r="BP2978"/>
      <c r="BQ2978"/>
      <c r="BR2978"/>
      <c r="BS2978"/>
      <c r="BT2978"/>
      <c r="BU2978"/>
      <c r="BV2978"/>
      <c r="BW2978"/>
      <c r="BX2978"/>
      <c r="BY2978"/>
      <c r="BZ2978"/>
      <c r="CA2978"/>
      <c r="CB2978"/>
      <c r="CC2978"/>
      <c r="CD2978"/>
      <c r="CE2978"/>
      <c r="CF2978"/>
      <c r="CG2978"/>
      <c r="CH2978"/>
      <c r="CI2978"/>
      <c r="CJ2978"/>
      <c r="CK2978"/>
      <c r="CL2978"/>
      <c r="CM2978"/>
      <c r="CN2978"/>
      <c r="CO2978"/>
      <c r="CP2978"/>
      <c r="CQ2978"/>
      <c r="CR2978"/>
      <c r="CS2978"/>
      <c r="CT2978"/>
      <c r="CU2978"/>
      <c r="CV2978"/>
      <c r="CW2978"/>
      <c r="CX2978"/>
      <c r="CY2978"/>
      <c r="CZ2978"/>
      <c r="DA2978"/>
      <c r="DB2978"/>
      <c r="DC2978"/>
      <c r="DD2978"/>
      <c r="DE2978"/>
      <c r="DF2978"/>
      <c r="DG2978"/>
      <c r="DH2978"/>
      <c r="DI2978"/>
      <c r="DJ2978"/>
      <c r="DK2978"/>
      <c r="DL2978"/>
      <c r="DM2978"/>
      <c r="DN2978"/>
      <c r="DO2978"/>
      <c r="DP2978"/>
      <c r="DQ2978"/>
      <c r="DR2978"/>
      <c r="DS2978"/>
      <c r="DT2978"/>
      <c r="DU2978"/>
      <c r="DV2978"/>
      <c r="DW2978"/>
      <c r="DX2978"/>
      <c r="DY2978"/>
      <c r="DZ2978"/>
      <c r="EA2978"/>
      <c r="EB2978"/>
      <c r="EC2978"/>
      <c r="ED2978"/>
      <c r="EE2978"/>
      <c r="EF2978"/>
      <c r="EG2978"/>
      <c r="EH2978"/>
      <c r="EI2978"/>
      <c r="EJ2978"/>
      <c r="EK2978"/>
      <c r="EL2978"/>
      <c r="EM2978"/>
      <c r="EN2978"/>
      <c r="EO2978"/>
      <c r="EP2978"/>
      <c r="EQ2978"/>
      <c r="ER2978"/>
      <c r="ES2978"/>
      <c r="ET2978"/>
      <c r="EU2978"/>
      <c r="EV2978"/>
      <c r="EW2978"/>
      <c r="EX2978"/>
      <c r="EY2978"/>
      <c r="EZ2978"/>
      <c r="FA2978"/>
      <c r="FB2978"/>
      <c r="FC2978"/>
      <c r="FD2978"/>
      <c r="FE2978"/>
      <c r="FF2978"/>
      <c r="FG2978"/>
      <c r="FH2978"/>
      <c r="FI2978"/>
      <c r="FJ2978"/>
      <c r="FK2978"/>
      <c r="FL2978"/>
      <c r="FM2978"/>
      <c r="FN2978"/>
      <c r="FO2978"/>
      <c r="FP2978"/>
      <c r="FQ2978"/>
      <c r="FR2978"/>
      <c r="FS2978"/>
      <c r="FT2978"/>
      <c r="FU2978"/>
      <c r="FV2978"/>
      <c r="FW2978"/>
      <c r="FX2978"/>
      <c r="FY2978"/>
      <c r="FZ2978"/>
      <c r="GA2978"/>
      <c r="GB2978"/>
      <c r="GC2978"/>
      <c r="GD2978"/>
      <c r="GE2978"/>
      <c r="GF2978"/>
      <c r="GG2978"/>
      <c r="GH2978"/>
      <c r="GI2978"/>
      <c r="GJ2978"/>
      <c r="GK2978"/>
      <c r="GL2978"/>
      <c r="GM2978"/>
      <c r="GN2978"/>
      <c r="GO2978"/>
      <c r="GP2978"/>
      <c r="GQ2978"/>
      <c r="GR2978"/>
      <c r="GS2978"/>
      <c r="GT2978"/>
      <c r="GU2978"/>
      <c r="GV2978"/>
      <c r="GW2978"/>
      <c r="GX2978"/>
      <c r="GY2978"/>
      <c r="GZ2978"/>
      <c r="HA2978"/>
      <c r="HB2978"/>
      <c r="HC2978"/>
      <c r="HD2978"/>
      <c r="HE2978"/>
      <c r="HF2978"/>
      <c r="HG2978"/>
      <c r="HH2978"/>
      <c r="HI2978"/>
      <c r="HJ2978"/>
      <c r="HK2978"/>
      <c r="HL2978"/>
      <c r="HM2978"/>
      <c r="HN2978"/>
      <c r="HO2978"/>
      <c r="HP2978"/>
      <c r="HQ2978"/>
      <c r="HR2978"/>
      <c r="HS2978"/>
      <c r="HT2978"/>
      <c r="HU2978"/>
      <c r="HV2978"/>
      <c r="HW2978"/>
      <c r="HX2978"/>
      <c r="HY2978"/>
      <c r="HZ2978"/>
      <c r="IA2978"/>
      <c r="IB2978"/>
      <c r="IC2978"/>
      <c r="ID2978"/>
      <c r="IE2978"/>
      <c r="IF2978"/>
      <c r="IG2978"/>
      <c r="IH2978"/>
      <c r="II2978"/>
      <c r="IJ2978"/>
      <c r="IK2978"/>
      <c r="IL2978"/>
      <c r="IM2978"/>
      <c r="IN2978"/>
      <c r="IO2978"/>
      <c r="IP2978"/>
      <c r="IQ2978"/>
      <c r="IR2978"/>
      <c r="IS2978"/>
      <c r="IT2978"/>
      <c r="IU2978"/>
      <c r="IV2978"/>
    </row>
    <row r="2979" spans="1:256" ht="12" customHeight="1">
      <c r="A2979" s="308"/>
      <c r="B2979" s="65">
        <v>1</v>
      </c>
      <c r="C2979" s="66">
        <f t="shared" si="139"/>
        <v>1</v>
      </c>
      <c r="D2979" s="77" t="s">
        <v>90</v>
      </c>
      <c r="E2979" s="76" t="s">
        <v>87</v>
      </c>
      <c r="F2979" s="76" t="s">
        <v>68</v>
      </c>
      <c r="G2979" s="78"/>
      <c r="H2979" s="96" t="s">
        <v>116</v>
      </c>
      <c r="I2979" s="107" t="s">
        <v>3625</v>
      </c>
      <c r="J2979" s="81"/>
      <c r="K2979" s="72"/>
      <c r="L2979" s="72"/>
      <c r="M2979" s="72"/>
      <c r="N2979" s="72"/>
      <c r="O2979" s="72"/>
      <c r="P2979" s="72"/>
      <c r="Q2979" s="833"/>
      <c r="R2979" s="102"/>
      <c r="S2979" s="73"/>
      <c r="T2979" s="102"/>
      <c r="U2979" s="103"/>
      <c r="V2979" s="104"/>
      <c r="W2979" s="55"/>
      <c r="X2979" s="55"/>
      <c r="Y2979" s="55"/>
      <c r="Z2979" s="55"/>
      <c r="AA2979" s="55"/>
      <c r="AB2979" s="55"/>
      <c r="AC2979" s="55"/>
      <c r="AD2979" s="55"/>
      <c r="AE2979" s="55"/>
      <c r="AF2979" s="55"/>
      <c r="AG2979" s="55"/>
      <c r="AH2979" s="55"/>
      <c r="AI2979" s="55"/>
      <c r="AJ2979" s="55"/>
      <c r="AK2979" s="55"/>
      <c r="AL2979" s="55"/>
      <c r="AM2979" s="55"/>
      <c r="AN2979" s="55"/>
      <c r="AO2979" s="55"/>
      <c r="AP2979" s="55"/>
      <c r="AQ2979" s="55"/>
      <c r="AR2979" s="55"/>
      <c r="AS2979" s="55"/>
      <c r="AT2979" s="55"/>
      <c r="AU2979" s="55"/>
      <c r="AV2979" s="55"/>
      <c r="AW2979" s="55"/>
      <c r="AX2979" s="55"/>
      <c r="AY2979" s="55"/>
      <c r="AZ2979" s="55"/>
      <c r="BA2979" s="55"/>
      <c r="BB2979" s="55"/>
      <c r="BC2979" s="55"/>
      <c r="BD2979" s="55"/>
      <c r="BE2979" s="55"/>
      <c r="BF2979" s="55"/>
      <c r="BG2979" s="55"/>
      <c r="BH2979" s="55"/>
      <c r="BI2979" s="55"/>
      <c r="BJ2979" s="55"/>
      <c r="BK2979" s="55"/>
      <c r="BL2979" s="55"/>
      <c r="BM2979" s="55"/>
      <c r="BN2979" s="55"/>
      <c r="BO2979" s="55"/>
      <c r="BP2979" s="55"/>
      <c r="BQ2979" s="55"/>
      <c r="BR2979" s="55"/>
      <c r="BS2979" s="55"/>
      <c r="BT2979" s="55"/>
      <c r="BU2979" s="55"/>
      <c r="BV2979" s="55"/>
      <c r="BW2979" s="55"/>
      <c r="BX2979" s="55"/>
      <c r="BY2979" s="55"/>
      <c r="BZ2979" s="55"/>
      <c r="CA2979" s="55"/>
      <c r="CB2979" s="55"/>
      <c r="CC2979" s="55"/>
      <c r="CD2979" s="55"/>
      <c r="CE2979" s="55"/>
      <c r="CF2979" s="55"/>
      <c r="CG2979" s="55"/>
      <c r="CH2979" s="55"/>
      <c r="CI2979" s="55"/>
      <c r="CJ2979" s="55"/>
      <c r="CK2979" s="55"/>
      <c r="CL2979" s="55"/>
      <c r="CM2979" s="55"/>
      <c r="CN2979" s="55"/>
      <c r="CO2979" s="55"/>
      <c r="CP2979" s="55"/>
      <c r="CQ2979" s="55"/>
      <c r="CR2979" s="55"/>
      <c r="CS2979" s="55"/>
      <c r="CT2979" s="55"/>
      <c r="CU2979" s="55"/>
      <c r="CV2979" s="55"/>
      <c r="CW2979" s="55"/>
      <c r="CX2979" s="55"/>
      <c r="CY2979" s="55"/>
      <c r="CZ2979" s="55"/>
      <c r="DA2979" s="55"/>
      <c r="DB2979" s="55"/>
      <c r="DC2979" s="55"/>
      <c r="DD2979" s="55"/>
      <c r="DE2979" s="55"/>
      <c r="DF2979" s="55"/>
      <c r="DG2979" s="55"/>
      <c r="DH2979" s="55"/>
      <c r="DI2979" s="55"/>
      <c r="DJ2979" s="55"/>
      <c r="DK2979" s="55"/>
      <c r="DL2979" s="55"/>
      <c r="DM2979" s="55"/>
      <c r="DN2979" s="55"/>
      <c r="DO2979" s="55"/>
      <c r="DP2979" s="55"/>
      <c r="DQ2979" s="55"/>
      <c r="DR2979" s="55"/>
      <c r="DS2979" s="55"/>
      <c r="DT2979" s="55"/>
      <c r="DU2979" s="55"/>
      <c r="DV2979" s="55"/>
      <c r="DW2979" s="55"/>
      <c r="DX2979" s="55"/>
      <c r="DY2979" s="55"/>
      <c r="DZ2979" s="55"/>
      <c r="EA2979" s="55"/>
      <c r="EB2979" s="55"/>
      <c r="EC2979" s="55"/>
      <c r="ED2979" s="55"/>
      <c r="EE2979" s="55"/>
      <c r="EF2979" s="55"/>
      <c r="EG2979" s="55"/>
      <c r="EH2979" s="55"/>
      <c r="EI2979" s="55"/>
      <c r="EJ2979" s="55"/>
      <c r="EK2979" s="55"/>
      <c r="EL2979" s="55"/>
      <c r="EM2979" s="55"/>
      <c r="EN2979" s="55"/>
      <c r="EO2979" s="55"/>
      <c r="EP2979" s="55"/>
      <c r="EQ2979" s="55"/>
      <c r="ER2979" s="55"/>
      <c r="ES2979" s="55"/>
      <c r="ET2979" s="55"/>
      <c r="EU2979" s="55"/>
      <c r="EV2979" s="55"/>
      <c r="EW2979" s="55"/>
      <c r="EX2979" s="55"/>
      <c r="EY2979" s="55"/>
      <c r="EZ2979" s="55"/>
      <c r="FA2979" s="55"/>
      <c r="FB2979" s="55"/>
      <c r="FC2979" s="55"/>
      <c r="FD2979" s="55"/>
      <c r="FE2979" s="55"/>
      <c r="FF2979" s="55"/>
      <c r="FG2979" s="55"/>
      <c r="FH2979" s="55"/>
      <c r="FI2979" s="55"/>
      <c r="FJ2979" s="55"/>
      <c r="FK2979" s="55"/>
      <c r="FL2979" s="55"/>
      <c r="FM2979" s="55"/>
      <c r="FN2979" s="55"/>
      <c r="FO2979" s="55"/>
      <c r="FP2979" s="55"/>
      <c r="FQ2979" s="55"/>
      <c r="FR2979" s="55"/>
      <c r="FS2979" s="55"/>
      <c r="FT2979" s="55"/>
      <c r="FU2979" s="55"/>
      <c r="FV2979" s="55"/>
      <c r="FW2979" s="55"/>
      <c r="FX2979" s="55"/>
      <c r="FY2979" s="55"/>
      <c r="FZ2979" s="55"/>
      <c r="GA2979" s="55"/>
      <c r="GB2979" s="55"/>
      <c r="GC2979" s="55"/>
      <c r="GD2979" s="55"/>
      <c r="GE2979" s="55"/>
      <c r="GF2979" s="55"/>
      <c r="GG2979" s="55"/>
      <c r="GH2979" s="55"/>
      <c r="GI2979" s="55"/>
      <c r="GJ2979" s="55"/>
      <c r="GK2979" s="55"/>
      <c r="GL2979" s="55"/>
      <c r="GM2979" s="55"/>
      <c r="GN2979" s="55"/>
      <c r="GO2979" s="55"/>
      <c r="GP2979" s="55"/>
      <c r="GQ2979" s="55"/>
      <c r="GR2979" s="55"/>
      <c r="GS2979" s="55"/>
      <c r="GT2979" s="55"/>
      <c r="GU2979" s="55"/>
      <c r="GV2979" s="55"/>
      <c r="GW2979" s="55"/>
      <c r="GX2979" s="55"/>
      <c r="GY2979" s="55"/>
      <c r="GZ2979" s="55"/>
      <c r="HA2979" s="55"/>
      <c r="HB2979" s="55"/>
      <c r="HC2979" s="55"/>
      <c r="HD2979" s="55"/>
      <c r="HE2979" s="55"/>
      <c r="HF2979" s="55"/>
      <c r="HG2979" s="55"/>
      <c r="HH2979" s="55"/>
      <c r="HI2979" s="55"/>
      <c r="HJ2979" s="55"/>
      <c r="HK2979" s="55"/>
      <c r="HL2979" s="55"/>
      <c r="HM2979" s="55"/>
      <c r="HN2979" s="55"/>
      <c r="HO2979" s="55"/>
      <c r="HP2979" s="55"/>
      <c r="HQ2979" s="55"/>
      <c r="HR2979" s="55"/>
      <c r="HS2979" s="55"/>
      <c r="HT2979" s="55"/>
      <c r="HU2979" s="55"/>
      <c r="HV2979" s="55"/>
      <c r="HW2979" s="55"/>
      <c r="HX2979" s="55"/>
      <c r="HY2979" s="55"/>
      <c r="HZ2979" s="55"/>
      <c r="IA2979" s="55"/>
      <c r="IB2979" s="55"/>
      <c r="IC2979" s="55"/>
      <c r="ID2979" s="55"/>
      <c r="IE2979" s="55"/>
      <c r="IF2979" s="55"/>
      <c r="IG2979" s="55"/>
      <c r="IH2979" s="55"/>
      <c r="II2979" s="55"/>
      <c r="IJ2979" s="55"/>
      <c r="IK2979" s="55"/>
      <c r="IL2979" s="55"/>
      <c r="IM2979" s="55"/>
      <c r="IN2979" s="55"/>
      <c r="IO2979" s="55"/>
      <c r="IP2979" s="55"/>
      <c r="IQ2979" s="55"/>
      <c r="IR2979" s="55"/>
      <c r="IS2979" s="55"/>
      <c r="IT2979" s="55"/>
      <c r="IU2979" s="55"/>
      <c r="IV2979" s="55"/>
    </row>
    <row r="2980" spans="1:256" ht="12.5">
      <c r="B2980" s="65">
        <v>1</v>
      </c>
      <c r="C2980" s="66">
        <f t="shared" si="139"/>
        <v>0</v>
      </c>
      <c r="D2980" s="76" t="s">
        <v>87</v>
      </c>
      <c r="E2980" s="77" t="s">
        <v>90</v>
      </c>
      <c r="F2980" s="99" t="s">
        <v>99</v>
      </c>
      <c r="G2980" s="78"/>
      <c r="H2980" s="96" t="s">
        <v>104</v>
      </c>
      <c r="I2980" s="107" t="s">
        <v>3626</v>
      </c>
      <c r="J2980" s="81"/>
      <c r="K2980" s="72"/>
      <c r="L2980" s="72"/>
      <c r="M2980" s="72"/>
      <c r="N2980" s="72"/>
      <c r="O2980" s="72"/>
      <c r="P2980" s="72"/>
      <c r="Q2980" s="833"/>
      <c r="R2980" s="102"/>
      <c r="S2980" s="73"/>
      <c r="T2980" s="102"/>
      <c r="U2980" s="103"/>
      <c r="V2980" s="104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  <c r="BH2980"/>
      <c r="BI2980"/>
      <c r="BJ2980"/>
      <c r="BK2980"/>
      <c r="BL2980"/>
      <c r="BM2980"/>
      <c r="BN2980"/>
      <c r="BO2980"/>
      <c r="BP2980"/>
      <c r="BQ2980"/>
      <c r="BR2980"/>
      <c r="BS2980"/>
      <c r="BT2980"/>
      <c r="BU2980"/>
      <c r="BV2980"/>
      <c r="BW2980"/>
      <c r="BX2980"/>
      <c r="BY2980"/>
      <c r="BZ2980"/>
      <c r="CA2980"/>
      <c r="CB2980"/>
      <c r="CC2980"/>
      <c r="CD2980"/>
      <c r="CE2980"/>
      <c r="CF2980"/>
      <c r="CG2980"/>
      <c r="CH2980"/>
      <c r="CI2980"/>
      <c r="CJ2980"/>
      <c r="CK2980"/>
      <c r="CL2980"/>
      <c r="CM2980"/>
      <c r="CN2980"/>
      <c r="CO2980"/>
      <c r="CP2980"/>
      <c r="CQ2980"/>
      <c r="CR2980"/>
      <c r="CS2980"/>
      <c r="CT2980"/>
      <c r="CU2980"/>
      <c r="CV2980"/>
      <c r="CW2980"/>
      <c r="CX2980"/>
      <c r="CY2980"/>
      <c r="CZ2980"/>
      <c r="DA2980"/>
      <c r="DB2980"/>
      <c r="DC2980"/>
      <c r="DD2980"/>
      <c r="DE2980"/>
      <c r="DF2980"/>
      <c r="DG2980"/>
      <c r="DH2980"/>
      <c r="DI2980"/>
      <c r="DJ2980"/>
      <c r="DK2980"/>
      <c r="DL2980"/>
      <c r="DM2980"/>
      <c r="DN2980"/>
      <c r="DO2980"/>
      <c r="DP2980"/>
      <c r="DQ2980"/>
      <c r="DR2980"/>
      <c r="DS2980"/>
      <c r="DT2980"/>
      <c r="DU2980"/>
      <c r="DV2980"/>
      <c r="DW2980"/>
      <c r="DX2980"/>
      <c r="DY2980"/>
      <c r="DZ2980"/>
      <c r="EA2980"/>
      <c r="EB2980"/>
      <c r="EC2980"/>
      <c r="ED2980"/>
      <c r="EE2980"/>
      <c r="EF2980"/>
      <c r="EG2980"/>
      <c r="EH2980"/>
      <c r="EI2980"/>
      <c r="EJ2980"/>
      <c r="EK2980"/>
      <c r="EL2980"/>
      <c r="EM2980"/>
      <c r="EN2980"/>
      <c r="EO2980"/>
      <c r="EP2980"/>
      <c r="EQ2980"/>
      <c r="ER2980"/>
      <c r="ES2980"/>
      <c r="ET2980"/>
      <c r="EU2980"/>
      <c r="EV2980"/>
      <c r="EW2980"/>
      <c r="EX2980"/>
      <c r="EY2980"/>
      <c r="EZ2980"/>
      <c r="FA2980"/>
      <c r="FB2980"/>
      <c r="FC2980"/>
      <c r="FD2980"/>
      <c r="FE2980"/>
      <c r="FF2980"/>
      <c r="FG2980"/>
      <c r="FH2980"/>
      <c r="FI2980"/>
      <c r="FJ2980"/>
      <c r="FK2980"/>
      <c r="FL2980"/>
      <c r="FM2980"/>
      <c r="FN2980"/>
      <c r="FO2980"/>
      <c r="FP2980"/>
      <c r="FQ2980"/>
      <c r="FR2980"/>
      <c r="FS2980"/>
      <c r="FT2980"/>
      <c r="FU2980"/>
      <c r="FV2980"/>
      <c r="FW2980"/>
      <c r="FX2980"/>
      <c r="FY2980"/>
      <c r="FZ2980"/>
      <c r="GA2980"/>
      <c r="GB2980"/>
      <c r="GC2980"/>
      <c r="GD2980"/>
      <c r="GE2980"/>
      <c r="GF2980"/>
      <c r="GG2980"/>
      <c r="GH2980"/>
      <c r="GI2980"/>
      <c r="GJ2980"/>
      <c r="GK2980"/>
      <c r="GL2980"/>
      <c r="GM2980"/>
      <c r="GN2980"/>
      <c r="GO2980"/>
      <c r="GP2980"/>
      <c r="GQ2980"/>
      <c r="GR2980"/>
      <c r="GS2980"/>
      <c r="GT2980"/>
      <c r="GU2980"/>
      <c r="GV2980"/>
      <c r="GW2980"/>
      <c r="GX2980"/>
      <c r="GY2980"/>
      <c r="GZ2980"/>
      <c r="HA2980"/>
      <c r="HB2980"/>
      <c r="HC2980"/>
      <c r="HD2980"/>
      <c r="HE2980"/>
      <c r="HF2980"/>
      <c r="HG2980"/>
      <c r="HH2980"/>
      <c r="HI2980"/>
      <c r="HJ2980"/>
      <c r="HK2980"/>
      <c r="HL2980"/>
      <c r="HM2980"/>
      <c r="HN2980"/>
      <c r="HO2980"/>
      <c r="HP2980"/>
      <c r="HQ2980"/>
      <c r="HR2980"/>
      <c r="HS2980"/>
      <c r="HT2980"/>
      <c r="HU2980"/>
      <c r="HV2980"/>
      <c r="HW2980"/>
      <c r="HX2980"/>
      <c r="HY2980"/>
      <c r="HZ2980"/>
      <c r="IA2980"/>
      <c r="IB2980"/>
      <c r="IC2980"/>
      <c r="ID2980"/>
      <c r="IE2980"/>
      <c r="IF2980"/>
      <c r="IG2980"/>
      <c r="IH2980"/>
      <c r="II2980"/>
      <c r="IJ2980"/>
      <c r="IK2980"/>
      <c r="IL2980"/>
      <c r="IM2980"/>
      <c r="IN2980"/>
      <c r="IO2980"/>
      <c r="IP2980"/>
      <c r="IQ2980"/>
      <c r="IR2980"/>
      <c r="IS2980"/>
      <c r="IT2980"/>
      <c r="IU2980"/>
      <c r="IV2980"/>
    </row>
    <row r="2981" spans="1:256" ht="12" customHeight="1">
      <c r="B2981" s="65">
        <v>1</v>
      </c>
      <c r="C2981" s="66">
        <f>IF(E2981="A",4,IF(E2981="B",3,IF(E2981="C",2,IF(E2981="D",1,0))))</f>
        <v>2</v>
      </c>
      <c r="D2981" s="99" t="s">
        <v>99</v>
      </c>
      <c r="E2981" s="77" t="s">
        <v>90</v>
      </c>
      <c r="F2981" s="77" t="s">
        <v>90</v>
      </c>
      <c r="G2981" s="78"/>
      <c r="H2981" s="96" t="s">
        <v>129</v>
      </c>
      <c r="I2981" s="107" t="s">
        <v>3627</v>
      </c>
      <c r="J2981" s="81"/>
      <c r="K2981" s="72"/>
      <c r="L2981" s="72"/>
      <c r="M2981" s="72"/>
      <c r="N2981" s="72"/>
      <c r="O2981" s="72"/>
      <c r="P2981" s="72"/>
      <c r="Q2981" s="833"/>
      <c r="R2981" s="102"/>
      <c r="S2981" s="73"/>
      <c r="T2981" s="102"/>
      <c r="U2981" s="103"/>
      <c r="V2981" s="104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  <c r="BG2981"/>
      <c r="BH2981"/>
      <c r="BI2981"/>
      <c r="BJ2981"/>
      <c r="BK2981"/>
      <c r="BL2981"/>
      <c r="BM2981"/>
      <c r="BN2981"/>
      <c r="BO2981"/>
      <c r="BP2981"/>
      <c r="BQ2981"/>
      <c r="BR2981"/>
      <c r="BS2981"/>
      <c r="BT2981"/>
      <c r="BU2981"/>
      <c r="BV2981"/>
      <c r="BW2981"/>
      <c r="BX2981"/>
      <c r="BY2981"/>
      <c r="BZ2981"/>
      <c r="CA2981"/>
      <c r="CB2981"/>
      <c r="CC2981"/>
      <c r="CD2981"/>
      <c r="CE2981"/>
      <c r="CF2981"/>
      <c r="CG2981"/>
      <c r="CH2981"/>
      <c r="CI2981"/>
      <c r="CJ2981"/>
      <c r="CK2981"/>
      <c r="CL2981"/>
      <c r="CM2981"/>
      <c r="CN2981"/>
      <c r="CO2981"/>
      <c r="CP2981"/>
      <c r="CQ2981"/>
      <c r="CR2981"/>
      <c r="CS2981"/>
      <c r="CT2981"/>
      <c r="CU2981"/>
      <c r="CV2981"/>
      <c r="CW2981"/>
      <c r="CX2981"/>
      <c r="CY2981"/>
      <c r="CZ2981"/>
      <c r="DA2981"/>
      <c r="DB2981"/>
      <c r="DC2981"/>
      <c r="DD2981"/>
      <c r="DE2981"/>
      <c r="DF2981"/>
      <c r="DG2981"/>
      <c r="DH2981"/>
      <c r="DI2981"/>
      <c r="DJ2981"/>
      <c r="DK2981"/>
      <c r="DL2981"/>
      <c r="DM2981"/>
      <c r="DN2981"/>
      <c r="DO2981"/>
      <c r="DP2981"/>
      <c r="DQ2981"/>
      <c r="DR2981"/>
      <c r="DS2981"/>
      <c r="DT2981"/>
      <c r="DU2981"/>
      <c r="DV2981"/>
      <c r="DW2981"/>
      <c r="DX2981"/>
      <c r="DY2981"/>
      <c r="DZ2981"/>
      <c r="EA2981"/>
      <c r="EB2981"/>
      <c r="EC2981"/>
      <c r="ED2981"/>
      <c r="EE2981"/>
      <c r="EF2981"/>
      <c r="EG2981"/>
      <c r="EH2981"/>
      <c r="EI2981"/>
      <c r="EJ2981"/>
      <c r="EK2981"/>
      <c r="EL2981"/>
      <c r="EM2981"/>
      <c r="EN2981"/>
      <c r="EO2981"/>
      <c r="EP2981"/>
      <c r="EQ2981"/>
      <c r="ER2981"/>
      <c r="ES2981"/>
      <c r="ET2981"/>
      <c r="EU2981"/>
      <c r="EV2981"/>
      <c r="EW2981"/>
      <c r="EX2981"/>
      <c r="EY2981"/>
      <c r="EZ2981"/>
      <c r="FA2981"/>
      <c r="FB2981"/>
      <c r="FC2981"/>
      <c r="FD2981"/>
      <c r="FE2981"/>
      <c r="FF2981"/>
      <c r="FG2981"/>
      <c r="FH2981"/>
      <c r="FI2981"/>
      <c r="FJ2981"/>
      <c r="FK2981"/>
      <c r="FL2981"/>
      <c r="FM2981"/>
      <c r="FN2981"/>
      <c r="FO2981"/>
      <c r="FP2981"/>
      <c r="FQ2981"/>
      <c r="FR2981"/>
      <c r="FS2981"/>
      <c r="FT2981"/>
      <c r="FU2981"/>
      <c r="FV2981"/>
      <c r="FW2981"/>
      <c r="FX2981"/>
      <c r="FY2981"/>
      <c r="FZ2981"/>
      <c r="GA2981"/>
      <c r="GB2981"/>
      <c r="GC2981"/>
      <c r="GD2981"/>
      <c r="GE2981"/>
      <c r="GF2981"/>
      <c r="GG2981"/>
      <c r="GH2981"/>
      <c r="GI2981"/>
      <c r="GJ2981"/>
      <c r="GK2981"/>
      <c r="GL2981"/>
      <c r="GM2981"/>
      <c r="GN2981"/>
      <c r="GO2981"/>
      <c r="GP2981"/>
      <c r="GQ2981"/>
      <c r="GR2981"/>
      <c r="GS2981"/>
      <c r="GT2981"/>
      <c r="GU2981"/>
      <c r="GV2981"/>
      <c r="GW2981"/>
      <c r="GX2981"/>
      <c r="GY2981"/>
      <c r="GZ2981"/>
      <c r="HA2981"/>
      <c r="HB2981"/>
      <c r="HC2981"/>
      <c r="HD2981"/>
      <c r="HE2981"/>
      <c r="HF2981"/>
      <c r="HG2981"/>
      <c r="HH2981"/>
      <c r="HI2981"/>
      <c r="HJ2981"/>
      <c r="HK2981"/>
      <c r="HL2981"/>
      <c r="HM2981"/>
      <c r="HN2981"/>
      <c r="HO2981"/>
      <c r="HP2981"/>
      <c r="HQ2981"/>
      <c r="HR2981"/>
      <c r="HS2981"/>
      <c r="HT2981"/>
      <c r="HU2981"/>
      <c r="HV2981"/>
      <c r="HW2981"/>
      <c r="HX2981"/>
      <c r="HY2981"/>
      <c r="HZ2981"/>
      <c r="IA2981"/>
      <c r="IB2981"/>
      <c r="IC2981"/>
      <c r="ID2981"/>
      <c r="IE2981"/>
      <c r="IF2981"/>
      <c r="IG2981"/>
      <c r="IH2981"/>
      <c r="II2981"/>
      <c r="IJ2981"/>
      <c r="IK2981"/>
      <c r="IL2981"/>
      <c r="IM2981"/>
      <c r="IN2981"/>
      <c r="IO2981"/>
      <c r="IP2981"/>
      <c r="IQ2981"/>
      <c r="IR2981"/>
      <c r="IS2981"/>
      <c r="IT2981"/>
      <c r="IU2981"/>
      <c r="IV2981"/>
    </row>
    <row r="2982" spans="1:256" ht="12.5">
      <c r="B2982" s="65">
        <v>1</v>
      </c>
      <c r="C2982" s="66">
        <f>IF(E2982="A",1,IF(E2982="B",1,0))</f>
        <v>1</v>
      </c>
      <c r="D2982" s="852" t="s">
        <v>70</v>
      </c>
      <c r="E2982" s="853" t="s">
        <v>87</v>
      </c>
      <c r="F2982" s="857" t="s">
        <v>90</v>
      </c>
      <c r="G2982" s="78"/>
      <c r="H2982" s="100" t="s">
        <v>240</v>
      </c>
      <c r="I2982" s="101" t="s">
        <v>6228</v>
      </c>
      <c r="J2982" s="81"/>
      <c r="K2982" s="72"/>
      <c r="L2982" s="72"/>
      <c r="M2982" s="72"/>
      <c r="N2982" s="72"/>
      <c r="O2982" s="72"/>
      <c r="P2982" s="72"/>
      <c r="Q2982" s="833"/>
      <c r="R2982" s="102"/>
      <c r="S2982" s="73"/>
      <c r="T2982" s="116"/>
      <c r="U2982" s="73"/>
      <c r="V2982" s="110"/>
      <c r="W2982" s="55"/>
      <c r="X2982" s="55"/>
      <c r="Y2982" s="55"/>
      <c r="Z2982" s="55"/>
      <c r="AA2982" s="55"/>
      <c r="AB2982" s="55"/>
      <c r="AC2982" s="55"/>
      <c r="AD2982" s="55"/>
      <c r="AE2982" s="55"/>
      <c r="AF2982" s="55"/>
      <c r="AG2982" s="55"/>
      <c r="AH2982" s="55"/>
      <c r="AI2982" s="55"/>
      <c r="AJ2982" s="55"/>
      <c r="AK2982" s="55"/>
      <c r="AL2982" s="55"/>
      <c r="AM2982" s="55"/>
      <c r="AN2982" s="55"/>
      <c r="AO2982" s="55"/>
      <c r="AP2982" s="55"/>
      <c r="AQ2982" s="55"/>
      <c r="AR2982" s="55"/>
      <c r="AS2982" s="55"/>
      <c r="AT2982" s="55"/>
      <c r="AU2982" s="55"/>
      <c r="AV2982" s="55"/>
      <c r="AW2982" s="55"/>
      <c r="AX2982" s="55"/>
      <c r="AY2982" s="55"/>
      <c r="AZ2982" s="55"/>
      <c r="BA2982" s="55"/>
      <c r="BB2982" s="55"/>
      <c r="BC2982" s="55"/>
      <c r="BD2982" s="55"/>
      <c r="BE2982" s="55"/>
      <c r="BF2982" s="55"/>
      <c r="BG2982" s="55"/>
      <c r="BH2982" s="55"/>
      <c r="BI2982" s="55"/>
      <c r="BJ2982" s="55"/>
      <c r="BK2982" s="55"/>
      <c r="BL2982" s="55"/>
      <c r="BM2982" s="55"/>
      <c r="BN2982" s="55"/>
      <c r="BO2982" s="55"/>
      <c r="BP2982" s="55"/>
      <c r="BQ2982" s="55"/>
      <c r="BR2982" s="55"/>
      <c r="BS2982" s="55"/>
      <c r="BT2982" s="55"/>
      <c r="BU2982" s="55"/>
      <c r="BV2982" s="55"/>
      <c r="BW2982" s="55"/>
      <c r="BX2982" s="55"/>
      <c r="BY2982" s="55"/>
      <c r="BZ2982" s="55"/>
      <c r="CA2982" s="55"/>
      <c r="CB2982" s="55"/>
      <c r="CC2982" s="55"/>
      <c r="CD2982" s="55"/>
      <c r="CE2982" s="55"/>
      <c r="CF2982" s="55"/>
      <c r="CG2982" s="55"/>
      <c r="CH2982" s="55"/>
      <c r="CI2982" s="55"/>
      <c r="CJ2982" s="55"/>
      <c r="CK2982" s="55"/>
      <c r="CL2982" s="55"/>
      <c r="CM2982" s="55"/>
      <c r="CN2982" s="55"/>
      <c r="CO2982" s="55"/>
      <c r="CP2982" s="55"/>
      <c r="CQ2982" s="55"/>
      <c r="CR2982" s="55"/>
      <c r="CS2982" s="55"/>
      <c r="CT2982" s="55"/>
      <c r="CU2982" s="55"/>
      <c r="CV2982" s="55"/>
      <c r="CW2982" s="55"/>
      <c r="CX2982" s="55"/>
      <c r="CY2982" s="55"/>
      <c r="CZ2982" s="55"/>
      <c r="DA2982" s="55"/>
      <c r="DB2982" s="55"/>
      <c r="DC2982" s="55"/>
      <c r="DD2982" s="55"/>
      <c r="DE2982" s="55"/>
      <c r="DF2982" s="55"/>
      <c r="DG2982" s="55"/>
      <c r="DH2982" s="55"/>
      <c r="DI2982" s="55"/>
      <c r="DJ2982" s="55"/>
      <c r="DK2982" s="55"/>
      <c r="DL2982" s="55"/>
      <c r="DM2982" s="55"/>
      <c r="DN2982" s="55"/>
      <c r="DO2982" s="55"/>
      <c r="DP2982" s="55"/>
      <c r="DQ2982" s="55"/>
      <c r="DR2982" s="55"/>
      <c r="DS2982" s="55"/>
      <c r="DT2982" s="55"/>
      <c r="DU2982" s="55"/>
      <c r="DV2982" s="55"/>
      <c r="DW2982" s="55"/>
      <c r="DX2982" s="55"/>
      <c r="DY2982" s="55"/>
      <c r="DZ2982" s="55"/>
      <c r="EA2982" s="55"/>
      <c r="EB2982" s="55"/>
      <c r="EC2982" s="55"/>
      <c r="ED2982" s="55"/>
      <c r="EE2982" s="55"/>
      <c r="EF2982" s="55"/>
      <c r="EG2982" s="55"/>
      <c r="EH2982" s="55"/>
      <c r="EI2982" s="55"/>
      <c r="EJ2982" s="55"/>
      <c r="EK2982" s="55"/>
      <c r="EL2982" s="55"/>
      <c r="EM2982" s="55"/>
      <c r="EN2982" s="55"/>
      <c r="EO2982" s="55"/>
      <c r="EP2982" s="55"/>
      <c r="EQ2982" s="55"/>
      <c r="ER2982" s="55"/>
      <c r="ES2982" s="55"/>
      <c r="ET2982" s="55"/>
      <c r="EU2982" s="55"/>
      <c r="EV2982" s="55"/>
      <c r="EW2982" s="55"/>
      <c r="EX2982" s="55"/>
      <c r="EY2982" s="55"/>
      <c r="EZ2982" s="55"/>
      <c r="FA2982" s="55"/>
      <c r="FB2982" s="55"/>
      <c r="FC2982" s="55"/>
      <c r="FD2982" s="55"/>
      <c r="FE2982" s="55"/>
      <c r="FF2982" s="55"/>
      <c r="FG2982" s="55"/>
      <c r="FH2982" s="55"/>
      <c r="FI2982" s="55"/>
      <c r="FJ2982" s="55"/>
      <c r="FK2982" s="55"/>
      <c r="FL2982" s="55"/>
      <c r="FM2982" s="55"/>
      <c r="FN2982" s="55"/>
      <c r="FO2982" s="55"/>
      <c r="FP2982" s="55"/>
      <c r="FQ2982" s="55"/>
      <c r="FR2982" s="55"/>
      <c r="FS2982" s="55"/>
      <c r="FT2982" s="55"/>
      <c r="FU2982" s="55"/>
      <c r="FV2982" s="55"/>
      <c r="FW2982" s="55"/>
      <c r="FX2982" s="55"/>
      <c r="FY2982" s="55"/>
      <c r="FZ2982" s="55"/>
      <c r="GA2982" s="55"/>
      <c r="GB2982" s="55"/>
      <c r="GC2982" s="55"/>
      <c r="GD2982" s="55"/>
      <c r="GE2982" s="55"/>
      <c r="GF2982" s="55"/>
      <c r="GG2982" s="55"/>
      <c r="GH2982" s="55"/>
      <c r="GI2982" s="55"/>
      <c r="GJ2982" s="55"/>
      <c r="GK2982" s="55"/>
      <c r="GL2982" s="55"/>
      <c r="GM2982" s="55"/>
      <c r="GN2982" s="55"/>
      <c r="GO2982" s="55"/>
      <c r="GP2982" s="55"/>
      <c r="GQ2982" s="55"/>
      <c r="GR2982" s="55"/>
      <c r="GS2982" s="55"/>
      <c r="GT2982" s="55"/>
      <c r="GU2982" s="55"/>
      <c r="GV2982" s="55"/>
      <c r="GW2982" s="55"/>
      <c r="GX2982" s="55"/>
      <c r="GY2982" s="55"/>
      <c r="GZ2982" s="55"/>
      <c r="HA2982" s="55"/>
      <c r="HB2982" s="55"/>
      <c r="HC2982" s="55"/>
      <c r="HD2982" s="55"/>
      <c r="HE2982" s="55"/>
      <c r="HF2982" s="55"/>
      <c r="HG2982" s="55"/>
      <c r="HH2982" s="55"/>
      <c r="HI2982" s="55"/>
      <c r="HJ2982" s="55"/>
      <c r="HK2982" s="55"/>
      <c r="HL2982" s="55"/>
      <c r="HM2982" s="55"/>
      <c r="HN2982" s="55"/>
      <c r="HO2982" s="55"/>
      <c r="HP2982" s="55"/>
      <c r="HQ2982" s="55"/>
      <c r="HR2982" s="55"/>
      <c r="HS2982" s="55"/>
      <c r="HT2982" s="55"/>
      <c r="HU2982" s="55"/>
      <c r="HV2982" s="55"/>
      <c r="HW2982" s="55"/>
      <c r="HX2982" s="55"/>
      <c r="HY2982" s="55"/>
      <c r="HZ2982" s="55"/>
      <c r="IA2982" s="55"/>
      <c r="IB2982" s="55"/>
      <c r="IC2982" s="55"/>
      <c r="ID2982" s="55"/>
      <c r="IE2982" s="55"/>
      <c r="IF2982" s="55"/>
      <c r="IG2982" s="55"/>
      <c r="IH2982" s="55"/>
      <c r="II2982" s="55"/>
      <c r="IJ2982" s="55"/>
      <c r="IK2982" s="55"/>
      <c r="IL2982" s="55"/>
      <c r="IM2982" s="55"/>
      <c r="IN2982" s="55"/>
      <c r="IO2982" s="55"/>
      <c r="IP2982" s="55"/>
      <c r="IQ2982" s="55"/>
      <c r="IR2982" s="55"/>
      <c r="IS2982" s="55"/>
      <c r="IT2982" s="55"/>
      <c r="IU2982" s="55"/>
      <c r="IV2982" s="55"/>
    </row>
    <row r="2983" spans="1:256" ht="12" customHeight="1">
      <c r="B2983" s="65">
        <v>1</v>
      </c>
      <c r="C2983" s="66">
        <f>IF(E2983="A",4,IF(E2983="B",3,IF(E2983="C",2,IF(E2983="D",1,0))))</f>
        <v>2</v>
      </c>
      <c r="D2983" s="76" t="s">
        <v>87</v>
      </c>
      <c r="E2983" s="77" t="s">
        <v>90</v>
      </c>
      <c r="F2983" s="76" t="s">
        <v>87</v>
      </c>
      <c r="G2983" s="78"/>
      <c r="H2983" s="96" t="s">
        <v>88</v>
      </c>
      <c r="I2983" s="107" t="s">
        <v>662</v>
      </c>
      <c r="J2983" s="81" t="s">
        <v>6111</v>
      </c>
      <c r="K2983" s="72"/>
      <c r="L2983" s="72"/>
      <c r="M2983" s="72"/>
      <c r="N2983" s="72"/>
      <c r="O2983" s="72"/>
      <c r="P2983" s="72"/>
      <c r="Q2983" s="833"/>
      <c r="R2983" s="102"/>
      <c r="S2983" s="73"/>
      <c r="T2983" s="102"/>
      <c r="U2983" s="103"/>
      <c r="V2983" s="104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  <c r="BH2983"/>
      <c r="BI2983"/>
      <c r="BJ2983"/>
      <c r="BK2983"/>
      <c r="BL2983"/>
      <c r="BM2983"/>
      <c r="BN2983"/>
      <c r="BO2983"/>
      <c r="BP2983"/>
      <c r="BQ2983"/>
      <c r="BR2983"/>
      <c r="BS2983"/>
      <c r="BT2983"/>
      <c r="BU2983"/>
      <c r="BV2983"/>
      <c r="BW2983"/>
      <c r="BX2983"/>
      <c r="BY2983"/>
      <c r="BZ2983"/>
      <c r="CA2983"/>
      <c r="CB2983"/>
      <c r="CC2983"/>
      <c r="CD2983"/>
      <c r="CE2983"/>
      <c r="CF2983"/>
      <c r="CG2983"/>
      <c r="CH2983"/>
      <c r="CI2983"/>
      <c r="CJ2983"/>
      <c r="CK2983"/>
      <c r="CL2983"/>
      <c r="CM2983"/>
      <c r="CN2983"/>
      <c r="CO2983"/>
      <c r="CP2983"/>
      <c r="CQ2983"/>
      <c r="CR2983"/>
      <c r="CS2983"/>
      <c r="CT2983"/>
      <c r="CU2983"/>
      <c r="CV2983"/>
      <c r="CW2983"/>
      <c r="CX2983"/>
      <c r="CY2983"/>
      <c r="CZ2983"/>
      <c r="DA2983"/>
      <c r="DB2983"/>
      <c r="DC2983"/>
      <c r="DD2983"/>
      <c r="DE2983"/>
      <c r="DF2983"/>
      <c r="DG2983"/>
      <c r="DH2983"/>
      <c r="DI2983"/>
      <c r="DJ2983"/>
      <c r="DK2983"/>
      <c r="DL2983"/>
      <c r="DM2983"/>
      <c r="DN2983"/>
      <c r="DO2983"/>
      <c r="DP2983"/>
      <c r="DQ2983"/>
      <c r="DR2983"/>
      <c r="DS2983"/>
      <c r="DT2983"/>
      <c r="DU2983"/>
      <c r="DV2983"/>
      <c r="DW2983"/>
      <c r="DX2983"/>
      <c r="DY2983"/>
      <c r="DZ2983"/>
      <c r="EA2983"/>
      <c r="EB2983"/>
      <c r="EC2983"/>
      <c r="ED2983"/>
      <c r="EE2983"/>
      <c r="EF2983"/>
      <c r="EG2983"/>
      <c r="EH2983"/>
      <c r="EI2983"/>
      <c r="EJ2983"/>
      <c r="EK2983"/>
      <c r="EL2983"/>
      <c r="EM2983"/>
      <c r="EN2983"/>
      <c r="EO2983"/>
      <c r="EP2983"/>
      <c r="EQ2983"/>
      <c r="ER2983"/>
      <c r="ES2983"/>
      <c r="ET2983"/>
      <c r="EU2983"/>
      <c r="EV2983"/>
      <c r="EW2983"/>
      <c r="EX2983"/>
      <c r="EY2983"/>
      <c r="EZ2983"/>
      <c r="FA2983"/>
      <c r="FB2983"/>
      <c r="FC2983"/>
      <c r="FD2983"/>
      <c r="FE2983"/>
      <c r="FF2983"/>
      <c r="FG2983"/>
      <c r="FH2983"/>
      <c r="FI2983"/>
      <c r="FJ2983"/>
      <c r="FK2983"/>
      <c r="FL2983"/>
      <c r="FM2983"/>
      <c r="FN2983"/>
      <c r="FO2983"/>
      <c r="FP2983"/>
      <c r="FQ2983"/>
      <c r="FR2983"/>
      <c r="FS2983"/>
      <c r="FT2983"/>
      <c r="FU2983"/>
      <c r="FV2983"/>
      <c r="FW2983"/>
      <c r="FX2983"/>
      <c r="FY2983"/>
      <c r="FZ2983"/>
      <c r="GA2983"/>
      <c r="GB2983"/>
      <c r="GC2983"/>
      <c r="GD2983"/>
      <c r="GE2983"/>
      <c r="GF2983"/>
      <c r="GG2983"/>
      <c r="GH2983"/>
      <c r="GI2983"/>
      <c r="GJ2983"/>
      <c r="GK2983"/>
      <c r="GL2983"/>
      <c r="GM2983"/>
      <c r="GN2983"/>
      <c r="GO2983"/>
      <c r="GP2983"/>
      <c r="GQ2983"/>
      <c r="GR2983"/>
      <c r="GS2983"/>
      <c r="GT2983"/>
      <c r="GU2983"/>
      <c r="GV2983"/>
      <c r="GW2983"/>
      <c r="GX2983"/>
      <c r="GY2983"/>
      <c r="GZ2983"/>
      <c r="HA2983"/>
      <c r="HB2983"/>
      <c r="HC2983"/>
      <c r="HD2983"/>
      <c r="HE2983"/>
      <c r="HF2983"/>
      <c r="HG2983"/>
      <c r="HH2983"/>
      <c r="HI2983"/>
      <c r="HJ2983"/>
      <c r="HK2983"/>
      <c r="HL2983"/>
      <c r="HM2983"/>
      <c r="HN2983"/>
      <c r="HO2983"/>
      <c r="HP2983"/>
      <c r="HQ2983"/>
      <c r="HR2983"/>
      <c r="HS2983"/>
      <c r="HT2983"/>
      <c r="HU2983"/>
      <c r="HV2983"/>
      <c r="HW2983"/>
      <c r="HX2983"/>
      <c r="HY2983"/>
      <c r="HZ2983"/>
      <c r="IA2983"/>
      <c r="IB2983"/>
      <c r="IC2983"/>
      <c r="ID2983"/>
      <c r="IE2983"/>
      <c r="IF2983"/>
      <c r="IG2983"/>
      <c r="IH2983"/>
      <c r="II2983"/>
      <c r="IJ2983"/>
      <c r="IK2983"/>
      <c r="IL2983"/>
      <c r="IM2983"/>
      <c r="IN2983"/>
      <c r="IO2983"/>
      <c r="IP2983"/>
      <c r="IQ2983"/>
      <c r="IR2983"/>
      <c r="IS2983"/>
      <c r="IT2983"/>
      <c r="IU2983"/>
      <c r="IV2983"/>
    </row>
    <row r="2984" spans="1:256" ht="12.5">
      <c r="B2984" s="65">
        <v>1</v>
      </c>
      <c r="C2984" s="66">
        <f>IF(E2984="A",1,IF(E2984="B",1,0))</f>
        <v>0</v>
      </c>
      <c r="D2984" s="658" t="s">
        <v>68</v>
      </c>
      <c r="E2984" s="659" t="s">
        <v>90</v>
      </c>
      <c r="F2984" s="656" t="s">
        <v>99</v>
      </c>
      <c r="G2984" s="78"/>
      <c r="H2984" s="96" t="s">
        <v>135</v>
      </c>
      <c r="I2984" s="107" t="s">
        <v>3628</v>
      </c>
      <c r="J2984" s="81"/>
      <c r="K2984" s="72"/>
      <c r="L2984" s="72"/>
      <c r="M2984" s="72"/>
      <c r="N2984" s="72"/>
      <c r="O2984" s="72"/>
      <c r="P2984" s="72"/>
      <c r="Q2984" s="833"/>
      <c r="R2984" s="102"/>
      <c r="S2984" s="73"/>
      <c r="T2984" s="102"/>
      <c r="U2984" s="103"/>
      <c r="V2984" s="104"/>
      <c r="W2984" s="55"/>
      <c r="X2984" s="55"/>
      <c r="Y2984" s="55"/>
      <c r="Z2984" s="55"/>
      <c r="AA2984" s="55"/>
      <c r="AB2984" s="55"/>
      <c r="AC2984" s="55"/>
      <c r="AD2984" s="55"/>
      <c r="AE2984" s="55"/>
      <c r="AF2984" s="55"/>
      <c r="AG2984" s="55"/>
      <c r="AH2984" s="55"/>
      <c r="AI2984" s="55"/>
      <c r="AJ2984" s="55"/>
      <c r="AK2984" s="55"/>
      <c r="AL2984" s="55"/>
      <c r="AM2984" s="55"/>
      <c r="AN2984" s="55"/>
      <c r="AO2984" s="55"/>
      <c r="AP2984" s="55"/>
      <c r="AQ2984" s="55"/>
      <c r="AR2984" s="55"/>
      <c r="AS2984" s="55"/>
      <c r="AT2984" s="55"/>
      <c r="AU2984" s="55"/>
      <c r="AV2984" s="55"/>
      <c r="AW2984" s="55"/>
      <c r="AX2984" s="55"/>
      <c r="AY2984" s="55"/>
      <c r="AZ2984" s="55"/>
      <c r="BA2984" s="55"/>
      <c r="BB2984" s="55"/>
      <c r="BC2984" s="55"/>
      <c r="BD2984" s="55"/>
      <c r="BE2984" s="55"/>
      <c r="BF2984" s="55"/>
      <c r="BG2984" s="55"/>
      <c r="BH2984" s="55"/>
      <c r="BI2984" s="55"/>
      <c r="BJ2984" s="55"/>
      <c r="BK2984" s="55"/>
      <c r="BL2984" s="55"/>
      <c r="BM2984" s="55"/>
      <c r="BN2984" s="55"/>
      <c r="BO2984" s="55"/>
      <c r="BP2984" s="55"/>
      <c r="BQ2984" s="55"/>
      <c r="BR2984" s="55"/>
      <c r="BS2984" s="55"/>
      <c r="BT2984" s="55"/>
      <c r="BU2984" s="55"/>
      <c r="BV2984" s="55"/>
      <c r="BW2984" s="55"/>
      <c r="BX2984" s="55"/>
      <c r="BY2984" s="55"/>
      <c r="BZ2984" s="55"/>
      <c r="CA2984" s="55"/>
      <c r="CB2984" s="55"/>
      <c r="CC2984" s="55"/>
      <c r="CD2984" s="55"/>
      <c r="CE2984" s="55"/>
      <c r="CF2984" s="55"/>
      <c r="CG2984" s="55"/>
      <c r="CH2984" s="55"/>
      <c r="CI2984" s="55"/>
      <c r="CJ2984" s="55"/>
      <c r="CK2984" s="55"/>
      <c r="CL2984" s="55"/>
      <c r="CM2984" s="55"/>
      <c r="CN2984" s="55"/>
      <c r="CO2984" s="55"/>
      <c r="CP2984" s="55"/>
      <c r="CQ2984" s="55"/>
      <c r="CR2984" s="55"/>
      <c r="CS2984" s="55"/>
      <c r="CT2984" s="55"/>
      <c r="CU2984" s="55"/>
      <c r="CV2984" s="55"/>
      <c r="CW2984" s="55"/>
      <c r="CX2984" s="55"/>
      <c r="CY2984" s="55"/>
      <c r="CZ2984" s="55"/>
      <c r="DA2984" s="55"/>
      <c r="DB2984" s="55"/>
      <c r="DC2984" s="55"/>
      <c r="DD2984" s="55"/>
      <c r="DE2984" s="55"/>
      <c r="DF2984" s="55"/>
      <c r="DG2984" s="55"/>
      <c r="DH2984" s="55"/>
      <c r="DI2984" s="55"/>
      <c r="DJ2984" s="55"/>
      <c r="DK2984" s="55"/>
      <c r="DL2984" s="55"/>
      <c r="DM2984" s="55"/>
      <c r="DN2984" s="55"/>
      <c r="DO2984" s="55"/>
      <c r="DP2984" s="55"/>
      <c r="DQ2984" s="55"/>
      <c r="DR2984" s="55"/>
      <c r="DS2984" s="55"/>
      <c r="DT2984" s="55"/>
      <c r="DU2984" s="55"/>
      <c r="DV2984" s="55"/>
      <c r="DW2984" s="55"/>
      <c r="DX2984" s="55"/>
      <c r="DY2984" s="55"/>
      <c r="DZ2984" s="55"/>
      <c r="EA2984" s="55"/>
      <c r="EB2984" s="55"/>
      <c r="EC2984" s="55"/>
      <c r="ED2984" s="55"/>
      <c r="EE2984" s="55"/>
      <c r="EF2984" s="55"/>
      <c r="EG2984" s="55"/>
      <c r="EH2984" s="55"/>
      <c r="EI2984" s="55"/>
      <c r="EJ2984" s="55"/>
      <c r="EK2984" s="55"/>
      <c r="EL2984" s="55"/>
      <c r="EM2984" s="55"/>
      <c r="EN2984" s="55"/>
      <c r="EO2984" s="55"/>
      <c r="EP2984" s="55"/>
      <c r="EQ2984" s="55"/>
      <c r="ER2984" s="55"/>
      <c r="ES2984" s="55"/>
      <c r="ET2984" s="55"/>
      <c r="EU2984" s="55"/>
      <c r="EV2984" s="55"/>
      <c r="EW2984" s="55"/>
      <c r="EX2984" s="55"/>
      <c r="EY2984" s="55"/>
      <c r="EZ2984" s="55"/>
      <c r="FA2984" s="55"/>
      <c r="FB2984" s="55"/>
      <c r="FC2984" s="55"/>
      <c r="FD2984" s="55"/>
      <c r="FE2984" s="55"/>
      <c r="FF2984" s="55"/>
      <c r="FG2984" s="55"/>
      <c r="FH2984" s="55"/>
      <c r="FI2984" s="55"/>
      <c r="FJ2984" s="55"/>
      <c r="FK2984" s="55"/>
      <c r="FL2984" s="55"/>
      <c r="FM2984" s="55"/>
      <c r="FN2984" s="55"/>
      <c r="FO2984" s="55"/>
      <c r="FP2984" s="55"/>
      <c r="FQ2984" s="55"/>
      <c r="FR2984" s="55"/>
      <c r="FS2984" s="55"/>
      <c r="FT2984" s="55"/>
      <c r="FU2984" s="55"/>
      <c r="FV2984" s="55"/>
      <c r="FW2984" s="55"/>
      <c r="FX2984" s="55"/>
      <c r="FY2984" s="55"/>
      <c r="FZ2984" s="55"/>
      <c r="GA2984" s="55"/>
      <c r="GB2984" s="55"/>
      <c r="GC2984" s="55"/>
      <c r="GD2984" s="55"/>
      <c r="GE2984" s="55"/>
      <c r="GF2984" s="55"/>
      <c r="GG2984" s="55"/>
      <c r="GH2984" s="55"/>
      <c r="GI2984" s="55"/>
      <c r="GJ2984" s="55"/>
      <c r="GK2984" s="55"/>
      <c r="GL2984" s="55"/>
      <c r="GM2984" s="55"/>
      <c r="GN2984" s="55"/>
      <c r="GO2984" s="55"/>
      <c r="GP2984" s="55"/>
      <c r="GQ2984" s="55"/>
      <c r="GR2984" s="55"/>
      <c r="GS2984" s="55"/>
      <c r="GT2984" s="55"/>
      <c r="GU2984" s="55"/>
      <c r="GV2984" s="55"/>
      <c r="GW2984" s="55"/>
      <c r="GX2984" s="55"/>
      <c r="GY2984" s="55"/>
      <c r="GZ2984" s="55"/>
      <c r="HA2984" s="55"/>
      <c r="HB2984" s="55"/>
      <c r="HC2984" s="55"/>
      <c r="HD2984" s="55"/>
      <c r="HE2984" s="55"/>
      <c r="HF2984" s="55"/>
      <c r="HG2984" s="55"/>
      <c r="HH2984" s="55"/>
      <c r="HI2984" s="55"/>
      <c r="HJ2984" s="55"/>
      <c r="HK2984" s="55"/>
      <c r="HL2984" s="55"/>
      <c r="HM2984" s="55"/>
      <c r="HN2984" s="55"/>
      <c r="HO2984" s="55"/>
      <c r="HP2984" s="55"/>
      <c r="HQ2984" s="55"/>
      <c r="HR2984" s="55"/>
      <c r="HS2984" s="55"/>
      <c r="HT2984" s="55"/>
      <c r="HU2984" s="55"/>
      <c r="HV2984" s="55"/>
      <c r="HW2984" s="55"/>
      <c r="HX2984" s="55"/>
      <c r="HY2984" s="55"/>
      <c r="HZ2984" s="55"/>
      <c r="IA2984" s="55"/>
      <c r="IB2984" s="55"/>
      <c r="IC2984" s="55"/>
      <c r="ID2984" s="55"/>
      <c r="IE2984" s="55"/>
      <c r="IF2984" s="55"/>
      <c r="IG2984" s="55"/>
      <c r="IH2984" s="55"/>
      <c r="II2984" s="55"/>
      <c r="IJ2984" s="55"/>
      <c r="IK2984" s="55"/>
      <c r="IL2984" s="55"/>
      <c r="IM2984" s="55"/>
      <c r="IN2984" s="55"/>
      <c r="IO2984" s="55"/>
      <c r="IP2984" s="55"/>
      <c r="IQ2984" s="55"/>
      <c r="IR2984" s="55"/>
      <c r="IS2984" s="55"/>
      <c r="IT2984" s="55"/>
      <c r="IU2984" s="55"/>
      <c r="IV2984" s="55"/>
    </row>
    <row r="2985" spans="1:256" ht="12" customHeight="1">
      <c r="B2985" s="65">
        <v>1</v>
      </c>
      <c r="C2985" s="66">
        <f>IF(E2985="A",1,IF(E2985="B",1,0))</f>
        <v>0</v>
      </c>
      <c r="D2985" s="76" t="s">
        <v>68</v>
      </c>
      <c r="E2985" s="77" t="s">
        <v>90</v>
      </c>
      <c r="F2985" s="76" t="s">
        <v>68</v>
      </c>
      <c r="G2985" s="78"/>
      <c r="H2985" s="96" t="s">
        <v>240</v>
      </c>
      <c r="I2985" s="107" t="s">
        <v>3629</v>
      </c>
      <c r="J2985" s="81"/>
      <c r="K2985" s="72"/>
      <c r="L2985" s="72"/>
      <c r="M2985" s="72"/>
      <c r="N2985" s="72"/>
      <c r="O2985" s="72"/>
      <c r="P2985" s="72"/>
      <c r="Q2985" s="833"/>
      <c r="R2985" s="102"/>
      <c r="S2985" s="73"/>
      <c r="T2985" s="102"/>
      <c r="U2985" s="103"/>
      <c r="V2985" s="104"/>
    </row>
    <row r="2986" spans="1:256" ht="12.5">
      <c r="B2986" s="65">
        <v>1</v>
      </c>
      <c r="C2986" s="66">
        <f>IF(E2986="A",1,IF(E2986="B",1,0))</f>
        <v>1</v>
      </c>
      <c r="D2986" s="656" t="s">
        <v>70</v>
      </c>
      <c r="E2986" s="658" t="s">
        <v>68</v>
      </c>
      <c r="F2986" s="658" t="s">
        <v>87</v>
      </c>
      <c r="G2986" s="78"/>
      <c r="H2986" s="96" t="s">
        <v>220</v>
      </c>
      <c r="I2986" s="107" t="s">
        <v>3630</v>
      </c>
      <c r="J2986" s="81"/>
      <c r="K2986" s="72"/>
      <c r="L2986" s="72"/>
      <c r="M2986" s="72"/>
      <c r="N2986" s="72"/>
      <c r="O2986" s="72"/>
      <c r="P2986" s="72"/>
      <c r="Q2986" s="833"/>
      <c r="R2986" s="102"/>
      <c r="S2986" s="73"/>
      <c r="T2986" s="102"/>
      <c r="U2986" s="103"/>
      <c r="V2986" s="104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  <c r="BK2986"/>
      <c r="BL2986"/>
      <c r="BM2986"/>
      <c r="BN2986"/>
      <c r="BO2986"/>
      <c r="BP2986"/>
      <c r="BQ2986"/>
      <c r="BR2986"/>
      <c r="BS2986"/>
      <c r="BT2986"/>
      <c r="BU2986"/>
      <c r="BV2986"/>
      <c r="BW2986"/>
      <c r="BX2986"/>
      <c r="BY2986"/>
      <c r="BZ2986"/>
      <c r="CA2986"/>
      <c r="CB2986"/>
      <c r="CC2986"/>
      <c r="CD2986"/>
      <c r="CE2986"/>
      <c r="CF2986"/>
      <c r="CG2986"/>
      <c r="CH2986"/>
      <c r="CI2986"/>
      <c r="CJ2986"/>
      <c r="CK2986"/>
      <c r="CL2986"/>
      <c r="CM2986"/>
      <c r="CN2986"/>
      <c r="CO2986"/>
      <c r="CP2986"/>
      <c r="CQ2986"/>
      <c r="CR2986"/>
      <c r="CS2986"/>
      <c r="CT2986"/>
      <c r="CU2986"/>
      <c r="CV2986"/>
      <c r="CW2986"/>
      <c r="CX2986"/>
      <c r="CY2986"/>
      <c r="CZ2986"/>
      <c r="DA2986"/>
      <c r="DB2986"/>
      <c r="DC2986"/>
      <c r="DD2986"/>
      <c r="DE2986"/>
      <c r="DF2986"/>
      <c r="DG2986"/>
      <c r="DH2986"/>
      <c r="DI2986"/>
      <c r="DJ2986"/>
      <c r="DK2986"/>
      <c r="DL2986"/>
      <c r="DM2986"/>
      <c r="DN2986"/>
      <c r="DO2986"/>
      <c r="DP2986"/>
      <c r="DQ2986"/>
      <c r="DR2986"/>
      <c r="DS2986"/>
      <c r="DT2986"/>
      <c r="DU2986"/>
      <c r="DV2986"/>
      <c r="DW2986"/>
      <c r="DX2986"/>
      <c r="DY2986"/>
      <c r="DZ2986"/>
      <c r="EA2986"/>
      <c r="EB2986"/>
      <c r="EC2986"/>
      <c r="ED2986"/>
      <c r="EE2986"/>
      <c r="EF2986"/>
      <c r="EG2986"/>
      <c r="EH2986"/>
      <c r="EI2986"/>
      <c r="EJ2986"/>
      <c r="EK2986"/>
      <c r="EL2986"/>
      <c r="EM2986"/>
      <c r="EN2986"/>
      <c r="EO2986"/>
      <c r="EP2986"/>
      <c r="EQ2986"/>
      <c r="ER2986"/>
      <c r="ES2986"/>
      <c r="ET2986"/>
      <c r="EU2986"/>
      <c r="EV2986"/>
      <c r="EW2986"/>
      <c r="EX2986"/>
      <c r="EY2986"/>
      <c r="EZ2986"/>
      <c r="FA2986"/>
      <c r="FB2986"/>
      <c r="FC2986"/>
      <c r="FD2986"/>
      <c r="FE2986"/>
      <c r="FF2986"/>
      <c r="FG2986"/>
      <c r="FH2986"/>
      <c r="FI2986"/>
      <c r="FJ2986"/>
      <c r="FK2986"/>
      <c r="FL2986"/>
      <c r="FM2986"/>
      <c r="FN2986"/>
      <c r="FO2986"/>
      <c r="FP2986"/>
      <c r="FQ2986"/>
      <c r="FR2986"/>
      <c r="FS2986"/>
      <c r="FT2986"/>
      <c r="FU2986"/>
      <c r="FV2986"/>
      <c r="FW2986"/>
      <c r="FX2986"/>
      <c r="FY2986"/>
      <c r="FZ2986"/>
      <c r="GA2986"/>
      <c r="GB2986"/>
      <c r="GC2986"/>
      <c r="GD2986"/>
      <c r="GE2986"/>
      <c r="GF2986"/>
      <c r="GG2986"/>
      <c r="GH2986"/>
      <c r="GI2986"/>
      <c r="GJ2986"/>
      <c r="GK2986"/>
      <c r="GL2986"/>
      <c r="GM2986"/>
      <c r="GN2986"/>
      <c r="GO2986"/>
      <c r="GP2986"/>
      <c r="GQ2986"/>
      <c r="GR2986"/>
      <c r="GS2986"/>
      <c r="GT2986"/>
      <c r="GU2986"/>
      <c r="GV2986"/>
      <c r="GW2986"/>
      <c r="GX2986"/>
      <c r="GY2986"/>
      <c r="GZ2986"/>
      <c r="HA2986"/>
      <c r="HB2986"/>
      <c r="HC2986"/>
      <c r="HD2986"/>
      <c r="HE2986"/>
      <c r="HF2986"/>
      <c r="HG2986"/>
      <c r="HH2986"/>
      <c r="HI2986"/>
      <c r="HJ2986"/>
      <c r="HK2986"/>
      <c r="HL2986"/>
      <c r="HM2986"/>
      <c r="HN2986"/>
      <c r="HO2986"/>
      <c r="HP2986"/>
      <c r="HQ2986"/>
      <c r="HR2986"/>
      <c r="HS2986"/>
      <c r="HT2986"/>
      <c r="HU2986"/>
      <c r="HV2986"/>
      <c r="HW2986"/>
      <c r="HX2986"/>
      <c r="HY2986"/>
      <c r="HZ2986"/>
      <c r="IA2986"/>
      <c r="IB2986"/>
      <c r="IC2986"/>
      <c r="ID2986"/>
      <c r="IE2986"/>
      <c r="IF2986"/>
      <c r="IG2986"/>
      <c r="IH2986"/>
      <c r="II2986"/>
      <c r="IJ2986"/>
      <c r="IK2986"/>
      <c r="IL2986"/>
      <c r="IM2986"/>
      <c r="IN2986"/>
      <c r="IO2986"/>
      <c r="IP2986"/>
      <c r="IQ2986"/>
      <c r="IR2986"/>
      <c r="IS2986"/>
      <c r="IT2986"/>
      <c r="IU2986"/>
      <c r="IV2986"/>
    </row>
    <row r="2987" spans="1:256" ht="12.5">
      <c r="B2987" s="65">
        <v>1</v>
      </c>
      <c r="C2987" s="66">
        <f>IF(E2987="A",4,IF(E2987="B",3,IF(E2987="C",2,IF(E2987="D",1,0))))</f>
        <v>4</v>
      </c>
      <c r="D2987" s="99" t="s">
        <v>99</v>
      </c>
      <c r="E2987" s="76" t="s">
        <v>68</v>
      </c>
      <c r="F2987" s="77" t="s">
        <v>90</v>
      </c>
      <c r="G2987" s="78"/>
      <c r="H2987" s="96" t="s">
        <v>188</v>
      </c>
      <c r="I2987" s="107" t="s">
        <v>3631</v>
      </c>
      <c r="J2987" s="81"/>
      <c r="K2987" s="72"/>
      <c r="L2987" s="72"/>
      <c r="M2987" s="72"/>
      <c r="N2987" s="72"/>
      <c r="O2987" s="72"/>
      <c r="P2987" s="72"/>
      <c r="Q2987" s="833"/>
      <c r="R2987" s="102"/>
      <c r="S2987" s="73"/>
      <c r="T2987" s="102"/>
      <c r="U2987" s="103"/>
      <c r="V2987" s="104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  <c r="BH2987"/>
      <c r="BI2987"/>
      <c r="BJ2987"/>
      <c r="BK2987"/>
      <c r="BL2987"/>
      <c r="BM2987"/>
      <c r="BN2987"/>
      <c r="BO2987"/>
      <c r="BP2987"/>
      <c r="BQ2987"/>
      <c r="BR2987"/>
      <c r="BS2987"/>
      <c r="BT2987"/>
      <c r="BU2987"/>
      <c r="BV2987"/>
      <c r="BW2987"/>
      <c r="BX2987"/>
      <c r="BY2987"/>
      <c r="BZ2987"/>
      <c r="CA2987"/>
      <c r="CB2987"/>
      <c r="CC2987"/>
      <c r="CD2987"/>
      <c r="CE2987"/>
      <c r="CF2987"/>
      <c r="CG2987"/>
      <c r="CH2987"/>
      <c r="CI2987"/>
      <c r="CJ2987"/>
      <c r="CK2987"/>
      <c r="CL2987"/>
      <c r="CM2987"/>
      <c r="CN2987"/>
      <c r="CO2987"/>
      <c r="CP2987"/>
      <c r="CQ2987"/>
      <c r="CR2987"/>
      <c r="CS2987"/>
      <c r="CT2987"/>
      <c r="CU2987"/>
      <c r="CV2987"/>
      <c r="CW2987"/>
      <c r="CX2987"/>
      <c r="CY2987"/>
      <c r="CZ2987"/>
      <c r="DA2987"/>
      <c r="DB2987"/>
      <c r="DC2987"/>
      <c r="DD2987"/>
      <c r="DE2987"/>
      <c r="DF2987"/>
      <c r="DG2987"/>
      <c r="DH2987"/>
      <c r="DI2987"/>
      <c r="DJ2987"/>
      <c r="DK2987"/>
      <c r="DL2987"/>
      <c r="DM2987"/>
      <c r="DN2987"/>
      <c r="DO2987"/>
      <c r="DP2987"/>
      <c r="DQ2987"/>
      <c r="DR2987"/>
      <c r="DS2987"/>
      <c r="DT2987"/>
      <c r="DU2987"/>
      <c r="DV2987"/>
      <c r="DW2987"/>
      <c r="DX2987"/>
      <c r="DY2987"/>
      <c r="DZ2987"/>
      <c r="EA2987"/>
      <c r="EB2987"/>
      <c r="EC2987"/>
      <c r="ED2987"/>
      <c r="EE2987"/>
      <c r="EF2987"/>
      <c r="EG2987"/>
      <c r="EH2987"/>
      <c r="EI2987"/>
      <c r="EJ2987"/>
      <c r="EK2987"/>
      <c r="EL2987"/>
      <c r="EM2987"/>
      <c r="EN2987"/>
      <c r="EO2987"/>
      <c r="EP2987"/>
      <c r="EQ2987"/>
      <c r="ER2987"/>
      <c r="ES2987"/>
      <c r="ET2987"/>
      <c r="EU2987"/>
      <c r="EV2987"/>
      <c r="EW2987"/>
      <c r="EX2987"/>
      <c r="EY2987"/>
      <c r="EZ2987"/>
      <c r="FA2987"/>
      <c r="FB2987"/>
      <c r="FC2987"/>
      <c r="FD2987"/>
      <c r="FE2987"/>
      <c r="FF2987"/>
      <c r="FG2987"/>
      <c r="FH2987"/>
      <c r="FI2987"/>
      <c r="FJ2987"/>
      <c r="FK2987"/>
      <c r="FL2987"/>
      <c r="FM2987"/>
      <c r="FN2987"/>
      <c r="FO2987"/>
      <c r="FP2987"/>
      <c r="FQ2987"/>
      <c r="FR2987"/>
      <c r="FS2987"/>
      <c r="FT2987"/>
      <c r="FU2987"/>
      <c r="FV2987"/>
      <c r="FW2987"/>
      <c r="FX2987"/>
      <c r="FY2987"/>
      <c r="FZ2987"/>
      <c r="GA2987"/>
      <c r="GB2987"/>
      <c r="GC2987"/>
      <c r="GD2987"/>
      <c r="GE2987"/>
      <c r="GF2987"/>
      <c r="GG2987"/>
      <c r="GH2987"/>
      <c r="GI2987"/>
      <c r="GJ2987"/>
      <c r="GK2987"/>
      <c r="GL2987"/>
      <c r="GM2987"/>
      <c r="GN2987"/>
      <c r="GO2987"/>
      <c r="GP2987"/>
      <c r="GQ2987"/>
      <c r="GR2987"/>
      <c r="GS2987"/>
      <c r="GT2987"/>
      <c r="GU2987"/>
      <c r="GV2987"/>
      <c r="GW2987"/>
      <c r="GX2987"/>
      <c r="GY2987"/>
      <c r="GZ2987"/>
      <c r="HA2987"/>
      <c r="HB2987"/>
      <c r="HC2987"/>
      <c r="HD2987"/>
      <c r="HE2987"/>
      <c r="HF2987"/>
      <c r="HG2987"/>
      <c r="HH2987"/>
      <c r="HI2987"/>
      <c r="HJ2987"/>
      <c r="HK2987"/>
      <c r="HL2987"/>
      <c r="HM2987"/>
      <c r="HN2987"/>
      <c r="HO2987"/>
      <c r="HP2987"/>
      <c r="HQ2987"/>
      <c r="HR2987"/>
      <c r="HS2987"/>
      <c r="HT2987"/>
      <c r="HU2987"/>
      <c r="HV2987"/>
      <c r="HW2987"/>
      <c r="HX2987"/>
      <c r="HY2987"/>
      <c r="HZ2987"/>
      <c r="IA2987"/>
      <c r="IB2987"/>
      <c r="IC2987"/>
      <c r="ID2987"/>
      <c r="IE2987"/>
      <c r="IF2987"/>
      <c r="IG2987"/>
      <c r="IH2987"/>
      <c r="II2987"/>
      <c r="IJ2987"/>
      <c r="IK2987"/>
      <c r="IL2987"/>
      <c r="IM2987"/>
      <c r="IN2987"/>
      <c r="IO2987"/>
      <c r="IP2987"/>
      <c r="IQ2987"/>
      <c r="IR2987"/>
      <c r="IS2987"/>
      <c r="IT2987"/>
      <c r="IU2987"/>
      <c r="IV2987"/>
    </row>
    <row r="2988" spans="1:256" ht="12.5">
      <c r="B2988" s="65">
        <v>1</v>
      </c>
      <c r="C2988" s="66">
        <f>IF(E2988="A",1,IF(E2988="B",1,0))</f>
        <v>1</v>
      </c>
      <c r="D2988" s="659" t="s">
        <v>90</v>
      </c>
      <c r="E2988" s="658" t="s">
        <v>68</v>
      </c>
      <c r="F2988" s="659" t="s">
        <v>90</v>
      </c>
      <c r="G2988" s="78"/>
      <c r="H2988" s="96" t="s">
        <v>129</v>
      </c>
      <c r="I2988" s="107" t="s">
        <v>3632</v>
      </c>
      <c r="J2988" s="81"/>
      <c r="K2988" s="72"/>
      <c r="L2988" s="72"/>
      <c r="M2988" s="72"/>
      <c r="N2988" s="72"/>
      <c r="O2988" s="72"/>
      <c r="P2988" s="72"/>
      <c r="Q2988" s="833"/>
      <c r="R2988" s="102"/>
      <c r="S2988" s="73"/>
      <c r="T2988" s="102"/>
      <c r="U2988" s="103"/>
      <c r="V2988" s="104"/>
    </row>
    <row r="2989" spans="1:256" ht="12" customHeight="1">
      <c r="B2989" s="65">
        <v>1</v>
      </c>
      <c r="C2989" s="66">
        <v>4</v>
      </c>
      <c r="D2989" s="77" t="s">
        <v>90</v>
      </c>
      <c r="E2989" s="76" t="s">
        <v>68</v>
      </c>
      <c r="F2989" s="76" t="s">
        <v>68</v>
      </c>
      <c r="G2989" s="78"/>
      <c r="H2989" s="96" t="s">
        <v>88</v>
      </c>
      <c r="I2989" s="107" t="s">
        <v>898</v>
      </c>
      <c r="J2989" s="81" t="s">
        <v>92</v>
      </c>
      <c r="K2989" s="72"/>
      <c r="L2989" s="72"/>
      <c r="M2989" s="72"/>
      <c r="N2989" s="72"/>
      <c r="O2989" s="72"/>
      <c r="P2989" s="72"/>
      <c r="Q2989" s="833"/>
      <c r="R2989" s="102"/>
      <c r="S2989" s="73"/>
      <c r="T2989" s="102"/>
      <c r="U2989" s="103"/>
      <c r="V2989" s="104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  <c r="BK2989"/>
      <c r="BL2989"/>
      <c r="BM2989"/>
      <c r="BN2989"/>
      <c r="BO2989"/>
      <c r="BP2989"/>
      <c r="BQ2989"/>
      <c r="BR2989"/>
      <c r="BS2989"/>
      <c r="BT2989"/>
      <c r="BU2989"/>
      <c r="BV2989"/>
      <c r="BW2989"/>
      <c r="BX2989"/>
      <c r="BY2989"/>
      <c r="BZ2989"/>
      <c r="CA2989"/>
      <c r="CB2989"/>
      <c r="CC2989"/>
      <c r="CD2989"/>
      <c r="CE2989"/>
      <c r="CF2989"/>
      <c r="CG2989"/>
      <c r="CH2989"/>
      <c r="CI2989"/>
      <c r="CJ2989"/>
      <c r="CK2989"/>
      <c r="CL2989"/>
      <c r="CM2989"/>
      <c r="CN2989"/>
      <c r="CO2989"/>
      <c r="CP2989"/>
      <c r="CQ2989"/>
      <c r="CR2989"/>
      <c r="CS2989"/>
      <c r="CT2989"/>
      <c r="CU2989"/>
      <c r="CV2989"/>
      <c r="CW2989"/>
      <c r="CX2989"/>
      <c r="CY2989"/>
      <c r="CZ2989"/>
      <c r="DA2989"/>
      <c r="DB2989"/>
      <c r="DC2989"/>
      <c r="DD2989"/>
      <c r="DE2989"/>
      <c r="DF2989"/>
      <c r="DG2989"/>
      <c r="DH2989"/>
      <c r="DI2989"/>
      <c r="DJ2989"/>
      <c r="DK2989"/>
      <c r="DL2989"/>
      <c r="DM2989"/>
      <c r="DN2989"/>
      <c r="DO2989"/>
      <c r="DP2989"/>
      <c r="DQ2989"/>
      <c r="DR2989"/>
      <c r="DS2989"/>
      <c r="DT2989"/>
      <c r="DU2989"/>
      <c r="DV2989"/>
      <c r="DW2989"/>
      <c r="DX2989"/>
      <c r="DY2989"/>
      <c r="DZ2989"/>
      <c r="EA2989"/>
      <c r="EB2989"/>
      <c r="EC2989"/>
      <c r="ED2989"/>
      <c r="EE2989"/>
      <c r="EF2989"/>
      <c r="EG2989"/>
      <c r="EH2989"/>
      <c r="EI2989"/>
      <c r="EJ2989"/>
      <c r="EK2989"/>
      <c r="EL2989"/>
      <c r="EM2989"/>
      <c r="EN2989"/>
      <c r="EO2989"/>
      <c r="EP2989"/>
      <c r="EQ2989"/>
      <c r="ER2989"/>
      <c r="ES2989"/>
      <c r="ET2989"/>
      <c r="EU2989"/>
      <c r="EV2989"/>
      <c r="EW2989"/>
      <c r="EX2989"/>
      <c r="EY2989"/>
      <c r="EZ2989"/>
      <c r="FA2989"/>
      <c r="FB2989"/>
      <c r="FC2989"/>
      <c r="FD2989"/>
      <c r="FE2989"/>
      <c r="FF2989"/>
      <c r="FG2989"/>
      <c r="FH2989"/>
      <c r="FI2989"/>
      <c r="FJ2989"/>
      <c r="FK2989"/>
      <c r="FL2989"/>
      <c r="FM2989"/>
      <c r="FN2989"/>
      <c r="FO2989"/>
      <c r="FP2989"/>
      <c r="FQ2989"/>
      <c r="FR2989"/>
      <c r="FS2989"/>
      <c r="FT2989"/>
      <c r="FU2989"/>
      <c r="FV2989"/>
      <c r="FW2989"/>
      <c r="FX2989"/>
      <c r="FY2989"/>
      <c r="FZ2989"/>
      <c r="GA2989"/>
      <c r="GB2989"/>
      <c r="GC2989"/>
      <c r="GD2989"/>
      <c r="GE2989"/>
      <c r="GF2989"/>
      <c r="GG2989"/>
      <c r="GH2989"/>
      <c r="GI2989"/>
      <c r="GJ2989"/>
      <c r="GK2989"/>
      <c r="GL2989"/>
      <c r="GM2989"/>
      <c r="GN2989"/>
      <c r="GO2989"/>
      <c r="GP2989"/>
      <c r="GQ2989"/>
      <c r="GR2989"/>
      <c r="GS2989"/>
      <c r="GT2989"/>
      <c r="GU2989"/>
      <c r="GV2989"/>
      <c r="GW2989"/>
      <c r="GX2989"/>
      <c r="GY2989"/>
      <c r="GZ2989"/>
      <c r="HA2989"/>
      <c r="HB2989"/>
      <c r="HC2989"/>
      <c r="HD2989"/>
      <c r="HE2989"/>
      <c r="HF2989"/>
      <c r="HG2989"/>
      <c r="HH2989"/>
      <c r="HI2989"/>
      <c r="HJ2989"/>
      <c r="HK2989"/>
      <c r="HL2989"/>
      <c r="HM2989"/>
      <c r="HN2989"/>
      <c r="HO2989"/>
      <c r="HP2989"/>
      <c r="HQ2989"/>
      <c r="HR2989"/>
      <c r="HS2989"/>
      <c r="HT2989"/>
      <c r="HU2989"/>
      <c r="HV2989"/>
      <c r="HW2989"/>
      <c r="HX2989"/>
      <c r="HY2989"/>
      <c r="HZ2989"/>
      <c r="IA2989"/>
      <c r="IB2989"/>
      <c r="IC2989"/>
      <c r="ID2989"/>
      <c r="IE2989"/>
      <c r="IF2989"/>
      <c r="IG2989"/>
      <c r="IH2989"/>
      <c r="II2989"/>
      <c r="IJ2989"/>
      <c r="IK2989"/>
      <c r="IL2989"/>
      <c r="IM2989"/>
      <c r="IN2989"/>
      <c r="IO2989"/>
      <c r="IP2989"/>
      <c r="IQ2989"/>
      <c r="IR2989"/>
      <c r="IS2989"/>
      <c r="IT2989"/>
      <c r="IU2989"/>
      <c r="IV2989"/>
    </row>
    <row r="2990" spans="1:256" ht="12" customHeight="1">
      <c r="B2990" s="65">
        <v>1</v>
      </c>
      <c r="C2990" s="66">
        <f>IF(E2990="A",4,IF(E2990="B",3,IF(E2990="C",2,IF(E2990="D",1,0))))</f>
        <v>0</v>
      </c>
      <c r="D2990" s="76" t="s">
        <v>87</v>
      </c>
      <c r="E2990" s="99" t="s">
        <v>99</v>
      </c>
      <c r="F2990" s="76" t="s">
        <v>87</v>
      </c>
      <c r="G2990" s="78"/>
      <c r="H2990" s="96" t="s">
        <v>131</v>
      </c>
      <c r="I2990" s="107" t="s">
        <v>3633</v>
      </c>
      <c r="J2990" s="81" t="s">
        <v>6111</v>
      </c>
      <c r="K2990" s="72"/>
      <c r="L2990" s="72"/>
      <c r="M2990" s="72"/>
      <c r="N2990" s="72"/>
      <c r="O2990" s="72"/>
      <c r="P2990" s="72"/>
      <c r="Q2990" s="833"/>
      <c r="R2990" s="102"/>
      <c r="S2990" s="73"/>
      <c r="T2990" s="102"/>
      <c r="U2990" s="103"/>
      <c r="V2990" s="104"/>
      <c r="W2990" s="55"/>
      <c r="X2990" s="55"/>
      <c r="Y2990" s="55"/>
      <c r="Z2990" s="55"/>
      <c r="AA2990" s="55"/>
      <c r="AB2990" s="55"/>
      <c r="AC2990" s="55"/>
      <c r="AD2990" s="55"/>
      <c r="AE2990" s="55"/>
      <c r="AF2990" s="55"/>
      <c r="AG2990" s="55"/>
      <c r="AH2990" s="55"/>
      <c r="AI2990" s="55"/>
      <c r="AJ2990" s="55"/>
      <c r="AK2990" s="55"/>
      <c r="AL2990" s="55"/>
      <c r="AM2990" s="55"/>
      <c r="AN2990" s="55"/>
      <c r="AO2990" s="55"/>
      <c r="AP2990" s="55"/>
      <c r="AQ2990" s="55"/>
      <c r="AR2990" s="55"/>
      <c r="AS2990" s="55"/>
      <c r="AT2990" s="55"/>
      <c r="AU2990" s="55"/>
      <c r="AV2990" s="55"/>
      <c r="AW2990" s="55"/>
      <c r="AX2990" s="55"/>
      <c r="AY2990" s="55"/>
      <c r="AZ2990" s="55"/>
      <c r="BA2990" s="55"/>
      <c r="BB2990" s="55"/>
      <c r="BC2990" s="55"/>
      <c r="BD2990" s="55"/>
      <c r="BE2990" s="55"/>
      <c r="BF2990" s="55"/>
      <c r="BG2990" s="55"/>
      <c r="BH2990" s="55"/>
      <c r="BI2990" s="55"/>
      <c r="BJ2990" s="55"/>
      <c r="BK2990" s="55"/>
      <c r="BL2990" s="55"/>
      <c r="BM2990" s="55"/>
      <c r="BN2990" s="55"/>
      <c r="BO2990" s="55"/>
      <c r="BP2990" s="55"/>
      <c r="BQ2990" s="55"/>
      <c r="BR2990" s="55"/>
      <c r="BS2990" s="55"/>
      <c r="BT2990" s="55"/>
      <c r="BU2990" s="55"/>
      <c r="BV2990" s="55"/>
      <c r="BW2990" s="55"/>
      <c r="BX2990" s="55"/>
      <c r="BY2990" s="55"/>
      <c r="BZ2990" s="55"/>
      <c r="CA2990" s="55"/>
      <c r="CB2990" s="55"/>
      <c r="CC2990" s="55"/>
      <c r="CD2990" s="55"/>
      <c r="CE2990" s="55"/>
      <c r="CF2990" s="55"/>
      <c r="CG2990" s="55"/>
      <c r="CH2990" s="55"/>
      <c r="CI2990" s="55"/>
      <c r="CJ2990" s="55"/>
      <c r="CK2990" s="55"/>
      <c r="CL2990" s="55"/>
      <c r="CM2990" s="55"/>
      <c r="CN2990" s="55"/>
      <c r="CO2990" s="55"/>
      <c r="CP2990" s="55"/>
      <c r="CQ2990" s="55"/>
      <c r="CR2990" s="55"/>
      <c r="CS2990" s="55"/>
      <c r="CT2990" s="55"/>
      <c r="CU2990" s="55"/>
      <c r="CV2990" s="55"/>
      <c r="CW2990" s="55"/>
      <c r="CX2990" s="55"/>
      <c r="CY2990" s="55"/>
      <c r="CZ2990" s="55"/>
      <c r="DA2990" s="55"/>
      <c r="DB2990" s="55"/>
      <c r="DC2990" s="55"/>
      <c r="DD2990" s="55"/>
      <c r="DE2990" s="55"/>
      <c r="DF2990" s="55"/>
      <c r="DG2990" s="55"/>
      <c r="DH2990" s="55"/>
      <c r="DI2990" s="55"/>
      <c r="DJ2990" s="55"/>
      <c r="DK2990" s="55"/>
      <c r="DL2990" s="55"/>
      <c r="DM2990" s="55"/>
      <c r="DN2990" s="55"/>
      <c r="DO2990" s="55"/>
      <c r="DP2990" s="55"/>
      <c r="DQ2990" s="55"/>
      <c r="DR2990" s="55"/>
      <c r="DS2990" s="55"/>
      <c r="DT2990" s="55"/>
      <c r="DU2990" s="55"/>
      <c r="DV2990" s="55"/>
      <c r="DW2990" s="55"/>
      <c r="DX2990" s="55"/>
      <c r="DY2990" s="55"/>
      <c r="DZ2990" s="55"/>
      <c r="EA2990" s="55"/>
      <c r="EB2990" s="55"/>
      <c r="EC2990" s="55"/>
      <c r="ED2990" s="55"/>
      <c r="EE2990" s="55"/>
      <c r="EF2990" s="55"/>
      <c r="EG2990" s="55"/>
      <c r="EH2990" s="55"/>
      <c r="EI2990" s="55"/>
      <c r="EJ2990" s="55"/>
      <c r="EK2990" s="55"/>
      <c r="EL2990" s="55"/>
      <c r="EM2990" s="55"/>
      <c r="EN2990" s="55"/>
      <c r="EO2990" s="55"/>
      <c r="EP2990" s="55"/>
      <c r="EQ2990" s="55"/>
      <c r="ER2990" s="55"/>
      <c r="ES2990" s="55"/>
      <c r="ET2990" s="55"/>
      <c r="EU2990" s="55"/>
      <c r="EV2990" s="55"/>
      <c r="EW2990" s="55"/>
      <c r="EX2990" s="55"/>
      <c r="EY2990" s="55"/>
      <c r="EZ2990" s="55"/>
      <c r="FA2990" s="55"/>
      <c r="FB2990" s="55"/>
      <c r="FC2990" s="55"/>
      <c r="FD2990" s="55"/>
      <c r="FE2990" s="55"/>
      <c r="FF2990" s="55"/>
      <c r="FG2990" s="55"/>
      <c r="FH2990" s="55"/>
      <c r="FI2990" s="55"/>
      <c r="FJ2990" s="55"/>
      <c r="FK2990" s="55"/>
      <c r="FL2990" s="55"/>
      <c r="FM2990" s="55"/>
      <c r="FN2990" s="55"/>
      <c r="FO2990" s="55"/>
      <c r="FP2990" s="55"/>
      <c r="FQ2990" s="55"/>
      <c r="FR2990" s="55"/>
      <c r="FS2990" s="55"/>
      <c r="FT2990" s="55"/>
      <c r="FU2990" s="55"/>
      <c r="FV2990" s="55"/>
      <c r="FW2990" s="55"/>
      <c r="FX2990" s="55"/>
      <c r="FY2990" s="55"/>
      <c r="FZ2990" s="55"/>
      <c r="GA2990" s="55"/>
      <c r="GB2990" s="55"/>
      <c r="GC2990" s="55"/>
      <c r="GD2990" s="55"/>
      <c r="GE2990" s="55"/>
      <c r="GF2990" s="55"/>
      <c r="GG2990" s="55"/>
      <c r="GH2990" s="55"/>
      <c r="GI2990" s="55"/>
      <c r="GJ2990" s="55"/>
      <c r="GK2990" s="55"/>
      <c r="GL2990" s="55"/>
      <c r="GM2990" s="55"/>
      <c r="GN2990" s="55"/>
      <c r="GO2990" s="55"/>
      <c r="GP2990" s="55"/>
      <c r="GQ2990" s="55"/>
      <c r="GR2990" s="55"/>
      <c r="GS2990" s="55"/>
      <c r="GT2990" s="55"/>
      <c r="GU2990" s="55"/>
      <c r="GV2990" s="55"/>
      <c r="GW2990" s="55"/>
      <c r="GX2990" s="55"/>
      <c r="GY2990" s="55"/>
      <c r="GZ2990" s="55"/>
      <c r="HA2990" s="55"/>
      <c r="HB2990" s="55"/>
      <c r="HC2990" s="55"/>
      <c r="HD2990" s="55"/>
      <c r="HE2990" s="55"/>
      <c r="HF2990" s="55"/>
      <c r="HG2990" s="55"/>
      <c r="HH2990" s="55"/>
      <c r="HI2990" s="55"/>
      <c r="HJ2990" s="55"/>
      <c r="HK2990" s="55"/>
      <c r="HL2990" s="55"/>
      <c r="HM2990" s="55"/>
      <c r="HN2990" s="55"/>
      <c r="HO2990" s="55"/>
      <c r="HP2990" s="55"/>
      <c r="HQ2990" s="55"/>
      <c r="HR2990" s="55"/>
      <c r="HS2990" s="55"/>
      <c r="HT2990" s="55"/>
      <c r="HU2990" s="55"/>
      <c r="HV2990" s="55"/>
      <c r="HW2990" s="55"/>
      <c r="HX2990" s="55"/>
      <c r="HY2990" s="55"/>
      <c r="HZ2990" s="55"/>
      <c r="IA2990" s="55"/>
      <c r="IB2990" s="55"/>
      <c r="IC2990" s="55"/>
      <c r="ID2990" s="55"/>
      <c r="IE2990" s="55"/>
      <c r="IF2990" s="55"/>
      <c r="IG2990" s="55"/>
      <c r="IH2990" s="55"/>
      <c r="II2990" s="55"/>
      <c r="IJ2990" s="55"/>
      <c r="IK2990" s="55"/>
      <c r="IL2990" s="55"/>
      <c r="IM2990" s="55"/>
      <c r="IN2990" s="55"/>
      <c r="IO2990" s="55"/>
      <c r="IP2990" s="55"/>
      <c r="IQ2990" s="55"/>
      <c r="IR2990" s="55"/>
      <c r="IS2990" s="55"/>
      <c r="IT2990" s="55"/>
      <c r="IU2990" s="55"/>
      <c r="IV2990" s="55"/>
    </row>
    <row r="2991" spans="1:256" ht="12.5">
      <c r="B2991" s="65">
        <v>1</v>
      </c>
      <c r="C2991" s="66">
        <f>IF(E2991="A",1,IF(E2991="B",1,0))</f>
        <v>1</v>
      </c>
      <c r="D2991" s="658" t="s">
        <v>68</v>
      </c>
      <c r="E2991" s="658" t="s">
        <v>87</v>
      </c>
      <c r="F2991" s="658" t="s">
        <v>87</v>
      </c>
      <c r="G2991" s="78"/>
      <c r="H2991" s="96" t="s">
        <v>90</v>
      </c>
      <c r="I2991" s="107" t="s">
        <v>3634</v>
      </c>
      <c r="J2991" s="81"/>
      <c r="K2991" s="72"/>
      <c r="L2991" s="72"/>
      <c r="M2991" s="72"/>
      <c r="N2991" s="72"/>
      <c r="O2991" s="72"/>
      <c r="P2991" s="72"/>
      <c r="Q2991" s="833"/>
      <c r="R2991" s="102"/>
      <c r="S2991" s="73"/>
      <c r="T2991" s="102"/>
      <c r="U2991" s="103"/>
      <c r="V2991" s="104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  <c r="BH2991"/>
      <c r="BI2991"/>
      <c r="BJ2991"/>
      <c r="BK2991"/>
      <c r="BL2991"/>
      <c r="BM2991"/>
      <c r="BN2991"/>
      <c r="BO2991"/>
      <c r="BP2991"/>
      <c r="BQ2991"/>
      <c r="BR2991"/>
      <c r="BS2991"/>
      <c r="BT2991"/>
      <c r="BU2991"/>
      <c r="BV2991"/>
      <c r="BW2991"/>
      <c r="BX2991"/>
      <c r="BY2991"/>
      <c r="BZ2991"/>
      <c r="CA2991"/>
      <c r="CB2991"/>
      <c r="CC2991"/>
      <c r="CD2991"/>
      <c r="CE2991"/>
      <c r="CF2991"/>
      <c r="CG2991"/>
      <c r="CH2991"/>
      <c r="CI2991"/>
      <c r="CJ2991"/>
      <c r="CK2991"/>
      <c r="CL2991"/>
      <c r="CM2991"/>
      <c r="CN2991"/>
      <c r="CO2991"/>
      <c r="CP2991"/>
      <c r="CQ2991"/>
      <c r="CR2991"/>
      <c r="CS2991"/>
      <c r="CT2991"/>
      <c r="CU2991"/>
      <c r="CV2991"/>
      <c r="CW2991"/>
      <c r="CX2991"/>
      <c r="CY2991"/>
      <c r="CZ2991"/>
      <c r="DA2991"/>
      <c r="DB2991"/>
      <c r="DC2991"/>
      <c r="DD2991"/>
      <c r="DE2991"/>
      <c r="DF2991"/>
      <c r="DG2991"/>
      <c r="DH2991"/>
      <c r="DI2991"/>
      <c r="DJ2991"/>
      <c r="DK2991"/>
      <c r="DL2991"/>
      <c r="DM2991"/>
      <c r="DN2991"/>
      <c r="DO2991"/>
      <c r="DP2991"/>
      <c r="DQ2991"/>
      <c r="DR2991"/>
      <c r="DS2991"/>
      <c r="DT2991"/>
      <c r="DU2991"/>
      <c r="DV2991"/>
      <c r="DW2991"/>
      <c r="DX2991"/>
      <c r="DY2991"/>
      <c r="DZ2991"/>
      <c r="EA2991"/>
      <c r="EB2991"/>
      <c r="EC2991"/>
      <c r="ED2991"/>
      <c r="EE2991"/>
      <c r="EF2991"/>
      <c r="EG2991"/>
      <c r="EH2991"/>
      <c r="EI2991"/>
      <c r="EJ2991"/>
      <c r="EK2991"/>
      <c r="EL2991"/>
      <c r="EM2991"/>
      <c r="EN2991"/>
      <c r="EO2991"/>
      <c r="EP2991"/>
      <c r="EQ2991"/>
      <c r="ER2991"/>
      <c r="ES2991"/>
      <c r="ET2991"/>
      <c r="EU2991"/>
      <c r="EV2991"/>
      <c r="EW2991"/>
      <c r="EX2991"/>
      <c r="EY2991"/>
      <c r="EZ2991"/>
      <c r="FA2991"/>
      <c r="FB2991"/>
      <c r="FC2991"/>
      <c r="FD2991"/>
      <c r="FE2991"/>
      <c r="FF2991"/>
      <c r="FG2991"/>
      <c r="FH2991"/>
      <c r="FI2991"/>
      <c r="FJ2991"/>
      <c r="FK2991"/>
      <c r="FL2991"/>
      <c r="FM2991"/>
      <c r="FN2991"/>
      <c r="FO2991"/>
      <c r="FP2991"/>
      <c r="FQ2991"/>
      <c r="FR2991"/>
      <c r="FS2991"/>
      <c r="FT2991"/>
      <c r="FU2991"/>
      <c r="FV2991"/>
      <c r="FW2991"/>
      <c r="FX2991"/>
      <c r="FY2991"/>
      <c r="FZ2991"/>
      <c r="GA2991"/>
      <c r="GB2991"/>
      <c r="GC2991"/>
      <c r="GD2991"/>
      <c r="GE2991"/>
      <c r="GF2991"/>
      <c r="GG2991"/>
      <c r="GH2991"/>
      <c r="GI2991"/>
      <c r="GJ2991"/>
      <c r="GK2991"/>
      <c r="GL2991"/>
      <c r="GM2991"/>
      <c r="GN2991"/>
      <c r="GO2991"/>
      <c r="GP2991"/>
      <c r="GQ2991"/>
      <c r="GR2991"/>
      <c r="GS2991"/>
      <c r="GT2991"/>
      <c r="GU2991"/>
      <c r="GV2991"/>
      <c r="GW2991"/>
      <c r="GX2991"/>
      <c r="GY2991"/>
      <c r="GZ2991"/>
      <c r="HA2991"/>
      <c r="HB2991"/>
      <c r="HC2991"/>
      <c r="HD2991"/>
      <c r="HE2991"/>
      <c r="HF2991"/>
      <c r="HG2991"/>
      <c r="HH2991"/>
      <c r="HI2991"/>
      <c r="HJ2991"/>
      <c r="HK2991"/>
      <c r="HL2991"/>
      <c r="HM2991"/>
      <c r="HN2991"/>
      <c r="HO2991"/>
      <c r="HP2991"/>
      <c r="HQ2991"/>
      <c r="HR2991"/>
      <c r="HS2991"/>
      <c r="HT2991"/>
      <c r="HU2991"/>
      <c r="HV2991"/>
      <c r="HW2991"/>
      <c r="HX2991"/>
      <c r="HY2991"/>
      <c r="HZ2991"/>
      <c r="IA2991"/>
      <c r="IB2991"/>
      <c r="IC2991"/>
      <c r="ID2991"/>
      <c r="IE2991"/>
      <c r="IF2991"/>
      <c r="IG2991"/>
      <c r="IH2991"/>
      <c r="II2991"/>
      <c r="IJ2991"/>
      <c r="IK2991"/>
      <c r="IL2991"/>
      <c r="IM2991"/>
      <c r="IN2991"/>
      <c r="IO2991"/>
      <c r="IP2991"/>
      <c r="IQ2991"/>
      <c r="IR2991"/>
      <c r="IS2991"/>
      <c r="IT2991"/>
      <c r="IU2991"/>
      <c r="IV2991"/>
    </row>
    <row r="2992" spans="1:256" ht="12" customHeight="1">
      <c r="B2992" s="65">
        <v>1</v>
      </c>
      <c r="C2992" s="66">
        <f>IF(E2992="A",4,IF(E2992="B",3,IF(E2992="C",2,IF(E2992="D",1,0))))</f>
        <v>3</v>
      </c>
      <c r="D2992" s="76" t="s">
        <v>87</v>
      </c>
      <c r="E2992" s="76" t="s">
        <v>87</v>
      </c>
      <c r="F2992" s="77" t="s">
        <v>90</v>
      </c>
      <c r="G2992" s="78"/>
      <c r="H2992" s="96" t="s">
        <v>104</v>
      </c>
      <c r="I2992" s="107" t="s">
        <v>627</v>
      </c>
      <c r="J2992" s="81" t="s">
        <v>10</v>
      </c>
      <c r="K2992" s="72"/>
      <c r="L2992" s="72"/>
      <c r="M2992" s="72"/>
      <c r="N2992" s="72"/>
      <c r="O2992" s="72"/>
      <c r="P2992" s="72"/>
      <c r="Q2992" s="833"/>
      <c r="R2992" s="102"/>
      <c r="S2992" s="73"/>
      <c r="T2992" s="102"/>
      <c r="U2992" s="103"/>
      <c r="V2992" s="104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  <c r="BH2992"/>
      <c r="BI2992"/>
      <c r="BJ2992"/>
      <c r="BK2992"/>
      <c r="BL2992"/>
      <c r="BM2992"/>
      <c r="BN2992"/>
      <c r="BO2992"/>
      <c r="BP2992"/>
      <c r="BQ2992"/>
      <c r="BR2992"/>
      <c r="BS2992"/>
      <c r="BT2992"/>
      <c r="BU2992"/>
      <c r="BV2992"/>
      <c r="BW2992"/>
      <c r="BX2992"/>
      <c r="BY2992"/>
      <c r="BZ2992"/>
      <c r="CA2992"/>
      <c r="CB2992"/>
      <c r="CC2992"/>
      <c r="CD2992"/>
      <c r="CE2992"/>
      <c r="CF2992"/>
      <c r="CG2992"/>
      <c r="CH2992"/>
      <c r="CI2992"/>
      <c r="CJ2992"/>
      <c r="CK2992"/>
      <c r="CL2992"/>
      <c r="CM2992"/>
      <c r="CN2992"/>
      <c r="CO2992"/>
      <c r="CP2992"/>
      <c r="CQ2992"/>
      <c r="CR2992"/>
      <c r="CS2992"/>
      <c r="CT2992"/>
      <c r="CU2992"/>
      <c r="CV2992"/>
      <c r="CW2992"/>
      <c r="CX2992"/>
      <c r="CY2992"/>
      <c r="CZ2992"/>
      <c r="DA2992"/>
      <c r="DB2992"/>
      <c r="DC2992"/>
      <c r="DD2992"/>
      <c r="DE2992"/>
      <c r="DF2992"/>
      <c r="DG2992"/>
      <c r="DH2992"/>
      <c r="DI2992"/>
      <c r="DJ2992"/>
      <c r="DK2992"/>
      <c r="DL2992"/>
      <c r="DM2992"/>
      <c r="DN2992"/>
      <c r="DO2992"/>
      <c r="DP2992"/>
      <c r="DQ2992"/>
      <c r="DR2992"/>
      <c r="DS2992"/>
      <c r="DT2992"/>
      <c r="DU2992"/>
      <c r="DV2992"/>
      <c r="DW2992"/>
      <c r="DX2992"/>
      <c r="DY2992"/>
      <c r="DZ2992"/>
      <c r="EA2992"/>
      <c r="EB2992"/>
      <c r="EC2992"/>
      <c r="ED2992"/>
      <c r="EE2992"/>
      <c r="EF2992"/>
      <c r="EG2992"/>
      <c r="EH2992"/>
      <c r="EI2992"/>
      <c r="EJ2992"/>
      <c r="EK2992"/>
      <c r="EL2992"/>
      <c r="EM2992"/>
      <c r="EN2992"/>
      <c r="EO2992"/>
      <c r="EP2992"/>
      <c r="EQ2992"/>
      <c r="ER2992"/>
      <c r="ES2992"/>
      <c r="ET2992"/>
      <c r="EU2992"/>
      <c r="EV2992"/>
      <c r="EW2992"/>
      <c r="EX2992"/>
      <c r="EY2992"/>
      <c r="EZ2992"/>
      <c r="FA2992"/>
      <c r="FB2992"/>
      <c r="FC2992"/>
      <c r="FD2992"/>
      <c r="FE2992"/>
      <c r="FF2992"/>
      <c r="FG2992"/>
      <c r="FH2992"/>
      <c r="FI2992"/>
      <c r="FJ2992"/>
      <c r="FK2992"/>
      <c r="FL2992"/>
      <c r="FM2992"/>
      <c r="FN2992"/>
      <c r="FO2992"/>
      <c r="FP2992"/>
      <c r="FQ2992"/>
      <c r="FR2992"/>
      <c r="FS2992"/>
      <c r="FT2992"/>
      <c r="FU2992"/>
      <c r="FV2992"/>
      <c r="FW2992"/>
      <c r="FX2992"/>
      <c r="FY2992"/>
      <c r="FZ2992"/>
      <c r="GA2992"/>
      <c r="GB2992"/>
      <c r="GC2992"/>
      <c r="GD2992"/>
      <c r="GE2992"/>
      <c r="GF2992"/>
      <c r="GG2992"/>
      <c r="GH2992"/>
      <c r="GI2992"/>
      <c r="GJ2992"/>
      <c r="GK2992"/>
      <c r="GL2992"/>
      <c r="GM2992"/>
      <c r="GN2992"/>
      <c r="GO2992"/>
      <c r="GP2992"/>
      <c r="GQ2992"/>
      <c r="GR2992"/>
      <c r="GS2992"/>
      <c r="GT2992"/>
      <c r="GU2992"/>
      <c r="GV2992"/>
      <c r="GW2992"/>
      <c r="GX2992"/>
      <c r="GY2992"/>
      <c r="GZ2992"/>
      <c r="HA2992"/>
      <c r="HB2992"/>
      <c r="HC2992"/>
      <c r="HD2992"/>
      <c r="HE2992"/>
      <c r="HF2992"/>
      <c r="HG2992"/>
      <c r="HH2992"/>
      <c r="HI2992"/>
      <c r="HJ2992"/>
      <c r="HK2992"/>
      <c r="HL2992"/>
      <c r="HM2992"/>
      <c r="HN2992"/>
      <c r="HO2992"/>
      <c r="HP2992"/>
      <c r="HQ2992"/>
      <c r="HR2992"/>
      <c r="HS2992"/>
      <c r="HT2992"/>
      <c r="HU2992"/>
      <c r="HV2992"/>
      <c r="HW2992"/>
      <c r="HX2992"/>
      <c r="HY2992"/>
      <c r="HZ2992"/>
      <c r="IA2992"/>
      <c r="IB2992"/>
      <c r="IC2992"/>
      <c r="ID2992"/>
      <c r="IE2992"/>
      <c r="IF2992"/>
      <c r="IG2992"/>
      <c r="IH2992"/>
      <c r="II2992"/>
      <c r="IJ2992"/>
      <c r="IK2992"/>
      <c r="IL2992"/>
      <c r="IM2992"/>
      <c r="IN2992"/>
      <c r="IO2992"/>
      <c r="IP2992"/>
      <c r="IQ2992"/>
      <c r="IR2992"/>
      <c r="IS2992"/>
      <c r="IT2992"/>
      <c r="IU2992"/>
      <c r="IV2992"/>
    </row>
    <row r="2993" spans="1:256" ht="12" customHeight="1">
      <c r="B2993" s="65">
        <v>1</v>
      </c>
      <c r="C2993" s="66">
        <f>IF(E2993="A",1,IF(E2993="B",1,0))</f>
        <v>1</v>
      </c>
      <c r="D2993" s="76" t="s">
        <v>68</v>
      </c>
      <c r="E2993" s="76" t="s">
        <v>87</v>
      </c>
      <c r="F2993" s="77" t="s">
        <v>90</v>
      </c>
      <c r="G2993" s="78"/>
      <c r="H2993" s="96" t="s">
        <v>122</v>
      </c>
      <c r="I2993" s="107" t="s">
        <v>3635</v>
      </c>
      <c r="J2993" s="81"/>
      <c r="K2993" s="72"/>
      <c r="L2993" s="72"/>
      <c r="M2993" s="72"/>
      <c r="N2993" s="72"/>
      <c r="O2993" s="72"/>
      <c r="P2993" s="72"/>
      <c r="Q2993" s="833"/>
      <c r="R2993" s="102"/>
      <c r="S2993" s="73"/>
      <c r="T2993" s="102"/>
      <c r="U2993" s="103"/>
      <c r="V2993" s="104"/>
      <c r="W2993" s="365"/>
      <c r="X2993" s="365"/>
      <c r="Y2993" s="365"/>
      <c r="Z2993" s="365"/>
      <c r="AA2993" s="365"/>
      <c r="AB2993" s="365"/>
      <c r="AC2993" s="365"/>
      <c r="AD2993" s="365"/>
      <c r="AE2993" s="365"/>
      <c r="AF2993" s="365"/>
      <c r="AG2993" s="365"/>
      <c r="AH2993" s="365"/>
      <c r="AI2993" s="365"/>
      <c r="AJ2993" s="365"/>
      <c r="AK2993" s="365"/>
      <c r="AL2993" s="365"/>
      <c r="AM2993" s="365"/>
      <c r="AN2993" s="365"/>
      <c r="AO2993" s="365"/>
      <c r="AP2993" s="365"/>
      <c r="AQ2993" s="365"/>
      <c r="AR2993" s="365"/>
      <c r="AS2993" s="365"/>
      <c r="AT2993" s="365"/>
      <c r="AU2993" s="365"/>
      <c r="AV2993" s="365"/>
      <c r="AW2993" s="365"/>
      <c r="AX2993" s="365"/>
      <c r="AY2993" s="365"/>
      <c r="AZ2993" s="365"/>
      <c r="BA2993" s="365"/>
      <c r="BB2993" s="365"/>
      <c r="BC2993" s="365"/>
      <c r="BD2993" s="365"/>
      <c r="BE2993" s="365"/>
      <c r="BF2993" s="365"/>
      <c r="BG2993" s="365"/>
      <c r="BH2993" s="365"/>
      <c r="BI2993" s="365"/>
      <c r="BJ2993" s="365"/>
      <c r="BK2993" s="365"/>
      <c r="BL2993" s="365"/>
      <c r="BM2993" s="365"/>
      <c r="BN2993" s="365"/>
      <c r="BO2993" s="365"/>
      <c r="BP2993" s="365"/>
      <c r="BQ2993" s="365"/>
      <c r="BR2993" s="365"/>
      <c r="BS2993" s="365"/>
      <c r="BT2993" s="365"/>
      <c r="BU2993" s="365"/>
      <c r="BV2993" s="365"/>
      <c r="BW2993" s="365"/>
      <c r="BX2993" s="365"/>
      <c r="BY2993" s="365"/>
      <c r="BZ2993" s="365"/>
      <c r="CA2993" s="365"/>
      <c r="CB2993" s="365"/>
      <c r="CC2993" s="365"/>
      <c r="CD2993" s="365"/>
      <c r="CE2993" s="365"/>
      <c r="CF2993" s="365"/>
      <c r="CG2993" s="365"/>
      <c r="CH2993" s="365"/>
      <c r="CI2993" s="365"/>
      <c r="CJ2993" s="365"/>
      <c r="CK2993" s="365"/>
      <c r="CL2993" s="365"/>
      <c r="CM2993" s="365"/>
      <c r="CN2993" s="365"/>
      <c r="CO2993" s="365"/>
      <c r="CP2993" s="365"/>
      <c r="CQ2993" s="365"/>
      <c r="CR2993" s="365"/>
      <c r="CS2993" s="365"/>
      <c r="CT2993" s="365"/>
      <c r="CU2993" s="365"/>
      <c r="CV2993" s="365"/>
      <c r="CW2993" s="365"/>
      <c r="CX2993" s="365"/>
      <c r="CY2993" s="365"/>
      <c r="CZ2993" s="365"/>
      <c r="DA2993" s="365"/>
      <c r="DB2993" s="365"/>
      <c r="DC2993" s="365"/>
      <c r="DD2993" s="365"/>
      <c r="DE2993" s="365"/>
      <c r="DF2993" s="365"/>
      <c r="DG2993" s="365"/>
      <c r="DH2993" s="365"/>
      <c r="DI2993" s="365"/>
      <c r="DJ2993" s="365"/>
      <c r="DK2993" s="365"/>
      <c r="DL2993" s="365"/>
      <c r="DM2993" s="365"/>
      <c r="DN2993" s="365"/>
      <c r="DO2993" s="365"/>
      <c r="DP2993" s="365"/>
      <c r="DQ2993" s="365"/>
      <c r="DR2993" s="365"/>
      <c r="DS2993" s="365"/>
      <c r="DT2993" s="365"/>
      <c r="DU2993" s="365"/>
      <c r="DV2993" s="365"/>
      <c r="DW2993" s="365"/>
      <c r="DX2993" s="365"/>
      <c r="DY2993" s="365"/>
      <c r="DZ2993" s="365"/>
      <c r="EA2993" s="365"/>
      <c r="EB2993" s="365"/>
      <c r="EC2993" s="365"/>
      <c r="ED2993" s="365"/>
      <c r="EE2993" s="365"/>
      <c r="EF2993" s="365"/>
      <c r="EG2993" s="365"/>
      <c r="EH2993" s="365"/>
      <c r="EI2993" s="365"/>
      <c r="EJ2993" s="365"/>
      <c r="EK2993" s="365"/>
      <c r="EL2993" s="365"/>
      <c r="EM2993" s="365"/>
      <c r="EN2993" s="365"/>
      <c r="EO2993" s="365"/>
      <c r="EP2993" s="365"/>
      <c r="EQ2993" s="365"/>
      <c r="ER2993" s="365"/>
      <c r="ES2993" s="365"/>
      <c r="ET2993" s="365"/>
      <c r="EU2993" s="365"/>
      <c r="EV2993" s="365"/>
      <c r="EW2993" s="365"/>
      <c r="EX2993" s="365"/>
      <c r="EY2993" s="365"/>
      <c r="EZ2993" s="365"/>
      <c r="FA2993" s="365"/>
      <c r="FB2993" s="365"/>
      <c r="FC2993" s="365"/>
      <c r="FD2993" s="365"/>
      <c r="FE2993" s="365"/>
      <c r="FF2993" s="365"/>
      <c r="FG2993" s="365"/>
      <c r="FH2993" s="365"/>
      <c r="FI2993" s="365"/>
      <c r="FJ2993" s="365"/>
      <c r="FK2993" s="365"/>
      <c r="FL2993" s="365"/>
      <c r="FM2993" s="365"/>
      <c r="FN2993" s="365"/>
      <c r="FO2993" s="365"/>
      <c r="FP2993" s="365"/>
      <c r="FQ2993" s="365"/>
      <c r="FR2993" s="365"/>
      <c r="FS2993" s="365"/>
      <c r="FT2993" s="365"/>
      <c r="FU2993" s="365"/>
      <c r="FV2993" s="365"/>
      <c r="FW2993" s="365"/>
      <c r="FX2993" s="365"/>
      <c r="FY2993" s="365"/>
      <c r="FZ2993" s="365"/>
      <c r="GA2993" s="365"/>
      <c r="GB2993" s="365"/>
      <c r="GC2993" s="365"/>
      <c r="GD2993" s="365"/>
      <c r="GE2993" s="365"/>
      <c r="GF2993" s="365"/>
      <c r="GG2993" s="365"/>
      <c r="GH2993" s="365"/>
      <c r="GI2993" s="365"/>
      <c r="GJ2993" s="365"/>
      <c r="GK2993" s="365"/>
      <c r="GL2993" s="365"/>
      <c r="GM2993" s="365"/>
      <c r="GN2993" s="365"/>
      <c r="GO2993" s="365"/>
      <c r="GP2993" s="365"/>
      <c r="GQ2993" s="365"/>
      <c r="GR2993" s="365"/>
      <c r="GS2993" s="365"/>
      <c r="GT2993" s="365"/>
      <c r="GU2993" s="365"/>
      <c r="GV2993" s="365"/>
      <c r="GW2993" s="365"/>
      <c r="GX2993" s="365"/>
      <c r="GY2993" s="365"/>
      <c r="GZ2993" s="365"/>
      <c r="HA2993" s="365"/>
      <c r="HB2993" s="365"/>
      <c r="HC2993" s="365"/>
      <c r="HD2993" s="365"/>
      <c r="HE2993" s="365"/>
      <c r="HF2993" s="365"/>
      <c r="HG2993" s="365"/>
      <c r="HH2993" s="365"/>
      <c r="HI2993" s="365"/>
      <c r="HJ2993" s="365"/>
      <c r="HK2993" s="365"/>
      <c r="HL2993" s="365"/>
      <c r="HM2993" s="365"/>
      <c r="HN2993" s="365"/>
      <c r="HO2993" s="365"/>
      <c r="HP2993" s="365"/>
      <c r="HQ2993" s="365"/>
      <c r="HR2993" s="365"/>
      <c r="HS2993" s="365"/>
      <c r="HT2993" s="365"/>
      <c r="HU2993" s="365"/>
      <c r="HV2993" s="365"/>
      <c r="HW2993" s="365"/>
      <c r="HX2993" s="365"/>
      <c r="HY2993" s="365"/>
      <c r="HZ2993" s="365"/>
      <c r="IA2993" s="365"/>
      <c r="IB2993" s="365"/>
      <c r="IC2993" s="365"/>
      <c r="ID2993" s="365"/>
      <c r="IE2993" s="365"/>
      <c r="IF2993" s="365"/>
      <c r="IG2993" s="365"/>
      <c r="IH2993" s="365"/>
      <c r="II2993" s="365"/>
      <c r="IJ2993" s="365"/>
      <c r="IK2993" s="365"/>
      <c r="IL2993" s="365"/>
      <c r="IM2993" s="365"/>
      <c r="IN2993" s="365"/>
      <c r="IO2993" s="365"/>
      <c r="IP2993" s="365"/>
      <c r="IQ2993" s="365"/>
      <c r="IR2993" s="365"/>
      <c r="IS2993" s="365"/>
      <c r="IT2993" s="365"/>
      <c r="IU2993" s="365"/>
      <c r="IV2993" s="365"/>
    </row>
    <row r="2994" spans="1:256" ht="12" customHeight="1">
      <c r="B2994" s="65">
        <v>1</v>
      </c>
      <c r="C2994" s="66">
        <f>IF(E2994="A",1,IF(E2994="B",1,0))</f>
        <v>1</v>
      </c>
      <c r="D2994" s="659" t="s">
        <v>90</v>
      </c>
      <c r="E2994" s="658" t="s">
        <v>87</v>
      </c>
      <c r="F2994" s="659" t="s">
        <v>90</v>
      </c>
      <c r="G2994" s="78"/>
      <c r="H2994" s="96" t="s">
        <v>135</v>
      </c>
      <c r="I2994" s="107" t="s">
        <v>3636</v>
      </c>
      <c r="J2994" s="81"/>
      <c r="K2994" s="72"/>
      <c r="L2994" s="72"/>
      <c r="M2994" s="72"/>
      <c r="N2994" s="72"/>
      <c r="O2994" s="72"/>
      <c r="P2994" s="72"/>
      <c r="Q2994" s="833"/>
      <c r="R2994" s="102"/>
      <c r="S2994" s="73"/>
      <c r="T2994" s="102"/>
      <c r="U2994" s="103"/>
      <c r="V2994" s="104"/>
      <c r="W2994" s="55"/>
      <c r="X2994" s="55"/>
      <c r="Y2994" s="55"/>
      <c r="Z2994" s="55"/>
      <c r="AA2994" s="55"/>
      <c r="AB2994" s="55"/>
      <c r="AC2994" s="55"/>
      <c r="AD2994" s="55"/>
      <c r="AE2994" s="55"/>
      <c r="AF2994" s="55"/>
      <c r="AG2994" s="55"/>
      <c r="AH2994" s="55"/>
      <c r="AI2994" s="55"/>
      <c r="AJ2994" s="55"/>
      <c r="AK2994" s="55"/>
      <c r="AL2994" s="55"/>
      <c r="AM2994" s="55"/>
      <c r="AN2994" s="55"/>
      <c r="AO2994" s="55"/>
      <c r="AP2994" s="55"/>
      <c r="AQ2994" s="55"/>
      <c r="AR2994" s="55"/>
      <c r="AS2994" s="55"/>
      <c r="AT2994" s="55"/>
      <c r="AU2994" s="55"/>
      <c r="AV2994" s="55"/>
      <c r="AW2994" s="55"/>
      <c r="AX2994" s="55"/>
      <c r="AY2994" s="55"/>
      <c r="AZ2994" s="55"/>
      <c r="BA2994" s="55"/>
      <c r="BB2994" s="55"/>
      <c r="BC2994" s="55"/>
      <c r="BD2994" s="55"/>
      <c r="BE2994" s="55"/>
      <c r="BF2994" s="55"/>
      <c r="BG2994" s="55"/>
      <c r="BH2994" s="55"/>
      <c r="BI2994" s="55"/>
      <c r="BJ2994" s="55"/>
      <c r="BK2994" s="55"/>
      <c r="BL2994" s="55"/>
      <c r="BM2994" s="55"/>
      <c r="BN2994" s="55"/>
      <c r="BO2994" s="55"/>
      <c r="BP2994" s="55"/>
      <c r="BQ2994" s="55"/>
      <c r="BR2994" s="55"/>
      <c r="BS2994" s="55"/>
      <c r="BT2994" s="55"/>
      <c r="BU2994" s="55"/>
      <c r="BV2994" s="55"/>
      <c r="BW2994" s="55"/>
      <c r="BX2994" s="55"/>
      <c r="BY2994" s="55"/>
      <c r="BZ2994" s="55"/>
      <c r="CA2994" s="55"/>
      <c r="CB2994" s="55"/>
      <c r="CC2994" s="55"/>
      <c r="CD2994" s="55"/>
      <c r="CE2994" s="55"/>
      <c r="CF2994" s="55"/>
      <c r="CG2994" s="55"/>
      <c r="CH2994" s="55"/>
      <c r="CI2994" s="55"/>
      <c r="CJ2994" s="55"/>
      <c r="CK2994" s="55"/>
      <c r="CL2994" s="55"/>
      <c r="CM2994" s="55"/>
      <c r="CN2994" s="55"/>
      <c r="CO2994" s="55"/>
      <c r="CP2994" s="55"/>
      <c r="CQ2994" s="55"/>
      <c r="CR2994" s="55"/>
      <c r="CS2994" s="55"/>
      <c r="CT2994" s="55"/>
      <c r="CU2994" s="55"/>
      <c r="CV2994" s="55"/>
      <c r="CW2994" s="55"/>
      <c r="CX2994" s="55"/>
      <c r="CY2994" s="55"/>
      <c r="CZ2994" s="55"/>
      <c r="DA2994" s="55"/>
      <c r="DB2994" s="55"/>
      <c r="DC2994" s="55"/>
      <c r="DD2994" s="55"/>
      <c r="DE2994" s="55"/>
      <c r="DF2994" s="55"/>
      <c r="DG2994" s="55"/>
      <c r="DH2994" s="55"/>
      <c r="DI2994" s="55"/>
      <c r="DJ2994" s="55"/>
      <c r="DK2994" s="55"/>
      <c r="DL2994" s="55"/>
      <c r="DM2994" s="55"/>
      <c r="DN2994" s="55"/>
      <c r="DO2994" s="55"/>
      <c r="DP2994" s="55"/>
      <c r="DQ2994" s="55"/>
      <c r="DR2994" s="55"/>
      <c r="DS2994" s="55"/>
      <c r="DT2994" s="55"/>
      <c r="DU2994" s="55"/>
      <c r="DV2994" s="55"/>
      <c r="DW2994" s="55"/>
      <c r="DX2994" s="55"/>
      <c r="DY2994" s="55"/>
      <c r="DZ2994" s="55"/>
      <c r="EA2994" s="55"/>
      <c r="EB2994" s="55"/>
      <c r="EC2994" s="55"/>
      <c r="ED2994" s="55"/>
      <c r="EE2994" s="55"/>
      <c r="EF2994" s="55"/>
      <c r="EG2994" s="55"/>
      <c r="EH2994" s="55"/>
      <c r="EI2994" s="55"/>
      <c r="EJ2994" s="55"/>
      <c r="EK2994" s="55"/>
      <c r="EL2994" s="55"/>
      <c r="EM2994" s="55"/>
      <c r="EN2994" s="55"/>
      <c r="EO2994" s="55"/>
      <c r="EP2994" s="55"/>
      <c r="EQ2994" s="55"/>
      <c r="ER2994" s="55"/>
      <c r="ES2994" s="55"/>
      <c r="ET2994" s="55"/>
      <c r="EU2994" s="55"/>
      <c r="EV2994" s="55"/>
      <c r="EW2994" s="55"/>
      <c r="EX2994" s="55"/>
      <c r="EY2994" s="55"/>
      <c r="EZ2994" s="55"/>
      <c r="FA2994" s="55"/>
      <c r="FB2994" s="55"/>
      <c r="FC2994" s="55"/>
      <c r="FD2994" s="55"/>
      <c r="FE2994" s="55"/>
      <c r="FF2994" s="55"/>
      <c r="FG2994" s="55"/>
      <c r="FH2994" s="55"/>
      <c r="FI2994" s="55"/>
      <c r="FJ2994" s="55"/>
      <c r="FK2994" s="55"/>
      <c r="FL2994" s="55"/>
      <c r="FM2994" s="55"/>
      <c r="FN2994" s="55"/>
      <c r="FO2994" s="55"/>
      <c r="FP2994" s="55"/>
      <c r="FQ2994" s="55"/>
      <c r="FR2994" s="55"/>
      <c r="FS2994" s="55"/>
      <c r="FT2994" s="55"/>
      <c r="FU2994" s="55"/>
      <c r="FV2994" s="55"/>
      <c r="FW2994" s="55"/>
      <c r="FX2994" s="55"/>
      <c r="FY2994" s="55"/>
      <c r="FZ2994" s="55"/>
      <c r="GA2994" s="55"/>
      <c r="GB2994" s="55"/>
      <c r="GC2994" s="55"/>
      <c r="GD2994" s="55"/>
      <c r="GE2994" s="55"/>
      <c r="GF2994" s="55"/>
      <c r="GG2994" s="55"/>
      <c r="GH2994" s="55"/>
      <c r="GI2994" s="55"/>
      <c r="GJ2994" s="55"/>
      <c r="GK2994" s="55"/>
      <c r="GL2994" s="55"/>
      <c r="GM2994" s="55"/>
      <c r="GN2994" s="55"/>
      <c r="GO2994" s="55"/>
      <c r="GP2994" s="55"/>
      <c r="GQ2994" s="55"/>
      <c r="GR2994" s="55"/>
      <c r="GS2994" s="55"/>
      <c r="GT2994" s="55"/>
      <c r="GU2994" s="55"/>
      <c r="GV2994" s="55"/>
      <c r="GW2994" s="55"/>
      <c r="GX2994" s="55"/>
      <c r="GY2994" s="55"/>
      <c r="GZ2994" s="55"/>
      <c r="HA2994" s="55"/>
      <c r="HB2994" s="55"/>
      <c r="HC2994" s="55"/>
      <c r="HD2994" s="55"/>
      <c r="HE2994" s="55"/>
      <c r="HF2994" s="55"/>
      <c r="HG2994" s="55"/>
      <c r="HH2994" s="55"/>
      <c r="HI2994" s="55"/>
      <c r="HJ2994" s="55"/>
      <c r="HK2994" s="55"/>
      <c r="HL2994" s="55"/>
      <c r="HM2994" s="55"/>
      <c r="HN2994" s="55"/>
      <c r="HO2994" s="55"/>
      <c r="HP2994" s="55"/>
      <c r="HQ2994" s="55"/>
      <c r="HR2994" s="55"/>
      <c r="HS2994" s="55"/>
      <c r="HT2994" s="55"/>
      <c r="HU2994" s="55"/>
      <c r="HV2994" s="55"/>
      <c r="HW2994" s="55"/>
      <c r="HX2994" s="55"/>
      <c r="HY2994" s="55"/>
      <c r="HZ2994" s="55"/>
      <c r="IA2994" s="55"/>
      <c r="IB2994" s="55"/>
      <c r="IC2994" s="55"/>
      <c r="ID2994" s="55"/>
      <c r="IE2994" s="55"/>
      <c r="IF2994" s="55"/>
      <c r="IG2994" s="55"/>
      <c r="IH2994" s="55"/>
      <c r="II2994" s="55"/>
      <c r="IJ2994" s="55"/>
      <c r="IK2994" s="55"/>
      <c r="IL2994" s="55"/>
      <c r="IM2994" s="55"/>
      <c r="IN2994" s="55"/>
      <c r="IO2994" s="55"/>
      <c r="IP2994" s="55"/>
      <c r="IQ2994" s="55"/>
      <c r="IR2994" s="55"/>
      <c r="IS2994" s="55"/>
      <c r="IT2994" s="55"/>
      <c r="IU2994" s="55"/>
      <c r="IV2994" s="55"/>
    </row>
    <row r="2995" spans="1:256" ht="12" customHeight="1">
      <c r="B2995" s="65">
        <v>1</v>
      </c>
      <c r="C2995" s="66">
        <f>IF(E2995="A",1,IF(E2995="B",1,0))</f>
        <v>1</v>
      </c>
      <c r="D2995" s="77" t="s">
        <v>90</v>
      </c>
      <c r="E2995" s="76" t="s">
        <v>68</v>
      </c>
      <c r="F2995" s="77" t="s">
        <v>90</v>
      </c>
      <c r="G2995" s="78"/>
      <c r="H2995" s="96" t="s">
        <v>126</v>
      </c>
      <c r="I2995" s="107" t="s">
        <v>3637</v>
      </c>
      <c r="J2995" s="81"/>
      <c r="K2995" s="72"/>
      <c r="L2995" s="72"/>
      <c r="M2995" s="72"/>
      <c r="N2995" s="72"/>
      <c r="O2995" s="72"/>
      <c r="P2995" s="72"/>
      <c r="Q2995" s="833"/>
      <c r="R2995" s="102"/>
      <c r="S2995" s="73"/>
      <c r="T2995" s="102"/>
      <c r="U2995" s="103"/>
      <c r="V2995" s="104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  <c r="BH2995"/>
      <c r="BI2995"/>
      <c r="BJ2995"/>
      <c r="BK2995"/>
      <c r="BL2995"/>
      <c r="BM2995"/>
      <c r="BN2995"/>
      <c r="BO2995"/>
      <c r="BP2995"/>
      <c r="BQ2995"/>
      <c r="BR2995"/>
      <c r="BS2995"/>
      <c r="BT2995"/>
      <c r="BU2995"/>
      <c r="BV2995"/>
      <c r="BW2995"/>
      <c r="BX2995"/>
      <c r="BY2995"/>
      <c r="BZ2995"/>
      <c r="CA2995"/>
      <c r="CB2995"/>
      <c r="CC2995"/>
      <c r="CD2995"/>
      <c r="CE2995"/>
      <c r="CF2995"/>
      <c r="CG2995"/>
      <c r="CH2995"/>
      <c r="CI2995"/>
      <c r="CJ2995"/>
      <c r="CK2995"/>
      <c r="CL2995"/>
      <c r="CM2995"/>
      <c r="CN2995"/>
      <c r="CO2995"/>
      <c r="CP2995"/>
      <c r="CQ2995"/>
      <c r="CR2995"/>
      <c r="CS2995"/>
      <c r="CT2995"/>
      <c r="CU2995"/>
      <c r="CV2995"/>
      <c r="CW2995"/>
      <c r="CX2995"/>
      <c r="CY2995"/>
      <c r="CZ2995"/>
      <c r="DA2995"/>
      <c r="DB2995"/>
      <c r="DC2995"/>
      <c r="DD2995"/>
      <c r="DE2995"/>
      <c r="DF2995"/>
      <c r="DG2995"/>
      <c r="DH2995"/>
      <c r="DI2995"/>
      <c r="DJ2995"/>
      <c r="DK2995"/>
      <c r="DL2995"/>
      <c r="DM2995"/>
      <c r="DN2995"/>
      <c r="DO2995"/>
      <c r="DP2995"/>
      <c r="DQ2995"/>
      <c r="DR2995"/>
      <c r="DS2995"/>
      <c r="DT2995"/>
      <c r="DU2995"/>
      <c r="DV2995"/>
      <c r="DW2995"/>
      <c r="DX2995"/>
      <c r="DY2995"/>
      <c r="DZ2995"/>
      <c r="EA2995"/>
      <c r="EB2995"/>
      <c r="EC2995"/>
      <c r="ED2995"/>
      <c r="EE2995"/>
      <c r="EF2995"/>
      <c r="EG2995"/>
      <c r="EH2995"/>
      <c r="EI2995"/>
      <c r="EJ2995"/>
      <c r="EK2995"/>
      <c r="EL2995"/>
      <c r="EM2995"/>
      <c r="EN2995"/>
      <c r="EO2995"/>
      <c r="EP2995"/>
      <c r="EQ2995"/>
      <c r="ER2995"/>
      <c r="ES2995"/>
      <c r="ET2995"/>
      <c r="EU2995"/>
      <c r="EV2995"/>
      <c r="EW2995"/>
      <c r="EX2995"/>
      <c r="EY2995"/>
      <c r="EZ2995"/>
      <c r="FA2995"/>
      <c r="FB2995"/>
      <c r="FC2995"/>
      <c r="FD2995"/>
      <c r="FE2995"/>
      <c r="FF2995"/>
      <c r="FG2995"/>
      <c r="FH2995"/>
      <c r="FI2995"/>
      <c r="FJ2995"/>
      <c r="FK2995"/>
      <c r="FL2995"/>
      <c r="FM2995"/>
      <c r="FN2995"/>
      <c r="FO2995"/>
      <c r="FP2995"/>
      <c r="FQ2995"/>
      <c r="FR2995"/>
      <c r="FS2995"/>
      <c r="FT2995"/>
      <c r="FU2995"/>
      <c r="FV2995"/>
      <c r="FW2995"/>
      <c r="FX2995"/>
      <c r="FY2995"/>
      <c r="FZ2995"/>
      <c r="GA2995"/>
      <c r="GB2995"/>
      <c r="GC2995"/>
      <c r="GD2995"/>
      <c r="GE2995"/>
      <c r="GF2995"/>
      <c r="GG2995"/>
      <c r="GH2995"/>
      <c r="GI2995"/>
      <c r="GJ2995"/>
      <c r="GK2995"/>
      <c r="GL2995"/>
      <c r="GM2995"/>
      <c r="GN2995"/>
      <c r="GO2995"/>
      <c r="GP2995"/>
      <c r="GQ2995"/>
      <c r="GR2995"/>
      <c r="GS2995"/>
      <c r="GT2995"/>
      <c r="GU2995"/>
      <c r="GV2995"/>
      <c r="GW2995"/>
      <c r="GX2995"/>
      <c r="GY2995"/>
      <c r="GZ2995"/>
      <c r="HA2995"/>
      <c r="HB2995"/>
      <c r="HC2995"/>
      <c r="HD2995"/>
      <c r="HE2995"/>
      <c r="HF2995"/>
      <c r="HG2995"/>
      <c r="HH2995"/>
      <c r="HI2995"/>
      <c r="HJ2995"/>
      <c r="HK2995"/>
      <c r="HL2995"/>
      <c r="HM2995"/>
      <c r="HN2995"/>
      <c r="HO2995"/>
      <c r="HP2995"/>
      <c r="HQ2995"/>
      <c r="HR2995"/>
      <c r="HS2995"/>
      <c r="HT2995"/>
      <c r="HU2995"/>
      <c r="HV2995"/>
      <c r="HW2995"/>
      <c r="HX2995"/>
      <c r="HY2995"/>
      <c r="HZ2995"/>
      <c r="IA2995"/>
      <c r="IB2995"/>
      <c r="IC2995"/>
      <c r="ID2995"/>
      <c r="IE2995"/>
      <c r="IF2995"/>
      <c r="IG2995"/>
      <c r="IH2995"/>
      <c r="II2995"/>
      <c r="IJ2995"/>
      <c r="IK2995"/>
      <c r="IL2995"/>
      <c r="IM2995"/>
      <c r="IN2995"/>
      <c r="IO2995"/>
      <c r="IP2995"/>
      <c r="IQ2995"/>
      <c r="IR2995"/>
      <c r="IS2995"/>
      <c r="IT2995"/>
      <c r="IU2995"/>
      <c r="IV2995"/>
    </row>
    <row r="2996" spans="1:256" ht="12.5">
      <c r="B2996" s="65">
        <v>1</v>
      </c>
      <c r="C2996" s="66">
        <f>IF(E2996="A",1,IF(E2996="B",1,0))</f>
        <v>0</v>
      </c>
      <c r="D2996" s="248" t="s">
        <v>68</v>
      </c>
      <c r="E2996" s="663" t="s">
        <v>90</v>
      </c>
      <c r="F2996" s="248" t="s">
        <v>87</v>
      </c>
      <c r="G2996" s="78"/>
      <c r="H2996" s="96" t="s">
        <v>188</v>
      </c>
      <c r="I2996" s="107" t="s">
        <v>3638</v>
      </c>
      <c r="J2996" s="81"/>
      <c r="K2996" s="72"/>
      <c r="L2996" s="72"/>
      <c r="M2996" s="72"/>
      <c r="N2996" s="72"/>
      <c r="O2996" s="72"/>
      <c r="P2996" s="72"/>
      <c r="Q2996" s="833"/>
      <c r="R2996" s="102"/>
      <c r="S2996" s="73"/>
      <c r="T2996" s="102"/>
      <c r="U2996" s="103"/>
      <c r="V2996" s="104"/>
      <c r="W2996" s="55"/>
      <c r="X2996" s="55"/>
      <c r="Y2996" s="55"/>
      <c r="Z2996" s="55"/>
      <c r="AA2996" s="55"/>
      <c r="AB2996" s="55"/>
      <c r="AC2996" s="55"/>
      <c r="AD2996" s="55"/>
      <c r="AE2996" s="55"/>
      <c r="AF2996" s="55"/>
      <c r="AG2996" s="55"/>
      <c r="AH2996" s="55"/>
      <c r="AI2996" s="55"/>
      <c r="AJ2996" s="55"/>
      <c r="AK2996" s="55"/>
      <c r="AL2996" s="55"/>
      <c r="AM2996" s="55"/>
      <c r="AN2996" s="55"/>
      <c r="AO2996" s="55"/>
      <c r="AP2996" s="55"/>
      <c r="AQ2996" s="55"/>
      <c r="AR2996" s="55"/>
      <c r="AS2996" s="55"/>
      <c r="AT2996" s="55"/>
      <c r="AU2996" s="55"/>
      <c r="AV2996" s="55"/>
      <c r="AW2996" s="55"/>
      <c r="AX2996" s="55"/>
      <c r="AY2996" s="55"/>
      <c r="AZ2996" s="55"/>
      <c r="BA2996" s="55"/>
      <c r="BB2996" s="55"/>
      <c r="BC2996" s="55"/>
      <c r="BD2996" s="55"/>
      <c r="BE2996" s="55"/>
      <c r="BF2996" s="55"/>
      <c r="BG2996" s="55"/>
      <c r="BH2996" s="55"/>
      <c r="BI2996" s="55"/>
      <c r="BJ2996" s="55"/>
      <c r="BK2996" s="55"/>
      <c r="BL2996" s="55"/>
      <c r="BM2996" s="55"/>
      <c r="BN2996" s="55"/>
      <c r="BO2996" s="55"/>
      <c r="BP2996" s="55"/>
      <c r="BQ2996" s="55"/>
      <c r="BR2996" s="55"/>
      <c r="BS2996" s="55"/>
      <c r="BT2996" s="55"/>
      <c r="BU2996" s="55"/>
      <c r="BV2996" s="55"/>
      <c r="BW2996" s="55"/>
      <c r="BX2996" s="55"/>
      <c r="BY2996" s="55"/>
      <c r="BZ2996" s="55"/>
      <c r="CA2996" s="55"/>
      <c r="CB2996" s="55"/>
      <c r="CC2996" s="55"/>
      <c r="CD2996" s="55"/>
      <c r="CE2996" s="55"/>
      <c r="CF2996" s="55"/>
      <c r="CG2996" s="55"/>
      <c r="CH2996" s="55"/>
      <c r="CI2996" s="55"/>
      <c r="CJ2996" s="55"/>
      <c r="CK2996" s="55"/>
      <c r="CL2996" s="55"/>
      <c r="CM2996" s="55"/>
      <c r="CN2996" s="55"/>
      <c r="CO2996" s="55"/>
      <c r="CP2996" s="55"/>
      <c r="CQ2996" s="55"/>
      <c r="CR2996" s="55"/>
      <c r="CS2996" s="55"/>
      <c r="CT2996" s="55"/>
      <c r="CU2996" s="55"/>
      <c r="CV2996" s="55"/>
      <c r="CW2996" s="55"/>
      <c r="CX2996" s="55"/>
      <c r="CY2996" s="55"/>
      <c r="CZ2996" s="55"/>
      <c r="DA2996" s="55"/>
      <c r="DB2996" s="55"/>
      <c r="DC2996" s="55"/>
      <c r="DD2996" s="55"/>
      <c r="DE2996" s="55"/>
      <c r="DF2996" s="55"/>
      <c r="DG2996" s="55"/>
      <c r="DH2996" s="55"/>
      <c r="DI2996" s="55"/>
      <c r="DJ2996" s="55"/>
      <c r="DK2996" s="55"/>
      <c r="DL2996" s="55"/>
      <c r="DM2996" s="55"/>
      <c r="DN2996" s="55"/>
      <c r="DO2996" s="55"/>
      <c r="DP2996" s="55"/>
      <c r="DQ2996" s="55"/>
      <c r="DR2996" s="55"/>
      <c r="DS2996" s="55"/>
      <c r="DT2996" s="55"/>
      <c r="DU2996" s="55"/>
      <c r="DV2996" s="55"/>
      <c r="DW2996" s="55"/>
      <c r="DX2996" s="55"/>
      <c r="DY2996" s="55"/>
      <c r="DZ2996" s="55"/>
      <c r="EA2996" s="55"/>
      <c r="EB2996" s="55"/>
      <c r="EC2996" s="55"/>
      <c r="ED2996" s="55"/>
      <c r="EE2996" s="55"/>
      <c r="EF2996" s="55"/>
      <c r="EG2996" s="55"/>
      <c r="EH2996" s="55"/>
      <c r="EI2996" s="55"/>
      <c r="EJ2996" s="55"/>
      <c r="EK2996" s="55"/>
      <c r="EL2996" s="55"/>
      <c r="EM2996" s="55"/>
      <c r="EN2996" s="55"/>
      <c r="EO2996" s="55"/>
      <c r="EP2996" s="55"/>
      <c r="EQ2996" s="55"/>
      <c r="ER2996" s="55"/>
      <c r="ES2996" s="55"/>
      <c r="ET2996" s="55"/>
      <c r="EU2996" s="55"/>
      <c r="EV2996" s="55"/>
      <c r="EW2996" s="55"/>
      <c r="EX2996" s="55"/>
      <c r="EY2996" s="55"/>
      <c r="EZ2996" s="55"/>
      <c r="FA2996" s="55"/>
      <c r="FB2996" s="55"/>
      <c r="FC2996" s="55"/>
      <c r="FD2996" s="55"/>
      <c r="FE2996" s="55"/>
      <c r="FF2996" s="55"/>
      <c r="FG2996" s="55"/>
      <c r="FH2996" s="55"/>
      <c r="FI2996" s="55"/>
      <c r="FJ2996" s="55"/>
      <c r="FK2996" s="55"/>
      <c r="FL2996" s="55"/>
      <c r="FM2996" s="55"/>
      <c r="FN2996" s="55"/>
      <c r="FO2996" s="55"/>
      <c r="FP2996" s="55"/>
      <c r="FQ2996" s="55"/>
      <c r="FR2996" s="55"/>
      <c r="FS2996" s="55"/>
      <c r="FT2996" s="55"/>
      <c r="FU2996" s="55"/>
      <c r="FV2996" s="55"/>
      <c r="FW2996" s="55"/>
      <c r="FX2996" s="55"/>
      <c r="FY2996" s="55"/>
      <c r="FZ2996" s="55"/>
      <c r="GA2996" s="55"/>
      <c r="GB2996" s="55"/>
      <c r="GC2996" s="55"/>
      <c r="GD2996" s="55"/>
      <c r="GE2996" s="55"/>
      <c r="GF2996" s="55"/>
      <c r="GG2996" s="55"/>
      <c r="GH2996" s="55"/>
      <c r="GI2996" s="55"/>
      <c r="GJ2996" s="55"/>
      <c r="GK2996" s="55"/>
      <c r="GL2996" s="55"/>
      <c r="GM2996" s="55"/>
      <c r="GN2996" s="55"/>
      <c r="GO2996" s="55"/>
      <c r="GP2996" s="55"/>
      <c r="GQ2996" s="55"/>
      <c r="GR2996" s="55"/>
      <c r="GS2996" s="55"/>
      <c r="GT2996" s="55"/>
      <c r="GU2996" s="55"/>
      <c r="GV2996" s="55"/>
      <c r="GW2996" s="55"/>
      <c r="GX2996" s="55"/>
      <c r="GY2996" s="55"/>
      <c r="GZ2996" s="55"/>
      <c r="HA2996" s="55"/>
      <c r="HB2996" s="55"/>
      <c r="HC2996" s="55"/>
      <c r="HD2996" s="55"/>
      <c r="HE2996" s="55"/>
      <c r="HF2996" s="55"/>
      <c r="HG2996" s="55"/>
      <c r="HH2996" s="55"/>
      <c r="HI2996" s="55"/>
      <c r="HJ2996" s="55"/>
      <c r="HK2996" s="55"/>
      <c r="HL2996" s="55"/>
      <c r="HM2996" s="55"/>
      <c r="HN2996" s="55"/>
      <c r="HO2996" s="55"/>
      <c r="HP2996" s="55"/>
      <c r="HQ2996" s="55"/>
      <c r="HR2996" s="55"/>
      <c r="HS2996" s="55"/>
      <c r="HT2996" s="55"/>
      <c r="HU2996" s="55"/>
      <c r="HV2996" s="55"/>
      <c r="HW2996" s="55"/>
      <c r="HX2996" s="55"/>
      <c r="HY2996" s="55"/>
      <c r="HZ2996" s="55"/>
      <c r="IA2996" s="55"/>
      <c r="IB2996" s="55"/>
      <c r="IC2996" s="55"/>
      <c r="ID2996" s="55"/>
      <c r="IE2996" s="55"/>
      <c r="IF2996" s="55"/>
      <c r="IG2996" s="55"/>
      <c r="IH2996" s="55"/>
      <c r="II2996" s="55"/>
      <c r="IJ2996" s="55"/>
      <c r="IK2996" s="55"/>
      <c r="IL2996" s="55"/>
      <c r="IM2996" s="55"/>
      <c r="IN2996" s="55"/>
      <c r="IO2996" s="55"/>
      <c r="IP2996" s="55"/>
      <c r="IQ2996" s="55"/>
      <c r="IR2996" s="55"/>
      <c r="IS2996" s="55"/>
      <c r="IT2996" s="55"/>
      <c r="IU2996" s="55"/>
      <c r="IV2996" s="55"/>
    </row>
    <row r="2997" spans="1:256" ht="12" customHeight="1">
      <c r="B2997" s="65">
        <v>1</v>
      </c>
      <c r="C2997" s="66">
        <f>IF(E2997="A",1,IF(E2997="B",1,0))</f>
        <v>0</v>
      </c>
      <c r="D2997" s="76" t="s">
        <v>87</v>
      </c>
      <c r="E2997" s="77" t="s">
        <v>90</v>
      </c>
      <c r="F2997" s="76" t="s">
        <v>68</v>
      </c>
      <c r="G2997" s="78"/>
      <c r="H2997" s="96" t="s">
        <v>90</v>
      </c>
      <c r="I2997" s="107" t="s">
        <v>3639</v>
      </c>
      <c r="J2997" s="81"/>
      <c r="K2997" s="72"/>
      <c r="L2997" s="72"/>
      <c r="M2997" s="72"/>
      <c r="N2997" s="72"/>
      <c r="O2997" s="72"/>
      <c r="P2997" s="72"/>
      <c r="Q2997" s="833"/>
      <c r="R2997" s="102"/>
      <c r="S2997" s="73"/>
      <c r="T2997" s="102"/>
      <c r="U2997" s="103"/>
      <c r="V2997" s="104"/>
      <c r="W2997" s="55"/>
      <c r="X2997" s="55"/>
      <c r="Y2997" s="55"/>
      <c r="Z2997" s="55"/>
      <c r="AA2997" s="55"/>
      <c r="AB2997" s="55"/>
      <c r="AC2997" s="55"/>
      <c r="AD2997" s="55"/>
      <c r="AE2997" s="55"/>
      <c r="AF2997" s="55"/>
      <c r="AG2997" s="55"/>
      <c r="AH2997" s="55"/>
      <c r="AI2997" s="55"/>
      <c r="AJ2997" s="55"/>
      <c r="AK2997" s="55"/>
      <c r="AL2997" s="55"/>
      <c r="AM2997" s="55"/>
      <c r="AN2997" s="55"/>
      <c r="AO2997" s="55"/>
      <c r="AP2997" s="55"/>
      <c r="AQ2997" s="55"/>
      <c r="AR2997" s="55"/>
      <c r="AS2997" s="55"/>
      <c r="AT2997" s="55"/>
      <c r="AU2997" s="55"/>
      <c r="AV2997" s="55"/>
      <c r="AW2997" s="55"/>
      <c r="AX2997" s="55"/>
      <c r="AY2997" s="55"/>
      <c r="AZ2997" s="55"/>
      <c r="BA2997" s="55"/>
      <c r="BB2997" s="55"/>
      <c r="BC2997" s="55"/>
      <c r="BD2997" s="55"/>
      <c r="BE2997" s="55"/>
      <c r="BF2997" s="55"/>
      <c r="BG2997" s="55"/>
      <c r="BH2997" s="55"/>
      <c r="BI2997" s="55"/>
      <c r="BJ2997" s="55"/>
      <c r="BK2997" s="55"/>
      <c r="BL2997" s="55"/>
      <c r="BM2997" s="55"/>
      <c r="BN2997" s="55"/>
      <c r="BO2997" s="55"/>
      <c r="BP2997" s="55"/>
      <c r="BQ2997" s="55"/>
      <c r="BR2997" s="55"/>
      <c r="BS2997" s="55"/>
      <c r="BT2997" s="55"/>
      <c r="BU2997" s="55"/>
      <c r="BV2997" s="55"/>
      <c r="BW2997" s="55"/>
      <c r="BX2997" s="55"/>
      <c r="BY2997" s="55"/>
      <c r="BZ2997" s="55"/>
      <c r="CA2997" s="55"/>
      <c r="CB2997" s="55"/>
      <c r="CC2997" s="55"/>
      <c r="CD2997" s="55"/>
      <c r="CE2997" s="55"/>
      <c r="CF2997" s="55"/>
      <c r="CG2997" s="55"/>
      <c r="CH2997" s="55"/>
      <c r="CI2997" s="55"/>
      <c r="CJ2997" s="55"/>
      <c r="CK2997" s="55"/>
      <c r="CL2997" s="55"/>
      <c r="CM2997" s="55"/>
      <c r="CN2997" s="55"/>
      <c r="CO2997" s="55"/>
      <c r="CP2997" s="55"/>
      <c r="CQ2997" s="55"/>
      <c r="CR2997" s="55"/>
      <c r="CS2997" s="55"/>
      <c r="CT2997" s="55"/>
      <c r="CU2997" s="55"/>
      <c r="CV2997" s="55"/>
      <c r="CW2997" s="55"/>
      <c r="CX2997" s="55"/>
      <c r="CY2997" s="55"/>
      <c r="CZ2997" s="55"/>
      <c r="DA2997" s="55"/>
      <c r="DB2997" s="55"/>
      <c r="DC2997" s="55"/>
      <c r="DD2997" s="55"/>
      <c r="DE2997" s="55"/>
      <c r="DF2997" s="55"/>
      <c r="DG2997" s="55"/>
      <c r="DH2997" s="55"/>
      <c r="DI2997" s="55"/>
      <c r="DJ2997" s="55"/>
      <c r="DK2997" s="55"/>
      <c r="DL2997" s="55"/>
      <c r="DM2997" s="55"/>
      <c r="DN2997" s="55"/>
      <c r="DO2997" s="55"/>
      <c r="DP2997" s="55"/>
      <c r="DQ2997" s="55"/>
      <c r="DR2997" s="55"/>
      <c r="DS2997" s="55"/>
      <c r="DT2997" s="55"/>
      <c r="DU2997" s="55"/>
      <c r="DV2997" s="55"/>
      <c r="DW2997" s="55"/>
      <c r="DX2997" s="55"/>
      <c r="DY2997" s="55"/>
      <c r="DZ2997" s="55"/>
      <c r="EA2997" s="55"/>
      <c r="EB2997" s="55"/>
      <c r="EC2997" s="55"/>
      <c r="ED2997" s="55"/>
      <c r="EE2997" s="55"/>
      <c r="EF2997" s="55"/>
      <c r="EG2997" s="55"/>
      <c r="EH2997" s="55"/>
      <c r="EI2997" s="55"/>
      <c r="EJ2997" s="55"/>
      <c r="EK2997" s="55"/>
      <c r="EL2997" s="55"/>
      <c r="EM2997" s="55"/>
      <c r="EN2997" s="55"/>
      <c r="EO2997" s="55"/>
      <c r="EP2997" s="55"/>
      <c r="EQ2997" s="55"/>
      <c r="ER2997" s="55"/>
      <c r="ES2997" s="55"/>
      <c r="ET2997" s="55"/>
      <c r="EU2997" s="55"/>
      <c r="EV2997" s="55"/>
      <c r="EW2997" s="55"/>
      <c r="EX2997" s="55"/>
      <c r="EY2997" s="55"/>
      <c r="EZ2997" s="55"/>
      <c r="FA2997" s="55"/>
      <c r="FB2997" s="55"/>
      <c r="FC2997" s="55"/>
      <c r="FD2997" s="55"/>
      <c r="FE2997" s="55"/>
      <c r="FF2997" s="55"/>
      <c r="FG2997" s="55"/>
      <c r="FH2997" s="55"/>
      <c r="FI2997" s="55"/>
      <c r="FJ2997" s="55"/>
      <c r="FK2997" s="55"/>
      <c r="FL2997" s="55"/>
      <c r="FM2997" s="55"/>
      <c r="FN2997" s="55"/>
      <c r="FO2997" s="55"/>
      <c r="FP2997" s="55"/>
      <c r="FQ2997" s="55"/>
      <c r="FR2997" s="55"/>
      <c r="FS2997" s="55"/>
      <c r="FT2997" s="55"/>
      <c r="FU2997" s="55"/>
      <c r="FV2997" s="55"/>
      <c r="FW2997" s="55"/>
      <c r="FX2997" s="55"/>
      <c r="FY2997" s="55"/>
      <c r="FZ2997" s="55"/>
      <c r="GA2997" s="55"/>
      <c r="GB2997" s="55"/>
      <c r="GC2997" s="55"/>
      <c r="GD2997" s="55"/>
      <c r="GE2997" s="55"/>
      <c r="GF2997" s="55"/>
      <c r="GG2997" s="55"/>
      <c r="GH2997" s="55"/>
      <c r="GI2997" s="55"/>
      <c r="GJ2997" s="55"/>
      <c r="GK2997" s="55"/>
      <c r="GL2997" s="55"/>
      <c r="GM2997" s="55"/>
      <c r="GN2997" s="55"/>
      <c r="GO2997" s="55"/>
      <c r="GP2997" s="55"/>
      <c r="GQ2997" s="55"/>
      <c r="GR2997" s="55"/>
      <c r="GS2997" s="55"/>
      <c r="GT2997" s="55"/>
      <c r="GU2997" s="55"/>
      <c r="GV2997" s="55"/>
      <c r="GW2997" s="55"/>
      <c r="GX2997" s="55"/>
      <c r="GY2997" s="55"/>
      <c r="GZ2997" s="55"/>
      <c r="HA2997" s="55"/>
      <c r="HB2997" s="55"/>
      <c r="HC2997" s="55"/>
      <c r="HD2997" s="55"/>
      <c r="HE2997" s="55"/>
      <c r="HF2997" s="55"/>
      <c r="HG2997" s="55"/>
      <c r="HH2997" s="55"/>
      <c r="HI2997" s="55"/>
      <c r="HJ2997" s="55"/>
      <c r="HK2997" s="55"/>
      <c r="HL2997" s="55"/>
      <c r="HM2997" s="55"/>
      <c r="HN2997" s="55"/>
      <c r="HO2997" s="55"/>
      <c r="HP2997" s="55"/>
      <c r="HQ2997" s="55"/>
      <c r="HR2997" s="55"/>
      <c r="HS2997" s="55"/>
      <c r="HT2997" s="55"/>
      <c r="HU2997" s="55"/>
      <c r="HV2997" s="55"/>
      <c r="HW2997" s="55"/>
      <c r="HX2997" s="55"/>
      <c r="HY2997" s="55"/>
      <c r="HZ2997" s="55"/>
      <c r="IA2997" s="55"/>
      <c r="IB2997" s="55"/>
      <c r="IC2997" s="55"/>
      <c r="ID2997" s="55"/>
      <c r="IE2997" s="55"/>
      <c r="IF2997" s="55"/>
      <c r="IG2997" s="55"/>
      <c r="IH2997" s="55"/>
      <c r="II2997" s="55"/>
      <c r="IJ2997" s="55"/>
      <c r="IK2997" s="55"/>
      <c r="IL2997" s="55"/>
      <c r="IM2997" s="55"/>
      <c r="IN2997" s="55"/>
      <c r="IO2997" s="55"/>
      <c r="IP2997" s="55"/>
      <c r="IQ2997" s="55"/>
      <c r="IR2997" s="55"/>
      <c r="IS2997" s="55"/>
      <c r="IT2997" s="55"/>
      <c r="IU2997" s="55"/>
      <c r="IV2997" s="55"/>
    </row>
    <row r="2998" spans="1:256" ht="12" customHeight="1">
      <c r="A2998" s="810"/>
      <c r="B2998" s="65">
        <v>1</v>
      </c>
      <c r="C2998" s="66">
        <f>IF(E2998="A",4,IF(E2998="B",3,IF(E2998="C",2,IF(E2998="D",1,0))))</f>
        <v>3</v>
      </c>
      <c r="D2998" s="77" t="s">
        <v>90</v>
      </c>
      <c r="E2998" s="76" t="s">
        <v>87</v>
      </c>
      <c r="F2998" s="99" t="s">
        <v>70</v>
      </c>
      <c r="G2998" s="78"/>
      <c r="H2998" s="96" t="s">
        <v>148</v>
      </c>
      <c r="I2998" s="107" t="s">
        <v>3640</v>
      </c>
      <c r="J2998" s="81"/>
      <c r="K2998" s="72"/>
      <c r="L2998" s="72"/>
      <c r="M2998" s="72"/>
      <c r="N2998" s="72"/>
      <c r="O2998" s="72"/>
      <c r="P2998" s="72"/>
      <c r="Q2998" s="833"/>
      <c r="R2998" s="102"/>
      <c r="S2998" s="73"/>
      <c r="T2998" s="102"/>
      <c r="U2998" s="103"/>
      <c r="V2998" s="104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/>
      <c r="BN2998"/>
      <c r="BO2998"/>
      <c r="BP2998"/>
      <c r="BQ2998"/>
      <c r="BR2998"/>
      <c r="BS2998"/>
      <c r="BT2998"/>
      <c r="BU2998"/>
      <c r="BV2998"/>
      <c r="BW2998"/>
      <c r="BX2998"/>
      <c r="BY2998"/>
      <c r="BZ2998"/>
      <c r="CA2998"/>
      <c r="CB2998"/>
      <c r="CC2998"/>
      <c r="CD2998"/>
      <c r="CE2998"/>
      <c r="CF2998"/>
      <c r="CG2998"/>
      <c r="CH2998"/>
      <c r="CI2998"/>
      <c r="CJ2998"/>
      <c r="CK2998"/>
      <c r="CL2998"/>
      <c r="CM2998"/>
      <c r="CN2998"/>
      <c r="CO2998"/>
      <c r="CP2998"/>
      <c r="CQ2998"/>
      <c r="CR2998"/>
      <c r="CS2998"/>
      <c r="CT2998"/>
      <c r="CU2998"/>
      <c r="CV2998"/>
      <c r="CW2998"/>
      <c r="CX2998"/>
      <c r="CY2998"/>
      <c r="CZ2998"/>
      <c r="DA2998"/>
      <c r="DB2998"/>
      <c r="DC2998"/>
      <c r="DD2998"/>
      <c r="DE2998"/>
      <c r="DF2998"/>
      <c r="DG2998"/>
      <c r="DH2998"/>
      <c r="DI2998"/>
      <c r="DJ2998"/>
      <c r="DK2998"/>
      <c r="DL2998"/>
      <c r="DM2998"/>
      <c r="DN2998"/>
      <c r="DO2998"/>
      <c r="DP2998"/>
      <c r="DQ2998"/>
      <c r="DR2998"/>
      <c r="DS2998"/>
      <c r="DT2998"/>
      <c r="DU2998"/>
      <c r="DV2998"/>
      <c r="DW2998"/>
      <c r="DX2998"/>
      <c r="DY2998"/>
      <c r="DZ2998"/>
      <c r="EA2998"/>
      <c r="EB2998"/>
      <c r="EC2998"/>
      <c r="ED2998"/>
      <c r="EE2998"/>
      <c r="EF2998"/>
      <c r="EG2998"/>
      <c r="EH2998"/>
      <c r="EI2998"/>
      <c r="EJ2998"/>
      <c r="EK2998"/>
      <c r="EL2998"/>
      <c r="EM2998"/>
      <c r="EN2998"/>
      <c r="EO2998"/>
      <c r="EP2998"/>
      <c r="EQ2998"/>
      <c r="ER2998"/>
      <c r="ES2998"/>
      <c r="ET2998"/>
      <c r="EU2998"/>
      <c r="EV2998"/>
      <c r="EW2998"/>
      <c r="EX2998"/>
      <c r="EY2998"/>
      <c r="EZ2998"/>
      <c r="FA2998"/>
      <c r="FB2998"/>
      <c r="FC2998"/>
      <c r="FD2998"/>
      <c r="FE2998"/>
      <c r="FF2998"/>
      <c r="FG2998"/>
      <c r="FH2998"/>
      <c r="FI2998"/>
      <c r="FJ2998"/>
      <c r="FK2998"/>
      <c r="FL2998"/>
      <c r="FM2998"/>
      <c r="FN2998"/>
      <c r="FO2998"/>
      <c r="FP2998"/>
      <c r="FQ2998"/>
      <c r="FR2998"/>
      <c r="FS2998"/>
      <c r="FT2998"/>
      <c r="FU2998"/>
      <c r="FV2998"/>
      <c r="FW2998"/>
      <c r="FX2998"/>
      <c r="FY2998"/>
      <c r="FZ2998"/>
      <c r="GA2998"/>
      <c r="GB2998"/>
      <c r="GC2998"/>
      <c r="GD2998"/>
      <c r="GE2998"/>
      <c r="GF2998"/>
      <c r="GG2998"/>
      <c r="GH2998"/>
      <c r="GI2998"/>
      <c r="GJ2998"/>
      <c r="GK2998"/>
      <c r="GL2998"/>
      <c r="GM2998"/>
      <c r="GN2998"/>
      <c r="GO2998"/>
      <c r="GP2998"/>
      <c r="GQ2998"/>
      <c r="GR2998"/>
      <c r="GS2998"/>
      <c r="GT2998"/>
      <c r="GU2998"/>
      <c r="GV2998"/>
      <c r="GW2998"/>
      <c r="GX2998"/>
      <c r="GY2998"/>
      <c r="GZ2998"/>
      <c r="HA2998"/>
      <c r="HB2998"/>
      <c r="HC2998"/>
      <c r="HD2998"/>
      <c r="HE2998"/>
      <c r="HF2998"/>
      <c r="HG2998"/>
      <c r="HH2998"/>
      <c r="HI2998"/>
      <c r="HJ2998"/>
      <c r="HK2998"/>
      <c r="HL2998"/>
      <c r="HM2998"/>
      <c r="HN2998"/>
      <c r="HO2998"/>
      <c r="HP2998"/>
      <c r="HQ2998"/>
      <c r="HR2998"/>
      <c r="HS2998"/>
      <c r="HT2998"/>
      <c r="HU2998"/>
      <c r="HV2998"/>
      <c r="HW2998"/>
      <c r="HX2998"/>
      <c r="HY2998"/>
      <c r="HZ2998"/>
      <c r="IA2998"/>
      <c r="IB2998"/>
      <c r="IC2998"/>
      <c r="ID2998"/>
      <c r="IE2998"/>
      <c r="IF2998"/>
      <c r="IG2998"/>
      <c r="IH2998"/>
      <c r="II2998"/>
      <c r="IJ2998"/>
      <c r="IK2998"/>
      <c r="IL2998"/>
      <c r="IM2998"/>
      <c r="IN2998"/>
      <c r="IO2998"/>
      <c r="IP2998"/>
      <c r="IQ2998"/>
      <c r="IR2998"/>
      <c r="IS2998"/>
      <c r="IT2998"/>
      <c r="IU2998"/>
      <c r="IV2998"/>
    </row>
    <row r="2999" spans="1:256" ht="12.5">
      <c r="B2999" s="65">
        <v>1</v>
      </c>
      <c r="C2999" s="66">
        <v>3</v>
      </c>
      <c r="D2999" s="76" t="s">
        <v>87</v>
      </c>
      <c r="E2999" s="76" t="s">
        <v>87</v>
      </c>
      <c r="F2999" s="99" t="s">
        <v>70</v>
      </c>
      <c r="G2999" s="78"/>
      <c r="H2999" s="96" t="s">
        <v>94</v>
      </c>
      <c r="I2999" s="107" t="s">
        <v>172</v>
      </c>
      <c r="J2999" s="81" t="s">
        <v>173</v>
      </c>
      <c r="K2999" s="72"/>
      <c r="L2999" s="72"/>
      <c r="M2999" s="72"/>
      <c r="N2999" s="72"/>
      <c r="O2999" s="72"/>
      <c r="P2999" s="72"/>
      <c r="Q2999" s="833"/>
      <c r="R2999" s="102"/>
      <c r="S2999" s="73"/>
      <c r="T2999" s="102"/>
      <c r="U2999" s="103"/>
      <c r="V2999" s="104"/>
    </row>
    <row r="3000" spans="1:256" ht="12.5">
      <c r="B3000" s="65">
        <v>1</v>
      </c>
      <c r="C3000" s="66">
        <f>IF(E3000="A",1,IF(E3000="B",1,0))</f>
        <v>1</v>
      </c>
      <c r="D3000" s="658" t="s">
        <v>68</v>
      </c>
      <c r="E3000" s="658" t="s">
        <v>87</v>
      </c>
      <c r="F3000" s="656" t="s">
        <v>99</v>
      </c>
      <c r="G3000" s="78"/>
      <c r="H3000" s="96" t="s">
        <v>220</v>
      </c>
      <c r="I3000" s="107" t="s">
        <v>3641</v>
      </c>
      <c r="J3000" s="81"/>
      <c r="K3000" s="72"/>
      <c r="L3000" s="72"/>
      <c r="M3000" s="72"/>
      <c r="N3000" s="72"/>
      <c r="O3000" s="72"/>
      <c r="P3000" s="72"/>
      <c r="Q3000" s="833"/>
      <c r="R3000" s="102"/>
      <c r="S3000" s="73"/>
      <c r="T3000" s="102"/>
      <c r="U3000" s="103"/>
      <c r="V3000" s="104"/>
      <c r="W3000" s="55"/>
      <c r="X3000" s="55"/>
      <c r="Y3000" s="55"/>
      <c r="Z3000" s="55"/>
      <c r="AA3000" s="55"/>
      <c r="AB3000" s="55"/>
      <c r="AC3000" s="55"/>
      <c r="AD3000" s="55"/>
      <c r="AE3000" s="55"/>
      <c r="AF3000" s="55"/>
      <c r="AG3000" s="55"/>
      <c r="AH3000" s="55"/>
      <c r="AI3000" s="55"/>
      <c r="AJ3000" s="55"/>
      <c r="AK3000" s="55"/>
      <c r="AL3000" s="55"/>
      <c r="AM3000" s="55"/>
      <c r="AN3000" s="55"/>
      <c r="AO3000" s="55"/>
      <c r="AP3000" s="55"/>
      <c r="AQ3000" s="55"/>
      <c r="AR3000" s="55"/>
      <c r="AS3000" s="55"/>
      <c r="AT3000" s="55"/>
      <c r="AU3000" s="55"/>
      <c r="AV3000" s="55"/>
      <c r="AW3000" s="55"/>
      <c r="AX3000" s="55"/>
      <c r="AY3000" s="55"/>
      <c r="AZ3000" s="55"/>
      <c r="BA3000" s="55"/>
      <c r="BB3000" s="55"/>
      <c r="BC3000" s="55"/>
      <c r="BD3000" s="55"/>
      <c r="BE3000" s="55"/>
      <c r="BF3000" s="55"/>
      <c r="BG3000" s="55"/>
      <c r="BH3000" s="55"/>
      <c r="BI3000" s="55"/>
      <c r="BJ3000" s="55"/>
      <c r="BK3000" s="55"/>
      <c r="BL3000" s="55"/>
      <c r="BM3000" s="55"/>
      <c r="BN3000" s="55"/>
      <c r="BO3000" s="55"/>
      <c r="BP3000" s="55"/>
      <c r="BQ3000" s="55"/>
      <c r="BR3000" s="55"/>
      <c r="BS3000" s="55"/>
      <c r="BT3000" s="55"/>
      <c r="BU3000" s="55"/>
      <c r="BV3000" s="55"/>
      <c r="BW3000" s="55"/>
      <c r="BX3000" s="55"/>
      <c r="BY3000" s="55"/>
      <c r="BZ3000" s="55"/>
      <c r="CA3000" s="55"/>
      <c r="CB3000" s="55"/>
      <c r="CC3000" s="55"/>
      <c r="CD3000" s="55"/>
      <c r="CE3000" s="55"/>
      <c r="CF3000" s="55"/>
      <c r="CG3000" s="55"/>
      <c r="CH3000" s="55"/>
      <c r="CI3000" s="55"/>
      <c r="CJ3000" s="55"/>
      <c r="CK3000" s="55"/>
      <c r="CL3000" s="55"/>
      <c r="CM3000" s="55"/>
      <c r="CN3000" s="55"/>
      <c r="CO3000" s="55"/>
      <c r="CP3000" s="55"/>
      <c r="CQ3000" s="55"/>
      <c r="CR3000" s="55"/>
      <c r="CS3000" s="55"/>
      <c r="CT3000" s="55"/>
      <c r="CU3000" s="55"/>
      <c r="CV3000" s="55"/>
      <c r="CW3000" s="55"/>
      <c r="CX3000" s="55"/>
      <c r="CY3000" s="55"/>
      <c r="CZ3000" s="55"/>
      <c r="DA3000" s="55"/>
      <c r="DB3000" s="55"/>
      <c r="DC3000" s="55"/>
      <c r="DD3000" s="55"/>
      <c r="DE3000" s="55"/>
      <c r="DF3000" s="55"/>
      <c r="DG3000" s="55"/>
      <c r="DH3000" s="55"/>
      <c r="DI3000" s="55"/>
      <c r="DJ3000" s="55"/>
      <c r="DK3000" s="55"/>
      <c r="DL3000" s="55"/>
      <c r="DM3000" s="55"/>
      <c r="DN3000" s="55"/>
      <c r="DO3000" s="55"/>
      <c r="DP3000" s="55"/>
      <c r="DQ3000" s="55"/>
      <c r="DR3000" s="55"/>
      <c r="DS3000" s="55"/>
      <c r="DT3000" s="55"/>
      <c r="DU3000" s="55"/>
      <c r="DV3000" s="55"/>
      <c r="DW3000" s="55"/>
      <c r="DX3000" s="55"/>
      <c r="DY3000" s="55"/>
      <c r="DZ3000" s="55"/>
      <c r="EA3000" s="55"/>
      <c r="EB3000" s="55"/>
      <c r="EC3000" s="55"/>
      <c r="ED3000" s="55"/>
      <c r="EE3000" s="55"/>
      <c r="EF3000" s="55"/>
      <c r="EG3000" s="55"/>
      <c r="EH3000" s="55"/>
      <c r="EI3000" s="55"/>
      <c r="EJ3000" s="55"/>
      <c r="EK3000" s="55"/>
      <c r="EL3000" s="55"/>
      <c r="EM3000" s="55"/>
      <c r="EN3000" s="55"/>
      <c r="EO3000" s="55"/>
      <c r="EP3000" s="55"/>
      <c r="EQ3000" s="55"/>
      <c r="ER3000" s="55"/>
      <c r="ES3000" s="55"/>
      <c r="ET3000" s="55"/>
      <c r="EU3000" s="55"/>
      <c r="EV3000" s="55"/>
      <c r="EW3000" s="55"/>
      <c r="EX3000" s="55"/>
      <c r="EY3000" s="55"/>
      <c r="EZ3000" s="55"/>
      <c r="FA3000" s="55"/>
      <c r="FB3000" s="55"/>
      <c r="FC3000" s="55"/>
      <c r="FD3000" s="55"/>
      <c r="FE3000" s="55"/>
      <c r="FF3000" s="55"/>
      <c r="FG3000" s="55"/>
      <c r="FH3000" s="55"/>
      <c r="FI3000" s="55"/>
      <c r="FJ3000" s="55"/>
      <c r="FK3000" s="55"/>
      <c r="FL3000" s="55"/>
      <c r="FM3000" s="55"/>
      <c r="FN3000" s="55"/>
      <c r="FO3000" s="55"/>
      <c r="FP3000" s="55"/>
      <c r="FQ3000" s="55"/>
      <c r="FR3000" s="55"/>
      <c r="FS3000" s="55"/>
      <c r="FT3000" s="55"/>
      <c r="FU3000" s="55"/>
      <c r="FV3000" s="55"/>
      <c r="FW3000" s="55"/>
      <c r="FX3000" s="55"/>
      <c r="FY3000" s="55"/>
      <c r="FZ3000" s="55"/>
      <c r="GA3000" s="55"/>
      <c r="GB3000" s="55"/>
      <c r="GC3000" s="55"/>
      <c r="GD3000" s="55"/>
      <c r="GE3000" s="55"/>
      <c r="GF3000" s="55"/>
      <c r="GG3000" s="55"/>
      <c r="GH3000" s="55"/>
      <c r="GI3000" s="55"/>
      <c r="GJ3000" s="55"/>
      <c r="GK3000" s="55"/>
      <c r="GL3000" s="55"/>
      <c r="GM3000" s="55"/>
      <c r="GN3000" s="55"/>
      <c r="GO3000" s="55"/>
      <c r="GP3000" s="55"/>
      <c r="GQ3000" s="55"/>
      <c r="GR3000" s="55"/>
      <c r="GS3000" s="55"/>
      <c r="GT3000" s="55"/>
      <c r="GU3000" s="55"/>
      <c r="GV3000" s="55"/>
      <c r="GW3000" s="55"/>
      <c r="GX3000" s="55"/>
      <c r="GY3000" s="55"/>
      <c r="GZ3000" s="55"/>
      <c r="HA3000" s="55"/>
      <c r="HB3000" s="55"/>
      <c r="HC3000" s="55"/>
      <c r="HD3000" s="55"/>
      <c r="HE3000" s="55"/>
      <c r="HF3000" s="55"/>
      <c r="HG3000" s="55"/>
      <c r="HH3000" s="55"/>
      <c r="HI3000" s="55"/>
      <c r="HJ3000" s="55"/>
      <c r="HK3000" s="55"/>
      <c r="HL3000" s="55"/>
      <c r="HM3000" s="55"/>
      <c r="HN3000" s="55"/>
      <c r="HO3000" s="55"/>
      <c r="HP3000" s="55"/>
      <c r="HQ3000" s="55"/>
      <c r="HR3000" s="55"/>
      <c r="HS3000" s="55"/>
      <c r="HT3000" s="55"/>
      <c r="HU3000" s="55"/>
      <c r="HV3000" s="55"/>
      <c r="HW3000" s="55"/>
      <c r="HX3000" s="55"/>
      <c r="HY3000" s="55"/>
      <c r="HZ3000" s="55"/>
      <c r="IA3000" s="55"/>
      <c r="IB3000" s="55"/>
      <c r="IC3000" s="55"/>
      <c r="ID3000" s="55"/>
      <c r="IE3000" s="55"/>
      <c r="IF3000" s="55"/>
      <c r="IG3000" s="55"/>
      <c r="IH3000" s="55"/>
      <c r="II3000" s="55"/>
      <c r="IJ3000" s="55"/>
      <c r="IK3000" s="55"/>
      <c r="IL3000" s="55"/>
      <c r="IM3000" s="55"/>
      <c r="IN3000" s="55"/>
      <c r="IO3000" s="55"/>
      <c r="IP3000" s="55"/>
      <c r="IQ3000" s="55"/>
      <c r="IR3000" s="55"/>
      <c r="IS3000" s="55"/>
      <c r="IT3000" s="55"/>
      <c r="IU3000" s="55"/>
      <c r="IV3000" s="55"/>
    </row>
    <row r="3001" spans="1:256" ht="12" customHeight="1">
      <c r="A3001" s="305"/>
      <c r="B3001" s="65">
        <v>1</v>
      </c>
      <c r="C3001" s="66">
        <f>IF(E3001="A",4,IF(E3001="B",3,IF(E3001="C",2,IF(E3001="D",1,0))))</f>
        <v>0</v>
      </c>
      <c r="D3001" s="76" t="s">
        <v>87</v>
      </c>
      <c r="E3001" s="99" t="s">
        <v>99</v>
      </c>
      <c r="F3001" s="76" t="s">
        <v>68</v>
      </c>
      <c r="G3001" s="78"/>
      <c r="H3001" s="96" t="s">
        <v>101</v>
      </c>
      <c r="I3001" s="107" t="s">
        <v>3642</v>
      </c>
      <c r="J3001" s="81" t="s">
        <v>6111</v>
      </c>
      <c r="K3001" s="72"/>
      <c r="L3001" s="72"/>
      <c r="M3001" s="72"/>
      <c r="N3001" s="72"/>
      <c r="O3001" s="72"/>
      <c r="P3001" s="72"/>
      <c r="Q3001" s="833"/>
      <c r="R3001" s="102"/>
      <c r="S3001" s="73"/>
      <c r="T3001" s="102"/>
      <c r="U3001" s="103"/>
      <c r="V3001" s="104"/>
      <c r="W3001" s="255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/>
      <c r="BN3001"/>
      <c r="BO3001"/>
      <c r="BP3001"/>
      <c r="BQ3001"/>
      <c r="BR3001"/>
      <c r="BS3001"/>
      <c r="BT3001"/>
      <c r="BU3001"/>
      <c r="BV3001"/>
      <c r="BW3001"/>
      <c r="BX3001"/>
      <c r="BY3001"/>
      <c r="BZ3001"/>
      <c r="CA3001"/>
      <c r="CB3001"/>
      <c r="CC3001"/>
      <c r="CD3001"/>
      <c r="CE3001"/>
      <c r="CF3001"/>
      <c r="CG3001"/>
      <c r="CH3001"/>
      <c r="CI3001"/>
      <c r="CJ3001"/>
      <c r="CK3001"/>
      <c r="CL3001"/>
      <c r="CM3001"/>
      <c r="CN3001"/>
      <c r="CO3001"/>
      <c r="CP3001"/>
      <c r="CQ3001"/>
      <c r="CR3001"/>
      <c r="CS3001"/>
      <c r="CT3001"/>
      <c r="CU3001"/>
      <c r="CV3001"/>
      <c r="CW3001"/>
      <c r="CX3001"/>
      <c r="CY3001"/>
      <c r="CZ3001"/>
      <c r="DA3001"/>
      <c r="DB3001"/>
      <c r="DC3001"/>
      <c r="DD3001"/>
      <c r="DE3001"/>
      <c r="DF3001"/>
      <c r="DG3001"/>
      <c r="DH3001"/>
      <c r="DI3001"/>
      <c r="DJ3001"/>
      <c r="DK3001"/>
      <c r="DL3001"/>
      <c r="DM3001"/>
      <c r="DN3001"/>
      <c r="DO3001"/>
      <c r="DP3001"/>
      <c r="DQ3001"/>
      <c r="DR3001"/>
      <c r="DS3001"/>
      <c r="DT3001"/>
      <c r="DU3001"/>
      <c r="DV3001"/>
      <c r="DW3001"/>
      <c r="DX3001"/>
      <c r="DY3001"/>
      <c r="DZ3001"/>
      <c r="EA3001"/>
      <c r="EB3001"/>
      <c r="EC3001"/>
      <c r="ED3001"/>
      <c r="EE3001"/>
      <c r="EF3001"/>
      <c r="EG3001"/>
      <c r="EH3001"/>
      <c r="EI3001"/>
      <c r="EJ3001"/>
      <c r="EK3001"/>
      <c r="EL3001"/>
      <c r="EM3001"/>
      <c r="EN3001"/>
      <c r="EO3001"/>
      <c r="EP3001"/>
      <c r="EQ3001"/>
      <c r="ER3001"/>
      <c r="ES3001"/>
      <c r="ET3001"/>
      <c r="EU3001"/>
      <c r="EV3001"/>
      <c r="EW3001"/>
      <c r="EX3001"/>
      <c r="EY3001"/>
      <c r="EZ3001"/>
      <c r="FA3001"/>
      <c r="FB3001"/>
      <c r="FC3001"/>
      <c r="FD3001"/>
      <c r="FE3001"/>
      <c r="FF3001"/>
      <c r="FG3001"/>
      <c r="FH3001"/>
      <c r="FI3001"/>
      <c r="FJ3001"/>
      <c r="FK3001"/>
      <c r="FL3001"/>
      <c r="FM3001"/>
      <c r="FN3001"/>
      <c r="FO3001"/>
      <c r="FP3001"/>
      <c r="FQ3001"/>
      <c r="FR3001"/>
      <c r="FS3001"/>
      <c r="FT3001"/>
      <c r="FU3001"/>
      <c r="FV3001"/>
      <c r="FW3001"/>
      <c r="FX3001"/>
      <c r="FY3001"/>
      <c r="FZ3001"/>
      <c r="GA3001"/>
      <c r="GB3001"/>
      <c r="GC3001"/>
      <c r="GD3001"/>
      <c r="GE3001"/>
      <c r="GF3001"/>
      <c r="GG3001"/>
      <c r="GH3001"/>
      <c r="GI3001"/>
      <c r="GJ3001"/>
      <c r="GK3001"/>
      <c r="GL3001"/>
      <c r="GM3001"/>
      <c r="GN3001"/>
      <c r="GO3001"/>
      <c r="GP3001"/>
      <c r="GQ3001"/>
      <c r="GR3001"/>
      <c r="GS3001"/>
      <c r="GT3001"/>
      <c r="GU3001"/>
      <c r="GV3001"/>
      <c r="GW3001"/>
      <c r="GX3001"/>
      <c r="GY3001"/>
      <c r="GZ3001"/>
      <c r="HA3001"/>
      <c r="HB3001"/>
      <c r="HC3001"/>
      <c r="HD3001"/>
      <c r="HE3001"/>
      <c r="HF3001"/>
      <c r="HG3001"/>
      <c r="HH3001"/>
      <c r="HI3001"/>
      <c r="HJ3001"/>
      <c r="HK3001"/>
      <c r="HL3001"/>
      <c r="HM3001"/>
      <c r="HN3001"/>
      <c r="HO3001"/>
      <c r="HP3001"/>
      <c r="HQ3001"/>
      <c r="HR3001"/>
      <c r="HS3001"/>
      <c r="HT3001"/>
      <c r="HU3001"/>
      <c r="HV3001"/>
      <c r="HW3001"/>
      <c r="HX3001"/>
      <c r="HY3001"/>
      <c r="HZ3001"/>
      <c r="IA3001"/>
      <c r="IB3001"/>
      <c r="IC3001"/>
      <c r="ID3001"/>
      <c r="IE3001"/>
      <c r="IF3001"/>
      <c r="IG3001"/>
      <c r="IH3001"/>
      <c r="II3001"/>
      <c r="IJ3001"/>
      <c r="IK3001"/>
      <c r="IL3001"/>
      <c r="IM3001"/>
      <c r="IN3001"/>
      <c r="IO3001"/>
      <c r="IP3001"/>
      <c r="IQ3001"/>
      <c r="IR3001"/>
      <c r="IS3001"/>
      <c r="IT3001"/>
      <c r="IU3001"/>
      <c r="IV3001"/>
    </row>
    <row r="3002" spans="1:256" ht="12" customHeight="1">
      <c r="B3002" s="65">
        <v>1</v>
      </c>
      <c r="C3002" s="66">
        <f>IF(E3002="A",1,IF(E3002="B",1,0))</f>
        <v>0</v>
      </c>
      <c r="D3002" s="99" t="s">
        <v>70</v>
      </c>
      <c r="E3002" s="77" t="s">
        <v>90</v>
      </c>
      <c r="F3002" s="99" t="s">
        <v>70</v>
      </c>
      <c r="G3002" s="78"/>
      <c r="H3002" s="96" t="s">
        <v>122</v>
      </c>
      <c r="I3002" s="107" t="s">
        <v>3643</v>
      </c>
      <c r="J3002" s="81"/>
      <c r="K3002" s="72"/>
      <c r="L3002" s="72"/>
      <c r="M3002" s="72"/>
      <c r="N3002" s="72"/>
      <c r="O3002" s="72"/>
      <c r="P3002" s="72"/>
      <c r="Q3002" s="833"/>
      <c r="R3002" s="102"/>
      <c r="S3002" s="73"/>
      <c r="T3002" s="102"/>
      <c r="U3002" s="103"/>
      <c r="V3002" s="104"/>
      <c r="W3002" s="55"/>
      <c r="X3002" s="55"/>
      <c r="Y3002" s="55"/>
      <c r="Z3002" s="55"/>
      <c r="AA3002" s="55"/>
      <c r="AB3002" s="55"/>
      <c r="AC3002" s="55"/>
      <c r="AD3002" s="55"/>
      <c r="AE3002" s="55"/>
      <c r="AF3002" s="55"/>
      <c r="AG3002" s="55"/>
      <c r="AH3002" s="55"/>
      <c r="AI3002" s="55"/>
      <c r="AJ3002" s="55"/>
      <c r="AK3002" s="55"/>
      <c r="AL3002" s="55"/>
      <c r="AM3002" s="55"/>
      <c r="AN3002" s="55"/>
      <c r="AO3002" s="55"/>
      <c r="AP3002" s="55"/>
      <c r="AQ3002" s="55"/>
      <c r="AR3002" s="55"/>
      <c r="AS3002" s="55"/>
      <c r="AT3002" s="55"/>
      <c r="AU3002" s="55"/>
      <c r="AV3002" s="55"/>
      <c r="AW3002" s="55"/>
      <c r="AX3002" s="55"/>
      <c r="AY3002" s="55"/>
      <c r="AZ3002" s="55"/>
      <c r="BA3002" s="55"/>
      <c r="BB3002" s="55"/>
      <c r="BC3002" s="55"/>
      <c r="BD3002" s="55"/>
      <c r="BE3002" s="55"/>
      <c r="BF3002" s="55"/>
      <c r="BG3002" s="55"/>
      <c r="BH3002" s="55"/>
      <c r="BI3002" s="55"/>
      <c r="BJ3002" s="55"/>
      <c r="BK3002" s="55"/>
      <c r="BL3002" s="55"/>
      <c r="BM3002" s="55"/>
      <c r="BN3002" s="55"/>
      <c r="BO3002" s="55"/>
      <c r="BP3002" s="55"/>
      <c r="BQ3002" s="55"/>
      <c r="BR3002" s="55"/>
      <c r="BS3002" s="55"/>
      <c r="BT3002" s="55"/>
      <c r="BU3002" s="55"/>
      <c r="BV3002" s="55"/>
      <c r="BW3002" s="55"/>
      <c r="BX3002" s="55"/>
      <c r="BY3002" s="55"/>
      <c r="BZ3002" s="55"/>
      <c r="CA3002" s="55"/>
      <c r="CB3002" s="55"/>
      <c r="CC3002" s="55"/>
      <c r="CD3002" s="55"/>
      <c r="CE3002" s="55"/>
      <c r="CF3002" s="55"/>
      <c r="CG3002" s="55"/>
      <c r="CH3002" s="55"/>
      <c r="CI3002" s="55"/>
      <c r="CJ3002" s="55"/>
      <c r="CK3002" s="55"/>
      <c r="CL3002" s="55"/>
      <c r="CM3002" s="55"/>
      <c r="CN3002" s="55"/>
      <c r="CO3002" s="55"/>
      <c r="CP3002" s="55"/>
      <c r="CQ3002" s="55"/>
      <c r="CR3002" s="55"/>
      <c r="CS3002" s="55"/>
      <c r="CT3002" s="55"/>
      <c r="CU3002" s="55"/>
      <c r="CV3002" s="55"/>
      <c r="CW3002" s="55"/>
      <c r="CX3002" s="55"/>
      <c r="CY3002" s="55"/>
      <c r="CZ3002" s="55"/>
      <c r="DA3002" s="55"/>
      <c r="DB3002" s="55"/>
      <c r="DC3002" s="55"/>
      <c r="DD3002" s="55"/>
      <c r="DE3002" s="55"/>
      <c r="DF3002" s="55"/>
      <c r="DG3002" s="55"/>
      <c r="DH3002" s="55"/>
      <c r="DI3002" s="55"/>
      <c r="DJ3002" s="55"/>
      <c r="DK3002" s="55"/>
      <c r="DL3002" s="55"/>
      <c r="DM3002" s="55"/>
      <c r="DN3002" s="55"/>
      <c r="DO3002" s="55"/>
      <c r="DP3002" s="55"/>
      <c r="DQ3002" s="55"/>
      <c r="DR3002" s="55"/>
      <c r="DS3002" s="55"/>
      <c r="DT3002" s="55"/>
      <c r="DU3002" s="55"/>
      <c r="DV3002" s="55"/>
      <c r="DW3002" s="55"/>
      <c r="DX3002" s="55"/>
      <c r="DY3002" s="55"/>
      <c r="DZ3002" s="55"/>
      <c r="EA3002" s="55"/>
      <c r="EB3002" s="55"/>
      <c r="EC3002" s="55"/>
      <c r="ED3002" s="55"/>
      <c r="EE3002" s="55"/>
      <c r="EF3002" s="55"/>
      <c r="EG3002" s="55"/>
      <c r="EH3002" s="55"/>
      <c r="EI3002" s="55"/>
      <c r="EJ3002" s="55"/>
      <c r="EK3002" s="55"/>
      <c r="EL3002" s="55"/>
      <c r="EM3002" s="55"/>
      <c r="EN3002" s="55"/>
      <c r="EO3002" s="55"/>
      <c r="EP3002" s="55"/>
      <c r="EQ3002" s="55"/>
      <c r="ER3002" s="55"/>
      <c r="ES3002" s="55"/>
      <c r="ET3002" s="55"/>
      <c r="EU3002" s="55"/>
      <c r="EV3002" s="55"/>
      <c r="EW3002" s="55"/>
      <c r="EX3002" s="55"/>
      <c r="EY3002" s="55"/>
      <c r="EZ3002" s="55"/>
      <c r="FA3002" s="55"/>
      <c r="FB3002" s="55"/>
      <c r="FC3002" s="55"/>
      <c r="FD3002" s="55"/>
      <c r="FE3002" s="55"/>
      <c r="FF3002" s="55"/>
      <c r="FG3002" s="55"/>
      <c r="FH3002" s="55"/>
      <c r="FI3002" s="55"/>
      <c r="FJ3002" s="55"/>
      <c r="FK3002" s="55"/>
      <c r="FL3002" s="55"/>
      <c r="FM3002" s="55"/>
      <c r="FN3002" s="55"/>
      <c r="FO3002" s="55"/>
      <c r="FP3002" s="55"/>
      <c r="FQ3002" s="55"/>
      <c r="FR3002" s="55"/>
      <c r="FS3002" s="55"/>
      <c r="FT3002" s="55"/>
      <c r="FU3002" s="55"/>
      <c r="FV3002" s="55"/>
      <c r="FW3002" s="55"/>
      <c r="FX3002" s="55"/>
      <c r="FY3002" s="55"/>
      <c r="FZ3002" s="55"/>
      <c r="GA3002" s="55"/>
      <c r="GB3002" s="55"/>
      <c r="GC3002" s="55"/>
      <c r="GD3002" s="55"/>
      <c r="GE3002" s="55"/>
      <c r="GF3002" s="55"/>
      <c r="GG3002" s="55"/>
      <c r="GH3002" s="55"/>
      <c r="GI3002" s="55"/>
      <c r="GJ3002" s="55"/>
      <c r="GK3002" s="55"/>
      <c r="GL3002" s="55"/>
      <c r="GM3002" s="55"/>
      <c r="GN3002" s="55"/>
      <c r="GO3002" s="55"/>
      <c r="GP3002" s="55"/>
      <c r="GQ3002" s="55"/>
      <c r="GR3002" s="55"/>
      <c r="GS3002" s="55"/>
      <c r="GT3002" s="55"/>
      <c r="GU3002" s="55"/>
      <c r="GV3002" s="55"/>
      <c r="GW3002" s="55"/>
      <c r="GX3002" s="55"/>
      <c r="GY3002" s="55"/>
      <c r="GZ3002" s="55"/>
      <c r="HA3002" s="55"/>
      <c r="HB3002" s="55"/>
      <c r="HC3002" s="55"/>
      <c r="HD3002" s="55"/>
      <c r="HE3002" s="55"/>
      <c r="HF3002" s="55"/>
      <c r="HG3002" s="55"/>
      <c r="HH3002" s="55"/>
      <c r="HI3002" s="55"/>
      <c r="HJ3002" s="55"/>
      <c r="HK3002" s="55"/>
      <c r="HL3002" s="55"/>
      <c r="HM3002" s="55"/>
      <c r="HN3002" s="55"/>
      <c r="HO3002" s="55"/>
      <c r="HP3002" s="55"/>
      <c r="HQ3002" s="55"/>
      <c r="HR3002" s="55"/>
      <c r="HS3002" s="55"/>
      <c r="HT3002" s="55"/>
      <c r="HU3002" s="55"/>
      <c r="HV3002" s="55"/>
      <c r="HW3002" s="55"/>
      <c r="HX3002" s="55"/>
      <c r="HY3002" s="55"/>
      <c r="HZ3002" s="55"/>
      <c r="IA3002" s="55"/>
      <c r="IB3002" s="55"/>
      <c r="IC3002" s="55"/>
      <c r="ID3002" s="55"/>
      <c r="IE3002" s="55"/>
      <c r="IF3002" s="55"/>
      <c r="IG3002" s="55"/>
      <c r="IH3002" s="55"/>
      <c r="II3002" s="55"/>
      <c r="IJ3002" s="55"/>
      <c r="IK3002" s="55"/>
      <c r="IL3002" s="55"/>
      <c r="IM3002" s="55"/>
      <c r="IN3002" s="55"/>
      <c r="IO3002" s="55"/>
      <c r="IP3002" s="55"/>
      <c r="IQ3002" s="55"/>
      <c r="IR3002" s="55"/>
      <c r="IS3002" s="55"/>
      <c r="IT3002" s="55"/>
      <c r="IU3002" s="55"/>
      <c r="IV3002" s="55"/>
    </row>
    <row r="3003" spans="1:256" ht="12.5">
      <c r="B3003" s="65">
        <v>1</v>
      </c>
      <c r="C3003" s="66">
        <f>IF(E3003="A",4,IF(E3003="B",3,IF(E3003="C",2,IF(E3003="D",1,0))))</f>
        <v>4</v>
      </c>
      <c r="D3003" s="76" t="s">
        <v>87</v>
      </c>
      <c r="E3003" s="76" t="s">
        <v>68</v>
      </c>
      <c r="F3003" s="99" t="s">
        <v>70</v>
      </c>
      <c r="G3003" s="78"/>
      <c r="H3003" s="96" t="s">
        <v>119</v>
      </c>
      <c r="I3003" s="107" t="s">
        <v>921</v>
      </c>
      <c r="J3003" s="81" t="s">
        <v>616</v>
      </c>
      <c r="K3003" s="72"/>
      <c r="L3003" s="72"/>
      <c r="M3003" s="72"/>
      <c r="N3003" s="72"/>
      <c r="O3003" s="72"/>
      <c r="P3003" s="72"/>
      <c r="Q3003" s="833"/>
      <c r="R3003" s="102"/>
      <c r="S3003" s="73"/>
      <c r="T3003" s="102"/>
      <c r="U3003" s="103"/>
      <c r="V3003" s="104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/>
      <c r="BN3003"/>
      <c r="BO3003"/>
      <c r="BP3003"/>
      <c r="BQ3003"/>
      <c r="BR3003"/>
      <c r="BS3003"/>
      <c r="BT3003"/>
      <c r="BU3003"/>
      <c r="BV3003"/>
      <c r="BW3003"/>
      <c r="BX3003"/>
      <c r="BY3003"/>
      <c r="BZ3003"/>
      <c r="CA3003"/>
      <c r="CB3003"/>
      <c r="CC3003"/>
      <c r="CD3003"/>
      <c r="CE3003"/>
      <c r="CF3003"/>
      <c r="CG3003"/>
      <c r="CH3003"/>
      <c r="CI3003"/>
      <c r="CJ3003"/>
      <c r="CK3003"/>
      <c r="CL3003"/>
      <c r="CM3003"/>
      <c r="CN3003"/>
      <c r="CO3003"/>
      <c r="CP3003"/>
      <c r="CQ3003"/>
      <c r="CR3003"/>
      <c r="CS3003"/>
      <c r="CT3003"/>
      <c r="CU3003"/>
      <c r="CV3003"/>
      <c r="CW3003"/>
      <c r="CX3003"/>
      <c r="CY3003"/>
      <c r="CZ3003"/>
      <c r="DA3003"/>
      <c r="DB3003"/>
      <c r="DC3003"/>
      <c r="DD3003"/>
      <c r="DE3003"/>
      <c r="DF3003"/>
      <c r="DG3003"/>
      <c r="DH3003"/>
      <c r="DI3003"/>
      <c r="DJ3003"/>
      <c r="DK3003"/>
      <c r="DL3003"/>
      <c r="DM3003"/>
      <c r="DN3003"/>
      <c r="DO3003"/>
      <c r="DP3003"/>
      <c r="DQ3003"/>
      <c r="DR3003"/>
      <c r="DS3003"/>
      <c r="DT3003"/>
      <c r="DU3003"/>
      <c r="DV3003"/>
      <c r="DW3003"/>
      <c r="DX3003"/>
      <c r="DY3003"/>
      <c r="DZ3003"/>
      <c r="EA3003"/>
      <c r="EB3003"/>
      <c r="EC3003"/>
      <c r="ED3003"/>
      <c r="EE3003"/>
      <c r="EF3003"/>
      <c r="EG3003"/>
      <c r="EH3003"/>
      <c r="EI3003"/>
      <c r="EJ3003"/>
      <c r="EK3003"/>
      <c r="EL3003"/>
      <c r="EM3003"/>
      <c r="EN3003"/>
      <c r="EO3003"/>
      <c r="EP3003"/>
      <c r="EQ3003"/>
      <c r="ER3003"/>
      <c r="ES3003"/>
      <c r="ET3003"/>
      <c r="EU3003"/>
      <c r="EV3003"/>
      <c r="EW3003"/>
      <c r="EX3003"/>
      <c r="EY3003"/>
      <c r="EZ3003"/>
      <c r="FA3003"/>
      <c r="FB3003"/>
      <c r="FC3003"/>
      <c r="FD3003"/>
      <c r="FE3003"/>
      <c r="FF3003"/>
      <c r="FG3003"/>
      <c r="FH3003"/>
      <c r="FI3003"/>
      <c r="FJ3003"/>
      <c r="FK3003"/>
      <c r="FL3003"/>
      <c r="FM3003"/>
      <c r="FN3003"/>
      <c r="FO3003"/>
      <c r="FP3003"/>
      <c r="FQ3003"/>
      <c r="FR3003"/>
      <c r="FS3003"/>
      <c r="FT3003"/>
      <c r="FU3003"/>
      <c r="FV3003"/>
      <c r="FW3003"/>
      <c r="FX3003"/>
      <c r="FY3003"/>
      <c r="FZ3003"/>
      <c r="GA3003"/>
      <c r="GB3003"/>
      <c r="GC3003"/>
      <c r="GD3003"/>
      <c r="GE3003"/>
      <c r="GF3003"/>
      <c r="GG3003"/>
      <c r="GH3003"/>
      <c r="GI3003"/>
      <c r="GJ3003"/>
      <c r="GK3003"/>
      <c r="GL3003"/>
      <c r="GM3003"/>
      <c r="GN3003"/>
      <c r="GO3003"/>
      <c r="GP3003"/>
      <c r="GQ3003"/>
      <c r="GR3003"/>
      <c r="GS3003"/>
      <c r="GT3003"/>
      <c r="GU3003"/>
      <c r="GV3003"/>
      <c r="GW3003"/>
      <c r="GX3003"/>
      <c r="GY3003"/>
      <c r="GZ3003"/>
      <c r="HA3003"/>
      <c r="HB3003"/>
      <c r="HC3003"/>
      <c r="HD3003"/>
      <c r="HE3003"/>
      <c r="HF3003"/>
      <c r="HG3003"/>
      <c r="HH3003"/>
      <c r="HI3003"/>
      <c r="HJ3003"/>
      <c r="HK3003"/>
      <c r="HL3003"/>
      <c r="HM3003"/>
      <c r="HN3003"/>
      <c r="HO3003"/>
      <c r="HP3003"/>
      <c r="HQ3003"/>
      <c r="HR3003"/>
      <c r="HS3003"/>
      <c r="HT3003"/>
      <c r="HU3003"/>
      <c r="HV3003"/>
      <c r="HW3003"/>
      <c r="HX3003"/>
      <c r="HY3003"/>
      <c r="HZ3003"/>
      <c r="IA3003"/>
      <c r="IB3003"/>
      <c r="IC3003"/>
      <c r="ID3003"/>
      <c r="IE3003"/>
      <c r="IF3003"/>
      <c r="IG3003"/>
      <c r="IH3003"/>
      <c r="II3003"/>
      <c r="IJ3003"/>
      <c r="IK3003"/>
      <c r="IL3003"/>
      <c r="IM3003"/>
      <c r="IN3003"/>
      <c r="IO3003"/>
      <c r="IP3003"/>
      <c r="IQ3003"/>
      <c r="IR3003"/>
      <c r="IS3003"/>
      <c r="IT3003"/>
      <c r="IU3003"/>
      <c r="IV3003"/>
    </row>
    <row r="3004" spans="1:256" ht="12" customHeight="1">
      <c r="B3004" s="65">
        <v>1</v>
      </c>
      <c r="C3004" s="66">
        <v>4</v>
      </c>
      <c r="D3004" s="76" t="s">
        <v>87</v>
      </c>
      <c r="E3004" s="76" t="s">
        <v>68</v>
      </c>
      <c r="F3004" s="99" t="s">
        <v>70</v>
      </c>
      <c r="G3004" s="78"/>
      <c r="H3004" s="250" t="s">
        <v>119</v>
      </c>
      <c r="I3004" s="101" t="s">
        <v>921</v>
      </c>
      <c r="J3004" s="81" t="s">
        <v>616</v>
      </c>
      <c r="K3004" s="72"/>
      <c r="L3004" s="72"/>
      <c r="M3004" s="72"/>
      <c r="N3004" s="72"/>
      <c r="O3004" s="72"/>
      <c r="P3004" s="72"/>
      <c r="Q3004" s="833"/>
      <c r="R3004" s="102"/>
      <c r="S3004" s="73"/>
      <c r="T3004" s="102"/>
      <c r="U3004" s="103"/>
      <c r="V3004" s="1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  <c r="BH3004"/>
      <c r="BI3004"/>
      <c r="BJ3004"/>
      <c r="BK3004"/>
      <c r="BL3004"/>
      <c r="BM3004"/>
      <c r="BN3004"/>
      <c r="BO3004"/>
      <c r="BP3004"/>
      <c r="BQ3004"/>
      <c r="BR3004"/>
      <c r="BS3004"/>
      <c r="BT3004"/>
      <c r="BU3004"/>
      <c r="BV3004"/>
      <c r="BW3004"/>
      <c r="BX3004"/>
      <c r="BY3004"/>
      <c r="BZ3004"/>
      <c r="CA3004"/>
      <c r="CB3004"/>
      <c r="CC3004"/>
      <c r="CD3004"/>
      <c r="CE3004"/>
      <c r="CF3004"/>
      <c r="CG3004"/>
      <c r="CH3004"/>
      <c r="CI3004"/>
      <c r="CJ3004"/>
      <c r="CK3004"/>
      <c r="CL3004"/>
      <c r="CM3004"/>
      <c r="CN3004"/>
      <c r="CO3004"/>
      <c r="CP3004"/>
      <c r="CQ3004"/>
      <c r="CR3004"/>
      <c r="CS3004"/>
      <c r="CT3004"/>
      <c r="CU3004"/>
      <c r="CV3004"/>
      <c r="CW3004"/>
      <c r="CX3004"/>
      <c r="CY3004"/>
      <c r="CZ3004"/>
      <c r="DA3004"/>
      <c r="DB3004"/>
      <c r="DC3004"/>
      <c r="DD3004"/>
      <c r="DE3004"/>
      <c r="DF3004"/>
      <c r="DG3004"/>
      <c r="DH3004"/>
      <c r="DI3004"/>
      <c r="DJ3004"/>
      <c r="DK3004"/>
      <c r="DL3004"/>
      <c r="DM3004"/>
      <c r="DN3004"/>
      <c r="DO3004"/>
      <c r="DP3004"/>
      <c r="DQ3004"/>
      <c r="DR3004"/>
      <c r="DS3004"/>
      <c r="DT3004"/>
      <c r="DU3004"/>
      <c r="DV3004"/>
      <c r="DW3004"/>
      <c r="DX3004"/>
      <c r="DY3004"/>
      <c r="DZ3004"/>
      <c r="EA3004"/>
      <c r="EB3004"/>
      <c r="EC3004"/>
      <c r="ED3004"/>
      <c r="EE3004"/>
      <c r="EF3004"/>
      <c r="EG3004"/>
      <c r="EH3004"/>
      <c r="EI3004"/>
      <c r="EJ3004"/>
      <c r="EK3004"/>
      <c r="EL3004"/>
      <c r="EM3004"/>
      <c r="EN3004"/>
      <c r="EO3004"/>
      <c r="EP3004"/>
      <c r="EQ3004"/>
      <c r="ER3004"/>
      <c r="ES3004"/>
      <c r="ET3004"/>
      <c r="EU3004"/>
      <c r="EV3004"/>
      <c r="EW3004"/>
      <c r="EX3004"/>
      <c r="EY3004"/>
      <c r="EZ3004"/>
      <c r="FA3004"/>
      <c r="FB3004"/>
      <c r="FC3004"/>
      <c r="FD3004"/>
      <c r="FE3004"/>
      <c r="FF3004"/>
      <c r="FG3004"/>
      <c r="FH3004"/>
      <c r="FI3004"/>
      <c r="FJ3004"/>
      <c r="FK3004"/>
      <c r="FL3004"/>
      <c r="FM3004"/>
      <c r="FN3004"/>
      <c r="FO3004"/>
      <c r="FP3004"/>
      <c r="FQ3004"/>
      <c r="FR3004"/>
      <c r="FS3004"/>
      <c r="FT3004"/>
      <c r="FU3004"/>
      <c r="FV3004"/>
      <c r="FW3004"/>
      <c r="FX3004"/>
      <c r="FY3004"/>
      <c r="FZ3004"/>
      <c r="GA3004"/>
      <c r="GB3004"/>
      <c r="GC3004"/>
      <c r="GD3004"/>
      <c r="GE3004"/>
      <c r="GF3004"/>
      <c r="GG3004"/>
      <c r="GH3004"/>
      <c r="GI3004"/>
      <c r="GJ3004"/>
      <c r="GK3004"/>
      <c r="GL3004"/>
      <c r="GM3004"/>
      <c r="GN3004"/>
      <c r="GO3004"/>
      <c r="GP3004"/>
      <c r="GQ3004"/>
      <c r="GR3004"/>
      <c r="GS3004"/>
      <c r="GT3004"/>
      <c r="GU3004"/>
      <c r="GV3004"/>
      <c r="GW3004"/>
      <c r="GX3004"/>
      <c r="GY3004"/>
      <c r="GZ3004"/>
      <c r="HA3004"/>
      <c r="HB3004"/>
      <c r="HC3004"/>
      <c r="HD3004"/>
      <c r="HE3004"/>
      <c r="HF3004"/>
      <c r="HG3004"/>
      <c r="HH3004"/>
      <c r="HI3004"/>
      <c r="HJ3004"/>
      <c r="HK3004"/>
      <c r="HL3004"/>
      <c r="HM3004"/>
      <c r="HN3004"/>
      <c r="HO3004"/>
      <c r="HP3004"/>
      <c r="HQ3004"/>
      <c r="HR3004"/>
      <c r="HS3004"/>
      <c r="HT3004"/>
      <c r="HU3004"/>
      <c r="HV3004"/>
      <c r="HW3004"/>
      <c r="HX3004"/>
      <c r="HY3004"/>
      <c r="HZ3004"/>
      <c r="IA3004"/>
      <c r="IB3004"/>
      <c r="IC3004"/>
      <c r="ID3004"/>
      <c r="IE3004"/>
      <c r="IF3004"/>
      <c r="IG3004"/>
      <c r="IH3004"/>
      <c r="II3004"/>
      <c r="IJ3004"/>
      <c r="IK3004"/>
      <c r="IL3004"/>
      <c r="IM3004"/>
      <c r="IN3004"/>
      <c r="IO3004"/>
      <c r="IP3004"/>
      <c r="IQ3004"/>
      <c r="IR3004"/>
      <c r="IS3004"/>
      <c r="IT3004"/>
      <c r="IU3004"/>
      <c r="IV3004"/>
    </row>
    <row r="3005" spans="1:256" ht="12.5">
      <c r="B3005" s="65">
        <v>1</v>
      </c>
      <c r="C3005" s="66">
        <f>IF(E3005="A",4,IF(E3005="B",3,IF(E3005="C",2,IF(E3005="D",1,0))))</f>
        <v>3</v>
      </c>
      <c r="D3005" s="76" t="s">
        <v>87</v>
      </c>
      <c r="E3005" s="76" t="s">
        <v>87</v>
      </c>
      <c r="F3005" s="76" t="s">
        <v>87</v>
      </c>
      <c r="G3005" s="78"/>
      <c r="H3005" s="96" t="s">
        <v>129</v>
      </c>
      <c r="I3005" s="107" t="s">
        <v>3644</v>
      </c>
      <c r="J3005" s="81"/>
      <c r="K3005" s="72"/>
      <c r="L3005" s="72"/>
      <c r="M3005" s="72"/>
      <c r="N3005" s="72"/>
      <c r="O3005" s="72"/>
      <c r="P3005" s="72"/>
      <c r="Q3005" s="833"/>
      <c r="R3005" s="102"/>
      <c r="S3005" s="73"/>
      <c r="T3005" s="102"/>
      <c r="U3005" s="103"/>
      <c r="V3005" s="104"/>
      <c r="W3005" s="55"/>
      <c r="X3005" s="55"/>
      <c r="Y3005" s="55"/>
      <c r="Z3005" s="55"/>
      <c r="AA3005" s="55"/>
      <c r="AB3005" s="55"/>
      <c r="AC3005" s="55"/>
      <c r="AD3005" s="55"/>
      <c r="AE3005" s="55"/>
      <c r="AF3005" s="55"/>
      <c r="AG3005" s="55"/>
      <c r="AH3005" s="55"/>
      <c r="AI3005" s="55"/>
      <c r="AJ3005" s="55"/>
      <c r="AK3005" s="55"/>
      <c r="AL3005" s="55"/>
      <c r="AM3005" s="55"/>
      <c r="AN3005" s="55"/>
      <c r="AO3005" s="55"/>
      <c r="AP3005" s="55"/>
      <c r="AQ3005" s="55"/>
      <c r="AR3005" s="55"/>
      <c r="AS3005" s="55"/>
      <c r="AT3005" s="55"/>
      <c r="AU3005" s="55"/>
      <c r="AV3005" s="55"/>
      <c r="AW3005" s="55"/>
      <c r="AX3005" s="55"/>
      <c r="AY3005" s="55"/>
      <c r="AZ3005" s="55"/>
      <c r="BA3005" s="55"/>
      <c r="BB3005" s="55"/>
      <c r="BC3005" s="55"/>
      <c r="BD3005" s="55"/>
      <c r="BE3005" s="55"/>
      <c r="BF3005" s="55"/>
      <c r="BG3005" s="55"/>
      <c r="BH3005" s="55"/>
      <c r="BI3005" s="55"/>
      <c r="BJ3005" s="55"/>
      <c r="BK3005" s="55"/>
      <c r="BL3005" s="55"/>
      <c r="BM3005" s="55"/>
      <c r="BN3005" s="55"/>
      <c r="BO3005" s="55"/>
      <c r="BP3005" s="55"/>
      <c r="BQ3005" s="55"/>
      <c r="BR3005" s="55"/>
      <c r="BS3005" s="55"/>
      <c r="BT3005" s="55"/>
      <c r="BU3005" s="55"/>
      <c r="BV3005" s="55"/>
      <c r="BW3005" s="55"/>
      <c r="BX3005" s="55"/>
      <c r="BY3005" s="55"/>
      <c r="BZ3005" s="55"/>
      <c r="CA3005" s="55"/>
      <c r="CB3005" s="55"/>
      <c r="CC3005" s="55"/>
      <c r="CD3005" s="55"/>
      <c r="CE3005" s="55"/>
      <c r="CF3005" s="55"/>
      <c r="CG3005" s="55"/>
      <c r="CH3005" s="55"/>
      <c r="CI3005" s="55"/>
      <c r="CJ3005" s="55"/>
      <c r="CK3005" s="55"/>
      <c r="CL3005" s="55"/>
      <c r="CM3005" s="55"/>
      <c r="CN3005" s="55"/>
      <c r="CO3005" s="55"/>
      <c r="CP3005" s="55"/>
      <c r="CQ3005" s="55"/>
      <c r="CR3005" s="55"/>
      <c r="CS3005" s="55"/>
      <c r="CT3005" s="55"/>
      <c r="CU3005" s="55"/>
      <c r="CV3005" s="55"/>
      <c r="CW3005" s="55"/>
      <c r="CX3005" s="55"/>
      <c r="CY3005" s="55"/>
      <c r="CZ3005" s="55"/>
      <c r="DA3005" s="55"/>
      <c r="DB3005" s="55"/>
      <c r="DC3005" s="55"/>
      <c r="DD3005" s="55"/>
      <c r="DE3005" s="55"/>
      <c r="DF3005" s="55"/>
      <c r="DG3005" s="55"/>
      <c r="DH3005" s="55"/>
      <c r="DI3005" s="55"/>
      <c r="DJ3005" s="55"/>
      <c r="DK3005" s="55"/>
      <c r="DL3005" s="55"/>
      <c r="DM3005" s="55"/>
      <c r="DN3005" s="55"/>
      <c r="DO3005" s="55"/>
      <c r="DP3005" s="55"/>
      <c r="DQ3005" s="55"/>
      <c r="DR3005" s="55"/>
      <c r="DS3005" s="55"/>
      <c r="DT3005" s="55"/>
      <c r="DU3005" s="55"/>
      <c r="DV3005" s="55"/>
      <c r="DW3005" s="55"/>
      <c r="DX3005" s="55"/>
      <c r="DY3005" s="55"/>
      <c r="DZ3005" s="55"/>
      <c r="EA3005" s="55"/>
      <c r="EB3005" s="55"/>
      <c r="EC3005" s="55"/>
      <c r="ED3005" s="55"/>
      <c r="EE3005" s="55"/>
      <c r="EF3005" s="55"/>
      <c r="EG3005" s="55"/>
      <c r="EH3005" s="55"/>
      <c r="EI3005" s="55"/>
      <c r="EJ3005" s="55"/>
      <c r="EK3005" s="55"/>
      <c r="EL3005" s="55"/>
      <c r="EM3005" s="55"/>
      <c r="EN3005" s="55"/>
      <c r="EO3005" s="55"/>
      <c r="EP3005" s="55"/>
      <c r="EQ3005" s="55"/>
      <c r="ER3005" s="55"/>
      <c r="ES3005" s="55"/>
      <c r="ET3005" s="55"/>
      <c r="EU3005" s="55"/>
      <c r="EV3005" s="55"/>
      <c r="EW3005" s="55"/>
      <c r="EX3005" s="55"/>
      <c r="EY3005" s="55"/>
      <c r="EZ3005" s="55"/>
      <c r="FA3005" s="55"/>
      <c r="FB3005" s="55"/>
      <c r="FC3005" s="55"/>
      <c r="FD3005" s="55"/>
      <c r="FE3005" s="55"/>
      <c r="FF3005" s="55"/>
      <c r="FG3005" s="55"/>
      <c r="FH3005" s="55"/>
      <c r="FI3005" s="55"/>
      <c r="FJ3005" s="55"/>
      <c r="FK3005" s="55"/>
      <c r="FL3005" s="55"/>
      <c r="FM3005" s="55"/>
      <c r="FN3005" s="55"/>
      <c r="FO3005" s="55"/>
      <c r="FP3005" s="55"/>
      <c r="FQ3005" s="55"/>
      <c r="FR3005" s="55"/>
      <c r="FS3005" s="55"/>
      <c r="FT3005" s="55"/>
      <c r="FU3005" s="55"/>
      <c r="FV3005" s="55"/>
      <c r="FW3005" s="55"/>
      <c r="FX3005" s="55"/>
      <c r="FY3005" s="55"/>
      <c r="FZ3005" s="55"/>
      <c r="GA3005" s="55"/>
      <c r="GB3005" s="55"/>
      <c r="GC3005" s="55"/>
      <c r="GD3005" s="55"/>
      <c r="GE3005" s="55"/>
      <c r="GF3005" s="55"/>
      <c r="GG3005" s="55"/>
      <c r="GH3005" s="55"/>
      <c r="GI3005" s="55"/>
      <c r="GJ3005" s="55"/>
      <c r="GK3005" s="55"/>
      <c r="GL3005" s="55"/>
      <c r="GM3005" s="55"/>
      <c r="GN3005" s="55"/>
      <c r="GO3005" s="55"/>
      <c r="GP3005" s="55"/>
      <c r="GQ3005" s="55"/>
      <c r="GR3005" s="55"/>
      <c r="GS3005" s="55"/>
      <c r="GT3005" s="55"/>
      <c r="GU3005" s="55"/>
      <c r="GV3005" s="55"/>
      <c r="GW3005" s="55"/>
      <c r="GX3005" s="55"/>
      <c r="GY3005" s="55"/>
      <c r="GZ3005" s="55"/>
      <c r="HA3005" s="55"/>
      <c r="HB3005" s="55"/>
      <c r="HC3005" s="55"/>
      <c r="HD3005" s="55"/>
      <c r="HE3005" s="55"/>
      <c r="HF3005" s="55"/>
      <c r="HG3005" s="55"/>
      <c r="HH3005" s="55"/>
      <c r="HI3005" s="55"/>
      <c r="HJ3005" s="55"/>
      <c r="HK3005" s="55"/>
      <c r="HL3005" s="55"/>
      <c r="HM3005" s="55"/>
      <c r="HN3005" s="55"/>
      <c r="HO3005" s="55"/>
      <c r="HP3005" s="55"/>
      <c r="HQ3005" s="55"/>
      <c r="HR3005" s="55"/>
      <c r="HS3005" s="55"/>
      <c r="HT3005" s="55"/>
      <c r="HU3005" s="55"/>
      <c r="HV3005" s="55"/>
      <c r="HW3005" s="55"/>
      <c r="HX3005" s="55"/>
      <c r="HY3005" s="55"/>
      <c r="HZ3005" s="55"/>
      <c r="IA3005" s="55"/>
      <c r="IB3005" s="55"/>
      <c r="IC3005" s="55"/>
      <c r="ID3005" s="55"/>
      <c r="IE3005" s="55"/>
      <c r="IF3005" s="55"/>
      <c r="IG3005" s="55"/>
      <c r="IH3005" s="55"/>
      <c r="II3005" s="55"/>
      <c r="IJ3005" s="55"/>
      <c r="IK3005" s="55"/>
      <c r="IL3005" s="55"/>
      <c r="IM3005" s="55"/>
      <c r="IN3005" s="55"/>
      <c r="IO3005" s="55"/>
      <c r="IP3005" s="55"/>
      <c r="IQ3005" s="55"/>
      <c r="IR3005" s="55"/>
      <c r="IS3005" s="55"/>
      <c r="IT3005" s="55"/>
      <c r="IU3005" s="55"/>
      <c r="IV3005" s="55"/>
    </row>
    <row r="3006" spans="1:256" ht="12" customHeight="1">
      <c r="A3006" s="365"/>
      <c r="B3006" s="65">
        <v>1</v>
      </c>
      <c r="C3006" s="66">
        <f t="shared" ref="C3006:C3011" si="140">IF(E3006="A",1,IF(E3006="B",1,0))</f>
        <v>0</v>
      </c>
      <c r="D3006" s="659" t="s">
        <v>90</v>
      </c>
      <c r="E3006" s="656" t="s">
        <v>70</v>
      </c>
      <c r="F3006" s="658" t="s">
        <v>87</v>
      </c>
      <c r="G3006" s="78"/>
      <c r="H3006" s="96" t="s">
        <v>119</v>
      </c>
      <c r="I3006" s="107" t="s">
        <v>3645</v>
      </c>
      <c r="J3006" s="81"/>
      <c r="K3006" s="72"/>
      <c r="L3006" s="72"/>
      <c r="M3006" s="72"/>
      <c r="N3006" s="72"/>
      <c r="O3006" s="72"/>
      <c r="P3006" s="72"/>
      <c r="Q3006" s="833"/>
      <c r="R3006" s="102"/>
      <c r="S3006" s="73"/>
      <c r="T3006" s="102"/>
      <c r="U3006" s="103"/>
      <c r="V3006" s="104"/>
      <c r="W3006" s="55"/>
      <c r="X3006" s="55"/>
      <c r="Y3006" s="55"/>
      <c r="Z3006" s="55"/>
      <c r="AA3006" s="55"/>
      <c r="AB3006" s="55"/>
      <c r="AC3006" s="55"/>
      <c r="AD3006" s="55"/>
      <c r="AE3006" s="55"/>
      <c r="AF3006" s="55"/>
      <c r="AG3006" s="55"/>
      <c r="AH3006" s="55"/>
      <c r="AI3006" s="55"/>
      <c r="AJ3006" s="55"/>
      <c r="AK3006" s="55"/>
      <c r="AL3006" s="55"/>
      <c r="AM3006" s="55"/>
      <c r="AN3006" s="55"/>
      <c r="AO3006" s="55"/>
      <c r="AP3006" s="55"/>
      <c r="AQ3006" s="55"/>
      <c r="AR3006" s="55"/>
      <c r="AS3006" s="55"/>
      <c r="AT3006" s="55"/>
      <c r="AU3006" s="55"/>
      <c r="AV3006" s="55"/>
      <c r="AW3006" s="55"/>
      <c r="AX3006" s="55"/>
      <c r="AY3006" s="55"/>
      <c r="AZ3006" s="55"/>
      <c r="BA3006" s="55"/>
      <c r="BB3006" s="55"/>
      <c r="BC3006" s="55"/>
      <c r="BD3006" s="55"/>
      <c r="BE3006" s="55"/>
      <c r="BF3006" s="55"/>
      <c r="BG3006" s="55"/>
      <c r="BH3006" s="55"/>
      <c r="BI3006" s="55"/>
      <c r="BJ3006" s="55"/>
      <c r="BK3006" s="55"/>
      <c r="BL3006" s="55"/>
      <c r="BM3006" s="55"/>
      <c r="BN3006" s="55"/>
      <c r="BO3006" s="55"/>
      <c r="BP3006" s="55"/>
      <c r="BQ3006" s="55"/>
      <c r="BR3006" s="55"/>
      <c r="BS3006" s="55"/>
      <c r="BT3006" s="55"/>
      <c r="BU3006" s="55"/>
      <c r="BV3006" s="55"/>
      <c r="BW3006" s="55"/>
      <c r="BX3006" s="55"/>
      <c r="BY3006" s="55"/>
      <c r="BZ3006" s="55"/>
      <c r="CA3006" s="55"/>
      <c r="CB3006" s="55"/>
      <c r="CC3006" s="55"/>
      <c r="CD3006" s="55"/>
      <c r="CE3006" s="55"/>
      <c r="CF3006" s="55"/>
      <c r="CG3006" s="55"/>
      <c r="CH3006" s="55"/>
      <c r="CI3006" s="55"/>
      <c r="CJ3006" s="55"/>
      <c r="CK3006" s="55"/>
      <c r="CL3006" s="55"/>
      <c r="CM3006" s="55"/>
      <c r="CN3006" s="55"/>
      <c r="CO3006" s="55"/>
      <c r="CP3006" s="55"/>
      <c r="CQ3006" s="55"/>
      <c r="CR3006" s="55"/>
      <c r="CS3006" s="55"/>
      <c r="CT3006" s="55"/>
      <c r="CU3006" s="55"/>
      <c r="CV3006" s="55"/>
      <c r="CW3006" s="55"/>
      <c r="CX3006" s="55"/>
      <c r="CY3006" s="55"/>
      <c r="CZ3006" s="55"/>
      <c r="DA3006" s="55"/>
      <c r="DB3006" s="55"/>
      <c r="DC3006" s="55"/>
      <c r="DD3006" s="55"/>
      <c r="DE3006" s="55"/>
      <c r="DF3006" s="55"/>
      <c r="DG3006" s="55"/>
      <c r="DH3006" s="55"/>
      <c r="DI3006" s="55"/>
      <c r="DJ3006" s="55"/>
      <c r="DK3006" s="55"/>
      <c r="DL3006" s="55"/>
      <c r="DM3006" s="55"/>
      <c r="DN3006" s="55"/>
      <c r="DO3006" s="55"/>
      <c r="DP3006" s="55"/>
      <c r="DQ3006" s="55"/>
      <c r="DR3006" s="55"/>
      <c r="DS3006" s="55"/>
      <c r="DT3006" s="55"/>
      <c r="DU3006" s="55"/>
      <c r="DV3006" s="55"/>
      <c r="DW3006" s="55"/>
      <c r="DX3006" s="55"/>
      <c r="DY3006" s="55"/>
      <c r="DZ3006" s="55"/>
      <c r="EA3006" s="55"/>
      <c r="EB3006" s="55"/>
      <c r="EC3006" s="55"/>
      <c r="ED3006" s="55"/>
      <c r="EE3006" s="55"/>
      <c r="EF3006" s="55"/>
      <c r="EG3006" s="55"/>
      <c r="EH3006" s="55"/>
      <c r="EI3006" s="55"/>
      <c r="EJ3006" s="55"/>
      <c r="EK3006" s="55"/>
      <c r="EL3006" s="55"/>
      <c r="EM3006" s="55"/>
      <c r="EN3006" s="55"/>
      <c r="EO3006" s="55"/>
      <c r="EP3006" s="55"/>
      <c r="EQ3006" s="55"/>
      <c r="ER3006" s="55"/>
      <c r="ES3006" s="55"/>
      <c r="ET3006" s="55"/>
      <c r="EU3006" s="55"/>
      <c r="EV3006" s="55"/>
      <c r="EW3006" s="55"/>
      <c r="EX3006" s="55"/>
      <c r="EY3006" s="55"/>
      <c r="EZ3006" s="55"/>
      <c r="FA3006" s="55"/>
      <c r="FB3006" s="55"/>
      <c r="FC3006" s="55"/>
      <c r="FD3006" s="55"/>
      <c r="FE3006" s="55"/>
      <c r="FF3006" s="55"/>
      <c r="FG3006" s="55"/>
      <c r="FH3006" s="55"/>
      <c r="FI3006" s="55"/>
      <c r="FJ3006" s="55"/>
      <c r="FK3006" s="55"/>
      <c r="FL3006" s="55"/>
      <c r="FM3006" s="55"/>
      <c r="FN3006" s="55"/>
      <c r="FO3006" s="55"/>
      <c r="FP3006" s="55"/>
      <c r="FQ3006" s="55"/>
      <c r="FR3006" s="55"/>
      <c r="FS3006" s="55"/>
      <c r="FT3006" s="55"/>
      <c r="FU3006" s="55"/>
      <c r="FV3006" s="55"/>
      <c r="FW3006" s="55"/>
      <c r="FX3006" s="55"/>
      <c r="FY3006" s="55"/>
      <c r="FZ3006" s="55"/>
      <c r="GA3006" s="55"/>
      <c r="GB3006" s="55"/>
      <c r="GC3006" s="55"/>
      <c r="GD3006" s="55"/>
      <c r="GE3006" s="55"/>
      <c r="GF3006" s="55"/>
      <c r="GG3006" s="55"/>
      <c r="GH3006" s="55"/>
      <c r="GI3006" s="55"/>
      <c r="GJ3006" s="55"/>
      <c r="GK3006" s="55"/>
      <c r="GL3006" s="55"/>
      <c r="GM3006" s="55"/>
      <c r="GN3006" s="55"/>
      <c r="GO3006" s="55"/>
      <c r="GP3006" s="55"/>
      <c r="GQ3006" s="55"/>
      <c r="GR3006" s="55"/>
      <c r="GS3006" s="55"/>
      <c r="GT3006" s="55"/>
      <c r="GU3006" s="55"/>
      <c r="GV3006" s="55"/>
      <c r="GW3006" s="55"/>
      <c r="GX3006" s="55"/>
      <c r="GY3006" s="55"/>
      <c r="GZ3006" s="55"/>
      <c r="HA3006" s="55"/>
      <c r="HB3006" s="55"/>
      <c r="HC3006" s="55"/>
      <c r="HD3006" s="55"/>
      <c r="HE3006" s="55"/>
      <c r="HF3006" s="55"/>
      <c r="HG3006" s="55"/>
      <c r="HH3006" s="55"/>
      <c r="HI3006" s="55"/>
      <c r="HJ3006" s="55"/>
      <c r="HK3006" s="55"/>
      <c r="HL3006" s="55"/>
      <c r="HM3006" s="55"/>
      <c r="HN3006" s="55"/>
      <c r="HO3006" s="55"/>
      <c r="HP3006" s="55"/>
      <c r="HQ3006" s="55"/>
      <c r="HR3006" s="55"/>
      <c r="HS3006" s="55"/>
      <c r="HT3006" s="55"/>
      <c r="HU3006" s="55"/>
      <c r="HV3006" s="55"/>
      <c r="HW3006" s="55"/>
      <c r="HX3006" s="55"/>
      <c r="HY3006" s="55"/>
      <c r="HZ3006" s="55"/>
      <c r="IA3006" s="55"/>
      <c r="IB3006" s="55"/>
      <c r="IC3006" s="55"/>
      <c r="ID3006" s="55"/>
      <c r="IE3006" s="55"/>
      <c r="IF3006" s="55"/>
      <c r="IG3006" s="55"/>
      <c r="IH3006" s="55"/>
      <c r="II3006" s="55"/>
      <c r="IJ3006" s="55"/>
      <c r="IK3006" s="55"/>
      <c r="IL3006" s="55"/>
      <c r="IM3006" s="55"/>
      <c r="IN3006" s="55"/>
      <c r="IO3006" s="55"/>
      <c r="IP3006" s="55"/>
      <c r="IQ3006" s="55"/>
      <c r="IR3006" s="55"/>
      <c r="IS3006" s="55"/>
      <c r="IT3006" s="55"/>
      <c r="IU3006" s="55"/>
      <c r="IV3006" s="55"/>
    </row>
    <row r="3007" spans="1:256" ht="12" customHeight="1">
      <c r="B3007" s="65">
        <v>1</v>
      </c>
      <c r="C3007" s="66">
        <f t="shared" si="140"/>
        <v>1</v>
      </c>
      <c r="D3007" s="658" t="s">
        <v>87</v>
      </c>
      <c r="E3007" s="658" t="s">
        <v>87</v>
      </c>
      <c r="F3007" s="659" t="s">
        <v>90</v>
      </c>
      <c r="G3007" s="78"/>
      <c r="H3007" s="96" t="s">
        <v>140</v>
      </c>
      <c r="I3007" s="107" t="s">
        <v>3646</v>
      </c>
      <c r="J3007" s="81"/>
      <c r="K3007" s="72"/>
      <c r="L3007" s="72"/>
      <c r="M3007" s="72"/>
      <c r="N3007" s="72"/>
      <c r="O3007" s="72"/>
      <c r="P3007" s="72"/>
      <c r="Q3007" s="833"/>
      <c r="R3007" s="102"/>
      <c r="S3007" s="73"/>
      <c r="T3007" s="102"/>
      <c r="U3007" s="103"/>
      <c r="V3007" s="104"/>
      <c r="W3007" s="55"/>
      <c r="X3007" s="55"/>
      <c r="Y3007" s="55"/>
      <c r="Z3007" s="55"/>
      <c r="AA3007" s="55"/>
      <c r="AB3007" s="55"/>
      <c r="AC3007" s="55"/>
      <c r="AD3007" s="55"/>
      <c r="AE3007" s="55"/>
      <c r="AF3007" s="55"/>
      <c r="AG3007" s="55"/>
      <c r="AH3007" s="55"/>
      <c r="AI3007" s="55"/>
      <c r="AJ3007" s="55"/>
      <c r="AK3007" s="55"/>
      <c r="AL3007" s="55"/>
      <c r="AM3007" s="55"/>
      <c r="AN3007" s="55"/>
      <c r="AO3007" s="55"/>
      <c r="AP3007" s="55"/>
      <c r="AQ3007" s="55"/>
      <c r="AR3007" s="55"/>
      <c r="AS3007" s="55"/>
      <c r="AT3007" s="55"/>
      <c r="AU3007" s="55"/>
      <c r="AV3007" s="55"/>
      <c r="AW3007" s="55"/>
      <c r="AX3007" s="55"/>
      <c r="AY3007" s="55"/>
      <c r="AZ3007" s="55"/>
      <c r="BA3007" s="55"/>
      <c r="BB3007" s="55"/>
      <c r="BC3007" s="55"/>
      <c r="BD3007" s="55"/>
      <c r="BE3007" s="55"/>
      <c r="BF3007" s="55"/>
      <c r="BG3007" s="55"/>
      <c r="BH3007" s="55"/>
      <c r="BI3007" s="55"/>
      <c r="BJ3007" s="55"/>
      <c r="BK3007" s="55"/>
      <c r="BL3007" s="55"/>
      <c r="BM3007" s="55"/>
      <c r="BN3007" s="55"/>
      <c r="BO3007" s="55"/>
      <c r="BP3007" s="55"/>
      <c r="BQ3007" s="55"/>
      <c r="BR3007" s="55"/>
      <c r="BS3007" s="55"/>
      <c r="BT3007" s="55"/>
      <c r="BU3007" s="55"/>
      <c r="BV3007" s="55"/>
      <c r="BW3007" s="55"/>
      <c r="BX3007" s="55"/>
      <c r="BY3007" s="55"/>
      <c r="BZ3007" s="55"/>
      <c r="CA3007" s="55"/>
      <c r="CB3007" s="55"/>
      <c r="CC3007" s="55"/>
      <c r="CD3007" s="55"/>
      <c r="CE3007" s="55"/>
      <c r="CF3007" s="55"/>
      <c r="CG3007" s="55"/>
      <c r="CH3007" s="55"/>
      <c r="CI3007" s="55"/>
      <c r="CJ3007" s="55"/>
      <c r="CK3007" s="55"/>
      <c r="CL3007" s="55"/>
      <c r="CM3007" s="55"/>
      <c r="CN3007" s="55"/>
      <c r="CO3007" s="55"/>
      <c r="CP3007" s="55"/>
      <c r="CQ3007" s="55"/>
      <c r="CR3007" s="55"/>
      <c r="CS3007" s="55"/>
      <c r="CT3007" s="55"/>
      <c r="CU3007" s="55"/>
      <c r="CV3007" s="55"/>
      <c r="CW3007" s="55"/>
      <c r="CX3007" s="55"/>
      <c r="CY3007" s="55"/>
      <c r="CZ3007" s="55"/>
      <c r="DA3007" s="55"/>
      <c r="DB3007" s="55"/>
      <c r="DC3007" s="55"/>
      <c r="DD3007" s="55"/>
      <c r="DE3007" s="55"/>
      <c r="DF3007" s="55"/>
      <c r="DG3007" s="55"/>
      <c r="DH3007" s="55"/>
      <c r="DI3007" s="55"/>
      <c r="DJ3007" s="55"/>
      <c r="DK3007" s="55"/>
      <c r="DL3007" s="55"/>
      <c r="DM3007" s="55"/>
      <c r="DN3007" s="55"/>
      <c r="DO3007" s="55"/>
      <c r="DP3007" s="55"/>
      <c r="DQ3007" s="55"/>
      <c r="DR3007" s="55"/>
      <c r="DS3007" s="55"/>
      <c r="DT3007" s="55"/>
      <c r="DU3007" s="55"/>
      <c r="DV3007" s="55"/>
      <c r="DW3007" s="55"/>
      <c r="DX3007" s="55"/>
      <c r="DY3007" s="55"/>
      <c r="DZ3007" s="55"/>
      <c r="EA3007" s="55"/>
      <c r="EB3007" s="55"/>
      <c r="EC3007" s="55"/>
      <c r="ED3007" s="55"/>
      <c r="EE3007" s="55"/>
      <c r="EF3007" s="55"/>
      <c r="EG3007" s="55"/>
      <c r="EH3007" s="55"/>
      <c r="EI3007" s="55"/>
      <c r="EJ3007" s="55"/>
      <c r="EK3007" s="55"/>
      <c r="EL3007" s="55"/>
      <c r="EM3007" s="55"/>
      <c r="EN3007" s="55"/>
      <c r="EO3007" s="55"/>
      <c r="EP3007" s="55"/>
      <c r="EQ3007" s="55"/>
      <c r="ER3007" s="55"/>
      <c r="ES3007" s="55"/>
      <c r="ET3007" s="55"/>
      <c r="EU3007" s="55"/>
      <c r="EV3007" s="55"/>
      <c r="EW3007" s="55"/>
      <c r="EX3007" s="55"/>
      <c r="EY3007" s="55"/>
      <c r="EZ3007" s="55"/>
      <c r="FA3007" s="55"/>
      <c r="FB3007" s="55"/>
      <c r="FC3007" s="55"/>
      <c r="FD3007" s="55"/>
      <c r="FE3007" s="55"/>
      <c r="FF3007" s="55"/>
      <c r="FG3007" s="55"/>
      <c r="FH3007" s="55"/>
      <c r="FI3007" s="55"/>
      <c r="FJ3007" s="55"/>
      <c r="FK3007" s="55"/>
      <c r="FL3007" s="55"/>
      <c r="FM3007" s="55"/>
      <c r="FN3007" s="55"/>
      <c r="FO3007" s="55"/>
      <c r="FP3007" s="55"/>
      <c r="FQ3007" s="55"/>
      <c r="FR3007" s="55"/>
      <c r="FS3007" s="55"/>
      <c r="FT3007" s="55"/>
      <c r="FU3007" s="55"/>
      <c r="FV3007" s="55"/>
      <c r="FW3007" s="55"/>
      <c r="FX3007" s="55"/>
      <c r="FY3007" s="55"/>
      <c r="FZ3007" s="55"/>
      <c r="GA3007" s="55"/>
      <c r="GB3007" s="55"/>
      <c r="GC3007" s="55"/>
      <c r="GD3007" s="55"/>
      <c r="GE3007" s="55"/>
      <c r="GF3007" s="55"/>
      <c r="GG3007" s="55"/>
      <c r="GH3007" s="55"/>
      <c r="GI3007" s="55"/>
      <c r="GJ3007" s="55"/>
      <c r="GK3007" s="55"/>
      <c r="GL3007" s="55"/>
      <c r="GM3007" s="55"/>
      <c r="GN3007" s="55"/>
      <c r="GO3007" s="55"/>
      <c r="GP3007" s="55"/>
      <c r="GQ3007" s="55"/>
      <c r="GR3007" s="55"/>
      <c r="GS3007" s="55"/>
      <c r="GT3007" s="55"/>
      <c r="GU3007" s="55"/>
      <c r="GV3007" s="55"/>
      <c r="GW3007" s="55"/>
      <c r="GX3007" s="55"/>
      <c r="GY3007" s="55"/>
      <c r="GZ3007" s="55"/>
      <c r="HA3007" s="55"/>
      <c r="HB3007" s="55"/>
      <c r="HC3007" s="55"/>
      <c r="HD3007" s="55"/>
      <c r="HE3007" s="55"/>
      <c r="HF3007" s="55"/>
      <c r="HG3007" s="55"/>
      <c r="HH3007" s="55"/>
      <c r="HI3007" s="55"/>
      <c r="HJ3007" s="55"/>
      <c r="HK3007" s="55"/>
      <c r="HL3007" s="55"/>
      <c r="HM3007" s="55"/>
      <c r="HN3007" s="55"/>
      <c r="HO3007" s="55"/>
      <c r="HP3007" s="55"/>
      <c r="HQ3007" s="55"/>
      <c r="HR3007" s="55"/>
      <c r="HS3007" s="55"/>
      <c r="HT3007" s="55"/>
      <c r="HU3007" s="55"/>
      <c r="HV3007" s="55"/>
      <c r="HW3007" s="55"/>
      <c r="HX3007" s="55"/>
      <c r="HY3007" s="55"/>
      <c r="HZ3007" s="55"/>
      <c r="IA3007" s="55"/>
      <c r="IB3007" s="55"/>
      <c r="IC3007" s="55"/>
      <c r="ID3007" s="55"/>
      <c r="IE3007" s="55"/>
      <c r="IF3007" s="55"/>
      <c r="IG3007" s="55"/>
      <c r="IH3007" s="55"/>
      <c r="II3007" s="55"/>
      <c r="IJ3007" s="55"/>
      <c r="IK3007" s="55"/>
      <c r="IL3007" s="55"/>
      <c r="IM3007" s="55"/>
      <c r="IN3007" s="55"/>
      <c r="IO3007" s="55"/>
      <c r="IP3007" s="55"/>
      <c r="IQ3007" s="55"/>
      <c r="IR3007" s="55"/>
      <c r="IS3007" s="55"/>
      <c r="IT3007" s="55"/>
      <c r="IU3007" s="55"/>
      <c r="IV3007" s="55"/>
    </row>
    <row r="3008" spans="1:256" ht="12" customHeight="1">
      <c r="B3008" s="65">
        <v>1</v>
      </c>
      <c r="C3008" s="66">
        <f t="shared" si="140"/>
        <v>0</v>
      </c>
      <c r="D3008" s="77" t="s">
        <v>90</v>
      </c>
      <c r="E3008" s="99" t="s">
        <v>70</v>
      </c>
      <c r="F3008" s="76" t="s">
        <v>87</v>
      </c>
      <c r="G3008" s="78"/>
      <c r="H3008" s="96" t="s">
        <v>3232</v>
      </c>
      <c r="I3008" s="107" t="s">
        <v>3647</v>
      </c>
      <c r="J3008" s="81"/>
      <c r="K3008" s="72"/>
      <c r="L3008" s="72"/>
      <c r="M3008" s="72"/>
      <c r="N3008" s="72"/>
      <c r="O3008" s="72"/>
      <c r="P3008" s="72"/>
      <c r="Q3008" s="833"/>
      <c r="R3008" s="102"/>
      <c r="S3008" s="73"/>
      <c r="T3008" s="102"/>
      <c r="U3008" s="103"/>
      <c r="V3008" s="104"/>
      <c r="W3008" s="55"/>
      <c r="X3008" s="55"/>
      <c r="Y3008" s="55"/>
      <c r="Z3008" s="55"/>
      <c r="AA3008" s="55"/>
      <c r="AB3008" s="55"/>
      <c r="AC3008" s="55"/>
      <c r="AD3008" s="55"/>
      <c r="AE3008" s="55"/>
      <c r="AF3008" s="55"/>
      <c r="AG3008" s="55"/>
      <c r="AH3008" s="55"/>
      <c r="AI3008" s="55"/>
      <c r="AJ3008" s="55"/>
      <c r="AK3008" s="55"/>
      <c r="AL3008" s="55"/>
      <c r="AM3008" s="55"/>
      <c r="AN3008" s="55"/>
      <c r="AO3008" s="55"/>
      <c r="AP3008" s="55"/>
      <c r="AQ3008" s="55"/>
      <c r="AR3008" s="55"/>
      <c r="AS3008" s="55"/>
      <c r="AT3008" s="55"/>
      <c r="AU3008" s="55"/>
      <c r="AV3008" s="55"/>
      <c r="AW3008" s="55"/>
      <c r="AX3008" s="55"/>
      <c r="AY3008" s="55"/>
      <c r="AZ3008" s="55"/>
      <c r="BA3008" s="55"/>
      <c r="BB3008" s="55"/>
      <c r="BC3008" s="55"/>
      <c r="BD3008" s="55"/>
      <c r="BE3008" s="55"/>
      <c r="BF3008" s="55"/>
      <c r="BG3008" s="55"/>
      <c r="BH3008" s="55"/>
      <c r="BI3008" s="55"/>
      <c r="BJ3008" s="55"/>
      <c r="BK3008" s="55"/>
      <c r="BL3008" s="55"/>
      <c r="BM3008" s="55"/>
      <c r="BN3008" s="55"/>
      <c r="BO3008" s="55"/>
      <c r="BP3008" s="55"/>
      <c r="BQ3008" s="55"/>
      <c r="BR3008" s="55"/>
      <c r="BS3008" s="55"/>
      <c r="BT3008" s="55"/>
      <c r="BU3008" s="55"/>
      <c r="BV3008" s="55"/>
      <c r="BW3008" s="55"/>
      <c r="BX3008" s="55"/>
      <c r="BY3008" s="55"/>
      <c r="BZ3008" s="55"/>
      <c r="CA3008" s="55"/>
      <c r="CB3008" s="55"/>
      <c r="CC3008" s="55"/>
      <c r="CD3008" s="55"/>
      <c r="CE3008" s="55"/>
      <c r="CF3008" s="55"/>
      <c r="CG3008" s="55"/>
      <c r="CH3008" s="55"/>
      <c r="CI3008" s="55"/>
      <c r="CJ3008" s="55"/>
      <c r="CK3008" s="55"/>
      <c r="CL3008" s="55"/>
      <c r="CM3008" s="55"/>
      <c r="CN3008" s="55"/>
      <c r="CO3008" s="55"/>
      <c r="CP3008" s="55"/>
      <c r="CQ3008" s="55"/>
      <c r="CR3008" s="55"/>
      <c r="CS3008" s="55"/>
      <c r="CT3008" s="55"/>
      <c r="CU3008" s="55"/>
      <c r="CV3008" s="55"/>
      <c r="CW3008" s="55"/>
      <c r="CX3008" s="55"/>
      <c r="CY3008" s="55"/>
      <c r="CZ3008" s="55"/>
      <c r="DA3008" s="55"/>
      <c r="DB3008" s="55"/>
      <c r="DC3008" s="55"/>
      <c r="DD3008" s="55"/>
      <c r="DE3008" s="55"/>
      <c r="DF3008" s="55"/>
      <c r="DG3008" s="55"/>
      <c r="DH3008" s="55"/>
      <c r="DI3008" s="55"/>
      <c r="DJ3008" s="55"/>
      <c r="DK3008" s="55"/>
      <c r="DL3008" s="55"/>
      <c r="DM3008" s="55"/>
      <c r="DN3008" s="55"/>
      <c r="DO3008" s="55"/>
      <c r="DP3008" s="55"/>
      <c r="DQ3008" s="55"/>
      <c r="DR3008" s="55"/>
      <c r="DS3008" s="55"/>
      <c r="DT3008" s="55"/>
      <c r="DU3008" s="55"/>
      <c r="DV3008" s="55"/>
      <c r="DW3008" s="55"/>
      <c r="DX3008" s="55"/>
      <c r="DY3008" s="55"/>
      <c r="DZ3008" s="55"/>
      <c r="EA3008" s="55"/>
      <c r="EB3008" s="55"/>
      <c r="EC3008" s="55"/>
      <c r="ED3008" s="55"/>
      <c r="EE3008" s="55"/>
      <c r="EF3008" s="55"/>
      <c r="EG3008" s="55"/>
      <c r="EH3008" s="55"/>
      <c r="EI3008" s="55"/>
      <c r="EJ3008" s="55"/>
      <c r="EK3008" s="55"/>
      <c r="EL3008" s="55"/>
      <c r="EM3008" s="55"/>
      <c r="EN3008" s="55"/>
      <c r="EO3008" s="55"/>
      <c r="EP3008" s="55"/>
      <c r="EQ3008" s="55"/>
      <c r="ER3008" s="55"/>
      <c r="ES3008" s="55"/>
      <c r="ET3008" s="55"/>
      <c r="EU3008" s="55"/>
      <c r="EV3008" s="55"/>
      <c r="EW3008" s="55"/>
      <c r="EX3008" s="55"/>
      <c r="EY3008" s="55"/>
      <c r="EZ3008" s="55"/>
      <c r="FA3008" s="55"/>
      <c r="FB3008" s="55"/>
      <c r="FC3008" s="55"/>
      <c r="FD3008" s="55"/>
      <c r="FE3008" s="55"/>
      <c r="FF3008" s="55"/>
      <c r="FG3008" s="55"/>
      <c r="FH3008" s="55"/>
      <c r="FI3008" s="55"/>
      <c r="FJ3008" s="55"/>
      <c r="FK3008" s="55"/>
      <c r="FL3008" s="55"/>
      <c r="FM3008" s="55"/>
      <c r="FN3008" s="55"/>
      <c r="FO3008" s="55"/>
      <c r="FP3008" s="55"/>
      <c r="FQ3008" s="55"/>
      <c r="FR3008" s="55"/>
      <c r="FS3008" s="55"/>
      <c r="FT3008" s="55"/>
      <c r="FU3008" s="55"/>
      <c r="FV3008" s="55"/>
      <c r="FW3008" s="55"/>
      <c r="FX3008" s="55"/>
      <c r="FY3008" s="55"/>
      <c r="FZ3008" s="55"/>
      <c r="GA3008" s="55"/>
      <c r="GB3008" s="55"/>
      <c r="GC3008" s="55"/>
      <c r="GD3008" s="55"/>
      <c r="GE3008" s="55"/>
      <c r="GF3008" s="55"/>
      <c r="GG3008" s="55"/>
      <c r="GH3008" s="55"/>
      <c r="GI3008" s="55"/>
      <c r="GJ3008" s="55"/>
      <c r="GK3008" s="55"/>
      <c r="GL3008" s="55"/>
      <c r="GM3008" s="55"/>
      <c r="GN3008" s="55"/>
      <c r="GO3008" s="55"/>
      <c r="GP3008" s="55"/>
      <c r="GQ3008" s="55"/>
      <c r="GR3008" s="55"/>
      <c r="GS3008" s="55"/>
      <c r="GT3008" s="55"/>
      <c r="GU3008" s="55"/>
      <c r="GV3008" s="55"/>
      <c r="GW3008" s="55"/>
      <c r="GX3008" s="55"/>
      <c r="GY3008" s="55"/>
      <c r="GZ3008" s="55"/>
      <c r="HA3008" s="55"/>
      <c r="HB3008" s="55"/>
      <c r="HC3008" s="55"/>
      <c r="HD3008" s="55"/>
      <c r="HE3008" s="55"/>
      <c r="HF3008" s="55"/>
      <c r="HG3008" s="55"/>
      <c r="HH3008" s="55"/>
      <c r="HI3008" s="55"/>
      <c r="HJ3008" s="55"/>
      <c r="HK3008" s="55"/>
      <c r="HL3008" s="55"/>
      <c r="HM3008" s="55"/>
      <c r="HN3008" s="55"/>
      <c r="HO3008" s="55"/>
      <c r="HP3008" s="55"/>
      <c r="HQ3008" s="55"/>
      <c r="HR3008" s="55"/>
      <c r="HS3008" s="55"/>
      <c r="HT3008" s="55"/>
      <c r="HU3008" s="55"/>
      <c r="HV3008" s="55"/>
      <c r="HW3008" s="55"/>
      <c r="HX3008" s="55"/>
      <c r="HY3008" s="55"/>
      <c r="HZ3008" s="55"/>
      <c r="IA3008" s="55"/>
      <c r="IB3008" s="55"/>
      <c r="IC3008" s="55"/>
      <c r="ID3008" s="55"/>
      <c r="IE3008" s="55"/>
      <c r="IF3008" s="55"/>
      <c r="IG3008" s="55"/>
      <c r="IH3008" s="55"/>
      <c r="II3008" s="55"/>
      <c r="IJ3008" s="55"/>
      <c r="IK3008" s="55"/>
      <c r="IL3008" s="55"/>
      <c r="IM3008" s="55"/>
      <c r="IN3008" s="55"/>
      <c r="IO3008" s="55"/>
      <c r="IP3008" s="55"/>
      <c r="IQ3008" s="55"/>
      <c r="IR3008" s="55"/>
      <c r="IS3008" s="55"/>
      <c r="IT3008" s="55"/>
      <c r="IU3008" s="55"/>
      <c r="IV3008" s="55"/>
    </row>
    <row r="3009" spans="1:256" s="55" customFormat="1" ht="12.5">
      <c r="A3009"/>
      <c r="B3009" s="669">
        <v>1</v>
      </c>
      <c r="C3009" s="671">
        <f t="shared" si="140"/>
        <v>1</v>
      </c>
      <c r="D3009" s="665" t="s">
        <v>87</v>
      </c>
      <c r="E3009" s="665" t="s">
        <v>87</v>
      </c>
      <c r="F3009" s="665" t="s">
        <v>87</v>
      </c>
      <c r="G3009" s="78"/>
      <c r="H3009" s="96" t="s">
        <v>129</v>
      </c>
      <c r="I3009" s="107" t="s">
        <v>3648</v>
      </c>
      <c r="J3009" s="81"/>
      <c r="K3009" s="72"/>
      <c r="L3009" s="72"/>
      <c r="M3009" s="72"/>
      <c r="N3009" s="72"/>
      <c r="O3009" s="72"/>
      <c r="P3009" s="72"/>
      <c r="Q3009" s="833"/>
      <c r="R3009" s="102"/>
      <c r="S3009" s="73"/>
      <c r="T3009" s="102"/>
      <c r="U3009" s="103"/>
      <c r="V3009" s="104"/>
      <c r="W3009" s="109"/>
      <c r="X3009" s="109"/>
      <c r="Y3009" s="109"/>
      <c r="Z3009" s="109"/>
      <c r="AA3009" s="109"/>
      <c r="AB3009" s="109"/>
      <c r="AC3009" s="109"/>
      <c r="AD3009" s="109"/>
      <c r="AE3009" s="109"/>
      <c r="AF3009" s="109"/>
      <c r="AG3009" s="109"/>
      <c r="AH3009" s="109"/>
      <c r="AI3009" s="109"/>
      <c r="AJ3009" s="109"/>
      <c r="AK3009" s="109"/>
      <c r="AL3009" s="109"/>
      <c r="AM3009" s="109"/>
      <c r="AN3009" s="109"/>
      <c r="AO3009" s="109"/>
      <c r="AP3009" s="109"/>
      <c r="AQ3009" s="109"/>
      <c r="AR3009" s="109"/>
      <c r="AS3009" s="109"/>
      <c r="AT3009" s="109"/>
      <c r="AU3009" s="109"/>
      <c r="AV3009" s="109"/>
      <c r="AW3009" s="109"/>
      <c r="AX3009" s="109"/>
      <c r="AY3009" s="109"/>
      <c r="AZ3009" s="109"/>
      <c r="BA3009" s="109"/>
      <c r="BB3009" s="109"/>
      <c r="BC3009" s="109"/>
      <c r="BD3009" s="109"/>
      <c r="BE3009" s="109"/>
      <c r="BF3009" s="109"/>
      <c r="BG3009" s="109"/>
      <c r="BH3009" s="109"/>
      <c r="BI3009" s="109"/>
      <c r="BJ3009" s="109"/>
      <c r="BK3009" s="109"/>
      <c r="BL3009" s="109"/>
      <c r="BM3009" s="109"/>
      <c r="BN3009" s="109"/>
      <c r="BO3009" s="109"/>
      <c r="BP3009" s="109"/>
      <c r="BQ3009" s="109"/>
      <c r="BR3009" s="109"/>
      <c r="BS3009" s="109"/>
      <c r="BT3009" s="109"/>
      <c r="BU3009" s="109"/>
      <c r="BV3009" s="109"/>
      <c r="BW3009" s="109"/>
      <c r="BX3009" s="109"/>
      <c r="BY3009" s="109"/>
      <c r="BZ3009" s="109"/>
      <c r="CA3009" s="109"/>
      <c r="CB3009" s="109"/>
      <c r="CC3009" s="109"/>
      <c r="CD3009" s="109"/>
      <c r="CE3009" s="109"/>
      <c r="CF3009" s="109"/>
      <c r="CG3009" s="109"/>
      <c r="CH3009" s="109"/>
      <c r="CI3009" s="109"/>
      <c r="CJ3009" s="109"/>
      <c r="CK3009" s="109"/>
      <c r="CL3009" s="109"/>
      <c r="CM3009" s="109"/>
      <c r="CN3009" s="109"/>
      <c r="CO3009" s="109"/>
      <c r="CP3009" s="109"/>
      <c r="CQ3009" s="109"/>
      <c r="CR3009" s="109"/>
      <c r="CS3009" s="109"/>
      <c r="CT3009" s="109"/>
      <c r="CU3009" s="109"/>
      <c r="CV3009" s="109"/>
      <c r="CW3009" s="109"/>
      <c r="CX3009" s="109"/>
      <c r="CY3009" s="109"/>
      <c r="CZ3009" s="109"/>
      <c r="DA3009" s="109"/>
      <c r="DB3009" s="109"/>
      <c r="DC3009" s="109"/>
      <c r="DD3009" s="109"/>
      <c r="DE3009" s="109"/>
      <c r="DF3009" s="109"/>
      <c r="DG3009" s="109"/>
      <c r="DH3009" s="109"/>
      <c r="DI3009" s="109"/>
      <c r="DJ3009" s="109"/>
      <c r="DK3009" s="109"/>
      <c r="DL3009" s="109"/>
      <c r="DM3009" s="109"/>
      <c r="DN3009" s="109"/>
      <c r="DO3009" s="109"/>
      <c r="DP3009" s="109"/>
      <c r="DQ3009" s="109"/>
      <c r="DR3009" s="109"/>
      <c r="DS3009" s="109"/>
      <c r="DT3009" s="109"/>
      <c r="DU3009" s="109"/>
      <c r="DV3009" s="109"/>
      <c r="DW3009" s="109"/>
      <c r="DX3009" s="109"/>
      <c r="DY3009" s="109"/>
      <c r="DZ3009" s="109"/>
      <c r="EA3009" s="109"/>
      <c r="EB3009" s="109"/>
      <c r="EC3009" s="109"/>
      <c r="ED3009" s="109"/>
      <c r="EE3009" s="109"/>
      <c r="EF3009" s="109"/>
      <c r="EG3009" s="109"/>
      <c r="EH3009" s="109"/>
      <c r="EI3009" s="109"/>
      <c r="EJ3009" s="109"/>
      <c r="EK3009" s="109"/>
      <c r="EL3009" s="109"/>
      <c r="EM3009" s="109"/>
      <c r="EN3009" s="109"/>
      <c r="EO3009" s="109"/>
      <c r="EP3009" s="109"/>
      <c r="EQ3009" s="109"/>
      <c r="ER3009" s="109"/>
      <c r="ES3009" s="109"/>
      <c r="ET3009" s="109"/>
      <c r="EU3009" s="109"/>
      <c r="EV3009" s="109"/>
      <c r="EW3009" s="109"/>
      <c r="EX3009" s="109"/>
      <c r="EY3009" s="109"/>
      <c r="EZ3009" s="109"/>
      <c r="FA3009" s="109"/>
      <c r="FB3009" s="109"/>
      <c r="FC3009" s="109"/>
      <c r="FD3009" s="109"/>
      <c r="FE3009" s="109"/>
      <c r="FF3009" s="109"/>
      <c r="FG3009" s="109"/>
      <c r="FH3009" s="109"/>
      <c r="FI3009" s="109"/>
      <c r="FJ3009" s="109"/>
      <c r="FK3009" s="109"/>
      <c r="FL3009" s="109"/>
      <c r="FM3009" s="109"/>
      <c r="FN3009" s="109"/>
      <c r="FO3009" s="109"/>
      <c r="FP3009" s="109"/>
      <c r="FQ3009" s="109"/>
      <c r="FR3009" s="109"/>
      <c r="FS3009" s="109"/>
      <c r="FT3009" s="109"/>
      <c r="FU3009" s="109"/>
      <c r="FV3009" s="109"/>
      <c r="FW3009" s="109"/>
      <c r="FX3009" s="109"/>
      <c r="FY3009" s="109"/>
      <c r="FZ3009" s="109"/>
      <c r="GA3009" s="109"/>
      <c r="GB3009" s="109"/>
      <c r="GC3009" s="109"/>
      <c r="GD3009" s="109"/>
      <c r="GE3009" s="109"/>
      <c r="GF3009" s="109"/>
      <c r="GG3009" s="109"/>
      <c r="GH3009" s="109"/>
      <c r="GI3009" s="109"/>
      <c r="GJ3009" s="109"/>
      <c r="GK3009" s="109"/>
      <c r="GL3009" s="109"/>
      <c r="GM3009" s="109"/>
      <c r="GN3009" s="109"/>
      <c r="GO3009" s="109"/>
      <c r="GP3009" s="109"/>
      <c r="GQ3009" s="109"/>
      <c r="GR3009" s="109"/>
      <c r="GS3009" s="109"/>
      <c r="GT3009" s="109"/>
      <c r="GU3009" s="109"/>
      <c r="GV3009" s="109"/>
      <c r="GW3009" s="109"/>
      <c r="GX3009" s="109"/>
      <c r="GY3009" s="109"/>
      <c r="GZ3009" s="109"/>
      <c r="HA3009" s="109"/>
      <c r="HB3009" s="109"/>
      <c r="HC3009" s="109"/>
      <c r="HD3009" s="109"/>
      <c r="HE3009" s="109"/>
      <c r="HF3009" s="109"/>
      <c r="HG3009" s="109"/>
      <c r="HH3009" s="109"/>
      <c r="HI3009" s="109"/>
      <c r="HJ3009" s="109"/>
      <c r="HK3009" s="109"/>
      <c r="HL3009" s="109"/>
      <c r="HM3009" s="109"/>
      <c r="HN3009" s="109"/>
      <c r="HO3009" s="109"/>
      <c r="HP3009" s="109"/>
      <c r="HQ3009" s="109"/>
      <c r="HR3009" s="109"/>
      <c r="HS3009" s="109"/>
      <c r="HT3009" s="109"/>
      <c r="HU3009" s="109"/>
      <c r="HV3009" s="109"/>
      <c r="HW3009" s="109"/>
      <c r="HX3009" s="109"/>
      <c r="HY3009" s="109"/>
      <c r="HZ3009" s="109"/>
      <c r="IA3009" s="109"/>
      <c r="IB3009" s="109"/>
      <c r="IC3009" s="109"/>
      <c r="ID3009" s="109"/>
      <c r="IE3009" s="109"/>
      <c r="IF3009" s="109"/>
      <c r="IG3009" s="109"/>
      <c r="IH3009" s="109"/>
      <c r="II3009" s="109"/>
      <c r="IJ3009" s="109"/>
      <c r="IK3009" s="109"/>
      <c r="IL3009" s="109"/>
      <c r="IM3009" s="109"/>
      <c r="IN3009" s="109"/>
      <c r="IO3009" s="109"/>
      <c r="IP3009" s="109"/>
      <c r="IQ3009" s="109"/>
      <c r="IR3009" s="109"/>
      <c r="IS3009" s="109"/>
      <c r="IT3009" s="109"/>
      <c r="IU3009" s="109"/>
      <c r="IV3009" s="109"/>
    </row>
    <row r="3010" spans="1:256" ht="12" customHeight="1">
      <c r="A3010"/>
      <c r="B3010" s="65">
        <v>1</v>
      </c>
      <c r="C3010" s="66">
        <f t="shared" si="140"/>
        <v>0</v>
      </c>
      <c r="D3010" s="76" t="s">
        <v>87</v>
      </c>
      <c r="E3010" s="77" t="s">
        <v>90</v>
      </c>
      <c r="F3010" s="76" t="s">
        <v>68</v>
      </c>
      <c r="G3010" s="78"/>
      <c r="H3010" s="96" t="s">
        <v>126</v>
      </c>
      <c r="I3010" s="107" t="s">
        <v>3649</v>
      </c>
      <c r="J3010" s="81"/>
      <c r="K3010" s="72"/>
      <c r="L3010" s="72"/>
      <c r="M3010" s="72"/>
      <c r="N3010" s="72"/>
      <c r="O3010" s="72"/>
      <c r="P3010" s="72"/>
      <c r="Q3010" s="833"/>
      <c r="R3010" s="102"/>
      <c r="S3010" s="73"/>
      <c r="T3010" s="102"/>
      <c r="U3010" s="103"/>
      <c r="V3010" s="104"/>
      <c r="W3010"/>
      <c r="X3010" s="123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/>
      <c r="BN3010"/>
      <c r="BO3010"/>
      <c r="BP3010"/>
      <c r="BQ3010"/>
      <c r="BR3010"/>
      <c r="BS3010"/>
      <c r="BT3010"/>
      <c r="BU3010"/>
      <c r="BV3010"/>
      <c r="BW3010"/>
      <c r="BX3010"/>
      <c r="BY3010"/>
      <c r="BZ3010"/>
      <c r="CA3010"/>
      <c r="CB3010"/>
      <c r="CC3010"/>
      <c r="CD3010"/>
      <c r="CE3010"/>
      <c r="CF3010"/>
      <c r="CG3010"/>
      <c r="CH3010"/>
      <c r="CI3010"/>
      <c r="CJ3010"/>
      <c r="CK3010"/>
      <c r="CL3010"/>
      <c r="CM3010"/>
      <c r="CN3010"/>
      <c r="CO3010"/>
      <c r="CP3010"/>
      <c r="CQ3010"/>
      <c r="CR3010"/>
      <c r="CS3010"/>
      <c r="CT3010"/>
      <c r="CU3010"/>
      <c r="CV3010"/>
      <c r="CW3010"/>
      <c r="CX3010"/>
      <c r="CY3010"/>
      <c r="CZ3010"/>
      <c r="DA3010"/>
      <c r="DB3010"/>
      <c r="DC3010"/>
      <c r="DD3010"/>
      <c r="DE3010"/>
      <c r="DF3010"/>
      <c r="DG3010"/>
      <c r="DH3010"/>
      <c r="DI3010"/>
      <c r="DJ3010"/>
      <c r="DK3010"/>
      <c r="DL3010"/>
      <c r="DM3010"/>
      <c r="DN3010"/>
      <c r="DO3010"/>
      <c r="DP3010"/>
      <c r="DQ3010"/>
      <c r="DR3010"/>
      <c r="DS3010"/>
      <c r="DT3010"/>
      <c r="DU3010"/>
      <c r="DV3010"/>
      <c r="DW3010"/>
      <c r="DX3010"/>
      <c r="DY3010"/>
      <c r="DZ3010"/>
      <c r="EA3010"/>
      <c r="EB3010"/>
      <c r="EC3010"/>
      <c r="ED3010"/>
      <c r="EE3010"/>
      <c r="EF3010"/>
      <c r="EG3010"/>
      <c r="EH3010"/>
      <c r="EI3010"/>
      <c r="EJ3010"/>
      <c r="EK3010"/>
      <c r="EL3010"/>
      <c r="EM3010"/>
      <c r="EN3010"/>
      <c r="EO3010"/>
      <c r="EP3010"/>
      <c r="EQ3010"/>
      <c r="ER3010"/>
      <c r="ES3010"/>
      <c r="ET3010"/>
      <c r="EU3010"/>
      <c r="EV3010"/>
      <c r="EW3010"/>
      <c r="EX3010"/>
      <c r="EY3010"/>
      <c r="EZ3010"/>
      <c r="FA3010"/>
      <c r="FB3010"/>
      <c r="FC3010"/>
      <c r="FD3010"/>
      <c r="FE3010"/>
      <c r="FF3010"/>
      <c r="FG3010"/>
      <c r="FH3010"/>
      <c r="FI3010"/>
      <c r="FJ3010"/>
      <c r="FK3010"/>
      <c r="FL3010"/>
      <c r="FM3010"/>
      <c r="FN3010"/>
      <c r="FO3010"/>
      <c r="FP3010"/>
      <c r="FQ3010"/>
      <c r="FR3010"/>
      <c r="FS3010"/>
      <c r="FT3010"/>
      <c r="FU3010"/>
      <c r="FV3010"/>
      <c r="FW3010"/>
      <c r="FX3010"/>
      <c r="FY3010"/>
      <c r="FZ3010"/>
      <c r="GA3010"/>
      <c r="GB3010"/>
      <c r="GC3010"/>
      <c r="GD3010"/>
      <c r="GE3010"/>
      <c r="GF3010"/>
      <c r="GG3010"/>
      <c r="GH3010"/>
      <c r="GI3010"/>
      <c r="GJ3010"/>
      <c r="GK3010"/>
      <c r="GL3010"/>
      <c r="GM3010"/>
      <c r="GN3010"/>
      <c r="GO3010"/>
      <c r="GP3010"/>
      <c r="GQ3010"/>
      <c r="GR3010"/>
      <c r="GS3010"/>
      <c r="GT3010"/>
      <c r="GU3010"/>
      <c r="GV3010"/>
      <c r="GW3010"/>
      <c r="GX3010"/>
      <c r="GY3010"/>
      <c r="GZ3010"/>
      <c r="HA3010"/>
      <c r="HB3010"/>
      <c r="HC3010"/>
      <c r="HD3010"/>
      <c r="HE3010"/>
      <c r="HF3010"/>
      <c r="HG3010"/>
      <c r="HH3010"/>
      <c r="HI3010"/>
      <c r="HJ3010"/>
      <c r="HK3010"/>
      <c r="HL3010"/>
      <c r="HM3010"/>
      <c r="HN3010"/>
      <c r="HO3010"/>
      <c r="HP3010"/>
      <c r="HQ3010"/>
      <c r="HR3010"/>
      <c r="HS3010"/>
      <c r="HT3010"/>
      <c r="HU3010"/>
      <c r="HV3010"/>
      <c r="HW3010"/>
      <c r="HX3010"/>
      <c r="HY3010"/>
      <c r="HZ3010"/>
      <c r="IA3010"/>
      <c r="IB3010"/>
      <c r="IC3010"/>
      <c r="ID3010"/>
      <c r="IE3010"/>
      <c r="IF3010"/>
      <c r="IG3010"/>
      <c r="IH3010"/>
      <c r="II3010"/>
      <c r="IJ3010"/>
      <c r="IK3010"/>
      <c r="IL3010"/>
      <c r="IM3010"/>
      <c r="IN3010"/>
      <c r="IO3010"/>
      <c r="IP3010"/>
      <c r="IQ3010"/>
      <c r="IR3010"/>
      <c r="IS3010"/>
      <c r="IT3010"/>
      <c r="IU3010"/>
      <c r="IV3010"/>
    </row>
    <row r="3011" spans="1:256" ht="12.5">
      <c r="B3011" s="65">
        <v>1</v>
      </c>
      <c r="C3011" s="66">
        <f t="shared" si="140"/>
        <v>0</v>
      </c>
      <c r="D3011" s="659" t="s">
        <v>90</v>
      </c>
      <c r="E3011" s="656" t="s">
        <v>99</v>
      </c>
      <c r="F3011" s="659" t="s">
        <v>90</v>
      </c>
      <c r="G3011" s="78"/>
      <c r="H3011" s="96" t="s">
        <v>131</v>
      </c>
      <c r="I3011" s="107" t="s">
        <v>3650</v>
      </c>
      <c r="J3011" s="81"/>
      <c r="K3011" s="72"/>
      <c r="L3011" s="72"/>
      <c r="M3011" s="72"/>
      <c r="N3011" s="72"/>
      <c r="O3011" s="72"/>
      <c r="P3011" s="72"/>
      <c r="Q3011" s="833"/>
      <c r="R3011" s="102"/>
      <c r="S3011" s="73"/>
      <c r="T3011" s="102"/>
      <c r="U3011" s="103"/>
      <c r="V3011" s="104"/>
      <c r="W3011" s="55"/>
      <c r="X3011" s="55"/>
      <c r="Y3011" s="55"/>
      <c r="Z3011" s="55"/>
      <c r="AA3011" s="55"/>
      <c r="AB3011" s="55"/>
      <c r="AC3011" s="55"/>
      <c r="AD3011" s="55"/>
      <c r="AE3011" s="55"/>
      <c r="AF3011" s="55"/>
      <c r="AG3011" s="55"/>
      <c r="AH3011" s="55"/>
      <c r="AI3011" s="55"/>
      <c r="AJ3011" s="55"/>
      <c r="AK3011" s="55"/>
      <c r="AL3011" s="55"/>
      <c r="AM3011" s="55"/>
      <c r="AN3011" s="55"/>
      <c r="AO3011" s="55"/>
      <c r="AP3011" s="55"/>
      <c r="AQ3011" s="55"/>
      <c r="AR3011" s="55"/>
      <c r="AS3011" s="55"/>
      <c r="AT3011" s="55"/>
      <c r="AU3011" s="55"/>
      <c r="AV3011" s="55"/>
      <c r="AW3011" s="55"/>
      <c r="AX3011" s="55"/>
      <c r="AY3011" s="55"/>
      <c r="AZ3011" s="55"/>
      <c r="BA3011" s="55"/>
      <c r="BB3011" s="55"/>
      <c r="BC3011" s="55"/>
      <c r="BD3011" s="55"/>
      <c r="BE3011" s="55"/>
      <c r="BF3011" s="55"/>
      <c r="BG3011" s="55"/>
      <c r="BH3011" s="55"/>
      <c r="BI3011" s="55"/>
      <c r="BJ3011" s="55"/>
      <c r="BK3011" s="55"/>
      <c r="BL3011" s="55"/>
      <c r="BM3011" s="55"/>
      <c r="BN3011" s="55"/>
      <c r="BO3011" s="55"/>
      <c r="BP3011" s="55"/>
      <c r="BQ3011" s="55"/>
      <c r="BR3011" s="55"/>
      <c r="BS3011" s="55"/>
      <c r="BT3011" s="55"/>
      <c r="BU3011" s="55"/>
      <c r="BV3011" s="55"/>
      <c r="BW3011" s="55"/>
      <c r="BX3011" s="55"/>
      <c r="BY3011" s="55"/>
      <c r="BZ3011" s="55"/>
      <c r="CA3011" s="55"/>
      <c r="CB3011" s="55"/>
      <c r="CC3011" s="55"/>
      <c r="CD3011" s="55"/>
      <c r="CE3011" s="55"/>
      <c r="CF3011" s="55"/>
      <c r="CG3011" s="55"/>
      <c r="CH3011" s="55"/>
      <c r="CI3011" s="55"/>
      <c r="CJ3011" s="55"/>
      <c r="CK3011" s="55"/>
      <c r="CL3011" s="55"/>
      <c r="CM3011" s="55"/>
      <c r="CN3011" s="55"/>
      <c r="CO3011" s="55"/>
      <c r="CP3011" s="55"/>
      <c r="CQ3011" s="55"/>
      <c r="CR3011" s="55"/>
      <c r="CS3011" s="55"/>
      <c r="CT3011" s="55"/>
      <c r="CU3011" s="55"/>
      <c r="CV3011" s="55"/>
      <c r="CW3011" s="55"/>
      <c r="CX3011" s="55"/>
      <c r="CY3011" s="55"/>
      <c r="CZ3011" s="55"/>
      <c r="DA3011" s="55"/>
      <c r="DB3011" s="55"/>
      <c r="DC3011" s="55"/>
      <c r="DD3011" s="55"/>
      <c r="DE3011" s="55"/>
      <c r="DF3011" s="55"/>
      <c r="DG3011" s="55"/>
      <c r="DH3011" s="55"/>
      <c r="DI3011" s="55"/>
      <c r="DJ3011" s="55"/>
      <c r="DK3011" s="55"/>
      <c r="DL3011" s="55"/>
      <c r="DM3011" s="55"/>
      <c r="DN3011" s="55"/>
      <c r="DO3011" s="55"/>
      <c r="DP3011" s="55"/>
      <c r="DQ3011" s="55"/>
      <c r="DR3011" s="55"/>
      <c r="DS3011" s="55"/>
      <c r="DT3011" s="55"/>
      <c r="DU3011" s="55"/>
      <c r="DV3011" s="55"/>
      <c r="DW3011" s="55"/>
      <c r="DX3011" s="55"/>
      <c r="DY3011" s="55"/>
      <c r="DZ3011" s="55"/>
      <c r="EA3011" s="55"/>
      <c r="EB3011" s="55"/>
      <c r="EC3011" s="55"/>
      <c r="ED3011" s="55"/>
      <c r="EE3011" s="55"/>
      <c r="EF3011" s="55"/>
      <c r="EG3011" s="55"/>
      <c r="EH3011" s="55"/>
      <c r="EI3011" s="55"/>
      <c r="EJ3011" s="55"/>
      <c r="EK3011" s="55"/>
      <c r="EL3011" s="55"/>
      <c r="EM3011" s="55"/>
      <c r="EN3011" s="55"/>
      <c r="EO3011" s="55"/>
      <c r="EP3011" s="55"/>
      <c r="EQ3011" s="55"/>
      <c r="ER3011" s="55"/>
      <c r="ES3011" s="55"/>
      <c r="ET3011" s="55"/>
      <c r="EU3011" s="55"/>
      <c r="EV3011" s="55"/>
      <c r="EW3011" s="55"/>
      <c r="EX3011" s="55"/>
      <c r="EY3011" s="55"/>
      <c r="EZ3011" s="55"/>
      <c r="FA3011" s="55"/>
      <c r="FB3011" s="55"/>
      <c r="FC3011" s="55"/>
      <c r="FD3011" s="55"/>
      <c r="FE3011" s="55"/>
      <c r="FF3011" s="55"/>
      <c r="FG3011" s="55"/>
      <c r="FH3011" s="55"/>
      <c r="FI3011" s="55"/>
      <c r="FJ3011" s="55"/>
      <c r="FK3011" s="55"/>
      <c r="FL3011" s="55"/>
      <c r="FM3011" s="55"/>
      <c r="FN3011" s="55"/>
      <c r="FO3011" s="55"/>
      <c r="FP3011" s="55"/>
      <c r="FQ3011" s="55"/>
      <c r="FR3011" s="55"/>
      <c r="FS3011" s="55"/>
      <c r="FT3011" s="55"/>
      <c r="FU3011" s="55"/>
      <c r="FV3011" s="55"/>
      <c r="FW3011" s="55"/>
      <c r="FX3011" s="55"/>
      <c r="FY3011" s="55"/>
      <c r="FZ3011" s="55"/>
      <c r="GA3011" s="55"/>
      <c r="GB3011" s="55"/>
      <c r="GC3011" s="55"/>
      <c r="GD3011" s="55"/>
      <c r="GE3011" s="55"/>
      <c r="GF3011" s="55"/>
      <c r="GG3011" s="55"/>
      <c r="GH3011" s="55"/>
      <c r="GI3011" s="55"/>
      <c r="GJ3011" s="55"/>
      <c r="GK3011" s="55"/>
      <c r="GL3011" s="55"/>
      <c r="GM3011" s="55"/>
      <c r="GN3011" s="55"/>
      <c r="GO3011" s="55"/>
      <c r="GP3011" s="55"/>
      <c r="GQ3011" s="55"/>
      <c r="GR3011" s="55"/>
      <c r="GS3011" s="55"/>
      <c r="GT3011" s="55"/>
      <c r="GU3011" s="55"/>
      <c r="GV3011" s="55"/>
      <c r="GW3011" s="55"/>
      <c r="GX3011" s="55"/>
      <c r="GY3011" s="55"/>
      <c r="GZ3011" s="55"/>
      <c r="HA3011" s="55"/>
      <c r="HB3011" s="55"/>
      <c r="HC3011" s="55"/>
      <c r="HD3011" s="55"/>
      <c r="HE3011" s="55"/>
      <c r="HF3011" s="55"/>
      <c r="HG3011" s="55"/>
      <c r="HH3011" s="55"/>
      <c r="HI3011" s="55"/>
      <c r="HJ3011" s="55"/>
      <c r="HK3011" s="55"/>
      <c r="HL3011" s="55"/>
      <c r="HM3011" s="55"/>
      <c r="HN3011" s="55"/>
      <c r="HO3011" s="55"/>
      <c r="HP3011" s="55"/>
      <c r="HQ3011" s="55"/>
      <c r="HR3011" s="55"/>
      <c r="HS3011" s="55"/>
      <c r="HT3011" s="55"/>
      <c r="HU3011" s="55"/>
      <c r="HV3011" s="55"/>
      <c r="HW3011" s="55"/>
      <c r="HX3011" s="55"/>
      <c r="HY3011" s="55"/>
      <c r="HZ3011" s="55"/>
      <c r="IA3011" s="55"/>
      <c r="IB3011" s="55"/>
      <c r="IC3011" s="55"/>
      <c r="ID3011" s="55"/>
      <c r="IE3011" s="55"/>
      <c r="IF3011" s="55"/>
      <c r="IG3011" s="55"/>
      <c r="IH3011" s="55"/>
      <c r="II3011" s="55"/>
      <c r="IJ3011" s="55"/>
      <c r="IK3011" s="55"/>
      <c r="IL3011" s="55"/>
      <c r="IM3011" s="55"/>
      <c r="IN3011" s="55"/>
      <c r="IO3011" s="55"/>
      <c r="IP3011" s="55"/>
      <c r="IQ3011" s="55"/>
      <c r="IR3011" s="55"/>
      <c r="IS3011" s="55"/>
      <c r="IT3011" s="55"/>
      <c r="IU3011" s="55"/>
      <c r="IV3011" s="55"/>
    </row>
    <row r="3012" spans="1:256" ht="12.5">
      <c r="B3012" s="65">
        <v>1</v>
      </c>
      <c r="C3012" s="66">
        <v>0</v>
      </c>
      <c r="D3012" s="76" t="s">
        <v>87</v>
      </c>
      <c r="E3012" s="77" t="s">
        <v>90</v>
      </c>
      <c r="F3012" s="76" t="s">
        <v>87</v>
      </c>
      <c r="G3012" s="78"/>
      <c r="H3012" s="96" t="s">
        <v>94</v>
      </c>
      <c r="I3012" s="107" t="s">
        <v>366</v>
      </c>
      <c r="J3012" s="81" t="s">
        <v>6111</v>
      </c>
      <c r="K3012" s="72"/>
      <c r="L3012" s="72"/>
      <c r="M3012" s="72"/>
      <c r="N3012" s="72"/>
      <c r="O3012" s="72"/>
      <c r="P3012" s="72"/>
      <c r="Q3012" s="833"/>
      <c r="R3012" s="102"/>
      <c r="S3012" s="73"/>
      <c r="T3012" s="102"/>
      <c r="U3012" s="103"/>
      <c r="V3012" s="104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  <c r="BK3012"/>
      <c r="BL3012"/>
      <c r="BM3012"/>
      <c r="BN3012"/>
      <c r="BO3012"/>
      <c r="BP3012"/>
      <c r="BQ3012"/>
      <c r="BR3012"/>
      <c r="BS3012"/>
      <c r="BT3012"/>
      <c r="BU3012"/>
      <c r="BV3012"/>
      <c r="BW3012"/>
      <c r="BX3012"/>
      <c r="BY3012"/>
      <c r="BZ3012"/>
      <c r="CA3012"/>
      <c r="CB3012"/>
      <c r="CC3012"/>
      <c r="CD3012"/>
      <c r="CE3012"/>
      <c r="CF3012"/>
      <c r="CG3012"/>
      <c r="CH3012"/>
      <c r="CI3012"/>
      <c r="CJ3012"/>
      <c r="CK3012"/>
      <c r="CL3012"/>
      <c r="CM3012"/>
      <c r="CN3012"/>
      <c r="CO3012"/>
      <c r="CP3012"/>
      <c r="CQ3012"/>
      <c r="CR3012"/>
      <c r="CS3012"/>
      <c r="CT3012"/>
      <c r="CU3012"/>
      <c r="CV3012"/>
      <c r="CW3012"/>
      <c r="CX3012"/>
      <c r="CY3012"/>
      <c r="CZ3012"/>
      <c r="DA3012"/>
      <c r="DB3012"/>
      <c r="DC3012"/>
      <c r="DD3012"/>
      <c r="DE3012"/>
      <c r="DF3012"/>
      <c r="DG3012"/>
      <c r="DH3012"/>
      <c r="DI3012"/>
      <c r="DJ3012"/>
      <c r="DK3012"/>
      <c r="DL3012"/>
      <c r="DM3012"/>
      <c r="DN3012"/>
      <c r="DO3012"/>
      <c r="DP3012"/>
      <c r="DQ3012"/>
      <c r="DR3012"/>
      <c r="DS3012"/>
      <c r="DT3012"/>
      <c r="DU3012"/>
      <c r="DV3012"/>
      <c r="DW3012"/>
      <c r="DX3012"/>
      <c r="DY3012"/>
      <c r="DZ3012"/>
      <c r="EA3012"/>
      <c r="EB3012"/>
      <c r="EC3012"/>
      <c r="ED3012"/>
      <c r="EE3012"/>
      <c r="EF3012"/>
      <c r="EG3012"/>
      <c r="EH3012"/>
      <c r="EI3012"/>
      <c r="EJ3012"/>
      <c r="EK3012"/>
      <c r="EL3012"/>
      <c r="EM3012"/>
      <c r="EN3012"/>
      <c r="EO3012"/>
      <c r="EP3012"/>
      <c r="EQ3012"/>
      <c r="ER3012"/>
      <c r="ES3012"/>
      <c r="ET3012"/>
      <c r="EU3012"/>
      <c r="EV3012"/>
      <c r="EW3012"/>
      <c r="EX3012"/>
      <c r="EY3012"/>
      <c r="EZ3012"/>
      <c r="FA3012"/>
      <c r="FB3012"/>
      <c r="FC3012"/>
      <c r="FD3012"/>
      <c r="FE3012"/>
      <c r="FF3012"/>
      <c r="FG3012"/>
      <c r="FH3012"/>
      <c r="FI3012"/>
      <c r="FJ3012"/>
      <c r="FK3012"/>
      <c r="FL3012"/>
      <c r="FM3012"/>
      <c r="FN3012"/>
      <c r="FO3012"/>
      <c r="FP3012"/>
      <c r="FQ3012"/>
      <c r="FR3012"/>
      <c r="FS3012"/>
      <c r="FT3012"/>
      <c r="FU3012"/>
      <c r="FV3012"/>
      <c r="FW3012"/>
      <c r="FX3012"/>
      <c r="FY3012"/>
      <c r="FZ3012"/>
      <c r="GA3012"/>
      <c r="GB3012"/>
      <c r="GC3012"/>
      <c r="GD3012"/>
      <c r="GE3012"/>
      <c r="GF3012"/>
      <c r="GG3012"/>
      <c r="GH3012"/>
      <c r="GI3012"/>
      <c r="GJ3012"/>
      <c r="GK3012"/>
      <c r="GL3012"/>
      <c r="GM3012"/>
      <c r="GN3012"/>
      <c r="GO3012"/>
      <c r="GP3012"/>
      <c r="GQ3012"/>
      <c r="GR3012"/>
      <c r="GS3012"/>
      <c r="GT3012"/>
      <c r="GU3012"/>
      <c r="GV3012"/>
      <c r="GW3012"/>
      <c r="GX3012"/>
      <c r="GY3012"/>
      <c r="GZ3012"/>
      <c r="HA3012"/>
      <c r="HB3012"/>
      <c r="HC3012"/>
      <c r="HD3012"/>
      <c r="HE3012"/>
      <c r="HF3012"/>
      <c r="HG3012"/>
      <c r="HH3012"/>
      <c r="HI3012"/>
      <c r="HJ3012"/>
      <c r="HK3012"/>
      <c r="HL3012"/>
      <c r="HM3012"/>
      <c r="HN3012"/>
      <c r="HO3012"/>
      <c r="HP3012"/>
      <c r="HQ3012"/>
      <c r="HR3012"/>
      <c r="HS3012"/>
      <c r="HT3012"/>
      <c r="HU3012"/>
      <c r="HV3012"/>
      <c r="HW3012"/>
      <c r="HX3012"/>
      <c r="HY3012"/>
      <c r="HZ3012"/>
      <c r="IA3012"/>
      <c r="IB3012"/>
      <c r="IC3012"/>
      <c r="ID3012"/>
      <c r="IE3012"/>
      <c r="IF3012"/>
      <c r="IG3012"/>
      <c r="IH3012"/>
      <c r="II3012"/>
      <c r="IJ3012"/>
      <c r="IK3012"/>
      <c r="IL3012"/>
      <c r="IM3012"/>
      <c r="IN3012"/>
      <c r="IO3012"/>
      <c r="IP3012"/>
      <c r="IQ3012"/>
      <c r="IR3012"/>
      <c r="IS3012"/>
      <c r="IT3012"/>
      <c r="IU3012"/>
      <c r="IV3012"/>
    </row>
    <row r="3013" spans="1:256" ht="12" customHeight="1">
      <c r="B3013" s="65">
        <v>1</v>
      </c>
      <c r="C3013" s="66">
        <v>4</v>
      </c>
      <c r="D3013" s="857" t="s">
        <v>90</v>
      </c>
      <c r="E3013" s="853" t="s">
        <v>68</v>
      </c>
      <c r="F3013" s="852" t="s">
        <v>70</v>
      </c>
      <c r="G3013" s="78"/>
      <c r="H3013" s="100" t="s">
        <v>122</v>
      </c>
      <c r="I3013" s="101" t="s">
        <v>6030</v>
      </c>
      <c r="J3013" s="81" t="s">
        <v>616</v>
      </c>
      <c r="K3013" s="72"/>
      <c r="L3013" s="72"/>
      <c r="M3013" s="72"/>
      <c r="N3013" s="72"/>
      <c r="O3013" s="72"/>
      <c r="P3013" s="72"/>
      <c r="Q3013" s="833"/>
      <c r="R3013" s="102"/>
      <c r="S3013" s="73"/>
      <c r="T3013" s="102"/>
      <c r="U3013" s="103"/>
      <c r="V3013" s="104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/>
      <c r="BN3013"/>
      <c r="BO3013"/>
      <c r="BP3013"/>
      <c r="BQ3013"/>
      <c r="BR3013"/>
      <c r="BS3013"/>
      <c r="BT3013"/>
      <c r="BU3013"/>
      <c r="BV3013"/>
      <c r="BW3013"/>
      <c r="BX3013"/>
      <c r="BY3013"/>
      <c r="BZ3013"/>
      <c r="CA3013"/>
      <c r="CB3013"/>
      <c r="CC3013"/>
      <c r="CD3013"/>
      <c r="CE3013"/>
      <c r="CF3013"/>
      <c r="CG3013"/>
      <c r="CH3013"/>
      <c r="CI3013"/>
      <c r="CJ3013"/>
      <c r="CK3013"/>
      <c r="CL3013"/>
      <c r="CM3013"/>
      <c r="CN3013"/>
      <c r="CO3013"/>
      <c r="CP3013"/>
      <c r="CQ3013"/>
      <c r="CR3013"/>
      <c r="CS3013"/>
      <c r="CT3013"/>
      <c r="CU3013"/>
      <c r="CV3013"/>
      <c r="CW3013"/>
      <c r="CX3013"/>
      <c r="CY3013"/>
      <c r="CZ3013"/>
      <c r="DA3013"/>
      <c r="DB3013"/>
      <c r="DC3013"/>
      <c r="DD3013"/>
      <c r="DE3013"/>
      <c r="DF3013"/>
      <c r="DG3013"/>
      <c r="DH3013"/>
      <c r="DI3013"/>
      <c r="DJ3013"/>
      <c r="DK3013"/>
      <c r="DL3013"/>
      <c r="DM3013"/>
      <c r="DN3013"/>
      <c r="DO3013"/>
      <c r="DP3013"/>
      <c r="DQ3013"/>
      <c r="DR3013"/>
      <c r="DS3013"/>
      <c r="DT3013"/>
      <c r="DU3013"/>
      <c r="DV3013"/>
      <c r="DW3013"/>
      <c r="DX3013"/>
      <c r="DY3013"/>
      <c r="DZ3013"/>
      <c r="EA3013"/>
      <c r="EB3013"/>
      <c r="EC3013"/>
      <c r="ED3013"/>
      <c r="EE3013"/>
      <c r="EF3013"/>
      <c r="EG3013"/>
      <c r="EH3013"/>
      <c r="EI3013"/>
      <c r="EJ3013"/>
      <c r="EK3013"/>
      <c r="EL3013"/>
      <c r="EM3013"/>
      <c r="EN3013"/>
      <c r="EO3013"/>
      <c r="EP3013"/>
      <c r="EQ3013"/>
      <c r="ER3013"/>
      <c r="ES3013"/>
      <c r="ET3013"/>
      <c r="EU3013"/>
      <c r="EV3013"/>
      <c r="EW3013"/>
      <c r="EX3013"/>
      <c r="EY3013"/>
      <c r="EZ3013"/>
      <c r="FA3013"/>
      <c r="FB3013"/>
      <c r="FC3013"/>
      <c r="FD3013"/>
      <c r="FE3013"/>
      <c r="FF3013"/>
      <c r="FG3013"/>
      <c r="FH3013"/>
      <c r="FI3013"/>
      <c r="FJ3013"/>
      <c r="FK3013"/>
      <c r="FL3013"/>
      <c r="FM3013"/>
      <c r="FN3013"/>
      <c r="FO3013"/>
      <c r="FP3013"/>
      <c r="FQ3013"/>
      <c r="FR3013"/>
      <c r="FS3013"/>
      <c r="FT3013"/>
      <c r="FU3013"/>
      <c r="FV3013"/>
      <c r="FW3013"/>
      <c r="FX3013"/>
      <c r="FY3013"/>
      <c r="FZ3013"/>
      <c r="GA3013"/>
      <c r="GB3013"/>
      <c r="GC3013"/>
      <c r="GD3013"/>
      <c r="GE3013"/>
      <c r="GF3013"/>
      <c r="GG3013"/>
      <c r="GH3013"/>
      <c r="GI3013"/>
      <c r="GJ3013"/>
      <c r="GK3013"/>
      <c r="GL3013"/>
      <c r="GM3013"/>
      <c r="GN3013"/>
      <c r="GO3013"/>
      <c r="GP3013"/>
      <c r="GQ3013"/>
      <c r="GR3013"/>
      <c r="GS3013"/>
      <c r="GT3013"/>
      <c r="GU3013"/>
      <c r="GV3013"/>
      <c r="GW3013"/>
      <c r="GX3013"/>
      <c r="GY3013"/>
      <c r="GZ3013"/>
      <c r="HA3013"/>
      <c r="HB3013"/>
      <c r="HC3013"/>
      <c r="HD3013"/>
      <c r="HE3013"/>
      <c r="HF3013"/>
      <c r="HG3013"/>
      <c r="HH3013"/>
      <c r="HI3013"/>
      <c r="HJ3013"/>
      <c r="HK3013"/>
      <c r="HL3013"/>
      <c r="HM3013"/>
      <c r="HN3013"/>
      <c r="HO3013"/>
      <c r="HP3013"/>
      <c r="HQ3013"/>
      <c r="HR3013"/>
      <c r="HS3013"/>
      <c r="HT3013"/>
      <c r="HU3013"/>
      <c r="HV3013"/>
      <c r="HW3013"/>
      <c r="HX3013"/>
      <c r="HY3013"/>
      <c r="HZ3013"/>
      <c r="IA3013"/>
      <c r="IB3013"/>
      <c r="IC3013"/>
      <c r="ID3013"/>
      <c r="IE3013"/>
      <c r="IF3013"/>
      <c r="IG3013"/>
      <c r="IH3013"/>
      <c r="II3013"/>
      <c r="IJ3013"/>
      <c r="IK3013"/>
      <c r="IL3013"/>
      <c r="IM3013"/>
      <c r="IN3013"/>
      <c r="IO3013"/>
      <c r="IP3013"/>
      <c r="IQ3013"/>
      <c r="IR3013"/>
      <c r="IS3013"/>
      <c r="IT3013"/>
      <c r="IU3013"/>
      <c r="IV3013"/>
    </row>
    <row r="3014" spans="1:256" ht="12" customHeight="1">
      <c r="B3014" s="65">
        <v>1</v>
      </c>
      <c r="C3014" s="66">
        <f>IF(E3014="A",4,IF(E3014="B",3,IF(E3014="C",2,IF(E3014="D",1,0))))</f>
        <v>2</v>
      </c>
      <c r="D3014" s="77" t="s">
        <v>90</v>
      </c>
      <c r="E3014" s="77" t="s">
        <v>90</v>
      </c>
      <c r="F3014" s="76" t="s">
        <v>68</v>
      </c>
      <c r="G3014" s="78"/>
      <c r="H3014" s="96" t="s">
        <v>184</v>
      </c>
      <c r="I3014" s="107" t="s">
        <v>3651</v>
      </c>
      <c r="J3014" s="81" t="s">
        <v>6111</v>
      </c>
      <c r="K3014" s="72"/>
      <c r="L3014" s="72"/>
      <c r="M3014" s="72"/>
      <c r="N3014" s="72"/>
      <c r="O3014" s="72"/>
      <c r="P3014" s="72"/>
      <c r="Q3014" s="833"/>
      <c r="R3014" s="102"/>
      <c r="S3014" s="73"/>
      <c r="T3014" s="102"/>
      <c r="U3014" s="103"/>
      <c r="V3014" s="104"/>
      <c r="W3014" s="55"/>
      <c r="X3014" s="55"/>
      <c r="Y3014" s="55"/>
      <c r="Z3014" s="55"/>
      <c r="AA3014" s="55"/>
      <c r="AB3014" s="55"/>
      <c r="AC3014" s="55"/>
      <c r="AD3014" s="55"/>
      <c r="AE3014" s="55"/>
      <c r="AF3014" s="55"/>
      <c r="AG3014" s="55"/>
      <c r="AH3014" s="55"/>
      <c r="AI3014" s="55"/>
      <c r="AJ3014" s="55"/>
      <c r="AK3014" s="55"/>
      <c r="AL3014" s="55"/>
      <c r="AM3014" s="55"/>
      <c r="AN3014" s="55"/>
      <c r="AO3014" s="55"/>
      <c r="AP3014" s="55"/>
      <c r="AQ3014" s="55"/>
      <c r="AR3014" s="55"/>
      <c r="AS3014" s="55"/>
      <c r="AT3014" s="55"/>
      <c r="AU3014" s="55"/>
      <c r="AV3014" s="55"/>
      <c r="AW3014" s="55"/>
      <c r="AX3014" s="55"/>
      <c r="AY3014" s="55"/>
      <c r="AZ3014" s="55"/>
      <c r="BA3014" s="55"/>
      <c r="BB3014" s="55"/>
      <c r="BC3014" s="55"/>
      <c r="BD3014" s="55"/>
      <c r="BE3014" s="55"/>
      <c r="BF3014" s="55"/>
      <c r="BG3014" s="55"/>
      <c r="BH3014" s="55"/>
      <c r="BI3014" s="55"/>
      <c r="BJ3014" s="55"/>
      <c r="BK3014" s="55"/>
      <c r="BL3014" s="55"/>
      <c r="BM3014" s="55"/>
      <c r="BN3014" s="55"/>
      <c r="BO3014" s="55"/>
      <c r="BP3014" s="55"/>
      <c r="BQ3014" s="55"/>
      <c r="BR3014" s="55"/>
      <c r="BS3014" s="55"/>
      <c r="BT3014" s="55"/>
      <c r="BU3014" s="55"/>
      <c r="BV3014" s="55"/>
      <c r="BW3014" s="55"/>
      <c r="BX3014" s="55"/>
      <c r="BY3014" s="55"/>
      <c r="BZ3014" s="55"/>
      <c r="CA3014" s="55"/>
      <c r="CB3014" s="55"/>
      <c r="CC3014" s="55"/>
      <c r="CD3014" s="55"/>
      <c r="CE3014" s="55"/>
      <c r="CF3014" s="55"/>
      <c r="CG3014" s="55"/>
      <c r="CH3014" s="55"/>
      <c r="CI3014" s="55"/>
      <c r="CJ3014" s="55"/>
      <c r="CK3014" s="55"/>
      <c r="CL3014" s="55"/>
      <c r="CM3014" s="55"/>
      <c r="CN3014" s="55"/>
      <c r="CO3014" s="55"/>
      <c r="CP3014" s="55"/>
      <c r="CQ3014" s="55"/>
      <c r="CR3014" s="55"/>
      <c r="CS3014" s="55"/>
      <c r="CT3014" s="55"/>
      <c r="CU3014" s="55"/>
      <c r="CV3014" s="55"/>
      <c r="CW3014" s="55"/>
      <c r="CX3014" s="55"/>
      <c r="CY3014" s="55"/>
      <c r="CZ3014" s="55"/>
      <c r="DA3014" s="55"/>
      <c r="DB3014" s="55"/>
      <c r="DC3014" s="55"/>
      <c r="DD3014" s="55"/>
      <c r="DE3014" s="55"/>
      <c r="DF3014" s="55"/>
      <c r="DG3014" s="55"/>
      <c r="DH3014" s="55"/>
      <c r="DI3014" s="55"/>
      <c r="DJ3014" s="55"/>
      <c r="DK3014" s="55"/>
      <c r="DL3014" s="55"/>
      <c r="DM3014" s="55"/>
      <c r="DN3014" s="55"/>
      <c r="DO3014" s="55"/>
      <c r="DP3014" s="55"/>
      <c r="DQ3014" s="55"/>
      <c r="DR3014" s="55"/>
      <c r="DS3014" s="55"/>
      <c r="DT3014" s="55"/>
      <c r="DU3014" s="55"/>
      <c r="DV3014" s="55"/>
      <c r="DW3014" s="55"/>
      <c r="DX3014" s="55"/>
      <c r="DY3014" s="55"/>
      <c r="DZ3014" s="55"/>
      <c r="EA3014" s="55"/>
      <c r="EB3014" s="55"/>
      <c r="EC3014" s="55"/>
      <c r="ED3014" s="55"/>
      <c r="EE3014" s="55"/>
      <c r="EF3014" s="55"/>
      <c r="EG3014" s="55"/>
      <c r="EH3014" s="55"/>
      <c r="EI3014" s="55"/>
      <c r="EJ3014" s="55"/>
      <c r="EK3014" s="55"/>
      <c r="EL3014" s="55"/>
      <c r="EM3014" s="55"/>
      <c r="EN3014" s="55"/>
      <c r="EO3014" s="55"/>
      <c r="EP3014" s="55"/>
      <c r="EQ3014" s="55"/>
      <c r="ER3014" s="55"/>
      <c r="ES3014" s="55"/>
      <c r="ET3014" s="55"/>
      <c r="EU3014" s="55"/>
      <c r="EV3014" s="55"/>
      <c r="EW3014" s="55"/>
      <c r="EX3014" s="55"/>
      <c r="EY3014" s="55"/>
      <c r="EZ3014" s="55"/>
      <c r="FA3014" s="55"/>
      <c r="FB3014" s="55"/>
      <c r="FC3014" s="55"/>
      <c r="FD3014" s="55"/>
      <c r="FE3014" s="55"/>
      <c r="FF3014" s="55"/>
      <c r="FG3014" s="55"/>
      <c r="FH3014" s="55"/>
      <c r="FI3014" s="55"/>
      <c r="FJ3014" s="55"/>
      <c r="FK3014" s="55"/>
      <c r="FL3014" s="55"/>
      <c r="FM3014" s="55"/>
      <c r="FN3014" s="55"/>
      <c r="FO3014" s="55"/>
      <c r="FP3014" s="55"/>
      <c r="FQ3014" s="55"/>
      <c r="FR3014" s="55"/>
      <c r="FS3014" s="55"/>
      <c r="FT3014" s="55"/>
      <c r="FU3014" s="55"/>
      <c r="FV3014" s="55"/>
      <c r="FW3014" s="55"/>
      <c r="FX3014" s="55"/>
      <c r="FY3014" s="55"/>
      <c r="FZ3014" s="55"/>
      <c r="GA3014" s="55"/>
      <c r="GB3014" s="55"/>
      <c r="GC3014" s="55"/>
      <c r="GD3014" s="55"/>
      <c r="GE3014" s="55"/>
      <c r="GF3014" s="55"/>
      <c r="GG3014" s="55"/>
      <c r="GH3014" s="55"/>
      <c r="GI3014" s="55"/>
      <c r="GJ3014" s="55"/>
      <c r="GK3014" s="55"/>
      <c r="GL3014" s="55"/>
      <c r="GM3014" s="55"/>
      <c r="GN3014" s="55"/>
      <c r="GO3014" s="55"/>
      <c r="GP3014" s="55"/>
      <c r="GQ3014" s="55"/>
      <c r="GR3014" s="55"/>
      <c r="GS3014" s="55"/>
      <c r="GT3014" s="55"/>
      <c r="GU3014" s="55"/>
      <c r="GV3014" s="55"/>
      <c r="GW3014" s="55"/>
      <c r="GX3014" s="55"/>
      <c r="GY3014" s="55"/>
      <c r="GZ3014" s="55"/>
      <c r="HA3014" s="55"/>
      <c r="HB3014" s="55"/>
      <c r="HC3014" s="55"/>
      <c r="HD3014" s="55"/>
      <c r="HE3014" s="55"/>
      <c r="HF3014" s="55"/>
      <c r="HG3014" s="55"/>
      <c r="HH3014" s="55"/>
      <c r="HI3014" s="55"/>
      <c r="HJ3014" s="55"/>
      <c r="HK3014" s="55"/>
      <c r="HL3014" s="55"/>
      <c r="HM3014" s="55"/>
      <c r="HN3014" s="55"/>
      <c r="HO3014" s="55"/>
      <c r="HP3014" s="55"/>
      <c r="HQ3014" s="55"/>
      <c r="HR3014" s="55"/>
      <c r="HS3014" s="55"/>
      <c r="HT3014" s="55"/>
      <c r="HU3014" s="55"/>
      <c r="HV3014" s="55"/>
      <c r="HW3014" s="55"/>
      <c r="HX3014" s="55"/>
      <c r="HY3014" s="55"/>
      <c r="HZ3014" s="55"/>
      <c r="IA3014" s="55"/>
      <c r="IB3014" s="55"/>
      <c r="IC3014" s="55"/>
      <c r="ID3014" s="55"/>
      <c r="IE3014" s="55"/>
      <c r="IF3014" s="55"/>
      <c r="IG3014" s="55"/>
      <c r="IH3014" s="55"/>
      <c r="II3014" s="55"/>
      <c r="IJ3014" s="55"/>
      <c r="IK3014" s="55"/>
      <c r="IL3014" s="55"/>
      <c r="IM3014" s="55"/>
      <c r="IN3014" s="55"/>
      <c r="IO3014" s="55"/>
      <c r="IP3014" s="55"/>
      <c r="IQ3014" s="55"/>
      <c r="IR3014" s="55"/>
      <c r="IS3014" s="55"/>
      <c r="IT3014" s="55"/>
      <c r="IU3014" s="55"/>
      <c r="IV3014" s="55"/>
    </row>
    <row r="3015" spans="1:256" s="55" customFormat="1" ht="10.5">
      <c r="A3015" s="217"/>
      <c r="B3015" s="65">
        <v>1</v>
      </c>
      <c r="C3015" s="66">
        <f>IF(E3015="A",1,IF(E3015="B",1,0))</f>
        <v>1</v>
      </c>
      <c r="D3015" s="77" t="s">
        <v>90</v>
      </c>
      <c r="E3015" s="76" t="s">
        <v>87</v>
      </c>
      <c r="F3015" s="77" t="s">
        <v>90</v>
      </c>
      <c r="G3015" s="78"/>
      <c r="H3015" s="96" t="s">
        <v>184</v>
      </c>
      <c r="I3015" s="107" t="s">
        <v>3652</v>
      </c>
      <c r="J3015" s="81"/>
      <c r="K3015" s="72"/>
      <c r="L3015" s="72"/>
      <c r="M3015" s="72"/>
      <c r="N3015" s="72"/>
      <c r="O3015" s="72"/>
      <c r="P3015" s="72"/>
      <c r="Q3015" s="833"/>
      <c r="R3015" s="102"/>
      <c r="S3015" s="73"/>
      <c r="T3015" s="102"/>
      <c r="U3015" s="103"/>
      <c r="V3015" s="104"/>
    </row>
    <row r="3016" spans="1:256" ht="12" customHeight="1">
      <c r="B3016" s="65">
        <v>1</v>
      </c>
      <c r="C3016" s="66">
        <f>IF(E3016="A",1,IF(E3016="B",1,0))</f>
        <v>1</v>
      </c>
      <c r="D3016" s="76" t="s">
        <v>87</v>
      </c>
      <c r="E3016" s="76" t="s">
        <v>87</v>
      </c>
      <c r="F3016" s="76" t="s">
        <v>87</v>
      </c>
      <c r="G3016" s="78"/>
      <c r="H3016" s="96" t="s">
        <v>236</v>
      </c>
      <c r="I3016" s="107" t="s">
        <v>3653</v>
      </c>
      <c r="J3016" s="81"/>
      <c r="K3016" s="72"/>
      <c r="L3016" s="72"/>
      <c r="M3016" s="72"/>
      <c r="N3016" s="72"/>
      <c r="O3016" s="72"/>
      <c r="P3016" s="72"/>
      <c r="Q3016" s="833"/>
      <c r="R3016" s="102"/>
      <c r="S3016" s="73"/>
      <c r="T3016" s="102"/>
      <c r="U3016" s="103"/>
      <c r="V3016" s="104"/>
    </row>
    <row r="3017" spans="1:256" ht="12" customHeight="1">
      <c r="B3017" s="65">
        <v>1</v>
      </c>
      <c r="C3017" s="66">
        <f>IF(E3017="A",4,IF(E3017="B",3,IF(E3017="C",2,IF(E3017="D",1,0))))</f>
        <v>4</v>
      </c>
      <c r="D3017" s="77" t="s">
        <v>90</v>
      </c>
      <c r="E3017" s="76" t="s">
        <v>68</v>
      </c>
      <c r="F3017" s="77" t="s">
        <v>90</v>
      </c>
      <c r="G3017" s="78"/>
      <c r="H3017" s="96" t="s">
        <v>116</v>
      </c>
      <c r="I3017" s="107" t="s">
        <v>3654</v>
      </c>
      <c r="J3017" s="81" t="s">
        <v>616</v>
      </c>
      <c r="K3017" s="72"/>
      <c r="L3017" s="72"/>
      <c r="M3017" s="72"/>
      <c r="N3017" s="72"/>
      <c r="O3017" s="72"/>
      <c r="P3017" s="72"/>
      <c r="Q3017" s="833"/>
      <c r="R3017" s="102"/>
      <c r="S3017" s="73"/>
      <c r="T3017" s="102"/>
      <c r="U3017" s="103"/>
      <c r="V3017" s="104"/>
      <c r="W3017" s="255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  <c r="BK3017"/>
      <c r="BL3017"/>
      <c r="BM3017"/>
      <c r="BN3017"/>
      <c r="BO3017"/>
      <c r="BP3017"/>
      <c r="BQ3017"/>
      <c r="BR3017"/>
      <c r="BS3017"/>
      <c r="BT3017"/>
      <c r="BU3017"/>
      <c r="BV3017"/>
      <c r="BW3017"/>
      <c r="BX3017"/>
      <c r="BY3017"/>
      <c r="BZ3017"/>
      <c r="CA3017"/>
      <c r="CB3017"/>
      <c r="CC3017"/>
      <c r="CD3017"/>
      <c r="CE3017"/>
      <c r="CF3017"/>
      <c r="CG3017"/>
      <c r="CH3017"/>
      <c r="CI3017"/>
      <c r="CJ3017"/>
      <c r="CK3017"/>
      <c r="CL3017"/>
      <c r="CM3017"/>
      <c r="CN3017"/>
      <c r="CO3017"/>
      <c r="CP3017"/>
      <c r="CQ3017"/>
      <c r="CR3017"/>
      <c r="CS3017"/>
      <c r="CT3017"/>
      <c r="CU3017"/>
      <c r="CV3017"/>
      <c r="CW3017"/>
      <c r="CX3017"/>
      <c r="CY3017"/>
      <c r="CZ3017"/>
      <c r="DA3017"/>
      <c r="DB3017"/>
      <c r="DC3017"/>
      <c r="DD3017"/>
      <c r="DE3017"/>
      <c r="DF3017"/>
      <c r="DG3017"/>
      <c r="DH3017"/>
      <c r="DI3017"/>
      <c r="DJ3017"/>
      <c r="DK3017"/>
      <c r="DL3017"/>
      <c r="DM3017"/>
      <c r="DN3017"/>
      <c r="DO3017"/>
      <c r="DP3017"/>
      <c r="DQ3017"/>
      <c r="DR3017"/>
      <c r="DS3017"/>
      <c r="DT3017"/>
      <c r="DU3017"/>
      <c r="DV3017"/>
      <c r="DW3017"/>
      <c r="DX3017"/>
      <c r="DY3017"/>
      <c r="DZ3017"/>
      <c r="EA3017"/>
      <c r="EB3017"/>
      <c r="EC3017"/>
      <c r="ED3017"/>
      <c r="EE3017"/>
      <c r="EF3017"/>
      <c r="EG3017"/>
      <c r="EH3017"/>
      <c r="EI3017"/>
      <c r="EJ3017"/>
      <c r="EK3017"/>
      <c r="EL3017"/>
      <c r="EM3017"/>
      <c r="EN3017"/>
      <c r="EO3017"/>
      <c r="EP3017"/>
      <c r="EQ3017"/>
      <c r="ER3017"/>
      <c r="ES3017"/>
      <c r="ET3017"/>
      <c r="EU3017"/>
      <c r="EV3017"/>
      <c r="EW3017"/>
      <c r="EX3017"/>
      <c r="EY3017"/>
      <c r="EZ3017"/>
      <c r="FA3017"/>
      <c r="FB3017"/>
      <c r="FC3017"/>
      <c r="FD3017"/>
      <c r="FE3017"/>
      <c r="FF3017"/>
      <c r="FG3017"/>
      <c r="FH3017"/>
      <c r="FI3017"/>
      <c r="FJ3017"/>
      <c r="FK3017"/>
      <c r="FL3017"/>
      <c r="FM3017"/>
      <c r="FN3017"/>
      <c r="FO3017"/>
      <c r="FP3017"/>
      <c r="FQ3017"/>
      <c r="FR3017"/>
      <c r="FS3017"/>
      <c r="FT3017"/>
      <c r="FU3017"/>
      <c r="FV3017"/>
      <c r="FW3017"/>
      <c r="FX3017"/>
      <c r="FY3017"/>
      <c r="FZ3017"/>
      <c r="GA3017"/>
      <c r="GB3017"/>
      <c r="GC3017"/>
      <c r="GD3017"/>
      <c r="GE3017"/>
      <c r="GF3017"/>
      <c r="GG3017"/>
      <c r="GH3017"/>
      <c r="GI3017"/>
      <c r="GJ3017"/>
      <c r="GK3017"/>
      <c r="GL3017"/>
      <c r="GM3017"/>
      <c r="GN3017"/>
      <c r="GO3017"/>
      <c r="GP3017"/>
      <c r="GQ3017"/>
      <c r="GR3017"/>
      <c r="GS3017"/>
      <c r="GT3017"/>
      <c r="GU3017"/>
      <c r="GV3017"/>
      <c r="GW3017"/>
      <c r="GX3017"/>
      <c r="GY3017"/>
      <c r="GZ3017"/>
      <c r="HA3017"/>
      <c r="HB3017"/>
      <c r="HC3017"/>
      <c r="HD3017"/>
      <c r="HE3017"/>
      <c r="HF3017"/>
      <c r="HG3017"/>
      <c r="HH3017"/>
      <c r="HI3017"/>
      <c r="HJ3017"/>
      <c r="HK3017"/>
      <c r="HL3017"/>
      <c r="HM3017"/>
      <c r="HN3017"/>
      <c r="HO3017"/>
      <c r="HP3017"/>
      <c r="HQ3017"/>
      <c r="HR3017"/>
      <c r="HS3017"/>
      <c r="HT3017"/>
      <c r="HU3017"/>
      <c r="HV3017"/>
      <c r="HW3017"/>
      <c r="HX3017"/>
      <c r="HY3017"/>
      <c r="HZ3017"/>
      <c r="IA3017"/>
      <c r="IB3017"/>
      <c r="IC3017"/>
      <c r="ID3017"/>
      <c r="IE3017"/>
      <c r="IF3017"/>
      <c r="IG3017"/>
      <c r="IH3017"/>
      <c r="II3017"/>
      <c r="IJ3017"/>
      <c r="IK3017"/>
      <c r="IL3017"/>
      <c r="IM3017"/>
      <c r="IN3017"/>
      <c r="IO3017"/>
      <c r="IP3017"/>
      <c r="IQ3017"/>
      <c r="IR3017"/>
      <c r="IS3017"/>
      <c r="IT3017"/>
      <c r="IU3017"/>
      <c r="IV3017"/>
    </row>
    <row r="3018" spans="1:256" ht="12" customHeight="1">
      <c r="B3018" s="65">
        <v>1</v>
      </c>
      <c r="C3018" s="66">
        <f>IF(E3018="A",4,IF(E3018="B",3,IF(E3018="C",2,IF(E3018="D",1,0))))</f>
        <v>2</v>
      </c>
      <c r="D3018" s="99" t="s">
        <v>70</v>
      </c>
      <c r="E3018" s="77" t="s">
        <v>90</v>
      </c>
      <c r="F3018" s="76" t="s">
        <v>87</v>
      </c>
      <c r="G3018" s="78"/>
      <c r="H3018" s="96" t="s">
        <v>94</v>
      </c>
      <c r="I3018" s="107" t="s">
        <v>3655</v>
      </c>
      <c r="J3018" s="81" t="s">
        <v>14</v>
      </c>
      <c r="K3018" s="72"/>
      <c r="L3018" s="72"/>
      <c r="M3018" s="72"/>
      <c r="N3018" s="72"/>
      <c r="O3018" s="72"/>
      <c r="P3018" s="72"/>
      <c r="Q3018" s="833"/>
      <c r="R3018" s="102"/>
      <c r="S3018" s="73"/>
      <c r="T3018" s="102"/>
      <c r="U3018" s="103"/>
      <c r="V3018" s="104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  <c r="BK3018"/>
      <c r="BL3018"/>
      <c r="BM3018"/>
      <c r="BN3018"/>
      <c r="BO3018"/>
      <c r="BP3018"/>
      <c r="BQ3018"/>
      <c r="BR3018"/>
      <c r="BS3018"/>
      <c r="BT3018"/>
      <c r="BU3018"/>
      <c r="BV3018"/>
      <c r="BW3018"/>
      <c r="BX3018"/>
      <c r="BY3018"/>
      <c r="BZ3018"/>
      <c r="CA3018"/>
      <c r="CB3018"/>
      <c r="CC3018"/>
      <c r="CD3018"/>
      <c r="CE3018"/>
      <c r="CF3018"/>
      <c r="CG3018"/>
      <c r="CH3018"/>
      <c r="CI3018"/>
      <c r="CJ3018"/>
      <c r="CK3018"/>
      <c r="CL3018"/>
      <c r="CM3018"/>
      <c r="CN3018"/>
      <c r="CO3018"/>
      <c r="CP3018"/>
      <c r="CQ3018"/>
      <c r="CR3018"/>
      <c r="CS3018"/>
      <c r="CT3018"/>
      <c r="CU3018"/>
      <c r="CV3018"/>
      <c r="CW3018"/>
      <c r="CX3018"/>
      <c r="CY3018"/>
      <c r="CZ3018"/>
      <c r="DA3018"/>
      <c r="DB3018"/>
      <c r="DC3018"/>
      <c r="DD3018"/>
      <c r="DE3018"/>
      <c r="DF3018"/>
      <c r="DG3018"/>
      <c r="DH3018"/>
      <c r="DI3018"/>
      <c r="DJ3018"/>
      <c r="DK3018"/>
      <c r="DL3018"/>
      <c r="DM3018"/>
      <c r="DN3018"/>
      <c r="DO3018"/>
      <c r="DP3018"/>
      <c r="DQ3018"/>
      <c r="DR3018"/>
      <c r="DS3018"/>
      <c r="DT3018"/>
      <c r="DU3018"/>
      <c r="DV3018"/>
      <c r="DW3018"/>
      <c r="DX3018"/>
      <c r="DY3018"/>
      <c r="DZ3018"/>
      <c r="EA3018"/>
      <c r="EB3018"/>
      <c r="EC3018"/>
      <c r="ED3018"/>
      <c r="EE3018"/>
      <c r="EF3018"/>
      <c r="EG3018"/>
      <c r="EH3018"/>
      <c r="EI3018"/>
      <c r="EJ3018"/>
      <c r="EK3018"/>
      <c r="EL3018"/>
      <c r="EM3018"/>
      <c r="EN3018"/>
      <c r="EO3018"/>
      <c r="EP3018"/>
      <c r="EQ3018"/>
      <c r="ER3018"/>
      <c r="ES3018"/>
      <c r="ET3018"/>
      <c r="EU3018"/>
      <c r="EV3018"/>
      <c r="EW3018"/>
      <c r="EX3018"/>
      <c r="EY3018"/>
      <c r="EZ3018"/>
      <c r="FA3018"/>
      <c r="FB3018"/>
      <c r="FC3018"/>
      <c r="FD3018"/>
      <c r="FE3018"/>
      <c r="FF3018"/>
      <c r="FG3018"/>
      <c r="FH3018"/>
      <c r="FI3018"/>
      <c r="FJ3018"/>
      <c r="FK3018"/>
      <c r="FL3018"/>
      <c r="FM3018"/>
      <c r="FN3018"/>
      <c r="FO3018"/>
      <c r="FP3018"/>
      <c r="FQ3018"/>
      <c r="FR3018"/>
      <c r="FS3018"/>
      <c r="FT3018"/>
      <c r="FU3018"/>
      <c r="FV3018"/>
      <c r="FW3018"/>
      <c r="FX3018"/>
      <c r="FY3018"/>
      <c r="FZ3018"/>
      <c r="GA3018"/>
      <c r="GB3018"/>
      <c r="GC3018"/>
      <c r="GD3018"/>
      <c r="GE3018"/>
      <c r="GF3018"/>
      <c r="GG3018"/>
      <c r="GH3018"/>
      <c r="GI3018"/>
      <c r="GJ3018"/>
      <c r="GK3018"/>
      <c r="GL3018"/>
      <c r="GM3018"/>
      <c r="GN3018"/>
      <c r="GO3018"/>
      <c r="GP3018"/>
      <c r="GQ3018"/>
      <c r="GR3018"/>
      <c r="GS3018"/>
      <c r="GT3018"/>
      <c r="GU3018"/>
      <c r="GV3018"/>
      <c r="GW3018"/>
      <c r="GX3018"/>
      <c r="GY3018"/>
      <c r="GZ3018"/>
      <c r="HA3018"/>
      <c r="HB3018"/>
      <c r="HC3018"/>
      <c r="HD3018"/>
      <c r="HE3018"/>
      <c r="HF3018"/>
      <c r="HG3018"/>
      <c r="HH3018"/>
      <c r="HI3018"/>
      <c r="HJ3018"/>
      <c r="HK3018"/>
      <c r="HL3018"/>
      <c r="HM3018"/>
      <c r="HN3018"/>
      <c r="HO3018"/>
      <c r="HP3018"/>
      <c r="HQ3018"/>
      <c r="HR3018"/>
      <c r="HS3018"/>
      <c r="HT3018"/>
      <c r="HU3018"/>
      <c r="HV3018"/>
      <c r="HW3018"/>
      <c r="HX3018"/>
      <c r="HY3018"/>
      <c r="HZ3018"/>
      <c r="IA3018"/>
      <c r="IB3018"/>
      <c r="IC3018"/>
      <c r="ID3018"/>
      <c r="IE3018"/>
      <c r="IF3018"/>
      <c r="IG3018"/>
      <c r="IH3018"/>
      <c r="II3018"/>
      <c r="IJ3018"/>
      <c r="IK3018"/>
      <c r="IL3018"/>
      <c r="IM3018"/>
      <c r="IN3018"/>
      <c r="IO3018"/>
      <c r="IP3018"/>
      <c r="IQ3018"/>
      <c r="IR3018"/>
      <c r="IS3018"/>
      <c r="IT3018"/>
      <c r="IU3018"/>
      <c r="IV3018"/>
    </row>
    <row r="3019" spans="1:256" ht="12.5">
      <c r="A3019" s="55"/>
      <c r="B3019" s="65">
        <v>1</v>
      </c>
      <c r="C3019" s="66">
        <f>IF(E3019="A",1,IF(E3019="B",1,0))</f>
        <v>0</v>
      </c>
      <c r="D3019" s="77" t="s">
        <v>90</v>
      </c>
      <c r="E3019" s="77" t="s">
        <v>90</v>
      </c>
      <c r="F3019" s="99" t="s">
        <v>99</v>
      </c>
      <c r="G3019" s="78"/>
      <c r="H3019" s="96" t="s">
        <v>122</v>
      </c>
      <c r="I3019" s="107" t="s">
        <v>3656</v>
      </c>
      <c r="J3019" s="81"/>
      <c r="K3019" s="72"/>
      <c r="L3019" s="72"/>
      <c r="M3019" s="72"/>
      <c r="N3019" s="72"/>
      <c r="O3019" s="72"/>
      <c r="P3019" s="72"/>
      <c r="Q3019" s="833"/>
      <c r="R3019" s="102"/>
      <c r="S3019" s="73"/>
      <c r="T3019" s="102"/>
      <c r="U3019" s="103"/>
      <c r="V3019" s="104"/>
      <c r="W3019" s="55"/>
      <c r="X3019" s="55"/>
      <c r="Y3019" s="55"/>
      <c r="Z3019" s="55"/>
      <c r="AA3019" s="55"/>
      <c r="AB3019" s="55"/>
      <c r="AC3019" s="55"/>
      <c r="AD3019" s="55"/>
      <c r="AE3019" s="55"/>
      <c r="AF3019" s="55"/>
      <c r="AG3019" s="55"/>
      <c r="AH3019" s="55"/>
      <c r="AI3019" s="55"/>
      <c r="AJ3019" s="55"/>
      <c r="AK3019" s="55"/>
      <c r="AL3019" s="55"/>
      <c r="AM3019" s="55"/>
      <c r="AN3019" s="55"/>
      <c r="AO3019" s="55"/>
      <c r="AP3019" s="55"/>
      <c r="AQ3019" s="55"/>
      <c r="AR3019" s="55"/>
      <c r="AS3019" s="55"/>
      <c r="AT3019" s="55"/>
      <c r="AU3019" s="55"/>
      <c r="AV3019" s="55"/>
      <c r="AW3019" s="55"/>
      <c r="AX3019" s="55"/>
      <c r="AY3019" s="55"/>
      <c r="AZ3019" s="55"/>
      <c r="BA3019" s="55"/>
      <c r="BB3019" s="55"/>
      <c r="BC3019" s="55"/>
      <c r="BD3019" s="55"/>
      <c r="BE3019" s="55"/>
      <c r="BF3019" s="55"/>
      <c r="BG3019" s="55"/>
      <c r="BH3019" s="55"/>
      <c r="BI3019" s="55"/>
      <c r="BJ3019" s="55"/>
      <c r="BK3019" s="55"/>
      <c r="BL3019" s="55"/>
      <c r="BM3019" s="55"/>
      <c r="BN3019" s="55"/>
      <c r="BO3019" s="55"/>
      <c r="BP3019" s="55"/>
      <c r="BQ3019" s="55"/>
      <c r="BR3019" s="55"/>
      <c r="BS3019" s="55"/>
      <c r="BT3019" s="55"/>
      <c r="BU3019" s="55"/>
      <c r="BV3019" s="55"/>
      <c r="BW3019" s="55"/>
      <c r="BX3019" s="55"/>
      <c r="BY3019" s="55"/>
      <c r="BZ3019" s="55"/>
      <c r="CA3019" s="55"/>
      <c r="CB3019" s="55"/>
      <c r="CC3019" s="55"/>
      <c r="CD3019" s="55"/>
      <c r="CE3019" s="55"/>
      <c r="CF3019" s="55"/>
      <c r="CG3019" s="55"/>
      <c r="CH3019" s="55"/>
      <c r="CI3019" s="55"/>
      <c r="CJ3019" s="55"/>
      <c r="CK3019" s="55"/>
      <c r="CL3019" s="55"/>
      <c r="CM3019" s="55"/>
      <c r="CN3019" s="55"/>
      <c r="CO3019" s="55"/>
      <c r="CP3019" s="55"/>
      <c r="CQ3019" s="55"/>
      <c r="CR3019" s="55"/>
      <c r="CS3019" s="55"/>
      <c r="CT3019" s="55"/>
      <c r="CU3019" s="55"/>
      <c r="CV3019" s="55"/>
      <c r="CW3019" s="55"/>
      <c r="CX3019" s="55"/>
      <c r="CY3019" s="55"/>
      <c r="CZ3019" s="55"/>
      <c r="DA3019" s="55"/>
      <c r="DB3019" s="55"/>
      <c r="DC3019" s="55"/>
      <c r="DD3019" s="55"/>
      <c r="DE3019" s="55"/>
      <c r="DF3019" s="55"/>
      <c r="DG3019" s="55"/>
      <c r="DH3019" s="55"/>
      <c r="DI3019" s="55"/>
      <c r="DJ3019" s="55"/>
      <c r="DK3019" s="55"/>
      <c r="DL3019" s="55"/>
      <c r="DM3019" s="55"/>
      <c r="DN3019" s="55"/>
      <c r="DO3019" s="55"/>
      <c r="DP3019" s="55"/>
      <c r="DQ3019" s="55"/>
      <c r="DR3019" s="55"/>
      <c r="DS3019" s="55"/>
      <c r="DT3019" s="55"/>
      <c r="DU3019" s="55"/>
      <c r="DV3019" s="55"/>
      <c r="DW3019" s="55"/>
      <c r="DX3019" s="55"/>
      <c r="DY3019" s="55"/>
      <c r="DZ3019" s="55"/>
      <c r="EA3019" s="55"/>
      <c r="EB3019" s="55"/>
      <c r="EC3019" s="55"/>
      <c r="ED3019" s="55"/>
      <c r="EE3019" s="55"/>
      <c r="EF3019" s="55"/>
      <c r="EG3019" s="55"/>
      <c r="EH3019" s="55"/>
      <c r="EI3019" s="55"/>
      <c r="EJ3019" s="55"/>
      <c r="EK3019" s="55"/>
      <c r="EL3019" s="55"/>
      <c r="EM3019" s="55"/>
      <c r="EN3019" s="55"/>
      <c r="EO3019" s="55"/>
      <c r="EP3019" s="55"/>
      <c r="EQ3019" s="55"/>
      <c r="ER3019" s="55"/>
      <c r="ES3019" s="55"/>
      <c r="ET3019" s="55"/>
      <c r="EU3019" s="55"/>
      <c r="EV3019" s="55"/>
      <c r="EW3019" s="55"/>
      <c r="EX3019" s="55"/>
      <c r="EY3019" s="55"/>
      <c r="EZ3019" s="55"/>
      <c r="FA3019" s="55"/>
      <c r="FB3019" s="55"/>
      <c r="FC3019" s="55"/>
      <c r="FD3019" s="55"/>
      <c r="FE3019" s="55"/>
      <c r="FF3019" s="55"/>
      <c r="FG3019" s="55"/>
      <c r="FH3019" s="55"/>
      <c r="FI3019" s="55"/>
      <c r="FJ3019" s="55"/>
      <c r="FK3019" s="55"/>
      <c r="FL3019" s="55"/>
      <c r="FM3019" s="55"/>
      <c r="FN3019" s="55"/>
      <c r="FO3019" s="55"/>
      <c r="FP3019" s="55"/>
      <c r="FQ3019" s="55"/>
      <c r="FR3019" s="55"/>
      <c r="FS3019" s="55"/>
      <c r="FT3019" s="55"/>
      <c r="FU3019" s="55"/>
      <c r="FV3019" s="55"/>
      <c r="FW3019" s="55"/>
      <c r="FX3019" s="55"/>
      <c r="FY3019" s="55"/>
      <c r="FZ3019" s="55"/>
      <c r="GA3019" s="55"/>
      <c r="GB3019" s="55"/>
      <c r="GC3019" s="55"/>
      <c r="GD3019" s="55"/>
      <c r="GE3019" s="55"/>
      <c r="GF3019" s="55"/>
      <c r="GG3019" s="55"/>
      <c r="GH3019" s="55"/>
      <c r="GI3019" s="55"/>
      <c r="GJ3019" s="55"/>
      <c r="GK3019" s="55"/>
      <c r="GL3019" s="55"/>
      <c r="GM3019" s="55"/>
      <c r="GN3019" s="55"/>
      <c r="GO3019" s="55"/>
      <c r="GP3019" s="55"/>
      <c r="GQ3019" s="55"/>
      <c r="GR3019" s="55"/>
      <c r="GS3019" s="55"/>
      <c r="GT3019" s="55"/>
      <c r="GU3019" s="55"/>
      <c r="GV3019" s="55"/>
      <c r="GW3019" s="55"/>
      <c r="GX3019" s="55"/>
      <c r="GY3019" s="55"/>
      <c r="GZ3019" s="55"/>
      <c r="HA3019" s="55"/>
      <c r="HB3019" s="55"/>
      <c r="HC3019" s="55"/>
      <c r="HD3019" s="55"/>
      <c r="HE3019" s="55"/>
      <c r="HF3019" s="55"/>
      <c r="HG3019" s="55"/>
      <c r="HH3019" s="55"/>
      <c r="HI3019" s="55"/>
      <c r="HJ3019" s="55"/>
      <c r="HK3019" s="55"/>
      <c r="HL3019" s="55"/>
      <c r="HM3019" s="55"/>
      <c r="HN3019" s="55"/>
      <c r="HO3019" s="55"/>
      <c r="HP3019" s="55"/>
      <c r="HQ3019" s="55"/>
      <c r="HR3019" s="55"/>
      <c r="HS3019" s="55"/>
      <c r="HT3019" s="55"/>
      <c r="HU3019" s="55"/>
      <c r="HV3019" s="55"/>
      <c r="HW3019" s="55"/>
      <c r="HX3019" s="55"/>
      <c r="HY3019" s="55"/>
      <c r="HZ3019" s="55"/>
      <c r="IA3019" s="55"/>
      <c r="IB3019" s="55"/>
      <c r="IC3019" s="55"/>
      <c r="ID3019" s="55"/>
      <c r="IE3019" s="55"/>
      <c r="IF3019" s="55"/>
      <c r="IG3019" s="55"/>
      <c r="IH3019" s="55"/>
      <c r="II3019" s="55"/>
      <c r="IJ3019" s="55"/>
      <c r="IK3019" s="55"/>
      <c r="IL3019" s="55"/>
      <c r="IM3019" s="55"/>
      <c r="IN3019" s="55"/>
      <c r="IO3019" s="55"/>
      <c r="IP3019" s="55"/>
      <c r="IQ3019" s="55"/>
      <c r="IR3019" s="55"/>
      <c r="IS3019" s="55"/>
      <c r="IT3019" s="55"/>
      <c r="IU3019" s="55"/>
      <c r="IV3019" s="55"/>
    </row>
    <row r="3020" spans="1:256" s="55" customFormat="1" ht="10.5">
      <c r="A3020" s="217"/>
      <c r="B3020" s="65">
        <v>1</v>
      </c>
      <c r="C3020" s="66">
        <f>IF(E3020="A",1,IF(E3020="B",1,0))</f>
        <v>1</v>
      </c>
      <c r="D3020" s="656" t="s">
        <v>70</v>
      </c>
      <c r="E3020" s="76" t="s">
        <v>87</v>
      </c>
      <c r="F3020" s="76" t="s">
        <v>68</v>
      </c>
      <c r="G3020" s="78"/>
      <c r="H3020" s="96" t="s">
        <v>188</v>
      </c>
      <c r="I3020" s="107" t="s">
        <v>3657</v>
      </c>
      <c r="J3020" s="81"/>
      <c r="K3020" s="72"/>
      <c r="L3020" s="72"/>
      <c r="M3020" s="72"/>
      <c r="N3020" s="72"/>
      <c r="O3020" s="72"/>
      <c r="P3020" s="72"/>
      <c r="Q3020" s="833"/>
      <c r="R3020" s="102"/>
      <c r="S3020" s="73"/>
      <c r="T3020" s="102"/>
      <c r="U3020" s="103"/>
      <c r="V3020" s="104"/>
      <c r="W3020" s="679"/>
      <c r="X3020" s="365"/>
      <c r="Y3020" s="365"/>
      <c r="Z3020" s="365"/>
      <c r="AA3020" s="365"/>
      <c r="AB3020" s="365"/>
      <c r="AC3020" s="365"/>
      <c r="AD3020" s="365"/>
      <c r="AE3020" s="365"/>
      <c r="AF3020" s="365"/>
      <c r="AG3020" s="365"/>
      <c r="AH3020" s="365"/>
      <c r="AI3020" s="365"/>
      <c r="AJ3020" s="365"/>
      <c r="AK3020" s="365"/>
      <c r="AL3020" s="365"/>
      <c r="AM3020" s="365"/>
      <c r="AN3020" s="365"/>
      <c r="AO3020" s="365"/>
      <c r="AP3020" s="365"/>
      <c r="AQ3020" s="365"/>
      <c r="AR3020" s="365"/>
      <c r="AS3020" s="365"/>
      <c r="AT3020" s="365"/>
      <c r="AU3020" s="365"/>
      <c r="AV3020" s="365"/>
      <c r="AW3020" s="365"/>
      <c r="AX3020" s="365"/>
      <c r="AY3020" s="365"/>
      <c r="AZ3020" s="365"/>
      <c r="BA3020" s="365"/>
      <c r="BB3020" s="365"/>
      <c r="BC3020" s="365"/>
      <c r="BD3020" s="365"/>
      <c r="BE3020" s="365"/>
      <c r="BF3020" s="365"/>
      <c r="BG3020" s="365"/>
      <c r="BH3020" s="365"/>
      <c r="BI3020" s="365"/>
      <c r="BJ3020" s="365"/>
      <c r="BK3020" s="365"/>
      <c r="BL3020" s="365"/>
      <c r="BM3020" s="365"/>
      <c r="BN3020" s="365"/>
      <c r="BO3020" s="365"/>
      <c r="BP3020" s="365"/>
      <c r="BQ3020" s="365"/>
      <c r="BR3020" s="365"/>
      <c r="BS3020" s="365"/>
      <c r="BT3020" s="365"/>
      <c r="BU3020" s="365"/>
      <c r="BV3020" s="365"/>
      <c r="BW3020" s="365"/>
      <c r="BX3020" s="365"/>
      <c r="BY3020" s="365"/>
      <c r="BZ3020" s="365"/>
      <c r="CA3020" s="365"/>
      <c r="CB3020" s="365"/>
      <c r="CC3020" s="365"/>
      <c r="CD3020" s="365"/>
      <c r="CE3020" s="365"/>
      <c r="CF3020" s="365"/>
      <c r="CG3020" s="365"/>
      <c r="CH3020" s="365"/>
      <c r="CI3020" s="365"/>
      <c r="CJ3020" s="365"/>
      <c r="CK3020" s="365"/>
      <c r="CL3020" s="365"/>
      <c r="CM3020" s="365"/>
      <c r="CN3020" s="365"/>
      <c r="CO3020" s="365"/>
      <c r="CP3020" s="365"/>
      <c r="CQ3020" s="365"/>
      <c r="CR3020" s="365"/>
      <c r="CS3020" s="365"/>
      <c r="CT3020" s="365"/>
      <c r="CU3020" s="365"/>
      <c r="CV3020" s="365"/>
      <c r="CW3020" s="365"/>
      <c r="CX3020" s="365"/>
      <c r="CY3020" s="365"/>
      <c r="CZ3020" s="365"/>
      <c r="DA3020" s="365"/>
      <c r="DB3020" s="365"/>
      <c r="DC3020" s="365"/>
      <c r="DD3020" s="365"/>
      <c r="DE3020" s="365"/>
      <c r="DF3020" s="365"/>
      <c r="DG3020" s="365"/>
      <c r="DH3020" s="365"/>
      <c r="DI3020" s="365"/>
      <c r="DJ3020" s="365"/>
      <c r="DK3020" s="365"/>
      <c r="DL3020" s="365"/>
      <c r="DM3020" s="365"/>
      <c r="DN3020" s="365"/>
      <c r="DO3020" s="365"/>
      <c r="DP3020" s="365"/>
      <c r="DQ3020" s="365"/>
      <c r="DR3020" s="365"/>
      <c r="DS3020" s="365"/>
      <c r="DT3020" s="365"/>
      <c r="DU3020" s="365"/>
      <c r="DV3020" s="365"/>
      <c r="DW3020" s="365"/>
      <c r="DX3020" s="365"/>
      <c r="DY3020" s="365"/>
      <c r="DZ3020" s="365"/>
      <c r="EA3020" s="365"/>
      <c r="EB3020" s="365"/>
      <c r="EC3020" s="365"/>
      <c r="ED3020" s="365"/>
      <c r="EE3020" s="365"/>
      <c r="EF3020" s="365"/>
      <c r="EG3020" s="365"/>
      <c r="EH3020" s="365"/>
      <c r="EI3020" s="365"/>
      <c r="EJ3020" s="365"/>
      <c r="EK3020" s="365"/>
      <c r="EL3020" s="365"/>
      <c r="EM3020" s="365"/>
      <c r="EN3020" s="365"/>
      <c r="EO3020" s="365"/>
      <c r="EP3020" s="365"/>
      <c r="EQ3020" s="365"/>
      <c r="ER3020" s="365"/>
      <c r="ES3020" s="365"/>
      <c r="ET3020" s="365"/>
      <c r="EU3020" s="365"/>
      <c r="EV3020" s="365"/>
      <c r="EW3020" s="365"/>
      <c r="EX3020" s="365"/>
      <c r="EY3020" s="365"/>
      <c r="EZ3020" s="365"/>
      <c r="FA3020" s="365"/>
      <c r="FB3020" s="365"/>
      <c r="FC3020" s="365"/>
      <c r="FD3020" s="365"/>
      <c r="FE3020" s="365"/>
      <c r="FF3020" s="365"/>
      <c r="FG3020" s="365"/>
      <c r="FH3020" s="365"/>
      <c r="FI3020" s="365"/>
      <c r="FJ3020" s="365"/>
      <c r="FK3020" s="365"/>
      <c r="FL3020" s="365"/>
      <c r="FM3020" s="365"/>
      <c r="FN3020" s="365"/>
      <c r="FO3020" s="365"/>
      <c r="FP3020" s="365"/>
      <c r="FQ3020" s="365"/>
      <c r="FR3020" s="365"/>
      <c r="FS3020" s="365"/>
      <c r="FT3020" s="365"/>
      <c r="FU3020" s="365"/>
      <c r="FV3020" s="365"/>
      <c r="FW3020" s="365"/>
      <c r="FX3020" s="365"/>
      <c r="FY3020" s="365"/>
      <c r="FZ3020" s="365"/>
      <c r="GA3020" s="365"/>
      <c r="GB3020" s="365"/>
      <c r="GC3020" s="365"/>
      <c r="GD3020" s="365"/>
      <c r="GE3020" s="365"/>
      <c r="GF3020" s="365"/>
      <c r="GG3020" s="365"/>
      <c r="GH3020" s="365"/>
      <c r="GI3020" s="365"/>
      <c r="GJ3020" s="365"/>
      <c r="GK3020" s="365"/>
      <c r="GL3020" s="365"/>
      <c r="GM3020" s="365"/>
      <c r="GN3020" s="365"/>
      <c r="GO3020" s="365"/>
      <c r="GP3020" s="365"/>
      <c r="GQ3020" s="365"/>
      <c r="GR3020" s="365"/>
      <c r="GS3020" s="365"/>
      <c r="GT3020" s="365"/>
      <c r="GU3020" s="365"/>
      <c r="GV3020" s="365"/>
      <c r="GW3020" s="365"/>
      <c r="GX3020" s="365"/>
      <c r="GY3020" s="365"/>
      <c r="GZ3020" s="365"/>
      <c r="HA3020" s="365"/>
      <c r="HB3020" s="365"/>
      <c r="HC3020" s="365"/>
      <c r="HD3020" s="365"/>
      <c r="HE3020" s="365"/>
      <c r="HF3020" s="365"/>
      <c r="HG3020" s="365"/>
      <c r="HH3020" s="365"/>
      <c r="HI3020" s="365"/>
      <c r="HJ3020" s="365"/>
      <c r="HK3020" s="365"/>
      <c r="HL3020" s="365"/>
      <c r="HM3020" s="365"/>
      <c r="HN3020" s="365"/>
      <c r="HO3020" s="365"/>
      <c r="HP3020" s="365"/>
      <c r="HQ3020" s="365"/>
      <c r="HR3020" s="365"/>
      <c r="HS3020" s="365"/>
      <c r="HT3020" s="365"/>
      <c r="HU3020" s="365"/>
      <c r="HV3020" s="365"/>
      <c r="HW3020" s="365"/>
      <c r="HX3020" s="365"/>
      <c r="HY3020" s="365"/>
      <c r="HZ3020" s="365"/>
      <c r="IA3020" s="365"/>
      <c r="IB3020" s="365"/>
      <c r="IC3020" s="365"/>
      <c r="ID3020" s="365"/>
      <c r="IE3020" s="365"/>
      <c r="IF3020" s="365"/>
      <c r="IG3020" s="365"/>
      <c r="IH3020" s="365"/>
      <c r="II3020" s="365"/>
      <c r="IJ3020" s="365"/>
      <c r="IK3020" s="365"/>
      <c r="IL3020" s="365"/>
      <c r="IM3020" s="365"/>
      <c r="IN3020" s="365"/>
      <c r="IO3020" s="365"/>
      <c r="IP3020" s="365"/>
      <c r="IQ3020" s="365"/>
      <c r="IR3020" s="365"/>
      <c r="IS3020" s="365"/>
      <c r="IT3020" s="365"/>
      <c r="IU3020" s="365"/>
      <c r="IV3020" s="365"/>
    </row>
    <row r="3021" spans="1:256" s="55" customFormat="1" ht="12.5">
      <c r="A3021" s="217"/>
      <c r="B3021" s="65">
        <v>1</v>
      </c>
      <c r="C3021" s="66">
        <f>IF(E3021="A",1,IF(E3021="B",1,0))</f>
        <v>1</v>
      </c>
      <c r="D3021" s="77" t="s">
        <v>90</v>
      </c>
      <c r="E3021" s="76" t="s">
        <v>87</v>
      </c>
      <c r="F3021" s="77" t="s">
        <v>90</v>
      </c>
      <c r="G3021" s="78"/>
      <c r="H3021" s="96" t="s">
        <v>140</v>
      </c>
      <c r="I3021" s="107" t="s">
        <v>3658</v>
      </c>
      <c r="J3021" s="81"/>
      <c r="K3021" s="72"/>
      <c r="L3021" s="72"/>
      <c r="M3021" s="72"/>
      <c r="N3021" s="72"/>
      <c r="O3021" s="72"/>
      <c r="P3021" s="72"/>
      <c r="Q3021" s="833"/>
      <c r="R3021" s="102"/>
      <c r="S3021" s="73"/>
      <c r="T3021" s="102"/>
      <c r="U3021" s="103"/>
      <c r="V3021" s="104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/>
      <c r="BN3021"/>
      <c r="BO3021"/>
      <c r="BP3021"/>
      <c r="BQ3021"/>
      <c r="BR3021"/>
      <c r="BS3021"/>
      <c r="BT3021"/>
      <c r="BU3021"/>
      <c r="BV3021"/>
      <c r="BW3021"/>
      <c r="BX3021"/>
      <c r="BY3021"/>
      <c r="BZ3021"/>
      <c r="CA3021"/>
      <c r="CB3021"/>
      <c r="CC3021"/>
      <c r="CD3021"/>
      <c r="CE3021"/>
      <c r="CF3021"/>
      <c r="CG3021"/>
      <c r="CH3021"/>
      <c r="CI3021"/>
      <c r="CJ3021"/>
      <c r="CK3021"/>
      <c r="CL3021"/>
      <c r="CM3021"/>
      <c r="CN3021"/>
      <c r="CO3021"/>
      <c r="CP3021"/>
      <c r="CQ3021"/>
      <c r="CR3021"/>
      <c r="CS3021"/>
      <c r="CT3021"/>
      <c r="CU3021"/>
      <c r="CV3021"/>
      <c r="CW3021"/>
      <c r="CX3021"/>
      <c r="CY3021"/>
      <c r="CZ3021"/>
      <c r="DA3021"/>
      <c r="DB3021"/>
      <c r="DC3021"/>
      <c r="DD3021"/>
      <c r="DE3021"/>
      <c r="DF3021"/>
      <c r="DG3021"/>
      <c r="DH3021"/>
      <c r="DI3021"/>
      <c r="DJ3021"/>
      <c r="DK3021"/>
      <c r="DL3021"/>
      <c r="DM3021"/>
      <c r="DN3021"/>
      <c r="DO3021"/>
      <c r="DP3021"/>
      <c r="DQ3021"/>
      <c r="DR3021"/>
      <c r="DS3021"/>
      <c r="DT3021"/>
      <c r="DU3021"/>
      <c r="DV3021"/>
      <c r="DW3021"/>
      <c r="DX3021"/>
      <c r="DY3021"/>
      <c r="DZ3021"/>
      <c r="EA3021"/>
      <c r="EB3021"/>
      <c r="EC3021"/>
      <c r="ED3021"/>
      <c r="EE3021"/>
      <c r="EF3021"/>
      <c r="EG3021"/>
      <c r="EH3021"/>
      <c r="EI3021"/>
      <c r="EJ3021"/>
      <c r="EK3021"/>
      <c r="EL3021"/>
      <c r="EM3021"/>
      <c r="EN3021"/>
      <c r="EO3021"/>
      <c r="EP3021"/>
      <c r="EQ3021"/>
      <c r="ER3021"/>
      <c r="ES3021"/>
      <c r="ET3021"/>
      <c r="EU3021"/>
      <c r="EV3021"/>
      <c r="EW3021"/>
      <c r="EX3021"/>
      <c r="EY3021"/>
      <c r="EZ3021"/>
      <c r="FA3021"/>
      <c r="FB3021"/>
      <c r="FC3021"/>
      <c r="FD3021"/>
      <c r="FE3021"/>
      <c r="FF3021"/>
      <c r="FG3021"/>
      <c r="FH3021"/>
      <c r="FI3021"/>
      <c r="FJ3021"/>
      <c r="FK3021"/>
      <c r="FL3021"/>
      <c r="FM3021"/>
      <c r="FN3021"/>
      <c r="FO3021"/>
      <c r="FP3021"/>
      <c r="FQ3021"/>
      <c r="FR3021"/>
      <c r="FS3021"/>
      <c r="FT3021"/>
      <c r="FU3021"/>
      <c r="FV3021"/>
      <c r="FW3021"/>
      <c r="FX3021"/>
      <c r="FY3021"/>
      <c r="FZ3021"/>
      <c r="GA3021"/>
      <c r="GB3021"/>
      <c r="GC3021"/>
      <c r="GD3021"/>
      <c r="GE3021"/>
      <c r="GF3021"/>
      <c r="GG3021"/>
      <c r="GH3021"/>
      <c r="GI3021"/>
      <c r="GJ3021"/>
      <c r="GK3021"/>
      <c r="GL3021"/>
      <c r="GM3021"/>
      <c r="GN3021"/>
      <c r="GO3021"/>
      <c r="GP3021"/>
      <c r="GQ3021"/>
      <c r="GR3021"/>
      <c r="GS3021"/>
      <c r="GT3021"/>
      <c r="GU3021"/>
      <c r="GV3021"/>
      <c r="GW3021"/>
      <c r="GX3021"/>
      <c r="GY3021"/>
      <c r="GZ3021"/>
      <c r="HA3021"/>
      <c r="HB3021"/>
      <c r="HC3021"/>
      <c r="HD3021"/>
      <c r="HE3021"/>
      <c r="HF3021"/>
      <c r="HG3021"/>
      <c r="HH3021"/>
      <c r="HI3021"/>
      <c r="HJ3021"/>
      <c r="HK3021"/>
      <c r="HL3021"/>
      <c r="HM3021"/>
      <c r="HN3021"/>
      <c r="HO3021"/>
      <c r="HP3021"/>
      <c r="HQ3021"/>
      <c r="HR3021"/>
      <c r="HS3021"/>
      <c r="HT3021"/>
      <c r="HU3021"/>
      <c r="HV3021"/>
      <c r="HW3021"/>
      <c r="HX3021"/>
      <c r="HY3021"/>
      <c r="HZ3021"/>
      <c r="IA3021"/>
      <c r="IB3021"/>
      <c r="IC3021"/>
      <c r="ID3021"/>
      <c r="IE3021"/>
      <c r="IF3021"/>
      <c r="IG3021"/>
      <c r="IH3021"/>
      <c r="II3021"/>
      <c r="IJ3021"/>
      <c r="IK3021"/>
      <c r="IL3021"/>
      <c r="IM3021"/>
      <c r="IN3021"/>
      <c r="IO3021"/>
      <c r="IP3021"/>
      <c r="IQ3021"/>
      <c r="IR3021"/>
      <c r="IS3021"/>
      <c r="IT3021"/>
      <c r="IU3021"/>
      <c r="IV3021"/>
    </row>
    <row r="3022" spans="1:256" s="55" customFormat="1" ht="12" customHeight="1">
      <c r="A3022" s="217"/>
      <c r="B3022" s="65">
        <v>1</v>
      </c>
      <c r="C3022" s="66">
        <f>IF(E3022="A",1,IF(E3022="B",1,0))</f>
        <v>1</v>
      </c>
      <c r="D3022" s="77" t="s">
        <v>90</v>
      </c>
      <c r="E3022" s="76" t="s">
        <v>87</v>
      </c>
      <c r="F3022" s="99" t="s">
        <v>70</v>
      </c>
      <c r="G3022" s="78"/>
      <c r="H3022" s="96" t="s">
        <v>188</v>
      </c>
      <c r="I3022" s="107" t="s">
        <v>3659</v>
      </c>
      <c r="J3022" s="81"/>
      <c r="K3022" s="72"/>
      <c r="L3022" s="72"/>
      <c r="M3022" s="72"/>
      <c r="N3022" s="72"/>
      <c r="O3022" s="72"/>
      <c r="P3022" s="72"/>
      <c r="Q3022" s="833"/>
      <c r="R3022" s="102"/>
      <c r="S3022" s="73"/>
      <c r="T3022" s="102"/>
      <c r="U3022" s="103"/>
      <c r="V3022" s="104"/>
      <c r="W3022" s="682"/>
      <c r="X3022" s="325"/>
      <c r="Y3022" s="325"/>
      <c r="Z3022" s="325"/>
      <c r="AA3022" s="325"/>
      <c r="AB3022" s="325"/>
      <c r="AC3022" s="325"/>
      <c r="AD3022" s="325"/>
      <c r="AE3022" s="325"/>
      <c r="AF3022" s="325"/>
      <c r="AG3022" s="325"/>
      <c r="AH3022" s="325"/>
      <c r="AI3022" s="325"/>
      <c r="AJ3022" s="325"/>
      <c r="AK3022" s="325"/>
      <c r="AL3022" s="325"/>
      <c r="AM3022" s="325"/>
      <c r="AN3022" s="325"/>
      <c r="AO3022" s="325"/>
      <c r="AP3022" s="325"/>
      <c r="AQ3022" s="325"/>
      <c r="AR3022" s="325"/>
      <c r="AS3022" s="325"/>
      <c r="AT3022" s="325"/>
      <c r="AU3022" s="325"/>
      <c r="AV3022" s="325"/>
      <c r="AW3022" s="325"/>
      <c r="AX3022" s="325"/>
      <c r="AY3022" s="325"/>
      <c r="AZ3022" s="325"/>
      <c r="BA3022" s="325"/>
      <c r="BB3022" s="325"/>
      <c r="BC3022" s="325"/>
      <c r="BD3022" s="325"/>
      <c r="BE3022" s="325"/>
      <c r="BF3022" s="325"/>
      <c r="BG3022" s="325"/>
      <c r="BH3022" s="325"/>
      <c r="BI3022" s="325"/>
      <c r="BJ3022" s="325"/>
      <c r="BK3022" s="325"/>
      <c r="BL3022" s="325"/>
      <c r="BM3022" s="325"/>
      <c r="BN3022" s="325"/>
      <c r="BO3022" s="325"/>
      <c r="BP3022" s="325"/>
      <c r="BQ3022" s="325"/>
      <c r="BR3022" s="325"/>
      <c r="BS3022" s="325"/>
      <c r="BT3022" s="325"/>
      <c r="BU3022" s="325"/>
      <c r="BV3022" s="325"/>
      <c r="BW3022" s="325"/>
      <c r="BX3022" s="325"/>
      <c r="BY3022" s="325"/>
      <c r="BZ3022" s="325"/>
      <c r="CA3022" s="325"/>
      <c r="CB3022" s="325"/>
      <c r="CC3022" s="325"/>
      <c r="CD3022" s="325"/>
      <c r="CE3022" s="325"/>
      <c r="CF3022" s="325"/>
      <c r="CG3022" s="325"/>
      <c r="CH3022" s="325"/>
      <c r="CI3022" s="325"/>
      <c r="CJ3022" s="325"/>
      <c r="CK3022" s="325"/>
      <c r="CL3022" s="325"/>
      <c r="CM3022" s="325"/>
      <c r="CN3022" s="325"/>
      <c r="CO3022" s="325"/>
      <c r="CP3022" s="325"/>
      <c r="CQ3022" s="325"/>
      <c r="CR3022" s="325"/>
      <c r="CS3022" s="325"/>
      <c r="CT3022" s="325"/>
      <c r="CU3022" s="325"/>
      <c r="CV3022" s="325"/>
      <c r="CW3022" s="325"/>
      <c r="CX3022" s="325"/>
      <c r="CY3022" s="325"/>
      <c r="CZ3022" s="325"/>
      <c r="DA3022" s="325"/>
      <c r="DB3022" s="325"/>
      <c r="DC3022" s="325"/>
      <c r="DD3022" s="325"/>
      <c r="DE3022" s="325"/>
      <c r="DF3022" s="325"/>
      <c r="DG3022" s="325"/>
      <c r="DH3022" s="325"/>
      <c r="DI3022" s="325"/>
      <c r="DJ3022" s="325"/>
      <c r="DK3022" s="325"/>
      <c r="DL3022" s="325"/>
      <c r="DM3022" s="325"/>
      <c r="DN3022" s="325"/>
      <c r="DO3022" s="325"/>
      <c r="DP3022" s="325"/>
      <c r="DQ3022" s="325"/>
      <c r="DR3022" s="325"/>
      <c r="DS3022" s="325"/>
      <c r="DT3022" s="325"/>
      <c r="DU3022" s="325"/>
      <c r="DV3022" s="325"/>
      <c r="DW3022" s="325"/>
      <c r="DX3022" s="325"/>
      <c r="DY3022" s="325"/>
      <c r="DZ3022" s="325"/>
      <c r="EA3022" s="325"/>
      <c r="EB3022" s="325"/>
      <c r="EC3022" s="325"/>
      <c r="ED3022" s="325"/>
      <c r="EE3022" s="325"/>
      <c r="EF3022" s="325"/>
      <c r="EG3022" s="325"/>
      <c r="EH3022" s="325"/>
      <c r="EI3022" s="325"/>
      <c r="EJ3022" s="325"/>
      <c r="EK3022" s="325"/>
      <c r="EL3022" s="325"/>
      <c r="EM3022" s="325"/>
      <c r="EN3022" s="325"/>
      <c r="EO3022" s="325"/>
      <c r="EP3022" s="325"/>
      <c r="EQ3022" s="325"/>
      <c r="ER3022" s="325"/>
      <c r="ES3022" s="325"/>
      <c r="ET3022" s="325"/>
      <c r="EU3022" s="325"/>
      <c r="EV3022" s="325"/>
      <c r="EW3022" s="325"/>
      <c r="EX3022" s="325"/>
      <c r="EY3022" s="325"/>
      <c r="EZ3022" s="325"/>
      <c r="FA3022" s="325"/>
      <c r="FB3022" s="325"/>
      <c r="FC3022" s="325"/>
      <c r="FD3022" s="325"/>
      <c r="FE3022" s="325"/>
      <c r="FF3022" s="325"/>
      <c r="FG3022" s="325"/>
      <c r="FH3022" s="325"/>
      <c r="FI3022" s="325"/>
      <c r="FJ3022" s="325"/>
      <c r="FK3022" s="325"/>
      <c r="FL3022" s="325"/>
      <c r="FM3022" s="325"/>
      <c r="FN3022" s="325"/>
      <c r="FO3022" s="325"/>
      <c r="FP3022" s="325"/>
      <c r="FQ3022" s="325"/>
      <c r="FR3022" s="325"/>
      <c r="FS3022" s="325"/>
      <c r="FT3022" s="325"/>
      <c r="FU3022" s="325"/>
      <c r="FV3022" s="325"/>
      <c r="FW3022" s="325"/>
      <c r="FX3022" s="325"/>
      <c r="FY3022" s="325"/>
      <c r="FZ3022" s="325"/>
      <c r="GA3022" s="325"/>
      <c r="GB3022" s="325"/>
      <c r="GC3022" s="325"/>
      <c r="GD3022" s="325"/>
      <c r="GE3022" s="325"/>
      <c r="GF3022" s="325"/>
      <c r="GG3022" s="325"/>
      <c r="GH3022" s="325"/>
      <c r="GI3022" s="325"/>
      <c r="GJ3022" s="325"/>
      <c r="GK3022" s="325"/>
      <c r="GL3022" s="325"/>
      <c r="GM3022" s="325"/>
      <c r="GN3022" s="325"/>
      <c r="GO3022" s="325"/>
      <c r="GP3022" s="325"/>
      <c r="GQ3022" s="325"/>
      <c r="GR3022" s="325"/>
      <c r="GS3022" s="325"/>
      <c r="GT3022" s="325"/>
      <c r="GU3022" s="325"/>
      <c r="GV3022" s="325"/>
      <c r="GW3022" s="325"/>
      <c r="GX3022" s="325"/>
      <c r="GY3022" s="325"/>
      <c r="GZ3022" s="325"/>
      <c r="HA3022" s="325"/>
      <c r="HB3022" s="325"/>
      <c r="HC3022" s="325"/>
      <c r="HD3022" s="325"/>
      <c r="HE3022" s="325"/>
      <c r="HF3022" s="325"/>
      <c r="HG3022" s="325"/>
      <c r="HH3022" s="325"/>
      <c r="HI3022" s="325"/>
      <c r="HJ3022" s="325"/>
      <c r="HK3022" s="325"/>
      <c r="HL3022" s="325"/>
      <c r="HM3022" s="325"/>
      <c r="HN3022" s="325"/>
      <c r="HO3022" s="325"/>
      <c r="HP3022" s="325"/>
      <c r="HQ3022" s="325"/>
      <c r="HR3022" s="325"/>
      <c r="HS3022" s="325"/>
      <c r="HT3022" s="325"/>
      <c r="HU3022" s="325"/>
      <c r="HV3022" s="325"/>
      <c r="HW3022" s="325"/>
      <c r="HX3022" s="325"/>
      <c r="HY3022" s="325"/>
      <c r="HZ3022" s="325"/>
      <c r="IA3022" s="325"/>
      <c r="IB3022" s="325"/>
      <c r="IC3022" s="325"/>
      <c r="ID3022" s="325"/>
      <c r="IE3022" s="325"/>
      <c r="IF3022" s="325"/>
      <c r="IG3022" s="325"/>
      <c r="IH3022" s="325"/>
      <c r="II3022" s="325"/>
      <c r="IJ3022" s="325"/>
      <c r="IK3022" s="325"/>
      <c r="IL3022" s="325"/>
      <c r="IM3022" s="325"/>
      <c r="IN3022" s="325"/>
      <c r="IO3022" s="325"/>
      <c r="IP3022" s="325"/>
      <c r="IQ3022" s="325"/>
      <c r="IR3022" s="325"/>
      <c r="IS3022" s="325"/>
      <c r="IT3022" s="325"/>
      <c r="IU3022" s="325"/>
      <c r="IV3022" s="325"/>
    </row>
    <row r="3023" spans="1:256" ht="12.5">
      <c r="B3023" s="65">
        <v>1</v>
      </c>
      <c r="C3023" s="66">
        <v>3</v>
      </c>
      <c r="D3023" s="99" t="s">
        <v>70</v>
      </c>
      <c r="E3023" s="76" t="s">
        <v>87</v>
      </c>
      <c r="F3023" s="76" t="s">
        <v>87</v>
      </c>
      <c r="G3023" s="78"/>
      <c r="H3023" s="96" t="s">
        <v>114</v>
      </c>
      <c r="I3023" s="107" t="s">
        <v>468</v>
      </c>
      <c r="J3023" s="81" t="s">
        <v>17</v>
      </c>
      <c r="K3023" s="72"/>
      <c r="L3023" s="72"/>
      <c r="M3023" s="72"/>
      <c r="N3023" s="72"/>
      <c r="O3023" s="72"/>
      <c r="P3023" s="72"/>
      <c r="Q3023" s="833"/>
      <c r="R3023" s="102"/>
      <c r="S3023" s="73"/>
      <c r="T3023" s="102"/>
      <c r="U3023" s="103"/>
      <c r="V3023" s="104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  <c r="BH3023"/>
      <c r="BI3023"/>
      <c r="BJ3023"/>
      <c r="BK3023"/>
      <c r="BL3023"/>
      <c r="BM3023"/>
      <c r="BN3023"/>
      <c r="BO3023"/>
      <c r="BP3023"/>
      <c r="BQ3023"/>
      <c r="BR3023"/>
      <c r="BS3023"/>
      <c r="BT3023"/>
      <c r="BU3023"/>
      <c r="BV3023"/>
      <c r="BW3023"/>
      <c r="BX3023"/>
      <c r="BY3023"/>
      <c r="BZ3023"/>
      <c r="CA3023"/>
      <c r="CB3023"/>
      <c r="CC3023"/>
      <c r="CD3023"/>
      <c r="CE3023"/>
      <c r="CF3023"/>
      <c r="CG3023"/>
      <c r="CH3023"/>
      <c r="CI3023"/>
      <c r="CJ3023"/>
      <c r="CK3023"/>
      <c r="CL3023"/>
      <c r="CM3023"/>
      <c r="CN3023"/>
      <c r="CO3023"/>
      <c r="CP3023"/>
      <c r="CQ3023"/>
      <c r="CR3023"/>
      <c r="CS3023"/>
      <c r="CT3023"/>
      <c r="CU3023"/>
      <c r="CV3023"/>
      <c r="CW3023"/>
      <c r="CX3023"/>
      <c r="CY3023"/>
      <c r="CZ3023"/>
      <c r="DA3023"/>
      <c r="DB3023"/>
      <c r="DC3023"/>
      <c r="DD3023"/>
      <c r="DE3023"/>
      <c r="DF3023"/>
      <c r="DG3023"/>
      <c r="DH3023"/>
      <c r="DI3023"/>
      <c r="DJ3023"/>
      <c r="DK3023"/>
      <c r="DL3023"/>
      <c r="DM3023"/>
      <c r="DN3023"/>
      <c r="DO3023"/>
      <c r="DP3023"/>
      <c r="DQ3023"/>
      <c r="DR3023"/>
      <c r="DS3023"/>
      <c r="DT3023"/>
      <c r="DU3023"/>
      <c r="DV3023"/>
      <c r="DW3023"/>
      <c r="DX3023"/>
      <c r="DY3023"/>
      <c r="DZ3023"/>
      <c r="EA3023"/>
      <c r="EB3023"/>
      <c r="EC3023"/>
      <c r="ED3023"/>
      <c r="EE3023"/>
      <c r="EF3023"/>
      <c r="EG3023"/>
      <c r="EH3023"/>
      <c r="EI3023"/>
      <c r="EJ3023"/>
      <c r="EK3023"/>
      <c r="EL3023"/>
      <c r="EM3023"/>
      <c r="EN3023"/>
      <c r="EO3023"/>
      <c r="EP3023"/>
      <c r="EQ3023"/>
      <c r="ER3023"/>
      <c r="ES3023"/>
      <c r="ET3023"/>
      <c r="EU3023"/>
      <c r="EV3023"/>
      <c r="EW3023"/>
      <c r="EX3023"/>
      <c r="EY3023"/>
      <c r="EZ3023"/>
      <c r="FA3023"/>
      <c r="FB3023"/>
      <c r="FC3023"/>
      <c r="FD3023"/>
      <c r="FE3023"/>
      <c r="FF3023"/>
      <c r="FG3023"/>
      <c r="FH3023"/>
      <c r="FI3023"/>
      <c r="FJ3023"/>
      <c r="FK3023"/>
      <c r="FL3023"/>
      <c r="FM3023"/>
      <c r="FN3023"/>
      <c r="FO3023"/>
      <c r="FP3023"/>
      <c r="FQ3023"/>
      <c r="FR3023"/>
      <c r="FS3023"/>
      <c r="FT3023"/>
      <c r="FU3023"/>
      <c r="FV3023"/>
      <c r="FW3023"/>
      <c r="FX3023"/>
      <c r="FY3023"/>
      <c r="FZ3023"/>
      <c r="GA3023"/>
      <c r="GB3023"/>
      <c r="GC3023"/>
      <c r="GD3023"/>
      <c r="GE3023"/>
      <c r="GF3023"/>
      <c r="GG3023"/>
      <c r="GH3023"/>
      <c r="GI3023"/>
      <c r="GJ3023"/>
      <c r="GK3023"/>
      <c r="GL3023"/>
      <c r="GM3023"/>
      <c r="GN3023"/>
      <c r="GO3023"/>
      <c r="GP3023"/>
      <c r="GQ3023"/>
      <c r="GR3023"/>
      <c r="GS3023"/>
      <c r="GT3023"/>
      <c r="GU3023"/>
      <c r="GV3023"/>
      <c r="GW3023"/>
      <c r="GX3023"/>
      <c r="GY3023"/>
      <c r="GZ3023"/>
      <c r="HA3023"/>
      <c r="HB3023"/>
      <c r="HC3023"/>
      <c r="HD3023"/>
      <c r="HE3023"/>
      <c r="HF3023"/>
      <c r="HG3023"/>
      <c r="HH3023"/>
      <c r="HI3023"/>
      <c r="HJ3023"/>
      <c r="HK3023"/>
      <c r="HL3023"/>
      <c r="HM3023"/>
      <c r="HN3023"/>
      <c r="HO3023"/>
      <c r="HP3023"/>
      <c r="HQ3023"/>
      <c r="HR3023"/>
      <c r="HS3023"/>
      <c r="HT3023"/>
      <c r="HU3023"/>
      <c r="HV3023"/>
      <c r="HW3023"/>
      <c r="HX3023"/>
      <c r="HY3023"/>
      <c r="HZ3023"/>
      <c r="IA3023"/>
      <c r="IB3023"/>
      <c r="IC3023"/>
      <c r="ID3023"/>
      <c r="IE3023"/>
      <c r="IF3023"/>
      <c r="IG3023"/>
      <c r="IH3023"/>
      <c r="II3023"/>
      <c r="IJ3023"/>
      <c r="IK3023"/>
      <c r="IL3023"/>
      <c r="IM3023"/>
      <c r="IN3023"/>
      <c r="IO3023"/>
      <c r="IP3023"/>
      <c r="IQ3023"/>
      <c r="IR3023"/>
      <c r="IS3023"/>
      <c r="IT3023"/>
      <c r="IU3023"/>
      <c r="IV3023"/>
    </row>
    <row r="3024" spans="1:256" ht="12" customHeight="1">
      <c r="B3024" s="65">
        <v>1</v>
      </c>
      <c r="C3024" s="66">
        <f>IF(E3024="A",1,IF(E3024="B",1,0))</f>
        <v>1</v>
      </c>
      <c r="D3024" s="77" t="s">
        <v>90</v>
      </c>
      <c r="E3024" s="76" t="s">
        <v>87</v>
      </c>
      <c r="F3024" s="99" t="s">
        <v>70</v>
      </c>
      <c r="G3024" s="78"/>
      <c r="H3024" s="96" t="s">
        <v>90</v>
      </c>
      <c r="I3024" s="107" t="s">
        <v>3660</v>
      </c>
      <c r="J3024" s="81"/>
      <c r="K3024" s="72"/>
      <c r="L3024" s="72"/>
      <c r="M3024" s="72"/>
      <c r="N3024" s="72"/>
      <c r="O3024" s="72"/>
      <c r="P3024" s="72"/>
      <c r="Q3024" s="833"/>
      <c r="R3024" s="102"/>
      <c r="S3024" s="73"/>
      <c r="T3024" s="102"/>
      <c r="U3024" s="103"/>
      <c r="V3024" s="104"/>
      <c r="W3024" s="365"/>
      <c r="X3024" s="365"/>
      <c r="Y3024" s="365"/>
      <c r="Z3024" s="365"/>
      <c r="AA3024" s="365"/>
      <c r="AB3024" s="365"/>
      <c r="AC3024" s="365"/>
      <c r="AD3024" s="365"/>
      <c r="AE3024" s="365"/>
      <c r="AF3024" s="365"/>
      <c r="AG3024" s="365"/>
      <c r="AH3024" s="365"/>
      <c r="AI3024" s="365"/>
      <c r="AJ3024" s="365"/>
      <c r="AK3024" s="365"/>
      <c r="AL3024" s="365"/>
      <c r="AM3024" s="365"/>
      <c r="AN3024" s="365"/>
      <c r="AO3024" s="365"/>
      <c r="AP3024" s="365"/>
      <c r="AQ3024" s="365"/>
      <c r="AR3024" s="365"/>
      <c r="AS3024" s="365"/>
      <c r="AT3024" s="365"/>
      <c r="AU3024" s="365"/>
      <c r="AV3024" s="365"/>
      <c r="AW3024" s="365"/>
      <c r="AX3024" s="365"/>
      <c r="AY3024" s="365"/>
      <c r="AZ3024" s="365"/>
      <c r="BA3024" s="365"/>
      <c r="BB3024" s="365"/>
      <c r="BC3024" s="365"/>
      <c r="BD3024" s="365"/>
      <c r="BE3024" s="365"/>
      <c r="BF3024" s="365"/>
      <c r="BG3024" s="365"/>
      <c r="BH3024" s="365"/>
      <c r="BI3024" s="365"/>
      <c r="BJ3024" s="365"/>
      <c r="BK3024" s="365"/>
      <c r="BL3024" s="365"/>
      <c r="BM3024" s="365"/>
      <c r="BN3024" s="365"/>
      <c r="BO3024" s="365"/>
      <c r="BP3024" s="365"/>
      <c r="BQ3024" s="365"/>
      <c r="BR3024" s="365"/>
      <c r="BS3024" s="365"/>
      <c r="BT3024" s="365"/>
      <c r="BU3024" s="365"/>
      <c r="BV3024" s="365"/>
      <c r="BW3024" s="365"/>
      <c r="BX3024" s="365"/>
      <c r="BY3024" s="365"/>
      <c r="BZ3024" s="365"/>
      <c r="CA3024" s="365"/>
      <c r="CB3024" s="365"/>
      <c r="CC3024" s="365"/>
      <c r="CD3024" s="365"/>
      <c r="CE3024" s="365"/>
      <c r="CF3024" s="365"/>
      <c r="CG3024" s="365"/>
      <c r="CH3024" s="365"/>
      <c r="CI3024" s="365"/>
      <c r="CJ3024" s="365"/>
      <c r="CK3024" s="365"/>
      <c r="CL3024" s="365"/>
      <c r="CM3024" s="365"/>
      <c r="CN3024" s="365"/>
      <c r="CO3024" s="365"/>
      <c r="CP3024" s="365"/>
      <c r="CQ3024" s="365"/>
      <c r="CR3024" s="365"/>
      <c r="CS3024" s="365"/>
      <c r="CT3024" s="365"/>
      <c r="CU3024" s="365"/>
      <c r="CV3024" s="365"/>
      <c r="CW3024" s="365"/>
      <c r="CX3024" s="365"/>
      <c r="CY3024" s="365"/>
      <c r="CZ3024" s="365"/>
      <c r="DA3024" s="365"/>
      <c r="DB3024" s="365"/>
      <c r="DC3024" s="365"/>
      <c r="DD3024" s="365"/>
      <c r="DE3024" s="365"/>
      <c r="DF3024" s="365"/>
      <c r="DG3024" s="365"/>
      <c r="DH3024" s="365"/>
      <c r="DI3024" s="365"/>
      <c r="DJ3024" s="365"/>
      <c r="DK3024" s="365"/>
      <c r="DL3024" s="365"/>
      <c r="DM3024" s="365"/>
      <c r="DN3024" s="365"/>
      <c r="DO3024" s="365"/>
      <c r="DP3024" s="365"/>
      <c r="DQ3024" s="365"/>
      <c r="DR3024" s="365"/>
      <c r="DS3024" s="365"/>
      <c r="DT3024" s="365"/>
      <c r="DU3024" s="365"/>
      <c r="DV3024" s="365"/>
      <c r="DW3024" s="365"/>
      <c r="DX3024" s="365"/>
      <c r="DY3024" s="365"/>
      <c r="DZ3024" s="365"/>
      <c r="EA3024" s="365"/>
      <c r="EB3024" s="365"/>
      <c r="EC3024" s="365"/>
      <c r="ED3024" s="365"/>
      <c r="EE3024" s="365"/>
      <c r="EF3024" s="365"/>
      <c r="EG3024" s="365"/>
      <c r="EH3024" s="365"/>
      <c r="EI3024" s="365"/>
      <c r="EJ3024" s="365"/>
      <c r="EK3024" s="365"/>
      <c r="EL3024" s="365"/>
      <c r="EM3024" s="365"/>
      <c r="EN3024" s="365"/>
      <c r="EO3024" s="365"/>
      <c r="EP3024" s="365"/>
      <c r="EQ3024" s="365"/>
      <c r="ER3024" s="365"/>
      <c r="ES3024" s="365"/>
      <c r="ET3024" s="365"/>
      <c r="EU3024" s="365"/>
      <c r="EV3024" s="365"/>
      <c r="EW3024" s="365"/>
      <c r="EX3024" s="365"/>
      <c r="EY3024" s="365"/>
      <c r="EZ3024" s="365"/>
      <c r="FA3024" s="365"/>
      <c r="FB3024" s="365"/>
      <c r="FC3024" s="365"/>
      <c r="FD3024" s="365"/>
      <c r="FE3024" s="365"/>
      <c r="FF3024" s="365"/>
      <c r="FG3024" s="365"/>
      <c r="FH3024" s="365"/>
      <c r="FI3024" s="365"/>
      <c r="FJ3024" s="365"/>
      <c r="FK3024" s="365"/>
      <c r="FL3024" s="365"/>
      <c r="FM3024" s="365"/>
      <c r="FN3024" s="365"/>
      <c r="FO3024" s="365"/>
      <c r="FP3024" s="365"/>
      <c r="FQ3024" s="365"/>
      <c r="FR3024" s="365"/>
      <c r="FS3024" s="365"/>
      <c r="FT3024" s="365"/>
      <c r="FU3024" s="365"/>
      <c r="FV3024" s="365"/>
      <c r="FW3024" s="365"/>
      <c r="FX3024" s="365"/>
      <c r="FY3024" s="365"/>
      <c r="FZ3024" s="365"/>
      <c r="GA3024" s="365"/>
      <c r="GB3024" s="365"/>
      <c r="GC3024" s="365"/>
      <c r="GD3024" s="365"/>
      <c r="GE3024" s="365"/>
      <c r="GF3024" s="365"/>
      <c r="GG3024" s="365"/>
      <c r="GH3024" s="365"/>
      <c r="GI3024" s="365"/>
      <c r="GJ3024" s="365"/>
      <c r="GK3024" s="365"/>
      <c r="GL3024" s="365"/>
      <c r="GM3024" s="365"/>
      <c r="GN3024" s="365"/>
      <c r="GO3024" s="365"/>
      <c r="GP3024" s="365"/>
      <c r="GQ3024" s="365"/>
      <c r="GR3024" s="365"/>
      <c r="GS3024" s="365"/>
      <c r="GT3024" s="365"/>
      <c r="GU3024" s="365"/>
      <c r="GV3024" s="365"/>
      <c r="GW3024" s="365"/>
      <c r="GX3024" s="365"/>
      <c r="GY3024" s="365"/>
      <c r="GZ3024" s="365"/>
      <c r="HA3024" s="365"/>
      <c r="HB3024" s="365"/>
      <c r="HC3024" s="365"/>
      <c r="HD3024" s="365"/>
      <c r="HE3024" s="365"/>
      <c r="HF3024" s="365"/>
      <c r="HG3024" s="365"/>
      <c r="HH3024" s="365"/>
      <c r="HI3024" s="365"/>
      <c r="HJ3024" s="365"/>
      <c r="HK3024" s="365"/>
      <c r="HL3024" s="365"/>
      <c r="HM3024" s="365"/>
      <c r="HN3024" s="365"/>
      <c r="HO3024" s="365"/>
      <c r="HP3024" s="365"/>
      <c r="HQ3024" s="365"/>
      <c r="HR3024" s="365"/>
      <c r="HS3024" s="365"/>
      <c r="HT3024" s="365"/>
      <c r="HU3024" s="365"/>
      <c r="HV3024" s="365"/>
      <c r="HW3024" s="365"/>
      <c r="HX3024" s="365"/>
      <c r="HY3024" s="365"/>
      <c r="HZ3024" s="365"/>
      <c r="IA3024" s="365"/>
      <c r="IB3024" s="365"/>
      <c r="IC3024" s="365"/>
      <c r="ID3024" s="365"/>
      <c r="IE3024" s="365"/>
      <c r="IF3024" s="365"/>
      <c r="IG3024" s="365"/>
      <c r="IH3024" s="365"/>
      <c r="II3024" s="365"/>
      <c r="IJ3024" s="365"/>
      <c r="IK3024" s="365"/>
      <c r="IL3024" s="365"/>
      <c r="IM3024" s="365"/>
      <c r="IN3024" s="365"/>
      <c r="IO3024" s="365"/>
      <c r="IP3024" s="365"/>
      <c r="IQ3024" s="365"/>
      <c r="IR3024" s="365"/>
      <c r="IS3024" s="365"/>
      <c r="IT3024" s="365"/>
      <c r="IU3024" s="365"/>
      <c r="IV3024" s="365"/>
    </row>
    <row r="3025" spans="1:256" ht="12" customHeight="1">
      <c r="A3025" s="305"/>
      <c r="B3025" s="65">
        <v>1</v>
      </c>
      <c r="C3025" s="66">
        <f>IF(E3025="A",1,IF(E3025="B",1,0))</f>
        <v>0</v>
      </c>
      <c r="D3025" s="99" t="s">
        <v>70</v>
      </c>
      <c r="E3025" s="77" t="s">
        <v>90</v>
      </c>
      <c r="F3025" s="99" t="s">
        <v>70</v>
      </c>
      <c r="G3025" s="78"/>
      <c r="H3025" s="96" t="s">
        <v>104</v>
      </c>
      <c r="I3025" s="107" t="s">
        <v>3661</v>
      </c>
      <c r="J3025" s="81"/>
      <c r="K3025" s="72"/>
      <c r="L3025" s="72"/>
      <c r="M3025" s="72"/>
      <c r="N3025" s="72"/>
      <c r="O3025" s="72"/>
      <c r="P3025" s="72"/>
      <c r="Q3025" s="833"/>
      <c r="R3025" s="102"/>
      <c r="S3025" s="73"/>
      <c r="T3025" s="102"/>
      <c r="U3025" s="103"/>
      <c r="V3025" s="104"/>
      <c r="W3025" s="325"/>
      <c r="X3025" s="325"/>
      <c r="Y3025" s="325"/>
      <c r="Z3025" s="325"/>
      <c r="AA3025" s="325"/>
      <c r="AB3025" s="325"/>
      <c r="AC3025" s="325"/>
      <c r="AD3025" s="325"/>
      <c r="AE3025" s="325"/>
      <c r="AF3025" s="325"/>
      <c r="AG3025" s="325"/>
      <c r="AH3025" s="325"/>
      <c r="AI3025" s="325"/>
      <c r="AJ3025" s="325"/>
      <c r="AK3025" s="325"/>
      <c r="AL3025" s="325"/>
      <c r="AM3025" s="325"/>
      <c r="AN3025" s="325"/>
      <c r="AO3025" s="325"/>
      <c r="AP3025" s="325"/>
      <c r="AQ3025" s="325"/>
      <c r="AR3025" s="325"/>
      <c r="AS3025" s="325"/>
      <c r="AT3025" s="325"/>
      <c r="AU3025" s="325"/>
      <c r="AV3025" s="325"/>
      <c r="AW3025" s="325"/>
      <c r="AX3025" s="325"/>
      <c r="AY3025" s="325"/>
      <c r="AZ3025" s="325"/>
      <c r="BA3025" s="325"/>
      <c r="BB3025" s="325"/>
      <c r="BC3025" s="325"/>
      <c r="BD3025" s="325"/>
      <c r="BE3025" s="325"/>
      <c r="BF3025" s="325"/>
      <c r="BG3025" s="325"/>
      <c r="BH3025" s="325"/>
      <c r="BI3025" s="325"/>
      <c r="BJ3025" s="325"/>
      <c r="BK3025" s="325"/>
      <c r="BL3025" s="325"/>
      <c r="BM3025" s="325"/>
      <c r="BN3025" s="325"/>
      <c r="BO3025" s="325"/>
      <c r="BP3025" s="325"/>
      <c r="BQ3025" s="325"/>
      <c r="BR3025" s="325"/>
      <c r="BS3025" s="325"/>
      <c r="BT3025" s="325"/>
      <c r="BU3025" s="325"/>
      <c r="BV3025" s="325"/>
      <c r="BW3025" s="325"/>
      <c r="BX3025" s="325"/>
      <c r="BY3025" s="325"/>
      <c r="BZ3025" s="325"/>
      <c r="CA3025" s="325"/>
      <c r="CB3025" s="325"/>
      <c r="CC3025" s="325"/>
      <c r="CD3025" s="325"/>
      <c r="CE3025" s="325"/>
      <c r="CF3025" s="325"/>
      <c r="CG3025" s="325"/>
      <c r="CH3025" s="325"/>
      <c r="CI3025" s="325"/>
      <c r="CJ3025" s="325"/>
      <c r="CK3025" s="325"/>
      <c r="CL3025" s="325"/>
      <c r="CM3025" s="325"/>
      <c r="CN3025" s="325"/>
      <c r="CO3025" s="325"/>
      <c r="CP3025" s="325"/>
      <c r="CQ3025" s="325"/>
      <c r="CR3025" s="325"/>
      <c r="CS3025" s="325"/>
      <c r="CT3025" s="325"/>
      <c r="CU3025" s="325"/>
      <c r="CV3025" s="325"/>
      <c r="CW3025" s="325"/>
      <c r="CX3025" s="325"/>
      <c r="CY3025" s="325"/>
      <c r="CZ3025" s="325"/>
      <c r="DA3025" s="325"/>
      <c r="DB3025" s="325"/>
      <c r="DC3025" s="325"/>
      <c r="DD3025" s="325"/>
      <c r="DE3025" s="325"/>
      <c r="DF3025" s="325"/>
      <c r="DG3025" s="325"/>
      <c r="DH3025" s="325"/>
      <c r="DI3025" s="325"/>
      <c r="DJ3025" s="325"/>
      <c r="DK3025" s="325"/>
      <c r="DL3025" s="325"/>
      <c r="DM3025" s="325"/>
      <c r="DN3025" s="325"/>
      <c r="DO3025" s="325"/>
      <c r="DP3025" s="325"/>
      <c r="DQ3025" s="325"/>
      <c r="DR3025" s="325"/>
      <c r="DS3025" s="325"/>
      <c r="DT3025" s="325"/>
      <c r="DU3025" s="325"/>
      <c r="DV3025" s="325"/>
      <c r="DW3025" s="325"/>
      <c r="DX3025" s="325"/>
      <c r="DY3025" s="325"/>
      <c r="DZ3025" s="325"/>
      <c r="EA3025" s="325"/>
      <c r="EB3025" s="325"/>
      <c r="EC3025" s="325"/>
      <c r="ED3025" s="325"/>
      <c r="EE3025" s="325"/>
      <c r="EF3025" s="325"/>
      <c r="EG3025" s="325"/>
      <c r="EH3025" s="325"/>
      <c r="EI3025" s="325"/>
      <c r="EJ3025" s="325"/>
      <c r="EK3025" s="325"/>
      <c r="EL3025" s="325"/>
      <c r="EM3025" s="325"/>
      <c r="EN3025" s="325"/>
      <c r="EO3025" s="325"/>
      <c r="EP3025" s="325"/>
      <c r="EQ3025" s="325"/>
      <c r="ER3025" s="325"/>
      <c r="ES3025" s="325"/>
      <c r="ET3025" s="325"/>
      <c r="EU3025" s="325"/>
      <c r="EV3025" s="325"/>
      <c r="EW3025" s="325"/>
      <c r="EX3025" s="325"/>
      <c r="EY3025" s="325"/>
      <c r="EZ3025" s="325"/>
      <c r="FA3025" s="325"/>
      <c r="FB3025" s="325"/>
      <c r="FC3025" s="325"/>
      <c r="FD3025" s="325"/>
      <c r="FE3025" s="325"/>
      <c r="FF3025" s="325"/>
      <c r="FG3025" s="325"/>
      <c r="FH3025" s="325"/>
      <c r="FI3025" s="325"/>
      <c r="FJ3025" s="325"/>
      <c r="FK3025" s="325"/>
      <c r="FL3025" s="325"/>
      <c r="FM3025" s="325"/>
      <c r="FN3025" s="325"/>
      <c r="FO3025" s="325"/>
      <c r="FP3025" s="325"/>
      <c r="FQ3025" s="325"/>
      <c r="FR3025" s="325"/>
      <c r="FS3025" s="325"/>
      <c r="FT3025" s="325"/>
      <c r="FU3025" s="325"/>
      <c r="FV3025" s="325"/>
      <c r="FW3025" s="325"/>
      <c r="FX3025" s="325"/>
      <c r="FY3025" s="325"/>
      <c r="FZ3025" s="325"/>
      <c r="GA3025" s="325"/>
      <c r="GB3025" s="325"/>
      <c r="GC3025" s="325"/>
      <c r="GD3025" s="325"/>
      <c r="GE3025" s="325"/>
      <c r="GF3025" s="325"/>
      <c r="GG3025" s="325"/>
      <c r="GH3025" s="325"/>
      <c r="GI3025" s="325"/>
      <c r="GJ3025" s="325"/>
      <c r="GK3025" s="325"/>
      <c r="GL3025" s="325"/>
      <c r="GM3025" s="325"/>
      <c r="GN3025" s="325"/>
      <c r="GO3025" s="325"/>
      <c r="GP3025" s="325"/>
      <c r="GQ3025" s="325"/>
      <c r="GR3025" s="325"/>
      <c r="GS3025" s="325"/>
      <c r="GT3025" s="325"/>
      <c r="GU3025" s="325"/>
      <c r="GV3025" s="325"/>
      <c r="GW3025" s="325"/>
      <c r="GX3025" s="325"/>
      <c r="GY3025" s="325"/>
      <c r="GZ3025" s="325"/>
      <c r="HA3025" s="325"/>
      <c r="HB3025" s="325"/>
      <c r="HC3025" s="325"/>
      <c r="HD3025" s="325"/>
      <c r="HE3025" s="325"/>
      <c r="HF3025" s="325"/>
      <c r="HG3025" s="325"/>
      <c r="HH3025" s="325"/>
      <c r="HI3025" s="325"/>
      <c r="HJ3025" s="325"/>
      <c r="HK3025" s="325"/>
      <c r="HL3025" s="325"/>
      <c r="HM3025" s="325"/>
      <c r="HN3025" s="325"/>
      <c r="HO3025" s="325"/>
      <c r="HP3025" s="325"/>
      <c r="HQ3025" s="325"/>
      <c r="HR3025" s="325"/>
      <c r="HS3025" s="325"/>
      <c r="HT3025" s="325"/>
      <c r="HU3025" s="325"/>
      <c r="HV3025" s="325"/>
      <c r="HW3025" s="325"/>
      <c r="HX3025" s="325"/>
      <c r="HY3025" s="325"/>
      <c r="HZ3025" s="325"/>
      <c r="IA3025" s="325"/>
      <c r="IB3025" s="325"/>
      <c r="IC3025" s="325"/>
      <c r="ID3025" s="325"/>
      <c r="IE3025" s="325"/>
      <c r="IF3025" s="325"/>
      <c r="IG3025" s="325"/>
      <c r="IH3025" s="325"/>
      <c r="II3025" s="325"/>
      <c r="IJ3025" s="325"/>
      <c r="IK3025" s="325"/>
      <c r="IL3025" s="325"/>
      <c r="IM3025" s="325"/>
      <c r="IN3025" s="325"/>
      <c r="IO3025" s="325"/>
      <c r="IP3025" s="325"/>
      <c r="IQ3025" s="325"/>
      <c r="IR3025" s="325"/>
      <c r="IS3025" s="325"/>
      <c r="IT3025" s="325"/>
      <c r="IU3025" s="325"/>
      <c r="IV3025" s="325"/>
    </row>
    <row r="3026" spans="1:256" ht="12" customHeight="1">
      <c r="B3026" s="65">
        <v>1</v>
      </c>
      <c r="C3026" s="66">
        <f>IF(E3026="A",1,IF(E3026="B",1,0))</f>
        <v>1</v>
      </c>
      <c r="D3026" s="77" t="s">
        <v>90</v>
      </c>
      <c r="E3026" s="76" t="s">
        <v>87</v>
      </c>
      <c r="F3026" s="76" t="s">
        <v>87</v>
      </c>
      <c r="G3026" s="78"/>
      <c r="H3026" s="96" t="s">
        <v>119</v>
      </c>
      <c r="I3026" s="107" t="s">
        <v>3662</v>
      </c>
      <c r="J3026" s="81"/>
      <c r="K3026" s="72"/>
      <c r="L3026" s="72"/>
      <c r="M3026" s="72"/>
      <c r="N3026" s="72"/>
      <c r="O3026" s="72"/>
      <c r="P3026" s="72"/>
      <c r="Q3026" s="833"/>
      <c r="R3026" s="102"/>
      <c r="S3026" s="73"/>
      <c r="T3026" s="102"/>
      <c r="U3026" s="103"/>
      <c r="V3026" s="104"/>
      <c r="W3026" s="365"/>
      <c r="X3026" s="365"/>
      <c r="Y3026" s="365"/>
      <c r="Z3026" s="365"/>
      <c r="AA3026" s="365"/>
      <c r="AB3026" s="365"/>
      <c r="AC3026" s="365"/>
      <c r="AD3026" s="365"/>
      <c r="AE3026" s="365"/>
      <c r="AF3026" s="365"/>
      <c r="AG3026" s="365"/>
      <c r="AH3026" s="365"/>
      <c r="AI3026" s="365"/>
      <c r="AJ3026" s="365"/>
      <c r="AK3026" s="365"/>
      <c r="AL3026" s="365"/>
      <c r="AM3026" s="365"/>
      <c r="AN3026" s="365"/>
      <c r="AO3026" s="365"/>
      <c r="AP3026" s="365"/>
      <c r="AQ3026" s="365"/>
      <c r="AR3026" s="365"/>
      <c r="AS3026" s="365"/>
      <c r="AT3026" s="365"/>
      <c r="AU3026" s="365"/>
      <c r="AV3026" s="365"/>
      <c r="AW3026" s="365"/>
      <c r="AX3026" s="365"/>
      <c r="AY3026" s="365"/>
      <c r="AZ3026" s="365"/>
      <c r="BA3026" s="365"/>
      <c r="BB3026" s="365"/>
      <c r="BC3026" s="365"/>
      <c r="BD3026" s="365"/>
      <c r="BE3026" s="365"/>
      <c r="BF3026" s="365"/>
      <c r="BG3026" s="365"/>
      <c r="BH3026" s="365"/>
      <c r="BI3026" s="365"/>
      <c r="BJ3026" s="365"/>
      <c r="BK3026" s="365"/>
      <c r="BL3026" s="365"/>
      <c r="BM3026" s="365"/>
      <c r="BN3026" s="365"/>
      <c r="BO3026" s="365"/>
      <c r="BP3026" s="365"/>
      <c r="BQ3026" s="365"/>
      <c r="BR3026" s="365"/>
      <c r="BS3026" s="365"/>
      <c r="BT3026" s="365"/>
      <c r="BU3026" s="365"/>
      <c r="BV3026" s="365"/>
      <c r="BW3026" s="365"/>
      <c r="BX3026" s="365"/>
      <c r="BY3026" s="365"/>
      <c r="BZ3026" s="365"/>
      <c r="CA3026" s="365"/>
      <c r="CB3026" s="365"/>
      <c r="CC3026" s="365"/>
      <c r="CD3026" s="365"/>
      <c r="CE3026" s="365"/>
      <c r="CF3026" s="365"/>
      <c r="CG3026" s="365"/>
      <c r="CH3026" s="365"/>
      <c r="CI3026" s="365"/>
      <c r="CJ3026" s="365"/>
      <c r="CK3026" s="365"/>
      <c r="CL3026" s="365"/>
      <c r="CM3026" s="365"/>
      <c r="CN3026" s="365"/>
      <c r="CO3026" s="365"/>
      <c r="CP3026" s="365"/>
      <c r="CQ3026" s="365"/>
      <c r="CR3026" s="365"/>
      <c r="CS3026" s="365"/>
      <c r="CT3026" s="365"/>
      <c r="CU3026" s="365"/>
      <c r="CV3026" s="365"/>
      <c r="CW3026" s="365"/>
      <c r="CX3026" s="365"/>
      <c r="CY3026" s="365"/>
      <c r="CZ3026" s="365"/>
      <c r="DA3026" s="365"/>
      <c r="DB3026" s="365"/>
      <c r="DC3026" s="365"/>
      <c r="DD3026" s="365"/>
      <c r="DE3026" s="365"/>
      <c r="DF3026" s="365"/>
      <c r="DG3026" s="365"/>
      <c r="DH3026" s="365"/>
      <c r="DI3026" s="365"/>
      <c r="DJ3026" s="365"/>
      <c r="DK3026" s="365"/>
      <c r="DL3026" s="365"/>
      <c r="DM3026" s="365"/>
      <c r="DN3026" s="365"/>
      <c r="DO3026" s="365"/>
      <c r="DP3026" s="365"/>
      <c r="DQ3026" s="365"/>
      <c r="DR3026" s="365"/>
      <c r="DS3026" s="365"/>
      <c r="DT3026" s="365"/>
      <c r="DU3026" s="365"/>
      <c r="DV3026" s="365"/>
      <c r="DW3026" s="365"/>
      <c r="DX3026" s="365"/>
      <c r="DY3026" s="365"/>
      <c r="DZ3026" s="365"/>
      <c r="EA3026" s="365"/>
      <c r="EB3026" s="365"/>
      <c r="EC3026" s="365"/>
      <c r="ED3026" s="365"/>
      <c r="EE3026" s="365"/>
      <c r="EF3026" s="365"/>
      <c r="EG3026" s="365"/>
      <c r="EH3026" s="365"/>
      <c r="EI3026" s="365"/>
      <c r="EJ3026" s="365"/>
      <c r="EK3026" s="365"/>
      <c r="EL3026" s="365"/>
      <c r="EM3026" s="365"/>
      <c r="EN3026" s="365"/>
      <c r="EO3026" s="365"/>
      <c r="EP3026" s="365"/>
      <c r="EQ3026" s="365"/>
      <c r="ER3026" s="365"/>
      <c r="ES3026" s="365"/>
      <c r="ET3026" s="365"/>
      <c r="EU3026" s="365"/>
      <c r="EV3026" s="365"/>
      <c r="EW3026" s="365"/>
      <c r="EX3026" s="365"/>
      <c r="EY3026" s="365"/>
      <c r="EZ3026" s="365"/>
      <c r="FA3026" s="365"/>
      <c r="FB3026" s="365"/>
      <c r="FC3026" s="365"/>
      <c r="FD3026" s="365"/>
      <c r="FE3026" s="365"/>
      <c r="FF3026" s="365"/>
      <c r="FG3026" s="365"/>
      <c r="FH3026" s="365"/>
      <c r="FI3026" s="365"/>
      <c r="FJ3026" s="365"/>
      <c r="FK3026" s="365"/>
      <c r="FL3026" s="365"/>
      <c r="FM3026" s="365"/>
      <c r="FN3026" s="365"/>
      <c r="FO3026" s="365"/>
      <c r="FP3026" s="365"/>
      <c r="FQ3026" s="365"/>
      <c r="FR3026" s="365"/>
      <c r="FS3026" s="365"/>
      <c r="FT3026" s="365"/>
      <c r="FU3026" s="365"/>
      <c r="FV3026" s="365"/>
      <c r="FW3026" s="365"/>
      <c r="FX3026" s="365"/>
      <c r="FY3026" s="365"/>
      <c r="FZ3026" s="365"/>
      <c r="GA3026" s="365"/>
      <c r="GB3026" s="365"/>
      <c r="GC3026" s="365"/>
      <c r="GD3026" s="365"/>
      <c r="GE3026" s="365"/>
      <c r="GF3026" s="365"/>
      <c r="GG3026" s="365"/>
      <c r="GH3026" s="365"/>
      <c r="GI3026" s="365"/>
      <c r="GJ3026" s="365"/>
      <c r="GK3026" s="365"/>
      <c r="GL3026" s="365"/>
      <c r="GM3026" s="365"/>
      <c r="GN3026" s="365"/>
      <c r="GO3026" s="365"/>
      <c r="GP3026" s="365"/>
      <c r="GQ3026" s="365"/>
      <c r="GR3026" s="365"/>
      <c r="GS3026" s="365"/>
      <c r="GT3026" s="365"/>
      <c r="GU3026" s="365"/>
      <c r="GV3026" s="365"/>
      <c r="GW3026" s="365"/>
      <c r="GX3026" s="365"/>
      <c r="GY3026" s="365"/>
      <c r="GZ3026" s="365"/>
      <c r="HA3026" s="365"/>
      <c r="HB3026" s="365"/>
      <c r="HC3026" s="365"/>
      <c r="HD3026" s="365"/>
      <c r="HE3026" s="365"/>
      <c r="HF3026" s="365"/>
      <c r="HG3026" s="365"/>
      <c r="HH3026" s="365"/>
      <c r="HI3026" s="365"/>
      <c r="HJ3026" s="365"/>
      <c r="HK3026" s="365"/>
      <c r="HL3026" s="365"/>
      <c r="HM3026" s="365"/>
      <c r="HN3026" s="365"/>
      <c r="HO3026" s="365"/>
      <c r="HP3026" s="365"/>
      <c r="HQ3026" s="365"/>
      <c r="HR3026" s="365"/>
      <c r="HS3026" s="365"/>
      <c r="HT3026" s="365"/>
      <c r="HU3026" s="365"/>
      <c r="HV3026" s="365"/>
      <c r="HW3026" s="365"/>
      <c r="HX3026" s="365"/>
      <c r="HY3026" s="365"/>
      <c r="HZ3026" s="365"/>
      <c r="IA3026" s="365"/>
      <c r="IB3026" s="365"/>
      <c r="IC3026" s="365"/>
      <c r="ID3026" s="365"/>
      <c r="IE3026" s="365"/>
      <c r="IF3026" s="365"/>
      <c r="IG3026" s="365"/>
      <c r="IH3026" s="365"/>
      <c r="II3026" s="365"/>
      <c r="IJ3026" s="365"/>
      <c r="IK3026" s="365"/>
      <c r="IL3026" s="365"/>
      <c r="IM3026" s="365"/>
      <c r="IN3026" s="365"/>
      <c r="IO3026" s="365"/>
      <c r="IP3026" s="365"/>
      <c r="IQ3026" s="365"/>
      <c r="IR3026" s="365"/>
      <c r="IS3026" s="365"/>
      <c r="IT3026" s="365"/>
      <c r="IU3026" s="365"/>
      <c r="IV3026" s="365"/>
    </row>
    <row r="3027" spans="1:256" ht="12" customHeight="1">
      <c r="B3027" s="65">
        <v>1</v>
      </c>
      <c r="C3027" s="66">
        <f>IF(E3027="A",4,IF(E3027="B",3,IF(E3027="C",2,IF(E3027="D",1,0))))</f>
        <v>2</v>
      </c>
      <c r="D3027" s="76" t="s">
        <v>68</v>
      </c>
      <c r="E3027" s="77" t="s">
        <v>90</v>
      </c>
      <c r="F3027" s="77" t="s">
        <v>90</v>
      </c>
      <c r="G3027" s="78"/>
      <c r="H3027" s="79" t="s">
        <v>94</v>
      </c>
      <c r="I3027" s="107" t="s">
        <v>619</v>
      </c>
      <c r="J3027" s="81" t="s">
        <v>17</v>
      </c>
      <c r="K3027" s="72"/>
      <c r="L3027" s="72"/>
      <c r="M3027" s="72"/>
      <c r="N3027" s="72"/>
      <c r="O3027" s="72"/>
      <c r="P3027" s="72"/>
      <c r="Q3027" s="833"/>
      <c r="R3027" s="102"/>
      <c r="S3027" s="73"/>
      <c r="T3027" s="102"/>
      <c r="U3027" s="103"/>
      <c r="V3027" s="104"/>
      <c r="W3027" s="365"/>
      <c r="X3027" s="365"/>
      <c r="Y3027" s="365"/>
      <c r="Z3027" s="365"/>
      <c r="AA3027" s="365"/>
      <c r="AB3027" s="365"/>
      <c r="AC3027" s="365"/>
      <c r="AD3027" s="365"/>
      <c r="AE3027" s="365"/>
      <c r="AF3027" s="365"/>
      <c r="AG3027" s="365"/>
      <c r="AH3027" s="365"/>
      <c r="AI3027" s="365"/>
      <c r="AJ3027" s="365"/>
      <c r="AK3027" s="365"/>
      <c r="AL3027" s="365"/>
      <c r="AM3027" s="365"/>
      <c r="AN3027" s="365"/>
      <c r="AO3027" s="365"/>
      <c r="AP3027" s="365"/>
      <c r="AQ3027" s="365"/>
      <c r="AR3027" s="365"/>
      <c r="AS3027" s="365"/>
      <c r="AT3027" s="365"/>
      <c r="AU3027" s="365"/>
      <c r="AV3027" s="365"/>
      <c r="AW3027" s="365"/>
      <c r="AX3027" s="365"/>
      <c r="AY3027" s="365"/>
      <c r="AZ3027" s="365"/>
      <c r="BA3027" s="365"/>
      <c r="BB3027" s="365"/>
      <c r="BC3027" s="365"/>
      <c r="BD3027" s="365"/>
      <c r="BE3027" s="365"/>
      <c r="BF3027" s="365"/>
      <c r="BG3027" s="365"/>
      <c r="BH3027" s="365"/>
      <c r="BI3027" s="365"/>
      <c r="BJ3027" s="365"/>
      <c r="BK3027" s="365"/>
      <c r="BL3027" s="365"/>
      <c r="BM3027" s="365"/>
      <c r="BN3027" s="365"/>
      <c r="BO3027" s="365"/>
      <c r="BP3027" s="365"/>
      <c r="BQ3027" s="365"/>
      <c r="BR3027" s="365"/>
      <c r="BS3027" s="365"/>
      <c r="BT3027" s="365"/>
      <c r="BU3027" s="365"/>
      <c r="BV3027" s="365"/>
      <c r="BW3027" s="365"/>
      <c r="BX3027" s="365"/>
      <c r="BY3027" s="365"/>
      <c r="BZ3027" s="365"/>
      <c r="CA3027" s="365"/>
      <c r="CB3027" s="365"/>
      <c r="CC3027" s="365"/>
      <c r="CD3027" s="365"/>
      <c r="CE3027" s="365"/>
      <c r="CF3027" s="365"/>
      <c r="CG3027" s="365"/>
      <c r="CH3027" s="365"/>
      <c r="CI3027" s="365"/>
      <c r="CJ3027" s="365"/>
      <c r="CK3027" s="365"/>
      <c r="CL3027" s="365"/>
      <c r="CM3027" s="365"/>
      <c r="CN3027" s="365"/>
      <c r="CO3027" s="365"/>
      <c r="CP3027" s="365"/>
      <c r="CQ3027" s="365"/>
      <c r="CR3027" s="365"/>
      <c r="CS3027" s="365"/>
      <c r="CT3027" s="365"/>
      <c r="CU3027" s="365"/>
      <c r="CV3027" s="365"/>
      <c r="CW3027" s="365"/>
      <c r="CX3027" s="365"/>
      <c r="CY3027" s="365"/>
      <c r="CZ3027" s="365"/>
      <c r="DA3027" s="365"/>
      <c r="DB3027" s="365"/>
      <c r="DC3027" s="365"/>
      <c r="DD3027" s="365"/>
      <c r="DE3027" s="365"/>
      <c r="DF3027" s="365"/>
      <c r="DG3027" s="365"/>
      <c r="DH3027" s="365"/>
      <c r="DI3027" s="365"/>
      <c r="DJ3027" s="365"/>
      <c r="DK3027" s="365"/>
      <c r="DL3027" s="365"/>
      <c r="DM3027" s="365"/>
      <c r="DN3027" s="365"/>
      <c r="DO3027" s="365"/>
      <c r="DP3027" s="365"/>
      <c r="DQ3027" s="365"/>
      <c r="DR3027" s="365"/>
      <c r="DS3027" s="365"/>
      <c r="DT3027" s="365"/>
      <c r="DU3027" s="365"/>
      <c r="DV3027" s="365"/>
      <c r="DW3027" s="365"/>
      <c r="DX3027" s="365"/>
      <c r="DY3027" s="365"/>
      <c r="DZ3027" s="365"/>
      <c r="EA3027" s="365"/>
      <c r="EB3027" s="365"/>
      <c r="EC3027" s="365"/>
      <c r="ED3027" s="365"/>
      <c r="EE3027" s="365"/>
      <c r="EF3027" s="365"/>
      <c r="EG3027" s="365"/>
      <c r="EH3027" s="365"/>
      <c r="EI3027" s="365"/>
      <c r="EJ3027" s="365"/>
      <c r="EK3027" s="365"/>
      <c r="EL3027" s="365"/>
      <c r="EM3027" s="365"/>
      <c r="EN3027" s="365"/>
      <c r="EO3027" s="365"/>
      <c r="EP3027" s="365"/>
      <c r="EQ3027" s="365"/>
      <c r="ER3027" s="365"/>
      <c r="ES3027" s="365"/>
      <c r="ET3027" s="365"/>
      <c r="EU3027" s="365"/>
      <c r="EV3027" s="365"/>
      <c r="EW3027" s="365"/>
      <c r="EX3027" s="365"/>
      <c r="EY3027" s="365"/>
      <c r="EZ3027" s="365"/>
      <c r="FA3027" s="365"/>
      <c r="FB3027" s="365"/>
      <c r="FC3027" s="365"/>
      <c r="FD3027" s="365"/>
      <c r="FE3027" s="365"/>
      <c r="FF3027" s="365"/>
      <c r="FG3027" s="365"/>
      <c r="FH3027" s="365"/>
      <c r="FI3027" s="365"/>
      <c r="FJ3027" s="365"/>
      <c r="FK3027" s="365"/>
      <c r="FL3027" s="365"/>
      <c r="FM3027" s="365"/>
      <c r="FN3027" s="365"/>
      <c r="FO3027" s="365"/>
      <c r="FP3027" s="365"/>
      <c r="FQ3027" s="365"/>
      <c r="FR3027" s="365"/>
      <c r="FS3027" s="365"/>
      <c r="FT3027" s="365"/>
      <c r="FU3027" s="365"/>
      <c r="FV3027" s="365"/>
      <c r="FW3027" s="365"/>
      <c r="FX3027" s="365"/>
      <c r="FY3027" s="365"/>
      <c r="FZ3027" s="365"/>
      <c r="GA3027" s="365"/>
      <c r="GB3027" s="365"/>
      <c r="GC3027" s="365"/>
      <c r="GD3027" s="365"/>
      <c r="GE3027" s="365"/>
      <c r="GF3027" s="365"/>
      <c r="GG3027" s="365"/>
      <c r="GH3027" s="365"/>
      <c r="GI3027" s="365"/>
      <c r="GJ3027" s="365"/>
      <c r="GK3027" s="365"/>
      <c r="GL3027" s="365"/>
      <c r="GM3027" s="365"/>
      <c r="GN3027" s="365"/>
      <c r="GO3027" s="365"/>
      <c r="GP3027" s="365"/>
      <c r="GQ3027" s="365"/>
      <c r="GR3027" s="365"/>
      <c r="GS3027" s="365"/>
      <c r="GT3027" s="365"/>
      <c r="GU3027" s="365"/>
      <c r="GV3027" s="365"/>
      <c r="GW3027" s="365"/>
      <c r="GX3027" s="365"/>
      <c r="GY3027" s="365"/>
      <c r="GZ3027" s="365"/>
      <c r="HA3027" s="365"/>
      <c r="HB3027" s="365"/>
      <c r="HC3027" s="365"/>
      <c r="HD3027" s="365"/>
      <c r="HE3027" s="365"/>
      <c r="HF3027" s="365"/>
      <c r="HG3027" s="365"/>
      <c r="HH3027" s="365"/>
      <c r="HI3027" s="365"/>
      <c r="HJ3027" s="365"/>
      <c r="HK3027" s="365"/>
      <c r="HL3027" s="365"/>
      <c r="HM3027" s="365"/>
      <c r="HN3027" s="365"/>
      <c r="HO3027" s="365"/>
      <c r="HP3027" s="365"/>
      <c r="HQ3027" s="365"/>
      <c r="HR3027" s="365"/>
      <c r="HS3027" s="365"/>
      <c r="HT3027" s="365"/>
      <c r="HU3027" s="365"/>
      <c r="HV3027" s="365"/>
      <c r="HW3027" s="365"/>
      <c r="HX3027" s="365"/>
      <c r="HY3027" s="365"/>
      <c r="HZ3027" s="365"/>
      <c r="IA3027" s="365"/>
      <c r="IB3027" s="365"/>
      <c r="IC3027" s="365"/>
      <c r="ID3027" s="365"/>
      <c r="IE3027" s="365"/>
      <c r="IF3027" s="365"/>
      <c r="IG3027" s="365"/>
      <c r="IH3027" s="365"/>
      <c r="II3027" s="365"/>
      <c r="IJ3027" s="365"/>
      <c r="IK3027" s="365"/>
      <c r="IL3027" s="365"/>
      <c r="IM3027" s="365"/>
      <c r="IN3027" s="365"/>
      <c r="IO3027" s="365"/>
      <c r="IP3027" s="365"/>
      <c r="IQ3027" s="365"/>
      <c r="IR3027" s="365"/>
      <c r="IS3027" s="365"/>
      <c r="IT3027" s="365"/>
      <c r="IU3027" s="365"/>
      <c r="IV3027" s="365"/>
    </row>
    <row r="3028" spans="1:256" ht="12" customHeight="1">
      <c r="A3028" s="305"/>
      <c r="B3028" s="65">
        <v>1</v>
      </c>
      <c r="C3028" s="66">
        <v>2</v>
      </c>
      <c r="D3028" s="76" t="s">
        <v>68</v>
      </c>
      <c r="E3028" s="77" t="s">
        <v>90</v>
      </c>
      <c r="F3028" s="77" t="s">
        <v>90</v>
      </c>
      <c r="G3028" s="78"/>
      <c r="H3028" s="79" t="s">
        <v>94</v>
      </c>
      <c r="I3028" s="107" t="s">
        <v>619</v>
      </c>
      <c r="J3028" s="81" t="s">
        <v>17</v>
      </c>
      <c r="K3028" s="72"/>
      <c r="L3028" s="72"/>
      <c r="M3028" s="72"/>
      <c r="N3028" s="72"/>
      <c r="O3028" s="72"/>
      <c r="P3028" s="72"/>
      <c r="Q3028" s="833"/>
      <c r="R3028" s="102"/>
      <c r="S3028" s="73"/>
      <c r="T3028" s="102"/>
      <c r="U3028" s="103"/>
      <c r="V3028" s="104"/>
      <c r="W3028" s="365"/>
      <c r="X3028" s="365"/>
      <c r="Y3028" s="365"/>
      <c r="Z3028" s="365"/>
      <c r="AA3028" s="365"/>
      <c r="AB3028" s="365"/>
      <c r="AC3028" s="365"/>
      <c r="AD3028" s="365"/>
      <c r="AE3028" s="365"/>
      <c r="AF3028" s="365"/>
      <c r="AG3028" s="365"/>
      <c r="AH3028" s="365"/>
      <c r="AI3028" s="365"/>
      <c r="AJ3028" s="365"/>
      <c r="AK3028" s="365"/>
      <c r="AL3028" s="365"/>
      <c r="AM3028" s="365"/>
      <c r="AN3028" s="365"/>
      <c r="AO3028" s="365"/>
      <c r="AP3028" s="365"/>
      <c r="AQ3028" s="365"/>
      <c r="AR3028" s="365"/>
      <c r="AS3028" s="365"/>
      <c r="AT3028" s="365"/>
      <c r="AU3028" s="365"/>
      <c r="AV3028" s="365"/>
      <c r="AW3028" s="365"/>
      <c r="AX3028" s="365"/>
      <c r="AY3028" s="365"/>
      <c r="AZ3028" s="365"/>
      <c r="BA3028" s="365"/>
      <c r="BB3028" s="365"/>
      <c r="BC3028" s="365"/>
      <c r="BD3028" s="365"/>
      <c r="BE3028" s="365"/>
      <c r="BF3028" s="365"/>
      <c r="BG3028" s="365"/>
      <c r="BH3028" s="365"/>
      <c r="BI3028" s="365"/>
      <c r="BJ3028" s="365"/>
      <c r="BK3028" s="365"/>
      <c r="BL3028" s="365"/>
      <c r="BM3028" s="365"/>
      <c r="BN3028" s="365"/>
      <c r="BO3028" s="365"/>
      <c r="BP3028" s="365"/>
      <c r="BQ3028" s="365"/>
      <c r="BR3028" s="365"/>
      <c r="BS3028" s="365"/>
      <c r="BT3028" s="365"/>
      <c r="BU3028" s="365"/>
      <c r="BV3028" s="365"/>
      <c r="BW3028" s="365"/>
      <c r="BX3028" s="365"/>
      <c r="BY3028" s="365"/>
      <c r="BZ3028" s="365"/>
      <c r="CA3028" s="365"/>
      <c r="CB3028" s="365"/>
      <c r="CC3028" s="365"/>
      <c r="CD3028" s="365"/>
      <c r="CE3028" s="365"/>
      <c r="CF3028" s="365"/>
      <c r="CG3028" s="365"/>
      <c r="CH3028" s="365"/>
      <c r="CI3028" s="365"/>
      <c r="CJ3028" s="365"/>
      <c r="CK3028" s="365"/>
      <c r="CL3028" s="365"/>
      <c r="CM3028" s="365"/>
      <c r="CN3028" s="365"/>
      <c r="CO3028" s="365"/>
      <c r="CP3028" s="365"/>
      <c r="CQ3028" s="365"/>
      <c r="CR3028" s="365"/>
      <c r="CS3028" s="365"/>
      <c r="CT3028" s="365"/>
      <c r="CU3028" s="365"/>
      <c r="CV3028" s="365"/>
      <c r="CW3028" s="365"/>
      <c r="CX3028" s="365"/>
      <c r="CY3028" s="365"/>
      <c r="CZ3028" s="365"/>
      <c r="DA3028" s="365"/>
      <c r="DB3028" s="365"/>
      <c r="DC3028" s="365"/>
      <c r="DD3028" s="365"/>
      <c r="DE3028" s="365"/>
      <c r="DF3028" s="365"/>
      <c r="DG3028" s="365"/>
      <c r="DH3028" s="365"/>
      <c r="DI3028" s="365"/>
      <c r="DJ3028" s="365"/>
      <c r="DK3028" s="365"/>
      <c r="DL3028" s="365"/>
      <c r="DM3028" s="365"/>
      <c r="DN3028" s="365"/>
      <c r="DO3028" s="365"/>
      <c r="DP3028" s="365"/>
      <c r="DQ3028" s="365"/>
      <c r="DR3028" s="365"/>
      <c r="DS3028" s="365"/>
      <c r="DT3028" s="365"/>
      <c r="DU3028" s="365"/>
      <c r="DV3028" s="365"/>
      <c r="DW3028" s="365"/>
      <c r="DX3028" s="365"/>
      <c r="DY3028" s="365"/>
      <c r="DZ3028" s="365"/>
      <c r="EA3028" s="365"/>
      <c r="EB3028" s="365"/>
      <c r="EC3028" s="365"/>
      <c r="ED3028" s="365"/>
      <c r="EE3028" s="365"/>
      <c r="EF3028" s="365"/>
      <c r="EG3028" s="365"/>
      <c r="EH3028" s="365"/>
      <c r="EI3028" s="365"/>
      <c r="EJ3028" s="365"/>
      <c r="EK3028" s="365"/>
      <c r="EL3028" s="365"/>
      <c r="EM3028" s="365"/>
      <c r="EN3028" s="365"/>
      <c r="EO3028" s="365"/>
      <c r="EP3028" s="365"/>
      <c r="EQ3028" s="365"/>
      <c r="ER3028" s="365"/>
      <c r="ES3028" s="365"/>
      <c r="ET3028" s="365"/>
      <c r="EU3028" s="365"/>
      <c r="EV3028" s="365"/>
      <c r="EW3028" s="365"/>
      <c r="EX3028" s="365"/>
      <c r="EY3028" s="365"/>
      <c r="EZ3028" s="365"/>
      <c r="FA3028" s="365"/>
      <c r="FB3028" s="365"/>
      <c r="FC3028" s="365"/>
      <c r="FD3028" s="365"/>
      <c r="FE3028" s="365"/>
      <c r="FF3028" s="365"/>
      <c r="FG3028" s="365"/>
      <c r="FH3028" s="365"/>
      <c r="FI3028" s="365"/>
      <c r="FJ3028" s="365"/>
      <c r="FK3028" s="365"/>
      <c r="FL3028" s="365"/>
      <c r="FM3028" s="365"/>
      <c r="FN3028" s="365"/>
      <c r="FO3028" s="365"/>
      <c r="FP3028" s="365"/>
      <c r="FQ3028" s="365"/>
      <c r="FR3028" s="365"/>
      <c r="FS3028" s="365"/>
      <c r="FT3028" s="365"/>
      <c r="FU3028" s="365"/>
      <c r="FV3028" s="365"/>
      <c r="FW3028" s="365"/>
      <c r="FX3028" s="365"/>
      <c r="FY3028" s="365"/>
      <c r="FZ3028" s="365"/>
      <c r="GA3028" s="365"/>
      <c r="GB3028" s="365"/>
      <c r="GC3028" s="365"/>
      <c r="GD3028" s="365"/>
      <c r="GE3028" s="365"/>
      <c r="GF3028" s="365"/>
      <c r="GG3028" s="365"/>
      <c r="GH3028" s="365"/>
      <c r="GI3028" s="365"/>
      <c r="GJ3028" s="365"/>
      <c r="GK3028" s="365"/>
      <c r="GL3028" s="365"/>
      <c r="GM3028" s="365"/>
      <c r="GN3028" s="365"/>
      <c r="GO3028" s="365"/>
      <c r="GP3028" s="365"/>
      <c r="GQ3028" s="365"/>
      <c r="GR3028" s="365"/>
      <c r="GS3028" s="365"/>
      <c r="GT3028" s="365"/>
      <c r="GU3028" s="365"/>
      <c r="GV3028" s="365"/>
      <c r="GW3028" s="365"/>
      <c r="GX3028" s="365"/>
      <c r="GY3028" s="365"/>
      <c r="GZ3028" s="365"/>
      <c r="HA3028" s="365"/>
      <c r="HB3028" s="365"/>
      <c r="HC3028" s="365"/>
      <c r="HD3028" s="365"/>
      <c r="HE3028" s="365"/>
      <c r="HF3028" s="365"/>
      <c r="HG3028" s="365"/>
      <c r="HH3028" s="365"/>
      <c r="HI3028" s="365"/>
      <c r="HJ3028" s="365"/>
      <c r="HK3028" s="365"/>
      <c r="HL3028" s="365"/>
      <c r="HM3028" s="365"/>
      <c r="HN3028" s="365"/>
      <c r="HO3028" s="365"/>
      <c r="HP3028" s="365"/>
      <c r="HQ3028" s="365"/>
      <c r="HR3028" s="365"/>
      <c r="HS3028" s="365"/>
      <c r="HT3028" s="365"/>
      <c r="HU3028" s="365"/>
      <c r="HV3028" s="365"/>
      <c r="HW3028" s="365"/>
      <c r="HX3028" s="365"/>
      <c r="HY3028" s="365"/>
      <c r="HZ3028" s="365"/>
      <c r="IA3028" s="365"/>
      <c r="IB3028" s="365"/>
      <c r="IC3028" s="365"/>
      <c r="ID3028" s="365"/>
      <c r="IE3028" s="365"/>
      <c r="IF3028" s="365"/>
      <c r="IG3028" s="365"/>
      <c r="IH3028" s="365"/>
      <c r="II3028" s="365"/>
      <c r="IJ3028" s="365"/>
      <c r="IK3028" s="365"/>
      <c r="IL3028" s="365"/>
      <c r="IM3028" s="365"/>
      <c r="IN3028" s="365"/>
      <c r="IO3028" s="365"/>
      <c r="IP3028" s="365"/>
      <c r="IQ3028" s="365"/>
      <c r="IR3028" s="365"/>
      <c r="IS3028" s="365"/>
      <c r="IT3028" s="365"/>
      <c r="IU3028" s="365"/>
      <c r="IV3028" s="365"/>
    </row>
    <row r="3029" spans="1:256" ht="12" customHeight="1">
      <c r="A3029" s="810"/>
      <c r="B3029" s="65">
        <v>1</v>
      </c>
      <c r="C3029" s="66">
        <f>IF(E3029="A",1,IF(E3029="B",1,0))</f>
        <v>1</v>
      </c>
      <c r="D3029" s="664" t="s">
        <v>90</v>
      </c>
      <c r="E3029" s="665" t="s">
        <v>68</v>
      </c>
      <c r="F3029" s="665" t="s">
        <v>87</v>
      </c>
      <c r="G3029" s="78"/>
      <c r="H3029" s="96" t="s">
        <v>220</v>
      </c>
      <c r="I3029" s="107" t="s">
        <v>3663</v>
      </c>
      <c r="J3029" s="81"/>
      <c r="K3029" s="72"/>
      <c r="L3029" s="72"/>
      <c r="M3029" s="72"/>
      <c r="N3029" s="72"/>
      <c r="O3029" s="72"/>
      <c r="P3029" s="72"/>
      <c r="Q3029" s="833"/>
      <c r="R3029" s="102"/>
      <c r="S3029" s="73"/>
      <c r="T3029" s="102"/>
      <c r="U3029" s="103"/>
      <c r="V3029" s="104"/>
    </row>
    <row r="3030" spans="1:256" ht="12" customHeight="1">
      <c r="B3030" s="65">
        <v>1</v>
      </c>
      <c r="C3030" s="66">
        <f>IF(E3030="A",1,IF(E3030="B",1,0))</f>
        <v>0</v>
      </c>
      <c r="D3030" s="658" t="s">
        <v>68</v>
      </c>
      <c r="E3030" s="659" t="s">
        <v>90</v>
      </c>
      <c r="F3030" s="656" t="s">
        <v>70</v>
      </c>
      <c r="G3030" s="78"/>
      <c r="H3030" s="96" t="s">
        <v>110</v>
      </c>
      <c r="I3030" s="107" t="s">
        <v>3664</v>
      </c>
      <c r="J3030" s="81"/>
      <c r="K3030" s="72"/>
      <c r="L3030" s="72"/>
      <c r="M3030" s="72"/>
      <c r="N3030" s="72"/>
      <c r="O3030" s="72"/>
      <c r="P3030" s="72"/>
      <c r="Q3030" s="833"/>
      <c r="R3030" s="102"/>
      <c r="S3030" s="73"/>
      <c r="T3030" s="102"/>
      <c r="U3030" s="103"/>
      <c r="V3030" s="104"/>
      <c r="W3030" s="325"/>
      <c r="X3030" s="325"/>
      <c r="Y3030" s="325"/>
      <c r="Z3030" s="325"/>
      <c r="AA3030" s="325"/>
      <c r="AB3030" s="325"/>
      <c r="AC3030" s="325"/>
      <c r="AD3030" s="325"/>
      <c r="AE3030" s="325"/>
      <c r="AF3030" s="325"/>
      <c r="AG3030" s="325"/>
      <c r="AH3030" s="325"/>
      <c r="AI3030" s="325"/>
      <c r="AJ3030" s="325"/>
      <c r="AK3030" s="325"/>
      <c r="AL3030" s="325"/>
      <c r="AM3030" s="325"/>
      <c r="AN3030" s="325"/>
      <c r="AO3030" s="325"/>
      <c r="AP3030" s="325"/>
      <c r="AQ3030" s="325"/>
      <c r="AR3030" s="325"/>
      <c r="AS3030" s="325"/>
      <c r="AT3030" s="325"/>
      <c r="AU3030" s="325"/>
      <c r="AV3030" s="325"/>
      <c r="AW3030" s="325"/>
      <c r="AX3030" s="325"/>
      <c r="AY3030" s="325"/>
      <c r="AZ3030" s="325"/>
      <c r="BA3030" s="325"/>
      <c r="BB3030" s="325"/>
      <c r="BC3030" s="325"/>
      <c r="BD3030" s="325"/>
      <c r="BE3030" s="325"/>
      <c r="BF3030" s="325"/>
      <c r="BG3030" s="325"/>
      <c r="BH3030" s="325"/>
      <c r="BI3030" s="325"/>
      <c r="BJ3030" s="325"/>
      <c r="BK3030" s="325"/>
      <c r="BL3030" s="325"/>
      <c r="BM3030" s="325"/>
      <c r="BN3030" s="325"/>
      <c r="BO3030" s="325"/>
      <c r="BP3030" s="325"/>
      <c r="BQ3030" s="325"/>
      <c r="BR3030" s="325"/>
      <c r="BS3030" s="325"/>
      <c r="BT3030" s="325"/>
      <c r="BU3030" s="325"/>
      <c r="BV3030" s="325"/>
      <c r="BW3030" s="325"/>
      <c r="BX3030" s="325"/>
      <c r="BY3030" s="325"/>
      <c r="BZ3030" s="325"/>
      <c r="CA3030" s="325"/>
      <c r="CB3030" s="325"/>
      <c r="CC3030" s="325"/>
      <c r="CD3030" s="325"/>
      <c r="CE3030" s="325"/>
      <c r="CF3030" s="325"/>
      <c r="CG3030" s="325"/>
      <c r="CH3030" s="325"/>
      <c r="CI3030" s="325"/>
      <c r="CJ3030" s="325"/>
      <c r="CK3030" s="325"/>
      <c r="CL3030" s="325"/>
      <c r="CM3030" s="325"/>
      <c r="CN3030" s="325"/>
      <c r="CO3030" s="325"/>
      <c r="CP3030" s="325"/>
      <c r="CQ3030" s="325"/>
      <c r="CR3030" s="325"/>
      <c r="CS3030" s="325"/>
      <c r="CT3030" s="325"/>
      <c r="CU3030" s="325"/>
      <c r="CV3030" s="325"/>
      <c r="CW3030" s="325"/>
      <c r="CX3030" s="325"/>
      <c r="CY3030" s="325"/>
      <c r="CZ3030" s="325"/>
      <c r="DA3030" s="325"/>
      <c r="DB3030" s="325"/>
      <c r="DC3030" s="325"/>
      <c r="DD3030" s="325"/>
      <c r="DE3030" s="325"/>
      <c r="DF3030" s="325"/>
      <c r="DG3030" s="325"/>
      <c r="DH3030" s="325"/>
      <c r="DI3030" s="325"/>
      <c r="DJ3030" s="325"/>
      <c r="DK3030" s="325"/>
      <c r="DL3030" s="325"/>
      <c r="DM3030" s="325"/>
      <c r="DN3030" s="325"/>
      <c r="DO3030" s="325"/>
      <c r="DP3030" s="325"/>
      <c r="DQ3030" s="325"/>
      <c r="DR3030" s="325"/>
      <c r="DS3030" s="325"/>
      <c r="DT3030" s="325"/>
      <c r="DU3030" s="325"/>
      <c r="DV3030" s="325"/>
      <c r="DW3030" s="325"/>
      <c r="DX3030" s="325"/>
      <c r="DY3030" s="325"/>
      <c r="DZ3030" s="325"/>
      <c r="EA3030" s="325"/>
      <c r="EB3030" s="325"/>
      <c r="EC3030" s="325"/>
      <c r="ED3030" s="325"/>
      <c r="EE3030" s="325"/>
      <c r="EF3030" s="325"/>
      <c r="EG3030" s="325"/>
      <c r="EH3030" s="325"/>
      <c r="EI3030" s="325"/>
      <c r="EJ3030" s="325"/>
      <c r="EK3030" s="325"/>
      <c r="EL3030" s="325"/>
      <c r="EM3030" s="325"/>
      <c r="EN3030" s="325"/>
      <c r="EO3030" s="325"/>
      <c r="EP3030" s="325"/>
      <c r="EQ3030" s="325"/>
      <c r="ER3030" s="325"/>
      <c r="ES3030" s="325"/>
      <c r="ET3030" s="325"/>
      <c r="EU3030" s="325"/>
      <c r="EV3030" s="325"/>
      <c r="EW3030" s="325"/>
      <c r="EX3030" s="325"/>
      <c r="EY3030" s="325"/>
      <c r="EZ3030" s="325"/>
      <c r="FA3030" s="325"/>
      <c r="FB3030" s="325"/>
      <c r="FC3030" s="325"/>
      <c r="FD3030" s="325"/>
      <c r="FE3030" s="325"/>
      <c r="FF3030" s="325"/>
      <c r="FG3030" s="325"/>
      <c r="FH3030" s="325"/>
      <c r="FI3030" s="325"/>
      <c r="FJ3030" s="325"/>
      <c r="FK3030" s="325"/>
      <c r="FL3030" s="325"/>
      <c r="FM3030" s="325"/>
      <c r="FN3030" s="325"/>
      <c r="FO3030" s="325"/>
      <c r="FP3030" s="325"/>
      <c r="FQ3030" s="325"/>
      <c r="FR3030" s="325"/>
      <c r="FS3030" s="325"/>
      <c r="FT3030" s="325"/>
      <c r="FU3030" s="325"/>
      <c r="FV3030" s="325"/>
      <c r="FW3030" s="325"/>
      <c r="FX3030" s="325"/>
      <c r="FY3030" s="325"/>
      <c r="FZ3030" s="325"/>
      <c r="GA3030" s="325"/>
      <c r="GB3030" s="325"/>
      <c r="GC3030" s="325"/>
      <c r="GD3030" s="325"/>
      <c r="GE3030" s="325"/>
      <c r="GF3030" s="325"/>
      <c r="GG3030" s="325"/>
      <c r="GH3030" s="325"/>
      <c r="GI3030" s="325"/>
      <c r="GJ3030" s="325"/>
      <c r="GK3030" s="325"/>
      <c r="GL3030" s="325"/>
      <c r="GM3030" s="325"/>
      <c r="GN3030" s="325"/>
      <c r="GO3030" s="325"/>
      <c r="GP3030" s="325"/>
      <c r="GQ3030" s="325"/>
      <c r="GR3030" s="325"/>
      <c r="GS3030" s="325"/>
      <c r="GT3030" s="325"/>
      <c r="GU3030" s="325"/>
      <c r="GV3030" s="325"/>
      <c r="GW3030" s="325"/>
      <c r="GX3030" s="325"/>
      <c r="GY3030" s="325"/>
      <c r="GZ3030" s="325"/>
      <c r="HA3030" s="325"/>
      <c r="HB3030" s="325"/>
      <c r="HC3030" s="325"/>
      <c r="HD3030" s="325"/>
      <c r="HE3030" s="325"/>
      <c r="HF3030" s="325"/>
      <c r="HG3030" s="325"/>
      <c r="HH3030" s="325"/>
      <c r="HI3030" s="325"/>
      <c r="HJ3030" s="325"/>
      <c r="HK3030" s="325"/>
      <c r="HL3030" s="325"/>
      <c r="HM3030" s="325"/>
      <c r="HN3030" s="325"/>
      <c r="HO3030" s="325"/>
      <c r="HP3030" s="325"/>
      <c r="HQ3030" s="325"/>
      <c r="HR3030" s="325"/>
      <c r="HS3030" s="325"/>
      <c r="HT3030" s="325"/>
      <c r="HU3030" s="325"/>
      <c r="HV3030" s="325"/>
      <c r="HW3030" s="325"/>
      <c r="HX3030" s="325"/>
      <c r="HY3030" s="325"/>
      <c r="HZ3030" s="325"/>
      <c r="IA3030" s="325"/>
      <c r="IB3030" s="325"/>
      <c r="IC3030" s="325"/>
      <c r="ID3030" s="325"/>
      <c r="IE3030" s="325"/>
      <c r="IF3030" s="325"/>
      <c r="IG3030" s="325"/>
      <c r="IH3030" s="325"/>
      <c r="II3030" s="325"/>
      <c r="IJ3030" s="325"/>
      <c r="IK3030" s="325"/>
      <c r="IL3030" s="325"/>
      <c r="IM3030" s="325"/>
      <c r="IN3030" s="325"/>
      <c r="IO3030" s="325"/>
      <c r="IP3030" s="325"/>
      <c r="IQ3030" s="325"/>
      <c r="IR3030" s="325"/>
      <c r="IS3030" s="325"/>
      <c r="IT3030" s="325"/>
      <c r="IU3030" s="325"/>
      <c r="IV3030" s="325"/>
    </row>
    <row r="3031" spans="1:256" ht="12" customHeight="1">
      <c r="B3031" s="65">
        <v>1</v>
      </c>
      <c r="C3031" s="66">
        <f>IF(E3031="A",1,IF(E3031="B",1,0))</f>
        <v>1</v>
      </c>
      <c r="D3031" s="76" t="s">
        <v>68</v>
      </c>
      <c r="E3031" s="76" t="s">
        <v>68</v>
      </c>
      <c r="F3031" s="77" t="s">
        <v>90</v>
      </c>
      <c r="G3031" s="78"/>
      <c r="H3031" s="96" t="s">
        <v>116</v>
      </c>
      <c r="I3031" s="107" t="s">
        <v>3665</v>
      </c>
      <c r="J3031" s="81"/>
      <c r="K3031" s="72"/>
      <c r="L3031" s="72"/>
      <c r="M3031" s="72"/>
      <c r="N3031" s="72"/>
      <c r="O3031" s="72"/>
      <c r="P3031" s="72"/>
      <c r="Q3031" s="833"/>
      <c r="R3031" s="102"/>
      <c r="S3031" s="73"/>
      <c r="T3031" s="102"/>
      <c r="U3031" s="103"/>
      <c r="V3031" s="104"/>
      <c r="W3031" s="668"/>
      <c r="X3031" s="668"/>
      <c r="Y3031" s="681"/>
      <c r="Z3031" s="365"/>
      <c r="AA3031" s="365"/>
      <c r="AB3031" s="365"/>
      <c r="AC3031" s="365"/>
      <c r="AD3031" s="365"/>
      <c r="AE3031" s="365"/>
      <c r="AF3031" s="365"/>
      <c r="AG3031" s="365"/>
      <c r="AH3031" s="365"/>
      <c r="AI3031" s="365"/>
      <c r="AJ3031" s="365"/>
      <c r="AK3031" s="365"/>
      <c r="AL3031" s="365"/>
      <c r="AM3031" s="365"/>
      <c r="AN3031" s="365"/>
      <c r="AO3031" s="365"/>
      <c r="AP3031" s="365"/>
      <c r="AQ3031" s="365"/>
      <c r="AR3031" s="365"/>
      <c r="AS3031" s="365"/>
      <c r="AT3031" s="365"/>
      <c r="AU3031" s="365"/>
      <c r="AV3031" s="365"/>
      <c r="AW3031" s="365"/>
      <c r="AX3031" s="365"/>
      <c r="AY3031" s="365"/>
      <c r="AZ3031" s="365"/>
      <c r="BA3031" s="365"/>
      <c r="BB3031" s="365"/>
      <c r="BC3031" s="365"/>
      <c r="BD3031" s="365"/>
      <c r="BE3031" s="365"/>
      <c r="BF3031" s="365"/>
      <c r="BG3031" s="365"/>
      <c r="BH3031" s="365"/>
      <c r="BI3031" s="365"/>
      <c r="BJ3031" s="365"/>
      <c r="BK3031" s="365"/>
      <c r="BL3031" s="365"/>
      <c r="BM3031" s="365"/>
      <c r="BN3031" s="365"/>
      <c r="BO3031" s="365"/>
      <c r="BP3031" s="365"/>
      <c r="BQ3031" s="365"/>
      <c r="BR3031" s="365"/>
      <c r="BS3031" s="365"/>
      <c r="BT3031" s="365"/>
      <c r="BU3031" s="365"/>
      <c r="BV3031" s="365"/>
      <c r="BW3031" s="365"/>
      <c r="BX3031" s="365"/>
      <c r="BY3031" s="365"/>
      <c r="BZ3031" s="365"/>
      <c r="CA3031" s="365"/>
      <c r="CB3031" s="365"/>
      <c r="CC3031" s="365"/>
      <c r="CD3031" s="365"/>
      <c r="CE3031" s="365"/>
      <c r="CF3031" s="365"/>
      <c r="CG3031" s="365"/>
      <c r="CH3031" s="365"/>
      <c r="CI3031" s="365"/>
      <c r="CJ3031" s="365"/>
      <c r="CK3031" s="365"/>
      <c r="CL3031" s="365"/>
      <c r="CM3031" s="365"/>
      <c r="CN3031" s="365"/>
      <c r="CO3031" s="365"/>
      <c r="CP3031" s="365"/>
      <c r="CQ3031" s="365"/>
      <c r="CR3031" s="365"/>
      <c r="CS3031" s="365"/>
      <c r="CT3031" s="365"/>
      <c r="CU3031" s="365"/>
      <c r="CV3031" s="365"/>
      <c r="CW3031" s="365"/>
      <c r="CX3031" s="365"/>
      <c r="CY3031" s="365"/>
      <c r="CZ3031" s="365"/>
      <c r="DA3031" s="365"/>
      <c r="DB3031" s="365"/>
      <c r="DC3031" s="365"/>
      <c r="DD3031" s="365"/>
      <c r="DE3031" s="365"/>
      <c r="DF3031" s="365"/>
      <c r="DG3031" s="365"/>
      <c r="DH3031" s="365"/>
      <c r="DI3031" s="365"/>
      <c r="DJ3031" s="365"/>
      <c r="DK3031" s="365"/>
      <c r="DL3031" s="365"/>
      <c r="DM3031" s="365"/>
      <c r="DN3031" s="365"/>
      <c r="DO3031" s="365"/>
      <c r="DP3031" s="365"/>
      <c r="DQ3031" s="365"/>
      <c r="DR3031" s="365"/>
      <c r="DS3031" s="365"/>
      <c r="DT3031" s="365"/>
      <c r="DU3031" s="365"/>
      <c r="DV3031" s="365"/>
      <c r="DW3031" s="365"/>
      <c r="DX3031" s="365"/>
      <c r="DY3031" s="365"/>
      <c r="DZ3031" s="365"/>
      <c r="EA3031" s="365"/>
      <c r="EB3031" s="365"/>
      <c r="EC3031" s="365"/>
      <c r="ED3031" s="365"/>
      <c r="EE3031" s="365"/>
      <c r="EF3031" s="365"/>
      <c r="EG3031" s="365"/>
      <c r="EH3031" s="365"/>
      <c r="EI3031" s="365"/>
      <c r="EJ3031" s="365"/>
      <c r="EK3031" s="365"/>
      <c r="EL3031" s="365"/>
      <c r="EM3031" s="365"/>
      <c r="EN3031" s="365"/>
      <c r="EO3031" s="365"/>
      <c r="EP3031" s="365"/>
      <c r="EQ3031" s="365"/>
      <c r="ER3031" s="365"/>
      <c r="ES3031" s="365"/>
      <c r="ET3031" s="365"/>
      <c r="EU3031" s="365"/>
      <c r="EV3031" s="365"/>
      <c r="EW3031" s="365"/>
      <c r="EX3031" s="365"/>
      <c r="EY3031" s="365"/>
      <c r="EZ3031" s="365"/>
      <c r="FA3031" s="365"/>
      <c r="FB3031" s="365"/>
      <c r="FC3031" s="365"/>
      <c r="FD3031" s="365"/>
      <c r="FE3031" s="365"/>
      <c r="FF3031" s="365"/>
      <c r="FG3031" s="365"/>
      <c r="FH3031" s="365"/>
      <c r="FI3031" s="365"/>
      <c r="FJ3031" s="365"/>
      <c r="FK3031" s="365"/>
      <c r="FL3031" s="365"/>
      <c r="FM3031" s="365"/>
      <c r="FN3031" s="365"/>
      <c r="FO3031" s="365"/>
      <c r="FP3031" s="365"/>
      <c r="FQ3031" s="365"/>
      <c r="FR3031" s="365"/>
      <c r="FS3031" s="365"/>
      <c r="FT3031" s="365"/>
      <c r="FU3031" s="365"/>
      <c r="FV3031" s="365"/>
      <c r="FW3031" s="365"/>
      <c r="FX3031" s="365"/>
      <c r="FY3031" s="365"/>
      <c r="FZ3031" s="365"/>
      <c r="GA3031" s="365"/>
      <c r="GB3031" s="365"/>
      <c r="GC3031" s="365"/>
      <c r="GD3031" s="365"/>
      <c r="GE3031" s="365"/>
      <c r="GF3031" s="365"/>
      <c r="GG3031" s="365"/>
      <c r="GH3031" s="365"/>
      <c r="GI3031" s="365"/>
      <c r="GJ3031" s="365"/>
      <c r="GK3031" s="365"/>
      <c r="GL3031" s="365"/>
      <c r="GM3031" s="365"/>
      <c r="GN3031" s="365"/>
      <c r="GO3031" s="365"/>
      <c r="GP3031" s="365"/>
      <c r="GQ3031" s="365"/>
      <c r="GR3031" s="365"/>
      <c r="GS3031" s="365"/>
      <c r="GT3031" s="365"/>
      <c r="GU3031" s="365"/>
      <c r="GV3031" s="365"/>
      <c r="GW3031" s="365"/>
      <c r="GX3031" s="365"/>
      <c r="GY3031" s="365"/>
      <c r="GZ3031" s="365"/>
      <c r="HA3031" s="365"/>
      <c r="HB3031" s="365"/>
      <c r="HC3031" s="365"/>
      <c r="HD3031" s="365"/>
      <c r="HE3031" s="365"/>
      <c r="HF3031" s="365"/>
      <c r="HG3031" s="365"/>
      <c r="HH3031" s="365"/>
      <c r="HI3031" s="365"/>
      <c r="HJ3031" s="365"/>
      <c r="HK3031" s="365"/>
      <c r="HL3031" s="365"/>
      <c r="HM3031" s="365"/>
      <c r="HN3031" s="365"/>
      <c r="HO3031" s="365"/>
      <c r="HP3031" s="365"/>
      <c r="HQ3031" s="365"/>
      <c r="HR3031" s="365"/>
      <c r="HS3031" s="365"/>
      <c r="HT3031" s="365"/>
      <c r="HU3031" s="365"/>
      <c r="HV3031" s="365"/>
      <c r="HW3031" s="365"/>
      <c r="HX3031" s="365"/>
      <c r="HY3031" s="365"/>
      <c r="HZ3031" s="365"/>
      <c r="IA3031" s="365"/>
      <c r="IB3031" s="365"/>
      <c r="IC3031" s="365"/>
      <c r="ID3031" s="365"/>
      <c r="IE3031" s="365"/>
      <c r="IF3031" s="365"/>
      <c r="IG3031" s="365"/>
      <c r="IH3031" s="365"/>
      <c r="II3031" s="365"/>
      <c r="IJ3031" s="365"/>
      <c r="IK3031" s="365"/>
      <c r="IL3031" s="365"/>
      <c r="IM3031" s="365"/>
      <c r="IN3031" s="365"/>
      <c r="IO3031" s="365"/>
      <c r="IP3031" s="365"/>
      <c r="IQ3031" s="365"/>
      <c r="IR3031" s="365"/>
      <c r="IS3031" s="365"/>
      <c r="IT3031" s="365"/>
      <c r="IU3031" s="365"/>
      <c r="IV3031" s="365"/>
    </row>
    <row r="3032" spans="1:256" ht="12" customHeight="1">
      <c r="B3032" s="65">
        <v>1</v>
      </c>
      <c r="C3032" s="66">
        <f>IF(E3032="A",1,IF(E3032="B",1,0))</f>
        <v>1</v>
      </c>
      <c r="D3032" s="76" t="s">
        <v>87</v>
      </c>
      <c r="E3032" s="76" t="s">
        <v>87</v>
      </c>
      <c r="F3032" s="77" t="s">
        <v>90</v>
      </c>
      <c r="G3032" s="78"/>
      <c r="H3032" s="96" t="s">
        <v>88</v>
      </c>
      <c r="I3032" s="107" t="s">
        <v>3666</v>
      </c>
      <c r="J3032" s="81"/>
      <c r="K3032" s="72"/>
      <c r="L3032" s="72"/>
      <c r="M3032" s="72"/>
      <c r="N3032" s="72"/>
      <c r="O3032" s="72"/>
      <c r="P3032" s="72"/>
      <c r="Q3032" s="833"/>
      <c r="R3032" s="102"/>
      <c r="S3032" s="73"/>
      <c r="T3032" s="102"/>
      <c r="U3032" s="103"/>
      <c r="V3032" s="104"/>
      <c r="W3032" s="365"/>
      <c r="X3032" s="365"/>
      <c r="Y3032" s="365"/>
      <c r="Z3032" s="365"/>
      <c r="AA3032" s="365"/>
      <c r="AB3032" s="365"/>
      <c r="AC3032" s="365"/>
      <c r="AD3032" s="365"/>
      <c r="AE3032" s="365"/>
      <c r="AF3032" s="365"/>
      <c r="AG3032" s="365"/>
      <c r="AH3032" s="365"/>
      <c r="AI3032" s="365"/>
      <c r="AJ3032" s="365"/>
      <c r="AK3032" s="365"/>
      <c r="AL3032" s="365"/>
      <c r="AM3032" s="365"/>
      <c r="AN3032" s="365"/>
      <c r="AO3032" s="365"/>
      <c r="AP3032" s="365"/>
      <c r="AQ3032" s="365"/>
      <c r="AR3032" s="365"/>
      <c r="AS3032" s="365"/>
      <c r="AT3032" s="365"/>
      <c r="AU3032" s="365"/>
      <c r="AV3032" s="365"/>
      <c r="AW3032" s="365"/>
      <c r="AX3032" s="365"/>
      <c r="AY3032" s="365"/>
      <c r="AZ3032" s="365"/>
      <c r="BA3032" s="365"/>
      <c r="BB3032" s="365"/>
      <c r="BC3032" s="365"/>
      <c r="BD3032" s="365"/>
      <c r="BE3032" s="365"/>
      <c r="BF3032" s="365"/>
      <c r="BG3032" s="365"/>
      <c r="BH3032" s="365"/>
      <c r="BI3032" s="365"/>
      <c r="BJ3032" s="365"/>
      <c r="BK3032" s="365"/>
      <c r="BL3032" s="365"/>
      <c r="BM3032" s="365"/>
      <c r="BN3032" s="365"/>
      <c r="BO3032" s="365"/>
      <c r="BP3032" s="365"/>
      <c r="BQ3032" s="365"/>
      <c r="BR3032" s="365"/>
      <c r="BS3032" s="365"/>
      <c r="BT3032" s="365"/>
      <c r="BU3032" s="365"/>
      <c r="BV3032" s="365"/>
      <c r="BW3032" s="365"/>
      <c r="BX3032" s="365"/>
      <c r="BY3032" s="365"/>
      <c r="BZ3032" s="365"/>
      <c r="CA3032" s="365"/>
      <c r="CB3032" s="365"/>
      <c r="CC3032" s="365"/>
      <c r="CD3032" s="365"/>
      <c r="CE3032" s="365"/>
      <c r="CF3032" s="365"/>
      <c r="CG3032" s="365"/>
      <c r="CH3032" s="365"/>
      <c r="CI3032" s="365"/>
      <c r="CJ3032" s="365"/>
      <c r="CK3032" s="365"/>
      <c r="CL3032" s="365"/>
      <c r="CM3032" s="365"/>
      <c r="CN3032" s="365"/>
      <c r="CO3032" s="365"/>
      <c r="CP3032" s="365"/>
      <c r="CQ3032" s="365"/>
      <c r="CR3032" s="365"/>
      <c r="CS3032" s="365"/>
      <c r="CT3032" s="365"/>
      <c r="CU3032" s="365"/>
      <c r="CV3032" s="365"/>
      <c r="CW3032" s="365"/>
      <c r="CX3032" s="365"/>
      <c r="CY3032" s="365"/>
      <c r="CZ3032" s="365"/>
      <c r="DA3032" s="365"/>
      <c r="DB3032" s="365"/>
      <c r="DC3032" s="365"/>
      <c r="DD3032" s="365"/>
      <c r="DE3032" s="365"/>
      <c r="DF3032" s="365"/>
      <c r="DG3032" s="365"/>
      <c r="DH3032" s="365"/>
      <c r="DI3032" s="365"/>
      <c r="DJ3032" s="365"/>
      <c r="DK3032" s="365"/>
      <c r="DL3032" s="365"/>
      <c r="DM3032" s="365"/>
      <c r="DN3032" s="365"/>
      <c r="DO3032" s="365"/>
      <c r="DP3032" s="365"/>
      <c r="DQ3032" s="365"/>
      <c r="DR3032" s="365"/>
      <c r="DS3032" s="365"/>
      <c r="DT3032" s="365"/>
      <c r="DU3032" s="365"/>
      <c r="DV3032" s="365"/>
      <c r="DW3032" s="365"/>
      <c r="DX3032" s="365"/>
      <c r="DY3032" s="365"/>
      <c r="DZ3032" s="365"/>
      <c r="EA3032" s="365"/>
      <c r="EB3032" s="365"/>
      <c r="EC3032" s="365"/>
      <c r="ED3032" s="365"/>
      <c r="EE3032" s="365"/>
      <c r="EF3032" s="365"/>
      <c r="EG3032" s="365"/>
      <c r="EH3032" s="365"/>
      <c r="EI3032" s="365"/>
      <c r="EJ3032" s="365"/>
      <c r="EK3032" s="365"/>
      <c r="EL3032" s="365"/>
      <c r="EM3032" s="365"/>
      <c r="EN3032" s="365"/>
      <c r="EO3032" s="365"/>
      <c r="EP3032" s="365"/>
      <c r="EQ3032" s="365"/>
      <c r="ER3032" s="365"/>
      <c r="ES3032" s="365"/>
      <c r="ET3032" s="365"/>
      <c r="EU3032" s="365"/>
      <c r="EV3032" s="365"/>
      <c r="EW3032" s="365"/>
      <c r="EX3032" s="365"/>
      <c r="EY3032" s="365"/>
      <c r="EZ3032" s="365"/>
      <c r="FA3032" s="365"/>
      <c r="FB3032" s="365"/>
      <c r="FC3032" s="365"/>
      <c r="FD3032" s="365"/>
      <c r="FE3032" s="365"/>
      <c r="FF3032" s="365"/>
      <c r="FG3032" s="365"/>
      <c r="FH3032" s="365"/>
      <c r="FI3032" s="365"/>
      <c r="FJ3032" s="365"/>
      <c r="FK3032" s="365"/>
      <c r="FL3032" s="365"/>
      <c r="FM3032" s="365"/>
      <c r="FN3032" s="365"/>
      <c r="FO3032" s="365"/>
      <c r="FP3032" s="365"/>
      <c r="FQ3032" s="365"/>
      <c r="FR3032" s="365"/>
      <c r="FS3032" s="365"/>
      <c r="FT3032" s="365"/>
      <c r="FU3032" s="365"/>
      <c r="FV3032" s="365"/>
      <c r="FW3032" s="365"/>
      <c r="FX3032" s="365"/>
      <c r="FY3032" s="365"/>
      <c r="FZ3032" s="365"/>
      <c r="GA3032" s="365"/>
      <c r="GB3032" s="365"/>
      <c r="GC3032" s="365"/>
      <c r="GD3032" s="365"/>
      <c r="GE3032" s="365"/>
      <c r="GF3032" s="365"/>
      <c r="GG3032" s="365"/>
      <c r="GH3032" s="365"/>
      <c r="GI3032" s="365"/>
      <c r="GJ3032" s="365"/>
      <c r="GK3032" s="365"/>
      <c r="GL3032" s="365"/>
      <c r="GM3032" s="365"/>
      <c r="GN3032" s="365"/>
      <c r="GO3032" s="365"/>
      <c r="GP3032" s="365"/>
      <c r="GQ3032" s="365"/>
      <c r="GR3032" s="365"/>
      <c r="GS3032" s="365"/>
      <c r="GT3032" s="365"/>
      <c r="GU3032" s="365"/>
      <c r="GV3032" s="365"/>
      <c r="GW3032" s="365"/>
      <c r="GX3032" s="365"/>
      <c r="GY3032" s="365"/>
      <c r="GZ3032" s="365"/>
      <c r="HA3032" s="365"/>
      <c r="HB3032" s="365"/>
      <c r="HC3032" s="365"/>
      <c r="HD3032" s="365"/>
      <c r="HE3032" s="365"/>
      <c r="HF3032" s="365"/>
      <c r="HG3032" s="365"/>
      <c r="HH3032" s="365"/>
      <c r="HI3032" s="365"/>
      <c r="HJ3032" s="365"/>
      <c r="HK3032" s="365"/>
      <c r="HL3032" s="365"/>
      <c r="HM3032" s="365"/>
      <c r="HN3032" s="365"/>
      <c r="HO3032" s="365"/>
      <c r="HP3032" s="365"/>
      <c r="HQ3032" s="365"/>
      <c r="HR3032" s="365"/>
      <c r="HS3032" s="365"/>
      <c r="HT3032" s="365"/>
      <c r="HU3032" s="365"/>
      <c r="HV3032" s="365"/>
      <c r="HW3032" s="365"/>
      <c r="HX3032" s="365"/>
      <c r="HY3032" s="365"/>
      <c r="HZ3032" s="365"/>
      <c r="IA3032" s="365"/>
      <c r="IB3032" s="365"/>
      <c r="IC3032" s="365"/>
      <c r="ID3032" s="365"/>
      <c r="IE3032" s="365"/>
      <c r="IF3032" s="365"/>
      <c r="IG3032" s="365"/>
      <c r="IH3032" s="365"/>
      <c r="II3032" s="365"/>
      <c r="IJ3032" s="365"/>
      <c r="IK3032" s="365"/>
      <c r="IL3032" s="365"/>
      <c r="IM3032" s="365"/>
      <c r="IN3032" s="365"/>
      <c r="IO3032" s="365"/>
      <c r="IP3032" s="365"/>
      <c r="IQ3032" s="365"/>
      <c r="IR3032" s="365"/>
      <c r="IS3032" s="365"/>
      <c r="IT3032" s="365"/>
      <c r="IU3032" s="365"/>
      <c r="IV3032" s="365"/>
    </row>
    <row r="3033" spans="1:256" ht="12" customHeight="1">
      <c r="B3033" s="65">
        <v>1</v>
      </c>
      <c r="C3033" s="66">
        <f>IF(E3033="A",4,IF(E3033="B",3,IF(E3033="C",2,IF(E3033="D",1,0))))</f>
        <v>0</v>
      </c>
      <c r="D3033" s="76" t="s">
        <v>68</v>
      </c>
      <c r="E3033" s="99" t="s">
        <v>99</v>
      </c>
      <c r="F3033" s="77" t="s">
        <v>90</v>
      </c>
      <c r="G3033" s="78"/>
      <c r="H3033" s="96" t="s">
        <v>101</v>
      </c>
      <c r="I3033" s="107" t="s">
        <v>3667</v>
      </c>
      <c r="J3033" s="81"/>
      <c r="K3033" s="72"/>
      <c r="L3033" s="72"/>
      <c r="M3033" s="72"/>
      <c r="N3033" s="72"/>
      <c r="O3033" s="72"/>
      <c r="P3033" s="72"/>
      <c r="Q3033" s="833"/>
      <c r="R3033" s="102"/>
      <c r="S3033" s="73"/>
      <c r="T3033" s="102"/>
      <c r="U3033" s="103"/>
      <c r="V3033" s="104"/>
      <c r="W3033" s="365"/>
      <c r="X3033" s="365"/>
      <c r="Y3033" s="365"/>
      <c r="Z3033" s="365"/>
      <c r="AA3033" s="365"/>
      <c r="AB3033" s="365"/>
      <c r="AC3033" s="365"/>
      <c r="AD3033" s="365"/>
      <c r="AE3033" s="365"/>
      <c r="AF3033" s="365"/>
      <c r="AG3033" s="365"/>
      <c r="AH3033" s="365"/>
      <c r="AI3033" s="365"/>
      <c r="AJ3033" s="365"/>
      <c r="AK3033" s="365"/>
      <c r="AL3033" s="365"/>
      <c r="AM3033" s="365"/>
      <c r="AN3033" s="365"/>
      <c r="AO3033" s="365"/>
      <c r="AP3033" s="365"/>
      <c r="AQ3033" s="365"/>
      <c r="AR3033" s="365"/>
      <c r="AS3033" s="365"/>
      <c r="AT3033" s="365"/>
      <c r="AU3033" s="365"/>
      <c r="AV3033" s="365"/>
      <c r="AW3033" s="365"/>
      <c r="AX3033" s="365"/>
      <c r="AY3033" s="365"/>
      <c r="AZ3033" s="365"/>
      <c r="BA3033" s="365"/>
      <c r="BB3033" s="365"/>
      <c r="BC3033" s="365"/>
      <c r="BD3033" s="365"/>
      <c r="BE3033" s="365"/>
      <c r="BF3033" s="365"/>
      <c r="BG3033" s="365"/>
      <c r="BH3033" s="365"/>
      <c r="BI3033" s="365"/>
      <c r="BJ3033" s="365"/>
      <c r="BK3033" s="365"/>
      <c r="BL3033" s="365"/>
      <c r="BM3033" s="365"/>
      <c r="BN3033" s="365"/>
      <c r="BO3033" s="365"/>
      <c r="BP3033" s="365"/>
      <c r="BQ3033" s="365"/>
      <c r="BR3033" s="365"/>
      <c r="BS3033" s="365"/>
      <c r="BT3033" s="365"/>
      <c r="BU3033" s="365"/>
      <c r="BV3033" s="365"/>
      <c r="BW3033" s="365"/>
      <c r="BX3033" s="365"/>
      <c r="BY3033" s="365"/>
      <c r="BZ3033" s="365"/>
      <c r="CA3033" s="365"/>
      <c r="CB3033" s="365"/>
      <c r="CC3033" s="365"/>
      <c r="CD3033" s="365"/>
      <c r="CE3033" s="365"/>
      <c r="CF3033" s="365"/>
      <c r="CG3033" s="365"/>
      <c r="CH3033" s="365"/>
      <c r="CI3033" s="365"/>
      <c r="CJ3033" s="365"/>
      <c r="CK3033" s="365"/>
      <c r="CL3033" s="365"/>
      <c r="CM3033" s="365"/>
      <c r="CN3033" s="365"/>
      <c r="CO3033" s="365"/>
      <c r="CP3033" s="365"/>
      <c r="CQ3033" s="365"/>
      <c r="CR3033" s="365"/>
      <c r="CS3033" s="365"/>
      <c r="CT3033" s="365"/>
      <c r="CU3033" s="365"/>
      <c r="CV3033" s="365"/>
      <c r="CW3033" s="365"/>
      <c r="CX3033" s="365"/>
      <c r="CY3033" s="365"/>
      <c r="CZ3033" s="365"/>
      <c r="DA3033" s="365"/>
      <c r="DB3033" s="365"/>
      <c r="DC3033" s="365"/>
      <c r="DD3033" s="365"/>
      <c r="DE3033" s="365"/>
      <c r="DF3033" s="365"/>
      <c r="DG3033" s="365"/>
      <c r="DH3033" s="365"/>
      <c r="DI3033" s="365"/>
      <c r="DJ3033" s="365"/>
      <c r="DK3033" s="365"/>
      <c r="DL3033" s="365"/>
      <c r="DM3033" s="365"/>
      <c r="DN3033" s="365"/>
      <c r="DO3033" s="365"/>
      <c r="DP3033" s="365"/>
      <c r="DQ3033" s="365"/>
      <c r="DR3033" s="365"/>
      <c r="DS3033" s="365"/>
      <c r="DT3033" s="365"/>
      <c r="DU3033" s="365"/>
      <c r="DV3033" s="365"/>
      <c r="DW3033" s="365"/>
      <c r="DX3033" s="365"/>
      <c r="DY3033" s="365"/>
      <c r="DZ3033" s="365"/>
      <c r="EA3033" s="365"/>
      <c r="EB3033" s="365"/>
      <c r="EC3033" s="365"/>
      <c r="ED3033" s="365"/>
      <c r="EE3033" s="365"/>
      <c r="EF3033" s="365"/>
      <c r="EG3033" s="365"/>
      <c r="EH3033" s="365"/>
      <c r="EI3033" s="365"/>
      <c r="EJ3033" s="365"/>
      <c r="EK3033" s="365"/>
      <c r="EL3033" s="365"/>
      <c r="EM3033" s="365"/>
      <c r="EN3033" s="365"/>
      <c r="EO3033" s="365"/>
      <c r="EP3033" s="365"/>
      <c r="EQ3033" s="365"/>
      <c r="ER3033" s="365"/>
      <c r="ES3033" s="365"/>
      <c r="ET3033" s="365"/>
      <c r="EU3033" s="365"/>
      <c r="EV3033" s="365"/>
      <c r="EW3033" s="365"/>
      <c r="EX3033" s="365"/>
      <c r="EY3033" s="365"/>
      <c r="EZ3033" s="365"/>
      <c r="FA3033" s="365"/>
      <c r="FB3033" s="365"/>
      <c r="FC3033" s="365"/>
      <c r="FD3033" s="365"/>
      <c r="FE3033" s="365"/>
      <c r="FF3033" s="365"/>
      <c r="FG3033" s="365"/>
      <c r="FH3033" s="365"/>
      <c r="FI3033" s="365"/>
      <c r="FJ3033" s="365"/>
      <c r="FK3033" s="365"/>
      <c r="FL3033" s="365"/>
      <c r="FM3033" s="365"/>
      <c r="FN3033" s="365"/>
      <c r="FO3033" s="365"/>
      <c r="FP3033" s="365"/>
      <c r="FQ3033" s="365"/>
      <c r="FR3033" s="365"/>
      <c r="FS3033" s="365"/>
      <c r="FT3033" s="365"/>
      <c r="FU3033" s="365"/>
      <c r="FV3033" s="365"/>
      <c r="FW3033" s="365"/>
      <c r="FX3033" s="365"/>
      <c r="FY3033" s="365"/>
      <c r="FZ3033" s="365"/>
      <c r="GA3033" s="365"/>
      <c r="GB3033" s="365"/>
      <c r="GC3033" s="365"/>
      <c r="GD3033" s="365"/>
      <c r="GE3033" s="365"/>
      <c r="GF3033" s="365"/>
      <c r="GG3033" s="365"/>
      <c r="GH3033" s="365"/>
      <c r="GI3033" s="365"/>
      <c r="GJ3033" s="365"/>
      <c r="GK3033" s="365"/>
      <c r="GL3033" s="365"/>
      <c r="GM3033" s="365"/>
      <c r="GN3033" s="365"/>
      <c r="GO3033" s="365"/>
      <c r="GP3033" s="365"/>
      <c r="GQ3033" s="365"/>
      <c r="GR3033" s="365"/>
      <c r="GS3033" s="365"/>
      <c r="GT3033" s="365"/>
      <c r="GU3033" s="365"/>
      <c r="GV3033" s="365"/>
      <c r="GW3033" s="365"/>
      <c r="GX3033" s="365"/>
      <c r="GY3033" s="365"/>
      <c r="GZ3033" s="365"/>
      <c r="HA3033" s="365"/>
      <c r="HB3033" s="365"/>
      <c r="HC3033" s="365"/>
      <c r="HD3033" s="365"/>
      <c r="HE3033" s="365"/>
      <c r="HF3033" s="365"/>
      <c r="HG3033" s="365"/>
      <c r="HH3033" s="365"/>
      <c r="HI3033" s="365"/>
      <c r="HJ3033" s="365"/>
      <c r="HK3033" s="365"/>
      <c r="HL3033" s="365"/>
      <c r="HM3033" s="365"/>
      <c r="HN3033" s="365"/>
      <c r="HO3033" s="365"/>
      <c r="HP3033" s="365"/>
      <c r="HQ3033" s="365"/>
      <c r="HR3033" s="365"/>
      <c r="HS3033" s="365"/>
      <c r="HT3033" s="365"/>
      <c r="HU3033" s="365"/>
      <c r="HV3033" s="365"/>
      <c r="HW3033" s="365"/>
      <c r="HX3033" s="365"/>
      <c r="HY3033" s="365"/>
      <c r="HZ3033" s="365"/>
      <c r="IA3033" s="365"/>
      <c r="IB3033" s="365"/>
      <c r="IC3033" s="365"/>
      <c r="ID3033" s="365"/>
      <c r="IE3033" s="365"/>
      <c r="IF3033" s="365"/>
      <c r="IG3033" s="365"/>
      <c r="IH3033" s="365"/>
      <c r="II3033" s="365"/>
      <c r="IJ3033" s="365"/>
      <c r="IK3033" s="365"/>
      <c r="IL3033" s="365"/>
      <c r="IM3033" s="365"/>
      <c r="IN3033" s="365"/>
      <c r="IO3033" s="365"/>
      <c r="IP3033" s="365"/>
      <c r="IQ3033" s="365"/>
      <c r="IR3033" s="365"/>
      <c r="IS3033" s="365"/>
      <c r="IT3033" s="365"/>
      <c r="IU3033" s="365"/>
      <c r="IV3033" s="365"/>
    </row>
    <row r="3034" spans="1:256" s="55" customFormat="1" ht="12.5">
      <c r="B3034" s="65">
        <v>1</v>
      </c>
      <c r="C3034" s="66">
        <f>IF(E3034="A",4,IF(E3034="B",3,IF(E3034="C",2,IF(E3034="D",1,0))))</f>
        <v>4</v>
      </c>
      <c r="D3034" s="76" t="s">
        <v>68</v>
      </c>
      <c r="E3034" s="76" t="s">
        <v>68</v>
      </c>
      <c r="F3034" s="99" t="s">
        <v>99</v>
      </c>
      <c r="G3034" s="78"/>
      <c r="H3034" s="96" t="s">
        <v>108</v>
      </c>
      <c r="I3034" s="107" t="s">
        <v>3668</v>
      </c>
      <c r="J3034" s="81"/>
      <c r="K3034" s="72"/>
      <c r="L3034" s="72"/>
      <c r="M3034" s="72"/>
      <c r="N3034" s="72"/>
      <c r="O3034" s="72"/>
      <c r="P3034" s="72"/>
      <c r="Q3034" s="833"/>
      <c r="R3034" s="102"/>
      <c r="S3034" s="73"/>
      <c r="T3034" s="102"/>
      <c r="U3034" s="103"/>
      <c r="V3034" s="104"/>
      <c r="W3034" s="325"/>
      <c r="X3034" s="325"/>
      <c r="Y3034" s="365"/>
      <c r="Z3034" s="325"/>
      <c r="AA3034" s="325"/>
      <c r="AB3034" s="325"/>
      <c r="AC3034" s="325"/>
      <c r="AD3034" s="325"/>
      <c r="AE3034" s="325"/>
      <c r="AF3034" s="325"/>
      <c r="AG3034" s="325"/>
      <c r="AH3034" s="325"/>
      <c r="AI3034" s="325"/>
      <c r="AJ3034" s="325"/>
      <c r="AK3034" s="325"/>
      <c r="AL3034" s="325"/>
      <c r="AM3034" s="325"/>
      <c r="AN3034" s="325"/>
      <c r="AO3034" s="325"/>
      <c r="AP3034" s="325"/>
      <c r="AQ3034" s="325"/>
      <c r="AR3034" s="325"/>
      <c r="AS3034" s="325"/>
      <c r="AT3034" s="325"/>
      <c r="AU3034" s="325"/>
      <c r="AV3034" s="325"/>
      <c r="AW3034" s="325"/>
      <c r="AX3034" s="325"/>
      <c r="AY3034" s="325"/>
      <c r="AZ3034" s="325"/>
      <c r="BA3034" s="325"/>
      <c r="BB3034" s="325"/>
      <c r="BC3034" s="325"/>
      <c r="BD3034" s="325"/>
      <c r="BE3034" s="325"/>
      <c r="BF3034" s="325"/>
      <c r="BG3034" s="325"/>
      <c r="BH3034" s="325"/>
      <c r="BI3034" s="325"/>
      <c r="BJ3034" s="325"/>
      <c r="BK3034" s="325"/>
      <c r="BL3034" s="325"/>
      <c r="BM3034" s="325"/>
      <c r="BN3034" s="325"/>
      <c r="BO3034" s="325"/>
      <c r="BP3034" s="325"/>
      <c r="BQ3034" s="325"/>
      <c r="BR3034" s="325"/>
      <c r="BS3034" s="325"/>
      <c r="BT3034" s="325"/>
      <c r="BU3034" s="325"/>
      <c r="BV3034" s="325"/>
      <c r="BW3034" s="325"/>
      <c r="BX3034" s="325"/>
      <c r="BY3034" s="325"/>
      <c r="BZ3034" s="325"/>
      <c r="CA3034" s="325"/>
      <c r="CB3034" s="325"/>
      <c r="CC3034" s="325"/>
      <c r="CD3034" s="325"/>
      <c r="CE3034" s="325"/>
      <c r="CF3034" s="325"/>
      <c r="CG3034" s="325"/>
      <c r="CH3034" s="325"/>
      <c r="CI3034" s="325"/>
      <c r="CJ3034" s="325"/>
      <c r="CK3034" s="325"/>
      <c r="CL3034" s="325"/>
      <c r="CM3034" s="325"/>
      <c r="CN3034" s="325"/>
      <c r="CO3034" s="325"/>
      <c r="CP3034" s="325"/>
      <c r="CQ3034" s="325"/>
      <c r="CR3034" s="325"/>
      <c r="CS3034" s="325"/>
      <c r="CT3034" s="325"/>
      <c r="CU3034" s="325"/>
      <c r="CV3034" s="325"/>
      <c r="CW3034" s="325"/>
      <c r="CX3034" s="325"/>
      <c r="CY3034" s="325"/>
      <c r="CZ3034" s="325"/>
      <c r="DA3034" s="325"/>
      <c r="DB3034" s="325"/>
      <c r="DC3034" s="325"/>
      <c r="DD3034" s="325"/>
      <c r="DE3034" s="325"/>
      <c r="DF3034" s="325"/>
      <c r="DG3034" s="325"/>
      <c r="DH3034" s="325"/>
      <c r="DI3034" s="325"/>
      <c r="DJ3034" s="325"/>
      <c r="DK3034" s="325"/>
      <c r="DL3034" s="325"/>
      <c r="DM3034" s="325"/>
      <c r="DN3034" s="325"/>
      <c r="DO3034" s="325"/>
      <c r="DP3034" s="325"/>
      <c r="DQ3034" s="325"/>
      <c r="DR3034" s="325"/>
      <c r="DS3034" s="325"/>
      <c r="DT3034" s="325"/>
      <c r="DU3034" s="325"/>
      <c r="DV3034" s="325"/>
      <c r="DW3034" s="325"/>
      <c r="DX3034" s="325"/>
      <c r="DY3034" s="325"/>
      <c r="DZ3034" s="325"/>
      <c r="EA3034" s="325"/>
      <c r="EB3034" s="325"/>
      <c r="EC3034" s="325"/>
      <c r="ED3034" s="325"/>
      <c r="EE3034" s="325"/>
      <c r="EF3034" s="325"/>
      <c r="EG3034" s="325"/>
      <c r="EH3034" s="325"/>
      <c r="EI3034" s="325"/>
      <c r="EJ3034" s="325"/>
      <c r="EK3034" s="325"/>
      <c r="EL3034" s="325"/>
      <c r="EM3034" s="325"/>
      <c r="EN3034" s="325"/>
      <c r="EO3034" s="325"/>
      <c r="EP3034" s="325"/>
      <c r="EQ3034" s="325"/>
      <c r="ER3034" s="325"/>
      <c r="ES3034" s="325"/>
      <c r="ET3034" s="325"/>
      <c r="EU3034" s="325"/>
      <c r="EV3034" s="325"/>
      <c r="EW3034" s="325"/>
      <c r="EX3034" s="325"/>
      <c r="EY3034" s="325"/>
      <c r="EZ3034" s="325"/>
      <c r="FA3034" s="325"/>
      <c r="FB3034" s="325"/>
      <c r="FC3034" s="325"/>
      <c r="FD3034" s="325"/>
      <c r="FE3034" s="325"/>
      <c r="FF3034" s="325"/>
      <c r="FG3034" s="325"/>
      <c r="FH3034" s="325"/>
      <c r="FI3034" s="325"/>
      <c r="FJ3034" s="325"/>
      <c r="FK3034" s="325"/>
      <c r="FL3034" s="325"/>
      <c r="FM3034" s="325"/>
      <c r="FN3034" s="325"/>
      <c r="FO3034" s="325"/>
      <c r="FP3034" s="325"/>
      <c r="FQ3034" s="325"/>
      <c r="FR3034" s="325"/>
      <c r="FS3034" s="325"/>
      <c r="FT3034" s="325"/>
      <c r="FU3034" s="325"/>
      <c r="FV3034" s="325"/>
      <c r="FW3034" s="325"/>
      <c r="FX3034" s="325"/>
      <c r="FY3034" s="325"/>
      <c r="FZ3034" s="325"/>
      <c r="GA3034" s="325"/>
      <c r="GB3034" s="325"/>
      <c r="GC3034" s="325"/>
      <c r="GD3034" s="325"/>
      <c r="GE3034" s="325"/>
      <c r="GF3034" s="325"/>
      <c r="GG3034" s="325"/>
      <c r="GH3034" s="325"/>
      <c r="GI3034" s="325"/>
      <c r="GJ3034" s="325"/>
      <c r="GK3034" s="325"/>
      <c r="GL3034" s="325"/>
      <c r="GM3034" s="325"/>
      <c r="GN3034" s="325"/>
      <c r="GO3034" s="325"/>
      <c r="GP3034" s="325"/>
      <c r="GQ3034" s="325"/>
      <c r="GR3034" s="325"/>
      <c r="GS3034" s="325"/>
      <c r="GT3034" s="325"/>
      <c r="GU3034" s="325"/>
      <c r="GV3034" s="325"/>
      <c r="GW3034" s="325"/>
      <c r="GX3034" s="325"/>
      <c r="GY3034" s="325"/>
      <c r="GZ3034" s="325"/>
      <c r="HA3034" s="325"/>
      <c r="HB3034" s="325"/>
      <c r="HC3034" s="325"/>
      <c r="HD3034" s="325"/>
      <c r="HE3034" s="325"/>
      <c r="HF3034" s="325"/>
      <c r="HG3034" s="325"/>
      <c r="HH3034" s="325"/>
      <c r="HI3034" s="325"/>
      <c r="HJ3034" s="325"/>
      <c r="HK3034" s="325"/>
      <c r="HL3034" s="325"/>
      <c r="HM3034" s="325"/>
      <c r="HN3034" s="325"/>
      <c r="HO3034" s="325"/>
      <c r="HP3034" s="325"/>
      <c r="HQ3034" s="325"/>
      <c r="HR3034" s="325"/>
      <c r="HS3034" s="325"/>
      <c r="HT3034" s="325"/>
      <c r="HU3034" s="325"/>
      <c r="HV3034" s="325"/>
      <c r="HW3034" s="325"/>
      <c r="HX3034" s="325"/>
      <c r="HY3034" s="325"/>
      <c r="HZ3034" s="325"/>
      <c r="IA3034" s="325"/>
      <c r="IB3034" s="325"/>
      <c r="IC3034" s="325"/>
      <c r="ID3034" s="325"/>
      <c r="IE3034" s="325"/>
      <c r="IF3034" s="325"/>
      <c r="IG3034" s="325"/>
      <c r="IH3034" s="325"/>
      <c r="II3034" s="325"/>
      <c r="IJ3034" s="325"/>
      <c r="IK3034" s="325"/>
      <c r="IL3034" s="325"/>
      <c r="IM3034" s="325"/>
      <c r="IN3034" s="325"/>
      <c r="IO3034" s="325"/>
      <c r="IP3034" s="325"/>
      <c r="IQ3034" s="325"/>
      <c r="IR3034" s="325"/>
      <c r="IS3034" s="325"/>
      <c r="IT3034" s="325"/>
      <c r="IU3034" s="325"/>
      <c r="IV3034" s="325"/>
    </row>
    <row r="3035" spans="1:256" s="55" customFormat="1" ht="12" customHeight="1">
      <c r="A3035" s="217"/>
      <c r="B3035" s="65">
        <v>1</v>
      </c>
      <c r="C3035" s="66">
        <f t="shared" ref="C3035:C3040" si="141">IF(E3035="A",1,IF(E3035="B",1,0))</f>
        <v>1</v>
      </c>
      <c r="D3035" s="656" t="s">
        <v>99</v>
      </c>
      <c r="E3035" s="658" t="s">
        <v>87</v>
      </c>
      <c r="F3035" s="656" t="s">
        <v>99</v>
      </c>
      <c r="G3035" s="78"/>
      <c r="H3035" s="96" t="s">
        <v>119</v>
      </c>
      <c r="I3035" s="107" t="s">
        <v>3669</v>
      </c>
      <c r="J3035" s="81"/>
      <c r="K3035" s="72"/>
      <c r="L3035" s="72"/>
      <c r="M3035" s="72"/>
      <c r="N3035" s="72"/>
      <c r="O3035" s="72"/>
      <c r="P3035" s="72"/>
      <c r="Q3035" s="833"/>
      <c r="R3035" s="102"/>
      <c r="S3035" s="73"/>
      <c r="T3035" s="102"/>
      <c r="U3035" s="103"/>
      <c r="V3035" s="104"/>
      <c r="W3035" s="325"/>
      <c r="X3035" s="325"/>
      <c r="Y3035" s="365"/>
      <c r="Z3035" s="325"/>
      <c r="AA3035" s="325"/>
      <c r="AB3035" s="325"/>
      <c r="AC3035" s="325"/>
      <c r="AD3035" s="325"/>
      <c r="AE3035" s="325"/>
      <c r="AF3035" s="325"/>
      <c r="AG3035" s="325"/>
      <c r="AH3035" s="325"/>
      <c r="AI3035" s="325"/>
      <c r="AJ3035" s="325"/>
      <c r="AK3035" s="325"/>
      <c r="AL3035" s="325"/>
      <c r="AM3035" s="325"/>
      <c r="AN3035" s="325"/>
      <c r="AO3035" s="325"/>
      <c r="AP3035" s="325"/>
      <c r="AQ3035" s="325"/>
      <c r="AR3035" s="325"/>
      <c r="AS3035" s="325"/>
      <c r="AT3035" s="325"/>
      <c r="AU3035" s="325"/>
      <c r="AV3035" s="325"/>
      <c r="AW3035" s="325"/>
      <c r="AX3035" s="325"/>
      <c r="AY3035" s="325"/>
      <c r="AZ3035" s="325"/>
      <c r="BA3035" s="325"/>
      <c r="BB3035" s="325"/>
      <c r="BC3035" s="325"/>
      <c r="BD3035" s="325"/>
      <c r="BE3035" s="325"/>
      <c r="BF3035" s="325"/>
      <c r="BG3035" s="325"/>
      <c r="BH3035" s="325"/>
      <c r="BI3035" s="325"/>
      <c r="BJ3035" s="325"/>
      <c r="BK3035" s="325"/>
      <c r="BL3035" s="325"/>
      <c r="BM3035" s="325"/>
      <c r="BN3035" s="325"/>
      <c r="BO3035" s="325"/>
      <c r="BP3035" s="325"/>
      <c r="BQ3035" s="325"/>
      <c r="BR3035" s="325"/>
      <c r="BS3035" s="325"/>
      <c r="BT3035" s="325"/>
      <c r="BU3035" s="325"/>
      <c r="BV3035" s="325"/>
      <c r="BW3035" s="325"/>
      <c r="BX3035" s="325"/>
      <c r="BY3035" s="325"/>
      <c r="BZ3035" s="325"/>
      <c r="CA3035" s="325"/>
      <c r="CB3035" s="325"/>
      <c r="CC3035" s="325"/>
      <c r="CD3035" s="325"/>
      <c r="CE3035" s="325"/>
      <c r="CF3035" s="325"/>
      <c r="CG3035" s="325"/>
      <c r="CH3035" s="325"/>
      <c r="CI3035" s="325"/>
      <c r="CJ3035" s="325"/>
      <c r="CK3035" s="325"/>
      <c r="CL3035" s="325"/>
      <c r="CM3035" s="325"/>
      <c r="CN3035" s="325"/>
      <c r="CO3035" s="325"/>
      <c r="CP3035" s="325"/>
      <c r="CQ3035" s="325"/>
      <c r="CR3035" s="325"/>
      <c r="CS3035" s="325"/>
      <c r="CT3035" s="325"/>
      <c r="CU3035" s="325"/>
      <c r="CV3035" s="325"/>
      <c r="CW3035" s="325"/>
      <c r="CX3035" s="325"/>
      <c r="CY3035" s="325"/>
      <c r="CZ3035" s="325"/>
      <c r="DA3035" s="325"/>
      <c r="DB3035" s="325"/>
      <c r="DC3035" s="325"/>
      <c r="DD3035" s="325"/>
      <c r="DE3035" s="325"/>
      <c r="DF3035" s="325"/>
      <c r="DG3035" s="325"/>
      <c r="DH3035" s="325"/>
      <c r="DI3035" s="325"/>
      <c r="DJ3035" s="325"/>
      <c r="DK3035" s="325"/>
      <c r="DL3035" s="325"/>
      <c r="DM3035" s="325"/>
      <c r="DN3035" s="325"/>
      <c r="DO3035" s="325"/>
      <c r="DP3035" s="325"/>
      <c r="DQ3035" s="325"/>
      <c r="DR3035" s="325"/>
      <c r="DS3035" s="325"/>
      <c r="DT3035" s="325"/>
      <c r="DU3035" s="325"/>
      <c r="DV3035" s="325"/>
      <c r="DW3035" s="325"/>
      <c r="DX3035" s="325"/>
      <c r="DY3035" s="325"/>
      <c r="DZ3035" s="325"/>
      <c r="EA3035" s="325"/>
      <c r="EB3035" s="325"/>
      <c r="EC3035" s="325"/>
      <c r="ED3035" s="325"/>
      <c r="EE3035" s="325"/>
      <c r="EF3035" s="325"/>
      <c r="EG3035" s="325"/>
      <c r="EH3035" s="325"/>
      <c r="EI3035" s="325"/>
      <c r="EJ3035" s="325"/>
      <c r="EK3035" s="325"/>
      <c r="EL3035" s="325"/>
      <c r="EM3035" s="325"/>
      <c r="EN3035" s="325"/>
      <c r="EO3035" s="325"/>
      <c r="EP3035" s="325"/>
      <c r="EQ3035" s="325"/>
      <c r="ER3035" s="325"/>
      <c r="ES3035" s="325"/>
      <c r="ET3035" s="325"/>
      <c r="EU3035" s="325"/>
      <c r="EV3035" s="325"/>
      <c r="EW3035" s="325"/>
      <c r="EX3035" s="325"/>
      <c r="EY3035" s="325"/>
      <c r="EZ3035" s="325"/>
      <c r="FA3035" s="325"/>
      <c r="FB3035" s="325"/>
      <c r="FC3035" s="325"/>
      <c r="FD3035" s="325"/>
      <c r="FE3035" s="325"/>
      <c r="FF3035" s="325"/>
      <c r="FG3035" s="325"/>
      <c r="FH3035" s="325"/>
      <c r="FI3035" s="325"/>
      <c r="FJ3035" s="325"/>
      <c r="FK3035" s="325"/>
      <c r="FL3035" s="325"/>
      <c r="FM3035" s="325"/>
      <c r="FN3035" s="325"/>
      <c r="FO3035" s="325"/>
      <c r="FP3035" s="325"/>
      <c r="FQ3035" s="325"/>
      <c r="FR3035" s="325"/>
      <c r="FS3035" s="325"/>
      <c r="FT3035" s="325"/>
      <c r="FU3035" s="325"/>
      <c r="FV3035" s="325"/>
      <c r="FW3035" s="325"/>
      <c r="FX3035" s="325"/>
      <c r="FY3035" s="325"/>
      <c r="FZ3035" s="325"/>
      <c r="GA3035" s="325"/>
      <c r="GB3035" s="325"/>
      <c r="GC3035" s="325"/>
      <c r="GD3035" s="325"/>
      <c r="GE3035" s="325"/>
      <c r="GF3035" s="325"/>
      <c r="GG3035" s="325"/>
      <c r="GH3035" s="325"/>
      <c r="GI3035" s="325"/>
      <c r="GJ3035" s="325"/>
      <c r="GK3035" s="325"/>
      <c r="GL3035" s="325"/>
      <c r="GM3035" s="325"/>
      <c r="GN3035" s="325"/>
      <c r="GO3035" s="325"/>
      <c r="GP3035" s="325"/>
      <c r="GQ3035" s="325"/>
      <c r="GR3035" s="325"/>
      <c r="GS3035" s="325"/>
      <c r="GT3035" s="325"/>
      <c r="GU3035" s="325"/>
      <c r="GV3035" s="325"/>
      <c r="GW3035" s="325"/>
      <c r="GX3035" s="325"/>
      <c r="GY3035" s="325"/>
      <c r="GZ3035" s="325"/>
      <c r="HA3035" s="325"/>
      <c r="HB3035" s="325"/>
      <c r="HC3035" s="325"/>
      <c r="HD3035" s="325"/>
      <c r="HE3035" s="325"/>
      <c r="HF3035" s="325"/>
      <c r="HG3035" s="325"/>
      <c r="HH3035" s="325"/>
      <c r="HI3035" s="325"/>
      <c r="HJ3035" s="325"/>
      <c r="HK3035" s="325"/>
      <c r="HL3035" s="325"/>
      <c r="HM3035" s="325"/>
      <c r="HN3035" s="325"/>
      <c r="HO3035" s="325"/>
      <c r="HP3035" s="325"/>
      <c r="HQ3035" s="325"/>
      <c r="HR3035" s="325"/>
      <c r="HS3035" s="325"/>
      <c r="HT3035" s="325"/>
      <c r="HU3035" s="325"/>
      <c r="HV3035" s="325"/>
      <c r="HW3035" s="325"/>
      <c r="HX3035" s="325"/>
      <c r="HY3035" s="325"/>
      <c r="HZ3035" s="325"/>
      <c r="IA3035" s="325"/>
      <c r="IB3035" s="325"/>
      <c r="IC3035" s="325"/>
      <c r="ID3035" s="325"/>
      <c r="IE3035" s="325"/>
      <c r="IF3035" s="325"/>
      <c r="IG3035" s="325"/>
      <c r="IH3035" s="325"/>
      <c r="II3035" s="325"/>
      <c r="IJ3035" s="325"/>
      <c r="IK3035" s="325"/>
      <c r="IL3035" s="325"/>
      <c r="IM3035" s="325"/>
      <c r="IN3035" s="325"/>
      <c r="IO3035" s="325"/>
      <c r="IP3035" s="325"/>
      <c r="IQ3035" s="325"/>
      <c r="IR3035" s="325"/>
      <c r="IS3035" s="325"/>
      <c r="IT3035" s="325"/>
      <c r="IU3035" s="325"/>
      <c r="IV3035" s="325"/>
    </row>
    <row r="3036" spans="1:256" s="55" customFormat="1" ht="12.5">
      <c r="A3036" s="217"/>
      <c r="B3036" s="65">
        <v>1</v>
      </c>
      <c r="C3036" s="66">
        <f t="shared" si="141"/>
        <v>1</v>
      </c>
      <c r="D3036" s="99" t="s">
        <v>70</v>
      </c>
      <c r="E3036" s="76" t="s">
        <v>68</v>
      </c>
      <c r="F3036" s="76" t="s">
        <v>87</v>
      </c>
      <c r="G3036" s="78"/>
      <c r="H3036" s="96" t="s">
        <v>372</v>
      </c>
      <c r="I3036" s="107" t="s">
        <v>3670</v>
      </c>
      <c r="J3036" s="81"/>
      <c r="K3036" s="72"/>
      <c r="L3036" s="72"/>
      <c r="M3036" s="72"/>
      <c r="N3036" s="72"/>
      <c r="O3036" s="72"/>
      <c r="P3036" s="72"/>
      <c r="Q3036" s="833"/>
      <c r="R3036" s="102"/>
      <c r="S3036" s="73"/>
      <c r="T3036" s="102"/>
      <c r="U3036" s="103"/>
      <c r="V3036" s="104"/>
      <c r="W3036" s="325"/>
      <c r="X3036" s="325"/>
      <c r="Y3036" s="365"/>
      <c r="Z3036" s="325"/>
      <c r="AA3036" s="325"/>
      <c r="AB3036" s="325"/>
      <c r="AC3036" s="325"/>
      <c r="AD3036" s="325"/>
      <c r="AE3036" s="325"/>
      <c r="AF3036" s="325"/>
      <c r="AG3036" s="325"/>
      <c r="AH3036" s="325"/>
      <c r="AI3036" s="325"/>
      <c r="AJ3036" s="325"/>
      <c r="AK3036" s="325"/>
      <c r="AL3036" s="325"/>
      <c r="AM3036" s="325"/>
      <c r="AN3036" s="325"/>
      <c r="AO3036" s="325"/>
      <c r="AP3036" s="325"/>
      <c r="AQ3036" s="325"/>
      <c r="AR3036" s="325"/>
      <c r="AS3036" s="325"/>
      <c r="AT3036" s="325"/>
      <c r="AU3036" s="325"/>
      <c r="AV3036" s="325"/>
      <c r="AW3036" s="325"/>
      <c r="AX3036" s="325"/>
      <c r="AY3036" s="325"/>
      <c r="AZ3036" s="325"/>
      <c r="BA3036" s="325"/>
      <c r="BB3036" s="325"/>
      <c r="BC3036" s="325"/>
      <c r="BD3036" s="325"/>
      <c r="BE3036" s="325"/>
      <c r="BF3036" s="325"/>
      <c r="BG3036" s="325"/>
      <c r="BH3036" s="325"/>
      <c r="BI3036" s="325"/>
      <c r="BJ3036" s="325"/>
      <c r="BK3036" s="325"/>
      <c r="BL3036" s="325"/>
      <c r="BM3036" s="325"/>
      <c r="BN3036" s="325"/>
      <c r="BO3036" s="325"/>
      <c r="BP3036" s="325"/>
      <c r="BQ3036" s="325"/>
      <c r="BR3036" s="325"/>
      <c r="BS3036" s="325"/>
      <c r="BT3036" s="325"/>
      <c r="BU3036" s="325"/>
      <c r="BV3036" s="325"/>
      <c r="BW3036" s="325"/>
      <c r="BX3036" s="325"/>
      <c r="BY3036" s="325"/>
      <c r="BZ3036" s="325"/>
      <c r="CA3036" s="325"/>
      <c r="CB3036" s="325"/>
      <c r="CC3036" s="325"/>
      <c r="CD3036" s="325"/>
      <c r="CE3036" s="325"/>
      <c r="CF3036" s="325"/>
      <c r="CG3036" s="325"/>
      <c r="CH3036" s="325"/>
      <c r="CI3036" s="325"/>
      <c r="CJ3036" s="325"/>
      <c r="CK3036" s="325"/>
      <c r="CL3036" s="325"/>
      <c r="CM3036" s="325"/>
      <c r="CN3036" s="325"/>
      <c r="CO3036" s="325"/>
      <c r="CP3036" s="325"/>
      <c r="CQ3036" s="325"/>
      <c r="CR3036" s="325"/>
      <c r="CS3036" s="325"/>
      <c r="CT3036" s="325"/>
      <c r="CU3036" s="325"/>
      <c r="CV3036" s="325"/>
      <c r="CW3036" s="325"/>
      <c r="CX3036" s="325"/>
      <c r="CY3036" s="325"/>
      <c r="CZ3036" s="325"/>
      <c r="DA3036" s="325"/>
      <c r="DB3036" s="325"/>
      <c r="DC3036" s="325"/>
      <c r="DD3036" s="325"/>
      <c r="DE3036" s="325"/>
      <c r="DF3036" s="325"/>
      <c r="DG3036" s="325"/>
      <c r="DH3036" s="325"/>
      <c r="DI3036" s="325"/>
      <c r="DJ3036" s="325"/>
      <c r="DK3036" s="325"/>
      <c r="DL3036" s="325"/>
      <c r="DM3036" s="325"/>
      <c r="DN3036" s="325"/>
      <c r="DO3036" s="325"/>
      <c r="DP3036" s="325"/>
      <c r="DQ3036" s="325"/>
      <c r="DR3036" s="325"/>
      <c r="DS3036" s="325"/>
      <c r="DT3036" s="325"/>
      <c r="DU3036" s="325"/>
      <c r="DV3036" s="325"/>
      <c r="DW3036" s="325"/>
      <c r="DX3036" s="325"/>
      <c r="DY3036" s="325"/>
      <c r="DZ3036" s="325"/>
      <c r="EA3036" s="325"/>
      <c r="EB3036" s="325"/>
      <c r="EC3036" s="325"/>
      <c r="ED3036" s="325"/>
      <c r="EE3036" s="325"/>
      <c r="EF3036" s="325"/>
      <c r="EG3036" s="325"/>
      <c r="EH3036" s="325"/>
      <c r="EI3036" s="325"/>
      <c r="EJ3036" s="325"/>
      <c r="EK3036" s="325"/>
      <c r="EL3036" s="325"/>
      <c r="EM3036" s="325"/>
      <c r="EN3036" s="325"/>
      <c r="EO3036" s="325"/>
      <c r="EP3036" s="325"/>
      <c r="EQ3036" s="325"/>
      <c r="ER3036" s="325"/>
      <c r="ES3036" s="325"/>
      <c r="ET3036" s="325"/>
      <c r="EU3036" s="325"/>
      <c r="EV3036" s="325"/>
      <c r="EW3036" s="325"/>
      <c r="EX3036" s="325"/>
      <c r="EY3036" s="325"/>
      <c r="EZ3036" s="325"/>
      <c r="FA3036" s="325"/>
      <c r="FB3036" s="325"/>
      <c r="FC3036" s="325"/>
      <c r="FD3036" s="325"/>
      <c r="FE3036" s="325"/>
      <c r="FF3036" s="325"/>
      <c r="FG3036" s="325"/>
      <c r="FH3036" s="325"/>
      <c r="FI3036" s="325"/>
      <c r="FJ3036" s="325"/>
      <c r="FK3036" s="325"/>
      <c r="FL3036" s="325"/>
      <c r="FM3036" s="325"/>
      <c r="FN3036" s="325"/>
      <c r="FO3036" s="325"/>
      <c r="FP3036" s="325"/>
      <c r="FQ3036" s="325"/>
      <c r="FR3036" s="325"/>
      <c r="FS3036" s="325"/>
      <c r="FT3036" s="325"/>
      <c r="FU3036" s="325"/>
      <c r="FV3036" s="325"/>
      <c r="FW3036" s="325"/>
      <c r="FX3036" s="325"/>
      <c r="FY3036" s="325"/>
      <c r="FZ3036" s="325"/>
      <c r="GA3036" s="325"/>
      <c r="GB3036" s="325"/>
      <c r="GC3036" s="325"/>
      <c r="GD3036" s="325"/>
      <c r="GE3036" s="325"/>
      <c r="GF3036" s="325"/>
      <c r="GG3036" s="325"/>
      <c r="GH3036" s="325"/>
      <c r="GI3036" s="325"/>
      <c r="GJ3036" s="325"/>
      <c r="GK3036" s="325"/>
      <c r="GL3036" s="325"/>
      <c r="GM3036" s="325"/>
      <c r="GN3036" s="325"/>
      <c r="GO3036" s="325"/>
      <c r="GP3036" s="325"/>
      <c r="GQ3036" s="325"/>
      <c r="GR3036" s="325"/>
      <c r="GS3036" s="325"/>
      <c r="GT3036" s="325"/>
      <c r="GU3036" s="325"/>
      <c r="GV3036" s="325"/>
      <c r="GW3036" s="325"/>
      <c r="GX3036" s="325"/>
      <c r="GY3036" s="325"/>
      <c r="GZ3036" s="325"/>
      <c r="HA3036" s="325"/>
      <c r="HB3036" s="325"/>
      <c r="HC3036" s="325"/>
      <c r="HD3036" s="325"/>
      <c r="HE3036" s="325"/>
      <c r="HF3036" s="325"/>
      <c r="HG3036" s="325"/>
      <c r="HH3036" s="325"/>
      <c r="HI3036" s="325"/>
      <c r="HJ3036" s="325"/>
      <c r="HK3036" s="325"/>
      <c r="HL3036" s="325"/>
      <c r="HM3036" s="325"/>
      <c r="HN3036" s="325"/>
      <c r="HO3036" s="325"/>
      <c r="HP3036" s="325"/>
      <c r="HQ3036" s="325"/>
      <c r="HR3036" s="325"/>
      <c r="HS3036" s="325"/>
      <c r="HT3036" s="325"/>
      <c r="HU3036" s="325"/>
      <c r="HV3036" s="325"/>
      <c r="HW3036" s="325"/>
      <c r="HX3036" s="325"/>
      <c r="HY3036" s="325"/>
      <c r="HZ3036" s="325"/>
      <c r="IA3036" s="325"/>
      <c r="IB3036" s="325"/>
      <c r="IC3036" s="325"/>
      <c r="ID3036" s="325"/>
      <c r="IE3036" s="325"/>
      <c r="IF3036" s="325"/>
      <c r="IG3036" s="325"/>
      <c r="IH3036" s="325"/>
      <c r="II3036" s="325"/>
      <c r="IJ3036" s="325"/>
      <c r="IK3036" s="325"/>
      <c r="IL3036" s="325"/>
      <c r="IM3036" s="325"/>
      <c r="IN3036" s="325"/>
      <c r="IO3036" s="325"/>
      <c r="IP3036" s="325"/>
      <c r="IQ3036" s="325"/>
      <c r="IR3036" s="325"/>
      <c r="IS3036" s="325"/>
      <c r="IT3036" s="325"/>
      <c r="IU3036" s="325"/>
      <c r="IV3036" s="325"/>
    </row>
    <row r="3037" spans="1:256" ht="12.5">
      <c r="B3037" s="65">
        <v>1</v>
      </c>
      <c r="C3037" s="66">
        <f t="shared" si="141"/>
        <v>1</v>
      </c>
      <c r="D3037" s="76" t="s">
        <v>87</v>
      </c>
      <c r="E3037" s="76" t="s">
        <v>87</v>
      </c>
      <c r="F3037" s="76" t="s">
        <v>87</v>
      </c>
      <c r="G3037" s="78"/>
      <c r="H3037" s="96" t="s">
        <v>126</v>
      </c>
      <c r="I3037" s="107" t="s">
        <v>3671</v>
      </c>
      <c r="J3037" s="81"/>
      <c r="K3037" s="72"/>
      <c r="L3037" s="72"/>
      <c r="M3037" s="72"/>
      <c r="N3037" s="72"/>
      <c r="O3037" s="72"/>
      <c r="P3037" s="72"/>
      <c r="Q3037" s="833"/>
      <c r="R3037" s="102"/>
      <c r="S3037" s="73"/>
      <c r="T3037" s="102"/>
      <c r="U3037" s="103"/>
      <c r="V3037" s="104"/>
      <c r="W3037" s="325"/>
      <c r="X3037" s="325"/>
      <c r="Y3037" s="365"/>
      <c r="Z3037" s="325"/>
      <c r="AA3037" s="325"/>
      <c r="AB3037" s="325"/>
      <c r="AC3037" s="325"/>
      <c r="AD3037" s="325"/>
      <c r="AE3037" s="325"/>
      <c r="AF3037" s="325"/>
      <c r="AG3037" s="325"/>
      <c r="AH3037" s="325"/>
      <c r="AI3037" s="325"/>
      <c r="AJ3037" s="325"/>
      <c r="AK3037" s="325"/>
      <c r="AL3037" s="325"/>
      <c r="AM3037" s="325"/>
      <c r="AN3037" s="325"/>
      <c r="AO3037" s="325"/>
      <c r="AP3037" s="325"/>
      <c r="AQ3037" s="325"/>
      <c r="AR3037" s="325"/>
      <c r="AS3037" s="325"/>
      <c r="AT3037" s="325"/>
      <c r="AU3037" s="325"/>
      <c r="AV3037" s="325"/>
      <c r="AW3037" s="325"/>
      <c r="AX3037" s="325"/>
      <c r="AY3037" s="325"/>
      <c r="AZ3037" s="325"/>
      <c r="BA3037" s="325"/>
      <c r="BB3037" s="325"/>
      <c r="BC3037" s="325"/>
      <c r="BD3037" s="325"/>
      <c r="BE3037" s="325"/>
      <c r="BF3037" s="325"/>
      <c r="BG3037" s="325"/>
      <c r="BH3037" s="325"/>
      <c r="BI3037" s="325"/>
      <c r="BJ3037" s="325"/>
      <c r="BK3037" s="325"/>
      <c r="BL3037" s="325"/>
      <c r="BM3037" s="325"/>
      <c r="BN3037" s="325"/>
      <c r="BO3037" s="325"/>
      <c r="BP3037" s="325"/>
      <c r="BQ3037" s="325"/>
      <c r="BR3037" s="325"/>
      <c r="BS3037" s="325"/>
      <c r="BT3037" s="325"/>
      <c r="BU3037" s="325"/>
      <c r="BV3037" s="325"/>
      <c r="BW3037" s="325"/>
      <c r="BX3037" s="325"/>
      <c r="BY3037" s="325"/>
      <c r="BZ3037" s="325"/>
      <c r="CA3037" s="325"/>
      <c r="CB3037" s="325"/>
      <c r="CC3037" s="325"/>
      <c r="CD3037" s="325"/>
      <c r="CE3037" s="325"/>
      <c r="CF3037" s="325"/>
      <c r="CG3037" s="325"/>
      <c r="CH3037" s="325"/>
      <c r="CI3037" s="325"/>
      <c r="CJ3037" s="325"/>
      <c r="CK3037" s="325"/>
      <c r="CL3037" s="325"/>
      <c r="CM3037" s="325"/>
      <c r="CN3037" s="325"/>
      <c r="CO3037" s="325"/>
      <c r="CP3037" s="325"/>
      <c r="CQ3037" s="325"/>
      <c r="CR3037" s="325"/>
      <c r="CS3037" s="325"/>
      <c r="CT3037" s="325"/>
      <c r="CU3037" s="325"/>
      <c r="CV3037" s="325"/>
      <c r="CW3037" s="325"/>
      <c r="CX3037" s="325"/>
      <c r="CY3037" s="325"/>
      <c r="CZ3037" s="325"/>
      <c r="DA3037" s="325"/>
      <c r="DB3037" s="325"/>
      <c r="DC3037" s="325"/>
      <c r="DD3037" s="325"/>
      <c r="DE3037" s="325"/>
      <c r="DF3037" s="325"/>
      <c r="DG3037" s="325"/>
      <c r="DH3037" s="325"/>
      <c r="DI3037" s="325"/>
      <c r="DJ3037" s="325"/>
      <c r="DK3037" s="325"/>
      <c r="DL3037" s="325"/>
      <c r="DM3037" s="325"/>
      <c r="DN3037" s="325"/>
      <c r="DO3037" s="325"/>
      <c r="DP3037" s="325"/>
      <c r="DQ3037" s="325"/>
      <c r="DR3037" s="325"/>
      <c r="DS3037" s="325"/>
      <c r="DT3037" s="325"/>
      <c r="DU3037" s="325"/>
      <c r="DV3037" s="325"/>
      <c r="DW3037" s="325"/>
      <c r="DX3037" s="325"/>
      <c r="DY3037" s="325"/>
      <c r="DZ3037" s="325"/>
      <c r="EA3037" s="325"/>
      <c r="EB3037" s="325"/>
      <c r="EC3037" s="325"/>
      <c r="ED3037" s="325"/>
      <c r="EE3037" s="325"/>
      <c r="EF3037" s="325"/>
      <c r="EG3037" s="325"/>
      <c r="EH3037" s="325"/>
      <c r="EI3037" s="325"/>
      <c r="EJ3037" s="325"/>
      <c r="EK3037" s="325"/>
      <c r="EL3037" s="325"/>
      <c r="EM3037" s="325"/>
      <c r="EN3037" s="325"/>
      <c r="EO3037" s="325"/>
      <c r="EP3037" s="325"/>
      <c r="EQ3037" s="325"/>
      <c r="ER3037" s="325"/>
      <c r="ES3037" s="325"/>
      <c r="ET3037" s="325"/>
      <c r="EU3037" s="325"/>
      <c r="EV3037" s="325"/>
      <c r="EW3037" s="325"/>
      <c r="EX3037" s="325"/>
      <c r="EY3037" s="325"/>
      <c r="EZ3037" s="325"/>
      <c r="FA3037" s="325"/>
      <c r="FB3037" s="325"/>
      <c r="FC3037" s="325"/>
      <c r="FD3037" s="325"/>
      <c r="FE3037" s="325"/>
      <c r="FF3037" s="325"/>
      <c r="FG3037" s="325"/>
      <c r="FH3037" s="325"/>
      <c r="FI3037" s="325"/>
      <c r="FJ3037" s="325"/>
      <c r="FK3037" s="325"/>
      <c r="FL3037" s="325"/>
      <c r="FM3037" s="325"/>
      <c r="FN3037" s="325"/>
      <c r="FO3037" s="325"/>
      <c r="FP3037" s="325"/>
      <c r="FQ3037" s="325"/>
      <c r="FR3037" s="325"/>
      <c r="FS3037" s="325"/>
      <c r="FT3037" s="325"/>
      <c r="FU3037" s="325"/>
      <c r="FV3037" s="325"/>
      <c r="FW3037" s="325"/>
      <c r="FX3037" s="325"/>
      <c r="FY3037" s="325"/>
      <c r="FZ3037" s="325"/>
      <c r="GA3037" s="325"/>
      <c r="GB3037" s="325"/>
      <c r="GC3037" s="325"/>
      <c r="GD3037" s="325"/>
      <c r="GE3037" s="325"/>
      <c r="GF3037" s="325"/>
      <c r="GG3037" s="325"/>
      <c r="GH3037" s="325"/>
      <c r="GI3037" s="325"/>
      <c r="GJ3037" s="325"/>
      <c r="GK3037" s="325"/>
      <c r="GL3037" s="325"/>
      <c r="GM3037" s="325"/>
      <c r="GN3037" s="325"/>
      <c r="GO3037" s="325"/>
      <c r="GP3037" s="325"/>
      <c r="GQ3037" s="325"/>
      <c r="GR3037" s="325"/>
      <c r="GS3037" s="325"/>
      <c r="GT3037" s="325"/>
      <c r="GU3037" s="325"/>
      <c r="GV3037" s="325"/>
      <c r="GW3037" s="325"/>
      <c r="GX3037" s="325"/>
      <c r="GY3037" s="325"/>
      <c r="GZ3037" s="325"/>
      <c r="HA3037" s="325"/>
      <c r="HB3037" s="325"/>
      <c r="HC3037" s="325"/>
      <c r="HD3037" s="325"/>
      <c r="HE3037" s="325"/>
      <c r="HF3037" s="325"/>
      <c r="HG3037" s="325"/>
      <c r="HH3037" s="325"/>
      <c r="HI3037" s="325"/>
      <c r="HJ3037" s="325"/>
      <c r="HK3037" s="325"/>
      <c r="HL3037" s="325"/>
      <c r="HM3037" s="325"/>
      <c r="HN3037" s="325"/>
      <c r="HO3037" s="325"/>
      <c r="HP3037" s="325"/>
      <c r="HQ3037" s="325"/>
      <c r="HR3037" s="325"/>
      <c r="HS3037" s="325"/>
      <c r="HT3037" s="325"/>
      <c r="HU3037" s="325"/>
      <c r="HV3037" s="325"/>
      <c r="HW3037" s="325"/>
      <c r="HX3037" s="325"/>
      <c r="HY3037" s="325"/>
      <c r="HZ3037" s="325"/>
      <c r="IA3037" s="325"/>
      <c r="IB3037" s="325"/>
      <c r="IC3037" s="325"/>
      <c r="ID3037" s="325"/>
      <c r="IE3037" s="325"/>
      <c r="IF3037" s="325"/>
      <c r="IG3037" s="325"/>
      <c r="IH3037" s="325"/>
      <c r="II3037" s="325"/>
      <c r="IJ3037" s="325"/>
      <c r="IK3037" s="325"/>
      <c r="IL3037" s="325"/>
      <c r="IM3037" s="325"/>
      <c r="IN3037" s="325"/>
      <c r="IO3037" s="325"/>
      <c r="IP3037" s="325"/>
      <c r="IQ3037" s="325"/>
      <c r="IR3037" s="325"/>
      <c r="IS3037" s="325"/>
      <c r="IT3037" s="325"/>
      <c r="IU3037" s="325"/>
      <c r="IV3037" s="325"/>
    </row>
    <row r="3038" spans="1:256" ht="12" customHeight="1">
      <c r="A3038"/>
      <c r="B3038" s="65">
        <v>1</v>
      </c>
      <c r="C3038" s="66">
        <f t="shared" si="141"/>
        <v>1</v>
      </c>
      <c r="D3038" s="659" t="s">
        <v>90</v>
      </c>
      <c r="E3038" s="658" t="s">
        <v>68</v>
      </c>
      <c r="F3038" s="656" t="s">
        <v>70</v>
      </c>
      <c r="G3038" s="78"/>
      <c r="H3038" s="96" t="s">
        <v>122</v>
      </c>
      <c r="I3038" s="107" t="s">
        <v>3672</v>
      </c>
      <c r="J3038" s="81"/>
      <c r="K3038" s="72"/>
      <c r="L3038" s="72"/>
      <c r="M3038" s="72"/>
      <c r="N3038" s="72"/>
      <c r="O3038" s="72"/>
      <c r="P3038" s="72"/>
      <c r="Q3038" s="833"/>
      <c r="R3038" s="102"/>
      <c r="S3038" s="73"/>
      <c r="T3038" s="102"/>
      <c r="U3038" s="103"/>
      <c r="V3038" s="104"/>
      <c r="W3038" s="325"/>
      <c r="X3038" s="325"/>
      <c r="Y3038" s="325"/>
      <c r="Z3038" s="325"/>
      <c r="AA3038" s="325"/>
      <c r="AB3038" s="325"/>
      <c r="AC3038" s="325"/>
      <c r="AD3038" s="325"/>
      <c r="AE3038" s="325"/>
      <c r="AF3038" s="325"/>
      <c r="AG3038" s="325"/>
      <c r="AH3038" s="325"/>
      <c r="AI3038" s="325"/>
      <c r="AJ3038" s="325"/>
      <c r="AK3038" s="325"/>
      <c r="AL3038" s="325"/>
      <c r="AM3038" s="325"/>
      <c r="AN3038" s="325"/>
      <c r="AO3038" s="325"/>
      <c r="AP3038" s="325"/>
      <c r="AQ3038" s="325"/>
      <c r="AR3038" s="325"/>
      <c r="AS3038" s="325"/>
      <c r="AT3038" s="325"/>
      <c r="AU3038" s="325"/>
      <c r="AV3038" s="325"/>
      <c r="AW3038" s="325"/>
      <c r="AX3038" s="325"/>
      <c r="AY3038" s="325"/>
      <c r="AZ3038" s="325"/>
      <c r="BA3038" s="325"/>
      <c r="BB3038" s="325"/>
      <c r="BC3038" s="325"/>
      <c r="BD3038" s="325"/>
      <c r="BE3038" s="325"/>
      <c r="BF3038" s="325"/>
      <c r="BG3038" s="325"/>
      <c r="BH3038" s="325"/>
      <c r="BI3038" s="325"/>
      <c r="BJ3038" s="325"/>
      <c r="BK3038" s="325"/>
      <c r="BL3038" s="325"/>
      <c r="BM3038" s="325"/>
      <c r="BN3038" s="325"/>
      <c r="BO3038" s="325"/>
      <c r="BP3038" s="325"/>
      <c r="BQ3038" s="325"/>
      <c r="BR3038" s="325"/>
      <c r="BS3038" s="325"/>
      <c r="BT3038" s="325"/>
      <c r="BU3038" s="325"/>
      <c r="BV3038" s="325"/>
      <c r="BW3038" s="325"/>
      <c r="BX3038" s="325"/>
      <c r="BY3038" s="325"/>
      <c r="BZ3038" s="325"/>
      <c r="CA3038" s="325"/>
      <c r="CB3038" s="325"/>
      <c r="CC3038" s="325"/>
      <c r="CD3038" s="325"/>
      <c r="CE3038" s="325"/>
      <c r="CF3038" s="325"/>
      <c r="CG3038" s="325"/>
      <c r="CH3038" s="325"/>
      <c r="CI3038" s="325"/>
      <c r="CJ3038" s="325"/>
      <c r="CK3038" s="325"/>
      <c r="CL3038" s="325"/>
      <c r="CM3038" s="325"/>
      <c r="CN3038" s="325"/>
      <c r="CO3038" s="325"/>
      <c r="CP3038" s="325"/>
      <c r="CQ3038" s="325"/>
      <c r="CR3038" s="325"/>
      <c r="CS3038" s="325"/>
      <c r="CT3038" s="325"/>
      <c r="CU3038" s="325"/>
      <c r="CV3038" s="325"/>
      <c r="CW3038" s="325"/>
      <c r="CX3038" s="325"/>
      <c r="CY3038" s="325"/>
      <c r="CZ3038" s="325"/>
      <c r="DA3038" s="325"/>
      <c r="DB3038" s="325"/>
      <c r="DC3038" s="325"/>
      <c r="DD3038" s="325"/>
      <c r="DE3038" s="325"/>
      <c r="DF3038" s="325"/>
      <c r="DG3038" s="325"/>
      <c r="DH3038" s="325"/>
      <c r="DI3038" s="325"/>
      <c r="DJ3038" s="325"/>
      <c r="DK3038" s="325"/>
      <c r="DL3038" s="325"/>
      <c r="DM3038" s="325"/>
      <c r="DN3038" s="325"/>
      <c r="DO3038" s="325"/>
      <c r="DP3038" s="325"/>
      <c r="DQ3038" s="325"/>
      <c r="DR3038" s="325"/>
      <c r="DS3038" s="325"/>
      <c r="DT3038" s="325"/>
      <c r="DU3038" s="325"/>
      <c r="DV3038" s="325"/>
      <c r="DW3038" s="325"/>
      <c r="DX3038" s="325"/>
      <c r="DY3038" s="325"/>
      <c r="DZ3038" s="325"/>
      <c r="EA3038" s="325"/>
      <c r="EB3038" s="325"/>
      <c r="EC3038" s="325"/>
      <c r="ED3038" s="325"/>
      <c r="EE3038" s="325"/>
      <c r="EF3038" s="325"/>
      <c r="EG3038" s="325"/>
      <c r="EH3038" s="325"/>
      <c r="EI3038" s="325"/>
      <c r="EJ3038" s="325"/>
      <c r="EK3038" s="325"/>
      <c r="EL3038" s="325"/>
      <c r="EM3038" s="325"/>
      <c r="EN3038" s="325"/>
      <c r="EO3038" s="325"/>
      <c r="EP3038" s="325"/>
      <c r="EQ3038" s="325"/>
      <c r="ER3038" s="325"/>
      <c r="ES3038" s="325"/>
      <c r="ET3038" s="325"/>
      <c r="EU3038" s="325"/>
      <c r="EV3038" s="325"/>
      <c r="EW3038" s="325"/>
      <c r="EX3038" s="325"/>
      <c r="EY3038" s="325"/>
      <c r="EZ3038" s="325"/>
      <c r="FA3038" s="325"/>
      <c r="FB3038" s="325"/>
      <c r="FC3038" s="325"/>
      <c r="FD3038" s="325"/>
      <c r="FE3038" s="325"/>
      <c r="FF3038" s="325"/>
      <c r="FG3038" s="325"/>
      <c r="FH3038" s="325"/>
      <c r="FI3038" s="325"/>
      <c r="FJ3038" s="325"/>
      <c r="FK3038" s="325"/>
      <c r="FL3038" s="325"/>
      <c r="FM3038" s="325"/>
      <c r="FN3038" s="325"/>
      <c r="FO3038" s="325"/>
      <c r="FP3038" s="325"/>
      <c r="FQ3038" s="325"/>
      <c r="FR3038" s="325"/>
      <c r="FS3038" s="325"/>
      <c r="FT3038" s="325"/>
      <c r="FU3038" s="325"/>
      <c r="FV3038" s="325"/>
      <c r="FW3038" s="325"/>
      <c r="FX3038" s="325"/>
      <c r="FY3038" s="325"/>
      <c r="FZ3038" s="325"/>
      <c r="GA3038" s="325"/>
      <c r="GB3038" s="325"/>
      <c r="GC3038" s="325"/>
      <c r="GD3038" s="325"/>
      <c r="GE3038" s="325"/>
      <c r="GF3038" s="325"/>
      <c r="GG3038" s="325"/>
      <c r="GH3038" s="325"/>
      <c r="GI3038" s="325"/>
      <c r="GJ3038" s="325"/>
      <c r="GK3038" s="325"/>
      <c r="GL3038" s="325"/>
      <c r="GM3038" s="325"/>
      <c r="GN3038" s="325"/>
      <c r="GO3038" s="325"/>
      <c r="GP3038" s="325"/>
      <c r="GQ3038" s="325"/>
      <c r="GR3038" s="325"/>
      <c r="GS3038" s="325"/>
      <c r="GT3038" s="325"/>
      <c r="GU3038" s="325"/>
      <c r="GV3038" s="325"/>
      <c r="GW3038" s="325"/>
      <c r="GX3038" s="325"/>
      <c r="GY3038" s="325"/>
      <c r="GZ3038" s="325"/>
      <c r="HA3038" s="325"/>
      <c r="HB3038" s="325"/>
      <c r="HC3038" s="325"/>
      <c r="HD3038" s="325"/>
      <c r="HE3038" s="325"/>
      <c r="HF3038" s="325"/>
      <c r="HG3038" s="325"/>
      <c r="HH3038" s="325"/>
      <c r="HI3038" s="325"/>
      <c r="HJ3038" s="325"/>
      <c r="HK3038" s="325"/>
      <c r="HL3038" s="325"/>
      <c r="HM3038" s="325"/>
      <c r="HN3038" s="325"/>
      <c r="HO3038" s="325"/>
      <c r="HP3038" s="325"/>
      <c r="HQ3038" s="325"/>
      <c r="HR3038" s="325"/>
      <c r="HS3038" s="325"/>
      <c r="HT3038" s="325"/>
      <c r="HU3038" s="325"/>
      <c r="HV3038" s="325"/>
      <c r="HW3038" s="325"/>
      <c r="HX3038" s="325"/>
      <c r="HY3038" s="325"/>
      <c r="HZ3038" s="325"/>
      <c r="IA3038" s="325"/>
      <c r="IB3038" s="325"/>
      <c r="IC3038" s="325"/>
      <c r="ID3038" s="325"/>
      <c r="IE3038" s="325"/>
      <c r="IF3038" s="325"/>
      <c r="IG3038" s="325"/>
      <c r="IH3038" s="325"/>
      <c r="II3038" s="325"/>
      <c r="IJ3038" s="325"/>
      <c r="IK3038" s="325"/>
      <c r="IL3038" s="325"/>
      <c r="IM3038" s="325"/>
      <c r="IN3038" s="325"/>
      <c r="IO3038" s="325"/>
      <c r="IP3038" s="325"/>
      <c r="IQ3038" s="325"/>
      <c r="IR3038" s="325"/>
      <c r="IS3038" s="325"/>
      <c r="IT3038" s="325"/>
      <c r="IU3038" s="325"/>
      <c r="IV3038" s="325"/>
    </row>
    <row r="3039" spans="1:256" ht="12" customHeight="1">
      <c r="B3039" s="65">
        <v>1</v>
      </c>
      <c r="C3039" s="66">
        <f t="shared" si="141"/>
        <v>1</v>
      </c>
      <c r="D3039" s="99" t="s">
        <v>70</v>
      </c>
      <c r="E3039" s="76" t="s">
        <v>87</v>
      </c>
      <c r="F3039" s="77" t="s">
        <v>90</v>
      </c>
      <c r="G3039" s="78"/>
      <c r="H3039" s="96" t="s">
        <v>131</v>
      </c>
      <c r="I3039" s="107" t="s">
        <v>3673</v>
      </c>
      <c r="J3039" s="81"/>
      <c r="K3039" s="72"/>
      <c r="L3039" s="72"/>
      <c r="M3039" s="72"/>
      <c r="N3039" s="72"/>
      <c r="O3039" s="72"/>
      <c r="P3039" s="72"/>
      <c r="Q3039" s="833"/>
      <c r="R3039" s="102"/>
      <c r="S3039" s="73"/>
      <c r="T3039" s="102"/>
      <c r="U3039" s="103"/>
      <c r="V3039" s="104"/>
      <c r="W3039" s="325"/>
      <c r="X3039" s="325"/>
      <c r="Y3039" s="325"/>
      <c r="Z3039" s="325"/>
      <c r="AA3039" s="325"/>
      <c r="AB3039" s="325"/>
      <c r="AC3039" s="325"/>
      <c r="AD3039" s="325"/>
      <c r="AE3039" s="325"/>
      <c r="AF3039" s="325"/>
      <c r="AG3039" s="325"/>
      <c r="AH3039" s="325"/>
      <c r="AI3039" s="325"/>
      <c r="AJ3039" s="325"/>
      <c r="AK3039" s="325"/>
      <c r="AL3039" s="325"/>
      <c r="AM3039" s="325"/>
      <c r="AN3039" s="325"/>
      <c r="AO3039" s="325"/>
      <c r="AP3039" s="325"/>
      <c r="AQ3039" s="325"/>
      <c r="AR3039" s="325"/>
      <c r="AS3039" s="325"/>
      <c r="AT3039" s="325"/>
      <c r="AU3039" s="325"/>
      <c r="AV3039" s="325"/>
      <c r="AW3039" s="325"/>
      <c r="AX3039" s="325"/>
      <c r="AY3039" s="325"/>
      <c r="AZ3039" s="325"/>
      <c r="BA3039" s="325"/>
      <c r="BB3039" s="325"/>
      <c r="BC3039" s="325"/>
      <c r="BD3039" s="325"/>
      <c r="BE3039" s="325"/>
      <c r="BF3039" s="325"/>
      <c r="BG3039" s="325"/>
      <c r="BH3039" s="325"/>
      <c r="BI3039" s="325"/>
      <c r="BJ3039" s="325"/>
      <c r="BK3039" s="325"/>
      <c r="BL3039" s="325"/>
      <c r="BM3039" s="325"/>
      <c r="BN3039" s="325"/>
      <c r="BO3039" s="325"/>
      <c r="BP3039" s="325"/>
      <c r="BQ3039" s="325"/>
      <c r="BR3039" s="325"/>
      <c r="BS3039" s="325"/>
      <c r="BT3039" s="325"/>
      <c r="BU3039" s="325"/>
      <c r="BV3039" s="325"/>
      <c r="BW3039" s="325"/>
      <c r="BX3039" s="325"/>
      <c r="BY3039" s="325"/>
      <c r="BZ3039" s="325"/>
      <c r="CA3039" s="325"/>
      <c r="CB3039" s="325"/>
      <c r="CC3039" s="325"/>
      <c r="CD3039" s="325"/>
      <c r="CE3039" s="325"/>
      <c r="CF3039" s="325"/>
      <c r="CG3039" s="325"/>
      <c r="CH3039" s="325"/>
      <c r="CI3039" s="325"/>
      <c r="CJ3039" s="325"/>
      <c r="CK3039" s="325"/>
      <c r="CL3039" s="325"/>
      <c r="CM3039" s="325"/>
      <c r="CN3039" s="325"/>
      <c r="CO3039" s="325"/>
      <c r="CP3039" s="325"/>
      <c r="CQ3039" s="325"/>
      <c r="CR3039" s="325"/>
      <c r="CS3039" s="325"/>
      <c r="CT3039" s="325"/>
      <c r="CU3039" s="325"/>
      <c r="CV3039" s="325"/>
      <c r="CW3039" s="325"/>
      <c r="CX3039" s="325"/>
      <c r="CY3039" s="325"/>
      <c r="CZ3039" s="325"/>
      <c r="DA3039" s="325"/>
      <c r="DB3039" s="325"/>
      <c r="DC3039" s="325"/>
      <c r="DD3039" s="325"/>
      <c r="DE3039" s="325"/>
      <c r="DF3039" s="325"/>
      <c r="DG3039" s="325"/>
      <c r="DH3039" s="325"/>
      <c r="DI3039" s="325"/>
      <c r="DJ3039" s="325"/>
      <c r="DK3039" s="325"/>
      <c r="DL3039" s="325"/>
      <c r="DM3039" s="325"/>
      <c r="DN3039" s="325"/>
      <c r="DO3039" s="325"/>
      <c r="DP3039" s="325"/>
      <c r="DQ3039" s="325"/>
      <c r="DR3039" s="325"/>
      <c r="DS3039" s="325"/>
      <c r="DT3039" s="325"/>
      <c r="DU3039" s="325"/>
      <c r="DV3039" s="325"/>
      <c r="DW3039" s="325"/>
      <c r="DX3039" s="325"/>
      <c r="DY3039" s="325"/>
      <c r="DZ3039" s="325"/>
      <c r="EA3039" s="325"/>
      <c r="EB3039" s="325"/>
      <c r="EC3039" s="325"/>
      <c r="ED3039" s="325"/>
      <c r="EE3039" s="325"/>
      <c r="EF3039" s="325"/>
      <c r="EG3039" s="325"/>
      <c r="EH3039" s="325"/>
      <c r="EI3039" s="325"/>
      <c r="EJ3039" s="325"/>
      <c r="EK3039" s="325"/>
      <c r="EL3039" s="325"/>
      <c r="EM3039" s="325"/>
      <c r="EN3039" s="325"/>
      <c r="EO3039" s="325"/>
      <c r="EP3039" s="325"/>
      <c r="EQ3039" s="325"/>
      <c r="ER3039" s="325"/>
      <c r="ES3039" s="325"/>
      <c r="ET3039" s="325"/>
      <c r="EU3039" s="325"/>
      <c r="EV3039" s="325"/>
      <c r="EW3039" s="325"/>
      <c r="EX3039" s="325"/>
      <c r="EY3039" s="325"/>
      <c r="EZ3039" s="325"/>
      <c r="FA3039" s="325"/>
      <c r="FB3039" s="325"/>
      <c r="FC3039" s="325"/>
      <c r="FD3039" s="325"/>
      <c r="FE3039" s="325"/>
      <c r="FF3039" s="325"/>
      <c r="FG3039" s="325"/>
      <c r="FH3039" s="325"/>
      <c r="FI3039" s="325"/>
      <c r="FJ3039" s="325"/>
      <c r="FK3039" s="325"/>
      <c r="FL3039" s="325"/>
      <c r="FM3039" s="325"/>
      <c r="FN3039" s="325"/>
      <c r="FO3039" s="325"/>
      <c r="FP3039" s="325"/>
      <c r="FQ3039" s="325"/>
      <c r="FR3039" s="325"/>
      <c r="FS3039" s="325"/>
      <c r="FT3039" s="325"/>
      <c r="FU3039" s="325"/>
      <c r="FV3039" s="325"/>
      <c r="FW3039" s="325"/>
      <c r="FX3039" s="325"/>
      <c r="FY3039" s="325"/>
      <c r="FZ3039" s="325"/>
      <c r="GA3039" s="325"/>
      <c r="GB3039" s="325"/>
      <c r="GC3039" s="325"/>
      <c r="GD3039" s="325"/>
      <c r="GE3039" s="325"/>
      <c r="GF3039" s="325"/>
      <c r="GG3039" s="325"/>
      <c r="GH3039" s="325"/>
      <c r="GI3039" s="325"/>
      <c r="GJ3039" s="325"/>
      <c r="GK3039" s="325"/>
      <c r="GL3039" s="325"/>
      <c r="GM3039" s="325"/>
      <c r="GN3039" s="325"/>
      <c r="GO3039" s="325"/>
      <c r="GP3039" s="325"/>
      <c r="GQ3039" s="325"/>
      <c r="GR3039" s="325"/>
      <c r="GS3039" s="325"/>
      <c r="GT3039" s="325"/>
      <c r="GU3039" s="325"/>
      <c r="GV3039" s="325"/>
      <c r="GW3039" s="325"/>
      <c r="GX3039" s="325"/>
      <c r="GY3039" s="325"/>
      <c r="GZ3039" s="325"/>
      <c r="HA3039" s="325"/>
      <c r="HB3039" s="325"/>
      <c r="HC3039" s="325"/>
      <c r="HD3039" s="325"/>
      <c r="HE3039" s="325"/>
      <c r="HF3039" s="325"/>
      <c r="HG3039" s="325"/>
      <c r="HH3039" s="325"/>
      <c r="HI3039" s="325"/>
      <c r="HJ3039" s="325"/>
      <c r="HK3039" s="325"/>
      <c r="HL3039" s="325"/>
      <c r="HM3039" s="325"/>
      <c r="HN3039" s="325"/>
      <c r="HO3039" s="325"/>
      <c r="HP3039" s="325"/>
      <c r="HQ3039" s="325"/>
      <c r="HR3039" s="325"/>
      <c r="HS3039" s="325"/>
      <c r="HT3039" s="325"/>
      <c r="HU3039" s="325"/>
      <c r="HV3039" s="325"/>
      <c r="HW3039" s="325"/>
      <c r="HX3039" s="325"/>
      <c r="HY3039" s="325"/>
      <c r="HZ3039" s="325"/>
      <c r="IA3039" s="325"/>
      <c r="IB3039" s="325"/>
      <c r="IC3039" s="325"/>
      <c r="ID3039" s="325"/>
      <c r="IE3039" s="325"/>
      <c r="IF3039" s="325"/>
      <c r="IG3039" s="325"/>
      <c r="IH3039" s="325"/>
      <c r="II3039" s="325"/>
      <c r="IJ3039" s="325"/>
      <c r="IK3039" s="325"/>
      <c r="IL3039" s="325"/>
      <c r="IM3039" s="325"/>
      <c r="IN3039" s="325"/>
      <c r="IO3039" s="325"/>
      <c r="IP3039" s="325"/>
      <c r="IQ3039" s="325"/>
      <c r="IR3039" s="325"/>
      <c r="IS3039" s="325"/>
      <c r="IT3039" s="325"/>
      <c r="IU3039" s="325"/>
      <c r="IV3039" s="325"/>
    </row>
    <row r="3040" spans="1:256" s="55" customFormat="1" ht="12" customHeight="1">
      <c r="A3040"/>
      <c r="B3040" s="65">
        <v>1</v>
      </c>
      <c r="C3040" s="66">
        <f t="shared" si="141"/>
        <v>1</v>
      </c>
      <c r="D3040" s="76" t="s">
        <v>68</v>
      </c>
      <c r="E3040" s="76" t="s">
        <v>87</v>
      </c>
      <c r="F3040" s="77" t="s">
        <v>90</v>
      </c>
      <c r="G3040" s="78"/>
      <c r="H3040" s="96" t="s">
        <v>140</v>
      </c>
      <c r="I3040" s="107" t="s">
        <v>1116</v>
      </c>
      <c r="J3040" s="81"/>
      <c r="K3040" s="72"/>
      <c r="L3040" s="72"/>
      <c r="M3040" s="72"/>
      <c r="N3040" s="72"/>
      <c r="O3040" s="72"/>
      <c r="P3040" s="72"/>
      <c r="Q3040" s="833"/>
      <c r="R3040" s="102"/>
      <c r="S3040" s="73"/>
      <c r="T3040" s="102"/>
      <c r="U3040" s="103"/>
      <c r="V3040" s="104"/>
      <c r="W3040" s="320"/>
      <c r="X3040" s="320"/>
      <c r="Y3040" s="320"/>
      <c r="Z3040" s="320"/>
      <c r="AA3040" s="320"/>
      <c r="AB3040" s="320"/>
      <c r="AC3040" s="320"/>
      <c r="AD3040" s="320"/>
      <c r="AE3040" s="320"/>
      <c r="AF3040" s="320"/>
      <c r="AG3040" s="320"/>
      <c r="AH3040" s="320"/>
      <c r="AI3040" s="320"/>
      <c r="AJ3040" s="320"/>
      <c r="AK3040" s="320"/>
      <c r="AL3040" s="320"/>
      <c r="AM3040" s="320"/>
      <c r="AN3040" s="320"/>
      <c r="AO3040" s="320"/>
      <c r="AP3040" s="320"/>
      <c r="AQ3040" s="320"/>
      <c r="AR3040" s="320"/>
      <c r="AS3040" s="320"/>
      <c r="AT3040" s="320"/>
      <c r="AU3040" s="320"/>
      <c r="AV3040" s="320"/>
      <c r="AW3040" s="320"/>
      <c r="AX3040" s="320"/>
      <c r="AY3040" s="320"/>
      <c r="AZ3040" s="320"/>
      <c r="BA3040" s="320"/>
      <c r="BB3040" s="320"/>
      <c r="BC3040" s="320"/>
      <c r="BD3040" s="320"/>
      <c r="BE3040" s="320"/>
      <c r="BF3040" s="320"/>
      <c r="BG3040" s="320"/>
      <c r="BH3040" s="320"/>
      <c r="BI3040" s="320"/>
      <c r="BJ3040" s="320"/>
      <c r="BK3040" s="320"/>
      <c r="BL3040" s="320"/>
      <c r="BM3040" s="320"/>
      <c r="BN3040" s="320"/>
      <c r="BO3040" s="320"/>
      <c r="BP3040" s="320"/>
      <c r="BQ3040" s="320"/>
      <c r="BR3040" s="320"/>
      <c r="BS3040" s="320"/>
      <c r="BT3040" s="320"/>
      <c r="BU3040" s="320"/>
      <c r="BV3040" s="320"/>
      <c r="BW3040" s="320"/>
      <c r="BX3040" s="320"/>
      <c r="BY3040" s="320"/>
      <c r="BZ3040" s="320"/>
      <c r="CA3040" s="320"/>
      <c r="CB3040" s="320"/>
      <c r="CC3040" s="320"/>
      <c r="CD3040" s="320"/>
      <c r="CE3040" s="320"/>
      <c r="CF3040" s="320"/>
      <c r="CG3040" s="320"/>
      <c r="CH3040" s="320"/>
      <c r="CI3040" s="320"/>
      <c r="CJ3040" s="320"/>
      <c r="CK3040" s="320"/>
      <c r="CL3040" s="320"/>
      <c r="CM3040" s="320"/>
      <c r="CN3040" s="320"/>
      <c r="CO3040" s="320"/>
      <c r="CP3040" s="320"/>
      <c r="CQ3040" s="320"/>
      <c r="CR3040" s="320"/>
      <c r="CS3040" s="320"/>
      <c r="CT3040" s="320"/>
      <c r="CU3040" s="320"/>
      <c r="CV3040" s="320"/>
      <c r="CW3040" s="320"/>
      <c r="CX3040" s="320"/>
      <c r="CY3040" s="320"/>
      <c r="CZ3040" s="320"/>
      <c r="DA3040" s="320"/>
      <c r="DB3040" s="320"/>
      <c r="DC3040" s="320"/>
      <c r="DD3040" s="320"/>
      <c r="DE3040" s="320"/>
      <c r="DF3040" s="320"/>
      <c r="DG3040" s="320"/>
      <c r="DH3040" s="320"/>
      <c r="DI3040" s="320"/>
      <c r="DJ3040" s="320"/>
      <c r="DK3040" s="320"/>
      <c r="DL3040" s="320"/>
      <c r="DM3040" s="320"/>
      <c r="DN3040" s="320"/>
      <c r="DO3040" s="320"/>
      <c r="DP3040" s="320"/>
      <c r="DQ3040" s="320"/>
      <c r="DR3040" s="320"/>
      <c r="DS3040" s="320"/>
      <c r="DT3040" s="320"/>
      <c r="DU3040" s="320"/>
      <c r="DV3040" s="320"/>
      <c r="DW3040" s="320"/>
      <c r="DX3040" s="320"/>
      <c r="DY3040" s="320"/>
      <c r="DZ3040" s="320"/>
      <c r="EA3040" s="320"/>
      <c r="EB3040" s="320"/>
      <c r="EC3040" s="320"/>
      <c r="ED3040" s="320"/>
      <c r="EE3040" s="320"/>
      <c r="EF3040" s="320"/>
      <c r="EG3040" s="320"/>
      <c r="EH3040" s="320"/>
      <c r="EI3040" s="320"/>
      <c r="EJ3040" s="320"/>
      <c r="EK3040" s="320"/>
      <c r="EL3040" s="320"/>
      <c r="EM3040" s="320"/>
      <c r="EN3040" s="320"/>
      <c r="EO3040" s="320"/>
      <c r="EP3040" s="320"/>
      <c r="EQ3040" s="320"/>
      <c r="ER3040" s="320"/>
      <c r="ES3040" s="320"/>
      <c r="ET3040" s="320"/>
      <c r="EU3040" s="320"/>
      <c r="EV3040" s="320"/>
      <c r="EW3040" s="320"/>
      <c r="EX3040" s="320"/>
      <c r="EY3040" s="320"/>
      <c r="EZ3040" s="320"/>
      <c r="FA3040" s="320"/>
      <c r="FB3040" s="320"/>
      <c r="FC3040" s="320"/>
      <c r="FD3040" s="320"/>
      <c r="FE3040" s="320"/>
      <c r="FF3040" s="320"/>
      <c r="FG3040" s="320"/>
      <c r="FH3040" s="320"/>
      <c r="FI3040" s="320"/>
      <c r="FJ3040" s="320"/>
      <c r="FK3040" s="320"/>
      <c r="FL3040" s="320"/>
      <c r="FM3040" s="320"/>
      <c r="FN3040" s="320"/>
      <c r="FO3040" s="320"/>
      <c r="FP3040" s="320"/>
      <c r="FQ3040" s="320"/>
      <c r="FR3040" s="320"/>
      <c r="FS3040" s="320"/>
      <c r="FT3040" s="320"/>
      <c r="FU3040" s="320"/>
      <c r="FV3040" s="320"/>
      <c r="FW3040" s="320"/>
      <c r="FX3040" s="320"/>
      <c r="FY3040" s="320"/>
      <c r="FZ3040" s="320"/>
      <c r="GA3040" s="320"/>
      <c r="GB3040" s="320"/>
      <c r="GC3040" s="320"/>
      <c r="GD3040" s="320"/>
      <c r="GE3040" s="320"/>
      <c r="GF3040" s="320"/>
      <c r="GG3040" s="320"/>
      <c r="GH3040" s="320"/>
      <c r="GI3040" s="320"/>
      <c r="GJ3040" s="320"/>
      <c r="GK3040" s="320"/>
      <c r="GL3040" s="320"/>
      <c r="GM3040" s="320"/>
      <c r="GN3040" s="320"/>
      <c r="GO3040" s="320"/>
      <c r="GP3040" s="320"/>
      <c r="GQ3040" s="320"/>
      <c r="GR3040" s="320"/>
      <c r="GS3040" s="320"/>
      <c r="GT3040" s="320"/>
      <c r="GU3040" s="320"/>
      <c r="GV3040" s="320"/>
      <c r="GW3040" s="320"/>
      <c r="GX3040" s="320"/>
      <c r="GY3040" s="320"/>
      <c r="GZ3040" s="320"/>
      <c r="HA3040" s="320"/>
      <c r="HB3040" s="320"/>
      <c r="HC3040" s="320"/>
      <c r="HD3040" s="320"/>
      <c r="HE3040" s="320"/>
      <c r="HF3040" s="320"/>
      <c r="HG3040" s="320"/>
      <c r="HH3040" s="320"/>
      <c r="HI3040" s="320"/>
      <c r="HJ3040" s="320"/>
      <c r="HK3040" s="320"/>
      <c r="HL3040" s="320"/>
      <c r="HM3040" s="320"/>
      <c r="HN3040" s="320"/>
      <c r="HO3040" s="320"/>
      <c r="HP3040" s="320"/>
      <c r="HQ3040" s="320"/>
      <c r="HR3040" s="320"/>
      <c r="HS3040" s="320"/>
      <c r="HT3040" s="320"/>
      <c r="HU3040" s="320"/>
      <c r="HV3040" s="320"/>
      <c r="HW3040" s="320"/>
      <c r="HX3040" s="320"/>
      <c r="HY3040" s="320"/>
      <c r="HZ3040" s="320"/>
      <c r="IA3040" s="320"/>
      <c r="IB3040" s="320"/>
      <c r="IC3040" s="320"/>
      <c r="ID3040" s="320"/>
      <c r="IE3040" s="320"/>
      <c r="IF3040" s="320"/>
      <c r="IG3040" s="320"/>
      <c r="IH3040" s="320"/>
      <c r="II3040" s="320"/>
      <c r="IJ3040" s="320"/>
      <c r="IK3040" s="320"/>
      <c r="IL3040" s="320"/>
      <c r="IM3040" s="320"/>
      <c r="IN3040" s="320"/>
      <c r="IO3040" s="320"/>
      <c r="IP3040" s="320"/>
      <c r="IQ3040" s="320"/>
      <c r="IR3040" s="320"/>
      <c r="IS3040" s="320"/>
      <c r="IT3040" s="320"/>
      <c r="IU3040" s="320"/>
      <c r="IV3040" s="320"/>
    </row>
    <row r="3041" spans="1:256" ht="12" customHeight="1">
      <c r="B3041" s="65">
        <v>1</v>
      </c>
      <c r="C3041" s="66">
        <f>IF(E3041="A",4,IF(E3041="B",3,IF(E3041="C",2,IF(E3041="D",1,0))))</f>
        <v>3</v>
      </c>
      <c r="D3041" s="76" t="s">
        <v>68</v>
      </c>
      <c r="E3041" s="76" t="s">
        <v>87</v>
      </c>
      <c r="F3041" s="77" t="s">
        <v>90</v>
      </c>
      <c r="G3041" s="78"/>
      <c r="H3041" s="96" t="s">
        <v>135</v>
      </c>
      <c r="I3041" s="107" t="s">
        <v>1116</v>
      </c>
      <c r="J3041" s="81" t="s">
        <v>616</v>
      </c>
      <c r="K3041" s="72"/>
      <c r="L3041" s="72"/>
      <c r="M3041" s="72"/>
      <c r="N3041" s="72"/>
      <c r="O3041" s="72"/>
      <c r="P3041" s="72"/>
      <c r="Q3041" s="833"/>
      <c r="R3041" s="102"/>
      <c r="S3041" s="73"/>
      <c r="T3041" s="102"/>
      <c r="U3041" s="103"/>
      <c r="V3041" s="104"/>
      <c r="W3041" s="325"/>
      <c r="X3041" s="325"/>
      <c r="Y3041" s="325"/>
      <c r="Z3041" s="325"/>
      <c r="AA3041" s="325"/>
      <c r="AB3041" s="325"/>
      <c r="AC3041" s="325"/>
      <c r="AD3041" s="325"/>
      <c r="AE3041" s="325"/>
      <c r="AF3041" s="325"/>
      <c r="AG3041" s="325"/>
      <c r="AH3041" s="325"/>
      <c r="AI3041" s="325"/>
      <c r="AJ3041" s="325"/>
      <c r="AK3041" s="325"/>
      <c r="AL3041" s="325"/>
      <c r="AM3041" s="325"/>
      <c r="AN3041" s="325"/>
      <c r="AO3041" s="325"/>
      <c r="AP3041" s="325"/>
      <c r="AQ3041" s="325"/>
      <c r="AR3041" s="325"/>
      <c r="AS3041" s="325"/>
      <c r="AT3041" s="325"/>
      <c r="AU3041" s="325"/>
      <c r="AV3041" s="325"/>
      <c r="AW3041" s="325"/>
      <c r="AX3041" s="325"/>
      <c r="AY3041" s="325"/>
      <c r="AZ3041" s="325"/>
      <c r="BA3041" s="325"/>
      <c r="BB3041" s="325"/>
      <c r="BC3041" s="325"/>
      <c r="BD3041" s="325"/>
      <c r="BE3041" s="325"/>
      <c r="BF3041" s="325"/>
      <c r="BG3041" s="325"/>
      <c r="BH3041" s="325"/>
      <c r="BI3041" s="325"/>
      <c r="BJ3041" s="325"/>
      <c r="BK3041" s="325"/>
      <c r="BL3041" s="325"/>
      <c r="BM3041" s="325"/>
      <c r="BN3041" s="325"/>
      <c r="BO3041" s="325"/>
      <c r="BP3041" s="325"/>
      <c r="BQ3041" s="325"/>
      <c r="BR3041" s="325"/>
      <c r="BS3041" s="325"/>
      <c r="BT3041" s="325"/>
      <c r="BU3041" s="325"/>
      <c r="BV3041" s="325"/>
      <c r="BW3041" s="325"/>
      <c r="BX3041" s="325"/>
      <c r="BY3041" s="325"/>
      <c r="BZ3041" s="325"/>
      <c r="CA3041" s="325"/>
      <c r="CB3041" s="325"/>
      <c r="CC3041" s="325"/>
      <c r="CD3041" s="325"/>
      <c r="CE3041" s="325"/>
      <c r="CF3041" s="325"/>
      <c r="CG3041" s="325"/>
      <c r="CH3041" s="325"/>
      <c r="CI3041" s="325"/>
      <c r="CJ3041" s="325"/>
      <c r="CK3041" s="325"/>
      <c r="CL3041" s="325"/>
      <c r="CM3041" s="325"/>
      <c r="CN3041" s="325"/>
      <c r="CO3041" s="325"/>
      <c r="CP3041" s="325"/>
      <c r="CQ3041" s="325"/>
      <c r="CR3041" s="325"/>
      <c r="CS3041" s="325"/>
      <c r="CT3041" s="325"/>
      <c r="CU3041" s="325"/>
      <c r="CV3041" s="325"/>
      <c r="CW3041" s="325"/>
      <c r="CX3041" s="325"/>
      <c r="CY3041" s="325"/>
      <c r="CZ3041" s="325"/>
      <c r="DA3041" s="325"/>
      <c r="DB3041" s="325"/>
      <c r="DC3041" s="325"/>
      <c r="DD3041" s="325"/>
      <c r="DE3041" s="325"/>
      <c r="DF3041" s="325"/>
      <c r="DG3041" s="325"/>
      <c r="DH3041" s="325"/>
      <c r="DI3041" s="325"/>
      <c r="DJ3041" s="325"/>
      <c r="DK3041" s="325"/>
      <c r="DL3041" s="325"/>
      <c r="DM3041" s="325"/>
      <c r="DN3041" s="325"/>
      <c r="DO3041" s="325"/>
      <c r="DP3041" s="325"/>
      <c r="DQ3041" s="325"/>
      <c r="DR3041" s="325"/>
      <c r="DS3041" s="325"/>
      <c r="DT3041" s="325"/>
      <c r="DU3041" s="325"/>
      <c r="DV3041" s="325"/>
      <c r="DW3041" s="325"/>
      <c r="DX3041" s="325"/>
      <c r="DY3041" s="325"/>
      <c r="DZ3041" s="325"/>
      <c r="EA3041" s="325"/>
      <c r="EB3041" s="325"/>
      <c r="EC3041" s="325"/>
      <c r="ED3041" s="325"/>
      <c r="EE3041" s="325"/>
      <c r="EF3041" s="325"/>
      <c r="EG3041" s="325"/>
      <c r="EH3041" s="325"/>
      <c r="EI3041" s="325"/>
      <c r="EJ3041" s="325"/>
      <c r="EK3041" s="325"/>
      <c r="EL3041" s="325"/>
      <c r="EM3041" s="325"/>
      <c r="EN3041" s="325"/>
      <c r="EO3041" s="325"/>
      <c r="EP3041" s="325"/>
      <c r="EQ3041" s="325"/>
      <c r="ER3041" s="325"/>
      <c r="ES3041" s="325"/>
      <c r="ET3041" s="325"/>
      <c r="EU3041" s="325"/>
      <c r="EV3041" s="325"/>
      <c r="EW3041" s="325"/>
      <c r="EX3041" s="325"/>
      <c r="EY3041" s="325"/>
      <c r="EZ3041" s="325"/>
      <c r="FA3041" s="325"/>
      <c r="FB3041" s="325"/>
      <c r="FC3041" s="325"/>
      <c r="FD3041" s="325"/>
      <c r="FE3041" s="325"/>
      <c r="FF3041" s="325"/>
      <c r="FG3041" s="325"/>
      <c r="FH3041" s="325"/>
      <c r="FI3041" s="325"/>
      <c r="FJ3041" s="325"/>
      <c r="FK3041" s="325"/>
      <c r="FL3041" s="325"/>
      <c r="FM3041" s="325"/>
      <c r="FN3041" s="325"/>
      <c r="FO3041" s="325"/>
      <c r="FP3041" s="325"/>
      <c r="FQ3041" s="325"/>
      <c r="FR3041" s="325"/>
      <c r="FS3041" s="325"/>
      <c r="FT3041" s="325"/>
      <c r="FU3041" s="325"/>
      <c r="FV3041" s="325"/>
      <c r="FW3041" s="325"/>
      <c r="FX3041" s="325"/>
      <c r="FY3041" s="325"/>
      <c r="FZ3041" s="325"/>
      <c r="GA3041" s="325"/>
      <c r="GB3041" s="325"/>
      <c r="GC3041" s="325"/>
      <c r="GD3041" s="325"/>
      <c r="GE3041" s="325"/>
      <c r="GF3041" s="325"/>
      <c r="GG3041" s="325"/>
      <c r="GH3041" s="325"/>
      <c r="GI3041" s="325"/>
      <c r="GJ3041" s="325"/>
      <c r="GK3041" s="325"/>
      <c r="GL3041" s="325"/>
      <c r="GM3041" s="325"/>
      <c r="GN3041" s="325"/>
      <c r="GO3041" s="325"/>
      <c r="GP3041" s="325"/>
      <c r="GQ3041" s="325"/>
      <c r="GR3041" s="325"/>
      <c r="GS3041" s="325"/>
      <c r="GT3041" s="325"/>
      <c r="GU3041" s="325"/>
      <c r="GV3041" s="325"/>
      <c r="GW3041" s="325"/>
      <c r="GX3041" s="325"/>
      <c r="GY3041" s="325"/>
      <c r="GZ3041" s="325"/>
      <c r="HA3041" s="325"/>
      <c r="HB3041" s="325"/>
      <c r="HC3041" s="325"/>
      <c r="HD3041" s="325"/>
      <c r="HE3041" s="325"/>
      <c r="HF3041" s="325"/>
      <c r="HG3041" s="325"/>
      <c r="HH3041" s="325"/>
      <c r="HI3041" s="325"/>
      <c r="HJ3041" s="325"/>
      <c r="HK3041" s="325"/>
      <c r="HL3041" s="325"/>
      <c r="HM3041" s="325"/>
      <c r="HN3041" s="325"/>
      <c r="HO3041" s="325"/>
      <c r="HP3041" s="325"/>
      <c r="HQ3041" s="325"/>
      <c r="HR3041" s="325"/>
      <c r="HS3041" s="325"/>
      <c r="HT3041" s="325"/>
      <c r="HU3041" s="325"/>
      <c r="HV3041" s="325"/>
      <c r="HW3041" s="325"/>
      <c r="HX3041" s="325"/>
      <c r="HY3041" s="325"/>
      <c r="HZ3041" s="325"/>
      <c r="IA3041" s="325"/>
      <c r="IB3041" s="325"/>
      <c r="IC3041" s="325"/>
      <c r="ID3041" s="325"/>
      <c r="IE3041" s="325"/>
      <c r="IF3041" s="325"/>
      <c r="IG3041" s="325"/>
      <c r="IH3041" s="325"/>
      <c r="II3041" s="325"/>
      <c r="IJ3041" s="325"/>
      <c r="IK3041" s="325"/>
      <c r="IL3041" s="325"/>
      <c r="IM3041" s="325"/>
      <c r="IN3041" s="325"/>
      <c r="IO3041" s="325"/>
      <c r="IP3041" s="325"/>
      <c r="IQ3041" s="325"/>
      <c r="IR3041" s="325"/>
      <c r="IS3041" s="325"/>
      <c r="IT3041" s="325"/>
      <c r="IU3041" s="325"/>
      <c r="IV3041" s="325"/>
    </row>
    <row r="3042" spans="1:256" s="55" customFormat="1" ht="12.5">
      <c r="B3042" s="65">
        <v>1</v>
      </c>
      <c r="C3042" s="66">
        <f>IF(E3042="A",1,IF(E3042="B",1,0))</f>
        <v>0</v>
      </c>
      <c r="D3042" s="670" t="s">
        <v>87</v>
      </c>
      <c r="E3042" s="663" t="s">
        <v>90</v>
      </c>
      <c r="F3042" s="670" t="s">
        <v>87</v>
      </c>
      <c r="G3042" s="78"/>
      <c r="H3042" s="96" t="s">
        <v>148</v>
      </c>
      <c r="I3042" s="107" t="s">
        <v>3674</v>
      </c>
      <c r="J3042" s="81"/>
      <c r="K3042" s="72"/>
      <c r="L3042" s="72"/>
      <c r="M3042" s="72"/>
      <c r="N3042" s="72"/>
      <c r="O3042" s="72"/>
      <c r="P3042" s="72"/>
      <c r="Q3042" s="833"/>
      <c r="R3042" s="102"/>
      <c r="S3042" s="73"/>
      <c r="T3042" s="102"/>
      <c r="U3042" s="103"/>
      <c r="V3042" s="104"/>
      <c r="W3042" s="325"/>
      <c r="X3042" s="325"/>
      <c r="Y3042" s="325"/>
      <c r="Z3042" s="325"/>
      <c r="AA3042" s="325"/>
      <c r="AB3042" s="325"/>
      <c r="AC3042" s="325"/>
      <c r="AD3042" s="325"/>
      <c r="AE3042" s="325"/>
      <c r="AF3042" s="325"/>
      <c r="AG3042" s="325"/>
      <c r="AH3042" s="325"/>
      <c r="AI3042" s="325"/>
      <c r="AJ3042" s="325"/>
      <c r="AK3042" s="325"/>
      <c r="AL3042" s="325"/>
      <c r="AM3042" s="325"/>
      <c r="AN3042" s="325"/>
      <c r="AO3042" s="325"/>
      <c r="AP3042" s="325"/>
      <c r="AQ3042" s="325"/>
      <c r="AR3042" s="325"/>
      <c r="AS3042" s="325"/>
      <c r="AT3042" s="325"/>
      <c r="AU3042" s="325"/>
      <c r="AV3042" s="325"/>
      <c r="AW3042" s="325"/>
      <c r="AX3042" s="325"/>
      <c r="AY3042" s="325"/>
      <c r="AZ3042" s="325"/>
      <c r="BA3042" s="325"/>
      <c r="BB3042" s="325"/>
      <c r="BC3042" s="325"/>
      <c r="BD3042" s="325"/>
      <c r="BE3042" s="325"/>
      <c r="BF3042" s="325"/>
      <c r="BG3042" s="325"/>
      <c r="BH3042" s="325"/>
      <c r="BI3042" s="325"/>
      <c r="BJ3042" s="325"/>
      <c r="BK3042" s="325"/>
      <c r="BL3042" s="325"/>
      <c r="BM3042" s="325"/>
      <c r="BN3042" s="325"/>
      <c r="BO3042" s="325"/>
      <c r="BP3042" s="325"/>
      <c r="BQ3042" s="325"/>
      <c r="BR3042" s="325"/>
      <c r="BS3042" s="325"/>
      <c r="BT3042" s="325"/>
      <c r="BU3042" s="325"/>
      <c r="BV3042" s="325"/>
      <c r="BW3042" s="325"/>
      <c r="BX3042" s="325"/>
      <c r="BY3042" s="325"/>
      <c r="BZ3042" s="325"/>
      <c r="CA3042" s="325"/>
      <c r="CB3042" s="325"/>
      <c r="CC3042" s="325"/>
      <c r="CD3042" s="325"/>
      <c r="CE3042" s="325"/>
      <c r="CF3042" s="325"/>
      <c r="CG3042" s="325"/>
      <c r="CH3042" s="325"/>
      <c r="CI3042" s="325"/>
      <c r="CJ3042" s="325"/>
      <c r="CK3042" s="325"/>
      <c r="CL3042" s="325"/>
      <c r="CM3042" s="325"/>
      <c r="CN3042" s="325"/>
      <c r="CO3042" s="325"/>
      <c r="CP3042" s="325"/>
      <c r="CQ3042" s="325"/>
      <c r="CR3042" s="325"/>
      <c r="CS3042" s="325"/>
      <c r="CT3042" s="325"/>
      <c r="CU3042" s="325"/>
      <c r="CV3042" s="325"/>
      <c r="CW3042" s="325"/>
      <c r="CX3042" s="325"/>
      <c r="CY3042" s="325"/>
      <c r="CZ3042" s="325"/>
      <c r="DA3042" s="325"/>
      <c r="DB3042" s="325"/>
      <c r="DC3042" s="325"/>
      <c r="DD3042" s="325"/>
      <c r="DE3042" s="325"/>
      <c r="DF3042" s="325"/>
      <c r="DG3042" s="325"/>
      <c r="DH3042" s="325"/>
      <c r="DI3042" s="325"/>
      <c r="DJ3042" s="325"/>
      <c r="DK3042" s="325"/>
      <c r="DL3042" s="325"/>
      <c r="DM3042" s="325"/>
      <c r="DN3042" s="325"/>
      <c r="DO3042" s="325"/>
      <c r="DP3042" s="325"/>
      <c r="DQ3042" s="325"/>
      <c r="DR3042" s="325"/>
      <c r="DS3042" s="325"/>
      <c r="DT3042" s="325"/>
      <c r="DU3042" s="325"/>
      <c r="DV3042" s="325"/>
      <c r="DW3042" s="325"/>
      <c r="DX3042" s="325"/>
      <c r="DY3042" s="325"/>
      <c r="DZ3042" s="325"/>
      <c r="EA3042" s="325"/>
      <c r="EB3042" s="325"/>
      <c r="EC3042" s="325"/>
      <c r="ED3042" s="325"/>
      <c r="EE3042" s="325"/>
      <c r="EF3042" s="325"/>
      <c r="EG3042" s="325"/>
      <c r="EH3042" s="325"/>
      <c r="EI3042" s="325"/>
      <c r="EJ3042" s="325"/>
      <c r="EK3042" s="325"/>
      <c r="EL3042" s="325"/>
      <c r="EM3042" s="325"/>
      <c r="EN3042" s="325"/>
      <c r="EO3042" s="325"/>
      <c r="EP3042" s="325"/>
      <c r="EQ3042" s="325"/>
      <c r="ER3042" s="325"/>
      <c r="ES3042" s="325"/>
      <c r="ET3042" s="325"/>
      <c r="EU3042" s="325"/>
      <c r="EV3042" s="325"/>
      <c r="EW3042" s="325"/>
      <c r="EX3042" s="325"/>
      <c r="EY3042" s="325"/>
      <c r="EZ3042" s="325"/>
      <c r="FA3042" s="325"/>
      <c r="FB3042" s="325"/>
      <c r="FC3042" s="325"/>
      <c r="FD3042" s="325"/>
      <c r="FE3042" s="325"/>
      <c r="FF3042" s="325"/>
      <c r="FG3042" s="325"/>
      <c r="FH3042" s="325"/>
      <c r="FI3042" s="325"/>
      <c r="FJ3042" s="325"/>
      <c r="FK3042" s="325"/>
      <c r="FL3042" s="325"/>
      <c r="FM3042" s="325"/>
      <c r="FN3042" s="325"/>
      <c r="FO3042" s="325"/>
      <c r="FP3042" s="325"/>
      <c r="FQ3042" s="325"/>
      <c r="FR3042" s="325"/>
      <c r="FS3042" s="325"/>
      <c r="FT3042" s="325"/>
      <c r="FU3042" s="325"/>
      <c r="FV3042" s="325"/>
      <c r="FW3042" s="325"/>
      <c r="FX3042" s="325"/>
      <c r="FY3042" s="325"/>
      <c r="FZ3042" s="325"/>
      <c r="GA3042" s="325"/>
      <c r="GB3042" s="325"/>
      <c r="GC3042" s="325"/>
      <c r="GD3042" s="325"/>
      <c r="GE3042" s="325"/>
      <c r="GF3042" s="325"/>
      <c r="GG3042" s="325"/>
      <c r="GH3042" s="325"/>
      <c r="GI3042" s="325"/>
      <c r="GJ3042" s="325"/>
      <c r="GK3042" s="325"/>
      <c r="GL3042" s="325"/>
      <c r="GM3042" s="325"/>
      <c r="GN3042" s="325"/>
      <c r="GO3042" s="325"/>
      <c r="GP3042" s="325"/>
      <c r="GQ3042" s="325"/>
      <c r="GR3042" s="325"/>
      <c r="GS3042" s="325"/>
      <c r="GT3042" s="325"/>
      <c r="GU3042" s="325"/>
      <c r="GV3042" s="325"/>
      <c r="GW3042" s="325"/>
      <c r="GX3042" s="325"/>
      <c r="GY3042" s="325"/>
      <c r="GZ3042" s="325"/>
      <c r="HA3042" s="325"/>
      <c r="HB3042" s="325"/>
      <c r="HC3042" s="325"/>
      <c r="HD3042" s="325"/>
      <c r="HE3042" s="325"/>
      <c r="HF3042" s="325"/>
      <c r="HG3042" s="325"/>
      <c r="HH3042" s="325"/>
      <c r="HI3042" s="325"/>
      <c r="HJ3042" s="325"/>
      <c r="HK3042" s="325"/>
      <c r="HL3042" s="325"/>
      <c r="HM3042" s="325"/>
      <c r="HN3042" s="325"/>
      <c r="HO3042" s="325"/>
      <c r="HP3042" s="325"/>
      <c r="HQ3042" s="325"/>
      <c r="HR3042" s="325"/>
      <c r="HS3042" s="325"/>
      <c r="HT3042" s="325"/>
      <c r="HU3042" s="325"/>
      <c r="HV3042" s="325"/>
      <c r="HW3042" s="325"/>
      <c r="HX3042" s="325"/>
      <c r="HY3042" s="325"/>
      <c r="HZ3042" s="325"/>
      <c r="IA3042" s="325"/>
      <c r="IB3042" s="325"/>
      <c r="IC3042" s="325"/>
      <c r="ID3042" s="325"/>
      <c r="IE3042" s="325"/>
      <c r="IF3042" s="325"/>
      <c r="IG3042" s="325"/>
      <c r="IH3042" s="325"/>
      <c r="II3042" s="325"/>
      <c r="IJ3042" s="325"/>
      <c r="IK3042" s="325"/>
      <c r="IL3042" s="325"/>
      <c r="IM3042" s="325"/>
      <c r="IN3042" s="325"/>
      <c r="IO3042" s="325"/>
      <c r="IP3042" s="325"/>
      <c r="IQ3042" s="325"/>
      <c r="IR3042" s="325"/>
      <c r="IS3042" s="325"/>
      <c r="IT3042" s="325"/>
      <c r="IU3042" s="325"/>
      <c r="IV3042" s="325"/>
    </row>
    <row r="3043" spans="1:256" ht="12.5">
      <c r="A3043" s="308"/>
      <c r="B3043" s="65">
        <v>1</v>
      </c>
      <c r="C3043" s="66">
        <f>IF(E3043="A",1,IF(E3043="B",1,0))</f>
        <v>1</v>
      </c>
      <c r="D3043" s="656" t="s">
        <v>70</v>
      </c>
      <c r="E3043" s="658" t="s">
        <v>87</v>
      </c>
      <c r="F3043" s="656" t="s">
        <v>70</v>
      </c>
      <c r="G3043" s="78"/>
      <c r="H3043" s="96" t="s">
        <v>220</v>
      </c>
      <c r="I3043" s="107" t="s">
        <v>3675</v>
      </c>
      <c r="J3043" s="81"/>
      <c r="K3043" s="72"/>
      <c r="L3043" s="72"/>
      <c r="M3043" s="72"/>
      <c r="N3043" s="72"/>
      <c r="O3043" s="72"/>
      <c r="P3043" s="72"/>
      <c r="Q3043" s="833"/>
      <c r="R3043" s="102"/>
      <c r="S3043" s="73"/>
      <c r="T3043" s="102"/>
      <c r="U3043" s="103"/>
      <c r="V3043" s="104"/>
      <c r="W3043" s="325"/>
      <c r="X3043" s="325"/>
      <c r="Y3043" s="325"/>
      <c r="Z3043" s="325"/>
      <c r="AA3043" s="325"/>
      <c r="AB3043" s="325"/>
      <c r="AC3043" s="325"/>
      <c r="AD3043" s="325"/>
      <c r="AE3043" s="325"/>
      <c r="AF3043" s="325"/>
      <c r="AG3043" s="325"/>
      <c r="AH3043" s="325"/>
      <c r="AI3043" s="325"/>
      <c r="AJ3043" s="325"/>
      <c r="AK3043" s="325"/>
      <c r="AL3043" s="325"/>
      <c r="AM3043" s="325"/>
      <c r="AN3043" s="325"/>
      <c r="AO3043" s="325"/>
      <c r="AP3043" s="325"/>
      <c r="AQ3043" s="325"/>
      <c r="AR3043" s="325"/>
      <c r="AS3043" s="325"/>
      <c r="AT3043" s="325"/>
      <c r="AU3043" s="325"/>
      <c r="AV3043" s="325"/>
      <c r="AW3043" s="325"/>
      <c r="AX3043" s="325"/>
      <c r="AY3043" s="325"/>
      <c r="AZ3043" s="325"/>
      <c r="BA3043" s="325"/>
      <c r="BB3043" s="325"/>
      <c r="BC3043" s="325"/>
      <c r="BD3043" s="325"/>
      <c r="BE3043" s="325"/>
      <c r="BF3043" s="325"/>
      <c r="BG3043" s="325"/>
      <c r="BH3043" s="325"/>
      <c r="BI3043" s="325"/>
      <c r="BJ3043" s="325"/>
      <c r="BK3043" s="325"/>
      <c r="BL3043" s="325"/>
      <c r="BM3043" s="325"/>
      <c r="BN3043" s="325"/>
      <c r="BO3043" s="325"/>
      <c r="BP3043" s="325"/>
      <c r="BQ3043" s="325"/>
      <c r="BR3043" s="325"/>
      <c r="BS3043" s="325"/>
      <c r="BT3043" s="325"/>
      <c r="BU3043" s="325"/>
      <c r="BV3043" s="325"/>
      <c r="BW3043" s="325"/>
      <c r="BX3043" s="325"/>
      <c r="BY3043" s="325"/>
      <c r="BZ3043" s="325"/>
      <c r="CA3043" s="325"/>
      <c r="CB3043" s="325"/>
      <c r="CC3043" s="325"/>
      <c r="CD3043" s="325"/>
      <c r="CE3043" s="325"/>
      <c r="CF3043" s="325"/>
      <c r="CG3043" s="325"/>
      <c r="CH3043" s="325"/>
      <c r="CI3043" s="325"/>
      <c r="CJ3043" s="325"/>
      <c r="CK3043" s="325"/>
      <c r="CL3043" s="325"/>
      <c r="CM3043" s="325"/>
      <c r="CN3043" s="325"/>
      <c r="CO3043" s="325"/>
      <c r="CP3043" s="325"/>
      <c r="CQ3043" s="325"/>
      <c r="CR3043" s="325"/>
      <c r="CS3043" s="325"/>
      <c r="CT3043" s="325"/>
      <c r="CU3043" s="325"/>
      <c r="CV3043" s="325"/>
      <c r="CW3043" s="325"/>
      <c r="CX3043" s="325"/>
      <c r="CY3043" s="325"/>
      <c r="CZ3043" s="325"/>
      <c r="DA3043" s="325"/>
      <c r="DB3043" s="325"/>
      <c r="DC3043" s="325"/>
      <c r="DD3043" s="325"/>
      <c r="DE3043" s="325"/>
      <c r="DF3043" s="325"/>
      <c r="DG3043" s="325"/>
      <c r="DH3043" s="325"/>
      <c r="DI3043" s="325"/>
      <c r="DJ3043" s="325"/>
      <c r="DK3043" s="325"/>
      <c r="DL3043" s="325"/>
      <c r="DM3043" s="325"/>
      <c r="DN3043" s="325"/>
      <c r="DO3043" s="325"/>
      <c r="DP3043" s="325"/>
      <c r="DQ3043" s="325"/>
      <c r="DR3043" s="325"/>
      <c r="DS3043" s="325"/>
      <c r="DT3043" s="325"/>
      <c r="DU3043" s="325"/>
      <c r="DV3043" s="325"/>
      <c r="DW3043" s="325"/>
      <c r="DX3043" s="325"/>
      <c r="DY3043" s="325"/>
      <c r="DZ3043" s="325"/>
      <c r="EA3043" s="325"/>
      <c r="EB3043" s="325"/>
      <c r="EC3043" s="325"/>
      <c r="ED3043" s="325"/>
      <c r="EE3043" s="325"/>
      <c r="EF3043" s="325"/>
      <c r="EG3043" s="325"/>
      <c r="EH3043" s="325"/>
      <c r="EI3043" s="325"/>
      <c r="EJ3043" s="325"/>
      <c r="EK3043" s="325"/>
      <c r="EL3043" s="325"/>
      <c r="EM3043" s="325"/>
      <c r="EN3043" s="325"/>
      <c r="EO3043" s="325"/>
      <c r="EP3043" s="325"/>
      <c r="EQ3043" s="325"/>
      <c r="ER3043" s="325"/>
      <c r="ES3043" s="325"/>
      <c r="ET3043" s="325"/>
      <c r="EU3043" s="325"/>
      <c r="EV3043" s="325"/>
      <c r="EW3043" s="325"/>
      <c r="EX3043" s="325"/>
      <c r="EY3043" s="325"/>
      <c r="EZ3043" s="325"/>
      <c r="FA3043" s="325"/>
      <c r="FB3043" s="325"/>
      <c r="FC3043" s="325"/>
      <c r="FD3043" s="325"/>
      <c r="FE3043" s="325"/>
      <c r="FF3043" s="325"/>
      <c r="FG3043" s="325"/>
      <c r="FH3043" s="325"/>
      <c r="FI3043" s="325"/>
      <c r="FJ3043" s="325"/>
      <c r="FK3043" s="325"/>
      <c r="FL3043" s="325"/>
      <c r="FM3043" s="325"/>
      <c r="FN3043" s="325"/>
      <c r="FO3043" s="325"/>
      <c r="FP3043" s="325"/>
      <c r="FQ3043" s="325"/>
      <c r="FR3043" s="325"/>
      <c r="FS3043" s="325"/>
      <c r="FT3043" s="325"/>
      <c r="FU3043" s="325"/>
      <c r="FV3043" s="325"/>
      <c r="FW3043" s="325"/>
      <c r="FX3043" s="325"/>
      <c r="FY3043" s="325"/>
      <c r="FZ3043" s="325"/>
      <c r="GA3043" s="325"/>
      <c r="GB3043" s="325"/>
      <c r="GC3043" s="325"/>
      <c r="GD3043" s="325"/>
      <c r="GE3043" s="325"/>
      <c r="GF3043" s="325"/>
      <c r="GG3043" s="325"/>
      <c r="GH3043" s="325"/>
      <c r="GI3043" s="325"/>
      <c r="GJ3043" s="325"/>
      <c r="GK3043" s="325"/>
      <c r="GL3043" s="325"/>
      <c r="GM3043" s="325"/>
      <c r="GN3043" s="325"/>
      <c r="GO3043" s="325"/>
      <c r="GP3043" s="325"/>
      <c r="GQ3043" s="325"/>
      <c r="GR3043" s="325"/>
      <c r="GS3043" s="325"/>
      <c r="GT3043" s="325"/>
      <c r="GU3043" s="325"/>
      <c r="GV3043" s="325"/>
      <c r="GW3043" s="325"/>
      <c r="GX3043" s="325"/>
      <c r="GY3043" s="325"/>
      <c r="GZ3043" s="325"/>
      <c r="HA3043" s="325"/>
      <c r="HB3043" s="325"/>
      <c r="HC3043" s="325"/>
      <c r="HD3043" s="325"/>
      <c r="HE3043" s="325"/>
      <c r="HF3043" s="325"/>
      <c r="HG3043" s="325"/>
      <c r="HH3043" s="325"/>
      <c r="HI3043" s="325"/>
      <c r="HJ3043" s="325"/>
      <c r="HK3043" s="325"/>
      <c r="HL3043" s="325"/>
      <c r="HM3043" s="325"/>
      <c r="HN3043" s="325"/>
      <c r="HO3043" s="325"/>
      <c r="HP3043" s="325"/>
      <c r="HQ3043" s="325"/>
      <c r="HR3043" s="325"/>
      <c r="HS3043" s="325"/>
      <c r="HT3043" s="325"/>
      <c r="HU3043" s="325"/>
      <c r="HV3043" s="325"/>
      <c r="HW3043" s="325"/>
      <c r="HX3043" s="325"/>
      <c r="HY3043" s="325"/>
      <c r="HZ3043" s="325"/>
      <c r="IA3043" s="325"/>
      <c r="IB3043" s="325"/>
      <c r="IC3043" s="325"/>
      <c r="ID3043" s="325"/>
      <c r="IE3043" s="325"/>
      <c r="IF3043" s="325"/>
      <c r="IG3043" s="325"/>
      <c r="IH3043" s="325"/>
      <c r="II3043" s="325"/>
      <c r="IJ3043" s="325"/>
      <c r="IK3043" s="325"/>
      <c r="IL3043" s="325"/>
      <c r="IM3043" s="325"/>
      <c r="IN3043" s="325"/>
      <c r="IO3043" s="325"/>
      <c r="IP3043" s="325"/>
      <c r="IQ3043" s="325"/>
      <c r="IR3043" s="325"/>
      <c r="IS3043" s="325"/>
      <c r="IT3043" s="325"/>
      <c r="IU3043" s="325"/>
      <c r="IV3043" s="325"/>
    </row>
    <row r="3044" spans="1:256" ht="12.5">
      <c r="B3044" s="65">
        <v>1</v>
      </c>
      <c r="C3044" s="66">
        <f>IF(E3044="A",1,IF(E3044="B",1,0))</f>
        <v>1</v>
      </c>
      <c r="D3044" s="248" t="s">
        <v>68</v>
      </c>
      <c r="E3044" s="248" t="s">
        <v>87</v>
      </c>
      <c r="F3044" s="248" t="s">
        <v>87</v>
      </c>
      <c r="G3044" s="78"/>
      <c r="H3044" s="96" t="s">
        <v>94</v>
      </c>
      <c r="I3044" s="107" t="s">
        <v>3676</v>
      </c>
      <c r="J3044" s="81"/>
      <c r="K3044" s="72"/>
      <c r="L3044" s="72"/>
      <c r="M3044" s="72"/>
      <c r="N3044" s="72"/>
      <c r="O3044" s="72"/>
      <c r="P3044" s="72"/>
      <c r="Q3044" s="833"/>
      <c r="R3044" s="102"/>
      <c r="S3044" s="73"/>
      <c r="T3044" s="102"/>
      <c r="U3044" s="103"/>
      <c r="V3044" s="104"/>
      <c r="W3044" s="325"/>
      <c r="X3044" s="325"/>
      <c r="Y3044" s="325"/>
      <c r="Z3044" s="325"/>
      <c r="AA3044" s="325"/>
      <c r="AB3044" s="325"/>
      <c r="AC3044" s="325"/>
      <c r="AD3044" s="325"/>
      <c r="AE3044" s="325"/>
      <c r="AF3044" s="325"/>
      <c r="AG3044" s="325"/>
      <c r="AH3044" s="325"/>
      <c r="AI3044" s="325"/>
      <c r="AJ3044" s="325"/>
      <c r="AK3044" s="325"/>
      <c r="AL3044" s="325"/>
      <c r="AM3044" s="325"/>
      <c r="AN3044" s="325"/>
      <c r="AO3044" s="325"/>
      <c r="AP3044" s="325"/>
      <c r="AQ3044" s="325"/>
      <c r="AR3044" s="325"/>
      <c r="AS3044" s="325"/>
      <c r="AT3044" s="325"/>
      <c r="AU3044" s="325"/>
      <c r="AV3044" s="325"/>
      <c r="AW3044" s="325"/>
      <c r="AX3044" s="325"/>
      <c r="AY3044" s="325"/>
      <c r="AZ3044" s="325"/>
      <c r="BA3044" s="325"/>
      <c r="BB3044" s="325"/>
      <c r="BC3044" s="325"/>
      <c r="BD3044" s="325"/>
      <c r="BE3044" s="325"/>
      <c r="BF3044" s="325"/>
      <c r="BG3044" s="325"/>
      <c r="BH3044" s="325"/>
      <c r="BI3044" s="325"/>
      <c r="BJ3044" s="325"/>
      <c r="BK3044" s="325"/>
      <c r="BL3044" s="325"/>
      <c r="BM3044" s="325"/>
      <c r="BN3044" s="325"/>
      <c r="BO3044" s="325"/>
      <c r="BP3044" s="325"/>
      <c r="BQ3044" s="325"/>
      <c r="BR3044" s="325"/>
      <c r="BS3044" s="325"/>
      <c r="BT3044" s="325"/>
      <c r="BU3044" s="325"/>
      <c r="BV3044" s="325"/>
      <c r="BW3044" s="325"/>
      <c r="BX3044" s="325"/>
      <c r="BY3044" s="325"/>
      <c r="BZ3044" s="325"/>
      <c r="CA3044" s="325"/>
      <c r="CB3044" s="325"/>
      <c r="CC3044" s="325"/>
      <c r="CD3044" s="325"/>
      <c r="CE3044" s="325"/>
      <c r="CF3044" s="325"/>
      <c r="CG3044" s="325"/>
      <c r="CH3044" s="325"/>
      <c r="CI3044" s="325"/>
      <c r="CJ3044" s="325"/>
      <c r="CK3044" s="325"/>
      <c r="CL3044" s="325"/>
      <c r="CM3044" s="325"/>
      <c r="CN3044" s="325"/>
      <c r="CO3044" s="325"/>
      <c r="CP3044" s="325"/>
      <c r="CQ3044" s="325"/>
      <c r="CR3044" s="325"/>
      <c r="CS3044" s="325"/>
      <c r="CT3044" s="325"/>
      <c r="CU3044" s="325"/>
      <c r="CV3044" s="325"/>
      <c r="CW3044" s="325"/>
      <c r="CX3044" s="325"/>
      <c r="CY3044" s="325"/>
      <c r="CZ3044" s="325"/>
      <c r="DA3044" s="325"/>
      <c r="DB3044" s="325"/>
      <c r="DC3044" s="325"/>
      <c r="DD3044" s="325"/>
      <c r="DE3044" s="325"/>
      <c r="DF3044" s="325"/>
      <c r="DG3044" s="325"/>
      <c r="DH3044" s="325"/>
      <c r="DI3044" s="325"/>
      <c r="DJ3044" s="325"/>
      <c r="DK3044" s="325"/>
      <c r="DL3044" s="325"/>
      <c r="DM3044" s="325"/>
      <c r="DN3044" s="325"/>
      <c r="DO3044" s="325"/>
      <c r="DP3044" s="325"/>
      <c r="DQ3044" s="325"/>
      <c r="DR3044" s="325"/>
      <c r="DS3044" s="325"/>
      <c r="DT3044" s="325"/>
      <c r="DU3044" s="325"/>
      <c r="DV3044" s="325"/>
      <c r="DW3044" s="325"/>
      <c r="DX3044" s="325"/>
      <c r="DY3044" s="325"/>
      <c r="DZ3044" s="325"/>
      <c r="EA3044" s="325"/>
      <c r="EB3044" s="325"/>
      <c r="EC3044" s="325"/>
      <c r="ED3044" s="325"/>
      <c r="EE3044" s="325"/>
      <c r="EF3044" s="325"/>
      <c r="EG3044" s="325"/>
      <c r="EH3044" s="325"/>
      <c r="EI3044" s="325"/>
      <c r="EJ3044" s="325"/>
      <c r="EK3044" s="325"/>
      <c r="EL3044" s="325"/>
      <c r="EM3044" s="325"/>
      <c r="EN3044" s="325"/>
      <c r="EO3044" s="325"/>
      <c r="EP3044" s="325"/>
      <c r="EQ3044" s="325"/>
      <c r="ER3044" s="325"/>
      <c r="ES3044" s="325"/>
      <c r="ET3044" s="325"/>
      <c r="EU3044" s="325"/>
      <c r="EV3044" s="325"/>
      <c r="EW3044" s="325"/>
      <c r="EX3044" s="325"/>
      <c r="EY3044" s="325"/>
      <c r="EZ3044" s="325"/>
      <c r="FA3044" s="325"/>
      <c r="FB3044" s="325"/>
      <c r="FC3044" s="325"/>
      <c r="FD3044" s="325"/>
      <c r="FE3044" s="325"/>
      <c r="FF3044" s="325"/>
      <c r="FG3044" s="325"/>
      <c r="FH3044" s="325"/>
      <c r="FI3044" s="325"/>
      <c r="FJ3044" s="325"/>
      <c r="FK3044" s="325"/>
      <c r="FL3044" s="325"/>
      <c r="FM3044" s="325"/>
      <c r="FN3044" s="325"/>
      <c r="FO3044" s="325"/>
      <c r="FP3044" s="325"/>
      <c r="FQ3044" s="325"/>
      <c r="FR3044" s="325"/>
      <c r="FS3044" s="325"/>
      <c r="FT3044" s="325"/>
      <c r="FU3044" s="325"/>
      <c r="FV3044" s="325"/>
      <c r="FW3044" s="325"/>
      <c r="FX3044" s="325"/>
      <c r="FY3044" s="325"/>
      <c r="FZ3044" s="325"/>
      <c r="GA3044" s="325"/>
      <c r="GB3044" s="325"/>
      <c r="GC3044" s="325"/>
      <c r="GD3044" s="325"/>
      <c r="GE3044" s="325"/>
      <c r="GF3044" s="325"/>
      <c r="GG3044" s="325"/>
      <c r="GH3044" s="325"/>
      <c r="GI3044" s="325"/>
      <c r="GJ3044" s="325"/>
      <c r="GK3044" s="325"/>
      <c r="GL3044" s="325"/>
      <c r="GM3044" s="325"/>
      <c r="GN3044" s="325"/>
      <c r="GO3044" s="325"/>
      <c r="GP3044" s="325"/>
      <c r="GQ3044" s="325"/>
      <c r="GR3044" s="325"/>
      <c r="GS3044" s="325"/>
      <c r="GT3044" s="325"/>
      <c r="GU3044" s="325"/>
      <c r="GV3044" s="325"/>
      <c r="GW3044" s="325"/>
      <c r="GX3044" s="325"/>
      <c r="GY3044" s="325"/>
      <c r="GZ3044" s="325"/>
      <c r="HA3044" s="325"/>
      <c r="HB3044" s="325"/>
      <c r="HC3044" s="325"/>
      <c r="HD3044" s="325"/>
      <c r="HE3044" s="325"/>
      <c r="HF3044" s="325"/>
      <c r="HG3044" s="325"/>
      <c r="HH3044" s="325"/>
      <c r="HI3044" s="325"/>
      <c r="HJ3044" s="325"/>
      <c r="HK3044" s="325"/>
      <c r="HL3044" s="325"/>
      <c r="HM3044" s="325"/>
      <c r="HN3044" s="325"/>
      <c r="HO3044" s="325"/>
      <c r="HP3044" s="325"/>
      <c r="HQ3044" s="325"/>
      <c r="HR3044" s="325"/>
      <c r="HS3044" s="325"/>
      <c r="HT3044" s="325"/>
      <c r="HU3044" s="325"/>
      <c r="HV3044" s="325"/>
      <c r="HW3044" s="325"/>
      <c r="HX3044" s="325"/>
      <c r="HY3044" s="325"/>
      <c r="HZ3044" s="325"/>
      <c r="IA3044" s="325"/>
      <c r="IB3044" s="325"/>
      <c r="IC3044" s="325"/>
      <c r="ID3044" s="325"/>
      <c r="IE3044" s="325"/>
      <c r="IF3044" s="325"/>
      <c r="IG3044" s="325"/>
      <c r="IH3044" s="325"/>
      <c r="II3044" s="325"/>
      <c r="IJ3044" s="325"/>
      <c r="IK3044" s="325"/>
      <c r="IL3044" s="325"/>
      <c r="IM3044" s="325"/>
      <c r="IN3044" s="325"/>
      <c r="IO3044" s="325"/>
      <c r="IP3044" s="325"/>
      <c r="IQ3044" s="325"/>
      <c r="IR3044" s="325"/>
      <c r="IS3044" s="325"/>
      <c r="IT3044" s="325"/>
      <c r="IU3044" s="325"/>
      <c r="IV3044" s="325"/>
    </row>
    <row r="3045" spans="1:256" ht="12.5">
      <c r="B3045" s="65">
        <v>1</v>
      </c>
      <c r="C3045" s="66">
        <v>4</v>
      </c>
      <c r="D3045" s="76" t="s">
        <v>87</v>
      </c>
      <c r="E3045" s="76" t="s">
        <v>68</v>
      </c>
      <c r="F3045" s="76" t="s">
        <v>87</v>
      </c>
      <c r="G3045" s="78"/>
      <c r="H3045" s="100" t="s">
        <v>104</v>
      </c>
      <c r="I3045" s="101" t="s">
        <v>5812</v>
      </c>
      <c r="J3045" s="81" t="s">
        <v>616</v>
      </c>
      <c r="K3045" s="72"/>
      <c r="L3045" s="72"/>
      <c r="M3045" s="72"/>
      <c r="N3045" s="72"/>
      <c r="O3045" s="72"/>
      <c r="P3045" s="72"/>
      <c r="Q3045" s="833"/>
      <c r="R3045" s="102"/>
      <c r="S3045" s="73"/>
      <c r="T3045" s="102"/>
      <c r="U3045" s="103"/>
      <c r="V3045" s="104"/>
    </row>
    <row r="3046" spans="1:256" ht="12.75" customHeight="1">
      <c r="A3046" s="55"/>
      <c r="B3046" s="65">
        <v>1</v>
      </c>
      <c r="C3046" s="66">
        <f>IF(E3046="A",4,IF(E3046="B",3,IF(E3046="C",2,IF(E3046="D",1,0))))</f>
        <v>3</v>
      </c>
      <c r="D3046" s="76" t="s">
        <v>87</v>
      </c>
      <c r="E3046" s="76" t="s">
        <v>87</v>
      </c>
      <c r="F3046" s="76" t="s">
        <v>87</v>
      </c>
      <c r="G3046" s="78"/>
      <c r="H3046" s="96" t="s">
        <v>129</v>
      </c>
      <c r="I3046" s="107" t="s">
        <v>692</v>
      </c>
      <c r="J3046" s="81" t="s">
        <v>17</v>
      </c>
      <c r="K3046" s="72"/>
      <c r="L3046" s="72"/>
      <c r="M3046" s="72"/>
      <c r="N3046" s="72"/>
      <c r="O3046" s="72"/>
      <c r="P3046" s="72"/>
      <c r="Q3046" s="833"/>
      <c r="R3046" s="102"/>
      <c r="S3046" s="73"/>
      <c r="T3046" s="102"/>
      <c r="U3046" s="103"/>
      <c r="V3046" s="104"/>
      <c r="W3046" s="668"/>
      <c r="X3046" s="668"/>
      <c r="Y3046" s="681"/>
      <c r="Z3046" s="365"/>
      <c r="AA3046" s="365"/>
      <c r="AB3046" s="365"/>
      <c r="AC3046" s="365"/>
      <c r="AD3046" s="365"/>
      <c r="AE3046" s="365"/>
      <c r="AF3046" s="365"/>
      <c r="AG3046" s="365"/>
      <c r="AH3046" s="365"/>
      <c r="AI3046" s="365"/>
      <c r="AJ3046" s="365"/>
      <c r="AK3046" s="365"/>
      <c r="AL3046" s="365"/>
      <c r="AM3046" s="365"/>
      <c r="AN3046" s="365"/>
      <c r="AO3046" s="365"/>
      <c r="AP3046" s="365"/>
      <c r="AQ3046" s="365"/>
      <c r="AR3046" s="365"/>
      <c r="AS3046" s="365"/>
      <c r="AT3046" s="365"/>
      <c r="AU3046" s="365"/>
      <c r="AV3046" s="365"/>
      <c r="AW3046" s="365"/>
      <c r="AX3046" s="365"/>
      <c r="AY3046" s="365"/>
      <c r="AZ3046" s="365"/>
      <c r="BA3046" s="365"/>
      <c r="BB3046" s="365"/>
      <c r="BC3046" s="365"/>
      <c r="BD3046" s="365"/>
      <c r="BE3046" s="365"/>
      <c r="BF3046" s="365"/>
      <c r="BG3046" s="365"/>
      <c r="BH3046" s="365"/>
      <c r="BI3046" s="365"/>
      <c r="BJ3046" s="365"/>
      <c r="BK3046" s="365"/>
      <c r="BL3046" s="365"/>
      <c r="BM3046" s="365"/>
      <c r="BN3046" s="365"/>
      <c r="BO3046" s="365"/>
      <c r="BP3046" s="365"/>
      <c r="BQ3046" s="365"/>
      <c r="BR3046" s="365"/>
      <c r="BS3046" s="365"/>
      <c r="BT3046" s="365"/>
      <c r="BU3046" s="365"/>
      <c r="BV3046" s="365"/>
      <c r="BW3046" s="365"/>
      <c r="BX3046" s="365"/>
      <c r="BY3046" s="365"/>
      <c r="BZ3046" s="365"/>
      <c r="CA3046" s="365"/>
      <c r="CB3046" s="365"/>
      <c r="CC3046" s="365"/>
      <c r="CD3046" s="365"/>
      <c r="CE3046" s="365"/>
      <c r="CF3046" s="365"/>
      <c r="CG3046" s="365"/>
      <c r="CH3046" s="365"/>
      <c r="CI3046" s="365"/>
      <c r="CJ3046" s="365"/>
      <c r="CK3046" s="365"/>
      <c r="CL3046" s="365"/>
      <c r="CM3046" s="365"/>
      <c r="CN3046" s="365"/>
      <c r="CO3046" s="365"/>
      <c r="CP3046" s="365"/>
      <c r="CQ3046" s="365"/>
      <c r="CR3046" s="365"/>
      <c r="CS3046" s="365"/>
      <c r="CT3046" s="365"/>
      <c r="CU3046" s="365"/>
      <c r="CV3046" s="365"/>
      <c r="CW3046" s="365"/>
      <c r="CX3046" s="365"/>
      <c r="CY3046" s="365"/>
      <c r="CZ3046" s="365"/>
      <c r="DA3046" s="365"/>
      <c r="DB3046" s="365"/>
      <c r="DC3046" s="365"/>
      <c r="DD3046" s="365"/>
      <c r="DE3046" s="365"/>
      <c r="DF3046" s="365"/>
      <c r="DG3046" s="365"/>
      <c r="DH3046" s="365"/>
      <c r="DI3046" s="365"/>
      <c r="DJ3046" s="365"/>
      <c r="DK3046" s="365"/>
      <c r="DL3046" s="365"/>
      <c r="DM3046" s="365"/>
      <c r="DN3046" s="365"/>
      <c r="DO3046" s="365"/>
      <c r="DP3046" s="365"/>
      <c r="DQ3046" s="365"/>
      <c r="DR3046" s="365"/>
      <c r="DS3046" s="365"/>
      <c r="DT3046" s="365"/>
      <c r="DU3046" s="365"/>
      <c r="DV3046" s="365"/>
      <c r="DW3046" s="365"/>
      <c r="DX3046" s="365"/>
      <c r="DY3046" s="365"/>
      <c r="DZ3046" s="365"/>
      <c r="EA3046" s="365"/>
      <c r="EB3046" s="365"/>
      <c r="EC3046" s="365"/>
      <c r="ED3046" s="365"/>
      <c r="EE3046" s="365"/>
      <c r="EF3046" s="365"/>
      <c r="EG3046" s="365"/>
      <c r="EH3046" s="365"/>
      <c r="EI3046" s="365"/>
      <c r="EJ3046" s="365"/>
      <c r="EK3046" s="365"/>
      <c r="EL3046" s="365"/>
      <c r="EM3046" s="365"/>
      <c r="EN3046" s="365"/>
      <c r="EO3046" s="365"/>
      <c r="EP3046" s="365"/>
      <c r="EQ3046" s="365"/>
      <c r="ER3046" s="365"/>
      <c r="ES3046" s="365"/>
      <c r="ET3046" s="365"/>
      <c r="EU3046" s="365"/>
      <c r="EV3046" s="365"/>
      <c r="EW3046" s="365"/>
      <c r="EX3046" s="365"/>
      <c r="EY3046" s="365"/>
      <c r="EZ3046" s="365"/>
      <c r="FA3046" s="365"/>
      <c r="FB3046" s="365"/>
      <c r="FC3046" s="365"/>
      <c r="FD3046" s="365"/>
      <c r="FE3046" s="365"/>
      <c r="FF3046" s="365"/>
      <c r="FG3046" s="365"/>
      <c r="FH3046" s="365"/>
      <c r="FI3046" s="365"/>
      <c r="FJ3046" s="365"/>
      <c r="FK3046" s="365"/>
      <c r="FL3046" s="365"/>
      <c r="FM3046" s="365"/>
      <c r="FN3046" s="365"/>
      <c r="FO3046" s="365"/>
      <c r="FP3046" s="365"/>
      <c r="FQ3046" s="365"/>
      <c r="FR3046" s="365"/>
      <c r="FS3046" s="365"/>
      <c r="FT3046" s="365"/>
      <c r="FU3046" s="365"/>
      <c r="FV3046" s="365"/>
      <c r="FW3046" s="365"/>
      <c r="FX3046" s="365"/>
      <c r="FY3046" s="365"/>
      <c r="FZ3046" s="365"/>
      <c r="GA3046" s="365"/>
      <c r="GB3046" s="365"/>
      <c r="GC3046" s="365"/>
      <c r="GD3046" s="365"/>
      <c r="GE3046" s="365"/>
      <c r="GF3046" s="365"/>
      <c r="GG3046" s="365"/>
      <c r="GH3046" s="365"/>
      <c r="GI3046" s="365"/>
      <c r="GJ3046" s="365"/>
      <c r="GK3046" s="365"/>
      <c r="GL3046" s="365"/>
      <c r="GM3046" s="365"/>
      <c r="GN3046" s="365"/>
      <c r="GO3046" s="365"/>
      <c r="GP3046" s="365"/>
      <c r="GQ3046" s="365"/>
      <c r="GR3046" s="365"/>
      <c r="GS3046" s="365"/>
      <c r="GT3046" s="365"/>
      <c r="GU3046" s="365"/>
      <c r="GV3046" s="365"/>
      <c r="GW3046" s="365"/>
      <c r="GX3046" s="365"/>
      <c r="GY3046" s="365"/>
      <c r="GZ3046" s="365"/>
      <c r="HA3046" s="365"/>
      <c r="HB3046" s="365"/>
      <c r="HC3046" s="365"/>
      <c r="HD3046" s="365"/>
      <c r="HE3046" s="365"/>
      <c r="HF3046" s="365"/>
      <c r="HG3046" s="365"/>
      <c r="HH3046" s="365"/>
      <c r="HI3046" s="365"/>
      <c r="HJ3046" s="365"/>
      <c r="HK3046" s="365"/>
      <c r="HL3046" s="365"/>
      <c r="HM3046" s="365"/>
      <c r="HN3046" s="365"/>
      <c r="HO3046" s="365"/>
      <c r="HP3046" s="365"/>
      <c r="HQ3046" s="365"/>
      <c r="HR3046" s="365"/>
      <c r="HS3046" s="365"/>
      <c r="HT3046" s="365"/>
      <c r="HU3046" s="365"/>
      <c r="HV3046" s="365"/>
      <c r="HW3046" s="365"/>
      <c r="HX3046" s="365"/>
      <c r="HY3046" s="365"/>
      <c r="HZ3046" s="365"/>
      <c r="IA3046" s="365"/>
      <c r="IB3046" s="365"/>
      <c r="IC3046" s="365"/>
      <c r="ID3046" s="365"/>
      <c r="IE3046" s="365"/>
      <c r="IF3046" s="365"/>
      <c r="IG3046" s="365"/>
      <c r="IH3046" s="365"/>
      <c r="II3046" s="365"/>
      <c r="IJ3046" s="365"/>
      <c r="IK3046" s="365"/>
      <c r="IL3046" s="365"/>
      <c r="IM3046" s="365"/>
      <c r="IN3046" s="365"/>
      <c r="IO3046" s="365"/>
      <c r="IP3046" s="365"/>
      <c r="IQ3046" s="365"/>
      <c r="IR3046" s="365"/>
      <c r="IS3046" s="365"/>
      <c r="IT3046" s="365"/>
      <c r="IU3046" s="365"/>
      <c r="IV3046" s="365"/>
    </row>
    <row r="3047" spans="1:256" ht="12.5">
      <c r="B3047" s="65">
        <v>1</v>
      </c>
      <c r="C3047" s="66">
        <v>1</v>
      </c>
      <c r="D3047" s="76" t="s">
        <v>68</v>
      </c>
      <c r="E3047" s="99" t="s">
        <v>70</v>
      </c>
      <c r="F3047" s="76" t="s">
        <v>68</v>
      </c>
      <c r="G3047" s="78"/>
      <c r="H3047" s="96" t="s">
        <v>126</v>
      </c>
      <c r="I3047" s="107" t="s">
        <v>3677</v>
      </c>
      <c r="J3047" s="81" t="s">
        <v>17</v>
      </c>
      <c r="K3047" s="72"/>
      <c r="L3047" s="72"/>
      <c r="M3047" s="72"/>
      <c r="N3047" s="72"/>
      <c r="O3047" s="72"/>
      <c r="P3047" s="72"/>
      <c r="Q3047" s="833"/>
      <c r="R3047" s="102"/>
      <c r="S3047" s="73"/>
      <c r="T3047" s="102"/>
      <c r="U3047" s="103"/>
      <c r="V3047" s="104"/>
    </row>
    <row r="3048" spans="1:256" ht="12.5">
      <c r="B3048" s="65">
        <v>1</v>
      </c>
      <c r="C3048" s="66">
        <f t="shared" ref="C3048:C3057" si="142">IF(E3048="A",1,IF(E3048="B",1,0))</f>
        <v>1</v>
      </c>
      <c r="D3048" s="658" t="s">
        <v>87</v>
      </c>
      <c r="E3048" s="658" t="s">
        <v>68</v>
      </c>
      <c r="F3048" s="659" t="s">
        <v>90</v>
      </c>
      <c r="G3048" s="78"/>
      <c r="H3048" s="96" t="s">
        <v>188</v>
      </c>
      <c r="I3048" s="107" t="s">
        <v>3678</v>
      </c>
      <c r="J3048" s="81"/>
      <c r="K3048" s="72"/>
      <c r="L3048" s="72"/>
      <c r="M3048" s="72"/>
      <c r="N3048" s="72"/>
      <c r="O3048" s="72"/>
      <c r="P3048" s="72"/>
      <c r="Q3048" s="833"/>
      <c r="R3048" s="102"/>
      <c r="S3048" s="73"/>
      <c r="T3048" s="102"/>
      <c r="U3048" s="103"/>
      <c r="V3048" s="104"/>
    </row>
    <row r="3049" spans="1:256" ht="12" customHeight="1">
      <c r="A3049" s="365"/>
      <c r="B3049" s="65">
        <v>1</v>
      </c>
      <c r="C3049" s="66">
        <f t="shared" si="142"/>
        <v>1</v>
      </c>
      <c r="D3049" s="656" t="s">
        <v>99</v>
      </c>
      <c r="E3049" s="655" t="s">
        <v>87</v>
      </c>
      <c r="F3049" s="655" t="s">
        <v>68</v>
      </c>
      <c r="G3049" s="78"/>
      <c r="H3049" s="96" t="s">
        <v>126</v>
      </c>
      <c r="I3049" s="107" t="s">
        <v>3679</v>
      </c>
      <c r="J3049" s="81"/>
      <c r="K3049" s="72"/>
      <c r="L3049" s="72"/>
      <c r="M3049" s="72"/>
      <c r="N3049" s="72"/>
      <c r="O3049" s="72"/>
      <c r="P3049" s="72"/>
      <c r="Q3049" s="833"/>
      <c r="R3049" s="102"/>
      <c r="S3049" s="73"/>
      <c r="T3049" s="102"/>
      <c r="U3049" s="103"/>
      <c r="V3049" s="104"/>
      <c r="W3049" s="365"/>
      <c r="X3049" s="365"/>
      <c r="Y3049" s="365"/>
      <c r="Z3049" s="365"/>
      <c r="AA3049" s="365"/>
      <c r="AB3049" s="365"/>
      <c r="AC3049" s="365"/>
      <c r="AD3049" s="365"/>
      <c r="AE3049" s="365"/>
      <c r="AF3049" s="365"/>
      <c r="AG3049" s="365"/>
      <c r="AH3049" s="365"/>
      <c r="AI3049" s="365"/>
      <c r="AJ3049" s="365"/>
      <c r="AK3049" s="365"/>
      <c r="AL3049" s="365"/>
      <c r="AM3049" s="365"/>
      <c r="AN3049" s="365"/>
      <c r="AO3049" s="365"/>
      <c r="AP3049" s="365"/>
      <c r="AQ3049" s="365"/>
      <c r="AR3049" s="365"/>
      <c r="AS3049" s="365"/>
      <c r="AT3049" s="365"/>
      <c r="AU3049" s="365"/>
      <c r="AV3049" s="365"/>
      <c r="AW3049" s="365"/>
      <c r="AX3049" s="365"/>
      <c r="AY3049" s="365"/>
      <c r="AZ3049" s="365"/>
      <c r="BA3049" s="365"/>
      <c r="BB3049" s="365"/>
      <c r="BC3049" s="365"/>
      <c r="BD3049" s="365"/>
      <c r="BE3049" s="365"/>
      <c r="BF3049" s="365"/>
      <c r="BG3049" s="365"/>
      <c r="BH3049" s="365"/>
      <c r="BI3049" s="365"/>
      <c r="BJ3049" s="365"/>
      <c r="BK3049" s="365"/>
      <c r="BL3049" s="365"/>
      <c r="BM3049" s="365"/>
      <c r="BN3049" s="365"/>
      <c r="BO3049" s="365"/>
      <c r="BP3049" s="365"/>
      <c r="BQ3049" s="365"/>
      <c r="BR3049" s="365"/>
      <c r="BS3049" s="365"/>
      <c r="BT3049" s="365"/>
      <c r="BU3049" s="365"/>
      <c r="BV3049" s="365"/>
      <c r="BW3049" s="365"/>
      <c r="BX3049" s="365"/>
      <c r="BY3049" s="365"/>
      <c r="BZ3049" s="365"/>
      <c r="CA3049" s="365"/>
      <c r="CB3049" s="365"/>
      <c r="CC3049" s="365"/>
      <c r="CD3049" s="365"/>
      <c r="CE3049" s="365"/>
      <c r="CF3049" s="365"/>
      <c r="CG3049" s="365"/>
      <c r="CH3049" s="365"/>
      <c r="CI3049" s="365"/>
      <c r="CJ3049" s="365"/>
      <c r="CK3049" s="365"/>
      <c r="CL3049" s="365"/>
      <c r="CM3049" s="365"/>
      <c r="CN3049" s="365"/>
      <c r="CO3049" s="365"/>
      <c r="CP3049" s="365"/>
      <c r="CQ3049" s="365"/>
      <c r="CR3049" s="365"/>
      <c r="CS3049" s="365"/>
      <c r="CT3049" s="365"/>
      <c r="CU3049" s="365"/>
      <c r="CV3049" s="365"/>
      <c r="CW3049" s="365"/>
      <c r="CX3049" s="365"/>
      <c r="CY3049" s="365"/>
      <c r="CZ3049" s="365"/>
      <c r="DA3049" s="365"/>
      <c r="DB3049" s="365"/>
      <c r="DC3049" s="365"/>
      <c r="DD3049" s="365"/>
      <c r="DE3049" s="365"/>
      <c r="DF3049" s="365"/>
      <c r="DG3049" s="365"/>
      <c r="DH3049" s="365"/>
      <c r="DI3049" s="365"/>
      <c r="DJ3049" s="365"/>
      <c r="DK3049" s="365"/>
      <c r="DL3049" s="365"/>
      <c r="DM3049" s="365"/>
      <c r="DN3049" s="365"/>
      <c r="DO3049" s="365"/>
      <c r="DP3049" s="365"/>
      <c r="DQ3049" s="365"/>
      <c r="DR3049" s="365"/>
      <c r="DS3049" s="365"/>
      <c r="DT3049" s="365"/>
      <c r="DU3049" s="365"/>
      <c r="DV3049" s="365"/>
      <c r="DW3049" s="365"/>
      <c r="DX3049" s="365"/>
      <c r="DY3049" s="365"/>
      <c r="DZ3049" s="365"/>
      <c r="EA3049" s="365"/>
      <c r="EB3049" s="365"/>
      <c r="EC3049" s="365"/>
      <c r="ED3049" s="365"/>
      <c r="EE3049" s="365"/>
      <c r="EF3049" s="365"/>
      <c r="EG3049" s="365"/>
      <c r="EH3049" s="365"/>
      <c r="EI3049" s="365"/>
      <c r="EJ3049" s="365"/>
      <c r="EK3049" s="365"/>
      <c r="EL3049" s="365"/>
      <c r="EM3049" s="365"/>
      <c r="EN3049" s="365"/>
      <c r="EO3049" s="365"/>
      <c r="EP3049" s="365"/>
      <c r="EQ3049" s="365"/>
      <c r="ER3049" s="365"/>
      <c r="ES3049" s="365"/>
      <c r="ET3049" s="365"/>
      <c r="EU3049" s="365"/>
      <c r="EV3049" s="365"/>
      <c r="EW3049" s="365"/>
      <c r="EX3049" s="365"/>
      <c r="EY3049" s="365"/>
      <c r="EZ3049" s="365"/>
      <c r="FA3049" s="365"/>
      <c r="FB3049" s="365"/>
      <c r="FC3049" s="365"/>
      <c r="FD3049" s="365"/>
      <c r="FE3049" s="365"/>
      <c r="FF3049" s="365"/>
      <c r="FG3049" s="365"/>
      <c r="FH3049" s="365"/>
      <c r="FI3049" s="365"/>
      <c r="FJ3049" s="365"/>
      <c r="FK3049" s="365"/>
      <c r="FL3049" s="365"/>
      <c r="FM3049" s="365"/>
      <c r="FN3049" s="365"/>
      <c r="FO3049" s="365"/>
      <c r="FP3049" s="365"/>
      <c r="FQ3049" s="365"/>
      <c r="FR3049" s="365"/>
      <c r="FS3049" s="365"/>
      <c r="FT3049" s="365"/>
      <c r="FU3049" s="365"/>
      <c r="FV3049" s="365"/>
      <c r="FW3049" s="365"/>
      <c r="FX3049" s="365"/>
      <c r="FY3049" s="365"/>
      <c r="FZ3049" s="365"/>
      <c r="GA3049" s="365"/>
      <c r="GB3049" s="365"/>
      <c r="GC3049" s="365"/>
      <c r="GD3049" s="365"/>
      <c r="GE3049" s="365"/>
      <c r="GF3049" s="365"/>
      <c r="GG3049" s="365"/>
      <c r="GH3049" s="365"/>
      <c r="GI3049" s="365"/>
      <c r="GJ3049" s="365"/>
      <c r="GK3049" s="365"/>
      <c r="GL3049" s="365"/>
      <c r="GM3049" s="365"/>
      <c r="GN3049" s="365"/>
      <c r="GO3049" s="365"/>
      <c r="GP3049" s="365"/>
      <c r="GQ3049" s="365"/>
      <c r="GR3049" s="365"/>
      <c r="GS3049" s="365"/>
      <c r="GT3049" s="365"/>
      <c r="GU3049" s="365"/>
      <c r="GV3049" s="365"/>
      <c r="GW3049" s="365"/>
      <c r="GX3049" s="365"/>
      <c r="GY3049" s="365"/>
      <c r="GZ3049" s="365"/>
      <c r="HA3049" s="365"/>
      <c r="HB3049" s="365"/>
      <c r="HC3049" s="365"/>
      <c r="HD3049" s="365"/>
      <c r="HE3049" s="365"/>
      <c r="HF3049" s="365"/>
      <c r="HG3049" s="365"/>
      <c r="HH3049" s="365"/>
      <c r="HI3049" s="365"/>
      <c r="HJ3049" s="365"/>
      <c r="HK3049" s="365"/>
      <c r="HL3049" s="365"/>
      <c r="HM3049" s="365"/>
      <c r="HN3049" s="365"/>
      <c r="HO3049" s="365"/>
      <c r="HP3049" s="365"/>
      <c r="HQ3049" s="365"/>
      <c r="HR3049" s="365"/>
      <c r="HS3049" s="365"/>
      <c r="HT3049" s="365"/>
      <c r="HU3049" s="365"/>
      <c r="HV3049" s="365"/>
      <c r="HW3049" s="365"/>
      <c r="HX3049" s="365"/>
      <c r="HY3049" s="365"/>
      <c r="HZ3049" s="365"/>
      <c r="IA3049" s="365"/>
      <c r="IB3049" s="365"/>
      <c r="IC3049" s="365"/>
      <c r="ID3049" s="365"/>
      <c r="IE3049" s="365"/>
      <c r="IF3049" s="365"/>
      <c r="IG3049" s="365"/>
      <c r="IH3049" s="365"/>
      <c r="II3049" s="365"/>
      <c r="IJ3049" s="365"/>
      <c r="IK3049" s="365"/>
      <c r="IL3049" s="365"/>
      <c r="IM3049" s="365"/>
      <c r="IN3049" s="365"/>
      <c r="IO3049" s="365"/>
      <c r="IP3049" s="365"/>
      <c r="IQ3049" s="365"/>
      <c r="IR3049" s="365"/>
      <c r="IS3049" s="365"/>
      <c r="IT3049" s="365"/>
      <c r="IU3049" s="365"/>
      <c r="IV3049" s="365"/>
    </row>
    <row r="3050" spans="1:256" ht="12.5">
      <c r="B3050" s="65">
        <v>1</v>
      </c>
      <c r="C3050" s="66">
        <f t="shared" si="142"/>
        <v>1</v>
      </c>
      <c r="D3050" s="76" t="s">
        <v>87</v>
      </c>
      <c r="E3050" s="76" t="s">
        <v>87</v>
      </c>
      <c r="F3050" s="77" t="s">
        <v>90</v>
      </c>
      <c r="G3050" s="78"/>
      <c r="H3050" s="96" t="s">
        <v>129</v>
      </c>
      <c r="I3050" s="107" t="s">
        <v>1041</v>
      </c>
      <c r="J3050" s="81" t="s">
        <v>7</v>
      </c>
      <c r="K3050" s="72"/>
      <c r="L3050" s="72"/>
      <c r="M3050" s="72"/>
      <c r="N3050" s="72"/>
      <c r="O3050" s="72"/>
      <c r="P3050" s="72"/>
      <c r="Q3050" s="833"/>
      <c r="R3050" s="102"/>
      <c r="S3050" s="73"/>
      <c r="T3050" s="102"/>
      <c r="U3050" s="103"/>
      <c r="V3050" s="104"/>
      <c r="W3050" s="365"/>
      <c r="X3050" s="365"/>
      <c r="Y3050" s="365"/>
      <c r="Z3050" s="365"/>
      <c r="AA3050" s="365"/>
      <c r="AB3050" s="365"/>
      <c r="AC3050" s="365"/>
      <c r="AD3050" s="365"/>
      <c r="AE3050" s="365"/>
      <c r="AF3050" s="365"/>
      <c r="AG3050" s="365"/>
      <c r="AH3050" s="365"/>
      <c r="AI3050" s="365"/>
      <c r="AJ3050" s="365"/>
      <c r="AK3050" s="365"/>
      <c r="AL3050" s="365"/>
      <c r="AM3050" s="365"/>
      <c r="AN3050" s="365"/>
      <c r="AO3050" s="365"/>
      <c r="AP3050" s="365"/>
      <c r="AQ3050" s="365"/>
      <c r="AR3050" s="365"/>
      <c r="AS3050" s="365"/>
      <c r="AT3050" s="365"/>
      <c r="AU3050" s="365"/>
      <c r="AV3050" s="365"/>
      <c r="AW3050" s="365"/>
      <c r="AX3050" s="365"/>
      <c r="AY3050" s="365"/>
      <c r="AZ3050" s="365"/>
      <c r="BA3050" s="365"/>
      <c r="BB3050" s="365"/>
      <c r="BC3050" s="365"/>
      <c r="BD3050" s="365"/>
      <c r="BE3050" s="365"/>
      <c r="BF3050" s="365"/>
      <c r="BG3050" s="365"/>
      <c r="BH3050" s="365"/>
      <c r="BI3050" s="365"/>
      <c r="BJ3050" s="365"/>
      <c r="BK3050" s="365"/>
      <c r="BL3050" s="365"/>
      <c r="BM3050" s="365"/>
      <c r="BN3050" s="365"/>
      <c r="BO3050" s="365"/>
      <c r="BP3050" s="365"/>
      <c r="BQ3050" s="365"/>
      <c r="BR3050" s="365"/>
      <c r="BS3050" s="365"/>
      <c r="BT3050" s="365"/>
      <c r="BU3050" s="365"/>
      <c r="BV3050" s="365"/>
      <c r="BW3050" s="365"/>
      <c r="BX3050" s="365"/>
      <c r="BY3050" s="365"/>
      <c r="BZ3050" s="365"/>
      <c r="CA3050" s="365"/>
      <c r="CB3050" s="365"/>
      <c r="CC3050" s="365"/>
      <c r="CD3050" s="365"/>
      <c r="CE3050" s="365"/>
      <c r="CF3050" s="365"/>
      <c r="CG3050" s="365"/>
      <c r="CH3050" s="365"/>
      <c r="CI3050" s="365"/>
      <c r="CJ3050" s="365"/>
      <c r="CK3050" s="365"/>
      <c r="CL3050" s="365"/>
      <c r="CM3050" s="365"/>
      <c r="CN3050" s="365"/>
      <c r="CO3050" s="365"/>
      <c r="CP3050" s="365"/>
      <c r="CQ3050" s="365"/>
      <c r="CR3050" s="365"/>
      <c r="CS3050" s="365"/>
      <c r="CT3050" s="365"/>
      <c r="CU3050" s="365"/>
      <c r="CV3050" s="365"/>
      <c r="CW3050" s="365"/>
      <c r="CX3050" s="365"/>
      <c r="CY3050" s="365"/>
      <c r="CZ3050" s="365"/>
      <c r="DA3050" s="365"/>
      <c r="DB3050" s="365"/>
      <c r="DC3050" s="365"/>
      <c r="DD3050" s="365"/>
      <c r="DE3050" s="365"/>
      <c r="DF3050" s="365"/>
      <c r="DG3050" s="365"/>
      <c r="DH3050" s="365"/>
      <c r="DI3050" s="365"/>
      <c r="DJ3050" s="365"/>
      <c r="DK3050" s="365"/>
      <c r="DL3050" s="365"/>
      <c r="DM3050" s="365"/>
      <c r="DN3050" s="365"/>
      <c r="DO3050" s="365"/>
      <c r="DP3050" s="365"/>
      <c r="DQ3050" s="365"/>
      <c r="DR3050" s="365"/>
      <c r="DS3050" s="365"/>
      <c r="DT3050" s="365"/>
      <c r="DU3050" s="365"/>
      <c r="DV3050" s="365"/>
      <c r="DW3050" s="365"/>
      <c r="DX3050" s="365"/>
      <c r="DY3050" s="365"/>
      <c r="DZ3050" s="365"/>
      <c r="EA3050" s="365"/>
      <c r="EB3050" s="365"/>
      <c r="EC3050" s="365"/>
      <c r="ED3050" s="365"/>
      <c r="EE3050" s="365"/>
      <c r="EF3050" s="365"/>
      <c r="EG3050" s="365"/>
      <c r="EH3050" s="365"/>
      <c r="EI3050" s="365"/>
      <c r="EJ3050" s="365"/>
      <c r="EK3050" s="365"/>
      <c r="EL3050" s="365"/>
      <c r="EM3050" s="365"/>
      <c r="EN3050" s="365"/>
      <c r="EO3050" s="365"/>
      <c r="EP3050" s="365"/>
      <c r="EQ3050" s="365"/>
      <c r="ER3050" s="365"/>
      <c r="ES3050" s="365"/>
      <c r="ET3050" s="365"/>
      <c r="EU3050" s="365"/>
      <c r="EV3050" s="365"/>
      <c r="EW3050" s="365"/>
      <c r="EX3050" s="365"/>
      <c r="EY3050" s="365"/>
      <c r="EZ3050" s="365"/>
      <c r="FA3050" s="365"/>
      <c r="FB3050" s="365"/>
      <c r="FC3050" s="365"/>
      <c r="FD3050" s="365"/>
      <c r="FE3050" s="365"/>
      <c r="FF3050" s="365"/>
      <c r="FG3050" s="365"/>
      <c r="FH3050" s="365"/>
      <c r="FI3050" s="365"/>
      <c r="FJ3050" s="365"/>
      <c r="FK3050" s="365"/>
      <c r="FL3050" s="365"/>
      <c r="FM3050" s="365"/>
      <c r="FN3050" s="365"/>
      <c r="FO3050" s="365"/>
      <c r="FP3050" s="365"/>
      <c r="FQ3050" s="365"/>
      <c r="FR3050" s="365"/>
      <c r="FS3050" s="365"/>
      <c r="FT3050" s="365"/>
      <c r="FU3050" s="365"/>
      <c r="FV3050" s="365"/>
      <c r="FW3050" s="365"/>
      <c r="FX3050" s="365"/>
      <c r="FY3050" s="365"/>
      <c r="FZ3050" s="365"/>
      <c r="GA3050" s="365"/>
      <c r="GB3050" s="365"/>
      <c r="GC3050" s="365"/>
      <c r="GD3050" s="365"/>
      <c r="GE3050" s="365"/>
      <c r="GF3050" s="365"/>
      <c r="GG3050" s="365"/>
      <c r="GH3050" s="365"/>
      <c r="GI3050" s="365"/>
      <c r="GJ3050" s="365"/>
      <c r="GK3050" s="365"/>
      <c r="GL3050" s="365"/>
      <c r="GM3050" s="365"/>
      <c r="GN3050" s="365"/>
      <c r="GO3050" s="365"/>
      <c r="GP3050" s="365"/>
      <c r="GQ3050" s="365"/>
      <c r="GR3050" s="365"/>
      <c r="GS3050" s="365"/>
      <c r="GT3050" s="365"/>
      <c r="GU3050" s="365"/>
      <c r="GV3050" s="365"/>
      <c r="GW3050" s="365"/>
      <c r="GX3050" s="365"/>
      <c r="GY3050" s="365"/>
      <c r="GZ3050" s="365"/>
      <c r="HA3050" s="365"/>
      <c r="HB3050" s="365"/>
      <c r="HC3050" s="365"/>
      <c r="HD3050" s="365"/>
      <c r="HE3050" s="365"/>
      <c r="HF3050" s="365"/>
      <c r="HG3050" s="365"/>
      <c r="HH3050" s="365"/>
      <c r="HI3050" s="365"/>
      <c r="HJ3050" s="365"/>
      <c r="HK3050" s="365"/>
      <c r="HL3050" s="365"/>
      <c r="HM3050" s="365"/>
      <c r="HN3050" s="365"/>
      <c r="HO3050" s="365"/>
      <c r="HP3050" s="365"/>
      <c r="HQ3050" s="365"/>
      <c r="HR3050" s="365"/>
      <c r="HS3050" s="365"/>
      <c r="HT3050" s="365"/>
      <c r="HU3050" s="365"/>
      <c r="HV3050" s="365"/>
      <c r="HW3050" s="365"/>
      <c r="HX3050" s="365"/>
      <c r="HY3050" s="365"/>
      <c r="HZ3050" s="365"/>
      <c r="IA3050" s="365"/>
      <c r="IB3050" s="365"/>
      <c r="IC3050" s="365"/>
      <c r="ID3050" s="365"/>
      <c r="IE3050" s="365"/>
      <c r="IF3050" s="365"/>
      <c r="IG3050" s="365"/>
      <c r="IH3050" s="365"/>
      <c r="II3050" s="365"/>
      <c r="IJ3050" s="365"/>
      <c r="IK3050" s="365"/>
      <c r="IL3050" s="365"/>
      <c r="IM3050" s="365"/>
      <c r="IN3050" s="365"/>
      <c r="IO3050" s="365"/>
      <c r="IP3050" s="365"/>
      <c r="IQ3050" s="365"/>
      <c r="IR3050" s="365"/>
      <c r="IS3050" s="365"/>
      <c r="IT3050" s="365"/>
      <c r="IU3050" s="365"/>
      <c r="IV3050" s="365"/>
    </row>
    <row r="3051" spans="1:256" ht="12.5">
      <c r="B3051" s="65">
        <v>1</v>
      </c>
      <c r="C3051" s="66">
        <f t="shared" si="142"/>
        <v>1</v>
      </c>
      <c r="D3051" s="76" t="s">
        <v>68</v>
      </c>
      <c r="E3051" s="76" t="s">
        <v>87</v>
      </c>
      <c r="F3051" s="76" t="s">
        <v>87</v>
      </c>
      <c r="G3051" s="78"/>
      <c r="H3051" s="96" t="s">
        <v>122</v>
      </c>
      <c r="I3051" s="107" t="s">
        <v>3680</v>
      </c>
      <c r="J3051" s="81"/>
      <c r="K3051" s="72"/>
      <c r="L3051" s="72"/>
      <c r="M3051" s="72"/>
      <c r="N3051" s="72"/>
      <c r="O3051" s="72"/>
      <c r="P3051" s="72"/>
      <c r="Q3051" s="833"/>
      <c r="R3051" s="102"/>
      <c r="S3051" s="73"/>
      <c r="T3051" s="102"/>
      <c r="U3051" s="103"/>
      <c r="V3051" s="104"/>
    </row>
    <row r="3052" spans="1:256" ht="12.5">
      <c r="B3052" s="65">
        <v>1</v>
      </c>
      <c r="C3052" s="66">
        <f t="shared" si="142"/>
        <v>1</v>
      </c>
      <c r="D3052" s="76" t="s">
        <v>87</v>
      </c>
      <c r="E3052" s="76" t="s">
        <v>87</v>
      </c>
      <c r="F3052" s="77" t="s">
        <v>90</v>
      </c>
      <c r="G3052" s="78"/>
      <c r="H3052" s="96" t="s">
        <v>236</v>
      </c>
      <c r="I3052" s="107" t="s">
        <v>3681</v>
      </c>
      <c r="J3052" s="81"/>
      <c r="K3052" s="72"/>
      <c r="L3052" s="72"/>
      <c r="M3052" s="72"/>
      <c r="N3052" s="72"/>
      <c r="O3052" s="72"/>
      <c r="P3052" s="72"/>
      <c r="Q3052" s="833"/>
      <c r="R3052" s="102"/>
      <c r="S3052" s="73"/>
      <c r="T3052" s="102"/>
      <c r="U3052" s="103"/>
      <c r="V3052" s="104"/>
      <c r="W3052" s="325"/>
      <c r="X3052" s="325"/>
      <c r="Y3052" s="325"/>
      <c r="Z3052" s="325"/>
      <c r="AA3052" s="325"/>
      <c r="AB3052" s="325"/>
      <c r="AC3052" s="325"/>
      <c r="AD3052" s="325"/>
      <c r="AE3052" s="325"/>
      <c r="AF3052" s="325"/>
      <c r="AG3052" s="325"/>
      <c r="AH3052" s="325"/>
      <c r="AI3052" s="325"/>
      <c r="AJ3052" s="325"/>
      <c r="AK3052" s="325"/>
      <c r="AL3052" s="325"/>
      <c r="AM3052" s="325"/>
      <c r="AN3052" s="325"/>
      <c r="AO3052" s="325"/>
      <c r="AP3052" s="325"/>
      <c r="AQ3052" s="325"/>
      <c r="AR3052" s="325"/>
      <c r="AS3052" s="325"/>
      <c r="AT3052" s="325"/>
      <c r="AU3052" s="325"/>
      <c r="AV3052" s="325"/>
      <c r="AW3052" s="325"/>
      <c r="AX3052" s="325"/>
      <c r="AY3052" s="325"/>
      <c r="AZ3052" s="325"/>
      <c r="BA3052" s="325"/>
      <c r="BB3052" s="325"/>
      <c r="BC3052" s="325"/>
      <c r="BD3052" s="325"/>
      <c r="BE3052" s="325"/>
      <c r="BF3052" s="325"/>
      <c r="BG3052" s="325"/>
      <c r="BH3052" s="325"/>
      <c r="BI3052" s="325"/>
      <c r="BJ3052" s="325"/>
      <c r="BK3052" s="325"/>
      <c r="BL3052" s="325"/>
      <c r="BM3052" s="325"/>
      <c r="BN3052" s="325"/>
      <c r="BO3052" s="325"/>
      <c r="BP3052" s="325"/>
      <c r="BQ3052" s="325"/>
      <c r="BR3052" s="325"/>
      <c r="BS3052" s="325"/>
      <c r="BT3052" s="325"/>
      <c r="BU3052" s="325"/>
      <c r="BV3052" s="325"/>
      <c r="BW3052" s="325"/>
      <c r="BX3052" s="325"/>
      <c r="BY3052" s="325"/>
      <c r="BZ3052" s="325"/>
      <c r="CA3052" s="325"/>
      <c r="CB3052" s="325"/>
      <c r="CC3052" s="325"/>
      <c r="CD3052" s="325"/>
      <c r="CE3052" s="325"/>
      <c r="CF3052" s="325"/>
      <c r="CG3052" s="325"/>
      <c r="CH3052" s="325"/>
      <c r="CI3052" s="325"/>
      <c r="CJ3052" s="325"/>
      <c r="CK3052" s="325"/>
      <c r="CL3052" s="325"/>
      <c r="CM3052" s="325"/>
      <c r="CN3052" s="325"/>
      <c r="CO3052" s="325"/>
      <c r="CP3052" s="325"/>
      <c r="CQ3052" s="325"/>
      <c r="CR3052" s="325"/>
      <c r="CS3052" s="325"/>
      <c r="CT3052" s="325"/>
      <c r="CU3052" s="325"/>
      <c r="CV3052" s="325"/>
      <c r="CW3052" s="325"/>
      <c r="CX3052" s="325"/>
      <c r="CY3052" s="325"/>
      <c r="CZ3052" s="325"/>
      <c r="DA3052" s="325"/>
      <c r="DB3052" s="325"/>
      <c r="DC3052" s="325"/>
      <c r="DD3052" s="325"/>
      <c r="DE3052" s="325"/>
      <c r="DF3052" s="325"/>
      <c r="DG3052" s="325"/>
      <c r="DH3052" s="325"/>
      <c r="DI3052" s="325"/>
      <c r="DJ3052" s="325"/>
      <c r="DK3052" s="325"/>
      <c r="DL3052" s="325"/>
      <c r="DM3052" s="325"/>
      <c r="DN3052" s="325"/>
      <c r="DO3052" s="325"/>
      <c r="DP3052" s="325"/>
      <c r="DQ3052" s="325"/>
      <c r="DR3052" s="325"/>
      <c r="DS3052" s="325"/>
      <c r="DT3052" s="325"/>
      <c r="DU3052" s="325"/>
      <c r="DV3052" s="325"/>
      <c r="DW3052" s="325"/>
      <c r="DX3052" s="325"/>
      <c r="DY3052" s="325"/>
      <c r="DZ3052" s="325"/>
      <c r="EA3052" s="325"/>
      <c r="EB3052" s="325"/>
      <c r="EC3052" s="325"/>
      <c r="ED3052" s="325"/>
      <c r="EE3052" s="325"/>
      <c r="EF3052" s="325"/>
      <c r="EG3052" s="325"/>
      <c r="EH3052" s="325"/>
      <c r="EI3052" s="325"/>
      <c r="EJ3052" s="325"/>
      <c r="EK3052" s="325"/>
      <c r="EL3052" s="325"/>
      <c r="EM3052" s="325"/>
      <c r="EN3052" s="325"/>
      <c r="EO3052" s="325"/>
      <c r="EP3052" s="325"/>
      <c r="EQ3052" s="325"/>
      <c r="ER3052" s="325"/>
      <c r="ES3052" s="325"/>
      <c r="ET3052" s="325"/>
      <c r="EU3052" s="325"/>
      <c r="EV3052" s="325"/>
      <c r="EW3052" s="325"/>
      <c r="EX3052" s="325"/>
      <c r="EY3052" s="325"/>
      <c r="EZ3052" s="325"/>
      <c r="FA3052" s="325"/>
      <c r="FB3052" s="325"/>
      <c r="FC3052" s="325"/>
      <c r="FD3052" s="325"/>
      <c r="FE3052" s="325"/>
      <c r="FF3052" s="325"/>
      <c r="FG3052" s="325"/>
      <c r="FH3052" s="325"/>
      <c r="FI3052" s="325"/>
      <c r="FJ3052" s="325"/>
      <c r="FK3052" s="325"/>
      <c r="FL3052" s="325"/>
      <c r="FM3052" s="325"/>
      <c r="FN3052" s="325"/>
      <c r="FO3052" s="325"/>
      <c r="FP3052" s="325"/>
      <c r="FQ3052" s="325"/>
      <c r="FR3052" s="325"/>
      <c r="FS3052" s="325"/>
      <c r="FT3052" s="325"/>
      <c r="FU3052" s="325"/>
      <c r="FV3052" s="325"/>
      <c r="FW3052" s="325"/>
      <c r="FX3052" s="325"/>
      <c r="FY3052" s="325"/>
      <c r="FZ3052" s="325"/>
      <c r="GA3052" s="325"/>
      <c r="GB3052" s="325"/>
      <c r="GC3052" s="325"/>
      <c r="GD3052" s="325"/>
      <c r="GE3052" s="325"/>
      <c r="GF3052" s="325"/>
      <c r="GG3052" s="325"/>
      <c r="GH3052" s="325"/>
      <c r="GI3052" s="325"/>
      <c r="GJ3052" s="325"/>
      <c r="GK3052" s="325"/>
      <c r="GL3052" s="325"/>
      <c r="GM3052" s="325"/>
      <c r="GN3052" s="325"/>
      <c r="GO3052" s="325"/>
      <c r="GP3052" s="325"/>
      <c r="GQ3052" s="325"/>
      <c r="GR3052" s="325"/>
      <c r="GS3052" s="325"/>
      <c r="GT3052" s="325"/>
      <c r="GU3052" s="325"/>
      <c r="GV3052" s="325"/>
      <c r="GW3052" s="325"/>
      <c r="GX3052" s="325"/>
      <c r="GY3052" s="325"/>
      <c r="GZ3052" s="325"/>
      <c r="HA3052" s="325"/>
      <c r="HB3052" s="325"/>
      <c r="HC3052" s="325"/>
      <c r="HD3052" s="325"/>
      <c r="HE3052" s="325"/>
      <c r="HF3052" s="325"/>
      <c r="HG3052" s="325"/>
      <c r="HH3052" s="325"/>
      <c r="HI3052" s="325"/>
      <c r="HJ3052" s="325"/>
      <c r="HK3052" s="325"/>
      <c r="HL3052" s="325"/>
      <c r="HM3052" s="325"/>
      <c r="HN3052" s="325"/>
      <c r="HO3052" s="325"/>
      <c r="HP3052" s="325"/>
      <c r="HQ3052" s="325"/>
      <c r="HR3052" s="325"/>
      <c r="HS3052" s="325"/>
      <c r="HT3052" s="325"/>
      <c r="HU3052" s="325"/>
      <c r="HV3052" s="325"/>
      <c r="HW3052" s="325"/>
      <c r="HX3052" s="325"/>
      <c r="HY3052" s="325"/>
      <c r="HZ3052" s="325"/>
      <c r="IA3052" s="325"/>
      <c r="IB3052" s="325"/>
      <c r="IC3052" s="325"/>
      <c r="ID3052" s="325"/>
      <c r="IE3052" s="325"/>
      <c r="IF3052" s="325"/>
      <c r="IG3052" s="325"/>
      <c r="IH3052" s="325"/>
      <c r="II3052" s="325"/>
      <c r="IJ3052" s="325"/>
      <c r="IK3052" s="325"/>
      <c r="IL3052" s="325"/>
      <c r="IM3052" s="325"/>
      <c r="IN3052" s="325"/>
      <c r="IO3052" s="325"/>
      <c r="IP3052" s="325"/>
      <c r="IQ3052" s="325"/>
      <c r="IR3052" s="325"/>
      <c r="IS3052" s="325"/>
      <c r="IT3052" s="325"/>
      <c r="IU3052" s="325"/>
      <c r="IV3052" s="325"/>
    </row>
    <row r="3053" spans="1:256" ht="12.5">
      <c r="A3053" s="55"/>
      <c r="B3053" s="65">
        <v>1</v>
      </c>
      <c r="C3053" s="66">
        <f t="shared" si="142"/>
        <v>0</v>
      </c>
      <c r="D3053" s="76" t="s">
        <v>68</v>
      </c>
      <c r="E3053" s="77" t="s">
        <v>90</v>
      </c>
      <c r="F3053" s="76" t="s">
        <v>68</v>
      </c>
      <c r="G3053" s="78"/>
      <c r="H3053" s="96" t="s">
        <v>104</v>
      </c>
      <c r="I3053" s="107" t="s">
        <v>3682</v>
      </c>
      <c r="J3053" s="81"/>
      <c r="K3053" s="72"/>
      <c r="L3053" s="72"/>
      <c r="M3053" s="72"/>
      <c r="N3053" s="72"/>
      <c r="O3053" s="72"/>
      <c r="P3053" s="72"/>
      <c r="Q3053" s="833"/>
      <c r="R3053" s="102"/>
      <c r="S3053" s="73"/>
      <c r="T3053" s="102"/>
      <c r="U3053" s="103"/>
      <c r="V3053" s="104"/>
      <c r="W3053" s="55"/>
      <c r="X3053" s="55"/>
      <c r="Y3053" s="55"/>
      <c r="Z3053" s="55"/>
      <c r="AA3053" s="55"/>
      <c r="AB3053" s="55"/>
      <c r="AC3053" s="55"/>
      <c r="AD3053" s="55"/>
      <c r="AE3053" s="55"/>
      <c r="AF3053" s="55"/>
      <c r="AG3053" s="55"/>
      <c r="AH3053" s="55"/>
      <c r="AI3053" s="55"/>
      <c r="AJ3053" s="55"/>
      <c r="AK3053" s="55"/>
      <c r="AL3053" s="55"/>
      <c r="AM3053" s="55"/>
      <c r="AN3053" s="55"/>
      <c r="AO3053" s="55"/>
      <c r="AP3053" s="55"/>
      <c r="AQ3053" s="55"/>
      <c r="AR3053" s="55"/>
      <c r="AS3053" s="55"/>
      <c r="AT3053" s="55"/>
      <c r="AU3053" s="55"/>
      <c r="AV3053" s="55"/>
      <c r="AW3053" s="55"/>
      <c r="AX3053" s="55"/>
      <c r="AY3053" s="55"/>
      <c r="AZ3053" s="55"/>
      <c r="BA3053" s="55"/>
      <c r="BB3053" s="55"/>
      <c r="BC3053" s="55"/>
      <c r="BD3053" s="55"/>
      <c r="BE3053" s="55"/>
      <c r="BF3053" s="55"/>
      <c r="BG3053" s="55"/>
      <c r="BH3053" s="55"/>
      <c r="BI3053" s="55"/>
      <c r="BJ3053" s="55"/>
      <c r="BK3053" s="55"/>
      <c r="BL3053" s="55"/>
      <c r="BM3053" s="55"/>
      <c r="BN3053" s="55"/>
      <c r="BO3053" s="55"/>
      <c r="BP3053" s="55"/>
      <c r="BQ3053" s="55"/>
      <c r="BR3053" s="55"/>
      <c r="BS3053" s="55"/>
      <c r="BT3053" s="55"/>
      <c r="BU3053" s="55"/>
      <c r="BV3053" s="55"/>
      <c r="BW3053" s="55"/>
      <c r="BX3053" s="55"/>
      <c r="BY3053" s="55"/>
      <c r="BZ3053" s="55"/>
      <c r="CA3053" s="55"/>
      <c r="CB3053" s="55"/>
      <c r="CC3053" s="55"/>
      <c r="CD3053" s="55"/>
      <c r="CE3053" s="55"/>
      <c r="CF3053" s="55"/>
      <c r="CG3053" s="55"/>
      <c r="CH3053" s="55"/>
      <c r="CI3053" s="55"/>
      <c r="CJ3053" s="55"/>
      <c r="CK3053" s="55"/>
      <c r="CL3053" s="55"/>
      <c r="CM3053" s="55"/>
      <c r="CN3053" s="55"/>
      <c r="CO3053" s="55"/>
      <c r="CP3053" s="55"/>
      <c r="CQ3053" s="55"/>
      <c r="CR3053" s="55"/>
      <c r="CS3053" s="55"/>
      <c r="CT3053" s="55"/>
      <c r="CU3053" s="55"/>
      <c r="CV3053" s="55"/>
      <c r="CW3053" s="55"/>
      <c r="CX3053" s="55"/>
      <c r="CY3053" s="55"/>
      <c r="CZ3053" s="55"/>
      <c r="DA3053" s="55"/>
      <c r="DB3053" s="55"/>
      <c r="DC3053" s="55"/>
      <c r="DD3053" s="55"/>
      <c r="DE3053" s="55"/>
      <c r="DF3053" s="55"/>
      <c r="DG3053" s="55"/>
      <c r="DH3053" s="55"/>
      <c r="DI3053" s="55"/>
      <c r="DJ3053" s="55"/>
      <c r="DK3053" s="55"/>
      <c r="DL3053" s="55"/>
      <c r="DM3053" s="55"/>
      <c r="DN3053" s="55"/>
      <c r="DO3053" s="55"/>
      <c r="DP3053" s="55"/>
      <c r="DQ3053" s="55"/>
      <c r="DR3053" s="55"/>
      <c r="DS3053" s="55"/>
      <c r="DT3053" s="55"/>
      <c r="DU3053" s="55"/>
      <c r="DV3053" s="55"/>
      <c r="DW3053" s="55"/>
      <c r="DX3053" s="55"/>
      <c r="DY3053" s="55"/>
      <c r="DZ3053" s="55"/>
      <c r="EA3053" s="55"/>
      <c r="EB3053" s="55"/>
      <c r="EC3053" s="55"/>
      <c r="ED3053" s="55"/>
      <c r="EE3053" s="55"/>
      <c r="EF3053" s="55"/>
      <c r="EG3053" s="55"/>
      <c r="EH3053" s="55"/>
      <c r="EI3053" s="55"/>
      <c r="EJ3053" s="55"/>
      <c r="EK3053" s="55"/>
      <c r="EL3053" s="55"/>
      <c r="EM3053" s="55"/>
      <c r="EN3053" s="55"/>
      <c r="EO3053" s="55"/>
      <c r="EP3053" s="55"/>
      <c r="EQ3053" s="55"/>
      <c r="ER3053" s="55"/>
      <c r="ES3053" s="55"/>
      <c r="ET3053" s="55"/>
      <c r="EU3053" s="55"/>
      <c r="EV3053" s="55"/>
      <c r="EW3053" s="55"/>
      <c r="EX3053" s="55"/>
      <c r="EY3053" s="55"/>
      <c r="EZ3053" s="55"/>
      <c r="FA3053" s="55"/>
      <c r="FB3053" s="55"/>
      <c r="FC3053" s="55"/>
      <c r="FD3053" s="55"/>
      <c r="FE3053" s="55"/>
      <c r="FF3053" s="55"/>
      <c r="FG3053" s="55"/>
      <c r="FH3053" s="55"/>
      <c r="FI3053" s="55"/>
      <c r="FJ3053" s="55"/>
      <c r="FK3053" s="55"/>
      <c r="FL3053" s="55"/>
      <c r="FM3053" s="55"/>
      <c r="FN3053" s="55"/>
      <c r="FO3053" s="55"/>
      <c r="FP3053" s="55"/>
      <c r="FQ3053" s="55"/>
      <c r="FR3053" s="55"/>
      <c r="FS3053" s="55"/>
      <c r="FT3053" s="55"/>
      <c r="FU3053" s="55"/>
      <c r="FV3053" s="55"/>
      <c r="FW3053" s="55"/>
      <c r="FX3053" s="55"/>
      <c r="FY3053" s="55"/>
      <c r="FZ3053" s="55"/>
      <c r="GA3053" s="55"/>
      <c r="GB3053" s="55"/>
      <c r="GC3053" s="55"/>
      <c r="GD3053" s="55"/>
      <c r="GE3053" s="55"/>
      <c r="GF3053" s="55"/>
      <c r="GG3053" s="55"/>
      <c r="GH3053" s="55"/>
      <c r="GI3053" s="55"/>
      <c r="GJ3053" s="55"/>
      <c r="GK3053" s="55"/>
      <c r="GL3053" s="55"/>
      <c r="GM3053" s="55"/>
      <c r="GN3053" s="55"/>
      <c r="GO3053" s="55"/>
      <c r="GP3053" s="55"/>
      <c r="GQ3053" s="55"/>
      <c r="GR3053" s="55"/>
      <c r="GS3053" s="55"/>
      <c r="GT3053" s="55"/>
      <c r="GU3053" s="55"/>
      <c r="GV3053" s="55"/>
      <c r="GW3053" s="55"/>
      <c r="GX3053" s="55"/>
      <c r="GY3053" s="55"/>
      <c r="GZ3053" s="55"/>
      <c r="HA3053" s="55"/>
      <c r="HB3053" s="55"/>
      <c r="HC3053" s="55"/>
      <c r="HD3053" s="55"/>
      <c r="HE3053" s="55"/>
      <c r="HF3053" s="55"/>
      <c r="HG3053" s="55"/>
      <c r="HH3053" s="55"/>
      <c r="HI3053" s="55"/>
      <c r="HJ3053" s="55"/>
      <c r="HK3053" s="55"/>
      <c r="HL3053" s="55"/>
      <c r="HM3053" s="55"/>
      <c r="HN3053" s="55"/>
      <c r="HO3053" s="55"/>
      <c r="HP3053" s="55"/>
      <c r="HQ3053" s="55"/>
      <c r="HR3053" s="55"/>
      <c r="HS3053" s="55"/>
      <c r="HT3053" s="55"/>
      <c r="HU3053" s="55"/>
      <c r="HV3053" s="55"/>
      <c r="HW3053" s="55"/>
      <c r="HX3053" s="55"/>
      <c r="HY3053" s="55"/>
      <c r="HZ3053" s="55"/>
      <c r="IA3053" s="55"/>
      <c r="IB3053" s="55"/>
      <c r="IC3053" s="55"/>
      <c r="ID3053" s="55"/>
      <c r="IE3053" s="55"/>
      <c r="IF3053" s="55"/>
      <c r="IG3053" s="55"/>
      <c r="IH3053" s="55"/>
      <c r="II3053" s="55"/>
      <c r="IJ3053" s="55"/>
      <c r="IK3053" s="55"/>
      <c r="IL3053" s="55"/>
      <c r="IM3053" s="55"/>
      <c r="IN3053" s="55"/>
      <c r="IO3053" s="55"/>
      <c r="IP3053" s="55"/>
      <c r="IQ3053" s="55"/>
      <c r="IR3053" s="55"/>
      <c r="IS3053" s="55"/>
      <c r="IT3053" s="55"/>
      <c r="IU3053" s="55"/>
      <c r="IV3053" s="55"/>
    </row>
    <row r="3054" spans="1:256" ht="12.5">
      <c r="B3054" s="65">
        <v>1</v>
      </c>
      <c r="C3054" s="66">
        <f t="shared" si="142"/>
        <v>1</v>
      </c>
      <c r="D3054" s="658" t="s">
        <v>87</v>
      </c>
      <c r="E3054" s="658" t="s">
        <v>87</v>
      </c>
      <c r="F3054" s="656" t="s">
        <v>99</v>
      </c>
      <c r="G3054" s="78"/>
      <c r="H3054" s="96" t="s">
        <v>90</v>
      </c>
      <c r="I3054" s="107" t="s">
        <v>3683</v>
      </c>
      <c r="J3054" s="81"/>
      <c r="K3054" s="72"/>
      <c r="L3054" s="72"/>
      <c r="M3054" s="72"/>
      <c r="N3054" s="72"/>
      <c r="O3054" s="72"/>
      <c r="P3054" s="72"/>
      <c r="Q3054" s="833"/>
      <c r="R3054" s="102"/>
      <c r="S3054" s="73"/>
      <c r="T3054" s="102"/>
      <c r="U3054" s="103"/>
      <c r="V3054" s="104"/>
      <c r="W3054" s="365"/>
      <c r="X3054" s="365"/>
      <c r="Y3054" s="365"/>
      <c r="Z3054" s="365"/>
      <c r="AA3054" s="365"/>
      <c r="AB3054" s="365"/>
      <c r="AC3054" s="365"/>
      <c r="AD3054" s="365"/>
      <c r="AE3054" s="365"/>
      <c r="AF3054" s="365"/>
      <c r="AG3054" s="365"/>
      <c r="AH3054" s="365"/>
      <c r="AI3054" s="365"/>
      <c r="AJ3054" s="365"/>
      <c r="AK3054" s="365"/>
      <c r="AL3054" s="365"/>
      <c r="AM3054" s="365"/>
      <c r="AN3054" s="365"/>
      <c r="AO3054" s="365"/>
      <c r="AP3054" s="365"/>
      <c r="AQ3054" s="365"/>
      <c r="AR3054" s="365"/>
      <c r="AS3054" s="365"/>
      <c r="AT3054" s="365"/>
      <c r="AU3054" s="365"/>
      <c r="AV3054" s="365"/>
      <c r="AW3054" s="365"/>
      <c r="AX3054" s="365"/>
      <c r="AY3054" s="365"/>
      <c r="AZ3054" s="365"/>
      <c r="BA3054" s="365"/>
      <c r="BB3054" s="365"/>
      <c r="BC3054" s="365"/>
      <c r="BD3054" s="365"/>
      <c r="BE3054" s="365"/>
      <c r="BF3054" s="365"/>
      <c r="BG3054" s="365"/>
      <c r="BH3054" s="365"/>
      <c r="BI3054" s="365"/>
      <c r="BJ3054" s="365"/>
      <c r="BK3054" s="365"/>
      <c r="BL3054" s="365"/>
      <c r="BM3054" s="365"/>
      <c r="BN3054" s="365"/>
      <c r="BO3054" s="365"/>
      <c r="BP3054" s="365"/>
      <c r="BQ3054" s="365"/>
      <c r="BR3054" s="365"/>
      <c r="BS3054" s="365"/>
      <c r="BT3054" s="365"/>
      <c r="BU3054" s="365"/>
      <c r="BV3054" s="365"/>
      <c r="BW3054" s="365"/>
      <c r="BX3054" s="365"/>
      <c r="BY3054" s="365"/>
      <c r="BZ3054" s="365"/>
      <c r="CA3054" s="365"/>
      <c r="CB3054" s="365"/>
      <c r="CC3054" s="365"/>
      <c r="CD3054" s="365"/>
      <c r="CE3054" s="365"/>
      <c r="CF3054" s="365"/>
      <c r="CG3054" s="365"/>
      <c r="CH3054" s="365"/>
      <c r="CI3054" s="365"/>
      <c r="CJ3054" s="365"/>
      <c r="CK3054" s="365"/>
      <c r="CL3054" s="365"/>
      <c r="CM3054" s="365"/>
      <c r="CN3054" s="365"/>
      <c r="CO3054" s="365"/>
      <c r="CP3054" s="365"/>
      <c r="CQ3054" s="365"/>
      <c r="CR3054" s="365"/>
      <c r="CS3054" s="365"/>
      <c r="CT3054" s="365"/>
      <c r="CU3054" s="365"/>
      <c r="CV3054" s="365"/>
      <c r="CW3054" s="365"/>
      <c r="CX3054" s="365"/>
      <c r="CY3054" s="365"/>
      <c r="CZ3054" s="365"/>
      <c r="DA3054" s="365"/>
      <c r="DB3054" s="365"/>
      <c r="DC3054" s="365"/>
      <c r="DD3054" s="365"/>
      <c r="DE3054" s="365"/>
      <c r="DF3054" s="365"/>
      <c r="DG3054" s="365"/>
      <c r="DH3054" s="365"/>
      <c r="DI3054" s="365"/>
      <c r="DJ3054" s="365"/>
      <c r="DK3054" s="365"/>
      <c r="DL3054" s="365"/>
      <c r="DM3054" s="365"/>
      <c r="DN3054" s="365"/>
      <c r="DO3054" s="365"/>
      <c r="DP3054" s="365"/>
      <c r="DQ3054" s="365"/>
      <c r="DR3054" s="365"/>
      <c r="DS3054" s="365"/>
      <c r="DT3054" s="365"/>
      <c r="DU3054" s="365"/>
      <c r="DV3054" s="365"/>
      <c r="DW3054" s="365"/>
      <c r="DX3054" s="365"/>
      <c r="DY3054" s="365"/>
      <c r="DZ3054" s="365"/>
      <c r="EA3054" s="365"/>
      <c r="EB3054" s="365"/>
      <c r="EC3054" s="365"/>
      <c r="ED3054" s="365"/>
      <c r="EE3054" s="365"/>
      <c r="EF3054" s="365"/>
      <c r="EG3054" s="365"/>
      <c r="EH3054" s="365"/>
      <c r="EI3054" s="365"/>
      <c r="EJ3054" s="365"/>
      <c r="EK3054" s="365"/>
      <c r="EL3054" s="365"/>
      <c r="EM3054" s="365"/>
      <c r="EN3054" s="365"/>
      <c r="EO3054" s="365"/>
      <c r="EP3054" s="365"/>
      <c r="EQ3054" s="365"/>
      <c r="ER3054" s="365"/>
      <c r="ES3054" s="365"/>
      <c r="ET3054" s="365"/>
      <c r="EU3054" s="365"/>
      <c r="EV3054" s="365"/>
      <c r="EW3054" s="365"/>
      <c r="EX3054" s="365"/>
      <c r="EY3054" s="365"/>
      <c r="EZ3054" s="365"/>
      <c r="FA3054" s="365"/>
      <c r="FB3054" s="365"/>
      <c r="FC3054" s="365"/>
      <c r="FD3054" s="365"/>
      <c r="FE3054" s="365"/>
      <c r="FF3054" s="365"/>
      <c r="FG3054" s="365"/>
      <c r="FH3054" s="365"/>
      <c r="FI3054" s="365"/>
      <c r="FJ3054" s="365"/>
      <c r="FK3054" s="365"/>
      <c r="FL3054" s="365"/>
      <c r="FM3054" s="365"/>
      <c r="FN3054" s="365"/>
      <c r="FO3054" s="365"/>
      <c r="FP3054" s="365"/>
      <c r="FQ3054" s="365"/>
      <c r="FR3054" s="365"/>
      <c r="FS3054" s="365"/>
      <c r="FT3054" s="365"/>
      <c r="FU3054" s="365"/>
      <c r="FV3054" s="365"/>
      <c r="FW3054" s="365"/>
      <c r="FX3054" s="365"/>
      <c r="FY3054" s="365"/>
      <c r="FZ3054" s="365"/>
      <c r="GA3054" s="365"/>
      <c r="GB3054" s="365"/>
      <c r="GC3054" s="365"/>
      <c r="GD3054" s="365"/>
      <c r="GE3054" s="365"/>
      <c r="GF3054" s="365"/>
      <c r="GG3054" s="365"/>
      <c r="GH3054" s="365"/>
      <c r="GI3054" s="365"/>
      <c r="GJ3054" s="365"/>
      <c r="GK3054" s="365"/>
      <c r="GL3054" s="365"/>
      <c r="GM3054" s="365"/>
      <c r="GN3054" s="365"/>
      <c r="GO3054" s="365"/>
      <c r="GP3054" s="365"/>
      <c r="GQ3054" s="365"/>
      <c r="GR3054" s="365"/>
      <c r="GS3054" s="365"/>
      <c r="GT3054" s="365"/>
      <c r="GU3054" s="365"/>
      <c r="GV3054" s="365"/>
      <c r="GW3054" s="365"/>
      <c r="GX3054" s="365"/>
      <c r="GY3054" s="365"/>
      <c r="GZ3054" s="365"/>
      <c r="HA3054" s="365"/>
      <c r="HB3054" s="365"/>
      <c r="HC3054" s="365"/>
      <c r="HD3054" s="365"/>
      <c r="HE3054" s="365"/>
      <c r="HF3054" s="365"/>
      <c r="HG3054" s="365"/>
      <c r="HH3054" s="365"/>
      <c r="HI3054" s="365"/>
      <c r="HJ3054" s="365"/>
      <c r="HK3054" s="365"/>
      <c r="HL3054" s="365"/>
      <c r="HM3054" s="365"/>
      <c r="HN3054" s="365"/>
      <c r="HO3054" s="365"/>
      <c r="HP3054" s="365"/>
      <c r="HQ3054" s="365"/>
      <c r="HR3054" s="365"/>
      <c r="HS3054" s="365"/>
      <c r="HT3054" s="365"/>
      <c r="HU3054" s="365"/>
      <c r="HV3054" s="365"/>
      <c r="HW3054" s="365"/>
      <c r="HX3054" s="365"/>
      <c r="HY3054" s="365"/>
      <c r="HZ3054" s="365"/>
      <c r="IA3054" s="365"/>
      <c r="IB3054" s="365"/>
      <c r="IC3054" s="365"/>
      <c r="ID3054" s="365"/>
      <c r="IE3054" s="365"/>
      <c r="IF3054" s="365"/>
      <c r="IG3054" s="365"/>
      <c r="IH3054" s="365"/>
      <c r="II3054" s="365"/>
      <c r="IJ3054" s="365"/>
      <c r="IK3054" s="365"/>
      <c r="IL3054" s="365"/>
      <c r="IM3054" s="365"/>
      <c r="IN3054" s="365"/>
      <c r="IO3054" s="365"/>
      <c r="IP3054" s="365"/>
      <c r="IQ3054" s="365"/>
      <c r="IR3054" s="365"/>
      <c r="IS3054" s="365"/>
      <c r="IT3054" s="365"/>
      <c r="IU3054" s="365"/>
      <c r="IV3054" s="365"/>
    </row>
    <row r="3055" spans="1:256" ht="12.5">
      <c r="B3055" s="65">
        <v>1</v>
      </c>
      <c r="C3055" s="66">
        <f t="shared" si="142"/>
        <v>0</v>
      </c>
      <c r="D3055" s="663" t="s">
        <v>90</v>
      </c>
      <c r="E3055" s="663" t="s">
        <v>90</v>
      </c>
      <c r="F3055" s="662" t="s">
        <v>99</v>
      </c>
      <c r="G3055" s="78"/>
      <c r="H3055" s="96" t="s">
        <v>135</v>
      </c>
      <c r="I3055" s="107" t="s">
        <v>3684</v>
      </c>
      <c r="J3055" s="81"/>
      <c r="K3055" s="72"/>
      <c r="L3055" s="72"/>
      <c r="M3055" s="72"/>
      <c r="N3055" s="72"/>
      <c r="O3055" s="72"/>
      <c r="P3055" s="72"/>
      <c r="Q3055" s="833"/>
      <c r="R3055" s="102"/>
      <c r="S3055" s="73"/>
      <c r="T3055" s="102"/>
      <c r="U3055" s="103"/>
      <c r="V3055" s="104"/>
      <c r="W3055" s="325"/>
      <c r="X3055" s="325"/>
      <c r="Y3055" s="325"/>
      <c r="Z3055" s="325"/>
      <c r="AA3055" s="325"/>
      <c r="AB3055" s="325"/>
      <c r="AC3055" s="325"/>
      <c r="AD3055" s="325"/>
      <c r="AE3055" s="325"/>
      <c r="AF3055" s="325"/>
      <c r="AG3055" s="325"/>
      <c r="AH3055" s="325"/>
      <c r="AI3055" s="325"/>
      <c r="AJ3055" s="325"/>
      <c r="AK3055" s="325"/>
      <c r="AL3055" s="325"/>
      <c r="AM3055" s="325"/>
      <c r="AN3055" s="325"/>
      <c r="AO3055" s="325"/>
      <c r="AP3055" s="325"/>
      <c r="AQ3055" s="325"/>
      <c r="AR3055" s="325"/>
      <c r="AS3055" s="325"/>
      <c r="AT3055" s="325"/>
      <c r="AU3055" s="325"/>
      <c r="AV3055" s="325"/>
      <c r="AW3055" s="325"/>
      <c r="AX3055" s="325"/>
      <c r="AY3055" s="325"/>
      <c r="AZ3055" s="325"/>
      <c r="BA3055" s="325"/>
      <c r="BB3055" s="325"/>
      <c r="BC3055" s="325"/>
      <c r="BD3055" s="325"/>
      <c r="BE3055" s="325"/>
      <c r="BF3055" s="325"/>
      <c r="BG3055" s="325"/>
      <c r="BH3055" s="325"/>
      <c r="BI3055" s="325"/>
      <c r="BJ3055" s="325"/>
      <c r="BK3055" s="325"/>
      <c r="BL3055" s="325"/>
      <c r="BM3055" s="325"/>
      <c r="BN3055" s="325"/>
      <c r="BO3055" s="325"/>
      <c r="BP3055" s="325"/>
      <c r="BQ3055" s="325"/>
      <c r="BR3055" s="325"/>
      <c r="BS3055" s="325"/>
      <c r="BT3055" s="325"/>
      <c r="BU3055" s="325"/>
      <c r="BV3055" s="325"/>
      <c r="BW3055" s="325"/>
      <c r="BX3055" s="325"/>
      <c r="BY3055" s="325"/>
      <c r="BZ3055" s="325"/>
      <c r="CA3055" s="325"/>
      <c r="CB3055" s="325"/>
      <c r="CC3055" s="325"/>
      <c r="CD3055" s="325"/>
      <c r="CE3055" s="325"/>
      <c r="CF3055" s="325"/>
      <c r="CG3055" s="325"/>
      <c r="CH3055" s="325"/>
      <c r="CI3055" s="325"/>
      <c r="CJ3055" s="325"/>
      <c r="CK3055" s="325"/>
      <c r="CL3055" s="325"/>
      <c r="CM3055" s="325"/>
      <c r="CN3055" s="325"/>
      <c r="CO3055" s="325"/>
      <c r="CP3055" s="325"/>
      <c r="CQ3055" s="325"/>
      <c r="CR3055" s="325"/>
      <c r="CS3055" s="325"/>
      <c r="CT3055" s="325"/>
      <c r="CU3055" s="325"/>
      <c r="CV3055" s="325"/>
      <c r="CW3055" s="325"/>
      <c r="CX3055" s="325"/>
      <c r="CY3055" s="325"/>
      <c r="CZ3055" s="325"/>
      <c r="DA3055" s="325"/>
      <c r="DB3055" s="325"/>
      <c r="DC3055" s="325"/>
      <c r="DD3055" s="325"/>
      <c r="DE3055" s="325"/>
      <c r="DF3055" s="325"/>
      <c r="DG3055" s="325"/>
      <c r="DH3055" s="325"/>
      <c r="DI3055" s="325"/>
      <c r="DJ3055" s="325"/>
      <c r="DK3055" s="325"/>
      <c r="DL3055" s="325"/>
      <c r="DM3055" s="325"/>
      <c r="DN3055" s="325"/>
      <c r="DO3055" s="325"/>
      <c r="DP3055" s="325"/>
      <c r="DQ3055" s="325"/>
      <c r="DR3055" s="325"/>
      <c r="DS3055" s="325"/>
      <c r="DT3055" s="325"/>
      <c r="DU3055" s="325"/>
      <c r="DV3055" s="325"/>
      <c r="DW3055" s="325"/>
      <c r="DX3055" s="325"/>
      <c r="DY3055" s="325"/>
      <c r="DZ3055" s="325"/>
      <c r="EA3055" s="325"/>
      <c r="EB3055" s="325"/>
      <c r="EC3055" s="325"/>
      <c r="ED3055" s="325"/>
      <c r="EE3055" s="325"/>
      <c r="EF3055" s="325"/>
      <c r="EG3055" s="325"/>
      <c r="EH3055" s="325"/>
      <c r="EI3055" s="325"/>
      <c r="EJ3055" s="325"/>
      <c r="EK3055" s="325"/>
      <c r="EL3055" s="325"/>
      <c r="EM3055" s="325"/>
      <c r="EN3055" s="325"/>
      <c r="EO3055" s="325"/>
      <c r="EP3055" s="325"/>
      <c r="EQ3055" s="325"/>
      <c r="ER3055" s="325"/>
      <c r="ES3055" s="325"/>
      <c r="ET3055" s="325"/>
      <c r="EU3055" s="325"/>
      <c r="EV3055" s="325"/>
      <c r="EW3055" s="325"/>
      <c r="EX3055" s="325"/>
      <c r="EY3055" s="325"/>
      <c r="EZ3055" s="325"/>
      <c r="FA3055" s="325"/>
      <c r="FB3055" s="325"/>
      <c r="FC3055" s="325"/>
      <c r="FD3055" s="325"/>
      <c r="FE3055" s="325"/>
      <c r="FF3055" s="325"/>
      <c r="FG3055" s="325"/>
      <c r="FH3055" s="325"/>
      <c r="FI3055" s="325"/>
      <c r="FJ3055" s="325"/>
      <c r="FK3055" s="325"/>
      <c r="FL3055" s="325"/>
      <c r="FM3055" s="325"/>
      <c r="FN3055" s="325"/>
      <c r="FO3055" s="325"/>
      <c r="FP3055" s="325"/>
      <c r="FQ3055" s="325"/>
      <c r="FR3055" s="325"/>
      <c r="FS3055" s="325"/>
      <c r="FT3055" s="325"/>
      <c r="FU3055" s="325"/>
      <c r="FV3055" s="325"/>
      <c r="FW3055" s="325"/>
      <c r="FX3055" s="325"/>
      <c r="FY3055" s="325"/>
      <c r="FZ3055" s="325"/>
      <c r="GA3055" s="325"/>
      <c r="GB3055" s="325"/>
      <c r="GC3055" s="325"/>
      <c r="GD3055" s="325"/>
      <c r="GE3055" s="325"/>
      <c r="GF3055" s="325"/>
      <c r="GG3055" s="325"/>
      <c r="GH3055" s="325"/>
      <c r="GI3055" s="325"/>
      <c r="GJ3055" s="325"/>
      <c r="GK3055" s="325"/>
      <c r="GL3055" s="325"/>
      <c r="GM3055" s="325"/>
      <c r="GN3055" s="325"/>
      <c r="GO3055" s="325"/>
      <c r="GP3055" s="325"/>
      <c r="GQ3055" s="325"/>
      <c r="GR3055" s="325"/>
      <c r="GS3055" s="325"/>
      <c r="GT3055" s="325"/>
      <c r="GU3055" s="325"/>
      <c r="GV3055" s="325"/>
      <c r="GW3055" s="325"/>
      <c r="GX3055" s="325"/>
      <c r="GY3055" s="325"/>
      <c r="GZ3055" s="325"/>
      <c r="HA3055" s="325"/>
      <c r="HB3055" s="325"/>
      <c r="HC3055" s="325"/>
      <c r="HD3055" s="325"/>
      <c r="HE3055" s="325"/>
      <c r="HF3055" s="325"/>
      <c r="HG3055" s="325"/>
      <c r="HH3055" s="325"/>
      <c r="HI3055" s="325"/>
      <c r="HJ3055" s="325"/>
      <c r="HK3055" s="325"/>
      <c r="HL3055" s="325"/>
      <c r="HM3055" s="325"/>
      <c r="HN3055" s="325"/>
      <c r="HO3055" s="325"/>
      <c r="HP3055" s="325"/>
      <c r="HQ3055" s="325"/>
      <c r="HR3055" s="325"/>
      <c r="HS3055" s="325"/>
      <c r="HT3055" s="325"/>
      <c r="HU3055" s="325"/>
      <c r="HV3055" s="325"/>
      <c r="HW3055" s="325"/>
      <c r="HX3055" s="325"/>
      <c r="HY3055" s="325"/>
      <c r="HZ3055" s="325"/>
      <c r="IA3055" s="325"/>
      <c r="IB3055" s="325"/>
      <c r="IC3055" s="325"/>
      <c r="ID3055" s="325"/>
      <c r="IE3055" s="325"/>
      <c r="IF3055" s="325"/>
      <c r="IG3055" s="325"/>
      <c r="IH3055" s="325"/>
      <c r="II3055" s="325"/>
      <c r="IJ3055" s="325"/>
      <c r="IK3055" s="325"/>
      <c r="IL3055" s="325"/>
      <c r="IM3055" s="325"/>
      <c r="IN3055" s="325"/>
      <c r="IO3055" s="325"/>
      <c r="IP3055" s="325"/>
      <c r="IQ3055" s="325"/>
      <c r="IR3055" s="325"/>
      <c r="IS3055" s="325"/>
      <c r="IT3055" s="325"/>
      <c r="IU3055" s="325"/>
      <c r="IV3055" s="325"/>
    </row>
    <row r="3056" spans="1:256" ht="12" customHeight="1">
      <c r="B3056" s="65">
        <v>1</v>
      </c>
      <c r="C3056" s="66">
        <f t="shared" si="142"/>
        <v>0</v>
      </c>
      <c r="D3056" s="658" t="s">
        <v>68</v>
      </c>
      <c r="E3056" s="656" t="s">
        <v>70</v>
      </c>
      <c r="F3056" s="658" t="s">
        <v>87</v>
      </c>
      <c r="G3056" s="78"/>
      <c r="H3056" s="96" t="s">
        <v>94</v>
      </c>
      <c r="I3056" s="107" t="s">
        <v>3685</v>
      </c>
      <c r="J3056" s="81"/>
      <c r="K3056" s="72"/>
      <c r="L3056" s="72"/>
      <c r="M3056" s="72"/>
      <c r="N3056" s="72"/>
      <c r="O3056" s="72"/>
      <c r="P3056" s="72"/>
      <c r="Q3056" s="833"/>
      <c r="R3056" s="102"/>
      <c r="S3056" s="73"/>
      <c r="T3056" s="102"/>
      <c r="U3056" s="103"/>
      <c r="V3056" s="104"/>
      <c r="W3056"/>
      <c r="X3056" s="85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  <c r="BH3056"/>
      <c r="BI3056"/>
      <c r="BJ3056"/>
      <c r="BK3056"/>
      <c r="BL3056"/>
      <c r="BM3056"/>
      <c r="BN3056"/>
      <c r="BO3056"/>
      <c r="BP3056"/>
      <c r="BQ3056"/>
      <c r="BR3056"/>
      <c r="BS3056"/>
      <c r="BT3056"/>
      <c r="BU3056"/>
      <c r="BV3056"/>
      <c r="BW3056"/>
      <c r="BX3056"/>
      <c r="BY3056"/>
      <c r="BZ3056"/>
      <c r="CA3056"/>
      <c r="CB3056"/>
      <c r="CC3056"/>
      <c r="CD3056"/>
      <c r="CE3056"/>
      <c r="CF3056"/>
      <c r="CG3056"/>
      <c r="CH3056"/>
      <c r="CI3056"/>
      <c r="CJ3056"/>
      <c r="CK3056"/>
      <c r="CL3056"/>
      <c r="CM3056"/>
      <c r="CN3056"/>
      <c r="CO3056"/>
      <c r="CP3056"/>
      <c r="CQ3056"/>
      <c r="CR3056"/>
      <c r="CS3056"/>
      <c r="CT3056"/>
      <c r="CU3056"/>
      <c r="CV3056"/>
      <c r="CW3056"/>
      <c r="CX3056"/>
      <c r="CY3056"/>
      <c r="CZ3056"/>
      <c r="DA3056"/>
      <c r="DB3056"/>
      <c r="DC3056"/>
      <c r="DD3056"/>
      <c r="DE3056"/>
      <c r="DF3056"/>
      <c r="DG3056"/>
      <c r="DH3056"/>
      <c r="DI3056"/>
      <c r="DJ3056"/>
      <c r="DK3056"/>
      <c r="DL3056"/>
      <c r="DM3056"/>
      <c r="DN3056"/>
      <c r="DO3056"/>
      <c r="DP3056"/>
      <c r="DQ3056"/>
      <c r="DR3056"/>
      <c r="DS3056"/>
      <c r="DT3056"/>
      <c r="DU3056"/>
      <c r="DV3056"/>
      <c r="DW3056"/>
      <c r="DX3056"/>
      <c r="DY3056"/>
      <c r="DZ3056"/>
      <c r="EA3056"/>
      <c r="EB3056"/>
      <c r="EC3056"/>
      <c r="ED3056"/>
      <c r="EE3056"/>
      <c r="EF3056"/>
      <c r="EG3056"/>
      <c r="EH3056"/>
      <c r="EI3056"/>
      <c r="EJ3056"/>
      <c r="EK3056"/>
      <c r="EL3056"/>
      <c r="EM3056"/>
      <c r="EN3056"/>
      <c r="EO3056"/>
      <c r="EP3056"/>
      <c r="EQ3056"/>
      <c r="ER3056"/>
      <c r="ES3056"/>
      <c r="ET3056"/>
      <c r="EU3056"/>
      <c r="EV3056"/>
      <c r="EW3056"/>
      <c r="EX3056"/>
      <c r="EY3056"/>
      <c r="EZ3056"/>
      <c r="FA3056"/>
      <c r="FB3056"/>
      <c r="FC3056"/>
      <c r="FD3056"/>
      <c r="FE3056"/>
      <c r="FF3056"/>
      <c r="FG3056"/>
      <c r="FH3056"/>
      <c r="FI3056"/>
      <c r="FJ3056"/>
      <c r="FK3056"/>
      <c r="FL3056"/>
      <c r="FM3056"/>
      <c r="FN3056"/>
      <c r="FO3056"/>
      <c r="FP3056"/>
      <c r="FQ3056"/>
      <c r="FR3056"/>
      <c r="FS3056"/>
      <c r="FT3056"/>
      <c r="FU3056"/>
      <c r="FV3056"/>
      <c r="FW3056"/>
      <c r="FX3056"/>
      <c r="FY3056"/>
      <c r="FZ3056"/>
      <c r="GA3056"/>
      <c r="GB3056"/>
      <c r="GC3056"/>
      <c r="GD3056"/>
      <c r="GE3056"/>
      <c r="GF3056"/>
      <c r="GG3056"/>
      <c r="GH3056"/>
      <c r="GI3056"/>
      <c r="GJ3056"/>
      <c r="GK3056"/>
      <c r="GL3056"/>
      <c r="GM3056"/>
      <c r="GN3056"/>
      <c r="GO3056"/>
      <c r="GP3056"/>
      <c r="GQ3056"/>
      <c r="GR3056"/>
      <c r="GS3056"/>
      <c r="GT3056"/>
      <c r="GU3056"/>
      <c r="GV3056"/>
      <c r="GW3056"/>
      <c r="GX3056"/>
      <c r="GY3056"/>
      <c r="GZ3056"/>
      <c r="HA3056"/>
      <c r="HB3056"/>
      <c r="HC3056"/>
      <c r="HD3056"/>
      <c r="HE3056"/>
      <c r="HF3056"/>
      <c r="HG3056"/>
      <c r="HH3056"/>
      <c r="HI3056"/>
      <c r="HJ3056"/>
      <c r="HK3056"/>
      <c r="HL3056"/>
      <c r="HM3056"/>
      <c r="HN3056"/>
      <c r="HO3056"/>
      <c r="HP3056"/>
      <c r="HQ3056"/>
      <c r="HR3056"/>
      <c r="HS3056"/>
      <c r="HT3056"/>
      <c r="HU3056"/>
      <c r="HV3056"/>
      <c r="HW3056"/>
      <c r="HX3056"/>
      <c r="HY3056"/>
      <c r="HZ3056"/>
      <c r="IA3056"/>
      <c r="IB3056"/>
      <c r="IC3056"/>
      <c r="ID3056"/>
      <c r="IE3056"/>
      <c r="IF3056"/>
      <c r="IG3056"/>
      <c r="IH3056"/>
      <c r="II3056"/>
      <c r="IJ3056"/>
      <c r="IK3056"/>
      <c r="IL3056"/>
      <c r="IM3056"/>
      <c r="IN3056"/>
      <c r="IO3056"/>
      <c r="IP3056"/>
      <c r="IQ3056"/>
      <c r="IR3056"/>
      <c r="IS3056"/>
      <c r="IT3056"/>
      <c r="IU3056"/>
      <c r="IV3056"/>
    </row>
    <row r="3057" spans="1:256" ht="12.5">
      <c r="B3057" s="65">
        <v>1</v>
      </c>
      <c r="C3057" s="66">
        <f t="shared" si="142"/>
        <v>1</v>
      </c>
      <c r="D3057" s="658" t="s">
        <v>68</v>
      </c>
      <c r="E3057" s="658" t="s">
        <v>68</v>
      </c>
      <c r="F3057" s="658" t="s">
        <v>87</v>
      </c>
      <c r="G3057" s="78"/>
      <c r="H3057" s="96" t="s">
        <v>94</v>
      </c>
      <c r="I3057" s="107" t="s">
        <v>3686</v>
      </c>
      <c r="J3057" s="81"/>
      <c r="K3057" s="72"/>
      <c r="L3057" s="72"/>
      <c r="M3057" s="72"/>
      <c r="N3057" s="72"/>
      <c r="O3057" s="72"/>
      <c r="P3057" s="72"/>
      <c r="Q3057" s="833"/>
      <c r="R3057" s="102"/>
      <c r="S3057" s="73"/>
      <c r="T3057" s="102"/>
      <c r="U3057" s="103"/>
      <c r="V3057" s="104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  <c r="BH3057"/>
      <c r="BI3057"/>
      <c r="BJ3057"/>
      <c r="BK3057"/>
      <c r="BL3057"/>
      <c r="BM3057"/>
      <c r="BN3057"/>
      <c r="BO3057"/>
      <c r="BP3057"/>
      <c r="BQ3057"/>
      <c r="BR3057"/>
      <c r="BS3057"/>
      <c r="BT3057"/>
      <c r="BU3057"/>
      <c r="BV3057"/>
      <c r="BW3057"/>
      <c r="BX3057"/>
      <c r="BY3057"/>
      <c r="BZ3057"/>
      <c r="CA3057"/>
      <c r="CB3057"/>
      <c r="CC3057"/>
      <c r="CD3057"/>
      <c r="CE3057"/>
      <c r="CF3057"/>
      <c r="CG3057"/>
      <c r="CH3057"/>
      <c r="CI3057"/>
      <c r="CJ3057"/>
      <c r="CK3057"/>
      <c r="CL3057"/>
      <c r="CM3057"/>
      <c r="CN3057"/>
      <c r="CO3057"/>
      <c r="CP3057"/>
      <c r="CQ3057"/>
      <c r="CR3057"/>
      <c r="CS3057"/>
      <c r="CT3057"/>
      <c r="CU3057"/>
      <c r="CV3057"/>
      <c r="CW3057"/>
      <c r="CX3057"/>
      <c r="CY3057"/>
      <c r="CZ3057"/>
      <c r="DA3057"/>
      <c r="DB3057"/>
      <c r="DC3057"/>
      <c r="DD3057"/>
      <c r="DE3057"/>
      <c r="DF3057"/>
      <c r="DG3057"/>
      <c r="DH3057"/>
      <c r="DI3057"/>
      <c r="DJ3057"/>
      <c r="DK3057"/>
      <c r="DL3057"/>
      <c r="DM3057"/>
      <c r="DN3057"/>
      <c r="DO3057"/>
      <c r="DP3057"/>
      <c r="DQ3057"/>
      <c r="DR3057"/>
      <c r="DS3057"/>
      <c r="DT3057"/>
      <c r="DU3057"/>
      <c r="DV3057"/>
      <c r="DW3057"/>
      <c r="DX3057"/>
      <c r="DY3057"/>
      <c r="DZ3057"/>
      <c r="EA3057"/>
      <c r="EB3057"/>
      <c r="EC3057"/>
      <c r="ED3057"/>
      <c r="EE3057"/>
      <c r="EF3057"/>
      <c r="EG3057"/>
      <c r="EH3057"/>
      <c r="EI3057"/>
      <c r="EJ3057"/>
      <c r="EK3057"/>
      <c r="EL3057"/>
      <c r="EM3057"/>
      <c r="EN3057"/>
      <c r="EO3057"/>
      <c r="EP3057"/>
      <c r="EQ3057"/>
      <c r="ER3057"/>
      <c r="ES3057"/>
      <c r="ET3057"/>
      <c r="EU3057"/>
      <c r="EV3057"/>
      <c r="EW3057"/>
      <c r="EX3057"/>
      <c r="EY3057"/>
      <c r="EZ3057"/>
      <c r="FA3057"/>
      <c r="FB3057"/>
      <c r="FC3057"/>
      <c r="FD3057"/>
      <c r="FE3057"/>
      <c r="FF3057"/>
      <c r="FG3057"/>
      <c r="FH3057"/>
      <c r="FI3057"/>
      <c r="FJ3057"/>
      <c r="FK3057"/>
      <c r="FL3057"/>
      <c r="FM3057"/>
      <c r="FN3057"/>
      <c r="FO3057"/>
      <c r="FP3057"/>
      <c r="FQ3057"/>
      <c r="FR3057"/>
      <c r="FS3057"/>
      <c r="FT3057"/>
      <c r="FU3057"/>
      <c r="FV3057"/>
      <c r="FW3057"/>
      <c r="FX3057"/>
      <c r="FY3057"/>
      <c r="FZ3057"/>
      <c r="GA3057"/>
      <c r="GB3057"/>
      <c r="GC3057"/>
      <c r="GD3057"/>
      <c r="GE3057"/>
      <c r="GF3057"/>
      <c r="GG3057"/>
      <c r="GH3057"/>
      <c r="GI3057"/>
      <c r="GJ3057"/>
      <c r="GK3057"/>
      <c r="GL3057"/>
      <c r="GM3057"/>
      <c r="GN3057"/>
      <c r="GO3057"/>
      <c r="GP3057"/>
      <c r="GQ3057"/>
      <c r="GR3057"/>
      <c r="GS3057"/>
      <c r="GT3057"/>
      <c r="GU3057"/>
      <c r="GV3057"/>
      <c r="GW3057"/>
      <c r="GX3057"/>
      <c r="GY3057"/>
      <c r="GZ3057"/>
      <c r="HA3057"/>
      <c r="HB3057"/>
      <c r="HC3057"/>
      <c r="HD3057"/>
      <c r="HE3057"/>
      <c r="HF3057"/>
      <c r="HG3057"/>
      <c r="HH3057"/>
      <c r="HI3057"/>
      <c r="HJ3057"/>
      <c r="HK3057"/>
      <c r="HL3057"/>
      <c r="HM3057"/>
      <c r="HN3057"/>
      <c r="HO3057"/>
      <c r="HP3057"/>
      <c r="HQ3057"/>
      <c r="HR3057"/>
      <c r="HS3057"/>
      <c r="HT3057"/>
      <c r="HU3057"/>
      <c r="HV3057"/>
      <c r="HW3057"/>
      <c r="HX3057"/>
      <c r="HY3057"/>
      <c r="HZ3057"/>
      <c r="IA3057"/>
      <c r="IB3057"/>
      <c r="IC3057"/>
      <c r="ID3057"/>
      <c r="IE3057"/>
      <c r="IF3057"/>
      <c r="IG3057"/>
      <c r="IH3057"/>
      <c r="II3057"/>
      <c r="IJ3057"/>
      <c r="IK3057"/>
      <c r="IL3057"/>
      <c r="IM3057"/>
      <c r="IN3057"/>
      <c r="IO3057"/>
      <c r="IP3057"/>
      <c r="IQ3057"/>
      <c r="IR3057"/>
      <c r="IS3057"/>
      <c r="IT3057"/>
      <c r="IU3057"/>
      <c r="IV3057"/>
    </row>
    <row r="3058" spans="1:256" ht="12.5">
      <c r="B3058" s="65">
        <v>1</v>
      </c>
      <c r="C3058" s="66">
        <v>3</v>
      </c>
      <c r="D3058" s="76" t="s">
        <v>87</v>
      </c>
      <c r="E3058" s="76" t="s">
        <v>87</v>
      </c>
      <c r="F3058" s="77" t="s">
        <v>90</v>
      </c>
      <c r="G3058" s="78"/>
      <c r="H3058" s="96" t="s">
        <v>148</v>
      </c>
      <c r="I3058" s="107" t="s">
        <v>792</v>
      </c>
      <c r="J3058" s="81" t="s">
        <v>7</v>
      </c>
      <c r="K3058" s="72"/>
      <c r="L3058" s="72"/>
      <c r="M3058" s="72"/>
      <c r="N3058" s="72"/>
      <c r="O3058" s="72"/>
      <c r="P3058" s="72"/>
      <c r="Q3058" s="833"/>
      <c r="R3058" s="102"/>
      <c r="S3058" s="73"/>
      <c r="T3058" s="102"/>
      <c r="U3058" s="103"/>
      <c r="V3058" s="104"/>
      <c r="W3058" s="365"/>
      <c r="X3058" s="365"/>
      <c r="Y3058" s="365"/>
      <c r="Z3058" s="365"/>
      <c r="AA3058" s="365"/>
      <c r="AB3058" s="365"/>
      <c r="AC3058" s="365"/>
      <c r="AD3058" s="365"/>
      <c r="AE3058" s="365"/>
      <c r="AF3058" s="365"/>
      <c r="AG3058" s="365"/>
      <c r="AH3058" s="365"/>
      <c r="AI3058" s="365"/>
      <c r="AJ3058" s="365"/>
      <c r="AK3058" s="365"/>
      <c r="AL3058" s="365"/>
      <c r="AM3058" s="365"/>
      <c r="AN3058" s="365"/>
      <c r="AO3058" s="365"/>
      <c r="AP3058" s="365"/>
      <c r="AQ3058" s="365"/>
      <c r="AR3058" s="365"/>
      <c r="AS3058" s="365"/>
      <c r="AT3058" s="365"/>
      <c r="AU3058" s="365"/>
      <c r="AV3058" s="365"/>
      <c r="AW3058" s="365"/>
      <c r="AX3058" s="365"/>
      <c r="AY3058" s="365"/>
      <c r="AZ3058" s="365"/>
      <c r="BA3058" s="365"/>
      <c r="BB3058" s="365"/>
      <c r="BC3058" s="365"/>
      <c r="BD3058" s="365"/>
      <c r="BE3058" s="365"/>
      <c r="BF3058" s="365"/>
      <c r="BG3058" s="365"/>
      <c r="BH3058" s="365"/>
      <c r="BI3058" s="365"/>
      <c r="BJ3058" s="365"/>
      <c r="BK3058" s="365"/>
      <c r="BL3058" s="365"/>
      <c r="BM3058" s="365"/>
      <c r="BN3058" s="365"/>
      <c r="BO3058" s="365"/>
      <c r="BP3058" s="365"/>
      <c r="BQ3058" s="365"/>
      <c r="BR3058" s="365"/>
      <c r="BS3058" s="365"/>
      <c r="BT3058" s="365"/>
      <c r="BU3058" s="365"/>
      <c r="BV3058" s="365"/>
      <c r="BW3058" s="365"/>
      <c r="BX3058" s="365"/>
      <c r="BY3058" s="365"/>
      <c r="BZ3058" s="365"/>
      <c r="CA3058" s="365"/>
      <c r="CB3058" s="365"/>
      <c r="CC3058" s="365"/>
      <c r="CD3058" s="365"/>
      <c r="CE3058" s="365"/>
      <c r="CF3058" s="365"/>
      <c r="CG3058" s="365"/>
      <c r="CH3058" s="365"/>
      <c r="CI3058" s="365"/>
      <c r="CJ3058" s="365"/>
      <c r="CK3058" s="365"/>
      <c r="CL3058" s="365"/>
      <c r="CM3058" s="365"/>
      <c r="CN3058" s="365"/>
      <c r="CO3058" s="365"/>
      <c r="CP3058" s="365"/>
      <c r="CQ3058" s="365"/>
      <c r="CR3058" s="365"/>
      <c r="CS3058" s="365"/>
      <c r="CT3058" s="365"/>
      <c r="CU3058" s="365"/>
      <c r="CV3058" s="365"/>
      <c r="CW3058" s="365"/>
      <c r="CX3058" s="365"/>
      <c r="CY3058" s="365"/>
      <c r="CZ3058" s="365"/>
      <c r="DA3058" s="365"/>
      <c r="DB3058" s="365"/>
      <c r="DC3058" s="365"/>
      <c r="DD3058" s="365"/>
      <c r="DE3058" s="365"/>
      <c r="DF3058" s="365"/>
      <c r="DG3058" s="365"/>
      <c r="DH3058" s="365"/>
      <c r="DI3058" s="365"/>
      <c r="DJ3058" s="365"/>
      <c r="DK3058" s="365"/>
      <c r="DL3058" s="365"/>
      <c r="DM3058" s="365"/>
      <c r="DN3058" s="365"/>
      <c r="DO3058" s="365"/>
      <c r="DP3058" s="365"/>
      <c r="DQ3058" s="365"/>
      <c r="DR3058" s="365"/>
      <c r="DS3058" s="365"/>
      <c r="DT3058" s="365"/>
      <c r="DU3058" s="365"/>
      <c r="DV3058" s="365"/>
      <c r="DW3058" s="365"/>
      <c r="DX3058" s="365"/>
      <c r="DY3058" s="365"/>
      <c r="DZ3058" s="365"/>
      <c r="EA3058" s="365"/>
      <c r="EB3058" s="365"/>
      <c r="EC3058" s="365"/>
      <c r="ED3058" s="365"/>
      <c r="EE3058" s="365"/>
      <c r="EF3058" s="365"/>
      <c r="EG3058" s="365"/>
      <c r="EH3058" s="365"/>
      <c r="EI3058" s="365"/>
      <c r="EJ3058" s="365"/>
      <c r="EK3058" s="365"/>
      <c r="EL3058" s="365"/>
      <c r="EM3058" s="365"/>
      <c r="EN3058" s="365"/>
      <c r="EO3058" s="365"/>
      <c r="EP3058" s="365"/>
      <c r="EQ3058" s="365"/>
      <c r="ER3058" s="365"/>
      <c r="ES3058" s="365"/>
      <c r="ET3058" s="365"/>
      <c r="EU3058" s="365"/>
      <c r="EV3058" s="365"/>
      <c r="EW3058" s="365"/>
      <c r="EX3058" s="365"/>
      <c r="EY3058" s="365"/>
      <c r="EZ3058" s="365"/>
      <c r="FA3058" s="365"/>
      <c r="FB3058" s="365"/>
      <c r="FC3058" s="365"/>
      <c r="FD3058" s="365"/>
      <c r="FE3058" s="365"/>
      <c r="FF3058" s="365"/>
      <c r="FG3058" s="365"/>
      <c r="FH3058" s="365"/>
      <c r="FI3058" s="365"/>
      <c r="FJ3058" s="365"/>
      <c r="FK3058" s="365"/>
      <c r="FL3058" s="365"/>
      <c r="FM3058" s="365"/>
      <c r="FN3058" s="365"/>
      <c r="FO3058" s="365"/>
      <c r="FP3058" s="365"/>
      <c r="FQ3058" s="365"/>
      <c r="FR3058" s="365"/>
      <c r="FS3058" s="365"/>
      <c r="FT3058" s="365"/>
      <c r="FU3058" s="365"/>
      <c r="FV3058" s="365"/>
      <c r="FW3058" s="365"/>
      <c r="FX3058" s="365"/>
      <c r="FY3058" s="365"/>
      <c r="FZ3058" s="365"/>
      <c r="GA3058" s="365"/>
      <c r="GB3058" s="365"/>
      <c r="GC3058" s="365"/>
      <c r="GD3058" s="365"/>
      <c r="GE3058" s="365"/>
      <c r="GF3058" s="365"/>
      <c r="GG3058" s="365"/>
      <c r="GH3058" s="365"/>
      <c r="GI3058" s="365"/>
      <c r="GJ3058" s="365"/>
      <c r="GK3058" s="365"/>
      <c r="GL3058" s="365"/>
      <c r="GM3058" s="365"/>
      <c r="GN3058" s="365"/>
      <c r="GO3058" s="365"/>
      <c r="GP3058" s="365"/>
      <c r="GQ3058" s="365"/>
      <c r="GR3058" s="365"/>
      <c r="GS3058" s="365"/>
      <c r="GT3058" s="365"/>
      <c r="GU3058" s="365"/>
      <c r="GV3058" s="365"/>
      <c r="GW3058" s="365"/>
      <c r="GX3058" s="365"/>
      <c r="GY3058" s="365"/>
      <c r="GZ3058" s="365"/>
      <c r="HA3058" s="365"/>
      <c r="HB3058" s="365"/>
      <c r="HC3058" s="365"/>
      <c r="HD3058" s="365"/>
      <c r="HE3058" s="365"/>
      <c r="HF3058" s="365"/>
      <c r="HG3058" s="365"/>
      <c r="HH3058" s="365"/>
      <c r="HI3058" s="365"/>
      <c r="HJ3058" s="365"/>
      <c r="HK3058" s="365"/>
      <c r="HL3058" s="365"/>
      <c r="HM3058" s="365"/>
      <c r="HN3058" s="365"/>
      <c r="HO3058" s="365"/>
      <c r="HP3058" s="365"/>
      <c r="HQ3058" s="365"/>
      <c r="HR3058" s="365"/>
      <c r="HS3058" s="365"/>
      <c r="HT3058" s="365"/>
      <c r="HU3058" s="365"/>
      <c r="HV3058" s="365"/>
      <c r="HW3058" s="365"/>
      <c r="HX3058" s="365"/>
      <c r="HY3058" s="365"/>
      <c r="HZ3058" s="365"/>
      <c r="IA3058" s="365"/>
      <c r="IB3058" s="365"/>
      <c r="IC3058" s="365"/>
      <c r="ID3058" s="365"/>
      <c r="IE3058" s="365"/>
      <c r="IF3058" s="365"/>
      <c r="IG3058" s="365"/>
      <c r="IH3058" s="365"/>
      <c r="II3058" s="365"/>
      <c r="IJ3058" s="365"/>
      <c r="IK3058" s="365"/>
      <c r="IL3058" s="365"/>
      <c r="IM3058" s="365"/>
      <c r="IN3058" s="365"/>
      <c r="IO3058" s="365"/>
      <c r="IP3058" s="365"/>
      <c r="IQ3058" s="365"/>
      <c r="IR3058" s="365"/>
      <c r="IS3058" s="365"/>
      <c r="IT3058" s="365"/>
      <c r="IU3058" s="365"/>
      <c r="IV3058" s="365"/>
    </row>
    <row r="3059" spans="1:256" ht="12.5">
      <c r="B3059" s="65"/>
      <c r="C3059" s="66">
        <f>IF(E3059="A",4,IF(E3059="B",3,IF(E3059="C",2,IF(E3059="D",1,0))))</f>
        <v>4</v>
      </c>
      <c r="D3059" s="76" t="s">
        <v>87</v>
      </c>
      <c r="E3059" s="76" t="s">
        <v>68</v>
      </c>
      <c r="F3059" s="99" t="s">
        <v>70</v>
      </c>
      <c r="G3059" s="78"/>
      <c r="H3059" s="96" t="s">
        <v>197</v>
      </c>
      <c r="I3059" s="107" t="s">
        <v>3687</v>
      </c>
      <c r="J3059" s="81" t="s">
        <v>616</v>
      </c>
      <c r="K3059" s="72"/>
      <c r="L3059" s="72"/>
      <c r="M3059" s="72"/>
      <c r="N3059" s="72"/>
      <c r="O3059" s="72"/>
      <c r="P3059" s="72"/>
      <c r="Q3059" s="833"/>
      <c r="R3059" s="102"/>
      <c r="S3059" s="73"/>
      <c r="T3059" s="102"/>
      <c r="U3059" s="103"/>
      <c r="V3059" s="104"/>
      <c r="W3059" s="325"/>
      <c r="X3059" s="325"/>
      <c r="Y3059" s="325"/>
      <c r="Z3059" s="325"/>
      <c r="AA3059" s="325"/>
      <c r="AB3059" s="325"/>
      <c r="AC3059" s="325"/>
      <c r="AD3059" s="325"/>
      <c r="AE3059" s="325"/>
      <c r="AF3059" s="325"/>
      <c r="AG3059" s="325"/>
      <c r="AH3059" s="325"/>
      <c r="AI3059" s="325"/>
      <c r="AJ3059" s="325"/>
      <c r="AK3059" s="325"/>
      <c r="AL3059" s="325"/>
      <c r="AM3059" s="325"/>
      <c r="AN3059" s="325"/>
      <c r="AO3059" s="325"/>
      <c r="AP3059" s="325"/>
      <c r="AQ3059" s="325"/>
      <c r="AR3059" s="325"/>
      <c r="AS3059" s="325"/>
      <c r="AT3059" s="325"/>
      <c r="AU3059" s="325"/>
      <c r="AV3059" s="325"/>
      <c r="AW3059" s="325"/>
      <c r="AX3059" s="325"/>
      <c r="AY3059" s="325"/>
      <c r="AZ3059" s="325"/>
      <c r="BA3059" s="325"/>
      <c r="BB3059" s="325"/>
      <c r="BC3059" s="325"/>
      <c r="BD3059" s="325"/>
      <c r="BE3059" s="325"/>
      <c r="BF3059" s="325"/>
      <c r="BG3059" s="325"/>
      <c r="BH3059" s="325"/>
      <c r="BI3059" s="325"/>
      <c r="BJ3059" s="325"/>
      <c r="BK3059" s="325"/>
      <c r="BL3059" s="325"/>
      <c r="BM3059" s="325"/>
      <c r="BN3059" s="325"/>
      <c r="BO3059" s="325"/>
      <c r="BP3059" s="325"/>
      <c r="BQ3059" s="325"/>
      <c r="BR3059" s="325"/>
      <c r="BS3059" s="325"/>
      <c r="BT3059" s="325"/>
      <c r="BU3059" s="325"/>
      <c r="BV3059" s="325"/>
      <c r="BW3059" s="325"/>
      <c r="BX3059" s="325"/>
      <c r="BY3059" s="325"/>
      <c r="BZ3059" s="325"/>
      <c r="CA3059" s="325"/>
      <c r="CB3059" s="325"/>
      <c r="CC3059" s="325"/>
      <c r="CD3059" s="325"/>
      <c r="CE3059" s="325"/>
      <c r="CF3059" s="325"/>
      <c r="CG3059" s="325"/>
      <c r="CH3059" s="325"/>
      <c r="CI3059" s="325"/>
      <c r="CJ3059" s="325"/>
      <c r="CK3059" s="325"/>
      <c r="CL3059" s="325"/>
      <c r="CM3059" s="325"/>
      <c r="CN3059" s="325"/>
      <c r="CO3059" s="325"/>
      <c r="CP3059" s="325"/>
      <c r="CQ3059" s="325"/>
      <c r="CR3059" s="325"/>
      <c r="CS3059" s="325"/>
      <c r="CT3059" s="325"/>
      <c r="CU3059" s="325"/>
      <c r="CV3059" s="325"/>
      <c r="CW3059" s="325"/>
      <c r="CX3059" s="325"/>
      <c r="CY3059" s="325"/>
      <c r="CZ3059" s="325"/>
      <c r="DA3059" s="325"/>
      <c r="DB3059" s="325"/>
      <c r="DC3059" s="325"/>
      <c r="DD3059" s="325"/>
      <c r="DE3059" s="325"/>
      <c r="DF3059" s="325"/>
      <c r="DG3059" s="325"/>
      <c r="DH3059" s="325"/>
      <c r="DI3059" s="325"/>
      <c r="DJ3059" s="325"/>
      <c r="DK3059" s="325"/>
      <c r="DL3059" s="325"/>
      <c r="DM3059" s="325"/>
      <c r="DN3059" s="325"/>
      <c r="DO3059" s="325"/>
      <c r="DP3059" s="325"/>
      <c r="DQ3059" s="325"/>
      <c r="DR3059" s="325"/>
      <c r="DS3059" s="325"/>
      <c r="DT3059" s="325"/>
      <c r="DU3059" s="325"/>
      <c r="DV3059" s="325"/>
      <c r="DW3059" s="325"/>
      <c r="DX3059" s="325"/>
      <c r="DY3059" s="325"/>
      <c r="DZ3059" s="325"/>
      <c r="EA3059" s="325"/>
      <c r="EB3059" s="325"/>
      <c r="EC3059" s="325"/>
      <c r="ED3059" s="325"/>
      <c r="EE3059" s="325"/>
      <c r="EF3059" s="325"/>
      <c r="EG3059" s="325"/>
      <c r="EH3059" s="325"/>
      <c r="EI3059" s="325"/>
      <c r="EJ3059" s="325"/>
      <c r="EK3059" s="325"/>
      <c r="EL3059" s="325"/>
      <c r="EM3059" s="325"/>
      <c r="EN3059" s="325"/>
      <c r="EO3059" s="325"/>
      <c r="EP3059" s="325"/>
      <c r="EQ3059" s="325"/>
      <c r="ER3059" s="325"/>
      <c r="ES3059" s="325"/>
      <c r="ET3059" s="325"/>
      <c r="EU3059" s="325"/>
      <c r="EV3059" s="325"/>
      <c r="EW3059" s="325"/>
      <c r="EX3059" s="325"/>
      <c r="EY3059" s="325"/>
      <c r="EZ3059" s="325"/>
      <c r="FA3059" s="325"/>
      <c r="FB3059" s="325"/>
      <c r="FC3059" s="325"/>
      <c r="FD3059" s="325"/>
      <c r="FE3059" s="325"/>
      <c r="FF3059" s="325"/>
      <c r="FG3059" s="325"/>
      <c r="FH3059" s="325"/>
      <c r="FI3059" s="325"/>
      <c r="FJ3059" s="325"/>
      <c r="FK3059" s="325"/>
      <c r="FL3059" s="325"/>
      <c r="FM3059" s="325"/>
      <c r="FN3059" s="325"/>
      <c r="FO3059" s="325"/>
      <c r="FP3059" s="325"/>
      <c r="FQ3059" s="325"/>
      <c r="FR3059" s="325"/>
      <c r="FS3059" s="325"/>
      <c r="FT3059" s="325"/>
      <c r="FU3059" s="325"/>
      <c r="FV3059" s="325"/>
      <c r="FW3059" s="325"/>
      <c r="FX3059" s="325"/>
      <c r="FY3059" s="325"/>
      <c r="FZ3059" s="325"/>
      <c r="GA3059" s="325"/>
      <c r="GB3059" s="325"/>
      <c r="GC3059" s="325"/>
      <c r="GD3059" s="325"/>
      <c r="GE3059" s="325"/>
      <c r="GF3059" s="325"/>
      <c r="GG3059" s="325"/>
      <c r="GH3059" s="325"/>
      <c r="GI3059" s="325"/>
      <c r="GJ3059" s="325"/>
      <c r="GK3059" s="325"/>
      <c r="GL3059" s="325"/>
      <c r="GM3059" s="325"/>
      <c r="GN3059" s="325"/>
      <c r="GO3059" s="325"/>
      <c r="GP3059" s="325"/>
      <c r="GQ3059" s="325"/>
      <c r="GR3059" s="325"/>
      <c r="GS3059" s="325"/>
      <c r="GT3059" s="325"/>
      <c r="GU3059" s="325"/>
      <c r="GV3059" s="325"/>
      <c r="GW3059" s="325"/>
      <c r="GX3059" s="325"/>
      <c r="GY3059" s="325"/>
      <c r="GZ3059" s="325"/>
      <c r="HA3059" s="325"/>
      <c r="HB3059" s="325"/>
      <c r="HC3059" s="325"/>
      <c r="HD3059" s="325"/>
      <c r="HE3059" s="325"/>
      <c r="HF3059" s="325"/>
      <c r="HG3059" s="325"/>
      <c r="HH3059" s="325"/>
      <c r="HI3059" s="325"/>
      <c r="HJ3059" s="325"/>
      <c r="HK3059" s="325"/>
      <c r="HL3059" s="325"/>
      <c r="HM3059" s="325"/>
      <c r="HN3059" s="325"/>
      <c r="HO3059" s="325"/>
      <c r="HP3059" s="325"/>
      <c r="HQ3059" s="325"/>
      <c r="HR3059" s="325"/>
      <c r="HS3059" s="325"/>
      <c r="HT3059" s="325"/>
      <c r="HU3059" s="325"/>
      <c r="HV3059" s="325"/>
      <c r="HW3059" s="325"/>
      <c r="HX3059" s="325"/>
      <c r="HY3059" s="325"/>
      <c r="HZ3059" s="325"/>
      <c r="IA3059" s="325"/>
      <c r="IB3059" s="325"/>
      <c r="IC3059" s="325"/>
      <c r="ID3059" s="325"/>
      <c r="IE3059" s="325"/>
      <c r="IF3059" s="325"/>
      <c r="IG3059" s="325"/>
      <c r="IH3059" s="325"/>
      <c r="II3059" s="325"/>
      <c r="IJ3059" s="325"/>
      <c r="IK3059" s="325"/>
      <c r="IL3059" s="325"/>
      <c r="IM3059" s="325"/>
      <c r="IN3059" s="325"/>
      <c r="IO3059" s="325"/>
      <c r="IP3059" s="325"/>
      <c r="IQ3059" s="325"/>
      <c r="IR3059" s="325"/>
      <c r="IS3059" s="325"/>
      <c r="IT3059" s="325"/>
      <c r="IU3059" s="325"/>
      <c r="IV3059" s="325"/>
    </row>
    <row r="3060" spans="1:256" s="325" customFormat="1" ht="12" customHeight="1">
      <c r="A3060" s="217"/>
      <c r="B3060" s="65">
        <v>1</v>
      </c>
      <c r="C3060" s="66">
        <f>IF(E3060="A",1,IF(E3060="B",1,0))</f>
        <v>1</v>
      </c>
      <c r="D3060" s="663" t="s">
        <v>90</v>
      </c>
      <c r="E3060" s="248" t="s">
        <v>87</v>
      </c>
      <c r="F3060" s="248" t="s">
        <v>87</v>
      </c>
      <c r="G3060" s="78"/>
      <c r="H3060" s="96" t="s">
        <v>240</v>
      </c>
      <c r="I3060" s="107" t="s">
        <v>3688</v>
      </c>
      <c r="J3060" s="81"/>
      <c r="K3060" s="72"/>
      <c r="L3060" s="72"/>
      <c r="M3060" s="72"/>
      <c r="N3060" s="72"/>
      <c r="O3060" s="72"/>
      <c r="P3060" s="72"/>
      <c r="Q3060" s="833"/>
      <c r="R3060" s="102"/>
      <c r="S3060" s="73"/>
      <c r="T3060" s="102"/>
      <c r="U3060" s="103"/>
      <c r="V3060" s="104"/>
      <c r="W3060" s="365"/>
      <c r="X3060" s="365"/>
      <c r="Y3060" s="365"/>
      <c r="Z3060" s="365"/>
      <c r="AA3060" s="365"/>
      <c r="AB3060" s="365"/>
      <c r="AC3060" s="365"/>
      <c r="AD3060" s="365"/>
      <c r="AE3060" s="365"/>
      <c r="AF3060" s="365"/>
      <c r="AG3060" s="365"/>
      <c r="AH3060" s="365"/>
      <c r="AI3060" s="365"/>
      <c r="AJ3060" s="365"/>
      <c r="AK3060" s="365"/>
      <c r="AL3060" s="365"/>
      <c r="AM3060" s="365"/>
      <c r="AN3060" s="365"/>
      <c r="AO3060" s="365"/>
      <c r="AP3060" s="365"/>
      <c r="AQ3060" s="365"/>
      <c r="AR3060" s="365"/>
      <c r="AS3060" s="365"/>
      <c r="AT3060" s="365"/>
      <c r="AU3060" s="365"/>
      <c r="AV3060" s="365"/>
      <c r="AW3060" s="365"/>
      <c r="AX3060" s="365"/>
      <c r="AY3060" s="365"/>
      <c r="AZ3060" s="365"/>
      <c r="BA3060" s="365"/>
      <c r="BB3060" s="365"/>
      <c r="BC3060" s="365"/>
      <c r="BD3060" s="365"/>
      <c r="BE3060" s="365"/>
      <c r="BF3060" s="365"/>
      <c r="BG3060" s="365"/>
      <c r="BH3060" s="365"/>
      <c r="BI3060" s="365"/>
      <c r="BJ3060" s="365"/>
      <c r="BK3060" s="365"/>
      <c r="BL3060" s="365"/>
      <c r="BM3060" s="365"/>
      <c r="BN3060" s="365"/>
      <c r="BO3060" s="365"/>
      <c r="BP3060" s="365"/>
      <c r="BQ3060" s="365"/>
      <c r="BR3060" s="365"/>
      <c r="BS3060" s="365"/>
      <c r="BT3060" s="365"/>
      <c r="BU3060" s="365"/>
      <c r="BV3060" s="365"/>
      <c r="BW3060" s="365"/>
      <c r="BX3060" s="365"/>
      <c r="BY3060" s="365"/>
      <c r="BZ3060" s="365"/>
      <c r="CA3060" s="365"/>
      <c r="CB3060" s="365"/>
      <c r="CC3060" s="365"/>
      <c r="CD3060" s="365"/>
      <c r="CE3060" s="365"/>
      <c r="CF3060" s="365"/>
      <c r="CG3060" s="365"/>
      <c r="CH3060" s="365"/>
      <c r="CI3060" s="365"/>
      <c r="CJ3060" s="365"/>
      <c r="CK3060" s="365"/>
      <c r="CL3060" s="365"/>
      <c r="CM3060" s="365"/>
      <c r="CN3060" s="365"/>
      <c r="CO3060" s="365"/>
      <c r="CP3060" s="365"/>
      <c r="CQ3060" s="365"/>
      <c r="CR3060" s="365"/>
      <c r="CS3060" s="365"/>
      <c r="CT3060" s="365"/>
      <c r="CU3060" s="365"/>
      <c r="CV3060" s="365"/>
      <c r="CW3060" s="365"/>
      <c r="CX3060" s="365"/>
      <c r="CY3060" s="365"/>
      <c r="CZ3060" s="365"/>
      <c r="DA3060" s="365"/>
      <c r="DB3060" s="365"/>
      <c r="DC3060" s="365"/>
      <c r="DD3060" s="365"/>
      <c r="DE3060" s="365"/>
      <c r="DF3060" s="365"/>
      <c r="DG3060" s="365"/>
      <c r="DH3060" s="365"/>
      <c r="DI3060" s="365"/>
      <c r="DJ3060" s="365"/>
      <c r="DK3060" s="365"/>
      <c r="DL3060" s="365"/>
      <c r="DM3060" s="365"/>
      <c r="DN3060" s="365"/>
      <c r="DO3060" s="365"/>
      <c r="DP3060" s="365"/>
      <c r="DQ3060" s="365"/>
      <c r="DR3060" s="365"/>
      <c r="DS3060" s="365"/>
      <c r="DT3060" s="365"/>
      <c r="DU3060" s="365"/>
      <c r="DV3060" s="365"/>
      <c r="DW3060" s="365"/>
      <c r="DX3060" s="365"/>
      <c r="DY3060" s="365"/>
      <c r="DZ3060" s="365"/>
      <c r="EA3060" s="365"/>
      <c r="EB3060" s="365"/>
      <c r="EC3060" s="365"/>
      <c r="ED3060" s="365"/>
      <c r="EE3060" s="365"/>
      <c r="EF3060" s="365"/>
      <c r="EG3060" s="365"/>
      <c r="EH3060" s="365"/>
      <c r="EI3060" s="365"/>
      <c r="EJ3060" s="365"/>
      <c r="EK3060" s="365"/>
      <c r="EL3060" s="365"/>
      <c r="EM3060" s="365"/>
      <c r="EN3060" s="365"/>
      <c r="EO3060" s="365"/>
      <c r="EP3060" s="365"/>
      <c r="EQ3060" s="365"/>
      <c r="ER3060" s="365"/>
      <c r="ES3060" s="365"/>
      <c r="ET3060" s="365"/>
      <c r="EU3060" s="365"/>
      <c r="EV3060" s="365"/>
      <c r="EW3060" s="365"/>
      <c r="EX3060" s="365"/>
      <c r="EY3060" s="365"/>
      <c r="EZ3060" s="365"/>
      <c r="FA3060" s="365"/>
      <c r="FB3060" s="365"/>
      <c r="FC3060" s="365"/>
      <c r="FD3060" s="365"/>
      <c r="FE3060" s="365"/>
      <c r="FF3060" s="365"/>
      <c r="FG3060" s="365"/>
      <c r="FH3060" s="365"/>
      <c r="FI3060" s="365"/>
      <c r="FJ3060" s="365"/>
      <c r="FK3060" s="365"/>
      <c r="FL3060" s="365"/>
      <c r="FM3060" s="365"/>
      <c r="FN3060" s="365"/>
      <c r="FO3060" s="365"/>
      <c r="FP3060" s="365"/>
      <c r="FQ3060" s="365"/>
      <c r="FR3060" s="365"/>
      <c r="FS3060" s="365"/>
      <c r="FT3060" s="365"/>
      <c r="FU3060" s="365"/>
      <c r="FV3060" s="365"/>
      <c r="FW3060" s="365"/>
      <c r="FX3060" s="365"/>
      <c r="FY3060" s="365"/>
      <c r="FZ3060" s="365"/>
      <c r="GA3060" s="365"/>
      <c r="GB3060" s="365"/>
      <c r="GC3060" s="365"/>
      <c r="GD3060" s="365"/>
      <c r="GE3060" s="365"/>
      <c r="GF3060" s="365"/>
      <c r="GG3060" s="365"/>
      <c r="GH3060" s="365"/>
      <c r="GI3060" s="365"/>
      <c r="GJ3060" s="365"/>
      <c r="GK3060" s="365"/>
      <c r="GL3060" s="365"/>
      <c r="GM3060" s="365"/>
      <c r="GN3060" s="365"/>
      <c r="GO3060" s="365"/>
      <c r="GP3060" s="365"/>
      <c r="GQ3060" s="365"/>
      <c r="GR3060" s="365"/>
      <c r="GS3060" s="365"/>
      <c r="GT3060" s="365"/>
      <c r="GU3060" s="365"/>
      <c r="GV3060" s="365"/>
      <c r="GW3060" s="365"/>
      <c r="GX3060" s="365"/>
      <c r="GY3060" s="365"/>
      <c r="GZ3060" s="365"/>
      <c r="HA3060" s="365"/>
      <c r="HB3060" s="365"/>
      <c r="HC3060" s="365"/>
      <c r="HD3060" s="365"/>
      <c r="HE3060" s="365"/>
      <c r="HF3060" s="365"/>
      <c r="HG3060" s="365"/>
      <c r="HH3060" s="365"/>
      <c r="HI3060" s="365"/>
      <c r="HJ3060" s="365"/>
      <c r="HK3060" s="365"/>
      <c r="HL3060" s="365"/>
      <c r="HM3060" s="365"/>
      <c r="HN3060" s="365"/>
      <c r="HO3060" s="365"/>
      <c r="HP3060" s="365"/>
      <c r="HQ3060" s="365"/>
      <c r="HR3060" s="365"/>
      <c r="HS3060" s="365"/>
      <c r="HT3060" s="365"/>
      <c r="HU3060" s="365"/>
      <c r="HV3060" s="365"/>
      <c r="HW3060" s="365"/>
      <c r="HX3060" s="365"/>
      <c r="HY3060" s="365"/>
      <c r="HZ3060" s="365"/>
      <c r="IA3060" s="365"/>
      <c r="IB3060" s="365"/>
      <c r="IC3060" s="365"/>
      <c r="ID3060" s="365"/>
      <c r="IE3060" s="365"/>
      <c r="IF3060" s="365"/>
      <c r="IG3060" s="365"/>
      <c r="IH3060" s="365"/>
      <c r="II3060" s="365"/>
      <c r="IJ3060" s="365"/>
      <c r="IK3060" s="365"/>
      <c r="IL3060" s="365"/>
      <c r="IM3060" s="365"/>
      <c r="IN3060" s="365"/>
      <c r="IO3060" s="365"/>
      <c r="IP3060" s="365"/>
      <c r="IQ3060" s="365"/>
      <c r="IR3060" s="365"/>
      <c r="IS3060" s="365"/>
      <c r="IT3060" s="365"/>
      <c r="IU3060" s="365"/>
      <c r="IV3060" s="365"/>
    </row>
    <row r="3061" spans="1:256" ht="12" customHeight="1">
      <c r="B3061" s="65">
        <v>1</v>
      </c>
      <c r="C3061" s="66">
        <f>IF(E3061="A",1,IF(E3061="B",1,0))</f>
        <v>0</v>
      </c>
      <c r="D3061" s="659" t="s">
        <v>90</v>
      </c>
      <c r="E3061" s="656" t="s">
        <v>70</v>
      </c>
      <c r="F3061" s="656" t="s">
        <v>99</v>
      </c>
      <c r="G3061" s="78"/>
      <c r="H3061" s="96" t="s">
        <v>119</v>
      </c>
      <c r="I3061" s="107" t="s">
        <v>3689</v>
      </c>
      <c r="J3061" s="81"/>
      <c r="K3061" s="72"/>
      <c r="L3061" s="72"/>
      <c r="M3061" s="72"/>
      <c r="N3061" s="72"/>
      <c r="O3061" s="72"/>
      <c r="P3061" s="72"/>
      <c r="Q3061" s="833"/>
      <c r="R3061" s="102"/>
      <c r="S3061" s="73"/>
      <c r="T3061" s="102"/>
      <c r="U3061" s="103"/>
      <c r="V3061" s="104"/>
      <c r="W3061" s="365"/>
      <c r="X3061" s="365"/>
      <c r="Y3061" s="365"/>
      <c r="Z3061" s="365"/>
      <c r="AA3061" s="365"/>
      <c r="AB3061" s="365"/>
      <c r="AC3061" s="365"/>
      <c r="AD3061" s="365"/>
      <c r="AE3061" s="365"/>
      <c r="AF3061" s="365"/>
      <c r="AG3061" s="365"/>
      <c r="AH3061" s="365"/>
      <c r="AI3061" s="365"/>
      <c r="AJ3061" s="365"/>
      <c r="AK3061" s="365"/>
      <c r="AL3061" s="365"/>
      <c r="AM3061" s="365"/>
      <c r="AN3061" s="365"/>
      <c r="AO3061" s="365"/>
      <c r="AP3061" s="365"/>
      <c r="AQ3061" s="365"/>
      <c r="AR3061" s="365"/>
      <c r="AS3061" s="365"/>
      <c r="AT3061" s="365"/>
      <c r="AU3061" s="365"/>
      <c r="AV3061" s="365"/>
      <c r="AW3061" s="365"/>
      <c r="AX3061" s="365"/>
      <c r="AY3061" s="365"/>
      <c r="AZ3061" s="365"/>
      <c r="BA3061" s="365"/>
      <c r="BB3061" s="365"/>
      <c r="BC3061" s="365"/>
      <c r="BD3061" s="365"/>
      <c r="BE3061" s="365"/>
      <c r="BF3061" s="365"/>
      <c r="BG3061" s="365"/>
      <c r="BH3061" s="365"/>
      <c r="BI3061" s="365"/>
      <c r="BJ3061" s="365"/>
      <c r="BK3061" s="365"/>
      <c r="BL3061" s="365"/>
      <c r="BM3061" s="365"/>
      <c r="BN3061" s="365"/>
      <c r="BO3061" s="365"/>
      <c r="BP3061" s="365"/>
      <c r="BQ3061" s="365"/>
      <c r="BR3061" s="365"/>
      <c r="BS3061" s="365"/>
      <c r="BT3061" s="365"/>
      <c r="BU3061" s="365"/>
      <c r="BV3061" s="365"/>
      <c r="BW3061" s="365"/>
      <c r="BX3061" s="365"/>
      <c r="BY3061" s="365"/>
      <c r="BZ3061" s="365"/>
      <c r="CA3061" s="365"/>
      <c r="CB3061" s="365"/>
      <c r="CC3061" s="365"/>
      <c r="CD3061" s="365"/>
      <c r="CE3061" s="365"/>
      <c r="CF3061" s="365"/>
      <c r="CG3061" s="365"/>
      <c r="CH3061" s="365"/>
      <c r="CI3061" s="365"/>
      <c r="CJ3061" s="365"/>
      <c r="CK3061" s="365"/>
      <c r="CL3061" s="365"/>
      <c r="CM3061" s="365"/>
      <c r="CN3061" s="365"/>
      <c r="CO3061" s="365"/>
      <c r="CP3061" s="365"/>
      <c r="CQ3061" s="365"/>
      <c r="CR3061" s="365"/>
      <c r="CS3061" s="365"/>
      <c r="CT3061" s="365"/>
      <c r="CU3061" s="365"/>
      <c r="CV3061" s="365"/>
      <c r="CW3061" s="365"/>
      <c r="CX3061" s="365"/>
      <c r="CY3061" s="365"/>
      <c r="CZ3061" s="365"/>
      <c r="DA3061" s="365"/>
      <c r="DB3061" s="365"/>
      <c r="DC3061" s="365"/>
      <c r="DD3061" s="365"/>
      <c r="DE3061" s="365"/>
      <c r="DF3061" s="365"/>
      <c r="DG3061" s="365"/>
      <c r="DH3061" s="365"/>
      <c r="DI3061" s="365"/>
      <c r="DJ3061" s="365"/>
      <c r="DK3061" s="365"/>
      <c r="DL3061" s="365"/>
      <c r="DM3061" s="365"/>
      <c r="DN3061" s="365"/>
      <c r="DO3061" s="365"/>
      <c r="DP3061" s="365"/>
      <c r="DQ3061" s="365"/>
      <c r="DR3061" s="365"/>
      <c r="DS3061" s="365"/>
      <c r="DT3061" s="365"/>
      <c r="DU3061" s="365"/>
      <c r="DV3061" s="365"/>
      <c r="DW3061" s="365"/>
      <c r="DX3061" s="365"/>
      <c r="DY3061" s="365"/>
      <c r="DZ3061" s="365"/>
      <c r="EA3061" s="365"/>
      <c r="EB3061" s="365"/>
      <c r="EC3061" s="365"/>
      <c r="ED3061" s="365"/>
      <c r="EE3061" s="365"/>
      <c r="EF3061" s="365"/>
      <c r="EG3061" s="365"/>
      <c r="EH3061" s="365"/>
      <c r="EI3061" s="365"/>
      <c r="EJ3061" s="365"/>
      <c r="EK3061" s="365"/>
      <c r="EL3061" s="365"/>
      <c r="EM3061" s="365"/>
      <c r="EN3061" s="365"/>
      <c r="EO3061" s="365"/>
      <c r="EP3061" s="365"/>
      <c r="EQ3061" s="365"/>
      <c r="ER3061" s="365"/>
      <c r="ES3061" s="365"/>
      <c r="ET3061" s="365"/>
      <c r="EU3061" s="365"/>
      <c r="EV3061" s="365"/>
      <c r="EW3061" s="365"/>
      <c r="EX3061" s="365"/>
      <c r="EY3061" s="365"/>
      <c r="EZ3061" s="365"/>
      <c r="FA3061" s="365"/>
      <c r="FB3061" s="365"/>
      <c r="FC3061" s="365"/>
      <c r="FD3061" s="365"/>
      <c r="FE3061" s="365"/>
      <c r="FF3061" s="365"/>
      <c r="FG3061" s="365"/>
      <c r="FH3061" s="365"/>
      <c r="FI3061" s="365"/>
      <c r="FJ3061" s="365"/>
      <c r="FK3061" s="365"/>
      <c r="FL3061" s="365"/>
      <c r="FM3061" s="365"/>
      <c r="FN3061" s="365"/>
      <c r="FO3061" s="365"/>
      <c r="FP3061" s="365"/>
      <c r="FQ3061" s="365"/>
      <c r="FR3061" s="365"/>
      <c r="FS3061" s="365"/>
      <c r="FT3061" s="365"/>
      <c r="FU3061" s="365"/>
      <c r="FV3061" s="365"/>
      <c r="FW3061" s="365"/>
      <c r="FX3061" s="365"/>
      <c r="FY3061" s="365"/>
      <c r="FZ3061" s="365"/>
      <c r="GA3061" s="365"/>
      <c r="GB3061" s="365"/>
      <c r="GC3061" s="365"/>
      <c r="GD3061" s="365"/>
      <c r="GE3061" s="365"/>
      <c r="GF3061" s="365"/>
      <c r="GG3061" s="365"/>
      <c r="GH3061" s="365"/>
      <c r="GI3061" s="365"/>
      <c r="GJ3061" s="365"/>
      <c r="GK3061" s="365"/>
      <c r="GL3061" s="365"/>
      <c r="GM3061" s="365"/>
      <c r="GN3061" s="365"/>
      <c r="GO3061" s="365"/>
      <c r="GP3061" s="365"/>
      <c r="GQ3061" s="365"/>
      <c r="GR3061" s="365"/>
      <c r="GS3061" s="365"/>
      <c r="GT3061" s="365"/>
      <c r="GU3061" s="365"/>
      <c r="GV3061" s="365"/>
      <c r="GW3061" s="365"/>
      <c r="GX3061" s="365"/>
      <c r="GY3061" s="365"/>
      <c r="GZ3061" s="365"/>
      <c r="HA3061" s="365"/>
      <c r="HB3061" s="365"/>
      <c r="HC3061" s="365"/>
      <c r="HD3061" s="365"/>
      <c r="HE3061" s="365"/>
      <c r="HF3061" s="365"/>
      <c r="HG3061" s="365"/>
      <c r="HH3061" s="365"/>
      <c r="HI3061" s="365"/>
      <c r="HJ3061" s="365"/>
      <c r="HK3061" s="365"/>
      <c r="HL3061" s="365"/>
      <c r="HM3061" s="365"/>
      <c r="HN3061" s="365"/>
      <c r="HO3061" s="365"/>
      <c r="HP3061" s="365"/>
      <c r="HQ3061" s="365"/>
      <c r="HR3061" s="365"/>
      <c r="HS3061" s="365"/>
      <c r="HT3061" s="365"/>
      <c r="HU3061" s="365"/>
      <c r="HV3061" s="365"/>
      <c r="HW3061" s="365"/>
      <c r="HX3061" s="365"/>
      <c r="HY3061" s="365"/>
      <c r="HZ3061" s="365"/>
      <c r="IA3061" s="365"/>
      <c r="IB3061" s="365"/>
      <c r="IC3061" s="365"/>
      <c r="ID3061" s="365"/>
      <c r="IE3061" s="365"/>
      <c r="IF3061" s="365"/>
      <c r="IG3061" s="365"/>
      <c r="IH3061" s="365"/>
      <c r="II3061" s="365"/>
      <c r="IJ3061" s="365"/>
      <c r="IK3061" s="365"/>
      <c r="IL3061" s="365"/>
      <c r="IM3061" s="365"/>
      <c r="IN3061" s="365"/>
      <c r="IO3061" s="365"/>
      <c r="IP3061" s="365"/>
      <c r="IQ3061" s="365"/>
      <c r="IR3061" s="365"/>
      <c r="IS3061" s="365"/>
      <c r="IT3061" s="365"/>
      <c r="IU3061" s="365"/>
      <c r="IV3061" s="365"/>
    </row>
    <row r="3062" spans="1:256" ht="12.5">
      <c r="B3062" s="65">
        <v>1</v>
      </c>
      <c r="C3062" s="66">
        <f>IF(E3062="A",1,IF(E3062="B",1,0))</f>
        <v>1</v>
      </c>
      <c r="D3062" s="99" t="s">
        <v>70</v>
      </c>
      <c r="E3062" s="76" t="s">
        <v>68</v>
      </c>
      <c r="F3062" s="99" t="s">
        <v>70</v>
      </c>
      <c r="G3062" s="78"/>
      <c r="H3062" s="96" t="s">
        <v>94</v>
      </c>
      <c r="I3062" s="107" t="s">
        <v>3690</v>
      </c>
      <c r="J3062" s="81"/>
      <c r="K3062" s="72"/>
      <c r="L3062" s="72"/>
      <c r="M3062" s="72"/>
      <c r="N3062" s="72"/>
      <c r="O3062" s="72"/>
      <c r="P3062" s="72"/>
      <c r="Q3062" s="833"/>
      <c r="R3062" s="102"/>
      <c r="S3062" s="73"/>
      <c r="T3062" s="102"/>
      <c r="U3062" s="103"/>
      <c r="V3062" s="104"/>
      <c r="W3062" s="325"/>
      <c r="X3062" s="325"/>
      <c r="Y3062" s="325"/>
      <c r="Z3062" s="325"/>
      <c r="AA3062" s="325"/>
      <c r="AB3062" s="325"/>
      <c r="AC3062" s="325"/>
      <c r="AD3062" s="325"/>
      <c r="AE3062" s="325"/>
      <c r="AF3062" s="325"/>
      <c r="AG3062" s="325"/>
      <c r="AH3062" s="325"/>
      <c r="AI3062" s="325"/>
      <c r="AJ3062" s="325"/>
      <c r="AK3062" s="325"/>
      <c r="AL3062" s="325"/>
      <c r="AM3062" s="325"/>
      <c r="AN3062" s="325"/>
      <c r="AO3062" s="325"/>
      <c r="AP3062" s="325"/>
      <c r="AQ3062" s="325"/>
      <c r="AR3062" s="325"/>
      <c r="AS3062" s="325"/>
      <c r="AT3062" s="325"/>
      <c r="AU3062" s="325"/>
      <c r="AV3062" s="325"/>
      <c r="AW3062" s="325"/>
      <c r="AX3062" s="325"/>
      <c r="AY3062" s="325"/>
      <c r="AZ3062" s="325"/>
      <c r="BA3062" s="325"/>
      <c r="BB3062" s="325"/>
      <c r="BC3062" s="325"/>
      <c r="BD3062" s="325"/>
      <c r="BE3062" s="325"/>
      <c r="BF3062" s="325"/>
      <c r="BG3062" s="325"/>
      <c r="BH3062" s="325"/>
      <c r="BI3062" s="325"/>
      <c r="BJ3062" s="325"/>
      <c r="BK3062" s="325"/>
      <c r="BL3062" s="325"/>
      <c r="BM3062" s="325"/>
      <c r="BN3062" s="325"/>
      <c r="BO3062" s="325"/>
      <c r="BP3062" s="325"/>
      <c r="BQ3062" s="325"/>
      <c r="BR3062" s="325"/>
      <c r="BS3062" s="325"/>
      <c r="BT3062" s="325"/>
      <c r="BU3062" s="325"/>
      <c r="BV3062" s="325"/>
      <c r="BW3062" s="325"/>
      <c r="BX3062" s="325"/>
      <c r="BY3062" s="325"/>
      <c r="BZ3062" s="325"/>
      <c r="CA3062" s="325"/>
      <c r="CB3062" s="325"/>
      <c r="CC3062" s="325"/>
      <c r="CD3062" s="325"/>
      <c r="CE3062" s="325"/>
      <c r="CF3062" s="325"/>
      <c r="CG3062" s="325"/>
      <c r="CH3062" s="325"/>
      <c r="CI3062" s="325"/>
      <c r="CJ3062" s="325"/>
      <c r="CK3062" s="325"/>
      <c r="CL3062" s="325"/>
      <c r="CM3062" s="325"/>
      <c r="CN3062" s="325"/>
      <c r="CO3062" s="325"/>
      <c r="CP3062" s="325"/>
      <c r="CQ3062" s="325"/>
      <c r="CR3062" s="325"/>
      <c r="CS3062" s="325"/>
      <c r="CT3062" s="325"/>
      <c r="CU3062" s="325"/>
      <c r="CV3062" s="325"/>
      <c r="CW3062" s="325"/>
      <c r="CX3062" s="325"/>
      <c r="CY3062" s="325"/>
      <c r="CZ3062" s="325"/>
      <c r="DA3062" s="325"/>
      <c r="DB3062" s="325"/>
      <c r="DC3062" s="325"/>
      <c r="DD3062" s="325"/>
      <c r="DE3062" s="325"/>
      <c r="DF3062" s="325"/>
      <c r="DG3062" s="325"/>
      <c r="DH3062" s="325"/>
      <c r="DI3062" s="325"/>
      <c r="DJ3062" s="325"/>
      <c r="DK3062" s="325"/>
      <c r="DL3062" s="325"/>
      <c r="DM3062" s="325"/>
      <c r="DN3062" s="325"/>
      <c r="DO3062" s="325"/>
      <c r="DP3062" s="325"/>
      <c r="DQ3062" s="325"/>
      <c r="DR3062" s="325"/>
      <c r="DS3062" s="325"/>
      <c r="DT3062" s="325"/>
      <c r="DU3062" s="325"/>
      <c r="DV3062" s="325"/>
      <c r="DW3062" s="325"/>
      <c r="DX3062" s="325"/>
      <c r="DY3062" s="325"/>
      <c r="DZ3062" s="325"/>
      <c r="EA3062" s="325"/>
      <c r="EB3062" s="325"/>
      <c r="EC3062" s="325"/>
      <c r="ED3062" s="325"/>
      <c r="EE3062" s="325"/>
      <c r="EF3062" s="325"/>
      <c r="EG3062" s="325"/>
      <c r="EH3062" s="325"/>
      <c r="EI3062" s="325"/>
      <c r="EJ3062" s="325"/>
      <c r="EK3062" s="325"/>
      <c r="EL3062" s="325"/>
      <c r="EM3062" s="325"/>
      <c r="EN3062" s="325"/>
      <c r="EO3062" s="325"/>
      <c r="EP3062" s="325"/>
      <c r="EQ3062" s="325"/>
      <c r="ER3062" s="325"/>
      <c r="ES3062" s="325"/>
      <c r="ET3062" s="325"/>
      <c r="EU3062" s="325"/>
      <c r="EV3062" s="325"/>
      <c r="EW3062" s="325"/>
      <c r="EX3062" s="325"/>
      <c r="EY3062" s="325"/>
      <c r="EZ3062" s="325"/>
      <c r="FA3062" s="325"/>
      <c r="FB3062" s="325"/>
      <c r="FC3062" s="325"/>
      <c r="FD3062" s="325"/>
      <c r="FE3062" s="325"/>
      <c r="FF3062" s="325"/>
      <c r="FG3062" s="325"/>
      <c r="FH3062" s="325"/>
      <c r="FI3062" s="325"/>
      <c r="FJ3062" s="325"/>
      <c r="FK3062" s="325"/>
      <c r="FL3062" s="325"/>
      <c r="FM3062" s="325"/>
      <c r="FN3062" s="325"/>
      <c r="FO3062" s="325"/>
      <c r="FP3062" s="325"/>
      <c r="FQ3062" s="325"/>
      <c r="FR3062" s="325"/>
      <c r="FS3062" s="325"/>
      <c r="FT3062" s="325"/>
      <c r="FU3062" s="325"/>
      <c r="FV3062" s="325"/>
      <c r="FW3062" s="325"/>
      <c r="FX3062" s="325"/>
      <c r="FY3062" s="325"/>
      <c r="FZ3062" s="325"/>
      <c r="GA3062" s="325"/>
      <c r="GB3062" s="325"/>
      <c r="GC3062" s="325"/>
      <c r="GD3062" s="325"/>
      <c r="GE3062" s="325"/>
      <c r="GF3062" s="325"/>
      <c r="GG3062" s="325"/>
      <c r="GH3062" s="325"/>
      <c r="GI3062" s="325"/>
      <c r="GJ3062" s="325"/>
      <c r="GK3062" s="325"/>
      <c r="GL3062" s="325"/>
      <c r="GM3062" s="325"/>
      <c r="GN3062" s="325"/>
      <c r="GO3062" s="325"/>
      <c r="GP3062" s="325"/>
      <c r="GQ3062" s="325"/>
      <c r="GR3062" s="325"/>
      <c r="GS3062" s="325"/>
      <c r="GT3062" s="325"/>
      <c r="GU3062" s="325"/>
      <c r="GV3062" s="325"/>
      <c r="GW3062" s="325"/>
      <c r="GX3062" s="325"/>
      <c r="GY3062" s="325"/>
      <c r="GZ3062" s="325"/>
      <c r="HA3062" s="325"/>
      <c r="HB3062" s="325"/>
      <c r="HC3062" s="325"/>
      <c r="HD3062" s="325"/>
      <c r="HE3062" s="325"/>
      <c r="HF3062" s="325"/>
      <c r="HG3062" s="325"/>
      <c r="HH3062" s="325"/>
      <c r="HI3062" s="325"/>
      <c r="HJ3062" s="325"/>
      <c r="HK3062" s="325"/>
      <c r="HL3062" s="325"/>
      <c r="HM3062" s="325"/>
      <c r="HN3062" s="325"/>
      <c r="HO3062" s="325"/>
      <c r="HP3062" s="325"/>
      <c r="HQ3062" s="325"/>
      <c r="HR3062" s="325"/>
      <c r="HS3062" s="325"/>
      <c r="HT3062" s="325"/>
      <c r="HU3062" s="325"/>
      <c r="HV3062" s="325"/>
      <c r="HW3062" s="325"/>
      <c r="HX3062" s="325"/>
      <c r="HY3062" s="325"/>
      <c r="HZ3062" s="325"/>
      <c r="IA3062" s="325"/>
      <c r="IB3062" s="325"/>
      <c r="IC3062" s="325"/>
      <c r="ID3062" s="325"/>
      <c r="IE3062" s="325"/>
      <c r="IF3062" s="325"/>
      <c r="IG3062" s="325"/>
      <c r="IH3062" s="325"/>
      <c r="II3062" s="325"/>
      <c r="IJ3062" s="325"/>
      <c r="IK3062" s="325"/>
      <c r="IL3062" s="325"/>
      <c r="IM3062" s="325"/>
      <c r="IN3062" s="325"/>
      <c r="IO3062" s="325"/>
      <c r="IP3062" s="325"/>
      <c r="IQ3062" s="325"/>
      <c r="IR3062" s="325"/>
      <c r="IS3062" s="325"/>
      <c r="IT3062" s="325"/>
      <c r="IU3062" s="325"/>
      <c r="IV3062" s="325"/>
    </row>
    <row r="3063" spans="1:256" ht="12.75" customHeight="1">
      <c r="B3063" s="65">
        <v>1</v>
      </c>
      <c r="C3063" s="66">
        <f>IF(E3063="A",1,IF(E3063="B",1,0))</f>
        <v>0</v>
      </c>
      <c r="D3063" s="659" t="s">
        <v>90</v>
      </c>
      <c r="E3063" s="656" t="s">
        <v>70</v>
      </c>
      <c r="F3063" s="656" t="s">
        <v>70</v>
      </c>
      <c r="G3063" s="78"/>
      <c r="H3063" s="96" t="s">
        <v>94</v>
      </c>
      <c r="I3063" s="107" t="s">
        <v>3691</v>
      </c>
      <c r="J3063" s="81"/>
      <c r="K3063" s="72"/>
      <c r="L3063" s="72"/>
      <c r="M3063" s="72"/>
      <c r="N3063" s="72"/>
      <c r="O3063" s="72"/>
      <c r="P3063" s="72"/>
      <c r="Q3063" s="833"/>
      <c r="R3063" s="102"/>
      <c r="S3063" s="73"/>
      <c r="T3063" s="102"/>
      <c r="U3063" s="103"/>
      <c r="V3063" s="104"/>
      <c r="W3063" s="55"/>
      <c r="X3063" s="55"/>
      <c r="Y3063" s="55"/>
      <c r="Z3063" s="55"/>
      <c r="AA3063" s="55"/>
      <c r="AB3063" s="55"/>
      <c r="AC3063" s="55"/>
      <c r="AD3063" s="55"/>
      <c r="AE3063" s="55"/>
      <c r="AF3063" s="55"/>
      <c r="AG3063" s="55"/>
      <c r="AH3063" s="55"/>
      <c r="AI3063" s="55"/>
      <c r="AJ3063" s="55"/>
      <c r="AK3063" s="55"/>
      <c r="AL3063" s="55"/>
      <c r="AM3063" s="55"/>
      <c r="AN3063" s="55"/>
      <c r="AO3063" s="55"/>
      <c r="AP3063" s="55"/>
      <c r="AQ3063" s="55"/>
      <c r="AR3063" s="55"/>
      <c r="AS3063" s="55"/>
      <c r="AT3063" s="55"/>
      <c r="AU3063" s="55"/>
      <c r="AV3063" s="55"/>
      <c r="AW3063" s="55"/>
      <c r="AX3063" s="55"/>
      <c r="AY3063" s="55"/>
      <c r="AZ3063" s="55"/>
      <c r="BA3063" s="55"/>
      <c r="BB3063" s="55"/>
      <c r="BC3063" s="55"/>
      <c r="BD3063" s="55"/>
      <c r="BE3063" s="55"/>
      <c r="BF3063" s="55"/>
      <c r="BG3063" s="55"/>
      <c r="BH3063" s="55"/>
      <c r="BI3063" s="55"/>
      <c r="BJ3063" s="55"/>
      <c r="BK3063" s="55"/>
      <c r="BL3063" s="55"/>
      <c r="BM3063" s="55"/>
      <c r="BN3063" s="55"/>
      <c r="BO3063" s="55"/>
      <c r="BP3063" s="55"/>
      <c r="BQ3063" s="55"/>
      <c r="BR3063" s="55"/>
      <c r="BS3063" s="55"/>
      <c r="BT3063" s="55"/>
      <c r="BU3063" s="55"/>
      <c r="BV3063" s="55"/>
      <c r="BW3063" s="55"/>
      <c r="BX3063" s="55"/>
      <c r="BY3063" s="55"/>
      <c r="BZ3063" s="55"/>
      <c r="CA3063" s="55"/>
      <c r="CB3063" s="55"/>
      <c r="CC3063" s="55"/>
      <c r="CD3063" s="55"/>
      <c r="CE3063" s="55"/>
      <c r="CF3063" s="55"/>
      <c r="CG3063" s="55"/>
      <c r="CH3063" s="55"/>
      <c r="CI3063" s="55"/>
      <c r="CJ3063" s="55"/>
      <c r="CK3063" s="55"/>
      <c r="CL3063" s="55"/>
      <c r="CM3063" s="55"/>
      <c r="CN3063" s="55"/>
      <c r="CO3063" s="55"/>
      <c r="CP3063" s="55"/>
      <c r="CQ3063" s="55"/>
      <c r="CR3063" s="55"/>
      <c r="CS3063" s="55"/>
      <c r="CT3063" s="55"/>
      <c r="CU3063" s="55"/>
      <c r="CV3063" s="55"/>
      <c r="CW3063" s="55"/>
      <c r="CX3063" s="55"/>
      <c r="CY3063" s="55"/>
      <c r="CZ3063" s="55"/>
      <c r="DA3063" s="55"/>
      <c r="DB3063" s="55"/>
      <c r="DC3063" s="55"/>
      <c r="DD3063" s="55"/>
      <c r="DE3063" s="55"/>
      <c r="DF3063" s="55"/>
      <c r="DG3063" s="55"/>
      <c r="DH3063" s="55"/>
      <c r="DI3063" s="55"/>
      <c r="DJ3063" s="55"/>
      <c r="DK3063" s="55"/>
      <c r="DL3063" s="55"/>
      <c r="DM3063" s="55"/>
      <c r="DN3063" s="55"/>
      <c r="DO3063" s="55"/>
      <c r="DP3063" s="55"/>
      <c r="DQ3063" s="55"/>
      <c r="DR3063" s="55"/>
      <c r="DS3063" s="55"/>
      <c r="DT3063" s="55"/>
      <c r="DU3063" s="55"/>
      <c r="DV3063" s="55"/>
      <c r="DW3063" s="55"/>
      <c r="DX3063" s="55"/>
      <c r="DY3063" s="55"/>
      <c r="DZ3063" s="55"/>
      <c r="EA3063" s="55"/>
      <c r="EB3063" s="55"/>
      <c r="EC3063" s="55"/>
      <c r="ED3063" s="55"/>
      <c r="EE3063" s="55"/>
      <c r="EF3063" s="55"/>
      <c r="EG3063" s="55"/>
      <c r="EH3063" s="55"/>
      <c r="EI3063" s="55"/>
      <c r="EJ3063" s="55"/>
      <c r="EK3063" s="55"/>
      <c r="EL3063" s="55"/>
      <c r="EM3063" s="55"/>
      <c r="EN3063" s="55"/>
      <c r="EO3063" s="55"/>
      <c r="EP3063" s="55"/>
      <c r="EQ3063" s="55"/>
      <c r="ER3063" s="55"/>
      <c r="ES3063" s="55"/>
      <c r="ET3063" s="55"/>
      <c r="EU3063" s="55"/>
      <c r="EV3063" s="55"/>
      <c r="EW3063" s="55"/>
      <c r="EX3063" s="55"/>
      <c r="EY3063" s="55"/>
      <c r="EZ3063" s="55"/>
      <c r="FA3063" s="55"/>
      <c r="FB3063" s="55"/>
      <c r="FC3063" s="55"/>
      <c r="FD3063" s="55"/>
      <c r="FE3063" s="55"/>
      <c r="FF3063" s="55"/>
      <c r="FG3063" s="55"/>
      <c r="FH3063" s="55"/>
      <c r="FI3063" s="55"/>
      <c r="FJ3063" s="55"/>
      <c r="FK3063" s="55"/>
      <c r="FL3063" s="55"/>
      <c r="FM3063" s="55"/>
      <c r="FN3063" s="55"/>
      <c r="FO3063" s="55"/>
      <c r="FP3063" s="55"/>
      <c r="FQ3063" s="55"/>
      <c r="FR3063" s="55"/>
      <c r="FS3063" s="55"/>
      <c r="FT3063" s="55"/>
      <c r="FU3063" s="55"/>
      <c r="FV3063" s="55"/>
      <c r="FW3063" s="55"/>
      <c r="FX3063" s="55"/>
      <c r="FY3063" s="55"/>
      <c r="FZ3063" s="55"/>
      <c r="GA3063" s="55"/>
      <c r="GB3063" s="55"/>
      <c r="GC3063" s="55"/>
      <c r="GD3063" s="55"/>
      <c r="GE3063" s="55"/>
      <c r="GF3063" s="55"/>
      <c r="GG3063" s="55"/>
      <c r="GH3063" s="55"/>
      <c r="GI3063" s="55"/>
      <c r="GJ3063" s="55"/>
      <c r="GK3063" s="55"/>
      <c r="GL3063" s="55"/>
      <c r="GM3063" s="55"/>
      <c r="GN3063" s="55"/>
      <c r="GO3063" s="55"/>
      <c r="GP3063" s="55"/>
      <c r="GQ3063" s="55"/>
      <c r="GR3063" s="55"/>
      <c r="GS3063" s="55"/>
      <c r="GT3063" s="55"/>
      <c r="GU3063" s="55"/>
      <c r="GV3063" s="55"/>
      <c r="GW3063" s="55"/>
      <c r="GX3063" s="55"/>
      <c r="GY3063" s="55"/>
      <c r="GZ3063" s="55"/>
      <c r="HA3063" s="55"/>
      <c r="HB3063" s="55"/>
      <c r="HC3063" s="55"/>
      <c r="HD3063" s="55"/>
      <c r="HE3063" s="55"/>
      <c r="HF3063" s="55"/>
      <c r="HG3063" s="55"/>
      <c r="HH3063" s="55"/>
      <c r="HI3063" s="55"/>
      <c r="HJ3063" s="55"/>
      <c r="HK3063" s="55"/>
      <c r="HL3063" s="55"/>
      <c r="HM3063" s="55"/>
      <c r="HN3063" s="55"/>
      <c r="HO3063" s="55"/>
      <c r="HP3063" s="55"/>
      <c r="HQ3063" s="55"/>
      <c r="HR3063" s="55"/>
      <c r="HS3063" s="55"/>
      <c r="HT3063" s="55"/>
      <c r="HU3063" s="55"/>
      <c r="HV3063" s="55"/>
      <c r="HW3063" s="55"/>
      <c r="HX3063" s="55"/>
      <c r="HY3063" s="55"/>
      <c r="HZ3063" s="55"/>
      <c r="IA3063" s="55"/>
      <c r="IB3063" s="55"/>
      <c r="IC3063" s="55"/>
      <c r="ID3063" s="55"/>
      <c r="IE3063" s="55"/>
      <c r="IF3063" s="55"/>
      <c r="IG3063" s="55"/>
      <c r="IH3063" s="55"/>
      <c r="II3063" s="55"/>
      <c r="IJ3063" s="55"/>
      <c r="IK3063" s="55"/>
      <c r="IL3063" s="55"/>
      <c r="IM3063" s="55"/>
      <c r="IN3063" s="55"/>
      <c r="IO3063" s="55"/>
      <c r="IP3063" s="55"/>
      <c r="IQ3063" s="55"/>
      <c r="IR3063" s="55"/>
      <c r="IS3063" s="55"/>
      <c r="IT3063" s="55"/>
      <c r="IU3063" s="55"/>
      <c r="IV3063" s="55"/>
    </row>
    <row r="3064" spans="1:256" ht="12" customHeight="1">
      <c r="B3064" s="65">
        <v>1</v>
      </c>
      <c r="C3064" s="66">
        <f>IF(E3064="A",4,IF(E3064="B",3,IF(E3064="C",2,IF(E3064="D",1,0))))</f>
        <v>3</v>
      </c>
      <c r="D3064" s="99" t="s">
        <v>99</v>
      </c>
      <c r="E3064" s="76" t="s">
        <v>87</v>
      </c>
      <c r="F3064" s="76" t="s">
        <v>87</v>
      </c>
      <c r="G3064" s="78"/>
      <c r="H3064" s="96" t="s">
        <v>140</v>
      </c>
      <c r="I3064" s="107" t="s">
        <v>564</v>
      </c>
      <c r="J3064" s="81" t="s">
        <v>616</v>
      </c>
      <c r="K3064" s="72"/>
      <c r="L3064" s="72"/>
      <c r="M3064" s="72"/>
      <c r="N3064" s="72"/>
      <c r="O3064" s="72"/>
      <c r="P3064" s="72"/>
      <c r="Q3064" s="833"/>
      <c r="R3064" s="102"/>
      <c r="S3064" s="73"/>
      <c r="T3064" s="102"/>
      <c r="U3064" s="103"/>
      <c r="V3064" s="10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  <c r="BG3064"/>
      <c r="BH3064"/>
      <c r="BI3064"/>
      <c r="BJ3064"/>
      <c r="BK3064"/>
      <c r="BL3064"/>
      <c r="BM3064"/>
      <c r="BN3064"/>
      <c r="BO3064"/>
      <c r="BP3064"/>
      <c r="BQ3064"/>
      <c r="BR3064"/>
      <c r="BS3064"/>
      <c r="BT3064"/>
      <c r="BU3064"/>
      <c r="BV3064"/>
      <c r="BW3064"/>
      <c r="BX3064"/>
      <c r="BY3064"/>
      <c r="BZ3064"/>
      <c r="CA3064"/>
      <c r="CB3064"/>
      <c r="CC3064"/>
      <c r="CD3064"/>
      <c r="CE3064"/>
      <c r="CF3064"/>
      <c r="CG3064"/>
      <c r="CH3064"/>
      <c r="CI3064"/>
      <c r="CJ3064"/>
      <c r="CK3064"/>
      <c r="CL3064"/>
      <c r="CM3064"/>
      <c r="CN3064"/>
      <c r="CO3064"/>
      <c r="CP3064"/>
      <c r="CQ3064"/>
      <c r="CR3064"/>
      <c r="CS3064"/>
      <c r="CT3064"/>
      <c r="CU3064"/>
      <c r="CV3064"/>
      <c r="CW3064"/>
      <c r="CX3064"/>
      <c r="CY3064"/>
      <c r="CZ3064"/>
      <c r="DA3064"/>
      <c r="DB3064"/>
      <c r="DC3064"/>
      <c r="DD3064"/>
      <c r="DE3064"/>
      <c r="DF3064"/>
      <c r="DG3064"/>
      <c r="DH3064"/>
      <c r="DI3064"/>
      <c r="DJ3064"/>
      <c r="DK3064"/>
      <c r="DL3064"/>
      <c r="DM3064"/>
      <c r="DN3064"/>
      <c r="DO3064"/>
      <c r="DP3064"/>
      <c r="DQ3064"/>
      <c r="DR3064"/>
      <c r="DS3064"/>
      <c r="DT3064"/>
      <c r="DU3064"/>
      <c r="DV3064"/>
      <c r="DW3064"/>
      <c r="DX3064"/>
      <c r="DY3064"/>
      <c r="DZ3064"/>
      <c r="EA3064"/>
      <c r="EB3064"/>
      <c r="EC3064"/>
      <c r="ED3064"/>
      <c r="EE3064"/>
      <c r="EF3064"/>
      <c r="EG3064"/>
      <c r="EH3064"/>
      <c r="EI3064"/>
      <c r="EJ3064"/>
      <c r="EK3064"/>
      <c r="EL3064"/>
      <c r="EM3064"/>
      <c r="EN3064"/>
      <c r="EO3064"/>
      <c r="EP3064"/>
      <c r="EQ3064"/>
      <c r="ER3064"/>
      <c r="ES3064"/>
      <c r="ET3064"/>
      <c r="EU3064"/>
      <c r="EV3064"/>
      <c r="EW3064"/>
      <c r="EX3064"/>
      <c r="EY3064"/>
      <c r="EZ3064"/>
      <c r="FA3064"/>
      <c r="FB3064"/>
      <c r="FC3064"/>
      <c r="FD3064"/>
      <c r="FE3064"/>
      <c r="FF3064"/>
      <c r="FG3064"/>
      <c r="FH3064"/>
      <c r="FI3064"/>
      <c r="FJ3064"/>
      <c r="FK3064"/>
      <c r="FL3064"/>
      <c r="FM3064"/>
      <c r="FN3064"/>
      <c r="FO3064"/>
      <c r="FP3064"/>
      <c r="FQ3064"/>
      <c r="FR3064"/>
      <c r="FS3064"/>
      <c r="FT3064"/>
      <c r="FU3064"/>
      <c r="FV3064"/>
      <c r="FW3064"/>
      <c r="FX3064"/>
      <c r="FY3064"/>
      <c r="FZ3064"/>
      <c r="GA3064"/>
      <c r="GB3064"/>
      <c r="GC3064"/>
      <c r="GD3064"/>
      <c r="GE3064"/>
      <c r="GF3064"/>
      <c r="GG3064"/>
      <c r="GH3064"/>
      <c r="GI3064"/>
      <c r="GJ3064"/>
      <c r="GK3064"/>
      <c r="GL3064"/>
      <c r="GM3064"/>
      <c r="GN3064"/>
      <c r="GO3064"/>
      <c r="GP3064"/>
      <c r="GQ3064"/>
      <c r="GR3064"/>
      <c r="GS3064"/>
      <c r="GT3064"/>
      <c r="GU3064"/>
      <c r="GV3064"/>
      <c r="GW3064"/>
      <c r="GX3064"/>
      <c r="GY3064"/>
      <c r="GZ3064"/>
      <c r="HA3064"/>
      <c r="HB3064"/>
      <c r="HC3064"/>
      <c r="HD3064"/>
      <c r="HE3064"/>
      <c r="HF3064"/>
      <c r="HG3064"/>
      <c r="HH3064"/>
      <c r="HI3064"/>
      <c r="HJ3064"/>
      <c r="HK3064"/>
      <c r="HL3064"/>
      <c r="HM3064"/>
      <c r="HN3064"/>
      <c r="HO3064"/>
      <c r="HP3064"/>
      <c r="HQ3064"/>
      <c r="HR3064"/>
      <c r="HS3064"/>
      <c r="HT3064"/>
      <c r="HU3064"/>
      <c r="HV3064"/>
      <c r="HW3064"/>
      <c r="HX3064"/>
      <c r="HY3064"/>
      <c r="HZ3064"/>
      <c r="IA3064"/>
      <c r="IB3064"/>
      <c r="IC3064"/>
      <c r="ID3064"/>
      <c r="IE3064"/>
      <c r="IF3064"/>
      <c r="IG3064"/>
      <c r="IH3064"/>
      <c r="II3064"/>
      <c r="IJ3064"/>
      <c r="IK3064"/>
      <c r="IL3064"/>
      <c r="IM3064"/>
      <c r="IN3064"/>
      <c r="IO3064"/>
      <c r="IP3064"/>
      <c r="IQ3064"/>
      <c r="IR3064"/>
      <c r="IS3064"/>
      <c r="IT3064"/>
      <c r="IU3064"/>
      <c r="IV3064"/>
    </row>
    <row r="3065" spans="1:256" ht="12.5">
      <c r="B3065" s="65">
        <v>1</v>
      </c>
      <c r="C3065" s="66">
        <v>1</v>
      </c>
      <c r="D3065" s="77" t="s">
        <v>90</v>
      </c>
      <c r="E3065" s="99" t="s">
        <v>70</v>
      </c>
      <c r="F3065" s="99" t="s">
        <v>99</v>
      </c>
      <c r="G3065" s="78"/>
      <c r="H3065" s="96" t="s">
        <v>94</v>
      </c>
      <c r="I3065" s="107" t="s">
        <v>3692</v>
      </c>
      <c r="J3065" s="81" t="s">
        <v>1056</v>
      </c>
      <c r="K3065" s="72"/>
      <c r="L3065" s="72"/>
      <c r="M3065" s="72"/>
      <c r="N3065" s="72"/>
      <c r="O3065" s="72"/>
      <c r="P3065" s="72"/>
      <c r="Q3065" s="833"/>
      <c r="R3065" s="102"/>
      <c r="S3065" s="73"/>
      <c r="T3065" s="102"/>
      <c r="U3065" s="103"/>
      <c r="V3065" s="104"/>
      <c r="W3065" s="55"/>
      <c r="X3065" s="55"/>
      <c r="Y3065" s="55"/>
      <c r="Z3065" s="55"/>
      <c r="AA3065" s="55"/>
      <c r="AB3065" s="55"/>
      <c r="AC3065" s="55"/>
      <c r="AD3065" s="55"/>
      <c r="AE3065" s="55"/>
      <c r="AF3065" s="55"/>
      <c r="AG3065" s="55"/>
      <c r="AH3065" s="55"/>
      <c r="AI3065" s="55"/>
      <c r="AJ3065" s="55"/>
      <c r="AK3065" s="55"/>
      <c r="AL3065" s="55"/>
      <c r="AM3065" s="55"/>
      <c r="AN3065" s="55"/>
      <c r="AO3065" s="55"/>
      <c r="AP3065" s="55"/>
      <c r="AQ3065" s="55"/>
      <c r="AR3065" s="55"/>
      <c r="AS3065" s="55"/>
      <c r="AT3065" s="55"/>
      <c r="AU3065" s="55"/>
      <c r="AV3065" s="55"/>
      <c r="AW3065" s="55"/>
      <c r="AX3065" s="55"/>
      <c r="AY3065" s="55"/>
      <c r="AZ3065" s="55"/>
      <c r="BA3065" s="55"/>
      <c r="BB3065" s="55"/>
      <c r="BC3065" s="55"/>
      <c r="BD3065" s="55"/>
      <c r="BE3065" s="55"/>
      <c r="BF3065" s="55"/>
      <c r="BG3065" s="55"/>
      <c r="BH3065" s="55"/>
      <c r="BI3065" s="55"/>
      <c r="BJ3065" s="55"/>
      <c r="BK3065" s="55"/>
      <c r="BL3065" s="55"/>
      <c r="BM3065" s="55"/>
      <c r="BN3065" s="55"/>
      <c r="BO3065" s="55"/>
      <c r="BP3065" s="55"/>
      <c r="BQ3065" s="55"/>
      <c r="BR3065" s="55"/>
      <c r="BS3065" s="55"/>
      <c r="BT3065" s="55"/>
      <c r="BU3065" s="55"/>
      <c r="BV3065" s="55"/>
      <c r="BW3065" s="55"/>
      <c r="BX3065" s="55"/>
      <c r="BY3065" s="55"/>
      <c r="BZ3065" s="55"/>
      <c r="CA3065" s="55"/>
      <c r="CB3065" s="55"/>
      <c r="CC3065" s="55"/>
      <c r="CD3065" s="55"/>
      <c r="CE3065" s="55"/>
      <c r="CF3065" s="55"/>
      <c r="CG3065" s="55"/>
      <c r="CH3065" s="55"/>
      <c r="CI3065" s="55"/>
      <c r="CJ3065" s="55"/>
      <c r="CK3065" s="55"/>
      <c r="CL3065" s="55"/>
      <c r="CM3065" s="55"/>
      <c r="CN3065" s="55"/>
      <c r="CO3065" s="55"/>
      <c r="CP3065" s="55"/>
      <c r="CQ3065" s="55"/>
      <c r="CR3065" s="55"/>
      <c r="CS3065" s="55"/>
      <c r="CT3065" s="55"/>
      <c r="CU3065" s="55"/>
      <c r="CV3065" s="55"/>
      <c r="CW3065" s="55"/>
      <c r="CX3065" s="55"/>
      <c r="CY3065" s="55"/>
      <c r="CZ3065" s="55"/>
      <c r="DA3065" s="55"/>
      <c r="DB3065" s="55"/>
      <c r="DC3065" s="55"/>
      <c r="DD3065" s="55"/>
      <c r="DE3065" s="55"/>
      <c r="DF3065" s="55"/>
      <c r="DG3065" s="55"/>
      <c r="DH3065" s="55"/>
      <c r="DI3065" s="55"/>
      <c r="DJ3065" s="55"/>
      <c r="DK3065" s="55"/>
      <c r="DL3065" s="55"/>
      <c r="DM3065" s="55"/>
      <c r="DN3065" s="55"/>
      <c r="DO3065" s="55"/>
      <c r="DP3065" s="55"/>
      <c r="DQ3065" s="55"/>
      <c r="DR3065" s="55"/>
      <c r="DS3065" s="55"/>
      <c r="DT3065" s="55"/>
      <c r="DU3065" s="55"/>
      <c r="DV3065" s="55"/>
      <c r="DW3065" s="55"/>
      <c r="DX3065" s="55"/>
      <c r="DY3065" s="55"/>
      <c r="DZ3065" s="55"/>
      <c r="EA3065" s="55"/>
      <c r="EB3065" s="55"/>
      <c r="EC3065" s="55"/>
      <c r="ED3065" s="55"/>
      <c r="EE3065" s="55"/>
      <c r="EF3065" s="55"/>
      <c r="EG3065" s="55"/>
      <c r="EH3065" s="55"/>
      <c r="EI3065" s="55"/>
      <c r="EJ3065" s="55"/>
      <c r="EK3065" s="55"/>
      <c r="EL3065" s="55"/>
      <c r="EM3065" s="55"/>
      <c r="EN3065" s="55"/>
      <c r="EO3065" s="55"/>
      <c r="EP3065" s="55"/>
      <c r="EQ3065" s="55"/>
      <c r="ER3065" s="55"/>
      <c r="ES3065" s="55"/>
      <c r="ET3065" s="55"/>
      <c r="EU3065" s="55"/>
      <c r="EV3065" s="55"/>
      <c r="EW3065" s="55"/>
      <c r="EX3065" s="55"/>
      <c r="EY3065" s="55"/>
      <c r="EZ3065" s="55"/>
      <c r="FA3065" s="55"/>
      <c r="FB3065" s="55"/>
      <c r="FC3065" s="55"/>
      <c r="FD3065" s="55"/>
      <c r="FE3065" s="55"/>
      <c r="FF3065" s="55"/>
      <c r="FG3065" s="55"/>
      <c r="FH3065" s="55"/>
      <c r="FI3065" s="55"/>
      <c r="FJ3065" s="55"/>
      <c r="FK3065" s="55"/>
      <c r="FL3065" s="55"/>
      <c r="FM3065" s="55"/>
      <c r="FN3065" s="55"/>
      <c r="FO3065" s="55"/>
      <c r="FP3065" s="55"/>
      <c r="FQ3065" s="55"/>
      <c r="FR3065" s="55"/>
      <c r="FS3065" s="55"/>
      <c r="FT3065" s="55"/>
      <c r="FU3065" s="55"/>
      <c r="FV3065" s="55"/>
      <c r="FW3065" s="55"/>
      <c r="FX3065" s="55"/>
      <c r="FY3065" s="55"/>
      <c r="FZ3065" s="55"/>
      <c r="GA3065" s="55"/>
      <c r="GB3065" s="55"/>
      <c r="GC3065" s="55"/>
      <c r="GD3065" s="55"/>
      <c r="GE3065" s="55"/>
      <c r="GF3065" s="55"/>
      <c r="GG3065" s="55"/>
      <c r="GH3065" s="55"/>
      <c r="GI3065" s="55"/>
      <c r="GJ3065" s="55"/>
      <c r="GK3065" s="55"/>
      <c r="GL3065" s="55"/>
      <c r="GM3065" s="55"/>
      <c r="GN3065" s="55"/>
      <c r="GO3065" s="55"/>
      <c r="GP3065" s="55"/>
      <c r="GQ3065" s="55"/>
      <c r="GR3065" s="55"/>
      <c r="GS3065" s="55"/>
      <c r="GT3065" s="55"/>
      <c r="GU3065" s="55"/>
      <c r="GV3065" s="55"/>
      <c r="GW3065" s="55"/>
      <c r="GX3065" s="55"/>
      <c r="GY3065" s="55"/>
      <c r="GZ3065" s="55"/>
      <c r="HA3065" s="55"/>
      <c r="HB3065" s="55"/>
      <c r="HC3065" s="55"/>
      <c r="HD3065" s="55"/>
      <c r="HE3065" s="55"/>
      <c r="HF3065" s="55"/>
      <c r="HG3065" s="55"/>
      <c r="HH3065" s="55"/>
      <c r="HI3065" s="55"/>
      <c r="HJ3065" s="55"/>
      <c r="HK3065" s="55"/>
      <c r="HL3065" s="55"/>
      <c r="HM3065" s="55"/>
      <c r="HN3065" s="55"/>
      <c r="HO3065" s="55"/>
      <c r="HP3065" s="55"/>
      <c r="HQ3065" s="55"/>
      <c r="HR3065" s="55"/>
      <c r="HS3065" s="55"/>
      <c r="HT3065" s="55"/>
      <c r="HU3065" s="55"/>
      <c r="HV3065" s="55"/>
      <c r="HW3065" s="55"/>
      <c r="HX3065" s="55"/>
      <c r="HY3065" s="55"/>
      <c r="HZ3065" s="55"/>
      <c r="IA3065" s="55"/>
      <c r="IB3065" s="55"/>
      <c r="IC3065" s="55"/>
      <c r="ID3065" s="55"/>
      <c r="IE3065" s="55"/>
      <c r="IF3065" s="55"/>
      <c r="IG3065" s="55"/>
      <c r="IH3065" s="55"/>
      <c r="II3065" s="55"/>
      <c r="IJ3065" s="55"/>
      <c r="IK3065" s="55"/>
      <c r="IL3065" s="55"/>
      <c r="IM3065" s="55"/>
      <c r="IN3065" s="55"/>
      <c r="IO3065" s="55"/>
      <c r="IP3065" s="55"/>
      <c r="IQ3065" s="55"/>
      <c r="IR3065" s="55"/>
      <c r="IS3065" s="55"/>
      <c r="IT3065" s="55"/>
      <c r="IU3065" s="55"/>
      <c r="IV3065" s="55"/>
    </row>
    <row r="3066" spans="1:256" ht="12.5">
      <c r="B3066" s="65">
        <v>1</v>
      </c>
      <c r="C3066" s="66">
        <v>4</v>
      </c>
      <c r="D3066" s="76" t="s">
        <v>87</v>
      </c>
      <c r="E3066" s="76" t="s">
        <v>68</v>
      </c>
      <c r="F3066" s="99" t="s">
        <v>70</v>
      </c>
      <c r="G3066" s="78"/>
      <c r="H3066" s="96" t="s">
        <v>197</v>
      </c>
      <c r="I3066" s="107" t="s">
        <v>776</v>
      </c>
      <c r="J3066" s="81" t="s">
        <v>1056</v>
      </c>
      <c r="K3066" s="72"/>
      <c r="L3066" s="72"/>
      <c r="M3066" s="72"/>
      <c r="N3066" s="72"/>
      <c r="O3066" s="72"/>
      <c r="P3066" s="72"/>
      <c r="Q3066" s="833"/>
      <c r="R3066" s="102"/>
      <c r="S3066" s="73"/>
      <c r="T3066" s="102"/>
      <c r="U3066" s="103"/>
      <c r="V3066" s="104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  <c r="BG3066"/>
      <c r="BH3066"/>
      <c r="BI3066"/>
      <c r="BJ3066"/>
      <c r="BK3066"/>
      <c r="BL3066"/>
      <c r="BM3066"/>
      <c r="BN3066"/>
      <c r="BO3066"/>
      <c r="BP3066"/>
      <c r="BQ3066"/>
      <c r="BR3066"/>
      <c r="BS3066"/>
      <c r="BT3066"/>
      <c r="BU3066"/>
      <c r="BV3066"/>
      <c r="BW3066"/>
      <c r="BX3066"/>
      <c r="BY3066"/>
      <c r="BZ3066"/>
      <c r="CA3066"/>
      <c r="CB3066"/>
      <c r="CC3066"/>
      <c r="CD3066"/>
      <c r="CE3066"/>
      <c r="CF3066"/>
      <c r="CG3066"/>
      <c r="CH3066"/>
      <c r="CI3066"/>
      <c r="CJ3066"/>
      <c r="CK3066"/>
      <c r="CL3066"/>
      <c r="CM3066"/>
      <c r="CN3066"/>
      <c r="CO3066"/>
      <c r="CP3066"/>
      <c r="CQ3066"/>
      <c r="CR3066"/>
      <c r="CS3066"/>
      <c r="CT3066"/>
      <c r="CU3066"/>
      <c r="CV3066"/>
      <c r="CW3066"/>
      <c r="CX3066"/>
      <c r="CY3066"/>
      <c r="CZ3066"/>
      <c r="DA3066"/>
      <c r="DB3066"/>
      <c r="DC3066"/>
      <c r="DD3066"/>
      <c r="DE3066"/>
      <c r="DF3066"/>
      <c r="DG3066"/>
      <c r="DH3066"/>
      <c r="DI3066"/>
      <c r="DJ3066"/>
      <c r="DK3066"/>
      <c r="DL3066"/>
      <c r="DM3066"/>
      <c r="DN3066"/>
      <c r="DO3066"/>
      <c r="DP3066"/>
      <c r="DQ3066"/>
      <c r="DR3066"/>
      <c r="DS3066"/>
      <c r="DT3066"/>
      <c r="DU3066"/>
      <c r="DV3066"/>
      <c r="DW3066"/>
      <c r="DX3066"/>
      <c r="DY3066"/>
      <c r="DZ3066"/>
      <c r="EA3066"/>
      <c r="EB3066"/>
      <c r="EC3066"/>
      <c r="ED3066"/>
      <c r="EE3066"/>
      <c r="EF3066"/>
      <c r="EG3066"/>
      <c r="EH3066"/>
      <c r="EI3066"/>
      <c r="EJ3066"/>
      <c r="EK3066"/>
      <c r="EL3066"/>
      <c r="EM3066"/>
      <c r="EN3066"/>
      <c r="EO3066"/>
      <c r="EP3066"/>
      <c r="EQ3066"/>
      <c r="ER3066"/>
      <c r="ES3066"/>
      <c r="ET3066"/>
      <c r="EU3066"/>
      <c r="EV3066"/>
      <c r="EW3066"/>
      <c r="EX3066"/>
      <c r="EY3066"/>
      <c r="EZ3066"/>
      <c r="FA3066"/>
      <c r="FB3066"/>
      <c r="FC3066"/>
      <c r="FD3066"/>
      <c r="FE3066"/>
      <c r="FF3066"/>
      <c r="FG3066"/>
      <c r="FH3066"/>
      <c r="FI3066"/>
      <c r="FJ3066"/>
      <c r="FK3066"/>
      <c r="FL3066"/>
      <c r="FM3066"/>
      <c r="FN3066"/>
      <c r="FO3066"/>
      <c r="FP3066"/>
      <c r="FQ3066"/>
      <c r="FR3066"/>
      <c r="FS3066"/>
      <c r="FT3066"/>
      <c r="FU3066"/>
      <c r="FV3066"/>
      <c r="FW3066"/>
      <c r="FX3066"/>
      <c r="FY3066"/>
      <c r="FZ3066"/>
      <c r="GA3066"/>
      <c r="GB3066"/>
      <c r="GC3066"/>
      <c r="GD3066"/>
      <c r="GE3066"/>
      <c r="GF3066"/>
      <c r="GG3066"/>
      <c r="GH3066"/>
      <c r="GI3066"/>
      <c r="GJ3066"/>
      <c r="GK3066"/>
      <c r="GL3066"/>
      <c r="GM3066"/>
      <c r="GN3066"/>
      <c r="GO3066"/>
      <c r="GP3066"/>
      <c r="GQ3066"/>
      <c r="GR3066"/>
      <c r="GS3066"/>
      <c r="GT3066"/>
      <c r="GU3066"/>
      <c r="GV3066"/>
      <c r="GW3066"/>
      <c r="GX3066"/>
      <c r="GY3066"/>
      <c r="GZ3066"/>
      <c r="HA3066"/>
      <c r="HB3066"/>
      <c r="HC3066"/>
      <c r="HD3066"/>
      <c r="HE3066"/>
      <c r="HF3066"/>
      <c r="HG3066"/>
      <c r="HH3066"/>
      <c r="HI3066"/>
      <c r="HJ3066"/>
      <c r="HK3066"/>
      <c r="HL3066"/>
      <c r="HM3066"/>
      <c r="HN3066"/>
      <c r="HO3066"/>
      <c r="HP3066"/>
      <c r="HQ3066"/>
      <c r="HR3066"/>
      <c r="HS3066"/>
      <c r="HT3066"/>
      <c r="HU3066"/>
      <c r="HV3066"/>
      <c r="HW3066"/>
      <c r="HX3066"/>
      <c r="HY3066"/>
      <c r="HZ3066"/>
      <c r="IA3066"/>
      <c r="IB3066"/>
      <c r="IC3066"/>
      <c r="ID3066"/>
      <c r="IE3066"/>
      <c r="IF3066"/>
      <c r="IG3066"/>
      <c r="IH3066"/>
      <c r="II3066"/>
      <c r="IJ3066"/>
      <c r="IK3066"/>
      <c r="IL3066"/>
      <c r="IM3066"/>
      <c r="IN3066"/>
      <c r="IO3066"/>
      <c r="IP3066"/>
      <c r="IQ3066"/>
      <c r="IR3066"/>
      <c r="IS3066"/>
      <c r="IT3066"/>
      <c r="IU3066"/>
      <c r="IV3066"/>
    </row>
    <row r="3067" spans="1:256" ht="12.5">
      <c r="B3067" s="65">
        <v>1</v>
      </c>
      <c r="C3067" s="66">
        <f>IF(E3067="A",1,IF(E3067="B",1,0))</f>
        <v>1</v>
      </c>
      <c r="D3067" s="99" t="s">
        <v>70</v>
      </c>
      <c r="E3067" s="76" t="s">
        <v>87</v>
      </c>
      <c r="F3067" s="99" t="s">
        <v>99</v>
      </c>
      <c r="G3067" s="78"/>
      <c r="H3067" s="96" t="s">
        <v>116</v>
      </c>
      <c r="I3067" s="107" t="s">
        <v>3693</v>
      </c>
      <c r="J3067" s="81"/>
      <c r="K3067" s="72"/>
      <c r="L3067" s="72"/>
      <c r="M3067" s="72"/>
      <c r="N3067" s="72"/>
      <c r="O3067" s="72"/>
      <c r="P3067" s="72"/>
      <c r="Q3067" s="833"/>
      <c r="R3067" s="102"/>
      <c r="S3067" s="73"/>
      <c r="T3067" s="102"/>
      <c r="U3067" s="103"/>
      <c r="V3067" s="104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  <c r="BG3067"/>
      <c r="BH3067"/>
      <c r="BI3067"/>
      <c r="BJ3067"/>
      <c r="BK3067"/>
      <c r="BL3067"/>
      <c r="BM3067"/>
      <c r="BN3067"/>
      <c r="BO3067"/>
      <c r="BP3067"/>
      <c r="BQ3067"/>
      <c r="BR3067"/>
      <c r="BS3067"/>
      <c r="BT3067"/>
      <c r="BU3067"/>
      <c r="BV3067"/>
      <c r="BW3067"/>
      <c r="BX3067"/>
      <c r="BY3067"/>
      <c r="BZ3067"/>
      <c r="CA3067"/>
      <c r="CB3067"/>
      <c r="CC3067"/>
      <c r="CD3067"/>
      <c r="CE3067"/>
      <c r="CF3067"/>
      <c r="CG3067"/>
      <c r="CH3067"/>
      <c r="CI3067"/>
      <c r="CJ3067"/>
      <c r="CK3067"/>
      <c r="CL3067"/>
      <c r="CM3067"/>
      <c r="CN3067"/>
      <c r="CO3067"/>
      <c r="CP3067"/>
      <c r="CQ3067"/>
      <c r="CR3067"/>
      <c r="CS3067"/>
      <c r="CT3067"/>
      <c r="CU3067"/>
      <c r="CV3067"/>
      <c r="CW3067"/>
      <c r="CX3067"/>
      <c r="CY3067"/>
      <c r="CZ3067"/>
      <c r="DA3067"/>
      <c r="DB3067"/>
      <c r="DC3067"/>
      <c r="DD3067"/>
      <c r="DE3067"/>
      <c r="DF3067"/>
      <c r="DG3067"/>
      <c r="DH3067"/>
      <c r="DI3067"/>
      <c r="DJ3067"/>
      <c r="DK3067"/>
      <c r="DL3067"/>
      <c r="DM3067"/>
      <c r="DN3067"/>
      <c r="DO3067"/>
      <c r="DP3067"/>
      <c r="DQ3067"/>
      <c r="DR3067"/>
      <c r="DS3067"/>
      <c r="DT3067"/>
      <c r="DU3067"/>
      <c r="DV3067"/>
      <c r="DW3067"/>
      <c r="DX3067"/>
      <c r="DY3067"/>
      <c r="DZ3067"/>
      <c r="EA3067"/>
      <c r="EB3067"/>
      <c r="EC3067"/>
      <c r="ED3067"/>
      <c r="EE3067"/>
      <c r="EF3067"/>
      <c r="EG3067"/>
      <c r="EH3067"/>
      <c r="EI3067"/>
      <c r="EJ3067"/>
      <c r="EK3067"/>
      <c r="EL3067"/>
      <c r="EM3067"/>
      <c r="EN3067"/>
      <c r="EO3067"/>
      <c r="EP3067"/>
      <c r="EQ3067"/>
      <c r="ER3067"/>
      <c r="ES3067"/>
      <c r="ET3067"/>
      <c r="EU3067"/>
      <c r="EV3067"/>
      <c r="EW3067"/>
      <c r="EX3067"/>
      <c r="EY3067"/>
      <c r="EZ3067"/>
      <c r="FA3067"/>
      <c r="FB3067"/>
      <c r="FC3067"/>
      <c r="FD3067"/>
      <c r="FE3067"/>
      <c r="FF3067"/>
      <c r="FG3067"/>
      <c r="FH3067"/>
      <c r="FI3067"/>
      <c r="FJ3067"/>
      <c r="FK3067"/>
      <c r="FL3067"/>
      <c r="FM3067"/>
      <c r="FN3067"/>
      <c r="FO3067"/>
      <c r="FP3067"/>
      <c r="FQ3067"/>
      <c r="FR3067"/>
      <c r="FS3067"/>
      <c r="FT3067"/>
      <c r="FU3067"/>
      <c r="FV3067"/>
      <c r="FW3067"/>
      <c r="FX3067"/>
      <c r="FY3067"/>
      <c r="FZ3067"/>
      <c r="GA3067"/>
      <c r="GB3067"/>
      <c r="GC3067"/>
      <c r="GD3067"/>
      <c r="GE3067"/>
      <c r="GF3067"/>
      <c r="GG3067"/>
      <c r="GH3067"/>
      <c r="GI3067"/>
      <c r="GJ3067"/>
      <c r="GK3067"/>
      <c r="GL3067"/>
      <c r="GM3067"/>
      <c r="GN3067"/>
      <c r="GO3067"/>
      <c r="GP3067"/>
      <c r="GQ3067"/>
      <c r="GR3067"/>
      <c r="GS3067"/>
      <c r="GT3067"/>
      <c r="GU3067"/>
      <c r="GV3067"/>
      <c r="GW3067"/>
      <c r="GX3067"/>
      <c r="GY3067"/>
      <c r="GZ3067"/>
      <c r="HA3067"/>
      <c r="HB3067"/>
      <c r="HC3067"/>
      <c r="HD3067"/>
      <c r="HE3067"/>
      <c r="HF3067"/>
      <c r="HG3067"/>
      <c r="HH3067"/>
      <c r="HI3067"/>
      <c r="HJ3067"/>
      <c r="HK3067"/>
      <c r="HL3067"/>
      <c r="HM3067"/>
      <c r="HN3067"/>
      <c r="HO3067"/>
      <c r="HP3067"/>
      <c r="HQ3067"/>
      <c r="HR3067"/>
      <c r="HS3067"/>
      <c r="HT3067"/>
      <c r="HU3067"/>
      <c r="HV3067"/>
      <c r="HW3067"/>
      <c r="HX3067"/>
      <c r="HY3067"/>
      <c r="HZ3067"/>
      <c r="IA3067"/>
      <c r="IB3067"/>
      <c r="IC3067"/>
      <c r="ID3067"/>
      <c r="IE3067"/>
      <c r="IF3067"/>
      <c r="IG3067"/>
      <c r="IH3067"/>
      <c r="II3067"/>
      <c r="IJ3067"/>
      <c r="IK3067"/>
      <c r="IL3067"/>
      <c r="IM3067"/>
      <c r="IN3067"/>
      <c r="IO3067"/>
      <c r="IP3067"/>
      <c r="IQ3067"/>
      <c r="IR3067"/>
      <c r="IS3067"/>
      <c r="IT3067"/>
      <c r="IU3067"/>
      <c r="IV3067"/>
    </row>
    <row r="3068" spans="1:256" ht="12.5">
      <c r="A3068" s="305"/>
      <c r="B3068" s="65">
        <v>1</v>
      </c>
      <c r="C3068" s="66">
        <f>IF(E3068="A",4,IF(E3068="B",3,IF(E3068="C",2,IF(E3068="D",1,0))))</f>
        <v>3</v>
      </c>
      <c r="D3068" s="99" t="s">
        <v>70</v>
      </c>
      <c r="E3068" s="76" t="s">
        <v>87</v>
      </c>
      <c r="F3068" s="99" t="s">
        <v>99</v>
      </c>
      <c r="G3068" s="78"/>
      <c r="H3068" s="96" t="s">
        <v>188</v>
      </c>
      <c r="I3068" s="107" t="s">
        <v>3693</v>
      </c>
      <c r="J3068" s="81" t="s">
        <v>17</v>
      </c>
      <c r="K3068" s="72"/>
      <c r="L3068" s="72"/>
      <c r="M3068" s="72"/>
      <c r="N3068" s="72"/>
      <c r="O3068" s="72"/>
      <c r="P3068" s="72"/>
      <c r="Q3068" s="833"/>
      <c r="R3068" s="102"/>
      <c r="S3068" s="73"/>
      <c r="T3068" s="102"/>
      <c r="U3068" s="103"/>
      <c r="V3068" s="104"/>
      <c r="X3068" s="18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  <c r="BG3068"/>
      <c r="BH3068"/>
      <c r="BI3068"/>
      <c r="BJ3068"/>
      <c r="BK3068"/>
      <c r="BL3068"/>
      <c r="BM3068"/>
      <c r="BN3068"/>
      <c r="BO3068"/>
      <c r="BP3068"/>
      <c r="BQ3068"/>
      <c r="BR3068"/>
      <c r="BS3068"/>
      <c r="BT3068"/>
      <c r="BU3068"/>
      <c r="BV3068"/>
      <c r="BW3068"/>
      <c r="BX3068"/>
      <c r="BY3068"/>
      <c r="BZ3068"/>
      <c r="CA3068"/>
      <c r="CB3068"/>
      <c r="CC3068"/>
      <c r="CD3068"/>
      <c r="CE3068"/>
      <c r="CF3068"/>
      <c r="CG3068"/>
      <c r="CH3068"/>
      <c r="CI3068"/>
      <c r="CJ3068"/>
      <c r="CK3068"/>
      <c r="CL3068"/>
      <c r="CM3068"/>
      <c r="CN3068"/>
      <c r="CO3068"/>
      <c r="CP3068"/>
      <c r="CQ3068"/>
      <c r="CR3068"/>
      <c r="CS3068"/>
      <c r="CT3068"/>
      <c r="CU3068"/>
      <c r="CV3068"/>
      <c r="CW3068"/>
      <c r="CX3068"/>
      <c r="CY3068"/>
      <c r="CZ3068"/>
      <c r="DA3068"/>
      <c r="DB3068"/>
      <c r="DC3068"/>
      <c r="DD3068"/>
      <c r="DE3068"/>
      <c r="DF3068"/>
      <c r="DG3068"/>
      <c r="DH3068"/>
      <c r="DI3068"/>
      <c r="DJ3068"/>
      <c r="DK3068"/>
      <c r="DL3068"/>
      <c r="DM3068"/>
      <c r="DN3068"/>
      <c r="DO3068"/>
      <c r="DP3068"/>
      <c r="DQ3068"/>
      <c r="DR3068"/>
      <c r="DS3068"/>
      <c r="DT3068"/>
      <c r="DU3068"/>
      <c r="DV3068"/>
      <c r="DW3068"/>
      <c r="DX3068"/>
      <c r="DY3068"/>
      <c r="DZ3068"/>
      <c r="EA3068"/>
      <c r="EB3068"/>
      <c r="EC3068"/>
      <c r="ED3068"/>
      <c r="EE3068"/>
      <c r="EF3068"/>
      <c r="EG3068"/>
      <c r="EH3068"/>
      <c r="EI3068"/>
      <c r="EJ3068"/>
      <c r="EK3068"/>
      <c r="EL3068"/>
      <c r="EM3068"/>
      <c r="EN3068"/>
      <c r="EO3068"/>
      <c r="EP3068"/>
      <c r="EQ3068"/>
      <c r="ER3068"/>
      <c r="ES3068"/>
      <c r="ET3068"/>
      <c r="EU3068"/>
      <c r="EV3068"/>
      <c r="EW3068"/>
      <c r="EX3068"/>
      <c r="EY3068"/>
      <c r="EZ3068"/>
      <c r="FA3068"/>
      <c r="FB3068"/>
      <c r="FC3068"/>
      <c r="FD3068"/>
      <c r="FE3068"/>
      <c r="FF3068"/>
      <c r="FG3068"/>
      <c r="FH3068"/>
      <c r="FI3068"/>
      <c r="FJ3068"/>
      <c r="FK3068"/>
      <c r="FL3068"/>
      <c r="FM3068"/>
      <c r="FN3068"/>
      <c r="FO3068"/>
      <c r="FP3068"/>
      <c r="FQ3068"/>
      <c r="FR3068"/>
      <c r="FS3068"/>
      <c r="FT3068"/>
      <c r="FU3068"/>
      <c r="FV3068"/>
      <c r="FW3068"/>
      <c r="FX3068"/>
      <c r="FY3068"/>
      <c r="FZ3068"/>
      <c r="GA3068"/>
      <c r="GB3068"/>
      <c r="GC3068"/>
      <c r="GD3068"/>
      <c r="GE3068"/>
      <c r="GF3068"/>
      <c r="GG3068"/>
      <c r="GH3068"/>
      <c r="GI3068"/>
      <c r="GJ3068"/>
      <c r="GK3068"/>
      <c r="GL3068"/>
      <c r="GM3068"/>
      <c r="GN3068"/>
      <c r="GO3068"/>
      <c r="GP3068"/>
      <c r="GQ3068"/>
      <c r="GR3068"/>
      <c r="GS3068"/>
      <c r="GT3068"/>
      <c r="GU3068"/>
      <c r="GV3068"/>
      <c r="GW3068"/>
      <c r="GX3068"/>
      <c r="GY3068"/>
      <c r="GZ3068"/>
      <c r="HA3068"/>
      <c r="HB3068"/>
      <c r="HC3068"/>
      <c r="HD3068"/>
      <c r="HE3068"/>
      <c r="HF3068"/>
      <c r="HG3068"/>
      <c r="HH3068"/>
      <c r="HI3068"/>
      <c r="HJ3068"/>
      <c r="HK3068"/>
      <c r="HL3068"/>
      <c r="HM3068"/>
      <c r="HN3068"/>
      <c r="HO3068"/>
      <c r="HP3068"/>
      <c r="HQ3068"/>
      <c r="HR3068"/>
      <c r="HS3068"/>
      <c r="HT3068"/>
      <c r="HU3068"/>
      <c r="HV3068"/>
      <c r="HW3068"/>
      <c r="HX3068"/>
      <c r="HY3068"/>
      <c r="HZ3068"/>
      <c r="IA3068"/>
      <c r="IB3068"/>
      <c r="IC3068"/>
      <c r="ID3068"/>
      <c r="IE3068"/>
      <c r="IF3068"/>
      <c r="IG3068"/>
      <c r="IH3068"/>
      <c r="II3068"/>
      <c r="IJ3068"/>
      <c r="IK3068"/>
      <c r="IL3068"/>
      <c r="IM3068"/>
      <c r="IN3068"/>
      <c r="IO3068"/>
      <c r="IP3068"/>
      <c r="IQ3068"/>
      <c r="IR3068"/>
      <c r="IS3068"/>
      <c r="IT3068"/>
      <c r="IU3068"/>
      <c r="IV3068"/>
    </row>
    <row r="3069" spans="1:256" s="55" customFormat="1" ht="12" customHeight="1">
      <c r="A3069" s="217"/>
      <c r="B3069" s="65">
        <v>1</v>
      </c>
      <c r="C3069" s="66">
        <f>IF(E3069="A",1,IF(E3069="B",1,0))</f>
        <v>0</v>
      </c>
      <c r="D3069" s="659" t="s">
        <v>90</v>
      </c>
      <c r="E3069" s="656" t="s">
        <v>70</v>
      </c>
      <c r="F3069" s="658" t="s">
        <v>87</v>
      </c>
      <c r="G3069" s="78"/>
      <c r="H3069" s="96" t="s">
        <v>197</v>
      </c>
      <c r="I3069" s="107" t="s">
        <v>3694</v>
      </c>
      <c r="J3069" s="81"/>
      <c r="K3069" s="72"/>
      <c r="L3069" s="72"/>
      <c r="M3069" s="72"/>
      <c r="N3069" s="72"/>
      <c r="O3069" s="72"/>
      <c r="P3069" s="72"/>
      <c r="Q3069" s="833"/>
      <c r="R3069" s="102"/>
      <c r="S3069" s="73"/>
      <c r="T3069" s="102"/>
      <c r="U3069" s="103"/>
      <c r="V3069" s="104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  <c r="BG3069"/>
      <c r="BH3069"/>
      <c r="BI3069"/>
      <c r="BJ3069"/>
      <c r="BK3069"/>
      <c r="BL3069"/>
      <c r="BM3069"/>
      <c r="BN3069"/>
      <c r="BO3069"/>
      <c r="BP3069"/>
      <c r="BQ3069"/>
      <c r="BR3069"/>
      <c r="BS3069"/>
      <c r="BT3069"/>
      <c r="BU3069"/>
      <c r="BV3069"/>
      <c r="BW3069"/>
      <c r="BX3069"/>
      <c r="BY3069"/>
      <c r="BZ3069"/>
      <c r="CA3069"/>
      <c r="CB3069"/>
      <c r="CC3069"/>
      <c r="CD3069"/>
      <c r="CE3069"/>
      <c r="CF3069"/>
      <c r="CG3069"/>
      <c r="CH3069"/>
      <c r="CI3069"/>
      <c r="CJ3069"/>
      <c r="CK3069"/>
      <c r="CL3069"/>
      <c r="CM3069"/>
      <c r="CN3069"/>
      <c r="CO3069"/>
      <c r="CP3069"/>
      <c r="CQ3069"/>
      <c r="CR3069"/>
      <c r="CS3069"/>
      <c r="CT3069"/>
      <c r="CU3069"/>
      <c r="CV3069"/>
      <c r="CW3069"/>
      <c r="CX3069"/>
      <c r="CY3069"/>
      <c r="CZ3069"/>
      <c r="DA3069"/>
      <c r="DB3069"/>
      <c r="DC3069"/>
      <c r="DD3069"/>
      <c r="DE3069"/>
      <c r="DF3069"/>
      <c r="DG3069"/>
      <c r="DH3069"/>
      <c r="DI3069"/>
      <c r="DJ3069"/>
      <c r="DK3069"/>
      <c r="DL3069"/>
      <c r="DM3069"/>
      <c r="DN3069"/>
      <c r="DO3069"/>
      <c r="DP3069"/>
      <c r="DQ3069"/>
      <c r="DR3069"/>
      <c r="DS3069"/>
      <c r="DT3069"/>
      <c r="DU3069"/>
      <c r="DV3069"/>
      <c r="DW3069"/>
      <c r="DX3069"/>
      <c r="DY3069"/>
      <c r="DZ3069"/>
      <c r="EA3069"/>
      <c r="EB3069"/>
      <c r="EC3069"/>
      <c r="ED3069"/>
      <c r="EE3069"/>
      <c r="EF3069"/>
      <c r="EG3069"/>
      <c r="EH3069"/>
      <c r="EI3069"/>
      <c r="EJ3069"/>
      <c r="EK3069"/>
      <c r="EL3069"/>
      <c r="EM3069"/>
      <c r="EN3069"/>
      <c r="EO3069"/>
      <c r="EP3069"/>
      <c r="EQ3069"/>
      <c r="ER3069"/>
      <c r="ES3069"/>
      <c r="ET3069"/>
      <c r="EU3069"/>
      <c r="EV3069"/>
      <c r="EW3069"/>
      <c r="EX3069"/>
      <c r="EY3069"/>
      <c r="EZ3069"/>
      <c r="FA3069"/>
      <c r="FB3069"/>
      <c r="FC3069"/>
      <c r="FD3069"/>
      <c r="FE3069"/>
      <c r="FF3069"/>
      <c r="FG3069"/>
      <c r="FH3069"/>
      <c r="FI3069"/>
      <c r="FJ3069"/>
      <c r="FK3069"/>
      <c r="FL3069"/>
      <c r="FM3069"/>
      <c r="FN3069"/>
      <c r="FO3069"/>
      <c r="FP3069"/>
      <c r="FQ3069"/>
      <c r="FR3069"/>
      <c r="FS3069"/>
      <c r="FT3069"/>
      <c r="FU3069"/>
      <c r="FV3069"/>
      <c r="FW3069"/>
      <c r="FX3069"/>
      <c r="FY3069"/>
      <c r="FZ3069"/>
      <c r="GA3069"/>
      <c r="GB3069"/>
      <c r="GC3069"/>
      <c r="GD3069"/>
      <c r="GE3069"/>
      <c r="GF3069"/>
      <c r="GG3069"/>
      <c r="GH3069"/>
      <c r="GI3069"/>
      <c r="GJ3069"/>
      <c r="GK3069"/>
      <c r="GL3069"/>
      <c r="GM3069"/>
      <c r="GN3069"/>
      <c r="GO3069"/>
      <c r="GP3069"/>
      <c r="GQ3069"/>
      <c r="GR3069"/>
      <c r="GS3069"/>
      <c r="GT3069"/>
      <c r="GU3069"/>
      <c r="GV3069"/>
      <c r="GW3069"/>
      <c r="GX3069"/>
      <c r="GY3069"/>
      <c r="GZ3069"/>
      <c r="HA3069"/>
      <c r="HB3069"/>
      <c r="HC3069"/>
      <c r="HD3069"/>
      <c r="HE3069"/>
      <c r="HF3069"/>
      <c r="HG3069"/>
      <c r="HH3069"/>
      <c r="HI3069"/>
      <c r="HJ3069"/>
      <c r="HK3069"/>
      <c r="HL3069"/>
      <c r="HM3069"/>
      <c r="HN3069"/>
      <c r="HO3069"/>
      <c r="HP3069"/>
      <c r="HQ3069"/>
      <c r="HR3069"/>
      <c r="HS3069"/>
      <c r="HT3069"/>
      <c r="HU3069"/>
      <c r="HV3069"/>
      <c r="HW3069"/>
      <c r="HX3069"/>
      <c r="HY3069"/>
      <c r="HZ3069"/>
      <c r="IA3069"/>
      <c r="IB3069"/>
      <c r="IC3069"/>
      <c r="ID3069"/>
      <c r="IE3069"/>
      <c r="IF3069"/>
      <c r="IG3069"/>
      <c r="IH3069"/>
      <c r="II3069"/>
      <c r="IJ3069"/>
      <c r="IK3069"/>
      <c r="IL3069"/>
      <c r="IM3069"/>
      <c r="IN3069"/>
      <c r="IO3069"/>
      <c r="IP3069"/>
      <c r="IQ3069"/>
      <c r="IR3069"/>
      <c r="IS3069"/>
      <c r="IT3069"/>
      <c r="IU3069"/>
      <c r="IV3069"/>
    </row>
    <row r="3070" spans="1:256" ht="12.5">
      <c r="A3070" s="308"/>
      <c r="B3070" s="65">
        <v>1</v>
      </c>
      <c r="C3070" s="66">
        <f>IF(E3070="A",1,IF(E3070="B",1,0))</f>
        <v>0</v>
      </c>
      <c r="D3070" s="656" t="s">
        <v>70</v>
      </c>
      <c r="E3070" s="659" t="s">
        <v>90</v>
      </c>
      <c r="F3070" s="656" t="s">
        <v>99</v>
      </c>
      <c r="G3070" s="78"/>
      <c r="H3070" s="96" t="s">
        <v>140</v>
      </c>
      <c r="I3070" s="107" t="s">
        <v>3695</v>
      </c>
      <c r="J3070" s="81"/>
      <c r="K3070" s="72"/>
      <c r="L3070" s="72"/>
      <c r="M3070" s="72"/>
      <c r="N3070" s="72"/>
      <c r="O3070" s="72"/>
      <c r="P3070" s="72"/>
      <c r="Q3070" s="833"/>
      <c r="R3070" s="102"/>
      <c r="S3070" s="73"/>
      <c r="T3070" s="102"/>
      <c r="U3070" s="103"/>
      <c r="V3070" s="104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  <c r="BG3070"/>
      <c r="BH3070"/>
      <c r="BI3070"/>
      <c r="BJ3070"/>
      <c r="BK3070"/>
      <c r="BL3070"/>
      <c r="BM3070"/>
      <c r="BN3070"/>
      <c r="BO3070"/>
      <c r="BP3070"/>
      <c r="BQ3070"/>
      <c r="BR3070"/>
      <c r="BS3070"/>
      <c r="BT3070"/>
      <c r="BU3070"/>
      <c r="BV3070"/>
      <c r="BW3070"/>
      <c r="BX3070"/>
      <c r="BY3070"/>
      <c r="BZ3070"/>
      <c r="CA3070"/>
      <c r="CB3070"/>
      <c r="CC3070"/>
      <c r="CD3070"/>
      <c r="CE3070"/>
      <c r="CF3070"/>
      <c r="CG3070"/>
      <c r="CH3070"/>
      <c r="CI3070"/>
      <c r="CJ3070"/>
      <c r="CK3070"/>
      <c r="CL3070"/>
      <c r="CM3070"/>
      <c r="CN3070"/>
      <c r="CO3070"/>
      <c r="CP3070"/>
      <c r="CQ3070"/>
      <c r="CR3070"/>
      <c r="CS3070"/>
      <c r="CT3070"/>
      <c r="CU3070"/>
      <c r="CV3070"/>
      <c r="CW3070"/>
      <c r="CX3070"/>
      <c r="CY3070"/>
      <c r="CZ3070"/>
      <c r="DA3070"/>
      <c r="DB3070"/>
      <c r="DC3070"/>
      <c r="DD3070"/>
      <c r="DE3070"/>
      <c r="DF3070"/>
      <c r="DG3070"/>
      <c r="DH3070"/>
      <c r="DI3070"/>
      <c r="DJ3070"/>
      <c r="DK3070"/>
      <c r="DL3070"/>
      <c r="DM3070"/>
      <c r="DN3070"/>
      <c r="DO3070"/>
      <c r="DP3070"/>
      <c r="DQ3070"/>
      <c r="DR3070"/>
      <c r="DS3070"/>
      <c r="DT3070"/>
      <c r="DU3070"/>
      <c r="DV3070"/>
      <c r="DW3070"/>
      <c r="DX3070"/>
      <c r="DY3070"/>
      <c r="DZ3070"/>
      <c r="EA3070"/>
      <c r="EB3070"/>
      <c r="EC3070"/>
      <c r="ED3070"/>
      <c r="EE3070"/>
      <c r="EF3070"/>
      <c r="EG3070"/>
      <c r="EH3070"/>
      <c r="EI3070"/>
      <c r="EJ3070"/>
      <c r="EK3070"/>
      <c r="EL3070"/>
      <c r="EM3070"/>
      <c r="EN3070"/>
      <c r="EO3070"/>
      <c r="EP3070"/>
      <c r="EQ3070"/>
      <c r="ER3070"/>
      <c r="ES3070"/>
      <c r="ET3070"/>
      <c r="EU3070"/>
      <c r="EV3070"/>
      <c r="EW3070"/>
      <c r="EX3070"/>
      <c r="EY3070"/>
      <c r="EZ3070"/>
      <c r="FA3070"/>
      <c r="FB3070"/>
      <c r="FC3070"/>
      <c r="FD3070"/>
      <c r="FE3070"/>
      <c r="FF3070"/>
      <c r="FG3070"/>
      <c r="FH3070"/>
      <c r="FI3070"/>
      <c r="FJ3070"/>
      <c r="FK3070"/>
      <c r="FL3070"/>
      <c r="FM3070"/>
      <c r="FN3070"/>
      <c r="FO3070"/>
      <c r="FP3070"/>
      <c r="FQ3070"/>
      <c r="FR3070"/>
      <c r="FS3070"/>
      <c r="FT3070"/>
      <c r="FU3070"/>
      <c r="FV3070"/>
      <c r="FW3070"/>
      <c r="FX3070"/>
      <c r="FY3070"/>
      <c r="FZ3070"/>
      <c r="GA3070"/>
      <c r="GB3070"/>
      <c r="GC3070"/>
      <c r="GD3070"/>
      <c r="GE3070"/>
      <c r="GF3070"/>
      <c r="GG3070"/>
      <c r="GH3070"/>
      <c r="GI3070"/>
      <c r="GJ3070"/>
      <c r="GK3070"/>
      <c r="GL3070"/>
      <c r="GM3070"/>
      <c r="GN3070"/>
      <c r="GO3070"/>
      <c r="GP3070"/>
      <c r="GQ3070"/>
      <c r="GR3070"/>
      <c r="GS3070"/>
      <c r="GT3070"/>
      <c r="GU3070"/>
      <c r="GV3070"/>
      <c r="GW3070"/>
      <c r="GX3070"/>
      <c r="GY3070"/>
      <c r="GZ3070"/>
      <c r="HA3070"/>
      <c r="HB3070"/>
      <c r="HC3070"/>
      <c r="HD3070"/>
      <c r="HE3070"/>
      <c r="HF3070"/>
      <c r="HG3070"/>
      <c r="HH3070"/>
      <c r="HI3070"/>
      <c r="HJ3070"/>
      <c r="HK3070"/>
      <c r="HL3070"/>
      <c r="HM3070"/>
      <c r="HN3070"/>
      <c r="HO3070"/>
      <c r="HP3070"/>
      <c r="HQ3070"/>
      <c r="HR3070"/>
      <c r="HS3070"/>
      <c r="HT3070"/>
      <c r="HU3070"/>
      <c r="HV3070"/>
      <c r="HW3070"/>
      <c r="HX3070"/>
      <c r="HY3070"/>
      <c r="HZ3070"/>
      <c r="IA3070"/>
      <c r="IB3070"/>
      <c r="IC3070"/>
      <c r="ID3070"/>
      <c r="IE3070"/>
      <c r="IF3070"/>
      <c r="IG3070"/>
      <c r="IH3070"/>
      <c r="II3070"/>
      <c r="IJ3070"/>
      <c r="IK3070"/>
      <c r="IL3070"/>
      <c r="IM3070"/>
      <c r="IN3070"/>
      <c r="IO3070"/>
      <c r="IP3070"/>
      <c r="IQ3070"/>
      <c r="IR3070"/>
      <c r="IS3070"/>
      <c r="IT3070"/>
      <c r="IU3070"/>
      <c r="IV3070"/>
    </row>
    <row r="3071" spans="1:256" ht="12.5">
      <c r="A3071" s="308"/>
      <c r="B3071" s="65">
        <v>1</v>
      </c>
      <c r="C3071" s="66">
        <f>IF(E3071="A",1,IF(E3071="B",1,0))</f>
        <v>1</v>
      </c>
      <c r="D3071" s="76" t="s">
        <v>87</v>
      </c>
      <c r="E3071" s="76" t="s">
        <v>68</v>
      </c>
      <c r="F3071" s="99" t="s">
        <v>99</v>
      </c>
      <c r="G3071" s="78"/>
      <c r="H3071" s="96" t="s">
        <v>140</v>
      </c>
      <c r="I3071" s="107" t="s">
        <v>3696</v>
      </c>
      <c r="J3071" s="81"/>
      <c r="K3071" s="72"/>
      <c r="L3071" s="72"/>
      <c r="M3071" s="72"/>
      <c r="N3071" s="72"/>
      <c r="O3071" s="72"/>
      <c r="P3071" s="72"/>
      <c r="Q3071" s="833"/>
      <c r="R3071" s="102"/>
      <c r="S3071" s="73"/>
      <c r="T3071" s="102"/>
      <c r="U3071" s="103"/>
      <c r="V3071" s="104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  <c r="BG3071"/>
      <c r="BH3071"/>
      <c r="BI3071"/>
      <c r="BJ3071"/>
      <c r="BK3071"/>
      <c r="BL3071"/>
      <c r="BM3071"/>
      <c r="BN3071"/>
      <c r="BO3071"/>
      <c r="BP3071"/>
      <c r="BQ3071"/>
      <c r="BR3071"/>
      <c r="BS3071"/>
      <c r="BT3071"/>
      <c r="BU3071"/>
      <c r="BV3071"/>
      <c r="BW3071"/>
      <c r="BX3071"/>
      <c r="BY3071"/>
      <c r="BZ3071"/>
      <c r="CA3071"/>
      <c r="CB3071"/>
      <c r="CC3071"/>
      <c r="CD3071"/>
      <c r="CE3071"/>
      <c r="CF3071"/>
      <c r="CG3071"/>
      <c r="CH3071"/>
      <c r="CI3071"/>
      <c r="CJ3071"/>
      <c r="CK3071"/>
      <c r="CL3071"/>
      <c r="CM3071"/>
      <c r="CN3071"/>
      <c r="CO3071"/>
      <c r="CP3071"/>
      <c r="CQ3071"/>
      <c r="CR3071"/>
      <c r="CS3071"/>
      <c r="CT3071"/>
      <c r="CU3071"/>
      <c r="CV3071"/>
      <c r="CW3071"/>
      <c r="CX3071"/>
      <c r="CY3071"/>
      <c r="CZ3071"/>
      <c r="DA3071"/>
      <c r="DB3071"/>
      <c r="DC3071"/>
      <c r="DD3071"/>
      <c r="DE3071"/>
      <c r="DF3071"/>
      <c r="DG3071"/>
      <c r="DH3071"/>
      <c r="DI3071"/>
      <c r="DJ3071"/>
      <c r="DK3071"/>
      <c r="DL3071"/>
      <c r="DM3071"/>
      <c r="DN3071"/>
      <c r="DO3071"/>
      <c r="DP3071"/>
      <c r="DQ3071"/>
      <c r="DR3071"/>
      <c r="DS3071"/>
      <c r="DT3071"/>
      <c r="DU3071"/>
      <c r="DV3071"/>
      <c r="DW3071"/>
      <c r="DX3071"/>
      <c r="DY3071"/>
      <c r="DZ3071"/>
      <c r="EA3071"/>
      <c r="EB3071"/>
      <c r="EC3071"/>
      <c r="ED3071"/>
      <c r="EE3071"/>
      <c r="EF3071"/>
      <c r="EG3071"/>
      <c r="EH3071"/>
      <c r="EI3071"/>
      <c r="EJ3071"/>
      <c r="EK3071"/>
      <c r="EL3071"/>
      <c r="EM3071"/>
      <c r="EN3071"/>
      <c r="EO3071"/>
      <c r="EP3071"/>
      <c r="EQ3071"/>
      <c r="ER3071"/>
      <c r="ES3071"/>
      <c r="ET3071"/>
      <c r="EU3071"/>
      <c r="EV3071"/>
      <c r="EW3071"/>
      <c r="EX3071"/>
      <c r="EY3071"/>
      <c r="EZ3071"/>
      <c r="FA3071"/>
      <c r="FB3071"/>
      <c r="FC3071"/>
      <c r="FD3071"/>
      <c r="FE3071"/>
      <c r="FF3071"/>
      <c r="FG3071"/>
      <c r="FH3071"/>
      <c r="FI3071"/>
      <c r="FJ3071"/>
      <c r="FK3071"/>
      <c r="FL3071"/>
      <c r="FM3071"/>
      <c r="FN3071"/>
      <c r="FO3071"/>
      <c r="FP3071"/>
      <c r="FQ3071"/>
      <c r="FR3071"/>
      <c r="FS3071"/>
      <c r="FT3071"/>
      <c r="FU3071"/>
      <c r="FV3071"/>
      <c r="FW3071"/>
      <c r="FX3071"/>
      <c r="FY3071"/>
      <c r="FZ3071"/>
      <c r="GA3071"/>
      <c r="GB3071"/>
      <c r="GC3071"/>
      <c r="GD3071"/>
      <c r="GE3071"/>
      <c r="GF3071"/>
      <c r="GG3071"/>
      <c r="GH3071"/>
      <c r="GI3071"/>
      <c r="GJ3071"/>
      <c r="GK3071"/>
      <c r="GL3071"/>
      <c r="GM3071"/>
      <c r="GN3071"/>
      <c r="GO3071"/>
      <c r="GP3071"/>
      <c r="GQ3071"/>
      <c r="GR3071"/>
      <c r="GS3071"/>
      <c r="GT3071"/>
      <c r="GU3071"/>
      <c r="GV3071"/>
      <c r="GW3071"/>
      <c r="GX3071"/>
      <c r="GY3071"/>
      <c r="GZ3071"/>
      <c r="HA3071"/>
      <c r="HB3071"/>
      <c r="HC3071"/>
      <c r="HD3071"/>
      <c r="HE3071"/>
      <c r="HF3071"/>
      <c r="HG3071"/>
      <c r="HH3071"/>
      <c r="HI3071"/>
      <c r="HJ3071"/>
      <c r="HK3071"/>
      <c r="HL3071"/>
      <c r="HM3071"/>
      <c r="HN3071"/>
      <c r="HO3071"/>
      <c r="HP3071"/>
      <c r="HQ3071"/>
      <c r="HR3071"/>
      <c r="HS3071"/>
      <c r="HT3071"/>
      <c r="HU3071"/>
      <c r="HV3071"/>
      <c r="HW3071"/>
      <c r="HX3071"/>
      <c r="HY3071"/>
      <c r="HZ3071"/>
      <c r="IA3071"/>
      <c r="IB3071"/>
      <c r="IC3071"/>
      <c r="ID3071"/>
      <c r="IE3071"/>
      <c r="IF3071"/>
      <c r="IG3071"/>
      <c r="IH3071"/>
      <c r="II3071"/>
      <c r="IJ3071"/>
      <c r="IK3071"/>
      <c r="IL3071"/>
      <c r="IM3071"/>
      <c r="IN3071"/>
      <c r="IO3071"/>
      <c r="IP3071"/>
      <c r="IQ3071"/>
      <c r="IR3071"/>
      <c r="IS3071"/>
      <c r="IT3071"/>
      <c r="IU3071"/>
      <c r="IV3071"/>
    </row>
    <row r="3072" spans="1:256" ht="12.5">
      <c r="B3072" s="65">
        <v>1</v>
      </c>
      <c r="C3072" s="66">
        <f>IF(E3072="A",1,IF(E3072="B",1,0))</f>
        <v>0</v>
      </c>
      <c r="D3072" s="663" t="s">
        <v>90</v>
      </c>
      <c r="E3072" s="663" t="s">
        <v>90</v>
      </c>
      <c r="F3072" s="662" t="s">
        <v>70</v>
      </c>
      <c r="G3072" s="78"/>
      <c r="H3072" s="96" t="s">
        <v>119</v>
      </c>
      <c r="I3072" s="107" t="s">
        <v>3697</v>
      </c>
      <c r="J3072" s="81"/>
      <c r="K3072" s="72"/>
      <c r="L3072" s="72"/>
      <c r="M3072" s="72"/>
      <c r="N3072" s="72"/>
      <c r="O3072" s="72"/>
      <c r="P3072" s="72"/>
      <c r="Q3072" s="833"/>
      <c r="R3072" s="102"/>
      <c r="S3072" s="73"/>
      <c r="T3072" s="102"/>
      <c r="U3072" s="103"/>
      <c r="V3072" s="104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  <c r="BG3072"/>
      <c r="BH3072"/>
      <c r="BI3072"/>
      <c r="BJ3072"/>
      <c r="BK3072"/>
      <c r="BL3072"/>
      <c r="BM3072"/>
      <c r="BN3072"/>
      <c r="BO3072"/>
      <c r="BP3072"/>
      <c r="BQ3072"/>
      <c r="BR3072"/>
      <c r="BS3072"/>
      <c r="BT3072"/>
      <c r="BU3072"/>
      <c r="BV3072"/>
      <c r="BW3072"/>
      <c r="BX3072"/>
      <c r="BY3072"/>
      <c r="BZ3072"/>
      <c r="CA3072"/>
      <c r="CB3072"/>
      <c r="CC3072"/>
      <c r="CD3072"/>
      <c r="CE3072"/>
      <c r="CF3072"/>
      <c r="CG3072"/>
      <c r="CH3072"/>
      <c r="CI3072"/>
      <c r="CJ3072"/>
      <c r="CK3072"/>
      <c r="CL3072"/>
      <c r="CM3072"/>
      <c r="CN3072"/>
      <c r="CO3072"/>
      <c r="CP3072"/>
      <c r="CQ3072"/>
      <c r="CR3072"/>
      <c r="CS3072"/>
      <c r="CT3072"/>
      <c r="CU3072"/>
      <c r="CV3072"/>
      <c r="CW3072"/>
      <c r="CX3072"/>
      <c r="CY3072"/>
      <c r="CZ3072"/>
      <c r="DA3072"/>
      <c r="DB3072"/>
      <c r="DC3072"/>
      <c r="DD3072"/>
      <c r="DE3072"/>
      <c r="DF3072"/>
      <c r="DG3072"/>
      <c r="DH3072"/>
      <c r="DI3072"/>
      <c r="DJ3072"/>
      <c r="DK3072"/>
      <c r="DL3072"/>
      <c r="DM3072"/>
      <c r="DN3072"/>
      <c r="DO3072"/>
      <c r="DP3072"/>
      <c r="DQ3072"/>
      <c r="DR3072"/>
      <c r="DS3072"/>
      <c r="DT3072"/>
      <c r="DU3072"/>
      <c r="DV3072"/>
      <c r="DW3072"/>
      <c r="DX3072"/>
      <c r="DY3072"/>
      <c r="DZ3072"/>
      <c r="EA3072"/>
      <c r="EB3072"/>
      <c r="EC3072"/>
      <c r="ED3072"/>
      <c r="EE3072"/>
      <c r="EF3072"/>
      <c r="EG3072"/>
      <c r="EH3072"/>
      <c r="EI3072"/>
      <c r="EJ3072"/>
      <c r="EK3072"/>
      <c r="EL3072"/>
      <c r="EM3072"/>
      <c r="EN3072"/>
      <c r="EO3072"/>
      <c r="EP3072"/>
      <c r="EQ3072"/>
      <c r="ER3072"/>
      <c r="ES3072"/>
      <c r="ET3072"/>
      <c r="EU3072"/>
      <c r="EV3072"/>
      <c r="EW3072"/>
      <c r="EX3072"/>
      <c r="EY3072"/>
      <c r="EZ3072"/>
      <c r="FA3072"/>
      <c r="FB3072"/>
      <c r="FC3072"/>
      <c r="FD3072"/>
      <c r="FE3072"/>
      <c r="FF3072"/>
      <c r="FG3072"/>
      <c r="FH3072"/>
      <c r="FI3072"/>
      <c r="FJ3072"/>
      <c r="FK3072"/>
      <c r="FL3072"/>
      <c r="FM3072"/>
      <c r="FN3072"/>
      <c r="FO3072"/>
      <c r="FP3072"/>
      <c r="FQ3072"/>
      <c r="FR3072"/>
      <c r="FS3072"/>
      <c r="FT3072"/>
      <c r="FU3072"/>
      <c r="FV3072"/>
      <c r="FW3072"/>
      <c r="FX3072"/>
      <c r="FY3072"/>
      <c r="FZ3072"/>
      <c r="GA3072"/>
      <c r="GB3072"/>
      <c r="GC3072"/>
      <c r="GD3072"/>
      <c r="GE3072"/>
      <c r="GF3072"/>
      <c r="GG3072"/>
      <c r="GH3072"/>
      <c r="GI3072"/>
      <c r="GJ3072"/>
      <c r="GK3072"/>
      <c r="GL3072"/>
      <c r="GM3072"/>
      <c r="GN3072"/>
      <c r="GO3072"/>
      <c r="GP3072"/>
      <c r="GQ3072"/>
      <c r="GR3072"/>
      <c r="GS3072"/>
      <c r="GT3072"/>
      <c r="GU3072"/>
      <c r="GV3072"/>
      <c r="GW3072"/>
      <c r="GX3072"/>
      <c r="GY3072"/>
      <c r="GZ3072"/>
      <c r="HA3072"/>
      <c r="HB3072"/>
      <c r="HC3072"/>
      <c r="HD3072"/>
      <c r="HE3072"/>
      <c r="HF3072"/>
      <c r="HG3072"/>
      <c r="HH3072"/>
      <c r="HI3072"/>
      <c r="HJ3072"/>
      <c r="HK3072"/>
      <c r="HL3072"/>
      <c r="HM3072"/>
      <c r="HN3072"/>
      <c r="HO3072"/>
      <c r="HP3072"/>
      <c r="HQ3072"/>
      <c r="HR3072"/>
      <c r="HS3072"/>
      <c r="HT3072"/>
      <c r="HU3072"/>
      <c r="HV3072"/>
      <c r="HW3072"/>
      <c r="HX3072"/>
      <c r="HY3072"/>
      <c r="HZ3072"/>
      <c r="IA3072"/>
      <c r="IB3072"/>
      <c r="IC3072"/>
      <c r="ID3072"/>
      <c r="IE3072"/>
      <c r="IF3072"/>
      <c r="IG3072"/>
      <c r="IH3072"/>
      <c r="II3072"/>
      <c r="IJ3072"/>
      <c r="IK3072"/>
      <c r="IL3072"/>
      <c r="IM3072"/>
      <c r="IN3072"/>
      <c r="IO3072"/>
      <c r="IP3072"/>
      <c r="IQ3072"/>
      <c r="IR3072"/>
      <c r="IS3072"/>
      <c r="IT3072"/>
      <c r="IU3072"/>
      <c r="IV3072"/>
    </row>
    <row r="3073" spans="1:256" ht="12.5">
      <c r="A3073"/>
      <c r="B3073" s="65">
        <v>1</v>
      </c>
      <c r="C3073" s="66">
        <v>3</v>
      </c>
      <c r="D3073" s="853" t="s">
        <v>87</v>
      </c>
      <c r="E3073" s="853" t="s">
        <v>87</v>
      </c>
      <c r="F3073" s="857" t="s">
        <v>90</v>
      </c>
      <c r="G3073" s="78"/>
      <c r="H3073" s="100" t="s">
        <v>126</v>
      </c>
      <c r="I3073" s="101" t="s">
        <v>6061</v>
      </c>
      <c r="J3073" s="81" t="s">
        <v>6111</v>
      </c>
      <c r="K3073" s="72"/>
      <c r="L3073" s="72"/>
      <c r="M3073" s="72"/>
      <c r="N3073" s="72"/>
      <c r="O3073" s="72"/>
      <c r="P3073" s="72"/>
      <c r="Q3073" s="833"/>
      <c r="R3073" s="102"/>
      <c r="S3073" s="73"/>
      <c r="T3073" s="102"/>
      <c r="U3073" s="103"/>
      <c r="V3073" s="104"/>
      <c r="W3073" s="55"/>
      <c r="X3073" s="55"/>
      <c r="Y3073" s="55"/>
      <c r="Z3073" s="55"/>
      <c r="AA3073" s="55"/>
      <c r="AB3073" s="55"/>
      <c r="AC3073" s="55"/>
      <c r="AD3073" s="55"/>
      <c r="AE3073" s="55"/>
      <c r="AF3073" s="55"/>
      <c r="AG3073" s="55"/>
      <c r="AH3073" s="55"/>
      <c r="AI3073" s="55"/>
      <c r="AJ3073" s="55"/>
      <c r="AK3073" s="55"/>
      <c r="AL3073" s="55"/>
      <c r="AM3073" s="55"/>
      <c r="AN3073" s="55"/>
      <c r="AO3073" s="55"/>
      <c r="AP3073" s="55"/>
      <c r="AQ3073" s="55"/>
      <c r="AR3073" s="55"/>
      <c r="AS3073" s="55"/>
      <c r="AT3073" s="55"/>
      <c r="AU3073" s="55"/>
      <c r="AV3073" s="55"/>
      <c r="AW3073" s="55"/>
      <c r="AX3073" s="55"/>
      <c r="AY3073" s="55"/>
      <c r="AZ3073" s="55"/>
      <c r="BA3073" s="55"/>
      <c r="BB3073" s="55"/>
      <c r="BC3073" s="55"/>
      <c r="BD3073" s="55"/>
      <c r="BE3073" s="55"/>
      <c r="BF3073" s="55"/>
      <c r="BG3073" s="55"/>
      <c r="BH3073" s="55"/>
      <c r="BI3073" s="55"/>
      <c r="BJ3073" s="55"/>
      <c r="BK3073" s="55"/>
      <c r="BL3073" s="55"/>
      <c r="BM3073" s="55"/>
      <c r="BN3073" s="55"/>
      <c r="BO3073" s="55"/>
      <c r="BP3073" s="55"/>
      <c r="BQ3073" s="55"/>
      <c r="BR3073" s="55"/>
      <c r="BS3073" s="55"/>
      <c r="BT3073" s="55"/>
      <c r="BU3073" s="55"/>
      <c r="BV3073" s="55"/>
      <c r="BW3073" s="55"/>
      <c r="BX3073" s="55"/>
      <c r="BY3073" s="55"/>
      <c r="BZ3073" s="55"/>
      <c r="CA3073" s="55"/>
      <c r="CB3073" s="55"/>
      <c r="CC3073" s="55"/>
      <c r="CD3073" s="55"/>
      <c r="CE3073" s="55"/>
      <c r="CF3073" s="55"/>
      <c r="CG3073" s="55"/>
      <c r="CH3073" s="55"/>
      <c r="CI3073" s="55"/>
      <c r="CJ3073" s="55"/>
      <c r="CK3073" s="55"/>
      <c r="CL3073" s="55"/>
      <c r="CM3073" s="55"/>
      <c r="CN3073" s="55"/>
      <c r="CO3073" s="55"/>
      <c r="CP3073" s="55"/>
      <c r="CQ3073" s="55"/>
      <c r="CR3073" s="55"/>
      <c r="CS3073" s="55"/>
      <c r="CT3073" s="55"/>
      <c r="CU3073" s="55"/>
      <c r="CV3073" s="55"/>
      <c r="CW3073" s="55"/>
      <c r="CX3073" s="55"/>
      <c r="CY3073" s="55"/>
      <c r="CZ3073" s="55"/>
      <c r="DA3073" s="55"/>
      <c r="DB3073" s="55"/>
      <c r="DC3073" s="55"/>
      <c r="DD3073" s="55"/>
      <c r="DE3073" s="55"/>
      <c r="DF3073" s="55"/>
      <c r="DG3073" s="55"/>
      <c r="DH3073" s="55"/>
      <c r="DI3073" s="55"/>
      <c r="DJ3073" s="55"/>
      <c r="DK3073" s="55"/>
      <c r="DL3073" s="55"/>
      <c r="DM3073" s="55"/>
      <c r="DN3073" s="55"/>
      <c r="DO3073" s="55"/>
      <c r="DP3073" s="55"/>
      <c r="DQ3073" s="55"/>
      <c r="DR3073" s="55"/>
      <c r="DS3073" s="55"/>
      <c r="DT3073" s="55"/>
      <c r="DU3073" s="55"/>
      <c r="DV3073" s="55"/>
      <c r="DW3073" s="55"/>
      <c r="DX3073" s="55"/>
      <c r="DY3073" s="55"/>
      <c r="DZ3073" s="55"/>
      <c r="EA3073" s="55"/>
      <c r="EB3073" s="55"/>
      <c r="EC3073" s="55"/>
      <c r="ED3073" s="55"/>
      <c r="EE3073" s="55"/>
      <c r="EF3073" s="55"/>
      <c r="EG3073" s="55"/>
      <c r="EH3073" s="55"/>
      <c r="EI3073" s="55"/>
      <c r="EJ3073" s="55"/>
      <c r="EK3073" s="55"/>
      <c r="EL3073" s="55"/>
      <c r="EM3073" s="55"/>
      <c r="EN3073" s="55"/>
      <c r="EO3073" s="55"/>
      <c r="EP3073" s="55"/>
      <c r="EQ3073" s="55"/>
      <c r="ER3073" s="55"/>
      <c r="ES3073" s="55"/>
      <c r="ET3073" s="55"/>
      <c r="EU3073" s="55"/>
      <c r="EV3073" s="55"/>
      <c r="EW3073" s="55"/>
      <c r="EX3073" s="55"/>
      <c r="EY3073" s="55"/>
      <c r="EZ3073" s="55"/>
      <c r="FA3073" s="55"/>
      <c r="FB3073" s="55"/>
      <c r="FC3073" s="55"/>
      <c r="FD3073" s="55"/>
      <c r="FE3073" s="55"/>
      <c r="FF3073" s="55"/>
      <c r="FG3073" s="55"/>
      <c r="FH3073" s="55"/>
      <c r="FI3073" s="55"/>
      <c r="FJ3073" s="55"/>
      <c r="FK3073" s="55"/>
      <c r="FL3073" s="55"/>
      <c r="FM3073" s="55"/>
      <c r="FN3073" s="55"/>
      <c r="FO3073" s="55"/>
      <c r="FP3073" s="55"/>
      <c r="FQ3073" s="55"/>
      <c r="FR3073" s="55"/>
      <c r="FS3073" s="55"/>
      <c r="FT3073" s="55"/>
      <c r="FU3073" s="55"/>
      <c r="FV3073" s="55"/>
      <c r="FW3073" s="55"/>
      <c r="FX3073" s="55"/>
      <c r="FY3073" s="55"/>
      <c r="FZ3073" s="55"/>
      <c r="GA3073" s="55"/>
      <c r="GB3073" s="55"/>
      <c r="GC3073" s="55"/>
      <c r="GD3073" s="55"/>
      <c r="GE3073" s="55"/>
      <c r="GF3073" s="55"/>
      <c r="GG3073" s="55"/>
      <c r="GH3073" s="55"/>
      <c r="GI3073" s="55"/>
      <c r="GJ3073" s="55"/>
      <c r="GK3073" s="55"/>
      <c r="GL3073" s="55"/>
      <c r="GM3073" s="55"/>
      <c r="GN3073" s="55"/>
      <c r="GO3073" s="55"/>
      <c r="GP3073" s="55"/>
      <c r="GQ3073" s="55"/>
      <c r="GR3073" s="55"/>
      <c r="GS3073" s="55"/>
      <c r="GT3073" s="55"/>
      <c r="GU3073" s="55"/>
      <c r="GV3073" s="55"/>
      <c r="GW3073" s="55"/>
      <c r="GX3073" s="55"/>
      <c r="GY3073" s="55"/>
      <c r="GZ3073" s="55"/>
      <c r="HA3073" s="55"/>
      <c r="HB3073" s="55"/>
      <c r="HC3073" s="55"/>
      <c r="HD3073" s="55"/>
      <c r="HE3073" s="55"/>
      <c r="HF3073" s="55"/>
      <c r="HG3073" s="55"/>
      <c r="HH3073" s="55"/>
      <c r="HI3073" s="55"/>
      <c r="HJ3073" s="55"/>
      <c r="HK3073" s="55"/>
      <c r="HL3073" s="55"/>
      <c r="HM3073" s="55"/>
      <c r="HN3073" s="55"/>
      <c r="HO3073" s="55"/>
      <c r="HP3073" s="55"/>
      <c r="HQ3073" s="55"/>
      <c r="HR3073" s="55"/>
      <c r="HS3073" s="55"/>
      <c r="HT3073" s="55"/>
      <c r="HU3073" s="55"/>
      <c r="HV3073" s="55"/>
      <c r="HW3073" s="55"/>
      <c r="HX3073" s="55"/>
      <c r="HY3073" s="55"/>
      <c r="HZ3073" s="55"/>
      <c r="IA3073" s="55"/>
      <c r="IB3073" s="55"/>
      <c r="IC3073" s="55"/>
      <c r="ID3073" s="55"/>
      <c r="IE3073" s="55"/>
      <c r="IF3073" s="55"/>
      <c r="IG3073" s="55"/>
      <c r="IH3073" s="55"/>
      <c r="II3073" s="55"/>
      <c r="IJ3073" s="55"/>
      <c r="IK3073" s="55"/>
      <c r="IL3073" s="55"/>
      <c r="IM3073" s="55"/>
      <c r="IN3073" s="55"/>
      <c r="IO3073" s="55"/>
      <c r="IP3073" s="55"/>
      <c r="IQ3073" s="55"/>
      <c r="IR3073" s="55"/>
      <c r="IS3073" s="55"/>
      <c r="IT3073" s="55"/>
      <c r="IU3073" s="55"/>
      <c r="IV3073" s="55"/>
    </row>
    <row r="3074" spans="1:256" ht="12.5">
      <c r="A3074"/>
      <c r="B3074" s="65">
        <v>1</v>
      </c>
      <c r="C3074" s="66">
        <f>IF(E3074="A",1,IF(E3074="B",1,0))</f>
        <v>0</v>
      </c>
      <c r="D3074" s="659" t="s">
        <v>90</v>
      </c>
      <c r="E3074" s="656" t="s">
        <v>70</v>
      </c>
      <c r="F3074" s="658" t="s">
        <v>87</v>
      </c>
      <c r="G3074" s="78"/>
      <c r="H3074" s="96" t="s">
        <v>94</v>
      </c>
      <c r="I3074" s="107" t="s">
        <v>3698</v>
      </c>
      <c r="J3074" s="81"/>
      <c r="K3074" s="72"/>
      <c r="L3074" s="72"/>
      <c r="M3074" s="72"/>
      <c r="N3074" s="72"/>
      <c r="O3074" s="72"/>
      <c r="P3074" s="72"/>
      <c r="Q3074" s="833"/>
      <c r="R3074" s="102"/>
      <c r="S3074" s="73"/>
      <c r="T3074" s="102"/>
      <c r="U3074" s="103"/>
      <c r="V3074" s="104"/>
      <c r="W3074" s="661"/>
      <c r="X3074" s="661"/>
      <c r="Y3074" s="661"/>
      <c r="Z3074" s="661"/>
      <c r="AA3074" s="661"/>
      <c r="AB3074" s="661"/>
      <c r="AC3074" s="661"/>
      <c r="AD3074" s="661"/>
      <c r="AE3074" s="661"/>
      <c r="AF3074" s="661"/>
      <c r="AG3074" s="661"/>
      <c r="AH3074" s="661"/>
      <c r="AI3074" s="661"/>
      <c r="AJ3074" s="661"/>
      <c r="AK3074" s="661"/>
      <c r="AL3074" s="661"/>
      <c r="AM3074" s="661"/>
      <c r="AN3074" s="661"/>
      <c r="AO3074" s="661"/>
      <c r="AP3074" s="661"/>
      <c r="AQ3074" s="661"/>
      <c r="AR3074" s="661"/>
      <c r="AS3074" s="661"/>
      <c r="AT3074" s="661"/>
      <c r="AU3074" s="661"/>
      <c r="AV3074" s="661"/>
      <c r="AW3074" s="661"/>
      <c r="AX3074" s="661"/>
      <c r="AY3074" s="661"/>
      <c r="AZ3074" s="661"/>
      <c r="BA3074" s="661"/>
      <c r="BB3074" s="661"/>
      <c r="BC3074" s="661"/>
      <c r="BD3074" s="661"/>
      <c r="BE3074" s="661"/>
      <c r="BF3074" s="661"/>
      <c r="BG3074" s="661"/>
      <c r="BH3074" s="661"/>
      <c r="BI3074" s="661"/>
      <c r="BJ3074" s="661"/>
      <c r="BK3074" s="661"/>
      <c r="BL3074" s="661"/>
      <c r="BM3074" s="661"/>
      <c r="BN3074" s="661"/>
      <c r="BO3074" s="661"/>
      <c r="BP3074" s="661"/>
      <c r="BQ3074" s="661"/>
      <c r="BR3074" s="661"/>
      <c r="BS3074" s="661"/>
      <c r="BT3074" s="661"/>
      <c r="BU3074" s="661"/>
      <c r="BV3074" s="661"/>
      <c r="BW3074" s="661"/>
      <c r="BX3074" s="661"/>
      <c r="BY3074" s="661"/>
      <c r="BZ3074" s="661"/>
      <c r="CA3074" s="661"/>
      <c r="CB3074" s="661"/>
      <c r="CC3074" s="661"/>
      <c r="CD3074" s="661"/>
      <c r="CE3074" s="661"/>
      <c r="CF3074" s="661"/>
      <c r="CG3074" s="661"/>
      <c r="CH3074" s="661"/>
      <c r="CI3074" s="661"/>
      <c r="CJ3074" s="661"/>
      <c r="CK3074" s="661"/>
      <c r="CL3074" s="661"/>
      <c r="CM3074" s="661"/>
      <c r="CN3074" s="661"/>
      <c r="CO3074" s="661"/>
      <c r="CP3074" s="661"/>
      <c r="CQ3074" s="661"/>
      <c r="CR3074" s="661"/>
      <c r="CS3074" s="661"/>
      <c r="CT3074" s="661"/>
      <c r="CU3074" s="661"/>
      <c r="CV3074" s="661"/>
      <c r="CW3074" s="661"/>
      <c r="CX3074" s="661"/>
      <c r="CY3074" s="661"/>
      <c r="CZ3074" s="661"/>
      <c r="DA3074" s="661"/>
      <c r="DB3074" s="661"/>
      <c r="DC3074" s="661"/>
      <c r="DD3074" s="661"/>
      <c r="DE3074" s="661"/>
      <c r="DF3074" s="661"/>
      <c r="DG3074" s="661"/>
      <c r="DH3074" s="661"/>
      <c r="DI3074" s="661"/>
      <c r="DJ3074" s="661"/>
      <c r="DK3074" s="661"/>
      <c r="DL3074" s="661"/>
      <c r="DM3074" s="661"/>
      <c r="DN3074" s="661"/>
      <c r="DO3074" s="661"/>
      <c r="DP3074" s="661"/>
      <c r="DQ3074" s="661"/>
      <c r="DR3074" s="661"/>
      <c r="DS3074" s="661"/>
      <c r="DT3074" s="661"/>
      <c r="DU3074" s="661"/>
      <c r="DV3074" s="661"/>
      <c r="DW3074" s="661"/>
      <c r="DX3074" s="661"/>
      <c r="DY3074" s="661"/>
      <c r="DZ3074" s="661"/>
      <c r="EA3074" s="661"/>
      <c r="EB3074" s="661"/>
      <c r="EC3074" s="661"/>
      <c r="ED3074" s="661"/>
      <c r="EE3074" s="661"/>
      <c r="EF3074" s="661"/>
      <c r="EG3074" s="661"/>
      <c r="EH3074" s="661"/>
      <c r="EI3074" s="661"/>
      <c r="EJ3074" s="661"/>
      <c r="EK3074" s="661"/>
      <c r="EL3074" s="661"/>
      <c r="EM3074" s="661"/>
      <c r="EN3074" s="661"/>
      <c r="EO3074" s="661"/>
      <c r="EP3074" s="661"/>
      <c r="EQ3074" s="661"/>
      <c r="ER3074" s="661"/>
      <c r="ES3074" s="661"/>
      <c r="ET3074" s="661"/>
      <c r="EU3074" s="661"/>
      <c r="EV3074" s="661"/>
      <c r="EW3074" s="661"/>
      <c r="EX3074" s="661"/>
      <c r="EY3074" s="661"/>
      <c r="EZ3074" s="661"/>
      <c r="FA3074" s="661"/>
      <c r="FB3074" s="661"/>
      <c r="FC3074" s="661"/>
      <c r="FD3074" s="661"/>
      <c r="FE3074" s="661"/>
      <c r="FF3074" s="661"/>
      <c r="FG3074" s="661"/>
      <c r="FH3074" s="661"/>
      <c r="FI3074" s="661"/>
      <c r="FJ3074" s="661"/>
      <c r="FK3074" s="661"/>
      <c r="FL3074" s="661"/>
      <c r="FM3074" s="661"/>
      <c r="FN3074" s="661"/>
      <c r="FO3074" s="661"/>
      <c r="FP3074" s="661"/>
      <c r="FQ3074" s="661"/>
      <c r="FR3074" s="661"/>
      <c r="FS3074" s="661"/>
      <c r="FT3074" s="661"/>
      <c r="FU3074" s="661"/>
      <c r="FV3074" s="661"/>
      <c r="FW3074" s="661"/>
      <c r="FX3074" s="661"/>
      <c r="FY3074" s="661"/>
      <c r="FZ3074" s="661"/>
      <c r="GA3074" s="661"/>
      <c r="GB3074" s="661"/>
      <c r="GC3074" s="661"/>
      <c r="GD3074" s="661"/>
      <c r="GE3074" s="661"/>
      <c r="GF3074" s="661"/>
      <c r="GG3074" s="661"/>
      <c r="GH3074" s="661"/>
      <c r="GI3074" s="661"/>
      <c r="GJ3074" s="661"/>
      <c r="GK3074" s="661"/>
      <c r="GL3074" s="661"/>
      <c r="GM3074" s="661"/>
      <c r="GN3074" s="661"/>
      <c r="GO3074" s="661"/>
      <c r="GP3074" s="661"/>
      <c r="GQ3074" s="661"/>
      <c r="GR3074" s="661"/>
      <c r="GS3074" s="661"/>
      <c r="GT3074" s="661"/>
      <c r="GU3074" s="661"/>
      <c r="GV3074" s="661"/>
      <c r="GW3074" s="661"/>
      <c r="GX3074" s="661"/>
      <c r="GY3074" s="661"/>
      <c r="GZ3074" s="661"/>
      <c r="HA3074" s="661"/>
      <c r="HB3074" s="661"/>
      <c r="HC3074" s="661"/>
      <c r="HD3074" s="661"/>
      <c r="HE3074" s="661"/>
      <c r="HF3074" s="661"/>
      <c r="HG3074" s="661"/>
      <c r="HH3074" s="661"/>
      <c r="HI3074" s="661"/>
      <c r="HJ3074" s="661"/>
      <c r="HK3074" s="661"/>
      <c r="HL3074" s="661"/>
      <c r="HM3074" s="661"/>
      <c r="HN3074" s="661"/>
      <c r="HO3074" s="661"/>
      <c r="HP3074" s="661"/>
      <c r="HQ3074" s="661"/>
      <c r="HR3074" s="661"/>
      <c r="HS3074" s="661"/>
      <c r="HT3074" s="661"/>
      <c r="HU3074" s="661"/>
      <c r="HV3074" s="661"/>
      <c r="HW3074" s="661"/>
      <c r="HX3074" s="661"/>
      <c r="HY3074" s="661"/>
      <c r="HZ3074" s="661"/>
      <c r="IA3074" s="661"/>
      <c r="IB3074" s="661"/>
      <c r="IC3074" s="661"/>
      <c r="ID3074" s="661"/>
      <c r="IE3074" s="661"/>
      <c r="IF3074" s="661"/>
      <c r="IG3074" s="661"/>
      <c r="IH3074" s="661"/>
      <c r="II3074" s="661"/>
      <c r="IJ3074" s="661"/>
      <c r="IK3074" s="661"/>
      <c r="IL3074" s="661"/>
      <c r="IM3074" s="661"/>
      <c r="IN3074" s="661"/>
      <c r="IO3074" s="661"/>
      <c r="IP3074" s="661"/>
      <c r="IQ3074" s="661"/>
      <c r="IR3074" s="661"/>
      <c r="IS3074" s="661"/>
      <c r="IT3074" s="661"/>
      <c r="IU3074" s="661"/>
      <c r="IV3074" s="661"/>
    </row>
    <row r="3075" spans="1:256" ht="12.5">
      <c r="B3075" s="65">
        <v>1</v>
      </c>
      <c r="C3075" s="66">
        <f>IF(E3075="A",1,IF(E3075="B",1,0))</f>
        <v>0</v>
      </c>
      <c r="D3075" s="659" t="s">
        <v>90</v>
      </c>
      <c r="E3075" s="659" t="s">
        <v>90</v>
      </c>
      <c r="F3075" s="658" t="s">
        <v>68</v>
      </c>
      <c r="G3075" s="78"/>
      <c r="H3075" s="96" t="s">
        <v>122</v>
      </c>
      <c r="I3075" s="107" t="s">
        <v>3699</v>
      </c>
      <c r="J3075" s="81"/>
      <c r="K3075" s="72"/>
      <c r="L3075" s="72"/>
      <c r="M3075" s="72"/>
      <c r="N3075" s="72"/>
      <c r="O3075" s="72"/>
      <c r="P3075" s="72"/>
      <c r="Q3075" s="833"/>
      <c r="R3075" s="102"/>
      <c r="S3075" s="73"/>
      <c r="T3075" s="102"/>
      <c r="U3075" s="103"/>
      <c r="V3075" s="104"/>
      <c r="W3075" s="320"/>
      <c r="X3075" s="320"/>
      <c r="Y3075" s="320"/>
      <c r="Z3075" s="320"/>
      <c r="AA3075" s="320"/>
      <c r="AB3075" s="320"/>
      <c r="AC3075" s="320"/>
      <c r="AD3075" s="320"/>
      <c r="AE3075" s="320"/>
      <c r="AF3075" s="320"/>
      <c r="AG3075" s="320"/>
      <c r="AH3075" s="320"/>
      <c r="AI3075" s="320"/>
      <c r="AJ3075" s="320"/>
      <c r="AK3075" s="320"/>
      <c r="AL3075" s="320"/>
      <c r="AM3075" s="320"/>
      <c r="AN3075" s="320"/>
      <c r="AO3075" s="320"/>
      <c r="AP3075" s="320"/>
      <c r="AQ3075" s="320"/>
      <c r="AR3075" s="320"/>
      <c r="AS3075" s="320"/>
      <c r="AT3075" s="320"/>
      <c r="AU3075" s="320"/>
      <c r="AV3075" s="320"/>
      <c r="AW3075" s="320"/>
      <c r="AX3075" s="320"/>
      <c r="AY3075" s="320"/>
      <c r="AZ3075" s="320"/>
      <c r="BA3075" s="320"/>
      <c r="BB3075" s="320"/>
      <c r="BC3075" s="320"/>
      <c r="BD3075" s="320"/>
      <c r="BE3075" s="320"/>
      <c r="BF3075" s="320"/>
      <c r="BG3075" s="320"/>
      <c r="BH3075" s="320"/>
      <c r="BI3075" s="320"/>
      <c r="BJ3075" s="320"/>
      <c r="BK3075" s="320"/>
      <c r="BL3075" s="320"/>
      <c r="BM3075" s="320"/>
      <c r="BN3075" s="320"/>
      <c r="BO3075" s="320"/>
      <c r="BP3075" s="320"/>
      <c r="BQ3075" s="320"/>
      <c r="BR3075" s="320"/>
      <c r="BS3075" s="320"/>
      <c r="BT3075" s="320"/>
      <c r="BU3075" s="320"/>
      <c r="BV3075" s="320"/>
      <c r="BW3075" s="320"/>
      <c r="BX3075" s="320"/>
      <c r="BY3075" s="320"/>
      <c r="BZ3075" s="320"/>
      <c r="CA3075" s="320"/>
      <c r="CB3075" s="320"/>
      <c r="CC3075" s="320"/>
      <c r="CD3075" s="320"/>
      <c r="CE3075" s="320"/>
      <c r="CF3075" s="320"/>
      <c r="CG3075" s="320"/>
      <c r="CH3075" s="320"/>
      <c r="CI3075" s="320"/>
      <c r="CJ3075" s="320"/>
      <c r="CK3075" s="320"/>
      <c r="CL3075" s="320"/>
      <c r="CM3075" s="320"/>
      <c r="CN3075" s="320"/>
      <c r="CO3075" s="320"/>
      <c r="CP3075" s="320"/>
      <c r="CQ3075" s="320"/>
      <c r="CR3075" s="320"/>
      <c r="CS3075" s="320"/>
      <c r="CT3075" s="320"/>
      <c r="CU3075" s="320"/>
      <c r="CV3075" s="320"/>
      <c r="CW3075" s="320"/>
      <c r="CX3075" s="320"/>
      <c r="CY3075" s="320"/>
      <c r="CZ3075" s="320"/>
      <c r="DA3075" s="320"/>
      <c r="DB3075" s="320"/>
      <c r="DC3075" s="320"/>
      <c r="DD3075" s="320"/>
      <c r="DE3075" s="320"/>
      <c r="DF3075" s="320"/>
      <c r="DG3075" s="320"/>
      <c r="DH3075" s="320"/>
      <c r="DI3075" s="320"/>
      <c r="DJ3075" s="320"/>
      <c r="DK3075" s="320"/>
      <c r="DL3075" s="320"/>
      <c r="DM3075" s="320"/>
      <c r="DN3075" s="320"/>
      <c r="DO3075" s="320"/>
      <c r="DP3075" s="320"/>
      <c r="DQ3075" s="320"/>
      <c r="DR3075" s="320"/>
      <c r="DS3075" s="320"/>
      <c r="DT3075" s="320"/>
      <c r="DU3075" s="320"/>
      <c r="DV3075" s="320"/>
      <c r="DW3075" s="320"/>
      <c r="DX3075" s="320"/>
      <c r="DY3075" s="320"/>
      <c r="DZ3075" s="320"/>
      <c r="EA3075" s="320"/>
      <c r="EB3075" s="320"/>
      <c r="EC3075" s="320"/>
      <c r="ED3075" s="320"/>
      <c r="EE3075" s="320"/>
      <c r="EF3075" s="320"/>
      <c r="EG3075" s="320"/>
      <c r="EH3075" s="320"/>
      <c r="EI3075" s="320"/>
      <c r="EJ3075" s="320"/>
      <c r="EK3075" s="320"/>
      <c r="EL3075" s="320"/>
      <c r="EM3075" s="320"/>
      <c r="EN3075" s="320"/>
      <c r="EO3075" s="320"/>
      <c r="EP3075" s="320"/>
      <c r="EQ3075" s="320"/>
      <c r="ER3075" s="320"/>
      <c r="ES3075" s="320"/>
      <c r="ET3075" s="320"/>
      <c r="EU3075" s="320"/>
      <c r="EV3075" s="320"/>
      <c r="EW3075" s="320"/>
      <c r="EX3075" s="320"/>
      <c r="EY3075" s="320"/>
      <c r="EZ3075" s="320"/>
      <c r="FA3075" s="320"/>
      <c r="FB3075" s="320"/>
      <c r="FC3075" s="320"/>
      <c r="FD3075" s="320"/>
      <c r="FE3075" s="320"/>
      <c r="FF3075" s="320"/>
      <c r="FG3075" s="320"/>
      <c r="FH3075" s="320"/>
      <c r="FI3075" s="320"/>
      <c r="FJ3075" s="320"/>
      <c r="FK3075" s="320"/>
      <c r="FL3075" s="320"/>
      <c r="FM3075" s="320"/>
      <c r="FN3075" s="320"/>
      <c r="FO3075" s="320"/>
      <c r="FP3075" s="320"/>
      <c r="FQ3075" s="320"/>
      <c r="FR3075" s="320"/>
      <c r="FS3075" s="320"/>
      <c r="FT3075" s="320"/>
      <c r="FU3075" s="320"/>
      <c r="FV3075" s="320"/>
      <c r="FW3075" s="320"/>
      <c r="FX3075" s="320"/>
      <c r="FY3075" s="320"/>
      <c r="FZ3075" s="320"/>
      <c r="GA3075" s="320"/>
      <c r="GB3075" s="320"/>
      <c r="GC3075" s="320"/>
      <c r="GD3075" s="320"/>
      <c r="GE3075" s="320"/>
      <c r="GF3075" s="320"/>
      <c r="GG3075" s="320"/>
      <c r="GH3075" s="320"/>
      <c r="GI3075" s="320"/>
      <c r="GJ3075" s="320"/>
      <c r="GK3075" s="320"/>
      <c r="GL3075" s="320"/>
      <c r="GM3075" s="320"/>
      <c r="GN3075" s="320"/>
      <c r="GO3075" s="320"/>
      <c r="GP3075" s="320"/>
      <c r="GQ3075" s="320"/>
      <c r="GR3075" s="320"/>
      <c r="GS3075" s="320"/>
      <c r="GT3075" s="320"/>
      <c r="GU3075" s="320"/>
      <c r="GV3075" s="320"/>
      <c r="GW3075" s="320"/>
      <c r="GX3075" s="320"/>
      <c r="GY3075" s="320"/>
      <c r="GZ3075" s="320"/>
      <c r="HA3075" s="320"/>
      <c r="HB3075" s="320"/>
      <c r="HC3075" s="320"/>
      <c r="HD3075" s="320"/>
      <c r="HE3075" s="320"/>
      <c r="HF3075" s="320"/>
      <c r="HG3075" s="320"/>
      <c r="HH3075" s="320"/>
      <c r="HI3075" s="320"/>
      <c r="HJ3075" s="320"/>
      <c r="HK3075" s="320"/>
      <c r="HL3075" s="320"/>
      <c r="HM3075" s="320"/>
      <c r="HN3075" s="320"/>
      <c r="HO3075" s="320"/>
      <c r="HP3075" s="320"/>
      <c r="HQ3075" s="320"/>
      <c r="HR3075" s="320"/>
      <c r="HS3075" s="320"/>
      <c r="HT3075" s="320"/>
      <c r="HU3075" s="320"/>
      <c r="HV3075" s="320"/>
      <c r="HW3075" s="320"/>
      <c r="HX3075" s="320"/>
      <c r="HY3075" s="320"/>
      <c r="HZ3075" s="320"/>
      <c r="IA3075" s="320"/>
      <c r="IB3075" s="320"/>
      <c r="IC3075" s="320"/>
      <c r="ID3075" s="320"/>
      <c r="IE3075" s="320"/>
      <c r="IF3075" s="320"/>
      <c r="IG3075" s="320"/>
      <c r="IH3075" s="320"/>
      <c r="II3075" s="320"/>
      <c r="IJ3075" s="320"/>
      <c r="IK3075" s="320"/>
      <c r="IL3075" s="320"/>
      <c r="IM3075" s="320"/>
      <c r="IN3075" s="320"/>
      <c r="IO3075" s="320"/>
      <c r="IP3075" s="320"/>
      <c r="IQ3075" s="320"/>
      <c r="IR3075" s="320"/>
      <c r="IS3075" s="320"/>
      <c r="IT3075" s="320"/>
      <c r="IU3075" s="320"/>
      <c r="IV3075" s="320"/>
    </row>
    <row r="3076" spans="1:256" ht="12.5">
      <c r="A3076" s="305"/>
      <c r="B3076" s="65">
        <v>1</v>
      </c>
      <c r="C3076" s="66">
        <f>IF(E3076="A",1,IF(E3076="B",1,0))</f>
        <v>1</v>
      </c>
      <c r="D3076" s="77" t="s">
        <v>90</v>
      </c>
      <c r="E3076" s="76" t="s">
        <v>68</v>
      </c>
      <c r="F3076" s="76" t="s">
        <v>68</v>
      </c>
      <c r="G3076" s="78"/>
      <c r="H3076" s="96" t="s">
        <v>129</v>
      </c>
      <c r="I3076" s="107" t="s">
        <v>3700</v>
      </c>
      <c r="J3076" s="81"/>
      <c r="K3076" s="72"/>
      <c r="L3076" s="72"/>
      <c r="M3076" s="72"/>
      <c r="N3076" s="72"/>
      <c r="O3076" s="72"/>
      <c r="P3076" s="72"/>
      <c r="Q3076" s="833"/>
      <c r="R3076" s="102"/>
      <c r="S3076" s="73"/>
      <c r="T3076" s="102"/>
      <c r="U3076" s="103"/>
      <c r="V3076" s="104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  <c r="BH3076"/>
      <c r="BI3076"/>
      <c r="BJ3076"/>
      <c r="BK3076"/>
      <c r="BL3076"/>
      <c r="BM3076"/>
      <c r="BN3076"/>
      <c r="BO3076"/>
      <c r="BP3076"/>
      <c r="BQ3076"/>
      <c r="BR3076"/>
      <c r="BS3076"/>
      <c r="BT3076"/>
      <c r="BU3076"/>
      <c r="BV3076"/>
      <c r="BW3076"/>
      <c r="BX3076"/>
      <c r="BY3076"/>
      <c r="BZ3076"/>
      <c r="CA3076"/>
      <c r="CB3076"/>
      <c r="CC3076"/>
      <c r="CD3076"/>
      <c r="CE3076"/>
      <c r="CF3076"/>
      <c r="CG3076"/>
      <c r="CH3076"/>
      <c r="CI3076"/>
      <c r="CJ3076"/>
      <c r="CK3076"/>
      <c r="CL3076"/>
      <c r="CM3076"/>
      <c r="CN3076"/>
      <c r="CO3076"/>
      <c r="CP3076"/>
      <c r="CQ3076"/>
      <c r="CR3076"/>
      <c r="CS3076"/>
      <c r="CT3076"/>
      <c r="CU3076"/>
      <c r="CV3076"/>
      <c r="CW3076"/>
      <c r="CX3076"/>
      <c r="CY3076"/>
      <c r="CZ3076"/>
      <c r="DA3076"/>
      <c r="DB3076"/>
      <c r="DC3076"/>
      <c r="DD3076"/>
      <c r="DE3076"/>
      <c r="DF3076"/>
      <c r="DG3076"/>
      <c r="DH3076"/>
      <c r="DI3076"/>
      <c r="DJ3076"/>
      <c r="DK3076"/>
      <c r="DL3076"/>
      <c r="DM3076"/>
      <c r="DN3076"/>
      <c r="DO3076"/>
      <c r="DP3076"/>
      <c r="DQ3076"/>
      <c r="DR3076"/>
      <c r="DS3076"/>
      <c r="DT3076"/>
      <c r="DU3076"/>
      <c r="DV3076"/>
      <c r="DW3076"/>
      <c r="DX3076"/>
      <c r="DY3076"/>
      <c r="DZ3076"/>
      <c r="EA3076"/>
      <c r="EB3076"/>
      <c r="EC3076"/>
      <c r="ED3076"/>
      <c r="EE3076"/>
      <c r="EF3076"/>
      <c r="EG3076"/>
      <c r="EH3076"/>
      <c r="EI3076"/>
      <c r="EJ3076"/>
      <c r="EK3076"/>
      <c r="EL3076"/>
      <c r="EM3076"/>
      <c r="EN3076"/>
      <c r="EO3076"/>
      <c r="EP3076"/>
      <c r="EQ3076"/>
      <c r="ER3076"/>
      <c r="ES3076"/>
      <c r="ET3076"/>
      <c r="EU3076"/>
      <c r="EV3076"/>
      <c r="EW3076"/>
      <c r="EX3076"/>
      <c r="EY3076"/>
      <c r="EZ3076"/>
      <c r="FA3076"/>
      <c r="FB3076"/>
      <c r="FC3076"/>
      <c r="FD3076"/>
      <c r="FE3076"/>
      <c r="FF3076"/>
      <c r="FG3076"/>
      <c r="FH3076"/>
      <c r="FI3076"/>
      <c r="FJ3076"/>
      <c r="FK3076"/>
      <c r="FL3076"/>
      <c r="FM3076"/>
      <c r="FN3076"/>
      <c r="FO3076"/>
      <c r="FP3076"/>
      <c r="FQ3076"/>
      <c r="FR3076"/>
      <c r="FS3076"/>
      <c r="FT3076"/>
      <c r="FU3076"/>
      <c r="FV3076"/>
      <c r="FW3076"/>
      <c r="FX3076"/>
      <c r="FY3076"/>
      <c r="FZ3076"/>
      <c r="GA3076"/>
      <c r="GB3076"/>
      <c r="GC3076"/>
      <c r="GD3076"/>
      <c r="GE3076"/>
      <c r="GF3076"/>
      <c r="GG3076"/>
      <c r="GH3076"/>
      <c r="GI3076"/>
      <c r="GJ3076"/>
      <c r="GK3076"/>
      <c r="GL3076"/>
      <c r="GM3076"/>
      <c r="GN3076"/>
      <c r="GO3076"/>
      <c r="GP3076"/>
      <c r="GQ3076"/>
      <c r="GR3076"/>
      <c r="GS3076"/>
      <c r="GT3076"/>
      <c r="GU3076"/>
      <c r="GV3076"/>
      <c r="GW3076"/>
      <c r="GX3076"/>
      <c r="GY3076"/>
      <c r="GZ3076"/>
      <c r="HA3076"/>
      <c r="HB3076"/>
      <c r="HC3076"/>
      <c r="HD3076"/>
      <c r="HE3076"/>
      <c r="HF3076"/>
      <c r="HG3076"/>
      <c r="HH3076"/>
      <c r="HI3076"/>
      <c r="HJ3076"/>
      <c r="HK3076"/>
      <c r="HL3076"/>
      <c r="HM3076"/>
      <c r="HN3076"/>
      <c r="HO3076"/>
      <c r="HP3076"/>
      <c r="HQ3076"/>
      <c r="HR3076"/>
      <c r="HS3076"/>
      <c r="HT3076"/>
      <c r="HU3076"/>
      <c r="HV3076"/>
      <c r="HW3076"/>
      <c r="HX3076"/>
      <c r="HY3076"/>
      <c r="HZ3076"/>
      <c r="IA3076"/>
      <c r="IB3076"/>
      <c r="IC3076"/>
      <c r="ID3076"/>
      <c r="IE3076"/>
      <c r="IF3076"/>
      <c r="IG3076"/>
      <c r="IH3076"/>
      <c r="II3076"/>
      <c r="IJ3076"/>
      <c r="IK3076"/>
      <c r="IL3076"/>
      <c r="IM3076"/>
      <c r="IN3076"/>
      <c r="IO3076"/>
      <c r="IP3076"/>
      <c r="IQ3076"/>
      <c r="IR3076"/>
      <c r="IS3076"/>
      <c r="IT3076"/>
      <c r="IU3076"/>
      <c r="IV3076"/>
    </row>
    <row r="3077" spans="1:256" ht="12.5">
      <c r="A3077" s="55"/>
      <c r="B3077" s="65">
        <v>1</v>
      </c>
      <c r="C3077" s="66">
        <f>IF(E3077="A",1,IF(E3077="B",1,0))</f>
        <v>1</v>
      </c>
      <c r="D3077" s="853" t="s">
        <v>87</v>
      </c>
      <c r="E3077" s="853" t="s">
        <v>87</v>
      </c>
      <c r="F3077" s="852" t="s">
        <v>70</v>
      </c>
      <c r="G3077" s="78"/>
      <c r="H3077" s="100" t="s">
        <v>131</v>
      </c>
      <c r="I3077" s="101" t="s">
        <v>6320</v>
      </c>
      <c r="J3077" s="81"/>
      <c r="K3077" s="72"/>
      <c r="L3077" s="72"/>
      <c r="M3077" s="72"/>
      <c r="N3077" s="72"/>
      <c r="O3077" s="72"/>
      <c r="P3077" s="72"/>
      <c r="Q3077" s="833"/>
      <c r="R3077" s="102"/>
      <c r="S3077" s="73"/>
      <c r="T3077" s="116"/>
      <c r="U3077" s="73"/>
      <c r="V3077" s="110"/>
      <c r="W3077" s="55"/>
      <c r="X3077" s="55"/>
      <c r="Y3077" s="55"/>
      <c r="Z3077" s="55"/>
      <c r="AA3077" s="55"/>
      <c r="AB3077" s="55"/>
      <c r="AC3077" s="55"/>
      <c r="AD3077" s="55"/>
      <c r="AE3077" s="55"/>
      <c r="AF3077" s="55"/>
      <c r="AG3077" s="55"/>
      <c r="AH3077" s="55"/>
      <c r="AI3077" s="55"/>
      <c r="AJ3077" s="55"/>
      <c r="AK3077" s="55"/>
      <c r="AL3077" s="55"/>
      <c r="AM3077" s="55"/>
      <c r="AN3077" s="55"/>
      <c r="AO3077" s="55"/>
      <c r="AP3077" s="55"/>
      <c r="AQ3077" s="55"/>
      <c r="AR3077" s="55"/>
      <c r="AS3077" s="55"/>
      <c r="AT3077" s="55"/>
      <c r="AU3077" s="55"/>
      <c r="AV3077" s="55"/>
      <c r="AW3077" s="55"/>
      <c r="AX3077" s="55"/>
      <c r="AY3077" s="55"/>
      <c r="AZ3077" s="55"/>
      <c r="BA3077" s="55"/>
      <c r="BB3077" s="55"/>
      <c r="BC3077" s="55"/>
      <c r="BD3077" s="55"/>
      <c r="BE3077" s="55"/>
      <c r="BF3077" s="55"/>
      <c r="BG3077" s="55"/>
      <c r="BH3077" s="55"/>
      <c r="BI3077" s="55"/>
      <c r="BJ3077" s="55"/>
      <c r="BK3077" s="55"/>
      <c r="BL3077" s="55"/>
      <c r="BM3077" s="55"/>
      <c r="BN3077" s="55"/>
      <c r="BO3077" s="55"/>
      <c r="BP3077" s="55"/>
      <c r="BQ3077" s="55"/>
      <c r="BR3077" s="55"/>
      <c r="BS3077" s="55"/>
      <c r="BT3077" s="55"/>
      <c r="BU3077" s="55"/>
      <c r="BV3077" s="55"/>
      <c r="BW3077" s="55"/>
      <c r="BX3077" s="55"/>
      <c r="BY3077" s="55"/>
      <c r="BZ3077" s="55"/>
      <c r="CA3077" s="55"/>
      <c r="CB3077" s="55"/>
      <c r="CC3077" s="55"/>
      <c r="CD3077" s="55"/>
      <c r="CE3077" s="55"/>
      <c r="CF3077" s="55"/>
      <c r="CG3077" s="55"/>
      <c r="CH3077" s="55"/>
      <c r="CI3077" s="55"/>
      <c r="CJ3077" s="55"/>
      <c r="CK3077" s="55"/>
      <c r="CL3077" s="55"/>
      <c r="CM3077" s="55"/>
      <c r="CN3077" s="55"/>
      <c r="CO3077" s="55"/>
      <c r="CP3077" s="55"/>
      <c r="CQ3077" s="55"/>
      <c r="CR3077" s="55"/>
      <c r="CS3077" s="55"/>
      <c r="CT3077" s="55"/>
      <c r="CU3077" s="55"/>
      <c r="CV3077" s="55"/>
      <c r="CW3077" s="55"/>
      <c r="CX3077" s="55"/>
      <c r="CY3077" s="55"/>
      <c r="CZ3077" s="55"/>
      <c r="DA3077" s="55"/>
      <c r="DB3077" s="55"/>
      <c r="DC3077" s="55"/>
      <c r="DD3077" s="55"/>
      <c r="DE3077" s="55"/>
      <c r="DF3077" s="55"/>
      <c r="DG3077" s="55"/>
      <c r="DH3077" s="55"/>
      <c r="DI3077" s="55"/>
      <c r="DJ3077" s="55"/>
      <c r="DK3077" s="55"/>
      <c r="DL3077" s="55"/>
      <c r="DM3077" s="55"/>
      <c r="DN3077" s="55"/>
      <c r="DO3077" s="55"/>
      <c r="DP3077" s="55"/>
      <c r="DQ3077" s="55"/>
      <c r="DR3077" s="55"/>
      <c r="DS3077" s="55"/>
      <c r="DT3077" s="55"/>
      <c r="DU3077" s="55"/>
      <c r="DV3077" s="55"/>
      <c r="DW3077" s="55"/>
      <c r="DX3077" s="55"/>
      <c r="DY3077" s="55"/>
      <c r="DZ3077" s="55"/>
      <c r="EA3077" s="55"/>
      <c r="EB3077" s="55"/>
      <c r="EC3077" s="55"/>
      <c r="ED3077" s="55"/>
      <c r="EE3077" s="55"/>
      <c r="EF3077" s="55"/>
      <c r="EG3077" s="55"/>
      <c r="EH3077" s="55"/>
      <c r="EI3077" s="55"/>
      <c r="EJ3077" s="55"/>
      <c r="EK3077" s="55"/>
      <c r="EL3077" s="55"/>
      <c r="EM3077" s="55"/>
      <c r="EN3077" s="55"/>
      <c r="EO3077" s="55"/>
      <c r="EP3077" s="55"/>
      <c r="EQ3077" s="55"/>
      <c r="ER3077" s="55"/>
      <c r="ES3077" s="55"/>
      <c r="ET3077" s="55"/>
      <c r="EU3077" s="55"/>
      <c r="EV3077" s="55"/>
      <c r="EW3077" s="55"/>
      <c r="EX3077" s="55"/>
      <c r="EY3077" s="55"/>
      <c r="EZ3077" s="55"/>
      <c r="FA3077" s="55"/>
      <c r="FB3077" s="55"/>
      <c r="FC3077" s="55"/>
      <c r="FD3077" s="55"/>
      <c r="FE3077" s="55"/>
      <c r="FF3077" s="55"/>
      <c r="FG3077" s="55"/>
      <c r="FH3077" s="55"/>
      <c r="FI3077" s="55"/>
      <c r="FJ3077" s="55"/>
      <c r="FK3077" s="55"/>
      <c r="FL3077" s="55"/>
      <c r="FM3077" s="55"/>
      <c r="FN3077" s="55"/>
      <c r="FO3077" s="55"/>
      <c r="FP3077" s="55"/>
      <c r="FQ3077" s="55"/>
      <c r="FR3077" s="55"/>
      <c r="FS3077" s="55"/>
      <c r="FT3077" s="55"/>
      <c r="FU3077" s="55"/>
      <c r="FV3077" s="55"/>
      <c r="FW3077" s="55"/>
      <c r="FX3077" s="55"/>
      <c r="FY3077" s="55"/>
      <c r="FZ3077" s="55"/>
      <c r="GA3077" s="55"/>
      <c r="GB3077" s="55"/>
      <c r="GC3077" s="55"/>
      <c r="GD3077" s="55"/>
      <c r="GE3077" s="55"/>
      <c r="GF3077" s="55"/>
      <c r="GG3077" s="55"/>
      <c r="GH3077" s="55"/>
      <c r="GI3077" s="55"/>
      <c r="GJ3077" s="55"/>
      <c r="GK3077" s="55"/>
      <c r="GL3077" s="55"/>
      <c r="GM3077" s="55"/>
      <c r="GN3077" s="55"/>
      <c r="GO3077" s="55"/>
      <c r="GP3077" s="55"/>
      <c r="GQ3077" s="55"/>
      <c r="GR3077" s="55"/>
      <c r="GS3077" s="55"/>
      <c r="GT3077" s="55"/>
      <c r="GU3077" s="55"/>
      <c r="GV3077" s="55"/>
      <c r="GW3077" s="55"/>
      <c r="GX3077" s="55"/>
      <c r="GY3077" s="55"/>
      <c r="GZ3077" s="55"/>
      <c r="HA3077" s="55"/>
      <c r="HB3077" s="55"/>
      <c r="HC3077" s="55"/>
      <c r="HD3077" s="55"/>
      <c r="HE3077" s="55"/>
      <c r="HF3077" s="55"/>
      <c r="HG3077" s="55"/>
      <c r="HH3077" s="55"/>
      <c r="HI3077" s="55"/>
      <c r="HJ3077" s="55"/>
      <c r="HK3077" s="55"/>
      <c r="HL3077" s="55"/>
      <c r="HM3077" s="55"/>
      <c r="HN3077" s="55"/>
      <c r="HO3077" s="55"/>
      <c r="HP3077" s="55"/>
      <c r="HQ3077" s="55"/>
      <c r="HR3077" s="55"/>
      <c r="HS3077" s="55"/>
      <c r="HT3077" s="55"/>
      <c r="HU3077" s="55"/>
      <c r="HV3077" s="55"/>
      <c r="HW3077" s="55"/>
      <c r="HX3077" s="55"/>
      <c r="HY3077" s="55"/>
      <c r="HZ3077" s="55"/>
      <c r="IA3077" s="55"/>
      <c r="IB3077" s="55"/>
      <c r="IC3077" s="55"/>
      <c r="ID3077" s="55"/>
      <c r="IE3077" s="55"/>
      <c r="IF3077" s="55"/>
      <c r="IG3077" s="55"/>
      <c r="IH3077" s="55"/>
      <c r="II3077" s="55"/>
      <c r="IJ3077" s="55"/>
      <c r="IK3077" s="55"/>
      <c r="IL3077" s="55"/>
      <c r="IM3077" s="55"/>
      <c r="IN3077" s="55"/>
      <c r="IO3077" s="55"/>
      <c r="IP3077" s="55"/>
      <c r="IQ3077" s="55"/>
      <c r="IR3077" s="55"/>
      <c r="IS3077" s="55"/>
      <c r="IT3077" s="55"/>
      <c r="IU3077" s="55"/>
      <c r="IV3077" s="55"/>
    </row>
    <row r="3078" spans="1:256" ht="12.5">
      <c r="B3078" s="65">
        <v>1</v>
      </c>
      <c r="C3078" s="66">
        <v>3</v>
      </c>
      <c r="D3078" s="76" t="s">
        <v>68</v>
      </c>
      <c r="E3078" s="76" t="s">
        <v>87</v>
      </c>
      <c r="F3078" s="76" t="s">
        <v>68</v>
      </c>
      <c r="G3078" s="78"/>
      <c r="H3078" s="96" t="s">
        <v>116</v>
      </c>
      <c r="I3078" s="107" t="s">
        <v>727</v>
      </c>
      <c r="J3078" s="81" t="s">
        <v>6111</v>
      </c>
      <c r="K3078" s="72"/>
      <c r="L3078" s="72"/>
      <c r="M3078" s="72"/>
      <c r="N3078" s="72"/>
      <c r="O3078" s="72"/>
      <c r="P3078" s="72"/>
      <c r="Q3078" s="833"/>
      <c r="R3078" s="102"/>
      <c r="S3078" s="73"/>
      <c r="T3078" s="102"/>
      <c r="U3078" s="103"/>
      <c r="V3078" s="104"/>
      <c r="W3078" s="55"/>
      <c r="X3078" s="55"/>
      <c r="Y3078" s="55"/>
      <c r="Z3078" s="55"/>
      <c r="AA3078" s="55"/>
      <c r="AB3078" s="55"/>
      <c r="AC3078" s="55"/>
      <c r="AD3078" s="55"/>
      <c r="AE3078" s="55"/>
      <c r="AF3078" s="55"/>
      <c r="AG3078" s="55"/>
      <c r="AH3078" s="55"/>
      <c r="AI3078" s="55"/>
      <c r="AJ3078" s="55"/>
      <c r="AK3078" s="55"/>
      <c r="AL3078" s="55"/>
      <c r="AM3078" s="55"/>
      <c r="AN3078" s="55"/>
      <c r="AO3078" s="55"/>
      <c r="AP3078" s="55"/>
      <c r="AQ3078" s="55"/>
      <c r="AR3078" s="55"/>
      <c r="AS3078" s="55"/>
      <c r="AT3078" s="55"/>
      <c r="AU3078" s="55"/>
      <c r="AV3078" s="55"/>
      <c r="AW3078" s="55"/>
      <c r="AX3078" s="55"/>
      <c r="AY3078" s="55"/>
      <c r="AZ3078" s="55"/>
      <c r="BA3078" s="55"/>
      <c r="BB3078" s="55"/>
      <c r="BC3078" s="55"/>
      <c r="BD3078" s="55"/>
      <c r="BE3078" s="55"/>
      <c r="BF3078" s="55"/>
      <c r="BG3078" s="55"/>
      <c r="BH3078" s="55"/>
      <c r="BI3078" s="55"/>
      <c r="BJ3078" s="55"/>
      <c r="BK3078" s="55"/>
      <c r="BL3078" s="55"/>
      <c r="BM3078" s="55"/>
      <c r="BN3078" s="55"/>
      <c r="BO3078" s="55"/>
      <c r="BP3078" s="55"/>
      <c r="BQ3078" s="55"/>
      <c r="BR3078" s="55"/>
      <c r="BS3078" s="55"/>
      <c r="BT3078" s="55"/>
      <c r="BU3078" s="55"/>
      <c r="BV3078" s="55"/>
      <c r="BW3078" s="55"/>
      <c r="BX3078" s="55"/>
      <c r="BY3078" s="55"/>
      <c r="BZ3078" s="55"/>
      <c r="CA3078" s="55"/>
      <c r="CB3078" s="55"/>
      <c r="CC3078" s="55"/>
      <c r="CD3078" s="55"/>
      <c r="CE3078" s="55"/>
      <c r="CF3078" s="55"/>
      <c r="CG3078" s="55"/>
      <c r="CH3078" s="55"/>
      <c r="CI3078" s="55"/>
      <c r="CJ3078" s="55"/>
      <c r="CK3078" s="55"/>
      <c r="CL3078" s="55"/>
      <c r="CM3078" s="55"/>
      <c r="CN3078" s="55"/>
      <c r="CO3078" s="55"/>
      <c r="CP3078" s="55"/>
      <c r="CQ3078" s="55"/>
      <c r="CR3078" s="55"/>
      <c r="CS3078" s="55"/>
      <c r="CT3078" s="55"/>
      <c r="CU3078" s="55"/>
      <c r="CV3078" s="55"/>
      <c r="CW3078" s="55"/>
      <c r="CX3078" s="55"/>
      <c r="CY3078" s="55"/>
      <c r="CZ3078" s="55"/>
      <c r="DA3078" s="55"/>
      <c r="DB3078" s="55"/>
      <c r="DC3078" s="55"/>
      <c r="DD3078" s="55"/>
      <c r="DE3078" s="55"/>
      <c r="DF3078" s="55"/>
      <c r="DG3078" s="55"/>
      <c r="DH3078" s="55"/>
      <c r="DI3078" s="55"/>
      <c r="DJ3078" s="55"/>
      <c r="DK3078" s="55"/>
      <c r="DL3078" s="55"/>
      <c r="DM3078" s="55"/>
      <c r="DN3078" s="55"/>
      <c r="DO3078" s="55"/>
      <c r="DP3078" s="55"/>
      <c r="DQ3078" s="55"/>
      <c r="DR3078" s="55"/>
      <c r="DS3078" s="55"/>
      <c r="DT3078" s="55"/>
      <c r="DU3078" s="55"/>
      <c r="DV3078" s="55"/>
      <c r="DW3078" s="55"/>
      <c r="DX3078" s="55"/>
      <c r="DY3078" s="55"/>
      <c r="DZ3078" s="55"/>
      <c r="EA3078" s="55"/>
      <c r="EB3078" s="55"/>
      <c r="EC3078" s="55"/>
      <c r="ED3078" s="55"/>
      <c r="EE3078" s="55"/>
      <c r="EF3078" s="55"/>
      <c r="EG3078" s="55"/>
      <c r="EH3078" s="55"/>
      <c r="EI3078" s="55"/>
      <c r="EJ3078" s="55"/>
      <c r="EK3078" s="55"/>
      <c r="EL3078" s="55"/>
      <c r="EM3078" s="55"/>
      <c r="EN3078" s="55"/>
      <c r="EO3078" s="55"/>
      <c r="EP3078" s="55"/>
      <c r="EQ3078" s="55"/>
      <c r="ER3078" s="55"/>
      <c r="ES3078" s="55"/>
      <c r="ET3078" s="55"/>
      <c r="EU3078" s="55"/>
      <c r="EV3078" s="55"/>
      <c r="EW3078" s="55"/>
      <c r="EX3078" s="55"/>
      <c r="EY3078" s="55"/>
      <c r="EZ3078" s="55"/>
      <c r="FA3078" s="55"/>
      <c r="FB3078" s="55"/>
      <c r="FC3078" s="55"/>
      <c r="FD3078" s="55"/>
      <c r="FE3078" s="55"/>
      <c r="FF3078" s="55"/>
      <c r="FG3078" s="55"/>
      <c r="FH3078" s="55"/>
      <c r="FI3078" s="55"/>
      <c r="FJ3078" s="55"/>
      <c r="FK3078" s="55"/>
      <c r="FL3078" s="55"/>
      <c r="FM3078" s="55"/>
      <c r="FN3078" s="55"/>
      <c r="FO3078" s="55"/>
      <c r="FP3078" s="55"/>
      <c r="FQ3078" s="55"/>
      <c r="FR3078" s="55"/>
      <c r="FS3078" s="55"/>
      <c r="FT3078" s="55"/>
      <c r="FU3078" s="55"/>
      <c r="FV3078" s="55"/>
      <c r="FW3078" s="55"/>
      <c r="FX3078" s="55"/>
      <c r="FY3078" s="55"/>
      <c r="FZ3078" s="55"/>
      <c r="GA3078" s="55"/>
      <c r="GB3078" s="55"/>
      <c r="GC3078" s="55"/>
      <c r="GD3078" s="55"/>
      <c r="GE3078" s="55"/>
      <c r="GF3078" s="55"/>
      <c r="GG3078" s="55"/>
      <c r="GH3078" s="55"/>
      <c r="GI3078" s="55"/>
      <c r="GJ3078" s="55"/>
      <c r="GK3078" s="55"/>
      <c r="GL3078" s="55"/>
      <c r="GM3078" s="55"/>
      <c r="GN3078" s="55"/>
      <c r="GO3078" s="55"/>
      <c r="GP3078" s="55"/>
      <c r="GQ3078" s="55"/>
      <c r="GR3078" s="55"/>
      <c r="GS3078" s="55"/>
      <c r="GT3078" s="55"/>
      <c r="GU3078" s="55"/>
      <c r="GV3078" s="55"/>
      <c r="GW3078" s="55"/>
      <c r="GX3078" s="55"/>
      <c r="GY3078" s="55"/>
      <c r="GZ3078" s="55"/>
      <c r="HA3078" s="55"/>
      <c r="HB3078" s="55"/>
      <c r="HC3078" s="55"/>
      <c r="HD3078" s="55"/>
      <c r="HE3078" s="55"/>
      <c r="HF3078" s="55"/>
      <c r="HG3078" s="55"/>
      <c r="HH3078" s="55"/>
      <c r="HI3078" s="55"/>
      <c r="HJ3078" s="55"/>
      <c r="HK3078" s="55"/>
      <c r="HL3078" s="55"/>
      <c r="HM3078" s="55"/>
      <c r="HN3078" s="55"/>
      <c r="HO3078" s="55"/>
      <c r="HP3078" s="55"/>
      <c r="HQ3078" s="55"/>
      <c r="HR3078" s="55"/>
      <c r="HS3078" s="55"/>
      <c r="HT3078" s="55"/>
      <c r="HU3078" s="55"/>
      <c r="HV3078" s="55"/>
      <c r="HW3078" s="55"/>
      <c r="HX3078" s="55"/>
      <c r="HY3078" s="55"/>
      <c r="HZ3078" s="55"/>
      <c r="IA3078" s="55"/>
      <c r="IB3078" s="55"/>
      <c r="IC3078" s="55"/>
      <c r="ID3078" s="55"/>
      <c r="IE3078" s="55"/>
      <c r="IF3078" s="55"/>
      <c r="IG3078" s="55"/>
      <c r="IH3078" s="55"/>
      <c r="II3078" s="55"/>
      <c r="IJ3078" s="55"/>
      <c r="IK3078" s="55"/>
      <c r="IL3078" s="55"/>
      <c r="IM3078" s="55"/>
      <c r="IN3078" s="55"/>
      <c r="IO3078" s="55"/>
      <c r="IP3078" s="55"/>
      <c r="IQ3078" s="55"/>
      <c r="IR3078" s="55"/>
      <c r="IS3078" s="55"/>
      <c r="IT3078" s="55"/>
      <c r="IU3078" s="55"/>
      <c r="IV3078" s="55"/>
    </row>
    <row r="3079" spans="1:256" ht="12.5">
      <c r="B3079" s="65">
        <v>1</v>
      </c>
      <c r="C3079" s="66">
        <f>IF(E3079="A",4,IF(E3079="B",3,IF(E3079="C",2,IF(E3079="D",1,0))))</f>
        <v>3</v>
      </c>
      <c r="D3079" s="76" t="s">
        <v>87</v>
      </c>
      <c r="E3079" s="76" t="s">
        <v>87</v>
      </c>
      <c r="F3079" s="77" t="s">
        <v>90</v>
      </c>
      <c r="G3079" s="78"/>
      <c r="H3079" s="96" t="s">
        <v>135</v>
      </c>
      <c r="I3079" s="107" t="s">
        <v>5814</v>
      </c>
      <c r="J3079" s="81"/>
      <c r="K3079" s="72"/>
      <c r="L3079" s="72"/>
      <c r="M3079" s="72"/>
      <c r="N3079" s="72"/>
      <c r="O3079" s="72"/>
      <c r="P3079" s="72"/>
      <c r="Q3079" s="833"/>
      <c r="R3079" s="102"/>
      <c r="S3079" s="73"/>
      <c r="T3079" s="102"/>
      <c r="U3079" s="103"/>
      <c r="V3079" s="104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  <c r="BK3079"/>
      <c r="BL3079"/>
      <c r="BM3079"/>
      <c r="BN3079"/>
      <c r="BO3079"/>
      <c r="BP3079"/>
      <c r="BQ3079"/>
      <c r="BR3079"/>
      <c r="BS3079"/>
      <c r="BT3079"/>
      <c r="BU3079"/>
      <c r="BV3079"/>
      <c r="BW3079"/>
      <c r="BX3079"/>
      <c r="BY3079"/>
      <c r="BZ3079"/>
      <c r="CA3079"/>
      <c r="CB3079"/>
      <c r="CC3079"/>
      <c r="CD3079"/>
      <c r="CE3079"/>
      <c r="CF3079"/>
      <c r="CG3079"/>
      <c r="CH3079"/>
      <c r="CI3079"/>
      <c r="CJ3079"/>
      <c r="CK3079"/>
      <c r="CL3079"/>
      <c r="CM3079"/>
      <c r="CN3079"/>
      <c r="CO3079"/>
      <c r="CP3079"/>
      <c r="CQ3079"/>
      <c r="CR3079"/>
      <c r="CS3079"/>
      <c r="CT3079"/>
      <c r="CU3079"/>
      <c r="CV3079"/>
      <c r="CW3079"/>
      <c r="CX3079"/>
      <c r="CY3079"/>
      <c r="CZ3079"/>
      <c r="DA3079"/>
      <c r="DB3079"/>
      <c r="DC3079"/>
      <c r="DD3079"/>
      <c r="DE3079"/>
      <c r="DF3079"/>
      <c r="DG3079"/>
      <c r="DH3079"/>
      <c r="DI3079"/>
      <c r="DJ3079"/>
      <c r="DK3079"/>
      <c r="DL3079"/>
      <c r="DM3079"/>
      <c r="DN3079"/>
      <c r="DO3079"/>
      <c r="DP3079"/>
      <c r="DQ3079"/>
      <c r="DR3079"/>
      <c r="DS3079"/>
      <c r="DT3079"/>
      <c r="DU3079"/>
      <c r="DV3079"/>
      <c r="DW3079"/>
      <c r="DX3079"/>
      <c r="DY3079"/>
      <c r="DZ3079"/>
      <c r="EA3079"/>
      <c r="EB3079"/>
      <c r="EC3079"/>
      <c r="ED3079"/>
      <c r="EE3079"/>
      <c r="EF3079"/>
      <c r="EG3079"/>
      <c r="EH3079"/>
      <c r="EI3079"/>
      <c r="EJ3079"/>
      <c r="EK3079"/>
      <c r="EL3079"/>
      <c r="EM3079"/>
      <c r="EN3079"/>
      <c r="EO3079"/>
      <c r="EP3079"/>
      <c r="EQ3079"/>
      <c r="ER3079"/>
      <c r="ES3079"/>
      <c r="ET3079"/>
      <c r="EU3079"/>
      <c r="EV3079"/>
      <c r="EW3079"/>
      <c r="EX3079"/>
      <c r="EY3079"/>
      <c r="EZ3079"/>
      <c r="FA3079"/>
      <c r="FB3079"/>
      <c r="FC3079"/>
      <c r="FD3079"/>
      <c r="FE3079"/>
      <c r="FF3079"/>
      <c r="FG3079"/>
      <c r="FH3079"/>
      <c r="FI3079"/>
      <c r="FJ3079"/>
      <c r="FK3079"/>
      <c r="FL3079"/>
      <c r="FM3079"/>
      <c r="FN3079"/>
      <c r="FO3079"/>
      <c r="FP3079"/>
      <c r="FQ3079"/>
      <c r="FR3079"/>
      <c r="FS3079"/>
      <c r="FT3079"/>
      <c r="FU3079"/>
      <c r="FV3079"/>
      <c r="FW3079"/>
      <c r="FX3079"/>
      <c r="FY3079"/>
      <c r="FZ3079"/>
      <c r="GA3079"/>
      <c r="GB3079"/>
      <c r="GC3079"/>
      <c r="GD3079"/>
      <c r="GE3079"/>
      <c r="GF3079"/>
      <c r="GG3079"/>
      <c r="GH3079"/>
      <c r="GI3079"/>
      <c r="GJ3079"/>
      <c r="GK3079"/>
      <c r="GL3079"/>
      <c r="GM3079"/>
      <c r="GN3079"/>
      <c r="GO3079"/>
      <c r="GP3079"/>
      <c r="GQ3079"/>
      <c r="GR3079"/>
      <c r="GS3079"/>
      <c r="GT3079"/>
      <c r="GU3079"/>
      <c r="GV3079"/>
      <c r="GW3079"/>
      <c r="GX3079"/>
      <c r="GY3079"/>
      <c r="GZ3079"/>
      <c r="HA3079"/>
      <c r="HB3079"/>
      <c r="HC3079"/>
      <c r="HD3079"/>
      <c r="HE3079"/>
      <c r="HF3079"/>
      <c r="HG3079"/>
      <c r="HH3079"/>
      <c r="HI3079"/>
      <c r="HJ3079"/>
      <c r="HK3079"/>
      <c r="HL3079"/>
      <c r="HM3079"/>
      <c r="HN3079"/>
      <c r="HO3079"/>
      <c r="HP3079"/>
      <c r="HQ3079"/>
      <c r="HR3079"/>
      <c r="HS3079"/>
      <c r="HT3079"/>
      <c r="HU3079"/>
      <c r="HV3079"/>
      <c r="HW3079"/>
      <c r="HX3079"/>
      <c r="HY3079"/>
      <c r="HZ3079"/>
      <c r="IA3079"/>
      <c r="IB3079"/>
      <c r="IC3079"/>
      <c r="ID3079"/>
      <c r="IE3079"/>
      <c r="IF3079"/>
      <c r="IG3079"/>
      <c r="IH3079"/>
      <c r="II3079"/>
      <c r="IJ3079"/>
      <c r="IK3079"/>
      <c r="IL3079"/>
      <c r="IM3079"/>
      <c r="IN3079"/>
      <c r="IO3079"/>
      <c r="IP3079"/>
      <c r="IQ3079"/>
      <c r="IR3079"/>
      <c r="IS3079"/>
      <c r="IT3079"/>
      <c r="IU3079"/>
      <c r="IV3079"/>
    </row>
    <row r="3080" spans="1:256" ht="12.5">
      <c r="A3080" s="305"/>
      <c r="B3080" s="65">
        <v>1</v>
      </c>
      <c r="C3080" s="66">
        <f>IF(E3080="A",1,IF(E3080="B",1,0))</f>
        <v>1</v>
      </c>
      <c r="D3080" s="663" t="s">
        <v>90</v>
      </c>
      <c r="E3080" s="248" t="s">
        <v>68</v>
      </c>
      <c r="F3080" s="663" t="s">
        <v>90</v>
      </c>
      <c r="G3080" s="78"/>
      <c r="H3080" s="96" t="s">
        <v>131</v>
      </c>
      <c r="I3080" s="107" t="s">
        <v>3701</v>
      </c>
      <c r="J3080" s="81"/>
      <c r="K3080" s="72"/>
      <c r="L3080" s="72"/>
      <c r="M3080" s="72"/>
      <c r="N3080" s="72"/>
      <c r="O3080" s="72"/>
      <c r="P3080" s="72"/>
      <c r="Q3080" s="833"/>
      <c r="R3080" s="102"/>
      <c r="S3080" s="73"/>
      <c r="T3080" s="102"/>
      <c r="U3080" s="103"/>
      <c r="V3080" s="104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  <c r="BH3080"/>
      <c r="BI3080"/>
      <c r="BJ3080"/>
      <c r="BK3080"/>
      <c r="BL3080"/>
      <c r="BM3080"/>
      <c r="BN3080"/>
      <c r="BO3080"/>
      <c r="BP3080"/>
      <c r="BQ3080"/>
      <c r="BR3080"/>
      <c r="BS3080"/>
      <c r="BT3080"/>
      <c r="BU3080"/>
      <c r="BV3080"/>
      <c r="BW3080"/>
      <c r="BX3080"/>
      <c r="BY3080"/>
      <c r="BZ3080"/>
      <c r="CA3080"/>
      <c r="CB3080"/>
      <c r="CC3080"/>
      <c r="CD3080"/>
      <c r="CE3080"/>
      <c r="CF3080"/>
      <c r="CG3080"/>
      <c r="CH3080"/>
      <c r="CI3080"/>
      <c r="CJ3080"/>
      <c r="CK3080"/>
      <c r="CL3080"/>
      <c r="CM3080"/>
      <c r="CN3080"/>
      <c r="CO3080"/>
      <c r="CP3080"/>
      <c r="CQ3080"/>
      <c r="CR3080"/>
      <c r="CS3080"/>
      <c r="CT3080"/>
      <c r="CU3080"/>
      <c r="CV3080"/>
      <c r="CW3080"/>
      <c r="CX3080"/>
      <c r="CY3080"/>
      <c r="CZ3080"/>
      <c r="DA3080"/>
      <c r="DB3080"/>
      <c r="DC3080"/>
      <c r="DD3080"/>
      <c r="DE3080"/>
      <c r="DF3080"/>
      <c r="DG3080"/>
      <c r="DH3080"/>
      <c r="DI3080"/>
      <c r="DJ3080"/>
      <c r="DK3080"/>
      <c r="DL3080"/>
      <c r="DM3080"/>
      <c r="DN3080"/>
      <c r="DO3080"/>
      <c r="DP3080"/>
      <c r="DQ3080"/>
      <c r="DR3080"/>
      <c r="DS3080"/>
      <c r="DT3080"/>
      <c r="DU3080"/>
      <c r="DV3080"/>
      <c r="DW3080"/>
      <c r="DX3080"/>
      <c r="DY3080"/>
      <c r="DZ3080"/>
      <c r="EA3080"/>
      <c r="EB3080"/>
      <c r="EC3080"/>
      <c r="ED3080"/>
      <c r="EE3080"/>
      <c r="EF3080"/>
      <c r="EG3080"/>
      <c r="EH3080"/>
      <c r="EI3080"/>
      <c r="EJ3080"/>
      <c r="EK3080"/>
      <c r="EL3080"/>
      <c r="EM3080"/>
      <c r="EN3080"/>
      <c r="EO3080"/>
      <c r="EP3080"/>
      <c r="EQ3080"/>
      <c r="ER3080"/>
      <c r="ES3080"/>
      <c r="ET3080"/>
      <c r="EU3080"/>
      <c r="EV3080"/>
      <c r="EW3080"/>
      <c r="EX3080"/>
      <c r="EY3080"/>
      <c r="EZ3080"/>
      <c r="FA3080"/>
      <c r="FB3080"/>
      <c r="FC3080"/>
      <c r="FD3080"/>
      <c r="FE3080"/>
      <c r="FF3080"/>
      <c r="FG3080"/>
      <c r="FH3080"/>
      <c r="FI3080"/>
      <c r="FJ3080"/>
      <c r="FK3080"/>
      <c r="FL3080"/>
      <c r="FM3080"/>
      <c r="FN3080"/>
      <c r="FO3080"/>
      <c r="FP3080"/>
      <c r="FQ3080"/>
      <c r="FR3080"/>
      <c r="FS3080"/>
      <c r="FT3080"/>
      <c r="FU3080"/>
      <c r="FV3080"/>
      <c r="FW3080"/>
      <c r="FX3080"/>
      <c r="FY3080"/>
      <c r="FZ3080"/>
      <c r="GA3080"/>
      <c r="GB3080"/>
      <c r="GC3080"/>
      <c r="GD3080"/>
      <c r="GE3080"/>
      <c r="GF3080"/>
      <c r="GG3080"/>
      <c r="GH3080"/>
      <c r="GI3080"/>
      <c r="GJ3080"/>
      <c r="GK3080"/>
      <c r="GL3080"/>
      <c r="GM3080"/>
      <c r="GN3080"/>
      <c r="GO3080"/>
      <c r="GP3080"/>
      <c r="GQ3080"/>
      <c r="GR3080"/>
      <c r="GS3080"/>
      <c r="GT3080"/>
      <c r="GU3080"/>
      <c r="GV3080"/>
      <c r="GW3080"/>
      <c r="GX3080"/>
      <c r="GY3080"/>
      <c r="GZ3080"/>
      <c r="HA3080"/>
      <c r="HB3080"/>
      <c r="HC3080"/>
      <c r="HD3080"/>
      <c r="HE3080"/>
      <c r="HF3080"/>
      <c r="HG3080"/>
      <c r="HH3080"/>
      <c r="HI3080"/>
      <c r="HJ3080"/>
      <c r="HK3080"/>
      <c r="HL3080"/>
      <c r="HM3080"/>
      <c r="HN3080"/>
      <c r="HO3080"/>
      <c r="HP3080"/>
      <c r="HQ3080"/>
      <c r="HR3080"/>
      <c r="HS3080"/>
      <c r="HT3080"/>
      <c r="HU3080"/>
      <c r="HV3080"/>
      <c r="HW3080"/>
      <c r="HX3080"/>
      <c r="HY3080"/>
      <c r="HZ3080"/>
      <c r="IA3080"/>
      <c r="IB3080"/>
      <c r="IC3080"/>
      <c r="ID3080"/>
      <c r="IE3080"/>
      <c r="IF3080"/>
      <c r="IG3080"/>
      <c r="IH3080"/>
      <c r="II3080"/>
      <c r="IJ3080"/>
      <c r="IK3080"/>
      <c r="IL3080"/>
      <c r="IM3080"/>
      <c r="IN3080"/>
      <c r="IO3080"/>
      <c r="IP3080"/>
      <c r="IQ3080"/>
      <c r="IR3080"/>
      <c r="IS3080"/>
      <c r="IT3080"/>
      <c r="IU3080"/>
      <c r="IV3080"/>
    </row>
    <row r="3081" spans="1:256" ht="12.5">
      <c r="B3081" s="65">
        <v>1</v>
      </c>
      <c r="C3081" s="66">
        <f>IF(E3081="A",1,IF(E3081="B",1,0))</f>
        <v>1</v>
      </c>
      <c r="D3081" s="76" t="s">
        <v>87</v>
      </c>
      <c r="E3081" s="76" t="s">
        <v>68</v>
      </c>
      <c r="F3081" s="76" t="s">
        <v>87</v>
      </c>
      <c r="G3081" s="78"/>
      <c r="H3081" s="96" t="s">
        <v>131</v>
      </c>
      <c r="I3081" s="107" t="s">
        <v>969</v>
      </c>
      <c r="J3081" s="81"/>
      <c r="K3081" s="72"/>
      <c r="L3081" s="72"/>
      <c r="M3081" s="72"/>
      <c r="N3081" s="72"/>
      <c r="O3081" s="72"/>
      <c r="P3081" s="72"/>
      <c r="Q3081" s="833"/>
      <c r="R3081" s="102"/>
      <c r="S3081" s="73"/>
      <c r="T3081" s="102"/>
      <c r="U3081" s="103"/>
      <c r="V3081" s="104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  <c r="BH3081"/>
      <c r="BI3081"/>
      <c r="BJ3081"/>
      <c r="BK3081"/>
      <c r="BL3081"/>
      <c r="BM3081"/>
      <c r="BN3081"/>
      <c r="BO3081"/>
      <c r="BP3081"/>
      <c r="BQ3081"/>
      <c r="BR3081"/>
      <c r="BS3081"/>
      <c r="BT3081"/>
      <c r="BU3081"/>
      <c r="BV3081"/>
      <c r="BW3081"/>
      <c r="BX3081"/>
      <c r="BY3081"/>
      <c r="BZ3081"/>
      <c r="CA3081"/>
      <c r="CB3081"/>
      <c r="CC3081"/>
      <c r="CD3081"/>
      <c r="CE3081"/>
      <c r="CF3081"/>
      <c r="CG3081"/>
      <c r="CH3081"/>
      <c r="CI3081"/>
      <c r="CJ3081"/>
      <c r="CK3081"/>
      <c r="CL3081"/>
      <c r="CM3081"/>
      <c r="CN3081"/>
      <c r="CO3081"/>
      <c r="CP3081"/>
      <c r="CQ3081"/>
      <c r="CR3081"/>
      <c r="CS3081"/>
      <c r="CT3081"/>
      <c r="CU3081"/>
      <c r="CV3081"/>
      <c r="CW3081"/>
      <c r="CX3081"/>
      <c r="CY3081"/>
      <c r="CZ3081"/>
      <c r="DA3081"/>
      <c r="DB3081"/>
      <c r="DC3081"/>
      <c r="DD3081"/>
      <c r="DE3081"/>
      <c r="DF3081"/>
      <c r="DG3081"/>
      <c r="DH3081"/>
      <c r="DI3081"/>
      <c r="DJ3081"/>
      <c r="DK3081"/>
      <c r="DL3081"/>
      <c r="DM3081"/>
      <c r="DN3081"/>
      <c r="DO3081"/>
      <c r="DP3081"/>
      <c r="DQ3081"/>
      <c r="DR3081"/>
      <c r="DS3081"/>
      <c r="DT3081"/>
      <c r="DU3081"/>
      <c r="DV3081"/>
      <c r="DW3081"/>
      <c r="DX3081"/>
      <c r="DY3081"/>
      <c r="DZ3081"/>
      <c r="EA3081"/>
      <c r="EB3081"/>
      <c r="EC3081"/>
      <c r="ED3081"/>
      <c r="EE3081"/>
      <c r="EF3081"/>
      <c r="EG3081"/>
      <c r="EH3081"/>
      <c r="EI3081"/>
      <c r="EJ3081"/>
      <c r="EK3081"/>
      <c r="EL3081"/>
      <c r="EM3081"/>
      <c r="EN3081"/>
      <c r="EO3081"/>
      <c r="EP3081"/>
      <c r="EQ3081"/>
      <c r="ER3081"/>
      <c r="ES3081"/>
      <c r="ET3081"/>
      <c r="EU3081"/>
      <c r="EV3081"/>
      <c r="EW3081"/>
      <c r="EX3081"/>
      <c r="EY3081"/>
      <c r="EZ3081"/>
      <c r="FA3081"/>
      <c r="FB3081"/>
      <c r="FC3081"/>
      <c r="FD3081"/>
      <c r="FE3081"/>
      <c r="FF3081"/>
      <c r="FG3081"/>
      <c r="FH3081"/>
      <c r="FI3081"/>
      <c r="FJ3081"/>
      <c r="FK3081"/>
      <c r="FL3081"/>
      <c r="FM3081"/>
      <c r="FN3081"/>
      <c r="FO3081"/>
      <c r="FP3081"/>
      <c r="FQ3081"/>
      <c r="FR3081"/>
      <c r="FS3081"/>
      <c r="FT3081"/>
      <c r="FU3081"/>
      <c r="FV3081"/>
      <c r="FW3081"/>
      <c r="FX3081"/>
      <c r="FY3081"/>
      <c r="FZ3081"/>
      <c r="GA3081"/>
      <c r="GB3081"/>
      <c r="GC3081"/>
      <c r="GD3081"/>
      <c r="GE3081"/>
      <c r="GF3081"/>
      <c r="GG3081"/>
      <c r="GH3081"/>
      <c r="GI3081"/>
      <c r="GJ3081"/>
      <c r="GK3081"/>
      <c r="GL3081"/>
      <c r="GM3081"/>
      <c r="GN3081"/>
      <c r="GO3081"/>
      <c r="GP3081"/>
      <c r="GQ3081"/>
      <c r="GR3081"/>
      <c r="GS3081"/>
      <c r="GT3081"/>
      <c r="GU3081"/>
      <c r="GV3081"/>
      <c r="GW3081"/>
      <c r="GX3081"/>
      <c r="GY3081"/>
      <c r="GZ3081"/>
      <c r="HA3081"/>
      <c r="HB3081"/>
      <c r="HC3081"/>
      <c r="HD3081"/>
      <c r="HE3081"/>
      <c r="HF3081"/>
      <c r="HG3081"/>
      <c r="HH3081"/>
      <c r="HI3081"/>
      <c r="HJ3081"/>
      <c r="HK3081"/>
      <c r="HL3081"/>
      <c r="HM3081"/>
      <c r="HN3081"/>
      <c r="HO3081"/>
      <c r="HP3081"/>
      <c r="HQ3081"/>
      <c r="HR3081"/>
      <c r="HS3081"/>
      <c r="HT3081"/>
      <c r="HU3081"/>
      <c r="HV3081"/>
      <c r="HW3081"/>
      <c r="HX3081"/>
      <c r="HY3081"/>
      <c r="HZ3081"/>
      <c r="IA3081"/>
      <c r="IB3081"/>
      <c r="IC3081"/>
      <c r="ID3081"/>
      <c r="IE3081"/>
      <c r="IF3081"/>
      <c r="IG3081"/>
      <c r="IH3081"/>
      <c r="II3081"/>
      <c r="IJ3081"/>
      <c r="IK3081"/>
      <c r="IL3081"/>
      <c r="IM3081"/>
      <c r="IN3081"/>
      <c r="IO3081"/>
      <c r="IP3081"/>
      <c r="IQ3081"/>
      <c r="IR3081"/>
      <c r="IS3081"/>
      <c r="IT3081"/>
      <c r="IU3081"/>
      <c r="IV3081"/>
    </row>
    <row r="3082" spans="1:256" ht="12.5">
      <c r="B3082" s="65">
        <v>1</v>
      </c>
      <c r="C3082" s="66">
        <f>IF(E3082="A",4,IF(E3082="B",3,IF(E3082="C",2,IF(E3082="D",1,0))))</f>
        <v>1</v>
      </c>
      <c r="D3082" s="77" t="s">
        <v>90</v>
      </c>
      <c r="E3082" s="99" t="s">
        <v>70</v>
      </c>
      <c r="F3082" s="76" t="s">
        <v>87</v>
      </c>
      <c r="G3082" s="78"/>
      <c r="H3082" s="96" t="s">
        <v>119</v>
      </c>
      <c r="I3082" s="107" t="s">
        <v>302</v>
      </c>
      <c r="J3082" s="81"/>
      <c r="K3082" s="72"/>
      <c r="L3082" s="72"/>
      <c r="M3082" s="72"/>
      <c r="N3082" s="72"/>
      <c r="O3082" s="72"/>
      <c r="P3082" s="72"/>
      <c r="Q3082" s="833"/>
      <c r="R3082" s="102"/>
      <c r="S3082" s="73"/>
      <c r="T3082" s="102"/>
      <c r="U3082" s="103"/>
      <c r="V3082" s="104"/>
      <c r="W3082" s="55"/>
      <c r="X3082" s="55"/>
      <c r="Y3082" s="55"/>
      <c r="Z3082" s="55"/>
      <c r="AA3082" s="55"/>
      <c r="AB3082" s="55"/>
      <c r="AC3082" s="55"/>
      <c r="AD3082" s="55"/>
      <c r="AE3082" s="55"/>
      <c r="AF3082" s="55"/>
      <c r="AG3082" s="55"/>
      <c r="AH3082" s="55"/>
      <c r="AI3082" s="55"/>
      <c r="AJ3082" s="55"/>
      <c r="AK3082" s="55"/>
      <c r="AL3082" s="55"/>
      <c r="AM3082" s="55"/>
      <c r="AN3082" s="55"/>
      <c r="AO3082" s="55"/>
      <c r="AP3082" s="55"/>
      <c r="AQ3082" s="55"/>
      <c r="AR3082" s="55"/>
      <c r="AS3082" s="55"/>
      <c r="AT3082" s="55"/>
      <c r="AU3082" s="55"/>
      <c r="AV3082" s="55"/>
      <c r="AW3082" s="55"/>
      <c r="AX3082" s="55"/>
      <c r="AY3082" s="55"/>
      <c r="AZ3082" s="55"/>
      <c r="BA3082" s="55"/>
      <c r="BB3082" s="55"/>
      <c r="BC3082" s="55"/>
      <c r="BD3082" s="55"/>
      <c r="BE3082" s="55"/>
      <c r="BF3082" s="55"/>
      <c r="BG3082" s="55"/>
      <c r="BH3082" s="55"/>
      <c r="BI3082" s="55"/>
      <c r="BJ3082" s="55"/>
      <c r="BK3082" s="55"/>
      <c r="BL3082" s="55"/>
      <c r="BM3082" s="55"/>
      <c r="BN3082" s="55"/>
      <c r="BO3082" s="55"/>
      <c r="BP3082" s="55"/>
      <c r="BQ3082" s="55"/>
      <c r="BR3082" s="55"/>
      <c r="BS3082" s="55"/>
      <c r="BT3082" s="55"/>
      <c r="BU3082" s="55"/>
      <c r="BV3082" s="55"/>
      <c r="BW3082" s="55"/>
      <c r="BX3082" s="55"/>
      <c r="BY3082" s="55"/>
      <c r="BZ3082" s="55"/>
      <c r="CA3082" s="55"/>
      <c r="CB3082" s="55"/>
      <c r="CC3082" s="55"/>
      <c r="CD3082" s="55"/>
      <c r="CE3082" s="55"/>
      <c r="CF3082" s="55"/>
      <c r="CG3082" s="55"/>
      <c r="CH3082" s="55"/>
      <c r="CI3082" s="55"/>
      <c r="CJ3082" s="55"/>
      <c r="CK3082" s="55"/>
      <c r="CL3082" s="55"/>
      <c r="CM3082" s="55"/>
      <c r="CN3082" s="55"/>
      <c r="CO3082" s="55"/>
      <c r="CP3082" s="55"/>
      <c r="CQ3082" s="55"/>
      <c r="CR3082" s="55"/>
      <c r="CS3082" s="55"/>
      <c r="CT3082" s="55"/>
      <c r="CU3082" s="55"/>
      <c r="CV3082" s="55"/>
      <c r="CW3082" s="55"/>
      <c r="CX3082" s="55"/>
      <c r="CY3082" s="55"/>
      <c r="CZ3082" s="55"/>
      <c r="DA3082" s="55"/>
      <c r="DB3082" s="55"/>
      <c r="DC3082" s="55"/>
      <c r="DD3082" s="55"/>
      <c r="DE3082" s="55"/>
      <c r="DF3082" s="55"/>
      <c r="DG3082" s="55"/>
      <c r="DH3082" s="55"/>
      <c r="DI3082" s="55"/>
      <c r="DJ3082" s="55"/>
      <c r="DK3082" s="55"/>
      <c r="DL3082" s="55"/>
      <c r="DM3082" s="55"/>
      <c r="DN3082" s="55"/>
      <c r="DO3082" s="55"/>
      <c r="DP3082" s="55"/>
      <c r="DQ3082" s="55"/>
      <c r="DR3082" s="55"/>
      <c r="DS3082" s="55"/>
      <c r="DT3082" s="55"/>
      <c r="DU3082" s="55"/>
      <c r="DV3082" s="55"/>
      <c r="DW3082" s="55"/>
      <c r="DX3082" s="55"/>
      <c r="DY3082" s="55"/>
      <c r="DZ3082" s="55"/>
      <c r="EA3082" s="55"/>
      <c r="EB3082" s="55"/>
      <c r="EC3082" s="55"/>
      <c r="ED3082" s="55"/>
      <c r="EE3082" s="55"/>
      <c r="EF3082" s="55"/>
      <c r="EG3082" s="55"/>
      <c r="EH3082" s="55"/>
      <c r="EI3082" s="55"/>
      <c r="EJ3082" s="55"/>
      <c r="EK3082" s="55"/>
      <c r="EL3082" s="55"/>
      <c r="EM3082" s="55"/>
      <c r="EN3082" s="55"/>
      <c r="EO3082" s="55"/>
      <c r="EP3082" s="55"/>
      <c r="EQ3082" s="55"/>
      <c r="ER3082" s="55"/>
      <c r="ES3082" s="55"/>
      <c r="ET3082" s="55"/>
      <c r="EU3082" s="55"/>
      <c r="EV3082" s="55"/>
      <c r="EW3082" s="55"/>
      <c r="EX3082" s="55"/>
      <c r="EY3082" s="55"/>
      <c r="EZ3082" s="55"/>
      <c r="FA3082" s="55"/>
      <c r="FB3082" s="55"/>
      <c r="FC3082" s="55"/>
      <c r="FD3082" s="55"/>
      <c r="FE3082" s="55"/>
      <c r="FF3082" s="55"/>
      <c r="FG3082" s="55"/>
      <c r="FH3082" s="55"/>
      <c r="FI3082" s="55"/>
      <c r="FJ3082" s="55"/>
      <c r="FK3082" s="55"/>
      <c r="FL3082" s="55"/>
      <c r="FM3082" s="55"/>
      <c r="FN3082" s="55"/>
      <c r="FO3082" s="55"/>
      <c r="FP3082" s="55"/>
      <c r="FQ3082" s="55"/>
      <c r="FR3082" s="55"/>
      <c r="FS3082" s="55"/>
      <c r="FT3082" s="55"/>
      <c r="FU3082" s="55"/>
      <c r="FV3082" s="55"/>
      <c r="FW3082" s="55"/>
      <c r="FX3082" s="55"/>
      <c r="FY3082" s="55"/>
      <c r="FZ3082" s="55"/>
      <c r="GA3082" s="55"/>
      <c r="GB3082" s="55"/>
      <c r="GC3082" s="55"/>
      <c r="GD3082" s="55"/>
      <c r="GE3082" s="55"/>
      <c r="GF3082" s="55"/>
      <c r="GG3082" s="55"/>
      <c r="GH3082" s="55"/>
      <c r="GI3082" s="55"/>
      <c r="GJ3082" s="55"/>
      <c r="GK3082" s="55"/>
      <c r="GL3082" s="55"/>
      <c r="GM3082" s="55"/>
      <c r="GN3082" s="55"/>
      <c r="GO3082" s="55"/>
      <c r="GP3082" s="55"/>
      <c r="GQ3082" s="55"/>
      <c r="GR3082" s="55"/>
      <c r="GS3082" s="55"/>
      <c r="GT3082" s="55"/>
      <c r="GU3082" s="55"/>
      <c r="GV3082" s="55"/>
      <c r="GW3082" s="55"/>
      <c r="GX3082" s="55"/>
      <c r="GY3082" s="55"/>
      <c r="GZ3082" s="55"/>
      <c r="HA3082" s="55"/>
      <c r="HB3082" s="55"/>
      <c r="HC3082" s="55"/>
      <c r="HD3082" s="55"/>
      <c r="HE3082" s="55"/>
      <c r="HF3082" s="55"/>
      <c r="HG3082" s="55"/>
      <c r="HH3082" s="55"/>
      <c r="HI3082" s="55"/>
      <c r="HJ3082" s="55"/>
      <c r="HK3082" s="55"/>
      <c r="HL3082" s="55"/>
      <c r="HM3082" s="55"/>
      <c r="HN3082" s="55"/>
      <c r="HO3082" s="55"/>
      <c r="HP3082" s="55"/>
      <c r="HQ3082" s="55"/>
      <c r="HR3082" s="55"/>
      <c r="HS3082" s="55"/>
      <c r="HT3082" s="55"/>
      <c r="HU3082" s="55"/>
      <c r="HV3082" s="55"/>
      <c r="HW3082" s="55"/>
      <c r="HX3082" s="55"/>
      <c r="HY3082" s="55"/>
      <c r="HZ3082" s="55"/>
      <c r="IA3082" s="55"/>
      <c r="IB3082" s="55"/>
      <c r="IC3082" s="55"/>
      <c r="ID3082" s="55"/>
      <c r="IE3082" s="55"/>
      <c r="IF3082" s="55"/>
      <c r="IG3082" s="55"/>
      <c r="IH3082" s="55"/>
      <c r="II3082" s="55"/>
      <c r="IJ3082" s="55"/>
      <c r="IK3082" s="55"/>
      <c r="IL3082" s="55"/>
      <c r="IM3082" s="55"/>
      <c r="IN3082" s="55"/>
      <c r="IO3082" s="55"/>
      <c r="IP3082" s="55"/>
      <c r="IQ3082" s="55"/>
      <c r="IR3082" s="55"/>
      <c r="IS3082" s="55"/>
      <c r="IT3082" s="55"/>
      <c r="IU3082" s="55"/>
      <c r="IV3082" s="55"/>
    </row>
    <row r="3083" spans="1:256" ht="12.5">
      <c r="B3083" s="65">
        <v>1</v>
      </c>
      <c r="C3083" s="66">
        <f t="shared" ref="C3083:C3088" si="143">IF(E3083="A",1,IF(E3083="B",1,0))</f>
        <v>1</v>
      </c>
      <c r="D3083" s="665" t="s">
        <v>87</v>
      </c>
      <c r="E3083" s="665" t="s">
        <v>87</v>
      </c>
      <c r="F3083" s="664" t="s">
        <v>90</v>
      </c>
      <c r="G3083" s="78"/>
      <c r="H3083" s="96" t="s">
        <v>251</v>
      </c>
      <c r="I3083" s="107" t="s">
        <v>3702</v>
      </c>
      <c r="J3083" s="81"/>
      <c r="K3083" s="72"/>
      <c r="L3083" s="72"/>
      <c r="M3083" s="72"/>
      <c r="N3083" s="72"/>
      <c r="O3083" s="72"/>
      <c r="P3083" s="72"/>
      <c r="Q3083" s="833"/>
      <c r="R3083" s="102"/>
      <c r="S3083" s="73"/>
      <c r="T3083" s="102"/>
      <c r="U3083" s="103"/>
      <c r="V3083" s="104"/>
      <c r="W3083" s="55"/>
      <c r="X3083" s="55"/>
      <c r="Y3083" s="55"/>
      <c r="Z3083" s="55"/>
      <c r="AA3083" s="55"/>
      <c r="AB3083" s="55"/>
      <c r="AC3083" s="55"/>
      <c r="AD3083" s="55"/>
      <c r="AE3083" s="55"/>
      <c r="AF3083" s="55"/>
      <c r="AG3083" s="55"/>
      <c r="AH3083" s="55"/>
      <c r="AI3083" s="55"/>
      <c r="AJ3083" s="55"/>
      <c r="AK3083" s="55"/>
      <c r="AL3083" s="55"/>
      <c r="AM3083" s="55"/>
      <c r="AN3083" s="55"/>
      <c r="AO3083" s="55"/>
      <c r="AP3083" s="55"/>
      <c r="AQ3083" s="55"/>
      <c r="AR3083" s="55"/>
      <c r="AS3083" s="55"/>
      <c r="AT3083" s="55"/>
      <c r="AU3083" s="55"/>
      <c r="AV3083" s="55"/>
      <c r="AW3083" s="55"/>
      <c r="AX3083" s="55"/>
      <c r="AY3083" s="55"/>
      <c r="AZ3083" s="55"/>
      <c r="BA3083" s="55"/>
      <c r="BB3083" s="55"/>
      <c r="BC3083" s="55"/>
      <c r="BD3083" s="55"/>
      <c r="BE3083" s="55"/>
      <c r="BF3083" s="55"/>
      <c r="BG3083" s="55"/>
      <c r="BH3083" s="55"/>
      <c r="BI3083" s="55"/>
      <c r="BJ3083" s="55"/>
      <c r="BK3083" s="55"/>
      <c r="BL3083" s="55"/>
      <c r="BM3083" s="55"/>
      <c r="BN3083" s="55"/>
      <c r="BO3083" s="55"/>
      <c r="BP3083" s="55"/>
      <c r="BQ3083" s="55"/>
      <c r="BR3083" s="55"/>
      <c r="BS3083" s="55"/>
      <c r="BT3083" s="55"/>
      <c r="BU3083" s="55"/>
      <c r="BV3083" s="55"/>
      <c r="BW3083" s="55"/>
      <c r="BX3083" s="55"/>
      <c r="BY3083" s="55"/>
      <c r="BZ3083" s="55"/>
      <c r="CA3083" s="55"/>
      <c r="CB3083" s="55"/>
      <c r="CC3083" s="55"/>
      <c r="CD3083" s="55"/>
      <c r="CE3083" s="55"/>
      <c r="CF3083" s="55"/>
      <c r="CG3083" s="55"/>
      <c r="CH3083" s="55"/>
      <c r="CI3083" s="55"/>
      <c r="CJ3083" s="55"/>
      <c r="CK3083" s="55"/>
      <c r="CL3083" s="55"/>
      <c r="CM3083" s="55"/>
      <c r="CN3083" s="55"/>
      <c r="CO3083" s="55"/>
      <c r="CP3083" s="55"/>
      <c r="CQ3083" s="55"/>
      <c r="CR3083" s="55"/>
      <c r="CS3083" s="55"/>
      <c r="CT3083" s="55"/>
      <c r="CU3083" s="55"/>
      <c r="CV3083" s="55"/>
      <c r="CW3083" s="55"/>
      <c r="CX3083" s="55"/>
      <c r="CY3083" s="55"/>
      <c r="CZ3083" s="55"/>
      <c r="DA3083" s="55"/>
      <c r="DB3083" s="55"/>
      <c r="DC3083" s="55"/>
      <c r="DD3083" s="55"/>
      <c r="DE3083" s="55"/>
      <c r="DF3083" s="55"/>
      <c r="DG3083" s="55"/>
      <c r="DH3083" s="55"/>
      <c r="DI3083" s="55"/>
      <c r="DJ3083" s="55"/>
      <c r="DK3083" s="55"/>
      <c r="DL3083" s="55"/>
      <c r="DM3083" s="55"/>
      <c r="DN3083" s="55"/>
      <c r="DO3083" s="55"/>
      <c r="DP3083" s="55"/>
      <c r="DQ3083" s="55"/>
      <c r="DR3083" s="55"/>
      <c r="DS3083" s="55"/>
      <c r="DT3083" s="55"/>
      <c r="DU3083" s="55"/>
      <c r="DV3083" s="55"/>
      <c r="DW3083" s="55"/>
      <c r="DX3083" s="55"/>
      <c r="DY3083" s="55"/>
      <c r="DZ3083" s="55"/>
      <c r="EA3083" s="55"/>
      <c r="EB3083" s="55"/>
      <c r="EC3083" s="55"/>
      <c r="ED3083" s="55"/>
      <c r="EE3083" s="55"/>
      <c r="EF3083" s="55"/>
      <c r="EG3083" s="55"/>
      <c r="EH3083" s="55"/>
      <c r="EI3083" s="55"/>
      <c r="EJ3083" s="55"/>
      <c r="EK3083" s="55"/>
      <c r="EL3083" s="55"/>
      <c r="EM3083" s="55"/>
      <c r="EN3083" s="55"/>
      <c r="EO3083" s="55"/>
      <c r="EP3083" s="55"/>
      <c r="EQ3083" s="55"/>
      <c r="ER3083" s="55"/>
      <c r="ES3083" s="55"/>
      <c r="ET3083" s="55"/>
      <c r="EU3083" s="55"/>
      <c r="EV3083" s="55"/>
      <c r="EW3083" s="55"/>
      <c r="EX3083" s="55"/>
      <c r="EY3083" s="55"/>
      <c r="EZ3083" s="55"/>
      <c r="FA3083" s="55"/>
      <c r="FB3083" s="55"/>
      <c r="FC3083" s="55"/>
      <c r="FD3083" s="55"/>
      <c r="FE3083" s="55"/>
      <c r="FF3083" s="55"/>
      <c r="FG3083" s="55"/>
      <c r="FH3083" s="55"/>
      <c r="FI3083" s="55"/>
      <c r="FJ3083" s="55"/>
      <c r="FK3083" s="55"/>
      <c r="FL3083" s="55"/>
      <c r="FM3083" s="55"/>
      <c r="FN3083" s="55"/>
      <c r="FO3083" s="55"/>
      <c r="FP3083" s="55"/>
      <c r="FQ3083" s="55"/>
      <c r="FR3083" s="55"/>
      <c r="FS3083" s="55"/>
      <c r="FT3083" s="55"/>
      <c r="FU3083" s="55"/>
      <c r="FV3083" s="55"/>
      <c r="FW3083" s="55"/>
      <c r="FX3083" s="55"/>
      <c r="FY3083" s="55"/>
      <c r="FZ3083" s="55"/>
      <c r="GA3083" s="55"/>
      <c r="GB3083" s="55"/>
      <c r="GC3083" s="55"/>
      <c r="GD3083" s="55"/>
      <c r="GE3083" s="55"/>
      <c r="GF3083" s="55"/>
      <c r="GG3083" s="55"/>
      <c r="GH3083" s="55"/>
      <c r="GI3083" s="55"/>
      <c r="GJ3083" s="55"/>
      <c r="GK3083" s="55"/>
      <c r="GL3083" s="55"/>
      <c r="GM3083" s="55"/>
      <c r="GN3083" s="55"/>
      <c r="GO3083" s="55"/>
      <c r="GP3083" s="55"/>
      <c r="GQ3083" s="55"/>
      <c r="GR3083" s="55"/>
      <c r="GS3083" s="55"/>
      <c r="GT3083" s="55"/>
      <c r="GU3083" s="55"/>
      <c r="GV3083" s="55"/>
      <c r="GW3083" s="55"/>
      <c r="GX3083" s="55"/>
      <c r="GY3083" s="55"/>
      <c r="GZ3083" s="55"/>
      <c r="HA3083" s="55"/>
      <c r="HB3083" s="55"/>
      <c r="HC3083" s="55"/>
      <c r="HD3083" s="55"/>
      <c r="HE3083" s="55"/>
      <c r="HF3083" s="55"/>
      <c r="HG3083" s="55"/>
      <c r="HH3083" s="55"/>
      <c r="HI3083" s="55"/>
      <c r="HJ3083" s="55"/>
      <c r="HK3083" s="55"/>
      <c r="HL3083" s="55"/>
      <c r="HM3083" s="55"/>
      <c r="HN3083" s="55"/>
      <c r="HO3083" s="55"/>
      <c r="HP3083" s="55"/>
      <c r="HQ3083" s="55"/>
      <c r="HR3083" s="55"/>
      <c r="HS3083" s="55"/>
      <c r="HT3083" s="55"/>
      <c r="HU3083" s="55"/>
      <c r="HV3083" s="55"/>
      <c r="HW3083" s="55"/>
      <c r="HX3083" s="55"/>
      <c r="HY3083" s="55"/>
      <c r="HZ3083" s="55"/>
      <c r="IA3083" s="55"/>
      <c r="IB3083" s="55"/>
      <c r="IC3083" s="55"/>
      <c r="ID3083" s="55"/>
      <c r="IE3083" s="55"/>
      <c r="IF3083" s="55"/>
      <c r="IG3083" s="55"/>
      <c r="IH3083" s="55"/>
      <c r="II3083" s="55"/>
      <c r="IJ3083" s="55"/>
      <c r="IK3083" s="55"/>
      <c r="IL3083" s="55"/>
      <c r="IM3083" s="55"/>
      <c r="IN3083" s="55"/>
      <c r="IO3083" s="55"/>
      <c r="IP3083" s="55"/>
      <c r="IQ3083" s="55"/>
      <c r="IR3083" s="55"/>
      <c r="IS3083" s="55"/>
      <c r="IT3083" s="55"/>
      <c r="IU3083" s="55"/>
      <c r="IV3083" s="55"/>
    </row>
    <row r="3084" spans="1:256" ht="12.5">
      <c r="B3084" s="65">
        <v>1</v>
      </c>
      <c r="C3084" s="66">
        <f t="shared" si="143"/>
        <v>1</v>
      </c>
      <c r="D3084" s="77" t="s">
        <v>90</v>
      </c>
      <c r="E3084" s="658" t="s">
        <v>68</v>
      </c>
      <c r="F3084" s="658" t="s">
        <v>87</v>
      </c>
      <c r="G3084" s="78"/>
      <c r="H3084" s="96" t="s">
        <v>215</v>
      </c>
      <c r="I3084" s="107" t="s">
        <v>3703</v>
      </c>
      <c r="J3084" s="81"/>
      <c r="K3084" s="72"/>
      <c r="L3084" s="72"/>
      <c r="M3084" s="72"/>
      <c r="N3084" s="72"/>
      <c r="O3084" s="72"/>
      <c r="P3084" s="72"/>
      <c r="Q3084" s="833"/>
      <c r="R3084" s="102"/>
      <c r="S3084" s="73"/>
      <c r="T3084" s="102"/>
      <c r="U3084" s="103"/>
      <c r="V3084" s="10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  <c r="BI3084"/>
      <c r="BJ3084"/>
      <c r="BK3084"/>
      <c r="BL3084"/>
      <c r="BM3084"/>
      <c r="BN3084"/>
      <c r="BO3084"/>
      <c r="BP3084"/>
      <c r="BQ3084"/>
      <c r="BR3084"/>
      <c r="BS3084"/>
      <c r="BT3084"/>
      <c r="BU3084"/>
      <c r="BV3084"/>
      <c r="BW3084"/>
      <c r="BX3084"/>
      <c r="BY3084"/>
      <c r="BZ3084"/>
      <c r="CA3084"/>
      <c r="CB3084"/>
      <c r="CC3084"/>
      <c r="CD3084"/>
      <c r="CE3084"/>
      <c r="CF3084"/>
      <c r="CG3084"/>
      <c r="CH3084"/>
      <c r="CI3084"/>
      <c r="CJ3084"/>
      <c r="CK3084"/>
      <c r="CL3084"/>
      <c r="CM3084"/>
      <c r="CN3084"/>
      <c r="CO3084"/>
      <c r="CP3084"/>
      <c r="CQ3084"/>
      <c r="CR3084"/>
      <c r="CS3084"/>
      <c r="CT3084"/>
      <c r="CU3084"/>
      <c r="CV3084"/>
      <c r="CW3084"/>
      <c r="CX3084"/>
      <c r="CY3084"/>
      <c r="CZ3084"/>
      <c r="DA3084"/>
      <c r="DB3084"/>
      <c r="DC3084"/>
      <c r="DD3084"/>
      <c r="DE3084"/>
      <c r="DF3084"/>
      <c r="DG3084"/>
      <c r="DH3084"/>
      <c r="DI3084"/>
      <c r="DJ3084"/>
      <c r="DK3084"/>
      <c r="DL3084"/>
      <c r="DM3084"/>
      <c r="DN3084"/>
      <c r="DO3084"/>
      <c r="DP3084"/>
      <c r="DQ3084"/>
      <c r="DR3084"/>
      <c r="DS3084"/>
      <c r="DT3084"/>
      <c r="DU3084"/>
      <c r="DV3084"/>
      <c r="DW3084"/>
      <c r="DX3084"/>
      <c r="DY3084"/>
      <c r="DZ3084"/>
      <c r="EA3084"/>
      <c r="EB3084"/>
      <c r="EC3084"/>
      <c r="ED3084"/>
      <c r="EE3084"/>
      <c r="EF3084"/>
      <c r="EG3084"/>
      <c r="EH3084"/>
      <c r="EI3084"/>
      <c r="EJ3084"/>
      <c r="EK3084"/>
      <c r="EL3084"/>
      <c r="EM3084"/>
      <c r="EN3084"/>
      <c r="EO3084"/>
      <c r="EP3084"/>
      <c r="EQ3084"/>
      <c r="ER3084"/>
      <c r="ES3084"/>
      <c r="ET3084"/>
      <c r="EU3084"/>
      <c r="EV3084"/>
      <c r="EW3084"/>
      <c r="EX3084"/>
      <c r="EY3084"/>
      <c r="EZ3084"/>
      <c r="FA3084"/>
      <c r="FB3084"/>
      <c r="FC3084"/>
      <c r="FD3084"/>
      <c r="FE3084"/>
      <c r="FF3084"/>
      <c r="FG3084"/>
      <c r="FH3084"/>
      <c r="FI3084"/>
      <c r="FJ3084"/>
      <c r="FK3084"/>
      <c r="FL3084"/>
      <c r="FM3084"/>
      <c r="FN3084"/>
      <c r="FO3084"/>
      <c r="FP3084"/>
      <c r="FQ3084"/>
      <c r="FR3084"/>
      <c r="FS3084"/>
      <c r="FT3084"/>
      <c r="FU3084"/>
      <c r="FV3084"/>
      <c r="FW3084"/>
      <c r="FX3084"/>
      <c r="FY3084"/>
      <c r="FZ3084"/>
      <c r="GA3084"/>
      <c r="GB3084"/>
      <c r="GC3084"/>
      <c r="GD3084"/>
      <c r="GE3084"/>
      <c r="GF3084"/>
      <c r="GG3084"/>
      <c r="GH3084"/>
      <c r="GI3084"/>
      <c r="GJ3084"/>
      <c r="GK3084"/>
      <c r="GL3084"/>
      <c r="GM3084"/>
      <c r="GN3084"/>
      <c r="GO3084"/>
      <c r="GP3084"/>
      <c r="GQ3084"/>
      <c r="GR3084"/>
      <c r="GS3084"/>
      <c r="GT3084"/>
      <c r="GU3084"/>
      <c r="GV3084"/>
      <c r="GW3084"/>
      <c r="GX3084"/>
      <c r="GY3084"/>
      <c r="GZ3084"/>
      <c r="HA3084"/>
      <c r="HB3084"/>
      <c r="HC3084"/>
      <c r="HD3084"/>
      <c r="HE3084"/>
      <c r="HF3084"/>
      <c r="HG3084"/>
      <c r="HH3084"/>
      <c r="HI3084"/>
      <c r="HJ3084"/>
      <c r="HK3084"/>
      <c r="HL3084"/>
      <c r="HM3084"/>
      <c r="HN3084"/>
      <c r="HO3084"/>
      <c r="HP3084"/>
      <c r="HQ3084"/>
      <c r="HR3084"/>
      <c r="HS3084"/>
      <c r="HT3084"/>
      <c r="HU3084"/>
      <c r="HV3084"/>
      <c r="HW3084"/>
      <c r="HX3084"/>
      <c r="HY3084"/>
      <c r="HZ3084"/>
      <c r="IA3084"/>
      <c r="IB3084"/>
      <c r="IC3084"/>
      <c r="ID3084"/>
      <c r="IE3084"/>
      <c r="IF3084"/>
      <c r="IG3084"/>
      <c r="IH3084"/>
      <c r="II3084"/>
      <c r="IJ3084"/>
      <c r="IK3084"/>
      <c r="IL3084"/>
      <c r="IM3084"/>
      <c r="IN3084"/>
      <c r="IO3084"/>
      <c r="IP3084"/>
      <c r="IQ3084"/>
      <c r="IR3084"/>
      <c r="IS3084"/>
      <c r="IT3084"/>
      <c r="IU3084"/>
      <c r="IV3084"/>
    </row>
    <row r="3085" spans="1:256" ht="12.5">
      <c r="A3085" s="810"/>
      <c r="B3085" s="65">
        <v>1</v>
      </c>
      <c r="C3085" s="66">
        <f t="shared" si="143"/>
        <v>0</v>
      </c>
      <c r="D3085" s="76" t="s">
        <v>87</v>
      </c>
      <c r="E3085" s="77" t="s">
        <v>90</v>
      </c>
      <c r="F3085" s="77" t="s">
        <v>90</v>
      </c>
      <c r="G3085" s="78"/>
      <c r="H3085" s="96" t="s">
        <v>140</v>
      </c>
      <c r="I3085" s="107" t="s">
        <v>3704</v>
      </c>
      <c r="J3085" s="81"/>
      <c r="K3085" s="72"/>
      <c r="L3085" s="72"/>
      <c r="M3085" s="72"/>
      <c r="N3085" s="72"/>
      <c r="O3085" s="72"/>
      <c r="P3085" s="72"/>
      <c r="Q3085" s="833"/>
      <c r="R3085" s="102"/>
      <c r="S3085" s="73"/>
      <c r="T3085" s="102"/>
      <c r="U3085" s="103"/>
      <c r="V3085" s="104"/>
      <c r="W3085" s="55"/>
      <c r="X3085" s="55"/>
      <c r="Y3085" s="55"/>
      <c r="Z3085" s="55"/>
      <c r="AA3085" s="55"/>
      <c r="AB3085" s="55"/>
      <c r="AC3085" s="55"/>
      <c r="AD3085" s="55"/>
      <c r="AE3085" s="55"/>
      <c r="AF3085" s="55"/>
      <c r="AG3085" s="55"/>
      <c r="AH3085" s="55"/>
      <c r="AI3085" s="55"/>
      <c r="AJ3085" s="55"/>
      <c r="AK3085" s="55"/>
      <c r="AL3085" s="55"/>
      <c r="AM3085" s="55"/>
      <c r="AN3085" s="55"/>
      <c r="AO3085" s="55"/>
      <c r="AP3085" s="55"/>
      <c r="AQ3085" s="55"/>
      <c r="AR3085" s="55"/>
      <c r="AS3085" s="55"/>
      <c r="AT3085" s="55"/>
      <c r="AU3085" s="55"/>
      <c r="AV3085" s="55"/>
      <c r="AW3085" s="55"/>
      <c r="AX3085" s="55"/>
      <c r="AY3085" s="55"/>
      <c r="AZ3085" s="55"/>
      <c r="BA3085" s="55"/>
      <c r="BB3085" s="55"/>
      <c r="BC3085" s="55"/>
      <c r="BD3085" s="55"/>
      <c r="BE3085" s="55"/>
      <c r="BF3085" s="55"/>
      <c r="BG3085" s="55"/>
      <c r="BH3085" s="55"/>
      <c r="BI3085" s="55"/>
      <c r="BJ3085" s="55"/>
      <c r="BK3085" s="55"/>
      <c r="BL3085" s="55"/>
      <c r="BM3085" s="55"/>
      <c r="BN3085" s="55"/>
      <c r="BO3085" s="55"/>
      <c r="BP3085" s="55"/>
      <c r="BQ3085" s="55"/>
      <c r="BR3085" s="55"/>
      <c r="BS3085" s="55"/>
      <c r="BT3085" s="55"/>
      <c r="BU3085" s="55"/>
      <c r="BV3085" s="55"/>
      <c r="BW3085" s="55"/>
      <c r="BX3085" s="55"/>
      <c r="BY3085" s="55"/>
      <c r="BZ3085" s="55"/>
      <c r="CA3085" s="55"/>
      <c r="CB3085" s="55"/>
      <c r="CC3085" s="55"/>
      <c r="CD3085" s="55"/>
      <c r="CE3085" s="55"/>
      <c r="CF3085" s="55"/>
      <c r="CG3085" s="55"/>
      <c r="CH3085" s="55"/>
      <c r="CI3085" s="55"/>
      <c r="CJ3085" s="55"/>
      <c r="CK3085" s="55"/>
      <c r="CL3085" s="55"/>
      <c r="CM3085" s="55"/>
      <c r="CN3085" s="55"/>
      <c r="CO3085" s="55"/>
      <c r="CP3085" s="55"/>
      <c r="CQ3085" s="55"/>
      <c r="CR3085" s="55"/>
      <c r="CS3085" s="55"/>
      <c r="CT3085" s="55"/>
      <c r="CU3085" s="55"/>
      <c r="CV3085" s="55"/>
      <c r="CW3085" s="55"/>
      <c r="CX3085" s="55"/>
      <c r="CY3085" s="55"/>
      <c r="CZ3085" s="55"/>
      <c r="DA3085" s="55"/>
      <c r="DB3085" s="55"/>
      <c r="DC3085" s="55"/>
      <c r="DD3085" s="55"/>
      <c r="DE3085" s="55"/>
      <c r="DF3085" s="55"/>
      <c r="DG3085" s="55"/>
      <c r="DH3085" s="55"/>
      <c r="DI3085" s="55"/>
      <c r="DJ3085" s="55"/>
      <c r="DK3085" s="55"/>
      <c r="DL3085" s="55"/>
      <c r="DM3085" s="55"/>
      <c r="DN3085" s="55"/>
      <c r="DO3085" s="55"/>
      <c r="DP3085" s="55"/>
      <c r="DQ3085" s="55"/>
      <c r="DR3085" s="55"/>
      <c r="DS3085" s="55"/>
      <c r="DT3085" s="55"/>
      <c r="DU3085" s="55"/>
      <c r="DV3085" s="55"/>
      <c r="DW3085" s="55"/>
      <c r="DX3085" s="55"/>
      <c r="DY3085" s="55"/>
      <c r="DZ3085" s="55"/>
      <c r="EA3085" s="55"/>
      <c r="EB3085" s="55"/>
      <c r="EC3085" s="55"/>
      <c r="ED3085" s="55"/>
      <c r="EE3085" s="55"/>
      <c r="EF3085" s="55"/>
      <c r="EG3085" s="55"/>
      <c r="EH3085" s="55"/>
      <c r="EI3085" s="55"/>
      <c r="EJ3085" s="55"/>
      <c r="EK3085" s="55"/>
      <c r="EL3085" s="55"/>
      <c r="EM3085" s="55"/>
      <c r="EN3085" s="55"/>
      <c r="EO3085" s="55"/>
      <c r="EP3085" s="55"/>
      <c r="EQ3085" s="55"/>
      <c r="ER3085" s="55"/>
      <c r="ES3085" s="55"/>
      <c r="ET3085" s="55"/>
      <c r="EU3085" s="55"/>
      <c r="EV3085" s="55"/>
      <c r="EW3085" s="55"/>
      <c r="EX3085" s="55"/>
      <c r="EY3085" s="55"/>
      <c r="EZ3085" s="55"/>
      <c r="FA3085" s="55"/>
      <c r="FB3085" s="55"/>
      <c r="FC3085" s="55"/>
      <c r="FD3085" s="55"/>
      <c r="FE3085" s="55"/>
      <c r="FF3085" s="55"/>
      <c r="FG3085" s="55"/>
      <c r="FH3085" s="55"/>
      <c r="FI3085" s="55"/>
      <c r="FJ3085" s="55"/>
      <c r="FK3085" s="55"/>
      <c r="FL3085" s="55"/>
      <c r="FM3085" s="55"/>
      <c r="FN3085" s="55"/>
      <c r="FO3085" s="55"/>
      <c r="FP3085" s="55"/>
      <c r="FQ3085" s="55"/>
      <c r="FR3085" s="55"/>
      <c r="FS3085" s="55"/>
      <c r="FT3085" s="55"/>
      <c r="FU3085" s="55"/>
      <c r="FV3085" s="55"/>
      <c r="FW3085" s="55"/>
      <c r="FX3085" s="55"/>
      <c r="FY3085" s="55"/>
      <c r="FZ3085" s="55"/>
      <c r="GA3085" s="55"/>
      <c r="GB3085" s="55"/>
      <c r="GC3085" s="55"/>
      <c r="GD3085" s="55"/>
      <c r="GE3085" s="55"/>
      <c r="GF3085" s="55"/>
      <c r="GG3085" s="55"/>
      <c r="GH3085" s="55"/>
      <c r="GI3085" s="55"/>
      <c r="GJ3085" s="55"/>
      <c r="GK3085" s="55"/>
      <c r="GL3085" s="55"/>
      <c r="GM3085" s="55"/>
      <c r="GN3085" s="55"/>
      <c r="GO3085" s="55"/>
      <c r="GP3085" s="55"/>
      <c r="GQ3085" s="55"/>
      <c r="GR3085" s="55"/>
      <c r="GS3085" s="55"/>
      <c r="GT3085" s="55"/>
      <c r="GU3085" s="55"/>
      <c r="GV3085" s="55"/>
      <c r="GW3085" s="55"/>
      <c r="GX3085" s="55"/>
      <c r="GY3085" s="55"/>
      <c r="GZ3085" s="55"/>
      <c r="HA3085" s="55"/>
      <c r="HB3085" s="55"/>
      <c r="HC3085" s="55"/>
      <c r="HD3085" s="55"/>
      <c r="HE3085" s="55"/>
      <c r="HF3085" s="55"/>
      <c r="HG3085" s="55"/>
      <c r="HH3085" s="55"/>
      <c r="HI3085" s="55"/>
      <c r="HJ3085" s="55"/>
      <c r="HK3085" s="55"/>
      <c r="HL3085" s="55"/>
      <c r="HM3085" s="55"/>
      <c r="HN3085" s="55"/>
      <c r="HO3085" s="55"/>
      <c r="HP3085" s="55"/>
      <c r="HQ3085" s="55"/>
      <c r="HR3085" s="55"/>
      <c r="HS3085" s="55"/>
      <c r="HT3085" s="55"/>
      <c r="HU3085" s="55"/>
      <c r="HV3085" s="55"/>
      <c r="HW3085" s="55"/>
      <c r="HX3085" s="55"/>
      <c r="HY3085" s="55"/>
      <c r="HZ3085" s="55"/>
      <c r="IA3085" s="55"/>
      <c r="IB3085" s="55"/>
      <c r="IC3085" s="55"/>
      <c r="ID3085" s="55"/>
      <c r="IE3085" s="55"/>
      <c r="IF3085" s="55"/>
      <c r="IG3085" s="55"/>
      <c r="IH3085" s="55"/>
      <c r="II3085" s="55"/>
      <c r="IJ3085" s="55"/>
      <c r="IK3085" s="55"/>
      <c r="IL3085" s="55"/>
      <c r="IM3085" s="55"/>
      <c r="IN3085" s="55"/>
      <c r="IO3085" s="55"/>
      <c r="IP3085" s="55"/>
      <c r="IQ3085" s="55"/>
      <c r="IR3085" s="55"/>
      <c r="IS3085" s="55"/>
      <c r="IT3085" s="55"/>
      <c r="IU3085" s="55"/>
      <c r="IV3085" s="55"/>
    </row>
    <row r="3086" spans="1:256" ht="12.5">
      <c r="B3086" s="65">
        <v>1</v>
      </c>
      <c r="C3086" s="66">
        <f t="shared" si="143"/>
        <v>1</v>
      </c>
      <c r="D3086" s="658" t="s">
        <v>87</v>
      </c>
      <c r="E3086" s="658" t="s">
        <v>68</v>
      </c>
      <c r="F3086" s="656" t="s">
        <v>99</v>
      </c>
      <c r="G3086" s="78"/>
      <c r="H3086" s="96" t="s">
        <v>135</v>
      </c>
      <c r="I3086" s="107" t="s">
        <v>3705</v>
      </c>
      <c r="J3086" s="81"/>
      <c r="K3086" s="72"/>
      <c r="L3086" s="72"/>
      <c r="M3086" s="72"/>
      <c r="N3086" s="72"/>
      <c r="O3086" s="72"/>
      <c r="P3086" s="72"/>
      <c r="Q3086" s="833"/>
      <c r="R3086" s="102"/>
      <c r="S3086" s="73"/>
      <c r="T3086" s="102"/>
      <c r="U3086" s="103"/>
      <c r="V3086" s="104"/>
      <c r="W3086" s="55"/>
      <c r="X3086" s="55"/>
      <c r="Y3086" s="55"/>
      <c r="Z3086" s="55"/>
      <c r="AA3086" s="55"/>
      <c r="AB3086" s="55"/>
      <c r="AC3086" s="55"/>
      <c r="AD3086" s="55"/>
      <c r="AE3086" s="55"/>
      <c r="AF3086" s="55"/>
      <c r="AG3086" s="55"/>
      <c r="AH3086" s="55"/>
      <c r="AI3086" s="55"/>
      <c r="AJ3086" s="55"/>
      <c r="AK3086" s="55"/>
      <c r="AL3086" s="55"/>
      <c r="AM3086" s="55"/>
      <c r="AN3086" s="55"/>
      <c r="AO3086" s="55"/>
      <c r="AP3086" s="55"/>
      <c r="AQ3086" s="55"/>
      <c r="AR3086" s="55"/>
      <c r="AS3086" s="55"/>
      <c r="AT3086" s="55"/>
      <c r="AU3086" s="55"/>
      <c r="AV3086" s="55"/>
      <c r="AW3086" s="55"/>
      <c r="AX3086" s="55"/>
      <c r="AY3086" s="55"/>
      <c r="AZ3086" s="55"/>
      <c r="BA3086" s="55"/>
      <c r="BB3086" s="55"/>
      <c r="BC3086" s="55"/>
      <c r="BD3086" s="55"/>
      <c r="BE3086" s="55"/>
      <c r="BF3086" s="55"/>
      <c r="BG3086" s="55"/>
      <c r="BH3086" s="55"/>
      <c r="BI3086" s="55"/>
      <c r="BJ3086" s="55"/>
      <c r="BK3086" s="55"/>
      <c r="BL3086" s="55"/>
      <c r="BM3086" s="55"/>
      <c r="BN3086" s="55"/>
      <c r="BO3086" s="55"/>
      <c r="BP3086" s="55"/>
      <c r="BQ3086" s="55"/>
      <c r="BR3086" s="55"/>
      <c r="BS3086" s="55"/>
      <c r="BT3086" s="55"/>
      <c r="BU3086" s="55"/>
      <c r="BV3086" s="55"/>
      <c r="BW3086" s="55"/>
      <c r="BX3086" s="55"/>
      <c r="BY3086" s="55"/>
      <c r="BZ3086" s="55"/>
      <c r="CA3086" s="55"/>
      <c r="CB3086" s="55"/>
      <c r="CC3086" s="55"/>
      <c r="CD3086" s="55"/>
      <c r="CE3086" s="55"/>
      <c r="CF3086" s="55"/>
      <c r="CG3086" s="55"/>
      <c r="CH3086" s="55"/>
      <c r="CI3086" s="55"/>
      <c r="CJ3086" s="55"/>
      <c r="CK3086" s="55"/>
      <c r="CL3086" s="55"/>
      <c r="CM3086" s="55"/>
      <c r="CN3086" s="55"/>
      <c r="CO3086" s="55"/>
      <c r="CP3086" s="55"/>
      <c r="CQ3086" s="55"/>
      <c r="CR3086" s="55"/>
      <c r="CS3086" s="55"/>
      <c r="CT3086" s="55"/>
      <c r="CU3086" s="55"/>
      <c r="CV3086" s="55"/>
      <c r="CW3086" s="55"/>
      <c r="CX3086" s="55"/>
      <c r="CY3086" s="55"/>
      <c r="CZ3086" s="55"/>
      <c r="DA3086" s="55"/>
      <c r="DB3086" s="55"/>
      <c r="DC3086" s="55"/>
      <c r="DD3086" s="55"/>
      <c r="DE3086" s="55"/>
      <c r="DF3086" s="55"/>
      <c r="DG3086" s="55"/>
      <c r="DH3086" s="55"/>
      <c r="DI3086" s="55"/>
      <c r="DJ3086" s="55"/>
      <c r="DK3086" s="55"/>
      <c r="DL3086" s="55"/>
      <c r="DM3086" s="55"/>
      <c r="DN3086" s="55"/>
      <c r="DO3086" s="55"/>
      <c r="DP3086" s="55"/>
      <c r="DQ3086" s="55"/>
      <c r="DR3086" s="55"/>
      <c r="DS3086" s="55"/>
      <c r="DT3086" s="55"/>
      <c r="DU3086" s="55"/>
      <c r="DV3086" s="55"/>
      <c r="DW3086" s="55"/>
      <c r="DX3086" s="55"/>
      <c r="DY3086" s="55"/>
      <c r="DZ3086" s="55"/>
      <c r="EA3086" s="55"/>
      <c r="EB3086" s="55"/>
      <c r="EC3086" s="55"/>
      <c r="ED3086" s="55"/>
      <c r="EE3086" s="55"/>
      <c r="EF3086" s="55"/>
      <c r="EG3086" s="55"/>
      <c r="EH3086" s="55"/>
      <c r="EI3086" s="55"/>
      <c r="EJ3086" s="55"/>
      <c r="EK3086" s="55"/>
      <c r="EL3086" s="55"/>
      <c r="EM3086" s="55"/>
      <c r="EN3086" s="55"/>
      <c r="EO3086" s="55"/>
      <c r="EP3086" s="55"/>
      <c r="EQ3086" s="55"/>
      <c r="ER3086" s="55"/>
      <c r="ES3086" s="55"/>
      <c r="ET3086" s="55"/>
      <c r="EU3086" s="55"/>
      <c r="EV3086" s="55"/>
      <c r="EW3086" s="55"/>
      <c r="EX3086" s="55"/>
      <c r="EY3086" s="55"/>
      <c r="EZ3086" s="55"/>
      <c r="FA3086" s="55"/>
      <c r="FB3086" s="55"/>
      <c r="FC3086" s="55"/>
      <c r="FD3086" s="55"/>
      <c r="FE3086" s="55"/>
      <c r="FF3086" s="55"/>
      <c r="FG3086" s="55"/>
      <c r="FH3086" s="55"/>
      <c r="FI3086" s="55"/>
      <c r="FJ3086" s="55"/>
      <c r="FK3086" s="55"/>
      <c r="FL3086" s="55"/>
      <c r="FM3086" s="55"/>
      <c r="FN3086" s="55"/>
      <c r="FO3086" s="55"/>
      <c r="FP3086" s="55"/>
      <c r="FQ3086" s="55"/>
      <c r="FR3086" s="55"/>
      <c r="FS3086" s="55"/>
      <c r="FT3086" s="55"/>
      <c r="FU3086" s="55"/>
      <c r="FV3086" s="55"/>
      <c r="FW3086" s="55"/>
      <c r="FX3086" s="55"/>
      <c r="FY3086" s="55"/>
      <c r="FZ3086" s="55"/>
      <c r="GA3086" s="55"/>
      <c r="GB3086" s="55"/>
      <c r="GC3086" s="55"/>
      <c r="GD3086" s="55"/>
      <c r="GE3086" s="55"/>
      <c r="GF3086" s="55"/>
      <c r="GG3086" s="55"/>
      <c r="GH3086" s="55"/>
      <c r="GI3086" s="55"/>
      <c r="GJ3086" s="55"/>
      <c r="GK3086" s="55"/>
      <c r="GL3086" s="55"/>
      <c r="GM3086" s="55"/>
      <c r="GN3086" s="55"/>
      <c r="GO3086" s="55"/>
      <c r="GP3086" s="55"/>
      <c r="GQ3086" s="55"/>
      <c r="GR3086" s="55"/>
      <c r="GS3086" s="55"/>
      <c r="GT3086" s="55"/>
      <c r="GU3086" s="55"/>
      <c r="GV3086" s="55"/>
      <c r="GW3086" s="55"/>
      <c r="GX3086" s="55"/>
      <c r="GY3086" s="55"/>
      <c r="GZ3086" s="55"/>
      <c r="HA3086" s="55"/>
      <c r="HB3086" s="55"/>
      <c r="HC3086" s="55"/>
      <c r="HD3086" s="55"/>
      <c r="HE3086" s="55"/>
      <c r="HF3086" s="55"/>
      <c r="HG3086" s="55"/>
      <c r="HH3086" s="55"/>
      <c r="HI3086" s="55"/>
      <c r="HJ3086" s="55"/>
      <c r="HK3086" s="55"/>
      <c r="HL3086" s="55"/>
      <c r="HM3086" s="55"/>
      <c r="HN3086" s="55"/>
      <c r="HO3086" s="55"/>
      <c r="HP3086" s="55"/>
      <c r="HQ3086" s="55"/>
      <c r="HR3086" s="55"/>
      <c r="HS3086" s="55"/>
      <c r="HT3086" s="55"/>
      <c r="HU3086" s="55"/>
      <c r="HV3086" s="55"/>
      <c r="HW3086" s="55"/>
      <c r="HX3086" s="55"/>
      <c r="HY3086" s="55"/>
      <c r="HZ3086" s="55"/>
      <c r="IA3086" s="55"/>
      <c r="IB3086" s="55"/>
      <c r="IC3086" s="55"/>
      <c r="ID3086" s="55"/>
      <c r="IE3086" s="55"/>
      <c r="IF3086" s="55"/>
      <c r="IG3086" s="55"/>
      <c r="IH3086" s="55"/>
      <c r="II3086" s="55"/>
      <c r="IJ3086" s="55"/>
      <c r="IK3086" s="55"/>
      <c r="IL3086" s="55"/>
      <c r="IM3086" s="55"/>
      <c r="IN3086" s="55"/>
      <c r="IO3086" s="55"/>
      <c r="IP3086" s="55"/>
      <c r="IQ3086" s="55"/>
      <c r="IR3086" s="55"/>
      <c r="IS3086" s="55"/>
      <c r="IT3086" s="55"/>
      <c r="IU3086" s="55"/>
      <c r="IV3086" s="55"/>
    </row>
    <row r="3087" spans="1:256" ht="12.5">
      <c r="B3087" s="65">
        <v>1</v>
      </c>
      <c r="C3087" s="66">
        <f t="shared" si="143"/>
        <v>1</v>
      </c>
      <c r="D3087" s="76" t="s">
        <v>87</v>
      </c>
      <c r="E3087" s="76" t="s">
        <v>68</v>
      </c>
      <c r="F3087" s="99" t="s">
        <v>70</v>
      </c>
      <c r="G3087" s="78"/>
      <c r="H3087" s="96" t="s">
        <v>108</v>
      </c>
      <c r="I3087" s="107" t="s">
        <v>3706</v>
      </c>
      <c r="J3087" s="81"/>
      <c r="K3087" s="72"/>
      <c r="L3087" s="72"/>
      <c r="M3087" s="72"/>
      <c r="N3087" s="72"/>
      <c r="O3087" s="72"/>
      <c r="P3087" s="72"/>
      <c r="Q3087" s="833"/>
      <c r="R3087" s="102"/>
      <c r="S3087" s="73"/>
      <c r="T3087" s="102"/>
      <c r="U3087" s="103"/>
      <c r="V3087" s="104"/>
      <c r="W3087" s="55"/>
      <c r="X3087" s="55"/>
      <c r="Y3087" s="55"/>
      <c r="Z3087" s="55"/>
      <c r="AA3087" s="55"/>
      <c r="AB3087" s="55"/>
      <c r="AC3087" s="55"/>
      <c r="AD3087" s="55"/>
      <c r="AE3087" s="55"/>
      <c r="AF3087" s="55"/>
      <c r="AG3087" s="55"/>
      <c r="AH3087" s="55"/>
      <c r="AI3087" s="55"/>
      <c r="AJ3087" s="55"/>
      <c r="AK3087" s="55"/>
      <c r="AL3087" s="55"/>
      <c r="AM3087" s="55"/>
      <c r="AN3087" s="55"/>
      <c r="AO3087" s="55"/>
      <c r="AP3087" s="55"/>
      <c r="AQ3087" s="55"/>
      <c r="AR3087" s="55"/>
      <c r="AS3087" s="55"/>
      <c r="AT3087" s="55"/>
      <c r="AU3087" s="55"/>
      <c r="AV3087" s="55"/>
      <c r="AW3087" s="55"/>
      <c r="AX3087" s="55"/>
      <c r="AY3087" s="55"/>
      <c r="AZ3087" s="55"/>
      <c r="BA3087" s="55"/>
      <c r="BB3087" s="55"/>
      <c r="BC3087" s="55"/>
      <c r="BD3087" s="55"/>
      <c r="BE3087" s="55"/>
      <c r="BF3087" s="55"/>
      <c r="BG3087" s="55"/>
      <c r="BH3087" s="55"/>
      <c r="BI3087" s="55"/>
      <c r="BJ3087" s="55"/>
      <c r="BK3087" s="55"/>
      <c r="BL3087" s="55"/>
      <c r="BM3087" s="55"/>
      <c r="BN3087" s="55"/>
      <c r="BO3087" s="55"/>
      <c r="BP3087" s="55"/>
      <c r="BQ3087" s="55"/>
      <c r="BR3087" s="55"/>
      <c r="BS3087" s="55"/>
      <c r="BT3087" s="55"/>
      <c r="BU3087" s="55"/>
      <c r="BV3087" s="55"/>
      <c r="BW3087" s="55"/>
      <c r="BX3087" s="55"/>
      <c r="BY3087" s="55"/>
      <c r="BZ3087" s="55"/>
      <c r="CA3087" s="55"/>
      <c r="CB3087" s="55"/>
      <c r="CC3087" s="55"/>
      <c r="CD3087" s="55"/>
      <c r="CE3087" s="55"/>
      <c r="CF3087" s="55"/>
      <c r="CG3087" s="55"/>
      <c r="CH3087" s="55"/>
      <c r="CI3087" s="55"/>
      <c r="CJ3087" s="55"/>
      <c r="CK3087" s="55"/>
      <c r="CL3087" s="55"/>
      <c r="CM3087" s="55"/>
      <c r="CN3087" s="55"/>
      <c r="CO3087" s="55"/>
      <c r="CP3087" s="55"/>
      <c r="CQ3087" s="55"/>
      <c r="CR3087" s="55"/>
      <c r="CS3087" s="55"/>
      <c r="CT3087" s="55"/>
      <c r="CU3087" s="55"/>
      <c r="CV3087" s="55"/>
      <c r="CW3087" s="55"/>
      <c r="CX3087" s="55"/>
      <c r="CY3087" s="55"/>
      <c r="CZ3087" s="55"/>
      <c r="DA3087" s="55"/>
      <c r="DB3087" s="55"/>
      <c r="DC3087" s="55"/>
      <c r="DD3087" s="55"/>
      <c r="DE3087" s="55"/>
      <c r="DF3087" s="55"/>
      <c r="DG3087" s="55"/>
      <c r="DH3087" s="55"/>
      <c r="DI3087" s="55"/>
      <c r="DJ3087" s="55"/>
      <c r="DK3087" s="55"/>
      <c r="DL3087" s="55"/>
      <c r="DM3087" s="55"/>
      <c r="DN3087" s="55"/>
      <c r="DO3087" s="55"/>
      <c r="DP3087" s="55"/>
      <c r="DQ3087" s="55"/>
      <c r="DR3087" s="55"/>
      <c r="DS3087" s="55"/>
      <c r="DT3087" s="55"/>
      <c r="DU3087" s="55"/>
      <c r="DV3087" s="55"/>
      <c r="DW3087" s="55"/>
      <c r="DX3087" s="55"/>
      <c r="DY3087" s="55"/>
      <c r="DZ3087" s="55"/>
      <c r="EA3087" s="55"/>
      <c r="EB3087" s="55"/>
      <c r="EC3087" s="55"/>
      <c r="ED3087" s="55"/>
      <c r="EE3087" s="55"/>
      <c r="EF3087" s="55"/>
      <c r="EG3087" s="55"/>
      <c r="EH3087" s="55"/>
      <c r="EI3087" s="55"/>
      <c r="EJ3087" s="55"/>
      <c r="EK3087" s="55"/>
      <c r="EL3087" s="55"/>
      <c r="EM3087" s="55"/>
      <c r="EN3087" s="55"/>
      <c r="EO3087" s="55"/>
      <c r="EP3087" s="55"/>
      <c r="EQ3087" s="55"/>
      <c r="ER3087" s="55"/>
      <c r="ES3087" s="55"/>
      <c r="ET3087" s="55"/>
      <c r="EU3087" s="55"/>
      <c r="EV3087" s="55"/>
      <c r="EW3087" s="55"/>
      <c r="EX3087" s="55"/>
      <c r="EY3087" s="55"/>
      <c r="EZ3087" s="55"/>
      <c r="FA3087" s="55"/>
      <c r="FB3087" s="55"/>
      <c r="FC3087" s="55"/>
      <c r="FD3087" s="55"/>
      <c r="FE3087" s="55"/>
      <c r="FF3087" s="55"/>
      <c r="FG3087" s="55"/>
      <c r="FH3087" s="55"/>
      <c r="FI3087" s="55"/>
      <c r="FJ3087" s="55"/>
      <c r="FK3087" s="55"/>
      <c r="FL3087" s="55"/>
      <c r="FM3087" s="55"/>
      <c r="FN3087" s="55"/>
      <c r="FO3087" s="55"/>
      <c r="FP3087" s="55"/>
      <c r="FQ3087" s="55"/>
      <c r="FR3087" s="55"/>
      <c r="FS3087" s="55"/>
      <c r="FT3087" s="55"/>
      <c r="FU3087" s="55"/>
      <c r="FV3087" s="55"/>
      <c r="FW3087" s="55"/>
      <c r="FX3087" s="55"/>
      <c r="FY3087" s="55"/>
      <c r="FZ3087" s="55"/>
      <c r="GA3087" s="55"/>
      <c r="GB3087" s="55"/>
      <c r="GC3087" s="55"/>
      <c r="GD3087" s="55"/>
      <c r="GE3087" s="55"/>
      <c r="GF3087" s="55"/>
      <c r="GG3087" s="55"/>
      <c r="GH3087" s="55"/>
      <c r="GI3087" s="55"/>
      <c r="GJ3087" s="55"/>
      <c r="GK3087" s="55"/>
      <c r="GL3087" s="55"/>
      <c r="GM3087" s="55"/>
      <c r="GN3087" s="55"/>
      <c r="GO3087" s="55"/>
      <c r="GP3087" s="55"/>
      <c r="GQ3087" s="55"/>
      <c r="GR3087" s="55"/>
      <c r="GS3087" s="55"/>
      <c r="GT3087" s="55"/>
      <c r="GU3087" s="55"/>
      <c r="GV3087" s="55"/>
      <c r="GW3087" s="55"/>
      <c r="GX3087" s="55"/>
      <c r="GY3087" s="55"/>
      <c r="GZ3087" s="55"/>
      <c r="HA3087" s="55"/>
      <c r="HB3087" s="55"/>
      <c r="HC3087" s="55"/>
      <c r="HD3087" s="55"/>
      <c r="HE3087" s="55"/>
      <c r="HF3087" s="55"/>
      <c r="HG3087" s="55"/>
      <c r="HH3087" s="55"/>
      <c r="HI3087" s="55"/>
      <c r="HJ3087" s="55"/>
      <c r="HK3087" s="55"/>
      <c r="HL3087" s="55"/>
      <c r="HM3087" s="55"/>
      <c r="HN3087" s="55"/>
      <c r="HO3087" s="55"/>
      <c r="HP3087" s="55"/>
      <c r="HQ3087" s="55"/>
      <c r="HR3087" s="55"/>
      <c r="HS3087" s="55"/>
      <c r="HT3087" s="55"/>
      <c r="HU3087" s="55"/>
      <c r="HV3087" s="55"/>
      <c r="HW3087" s="55"/>
      <c r="HX3087" s="55"/>
      <c r="HY3087" s="55"/>
      <c r="HZ3087" s="55"/>
      <c r="IA3087" s="55"/>
      <c r="IB3087" s="55"/>
      <c r="IC3087" s="55"/>
      <c r="ID3087" s="55"/>
      <c r="IE3087" s="55"/>
      <c r="IF3087" s="55"/>
      <c r="IG3087" s="55"/>
      <c r="IH3087" s="55"/>
      <c r="II3087" s="55"/>
      <c r="IJ3087" s="55"/>
      <c r="IK3087" s="55"/>
      <c r="IL3087" s="55"/>
      <c r="IM3087" s="55"/>
      <c r="IN3087" s="55"/>
      <c r="IO3087" s="55"/>
      <c r="IP3087" s="55"/>
      <c r="IQ3087" s="55"/>
      <c r="IR3087" s="55"/>
      <c r="IS3087" s="55"/>
      <c r="IT3087" s="55"/>
      <c r="IU3087" s="55"/>
      <c r="IV3087" s="55"/>
    </row>
    <row r="3088" spans="1:256" ht="12.5">
      <c r="B3088" s="65">
        <v>1</v>
      </c>
      <c r="C3088" s="66">
        <f t="shared" si="143"/>
        <v>1</v>
      </c>
      <c r="D3088" s="663" t="s">
        <v>90</v>
      </c>
      <c r="E3088" s="248" t="s">
        <v>68</v>
      </c>
      <c r="F3088" s="662" t="s">
        <v>70</v>
      </c>
      <c r="G3088" s="78"/>
      <c r="H3088" s="96" t="s">
        <v>94</v>
      </c>
      <c r="I3088" s="107" t="s">
        <v>3707</v>
      </c>
      <c r="J3088" s="81"/>
      <c r="K3088" s="72"/>
      <c r="L3088" s="72"/>
      <c r="M3088" s="72"/>
      <c r="N3088" s="72"/>
      <c r="O3088" s="72"/>
      <c r="P3088" s="72"/>
      <c r="Q3088" s="833"/>
      <c r="R3088" s="102"/>
      <c r="S3088" s="73"/>
      <c r="T3088" s="102"/>
      <c r="U3088" s="103"/>
      <c r="V3088" s="104"/>
      <c r="W3088" s="55"/>
      <c r="X3088" s="55"/>
      <c r="Y3088" s="55"/>
      <c r="Z3088" s="55"/>
      <c r="AA3088" s="55"/>
      <c r="AB3088" s="55"/>
      <c r="AC3088" s="55"/>
      <c r="AD3088" s="55"/>
      <c r="AE3088" s="55"/>
      <c r="AF3088" s="55"/>
      <c r="AG3088" s="55"/>
      <c r="AH3088" s="55"/>
      <c r="AI3088" s="55"/>
      <c r="AJ3088" s="55"/>
      <c r="AK3088" s="55"/>
      <c r="AL3088" s="55"/>
      <c r="AM3088" s="55"/>
      <c r="AN3088" s="55"/>
      <c r="AO3088" s="55"/>
      <c r="AP3088" s="55"/>
      <c r="AQ3088" s="55"/>
      <c r="AR3088" s="55"/>
      <c r="AS3088" s="55"/>
      <c r="AT3088" s="55"/>
      <c r="AU3088" s="55"/>
      <c r="AV3088" s="55"/>
      <c r="AW3088" s="55"/>
      <c r="AX3088" s="55"/>
      <c r="AY3088" s="55"/>
      <c r="AZ3088" s="55"/>
      <c r="BA3088" s="55"/>
      <c r="BB3088" s="55"/>
      <c r="BC3088" s="55"/>
      <c r="BD3088" s="55"/>
      <c r="BE3088" s="55"/>
      <c r="BF3088" s="55"/>
      <c r="BG3088" s="55"/>
      <c r="BH3088" s="55"/>
      <c r="BI3088" s="55"/>
      <c r="BJ3088" s="55"/>
      <c r="BK3088" s="55"/>
      <c r="BL3088" s="55"/>
      <c r="BM3088" s="55"/>
      <c r="BN3088" s="55"/>
      <c r="BO3088" s="55"/>
      <c r="BP3088" s="55"/>
      <c r="BQ3088" s="55"/>
      <c r="BR3088" s="55"/>
      <c r="BS3088" s="55"/>
      <c r="BT3088" s="55"/>
      <c r="BU3088" s="55"/>
      <c r="BV3088" s="55"/>
      <c r="BW3088" s="55"/>
      <c r="BX3088" s="55"/>
      <c r="BY3088" s="55"/>
      <c r="BZ3088" s="55"/>
      <c r="CA3088" s="55"/>
      <c r="CB3088" s="55"/>
      <c r="CC3088" s="55"/>
      <c r="CD3088" s="55"/>
      <c r="CE3088" s="55"/>
      <c r="CF3088" s="55"/>
      <c r="CG3088" s="55"/>
      <c r="CH3088" s="55"/>
      <c r="CI3088" s="55"/>
      <c r="CJ3088" s="55"/>
      <c r="CK3088" s="55"/>
      <c r="CL3088" s="55"/>
      <c r="CM3088" s="55"/>
      <c r="CN3088" s="55"/>
      <c r="CO3088" s="55"/>
      <c r="CP3088" s="55"/>
      <c r="CQ3088" s="55"/>
      <c r="CR3088" s="55"/>
      <c r="CS3088" s="55"/>
      <c r="CT3088" s="55"/>
      <c r="CU3088" s="55"/>
      <c r="CV3088" s="55"/>
      <c r="CW3088" s="55"/>
      <c r="CX3088" s="55"/>
      <c r="CY3088" s="55"/>
      <c r="CZ3088" s="55"/>
      <c r="DA3088" s="55"/>
      <c r="DB3088" s="55"/>
      <c r="DC3088" s="55"/>
      <c r="DD3088" s="55"/>
      <c r="DE3088" s="55"/>
      <c r="DF3088" s="55"/>
      <c r="DG3088" s="55"/>
      <c r="DH3088" s="55"/>
      <c r="DI3088" s="55"/>
      <c r="DJ3088" s="55"/>
      <c r="DK3088" s="55"/>
      <c r="DL3088" s="55"/>
      <c r="DM3088" s="55"/>
      <c r="DN3088" s="55"/>
      <c r="DO3088" s="55"/>
      <c r="DP3088" s="55"/>
      <c r="DQ3088" s="55"/>
      <c r="DR3088" s="55"/>
      <c r="DS3088" s="55"/>
      <c r="DT3088" s="55"/>
      <c r="DU3088" s="55"/>
      <c r="DV3088" s="55"/>
      <c r="DW3088" s="55"/>
      <c r="DX3088" s="55"/>
      <c r="DY3088" s="55"/>
      <c r="DZ3088" s="55"/>
      <c r="EA3088" s="55"/>
      <c r="EB3088" s="55"/>
      <c r="EC3088" s="55"/>
      <c r="ED3088" s="55"/>
      <c r="EE3088" s="55"/>
      <c r="EF3088" s="55"/>
      <c r="EG3088" s="55"/>
      <c r="EH3088" s="55"/>
      <c r="EI3088" s="55"/>
      <c r="EJ3088" s="55"/>
      <c r="EK3088" s="55"/>
      <c r="EL3088" s="55"/>
      <c r="EM3088" s="55"/>
      <c r="EN3088" s="55"/>
      <c r="EO3088" s="55"/>
      <c r="EP3088" s="55"/>
      <c r="EQ3088" s="55"/>
      <c r="ER3088" s="55"/>
      <c r="ES3088" s="55"/>
      <c r="ET3088" s="55"/>
      <c r="EU3088" s="55"/>
      <c r="EV3088" s="55"/>
      <c r="EW3088" s="55"/>
      <c r="EX3088" s="55"/>
      <c r="EY3088" s="55"/>
      <c r="EZ3088" s="55"/>
      <c r="FA3088" s="55"/>
      <c r="FB3088" s="55"/>
      <c r="FC3088" s="55"/>
      <c r="FD3088" s="55"/>
      <c r="FE3088" s="55"/>
      <c r="FF3088" s="55"/>
      <c r="FG3088" s="55"/>
      <c r="FH3088" s="55"/>
      <c r="FI3088" s="55"/>
      <c r="FJ3088" s="55"/>
      <c r="FK3088" s="55"/>
      <c r="FL3088" s="55"/>
      <c r="FM3088" s="55"/>
      <c r="FN3088" s="55"/>
      <c r="FO3088" s="55"/>
      <c r="FP3088" s="55"/>
      <c r="FQ3088" s="55"/>
      <c r="FR3088" s="55"/>
      <c r="FS3088" s="55"/>
      <c r="FT3088" s="55"/>
      <c r="FU3088" s="55"/>
      <c r="FV3088" s="55"/>
      <c r="FW3088" s="55"/>
      <c r="FX3088" s="55"/>
      <c r="FY3088" s="55"/>
      <c r="FZ3088" s="55"/>
      <c r="GA3088" s="55"/>
      <c r="GB3088" s="55"/>
      <c r="GC3088" s="55"/>
      <c r="GD3088" s="55"/>
      <c r="GE3088" s="55"/>
      <c r="GF3088" s="55"/>
      <c r="GG3088" s="55"/>
      <c r="GH3088" s="55"/>
      <c r="GI3088" s="55"/>
      <c r="GJ3088" s="55"/>
      <c r="GK3088" s="55"/>
      <c r="GL3088" s="55"/>
      <c r="GM3088" s="55"/>
      <c r="GN3088" s="55"/>
      <c r="GO3088" s="55"/>
      <c r="GP3088" s="55"/>
      <c r="GQ3088" s="55"/>
      <c r="GR3088" s="55"/>
      <c r="GS3088" s="55"/>
      <c r="GT3088" s="55"/>
      <c r="GU3088" s="55"/>
      <c r="GV3088" s="55"/>
      <c r="GW3088" s="55"/>
      <c r="GX3088" s="55"/>
      <c r="GY3088" s="55"/>
      <c r="GZ3088" s="55"/>
      <c r="HA3088" s="55"/>
      <c r="HB3088" s="55"/>
      <c r="HC3088" s="55"/>
      <c r="HD3088" s="55"/>
      <c r="HE3088" s="55"/>
      <c r="HF3088" s="55"/>
      <c r="HG3088" s="55"/>
      <c r="HH3088" s="55"/>
      <c r="HI3088" s="55"/>
      <c r="HJ3088" s="55"/>
      <c r="HK3088" s="55"/>
      <c r="HL3088" s="55"/>
      <c r="HM3088" s="55"/>
      <c r="HN3088" s="55"/>
      <c r="HO3088" s="55"/>
      <c r="HP3088" s="55"/>
      <c r="HQ3088" s="55"/>
      <c r="HR3088" s="55"/>
      <c r="HS3088" s="55"/>
      <c r="HT3088" s="55"/>
      <c r="HU3088" s="55"/>
      <c r="HV3088" s="55"/>
      <c r="HW3088" s="55"/>
      <c r="HX3088" s="55"/>
      <c r="HY3088" s="55"/>
      <c r="HZ3088" s="55"/>
      <c r="IA3088" s="55"/>
      <c r="IB3088" s="55"/>
      <c r="IC3088" s="55"/>
      <c r="ID3088" s="55"/>
      <c r="IE3088" s="55"/>
      <c r="IF3088" s="55"/>
      <c r="IG3088" s="55"/>
      <c r="IH3088" s="55"/>
      <c r="II3088" s="55"/>
      <c r="IJ3088" s="55"/>
      <c r="IK3088" s="55"/>
      <c r="IL3088" s="55"/>
      <c r="IM3088" s="55"/>
      <c r="IN3088" s="55"/>
      <c r="IO3088" s="55"/>
      <c r="IP3088" s="55"/>
      <c r="IQ3088" s="55"/>
      <c r="IR3088" s="55"/>
      <c r="IS3088" s="55"/>
      <c r="IT3088" s="55"/>
      <c r="IU3088" s="55"/>
      <c r="IV3088" s="55"/>
    </row>
    <row r="3089" spans="1:256" s="55" customFormat="1" ht="10.5">
      <c r="A3089" s="217"/>
      <c r="B3089" s="65">
        <v>1</v>
      </c>
      <c r="C3089" s="66">
        <f>IF(E3089="A",4,IF(E3089="B",3,IF(E3089="C",2,IF(E3089="D",1,0))))</f>
        <v>2</v>
      </c>
      <c r="D3089" s="99" t="s">
        <v>99</v>
      </c>
      <c r="E3089" s="77" t="s">
        <v>90</v>
      </c>
      <c r="F3089" s="76" t="s">
        <v>87</v>
      </c>
      <c r="G3089" s="78"/>
      <c r="H3089" s="96" t="s">
        <v>122</v>
      </c>
      <c r="I3089" s="107" t="s">
        <v>3708</v>
      </c>
      <c r="J3089" s="81" t="s">
        <v>10</v>
      </c>
      <c r="K3089" s="72"/>
      <c r="L3089" s="72"/>
      <c r="M3089" s="72"/>
      <c r="N3089" s="72"/>
      <c r="O3089" s="72"/>
      <c r="P3089" s="72"/>
      <c r="Q3089" s="833"/>
      <c r="R3089" s="102"/>
      <c r="S3089" s="73"/>
      <c r="T3089" s="102"/>
      <c r="U3089" s="103"/>
      <c r="V3089" s="104"/>
    </row>
    <row r="3090" spans="1:256" ht="12.5">
      <c r="B3090" s="65">
        <v>1</v>
      </c>
      <c r="C3090" s="66">
        <f>IF(E3090="A",4,IF(E3090="B",3,IF(E3090="C",2,IF(E3090="D",1,0))))</f>
        <v>4</v>
      </c>
      <c r="D3090" s="77" t="s">
        <v>90</v>
      </c>
      <c r="E3090" s="76" t="s">
        <v>68</v>
      </c>
      <c r="F3090" s="77" t="s">
        <v>90</v>
      </c>
      <c r="G3090" s="78"/>
      <c r="H3090" s="96" t="s">
        <v>101</v>
      </c>
      <c r="I3090" s="107" t="s">
        <v>3709</v>
      </c>
      <c r="J3090" s="81"/>
      <c r="K3090" s="72"/>
      <c r="L3090" s="72"/>
      <c r="M3090" s="72"/>
      <c r="N3090" s="72"/>
      <c r="O3090" s="72"/>
      <c r="P3090" s="72"/>
      <c r="Q3090" s="833"/>
      <c r="R3090" s="102"/>
      <c r="S3090" s="73"/>
      <c r="T3090" s="102"/>
      <c r="U3090" s="103"/>
      <c r="V3090" s="104"/>
    </row>
    <row r="3091" spans="1:256" ht="12.5">
      <c r="A3091" s="305"/>
      <c r="B3091" s="65">
        <v>1</v>
      </c>
      <c r="C3091" s="66">
        <f>IF(E3091="A",1,IF(E3091="B",1,0))</f>
        <v>0</v>
      </c>
      <c r="D3091" s="76" t="s">
        <v>87</v>
      </c>
      <c r="E3091" s="77" t="s">
        <v>90</v>
      </c>
      <c r="F3091" s="99" t="s">
        <v>70</v>
      </c>
      <c r="G3091" s="78"/>
      <c r="H3091" s="96" t="s">
        <v>104</v>
      </c>
      <c r="I3091" s="107" t="s">
        <v>3710</v>
      </c>
      <c r="J3091" s="81"/>
      <c r="K3091" s="72"/>
      <c r="L3091" s="72"/>
      <c r="M3091" s="72"/>
      <c r="N3091" s="72"/>
      <c r="O3091" s="72"/>
      <c r="P3091" s="72"/>
      <c r="Q3091" s="833"/>
      <c r="R3091" s="102"/>
      <c r="S3091" s="73"/>
      <c r="T3091" s="102"/>
      <c r="U3091" s="103"/>
      <c r="V3091" s="104"/>
      <c r="W3091" s="55"/>
      <c r="X3091" s="55"/>
      <c r="Y3091" s="55"/>
      <c r="Z3091" s="55"/>
      <c r="AA3091" s="55"/>
      <c r="AB3091" s="55"/>
      <c r="AC3091" s="55"/>
      <c r="AD3091" s="55"/>
      <c r="AE3091" s="55"/>
      <c r="AF3091" s="55"/>
      <c r="AG3091" s="55"/>
      <c r="AH3091" s="55"/>
      <c r="AI3091" s="55"/>
      <c r="AJ3091" s="55"/>
      <c r="AK3091" s="55"/>
      <c r="AL3091" s="55"/>
      <c r="AM3091" s="55"/>
      <c r="AN3091" s="55"/>
      <c r="AO3091" s="55"/>
      <c r="AP3091" s="55"/>
      <c r="AQ3091" s="55"/>
      <c r="AR3091" s="55"/>
      <c r="AS3091" s="55"/>
      <c r="AT3091" s="55"/>
      <c r="AU3091" s="55"/>
      <c r="AV3091" s="55"/>
      <c r="AW3091" s="55"/>
      <c r="AX3091" s="55"/>
      <c r="AY3091" s="55"/>
      <c r="AZ3091" s="55"/>
      <c r="BA3091" s="55"/>
      <c r="BB3091" s="55"/>
      <c r="BC3091" s="55"/>
      <c r="BD3091" s="55"/>
      <c r="BE3091" s="55"/>
      <c r="BF3091" s="55"/>
      <c r="BG3091" s="55"/>
      <c r="BH3091" s="55"/>
      <c r="BI3091" s="55"/>
      <c r="BJ3091" s="55"/>
      <c r="BK3091" s="55"/>
      <c r="BL3091" s="55"/>
      <c r="BM3091" s="55"/>
      <c r="BN3091" s="55"/>
      <c r="BO3091" s="55"/>
      <c r="BP3091" s="55"/>
      <c r="BQ3091" s="55"/>
      <c r="BR3091" s="55"/>
      <c r="BS3091" s="55"/>
      <c r="BT3091" s="55"/>
      <c r="BU3091" s="55"/>
      <c r="BV3091" s="55"/>
      <c r="BW3091" s="55"/>
      <c r="BX3091" s="55"/>
      <c r="BY3091" s="55"/>
      <c r="BZ3091" s="55"/>
      <c r="CA3091" s="55"/>
      <c r="CB3091" s="55"/>
      <c r="CC3091" s="55"/>
      <c r="CD3091" s="55"/>
      <c r="CE3091" s="55"/>
      <c r="CF3091" s="55"/>
      <c r="CG3091" s="55"/>
      <c r="CH3091" s="55"/>
      <c r="CI3091" s="55"/>
      <c r="CJ3091" s="55"/>
      <c r="CK3091" s="55"/>
      <c r="CL3091" s="55"/>
      <c r="CM3091" s="55"/>
      <c r="CN3091" s="55"/>
      <c r="CO3091" s="55"/>
      <c r="CP3091" s="55"/>
      <c r="CQ3091" s="55"/>
      <c r="CR3091" s="55"/>
      <c r="CS3091" s="55"/>
      <c r="CT3091" s="55"/>
      <c r="CU3091" s="55"/>
      <c r="CV3091" s="55"/>
      <c r="CW3091" s="55"/>
      <c r="CX3091" s="55"/>
      <c r="CY3091" s="55"/>
      <c r="CZ3091" s="55"/>
      <c r="DA3091" s="55"/>
      <c r="DB3091" s="55"/>
      <c r="DC3091" s="55"/>
      <c r="DD3091" s="55"/>
      <c r="DE3091" s="55"/>
      <c r="DF3091" s="55"/>
      <c r="DG3091" s="55"/>
      <c r="DH3091" s="55"/>
      <c r="DI3091" s="55"/>
      <c r="DJ3091" s="55"/>
      <c r="DK3091" s="55"/>
      <c r="DL3091" s="55"/>
      <c r="DM3091" s="55"/>
      <c r="DN3091" s="55"/>
      <c r="DO3091" s="55"/>
      <c r="DP3091" s="55"/>
      <c r="DQ3091" s="55"/>
      <c r="DR3091" s="55"/>
      <c r="DS3091" s="55"/>
      <c r="DT3091" s="55"/>
      <c r="DU3091" s="55"/>
      <c r="DV3091" s="55"/>
      <c r="DW3091" s="55"/>
      <c r="DX3091" s="55"/>
      <c r="DY3091" s="55"/>
      <c r="DZ3091" s="55"/>
      <c r="EA3091" s="55"/>
      <c r="EB3091" s="55"/>
      <c r="EC3091" s="55"/>
      <c r="ED3091" s="55"/>
      <c r="EE3091" s="55"/>
      <c r="EF3091" s="55"/>
      <c r="EG3091" s="55"/>
      <c r="EH3091" s="55"/>
      <c r="EI3091" s="55"/>
      <c r="EJ3091" s="55"/>
      <c r="EK3091" s="55"/>
      <c r="EL3091" s="55"/>
      <c r="EM3091" s="55"/>
      <c r="EN3091" s="55"/>
      <c r="EO3091" s="55"/>
      <c r="EP3091" s="55"/>
      <c r="EQ3091" s="55"/>
      <c r="ER3091" s="55"/>
      <c r="ES3091" s="55"/>
      <c r="ET3091" s="55"/>
      <c r="EU3091" s="55"/>
      <c r="EV3091" s="55"/>
      <c r="EW3091" s="55"/>
      <c r="EX3091" s="55"/>
      <c r="EY3091" s="55"/>
      <c r="EZ3091" s="55"/>
      <c r="FA3091" s="55"/>
      <c r="FB3091" s="55"/>
      <c r="FC3091" s="55"/>
      <c r="FD3091" s="55"/>
      <c r="FE3091" s="55"/>
      <c r="FF3091" s="55"/>
      <c r="FG3091" s="55"/>
      <c r="FH3091" s="55"/>
      <c r="FI3091" s="55"/>
      <c r="FJ3091" s="55"/>
      <c r="FK3091" s="55"/>
      <c r="FL3091" s="55"/>
      <c r="FM3091" s="55"/>
      <c r="FN3091" s="55"/>
      <c r="FO3091" s="55"/>
      <c r="FP3091" s="55"/>
      <c r="FQ3091" s="55"/>
      <c r="FR3091" s="55"/>
      <c r="FS3091" s="55"/>
      <c r="FT3091" s="55"/>
      <c r="FU3091" s="55"/>
      <c r="FV3091" s="55"/>
      <c r="FW3091" s="55"/>
      <c r="FX3091" s="55"/>
      <c r="FY3091" s="55"/>
      <c r="FZ3091" s="55"/>
      <c r="GA3091" s="55"/>
      <c r="GB3091" s="55"/>
      <c r="GC3091" s="55"/>
      <c r="GD3091" s="55"/>
      <c r="GE3091" s="55"/>
      <c r="GF3091" s="55"/>
      <c r="GG3091" s="55"/>
      <c r="GH3091" s="55"/>
      <c r="GI3091" s="55"/>
      <c r="GJ3091" s="55"/>
      <c r="GK3091" s="55"/>
      <c r="GL3091" s="55"/>
      <c r="GM3091" s="55"/>
      <c r="GN3091" s="55"/>
      <c r="GO3091" s="55"/>
      <c r="GP3091" s="55"/>
      <c r="GQ3091" s="55"/>
      <c r="GR3091" s="55"/>
      <c r="GS3091" s="55"/>
      <c r="GT3091" s="55"/>
      <c r="GU3091" s="55"/>
      <c r="GV3091" s="55"/>
      <c r="GW3091" s="55"/>
      <c r="GX3091" s="55"/>
      <c r="GY3091" s="55"/>
      <c r="GZ3091" s="55"/>
      <c r="HA3091" s="55"/>
      <c r="HB3091" s="55"/>
      <c r="HC3091" s="55"/>
      <c r="HD3091" s="55"/>
      <c r="HE3091" s="55"/>
      <c r="HF3091" s="55"/>
      <c r="HG3091" s="55"/>
      <c r="HH3091" s="55"/>
      <c r="HI3091" s="55"/>
      <c r="HJ3091" s="55"/>
      <c r="HK3091" s="55"/>
      <c r="HL3091" s="55"/>
      <c r="HM3091" s="55"/>
      <c r="HN3091" s="55"/>
      <c r="HO3091" s="55"/>
      <c r="HP3091" s="55"/>
      <c r="HQ3091" s="55"/>
      <c r="HR3091" s="55"/>
      <c r="HS3091" s="55"/>
      <c r="HT3091" s="55"/>
      <c r="HU3091" s="55"/>
      <c r="HV3091" s="55"/>
      <c r="HW3091" s="55"/>
      <c r="HX3091" s="55"/>
      <c r="HY3091" s="55"/>
      <c r="HZ3091" s="55"/>
      <c r="IA3091" s="55"/>
      <c r="IB3091" s="55"/>
      <c r="IC3091" s="55"/>
      <c r="ID3091" s="55"/>
      <c r="IE3091" s="55"/>
      <c r="IF3091" s="55"/>
      <c r="IG3091" s="55"/>
      <c r="IH3091" s="55"/>
      <c r="II3091" s="55"/>
      <c r="IJ3091" s="55"/>
      <c r="IK3091" s="55"/>
      <c r="IL3091" s="55"/>
      <c r="IM3091" s="55"/>
      <c r="IN3091" s="55"/>
      <c r="IO3091" s="55"/>
      <c r="IP3091" s="55"/>
      <c r="IQ3091" s="55"/>
      <c r="IR3091" s="55"/>
      <c r="IS3091" s="55"/>
      <c r="IT3091" s="55"/>
      <c r="IU3091" s="55"/>
      <c r="IV3091" s="55"/>
    </row>
    <row r="3092" spans="1:256" ht="12.5">
      <c r="A3092"/>
      <c r="B3092" s="65">
        <v>1</v>
      </c>
      <c r="C3092" s="66">
        <f>IF(E3092="A",1,IF(E3092="B",1,0))</f>
        <v>0</v>
      </c>
      <c r="D3092" s="658" t="s">
        <v>68</v>
      </c>
      <c r="E3092" s="659" t="s">
        <v>90</v>
      </c>
      <c r="F3092" s="658" t="s">
        <v>68</v>
      </c>
      <c r="G3092" s="78"/>
      <c r="H3092" s="96" t="s">
        <v>129</v>
      </c>
      <c r="I3092" s="107" t="s">
        <v>3711</v>
      </c>
      <c r="J3092" s="81"/>
      <c r="K3092" s="72"/>
      <c r="L3092" s="72"/>
      <c r="M3092" s="72"/>
      <c r="N3092" s="72"/>
      <c r="O3092" s="72"/>
      <c r="P3092" s="72"/>
      <c r="Q3092" s="833"/>
      <c r="R3092" s="102"/>
      <c r="S3092" s="73"/>
      <c r="T3092" s="102"/>
      <c r="U3092" s="103"/>
      <c r="V3092" s="104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  <c r="BJ3092"/>
      <c r="BK3092"/>
      <c r="BL3092"/>
      <c r="BM3092"/>
      <c r="BN3092"/>
      <c r="BO3092"/>
      <c r="BP3092"/>
      <c r="BQ3092"/>
      <c r="BR3092"/>
      <c r="BS3092"/>
      <c r="BT3092"/>
      <c r="BU3092"/>
      <c r="BV3092"/>
      <c r="BW3092"/>
      <c r="BX3092"/>
      <c r="BY3092"/>
      <c r="BZ3092"/>
      <c r="CA3092"/>
      <c r="CB3092"/>
      <c r="CC3092"/>
      <c r="CD3092"/>
      <c r="CE3092"/>
      <c r="CF3092"/>
      <c r="CG3092"/>
      <c r="CH3092"/>
      <c r="CI3092"/>
      <c r="CJ3092"/>
      <c r="CK3092"/>
      <c r="CL3092"/>
      <c r="CM3092"/>
      <c r="CN3092"/>
      <c r="CO3092"/>
      <c r="CP3092"/>
      <c r="CQ3092"/>
      <c r="CR3092"/>
      <c r="CS3092"/>
      <c r="CT3092"/>
      <c r="CU3092"/>
      <c r="CV3092"/>
      <c r="CW3092"/>
      <c r="CX3092"/>
      <c r="CY3092"/>
      <c r="CZ3092"/>
      <c r="DA3092"/>
      <c r="DB3092"/>
      <c r="DC3092"/>
      <c r="DD3092"/>
      <c r="DE3092"/>
      <c r="DF3092"/>
      <c r="DG3092"/>
      <c r="DH3092"/>
      <c r="DI3092"/>
      <c r="DJ3092"/>
      <c r="DK3092"/>
      <c r="DL3092"/>
      <c r="DM3092"/>
      <c r="DN3092"/>
      <c r="DO3092"/>
      <c r="DP3092"/>
      <c r="DQ3092"/>
      <c r="DR3092"/>
      <c r="DS3092"/>
      <c r="DT3092"/>
      <c r="DU3092"/>
      <c r="DV3092"/>
      <c r="DW3092"/>
      <c r="DX3092"/>
      <c r="DY3092"/>
      <c r="DZ3092"/>
      <c r="EA3092"/>
      <c r="EB3092"/>
      <c r="EC3092"/>
      <c r="ED3092"/>
      <c r="EE3092"/>
      <c r="EF3092"/>
      <c r="EG3092"/>
      <c r="EH3092"/>
      <c r="EI3092"/>
      <c r="EJ3092"/>
      <c r="EK3092"/>
      <c r="EL3092"/>
      <c r="EM3092"/>
      <c r="EN3092"/>
      <c r="EO3092"/>
      <c r="EP3092"/>
      <c r="EQ3092"/>
      <c r="ER3092"/>
      <c r="ES3092"/>
      <c r="ET3092"/>
      <c r="EU3092"/>
      <c r="EV3092"/>
      <c r="EW3092"/>
      <c r="EX3092"/>
      <c r="EY3092"/>
      <c r="EZ3092"/>
      <c r="FA3092"/>
      <c r="FB3092"/>
      <c r="FC3092"/>
      <c r="FD3092"/>
      <c r="FE3092"/>
      <c r="FF3092"/>
      <c r="FG3092"/>
      <c r="FH3092"/>
      <c r="FI3092"/>
      <c r="FJ3092"/>
      <c r="FK3092"/>
      <c r="FL3092"/>
      <c r="FM3092"/>
      <c r="FN3092"/>
      <c r="FO3092"/>
      <c r="FP3092"/>
      <c r="FQ3092"/>
      <c r="FR3092"/>
      <c r="FS3092"/>
      <c r="FT3092"/>
      <c r="FU3092"/>
      <c r="FV3092"/>
      <c r="FW3092"/>
      <c r="FX3092"/>
      <c r="FY3092"/>
      <c r="FZ3092"/>
      <c r="GA3092"/>
      <c r="GB3092"/>
      <c r="GC3092"/>
      <c r="GD3092"/>
      <c r="GE3092"/>
      <c r="GF3092"/>
      <c r="GG3092"/>
      <c r="GH3092"/>
      <c r="GI3092"/>
      <c r="GJ3092"/>
      <c r="GK3092"/>
      <c r="GL3092"/>
      <c r="GM3092"/>
      <c r="GN3092"/>
      <c r="GO3092"/>
      <c r="GP3092"/>
      <c r="GQ3092"/>
      <c r="GR3092"/>
      <c r="GS3092"/>
      <c r="GT3092"/>
      <c r="GU3092"/>
      <c r="GV3092"/>
      <c r="GW3092"/>
      <c r="GX3092"/>
      <c r="GY3092"/>
      <c r="GZ3092"/>
      <c r="HA3092"/>
      <c r="HB3092"/>
      <c r="HC3092"/>
      <c r="HD3092"/>
      <c r="HE3092"/>
      <c r="HF3092"/>
      <c r="HG3092"/>
      <c r="HH3092"/>
      <c r="HI3092"/>
      <c r="HJ3092"/>
      <c r="HK3092"/>
      <c r="HL3092"/>
      <c r="HM3092"/>
      <c r="HN3092"/>
      <c r="HO3092"/>
      <c r="HP3092"/>
      <c r="HQ3092"/>
      <c r="HR3092"/>
      <c r="HS3092"/>
      <c r="HT3092"/>
      <c r="HU3092"/>
      <c r="HV3092"/>
      <c r="HW3092"/>
      <c r="HX3092"/>
      <c r="HY3092"/>
      <c r="HZ3092"/>
      <c r="IA3092"/>
      <c r="IB3092"/>
      <c r="IC3092"/>
      <c r="ID3092"/>
      <c r="IE3092"/>
      <c r="IF3092"/>
      <c r="IG3092"/>
      <c r="IH3092"/>
      <c r="II3092"/>
      <c r="IJ3092"/>
      <c r="IK3092"/>
      <c r="IL3092"/>
      <c r="IM3092"/>
      <c r="IN3092"/>
      <c r="IO3092"/>
      <c r="IP3092"/>
      <c r="IQ3092"/>
      <c r="IR3092"/>
      <c r="IS3092"/>
      <c r="IT3092"/>
      <c r="IU3092"/>
      <c r="IV3092"/>
    </row>
    <row r="3093" spans="1:256" ht="12.5">
      <c r="B3093" s="65">
        <v>1</v>
      </c>
      <c r="C3093" s="66">
        <f>IF(E3093="A",4,IF(E3093="B",3,IF(E3093="C",2,IF(E3093="D",1,0))))</f>
        <v>0</v>
      </c>
      <c r="D3093" s="76" t="s">
        <v>87</v>
      </c>
      <c r="E3093" s="99" t="s">
        <v>99</v>
      </c>
      <c r="F3093" s="99" t="s">
        <v>70</v>
      </c>
      <c r="G3093" s="78"/>
      <c r="H3093" s="96" t="s">
        <v>148</v>
      </c>
      <c r="I3093" s="107" t="s">
        <v>3712</v>
      </c>
      <c r="J3093" s="81" t="s">
        <v>616</v>
      </c>
      <c r="K3093" s="72"/>
      <c r="L3093" s="72"/>
      <c r="M3093" s="72"/>
      <c r="N3093" s="72"/>
      <c r="O3093" s="72"/>
      <c r="P3093" s="72"/>
      <c r="Q3093" s="833"/>
      <c r="R3093" s="102"/>
      <c r="S3093" s="73"/>
      <c r="T3093" s="102"/>
      <c r="U3093" s="103"/>
      <c r="V3093" s="104"/>
      <c r="W3093" s="55"/>
      <c r="X3093" s="55"/>
      <c r="Y3093" s="55"/>
      <c r="Z3093" s="55"/>
      <c r="AA3093" s="55"/>
      <c r="AB3093" s="55"/>
      <c r="AC3093" s="55"/>
      <c r="AD3093" s="55"/>
      <c r="AE3093" s="55"/>
      <c r="AF3093" s="55"/>
      <c r="AG3093" s="55"/>
      <c r="AH3093" s="55"/>
      <c r="AI3093" s="55"/>
      <c r="AJ3093" s="55"/>
      <c r="AK3093" s="55"/>
      <c r="AL3093" s="55"/>
      <c r="AM3093" s="55"/>
      <c r="AN3093" s="55"/>
      <c r="AO3093" s="55"/>
      <c r="AP3093" s="55"/>
      <c r="AQ3093" s="55"/>
      <c r="AR3093" s="55"/>
      <c r="AS3093" s="55"/>
      <c r="AT3093" s="55"/>
      <c r="AU3093" s="55"/>
      <c r="AV3093" s="55"/>
      <c r="AW3093" s="55"/>
      <c r="AX3093" s="55"/>
      <c r="AY3093" s="55"/>
      <c r="AZ3093" s="55"/>
      <c r="BA3093" s="55"/>
      <c r="BB3093" s="55"/>
      <c r="BC3093" s="55"/>
      <c r="BD3093" s="55"/>
      <c r="BE3093" s="55"/>
      <c r="BF3093" s="55"/>
      <c r="BG3093" s="55"/>
      <c r="BH3093" s="55"/>
      <c r="BI3093" s="55"/>
      <c r="BJ3093" s="55"/>
      <c r="BK3093" s="55"/>
      <c r="BL3093" s="55"/>
      <c r="BM3093" s="55"/>
      <c r="BN3093" s="55"/>
      <c r="BO3093" s="55"/>
      <c r="BP3093" s="55"/>
      <c r="BQ3093" s="55"/>
      <c r="BR3093" s="55"/>
      <c r="BS3093" s="55"/>
      <c r="BT3093" s="55"/>
      <c r="BU3093" s="55"/>
      <c r="BV3093" s="55"/>
      <c r="BW3093" s="55"/>
      <c r="BX3093" s="55"/>
      <c r="BY3093" s="55"/>
      <c r="BZ3093" s="55"/>
      <c r="CA3093" s="55"/>
      <c r="CB3093" s="55"/>
      <c r="CC3093" s="55"/>
      <c r="CD3093" s="55"/>
      <c r="CE3093" s="55"/>
      <c r="CF3093" s="55"/>
      <c r="CG3093" s="55"/>
      <c r="CH3093" s="55"/>
      <c r="CI3093" s="55"/>
      <c r="CJ3093" s="55"/>
      <c r="CK3093" s="55"/>
      <c r="CL3093" s="55"/>
      <c r="CM3093" s="55"/>
      <c r="CN3093" s="55"/>
      <c r="CO3093" s="55"/>
      <c r="CP3093" s="55"/>
      <c r="CQ3093" s="55"/>
      <c r="CR3093" s="55"/>
      <c r="CS3093" s="55"/>
      <c r="CT3093" s="55"/>
      <c r="CU3093" s="55"/>
      <c r="CV3093" s="55"/>
      <c r="CW3093" s="55"/>
      <c r="CX3093" s="55"/>
      <c r="CY3093" s="55"/>
      <c r="CZ3093" s="55"/>
      <c r="DA3093" s="55"/>
      <c r="DB3093" s="55"/>
      <c r="DC3093" s="55"/>
      <c r="DD3093" s="55"/>
      <c r="DE3093" s="55"/>
      <c r="DF3093" s="55"/>
      <c r="DG3093" s="55"/>
      <c r="DH3093" s="55"/>
      <c r="DI3093" s="55"/>
      <c r="DJ3093" s="55"/>
      <c r="DK3093" s="55"/>
      <c r="DL3093" s="55"/>
      <c r="DM3093" s="55"/>
      <c r="DN3093" s="55"/>
      <c r="DO3093" s="55"/>
      <c r="DP3093" s="55"/>
      <c r="DQ3093" s="55"/>
      <c r="DR3093" s="55"/>
      <c r="DS3093" s="55"/>
      <c r="DT3093" s="55"/>
      <c r="DU3093" s="55"/>
      <c r="DV3093" s="55"/>
      <c r="DW3093" s="55"/>
      <c r="DX3093" s="55"/>
      <c r="DY3093" s="55"/>
      <c r="DZ3093" s="55"/>
      <c r="EA3093" s="55"/>
      <c r="EB3093" s="55"/>
      <c r="EC3093" s="55"/>
      <c r="ED3093" s="55"/>
      <c r="EE3093" s="55"/>
      <c r="EF3093" s="55"/>
      <c r="EG3093" s="55"/>
      <c r="EH3093" s="55"/>
      <c r="EI3093" s="55"/>
      <c r="EJ3093" s="55"/>
      <c r="EK3093" s="55"/>
      <c r="EL3093" s="55"/>
      <c r="EM3093" s="55"/>
      <c r="EN3093" s="55"/>
      <c r="EO3093" s="55"/>
      <c r="EP3093" s="55"/>
      <c r="EQ3093" s="55"/>
      <c r="ER3093" s="55"/>
      <c r="ES3093" s="55"/>
      <c r="ET3093" s="55"/>
      <c r="EU3093" s="55"/>
      <c r="EV3093" s="55"/>
      <c r="EW3093" s="55"/>
      <c r="EX3093" s="55"/>
      <c r="EY3093" s="55"/>
      <c r="EZ3093" s="55"/>
      <c r="FA3093" s="55"/>
      <c r="FB3093" s="55"/>
      <c r="FC3093" s="55"/>
      <c r="FD3093" s="55"/>
      <c r="FE3093" s="55"/>
      <c r="FF3093" s="55"/>
      <c r="FG3093" s="55"/>
      <c r="FH3093" s="55"/>
      <c r="FI3093" s="55"/>
      <c r="FJ3093" s="55"/>
      <c r="FK3093" s="55"/>
      <c r="FL3093" s="55"/>
      <c r="FM3093" s="55"/>
      <c r="FN3093" s="55"/>
      <c r="FO3093" s="55"/>
      <c r="FP3093" s="55"/>
      <c r="FQ3093" s="55"/>
      <c r="FR3093" s="55"/>
      <c r="FS3093" s="55"/>
      <c r="FT3093" s="55"/>
      <c r="FU3093" s="55"/>
      <c r="FV3093" s="55"/>
      <c r="FW3093" s="55"/>
      <c r="FX3093" s="55"/>
      <c r="FY3093" s="55"/>
      <c r="FZ3093" s="55"/>
      <c r="GA3093" s="55"/>
      <c r="GB3093" s="55"/>
      <c r="GC3093" s="55"/>
      <c r="GD3093" s="55"/>
      <c r="GE3093" s="55"/>
      <c r="GF3093" s="55"/>
      <c r="GG3093" s="55"/>
      <c r="GH3093" s="55"/>
      <c r="GI3093" s="55"/>
      <c r="GJ3093" s="55"/>
      <c r="GK3093" s="55"/>
      <c r="GL3093" s="55"/>
      <c r="GM3093" s="55"/>
      <c r="GN3093" s="55"/>
      <c r="GO3093" s="55"/>
      <c r="GP3093" s="55"/>
      <c r="GQ3093" s="55"/>
      <c r="GR3093" s="55"/>
      <c r="GS3093" s="55"/>
      <c r="GT3093" s="55"/>
      <c r="GU3093" s="55"/>
      <c r="GV3093" s="55"/>
      <c r="GW3093" s="55"/>
      <c r="GX3093" s="55"/>
      <c r="GY3093" s="55"/>
      <c r="GZ3093" s="55"/>
      <c r="HA3093" s="55"/>
      <c r="HB3093" s="55"/>
      <c r="HC3093" s="55"/>
      <c r="HD3093" s="55"/>
      <c r="HE3093" s="55"/>
      <c r="HF3093" s="55"/>
      <c r="HG3093" s="55"/>
      <c r="HH3093" s="55"/>
      <c r="HI3093" s="55"/>
      <c r="HJ3093" s="55"/>
      <c r="HK3093" s="55"/>
      <c r="HL3093" s="55"/>
      <c r="HM3093" s="55"/>
      <c r="HN3093" s="55"/>
      <c r="HO3093" s="55"/>
      <c r="HP3093" s="55"/>
      <c r="HQ3093" s="55"/>
      <c r="HR3093" s="55"/>
      <c r="HS3093" s="55"/>
      <c r="HT3093" s="55"/>
      <c r="HU3093" s="55"/>
      <c r="HV3093" s="55"/>
      <c r="HW3093" s="55"/>
      <c r="HX3093" s="55"/>
      <c r="HY3093" s="55"/>
      <c r="HZ3093" s="55"/>
      <c r="IA3093" s="55"/>
      <c r="IB3093" s="55"/>
      <c r="IC3093" s="55"/>
      <c r="ID3093" s="55"/>
      <c r="IE3093" s="55"/>
      <c r="IF3093" s="55"/>
      <c r="IG3093" s="55"/>
      <c r="IH3093" s="55"/>
      <c r="II3093" s="55"/>
      <c r="IJ3093" s="55"/>
      <c r="IK3093" s="55"/>
      <c r="IL3093" s="55"/>
      <c r="IM3093" s="55"/>
      <c r="IN3093" s="55"/>
      <c r="IO3093" s="55"/>
      <c r="IP3093" s="55"/>
      <c r="IQ3093" s="55"/>
      <c r="IR3093" s="55"/>
      <c r="IS3093" s="55"/>
      <c r="IT3093" s="55"/>
      <c r="IU3093" s="55"/>
      <c r="IV3093" s="55"/>
    </row>
    <row r="3094" spans="1:256" ht="12.5">
      <c r="B3094" s="65">
        <v>1</v>
      </c>
      <c r="C3094" s="66">
        <f>IF(E3094="A",1,IF(E3094="B",1,0))</f>
        <v>0</v>
      </c>
      <c r="D3094" s="658" t="s">
        <v>68</v>
      </c>
      <c r="E3094" s="656" t="s">
        <v>99</v>
      </c>
      <c r="F3094" s="658" t="s">
        <v>87</v>
      </c>
      <c r="G3094" s="78"/>
      <c r="H3094" s="96" t="s">
        <v>131</v>
      </c>
      <c r="I3094" s="107" t="s">
        <v>3713</v>
      </c>
      <c r="J3094" s="81"/>
      <c r="K3094" s="72"/>
      <c r="L3094" s="72"/>
      <c r="M3094" s="72"/>
      <c r="N3094" s="72"/>
      <c r="O3094" s="72"/>
      <c r="P3094" s="72"/>
      <c r="Q3094" s="833"/>
      <c r="R3094" s="102"/>
      <c r="S3094" s="73"/>
      <c r="T3094" s="102"/>
      <c r="U3094" s="103"/>
      <c r="V3094" s="104"/>
      <c r="W3094" s="55"/>
      <c r="X3094" s="55"/>
      <c r="Y3094" s="55"/>
      <c r="Z3094" s="55"/>
      <c r="AA3094" s="55"/>
      <c r="AB3094" s="55"/>
      <c r="AC3094" s="55"/>
      <c r="AD3094" s="55"/>
      <c r="AE3094" s="55"/>
      <c r="AF3094" s="55"/>
      <c r="AG3094" s="55"/>
      <c r="AH3094" s="55"/>
      <c r="AI3094" s="55"/>
      <c r="AJ3094" s="55"/>
      <c r="AK3094" s="55"/>
      <c r="AL3094" s="55"/>
      <c r="AM3094" s="55"/>
      <c r="AN3094" s="55"/>
      <c r="AO3094" s="55"/>
      <c r="AP3094" s="55"/>
      <c r="AQ3094" s="55"/>
      <c r="AR3094" s="55"/>
      <c r="AS3094" s="55"/>
      <c r="AT3094" s="55"/>
      <c r="AU3094" s="55"/>
      <c r="AV3094" s="55"/>
      <c r="AW3094" s="55"/>
      <c r="AX3094" s="55"/>
      <c r="AY3094" s="55"/>
      <c r="AZ3094" s="55"/>
      <c r="BA3094" s="55"/>
      <c r="BB3094" s="55"/>
      <c r="BC3094" s="55"/>
      <c r="BD3094" s="55"/>
      <c r="BE3094" s="55"/>
      <c r="BF3094" s="55"/>
      <c r="BG3094" s="55"/>
      <c r="BH3094" s="55"/>
      <c r="BI3094" s="55"/>
      <c r="BJ3094" s="55"/>
      <c r="BK3094" s="55"/>
      <c r="BL3094" s="55"/>
      <c r="BM3094" s="55"/>
      <c r="BN3094" s="55"/>
      <c r="BO3094" s="55"/>
      <c r="BP3094" s="55"/>
      <c r="BQ3094" s="55"/>
      <c r="BR3094" s="55"/>
      <c r="BS3094" s="55"/>
      <c r="BT3094" s="55"/>
      <c r="BU3094" s="55"/>
      <c r="BV3094" s="55"/>
      <c r="BW3094" s="55"/>
      <c r="BX3094" s="55"/>
      <c r="BY3094" s="55"/>
      <c r="BZ3094" s="55"/>
      <c r="CA3094" s="55"/>
      <c r="CB3094" s="55"/>
      <c r="CC3094" s="55"/>
      <c r="CD3094" s="55"/>
      <c r="CE3094" s="55"/>
      <c r="CF3094" s="55"/>
      <c r="CG3094" s="55"/>
      <c r="CH3094" s="55"/>
      <c r="CI3094" s="55"/>
      <c r="CJ3094" s="55"/>
      <c r="CK3094" s="55"/>
      <c r="CL3094" s="55"/>
      <c r="CM3094" s="55"/>
      <c r="CN3094" s="55"/>
      <c r="CO3094" s="55"/>
      <c r="CP3094" s="55"/>
      <c r="CQ3094" s="55"/>
      <c r="CR3094" s="55"/>
      <c r="CS3094" s="55"/>
      <c r="CT3094" s="55"/>
      <c r="CU3094" s="55"/>
      <c r="CV3094" s="55"/>
      <c r="CW3094" s="55"/>
      <c r="CX3094" s="55"/>
      <c r="CY3094" s="55"/>
      <c r="CZ3094" s="55"/>
      <c r="DA3094" s="55"/>
      <c r="DB3094" s="55"/>
      <c r="DC3094" s="55"/>
      <c r="DD3094" s="55"/>
      <c r="DE3094" s="55"/>
      <c r="DF3094" s="55"/>
      <c r="DG3094" s="55"/>
      <c r="DH3094" s="55"/>
      <c r="DI3094" s="55"/>
      <c r="DJ3094" s="55"/>
      <c r="DK3094" s="55"/>
      <c r="DL3094" s="55"/>
      <c r="DM3094" s="55"/>
      <c r="DN3094" s="55"/>
      <c r="DO3094" s="55"/>
      <c r="DP3094" s="55"/>
      <c r="DQ3094" s="55"/>
      <c r="DR3094" s="55"/>
      <c r="DS3094" s="55"/>
      <c r="DT3094" s="55"/>
      <c r="DU3094" s="55"/>
      <c r="DV3094" s="55"/>
      <c r="DW3094" s="55"/>
      <c r="DX3094" s="55"/>
      <c r="DY3094" s="55"/>
      <c r="DZ3094" s="55"/>
      <c r="EA3094" s="55"/>
      <c r="EB3094" s="55"/>
      <c r="EC3094" s="55"/>
      <c r="ED3094" s="55"/>
      <c r="EE3094" s="55"/>
      <c r="EF3094" s="55"/>
      <c r="EG3094" s="55"/>
      <c r="EH3094" s="55"/>
      <c r="EI3094" s="55"/>
      <c r="EJ3094" s="55"/>
      <c r="EK3094" s="55"/>
      <c r="EL3094" s="55"/>
      <c r="EM3094" s="55"/>
      <c r="EN3094" s="55"/>
      <c r="EO3094" s="55"/>
      <c r="EP3094" s="55"/>
      <c r="EQ3094" s="55"/>
      <c r="ER3094" s="55"/>
      <c r="ES3094" s="55"/>
      <c r="ET3094" s="55"/>
      <c r="EU3094" s="55"/>
      <c r="EV3094" s="55"/>
      <c r="EW3094" s="55"/>
      <c r="EX3094" s="55"/>
      <c r="EY3094" s="55"/>
      <c r="EZ3094" s="55"/>
      <c r="FA3094" s="55"/>
      <c r="FB3094" s="55"/>
      <c r="FC3094" s="55"/>
      <c r="FD3094" s="55"/>
      <c r="FE3094" s="55"/>
      <c r="FF3094" s="55"/>
      <c r="FG3094" s="55"/>
      <c r="FH3094" s="55"/>
      <c r="FI3094" s="55"/>
      <c r="FJ3094" s="55"/>
      <c r="FK3094" s="55"/>
      <c r="FL3094" s="55"/>
      <c r="FM3094" s="55"/>
      <c r="FN3094" s="55"/>
      <c r="FO3094" s="55"/>
      <c r="FP3094" s="55"/>
      <c r="FQ3094" s="55"/>
      <c r="FR3094" s="55"/>
      <c r="FS3094" s="55"/>
      <c r="FT3094" s="55"/>
      <c r="FU3094" s="55"/>
      <c r="FV3094" s="55"/>
      <c r="FW3094" s="55"/>
      <c r="FX3094" s="55"/>
      <c r="FY3094" s="55"/>
      <c r="FZ3094" s="55"/>
      <c r="GA3094" s="55"/>
      <c r="GB3094" s="55"/>
      <c r="GC3094" s="55"/>
      <c r="GD3094" s="55"/>
      <c r="GE3094" s="55"/>
      <c r="GF3094" s="55"/>
      <c r="GG3094" s="55"/>
      <c r="GH3094" s="55"/>
      <c r="GI3094" s="55"/>
      <c r="GJ3094" s="55"/>
      <c r="GK3094" s="55"/>
      <c r="GL3094" s="55"/>
      <c r="GM3094" s="55"/>
      <c r="GN3094" s="55"/>
      <c r="GO3094" s="55"/>
      <c r="GP3094" s="55"/>
      <c r="GQ3094" s="55"/>
      <c r="GR3094" s="55"/>
      <c r="GS3094" s="55"/>
      <c r="GT3094" s="55"/>
      <c r="GU3094" s="55"/>
      <c r="GV3094" s="55"/>
      <c r="GW3094" s="55"/>
      <c r="GX3094" s="55"/>
      <c r="GY3094" s="55"/>
      <c r="GZ3094" s="55"/>
      <c r="HA3094" s="55"/>
      <c r="HB3094" s="55"/>
      <c r="HC3094" s="55"/>
      <c r="HD3094" s="55"/>
      <c r="HE3094" s="55"/>
      <c r="HF3094" s="55"/>
      <c r="HG3094" s="55"/>
      <c r="HH3094" s="55"/>
      <c r="HI3094" s="55"/>
      <c r="HJ3094" s="55"/>
      <c r="HK3094" s="55"/>
      <c r="HL3094" s="55"/>
      <c r="HM3094" s="55"/>
      <c r="HN3094" s="55"/>
      <c r="HO3094" s="55"/>
      <c r="HP3094" s="55"/>
      <c r="HQ3094" s="55"/>
      <c r="HR3094" s="55"/>
      <c r="HS3094" s="55"/>
      <c r="HT3094" s="55"/>
      <c r="HU3094" s="55"/>
      <c r="HV3094" s="55"/>
      <c r="HW3094" s="55"/>
      <c r="HX3094" s="55"/>
      <c r="HY3094" s="55"/>
      <c r="HZ3094" s="55"/>
      <c r="IA3094" s="55"/>
      <c r="IB3094" s="55"/>
      <c r="IC3094" s="55"/>
      <c r="ID3094" s="55"/>
      <c r="IE3094" s="55"/>
      <c r="IF3094" s="55"/>
      <c r="IG3094" s="55"/>
      <c r="IH3094" s="55"/>
      <c r="II3094" s="55"/>
      <c r="IJ3094" s="55"/>
      <c r="IK3094" s="55"/>
      <c r="IL3094" s="55"/>
      <c r="IM3094" s="55"/>
      <c r="IN3094" s="55"/>
      <c r="IO3094" s="55"/>
      <c r="IP3094" s="55"/>
      <c r="IQ3094" s="55"/>
      <c r="IR3094" s="55"/>
      <c r="IS3094" s="55"/>
      <c r="IT3094" s="55"/>
      <c r="IU3094" s="55"/>
      <c r="IV3094" s="55"/>
    </row>
    <row r="3095" spans="1:256" s="55" customFormat="1" ht="12" customHeight="1">
      <c r="A3095" s="217"/>
      <c r="B3095" s="65">
        <v>1</v>
      </c>
      <c r="C3095" s="66">
        <f>IF(E3095="A",4,IF(E3095="B",3,IF(E3095="C",2,IF(E3095="D",1,0))))</f>
        <v>1</v>
      </c>
      <c r="D3095" s="77" t="s">
        <v>90</v>
      </c>
      <c r="E3095" s="99" t="s">
        <v>70</v>
      </c>
      <c r="F3095" s="77" t="s">
        <v>90</v>
      </c>
      <c r="G3095" s="78"/>
      <c r="H3095" s="96" t="s">
        <v>443</v>
      </c>
      <c r="I3095" s="107" t="s">
        <v>3714</v>
      </c>
      <c r="J3095" s="81"/>
      <c r="K3095" s="72"/>
      <c r="L3095" s="72"/>
      <c r="M3095" s="72"/>
      <c r="N3095" s="72"/>
      <c r="O3095" s="72"/>
      <c r="P3095" s="72"/>
      <c r="Q3095" s="833"/>
      <c r="R3095" s="102"/>
      <c r="S3095" s="73"/>
      <c r="T3095" s="102"/>
      <c r="U3095" s="103"/>
      <c r="V3095" s="104"/>
      <c r="W3095" s="109"/>
      <c r="X3095" s="109"/>
      <c r="Y3095" s="109"/>
      <c r="Z3095" s="109"/>
      <c r="AA3095" s="109"/>
      <c r="AB3095" s="109"/>
      <c r="AC3095" s="109"/>
      <c r="AD3095" s="109"/>
      <c r="AE3095" s="109"/>
      <c r="AF3095" s="109"/>
      <c r="AG3095" s="109"/>
      <c r="AH3095" s="109"/>
      <c r="AI3095" s="109"/>
      <c r="AJ3095" s="109"/>
      <c r="AK3095" s="109"/>
      <c r="AL3095" s="109"/>
      <c r="AM3095" s="109"/>
      <c r="AN3095" s="109"/>
      <c r="AO3095" s="109"/>
      <c r="AP3095" s="109"/>
      <c r="AQ3095" s="109"/>
      <c r="AR3095" s="109"/>
      <c r="AS3095" s="109"/>
      <c r="AT3095" s="109"/>
      <c r="AU3095" s="109"/>
      <c r="AV3095" s="109"/>
      <c r="AW3095" s="109"/>
      <c r="AX3095" s="109"/>
      <c r="AY3095" s="109"/>
      <c r="AZ3095" s="109"/>
      <c r="BA3095" s="109"/>
      <c r="BB3095" s="109"/>
      <c r="BC3095" s="109"/>
      <c r="BD3095" s="109"/>
      <c r="BE3095" s="109"/>
      <c r="BF3095" s="109"/>
      <c r="BG3095" s="109"/>
      <c r="BH3095" s="109"/>
      <c r="BI3095" s="109"/>
      <c r="BJ3095" s="109"/>
      <c r="BK3095" s="109"/>
      <c r="BL3095" s="109"/>
      <c r="BM3095" s="109"/>
      <c r="BN3095" s="109"/>
      <c r="BO3095" s="109"/>
      <c r="BP3095" s="109"/>
      <c r="BQ3095" s="109"/>
      <c r="BR3095" s="109"/>
      <c r="BS3095" s="109"/>
      <c r="BT3095" s="109"/>
      <c r="BU3095" s="109"/>
      <c r="BV3095" s="109"/>
      <c r="BW3095" s="109"/>
      <c r="BX3095" s="109"/>
      <c r="BY3095" s="109"/>
      <c r="BZ3095" s="109"/>
      <c r="CA3095" s="109"/>
      <c r="CB3095" s="109"/>
      <c r="CC3095" s="109"/>
      <c r="CD3095" s="109"/>
      <c r="CE3095" s="109"/>
      <c r="CF3095" s="109"/>
      <c r="CG3095" s="109"/>
      <c r="CH3095" s="109"/>
      <c r="CI3095" s="109"/>
      <c r="CJ3095" s="109"/>
      <c r="CK3095" s="109"/>
      <c r="CL3095" s="109"/>
      <c r="CM3095" s="109"/>
      <c r="CN3095" s="109"/>
      <c r="CO3095" s="109"/>
      <c r="CP3095" s="109"/>
      <c r="CQ3095" s="109"/>
      <c r="CR3095" s="109"/>
      <c r="CS3095" s="109"/>
      <c r="CT3095" s="109"/>
      <c r="CU3095" s="109"/>
      <c r="CV3095" s="109"/>
      <c r="CW3095" s="109"/>
      <c r="CX3095" s="109"/>
      <c r="CY3095" s="109"/>
      <c r="CZ3095" s="109"/>
      <c r="DA3095" s="109"/>
      <c r="DB3095" s="109"/>
      <c r="DC3095" s="109"/>
      <c r="DD3095" s="109"/>
      <c r="DE3095" s="109"/>
      <c r="DF3095" s="109"/>
      <c r="DG3095" s="109"/>
      <c r="DH3095" s="109"/>
      <c r="DI3095" s="109"/>
      <c r="DJ3095" s="109"/>
      <c r="DK3095" s="109"/>
      <c r="DL3095" s="109"/>
      <c r="DM3095" s="109"/>
      <c r="DN3095" s="109"/>
      <c r="DO3095" s="109"/>
      <c r="DP3095" s="109"/>
      <c r="DQ3095" s="109"/>
      <c r="DR3095" s="109"/>
      <c r="DS3095" s="109"/>
      <c r="DT3095" s="109"/>
      <c r="DU3095" s="109"/>
      <c r="DV3095" s="109"/>
      <c r="DW3095" s="109"/>
      <c r="DX3095" s="109"/>
      <c r="DY3095" s="109"/>
      <c r="DZ3095" s="109"/>
      <c r="EA3095" s="109"/>
      <c r="EB3095" s="109"/>
      <c r="EC3095" s="109"/>
      <c r="ED3095" s="109"/>
      <c r="EE3095" s="109"/>
      <c r="EF3095" s="109"/>
      <c r="EG3095" s="109"/>
      <c r="EH3095" s="109"/>
      <c r="EI3095" s="109"/>
      <c r="EJ3095" s="109"/>
      <c r="EK3095" s="109"/>
      <c r="EL3095" s="109"/>
      <c r="EM3095" s="109"/>
      <c r="EN3095" s="109"/>
      <c r="EO3095" s="109"/>
      <c r="EP3095" s="109"/>
      <c r="EQ3095" s="109"/>
      <c r="ER3095" s="109"/>
      <c r="ES3095" s="109"/>
      <c r="ET3095" s="109"/>
      <c r="EU3095" s="109"/>
      <c r="EV3095" s="109"/>
      <c r="EW3095" s="109"/>
      <c r="EX3095" s="109"/>
      <c r="EY3095" s="109"/>
      <c r="EZ3095" s="109"/>
      <c r="FA3095" s="109"/>
      <c r="FB3095" s="109"/>
      <c r="FC3095" s="109"/>
      <c r="FD3095" s="109"/>
      <c r="FE3095" s="109"/>
      <c r="FF3095" s="109"/>
      <c r="FG3095" s="109"/>
      <c r="FH3095" s="109"/>
      <c r="FI3095" s="109"/>
      <c r="FJ3095" s="109"/>
      <c r="FK3095" s="109"/>
      <c r="FL3095" s="109"/>
      <c r="FM3095" s="109"/>
      <c r="FN3095" s="109"/>
      <c r="FO3095" s="109"/>
      <c r="FP3095" s="109"/>
      <c r="FQ3095" s="109"/>
      <c r="FR3095" s="109"/>
      <c r="FS3095" s="109"/>
      <c r="FT3095" s="109"/>
      <c r="FU3095" s="109"/>
      <c r="FV3095" s="109"/>
      <c r="FW3095" s="109"/>
      <c r="FX3095" s="109"/>
      <c r="FY3095" s="109"/>
      <c r="FZ3095" s="109"/>
      <c r="GA3095" s="109"/>
      <c r="GB3095" s="109"/>
      <c r="GC3095" s="109"/>
      <c r="GD3095" s="109"/>
      <c r="GE3095" s="109"/>
      <c r="GF3095" s="109"/>
      <c r="GG3095" s="109"/>
      <c r="GH3095" s="109"/>
      <c r="GI3095" s="109"/>
      <c r="GJ3095" s="109"/>
      <c r="GK3095" s="109"/>
      <c r="GL3095" s="109"/>
      <c r="GM3095" s="109"/>
      <c r="GN3095" s="109"/>
      <c r="GO3095" s="109"/>
      <c r="GP3095" s="109"/>
      <c r="GQ3095" s="109"/>
      <c r="GR3095" s="109"/>
      <c r="GS3095" s="109"/>
      <c r="GT3095" s="109"/>
      <c r="GU3095" s="109"/>
      <c r="GV3095" s="109"/>
      <c r="GW3095" s="109"/>
      <c r="GX3095" s="109"/>
      <c r="GY3095" s="109"/>
      <c r="GZ3095" s="109"/>
      <c r="HA3095" s="109"/>
      <c r="HB3095" s="109"/>
      <c r="HC3095" s="109"/>
      <c r="HD3095" s="109"/>
      <c r="HE3095" s="109"/>
      <c r="HF3095" s="109"/>
      <c r="HG3095" s="109"/>
      <c r="HH3095" s="109"/>
      <c r="HI3095" s="109"/>
      <c r="HJ3095" s="109"/>
      <c r="HK3095" s="109"/>
      <c r="HL3095" s="109"/>
      <c r="HM3095" s="109"/>
      <c r="HN3095" s="109"/>
      <c r="HO3095" s="109"/>
      <c r="HP3095" s="109"/>
      <c r="HQ3095" s="109"/>
      <c r="HR3095" s="109"/>
      <c r="HS3095" s="109"/>
      <c r="HT3095" s="109"/>
      <c r="HU3095" s="109"/>
      <c r="HV3095" s="109"/>
      <c r="HW3095" s="109"/>
      <c r="HX3095" s="109"/>
      <c r="HY3095" s="109"/>
      <c r="HZ3095" s="109"/>
      <c r="IA3095" s="109"/>
      <c r="IB3095" s="109"/>
      <c r="IC3095" s="109"/>
      <c r="ID3095" s="109"/>
      <c r="IE3095" s="109"/>
      <c r="IF3095" s="109"/>
      <c r="IG3095" s="109"/>
      <c r="IH3095" s="109"/>
      <c r="II3095" s="109"/>
      <c r="IJ3095" s="109"/>
      <c r="IK3095" s="109"/>
      <c r="IL3095" s="109"/>
      <c r="IM3095" s="109"/>
      <c r="IN3095" s="109"/>
      <c r="IO3095" s="109"/>
      <c r="IP3095" s="109"/>
      <c r="IQ3095" s="109"/>
      <c r="IR3095" s="109"/>
      <c r="IS3095" s="109"/>
      <c r="IT3095" s="109"/>
      <c r="IU3095" s="109"/>
      <c r="IV3095" s="109"/>
    </row>
    <row r="3096" spans="1:256" ht="12.5">
      <c r="A3096" s="305"/>
      <c r="B3096" s="65">
        <v>1</v>
      </c>
      <c r="C3096" s="66">
        <f>IF(E3096="A",1,IF(E3096="B",1,0))</f>
        <v>0</v>
      </c>
      <c r="D3096" s="658" t="s">
        <v>87</v>
      </c>
      <c r="E3096" s="659" t="s">
        <v>90</v>
      </c>
      <c r="F3096" s="659" t="s">
        <v>90</v>
      </c>
      <c r="G3096" s="78"/>
      <c r="H3096" s="96" t="s">
        <v>129</v>
      </c>
      <c r="I3096" s="107" t="s">
        <v>3715</v>
      </c>
      <c r="J3096" s="81"/>
      <c r="K3096" s="72"/>
      <c r="L3096" s="72"/>
      <c r="M3096" s="72"/>
      <c r="N3096" s="72"/>
      <c r="O3096" s="72"/>
      <c r="P3096" s="72"/>
      <c r="Q3096" s="833"/>
      <c r="R3096" s="102"/>
      <c r="S3096" s="73"/>
      <c r="T3096" s="102"/>
      <c r="U3096" s="103"/>
      <c r="V3096" s="104"/>
      <c r="W3096" s="55"/>
      <c r="X3096" s="55"/>
      <c r="Y3096" s="55"/>
      <c r="Z3096" s="55"/>
      <c r="AA3096" s="55"/>
      <c r="AB3096" s="55"/>
      <c r="AC3096" s="55"/>
      <c r="AD3096" s="55"/>
      <c r="AE3096" s="55"/>
      <c r="AF3096" s="55"/>
      <c r="AG3096" s="55"/>
      <c r="AH3096" s="55"/>
      <c r="AI3096" s="55"/>
      <c r="AJ3096" s="55"/>
      <c r="AK3096" s="55"/>
      <c r="AL3096" s="55"/>
      <c r="AM3096" s="55"/>
      <c r="AN3096" s="55"/>
      <c r="AO3096" s="55"/>
      <c r="AP3096" s="55"/>
      <c r="AQ3096" s="55"/>
      <c r="AR3096" s="55"/>
      <c r="AS3096" s="55"/>
      <c r="AT3096" s="55"/>
      <c r="AU3096" s="55"/>
      <c r="AV3096" s="55"/>
      <c r="AW3096" s="55"/>
      <c r="AX3096" s="55"/>
      <c r="AY3096" s="55"/>
      <c r="AZ3096" s="55"/>
      <c r="BA3096" s="55"/>
      <c r="BB3096" s="55"/>
      <c r="BC3096" s="55"/>
      <c r="BD3096" s="55"/>
      <c r="BE3096" s="55"/>
      <c r="BF3096" s="55"/>
      <c r="BG3096" s="55"/>
      <c r="BH3096" s="55"/>
      <c r="BI3096" s="55"/>
      <c r="BJ3096" s="55"/>
      <c r="BK3096" s="55"/>
      <c r="BL3096" s="55"/>
      <c r="BM3096" s="55"/>
      <c r="BN3096" s="55"/>
      <c r="BO3096" s="55"/>
      <c r="BP3096" s="55"/>
      <c r="BQ3096" s="55"/>
      <c r="BR3096" s="55"/>
      <c r="BS3096" s="55"/>
      <c r="BT3096" s="55"/>
      <c r="BU3096" s="55"/>
      <c r="BV3096" s="55"/>
      <c r="BW3096" s="55"/>
      <c r="BX3096" s="55"/>
      <c r="BY3096" s="55"/>
      <c r="BZ3096" s="55"/>
      <c r="CA3096" s="55"/>
      <c r="CB3096" s="55"/>
      <c r="CC3096" s="55"/>
      <c r="CD3096" s="55"/>
      <c r="CE3096" s="55"/>
      <c r="CF3096" s="55"/>
      <c r="CG3096" s="55"/>
      <c r="CH3096" s="55"/>
      <c r="CI3096" s="55"/>
      <c r="CJ3096" s="55"/>
      <c r="CK3096" s="55"/>
      <c r="CL3096" s="55"/>
      <c r="CM3096" s="55"/>
      <c r="CN3096" s="55"/>
      <c r="CO3096" s="55"/>
      <c r="CP3096" s="55"/>
      <c r="CQ3096" s="55"/>
      <c r="CR3096" s="55"/>
      <c r="CS3096" s="55"/>
      <c r="CT3096" s="55"/>
      <c r="CU3096" s="55"/>
      <c r="CV3096" s="55"/>
      <c r="CW3096" s="55"/>
      <c r="CX3096" s="55"/>
      <c r="CY3096" s="55"/>
      <c r="CZ3096" s="55"/>
      <c r="DA3096" s="55"/>
      <c r="DB3096" s="55"/>
      <c r="DC3096" s="55"/>
      <c r="DD3096" s="55"/>
      <c r="DE3096" s="55"/>
      <c r="DF3096" s="55"/>
      <c r="DG3096" s="55"/>
      <c r="DH3096" s="55"/>
      <c r="DI3096" s="55"/>
      <c r="DJ3096" s="55"/>
      <c r="DK3096" s="55"/>
      <c r="DL3096" s="55"/>
      <c r="DM3096" s="55"/>
      <c r="DN3096" s="55"/>
      <c r="DO3096" s="55"/>
      <c r="DP3096" s="55"/>
      <c r="DQ3096" s="55"/>
      <c r="DR3096" s="55"/>
      <c r="DS3096" s="55"/>
      <c r="DT3096" s="55"/>
      <c r="DU3096" s="55"/>
      <c r="DV3096" s="55"/>
      <c r="DW3096" s="55"/>
      <c r="DX3096" s="55"/>
      <c r="DY3096" s="55"/>
      <c r="DZ3096" s="55"/>
      <c r="EA3096" s="55"/>
      <c r="EB3096" s="55"/>
      <c r="EC3096" s="55"/>
      <c r="ED3096" s="55"/>
      <c r="EE3096" s="55"/>
      <c r="EF3096" s="55"/>
      <c r="EG3096" s="55"/>
      <c r="EH3096" s="55"/>
      <c r="EI3096" s="55"/>
      <c r="EJ3096" s="55"/>
      <c r="EK3096" s="55"/>
      <c r="EL3096" s="55"/>
      <c r="EM3096" s="55"/>
      <c r="EN3096" s="55"/>
      <c r="EO3096" s="55"/>
      <c r="EP3096" s="55"/>
      <c r="EQ3096" s="55"/>
      <c r="ER3096" s="55"/>
      <c r="ES3096" s="55"/>
      <c r="ET3096" s="55"/>
      <c r="EU3096" s="55"/>
      <c r="EV3096" s="55"/>
      <c r="EW3096" s="55"/>
      <c r="EX3096" s="55"/>
      <c r="EY3096" s="55"/>
      <c r="EZ3096" s="55"/>
      <c r="FA3096" s="55"/>
      <c r="FB3096" s="55"/>
      <c r="FC3096" s="55"/>
      <c r="FD3096" s="55"/>
      <c r="FE3096" s="55"/>
      <c r="FF3096" s="55"/>
      <c r="FG3096" s="55"/>
      <c r="FH3096" s="55"/>
      <c r="FI3096" s="55"/>
      <c r="FJ3096" s="55"/>
      <c r="FK3096" s="55"/>
      <c r="FL3096" s="55"/>
      <c r="FM3096" s="55"/>
      <c r="FN3096" s="55"/>
      <c r="FO3096" s="55"/>
      <c r="FP3096" s="55"/>
      <c r="FQ3096" s="55"/>
      <c r="FR3096" s="55"/>
      <c r="FS3096" s="55"/>
      <c r="FT3096" s="55"/>
      <c r="FU3096" s="55"/>
      <c r="FV3096" s="55"/>
      <c r="FW3096" s="55"/>
      <c r="FX3096" s="55"/>
      <c r="FY3096" s="55"/>
      <c r="FZ3096" s="55"/>
      <c r="GA3096" s="55"/>
      <c r="GB3096" s="55"/>
      <c r="GC3096" s="55"/>
      <c r="GD3096" s="55"/>
      <c r="GE3096" s="55"/>
      <c r="GF3096" s="55"/>
      <c r="GG3096" s="55"/>
      <c r="GH3096" s="55"/>
      <c r="GI3096" s="55"/>
      <c r="GJ3096" s="55"/>
      <c r="GK3096" s="55"/>
      <c r="GL3096" s="55"/>
      <c r="GM3096" s="55"/>
      <c r="GN3096" s="55"/>
      <c r="GO3096" s="55"/>
      <c r="GP3096" s="55"/>
      <c r="GQ3096" s="55"/>
      <c r="GR3096" s="55"/>
      <c r="GS3096" s="55"/>
      <c r="GT3096" s="55"/>
      <c r="GU3096" s="55"/>
      <c r="GV3096" s="55"/>
      <c r="GW3096" s="55"/>
      <c r="GX3096" s="55"/>
      <c r="GY3096" s="55"/>
      <c r="GZ3096" s="55"/>
      <c r="HA3096" s="55"/>
      <c r="HB3096" s="55"/>
      <c r="HC3096" s="55"/>
      <c r="HD3096" s="55"/>
      <c r="HE3096" s="55"/>
      <c r="HF3096" s="55"/>
      <c r="HG3096" s="55"/>
      <c r="HH3096" s="55"/>
      <c r="HI3096" s="55"/>
      <c r="HJ3096" s="55"/>
      <c r="HK3096" s="55"/>
      <c r="HL3096" s="55"/>
      <c r="HM3096" s="55"/>
      <c r="HN3096" s="55"/>
      <c r="HO3096" s="55"/>
      <c r="HP3096" s="55"/>
      <c r="HQ3096" s="55"/>
      <c r="HR3096" s="55"/>
      <c r="HS3096" s="55"/>
      <c r="HT3096" s="55"/>
      <c r="HU3096" s="55"/>
      <c r="HV3096" s="55"/>
      <c r="HW3096" s="55"/>
      <c r="HX3096" s="55"/>
      <c r="HY3096" s="55"/>
      <c r="HZ3096" s="55"/>
      <c r="IA3096" s="55"/>
      <c r="IB3096" s="55"/>
      <c r="IC3096" s="55"/>
      <c r="ID3096" s="55"/>
      <c r="IE3096" s="55"/>
      <c r="IF3096" s="55"/>
      <c r="IG3096" s="55"/>
      <c r="IH3096" s="55"/>
      <c r="II3096" s="55"/>
      <c r="IJ3096" s="55"/>
      <c r="IK3096" s="55"/>
      <c r="IL3096" s="55"/>
      <c r="IM3096" s="55"/>
      <c r="IN3096" s="55"/>
      <c r="IO3096" s="55"/>
      <c r="IP3096" s="55"/>
      <c r="IQ3096" s="55"/>
      <c r="IR3096" s="55"/>
      <c r="IS3096" s="55"/>
      <c r="IT3096" s="55"/>
      <c r="IU3096" s="55"/>
      <c r="IV3096" s="55"/>
    </row>
    <row r="3097" spans="1:256" s="55" customFormat="1" ht="12" customHeight="1">
      <c r="A3097" s="217"/>
      <c r="B3097" s="65">
        <v>1</v>
      </c>
      <c r="C3097" s="66">
        <f>IF(E3097="A",1,IF(E3097="B",1,0))</f>
        <v>0</v>
      </c>
      <c r="D3097" s="99" t="s">
        <v>99</v>
      </c>
      <c r="E3097" s="99" t="s">
        <v>70</v>
      </c>
      <c r="F3097" s="76" t="s">
        <v>87</v>
      </c>
      <c r="G3097" s="78"/>
      <c r="H3097" s="96" t="s">
        <v>122</v>
      </c>
      <c r="I3097" s="107" t="s">
        <v>3716</v>
      </c>
      <c r="J3097" s="81"/>
      <c r="K3097" s="72"/>
      <c r="L3097" s="72"/>
      <c r="M3097" s="72"/>
      <c r="N3097" s="72"/>
      <c r="O3097" s="72"/>
      <c r="P3097" s="72"/>
      <c r="Q3097" s="833"/>
      <c r="R3097" s="102"/>
      <c r="S3097" s="73"/>
      <c r="T3097" s="102"/>
      <c r="U3097" s="103"/>
      <c r="V3097" s="104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  <c r="BK3097"/>
      <c r="BL3097"/>
      <c r="BM3097"/>
      <c r="BN3097"/>
      <c r="BO3097"/>
      <c r="BP3097"/>
      <c r="BQ3097"/>
      <c r="BR3097"/>
      <c r="BS3097"/>
      <c r="BT3097"/>
      <c r="BU3097"/>
      <c r="BV3097"/>
      <c r="BW3097"/>
      <c r="BX3097"/>
      <c r="BY3097"/>
      <c r="BZ3097"/>
      <c r="CA3097"/>
      <c r="CB3097"/>
      <c r="CC3097"/>
      <c r="CD3097"/>
      <c r="CE3097"/>
      <c r="CF3097"/>
      <c r="CG3097"/>
      <c r="CH3097"/>
      <c r="CI3097"/>
      <c r="CJ3097"/>
      <c r="CK3097"/>
      <c r="CL3097"/>
      <c r="CM3097"/>
      <c r="CN3097"/>
      <c r="CO3097"/>
      <c r="CP3097"/>
      <c r="CQ3097"/>
      <c r="CR3097"/>
      <c r="CS3097"/>
      <c r="CT3097"/>
      <c r="CU3097"/>
      <c r="CV3097"/>
      <c r="CW3097"/>
      <c r="CX3097"/>
      <c r="CY3097"/>
      <c r="CZ3097"/>
      <c r="DA3097"/>
      <c r="DB3097"/>
      <c r="DC3097"/>
      <c r="DD3097"/>
      <c r="DE3097"/>
      <c r="DF3097"/>
      <c r="DG3097"/>
      <c r="DH3097"/>
      <c r="DI3097"/>
      <c r="DJ3097"/>
      <c r="DK3097"/>
      <c r="DL3097"/>
      <c r="DM3097"/>
      <c r="DN3097"/>
      <c r="DO3097"/>
      <c r="DP3097"/>
      <c r="DQ3097"/>
      <c r="DR3097"/>
      <c r="DS3097"/>
      <c r="DT3097"/>
      <c r="DU3097"/>
      <c r="DV3097"/>
      <c r="DW3097"/>
      <c r="DX3097"/>
      <c r="DY3097"/>
      <c r="DZ3097"/>
      <c r="EA3097"/>
      <c r="EB3097"/>
      <c r="EC3097"/>
      <c r="ED3097"/>
      <c r="EE3097"/>
      <c r="EF3097"/>
      <c r="EG3097"/>
      <c r="EH3097"/>
      <c r="EI3097"/>
      <c r="EJ3097"/>
      <c r="EK3097"/>
      <c r="EL3097"/>
      <c r="EM3097"/>
      <c r="EN3097"/>
      <c r="EO3097"/>
      <c r="EP3097"/>
      <c r="EQ3097"/>
      <c r="ER3097"/>
      <c r="ES3097"/>
      <c r="ET3097"/>
      <c r="EU3097"/>
      <c r="EV3097"/>
      <c r="EW3097"/>
      <c r="EX3097"/>
      <c r="EY3097"/>
      <c r="EZ3097"/>
      <c r="FA3097"/>
      <c r="FB3097"/>
      <c r="FC3097"/>
      <c r="FD3097"/>
      <c r="FE3097"/>
      <c r="FF3097"/>
      <c r="FG3097"/>
      <c r="FH3097"/>
      <c r="FI3097"/>
      <c r="FJ3097"/>
      <c r="FK3097"/>
      <c r="FL3097"/>
      <c r="FM3097"/>
      <c r="FN3097"/>
      <c r="FO3097"/>
      <c r="FP3097"/>
      <c r="FQ3097"/>
      <c r="FR3097"/>
      <c r="FS3097"/>
      <c r="FT3097"/>
      <c r="FU3097"/>
      <c r="FV3097"/>
      <c r="FW3097"/>
      <c r="FX3097"/>
      <c r="FY3097"/>
      <c r="FZ3097"/>
      <c r="GA3097"/>
      <c r="GB3097"/>
      <c r="GC3097"/>
      <c r="GD3097"/>
      <c r="GE3097"/>
      <c r="GF3097"/>
      <c r="GG3097"/>
      <c r="GH3097"/>
      <c r="GI3097"/>
      <c r="GJ3097"/>
      <c r="GK3097"/>
      <c r="GL3097"/>
      <c r="GM3097"/>
      <c r="GN3097"/>
      <c r="GO3097"/>
      <c r="GP3097"/>
      <c r="GQ3097"/>
      <c r="GR3097"/>
      <c r="GS3097"/>
      <c r="GT3097"/>
      <c r="GU3097"/>
      <c r="GV3097"/>
      <c r="GW3097"/>
      <c r="GX3097"/>
      <c r="GY3097"/>
      <c r="GZ3097"/>
      <c r="HA3097"/>
      <c r="HB3097"/>
      <c r="HC3097"/>
      <c r="HD3097"/>
      <c r="HE3097"/>
      <c r="HF3097"/>
      <c r="HG3097"/>
      <c r="HH3097"/>
      <c r="HI3097"/>
      <c r="HJ3097"/>
      <c r="HK3097"/>
      <c r="HL3097"/>
      <c r="HM3097"/>
      <c r="HN3097"/>
      <c r="HO3097"/>
      <c r="HP3097"/>
      <c r="HQ3097"/>
      <c r="HR3097"/>
      <c r="HS3097"/>
      <c r="HT3097"/>
      <c r="HU3097"/>
      <c r="HV3097"/>
      <c r="HW3097"/>
      <c r="HX3097"/>
      <c r="HY3097"/>
      <c r="HZ3097"/>
      <c r="IA3097"/>
      <c r="IB3097"/>
      <c r="IC3097"/>
      <c r="ID3097"/>
      <c r="IE3097"/>
      <c r="IF3097"/>
      <c r="IG3097"/>
      <c r="IH3097"/>
      <c r="II3097"/>
      <c r="IJ3097"/>
      <c r="IK3097"/>
      <c r="IL3097"/>
      <c r="IM3097"/>
      <c r="IN3097"/>
      <c r="IO3097"/>
      <c r="IP3097"/>
      <c r="IQ3097"/>
      <c r="IR3097"/>
      <c r="IS3097"/>
      <c r="IT3097"/>
      <c r="IU3097"/>
      <c r="IV3097"/>
    </row>
    <row r="3098" spans="1:256" s="320" customFormat="1" ht="12.5">
      <c r="A3098" s="217"/>
      <c r="B3098" s="65">
        <v>1</v>
      </c>
      <c r="C3098" s="66">
        <f>IF(E3098="A",1,IF(E3098="B",1,0))</f>
        <v>0</v>
      </c>
      <c r="D3098" s="658" t="s">
        <v>87</v>
      </c>
      <c r="E3098" s="659" t="s">
        <v>90</v>
      </c>
      <c r="F3098" s="658" t="s">
        <v>87</v>
      </c>
      <c r="G3098" s="78"/>
      <c r="H3098" s="96" t="s">
        <v>101</v>
      </c>
      <c r="I3098" s="107" t="s">
        <v>3717</v>
      </c>
      <c r="J3098" s="81"/>
      <c r="K3098" s="72"/>
      <c r="L3098" s="72"/>
      <c r="M3098" s="72"/>
      <c r="N3098" s="72"/>
      <c r="O3098" s="72"/>
      <c r="P3098" s="72"/>
      <c r="Q3098" s="833"/>
      <c r="R3098" s="102"/>
      <c r="S3098" s="73"/>
      <c r="T3098" s="102"/>
      <c r="U3098" s="103"/>
      <c r="V3098" s="104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  <c r="BJ3098"/>
      <c r="BK3098"/>
      <c r="BL3098"/>
      <c r="BM3098"/>
      <c r="BN3098"/>
      <c r="BO3098"/>
      <c r="BP3098"/>
      <c r="BQ3098"/>
      <c r="BR3098"/>
      <c r="BS3098"/>
      <c r="BT3098"/>
      <c r="BU3098"/>
      <c r="BV3098"/>
      <c r="BW3098"/>
      <c r="BX3098"/>
      <c r="BY3098"/>
      <c r="BZ3098"/>
      <c r="CA3098"/>
      <c r="CB3098"/>
      <c r="CC3098"/>
      <c r="CD3098"/>
      <c r="CE3098"/>
      <c r="CF3098"/>
      <c r="CG3098"/>
      <c r="CH3098"/>
      <c r="CI3098"/>
      <c r="CJ3098"/>
      <c r="CK3098"/>
      <c r="CL3098"/>
      <c r="CM3098"/>
      <c r="CN3098"/>
      <c r="CO3098"/>
      <c r="CP3098"/>
      <c r="CQ3098"/>
      <c r="CR3098"/>
      <c r="CS3098"/>
      <c r="CT3098"/>
      <c r="CU3098"/>
      <c r="CV3098"/>
      <c r="CW3098"/>
      <c r="CX3098"/>
      <c r="CY3098"/>
      <c r="CZ3098"/>
      <c r="DA3098"/>
      <c r="DB3098"/>
      <c r="DC3098"/>
      <c r="DD3098"/>
      <c r="DE3098"/>
      <c r="DF3098"/>
      <c r="DG3098"/>
      <c r="DH3098"/>
      <c r="DI3098"/>
      <c r="DJ3098"/>
      <c r="DK3098"/>
      <c r="DL3098"/>
      <c r="DM3098"/>
      <c r="DN3098"/>
      <c r="DO3098"/>
      <c r="DP3098"/>
      <c r="DQ3098"/>
      <c r="DR3098"/>
      <c r="DS3098"/>
      <c r="DT3098"/>
      <c r="DU3098"/>
      <c r="DV3098"/>
      <c r="DW3098"/>
      <c r="DX3098"/>
      <c r="DY3098"/>
      <c r="DZ3098"/>
      <c r="EA3098"/>
      <c r="EB3098"/>
      <c r="EC3098"/>
      <c r="ED3098"/>
      <c r="EE3098"/>
      <c r="EF3098"/>
      <c r="EG3098"/>
      <c r="EH3098"/>
      <c r="EI3098"/>
      <c r="EJ3098"/>
      <c r="EK3098"/>
      <c r="EL3098"/>
      <c r="EM3098"/>
      <c r="EN3098"/>
      <c r="EO3098"/>
      <c r="EP3098"/>
      <c r="EQ3098"/>
      <c r="ER3098"/>
      <c r="ES3098"/>
      <c r="ET3098"/>
      <c r="EU3098"/>
      <c r="EV3098"/>
      <c r="EW3098"/>
      <c r="EX3098"/>
      <c r="EY3098"/>
      <c r="EZ3098"/>
      <c r="FA3098"/>
      <c r="FB3098"/>
      <c r="FC3098"/>
      <c r="FD3098"/>
      <c r="FE3098"/>
      <c r="FF3098"/>
      <c r="FG3098"/>
      <c r="FH3098"/>
      <c r="FI3098"/>
      <c r="FJ3098"/>
      <c r="FK3098"/>
      <c r="FL3098"/>
      <c r="FM3098"/>
      <c r="FN3098"/>
      <c r="FO3098"/>
      <c r="FP3098"/>
      <c r="FQ3098"/>
      <c r="FR3098"/>
      <c r="FS3098"/>
      <c r="FT3098"/>
      <c r="FU3098"/>
      <c r="FV3098"/>
      <c r="FW3098"/>
      <c r="FX3098"/>
      <c r="FY3098"/>
      <c r="FZ3098"/>
      <c r="GA3098"/>
      <c r="GB3098"/>
      <c r="GC3098"/>
      <c r="GD3098"/>
      <c r="GE3098"/>
      <c r="GF3098"/>
      <c r="GG3098"/>
      <c r="GH3098"/>
      <c r="GI3098"/>
      <c r="GJ3098"/>
      <c r="GK3098"/>
      <c r="GL3098"/>
      <c r="GM3098"/>
      <c r="GN3098"/>
      <c r="GO3098"/>
      <c r="GP3098"/>
      <c r="GQ3098"/>
      <c r="GR3098"/>
      <c r="GS3098"/>
      <c r="GT3098"/>
      <c r="GU3098"/>
      <c r="GV3098"/>
      <c r="GW3098"/>
      <c r="GX3098"/>
      <c r="GY3098"/>
      <c r="GZ3098"/>
      <c r="HA3098"/>
      <c r="HB3098"/>
      <c r="HC3098"/>
      <c r="HD3098"/>
      <c r="HE3098"/>
      <c r="HF3098"/>
      <c r="HG3098"/>
      <c r="HH3098"/>
      <c r="HI3098"/>
      <c r="HJ3098"/>
      <c r="HK3098"/>
      <c r="HL3098"/>
      <c r="HM3098"/>
      <c r="HN3098"/>
      <c r="HO3098"/>
      <c r="HP3098"/>
      <c r="HQ3098"/>
      <c r="HR3098"/>
      <c r="HS3098"/>
      <c r="HT3098"/>
      <c r="HU3098"/>
      <c r="HV3098"/>
      <c r="HW3098"/>
      <c r="HX3098"/>
      <c r="HY3098"/>
      <c r="HZ3098"/>
      <c r="IA3098"/>
      <c r="IB3098"/>
      <c r="IC3098"/>
      <c r="ID3098"/>
      <c r="IE3098"/>
      <c r="IF3098"/>
      <c r="IG3098"/>
      <c r="IH3098"/>
      <c r="II3098"/>
      <c r="IJ3098"/>
      <c r="IK3098"/>
      <c r="IL3098"/>
      <c r="IM3098"/>
      <c r="IN3098"/>
      <c r="IO3098"/>
      <c r="IP3098"/>
      <c r="IQ3098"/>
      <c r="IR3098"/>
      <c r="IS3098"/>
      <c r="IT3098"/>
      <c r="IU3098"/>
      <c r="IV3098"/>
    </row>
    <row r="3099" spans="1:256" s="55" customFormat="1" ht="12" customHeight="1">
      <c r="A3099" s="305"/>
      <c r="B3099" s="65">
        <v>1</v>
      </c>
      <c r="C3099" s="66">
        <v>3</v>
      </c>
      <c r="D3099" s="77" t="s">
        <v>90</v>
      </c>
      <c r="E3099" s="76" t="s">
        <v>87</v>
      </c>
      <c r="F3099" s="99" t="s">
        <v>70</v>
      </c>
      <c r="G3099" s="78"/>
      <c r="H3099" s="96" t="s">
        <v>88</v>
      </c>
      <c r="I3099" s="107" t="s">
        <v>277</v>
      </c>
      <c r="J3099" s="81" t="s">
        <v>1056</v>
      </c>
      <c r="K3099" s="72"/>
      <c r="L3099" s="72"/>
      <c r="M3099" s="72"/>
      <c r="N3099" s="72"/>
      <c r="O3099" s="72"/>
      <c r="P3099" s="72"/>
      <c r="Q3099" s="833"/>
      <c r="R3099" s="102"/>
      <c r="S3099" s="73"/>
      <c r="T3099" s="102"/>
      <c r="U3099" s="103"/>
      <c r="V3099" s="104"/>
      <c r="W3099" s="320"/>
      <c r="X3099" s="320"/>
      <c r="Y3099" s="320"/>
      <c r="Z3099" s="320"/>
      <c r="AA3099" s="320"/>
      <c r="AB3099" s="320"/>
      <c r="AC3099" s="320"/>
      <c r="AD3099" s="320"/>
      <c r="AE3099" s="320"/>
      <c r="AF3099" s="320"/>
      <c r="AG3099" s="320"/>
      <c r="AH3099" s="320"/>
      <c r="AI3099" s="320"/>
      <c r="AJ3099" s="320"/>
      <c r="AK3099" s="320"/>
      <c r="AL3099" s="320"/>
      <c r="AM3099" s="320"/>
      <c r="AN3099" s="320"/>
      <c r="AO3099" s="320"/>
      <c r="AP3099" s="320"/>
      <c r="AQ3099" s="320"/>
      <c r="AR3099" s="320"/>
      <c r="AS3099" s="320"/>
      <c r="AT3099" s="320"/>
      <c r="AU3099" s="320"/>
      <c r="AV3099" s="320"/>
      <c r="AW3099" s="320"/>
      <c r="AX3099" s="320"/>
      <c r="AY3099" s="320"/>
      <c r="AZ3099" s="320"/>
      <c r="BA3099" s="320"/>
      <c r="BB3099" s="320"/>
      <c r="BC3099" s="320"/>
      <c r="BD3099" s="320"/>
      <c r="BE3099" s="320"/>
      <c r="BF3099" s="320"/>
      <c r="BG3099" s="320"/>
      <c r="BH3099" s="320"/>
      <c r="BI3099" s="320"/>
      <c r="BJ3099" s="320"/>
      <c r="BK3099" s="320"/>
      <c r="BL3099" s="320"/>
      <c r="BM3099" s="320"/>
      <c r="BN3099" s="320"/>
      <c r="BO3099" s="320"/>
      <c r="BP3099" s="320"/>
      <c r="BQ3099" s="320"/>
      <c r="BR3099" s="320"/>
      <c r="BS3099" s="320"/>
      <c r="BT3099" s="320"/>
      <c r="BU3099" s="320"/>
      <c r="BV3099" s="320"/>
      <c r="BW3099" s="320"/>
      <c r="BX3099" s="320"/>
      <c r="BY3099" s="320"/>
      <c r="BZ3099" s="320"/>
      <c r="CA3099" s="320"/>
      <c r="CB3099" s="320"/>
      <c r="CC3099" s="320"/>
      <c r="CD3099" s="320"/>
      <c r="CE3099" s="320"/>
      <c r="CF3099" s="320"/>
      <c r="CG3099" s="320"/>
      <c r="CH3099" s="320"/>
      <c r="CI3099" s="320"/>
      <c r="CJ3099" s="320"/>
      <c r="CK3099" s="320"/>
      <c r="CL3099" s="320"/>
      <c r="CM3099" s="320"/>
      <c r="CN3099" s="320"/>
      <c r="CO3099" s="320"/>
      <c r="CP3099" s="320"/>
      <c r="CQ3099" s="320"/>
      <c r="CR3099" s="320"/>
      <c r="CS3099" s="320"/>
      <c r="CT3099" s="320"/>
      <c r="CU3099" s="320"/>
      <c r="CV3099" s="320"/>
      <c r="CW3099" s="320"/>
      <c r="CX3099" s="320"/>
      <c r="CY3099" s="320"/>
      <c r="CZ3099" s="320"/>
      <c r="DA3099" s="320"/>
      <c r="DB3099" s="320"/>
      <c r="DC3099" s="320"/>
      <c r="DD3099" s="320"/>
      <c r="DE3099" s="320"/>
      <c r="DF3099" s="320"/>
      <c r="DG3099" s="320"/>
      <c r="DH3099" s="320"/>
      <c r="DI3099" s="320"/>
      <c r="DJ3099" s="320"/>
      <c r="DK3099" s="320"/>
      <c r="DL3099" s="320"/>
      <c r="DM3099" s="320"/>
      <c r="DN3099" s="320"/>
      <c r="DO3099" s="320"/>
      <c r="DP3099" s="320"/>
      <c r="DQ3099" s="320"/>
      <c r="DR3099" s="320"/>
      <c r="DS3099" s="320"/>
      <c r="DT3099" s="320"/>
      <c r="DU3099" s="320"/>
      <c r="DV3099" s="320"/>
      <c r="DW3099" s="320"/>
      <c r="DX3099" s="320"/>
      <c r="DY3099" s="320"/>
      <c r="DZ3099" s="320"/>
      <c r="EA3099" s="320"/>
      <c r="EB3099" s="320"/>
      <c r="EC3099" s="320"/>
      <c r="ED3099" s="320"/>
      <c r="EE3099" s="320"/>
      <c r="EF3099" s="320"/>
      <c r="EG3099" s="320"/>
      <c r="EH3099" s="320"/>
      <c r="EI3099" s="320"/>
      <c r="EJ3099" s="320"/>
      <c r="EK3099" s="320"/>
      <c r="EL3099" s="320"/>
      <c r="EM3099" s="320"/>
      <c r="EN3099" s="320"/>
      <c r="EO3099" s="320"/>
      <c r="EP3099" s="320"/>
      <c r="EQ3099" s="320"/>
      <c r="ER3099" s="320"/>
      <c r="ES3099" s="320"/>
      <c r="ET3099" s="320"/>
      <c r="EU3099" s="320"/>
      <c r="EV3099" s="320"/>
      <c r="EW3099" s="320"/>
      <c r="EX3099" s="320"/>
      <c r="EY3099" s="320"/>
      <c r="EZ3099" s="320"/>
      <c r="FA3099" s="320"/>
      <c r="FB3099" s="320"/>
      <c r="FC3099" s="320"/>
      <c r="FD3099" s="320"/>
      <c r="FE3099" s="320"/>
      <c r="FF3099" s="320"/>
      <c r="FG3099" s="320"/>
      <c r="FH3099" s="320"/>
      <c r="FI3099" s="320"/>
      <c r="FJ3099" s="320"/>
      <c r="FK3099" s="320"/>
      <c r="FL3099" s="320"/>
      <c r="FM3099" s="320"/>
      <c r="FN3099" s="320"/>
      <c r="FO3099" s="320"/>
      <c r="FP3099" s="320"/>
      <c r="FQ3099" s="320"/>
      <c r="FR3099" s="320"/>
      <c r="FS3099" s="320"/>
      <c r="FT3099" s="320"/>
      <c r="FU3099" s="320"/>
      <c r="FV3099" s="320"/>
      <c r="FW3099" s="320"/>
      <c r="FX3099" s="320"/>
      <c r="FY3099" s="320"/>
      <c r="FZ3099" s="320"/>
      <c r="GA3099" s="320"/>
      <c r="GB3099" s="320"/>
      <c r="GC3099" s="320"/>
      <c r="GD3099" s="320"/>
      <c r="GE3099" s="320"/>
      <c r="GF3099" s="320"/>
      <c r="GG3099" s="320"/>
      <c r="GH3099" s="320"/>
      <c r="GI3099" s="320"/>
      <c r="GJ3099" s="320"/>
      <c r="GK3099" s="320"/>
      <c r="GL3099" s="320"/>
      <c r="GM3099" s="320"/>
      <c r="GN3099" s="320"/>
      <c r="GO3099" s="320"/>
      <c r="GP3099" s="320"/>
      <c r="GQ3099" s="320"/>
      <c r="GR3099" s="320"/>
      <c r="GS3099" s="320"/>
      <c r="GT3099" s="320"/>
      <c r="GU3099" s="320"/>
      <c r="GV3099" s="320"/>
      <c r="GW3099" s="320"/>
      <c r="GX3099" s="320"/>
      <c r="GY3099" s="320"/>
      <c r="GZ3099" s="320"/>
      <c r="HA3099" s="320"/>
      <c r="HB3099" s="320"/>
      <c r="HC3099" s="320"/>
      <c r="HD3099" s="320"/>
      <c r="HE3099" s="320"/>
      <c r="HF3099" s="320"/>
      <c r="HG3099" s="320"/>
      <c r="HH3099" s="320"/>
      <c r="HI3099" s="320"/>
      <c r="HJ3099" s="320"/>
      <c r="HK3099" s="320"/>
      <c r="HL3099" s="320"/>
      <c r="HM3099" s="320"/>
      <c r="HN3099" s="320"/>
      <c r="HO3099" s="320"/>
      <c r="HP3099" s="320"/>
      <c r="HQ3099" s="320"/>
      <c r="HR3099" s="320"/>
      <c r="HS3099" s="320"/>
      <c r="HT3099" s="320"/>
      <c r="HU3099" s="320"/>
      <c r="HV3099" s="320"/>
      <c r="HW3099" s="320"/>
      <c r="HX3099" s="320"/>
      <c r="HY3099" s="320"/>
      <c r="HZ3099" s="320"/>
      <c r="IA3099" s="320"/>
      <c r="IB3099" s="320"/>
      <c r="IC3099" s="320"/>
      <c r="ID3099" s="320"/>
      <c r="IE3099" s="320"/>
      <c r="IF3099" s="320"/>
      <c r="IG3099" s="320"/>
      <c r="IH3099" s="320"/>
      <c r="II3099" s="320"/>
      <c r="IJ3099" s="320"/>
      <c r="IK3099" s="320"/>
      <c r="IL3099" s="320"/>
      <c r="IM3099" s="320"/>
      <c r="IN3099" s="320"/>
      <c r="IO3099" s="320"/>
      <c r="IP3099" s="320"/>
      <c r="IQ3099" s="320"/>
      <c r="IR3099" s="320"/>
      <c r="IS3099" s="320"/>
      <c r="IT3099" s="320"/>
      <c r="IU3099" s="320"/>
      <c r="IV3099" s="320"/>
    </row>
    <row r="3100" spans="1:256" ht="12.5">
      <c r="B3100" s="65">
        <v>1</v>
      </c>
      <c r="C3100" s="66">
        <f>IF(E3100="A",1,IF(E3100="B",1,0))</f>
        <v>0</v>
      </c>
      <c r="D3100" s="658" t="s">
        <v>87</v>
      </c>
      <c r="E3100" s="656" t="s">
        <v>99</v>
      </c>
      <c r="F3100" s="656" t="s">
        <v>99</v>
      </c>
      <c r="G3100" s="78"/>
      <c r="H3100" s="96" t="s">
        <v>104</v>
      </c>
      <c r="I3100" s="107" t="s">
        <v>3718</v>
      </c>
      <c r="J3100" s="81"/>
      <c r="K3100" s="72"/>
      <c r="L3100" s="72"/>
      <c r="M3100" s="72"/>
      <c r="N3100" s="72"/>
      <c r="O3100" s="72"/>
      <c r="P3100" s="72"/>
      <c r="Q3100" s="833"/>
      <c r="R3100" s="102"/>
      <c r="S3100" s="73"/>
      <c r="T3100" s="102"/>
      <c r="U3100" s="103"/>
      <c r="V3100" s="104"/>
      <c r="W3100" s="55"/>
      <c r="X3100" s="55"/>
      <c r="Y3100" s="55"/>
      <c r="Z3100" s="55"/>
      <c r="AA3100" s="55"/>
      <c r="AB3100" s="55"/>
      <c r="AC3100" s="55"/>
      <c r="AD3100" s="55"/>
      <c r="AE3100" s="55"/>
      <c r="AF3100" s="55"/>
      <c r="AG3100" s="55"/>
      <c r="AH3100" s="55"/>
      <c r="AI3100" s="55"/>
      <c r="AJ3100" s="55"/>
      <c r="AK3100" s="55"/>
      <c r="AL3100" s="55"/>
      <c r="AM3100" s="55"/>
      <c r="AN3100" s="55"/>
      <c r="AO3100" s="55"/>
      <c r="AP3100" s="55"/>
      <c r="AQ3100" s="55"/>
      <c r="AR3100" s="55"/>
      <c r="AS3100" s="55"/>
      <c r="AT3100" s="55"/>
      <c r="AU3100" s="55"/>
      <c r="AV3100" s="55"/>
      <c r="AW3100" s="55"/>
      <c r="AX3100" s="55"/>
      <c r="AY3100" s="55"/>
      <c r="AZ3100" s="55"/>
      <c r="BA3100" s="55"/>
      <c r="BB3100" s="55"/>
      <c r="BC3100" s="55"/>
      <c r="BD3100" s="55"/>
      <c r="BE3100" s="55"/>
      <c r="BF3100" s="55"/>
      <c r="BG3100" s="55"/>
      <c r="BH3100" s="55"/>
      <c r="BI3100" s="55"/>
      <c r="BJ3100" s="55"/>
      <c r="BK3100" s="55"/>
      <c r="BL3100" s="55"/>
      <c r="BM3100" s="55"/>
      <c r="BN3100" s="55"/>
      <c r="BO3100" s="55"/>
      <c r="BP3100" s="55"/>
      <c r="BQ3100" s="55"/>
      <c r="BR3100" s="55"/>
      <c r="BS3100" s="55"/>
      <c r="BT3100" s="55"/>
      <c r="BU3100" s="55"/>
      <c r="BV3100" s="55"/>
      <c r="BW3100" s="55"/>
      <c r="BX3100" s="55"/>
      <c r="BY3100" s="55"/>
      <c r="BZ3100" s="55"/>
      <c r="CA3100" s="55"/>
      <c r="CB3100" s="55"/>
      <c r="CC3100" s="55"/>
      <c r="CD3100" s="55"/>
      <c r="CE3100" s="55"/>
      <c r="CF3100" s="55"/>
      <c r="CG3100" s="55"/>
      <c r="CH3100" s="55"/>
      <c r="CI3100" s="55"/>
      <c r="CJ3100" s="55"/>
      <c r="CK3100" s="55"/>
      <c r="CL3100" s="55"/>
      <c r="CM3100" s="55"/>
      <c r="CN3100" s="55"/>
      <c r="CO3100" s="55"/>
      <c r="CP3100" s="55"/>
      <c r="CQ3100" s="55"/>
      <c r="CR3100" s="55"/>
      <c r="CS3100" s="55"/>
      <c r="CT3100" s="55"/>
      <c r="CU3100" s="55"/>
      <c r="CV3100" s="55"/>
      <c r="CW3100" s="55"/>
      <c r="CX3100" s="55"/>
      <c r="CY3100" s="55"/>
      <c r="CZ3100" s="55"/>
      <c r="DA3100" s="55"/>
      <c r="DB3100" s="55"/>
      <c r="DC3100" s="55"/>
      <c r="DD3100" s="55"/>
      <c r="DE3100" s="55"/>
      <c r="DF3100" s="55"/>
      <c r="DG3100" s="55"/>
      <c r="DH3100" s="55"/>
      <c r="DI3100" s="55"/>
      <c r="DJ3100" s="55"/>
      <c r="DK3100" s="55"/>
      <c r="DL3100" s="55"/>
      <c r="DM3100" s="55"/>
      <c r="DN3100" s="55"/>
      <c r="DO3100" s="55"/>
      <c r="DP3100" s="55"/>
      <c r="DQ3100" s="55"/>
      <c r="DR3100" s="55"/>
      <c r="DS3100" s="55"/>
      <c r="DT3100" s="55"/>
      <c r="DU3100" s="55"/>
      <c r="DV3100" s="55"/>
      <c r="DW3100" s="55"/>
      <c r="DX3100" s="55"/>
      <c r="DY3100" s="55"/>
      <c r="DZ3100" s="55"/>
      <c r="EA3100" s="55"/>
      <c r="EB3100" s="55"/>
      <c r="EC3100" s="55"/>
      <c r="ED3100" s="55"/>
      <c r="EE3100" s="55"/>
      <c r="EF3100" s="55"/>
      <c r="EG3100" s="55"/>
      <c r="EH3100" s="55"/>
      <c r="EI3100" s="55"/>
      <c r="EJ3100" s="55"/>
      <c r="EK3100" s="55"/>
      <c r="EL3100" s="55"/>
      <c r="EM3100" s="55"/>
      <c r="EN3100" s="55"/>
      <c r="EO3100" s="55"/>
      <c r="EP3100" s="55"/>
      <c r="EQ3100" s="55"/>
      <c r="ER3100" s="55"/>
      <c r="ES3100" s="55"/>
      <c r="ET3100" s="55"/>
      <c r="EU3100" s="55"/>
      <c r="EV3100" s="55"/>
      <c r="EW3100" s="55"/>
      <c r="EX3100" s="55"/>
      <c r="EY3100" s="55"/>
      <c r="EZ3100" s="55"/>
      <c r="FA3100" s="55"/>
      <c r="FB3100" s="55"/>
      <c r="FC3100" s="55"/>
      <c r="FD3100" s="55"/>
      <c r="FE3100" s="55"/>
      <c r="FF3100" s="55"/>
      <c r="FG3100" s="55"/>
      <c r="FH3100" s="55"/>
      <c r="FI3100" s="55"/>
      <c r="FJ3100" s="55"/>
      <c r="FK3100" s="55"/>
      <c r="FL3100" s="55"/>
      <c r="FM3100" s="55"/>
      <c r="FN3100" s="55"/>
      <c r="FO3100" s="55"/>
      <c r="FP3100" s="55"/>
      <c r="FQ3100" s="55"/>
      <c r="FR3100" s="55"/>
      <c r="FS3100" s="55"/>
      <c r="FT3100" s="55"/>
      <c r="FU3100" s="55"/>
      <c r="FV3100" s="55"/>
      <c r="FW3100" s="55"/>
      <c r="FX3100" s="55"/>
      <c r="FY3100" s="55"/>
      <c r="FZ3100" s="55"/>
      <c r="GA3100" s="55"/>
      <c r="GB3100" s="55"/>
      <c r="GC3100" s="55"/>
      <c r="GD3100" s="55"/>
      <c r="GE3100" s="55"/>
      <c r="GF3100" s="55"/>
      <c r="GG3100" s="55"/>
      <c r="GH3100" s="55"/>
      <c r="GI3100" s="55"/>
      <c r="GJ3100" s="55"/>
      <c r="GK3100" s="55"/>
      <c r="GL3100" s="55"/>
      <c r="GM3100" s="55"/>
      <c r="GN3100" s="55"/>
      <c r="GO3100" s="55"/>
      <c r="GP3100" s="55"/>
      <c r="GQ3100" s="55"/>
      <c r="GR3100" s="55"/>
      <c r="GS3100" s="55"/>
      <c r="GT3100" s="55"/>
      <c r="GU3100" s="55"/>
      <c r="GV3100" s="55"/>
      <c r="GW3100" s="55"/>
      <c r="GX3100" s="55"/>
      <c r="GY3100" s="55"/>
      <c r="GZ3100" s="55"/>
      <c r="HA3100" s="55"/>
      <c r="HB3100" s="55"/>
      <c r="HC3100" s="55"/>
      <c r="HD3100" s="55"/>
      <c r="HE3100" s="55"/>
      <c r="HF3100" s="55"/>
      <c r="HG3100" s="55"/>
      <c r="HH3100" s="55"/>
      <c r="HI3100" s="55"/>
      <c r="HJ3100" s="55"/>
      <c r="HK3100" s="55"/>
      <c r="HL3100" s="55"/>
      <c r="HM3100" s="55"/>
      <c r="HN3100" s="55"/>
      <c r="HO3100" s="55"/>
      <c r="HP3100" s="55"/>
      <c r="HQ3100" s="55"/>
      <c r="HR3100" s="55"/>
      <c r="HS3100" s="55"/>
      <c r="HT3100" s="55"/>
      <c r="HU3100" s="55"/>
      <c r="HV3100" s="55"/>
      <c r="HW3100" s="55"/>
      <c r="HX3100" s="55"/>
      <c r="HY3100" s="55"/>
      <c r="HZ3100" s="55"/>
      <c r="IA3100" s="55"/>
      <c r="IB3100" s="55"/>
      <c r="IC3100" s="55"/>
      <c r="ID3100" s="55"/>
      <c r="IE3100" s="55"/>
      <c r="IF3100" s="55"/>
      <c r="IG3100" s="55"/>
      <c r="IH3100" s="55"/>
      <c r="II3100" s="55"/>
      <c r="IJ3100" s="55"/>
      <c r="IK3100" s="55"/>
      <c r="IL3100" s="55"/>
      <c r="IM3100" s="55"/>
      <c r="IN3100" s="55"/>
      <c r="IO3100" s="55"/>
      <c r="IP3100" s="55"/>
      <c r="IQ3100" s="55"/>
      <c r="IR3100" s="55"/>
      <c r="IS3100" s="55"/>
      <c r="IT3100" s="55"/>
      <c r="IU3100" s="55"/>
      <c r="IV3100" s="55"/>
    </row>
    <row r="3101" spans="1:256" s="320" customFormat="1" ht="12.5">
      <c r="A3101" s="217"/>
      <c r="B3101" s="65">
        <v>1</v>
      </c>
      <c r="C3101" s="66">
        <f>IF(E3101="A",4,IF(E3101="B",3,IF(E3101="C",2,IF(E3101="D",1,0))))</f>
        <v>3</v>
      </c>
      <c r="D3101" s="76" t="s">
        <v>87</v>
      </c>
      <c r="E3101" s="76" t="s">
        <v>87</v>
      </c>
      <c r="F3101" s="76" t="s">
        <v>87</v>
      </c>
      <c r="G3101" s="78"/>
      <c r="H3101" s="96" t="s">
        <v>90</v>
      </c>
      <c r="I3101" s="107" t="s">
        <v>3719</v>
      </c>
      <c r="J3101" s="81" t="s">
        <v>14</v>
      </c>
      <c r="K3101" s="72"/>
      <c r="L3101" s="72"/>
      <c r="M3101" s="72"/>
      <c r="N3101" s="72"/>
      <c r="O3101" s="72"/>
      <c r="P3101" s="72"/>
      <c r="Q3101" s="833"/>
      <c r="R3101" s="102"/>
      <c r="S3101" s="73"/>
      <c r="T3101" s="102"/>
      <c r="U3101" s="103"/>
      <c r="V3101" s="104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  <c r="BK3101"/>
      <c r="BL3101"/>
      <c r="BM3101"/>
      <c r="BN3101"/>
      <c r="BO3101"/>
      <c r="BP3101"/>
      <c r="BQ3101"/>
      <c r="BR3101"/>
      <c r="BS3101"/>
      <c r="BT3101"/>
      <c r="BU3101"/>
      <c r="BV3101"/>
      <c r="BW3101"/>
      <c r="BX3101"/>
      <c r="BY3101"/>
      <c r="BZ3101"/>
      <c r="CA3101"/>
      <c r="CB3101"/>
      <c r="CC3101"/>
      <c r="CD3101"/>
      <c r="CE3101"/>
      <c r="CF3101"/>
      <c r="CG3101"/>
      <c r="CH3101"/>
      <c r="CI3101"/>
      <c r="CJ3101"/>
      <c r="CK3101"/>
      <c r="CL3101"/>
      <c r="CM3101"/>
      <c r="CN3101"/>
      <c r="CO3101"/>
      <c r="CP3101"/>
      <c r="CQ3101"/>
      <c r="CR3101"/>
      <c r="CS3101"/>
      <c r="CT3101"/>
      <c r="CU3101"/>
      <c r="CV3101"/>
      <c r="CW3101"/>
      <c r="CX3101"/>
      <c r="CY3101"/>
      <c r="CZ3101"/>
      <c r="DA3101"/>
      <c r="DB3101"/>
      <c r="DC3101"/>
      <c r="DD3101"/>
      <c r="DE3101"/>
      <c r="DF3101"/>
      <c r="DG3101"/>
      <c r="DH3101"/>
      <c r="DI3101"/>
      <c r="DJ3101"/>
      <c r="DK3101"/>
      <c r="DL3101"/>
      <c r="DM3101"/>
      <c r="DN3101"/>
      <c r="DO3101"/>
      <c r="DP3101"/>
      <c r="DQ3101"/>
      <c r="DR3101"/>
      <c r="DS3101"/>
      <c r="DT3101"/>
      <c r="DU3101"/>
      <c r="DV3101"/>
      <c r="DW3101"/>
      <c r="DX3101"/>
      <c r="DY3101"/>
      <c r="DZ3101"/>
      <c r="EA3101"/>
      <c r="EB3101"/>
      <c r="EC3101"/>
      <c r="ED3101"/>
      <c r="EE3101"/>
      <c r="EF3101"/>
      <c r="EG3101"/>
      <c r="EH3101"/>
      <c r="EI3101"/>
      <c r="EJ3101"/>
      <c r="EK3101"/>
      <c r="EL3101"/>
      <c r="EM3101"/>
      <c r="EN3101"/>
      <c r="EO3101"/>
      <c r="EP3101"/>
      <c r="EQ3101"/>
      <c r="ER3101"/>
      <c r="ES3101"/>
      <c r="ET3101"/>
      <c r="EU3101"/>
      <c r="EV3101"/>
      <c r="EW3101"/>
      <c r="EX3101"/>
      <c r="EY3101"/>
      <c r="EZ3101"/>
      <c r="FA3101"/>
      <c r="FB3101"/>
      <c r="FC3101"/>
      <c r="FD3101"/>
      <c r="FE3101"/>
      <c r="FF3101"/>
      <c r="FG3101"/>
      <c r="FH3101"/>
      <c r="FI3101"/>
      <c r="FJ3101"/>
      <c r="FK3101"/>
      <c r="FL3101"/>
      <c r="FM3101"/>
      <c r="FN3101"/>
      <c r="FO3101"/>
      <c r="FP3101"/>
      <c r="FQ3101"/>
      <c r="FR3101"/>
      <c r="FS3101"/>
      <c r="FT3101"/>
      <c r="FU3101"/>
      <c r="FV3101"/>
      <c r="FW3101"/>
      <c r="FX3101"/>
      <c r="FY3101"/>
      <c r="FZ3101"/>
      <c r="GA3101"/>
      <c r="GB3101"/>
      <c r="GC3101"/>
      <c r="GD3101"/>
      <c r="GE3101"/>
      <c r="GF3101"/>
      <c r="GG3101"/>
      <c r="GH3101"/>
      <c r="GI3101"/>
      <c r="GJ3101"/>
      <c r="GK3101"/>
      <c r="GL3101"/>
      <c r="GM3101"/>
      <c r="GN3101"/>
      <c r="GO3101"/>
      <c r="GP3101"/>
      <c r="GQ3101"/>
      <c r="GR3101"/>
      <c r="GS3101"/>
      <c r="GT3101"/>
      <c r="GU3101"/>
      <c r="GV3101"/>
      <c r="GW3101"/>
      <c r="GX3101"/>
      <c r="GY3101"/>
      <c r="GZ3101"/>
      <c r="HA3101"/>
      <c r="HB3101"/>
      <c r="HC3101"/>
      <c r="HD3101"/>
      <c r="HE3101"/>
      <c r="HF3101"/>
      <c r="HG3101"/>
      <c r="HH3101"/>
      <c r="HI3101"/>
      <c r="HJ3101"/>
      <c r="HK3101"/>
      <c r="HL3101"/>
      <c r="HM3101"/>
      <c r="HN3101"/>
      <c r="HO3101"/>
      <c r="HP3101"/>
      <c r="HQ3101"/>
      <c r="HR3101"/>
      <c r="HS3101"/>
      <c r="HT3101"/>
      <c r="HU3101"/>
      <c r="HV3101"/>
      <c r="HW3101"/>
      <c r="HX3101"/>
      <c r="HY3101"/>
      <c r="HZ3101"/>
      <c r="IA3101"/>
      <c r="IB3101"/>
      <c r="IC3101"/>
      <c r="ID3101"/>
      <c r="IE3101"/>
      <c r="IF3101"/>
      <c r="IG3101"/>
      <c r="IH3101"/>
      <c r="II3101"/>
      <c r="IJ3101"/>
      <c r="IK3101"/>
      <c r="IL3101"/>
      <c r="IM3101"/>
      <c r="IN3101"/>
      <c r="IO3101"/>
      <c r="IP3101"/>
      <c r="IQ3101"/>
      <c r="IR3101"/>
      <c r="IS3101"/>
      <c r="IT3101"/>
      <c r="IU3101"/>
      <c r="IV3101"/>
    </row>
    <row r="3102" spans="1:256" s="55" customFormat="1" ht="12" customHeight="1">
      <c r="B3102" s="65">
        <v>1</v>
      </c>
      <c r="C3102" s="66">
        <f>IF(E3102="A",4,IF(E3102="B",3,IF(E3102="C",2,IF(E3102="D",1,0))))</f>
        <v>4</v>
      </c>
      <c r="D3102" s="76" t="s">
        <v>87</v>
      </c>
      <c r="E3102" s="76" t="s">
        <v>68</v>
      </c>
      <c r="F3102" s="99" t="s">
        <v>99</v>
      </c>
      <c r="G3102" s="78"/>
      <c r="H3102" s="96" t="s">
        <v>114</v>
      </c>
      <c r="I3102" s="107" t="s">
        <v>3720</v>
      </c>
      <c r="J3102" s="81"/>
      <c r="K3102" s="72"/>
      <c r="L3102" s="72"/>
      <c r="M3102" s="72"/>
      <c r="N3102" s="72"/>
      <c r="O3102" s="72"/>
      <c r="P3102" s="72"/>
      <c r="Q3102" s="833"/>
      <c r="R3102" s="102"/>
      <c r="S3102" s="73"/>
      <c r="T3102" s="102"/>
      <c r="U3102" s="103"/>
      <c r="V3102" s="104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  <c r="BI3102"/>
      <c r="BJ3102"/>
      <c r="BK3102"/>
      <c r="BL3102"/>
      <c r="BM3102"/>
      <c r="BN3102"/>
      <c r="BO3102"/>
      <c r="BP3102"/>
      <c r="BQ3102"/>
      <c r="BR3102"/>
      <c r="BS3102"/>
      <c r="BT3102"/>
      <c r="BU3102"/>
      <c r="BV3102"/>
      <c r="BW3102"/>
      <c r="BX3102"/>
      <c r="BY3102"/>
      <c r="BZ3102"/>
      <c r="CA3102"/>
      <c r="CB3102"/>
      <c r="CC3102"/>
      <c r="CD3102"/>
      <c r="CE3102"/>
      <c r="CF3102"/>
      <c r="CG3102"/>
      <c r="CH3102"/>
      <c r="CI3102"/>
      <c r="CJ3102"/>
      <c r="CK3102"/>
      <c r="CL3102"/>
      <c r="CM3102"/>
      <c r="CN3102"/>
      <c r="CO3102"/>
      <c r="CP3102"/>
      <c r="CQ3102"/>
      <c r="CR3102"/>
      <c r="CS3102"/>
      <c r="CT3102"/>
      <c r="CU3102"/>
      <c r="CV3102"/>
      <c r="CW3102"/>
      <c r="CX3102"/>
      <c r="CY3102"/>
      <c r="CZ3102"/>
      <c r="DA3102"/>
      <c r="DB3102"/>
      <c r="DC3102"/>
      <c r="DD3102"/>
      <c r="DE3102"/>
      <c r="DF3102"/>
      <c r="DG3102"/>
      <c r="DH3102"/>
      <c r="DI3102"/>
      <c r="DJ3102"/>
      <c r="DK3102"/>
      <c r="DL3102"/>
      <c r="DM3102"/>
      <c r="DN3102"/>
      <c r="DO3102"/>
      <c r="DP3102"/>
      <c r="DQ3102"/>
      <c r="DR3102"/>
      <c r="DS3102"/>
      <c r="DT3102"/>
      <c r="DU3102"/>
      <c r="DV3102"/>
      <c r="DW3102"/>
      <c r="DX3102"/>
      <c r="DY3102"/>
      <c r="DZ3102"/>
      <c r="EA3102"/>
      <c r="EB3102"/>
      <c r="EC3102"/>
      <c r="ED3102"/>
      <c r="EE3102"/>
      <c r="EF3102"/>
      <c r="EG3102"/>
      <c r="EH3102"/>
      <c r="EI3102"/>
      <c r="EJ3102"/>
      <c r="EK3102"/>
      <c r="EL3102"/>
      <c r="EM3102"/>
      <c r="EN3102"/>
      <c r="EO3102"/>
      <c r="EP3102"/>
      <c r="EQ3102"/>
      <c r="ER3102"/>
      <c r="ES3102"/>
      <c r="ET3102"/>
      <c r="EU3102"/>
      <c r="EV3102"/>
      <c r="EW3102"/>
      <c r="EX3102"/>
      <c r="EY3102"/>
      <c r="EZ3102"/>
      <c r="FA3102"/>
      <c r="FB3102"/>
      <c r="FC3102"/>
      <c r="FD3102"/>
      <c r="FE3102"/>
      <c r="FF3102"/>
      <c r="FG3102"/>
      <c r="FH3102"/>
      <c r="FI3102"/>
      <c r="FJ3102"/>
      <c r="FK3102"/>
      <c r="FL3102"/>
      <c r="FM3102"/>
      <c r="FN3102"/>
      <c r="FO3102"/>
      <c r="FP3102"/>
      <c r="FQ3102"/>
      <c r="FR3102"/>
      <c r="FS3102"/>
      <c r="FT3102"/>
      <c r="FU3102"/>
      <c r="FV3102"/>
      <c r="FW3102"/>
      <c r="FX3102"/>
      <c r="FY3102"/>
      <c r="FZ3102"/>
      <c r="GA3102"/>
      <c r="GB3102"/>
      <c r="GC3102"/>
      <c r="GD3102"/>
      <c r="GE3102"/>
      <c r="GF3102"/>
      <c r="GG3102"/>
      <c r="GH3102"/>
      <c r="GI3102"/>
      <c r="GJ3102"/>
      <c r="GK3102"/>
      <c r="GL3102"/>
      <c r="GM3102"/>
      <c r="GN3102"/>
      <c r="GO3102"/>
      <c r="GP3102"/>
      <c r="GQ3102"/>
      <c r="GR3102"/>
      <c r="GS3102"/>
      <c r="GT3102"/>
      <c r="GU3102"/>
      <c r="GV3102"/>
      <c r="GW3102"/>
      <c r="GX3102"/>
      <c r="GY3102"/>
      <c r="GZ3102"/>
      <c r="HA3102"/>
      <c r="HB3102"/>
      <c r="HC3102"/>
      <c r="HD3102"/>
      <c r="HE3102"/>
      <c r="HF3102"/>
      <c r="HG3102"/>
      <c r="HH3102"/>
      <c r="HI3102"/>
      <c r="HJ3102"/>
      <c r="HK3102"/>
      <c r="HL3102"/>
      <c r="HM3102"/>
      <c r="HN3102"/>
      <c r="HO3102"/>
      <c r="HP3102"/>
      <c r="HQ3102"/>
      <c r="HR3102"/>
      <c r="HS3102"/>
      <c r="HT3102"/>
      <c r="HU3102"/>
      <c r="HV3102"/>
      <c r="HW3102"/>
      <c r="HX3102"/>
      <c r="HY3102"/>
      <c r="HZ3102"/>
      <c r="IA3102"/>
      <c r="IB3102"/>
      <c r="IC3102"/>
      <c r="ID3102"/>
      <c r="IE3102"/>
      <c r="IF3102"/>
      <c r="IG3102"/>
      <c r="IH3102"/>
      <c r="II3102"/>
      <c r="IJ3102"/>
      <c r="IK3102"/>
      <c r="IL3102"/>
      <c r="IM3102"/>
      <c r="IN3102"/>
      <c r="IO3102"/>
      <c r="IP3102"/>
      <c r="IQ3102"/>
      <c r="IR3102"/>
      <c r="IS3102"/>
      <c r="IT3102"/>
      <c r="IU3102"/>
      <c r="IV3102"/>
    </row>
    <row r="3103" spans="1:256" ht="12.5">
      <c r="B3103" s="65">
        <v>1</v>
      </c>
      <c r="C3103" s="66">
        <f>IF(E3103="A",1,IF(E3103="B",1,0))</f>
        <v>1</v>
      </c>
      <c r="D3103" s="658" t="s">
        <v>87</v>
      </c>
      <c r="E3103" s="658" t="s">
        <v>87</v>
      </c>
      <c r="F3103" s="658" t="s">
        <v>87</v>
      </c>
      <c r="G3103" s="78"/>
      <c r="H3103" s="96" t="s">
        <v>135</v>
      </c>
      <c r="I3103" s="107" t="s">
        <v>3721</v>
      </c>
      <c r="J3103" s="81"/>
      <c r="K3103" s="72"/>
      <c r="L3103" s="72"/>
      <c r="M3103" s="72"/>
      <c r="N3103" s="72"/>
      <c r="O3103" s="72"/>
      <c r="P3103" s="72"/>
      <c r="Q3103" s="833"/>
      <c r="R3103" s="102"/>
      <c r="S3103" s="73"/>
      <c r="T3103" s="102"/>
      <c r="U3103" s="103"/>
      <c r="V3103" s="104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  <c r="BJ3103"/>
      <c r="BK3103"/>
      <c r="BL3103"/>
      <c r="BM3103"/>
      <c r="BN3103"/>
      <c r="BO3103"/>
      <c r="BP3103"/>
      <c r="BQ3103"/>
      <c r="BR3103"/>
      <c r="BS3103"/>
      <c r="BT3103"/>
      <c r="BU3103"/>
      <c r="BV3103"/>
      <c r="BW3103"/>
      <c r="BX3103"/>
      <c r="BY3103"/>
      <c r="BZ3103"/>
      <c r="CA3103"/>
      <c r="CB3103"/>
      <c r="CC3103"/>
      <c r="CD3103"/>
      <c r="CE3103"/>
      <c r="CF3103"/>
      <c r="CG3103"/>
      <c r="CH3103"/>
      <c r="CI3103"/>
      <c r="CJ3103"/>
      <c r="CK3103"/>
      <c r="CL3103"/>
      <c r="CM3103"/>
      <c r="CN3103"/>
      <c r="CO3103"/>
      <c r="CP3103"/>
      <c r="CQ3103"/>
      <c r="CR3103"/>
      <c r="CS3103"/>
      <c r="CT3103"/>
      <c r="CU3103"/>
      <c r="CV3103"/>
      <c r="CW3103"/>
      <c r="CX3103"/>
      <c r="CY3103"/>
      <c r="CZ3103"/>
      <c r="DA3103"/>
      <c r="DB3103"/>
      <c r="DC3103"/>
      <c r="DD3103"/>
      <c r="DE3103"/>
      <c r="DF3103"/>
      <c r="DG3103"/>
      <c r="DH3103"/>
      <c r="DI3103"/>
      <c r="DJ3103"/>
      <c r="DK3103"/>
      <c r="DL3103"/>
      <c r="DM3103"/>
      <c r="DN3103"/>
      <c r="DO3103"/>
      <c r="DP3103"/>
      <c r="DQ3103"/>
      <c r="DR3103"/>
      <c r="DS3103"/>
      <c r="DT3103"/>
      <c r="DU3103"/>
      <c r="DV3103"/>
      <c r="DW3103"/>
      <c r="DX3103"/>
      <c r="DY3103"/>
      <c r="DZ3103"/>
      <c r="EA3103"/>
      <c r="EB3103"/>
      <c r="EC3103"/>
      <c r="ED3103"/>
      <c r="EE3103"/>
      <c r="EF3103"/>
      <c r="EG3103"/>
      <c r="EH3103"/>
      <c r="EI3103"/>
      <c r="EJ3103"/>
      <c r="EK3103"/>
      <c r="EL3103"/>
      <c r="EM3103"/>
      <c r="EN3103"/>
      <c r="EO3103"/>
      <c r="EP3103"/>
      <c r="EQ3103"/>
      <c r="ER3103"/>
      <c r="ES3103"/>
      <c r="ET3103"/>
      <c r="EU3103"/>
      <c r="EV3103"/>
      <c r="EW3103"/>
      <c r="EX3103"/>
      <c r="EY3103"/>
      <c r="EZ3103"/>
      <c r="FA3103"/>
      <c r="FB3103"/>
      <c r="FC3103"/>
      <c r="FD3103"/>
      <c r="FE3103"/>
      <c r="FF3103"/>
      <c r="FG3103"/>
      <c r="FH3103"/>
      <c r="FI3103"/>
      <c r="FJ3103"/>
      <c r="FK3103"/>
      <c r="FL3103"/>
      <c r="FM3103"/>
      <c r="FN3103"/>
      <c r="FO3103"/>
      <c r="FP3103"/>
      <c r="FQ3103"/>
      <c r="FR3103"/>
      <c r="FS3103"/>
      <c r="FT3103"/>
      <c r="FU3103"/>
      <c r="FV3103"/>
      <c r="FW3103"/>
      <c r="FX3103"/>
      <c r="FY3103"/>
      <c r="FZ3103"/>
      <c r="GA3103"/>
      <c r="GB3103"/>
      <c r="GC3103"/>
      <c r="GD3103"/>
      <c r="GE3103"/>
      <c r="GF3103"/>
      <c r="GG3103"/>
      <c r="GH3103"/>
      <c r="GI3103"/>
      <c r="GJ3103"/>
      <c r="GK3103"/>
      <c r="GL3103"/>
      <c r="GM3103"/>
      <c r="GN3103"/>
      <c r="GO3103"/>
      <c r="GP3103"/>
      <c r="GQ3103"/>
      <c r="GR3103"/>
      <c r="GS3103"/>
      <c r="GT3103"/>
      <c r="GU3103"/>
      <c r="GV3103"/>
      <c r="GW3103"/>
      <c r="GX3103"/>
      <c r="GY3103"/>
      <c r="GZ3103"/>
      <c r="HA3103"/>
      <c r="HB3103"/>
      <c r="HC3103"/>
      <c r="HD3103"/>
      <c r="HE3103"/>
      <c r="HF3103"/>
      <c r="HG3103"/>
      <c r="HH3103"/>
      <c r="HI3103"/>
      <c r="HJ3103"/>
      <c r="HK3103"/>
      <c r="HL3103"/>
      <c r="HM3103"/>
      <c r="HN3103"/>
      <c r="HO3103"/>
      <c r="HP3103"/>
      <c r="HQ3103"/>
      <c r="HR3103"/>
      <c r="HS3103"/>
      <c r="HT3103"/>
      <c r="HU3103"/>
      <c r="HV3103"/>
      <c r="HW3103"/>
      <c r="HX3103"/>
      <c r="HY3103"/>
      <c r="HZ3103"/>
      <c r="IA3103"/>
      <c r="IB3103"/>
      <c r="IC3103"/>
      <c r="ID3103"/>
      <c r="IE3103"/>
      <c r="IF3103"/>
      <c r="IG3103"/>
      <c r="IH3103"/>
      <c r="II3103"/>
      <c r="IJ3103"/>
      <c r="IK3103"/>
      <c r="IL3103"/>
      <c r="IM3103"/>
      <c r="IN3103"/>
      <c r="IO3103"/>
      <c r="IP3103"/>
      <c r="IQ3103"/>
      <c r="IR3103"/>
      <c r="IS3103"/>
      <c r="IT3103"/>
      <c r="IU3103"/>
      <c r="IV3103"/>
    </row>
    <row r="3104" spans="1:256" s="55" customFormat="1" ht="12" customHeight="1">
      <c r="A3104" s="217"/>
      <c r="B3104" s="65">
        <v>1</v>
      </c>
      <c r="C3104" s="66">
        <f>IF(E3104="A",4,IF(E3104="B",3,IF(E3104="C",2,IF(E3104="D",1,0))))</f>
        <v>3</v>
      </c>
      <c r="D3104" s="76" t="s">
        <v>68</v>
      </c>
      <c r="E3104" s="76" t="s">
        <v>87</v>
      </c>
      <c r="F3104" s="76" t="s">
        <v>68</v>
      </c>
      <c r="G3104" s="78"/>
      <c r="H3104" s="96" t="s">
        <v>148</v>
      </c>
      <c r="I3104" s="107" t="s">
        <v>317</v>
      </c>
      <c r="J3104" s="81" t="s">
        <v>17</v>
      </c>
      <c r="K3104" s="72"/>
      <c r="L3104" s="72"/>
      <c r="M3104" s="72"/>
      <c r="N3104" s="72"/>
      <c r="O3104" s="72"/>
      <c r="P3104" s="72"/>
      <c r="Q3104" s="833"/>
      <c r="R3104" s="102"/>
      <c r="S3104" s="73"/>
      <c r="T3104" s="102"/>
      <c r="U3104" s="103"/>
      <c r="V3104" s="104"/>
    </row>
    <row r="3105" spans="1:256" s="55" customFormat="1" ht="12" customHeight="1">
      <c r="A3105" s="217"/>
      <c r="B3105" s="65">
        <v>1</v>
      </c>
      <c r="C3105" s="66">
        <f>IF(E3105="A",1,IF(E3105="B",1,0))</f>
        <v>1</v>
      </c>
      <c r="D3105" s="77" t="s">
        <v>90</v>
      </c>
      <c r="E3105" s="76" t="s">
        <v>87</v>
      </c>
      <c r="F3105" s="76" t="s">
        <v>68</v>
      </c>
      <c r="G3105" s="78"/>
      <c r="H3105" s="96" t="s">
        <v>140</v>
      </c>
      <c r="I3105" s="107" t="s">
        <v>3722</v>
      </c>
      <c r="J3105" s="81"/>
      <c r="K3105" s="72"/>
      <c r="L3105" s="72"/>
      <c r="M3105" s="72"/>
      <c r="N3105" s="72"/>
      <c r="O3105" s="72"/>
      <c r="P3105" s="72"/>
      <c r="Q3105" s="833"/>
      <c r="R3105" s="102"/>
      <c r="S3105" s="73"/>
      <c r="T3105" s="102"/>
      <c r="U3105" s="103"/>
      <c r="V3105" s="104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  <c r="BJ3105"/>
      <c r="BK3105"/>
      <c r="BL3105"/>
      <c r="BM3105"/>
      <c r="BN3105"/>
      <c r="BO3105"/>
      <c r="BP3105"/>
      <c r="BQ3105"/>
      <c r="BR3105"/>
      <c r="BS3105"/>
      <c r="BT3105"/>
      <c r="BU3105"/>
      <c r="BV3105"/>
      <c r="BW3105"/>
      <c r="BX3105"/>
      <c r="BY3105"/>
      <c r="BZ3105"/>
      <c r="CA3105"/>
      <c r="CB3105"/>
      <c r="CC3105"/>
      <c r="CD3105"/>
      <c r="CE3105"/>
      <c r="CF3105"/>
      <c r="CG3105"/>
      <c r="CH3105"/>
      <c r="CI3105"/>
      <c r="CJ3105"/>
      <c r="CK3105"/>
      <c r="CL3105"/>
      <c r="CM3105"/>
      <c r="CN3105"/>
      <c r="CO3105"/>
      <c r="CP3105"/>
      <c r="CQ3105"/>
      <c r="CR3105"/>
      <c r="CS3105"/>
      <c r="CT3105"/>
      <c r="CU3105"/>
      <c r="CV3105"/>
      <c r="CW3105"/>
      <c r="CX3105"/>
      <c r="CY3105"/>
      <c r="CZ3105"/>
      <c r="DA3105"/>
      <c r="DB3105"/>
      <c r="DC3105"/>
      <c r="DD3105"/>
      <c r="DE3105"/>
      <c r="DF3105"/>
      <c r="DG3105"/>
      <c r="DH3105"/>
      <c r="DI3105"/>
      <c r="DJ3105"/>
      <c r="DK3105"/>
      <c r="DL3105"/>
      <c r="DM3105"/>
      <c r="DN3105"/>
      <c r="DO3105"/>
      <c r="DP3105"/>
      <c r="DQ3105"/>
      <c r="DR3105"/>
      <c r="DS3105"/>
      <c r="DT3105"/>
      <c r="DU3105"/>
      <c r="DV3105"/>
      <c r="DW3105"/>
      <c r="DX3105"/>
      <c r="DY3105"/>
      <c r="DZ3105"/>
      <c r="EA3105"/>
      <c r="EB3105"/>
      <c r="EC3105"/>
      <c r="ED3105"/>
      <c r="EE3105"/>
      <c r="EF3105"/>
      <c r="EG3105"/>
      <c r="EH3105"/>
      <c r="EI3105"/>
      <c r="EJ3105"/>
      <c r="EK3105"/>
      <c r="EL3105"/>
      <c r="EM3105"/>
      <c r="EN3105"/>
      <c r="EO3105"/>
      <c r="EP3105"/>
      <c r="EQ3105"/>
      <c r="ER3105"/>
      <c r="ES3105"/>
      <c r="ET3105"/>
      <c r="EU3105"/>
      <c r="EV3105"/>
      <c r="EW3105"/>
      <c r="EX3105"/>
      <c r="EY3105"/>
      <c r="EZ3105"/>
      <c r="FA3105"/>
      <c r="FB3105"/>
      <c r="FC3105"/>
      <c r="FD3105"/>
      <c r="FE3105"/>
      <c r="FF3105"/>
      <c r="FG3105"/>
      <c r="FH3105"/>
      <c r="FI3105"/>
      <c r="FJ3105"/>
      <c r="FK3105"/>
      <c r="FL3105"/>
      <c r="FM3105"/>
      <c r="FN3105"/>
      <c r="FO3105"/>
      <c r="FP3105"/>
      <c r="FQ3105"/>
      <c r="FR3105"/>
      <c r="FS3105"/>
      <c r="FT3105"/>
      <c r="FU3105"/>
      <c r="FV3105"/>
      <c r="FW3105"/>
      <c r="FX3105"/>
      <c r="FY3105"/>
      <c r="FZ3105"/>
      <c r="GA3105"/>
      <c r="GB3105"/>
      <c r="GC3105"/>
      <c r="GD3105"/>
      <c r="GE3105"/>
      <c r="GF3105"/>
      <c r="GG3105"/>
      <c r="GH3105"/>
      <c r="GI3105"/>
      <c r="GJ3105"/>
      <c r="GK3105"/>
      <c r="GL3105"/>
      <c r="GM3105"/>
      <c r="GN3105"/>
      <c r="GO3105"/>
      <c r="GP3105"/>
      <c r="GQ3105"/>
      <c r="GR3105"/>
      <c r="GS3105"/>
      <c r="GT3105"/>
      <c r="GU3105"/>
      <c r="GV3105"/>
      <c r="GW3105"/>
      <c r="GX3105"/>
      <c r="GY3105"/>
      <c r="GZ3105"/>
      <c r="HA3105"/>
      <c r="HB3105"/>
      <c r="HC3105"/>
      <c r="HD3105"/>
      <c r="HE3105"/>
      <c r="HF3105"/>
      <c r="HG3105"/>
      <c r="HH3105"/>
      <c r="HI3105"/>
      <c r="HJ3105"/>
      <c r="HK3105"/>
      <c r="HL3105"/>
      <c r="HM3105"/>
      <c r="HN3105"/>
      <c r="HO3105"/>
      <c r="HP3105"/>
      <c r="HQ3105"/>
      <c r="HR3105"/>
      <c r="HS3105"/>
      <c r="HT3105"/>
      <c r="HU3105"/>
      <c r="HV3105"/>
      <c r="HW3105"/>
      <c r="HX3105"/>
      <c r="HY3105"/>
      <c r="HZ3105"/>
      <c r="IA3105"/>
      <c r="IB3105"/>
      <c r="IC3105"/>
      <c r="ID3105"/>
      <c r="IE3105"/>
      <c r="IF3105"/>
      <c r="IG3105"/>
      <c r="IH3105"/>
      <c r="II3105"/>
      <c r="IJ3105"/>
      <c r="IK3105"/>
      <c r="IL3105"/>
      <c r="IM3105"/>
      <c r="IN3105"/>
      <c r="IO3105"/>
      <c r="IP3105"/>
      <c r="IQ3105"/>
      <c r="IR3105"/>
      <c r="IS3105"/>
      <c r="IT3105"/>
      <c r="IU3105"/>
      <c r="IV3105"/>
    </row>
    <row r="3106" spans="1:256" s="55" customFormat="1" ht="12" customHeight="1">
      <c r="A3106" s="217"/>
      <c r="B3106" s="65">
        <v>1</v>
      </c>
      <c r="C3106" s="66">
        <f>IF(E3106="A",4,IF(E3106="B",3,IF(E3106="C",2,IF(E3106="D",1,0))))</f>
        <v>3</v>
      </c>
      <c r="D3106" s="77" t="s">
        <v>90</v>
      </c>
      <c r="E3106" s="76" t="s">
        <v>87</v>
      </c>
      <c r="F3106" s="77" t="s">
        <v>90</v>
      </c>
      <c r="G3106" s="78"/>
      <c r="H3106" s="96" t="s">
        <v>126</v>
      </c>
      <c r="I3106" s="107" t="s">
        <v>3723</v>
      </c>
      <c r="J3106" s="81" t="s">
        <v>14</v>
      </c>
      <c r="K3106" s="72"/>
      <c r="L3106" s="72"/>
      <c r="M3106" s="72"/>
      <c r="N3106" s="72"/>
      <c r="O3106" s="72"/>
      <c r="P3106" s="72"/>
      <c r="Q3106" s="833"/>
      <c r="R3106" s="102"/>
      <c r="S3106" s="73"/>
      <c r="T3106" s="102"/>
      <c r="U3106" s="103"/>
      <c r="V3106" s="104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  <c r="BH3106"/>
      <c r="BI3106"/>
      <c r="BJ3106"/>
      <c r="BK3106"/>
      <c r="BL3106"/>
      <c r="BM3106"/>
      <c r="BN3106"/>
      <c r="BO3106"/>
      <c r="BP3106"/>
      <c r="BQ3106"/>
      <c r="BR3106"/>
      <c r="BS3106"/>
      <c r="BT3106"/>
      <c r="BU3106"/>
      <c r="BV3106"/>
      <c r="BW3106"/>
      <c r="BX3106"/>
      <c r="BY3106"/>
      <c r="BZ3106"/>
      <c r="CA3106"/>
      <c r="CB3106"/>
      <c r="CC3106"/>
      <c r="CD3106"/>
      <c r="CE3106"/>
      <c r="CF3106"/>
      <c r="CG3106"/>
      <c r="CH3106"/>
      <c r="CI3106"/>
      <c r="CJ3106"/>
      <c r="CK3106"/>
      <c r="CL3106"/>
      <c r="CM3106"/>
      <c r="CN3106"/>
      <c r="CO3106"/>
      <c r="CP3106"/>
      <c r="CQ3106"/>
      <c r="CR3106"/>
      <c r="CS3106"/>
      <c r="CT3106"/>
      <c r="CU3106"/>
      <c r="CV3106"/>
      <c r="CW3106"/>
      <c r="CX3106"/>
      <c r="CY3106"/>
      <c r="CZ3106"/>
      <c r="DA3106"/>
      <c r="DB3106"/>
      <c r="DC3106"/>
      <c r="DD3106"/>
      <c r="DE3106"/>
      <c r="DF3106"/>
      <c r="DG3106"/>
      <c r="DH3106"/>
      <c r="DI3106"/>
      <c r="DJ3106"/>
      <c r="DK3106"/>
      <c r="DL3106"/>
      <c r="DM3106"/>
      <c r="DN3106"/>
      <c r="DO3106"/>
      <c r="DP3106"/>
      <c r="DQ3106"/>
      <c r="DR3106"/>
      <c r="DS3106"/>
      <c r="DT3106"/>
      <c r="DU3106"/>
      <c r="DV3106"/>
      <c r="DW3106"/>
      <c r="DX3106"/>
      <c r="DY3106"/>
      <c r="DZ3106"/>
      <c r="EA3106"/>
      <c r="EB3106"/>
      <c r="EC3106"/>
      <c r="ED3106"/>
      <c r="EE3106"/>
      <c r="EF3106"/>
      <c r="EG3106"/>
      <c r="EH3106"/>
      <c r="EI3106"/>
      <c r="EJ3106"/>
      <c r="EK3106"/>
      <c r="EL3106"/>
      <c r="EM3106"/>
      <c r="EN3106"/>
      <c r="EO3106"/>
      <c r="EP3106"/>
      <c r="EQ3106"/>
      <c r="ER3106"/>
      <c r="ES3106"/>
      <c r="ET3106"/>
      <c r="EU3106"/>
      <c r="EV3106"/>
      <c r="EW3106"/>
      <c r="EX3106"/>
      <c r="EY3106"/>
      <c r="EZ3106"/>
      <c r="FA3106"/>
      <c r="FB3106"/>
      <c r="FC3106"/>
      <c r="FD3106"/>
      <c r="FE3106"/>
      <c r="FF3106"/>
      <c r="FG3106"/>
      <c r="FH3106"/>
      <c r="FI3106"/>
      <c r="FJ3106"/>
      <c r="FK3106"/>
      <c r="FL3106"/>
      <c r="FM3106"/>
      <c r="FN3106"/>
      <c r="FO3106"/>
      <c r="FP3106"/>
      <c r="FQ3106"/>
      <c r="FR3106"/>
      <c r="FS3106"/>
      <c r="FT3106"/>
      <c r="FU3106"/>
      <c r="FV3106"/>
      <c r="FW3106"/>
      <c r="FX3106"/>
      <c r="FY3106"/>
      <c r="FZ3106"/>
      <c r="GA3106"/>
      <c r="GB3106"/>
      <c r="GC3106"/>
      <c r="GD3106"/>
      <c r="GE3106"/>
      <c r="GF3106"/>
      <c r="GG3106"/>
      <c r="GH3106"/>
      <c r="GI3106"/>
      <c r="GJ3106"/>
      <c r="GK3106"/>
      <c r="GL3106"/>
      <c r="GM3106"/>
      <c r="GN3106"/>
      <c r="GO3106"/>
      <c r="GP3106"/>
      <c r="GQ3106"/>
      <c r="GR3106"/>
      <c r="GS3106"/>
      <c r="GT3106"/>
      <c r="GU3106"/>
      <c r="GV3106"/>
      <c r="GW3106"/>
      <c r="GX3106"/>
      <c r="GY3106"/>
      <c r="GZ3106"/>
      <c r="HA3106"/>
      <c r="HB3106"/>
      <c r="HC3106"/>
      <c r="HD3106"/>
      <c r="HE3106"/>
      <c r="HF3106"/>
      <c r="HG3106"/>
      <c r="HH3106"/>
      <c r="HI3106"/>
      <c r="HJ3106"/>
      <c r="HK3106"/>
      <c r="HL3106"/>
      <c r="HM3106"/>
      <c r="HN3106"/>
      <c r="HO3106"/>
      <c r="HP3106"/>
      <c r="HQ3106"/>
      <c r="HR3106"/>
      <c r="HS3106"/>
      <c r="HT3106"/>
      <c r="HU3106"/>
      <c r="HV3106"/>
      <c r="HW3106"/>
      <c r="HX3106"/>
      <c r="HY3106"/>
      <c r="HZ3106"/>
      <c r="IA3106"/>
      <c r="IB3106"/>
      <c r="IC3106"/>
      <c r="ID3106"/>
      <c r="IE3106"/>
      <c r="IF3106"/>
      <c r="IG3106"/>
      <c r="IH3106"/>
      <c r="II3106"/>
      <c r="IJ3106"/>
      <c r="IK3106"/>
      <c r="IL3106"/>
      <c r="IM3106"/>
      <c r="IN3106"/>
      <c r="IO3106"/>
      <c r="IP3106"/>
      <c r="IQ3106"/>
      <c r="IR3106"/>
      <c r="IS3106"/>
      <c r="IT3106"/>
      <c r="IU3106"/>
      <c r="IV3106"/>
    </row>
    <row r="3107" spans="1:256" s="55" customFormat="1" ht="12" customHeight="1">
      <c r="A3107" s="217"/>
      <c r="B3107" s="65">
        <v>1</v>
      </c>
      <c r="C3107" s="66">
        <f>IF(E3107="A",1,IF(E3107="B",1,0))</f>
        <v>1</v>
      </c>
      <c r="D3107" s="656" t="s">
        <v>99</v>
      </c>
      <c r="E3107" s="658" t="s">
        <v>68</v>
      </c>
      <c r="F3107" s="659" t="s">
        <v>90</v>
      </c>
      <c r="G3107" s="78"/>
      <c r="H3107" s="96" t="s">
        <v>88</v>
      </c>
      <c r="I3107" s="107" t="s">
        <v>3724</v>
      </c>
      <c r="J3107" s="81"/>
      <c r="K3107" s="72"/>
      <c r="L3107" s="72"/>
      <c r="M3107" s="72"/>
      <c r="N3107" s="72"/>
      <c r="O3107" s="72"/>
      <c r="P3107" s="72"/>
      <c r="Q3107" s="833"/>
      <c r="R3107" s="102"/>
      <c r="S3107" s="73"/>
      <c r="T3107" s="102"/>
      <c r="U3107" s="103"/>
      <c r="V3107" s="104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  <c r="BH3107"/>
      <c r="BI3107"/>
      <c r="BJ3107"/>
      <c r="BK3107"/>
      <c r="BL3107"/>
      <c r="BM3107"/>
      <c r="BN3107"/>
      <c r="BO3107"/>
      <c r="BP3107"/>
      <c r="BQ3107"/>
      <c r="BR3107"/>
      <c r="BS3107"/>
      <c r="BT3107"/>
      <c r="BU3107"/>
      <c r="BV3107"/>
      <c r="BW3107"/>
      <c r="BX3107"/>
      <c r="BY3107"/>
      <c r="BZ3107"/>
      <c r="CA3107"/>
      <c r="CB3107"/>
      <c r="CC3107"/>
      <c r="CD3107"/>
      <c r="CE3107"/>
      <c r="CF3107"/>
      <c r="CG3107"/>
      <c r="CH3107"/>
      <c r="CI3107"/>
      <c r="CJ3107"/>
      <c r="CK3107"/>
      <c r="CL3107"/>
      <c r="CM3107"/>
      <c r="CN3107"/>
      <c r="CO3107"/>
      <c r="CP3107"/>
      <c r="CQ3107"/>
      <c r="CR3107"/>
      <c r="CS3107"/>
      <c r="CT3107"/>
      <c r="CU3107"/>
      <c r="CV3107"/>
      <c r="CW3107"/>
      <c r="CX3107"/>
      <c r="CY3107"/>
      <c r="CZ3107"/>
      <c r="DA3107"/>
      <c r="DB3107"/>
      <c r="DC3107"/>
      <c r="DD3107"/>
      <c r="DE3107"/>
      <c r="DF3107"/>
      <c r="DG3107"/>
      <c r="DH3107"/>
      <c r="DI3107"/>
      <c r="DJ3107"/>
      <c r="DK3107"/>
      <c r="DL3107"/>
      <c r="DM3107"/>
      <c r="DN3107"/>
      <c r="DO3107"/>
      <c r="DP3107"/>
      <c r="DQ3107"/>
      <c r="DR3107"/>
      <c r="DS3107"/>
      <c r="DT3107"/>
      <c r="DU3107"/>
      <c r="DV3107"/>
      <c r="DW3107"/>
      <c r="DX3107"/>
      <c r="DY3107"/>
      <c r="DZ3107"/>
      <c r="EA3107"/>
      <c r="EB3107"/>
      <c r="EC3107"/>
      <c r="ED3107"/>
      <c r="EE3107"/>
      <c r="EF3107"/>
      <c r="EG3107"/>
      <c r="EH3107"/>
      <c r="EI3107"/>
      <c r="EJ3107"/>
      <c r="EK3107"/>
      <c r="EL3107"/>
      <c r="EM3107"/>
      <c r="EN3107"/>
      <c r="EO3107"/>
      <c r="EP3107"/>
      <c r="EQ3107"/>
      <c r="ER3107"/>
      <c r="ES3107"/>
      <c r="ET3107"/>
      <c r="EU3107"/>
      <c r="EV3107"/>
      <c r="EW3107"/>
      <c r="EX3107"/>
      <c r="EY3107"/>
      <c r="EZ3107"/>
      <c r="FA3107"/>
      <c r="FB3107"/>
      <c r="FC3107"/>
      <c r="FD3107"/>
      <c r="FE3107"/>
      <c r="FF3107"/>
      <c r="FG3107"/>
      <c r="FH3107"/>
      <c r="FI3107"/>
      <c r="FJ3107"/>
      <c r="FK3107"/>
      <c r="FL3107"/>
      <c r="FM3107"/>
      <c r="FN3107"/>
      <c r="FO3107"/>
      <c r="FP3107"/>
      <c r="FQ3107"/>
      <c r="FR3107"/>
      <c r="FS3107"/>
      <c r="FT3107"/>
      <c r="FU3107"/>
      <c r="FV3107"/>
      <c r="FW3107"/>
      <c r="FX3107"/>
      <c r="FY3107"/>
      <c r="FZ3107"/>
      <c r="GA3107"/>
      <c r="GB3107"/>
      <c r="GC3107"/>
      <c r="GD3107"/>
      <c r="GE3107"/>
      <c r="GF3107"/>
      <c r="GG3107"/>
      <c r="GH3107"/>
      <c r="GI3107"/>
      <c r="GJ3107"/>
      <c r="GK3107"/>
      <c r="GL3107"/>
      <c r="GM3107"/>
      <c r="GN3107"/>
      <c r="GO3107"/>
      <c r="GP3107"/>
      <c r="GQ3107"/>
      <c r="GR3107"/>
      <c r="GS3107"/>
      <c r="GT3107"/>
      <c r="GU3107"/>
      <c r="GV3107"/>
      <c r="GW3107"/>
      <c r="GX3107"/>
      <c r="GY3107"/>
      <c r="GZ3107"/>
      <c r="HA3107"/>
      <c r="HB3107"/>
      <c r="HC3107"/>
      <c r="HD3107"/>
      <c r="HE3107"/>
      <c r="HF3107"/>
      <c r="HG3107"/>
      <c r="HH3107"/>
      <c r="HI3107"/>
      <c r="HJ3107"/>
      <c r="HK3107"/>
      <c r="HL3107"/>
      <c r="HM3107"/>
      <c r="HN3107"/>
      <c r="HO3107"/>
      <c r="HP3107"/>
      <c r="HQ3107"/>
      <c r="HR3107"/>
      <c r="HS3107"/>
      <c r="HT3107"/>
      <c r="HU3107"/>
      <c r="HV3107"/>
      <c r="HW3107"/>
      <c r="HX3107"/>
      <c r="HY3107"/>
      <c r="HZ3107"/>
      <c r="IA3107"/>
      <c r="IB3107"/>
      <c r="IC3107"/>
      <c r="ID3107"/>
      <c r="IE3107"/>
      <c r="IF3107"/>
      <c r="IG3107"/>
      <c r="IH3107"/>
      <c r="II3107"/>
      <c r="IJ3107"/>
      <c r="IK3107"/>
      <c r="IL3107"/>
      <c r="IM3107"/>
      <c r="IN3107"/>
      <c r="IO3107"/>
      <c r="IP3107"/>
      <c r="IQ3107"/>
      <c r="IR3107"/>
      <c r="IS3107"/>
      <c r="IT3107"/>
      <c r="IU3107"/>
      <c r="IV3107"/>
    </row>
    <row r="3108" spans="1:256" s="55" customFormat="1" ht="12" customHeight="1">
      <c r="A3108" s="217"/>
      <c r="B3108" s="65">
        <v>1</v>
      </c>
      <c r="C3108" s="66">
        <f>IF(E3108="A",1,IF(E3108="B",1,0))</f>
        <v>0</v>
      </c>
      <c r="D3108" s="76" t="s">
        <v>87</v>
      </c>
      <c r="E3108" s="77" t="s">
        <v>90</v>
      </c>
      <c r="F3108" s="76" t="s">
        <v>87</v>
      </c>
      <c r="G3108" s="78"/>
      <c r="H3108" s="96" t="s">
        <v>119</v>
      </c>
      <c r="I3108" s="107" t="s">
        <v>3725</v>
      </c>
      <c r="J3108" s="81"/>
      <c r="K3108" s="72"/>
      <c r="L3108" s="72"/>
      <c r="M3108" s="72"/>
      <c r="N3108" s="72"/>
      <c r="O3108" s="72"/>
      <c r="P3108" s="72"/>
      <c r="Q3108" s="833"/>
      <c r="R3108" s="102"/>
      <c r="S3108" s="73"/>
      <c r="T3108" s="102"/>
      <c r="U3108" s="103"/>
      <c r="V3108" s="104"/>
    </row>
    <row r="3109" spans="1:256" ht="12" customHeight="1">
      <c r="B3109" s="65">
        <v>1</v>
      </c>
      <c r="C3109" s="66">
        <f>IF(E3109="A",4,IF(E3109="B",3,IF(E3109="C",2,IF(E3109="D",1,0))))</f>
        <v>2</v>
      </c>
      <c r="D3109" s="76" t="s">
        <v>87</v>
      </c>
      <c r="E3109" s="77" t="s">
        <v>90</v>
      </c>
      <c r="F3109" s="76" t="s">
        <v>87</v>
      </c>
      <c r="G3109" s="78"/>
      <c r="H3109" s="96" t="s">
        <v>129</v>
      </c>
      <c r="I3109" s="107" t="s">
        <v>3726</v>
      </c>
      <c r="J3109" s="81" t="s">
        <v>6111</v>
      </c>
      <c r="K3109" s="72"/>
      <c r="L3109" s="72"/>
      <c r="M3109" s="72"/>
      <c r="N3109" s="72"/>
      <c r="O3109" s="72"/>
      <c r="P3109" s="72"/>
      <c r="Q3109" s="833"/>
      <c r="R3109" s="102"/>
      <c r="S3109" s="73"/>
      <c r="T3109" s="102"/>
      <c r="U3109" s="103"/>
      <c r="V3109" s="104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  <c r="BH3109"/>
      <c r="BI3109"/>
      <c r="BJ3109"/>
      <c r="BK3109"/>
      <c r="BL3109"/>
      <c r="BM3109"/>
      <c r="BN3109"/>
      <c r="BO3109"/>
      <c r="BP3109"/>
      <c r="BQ3109"/>
      <c r="BR3109"/>
      <c r="BS3109"/>
      <c r="BT3109"/>
      <c r="BU3109"/>
      <c r="BV3109"/>
      <c r="BW3109"/>
      <c r="BX3109"/>
      <c r="BY3109"/>
      <c r="BZ3109"/>
      <c r="CA3109"/>
      <c r="CB3109"/>
      <c r="CC3109"/>
      <c r="CD3109"/>
      <c r="CE3109"/>
      <c r="CF3109"/>
      <c r="CG3109"/>
      <c r="CH3109"/>
      <c r="CI3109"/>
      <c r="CJ3109"/>
      <c r="CK3109"/>
      <c r="CL3109"/>
      <c r="CM3109"/>
      <c r="CN3109"/>
      <c r="CO3109"/>
      <c r="CP3109"/>
      <c r="CQ3109"/>
      <c r="CR3109"/>
      <c r="CS3109"/>
      <c r="CT3109"/>
      <c r="CU3109"/>
      <c r="CV3109"/>
      <c r="CW3109"/>
      <c r="CX3109"/>
      <c r="CY3109"/>
      <c r="CZ3109"/>
      <c r="DA3109"/>
      <c r="DB3109"/>
      <c r="DC3109"/>
      <c r="DD3109"/>
      <c r="DE3109"/>
      <c r="DF3109"/>
      <c r="DG3109"/>
      <c r="DH3109"/>
      <c r="DI3109"/>
      <c r="DJ3109"/>
      <c r="DK3109"/>
      <c r="DL3109"/>
      <c r="DM3109"/>
      <c r="DN3109"/>
      <c r="DO3109"/>
      <c r="DP3109"/>
      <c r="DQ3109"/>
      <c r="DR3109"/>
      <c r="DS3109"/>
      <c r="DT3109"/>
      <c r="DU3109"/>
      <c r="DV3109"/>
      <c r="DW3109"/>
      <c r="DX3109"/>
      <c r="DY3109"/>
      <c r="DZ3109"/>
      <c r="EA3109"/>
      <c r="EB3109"/>
      <c r="EC3109"/>
      <c r="ED3109"/>
      <c r="EE3109"/>
      <c r="EF3109"/>
      <c r="EG3109"/>
      <c r="EH3109"/>
      <c r="EI3109"/>
      <c r="EJ3109"/>
      <c r="EK3109"/>
      <c r="EL3109"/>
      <c r="EM3109"/>
      <c r="EN3109"/>
      <c r="EO3109"/>
      <c r="EP3109"/>
      <c r="EQ3109"/>
      <c r="ER3109"/>
      <c r="ES3109"/>
      <c r="ET3109"/>
      <c r="EU3109"/>
      <c r="EV3109"/>
      <c r="EW3109"/>
      <c r="EX3109"/>
      <c r="EY3109"/>
      <c r="EZ3109"/>
      <c r="FA3109"/>
      <c r="FB3109"/>
      <c r="FC3109"/>
      <c r="FD3109"/>
      <c r="FE3109"/>
      <c r="FF3109"/>
      <c r="FG3109"/>
      <c r="FH3109"/>
      <c r="FI3109"/>
      <c r="FJ3109"/>
      <c r="FK3109"/>
      <c r="FL3109"/>
      <c r="FM3109"/>
      <c r="FN3109"/>
      <c r="FO3109"/>
      <c r="FP3109"/>
      <c r="FQ3109"/>
      <c r="FR3109"/>
      <c r="FS3109"/>
      <c r="FT3109"/>
      <c r="FU3109"/>
      <c r="FV3109"/>
      <c r="FW3109"/>
      <c r="FX3109"/>
      <c r="FY3109"/>
      <c r="FZ3109"/>
      <c r="GA3109"/>
      <c r="GB3109"/>
      <c r="GC3109"/>
      <c r="GD3109"/>
      <c r="GE3109"/>
      <c r="GF3109"/>
      <c r="GG3109"/>
      <c r="GH3109"/>
      <c r="GI3109"/>
      <c r="GJ3109"/>
      <c r="GK3109"/>
      <c r="GL3109"/>
      <c r="GM3109"/>
      <c r="GN3109"/>
      <c r="GO3109"/>
      <c r="GP3109"/>
      <c r="GQ3109"/>
      <c r="GR3109"/>
      <c r="GS3109"/>
      <c r="GT3109"/>
      <c r="GU3109"/>
      <c r="GV3109"/>
      <c r="GW3109"/>
      <c r="GX3109"/>
      <c r="GY3109"/>
      <c r="GZ3109"/>
      <c r="HA3109"/>
      <c r="HB3109"/>
      <c r="HC3109"/>
      <c r="HD3109"/>
      <c r="HE3109"/>
      <c r="HF3109"/>
      <c r="HG3109"/>
      <c r="HH3109"/>
      <c r="HI3109"/>
      <c r="HJ3109"/>
      <c r="HK3109"/>
      <c r="HL3109"/>
      <c r="HM3109"/>
      <c r="HN3109"/>
      <c r="HO3109"/>
      <c r="HP3109"/>
      <c r="HQ3109"/>
      <c r="HR3109"/>
      <c r="HS3109"/>
      <c r="HT3109"/>
      <c r="HU3109"/>
      <c r="HV3109"/>
      <c r="HW3109"/>
      <c r="HX3109"/>
      <c r="HY3109"/>
      <c r="HZ3109"/>
      <c r="IA3109"/>
      <c r="IB3109"/>
      <c r="IC3109"/>
      <c r="ID3109"/>
      <c r="IE3109"/>
      <c r="IF3109"/>
      <c r="IG3109"/>
      <c r="IH3109"/>
      <c r="II3109"/>
      <c r="IJ3109"/>
      <c r="IK3109"/>
      <c r="IL3109"/>
      <c r="IM3109"/>
      <c r="IN3109"/>
      <c r="IO3109"/>
      <c r="IP3109"/>
      <c r="IQ3109"/>
      <c r="IR3109"/>
      <c r="IS3109"/>
      <c r="IT3109"/>
      <c r="IU3109"/>
      <c r="IV3109"/>
    </row>
    <row r="3110" spans="1:256" ht="12.5">
      <c r="A3110" s="365"/>
      <c r="B3110" s="65">
        <v>1</v>
      </c>
      <c r="C3110" s="66">
        <f t="shared" ref="C3110:C3121" si="144">IF(E3110="A",1,IF(E3110="B",1,0))</f>
        <v>1</v>
      </c>
      <c r="D3110" s="656" t="s">
        <v>70</v>
      </c>
      <c r="E3110" s="658" t="s">
        <v>87</v>
      </c>
      <c r="F3110" s="656" t="s">
        <v>70</v>
      </c>
      <c r="G3110" s="78"/>
      <c r="H3110" s="96" t="s">
        <v>126</v>
      </c>
      <c r="I3110" s="107" t="s">
        <v>3727</v>
      </c>
      <c r="J3110" s="81"/>
      <c r="K3110" s="72"/>
      <c r="L3110" s="72"/>
      <c r="M3110" s="72"/>
      <c r="N3110" s="72"/>
      <c r="O3110" s="72"/>
      <c r="P3110" s="72"/>
      <c r="Q3110" s="833"/>
      <c r="R3110" s="102"/>
      <c r="S3110" s="73"/>
      <c r="T3110" s="102"/>
      <c r="U3110" s="103"/>
      <c r="V3110" s="104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  <c r="BI3110"/>
      <c r="BJ3110"/>
      <c r="BK3110"/>
      <c r="BL3110"/>
      <c r="BM3110"/>
      <c r="BN3110"/>
      <c r="BO3110"/>
      <c r="BP3110"/>
      <c r="BQ3110"/>
      <c r="BR3110"/>
      <c r="BS3110"/>
      <c r="BT3110"/>
      <c r="BU3110"/>
      <c r="BV3110"/>
      <c r="BW3110"/>
      <c r="BX3110"/>
      <c r="BY3110"/>
      <c r="BZ3110"/>
      <c r="CA3110"/>
      <c r="CB3110"/>
      <c r="CC3110"/>
      <c r="CD3110"/>
      <c r="CE3110"/>
      <c r="CF3110"/>
      <c r="CG3110"/>
      <c r="CH3110"/>
      <c r="CI3110"/>
      <c r="CJ3110"/>
      <c r="CK3110"/>
      <c r="CL3110"/>
      <c r="CM3110"/>
      <c r="CN3110"/>
      <c r="CO3110"/>
      <c r="CP3110"/>
      <c r="CQ3110"/>
      <c r="CR3110"/>
      <c r="CS3110"/>
      <c r="CT3110"/>
      <c r="CU3110"/>
      <c r="CV3110"/>
      <c r="CW3110"/>
      <c r="CX3110"/>
      <c r="CY3110"/>
      <c r="CZ3110"/>
      <c r="DA3110"/>
      <c r="DB3110"/>
      <c r="DC3110"/>
      <c r="DD3110"/>
      <c r="DE3110"/>
      <c r="DF3110"/>
      <c r="DG3110"/>
      <c r="DH3110"/>
      <c r="DI3110"/>
      <c r="DJ3110"/>
      <c r="DK3110"/>
      <c r="DL3110"/>
      <c r="DM3110"/>
      <c r="DN3110"/>
      <c r="DO3110"/>
      <c r="DP3110"/>
      <c r="DQ3110"/>
      <c r="DR3110"/>
      <c r="DS3110"/>
      <c r="DT3110"/>
      <c r="DU3110"/>
      <c r="DV3110"/>
      <c r="DW3110"/>
      <c r="DX3110"/>
      <c r="DY3110"/>
      <c r="DZ3110"/>
      <c r="EA3110"/>
      <c r="EB3110"/>
      <c r="EC3110"/>
      <c r="ED3110"/>
      <c r="EE3110"/>
      <c r="EF3110"/>
      <c r="EG3110"/>
      <c r="EH3110"/>
      <c r="EI3110"/>
      <c r="EJ3110"/>
      <c r="EK3110"/>
      <c r="EL3110"/>
      <c r="EM3110"/>
      <c r="EN3110"/>
      <c r="EO3110"/>
      <c r="EP3110"/>
      <c r="EQ3110"/>
      <c r="ER3110"/>
      <c r="ES3110"/>
      <c r="ET3110"/>
      <c r="EU3110"/>
      <c r="EV3110"/>
      <c r="EW3110"/>
      <c r="EX3110"/>
      <c r="EY3110"/>
      <c r="EZ3110"/>
      <c r="FA3110"/>
      <c r="FB3110"/>
      <c r="FC3110"/>
      <c r="FD3110"/>
      <c r="FE3110"/>
      <c r="FF3110"/>
      <c r="FG3110"/>
      <c r="FH3110"/>
      <c r="FI3110"/>
      <c r="FJ3110"/>
      <c r="FK3110"/>
      <c r="FL3110"/>
      <c r="FM3110"/>
      <c r="FN3110"/>
      <c r="FO3110"/>
      <c r="FP3110"/>
      <c r="FQ3110"/>
      <c r="FR3110"/>
      <c r="FS3110"/>
      <c r="FT3110"/>
      <c r="FU3110"/>
      <c r="FV3110"/>
      <c r="FW3110"/>
      <c r="FX3110"/>
      <c r="FY3110"/>
      <c r="FZ3110"/>
      <c r="GA3110"/>
      <c r="GB3110"/>
      <c r="GC3110"/>
      <c r="GD3110"/>
      <c r="GE3110"/>
      <c r="GF3110"/>
      <c r="GG3110"/>
      <c r="GH3110"/>
      <c r="GI3110"/>
      <c r="GJ3110"/>
      <c r="GK3110"/>
      <c r="GL3110"/>
      <c r="GM3110"/>
      <c r="GN3110"/>
      <c r="GO3110"/>
      <c r="GP3110"/>
      <c r="GQ3110"/>
      <c r="GR3110"/>
      <c r="GS3110"/>
      <c r="GT3110"/>
      <c r="GU3110"/>
      <c r="GV3110"/>
      <c r="GW3110"/>
      <c r="GX3110"/>
      <c r="GY3110"/>
      <c r="GZ3110"/>
      <c r="HA3110"/>
      <c r="HB3110"/>
      <c r="HC3110"/>
      <c r="HD3110"/>
      <c r="HE3110"/>
      <c r="HF3110"/>
      <c r="HG3110"/>
      <c r="HH3110"/>
      <c r="HI3110"/>
      <c r="HJ3110"/>
      <c r="HK3110"/>
      <c r="HL3110"/>
      <c r="HM3110"/>
      <c r="HN3110"/>
      <c r="HO3110"/>
      <c r="HP3110"/>
      <c r="HQ3110"/>
      <c r="HR3110"/>
      <c r="HS3110"/>
      <c r="HT3110"/>
      <c r="HU3110"/>
      <c r="HV3110"/>
      <c r="HW3110"/>
      <c r="HX3110"/>
      <c r="HY3110"/>
      <c r="HZ3110"/>
      <c r="IA3110"/>
      <c r="IB3110"/>
      <c r="IC3110"/>
      <c r="ID3110"/>
      <c r="IE3110"/>
      <c r="IF3110"/>
      <c r="IG3110"/>
      <c r="IH3110"/>
      <c r="II3110"/>
      <c r="IJ3110"/>
      <c r="IK3110"/>
      <c r="IL3110"/>
      <c r="IM3110"/>
      <c r="IN3110"/>
      <c r="IO3110"/>
      <c r="IP3110"/>
      <c r="IQ3110"/>
      <c r="IR3110"/>
      <c r="IS3110"/>
      <c r="IT3110"/>
      <c r="IU3110"/>
      <c r="IV3110"/>
    </row>
    <row r="3111" spans="1:256" ht="12.5">
      <c r="B3111" s="65">
        <v>1</v>
      </c>
      <c r="C3111" s="66">
        <f t="shared" si="144"/>
        <v>1</v>
      </c>
      <c r="D3111" s="658" t="s">
        <v>87</v>
      </c>
      <c r="E3111" s="658" t="s">
        <v>68</v>
      </c>
      <c r="F3111" s="656" t="s">
        <v>70</v>
      </c>
      <c r="G3111" s="78"/>
      <c r="H3111" s="96" t="s">
        <v>126</v>
      </c>
      <c r="I3111" s="107" t="s">
        <v>3728</v>
      </c>
      <c r="J3111" s="81"/>
      <c r="K3111" s="72"/>
      <c r="L3111" s="72"/>
      <c r="M3111" s="72"/>
      <c r="N3111" s="72"/>
      <c r="O3111" s="72"/>
      <c r="P3111" s="72"/>
      <c r="Q3111" s="833"/>
      <c r="R3111" s="102"/>
      <c r="S3111" s="73"/>
      <c r="T3111" s="102"/>
      <c r="U3111" s="103"/>
      <c r="V3111" s="104"/>
      <c r="W3111" s="55"/>
      <c r="X3111" s="55"/>
      <c r="Y3111" s="55"/>
      <c r="Z3111" s="55"/>
      <c r="AA3111" s="55"/>
      <c r="AB3111" s="55"/>
      <c r="AC3111" s="55"/>
      <c r="AD3111" s="55"/>
      <c r="AE3111" s="55"/>
      <c r="AF3111" s="55"/>
      <c r="AG3111" s="55"/>
      <c r="AH3111" s="55"/>
      <c r="AI3111" s="55"/>
      <c r="AJ3111" s="55"/>
      <c r="AK3111" s="55"/>
      <c r="AL3111" s="55"/>
      <c r="AM3111" s="55"/>
      <c r="AN3111" s="55"/>
      <c r="AO3111" s="55"/>
      <c r="AP3111" s="55"/>
      <c r="AQ3111" s="55"/>
      <c r="AR3111" s="55"/>
      <c r="AS3111" s="55"/>
      <c r="AT3111" s="55"/>
      <c r="AU3111" s="55"/>
      <c r="AV3111" s="55"/>
      <c r="AW3111" s="55"/>
      <c r="AX3111" s="55"/>
      <c r="AY3111" s="55"/>
      <c r="AZ3111" s="55"/>
      <c r="BA3111" s="55"/>
      <c r="BB3111" s="55"/>
      <c r="BC3111" s="55"/>
      <c r="BD3111" s="55"/>
      <c r="BE3111" s="55"/>
      <c r="BF3111" s="55"/>
      <c r="BG3111" s="55"/>
      <c r="BH3111" s="55"/>
      <c r="BI3111" s="55"/>
      <c r="BJ3111" s="55"/>
      <c r="BK3111" s="55"/>
      <c r="BL3111" s="55"/>
      <c r="BM3111" s="55"/>
      <c r="BN3111" s="55"/>
      <c r="BO3111" s="55"/>
      <c r="BP3111" s="55"/>
      <c r="BQ3111" s="55"/>
      <c r="BR3111" s="55"/>
      <c r="BS3111" s="55"/>
      <c r="BT3111" s="55"/>
      <c r="BU3111" s="55"/>
      <c r="BV3111" s="55"/>
      <c r="BW3111" s="55"/>
      <c r="BX3111" s="55"/>
      <c r="BY3111" s="55"/>
      <c r="BZ3111" s="55"/>
      <c r="CA3111" s="55"/>
      <c r="CB3111" s="55"/>
      <c r="CC3111" s="55"/>
      <c r="CD3111" s="55"/>
      <c r="CE3111" s="55"/>
      <c r="CF3111" s="55"/>
      <c r="CG3111" s="55"/>
      <c r="CH3111" s="55"/>
      <c r="CI3111" s="55"/>
      <c r="CJ3111" s="55"/>
      <c r="CK3111" s="55"/>
      <c r="CL3111" s="55"/>
      <c r="CM3111" s="55"/>
      <c r="CN3111" s="55"/>
      <c r="CO3111" s="55"/>
      <c r="CP3111" s="55"/>
      <c r="CQ3111" s="55"/>
      <c r="CR3111" s="55"/>
      <c r="CS3111" s="55"/>
      <c r="CT3111" s="55"/>
      <c r="CU3111" s="55"/>
      <c r="CV3111" s="55"/>
      <c r="CW3111" s="55"/>
      <c r="CX3111" s="55"/>
      <c r="CY3111" s="55"/>
      <c r="CZ3111" s="55"/>
      <c r="DA3111" s="55"/>
      <c r="DB3111" s="55"/>
      <c r="DC3111" s="55"/>
      <c r="DD3111" s="55"/>
      <c r="DE3111" s="55"/>
      <c r="DF3111" s="55"/>
      <c r="DG3111" s="55"/>
      <c r="DH3111" s="55"/>
      <c r="DI3111" s="55"/>
      <c r="DJ3111" s="55"/>
      <c r="DK3111" s="55"/>
      <c r="DL3111" s="55"/>
      <c r="DM3111" s="55"/>
      <c r="DN3111" s="55"/>
      <c r="DO3111" s="55"/>
      <c r="DP3111" s="55"/>
      <c r="DQ3111" s="55"/>
      <c r="DR3111" s="55"/>
      <c r="DS3111" s="55"/>
      <c r="DT3111" s="55"/>
      <c r="DU3111" s="55"/>
      <c r="DV3111" s="55"/>
      <c r="DW3111" s="55"/>
      <c r="DX3111" s="55"/>
      <c r="DY3111" s="55"/>
      <c r="DZ3111" s="55"/>
      <c r="EA3111" s="55"/>
      <c r="EB3111" s="55"/>
      <c r="EC3111" s="55"/>
      <c r="ED3111" s="55"/>
      <c r="EE3111" s="55"/>
      <c r="EF3111" s="55"/>
      <c r="EG3111" s="55"/>
      <c r="EH3111" s="55"/>
      <c r="EI3111" s="55"/>
      <c r="EJ3111" s="55"/>
      <c r="EK3111" s="55"/>
      <c r="EL3111" s="55"/>
      <c r="EM3111" s="55"/>
      <c r="EN3111" s="55"/>
      <c r="EO3111" s="55"/>
      <c r="EP3111" s="55"/>
      <c r="EQ3111" s="55"/>
      <c r="ER3111" s="55"/>
      <c r="ES3111" s="55"/>
      <c r="ET3111" s="55"/>
      <c r="EU3111" s="55"/>
      <c r="EV3111" s="55"/>
      <c r="EW3111" s="55"/>
      <c r="EX3111" s="55"/>
      <c r="EY3111" s="55"/>
      <c r="EZ3111" s="55"/>
      <c r="FA3111" s="55"/>
      <c r="FB3111" s="55"/>
      <c r="FC3111" s="55"/>
      <c r="FD3111" s="55"/>
      <c r="FE3111" s="55"/>
      <c r="FF3111" s="55"/>
      <c r="FG3111" s="55"/>
      <c r="FH3111" s="55"/>
      <c r="FI3111" s="55"/>
      <c r="FJ3111" s="55"/>
      <c r="FK3111" s="55"/>
      <c r="FL3111" s="55"/>
      <c r="FM3111" s="55"/>
      <c r="FN3111" s="55"/>
      <c r="FO3111" s="55"/>
      <c r="FP3111" s="55"/>
      <c r="FQ3111" s="55"/>
      <c r="FR3111" s="55"/>
      <c r="FS3111" s="55"/>
      <c r="FT3111" s="55"/>
      <c r="FU3111" s="55"/>
      <c r="FV3111" s="55"/>
      <c r="FW3111" s="55"/>
      <c r="FX3111" s="55"/>
      <c r="FY3111" s="55"/>
      <c r="FZ3111" s="55"/>
      <c r="GA3111" s="55"/>
      <c r="GB3111" s="55"/>
      <c r="GC3111" s="55"/>
      <c r="GD3111" s="55"/>
      <c r="GE3111" s="55"/>
      <c r="GF3111" s="55"/>
      <c r="GG3111" s="55"/>
      <c r="GH3111" s="55"/>
      <c r="GI3111" s="55"/>
      <c r="GJ3111" s="55"/>
      <c r="GK3111" s="55"/>
      <c r="GL3111" s="55"/>
      <c r="GM3111" s="55"/>
      <c r="GN3111" s="55"/>
      <c r="GO3111" s="55"/>
      <c r="GP3111" s="55"/>
      <c r="GQ3111" s="55"/>
      <c r="GR3111" s="55"/>
      <c r="GS3111" s="55"/>
      <c r="GT3111" s="55"/>
      <c r="GU3111" s="55"/>
      <c r="GV3111" s="55"/>
      <c r="GW3111" s="55"/>
      <c r="GX3111" s="55"/>
      <c r="GY3111" s="55"/>
      <c r="GZ3111" s="55"/>
      <c r="HA3111" s="55"/>
      <c r="HB3111" s="55"/>
      <c r="HC3111" s="55"/>
      <c r="HD3111" s="55"/>
      <c r="HE3111" s="55"/>
      <c r="HF3111" s="55"/>
      <c r="HG3111" s="55"/>
      <c r="HH3111" s="55"/>
      <c r="HI3111" s="55"/>
      <c r="HJ3111" s="55"/>
      <c r="HK3111" s="55"/>
      <c r="HL3111" s="55"/>
      <c r="HM3111" s="55"/>
      <c r="HN3111" s="55"/>
      <c r="HO3111" s="55"/>
      <c r="HP3111" s="55"/>
      <c r="HQ3111" s="55"/>
      <c r="HR3111" s="55"/>
      <c r="HS3111" s="55"/>
      <c r="HT3111" s="55"/>
      <c r="HU3111" s="55"/>
      <c r="HV3111" s="55"/>
      <c r="HW3111" s="55"/>
      <c r="HX3111" s="55"/>
      <c r="HY3111" s="55"/>
      <c r="HZ3111" s="55"/>
      <c r="IA3111" s="55"/>
      <c r="IB3111" s="55"/>
      <c r="IC3111" s="55"/>
      <c r="ID3111" s="55"/>
      <c r="IE3111" s="55"/>
      <c r="IF3111" s="55"/>
      <c r="IG3111" s="55"/>
      <c r="IH3111" s="55"/>
      <c r="II3111" s="55"/>
      <c r="IJ3111" s="55"/>
      <c r="IK3111" s="55"/>
      <c r="IL3111" s="55"/>
      <c r="IM3111" s="55"/>
      <c r="IN3111" s="55"/>
      <c r="IO3111" s="55"/>
      <c r="IP3111" s="55"/>
      <c r="IQ3111" s="55"/>
      <c r="IR3111" s="55"/>
      <c r="IS3111" s="55"/>
      <c r="IT3111" s="55"/>
      <c r="IU3111" s="55"/>
      <c r="IV3111" s="55"/>
    </row>
    <row r="3112" spans="1:256" ht="12.5">
      <c r="B3112" s="65">
        <v>1</v>
      </c>
      <c r="C3112" s="66">
        <f t="shared" si="144"/>
        <v>1</v>
      </c>
      <c r="D3112" s="659" t="s">
        <v>90</v>
      </c>
      <c r="E3112" s="658" t="s">
        <v>68</v>
      </c>
      <c r="F3112" s="659" t="s">
        <v>90</v>
      </c>
      <c r="G3112" s="78"/>
      <c r="H3112" s="96" t="s">
        <v>90</v>
      </c>
      <c r="I3112" s="107" t="s">
        <v>3729</v>
      </c>
      <c r="J3112" s="81"/>
      <c r="K3112" s="72"/>
      <c r="L3112" s="72"/>
      <c r="M3112" s="72"/>
      <c r="N3112" s="72"/>
      <c r="O3112" s="72"/>
      <c r="P3112" s="72"/>
      <c r="Q3112" s="833"/>
      <c r="R3112" s="102"/>
      <c r="S3112" s="73"/>
      <c r="T3112" s="102"/>
      <c r="U3112" s="103"/>
      <c r="V3112" s="104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  <c r="BH3112"/>
      <c r="BI3112"/>
      <c r="BJ3112"/>
      <c r="BK3112"/>
      <c r="BL3112"/>
      <c r="BM3112"/>
      <c r="BN3112"/>
      <c r="BO3112"/>
      <c r="BP3112"/>
      <c r="BQ3112"/>
      <c r="BR3112"/>
      <c r="BS3112"/>
      <c r="BT3112"/>
      <c r="BU3112"/>
      <c r="BV3112"/>
      <c r="BW3112"/>
      <c r="BX3112"/>
      <c r="BY3112"/>
      <c r="BZ3112"/>
      <c r="CA3112"/>
      <c r="CB3112"/>
      <c r="CC3112"/>
      <c r="CD3112"/>
      <c r="CE3112"/>
      <c r="CF3112"/>
      <c r="CG3112"/>
      <c r="CH3112"/>
      <c r="CI3112"/>
      <c r="CJ3112"/>
      <c r="CK3112"/>
      <c r="CL3112"/>
      <c r="CM3112"/>
      <c r="CN3112"/>
      <c r="CO3112"/>
      <c r="CP3112"/>
      <c r="CQ3112"/>
      <c r="CR3112"/>
      <c r="CS3112"/>
      <c r="CT3112"/>
      <c r="CU3112"/>
      <c r="CV3112"/>
      <c r="CW3112"/>
      <c r="CX3112"/>
      <c r="CY3112"/>
      <c r="CZ3112"/>
      <c r="DA3112"/>
      <c r="DB3112"/>
      <c r="DC3112"/>
      <c r="DD3112"/>
      <c r="DE3112"/>
      <c r="DF3112"/>
      <c r="DG3112"/>
      <c r="DH3112"/>
      <c r="DI3112"/>
      <c r="DJ3112"/>
      <c r="DK3112"/>
      <c r="DL3112"/>
      <c r="DM3112"/>
      <c r="DN3112"/>
      <c r="DO3112"/>
      <c r="DP3112"/>
      <c r="DQ3112"/>
      <c r="DR3112"/>
      <c r="DS3112"/>
      <c r="DT3112"/>
      <c r="DU3112"/>
      <c r="DV3112"/>
      <c r="DW3112"/>
      <c r="DX3112"/>
      <c r="DY3112"/>
      <c r="DZ3112"/>
      <c r="EA3112"/>
      <c r="EB3112"/>
      <c r="EC3112"/>
      <c r="ED3112"/>
      <c r="EE3112"/>
      <c r="EF3112"/>
      <c r="EG3112"/>
      <c r="EH3112"/>
      <c r="EI3112"/>
      <c r="EJ3112"/>
      <c r="EK3112"/>
      <c r="EL3112"/>
      <c r="EM3112"/>
      <c r="EN3112"/>
      <c r="EO3112"/>
      <c r="EP3112"/>
      <c r="EQ3112"/>
      <c r="ER3112"/>
      <c r="ES3112"/>
      <c r="ET3112"/>
      <c r="EU3112"/>
      <c r="EV3112"/>
      <c r="EW3112"/>
      <c r="EX3112"/>
      <c r="EY3112"/>
      <c r="EZ3112"/>
      <c r="FA3112"/>
      <c r="FB3112"/>
      <c r="FC3112"/>
      <c r="FD3112"/>
      <c r="FE3112"/>
      <c r="FF3112"/>
      <c r="FG3112"/>
      <c r="FH3112"/>
      <c r="FI3112"/>
      <c r="FJ3112"/>
      <c r="FK3112"/>
      <c r="FL3112"/>
      <c r="FM3112"/>
      <c r="FN3112"/>
      <c r="FO3112"/>
      <c r="FP3112"/>
      <c r="FQ3112"/>
      <c r="FR3112"/>
      <c r="FS3112"/>
      <c r="FT3112"/>
      <c r="FU3112"/>
      <c r="FV3112"/>
      <c r="FW3112"/>
      <c r="FX3112"/>
      <c r="FY3112"/>
      <c r="FZ3112"/>
      <c r="GA3112"/>
      <c r="GB3112"/>
      <c r="GC3112"/>
      <c r="GD3112"/>
      <c r="GE3112"/>
      <c r="GF3112"/>
      <c r="GG3112"/>
      <c r="GH3112"/>
      <c r="GI3112"/>
      <c r="GJ3112"/>
      <c r="GK3112"/>
      <c r="GL3112"/>
      <c r="GM3112"/>
      <c r="GN3112"/>
      <c r="GO3112"/>
      <c r="GP3112"/>
      <c r="GQ3112"/>
      <c r="GR3112"/>
      <c r="GS3112"/>
      <c r="GT3112"/>
      <c r="GU3112"/>
      <c r="GV3112"/>
      <c r="GW3112"/>
      <c r="GX3112"/>
      <c r="GY3112"/>
      <c r="GZ3112"/>
      <c r="HA3112"/>
      <c r="HB3112"/>
      <c r="HC3112"/>
      <c r="HD3112"/>
      <c r="HE3112"/>
      <c r="HF3112"/>
      <c r="HG3112"/>
      <c r="HH3112"/>
      <c r="HI3112"/>
      <c r="HJ3112"/>
      <c r="HK3112"/>
      <c r="HL3112"/>
      <c r="HM3112"/>
      <c r="HN3112"/>
      <c r="HO3112"/>
      <c r="HP3112"/>
      <c r="HQ3112"/>
      <c r="HR3112"/>
      <c r="HS3112"/>
      <c r="HT3112"/>
      <c r="HU3112"/>
      <c r="HV3112"/>
      <c r="HW3112"/>
      <c r="HX3112"/>
      <c r="HY3112"/>
      <c r="HZ3112"/>
      <c r="IA3112"/>
      <c r="IB3112"/>
      <c r="IC3112"/>
      <c r="ID3112"/>
      <c r="IE3112"/>
      <c r="IF3112"/>
      <c r="IG3112"/>
      <c r="IH3112"/>
      <c r="II3112"/>
      <c r="IJ3112"/>
      <c r="IK3112"/>
      <c r="IL3112"/>
      <c r="IM3112"/>
      <c r="IN3112"/>
      <c r="IO3112"/>
      <c r="IP3112"/>
      <c r="IQ3112"/>
      <c r="IR3112"/>
      <c r="IS3112"/>
      <c r="IT3112"/>
      <c r="IU3112"/>
      <c r="IV3112"/>
    </row>
    <row r="3113" spans="1:256" ht="12" customHeight="1">
      <c r="A3113" s="55"/>
      <c r="B3113" s="65">
        <v>1</v>
      </c>
      <c r="C3113" s="66">
        <f t="shared" si="144"/>
        <v>0</v>
      </c>
      <c r="D3113" s="658" t="s">
        <v>87</v>
      </c>
      <c r="E3113" s="656" t="s">
        <v>70</v>
      </c>
      <c r="F3113" s="656" t="s">
        <v>70</v>
      </c>
      <c r="G3113" s="78"/>
      <c r="H3113" s="96" t="s">
        <v>140</v>
      </c>
      <c r="I3113" s="107" t="s">
        <v>3730</v>
      </c>
      <c r="J3113" s="81"/>
      <c r="K3113" s="72"/>
      <c r="L3113" s="72"/>
      <c r="M3113" s="72"/>
      <c r="N3113" s="72"/>
      <c r="O3113" s="72"/>
      <c r="P3113" s="72"/>
      <c r="Q3113" s="833"/>
      <c r="R3113" s="102"/>
      <c r="S3113" s="73"/>
      <c r="T3113" s="102"/>
      <c r="U3113" s="103"/>
      <c r="V3113" s="104"/>
      <c r="W3113" s="55"/>
      <c r="X3113" s="55"/>
      <c r="Y3113" s="55"/>
      <c r="Z3113" s="55"/>
      <c r="AA3113" s="55"/>
      <c r="AB3113" s="55"/>
      <c r="AC3113" s="55"/>
      <c r="AD3113" s="55"/>
      <c r="AE3113" s="55"/>
      <c r="AF3113" s="55"/>
      <c r="AG3113" s="55"/>
      <c r="AH3113" s="55"/>
      <c r="AI3113" s="55"/>
      <c r="AJ3113" s="55"/>
      <c r="AK3113" s="55"/>
      <c r="AL3113" s="55"/>
      <c r="AM3113" s="55"/>
      <c r="AN3113" s="55"/>
      <c r="AO3113" s="55"/>
      <c r="AP3113" s="55"/>
      <c r="AQ3113" s="55"/>
      <c r="AR3113" s="55"/>
      <c r="AS3113" s="55"/>
      <c r="AT3113" s="55"/>
      <c r="AU3113" s="55"/>
      <c r="AV3113" s="55"/>
      <c r="AW3113" s="55"/>
      <c r="AX3113" s="55"/>
      <c r="AY3113" s="55"/>
      <c r="AZ3113" s="55"/>
      <c r="BA3113" s="55"/>
      <c r="BB3113" s="55"/>
      <c r="BC3113" s="55"/>
      <c r="BD3113" s="55"/>
      <c r="BE3113" s="55"/>
      <c r="BF3113" s="55"/>
      <c r="BG3113" s="55"/>
      <c r="BH3113" s="55"/>
      <c r="BI3113" s="55"/>
      <c r="BJ3113" s="55"/>
      <c r="BK3113" s="55"/>
      <c r="BL3113" s="55"/>
      <c r="BM3113" s="55"/>
      <c r="BN3113" s="55"/>
      <c r="BO3113" s="55"/>
      <c r="BP3113" s="55"/>
      <c r="BQ3113" s="55"/>
      <c r="BR3113" s="55"/>
      <c r="BS3113" s="55"/>
      <c r="BT3113" s="55"/>
      <c r="BU3113" s="55"/>
      <c r="BV3113" s="55"/>
      <c r="BW3113" s="55"/>
      <c r="BX3113" s="55"/>
      <c r="BY3113" s="55"/>
      <c r="BZ3113" s="55"/>
      <c r="CA3113" s="55"/>
      <c r="CB3113" s="55"/>
      <c r="CC3113" s="55"/>
      <c r="CD3113" s="55"/>
      <c r="CE3113" s="55"/>
      <c r="CF3113" s="55"/>
      <c r="CG3113" s="55"/>
      <c r="CH3113" s="55"/>
      <c r="CI3113" s="55"/>
      <c r="CJ3113" s="55"/>
      <c r="CK3113" s="55"/>
      <c r="CL3113" s="55"/>
      <c r="CM3113" s="55"/>
      <c r="CN3113" s="55"/>
      <c r="CO3113" s="55"/>
      <c r="CP3113" s="55"/>
      <c r="CQ3113" s="55"/>
      <c r="CR3113" s="55"/>
      <c r="CS3113" s="55"/>
      <c r="CT3113" s="55"/>
      <c r="CU3113" s="55"/>
      <c r="CV3113" s="55"/>
      <c r="CW3113" s="55"/>
      <c r="CX3113" s="55"/>
      <c r="CY3113" s="55"/>
      <c r="CZ3113" s="55"/>
      <c r="DA3113" s="55"/>
      <c r="DB3113" s="55"/>
      <c r="DC3113" s="55"/>
      <c r="DD3113" s="55"/>
      <c r="DE3113" s="55"/>
      <c r="DF3113" s="55"/>
      <c r="DG3113" s="55"/>
      <c r="DH3113" s="55"/>
      <c r="DI3113" s="55"/>
      <c r="DJ3113" s="55"/>
      <c r="DK3113" s="55"/>
      <c r="DL3113" s="55"/>
      <c r="DM3113" s="55"/>
      <c r="DN3113" s="55"/>
      <c r="DO3113" s="55"/>
      <c r="DP3113" s="55"/>
      <c r="DQ3113" s="55"/>
      <c r="DR3113" s="55"/>
      <c r="DS3113" s="55"/>
      <c r="DT3113" s="55"/>
      <c r="DU3113" s="55"/>
      <c r="DV3113" s="55"/>
      <c r="DW3113" s="55"/>
      <c r="DX3113" s="55"/>
      <c r="DY3113" s="55"/>
      <c r="DZ3113" s="55"/>
      <c r="EA3113" s="55"/>
      <c r="EB3113" s="55"/>
      <c r="EC3113" s="55"/>
      <c r="ED3113" s="55"/>
      <c r="EE3113" s="55"/>
      <c r="EF3113" s="55"/>
      <c r="EG3113" s="55"/>
      <c r="EH3113" s="55"/>
      <c r="EI3113" s="55"/>
      <c r="EJ3113" s="55"/>
      <c r="EK3113" s="55"/>
      <c r="EL3113" s="55"/>
      <c r="EM3113" s="55"/>
      <c r="EN3113" s="55"/>
      <c r="EO3113" s="55"/>
      <c r="EP3113" s="55"/>
      <c r="EQ3113" s="55"/>
      <c r="ER3113" s="55"/>
      <c r="ES3113" s="55"/>
      <c r="ET3113" s="55"/>
      <c r="EU3113" s="55"/>
      <c r="EV3113" s="55"/>
      <c r="EW3113" s="55"/>
      <c r="EX3113" s="55"/>
      <c r="EY3113" s="55"/>
      <c r="EZ3113" s="55"/>
      <c r="FA3113" s="55"/>
      <c r="FB3113" s="55"/>
      <c r="FC3113" s="55"/>
      <c r="FD3113" s="55"/>
      <c r="FE3113" s="55"/>
      <c r="FF3113" s="55"/>
      <c r="FG3113" s="55"/>
      <c r="FH3113" s="55"/>
      <c r="FI3113" s="55"/>
      <c r="FJ3113" s="55"/>
      <c r="FK3113" s="55"/>
      <c r="FL3113" s="55"/>
      <c r="FM3113" s="55"/>
      <c r="FN3113" s="55"/>
      <c r="FO3113" s="55"/>
      <c r="FP3113" s="55"/>
      <c r="FQ3113" s="55"/>
      <c r="FR3113" s="55"/>
      <c r="FS3113" s="55"/>
      <c r="FT3113" s="55"/>
      <c r="FU3113" s="55"/>
      <c r="FV3113" s="55"/>
      <c r="FW3113" s="55"/>
      <c r="FX3113" s="55"/>
      <c r="FY3113" s="55"/>
      <c r="FZ3113" s="55"/>
      <c r="GA3113" s="55"/>
      <c r="GB3113" s="55"/>
      <c r="GC3113" s="55"/>
      <c r="GD3113" s="55"/>
      <c r="GE3113" s="55"/>
      <c r="GF3113" s="55"/>
      <c r="GG3113" s="55"/>
      <c r="GH3113" s="55"/>
      <c r="GI3113" s="55"/>
      <c r="GJ3113" s="55"/>
      <c r="GK3113" s="55"/>
      <c r="GL3113" s="55"/>
      <c r="GM3113" s="55"/>
      <c r="GN3113" s="55"/>
      <c r="GO3113" s="55"/>
      <c r="GP3113" s="55"/>
      <c r="GQ3113" s="55"/>
      <c r="GR3113" s="55"/>
      <c r="GS3113" s="55"/>
      <c r="GT3113" s="55"/>
      <c r="GU3113" s="55"/>
      <c r="GV3113" s="55"/>
      <c r="GW3113" s="55"/>
      <c r="GX3113" s="55"/>
      <c r="GY3113" s="55"/>
      <c r="GZ3113" s="55"/>
      <c r="HA3113" s="55"/>
      <c r="HB3113" s="55"/>
      <c r="HC3113" s="55"/>
      <c r="HD3113" s="55"/>
      <c r="HE3113" s="55"/>
      <c r="HF3113" s="55"/>
      <c r="HG3113" s="55"/>
      <c r="HH3113" s="55"/>
      <c r="HI3113" s="55"/>
      <c r="HJ3113" s="55"/>
      <c r="HK3113" s="55"/>
      <c r="HL3113" s="55"/>
      <c r="HM3113" s="55"/>
      <c r="HN3113" s="55"/>
      <c r="HO3113" s="55"/>
      <c r="HP3113" s="55"/>
      <c r="HQ3113" s="55"/>
      <c r="HR3113" s="55"/>
      <c r="HS3113" s="55"/>
      <c r="HT3113" s="55"/>
      <c r="HU3113" s="55"/>
      <c r="HV3113" s="55"/>
      <c r="HW3113" s="55"/>
      <c r="HX3113" s="55"/>
      <c r="HY3113" s="55"/>
      <c r="HZ3113" s="55"/>
      <c r="IA3113" s="55"/>
      <c r="IB3113" s="55"/>
      <c r="IC3113" s="55"/>
      <c r="ID3113" s="55"/>
      <c r="IE3113" s="55"/>
      <c r="IF3113" s="55"/>
      <c r="IG3113" s="55"/>
      <c r="IH3113" s="55"/>
      <c r="II3113" s="55"/>
      <c r="IJ3113" s="55"/>
      <c r="IK3113" s="55"/>
      <c r="IL3113" s="55"/>
      <c r="IM3113" s="55"/>
      <c r="IN3113" s="55"/>
      <c r="IO3113" s="55"/>
      <c r="IP3113" s="55"/>
      <c r="IQ3113" s="55"/>
      <c r="IR3113" s="55"/>
      <c r="IS3113" s="55"/>
      <c r="IT3113" s="55"/>
      <c r="IU3113" s="55"/>
      <c r="IV3113" s="55"/>
    </row>
    <row r="3114" spans="1:256" ht="12.5">
      <c r="B3114" s="65">
        <v>1</v>
      </c>
      <c r="C3114" s="66">
        <f t="shared" si="144"/>
        <v>0</v>
      </c>
      <c r="D3114" s="659" t="s">
        <v>90</v>
      </c>
      <c r="E3114" s="659" t="s">
        <v>90</v>
      </c>
      <c r="F3114" s="658" t="s">
        <v>87</v>
      </c>
      <c r="G3114" s="78"/>
      <c r="H3114" s="96" t="s">
        <v>131</v>
      </c>
      <c r="I3114" s="107" t="s">
        <v>3731</v>
      </c>
      <c r="J3114" s="81"/>
      <c r="K3114" s="72"/>
      <c r="L3114" s="72"/>
      <c r="M3114" s="72"/>
      <c r="N3114" s="72"/>
      <c r="O3114" s="72"/>
      <c r="P3114" s="72"/>
      <c r="Q3114" s="833"/>
      <c r="R3114" s="102"/>
      <c r="S3114" s="73"/>
      <c r="T3114" s="102"/>
      <c r="U3114" s="103"/>
      <c r="V3114" s="104"/>
      <c r="W3114" s="661"/>
      <c r="X3114" s="661"/>
      <c r="Y3114" s="661"/>
      <c r="Z3114" s="661"/>
      <c r="AA3114" s="661"/>
      <c r="AB3114" s="661"/>
      <c r="AC3114" s="661"/>
      <c r="AD3114" s="661"/>
      <c r="AE3114" s="661"/>
      <c r="AF3114" s="661"/>
      <c r="AG3114" s="661"/>
      <c r="AH3114" s="661"/>
      <c r="AI3114" s="661"/>
      <c r="AJ3114" s="661"/>
      <c r="AK3114" s="661"/>
      <c r="AL3114" s="661"/>
      <c r="AM3114" s="661"/>
      <c r="AN3114" s="661"/>
      <c r="AO3114" s="661"/>
      <c r="AP3114" s="661"/>
      <c r="AQ3114" s="661"/>
      <c r="AR3114" s="661"/>
      <c r="AS3114" s="661"/>
      <c r="AT3114" s="661"/>
      <c r="AU3114" s="661"/>
      <c r="AV3114" s="661"/>
      <c r="AW3114" s="661"/>
      <c r="AX3114" s="661"/>
      <c r="AY3114" s="661"/>
      <c r="AZ3114" s="661"/>
      <c r="BA3114" s="661"/>
      <c r="BB3114" s="661"/>
      <c r="BC3114" s="661"/>
      <c r="BD3114" s="661"/>
      <c r="BE3114" s="661"/>
      <c r="BF3114" s="661"/>
      <c r="BG3114" s="661"/>
      <c r="BH3114" s="661"/>
      <c r="BI3114" s="661"/>
      <c r="BJ3114" s="661"/>
      <c r="BK3114" s="661"/>
      <c r="BL3114" s="661"/>
      <c r="BM3114" s="661"/>
      <c r="BN3114" s="661"/>
      <c r="BO3114" s="661"/>
      <c r="BP3114" s="661"/>
      <c r="BQ3114" s="661"/>
      <c r="BR3114" s="661"/>
      <c r="BS3114" s="661"/>
      <c r="BT3114" s="661"/>
      <c r="BU3114" s="661"/>
      <c r="BV3114" s="661"/>
      <c r="BW3114" s="661"/>
      <c r="BX3114" s="661"/>
      <c r="BY3114" s="661"/>
      <c r="BZ3114" s="661"/>
      <c r="CA3114" s="661"/>
      <c r="CB3114" s="661"/>
      <c r="CC3114" s="661"/>
      <c r="CD3114" s="661"/>
      <c r="CE3114" s="661"/>
      <c r="CF3114" s="661"/>
      <c r="CG3114" s="661"/>
      <c r="CH3114" s="661"/>
      <c r="CI3114" s="661"/>
      <c r="CJ3114" s="661"/>
      <c r="CK3114" s="661"/>
      <c r="CL3114" s="661"/>
      <c r="CM3114" s="661"/>
      <c r="CN3114" s="661"/>
      <c r="CO3114" s="661"/>
      <c r="CP3114" s="661"/>
      <c r="CQ3114" s="661"/>
      <c r="CR3114" s="661"/>
      <c r="CS3114" s="661"/>
      <c r="CT3114" s="661"/>
      <c r="CU3114" s="661"/>
      <c r="CV3114" s="661"/>
      <c r="CW3114" s="661"/>
      <c r="CX3114" s="661"/>
      <c r="CY3114" s="661"/>
      <c r="CZ3114" s="661"/>
      <c r="DA3114" s="661"/>
      <c r="DB3114" s="661"/>
      <c r="DC3114" s="661"/>
      <c r="DD3114" s="661"/>
      <c r="DE3114" s="661"/>
      <c r="DF3114" s="661"/>
      <c r="DG3114" s="661"/>
      <c r="DH3114" s="661"/>
      <c r="DI3114" s="661"/>
      <c r="DJ3114" s="661"/>
      <c r="DK3114" s="661"/>
      <c r="DL3114" s="661"/>
      <c r="DM3114" s="661"/>
      <c r="DN3114" s="661"/>
      <c r="DO3114" s="661"/>
      <c r="DP3114" s="661"/>
      <c r="DQ3114" s="661"/>
      <c r="DR3114" s="661"/>
      <c r="DS3114" s="661"/>
      <c r="DT3114" s="661"/>
      <c r="DU3114" s="661"/>
      <c r="DV3114" s="661"/>
      <c r="DW3114" s="661"/>
      <c r="DX3114" s="661"/>
      <c r="DY3114" s="661"/>
      <c r="DZ3114" s="661"/>
      <c r="EA3114" s="661"/>
      <c r="EB3114" s="661"/>
      <c r="EC3114" s="661"/>
      <c r="ED3114" s="661"/>
      <c r="EE3114" s="661"/>
      <c r="EF3114" s="661"/>
      <c r="EG3114" s="661"/>
      <c r="EH3114" s="661"/>
      <c r="EI3114" s="661"/>
      <c r="EJ3114" s="661"/>
      <c r="EK3114" s="661"/>
      <c r="EL3114" s="661"/>
      <c r="EM3114" s="661"/>
      <c r="EN3114" s="661"/>
      <c r="EO3114" s="661"/>
      <c r="EP3114" s="661"/>
      <c r="EQ3114" s="661"/>
      <c r="ER3114" s="661"/>
      <c r="ES3114" s="661"/>
      <c r="ET3114" s="661"/>
      <c r="EU3114" s="661"/>
      <c r="EV3114" s="661"/>
      <c r="EW3114" s="661"/>
      <c r="EX3114" s="661"/>
      <c r="EY3114" s="661"/>
      <c r="EZ3114" s="661"/>
      <c r="FA3114" s="661"/>
      <c r="FB3114" s="661"/>
      <c r="FC3114" s="661"/>
      <c r="FD3114" s="661"/>
      <c r="FE3114" s="661"/>
      <c r="FF3114" s="661"/>
      <c r="FG3114" s="661"/>
      <c r="FH3114" s="661"/>
      <c r="FI3114" s="661"/>
      <c r="FJ3114" s="661"/>
      <c r="FK3114" s="661"/>
      <c r="FL3114" s="661"/>
      <c r="FM3114" s="661"/>
      <c r="FN3114" s="661"/>
      <c r="FO3114" s="661"/>
      <c r="FP3114" s="661"/>
      <c r="FQ3114" s="661"/>
      <c r="FR3114" s="661"/>
      <c r="FS3114" s="661"/>
      <c r="FT3114" s="661"/>
      <c r="FU3114" s="661"/>
      <c r="FV3114" s="661"/>
      <c r="FW3114" s="661"/>
      <c r="FX3114" s="661"/>
      <c r="FY3114" s="661"/>
      <c r="FZ3114" s="661"/>
      <c r="GA3114" s="661"/>
      <c r="GB3114" s="661"/>
      <c r="GC3114" s="661"/>
      <c r="GD3114" s="661"/>
      <c r="GE3114" s="661"/>
      <c r="GF3114" s="661"/>
      <c r="GG3114" s="661"/>
      <c r="GH3114" s="661"/>
      <c r="GI3114" s="661"/>
      <c r="GJ3114" s="661"/>
      <c r="GK3114" s="661"/>
      <c r="GL3114" s="661"/>
      <c r="GM3114" s="661"/>
      <c r="GN3114" s="661"/>
      <c r="GO3114" s="661"/>
      <c r="GP3114" s="661"/>
      <c r="GQ3114" s="661"/>
      <c r="GR3114" s="661"/>
      <c r="GS3114" s="661"/>
      <c r="GT3114" s="661"/>
      <c r="GU3114" s="661"/>
      <c r="GV3114" s="661"/>
      <c r="GW3114" s="661"/>
      <c r="GX3114" s="661"/>
      <c r="GY3114" s="661"/>
      <c r="GZ3114" s="661"/>
      <c r="HA3114" s="661"/>
      <c r="HB3114" s="661"/>
      <c r="HC3114" s="661"/>
      <c r="HD3114" s="661"/>
      <c r="HE3114" s="661"/>
      <c r="HF3114" s="661"/>
      <c r="HG3114" s="661"/>
      <c r="HH3114" s="661"/>
      <c r="HI3114" s="661"/>
      <c r="HJ3114" s="661"/>
      <c r="HK3114" s="661"/>
      <c r="HL3114" s="661"/>
      <c r="HM3114" s="661"/>
      <c r="HN3114" s="661"/>
      <c r="HO3114" s="661"/>
      <c r="HP3114" s="661"/>
      <c r="HQ3114" s="661"/>
      <c r="HR3114" s="661"/>
      <c r="HS3114" s="661"/>
      <c r="HT3114" s="661"/>
      <c r="HU3114" s="661"/>
      <c r="HV3114" s="661"/>
      <c r="HW3114" s="661"/>
      <c r="HX3114" s="661"/>
      <c r="HY3114" s="661"/>
      <c r="HZ3114" s="661"/>
      <c r="IA3114" s="661"/>
      <c r="IB3114" s="661"/>
      <c r="IC3114" s="661"/>
      <c r="ID3114" s="661"/>
      <c r="IE3114" s="661"/>
      <c r="IF3114" s="661"/>
      <c r="IG3114" s="661"/>
      <c r="IH3114" s="661"/>
      <c r="II3114" s="661"/>
      <c r="IJ3114" s="661"/>
      <c r="IK3114" s="661"/>
      <c r="IL3114" s="661"/>
      <c r="IM3114" s="661"/>
      <c r="IN3114" s="661"/>
      <c r="IO3114" s="661"/>
      <c r="IP3114" s="661"/>
      <c r="IQ3114" s="661"/>
      <c r="IR3114" s="661"/>
      <c r="IS3114" s="661"/>
      <c r="IT3114" s="661"/>
      <c r="IU3114" s="661"/>
      <c r="IV3114" s="661"/>
    </row>
    <row r="3115" spans="1:256" s="320" customFormat="1" ht="12.5">
      <c r="A3115"/>
      <c r="B3115" s="65">
        <v>1</v>
      </c>
      <c r="C3115" s="66">
        <f t="shared" si="144"/>
        <v>0</v>
      </c>
      <c r="D3115" s="99" t="s">
        <v>70</v>
      </c>
      <c r="E3115" s="99" t="s">
        <v>70</v>
      </c>
      <c r="F3115" s="99" t="s">
        <v>70</v>
      </c>
      <c r="G3115" s="78"/>
      <c r="H3115" s="96" t="s">
        <v>114</v>
      </c>
      <c r="I3115" s="107" t="s">
        <v>3732</v>
      </c>
      <c r="J3115" s="81"/>
      <c r="K3115" s="72"/>
      <c r="L3115" s="72"/>
      <c r="M3115" s="72"/>
      <c r="N3115" s="72"/>
      <c r="O3115" s="72"/>
      <c r="P3115" s="72"/>
      <c r="Q3115" s="833"/>
      <c r="R3115" s="102"/>
      <c r="S3115" s="73"/>
      <c r="T3115" s="102"/>
      <c r="U3115" s="103"/>
      <c r="V3115" s="104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  <c r="BH3115"/>
      <c r="BI3115"/>
      <c r="BJ3115"/>
      <c r="BK3115"/>
      <c r="BL3115"/>
      <c r="BM3115"/>
      <c r="BN3115"/>
      <c r="BO3115"/>
      <c r="BP3115"/>
      <c r="BQ3115"/>
      <c r="BR3115"/>
      <c r="BS3115"/>
      <c r="BT3115"/>
      <c r="BU3115"/>
      <c r="BV3115"/>
      <c r="BW3115"/>
      <c r="BX3115"/>
      <c r="BY3115"/>
      <c r="BZ3115"/>
      <c r="CA3115"/>
      <c r="CB3115"/>
      <c r="CC3115"/>
      <c r="CD3115"/>
      <c r="CE3115"/>
      <c r="CF3115"/>
      <c r="CG3115"/>
      <c r="CH3115"/>
      <c r="CI3115"/>
      <c r="CJ3115"/>
      <c r="CK3115"/>
      <c r="CL3115"/>
      <c r="CM3115"/>
      <c r="CN3115"/>
      <c r="CO3115"/>
      <c r="CP3115"/>
      <c r="CQ3115"/>
      <c r="CR3115"/>
      <c r="CS3115"/>
      <c r="CT3115"/>
      <c r="CU3115"/>
      <c r="CV3115"/>
      <c r="CW3115"/>
      <c r="CX3115"/>
      <c r="CY3115"/>
      <c r="CZ3115"/>
      <c r="DA3115"/>
      <c r="DB3115"/>
      <c r="DC3115"/>
      <c r="DD3115"/>
      <c r="DE3115"/>
      <c r="DF3115"/>
      <c r="DG3115"/>
      <c r="DH3115"/>
      <c r="DI3115"/>
      <c r="DJ3115"/>
      <c r="DK3115"/>
      <c r="DL3115"/>
      <c r="DM3115"/>
      <c r="DN3115"/>
      <c r="DO3115"/>
      <c r="DP3115"/>
      <c r="DQ3115"/>
      <c r="DR3115"/>
      <c r="DS3115"/>
      <c r="DT3115"/>
      <c r="DU3115"/>
      <c r="DV3115"/>
      <c r="DW3115"/>
      <c r="DX3115"/>
      <c r="DY3115"/>
      <c r="DZ3115"/>
      <c r="EA3115"/>
      <c r="EB3115"/>
      <c r="EC3115"/>
      <c r="ED3115"/>
      <c r="EE3115"/>
      <c r="EF3115"/>
      <c r="EG3115"/>
      <c r="EH3115"/>
      <c r="EI3115"/>
      <c r="EJ3115"/>
      <c r="EK3115"/>
      <c r="EL3115"/>
      <c r="EM3115"/>
      <c r="EN3115"/>
      <c r="EO3115"/>
      <c r="EP3115"/>
      <c r="EQ3115"/>
      <c r="ER3115"/>
      <c r="ES3115"/>
      <c r="ET3115"/>
      <c r="EU3115"/>
      <c r="EV3115"/>
      <c r="EW3115"/>
      <c r="EX3115"/>
      <c r="EY3115"/>
      <c r="EZ3115"/>
      <c r="FA3115"/>
      <c r="FB3115"/>
      <c r="FC3115"/>
      <c r="FD3115"/>
      <c r="FE3115"/>
      <c r="FF3115"/>
      <c r="FG3115"/>
      <c r="FH3115"/>
      <c r="FI3115"/>
      <c r="FJ3115"/>
      <c r="FK3115"/>
      <c r="FL3115"/>
      <c r="FM3115"/>
      <c r="FN3115"/>
      <c r="FO3115"/>
      <c r="FP3115"/>
      <c r="FQ3115"/>
      <c r="FR3115"/>
      <c r="FS3115"/>
      <c r="FT3115"/>
      <c r="FU3115"/>
      <c r="FV3115"/>
      <c r="FW3115"/>
      <c r="FX3115"/>
      <c r="FY3115"/>
      <c r="FZ3115"/>
      <c r="GA3115"/>
      <c r="GB3115"/>
      <c r="GC3115"/>
      <c r="GD3115"/>
      <c r="GE3115"/>
      <c r="GF3115"/>
      <c r="GG3115"/>
      <c r="GH3115"/>
      <c r="GI3115"/>
      <c r="GJ3115"/>
      <c r="GK3115"/>
      <c r="GL3115"/>
      <c r="GM3115"/>
      <c r="GN3115"/>
      <c r="GO3115"/>
      <c r="GP3115"/>
      <c r="GQ3115"/>
      <c r="GR3115"/>
      <c r="GS3115"/>
      <c r="GT3115"/>
      <c r="GU3115"/>
      <c r="GV3115"/>
      <c r="GW3115"/>
      <c r="GX3115"/>
      <c r="GY3115"/>
      <c r="GZ3115"/>
      <c r="HA3115"/>
      <c r="HB3115"/>
      <c r="HC3115"/>
      <c r="HD3115"/>
      <c r="HE3115"/>
      <c r="HF3115"/>
      <c r="HG3115"/>
      <c r="HH3115"/>
      <c r="HI3115"/>
      <c r="HJ3115"/>
      <c r="HK3115"/>
      <c r="HL3115"/>
      <c r="HM3115"/>
      <c r="HN3115"/>
      <c r="HO3115"/>
      <c r="HP3115"/>
      <c r="HQ3115"/>
      <c r="HR3115"/>
      <c r="HS3115"/>
      <c r="HT3115"/>
      <c r="HU3115"/>
      <c r="HV3115"/>
      <c r="HW3115"/>
      <c r="HX3115"/>
      <c r="HY3115"/>
      <c r="HZ3115"/>
      <c r="IA3115"/>
      <c r="IB3115"/>
      <c r="IC3115"/>
      <c r="ID3115"/>
      <c r="IE3115"/>
      <c r="IF3115"/>
      <c r="IG3115"/>
      <c r="IH3115"/>
      <c r="II3115"/>
      <c r="IJ3115"/>
      <c r="IK3115"/>
      <c r="IL3115"/>
      <c r="IM3115"/>
      <c r="IN3115"/>
      <c r="IO3115"/>
      <c r="IP3115"/>
      <c r="IQ3115"/>
      <c r="IR3115"/>
      <c r="IS3115"/>
      <c r="IT3115"/>
      <c r="IU3115"/>
      <c r="IV3115"/>
    </row>
    <row r="3116" spans="1:256" ht="12.5">
      <c r="B3116" s="65">
        <v>1</v>
      </c>
      <c r="C3116" s="66">
        <f t="shared" si="144"/>
        <v>0</v>
      </c>
      <c r="D3116" s="76" t="s">
        <v>87</v>
      </c>
      <c r="E3116" s="99" t="s">
        <v>99</v>
      </c>
      <c r="F3116" s="99" t="s">
        <v>70</v>
      </c>
      <c r="G3116" s="78"/>
      <c r="H3116" s="96" t="s">
        <v>135</v>
      </c>
      <c r="I3116" s="107" t="s">
        <v>3733</v>
      </c>
      <c r="J3116" s="81"/>
      <c r="K3116" s="72"/>
      <c r="L3116" s="72"/>
      <c r="M3116" s="72"/>
      <c r="N3116" s="72"/>
      <c r="O3116" s="72"/>
      <c r="P3116" s="72"/>
      <c r="Q3116" s="833"/>
      <c r="R3116" s="102"/>
      <c r="S3116" s="73"/>
      <c r="T3116" s="102"/>
      <c r="U3116" s="103"/>
      <c r="V3116" s="104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  <c r="BH3116"/>
      <c r="BI3116"/>
      <c r="BJ3116"/>
      <c r="BK3116"/>
      <c r="BL3116"/>
      <c r="BM3116"/>
      <c r="BN3116"/>
      <c r="BO3116"/>
      <c r="BP3116"/>
      <c r="BQ3116"/>
      <c r="BR3116"/>
      <c r="BS3116"/>
      <c r="BT3116"/>
      <c r="BU3116"/>
      <c r="BV3116"/>
      <c r="BW3116"/>
      <c r="BX3116"/>
      <c r="BY3116"/>
      <c r="BZ3116"/>
      <c r="CA3116"/>
      <c r="CB3116"/>
      <c r="CC3116"/>
      <c r="CD3116"/>
      <c r="CE3116"/>
      <c r="CF3116"/>
      <c r="CG3116"/>
      <c r="CH3116"/>
      <c r="CI3116"/>
      <c r="CJ3116"/>
      <c r="CK3116"/>
      <c r="CL3116"/>
      <c r="CM3116"/>
      <c r="CN3116"/>
      <c r="CO3116"/>
      <c r="CP3116"/>
      <c r="CQ3116"/>
      <c r="CR3116"/>
      <c r="CS3116"/>
      <c r="CT3116"/>
      <c r="CU3116"/>
      <c r="CV3116"/>
      <c r="CW3116"/>
      <c r="CX3116"/>
      <c r="CY3116"/>
      <c r="CZ3116"/>
      <c r="DA3116"/>
      <c r="DB3116"/>
      <c r="DC3116"/>
      <c r="DD3116"/>
      <c r="DE3116"/>
      <c r="DF3116"/>
      <c r="DG3116"/>
      <c r="DH3116"/>
      <c r="DI3116"/>
      <c r="DJ3116"/>
      <c r="DK3116"/>
      <c r="DL3116"/>
      <c r="DM3116"/>
      <c r="DN3116"/>
      <c r="DO3116"/>
      <c r="DP3116"/>
      <c r="DQ3116"/>
      <c r="DR3116"/>
      <c r="DS3116"/>
      <c r="DT3116"/>
      <c r="DU3116"/>
      <c r="DV3116"/>
      <c r="DW3116"/>
      <c r="DX3116"/>
      <c r="DY3116"/>
      <c r="DZ3116"/>
      <c r="EA3116"/>
      <c r="EB3116"/>
      <c r="EC3116"/>
      <c r="ED3116"/>
      <c r="EE3116"/>
      <c r="EF3116"/>
      <c r="EG3116"/>
      <c r="EH3116"/>
      <c r="EI3116"/>
      <c r="EJ3116"/>
      <c r="EK3116"/>
      <c r="EL3116"/>
      <c r="EM3116"/>
      <c r="EN3116"/>
      <c r="EO3116"/>
      <c r="EP3116"/>
      <c r="EQ3116"/>
      <c r="ER3116"/>
      <c r="ES3116"/>
      <c r="ET3116"/>
      <c r="EU3116"/>
      <c r="EV3116"/>
      <c r="EW3116"/>
      <c r="EX3116"/>
      <c r="EY3116"/>
      <c r="EZ3116"/>
      <c r="FA3116"/>
      <c r="FB3116"/>
      <c r="FC3116"/>
      <c r="FD3116"/>
      <c r="FE3116"/>
      <c r="FF3116"/>
      <c r="FG3116"/>
      <c r="FH3116"/>
      <c r="FI3116"/>
      <c r="FJ3116"/>
      <c r="FK3116"/>
      <c r="FL3116"/>
      <c r="FM3116"/>
      <c r="FN3116"/>
      <c r="FO3116"/>
      <c r="FP3116"/>
      <c r="FQ3116"/>
      <c r="FR3116"/>
      <c r="FS3116"/>
      <c r="FT3116"/>
      <c r="FU3116"/>
      <c r="FV3116"/>
      <c r="FW3116"/>
      <c r="FX3116"/>
      <c r="FY3116"/>
      <c r="FZ3116"/>
      <c r="GA3116"/>
      <c r="GB3116"/>
      <c r="GC3116"/>
      <c r="GD3116"/>
      <c r="GE3116"/>
      <c r="GF3116"/>
      <c r="GG3116"/>
      <c r="GH3116"/>
      <c r="GI3116"/>
      <c r="GJ3116"/>
      <c r="GK3116"/>
      <c r="GL3116"/>
      <c r="GM3116"/>
      <c r="GN3116"/>
      <c r="GO3116"/>
      <c r="GP3116"/>
      <c r="GQ3116"/>
      <c r="GR3116"/>
      <c r="GS3116"/>
      <c r="GT3116"/>
      <c r="GU3116"/>
      <c r="GV3116"/>
      <c r="GW3116"/>
      <c r="GX3116"/>
      <c r="GY3116"/>
      <c r="GZ3116"/>
      <c r="HA3116"/>
      <c r="HB3116"/>
      <c r="HC3116"/>
      <c r="HD3116"/>
      <c r="HE3116"/>
      <c r="HF3116"/>
      <c r="HG3116"/>
      <c r="HH3116"/>
      <c r="HI3116"/>
      <c r="HJ3116"/>
      <c r="HK3116"/>
      <c r="HL3116"/>
      <c r="HM3116"/>
      <c r="HN3116"/>
      <c r="HO3116"/>
      <c r="HP3116"/>
      <c r="HQ3116"/>
      <c r="HR3116"/>
      <c r="HS3116"/>
      <c r="HT3116"/>
      <c r="HU3116"/>
      <c r="HV3116"/>
      <c r="HW3116"/>
      <c r="HX3116"/>
      <c r="HY3116"/>
      <c r="HZ3116"/>
      <c r="IA3116"/>
      <c r="IB3116"/>
      <c r="IC3116"/>
      <c r="ID3116"/>
      <c r="IE3116"/>
      <c r="IF3116"/>
      <c r="IG3116"/>
      <c r="IH3116"/>
      <c r="II3116"/>
      <c r="IJ3116"/>
      <c r="IK3116"/>
      <c r="IL3116"/>
      <c r="IM3116"/>
      <c r="IN3116"/>
      <c r="IO3116"/>
      <c r="IP3116"/>
      <c r="IQ3116"/>
      <c r="IR3116"/>
      <c r="IS3116"/>
      <c r="IT3116"/>
      <c r="IU3116"/>
      <c r="IV3116"/>
    </row>
    <row r="3117" spans="1:256" s="320" customFormat="1" ht="12.5">
      <c r="A3117" s="217"/>
      <c r="B3117" s="65">
        <v>1</v>
      </c>
      <c r="C3117" s="66">
        <f t="shared" si="144"/>
        <v>0</v>
      </c>
      <c r="D3117" s="76" t="s">
        <v>68</v>
      </c>
      <c r="E3117" s="99" t="s">
        <v>70</v>
      </c>
      <c r="F3117" s="76" t="s">
        <v>68</v>
      </c>
      <c r="G3117" s="78"/>
      <c r="H3117" s="96" t="s">
        <v>101</v>
      </c>
      <c r="I3117" s="107" t="s">
        <v>3734</v>
      </c>
      <c r="J3117" s="81"/>
      <c r="K3117" s="72"/>
      <c r="L3117" s="72"/>
      <c r="M3117" s="72"/>
      <c r="N3117" s="72"/>
      <c r="O3117" s="72"/>
      <c r="P3117" s="72"/>
      <c r="Q3117" s="833"/>
      <c r="R3117" s="102"/>
      <c r="S3117" s="73"/>
      <c r="T3117" s="102"/>
      <c r="U3117" s="103"/>
      <c r="V3117" s="104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  <c r="BH3117"/>
      <c r="BI3117"/>
      <c r="BJ3117"/>
      <c r="BK3117"/>
      <c r="BL3117"/>
      <c r="BM3117"/>
      <c r="BN3117"/>
      <c r="BO3117"/>
      <c r="BP3117"/>
      <c r="BQ3117"/>
      <c r="BR3117"/>
      <c r="BS3117"/>
      <c r="BT3117"/>
      <c r="BU3117"/>
      <c r="BV3117"/>
      <c r="BW3117"/>
      <c r="BX3117"/>
      <c r="BY3117"/>
      <c r="BZ3117"/>
      <c r="CA3117"/>
      <c r="CB3117"/>
      <c r="CC3117"/>
      <c r="CD3117"/>
      <c r="CE3117"/>
      <c r="CF3117"/>
      <c r="CG3117"/>
      <c r="CH3117"/>
      <c r="CI3117"/>
      <c r="CJ3117"/>
      <c r="CK3117"/>
      <c r="CL3117"/>
      <c r="CM3117"/>
      <c r="CN3117"/>
      <c r="CO3117"/>
      <c r="CP3117"/>
      <c r="CQ3117"/>
      <c r="CR3117"/>
      <c r="CS3117"/>
      <c r="CT3117"/>
      <c r="CU3117"/>
      <c r="CV3117"/>
      <c r="CW3117"/>
      <c r="CX3117"/>
      <c r="CY3117"/>
      <c r="CZ3117"/>
      <c r="DA3117"/>
      <c r="DB3117"/>
      <c r="DC3117"/>
      <c r="DD3117"/>
      <c r="DE3117"/>
      <c r="DF3117"/>
      <c r="DG3117"/>
      <c r="DH3117"/>
      <c r="DI3117"/>
      <c r="DJ3117"/>
      <c r="DK3117"/>
      <c r="DL3117"/>
      <c r="DM3117"/>
      <c r="DN3117"/>
      <c r="DO3117"/>
      <c r="DP3117"/>
      <c r="DQ3117"/>
      <c r="DR3117"/>
      <c r="DS3117"/>
      <c r="DT3117"/>
      <c r="DU3117"/>
      <c r="DV3117"/>
      <c r="DW3117"/>
      <c r="DX3117"/>
      <c r="DY3117"/>
      <c r="DZ3117"/>
      <c r="EA3117"/>
      <c r="EB3117"/>
      <c r="EC3117"/>
      <c r="ED3117"/>
      <c r="EE3117"/>
      <c r="EF3117"/>
      <c r="EG3117"/>
      <c r="EH3117"/>
      <c r="EI3117"/>
      <c r="EJ3117"/>
      <c r="EK3117"/>
      <c r="EL3117"/>
      <c r="EM3117"/>
      <c r="EN3117"/>
      <c r="EO3117"/>
      <c r="EP3117"/>
      <c r="EQ3117"/>
      <c r="ER3117"/>
      <c r="ES3117"/>
      <c r="ET3117"/>
      <c r="EU3117"/>
      <c r="EV3117"/>
      <c r="EW3117"/>
      <c r="EX3117"/>
      <c r="EY3117"/>
      <c r="EZ3117"/>
      <c r="FA3117"/>
      <c r="FB3117"/>
      <c r="FC3117"/>
      <c r="FD3117"/>
      <c r="FE3117"/>
      <c r="FF3117"/>
      <c r="FG3117"/>
      <c r="FH3117"/>
      <c r="FI3117"/>
      <c r="FJ3117"/>
      <c r="FK3117"/>
      <c r="FL3117"/>
      <c r="FM3117"/>
      <c r="FN3117"/>
      <c r="FO3117"/>
      <c r="FP3117"/>
      <c r="FQ3117"/>
      <c r="FR3117"/>
      <c r="FS3117"/>
      <c r="FT3117"/>
      <c r="FU3117"/>
      <c r="FV3117"/>
      <c r="FW3117"/>
      <c r="FX3117"/>
      <c r="FY3117"/>
      <c r="FZ3117"/>
      <c r="GA3117"/>
      <c r="GB3117"/>
      <c r="GC3117"/>
      <c r="GD3117"/>
      <c r="GE3117"/>
      <c r="GF3117"/>
      <c r="GG3117"/>
      <c r="GH3117"/>
      <c r="GI3117"/>
      <c r="GJ3117"/>
      <c r="GK3117"/>
      <c r="GL3117"/>
      <c r="GM3117"/>
      <c r="GN3117"/>
      <c r="GO3117"/>
      <c r="GP3117"/>
      <c r="GQ3117"/>
      <c r="GR3117"/>
      <c r="GS3117"/>
      <c r="GT3117"/>
      <c r="GU3117"/>
      <c r="GV3117"/>
      <c r="GW3117"/>
      <c r="GX3117"/>
      <c r="GY3117"/>
      <c r="GZ3117"/>
      <c r="HA3117"/>
      <c r="HB3117"/>
      <c r="HC3117"/>
      <c r="HD3117"/>
      <c r="HE3117"/>
      <c r="HF3117"/>
      <c r="HG3117"/>
      <c r="HH3117"/>
      <c r="HI3117"/>
      <c r="HJ3117"/>
      <c r="HK3117"/>
      <c r="HL3117"/>
      <c r="HM3117"/>
      <c r="HN3117"/>
      <c r="HO3117"/>
      <c r="HP3117"/>
      <c r="HQ3117"/>
      <c r="HR3117"/>
      <c r="HS3117"/>
      <c r="HT3117"/>
      <c r="HU3117"/>
      <c r="HV3117"/>
      <c r="HW3117"/>
      <c r="HX3117"/>
      <c r="HY3117"/>
      <c r="HZ3117"/>
      <c r="IA3117"/>
      <c r="IB3117"/>
      <c r="IC3117"/>
      <c r="ID3117"/>
      <c r="IE3117"/>
      <c r="IF3117"/>
      <c r="IG3117"/>
      <c r="IH3117"/>
      <c r="II3117"/>
      <c r="IJ3117"/>
      <c r="IK3117"/>
      <c r="IL3117"/>
      <c r="IM3117"/>
      <c r="IN3117"/>
      <c r="IO3117"/>
      <c r="IP3117"/>
      <c r="IQ3117"/>
      <c r="IR3117"/>
      <c r="IS3117"/>
      <c r="IT3117"/>
      <c r="IU3117"/>
      <c r="IV3117"/>
    </row>
    <row r="3118" spans="1:256" ht="12.5">
      <c r="B3118" s="65">
        <v>1</v>
      </c>
      <c r="C3118" s="66">
        <f t="shared" si="144"/>
        <v>1</v>
      </c>
      <c r="D3118" s="658" t="s">
        <v>68</v>
      </c>
      <c r="E3118" s="658" t="s">
        <v>68</v>
      </c>
      <c r="F3118" s="659" t="s">
        <v>90</v>
      </c>
      <c r="G3118" s="78"/>
      <c r="H3118" s="96" t="s">
        <v>94</v>
      </c>
      <c r="I3118" s="107" t="s">
        <v>3735</v>
      </c>
      <c r="J3118" s="81"/>
      <c r="K3118" s="72"/>
      <c r="L3118" s="72"/>
      <c r="M3118" s="72"/>
      <c r="N3118" s="72"/>
      <c r="O3118" s="72"/>
      <c r="P3118" s="72"/>
      <c r="Q3118" s="833"/>
      <c r="R3118" s="102"/>
      <c r="S3118" s="73"/>
      <c r="T3118" s="102"/>
      <c r="U3118" s="103"/>
      <c r="V3118" s="104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  <c r="BI3118"/>
      <c r="BJ3118"/>
      <c r="BK3118"/>
      <c r="BL3118"/>
      <c r="BM3118"/>
      <c r="BN3118"/>
      <c r="BO3118"/>
      <c r="BP3118"/>
      <c r="BQ3118"/>
      <c r="BR3118"/>
      <c r="BS3118"/>
      <c r="BT3118"/>
      <c r="BU3118"/>
      <c r="BV3118"/>
      <c r="BW3118"/>
      <c r="BX3118"/>
      <c r="BY3118"/>
      <c r="BZ3118"/>
      <c r="CA3118"/>
      <c r="CB3118"/>
      <c r="CC3118"/>
      <c r="CD3118"/>
      <c r="CE3118"/>
      <c r="CF3118"/>
      <c r="CG3118"/>
      <c r="CH3118"/>
      <c r="CI3118"/>
      <c r="CJ3118"/>
      <c r="CK3118"/>
      <c r="CL3118"/>
      <c r="CM3118"/>
      <c r="CN3118"/>
      <c r="CO3118"/>
      <c r="CP3118"/>
      <c r="CQ3118"/>
      <c r="CR3118"/>
      <c r="CS3118"/>
      <c r="CT3118"/>
      <c r="CU3118"/>
      <c r="CV3118"/>
      <c r="CW3118"/>
      <c r="CX3118"/>
      <c r="CY3118"/>
      <c r="CZ3118"/>
      <c r="DA3118"/>
      <c r="DB3118"/>
      <c r="DC3118"/>
      <c r="DD3118"/>
      <c r="DE3118"/>
      <c r="DF3118"/>
      <c r="DG3118"/>
      <c r="DH3118"/>
      <c r="DI3118"/>
      <c r="DJ3118"/>
      <c r="DK3118"/>
      <c r="DL3118"/>
      <c r="DM3118"/>
      <c r="DN3118"/>
      <c r="DO3118"/>
      <c r="DP3118"/>
      <c r="DQ3118"/>
      <c r="DR3118"/>
      <c r="DS3118"/>
      <c r="DT3118"/>
      <c r="DU3118"/>
      <c r="DV3118"/>
      <c r="DW3118"/>
      <c r="DX3118"/>
      <c r="DY3118"/>
      <c r="DZ3118"/>
      <c r="EA3118"/>
      <c r="EB3118"/>
      <c r="EC3118"/>
      <c r="ED3118"/>
      <c r="EE3118"/>
      <c r="EF3118"/>
      <c r="EG3118"/>
      <c r="EH3118"/>
      <c r="EI3118"/>
      <c r="EJ3118"/>
      <c r="EK3118"/>
      <c r="EL3118"/>
      <c r="EM3118"/>
      <c r="EN3118"/>
      <c r="EO3118"/>
      <c r="EP3118"/>
      <c r="EQ3118"/>
      <c r="ER3118"/>
      <c r="ES3118"/>
      <c r="ET3118"/>
      <c r="EU3118"/>
      <c r="EV3118"/>
      <c r="EW3118"/>
      <c r="EX3118"/>
      <c r="EY3118"/>
      <c r="EZ3118"/>
      <c r="FA3118"/>
      <c r="FB3118"/>
      <c r="FC3118"/>
      <c r="FD3118"/>
      <c r="FE3118"/>
      <c r="FF3118"/>
      <c r="FG3118"/>
      <c r="FH3118"/>
      <c r="FI3118"/>
      <c r="FJ3118"/>
      <c r="FK3118"/>
      <c r="FL3118"/>
      <c r="FM3118"/>
      <c r="FN3118"/>
      <c r="FO3118"/>
      <c r="FP3118"/>
      <c r="FQ3118"/>
      <c r="FR3118"/>
      <c r="FS3118"/>
      <c r="FT3118"/>
      <c r="FU3118"/>
      <c r="FV3118"/>
      <c r="FW3118"/>
      <c r="FX3118"/>
      <c r="FY3118"/>
      <c r="FZ3118"/>
      <c r="GA3118"/>
      <c r="GB3118"/>
      <c r="GC3118"/>
      <c r="GD3118"/>
      <c r="GE3118"/>
      <c r="GF3118"/>
      <c r="GG3118"/>
      <c r="GH3118"/>
      <c r="GI3118"/>
      <c r="GJ3118"/>
      <c r="GK3118"/>
      <c r="GL3118"/>
      <c r="GM3118"/>
      <c r="GN3118"/>
      <c r="GO3118"/>
      <c r="GP3118"/>
      <c r="GQ3118"/>
      <c r="GR3118"/>
      <c r="GS3118"/>
      <c r="GT3118"/>
      <c r="GU3118"/>
      <c r="GV3118"/>
      <c r="GW3118"/>
      <c r="GX3118"/>
      <c r="GY3118"/>
      <c r="GZ3118"/>
      <c r="HA3118"/>
      <c r="HB3118"/>
      <c r="HC3118"/>
      <c r="HD3118"/>
      <c r="HE3118"/>
      <c r="HF3118"/>
      <c r="HG3118"/>
      <c r="HH3118"/>
      <c r="HI3118"/>
      <c r="HJ3118"/>
      <c r="HK3118"/>
      <c r="HL3118"/>
      <c r="HM3118"/>
      <c r="HN3118"/>
      <c r="HO3118"/>
      <c r="HP3118"/>
      <c r="HQ3118"/>
      <c r="HR3118"/>
      <c r="HS3118"/>
      <c r="HT3118"/>
      <c r="HU3118"/>
      <c r="HV3118"/>
      <c r="HW3118"/>
      <c r="HX3118"/>
      <c r="HY3118"/>
      <c r="HZ3118"/>
      <c r="IA3118"/>
      <c r="IB3118"/>
      <c r="IC3118"/>
      <c r="ID3118"/>
      <c r="IE3118"/>
      <c r="IF3118"/>
      <c r="IG3118"/>
      <c r="IH3118"/>
      <c r="II3118"/>
      <c r="IJ3118"/>
      <c r="IK3118"/>
      <c r="IL3118"/>
      <c r="IM3118"/>
      <c r="IN3118"/>
      <c r="IO3118"/>
      <c r="IP3118"/>
      <c r="IQ3118"/>
      <c r="IR3118"/>
      <c r="IS3118"/>
      <c r="IT3118"/>
      <c r="IU3118"/>
      <c r="IV3118"/>
    </row>
    <row r="3119" spans="1:256" s="55" customFormat="1" ht="12" customHeight="1">
      <c r="A3119" s="308"/>
      <c r="B3119" s="65">
        <v>1</v>
      </c>
      <c r="C3119" s="66">
        <f t="shared" si="144"/>
        <v>1</v>
      </c>
      <c r="D3119" s="656" t="s">
        <v>99</v>
      </c>
      <c r="E3119" s="658" t="s">
        <v>68</v>
      </c>
      <c r="F3119" s="656" t="s">
        <v>99</v>
      </c>
      <c r="G3119" s="78"/>
      <c r="H3119" s="96" t="s">
        <v>135</v>
      </c>
      <c r="I3119" s="107" t="s">
        <v>3736</v>
      </c>
      <c r="J3119" s="81"/>
      <c r="K3119" s="72"/>
      <c r="L3119" s="72"/>
      <c r="M3119" s="72"/>
      <c r="N3119" s="72"/>
      <c r="O3119" s="72"/>
      <c r="P3119" s="72"/>
      <c r="Q3119" s="833"/>
      <c r="R3119" s="102"/>
      <c r="S3119" s="73"/>
      <c r="T3119" s="102"/>
      <c r="U3119" s="103"/>
      <c r="V3119" s="104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  <c r="BH3119"/>
      <c r="BI3119"/>
      <c r="BJ3119"/>
      <c r="BK3119"/>
      <c r="BL3119"/>
      <c r="BM3119"/>
      <c r="BN3119"/>
      <c r="BO3119"/>
      <c r="BP3119"/>
      <c r="BQ3119"/>
      <c r="BR3119"/>
      <c r="BS3119"/>
      <c r="BT3119"/>
      <c r="BU3119"/>
      <c r="BV3119"/>
      <c r="BW3119"/>
      <c r="BX3119"/>
      <c r="BY3119"/>
      <c r="BZ3119"/>
      <c r="CA3119"/>
      <c r="CB3119"/>
      <c r="CC3119"/>
      <c r="CD3119"/>
      <c r="CE3119"/>
      <c r="CF3119"/>
      <c r="CG3119"/>
      <c r="CH3119"/>
      <c r="CI3119"/>
      <c r="CJ3119"/>
      <c r="CK3119"/>
      <c r="CL3119"/>
      <c r="CM3119"/>
      <c r="CN3119"/>
      <c r="CO3119"/>
      <c r="CP3119"/>
      <c r="CQ3119"/>
      <c r="CR3119"/>
      <c r="CS3119"/>
      <c r="CT3119"/>
      <c r="CU3119"/>
      <c r="CV3119"/>
      <c r="CW3119"/>
      <c r="CX3119"/>
      <c r="CY3119"/>
      <c r="CZ3119"/>
      <c r="DA3119"/>
      <c r="DB3119"/>
      <c r="DC3119"/>
      <c r="DD3119"/>
      <c r="DE3119"/>
      <c r="DF3119"/>
      <c r="DG3119"/>
      <c r="DH3119"/>
      <c r="DI3119"/>
      <c r="DJ3119"/>
      <c r="DK3119"/>
      <c r="DL3119"/>
      <c r="DM3119"/>
      <c r="DN3119"/>
      <c r="DO3119"/>
      <c r="DP3119"/>
      <c r="DQ3119"/>
      <c r="DR3119"/>
      <c r="DS3119"/>
      <c r="DT3119"/>
      <c r="DU3119"/>
      <c r="DV3119"/>
      <c r="DW3119"/>
      <c r="DX3119"/>
      <c r="DY3119"/>
      <c r="DZ3119"/>
      <c r="EA3119"/>
      <c r="EB3119"/>
      <c r="EC3119"/>
      <c r="ED3119"/>
      <c r="EE3119"/>
      <c r="EF3119"/>
      <c r="EG3119"/>
      <c r="EH3119"/>
      <c r="EI3119"/>
      <c r="EJ3119"/>
      <c r="EK3119"/>
      <c r="EL3119"/>
      <c r="EM3119"/>
      <c r="EN3119"/>
      <c r="EO3119"/>
      <c r="EP3119"/>
      <c r="EQ3119"/>
      <c r="ER3119"/>
      <c r="ES3119"/>
      <c r="ET3119"/>
      <c r="EU3119"/>
      <c r="EV3119"/>
      <c r="EW3119"/>
      <c r="EX3119"/>
      <c r="EY3119"/>
      <c r="EZ3119"/>
      <c r="FA3119"/>
      <c r="FB3119"/>
      <c r="FC3119"/>
      <c r="FD3119"/>
      <c r="FE3119"/>
      <c r="FF3119"/>
      <c r="FG3119"/>
      <c r="FH3119"/>
      <c r="FI3119"/>
      <c r="FJ3119"/>
      <c r="FK3119"/>
      <c r="FL3119"/>
      <c r="FM3119"/>
      <c r="FN3119"/>
      <c r="FO3119"/>
      <c r="FP3119"/>
      <c r="FQ3119"/>
      <c r="FR3119"/>
      <c r="FS3119"/>
      <c r="FT3119"/>
      <c r="FU3119"/>
      <c r="FV3119"/>
      <c r="FW3119"/>
      <c r="FX3119"/>
      <c r="FY3119"/>
      <c r="FZ3119"/>
      <c r="GA3119"/>
      <c r="GB3119"/>
      <c r="GC3119"/>
      <c r="GD3119"/>
      <c r="GE3119"/>
      <c r="GF3119"/>
      <c r="GG3119"/>
      <c r="GH3119"/>
      <c r="GI3119"/>
      <c r="GJ3119"/>
      <c r="GK3119"/>
      <c r="GL3119"/>
      <c r="GM3119"/>
      <c r="GN3119"/>
      <c r="GO3119"/>
      <c r="GP3119"/>
      <c r="GQ3119"/>
      <c r="GR3119"/>
      <c r="GS3119"/>
      <c r="GT3119"/>
      <c r="GU3119"/>
      <c r="GV3119"/>
      <c r="GW3119"/>
      <c r="GX3119"/>
      <c r="GY3119"/>
      <c r="GZ3119"/>
      <c r="HA3119"/>
      <c r="HB3119"/>
      <c r="HC3119"/>
      <c r="HD3119"/>
      <c r="HE3119"/>
      <c r="HF3119"/>
      <c r="HG3119"/>
      <c r="HH3119"/>
      <c r="HI3119"/>
      <c r="HJ3119"/>
      <c r="HK3119"/>
      <c r="HL3119"/>
      <c r="HM3119"/>
      <c r="HN3119"/>
      <c r="HO3119"/>
      <c r="HP3119"/>
      <c r="HQ3119"/>
      <c r="HR3119"/>
      <c r="HS3119"/>
      <c r="HT3119"/>
      <c r="HU3119"/>
      <c r="HV3119"/>
      <c r="HW3119"/>
      <c r="HX3119"/>
      <c r="HY3119"/>
      <c r="HZ3119"/>
      <c r="IA3119"/>
      <c r="IB3119"/>
      <c r="IC3119"/>
      <c r="ID3119"/>
      <c r="IE3119"/>
      <c r="IF3119"/>
      <c r="IG3119"/>
      <c r="IH3119"/>
      <c r="II3119"/>
      <c r="IJ3119"/>
      <c r="IK3119"/>
      <c r="IL3119"/>
      <c r="IM3119"/>
      <c r="IN3119"/>
      <c r="IO3119"/>
      <c r="IP3119"/>
      <c r="IQ3119"/>
      <c r="IR3119"/>
      <c r="IS3119"/>
      <c r="IT3119"/>
      <c r="IU3119"/>
      <c r="IV3119"/>
    </row>
    <row r="3120" spans="1:256" s="55" customFormat="1" ht="12" customHeight="1">
      <c r="A3120" s="217"/>
      <c r="B3120" s="65">
        <v>1</v>
      </c>
      <c r="C3120" s="66">
        <f t="shared" si="144"/>
        <v>0</v>
      </c>
      <c r="D3120" s="76" t="s">
        <v>68</v>
      </c>
      <c r="E3120" s="77" t="s">
        <v>90</v>
      </c>
      <c r="F3120" s="76" t="s">
        <v>87</v>
      </c>
      <c r="G3120" s="78"/>
      <c r="H3120" s="96" t="s">
        <v>135</v>
      </c>
      <c r="I3120" s="107" t="s">
        <v>524</v>
      </c>
      <c r="J3120" s="81"/>
      <c r="K3120" s="72"/>
      <c r="L3120" s="72"/>
      <c r="M3120" s="72"/>
      <c r="N3120" s="72"/>
      <c r="O3120" s="72"/>
      <c r="P3120" s="72"/>
      <c r="Q3120" s="833"/>
      <c r="R3120" s="102"/>
      <c r="S3120" s="73"/>
      <c r="T3120" s="102"/>
      <c r="U3120" s="103"/>
      <c r="V3120" s="104"/>
    </row>
    <row r="3121" spans="1:256" ht="12.5">
      <c r="A3121" s="666"/>
      <c r="B3121" s="65">
        <v>1</v>
      </c>
      <c r="C3121" s="66">
        <f t="shared" si="144"/>
        <v>0</v>
      </c>
      <c r="D3121" s="656" t="s">
        <v>70</v>
      </c>
      <c r="E3121" s="656" t="s">
        <v>70</v>
      </c>
      <c r="F3121" s="656" t="s">
        <v>99</v>
      </c>
      <c r="G3121" s="78"/>
      <c r="H3121" s="96" t="s">
        <v>140</v>
      </c>
      <c r="I3121" s="107" t="s">
        <v>3737</v>
      </c>
      <c r="J3121" s="81"/>
      <c r="K3121" s="72"/>
      <c r="L3121" s="72"/>
      <c r="M3121" s="72"/>
      <c r="N3121" s="72"/>
      <c r="O3121" s="72"/>
      <c r="P3121" s="72"/>
      <c r="Q3121" s="833"/>
      <c r="R3121" s="102"/>
      <c r="S3121" s="73"/>
      <c r="T3121" s="102"/>
      <c r="U3121" s="103"/>
      <c r="V3121" s="104"/>
      <c r="W3121" s="55"/>
      <c r="X3121" s="55"/>
      <c r="Y3121" s="55"/>
      <c r="Z3121" s="55"/>
      <c r="AA3121" s="55"/>
      <c r="AB3121" s="55"/>
      <c r="AC3121" s="55"/>
      <c r="AD3121" s="55"/>
      <c r="AE3121" s="55"/>
      <c r="AF3121" s="55"/>
      <c r="AG3121" s="55"/>
      <c r="AH3121" s="55"/>
      <c r="AI3121" s="55"/>
      <c r="AJ3121" s="55"/>
      <c r="AK3121" s="55"/>
      <c r="AL3121" s="55"/>
      <c r="AM3121" s="55"/>
      <c r="AN3121" s="55"/>
      <c r="AO3121" s="55"/>
      <c r="AP3121" s="55"/>
      <c r="AQ3121" s="55"/>
      <c r="AR3121" s="55"/>
      <c r="AS3121" s="55"/>
      <c r="AT3121" s="55"/>
      <c r="AU3121" s="55"/>
      <c r="AV3121" s="55"/>
      <c r="AW3121" s="55"/>
      <c r="AX3121" s="55"/>
      <c r="AY3121" s="55"/>
      <c r="AZ3121" s="55"/>
      <c r="BA3121" s="55"/>
      <c r="BB3121" s="55"/>
      <c r="BC3121" s="55"/>
      <c r="BD3121" s="55"/>
      <c r="BE3121" s="55"/>
      <c r="BF3121" s="55"/>
      <c r="BG3121" s="55"/>
      <c r="BH3121" s="55"/>
      <c r="BI3121" s="55"/>
      <c r="BJ3121" s="55"/>
      <c r="BK3121" s="55"/>
      <c r="BL3121" s="55"/>
      <c r="BM3121" s="55"/>
      <c r="BN3121" s="55"/>
      <c r="BO3121" s="55"/>
      <c r="BP3121" s="55"/>
      <c r="BQ3121" s="55"/>
      <c r="BR3121" s="55"/>
      <c r="BS3121" s="55"/>
      <c r="BT3121" s="55"/>
      <c r="BU3121" s="55"/>
      <c r="BV3121" s="55"/>
      <c r="BW3121" s="55"/>
      <c r="BX3121" s="55"/>
      <c r="BY3121" s="55"/>
      <c r="BZ3121" s="55"/>
      <c r="CA3121" s="55"/>
      <c r="CB3121" s="55"/>
      <c r="CC3121" s="55"/>
      <c r="CD3121" s="55"/>
      <c r="CE3121" s="55"/>
      <c r="CF3121" s="55"/>
      <c r="CG3121" s="55"/>
      <c r="CH3121" s="55"/>
      <c r="CI3121" s="55"/>
      <c r="CJ3121" s="55"/>
      <c r="CK3121" s="55"/>
      <c r="CL3121" s="55"/>
      <c r="CM3121" s="55"/>
      <c r="CN3121" s="55"/>
      <c r="CO3121" s="55"/>
      <c r="CP3121" s="55"/>
      <c r="CQ3121" s="55"/>
      <c r="CR3121" s="55"/>
      <c r="CS3121" s="55"/>
      <c r="CT3121" s="55"/>
      <c r="CU3121" s="55"/>
      <c r="CV3121" s="55"/>
      <c r="CW3121" s="55"/>
      <c r="CX3121" s="55"/>
      <c r="CY3121" s="55"/>
      <c r="CZ3121" s="55"/>
      <c r="DA3121" s="55"/>
      <c r="DB3121" s="55"/>
      <c r="DC3121" s="55"/>
      <c r="DD3121" s="55"/>
      <c r="DE3121" s="55"/>
      <c r="DF3121" s="55"/>
      <c r="DG3121" s="55"/>
      <c r="DH3121" s="55"/>
      <c r="DI3121" s="55"/>
      <c r="DJ3121" s="55"/>
      <c r="DK3121" s="55"/>
      <c r="DL3121" s="55"/>
      <c r="DM3121" s="55"/>
      <c r="DN3121" s="55"/>
      <c r="DO3121" s="55"/>
      <c r="DP3121" s="55"/>
      <c r="DQ3121" s="55"/>
      <c r="DR3121" s="55"/>
      <c r="DS3121" s="55"/>
      <c r="DT3121" s="55"/>
      <c r="DU3121" s="55"/>
      <c r="DV3121" s="55"/>
      <c r="DW3121" s="55"/>
      <c r="DX3121" s="55"/>
      <c r="DY3121" s="55"/>
      <c r="DZ3121" s="55"/>
      <c r="EA3121" s="55"/>
      <c r="EB3121" s="55"/>
      <c r="EC3121" s="55"/>
      <c r="ED3121" s="55"/>
      <c r="EE3121" s="55"/>
      <c r="EF3121" s="55"/>
      <c r="EG3121" s="55"/>
      <c r="EH3121" s="55"/>
      <c r="EI3121" s="55"/>
      <c r="EJ3121" s="55"/>
      <c r="EK3121" s="55"/>
      <c r="EL3121" s="55"/>
      <c r="EM3121" s="55"/>
      <c r="EN3121" s="55"/>
      <c r="EO3121" s="55"/>
      <c r="EP3121" s="55"/>
      <c r="EQ3121" s="55"/>
      <c r="ER3121" s="55"/>
      <c r="ES3121" s="55"/>
      <c r="ET3121" s="55"/>
      <c r="EU3121" s="55"/>
      <c r="EV3121" s="55"/>
      <c r="EW3121" s="55"/>
      <c r="EX3121" s="55"/>
      <c r="EY3121" s="55"/>
      <c r="EZ3121" s="55"/>
      <c r="FA3121" s="55"/>
      <c r="FB3121" s="55"/>
      <c r="FC3121" s="55"/>
      <c r="FD3121" s="55"/>
      <c r="FE3121" s="55"/>
      <c r="FF3121" s="55"/>
      <c r="FG3121" s="55"/>
      <c r="FH3121" s="55"/>
      <c r="FI3121" s="55"/>
      <c r="FJ3121" s="55"/>
      <c r="FK3121" s="55"/>
      <c r="FL3121" s="55"/>
      <c r="FM3121" s="55"/>
      <c r="FN3121" s="55"/>
      <c r="FO3121" s="55"/>
      <c r="FP3121" s="55"/>
      <c r="FQ3121" s="55"/>
      <c r="FR3121" s="55"/>
      <c r="FS3121" s="55"/>
      <c r="FT3121" s="55"/>
      <c r="FU3121" s="55"/>
      <c r="FV3121" s="55"/>
      <c r="FW3121" s="55"/>
      <c r="FX3121" s="55"/>
      <c r="FY3121" s="55"/>
      <c r="FZ3121" s="55"/>
      <c r="GA3121" s="55"/>
      <c r="GB3121" s="55"/>
      <c r="GC3121" s="55"/>
      <c r="GD3121" s="55"/>
      <c r="GE3121" s="55"/>
      <c r="GF3121" s="55"/>
      <c r="GG3121" s="55"/>
      <c r="GH3121" s="55"/>
      <c r="GI3121" s="55"/>
      <c r="GJ3121" s="55"/>
      <c r="GK3121" s="55"/>
      <c r="GL3121" s="55"/>
      <c r="GM3121" s="55"/>
      <c r="GN3121" s="55"/>
      <c r="GO3121" s="55"/>
      <c r="GP3121" s="55"/>
      <c r="GQ3121" s="55"/>
      <c r="GR3121" s="55"/>
      <c r="GS3121" s="55"/>
      <c r="GT3121" s="55"/>
      <c r="GU3121" s="55"/>
      <c r="GV3121" s="55"/>
      <c r="GW3121" s="55"/>
      <c r="GX3121" s="55"/>
      <c r="GY3121" s="55"/>
      <c r="GZ3121" s="55"/>
      <c r="HA3121" s="55"/>
      <c r="HB3121" s="55"/>
      <c r="HC3121" s="55"/>
      <c r="HD3121" s="55"/>
      <c r="HE3121" s="55"/>
      <c r="HF3121" s="55"/>
      <c r="HG3121" s="55"/>
      <c r="HH3121" s="55"/>
      <c r="HI3121" s="55"/>
      <c r="HJ3121" s="55"/>
      <c r="HK3121" s="55"/>
      <c r="HL3121" s="55"/>
      <c r="HM3121" s="55"/>
      <c r="HN3121" s="55"/>
      <c r="HO3121" s="55"/>
      <c r="HP3121" s="55"/>
      <c r="HQ3121" s="55"/>
      <c r="HR3121" s="55"/>
      <c r="HS3121" s="55"/>
      <c r="HT3121" s="55"/>
      <c r="HU3121" s="55"/>
      <c r="HV3121" s="55"/>
      <c r="HW3121" s="55"/>
      <c r="HX3121" s="55"/>
      <c r="HY3121" s="55"/>
      <c r="HZ3121" s="55"/>
      <c r="IA3121" s="55"/>
      <c r="IB3121" s="55"/>
      <c r="IC3121" s="55"/>
      <c r="ID3121" s="55"/>
      <c r="IE3121" s="55"/>
      <c r="IF3121" s="55"/>
      <c r="IG3121" s="55"/>
      <c r="IH3121" s="55"/>
      <c r="II3121" s="55"/>
      <c r="IJ3121" s="55"/>
      <c r="IK3121" s="55"/>
      <c r="IL3121" s="55"/>
      <c r="IM3121" s="55"/>
      <c r="IN3121" s="55"/>
      <c r="IO3121" s="55"/>
      <c r="IP3121" s="55"/>
      <c r="IQ3121" s="55"/>
      <c r="IR3121" s="55"/>
      <c r="IS3121" s="55"/>
      <c r="IT3121" s="55"/>
      <c r="IU3121" s="55"/>
      <c r="IV3121" s="55"/>
    </row>
    <row r="3122" spans="1:256" s="55" customFormat="1" ht="12" customHeight="1">
      <c r="A3122" s="217"/>
      <c r="B3122" s="65">
        <v>1</v>
      </c>
      <c r="C3122" s="66">
        <v>2</v>
      </c>
      <c r="D3122" s="76" t="s">
        <v>87</v>
      </c>
      <c r="E3122" s="77" t="s">
        <v>90</v>
      </c>
      <c r="F3122" s="76" t="s">
        <v>87</v>
      </c>
      <c r="G3122" s="78"/>
      <c r="H3122" s="96" t="s">
        <v>126</v>
      </c>
      <c r="I3122" s="107" t="s">
        <v>208</v>
      </c>
      <c r="J3122" s="81" t="s">
        <v>7</v>
      </c>
      <c r="K3122" s="72"/>
      <c r="L3122" s="72"/>
      <c r="M3122" s="72"/>
      <c r="N3122" s="72"/>
      <c r="O3122" s="72"/>
      <c r="P3122" s="72"/>
      <c r="Q3122" s="833"/>
      <c r="R3122" s="102"/>
      <c r="S3122" s="73"/>
      <c r="T3122" s="102"/>
      <c r="U3122" s="103"/>
      <c r="V3122" s="104"/>
    </row>
    <row r="3123" spans="1:256" s="55" customFormat="1" ht="12" customHeight="1">
      <c r="A3123" s="217"/>
      <c r="B3123" s="65">
        <v>1</v>
      </c>
      <c r="C3123" s="66">
        <f>IF(E3123="A",4,IF(E3123="B",3,IF(E3123="C",2,IF(E3123="D",1,0))))</f>
        <v>3</v>
      </c>
      <c r="D3123" s="99" t="s">
        <v>70</v>
      </c>
      <c r="E3123" s="76" t="s">
        <v>87</v>
      </c>
      <c r="F3123" s="76" t="s">
        <v>68</v>
      </c>
      <c r="G3123" s="78"/>
      <c r="H3123" s="96" t="s">
        <v>135</v>
      </c>
      <c r="I3123" s="107" t="s">
        <v>529</v>
      </c>
      <c r="J3123" s="81" t="s">
        <v>6111</v>
      </c>
      <c r="K3123" s="72"/>
      <c r="L3123" s="72"/>
      <c r="M3123" s="72"/>
      <c r="N3123" s="72"/>
      <c r="O3123" s="72"/>
      <c r="P3123" s="72"/>
      <c r="Q3123" s="833"/>
      <c r="R3123" s="102"/>
      <c r="S3123" s="73"/>
      <c r="T3123" s="102"/>
      <c r="U3123" s="103"/>
      <c r="V3123" s="104"/>
    </row>
    <row r="3124" spans="1:256" s="55" customFormat="1" ht="12" customHeight="1">
      <c r="A3124"/>
      <c r="B3124" s="65">
        <v>1</v>
      </c>
      <c r="C3124" s="66">
        <f>IF(E3124="A",1,IF(E3124="B",1,0))</f>
        <v>0</v>
      </c>
      <c r="D3124" s="77" t="s">
        <v>90</v>
      </c>
      <c r="E3124" s="99" t="s">
        <v>70</v>
      </c>
      <c r="F3124" s="76" t="s">
        <v>68</v>
      </c>
      <c r="G3124" s="78"/>
      <c r="H3124" s="96" t="s">
        <v>184</v>
      </c>
      <c r="I3124" s="107" t="s">
        <v>3738</v>
      </c>
      <c r="J3124" s="81"/>
      <c r="K3124" s="72"/>
      <c r="L3124" s="72"/>
      <c r="M3124" s="72"/>
      <c r="N3124" s="72"/>
      <c r="O3124" s="72"/>
      <c r="P3124" s="72"/>
      <c r="Q3124" s="833"/>
      <c r="R3124" s="102"/>
      <c r="S3124" s="73"/>
      <c r="T3124" s="102"/>
      <c r="U3124" s="103"/>
      <c r="V3124" s="10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  <c r="BI3124"/>
      <c r="BJ3124"/>
      <c r="BK3124"/>
      <c r="BL3124"/>
      <c r="BM3124"/>
      <c r="BN3124"/>
      <c r="BO3124"/>
      <c r="BP3124"/>
      <c r="BQ3124"/>
      <c r="BR3124"/>
      <c r="BS3124"/>
      <c r="BT3124"/>
      <c r="BU3124"/>
      <c r="BV3124"/>
      <c r="BW3124"/>
      <c r="BX3124"/>
      <c r="BY3124"/>
      <c r="BZ3124"/>
      <c r="CA3124"/>
      <c r="CB3124"/>
      <c r="CC3124"/>
      <c r="CD3124"/>
      <c r="CE3124"/>
      <c r="CF3124"/>
      <c r="CG3124"/>
      <c r="CH3124"/>
      <c r="CI3124"/>
      <c r="CJ3124"/>
      <c r="CK3124"/>
      <c r="CL3124"/>
      <c r="CM3124"/>
      <c r="CN3124"/>
      <c r="CO3124"/>
      <c r="CP3124"/>
      <c r="CQ3124"/>
      <c r="CR3124"/>
      <c r="CS3124"/>
      <c r="CT3124"/>
      <c r="CU3124"/>
      <c r="CV3124"/>
      <c r="CW3124"/>
      <c r="CX3124"/>
      <c r="CY3124"/>
      <c r="CZ3124"/>
      <c r="DA3124"/>
      <c r="DB3124"/>
      <c r="DC3124"/>
      <c r="DD3124"/>
      <c r="DE3124"/>
      <c r="DF3124"/>
      <c r="DG3124"/>
      <c r="DH3124"/>
      <c r="DI3124"/>
      <c r="DJ3124"/>
      <c r="DK3124"/>
      <c r="DL3124"/>
      <c r="DM3124"/>
      <c r="DN3124"/>
      <c r="DO3124"/>
      <c r="DP3124"/>
      <c r="DQ3124"/>
      <c r="DR3124"/>
      <c r="DS3124"/>
      <c r="DT3124"/>
      <c r="DU3124"/>
      <c r="DV3124"/>
      <c r="DW3124"/>
      <c r="DX3124"/>
      <c r="DY3124"/>
      <c r="DZ3124"/>
      <c r="EA3124"/>
      <c r="EB3124"/>
      <c r="EC3124"/>
      <c r="ED3124"/>
      <c r="EE3124"/>
      <c r="EF3124"/>
      <c r="EG3124"/>
      <c r="EH3124"/>
      <c r="EI3124"/>
      <c r="EJ3124"/>
      <c r="EK3124"/>
      <c r="EL3124"/>
      <c r="EM3124"/>
      <c r="EN3124"/>
      <c r="EO3124"/>
      <c r="EP3124"/>
      <c r="EQ3124"/>
      <c r="ER3124"/>
      <c r="ES3124"/>
      <c r="ET3124"/>
      <c r="EU3124"/>
      <c r="EV3124"/>
      <c r="EW3124"/>
      <c r="EX3124"/>
      <c r="EY3124"/>
      <c r="EZ3124"/>
      <c r="FA3124"/>
      <c r="FB3124"/>
      <c r="FC3124"/>
      <c r="FD3124"/>
      <c r="FE3124"/>
      <c r="FF3124"/>
      <c r="FG3124"/>
      <c r="FH3124"/>
      <c r="FI3124"/>
      <c r="FJ3124"/>
      <c r="FK3124"/>
      <c r="FL3124"/>
      <c r="FM3124"/>
      <c r="FN3124"/>
      <c r="FO3124"/>
      <c r="FP3124"/>
      <c r="FQ3124"/>
      <c r="FR3124"/>
      <c r="FS3124"/>
      <c r="FT3124"/>
      <c r="FU3124"/>
      <c r="FV3124"/>
      <c r="FW3124"/>
      <c r="FX3124"/>
      <c r="FY3124"/>
      <c r="FZ3124"/>
      <c r="GA3124"/>
      <c r="GB3124"/>
      <c r="GC3124"/>
      <c r="GD3124"/>
      <c r="GE3124"/>
      <c r="GF3124"/>
      <c r="GG3124"/>
      <c r="GH3124"/>
      <c r="GI3124"/>
      <c r="GJ3124"/>
      <c r="GK3124"/>
      <c r="GL3124"/>
      <c r="GM3124"/>
      <c r="GN3124"/>
      <c r="GO3124"/>
      <c r="GP3124"/>
      <c r="GQ3124"/>
      <c r="GR3124"/>
      <c r="GS3124"/>
      <c r="GT3124"/>
      <c r="GU3124"/>
      <c r="GV3124"/>
      <c r="GW3124"/>
      <c r="GX3124"/>
      <c r="GY3124"/>
      <c r="GZ3124"/>
      <c r="HA3124"/>
      <c r="HB3124"/>
      <c r="HC3124"/>
      <c r="HD3124"/>
      <c r="HE3124"/>
      <c r="HF3124"/>
      <c r="HG3124"/>
      <c r="HH3124"/>
      <c r="HI3124"/>
      <c r="HJ3124"/>
      <c r="HK3124"/>
      <c r="HL3124"/>
      <c r="HM3124"/>
      <c r="HN3124"/>
      <c r="HO3124"/>
      <c r="HP3124"/>
      <c r="HQ3124"/>
      <c r="HR3124"/>
      <c r="HS3124"/>
      <c r="HT3124"/>
      <c r="HU3124"/>
      <c r="HV3124"/>
      <c r="HW3124"/>
      <c r="HX3124"/>
      <c r="HY3124"/>
      <c r="HZ3124"/>
      <c r="IA3124"/>
      <c r="IB3124"/>
      <c r="IC3124"/>
      <c r="ID3124"/>
      <c r="IE3124"/>
      <c r="IF3124"/>
      <c r="IG3124"/>
      <c r="IH3124"/>
      <c r="II3124"/>
      <c r="IJ3124"/>
      <c r="IK3124"/>
      <c r="IL3124"/>
      <c r="IM3124"/>
      <c r="IN3124"/>
      <c r="IO3124"/>
      <c r="IP3124"/>
      <c r="IQ3124"/>
      <c r="IR3124"/>
      <c r="IS3124"/>
      <c r="IT3124"/>
      <c r="IU3124"/>
      <c r="IV3124"/>
    </row>
    <row r="3125" spans="1:256" s="55" customFormat="1" ht="12" customHeight="1">
      <c r="A3125" s="217"/>
      <c r="B3125" s="65">
        <v>1</v>
      </c>
      <c r="C3125" s="66">
        <f>IF(E3125="A",1,IF(E3125="B",1,0))</f>
        <v>1</v>
      </c>
      <c r="D3125" s="658" t="s">
        <v>87</v>
      </c>
      <c r="E3125" s="658" t="s">
        <v>68</v>
      </c>
      <c r="F3125" s="658" t="s">
        <v>68</v>
      </c>
      <c r="G3125" s="78"/>
      <c r="H3125" s="96" t="s">
        <v>126</v>
      </c>
      <c r="I3125" s="107" t="s">
        <v>3739</v>
      </c>
      <c r="J3125" s="81"/>
      <c r="K3125" s="72"/>
      <c r="L3125" s="72"/>
      <c r="M3125" s="72"/>
      <c r="N3125" s="72"/>
      <c r="O3125" s="72"/>
      <c r="P3125" s="72"/>
      <c r="Q3125" s="833"/>
      <c r="R3125" s="102"/>
      <c r="S3125" s="73"/>
      <c r="T3125" s="102"/>
      <c r="U3125" s="103"/>
      <c r="V3125" s="104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  <c r="BH3125"/>
      <c r="BI3125"/>
      <c r="BJ3125"/>
      <c r="BK3125"/>
      <c r="BL3125"/>
      <c r="BM3125"/>
      <c r="BN3125"/>
      <c r="BO3125"/>
      <c r="BP3125"/>
      <c r="BQ3125"/>
      <c r="BR3125"/>
      <c r="BS3125"/>
      <c r="BT3125"/>
      <c r="BU3125"/>
      <c r="BV3125"/>
      <c r="BW3125"/>
      <c r="BX3125"/>
      <c r="BY3125"/>
      <c r="BZ3125"/>
      <c r="CA3125"/>
      <c r="CB3125"/>
      <c r="CC3125"/>
      <c r="CD3125"/>
      <c r="CE3125"/>
      <c r="CF3125"/>
      <c r="CG3125"/>
      <c r="CH3125"/>
      <c r="CI3125"/>
      <c r="CJ3125"/>
      <c r="CK3125"/>
      <c r="CL3125"/>
      <c r="CM3125"/>
      <c r="CN3125"/>
      <c r="CO3125"/>
      <c r="CP3125"/>
      <c r="CQ3125"/>
      <c r="CR3125"/>
      <c r="CS3125"/>
      <c r="CT3125"/>
      <c r="CU3125"/>
      <c r="CV3125"/>
      <c r="CW3125"/>
      <c r="CX3125"/>
      <c r="CY3125"/>
      <c r="CZ3125"/>
      <c r="DA3125"/>
      <c r="DB3125"/>
      <c r="DC3125"/>
      <c r="DD3125"/>
      <c r="DE3125"/>
      <c r="DF3125"/>
      <c r="DG3125"/>
      <c r="DH3125"/>
      <c r="DI3125"/>
      <c r="DJ3125"/>
      <c r="DK3125"/>
      <c r="DL3125"/>
      <c r="DM3125"/>
      <c r="DN3125"/>
      <c r="DO3125"/>
      <c r="DP3125"/>
      <c r="DQ3125"/>
      <c r="DR3125"/>
      <c r="DS3125"/>
      <c r="DT3125"/>
      <c r="DU3125"/>
      <c r="DV3125"/>
      <c r="DW3125"/>
      <c r="DX3125"/>
      <c r="DY3125"/>
      <c r="DZ3125"/>
      <c r="EA3125"/>
      <c r="EB3125"/>
      <c r="EC3125"/>
      <c r="ED3125"/>
      <c r="EE3125"/>
      <c r="EF3125"/>
      <c r="EG3125"/>
      <c r="EH3125"/>
      <c r="EI3125"/>
      <c r="EJ3125"/>
      <c r="EK3125"/>
      <c r="EL3125"/>
      <c r="EM3125"/>
      <c r="EN3125"/>
      <c r="EO3125"/>
      <c r="EP3125"/>
      <c r="EQ3125"/>
      <c r="ER3125"/>
      <c r="ES3125"/>
      <c r="ET3125"/>
      <c r="EU3125"/>
      <c r="EV3125"/>
      <c r="EW3125"/>
      <c r="EX3125"/>
      <c r="EY3125"/>
      <c r="EZ3125"/>
      <c r="FA3125"/>
      <c r="FB3125"/>
      <c r="FC3125"/>
      <c r="FD3125"/>
      <c r="FE3125"/>
      <c r="FF3125"/>
      <c r="FG3125"/>
      <c r="FH3125"/>
      <c r="FI3125"/>
      <c r="FJ3125"/>
      <c r="FK3125"/>
      <c r="FL3125"/>
      <c r="FM3125"/>
      <c r="FN3125"/>
      <c r="FO3125"/>
      <c r="FP3125"/>
      <c r="FQ3125"/>
      <c r="FR3125"/>
      <c r="FS3125"/>
      <c r="FT3125"/>
      <c r="FU3125"/>
      <c r="FV3125"/>
      <c r="FW3125"/>
      <c r="FX3125"/>
      <c r="FY3125"/>
      <c r="FZ3125"/>
      <c r="GA3125"/>
      <c r="GB3125"/>
      <c r="GC3125"/>
      <c r="GD3125"/>
      <c r="GE3125"/>
      <c r="GF3125"/>
      <c r="GG3125"/>
      <c r="GH3125"/>
      <c r="GI3125"/>
      <c r="GJ3125"/>
      <c r="GK3125"/>
      <c r="GL3125"/>
      <c r="GM3125"/>
      <c r="GN3125"/>
      <c r="GO3125"/>
      <c r="GP3125"/>
      <c r="GQ3125"/>
      <c r="GR3125"/>
      <c r="GS3125"/>
      <c r="GT3125"/>
      <c r="GU3125"/>
      <c r="GV3125"/>
      <c r="GW3125"/>
      <c r="GX3125"/>
      <c r="GY3125"/>
      <c r="GZ3125"/>
      <c r="HA3125"/>
      <c r="HB3125"/>
      <c r="HC3125"/>
      <c r="HD3125"/>
      <c r="HE3125"/>
      <c r="HF3125"/>
      <c r="HG3125"/>
      <c r="HH3125"/>
      <c r="HI3125"/>
      <c r="HJ3125"/>
      <c r="HK3125"/>
      <c r="HL3125"/>
      <c r="HM3125"/>
      <c r="HN3125"/>
      <c r="HO3125"/>
      <c r="HP3125"/>
      <c r="HQ3125"/>
      <c r="HR3125"/>
      <c r="HS3125"/>
      <c r="HT3125"/>
      <c r="HU3125"/>
      <c r="HV3125"/>
      <c r="HW3125"/>
      <c r="HX3125"/>
      <c r="HY3125"/>
      <c r="HZ3125"/>
      <c r="IA3125"/>
      <c r="IB3125"/>
      <c r="IC3125"/>
      <c r="ID3125"/>
      <c r="IE3125"/>
      <c r="IF3125"/>
      <c r="IG3125"/>
      <c r="IH3125"/>
      <c r="II3125"/>
      <c r="IJ3125"/>
      <c r="IK3125"/>
      <c r="IL3125"/>
      <c r="IM3125"/>
      <c r="IN3125"/>
      <c r="IO3125"/>
      <c r="IP3125"/>
      <c r="IQ3125"/>
      <c r="IR3125"/>
      <c r="IS3125"/>
      <c r="IT3125"/>
      <c r="IU3125"/>
      <c r="IV3125"/>
    </row>
    <row r="3126" spans="1:256" s="55" customFormat="1" ht="12" customHeight="1">
      <c r="A3126" s="217"/>
      <c r="B3126" s="65">
        <v>1</v>
      </c>
      <c r="C3126" s="66">
        <f>IF(E3126="A",1,IF(E3126="B",1,0))</f>
        <v>1</v>
      </c>
      <c r="D3126" s="76" t="s">
        <v>87</v>
      </c>
      <c r="E3126" s="76" t="s">
        <v>68</v>
      </c>
      <c r="F3126" s="76" t="s">
        <v>68</v>
      </c>
      <c r="G3126" s="78"/>
      <c r="H3126" s="96" t="s">
        <v>129</v>
      </c>
      <c r="I3126" s="107" t="s">
        <v>3740</v>
      </c>
      <c r="J3126" s="81"/>
      <c r="K3126" s="72"/>
      <c r="L3126" s="72"/>
      <c r="M3126" s="72"/>
      <c r="N3126" s="72"/>
      <c r="O3126" s="72"/>
      <c r="P3126" s="72"/>
      <c r="Q3126" s="833"/>
      <c r="R3126" s="102"/>
      <c r="S3126" s="73"/>
      <c r="T3126" s="102"/>
      <c r="U3126" s="103"/>
      <c r="V3126" s="104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  <c r="BI3126"/>
      <c r="BJ3126"/>
      <c r="BK3126"/>
      <c r="BL3126"/>
      <c r="BM3126"/>
      <c r="BN3126"/>
      <c r="BO3126"/>
      <c r="BP3126"/>
      <c r="BQ3126"/>
      <c r="BR3126"/>
      <c r="BS3126"/>
      <c r="BT3126"/>
      <c r="BU3126"/>
      <c r="BV3126"/>
      <c r="BW3126"/>
      <c r="BX3126"/>
      <c r="BY3126"/>
      <c r="BZ3126"/>
      <c r="CA3126"/>
      <c r="CB3126"/>
      <c r="CC3126"/>
      <c r="CD3126"/>
      <c r="CE3126"/>
      <c r="CF3126"/>
      <c r="CG3126"/>
      <c r="CH3126"/>
      <c r="CI3126"/>
      <c r="CJ3126"/>
      <c r="CK3126"/>
      <c r="CL3126"/>
      <c r="CM3126"/>
      <c r="CN3126"/>
      <c r="CO3126"/>
      <c r="CP3126"/>
      <c r="CQ3126"/>
      <c r="CR3126"/>
      <c r="CS3126"/>
      <c r="CT3126"/>
      <c r="CU3126"/>
      <c r="CV3126"/>
      <c r="CW3126"/>
      <c r="CX3126"/>
      <c r="CY3126"/>
      <c r="CZ3126"/>
      <c r="DA3126"/>
      <c r="DB3126"/>
      <c r="DC3126"/>
      <c r="DD3126"/>
      <c r="DE3126"/>
      <c r="DF3126"/>
      <c r="DG3126"/>
      <c r="DH3126"/>
      <c r="DI3126"/>
      <c r="DJ3126"/>
      <c r="DK3126"/>
      <c r="DL3126"/>
      <c r="DM3126"/>
      <c r="DN3126"/>
      <c r="DO3126"/>
      <c r="DP3126"/>
      <c r="DQ3126"/>
      <c r="DR3126"/>
      <c r="DS3126"/>
      <c r="DT3126"/>
      <c r="DU3126"/>
      <c r="DV3126"/>
      <c r="DW3126"/>
      <c r="DX3126"/>
      <c r="DY3126"/>
      <c r="DZ3126"/>
      <c r="EA3126"/>
      <c r="EB3126"/>
      <c r="EC3126"/>
      <c r="ED3126"/>
      <c r="EE3126"/>
      <c r="EF3126"/>
      <c r="EG3126"/>
      <c r="EH3126"/>
      <c r="EI3126"/>
      <c r="EJ3126"/>
      <c r="EK3126"/>
      <c r="EL3126"/>
      <c r="EM3126"/>
      <c r="EN3126"/>
      <c r="EO3126"/>
      <c r="EP3126"/>
      <c r="EQ3126"/>
      <c r="ER3126"/>
      <c r="ES3126"/>
      <c r="ET3126"/>
      <c r="EU3126"/>
      <c r="EV3126"/>
      <c r="EW3126"/>
      <c r="EX3126"/>
      <c r="EY3126"/>
      <c r="EZ3126"/>
      <c r="FA3126"/>
      <c r="FB3126"/>
      <c r="FC3126"/>
      <c r="FD3126"/>
      <c r="FE3126"/>
      <c r="FF3126"/>
      <c r="FG3126"/>
      <c r="FH3126"/>
      <c r="FI3126"/>
      <c r="FJ3126"/>
      <c r="FK3126"/>
      <c r="FL3126"/>
      <c r="FM3126"/>
      <c r="FN3126"/>
      <c r="FO3126"/>
      <c r="FP3126"/>
      <c r="FQ3126"/>
      <c r="FR3126"/>
      <c r="FS3126"/>
      <c r="FT3126"/>
      <c r="FU3126"/>
      <c r="FV3126"/>
      <c r="FW3126"/>
      <c r="FX3126"/>
      <c r="FY3126"/>
      <c r="FZ3126"/>
      <c r="GA3126"/>
      <c r="GB3126"/>
      <c r="GC3126"/>
      <c r="GD3126"/>
      <c r="GE3126"/>
      <c r="GF3126"/>
      <c r="GG3126"/>
      <c r="GH3126"/>
      <c r="GI3126"/>
      <c r="GJ3126"/>
      <c r="GK3126"/>
      <c r="GL3126"/>
      <c r="GM3126"/>
      <c r="GN3126"/>
      <c r="GO3126"/>
      <c r="GP3126"/>
      <c r="GQ3126"/>
      <c r="GR3126"/>
      <c r="GS3126"/>
      <c r="GT3126"/>
      <c r="GU3126"/>
      <c r="GV3126"/>
      <c r="GW3126"/>
      <c r="GX3126"/>
      <c r="GY3126"/>
      <c r="GZ3126"/>
      <c r="HA3126"/>
      <c r="HB3126"/>
      <c r="HC3126"/>
      <c r="HD3126"/>
      <c r="HE3126"/>
      <c r="HF3126"/>
      <c r="HG3126"/>
      <c r="HH3126"/>
      <c r="HI3126"/>
      <c r="HJ3126"/>
      <c r="HK3126"/>
      <c r="HL3126"/>
      <c r="HM3126"/>
      <c r="HN3126"/>
      <c r="HO3126"/>
      <c r="HP3126"/>
      <c r="HQ3126"/>
      <c r="HR3126"/>
      <c r="HS3126"/>
      <c r="HT3126"/>
      <c r="HU3126"/>
      <c r="HV3126"/>
      <c r="HW3126"/>
      <c r="HX3126"/>
      <c r="HY3126"/>
      <c r="HZ3126"/>
      <c r="IA3126"/>
      <c r="IB3126"/>
      <c r="IC3126"/>
      <c r="ID3126"/>
      <c r="IE3126"/>
      <c r="IF3126"/>
      <c r="IG3126"/>
      <c r="IH3126"/>
      <c r="II3126"/>
      <c r="IJ3126"/>
      <c r="IK3126"/>
      <c r="IL3126"/>
      <c r="IM3126"/>
      <c r="IN3126"/>
      <c r="IO3126"/>
      <c r="IP3126"/>
      <c r="IQ3126"/>
      <c r="IR3126"/>
      <c r="IS3126"/>
      <c r="IT3126"/>
      <c r="IU3126"/>
      <c r="IV3126"/>
    </row>
    <row r="3127" spans="1:256" s="55" customFormat="1" ht="12" customHeight="1">
      <c r="A3127" s="217"/>
      <c r="B3127" s="65">
        <v>1</v>
      </c>
      <c r="C3127" s="66">
        <f>IF(E3127="A",1,IF(E3127="B",1,0))</f>
        <v>1</v>
      </c>
      <c r="D3127" s="76" t="s">
        <v>68</v>
      </c>
      <c r="E3127" s="76" t="s">
        <v>87</v>
      </c>
      <c r="F3127" s="77" t="s">
        <v>90</v>
      </c>
      <c r="G3127" s="78"/>
      <c r="H3127" s="96" t="s">
        <v>122</v>
      </c>
      <c r="I3127" s="107" t="s">
        <v>3741</v>
      </c>
      <c r="J3127" s="81"/>
      <c r="K3127" s="72"/>
      <c r="L3127" s="72"/>
      <c r="M3127" s="72"/>
      <c r="N3127" s="72"/>
      <c r="O3127" s="72"/>
      <c r="P3127" s="72"/>
      <c r="Q3127" s="833"/>
      <c r="R3127" s="102"/>
      <c r="S3127" s="73"/>
      <c r="T3127" s="102"/>
      <c r="U3127" s="103"/>
      <c r="V3127" s="104"/>
    </row>
    <row r="3128" spans="1:256" ht="12" customHeight="1">
      <c r="A3128" s="55"/>
      <c r="B3128" s="65">
        <v>1</v>
      </c>
      <c r="C3128" s="66">
        <v>2</v>
      </c>
      <c r="D3128" s="77" t="s">
        <v>90</v>
      </c>
      <c r="E3128" s="77" t="s">
        <v>90</v>
      </c>
      <c r="F3128" s="76" t="s">
        <v>87</v>
      </c>
      <c r="G3128" s="78"/>
      <c r="H3128" s="96" t="s">
        <v>88</v>
      </c>
      <c r="I3128" s="107" t="s">
        <v>1123</v>
      </c>
      <c r="J3128" s="81" t="s">
        <v>10</v>
      </c>
      <c r="K3128" s="72"/>
      <c r="L3128" s="72"/>
      <c r="M3128" s="72"/>
      <c r="N3128" s="72"/>
      <c r="O3128" s="72"/>
      <c r="P3128" s="72"/>
      <c r="Q3128" s="833"/>
      <c r="R3128" s="102"/>
      <c r="S3128" s="73"/>
      <c r="T3128" s="102"/>
      <c r="U3128" s="103"/>
      <c r="V3128" s="104"/>
      <c r="X3128" s="18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  <c r="BH3128"/>
      <c r="BI3128"/>
      <c r="BJ3128"/>
      <c r="BK3128"/>
      <c r="BL3128"/>
      <c r="BM3128"/>
      <c r="BN3128"/>
      <c r="BO3128"/>
      <c r="BP3128"/>
      <c r="BQ3128"/>
      <c r="BR3128"/>
      <c r="BS3128"/>
      <c r="BT3128"/>
      <c r="BU3128"/>
      <c r="BV3128"/>
      <c r="BW3128"/>
      <c r="BX3128"/>
      <c r="BY3128"/>
      <c r="BZ3128"/>
      <c r="CA3128"/>
      <c r="CB3128"/>
      <c r="CC3128"/>
      <c r="CD3128"/>
      <c r="CE3128"/>
      <c r="CF3128"/>
      <c r="CG3128"/>
      <c r="CH3128"/>
      <c r="CI3128"/>
      <c r="CJ3128"/>
      <c r="CK3128"/>
      <c r="CL3128"/>
      <c r="CM3128"/>
      <c r="CN3128"/>
      <c r="CO3128"/>
      <c r="CP3128"/>
      <c r="CQ3128"/>
      <c r="CR3128"/>
      <c r="CS3128"/>
      <c r="CT3128"/>
      <c r="CU3128"/>
      <c r="CV3128"/>
      <c r="CW3128"/>
      <c r="CX3128"/>
      <c r="CY3128"/>
      <c r="CZ3128"/>
      <c r="DA3128"/>
      <c r="DB3128"/>
      <c r="DC3128"/>
      <c r="DD3128"/>
      <c r="DE3128"/>
      <c r="DF3128"/>
      <c r="DG3128"/>
      <c r="DH3128"/>
      <c r="DI3128"/>
      <c r="DJ3128"/>
      <c r="DK3128"/>
      <c r="DL3128"/>
      <c r="DM3128"/>
      <c r="DN3128"/>
      <c r="DO3128"/>
      <c r="DP3128"/>
      <c r="DQ3128"/>
      <c r="DR3128"/>
      <c r="DS3128"/>
      <c r="DT3128"/>
      <c r="DU3128"/>
      <c r="DV3128"/>
      <c r="DW3128"/>
      <c r="DX3128"/>
      <c r="DY3128"/>
      <c r="DZ3128"/>
      <c r="EA3128"/>
      <c r="EB3128"/>
      <c r="EC3128"/>
      <c r="ED3128"/>
      <c r="EE3128"/>
      <c r="EF3128"/>
      <c r="EG3128"/>
      <c r="EH3128"/>
      <c r="EI3128"/>
      <c r="EJ3128"/>
      <c r="EK3128"/>
      <c r="EL3128"/>
      <c r="EM3128"/>
      <c r="EN3128"/>
      <c r="EO3128"/>
      <c r="EP3128"/>
      <c r="EQ3128"/>
      <c r="ER3128"/>
      <c r="ES3128"/>
      <c r="ET3128"/>
      <c r="EU3128"/>
      <c r="EV3128"/>
      <c r="EW3128"/>
      <c r="EX3128"/>
      <c r="EY3128"/>
      <c r="EZ3128"/>
      <c r="FA3128"/>
      <c r="FB3128"/>
      <c r="FC3128"/>
      <c r="FD3128"/>
      <c r="FE3128"/>
      <c r="FF3128"/>
      <c r="FG3128"/>
      <c r="FH3128"/>
      <c r="FI3128"/>
      <c r="FJ3128"/>
      <c r="FK3128"/>
      <c r="FL3128"/>
      <c r="FM3128"/>
      <c r="FN3128"/>
      <c r="FO3128"/>
      <c r="FP3128"/>
      <c r="FQ3128"/>
      <c r="FR3128"/>
      <c r="FS3128"/>
      <c r="FT3128"/>
      <c r="FU3128"/>
      <c r="FV3128"/>
      <c r="FW3128"/>
      <c r="FX3128"/>
      <c r="FY3128"/>
      <c r="FZ3128"/>
      <c r="GA3128"/>
      <c r="GB3128"/>
      <c r="GC3128"/>
      <c r="GD3128"/>
      <c r="GE3128"/>
      <c r="GF3128"/>
      <c r="GG3128"/>
      <c r="GH3128"/>
      <c r="GI3128"/>
      <c r="GJ3128"/>
      <c r="GK3128"/>
      <c r="GL3128"/>
      <c r="GM3128"/>
      <c r="GN3128"/>
      <c r="GO3128"/>
      <c r="GP3128"/>
      <c r="GQ3128"/>
      <c r="GR3128"/>
      <c r="GS3128"/>
      <c r="GT3128"/>
      <c r="GU3128"/>
      <c r="GV3128"/>
      <c r="GW3128"/>
      <c r="GX3128"/>
      <c r="GY3128"/>
      <c r="GZ3128"/>
      <c r="HA3128"/>
      <c r="HB3128"/>
      <c r="HC3128"/>
      <c r="HD3128"/>
      <c r="HE3128"/>
      <c r="HF3128"/>
      <c r="HG3128"/>
      <c r="HH3128"/>
      <c r="HI3128"/>
      <c r="HJ3128"/>
      <c r="HK3128"/>
      <c r="HL3128"/>
      <c r="HM3128"/>
      <c r="HN3128"/>
      <c r="HO3128"/>
      <c r="HP3128"/>
      <c r="HQ3128"/>
      <c r="HR3128"/>
      <c r="HS3128"/>
      <c r="HT3128"/>
      <c r="HU3128"/>
      <c r="HV3128"/>
      <c r="HW3128"/>
      <c r="HX3128"/>
      <c r="HY3128"/>
      <c r="HZ3128"/>
      <c r="IA3128"/>
      <c r="IB3128"/>
      <c r="IC3128"/>
      <c r="ID3128"/>
      <c r="IE3128"/>
      <c r="IF3128"/>
      <c r="IG3128"/>
      <c r="IH3128"/>
      <c r="II3128"/>
      <c r="IJ3128"/>
      <c r="IK3128"/>
      <c r="IL3128"/>
      <c r="IM3128"/>
      <c r="IN3128"/>
      <c r="IO3128"/>
      <c r="IP3128"/>
      <c r="IQ3128"/>
      <c r="IR3128"/>
      <c r="IS3128"/>
      <c r="IT3128"/>
      <c r="IU3128"/>
      <c r="IV3128"/>
    </row>
    <row r="3129" spans="1:256" s="55" customFormat="1" ht="12" customHeight="1">
      <c r="A3129" s="305"/>
      <c r="B3129" s="65">
        <v>1</v>
      </c>
      <c r="C3129" s="66">
        <f t="shared" ref="C3129:C3140" si="145">IF(E3129="A",1,IF(E3129="B",1,0))</f>
        <v>0</v>
      </c>
      <c r="D3129" s="76" t="s">
        <v>68</v>
      </c>
      <c r="E3129" s="77" t="s">
        <v>90</v>
      </c>
      <c r="F3129" s="77" t="s">
        <v>90</v>
      </c>
      <c r="G3129" s="78"/>
      <c r="H3129" s="96" t="s">
        <v>169</v>
      </c>
      <c r="I3129" s="107" t="s">
        <v>3742</v>
      </c>
      <c r="J3129" s="81"/>
      <c r="K3129" s="72"/>
      <c r="L3129" s="72"/>
      <c r="M3129" s="72"/>
      <c r="N3129" s="72"/>
      <c r="O3129" s="72"/>
      <c r="P3129" s="72"/>
      <c r="Q3129" s="833"/>
      <c r="R3129" s="102"/>
      <c r="S3129" s="73"/>
      <c r="T3129" s="102"/>
      <c r="U3129" s="103"/>
      <c r="V3129" s="104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  <c r="BH3129"/>
      <c r="BI3129"/>
      <c r="BJ3129"/>
      <c r="BK3129"/>
      <c r="BL3129"/>
      <c r="BM3129"/>
      <c r="BN3129"/>
      <c r="BO3129"/>
      <c r="BP3129"/>
      <c r="BQ3129"/>
      <c r="BR3129"/>
      <c r="BS3129"/>
      <c r="BT3129"/>
      <c r="BU3129"/>
      <c r="BV3129"/>
      <c r="BW3129"/>
      <c r="BX3129"/>
      <c r="BY3129"/>
      <c r="BZ3129"/>
      <c r="CA3129"/>
      <c r="CB3129"/>
      <c r="CC3129"/>
      <c r="CD3129"/>
      <c r="CE3129"/>
      <c r="CF3129"/>
      <c r="CG3129"/>
      <c r="CH3129"/>
      <c r="CI3129"/>
      <c r="CJ3129"/>
      <c r="CK3129"/>
      <c r="CL3129"/>
      <c r="CM3129"/>
      <c r="CN3129"/>
      <c r="CO3129"/>
      <c r="CP3129"/>
      <c r="CQ3129"/>
      <c r="CR3129"/>
      <c r="CS3129"/>
      <c r="CT3129"/>
      <c r="CU3129"/>
      <c r="CV3129"/>
      <c r="CW3129"/>
      <c r="CX3129"/>
      <c r="CY3129"/>
      <c r="CZ3129"/>
      <c r="DA3129"/>
      <c r="DB3129"/>
      <c r="DC3129"/>
      <c r="DD3129"/>
      <c r="DE3129"/>
      <c r="DF3129"/>
      <c r="DG3129"/>
      <c r="DH3129"/>
      <c r="DI3129"/>
      <c r="DJ3129"/>
      <c r="DK3129"/>
      <c r="DL3129"/>
      <c r="DM3129"/>
      <c r="DN3129"/>
      <c r="DO3129"/>
      <c r="DP3129"/>
      <c r="DQ3129"/>
      <c r="DR3129"/>
      <c r="DS3129"/>
      <c r="DT3129"/>
      <c r="DU3129"/>
      <c r="DV3129"/>
      <c r="DW3129"/>
      <c r="DX3129"/>
      <c r="DY3129"/>
      <c r="DZ3129"/>
      <c r="EA3129"/>
      <c r="EB3129"/>
      <c r="EC3129"/>
      <c r="ED3129"/>
      <c r="EE3129"/>
      <c r="EF3129"/>
      <c r="EG3129"/>
      <c r="EH3129"/>
      <c r="EI3129"/>
      <c r="EJ3129"/>
      <c r="EK3129"/>
      <c r="EL3129"/>
      <c r="EM3129"/>
      <c r="EN3129"/>
      <c r="EO3129"/>
      <c r="EP3129"/>
      <c r="EQ3129"/>
      <c r="ER3129"/>
      <c r="ES3129"/>
      <c r="ET3129"/>
      <c r="EU3129"/>
      <c r="EV3129"/>
      <c r="EW3129"/>
      <c r="EX3129"/>
      <c r="EY3129"/>
      <c r="EZ3129"/>
      <c r="FA3129"/>
      <c r="FB3129"/>
      <c r="FC3129"/>
      <c r="FD3129"/>
      <c r="FE3129"/>
      <c r="FF3129"/>
      <c r="FG3129"/>
      <c r="FH3129"/>
      <c r="FI3129"/>
      <c r="FJ3129"/>
      <c r="FK3129"/>
      <c r="FL3129"/>
      <c r="FM3129"/>
      <c r="FN3129"/>
      <c r="FO3129"/>
      <c r="FP3129"/>
      <c r="FQ3129"/>
      <c r="FR3129"/>
      <c r="FS3129"/>
      <c r="FT3129"/>
      <c r="FU3129"/>
      <c r="FV3129"/>
      <c r="FW3129"/>
      <c r="FX3129"/>
      <c r="FY3129"/>
      <c r="FZ3129"/>
      <c r="GA3129"/>
      <c r="GB3129"/>
      <c r="GC3129"/>
      <c r="GD3129"/>
      <c r="GE3129"/>
      <c r="GF3129"/>
      <c r="GG3129"/>
      <c r="GH3129"/>
      <c r="GI3129"/>
      <c r="GJ3129"/>
      <c r="GK3129"/>
      <c r="GL3129"/>
      <c r="GM3129"/>
      <c r="GN3129"/>
      <c r="GO3129"/>
      <c r="GP3129"/>
      <c r="GQ3129"/>
      <c r="GR3129"/>
      <c r="GS3129"/>
      <c r="GT3129"/>
      <c r="GU3129"/>
      <c r="GV3129"/>
      <c r="GW3129"/>
      <c r="GX3129"/>
      <c r="GY3129"/>
      <c r="GZ3129"/>
      <c r="HA3129"/>
      <c r="HB3129"/>
      <c r="HC3129"/>
      <c r="HD3129"/>
      <c r="HE3129"/>
      <c r="HF3129"/>
      <c r="HG3129"/>
      <c r="HH3129"/>
      <c r="HI3129"/>
      <c r="HJ3129"/>
      <c r="HK3129"/>
      <c r="HL3129"/>
      <c r="HM3129"/>
      <c r="HN3129"/>
      <c r="HO3129"/>
      <c r="HP3129"/>
      <c r="HQ3129"/>
      <c r="HR3129"/>
      <c r="HS3129"/>
      <c r="HT3129"/>
      <c r="HU3129"/>
      <c r="HV3129"/>
      <c r="HW3129"/>
      <c r="HX3129"/>
      <c r="HY3129"/>
      <c r="HZ3129"/>
      <c r="IA3129"/>
      <c r="IB3129"/>
      <c r="IC3129"/>
      <c r="ID3129"/>
      <c r="IE3129"/>
      <c r="IF3129"/>
      <c r="IG3129"/>
      <c r="IH3129"/>
      <c r="II3129"/>
      <c r="IJ3129"/>
      <c r="IK3129"/>
      <c r="IL3129"/>
      <c r="IM3129"/>
      <c r="IN3129"/>
      <c r="IO3129"/>
      <c r="IP3129"/>
      <c r="IQ3129"/>
      <c r="IR3129"/>
      <c r="IS3129"/>
      <c r="IT3129"/>
      <c r="IU3129"/>
      <c r="IV3129"/>
    </row>
    <row r="3130" spans="1:256" s="55" customFormat="1" ht="12" customHeight="1">
      <c r="A3130" s="217"/>
      <c r="B3130" s="65">
        <v>1</v>
      </c>
      <c r="C3130" s="66">
        <f t="shared" si="145"/>
        <v>0</v>
      </c>
      <c r="D3130" s="655" t="s">
        <v>87</v>
      </c>
      <c r="E3130" s="659" t="s">
        <v>90</v>
      </c>
      <c r="F3130" s="655" t="s">
        <v>87</v>
      </c>
      <c r="G3130" s="78"/>
      <c r="H3130" s="96" t="s">
        <v>140</v>
      </c>
      <c r="I3130" s="107" t="s">
        <v>3743</v>
      </c>
      <c r="J3130" s="81"/>
      <c r="K3130" s="72"/>
      <c r="L3130" s="72"/>
      <c r="M3130" s="72"/>
      <c r="N3130" s="72"/>
      <c r="O3130" s="72"/>
      <c r="P3130" s="72"/>
      <c r="Q3130" s="833"/>
      <c r="R3130" s="102"/>
      <c r="S3130" s="73"/>
      <c r="T3130" s="102"/>
      <c r="U3130" s="103"/>
      <c r="V3130" s="104"/>
      <c r="W3130" s="255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  <c r="BH3130"/>
      <c r="BI3130"/>
      <c r="BJ3130"/>
      <c r="BK3130"/>
      <c r="BL3130"/>
      <c r="BM3130"/>
      <c r="BN3130"/>
      <c r="BO3130"/>
      <c r="BP3130"/>
      <c r="BQ3130"/>
      <c r="BR3130"/>
      <c r="BS3130"/>
      <c r="BT3130"/>
      <c r="BU3130"/>
      <c r="BV3130"/>
      <c r="BW3130"/>
      <c r="BX3130"/>
      <c r="BY3130"/>
      <c r="BZ3130"/>
      <c r="CA3130"/>
      <c r="CB3130"/>
      <c r="CC3130"/>
      <c r="CD3130"/>
      <c r="CE3130"/>
      <c r="CF3130"/>
      <c r="CG3130"/>
      <c r="CH3130"/>
      <c r="CI3130"/>
      <c r="CJ3130"/>
      <c r="CK3130"/>
      <c r="CL3130"/>
      <c r="CM3130"/>
      <c r="CN3130"/>
      <c r="CO3130"/>
      <c r="CP3130"/>
      <c r="CQ3130"/>
      <c r="CR3130"/>
      <c r="CS3130"/>
      <c r="CT3130"/>
      <c r="CU3130"/>
      <c r="CV3130"/>
      <c r="CW3130"/>
      <c r="CX3130"/>
      <c r="CY3130"/>
      <c r="CZ3130"/>
      <c r="DA3130"/>
      <c r="DB3130"/>
      <c r="DC3130"/>
      <c r="DD3130"/>
      <c r="DE3130"/>
      <c r="DF3130"/>
      <c r="DG3130"/>
      <c r="DH3130"/>
      <c r="DI3130"/>
      <c r="DJ3130"/>
      <c r="DK3130"/>
      <c r="DL3130"/>
      <c r="DM3130"/>
      <c r="DN3130"/>
      <c r="DO3130"/>
      <c r="DP3130"/>
      <c r="DQ3130"/>
      <c r="DR3130"/>
      <c r="DS3130"/>
      <c r="DT3130"/>
      <c r="DU3130"/>
      <c r="DV3130"/>
      <c r="DW3130"/>
      <c r="DX3130"/>
      <c r="DY3130"/>
      <c r="DZ3130"/>
      <c r="EA3130"/>
      <c r="EB3130"/>
      <c r="EC3130"/>
      <c r="ED3130"/>
      <c r="EE3130"/>
      <c r="EF3130"/>
      <c r="EG3130"/>
      <c r="EH3130"/>
      <c r="EI3130"/>
      <c r="EJ3130"/>
      <c r="EK3130"/>
      <c r="EL3130"/>
      <c r="EM3130"/>
      <c r="EN3130"/>
      <c r="EO3130"/>
      <c r="EP3130"/>
      <c r="EQ3130"/>
      <c r="ER3130"/>
      <c r="ES3130"/>
      <c r="ET3130"/>
      <c r="EU3130"/>
      <c r="EV3130"/>
      <c r="EW3130"/>
      <c r="EX3130"/>
      <c r="EY3130"/>
      <c r="EZ3130"/>
      <c r="FA3130"/>
      <c r="FB3130"/>
      <c r="FC3130"/>
      <c r="FD3130"/>
      <c r="FE3130"/>
      <c r="FF3130"/>
      <c r="FG3130"/>
      <c r="FH3130"/>
      <c r="FI3130"/>
      <c r="FJ3130"/>
      <c r="FK3130"/>
      <c r="FL3130"/>
      <c r="FM3130"/>
      <c r="FN3130"/>
      <c r="FO3130"/>
      <c r="FP3130"/>
      <c r="FQ3130"/>
      <c r="FR3130"/>
      <c r="FS3130"/>
      <c r="FT3130"/>
      <c r="FU3130"/>
      <c r="FV3130"/>
      <c r="FW3130"/>
      <c r="FX3130"/>
      <c r="FY3130"/>
      <c r="FZ3130"/>
      <c r="GA3130"/>
      <c r="GB3130"/>
      <c r="GC3130"/>
      <c r="GD3130"/>
      <c r="GE3130"/>
      <c r="GF3130"/>
      <c r="GG3130"/>
      <c r="GH3130"/>
      <c r="GI3130"/>
      <c r="GJ3130"/>
      <c r="GK3130"/>
      <c r="GL3130"/>
      <c r="GM3130"/>
      <c r="GN3130"/>
      <c r="GO3130"/>
      <c r="GP3130"/>
      <c r="GQ3130"/>
      <c r="GR3130"/>
      <c r="GS3130"/>
      <c r="GT3130"/>
      <c r="GU3130"/>
      <c r="GV3130"/>
      <c r="GW3130"/>
      <c r="GX3130"/>
      <c r="GY3130"/>
      <c r="GZ3130"/>
      <c r="HA3130"/>
      <c r="HB3130"/>
      <c r="HC3130"/>
      <c r="HD3130"/>
      <c r="HE3130"/>
      <c r="HF3130"/>
      <c r="HG3130"/>
      <c r="HH3130"/>
      <c r="HI3130"/>
      <c r="HJ3130"/>
      <c r="HK3130"/>
      <c r="HL3130"/>
      <c r="HM3130"/>
      <c r="HN3130"/>
      <c r="HO3130"/>
      <c r="HP3130"/>
      <c r="HQ3130"/>
      <c r="HR3130"/>
      <c r="HS3130"/>
      <c r="HT3130"/>
      <c r="HU3130"/>
      <c r="HV3130"/>
      <c r="HW3130"/>
      <c r="HX3130"/>
      <c r="HY3130"/>
      <c r="HZ3130"/>
      <c r="IA3130"/>
      <c r="IB3130"/>
      <c r="IC3130"/>
      <c r="ID3130"/>
      <c r="IE3130"/>
      <c r="IF3130"/>
      <c r="IG3130"/>
      <c r="IH3130"/>
      <c r="II3130"/>
      <c r="IJ3130"/>
      <c r="IK3130"/>
      <c r="IL3130"/>
      <c r="IM3130"/>
      <c r="IN3130"/>
      <c r="IO3130"/>
      <c r="IP3130"/>
      <c r="IQ3130"/>
      <c r="IR3130"/>
      <c r="IS3130"/>
      <c r="IT3130"/>
      <c r="IU3130"/>
      <c r="IV3130"/>
    </row>
    <row r="3131" spans="1:256" ht="12.5">
      <c r="B3131" s="65">
        <v>1</v>
      </c>
      <c r="C3131" s="66">
        <f t="shared" si="145"/>
        <v>0</v>
      </c>
      <c r="D3131" s="76" t="s">
        <v>87</v>
      </c>
      <c r="E3131" s="77" t="s">
        <v>90</v>
      </c>
      <c r="F3131" s="76" t="s">
        <v>68</v>
      </c>
      <c r="G3131" s="78"/>
      <c r="H3131" s="96" t="s">
        <v>135</v>
      </c>
      <c r="I3131" s="107" t="s">
        <v>3744</v>
      </c>
      <c r="J3131" s="81" t="s">
        <v>616</v>
      </c>
      <c r="K3131" s="72"/>
      <c r="L3131" s="72"/>
      <c r="M3131" s="72"/>
      <c r="N3131" s="72"/>
      <c r="O3131" s="72"/>
      <c r="P3131" s="72"/>
      <c r="Q3131" s="833"/>
      <c r="R3131" s="102"/>
      <c r="S3131" s="73"/>
      <c r="T3131" s="102"/>
      <c r="U3131" s="103"/>
      <c r="V3131" s="104"/>
      <c r="W3131" s="55"/>
      <c r="X3131" s="55"/>
      <c r="Y3131" s="55"/>
      <c r="Z3131" s="55"/>
      <c r="AA3131" s="55"/>
      <c r="AB3131" s="55"/>
      <c r="AC3131" s="55"/>
      <c r="AD3131" s="55"/>
      <c r="AE3131" s="55"/>
      <c r="AF3131" s="55"/>
      <c r="AG3131" s="55"/>
      <c r="AH3131" s="55"/>
      <c r="AI3131" s="55"/>
      <c r="AJ3131" s="55"/>
      <c r="AK3131" s="55"/>
      <c r="AL3131" s="55"/>
      <c r="AM3131" s="55"/>
      <c r="AN3131" s="55"/>
      <c r="AO3131" s="55"/>
      <c r="AP3131" s="55"/>
      <c r="AQ3131" s="55"/>
      <c r="AR3131" s="55"/>
      <c r="AS3131" s="55"/>
      <c r="AT3131" s="55"/>
      <c r="AU3131" s="55"/>
      <c r="AV3131" s="55"/>
      <c r="AW3131" s="55"/>
      <c r="AX3131" s="55"/>
      <c r="AY3131" s="55"/>
      <c r="AZ3131" s="55"/>
      <c r="BA3131" s="55"/>
      <c r="BB3131" s="55"/>
      <c r="BC3131" s="55"/>
      <c r="BD3131" s="55"/>
      <c r="BE3131" s="55"/>
      <c r="BF3131" s="55"/>
      <c r="BG3131" s="55"/>
      <c r="BH3131" s="55"/>
      <c r="BI3131" s="55"/>
      <c r="BJ3131" s="55"/>
      <c r="BK3131" s="55"/>
      <c r="BL3131" s="55"/>
      <c r="BM3131" s="55"/>
      <c r="BN3131" s="55"/>
      <c r="BO3131" s="55"/>
      <c r="BP3131" s="55"/>
      <c r="BQ3131" s="55"/>
      <c r="BR3131" s="55"/>
      <c r="BS3131" s="55"/>
      <c r="BT3131" s="55"/>
      <c r="BU3131" s="55"/>
      <c r="BV3131" s="55"/>
      <c r="BW3131" s="55"/>
      <c r="BX3131" s="55"/>
      <c r="BY3131" s="55"/>
      <c r="BZ3131" s="55"/>
      <c r="CA3131" s="55"/>
      <c r="CB3131" s="55"/>
      <c r="CC3131" s="55"/>
      <c r="CD3131" s="55"/>
      <c r="CE3131" s="55"/>
      <c r="CF3131" s="55"/>
      <c r="CG3131" s="55"/>
      <c r="CH3131" s="55"/>
      <c r="CI3131" s="55"/>
      <c r="CJ3131" s="55"/>
      <c r="CK3131" s="55"/>
      <c r="CL3131" s="55"/>
      <c r="CM3131" s="55"/>
      <c r="CN3131" s="55"/>
      <c r="CO3131" s="55"/>
      <c r="CP3131" s="55"/>
      <c r="CQ3131" s="55"/>
      <c r="CR3131" s="55"/>
      <c r="CS3131" s="55"/>
      <c r="CT3131" s="55"/>
      <c r="CU3131" s="55"/>
      <c r="CV3131" s="55"/>
      <c r="CW3131" s="55"/>
      <c r="CX3131" s="55"/>
      <c r="CY3131" s="55"/>
      <c r="CZ3131" s="55"/>
      <c r="DA3131" s="55"/>
      <c r="DB3131" s="55"/>
      <c r="DC3131" s="55"/>
      <c r="DD3131" s="55"/>
      <c r="DE3131" s="55"/>
      <c r="DF3131" s="55"/>
      <c r="DG3131" s="55"/>
      <c r="DH3131" s="55"/>
      <c r="DI3131" s="55"/>
      <c r="DJ3131" s="55"/>
      <c r="DK3131" s="55"/>
      <c r="DL3131" s="55"/>
      <c r="DM3131" s="55"/>
      <c r="DN3131" s="55"/>
      <c r="DO3131" s="55"/>
      <c r="DP3131" s="55"/>
      <c r="DQ3131" s="55"/>
      <c r="DR3131" s="55"/>
      <c r="DS3131" s="55"/>
      <c r="DT3131" s="55"/>
      <c r="DU3131" s="55"/>
      <c r="DV3131" s="55"/>
      <c r="DW3131" s="55"/>
      <c r="DX3131" s="55"/>
      <c r="DY3131" s="55"/>
      <c r="DZ3131" s="55"/>
      <c r="EA3131" s="55"/>
      <c r="EB3131" s="55"/>
      <c r="EC3131" s="55"/>
      <c r="ED3131" s="55"/>
      <c r="EE3131" s="55"/>
      <c r="EF3131" s="55"/>
      <c r="EG3131" s="55"/>
      <c r="EH3131" s="55"/>
      <c r="EI3131" s="55"/>
      <c r="EJ3131" s="55"/>
      <c r="EK3131" s="55"/>
      <c r="EL3131" s="55"/>
      <c r="EM3131" s="55"/>
      <c r="EN3131" s="55"/>
      <c r="EO3131" s="55"/>
      <c r="EP3131" s="55"/>
      <c r="EQ3131" s="55"/>
      <c r="ER3131" s="55"/>
      <c r="ES3131" s="55"/>
      <c r="ET3131" s="55"/>
      <c r="EU3131" s="55"/>
      <c r="EV3131" s="55"/>
      <c r="EW3131" s="55"/>
      <c r="EX3131" s="55"/>
      <c r="EY3131" s="55"/>
      <c r="EZ3131" s="55"/>
      <c r="FA3131" s="55"/>
      <c r="FB3131" s="55"/>
      <c r="FC3131" s="55"/>
      <c r="FD3131" s="55"/>
      <c r="FE3131" s="55"/>
      <c r="FF3131" s="55"/>
      <c r="FG3131" s="55"/>
      <c r="FH3131" s="55"/>
      <c r="FI3131" s="55"/>
      <c r="FJ3131" s="55"/>
      <c r="FK3131" s="55"/>
      <c r="FL3131" s="55"/>
      <c r="FM3131" s="55"/>
      <c r="FN3131" s="55"/>
      <c r="FO3131" s="55"/>
      <c r="FP3131" s="55"/>
      <c r="FQ3131" s="55"/>
      <c r="FR3131" s="55"/>
      <c r="FS3131" s="55"/>
      <c r="FT3131" s="55"/>
      <c r="FU3131" s="55"/>
      <c r="FV3131" s="55"/>
      <c r="FW3131" s="55"/>
      <c r="FX3131" s="55"/>
      <c r="FY3131" s="55"/>
      <c r="FZ3131" s="55"/>
      <c r="GA3131" s="55"/>
      <c r="GB3131" s="55"/>
      <c r="GC3131" s="55"/>
      <c r="GD3131" s="55"/>
      <c r="GE3131" s="55"/>
      <c r="GF3131" s="55"/>
      <c r="GG3131" s="55"/>
      <c r="GH3131" s="55"/>
      <c r="GI3131" s="55"/>
      <c r="GJ3131" s="55"/>
      <c r="GK3131" s="55"/>
      <c r="GL3131" s="55"/>
      <c r="GM3131" s="55"/>
      <c r="GN3131" s="55"/>
      <c r="GO3131" s="55"/>
      <c r="GP3131" s="55"/>
      <c r="GQ3131" s="55"/>
      <c r="GR3131" s="55"/>
      <c r="GS3131" s="55"/>
      <c r="GT3131" s="55"/>
      <c r="GU3131" s="55"/>
      <c r="GV3131" s="55"/>
      <c r="GW3131" s="55"/>
      <c r="GX3131" s="55"/>
      <c r="GY3131" s="55"/>
      <c r="GZ3131" s="55"/>
      <c r="HA3131" s="55"/>
      <c r="HB3131" s="55"/>
      <c r="HC3131" s="55"/>
      <c r="HD3131" s="55"/>
      <c r="HE3131" s="55"/>
      <c r="HF3131" s="55"/>
      <c r="HG3131" s="55"/>
      <c r="HH3131" s="55"/>
      <c r="HI3131" s="55"/>
      <c r="HJ3131" s="55"/>
      <c r="HK3131" s="55"/>
      <c r="HL3131" s="55"/>
      <c r="HM3131" s="55"/>
      <c r="HN3131" s="55"/>
      <c r="HO3131" s="55"/>
      <c r="HP3131" s="55"/>
      <c r="HQ3131" s="55"/>
      <c r="HR3131" s="55"/>
      <c r="HS3131" s="55"/>
      <c r="HT3131" s="55"/>
      <c r="HU3131" s="55"/>
      <c r="HV3131" s="55"/>
      <c r="HW3131" s="55"/>
      <c r="HX3131" s="55"/>
      <c r="HY3131" s="55"/>
      <c r="HZ3131" s="55"/>
      <c r="IA3131" s="55"/>
      <c r="IB3131" s="55"/>
      <c r="IC3131" s="55"/>
      <c r="ID3131" s="55"/>
      <c r="IE3131" s="55"/>
      <c r="IF3131" s="55"/>
      <c r="IG3131" s="55"/>
      <c r="IH3131" s="55"/>
      <c r="II3131" s="55"/>
      <c r="IJ3131" s="55"/>
      <c r="IK3131" s="55"/>
      <c r="IL3131" s="55"/>
      <c r="IM3131" s="55"/>
      <c r="IN3131" s="55"/>
      <c r="IO3131" s="55"/>
      <c r="IP3131" s="55"/>
      <c r="IQ3131" s="55"/>
      <c r="IR3131" s="55"/>
      <c r="IS3131" s="55"/>
      <c r="IT3131" s="55"/>
      <c r="IU3131" s="55"/>
      <c r="IV3131" s="55"/>
    </row>
    <row r="3132" spans="1:256" ht="12" customHeight="1">
      <c r="B3132" s="65">
        <v>1</v>
      </c>
      <c r="C3132" s="66">
        <f t="shared" si="145"/>
        <v>0</v>
      </c>
      <c r="D3132" s="659" t="s">
        <v>90</v>
      </c>
      <c r="E3132" s="659" t="s">
        <v>90</v>
      </c>
      <c r="F3132" s="659" t="s">
        <v>90</v>
      </c>
      <c r="G3132" s="78"/>
      <c r="H3132" s="96" t="s">
        <v>104</v>
      </c>
      <c r="I3132" s="107" t="s">
        <v>3745</v>
      </c>
      <c r="J3132" s="81"/>
      <c r="K3132" s="72"/>
      <c r="L3132" s="72"/>
      <c r="M3132" s="72"/>
      <c r="N3132" s="72"/>
      <c r="O3132" s="72"/>
      <c r="P3132" s="72"/>
      <c r="Q3132" s="833"/>
      <c r="R3132" s="102"/>
      <c r="S3132" s="73"/>
      <c r="T3132" s="102"/>
      <c r="U3132" s="103"/>
      <c r="V3132" s="104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  <c r="BI3132"/>
      <c r="BJ3132"/>
      <c r="BK3132"/>
      <c r="BL3132"/>
      <c r="BM3132"/>
      <c r="BN3132"/>
      <c r="BO3132"/>
      <c r="BP3132"/>
      <c r="BQ3132"/>
      <c r="BR3132"/>
      <c r="BS3132"/>
      <c r="BT3132"/>
      <c r="BU3132"/>
      <c r="BV3132"/>
      <c r="BW3132"/>
      <c r="BX3132"/>
      <c r="BY3132"/>
      <c r="BZ3132"/>
      <c r="CA3132"/>
      <c r="CB3132"/>
      <c r="CC3132"/>
      <c r="CD3132"/>
      <c r="CE3132"/>
      <c r="CF3132"/>
      <c r="CG3132"/>
      <c r="CH3132"/>
      <c r="CI3132"/>
      <c r="CJ3132"/>
      <c r="CK3132"/>
      <c r="CL3132"/>
      <c r="CM3132"/>
      <c r="CN3132"/>
      <c r="CO3132"/>
      <c r="CP3132"/>
      <c r="CQ3132"/>
      <c r="CR3132"/>
      <c r="CS3132"/>
      <c r="CT3132"/>
      <c r="CU3132"/>
      <c r="CV3132"/>
      <c r="CW3132"/>
      <c r="CX3132"/>
      <c r="CY3132"/>
      <c r="CZ3132"/>
      <c r="DA3132"/>
      <c r="DB3132"/>
      <c r="DC3132"/>
      <c r="DD3132"/>
      <c r="DE3132"/>
      <c r="DF3132"/>
      <c r="DG3132"/>
      <c r="DH3132"/>
      <c r="DI3132"/>
      <c r="DJ3132"/>
      <c r="DK3132"/>
      <c r="DL3132"/>
      <c r="DM3132"/>
      <c r="DN3132"/>
      <c r="DO3132"/>
      <c r="DP3132"/>
      <c r="DQ3132"/>
      <c r="DR3132"/>
      <c r="DS3132"/>
      <c r="DT3132"/>
      <c r="DU3132"/>
      <c r="DV3132"/>
      <c r="DW3132"/>
      <c r="DX3132"/>
      <c r="DY3132"/>
      <c r="DZ3132"/>
      <c r="EA3132"/>
      <c r="EB3132"/>
      <c r="EC3132"/>
      <c r="ED3132"/>
      <c r="EE3132"/>
      <c r="EF3132"/>
      <c r="EG3132"/>
      <c r="EH3132"/>
      <c r="EI3132"/>
      <c r="EJ3132"/>
      <c r="EK3132"/>
      <c r="EL3132"/>
      <c r="EM3132"/>
      <c r="EN3132"/>
      <c r="EO3132"/>
      <c r="EP3132"/>
      <c r="EQ3132"/>
      <c r="ER3132"/>
      <c r="ES3132"/>
      <c r="ET3132"/>
      <c r="EU3132"/>
      <c r="EV3132"/>
      <c r="EW3132"/>
      <c r="EX3132"/>
      <c r="EY3132"/>
      <c r="EZ3132"/>
      <c r="FA3132"/>
      <c r="FB3132"/>
      <c r="FC3132"/>
      <c r="FD3132"/>
      <c r="FE3132"/>
      <c r="FF3132"/>
      <c r="FG3132"/>
      <c r="FH3132"/>
      <c r="FI3132"/>
      <c r="FJ3132"/>
      <c r="FK3132"/>
      <c r="FL3132"/>
      <c r="FM3132"/>
      <c r="FN3132"/>
      <c r="FO3132"/>
      <c r="FP3132"/>
      <c r="FQ3132"/>
      <c r="FR3132"/>
      <c r="FS3132"/>
      <c r="FT3132"/>
      <c r="FU3132"/>
      <c r="FV3132"/>
      <c r="FW3132"/>
      <c r="FX3132"/>
      <c r="FY3132"/>
      <c r="FZ3132"/>
      <c r="GA3132"/>
      <c r="GB3132"/>
      <c r="GC3132"/>
      <c r="GD3132"/>
      <c r="GE3132"/>
      <c r="GF3132"/>
      <c r="GG3132"/>
      <c r="GH3132"/>
      <c r="GI3132"/>
      <c r="GJ3132"/>
      <c r="GK3132"/>
      <c r="GL3132"/>
      <c r="GM3132"/>
      <c r="GN3132"/>
      <c r="GO3132"/>
      <c r="GP3132"/>
      <c r="GQ3132"/>
      <c r="GR3132"/>
      <c r="GS3132"/>
      <c r="GT3132"/>
      <c r="GU3132"/>
      <c r="GV3132"/>
      <c r="GW3132"/>
      <c r="GX3132"/>
      <c r="GY3132"/>
      <c r="GZ3132"/>
      <c r="HA3132"/>
      <c r="HB3132"/>
      <c r="HC3132"/>
      <c r="HD3132"/>
      <c r="HE3132"/>
      <c r="HF3132"/>
      <c r="HG3132"/>
      <c r="HH3132"/>
      <c r="HI3132"/>
      <c r="HJ3132"/>
      <c r="HK3132"/>
      <c r="HL3132"/>
      <c r="HM3132"/>
      <c r="HN3132"/>
      <c r="HO3132"/>
      <c r="HP3132"/>
      <c r="HQ3132"/>
      <c r="HR3132"/>
      <c r="HS3132"/>
      <c r="HT3132"/>
      <c r="HU3132"/>
      <c r="HV3132"/>
      <c r="HW3132"/>
      <c r="HX3132"/>
      <c r="HY3132"/>
      <c r="HZ3132"/>
      <c r="IA3132"/>
      <c r="IB3132"/>
      <c r="IC3132"/>
      <c r="ID3132"/>
      <c r="IE3132"/>
      <c r="IF3132"/>
      <c r="IG3132"/>
      <c r="IH3132"/>
      <c r="II3132"/>
      <c r="IJ3132"/>
      <c r="IK3132"/>
      <c r="IL3132"/>
      <c r="IM3132"/>
      <c r="IN3132"/>
      <c r="IO3132"/>
      <c r="IP3132"/>
      <c r="IQ3132"/>
      <c r="IR3132"/>
      <c r="IS3132"/>
      <c r="IT3132"/>
      <c r="IU3132"/>
      <c r="IV3132"/>
    </row>
    <row r="3133" spans="1:256" s="55" customFormat="1" ht="12" customHeight="1">
      <c r="A3133" s="217"/>
      <c r="B3133" s="65">
        <v>1</v>
      </c>
      <c r="C3133" s="66">
        <f t="shared" si="145"/>
        <v>0</v>
      </c>
      <c r="D3133" s="76" t="s">
        <v>87</v>
      </c>
      <c r="E3133" s="77" t="s">
        <v>90</v>
      </c>
      <c r="F3133" s="76" t="s">
        <v>87</v>
      </c>
      <c r="G3133" s="78"/>
      <c r="H3133" s="96" t="s">
        <v>101</v>
      </c>
      <c r="I3133" s="107" t="s">
        <v>3746</v>
      </c>
      <c r="J3133" s="81"/>
      <c r="K3133" s="72"/>
      <c r="L3133" s="72"/>
      <c r="M3133" s="72"/>
      <c r="N3133" s="72"/>
      <c r="O3133" s="72"/>
      <c r="P3133" s="72"/>
      <c r="Q3133" s="833"/>
      <c r="R3133" s="102"/>
      <c r="S3133" s="73"/>
      <c r="T3133" s="102"/>
      <c r="U3133" s="103"/>
      <c r="V3133" s="104"/>
    </row>
    <row r="3134" spans="1:256" s="55" customFormat="1" ht="12" customHeight="1">
      <c r="A3134" s="217"/>
      <c r="B3134" s="65">
        <v>1</v>
      </c>
      <c r="C3134" s="66">
        <f t="shared" si="145"/>
        <v>0</v>
      </c>
      <c r="D3134" s="99" t="s">
        <v>70</v>
      </c>
      <c r="E3134" s="77" t="s">
        <v>90</v>
      </c>
      <c r="F3134" s="77" t="s">
        <v>90</v>
      </c>
      <c r="G3134" s="78"/>
      <c r="H3134" s="96" t="s">
        <v>101</v>
      </c>
      <c r="I3134" s="107" t="s">
        <v>3747</v>
      </c>
      <c r="J3134" s="81"/>
      <c r="K3134" s="72"/>
      <c r="L3134" s="72"/>
      <c r="M3134" s="72"/>
      <c r="N3134" s="72"/>
      <c r="O3134" s="72"/>
      <c r="P3134" s="72"/>
      <c r="Q3134" s="833"/>
      <c r="R3134" s="102"/>
      <c r="S3134" s="73"/>
      <c r="T3134" s="102"/>
      <c r="U3134" s="103"/>
      <c r="V3134" s="10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  <c r="BI3134"/>
      <c r="BJ3134"/>
      <c r="BK3134"/>
      <c r="BL3134"/>
      <c r="BM3134"/>
      <c r="BN3134"/>
      <c r="BO3134"/>
      <c r="BP3134"/>
      <c r="BQ3134"/>
      <c r="BR3134"/>
      <c r="BS3134"/>
      <c r="BT3134"/>
      <c r="BU3134"/>
      <c r="BV3134"/>
      <c r="BW3134"/>
      <c r="BX3134"/>
      <c r="BY3134"/>
      <c r="BZ3134"/>
      <c r="CA3134"/>
      <c r="CB3134"/>
      <c r="CC3134"/>
      <c r="CD3134"/>
      <c r="CE3134"/>
      <c r="CF3134"/>
      <c r="CG3134"/>
      <c r="CH3134"/>
      <c r="CI3134"/>
      <c r="CJ3134"/>
      <c r="CK3134"/>
      <c r="CL3134"/>
      <c r="CM3134"/>
      <c r="CN3134"/>
      <c r="CO3134"/>
      <c r="CP3134"/>
      <c r="CQ3134"/>
      <c r="CR3134"/>
      <c r="CS3134"/>
      <c r="CT3134"/>
      <c r="CU3134"/>
      <c r="CV3134"/>
      <c r="CW3134"/>
      <c r="CX3134"/>
      <c r="CY3134"/>
      <c r="CZ3134"/>
      <c r="DA3134"/>
      <c r="DB3134"/>
      <c r="DC3134"/>
      <c r="DD3134"/>
      <c r="DE3134"/>
      <c r="DF3134"/>
      <c r="DG3134"/>
      <c r="DH3134"/>
      <c r="DI3134"/>
      <c r="DJ3134"/>
      <c r="DK3134"/>
      <c r="DL3134"/>
      <c r="DM3134"/>
      <c r="DN3134"/>
      <c r="DO3134"/>
      <c r="DP3134"/>
      <c r="DQ3134"/>
      <c r="DR3134"/>
      <c r="DS3134"/>
      <c r="DT3134"/>
      <c r="DU3134"/>
      <c r="DV3134"/>
      <c r="DW3134"/>
      <c r="DX3134"/>
      <c r="DY3134"/>
      <c r="DZ3134"/>
      <c r="EA3134"/>
      <c r="EB3134"/>
      <c r="EC3134"/>
      <c r="ED3134"/>
      <c r="EE3134"/>
      <c r="EF3134"/>
      <c r="EG3134"/>
      <c r="EH3134"/>
      <c r="EI3134"/>
      <c r="EJ3134"/>
      <c r="EK3134"/>
      <c r="EL3134"/>
      <c r="EM3134"/>
      <c r="EN3134"/>
      <c r="EO3134"/>
      <c r="EP3134"/>
      <c r="EQ3134"/>
      <c r="ER3134"/>
      <c r="ES3134"/>
      <c r="ET3134"/>
      <c r="EU3134"/>
      <c r="EV3134"/>
      <c r="EW3134"/>
      <c r="EX3134"/>
      <c r="EY3134"/>
      <c r="EZ3134"/>
      <c r="FA3134"/>
      <c r="FB3134"/>
      <c r="FC3134"/>
      <c r="FD3134"/>
      <c r="FE3134"/>
      <c r="FF3134"/>
      <c r="FG3134"/>
      <c r="FH3134"/>
      <c r="FI3134"/>
      <c r="FJ3134"/>
      <c r="FK3134"/>
      <c r="FL3134"/>
      <c r="FM3134"/>
      <c r="FN3134"/>
      <c r="FO3134"/>
      <c r="FP3134"/>
      <c r="FQ3134"/>
      <c r="FR3134"/>
      <c r="FS3134"/>
      <c r="FT3134"/>
      <c r="FU3134"/>
      <c r="FV3134"/>
      <c r="FW3134"/>
      <c r="FX3134"/>
      <c r="FY3134"/>
      <c r="FZ3134"/>
      <c r="GA3134"/>
      <c r="GB3134"/>
      <c r="GC3134"/>
      <c r="GD3134"/>
      <c r="GE3134"/>
      <c r="GF3134"/>
      <c r="GG3134"/>
      <c r="GH3134"/>
      <c r="GI3134"/>
      <c r="GJ3134"/>
      <c r="GK3134"/>
      <c r="GL3134"/>
      <c r="GM3134"/>
      <c r="GN3134"/>
      <c r="GO3134"/>
      <c r="GP3134"/>
      <c r="GQ3134"/>
      <c r="GR3134"/>
      <c r="GS3134"/>
      <c r="GT3134"/>
      <c r="GU3134"/>
      <c r="GV3134"/>
      <c r="GW3134"/>
      <c r="GX3134"/>
      <c r="GY3134"/>
      <c r="GZ3134"/>
      <c r="HA3134"/>
      <c r="HB3134"/>
      <c r="HC3134"/>
      <c r="HD3134"/>
      <c r="HE3134"/>
      <c r="HF3134"/>
      <c r="HG3134"/>
      <c r="HH3134"/>
      <c r="HI3134"/>
      <c r="HJ3134"/>
      <c r="HK3134"/>
      <c r="HL3134"/>
      <c r="HM3134"/>
      <c r="HN3134"/>
      <c r="HO3134"/>
      <c r="HP3134"/>
      <c r="HQ3134"/>
      <c r="HR3134"/>
      <c r="HS3134"/>
      <c r="HT3134"/>
      <c r="HU3134"/>
      <c r="HV3134"/>
      <c r="HW3134"/>
      <c r="HX3134"/>
      <c r="HY3134"/>
      <c r="HZ3134"/>
      <c r="IA3134"/>
      <c r="IB3134"/>
      <c r="IC3134"/>
      <c r="ID3134"/>
      <c r="IE3134"/>
      <c r="IF3134"/>
      <c r="IG3134"/>
      <c r="IH3134"/>
      <c r="II3134"/>
      <c r="IJ3134"/>
      <c r="IK3134"/>
      <c r="IL3134"/>
      <c r="IM3134"/>
      <c r="IN3134"/>
      <c r="IO3134"/>
      <c r="IP3134"/>
      <c r="IQ3134"/>
      <c r="IR3134"/>
      <c r="IS3134"/>
      <c r="IT3134"/>
      <c r="IU3134"/>
      <c r="IV3134"/>
    </row>
    <row r="3135" spans="1:256" s="55" customFormat="1" ht="12" customHeight="1">
      <c r="A3135" s="217"/>
      <c r="B3135" s="65">
        <v>1</v>
      </c>
      <c r="C3135" s="66">
        <f t="shared" si="145"/>
        <v>0</v>
      </c>
      <c r="D3135" s="77" t="s">
        <v>90</v>
      </c>
      <c r="E3135" s="77" t="s">
        <v>90</v>
      </c>
      <c r="F3135" s="76" t="s">
        <v>68</v>
      </c>
      <c r="G3135" s="78"/>
      <c r="H3135" s="96" t="s">
        <v>94</v>
      </c>
      <c r="I3135" s="107" t="s">
        <v>3748</v>
      </c>
      <c r="J3135" s="81"/>
      <c r="K3135" s="72"/>
      <c r="L3135" s="72"/>
      <c r="M3135" s="72"/>
      <c r="N3135" s="72"/>
      <c r="O3135" s="72"/>
      <c r="P3135" s="72"/>
      <c r="Q3135" s="833"/>
      <c r="R3135" s="102"/>
      <c r="S3135" s="73"/>
      <c r="T3135" s="102"/>
      <c r="U3135" s="103"/>
      <c r="V3135" s="104"/>
      <c r="W3135" s="109"/>
      <c r="X3135" s="109"/>
      <c r="Y3135" s="109"/>
      <c r="Z3135" s="109"/>
      <c r="AA3135" s="109"/>
      <c r="AB3135" s="109"/>
      <c r="AC3135" s="109"/>
      <c r="AD3135" s="109"/>
      <c r="AE3135" s="109"/>
      <c r="AF3135" s="109"/>
      <c r="AG3135" s="109"/>
      <c r="AH3135" s="109"/>
      <c r="AI3135" s="109"/>
      <c r="AJ3135" s="109"/>
      <c r="AK3135" s="109"/>
      <c r="AL3135" s="109"/>
      <c r="AM3135" s="109"/>
      <c r="AN3135" s="109"/>
      <c r="AO3135" s="109"/>
      <c r="AP3135" s="109"/>
      <c r="AQ3135" s="109"/>
      <c r="AR3135" s="109"/>
      <c r="AS3135" s="109"/>
      <c r="AT3135" s="109"/>
      <c r="AU3135" s="109"/>
      <c r="AV3135" s="109"/>
      <c r="AW3135" s="109"/>
      <c r="AX3135" s="109"/>
      <c r="AY3135" s="109"/>
      <c r="AZ3135" s="109"/>
      <c r="BA3135" s="109"/>
      <c r="BB3135" s="109"/>
      <c r="BC3135" s="109"/>
      <c r="BD3135" s="109"/>
      <c r="BE3135" s="109"/>
      <c r="BF3135" s="109"/>
      <c r="BG3135" s="109"/>
      <c r="BH3135" s="109"/>
      <c r="BI3135" s="109"/>
      <c r="BJ3135" s="109"/>
      <c r="BK3135" s="109"/>
      <c r="BL3135" s="109"/>
      <c r="BM3135" s="109"/>
      <c r="BN3135" s="109"/>
      <c r="BO3135" s="109"/>
      <c r="BP3135" s="109"/>
      <c r="BQ3135" s="109"/>
      <c r="BR3135" s="109"/>
      <c r="BS3135" s="109"/>
      <c r="BT3135" s="109"/>
      <c r="BU3135" s="109"/>
      <c r="BV3135" s="109"/>
      <c r="BW3135" s="109"/>
      <c r="BX3135" s="109"/>
      <c r="BY3135" s="109"/>
      <c r="BZ3135" s="109"/>
      <c r="CA3135" s="109"/>
      <c r="CB3135" s="109"/>
      <c r="CC3135" s="109"/>
      <c r="CD3135" s="109"/>
      <c r="CE3135" s="109"/>
      <c r="CF3135" s="109"/>
      <c r="CG3135" s="109"/>
      <c r="CH3135" s="109"/>
      <c r="CI3135" s="109"/>
      <c r="CJ3135" s="109"/>
      <c r="CK3135" s="109"/>
      <c r="CL3135" s="109"/>
      <c r="CM3135" s="109"/>
      <c r="CN3135" s="109"/>
      <c r="CO3135" s="109"/>
      <c r="CP3135" s="109"/>
      <c r="CQ3135" s="109"/>
      <c r="CR3135" s="109"/>
      <c r="CS3135" s="109"/>
      <c r="CT3135" s="109"/>
      <c r="CU3135" s="109"/>
      <c r="CV3135" s="109"/>
      <c r="CW3135" s="109"/>
      <c r="CX3135" s="109"/>
      <c r="CY3135" s="109"/>
      <c r="CZ3135" s="109"/>
      <c r="DA3135" s="109"/>
      <c r="DB3135" s="109"/>
      <c r="DC3135" s="109"/>
      <c r="DD3135" s="109"/>
      <c r="DE3135" s="109"/>
      <c r="DF3135" s="109"/>
      <c r="DG3135" s="109"/>
      <c r="DH3135" s="109"/>
      <c r="DI3135" s="109"/>
      <c r="DJ3135" s="109"/>
      <c r="DK3135" s="109"/>
      <c r="DL3135" s="109"/>
      <c r="DM3135" s="109"/>
      <c r="DN3135" s="109"/>
      <c r="DO3135" s="109"/>
      <c r="DP3135" s="109"/>
      <c r="DQ3135" s="109"/>
      <c r="DR3135" s="109"/>
      <c r="DS3135" s="109"/>
      <c r="DT3135" s="109"/>
      <c r="DU3135" s="109"/>
      <c r="DV3135" s="109"/>
      <c r="DW3135" s="109"/>
      <c r="DX3135" s="109"/>
      <c r="DY3135" s="109"/>
      <c r="DZ3135" s="109"/>
      <c r="EA3135" s="109"/>
      <c r="EB3135" s="109"/>
      <c r="EC3135" s="109"/>
      <c r="ED3135" s="109"/>
      <c r="EE3135" s="109"/>
      <c r="EF3135" s="109"/>
      <c r="EG3135" s="109"/>
      <c r="EH3135" s="109"/>
      <c r="EI3135" s="109"/>
      <c r="EJ3135" s="109"/>
      <c r="EK3135" s="109"/>
      <c r="EL3135" s="109"/>
      <c r="EM3135" s="109"/>
      <c r="EN3135" s="109"/>
      <c r="EO3135" s="109"/>
      <c r="EP3135" s="109"/>
      <c r="EQ3135" s="109"/>
      <c r="ER3135" s="109"/>
      <c r="ES3135" s="109"/>
      <c r="ET3135" s="109"/>
      <c r="EU3135" s="109"/>
      <c r="EV3135" s="109"/>
      <c r="EW3135" s="109"/>
      <c r="EX3135" s="109"/>
      <c r="EY3135" s="109"/>
      <c r="EZ3135" s="109"/>
      <c r="FA3135" s="109"/>
      <c r="FB3135" s="109"/>
      <c r="FC3135" s="109"/>
      <c r="FD3135" s="109"/>
      <c r="FE3135" s="109"/>
      <c r="FF3135" s="109"/>
      <c r="FG3135" s="109"/>
      <c r="FH3135" s="109"/>
      <c r="FI3135" s="109"/>
      <c r="FJ3135" s="109"/>
      <c r="FK3135" s="109"/>
      <c r="FL3135" s="109"/>
      <c r="FM3135" s="109"/>
      <c r="FN3135" s="109"/>
      <c r="FO3135" s="109"/>
      <c r="FP3135" s="109"/>
      <c r="FQ3135" s="109"/>
      <c r="FR3135" s="109"/>
      <c r="FS3135" s="109"/>
      <c r="FT3135" s="109"/>
      <c r="FU3135" s="109"/>
      <c r="FV3135" s="109"/>
      <c r="FW3135" s="109"/>
      <c r="FX3135" s="109"/>
      <c r="FY3135" s="109"/>
      <c r="FZ3135" s="109"/>
      <c r="GA3135" s="109"/>
      <c r="GB3135" s="109"/>
      <c r="GC3135" s="109"/>
      <c r="GD3135" s="109"/>
      <c r="GE3135" s="109"/>
      <c r="GF3135" s="109"/>
      <c r="GG3135" s="109"/>
      <c r="GH3135" s="109"/>
      <c r="GI3135" s="109"/>
      <c r="GJ3135" s="109"/>
      <c r="GK3135" s="109"/>
      <c r="GL3135" s="109"/>
      <c r="GM3135" s="109"/>
      <c r="GN3135" s="109"/>
      <c r="GO3135" s="109"/>
      <c r="GP3135" s="109"/>
      <c r="GQ3135" s="109"/>
      <c r="GR3135" s="109"/>
      <c r="GS3135" s="109"/>
      <c r="GT3135" s="109"/>
      <c r="GU3135" s="109"/>
      <c r="GV3135" s="109"/>
      <c r="GW3135" s="109"/>
      <c r="GX3135" s="109"/>
      <c r="GY3135" s="109"/>
      <c r="GZ3135" s="109"/>
      <c r="HA3135" s="109"/>
      <c r="HB3135" s="109"/>
      <c r="HC3135" s="109"/>
      <c r="HD3135" s="109"/>
      <c r="HE3135" s="109"/>
      <c r="HF3135" s="109"/>
      <c r="HG3135" s="109"/>
      <c r="HH3135" s="109"/>
      <c r="HI3135" s="109"/>
      <c r="HJ3135" s="109"/>
      <c r="HK3135" s="109"/>
      <c r="HL3135" s="109"/>
      <c r="HM3135" s="109"/>
      <c r="HN3135" s="109"/>
      <c r="HO3135" s="109"/>
      <c r="HP3135" s="109"/>
      <c r="HQ3135" s="109"/>
      <c r="HR3135" s="109"/>
      <c r="HS3135" s="109"/>
      <c r="HT3135" s="109"/>
      <c r="HU3135" s="109"/>
      <c r="HV3135" s="109"/>
      <c r="HW3135" s="109"/>
      <c r="HX3135" s="109"/>
      <c r="HY3135" s="109"/>
      <c r="HZ3135" s="109"/>
      <c r="IA3135" s="109"/>
      <c r="IB3135" s="109"/>
      <c r="IC3135" s="109"/>
      <c r="ID3135" s="109"/>
      <c r="IE3135" s="109"/>
      <c r="IF3135" s="109"/>
      <c r="IG3135" s="109"/>
      <c r="IH3135" s="109"/>
      <c r="II3135" s="109"/>
      <c r="IJ3135" s="109"/>
      <c r="IK3135" s="109"/>
      <c r="IL3135" s="109"/>
      <c r="IM3135" s="109"/>
      <c r="IN3135" s="109"/>
      <c r="IO3135" s="109"/>
      <c r="IP3135" s="109"/>
      <c r="IQ3135" s="109"/>
      <c r="IR3135" s="109"/>
      <c r="IS3135" s="109"/>
      <c r="IT3135" s="109"/>
      <c r="IU3135" s="109"/>
      <c r="IV3135" s="109"/>
    </row>
    <row r="3136" spans="1:256" ht="12.5">
      <c r="B3136" s="65">
        <v>1</v>
      </c>
      <c r="C3136" s="66">
        <f t="shared" si="145"/>
        <v>0</v>
      </c>
      <c r="D3136" s="658" t="s">
        <v>87</v>
      </c>
      <c r="E3136" s="659" t="s">
        <v>90</v>
      </c>
      <c r="F3136" s="658" t="s">
        <v>87</v>
      </c>
      <c r="G3136" s="78"/>
      <c r="H3136" s="96" t="s">
        <v>104</v>
      </c>
      <c r="I3136" s="107" t="s">
        <v>3749</v>
      </c>
      <c r="J3136" s="81"/>
      <c r="K3136" s="72"/>
      <c r="L3136" s="72"/>
      <c r="M3136" s="72"/>
      <c r="N3136" s="72"/>
      <c r="O3136" s="72"/>
      <c r="P3136" s="72"/>
      <c r="Q3136" s="833"/>
      <c r="R3136" s="102"/>
      <c r="S3136" s="73"/>
      <c r="T3136" s="102"/>
      <c r="U3136" s="103"/>
      <c r="V3136" s="104"/>
      <c r="W3136" s="55"/>
      <c r="X3136" s="55"/>
      <c r="Y3136" s="55"/>
      <c r="Z3136" s="55"/>
      <c r="AA3136" s="55"/>
      <c r="AB3136" s="55"/>
      <c r="AC3136" s="55"/>
      <c r="AD3136" s="55"/>
      <c r="AE3136" s="55"/>
      <c r="AF3136" s="55"/>
      <c r="AG3136" s="55"/>
      <c r="AH3136" s="55"/>
      <c r="AI3136" s="55"/>
      <c r="AJ3136" s="55"/>
      <c r="AK3136" s="55"/>
      <c r="AL3136" s="55"/>
      <c r="AM3136" s="55"/>
      <c r="AN3136" s="55"/>
      <c r="AO3136" s="55"/>
      <c r="AP3136" s="55"/>
      <c r="AQ3136" s="55"/>
      <c r="AR3136" s="55"/>
      <c r="AS3136" s="55"/>
      <c r="AT3136" s="55"/>
      <c r="AU3136" s="55"/>
      <c r="AV3136" s="55"/>
      <c r="AW3136" s="55"/>
      <c r="AX3136" s="55"/>
      <c r="AY3136" s="55"/>
      <c r="AZ3136" s="55"/>
      <c r="BA3136" s="55"/>
      <c r="BB3136" s="55"/>
      <c r="BC3136" s="55"/>
      <c r="BD3136" s="55"/>
      <c r="BE3136" s="55"/>
      <c r="BF3136" s="55"/>
      <c r="BG3136" s="55"/>
      <c r="BH3136" s="55"/>
      <c r="BI3136" s="55"/>
      <c r="BJ3136" s="55"/>
      <c r="BK3136" s="55"/>
      <c r="BL3136" s="55"/>
      <c r="BM3136" s="55"/>
      <c r="BN3136" s="55"/>
      <c r="BO3136" s="55"/>
      <c r="BP3136" s="55"/>
      <c r="BQ3136" s="55"/>
      <c r="BR3136" s="55"/>
      <c r="BS3136" s="55"/>
      <c r="BT3136" s="55"/>
      <c r="BU3136" s="55"/>
      <c r="BV3136" s="55"/>
      <c r="BW3136" s="55"/>
      <c r="BX3136" s="55"/>
      <c r="BY3136" s="55"/>
      <c r="BZ3136" s="55"/>
      <c r="CA3136" s="55"/>
      <c r="CB3136" s="55"/>
      <c r="CC3136" s="55"/>
      <c r="CD3136" s="55"/>
      <c r="CE3136" s="55"/>
      <c r="CF3136" s="55"/>
      <c r="CG3136" s="55"/>
      <c r="CH3136" s="55"/>
      <c r="CI3136" s="55"/>
      <c r="CJ3136" s="55"/>
      <c r="CK3136" s="55"/>
      <c r="CL3136" s="55"/>
      <c r="CM3136" s="55"/>
      <c r="CN3136" s="55"/>
      <c r="CO3136" s="55"/>
      <c r="CP3136" s="55"/>
      <c r="CQ3136" s="55"/>
      <c r="CR3136" s="55"/>
      <c r="CS3136" s="55"/>
      <c r="CT3136" s="55"/>
      <c r="CU3136" s="55"/>
      <c r="CV3136" s="55"/>
      <c r="CW3136" s="55"/>
      <c r="CX3136" s="55"/>
      <c r="CY3136" s="55"/>
      <c r="CZ3136" s="55"/>
      <c r="DA3136" s="55"/>
      <c r="DB3136" s="55"/>
      <c r="DC3136" s="55"/>
      <c r="DD3136" s="55"/>
      <c r="DE3136" s="55"/>
      <c r="DF3136" s="55"/>
      <c r="DG3136" s="55"/>
      <c r="DH3136" s="55"/>
      <c r="DI3136" s="55"/>
      <c r="DJ3136" s="55"/>
      <c r="DK3136" s="55"/>
      <c r="DL3136" s="55"/>
      <c r="DM3136" s="55"/>
      <c r="DN3136" s="55"/>
      <c r="DO3136" s="55"/>
      <c r="DP3136" s="55"/>
      <c r="DQ3136" s="55"/>
      <c r="DR3136" s="55"/>
      <c r="DS3136" s="55"/>
      <c r="DT3136" s="55"/>
      <c r="DU3136" s="55"/>
      <c r="DV3136" s="55"/>
      <c r="DW3136" s="55"/>
      <c r="DX3136" s="55"/>
      <c r="DY3136" s="55"/>
      <c r="DZ3136" s="55"/>
      <c r="EA3136" s="55"/>
      <c r="EB3136" s="55"/>
      <c r="EC3136" s="55"/>
      <c r="ED3136" s="55"/>
      <c r="EE3136" s="55"/>
      <c r="EF3136" s="55"/>
      <c r="EG3136" s="55"/>
      <c r="EH3136" s="55"/>
      <c r="EI3136" s="55"/>
      <c r="EJ3136" s="55"/>
      <c r="EK3136" s="55"/>
      <c r="EL3136" s="55"/>
      <c r="EM3136" s="55"/>
      <c r="EN3136" s="55"/>
      <c r="EO3136" s="55"/>
      <c r="EP3136" s="55"/>
      <c r="EQ3136" s="55"/>
      <c r="ER3136" s="55"/>
      <c r="ES3136" s="55"/>
      <c r="ET3136" s="55"/>
      <c r="EU3136" s="55"/>
      <c r="EV3136" s="55"/>
      <c r="EW3136" s="55"/>
      <c r="EX3136" s="55"/>
      <c r="EY3136" s="55"/>
      <c r="EZ3136" s="55"/>
      <c r="FA3136" s="55"/>
      <c r="FB3136" s="55"/>
      <c r="FC3136" s="55"/>
      <c r="FD3136" s="55"/>
      <c r="FE3136" s="55"/>
      <c r="FF3136" s="55"/>
      <c r="FG3136" s="55"/>
      <c r="FH3136" s="55"/>
      <c r="FI3136" s="55"/>
      <c r="FJ3136" s="55"/>
      <c r="FK3136" s="55"/>
      <c r="FL3136" s="55"/>
      <c r="FM3136" s="55"/>
      <c r="FN3136" s="55"/>
      <c r="FO3136" s="55"/>
      <c r="FP3136" s="55"/>
      <c r="FQ3136" s="55"/>
      <c r="FR3136" s="55"/>
      <c r="FS3136" s="55"/>
      <c r="FT3136" s="55"/>
      <c r="FU3136" s="55"/>
      <c r="FV3136" s="55"/>
      <c r="FW3136" s="55"/>
      <c r="FX3136" s="55"/>
      <c r="FY3136" s="55"/>
      <c r="FZ3136" s="55"/>
      <c r="GA3136" s="55"/>
      <c r="GB3136" s="55"/>
      <c r="GC3136" s="55"/>
      <c r="GD3136" s="55"/>
      <c r="GE3136" s="55"/>
      <c r="GF3136" s="55"/>
      <c r="GG3136" s="55"/>
      <c r="GH3136" s="55"/>
      <c r="GI3136" s="55"/>
      <c r="GJ3136" s="55"/>
      <c r="GK3136" s="55"/>
      <c r="GL3136" s="55"/>
      <c r="GM3136" s="55"/>
      <c r="GN3136" s="55"/>
      <c r="GO3136" s="55"/>
      <c r="GP3136" s="55"/>
      <c r="GQ3136" s="55"/>
      <c r="GR3136" s="55"/>
      <c r="GS3136" s="55"/>
      <c r="GT3136" s="55"/>
      <c r="GU3136" s="55"/>
      <c r="GV3136" s="55"/>
      <c r="GW3136" s="55"/>
      <c r="GX3136" s="55"/>
      <c r="GY3136" s="55"/>
      <c r="GZ3136" s="55"/>
      <c r="HA3136" s="55"/>
      <c r="HB3136" s="55"/>
      <c r="HC3136" s="55"/>
      <c r="HD3136" s="55"/>
      <c r="HE3136" s="55"/>
      <c r="HF3136" s="55"/>
      <c r="HG3136" s="55"/>
      <c r="HH3136" s="55"/>
      <c r="HI3136" s="55"/>
      <c r="HJ3136" s="55"/>
      <c r="HK3136" s="55"/>
      <c r="HL3136" s="55"/>
      <c r="HM3136" s="55"/>
      <c r="HN3136" s="55"/>
      <c r="HO3136" s="55"/>
      <c r="HP3136" s="55"/>
      <c r="HQ3136" s="55"/>
      <c r="HR3136" s="55"/>
      <c r="HS3136" s="55"/>
      <c r="HT3136" s="55"/>
      <c r="HU3136" s="55"/>
      <c r="HV3136" s="55"/>
      <c r="HW3136" s="55"/>
      <c r="HX3136" s="55"/>
      <c r="HY3136" s="55"/>
      <c r="HZ3136" s="55"/>
      <c r="IA3136" s="55"/>
      <c r="IB3136" s="55"/>
      <c r="IC3136" s="55"/>
      <c r="ID3136" s="55"/>
      <c r="IE3136" s="55"/>
      <c r="IF3136" s="55"/>
      <c r="IG3136" s="55"/>
      <c r="IH3136" s="55"/>
      <c r="II3136" s="55"/>
      <c r="IJ3136" s="55"/>
      <c r="IK3136" s="55"/>
      <c r="IL3136" s="55"/>
      <c r="IM3136" s="55"/>
      <c r="IN3136" s="55"/>
      <c r="IO3136" s="55"/>
      <c r="IP3136" s="55"/>
      <c r="IQ3136" s="55"/>
      <c r="IR3136" s="55"/>
      <c r="IS3136" s="55"/>
      <c r="IT3136" s="55"/>
      <c r="IU3136" s="55"/>
      <c r="IV3136" s="55"/>
    </row>
    <row r="3137" spans="1:256" s="55" customFormat="1" ht="12" customHeight="1">
      <c r="A3137" s="217"/>
      <c r="B3137" s="65">
        <v>1</v>
      </c>
      <c r="C3137" s="66">
        <f t="shared" si="145"/>
        <v>1</v>
      </c>
      <c r="D3137" s="76" t="s">
        <v>87</v>
      </c>
      <c r="E3137" s="76" t="s">
        <v>87</v>
      </c>
      <c r="F3137" s="76" t="s">
        <v>87</v>
      </c>
      <c r="G3137" s="78"/>
      <c r="H3137" s="96" t="s">
        <v>140</v>
      </c>
      <c r="I3137" s="107" t="s">
        <v>3750</v>
      </c>
      <c r="J3137" s="81"/>
      <c r="K3137" s="72"/>
      <c r="L3137" s="72"/>
      <c r="M3137" s="72"/>
      <c r="N3137" s="72"/>
      <c r="O3137" s="72"/>
      <c r="P3137" s="72"/>
      <c r="Q3137" s="833"/>
      <c r="R3137" s="102"/>
      <c r="S3137" s="73"/>
      <c r="T3137" s="102"/>
      <c r="U3137" s="103"/>
      <c r="V3137" s="104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  <c r="BH3137"/>
      <c r="BI3137"/>
      <c r="BJ3137"/>
      <c r="BK3137"/>
      <c r="BL3137"/>
      <c r="BM3137"/>
      <c r="BN3137"/>
      <c r="BO3137"/>
      <c r="BP3137"/>
      <c r="BQ3137"/>
      <c r="BR3137"/>
      <c r="BS3137"/>
      <c r="BT3137"/>
      <c r="BU3137"/>
      <c r="BV3137"/>
      <c r="BW3137"/>
      <c r="BX3137"/>
      <c r="BY3137"/>
      <c r="BZ3137"/>
      <c r="CA3137"/>
      <c r="CB3137"/>
      <c r="CC3137"/>
      <c r="CD3137"/>
      <c r="CE3137"/>
      <c r="CF3137"/>
      <c r="CG3137"/>
      <c r="CH3137"/>
      <c r="CI3137"/>
      <c r="CJ3137"/>
      <c r="CK3137"/>
      <c r="CL3137"/>
      <c r="CM3137"/>
      <c r="CN3137"/>
      <c r="CO3137"/>
      <c r="CP3137"/>
      <c r="CQ3137"/>
      <c r="CR3137"/>
      <c r="CS3137"/>
      <c r="CT3137"/>
      <c r="CU3137"/>
      <c r="CV3137"/>
      <c r="CW3137"/>
      <c r="CX3137"/>
      <c r="CY3137"/>
      <c r="CZ3137"/>
      <c r="DA3137"/>
      <c r="DB3137"/>
      <c r="DC3137"/>
      <c r="DD3137"/>
      <c r="DE3137"/>
      <c r="DF3137"/>
      <c r="DG3137"/>
      <c r="DH3137"/>
      <c r="DI3137"/>
      <c r="DJ3137"/>
      <c r="DK3137"/>
      <c r="DL3137"/>
      <c r="DM3137"/>
      <c r="DN3137"/>
      <c r="DO3137"/>
      <c r="DP3137"/>
      <c r="DQ3137"/>
      <c r="DR3137"/>
      <c r="DS3137"/>
      <c r="DT3137"/>
      <c r="DU3137"/>
      <c r="DV3137"/>
      <c r="DW3137"/>
      <c r="DX3137"/>
      <c r="DY3137"/>
      <c r="DZ3137"/>
      <c r="EA3137"/>
      <c r="EB3137"/>
      <c r="EC3137"/>
      <c r="ED3137"/>
      <c r="EE3137"/>
      <c r="EF3137"/>
      <c r="EG3137"/>
      <c r="EH3137"/>
      <c r="EI3137"/>
      <c r="EJ3137"/>
      <c r="EK3137"/>
      <c r="EL3137"/>
      <c r="EM3137"/>
      <c r="EN3137"/>
      <c r="EO3137"/>
      <c r="EP3137"/>
      <c r="EQ3137"/>
      <c r="ER3137"/>
      <c r="ES3137"/>
      <c r="ET3137"/>
      <c r="EU3137"/>
      <c r="EV3137"/>
      <c r="EW3137"/>
      <c r="EX3137"/>
      <c r="EY3137"/>
      <c r="EZ3137"/>
      <c r="FA3137"/>
      <c r="FB3137"/>
      <c r="FC3137"/>
      <c r="FD3137"/>
      <c r="FE3137"/>
      <c r="FF3137"/>
      <c r="FG3137"/>
      <c r="FH3137"/>
      <c r="FI3137"/>
      <c r="FJ3137"/>
      <c r="FK3137"/>
      <c r="FL3137"/>
      <c r="FM3137"/>
      <c r="FN3137"/>
      <c r="FO3137"/>
      <c r="FP3137"/>
      <c r="FQ3137"/>
      <c r="FR3137"/>
      <c r="FS3137"/>
      <c r="FT3137"/>
      <c r="FU3137"/>
      <c r="FV3137"/>
      <c r="FW3137"/>
      <c r="FX3137"/>
      <c r="FY3137"/>
      <c r="FZ3137"/>
      <c r="GA3137"/>
      <c r="GB3137"/>
      <c r="GC3137"/>
      <c r="GD3137"/>
      <c r="GE3137"/>
      <c r="GF3137"/>
      <c r="GG3137"/>
      <c r="GH3137"/>
      <c r="GI3137"/>
      <c r="GJ3137"/>
      <c r="GK3137"/>
      <c r="GL3137"/>
      <c r="GM3137"/>
      <c r="GN3137"/>
      <c r="GO3137"/>
      <c r="GP3137"/>
      <c r="GQ3137"/>
      <c r="GR3137"/>
      <c r="GS3137"/>
      <c r="GT3137"/>
      <c r="GU3137"/>
      <c r="GV3137"/>
      <c r="GW3137"/>
      <c r="GX3137"/>
      <c r="GY3137"/>
      <c r="GZ3137"/>
      <c r="HA3137"/>
      <c r="HB3137"/>
      <c r="HC3137"/>
      <c r="HD3137"/>
      <c r="HE3137"/>
      <c r="HF3137"/>
      <c r="HG3137"/>
      <c r="HH3137"/>
      <c r="HI3137"/>
      <c r="HJ3137"/>
      <c r="HK3137"/>
      <c r="HL3137"/>
      <c r="HM3137"/>
      <c r="HN3137"/>
      <c r="HO3137"/>
      <c r="HP3137"/>
      <c r="HQ3137"/>
      <c r="HR3137"/>
      <c r="HS3137"/>
      <c r="HT3137"/>
      <c r="HU3137"/>
      <c r="HV3137"/>
      <c r="HW3137"/>
      <c r="HX3137"/>
      <c r="HY3137"/>
      <c r="HZ3137"/>
      <c r="IA3137"/>
      <c r="IB3137"/>
      <c r="IC3137"/>
      <c r="ID3137"/>
      <c r="IE3137"/>
      <c r="IF3137"/>
      <c r="IG3137"/>
      <c r="IH3137"/>
      <c r="II3137"/>
      <c r="IJ3137"/>
      <c r="IK3137"/>
      <c r="IL3137"/>
      <c r="IM3137"/>
      <c r="IN3137"/>
      <c r="IO3137"/>
      <c r="IP3137"/>
      <c r="IQ3137"/>
      <c r="IR3137"/>
      <c r="IS3137"/>
      <c r="IT3137"/>
      <c r="IU3137"/>
      <c r="IV3137"/>
    </row>
    <row r="3138" spans="1:256" s="55" customFormat="1" ht="12" customHeight="1">
      <c r="A3138" s="217"/>
      <c r="B3138" s="65">
        <v>1</v>
      </c>
      <c r="C3138" s="66">
        <f t="shared" si="145"/>
        <v>1</v>
      </c>
      <c r="D3138" s="659" t="s">
        <v>90</v>
      </c>
      <c r="E3138" s="658" t="s">
        <v>87</v>
      </c>
      <c r="F3138" s="659" t="s">
        <v>90</v>
      </c>
      <c r="G3138" s="78"/>
      <c r="H3138" s="96" t="s">
        <v>135</v>
      </c>
      <c r="I3138" s="107" t="s">
        <v>3751</v>
      </c>
      <c r="J3138" s="81"/>
      <c r="K3138" s="72"/>
      <c r="L3138" s="72"/>
      <c r="M3138" s="72"/>
      <c r="N3138" s="72"/>
      <c r="O3138" s="72"/>
      <c r="P3138" s="72"/>
      <c r="Q3138" s="833"/>
      <c r="R3138" s="102"/>
      <c r="S3138" s="73"/>
      <c r="T3138" s="102"/>
      <c r="U3138" s="103"/>
      <c r="V3138" s="104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  <c r="BH3138"/>
      <c r="BI3138"/>
      <c r="BJ3138"/>
      <c r="BK3138"/>
      <c r="BL3138"/>
      <c r="BM3138"/>
      <c r="BN3138"/>
      <c r="BO3138"/>
      <c r="BP3138"/>
      <c r="BQ3138"/>
      <c r="BR3138"/>
      <c r="BS3138"/>
      <c r="BT3138"/>
      <c r="BU3138"/>
      <c r="BV3138"/>
      <c r="BW3138"/>
      <c r="BX3138"/>
      <c r="BY3138"/>
      <c r="BZ3138"/>
      <c r="CA3138"/>
      <c r="CB3138"/>
      <c r="CC3138"/>
      <c r="CD3138"/>
      <c r="CE3138"/>
      <c r="CF3138"/>
      <c r="CG3138"/>
      <c r="CH3138"/>
      <c r="CI3138"/>
      <c r="CJ3138"/>
      <c r="CK3138"/>
      <c r="CL3138"/>
      <c r="CM3138"/>
      <c r="CN3138"/>
      <c r="CO3138"/>
      <c r="CP3138"/>
      <c r="CQ3138"/>
      <c r="CR3138"/>
      <c r="CS3138"/>
      <c r="CT3138"/>
      <c r="CU3138"/>
      <c r="CV3138"/>
      <c r="CW3138"/>
      <c r="CX3138"/>
      <c r="CY3138"/>
      <c r="CZ3138"/>
      <c r="DA3138"/>
      <c r="DB3138"/>
      <c r="DC3138"/>
      <c r="DD3138"/>
      <c r="DE3138"/>
      <c r="DF3138"/>
      <c r="DG3138"/>
      <c r="DH3138"/>
      <c r="DI3138"/>
      <c r="DJ3138"/>
      <c r="DK3138"/>
      <c r="DL3138"/>
      <c r="DM3138"/>
      <c r="DN3138"/>
      <c r="DO3138"/>
      <c r="DP3138"/>
      <c r="DQ3138"/>
      <c r="DR3138"/>
      <c r="DS3138"/>
      <c r="DT3138"/>
      <c r="DU3138"/>
      <c r="DV3138"/>
      <c r="DW3138"/>
      <c r="DX3138"/>
      <c r="DY3138"/>
      <c r="DZ3138"/>
      <c r="EA3138"/>
      <c r="EB3138"/>
      <c r="EC3138"/>
      <c r="ED3138"/>
      <c r="EE3138"/>
      <c r="EF3138"/>
      <c r="EG3138"/>
      <c r="EH3138"/>
      <c r="EI3138"/>
      <c r="EJ3138"/>
      <c r="EK3138"/>
      <c r="EL3138"/>
      <c r="EM3138"/>
      <c r="EN3138"/>
      <c r="EO3138"/>
      <c r="EP3138"/>
      <c r="EQ3138"/>
      <c r="ER3138"/>
      <c r="ES3138"/>
      <c r="ET3138"/>
      <c r="EU3138"/>
      <c r="EV3138"/>
      <c r="EW3138"/>
      <c r="EX3138"/>
      <c r="EY3138"/>
      <c r="EZ3138"/>
      <c r="FA3138"/>
      <c r="FB3138"/>
      <c r="FC3138"/>
      <c r="FD3138"/>
      <c r="FE3138"/>
      <c r="FF3138"/>
      <c r="FG3138"/>
      <c r="FH3138"/>
      <c r="FI3138"/>
      <c r="FJ3138"/>
      <c r="FK3138"/>
      <c r="FL3138"/>
      <c r="FM3138"/>
      <c r="FN3138"/>
      <c r="FO3138"/>
      <c r="FP3138"/>
      <c r="FQ3138"/>
      <c r="FR3138"/>
      <c r="FS3138"/>
      <c r="FT3138"/>
      <c r="FU3138"/>
      <c r="FV3138"/>
      <c r="FW3138"/>
      <c r="FX3138"/>
      <c r="FY3138"/>
      <c r="FZ3138"/>
      <c r="GA3138"/>
      <c r="GB3138"/>
      <c r="GC3138"/>
      <c r="GD3138"/>
      <c r="GE3138"/>
      <c r="GF3138"/>
      <c r="GG3138"/>
      <c r="GH3138"/>
      <c r="GI3138"/>
      <c r="GJ3138"/>
      <c r="GK3138"/>
      <c r="GL3138"/>
      <c r="GM3138"/>
      <c r="GN3138"/>
      <c r="GO3138"/>
      <c r="GP3138"/>
      <c r="GQ3138"/>
      <c r="GR3138"/>
      <c r="GS3138"/>
      <c r="GT3138"/>
      <c r="GU3138"/>
      <c r="GV3138"/>
      <c r="GW3138"/>
      <c r="GX3138"/>
      <c r="GY3138"/>
      <c r="GZ3138"/>
      <c r="HA3138"/>
      <c r="HB3138"/>
      <c r="HC3138"/>
      <c r="HD3138"/>
      <c r="HE3138"/>
      <c r="HF3138"/>
      <c r="HG3138"/>
      <c r="HH3138"/>
      <c r="HI3138"/>
      <c r="HJ3138"/>
      <c r="HK3138"/>
      <c r="HL3138"/>
      <c r="HM3138"/>
      <c r="HN3138"/>
      <c r="HO3138"/>
      <c r="HP3138"/>
      <c r="HQ3138"/>
      <c r="HR3138"/>
      <c r="HS3138"/>
      <c r="HT3138"/>
      <c r="HU3138"/>
      <c r="HV3138"/>
      <c r="HW3138"/>
      <c r="HX3138"/>
      <c r="HY3138"/>
      <c r="HZ3138"/>
      <c r="IA3138"/>
      <c r="IB3138"/>
      <c r="IC3138"/>
      <c r="ID3138"/>
      <c r="IE3138"/>
      <c r="IF3138"/>
      <c r="IG3138"/>
      <c r="IH3138"/>
      <c r="II3138"/>
      <c r="IJ3138"/>
      <c r="IK3138"/>
      <c r="IL3138"/>
      <c r="IM3138"/>
      <c r="IN3138"/>
      <c r="IO3138"/>
      <c r="IP3138"/>
      <c r="IQ3138"/>
      <c r="IR3138"/>
      <c r="IS3138"/>
      <c r="IT3138"/>
      <c r="IU3138"/>
      <c r="IV3138"/>
    </row>
    <row r="3139" spans="1:256" s="55" customFormat="1" ht="12" customHeight="1">
      <c r="A3139" s="217"/>
      <c r="B3139" s="65">
        <v>1</v>
      </c>
      <c r="C3139" s="66">
        <f t="shared" si="145"/>
        <v>1</v>
      </c>
      <c r="D3139" s="658" t="s">
        <v>87</v>
      </c>
      <c r="E3139" s="658" t="s">
        <v>87</v>
      </c>
      <c r="F3139" s="656" t="s">
        <v>70</v>
      </c>
      <c r="G3139" s="78"/>
      <c r="H3139" s="96" t="s">
        <v>101</v>
      </c>
      <c r="I3139" s="107" t="s">
        <v>3752</v>
      </c>
      <c r="J3139" s="81"/>
      <c r="K3139" s="72"/>
      <c r="L3139" s="72"/>
      <c r="M3139" s="72"/>
      <c r="N3139" s="72"/>
      <c r="O3139" s="72"/>
      <c r="P3139" s="72"/>
      <c r="Q3139" s="833"/>
      <c r="R3139" s="102"/>
      <c r="S3139" s="73"/>
      <c r="T3139" s="102"/>
      <c r="U3139" s="103"/>
      <c r="V3139" s="104"/>
    </row>
    <row r="3140" spans="1:256" s="55" customFormat="1" ht="12" customHeight="1">
      <c r="A3140" s="217"/>
      <c r="B3140" s="65">
        <v>1</v>
      </c>
      <c r="C3140" s="66">
        <f t="shared" si="145"/>
        <v>1</v>
      </c>
      <c r="D3140" s="659" t="s">
        <v>90</v>
      </c>
      <c r="E3140" s="658" t="s">
        <v>68</v>
      </c>
      <c r="F3140" s="658" t="s">
        <v>87</v>
      </c>
      <c r="G3140" s="78"/>
      <c r="H3140" s="96" t="s">
        <v>88</v>
      </c>
      <c r="I3140" s="107" t="s">
        <v>3753</v>
      </c>
      <c r="J3140" s="81"/>
      <c r="K3140" s="72"/>
      <c r="L3140" s="72"/>
      <c r="M3140" s="72"/>
      <c r="N3140" s="72"/>
      <c r="O3140" s="72"/>
      <c r="P3140" s="72"/>
      <c r="Q3140" s="833"/>
      <c r="R3140" s="102"/>
      <c r="S3140" s="73"/>
      <c r="T3140" s="102"/>
      <c r="U3140" s="103"/>
      <c r="V3140" s="104"/>
    </row>
    <row r="3141" spans="1:256" s="55" customFormat="1" ht="12" customHeight="1">
      <c r="A3141" s="305"/>
      <c r="B3141" s="65">
        <v>1</v>
      </c>
      <c r="C3141" s="66">
        <f>IF(E3141="A",4,IF(E3141="B",3,IF(E3141="C",2,IF(E3141="D",1,0))))</f>
        <v>4</v>
      </c>
      <c r="D3141" s="76" t="s">
        <v>87</v>
      </c>
      <c r="E3141" s="76" t="s">
        <v>68</v>
      </c>
      <c r="F3141" s="99" t="s">
        <v>99</v>
      </c>
      <c r="G3141" s="78"/>
      <c r="H3141" s="96" t="s">
        <v>94</v>
      </c>
      <c r="I3141" s="107" t="s">
        <v>851</v>
      </c>
      <c r="J3141" s="81"/>
      <c r="K3141" s="72"/>
      <c r="L3141" s="72"/>
      <c r="M3141" s="72"/>
      <c r="N3141" s="72"/>
      <c r="O3141" s="72"/>
      <c r="P3141" s="72"/>
      <c r="Q3141" s="833"/>
      <c r="R3141" s="102"/>
      <c r="S3141" s="73"/>
      <c r="T3141" s="102"/>
      <c r="U3141" s="103"/>
      <c r="V3141" s="104"/>
    </row>
    <row r="3142" spans="1:256" s="561" customFormat="1" ht="10.5">
      <c r="A3142" s="217"/>
      <c r="B3142" s="65">
        <v>1</v>
      </c>
      <c r="C3142" s="66">
        <v>4</v>
      </c>
      <c r="D3142" s="76" t="s">
        <v>87</v>
      </c>
      <c r="E3142" s="76" t="s">
        <v>68</v>
      </c>
      <c r="F3142" s="99" t="s">
        <v>99</v>
      </c>
      <c r="G3142" s="78"/>
      <c r="H3142" s="79" t="s">
        <v>94</v>
      </c>
      <c r="I3142" s="107" t="s">
        <v>851</v>
      </c>
      <c r="J3142" s="81" t="s">
        <v>616</v>
      </c>
      <c r="K3142" s="72"/>
      <c r="L3142" s="72"/>
      <c r="M3142" s="72"/>
      <c r="N3142" s="72"/>
      <c r="O3142" s="72"/>
      <c r="P3142" s="72"/>
      <c r="Q3142" s="833"/>
      <c r="R3142" s="102"/>
      <c r="S3142" s="73"/>
      <c r="T3142" s="102"/>
      <c r="U3142" s="103"/>
      <c r="V3142" s="104"/>
      <c r="W3142" s="55"/>
      <c r="X3142" s="55"/>
      <c r="Y3142" s="55"/>
      <c r="Z3142" s="55"/>
      <c r="AA3142" s="55"/>
      <c r="AB3142" s="55"/>
      <c r="AC3142" s="55"/>
      <c r="AD3142" s="55"/>
      <c r="AE3142" s="55"/>
      <c r="AF3142" s="55"/>
      <c r="AG3142" s="55"/>
      <c r="AH3142" s="55"/>
      <c r="AI3142" s="55"/>
      <c r="AJ3142" s="55"/>
      <c r="AK3142" s="55"/>
      <c r="AL3142" s="55"/>
      <c r="AM3142" s="55"/>
      <c r="AN3142" s="55"/>
      <c r="AO3142" s="55"/>
      <c r="AP3142" s="55"/>
      <c r="AQ3142" s="55"/>
      <c r="AR3142" s="55"/>
      <c r="AS3142" s="55"/>
      <c r="AT3142" s="55"/>
      <c r="AU3142" s="55"/>
      <c r="AV3142" s="55"/>
      <c r="AW3142" s="55"/>
      <c r="AX3142" s="55"/>
      <c r="AY3142" s="55"/>
      <c r="AZ3142" s="55"/>
      <c r="BA3142" s="55"/>
      <c r="BB3142" s="55"/>
      <c r="BC3142" s="55"/>
      <c r="BD3142" s="55"/>
      <c r="BE3142" s="55"/>
      <c r="BF3142" s="55"/>
      <c r="BG3142" s="55"/>
      <c r="BH3142" s="55"/>
      <c r="BI3142" s="55"/>
      <c r="BJ3142" s="55"/>
      <c r="BK3142" s="55"/>
      <c r="BL3142" s="55"/>
      <c r="BM3142" s="55"/>
      <c r="BN3142" s="55"/>
      <c r="BO3142" s="55"/>
      <c r="BP3142" s="55"/>
      <c r="BQ3142" s="55"/>
      <c r="BR3142" s="55"/>
      <c r="BS3142" s="55"/>
      <c r="BT3142" s="55"/>
      <c r="BU3142" s="55"/>
      <c r="BV3142" s="55"/>
      <c r="BW3142" s="55"/>
      <c r="BX3142" s="55"/>
      <c r="BY3142" s="55"/>
      <c r="BZ3142" s="55"/>
      <c r="CA3142" s="55"/>
      <c r="CB3142" s="55"/>
      <c r="CC3142" s="55"/>
      <c r="CD3142" s="55"/>
      <c r="CE3142" s="55"/>
      <c r="CF3142" s="55"/>
      <c r="CG3142" s="55"/>
      <c r="CH3142" s="55"/>
      <c r="CI3142" s="55"/>
      <c r="CJ3142" s="55"/>
      <c r="CK3142" s="55"/>
      <c r="CL3142" s="55"/>
      <c r="CM3142" s="55"/>
      <c r="CN3142" s="55"/>
      <c r="CO3142" s="55"/>
      <c r="CP3142" s="55"/>
      <c r="CQ3142" s="55"/>
      <c r="CR3142" s="55"/>
      <c r="CS3142" s="55"/>
      <c r="CT3142" s="55"/>
      <c r="CU3142" s="55"/>
      <c r="CV3142" s="55"/>
      <c r="CW3142" s="55"/>
      <c r="CX3142" s="55"/>
      <c r="CY3142" s="55"/>
      <c r="CZ3142" s="55"/>
      <c r="DA3142" s="55"/>
      <c r="DB3142" s="55"/>
      <c r="DC3142" s="55"/>
      <c r="DD3142" s="55"/>
      <c r="DE3142" s="55"/>
      <c r="DF3142" s="55"/>
      <c r="DG3142" s="55"/>
      <c r="DH3142" s="55"/>
      <c r="DI3142" s="55"/>
      <c r="DJ3142" s="55"/>
      <c r="DK3142" s="55"/>
      <c r="DL3142" s="55"/>
      <c r="DM3142" s="55"/>
      <c r="DN3142" s="55"/>
      <c r="DO3142" s="55"/>
      <c r="DP3142" s="55"/>
      <c r="DQ3142" s="55"/>
      <c r="DR3142" s="55"/>
      <c r="DS3142" s="55"/>
      <c r="DT3142" s="55"/>
      <c r="DU3142" s="55"/>
      <c r="DV3142" s="55"/>
      <c r="DW3142" s="55"/>
      <c r="DX3142" s="55"/>
      <c r="DY3142" s="55"/>
      <c r="DZ3142" s="55"/>
      <c r="EA3142" s="55"/>
      <c r="EB3142" s="55"/>
      <c r="EC3142" s="55"/>
      <c r="ED3142" s="55"/>
      <c r="EE3142" s="55"/>
      <c r="EF3142" s="55"/>
      <c r="EG3142" s="55"/>
      <c r="EH3142" s="55"/>
      <c r="EI3142" s="55"/>
      <c r="EJ3142" s="55"/>
      <c r="EK3142" s="55"/>
      <c r="EL3142" s="55"/>
      <c r="EM3142" s="55"/>
      <c r="EN3142" s="55"/>
      <c r="EO3142" s="55"/>
      <c r="EP3142" s="55"/>
      <c r="EQ3142" s="55"/>
      <c r="ER3142" s="55"/>
      <c r="ES3142" s="55"/>
      <c r="ET3142" s="55"/>
      <c r="EU3142" s="55"/>
      <c r="EV3142" s="55"/>
      <c r="EW3142" s="55"/>
      <c r="EX3142" s="55"/>
      <c r="EY3142" s="55"/>
      <c r="EZ3142" s="55"/>
      <c r="FA3142" s="55"/>
      <c r="FB3142" s="55"/>
      <c r="FC3142" s="55"/>
      <c r="FD3142" s="55"/>
      <c r="FE3142" s="55"/>
      <c r="FF3142" s="55"/>
      <c r="FG3142" s="55"/>
      <c r="FH3142" s="55"/>
      <c r="FI3142" s="55"/>
      <c r="FJ3142" s="55"/>
      <c r="FK3142" s="55"/>
      <c r="FL3142" s="55"/>
      <c r="FM3142" s="55"/>
      <c r="FN3142" s="55"/>
      <c r="FO3142" s="55"/>
      <c r="FP3142" s="55"/>
      <c r="FQ3142" s="55"/>
      <c r="FR3142" s="55"/>
      <c r="FS3142" s="55"/>
      <c r="FT3142" s="55"/>
      <c r="FU3142" s="55"/>
      <c r="FV3142" s="55"/>
      <c r="FW3142" s="55"/>
      <c r="FX3142" s="55"/>
      <c r="FY3142" s="55"/>
      <c r="FZ3142" s="55"/>
      <c r="GA3142" s="55"/>
      <c r="GB3142" s="55"/>
      <c r="GC3142" s="55"/>
      <c r="GD3142" s="55"/>
      <c r="GE3142" s="55"/>
      <c r="GF3142" s="55"/>
      <c r="GG3142" s="55"/>
      <c r="GH3142" s="55"/>
      <c r="GI3142" s="55"/>
      <c r="GJ3142" s="55"/>
      <c r="GK3142" s="55"/>
      <c r="GL3142" s="55"/>
      <c r="GM3142" s="55"/>
      <c r="GN3142" s="55"/>
      <c r="GO3142" s="55"/>
      <c r="GP3142" s="55"/>
      <c r="GQ3142" s="55"/>
      <c r="GR3142" s="55"/>
      <c r="GS3142" s="55"/>
      <c r="GT3142" s="55"/>
      <c r="GU3142" s="55"/>
      <c r="GV3142" s="55"/>
      <c r="GW3142" s="55"/>
      <c r="GX3142" s="55"/>
      <c r="GY3142" s="55"/>
      <c r="GZ3142" s="55"/>
      <c r="HA3142" s="55"/>
      <c r="HB3142" s="55"/>
      <c r="HC3142" s="55"/>
      <c r="HD3142" s="55"/>
      <c r="HE3142" s="55"/>
      <c r="HF3142" s="55"/>
      <c r="HG3142" s="55"/>
      <c r="HH3142" s="55"/>
      <c r="HI3142" s="55"/>
      <c r="HJ3142" s="55"/>
      <c r="HK3142" s="55"/>
      <c r="HL3142" s="55"/>
      <c r="HM3142" s="55"/>
      <c r="HN3142" s="55"/>
      <c r="HO3142" s="55"/>
      <c r="HP3142" s="55"/>
      <c r="HQ3142" s="55"/>
      <c r="HR3142" s="55"/>
      <c r="HS3142" s="55"/>
      <c r="HT3142" s="55"/>
      <c r="HU3142" s="55"/>
      <c r="HV3142" s="55"/>
      <c r="HW3142" s="55"/>
      <c r="HX3142" s="55"/>
      <c r="HY3142" s="55"/>
      <c r="HZ3142" s="55"/>
      <c r="IA3142" s="55"/>
      <c r="IB3142" s="55"/>
      <c r="IC3142" s="55"/>
      <c r="ID3142" s="55"/>
      <c r="IE3142" s="55"/>
      <c r="IF3142" s="55"/>
      <c r="IG3142" s="55"/>
      <c r="IH3142" s="55"/>
      <c r="II3142" s="55"/>
      <c r="IJ3142" s="55"/>
      <c r="IK3142" s="55"/>
      <c r="IL3142" s="55"/>
      <c r="IM3142" s="55"/>
      <c r="IN3142" s="55"/>
      <c r="IO3142" s="55"/>
      <c r="IP3142" s="55"/>
      <c r="IQ3142" s="55"/>
      <c r="IR3142" s="55"/>
      <c r="IS3142" s="55"/>
      <c r="IT3142" s="55"/>
      <c r="IU3142" s="55"/>
      <c r="IV3142" s="55"/>
    </row>
    <row r="3143" spans="1:256" s="55" customFormat="1" ht="12" customHeight="1">
      <c r="A3143"/>
      <c r="B3143" s="65">
        <v>1</v>
      </c>
      <c r="C3143" s="66">
        <f>IF(E3143="A",4,IF(E3143="B",3,IF(E3143="C",2,IF(E3143="D",1,0))))</f>
        <v>2</v>
      </c>
      <c r="D3143" s="76" t="s">
        <v>87</v>
      </c>
      <c r="E3143" s="77" t="s">
        <v>90</v>
      </c>
      <c r="F3143" s="77" t="s">
        <v>90</v>
      </c>
      <c r="G3143" s="78"/>
      <c r="H3143" s="96" t="s">
        <v>108</v>
      </c>
      <c r="I3143" s="107" t="s">
        <v>3754</v>
      </c>
      <c r="J3143" s="81"/>
      <c r="K3143" s="72"/>
      <c r="L3143" s="72"/>
      <c r="M3143" s="72"/>
      <c r="N3143" s="72"/>
      <c r="O3143" s="72"/>
      <c r="P3143" s="72"/>
      <c r="Q3143" s="833"/>
      <c r="R3143" s="102"/>
      <c r="S3143" s="73"/>
      <c r="T3143" s="102"/>
      <c r="U3143" s="103"/>
      <c r="V3143" s="104"/>
      <c r="W3143" s="111"/>
    </row>
    <row r="3144" spans="1:256" s="55" customFormat="1" ht="12" customHeight="1">
      <c r="A3144" s="217"/>
      <c r="B3144" s="65">
        <v>1</v>
      </c>
      <c r="C3144" s="66">
        <f>IF(E3144="A",1,IF(E3144="B",1,0))</f>
        <v>1</v>
      </c>
      <c r="D3144" s="857" t="s">
        <v>90</v>
      </c>
      <c r="E3144" s="853" t="s">
        <v>68</v>
      </c>
      <c r="F3144" s="853" t="s">
        <v>87</v>
      </c>
      <c r="G3144" s="78"/>
      <c r="H3144" s="100" t="s">
        <v>104</v>
      </c>
      <c r="I3144" s="101" t="s">
        <v>3754</v>
      </c>
      <c r="J3144" s="81"/>
      <c r="K3144" s="72"/>
      <c r="L3144" s="72"/>
      <c r="M3144" s="72"/>
      <c r="N3144" s="72"/>
      <c r="O3144" s="72"/>
      <c r="P3144" s="72"/>
      <c r="Q3144" s="833"/>
      <c r="R3144" s="102"/>
      <c r="S3144" s="73"/>
      <c r="T3144" s="116"/>
      <c r="U3144" s="73"/>
      <c r="V3144" s="110"/>
      <c r="W3144" s="111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  <c r="BH3144"/>
      <c r="BI3144"/>
      <c r="BJ3144"/>
      <c r="BK3144"/>
      <c r="BL3144"/>
      <c r="BM3144"/>
      <c r="BN3144"/>
      <c r="BO3144"/>
      <c r="BP3144"/>
      <c r="BQ3144"/>
      <c r="BR3144"/>
      <c r="BS3144"/>
      <c r="BT3144"/>
      <c r="BU3144"/>
      <c r="BV3144"/>
      <c r="BW3144"/>
      <c r="BX3144"/>
      <c r="BY3144"/>
      <c r="BZ3144"/>
      <c r="CA3144"/>
      <c r="CB3144"/>
      <c r="CC3144"/>
      <c r="CD3144"/>
      <c r="CE3144"/>
      <c r="CF3144"/>
      <c r="CG3144"/>
      <c r="CH3144"/>
      <c r="CI3144"/>
      <c r="CJ3144"/>
      <c r="CK3144"/>
      <c r="CL3144"/>
      <c r="CM3144"/>
      <c r="CN3144"/>
      <c r="CO3144"/>
      <c r="CP3144"/>
      <c r="CQ3144"/>
      <c r="CR3144"/>
      <c r="CS3144"/>
      <c r="CT3144"/>
      <c r="CU3144"/>
      <c r="CV3144"/>
      <c r="CW3144"/>
      <c r="CX3144"/>
      <c r="CY3144"/>
      <c r="CZ3144"/>
      <c r="DA3144"/>
      <c r="DB3144"/>
      <c r="DC3144"/>
      <c r="DD3144"/>
      <c r="DE3144"/>
      <c r="DF3144"/>
      <c r="DG3144"/>
      <c r="DH3144"/>
      <c r="DI3144"/>
      <c r="DJ3144"/>
      <c r="DK3144"/>
      <c r="DL3144"/>
      <c r="DM3144"/>
      <c r="DN3144"/>
      <c r="DO3144"/>
      <c r="DP3144"/>
      <c r="DQ3144"/>
      <c r="DR3144"/>
      <c r="DS3144"/>
      <c r="DT3144"/>
      <c r="DU3144"/>
      <c r="DV3144"/>
      <c r="DW3144"/>
      <c r="DX3144"/>
      <c r="DY3144"/>
      <c r="DZ3144"/>
      <c r="EA3144"/>
      <c r="EB3144"/>
      <c r="EC3144"/>
      <c r="ED3144"/>
      <c r="EE3144"/>
      <c r="EF3144"/>
      <c r="EG3144"/>
      <c r="EH3144"/>
      <c r="EI3144"/>
      <c r="EJ3144"/>
      <c r="EK3144"/>
      <c r="EL3144"/>
      <c r="EM3144"/>
      <c r="EN3144"/>
      <c r="EO3144"/>
      <c r="EP3144"/>
      <c r="EQ3144"/>
      <c r="ER3144"/>
      <c r="ES3144"/>
      <c r="ET3144"/>
      <c r="EU3144"/>
      <c r="EV3144"/>
      <c r="EW3144"/>
      <c r="EX3144"/>
      <c r="EY3144"/>
      <c r="EZ3144"/>
      <c r="FA3144"/>
      <c r="FB3144"/>
      <c r="FC3144"/>
      <c r="FD3144"/>
      <c r="FE3144"/>
      <c r="FF3144"/>
      <c r="FG3144"/>
      <c r="FH3144"/>
      <c r="FI3144"/>
      <c r="FJ3144"/>
      <c r="FK3144"/>
      <c r="FL3144"/>
      <c r="FM3144"/>
      <c r="FN3144"/>
      <c r="FO3144"/>
      <c r="FP3144"/>
      <c r="FQ3144"/>
      <c r="FR3144"/>
      <c r="FS3144"/>
      <c r="FT3144"/>
      <c r="FU3144"/>
      <c r="FV3144"/>
      <c r="FW3144"/>
      <c r="FX3144"/>
      <c r="FY3144"/>
      <c r="FZ3144"/>
      <c r="GA3144"/>
      <c r="GB3144"/>
      <c r="GC3144"/>
      <c r="GD3144"/>
      <c r="GE3144"/>
      <c r="GF3144"/>
      <c r="GG3144"/>
      <c r="GH3144"/>
      <c r="GI3144"/>
      <c r="GJ3144"/>
      <c r="GK3144"/>
      <c r="GL3144"/>
      <c r="GM3144"/>
      <c r="GN3144"/>
      <c r="GO3144"/>
      <c r="GP3144"/>
      <c r="GQ3144"/>
      <c r="GR3144"/>
      <c r="GS3144"/>
      <c r="GT3144"/>
      <c r="GU3144"/>
      <c r="GV3144"/>
      <c r="GW3144"/>
      <c r="GX3144"/>
      <c r="GY3144"/>
      <c r="GZ3144"/>
      <c r="HA3144"/>
      <c r="HB3144"/>
      <c r="HC3144"/>
      <c r="HD3144"/>
      <c r="HE3144"/>
      <c r="HF3144"/>
      <c r="HG3144"/>
      <c r="HH3144"/>
      <c r="HI3144"/>
      <c r="HJ3144"/>
      <c r="HK3144"/>
      <c r="HL3144"/>
      <c r="HM3144"/>
      <c r="HN3144"/>
      <c r="HO3144"/>
      <c r="HP3144"/>
      <c r="HQ3144"/>
      <c r="HR3144"/>
      <c r="HS3144"/>
      <c r="HT3144"/>
      <c r="HU3144"/>
      <c r="HV3144"/>
      <c r="HW3144"/>
      <c r="HX3144"/>
      <c r="HY3144"/>
      <c r="HZ3144"/>
      <c r="IA3144"/>
      <c r="IB3144"/>
      <c r="IC3144"/>
      <c r="ID3144"/>
      <c r="IE3144"/>
      <c r="IF3144"/>
      <c r="IG3144"/>
      <c r="IH3144"/>
      <c r="II3144"/>
      <c r="IJ3144"/>
      <c r="IK3144"/>
      <c r="IL3144"/>
      <c r="IM3144"/>
      <c r="IN3144"/>
      <c r="IO3144"/>
      <c r="IP3144"/>
      <c r="IQ3144"/>
      <c r="IR3144"/>
      <c r="IS3144"/>
      <c r="IT3144"/>
      <c r="IU3144"/>
      <c r="IV3144"/>
    </row>
    <row r="3145" spans="1:256" ht="12.5">
      <c r="B3145" s="65">
        <v>1</v>
      </c>
      <c r="C3145" s="66">
        <f>IF(E3145="A",4,IF(E3145="B",3,IF(E3145="C",2,IF(E3145="D",1,0))))</f>
        <v>4</v>
      </c>
      <c r="D3145" s="77" t="s">
        <v>90</v>
      </c>
      <c r="E3145" s="76" t="s">
        <v>68</v>
      </c>
      <c r="F3145" s="99" t="s">
        <v>70</v>
      </c>
      <c r="G3145" s="78"/>
      <c r="H3145" s="96" t="s">
        <v>122</v>
      </c>
      <c r="I3145" s="107" t="s">
        <v>3755</v>
      </c>
      <c r="J3145" s="81"/>
      <c r="K3145" s="72"/>
      <c r="L3145" s="72"/>
      <c r="M3145" s="72"/>
      <c r="N3145" s="72"/>
      <c r="O3145" s="72"/>
      <c r="P3145" s="72"/>
      <c r="Q3145" s="833"/>
      <c r="R3145" s="102"/>
      <c r="S3145" s="73"/>
      <c r="T3145" s="102"/>
      <c r="U3145" s="103"/>
      <c r="V3145" s="104"/>
      <c r="W3145" s="541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  <c r="BH3145"/>
      <c r="BI3145"/>
      <c r="BJ3145"/>
      <c r="BK3145"/>
      <c r="BL3145"/>
      <c r="BM3145"/>
      <c r="BN3145"/>
      <c r="BO3145"/>
      <c r="BP3145"/>
      <c r="BQ3145"/>
      <c r="BR3145"/>
      <c r="BS3145"/>
      <c r="BT3145"/>
      <c r="BU3145"/>
      <c r="BV3145"/>
      <c r="BW3145"/>
      <c r="BX3145"/>
      <c r="BY3145"/>
      <c r="BZ3145"/>
      <c r="CA3145"/>
      <c r="CB3145"/>
      <c r="CC3145"/>
      <c r="CD3145"/>
      <c r="CE3145"/>
      <c r="CF3145"/>
      <c r="CG3145"/>
      <c r="CH3145"/>
      <c r="CI3145"/>
      <c r="CJ3145"/>
      <c r="CK3145"/>
      <c r="CL3145"/>
      <c r="CM3145"/>
      <c r="CN3145"/>
      <c r="CO3145"/>
      <c r="CP3145"/>
      <c r="CQ3145"/>
      <c r="CR3145"/>
      <c r="CS3145"/>
      <c r="CT3145"/>
      <c r="CU3145"/>
      <c r="CV3145"/>
      <c r="CW3145"/>
      <c r="CX3145"/>
      <c r="CY3145"/>
      <c r="CZ3145"/>
      <c r="DA3145"/>
      <c r="DB3145"/>
      <c r="DC3145"/>
      <c r="DD3145"/>
      <c r="DE3145"/>
      <c r="DF3145"/>
      <c r="DG3145"/>
      <c r="DH3145"/>
      <c r="DI3145"/>
      <c r="DJ3145"/>
      <c r="DK3145"/>
      <c r="DL3145"/>
      <c r="DM3145"/>
      <c r="DN3145"/>
      <c r="DO3145"/>
      <c r="DP3145"/>
      <c r="DQ3145"/>
      <c r="DR3145"/>
      <c r="DS3145"/>
      <c r="DT3145"/>
      <c r="DU3145"/>
      <c r="DV3145"/>
      <c r="DW3145"/>
      <c r="DX3145"/>
      <c r="DY3145"/>
      <c r="DZ3145"/>
      <c r="EA3145"/>
      <c r="EB3145"/>
      <c r="EC3145"/>
      <c r="ED3145"/>
      <c r="EE3145"/>
      <c r="EF3145"/>
      <c r="EG3145"/>
      <c r="EH3145"/>
      <c r="EI3145"/>
      <c r="EJ3145"/>
      <c r="EK3145"/>
      <c r="EL3145"/>
      <c r="EM3145"/>
      <c r="EN3145"/>
      <c r="EO3145"/>
      <c r="EP3145"/>
      <c r="EQ3145"/>
      <c r="ER3145"/>
      <c r="ES3145"/>
      <c r="ET3145"/>
      <c r="EU3145"/>
      <c r="EV3145"/>
      <c r="EW3145"/>
      <c r="EX3145"/>
      <c r="EY3145"/>
      <c r="EZ3145"/>
      <c r="FA3145"/>
      <c r="FB3145"/>
      <c r="FC3145"/>
      <c r="FD3145"/>
      <c r="FE3145"/>
      <c r="FF3145"/>
      <c r="FG3145"/>
      <c r="FH3145"/>
      <c r="FI3145"/>
      <c r="FJ3145"/>
      <c r="FK3145"/>
      <c r="FL3145"/>
      <c r="FM3145"/>
      <c r="FN3145"/>
      <c r="FO3145"/>
      <c r="FP3145"/>
      <c r="FQ3145"/>
      <c r="FR3145"/>
      <c r="FS3145"/>
      <c r="FT3145"/>
      <c r="FU3145"/>
      <c r="FV3145"/>
      <c r="FW3145"/>
      <c r="FX3145"/>
      <c r="FY3145"/>
      <c r="FZ3145"/>
      <c r="GA3145"/>
      <c r="GB3145"/>
      <c r="GC3145"/>
      <c r="GD3145"/>
      <c r="GE3145"/>
      <c r="GF3145"/>
      <c r="GG3145"/>
      <c r="GH3145"/>
      <c r="GI3145"/>
      <c r="GJ3145"/>
      <c r="GK3145"/>
      <c r="GL3145"/>
      <c r="GM3145"/>
      <c r="GN3145"/>
      <c r="GO3145"/>
      <c r="GP3145"/>
      <c r="GQ3145"/>
      <c r="GR3145"/>
      <c r="GS3145"/>
      <c r="GT3145"/>
      <c r="GU3145"/>
      <c r="GV3145"/>
      <c r="GW3145"/>
      <c r="GX3145"/>
      <c r="GY3145"/>
      <c r="GZ3145"/>
      <c r="HA3145"/>
      <c r="HB3145"/>
      <c r="HC3145"/>
      <c r="HD3145"/>
      <c r="HE3145"/>
      <c r="HF3145"/>
      <c r="HG3145"/>
      <c r="HH3145"/>
      <c r="HI3145"/>
      <c r="HJ3145"/>
      <c r="HK3145"/>
      <c r="HL3145"/>
      <c r="HM3145"/>
      <c r="HN3145"/>
      <c r="HO3145"/>
      <c r="HP3145"/>
      <c r="HQ3145"/>
      <c r="HR3145"/>
      <c r="HS3145"/>
      <c r="HT3145"/>
      <c r="HU3145"/>
      <c r="HV3145"/>
      <c r="HW3145"/>
      <c r="HX3145"/>
      <c r="HY3145"/>
      <c r="HZ3145"/>
      <c r="IA3145"/>
      <c r="IB3145"/>
      <c r="IC3145"/>
      <c r="ID3145"/>
      <c r="IE3145"/>
      <c r="IF3145"/>
      <c r="IG3145"/>
      <c r="IH3145"/>
      <c r="II3145"/>
      <c r="IJ3145"/>
      <c r="IK3145"/>
      <c r="IL3145"/>
      <c r="IM3145"/>
      <c r="IN3145"/>
      <c r="IO3145"/>
      <c r="IP3145"/>
      <c r="IQ3145"/>
      <c r="IR3145"/>
      <c r="IS3145"/>
      <c r="IT3145"/>
      <c r="IU3145"/>
      <c r="IV3145"/>
    </row>
    <row r="3146" spans="1:256" ht="12" customHeight="1">
      <c r="B3146" s="65">
        <v>1</v>
      </c>
      <c r="C3146" s="66">
        <f>IF(E3146="A",1,IF(E3146="B",1,0))</f>
        <v>0</v>
      </c>
      <c r="D3146" s="658" t="s">
        <v>87</v>
      </c>
      <c r="E3146" s="659" t="s">
        <v>90</v>
      </c>
      <c r="F3146" s="658" t="s">
        <v>87</v>
      </c>
      <c r="G3146" s="78"/>
      <c r="H3146" s="96" t="s">
        <v>129</v>
      </c>
      <c r="I3146" s="107" t="s">
        <v>3756</v>
      </c>
      <c r="J3146" s="81"/>
      <c r="K3146" s="72"/>
      <c r="L3146" s="72"/>
      <c r="M3146" s="72"/>
      <c r="N3146" s="72"/>
      <c r="O3146" s="72"/>
      <c r="P3146" s="72"/>
      <c r="Q3146" s="833"/>
      <c r="R3146" s="102"/>
      <c r="S3146" s="73"/>
      <c r="T3146" s="102"/>
      <c r="U3146" s="103"/>
      <c r="V3146" s="104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  <c r="BH3146"/>
      <c r="BI3146"/>
      <c r="BJ3146"/>
      <c r="BK3146"/>
      <c r="BL3146"/>
      <c r="BM3146"/>
      <c r="BN3146"/>
      <c r="BO3146"/>
      <c r="BP3146"/>
      <c r="BQ3146"/>
      <c r="BR3146"/>
      <c r="BS3146"/>
      <c r="BT3146"/>
      <c r="BU3146"/>
      <c r="BV3146"/>
      <c r="BW3146"/>
      <c r="BX3146"/>
      <c r="BY3146"/>
      <c r="BZ3146"/>
      <c r="CA3146"/>
      <c r="CB3146"/>
      <c r="CC3146"/>
      <c r="CD3146"/>
      <c r="CE3146"/>
      <c r="CF3146"/>
      <c r="CG3146"/>
      <c r="CH3146"/>
      <c r="CI3146"/>
      <c r="CJ3146"/>
      <c r="CK3146"/>
      <c r="CL3146"/>
      <c r="CM3146"/>
      <c r="CN3146"/>
      <c r="CO3146"/>
      <c r="CP3146"/>
      <c r="CQ3146"/>
      <c r="CR3146"/>
      <c r="CS3146"/>
      <c r="CT3146"/>
      <c r="CU3146"/>
      <c r="CV3146"/>
      <c r="CW3146"/>
      <c r="CX3146"/>
      <c r="CY3146"/>
      <c r="CZ3146"/>
      <c r="DA3146"/>
      <c r="DB3146"/>
      <c r="DC3146"/>
      <c r="DD3146"/>
      <c r="DE3146"/>
      <c r="DF3146"/>
      <c r="DG3146"/>
      <c r="DH3146"/>
      <c r="DI3146"/>
      <c r="DJ3146"/>
      <c r="DK3146"/>
      <c r="DL3146"/>
      <c r="DM3146"/>
      <c r="DN3146"/>
      <c r="DO3146"/>
      <c r="DP3146"/>
      <c r="DQ3146"/>
      <c r="DR3146"/>
      <c r="DS3146"/>
      <c r="DT3146"/>
      <c r="DU3146"/>
      <c r="DV3146"/>
      <c r="DW3146"/>
      <c r="DX3146"/>
      <c r="DY3146"/>
      <c r="DZ3146"/>
      <c r="EA3146"/>
      <c r="EB3146"/>
      <c r="EC3146"/>
      <c r="ED3146"/>
      <c r="EE3146"/>
      <c r="EF3146"/>
      <c r="EG3146"/>
      <c r="EH3146"/>
      <c r="EI3146"/>
      <c r="EJ3146"/>
      <c r="EK3146"/>
      <c r="EL3146"/>
      <c r="EM3146"/>
      <c r="EN3146"/>
      <c r="EO3146"/>
      <c r="EP3146"/>
      <c r="EQ3146"/>
      <c r="ER3146"/>
      <c r="ES3146"/>
      <c r="ET3146"/>
      <c r="EU3146"/>
      <c r="EV3146"/>
      <c r="EW3146"/>
      <c r="EX3146"/>
      <c r="EY3146"/>
      <c r="EZ3146"/>
      <c r="FA3146"/>
      <c r="FB3146"/>
      <c r="FC3146"/>
      <c r="FD3146"/>
      <c r="FE3146"/>
      <c r="FF3146"/>
      <c r="FG3146"/>
      <c r="FH3146"/>
      <c r="FI3146"/>
      <c r="FJ3146"/>
      <c r="FK3146"/>
      <c r="FL3146"/>
      <c r="FM3146"/>
      <c r="FN3146"/>
      <c r="FO3146"/>
      <c r="FP3146"/>
      <c r="FQ3146"/>
      <c r="FR3146"/>
      <c r="FS3146"/>
      <c r="FT3146"/>
      <c r="FU3146"/>
      <c r="FV3146"/>
      <c r="FW3146"/>
      <c r="FX3146"/>
      <c r="FY3146"/>
      <c r="FZ3146"/>
      <c r="GA3146"/>
      <c r="GB3146"/>
      <c r="GC3146"/>
      <c r="GD3146"/>
      <c r="GE3146"/>
      <c r="GF3146"/>
      <c r="GG3146"/>
      <c r="GH3146"/>
      <c r="GI3146"/>
      <c r="GJ3146"/>
      <c r="GK3146"/>
      <c r="GL3146"/>
      <c r="GM3146"/>
      <c r="GN3146"/>
      <c r="GO3146"/>
      <c r="GP3146"/>
      <c r="GQ3146"/>
      <c r="GR3146"/>
      <c r="GS3146"/>
      <c r="GT3146"/>
      <c r="GU3146"/>
      <c r="GV3146"/>
      <c r="GW3146"/>
      <c r="GX3146"/>
      <c r="GY3146"/>
      <c r="GZ3146"/>
      <c r="HA3146"/>
      <c r="HB3146"/>
      <c r="HC3146"/>
      <c r="HD3146"/>
      <c r="HE3146"/>
      <c r="HF3146"/>
      <c r="HG3146"/>
      <c r="HH3146"/>
      <c r="HI3146"/>
      <c r="HJ3146"/>
      <c r="HK3146"/>
      <c r="HL3146"/>
      <c r="HM3146"/>
      <c r="HN3146"/>
      <c r="HO3146"/>
      <c r="HP3146"/>
      <c r="HQ3146"/>
      <c r="HR3146"/>
      <c r="HS3146"/>
      <c r="HT3146"/>
      <c r="HU3146"/>
      <c r="HV3146"/>
      <c r="HW3146"/>
      <c r="HX3146"/>
      <c r="HY3146"/>
      <c r="HZ3146"/>
      <c r="IA3146"/>
      <c r="IB3146"/>
      <c r="IC3146"/>
      <c r="ID3146"/>
      <c r="IE3146"/>
      <c r="IF3146"/>
      <c r="IG3146"/>
      <c r="IH3146"/>
      <c r="II3146"/>
      <c r="IJ3146"/>
      <c r="IK3146"/>
      <c r="IL3146"/>
      <c r="IM3146"/>
      <c r="IN3146"/>
      <c r="IO3146"/>
      <c r="IP3146"/>
      <c r="IQ3146"/>
      <c r="IR3146"/>
      <c r="IS3146"/>
      <c r="IT3146"/>
      <c r="IU3146"/>
      <c r="IV3146"/>
    </row>
    <row r="3147" spans="1:256" s="320" customFormat="1" ht="11.5">
      <c r="A3147" s="217"/>
      <c r="B3147" s="65">
        <v>1</v>
      </c>
      <c r="C3147" s="66">
        <f>IF(E3147="A",1,IF(E3147="B",1,0))</f>
        <v>0</v>
      </c>
      <c r="D3147" s="853" t="s">
        <v>87</v>
      </c>
      <c r="E3147" s="852" t="s">
        <v>70</v>
      </c>
      <c r="F3147" s="853" t="s">
        <v>87</v>
      </c>
      <c r="G3147" s="78"/>
      <c r="H3147" s="100" t="s">
        <v>129</v>
      </c>
      <c r="I3147" s="101" t="s">
        <v>6321</v>
      </c>
      <c r="J3147" s="81"/>
      <c r="K3147" s="72"/>
      <c r="L3147" s="72"/>
      <c r="M3147" s="72"/>
      <c r="N3147" s="72"/>
      <c r="O3147" s="72"/>
      <c r="P3147" s="72"/>
      <c r="Q3147" s="833"/>
      <c r="R3147" s="102"/>
      <c r="S3147" s="73"/>
      <c r="T3147" s="116"/>
      <c r="U3147" s="73"/>
      <c r="V3147" s="110"/>
      <c r="W3147" s="55"/>
      <c r="X3147" s="55"/>
      <c r="Y3147" s="55"/>
      <c r="Z3147" s="55"/>
      <c r="AA3147" s="55"/>
      <c r="AB3147" s="55"/>
      <c r="AC3147" s="55"/>
      <c r="AD3147" s="55"/>
      <c r="AE3147" s="55"/>
      <c r="AF3147" s="55"/>
      <c r="AG3147" s="55"/>
      <c r="AH3147" s="55"/>
      <c r="AI3147" s="55"/>
      <c r="AJ3147" s="55"/>
      <c r="AK3147" s="55"/>
      <c r="AL3147" s="55"/>
      <c r="AM3147" s="55"/>
      <c r="AN3147" s="55"/>
      <c r="AO3147" s="55"/>
      <c r="AP3147" s="55"/>
      <c r="AQ3147" s="55"/>
      <c r="AR3147" s="55"/>
      <c r="AS3147" s="55"/>
      <c r="AT3147" s="55"/>
      <c r="AU3147" s="55"/>
      <c r="AV3147" s="55"/>
      <c r="AW3147" s="55"/>
      <c r="AX3147" s="55"/>
      <c r="AY3147" s="55"/>
      <c r="AZ3147" s="55"/>
      <c r="BA3147" s="55"/>
      <c r="BB3147" s="55"/>
      <c r="BC3147" s="55"/>
      <c r="BD3147" s="55"/>
      <c r="BE3147" s="55"/>
      <c r="BF3147" s="55"/>
      <c r="BG3147" s="55"/>
      <c r="BH3147" s="55"/>
      <c r="BI3147" s="55"/>
      <c r="BJ3147" s="55"/>
      <c r="BK3147" s="55"/>
      <c r="BL3147" s="55"/>
      <c r="BM3147" s="55"/>
      <c r="BN3147" s="55"/>
      <c r="BO3147" s="55"/>
      <c r="BP3147" s="55"/>
      <c r="BQ3147" s="55"/>
      <c r="BR3147" s="55"/>
      <c r="BS3147" s="55"/>
      <c r="BT3147" s="55"/>
      <c r="BU3147" s="55"/>
      <c r="BV3147" s="55"/>
      <c r="BW3147" s="55"/>
      <c r="BX3147" s="55"/>
      <c r="BY3147" s="55"/>
      <c r="BZ3147" s="55"/>
      <c r="CA3147" s="55"/>
      <c r="CB3147" s="55"/>
      <c r="CC3147" s="55"/>
      <c r="CD3147" s="55"/>
      <c r="CE3147" s="55"/>
      <c r="CF3147" s="55"/>
      <c r="CG3147" s="55"/>
      <c r="CH3147" s="55"/>
      <c r="CI3147" s="55"/>
      <c r="CJ3147" s="55"/>
      <c r="CK3147" s="55"/>
      <c r="CL3147" s="55"/>
      <c r="CM3147" s="55"/>
      <c r="CN3147" s="55"/>
      <c r="CO3147" s="55"/>
      <c r="CP3147" s="55"/>
      <c r="CQ3147" s="55"/>
      <c r="CR3147" s="55"/>
      <c r="CS3147" s="55"/>
      <c r="CT3147" s="55"/>
      <c r="CU3147" s="55"/>
      <c r="CV3147" s="55"/>
      <c r="CW3147" s="55"/>
      <c r="CX3147" s="55"/>
      <c r="CY3147" s="55"/>
      <c r="CZ3147" s="55"/>
      <c r="DA3147" s="55"/>
      <c r="DB3147" s="55"/>
      <c r="DC3147" s="55"/>
      <c r="DD3147" s="55"/>
      <c r="DE3147" s="55"/>
      <c r="DF3147" s="55"/>
      <c r="DG3147" s="55"/>
      <c r="DH3147" s="55"/>
      <c r="DI3147" s="55"/>
      <c r="DJ3147" s="55"/>
      <c r="DK3147" s="55"/>
      <c r="DL3147" s="55"/>
      <c r="DM3147" s="55"/>
      <c r="DN3147" s="55"/>
      <c r="DO3147" s="55"/>
      <c r="DP3147" s="55"/>
      <c r="DQ3147" s="55"/>
      <c r="DR3147" s="55"/>
      <c r="DS3147" s="55"/>
      <c r="DT3147" s="55"/>
      <c r="DU3147" s="55"/>
      <c r="DV3147" s="55"/>
      <c r="DW3147" s="55"/>
      <c r="DX3147" s="55"/>
      <c r="DY3147" s="55"/>
      <c r="DZ3147" s="55"/>
      <c r="EA3147" s="55"/>
      <c r="EB3147" s="55"/>
      <c r="EC3147" s="55"/>
      <c r="ED3147" s="55"/>
      <c r="EE3147" s="55"/>
      <c r="EF3147" s="55"/>
      <c r="EG3147" s="55"/>
      <c r="EH3147" s="55"/>
      <c r="EI3147" s="55"/>
      <c r="EJ3147" s="55"/>
      <c r="EK3147" s="55"/>
      <c r="EL3147" s="55"/>
      <c r="EM3147" s="55"/>
      <c r="EN3147" s="55"/>
      <c r="EO3147" s="55"/>
      <c r="EP3147" s="55"/>
      <c r="EQ3147" s="55"/>
      <c r="ER3147" s="55"/>
      <c r="ES3147" s="55"/>
      <c r="ET3147" s="55"/>
      <c r="EU3147" s="55"/>
      <c r="EV3147" s="55"/>
      <c r="EW3147" s="55"/>
      <c r="EX3147" s="55"/>
      <c r="EY3147" s="55"/>
      <c r="EZ3147" s="55"/>
      <c r="FA3147" s="55"/>
      <c r="FB3147" s="55"/>
      <c r="FC3147" s="55"/>
      <c r="FD3147" s="55"/>
      <c r="FE3147" s="55"/>
      <c r="FF3147" s="55"/>
      <c r="FG3147" s="55"/>
      <c r="FH3147" s="55"/>
      <c r="FI3147" s="55"/>
      <c r="FJ3147" s="55"/>
      <c r="FK3147" s="55"/>
      <c r="FL3147" s="55"/>
      <c r="FM3147" s="55"/>
      <c r="FN3147" s="55"/>
      <c r="FO3147" s="55"/>
      <c r="FP3147" s="55"/>
      <c r="FQ3147" s="55"/>
      <c r="FR3147" s="55"/>
      <c r="FS3147" s="55"/>
      <c r="FT3147" s="55"/>
      <c r="FU3147" s="55"/>
      <c r="FV3147" s="55"/>
      <c r="FW3147" s="55"/>
      <c r="FX3147" s="55"/>
      <c r="FY3147" s="55"/>
      <c r="FZ3147" s="55"/>
      <c r="GA3147" s="55"/>
      <c r="GB3147" s="55"/>
      <c r="GC3147" s="55"/>
      <c r="GD3147" s="55"/>
      <c r="GE3147" s="55"/>
      <c r="GF3147" s="55"/>
      <c r="GG3147" s="55"/>
      <c r="GH3147" s="55"/>
      <c r="GI3147" s="55"/>
      <c r="GJ3147" s="55"/>
      <c r="GK3147" s="55"/>
      <c r="GL3147" s="55"/>
      <c r="GM3147" s="55"/>
      <c r="GN3147" s="55"/>
      <c r="GO3147" s="55"/>
      <c r="GP3147" s="55"/>
      <c r="GQ3147" s="55"/>
      <c r="GR3147" s="55"/>
      <c r="GS3147" s="55"/>
      <c r="GT3147" s="55"/>
      <c r="GU3147" s="55"/>
      <c r="GV3147" s="55"/>
      <c r="GW3147" s="55"/>
      <c r="GX3147" s="55"/>
      <c r="GY3147" s="55"/>
      <c r="GZ3147" s="55"/>
      <c r="HA3147" s="55"/>
      <c r="HB3147" s="55"/>
      <c r="HC3147" s="55"/>
      <c r="HD3147" s="55"/>
      <c r="HE3147" s="55"/>
      <c r="HF3147" s="55"/>
      <c r="HG3147" s="55"/>
      <c r="HH3147" s="55"/>
      <c r="HI3147" s="55"/>
      <c r="HJ3147" s="55"/>
      <c r="HK3147" s="55"/>
      <c r="HL3147" s="55"/>
      <c r="HM3147" s="55"/>
      <c r="HN3147" s="55"/>
      <c r="HO3147" s="55"/>
      <c r="HP3147" s="55"/>
      <c r="HQ3147" s="55"/>
      <c r="HR3147" s="55"/>
      <c r="HS3147" s="55"/>
      <c r="HT3147" s="55"/>
      <c r="HU3147" s="55"/>
      <c r="HV3147" s="55"/>
      <c r="HW3147" s="55"/>
      <c r="HX3147" s="55"/>
      <c r="HY3147" s="55"/>
      <c r="HZ3147" s="55"/>
      <c r="IA3147" s="55"/>
      <c r="IB3147" s="55"/>
      <c r="IC3147" s="55"/>
      <c r="ID3147" s="55"/>
      <c r="IE3147" s="55"/>
      <c r="IF3147" s="55"/>
      <c r="IG3147" s="55"/>
      <c r="IH3147" s="55"/>
      <c r="II3147" s="55"/>
      <c r="IJ3147" s="55"/>
      <c r="IK3147" s="55"/>
      <c r="IL3147" s="55"/>
      <c r="IM3147" s="55"/>
      <c r="IN3147" s="55"/>
      <c r="IO3147" s="55"/>
      <c r="IP3147" s="55"/>
      <c r="IQ3147" s="55"/>
      <c r="IR3147" s="55"/>
      <c r="IS3147" s="55"/>
      <c r="IT3147" s="55"/>
      <c r="IU3147" s="55"/>
      <c r="IV3147" s="55"/>
    </row>
    <row r="3148" spans="1:256" ht="12" customHeight="1">
      <c r="B3148" s="65">
        <v>1</v>
      </c>
      <c r="C3148" s="66">
        <f>IF(E3148="A",4,IF(E3148="B",3,IF(E3148="C",2,IF(E3148="D",1,0))))</f>
        <v>2</v>
      </c>
      <c r="D3148" s="76" t="s">
        <v>87</v>
      </c>
      <c r="E3148" s="77" t="s">
        <v>90</v>
      </c>
      <c r="F3148" s="99" t="s">
        <v>70</v>
      </c>
      <c r="G3148" s="78"/>
      <c r="H3148" s="96" t="s">
        <v>122</v>
      </c>
      <c r="I3148" s="107" t="s">
        <v>3757</v>
      </c>
      <c r="J3148" s="81"/>
      <c r="K3148" s="72"/>
      <c r="L3148" s="72"/>
      <c r="M3148" s="72"/>
      <c r="N3148" s="72"/>
      <c r="O3148" s="72"/>
      <c r="P3148" s="72"/>
      <c r="Q3148" s="833"/>
      <c r="R3148" s="102"/>
      <c r="S3148" s="73"/>
      <c r="T3148" s="102"/>
      <c r="U3148" s="103"/>
      <c r="V3148" s="104"/>
      <c r="W3148" s="55"/>
      <c r="X3148" s="55"/>
      <c r="Y3148" s="55"/>
      <c r="Z3148" s="55"/>
      <c r="AA3148" s="55"/>
      <c r="AB3148" s="55"/>
      <c r="AC3148" s="55"/>
      <c r="AD3148" s="55"/>
      <c r="AE3148" s="55"/>
      <c r="AF3148" s="55"/>
      <c r="AG3148" s="55"/>
      <c r="AH3148" s="55"/>
      <c r="AI3148" s="55"/>
      <c r="AJ3148" s="55"/>
      <c r="AK3148" s="55"/>
      <c r="AL3148" s="55"/>
      <c r="AM3148" s="55"/>
      <c r="AN3148" s="55"/>
      <c r="AO3148" s="55"/>
      <c r="AP3148" s="55"/>
      <c r="AQ3148" s="55"/>
      <c r="AR3148" s="55"/>
      <c r="AS3148" s="55"/>
      <c r="AT3148" s="55"/>
      <c r="AU3148" s="55"/>
      <c r="AV3148" s="55"/>
      <c r="AW3148" s="55"/>
      <c r="AX3148" s="55"/>
      <c r="AY3148" s="55"/>
      <c r="AZ3148" s="55"/>
      <c r="BA3148" s="55"/>
      <c r="BB3148" s="55"/>
      <c r="BC3148" s="55"/>
      <c r="BD3148" s="55"/>
      <c r="BE3148" s="55"/>
      <c r="BF3148" s="55"/>
      <c r="BG3148" s="55"/>
      <c r="BH3148" s="55"/>
      <c r="BI3148" s="55"/>
      <c r="BJ3148" s="55"/>
      <c r="BK3148" s="55"/>
      <c r="BL3148" s="55"/>
      <c r="BM3148" s="55"/>
      <c r="BN3148" s="55"/>
      <c r="BO3148" s="55"/>
      <c r="BP3148" s="55"/>
      <c r="BQ3148" s="55"/>
      <c r="BR3148" s="55"/>
      <c r="BS3148" s="55"/>
      <c r="BT3148" s="55"/>
      <c r="BU3148" s="55"/>
      <c r="BV3148" s="55"/>
      <c r="BW3148" s="55"/>
      <c r="BX3148" s="55"/>
      <c r="BY3148" s="55"/>
      <c r="BZ3148" s="55"/>
      <c r="CA3148" s="55"/>
      <c r="CB3148" s="55"/>
      <c r="CC3148" s="55"/>
      <c r="CD3148" s="55"/>
      <c r="CE3148" s="55"/>
      <c r="CF3148" s="55"/>
      <c r="CG3148" s="55"/>
      <c r="CH3148" s="55"/>
      <c r="CI3148" s="55"/>
      <c r="CJ3148" s="55"/>
      <c r="CK3148" s="55"/>
      <c r="CL3148" s="55"/>
      <c r="CM3148" s="55"/>
      <c r="CN3148" s="55"/>
      <c r="CO3148" s="55"/>
      <c r="CP3148" s="55"/>
      <c r="CQ3148" s="55"/>
      <c r="CR3148" s="55"/>
      <c r="CS3148" s="55"/>
      <c r="CT3148" s="55"/>
      <c r="CU3148" s="55"/>
      <c r="CV3148" s="55"/>
      <c r="CW3148" s="55"/>
      <c r="CX3148" s="55"/>
      <c r="CY3148" s="55"/>
      <c r="CZ3148" s="55"/>
      <c r="DA3148" s="55"/>
      <c r="DB3148" s="55"/>
      <c r="DC3148" s="55"/>
      <c r="DD3148" s="55"/>
      <c r="DE3148" s="55"/>
      <c r="DF3148" s="55"/>
      <c r="DG3148" s="55"/>
      <c r="DH3148" s="55"/>
      <c r="DI3148" s="55"/>
      <c r="DJ3148" s="55"/>
      <c r="DK3148" s="55"/>
      <c r="DL3148" s="55"/>
      <c r="DM3148" s="55"/>
      <c r="DN3148" s="55"/>
      <c r="DO3148" s="55"/>
      <c r="DP3148" s="55"/>
      <c r="DQ3148" s="55"/>
      <c r="DR3148" s="55"/>
      <c r="DS3148" s="55"/>
      <c r="DT3148" s="55"/>
      <c r="DU3148" s="55"/>
      <c r="DV3148" s="55"/>
      <c r="DW3148" s="55"/>
      <c r="DX3148" s="55"/>
      <c r="DY3148" s="55"/>
      <c r="DZ3148" s="55"/>
      <c r="EA3148" s="55"/>
      <c r="EB3148" s="55"/>
      <c r="EC3148" s="55"/>
      <c r="ED3148" s="55"/>
      <c r="EE3148" s="55"/>
      <c r="EF3148" s="55"/>
      <c r="EG3148" s="55"/>
      <c r="EH3148" s="55"/>
      <c r="EI3148" s="55"/>
      <c r="EJ3148" s="55"/>
      <c r="EK3148" s="55"/>
      <c r="EL3148" s="55"/>
      <c r="EM3148" s="55"/>
      <c r="EN3148" s="55"/>
      <c r="EO3148" s="55"/>
      <c r="EP3148" s="55"/>
      <c r="EQ3148" s="55"/>
      <c r="ER3148" s="55"/>
      <c r="ES3148" s="55"/>
      <c r="ET3148" s="55"/>
      <c r="EU3148" s="55"/>
      <c r="EV3148" s="55"/>
      <c r="EW3148" s="55"/>
      <c r="EX3148" s="55"/>
      <c r="EY3148" s="55"/>
      <c r="EZ3148" s="55"/>
      <c r="FA3148" s="55"/>
      <c r="FB3148" s="55"/>
      <c r="FC3148" s="55"/>
      <c r="FD3148" s="55"/>
      <c r="FE3148" s="55"/>
      <c r="FF3148" s="55"/>
      <c r="FG3148" s="55"/>
      <c r="FH3148" s="55"/>
      <c r="FI3148" s="55"/>
      <c r="FJ3148" s="55"/>
      <c r="FK3148" s="55"/>
      <c r="FL3148" s="55"/>
      <c r="FM3148" s="55"/>
      <c r="FN3148" s="55"/>
      <c r="FO3148" s="55"/>
      <c r="FP3148" s="55"/>
      <c r="FQ3148" s="55"/>
      <c r="FR3148" s="55"/>
      <c r="FS3148" s="55"/>
      <c r="FT3148" s="55"/>
      <c r="FU3148" s="55"/>
      <c r="FV3148" s="55"/>
      <c r="FW3148" s="55"/>
      <c r="FX3148" s="55"/>
      <c r="FY3148" s="55"/>
      <c r="FZ3148" s="55"/>
      <c r="GA3148" s="55"/>
      <c r="GB3148" s="55"/>
      <c r="GC3148" s="55"/>
      <c r="GD3148" s="55"/>
      <c r="GE3148" s="55"/>
      <c r="GF3148" s="55"/>
      <c r="GG3148" s="55"/>
      <c r="GH3148" s="55"/>
      <c r="GI3148" s="55"/>
      <c r="GJ3148" s="55"/>
      <c r="GK3148" s="55"/>
      <c r="GL3148" s="55"/>
      <c r="GM3148" s="55"/>
      <c r="GN3148" s="55"/>
      <c r="GO3148" s="55"/>
      <c r="GP3148" s="55"/>
      <c r="GQ3148" s="55"/>
      <c r="GR3148" s="55"/>
      <c r="GS3148" s="55"/>
      <c r="GT3148" s="55"/>
      <c r="GU3148" s="55"/>
      <c r="GV3148" s="55"/>
      <c r="GW3148" s="55"/>
      <c r="GX3148" s="55"/>
      <c r="GY3148" s="55"/>
      <c r="GZ3148" s="55"/>
      <c r="HA3148" s="55"/>
      <c r="HB3148" s="55"/>
      <c r="HC3148" s="55"/>
      <c r="HD3148" s="55"/>
      <c r="HE3148" s="55"/>
      <c r="HF3148" s="55"/>
      <c r="HG3148" s="55"/>
      <c r="HH3148" s="55"/>
      <c r="HI3148" s="55"/>
      <c r="HJ3148" s="55"/>
      <c r="HK3148" s="55"/>
      <c r="HL3148" s="55"/>
      <c r="HM3148" s="55"/>
      <c r="HN3148" s="55"/>
      <c r="HO3148" s="55"/>
      <c r="HP3148" s="55"/>
      <c r="HQ3148" s="55"/>
      <c r="HR3148" s="55"/>
      <c r="HS3148" s="55"/>
      <c r="HT3148" s="55"/>
      <c r="HU3148" s="55"/>
      <c r="HV3148" s="55"/>
      <c r="HW3148" s="55"/>
      <c r="HX3148" s="55"/>
      <c r="HY3148" s="55"/>
      <c r="HZ3148" s="55"/>
      <c r="IA3148" s="55"/>
      <c r="IB3148" s="55"/>
      <c r="IC3148" s="55"/>
      <c r="ID3148" s="55"/>
      <c r="IE3148" s="55"/>
      <c r="IF3148" s="55"/>
      <c r="IG3148" s="55"/>
      <c r="IH3148" s="55"/>
      <c r="II3148" s="55"/>
      <c r="IJ3148" s="55"/>
      <c r="IK3148" s="55"/>
      <c r="IL3148" s="55"/>
      <c r="IM3148" s="55"/>
      <c r="IN3148" s="55"/>
      <c r="IO3148" s="55"/>
      <c r="IP3148" s="55"/>
      <c r="IQ3148" s="55"/>
      <c r="IR3148" s="55"/>
      <c r="IS3148" s="55"/>
      <c r="IT3148" s="55"/>
      <c r="IU3148" s="55"/>
      <c r="IV3148" s="55"/>
    </row>
    <row r="3149" spans="1:256" s="55" customFormat="1" ht="12" customHeight="1">
      <c r="A3149" s="217"/>
      <c r="B3149" s="65">
        <v>1</v>
      </c>
      <c r="C3149" s="66">
        <f>IF(E3149="A",4,IF(E3149="B",3,IF(E3149="C",2,IF(E3149="D",1,0))))</f>
        <v>2</v>
      </c>
      <c r="D3149" s="76" t="s">
        <v>87</v>
      </c>
      <c r="E3149" s="77" t="s">
        <v>90</v>
      </c>
      <c r="F3149" s="99" t="s">
        <v>70</v>
      </c>
      <c r="G3149" s="78"/>
      <c r="H3149" s="96" t="s">
        <v>188</v>
      </c>
      <c r="I3149" s="107" t="s">
        <v>3758</v>
      </c>
      <c r="J3149" s="81"/>
      <c r="K3149" s="72"/>
      <c r="L3149" s="72"/>
      <c r="M3149" s="72"/>
      <c r="N3149" s="72"/>
      <c r="O3149" s="72"/>
      <c r="P3149" s="72"/>
      <c r="Q3149" s="833"/>
      <c r="R3149" s="102"/>
      <c r="S3149" s="73"/>
      <c r="T3149" s="102"/>
      <c r="U3149" s="103"/>
      <c r="V3149" s="104"/>
    </row>
    <row r="3150" spans="1:256" s="320" customFormat="1" ht="12.5">
      <c r="A3150" s="217"/>
      <c r="B3150" s="65">
        <v>1</v>
      </c>
      <c r="C3150" s="66">
        <f>IF(E3150="A",4,IF(E3150="B",3,IF(E3150="C",2,IF(E3150="D",1,0))))</f>
        <v>4</v>
      </c>
      <c r="D3150" s="76" t="s">
        <v>87</v>
      </c>
      <c r="E3150" s="76" t="s">
        <v>68</v>
      </c>
      <c r="F3150" s="76" t="s">
        <v>68</v>
      </c>
      <c r="G3150" s="78"/>
      <c r="H3150" s="96" t="s">
        <v>122</v>
      </c>
      <c r="I3150" s="107" t="s">
        <v>3759</v>
      </c>
      <c r="J3150" s="81"/>
      <c r="K3150" s="72"/>
      <c r="L3150" s="72"/>
      <c r="M3150" s="72"/>
      <c r="N3150" s="72"/>
      <c r="O3150" s="72"/>
      <c r="P3150" s="72"/>
      <c r="Q3150" s="833"/>
      <c r="R3150" s="102"/>
      <c r="S3150" s="73"/>
      <c r="T3150" s="102"/>
      <c r="U3150" s="103"/>
      <c r="V3150" s="104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  <c r="BH3150"/>
      <c r="BI3150"/>
      <c r="BJ3150"/>
      <c r="BK3150"/>
      <c r="BL3150"/>
      <c r="BM3150"/>
      <c r="BN3150"/>
      <c r="BO3150"/>
      <c r="BP3150"/>
      <c r="BQ3150"/>
      <c r="BR3150"/>
      <c r="BS3150"/>
      <c r="BT3150"/>
      <c r="BU3150"/>
      <c r="BV3150"/>
      <c r="BW3150"/>
      <c r="BX3150"/>
      <c r="BY3150"/>
      <c r="BZ3150"/>
      <c r="CA3150"/>
      <c r="CB3150"/>
      <c r="CC3150"/>
      <c r="CD3150"/>
      <c r="CE3150"/>
      <c r="CF3150"/>
      <c r="CG3150"/>
      <c r="CH3150"/>
      <c r="CI3150"/>
      <c r="CJ3150"/>
      <c r="CK3150"/>
      <c r="CL3150"/>
      <c r="CM3150"/>
      <c r="CN3150"/>
      <c r="CO3150"/>
      <c r="CP3150"/>
      <c r="CQ3150"/>
      <c r="CR3150"/>
      <c r="CS3150"/>
      <c r="CT3150"/>
      <c r="CU3150"/>
      <c r="CV3150"/>
      <c r="CW3150"/>
      <c r="CX3150"/>
      <c r="CY3150"/>
      <c r="CZ3150"/>
      <c r="DA3150"/>
      <c r="DB3150"/>
      <c r="DC3150"/>
      <c r="DD3150"/>
      <c r="DE3150"/>
      <c r="DF3150"/>
      <c r="DG3150"/>
      <c r="DH3150"/>
      <c r="DI3150"/>
      <c r="DJ3150"/>
      <c r="DK3150"/>
      <c r="DL3150"/>
      <c r="DM3150"/>
      <c r="DN3150"/>
      <c r="DO3150"/>
      <c r="DP3150"/>
      <c r="DQ3150"/>
      <c r="DR3150"/>
      <c r="DS3150"/>
      <c r="DT3150"/>
      <c r="DU3150"/>
      <c r="DV3150"/>
      <c r="DW3150"/>
      <c r="DX3150"/>
      <c r="DY3150"/>
      <c r="DZ3150"/>
      <c r="EA3150"/>
      <c r="EB3150"/>
      <c r="EC3150"/>
      <c r="ED3150"/>
      <c r="EE3150"/>
      <c r="EF3150"/>
      <c r="EG3150"/>
      <c r="EH3150"/>
      <c r="EI3150"/>
      <c r="EJ3150"/>
      <c r="EK3150"/>
      <c r="EL3150"/>
      <c r="EM3150"/>
      <c r="EN3150"/>
      <c r="EO3150"/>
      <c r="EP3150"/>
      <c r="EQ3150"/>
      <c r="ER3150"/>
      <c r="ES3150"/>
      <c r="ET3150"/>
      <c r="EU3150"/>
      <c r="EV3150"/>
      <c r="EW3150"/>
      <c r="EX3150"/>
      <c r="EY3150"/>
      <c r="EZ3150"/>
      <c r="FA3150"/>
      <c r="FB3150"/>
      <c r="FC3150"/>
      <c r="FD3150"/>
      <c r="FE3150"/>
      <c r="FF3150"/>
      <c r="FG3150"/>
      <c r="FH3150"/>
      <c r="FI3150"/>
      <c r="FJ3150"/>
      <c r="FK3150"/>
      <c r="FL3150"/>
      <c r="FM3150"/>
      <c r="FN3150"/>
      <c r="FO3150"/>
      <c r="FP3150"/>
      <c r="FQ3150"/>
      <c r="FR3150"/>
      <c r="FS3150"/>
      <c r="FT3150"/>
      <c r="FU3150"/>
      <c r="FV3150"/>
      <c r="FW3150"/>
      <c r="FX3150"/>
      <c r="FY3150"/>
      <c r="FZ3150"/>
      <c r="GA3150"/>
      <c r="GB3150"/>
      <c r="GC3150"/>
      <c r="GD3150"/>
      <c r="GE3150"/>
      <c r="GF3150"/>
      <c r="GG3150"/>
      <c r="GH3150"/>
      <c r="GI3150"/>
      <c r="GJ3150"/>
      <c r="GK3150"/>
      <c r="GL3150"/>
      <c r="GM3150"/>
      <c r="GN3150"/>
      <c r="GO3150"/>
      <c r="GP3150"/>
      <c r="GQ3150"/>
      <c r="GR3150"/>
      <c r="GS3150"/>
      <c r="GT3150"/>
      <c r="GU3150"/>
      <c r="GV3150"/>
      <c r="GW3150"/>
      <c r="GX3150"/>
      <c r="GY3150"/>
      <c r="GZ3150"/>
      <c r="HA3150"/>
      <c r="HB3150"/>
      <c r="HC3150"/>
      <c r="HD3150"/>
      <c r="HE3150"/>
      <c r="HF3150"/>
      <c r="HG3150"/>
      <c r="HH3150"/>
      <c r="HI3150"/>
      <c r="HJ3150"/>
      <c r="HK3150"/>
      <c r="HL3150"/>
      <c r="HM3150"/>
      <c r="HN3150"/>
      <c r="HO3150"/>
      <c r="HP3150"/>
      <c r="HQ3150"/>
      <c r="HR3150"/>
      <c r="HS3150"/>
      <c r="HT3150"/>
      <c r="HU3150"/>
      <c r="HV3150"/>
      <c r="HW3150"/>
      <c r="HX3150"/>
      <c r="HY3150"/>
      <c r="HZ3150"/>
      <c r="IA3150"/>
      <c r="IB3150"/>
      <c r="IC3150"/>
      <c r="ID3150"/>
      <c r="IE3150"/>
      <c r="IF3150"/>
      <c r="IG3150"/>
      <c r="IH3150"/>
      <c r="II3150"/>
      <c r="IJ3150"/>
      <c r="IK3150"/>
      <c r="IL3150"/>
      <c r="IM3150"/>
      <c r="IN3150"/>
      <c r="IO3150"/>
      <c r="IP3150"/>
      <c r="IQ3150"/>
      <c r="IR3150"/>
      <c r="IS3150"/>
      <c r="IT3150"/>
      <c r="IU3150"/>
      <c r="IV3150"/>
    </row>
    <row r="3151" spans="1:256" s="55" customFormat="1" ht="12" customHeight="1">
      <c r="A3151" s="217"/>
      <c r="B3151" s="65">
        <v>1</v>
      </c>
      <c r="C3151" s="66">
        <f>IF(E3151="A",1,IF(E3151="B",1,0))</f>
        <v>0</v>
      </c>
      <c r="D3151" s="656" t="s">
        <v>70</v>
      </c>
      <c r="E3151" s="659" t="s">
        <v>90</v>
      </c>
      <c r="F3151" s="656" t="s">
        <v>99</v>
      </c>
      <c r="G3151" s="78"/>
      <c r="H3151" s="96" t="s">
        <v>114</v>
      </c>
      <c r="I3151" s="107" t="s">
        <v>3760</v>
      </c>
      <c r="J3151" s="81"/>
      <c r="K3151" s="72"/>
      <c r="L3151" s="72"/>
      <c r="M3151" s="72"/>
      <c r="N3151" s="72"/>
      <c r="O3151" s="72"/>
      <c r="P3151" s="72"/>
      <c r="Q3151" s="833"/>
      <c r="R3151" s="102"/>
      <c r="S3151" s="73"/>
      <c r="T3151" s="102"/>
      <c r="U3151" s="103"/>
      <c r="V3151" s="104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  <c r="BH3151"/>
      <c r="BI3151"/>
      <c r="BJ3151"/>
      <c r="BK3151"/>
      <c r="BL3151"/>
      <c r="BM3151"/>
      <c r="BN3151"/>
      <c r="BO3151"/>
      <c r="BP3151"/>
      <c r="BQ3151"/>
      <c r="BR3151"/>
      <c r="BS3151"/>
      <c r="BT3151"/>
      <c r="BU3151"/>
      <c r="BV3151"/>
      <c r="BW3151"/>
      <c r="BX3151"/>
      <c r="BY3151"/>
      <c r="BZ3151"/>
      <c r="CA3151"/>
      <c r="CB3151"/>
      <c r="CC3151"/>
      <c r="CD3151"/>
      <c r="CE3151"/>
      <c r="CF3151"/>
      <c r="CG3151"/>
      <c r="CH3151"/>
      <c r="CI3151"/>
      <c r="CJ3151"/>
      <c r="CK3151"/>
      <c r="CL3151"/>
      <c r="CM3151"/>
      <c r="CN3151"/>
      <c r="CO3151"/>
      <c r="CP3151"/>
      <c r="CQ3151"/>
      <c r="CR3151"/>
      <c r="CS3151"/>
      <c r="CT3151"/>
      <c r="CU3151"/>
      <c r="CV3151"/>
      <c r="CW3151"/>
      <c r="CX3151"/>
      <c r="CY3151"/>
      <c r="CZ3151"/>
      <c r="DA3151"/>
      <c r="DB3151"/>
      <c r="DC3151"/>
      <c r="DD3151"/>
      <c r="DE3151"/>
      <c r="DF3151"/>
      <c r="DG3151"/>
      <c r="DH3151"/>
      <c r="DI3151"/>
      <c r="DJ3151"/>
      <c r="DK3151"/>
      <c r="DL3151"/>
      <c r="DM3151"/>
      <c r="DN3151"/>
      <c r="DO3151"/>
      <c r="DP3151"/>
      <c r="DQ3151"/>
      <c r="DR3151"/>
      <c r="DS3151"/>
      <c r="DT3151"/>
      <c r="DU3151"/>
      <c r="DV3151"/>
      <c r="DW3151"/>
      <c r="DX3151"/>
      <c r="DY3151"/>
      <c r="DZ3151"/>
      <c r="EA3151"/>
      <c r="EB3151"/>
      <c r="EC3151"/>
      <c r="ED3151"/>
      <c r="EE3151"/>
      <c r="EF3151"/>
      <c r="EG3151"/>
      <c r="EH3151"/>
      <c r="EI3151"/>
      <c r="EJ3151"/>
      <c r="EK3151"/>
      <c r="EL3151"/>
      <c r="EM3151"/>
      <c r="EN3151"/>
      <c r="EO3151"/>
      <c r="EP3151"/>
      <c r="EQ3151"/>
      <c r="ER3151"/>
      <c r="ES3151"/>
      <c r="ET3151"/>
      <c r="EU3151"/>
      <c r="EV3151"/>
      <c r="EW3151"/>
      <c r="EX3151"/>
      <c r="EY3151"/>
      <c r="EZ3151"/>
      <c r="FA3151"/>
      <c r="FB3151"/>
      <c r="FC3151"/>
      <c r="FD3151"/>
      <c r="FE3151"/>
      <c r="FF3151"/>
      <c r="FG3151"/>
      <c r="FH3151"/>
      <c r="FI3151"/>
      <c r="FJ3151"/>
      <c r="FK3151"/>
      <c r="FL3151"/>
      <c r="FM3151"/>
      <c r="FN3151"/>
      <c r="FO3151"/>
      <c r="FP3151"/>
      <c r="FQ3151"/>
      <c r="FR3151"/>
      <c r="FS3151"/>
      <c r="FT3151"/>
      <c r="FU3151"/>
      <c r="FV3151"/>
      <c r="FW3151"/>
      <c r="FX3151"/>
      <c r="FY3151"/>
      <c r="FZ3151"/>
      <c r="GA3151"/>
      <c r="GB3151"/>
      <c r="GC3151"/>
      <c r="GD3151"/>
      <c r="GE3151"/>
      <c r="GF3151"/>
      <c r="GG3151"/>
      <c r="GH3151"/>
      <c r="GI3151"/>
      <c r="GJ3151"/>
      <c r="GK3151"/>
      <c r="GL3151"/>
      <c r="GM3151"/>
      <c r="GN3151"/>
      <c r="GO3151"/>
      <c r="GP3151"/>
      <c r="GQ3151"/>
      <c r="GR3151"/>
      <c r="GS3151"/>
      <c r="GT3151"/>
      <c r="GU3151"/>
      <c r="GV3151"/>
      <c r="GW3151"/>
      <c r="GX3151"/>
      <c r="GY3151"/>
      <c r="GZ3151"/>
      <c r="HA3151"/>
      <c r="HB3151"/>
      <c r="HC3151"/>
      <c r="HD3151"/>
      <c r="HE3151"/>
      <c r="HF3151"/>
      <c r="HG3151"/>
      <c r="HH3151"/>
      <c r="HI3151"/>
      <c r="HJ3151"/>
      <c r="HK3151"/>
      <c r="HL3151"/>
      <c r="HM3151"/>
      <c r="HN3151"/>
      <c r="HO3151"/>
      <c r="HP3151"/>
      <c r="HQ3151"/>
      <c r="HR3151"/>
      <c r="HS3151"/>
      <c r="HT3151"/>
      <c r="HU3151"/>
      <c r="HV3151"/>
      <c r="HW3151"/>
      <c r="HX3151"/>
      <c r="HY3151"/>
      <c r="HZ3151"/>
      <c r="IA3151"/>
      <c r="IB3151"/>
      <c r="IC3151"/>
      <c r="ID3151"/>
      <c r="IE3151"/>
      <c r="IF3151"/>
      <c r="IG3151"/>
      <c r="IH3151"/>
      <c r="II3151"/>
      <c r="IJ3151"/>
      <c r="IK3151"/>
      <c r="IL3151"/>
      <c r="IM3151"/>
      <c r="IN3151"/>
      <c r="IO3151"/>
      <c r="IP3151"/>
      <c r="IQ3151"/>
      <c r="IR3151"/>
      <c r="IS3151"/>
      <c r="IT3151"/>
      <c r="IU3151"/>
      <c r="IV3151"/>
    </row>
    <row r="3152" spans="1:256" ht="12.5">
      <c r="A3152" s="305"/>
      <c r="B3152" s="65">
        <v>1</v>
      </c>
      <c r="C3152" s="66">
        <f>IF(E3152="A",1,IF(E3152="B",1,0))</f>
        <v>1</v>
      </c>
      <c r="D3152" s="76" t="s">
        <v>87</v>
      </c>
      <c r="E3152" s="76" t="s">
        <v>87</v>
      </c>
      <c r="F3152" s="77" t="s">
        <v>90</v>
      </c>
      <c r="G3152" s="78"/>
      <c r="H3152" s="96" t="s">
        <v>129</v>
      </c>
      <c r="I3152" s="107" t="s">
        <v>3761</v>
      </c>
      <c r="J3152" s="81"/>
      <c r="K3152" s="72"/>
      <c r="L3152" s="72"/>
      <c r="M3152" s="72"/>
      <c r="N3152" s="72"/>
      <c r="O3152" s="72"/>
      <c r="P3152" s="72"/>
      <c r="Q3152" s="833"/>
      <c r="R3152" s="102"/>
      <c r="S3152" s="73"/>
      <c r="T3152" s="102"/>
      <c r="U3152" s="103"/>
      <c r="V3152" s="104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  <c r="BH3152"/>
      <c r="BI3152"/>
      <c r="BJ3152"/>
      <c r="BK3152"/>
      <c r="BL3152"/>
      <c r="BM3152"/>
      <c r="BN3152"/>
      <c r="BO3152"/>
      <c r="BP3152"/>
      <c r="BQ3152"/>
      <c r="BR3152"/>
      <c r="BS3152"/>
      <c r="BT3152"/>
      <c r="BU3152"/>
      <c r="BV3152"/>
      <c r="BW3152"/>
      <c r="BX3152"/>
      <c r="BY3152"/>
      <c r="BZ3152"/>
      <c r="CA3152"/>
      <c r="CB3152"/>
      <c r="CC3152"/>
      <c r="CD3152"/>
      <c r="CE3152"/>
      <c r="CF3152"/>
      <c r="CG3152"/>
      <c r="CH3152"/>
      <c r="CI3152"/>
      <c r="CJ3152"/>
      <c r="CK3152"/>
      <c r="CL3152"/>
      <c r="CM3152"/>
      <c r="CN3152"/>
      <c r="CO3152"/>
      <c r="CP3152"/>
      <c r="CQ3152"/>
      <c r="CR3152"/>
      <c r="CS3152"/>
      <c r="CT3152"/>
      <c r="CU3152"/>
      <c r="CV3152"/>
      <c r="CW3152"/>
      <c r="CX3152"/>
      <c r="CY3152"/>
      <c r="CZ3152"/>
      <c r="DA3152"/>
      <c r="DB3152"/>
      <c r="DC3152"/>
      <c r="DD3152"/>
      <c r="DE3152"/>
      <c r="DF3152"/>
      <c r="DG3152"/>
      <c r="DH3152"/>
      <c r="DI3152"/>
      <c r="DJ3152"/>
      <c r="DK3152"/>
      <c r="DL3152"/>
      <c r="DM3152"/>
      <c r="DN3152"/>
      <c r="DO3152"/>
      <c r="DP3152"/>
      <c r="DQ3152"/>
      <c r="DR3152"/>
      <c r="DS3152"/>
      <c r="DT3152"/>
      <c r="DU3152"/>
      <c r="DV3152"/>
      <c r="DW3152"/>
      <c r="DX3152"/>
      <c r="DY3152"/>
      <c r="DZ3152"/>
      <c r="EA3152"/>
      <c r="EB3152"/>
      <c r="EC3152"/>
      <c r="ED3152"/>
      <c r="EE3152"/>
      <c r="EF3152"/>
      <c r="EG3152"/>
      <c r="EH3152"/>
      <c r="EI3152"/>
      <c r="EJ3152"/>
      <c r="EK3152"/>
      <c r="EL3152"/>
      <c r="EM3152"/>
      <c r="EN3152"/>
      <c r="EO3152"/>
      <c r="EP3152"/>
      <c r="EQ3152"/>
      <c r="ER3152"/>
      <c r="ES3152"/>
      <c r="ET3152"/>
      <c r="EU3152"/>
      <c r="EV3152"/>
      <c r="EW3152"/>
      <c r="EX3152"/>
      <c r="EY3152"/>
      <c r="EZ3152"/>
      <c r="FA3152"/>
      <c r="FB3152"/>
      <c r="FC3152"/>
      <c r="FD3152"/>
      <c r="FE3152"/>
      <c r="FF3152"/>
      <c r="FG3152"/>
      <c r="FH3152"/>
      <c r="FI3152"/>
      <c r="FJ3152"/>
      <c r="FK3152"/>
      <c r="FL3152"/>
      <c r="FM3152"/>
      <c r="FN3152"/>
      <c r="FO3152"/>
      <c r="FP3152"/>
      <c r="FQ3152"/>
      <c r="FR3152"/>
      <c r="FS3152"/>
      <c r="FT3152"/>
      <c r="FU3152"/>
      <c r="FV3152"/>
      <c r="FW3152"/>
      <c r="FX3152"/>
      <c r="FY3152"/>
      <c r="FZ3152"/>
      <c r="GA3152"/>
      <c r="GB3152"/>
      <c r="GC3152"/>
      <c r="GD3152"/>
      <c r="GE3152"/>
      <c r="GF3152"/>
      <c r="GG3152"/>
      <c r="GH3152"/>
      <c r="GI3152"/>
      <c r="GJ3152"/>
      <c r="GK3152"/>
      <c r="GL3152"/>
      <c r="GM3152"/>
      <c r="GN3152"/>
      <c r="GO3152"/>
      <c r="GP3152"/>
      <c r="GQ3152"/>
      <c r="GR3152"/>
      <c r="GS3152"/>
      <c r="GT3152"/>
      <c r="GU3152"/>
      <c r="GV3152"/>
      <c r="GW3152"/>
      <c r="GX3152"/>
      <c r="GY3152"/>
      <c r="GZ3152"/>
      <c r="HA3152"/>
      <c r="HB3152"/>
      <c r="HC3152"/>
      <c r="HD3152"/>
      <c r="HE3152"/>
      <c r="HF3152"/>
      <c r="HG3152"/>
      <c r="HH3152"/>
      <c r="HI3152"/>
      <c r="HJ3152"/>
      <c r="HK3152"/>
      <c r="HL3152"/>
      <c r="HM3152"/>
      <c r="HN3152"/>
      <c r="HO3152"/>
      <c r="HP3152"/>
      <c r="HQ3152"/>
      <c r="HR3152"/>
      <c r="HS3152"/>
      <c r="HT3152"/>
      <c r="HU3152"/>
      <c r="HV3152"/>
      <c r="HW3152"/>
      <c r="HX3152"/>
      <c r="HY3152"/>
      <c r="HZ3152"/>
      <c r="IA3152"/>
      <c r="IB3152"/>
      <c r="IC3152"/>
      <c r="ID3152"/>
      <c r="IE3152"/>
      <c r="IF3152"/>
      <c r="IG3152"/>
      <c r="IH3152"/>
      <c r="II3152"/>
      <c r="IJ3152"/>
      <c r="IK3152"/>
      <c r="IL3152"/>
      <c r="IM3152"/>
      <c r="IN3152"/>
      <c r="IO3152"/>
      <c r="IP3152"/>
      <c r="IQ3152"/>
      <c r="IR3152"/>
      <c r="IS3152"/>
      <c r="IT3152"/>
      <c r="IU3152"/>
      <c r="IV3152"/>
    </row>
    <row r="3153" spans="1:256" s="320" customFormat="1" ht="12.5">
      <c r="A3153" s="217"/>
      <c r="B3153" s="65">
        <v>1</v>
      </c>
      <c r="C3153" s="66">
        <f>IF(E3153="A",1,IF(E3153="B",1,0))</f>
        <v>1</v>
      </c>
      <c r="D3153" s="659" t="s">
        <v>90</v>
      </c>
      <c r="E3153" s="658" t="s">
        <v>87</v>
      </c>
      <c r="F3153" s="659" t="s">
        <v>90</v>
      </c>
      <c r="G3153" s="78"/>
      <c r="H3153" s="96" t="s">
        <v>101</v>
      </c>
      <c r="I3153" s="107" t="s">
        <v>3762</v>
      </c>
      <c r="J3153" s="81"/>
      <c r="K3153" s="72"/>
      <c r="L3153" s="72"/>
      <c r="M3153" s="72"/>
      <c r="N3153" s="72"/>
      <c r="O3153" s="72"/>
      <c r="P3153" s="72"/>
      <c r="Q3153" s="833"/>
      <c r="R3153" s="102"/>
      <c r="S3153" s="73"/>
      <c r="T3153" s="102"/>
      <c r="U3153" s="103"/>
      <c r="V3153" s="104"/>
      <c r="W3153" s="111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  <c r="BH3153"/>
      <c r="BI3153"/>
      <c r="BJ3153"/>
      <c r="BK3153"/>
      <c r="BL3153"/>
      <c r="BM3153"/>
      <c r="BN3153"/>
      <c r="BO3153"/>
      <c r="BP3153"/>
      <c r="BQ3153"/>
      <c r="BR3153"/>
      <c r="BS3153"/>
      <c r="BT3153"/>
      <c r="BU3153"/>
      <c r="BV3153"/>
      <c r="BW3153"/>
      <c r="BX3153"/>
      <c r="BY3153"/>
      <c r="BZ3153"/>
      <c r="CA3153"/>
      <c r="CB3153"/>
      <c r="CC3153"/>
      <c r="CD3153"/>
      <c r="CE3153"/>
      <c r="CF3153"/>
      <c r="CG3153"/>
      <c r="CH3153"/>
      <c r="CI3153"/>
      <c r="CJ3153"/>
      <c r="CK3153"/>
      <c r="CL3153"/>
      <c r="CM3153"/>
      <c r="CN3153"/>
      <c r="CO3153"/>
      <c r="CP3153"/>
      <c r="CQ3153"/>
      <c r="CR3153"/>
      <c r="CS3153"/>
      <c r="CT3153"/>
      <c r="CU3153"/>
      <c r="CV3153"/>
      <c r="CW3153"/>
      <c r="CX3153"/>
      <c r="CY3153"/>
      <c r="CZ3153"/>
      <c r="DA3153"/>
      <c r="DB3153"/>
      <c r="DC3153"/>
      <c r="DD3153"/>
      <c r="DE3153"/>
      <c r="DF3153"/>
      <c r="DG3153"/>
      <c r="DH3153"/>
      <c r="DI3153"/>
      <c r="DJ3153"/>
      <c r="DK3153"/>
      <c r="DL3153"/>
      <c r="DM3153"/>
      <c r="DN3153"/>
      <c r="DO3153"/>
      <c r="DP3153"/>
      <c r="DQ3153"/>
      <c r="DR3153"/>
      <c r="DS3153"/>
      <c r="DT3153"/>
      <c r="DU3153"/>
      <c r="DV3153"/>
      <c r="DW3153"/>
      <c r="DX3153"/>
      <c r="DY3153"/>
      <c r="DZ3153"/>
      <c r="EA3153"/>
      <c r="EB3153"/>
      <c r="EC3153"/>
      <c r="ED3153"/>
      <c r="EE3153"/>
      <c r="EF3153"/>
      <c r="EG3153"/>
      <c r="EH3153"/>
      <c r="EI3153"/>
      <c r="EJ3153"/>
      <c r="EK3153"/>
      <c r="EL3153"/>
      <c r="EM3153"/>
      <c r="EN3153"/>
      <c r="EO3153"/>
      <c r="EP3153"/>
      <c r="EQ3153"/>
      <c r="ER3153"/>
      <c r="ES3153"/>
      <c r="ET3153"/>
      <c r="EU3153"/>
      <c r="EV3153"/>
      <c r="EW3153"/>
      <c r="EX3153"/>
      <c r="EY3153"/>
      <c r="EZ3153"/>
      <c r="FA3153"/>
      <c r="FB3153"/>
      <c r="FC3153"/>
      <c r="FD3153"/>
      <c r="FE3153"/>
      <c r="FF3153"/>
      <c r="FG3153"/>
      <c r="FH3153"/>
      <c r="FI3153"/>
      <c r="FJ3153"/>
      <c r="FK3153"/>
      <c r="FL3153"/>
      <c r="FM3153"/>
      <c r="FN3153"/>
      <c r="FO3153"/>
      <c r="FP3153"/>
      <c r="FQ3153"/>
      <c r="FR3153"/>
      <c r="FS3153"/>
      <c r="FT3153"/>
      <c r="FU3153"/>
      <c r="FV3153"/>
      <c r="FW3153"/>
      <c r="FX3153"/>
      <c r="FY3153"/>
      <c r="FZ3153"/>
      <c r="GA3153"/>
      <c r="GB3153"/>
      <c r="GC3153"/>
      <c r="GD3153"/>
      <c r="GE3153"/>
      <c r="GF3153"/>
      <c r="GG3153"/>
      <c r="GH3153"/>
      <c r="GI3153"/>
      <c r="GJ3153"/>
      <c r="GK3153"/>
      <c r="GL3153"/>
      <c r="GM3153"/>
      <c r="GN3153"/>
      <c r="GO3153"/>
      <c r="GP3153"/>
      <c r="GQ3153"/>
      <c r="GR3153"/>
      <c r="GS3153"/>
      <c r="GT3153"/>
      <c r="GU3153"/>
      <c r="GV3153"/>
      <c r="GW3153"/>
      <c r="GX3153"/>
      <c r="GY3153"/>
      <c r="GZ3153"/>
      <c r="HA3153"/>
      <c r="HB3153"/>
      <c r="HC3153"/>
      <c r="HD3153"/>
      <c r="HE3153"/>
      <c r="HF3153"/>
      <c r="HG3153"/>
      <c r="HH3153"/>
      <c r="HI3153"/>
      <c r="HJ3153"/>
      <c r="HK3153"/>
      <c r="HL3153"/>
      <c r="HM3153"/>
      <c r="HN3153"/>
      <c r="HO3153"/>
      <c r="HP3153"/>
      <c r="HQ3153"/>
      <c r="HR3153"/>
      <c r="HS3153"/>
      <c r="HT3153"/>
      <c r="HU3153"/>
      <c r="HV3153"/>
      <c r="HW3153"/>
      <c r="HX3153"/>
      <c r="HY3153"/>
      <c r="HZ3153"/>
      <c r="IA3153"/>
      <c r="IB3153"/>
      <c r="IC3153"/>
      <c r="ID3153"/>
      <c r="IE3153"/>
      <c r="IF3153"/>
      <c r="IG3153"/>
      <c r="IH3153"/>
      <c r="II3153"/>
      <c r="IJ3153"/>
      <c r="IK3153"/>
      <c r="IL3153"/>
      <c r="IM3153"/>
      <c r="IN3153"/>
      <c r="IO3153"/>
      <c r="IP3153"/>
      <c r="IQ3153"/>
      <c r="IR3153"/>
      <c r="IS3153"/>
      <c r="IT3153"/>
      <c r="IU3153"/>
      <c r="IV3153"/>
    </row>
    <row r="3154" spans="1:256" s="55" customFormat="1" ht="12" customHeight="1">
      <c r="A3154" s="217"/>
      <c r="B3154" s="65">
        <v>1</v>
      </c>
      <c r="C3154" s="66">
        <f>IF(E3154="A",4,IF(E3154="B",3,IF(E3154="C",2,IF(E3154="D",1,0))))</f>
        <v>3</v>
      </c>
      <c r="D3154" s="77" t="s">
        <v>90</v>
      </c>
      <c r="E3154" s="76" t="s">
        <v>87</v>
      </c>
      <c r="F3154" s="76" t="s">
        <v>68</v>
      </c>
      <c r="G3154" s="78"/>
      <c r="H3154" s="96" t="s">
        <v>90</v>
      </c>
      <c r="I3154" s="107" t="s">
        <v>3763</v>
      </c>
      <c r="J3154" s="81" t="s">
        <v>6111</v>
      </c>
      <c r="K3154" s="72"/>
      <c r="L3154" s="72"/>
      <c r="M3154" s="72"/>
      <c r="N3154" s="72"/>
      <c r="O3154" s="72"/>
      <c r="P3154" s="72"/>
      <c r="Q3154" s="833"/>
      <c r="R3154" s="102"/>
      <c r="S3154" s="73"/>
      <c r="T3154" s="102"/>
      <c r="U3154" s="103"/>
      <c r="V3154" s="104"/>
      <c r="W3154" s="541"/>
    </row>
    <row r="3155" spans="1:256" ht="12.5">
      <c r="A3155"/>
      <c r="B3155" s="65">
        <v>1</v>
      </c>
      <c r="C3155" s="66">
        <f>IF(E3155="A",4,IF(E3155="B",3,IF(E3155="C",2,IF(E3155="D",1,0))))</f>
        <v>3</v>
      </c>
      <c r="D3155" s="77" t="s">
        <v>90</v>
      </c>
      <c r="E3155" s="76" t="s">
        <v>87</v>
      </c>
      <c r="F3155" s="99" t="s">
        <v>70</v>
      </c>
      <c r="G3155" s="78"/>
      <c r="H3155" s="96" t="s">
        <v>122</v>
      </c>
      <c r="I3155" s="107" t="s">
        <v>3764</v>
      </c>
      <c r="J3155" s="81"/>
      <c r="K3155" s="72"/>
      <c r="L3155" s="72"/>
      <c r="M3155" s="72"/>
      <c r="N3155" s="72"/>
      <c r="O3155" s="72"/>
      <c r="P3155" s="72"/>
      <c r="Q3155" s="833"/>
      <c r="R3155" s="102"/>
      <c r="S3155" s="73"/>
      <c r="T3155" s="102"/>
      <c r="U3155" s="103"/>
      <c r="V3155" s="104"/>
    </row>
    <row r="3156" spans="1:256" s="55" customFormat="1" ht="12" customHeight="1">
      <c r="A3156" s="217"/>
      <c r="B3156" s="65">
        <v>1</v>
      </c>
      <c r="C3156" s="66">
        <f>IF(E3156="A",1,IF(E3156="B",1,0))</f>
        <v>0</v>
      </c>
      <c r="D3156" s="658" t="s">
        <v>87</v>
      </c>
      <c r="E3156" s="656" t="s">
        <v>70</v>
      </c>
      <c r="F3156" s="656" t="s">
        <v>99</v>
      </c>
      <c r="G3156" s="78"/>
      <c r="H3156" s="96" t="s">
        <v>129</v>
      </c>
      <c r="I3156" s="107" t="s">
        <v>3765</v>
      </c>
      <c r="J3156" s="81"/>
      <c r="K3156" s="72"/>
      <c r="L3156" s="72"/>
      <c r="M3156" s="72"/>
      <c r="N3156" s="72"/>
      <c r="O3156" s="72"/>
      <c r="P3156" s="72"/>
      <c r="Q3156" s="833"/>
      <c r="R3156" s="102"/>
      <c r="S3156" s="73"/>
      <c r="T3156" s="102"/>
      <c r="U3156" s="103"/>
      <c r="V3156" s="104"/>
    </row>
    <row r="3157" spans="1:256" s="55" customFormat="1" ht="12" customHeight="1">
      <c r="A3157" s="305"/>
      <c r="B3157" s="65">
        <v>1</v>
      </c>
      <c r="C3157" s="66">
        <f>IF(E3157="A",1,IF(E3157="B",1,0))</f>
        <v>0</v>
      </c>
      <c r="D3157" s="99" t="s">
        <v>70</v>
      </c>
      <c r="E3157" s="77" t="s">
        <v>90</v>
      </c>
      <c r="F3157" s="77" t="s">
        <v>90</v>
      </c>
      <c r="G3157" s="78"/>
      <c r="H3157" s="96" t="s">
        <v>94</v>
      </c>
      <c r="I3157" s="107" t="s">
        <v>3766</v>
      </c>
      <c r="J3157" s="81"/>
      <c r="K3157" s="72"/>
      <c r="L3157" s="72"/>
      <c r="M3157" s="72"/>
      <c r="N3157" s="72"/>
      <c r="O3157" s="72"/>
      <c r="P3157" s="72"/>
      <c r="Q3157" s="833"/>
      <c r="R3157" s="102"/>
      <c r="S3157" s="73"/>
      <c r="T3157" s="102"/>
      <c r="U3157" s="103"/>
      <c r="V3157" s="104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  <c r="BH3157"/>
      <c r="BI3157"/>
      <c r="BJ3157"/>
      <c r="BK3157"/>
      <c r="BL3157"/>
      <c r="BM3157"/>
      <c r="BN3157"/>
      <c r="BO3157"/>
      <c r="BP3157"/>
      <c r="BQ3157"/>
      <c r="BR3157"/>
      <c r="BS3157"/>
      <c r="BT3157"/>
      <c r="BU3157"/>
      <c r="BV3157"/>
      <c r="BW3157"/>
      <c r="BX3157"/>
      <c r="BY3157"/>
      <c r="BZ3157"/>
      <c r="CA3157"/>
      <c r="CB3157"/>
      <c r="CC3157"/>
      <c r="CD3157"/>
      <c r="CE3157"/>
      <c r="CF3157"/>
      <c r="CG3157"/>
      <c r="CH3157"/>
      <c r="CI3157"/>
      <c r="CJ3157"/>
      <c r="CK3157"/>
      <c r="CL3157"/>
      <c r="CM3157"/>
      <c r="CN3157"/>
      <c r="CO3157"/>
      <c r="CP3157"/>
      <c r="CQ3157"/>
      <c r="CR3157"/>
      <c r="CS3157"/>
      <c r="CT3157"/>
      <c r="CU3157"/>
      <c r="CV3157"/>
      <c r="CW3157"/>
      <c r="CX3157"/>
      <c r="CY3157"/>
      <c r="CZ3157"/>
      <c r="DA3157"/>
      <c r="DB3157"/>
      <c r="DC3157"/>
      <c r="DD3157"/>
      <c r="DE3157"/>
      <c r="DF3157"/>
      <c r="DG3157"/>
      <c r="DH3157"/>
      <c r="DI3157"/>
      <c r="DJ3157"/>
      <c r="DK3157"/>
      <c r="DL3157"/>
      <c r="DM3157"/>
      <c r="DN3157"/>
      <c r="DO3157"/>
      <c r="DP3157"/>
      <c r="DQ3157"/>
      <c r="DR3157"/>
      <c r="DS3157"/>
      <c r="DT3157"/>
      <c r="DU3157"/>
      <c r="DV3157"/>
      <c r="DW3157"/>
      <c r="DX3157"/>
      <c r="DY3157"/>
      <c r="DZ3157"/>
      <c r="EA3157"/>
      <c r="EB3157"/>
      <c r="EC3157"/>
      <c r="ED3157"/>
      <c r="EE3157"/>
      <c r="EF3157"/>
      <c r="EG3157"/>
      <c r="EH3157"/>
      <c r="EI3157"/>
      <c r="EJ3157"/>
      <c r="EK3157"/>
      <c r="EL3157"/>
      <c r="EM3157"/>
      <c r="EN3157"/>
      <c r="EO3157"/>
      <c r="EP3157"/>
      <c r="EQ3157"/>
      <c r="ER3157"/>
      <c r="ES3157"/>
      <c r="ET3157"/>
      <c r="EU3157"/>
      <c r="EV3157"/>
      <c r="EW3157"/>
      <c r="EX3157"/>
      <c r="EY3157"/>
      <c r="EZ3157"/>
      <c r="FA3157"/>
      <c r="FB3157"/>
      <c r="FC3157"/>
      <c r="FD3157"/>
      <c r="FE3157"/>
      <c r="FF3157"/>
      <c r="FG3157"/>
      <c r="FH3157"/>
      <c r="FI3157"/>
      <c r="FJ3157"/>
      <c r="FK3157"/>
      <c r="FL3157"/>
      <c r="FM3157"/>
      <c r="FN3157"/>
      <c r="FO3157"/>
      <c r="FP3157"/>
      <c r="FQ3157"/>
      <c r="FR3157"/>
      <c r="FS3157"/>
      <c r="FT3157"/>
      <c r="FU3157"/>
      <c r="FV3157"/>
      <c r="FW3157"/>
      <c r="FX3157"/>
      <c r="FY3157"/>
      <c r="FZ3157"/>
      <c r="GA3157"/>
      <c r="GB3157"/>
      <c r="GC3157"/>
      <c r="GD3157"/>
      <c r="GE3157"/>
      <c r="GF3157"/>
      <c r="GG3157"/>
      <c r="GH3157"/>
      <c r="GI3157"/>
      <c r="GJ3157"/>
      <c r="GK3157"/>
      <c r="GL3157"/>
      <c r="GM3157"/>
      <c r="GN3157"/>
      <c r="GO3157"/>
      <c r="GP3157"/>
      <c r="GQ3157"/>
      <c r="GR3157"/>
      <c r="GS3157"/>
      <c r="GT3157"/>
      <c r="GU3157"/>
      <c r="GV3157"/>
      <c r="GW3157"/>
      <c r="GX3157"/>
      <c r="GY3157"/>
      <c r="GZ3157"/>
      <c r="HA3157"/>
      <c r="HB3157"/>
      <c r="HC3157"/>
      <c r="HD3157"/>
      <c r="HE3157"/>
      <c r="HF3157"/>
      <c r="HG3157"/>
      <c r="HH3157"/>
      <c r="HI3157"/>
      <c r="HJ3157"/>
      <c r="HK3157"/>
      <c r="HL3157"/>
      <c r="HM3157"/>
      <c r="HN3157"/>
      <c r="HO3157"/>
      <c r="HP3157"/>
      <c r="HQ3157"/>
      <c r="HR3157"/>
      <c r="HS3157"/>
      <c r="HT3157"/>
      <c r="HU3157"/>
      <c r="HV3157"/>
      <c r="HW3157"/>
      <c r="HX3157"/>
      <c r="HY3157"/>
      <c r="HZ3157"/>
      <c r="IA3157"/>
      <c r="IB3157"/>
      <c r="IC3157"/>
      <c r="ID3157"/>
      <c r="IE3157"/>
      <c r="IF3157"/>
      <c r="IG3157"/>
      <c r="IH3157"/>
      <c r="II3157"/>
      <c r="IJ3157"/>
      <c r="IK3157"/>
      <c r="IL3157"/>
      <c r="IM3157"/>
      <c r="IN3157"/>
      <c r="IO3157"/>
      <c r="IP3157"/>
      <c r="IQ3157"/>
      <c r="IR3157"/>
      <c r="IS3157"/>
      <c r="IT3157"/>
      <c r="IU3157"/>
      <c r="IV3157"/>
    </row>
    <row r="3158" spans="1:256" s="55" customFormat="1" ht="12" customHeight="1">
      <c r="A3158" s="217"/>
      <c r="B3158" s="65">
        <v>1</v>
      </c>
      <c r="C3158" s="66">
        <f>IF(E3158="A",1,IF(E3158="B",1,0))</f>
        <v>0</v>
      </c>
      <c r="D3158" s="664" t="s">
        <v>90</v>
      </c>
      <c r="E3158" s="667" t="s">
        <v>70</v>
      </c>
      <c r="F3158" s="664" t="s">
        <v>90</v>
      </c>
      <c r="G3158" s="78"/>
      <c r="H3158" s="96" t="s">
        <v>236</v>
      </c>
      <c r="I3158" s="107" t="s">
        <v>3767</v>
      </c>
      <c r="J3158" s="81"/>
      <c r="K3158" s="72"/>
      <c r="L3158" s="72"/>
      <c r="M3158" s="72"/>
      <c r="N3158" s="72"/>
      <c r="O3158" s="72"/>
      <c r="P3158" s="72"/>
      <c r="Q3158" s="833"/>
      <c r="R3158" s="102"/>
      <c r="S3158" s="73"/>
      <c r="T3158" s="102"/>
      <c r="U3158" s="103"/>
      <c r="V3158" s="104"/>
    </row>
    <row r="3159" spans="1:256" s="41" customFormat="1" ht="12" customHeight="1">
      <c r="A3159" s="217"/>
      <c r="B3159" s="65">
        <v>1</v>
      </c>
      <c r="C3159" s="66">
        <f>IF(E3159="A",1,IF(E3159="B",1,0))</f>
        <v>0</v>
      </c>
      <c r="D3159" s="659" t="s">
        <v>90</v>
      </c>
      <c r="E3159" s="656" t="s">
        <v>70</v>
      </c>
      <c r="F3159" s="656" t="s">
        <v>99</v>
      </c>
      <c r="G3159" s="78"/>
      <c r="H3159" s="96" t="s">
        <v>88</v>
      </c>
      <c r="I3159" s="107" t="s">
        <v>3768</v>
      </c>
      <c r="J3159" s="81"/>
      <c r="K3159" s="72"/>
      <c r="L3159" s="72"/>
      <c r="M3159" s="72"/>
      <c r="N3159" s="72"/>
      <c r="O3159" s="72"/>
      <c r="P3159" s="72"/>
      <c r="Q3159" s="833"/>
      <c r="R3159" s="102"/>
      <c r="S3159" s="73"/>
      <c r="T3159" s="102"/>
      <c r="U3159" s="103"/>
      <c r="V3159" s="104"/>
      <c r="W3159" s="109"/>
      <c r="X3159" s="109"/>
      <c r="Y3159" s="109"/>
      <c r="Z3159" s="109"/>
      <c r="AA3159" s="109"/>
      <c r="AB3159" s="109"/>
      <c r="AC3159" s="109"/>
      <c r="AD3159" s="109"/>
      <c r="AE3159" s="109"/>
      <c r="AF3159" s="109"/>
      <c r="AG3159" s="109"/>
      <c r="AH3159" s="109"/>
      <c r="AI3159" s="109"/>
      <c r="AJ3159" s="109"/>
      <c r="AK3159" s="109"/>
      <c r="AL3159" s="109"/>
      <c r="AM3159" s="109"/>
      <c r="AN3159" s="109"/>
      <c r="AO3159" s="109"/>
      <c r="AP3159" s="109"/>
      <c r="AQ3159" s="109"/>
      <c r="AR3159" s="109"/>
      <c r="AS3159" s="109"/>
      <c r="AT3159" s="109"/>
      <c r="AU3159" s="109"/>
      <c r="AV3159" s="109"/>
      <c r="AW3159" s="109"/>
      <c r="AX3159" s="109"/>
      <c r="AY3159" s="109"/>
      <c r="AZ3159" s="109"/>
      <c r="BA3159" s="109"/>
      <c r="BB3159" s="109"/>
      <c r="BC3159" s="109"/>
      <c r="BD3159" s="109"/>
      <c r="BE3159" s="109"/>
      <c r="BF3159" s="109"/>
      <c r="BG3159" s="109"/>
      <c r="BH3159" s="109"/>
      <c r="BI3159" s="109"/>
      <c r="BJ3159" s="109"/>
      <c r="BK3159" s="109"/>
      <c r="BL3159" s="109"/>
      <c r="BM3159" s="109"/>
      <c r="BN3159" s="109"/>
      <c r="BO3159" s="109"/>
      <c r="BP3159" s="109"/>
      <c r="BQ3159" s="109"/>
      <c r="BR3159" s="109"/>
      <c r="BS3159" s="109"/>
      <c r="BT3159" s="109"/>
      <c r="BU3159" s="109"/>
      <c r="BV3159" s="109"/>
      <c r="BW3159" s="109"/>
      <c r="BX3159" s="109"/>
      <c r="BY3159" s="109"/>
      <c r="BZ3159" s="109"/>
      <c r="CA3159" s="109"/>
      <c r="CB3159" s="109"/>
      <c r="CC3159" s="109"/>
      <c r="CD3159" s="109"/>
      <c r="CE3159" s="109"/>
      <c r="CF3159" s="109"/>
      <c r="CG3159" s="109"/>
      <c r="CH3159" s="109"/>
      <c r="CI3159" s="109"/>
      <c r="CJ3159" s="109"/>
      <c r="CK3159" s="109"/>
      <c r="CL3159" s="109"/>
      <c r="CM3159" s="109"/>
      <c r="CN3159" s="109"/>
      <c r="CO3159" s="109"/>
      <c r="CP3159" s="109"/>
      <c r="CQ3159" s="109"/>
      <c r="CR3159" s="109"/>
      <c r="CS3159" s="109"/>
      <c r="CT3159" s="109"/>
      <c r="CU3159" s="109"/>
      <c r="CV3159" s="109"/>
      <c r="CW3159" s="109"/>
      <c r="CX3159" s="109"/>
      <c r="CY3159" s="109"/>
      <c r="CZ3159" s="109"/>
      <c r="DA3159" s="109"/>
      <c r="DB3159" s="109"/>
      <c r="DC3159" s="109"/>
      <c r="DD3159" s="109"/>
      <c r="DE3159" s="109"/>
      <c r="DF3159" s="109"/>
      <c r="DG3159" s="109"/>
      <c r="DH3159" s="109"/>
      <c r="DI3159" s="109"/>
      <c r="DJ3159" s="109"/>
      <c r="DK3159" s="109"/>
      <c r="DL3159" s="109"/>
      <c r="DM3159" s="109"/>
      <c r="DN3159" s="109"/>
      <c r="DO3159" s="109"/>
      <c r="DP3159" s="109"/>
      <c r="DQ3159" s="109"/>
      <c r="DR3159" s="109"/>
      <c r="DS3159" s="109"/>
      <c r="DT3159" s="109"/>
      <c r="DU3159" s="109"/>
      <c r="DV3159" s="109"/>
      <c r="DW3159" s="109"/>
      <c r="DX3159" s="109"/>
      <c r="DY3159" s="109"/>
      <c r="DZ3159" s="109"/>
      <c r="EA3159" s="109"/>
      <c r="EB3159" s="109"/>
      <c r="EC3159" s="109"/>
      <c r="ED3159" s="109"/>
      <c r="EE3159" s="109"/>
      <c r="EF3159" s="109"/>
      <c r="EG3159" s="109"/>
      <c r="EH3159" s="109"/>
      <c r="EI3159" s="109"/>
      <c r="EJ3159" s="109"/>
      <c r="EK3159" s="109"/>
      <c r="EL3159" s="109"/>
      <c r="EM3159" s="109"/>
      <c r="EN3159" s="109"/>
      <c r="EO3159" s="109"/>
      <c r="EP3159" s="109"/>
      <c r="EQ3159" s="109"/>
      <c r="ER3159" s="109"/>
      <c r="ES3159" s="109"/>
      <c r="ET3159" s="109"/>
      <c r="EU3159" s="109"/>
      <c r="EV3159" s="109"/>
      <c r="EW3159" s="109"/>
      <c r="EX3159" s="109"/>
      <c r="EY3159" s="109"/>
      <c r="EZ3159" s="109"/>
      <c r="FA3159" s="109"/>
      <c r="FB3159" s="109"/>
      <c r="FC3159" s="109"/>
      <c r="FD3159" s="109"/>
      <c r="FE3159" s="109"/>
      <c r="FF3159" s="109"/>
      <c r="FG3159" s="109"/>
      <c r="FH3159" s="109"/>
      <c r="FI3159" s="109"/>
      <c r="FJ3159" s="109"/>
      <c r="FK3159" s="109"/>
      <c r="FL3159" s="109"/>
      <c r="FM3159" s="109"/>
      <c r="FN3159" s="109"/>
      <c r="FO3159" s="109"/>
      <c r="FP3159" s="109"/>
      <c r="FQ3159" s="109"/>
      <c r="FR3159" s="109"/>
      <c r="FS3159" s="109"/>
      <c r="FT3159" s="109"/>
      <c r="FU3159" s="109"/>
      <c r="FV3159" s="109"/>
      <c r="FW3159" s="109"/>
      <c r="FX3159" s="109"/>
      <c r="FY3159" s="109"/>
      <c r="FZ3159" s="109"/>
      <c r="GA3159" s="109"/>
      <c r="GB3159" s="109"/>
      <c r="GC3159" s="109"/>
      <c r="GD3159" s="109"/>
      <c r="GE3159" s="109"/>
      <c r="GF3159" s="109"/>
      <c r="GG3159" s="109"/>
      <c r="GH3159" s="109"/>
      <c r="GI3159" s="109"/>
      <c r="GJ3159" s="109"/>
      <c r="GK3159" s="109"/>
      <c r="GL3159" s="109"/>
      <c r="GM3159" s="109"/>
      <c r="GN3159" s="109"/>
      <c r="GO3159" s="109"/>
      <c r="GP3159" s="109"/>
      <c r="GQ3159" s="109"/>
      <c r="GR3159" s="109"/>
      <c r="GS3159" s="109"/>
      <c r="GT3159" s="109"/>
      <c r="GU3159" s="109"/>
      <c r="GV3159" s="109"/>
      <c r="GW3159" s="109"/>
      <c r="GX3159" s="109"/>
      <c r="GY3159" s="109"/>
      <c r="GZ3159" s="109"/>
      <c r="HA3159" s="109"/>
      <c r="HB3159" s="109"/>
      <c r="HC3159" s="109"/>
      <c r="HD3159" s="109"/>
      <c r="HE3159" s="109"/>
      <c r="HF3159" s="109"/>
      <c r="HG3159" s="109"/>
      <c r="HH3159" s="109"/>
      <c r="HI3159" s="109"/>
      <c r="HJ3159" s="109"/>
      <c r="HK3159" s="109"/>
      <c r="HL3159" s="109"/>
      <c r="HM3159" s="109"/>
      <c r="HN3159" s="109"/>
      <c r="HO3159" s="109"/>
      <c r="HP3159" s="109"/>
      <c r="HQ3159" s="109"/>
      <c r="HR3159" s="109"/>
      <c r="HS3159" s="109"/>
      <c r="HT3159" s="109"/>
      <c r="HU3159" s="109"/>
      <c r="HV3159" s="109"/>
      <c r="HW3159" s="109"/>
      <c r="HX3159" s="109"/>
      <c r="HY3159" s="109"/>
      <c r="HZ3159" s="109"/>
      <c r="IA3159" s="109"/>
      <c r="IB3159" s="109"/>
      <c r="IC3159" s="109"/>
      <c r="ID3159" s="109"/>
      <c r="IE3159" s="109"/>
      <c r="IF3159" s="109"/>
      <c r="IG3159" s="109"/>
      <c r="IH3159" s="109"/>
      <c r="II3159" s="109"/>
      <c r="IJ3159" s="109"/>
      <c r="IK3159" s="109"/>
      <c r="IL3159" s="109"/>
      <c r="IM3159" s="109"/>
      <c r="IN3159" s="109"/>
      <c r="IO3159" s="109"/>
      <c r="IP3159" s="109"/>
      <c r="IQ3159" s="109"/>
      <c r="IR3159" s="109"/>
      <c r="IS3159" s="109"/>
      <c r="IT3159" s="109"/>
      <c r="IU3159" s="109"/>
      <c r="IV3159" s="109"/>
    </row>
    <row r="3160" spans="1:256" s="41" customFormat="1" ht="12" customHeight="1">
      <c r="A3160" s="217"/>
      <c r="B3160" s="65">
        <v>1</v>
      </c>
      <c r="C3160" s="66">
        <f>IF(E3160="A",4,IF(E3160="B",3,IF(E3160="C",2,IF(E3160="D",1,0))))</f>
        <v>1</v>
      </c>
      <c r="D3160" s="76" t="s">
        <v>87</v>
      </c>
      <c r="E3160" s="99" t="s">
        <v>70</v>
      </c>
      <c r="F3160" s="99" t="s">
        <v>99</v>
      </c>
      <c r="G3160" s="78"/>
      <c r="H3160" s="96" t="s">
        <v>101</v>
      </c>
      <c r="I3160" s="107" t="s">
        <v>949</v>
      </c>
      <c r="J3160" s="81" t="s">
        <v>6111</v>
      </c>
      <c r="K3160" s="72"/>
      <c r="L3160" s="72"/>
      <c r="M3160" s="72"/>
      <c r="N3160" s="72"/>
      <c r="O3160" s="72"/>
      <c r="P3160" s="72"/>
      <c r="Q3160" s="833"/>
      <c r="R3160" s="102"/>
      <c r="S3160" s="73"/>
      <c r="T3160" s="102"/>
      <c r="U3160" s="103"/>
      <c r="V3160" s="104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  <c r="BH3160"/>
      <c r="BI3160"/>
      <c r="BJ3160"/>
      <c r="BK3160"/>
      <c r="BL3160"/>
      <c r="BM3160"/>
      <c r="BN3160"/>
      <c r="BO3160"/>
      <c r="BP3160"/>
      <c r="BQ3160"/>
      <c r="BR3160"/>
      <c r="BS3160"/>
      <c r="BT3160"/>
      <c r="BU3160"/>
      <c r="BV3160"/>
      <c r="BW3160"/>
      <c r="BX3160"/>
      <c r="BY3160"/>
      <c r="BZ3160"/>
      <c r="CA3160"/>
      <c r="CB3160"/>
      <c r="CC3160"/>
      <c r="CD3160"/>
      <c r="CE3160"/>
      <c r="CF3160"/>
      <c r="CG3160"/>
      <c r="CH3160"/>
      <c r="CI3160"/>
      <c r="CJ3160"/>
      <c r="CK3160"/>
      <c r="CL3160"/>
      <c r="CM3160"/>
      <c r="CN3160"/>
      <c r="CO3160"/>
      <c r="CP3160"/>
      <c r="CQ3160"/>
      <c r="CR3160"/>
      <c r="CS3160"/>
      <c r="CT3160"/>
      <c r="CU3160"/>
      <c r="CV3160"/>
      <c r="CW3160"/>
      <c r="CX3160"/>
      <c r="CY3160"/>
      <c r="CZ3160"/>
      <c r="DA3160"/>
      <c r="DB3160"/>
      <c r="DC3160"/>
      <c r="DD3160"/>
      <c r="DE3160"/>
      <c r="DF3160"/>
      <c r="DG3160"/>
      <c r="DH3160"/>
      <c r="DI3160"/>
      <c r="DJ3160"/>
      <c r="DK3160"/>
      <c r="DL3160"/>
      <c r="DM3160"/>
      <c r="DN3160"/>
      <c r="DO3160"/>
      <c r="DP3160"/>
      <c r="DQ3160"/>
      <c r="DR3160"/>
      <c r="DS3160"/>
      <c r="DT3160"/>
      <c r="DU3160"/>
      <c r="DV3160"/>
      <c r="DW3160"/>
      <c r="DX3160"/>
      <c r="DY3160"/>
      <c r="DZ3160"/>
      <c r="EA3160"/>
      <c r="EB3160"/>
      <c r="EC3160"/>
      <c r="ED3160"/>
      <c r="EE3160"/>
      <c r="EF3160"/>
      <c r="EG3160"/>
      <c r="EH3160"/>
      <c r="EI3160"/>
      <c r="EJ3160"/>
      <c r="EK3160"/>
      <c r="EL3160"/>
      <c r="EM3160"/>
      <c r="EN3160"/>
      <c r="EO3160"/>
      <c r="EP3160"/>
      <c r="EQ3160"/>
      <c r="ER3160"/>
      <c r="ES3160"/>
      <c r="ET3160"/>
      <c r="EU3160"/>
      <c r="EV3160"/>
      <c r="EW3160"/>
      <c r="EX3160"/>
      <c r="EY3160"/>
      <c r="EZ3160"/>
      <c r="FA3160"/>
      <c r="FB3160"/>
      <c r="FC3160"/>
      <c r="FD3160"/>
      <c r="FE3160"/>
      <c r="FF3160"/>
      <c r="FG3160"/>
      <c r="FH3160"/>
      <c r="FI3160"/>
      <c r="FJ3160"/>
      <c r="FK3160"/>
      <c r="FL3160"/>
      <c r="FM3160"/>
      <c r="FN3160"/>
      <c r="FO3160"/>
      <c r="FP3160"/>
      <c r="FQ3160"/>
      <c r="FR3160"/>
      <c r="FS3160"/>
      <c r="FT3160"/>
      <c r="FU3160"/>
      <c r="FV3160"/>
      <c r="FW3160"/>
      <c r="FX3160"/>
      <c r="FY3160"/>
      <c r="FZ3160"/>
      <c r="GA3160"/>
      <c r="GB3160"/>
      <c r="GC3160"/>
      <c r="GD3160"/>
      <c r="GE3160"/>
      <c r="GF3160"/>
      <c r="GG3160"/>
      <c r="GH3160"/>
      <c r="GI3160"/>
      <c r="GJ3160"/>
      <c r="GK3160"/>
      <c r="GL3160"/>
      <c r="GM3160"/>
      <c r="GN3160"/>
      <c r="GO3160"/>
      <c r="GP3160"/>
      <c r="GQ3160"/>
      <c r="GR3160"/>
      <c r="GS3160"/>
      <c r="GT3160"/>
      <c r="GU3160"/>
      <c r="GV3160"/>
      <c r="GW3160"/>
      <c r="GX3160"/>
      <c r="GY3160"/>
      <c r="GZ3160"/>
      <c r="HA3160"/>
      <c r="HB3160"/>
      <c r="HC3160"/>
      <c r="HD3160"/>
      <c r="HE3160"/>
      <c r="HF3160"/>
      <c r="HG3160"/>
      <c r="HH3160"/>
      <c r="HI3160"/>
      <c r="HJ3160"/>
      <c r="HK3160"/>
      <c r="HL3160"/>
      <c r="HM3160"/>
      <c r="HN3160"/>
      <c r="HO3160"/>
      <c r="HP3160"/>
      <c r="HQ3160"/>
      <c r="HR3160"/>
      <c r="HS3160"/>
      <c r="HT3160"/>
      <c r="HU3160"/>
      <c r="HV3160"/>
      <c r="HW3160"/>
      <c r="HX3160"/>
      <c r="HY3160"/>
      <c r="HZ3160"/>
      <c r="IA3160"/>
      <c r="IB3160"/>
      <c r="IC3160"/>
      <c r="ID3160"/>
      <c r="IE3160"/>
      <c r="IF3160"/>
      <c r="IG3160"/>
      <c r="IH3160"/>
      <c r="II3160"/>
      <c r="IJ3160"/>
      <c r="IK3160"/>
      <c r="IL3160"/>
      <c r="IM3160"/>
      <c r="IN3160"/>
      <c r="IO3160"/>
      <c r="IP3160"/>
      <c r="IQ3160"/>
      <c r="IR3160"/>
      <c r="IS3160"/>
      <c r="IT3160"/>
      <c r="IU3160"/>
      <c r="IV3160"/>
    </row>
    <row r="3161" spans="1:256" s="55" customFormat="1" ht="12" customHeight="1">
      <c r="A3161" s="217"/>
      <c r="B3161" s="65">
        <v>1</v>
      </c>
      <c r="C3161" s="66">
        <f>IF(E3161="A",1,IF(E3161="B",1,0))</f>
        <v>0</v>
      </c>
      <c r="D3161" s="76" t="s">
        <v>87</v>
      </c>
      <c r="E3161" s="77" t="s">
        <v>90</v>
      </c>
      <c r="F3161" s="99" t="s">
        <v>99</v>
      </c>
      <c r="G3161" s="78"/>
      <c r="H3161" s="96" t="s">
        <v>94</v>
      </c>
      <c r="I3161" s="107" t="s">
        <v>3769</v>
      </c>
      <c r="J3161" s="81"/>
      <c r="K3161" s="72"/>
      <c r="L3161" s="72"/>
      <c r="M3161" s="72"/>
      <c r="N3161" s="72"/>
      <c r="O3161" s="72"/>
      <c r="P3161" s="72"/>
      <c r="Q3161" s="833"/>
      <c r="R3161" s="102"/>
      <c r="S3161" s="73"/>
      <c r="T3161" s="102"/>
      <c r="U3161" s="103"/>
      <c r="V3161" s="104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  <c r="BH3161"/>
      <c r="BI3161"/>
      <c r="BJ3161"/>
      <c r="BK3161"/>
      <c r="BL3161"/>
      <c r="BM3161"/>
      <c r="BN3161"/>
      <c r="BO3161"/>
      <c r="BP3161"/>
      <c r="BQ3161"/>
      <c r="BR3161"/>
      <c r="BS3161"/>
      <c r="BT3161"/>
      <c r="BU3161"/>
      <c r="BV3161"/>
      <c r="BW3161"/>
      <c r="BX3161"/>
      <c r="BY3161"/>
      <c r="BZ3161"/>
      <c r="CA3161"/>
      <c r="CB3161"/>
      <c r="CC3161"/>
      <c r="CD3161"/>
      <c r="CE3161"/>
      <c r="CF3161"/>
      <c r="CG3161"/>
      <c r="CH3161"/>
      <c r="CI3161"/>
      <c r="CJ3161"/>
      <c r="CK3161"/>
      <c r="CL3161"/>
      <c r="CM3161"/>
      <c r="CN3161"/>
      <c r="CO3161"/>
      <c r="CP3161"/>
      <c r="CQ3161"/>
      <c r="CR3161"/>
      <c r="CS3161"/>
      <c r="CT3161"/>
      <c r="CU3161"/>
      <c r="CV3161"/>
      <c r="CW3161"/>
      <c r="CX3161"/>
      <c r="CY3161"/>
      <c r="CZ3161"/>
      <c r="DA3161"/>
      <c r="DB3161"/>
      <c r="DC3161"/>
      <c r="DD3161"/>
      <c r="DE3161"/>
      <c r="DF3161"/>
      <c r="DG3161"/>
      <c r="DH3161"/>
      <c r="DI3161"/>
      <c r="DJ3161"/>
      <c r="DK3161"/>
      <c r="DL3161"/>
      <c r="DM3161"/>
      <c r="DN3161"/>
      <c r="DO3161"/>
      <c r="DP3161"/>
      <c r="DQ3161"/>
      <c r="DR3161"/>
      <c r="DS3161"/>
      <c r="DT3161"/>
      <c r="DU3161"/>
      <c r="DV3161"/>
      <c r="DW3161"/>
      <c r="DX3161"/>
      <c r="DY3161"/>
      <c r="DZ3161"/>
      <c r="EA3161"/>
      <c r="EB3161"/>
      <c r="EC3161"/>
      <c r="ED3161"/>
      <c r="EE3161"/>
      <c r="EF3161"/>
      <c r="EG3161"/>
      <c r="EH3161"/>
      <c r="EI3161"/>
      <c r="EJ3161"/>
      <c r="EK3161"/>
      <c r="EL3161"/>
      <c r="EM3161"/>
      <c r="EN3161"/>
      <c r="EO3161"/>
      <c r="EP3161"/>
      <c r="EQ3161"/>
      <c r="ER3161"/>
      <c r="ES3161"/>
      <c r="ET3161"/>
      <c r="EU3161"/>
      <c r="EV3161"/>
      <c r="EW3161"/>
      <c r="EX3161"/>
      <c r="EY3161"/>
      <c r="EZ3161"/>
      <c r="FA3161"/>
      <c r="FB3161"/>
      <c r="FC3161"/>
      <c r="FD3161"/>
      <c r="FE3161"/>
      <c r="FF3161"/>
      <c r="FG3161"/>
      <c r="FH3161"/>
      <c r="FI3161"/>
      <c r="FJ3161"/>
      <c r="FK3161"/>
      <c r="FL3161"/>
      <c r="FM3161"/>
      <c r="FN3161"/>
      <c r="FO3161"/>
      <c r="FP3161"/>
      <c r="FQ3161"/>
      <c r="FR3161"/>
      <c r="FS3161"/>
      <c r="FT3161"/>
      <c r="FU3161"/>
      <c r="FV3161"/>
      <c r="FW3161"/>
      <c r="FX3161"/>
      <c r="FY3161"/>
      <c r="FZ3161"/>
      <c r="GA3161"/>
      <c r="GB3161"/>
      <c r="GC3161"/>
      <c r="GD3161"/>
      <c r="GE3161"/>
      <c r="GF3161"/>
      <c r="GG3161"/>
      <c r="GH3161"/>
      <c r="GI3161"/>
      <c r="GJ3161"/>
      <c r="GK3161"/>
      <c r="GL3161"/>
      <c r="GM3161"/>
      <c r="GN3161"/>
      <c r="GO3161"/>
      <c r="GP3161"/>
      <c r="GQ3161"/>
      <c r="GR3161"/>
      <c r="GS3161"/>
      <c r="GT3161"/>
      <c r="GU3161"/>
      <c r="GV3161"/>
      <c r="GW3161"/>
      <c r="GX3161"/>
      <c r="GY3161"/>
      <c r="GZ3161"/>
      <c r="HA3161"/>
      <c r="HB3161"/>
      <c r="HC3161"/>
      <c r="HD3161"/>
      <c r="HE3161"/>
      <c r="HF3161"/>
      <c r="HG3161"/>
      <c r="HH3161"/>
      <c r="HI3161"/>
      <c r="HJ3161"/>
      <c r="HK3161"/>
      <c r="HL3161"/>
      <c r="HM3161"/>
      <c r="HN3161"/>
      <c r="HO3161"/>
      <c r="HP3161"/>
      <c r="HQ3161"/>
      <c r="HR3161"/>
      <c r="HS3161"/>
      <c r="HT3161"/>
      <c r="HU3161"/>
      <c r="HV3161"/>
      <c r="HW3161"/>
      <c r="HX3161"/>
      <c r="HY3161"/>
      <c r="HZ3161"/>
      <c r="IA3161"/>
      <c r="IB3161"/>
      <c r="IC3161"/>
      <c r="ID3161"/>
      <c r="IE3161"/>
      <c r="IF3161"/>
      <c r="IG3161"/>
      <c r="IH3161"/>
      <c r="II3161"/>
      <c r="IJ3161"/>
      <c r="IK3161"/>
      <c r="IL3161"/>
      <c r="IM3161"/>
      <c r="IN3161"/>
      <c r="IO3161"/>
      <c r="IP3161"/>
      <c r="IQ3161"/>
      <c r="IR3161"/>
      <c r="IS3161"/>
      <c r="IT3161"/>
      <c r="IU3161"/>
      <c r="IV3161"/>
    </row>
    <row r="3162" spans="1:256" s="55" customFormat="1" ht="12" customHeight="1">
      <c r="A3162" s="217"/>
      <c r="B3162" s="65">
        <v>1</v>
      </c>
      <c r="C3162" s="66">
        <f>IF(E3162="A",1,IF(E3162="B",1,0))</f>
        <v>1</v>
      </c>
      <c r="D3162" s="77" t="s">
        <v>90</v>
      </c>
      <c r="E3162" s="76" t="s">
        <v>87</v>
      </c>
      <c r="F3162" s="76" t="s">
        <v>87</v>
      </c>
      <c r="G3162" s="78"/>
      <c r="H3162" s="96" t="s">
        <v>140</v>
      </c>
      <c r="I3162" s="107" t="s">
        <v>3770</v>
      </c>
      <c r="J3162" s="81"/>
      <c r="K3162" s="72"/>
      <c r="L3162" s="72"/>
      <c r="M3162" s="72"/>
      <c r="N3162" s="72"/>
      <c r="O3162" s="72"/>
      <c r="P3162" s="72"/>
      <c r="Q3162" s="833"/>
      <c r="R3162" s="102"/>
      <c r="S3162" s="73"/>
      <c r="T3162" s="102"/>
      <c r="U3162" s="103"/>
      <c r="V3162" s="104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  <c r="BH3162"/>
      <c r="BI3162"/>
      <c r="BJ3162"/>
      <c r="BK3162"/>
      <c r="BL3162"/>
      <c r="BM3162"/>
      <c r="BN3162"/>
      <c r="BO3162"/>
      <c r="BP3162"/>
      <c r="BQ3162"/>
      <c r="BR3162"/>
      <c r="BS3162"/>
      <c r="BT3162"/>
      <c r="BU3162"/>
      <c r="BV3162"/>
      <c r="BW3162"/>
      <c r="BX3162"/>
      <c r="BY3162"/>
      <c r="BZ3162"/>
      <c r="CA3162"/>
      <c r="CB3162"/>
      <c r="CC3162"/>
      <c r="CD3162"/>
      <c r="CE3162"/>
      <c r="CF3162"/>
      <c r="CG3162"/>
      <c r="CH3162"/>
      <c r="CI3162"/>
      <c r="CJ3162"/>
      <c r="CK3162"/>
      <c r="CL3162"/>
      <c r="CM3162"/>
      <c r="CN3162"/>
      <c r="CO3162"/>
      <c r="CP3162"/>
      <c r="CQ3162"/>
      <c r="CR3162"/>
      <c r="CS3162"/>
      <c r="CT3162"/>
      <c r="CU3162"/>
      <c r="CV3162"/>
      <c r="CW3162"/>
      <c r="CX3162"/>
      <c r="CY3162"/>
      <c r="CZ3162"/>
      <c r="DA3162"/>
      <c r="DB3162"/>
      <c r="DC3162"/>
      <c r="DD3162"/>
      <c r="DE3162"/>
      <c r="DF3162"/>
      <c r="DG3162"/>
      <c r="DH3162"/>
      <c r="DI3162"/>
      <c r="DJ3162"/>
      <c r="DK3162"/>
      <c r="DL3162"/>
      <c r="DM3162"/>
      <c r="DN3162"/>
      <c r="DO3162"/>
      <c r="DP3162"/>
      <c r="DQ3162"/>
      <c r="DR3162"/>
      <c r="DS3162"/>
      <c r="DT3162"/>
      <c r="DU3162"/>
      <c r="DV3162"/>
      <c r="DW3162"/>
      <c r="DX3162"/>
      <c r="DY3162"/>
      <c r="DZ3162"/>
      <c r="EA3162"/>
      <c r="EB3162"/>
      <c r="EC3162"/>
      <c r="ED3162"/>
      <c r="EE3162"/>
      <c r="EF3162"/>
      <c r="EG3162"/>
      <c r="EH3162"/>
      <c r="EI3162"/>
      <c r="EJ3162"/>
      <c r="EK3162"/>
      <c r="EL3162"/>
      <c r="EM3162"/>
      <c r="EN3162"/>
      <c r="EO3162"/>
      <c r="EP3162"/>
      <c r="EQ3162"/>
      <c r="ER3162"/>
      <c r="ES3162"/>
      <c r="ET3162"/>
      <c r="EU3162"/>
      <c r="EV3162"/>
      <c r="EW3162"/>
      <c r="EX3162"/>
      <c r="EY3162"/>
      <c r="EZ3162"/>
      <c r="FA3162"/>
      <c r="FB3162"/>
      <c r="FC3162"/>
      <c r="FD3162"/>
      <c r="FE3162"/>
      <c r="FF3162"/>
      <c r="FG3162"/>
      <c r="FH3162"/>
      <c r="FI3162"/>
      <c r="FJ3162"/>
      <c r="FK3162"/>
      <c r="FL3162"/>
      <c r="FM3162"/>
      <c r="FN3162"/>
      <c r="FO3162"/>
      <c r="FP3162"/>
      <c r="FQ3162"/>
      <c r="FR3162"/>
      <c r="FS3162"/>
      <c r="FT3162"/>
      <c r="FU3162"/>
      <c r="FV3162"/>
      <c r="FW3162"/>
      <c r="FX3162"/>
      <c r="FY3162"/>
      <c r="FZ3162"/>
      <c r="GA3162"/>
      <c r="GB3162"/>
      <c r="GC3162"/>
      <c r="GD3162"/>
      <c r="GE3162"/>
      <c r="GF3162"/>
      <c r="GG3162"/>
      <c r="GH3162"/>
      <c r="GI3162"/>
      <c r="GJ3162"/>
      <c r="GK3162"/>
      <c r="GL3162"/>
      <c r="GM3162"/>
      <c r="GN3162"/>
      <c r="GO3162"/>
      <c r="GP3162"/>
      <c r="GQ3162"/>
      <c r="GR3162"/>
      <c r="GS3162"/>
      <c r="GT3162"/>
      <c r="GU3162"/>
      <c r="GV3162"/>
      <c r="GW3162"/>
      <c r="GX3162"/>
      <c r="GY3162"/>
      <c r="GZ3162"/>
      <c r="HA3162"/>
      <c r="HB3162"/>
      <c r="HC3162"/>
      <c r="HD3162"/>
      <c r="HE3162"/>
      <c r="HF3162"/>
      <c r="HG3162"/>
      <c r="HH3162"/>
      <c r="HI3162"/>
      <c r="HJ3162"/>
      <c r="HK3162"/>
      <c r="HL3162"/>
      <c r="HM3162"/>
      <c r="HN3162"/>
      <c r="HO3162"/>
      <c r="HP3162"/>
      <c r="HQ3162"/>
      <c r="HR3162"/>
      <c r="HS3162"/>
      <c r="HT3162"/>
      <c r="HU3162"/>
      <c r="HV3162"/>
      <c r="HW3162"/>
      <c r="HX3162"/>
      <c r="HY3162"/>
      <c r="HZ3162"/>
      <c r="IA3162"/>
      <c r="IB3162"/>
      <c r="IC3162"/>
      <c r="ID3162"/>
      <c r="IE3162"/>
      <c r="IF3162"/>
      <c r="IG3162"/>
      <c r="IH3162"/>
      <c r="II3162"/>
      <c r="IJ3162"/>
      <c r="IK3162"/>
      <c r="IL3162"/>
      <c r="IM3162"/>
      <c r="IN3162"/>
      <c r="IO3162"/>
      <c r="IP3162"/>
      <c r="IQ3162"/>
      <c r="IR3162"/>
      <c r="IS3162"/>
      <c r="IT3162"/>
      <c r="IU3162"/>
      <c r="IV3162"/>
    </row>
    <row r="3163" spans="1:256" s="561" customFormat="1" ht="12.5">
      <c r="A3163" s="217"/>
      <c r="B3163" s="65">
        <v>1</v>
      </c>
      <c r="C3163" s="66">
        <f>IF(E3163="A",1,IF(E3163="B",1,0))</f>
        <v>1</v>
      </c>
      <c r="D3163" s="99" t="s">
        <v>70</v>
      </c>
      <c r="E3163" s="76" t="s">
        <v>87</v>
      </c>
      <c r="F3163" s="99" t="s">
        <v>70</v>
      </c>
      <c r="G3163" s="78"/>
      <c r="H3163" s="96" t="s">
        <v>140</v>
      </c>
      <c r="I3163" s="107" t="s">
        <v>3771</v>
      </c>
      <c r="J3163" s="81"/>
      <c r="K3163" s="72"/>
      <c r="L3163" s="72"/>
      <c r="M3163" s="72"/>
      <c r="N3163" s="72"/>
      <c r="O3163" s="72"/>
      <c r="P3163" s="72"/>
      <c r="Q3163" s="833"/>
      <c r="R3163" s="102"/>
      <c r="S3163" s="73"/>
      <c r="T3163" s="102"/>
      <c r="U3163" s="103"/>
      <c r="V3163" s="104"/>
      <c r="W3163" s="109"/>
      <c r="X3163" s="109"/>
      <c r="Y3163" s="109"/>
      <c r="Z3163" s="109"/>
      <c r="AA3163" s="109"/>
      <c r="AB3163" s="109"/>
      <c r="AC3163" s="109"/>
      <c r="AD3163" s="109"/>
      <c r="AE3163" s="109"/>
      <c r="AF3163" s="109"/>
      <c r="AG3163" s="109"/>
      <c r="AH3163" s="109"/>
      <c r="AI3163" s="109"/>
      <c r="AJ3163" s="109"/>
      <c r="AK3163" s="109"/>
      <c r="AL3163" s="109"/>
      <c r="AM3163" s="109"/>
      <c r="AN3163" s="109"/>
      <c r="AO3163" s="109"/>
      <c r="AP3163" s="109"/>
      <c r="AQ3163" s="109"/>
      <c r="AR3163" s="109"/>
      <c r="AS3163" s="109"/>
      <c r="AT3163" s="109"/>
      <c r="AU3163" s="109"/>
      <c r="AV3163" s="109"/>
      <c r="AW3163" s="109"/>
      <c r="AX3163" s="109"/>
      <c r="AY3163" s="109"/>
      <c r="AZ3163" s="109"/>
      <c r="BA3163" s="109"/>
      <c r="BB3163" s="109"/>
      <c r="BC3163" s="109"/>
      <c r="BD3163" s="109"/>
      <c r="BE3163" s="109"/>
      <c r="BF3163" s="109"/>
      <c r="BG3163" s="109"/>
      <c r="BH3163" s="109"/>
      <c r="BI3163" s="109"/>
      <c r="BJ3163" s="109"/>
      <c r="BK3163" s="109"/>
      <c r="BL3163" s="109"/>
      <c r="BM3163" s="109"/>
      <c r="BN3163" s="109"/>
      <c r="BO3163" s="109"/>
      <c r="BP3163" s="109"/>
      <c r="BQ3163" s="109"/>
      <c r="BR3163" s="109"/>
      <c r="BS3163" s="109"/>
      <c r="BT3163" s="109"/>
      <c r="BU3163" s="109"/>
      <c r="BV3163" s="109"/>
      <c r="BW3163" s="109"/>
      <c r="BX3163" s="109"/>
      <c r="BY3163" s="109"/>
      <c r="BZ3163" s="109"/>
      <c r="CA3163" s="109"/>
      <c r="CB3163" s="109"/>
      <c r="CC3163" s="109"/>
      <c r="CD3163" s="109"/>
      <c r="CE3163" s="109"/>
      <c r="CF3163" s="109"/>
      <c r="CG3163" s="109"/>
      <c r="CH3163" s="109"/>
      <c r="CI3163" s="109"/>
      <c r="CJ3163" s="109"/>
      <c r="CK3163" s="109"/>
      <c r="CL3163" s="109"/>
      <c r="CM3163" s="109"/>
      <c r="CN3163" s="109"/>
      <c r="CO3163" s="109"/>
      <c r="CP3163" s="109"/>
      <c r="CQ3163" s="109"/>
      <c r="CR3163" s="109"/>
      <c r="CS3163" s="109"/>
      <c r="CT3163" s="109"/>
      <c r="CU3163" s="109"/>
      <c r="CV3163" s="109"/>
      <c r="CW3163" s="109"/>
      <c r="CX3163" s="109"/>
      <c r="CY3163" s="109"/>
      <c r="CZ3163" s="109"/>
      <c r="DA3163" s="109"/>
      <c r="DB3163" s="109"/>
      <c r="DC3163" s="109"/>
      <c r="DD3163" s="109"/>
      <c r="DE3163" s="109"/>
      <c r="DF3163" s="109"/>
      <c r="DG3163" s="109"/>
      <c r="DH3163" s="109"/>
      <c r="DI3163" s="109"/>
      <c r="DJ3163" s="109"/>
      <c r="DK3163" s="109"/>
      <c r="DL3163" s="109"/>
      <c r="DM3163" s="109"/>
      <c r="DN3163" s="109"/>
      <c r="DO3163" s="109"/>
      <c r="DP3163" s="109"/>
      <c r="DQ3163" s="109"/>
      <c r="DR3163" s="109"/>
      <c r="DS3163" s="109"/>
      <c r="DT3163" s="109"/>
      <c r="DU3163" s="109"/>
      <c r="DV3163" s="109"/>
      <c r="DW3163" s="109"/>
      <c r="DX3163" s="109"/>
      <c r="DY3163" s="109"/>
      <c r="DZ3163" s="109"/>
      <c r="EA3163" s="109"/>
      <c r="EB3163" s="109"/>
      <c r="EC3163" s="109"/>
      <c r="ED3163" s="109"/>
      <c r="EE3163" s="109"/>
      <c r="EF3163" s="109"/>
      <c r="EG3163" s="109"/>
      <c r="EH3163" s="109"/>
      <c r="EI3163" s="109"/>
      <c r="EJ3163" s="109"/>
      <c r="EK3163" s="109"/>
      <c r="EL3163" s="109"/>
      <c r="EM3163" s="109"/>
      <c r="EN3163" s="109"/>
      <c r="EO3163" s="109"/>
      <c r="EP3163" s="109"/>
      <c r="EQ3163" s="109"/>
      <c r="ER3163" s="109"/>
      <c r="ES3163" s="109"/>
      <c r="ET3163" s="109"/>
      <c r="EU3163" s="109"/>
      <c r="EV3163" s="109"/>
      <c r="EW3163" s="109"/>
      <c r="EX3163" s="109"/>
      <c r="EY3163" s="109"/>
      <c r="EZ3163" s="109"/>
      <c r="FA3163" s="109"/>
      <c r="FB3163" s="109"/>
      <c r="FC3163" s="109"/>
      <c r="FD3163" s="109"/>
      <c r="FE3163" s="109"/>
      <c r="FF3163" s="109"/>
      <c r="FG3163" s="109"/>
      <c r="FH3163" s="109"/>
      <c r="FI3163" s="109"/>
      <c r="FJ3163" s="109"/>
      <c r="FK3163" s="109"/>
      <c r="FL3163" s="109"/>
      <c r="FM3163" s="109"/>
      <c r="FN3163" s="109"/>
      <c r="FO3163" s="109"/>
      <c r="FP3163" s="109"/>
      <c r="FQ3163" s="109"/>
      <c r="FR3163" s="109"/>
      <c r="FS3163" s="109"/>
      <c r="FT3163" s="109"/>
      <c r="FU3163" s="109"/>
      <c r="FV3163" s="109"/>
      <c r="FW3163" s="109"/>
      <c r="FX3163" s="109"/>
      <c r="FY3163" s="109"/>
      <c r="FZ3163" s="109"/>
      <c r="GA3163" s="109"/>
      <c r="GB3163" s="109"/>
      <c r="GC3163" s="109"/>
      <c r="GD3163" s="109"/>
      <c r="GE3163" s="109"/>
      <c r="GF3163" s="109"/>
      <c r="GG3163" s="109"/>
      <c r="GH3163" s="109"/>
      <c r="GI3163" s="109"/>
      <c r="GJ3163" s="109"/>
      <c r="GK3163" s="109"/>
      <c r="GL3163" s="109"/>
      <c r="GM3163" s="109"/>
      <c r="GN3163" s="109"/>
      <c r="GO3163" s="109"/>
      <c r="GP3163" s="109"/>
      <c r="GQ3163" s="109"/>
      <c r="GR3163" s="109"/>
      <c r="GS3163" s="109"/>
      <c r="GT3163" s="109"/>
      <c r="GU3163" s="109"/>
      <c r="GV3163" s="109"/>
      <c r="GW3163" s="109"/>
      <c r="GX3163" s="109"/>
      <c r="GY3163" s="109"/>
      <c r="GZ3163" s="109"/>
      <c r="HA3163" s="109"/>
      <c r="HB3163" s="109"/>
      <c r="HC3163" s="109"/>
      <c r="HD3163" s="109"/>
      <c r="HE3163" s="109"/>
      <c r="HF3163" s="109"/>
      <c r="HG3163" s="109"/>
      <c r="HH3163" s="109"/>
      <c r="HI3163" s="109"/>
      <c r="HJ3163" s="109"/>
      <c r="HK3163" s="109"/>
      <c r="HL3163" s="109"/>
      <c r="HM3163" s="109"/>
      <c r="HN3163" s="109"/>
      <c r="HO3163" s="109"/>
      <c r="HP3163" s="109"/>
      <c r="HQ3163" s="109"/>
      <c r="HR3163" s="109"/>
      <c r="HS3163" s="109"/>
      <c r="HT3163" s="109"/>
      <c r="HU3163" s="109"/>
      <c r="HV3163" s="109"/>
      <c r="HW3163" s="109"/>
      <c r="HX3163" s="109"/>
      <c r="HY3163" s="109"/>
      <c r="HZ3163" s="109"/>
      <c r="IA3163" s="109"/>
      <c r="IB3163" s="109"/>
      <c r="IC3163" s="109"/>
      <c r="ID3163" s="109"/>
      <c r="IE3163" s="109"/>
      <c r="IF3163" s="109"/>
      <c r="IG3163" s="109"/>
      <c r="IH3163" s="109"/>
      <c r="II3163" s="109"/>
      <c r="IJ3163" s="109"/>
      <c r="IK3163" s="109"/>
      <c r="IL3163" s="109"/>
      <c r="IM3163" s="109"/>
      <c r="IN3163" s="109"/>
      <c r="IO3163" s="109"/>
      <c r="IP3163" s="109"/>
      <c r="IQ3163" s="109"/>
      <c r="IR3163" s="109"/>
      <c r="IS3163" s="109"/>
      <c r="IT3163" s="109"/>
      <c r="IU3163" s="109"/>
      <c r="IV3163" s="109"/>
    </row>
    <row r="3164" spans="1:256" s="320" customFormat="1" ht="12.5">
      <c r="A3164" s="217"/>
      <c r="B3164" s="65">
        <v>1</v>
      </c>
      <c r="C3164" s="66">
        <f>IF(E3164="A",4,IF(E3164="B",3,IF(E3164="C",2,IF(E3164="D",1,0))))</f>
        <v>4</v>
      </c>
      <c r="D3164" s="99" t="s">
        <v>70</v>
      </c>
      <c r="E3164" s="76" t="s">
        <v>68</v>
      </c>
      <c r="F3164" s="76" t="s">
        <v>87</v>
      </c>
      <c r="G3164" s="78"/>
      <c r="H3164" s="96" t="s">
        <v>94</v>
      </c>
      <c r="I3164" s="107" t="s">
        <v>3772</v>
      </c>
      <c r="J3164" s="81" t="s">
        <v>7</v>
      </c>
      <c r="K3164" s="72"/>
      <c r="L3164" s="72"/>
      <c r="M3164" s="72"/>
      <c r="N3164" s="72"/>
      <c r="O3164" s="72"/>
      <c r="P3164" s="72"/>
      <c r="Q3164" s="833"/>
      <c r="R3164" s="102"/>
      <c r="S3164" s="73"/>
      <c r="T3164" s="102"/>
      <c r="U3164" s="103"/>
      <c r="V3164" s="10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  <c r="BH3164"/>
      <c r="BI3164"/>
      <c r="BJ3164"/>
      <c r="BK3164"/>
      <c r="BL3164"/>
      <c r="BM3164"/>
      <c r="BN3164"/>
      <c r="BO3164"/>
      <c r="BP3164"/>
      <c r="BQ3164"/>
      <c r="BR3164"/>
      <c r="BS3164"/>
      <c r="BT3164"/>
      <c r="BU3164"/>
      <c r="BV3164"/>
      <c r="BW3164"/>
      <c r="BX3164"/>
      <c r="BY3164"/>
      <c r="BZ3164"/>
      <c r="CA3164"/>
      <c r="CB3164"/>
      <c r="CC3164"/>
      <c r="CD3164"/>
      <c r="CE3164"/>
      <c r="CF3164"/>
      <c r="CG3164"/>
      <c r="CH3164"/>
      <c r="CI3164"/>
      <c r="CJ3164"/>
      <c r="CK3164"/>
      <c r="CL3164"/>
      <c r="CM3164"/>
      <c r="CN3164"/>
      <c r="CO3164"/>
      <c r="CP3164"/>
      <c r="CQ3164"/>
      <c r="CR3164"/>
      <c r="CS3164"/>
      <c r="CT3164"/>
      <c r="CU3164"/>
      <c r="CV3164"/>
      <c r="CW3164"/>
      <c r="CX3164"/>
      <c r="CY3164"/>
      <c r="CZ3164"/>
      <c r="DA3164"/>
      <c r="DB3164"/>
      <c r="DC3164"/>
      <c r="DD3164"/>
      <c r="DE3164"/>
      <c r="DF3164"/>
      <c r="DG3164"/>
      <c r="DH3164"/>
      <c r="DI3164"/>
      <c r="DJ3164"/>
      <c r="DK3164"/>
      <c r="DL3164"/>
      <c r="DM3164"/>
      <c r="DN3164"/>
      <c r="DO3164"/>
      <c r="DP3164"/>
      <c r="DQ3164"/>
      <c r="DR3164"/>
      <c r="DS3164"/>
      <c r="DT3164"/>
      <c r="DU3164"/>
      <c r="DV3164"/>
      <c r="DW3164"/>
      <c r="DX3164"/>
      <c r="DY3164"/>
      <c r="DZ3164"/>
      <c r="EA3164"/>
      <c r="EB3164"/>
      <c r="EC3164"/>
      <c r="ED3164"/>
      <c r="EE3164"/>
      <c r="EF3164"/>
      <c r="EG3164"/>
      <c r="EH3164"/>
      <c r="EI3164"/>
      <c r="EJ3164"/>
      <c r="EK3164"/>
      <c r="EL3164"/>
      <c r="EM3164"/>
      <c r="EN3164"/>
      <c r="EO3164"/>
      <c r="EP3164"/>
      <c r="EQ3164"/>
      <c r="ER3164"/>
      <c r="ES3164"/>
      <c r="ET3164"/>
      <c r="EU3164"/>
      <c r="EV3164"/>
      <c r="EW3164"/>
      <c r="EX3164"/>
      <c r="EY3164"/>
      <c r="EZ3164"/>
      <c r="FA3164"/>
      <c r="FB3164"/>
      <c r="FC3164"/>
      <c r="FD3164"/>
      <c r="FE3164"/>
      <c r="FF3164"/>
      <c r="FG3164"/>
      <c r="FH3164"/>
      <c r="FI3164"/>
      <c r="FJ3164"/>
      <c r="FK3164"/>
      <c r="FL3164"/>
      <c r="FM3164"/>
      <c r="FN3164"/>
      <c r="FO3164"/>
      <c r="FP3164"/>
      <c r="FQ3164"/>
      <c r="FR3164"/>
      <c r="FS3164"/>
      <c r="FT3164"/>
      <c r="FU3164"/>
      <c r="FV3164"/>
      <c r="FW3164"/>
      <c r="FX3164"/>
      <c r="FY3164"/>
      <c r="FZ3164"/>
      <c r="GA3164"/>
      <c r="GB3164"/>
      <c r="GC3164"/>
      <c r="GD3164"/>
      <c r="GE3164"/>
      <c r="GF3164"/>
      <c r="GG3164"/>
      <c r="GH3164"/>
      <c r="GI3164"/>
      <c r="GJ3164"/>
      <c r="GK3164"/>
      <c r="GL3164"/>
      <c r="GM3164"/>
      <c r="GN3164"/>
      <c r="GO3164"/>
      <c r="GP3164"/>
      <c r="GQ3164"/>
      <c r="GR3164"/>
      <c r="GS3164"/>
      <c r="GT3164"/>
      <c r="GU3164"/>
      <c r="GV3164"/>
      <c r="GW3164"/>
      <c r="GX3164"/>
      <c r="GY3164"/>
      <c r="GZ3164"/>
      <c r="HA3164"/>
      <c r="HB3164"/>
      <c r="HC3164"/>
      <c r="HD3164"/>
      <c r="HE3164"/>
      <c r="HF3164"/>
      <c r="HG3164"/>
      <c r="HH3164"/>
      <c r="HI3164"/>
      <c r="HJ3164"/>
      <c r="HK3164"/>
      <c r="HL3164"/>
      <c r="HM3164"/>
      <c r="HN3164"/>
      <c r="HO3164"/>
      <c r="HP3164"/>
      <c r="HQ3164"/>
      <c r="HR3164"/>
      <c r="HS3164"/>
      <c r="HT3164"/>
      <c r="HU3164"/>
      <c r="HV3164"/>
      <c r="HW3164"/>
      <c r="HX3164"/>
      <c r="HY3164"/>
      <c r="HZ3164"/>
      <c r="IA3164"/>
      <c r="IB3164"/>
      <c r="IC3164"/>
      <c r="ID3164"/>
      <c r="IE3164"/>
      <c r="IF3164"/>
      <c r="IG3164"/>
      <c r="IH3164"/>
      <c r="II3164"/>
      <c r="IJ3164"/>
      <c r="IK3164"/>
      <c r="IL3164"/>
      <c r="IM3164"/>
      <c r="IN3164"/>
      <c r="IO3164"/>
      <c r="IP3164"/>
      <c r="IQ3164"/>
      <c r="IR3164"/>
      <c r="IS3164"/>
      <c r="IT3164"/>
      <c r="IU3164"/>
      <c r="IV3164"/>
    </row>
    <row r="3165" spans="1:256" s="561" customFormat="1" ht="12.5">
      <c r="A3165" s="217"/>
      <c r="B3165" s="65">
        <v>1</v>
      </c>
      <c r="C3165" s="66">
        <f>IF(E3165="A",1,IF(E3165="B",1,0))</f>
        <v>1</v>
      </c>
      <c r="D3165" s="77" t="s">
        <v>90</v>
      </c>
      <c r="E3165" s="76" t="s">
        <v>87</v>
      </c>
      <c r="F3165" s="99" t="s">
        <v>70</v>
      </c>
      <c r="G3165" s="78"/>
      <c r="H3165" s="96" t="s">
        <v>104</v>
      </c>
      <c r="I3165" s="107" t="s">
        <v>3773</v>
      </c>
      <c r="J3165" s="81"/>
      <c r="K3165" s="72"/>
      <c r="L3165" s="72"/>
      <c r="M3165" s="72"/>
      <c r="N3165" s="72"/>
      <c r="O3165" s="72"/>
      <c r="P3165" s="72"/>
      <c r="Q3165" s="833"/>
      <c r="R3165" s="102"/>
      <c r="S3165" s="73"/>
      <c r="T3165" s="102"/>
      <c r="U3165" s="103"/>
      <c r="V3165" s="104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  <c r="BH3165"/>
      <c r="BI3165"/>
      <c r="BJ3165"/>
      <c r="BK3165"/>
      <c r="BL3165"/>
      <c r="BM3165"/>
      <c r="BN3165"/>
      <c r="BO3165"/>
      <c r="BP3165"/>
      <c r="BQ3165"/>
      <c r="BR3165"/>
      <c r="BS3165"/>
      <c r="BT3165"/>
      <c r="BU3165"/>
      <c r="BV3165"/>
      <c r="BW3165"/>
      <c r="BX3165"/>
      <c r="BY3165"/>
      <c r="BZ3165"/>
      <c r="CA3165"/>
      <c r="CB3165"/>
      <c r="CC3165"/>
      <c r="CD3165"/>
      <c r="CE3165"/>
      <c r="CF3165"/>
      <c r="CG3165"/>
      <c r="CH3165"/>
      <c r="CI3165"/>
      <c r="CJ3165"/>
      <c r="CK3165"/>
      <c r="CL3165"/>
      <c r="CM3165"/>
      <c r="CN3165"/>
      <c r="CO3165"/>
      <c r="CP3165"/>
      <c r="CQ3165"/>
      <c r="CR3165"/>
      <c r="CS3165"/>
      <c r="CT3165"/>
      <c r="CU3165"/>
      <c r="CV3165"/>
      <c r="CW3165"/>
      <c r="CX3165"/>
      <c r="CY3165"/>
      <c r="CZ3165"/>
      <c r="DA3165"/>
      <c r="DB3165"/>
      <c r="DC3165"/>
      <c r="DD3165"/>
      <c r="DE3165"/>
      <c r="DF3165"/>
      <c r="DG3165"/>
      <c r="DH3165"/>
      <c r="DI3165"/>
      <c r="DJ3165"/>
      <c r="DK3165"/>
      <c r="DL3165"/>
      <c r="DM3165"/>
      <c r="DN3165"/>
      <c r="DO3165"/>
      <c r="DP3165"/>
      <c r="DQ3165"/>
      <c r="DR3165"/>
      <c r="DS3165"/>
      <c r="DT3165"/>
      <c r="DU3165"/>
      <c r="DV3165"/>
      <c r="DW3165"/>
      <c r="DX3165"/>
      <c r="DY3165"/>
      <c r="DZ3165"/>
      <c r="EA3165"/>
      <c r="EB3165"/>
      <c r="EC3165"/>
      <c r="ED3165"/>
      <c r="EE3165"/>
      <c r="EF3165"/>
      <c r="EG3165"/>
      <c r="EH3165"/>
      <c r="EI3165"/>
      <c r="EJ3165"/>
      <c r="EK3165"/>
      <c r="EL3165"/>
      <c r="EM3165"/>
      <c r="EN3165"/>
      <c r="EO3165"/>
      <c r="EP3165"/>
      <c r="EQ3165"/>
      <c r="ER3165"/>
      <c r="ES3165"/>
      <c r="ET3165"/>
      <c r="EU3165"/>
      <c r="EV3165"/>
      <c r="EW3165"/>
      <c r="EX3165"/>
      <c r="EY3165"/>
      <c r="EZ3165"/>
      <c r="FA3165"/>
      <c r="FB3165"/>
      <c r="FC3165"/>
      <c r="FD3165"/>
      <c r="FE3165"/>
      <c r="FF3165"/>
      <c r="FG3165"/>
      <c r="FH3165"/>
      <c r="FI3165"/>
      <c r="FJ3165"/>
      <c r="FK3165"/>
      <c r="FL3165"/>
      <c r="FM3165"/>
      <c r="FN3165"/>
      <c r="FO3165"/>
      <c r="FP3165"/>
      <c r="FQ3165"/>
      <c r="FR3165"/>
      <c r="FS3165"/>
      <c r="FT3165"/>
      <c r="FU3165"/>
      <c r="FV3165"/>
      <c r="FW3165"/>
      <c r="FX3165"/>
      <c r="FY3165"/>
      <c r="FZ3165"/>
      <c r="GA3165"/>
      <c r="GB3165"/>
      <c r="GC3165"/>
      <c r="GD3165"/>
      <c r="GE3165"/>
      <c r="GF3165"/>
      <c r="GG3165"/>
      <c r="GH3165"/>
      <c r="GI3165"/>
      <c r="GJ3165"/>
      <c r="GK3165"/>
      <c r="GL3165"/>
      <c r="GM3165"/>
      <c r="GN3165"/>
      <c r="GO3165"/>
      <c r="GP3165"/>
      <c r="GQ3165"/>
      <c r="GR3165"/>
      <c r="GS3165"/>
      <c r="GT3165"/>
      <c r="GU3165"/>
      <c r="GV3165"/>
      <c r="GW3165"/>
      <c r="GX3165"/>
      <c r="GY3165"/>
      <c r="GZ3165"/>
      <c r="HA3165"/>
      <c r="HB3165"/>
      <c r="HC3165"/>
      <c r="HD3165"/>
      <c r="HE3165"/>
      <c r="HF3165"/>
      <c r="HG3165"/>
      <c r="HH3165"/>
      <c r="HI3165"/>
      <c r="HJ3165"/>
      <c r="HK3165"/>
      <c r="HL3165"/>
      <c r="HM3165"/>
      <c r="HN3165"/>
      <c r="HO3165"/>
      <c r="HP3165"/>
      <c r="HQ3165"/>
      <c r="HR3165"/>
      <c r="HS3165"/>
      <c r="HT3165"/>
      <c r="HU3165"/>
      <c r="HV3165"/>
      <c r="HW3165"/>
      <c r="HX3165"/>
      <c r="HY3165"/>
      <c r="HZ3165"/>
      <c r="IA3165"/>
      <c r="IB3165"/>
      <c r="IC3165"/>
      <c r="ID3165"/>
      <c r="IE3165"/>
      <c r="IF3165"/>
      <c r="IG3165"/>
      <c r="IH3165"/>
      <c r="II3165"/>
      <c r="IJ3165"/>
      <c r="IK3165"/>
      <c r="IL3165"/>
      <c r="IM3165"/>
      <c r="IN3165"/>
      <c r="IO3165"/>
      <c r="IP3165"/>
      <c r="IQ3165"/>
      <c r="IR3165"/>
      <c r="IS3165"/>
      <c r="IT3165"/>
      <c r="IU3165"/>
      <c r="IV3165"/>
    </row>
    <row r="3166" spans="1:256" ht="12.5">
      <c r="B3166" s="65">
        <v>1</v>
      </c>
      <c r="C3166" s="66">
        <f>IF(E3166="A",1,IF(E3166="B",1,0))</f>
        <v>1</v>
      </c>
      <c r="D3166" s="77" t="s">
        <v>90</v>
      </c>
      <c r="E3166" s="76" t="s">
        <v>68</v>
      </c>
      <c r="F3166" s="77" t="s">
        <v>90</v>
      </c>
      <c r="G3166" s="78"/>
      <c r="H3166" s="96" t="s">
        <v>135</v>
      </c>
      <c r="I3166" s="107" t="s">
        <v>3774</v>
      </c>
      <c r="J3166" s="81"/>
      <c r="K3166" s="72"/>
      <c r="L3166" s="72"/>
      <c r="M3166" s="72"/>
      <c r="N3166" s="72"/>
      <c r="O3166" s="72"/>
      <c r="P3166" s="72"/>
      <c r="Q3166" s="833"/>
      <c r="R3166" s="102"/>
      <c r="S3166" s="73"/>
      <c r="T3166" s="102"/>
      <c r="U3166" s="103"/>
      <c r="V3166" s="104"/>
      <c r="W3166" s="55"/>
      <c r="X3166" s="55"/>
      <c r="Y3166" s="55"/>
      <c r="Z3166" s="55"/>
      <c r="AA3166" s="55"/>
      <c r="AB3166" s="55"/>
      <c r="AC3166" s="55"/>
      <c r="AD3166" s="55"/>
      <c r="AE3166" s="55"/>
      <c r="AF3166" s="55"/>
      <c r="AG3166" s="55"/>
      <c r="AH3166" s="55"/>
      <c r="AI3166" s="55"/>
      <c r="AJ3166" s="55"/>
      <c r="AK3166" s="55"/>
      <c r="AL3166" s="55"/>
      <c r="AM3166" s="55"/>
      <c r="AN3166" s="55"/>
      <c r="AO3166" s="55"/>
      <c r="AP3166" s="55"/>
      <c r="AQ3166" s="55"/>
      <c r="AR3166" s="55"/>
      <c r="AS3166" s="55"/>
      <c r="AT3166" s="55"/>
      <c r="AU3166" s="55"/>
      <c r="AV3166" s="55"/>
      <c r="AW3166" s="55"/>
      <c r="AX3166" s="55"/>
      <c r="AY3166" s="55"/>
      <c r="AZ3166" s="55"/>
      <c r="BA3166" s="55"/>
      <c r="BB3166" s="55"/>
      <c r="BC3166" s="55"/>
      <c r="BD3166" s="55"/>
      <c r="BE3166" s="55"/>
      <c r="BF3166" s="55"/>
      <c r="BG3166" s="55"/>
      <c r="BH3166" s="55"/>
      <c r="BI3166" s="55"/>
      <c r="BJ3166" s="55"/>
      <c r="BK3166" s="55"/>
      <c r="BL3166" s="55"/>
      <c r="BM3166" s="55"/>
      <c r="BN3166" s="55"/>
      <c r="BO3166" s="55"/>
      <c r="BP3166" s="55"/>
      <c r="BQ3166" s="55"/>
      <c r="BR3166" s="55"/>
      <c r="BS3166" s="55"/>
      <c r="BT3166" s="55"/>
      <c r="BU3166" s="55"/>
      <c r="BV3166" s="55"/>
      <c r="BW3166" s="55"/>
      <c r="BX3166" s="55"/>
      <c r="BY3166" s="55"/>
      <c r="BZ3166" s="55"/>
      <c r="CA3166" s="55"/>
      <c r="CB3166" s="55"/>
      <c r="CC3166" s="55"/>
      <c r="CD3166" s="55"/>
      <c r="CE3166" s="55"/>
      <c r="CF3166" s="55"/>
      <c r="CG3166" s="55"/>
      <c r="CH3166" s="55"/>
      <c r="CI3166" s="55"/>
      <c r="CJ3166" s="55"/>
      <c r="CK3166" s="55"/>
      <c r="CL3166" s="55"/>
      <c r="CM3166" s="55"/>
      <c r="CN3166" s="55"/>
      <c r="CO3166" s="55"/>
      <c r="CP3166" s="55"/>
      <c r="CQ3166" s="55"/>
      <c r="CR3166" s="55"/>
      <c r="CS3166" s="55"/>
      <c r="CT3166" s="55"/>
      <c r="CU3166" s="55"/>
      <c r="CV3166" s="55"/>
      <c r="CW3166" s="55"/>
      <c r="CX3166" s="55"/>
      <c r="CY3166" s="55"/>
      <c r="CZ3166" s="55"/>
      <c r="DA3166" s="55"/>
      <c r="DB3166" s="55"/>
      <c r="DC3166" s="55"/>
      <c r="DD3166" s="55"/>
      <c r="DE3166" s="55"/>
      <c r="DF3166" s="55"/>
      <c r="DG3166" s="55"/>
      <c r="DH3166" s="55"/>
      <c r="DI3166" s="55"/>
      <c r="DJ3166" s="55"/>
      <c r="DK3166" s="55"/>
      <c r="DL3166" s="55"/>
      <c r="DM3166" s="55"/>
      <c r="DN3166" s="55"/>
      <c r="DO3166" s="55"/>
      <c r="DP3166" s="55"/>
      <c r="DQ3166" s="55"/>
      <c r="DR3166" s="55"/>
      <c r="DS3166" s="55"/>
      <c r="DT3166" s="55"/>
      <c r="DU3166" s="55"/>
      <c r="DV3166" s="55"/>
      <c r="DW3166" s="55"/>
      <c r="DX3166" s="55"/>
      <c r="DY3166" s="55"/>
      <c r="DZ3166" s="55"/>
      <c r="EA3166" s="55"/>
      <c r="EB3166" s="55"/>
      <c r="EC3166" s="55"/>
      <c r="ED3166" s="55"/>
      <c r="EE3166" s="55"/>
      <c r="EF3166" s="55"/>
      <c r="EG3166" s="55"/>
      <c r="EH3166" s="55"/>
      <c r="EI3166" s="55"/>
      <c r="EJ3166" s="55"/>
      <c r="EK3166" s="55"/>
      <c r="EL3166" s="55"/>
      <c r="EM3166" s="55"/>
      <c r="EN3166" s="55"/>
      <c r="EO3166" s="55"/>
      <c r="EP3166" s="55"/>
      <c r="EQ3166" s="55"/>
      <c r="ER3166" s="55"/>
      <c r="ES3166" s="55"/>
      <c r="ET3166" s="55"/>
      <c r="EU3166" s="55"/>
      <c r="EV3166" s="55"/>
      <c r="EW3166" s="55"/>
      <c r="EX3166" s="55"/>
      <c r="EY3166" s="55"/>
      <c r="EZ3166" s="55"/>
      <c r="FA3166" s="55"/>
      <c r="FB3166" s="55"/>
      <c r="FC3166" s="55"/>
      <c r="FD3166" s="55"/>
      <c r="FE3166" s="55"/>
      <c r="FF3166" s="55"/>
      <c r="FG3166" s="55"/>
      <c r="FH3166" s="55"/>
      <c r="FI3166" s="55"/>
      <c r="FJ3166" s="55"/>
      <c r="FK3166" s="55"/>
      <c r="FL3166" s="55"/>
      <c r="FM3166" s="55"/>
      <c r="FN3166" s="55"/>
      <c r="FO3166" s="55"/>
      <c r="FP3166" s="55"/>
      <c r="FQ3166" s="55"/>
      <c r="FR3166" s="55"/>
      <c r="FS3166" s="55"/>
      <c r="FT3166" s="55"/>
      <c r="FU3166" s="55"/>
      <c r="FV3166" s="55"/>
      <c r="FW3166" s="55"/>
      <c r="FX3166" s="55"/>
      <c r="FY3166" s="55"/>
      <c r="FZ3166" s="55"/>
      <c r="GA3166" s="55"/>
      <c r="GB3166" s="55"/>
      <c r="GC3166" s="55"/>
      <c r="GD3166" s="55"/>
      <c r="GE3166" s="55"/>
      <c r="GF3166" s="55"/>
      <c r="GG3166" s="55"/>
      <c r="GH3166" s="55"/>
      <c r="GI3166" s="55"/>
      <c r="GJ3166" s="55"/>
      <c r="GK3166" s="55"/>
      <c r="GL3166" s="55"/>
      <c r="GM3166" s="55"/>
      <c r="GN3166" s="55"/>
      <c r="GO3166" s="55"/>
      <c r="GP3166" s="55"/>
      <c r="GQ3166" s="55"/>
      <c r="GR3166" s="55"/>
      <c r="GS3166" s="55"/>
      <c r="GT3166" s="55"/>
      <c r="GU3166" s="55"/>
      <c r="GV3166" s="55"/>
      <c r="GW3166" s="55"/>
      <c r="GX3166" s="55"/>
      <c r="GY3166" s="55"/>
      <c r="GZ3166" s="55"/>
      <c r="HA3166" s="55"/>
      <c r="HB3166" s="55"/>
      <c r="HC3166" s="55"/>
      <c r="HD3166" s="55"/>
      <c r="HE3166" s="55"/>
      <c r="HF3166" s="55"/>
      <c r="HG3166" s="55"/>
      <c r="HH3166" s="55"/>
      <c r="HI3166" s="55"/>
      <c r="HJ3166" s="55"/>
      <c r="HK3166" s="55"/>
      <c r="HL3166" s="55"/>
      <c r="HM3166" s="55"/>
      <c r="HN3166" s="55"/>
      <c r="HO3166" s="55"/>
      <c r="HP3166" s="55"/>
      <c r="HQ3166" s="55"/>
      <c r="HR3166" s="55"/>
      <c r="HS3166" s="55"/>
      <c r="HT3166" s="55"/>
      <c r="HU3166" s="55"/>
      <c r="HV3166" s="55"/>
      <c r="HW3166" s="55"/>
      <c r="HX3166" s="55"/>
      <c r="HY3166" s="55"/>
      <c r="HZ3166" s="55"/>
      <c r="IA3166" s="55"/>
      <c r="IB3166" s="55"/>
      <c r="IC3166" s="55"/>
      <c r="ID3166" s="55"/>
      <c r="IE3166" s="55"/>
      <c r="IF3166" s="55"/>
      <c r="IG3166" s="55"/>
      <c r="IH3166" s="55"/>
      <c r="II3166" s="55"/>
      <c r="IJ3166" s="55"/>
      <c r="IK3166" s="55"/>
      <c r="IL3166" s="55"/>
      <c r="IM3166" s="55"/>
      <c r="IN3166" s="55"/>
      <c r="IO3166" s="55"/>
      <c r="IP3166" s="55"/>
      <c r="IQ3166" s="55"/>
      <c r="IR3166" s="55"/>
      <c r="IS3166" s="55"/>
      <c r="IT3166" s="55"/>
      <c r="IU3166" s="55"/>
      <c r="IV3166" s="55"/>
    </row>
    <row r="3167" spans="1:256" ht="12" customHeight="1">
      <c r="B3167" s="65">
        <v>1</v>
      </c>
      <c r="C3167" s="66">
        <f>IF(E3167="A",4,IF(E3167="B",3,IF(E3167="C",2,IF(E3167="D",1,0))))</f>
        <v>4</v>
      </c>
      <c r="D3167" s="77" t="s">
        <v>90</v>
      </c>
      <c r="E3167" s="76" t="s">
        <v>68</v>
      </c>
      <c r="F3167" s="77" t="s">
        <v>90</v>
      </c>
      <c r="G3167" s="78"/>
      <c r="H3167" s="96" t="s">
        <v>140</v>
      </c>
      <c r="I3167" s="107" t="s">
        <v>3774</v>
      </c>
      <c r="J3167" s="81" t="s">
        <v>10</v>
      </c>
      <c r="K3167" s="72"/>
      <c r="L3167" s="72"/>
      <c r="M3167" s="72"/>
      <c r="N3167" s="72"/>
      <c r="O3167" s="72"/>
      <c r="P3167" s="72"/>
      <c r="Q3167" s="833"/>
      <c r="R3167" s="102"/>
      <c r="S3167" s="73"/>
      <c r="T3167" s="102"/>
      <c r="U3167" s="103"/>
      <c r="V3167" s="104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  <c r="BI3167"/>
      <c r="BJ3167"/>
      <c r="BK3167"/>
      <c r="BL3167"/>
      <c r="BM3167"/>
      <c r="BN3167"/>
      <c r="BO3167"/>
      <c r="BP3167"/>
      <c r="BQ3167"/>
      <c r="BR3167"/>
      <c r="BS3167"/>
      <c r="BT3167"/>
      <c r="BU3167"/>
      <c r="BV3167"/>
      <c r="BW3167"/>
      <c r="BX3167"/>
      <c r="BY3167"/>
      <c r="BZ3167"/>
      <c r="CA3167"/>
      <c r="CB3167"/>
      <c r="CC3167"/>
      <c r="CD3167"/>
      <c r="CE3167"/>
      <c r="CF3167"/>
      <c r="CG3167"/>
      <c r="CH3167"/>
      <c r="CI3167"/>
      <c r="CJ3167"/>
      <c r="CK3167"/>
      <c r="CL3167"/>
      <c r="CM3167"/>
      <c r="CN3167"/>
      <c r="CO3167"/>
      <c r="CP3167"/>
      <c r="CQ3167"/>
      <c r="CR3167"/>
      <c r="CS3167"/>
      <c r="CT3167"/>
      <c r="CU3167"/>
      <c r="CV3167"/>
      <c r="CW3167"/>
      <c r="CX3167"/>
      <c r="CY3167"/>
      <c r="CZ3167"/>
      <c r="DA3167"/>
      <c r="DB3167"/>
      <c r="DC3167"/>
      <c r="DD3167"/>
      <c r="DE3167"/>
      <c r="DF3167"/>
      <c r="DG3167"/>
      <c r="DH3167"/>
      <c r="DI3167"/>
      <c r="DJ3167"/>
      <c r="DK3167"/>
      <c r="DL3167"/>
      <c r="DM3167"/>
      <c r="DN3167"/>
      <c r="DO3167"/>
      <c r="DP3167"/>
      <c r="DQ3167"/>
      <c r="DR3167"/>
      <c r="DS3167"/>
      <c r="DT3167"/>
      <c r="DU3167"/>
      <c r="DV3167"/>
      <c r="DW3167"/>
      <c r="DX3167"/>
      <c r="DY3167"/>
      <c r="DZ3167"/>
      <c r="EA3167"/>
      <c r="EB3167"/>
      <c r="EC3167"/>
      <c r="ED3167"/>
      <c r="EE3167"/>
      <c r="EF3167"/>
      <c r="EG3167"/>
      <c r="EH3167"/>
      <c r="EI3167"/>
      <c r="EJ3167"/>
      <c r="EK3167"/>
      <c r="EL3167"/>
      <c r="EM3167"/>
      <c r="EN3167"/>
      <c r="EO3167"/>
      <c r="EP3167"/>
      <c r="EQ3167"/>
      <c r="ER3167"/>
      <c r="ES3167"/>
      <c r="ET3167"/>
      <c r="EU3167"/>
      <c r="EV3167"/>
      <c r="EW3167"/>
      <c r="EX3167"/>
      <c r="EY3167"/>
      <c r="EZ3167"/>
      <c r="FA3167"/>
      <c r="FB3167"/>
      <c r="FC3167"/>
      <c r="FD3167"/>
      <c r="FE3167"/>
      <c r="FF3167"/>
      <c r="FG3167"/>
      <c r="FH3167"/>
      <c r="FI3167"/>
      <c r="FJ3167"/>
      <c r="FK3167"/>
      <c r="FL3167"/>
      <c r="FM3167"/>
      <c r="FN3167"/>
      <c r="FO3167"/>
      <c r="FP3167"/>
      <c r="FQ3167"/>
      <c r="FR3167"/>
      <c r="FS3167"/>
      <c r="FT3167"/>
      <c r="FU3167"/>
      <c r="FV3167"/>
      <c r="FW3167"/>
      <c r="FX3167"/>
      <c r="FY3167"/>
      <c r="FZ3167"/>
      <c r="GA3167"/>
      <c r="GB3167"/>
      <c r="GC3167"/>
      <c r="GD3167"/>
      <c r="GE3167"/>
      <c r="GF3167"/>
      <c r="GG3167"/>
      <c r="GH3167"/>
      <c r="GI3167"/>
      <c r="GJ3167"/>
      <c r="GK3167"/>
      <c r="GL3167"/>
      <c r="GM3167"/>
      <c r="GN3167"/>
      <c r="GO3167"/>
      <c r="GP3167"/>
      <c r="GQ3167"/>
      <c r="GR3167"/>
      <c r="GS3167"/>
      <c r="GT3167"/>
      <c r="GU3167"/>
      <c r="GV3167"/>
      <c r="GW3167"/>
      <c r="GX3167"/>
      <c r="GY3167"/>
      <c r="GZ3167"/>
      <c r="HA3167"/>
      <c r="HB3167"/>
      <c r="HC3167"/>
      <c r="HD3167"/>
      <c r="HE3167"/>
      <c r="HF3167"/>
      <c r="HG3167"/>
      <c r="HH3167"/>
      <c r="HI3167"/>
      <c r="HJ3167"/>
      <c r="HK3167"/>
      <c r="HL3167"/>
      <c r="HM3167"/>
      <c r="HN3167"/>
      <c r="HO3167"/>
      <c r="HP3167"/>
      <c r="HQ3167"/>
      <c r="HR3167"/>
      <c r="HS3167"/>
      <c r="HT3167"/>
      <c r="HU3167"/>
      <c r="HV3167"/>
      <c r="HW3167"/>
      <c r="HX3167"/>
      <c r="HY3167"/>
      <c r="HZ3167"/>
      <c r="IA3167"/>
      <c r="IB3167"/>
      <c r="IC3167"/>
      <c r="ID3167"/>
      <c r="IE3167"/>
      <c r="IF3167"/>
      <c r="IG3167"/>
      <c r="IH3167"/>
      <c r="II3167"/>
      <c r="IJ3167"/>
      <c r="IK3167"/>
      <c r="IL3167"/>
      <c r="IM3167"/>
      <c r="IN3167"/>
      <c r="IO3167"/>
      <c r="IP3167"/>
      <c r="IQ3167"/>
      <c r="IR3167"/>
      <c r="IS3167"/>
      <c r="IT3167"/>
      <c r="IU3167"/>
      <c r="IV3167"/>
    </row>
    <row r="3168" spans="1:256" s="320" customFormat="1" ht="11.5">
      <c r="A3168" s="217"/>
      <c r="B3168" s="65">
        <v>1</v>
      </c>
      <c r="C3168" s="66">
        <f>IF(E3168="A",1,IF(E3168="B",1,0))</f>
        <v>1</v>
      </c>
      <c r="D3168" s="99" t="s">
        <v>70</v>
      </c>
      <c r="E3168" s="76" t="s">
        <v>87</v>
      </c>
      <c r="F3168" s="99" t="s">
        <v>99</v>
      </c>
      <c r="G3168" s="78"/>
      <c r="H3168" s="96" t="s">
        <v>129</v>
      </c>
      <c r="I3168" s="107" t="s">
        <v>3775</v>
      </c>
      <c r="J3168" s="81"/>
      <c r="K3168" s="72"/>
      <c r="L3168" s="72"/>
      <c r="M3168" s="72"/>
      <c r="N3168" s="72"/>
      <c r="O3168" s="72"/>
      <c r="P3168" s="72"/>
      <c r="Q3168" s="833"/>
      <c r="R3168" s="102"/>
      <c r="S3168" s="73"/>
      <c r="T3168" s="102"/>
      <c r="U3168" s="103"/>
      <c r="V3168" s="104"/>
      <c r="W3168" s="55"/>
      <c r="X3168" s="55"/>
      <c r="Y3168" s="55"/>
      <c r="Z3168" s="55"/>
      <c r="AA3168" s="55"/>
      <c r="AB3168" s="55"/>
      <c r="AC3168" s="55"/>
      <c r="AD3168" s="55"/>
      <c r="AE3168" s="55"/>
      <c r="AF3168" s="55"/>
      <c r="AG3168" s="55"/>
      <c r="AH3168" s="55"/>
      <c r="AI3168" s="55"/>
      <c r="AJ3168" s="55"/>
      <c r="AK3168" s="55"/>
      <c r="AL3168" s="55"/>
      <c r="AM3168" s="55"/>
      <c r="AN3168" s="55"/>
      <c r="AO3168" s="55"/>
      <c r="AP3168" s="55"/>
      <c r="AQ3168" s="55"/>
      <c r="AR3168" s="55"/>
      <c r="AS3168" s="55"/>
      <c r="AT3168" s="55"/>
      <c r="AU3168" s="55"/>
      <c r="AV3168" s="55"/>
      <c r="AW3168" s="55"/>
      <c r="AX3168" s="55"/>
      <c r="AY3168" s="55"/>
      <c r="AZ3168" s="55"/>
      <c r="BA3168" s="55"/>
      <c r="BB3168" s="55"/>
      <c r="BC3168" s="55"/>
      <c r="BD3168" s="55"/>
      <c r="BE3168" s="55"/>
      <c r="BF3168" s="55"/>
      <c r="BG3168" s="55"/>
      <c r="BH3168" s="55"/>
      <c r="BI3168" s="55"/>
      <c r="BJ3168" s="55"/>
      <c r="BK3168" s="55"/>
      <c r="BL3168" s="55"/>
      <c r="BM3168" s="55"/>
      <c r="BN3168" s="55"/>
      <c r="BO3168" s="55"/>
      <c r="BP3168" s="55"/>
      <c r="BQ3168" s="55"/>
      <c r="BR3168" s="55"/>
      <c r="BS3168" s="55"/>
      <c r="BT3168" s="55"/>
      <c r="BU3168" s="55"/>
      <c r="BV3168" s="55"/>
      <c r="BW3168" s="55"/>
      <c r="BX3168" s="55"/>
      <c r="BY3168" s="55"/>
      <c r="BZ3168" s="55"/>
      <c r="CA3168" s="55"/>
      <c r="CB3168" s="55"/>
      <c r="CC3168" s="55"/>
      <c r="CD3168" s="55"/>
      <c r="CE3168" s="55"/>
      <c r="CF3168" s="55"/>
      <c r="CG3168" s="55"/>
      <c r="CH3168" s="55"/>
      <c r="CI3168" s="55"/>
      <c r="CJ3168" s="55"/>
      <c r="CK3168" s="55"/>
      <c r="CL3168" s="55"/>
      <c r="CM3168" s="55"/>
      <c r="CN3168" s="55"/>
      <c r="CO3168" s="55"/>
      <c r="CP3168" s="55"/>
      <c r="CQ3168" s="55"/>
      <c r="CR3168" s="55"/>
      <c r="CS3168" s="55"/>
      <c r="CT3168" s="55"/>
      <c r="CU3168" s="55"/>
      <c r="CV3168" s="55"/>
      <c r="CW3168" s="55"/>
      <c r="CX3168" s="55"/>
      <c r="CY3168" s="55"/>
      <c r="CZ3168" s="55"/>
      <c r="DA3168" s="55"/>
      <c r="DB3168" s="55"/>
      <c r="DC3168" s="55"/>
      <c r="DD3168" s="55"/>
      <c r="DE3168" s="55"/>
      <c r="DF3168" s="55"/>
      <c r="DG3168" s="55"/>
      <c r="DH3168" s="55"/>
      <c r="DI3168" s="55"/>
      <c r="DJ3168" s="55"/>
      <c r="DK3168" s="55"/>
      <c r="DL3168" s="55"/>
      <c r="DM3168" s="55"/>
      <c r="DN3168" s="55"/>
      <c r="DO3168" s="55"/>
      <c r="DP3168" s="55"/>
      <c r="DQ3168" s="55"/>
      <c r="DR3168" s="55"/>
      <c r="DS3168" s="55"/>
      <c r="DT3168" s="55"/>
      <c r="DU3168" s="55"/>
      <c r="DV3168" s="55"/>
      <c r="DW3168" s="55"/>
      <c r="DX3168" s="55"/>
      <c r="DY3168" s="55"/>
      <c r="DZ3168" s="55"/>
      <c r="EA3168" s="55"/>
      <c r="EB3168" s="55"/>
      <c r="EC3168" s="55"/>
      <c r="ED3168" s="55"/>
      <c r="EE3168" s="55"/>
      <c r="EF3168" s="55"/>
      <c r="EG3168" s="55"/>
      <c r="EH3168" s="55"/>
      <c r="EI3168" s="55"/>
      <c r="EJ3168" s="55"/>
      <c r="EK3168" s="55"/>
      <c r="EL3168" s="55"/>
      <c r="EM3168" s="55"/>
      <c r="EN3168" s="55"/>
      <c r="EO3168" s="55"/>
      <c r="EP3168" s="55"/>
      <c r="EQ3168" s="55"/>
      <c r="ER3168" s="55"/>
      <c r="ES3168" s="55"/>
      <c r="ET3168" s="55"/>
      <c r="EU3168" s="55"/>
      <c r="EV3168" s="55"/>
      <c r="EW3168" s="55"/>
      <c r="EX3168" s="55"/>
      <c r="EY3168" s="55"/>
      <c r="EZ3168" s="55"/>
      <c r="FA3168" s="55"/>
      <c r="FB3168" s="55"/>
      <c r="FC3168" s="55"/>
      <c r="FD3168" s="55"/>
      <c r="FE3168" s="55"/>
      <c r="FF3168" s="55"/>
      <c r="FG3168" s="55"/>
      <c r="FH3168" s="55"/>
      <c r="FI3168" s="55"/>
      <c r="FJ3168" s="55"/>
      <c r="FK3168" s="55"/>
      <c r="FL3168" s="55"/>
      <c r="FM3168" s="55"/>
      <c r="FN3168" s="55"/>
      <c r="FO3168" s="55"/>
      <c r="FP3168" s="55"/>
      <c r="FQ3168" s="55"/>
      <c r="FR3168" s="55"/>
      <c r="FS3168" s="55"/>
      <c r="FT3168" s="55"/>
      <c r="FU3168" s="55"/>
      <c r="FV3168" s="55"/>
      <c r="FW3168" s="55"/>
      <c r="FX3168" s="55"/>
      <c r="FY3168" s="55"/>
      <c r="FZ3168" s="55"/>
      <c r="GA3168" s="55"/>
      <c r="GB3168" s="55"/>
      <c r="GC3168" s="55"/>
      <c r="GD3168" s="55"/>
      <c r="GE3168" s="55"/>
      <c r="GF3168" s="55"/>
      <c r="GG3168" s="55"/>
      <c r="GH3168" s="55"/>
      <c r="GI3168" s="55"/>
      <c r="GJ3168" s="55"/>
      <c r="GK3168" s="55"/>
      <c r="GL3168" s="55"/>
      <c r="GM3168" s="55"/>
      <c r="GN3168" s="55"/>
      <c r="GO3168" s="55"/>
      <c r="GP3168" s="55"/>
      <c r="GQ3168" s="55"/>
      <c r="GR3168" s="55"/>
      <c r="GS3168" s="55"/>
      <c r="GT3168" s="55"/>
      <c r="GU3168" s="55"/>
      <c r="GV3168" s="55"/>
      <c r="GW3168" s="55"/>
      <c r="GX3168" s="55"/>
      <c r="GY3168" s="55"/>
      <c r="GZ3168" s="55"/>
      <c r="HA3168" s="55"/>
      <c r="HB3168" s="55"/>
      <c r="HC3168" s="55"/>
      <c r="HD3168" s="55"/>
      <c r="HE3168" s="55"/>
      <c r="HF3168" s="55"/>
      <c r="HG3168" s="55"/>
      <c r="HH3168" s="55"/>
      <c r="HI3168" s="55"/>
      <c r="HJ3168" s="55"/>
      <c r="HK3168" s="55"/>
      <c r="HL3168" s="55"/>
      <c r="HM3168" s="55"/>
      <c r="HN3168" s="55"/>
      <c r="HO3168" s="55"/>
      <c r="HP3168" s="55"/>
      <c r="HQ3168" s="55"/>
      <c r="HR3168" s="55"/>
      <c r="HS3168" s="55"/>
      <c r="HT3168" s="55"/>
      <c r="HU3168" s="55"/>
      <c r="HV3168" s="55"/>
      <c r="HW3168" s="55"/>
      <c r="HX3168" s="55"/>
      <c r="HY3168" s="55"/>
      <c r="HZ3168" s="55"/>
      <c r="IA3168" s="55"/>
      <c r="IB3168" s="55"/>
      <c r="IC3168" s="55"/>
      <c r="ID3168" s="55"/>
      <c r="IE3168" s="55"/>
      <c r="IF3168" s="55"/>
      <c r="IG3168" s="55"/>
      <c r="IH3168" s="55"/>
      <c r="II3168" s="55"/>
      <c r="IJ3168" s="55"/>
      <c r="IK3168" s="55"/>
      <c r="IL3168" s="55"/>
      <c r="IM3168" s="55"/>
      <c r="IN3168" s="55"/>
      <c r="IO3168" s="55"/>
      <c r="IP3168" s="55"/>
      <c r="IQ3168" s="55"/>
      <c r="IR3168" s="55"/>
      <c r="IS3168" s="55"/>
      <c r="IT3168" s="55"/>
      <c r="IU3168" s="55"/>
      <c r="IV3168" s="55"/>
    </row>
    <row r="3169" spans="1:256" s="55" customFormat="1" ht="12" customHeight="1">
      <c r="A3169" s="217"/>
      <c r="B3169" s="65">
        <v>1</v>
      </c>
      <c r="C3169" s="66">
        <f>IF(E3169="A",1,IF(E3169="B",1,0))</f>
        <v>1</v>
      </c>
      <c r="D3169" s="76" t="s">
        <v>87</v>
      </c>
      <c r="E3169" s="76" t="s">
        <v>87</v>
      </c>
      <c r="F3169" s="99" t="s">
        <v>99</v>
      </c>
      <c r="G3169" s="78"/>
      <c r="H3169" s="96" t="s">
        <v>148</v>
      </c>
      <c r="I3169" s="107" t="s">
        <v>3776</v>
      </c>
      <c r="J3169" s="81"/>
      <c r="K3169" s="72"/>
      <c r="L3169" s="72"/>
      <c r="M3169" s="72"/>
      <c r="N3169" s="72"/>
      <c r="O3169" s="72"/>
      <c r="P3169" s="72"/>
      <c r="Q3169" s="833"/>
      <c r="R3169" s="102"/>
      <c r="S3169" s="73"/>
      <c r="T3169" s="102"/>
      <c r="U3169" s="103"/>
      <c r="V3169" s="104"/>
    </row>
    <row r="3170" spans="1:256" ht="12" customHeight="1">
      <c r="B3170" s="65">
        <v>1</v>
      </c>
      <c r="C3170" s="66">
        <v>3</v>
      </c>
      <c r="D3170" s="76" t="s">
        <v>87</v>
      </c>
      <c r="E3170" s="76" t="s">
        <v>87</v>
      </c>
      <c r="F3170" s="99" t="s">
        <v>99</v>
      </c>
      <c r="G3170" s="78"/>
      <c r="H3170" s="96" t="s">
        <v>148</v>
      </c>
      <c r="I3170" s="107" t="s">
        <v>3776</v>
      </c>
      <c r="J3170" s="81" t="s">
        <v>14</v>
      </c>
      <c r="K3170" s="72"/>
      <c r="L3170" s="72"/>
      <c r="M3170" s="72"/>
      <c r="N3170" s="72"/>
      <c r="O3170" s="72"/>
      <c r="P3170" s="72"/>
      <c r="Q3170" s="833"/>
      <c r="R3170" s="102"/>
      <c r="S3170" s="73"/>
      <c r="T3170" s="102"/>
      <c r="U3170" s="103"/>
      <c r="V3170" s="104"/>
      <c r="W3170" s="55"/>
      <c r="X3170" s="55"/>
      <c r="Y3170" s="55"/>
      <c r="Z3170" s="55"/>
      <c r="AA3170" s="55"/>
      <c r="AB3170" s="55"/>
      <c r="AC3170" s="55"/>
      <c r="AD3170" s="55"/>
      <c r="AE3170" s="55"/>
      <c r="AF3170" s="55"/>
      <c r="AG3170" s="55"/>
      <c r="AH3170" s="55"/>
      <c r="AI3170" s="55"/>
      <c r="AJ3170" s="55"/>
      <c r="AK3170" s="55"/>
      <c r="AL3170" s="55"/>
      <c r="AM3170" s="55"/>
      <c r="AN3170" s="55"/>
      <c r="AO3170" s="55"/>
      <c r="AP3170" s="55"/>
      <c r="AQ3170" s="55"/>
      <c r="AR3170" s="55"/>
      <c r="AS3170" s="55"/>
      <c r="AT3170" s="55"/>
      <c r="AU3170" s="55"/>
      <c r="AV3170" s="55"/>
      <c r="AW3170" s="55"/>
      <c r="AX3170" s="55"/>
      <c r="AY3170" s="55"/>
      <c r="AZ3170" s="55"/>
      <c r="BA3170" s="55"/>
      <c r="BB3170" s="55"/>
      <c r="BC3170" s="55"/>
      <c r="BD3170" s="55"/>
      <c r="BE3170" s="55"/>
      <c r="BF3170" s="55"/>
      <c r="BG3170" s="55"/>
      <c r="BH3170" s="55"/>
      <c r="BI3170" s="55"/>
      <c r="BJ3170" s="55"/>
      <c r="BK3170" s="55"/>
      <c r="BL3170" s="55"/>
      <c r="BM3170" s="55"/>
      <c r="BN3170" s="55"/>
      <c r="BO3170" s="55"/>
      <c r="BP3170" s="55"/>
      <c r="BQ3170" s="55"/>
      <c r="BR3170" s="55"/>
      <c r="BS3170" s="55"/>
      <c r="BT3170" s="55"/>
      <c r="BU3170" s="55"/>
      <c r="BV3170" s="55"/>
      <c r="BW3170" s="55"/>
      <c r="BX3170" s="55"/>
      <c r="BY3170" s="55"/>
      <c r="BZ3170" s="55"/>
      <c r="CA3170" s="55"/>
      <c r="CB3170" s="55"/>
      <c r="CC3170" s="55"/>
      <c r="CD3170" s="55"/>
      <c r="CE3170" s="55"/>
      <c r="CF3170" s="55"/>
      <c r="CG3170" s="55"/>
      <c r="CH3170" s="55"/>
      <c r="CI3170" s="55"/>
      <c r="CJ3170" s="55"/>
      <c r="CK3170" s="55"/>
      <c r="CL3170" s="55"/>
      <c r="CM3170" s="55"/>
      <c r="CN3170" s="55"/>
      <c r="CO3170" s="55"/>
      <c r="CP3170" s="55"/>
      <c r="CQ3170" s="55"/>
      <c r="CR3170" s="55"/>
      <c r="CS3170" s="55"/>
      <c r="CT3170" s="55"/>
      <c r="CU3170" s="55"/>
      <c r="CV3170" s="55"/>
      <c r="CW3170" s="55"/>
      <c r="CX3170" s="55"/>
      <c r="CY3170" s="55"/>
      <c r="CZ3170" s="55"/>
      <c r="DA3170" s="55"/>
      <c r="DB3170" s="55"/>
      <c r="DC3170" s="55"/>
      <c r="DD3170" s="55"/>
      <c r="DE3170" s="55"/>
      <c r="DF3170" s="55"/>
      <c r="DG3170" s="55"/>
      <c r="DH3170" s="55"/>
      <c r="DI3170" s="55"/>
      <c r="DJ3170" s="55"/>
      <c r="DK3170" s="55"/>
      <c r="DL3170" s="55"/>
      <c r="DM3170" s="55"/>
      <c r="DN3170" s="55"/>
      <c r="DO3170" s="55"/>
      <c r="DP3170" s="55"/>
      <c r="DQ3170" s="55"/>
      <c r="DR3170" s="55"/>
      <c r="DS3170" s="55"/>
      <c r="DT3170" s="55"/>
      <c r="DU3170" s="55"/>
      <c r="DV3170" s="55"/>
      <c r="DW3170" s="55"/>
      <c r="DX3170" s="55"/>
      <c r="DY3170" s="55"/>
      <c r="DZ3170" s="55"/>
      <c r="EA3170" s="55"/>
      <c r="EB3170" s="55"/>
      <c r="EC3170" s="55"/>
      <c r="ED3170" s="55"/>
      <c r="EE3170" s="55"/>
      <c r="EF3170" s="55"/>
      <c r="EG3170" s="55"/>
      <c r="EH3170" s="55"/>
      <c r="EI3170" s="55"/>
      <c r="EJ3170" s="55"/>
      <c r="EK3170" s="55"/>
      <c r="EL3170" s="55"/>
      <c r="EM3170" s="55"/>
      <c r="EN3170" s="55"/>
      <c r="EO3170" s="55"/>
      <c r="EP3170" s="55"/>
      <c r="EQ3170" s="55"/>
      <c r="ER3170" s="55"/>
      <c r="ES3170" s="55"/>
      <c r="ET3170" s="55"/>
      <c r="EU3170" s="55"/>
      <c r="EV3170" s="55"/>
      <c r="EW3170" s="55"/>
      <c r="EX3170" s="55"/>
      <c r="EY3170" s="55"/>
      <c r="EZ3170" s="55"/>
      <c r="FA3170" s="55"/>
      <c r="FB3170" s="55"/>
      <c r="FC3170" s="55"/>
      <c r="FD3170" s="55"/>
      <c r="FE3170" s="55"/>
      <c r="FF3170" s="55"/>
      <c r="FG3170" s="55"/>
      <c r="FH3170" s="55"/>
      <c r="FI3170" s="55"/>
      <c r="FJ3170" s="55"/>
      <c r="FK3170" s="55"/>
      <c r="FL3170" s="55"/>
      <c r="FM3170" s="55"/>
      <c r="FN3170" s="55"/>
      <c r="FO3170" s="55"/>
      <c r="FP3170" s="55"/>
      <c r="FQ3170" s="55"/>
      <c r="FR3170" s="55"/>
      <c r="FS3170" s="55"/>
      <c r="FT3170" s="55"/>
      <c r="FU3170" s="55"/>
      <c r="FV3170" s="55"/>
      <c r="FW3170" s="55"/>
      <c r="FX3170" s="55"/>
      <c r="FY3170" s="55"/>
      <c r="FZ3170" s="55"/>
      <c r="GA3170" s="55"/>
      <c r="GB3170" s="55"/>
      <c r="GC3170" s="55"/>
      <c r="GD3170" s="55"/>
      <c r="GE3170" s="55"/>
      <c r="GF3170" s="55"/>
      <c r="GG3170" s="55"/>
      <c r="GH3170" s="55"/>
      <c r="GI3170" s="55"/>
      <c r="GJ3170" s="55"/>
      <c r="GK3170" s="55"/>
      <c r="GL3170" s="55"/>
      <c r="GM3170" s="55"/>
      <c r="GN3170" s="55"/>
      <c r="GO3170" s="55"/>
      <c r="GP3170" s="55"/>
      <c r="GQ3170" s="55"/>
      <c r="GR3170" s="55"/>
      <c r="GS3170" s="55"/>
      <c r="GT3170" s="55"/>
      <c r="GU3170" s="55"/>
      <c r="GV3170" s="55"/>
      <c r="GW3170" s="55"/>
      <c r="GX3170" s="55"/>
      <c r="GY3170" s="55"/>
      <c r="GZ3170" s="55"/>
      <c r="HA3170" s="55"/>
      <c r="HB3170" s="55"/>
      <c r="HC3170" s="55"/>
      <c r="HD3170" s="55"/>
      <c r="HE3170" s="55"/>
      <c r="HF3170" s="55"/>
      <c r="HG3170" s="55"/>
      <c r="HH3170" s="55"/>
      <c r="HI3170" s="55"/>
      <c r="HJ3170" s="55"/>
      <c r="HK3170" s="55"/>
      <c r="HL3170" s="55"/>
      <c r="HM3170" s="55"/>
      <c r="HN3170" s="55"/>
      <c r="HO3170" s="55"/>
      <c r="HP3170" s="55"/>
      <c r="HQ3170" s="55"/>
      <c r="HR3170" s="55"/>
      <c r="HS3170" s="55"/>
      <c r="HT3170" s="55"/>
      <c r="HU3170" s="55"/>
      <c r="HV3170" s="55"/>
      <c r="HW3170" s="55"/>
      <c r="HX3170" s="55"/>
      <c r="HY3170" s="55"/>
      <c r="HZ3170" s="55"/>
      <c r="IA3170" s="55"/>
      <c r="IB3170" s="55"/>
      <c r="IC3170" s="55"/>
      <c r="ID3170" s="55"/>
      <c r="IE3170" s="55"/>
      <c r="IF3170" s="55"/>
      <c r="IG3170" s="55"/>
      <c r="IH3170" s="55"/>
      <c r="II3170" s="55"/>
      <c r="IJ3170" s="55"/>
      <c r="IK3170" s="55"/>
      <c r="IL3170" s="55"/>
      <c r="IM3170" s="55"/>
      <c r="IN3170" s="55"/>
      <c r="IO3170" s="55"/>
      <c r="IP3170" s="55"/>
      <c r="IQ3170" s="55"/>
      <c r="IR3170" s="55"/>
      <c r="IS3170" s="55"/>
      <c r="IT3170" s="55"/>
      <c r="IU3170" s="55"/>
      <c r="IV3170" s="55"/>
    </row>
    <row r="3171" spans="1:256" s="55" customFormat="1" ht="12" customHeight="1">
      <c r="A3171" s="217"/>
      <c r="B3171" s="65">
        <v>1</v>
      </c>
      <c r="C3171" s="66">
        <f>IF(E3171="A",1,IF(E3171="B",1,0))</f>
        <v>1</v>
      </c>
      <c r="D3171" s="664" t="s">
        <v>90</v>
      </c>
      <c r="E3171" s="665" t="s">
        <v>68</v>
      </c>
      <c r="F3171" s="664" t="s">
        <v>90</v>
      </c>
      <c r="G3171" s="78"/>
      <c r="H3171" s="96" t="s">
        <v>108</v>
      </c>
      <c r="I3171" s="107" t="s">
        <v>3777</v>
      </c>
      <c r="J3171" s="81"/>
      <c r="K3171" s="72"/>
      <c r="L3171" s="72"/>
      <c r="M3171" s="72"/>
      <c r="N3171" s="72"/>
      <c r="O3171" s="72"/>
      <c r="P3171" s="72"/>
      <c r="Q3171" s="833"/>
      <c r="R3171" s="102"/>
      <c r="S3171" s="73"/>
      <c r="T3171" s="102"/>
      <c r="U3171" s="103"/>
      <c r="V3171" s="104"/>
    </row>
    <row r="3172" spans="1:256" s="55" customFormat="1" ht="12" customHeight="1">
      <c r="A3172" s="217"/>
      <c r="B3172" s="65">
        <v>1</v>
      </c>
      <c r="C3172" s="66">
        <f>IF(E3172="A",4,IF(E3172="B",3,IF(E3172="C",2,IF(E3172="D",1,0))))</f>
        <v>1</v>
      </c>
      <c r="D3172" s="77" t="s">
        <v>90</v>
      </c>
      <c r="E3172" s="99" t="s">
        <v>70</v>
      </c>
      <c r="F3172" s="76" t="s">
        <v>87</v>
      </c>
      <c r="G3172" s="78"/>
      <c r="H3172" s="96" t="s">
        <v>122</v>
      </c>
      <c r="I3172" s="107" t="s">
        <v>5815</v>
      </c>
      <c r="J3172" s="81"/>
      <c r="K3172" s="72"/>
      <c r="L3172" s="72"/>
      <c r="M3172" s="72"/>
      <c r="N3172" s="72"/>
      <c r="O3172" s="72"/>
      <c r="P3172" s="72"/>
      <c r="Q3172" s="833"/>
      <c r="R3172" s="102"/>
      <c r="S3172" s="73"/>
      <c r="T3172" s="102"/>
      <c r="U3172" s="103"/>
      <c r="V3172" s="104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  <c r="BI3172"/>
      <c r="BJ3172"/>
      <c r="BK3172"/>
      <c r="BL3172"/>
      <c r="BM3172"/>
      <c r="BN3172"/>
      <c r="BO3172"/>
      <c r="BP3172"/>
      <c r="BQ3172"/>
      <c r="BR3172"/>
      <c r="BS3172"/>
      <c r="BT3172"/>
      <c r="BU3172"/>
      <c r="BV3172"/>
      <c r="BW3172"/>
      <c r="BX3172"/>
      <c r="BY3172"/>
      <c r="BZ3172"/>
      <c r="CA3172"/>
      <c r="CB3172"/>
      <c r="CC3172"/>
      <c r="CD3172"/>
      <c r="CE3172"/>
      <c r="CF3172"/>
      <c r="CG3172"/>
      <c r="CH3172"/>
      <c r="CI3172"/>
      <c r="CJ3172"/>
      <c r="CK3172"/>
      <c r="CL3172"/>
      <c r="CM3172"/>
      <c r="CN3172"/>
      <c r="CO3172"/>
      <c r="CP3172"/>
      <c r="CQ3172"/>
      <c r="CR3172"/>
      <c r="CS3172"/>
      <c r="CT3172"/>
      <c r="CU3172"/>
      <c r="CV3172"/>
      <c r="CW3172"/>
      <c r="CX3172"/>
      <c r="CY3172"/>
      <c r="CZ3172"/>
      <c r="DA3172"/>
      <c r="DB3172"/>
      <c r="DC3172"/>
      <c r="DD3172"/>
      <c r="DE3172"/>
      <c r="DF3172"/>
      <c r="DG3172"/>
      <c r="DH3172"/>
      <c r="DI3172"/>
      <c r="DJ3172"/>
      <c r="DK3172"/>
      <c r="DL3172"/>
      <c r="DM3172"/>
      <c r="DN3172"/>
      <c r="DO3172"/>
      <c r="DP3172"/>
      <c r="DQ3172"/>
      <c r="DR3172"/>
      <c r="DS3172"/>
      <c r="DT3172"/>
      <c r="DU3172"/>
      <c r="DV3172"/>
      <c r="DW3172"/>
      <c r="DX3172"/>
      <c r="DY3172"/>
      <c r="DZ3172"/>
      <c r="EA3172"/>
      <c r="EB3172"/>
      <c r="EC3172"/>
      <c r="ED3172"/>
      <c r="EE3172"/>
      <c r="EF3172"/>
      <c r="EG3172"/>
      <c r="EH3172"/>
      <c r="EI3172"/>
      <c r="EJ3172"/>
      <c r="EK3172"/>
      <c r="EL3172"/>
      <c r="EM3172"/>
      <c r="EN3172"/>
      <c r="EO3172"/>
      <c r="EP3172"/>
      <c r="EQ3172"/>
      <c r="ER3172"/>
      <c r="ES3172"/>
      <c r="ET3172"/>
      <c r="EU3172"/>
      <c r="EV3172"/>
      <c r="EW3172"/>
      <c r="EX3172"/>
      <c r="EY3172"/>
      <c r="EZ3172"/>
      <c r="FA3172"/>
      <c r="FB3172"/>
      <c r="FC3172"/>
      <c r="FD3172"/>
      <c r="FE3172"/>
      <c r="FF3172"/>
      <c r="FG3172"/>
      <c r="FH3172"/>
      <c r="FI3172"/>
      <c r="FJ3172"/>
      <c r="FK3172"/>
      <c r="FL3172"/>
      <c r="FM3172"/>
      <c r="FN3172"/>
      <c r="FO3172"/>
      <c r="FP3172"/>
      <c r="FQ3172"/>
      <c r="FR3172"/>
      <c r="FS3172"/>
      <c r="FT3172"/>
      <c r="FU3172"/>
      <c r="FV3172"/>
      <c r="FW3172"/>
      <c r="FX3172"/>
      <c r="FY3172"/>
      <c r="FZ3172"/>
      <c r="GA3172"/>
      <c r="GB3172"/>
      <c r="GC3172"/>
      <c r="GD3172"/>
      <c r="GE3172"/>
      <c r="GF3172"/>
      <c r="GG3172"/>
      <c r="GH3172"/>
      <c r="GI3172"/>
      <c r="GJ3172"/>
      <c r="GK3172"/>
      <c r="GL3172"/>
      <c r="GM3172"/>
      <c r="GN3172"/>
      <c r="GO3172"/>
      <c r="GP3172"/>
      <c r="GQ3172"/>
      <c r="GR3172"/>
      <c r="GS3172"/>
      <c r="GT3172"/>
      <c r="GU3172"/>
      <c r="GV3172"/>
      <c r="GW3172"/>
      <c r="GX3172"/>
      <c r="GY3172"/>
      <c r="GZ3172"/>
      <c r="HA3172"/>
      <c r="HB3172"/>
      <c r="HC3172"/>
      <c r="HD3172"/>
      <c r="HE3172"/>
      <c r="HF3172"/>
      <c r="HG3172"/>
      <c r="HH3172"/>
      <c r="HI3172"/>
      <c r="HJ3172"/>
      <c r="HK3172"/>
      <c r="HL3172"/>
      <c r="HM3172"/>
      <c r="HN3172"/>
      <c r="HO3172"/>
      <c r="HP3172"/>
      <c r="HQ3172"/>
      <c r="HR3172"/>
      <c r="HS3172"/>
      <c r="HT3172"/>
      <c r="HU3172"/>
      <c r="HV3172"/>
      <c r="HW3172"/>
      <c r="HX3172"/>
      <c r="HY3172"/>
      <c r="HZ3172"/>
      <c r="IA3172"/>
      <c r="IB3172"/>
      <c r="IC3172"/>
      <c r="ID3172"/>
      <c r="IE3172"/>
      <c r="IF3172"/>
      <c r="IG3172"/>
      <c r="IH3172"/>
      <c r="II3172"/>
      <c r="IJ3172"/>
      <c r="IK3172"/>
      <c r="IL3172"/>
      <c r="IM3172"/>
      <c r="IN3172"/>
      <c r="IO3172"/>
      <c r="IP3172"/>
      <c r="IQ3172"/>
      <c r="IR3172"/>
      <c r="IS3172"/>
      <c r="IT3172"/>
      <c r="IU3172"/>
      <c r="IV3172"/>
    </row>
    <row r="3173" spans="1:256" s="41" customFormat="1" ht="12" customHeight="1">
      <c r="A3173" s="217"/>
      <c r="B3173" s="65">
        <v>1</v>
      </c>
      <c r="C3173" s="66">
        <f t="shared" ref="C3173:C3181" si="146">IF(E3173="A",1,IF(E3173="B",1,0))</f>
        <v>0</v>
      </c>
      <c r="D3173" s="658" t="s">
        <v>68</v>
      </c>
      <c r="E3173" s="656" t="s">
        <v>99</v>
      </c>
      <c r="F3173" s="658" t="s">
        <v>87</v>
      </c>
      <c r="G3173" s="78"/>
      <c r="H3173" s="96" t="s">
        <v>116</v>
      </c>
      <c r="I3173" s="107" t="s">
        <v>3778</v>
      </c>
      <c r="J3173" s="81"/>
      <c r="K3173" s="72"/>
      <c r="L3173" s="72"/>
      <c r="M3173" s="72"/>
      <c r="N3173" s="72"/>
      <c r="O3173" s="72"/>
      <c r="P3173" s="72"/>
      <c r="Q3173" s="833"/>
      <c r="R3173" s="102"/>
      <c r="S3173" s="73"/>
      <c r="T3173" s="102"/>
      <c r="U3173" s="103"/>
      <c r="V3173" s="104"/>
      <c r="W3173" s="109"/>
      <c r="X3173" s="109"/>
      <c r="Y3173" s="109"/>
      <c r="Z3173" s="109"/>
      <c r="AA3173" s="109"/>
      <c r="AB3173" s="109"/>
      <c r="AC3173" s="109"/>
      <c r="AD3173" s="109"/>
      <c r="AE3173" s="109"/>
      <c r="AF3173" s="109"/>
      <c r="AG3173" s="109"/>
      <c r="AH3173" s="109"/>
      <c r="AI3173" s="109"/>
      <c r="AJ3173" s="109"/>
      <c r="AK3173" s="109"/>
      <c r="AL3173" s="109"/>
      <c r="AM3173" s="109"/>
      <c r="AN3173" s="109"/>
      <c r="AO3173" s="109"/>
      <c r="AP3173" s="109"/>
      <c r="AQ3173" s="109"/>
      <c r="AR3173" s="109"/>
      <c r="AS3173" s="109"/>
      <c r="AT3173" s="109"/>
      <c r="AU3173" s="109"/>
      <c r="AV3173" s="109"/>
      <c r="AW3173" s="109"/>
      <c r="AX3173" s="109"/>
      <c r="AY3173" s="109"/>
      <c r="AZ3173" s="109"/>
      <c r="BA3173" s="109"/>
      <c r="BB3173" s="109"/>
      <c r="BC3173" s="109"/>
      <c r="BD3173" s="109"/>
      <c r="BE3173" s="109"/>
      <c r="BF3173" s="109"/>
      <c r="BG3173" s="109"/>
      <c r="BH3173" s="109"/>
      <c r="BI3173" s="109"/>
      <c r="BJ3173" s="109"/>
      <c r="BK3173" s="109"/>
      <c r="BL3173" s="109"/>
      <c r="BM3173" s="109"/>
      <c r="BN3173" s="109"/>
      <c r="BO3173" s="109"/>
      <c r="BP3173" s="109"/>
      <c r="BQ3173" s="109"/>
      <c r="BR3173" s="109"/>
      <c r="BS3173" s="109"/>
      <c r="BT3173" s="109"/>
      <c r="BU3173" s="109"/>
      <c r="BV3173" s="109"/>
      <c r="BW3173" s="109"/>
      <c r="BX3173" s="109"/>
      <c r="BY3173" s="109"/>
      <c r="BZ3173" s="109"/>
      <c r="CA3173" s="109"/>
      <c r="CB3173" s="109"/>
      <c r="CC3173" s="109"/>
      <c r="CD3173" s="109"/>
      <c r="CE3173" s="109"/>
      <c r="CF3173" s="109"/>
      <c r="CG3173" s="109"/>
      <c r="CH3173" s="109"/>
      <c r="CI3173" s="109"/>
      <c r="CJ3173" s="109"/>
      <c r="CK3173" s="109"/>
      <c r="CL3173" s="109"/>
      <c r="CM3173" s="109"/>
      <c r="CN3173" s="109"/>
      <c r="CO3173" s="109"/>
      <c r="CP3173" s="109"/>
      <c r="CQ3173" s="109"/>
      <c r="CR3173" s="109"/>
      <c r="CS3173" s="109"/>
      <c r="CT3173" s="109"/>
      <c r="CU3173" s="109"/>
      <c r="CV3173" s="109"/>
      <c r="CW3173" s="109"/>
      <c r="CX3173" s="109"/>
      <c r="CY3173" s="109"/>
      <c r="CZ3173" s="109"/>
      <c r="DA3173" s="109"/>
      <c r="DB3173" s="109"/>
      <c r="DC3173" s="109"/>
      <c r="DD3173" s="109"/>
      <c r="DE3173" s="109"/>
      <c r="DF3173" s="109"/>
      <c r="DG3173" s="109"/>
      <c r="DH3173" s="109"/>
      <c r="DI3173" s="109"/>
      <c r="DJ3173" s="109"/>
      <c r="DK3173" s="109"/>
      <c r="DL3173" s="109"/>
      <c r="DM3173" s="109"/>
      <c r="DN3173" s="109"/>
      <c r="DO3173" s="109"/>
      <c r="DP3173" s="109"/>
      <c r="DQ3173" s="109"/>
      <c r="DR3173" s="109"/>
      <c r="DS3173" s="109"/>
      <c r="DT3173" s="109"/>
      <c r="DU3173" s="109"/>
      <c r="DV3173" s="109"/>
      <c r="DW3173" s="109"/>
      <c r="DX3173" s="109"/>
      <c r="DY3173" s="109"/>
      <c r="DZ3173" s="109"/>
      <c r="EA3173" s="109"/>
      <c r="EB3173" s="109"/>
      <c r="EC3173" s="109"/>
      <c r="ED3173" s="109"/>
      <c r="EE3173" s="109"/>
      <c r="EF3173" s="109"/>
      <c r="EG3173" s="109"/>
      <c r="EH3173" s="109"/>
      <c r="EI3173" s="109"/>
      <c r="EJ3173" s="109"/>
      <c r="EK3173" s="109"/>
      <c r="EL3173" s="109"/>
      <c r="EM3173" s="109"/>
      <c r="EN3173" s="109"/>
      <c r="EO3173" s="109"/>
      <c r="EP3173" s="109"/>
      <c r="EQ3173" s="109"/>
      <c r="ER3173" s="109"/>
      <c r="ES3173" s="109"/>
      <c r="ET3173" s="109"/>
      <c r="EU3173" s="109"/>
      <c r="EV3173" s="109"/>
      <c r="EW3173" s="109"/>
      <c r="EX3173" s="109"/>
      <c r="EY3173" s="109"/>
      <c r="EZ3173" s="109"/>
      <c r="FA3173" s="109"/>
      <c r="FB3173" s="109"/>
      <c r="FC3173" s="109"/>
      <c r="FD3173" s="109"/>
      <c r="FE3173" s="109"/>
      <c r="FF3173" s="109"/>
      <c r="FG3173" s="109"/>
      <c r="FH3173" s="109"/>
      <c r="FI3173" s="109"/>
      <c r="FJ3173" s="109"/>
      <c r="FK3173" s="109"/>
      <c r="FL3173" s="109"/>
      <c r="FM3173" s="109"/>
      <c r="FN3173" s="109"/>
      <c r="FO3173" s="109"/>
      <c r="FP3173" s="109"/>
      <c r="FQ3173" s="109"/>
      <c r="FR3173" s="109"/>
      <c r="FS3173" s="109"/>
      <c r="FT3173" s="109"/>
      <c r="FU3173" s="109"/>
      <c r="FV3173" s="109"/>
      <c r="FW3173" s="109"/>
      <c r="FX3173" s="109"/>
      <c r="FY3173" s="109"/>
      <c r="FZ3173" s="109"/>
      <c r="GA3173" s="109"/>
      <c r="GB3173" s="109"/>
      <c r="GC3173" s="109"/>
      <c r="GD3173" s="109"/>
      <c r="GE3173" s="109"/>
      <c r="GF3173" s="109"/>
      <c r="GG3173" s="109"/>
      <c r="GH3173" s="109"/>
      <c r="GI3173" s="109"/>
      <c r="GJ3173" s="109"/>
      <c r="GK3173" s="109"/>
      <c r="GL3173" s="109"/>
      <c r="GM3173" s="109"/>
      <c r="GN3173" s="109"/>
      <c r="GO3173" s="109"/>
      <c r="GP3173" s="109"/>
      <c r="GQ3173" s="109"/>
      <c r="GR3173" s="109"/>
      <c r="GS3173" s="109"/>
      <c r="GT3173" s="109"/>
      <c r="GU3173" s="109"/>
      <c r="GV3173" s="109"/>
      <c r="GW3173" s="109"/>
      <c r="GX3173" s="109"/>
      <c r="GY3173" s="109"/>
      <c r="GZ3173" s="109"/>
      <c r="HA3173" s="109"/>
      <c r="HB3173" s="109"/>
      <c r="HC3173" s="109"/>
      <c r="HD3173" s="109"/>
      <c r="HE3173" s="109"/>
      <c r="HF3173" s="109"/>
      <c r="HG3173" s="109"/>
      <c r="HH3173" s="109"/>
      <c r="HI3173" s="109"/>
      <c r="HJ3173" s="109"/>
      <c r="HK3173" s="109"/>
      <c r="HL3173" s="109"/>
      <c r="HM3173" s="109"/>
      <c r="HN3173" s="109"/>
      <c r="HO3173" s="109"/>
      <c r="HP3173" s="109"/>
      <c r="HQ3173" s="109"/>
      <c r="HR3173" s="109"/>
      <c r="HS3173" s="109"/>
      <c r="HT3173" s="109"/>
      <c r="HU3173" s="109"/>
      <c r="HV3173" s="109"/>
      <c r="HW3173" s="109"/>
      <c r="HX3173" s="109"/>
      <c r="HY3173" s="109"/>
      <c r="HZ3173" s="109"/>
      <c r="IA3173" s="109"/>
      <c r="IB3173" s="109"/>
      <c r="IC3173" s="109"/>
      <c r="ID3173" s="109"/>
      <c r="IE3173" s="109"/>
      <c r="IF3173" s="109"/>
      <c r="IG3173" s="109"/>
      <c r="IH3173" s="109"/>
      <c r="II3173" s="109"/>
      <c r="IJ3173" s="109"/>
      <c r="IK3173" s="109"/>
      <c r="IL3173" s="109"/>
      <c r="IM3173" s="109"/>
      <c r="IN3173" s="109"/>
      <c r="IO3173" s="109"/>
      <c r="IP3173" s="109"/>
      <c r="IQ3173" s="109"/>
      <c r="IR3173" s="109"/>
      <c r="IS3173" s="109"/>
      <c r="IT3173" s="109"/>
      <c r="IU3173" s="109"/>
      <c r="IV3173" s="109"/>
    </row>
    <row r="3174" spans="1:256" ht="12" customHeight="1">
      <c r="B3174" s="65">
        <v>1</v>
      </c>
      <c r="C3174" s="66">
        <f t="shared" si="146"/>
        <v>0</v>
      </c>
      <c r="D3174" s="99" t="s">
        <v>70</v>
      </c>
      <c r="E3174" s="77" t="s">
        <v>90</v>
      </c>
      <c r="F3174" s="99" t="s">
        <v>99</v>
      </c>
      <c r="G3174" s="78"/>
      <c r="H3174" s="96" t="s">
        <v>129</v>
      </c>
      <c r="I3174" s="107" t="s">
        <v>3779</v>
      </c>
      <c r="J3174" s="81"/>
      <c r="K3174" s="72"/>
      <c r="L3174" s="72"/>
      <c r="M3174" s="72"/>
      <c r="N3174" s="72"/>
      <c r="O3174" s="72"/>
      <c r="P3174" s="72"/>
      <c r="Q3174" s="833"/>
      <c r="R3174" s="102"/>
      <c r="S3174" s="73"/>
      <c r="T3174" s="102"/>
      <c r="U3174" s="103"/>
      <c r="V3174" s="104"/>
    </row>
    <row r="3175" spans="1:256" ht="12" customHeight="1">
      <c r="B3175" s="65">
        <v>1</v>
      </c>
      <c r="C3175" s="66">
        <f t="shared" si="146"/>
        <v>1</v>
      </c>
      <c r="D3175" s="76" t="s">
        <v>87</v>
      </c>
      <c r="E3175" s="76" t="s">
        <v>87</v>
      </c>
      <c r="F3175" s="76" t="s">
        <v>87</v>
      </c>
      <c r="G3175" s="78"/>
      <c r="H3175" s="96" t="s">
        <v>140</v>
      </c>
      <c r="I3175" s="107" t="s">
        <v>3780</v>
      </c>
      <c r="J3175" s="81"/>
      <c r="K3175" s="72"/>
      <c r="L3175" s="72"/>
      <c r="M3175" s="72"/>
      <c r="N3175" s="72"/>
      <c r="O3175" s="72"/>
      <c r="P3175" s="72"/>
      <c r="Q3175" s="833"/>
      <c r="R3175" s="102"/>
      <c r="S3175" s="73"/>
      <c r="T3175" s="102"/>
      <c r="U3175" s="103"/>
      <c r="V3175" s="104"/>
      <c r="W3175" s="365"/>
      <c r="X3175" s="365"/>
      <c r="Y3175" s="365"/>
      <c r="Z3175" s="365"/>
      <c r="AA3175" s="365"/>
      <c r="AB3175" s="365"/>
      <c r="AC3175" s="365"/>
      <c r="AD3175" s="365"/>
      <c r="AE3175" s="365"/>
      <c r="AF3175" s="365"/>
      <c r="AG3175" s="365"/>
      <c r="AH3175" s="365"/>
      <c r="AI3175" s="365"/>
      <c r="AJ3175" s="365"/>
      <c r="AK3175" s="365"/>
      <c r="AL3175" s="365"/>
      <c r="AM3175" s="365"/>
      <c r="AN3175" s="365"/>
      <c r="AO3175" s="365"/>
      <c r="AP3175" s="365"/>
      <c r="AQ3175" s="365"/>
      <c r="AR3175" s="365"/>
      <c r="AS3175" s="365"/>
      <c r="AT3175" s="365"/>
      <c r="AU3175" s="365"/>
      <c r="AV3175" s="365"/>
      <c r="AW3175" s="365"/>
      <c r="AX3175" s="365"/>
      <c r="AY3175" s="365"/>
      <c r="AZ3175" s="365"/>
      <c r="BA3175" s="365"/>
      <c r="BB3175" s="365"/>
      <c r="BC3175" s="365"/>
      <c r="BD3175" s="365"/>
      <c r="BE3175" s="365"/>
      <c r="BF3175" s="365"/>
      <c r="BG3175" s="365"/>
      <c r="BH3175" s="365"/>
      <c r="BI3175" s="365"/>
      <c r="BJ3175" s="365"/>
      <c r="BK3175" s="365"/>
      <c r="BL3175" s="365"/>
      <c r="BM3175" s="365"/>
      <c r="BN3175" s="365"/>
      <c r="BO3175" s="365"/>
      <c r="BP3175" s="365"/>
      <c r="BQ3175" s="365"/>
      <c r="BR3175" s="365"/>
      <c r="BS3175" s="365"/>
      <c r="BT3175" s="365"/>
      <c r="BU3175" s="365"/>
      <c r="BV3175" s="365"/>
      <c r="BW3175" s="365"/>
      <c r="BX3175" s="365"/>
      <c r="BY3175" s="365"/>
      <c r="BZ3175" s="365"/>
      <c r="CA3175" s="365"/>
      <c r="CB3175" s="365"/>
      <c r="CC3175" s="365"/>
      <c r="CD3175" s="365"/>
      <c r="CE3175" s="365"/>
      <c r="CF3175" s="365"/>
      <c r="CG3175" s="365"/>
      <c r="CH3175" s="365"/>
      <c r="CI3175" s="365"/>
      <c r="CJ3175" s="365"/>
      <c r="CK3175" s="365"/>
      <c r="CL3175" s="365"/>
      <c r="CM3175" s="365"/>
      <c r="CN3175" s="365"/>
      <c r="CO3175" s="365"/>
      <c r="CP3175" s="365"/>
      <c r="CQ3175" s="365"/>
      <c r="CR3175" s="365"/>
      <c r="CS3175" s="365"/>
      <c r="CT3175" s="365"/>
      <c r="CU3175" s="365"/>
      <c r="CV3175" s="365"/>
      <c r="CW3175" s="365"/>
      <c r="CX3175" s="365"/>
      <c r="CY3175" s="365"/>
      <c r="CZ3175" s="365"/>
      <c r="DA3175" s="365"/>
      <c r="DB3175" s="365"/>
      <c r="DC3175" s="365"/>
      <c r="DD3175" s="365"/>
      <c r="DE3175" s="365"/>
      <c r="DF3175" s="365"/>
      <c r="DG3175" s="365"/>
      <c r="DH3175" s="365"/>
      <c r="DI3175" s="365"/>
      <c r="DJ3175" s="365"/>
      <c r="DK3175" s="365"/>
      <c r="DL3175" s="365"/>
      <c r="DM3175" s="365"/>
      <c r="DN3175" s="365"/>
      <c r="DO3175" s="365"/>
      <c r="DP3175" s="365"/>
      <c r="DQ3175" s="365"/>
      <c r="DR3175" s="365"/>
      <c r="DS3175" s="365"/>
      <c r="DT3175" s="365"/>
      <c r="DU3175" s="365"/>
      <c r="DV3175" s="365"/>
      <c r="DW3175" s="365"/>
      <c r="DX3175" s="365"/>
      <c r="DY3175" s="365"/>
      <c r="DZ3175" s="365"/>
      <c r="EA3175" s="365"/>
      <c r="EB3175" s="365"/>
      <c r="EC3175" s="365"/>
      <c r="ED3175" s="365"/>
      <c r="EE3175" s="365"/>
      <c r="EF3175" s="365"/>
      <c r="EG3175" s="365"/>
      <c r="EH3175" s="365"/>
      <c r="EI3175" s="365"/>
      <c r="EJ3175" s="365"/>
      <c r="EK3175" s="365"/>
      <c r="EL3175" s="365"/>
      <c r="EM3175" s="365"/>
      <c r="EN3175" s="365"/>
      <c r="EO3175" s="365"/>
      <c r="EP3175" s="365"/>
      <c r="EQ3175" s="365"/>
      <c r="ER3175" s="365"/>
      <c r="ES3175" s="365"/>
      <c r="ET3175" s="365"/>
      <c r="EU3175" s="365"/>
      <c r="EV3175" s="365"/>
      <c r="EW3175" s="365"/>
      <c r="EX3175" s="365"/>
      <c r="EY3175" s="365"/>
      <c r="EZ3175" s="365"/>
      <c r="FA3175" s="365"/>
      <c r="FB3175" s="365"/>
      <c r="FC3175" s="365"/>
      <c r="FD3175" s="365"/>
      <c r="FE3175" s="365"/>
      <c r="FF3175" s="365"/>
      <c r="FG3175" s="365"/>
      <c r="FH3175" s="365"/>
      <c r="FI3175" s="365"/>
      <c r="FJ3175" s="365"/>
      <c r="FK3175" s="365"/>
      <c r="FL3175" s="365"/>
      <c r="FM3175" s="365"/>
      <c r="FN3175" s="365"/>
      <c r="FO3175" s="365"/>
      <c r="FP3175" s="365"/>
      <c r="FQ3175" s="365"/>
      <c r="FR3175" s="365"/>
      <c r="FS3175" s="365"/>
      <c r="FT3175" s="365"/>
      <c r="FU3175" s="365"/>
      <c r="FV3175" s="365"/>
      <c r="FW3175" s="365"/>
      <c r="FX3175" s="365"/>
      <c r="FY3175" s="365"/>
      <c r="FZ3175" s="365"/>
      <c r="GA3175" s="365"/>
      <c r="GB3175" s="365"/>
      <c r="GC3175" s="365"/>
      <c r="GD3175" s="365"/>
      <c r="GE3175" s="365"/>
      <c r="GF3175" s="365"/>
      <c r="GG3175" s="365"/>
      <c r="GH3175" s="365"/>
      <c r="GI3175" s="365"/>
      <c r="GJ3175" s="365"/>
      <c r="GK3175" s="365"/>
      <c r="GL3175" s="365"/>
      <c r="GM3175" s="365"/>
      <c r="GN3175" s="365"/>
      <c r="GO3175" s="365"/>
      <c r="GP3175" s="365"/>
      <c r="GQ3175" s="365"/>
      <c r="GR3175" s="365"/>
      <c r="GS3175" s="365"/>
      <c r="GT3175" s="365"/>
      <c r="GU3175" s="365"/>
      <c r="GV3175" s="365"/>
      <c r="GW3175" s="365"/>
      <c r="GX3175" s="365"/>
      <c r="GY3175" s="365"/>
      <c r="GZ3175" s="365"/>
      <c r="HA3175" s="365"/>
      <c r="HB3175" s="365"/>
      <c r="HC3175" s="365"/>
      <c r="HD3175" s="365"/>
      <c r="HE3175" s="365"/>
      <c r="HF3175" s="365"/>
      <c r="HG3175" s="365"/>
      <c r="HH3175" s="365"/>
      <c r="HI3175" s="365"/>
      <c r="HJ3175" s="365"/>
      <c r="HK3175" s="365"/>
      <c r="HL3175" s="365"/>
      <c r="HM3175" s="365"/>
      <c r="HN3175" s="365"/>
      <c r="HO3175" s="365"/>
      <c r="HP3175" s="365"/>
      <c r="HQ3175" s="365"/>
      <c r="HR3175" s="365"/>
      <c r="HS3175" s="365"/>
      <c r="HT3175" s="365"/>
      <c r="HU3175" s="365"/>
      <c r="HV3175" s="365"/>
      <c r="HW3175" s="365"/>
      <c r="HX3175" s="365"/>
      <c r="HY3175" s="365"/>
      <c r="HZ3175" s="365"/>
      <c r="IA3175" s="365"/>
      <c r="IB3175" s="365"/>
      <c r="IC3175" s="365"/>
      <c r="ID3175" s="365"/>
      <c r="IE3175" s="365"/>
      <c r="IF3175" s="365"/>
      <c r="IG3175" s="365"/>
      <c r="IH3175" s="365"/>
      <c r="II3175" s="365"/>
      <c r="IJ3175" s="365"/>
      <c r="IK3175" s="365"/>
      <c r="IL3175" s="365"/>
      <c r="IM3175" s="365"/>
      <c r="IN3175" s="365"/>
      <c r="IO3175" s="365"/>
      <c r="IP3175" s="365"/>
      <c r="IQ3175" s="365"/>
      <c r="IR3175" s="365"/>
      <c r="IS3175" s="365"/>
      <c r="IT3175" s="365"/>
      <c r="IU3175" s="365"/>
      <c r="IV3175" s="365"/>
    </row>
    <row r="3176" spans="1:256" ht="12" customHeight="1">
      <c r="B3176" s="65">
        <v>1</v>
      </c>
      <c r="C3176" s="66">
        <f t="shared" si="146"/>
        <v>1</v>
      </c>
      <c r="D3176" s="658" t="s">
        <v>68</v>
      </c>
      <c r="E3176" s="658" t="s">
        <v>87</v>
      </c>
      <c r="F3176" s="658" t="s">
        <v>87</v>
      </c>
      <c r="G3176" s="78"/>
      <c r="H3176" s="96" t="s">
        <v>119</v>
      </c>
      <c r="I3176" s="107" t="s">
        <v>3781</v>
      </c>
      <c r="J3176" s="81"/>
      <c r="K3176" s="72"/>
      <c r="L3176" s="72"/>
      <c r="M3176" s="72"/>
      <c r="N3176" s="72"/>
      <c r="O3176" s="72"/>
      <c r="P3176" s="72"/>
      <c r="Q3176" s="833"/>
      <c r="R3176" s="102"/>
      <c r="S3176" s="73"/>
      <c r="T3176" s="102"/>
      <c r="U3176" s="103"/>
      <c r="V3176" s="104"/>
      <c r="W3176" s="55"/>
      <c r="X3176" s="55"/>
      <c r="Y3176" s="55"/>
      <c r="Z3176" s="55"/>
      <c r="AA3176" s="55"/>
      <c r="AB3176" s="55"/>
      <c r="AC3176" s="55"/>
      <c r="AD3176" s="55"/>
      <c r="AE3176" s="55"/>
      <c r="AF3176" s="55"/>
      <c r="AG3176" s="55"/>
      <c r="AH3176" s="55"/>
      <c r="AI3176" s="55"/>
      <c r="AJ3176" s="55"/>
      <c r="AK3176" s="55"/>
      <c r="AL3176" s="55"/>
      <c r="AM3176" s="55"/>
      <c r="AN3176" s="55"/>
      <c r="AO3176" s="55"/>
      <c r="AP3176" s="55"/>
      <c r="AQ3176" s="55"/>
      <c r="AR3176" s="55"/>
      <c r="AS3176" s="55"/>
      <c r="AT3176" s="55"/>
      <c r="AU3176" s="55"/>
      <c r="AV3176" s="55"/>
      <c r="AW3176" s="55"/>
      <c r="AX3176" s="55"/>
      <c r="AY3176" s="55"/>
      <c r="AZ3176" s="55"/>
      <c r="BA3176" s="55"/>
      <c r="BB3176" s="55"/>
      <c r="BC3176" s="55"/>
      <c r="BD3176" s="55"/>
      <c r="BE3176" s="55"/>
      <c r="BF3176" s="55"/>
      <c r="BG3176" s="55"/>
      <c r="BH3176" s="55"/>
      <c r="BI3176" s="55"/>
      <c r="BJ3176" s="55"/>
      <c r="BK3176" s="55"/>
      <c r="BL3176" s="55"/>
      <c r="BM3176" s="55"/>
      <c r="BN3176" s="55"/>
      <c r="BO3176" s="55"/>
      <c r="BP3176" s="55"/>
      <c r="BQ3176" s="55"/>
      <c r="BR3176" s="55"/>
      <c r="BS3176" s="55"/>
      <c r="BT3176" s="55"/>
      <c r="BU3176" s="55"/>
      <c r="BV3176" s="55"/>
      <c r="BW3176" s="55"/>
      <c r="BX3176" s="55"/>
      <c r="BY3176" s="55"/>
      <c r="BZ3176" s="55"/>
      <c r="CA3176" s="55"/>
      <c r="CB3176" s="55"/>
      <c r="CC3176" s="55"/>
      <c r="CD3176" s="55"/>
      <c r="CE3176" s="55"/>
      <c r="CF3176" s="55"/>
      <c r="CG3176" s="55"/>
      <c r="CH3176" s="55"/>
      <c r="CI3176" s="55"/>
      <c r="CJ3176" s="55"/>
      <c r="CK3176" s="55"/>
      <c r="CL3176" s="55"/>
      <c r="CM3176" s="55"/>
      <c r="CN3176" s="55"/>
      <c r="CO3176" s="55"/>
      <c r="CP3176" s="55"/>
      <c r="CQ3176" s="55"/>
      <c r="CR3176" s="55"/>
      <c r="CS3176" s="55"/>
      <c r="CT3176" s="55"/>
      <c r="CU3176" s="55"/>
      <c r="CV3176" s="55"/>
      <c r="CW3176" s="55"/>
      <c r="CX3176" s="55"/>
      <c r="CY3176" s="55"/>
      <c r="CZ3176" s="55"/>
      <c r="DA3176" s="55"/>
      <c r="DB3176" s="55"/>
      <c r="DC3176" s="55"/>
      <c r="DD3176" s="55"/>
      <c r="DE3176" s="55"/>
      <c r="DF3176" s="55"/>
      <c r="DG3176" s="55"/>
      <c r="DH3176" s="55"/>
      <c r="DI3176" s="55"/>
      <c r="DJ3176" s="55"/>
      <c r="DK3176" s="55"/>
      <c r="DL3176" s="55"/>
      <c r="DM3176" s="55"/>
      <c r="DN3176" s="55"/>
      <c r="DO3176" s="55"/>
      <c r="DP3176" s="55"/>
      <c r="DQ3176" s="55"/>
      <c r="DR3176" s="55"/>
      <c r="DS3176" s="55"/>
      <c r="DT3176" s="55"/>
      <c r="DU3176" s="55"/>
      <c r="DV3176" s="55"/>
      <c r="DW3176" s="55"/>
      <c r="DX3176" s="55"/>
      <c r="DY3176" s="55"/>
      <c r="DZ3176" s="55"/>
      <c r="EA3176" s="55"/>
      <c r="EB3176" s="55"/>
      <c r="EC3176" s="55"/>
      <c r="ED3176" s="55"/>
      <c r="EE3176" s="55"/>
      <c r="EF3176" s="55"/>
      <c r="EG3176" s="55"/>
      <c r="EH3176" s="55"/>
      <c r="EI3176" s="55"/>
      <c r="EJ3176" s="55"/>
      <c r="EK3176" s="55"/>
      <c r="EL3176" s="55"/>
      <c r="EM3176" s="55"/>
      <c r="EN3176" s="55"/>
      <c r="EO3176" s="55"/>
      <c r="EP3176" s="55"/>
      <c r="EQ3176" s="55"/>
      <c r="ER3176" s="55"/>
      <c r="ES3176" s="55"/>
      <c r="ET3176" s="55"/>
      <c r="EU3176" s="55"/>
      <c r="EV3176" s="55"/>
      <c r="EW3176" s="55"/>
      <c r="EX3176" s="55"/>
      <c r="EY3176" s="55"/>
      <c r="EZ3176" s="55"/>
      <c r="FA3176" s="55"/>
      <c r="FB3176" s="55"/>
      <c r="FC3176" s="55"/>
      <c r="FD3176" s="55"/>
      <c r="FE3176" s="55"/>
      <c r="FF3176" s="55"/>
      <c r="FG3176" s="55"/>
      <c r="FH3176" s="55"/>
      <c r="FI3176" s="55"/>
      <c r="FJ3176" s="55"/>
      <c r="FK3176" s="55"/>
      <c r="FL3176" s="55"/>
      <c r="FM3176" s="55"/>
      <c r="FN3176" s="55"/>
      <c r="FO3176" s="55"/>
      <c r="FP3176" s="55"/>
      <c r="FQ3176" s="55"/>
      <c r="FR3176" s="55"/>
      <c r="FS3176" s="55"/>
      <c r="FT3176" s="55"/>
      <c r="FU3176" s="55"/>
      <c r="FV3176" s="55"/>
      <c r="FW3176" s="55"/>
      <c r="FX3176" s="55"/>
      <c r="FY3176" s="55"/>
      <c r="FZ3176" s="55"/>
      <c r="GA3176" s="55"/>
      <c r="GB3176" s="55"/>
      <c r="GC3176" s="55"/>
      <c r="GD3176" s="55"/>
      <c r="GE3176" s="55"/>
      <c r="GF3176" s="55"/>
      <c r="GG3176" s="55"/>
      <c r="GH3176" s="55"/>
      <c r="GI3176" s="55"/>
      <c r="GJ3176" s="55"/>
      <c r="GK3176" s="55"/>
      <c r="GL3176" s="55"/>
      <c r="GM3176" s="55"/>
      <c r="GN3176" s="55"/>
      <c r="GO3176" s="55"/>
      <c r="GP3176" s="55"/>
      <c r="GQ3176" s="55"/>
      <c r="GR3176" s="55"/>
      <c r="GS3176" s="55"/>
      <c r="GT3176" s="55"/>
      <c r="GU3176" s="55"/>
      <c r="GV3176" s="55"/>
      <c r="GW3176" s="55"/>
      <c r="GX3176" s="55"/>
      <c r="GY3176" s="55"/>
      <c r="GZ3176" s="55"/>
      <c r="HA3176" s="55"/>
      <c r="HB3176" s="55"/>
      <c r="HC3176" s="55"/>
      <c r="HD3176" s="55"/>
      <c r="HE3176" s="55"/>
      <c r="HF3176" s="55"/>
      <c r="HG3176" s="55"/>
      <c r="HH3176" s="55"/>
      <c r="HI3176" s="55"/>
      <c r="HJ3176" s="55"/>
      <c r="HK3176" s="55"/>
      <c r="HL3176" s="55"/>
      <c r="HM3176" s="55"/>
      <c r="HN3176" s="55"/>
      <c r="HO3176" s="55"/>
      <c r="HP3176" s="55"/>
      <c r="HQ3176" s="55"/>
      <c r="HR3176" s="55"/>
      <c r="HS3176" s="55"/>
      <c r="HT3176" s="55"/>
      <c r="HU3176" s="55"/>
      <c r="HV3176" s="55"/>
      <c r="HW3176" s="55"/>
      <c r="HX3176" s="55"/>
      <c r="HY3176" s="55"/>
      <c r="HZ3176" s="55"/>
      <c r="IA3176" s="55"/>
      <c r="IB3176" s="55"/>
      <c r="IC3176" s="55"/>
      <c r="ID3176" s="55"/>
      <c r="IE3176" s="55"/>
      <c r="IF3176" s="55"/>
      <c r="IG3176" s="55"/>
      <c r="IH3176" s="55"/>
      <c r="II3176" s="55"/>
      <c r="IJ3176" s="55"/>
      <c r="IK3176" s="55"/>
      <c r="IL3176" s="55"/>
      <c r="IM3176" s="55"/>
      <c r="IN3176" s="55"/>
      <c r="IO3176" s="55"/>
      <c r="IP3176" s="55"/>
      <c r="IQ3176" s="55"/>
      <c r="IR3176" s="55"/>
      <c r="IS3176" s="55"/>
      <c r="IT3176" s="55"/>
      <c r="IU3176" s="55"/>
      <c r="IV3176" s="55"/>
    </row>
    <row r="3177" spans="1:256" ht="12" customHeight="1">
      <c r="B3177" s="65">
        <v>1</v>
      </c>
      <c r="C3177" s="66">
        <f t="shared" si="146"/>
        <v>1</v>
      </c>
      <c r="D3177" s="658" t="s">
        <v>68</v>
      </c>
      <c r="E3177" s="658" t="s">
        <v>68</v>
      </c>
      <c r="F3177" s="658" t="s">
        <v>87</v>
      </c>
      <c r="G3177" s="78"/>
      <c r="H3177" s="96" t="s">
        <v>131</v>
      </c>
      <c r="I3177" s="107" t="s">
        <v>3782</v>
      </c>
      <c r="J3177" s="81"/>
      <c r="K3177" s="72"/>
      <c r="L3177" s="72"/>
      <c r="M3177" s="72"/>
      <c r="N3177" s="72"/>
      <c r="O3177" s="72"/>
      <c r="P3177" s="72"/>
      <c r="Q3177" s="833"/>
      <c r="R3177" s="102"/>
      <c r="S3177" s="73"/>
      <c r="T3177" s="102"/>
      <c r="U3177" s="103"/>
      <c r="V3177" s="104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  <c r="BH3177"/>
      <c r="BI3177"/>
      <c r="BJ3177"/>
      <c r="BK3177"/>
      <c r="BL3177"/>
      <c r="BM3177"/>
      <c r="BN3177"/>
      <c r="BO3177"/>
      <c r="BP3177"/>
      <c r="BQ3177"/>
      <c r="BR3177"/>
      <c r="BS3177"/>
      <c r="BT3177"/>
      <c r="BU3177"/>
      <c r="BV3177"/>
      <c r="BW3177"/>
      <c r="BX3177"/>
      <c r="BY3177"/>
      <c r="BZ3177"/>
      <c r="CA3177"/>
      <c r="CB3177"/>
      <c r="CC3177"/>
      <c r="CD3177"/>
      <c r="CE3177"/>
      <c r="CF3177"/>
      <c r="CG3177"/>
      <c r="CH3177"/>
      <c r="CI3177"/>
      <c r="CJ3177"/>
      <c r="CK3177"/>
      <c r="CL3177"/>
      <c r="CM3177"/>
      <c r="CN3177"/>
      <c r="CO3177"/>
      <c r="CP3177"/>
      <c r="CQ3177"/>
      <c r="CR3177"/>
      <c r="CS3177"/>
      <c r="CT3177"/>
      <c r="CU3177"/>
      <c r="CV3177"/>
      <c r="CW3177"/>
      <c r="CX3177"/>
      <c r="CY3177"/>
      <c r="CZ3177"/>
      <c r="DA3177"/>
      <c r="DB3177"/>
      <c r="DC3177"/>
      <c r="DD3177"/>
      <c r="DE3177"/>
      <c r="DF3177"/>
      <c r="DG3177"/>
      <c r="DH3177"/>
      <c r="DI3177"/>
      <c r="DJ3177"/>
      <c r="DK3177"/>
      <c r="DL3177"/>
      <c r="DM3177"/>
      <c r="DN3177"/>
      <c r="DO3177"/>
      <c r="DP3177"/>
      <c r="DQ3177"/>
      <c r="DR3177"/>
      <c r="DS3177"/>
      <c r="DT3177"/>
      <c r="DU3177"/>
      <c r="DV3177"/>
      <c r="DW3177"/>
      <c r="DX3177"/>
      <c r="DY3177"/>
      <c r="DZ3177"/>
      <c r="EA3177"/>
      <c r="EB3177"/>
      <c r="EC3177"/>
      <c r="ED3177"/>
      <c r="EE3177"/>
      <c r="EF3177"/>
      <c r="EG3177"/>
      <c r="EH3177"/>
      <c r="EI3177"/>
      <c r="EJ3177"/>
      <c r="EK3177"/>
      <c r="EL3177"/>
      <c r="EM3177"/>
      <c r="EN3177"/>
      <c r="EO3177"/>
      <c r="EP3177"/>
      <c r="EQ3177"/>
      <c r="ER3177"/>
      <c r="ES3177"/>
      <c r="ET3177"/>
      <c r="EU3177"/>
      <c r="EV3177"/>
      <c r="EW3177"/>
      <c r="EX3177"/>
      <c r="EY3177"/>
      <c r="EZ3177"/>
      <c r="FA3177"/>
      <c r="FB3177"/>
      <c r="FC3177"/>
      <c r="FD3177"/>
      <c r="FE3177"/>
      <c r="FF3177"/>
      <c r="FG3177"/>
      <c r="FH3177"/>
      <c r="FI3177"/>
      <c r="FJ3177"/>
      <c r="FK3177"/>
      <c r="FL3177"/>
      <c r="FM3177"/>
      <c r="FN3177"/>
      <c r="FO3177"/>
      <c r="FP3177"/>
      <c r="FQ3177"/>
      <c r="FR3177"/>
      <c r="FS3177"/>
      <c r="FT3177"/>
      <c r="FU3177"/>
      <c r="FV3177"/>
      <c r="FW3177"/>
      <c r="FX3177"/>
      <c r="FY3177"/>
      <c r="FZ3177"/>
      <c r="GA3177"/>
      <c r="GB3177"/>
      <c r="GC3177"/>
      <c r="GD3177"/>
      <c r="GE3177"/>
      <c r="GF3177"/>
      <c r="GG3177"/>
      <c r="GH3177"/>
      <c r="GI3177"/>
      <c r="GJ3177"/>
      <c r="GK3177"/>
      <c r="GL3177"/>
      <c r="GM3177"/>
      <c r="GN3177"/>
      <c r="GO3177"/>
      <c r="GP3177"/>
      <c r="GQ3177"/>
      <c r="GR3177"/>
      <c r="GS3177"/>
      <c r="GT3177"/>
      <c r="GU3177"/>
      <c r="GV3177"/>
      <c r="GW3177"/>
      <c r="GX3177"/>
      <c r="GY3177"/>
      <c r="GZ3177"/>
      <c r="HA3177"/>
      <c r="HB3177"/>
      <c r="HC3177"/>
      <c r="HD3177"/>
      <c r="HE3177"/>
      <c r="HF3177"/>
      <c r="HG3177"/>
      <c r="HH3177"/>
      <c r="HI3177"/>
      <c r="HJ3177"/>
      <c r="HK3177"/>
      <c r="HL3177"/>
      <c r="HM3177"/>
      <c r="HN3177"/>
      <c r="HO3177"/>
      <c r="HP3177"/>
      <c r="HQ3177"/>
      <c r="HR3177"/>
      <c r="HS3177"/>
      <c r="HT3177"/>
      <c r="HU3177"/>
      <c r="HV3177"/>
      <c r="HW3177"/>
      <c r="HX3177"/>
      <c r="HY3177"/>
      <c r="HZ3177"/>
      <c r="IA3177"/>
      <c r="IB3177"/>
      <c r="IC3177"/>
      <c r="ID3177"/>
      <c r="IE3177"/>
      <c r="IF3177"/>
      <c r="IG3177"/>
      <c r="IH3177"/>
      <c r="II3177"/>
      <c r="IJ3177"/>
      <c r="IK3177"/>
      <c r="IL3177"/>
      <c r="IM3177"/>
      <c r="IN3177"/>
      <c r="IO3177"/>
      <c r="IP3177"/>
      <c r="IQ3177"/>
      <c r="IR3177"/>
      <c r="IS3177"/>
      <c r="IT3177"/>
      <c r="IU3177"/>
      <c r="IV3177"/>
    </row>
    <row r="3178" spans="1:256" s="320" customFormat="1" ht="12.5">
      <c r="A3178" s="217"/>
      <c r="B3178" s="65">
        <v>1</v>
      </c>
      <c r="C3178" s="66">
        <f t="shared" si="146"/>
        <v>1</v>
      </c>
      <c r="D3178" s="663" t="s">
        <v>90</v>
      </c>
      <c r="E3178" s="670" t="s">
        <v>87</v>
      </c>
      <c r="F3178" s="670" t="s">
        <v>68</v>
      </c>
      <c r="G3178" s="78"/>
      <c r="H3178" s="96" t="s">
        <v>188</v>
      </c>
      <c r="I3178" s="107" t="s">
        <v>3783</v>
      </c>
      <c r="J3178" s="81"/>
      <c r="K3178" s="72"/>
      <c r="L3178" s="72"/>
      <c r="M3178" s="72"/>
      <c r="N3178" s="72"/>
      <c r="O3178" s="72"/>
      <c r="P3178" s="72"/>
      <c r="Q3178" s="833"/>
      <c r="R3178" s="102"/>
      <c r="S3178" s="73"/>
      <c r="T3178" s="102"/>
      <c r="U3178" s="103"/>
      <c r="V3178" s="104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  <c r="BI3178"/>
      <c r="BJ3178"/>
      <c r="BK3178"/>
      <c r="BL3178"/>
      <c r="BM3178"/>
      <c r="BN3178"/>
      <c r="BO3178"/>
      <c r="BP3178"/>
      <c r="BQ3178"/>
      <c r="BR3178"/>
      <c r="BS3178"/>
      <c r="BT3178"/>
      <c r="BU3178"/>
      <c r="BV3178"/>
      <c r="BW3178"/>
      <c r="BX3178"/>
      <c r="BY3178"/>
      <c r="BZ3178"/>
      <c r="CA3178"/>
      <c r="CB3178"/>
      <c r="CC3178"/>
      <c r="CD3178"/>
      <c r="CE3178"/>
      <c r="CF3178"/>
      <c r="CG3178"/>
      <c r="CH3178"/>
      <c r="CI3178"/>
      <c r="CJ3178"/>
      <c r="CK3178"/>
      <c r="CL3178"/>
      <c r="CM3178"/>
      <c r="CN3178"/>
      <c r="CO3178"/>
      <c r="CP3178"/>
      <c r="CQ3178"/>
      <c r="CR3178"/>
      <c r="CS3178"/>
      <c r="CT3178"/>
      <c r="CU3178"/>
      <c r="CV3178"/>
      <c r="CW3178"/>
      <c r="CX3178"/>
      <c r="CY3178"/>
      <c r="CZ3178"/>
      <c r="DA3178"/>
      <c r="DB3178"/>
      <c r="DC3178"/>
      <c r="DD3178"/>
      <c r="DE3178"/>
      <c r="DF3178"/>
      <c r="DG3178"/>
      <c r="DH3178"/>
      <c r="DI3178"/>
      <c r="DJ3178"/>
      <c r="DK3178"/>
      <c r="DL3178"/>
      <c r="DM3178"/>
      <c r="DN3178"/>
      <c r="DO3178"/>
      <c r="DP3178"/>
      <c r="DQ3178"/>
      <c r="DR3178"/>
      <c r="DS3178"/>
      <c r="DT3178"/>
      <c r="DU3178"/>
      <c r="DV3178"/>
      <c r="DW3178"/>
      <c r="DX3178"/>
      <c r="DY3178"/>
      <c r="DZ3178"/>
      <c r="EA3178"/>
      <c r="EB3178"/>
      <c r="EC3178"/>
      <c r="ED3178"/>
      <c r="EE3178"/>
      <c r="EF3178"/>
      <c r="EG3178"/>
      <c r="EH3178"/>
      <c r="EI3178"/>
      <c r="EJ3178"/>
      <c r="EK3178"/>
      <c r="EL3178"/>
      <c r="EM3178"/>
      <c r="EN3178"/>
      <c r="EO3178"/>
      <c r="EP3178"/>
      <c r="EQ3178"/>
      <c r="ER3178"/>
      <c r="ES3178"/>
      <c r="ET3178"/>
      <c r="EU3178"/>
      <c r="EV3178"/>
      <c r="EW3178"/>
      <c r="EX3178"/>
      <c r="EY3178"/>
      <c r="EZ3178"/>
      <c r="FA3178"/>
      <c r="FB3178"/>
      <c r="FC3178"/>
      <c r="FD3178"/>
      <c r="FE3178"/>
      <c r="FF3178"/>
      <c r="FG3178"/>
      <c r="FH3178"/>
      <c r="FI3178"/>
      <c r="FJ3178"/>
      <c r="FK3178"/>
      <c r="FL3178"/>
      <c r="FM3178"/>
      <c r="FN3178"/>
      <c r="FO3178"/>
      <c r="FP3178"/>
      <c r="FQ3178"/>
      <c r="FR3178"/>
      <c r="FS3178"/>
      <c r="FT3178"/>
      <c r="FU3178"/>
      <c r="FV3178"/>
      <c r="FW3178"/>
      <c r="FX3178"/>
      <c r="FY3178"/>
      <c r="FZ3178"/>
      <c r="GA3178"/>
      <c r="GB3178"/>
      <c r="GC3178"/>
      <c r="GD3178"/>
      <c r="GE3178"/>
      <c r="GF3178"/>
      <c r="GG3178"/>
      <c r="GH3178"/>
      <c r="GI3178"/>
      <c r="GJ3178"/>
      <c r="GK3178"/>
      <c r="GL3178"/>
      <c r="GM3178"/>
      <c r="GN3178"/>
      <c r="GO3178"/>
      <c r="GP3178"/>
      <c r="GQ3178"/>
      <c r="GR3178"/>
      <c r="GS3178"/>
      <c r="GT3178"/>
      <c r="GU3178"/>
      <c r="GV3178"/>
      <c r="GW3178"/>
      <c r="GX3178"/>
      <c r="GY3178"/>
      <c r="GZ3178"/>
      <c r="HA3178"/>
      <c r="HB3178"/>
      <c r="HC3178"/>
      <c r="HD3178"/>
      <c r="HE3178"/>
      <c r="HF3178"/>
      <c r="HG3178"/>
      <c r="HH3178"/>
      <c r="HI3178"/>
      <c r="HJ3178"/>
      <c r="HK3178"/>
      <c r="HL3178"/>
      <c r="HM3178"/>
      <c r="HN3178"/>
      <c r="HO3178"/>
      <c r="HP3178"/>
      <c r="HQ3178"/>
      <c r="HR3178"/>
      <c r="HS3178"/>
      <c r="HT3178"/>
      <c r="HU3178"/>
      <c r="HV3178"/>
      <c r="HW3178"/>
      <c r="HX3178"/>
      <c r="HY3178"/>
      <c r="HZ3178"/>
      <c r="IA3178"/>
      <c r="IB3178"/>
      <c r="IC3178"/>
      <c r="ID3178"/>
      <c r="IE3178"/>
      <c r="IF3178"/>
      <c r="IG3178"/>
      <c r="IH3178"/>
      <c r="II3178"/>
      <c r="IJ3178"/>
      <c r="IK3178"/>
      <c r="IL3178"/>
      <c r="IM3178"/>
      <c r="IN3178"/>
      <c r="IO3178"/>
      <c r="IP3178"/>
      <c r="IQ3178"/>
      <c r="IR3178"/>
      <c r="IS3178"/>
      <c r="IT3178"/>
      <c r="IU3178"/>
      <c r="IV3178"/>
    </row>
    <row r="3179" spans="1:256" ht="12.5">
      <c r="B3179" s="65">
        <v>1</v>
      </c>
      <c r="C3179" s="66">
        <f t="shared" si="146"/>
        <v>0</v>
      </c>
      <c r="D3179" s="659" t="s">
        <v>90</v>
      </c>
      <c r="E3179" s="659" t="s">
        <v>90</v>
      </c>
      <c r="F3179" s="658" t="s">
        <v>87</v>
      </c>
      <c r="G3179" s="78"/>
      <c r="H3179" s="96" t="s">
        <v>104</v>
      </c>
      <c r="I3179" s="107" t="s">
        <v>3784</v>
      </c>
      <c r="J3179" s="81"/>
      <c r="K3179" s="72"/>
      <c r="L3179" s="72"/>
      <c r="M3179" s="72"/>
      <c r="N3179" s="72"/>
      <c r="O3179" s="72"/>
      <c r="P3179" s="72"/>
      <c r="Q3179" s="833"/>
      <c r="R3179" s="102"/>
      <c r="S3179" s="73"/>
      <c r="T3179" s="102"/>
      <c r="U3179" s="103"/>
      <c r="V3179" s="104"/>
      <c r="W3179" s="55"/>
      <c r="X3179" s="55"/>
      <c r="Y3179" s="55"/>
      <c r="Z3179" s="55"/>
      <c r="AA3179" s="55"/>
      <c r="AB3179" s="55"/>
      <c r="AC3179" s="55"/>
      <c r="AD3179" s="55"/>
      <c r="AE3179" s="55"/>
      <c r="AF3179" s="55"/>
      <c r="AG3179" s="55"/>
      <c r="AH3179" s="55"/>
      <c r="AI3179" s="55"/>
      <c r="AJ3179" s="55"/>
      <c r="AK3179" s="55"/>
      <c r="AL3179" s="55"/>
      <c r="AM3179" s="55"/>
      <c r="AN3179" s="55"/>
      <c r="AO3179" s="55"/>
      <c r="AP3179" s="55"/>
      <c r="AQ3179" s="55"/>
      <c r="AR3179" s="55"/>
      <c r="AS3179" s="55"/>
      <c r="AT3179" s="55"/>
      <c r="AU3179" s="55"/>
      <c r="AV3179" s="55"/>
      <c r="AW3179" s="55"/>
      <c r="AX3179" s="55"/>
      <c r="AY3179" s="55"/>
      <c r="AZ3179" s="55"/>
      <c r="BA3179" s="55"/>
      <c r="BB3179" s="55"/>
      <c r="BC3179" s="55"/>
      <c r="BD3179" s="55"/>
      <c r="BE3179" s="55"/>
      <c r="BF3179" s="55"/>
      <c r="BG3179" s="55"/>
      <c r="BH3179" s="55"/>
      <c r="BI3179" s="55"/>
      <c r="BJ3179" s="55"/>
      <c r="BK3179" s="55"/>
      <c r="BL3179" s="55"/>
      <c r="BM3179" s="55"/>
      <c r="BN3179" s="55"/>
      <c r="BO3179" s="55"/>
      <c r="BP3179" s="55"/>
      <c r="BQ3179" s="55"/>
      <c r="BR3179" s="55"/>
      <c r="BS3179" s="55"/>
      <c r="BT3179" s="55"/>
      <c r="BU3179" s="55"/>
      <c r="BV3179" s="55"/>
      <c r="BW3179" s="55"/>
      <c r="BX3179" s="55"/>
      <c r="BY3179" s="55"/>
      <c r="BZ3179" s="55"/>
      <c r="CA3179" s="55"/>
      <c r="CB3179" s="55"/>
      <c r="CC3179" s="55"/>
      <c r="CD3179" s="55"/>
      <c r="CE3179" s="55"/>
      <c r="CF3179" s="55"/>
      <c r="CG3179" s="55"/>
      <c r="CH3179" s="55"/>
      <c r="CI3179" s="55"/>
      <c r="CJ3179" s="55"/>
      <c r="CK3179" s="55"/>
      <c r="CL3179" s="55"/>
      <c r="CM3179" s="55"/>
      <c r="CN3179" s="55"/>
      <c r="CO3179" s="55"/>
      <c r="CP3179" s="55"/>
      <c r="CQ3179" s="55"/>
      <c r="CR3179" s="55"/>
      <c r="CS3179" s="55"/>
      <c r="CT3179" s="55"/>
      <c r="CU3179" s="55"/>
      <c r="CV3179" s="55"/>
      <c r="CW3179" s="55"/>
      <c r="CX3179" s="55"/>
      <c r="CY3179" s="55"/>
      <c r="CZ3179" s="55"/>
      <c r="DA3179" s="55"/>
      <c r="DB3179" s="55"/>
      <c r="DC3179" s="55"/>
      <c r="DD3179" s="55"/>
      <c r="DE3179" s="55"/>
      <c r="DF3179" s="55"/>
      <c r="DG3179" s="55"/>
      <c r="DH3179" s="55"/>
      <c r="DI3179" s="55"/>
      <c r="DJ3179" s="55"/>
      <c r="DK3179" s="55"/>
      <c r="DL3179" s="55"/>
      <c r="DM3179" s="55"/>
      <c r="DN3179" s="55"/>
      <c r="DO3179" s="55"/>
      <c r="DP3179" s="55"/>
      <c r="DQ3179" s="55"/>
      <c r="DR3179" s="55"/>
      <c r="DS3179" s="55"/>
      <c r="DT3179" s="55"/>
      <c r="DU3179" s="55"/>
      <c r="DV3179" s="55"/>
      <c r="DW3179" s="55"/>
      <c r="DX3179" s="55"/>
      <c r="DY3179" s="55"/>
      <c r="DZ3179" s="55"/>
      <c r="EA3179" s="55"/>
      <c r="EB3179" s="55"/>
      <c r="EC3179" s="55"/>
      <c r="ED3179" s="55"/>
      <c r="EE3179" s="55"/>
      <c r="EF3179" s="55"/>
      <c r="EG3179" s="55"/>
      <c r="EH3179" s="55"/>
      <c r="EI3179" s="55"/>
      <c r="EJ3179" s="55"/>
      <c r="EK3179" s="55"/>
      <c r="EL3179" s="55"/>
      <c r="EM3179" s="55"/>
      <c r="EN3179" s="55"/>
      <c r="EO3179" s="55"/>
      <c r="EP3179" s="55"/>
      <c r="EQ3179" s="55"/>
      <c r="ER3179" s="55"/>
      <c r="ES3179" s="55"/>
      <c r="ET3179" s="55"/>
      <c r="EU3179" s="55"/>
      <c r="EV3179" s="55"/>
      <c r="EW3179" s="55"/>
      <c r="EX3179" s="55"/>
      <c r="EY3179" s="55"/>
      <c r="EZ3179" s="55"/>
      <c r="FA3179" s="55"/>
      <c r="FB3179" s="55"/>
      <c r="FC3179" s="55"/>
      <c r="FD3179" s="55"/>
      <c r="FE3179" s="55"/>
      <c r="FF3179" s="55"/>
      <c r="FG3179" s="55"/>
      <c r="FH3179" s="55"/>
      <c r="FI3179" s="55"/>
      <c r="FJ3179" s="55"/>
      <c r="FK3179" s="55"/>
      <c r="FL3179" s="55"/>
      <c r="FM3179" s="55"/>
      <c r="FN3179" s="55"/>
      <c r="FO3179" s="55"/>
      <c r="FP3179" s="55"/>
      <c r="FQ3179" s="55"/>
      <c r="FR3179" s="55"/>
      <c r="FS3179" s="55"/>
      <c r="FT3179" s="55"/>
      <c r="FU3179" s="55"/>
      <c r="FV3179" s="55"/>
      <c r="FW3179" s="55"/>
      <c r="FX3179" s="55"/>
      <c r="FY3179" s="55"/>
      <c r="FZ3179" s="55"/>
      <c r="GA3179" s="55"/>
      <c r="GB3179" s="55"/>
      <c r="GC3179" s="55"/>
      <c r="GD3179" s="55"/>
      <c r="GE3179" s="55"/>
      <c r="GF3179" s="55"/>
      <c r="GG3179" s="55"/>
      <c r="GH3179" s="55"/>
      <c r="GI3179" s="55"/>
      <c r="GJ3179" s="55"/>
      <c r="GK3179" s="55"/>
      <c r="GL3179" s="55"/>
      <c r="GM3179" s="55"/>
      <c r="GN3179" s="55"/>
      <c r="GO3179" s="55"/>
      <c r="GP3179" s="55"/>
      <c r="GQ3179" s="55"/>
      <c r="GR3179" s="55"/>
      <c r="GS3179" s="55"/>
      <c r="GT3179" s="55"/>
      <c r="GU3179" s="55"/>
      <c r="GV3179" s="55"/>
      <c r="GW3179" s="55"/>
      <c r="GX3179" s="55"/>
      <c r="GY3179" s="55"/>
      <c r="GZ3179" s="55"/>
      <c r="HA3179" s="55"/>
      <c r="HB3179" s="55"/>
      <c r="HC3179" s="55"/>
      <c r="HD3179" s="55"/>
      <c r="HE3179" s="55"/>
      <c r="HF3179" s="55"/>
      <c r="HG3179" s="55"/>
      <c r="HH3179" s="55"/>
      <c r="HI3179" s="55"/>
      <c r="HJ3179" s="55"/>
      <c r="HK3179" s="55"/>
      <c r="HL3179" s="55"/>
      <c r="HM3179" s="55"/>
      <c r="HN3179" s="55"/>
      <c r="HO3179" s="55"/>
      <c r="HP3179" s="55"/>
      <c r="HQ3179" s="55"/>
      <c r="HR3179" s="55"/>
      <c r="HS3179" s="55"/>
      <c r="HT3179" s="55"/>
      <c r="HU3179" s="55"/>
      <c r="HV3179" s="55"/>
      <c r="HW3179" s="55"/>
      <c r="HX3179" s="55"/>
      <c r="HY3179" s="55"/>
      <c r="HZ3179" s="55"/>
      <c r="IA3179" s="55"/>
      <c r="IB3179" s="55"/>
      <c r="IC3179" s="55"/>
      <c r="ID3179" s="55"/>
      <c r="IE3179" s="55"/>
      <c r="IF3179" s="55"/>
      <c r="IG3179" s="55"/>
      <c r="IH3179" s="55"/>
      <c r="II3179" s="55"/>
      <c r="IJ3179" s="55"/>
      <c r="IK3179" s="55"/>
      <c r="IL3179" s="55"/>
      <c r="IM3179" s="55"/>
      <c r="IN3179" s="55"/>
      <c r="IO3179" s="55"/>
      <c r="IP3179" s="55"/>
      <c r="IQ3179" s="55"/>
      <c r="IR3179" s="55"/>
      <c r="IS3179" s="55"/>
      <c r="IT3179" s="55"/>
      <c r="IU3179" s="55"/>
      <c r="IV3179" s="55"/>
    </row>
    <row r="3180" spans="1:256" s="55" customFormat="1" ht="12" customHeight="1">
      <c r="A3180" s="217"/>
      <c r="B3180" s="65">
        <v>1</v>
      </c>
      <c r="C3180" s="66">
        <f t="shared" si="146"/>
        <v>1</v>
      </c>
      <c r="D3180" s="76" t="s">
        <v>68</v>
      </c>
      <c r="E3180" s="76" t="s">
        <v>87</v>
      </c>
      <c r="F3180" s="77" t="s">
        <v>90</v>
      </c>
      <c r="G3180" s="78"/>
      <c r="H3180" s="96" t="s">
        <v>104</v>
      </c>
      <c r="I3180" s="107" t="s">
        <v>3785</v>
      </c>
      <c r="J3180" s="81"/>
      <c r="K3180" s="72"/>
      <c r="L3180" s="72"/>
      <c r="M3180" s="72"/>
      <c r="N3180" s="72"/>
      <c r="O3180" s="72"/>
      <c r="P3180" s="72"/>
      <c r="Q3180" s="833"/>
      <c r="R3180" s="102"/>
      <c r="S3180" s="73"/>
      <c r="T3180" s="102"/>
      <c r="U3180" s="103"/>
      <c r="V3180" s="104"/>
    </row>
    <row r="3181" spans="1:256" ht="12" customHeight="1">
      <c r="A3181" s="308"/>
      <c r="B3181" s="65">
        <v>1</v>
      </c>
      <c r="C3181" s="66">
        <f t="shared" si="146"/>
        <v>0</v>
      </c>
      <c r="D3181" s="76" t="s">
        <v>87</v>
      </c>
      <c r="E3181" s="77" t="s">
        <v>90</v>
      </c>
      <c r="F3181" s="77" t="s">
        <v>90</v>
      </c>
      <c r="G3181" s="78"/>
      <c r="H3181" s="96" t="s">
        <v>101</v>
      </c>
      <c r="I3181" s="107" t="s">
        <v>3786</v>
      </c>
      <c r="J3181" s="81"/>
      <c r="K3181" s="72"/>
      <c r="L3181" s="72"/>
      <c r="M3181" s="72"/>
      <c r="N3181" s="72"/>
      <c r="O3181" s="72"/>
      <c r="P3181" s="72"/>
      <c r="Q3181" s="833"/>
      <c r="R3181" s="102"/>
      <c r="S3181" s="73"/>
      <c r="T3181" s="102"/>
      <c r="U3181" s="103"/>
      <c r="V3181" s="104"/>
      <c r="W3181" s="55"/>
      <c r="X3181" s="55"/>
      <c r="Y3181" s="55"/>
      <c r="Z3181" s="55"/>
      <c r="AA3181" s="55"/>
      <c r="AB3181" s="55"/>
      <c r="AC3181" s="55"/>
      <c r="AD3181" s="55"/>
      <c r="AE3181" s="55"/>
      <c r="AF3181" s="55"/>
      <c r="AG3181" s="55"/>
      <c r="AH3181" s="55"/>
      <c r="AI3181" s="55"/>
      <c r="AJ3181" s="55"/>
      <c r="AK3181" s="55"/>
      <c r="AL3181" s="55"/>
      <c r="AM3181" s="55"/>
      <c r="AN3181" s="55"/>
      <c r="AO3181" s="55"/>
      <c r="AP3181" s="55"/>
      <c r="AQ3181" s="55"/>
      <c r="AR3181" s="55"/>
      <c r="AS3181" s="55"/>
      <c r="AT3181" s="55"/>
      <c r="AU3181" s="55"/>
      <c r="AV3181" s="55"/>
      <c r="AW3181" s="55"/>
      <c r="AX3181" s="55"/>
      <c r="AY3181" s="55"/>
      <c r="AZ3181" s="55"/>
      <c r="BA3181" s="55"/>
      <c r="BB3181" s="55"/>
      <c r="BC3181" s="55"/>
      <c r="BD3181" s="55"/>
      <c r="BE3181" s="55"/>
      <c r="BF3181" s="55"/>
      <c r="BG3181" s="55"/>
      <c r="BH3181" s="55"/>
      <c r="BI3181" s="55"/>
      <c r="BJ3181" s="55"/>
      <c r="BK3181" s="55"/>
      <c r="BL3181" s="55"/>
      <c r="BM3181" s="55"/>
      <c r="BN3181" s="55"/>
      <c r="BO3181" s="55"/>
      <c r="BP3181" s="55"/>
      <c r="BQ3181" s="55"/>
      <c r="BR3181" s="55"/>
      <c r="BS3181" s="55"/>
      <c r="BT3181" s="55"/>
      <c r="BU3181" s="55"/>
      <c r="BV3181" s="55"/>
      <c r="BW3181" s="55"/>
      <c r="BX3181" s="55"/>
      <c r="BY3181" s="55"/>
      <c r="BZ3181" s="55"/>
      <c r="CA3181" s="55"/>
      <c r="CB3181" s="55"/>
      <c r="CC3181" s="55"/>
      <c r="CD3181" s="55"/>
      <c r="CE3181" s="55"/>
      <c r="CF3181" s="55"/>
      <c r="CG3181" s="55"/>
      <c r="CH3181" s="55"/>
      <c r="CI3181" s="55"/>
      <c r="CJ3181" s="55"/>
      <c r="CK3181" s="55"/>
      <c r="CL3181" s="55"/>
      <c r="CM3181" s="55"/>
      <c r="CN3181" s="55"/>
      <c r="CO3181" s="55"/>
      <c r="CP3181" s="55"/>
      <c r="CQ3181" s="55"/>
      <c r="CR3181" s="55"/>
      <c r="CS3181" s="55"/>
      <c r="CT3181" s="55"/>
      <c r="CU3181" s="55"/>
      <c r="CV3181" s="55"/>
      <c r="CW3181" s="55"/>
      <c r="CX3181" s="55"/>
      <c r="CY3181" s="55"/>
      <c r="CZ3181" s="55"/>
      <c r="DA3181" s="55"/>
      <c r="DB3181" s="55"/>
      <c r="DC3181" s="55"/>
      <c r="DD3181" s="55"/>
      <c r="DE3181" s="55"/>
      <c r="DF3181" s="55"/>
      <c r="DG3181" s="55"/>
      <c r="DH3181" s="55"/>
      <c r="DI3181" s="55"/>
      <c r="DJ3181" s="55"/>
      <c r="DK3181" s="55"/>
      <c r="DL3181" s="55"/>
      <c r="DM3181" s="55"/>
      <c r="DN3181" s="55"/>
      <c r="DO3181" s="55"/>
      <c r="DP3181" s="55"/>
      <c r="DQ3181" s="55"/>
      <c r="DR3181" s="55"/>
      <c r="DS3181" s="55"/>
      <c r="DT3181" s="55"/>
      <c r="DU3181" s="55"/>
      <c r="DV3181" s="55"/>
      <c r="DW3181" s="55"/>
      <c r="DX3181" s="55"/>
      <c r="DY3181" s="55"/>
      <c r="DZ3181" s="55"/>
      <c r="EA3181" s="55"/>
      <c r="EB3181" s="55"/>
      <c r="EC3181" s="55"/>
      <c r="ED3181" s="55"/>
      <c r="EE3181" s="55"/>
      <c r="EF3181" s="55"/>
      <c r="EG3181" s="55"/>
      <c r="EH3181" s="55"/>
      <c r="EI3181" s="55"/>
      <c r="EJ3181" s="55"/>
      <c r="EK3181" s="55"/>
      <c r="EL3181" s="55"/>
      <c r="EM3181" s="55"/>
      <c r="EN3181" s="55"/>
      <c r="EO3181" s="55"/>
      <c r="EP3181" s="55"/>
      <c r="EQ3181" s="55"/>
      <c r="ER3181" s="55"/>
      <c r="ES3181" s="55"/>
      <c r="ET3181" s="55"/>
      <c r="EU3181" s="55"/>
      <c r="EV3181" s="55"/>
      <c r="EW3181" s="55"/>
      <c r="EX3181" s="55"/>
      <c r="EY3181" s="55"/>
      <c r="EZ3181" s="55"/>
      <c r="FA3181" s="55"/>
      <c r="FB3181" s="55"/>
      <c r="FC3181" s="55"/>
      <c r="FD3181" s="55"/>
      <c r="FE3181" s="55"/>
      <c r="FF3181" s="55"/>
      <c r="FG3181" s="55"/>
      <c r="FH3181" s="55"/>
      <c r="FI3181" s="55"/>
      <c r="FJ3181" s="55"/>
      <c r="FK3181" s="55"/>
      <c r="FL3181" s="55"/>
      <c r="FM3181" s="55"/>
      <c r="FN3181" s="55"/>
      <c r="FO3181" s="55"/>
      <c r="FP3181" s="55"/>
      <c r="FQ3181" s="55"/>
      <c r="FR3181" s="55"/>
      <c r="FS3181" s="55"/>
      <c r="FT3181" s="55"/>
      <c r="FU3181" s="55"/>
      <c r="FV3181" s="55"/>
      <c r="FW3181" s="55"/>
      <c r="FX3181" s="55"/>
      <c r="FY3181" s="55"/>
      <c r="FZ3181" s="55"/>
      <c r="GA3181" s="55"/>
      <c r="GB3181" s="55"/>
      <c r="GC3181" s="55"/>
      <c r="GD3181" s="55"/>
      <c r="GE3181" s="55"/>
      <c r="GF3181" s="55"/>
      <c r="GG3181" s="55"/>
      <c r="GH3181" s="55"/>
      <c r="GI3181" s="55"/>
      <c r="GJ3181" s="55"/>
      <c r="GK3181" s="55"/>
      <c r="GL3181" s="55"/>
      <c r="GM3181" s="55"/>
      <c r="GN3181" s="55"/>
      <c r="GO3181" s="55"/>
      <c r="GP3181" s="55"/>
      <c r="GQ3181" s="55"/>
      <c r="GR3181" s="55"/>
      <c r="GS3181" s="55"/>
      <c r="GT3181" s="55"/>
      <c r="GU3181" s="55"/>
      <c r="GV3181" s="55"/>
      <c r="GW3181" s="55"/>
      <c r="GX3181" s="55"/>
      <c r="GY3181" s="55"/>
      <c r="GZ3181" s="55"/>
      <c r="HA3181" s="55"/>
      <c r="HB3181" s="55"/>
      <c r="HC3181" s="55"/>
      <c r="HD3181" s="55"/>
      <c r="HE3181" s="55"/>
      <c r="HF3181" s="55"/>
      <c r="HG3181" s="55"/>
      <c r="HH3181" s="55"/>
      <c r="HI3181" s="55"/>
      <c r="HJ3181" s="55"/>
      <c r="HK3181" s="55"/>
      <c r="HL3181" s="55"/>
      <c r="HM3181" s="55"/>
      <c r="HN3181" s="55"/>
      <c r="HO3181" s="55"/>
      <c r="HP3181" s="55"/>
      <c r="HQ3181" s="55"/>
      <c r="HR3181" s="55"/>
      <c r="HS3181" s="55"/>
      <c r="HT3181" s="55"/>
      <c r="HU3181" s="55"/>
      <c r="HV3181" s="55"/>
      <c r="HW3181" s="55"/>
      <c r="HX3181" s="55"/>
      <c r="HY3181" s="55"/>
      <c r="HZ3181" s="55"/>
      <c r="IA3181" s="55"/>
      <c r="IB3181" s="55"/>
      <c r="IC3181" s="55"/>
      <c r="ID3181" s="55"/>
      <c r="IE3181" s="55"/>
      <c r="IF3181" s="55"/>
      <c r="IG3181" s="55"/>
      <c r="IH3181" s="55"/>
      <c r="II3181" s="55"/>
      <c r="IJ3181" s="55"/>
      <c r="IK3181" s="55"/>
      <c r="IL3181" s="55"/>
      <c r="IM3181" s="55"/>
      <c r="IN3181" s="55"/>
      <c r="IO3181" s="55"/>
      <c r="IP3181" s="55"/>
      <c r="IQ3181" s="55"/>
      <c r="IR3181" s="55"/>
      <c r="IS3181" s="55"/>
      <c r="IT3181" s="55"/>
      <c r="IU3181" s="55"/>
      <c r="IV3181" s="55"/>
    </row>
    <row r="3182" spans="1:256" ht="12.5">
      <c r="B3182" s="65">
        <v>1</v>
      </c>
      <c r="C3182" s="66">
        <v>3</v>
      </c>
      <c r="D3182" s="99" t="s">
        <v>70</v>
      </c>
      <c r="E3182" s="76" t="s">
        <v>87</v>
      </c>
      <c r="F3182" s="76" t="s">
        <v>87</v>
      </c>
      <c r="G3182" s="78"/>
      <c r="H3182" s="96" t="s">
        <v>129</v>
      </c>
      <c r="I3182" s="107" t="s">
        <v>133</v>
      </c>
      <c r="J3182" s="81" t="s">
        <v>10</v>
      </c>
      <c r="K3182" s="72"/>
      <c r="L3182" s="72"/>
      <c r="M3182" s="72"/>
      <c r="N3182" s="72"/>
      <c r="O3182" s="72"/>
      <c r="P3182" s="72"/>
      <c r="Q3182" s="833"/>
      <c r="R3182" s="102"/>
      <c r="S3182" s="73"/>
      <c r="T3182" s="102"/>
      <c r="U3182" s="103"/>
      <c r="V3182" s="104"/>
      <c r="W3182" s="255"/>
      <c r="X3182" s="55"/>
      <c r="Y3182" s="55"/>
      <c r="Z3182" s="55"/>
      <c r="AA3182" s="55"/>
      <c r="AB3182" s="55"/>
      <c r="AC3182" s="55"/>
      <c r="AD3182" s="55"/>
      <c r="AE3182" s="55"/>
      <c r="AF3182" s="55"/>
      <c r="AG3182" s="55"/>
      <c r="AH3182" s="55"/>
      <c r="AI3182" s="55"/>
      <c r="AJ3182" s="55"/>
      <c r="AK3182" s="55"/>
      <c r="AL3182" s="55"/>
      <c r="AM3182" s="55"/>
      <c r="AN3182" s="55"/>
      <c r="AO3182" s="55"/>
      <c r="AP3182" s="55"/>
      <c r="AQ3182" s="55"/>
      <c r="AR3182" s="55"/>
      <c r="AS3182" s="55"/>
      <c r="AT3182" s="55"/>
      <c r="AU3182" s="55"/>
      <c r="AV3182" s="55"/>
      <c r="AW3182" s="55"/>
      <c r="AX3182" s="55"/>
      <c r="AY3182" s="55"/>
      <c r="AZ3182" s="55"/>
      <c r="BA3182" s="55"/>
      <c r="BB3182" s="55"/>
      <c r="BC3182" s="55"/>
      <c r="BD3182" s="55"/>
      <c r="BE3182" s="55"/>
      <c r="BF3182" s="55"/>
      <c r="BG3182" s="55"/>
      <c r="BH3182" s="55"/>
      <c r="BI3182" s="55"/>
      <c r="BJ3182" s="55"/>
      <c r="BK3182" s="55"/>
      <c r="BL3182" s="55"/>
      <c r="BM3182" s="55"/>
      <c r="BN3182" s="55"/>
      <c r="BO3182" s="55"/>
      <c r="BP3182" s="55"/>
      <c r="BQ3182" s="55"/>
      <c r="BR3182" s="55"/>
      <c r="BS3182" s="55"/>
      <c r="BT3182" s="55"/>
      <c r="BU3182" s="55"/>
      <c r="BV3182" s="55"/>
      <c r="BW3182" s="55"/>
      <c r="BX3182" s="55"/>
      <c r="BY3182" s="55"/>
      <c r="BZ3182" s="55"/>
      <c r="CA3182" s="55"/>
      <c r="CB3182" s="55"/>
      <c r="CC3182" s="55"/>
      <c r="CD3182" s="55"/>
      <c r="CE3182" s="55"/>
      <c r="CF3182" s="55"/>
      <c r="CG3182" s="55"/>
      <c r="CH3182" s="55"/>
      <c r="CI3182" s="55"/>
      <c r="CJ3182" s="55"/>
      <c r="CK3182" s="55"/>
      <c r="CL3182" s="55"/>
      <c r="CM3182" s="55"/>
      <c r="CN3182" s="55"/>
      <c r="CO3182" s="55"/>
      <c r="CP3182" s="55"/>
      <c r="CQ3182" s="55"/>
      <c r="CR3182" s="55"/>
      <c r="CS3182" s="55"/>
      <c r="CT3182" s="55"/>
      <c r="CU3182" s="55"/>
      <c r="CV3182" s="55"/>
      <c r="CW3182" s="55"/>
      <c r="CX3182" s="55"/>
      <c r="CY3182" s="55"/>
      <c r="CZ3182" s="55"/>
      <c r="DA3182" s="55"/>
      <c r="DB3182" s="55"/>
      <c r="DC3182" s="55"/>
      <c r="DD3182" s="55"/>
      <c r="DE3182" s="55"/>
      <c r="DF3182" s="55"/>
      <c r="DG3182" s="55"/>
      <c r="DH3182" s="55"/>
      <c r="DI3182" s="55"/>
      <c r="DJ3182" s="55"/>
      <c r="DK3182" s="55"/>
      <c r="DL3182" s="55"/>
      <c r="DM3182" s="55"/>
      <c r="DN3182" s="55"/>
      <c r="DO3182" s="55"/>
      <c r="DP3182" s="55"/>
      <c r="DQ3182" s="55"/>
      <c r="DR3182" s="55"/>
      <c r="DS3182" s="55"/>
      <c r="DT3182" s="55"/>
      <c r="DU3182" s="55"/>
      <c r="DV3182" s="55"/>
      <c r="DW3182" s="55"/>
      <c r="DX3182" s="55"/>
      <c r="DY3182" s="55"/>
      <c r="DZ3182" s="55"/>
      <c r="EA3182" s="55"/>
      <c r="EB3182" s="55"/>
      <c r="EC3182" s="55"/>
      <c r="ED3182" s="55"/>
      <c r="EE3182" s="55"/>
      <c r="EF3182" s="55"/>
      <c r="EG3182" s="55"/>
      <c r="EH3182" s="55"/>
      <c r="EI3182" s="55"/>
      <c r="EJ3182" s="55"/>
      <c r="EK3182" s="55"/>
      <c r="EL3182" s="55"/>
      <c r="EM3182" s="55"/>
      <c r="EN3182" s="55"/>
      <c r="EO3182" s="55"/>
      <c r="EP3182" s="55"/>
      <c r="EQ3182" s="55"/>
      <c r="ER3182" s="55"/>
      <c r="ES3182" s="55"/>
      <c r="ET3182" s="55"/>
      <c r="EU3182" s="55"/>
      <c r="EV3182" s="55"/>
      <c r="EW3182" s="55"/>
      <c r="EX3182" s="55"/>
      <c r="EY3182" s="55"/>
      <c r="EZ3182" s="55"/>
      <c r="FA3182" s="55"/>
      <c r="FB3182" s="55"/>
      <c r="FC3182" s="55"/>
      <c r="FD3182" s="55"/>
      <c r="FE3182" s="55"/>
      <c r="FF3182" s="55"/>
      <c r="FG3182" s="55"/>
      <c r="FH3182" s="55"/>
      <c r="FI3182" s="55"/>
      <c r="FJ3182" s="55"/>
      <c r="FK3182" s="55"/>
      <c r="FL3182" s="55"/>
      <c r="FM3182" s="55"/>
      <c r="FN3182" s="55"/>
      <c r="FO3182" s="55"/>
      <c r="FP3182" s="55"/>
      <c r="FQ3182" s="55"/>
      <c r="FR3182" s="55"/>
      <c r="FS3182" s="55"/>
      <c r="FT3182" s="55"/>
      <c r="FU3182" s="55"/>
      <c r="FV3182" s="55"/>
      <c r="FW3182" s="55"/>
      <c r="FX3182" s="55"/>
      <c r="FY3182" s="55"/>
      <c r="FZ3182" s="55"/>
      <c r="GA3182" s="55"/>
      <c r="GB3182" s="55"/>
      <c r="GC3182" s="55"/>
      <c r="GD3182" s="55"/>
      <c r="GE3182" s="55"/>
      <c r="GF3182" s="55"/>
      <c r="GG3182" s="55"/>
      <c r="GH3182" s="55"/>
      <c r="GI3182" s="55"/>
      <c r="GJ3182" s="55"/>
      <c r="GK3182" s="55"/>
      <c r="GL3182" s="55"/>
      <c r="GM3182" s="55"/>
      <c r="GN3182" s="55"/>
      <c r="GO3182" s="55"/>
      <c r="GP3182" s="55"/>
      <c r="GQ3182" s="55"/>
      <c r="GR3182" s="55"/>
      <c r="GS3182" s="55"/>
      <c r="GT3182" s="55"/>
      <c r="GU3182" s="55"/>
      <c r="GV3182" s="55"/>
      <c r="GW3182" s="55"/>
      <c r="GX3182" s="55"/>
      <c r="GY3182" s="55"/>
      <c r="GZ3182" s="55"/>
      <c r="HA3182" s="55"/>
      <c r="HB3182" s="55"/>
      <c r="HC3182" s="55"/>
      <c r="HD3182" s="55"/>
      <c r="HE3182" s="55"/>
      <c r="HF3182" s="55"/>
      <c r="HG3182" s="55"/>
      <c r="HH3182" s="55"/>
      <c r="HI3182" s="55"/>
      <c r="HJ3182" s="55"/>
      <c r="HK3182" s="55"/>
      <c r="HL3182" s="55"/>
      <c r="HM3182" s="55"/>
      <c r="HN3182" s="55"/>
      <c r="HO3182" s="55"/>
      <c r="HP3182" s="55"/>
      <c r="HQ3182" s="55"/>
      <c r="HR3182" s="55"/>
      <c r="HS3182" s="55"/>
      <c r="HT3182" s="55"/>
      <c r="HU3182" s="55"/>
      <c r="HV3182" s="55"/>
      <c r="HW3182" s="55"/>
      <c r="HX3182" s="55"/>
      <c r="HY3182" s="55"/>
      <c r="HZ3182" s="55"/>
      <c r="IA3182" s="55"/>
      <c r="IB3182" s="55"/>
      <c r="IC3182" s="55"/>
      <c r="ID3182" s="55"/>
      <c r="IE3182" s="55"/>
      <c r="IF3182" s="55"/>
      <c r="IG3182" s="55"/>
      <c r="IH3182" s="55"/>
      <c r="II3182" s="55"/>
      <c r="IJ3182" s="55"/>
      <c r="IK3182" s="55"/>
      <c r="IL3182" s="55"/>
      <c r="IM3182" s="55"/>
      <c r="IN3182" s="55"/>
      <c r="IO3182" s="55"/>
      <c r="IP3182" s="55"/>
      <c r="IQ3182" s="55"/>
      <c r="IR3182" s="55"/>
      <c r="IS3182" s="55"/>
      <c r="IT3182" s="55"/>
      <c r="IU3182" s="55"/>
      <c r="IV3182" s="55"/>
    </row>
    <row r="3183" spans="1:256" ht="12" customHeight="1">
      <c r="B3183" s="65">
        <v>1</v>
      </c>
      <c r="C3183" s="66">
        <f>IF(E3183="A",1,IF(E3183="B",1,0))</f>
        <v>1</v>
      </c>
      <c r="D3183" s="76" t="s">
        <v>87</v>
      </c>
      <c r="E3183" s="76" t="s">
        <v>87</v>
      </c>
      <c r="F3183" s="99" t="s">
        <v>70</v>
      </c>
      <c r="G3183" s="78"/>
      <c r="H3183" s="96" t="s">
        <v>88</v>
      </c>
      <c r="I3183" s="107" t="s">
        <v>3787</v>
      </c>
      <c r="J3183" s="81"/>
      <c r="K3183" s="72"/>
      <c r="L3183" s="72"/>
      <c r="M3183" s="72"/>
      <c r="N3183" s="72"/>
      <c r="O3183" s="72"/>
      <c r="P3183" s="72"/>
      <c r="Q3183" s="833"/>
      <c r="R3183" s="102"/>
      <c r="S3183" s="73"/>
      <c r="T3183" s="102"/>
      <c r="U3183" s="103"/>
      <c r="V3183" s="104"/>
      <c r="W3183" s="55"/>
      <c r="X3183" s="55"/>
      <c r="Y3183" s="55"/>
      <c r="Z3183" s="55"/>
      <c r="AA3183" s="55"/>
      <c r="AB3183" s="55"/>
      <c r="AC3183" s="55"/>
      <c r="AD3183" s="55"/>
      <c r="AE3183" s="55"/>
      <c r="AF3183" s="55"/>
      <c r="AG3183" s="55"/>
      <c r="AH3183" s="55"/>
      <c r="AI3183" s="55"/>
      <c r="AJ3183" s="55"/>
      <c r="AK3183" s="55"/>
      <c r="AL3183" s="55"/>
      <c r="AM3183" s="55"/>
      <c r="AN3183" s="55"/>
      <c r="AO3183" s="55"/>
      <c r="AP3183" s="55"/>
      <c r="AQ3183" s="55"/>
      <c r="AR3183" s="55"/>
      <c r="AS3183" s="55"/>
      <c r="AT3183" s="55"/>
      <c r="AU3183" s="55"/>
      <c r="AV3183" s="55"/>
      <c r="AW3183" s="55"/>
      <c r="AX3183" s="55"/>
      <c r="AY3183" s="55"/>
      <c r="AZ3183" s="55"/>
      <c r="BA3183" s="55"/>
      <c r="BB3183" s="55"/>
      <c r="BC3183" s="55"/>
      <c r="BD3183" s="55"/>
      <c r="BE3183" s="55"/>
      <c r="BF3183" s="55"/>
      <c r="BG3183" s="55"/>
      <c r="BH3183" s="55"/>
      <c r="BI3183" s="55"/>
      <c r="BJ3183" s="55"/>
      <c r="BK3183" s="55"/>
      <c r="BL3183" s="55"/>
      <c r="BM3183" s="55"/>
      <c r="BN3183" s="55"/>
      <c r="BO3183" s="55"/>
      <c r="BP3183" s="55"/>
      <c r="BQ3183" s="55"/>
      <c r="BR3183" s="55"/>
      <c r="BS3183" s="55"/>
      <c r="BT3183" s="55"/>
      <c r="BU3183" s="55"/>
      <c r="BV3183" s="55"/>
      <c r="BW3183" s="55"/>
      <c r="BX3183" s="55"/>
      <c r="BY3183" s="55"/>
      <c r="BZ3183" s="55"/>
      <c r="CA3183" s="55"/>
      <c r="CB3183" s="55"/>
      <c r="CC3183" s="55"/>
      <c r="CD3183" s="55"/>
      <c r="CE3183" s="55"/>
      <c r="CF3183" s="55"/>
      <c r="CG3183" s="55"/>
      <c r="CH3183" s="55"/>
      <c r="CI3183" s="55"/>
      <c r="CJ3183" s="55"/>
      <c r="CK3183" s="55"/>
      <c r="CL3183" s="55"/>
      <c r="CM3183" s="55"/>
      <c r="CN3183" s="55"/>
      <c r="CO3183" s="55"/>
      <c r="CP3183" s="55"/>
      <c r="CQ3183" s="55"/>
      <c r="CR3183" s="55"/>
      <c r="CS3183" s="55"/>
      <c r="CT3183" s="55"/>
      <c r="CU3183" s="55"/>
      <c r="CV3183" s="55"/>
      <c r="CW3183" s="55"/>
      <c r="CX3183" s="55"/>
      <c r="CY3183" s="55"/>
      <c r="CZ3183" s="55"/>
      <c r="DA3183" s="55"/>
      <c r="DB3183" s="55"/>
      <c r="DC3183" s="55"/>
      <c r="DD3183" s="55"/>
      <c r="DE3183" s="55"/>
      <c r="DF3183" s="55"/>
      <c r="DG3183" s="55"/>
      <c r="DH3183" s="55"/>
      <c r="DI3183" s="55"/>
      <c r="DJ3183" s="55"/>
      <c r="DK3183" s="55"/>
      <c r="DL3183" s="55"/>
      <c r="DM3183" s="55"/>
      <c r="DN3183" s="55"/>
      <c r="DO3183" s="55"/>
      <c r="DP3183" s="55"/>
      <c r="DQ3183" s="55"/>
      <c r="DR3183" s="55"/>
      <c r="DS3183" s="55"/>
      <c r="DT3183" s="55"/>
      <c r="DU3183" s="55"/>
      <c r="DV3183" s="55"/>
      <c r="DW3183" s="55"/>
      <c r="DX3183" s="55"/>
      <c r="DY3183" s="55"/>
      <c r="DZ3183" s="55"/>
      <c r="EA3183" s="55"/>
      <c r="EB3183" s="55"/>
      <c r="EC3183" s="55"/>
      <c r="ED3183" s="55"/>
      <c r="EE3183" s="55"/>
      <c r="EF3183" s="55"/>
      <c r="EG3183" s="55"/>
      <c r="EH3183" s="55"/>
      <c r="EI3183" s="55"/>
      <c r="EJ3183" s="55"/>
      <c r="EK3183" s="55"/>
      <c r="EL3183" s="55"/>
      <c r="EM3183" s="55"/>
      <c r="EN3183" s="55"/>
      <c r="EO3183" s="55"/>
      <c r="EP3183" s="55"/>
      <c r="EQ3183" s="55"/>
      <c r="ER3183" s="55"/>
      <c r="ES3183" s="55"/>
      <c r="ET3183" s="55"/>
      <c r="EU3183" s="55"/>
      <c r="EV3183" s="55"/>
      <c r="EW3183" s="55"/>
      <c r="EX3183" s="55"/>
      <c r="EY3183" s="55"/>
      <c r="EZ3183" s="55"/>
      <c r="FA3183" s="55"/>
      <c r="FB3183" s="55"/>
      <c r="FC3183" s="55"/>
      <c r="FD3183" s="55"/>
      <c r="FE3183" s="55"/>
      <c r="FF3183" s="55"/>
      <c r="FG3183" s="55"/>
      <c r="FH3183" s="55"/>
      <c r="FI3183" s="55"/>
      <c r="FJ3183" s="55"/>
      <c r="FK3183" s="55"/>
      <c r="FL3183" s="55"/>
      <c r="FM3183" s="55"/>
      <c r="FN3183" s="55"/>
      <c r="FO3183" s="55"/>
      <c r="FP3183" s="55"/>
      <c r="FQ3183" s="55"/>
      <c r="FR3183" s="55"/>
      <c r="FS3183" s="55"/>
      <c r="FT3183" s="55"/>
      <c r="FU3183" s="55"/>
      <c r="FV3183" s="55"/>
      <c r="FW3183" s="55"/>
      <c r="FX3183" s="55"/>
      <c r="FY3183" s="55"/>
      <c r="FZ3183" s="55"/>
      <c r="GA3183" s="55"/>
      <c r="GB3183" s="55"/>
      <c r="GC3183" s="55"/>
      <c r="GD3183" s="55"/>
      <c r="GE3183" s="55"/>
      <c r="GF3183" s="55"/>
      <c r="GG3183" s="55"/>
      <c r="GH3183" s="55"/>
      <c r="GI3183" s="55"/>
      <c r="GJ3183" s="55"/>
      <c r="GK3183" s="55"/>
      <c r="GL3183" s="55"/>
      <c r="GM3183" s="55"/>
      <c r="GN3183" s="55"/>
      <c r="GO3183" s="55"/>
      <c r="GP3183" s="55"/>
      <c r="GQ3183" s="55"/>
      <c r="GR3183" s="55"/>
      <c r="GS3183" s="55"/>
      <c r="GT3183" s="55"/>
      <c r="GU3183" s="55"/>
      <c r="GV3183" s="55"/>
      <c r="GW3183" s="55"/>
      <c r="GX3183" s="55"/>
      <c r="GY3183" s="55"/>
      <c r="GZ3183" s="55"/>
      <c r="HA3183" s="55"/>
      <c r="HB3183" s="55"/>
      <c r="HC3183" s="55"/>
      <c r="HD3183" s="55"/>
      <c r="HE3183" s="55"/>
      <c r="HF3183" s="55"/>
      <c r="HG3183" s="55"/>
      <c r="HH3183" s="55"/>
      <c r="HI3183" s="55"/>
      <c r="HJ3183" s="55"/>
      <c r="HK3183" s="55"/>
      <c r="HL3183" s="55"/>
      <c r="HM3183" s="55"/>
      <c r="HN3183" s="55"/>
      <c r="HO3183" s="55"/>
      <c r="HP3183" s="55"/>
      <c r="HQ3183" s="55"/>
      <c r="HR3183" s="55"/>
      <c r="HS3183" s="55"/>
      <c r="HT3183" s="55"/>
      <c r="HU3183" s="55"/>
      <c r="HV3183" s="55"/>
      <c r="HW3183" s="55"/>
      <c r="HX3183" s="55"/>
      <c r="HY3183" s="55"/>
      <c r="HZ3183" s="55"/>
      <c r="IA3183" s="55"/>
      <c r="IB3183" s="55"/>
      <c r="IC3183" s="55"/>
      <c r="ID3183" s="55"/>
      <c r="IE3183" s="55"/>
      <c r="IF3183" s="55"/>
      <c r="IG3183" s="55"/>
      <c r="IH3183" s="55"/>
      <c r="II3183" s="55"/>
      <c r="IJ3183" s="55"/>
      <c r="IK3183" s="55"/>
      <c r="IL3183" s="55"/>
      <c r="IM3183" s="55"/>
      <c r="IN3183" s="55"/>
      <c r="IO3183" s="55"/>
      <c r="IP3183" s="55"/>
      <c r="IQ3183" s="55"/>
      <c r="IR3183" s="55"/>
      <c r="IS3183" s="55"/>
      <c r="IT3183" s="55"/>
      <c r="IU3183" s="55"/>
      <c r="IV3183" s="55"/>
    </row>
    <row r="3184" spans="1:256" ht="12" customHeight="1">
      <c r="B3184" s="65">
        <v>1</v>
      </c>
      <c r="C3184" s="66">
        <f>IF(E3184="A",4,IF(E3184="B",3,IF(E3184="C",2,IF(E3184="D",1,0))))</f>
        <v>4</v>
      </c>
      <c r="D3184" s="76" t="s">
        <v>87</v>
      </c>
      <c r="E3184" s="76" t="s">
        <v>68</v>
      </c>
      <c r="F3184" s="99" t="s">
        <v>70</v>
      </c>
      <c r="G3184" s="78"/>
      <c r="H3184" s="96" t="s">
        <v>140</v>
      </c>
      <c r="I3184" s="107" t="s">
        <v>3788</v>
      </c>
      <c r="J3184" s="81"/>
      <c r="K3184" s="72"/>
      <c r="L3184" s="72"/>
      <c r="M3184" s="72"/>
      <c r="N3184" s="72"/>
      <c r="O3184" s="72"/>
      <c r="P3184" s="72"/>
      <c r="Q3184" s="833"/>
      <c r="R3184" s="102"/>
      <c r="S3184" s="73"/>
      <c r="T3184" s="102"/>
      <c r="U3184" s="103"/>
      <c r="V3184" s="104"/>
      <c r="W3184" s="55"/>
      <c r="X3184" s="55"/>
      <c r="Y3184" s="55"/>
      <c r="Z3184" s="55"/>
      <c r="AA3184" s="55"/>
      <c r="AB3184" s="55"/>
      <c r="AC3184" s="55"/>
      <c r="AD3184" s="55"/>
      <c r="AE3184" s="55"/>
      <c r="AF3184" s="55"/>
      <c r="AG3184" s="55"/>
      <c r="AH3184" s="55"/>
      <c r="AI3184" s="55"/>
      <c r="AJ3184" s="55"/>
      <c r="AK3184" s="55"/>
      <c r="AL3184" s="55"/>
      <c r="AM3184" s="55"/>
      <c r="AN3184" s="55"/>
      <c r="AO3184" s="55"/>
      <c r="AP3184" s="55"/>
      <c r="AQ3184" s="55"/>
      <c r="AR3184" s="55"/>
      <c r="AS3184" s="55"/>
      <c r="AT3184" s="55"/>
      <c r="AU3184" s="55"/>
      <c r="AV3184" s="55"/>
      <c r="AW3184" s="55"/>
      <c r="AX3184" s="55"/>
      <c r="AY3184" s="55"/>
      <c r="AZ3184" s="55"/>
      <c r="BA3184" s="55"/>
      <c r="BB3184" s="55"/>
      <c r="BC3184" s="55"/>
      <c r="BD3184" s="55"/>
      <c r="BE3184" s="55"/>
      <c r="BF3184" s="55"/>
      <c r="BG3184" s="55"/>
      <c r="BH3184" s="55"/>
      <c r="BI3184" s="55"/>
      <c r="BJ3184" s="55"/>
      <c r="BK3184" s="55"/>
      <c r="BL3184" s="55"/>
      <c r="BM3184" s="55"/>
      <c r="BN3184" s="55"/>
      <c r="BO3184" s="55"/>
      <c r="BP3184" s="55"/>
      <c r="BQ3184" s="55"/>
      <c r="BR3184" s="55"/>
      <c r="BS3184" s="55"/>
      <c r="BT3184" s="55"/>
      <c r="BU3184" s="55"/>
      <c r="BV3184" s="55"/>
      <c r="BW3184" s="55"/>
      <c r="BX3184" s="55"/>
      <c r="BY3184" s="55"/>
      <c r="BZ3184" s="55"/>
      <c r="CA3184" s="55"/>
      <c r="CB3184" s="55"/>
      <c r="CC3184" s="55"/>
      <c r="CD3184" s="55"/>
      <c r="CE3184" s="55"/>
      <c r="CF3184" s="55"/>
      <c r="CG3184" s="55"/>
      <c r="CH3184" s="55"/>
      <c r="CI3184" s="55"/>
      <c r="CJ3184" s="55"/>
      <c r="CK3184" s="55"/>
      <c r="CL3184" s="55"/>
      <c r="CM3184" s="55"/>
      <c r="CN3184" s="55"/>
      <c r="CO3184" s="55"/>
      <c r="CP3184" s="55"/>
      <c r="CQ3184" s="55"/>
      <c r="CR3184" s="55"/>
      <c r="CS3184" s="55"/>
      <c r="CT3184" s="55"/>
      <c r="CU3184" s="55"/>
      <c r="CV3184" s="55"/>
      <c r="CW3184" s="55"/>
      <c r="CX3184" s="55"/>
      <c r="CY3184" s="55"/>
      <c r="CZ3184" s="55"/>
      <c r="DA3184" s="55"/>
      <c r="DB3184" s="55"/>
      <c r="DC3184" s="55"/>
      <c r="DD3184" s="55"/>
      <c r="DE3184" s="55"/>
      <c r="DF3184" s="55"/>
      <c r="DG3184" s="55"/>
      <c r="DH3184" s="55"/>
      <c r="DI3184" s="55"/>
      <c r="DJ3184" s="55"/>
      <c r="DK3184" s="55"/>
      <c r="DL3184" s="55"/>
      <c r="DM3184" s="55"/>
      <c r="DN3184" s="55"/>
      <c r="DO3184" s="55"/>
      <c r="DP3184" s="55"/>
      <c r="DQ3184" s="55"/>
      <c r="DR3184" s="55"/>
      <c r="DS3184" s="55"/>
      <c r="DT3184" s="55"/>
      <c r="DU3184" s="55"/>
      <c r="DV3184" s="55"/>
      <c r="DW3184" s="55"/>
      <c r="DX3184" s="55"/>
      <c r="DY3184" s="55"/>
      <c r="DZ3184" s="55"/>
      <c r="EA3184" s="55"/>
      <c r="EB3184" s="55"/>
      <c r="EC3184" s="55"/>
      <c r="ED3184" s="55"/>
      <c r="EE3184" s="55"/>
      <c r="EF3184" s="55"/>
      <c r="EG3184" s="55"/>
      <c r="EH3184" s="55"/>
      <c r="EI3184" s="55"/>
      <c r="EJ3184" s="55"/>
      <c r="EK3184" s="55"/>
      <c r="EL3184" s="55"/>
      <c r="EM3184" s="55"/>
      <c r="EN3184" s="55"/>
      <c r="EO3184" s="55"/>
      <c r="EP3184" s="55"/>
      <c r="EQ3184" s="55"/>
      <c r="ER3184" s="55"/>
      <c r="ES3184" s="55"/>
      <c r="ET3184" s="55"/>
      <c r="EU3184" s="55"/>
      <c r="EV3184" s="55"/>
      <c r="EW3184" s="55"/>
      <c r="EX3184" s="55"/>
      <c r="EY3184" s="55"/>
      <c r="EZ3184" s="55"/>
      <c r="FA3184" s="55"/>
      <c r="FB3184" s="55"/>
      <c r="FC3184" s="55"/>
      <c r="FD3184" s="55"/>
      <c r="FE3184" s="55"/>
      <c r="FF3184" s="55"/>
      <c r="FG3184" s="55"/>
      <c r="FH3184" s="55"/>
      <c r="FI3184" s="55"/>
      <c r="FJ3184" s="55"/>
      <c r="FK3184" s="55"/>
      <c r="FL3184" s="55"/>
      <c r="FM3184" s="55"/>
      <c r="FN3184" s="55"/>
      <c r="FO3184" s="55"/>
      <c r="FP3184" s="55"/>
      <c r="FQ3184" s="55"/>
      <c r="FR3184" s="55"/>
      <c r="FS3184" s="55"/>
      <c r="FT3184" s="55"/>
      <c r="FU3184" s="55"/>
      <c r="FV3184" s="55"/>
      <c r="FW3184" s="55"/>
      <c r="FX3184" s="55"/>
      <c r="FY3184" s="55"/>
      <c r="FZ3184" s="55"/>
      <c r="GA3184" s="55"/>
      <c r="GB3184" s="55"/>
      <c r="GC3184" s="55"/>
      <c r="GD3184" s="55"/>
      <c r="GE3184" s="55"/>
      <c r="GF3184" s="55"/>
      <c r="GG3184" s="55"/>
      <c r="GH3184" s="55"/>
      <c r="GI3184" s="55"/>
      <c r="GJ3184" s="55"/>
      <c r="GK3184" s="55"/>
      <c r="GL3184" s="55"/>
      <c r="GM3184" s="55"/>
      <c r="GN3184" s="55"/>
      <c r="GO3184" s="55"/>
      <c r="GP3184" s="55"/>
      <c r="GQ3184" s="55"/>
      <c r="GR3184" s="55"/>
      <c r="GS3184" s="55"/>
      <c r="GT3184" s="55"/>
      <c r="GU3184" s="55"/>
      <c r="GV3184" s="55"/>
      <c r="GW3184" s="55"/>
      <c r="GX3184" s="55"/>
      <c r="GY3184" s="55"/>
      <c r="GZ3184" s="55"/>
      <c r="HA3184" s="55"/>
      <c r="HB3184" s="55"/>
      <c r="HC3184" s="55"/>
      <c r="HD3184" s="55"/>
      <c r="HE3184" s="55"/>
      <c r="HF3184" s="55"/>
      <c r="HG3184" s="55"/>
      <c r="HH3184" s="55"/>
      <c r="HI3184" s="55"/>
      <c r="HJ3184" s="55"/>
      <c r="HK3184" s="55"/>
      <c r="HL3184" s="55"/>
      <c r="HM3184" s="55"/>
      <c r="HN3184" s="55"/>
      <c r="HO3184" s="55"/>
      <c r="HP3184" s="55"/>
      <c r="HQ3184" s="55"/>
      <c r="HR3184" s="55"/>
      <c r="HS3184" s="55"/>
      <c r="HT3184" s="55"/>
      <c r="HU3184" s="55"/>
      <c r="HV3184" s="55"/>
      <c r="HW3184" s="55"/>
      <c r="HX3184" s="55"/>
      <c r="HY3184" s="55"/>
      <c r="HZ3184" s="55"/>
      <c r="IA3184" s="55"/>
      <c r="IB3184" s="55"/>
      <c r="IC3184" s="55"/>
      <c r="ID3184" s="55"/>
      <c r="IE3184" s="55"/>
      <c r="IF3184" s="55"/>
      <c r="IG3184" s="55"/>
      <c r="IH3184" s="55"/>
      <c r="II3184" s="55"/>
      <c r="IJ3184" s="55"/>
      <c r="IK3184" s="55"/>
      <c r="IL3184" s="55"/>
      <c r="IM3184" s="55"/>
      <c r="IN3184" s="55"/>
      <c r="IO3184" s="55"/>
      <c r="IP3184" s="55"/>
      <c r="IQ3184" s="55"/>
      <c r="IR3184" s="55"/>
      <c r="IS3184" s="55"/>
      <c r="IT3184" s="55"/>
      <c r="IU3184" s="55"/>
      <c r="IV3184" s="55"/>
    </row>
    <row r="3185" spans="1:256" ht="12" customHeight="1">
      <c r="B3185" s="65">
        <v>1</v>
      </c>
      <c r="C3185" s="66">
        <f>IF(E3185="A",1,IF(E3185="B",1,0))</f>
        <v>1</v>
      </c>
      <c r="D3185" s="658" t="s">
        <v>87</v>
      </c>
      <c r="E3185" s="658" t="s">
        <v>68</v>
      </c>
      <c r="F3185" s="656" t="s">
        <v>99</v>
      </c>
      <c r="G3185" s="78"/>
      <c r="H3185" s="96" t="s">
        <v>114</v>
      </c>
      <c r="I3185" s="107" t="s">
        <v>3789</v>
      </c>
      <c r="J3185" s="81"/>
      <c r="K3185" s="72"/>
      <c r="L3185" s="72"/>
      <c r="M3185" s="72"/>
      <c r="N3185" s="72"/>
      <c r="O3185" s="72"/>
      <c r="P3185" s="72"/>
      <c r="Q3185" s="833"/>
      <c r="R3185" s="102"/>
      <c r="S3185" s="73"/>
      <c r="T3185" s="102"/>
      <c r="U3185" s="103"/>
      <c r="V3185" s="104"/>
      <c r="W3185" s="55"/>
      <c r="X3185" s="55"/>
      <c r="Y3185" s="55"/>
      <c r="Z3185" s="55"/>
      <c r="AA3185" s="55"/>
      <c r="AB3185" s="55"/>
      <c r="AC3185" s="55"/>
      <c r="AD3185" s="55"/>
      <c r="AE3185" s="55"/>
      <c r="AF3185" s="55"/>
      <c r="AG3185" s="55"/>
      <c r="AH3185" s="55"/>
      <c r="AI3185" s="55"/>
      <c r="AJ3185" s="55"/>
      <c r="AK3185" s="55"/>
      <c r="AL3185" s="55"/>
      <c r="AM3185" s="55"/>
      <c r="AN3185" s="55"/>
      <c r="AO3185" s="55"/>
      <c r="AP3185" s="55"/>
      <c r="AQ3185" s="55"/>
      <c r="AR3185" s="55"/>
      <c r="AS3185" s="55"/>
      <c r="AT3185" s="55"/>
      <c r="AU3185" s="55"/>
      <c r="AV3185" s="55"/>
      <c r="AW3185" s="55"/>
      <c r="AX3185" s="55"/>
      <c r="AY3185" s="55"/>
      <c r="AZ3185" s="55"/>
      <c r="BA3185" s="55"/>
      <c r="BB3185" s="55"/>
      <c r="BC3185" s="55"/>
      <c r="BD3185" s="55"/>
      <c r="BE3185" s="55"/>
      <c r="BF3185" s="55"/>
      <c r="BG3185" s="55"/>
      <c r="BH3185" s="55"/>
      <c r="BI3185" s="55"/>
      <c r="BJ3185" s="55"/>
      <c r="BK3185" s="55"/>
      <c r="BL3185" s="55"/>
      <c r="BM3185" s="55"/>
      <c r="BN3185" s="55"/>
      <c r="BO3185" s="55"/>
      <c r="BP3185" s="55"/>
      <c r="BQ3185" s="55"/>
      <c r="BR3185" s="55"/>
      <c r="BS3185" s="55"/>
      <c r="BT3185" s="55"/>
      <c r="BU3185" s="55"/>
      <c r="BV3185" s="55"/>
      <c r="BW3185" s="55"/>
      <c r="BX3185" s="55"/>
      <c r="BY3185" s="55"/>
      <c r="BZ3185" s="55"/>
      <c r="CA3185" s="55"/>
      <c r="CB3185" s="55"/>
      <c r="CC3185" s="55"/>
      <c r="CD3185" s="55"/>
      <c r="CE3185" s="55"/>
      <c r="CF3185" s="55"/>
      <c r="CG3185" s="55"/>
      <c r="CH3185" s="55"/>
      <c r="CI3185" s="55"/>
      <c r="CJ3185" s="55"/>
      <c r="CK3185" s="55"/>
      <c r="CL3185" s="55"/>
      <c r="CM3185" s="55"/>
      <c r="CN3185" s="55"/>
      <c r="CO3185" s="55"/>
      <c r="CP3185" s="55"/>
      <c r="CQ3185" s="55"/>
      <c r="CR3185" s="55"/>
      <c r="CS3185" s="55"/>
      <c r="CT3185" s="55"/>
      <c r="CU3185" s="55"/>
      <c r="CV3185" s="55"/>
      <c r="CW3185" s="55"/>
      <c r="CX3185" s="55"/>
      <c r="CY3185" s="55"/>
      <c r="CZ3185" s="55"/>
      <c r="DA3185" s="55"/>
      <c r="DB3185" s="55"/>
      <c r="DC3185" s="55"/>
      <c r="DD3185" s="55"/>
      <c r="DE3185" s="55"/>
      <c r="DF3185" s="55"/>
      <c r="DG3185" s="55"/>
      <c r="DH3185" s="55"/>
      <c r="DI3185" s="55"/>
      <c r="DJ3185" s="55"/>
      <c r="DK3185" s="55"/>
      <c r="DL3185" s="55"/>
      <c r="DM3185" s="55"/>
      <c r="DN3185" s="55"/>
      <c r="DO3185" s="55"/>
      <c r="DP3185" s="55"/>
      <c r="DQ3185" s="55"/>
      <c r="DR3185" s="55"/>
      <c r="DS3185" s="55"/>
      <c r="DT3185" s="55"/>
      <c r="DU3185" s="55"/>
      <c r="DV3185" s="55"/>
      <c r="DW3185" s="55"/>
      <c r="DX3185" s="55"/>
      <c r="DY3185" s="55"/>
      <c r="DZ3185" s="55"/>
      <c r="EA3185" s="55"/>
      <c r="EB3185" s="55"/>
      <c r="EC3185" s="55"/>
      <c r="ED3185" s="55"/>
      <c r="EE3185" s="55"/>
      <c r="EF3185" s="55"/>
      <c r="EG3185" s="55"/>
      <c r="EH3185" s="55"/>
      <c r="EI3185" s="55"/>
      <c r="EJ3185" s="55"/>
      <c r="EK3185" s="55"/>
      <c r="EL3185" s="55"/>
      <c r="EM3185" s="55"/>
      <c r="EN3185" s="55"/>
      <c r="EO3185" s="55"/>
      <c r="EP3185" s="55"/>
      <c r="EQ3185" s="55"/>
      <c r="ER3185" s="55"/>
      <c r="ES3185" s="55"/>
      <c r="ET3185" s="55"/>
      <c r="EU3185" s="55"/>
      <c r="EV3185" s="55"/>
      <c r="EW3185" s="55"/>
      <c r="EX3185" s="55"/>
      <c r="EY3185" s="55"/>
      <c r="EZ3185" s="55"/>
      <c r="FA3185" s="55"/>
      <c r="FB3185" s="55"/>
      <c r="FC3185" s="55"/>
      <c r="FD3185" s="55"/>
      <c r="FE3185" s="55"/>
      <c r="FF3185" s="55"/>
      <c r="FG3185" s="55"/>
      <c r="FH3185" s="55"/>
      <c r="FI3185" s="55"/>
      <c r="FJ3185" s="55"/>
      <c r="FK3185" s="55"/>
      <c r="FL3185" s="55"/>
      <c r="FM3185" s="55"/>
      <c r="FN3185" s="55"/>
      <c r="FO3185" s="55"/>
      <c r="FP3185" s="55"/>
      <c r="FQ3185" s="55"/>
      <c r="FR3185" s="55"/>
      <c r="FS3185" s="55"/>
      <c r="FT3185" s="55"/>
      <c r="FU3185" s="55"/>
      <c r="FV3185" s="55"/>
      <c r="FW3185" s="55"/>
      <c r="FX3185" s="55"/>
      <c r="FY3185" s="55"/>
      <c r="FZ3185" s="55"/>
      <c r="GA3185" s="55"/>
      <c r="GB3185" s="55"/>
      <c r="GC3185" s="55"/>
      <c r="GD3185" s="55"/>
      <c r="GE3185" s="55"/>
      <c r="GF3185" s="55"/>
      <c r="GG3185" s="55"/>
      <c r="GH3185" s="55"/>
      <c r="GI3185" s="55"/>
      <c r="GJ3185" s="55"/>
      <c r="GK3185" s="55"/>
      <c r="GL3185" s="55"/>
      <c r="GM3185" s="55"/>
      <c r="GN3185" s="55"/>
      <c r="GO3185" s="55"/>
      <c r="GP3185" s="55"/>
      <c r="GQ3185" s="55"/>
      <c r="GR3185" s="55"/>
      <c r="GS3185" s="55"/>
      <c r="GT3185" s="55"/>
      <c r="GU3185" s="55"/>
      <c r="GV3185" s="55"/>
      <c r="GW3185" s="55"/>
      <c r="GX3185" s="55"/>
      <c r="GY3185" s="55"/>
      <c r="GZ3185" s="55"/>
      <c r="HA3185" s="55"/>
      <c r="HB3185" s="55"/>
      <c r="HC3185" s="55"/>
      <c r="HD3185" s="55"/>
      <c r="HE3185" s="55"/>
      <c r="HF3185" s="55"/>
      <c r="HG3185" s="55"/>
      <c r="HH3185" s="55"/>
      <c r="HI3185" s="55"/>
      <c r="HJ3185" s="55"/>
      <c r="HK3185" s="55"/>
      <c r="HL3185" s="55"/>
      <c r="HM3185" s="55"/>
      <c r="HN3185" s="55"/>
      <c r="HO3185" s="55"/>
      <c r="HP3185" s="55"/>
      <c r="HQ3185" s="55"/>
      <c r="HR3185" s="55"/>
      <c r="HS3185" s="55"/>
      <c r="HT3185" s="55"/>
      <c r="HU3185" s="55"/>
      <c r="HV3185" s="55"/>
      <c r="HW3185" s="55"/>
      <c r="HX3185" s="55"/>
      <c r="HY3185" s="55"/>
      <c r="HZ3185" s="55"/>
      <c r="IA3185" s="55"/>
      <c r="IB3185" s="55"/>
      <c r="IC3185" s="55"/>
      <c r="ID3185" s="55"/>
      <c r="IE3185" s="55"/>
      <c r="IF3185" s="55"/>
      <c r="IG3185" s="55"/>
      <c r="IH3185" s="55"/>
      <c r="II3185" s="55"/>
      <c r="IJ3185" s="55"/>
      <c r="IK3185" s="55"/>
      <c r="IL3185" s="55"/>
      <c r="IM3185" s="55"/>
      <c r="IN3185" s="55"/>
      <c r="IO3185" s="55"/>
      <c r="IP3185" s="55"/>
      <c r="IQ3185" s="55"/>
      <c r="IR3185" s="55"/>
      <c r="IS3185" s="55"/>
      <c r="IT3185" s="55"/>
      <c r="IU3185" s="55"/>
      <c r="IV3185" s="55"/>
    </row>
    <row r="3186" spans="1:256" ht="12" customHeight="1">
      <c r="B3186" s="65">
        <v>1</v>
      </c>
      <c r="C3186" s="66">
        <f>IF(E3186="A",4,IF(E3186="B",3,IF(E3186="C",2,IF(E3186="D",1,0))))</f>
        <v>4</v>
      </c>
      <c r="D3186" s="76" t="s">
        <v>68</v>
      </c>
      <c r="E3186" s="76" t="s">
        <v>68</v>
      </c>
      <c r="F3186" s="77" t="s">
        <v>90</v>
      </c>
      <c r="G3186" s="78"/>
      <c r="H3186" s="96" t="s">
        <v>126</v>
      </c>
      <c r="I3186" s="107" t="s">
        <v>5816</v>
      </c>
      <c r="J3186" s="81"/>
      <c r="K3186" s="72"/>
      <c r="L3186" s="72"/>
      <c r="M3186" s="72"/>
      <c r="N3186" s="72"/>
      <c r="O3186" s="72"/>
      <c r="P3186" s="72"/>
      <c r="Q3186" s="833"/>
      <c r="R3186" s="102"/>
      <c r="S3186" s="73"/>
      <c r="T3186" s="102"/>
      <c r="U3186" s="103"/>
      <c r="V3186" s="104"/>
      <c r="W3186" s="255"/>
      <c r="X3186" s="55"/>
      <c r="Y3186" s="55"/>
      <c r="Z3186" s="55"/>
      <c r="AA3186" s="55"/>
      <c r="AB3186" s="55"/>
      <c r="AC3186" s="55"/>
      <c r="AD3186" s="55"/>
      <c r="AE3186" s="55"/>
      <c r="AF3186" s="55"/>
      <c r="AG3186" s="55"/>
      <c r="AH3186" s="55"/>
      <c r="AI3186" s="55"/>
      <c r="AJ3186" s="55"/>
      <c r="AK3186" s="55"/>
      <c r="AL3186" s="55"/>
      <c r="AM3186" s="55"/>
      <c r="AN3186" s="55"/>
      <c r="AO3186" s="55"/>
      <c r="AP3186" s="55"/>
      <c r="AQ3186" s="55"/>
      <c r="AR3186" s="55"/>
      <c r="AS3186" s="55"/>
      <c r="AT3186" s="55"/>
      <c r="AU3186" s="55"/>
      <c r="AV3186" s="55"/>
      <c r="AW3186" s="55"/>
      <c r="AX3186" s="55"/>
      <c r="AY3186" s="55"/>
      <c r="AZ3186" s="55"/>
      <c r="BA3186" s="55"/>
      <c r="BB3186" s="55"/>
      <c r="BC3186" s="55"/>
      <c r="BD3186" s="55"/>
      <c r="BE3186" s="55"/>
      <c r="BF3186" s="55"/>
      <c r="BG3186" s="55"/>
      <c r="BH3186" s="55"/>
      <c r="BI3186" s="55"/>
      <c r="BJ3186" s="55"/>
      <c r="BK3186" s="55"/>
      <c r="BL3186" s="55"/>
      <c r="BM3186" s="55"/>
      <c r="BN3186" s="55"/>
      <c r="BO3186" s="55"/>
      <c r="BP3186" s="55"/>
      <c r="BQ3186" s="55"/>
      <c r="BR3186" s="55"/>
      <c r="BS3186" s="55"/>
      <c r="BT3186" s="55"/>
      <c r="BU3186" s="55"/>
      <c r="BV3186" s="55"/>
      <c r="BW3186" s="55"/>
      <c r="BX3186" s="55"/>
      <c r="BY3186" s="55"/>
      <c r="BZ3186" s="55"/>
      <c r="CA3186" s="55"/>
      <c r="CB3186" s="55"/>
      <c r="CC3186" s="55"/>
      <c r="CD3186" s="55"/>
      <c r="CE3186" s="55"/>
      <c r="CF3186" s="55"/>
      <c r="CG3186" s="55"/>
      <c r="CH3186" s="55"/>
      <c r="CI3186" s="55"/>
      <c r="CJ3186" s="55"/>
      <c r="CK3186" s="55"/>
      <c r="CL3186" s="55"/>
      <c r="CM3186" s="55"/>
      <c r="CN3186" s="55"/>
      <c r="CO3186" s="55"/>
      <c r="CP3186" s="55"/>
      <c r="CQ3186" s="55"/>
      <c r="CR3186" s="55"/>
      <c r="CS3186" s="55"/>
      <c r="CT3186" s="55"/>
      <c r="CU3186" s="55"/>
      <c r="CV3186" s="55"/>
      <c r="CW3186" s="55"/>
      <c r="CX3186" s="55"/>
      <c r="CY3186" s="55"/>
      <c r="CZ3186" s="55"/>
      <c r="DA3186" s="55"/>
      <c r="DB3186" s="55"/>
      <c r="DC3186" s="55"/>
      <c r="DD3186" s="55"/>
      <c r="DE3186" s="55"/>
      <c r="DF3186" s="55"/>
      <c r="DG3186" s="55"/>
      <c r="DH3186" s="55"/>
      <c r="DI3186" s="55"/>
      <c r="DJ3186" s="55"/>
      <c r="DK3186" s="55"/>
      <c r="DL3186" s="55"/>
      <c r="DM3186" s="55"/>
      <c r="DN3186" s="55"/>
      <c r="DO3186" s="55"/>
      <c r="DP3186" s="55"/>
      <c r="DQ3186" s="55"/>
      <c r="DR3186" s="55"/>
      <c r="DS3186" s="55"/>
      <c r="DT3186" s="55"/>
      <c r="DU3186" s="55"/>
      <c r="DV3186" s="55"/>
      <c r="DW3186" s="55"/>
      <c r="DX3186" s="55"/>
      <c r="DY3186" s="55"/>
      <c r="DZ3186" s="55"/>
      <c r="EA3186" s="55"/>
      <c r="EB3186" s="55"/>
      <c r="EC3186" s="55"/>
      <c r="ED3186" s="55"/>
      <c r="EE3186" s="55"/>
      <c r="EF3186" s="55"/>
      <c r="EG3186" s="55"/>
      <c r="EH3186" s="55"/>
      <c r="EI3186" s="55"/>
      <c r="EJ3186" s="55"/>
      <c r="EK3186" s="55"/>
      <c r="EL3186" s="55"/>
      <c r="EM3186" s="55"/>
      <c r="EN3186" s="55"/>
      <c r="EO3186" s="55"/>
      <c r="EP3186" s="55"/>
      <c r="EQ3186" s="55"/>
      <c r="ER3186" s="55"/>
      <c r="ES3186" s="55"/>
      <c r="ET3186" s="55"/>
      <c r="EU3186" s="55"/>
      <c r="EV3186" s="55"/>
      <c r="EW3186" s="55"/>
      <c r="EX3186" s="55"/>
      <c r="EY3186" s="55"/>
      <c r="EZ3186" s="55"/>
      <c r="FA3186" s="55"/>
      <c r="FB3186" s="55"/>
      <c r="FC3186" s="55"/>
      <c r="FD3186" s="55"/>
      <c r="FE3186" s="55"/>
      <c r="FF3186" s="55"/>
      <c r="FG3186" s="55"/>
      <c r="FH3186" s="55"/>
      <c r="FI3186" s="55"/>
      <c r="FJ3186" s="55"/>
      <c r="FK3186" s="55"/>
      <c r="FL3186" s="55"/>
      <c r="FM3186" s="55"/>
      <c r="FN3186" s="55"/>
      <c r="FO3186" s="55"/>
      <c r="FP3186" s="55"/>
      <c r="FQ3186" s="55"/>
      <c r="FR3186" s="55"/>
      <c r="FS3186" s="55"/>
      <c r="FT3186" s="55"/>
      <c r="FU3186" s="55"/>
      <c r="FV3186" s="55"/>
      <c r="FW3186" s="55"/>
      <c r="FX3186" s="55"/>
      <c r="FY3186" s="55"/>
      <c r="FZ3186" s="55"/>
      <c r="GA3186" s="55"/>
      <c r="GB3186" s="55"/>
      <c r="GC3186" s="55"/>
      <c r="GD3186" s="55"/>
      <c r="GE3186" s="55"/>
      <c r="GF3186" s="55"/>
      <c r="GG3186" s="55"/>
      <c r="GH3186" s="55"/>
      <c r="GI3186" s="55"/>
      <c r="GJ3186" s="55"/>
      <c r="GK3186" s="55"/>
      <c r="GL3186" s="55"/>
      <c r="GM3186" s="55"/>
      <c r="GN3186" s="55"/>
      <c r="GO3186" s="55"/>
      <c r="GP3186" s="55"/>
      <c r="GQ3186" s="55"/>
      <c r="GR3186" s="55"/>
      <c r="GS3186" s="55"/>
      <c r="GT3186" s="55"/>
      <c r="GU3186" s="55"/>
      <c r="GV3186" s="55"/>
      <c r="GW3186" s="55"/>
      <c r="GX3186" s="55"/>
      <c r="GY3186" s="55"/>
      <c r="GZ3186" s="55"/>
      <c r="HA3186" s="55"/>
      <c r="HB3186" s="55"/>
      <c r="HC3186" s="55"/>
      <c r="HD3186" s="55"/>
      <c r="HE3186" s="55"/>
      <c r="HF3186" s="55"/>
      <c r="HG3186" s="55"/>
      <c r="HH3186" s="55"/>
      <c r="HI3186" s="55"/>
      <c r="HJ3186" s="55"/>
      <c r="HK3186" s="55"/>
      <c r="HL3186" s="55"/>
      <c r="HM3186" s="55"/>
      <c r="HN3186" s="55"/>
      <c r="HO3186" s="55"/>
      <c r="HP3186" s="55"/>
      <c r="HQ3186" s="55"/>
      <c r="HR3186" s="55"/>
      <c r="HS3186" s="55"/>
      <c r="HT3186" s="55"/>
      <c r="HU3186" s="55"/>
      <c r="HV3186" s="55"/>
      <c r="HW3186" s="55"/>
      <c r="HX3186" s="55"/>
      <c r="HY3186" s="55"/>
      <c r="HZ3186" s="55"/>
      <c r="IA3186" s="55"/>
      <c r="IB3186" s="55"/>
      <c r="IC3186" s="55"/>
      <c r="ID3186" s="55"/>
      <c r="IE3186" s="55"/>
      <c r="IF3186" s="55"/>
      <c r="IG3186" s="55"/>
      <c r="IH3186" s="55"/>
      <c r="II3186" s="55"/>
      <c r="IJ3186" s="55"/>
      <c r="IK3186" s="55"/>
      <c r="IL3186" s="55"/>
      <c r="IM3186" s="55"/>
      <c r="IN3186" s="55"/>
      <c r="IO3186" s="55"/>
      <c r="IP3186" s="55"/>
      <c r="IQ3186" s="55"/>
      <c r="IR3186" s="55"/>
      <c r="IS3186" s="55"/>
      <c r="IT3186" s="55"/>
      <c r="IU3186" s="55"/>
      <c r="IV3186" s="55"/>
    </row>
    <row r="3187" spans="1:256" s="55" customFormat="1" ht="12" customHeight="1">
      <c r="A3187" s="217"/>
      <c r="B3187" s="65">
        <v>1</v>
      </c>
      <c r="C3187" s="66">
        <f>IF(E3187="A",4,IF(E3187="B",3,IF(E3187="C",2,IF(E3187="D",1,0))))</f>
        <v>2</v>
      </c>
      <c r="D3187" s="76" t="s">
        <v>87</v>
      </c>
      <c r="E3187" s="77" t="s">
        <v>90</v>
      </c>
      <c r="F3187" s="76" t="s">
        <v>68</v>
      </c>
      <c r="G3187" s="78"/>
      <c r="H3187" s="96" t="s">
        <v>101</v>
      </c>
      <c r="I3187" s="107" t="s">
        <v>3790</v>
      </c>
      <c r="J3187" s="81" t="s">
        <v>6111</v>
      </c>
      <c r="K3187" s="72"/>
      <c r="L3187" s="72"/>
      <c r="M3187" s="72"/>
      <c r="N3187" s="72"/>
      <c r="O3187" s="72"/>
      <c r="P3187" s="72"/>
      <c r="Q3187" s="833"/>
      <c r="R3187" s="102"/>
      <c r="S3187" s="73"/>
      <c r="T3187" s="102"/>
      <c r="U3187" s="103"/>
      <c r="V3187" s="104"/>
      <c r="W3187" s="255"/>
    </row>
    <row r="3188" spans="1:256" ht="12" customHeight="1">
      <c r="B3188" s="65">
        <v>1</v>
      </c>
      <c r="C3188" s="66">
        <v>3</v>
      </c>
      <c r="D3188" s="857" t="s">
        <v>90</v>
      </c>
      <c r="E3188" s="853" t="s">
        <v>87</v>
      </c>
      <c r="F3188" s="853" t="s">
        <v>68</v>
      </c>
      <c r="G3188" s="78"/>
      <c r="H3188" s="100" t="s">
        <v>135</v>
      </c>
      <c r="I3188" s="101" t="s">
        <v>6089</v>
      </c>
      <c r="J3188" s="81" t="s">
        <v>7</v>
      </c>
      <c r="K3188" s="72"/>
      <c r="L3188" s="72"/>
      <c r="M3188" s="72"/>
      <c r="N3188" s="72"/>
      <c r="O3188" s="72"/>
      <c r="P3188" s="72"/>
      <c r="Q3188" s="833"/>
      <c r="R3188" s="102"/>
      <c r="S3188" s="73"/>
      <c r="T3188" s="102"/>
      <c r="U3188" s="103"/>
      <c r="V3188" s="104"/>
      <c r="W3188" s="255"/>
      <c r="X3188" s="55"/>
      <c r="Y3188" s="55"/>
      <c r="Z3188" s="55"/>
      <c r="AA3188" s="55"/>
      <c r="AB3188" s="55"/>
      <c r="AC3188" s="55"/>
      <c r="AD3188" s="55"/>
      <c r="AE3188" s="55"/>
      <c r="AF3188" s="55"/>
      <c r="AG3188" s="55"/>
      <c r="AH3188" s="55"/>
      <c r="AI3188" s="55"/>
      <c r="AJ3188" s="55"/>
      <c r="AK3188" s="55"/>
      <c r="AL3188" s="55"/>
      <c r="AM3188" s="55"/>
      <c r="AN3188" s="55"/>
      <c r="AO3188" s="55"/>
      <c r="AP3188" s="55"/>
      <c r="AQ3188" s="55"/>
      <c r="AR3188" s="55"/>
      <c r="AS3188" s="55"/>
      <c r="AT3188" s="55"/>
      <c r="AU3188" s="55"/>
      <c r="AV3188" s="55"/>
      <c r="AW3188" s="55"/>
      <c r="AX3188" s="55"/>
      <c r="AY3188" s="55"/>
      <c r="AZ3188" s="55"/>
      <c r="BA3188" s="55"/>
      <c r="BB3188" s="55"/>
      <c r="BC3188" s="55"/>
      <c r="BD3188" s="55"/>
      <c r="BE3188" s="55"/>
      <c r="BF3188" s="55"/>
      <c r="BG3188" s="55"/>
      <c r="BH3188" s="55"/>
      <c r="BI3188" s="55"/>
      <c r="BJ3188" s="55"/>
      <c r="BK3188" s="55"/>
      <c r="BL3188" s="55"/>
      <c r="BM3188" s="55"/>
      <c r="BN3188" s="55"/>
      <c r="BO3188" s="55"/>
      <c r="BP3188" s="55"/>
      <c r="BQ3188" s="55"/>
      <c r="BR3188" s="55"/>
      <c r="BS3188" s="55"/>
      <c r="BT3188" s="55"/>
      <c r="BU3188" s="55"/>
      <c r="BV3188" s="55"/>
      <c r="BW3188" s="55"/>
      <c r="BX3188" s="55"/>
      <c r="BY3188" s="55"/>
      <c r="BZ3188" s="55"/>
      <c r="CA3188" s="55"/>
      <c r="CB3188" s="55"/>
      <c r="CC3188" s="55"/>
      <c r="CD3188" s="55"/>
      <c r="CE3188" s="55"/>
      <c r="CF3188" s="55"/>
      <c r="CG3188" s="55"/>
      <c r="CH3188" s="55"/>
      <c r="CI3188" s="55"/>
      <c r="CJ3188" s="55"/>
      <c r="CK3188" s="55"/>
      <c r="CL3188" s="55"/>
      <c r="CM3188" s="55"/>
      <c r="CN3188" s="55"/>
      <c r="CO3188" s="55"/>
      <c r="CP3188" s="55"/>
      <c r="CQ3188" s="55"/>
      <c r="CR3188" s="55"/>
      <c r="CS3188" s="55"/>
      <c r="CT3188" s="55"/>
      <c r="CU3188" s="55"/>
      <c r="CV3188" s="55"/>
      <c r="CW3188" s="55"/>
      <c r="CX3188" s="55"/>
      <c r="CY3188" s="55"/>
      <c r="CZ3188" s="55"/>
      <c r="DA3188" s="55"/>
      <c r="DB3188" s="55"/>
      <c r="DC3188" s="55"/>
      <c r="DD3188" s="55"/>
      <c r="DE3188" s="55"/>
      <c r="DF3188" s="55"/>
      <c r="DG3188" s="55"/>
      <c r="DH3188" s="55"/>
      <c r="DI3188" s="55"/>
      <c r="DJ3188" s="55"/>
      <c r="DK3188" s="55"/>
      <c r="DL3188" s="55"/>
      <c r="DM3188" s="55"/>
      <c r="DN3188" s="55"/>
      <c r="DO3188" s="55"/>
      <c r="DP3188" s="55"/>
      <c r="DQ3188" s="55"/>
      <c r="DR3188" s="55"/>
      <c r="DS3188" s="55"/>
      <c r="DT3188" s="55"/>
      <c r="DU3188" s="55"/>
      <c r="DV3188" s="55"/>
      <c r="DW3188" s="55"/>
      <c r="DX3188" s="55"/>
      <c r="DY3188" s="55"/>
      <c r="DZ3188" s="55"/>
      <c r="EA3188" s="55"/>
      <c r="EB3188" s="55"/>
      <c r="EC3188" s="55"/>
      <c r="ED3188" s="55"/>
      <c r="EE3188" s="55"/>
      <c r="EF3188" s="55"/>
      <c r="EG3188" s="55"/>
      <c r="EH3188" s="55"/>
      <c r="EI3188" s="55"/>
      <c r="EJ3188" s="55"/>
      <c r="EK3188" s="55"/>
      <c r="EL3188" s="55"/>
      <c r="EM3188" s="55"/>
      <c r="EN3188" s="55"/>
      <c r="EO3188" s="55"/>
      <c r="EP3188" s="55"/>
      <c r="EQ3188" s="55"/>
      <c r="ER3188" s="55"/>
      <c r="ES3188" s="55"/>
      <c r="ET3188" s="55"/>
      <c r="EU3188" s="55"/>
      <c r="EV3188" s="55"/>
      <c r="EW3188" s="55"/>
      <c r="EX3188" s="55"/>
      <c r="EY3188" s="55"/>
      <c r="EZ3188" s="55"/>
      <c r="FA3188" s="55"/>
      <c r="FB3188" s="55"/>
      <c r="FC3188" s="55"/>
      <c r="FD3188" s="55"/>
      <c r="FE3188" s="55"/>
      <c r="FF3188" s="55"/>
      <c r="FG3188" s="55"/>
      <c r="FH3188" s="55"/>
      <c r="FI3188" s="55"/>
      <c r="FJ3188" s="55"/>
      <c r="FK3188" s="55"/>
      <c r="FL3188" s="55"/>
      <c r="FM3188" s="55"/>
      <c r="FN3188" s="55"/>
      <c r="FO3188" s="55"/>
      <c r="FP3188" s="55"/>
      <c r="FQ3188" s="55"/>
      <c r="FR3188" s="55"/>
      <c r="FS3188" s="55"/>
      <c r="FT3188" s="55"/>
      <c r="FU3188" s="55"/>
      <c r="FV3188" s="55"/>
      <c r="FW3188" s="55"/>
      <c r="FX3188" s="55"/>
      <c r="FY3188" s="55"/>
      <c r="FZ3188" s="55"/>
      <c r="GA3188" s="55"/>
      <c r="GB3188" s="55"/>
      <c r="GC3188" s="55"/>
      <c r="GD3188" s="55"/>
      <c r="GE3188" s="55"/>
      <c r="GF3188" s="55"/>
      <c r="GG3188" s="55"/>
      <c r="GH3188" s="55"/>
      <c r="GI3188" s="55"/>
      <c r="GJ3188" s="55"/>
      <c r="GK3188" s="55"/>
      <c r="GL3188" s="55"/>
      <c r="GM3188" s="55"/>
      <c r="GN3188" s="55"/>
      <c r="GO3188" s="55"/>
      <c r="GP3188" s="55"/>
      <c r="GQ3188" s="55"/>
      <c r="GR3188" s="55"/>
      <c r="GS3188" s="55"/>
      <c r="GT3188" s="55"/>
      <c r="GU3188" s="55"/>
      <c r="GV3188" s="55"/>
      <c r="GW3188" s="55"/>
      <c r="GX3188" s="55"/>
      <c r="GY3188" s="55"/>
      <c r="GZ3188" s="55"/>
      <c r="HA3188" s="55"/>
      <c r="HB3188" s="55"/>
      <c r="HC3188" s="55"/>
      <c r="HD3188" s="55"/>
      <c r="HE3188" s="55"/>
      <c r="HF3188" s="55"/>
      <c r="HG3188" s="55"/>
      <c r="HH3188" s="55"/>
      <c r="HI3188" s="55"/>
      <c r="HJ3188" s="55"/>
      <c r="HK3188" s="55"/>
      <c r="HL3188" s="55"/>
      <c r="HM3188" s="55"/>
      <c r="HN3188" s="55"/>
      <c r="HO3188" s="55"/>
      <c r="HP3188" s="55"/>
      <c r="HQ3188" s="55"/>
      <c r="HR3188" s="55"/>
      <c r="HS3188" s="55"/>
      <c r="HT3188" s="55"/>
      <c r="HU3188" s="55"/>
      <c r="HV3188" s="55"/>
      <c r="HW3188" s="55"/>
      <c r="HX3188" s="55"/>
      <c r="HY3188" s="55"/>
      <c r="HZ3188" s="55"/>
      <c r="IA3188" s="55"/>
      <c r="IB3188" s="55"/>
      <c r="IC3188" s="55"/>
      <c r="ID3188" s="55"/>
      <c r="IE3188" s="55"/>
      <c r="IF3188" s="55"/>
      <c r="IG3188" s="55"/>
      <c r="IH3188" s="55"/>
      <c r="II3188" s="55"/>
      <c r="IJ3188" s="55"/>
      <c r="IK3188" s="55"/>
      <c r="IL3188" s="55"/>
      <c r="IM3188" s="55"/>
      <c r="IN3188" s="55"/>
      <c r="IO3188" s="55"/>
      <c r="IP3188" s="55"/>
      <c r="IQ3188" s="55"/>
      <c r="IR3188" s="55"/>
      <c r="IS3188" s="55"/>
      <c r="IT3188" s="55"/>
      <c r="IU3188" s="55"/>
      <c r="IV3188" s="55"/>
    </row>
    <row r="3189" spans="1:256" ht="12" customHeight="1">
      <c r="B3189" s="65">
        <v>1</v>
      </c>
      <c r="C3189" s="66">
        <f>IF(E3189="A",1,IF(E3189="B",1,0))</f>
        <v>0</v>
      </c>
      <c r="D3189" s="658" t="s">
        <v>68</v>
      </c>
      <c r="E3189" s="659" t="s">
        <v>90</v>
      </c>
      <c r="F3189" s="658" t="s">
        <v>68</v>
      </c>
      <c r="G3189" s="78"/>
      <c r="H3189" s="96" t="s">
        <v>129</v>
      </c>
      <c r="I3189" s="107" t="s">
        <v>6113</v>
      </c>
      <c r="J3189" s="81"/>
      <c r="K3189" s="72"/>
      <c r="L3189" s="72"/>
      <c r="M3189" s="72"/>
      <c r="N3189" s="72"/>
      <c r="O3189" s="72"/>
      <c r="P3189" s="72"/>
      <c r="Q3189" s="833"/>
      <c r="R3189" s="102"/>
      <c r="S3189" s="73"/>
      <c r="T3189" s="102"/>
      <c r="U3189" s="103"/>
      <c r="V3189" s="104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  <c r="BI3189"/>
      <c r="BJ3189"/>
      <c r="BK3189"/>
      <c r="BL3189"/>
      <c r="BM3189"/>
      <c r="BN3189"/>
      <c r="BO3189"/>
      <c r="BP3189"/>
      <c r="BQ3189"/>
      <c r="BR3189"/>
      <c r="BS3189"/>
      <c r="BT3189"/>
      <c r="BU3189"/>
      <c r="BV3189"/>
      <c r="BW3189"/>
      <c r="BX3189"/>
      <c r="BY3189"/>
      <c r="BZ3189"/>
      <c r="CA3189"/>
      <c r="CB3189"/>
      <c r="CC3189"/>
      <c r="CD3189"/>
      <c r="CE3189"/>
      <c r="CF3189"/>
      <c r="CG3189"/>
      <c r="CH3189"/>
      <c r="CI3189"/>
      <c r="CJ3189"/>
      <c r="CK3189"/>
      <c r="CL3189"/>
      <c r="CM3189"/>
      <c r="CN3189"/>
      <c r="CO3189"/>
      <c r="CP3189"/>
      <c r="CQ3189"/>
      <c r="CR3189"/>
      <c r="CS3189"/>
      <c r="CT3189"/>
      <c r="CU3189"/>
      <c r="CV3189"/>
      <c r="CW3189"/>
      <c r="CX3189"/>
      <c r="CY3189"/>
      <c r="CZ3189"/>
      <c r="DA3189"/>
      <c r="DB3189"/>
      <c r="DC3189"/>
      <c r="DD3189"/>
      <c r="DE3189"/>
      <c r="DF3189"/>
      <c r="DG3189"/>
      <c r="DH3189"/>
      <c r="DI3189"/>
      <c r="DJ3189"/>
      <c r="DK3189"/>
      <c r="DL3189"/>
      <c r="DM3189"/>
      <c r="DN3189"/>
      <c r="DO3189"/>
      <c r="DP3189"/>
      <c r="DQ3189"/>
      <c r="DR3189"/>
      <c r="DS3189"/>
      <c r="DT3189"/>
      <c r="DU3189"/>
      <c r="DV3189"/>
      <c r="DW3189"/>
      <c r="DX3189"/>
      <c r="DY3189"/>
      <c r="DZ3189"/>
      <c r="EA3189"/>
      <c r="EB3189"/>
      <c r="EC3189"/>
      <c r="ED3189"/>
      <c r="EE3189"/>
      <c r="EF3189"/>
      <c r="EG3189"/>
      <c r="EH3189"/>
      <c r="EI3189"/>
      <c r="EJ3189"/>
      <c r="EK3189"/>
      <c r="EL3189"/>
      <c r="EM3189"/>
      <c r="EN3189"/>
      <c r="EO3189"/>
      <c r="EP3189"/>
      <c r="EQ3189"/>
      <c r="ER3189"/>
      <c r="ES3189"/>
      <c r="ET3189"/>
      <c r="EU3189"/>
      <c r="EV3189"/>
      <c r="EW3189"/>
      <c r="EX3189"/>
      <c r="EY3189"/>
      <c r="EZ3189"/>
      <c r="FA3189"/>
      <c r="FB3189"/>
      <c r="FC3189"/>
      <c r="FD3189"/>
      <c r="FE3189"/>
      <c r="FF3189"/>
      <c r="FG3189"/>
      <c r="FH3189"/>
      <c r="FI3189"/>
      <c r="FJ3189"/>
      <c r="FK3189"/>
      <c r="FL3189"/>
      <c r="FM3189"/>
      <c r="FN3189"/>
      <c r="FO3189"/>
      <c r="FP3189"/>
      <c r="FQ3189"/>
      <c r="FR3189"/>
      <c r="FS3189"/>
      <c r="FT3189"/>
      <c r="FU3189"/>
      <c r="FV3189"/>
      <c r="FW3189"/>
      <c r="FX3189"/>
      <c r="FY3189"/>
      <c r="FZ3189"/>
      <c r="GA3189"/>
      <c r="GB3189"/>
      <c r="GC3189"/>
      <c r="GD3189"/>
      <c r="GE3189"/>
      <c r="GF3189"/>
      <c r="GG3189"/>
      <c r="GH3189"/>
      <c r="GI3189"/>
      <c r="GJ3189"/>
      <c r="GK3189"/>
      <c r="GL3189"/>
      <c r="GM3189"/>
      <c r="GN3189"/>
      <c r="GO3189"/>
      <c r="GP3189"/>
      <c r="GQ3189"/>
      <c r="GR3189"/>
      <c r="GS3189"/>
      <c r="GT3189"/>
      <c r="GU3189"/>
      <c r="GV3189"/>
      <c r="GW3189"/>
      <c r="GX3189"/>
      <c r="GY3189"/>
      <c r="GZ3189"/>
      <c r="HA3189"/>
      <c r="HB3189"/>
      <c r="HC3189"/>
      <c r="HD3189"/>
      <c r="HE3189"/>
      <c r="HF3189"/>
      <c r="HG3189"/>
      <c r="HH3189"/>
      <c r="HI3189"/>
      <c r="HJ3189"/>
      <c r="HK3189"/>
      <c r="HL3189"/>
      <c r="HM3189"/>
      <c r="HN3189"/>
      <c r="HO3189"/>
      <c r="HP3189"/>
      <c r="HQ3189"/>
      <c r="HR3189"/>
      <c r="HS3189"/>
      <c r="HT3189"/>
      <c r="HU3189"/>
      <c r="HV3189"/>
      <c r="HW3189"/>
      <c r="HX3189"/>
      <c r="HY3189"/>
      <c r="HZ3189"/>
      <c r="IA3189"/>
      <c r="IB3189"/>
      <c r="IC3189"/>
      <c r="ID3189"/>
      <c r="IE3189"/>
      <c r="IF3189"/>
      <c r="IG3189"/>
      <c r="IH3189"/>
      <c r="II3189"/>
      <c r="IJ3189"/>
      <c r="IK3189"/>
      <c r="IL3189"/>
      <c r="IM3189"/>
      <c r="IN3189"/>
      <c r="IO3189"/>
      <c r="IP3189"/>
      <c r="IQ3189"/>
      <c r="IR3189"/>
      <c r="IS3189"/>
      <c r="IT3189"/>
      <c r="IU3189"/>
      <c r="IV3189"/>
    </row>
    <row r="3190" spans="1:256" ht="12" customHeight="1">
      <c r="B3190" s="65">
        <v>1</v>
      </c>
      <c r="C3190" s="66">
        <f>IF(E3190="A",4,IF(E3190="B",3,IF(E3190="C",2,IF(E3190="D",1,0))))</f>
        <v>2</v>
      </c>
      <c r="D3190" s="77" t="s">
        <v>90</v>
      </c>
      <c r="E3190" s="77" t="s">
        <v>90</v>
      </c>
      <c r="F3190" s="99" t="s">
        <v>99</v>
      </c>
      <c r="G3190" s="78"/>
      <c r="H3190" s="96" t="s">
        <v>122</v>
      </c>
      <c r="I3190" s="107" t="s">
        <v>3791</v>
      </c>
      <c r="J3190" s="81"/>
      <c r="K3190" s="72"/>
      <c r="L3190" s="72"/>
      <c r="M3190" s="72"/>
      <c r="N3190" s="72"/>
      <c r="O3190" s="72"/>
      <c r="P3190" s="72"/>
      <c r="Q3190" s="833"/>
      <c r="R3190" s="102"/>
      <c r="S3190" s="73"/>
      <c r="T3190" s="102"/>
      <c r="U3190" s="103"/>
      <c r="V3190" s="104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  <c r="BI3190"/>
      <c r="BJ3190"/>
      <c r="BK3190"/>
      <c r="BL3190"/>
      <c r="BM3190"/>
      <c r="BN3190"/>
      <c r="BO3190"/>
      <c r="BP3190"/>
      <c r="BQ3190"/>
      <c r="BR3190"/>
      <c r="BS3190"/>
      <c r="BT3190"/>
      <c r="BU3190"/>
      <c r="BV3190"/>
      <c r="BW3190"/>
      <c r="BX3190"/>
      <c r="BY3190"/>
      <c r="BZ3190"/>
      <c r="CA3190"/>
      <c r="CB3190"/>
      <c r="CC3190"/>
      <c r="CD3190"/>
      <c r="CE3190"/>
      <c r="CF3190"/>
      <c r="CG3190"/>
      <c r="CH3190"/>
      <c r="CI3190"/>
      <c r="CJ3190"/>
      <c r="CK3190"/>
      <c r="CL3190"/>
      <c r="CM3190"/>
      <c r="CN3190"/>
      <c r="CO3190"/>
      <c r="CP3190"/>
      <c r="CQ3190"/>
      <c r="CR3190"/>
      <c r="CS3190"/>
      <c r="CT3190"/>
      <c r="CU3190"/>
      <c r="CV3190"/>
      <c r="CW3190"/>
      <c r="CX3190"/>
      <c r="CY3190"/>
      <c r="CZ3190"/>
      <c r="DA3190"/>
      <c r="DB3190"/>
      <c r="DC3190"/>
      <c r="DD3190"/>
      <c r="DE3190"/>
      <c r="DF3190"/>
      <c r="DG3190"/>
      <c r="DH3190"/>
      <c r="DI3190"/>
      <c r="DJ3190"/>
      <c r="DK3190"/>
      <c r="DL3190"/>
      <c r="DM3190"/>
      <c r="DN3190"/>
      <c r="DO3190"/>
      <c r="DP3190"/>
      <c r="DQ3190"/>
      <c r="DR3190"/>
      <c r="DS3190"/>
      <c r="DT3190"/>
      <c r="DU3190"/>
      <c r="DV3190"/>
      <c r="DW3190"/>
      <c r="DX3190"/>
      <c r="DY3190"/>
      <c r="DZ3190"/>
      <c r="EA3190"/>
      <c r="EB3190"/>
      <c r="EC3190"/>
      <c r="ED3190"/>
      <c r="EE3190"/>
      <c r="EF3190"/>
      <c r="EG3190"/>
      <c r="EH3190"/>
      <c r="EI3190"/>
      <c r="EJ3190"/>
      <c r="EK3190"/>
      <c r="EL3190"/>
      <c r="EM3190"/>
      <c r="EN3190"/>
      <c r="EO3190"/>
      <c r="EP3190"/>
      <c r="EQ3190"/>
      <c r="ER3190"/>
      <c r="ES3190"/>
      <c r="ET3190"/>
      <c r="EU3190"/>
      <c r="EV3190"/>
      <c r="EW3190"/>
      <c r="EX3190"/>
      <c r="EY3190"/>
      <c r="EZ3190"/>
      <c r="FA3190"/>
      <c r="FB3190"/>
      <c r="FC3190"/>
      <c r="FD3190"/>
      <c r="FE3190"/>
      <c r="FF3190"/>
      <c r="FG3190"/>
      <c r="FH3190"/>
      <c r="FI3190"/>
      <c r="FJ3190"/>
      <c r="FK3190"/>
      <c r="FL3190"/>
      <c r="FM3190"/>
      <c r="FN3190"/>
      <c r="FO3190"/>
      <c r="FP3190"/>
      <c r="FQ3190"/>
      <c r="FR3190"/>
      <c r="FS3190"/>
      <c r="FT3190"/>
      <c r="FU3190"/>
      <c r="FV3190"/>
      <c r="FW3190"/>
      <c r="FX3190"/>
      <c r="FY3190"/>
      <c r="FZ3190"/>
      <c r="GA3190"/>
      <c r="GB3190"/>
      <c r="GC3190"/>
      <c r="GD3190"/>
      <c r="GE3190"/>
      <c r="GF3190"/>
      <c r="GG3190"/>
      <c r="GH3190"/>
      <c r="GI3190"/>
      <c r="GJ3190"/>
      <c r="GK3190"/>
      <c r="GL3190"/>
      <c r="GM3190"/>
      <c r="GN3190"/>
      <c r="GO3190"/>
      <c r="GP3190"/>
      <c r="GQ3190"/>
      <c r="GR3190"/>
      <c r="GS3190"/>
      <c r="GT3190"/>
      <c r="GU3190"/>
      <c r="GV3190"/>
      <c r="GW3190"/>
      <c r="GX3190"/>
      <c r="GY3190"/>
      <c r="GZ3190"/>
      <c r="HA3190"/>
      <c r="HB3190"/>
      <c r="HC3190"/>
      <c r="HD3190"/>
      <c r="HE3190"/>
      <c r="HF3190"/>
      <c r="HG3190"/>
      <c r="HH3190"/>
      <c r="HI3190"/>
      <c r="HJ3190"/>
      <c r="HK3190"/>
      <c r="HL3190"/>
      <c r="HM3190"/>
      <c r="HN3190"/>
      <c r="HO3190"/>
      <c r="HP3190"/>
      <c r="HQ3190"/>
      <c r="HR3190"/>
      <c r="HS3190"/>
      <c r="HT3190"/>
      <c r="HU3190"/>
      <c r="HV3190"/>
      <c r="HW3190"/>
      <c r="HX3190"/>
      <c r="HY3190"/>
      <c r="HZ3190"/>
      <c r="IA3190"/>
      <c r="IB3190"/>
      <c r="IC3190"/>
      <c r="ID3190"/>
      <c r="IE3190"/>
      <c r="IF3190"/>
      <c r="IG3190"/>
      <c r="IH3190"/>
      <c r="II3190"/>
      <c r="IJ3190"/>
      <c r="IK3190"/>
      <c r="IL3190"/>
      <c r="IM3190"/>
      <c r="IN3190"/>
      <c r="IO3190"/>
      <c r="IP3190"/>
      <c r="IQ3190"/>
      <c r="IR3190"/>
      <c r="IS3190"/>
      <c r="IT3190"/>
      <c r="IU3190"/>
      <c r="IV3190"/>
    </row>
    <row r="3191" spans="1:256" s="320" customFormat="1" ht="12.5">
      <c r="A3191" s="217"/>
      <c r="B3191" s="65">
        <v>1</v>
      </c>
      <c r="C3191" s="66">
        <f>IF(E3191="A",1,IF(E3191="B",1,0))</f>
        <v>0</v>
      </c>
      <c r="D3191" s="659" t="s">
        <v>90</v>
      </c>
      <c r="E3191" s="656" t="s">
        <v>99</v>
      </c>
      <c r="F3191" s="658" t="s">
        <v>68</v>
      </c>
      <c r="G3191" s="78"/>
      <c r="H3191" s="96" t="s">
        <v>135</v>
      </c>
      <c r="I3191" s="107" t="s">
        <v>3792</v>
      </c>
      <c r="J3191" s="81"/>
      <c r="K3191" s="72"/>
      <c r="L3191" s="72"/>
      <c r="M3191" s="72"/>
      <c r="N3191" s="72"/>
      <c r="O3191" s="72"/>
      <c r="P3191" s="72"/>
      <c r="Q3191" s="833"/>
      <c r="R3191" s="102"/>
      <c r="S3191" s="73"/>
      <c r="T3191" s="102"/>
      <c r="U3191" s="103"/>
      <c r="V3191" s="104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  <c r="BI3191"/>
      <c r="BJ3191"/>
      <c r="BK3191"/>
      <c r="BL3191"/>
      <c r="BM3191"/>
      <c r="BN3191"/>
      <c r="BO3191"/>
      <c r="BP3191"/>
      <c r="BQ3191"/>
      <c r="BR3191"/>
      <c r="BS3191"/>
      <c r="BT3191"/>
      <c r="BU3191"/>
      <c r="BV3191"/>
      <c r="BW3191"/>
      <c r="BX3191"/>
      <c r="BY3191"/>
      <c r="BZ3191"/>
      <c r="CA3191"/>
      <c r="CB3191"/>
      <c r="CC3191"/>
      <c r="CD3191"/>
      <c r="CE3191"/>
      <c r="CF3191"/>
      <c r="CG3191"/>
      <c r="CH3191"/>
      <c r="CI3191"/>
      <c r="CJ3191"/>
      <c r="CK3191"/>
      <c r="CL3191"/>
      <c r="CM3191"/>
      <c r="CN3191"/>
      <c r="CO3191"/>
      <c r="CP3191"/>
      <c r="CQ3191"/>
      <c r="CR3191"/>
      <c r="CS3191"/>
      <c r="CT3191"/>
      <c r="CU3191"/>
      <c r="CV3191"/>
      <c r="CW3191"/>
      <c r="CX3191"/>
      <c r="CY3191"/>
      <c r="CZ3191"/>
      <c r="DA3191"/>
      <c r="DB3191"/>
      <c r="DC3191"/>
      <c r="DD3191"/>
      <c r="DE3191"/>
      <c r="DF3191"/>
      <c r="DG3191"/>
      <c r="DH3191"/>
      <c r="DI3191"/>
      <c r="DJ3191"/>
      <c r="DK3191"/>
      <c r="DL3191"/>
      <c r="DM3191"/>
      <c r="DN3191"/>
      <c r="DO3191"/>
      <c r="DP3191"/>
      <c r="DQ3191"/>
      <c r="DR3191"/>
      <c r="DS3191"/>
      <c r="DT3191"/>
      <c r="DU3191"/>
      <c r="DV3191"/>
      <c r="DW3191"/>
      <c r="DX3191"/>
      <c r="DY3191"/>
      <c r="DZ3191"/>
      <c r="EA3191"/>
      <c r="EB3191"/>
      <c r="EC3191"/>
      <c r="ED3191"/>
      <c r="EE3191"/>
      <c r="EF3191"/>
      <c r="EG3191"/>
      <c r="EH3191"/>
      <c r="EI3191"/>
      <c r="EJ3191"/>
      <c r="EK3191"/>
      <c r="EL3191"/>
      <c r="EM3191"/>
      <c r="EN3191"/>
      <c r="EO3191"/>
      <c r="EP3191"/>
      <c r="EQ3191"/>
      <c r="ER3191"/>
      <c r="ES3191"/>
      <c r="ET3191"/>
      <c r="EU3191"/>
      <c r="EV3191"/>
      <c r="EW3191"/>
      <c r="EX3191"/>
      <c r="EY3191"/>
      <c r="EZ3191"/>
      <c r="FA3191"/>
      <c r="FB3191"/>
      <c r="FC3191"/>
      <c r="FD3191"/>
      <c r="FE3191"/>
      <c r="FF3191"/>
      <c r="FG3191"/>
      <c r="FH3191"/>
      <c r="FI3191"/>
      <c r="FJ3191"/>
      <c r="FK3191"/>
      <c r="FL3191"/>
      <c r="FM3191"/>
      <c r="FN3191"/>
      <c r="FO3191"/>
      <c r="FP3191"/>
      <c r="FQ3191"/>
      <c r="FR3191"/>
      <c r="FS3191"/>
      <c r="FT3191"/>
      <c r="FU3191"/>
      <c r="FV3191"/>
      <c r="FW3191"/>
      <c r="FX3191"/>
      <c r="FY3191"/>
      <c r="FZ3191"/>
      <c r="GA3191"/>
      <c r="GB3191"/>
      <c r="GC3191"/>
      <c r="GD3191"/>
      <c r="GE3191"/>
      <c r="GF3191"/>
      <c r="GG3191"/>
      <c r="GH3191"/>
      <c r="GI3191"/>
      <c r="GJ3191"/>
      <c r="GK3191"/>
      <c r="GL3191"/>
      <c r="GM3191"/>
      <c r="GN3191"/>
      <c r="GO3191"/>
      <c r="GP3191"/>
      <c r="GQ3191"/>
      <c r="GR3191"/>
      <c r="GS3191"/>
      <c r="GT3191"/>
      <c r="GU3191"/>
      <c r="GV3191"/>
      <c r="GW3191"/>
      <c r="GX3191"/>
      <c r="GY3191"/>
      <c r="GZ3191"/>
      <c r="HA3191"/>
      <c r="HB3191"/>
      <c r="HC3191"/>
      <c r="HD3191"/>
      <c r="HE3191"/>
      <c r="HF3191"/>
      <c r="HG3191"/>
      <c r="HH3191"/>
      <c r="HI3191"/>
      <c r="HJ3191"/>
      <c r="HK3191"/>
      <c r="HL3191"/>
      <c r="HM3191"/>
      <c r="HN3191"/>
      <c r="HO3191"/>
      <c r="HP3191"/>
      <c r="HQ3191"/>
      <c r="HR3191"/>
      <c r="HS3191"/>
      <c r="HT3191"/>
      <c r="HU3191"/>
      <c r="HV3191"/>
      <c r="HW3191"/>
      <c r="HX3191"/>
      <c r="HY3191"/>
      <c r="HZ3191"/>
      <c r="IA3191"/>
      <c r="IB3191"/>
      <c r="IC3191"/>
      <c r="ID3191"/>
      <c r="IE3191"/>
      <c r="IF3191"/>
      <c r="IG3191"/>
      <c r="IH3191"/>
      <c r="II3191"/>
      <c r="IJ3191"/>
      <c r="IK3191"/>
      <c r="IL3191"/>
      <c r="IM3191"/>
      <c r="IN3191"/>
      <c r="IO3191"/>
      <c r="IP3191"/>
      <c r="IQ3191"/>
      <c r="IR3191"/>
      <c r="IS3191"/>
      <c r="IT3191"/>
      <c r="IU3191"/>
      <c r="IV3191"/>
    </row>
    <row r="3192" spans="1:256" s="55" customFormat="1" ht="12" customHeight="1">
      <c r="A3192" s="217"/>
      <c r="B3192" s="65">
        <v>1</v>
      </c>
      <c r="C3192" s="66">
        <f>IF(E3192="A",1,IF(E3192="B",1,0))</f>
        <v>0</v>
      </c>
      <c r="D3192" s="658" t="s">
        <v>68</v>
      </c>
      <c r="E3192" s="656" t="s">
        <v>70</v>
      </c>
      <c r="F3192" s="656" t="s">
        <v>99</v>
      </c>
      <c r="G3192" s="78"/>
      <c r="H3192" s="96" t="s">
        <v>94</v>
      </c>
      <c r="I3192" s="107" t="s">
        <v>3793</v>
      </c>
      <c r="J3192" s="81"/>
      <c r="K3192" s="72"/>
      <c r="L3192" s="72"/>
      <c r="M3192" s="72"/>
      <c r="N3192" s="72"/>
      <c r="O3192" s="72"/>
      <c r="P3192" s="72"/>
      <c r="Q3192" s="833"/>
      <c r="R3192" s="102"/>
      <c r="S3192" s="73"/>
      <c r="T3192" s="102"/>
      <c r="U3192" s="103"/>
      <c r="V3192" s="104"/>
    </row>
    <row r="3193" spans="1:256" s="55" customFormat="1" ht="12" customHeight="1">
      <c r="B3193" s="65">
        <v>1</v>
      </c>
      <c r="C3193" s="66">
        <f>IF(E3193="A",1,IF(E3193="B",1,0))</f>
        <v>1</v>
      </c>
      <c r="D3193" s="658" t="s">
        <v>68</v>
      </c>
      <c r="E3193" s="658" t="s">
        <v>68</v>
      </c>
      <c r="F3193" s="658" t="s">
        <v>87</v>
      </c>
      <c r="G3193" s="78"/>
      <c r="H3193" s="96" t="s">
        <v>135</v>
      </c>
      <c r="I3193" s="107" t="s">
        <v>3794</v>
      </c>
      <c r="J3193" s="81"/>
      <c r="K3193" s="72"/>
      <c r="L3193" s="72"/>
      <c r="M3193" s="72"/>
      <c r="N3193" s="72"/>
      <c r="O3193" s="72"/>
      <c r="P3193" s="72"/>
      <c r="Q3193" s="833"/>
      <c r="R3193" s="102"/>
      <c r="S3193" s="73"/>
      <c r="T3193" s="102"/>
      <c r="U3193" s="103"/>
      <c r="V3193" s="104"/>
    </row>
    <row r="3194" spans="1:256" ht="12" customHeight="1">
      <c r="A3194" s="666"/>
      <c r="B3194" s="65">
        <v>1</v>
      </c>
      <c r="C3194" s="66">
        <f>IF(E3194="A",4,IF(E3194="B",3,IF(E3194="C",2,IF(E3194="D",1,0))))</f>
        <v>3</v>
      </c>
      <c r="D3194" s="76" t="s">
        <v>68</v>
      </c>
      <c r="E3194" s="76" t="s">
        <v>87</v>
      </c>
      <c r="F3194" s="77" t="s">
        <v>90</v>
      </c>
      <c r="G3194" s="78"/>
      <c r="H3194" s="96" t="s">
        <v>251</v>
      </c>
      <c r="I3194" s="107" t="s">
        <v>3795</v>
      </c>
      <c r="J3194" s="81" t="s">
        <v>7</v>
      </c>
      <c r="K3194" s="72"/>
      <c r="L3194" s="72"/>
      <c r="M3194" s="72"/>
      <c r="N3194" s="72"/>
      <c r="O3194" s="72"/>
      <c r="P3194" s="72"/>
      <c r="Q3194" s="833"/>
      <c r="R3194" s="102"/>
      <c r="S3194" s="73"/>
      <c r="T3194" s="102"/>
      <c r="U3194" s="103"/>
      <c r="V3194" s="10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  <c r="BI3194"/>
      <c r="BJ3194"/>
      <c r="BK3194"/>
      <c r="BL3194"/>
      <c r="BM3194"/>
      <c r="BN3194"/>
      <c r="BO3194"/>
      <c r="BP3194"/>
      <c r="BQ3194"/>
      <c r="BR3194"/>
      <c r="BS3194"/>
      <c r="BT3194"/>
      <c r="BU3194"/>
      <c r="BV3194"/>
      <c r="BW3194"/>
      <c r="BX3194"/>
      <c r="BY3194"/>
      <c r="BZ3194"/>
      <c r="CA3194"/>
      <c r="CB3194"/>
      <c r="CC3194"/>
      <c r="CD3194"/>
      <c r="CE3194"/>
      <c r="CF3194"/>
      <c r="CG3194"/>
      <c r="CH3194"/>
      <c r="CI3194"/>
      <c r="CJ3194"/>
      <c r="CK3194"/>
      <c r="CL3194"/>
      <c r="CM3194"/>
      <c r="CN3194"/>
      <c r="CO3194"/>
      <c r="CP3194"/>
      <c r="CQ3194"/>
      <c r="CR3194"/>
      <c r="CS3194"/>
      <c r="CT3194"/>
      <c r="CU3194"/>
      <c r="CV3194"/>
      <c r="CW3194"/>
      <c r="CX3194"/>
      <c r="CY3194"/>
      <c r="CZ3194"/>
      <c r="DA3194"/>
      <c r="DB3194"/>
      <c r="DC3194"/>
      <c r="DD3194"/>
      <c r="DE3194"/>
      <c r="DF3194"/>
      <c r="DG3194"/>
      <c r="DH3194"/>
      <c r="DI3194"/>
      <c r="DJ3194"/>
      <c r="DK3194"/>
      <c r="DL3194"/>
      <c r="DM3194"/>
      <c r="DN3194"/>
      <c r="DO3194"/>
      <c r="DP3194"/>
      <c r="DQ3194"/>
      <c r="DR3194"/>
      <c r="DS3194"/>
      <c r="DT3194"/>
      <c r="DU3194"/>
      <c r="DV3194"/>
      <c r="DW3194"/>
      <c r="DX3194"/>
      <c r="DY3194"/>
      <c r="DZ3194"/>
      <c r="EA3194"/>
      <c r="EB3194"/>
      <c r="EC3194"/>
      <c r="ED3194"/>
      <c r="EE3194"/>
      <c r="EF3194"/>
      <c r="EG3194"/>
      <c r="EH3194"/>
      <c r="EI3194"/>
      <c r="EJ3194"/>
      <c r="EK3194"/>
      <c r="EL3194"/>
      <c r="EM3194"/>
      <c r="EN3194"/>
      <c r="EO3194"/>
      <c r="EP3194"/>
      <c r="EQ3194"/>
      <c r="ER3194"/>
      <c r="ES3194"/>
      <c r="ET3194"/>
      <c r="EU3194"/>
      <c r="EV3194"/>
      <c r="EW3194"/>
      <c r="EX3194"/>
      <c r="EY3194"/>
      <c r="EZ3194"/>
      <c r="FA3194"/>
      <c r="FB3194"/>
      <c r="FC3194"/>
      <c r="FD3194"/>
      <c r="FE3194"/>
      <c r="FF3194"/>
      <c r="FG3194"/>
      <c r="FH3194"/>
      <c r="FI3194"/>
      <c r="FJ3194"/>
      <c r="FK3194"/>
      <c r="FL3194"/>
      <c r="FM3194"/>
      <c r="FN3194"/>
      <c r="FO3194"/>
      <c r="FP3194"/>
      <c r="FQ3194"/>
      <c r="FR3194"/>
      <c r="FS3194"/>
      <c r="FT3194"/>
      <c r="FU3194"/>
      <c r="FV3194"/>
      <c r="FW3194"/>
      <c r="FX3194"/>
      <c r="FY3194"/>
      <c r="FZ3194"/>
      <c r="GA3194"/>
      <c r="GB3194"/>
      <c r="GC3194"/>
      <c r="GD3194"/>
      <c r="GE3194"/>
      <c r="GF3194"/>
      <c r="GG3194"/>
      <c r="GH3194"/>
      <c r="GI3194"/>
      <c r="GJ3194"/>
      <c r="GK3194"/>
      <c r="GL3194"/>
      <c r="GM3194"/>
      <c r="GN3194"/>
      <c r="GO3194"/>
      <c r="GP3194"/>
      <c r="GQ3194"/>
      <c r="GR3194"/>
      <c r="GS3194"/>
      <c r="GT3194"/>
      <c r="GU3194"/>
      <c r="GV3194"/>
      <c r="GW3194"/>
      <c r="GX3194"/>
      <c r="GY3194"/>
      <c r="GZ3194"/>
      <c r="HA3194"/>
      <c r="HB3194"/>
      <c r="HC3194"/>
      <c r="HD3194"/>
      <c r="HE3194"/>
      <c r="HF3194"/>
      <c r="HG3194"/>
      <c r="HH3194"/>
      <c r="HI3194"/>
      <c r="HJ3194"/>
      <c r="HK3194"/>
      <c r="HL3194"/>
      <c r="HM3194"/>
      <c r="HN3194"/>
      <c r="HO3194"/>
      <c r="HP3194"/>
      <c r="HQ3194"/>
      <c r="HR3194"/>
      <c r="HS3194"/>
      <c r="HT3194"/>
      <c r="HU3194"/>
      <c r="HV3194"/>
      <c r="HW3194"/>
      <c r="HX3194"/>
      <c r="HY3194"/>
      <c r="HZ3194"/>
      <c r="IA3194"/>
      <c r="IB3194"/>
      <c r="IC3194"/>
      <c r="ID3194"/>
      <c r="IE3194"/>
      <c r="IF3194"/>
      <c r="IG3194"/>
      <c r="IH3194"/>
      <c r="II3194"/>
      <c r="IJ3194"/>
      <c r="IK3194"/>
      <c r="IL3194"/>
      <c r="IM3194"/>
      <c r="IN3194"/>
      <c r="IO3194"/>
      <c r="IP3194"/>
      <c r="IQ3194"/>
      <c r="IR3194"/>
      <c r="IS3194"/>
      <c r="IT3194"/>
      <c r="IU3194"/>
      <c r="IV3194"/>
    </row>
    <row r="3195" spans="1:256" s="55" customFormat="1" ht="12" customHeight="1">
      <c r="B3195" s="65">
        <v>1</v>
      </c>
      <c r="C3195" s="66">
        <f>IF(E3195="A",1,IF(E3195="B",1,0))</f>
        <v>1</v>
      </c>
      <c r="D3195" s="659" t="s">
        <v>90</v>
      </c>
      <c r="E3195" s="658" t="s">
        <v>68</v>
      </c>
      <c r="F3195" s="658" t="s">
        <v>87</v>
      </c>
      <c r="G3195" s="78"/>
      <c r="H3195" s="96" t="s">
        <v>88</v>
      </c>
      <c r="I3195" s="107" t="s">
        <v>3796</v>
      </c>
      <c r="J3195" s="81"/>
      <c r="K3195" s="72"/>
      <c r="L3195" s="72"/>
      <c r="M3195" s="72"/>
      <c r="N3195" s="72"/>
      <c r="O3195" s="72"/>
      <c r="P3195" s="72"/>
      <c r="Q3195" s="833"/>
      <c r="R3195" s="102"/>
      <c r="S3195" s="73"/>
      <c r="T3195" s="102"/>
      <c r="U3195" s="103"/>
      <c r="V3195" s="104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  <c r="BH3195"/>
      <c r="BI3195"/>
      <c r="BJ3195"/>
      <c r="BK3195"/>
      <c r="BL3195"/>
      <c r="BM3195"/>
      <c r="BN3195"/>
      <c r="BO3195"/>
      <c r="BP3195"/>
      <c r="BQ3195"/>
      <c r="BR3195"/>
      <c r="BS3195"/>
      <c r="BT3195"/>
      <c r="BU3195"/>
      <c r="BV3195"/>
      <c r="BW3195"/>
      <c r="BX3195"/>
      <c r="BY3195"/>
      <c r="BZ3195"/>
      <c r="CA3195"/>
      <c r="CB3195"/>
      <c r="CC3195"/>
      <c r="CD3195"/>
      <c r="CE3195"/>
      <c r="CF3195"/>
      <c r="CG3195"/>
      <c r="CH3195"/>
      <c r="CI3195"/>
      <c r="CJ3195"/>
      <c r="CK3195"/>
      <c r="CL3195"/>
      <c r="CM3195"/>
      <c r="CN3195"/>
      <c r="CO3195"/>
      <c r="CP3195"/>
      <c r="CQ3195"/>
      <c r="CR3195"/>
      <c r="CS3195"/>
      <c r="CT3195"/>
      <c r="CU3195"/>
      <c r="CV3195"/>
      <c r="CW3195"/>
      <c r="CX3195"/>
      <c r="CY3195"/>
      <c r="CZ3195"/>
      <c r="DA3195"/>
      <c r="DB3195"/>
      <c r="DC3195"/>
      <c r="DD3195"/>
      <c r="DE3195"/>
      <c r="DF3195"/>
      <c r="DG3195"/>
      <c r="DH3195"/>
      <c r="DI3195"/>
      <c r="DJ3195"/>
      <c r="DK3195"/>
      <c r="DL3195"/>
      <c r="DM3195"/>
      <c r="DN3195"/>
      <c r="DO3195"/>
      <c r="DP3195"/>
      <c r="DQ3195"/>
      <c r="DR3195"/>
      <c r="DS3195"/>
      <c r="DT3195"/>
      <c r="DU3195"/>
      <c r="DV3195"/>
      <c r="DW3195"/>
      <c r="DX3195"/>
      <c r="DY3195"/>
      <c r="DZ3195"/>
      <c r="EA3195"/>
      <c r="EB3195"/>
      <c r="EC3195"/>
      <c r="ED3195"/>
      <c r="EE3195"/>
      <c r="EF3195"/>
      <c r="EG3195"/>
      <c r="EH3195"/>
      <c r="EI3195"/>
      <c r="EJ3195"/>
      <c r="EK3195"/>
      <c r="EL3195"/>
      <c r="EM3195"/>
      <c r="EN3195"/>
      <c r="EO3195"/>
      <c r="EP3195"/>
      <c r="EQ3195"/>
      <c r="ER3195"/>
      <c r="ES3195"/>
      <c r="ET3195"/>
      <c r="EU3195"/>
      <c r="EV3195"/>
      <c r="EW3195"/>
      <c r="EX3195"/>
      <c r="EY3195"/>
      <c r="EZ3195"/>
      <c r="FA3195"/>
      <c r="FB3195"/>
      <c r="FC3195"/>
      <c r="FD3195"/>
      <c r="FE3195"/>
      <c r="FF3195"/>
      <c r="FG3195"/>
      <c r="FH3195"/>
      <c r="FI3195"/>
      <c r="FJ3195"/>
      <c r="FK3195"/>
      <c r="FL3195"/>
      <c r="FM3195"/>
      <c r="FN3195"/>
      <c r="FO3195"/>
      <c r="FP3195"/>
      <c r="FQ3195"/>
      <c r="FR3195"/>
      <c r="FS3195"/>
      <c r="FT3195"/>
      <c r="FU3195"/>
      <c r="FV3195"/>
      <c r="FW3195"/>
      <c r="FX3195"/>
      <c r="FY3195"/>
      <c r="FZ3195"/>
      <c r="GA3195"/>
      <c r="GB3195"/>
      <c r="GC3195"/>
      <c r="GD3195"/>
      <c r="GE3195"/>
      <c r="GF3195"/>
      <c r="GG3195"/>
      <c r="GH3195"/>
      <c r="GI3195"/>
      <c r="GJ3195"/>
      <c r="GK3195"/>
      <c r="GL3195"/>
      <c r="GM3195"/>
      <c r="GN3195"/>
      <c r="GO3195"/>
      <c r="GP3195"/>
      <c r="GQ3195"/>
      <c r="GR3195"/>
      <c r="GS3195"/>
      <c r="GT3195"/>
      <c r="GU3195"/>
      <c r="GV3195"/>
      <c r="GW3195"/>
      <c r="GX3195"/>
      <c r="GY3195"/>
      <c r="GZ3195"/>
      <c r="HA3195"/>
      <c r="HB3195"/>
      <c r="HC3195"/>
      <c r="HD3195"/>
      <c r="HE3195"/>
      <c r="HF3195"/>
      <c r="HG3195"/>
      <c r="HH3195"/>
      <c r="HI3195"/>
      <c r="HJ3195"/>
      <c r="HK3195"/>
      <c r="HL3195"/>
      <c r="HM3195"/>
      <c r="HN3195"/>
      <c r="HO3195"/>
      <c r="HP3195"/>
      <c r="HQ3195"/>
      <c r="HR3195"/>
      <c r="HS3195"/>
      <c r="HT3195"/>
      <c r="HU3195"/>
      <c r="HV3195"/>
      <c r="HW3195"/>
      <c r="HX3195"/>
      <c r="HY3195"/>
      <c r="HZ3195"/>
      <c r="IA3195"/>
      <c r="IB3195"/>
      <c r="IC3195"/>
      <c r="ID3195"/>
      <c r="IE3195"/>
      <c r="IF3195"/>
      <c r="IG3195"/>
      <c r="IH3195"/>
      <c r="II3195"/>
      <c r="IJ3195"/>
      <c r="IK3195"/>
      <c r="IL3195"/>
      <c r="IM3195"/>
      <c r="IN3195"/>
      <c r="IO3195"/>
      <c r="IP3195"/>
      <c r="IQ3195"/>
      <c r="IR3195"/>
      <c r="IS3195"/>
      <c r="IT3195"/>
      <c r="IU3195"/>
      <c r="IV3195"/>
    </row>
    <row r="3196" spans="1:256" s="55" customFormat="1" ht="12" customHeight="1">
      <c r="B3196" s="65">
        <v>1</v>
      </c>
      <c r="C3196" s="66">
        <f>IF(E3196="A",1,IF(E3196="B",1,0))</f>
        <v>1</v>
      </c>
      <c r="D3196" s="76" t="s">
        <v>87</v>
      </c>
      <c r="E3196" s="76" t="s">
        <v>87</v>
      </c>
      <c r="F3196" s="76" t="s">
        <v>68</v>
      </c>
      <c r="G3196" s="78"/>
      <c r="H3196" s="96" t="s">
        <v>1336</v>
      </c>
      <c r="I3196" s="107" t="s">
        <v>3797</v>
      </c>
      <c r="J3196" s="81"/>
      <c r="K3196" s="72"/>
      <c r="L3196" s="72"/>
      <c r="M3196" s="72"/>
      <c r="N3196" s="72"/>
      <c r="O3196" s="72"/>
      <c r="P3196" s="72"/>
      <c r="Q3196" s="833"/>
      <c r="R3196" s="102"/>
      <c r="S3196" s="73"/>
      <c r="T3196" s="102"/>
      <c r="U3196" s="103"/>
      <c r="V3196" s="104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  <c r="BK3196"/>
      <c r="BL3196"/>
      <c r="BM3196"/>
      <c r="BN3196"/>
      <c r="BO3196"/>
      <c r="BP3196"/>
      <c r="BQ3196"/>
      <c r="BR3196"/>
      <c r="BS3196"/>
      <c r="BT3196"/>
      <c r="BU3196"/>
      <c r="BV3196"/>
      <c r="BW3196"/>
      <c r="BX3196"/>
      <c r="BY3196"/>
      <c r="BZ3196"/>
      <c r="CA3196"/>
      <c r="CB3196"/>
      <c r="CC3196"/>
      <c r="CD3196"/>
      <c r="CE3196"/>
      <c r="CF3196"/>
      <c r="CG3196"/>
      <c r="CH3196"/>
      <c r="CI3196"/>
      <c r="CJ3196"/>
      <c r="CK3196"/>
      <c r="CL3196"/>
      <c r="CM3196"/>
      <c r="CN3196"/>
      <c r="CO3196"/>
      <c r="CP3196"/>
      <c r="CQ3196"/>
      <c r="CR3196"/>
      <c r="CS3196"/>
      <c r="CT3196"/>
      <c r="CU3196"/>
      <c r="CV3196"/>
      <c r="CW3196"/>
      <c r="CX3196"/>
      <c r="CY3196"/>
      <c r="CZ3196"/>
      <c r="DA3196"/>
      <c r="DB3196"/>
      <c r="DC3196"/>
      <c r="DD3196"/>
      <c r="DE3196"/>
      <c r="DF3196"/>
      <c r="DG3196"/>
      <c r="DH3196"/>
      <c r="DI3196"/>
      <c r="DJ3196"/>
      <c r="DK3196"/>
      <c r="DL3196"/>
      <c r="DM3196"/>
      <c r="DN3196"/>
      <c r="DO3196"/>
      <c r="DP3196"/>
      <c r="DQ3196"/>
      <c r="DR3196"/>
      <c r="DS3196"/>
      <c r="DT3196"/>
      <c r="DU3196"/>
      <c r="DV3196"/>
      <c r="DW3196"/>
      <c r="DX3196"/>
      <c r="DY3196"/>
      <c r="DZ3196"/>
      <c r="EA3196"/>
      <c r="EB3196"/>
      <c r="EC3196"/>
      <c r="ED3196"/>
      <c r="EE3196"/>
      <c r="EF3196"/>
      <c r="EG3196"/>
      <c r="EH3196"/>
      <c r="EI3196"/>
      <c r="EJ3196"/>
      <c r="EK3196"/>
      <c r="EL3196"/>
      <c r="EM3196"/>
      <c r="EN3196"/>
      <c r="EO3196"/>
      <c r="EP3196"/>
      <c r="EQ3196"/>
      <c r="ER3196"/>
      <c r="ES3196"/>
      <c r="ET3196"/>
      <c r="EU3196"/>
      <c r="EV3196"/>
      <c r="EW3196"/>
      <c r="EX3196"/>
      <c r="EY3196"/>
      <c r="EZ3196"/>
      <c r="FA3196"/>
      <c r="FB3196"/>
      <c r="FC3196"/>
      <c r="FD3196"/>
      <c r="FE3196"/>
      <c r="FF3196"/>
      <c r="FG3196"/>
      <c r="FH3196"/>
      <c r="FI3196"/>
      <c r="FJ3196"/>
      <c r="FK3196"/>
      <c r="FL3196"/>
      <c r="FM3196"/>
      <c r="FN3196"/>
      <c r="FO3196"/>
      <c r="FP3196"/>
      <c r="FQ3196"/>
      <c r="FR3196"/>
      <c r="FS3196"/>
      <c r="FT3196"/>
      <c r="FU3196"/>
      <c r="FV3196"/>
      <c r="FW3196"/>
      <c r="FX3196"/>
      <c r="FY3196"/>
      <c r="FZ3196"/>
      <c r="GA3196"/>
      <c r="GB3196"/>
      <c r="GC3196"/>
      <c r="GD3196"/>
      <c r="GE3196"/>
      <c r="GF3196"/>
      <c r="GG3196"/>
      <c r="GH3196"/>
      <c r="GI3196"/>
      <c r="GJ3196"/>
      <c r="GK3196"/>
      <c r="GL3196"/>
      <c r="GM3196"/>
      <c r="GN3196"/>
      <c r="GO3196"/>
      <c r="GP3196"/>
      <c r="GQ3196"/>
      <c r="GR3196"/>
      <c r="GS3196"/>
      <c r="GT3196"/>
      <c r="GU3196"/>
      <c r="GV3196"/>
      <c r="GW3196"/>
      <c r="GX3196"/>
      <c r="GY3196"/>
      <c r="GZ3196"/>
      <c r="HA3196"/>
      <c r="HB3196"/>
      <c r="HC3196"/>
      <c r="HD3196"/>
      <c r="HE3196"/>
      <c r="HF3196"/>
      <c r="HG3196"/>
      <c r="HH3196"/>
      <c r="HI3196"/>
      <c r="HJ3196"/>
      <c r="HK3196"/>
      <c r="HL3196"/>
      <c r="HM3196"/>
      <c r="HN3196"/>
      <c r="HO3196"/>
      <c r="HP3196"/>
      <c r="HQ3196"/>
      <c r="HR3196"/>
      <c r="HS3196"/>
      <c r="HT3196"/>
      <c r="HU3196"/>
      <c r="HV3196"/>
      <c r="HW3196"/>
      <c r="HX3196"/>
      <c r="HY3196"/>
      <c r="HZ3196"/>
      <c r="IA3196"/>
      <c r="IB3196"/>
      <c r="IC3196"/>
      <c r="ID3196"/>
      <c r="IE3196"/>
      <c r="IF3196"/>
      <c r="IG3196"/>
      <c r="IH3196"/>
      <c r="II3196"/>
      <c r="IJ3196"/>
      <c r="IK3196"/>
      <c r="IL3196"/>
      <c r="IM3196"/>
      <c r="IN3196"/>
      <c r="IO3196"/>
      <c r="IP3196"/>
      <c r="IQ3196"/>
      <c r="IR3196"/>
      <c r="IS3196"/>
      <c r="IT3196"/>
      <c r="IU3196"/>
      <c r="IV3196"/>
    </row>
    <row r="3197" spans="1:256" s="320" customFormat="1" ht="12.5">
      <c r="A3197" s="55"/>
      <c r="B3197" s="65">
        <v>1</v>
      </c>
      <c r="C3197" s="66">
        <f>IF(E3197="A",1,IF(E3197="B",1,0))</f>
        <v>1</v>
      </c>
      <c r="D3197" s="76" t="s">
        <v>68</v>
      </c>
      <c r="E3197" s="76" t="s">
        <v>68</v>
      </c>
      <c r="F3197" s="76" t="s">
        <v>87</v>
      </c>
      <c r="G3197" s="78"/>
      <c r="H3197" s="96" t="s">
        <v>126</v>
      </c>
      <c r="I3197" s="107" t="s">
        <v>3798</v>
      </c>
      <c r="J3197" s="81"/>
      <c r="K3197" s="72"/>
      <c r="L3197" s="72"/>
      <c r="M3197" s="72"/>
      <c r="N3197" s="72"/>
      <c r="O3197" s="72"/>
      <c r="P3197" s="72"/>
      <c r="Q3197" s="833"/>
      <c r="R3197" s="102"/>
      <c r="S3197" s="73"/>
      <c r="T3197" s="102"/>
      <c r="U3197" s="103"/>
      <c r="V3197" s="104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  <c r="BH3197"/>
      <c r="BI3197"/>
      <c r="BJ3197"/>
      <c r="BK3197"/>
      <c r="BL3197"/>
      <c r="BM3197"/>
      <c r="BN3197"/>
      <c r="BO3197"/>
      <c r="BP3197"/>
      <c r="BQ3197"/>
      <c r="BR3197"/>
      <c r="BS3197"/>
      <c r="BT3197"/>
      <c r="BU3197"/>
      <c r="BV3197"/>
      <c r="BW3197"/>
      <c r="BX3197"/>
      <c r="BY3197"/>
      <c r="BZ3197"/>
      <c r="CA3197"/>
      <c r="CB3197"/>
      <c r="CC3197"/>
      <c r="CD3197"/>
      <c r="CE3197"/>
      <c r="CF3197"/>
      <c r="CG3197"/>
      <c r="CH3197"/>
      <c r="CI3197"/>
      <c r="CJ3197"/>
      <c r="CK3197"/>
      <c r="CL3197"/>
      <c r="CM3197"/>
      <c r="CN3197"/>
      <c r="CO3197"/>
      <c r="CP3197"/>
      <c r="CQ3197"/>
      <c r="CR3197"/>
      <c r="CS3197"/>
      <c r="CT3197"/>
      <c r="CU3197"/>
      <c r="CV3197"/>
      <c r="CW3197"/>
      <c r="CX3197"/>
      <c r="CY3197"/>
      <c r="CZ3197"/>
      <c r="DA3197"/>
      <c r="DB3197"/>
      <c r="DC3197"/>
      <c r="DD3197"/>
      <c r="DE3197"/>
      <c r="DF3197"/>
      <c r="DG3197"/>
      <c r="DH3197"/>
      <c r="DI3197"/>
      <c r="DJ3197"/>
      <c r="DK3197"/>
      <c r="DL3197"/>
      <c r="DM3197"/>
      <c r="DN3197"/>
      <c r="DO3197"/>
      <c r="DP3197"/>
      <c r="DQ3197"/>
      <c r="DR3197"/>
      <c r="DS3197"/>
      <c r="DT3197"/>
      <c r="DU3197"/>
      <c r="DV3197"/>
      <c r="DW3197"/>
      <c r="DX3197"/>
      <c r="DY3197"/>
      <c r="DZ3197"/>
      <c r="EA3197"/>
      <c r="EB3197"/>
      <c r="EC3197"/>
      <c r="ED3197"/>
      <c r="EE3197"/>
      <c r="EF3197"/>
      <c r="EG3197"/>
      <c r="EH3197"/>
      <c r="EI3197"/>
      <c r="EJ3197"/>
      <c r="EK3197"/>
      <c r="EL3197"/>
      <c r="EM3197"/>
      <c r="EN3197"/>
      <c r="EO3197"/>
      <c r="EP3197"/>
      <c r="EQ3197"/>
      <c r="ER3197"/>
      <c r="ES3197"/>
      <c r="ET3197"/>
      <c r="EU3197"/>
      <c r="EV3197"/>
      <c r="EW3197"/>
      <c r="EX3197"/>
      <c r="EY3197"/>
      <c r="EZ3197"/>
      <c r="FA3197"/>
      <c r="FB3197"/>
      <c r="FC3197"/>
      <c r="FD3197"/>
      <c r="FE3197"/>
      <c r="FF3197"/>
      <c r="FG3197"/>
      <c r="FH3197"/>
      <c r="FI3197"/>
      <c r="FJ3197"/>
      <c r="FK3197"/>
      <c r="FL3197"/>
      <c r="FM3197"/>
      <c r="FN3197"/>
      <c r="FO3197"/>
      <c r="FP3197"/>
      <c r="FQ3197"/>
      <c r="FR3197"/>
      <c r="FS3197"/>
      <c r="FT3197"/>
      <c r="FU3197"/>
      <c r="FV3197"/>
      <c r="FW3197"/>
      <c r="FX3197"/>
      <c r="FY3197"/>
      <c r="FZ3197"/>
      <c r="GA3197"/>
      <c r="GB3197"/>
      <c r="GC3197"/>
      <c r="GD3197"/>
      <c r="GE3197"/>
      <c r="GF3197"/>
      <c r="GG3197"/>
      <c r="GH3197"/>
      <c r="GI3197"/>
      <c r="GJ3197"/>
      <c r="GK3197"/>
      <c r="GL3197"/>
      <c r="GM3197"/>
      <c r="GN3197"/>
      <c r="GO3197"/>
      <c r="GP3197"/>
      <c r="GQ3197"/>
      <c r="GR3197"/>
      <c r="GS3197"/>
      <c r="GT3197"/>
      <c r="GU3197"/>
      <c r="GV3197"/>
      <c r="GW3197"/>
      <c r="GX3197"/>
      <c r="GY3197"/>
      <c r="GZ3197"/>
      <c r="HA3197"/>
      <c r="HB3197"/>
      <c r="HC3197"/>
      <c r="HD3197"/>
      <c r="HE3197"/>
      <c r="HF3197"/>
      <c r="HG3197"/>
      <c r="HH3197"/>
      <c r="HI3197"/>
      <c r="HJ3197"/>
      <c r="HK3197"/>
      <c r="HL3197"/>
      <c r="HM3197"/>
      <c r="HN3197"/>
      <c r="HO3197"/>
      <c r="HP3197"/>
      <c r="HQ3197"/>
      <c r="HR3197"/>
      <c r="HS3197"/>
      <c r="HT3197"/>
      <c r="HU3197"/>
      <c r="HV3197"/>
      <c r="HW3197"/>
      <c r="HX3197"/>
      <c r="HY3197"/>
      <c r="HZ3197"/>
      <c r="IA3197"/>
      <c r="IB3197"/>
      <c r="IC3197"/>
      <c r="ID3197"/>
      <c r="IE3197"/>
      <c r="IF3197"/>
      <c r="IG3197"/>
      <c r="IH3197"/>
      <c r="II3197"/>
      <c r="IJ3197"/>
      <c r="IK3197"/>
      <c r="IL3197"/>
      <c r="IM3197"/>
      <c r="IN3197"/>
      <c r="IO3197"/>
      <c r="IP3197"/>
      <c r="IQ3197"/>
      <c r="IR3197"/>
      <c r="IS3197"/>
      <c r="IT3197"/>
      <c r="IU3197"/>
      <c r="IV3197"/>
    </row>
    <row r="3198" spans="1:256" s="55" customFormat="1" ht="12" customHeight="1">
      <c r="A3198" s="666"/>
      <c r="B3198" s="65">
        <v>1</v>
      </c>
      <c r="C3198" s="66">
        <f>IF(E3198="A",1,IF(E3198="B",1,0))</f>
        <v>1</v>
      </c>
      <c r="D3198" s="77" t="s">
        <v>90</v>
      </c>
      <c r="E3198" s="76" t="s">
        <v>87</v>
      </c>
      <c r="F3198" s="99" t="s">
        <v>70</v>
      </c>
      <c r="G3198" s="78"/>
      <c r="H3198" s="96" t="s">
        <v>119</v>
      </c>
      <c r="I3198" s="107" t="s">
        <v>3799</v>
      </c>
      <c r="J3198" s="81"/>
      <c r="K3198" s="72"/>
      <c r="L3198" s="72"/>
      <c r="M3198" s="72"/>
      <c r="N3198" s="72"/>
      <c r="O3198" s="72"/>
      <c r="P3198" s="72"/>
      <c r="Q3198" s="833"/>
      <c r="R3198" s="102"/>
      <c r="S3198" s="73"/>
      <c r="T3198" s="102"/>
      <c r="U3198" s="103"/>
      <c r="V3198" s="104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  <c r="BH3198"/>
      <c r="BI3198"/>
      <c r="BJ3198"/>
      <c r="BK3198"/>
      <c r="BL3198"/>
      <c r="BM3198"/>
      <c r="BN3198"/>
      <c r="BO3198"/>
      <c r="BP3198"/>
      <c r="BQ3198"/>
      <c r="BR3198"/>
      <c r="BS3198"/>
      <c r="BT3198"/>
      <c r="BU3198"/>
      <c r="BV3198"/>
      <c r="BW3198"/>
      <c r="BX3198"/>
      <c r="BY3198"/>
      <c r="BZ3198"/>
      <c r="CA3198"/>
      <c r="CB3198"/>
      <c r="CC3198"/>
      <c r="CD3198"/>
      <c r="CE3198"/>
      <c r="CF3198"/>
      <c r="CG3198"/>
      <c r="CH3198"/>
      <c r="CI3198"/>
      <c r="CJ3198"/>
      <c r="CK3198"/>
      <c r="CL3198"/>
      <c r="CM3198"/>
      <c r="CN3198"/>
      <c r="CO3198"/>
      <c r="CP3198"/>
      <c r="CQ3198"/>
      <c r="CR3198"/>
      <c r="CS3198"/>
      <c r="CT3198"/>
      <c r="CU3198"/>
      <c r="CV3198"/>
      <c r="CW3198"/>
      <c r="CX3198"/>
      <c r="CY3198"/>
      <c r="CZ3198"/>
      <c r="DA3198"/>
      <c r="DB3198"/>
      <c r="DC3198"/>
      <c r="DD3198"/>
      <c r="DE3198"/>
      <c r="DF3198"/>
      <c r="DG3198"/>
      <c r="DH3198"/>
      <c r="DI3198"/>
      <c r="DJ3198"/>
      <c r="DK3198"/>
      <c r="DL3198"/>
      <c r="DM3198"/>
      <c r="DN3198"/>
      <c r="DO3198"/>
      <c r="DP3198"/>
      <c r="DQ3198"/>
      <c r="DR3198"/>
      <c r="DS3198"/>
      <c r="DT3198"/>
      <c r="DU3198"/>
      <c r="DV3198"/>
      <c r="DW3198"/>
      <c r="DX3198"/>
      <c r="DY3198"/>
      <c r="DZ3198"/>
      <c r="EA3198"/>
      <c r="EB3198"/>
      <c r="EC3198"/>
      <c r="ED3198"/>
      <c r="EE3198"/>
      <c r="EF3198"/>
      <c r="EG3198"/>
      <c r="EH3198"/>
      <c r="EI3198"/>
      <c r="EJ3198"/>
      <c r="EK3198"/>
      <c r="EL3198"/>
      <c r="EM3198"/>
      <c r="EN3198"/>
      <c r="EO3198"/>
      <c r="EP3198"/>
      <c r="EQ3198"/>
      <c r="ER3198"/>
      <c r="ES3198"/>
      <c r="ET3198"/>
      <c r="EU3198"/>
      <c r="EV3198"/>
      <c r="EW3198"/>
      <c r="EX3198"/>
      <c r="EY3198"/>
      <c r="EZ3198"/>
      <c r="FA3198"/>
      <c r="FB3198"/>
      <c r="FC3198"/>
      <c r="FD3198"/>
      <c r="FE3198"/>
      <c r="FF3198"/>
      <c r="FG3198"/>
      <c r="FH3198"/>
      <c r="FI3198"/>
      <c r="FJ3198"/>
      <c r="FK3198"/>
      <c r="FL3198"/>
      <c r="FM3198"/>
      <c r="FN3198"/>
      <c r="FO3198"/>
      <c r="FP3198"/>
      <c r="FQ3198"/>
      <c r="FR3198"/>
      <c r="FS3198"/>
      <c r="FT3198"/>
      <c r="FU3198"/>
      <c r="FV3198"/>
      <c r="FW3198"/>
      <c r="FX3198"/>
      <c r="FY3198"/>
      <c r="FZ3198"/>
      <c r="GA3198"/>
      <c r="GB3198"/>
      <c r="GC3198"/>
      <c r="GD3198"/>
      <c r="GE3198"/>
      <c r="GF3198"/>
      <c r="GG3198"/>
      <c r="GH3198"/>
      <c r="GI3198"/>
      <c r="GJ3198"/>
      <c r="GK3198"/>
      <c r="GL3198"/>
      <c r="GM3198"/>
      <c r="GN3198"/>
      <c r="GO3198"/>
      <c r="GP3198"/>
      <c r="GQ3198"/>
      <c r="GR3198"/>
      <c r="GS3198"/>
      <c r="GT3198"/>
      <c r="GU3198"/>
      <c r="GV3198"/>
      <c r="GW3198"/>
      <c r="GX3198"/>
      <c r="GY3198"/>
      <c r="GZ3198"/>
      <c r="HA3198"/>
      <c r="HB3198"/>
      <c r="HC3198"/>
      <c r="HD3198"/>
      <c r="HE3198"/>
      <c r="HF3198"/>
      <c r="HG3198"/>
      <c r="HH3198"/>
      <c r="HI3198"/>
      <c r="HJ3198"/>
      <c r="HK3198"/>
      <c r="HL3198"/>
      <c r="HM3198"/>
      <c r="HN3198"/>
      <c r="HO3198"/>
      <c r="HP3198"/>
      <c r="HQ3198"/>
      <c r="HR3198"/>
      <c r="HS3198"/>
      <c r="HT3198"/>
      <c r="HU3198"/>
      <c r="HV3198"/>
      <c r="HW3198"/>
      <c r="HX3198"/>
      <c r="HY3198"/>
      <c r="HZ3198"/>
      <c r="IA3198"/>
      <c r="IB3198"/>
      <c r="IC3198"/>
      <c r="ID3198"/>
      <c r="IE3198"/>
      <c r="IF3198"/>
      <c r="IG3198"/>
      <c r="IH3198"/>
      <c r="II3198"/>
      <c r="IJ3198"/>
      <c r="IK3198"/>
      <c r="IL3198"/>
      <c r="IM3198"/>
      <c r="IN3198"/>
      <c r="IO3198"/>
      <c r="IP3198"/>
      <c r="IQ3198"/>
      <c r="IR3198"/>
      <c r="IS3198"/>
      <c r="IT3198"/>
      <c r="IU3198"/>
      <c r="IV3198"/>
    </row>
    <row r="3199" spans="1:256" s="325" customFormat="1" ht="12" customHeight="1">
      <c r="A3199" s="660"/>
      <c r="B3199" s="65">
        <v>1</v>
      </c>
      <c r="C3199" s="66">
        <f>IF(E3199="A",4,IF(E3199="B",3,IF(E3199="C",2,IF(E3199="D",1,0))))</f>
        <v>3</v>
      </c>
      <c r="D3199" s="77" t="s">
        <v>90</v>
      </c>
      <c r="E3199" s="76" t="s">
        <v>87</v>
      </c>
      <c r="F3199" s="99" t="s">
        <v>70</v>
      </c>
      <c r="G3199" s="78"/>
      <c r="H3199" s="96" t="s">
        <v>101</v>
      </c>
      <c r="I3199" s="107" t="s">
        <v>3800</v>
      </c>
      <c r="J3199" s="81" t="s">
        <v>92</v>
      </c>
      <c r="K3199" s="72"/>
      <c r="L3199" s="72"/>
      <c r="M3199" s="72"/>
      <c r="N3199" s="72"/>
      <c r="O3199" s="72"/>
      <c r="P3199" s="72"/>
      <c r="Q3199" s="833"/>
      <c r="R3199" s="102"/>
      <c r="S3199" s="73"/>
      <c r="T3199" s="102"/>
      <c r="U3199" s="103"/>
      <c r="V3199" s="104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  <c r="BH3199"/>
      <c r="BI3199"/>
      <c r="BJ3199"/>
      <c r="BK3199"/>
      <c r="BL3199"/>
      <c r="BM3199"/>
      <c r="BN3199"/>
      <c r="BO3199"/>
      <c r="BP3199"/>
      <c r="BQ3199"/>
      <c r="BR3199"/>
      <c r="BS3199"/>
      <c r="BT3199"/>
      <c r="BU3199"/>
      <c r="BV3199"/>
      <c r="BW3199"/>
      <c r="BX3199"/>
      <c r="BY3199"/>
      <c r="BZ3199"/>
      <c r="CA3199"/>
      <c r="CB3199"/>
      <c r="CC3199"/>
      <c r="CD3199"/>
      <c r="CE3199"/>
      <c r="CF3199"/>
      <c r="CG3199"/>
      <c r="CH3199"/>
      <c r="CI3199"/>
      <c r="CJ3199"/>
      <c r="CK3199"/>
      <c r="CL3199"/>
      <c r="CM3199"/>
      <c r="CN3199"/>
      <c r="CO3199"/>
      <c r="CP3199"/>
      <c r="CQ3199"/>
      <c r="CR3199"/>
      <c r="CS3199"/>
      <c r="CT3199"/>
      <c r="CU3199"/>
      <c r="CV3199"/>
      <c r="CW3199"/>
      <c r="CX3199"/>
      <c r="CY3199"/>
      <c r="CZ3199"/>
      <c r="DA3199"/>
      <c r="DB3199"/>
      <c r="DC3199"/>
      <c r="DD3199"/>
      <c r="DE3199"/>
      <c r="DF3199"/>
      <c r="DG3199"/>
      <c r="DH3199"/>
      <c r="DI3199"/>
      <c r="DJ3199"/>
      <c r="DK3199"/>
      <c r="DL3199"/>
      <c r="DM3199"/>
      <c r="DN3199"/>
      <c r="DO3199"/>
      <c r="DP3199"/>
      <c r="DQ3199"/>
      <c r="DR3199"/>
      <c r="DS3199"/>
      <c r="DT3199"/>
      <c r="DU3199"/>
      <c r="DV3199"/>
      <c r="DW3199"/>
      <c r="DX3199"/>
      <c r="DY3199"/>
      <c r="DZ3199"/>
      <c r="EA3199"/>
      <c r="EB3199"/>
      <c r="EC3199"/>
      <c r="ED3199"/>
      <c r="EE3199"/>
      <c r="EF3199"/>
      <c r="EG3199"/>
      <c r="EH3199"/>
      <c r="EI3199"/>
      <c r="EJ3199"/>
      <c r="EK3199"/>
      <c r="EL3199"/>
      <c r="EM3199"/>
      <c r="EN3199"/>
      <c r="EO3199"/>
      <c r="EP3199"/>
      <c r="EQ3199"/>
      <c r="ER3199"/>
      <c r="ES3199"/>
      <c r="ET3199"/>
      <c r="EU3199"/>
      <c r="EV3199"/>
      <c r="EW3199"/>
      <c r="EX3199"/>
      <c r="EY3199"/>
      <c r="EZ3199"/>
      <c r="FA3199"/>
      <c r="FB3199"/>
      <c r="FC3199"/>
      <c r="FD3199"/>
      <c r="FE3199"/>
      <c r="FF3199"/>
      <c r="FG3199"/>
      <c r="FH3199"/>
      <c r="FI3199"/>
      <c r="FJ3199"/>
      <c r="FK3199"/>
      <c r="FL3199"/>
      <c r="FM3199"/>
      <c r="FN3199"/>
      <c r="FO3199"/>
      <c r="FP3199"/>
      <c r="FQ3199"/>
      <c r="FR3199"/>
      <c r="FS3199"/>
      <c r="FT3199"/>
      <c r="FU3199"/>
      <c r="FV3199"/>
      <c r="FW3199"/>
      <c r="FX3199"/>
      <c r="FY3199"/>
      <c r="FZ3199"/>
      <c r="GA3199"/>
      <c r="GB3199"/>
      <c r="GC3199"/>
      <c r="GD3199"/>
      <c r="GE3199"/>
      <c r="GF3199"/>
      <c r="GG3199"/>
      <c r="GH3199"/>
      <c r="GI3199"/>
      <c r="GJ3199"/>
      <c r="GK3199"/>
      <c r="GL3199"/>
      <c r="GM3199"/>
      <c r="GN3199"/>
      <c r="GO3199"/>
      <c r="GP3199"/>
      <c r="GQ3199"/>
      <c r="GR3199"/>
      <c r="GS3199"/>
      <c r="GT3199"/>
      <c r="GU3199"/>
      <c r="GV3199"/>
      <c r="GW3199"/>
      <c r="GX3199"/>
      <c r="GY3199"/>
      <c r="GZ3199"/>
      <c r="HA3199"/>
      <c r="HB3199"/>
      <c r="HC3199"/>
      <c r="HD3199"/>
      <c r="HE3199"/>
      <c r="HF3199"/>
      <c r="HG3199"/>
      <c r="HH3199"/>
      <c r="HI3199"/>
      <c r="HJ3199"/>
      <c r="HK3199"/>
      <c r="HL3199"/>
      <c r="HM3199"/>
      <c r="HN3199"/>
      <c r="HO3199"/>
      <c r="HP3199"/>
      <c r="HQ3199"/>
      <c r="HR3199"/>
      <c r="HS3199"/>
      <c r="HT3199"/>
      <c r="HU3199"/>
      <c r="HV3199"/>
      <c r="HW3199"/>
      <c r="HX3199"/>
      <c r="HY3199"/>
      <c r="HZ3199"/>
      <c r="IA3199"/>
      <c r="IB3199"/>
      <c r="IC3199"/>
      <c r="ID3199"/>
      <c r="IE3199"/>
      <c r="IF3199"/>
      <c r="IG3199"/>
      <c r="IH3199"/>
      <c r="II3199"/>
      <c r="IJ3199"/>
      <c r="IK3199"/>
      <c r="IL3199"/>
      <c r="IM3199"/>
      <c r="IN3199"/>
      <c r="IO3199"/>
      <c r="IP3199"/>
      <c r="IQ3199"/>
      <c r="IR3199"/>
      <c r="IS3199"/>
      <c r="IT3199"/>
      <c r="IU3199"/>
      <c r="IV3199"/>
    </row>
    <row r="3200" spans="1:256" ht="12.5">
      <c r="A3200" s="660"/>
      <c r="B3200" s="65">
        <v>1</v>
      </c>
      <c r="C3200" s="66">
        <f t="shared" ref="C3200:C3208" si="147">IF(E3200="A",1,IF(E3200="B",1,0))</f>
        <v>1</v>
      </c>
      <c r="D3200" s="76" t="s">
        <v>68</v>
      </c>
      <c r="E3200" s="76" t="s">
        <v>87</v>
      </c>
      <c r="F3200" s="76" t="s">
        <v>87</v>
      </c>
      <c r="G3200" s="78"/>
      <c r="H3200" s="96" t="s">
        <v>131</v>
      </c>
      <c r="I3200" s="107" t="s">
        <v>3801</v>
      </c>
      <c r="J3200" s="81"/>
      <c r="K3200" s="72"/>
      <c r="L3200" s="72"/>
      <c r="M3200" s="72"/>
      <c r="N3200" s="72"/>
      <c r="O3200" s="72"/>
      <c r="P3200" s="72"/>
      <c r="Q3200" s="833"/>
      <c r="R3200" s="102"/>
      <c r="S3200" s="73"/>
      <c r="T3200" s="102"/>
      <c r="U3200" s="103"/>
      <c r="V3200" s="104"/>
    </row>
    <row r="3201" spans="1:256" s="325" customFormat="1" ht="12" customHeight="1">
      <c r="A3201" s="305"/>
      <c r="B3201" s="65">
        <v>1</v>
      </c>
      <c r="C3201" s="66">
        <f t="shared" si="147"/>
        <v>1</v>
      </c>
      <c r="D3201" s="658" t="s">
        <v>87</v>
      </c>
      <c r="E3201" s="658" t="s">
        <v>68</v>
      </c>
      <c r="F3201" s="656" t="s">
        <v>70</v>
      </c>
      <c r="G3201" s="78"/>
      <c r="H3201" s="96" t="s">
        <v>119</v>
      </c>
      <c r="I3201" s="107" t="s">
        <v>3802</v>
      </c>
      <c r="J3201" s="81"/>
      <c r="K3201" s="72"/>
      <c r="L3201" s="72"/>
      <c r="M3201" s="72"/>
      <c r="N3201" s="72"/>
      <c r="O3201" s="72"/>
      <c r="P3201" s="72"/>
      <c r="Q3201" s="833"/>
      <c r="R3201" s="102"/>
      <c r="S3201" s="73"/>
      <c r="T3201" s="102"/>
      <c r="U3201" s="103"/>
      <c r="V3201" s="104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  <c r="BH3201"/>
      <c r="BI3201"/>
      <c r="BJ3201"/>
      <c r="BK3201"/>
      <c r="BL3201"/>
      <c r="BM3201"/>
      <c r="BN3201"/>
      <c r="BO3201"/>
      <c r="BP3201"/>
      <c r="BQ3201"/>
      <c r="BR3201"/>
      <c r="BS3201"/>
      <c r="BT3201"/>
      <c r="BU3201"/>
      <c r="BV3201"/>
      <c r="BW3201"/>
      <c r="BX3201"/>
      <c r="BY3201"/>
      <c r="BZ3201"/>
      <c r="CA3201"/>
      <c r="CB3201"/>
      <c r="CC3201"/>
      <c r="CD3201"/>
      <c r="CE3201"/>
      <c r="CF3201"/>
      <c r="CG3201"/>
      <c r="CH3201"/>
      <c r="CI3201"/>
      <c r="CJ3201"/>
      <c r="CK3201"/>
      <c r="CL3201"/>
      <c r="CM3201"/>
      <c r="CN3201"/>
      <c r="CO3201"/>
      <c r="CP3201"/>
      <c r="CQ3201"/>
      <c r="CR3201"/>
      <c r="CS3201"/>
      <c r="CT3201"/>
      <c r="CU3201"/>
      <c r="CV3201"/>
      <c r="CW3201"/>
      <c r="CX3201"/>
      <c r="CY3201"/>
      <c r="CZ3201"/>
      <c r="DA3201"/>
      <c r="DB3201"/>
      <c r="DC3201"/>
      <c r="DD3201"/>
      <c r="DE3201"/>
      <c r="DF3201"/>
      <c r="DG3201"/>
      <c r="DH3201"/>
      <c r="DI3201"/>
      <c r="DJ3201"/>
      <c r="DK3201"/>
      <c r="DL3201"/>
      <c r="DM3201"/>
      <c r="DN3201"/>
      <c r="DO3201"/>
      <c r="DP3201"/>
      <c r="DQ3201"/>
      <c r="DR3201"/>
      <c r="DS3201"/>
      <c r="DT3201"/>
      <c r="DU3201"/>
      <c r="DV3201"/>
      <c r="DW3201"/>
      <c r="DX3201"/>
      <c r="DY3201"/>
      <c r="DZ3201"/>
      <c r="EA3201"/>
      <c r="EB3201"/>
      <c r="EC3201"/>
      <c r="ED3201"/>
      <c r="EE3201"/>
      <c r="EF3201"/>
      <c r="EG3201"/>
      <c r="EH3201"/>
      <c r="EI3201"/>
      <c r="EJ3201"/>
      <c r="EK3201"/>
      <c r="EL3201"/>
      <c r="EM3201"/>
      <c r="EN3201"/>
      <c r="EO3201"/>
      <c r="EP3201"/>
      <c r="EQ3201"/>
      <c r="ER3201"/>
      <c r="ES3201"/>
      <c r="ET3201"/>
      <c r="EU3201"/>
      <c r="EV3201"/>
      <c r="EW3201"/>
      <c r="EX3201"/>
      <c r="EY3201"/>
      <c r="EZ3201"/>
      <c r="FA3201"/>
      <c r="FB3201"/>
      <c r="FC3201"/>
      <c r="FD3201"/>
      <c r="FE3201"/>
      <c r="FF3201"/>
      <c r="FG3201"/>
      <c r="FH3201"/>
      <c r="FI3201"/>
      <c r="FJ3201"/>
      <c r="FK3201"/>
      <c r="FL3201"/>
      <c r="FM3201"/>
      <c r="FN3201"/>
      <c r="FO3201"/>
      <c r="FP3201"/>
      <c r="FQ3201"/>
      <c r="FR3201"/>
      <c r="FS3201"/>
      <c r="FT3201"/>
      <c r="FU3201"/>
      <c r="FV3201"/>
      <c r="FW3201"/>
      <c r="FX3201"/>
      <c r="FY3201"/>
      <c r="FZ3201"/>
      <c r="GA3201"/>
      <c r="GB3201"/>
      <c r="GC3201"/>
      <c r="GD3201"/>
      <c r="GE3201"/>
      <c r="GF3201"/>
      <c r="GG3201"/>
      <c r="GH3201"/>
      <c r="GI3201"/>
      <c r="GJ3201"/>
      <c r="GK3201"/>
      <c r="GL3201"/>
      <c r="GM3201"/>
      <c r="GN3201"/>
      <c r="GO3201"/>
      <c r="GP3201"/>
      <c r="GQ3201"/>
      <c r="GR3201"/>
      <c r="GS3201"/>
      <c r="GT3201"/>
      <c r="GU3201"/>
      <c r="GV3201"/>
      <c r="GW3201"/>
      <c r="GX3201"/>
      <c r="GY3201"/>
      <c r="GZ3201"/>
      <c r="HA3201"/>
      <c r="HB3201"/>
      <c r="HC3201"/>
      <c r="HD3201"/>
      <c r="HE3201"/>
      <c r="HF3201"/>
      <c r="HG3201"/>
      <c r="HH3201"/>
      <c r="HI3201"/>
      <c r="HJ3201"/>
      <c r="HK3201"/>
      <c r="HL3201"/>
      <c r="HM3201"/>
      <c r="HN3201"/>
      <c r="HO3201"/>
      <c r="HP3201"/>
      <c r="HQ3201"/>
      <c r="HR3201"/>
      <c r="HS3201"/>
      <c r="HT3201"/>
      <c r="HU3201"/>
      <c r="HV3201"/>
      <c r="HW3201"/>
      <c r="HX3201"/>
      <c r="HY3201"/>
      <c r="HZ3201"/>
      <c r="IA3201"/>
      <c r="IB3201"/>
      <c r="IC3201"/>
      <c r="ID3201"/>
      <c r="IE3201"/>
      <c r="IF3201"/>
      <c r="IG3201"/>
      <c r="IH3201"/>
      <c r="II3201"/>
      <c r="IJ3201"/>
      <c r="IK3201"/>
      <c r="IL3201"/>
      <c r="IM3201"/>
      <c r="IN3201"/>
      <c r="IO3201"/>
      <c r="IP3201"/>
      <c r="IQ3201"/>
      <c r="IR3201"/>
      <c r="IS3201"/>
      <c r="IT3201"/>
      <c r="IU3201"/>
      <c r="IV3201"/>
    </row>
    <row r="3202" spans="1:256" s="365" customFormat="1" ht="12" customHeight="1">
      <c r="A3202" s="660"/>
      <c r="B3202" s="65">
        <v>1</v>
      </c>
      <c r="C3202" s="66">
        <f t="shared" si="147"/>
        <v>0</v>
      </c>
      <c r="D3202" s="658" t="s">
        <v>87</v>
      </c>
      <c r="E3202" s="656" t="s">
        <v>70</v>
      </c>
      <c r="F3202" s="658" t="s">
        <v>87</v>
      </c>
      <c r="G3202" s="78"/>
      <c r="H3202" s="96" t="s">
        <v>88</v>
      </c>
      <c r="I3202" s="107" t="s">
        <v>3803</v>
      </c>
      <c r="J3202" s="81"/>
      <c r="K3202" s="72"/>
      <c r="L3202" s="72"/>
      <c r="M3202" s="72"/>
      <c r="N3202" s="72"/>
      <c r="O3202" s="72"/>
      <c r="P3202" s="72"/>
      <c r="Q3202" s="833"/>
      <c r="R3202" s="102"/>
      <c r="S3202" s="73"/>
      <c r="T3202" s="102"/>
      <c r="U3202" s="103"/>
      <c r="V3202" s="104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  <c r="BI3202"/>
      <c r="BJ3202"/>
      <c r="BK3202"/>
      <c r="BL3202"/>
      <c r="BM3202"/>
      <c r="BN3202"/>
      <c r="BO3202"/>
      <c r="BP3202"/>
      <c r="BQ3202"/>
      <c r="BR3202"/>
      <c r="BS3202"/>
      <c r="BT3202"/>
      <c r="BU3202"/>
      <c r="BV3202"/>
      <c r="BW3202"/>
      <c r="BX3202"/>
      <c r="BY3202"/>
      <c r="BZ3202"/>
      <c r="CA3202"/>
      <c r="CB3202"/>
      <c r="CC3202"/>
      <c r="CD3202"/>
      <c r="CE3202"/>
      <c r="CF3202"/>
      <c r="CG3202"/>
      <c r="CH3202"/>
      <c r="CI3202"/>
      <c r="CJ3202"/>
      <c r="CK3202"/>
      <c r="CL3202"/>
      <c r="CM3202"/>
      <c r="CN3202"/>
      <c r="CO3202"/>
      <c r="CP3202"/>
      <c r="CQ3202"/>
      <c r="CR3202"/>
      <c r="CS3202"/>
      <c r="CT3202"/>
      <c r="CU3202"/>
      <c r="CV3202"/>
      <c r="CW3202"/>
      <c r="CX3202"/>
      <c r="CY3202"/>
      <c r="CZ3202"/>
      <c r="DA3202"/>
      <c r="DB3202"/>
      <c r="DC3202"/>
      <c r="DD3202"/>
      <c r="DE3202"/>
      <c r="DF3202"/>
      <c r="DG3202"/>
      <c r="DH3202"/>
      <c r="DI3202"/>
      <c r="DJ3202"/>
      <c r="DK3202"/>
      <c r="DL3202"/>
      <c r="DM3202"/>
      <c r="DN3202"/>
      <c r="DO3202"/>
      <c r="DP3202"/>
      <c r="DQ3202"/>
      <c r="DR3202"/>
      <c r="DS3202"/>
      <c r="DT3202"/>
      <c r="DU3202"/>
      <c r="DV3202"/>
      <c r="DW3202"/>
      <c r="DX3202"/>
      <c r="DY3202"/>
      <c r="DZ3202"/>
      <c r="EA3202"/>
      <c r="EB3202"/>
      <c r="EC3202"/>
      <c r="ED3202"/>
      <c r="EE3202"/>
      <c r="EF3202"/>
      <c r="EG3202"/>
      <c r="EH3202"/>
      <c r="EI3202"/>
      <c r="EJ3202"/>
      <c r="EK3202"/>
      <c r="EL3202"/>
      <c r="EM3202"/>
      <c r="EN3202"/>
      <c r="EO3202"/>
      <c r="EP3202"/>
      <c r="EQ3202"/>
      <c r="ER3202"/>
      <c r="ES3202"/>
      <c r="ET3202"/>
      <c r="EU3202"/>
      <c r="EV3202"/>
      <c r="EW3202"/>
      <c r="EX3202"/>
      <c r="EY3202"/>
      <c r="EZ3202"/>
      <c r="FA3202"/>
      <c r="FB3202"/>
      <c r="FC3202"/>
      <c r="FD3202"/>
      <c r="FE3202"/>
      <c r="FF3202"/>
      <c r="FG3202"/>
      <c r="FH3202"/>
      <c r="FI3202"/>
      <c r="FJ3202"/>
      <c r="FK3202"/>
      <c r="FL3202"/>
      <c r="FM3202"/>
      <c r="FN3202"/>
      <c r="FO3202"/>
      <c r="FP3202"/>
      <c r="FQ3202"/>
      <c r="FR3202"/>
      <c r="FS3202"/>
      <c r="FT3202"/>
      <c r="FU3202"/>
      <c r="FV3202"/>
      <c r="FW3202"/>
      <c r="FX3202"/>
      <c r="FY3202"/>
      <c r="FZ3202"/>
      <c r="GA3202"/>
      <c r="GB3202"/>
      <c r="GC3202"/>
      <c r="GD3202"/>
      <c r="GE3202"/>
      <c r="GF3202"/>
      <c r="GG3202"/>
      <c r="GH3202"/>
      <c r="GI3202"/>
      <c r="GJ3202"/>
      <c r="GK3202"/>
      <c r="GL3202"/>
      <c r="GM3202"/>
      <c r="GN3202"/>
      <c r="GO3202"/>
      <c r="GP3202"/>
      <c r="GQ3202"/>
      <c r="GR3202"/>
      <c r="GS3202"/>
      <c r="GT3202"/>
      <c r="GU3202"/>
      <c r="GV3202"/>
      <c r="GW3202"/>
      <c r="GX3202"/>
      <c r="GY3202"/>
      <c r="GZ3202"/>
      <c r="HA3202"/>
      <c r="HB3202"/>
      <c r="HC3202"/>
      <c r="HD3202"/>
      <c r="HE3202"/>
      <c r="HF3202"/>
      <c r="HG3202"/>
      <c r="HH3202"/>
      <c r="HI3202"/>
      <c r="HJ3202"/>
      <c r="HK3202"/>
      <c r="HL3202"/>
      <c r="HM3202"/>
      <c r="HN3202"/>
      <c r="HO3202"/>
      <c r="HP3202"/>
      <c r="HQ3202"/>
      <c r="HR3202"/>
      <c r="HS3202"/>
      <c r="HT3202"/>
      <c r="HU3202"/>
      <c r="HV3202"/>
      <c r="HW3202"/>
      <c r="HX3202"/>
      <c r="HY3202"/>
      <c r="HZ3202"/>
      <c r="IA3202"/>
      <c r="IB3202"/>
      <c r="IC3202"/>
      <c r="ID3202"/>
      <c r="IE3202"/>
      <c r="IF3202"/>
      <c r="IG3202"/>
      <c r="IH3202"/>
      <c r="II3202"/>
      <c r="IJ3202"/>
      <c r="IK3202"/>
      <c r="IL3202"/>
      <c r="IM3202"/>
      <c r="IN3202"/>
      <c r="IO3202"/>
      <c r="IP3202"/>
      <c r="IQ3202"/>
      <c r="IR3202"/>
      <c r="IS3202"/>
      <c r="IT3202"/>
      <c r="IU3202"/>
      <c r="IV3202"/>
    </row>
    <row r="3203" spans="1:256" ht="12.5">
      <c r="A3203" s="305"/>
      <c r="B3203" s="65">
        <v>1</v>
      </c>
      <c r="C3203" s="66">
        <f t="shared" si="147"/>
        <v>0</v>
      </c>
      <c r="D3203" s="658" t="s">
        <v>87</v>
      </c>
      <c r="E3203" s="659" t="s">
        <v>90</v>
      </c>
      <c r="F3203" s="658" t="s">
        <v>68</v>
      </c>
      <c r="G3203" s="78"/>
      <c r="H3203" s="96" t="s">
        <v>88</v>
      </c>
      <c r="I3203" s="107" t="s">
        <v>3804</v>
      </c>
      <c r="J3203" s="81"/>
      <c r="K3203" s="72"/>
      <c r="L3203" s="72"/>
      <c r="M3203" s="72"/>
      <c r="N3203" s="72"/>
      <c r="O3203" s="72"/>
      <c r="P3203" s="72"/>
      <c r="Q3203" s="833"/>
      <c r="R3203" s="102"/>
      <c r="S3203" s="73"/>
      <c r="T3203" s="102"/>
      <c r="U3203" s="103"/>
      <c r="V3203" s="104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  <c r="BH3203"/>
      <c r="BI3203"/>
      <c r="BJ3203"/>
      <c r="BK3203"/>
      <c r="BL3203"/>
      <c r="BM3203"/>
      <c r="BN3203"/>
      <c r="BO3203"/>
      <c r="BP3203"/>
      <c r="BQ3203"/>
      <c r="BR3203"/>
      <c r="BS3203"/>
      <c r="BT3203"/>
      <c r="BU3203"/>
      <c r="BV3203"/>
      <c r="BW3203"/>
      <c r="BX3203"/>
      <c r="BY3203"/>
      <c r="BZ3203"/>
      <c r="CA3203"/>
      <c r="CB3203"/>
      <c r="CC3203"/>
      <c r="CD3203"/>
      <c r="CE3203"/>
      <c r="CF3203"/>
      <c r="CG3203"/>
      <c r="CH3203"/>
      <c r="CI3203"/>
      <c r="CJ3203"/>
      <c r="CK3203"/>
      <c r="CL3203"/>
      <c r="CM3203"/>
      <c r="CN3203"/>
      <c r="CO3203"/>
      <c r="CP3203"/>
      <c r="CQ3203"/>
      <c r="CR3203"/>
      <c r="CS3203"/>
      <c r="CT3203"/>
      <c r="CU3203"/>
      <c r="CV3203"/>
      <c r="CW3203"/>
      <c r="CX3203"/>
      <c r="CY3203"/>
      <c r="CZ3203"/>
      <c r="DA3203"/>
      <c r="DB3203"/>
      <c r="DC3203"/>
      <c r="DD3203"/>
      <c r="DE3203"/>
      <c r="DF3203"/>
      <c r="DG3203"/>
      <c r="DH3203"/>
      <c r="DI3203"/>
      <c r="DJ3203"/>
      <c r="DK3203"/>
      <c r="DL3203"/>
      <c r="DM3203"/>
      <c r="DN3203"/>
      <c r="DO3203"/>
      <c r="DP3203"/>
      <c r="DQ3203"/>
      <c r="DR3203"/>
      <c r="DS3203"/>
      <c r="DT3203"/>
      <c r="DU3203"/>
      <c r="DV3203"/>
      <c r="DW3203"/>
      <c r="DX3203"/>
      <c r="DY3203"/>
      <c r="DZ3203"/>
      <c r="EA3203"/>
      <c r="EB3203"/>
      <c r="EC3203"/>
      <c r="ED3203"/>
      <c r="EE3203"/>
      <c r="EF3203"/>
      <c r="EG3203"/>
      <c r="EH3203"/>
      <c r="EI3203"/>
      <c r="EJ3203"/>
      <c r="EK3203"/>
      <c r="EL3203"/>
      <c r="EM3203"/>
      <c r="EN3203"/>
      <c r="EO3203"/>
      <c r="EP3203"/>
      <c r="EQ3203"/>
      <c r="ER3203"/>
      <c r="ES3203"/>
      <c r="ET3203"/>
      <c r="EU3203"/>
      <c r="EV3203"/>
      <c r="EW3203"/>
      <c r="EX3203"/>
      <c r="EY3203"/>
      <c r="EZ3203"/>
      <c r="FA3203"/>
      <c r="FB3203"/>
      <c r="FC3203"/>
      <c r="FD3203"/>
      <c r="FE3203"/>
      <c r="FF3203"/>
      <c r="FG3203"/>
      <c r="FH3203"/>
      <c r="FI3203"/>
      <c r="FJ3203"/>
      <c r="FK3203"/>
      <c r="FL3203"/>
      <c r="FM3203"/>
      <c r="FN3203"/>
      <c r="FO3203"/>
      <c r="FP3203"/>
      <c r="FQ3203"/>
      <c r="FR3203"/>
      <c r="FS3203"/>
      <c r="FT3203"/>
      <c r="FU3203"/>
      <c r="FV3203"/>
      <c r="FW3203"/>
      <c r="FX3203"/>
      <c r="FY3203"/>
      <c r="FZ3203"/>
      <c r="GA3203"/>
      <c r="GB3203"/>
      <c r="GC3203"/>
      <c r="GD3203"/>
      <c r="GE3203"/>
      <c r="GF3203"/>
      <c r="GG3203"/>
      <c r="GH3203"/>
      <c r="GI3203"/>
      <c r="GJ3203"/>
      <c r="GK3203"/>
      <c r="GL3203"/>
      <c r="GM3203"/>
      <c r="GN3203"/>
      <c r="GO3203"/>
      <c r="GP3203"/>
      <c r="GQ3203"/>
      <c r="GR3203"/>
      <c r="GS3203"/>
      <c r="GT3203"/>
      <c r="GU3203"/>
      <c r="GV3203"/>
      <c r="GW3203"/>
      <c r="GX3203"/>
      <c r="GY3203"/>
      <c r="GZ3203"/>
      <c r="HA3203"/>
      <c r="HB3203"/>
      <c r="HC3203"/>
      <c r="HD3203"/>
      <c r="HE3203"/>
      <c r="HF3203"/>
      <c r="HG3203"/>
      <c r="HH3203"/>
      <c r="HI3203"/>
      <c r="HJ3203"/>
      <c r="HK3203"/>
      <c r="HL3203"/>
      <c r="HM3203"/>
      <c r="HN3203"/>
      <c r="HO3203"/>
      <c r="HP3203"/>
      <c r="HQ3203"/>
      <c r="HR3203"/>
      <c r="HS3203"/>
      <c r="HT3203"/>
      <c r="HU3203"/>
      <c r="HV3203"/>
      <c r="HW3203"/>
      <c r="HX3203"/>
      <c r="HY3203"/>
      <c r="HZ3203"/>
      <c r="IA3203"/>
      <c r="IB3203"/>
      <c r="IC3203"/>
      <c r="ID3203"/>
      <c r="IE3203"/>
      <c r="IF3203"/>
      <c r="IG3203"/>
      <c r="IH3203"/>
      <c r="II3203"/>
      <c r="IJ3203"/>
      <c r="IK3203"/>
      <c r="IL3203"/>
      <c r="IM3203"/>
      <c r="IN3203"/>
      <c r="IO3203"/>
      <c r="IP3203"/>
      <c r="IQ3203"/>
      <c r="IR3203"/>
      <c r="IS3203"/>
      <c r="IT3203"/>
      <c r="IU3203"/>
      <c r="IV3203"/>
    </row>
    <row r="3204" spans="1:256" ht="12.5">
      <c r="A3204" s="111"/>
      <c r="B3204" s="65">
        <v>1</v>
      </c>
      <c r="C3204" s="66">
        <f t="shared" si="147"/>
        <v>1</v>
      </c>
      <c r="D3204" s="656" t="s">
        <v>70</v>
      </c>
      <c r="E3204" s="658" t="s">
        <v>87</v>
      </c>
      <c r="F3204" s="658" t="s">
        <v>87</v>
      </c>
      <c r="G3204" s="78"/>
      <c r="H3204" s="96" t="s">
        <v>119</v>
      </c>
      <c r="I3204" s="107" t="s">
        <v>3805</v>
      </c>
      <c r="J3204" s="81"/>
      <c r="K3204" s="72"/>
      <c r="L3204" s="72"/>
      <c r="M3204" s="72"/>
      <c r="N3204" s="72"/>
      <c r="O3204" s="72"/>
      <c r="P3204" s="72"/>
      <c r="Q3204" s="833"/>
      <c r="R3204" s="102"/>
      <c r="S3204" s="73"/>
      <c r="T3204" s="102"/>
      <c r="U3204" s="103"/>
      <c r="V3204" s="1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  <c r="BI3204"/>
      <c r="BJ3204"/>
      <c r="BK3204"/>
      <c r="BL3204"/>
      <c r="BM3204"/>
      <c r="BN3204"/>
      <c r="BO3204"/>
      <c r="BP3204"/>
      <c r="BQ3204"/>
      <c r="BR3204"/>
      <c r="BS3204"/>
      <c r="BT3204"/>
      <c r="BU3204"/>
      <c r="BV3204"/>
      <c r="BW3204"/>
      <c r="BX3204"/>
      <c r="BY3204"/>
      <c r="BZ3204"/>
      <c r="CA3204"/>
      <c r="CB3204"/>
      <c r="CC3204"/>
      <c r="CD3204"/>
      <c r="CE3204"/>
      <c r="CF3204"/>
      <c r="CG3204"/>
      <c r="CH3204"/>
      <c r="CI3204"/>
      <c r="CJ3204"/>
      <c r="CK3204"/>
      <c r="CL3204"/>
      <c r="CM3204"/>
      <c r="CN3204"/>
      <c r="CO3204"/>
      <c r="CP3204"/>
      <c r="CQ3204"/>
      <c r="CR3204"/>
      <c r="CS3204"/>
      <c r="CT3204"/>
      <c r="CU3204"/>
      <c r="CV3204"/>
      <c r="CW3204"/>
      <c r="CX3204"/>
      <c r="CY3204"/>
      <c r="CZ3204"/>
      <c r="DA3204"/>
      <c r="DB3204"/>
      <c r="DC3204"/>
      <c r="DD3204"/>
      <c r="DE3204"/>
      <c r="DF3204"/>
      <c r="DG3204"/>
      <c r="DH3204"/>
      <c r="DI3204"/>
      <c r="DJ3204"/>
      <c r="DK3204"/>
      <c r="DL3204"/>
      <c r="DM3204"/>
      <c r="DN3204"/>
      <c r="DO3204"/>
      <c r="DP3204"/>
      <c r="DQ3204"/>
      <c r="DR3204"/>
      <c r="DS3204"/>
      <c r="DT3204"/>
      <c r="DU3204"/>
      <c r="DV3204"/>
      <c r="DW3204"/>
      <c r="DX3204"/>
      <c r="DY3204"/>
      <c r="DZ3204"/>
      <c r="EA3204"/>
      <c r="EB3204"/>
      <c r="EC3204"/>
      <c r="ED3204"/>
      <c r="EE3204"/>
      <c r="EF3204"/>
      <c r="EG3204"/>
      <c r="EH3204"/>
      <c r="EI3204"/>
      <c r="EJ3204"/>
      <c r="EK3204"/>
      <c r="EL3204"/>
      <c r="EM3204"/>
      <c r="EN3204"/>
      <c r="EO3204"/>
      <c r="EP3204"/>
      <c r="EQ3204"/>
      <c r="ER3204"/>
      <c r="ES3204"/>
      <c r="ET3204"/>
      <c r="EU3204"/>
      <c r="EV3204"/>
      <c r="EW3204"/>
      <c r="EX3204"/>
      <c r="EY3204"/>
      <c r="EZ3204"/>
      <c r="FA3204"/>
      <c r="FB3204"/>
      <c r="FC3204"/>
      <c r="FD3204"/>
      <c r="FE3204"/>
      <c r="FF3204"/>
      <c r="FG3204"/>
      <c r="FH3204"/>
      <c r="FI3204"/>
      <c r="FJ3204"/>
      <c r="FK3204"/>
      <c r="FL3204"/>
      <c r="FM3204"/>
      <c r="FN3204"/>
      <c r="FO3204"/>
      <c r="FP3204"/>
      <c r="FQ3204"/>
      <c r="FR3204"/>
      <c r="FS3204"/>
      <c r="FT3204"/>
      <c r="FU3204"/>
      <c r="FV3204"/>
      <c r="FW3204"/>
      <c r="FX3204"/>
      <c r="FY3204"/>
      <c r="FZ3204"/>
      <c r="GA3204"/>
      <c r="GB3204"/>
      <c r="GC3204"/>
      <c r="GD3204"/>
      <c r="GE3204"/>
      <c r="GF3204"/>
      <c r="GG3204"/>
      <c r="GH3204"/>
      <c r="GI3204"/>
      <c r="GJ3204"/>
      <c r="GK3204"/>
      <c r="GL3204"/>
      <c r="GM3204"/>
      <c r="GN3204"/>
      <c r="GO3204"/>
      <c r="GP3204"/>
      <c r="GQ3204"/>
      <c r="GR3204"/>
      <c r="GS3204"/>
      <c r="GT3204"/>
      <c r="GU3204"/>
      <c r="GV3204"/>
      <c r="GW3204"/>
      <c r="GX3204"/>
      <c r="GY3204"/>
      <c r="GZ3204"/>
      <c r="HA3204"/>
      <c r="HB3204"/>
      <c r="HC3204"/>
      <c r="HD3204"/>
      <c r="HE3204"/>
      <c r="HF3204"/>
      <c r="HG3204"/>
      <c r="HH3204"/>
      <c r="HI3204"/>
      <c r="HJ3204"/>
      <c r="HK3204"/>
      <c r="HL3204"/>
      <c r="HM3204"/>
      <c r="HN3204"/>
      <c r="HO3204"/>
      <c r="HP3204"/>
      <c r="HQ3204"/>
      <c r="HR3204"/>
      <c r="HS3204"/>
      <c r="HT3204"/>
      <c r="HU3204"/>
      <c r="HV3204"/>
      <c r="HW3204"/>
      <c r="HX3204"/>
      <c r="HY3204"/>
      <c r="HZ3204"/>
      <c r="IA3204"/>
      <c r="IB3204"/>
      <c r="IC3204"/>
      <c r="ID3204"/>
      <c r="IE3204"/>
      <c r="IF3204"/>
      <c r="IG3204"/>
      <c r="IH3204"/>
      <c r="II3204"/>
      <c r="IJ3204"/>
      <c r="IK3204"/>
      <c r="IL3204"/>
      <c r="IM3204"/>
      <c r="IN3204"/>
      <c r="IO3204"/>
      <c r="IP3204"/>
      <c r="IQ3204"/>
      <c r="IR3204"/>
      <c r="IS3204"/>
      <c r="IT3204"/>
      <c r="IU3204"/>
      <c r="IV3204"/>
    </row>
    <row r="3205" spans="1:256" s="365" customFormat="1" ht="12" customHeight="1">
      <c r="A3205"/>
      <c r="B3205" s="65">
        <v>1</v>
      </c>
      <c r="C3205" s="66">
        <f t="shared" si="147"/>
        <v>1</v>
      </c>
      <c r="D3205" s="658" t="s">
        <v>68</v>
      </c>
      <c r="E3205" s="658" t="s">
        <v>87</v>
      </c>
      <c r="F3205" s="659" t="s">
        <v>90</v>
      </c>
      <c r="G3205" s="78"/>
      <c r="H3205" s="96" t="s">
        <v>215</v>
      </c>
      <c r="I3205" s="107" t="s">
        <v>3806</v>
      </c>
      <c r="J3205" s="81"/>
      <c r="K3205" s="72"/>
      <c r="L3205" s="72"/>
      <c r="M3205" s="72"/>
      <c r="N3205" s="72"/>
      <c r="O3205" s="72"/>
      <c r="P3205" s="72"/>
      <c r="Q3205" s="833"/>
      <c r="R3205" s="102"/>
      <c r="S3205" s="73"/>
      <c r="T3205" s="102"/>
      <c r="U3205" s="103"/>
      <c r="V3205" s="104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  <c r="BI3205"/>
      <c r="BJ3205"/>
      <c r="BK3205"/>
      <c r="BL3205"/>
      <c r="BM3205"/>
      <c r="BN3205"/>
      <c r="BO3205"/>
      <c r="BP3205"/>
      <c r="BQ3205"/>
      <c r="BR3205"/>
      <c r="BS3205"/>
      <c r="BT3205"/>
      <c r="BU3205"/>
      <c r="BV3205"/>
      <c r="BW3205"/>
      <c r="BX3205"/>
      <c r="BY3205"/>
      <c r="BZ3205"/>
      <c r="CA3205"/>
      <c r="CB3205"/>
      <c r="CC3205"/>
      <c r="CD3205"/>
      <c r="CE3205"/>
      <c r="CF3205"/>
      <c r="CG3205"/>
      <c r="CH3205"/>
      <c r="CI3205"/>
      <c r="CJ3205"/>
      <c r="CK3205"/>
      <c r="CL3205"/>
      <c r="CM3205"/>
      <c r="CN3205"/>
      <c r="CO3205"/>
      <c r="CP3205"/>
      <c r="CQ3205"/>
      <c r="CR3205"/>
      <c r="CS3205"/>
      <c r="CT3205"/>
      <c r="CU3205"/>
      <c r="CV3205"/>
      <c r="CW3205"/>
      <c r="CX3205"/>
      <c r="CY3205"/>
      <c r="CZ3205"/>
      <c r="DA3205"/>
      <c r="DB3205"/>
      <c r="DC3205"/>
      <c r="DD3205"/>
      <c r="DE3205"/>
      <c r="DF3205"/>
      <c r="DG3205"/>
      <c r="DH3205"/>
      <c r="DI3205"/>
      <c r="DJ3205"/>
      <c r="DK3205"/>
      <c r="DL3205"/>
      <c r="DM3205"/>
      <c r="DN3205"/>
      <c r="DO3205"/>
      <c r="DP3205"/>
      <c r="DQ3205"/>
      <c r="DR3205"/>
      <c r="DS3205"/>
      <c r="DT3205"/>
      <c r="DU3205"/>
      <c r="DV3205"/>
      <c r="DW3205"/>
      <c r="DX3205"/>
      <c r="DY3205"/>
      <c r="DZ3205"/>
      <c r="EA3205"/>
      <c r="EB3205"/>
      <c r="EC3205"/>
      <c r="ED3205"/>
      <c r="EE3205"/>
      <c r="EF3205"/>
      <c r="EG3205"/>
      <c r="EH3205"/>
      <c r="EI3205"/>
      <c r="EJ3205"/>
      <c r="EK3205"/>
      <c r="EL3205"/>
      <c r="EM3205"/>
      <c r="EN3205"/>
      <c r="EO3205"/>
      <c r="EP3205"/>
      <c r="EQ3205"/>
      <c r="ER3205"/>
      <c r="ES3205"/>
      <c r="ET3205"/>
      <c r="EU3205"/>
      <c r="EV3205"/>
      <c r="EW3205"/>
      <c r="EX3205"/>
      <c r="EY3205"/>
      <c r="EZ3205"/>
      <c r="FA3205"/>
      <c r="FB3205"/>
      <c r="FC3205"/>
      <c r="FD3205"/>
      <c r="FE3205"/>
      <c r="FF3205"/>
      <c r="FG3205"/>
      <c r="FH3205"/>
      <c r="FI3205"/>
      <c r="FJ3205"/>
      <c r="FK3205"/>
      <c r="FL3205"/>
      <c r="FM3205"/>
      <c r="FN3205"/>
      <c r="FO3205"/>
      <c r="FP3205"/>
      <c r="FQ3205"/>
      <c r="FR3205"/>
      <c r="FS3205"/>
      <c r="FT3205"/>
      <c r="FU3205"/>
      <c r="FV3205"/>
      <c r="FW3205"/>
      <c r="FX3205"/>
      <c r="FY3205"/>
      <c r="FZ3205"/>
      <c r="GA3205"/>
      <c r="GB3205"/>
      <c r="GC3205"/>
      <c r="GD3205"/>
      <c r="GE3205"/>
      <c r="GF3205"/>
      <c r="GG3205"/>
      <c r="GH3205"/>
      <c r="GI3205"/>
      <c r="GJ3205"/>
      <c r="GK3205"/>
      <c r="GL3205"/>
      <c r="GM3205"/>
      <c r="GN3205"/>
      <c r="GO3205"/>
      <c r="GP3205"/>
      <c r="GQ3205"/>
      <c r="GR3205"/>
      <c r="GS3205"/>
      <c r="GT3205"/>
      <c r="GU3205"/>
      <c r="GV3205"/>
      <c r="GW3205"/>
      <c r="GX3205"/>
      <c r="GY3205"/>
      <c r="GZ3205"/>
      <c r="HA3205"/>
      <c r="HB3205"/>
      <c r="HC3205"/>
      <c r="HD3205"/>
      <c r="HE3205"/>
      <c r="HF3205"/>
      <c r="HG3205"/>
      <c r="HH3205"/>
      <c r="HI3205"/>
      <c r="HJ3205"/>
      <c r="HK3205"/>
      <c r="HL3205"/>
      <c r="HM3205"/>
      <c r="HN3205"/>
      <c r="HO3205"/>
      <c r="HP3205"/>
      <c r="HQ3205"/>
      <c r="HR3205"/>
      <c r="HS3205"/>
      <c r="HT3205"/>
      <c r="HU3205"/>
      <c r="HV3205"/>
      <c r="HW3205"/>
      <c r="HX3205"/>
      <c r="HY3205"/>
      <c r="HZ3205"/>
      <c r="IA3205"/>
      <c r="IB3205"/>
      <c r="IC3205"/>
      <c r="ID3205"/>
      <c r="IE3205"/>
      <c r="IF3205"/>
      <c r="IG3205"/>
      <c r="IH3205"/>
      <c r="II3205"/>
      <c r="IJ3205"/>
      <c r="IK3205"/>
      <c r="IL3205"/>
      <c r="IM3205"/>
      <c r="IN3205"/>
      <c r="IO3205"/>
      <c r="IP3205"/>
      <c r="IQ3205"/>
      <c r="IR3205"/>
      <c r="IS3205"/>
      <c r="IT3205"/>
      <c r="IU3205"/>
      <c r="IV3205"/>
    </row>
    <row r="3206" spans="1:256" s="325" customFormat="1" ht="12" customHeight="1">
      <c r="A3206" s="305"/>
      <c r="B3206" s="65">
        <v>1</v>
      </c>
      <c r="C3206" s="66">
        <f t="shared" si="147"/>
        <v>1</v>
      </c>
      <c r="D3206" s="658" t="s">
        <v>87</v>
      </c>
      <c r="E3206" s="658" t="s">
        <v>68</v>
      </c>
      <c r="F3206" s="658" t="s">
        <v>68</v>
      </c>
      <c r="G3206" s="78"/>
      <c r="H3206" s="96" t="s">
        <v>140</v>
      </c>
      <c r="I3206" s="107" t="s">
        <v>3807</v>
      </c>
      <c r="J3206" s="81"/>
      <c r="K3206" s="72"/>
      <c r="L3206" s="72"/>
      <c r="M3206" s="72"/>
      <c r="N3206" s="72"/>
      <c r="O3206" s="72"/>
      <c r="P3206" s="72"/>
      <c r="Q3206" s="833"/>
      <c r="R3206" s="102"/>
      <c r="S3206" s="73"/>
      <c r="T3206" s="102"/>
      <c r="U3206" s="103"/>
      <c r="V3206" s="104"/>
      <c r="W3206" s="109"/>
      <c r="X3206" s="109"/>
      <c r="Y3206" s="109"/>
      <c r="Z3206" s="109"/>
      <c r="AA3206" s="109"/>
      <c r="AB3206" s="109"/>
      <c r="AC3206" s="109"/>
      <c r="AD3206" s="109"/>
      <c r="AE3206" s="109"/>
      <c r="AF3206" s="109"/>
      <c r="AG3206" s="109"/>
      <c r="AH3206" s="109"/>
      <c r="AI3206" s="109"/>
      <c r="AJ3206" s="109"/>
      <c r="AK3206" s="109"/>
      <c r="AL3206" s="109"/>
      <c r="AM3206" s="109"/>
      <c r="AN3206" s="109"/>
      <c r="AO3206" s="109"/>
      <c r="AP3206" s="109"/>
      <c r="AQ3206" s="109"/>
      <c r="AR3206" s="109"/>
      <c r="AS3206" s="109"/>
      <c r="AT3206" s="109"/>
      <c r="AU3206" s="109"/>
      <c r="AV3206" s="109"/>
      <c r="AW3206" s="109"/>
      <c r="AX3206" s="109"/>
      <c r="AY3206" s="109"/>
      <c r="AZ3206" s="109"/>
      <c r="BA3206" s="109"/>
      <c r="BB3206" s="109"/>
      <c r="BC3206" s="109"/>
      <c r="BD3206" s="109"/>
      <c r="BE3206" s="109"/>
      <c r="BF3206" s="109"/>
      <c r="BG3206" s="109"/>
      <c r="BH3206" s="109"/>
      <c r="BI3206" s="109"/>
      <c r="BJ3206" s="109"/>
      <c r="BK3206" s="109"/>
      <c r="BL3206" s="109"/>
      <c r="BM3206" s="109"/>
      <c r="BN3206" s="109"/>
      <c r="BO3206" s="109"/>
      <c r="BP3206" s="109"/>
      <c r="BQ3206" s="109"/>
      <c r="BR3206" s="109"/>
      <c r="BS3206" s="109"/>
      <c r="BT3206" s="109"/>
      <c r="BU3206" s="109"/>
      <c r="BV3206" s="109"/>
      <c r="BW3206" s="109"/>
      <c r="BX3206" s="109"/>
      <c r="BY3206" s="109"/>
      <c r="BZ3206" s="109"/>
      <c r="CA3206" s="109"/>
      <c r="CB3206" s="109"/>
      <c r="CC3206" s="109"/>
      <c r="CD3206" s="109"/>
      <c r="CE3206" s="109"/>
      <c r="CF3206" s="109"/>
      <c r="CG3206" s="109"/>
      <c r="CH3206" s="109"/>
      <c r="CI3206" s="109"/>
      <c r="CJ3206" s="109"/>
      <c r="CK3206" s="109"/>
      <c r="CL3206" s="109"/>
      <c r="CM3206" s="109"/>
      <c r="CN3206" s="109"/>
      <c r="CO3206" s="109"/>
      <c r="CP3206" s="109"/>
      <c r="CQ3206" s="109"/>
      <c r="CR3206" s="109"/>
      <c r="CS3206" s="109"/>
      <c r="CT3206" s="109"/>
      <c r="CU3206" s="109"/>
      <c r="CV3206" s="109"/>
      <c r="CW3206" s="109"/>
      <c r="CX3206" s="109"/>
      <c r="CY3206" s="109"/>
      <c r="CZ3206" s="109"/>
      <c r="DA3206" s="109"/>
      <c r="DB3206" s="109"/>
      <c r="DC3206" s="109"/>
      <c r="DD3206" s="109"/>
      <c r="DE3206" s="109"/>
      <c r="DF3206" s="109"/>
      <c r="DG3206" s="109"/>
      <c r="DH3206" s="109"/>
      <c r="DI3206" s="109"/>
      <c r="DJ3206" s="109"/>
      <c r="DK3206" s="109"/>
      <c r="DL3206" s="109"/>
      <c r="DM3206" s="109"/>
      <c r="DN3206" s="109"/>
      <c r="DO3206" s="109"/>
      <c r="DP3206" s="109"/>
      <c r="DQ3206" s="109"/>
      <c r="DR3206" s="109"/>
      <c r="DS3206" s="109"/>
      <c r="DT3206" s="109"/>
      <c r="DU3206" s="109"/>
      <c r="DV3206" s="109"/>
      <c r="DW3206" s="109"/>
      <c r="DX3206" s="109"/>
      <c r="DY3206" s="109"/>
      <c r="DZ3206" s="109"/>
      <c r="EA3206" s="109"/>
      <c r="EB3206" s="109"/>
      <c r="EC3206" s="109"/>
      <c r="ED3206" s="109"/>
      <c r="EE3206" s="109"/>
      <c r="EF3206" s="109"/>
      <c r="EG3206" s="109"/>
      <c r="EH3206" s="109"/>
      <c r="EI3206" s="109"/>
      <c r="EJ3206" s="109"/>
      <c r="EK3206" s="109"/>
      <c r="EL3206" s="109"/>
      <c r="EM3206" s="109"/>
      <c r="EN3206" s="109"/>
      <c r="EO3206" s="109"/>
      <c r="EP3206" s="109"/>
      <c r="EQ3206" s="109"/>
      <c r="ER3206" s="109"/>
      <c r="ES3206" s="109"/>
      <c r="ET3206" s="109"/>
      <c r="EU3206" s="109"/>
      <c r="EV3206" s="109"/>
      <c r="EW3206" s="109"/>
      <c r="EX3206" s="109"/>
      <c r="EY3206" s="109"/>
      <c r="EZ3206" s="109"/>
      <c r="FA3206" s="109"/>
      <c r="FB3206" s="109"/>
      <c r="FC3206" s="109"/>
      <c r="FD3206" s="109"/>
      <c r="FE3206" s="109"/>
      <c r="FF3206" s="109"/>
      <c r="FG3206" s="109"/>
      <c r="FH3206" s="109"/>
      <c r="FI3206" s="109"/>
      <c r="FJ3206" s="109"/>
      <c r="FK3206" s="109"/>
      <c r="FL3206" s="109"/>
      <c r="FM3206" s="109"/>
      <c r="FN3206" s="109"/>
      <c r="FO3206" s="109"/>
      <c r="FP3206" s="109"/>
      <c r="FQ3206" s="109"/>
      <c r="FR3206" s="109"/>
      <c r="FS3206" s="109"/>
      <c r="FT3206" s="109"/>
      <c r="FU3206" s="109"/>
      <c r="FV3206" s="109"/>
      <c r="FW3206" s="109"/>
      <c r="FX3206" s="109"/>
      <c r="FY3206" s="109"/>
      <c r="FZ3206" s="109"/>
      <c r="GA3206" s="109"/>
      <c r="GB3206" s="109"/>
      <c r="GC3206" s="109"/>
      <c r="GD3206" s="109"/>
      <c r="GE3206" s="109"/>
      <c r="GF3206" s="109"/>
      <c r="GG3206" s="109"/>
      <c r="GH3206" s="109"/>
      <c r="GI3206" s="109"/>
      <c r="GJ3206" s="109"/>
      <c r="GK3206" s="109"/>
      <c r="GL3206" s="109"/>
      <c r="GM3206" s="109"/>
      <c r="GN3206" s="109"/>
      <c r="GO3206" s="109"/>
      <c r="GP3206" s="109"/>
      <c r="GQ3206" s="109"/>
      <c r="GR3206" s="109"/>
      <c r="GS3206" s="109"/>
      <c r="GT3206" s="109"/>
      <c r="GU3206" s="109"/>
      <c r="GV3206" s="109"/>
      <c r="GW3206" s="109"/>
      <c r="GX3206" s="109"/>
      <c r="GY3206" s="109"/>
      <c r="GZ3206" s="109"/>
      <c r="HA3206" s="109"/>
      <c r="HB3206" s="109"/>
      <c r="HC3206" s="109"/>
      <c r="HD3206" s="109"/>
      <c r="HE3206" s="109"/>
      <c r="HF3206" s="109"/>
      <c r="HG3206" s="109"/>
      <c r="HH3206" s="109"/>
      <c r="HI3206" s="109"/>
      <c r="HJ3206" s="109"/>
      <c r="HK3206" s="109"/>
      <c r="HL3206" s="109"/>
      <c r="HM3206" s="109"/>
      <c r="HN3206" s="109"/>
      <c r="HO3206" s="109"/>
      <c r="HP3206" s="109"/>
      <c r="HQ3206" s="109"/>
      <c r="HR3206" s="109"/>
      <c r="HS3206" s="109"/>
      <c r="HT3206" s="109"/>
      <c r="HU3206" s="109"/>
      <c r="HV3206" s="109"/>
      <c r="HW3206" s="109"/>
      <c r="HX3206" s="109"/>
      <c r="HY3206" s="109"/>
      <c r="HZ3206" s="109"/>
      <c r="IA3206" s="109"/>
      <c r="IB3206" s="109"/>
      <c r="IC3206" s="109"/>
      <c r="ID3206" s="109"/>
      <c r="IE3206" s="109"/>
      <c r="IF3206" s="109"/>
      <c r="IG3206" s="109"/>
      <c r="IH3206" s="109"/>
      <c r="II3206" s="109"/>
      <c r="IJ3206" s="109"/>
      <c r="IK3206" s="109"/>
      <c r="IL3206" s="109"/>
      <c r="IM3206" s="109"/>
      <c r="IN3206" s="109"/>
      <c r="IO3206" s="109"/>
      <c r="IP3206" s="109"/>
      <c r="IQ3206" s="109"/>
      <c r="IR3206" s="109"/>
      <c r="IS3206" s="109"/>
      <c r="IT3206" s="109"/>
      <c r="IU3206" s="109"/>
      <c r="IV3206" s="109"/>
    </row>
    <row r="3207" spans="1:256" s="325" customFormat="1" ht="12" customHeight="1">
      <c r="A3207" s="305"/>
      <c r="B3207" s="65">
        <v>1</v>
      </c>
      <c r="C3207" s="66">
        <f t="shared" si="147"/>
        <v>0</v>
      </c>
      <c r="D3207" s="857" t="s">
        <v>90</v>
      </c>
      <c r="E3207" s="857" t="s">
        <v>90</v>
      </c>
      <c r="F3207" s="857" t="s">
        <v>90</v>
      </c>
      <c r="G3207" s="78"/>
      <c r="H3207" s="100" t="s">
        <v>119</v>
      </c>
      <c r="I3207" s="101" t="s">
        <v>6282</v>
      </c>
      <c r="J3207" s="81"/>
      <c r="K3207" s="72"/>
      <c r="L3207" s="72"/>
      <c r="M3207" s="72"/>
      <c r="N3207" s="72"/>
      <c r="O3207" s="72"/>
      <c r="P3207" s="72"/>
      <c r="Q3207" s="833"/>
      <c r="R3207" s="102"/>
      <c r="S3207" s="73"/>
      <c r="T3207" s="116"/>
      <c r="U3207" s="73"/>
      <c r="V3207" s="110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  <c r="BI3207"/>
      <c r="BJ3207"/>
      <c r="BK3207"/>
      <c r="BL3207"/>
      <c r="BM3207"/>
      <c r="BN3207"/>
      <c r="BO3207"/>
      <c r="BP3207"/>
      <c r="BQ3207"/>
      <c r="BR3207"/>
      <c r="BS3207"/>
      <c r="BT3207"/>
      <c r="BU3207"/>
      <c r="BV3207"/>
      <c r="BW3207"/>
      <c r="BX3207"/>
      <c r="BY3207"/>
      <c r="BZ3207"/>
      <c r="CA3207"/>
      <c r="CB3207"/>
      <c r="CC3207"/>
      <c r="CD3207"/>
      <c r="CE3207"/>
      <c r="CF3207"/>
      <c r="CG3207"/>
      <c r="CH3207"/>
      <c r="CI3207"/>
      <c r="CJ3207"/>
      <c r="CK3207"/>
      <c r="CL3207"/>
      <c r="CM3207"/>
      <c r="CN3207"/>
      <c r="CO3207"/>
      <c r="CP3207"/>
      <c r="CQ3207"/>
      <c r="CR3207"/>
      <c r="CS3207"/>
      <c r="CT3207"/>
      <c r="CU3207"/>
      <c r="CV3207"/>
      <c r="CW3207"/>
      <c r="CX3207"/>
      <c r="CY3207"/>
      <c r="CZ3207"/>
      <c r="DA3207"/>
      <c r="DB3207"/>
      <c r="DC3207"/>
      <c r="DD3207"/>
      <c r="DE3207"/>
      <c r="DF3207"/>
      <c r="DG3207"/>
      <c r="DH3207"/>
      <c r="DI3207"/>
      <c r="DJ3207"/>
      <c r="DK3207"/>
      <c r="DL3207"/>
      <c r="DM3207"/>
      <c r="DN3207"/>
      <c r="DO3207"/>
      <c r="DP3207"/>
      <c r="DQ3207"/>
      <c r="DR3207"/>
      <c r="DS3207"/>
      <c r="DT3207"/>
      <c r="DU3207"/>
      <c r="DV3207"/>
      <c r="DW3207"/>
      <c r="DX3207"/>
      <c r="DY3207"/>
      <c r="DZ3207"/>
      <c r="EA3207"/>
      <c r="EB3207"/>
      <c r="EC3207"/>
      <c r="ED3207"/>
      <c r="EE3207"/>
      <c r="EF3207"/>
      <c r="EG3207"/>
      <c r="EH3207"/>
      <c r="EI3207"/>
      <c r="EJ3207"/>
      <c r="EK3207"/>
      <c r="EL3207"/>
      <c r="EM3207"/>
      <c r="EN3207"/>
      <c r="EO3207"/>
      <c r="EP3207"/>
      <c r="EQ3207"/>
      <c r="ER3207"/>
      <c r="ES3207"/>
      <c r="ET3207"/>
      <c r="EU3207"/>
      <c r="EV3207"/>
      <c r="EW3207"/>
      <c r="EX3207"/>
      <c r="EY3207"/>
      <c r="EZ3207"/>
      <c r="FA3207"/>
      <c r="FB3207"/>
      <c r="FC3207"/>
      <c r="FD3207"/>
      <c r="FE3207"/>
      <c r="FF3207"/>
      <c r="FG3207"/>
      <c r="FH3207"/>
      <c r="FI3207"/>
      <c r="FJ3207"/>
      <c r="FK3207"/>
      <c r="FL3207"/>
      <c r="FM3207"/>
      <c r="FN3207"/>
      <c r="FO3207"/>
      <c r="FP3207"/>
      <c r="FQ3207"/>
      <c r="FR3207"/>
      <c r="FS3207"/>
      <c r="FT3207"/>
      <c r="FU3207"/>
      <c r="FV3207"/>
      <c r="FW3207"/>
      <c r="FX3207"/>
      <c r="FY3207"/>
      <c r="FZ3207"/>
      <c r="GA3207"/>
      <c r="GB3207"/>
      <c r="GC3207"/>
      <c r="GD3207"/>
      <c r="GE3207"/>
      <c r="GF3207"/>
      <c r="GG3207"/>
      <c r="GH3207"/>
      <c r="GI3207"/>
      <c r="GJ3207"/>
      <c r="GK3207"/>
      <c r="GL3207"/>
      <c r="GM3207"/>
      <c r="GN3207"/>
      <c r="GO3207"/>
      <c r="GP3207"/>
      <c r="GQ3207"/>
      <c r="GR3207"/>
      <c r="GS3207"/>
      <c r="GT3207"/>
      <c r="GU3207"/>
      <c r="GV3207"/>
      <c r="GW3207"/>
      <c r="GX3207"/>
      <c r="GY3207"/>
      <c r="GZ3207"/>
      <c r="HA3207"/>
      <c r="HB3207"/>
      <c r="HC3207"/>
      <c r="HD3207"/>
      <c r="HE3207"/>
      <c r="HF3207"/>
      <c r="HG3207"/>
      <c r="HH3207"/>
      <c r="HI3207"/>
      <c r="HJ3207"/>
      <c r="HK3207"/>
      <c r="HL3207"/>
      <c r="HM3207"/>
      <c r="HN3207"/>
      <c r="HO3207"/>
      <c r="HP3207"/>
      <c r="HQ3207"/>
      <c r="HR3207"/>
      <c r="HS3207"/>
      <c r="HT3207"/>
      <c r="HU3207"/>
      <c r="HV3207"/>
      <c r="HW3207"/>
      <c r="HX3207"/>
      <c r="HY3207"/>
      <c r="HZ3207"/>
      <c r="IA3207"/>
      <c r="IB3207"/>
      <c r="IC3207"/>
      <c r="ID3207"/>
      <c r="IE3207"/>
      <c r="IF3207"/>
      <c r="IG3207"/>
      <c r="IH3207"/>
      <c r="II3207"/>
      <c r="IJ3207"/>
      <c r="IK3207"/>
      <c r="IL3207"/>
      <c r="IM3207"/>
      <c r="IN3207"/>
      <c r="IO3207"/>
      <c r="IP3207"/>
      <c r="IQ3207"/>
      <c r="IR3207"/>
      <c r="IS3207"/>
      <c r="IT3207"/>
      <c r="IU3207"/>
      <c r="IV3207"/>
    </row>
    <row r="3208" spans="1:256" s="325" customFormat="1" ht="12" customHeight="1">
      <c r="A3208" s="365"/>
      <c r="B3208" s="65">
        <v>1</v>
      </c>
      <c r="C3208" s="66">
        <f t="shared" si="147"/>
        <v>0</v>
      </c>
      <c r="D3208" s="76" t="s">
        <v>87</v>
      </c>
      <c r="E3208" s="99" t="s">
        <v>70</v>
      </c>
      <c r="F3208" s="76" t="s">
        <v>68</v>
      </c>
      <c r="G3208" s="78"/>
      <c r="H3208" s="96" t="s">
        <v>122</v>
      </c>
      <c r="I3208" s="107" t="s">
        <v>3808</v>
      </c>
      <c r="J3208" s="81"/>
      <c r="K3208" s="72"/>
      <c r="L3208" s="72"/>
      <c r="M3208" s="72"/>
      <c r="N3208" s="72"/>
      <c r="O3208" s="72"/>
      <c r="P3208" s="72"/>
      <c r="Q3208" s="833"/>
      <c r="R3208" s="102"/>
      <c r="S3208" s="73"/>
      <c r="T3208" s="102"/>
      <c r="U3208" s="103"/>
      <c r="V3208" s="104"/>
      <c r="W3208" s="109"/>
      <c r="X3208" s="109"/>
      <c r="Y3208" s="109"/>
      <c r="Z3208" s="109"/>
      <c r="AA3208" s="109"/>
      <c r="AB3208" s="109"/>
      <c r="AC3208" s="109"/>
      <c r="AD3208" s="109"/>
      <c r="AE3208" s="109"/>
      <c r="AF3208" s="109"/>
      <c r="AG3208" s="109"/>
      <c r="AH3208" s="109"/>
      <c r="AI3208" s="109"/>
      <c r="AJ3208" s="109"/>
      <c r="AK3208" s="109"/>
      <c r="AL3208" s="109"/>
      <c r="AM3208" s="109"/>
      <c r="AN3208" s="109"/>
      <c r="AO3208" s="109"/>
      <c r="AP3208" s="109"/>
      <c r="AQ3208" s="109"/>
      <c r="AR3208" s="109"/>
      <c r="AS3208" s="109"/>
      <c r="AT3208" s="109"/>
      <c r="AU3208" s="109"/>
      <c r="AV3208" s="109"/>
      <c r="AW3208" s="109"/>
      <c r="AX3208" s="109"/>
      <c r="AY3208" s="109"/>
      <c r="AZ3208" s="109"/>
      <c r="BA3208" s="109"/>
      <c r="BB3208" s="109"/>
      <c r="BC3208" s="109"/>
      <c r="BD3208" s="109"/>
      <c r="BE3208" s="109"/>
      <c r="BF3208" s="109"/>
      <c r="BG3208" s="109"/>
      <c r="BH3208" s="109"/>
      <c r="BI3208" s="109"/>
      <c r="BJ3208" s="109"/>
      <c r="BK3208" s="109"/>
      <c r="BL3208" s="109"/>
      <c r="BM3208" s="109"/>
      <c r="BN3208" s="109"/>
      <c r="BO3208" s="109"/>
      <c r="BP3208" s="109"/>
      <c r="BQ3208" s="109"/>
      <c r="BR3208" s="109"/>
      <c r="BS3208" s="109"/>
      <c r="BT3208" s="109"/>
      <c r="BU3208" s="109"/>
      <c r="BV3208" s="109"/>
      <c r="BW3208" s="109"/>
      <c r="BX3208" s="109"/>
      <c r="BY3208" s="109"/>
      <c r="BZ3208" s="109"/>
      <c r="CA3208" s="109"/>
      <c r="CB3208" s="109"/>
      <c r="CC3208" s="109"/>
      <c r="CD3208" s="109"/>
      <c r="CE3208" s="109"/>
      <c r="CF3208" s="109"/>
      <c r="CG3208" s="109"/>
      <c r="CH3208" s="109"/>
      <c r="CI3208" s="109"/>
      <c r="CJ3208" s="109"/>
      <c r="CK3208" s="109"/>
      <c r="CL3208" s="109"/>
      <c r="CM3208" s="109"/>
      <c r="CN3208" s="109"/>
      <c r="CO3208" s="109"/>
      <c r="CP3208" s="109"/>
      <c r="CQ3208" s="109"/>
      <c r="CR3208" s="109"/>
      <c r="CS3208" s="109"/>
      <c r="CT3208" s="109"/>
      <c r="CU3208" s="109"/>
      <c r="CV3208" s="109"/>
      <c r="CW3208" s="109"/>
      <c r="CX3208" s="109"/>
      <c r="CY3208" s="109"/>
      <c r="CZ3208" s="109"/>
      <c r="DA3208" s="109"/>
      <c r="DB3208" s="109"/>
      <c r="DC3208" s="109"/>
      <c r="DD3208" s="109"/>
      <c r="DE3208" s="109"/>
      <c r="DF3208" s="109"/>
      <c r="DG3208" s="109"/>
      <c r="DH3208" s="109"/>
      <c r="DI3208" s="109"/>
      <c r="DJ3208" s="109"/>
      <c r="DK3208" s="109"/>
      <c r="DL3208" s="109"/>
      <c r="DM3208" s="109"/>
      <c r="DN3208" s="109"/>
      <c r="DO3208" s="109"/>
      <c r="DP3208" s="109"/>
      <c r="DQ3208" s="109"/>
      <c r="DR3208" s="109"/>
      <c r="DS3208" s="109"/>
      <c r="DT3208" s="109"/>
      <c r="DU3208" s="109"/>
      <c r="DV3208" s="109"/>
      <c r="DW3208" s="109"/>
      <c r="DX3208" s="109"/>
      <c r="DY3208" s="109"/>
      <c r="DZ3208" s="109"/>
      <c r="EA3208" s="109"/>
      <c r="EB3208" s="109"/>
      <c r="EC3208" s="109"/>
      <c r="ED3208" s="109"/>
      <c r="EE3208" s="109"/>
      <c r="EF3208" s="109"/>
      <c r="EG3208" s="109"/>
      <c r="EH3208" s="109"/>
      <c r="EI3208" s="109"/>
      <c r="EJ3208" s="109"/>
      <c r="EK3208" s="109"/>
      <c r="EL3208" s="109"/>
      <c r="EM3208" s="109"/>
      <c r="EN3208" s="109"/>
      <c r="EO3208" s="109"/>
      <c r="EP3208" s="109"/>
      <c r="EQ3208" s="109"/>
      <c r="ER3208" s="109"/>
      <c r="ES3208" s="109"/>
      <c r="ET3208" s="109"/>
      <c r="EU3208" s="109"/>
      <c r="EV3208" s="109"/>
      <c r="EW3208" s="109"/>
      <c r="EX3208" s="109"/>
      <c r="EY3208" s="109"/>
      <c r="EZ3208" s="109"/>
      <c r="FA3208" s="109"/>
      <c r="FB3208" s="109"/>
      <c r="FC3208" s="109"/>
      <c r="FD3208" s="109"/>
      <c r="FE3208" s="109"/>
      <c r="FF3208" s="109"/>
      <c r="FG3208" s="109"/>
      <c r="FH3208" s="109"/>
      <c r="FI3208" s="109"/>
      <c r="FJ3208" s="109"/>
      <c r="FK3208" s="109"/>
      <c r="FL3208" s="109"/>
      <c r="FM3208" s="109"/>
      <c r="FN3208" s="109"/>
      <c r="FO3208" s="109"/>
      <c r="FP3208" s="109"/>
      <c r="FQ3208" s="109"/>
      <c r="FR3208" s="109"/>
      <c r="FS3208" s="109"/>
      <c r="FT3208" s="109"/>
      <c r="FU3208" s="109"/>
      <c r="FV3208" s="109"/>
      <c r="FW3208" s="109"/>
      <c r="FX3208" s="109"/>
      <c r="FY3208" s="109"/>
      <c r="FZ3208" s="109"/>
      <c r="GA3208" s="109"/>
      <c r="GB3208" s="109"/>
      <c r="GC3208" s="109"/>
      <c r="GD3208" s="109"/>
      <c r="GE3208" s="109"/>
      <c r="GF3208" s="109"/>
      <c r="GG3208" s="109"/>
      <c r="GH3208" s="109"/>
      <c r="GI3208" s="109"/>
      <c r="GJ3208" s="109"/>
      <c r="GK3208" s="109"/>
      <c r="GL3208" s="109"/>
      <c r="GM3208" s="109"/>
      <c r="GN3208" s="109"/>
      <c r="GO3208" s="109"/>
      <c r="GP3208" s="109"/>
      <c r="GQ3208" s="109"/>
      <c r="GR3208" s="109"/>
      <c r="GS3208" s="109"/>
      <c r="GT3208" s="109"/>
      <c r="GU3208" s="109"/>
      <c r="GV3208" s="109"/>
      <c r="GW3208" s="109"/>
      <c r="GX3208" s="109"/>
      <c r="GY3208" s="109"/>
      <c r="GZ3208" s="109"/>
      <c r="HA3208" s="109"/>
      <c r="HB3208" s="109"/>
      <c r="HC3208" s="109"/>
      <c r="HD3208" s="109"/>
      <c r="HE3208" s="109"/>
      <c r="HF3208" s="109"/>
      <c r="HG3208" s="109"/>
      <c r="HH3208" s="109"/>
      <c r="HI3208" s="109"/>
      <c r="HJ3208" s="109"/>
      <c r="HK3208" s="109"/>
      <c r="HL3208" s="109"/>
      <c r="HM3208" s="109"/>
      <c r="HN3208" s="109"/>
      <c r="HO3208" s="109"/>
      <c r="HP3208" s="109"/>
      <c r="HQ3208" s="109"/>
      <c r="HR3208" s="109"/>
      <c r="HS3208" s="109"/>
      <c r="HT3208" s="109"/>
      <c r="HU3208" s="109"/>
      <c r="HV3208" s="109"/>
      <c r="HW3208" s="109"/>
      <c r="HX3208" s="109"/>
      <c r="HY3208" s="109"/>
      <c r="HZ3208" s="109"/>
      <c r="IA3208" s="109"/>
      <c r="IB3208" s="109"/>
      <c r="IC3208" s="109"/>
      <c r="ID3208" s="109"/>
      <c r="IE3208" s="109"/>
      <c r="IF3208" s="109"/>
      <c r="IG3208" s="109"/>
      <c r="IH3208" s="109"/>
      <c r="II3208" s="109"/>
      <c r="IJ3208" s="109"/>
      <c r="IK3208" s="109"/>
      <c r="IL3208" s="109"/>
      <c r="IM3208" s="109"/>
      <c r="IN3208" s="109"/>
      <c r="IO3208" s="109"/>
      <c r="IP3208" s="109"/>
      <c r="IQ3208" s="109"/>
      <c r="IR3208" s="109"/>
      <c r="IS3208" s="109"/>
      <c r="IT3208" s="109"/>
      <c r="IU3208" s="109"/>
      <c r="IV3208" s="109"/>
    </row>
    <row r="3209" spans="1:256" s="325" customFormat="1" ht="12" customHeight="1">
      <c r="A3209" s="305"/>
      <c r="B3209" s="65">
        <v>1</v>
      </c>
      <c r="C3209" s="66">
        <f>IF(E3209="A",4,IF(E3209="B",3,IF(E3209="C",2,IF(E3209="D",1,0))))</f>
        <v>3</v>
      </c>
      <c r="D3209" s="77" t="s">
        <v>90</v>
      </c>
      <c r="E3209" s="76" t="s">
        <v>87</v>
      </c>
      <c r="F3209" s="77" t="s">
        <v>90</v>
      </c>
      <c r="G3209" s="78"/>
      <c r="H3209" s="96" t="s">
        <v>1601</v>
      </c>
      <c r="I3209" s="107" t="s">
        <v>5818</v>
      </c>
      <c r="J3209" s="81"/>
      <c r="K3209" s="72"/>
      <c r="L3209" s="72"/>
      <c r="M3209" s="72"/>
      <c r="N3209" s="72"/>
      <c r="O3209" s="72"/>
      <c r="P3209" s="72"/>
      <c r="Q3209" s="833"/>
      <c r="R3209" s="102"/>
      <c r="S3209" s="73"/>
      <c r="T3209" s="102"/>
      <c r="U3209" s="103"/>
      <c r="V3209" s="104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  <c r="BH3209"/>
      <c r="BI3209"/>
      <c r="BJ3209"/>
      <c r="BK3209"/>
      <c r="BL3209"/>
      <c r="BM3209"/>
      <c r="BN3209"/>
      <c r="BO3209"/>
      <c r="BP3209"/>
      <c r="BQ3209"/>
      <c r="BR3209"/>
      <c r="BS3209"/>
      <c r="BT3209"/>
      <c r="BU3209"/>
      <c r="BV3209"/>
      <c r="BW3209"/>
      <c r="BX3209"/>
      <c r="BY3209"/>
      <c r="BZ3209"/>
      <c r="CA3209"/>
      <c r="CB3209"/>
      <c r="CC3209"/>
      <c r="CD3209"/>
      <c r="CE3209"/>
      <c r="CF3209"/>
      <c r="CG3209"/>
      <c r="CH3209"/>
      <c r="CI3209"/>
      <c r="CJ3209"/>
      <c r="CK3209"/>
      <c r="CL3209"/>
      <c r="CM3209"/>
      <c r="CN3209"/>
      <c r="CO3209"/>
      <c r="CP3209"/>
      <c r="CQ3209"/>
      <c r="CR3209"/>
      <c r="CS3209"/>
      <c r="CT3209"/>
      <c r="CU3209"/>
      <c r="CV3209"/>
      <c r="CW3209"/>
      <c r="CX3209"/>
      <c r="CY3209"/>
      <c r="CZ3209"/>
      <c r="DA3209"/>
      <c r="DB3209"/>
      <c r="DC3209"/>
      <c r="DD3209"/>
      <c r="DE3209"/>
      <c r="DF3209"/>
      <c r="DG3209"/>
      <c r="DH3209"/>
      <c r="DI3209"/>
      <c r="DJ3209"/>
      <c r="DK3209"/>
      <c r="DL3209"/>
      <c r="DM3209"/>
      <c r="DN3209"/>
      <c r="DO3209"/>
      <c r="DP3209"/>
      <c r="DQ3209"/>
      <c r="DR3209"/>
      <c r="DS3209"/>
      <c r="DT3209"/>
      <c r="DU3209"/>
      <c r="DV3209"/>
      <c r="DW3209"/>
      <c r="DX3209"/>
      <c r="DY3209"/>
      <c r="DZ3209"/>
      <c r="EA3209"/>
      <c r="EB3209"/>
      <c r="EC3209"/>
      <c r="ED3209"/>
      <c r="EE3209"/>
      <c r="EF3209"/>
      <c r="EG3209"/>
      <c r="EH3209"/>
      <c r="EI3209"/>
      <c r="EJ3209"/>
      <c r="EK3209"/>
      <c r="EL3209"/>
      <c r="EM3209"/>
      <c r="EN3209"/>
      <c r="EO3209"/>
      <c r="EP3209"/>
      <c r="EQ3209"/>
      <c r="ER3209"/>
      <c r="ES3209"/>
      <c r="ET3209"/>
      <c r="EU3209"/>
      <c r="EV3209"/>
      <c r="EW3209"/>
      <c r="EX3209"/>
      <c r="EY3209"/>
      <c r="EZ3209"/>
      <c r="FA3209"/>
      <c r="FB3209"/>
      <c r="FC3209"/>
      <c r="FD3209"/>
      <c r="FE3209"/>
      <c r="FF3209"/>
      <c r="FG3209"/>
      <c r="FH3209"/>
      <c r="FI3209"/>
      <c r="FJ3209"/>
      <c r="FK3209"/>
      <c r="FL3209"/>
      <c r="FM3209"/>
      <c r="FN3209"/>
      <c r="FO3209"/>
      <c r="FP3209"/>
      <c r="FQ3209"/>
      <c r="FR3209"/>
      <c r="FS3209"/>
      <c r="FT3209"/>
      <c r="FU3209"/>
      <c r="FV3209"/>
      <c r="FW3209"/>
      <c r="FX3209"/>
      <c r="FY3209"/>
      <c r="FZ3209"/>
      <c r="GA3209"/>
      <c r="GB3209"/>
      <c r="GC3209"/>
      <c r="GD3209"/>
      <c r="GE3209"/>
      <c r="GF3209"/>
      <c r="GG3209"/>
      <c r="GH3209"/>
      <c r="GI3209"/>
      <c r="GJ3209"/>
      <c r="GK3209"/>
      <c r="GL3209"/>
      <c r="GM3209"/>
      <c r="GN3209"/>
      <c r="GO3209"/>
      <c r="GP3209"/>
      <c r="GQ3209"/>
      <c r="GR3209"/>
      <c r="GS3209"/>
      <c r="GT3209"/>
      <c r="GU3209"/>
      <c r="GV3209"/>
      <c r="GW3209"/>
      <c r="GX3209"/>
      <c r="GY3209"/>
      <c r="GZ3209"/>
      <c r="HA3209"/>
      <c r="HB3209"/>
      <c r="HC3209"/>
      <c r="HD3209"/>
      <c r="HE3209"/>
      <c r="HF3209"/>
      <c r="HG3209"/>
      <c r="HH3209"/>
      <c r="HI3209"/>
      <c r="HJ3209"/>
      <c r="HK3209"/>
      <c r="HL3209"/>
      <c r="HM3209"/>
      <c r="HN3209"/>
      <c r="HO3209"/>
      <c r="HP3209"/>
      <c r="HQ3209"/>
      <c r="HR3209"/>
      <c r="HS3209"/>
      <c r="HT3209"/>
      <c r="HU3209"/>
      <c r="HV3209"/>
      <c r="HW3209"/>
      <c r="HX3209"/>
      <c r="HY3209"/>
      <c r="HZ3209"/>
      <c r="IA3209"/>
      <c r="IB3209"/>
      <c r="IC3209"/>
      <c r="ID3209"/>
      <c r="IE3209"/>
      <c r="IF3209"/>
      <c r="IG3209"/>
      <c r="IH3209"/>
      <c r="II3209"/>
      <c r="IJ3209"/>
      <c r="IK3209"/>
      <c r="IL3209"/>
      <c r="IM3209"/>
      <c r="IN3209"/>
      <c r="IO3209"/>
      <c r="IP3209"/>
      <c r="IQ3209"/>
      <c r="IR3209"/>
      <c r="IS3209"/>
      <c r="IT3209"/>
      <c r="IU3209"/>
      <c r="IV3209"/>
    </row>
    <row r="3210" spans="1:256" s="325" customFormat="1" ht="12" customHeight="1">
      <c r="A3210" s="305"/>
      <c r="B3210" s="65">
        <v>1</v>
      </c>
      <c r="C3210" s="66">
        <f>IF(E3210="A",1,IF(E3210="B",1,0))</f>
        <v>1</v>
      </c>
      <c r="D3210" s="662" t="s">
        <v>70</v>
      </c>
      <c r="E3210" s="248" t="s">
        <v>87</v>
      </c>
      <c r="F3210" s="248" t="s">
        <v>87</v>
      </c>
      <c r="G3210" s="78"/>
      <c r="H3210" s="96" t="s">
        <v>104</v>
      </c>
      <c r="I3210" s="107" t="s">
        <v>3809</v>
      </c>
      <c r="J3210" s="81"/>
      <c r="K3210" s="72"/>
      <c r="L3210" s="72"/>
      <c r="M3210" s="72"/>
      <c r="N3210" s="72"/>
      <c r="O3210" s="72"/>
      <c r="P3210" s="72"/>
      <c r="Q3210" s="833"/>
      <c r="R3210" s="102"/>
      <c r="S3210" s="73"/>
      <c r="T3210" s="102"/>
      <c r="U3210" s="103"/>
      <c r="V3210" s="104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  <c r="BH3210"/>
      <c r="BI3210"/>
      <c r="BJ3210"/>
      <c r="BK3210"/>
      <c r="BL3210"/>
      <c r="BM3210"/>
      <c r="BN3210"/>
      <c r="BO3210"/>
      <c r="BP3210"/>
      <c r="BQ3210"/>
      <c r="BR3210"/>
      <c r="BS3210"/>
      <c r="BT3210"/>
      <c r="BU3210"/>
      <c r="BV3210"/>
      <c r="BW3210"/>
      <c r="BX3210"/>
      <c r="BY3210"/>
      <c r="BZ3210"/>
      <c r="CA3210"/>
      <c r="CB3210"/>
      <c r="CC3210"/>
      <c r="CD3210"/>
      <c r="CE3210"/>
      <c r="CF3210"/>
      <c r="CG3210"/>
      <c r="CH3210"/>
      <c r="CI3210"/>
      <c r="CJ3210"/>
      <c r="CK3210"/>
      <c r="CL3210"/>
      <c r="CM3210"/>
      <c r="CN3210"/>
      <c r="CO3210"/>
      <c r="CP3210"/>
      <c r="CQ3210"/>
      <c r="CR3210"/>
      <c r="CS3210"/>
      <c r="CT3210"/>
      <c r="CU3210"/>
      <c r="CV3210"/>
      <c r="CW3210"/>
      <c r="CX3210"/>
      <c r="CY3210"/>
      <c r="CZ3210"/>
      <c r="DA3210"/>
      <c r="DB3210"/>
      <c r="DC3210"/>
      <c r="DD3210"/>
      <c r="DE3210"/>
      <c r="DF3210"/>
      <c r="DG3210"/>
      <c r="DH3210"/>
      <c r="DI3210"/>
      <c r="DJ3210"/>
      <c r="DK3210"/>
      <c r="DL3210"/>
      <c r="DM3210"/>
      <c r="DN3210"/>
      <c r="DO3210"/>
      <c r="DP3210"/>
      <c r="DQ3210"/>
      <c r="DR3210"/>
      <c r="DS3210"/>
      <c r="DT3210"/>
      <c r="DU3210"/>
      <c r="DV3210"/>
      <c r="DW3210"/>
      <c r="DX3210"/>
      <c r="DY3210"/>
      <c r="DZ3210"/>
      <c r="EA3210"/>
      <c r="EB3210"/>
      <c r="EC3210"/>
      <c r="ED3210"/>
      <c r="EE3210"/>
      <c r="EF3210"/>
      <c r="EG3210"/>
      <c r="EH3210"/>
      <c r="EI3210"/>
      <c r="EJ3210"/>
      <c r="EK3210"/>
      <c r="EL3210"/>
      <c r="EM3210"/>
      <c r="EN3210"/>
      <c r="EO3210"/>
      <c r="EP3210"/>
      <c r="EQ3210"/>
      <c r="ER3210"/>
      <c r="ES3210"/>
      <c r="ET3210"/>
      <c r="EU3210"/>
      <c r="EV3210"/>
      <c r="EW3210"/>
      <c r="EX3210"/>
      <c r="EY3210"/>
      <c r="EZ3210"/>
      <c r="FA3210"/>
      <c r="FB3210"/>
      <c r="FC3210"/>
      <c r="FD3210"/>
      <c r="FE3210"/>
      <c r="FF3210"/>
      <c r="FG3210"/>
      <c r="FH3210"/>
      <c r="FI3210"/>
      <c r="FJ3210"/>
      <c r="FK3210"/>
      <c r="FL3210"/>
      <c r="FM3210"/>
      <c r="FN3210"/>
      <c r="FO3210"/>
      <c r="FP3210"/>
      <c r="FQ3210"/>
      <c r="FR3210"/>
      <c r="FS3210"/>
      <c r="FT3210"/>
      <c r="FU3210"/>
      <c r="FV3210"/>
      <c r="FW3210"/>
      <c r="FX3210"/>
      <c r="FY3210"/>
      <c r="FZ3210"/>
      <c r="GA3210"/>
      <c r="GB3210"/>
      <c r="GC3210"/>
      <c r="GD3210"/>
      <c r="GE3210"/>
      <c r="GF3210"/>
      <c r="GG3210"/>
      <c r="GH3210"/>
      <c r="GI3210"/>
      <c r="GJ3210"/>
      <c r="GK3210"/>
      <c r="GL3210"/>
      <c r="GM3210"/>
      <c r="GN3210"/>
      <c r="GO3210"/>
      <c r="GP3210"/>
      <c r="GQ3210"/>
      <c r="GR3210"/>
      <c r="GS3210"/>
      <c r="GT3210"/>
      <c r="GU3210"/>
      <c r="GV3210"/>
      <c r="GW3210"/>
      <c r="GX3210"/>
      <c r="GY3210"/>
      <c r="GZ3210"/>
      <c r="HA3210"/>
      <c r="HB3210"/>
      <c r="HC3210"/>
      <c r="HD3210"/>
      <c r="HE3210"/>
      <c r="HF3210"/>
      <c r="HG3210"/>
      <c r="HH3210"/>
      <c r="HI3210"/>
      <c r="HJ3210"/>
      <c r="HK3210"/>
      <c r="HL3210"/>
      <c r="HM3210"/>
      <c r="HN3210"/>
      <c r="HO3210"/>
      <c r="HP3210"/>
      <c r="HQ3210"/>
      <c r="HR3210"/>
      <c r="HS3210"/>
      <c r="HT3210"/>
      <c r="HU3210"/>
      <c r="HV3210"/>
      <c r="HW3210"/>
      <c r="HX3210"/>
      <c r="HY3210"/>
      <c r="HZ3210"/>
      <c r="IA3210"/>
      <c r="IB3210"/>
      <c r="IC3210"/>
      <c r="ID3210"/>
      <c r="IE3210"/>
      <c r="IF3210"/>
      <c r="IG3210"/>
      <c r="IH3210"/>
      <c r="II3210"/>
      <c r="IJ3210"/>
      <c r="IK3210"/>
      <c r="IL3210"/>
      <c r="IM3210"/>
      <c r="IN3210"/>
      <c r="IO3210"/>
      <c r="IP3210"/>
      <c r="IQ3210"/>
      <c r="IR3210"/>
      <c r="IS3210"/>
      <c r="IT3210"/>
      <c r="IU3210"/>
      <c r="IV3210"/>
    </row>
    <row r="3211" spans="1:256" s="325" customFormat="1" ht="12" customHeight="1">
      <c r="A3211" s="305"/>
      <c r="B3211" s="65">
        <v>1</v>
      </c>
      <c r="C3211" s="66">
        <f>IF(E3211="A",1,IF(E3211="B",1,0))</f>
        <v>1</v>
      </c>
      <c r="D3211" s="248" t="s">
        <v>87</v>
      </c>
      <c r="E3211" s="248" t="s">
        <v>87</v>
      </c>
      <c r="F3211" s="248" t="s">
        <v>68</v>
      </c>
      <c r="G3211" s="78"/>
      <c r="H3211" s="96" t="s">
        <v>101</v>
      </c>
      <c r="I3211" s="107" t="s">
        <v>3810</v>
      </c>
      <c r="J3211" s="81"/>
      <c r="K3211" s="72"/>
      <c r="L3211" s="72"/>
      <c r="M3211" s="72"/>
      <c r="N3211" s="72"/>
      <c r="O3211" s="72"/>
      <c r="P3211" s="72"/>
      <c r="Q3211" s="833"/>
      <c r="R3211" s="102"/>
      <c r="S3211" s="73"/>
      <c r="T3211" s="102"/>
      <c r="U3211" s="103"/>
      <c r="V3211" s="104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  <c r="BH3211"/>
      <c r="BI3211"/>
      <c r="BJ3211"/>
      <c r="BK3211"/>
      <c r="BL3211"/>
      <c r="BM3211"/>
      <c r="BN3211"/>
      <c r="BO3211"/>
      <c r="BP3211"/>
      <c r="BQ3211"/>
      <c r="BR3211"/>
      <c r="BS3211"/>
      <c r="BT3211"/>
      <c r="BU3211"/>
      <c r="BV3211"/>
      <c r="BW3211"/>
      <c r="BX3211"/>
      <c r="BY3211"/>
      <c r="BZ3211"/>
      <c r="CA3211"/>
      <c r="CB3211"/>
      <c r="CC3211"/>
      <c r="CD3211"/>
      <c r="CE3211"/>
      <c r="CF3211"/>
      <c r="CG3211"/>
      <c r="CH3211"/>
      <c r="CI3211"/>
      <c r="CJ3211"/>
      <c r="CK3211"/>
      <c r="CL3211"/>
      <c r="CM3211"/>
      <c r="CN3211"/>
      <c r="CO3211"/>
      <c r="CP3211"/>
      <c r="CQ3211"/>
      <c r="CR3211"/>
      <c r="CS3211"/>
      <c r="CT3211"/>
      <c r="CU3211"/>
      <c r="CV3211"/>
      <c r="CW3211"/>
      <c r="CX3211"/>
      <c r="CY3211"/>
      <c r="CZ3211"/>
      <c r="DA3211"/>
      <c r="DB3211"/>
      <c r="DC3211"/>
      <c r="DD3211"/>
      <c r="DE3211"/>
      <c r="DF3211"/>
      <c r="DG3211"/>
      <c r="DH3211"/>
      <c r="DI3211"/>
      <c r="DJ3211"/>
      <c r="DK3211"/>
      <c r="DL3211"/>
      <c r="DM3211"/>
      <c r="DN3211"/>
      <c r="DO3211"/>
      <c r="DP3211"/>
      <c r="DQ3211"/>
      <c r="DR3211"/>
      <c r="DS3211"/>
      <c r="DT3211"/>
      <c r="DU3211"/>
      <c r="DV3211"/>
      <c r="DW3211"/>
      <c r="DX3211"/>
      <c r="DY3211"/>
      <c r="DZ3211"/>
      <c r="EA3211"/>
      <c r="EB3211"/>
      <c r="EC3211"/>
      <c r="ED3211"/>
      <c r="EE3211"/>
      <c r="EF3211"/>
      <c r="EG3211"/>
      <c r="EH3211"/>
      <c r="EI3211"/>
      <c r="EJ3211"/>
      <c r="EK3211"/>
      <c r="EL3211"/>
      <c r="EM3211"/>
      <c r="EN3211"/>
      <c r="EO3211"/>
      <c r="EP3211"/>
      <c r="EQ3211"/>
      <c r="ER3211"/>
      <c r="ES3211"/>
      <c r="ET3211"/>
      <c r="EU3211"/>
      <c r="EV3211"/>
      <c r="EW3211"/>
      <c r="EX3211"/>
      <c r="EY3211"/>
      <c r="EZ3211"/>
      <c r="FA3211"/>
      <c r="FB3211"/>
      <c r="FC3211"/>
      <c r="FD3211"/>
      <c r="FE3211"/>
      <c r="FF3211"/>
      <c r="FG3211"/>
      <c r="FH3211"/>
      <c r="FI3211"/>
      <c r="FJ3211"/>
      <c r="FK3211"/>
      <c r="FL3211"/>
      <c r="FM3211"/>
      <c r="FN3211"/>
      <c r="FO3211"/>
      <c r="FP3211"/>
      <c r="FQ3211"/>
      <c r="FR3211"/>
      <c r="FS3211"/>
      <c r="FT3211"/>
      <c r="FU3211"/>
      <c r="FV3211"/>
      <c r="FW3211"/>
      <c r="FX3211"/>
      <c r="FY3211"/>
      <c r="FZ3211"/>
      <c r="GA3211"/>
      <c r="GB3211"/>
      <c r="GC3211"/>
      <c r="GD3211"/>
      <c r="GE3211"/>
      <c r="GF3211"/>
      <c r="GG3211"/>
      <c r="GH3211"/>
      <c r="GI3211"/>
      <c r="GJ3211"/>
      <c r="GK3211"/>
      <c r="GL3211"/>
      <c r="GM3211"/>
      <c r="GN3211"/>
      <c r="GO3211"/>
      <c r="GP3211"/>
      <c r="GQ3211"/>
      <c r="GR3211"/>
      <c r="GS3211"/>
      <c r="GT3211"/>
      <c r="GU3211"/>
      <c r="GV3211"/>
      <c r="GW3211"/>
      <c r="GX3211"/>
      <c r="GY3211"/>
      <c r="GZ3211"/>
      <c r="HA3211"/>
      <c r="HB3211"/>
      <c r="HC3211"/>
      <c r="HD3211"/>
      <c r="HE3211"/>
      <c r="HF3211"/>
      <c r="HG3211"/>
      <c r="HH3211"/>
      <c r="HI3211"/>
      <c r="HJ3211"/>
      <c r="HK3211"/>
      <c r="HL3211"/>
      <c r="HM3211"/>
      <c r="HN3211"/>
      <c r="HO3211"/>
      <c r="HP3211"/>
      <c r="HQ3211"/>
      <c r="HR3211"/>
      <c r="HS3211"/>
      <c r="HT3211"/>
      <c r="HU3211"/>
      <c r="HV3211"/>
      <c r="HW3211"/>
      <c r="HX3211"/>
      <c r="HY3211"/>
      <c r="HZ3211"/>
      <c r="IA3211"/>
      <c r="IB3211"/>
      <c r="IC3211"/>
      <c r="ID3211"/>
      <c r="IE3211"/>
      <c r="IF3211"/>
      <c r="IG3211"/>
      <c r="IH3211"/>
      <c r="II3211"/>
      <c r="IJ3211"/>
      <c r="IK3211"/>
      <c r="IL3211"/>
      <c r="IM3211"/>
      <c r="IN3211"/>
      <c r="IO3211"/>
      <c r="IP3211"/>
      <c r="IQ3211"/>
      <c r="IR3211"/>
      <c r="IS3211"/>
      <c r="IT3211"/>
      <c r="IU3211"/>
      <c r="IV3211"/>
    </row>
    <row r="3212" spans="1:256" s="325" customFormat="1" ht="12" customHeight="1">
      <c r="A3212" s="305"/>
      <c r="B3212" s="65">
        <v>1</v>
      </c>
      <c r="C3212" s="66">
        <f>IF(E3212="A",1,IF(E3212="B",1,0))</f>
        <v>0</v>
      </c>
      <c r="D3212" s="76" t="s">
        <v>87</v>
      </c>
      <c r="E3212" s="99" t="s">
        <v>99</v>
      </c>
      <c r="F3212" s="99" t="s">
        <v>70</v>
      </c>
      <c r="G3212" s="78"/>
      <c r="H3212" s="96" t="s">
        <v>236</v>
      </c>
      <c r="I3212" s="107" t="s">
        <v>3811</v>
      </c>
      <c r="J3212" s="81"/>
      <c r="K3212" s="72"/>
      <c r="L3212" s="72"/>
      <c r="M3212" s="72"/>
      <c r="N3212" s="72"/>
      <c r="O3212" s="72"/>
      <c r="P3212" s="72"/>
      <c r="Q3212" s="833"/>
      <c r="R3212" s="102"/>
      <c r="S3212" s="73"/>
      <c r="T3212" s="102"/>
      <c r="U3212" s="103"/>
      <c r="V3212" s="104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  <c r="BH3212"/>
      <c r="BI3212"/>
      <c r="BJ3212"/>
      <c r="BK3212"/>
      <c r="BL3212"/>
      <c r="BM3212"/>
      <c r="BN3212"/>
      <c r="BO3212"/>
      <c r="BP3212"/>
      <c r="BQ3212"/>
      <c r="BR3212"/>
      <c r="BS3212"/>
      <c r="BT3212"/>
      <c r="BU3212"/>
      <c r="BV3212"/>
      <c r="BW3212"/>
      <c r="BX3212"/>
      <c r="BY3212"/>
      <c r="BZ3212"/>
      <c r="CA3212"/>
      <c r="CB3212"/>
      <c r="CC3212"/>
      <c r="CD3212"/>
      <c r="CE3212"/>
      <c r="CF3212"/>
      <c r="CG3212"/>
      <c r="CH3212"/>
      <c r="CI3212"/>
      <c r="CJ3212"/>
      <c r="CK3212"/>
      <c r="CL3212"/>
      <c r="CM3212"/>
      <c r="CN3212"/>
      <c r="CO3212"/>
      <c r="CP3212"/>
      <c r="CQ3212"/>
      <c r="CR3212"/>
      <c r="CS3212"/>
      <c r="CT3212"/>
      <c r="CU3212"/>
      <c r="CV3212"/>
      <c r="CW3212"/>
      <c r="CX3212"/>
      <c r="CY3212"/>
      <c r="CZ3212"/>
      <c r="DA3212"/>
      <c r="DB3212"/>
      <c r="DC3212"/>
      <c r="DD3212"/>
      <c r="DE3212"/>
      <c r="DF3212"/>
      <c r="DG3212"/>
      <c r="DH3212"/>
      <c r="DI3212"/>
      <c r="DJ3212"/>
      <c r="DK3212"/>
      <c r="DL3212"/>
      <c r="DM3212"/>
      <c r="DN3212"/>
      <c r="DO3212"/>
      <c r="DP3212"/>
      <c r="DQ3212"/>
      <c r="DR3212"/>
      <c r="DS3212"/>
      <c r="DT3212"/>
      <c r="DU3212"/>
      <c r="DV3212"/>
      <c r="DW3212"/>
      <c r="DX3212"/>
      <c r="DY3212"/>
      <c r="DZ3212"/>
      <c r="EA3212"/>
      <c r="EB3212"/>
      <c r="EC3212"/>
      <c r="ED3212"/>
      <c r="EE3212"/>
      <c r="EF3212"/>
      <c r="EG3212"/>
      <c r="EH3212"/>
      <c r="EI3212"/>
      <c r="EJ3212"/>
      <c r="EK3212"/>
      <c r="EL3212"/>
      <c r="EM3212"/>
      <c r="EN3212"/>
      <c r="EO3212"/>
      <c r="EP3212"/>
      <c r="EQ3212"/>
      <c r="ER3212"/>
      <c r="ES3212"/>
      <c r="ET3212"/>
      <c r="EU3212"/>
      <c r="EV3212"/>
      <c r="EW3212"/>
      <c r="EX3212"/>
      <c r="EY3212"/>
      <c r="EZ3212"/>
      <c r="FA3212"/>
      <c r="FB3212"/>
      <c r="FC3212"/>
      <c r="FD3212"/>
      <c r="FE3212"/>
      <c r="FF3212"/>
      <c r="FG3212"/>
      <c r="FH3212"/>
      <c r="FI3212"/>
      <c r="FJ3212"/>
      <c r="FK3212"/>
      <c r="FL3212"/>
      <c r="FM3212"/>
      <c r="FN3212"/>
      <c r="FO3212"/>
      <c r="FP3212"/>
      <c r="FQ3212"/>
      <c r="FR3212"/>
      <c r="FS3212"/>
      <c r="FT3212"/>
      <c r="FU3212"/>
      <c r="FV3212"/>
      <c r="FW3212"/>
      <c r="FX3212"/>
      <c r="FY3212"/>
      <c r="FZ3212"/>
      <c r="GA3212"/>
      <c r="GB3212"/>
      <c r="GC3212"/>
      <c r="GD3212"/>
      <c r="GE3212"/>
      <c r="GF3212"/>
      <c r="GG3212"/>
      <c r="GH3212"/>
      <c r="GI3212"/>
      <c r="GJ3212"/>
      <c r="GK3212"/>
      <c r="GL3212"/>
      <c r="GM3212"/>
      <c r="GN3212"/>
      <c r="GO3212"/>
      <c r="GP3212"/>
      <c r="GQ3212"/>
      <c r="GR3212"/>
      <c r="GS3212"/>
      <c r="GT3212"/>
      <c r="GU3212"/>
      <c r="GV3212"/>
      <c r="GW3212"/>
      <c r="GX3212"/>
      <c r="GY3212"/>
      <c r="GZ3212"/>
      <c r="HA3212"/>
      <c r="HB3212"/>
      <c r="HC3212"/>
      <c r="HD3212"/>
      <c r="HE3212"/>
      <c r="HF3212"/>
      <c r="HG3212"/>
      <c r="HH3212"/>
      <c r="HI3212"/>
      <c r="HJ3212"/>
      <c r="HK3212"/>
      <c r="HL3212"/>
      <c r="HM3212"/>
      <c r="HN3212"/>
      <c r="HO3212"/>
      <c r="HP3212"/>
      <c r="HQ3212"/>
      <c r="HR3212"/>
      <c r="HS3212"/>
      <c r="HT3212"/>
      <c r="HU3212"/>
      <c r="HV3212"/>
      <c r="HW3212"/>
      <c r="HX3212"/>
      <c r="HY3212"/>
      <c r="HZ3212"/>
      <c r="IA3212"/>
      <c r="IB3212"/>
      <c r="IC3212"/>
      <c r="ID3212"/>
      <c r="IE3212"/>
      <c r="IF3212"/>
      <c r="IG3212"/>
      <c r="IH3212"/>
      <c r="II3212"/>
      <c r="IJ3212"/>
      <c r="IK3212"/>
      <c r="IL3212"/>
      <c r="IM3212"/>
      <c r="IN3212"/>
      <c r="IO3212"/>
      <c r="IP3212"/>
      <c r="IQ3212"/>
      <c r="IR3212"/>
      <c r="IS3212"/>
      <c r="IT3212"/>
      <c r="IU3212"/>
      <c r="IV3212"/>
    </row>
    <row r="3213" spans="1:256" ht="12.5">
      <c r="A3213" s="55"/>
      <c r="B3213" s="65">
        <v>1</v>
      </c>
      <c r="C3213" s="66">
        <f>IF(E3213="A",1,IF(E3213="B",1,0))</f>
        <v>1</v>
      </c>
      <c r="D3213" s="658" t="s">
        <v>68</v>
      </c>
      <c r="E3213" s="658" t="s">
        <v>68</v>
      </c>
      <c r="F3213" s="656" t="s">
        <v>70</v>
      </c>
      <c r="G3213" s="78"/>
      <c r="H3213" s="96" t="s">
        <v>188</v>
      </c>
      <c r="I3213" s="107" t="s">
        <v>3812</v>
      </c>
      <c r="J3213" s="81"/>
      <c r="K3213" s="72"/>
      <c r="L3213" s="72"/>
      <c r="M3213" s="72"/>
      <c r="N3213" s="72"/>
      <c r="O3213" s="72"/>
      <c r="P3213" s="72"/>
      <c r="Q3213" s="833"/>
      <c r="R3213" s="102"/>
      <c r="S3213" s="73"/>
      <c r="T3213" s="102"/>
      <c r="U3213" s="103"/>
      <c r="V3213" s="104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  <c r="BH3213"/>
      <c r="BI3213"/>
      <c r="BJ3213"/>
      <c r="BK3213"/>
      <c r="BL3213"/>
      <c r="BM3213"/>
      <c r="BN3213"/>
      <c r="BO3213"/>
      <c r="BP3213"/>
      <c r="BQ3213"/>
      <c r="BR3213"/>
      <c r="BS3213"/>
      <c r="BT3213"/>
      <c r="BU3213"/>
      <c r="BV3213"/>
      <c r="BW3213"/>
      <c r="BX3213"/>
      <c r="BY3213"/>
      <c r="BZ3213"/>
      <c r="CA3213"/>
      <c r="CB3213"/>
      <c r="CC3213"/>
      <c r="CD3213"/>
      <c r="CE3213"/>
      <c r="CF3213"/>
      <c r="CG3213"/>
      <c r="CH3213"/>
      <c r="CI3213"/>
      <c r="CJ3213"/>
      <c r="CK3213"/>
      <c r="CL3213"/>
      <c r="CM3213"/>
      <c r="CN3213"/>
      <c r="CO3213"/>
      <c r="CP3213"/>
      <c r="CQ3213"/>
      <c r="CR3213"/>
      <c r="CS3213"/>
      <c r="CT3213"/>
      <c r="CU3213"/>
      <c r="CV3213"/>
      <c r="CW3213"/>
      <c r="CX3213"/>
      <c r="CY3213"/>
      <c r="CZ3213"/>
      <c r="DA3213"/>
      <c r="DB3213"/>
      <c r="DC3213"/>
      <c r="DD3213"/>
      <c r="DE3213"/>
      <c r="DF3213"/>
      <c r="DG3213"/>
      <c r="DH3213"/>
      <c r="DI3213"/>
      <c r="DJ3213"/>
      <c r="DK3213"/>
      <c r="DL3213"/>
      <c r="DM3213"/>
      <c r="DN3213"/>
      <c r="DO3213"/>
      <c r="DP3213"/>
      <c r="DQ3213"/>
      <c r="DR3213"/>
      <c r="DS3213"/>
      <c r="DT3213"/>
      <c r="DU3213"/>
      <c r="DV3213"/>
      <c r="DW3213"/>
      <c r="DX3213"/>
      <c r="DY3213"/>
      <c r="DZ3213"/>
      <c r="EA3213"/>
      <c r="EB3213"/>
      <c r="EC3213"/>
      <c r="ED3213"/>
      <c r="EE3213"/>
      <c r="EF3213"/>
      <c r="EG3213"/>
      <c r="EH3213"/>
      <c r="EI3213"/>
      <c r="EJ3213"/>
      <c r="EK3213"/>
      <c r="EL3213"/>
      <c r="EM3213"/>
      <c r="EN3213"/>
      <c r="EO3213"/>
      <c r="EP3213"/>
      <c r="EQ3213"/>
      <c r="ER3213"/>
      <c r="ES3213"/>
      <c r="ET3213"/>
      <c r="EU3213"/>
      <c r="EV3213"/>
      <c r="EW3213"/>
      <c r="EX3213"/>
      <c r="EY3213"/>
      <c r="EZ3213"/>
      <c r="FA3213"/>
      <c r="FB3213"/>
      <c r="FC3213"/>
      <c r="FD3213"/>
      <c r="FE3213"/>
      <c r="FF3213"/>
      <c r="FG3213"/>
      <c r="FH3213"/>
      <c r="FI3213"/>
      <c r="FJ3213"/>
      <c r="FK3213"/>
      <c r="FL3213"/>
      <c r="FM3213"/>
      <c r="FN3213"/>
      <c r="FO3213"/>
      <c r="FP3213"/>
      <c r="FQ3213"/>
      <c r="FR3213"/>
      <c r="FS3213"/>
      <c r="FT3213"/>
      <c r="FU3213"/>
      <c r="FV3213"/>
      <c r="FW3213"/>
      <c r="FX3213"/>
      <c r="FY3213"/>
      <c r="FZ3213"/>
      <c r="GA3213"/>
      <c r="GB3213"/>
      <c r="GC3213"/>
      <c r="GD3213"/>
      <c r="GE3213"/>
      <c r="GF3213"/>
      <c r="GG3213"/>
      <c r="GH3213"/>
      <c r="GI3213"/>
      <c r="GJ3213"/>
      <c r="GK3213"/>
      <c r="GL3213"/>
      <c r="GM3213"/>
      <c r="GN3213"/>
      <c r="GO3213"/>
      <c r="GP3213"/>
      <c r="GQ3213"/>
      <c r="GR3213"/>
      <c r="GS3213"/>
      <c r="GT3213"/>
      <c r="GU3213"/>
      <c r="GV3213"/>
      <c r="GW3213"/>
      <c r="GX3213"/>
      <c r="GY3213"/>
      <c r="GZ3213"/>
      <c r="HA3213"/>
      <c r="HB3213"/>
      <c r="HC3213"/>
      <c r="HD3213"/>
      <c r="HE3213"/>
      <c r="HF3213"/>
      <c r="HG3213"/>
      <c r="HH3213"/>
      <c r="HI3213"/>
      <c r="HJ3213"/>
      <c r="HK3213"/>
      <c r="HL3213"/>
      <c r="HM3213"/>
      <c r="HN3213"/>
      <c r="HO3213"/>
      <c r="HP3213"/>
      <c r="HQ3213"/>
      <c r="HR3213"/>
      <c r="HS3213"/>
      <c r="HT3213"/>
      <c r="HU3213"/>
      <c r="HV3213"/>
      <c r="HW3213"/>
      <c r="HX3213"/>
      <c r="HY3213"/>
      <c r="HZ3213"/>
      <c r="IA3213"/>
      <c r="IB3213"/>
      <c r="IC3213"/>
      <c r="ID3213"/>
      <c r="IE3213"/>
      <c r="IF3213"/>
      <c r="IG3213"/>
      <c r="IH3213"/>
      <c r="II3213"/>
      <c r="IJ3213"/>
      <c r="IK3213"/>
      <c r="IL3213"/>
      <c r="IM3213"/>
      <c r="IN3213"/>
      <c r="IO3213"/>
      <c r="IP3213"/>
      <c r="IQ3213"/>
      <c r="IR3213"/>
      <c r="IS3213"/>
      <c r="IT3213"/>
      <c r="IU3213"/>
      <c r="IV3213"/>
    </row>
    <row r="3214" spans="1:256" s="320" customFormat="1" ht="12.5">
      <c r="A3214" s="305"/>
      <c r="B3214" s="65">
        <v>1</v>
      </c>
      <c r="C3214" s="66">
        <f>IF(E3214="A",1,IF(E3214="B",1,0))</f>
        <v>0</v>
      </c>
      <c r="D3214" s="99" t="s">
        <v>70</v>
      </c>
      <c r="E3214" s="77" t="s">
        <v>90</v>
      </c>
      <c r="F3214" s="76" t="s">
        <v>68</v>
      </c>
      <c r="G3214" s="78"/>
      <c r="H3214" s="96" t="s">
        <v>188</v>
      </c>
      <c r="I3214" s="107" t="s">
        <v>3813</v>
      </c>
      <c r="J3214" s="81"/>
      <c r="K3214" s="72"/>
      <c r="L3214" s="72"/>
      <c r="M3214" s="72"/>
      <c r="N3214" s="72"/>
      <c r="O3214" s="72"/>
      <c r="P3214" s="72"/>
      <c r="Q3214" s="833"/>
      <c r="R3214" s="102"/>
      <c r="S3214" s="73"/>
      <c r="T3214" s="102"/>
      <c r="U3214" s="103"/>
      <c r="V3214" s="10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  <c r="BI3214"/>
      <c r="BJ3214"/>
      <c r="BK3214"/>
      <c r="BL3214"/>
      <c r="BM3214"/>
      <c r="BN3214"/>
      <c r="BO3214"/>
      <c r="BP3214"/>
      <c r="BQ3214"/>
      <c r="BR3214"/>
      <c r="BS3214"/>
      <c r="BT3214"/>
      <c r="BU3214"/>
      <c r="BV3214"/>
      <c r="BW3214"/>
      <c r="BX3214"/>
      <c r="BY3214"/>
      <c r="BZ3214"/>
      <c r="CA3214"/>
      <c r="CB3214"/>
      <c r="CC3214"/>
      <c r="CD3214"/>
      <c r="CE3214"/>
      <c r="CF3214"/>
      <c r="CG3214"/>
      <c r="CH3214"/>
      <c r="CI3214"/>
      <c r="CJ3214"/>
      <c r="CK3214"/>
      <c r="CL3214"/>
      <c r="CM3214"/>
      <c r="CN3214"/>
      <c r="CO3214"/>
      <c r="CP3214"/>
      <c r="CQ3214"/>
      <c r="CR3214"/>
      <c r="CS3214"/>
      <c r="CT3214"/>
      <c r="CU3214"/>
      <c r="CV3214"/>
      <c r="CW3214"/>
      <c r="CX3214"/>
      <c r="CY3214"/>
      <c r="CZ3214"/>
      <c r="DA3214"/>
      <c r="DB3214"/>
      <c r="DC3214"/>
      <c r="DD3214"/>
      <c r="DE3214"/>
      <c r="DF3214"/>
      <c r="DG3214"/>
      <c r="DH3214"/>
      <c r="DI3214"/>
      <c r="DJ3214"/>
      <c r="DK3214"/>
      <c r="DL3214"/>
      <c r="DM3214"/>
      <c r="DN3214"/>
      <c r="DO3214"/>
      <c r="DP3214"/>
      <c r="DQ3214"/>
      <c r="DR3214"/>
      <c r="DS3214"/>
      <c r="DT3214"/>
      <c r="DU3214"/>
      <c r="DV3214"/>
      <c r="DW3214"/>
      <c r="DX3214"/>
      <c r="DY3214"/>
      <c r="DZ3214"/>
      <c r="EA3214"/>
      <c r="EB3214"/>
      <c r="EC3214"/>
      <c r="ED3214"/>
      <c r="EE3214"/>
      <c r="EF3214"/>
      <c r="EG3214"/>
      <c r="EH3214"/>
      <c r="EI3214"/>
      <c r="EJ3214"/>
      <c r="EK3214"/>
      <c r="EL3214"/>
      <c r="EM3214"/>
      <c r="EN3214"/>
      <c r="EO3214"/>
      <c r="EP3214"/>
      <c r="EQ3214"/>
      <c r="ER3214"/>
      <c r="ES3214"/>
      <c r="ET3214"/>
      <c r="EU3214"/>
      <c r="EV3214"/>
      <c r="EW3214"/>
      <c r="EX3214"/>
      <c r="EY3214"/>
      <c r="EZ3214"/>
      <c r="FA3214"/>
      <c r="FB3214"/>
      <c r="FC3214"/>
      <c r="FD3214"/>
      <c r="FE3214"/>
      <c r="FF3214"/>
      <c r="FG3214"/>
      <c r="FH3214"/>
      <c r="FI3214"/>
      <c r="FJ3214"/>
      <c r="FK3214"/>
      <c r="FL3214"/>
      <c r="FM3214"/>
      <c r="FN3214"/>
      <c r="FO3214"/>
      <c r="FP3214"/>
      <c r="FQ3214"/>
      <c r="FR3214"/>
      <c r="FS3214"/>
      <c r="FT3214"/>
      <c r="FU3214"/>
      <c r="FV3214"/>
      <c r="FW3214"/>
      <c r="FX3214"/>
      <c r="FY3214"/>
      <c r="FZ3214"/>
      <c r="GA3214"/>
      <c r="GB3214"/>
      <c r="GC3214"/>
      <c r="GD3214"/>
      <c r="GE3214"/>
      <c r="GF3214"/>
      <c r="GG3214"/>
      <c r="GH3214"/>
      <c r="GI3214"/>
      <c r="GJ3214"/>
      <c r="GK3214"/>
      <c r="GL3214"/>
      <c r="GM3214"/>
      <c r="GN3214"/>
      <c r="GO3214"/>
      <c r="GP3214"/>
      <c r="GQ3214"/>
      <c r="GR3214"/>
      <c r="GS3214"/>
      <c r="GT3214"/>
      <c r="GU3214"/>
      <c r="GV3214"/>
      <c r="GW3214"/>
      <c r="GX3214"/>
      <c r="GY3214"/>
      <c r="GZ3214"/>
      <c r="HA3214"/>
      <c r="HB3214"/>
      <c r="HC3214"/>
      <c r="HD3214"/>
      <c r="HE3214"/>
      <c r="HF3214"/>
      <c r="HG3214"/>
      <c r="HH3214"/>
      <c r="HI3214"/>
      <c r="HJ3214"/>
      <c r="HK3214"/>
      <c r="HL3214"/>
      <c r="HM3214"/>
      <c r="HN3214"/>
      <c r="HO3214"/>
      <c r="HP3214"/>
      <c r="HQ3214"/>
      <c r="HR3214"/>
      <c r="HS3214"/>
      <c r="HT3214"/>
      <c r="HU3214"/>
      <c r="HV3214"/>
      <c r="HW3214"/>
      <c r="HX3214"/>
      <c r="HY3214"/>
      <c r="HZ3214"/>
      <c r="IA3214"/>
      <c r="IB3214"/>
      <c r="IC3214"/>
      <c r="ID3214"/>
      <c r="IE3214"/>
      <c r="IF3214"/>
      <c r="IG3214"/>
      <c r="IH3214"/>
      <c r="II3214"/>
      <c r="IJ3214"/>
      <c r="IK3214"/>
      <c r="IL3214"/>
      <c r="IM3214"/>
      <c r="IN3214"/>
      <c r="IO3214"/>
      <c r="IP3214"/>
      <c r="IQ3214"/>
      <c r="IR3214"/>
      <c r="IS3214"/>
      <c r="IT3214"/>
      <c r="IU3214"/>
      <c r="IV3214"/>
    </row>
    <row r="3215" spans="1:256" s="325" customFormat="1" ht="12" customHeight="1">
      <c r="A3215" s="55"/>
      <c r="B3215" s="65">
        <v>1</v>
      </c>
      <c r="C3215" s="66">
        <v>3</v>
      </c>
      <c r="D3215" s="76" t="s">
        <v>87</v>
      </c>
      <c r="E3215" s="76" t="s">
        <v>87</v>
      </c>
      <c r="F3215" s="76" t="s">
        <v>87</v>
      </c>
      <c r="G3215" s="78"/>
      <c r="H3215" s="96" t="s">
        <v>129</v>
      </c>
      <c r="I3215" s="107" t="s">
        <v>737</v>
      </c>
      <c r="J3215" s="81" t="s">
        <v>7</v>
      </c>
      <c r="K3215" s="72"/>
      <c r="L3215" s="72"/>
      <c r="M3215" s="72"/>
      <c r="N3215" s="72"/>
      <c r="O3215" s="72"/>
      <c r="P3215" s="72"/>
      <c r="Q3215" s="833"/>
      <c r="R3215" s="102"/>
      <c r="S3215" s="73"/>
      <c r="T3215" s="102"/>
      <c r="U3215" s="103"/>
      <c r="V3215" s="104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  <c r="BI3215"/>
      <c r="BJ3215"/>
      <c r="BK3215"/>
      <c r="BL3215"/>
      <c r="BM3215"/>
      <c r="BN3215"/>
      <c r="BO3215"/>
      <c r="BP3215"/>
      <c r="BQ3215"/>
      <c r="BR3215"/>
      <c r="BS3215"/>
      <c r="BT3215"/>
      <c r="BU3215"/>
      <c r="BV3215"/>
      <c r="BW3215"/>
      <c r="BX3215"/>
      <c r="BY3215"/>
      <c r="BZ3215"/>
      <c r="CA3215"/>
      <c r="CB3215"/>
      <c r="CC3215"/>
      <c r="CD3215"/>
      <c r="CE3215"/>
      <c r="CF3215"/>
      <c r="CG3215"/>
      <c r="CH3215"/>
      <c r="CI3215"/>
      <c r="CJ3215"/>
      <c r="CK3215"/>
      <c r="CL3215"/>
      <c r="CM3215"/>
      <c r="CN3215"/>
      <c r="CO3215"/>
      <c r="CP3215"/>
      <c r="CQ3215"/>
      <c r="CR3215"/>
      <c r="CS3215"/>
      <c r="CT3215"/>
      <c r="CU3215"/>
      <c r="CV3215"/>
      <c r="CW3215"/>
      <c r="CX3215"/>
      <c r="CY3215"/>
      <c r="CZ3215"/>
      <c r="DA3215"/>
      <c r="DB3215"/>
      <c r="DC3215"/>
      <c r="DD3215"/>
      <c r="DE3215"/>
      <c r="DF3215"/>
      <c r="DG3215"/>
      <c r="DH3215"/>
      <c r="DI3215"/>
      <c r="DJ3215"/>
      <c r="DK3215"/>
      <c r="DL3215"/>
      <c r="DM3215"/>
      <c r="DN3215"/>
      <c r="DO3215"/>
      <c r="DP3215"/>
      <c r="DQ3215"/>
      <c r="DR3215"/>
      <c r="DS3215"/>
      <c r="DT3215"/>
      <c r="DU3215"/>
      <c r="DV3215"/>
      <c r="DW3215"/>
      <c r="DX3215"/>
      <c r="DY3215"/>
      <c r="DZ3215"/>
      <c r="EA3215"/>
      <c r="EB3215"/>
      <c r="EC3215"/>
      <c r="ED3215"/>
      <c r="EE3215"/>
      <c r="EF3215"/>
      <c r="EG3215"/>
      <c r="EH3215"/>
      <c r="EI3215"/>
      <c r="EJ3215"/>
      <c r="EK3215"/>
      <c r="EL3215"/>
      <c r="EM3215"/>
      <c r="EN3215"/>
      <c r="EO3215"/>
      <c r="EP3215"/>
      <c r="EQ3215"/>
      <c r="ER3215"/>
      <c r="ES3215"/>
      <c r="ET3215"/>
      <c r="EU3215"/>
      <c r="EV3215"/>
      <c r="EW3215"/>
      <c r="EX3215"/>
      <c r="EY3215"/>
      <c r="EZ3215"/>
      <c r="FA3215"/>
      <c r="FB3215"/>
      <c r="FC3215"/>
      <c r="FD3215"/>
      <c r="FE3215"/>
      <c r="FF3215"/>
      <c r="FG3215"/>
      <c r="FH3215"/>
      <c r="FI3215"/>
      <c r="FJ3215"/>
      <c r="FK3215"/>
      <c r="FL3215"/>
      <c r="FM3215"/>
      <c r="FN3215"/>
      <c r="FO3215"/>
      <c r="FP3215"/>
      <c r="FQ3215"/>
      <c r="FR3215"/>
      <c r="FS3215"/>
      <c r="FT3215"/>
      <c r="FU3215"/>
      <c r="FV3215"/>
      <c r="FW3215"/>
      <c r="FX3215"/>
      <c r="FY3215"/>
      <c r="FZ3215"/>
      <c r="GA3215"/>
      <c r="GB3215"/>
      <c r="GC3215"/>
      <c r="GD3215"/>
      <c r="GE3215"/>
      <c r="GF3215"/>
      <c r="GG3215"/>
      <c r="GH3215"/>
      <c r="GI3215"/>
      <c r="GJ3215"/>
      <c r="GK3215"/>
      <c r="GL3215"/>
      <c r="GM3215"/>
      <c r="GN3215"/>
      <c r="GO3215"/>
      <c r="GP3215"/>
      <c r="GQ3215"/>
      <c r="GR3215"/>
      <c r="GS3215"/>
      <c r="GT3215"/>
      <c r="GU3215"/>
      <c r="GV3215"/>
      <c r="GW3215"/>
      <c r="GX3215"/>
      <c r="GY3215"/>
      <c r="GZ3215"/>
      <c r="HA3215"/>
      <c r="HB3215"/>
      <c r="HC3215"/>
      <c r="HD3215"/>
      <c r="HE3215"/>
      <c r="HF3215"/>
      <c r="HG3215"/>
      <c r="HH3215"/>
      <c r="HI3215"/>
      <c r="HJ3215"/>
      <c r="HK3215"/>
      <c r="HL3215"/>
      <c r="HM3215"/>
      <c r="HN3215"/>
      <c r="HO3215"/>
      <c r="HP3215"/>
      <c r="HQ3215"/>
      <c r="HR3215"/>
      <c r="HS3215"/>
      <c r="HT3215"/>
      <c r="HU3215"/>
      <c r="HV3215"/>
      <c r="HW3215"/>
      <c r="HX3215"/>
      <c r="HY3215"/>
      <c r="HZ3215"/>
      <c r="IA3215"/>
      <c r="IB3215"/>
      <c r="IC3215"/>
      <c r="ID3215"/>
      <c r="IE3215"/>
      <c r="IF3215"/>
      <c r="IG3215"/>
      <c r="IH3215"/>
      <c r="II3215"/>
      <c r="IJ3215"/>
      <c r="IK3215"/>
      <c r="IL3215"/>
      <c r="IM3215"/>
      <c r="IN3215"/>
      <c r="IO3215"/>
      <c r="IP3215"/>
      <c r="IQ3215"/>
      <c r="IR3215"/>
      <c r="IS3215"/>
      <c r="IT3215"/>
      <c r="IU3215"/>
      <c r="IV3215"/>
    </row>
    <row r="3216" spans="1:256" s="325" customFormat="1" ht="12" customHeight="1">
      <c r="A3216" s="55"/>
      <c r="B3216" s="65">
        <v>1</v>
      </c>
      <c r="C3216" s="66">
        <f>IF(E3216="A",1,IF(E3216="B",1,0))</f>
        <v>1</v>
      </c>
      <c r="D3216" s="656" t="s">
        <v>70</v>
      </c>
      <c r="E3216" s="658" t="s">
        <v>68</v>
      </c>
      <c r="F3216" s="656" t="s">
        <v>99</v>
      </c>
      <c r="G3216" s="78"/>
      <c r="H3216" s="96" t="s">
        <v>126</v>
      </c>
      <c r="I3216" s="107" t="s">
        <v>3814</v>
      </c>
      <c r="J3216" s="81"/>
      <c r="K3216" s="72"/>
      <c r="L3216" s="72"/>
      <c r="M3216" s="72"/>
      <c r="N3216" s="72"/>
      <c r="O3216" s="72"/>
      <c r="P3216" s="72"/>
      <c r="Q3216" s="833"/>
      <c r="R3216" s="102"/>
      <c r="S3216" s="73"/>
      <c r="T3216" s="102"/>
      <c r="U3216" s="103"/>
      <c r="V3216" s="104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  <c r="BH3216"/>
      <c r="BI3216"/>
      <c r="BJ3216"/>
      <c r="BK3216"/>
      <c r="BL3216"/>
      <c r="BM3216"/>
      <c r="BN3216"/>
      <c r="BO3216"/>
      <c r="BP3216"/>
      <c r="BQ3216"/>
      <c r="BR3216"/>
      <c r="BS3216"/>
      <c r="BT3216"/>
      <c r="BU3216"/>
      <c r="BV3216"/>
      <c r="BW3216"/>
      <c r="BX3216"/>
      <c r="BY3216"/>
      <c r="BZ3216"/>
      <c r="CA3216"/>
      <c r="CB3216"/>
      <c r="CC3216"/>
      <c r="CD3216"/>
      <c r="CE3216"/>
      <c r="CF3216"/>
      <c r="CG3216"/>
      <c r="CH3216"/>
      <c r="CI3216"/>
      <c r="CJ3216"/>
      <c r="CK3216"/>
      <c r="CL3216"/>
      <c r="CM3216"/>
      <c r="CN3216"/>
      <c r="CO3216"/>
      <c r="CP3216"/>
      <c r="CQ3216"/>
      <c r="CR3216"/>
      <c r="CS3216"/>
      <c r="CT3216"/>
      <c r="CU3216"/>
      <c r="CV3216"/>
      <c r="CW3216"/>
      <c r="CX3216"/>
      <c r="CY3216"/>
      <c r="CZ3216"/>
      <c r="DA3216"/>
      <c r="DB3216"/>
      <c r="DC3216"/>
      <c r="DD3216"/>
      <c r="DE3216"/>
      <c r="DF3216"/>
      <c r="DG3216"/>
      <c r="DH3216"/>
      <c r="DI3216"/>
      <c r="DJ3216"/>
      <c r="DK3216"/>
      <c r="DL3216"/>
      <c r="DM3216"/>
      <c r="DN3216"/>
      <c r="DO3216"/>
      <c r="DP3216"/>
      <c r="DQ3216"/>
      <c r="DR3216"/>
      <c r="DS3216"/>
      <c r="DT3216"/>
      <c r="DU3216"/>
      <c r="DV3216"/>
      <c r="DW3216"/>
      <c r="DX3216"/>
      <c r="DY3216"/>
      <c r="DZ3216"/>
      <c r="EA3216"/>
      <c r="EB3216"/>
      <c r="EC3216"/>
      <c r="ED3216"/>
      <c r="EE3216"/>
      <c r="EF3216"/>
      <c r="EG3216"/>
      <c r="EH3216"/>
      <c r="EI3216"/>
      <c r="EJ3216"/>
      <c r="EK3216"/>
      <c r="EL3216"/>
      <c r="EM3216"/>
      <c r="EN3216"/>
      <c r="EO3216"/>
      <c r="EP3216"/>
      <c r="EQ3216"/>
      <c r="ER3216"/>
      <c r="ES3216"/>
      <c r="ET3216"/>
      <c r="EU3216"/>
      <c r="EV3216"/>
      <c r="EW3216"/>
      <c r="EX3216"/>
      <c r="EY3216"/>
      <c r="EZ3216"/>
      <c r="FA3216"/>
      <c r="FB3216"/>
      <c r="FC3216"/>
      <c r="FD3216"/>
      <c r="FE3216"/>
      <c r="FF3216"/>
      <c r="FG3216"/>
      <c r="FH3216"/>
      <c r="FI3216"/>
      <c r="FJ3216"/>
      <c r="FK3216"/>
      <c r="FL3216"/>
      <c r="FM3216"/>
      <c r="FN3216"/>
      <c r="FO3216"/>
      <c r="FP3216"/>
      <c r="FQ3216"/>
      <c r="FR3216"/>
      <c r="FS3216"/>
      <c r="FT3216"/>
      <c r="FU3216"/>
      <c r="FV3216"/>
      <c r="FW3216"/>
      <c r="FX3216"/>
      <c r="FY3216"/>
      <c r="FZ3216"/>
      <c r="GA3216"/>
      <c r="GB3216"/>
      <c r="GC3216"/>
      <c r="GD3216"/>
      <c r="GE3216"/>
      <c r="GF3216"/>
      <c r="GG3216"/>
      <c r="GH3216"/>
      <c r="GI3216"/>
      <c r="GJ3216"/>
      <c r="GK3216"/>
      <c r="GL3216"/>
      <c r="GM3216"/>
      <c r="GN3216"/>
      <c r="GO3216"/>
      <c r="GP3216"/>
      <c r="GQ3216"/>
      <c r="GR3216"/>
      <c r="GS3216"/>
      <c r="GT3216"/>
      <c r="GU3216"/>
      <c r="GV3216"/>
      <c r="GW3216"/>
      <c r="GX3216"/>
      <c r="GY3216"/>
      <c r="GZ3216"/>
      <c r="HA3216"/>
      <c r="HB3216"/>
      <c r="HC3216"/>
      <c r="HD3216"/>
      <c r="HE3216"/>
      <c r="HF3216"/>
      <c r="HG3216"/>
      <c r="HH3216"/>
      <c r="HI3216"/>
      <c r="HJ3216"/>
      <c r="HK3216"/>
      <c r="HL3216"/>
      <c r="HM3216"/>
      <c r="HN3216"/>
      <c r="HO3216"/>
      <c r="HP3216"/>
      <c r="HQ3216"/>
      <c r="HR3216"/>
      <c r="HS3216"/>
      <c r="HT3216"/>
      <c r="HU3216"/>
      <c r="HV3216"/>
      <c r="HW3216"/>
      <c r="HX3216"/>
      <c r="HY3216"/>
      <c r="HZ3216"/>
      <c r="IA3216"/>
      <c r="IB3216"/>
      <c r="IC3216"/>
      <c r="ID3216"/>
      <c r="IE3216"/>
      <c r="IF3216"/>
      <c r="IG3216"/>
      <c r="IH3216"/>
      <c r="II3216"/>
      <c r="IJ3216"/>
      <c r="IK3216"/>
      <c r="IL3216"/>
      <c r="IM3216"/>
      <c r="IN3216"/>
      <c r="IO3216"/>
      <c r="IP3216"/>
      <c r="IQ3216"/>
      <c r="IR3216"/>
      <c r="IS3216"/>
      <c r="IT3216"/>
      <c r="IU3216"/>
      <c r="IV3216"/>
    </row>
    <row r="3217" spans="1:256" ht="12.5">
      <c r="A3217" s="55"/>
      <c r="B3217" s="65">
        <v>1</v>
      </c>
      <c r="C3217" s="66">
        <f>IF(E3217="A",1,IF(E3217="B",1,0))</f>
        <v>1</v>
      </c>
      <c r="D3217" s="658" t="s">
        <v>87</v>
      </c>
      <c r="E3217" s="658" t="s">
        <v>68</v>
      </c>
      <c r="F3217" s="658" t="s">
        <v>68</v>
      </c>
      <c r="G3217" s="78"/>
      <c r="H3217" s="96" t="s">
        <v>215</v>
      </c>
      <c r="I3217" s="107" t="s">
        <v>3815</v>
      </c>
      <c r="J3217" s="81"/>
      <c r="K3217" s="72"/>
      <c r="L3217" s="72"/>
      <c r="M3217" s="72"/>
      <c r="N3217" s="72"/>
      <c r="O3217" s="72"/>
      <c r="P3217" s="72"/>
      <c r="Q3217" s="833"/>
      <c r="R3217" s="102"/>
      <c r="S3217" s="73"/>
      <c r="T3217" s="102"/>
      <c r="U3217" s="103"/>
      <c r="V3217" s="104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  <c r="BH3217"/>
      <c r="BI3217"/>
      <c r="BJ3217"/>
      <c r="BK3217"/>
      <c r="BL3217"/>
      <c r="BM3217"/>
      <c r="BN3217"/>
      <c r="BO3217"/>
      <c r="BP3217"/>
      <c r="BQ3217"/>
      <c r="BR3217"/>
      <c r="BS3217"/>
      <c r="BT3217"/>
      <c r="BU3217"/>
      <c r="BV3217"/>
      <c r="BW3217"/>
      <c r="BX3217"/>
      <c r="BY3217"/>
      <c r="BZ3217"/>
      <c r="CA3217"/>
      <c r="CB3217"/>
      <c r="CC3217"/>
      <c r="CD3217"/>
      <c r="CE3217"/>
      <c r="CF3217"/>
      <c r="CG3217"/>
      <c r="CH3217"/>
      <c r="CI3217"/>
      <c r="CJ3217"/>
      <c r="CK3217"/>
      <c r="CL3217"/>
      <c r="CM3217"/>
      <c r="CN3217"/>
      <c r="CO3217"/>
      <c r="CP3217"/>
      <c r="CQ3217"/>
      <c r="CR3217"/>
      <c r="CS3217"/>
      <c r="CT3217"/>
      <c r="CU3217"/>
      <c r="CV3217"/>
      <c r="CW3217"/>
      <c r="CX3217"/>
      <c r="CY3217"/>
      <c r="CZ3217"/>
      <c r="DA3217"/>
      <c r="DB3217"/>
      <c r="DC3217"/>
      <c r="DD3217"/>
      <c r="DE3217"/>
      <c r="DF3217"/>
      <c r="DG3217"/>
      <c r="DH3217"/>
      <c r="DI3217"/>
      <c r="DJ3217"/>
      <c r="DK3217"/>
      <c r="DL3217"/>
      <c r="DM3217"/>
      <c r="DN3217"/>
      <c r="DO3217"/>
      <c r="DP3217"/>
      <c r="DQ3217"/>
      <c r="DR3217"/>
      <c r="DS3217"/>
      <c r="DT3217"/>
      <c r="DU3217"/>
      <c r="DV3217"/>
      <c r="DW3217"/>
      <c r="DX3217"/>
      <c r="DY3217"/>
      <c r="DZ3217"/>
      <c r="EA3217"/>
      <c r="EB3217"/>
      <c r="EC3217"/>
      <c r="ED3217"/>
      <c r="EE3217"/>
      <c r="EF3217"/>
      <c r="EG3217"/>
      <c r="EH3217"/>
      <c r="EI3217"/>
      <c r="EJ3217"/>
      <c r="EK3217"/>
      <c r="EL3217"/>
      <c r="EM3217"/>
      <c r="EN3217"/>
      <c r="EO3217"/>
      <c r="EP3217"/>
      <c r="EQ3217"/>
      <c r="ER3217"/>
      <c r="ES3217"/>
      <c r="ET3217"/>
      <c r="EU3217"/>
      <c r="EV3217"/>
      <c r="EW3217"/>
      <c r="EX3217"/>
      <c r="EY3217"/>
      <c r="EZ3217"/>
      <c r="FA3217"/>
      <c r="FB3217"/>
      <c r="FC3217"/>
      <c r="FD3217"/>
      <c r="FE3217"/>
      <c r="FF3217"/>
      <c r="FG3217"/>
      <c r="FH3217"/>
      <c r="FI3217"/>
      <c r="FJ3217"/>
      <c r="FK3217"/>
      <c r="FL3217"/>
      <c r="FM3217"/>
      <c r="FN3217"/>
      <c r="FO3217"/>
      <c r="FP3217"/>
      <c r="FQ3217"/>
      <c r="FR3217"/>
      <c r="FS3217"/>
      <c r="FT3217"/>
      <c r="FU3217"/>
      <c r="FV3217"/>
      <c r="FW3217"/>
      <c r="FX3217"/>
      <c r="FY3217"/>
      <c r="FZ3217"/>
      <c r="GA3217"/>
      <c r="GB3217"/>
      <c r="GC3217"/>
      <c r="GD3217"/>
      <c r="GE3217"/>
      <c r="GF3217"/>
      <c r="GG3217"/>
      <c r="GH3217"/>
      <c r="GI3217"/>
      <c r="GJ3217"/>
      <c r="GK3217"/>
      <c r="GL3217"/>
      <c r="GM3217"/>
      <c r="GN3217"/>
      <c r="GO3217"/>
      <c r="GP3217"/>
      <c r="GQ3217"/>
      <c r="GR3217"/>
      <c r="GS3217"/>
      <c r="GT3217"/>
      <c r="GU3217"/>
      <c r="GV3217"/>
      <c r="GW3217"/>
      <c r="GX3217"/>
      <c r="GY3217"/>
      <c r="GZ3217"/>
      <c r="HA3217"/>
      <c r="HB3217"/>
      <c r="HC3217"/>
      <c r="HD3217"/>
      <c r="HE3217"/>
      <c r="HF3217"/>
      <c r="HG3217"/>
      <c r="HH3217"/>
      <c r="HI3217"/>
      <c r="HJ3217"/>
      <c r="HK3217"/>
      <c r="HL3217"/>
      <c r="HM3217"/>
      <c r="HN3217"/>
      <c r="HO3217"/>
      <c r="HP3217"/>
      <c r="HQ3217"/>
      <c r="HR3217"/>
      <c r="HS3217"/>
      <c r="HT3217"/>
      <c r="HU3217"/>
      <c r="HV3217"/>
      <c r="HW3217"/>
      <c r="HX3217"/>
      <c r="HY3217"/>
      <c r="HZ3217"/>
      <c r="IA3217"/>
      <c r="IB3217"/>
      <c r="IC3217"/>
      <c r="ID3217"/>
      <c r="IE3217"/>
      <c r="IF3217"/>
      <c r="IG3217"/>
      <c r="IH3217"/>
      <c r="II3217"/>
      <c r="IJ3217"/>
      <c r="IK3217"/>
      <c r="IL3217"/>
      <c r="IM3217"/>
      <c r="IN3217"/>
      <c r="IO3217"/>
      <c r="IP3217"/>
      <c r="IQ3217"/>
      <c r="IR3217"/>
      <c r="IS3217"/>
      <c r="IT3217"/>
      <c r="IU3217"/>
      <c r="IV3217"/>
    </row>
    <row r="3218" spans="1:256" s="320" customFormat="1" ht="12.5">
      <c r="A3218" s="305"/>
      <c r="B3218" s="65">
        <v>1</v>
      </c>
      <c r="C3218" s="66">
        <f>IF(E3218="A",1,IF(E3218="B",1,0))</f>
        <v>1</v>
      </c>
      <c r="D3218" s="658" t="s">
        <v>87</v>
      </c>
      <c r="E3218" s="658" t="s">
        <v>68</v>
      </c>
      <c r="F3218" s="658" t="s">
        <v>68</v>
      </c>
      <c r="G3218" s="78"/>
      <c r="H3218" s="96" t="s">
        <v>104</v>
      </c>
      <c r="I3218" s="107" t="s">
        <v>3816</v>
      </c>
      <c r="J3218" s="81"/>
      <c r="K3218" s="72"/>
      <c r="L3218" s="72"/>
      <c r="M3218" s="72"/>
      <c r="N3218" s="72"/>
      <c r="O3218" s="72"/>
      <c r="P3218" s="72"/>
      <c r="Q3218" s="833"/>
      <c r="R3218" s="102"/>
      <c r="S3218" s="73"/>
      <c r="T3218" s="102"/>
      <c r="U3218" s="103"/>
      <c r="V3218" s="104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  <c r="BI3218"/>
      <c r="BJ3218"/>
      <c r="BK3218"/>
      <c r="BL3218"/>
      <c r="BM3218"/>
      <c r="BN3218"/>
      <c r="BO3218"/>
      <c r="BP3218"/>
      <c r="BQ3218"/>
      <c r="BR3218"/>
      <c r="BS3218"/>
      <c r="BT3218"/>
      <c r="BU3218"/>
      <c r="BV3218"/>
      <c r="BW3218"/>
      <c r="BX3218"/>
      <c r="BY3218"/>
      <c r="BZ3218"/>
      <c r="CA3218"/>
      <c r="CB3218"/>
      <c r="CC3218"/>
      <c r="CD3218"/>
      <c r="CE3218"/>
      <c r="CF3218"/>
      <c r="CG3218"/>
      <c r="CH3218"/>
      <c r="CI3218"/>
      <c r="CJ3218"/>
      <c r="CK3218"/>
      <c r="CL3218"/>
      <c r="CM3218"/>
      <c r="CN3218"/>
      <c r="CO3218"/>
      <c r="CP3218"/>
      <c r="CQ3218"/>
      <c r="CR3218"/>
      <c r="CS3218"/>
      <c r="CT3218"/>
      <c r="CU3218"/>
      <c r="CV3218"/>
      <c r="CW3218"/>
      <c r="CX3218"/>
      <c r="CY3218"/>
      <c r="CZ3218"/>
      <c r="DA3218"/>
      <c r="DB3218"/>
      <c r="DC3218"/>
      <c r="DD3218"/>
      <c r="DE3218"/>
      <c r="DF3218"/>
      <c r="DG3218"/>
      <c r="DH3218"/>
      <c r="DI3218"/>
      <c r="DJ3218"/>
      <c r="DK3218"/>
      <c r="DL3218"/>
      <c r="DM3218"/>
      <c r="DN3218"/>
      <c r="DO3218"/>
      <c r="DP3218"/>
      <c r="DQ3218"/>
      <c r="DR3218"/>
      <c r="DS3218"/>
      <c r="DT3218"/>
      <c r="DU3218"/>
      <c r="DV3218"/>
      <c r="DW3218"/>
      <c r="DX3218"/>
      <c r="DY3218"/>
      <c r="DZ3218"/>
      <c r="EA3218"/>
      <c r="EB3218"/>
      <c r="EC3218"/>
      <c r="ED3218"/>
      <c r="EE3218"/>
      <c r="EF3218"/>
      <c r="EG3218"/>
      <c r="EH3218"/>
      <c r="EI3218"/>
      <c r="EJ3218"/>
      <c r="EK3218"/>
      <c r="EL3218"/>
      <c r="EM3218"/>
      <c r="EN3218"/>
      <c r="EO3218"/>
      <c r="EP3218"/>
      <c r="EQ3218"/>
      <c r="ER3218"/>
      <c r="ES3218"/>
      <c r="ET3218"/>
      <c r="EU3218"/>
      <c r="EV3218"/>
      <c r="EW3218"/>
      <c r="EX3218"/>
      <c r="EY3218"/>
      <c r="EZ3218"/>
      <c r="FA3218"/>
      <c r="FB3218"/>
      <c r="FC3218"/>
      <c r="FD3218"/>
      <c r="FE3218"/>
      <c r="FF3218"/>
      <c r="FG3218"/>
      <c r="FH3218"/>
      <c r="FI3218"/>
      <c r="FJ3218"/>
      <c r="FK3218"/>
      <c r="FL3218"/>
      <c r="FM3218"/>
      <c r="FN3218"/>
      <c r="FO3218"/>
      <c r="FP3218"/>
      <c r="FQ3218"/>
      <c r="FR3218"/>
      <c r="FS3218"/>
      <c r="FT3218"/>
      <c r="FU3218"/>
      <c r="FV3218"/>
      <c r="FW3218"/>
      <c r="FX3218"/>
      <c r="FY3218"/>
      <c r="FZ3218"/>
      <c r="GA3218"/>
      <c r="GB3218"/>
      <c r="GC3218"/>
      <c r="GD3218"/>
      <c r="GE3218"/>
      <c r="GF3218"/>
      <c r="GG3218"/>
      <c r="GH3218"/>
      <c r="GI3218"/>
      <c r="GJ3218"/>
      <c r="GK3218"/>
      <c r="GL3218"/>
      <c r="GM3218"/>
      <c r="GN3218"/>
      <c r="GO3218"/>
      <c r="GP3218"/>
      <c r="GQ3218"/>
      <c r="GR3218"/>
      <c r="GS3218"/>
      <c r="GT3218"/>
      <c r="GU3218"/>
      <c r="GV3218"/>
      <c r="GW3218"/>
      <c r="GX3218"/>
      <c r="GY3218"/>
      <c r="GZ3218"/>
      <c r="HA3218"/>
      <c r="HB3218"/>
      <c r="HC3218"/>
      <c r="HD3218"/>
      <c r="HE3218"/>
      <c r="HF3218"/>
      <c r="HG3218"/>
      <c r="HH3218"/>
      <c r="HI3218"/>
      <c r="HJ3218"/>
      <c r="HK3218"/>
      <c r="HL3218"/>
      <c r="HM3218"/>
      <c r="HN3218"/>
      <c r="HO3218"/>
      <c r="HP3218"/>
      <c r="HQ3218"/>
      <c r="HR3218"/>
      <c r="HS3218"/>
      <c r="HT3218"/>
      <c r="HU3218"/>
      <c r="HV3218"/>
      <c r="HW3218"/>
      <c r="HX3218"/>
      <c r="HY3218"/>
      <c r="HZ3218"/>
      <c r="IA3218"/>
      <c r="IB3218"/>
      <c r="IC3218"/>
      <c r="ID3218"/>
      <c r="IE3218"/>
      <c r="IF3218"/>
      <c r="IG3218"/>
      <c r="IH3218"/>
      <c r="II3218"/>
      <c r="IJ3218"/>
      <c r="IK3218"/>
      <c r="IL3218"/>
      <c r="IM3218"/>
      <c r="IN3218"/>
      <c r="IO3218"/>
      <c r="IP3218"/>
      <c r="IQ3218"/>
      <c r="IR3218"/>
      <c r="IS3218"/>
      <c r="IT3218"/>
      <c r="IU3218"/>
      <c r="IV3218"/>
    </row>
    <row r="3219" spans="1:256" s="320" customFormat="1" ht="12.5">
      <c r="A3219" s="305"/>
      <c r="B3219" s="65">
        <v>1</v>
      </c>
      <c r="C3219" s="66">
        <f>IF(E3219="A",4,IF(E3219="B",3,IF(E3219="C",2,IF(E3219="D",1,0))))</f>
        <v>3</v>
      </c>
      <c r="D3219" s="99" t="s">
        <v>99</v>
      </c>
      <c r="E3219" s="76" t="s">
        <v>87</v>
      </c>
      <c r="F3219" s="77" t="s">
        <v>90</v>
      </c>
      <c r="G3219" s="78"/>
      <c r="H3219" s="96" t="s">
        <v>129</v>
      </c>
      <c r="I3219" s="107" t="s">
        <v>3817</v>
      </c>
      <c r="J3219" s="81" t="s">
        <v>6111</v>
      </c>
      <c r="K3219" s="72"/>
      <c r="L3219" s="72"/>
      <c r="M3219" s="72"/>
      <c r="N3219" s="72"/>
      <c r="O3219" s="72"/>
      <c r="P3219" s="72"/>
      <c r="Q3219" s="833"/>
      <c r="R3219" s="102"/>
      <c r="S3219" s="73"/>
      <c r="T3219" s="102"/>
      <c r="U3219" s="103"/>
      <c r="V3219" s="104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  <c r="BH3219"/>
      <c r="BI3219"/>
      <c r="BJ3219"/>
      <c r="BK3219"/>
      <c r="BL3219"/>
      <c r="BM3219"/>
      <c r="BN3219"/>
      <c r="BO3219"/>
      <c r="BP3219"/>
      <c r="BQ3219"/>
      <c r="BR3219"/>
      <c r="BS3219"/>
      <c r="BT3219"/>
      <c r="BU3219"/>
      <c r="BV3219"/>
      <c r="BW3219"/>
      <c r="BX3219"/>
      <c r="BY3219"/>
      <c r="BZ3219"/>
      <c r="CA3219"/>
      <c r="CB3219"/>
      <c r="CC3219"/>
      <c r="CD3219"/>
      <c r="CE3219"/>
      <c r="CF3219"/>
      <c r="CG3219"/>
      <c r="CH3219"/>
      <c r="CI3219"/>
      <c r="CJ3219"/>
      <c r="CK3219"/>
      <c r="CL3219"/>
      <c r="CM3219"/>
      <c r="CN3219"/>
      <c r="CO3219"/>
      <c r="CP3219"/>
      <c r="CQ3219"/>
      <c r="CR3219"/>
      <c r="CS3219"/>
      <c r="CT3219"/>
      <c r="CU3219"/>
      <c r="CV3219"/>
      <c r="CW3219"/>
      <c r="CX3219"/>
      <c r="CY3219"/>
      <c r="CZ3219"/>
      <c r="DA3219"/>
      <c r="DB3219"/>
      <c r="DC3219"/>
      <c r="DD3219"/>
      <c r="DE3219"/>
      <c r="DF3219"/>
      <c r="DG3219"/>
      <c r="DH3219"/>
      <c r="DI3219"/>
      <c r="DJ3219"/>
      <c r="DK3219"/>
      <c r="DL3219"/>
      <c r="DM3219"/>
      <c r="DN3219"/>
      <c r="DO3219"/>
      <c r="DP3219"/>
      <c r="DQ3219"/>
      <c r="DR3219"/>
      <c r="DS3219"/>
      <c r="DT3219"/>
      <c r="DU3219"/>
      <c r="DV3219"/>
      <c r="DW3219"/>
      <c r="DX3219"/>
      <c r="DY3219"/>
      <c r="DZ3219"/>
      <c r="EA3219"/>
      <c r="EB3219"/>
      <c r="EC3219"/>
      <c r="ED3219"/>
      <c r="EE3219"/>
      <c r="EF3219"/>
      <c r="EG3219"/>
      <c r="EH3219"/>
      <c r="EI3219"/>
      <c r="EJ3219"/>
      <c r="EK3219"/>
      <c r="EL3219"/>
      <c r="EM3219"/>
      <c r="EN3219"/>
      <c r="EO3219"/>
      <c r="EP3219"/>
      <c r="EQ3219"/>
      <c r="ER3219"/>
      <c r="ES3219"/>
      <c r="ET3219"/>
      <c r="EU3219"/>
      <c r="EV3219"/>
      <c r="EW3219"/>
      <c r="EX3219"/>
      <c r="EY3219"/>
      <c r="EZ3219"/>
      <c r="FA3219"/>
      <c r="FB3219"/>
      <c r="FC3219"/>
      <c r="FD3219"/>
      <c r="FE3219"/>
      <c r="FF3219"/>
      <c r="FG3219"/>
      <c r="FH3219"/>
      <c r="FI3219"/>
      <c r="FJ3219"/>
      <c r="FK3219"/>
      <c r="FL3219"/>
      <c r="FM3219"/>
      <c r="FN3219"/>
      <c r="FO3219"/>
      <c r="FP3219"/>
      <c r="FQ3219"/>
      <c r="FR3219"/>
      <c r="FS3219"/>
      <c r="FT3219"/>
      <c r="FU3219"/>
      <c r="FV3219"/>
      <c r="FW3219"/>
      <c r="FX3219"/>
      <c r="FY3219"/>
      <c r="FZ3219"/>
      <c r="GA3219"/>
      <c r="GB3219"/>
      <c r="GC3219"/>
      <c r="GD3219"/>
      <c r="GE3219"/>
      <c r="GF3219"/>
      <c r="GG3219"/>
      <c r="GH3219"/>
      <c r="GI3219"/>
      <c r="GJ3219"/>
      <c r="GK3219"/>
      <c r="GL3219"/>
      <c r="GM3219"/>
      <c r="GN3219"/>
      <c r="GO3219"/>
      <c r="GP3219"/>
      <c r="GQ3219"/>
      <c r="GR3219"/>
      <c r="GS3219"/>
      <c r="GT3219"/>
      <c r="GU3219"/>
      <c r="GV3219"/>
      <c r="GW3219"/>
      <c r="GX3219"/>
      <c r="GY3219"/>
      <c r="GZ3219"/>
      <c r="HA3219"/>
      <c r="HB3219"/>
      <c r="HC3219"/>
      <c r="HD3219"/>
      <c r="HE3219"/>
      <c r="HF3219"/>
      <c r="HG3219"/>
      <c r="HH3219"/>
      <c r="HI3219"/>
      <c r="HJ3219"/>
      <c r="HK3219"/>
      <c r="HL3219"/>
      <c r="HM3219"/>
      <c r="HN3219"/>
      <c r="HO3219"/>
      <c r="HP3219"/>
      <c r="HQ3219"/>
      <c r="HR3219"/>
      <c r="HS3219"/>
      <c r="HT3219"/>
      <c r="HU3219"/>
      <c r="HV3219"/>
      <c r="HW3219"/>
      <c r="HX3219"/>
      <c r="HY3219"/>
      <c r="HZ3219"/>
      <c r="IA3219"/>
      <c r="IB3219"/>
      <c r="IC3219"/>
      <c r="ID3219"/>
      <c r="IE3219"/>
      <c r="IF3219"/>
      <c r="IG3219"/>
      <c r="IH3219"/>
      <c r="II3219"/>
      <c r="IJ3219"/>
      <c r="IK3219"/>
      <c r="IL3219"/>
      <c r="IM3219"/>
      <c r="IN3219"/>
      <c r="IO3219"/>
      <c r="IP3219"/>
      <c r="IQ3219"/>
      <c r="IR3219"/>
      <c r="IS3219"/>
      <c r="IT3219"/>
      <c r="IU3219"/>
      <c r="IV3219"/>
    </row>
    <row r="3220" spans="1:256" ht="12.5">
      <c r="A3220" s="305"/>
      <c r="B3220" s="65">
        <v>1</v>
      </c>
      <c r="C3220" s="66">
        <f>IF(E3220="A",1,IF(E3220="B",1,0))</f>
        <v>1</v>
      </c>
      <c r="D3220" s="76" t="s">
        <v>87</v>
      </c>
      <c r="E3220" s="76" t="s">
        <v>68</v>
      </c>
      <c r="F3220" s="76" t="s">
        <v>68</v>
      </c>
      <c r="G3220" s="78"/>
      <c r="H3220" s="96" t="s">
        <v>90</v>
      </c>
      <c r="I3220" s="107" t="s">
        <v>3818</v>
      </c>
      <c r="J3220" s="81"/>
      <c r="K3220" s="72"/>
      <c r="L3220" s="72"/>
      <c r="M3220" s="72"/>
      <c r="N3220" s="72"/>
      <c r="O3220" s="72"/>
      <c r="P3220" s="72"/>
      <c r="Q3220" s="833"/>
      <c r="R3220" s="102"/>
      <c r="S3220" s="73"/>
      <c r="T3220" s="102"/>
      <c r="U3220" s="103"/>
      <c r="V3220" s="104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  <c r="BI3220"/>
      <c r="BJ3220"/>
      <c r="BK3220"/>
      <c r="BL3220"/>
      <c r="BM3220"/>
      <c r="BN3220"/>
      <c r="BO3220"/>
      <c r="BP3220"/>
      <c r="BQ3220"/>
      <c r="BR3220"/>
      <c r="BS3220"/>
      <c r="BT3220"/>
      <c r="BU3220"/>
      <c r="BV3220"/>
      <c r="BW3220"/>
      <c r="BX3220"/>
      <c r="BY3220"/>
      <c r="BZ3220"/>
      <c r="CA3220"/>
      <c r="CB3220"/>
      <c r="CC3220"/>
      <c r="CD3220"/>
      <c r="CE3220"/>
      <c r="CF3220"/>
      <c r="CG3220"/>
      <c r="CH3220"/>
      <c r="CI3220"/>
      <c r="CJ3220"/>
      <c r="CK3220"/>
      <c r="CL3220"/>
      <c r="CM3220"/>
      <c r="CN3220"/>
      <c r="CO3220"/>
      <c r="CP3220"/>
      <c r="CQ3220"/>
      <c r="CR3220"/>
      <c r="CS3220"/>
      <c r="CT3220"/>
      <c r="CU3220"/>
      <c r="CV3220"/>
      <c r="CW3220"/>
      <c r="CX3220"/>
      <c r="CY3220"/>
      <c r="CZ3220"/>
      <c r="DA3220"/>
      <c r="DB3220"/>
      <c r="DC3220"/>
      <c r="DD3220"/>
      <c r="DE3220"/>
      <c r="DF3220"/>
      <c r="DG3220"/>
      <c r="DH3220"/>
      <c r="DI3220"/>
      <c r="DJ3220"/>
      <c r="DK3220"/>
      <c r="DL3220"/>
      <c r="DM3220"/>
      <c r="DN3220"/>
      <c r="DO3220"/>
      <c r="DP3220"/>
      <c r="DQ3220"/>
      <c r="DR3220"/>
      <c r="DS3220"/>
      <c r="DT3220"/>
      <c r="DU3220"/>
      <c r="DV3220"/>
      <c r="DW3220"/>
      <c r="DX3220"/>
      <c r="DY3220"/>
      <c r="DZ3220"/>
      <c r="EA3220"/>
      <c r="EB3220"/>
      <c r="EC3220"/>
      <c r="ED3220"/>
      <c r="EE3220"/>
      <c r="EF3220"/>
      <c r="EG3220"/>
      <c r="EH3220"/>
      <c r="EI3220"/>
      <c r="EJ3220"/>
      <c r="EK3220"/>
      <c r="EL3220"/>
      <c r="EM3220"/>
      <c r="EN3220"/>
      <c r="EO3220"/>
      <c r="EP3220"/>
      <c r="EQ3220"/>
      <c r="ER3220"/>
      <c r="ES3220"/>
      <c r="ET3220"/>
      <c r="EU3220"/>
      <c r="EV3220"/>
      <c r="EW3220"/>
      <c r="EX3220"/>
      <c r="EY3220"/>
      <c r="EZ3220"/>
      <c r="FA3220"/>
      <c r="FB3220"/>
      <c r="FC3220"/>
      <c r="FD3220"/>
      <c r="FE3220"/>
      <c r="FF3220"/>
      <c r="FG3220"/>
      <c r="FH3220"/>
      <c r="FI3220"/>
      <c r="FJ3220"/>
      <c r="FK3220"/>
      <c r="FL3220"/>
      <c r="FM3220"/>
      <c r="FN3220"/>
      <c r="FO3220"/>
      <c r="FP3220"/>
      <c r="FQ3220"/>
      <c r="FR3220"/>
      <c r="FS3220"/>
      <c r="FT3220"/>
      <c r="FU3220"/>
      <c r="FV3220"/>
      <c r="FW3220"/>
      <c r="FX3220"/>
      <c r="FY3220"/>
      <c r="FZ3220"/>
      <c r="GA3220"/>
      <c r="GB3220"/>
      <c r="GC3220"/>
      <c r="GD3220"/>
      <c r="GE3220"/>
      <c r="GF3220"/>
      <c r="GG3220"/>
      <c r="GH3220"/>
      <c r="GI3220"/>
      <c r="GJ3220"/>
      <c r="GK3220"/>
      <c r="GL3220"/>
      <c r="GM3220"/>
      <c r="GN3220"/>
      <c r="GO3220"/>
      <c r="GP3220"/>
      <c r="GQ3220"/>
      <c r="GR3220"/>
      <c r="GS3220"/>
      <c r="GT3220"/>
      <c r="GU3220"/>
      <c r="GV3220"/>
      <c r="GW3220"/>
      <c r="GX3220"/>
      <c r="GY3220"/>
      <c r="GZ3220"/>
      <c r="HA3220"/>
      <c r="HB3220"/>
      <c r="HC3220"/>
      <c r="HD3220"/>
      <c r="HE3220"/>
      <c r="HF3220"/>
      <c r="HG3220"/>
      <c r="HH3220"/>
      <c r="HI3220"/>
      <c r="HJ3220"/>
      <c r="HK3220"/>
      <c r="HL3220"/>
      <c r="HM3220"/>
      <c r="HN3220"/>
      <c r="HO3220"/>
      <c r="HP3220"/>
      <c r="HQ3220"/>
      <c r="HR3220"/>
      <c r="HS3220"/>
      <c r="HT3220"/>
      <c r="HU3220"/>
      <c r="HV3220"/>
      <c r="HW3220"/>
      <c r="HX3220"/>
      <c r="HY3220"/>
      <c r="HZ3220"/>
      <c r="IA3220"/>
      <c r="IB3220"/>
      <c r="IC3220"/>
      <c r="ID3220"/>
      <c r="IE3220"/>
      <c r="IF3220"/>
      <c r="IG3220"/>
      <c r="IH3220"/>
      <c r="II3220"/>
      <c r="IJ3220"/>
      <c r="IK3220"/>
      <c r="IL3220"/>
      <c r="IM3220"/>
      <c r="IN3220"/>
      <c r="IO3220"/>
      <c r="IP3220"/>
      <c r="IQ3220"/>
      <c r="IR3220"/>
      <c r="IS3220"/>
      <c r="IT3220"/>
      <c r="IU3220"/>
      <c r="IV3220"/>
    </row>
    <row r="3221" spans="1:256" ht="12.5">
      <c r="A3221" s="305"/>
      <c r="B3221" s="65">
        <v>1</v>
      </c>
      <c r="C3221" s="66">
        <f>IF(E3221="A",1,IF(E3221="B",1,0))</f>
        <v>0</v>
      </c>
      <c r="D3221" s="76" t="s">
        <v>68</v>
      </c>
      <c r="E3221" s="77" t="s">
        <v>90</v>
      </c>
      <c r="F3221" s="76" t="s">
        <v>87</v>
      </c>
      <c r="G3221" s="78"/>
      <c r="H3221" s="100" t="s">
        <v>101</v>
      </c>
      <c r="I3221" s="101" t="s">
        <v>1060</v>
      </c>
      <c r="J3221" s="81" t="s">
        <v>7</v>
      </c>
      <c r="K3221" s="72"/>
      <c r="L3221" s="72"/>
      <c r="M3221" s="72"/>
      <c r="N3221" s="72"/>
      <c r="O3221" s="72"/>
      <c r="P3221" s="72"/>
      <c r="Q3221" s="833"/>
      <c r="R3221" s="102"/>
      <c r="S3221" s="73"/>
      <c r="T3221" s="102"/>
      <c r="U3221" s="103"/>
      <c r="V3221" s="104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  <c r="BH3221"/>
      <c r="BI3221"/>
      <c r="BJ3221"/>
      <c r="BK3221"/>
      <c r="BL3221"/>
      <c r="BM3221"/>
      <c r="BN3221"/>
      <c r="BO3221"/>
      <c r="BP3221"/>
      <c r="BQ3221"/>
      <c r="BR3221"/>
      <c r="BS3221"/>
      <c r="BT3221"/>
      <c r="BU3221"/>
      <c r="BV3221"/>
      <c r="BW3221"/>
      <c r="BX3221"/>
      <c r="BY3221"/>
      <c r="BZ3221"/>
      <c r="CA3221"/>
      <c r="CB3221"/>
      <c r="CC3221"/>
      <c r="CD3221"/>
      <c r="CE3221"/>
      <c r="CF3221"/>
      <c r="CG3221"/>
      <c r="CH3221"/>
      <c r="CI3221"/>
      <c r="CJ3221"/>
      <c r="CK3221"/>
      <c r="CL3221"/>
      <c r="CM3221"/>
      <c r="CN3221"/>
      <c r="CO3221"/>
      <c r="CP3221"/>
      <c r="CQ3221"/>
      <c r="CR3221"/>
      <c r="CS3221"/>
      <c r="CT3221"/>
      <c r="CU3221"/>
      <c r="CV3221"/>
      <c r="CW3221"/>
      <c r="CX3221"/>
      <c r="CY3221"/>
      <c r="CZ3221"/>
      <c r="DA3221"/>
      <c r="DB3221"/>
      <c r="DC3221"/>
      <c r="DD3221"/>
      <c r="DE3221"/>
      <c r="DF3221"/>
      <c r="DG3221"/>
      <c r="DH3221"/>
      <c r="DI3221"/>
      <c r="DJ3221"/>
      <c r="DK3221"/>
      <c r="DL3221"/>
      <c r="DM3221"/>
      <c r="DN3221"/>
      <c r="DO3221"/>
      <c r="DP3221"/>
      <c r="DQ3221"/>
      <c r="DR3221"/>
      <c r="DS3221"/>
      <c r="DT3221"/>
      <c r="DU3221"/>
      <c r="DV3221"/>
      <c r="DW3221"/>
      <c r="DX3221"/>
      <c r="DY3221"/>
      <c r="DZ3221"/>
      <c r="EA3221"/>
      <c r="EB3221"/>
      <c r="EC3221"/>
      <c r="ED3221"/>
      <c r="EE3221"/>
      <c r="EF3221"/>
      <c r="EG3221"/>
      <c r="EH3221"/>
      <c r="EI3221"/>
      <c r="EJ3221"/>
      <c r="EK3221"/>
      <c r="EL3221"/>
      <c r="EM3221"/>
      <c r="EN3221"/>
      <c r="EO3221"/>
      <c r="EP3221"/>
      <c r="EQ3221"/>
      <c r="ER3221"/>
      <c r="ES3221"/>
      <c r="ET3221"/>
      <c r="EU3221"/>
      <c r="EV3221"/>
      <c r="EW3221"/>
      <c r="EX3221"/>
      <c r="EY3221"/>
      <c r="EZ3221"/>
      <c r="FA3221"/>
      <c r="FB3221"/>
      <c r="FC3221"/>
      <c r="FD3221"/>
      <c r="FE3221"/>
      <c r="FF3221"/>
      <c r="FG3221"/>
      <c r="FH3221"/>
      <c r="FI3221"/>
      <c r="FJ3221"/>
      <c r="FK3221"/>
      <c r="FL3221"/>
      <c r="FM3221"/>
      <c r="FN3221"/>
      <c r="FO3221"/>
      <c r="FP3221"/>
      <c r="FQ3221"/>
      <c r="FR3221"/>
      <c r="FS3221"/>
      <c r="FT3221"/>
      <c r="FU3221"/>
      <c r="FV3221"/>
      <c r="FW3221"/>
      <c r="FX3221"/>
      <c r="FY3221"/>
      <c r="FZ3221"/>
      <c r="GA3221"/>
      <c r="GB3221"/>
      <c r="GC3221"/>
      <c r="GD3221"/>
      <c r="GE3221"/>
      <c r="GF3221"/>
      <c r="GG3221"/>
      <c r="GH3221"/>
      <c r="GI3221"/>
      <c r="GJ3221"/>
      <c r="GK3221"/>
      <c r="GL3221"/>
      <c r="GM3221"/>
      <c r="GN3221"/>
      <c r="GO3221"/>
      <c r="GP3221"/>
      <c r="GQ3221"/>
      <c r="GR3221"/>
      <c r="GS3221"/>
      <c r="GT3221"/>
      <c r="GU3221"/>
      <c r="GV3221"/>
      <c r="GW3221"/>
      <c r="GX3221"/>
      <c r="GY3221"/>
      <c r="GZ3221"/>
      <c r="HA3221"/>
      <c r="HB3221"/>
      <c r="HC3221"/>
      <c r="HD3221"/>
      <c r="HE3221"/>
      <c r="HF3221"/>
      <c r="HG3221"/>
      <c r="HH3221"/>
      <c r="HI3221"/>
      <c r="HJ3221"/>
      <c r="HK3221"/>
      <c r="HL3221"/>
      <c r="HM3221"/>
      <c r="HN3221"/>
      <c r="HO3221"/>
      <c r="HP3221"/>
      <c r="HQ3221"/>
      <c r="HR3221"/>
      <c r="HS3221"/>
      <c r="HT3221"/>
      <c r="HU3221"/>
      <c r="HV3221"/>
      <c r="HW3221"/>
      <c r="HX3221"/>
      <c r="HY3221"/>
      <c r="HZ3221"/>
      <c r="IA3221"/>
      <c r="IB3221"/>
      <c r="IC3221"/>
      <c r="ID3221"/>
      <c r="IE3221"/>
      <c r="IF3221"/>
      <c r="IG3221"/>
      <c r="IH3221"/>
      <c r="II3221"/>
      <c r="IJ3221"/>
      <c r="IK3221"/>
      <c r="IL3221"/>
      <c r="IM3221"/>
      <c r="IN3221"/>
      <c r="IO3221"/>
      <c r="IP3221"/>
      <c r="IQ3221"/>
      <c r="IR3221"/>
      <c r="IS3221"/>
      <c r="IT3221"/>
      <c r="IU3221"/>
      <c r="IV3221"/>
    </row>
    <row r="3222" spans="1:256" s="325" customFormat="1" ht="12" customHeight="1">
      <c r="A3222" s="305"/>
      <c r="B3222" s="65">
        <v>1</v>
      </c>
      <c r="C3222" s="739">
        <v>2</v>
      </c>
      <c r="D3222" s="77" t="s">
        <v>90</v>
      </c>
      <c r="E3222" s="77" t="s">
        <v>90</v>
      </c>
      <c r="F3222" s="99" t="s">
        <v>70</v>
      </c>
      <c r="G3222" s="78"/>
      <c r="H3222" s="100" t="s">
        <v>126</v>
      </c>
      <c r="I3222" s="101" t="s">
        <v>5820</v>
      </c>
      <c r="J3222" s="81" t="s">
        <v>1056</v>
      </c>
      <c r="K3222" s="72"/>
      <c r="L3222" s="72"/>
      <c r="M3222" s="72"/>
      <c r="N3222" s="72"/>
      <c r="O3222" s="72"/>
      <c r="P3222" s="72"/>
      <c r="Q3222" s="833"/>
      <c r="R3222" s="102"/>
      <c r="S3222" s="73"/>
      <c r="T3222" s="102"/>
      <c r="U3222" s="103"/>
      <c r="V3222" s="104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  <c r="BH3222"/>
      <c r="BI3222"/>
      <c r="BJ3222"/>
      <c r="BK3222"/>
      <c r="BL3222"/>
      <c r="BM3222"/>
      <c r="BN3222"/>
      <c r="BO3222"/>
      <c r="BP3222"/>
      <c r="BQ3222"/>
      <c r="BR3222"/>
      <c r="BS3222"/>
      <c r="BT3222"/>
      <c r="BU3222"/>
      <c r="BV3222"/>
      <c r="BW3222"/>
      <c r="BX3222"/>
      <c r="BY3222"/>
      <c r="BZ3222"/>
      <c r="CA3222"/>
      <c r="CB3222"/>
      <c r="CC3222"/>
      <c r="CD3222"/>
      <c r="CE3222"/>
      <c r="CF3222"/>
      <c r="CG3222"/>
      <c r="CH3222"/>
      <c r="CI3222"/>
      <c r="CJ3222"/>
      <c r="CK3222"/>
      <c r="CL3222"/>
      <c r="CM3222"/>
      <c r="CN3222"/>
      <c r="CO3222"/>
      <c r="CP3222"/>
      <c r="CQ3222"/>
      <c r="CR3222"/>
      <c r="CS3222"/>
      <c r="CT3222"/>
      <c r="CU3222"/>
      <c r="CV3222"/>
      <c r="CW3222"/>
      <c r="CX3222"/>
      <c r="CY3222"/>
      <c r="CZ3222"/>
      <c r="DA3222"/>
      <c r="DB3222"/>
      <c r="DC3222"/>
      <c r="DD3222"/>
      <c r="DE3222"/>
      <c r="DF3222"/>
      <c r="DG3222"/>
      <c r="DH3222"/>
      <c r="DI3222"/>
      <c r="DJ3222"/>
      <c r="DK3222"/>
      <c r="DL3222"/>
      <c r="DM3222"/>
      <c r="DN3222"/>
      <c r="DO3222"/>
      <c r="DP3222"/>
      <c r="DQ3222"/>
      <c r="DR3222"/>
      <c r="DS3222"/>
      <c r="DT3222"/>
      <c r="DU3222"/>
      <c r="DV3222"/>
      <c r="DW3222"/>
      <c r="DX3222"/>
      <c r="DY3222"/>
      <c r="DZ3222"/>
      <c r="EA3222"/>
      <c r="EB3222"/>
      <c r="EC3222"/>
      <c r="ED3222"/>
      <c r="EE3222"/>
      <c r="EF3222"/>
      <c r="EG3222"/>
      <c r="EH3222"/>
      <c r="EI3222"/>
      <c r="EJ3222"/>
      <c r="EK3222"/>
      <c r="EL3222"/>
      <c r="EM3222"/>
      <c r="EN3222"/>
      <c r="EO3222"/>
      <c r="EP3222"/>
      <c r="EQ3222"/>
      <c r="ER3222"/>
      <c r="ES3222"/>
      <c r="ET3222"/>
      <c r="EU3222"/>
      <c r="EV3222"/>
      <c r="EW3222"/>
      <c r="EX3222"/>
      <c r="EY3222"/>
      <c r="EZ3222"/>
      <c r="FA3222"/>
      <c r="FB3222"/>
      <c r="FC3222"/>
      <c r="FD3222"/>
      <c r="FE3222"/>
      <c r="FF3222"/>
      <c r="FG3222"/>
      <c r="FH3222"/>
      <c r="FI3222"/>
      <c r="FJ3222"/>
      <c r="FK3222"/>
      <c r="FL3222"/>
      <c r="FM3222"/>
      <c r="FN3222"/>
      <c r="FO3222"/>
      <c r="FP3222"/>
      <c r="FQ3222"/>
      <c r="FR3222"/>
      <c r="FS3222"/>
      <c r="FT3222"/>
      <c r="FU3222"/>
      <c r="FV3222"/>
      <c r="FW3222"/>
      <c r="FX3222"/>
      <c r="FY3222"/>
      <c r="FZ3222"/>
      <c r="GA3222"/>
      <c r="GB3222"/>
      <c r="GC3222"/>
      <c r="GD3222"/>
      <c r="GE3222"/>
      <c r="GF3222"/>
      <c r="GG3222"/>
      <c r="GH3222"/>
      <c r="GI3222"/>
      <c r="GJ3222"/>
      <c r="GK3222"/>
      <c r="GL3222"/>
      <c r="GM3222"/>
      <c r="GN3222"/>
      <c r="GO3222"/>
      <c r="GP3222"/>
      <c r="GQ3222"/>
      <c r="GR3222"/>
      <c r="GS3222"/>
      <c r="GT3222"/>
      <c r="GU3222"/>
      <c r="GV3222"/>
      <c r="GW3222"/>
      <c r="GX3222"/>
      <c r="GY3222"/>
      <c r="GZ3222"/>
      <c r="HA3222"/>
      <c r="HB3222"/>
      <c r="HC3222"/>
      <c r="HD3222"/>
      <c r="HE3222"/>
      <c r="HF3222"/>
      <c r="HG3222"/>
      <c r="HH3222"/>
      <c r="HI3222"/>
      <c r="HJ3222"/>
      <c r="HK3222"/>
      <c r="HL3222"/>
      <c r="HM3222"/>
      <c r="HN3222"/>
      <c r="HO3222"/>
      <c r="HP3222"/>
      <c r="HQ3222"/>
      <c r="HR3222"/>
      <c r="HS3222"/>
      <c r="HT3222"/>
      <c r="HU3222"/>
      <c r="HV3222"/>
      <c r="HW3222"/>
      <c r="HX3222"/>
      <c r="HY3222"/>
      <c r="HZ3222"/>
      <c r="IA3222"/>
      <c r="IB3222"/>
      <c r="IC3222"/>
      <c r="ID3222"/>
      <c r="IE3222"/>
      <c r="IF3222"/>
      <c r="IG3222"/>
      <c r="IH3222"/>
      <c r="II3222"/>
      <c r="IJ3222"/>
      <c r="IK3222"/>
      <c r="IL3222"/>
      <c r="IM3222"/>
      <c r="IN3222"/>
      <c r="IO3222"/>
      <c r="IP3222"/>
      <c r="IQ3222"/>
      <c r="IR3222"/>
      <c r="IS3222"/>
      <c r="IT3222"/>
      <c r="IU3222"/>
      <c r="IV3222"/>
    </row>
    <row r="3223" spans="1:256" s="325" customFormat="1" ht="12" customHeight="1">
      <c r="A3223" s="217"/>
      <c r="B3223" s="65">
        <v>1</v>
      </c>
      <c r="C3223" s="66">
        <f>IF(E3223="A",4,IF(E3223="B",3,IF(E3223="C",2,IF(E3223="D",1,0))))</f>
        <v>3</v>
      </c>
      <c r="D3223" s="76" t="s">
        <v>68</v>
      </c>
      <c r="E3223" s="76" t="s">
        <v>87</v>
      </c>
      <c r="F3223" s="76" t="s">
        <v>87</v>
      </c>
      <c r="G3223" s="78"/>
      <c r="H3223" s="96" t="s">
        <v>88</v>
      </c>
      <c r="I3223" s="107" t="s">
        <v>3819</v>
      </c>
      <c r="J3223" s="81" t="s">
        <v>17</v>
      </c>
      <c r="K3223" s="72"/>
      <c r="L3223" s="72"/>
      <c r="M3223" s="72"/>
      <c r="N3223" s="72"/>
      <c r="O3223" s="72"/>
      <c r="P3223" s="72"/>
      <c r="Q3223" s="833"/>
      <c r="R3223" s="102"/>
      <c r="S3223" s="73"/>
      <c r="T3223" s="102"/>
      <c r="U3223" s="103"/>
      <c r="V3223" s="104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  <c r="BH3223"/>
      <c r="BI3223"/>
      <c r="BJ3223"/>
      <c r="BK3223"/>
      <c r="BL3223"/>
      <c r="BM3223"/>
      <c r="BN3223"/>
      <c r="BO3223"/>
      <c r="BP3223"/>
      <c r="BQ3223"/>
      <c r="BR3223"/>
      <c r="BS3223"/>
      <c r="BT3223"/>
      <c r="BU3223"/>
      <c r="BV3223"/>
      <c r="BW3223"/>
      <c r="BX3223"/>
      <c r="BY3223"/>
      <c r="BZ3223"/>
      <c r="CA3223"/>
      <c r="CB3223"/>
      <c r="CC3223"/>
      <c r="CD3223"/>
      <c r="CE3223"/>
      <c r="CF3223"/>
      <c r="CG3223"/>
      <c r="CH3223"/>
      <c r="CI3223"/>
      <c r="CJ3223"/>
      <c r="CK3223"/>
      <c r="CL3223"/>
      <c r="CM3223"/>
      <c r="CN3223"/>
      <c r="CO3223"/>
      <c r="CP3223"/>
      <c r="CQ3223"/>
      <c r="CR3223"/>
      <c r="CS3223"/>
      <c r="CT3223"/>
      <c r="CU3223"/>
      <c r="CV3223"/>
      <c r="CW3223"/>
      <c r="CX3223"/>
      <c r="CY3223"/>
      <c r="CZ3223"/>
      <c r="DA3223"/>
      <c r="DB3223"/>
      <c r="DC3223"/>
      <c r="DD3223"/>
      <c r="DE3223"/>
      <c r="DF3223"/>
      <c r="DG3223"/>
      <c r="DH3223"/>
      <c r="DI3223"/>
      <c r="DJ3223"/>
      <c r="DK3223"/>
      <c r="DL3223"/>
      <c r="DM3223"/>
      <c r="DN3223"/>
      <c r="DO3223"/>
      <c r="DP3223"/>
      <c r="DQ3223"/>
      <c r="DR3223"/>
      <c r="DS3223"/>
      <c r="DT3223"/>
      <c r="DU3223"/>
      <c r="DV3223"/>
      <c r="DW3223"/>
      <c r="DX3223"/>
      <c r="DY3223"/>
      <c r="DZ3223"/>
      <c r="EA3223"/>
      <c r="EB3223"/>
      <c r="EC3223"/>
      <c r="ED3223"/>
      <c r="EE3223"/>
      <c r="EF3223"/>
      <c r="EG3223"/>
      <c r="EH3223"/>
      <c r="EI3223"/>
      <c r="EJ3223"/>
      <c r="EK3223"/>
      <c r="EL3223"/>
      <c r="EM3223"/>
      <c r="EN3223"/>
      <c r="EO3223"/>
      <c r="EP3223"/>
      <c r="EQ3223"/>
      <c r="ER3223"/>
      <c r="ES3223"/>
      <c r="ET3223"/>
      <c r="EU3223"/>
      <c r="EV3223"/>
      <c r="EW3223"/>
      <c r="EX3223"/>
      <c r="EY3223"/>
      <c r="EZ3223"/>
      <c r="FA3223"/>
      <c r="FB3223"/>
      <c r="FC3223"/>
      <c r="FD3223"/>
      <c r="FE3223"/>
      <c r="FF3223"/>
      <c r="FG3223"/>
      <c r="FH3223"/>
      <c r="FI3223"/>
      <c r="FJ3223"/>
      <c r="FK3223"/>
      <c r="FL3223"/>
      <c r="FM3223"/>
      <c r="FN3223"/>
      <c r="FO3223"/>
      <c r="FP3223"/>
      <c r="FQ3223"/>
      <c r="FR3223"/>
      <c r="FS3223"/>
      <c r="FT3223"/>
      <c r="FU3223"/>
      <c r="FV3223"/>
      <c r="FW3223"/>
      <c r="FX3223"/>
      <c r="FY3223"/>
      <c r="FZ3223"/>
      <c r="GA3223"/>
      <c r="GB3223"/>
      <c r="GC3223"/>
      <c r="GD3223"/>
      <c r="GE3223"/>
      <c r="GF3223"/>
      <c r="GG3223"/>
      <c r="GH3223"/>
      <c r="GI3223"/>
      <c r="GJ3223"/>
      <c r="GK3223"/>
      <c r="GL3223"/>
      <c r="GM3223"/>
      <c r="GN3223"/>
      <c r="GO3223"/>
      <c r="GP3223"/>
      <c r="GQ3223"/>
      <c r="GR3223"/>
      <c r="GS3223"/>
      <c r="GT3223"/>
      <c r="GU3223"/>
      <c r="GV3223"/>
      <c r="GW3223"/>
      <c r="GX3223"/>
      <c r="GY3223"/>
      <c r="GZ3223"/>
      <c r="HA3223"/>
      <c r="HB3223"/>
      <c r="HC3223"/>
      <c r="HD3223"/>
      <c r="HE3223"/>
      <c r="HF3223"/>
      <c r="HG3223"/>
      <c r="HH3223"/>
      <c r="HI3223"/>
      <c r="HJ3223"/>
      <c r="HK3223"/>
      <c r="HL3223"/>
      <c r="HM3223"/>
      <c r="HN3223"/>
      <c r="HO3223"/>
      <c r="HP3223"/>
      <c r="HQ3223"/>
      <c r="HR3223"/>
      <c r="HS3223"/>
      <c r="HT3223"/>
      <c r="HU3223"/>
      <c r="HV3223"/>
      <c r="HW3223"/>
      <c r="HX3223"/>
      <c r="HY3223"/>
      <c r="HZ3223"/>
      <c r="IA3223"/>
      <c r="IB3223"/>
      <c r="IC3223"/>
      <c r="ID3223"/>
      <c r="IE3223"/>
      <c r="IF3223"/>
      <c r="IG3223"/>
      <c r="IH3223"/>
      <c r="II3223"/>
      <c r="IJ3223"/>
      <c r="IK3223"/>
      <c r="IL3223"/>
      <c r="IM3223"/>
      <c r="IN3223"/>
      <c r="IO3223"/>
      <c r="IP3223"/>
      <c r="IQ3223"/>
      <c r="IR3223"/>
      <c r="IS3223"/>
      <c r="IT3223"/>
      <c r="IU3223"/>
      <c r="IV3223"/>
    </row>
    <row r="3224" spans="1:256" s="365" customFormat="1" ht="12" customHeight="1">
      <c r="A3224" s="305"/>
      <c r="B3224" s="65">
        <v>1</v>
      </c>
      <c r="C3224" s="66">
        <f>IF(E3224="A",1,IF(E3224="B",1,0))</f>
        <v>0</v>
      </c>
      <c r="D3224" s="658" t="s">
        <v>68</v>
      </c>
      <c r="E3224" s="659" t="s">
        <v>90</v>
      </c>
      <c r="F3224" s="658" t="s">
        <v>68</v>
      </c>
      <c r="G3224" s="78"/>
      <c r="H3224" s="96" t="s">
        <v>119</v>
      </c>
      <c r="I3224" s="107" t="s">
        <v>3820</v>
      </c>
      <c r="J3224" s="81"/>
      <c r="K3224" s="72"/>
      <c r="L3224" s="72"/>
      <c r="M3224" s="72"/>
      <c r="N3224" s="72"/>
      <c r="O3224" s="72"/>
      <c r="P3224" s="72"/>
      <c r="Q3224" s="833"/>
      <c r="R3224" s="102"/>
      <c r="S3224" s="73"/>
      <c r="T3224" s="102"/>
      <c r="U3224" s="103"/>
      <c r="V3224" s="10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  <c r="BI3224"/>
      <c r="BJ3224"/>
      <c r="BK3224"/>
      <c r="BL3224"/>
      <c r="BM3224"/>
      <c r="BN3224"/>
      <c r="BO3224"/>
      <c r="BP3224"/>
      <c r="BQ3224"/>
      <c r="BR3224"/>
      <c r="BS3224"/>
      <c r="BT3224"/>
      <c r="BU3224"/>
      <c r="BV3224"/>
      <c r="BW3224"/>
      <c r="BX3224"/>
      <c r="BY3224"/>
      <c r="BZ3224"/>
      <c r="CA3224"/>
      <c r="CB3224"/>
      <c r="CC3224"/>
      <c r="CD3224"/>
      <c r="CE3224"/>
      <c r="CF3224"/>
      <c r="CG3224"/>
      <c r="CH3224"/>
      <c r="CI3224"/>
      <c r="CJ3224"/>
      <c r="CK3224"/>
      <c r="CL3224"/>
      <c r="CM3224"/>
      <c r="CN3224"/>
      <c r="CO3224"/>
      <c r="CP3224"/>
      <c r="CQ3224"/>
      <c r="CR3224"/>
      <c r="CS3224"/>
      <c r="CT3224"/>
      <c r="CU3224"/>
      <c r="CV3224"/>
      <c r="CW3224"/>
      <c r="CX3224"/>
      <c r="CY3224"/>
      <c r="CZ3224"/>
      <c r="DA3224"/>
      <c r="DB3224"/>
      <c r="DC3224"/>
      <c r="DD3224"/>
      <c r="DE3224"/>
      <c r="DF3224"/>
      <c r="DG3224"/>
      <c r="DH3224"/>
      <c r="DI3224"/>
      <c r="DJ3224"/>
      <c r="DK3224"/>
      <c r="DL3224"/>
      <c r="DM3224"/>
      <c r="DN3224"/>
      <c r="DO3224"/>
      <c r="DP3224"/>
      <c r="DQ3224"/>
      <c r="DR3224"/>
      <c r="DS3224"/>
      <c r="DT3224"/>
      <c r="DU3224"/>
      <c r="DV3224"/>
      <c r="DW3224"/>
      <c r="DX3224"/>
      <c r="DY3224"/>
      <c r="DZ3224"/>
      <c r="EA3224"/>
      <c r="EB3224"/>
      <c r="EC3224"/>
      <c r="ED3224"/>
      <c r="EE3224"/>
      <c r="EF3224"/>
      <c r="EG3224"/>
      <c r="EH3224"/>
      <c r="EI3224"/>
      <c r="EJ3224"/>
      <c r="EK3224"/>
      <c r="EL3224"/>
      <c r="EM3224"/>
      <c r="EN3224"/>
      <c r="EO3224"/>
      <c r="EP3224"/>
      <c r="EQ3224"/>
      <c r="ER3224"/>
      <c r="ES3224"/>
      <c r="ET3224"/>
      <c r="EU3224"/>
      <c r="EV3224"/>
      <c r="EW3224"/>
      <c r="EX3224"/>
      <c r="EY3224"/>
      <c r="EZ3224"/>
      <c r="FA3224"/>
      <c r="FB3224"/>
      <c r="FC3224"/>
      <c r="FD3224"/>
      <c r="FE3224"/>
      <c r="FF3224"/>
      <c r="FG3224"/>
      <c r="FH3224"/>
      <c r="FI3224"/>
      <c r="FJ3224"/>
      <c r="FK3224"/>
      <c r="FL3224"/>
      <c r="FM3224"/>
      <c r="FN3224"/>
      <c r="FO3224"/>
      <c r="FP3224"/>
      <c r="FQ3224"/>
      <c r="FR3224"/>
      <c r="FS3224"/>
      <c r="FT3224"/>
      <c r="FU3224"/>
      <c r="FV3224"/>
      <c r="FW3224"/>
      <c r="FX3224"/>
      <c r="FY3224"/>
      <c r="FZ3224"/>
      <c r="GA3224"/>
      <c r="GB3224"/>
      <c r="GC3224"/>
      <c r="GD3224"/>
      <c r="GE3224"/>
      <c r="GF3224"/>
      <c r="GG3224"/>
      <c r="GH3224"/>
      <c r="GI3224"/>
      <c r="GJ3224"/>
      <c r="GK3224"/>
      <c r="GL3224"/>
      <c r="GM3224"/>
      <c r="GN3224"/>
      <c r="GO3224"/>
      <c r="GP3224"/>
      <c r="GQ3224"/>
      <c r="GR3224"/>
      <c r="GS3224"/>
      <c r="GT3224"/>
      <c r="GU3224"/>
      <c r="GV3224"/>
      <c r="GW3224"/>
      <c r="GX3224"/>
      <c r="GY3224"/>
      <c r="GZ3224"/>
      <c r="HA3224"/>
      <c r="HB3224"/>
      <c r="HC3224"/>
      <c r="HD3224"/>
      <c r="HE3224"/>
      <c r="HF3224"/>
      <c r="HG3224"/>
      <c r="HH3224"/>
      <c r="HI3224"/>
      <c r="HJ3224"/>
      <c r="HK3224"/>
      <c r="HL3224"/>
      <c r="HM3224"/>
      <c r="HN3224"/>
      <c r="HO3224"/>
      <c r="HP3224"/>
      <c r="HQ3224"/>
      <c r="HR3224"/>
      <c r="HS3224"/>
      <c r="HT3224"/>
      <c r="HU3224"/>
      <c r="HV3224"/>
      <c r="HW3224"/>
      <c r="HX3224"/>
      <c r="HY3224"/>
      <c r="HZ3224"/>
      <c r="IA3224"/>
      <c r="IB3224"/>
      <c r="IC3224"/>
      <c r="ID3224"/>
      <c r="IE3224"/>
      <c r="IF3224"/>
      <c r="IG3224"/>
      <c r="IH3224"/>
      <c r="II3224"/>
      <c r="IJ3224"/>
      <c r="IK3224"/>
      <c r="IL3224"/>
      <c r="IM3224"/>
      <c r="IN3224"/>
      <c r="IO3224"/>
      <c r="IP3224"/>
      <c r="IQ3224"/>
      <c r="IR3224"/>
      <c r="IS3224"/>
      <c r="IT3224"/>
      <c r="IU3224"/>
      <c r="IV3224"/>
    </row>
    <row r="3225" spans="1:256" s="365" customFormat="1" ht="12" customHeight="1">
      <c r="A3225" s="305"/>
      <c r="B3225" s="65">
        <v>1</v>
      </c>
      <c r="C3225" s="66">
        <f>IF(E3225="A",1,IF(E3225="B",1,0))</f>
        <v>0</v>
      </c>
      <c r="D3225" s="76" t="s">
        <v>68</v>
      </c>
      <c r="E3225" s="77" t="s">
        <v>90</v>
      </c>
      <c r="F3225" s="77" t="s">
        <v>90</v>
      </c>
      <c r="G3225" s="78"/>
      <c r="H3225" s="96" t="s">
        <v>94</v>
      </c>
      <c r="I3225" s="107" t="s">
        <v>97</v>
      </c>
      <c r="J3225" s="81"/>
      <c r="K3225" s="72"/>
      <c r="L3225" s="72"/>
      <c r="M3225" s="72"/>
      <c r="N3225" s="72"/>
      <c r="O3225" s="72"/>
      <c r="P3225" s="72"/>
      <c r="Q3225" s="833"/>
      <c r="R3225" s="102"/>
      <c r="S3225" s="73"/>
      <c r="T3225" s="102"/>
      <c r="U3225" s="103"/>
      <c r="V3225" s="104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  <c r="BH3225"/>
      <c r="BI3225"/>
      <c r="BJ3225"/>
      <c r="BK3225"/>
      <c r="BL3225"/>
      <c r="BM3225"/>
      <c r="BN3225"/>
      <c r="BO3225"/>
      <c r="BP3225"/>
      <c r="BQ3225"/>
      <c r="BR3225"/>
      <c r="BS3225"/>
      <c r="BT3225"/>
      <c r="BU3225"/>
      <c r="BV3225"/>
      <c r="BW3225"/>
      <c r="BX3225"/>
      <c r="BY3225"/>
      <c r="BZ3225"/>
      <c r="CA3225"/>
      <c r="CB3225"/>
      <c r="CC3225"/>
      <c r="CD3225"/>
      <c r="CE3225"/>
      <c r="CF3225"/>
      <c r="CG3225"/>
      <c r="CH3225"/>
      <c r="CI3225"/>
      <c r="CJ3225"/>
      <c r="CK3225"/>
      <c r="CL3225"/>
      <c r="CM3225"/>
      <c r="CN3225"/>
      <c r="CO3225"/>
      <c r="CP3225"/>
      <c r="CQ3225"/>
      <c r="CR3225"/>
      <c r="CS3225"/>
      <c r="CT3225"/>
      <c r="CU3225"/>
      <c r="CV3225"/>
      <c r="CW3225"/>
      <c r="CX3225"/>
      <c r="CY3225"/>
      <c r="CZ3225"/>
      <c r="DA3225"/>
      <c r="DB3225"/>
      <c r="DC3225"/>
      <c r="DD3225"/>
      <c r="DE3225"/>
      <c r="DF3225"/>
      <c r="DG3225"/>
      <c r="DH3225"/>
      <c r="DI3225"/>
      <c r="DJ3225"/>
      <c r="DK3225"/>
      <c r="DL3225"/>
      <c r="DM3225"/>
      <c r="DN3225"/>
      <c r="DO3225"/>
      <c r="DP3225"/>
      <c r="DQ3225"/>
      <c r="DR3225"/>
      <c r="DS3225"/>
      <c r="DT3225"/>
      <c r="DU3225"/>
      <c r="DV3225"/>
      <c r="DW3225"/>
      <c r="DX3225"/>
      <c r="DY3225"/>
      <c r="DZ3225"/>
      <c r="EA3225"/>
      <c r="EB3225"/>
      <c r="EC3225"/>
      <c r="ED3225"/>
      <c r="EE3225"/>
      <c r="EF3225"/>
      <c r="EG3225"/>
      <c r="EH3225"/>
      <c r="EI3225"/>
      <c r="EJ3225"/>
      <c r="EK3225"/>
      <c r="EL3225"/>
      <c r="EM3225"/>
      <c r="EN3225"/>
      <c r="EO3225"/>
      <c r="EP3225"/>
      <c r="EQ3225"/>
      <c r="ER3225"/>
      <c r="ES3225"/>
      <c r="ET3225"/>
      <c r="EU3225"/>
      <c r="EV3225"/>
      <c r="EW3225"/>
      <c r="EX3225"/>
      <c r="EY3225"/>
      <c r="EZ3225"/>
      <c r="FA3225"/>
      <c r="FB3225"/>
      <c r="FC3225"/>
      <c r="FD3225"/>
      <c r="FE3225"/>
      <c r="FF3225"/>
      <c r="FG3225"/>
      <c r="FH3225"/>
      <c r="FI3225"/>
      <c r="FJ3225"/>
      <c r="FK3225"/>
      <c r="FL3225"/>
      <c r="FM3225"/>
      <c r="FN3225"/>
      <c r="FO3225"/>
      <c r="FP3225"/>
      <c r="FQ3225"/>
      <c r="FR3225"/>
      <c r="FS3225"/>
      <c r="FT3225"/>
      <c r="FU3225"/>
      <c r="FV3225"/>
      <c r="FW3225"/>
      <c r="FX3225"/>
      <c r="FY3225"/>
      <c r="FZ3225"/>
      <c r="GA3225"/>
      <c r="GB3225"/>
      <c r="GC3225"/>
      <c r="GD3225"/>
      <c r="GE3225"/>
      <c r="GF3225"/>
      <c r="GG3225"/>
      <c r="GH3225"/>
      <c r="GI3225"/>
      <c r="GJ3225"/>
      <c r="GK3225"/>
      <c r="GL3225"/>
      <c r="GM3225"/>
      <c r="GN3225"/>
      <c r="GO3225"/>
      <c r="GP3225"/>
      <c r="GQ3225"/>
      <c r="GR3225"/>
      <c r="GS3225"/>
      <c r="GT3225"/>
      <c r="GU3225"/>
      <c r="GV3225"/>
      <c r="GW3225"/>
      <c r="GX3225"/>
      <c r="GY3225"/>
      <c r="GZ3225"/>
      <c r="HA3225"/>
      <c r="HB3225"/>
      <c r="HC3225"/>
      <c r="HD3225"/>
      <c r="HE3225"/>
      <c r="HF3225"/>
      <c r="HG3225"/>
      <c r="HH3225"/>
      <c r="HI3225"/>
      <c r="HJ3225"/>
      <c r="HK3225"/>
      <c r="HL3225"/>
      <c r="HM3225"/>
      <c r="HN3225"/>
      <c r="HO3225"/>
      <c r="HP3225"/>
      <c r="HQ3225"/>
      <c r="HR3225"/>
      <c r="HS3225"/>
      <c r="HT3225"/>
      <c r="HU3225"/>
      <c r="HV3225"/>
      <c r="HW3225"/>
      <c r="HX3225"/>
      <c r="HY3225"/>
      <c r="HZ3225"/>
      <c r="IA3225"/>
      <c r="IB3225"/>
      <c r="IC3225"/>
      <c r="ID3225"/>
      <c r="IE3225"/>
      <c r="IF3225"/>
      <c r="IG3225"/>
      <c r="IH3225"/>
      <c r="II3225"/>
      <c r="IJ3225"/>
      <c r="IK3225"/>
      <c r="IL3225"/>
      <c r="IM3225"/>
      <c r="IN3225"/>
      <c r="IO3225"/>
      <c r="IP3225"/>
      <c r="IQ3225"/>
      <c r="IR3225"/>
      <c r="IS3225"/>
      <c r="IT3225"/>
      <c r="IU3225"/>
      <c r="IV3225"/>
    </row>
    <row r="3226" spans="1:256" s="365" customFormat="1" ht="12" customHeight="1">
      <c r="A3226" s="305"/>
      <c r="B3226" s="65">
        <v>1</v>
      </c>
      <c r="C3226" s="66">
        <f>IF(E3226="A",4,IF(E3226="B",3,IF(E3226="C",2,IF(E3226="D",1,0))))</f>
        <v>2</v>
      </c>
      <c r="D3226" s="76" t="s">
        <v>68</v>
      </c>
      <c r="E3226" s="77" t="s">
        <v>90</v>
      </c>
      <c r="F3226" s="76" t="s">
        <v>87</v>
      </c>
      <c r="G3226" s="78"/>
      <c r="H3226" s="96" t="s">
        <v>140</v>
      </c>
      <c r="I3226" s="107" t="s">
        <v>888</v>
      </c>
      <c r="J3226" s="81"/>
      <c r="K3226" s="72"/>
      <c r="L3226" s="72"/>
      <c r="M3226" s="72"/>
      <c r="N3226" s="72"/>
      <c r="O3226" s="72"/>
      <c r="P3226" s="72"/>
      <c r="Q3226" s="833"/>
      <c r="R3226" s="102"/>
      <c r="S3226" s="73"/>
      <c r="T3226" s="102"/>
      <c r="U3226" s="103"/>
      <c r="V3226" s="104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  <c r="BH3226"/>
      <c r="BI3226"/>
      <c r="BJ3226"/>
      <c r="BK3226"/>
      <c r="BL3226"/>
      <c r="BM3226"/>
      <c r="BN3226"/>
      <c r="BO3226"/>
      <c r="BP3226"/>
      <c r="BQ3226"/>
      <c r="BR3226"/>
      <c r="BS3226"/>
      <c r="BT3226"/>
      <c r="BU3226"/>
      <c r="BV3226"/>
      <c r="BW3226"/>
      <c r="BX3226"/>
      <c r="BY3226"/>
      <c r="BZ3226"/>
      <c r="CA3226"/>
      <c r="CB3226"/>
      <c r="CC3226"/>
      <c r="CD3226"/>
      <c r="CE3226"/>
      <c r="CF3226"/>
      <c r="CG3226"/>
      <c r="CH3226"/>
      <c r="CI3226"/>
      <c r="CJ3226"/>
      <c r="CK3226"/>
      <c r="CL3226"/>
      <c r="CM3226"/>
      <c r="CN3226"/>
      <c r="CO3226"/>
      <c r="CP3226"/>
      <c r="CQ3226"/>
      <c r="CR3226"/>
      <c r="CS3226"/>
      <c r="CT3226"/>
      <c r="CU3226"/>
      <c r="CV3226"/>
      <c r="CW3226"/>
      <c r="CX3226"/>
      <c r="CY3226"/>
      <c r="CZ3226"/>
      <c r="DA3226"/>
      <c r="DB3226"/>
      <c r="DC3226"/>
      <c r="DD3226"/>
      <c r="DE3226"/>
      <c r="DF3226"/>
      <c r="DG3226"/>
      <c r="DH3226"/>
      <c r="DI3226"/>
      <c r="DJ3226"/>
      <c r="DK3226"/>
      <c r="DL3226"/>
      <c r="DM3226"/>
      <c r="DN3226"/>
      <c r="DO3226"/>
      <c r="DP3226"/>
      <c r="DQ3226"/>
      <c r="DR3226"/>
      <c r="DS3226"/>
      <c r="DT3226"/>
      <c r="DU3226"/>
      <c r="DV3226"/>
      <c r="DW3226"/>
      <c r="DX3226"/>
      <c r="DY3226"/>
      <c r="DZ3226"/>
      <c r="EA3226"/>
      <c r="EB3226"/>
      <c r="EC3226"/>
      <c r="ED3226"/>
      <c r="EE3226"/>
      <c r="EF3226"/>
      <c r="EG3226"/>
      <c r="EH3226"/>
      <c r="EI3226"/>
      <c r="EJ3226"/>
      <c r="EK3226"/>
      <c r="EL3226"/>
      <c r="EM3226"/>
      <c r="EN3226"/>
      <c r="EO3226"/>
      <c r="EP3226"/>
      <c r="EQ3226"/>
      <c r="ER3226"/>
      <c r="ES3226"/>
      <c r="ET3226"/>
      <c r="EU3226"/>
      <c r="EV3226"/>
      <c r="EW3226"/>
      <c r="EX3226"/>
      <c r="EY3226"/>
      <c r="EZ3226"/>
      <c r="FA3226"/>
      <c r="FB3226"/>
      <c r="FC3226"/>
      <c r="FD3226"/>
      <c r="FE3226"/>
      <c r="FF3226"/>
      <c r="FG3226"/>
      <c r="FH3226"/>
      <c r="FI3226"/>
      <c r="FJ3226"/>
      <c r="FK3226"/>
      <c r="FL3226"/>
      <c r="FM3226"/>
      <c r="FN3226"/>
      <c r="FO3226"/>
      <c r="FP3226"/>
      <c r="FQ3226"/>
      <c r="FR3226"/>
      <c r="FS3226"/>
      <c r="FT3226"/>
      <c r="FU3226"/>
      <c r="FV3226"/>
      <c r="FW3226"/>
      <c r="FX3226"/>
      <c r="FY3226"/>
      <c r="FZ3226"/>
      <c r="GA3226"/>
      <c r="GB3226"/>
      <c r="GC3226"/>
      <c r="GD3226"/>
      <c r="GE3226"/>
      <c r="GF3226"/>
      <c r="GG3226"/>
      <c r="GH3226"/>
      <c r="GI3226"/>
      <c r="GJ3226"/>
      <c r="GK3226"/>
      <c r="GL3226"/>
      <c r="GM3226"/>
      <c r="GN3226"/>
      <c r="GO3226"/>
      <c r="GP3226"/>
      <c r="GQ3226"/>
      <c r="GR3226"/>
      <c r="GS3226"/>
      <c r="GT3226"/>
      <c r="GU3226"/>
      <c r="GV3226"/>
      <c r="GW3226"/>
      <c r="GX3226"/>
      <c r="GY3226"/>
      <c r="GZ3226"/>
      <c r="HA3226"/>
      <c r="HB3226"/>
      <c r="HC3226"/>
      <c r="HD3226"/>
      <c r="HE3226"/>
      <c r="HF3226"/>
      <c r="HG3226"/>
      <c r="HH3226"/>
      <c r="HI3226"/>
      <c r="HJ3226"/>
      <c r="HK3226"/>
      <c r="HL3226"/>
      <c r="HM3226"/>
      <c r="HN3226"/>
      <c r="HO3226"/>
      <c r="HP3226"/>
      <c r="HQ3226"/>
      <c r="HR3226"/>
      <c r="HS3226"/>
      <c r="HT3226"/>
      <c r="HU3226"/>
      <c r="HV3226"/>
      <c r="HW3226"/>
      <c r="HX3226"/>
      <c r="HY3226"/>
      <c r="HZ3226"/>
      <c r="IA3226"/>
      <c r="IB3226"/>
      <c r="IC3226"/>
      <c r="ID3226"/>
      <c r="IE3226"/>
      <c r="IF3226"/>
      <c r="IG3226"/>
      <c r="IH3226"/>
      <c r="II3226"/>
      <c r="IJ3226"/>
      <c r="IK3226"/>
      <c r="IL3226"/>
      <c r="IM3226"/>
      <c r="IN3226"/>
      <c r="IO3226"/>
      <c r="IP3226"/>
      <c r="IQ3226"/>
      <c r="IR3226"/>
      <c r="IS3226"/>
      <c r="IT3226"/>
      <c r="IU3226"/>
      <c r="IV3226"/>
    </row>
    <row r="3227" spans="1:256" s="365" customFormat="1" ht="12" customHeight="1">
      <c r="A3227" s="305"/>
      <c r="B3227" s="65">
        <v>1</v>
      </c>
      <c r="C3227" s="66">
        <f>IF(E3227="A",4,IF(E3227="B",3,IF(E3227="C",2,IF(E3227="D",1,0))))</f>
        <v>3</v>
      </c>
      <c r="D3227" s="77" t="s">
        <v>90</v>
      </c>
      <c r="E3227" s="76" t="s">
        <v>87</v>
      </c>
      <c r="F3227" s="76" t="s">
        <v>68</v>
      </c>
      <c r="G3227" s="78"/>
      <c r="H3227" s="96" t="s">
        <v>220</v>
      </c>
      <c r="I3227" s="107" t="s">
        <v>3821</v>
      </c>
      <c r="J3227" s="81"/>
      <c r="K3227" s="72"/>
      <c r="L3227" s="72"/>
      <c r="M3227" s="72"/>
      <c r="N3227" s="72"/>
      <c r="O3227" s="72"/>
      <c r="P3227" s="72"/>
      <c r="Q3227" s="833"/>
      <c r="R3227" s="102"/>
      <c r="S3227" s="73"/>
      <c r="T3227" s="102"/>
      <c r="U3227" s="103"/>
      <c r="V3227" s="104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  <c r="BH3227"/>
      <c r="BI3227"/>
      <c r="BJ3227"/>
      <c r="BK3227"/>
      <c r="BL3227"/>
      <c r="BM3227"/>
      <c r="BN3227"/>
      <c r="BO3227"/>
      <c r="BP3227"/>
      <c r="BQ3227"/>
      <c r="BR3227"/>
      <c r="BS3227"/>
      <c r="BT3227"/>
      <c r="BU3227"/>
      <c r="BV3227"/>
      <c r="BW3227"/>
      <c r="BX3227"/>
      <c r="BY3227"/>
      <c r="BZ3227"/>
      <c r="CA3227"/>
      <c r="CB3227"/>
      <c r="CC3227"/>
      <c r="CD3227"/>
      <c r="CE3227"/>
      <c r="CF3227"/>
      <c r="CG3227"/>
      <c r="CH3227"/>
      <c r="CI3227"/>
      <c r="CJ3227"/>
      <c r="CK3227"/>
      <c r="CL3227"/>
      <c r="CM3227"/>
      <c r="CN3227"/>
      <c r="CO3227"/>
      <c r="CP3227"/>
      <c r="CQ3227"/>
      <c r="CR3227"/>
      <c r="CS3227"/>
      <c r="CT3227"/>
      <c r="CU3227"/>
      <c r="CV3227"/>
      <c r="CW3227"/>
      <c r="CX3227"/>
      <c r="CY3227"/>
      <c r="CZ3227"/>
      <c r="DA3227"/>
      <c r="DB3227"/>
      <c r="DC3227"/>
      <c r="DD3227"/>
      <c r="DE3227"/>
      <c r="DF3227"/>
      <c r="DG3227"/>
      <c r="DH3227"/>
      <c r="DI3227"/>
      <c r="DJ3227"/>
      <c r="DK3227"/>
      <c r="DL3227"/>
      <c r="DM3227"/>
      <c r="DN3227"/>
      <c r="DO3227"/>
      <c r="DP3227"/>
      <c r="DQ3227"/>
      <c r="DR3227"/>
      <c r="DS3227"/>
      <c r="DT3227"/>
      <c r="DU3227"/>
      <c r="DV3227"/>
      <c r="DW3227"/>
      <c r="DX3227"/>
      <c r="DY3227"/>
      <c r="DZ3227"/>
      <c r="EA3227"/>
      <c r="EB3227"/>
      <c r="EC3227"/>
      <c r="ED3227"/>
      <c r="EE3227"/>
      <c r="EF3227"/>
      <c r="EG3227"/>
      <c r="EH3227"/>
      <c r="EI3227"/>
      <c r="EJ3227"/>
      <c r="EK3227"/>
      <c r="EL3227"/>
      <c r="EM3227"/>
      <c r="EN3227"/>
      <c r="EO3227"/>
      <c r="EP3227"/>
      <c r="EQ3227"/>
      <c r="ER3227"/>
      <c r="ES3227"/>
      <c r="ET3227"/>
      <c r="EU3227"/>
      <c r="EV3227"/>
      <c r="EW3227"/>
      <c r="EX3227"/>
      <c r="EY3227"/>
      <c r="EZ3227"/>
      <c r="FA3227"/>
      <c r="FB3227"/>
      <c r="FC3227"/>
      <c r="FD3227"/>
      <c r="FE3227"/>
      <c r="FF3227"/>
      <c r="FG3227"/>
      <c r="FH3227"/>
      <c r="FI3227"/>
      <c r="FJ3227"/>
      <c r="FK3227"/>
      <c r="FL3227"/>
      <c r="FM3227"/>
      <c r="FN3227"/>
      <c r="FO3227"/>
      <c r="FP3227"/>
      <c r="FQ3227"/>
      <c r="FR3227"/>
      <c r="FS3227"/>
      <c r="FT3227"/>
      <c r="FU3227"/>
      <c r="FV3227"/>
      <c r="FW3227"/>
      <c r="FX3227"/>
      <c r="FY3227"/>
      <c r="FZ3227"/>
      <c r="GA3227"/>
      <c r="GB3227"/>
      <c r="GC3227"/>
      <c r="GD3227"/>
      <c r="GE3227"/>
      <c r="GF3227"/>
      <c r="GG3227"/>
      <c r="GH3227"/>
      <c r="GI3227"/>
      <c r="GJ3227"/>
      <c r="GK3227"/>
      <c r="GL3227"/>
      <c r="GM3227"/>
      <c r="GN3227"/>
      <c r="GO3227"/>
      <c r="GP3227"/>
      <c r="GQ3227"/>
      <c r="GR3227"/>
      <c r="GS3227"/>
      <c r="GT3227"/>
      <c r="GU3227"/>
      <c r="GV3227"/>
      <c r="GW3227"/>
      <c r="GX3227"/>
      <c r="GY3227"/>
      <c r="GZ3227"/>
      <c r="HA3227"/>
      <c r="HB3227"/>
      <c r="HC3227"/>
      <c r="HD3227"/>
      <c r="HE3227"/>
      <c r="HF3227"/>
      <c r="HG3227"/>
      <c r="HH3227"/>
      <c r="HI3227"/>
      <c r="HJ3227"/>
      <c r="HK3227"/>
      <c r="HL3227"/>
      <c r="HM3227"/>
      <c r="HN3227"/>
      <c r="HO3227"/>
      <c r="HP3227"/>
      <c r="HQ3227"/>
      <c r="HR3227"/>
      <c r="HS3227"/>
      <c r="HT3227"/>
      <c r="HU3227"/>
      <c r="HV3227"/>
      <c r="HW3227"/>
      <c r="HX3227"/>
      <c r="HY3227"/>
      <c r="HZ3227"/>
      <c r="IA3227"/>
      <c r="IB3227"/>
      <c r="IC3227"/>
      <c r="ID3227"/>
      <c r="IE3227"/>
      <c r="IF3227"/>
      <c r="IG3227"/>
      <c r="IH3227"/>
      <c r="II3227"/>
      <c r="IJ3227"/>
      <c r="IK3227"/>
      <c r="IL3227"/>
      <c r="IM3227"/>
      <c r="IN3227"/>
      <c r="IO3227"/>
      <c r="IP3227"/>
      <c r="IQ3227"/>
      <c r="IR3227"/>
      <c r="IS3227"/>
      <c r="IT3227"/>
      <c r="IU3227"/>
      <c r="IV3227"/>
    </row>
    <row r="3228" spans="1:256" s="365" customFormat="1" ht="12" customHeight="1">
      <c r="A3228" s="305"/>
      <c r="B3228" s="65">
        <v>1</v>
      </c>
      <c r="C3228" s="66">
        <f t="shared" ref="C3228:C3233" si="148">IF(E3228="A",1,IF(E3228="B",1,0))</f>
        <v>0</v>
      </c>
      <c r="D3228" s="76" t="s">
        <v>68</v>
      </c>
      <c r="E3228" s="77" t="s">
        <v>90</v>
      </c>
      <c r="F3228" s="77" t="s">
        <v>90</v>
      </c>
      <c r="G3228" s="78"/>
      <c r="H3228" s="96" t="s">
        <v>88</v>
      </c>
      <c r="I3228" s="107" t="s">
        <v>3822</v>
      </c>
      <c r="J3228" s="81"/>
      <c r="K3228" s="72"/>
      <c r="L3228" s="72"/>
      <c r="M3228" s="72"/>
      <c r="N3228" s="72"/>
      <c r="O3228" s="72"/>
      <c r="P3228" s="72"/>
      <c r="Q3228" s="833"/>
      <c r="R3228" s="102"/>
      <c r="S3228" s="73"/>
      <c r="T3228" s="102"/>
      <c r="U3228" s="103"/>
      <c r="V3228" s="104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  <c r="BH3228"/>
      <c r="BI3228"/>
      <c r="BJ3228"/>
      <c r="BK3228"/>
      <c r="BL3228"/>
      <c r="BM3228"/>
      <c r="BN3228"/>
      <c r="BO3228"/>
      <c r="BP3228"/>
      <c r="BQ3228"/>
      <c r="BR3228"/>
      <c r="BS3228"/>
      <c r="BT3228"/>
      <c r="BU3228"/>
      <c r="BV3228"/>
      <c r="BW3228"/>
      <c r="BX3228"/>
      <c r="BY3228"/>
      <c r="BZ3228"/>
      <c r="CA3228"/>
      <c r="CB3228"/>
      <c r="CC3228"/>
      <c r="CD3228"/>
      <c r="CE3228"/>
      <c r="CF3228"/>
      <c r="CG3228"/>
      <c r="CH3228"/>
      <c r="CI3228"/>
      <c r="CJ3228"/>
      <c r="CK3228"/>
      <c r="CL3228"/>
      <c r="CM3228"/>
      <c r="CN3228"/>
      <c r="CO3228"/>
      <c r="CP3228"/>
      <c r="CQ3228"/>
      <c r="CR3228"/>
      <c r="CS3228"/>
      <c r="CT3228"/>
      <c r="CU3228"/>
      <c r="CV3228"/>
      <c r="CW3228"/>
      <c r="CX3228"/>
      <c r="CY3228"/>
      <c r="CZ3228"/>
      <c r="DA3228"/>
      <c r="DB3228"/>
      <c r="DC3228"/>
      <c r="DD3228"/>
      <c r="DE3228"/>
      <c r="DF3228"/>
      <c r="DG3228"/>
      <c r="DH3228"/>
      <c r="DI3228"/>
      <c r="DJ3228"/>
      <c r="DK3228"/>
      <c r="DL3228"/>
      <c r="DM3228"/>
      <c r="DN3228"/>
      <c r="DO3228"/>
      <c r="DP3228"/>
      <c r="DQ3228"/>
      <c r="DR3228"/>
      <c r="DS3228"/>
      <c r="DT3228"/>
      <c r="DU3228"/>
      <c r="DV3228"/>
      <c r="DW3228"/>
      <c r="DX3228"/>
      <c r="DY3228"/>
      <c r="DZ3228"/>
      <c r="EA3228"/>
      <c r="EB3228"/>
      <c r="EC3228"/>
      <c r="ED3228"/>
      <c r="EE3228"/>
      <c r="EF3228"/>
      <c r="EG3228"/>
      <c r="EH3228"/>
      <c r="EI3228"/>
      <c r="EJ3228"/>
      <c r="EK3228"/>
      <c r="EL3228"/>
      <c r="EM3228"/>
      <c r="EN3228"/>
      <c r="EO3228"/>
      <c r="EP3228"/>
      <c r="EQ3228"/>
      <c r="ER3228"/>
      <c r="ES3228"/>
      <c r="ET3228"/>
      <c r="EU3228"/>
      <c r="EV3228"/>
      <c r="EW3228"/>
      <c r="EX3228"/>
      <c r="EY3228"/>
      <c r="EZ3228"/>
      <c r="FA3228"/>
      <c r="FB3228"/>
      <c r="FC3228"/>
      <c r="FD3228"/>
      <c r="FE3228"/>
      <c r="FF3228"/>
      <c r="FG3228"/>
      <c r="FH3228"/>
      <c r="FI3228"/>
      <c r="FJ3228"/>
      <c r="FK3228"/>
      <c r="FL3228"/>
      <c r="FM3228"/>
      <c r="FN3228"/>
      <c r="FO3228"/>
      <c r="FP3228"/>
      <c r="FQ3228"/>
      <c r="FR3228"/>
      <c r="FS3228"/>
      <c r="FT3228"/>
      <c r="FU3228"/>
      <c r="FV3228"/>
      <c r="FW3228"/>
      <c r="FX3228"/>
      <c r="FY3228"/>
      <c r="FZ3228"/>
      <c r="GA3228"/>
      <c r="GB3228"/>
      <c r="GC3228"/>
      <c r="GD3228"/>
      <c r="GE3228"/>
      <c r="GF3228"/>
      <c r="GG3228"/>
      <c r="GH3228"/>
      <c r="GI3228"/>
      <c r="GJ3228"/>
      <c r="GK3228"/>
      <c r="GL3228"/>
      <c r="GM3228"/>
      <c r="GN3228"/>
      <c r="GO3228"/>
      <c r="GP3228"/>
      <c r="GQ3228"/>
      <c r="GR3228"/>
      <c r="GS3228"/>
      <c r="GT3228"/>
      <c r="GU3228"/>
      <c r="GV3228"/>
      <c r="GW3228"/>
      <c r="GX3228"/>
      <c r="GY3228"/>
      <c r="GZ3228"/>
      <c r="HA3228"/>
      <c r="HB3228"/>
      <c r="HC3228"/>
      <c r="HD3228"/>
      <c r="HE3228"/>
      <c r="HF3228"/>
      <c r="HG3228"/>
      <c r="HH3228"/>
      <c r="HI3228"/>
      <c r="HJ3228"/>
      <c r="HK3228"/>
      <c r="HL3228"/>
      <c r="HM3228"/>
      <c r="HN3228"/>
      <c r="HO3228"/>
      <c r="HP3228"/>
      <c r="HQ3228"/>
      <c r="HR3228"/>
      <c r="HS3228"/>
      <c r="HT3228"/>
      <c r="HU3228"/>
      <c r="HV3228"/>
      <c r="HW3228"/>
      <c r="HX3228"/>
      <c r="HY3228"/>
      <c r="HZ3228"/>
      <c r="IA3228"/>
      <c r="IB3228"/>
      <c r="IC3228"/>
      <c r="ID3228"/>
      <c r="IE3228"/>
      <c r="IF3228"/>
      <c r="IG3228"/>
      <c r="IH3228"/>
      <c r="II3228"/>
      <c r="IJ3228"/>
      <c r="IK3228"/>
      <c r="IL3228"/>
      <c r="IM3228"/>
      <c r="IN3228"/>
      <c r="IO3228"/>
      <c r="IP3228"/>
      <c r="IQ3228"/>
      <c r="IR3228"/>
      <c r="IS3228"/>
      <c r="IT3228"/>
      <c r="IU3228"/>
      <c r="IV3228"/>
    </row>
    <row r="3229" spans="1:256" s="365" customFormat="1" ht="12" customHeight="1">
      <c r="A3229" s="305"/>
      <c r="B3229" s="65">
        <v>1</v>
      </c>
      <c r="C3229" s="66">
        <f t="shared" si="148"/>
        <v>0</v>
      </c>
      <c r="D3229" s="659" t="s">
        <v>90</v>
      </c>
      <c r="E3229" s="656" t="s">
        <v>70</v>
      </c>
      <c r="F3229" s="659" t="s">
        <v>90</v>
      </c>
      <c r="G3229" s="78"/>
      <c r="H3229" s="96" t="s">
        <v>129</v>
      </c>
      <c r="I3229" s="107" t="s">
        <v>3823</v>
      </c>
      <c r="J3229" s="81"/>
      <c r="K3229" s="72"/>
      <c r="L3229" s="72"/>
      <c r="M3229" s="72"/>
      <c r="N3229" s="72"/>
      <c r="O3229" s="72"/>
      <c r="P3229" s="72"/>
      <c r="Q3229" s="833"/>
      <c r="R3229" s="102"/>
      <c r="S3229" s="73"/>
      <c r="T3229" s="102"/>
      <c r="U3229" s="103"/>
      <c r="V3229" s="104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  <c r="BH3229"/>
      <c r="BI3229"/>
      <c r="BJ3229"/>
      <c r="BK3229"/>
      <c r="BL3229"/>
      <c r="BM3229"/>
      <c r="BN3229"/>
      <c r="BO3229"/>
      <c r="BP3229"/>
      <c r="BQ3229"/>
      <c r="BR3229"/>
      <c r="BS3229"/>
      <c r="BT3229"/>
      <c r="BU3229"/>
      <c r="BV3229"/>
      <c r="BW3229"/>
      <c r="BX3229"/>
      <c r="BY3229"/>
      <c r="BZ3229"/>
      <c r="CA3229"/>
      <c r="CB3229"/>
      <c r="CC3229"/>
      <c r="CD3229"/>
      <c r="CE3229"/>
      <c r="CF3229"/>
      <c r="CG3229"/>
      <c r="CH3229"/>
      <c r="CI3229"/>
      <c r="CJ3229"/>
      <c r="CK3229"/>
      <c r="CL3229"/>
      <c r="CM3229"/>
      <c r="CN3229"/>
      <c r="CO3229"/>
      <c r="CP3229"/>
      <c r="CQ3229"/>
      <c r="CR3229"/>
      <c r="CS3229"/>
      <c r="CT3229"/>
      <c r="CU3229"/>
      <c r="CV3229"/>
      <c r="CW3229"/>
      <c r="CX3229"/>
      <c r="CY3229"/>
      <c r="CZ3229"/>
      <c r="DA3229"/>
      <c r="DB3229"/>
      <c r="DC3229"/>
      <c r="DD3229"/>
      <c r="DE3229"/>
      <c r="DF3229"/>
      <c r="DG3229"/>
      <c r="DH3229"/>
      <c r="DI3229"/>
      <c r="DJ3229"/>
      <c r="DK3229"/>
      <c r="DL3229"/>
      <c r="DM3229"/>
      <c r="DN3229"/>
      <c r="DO3229"/>
      <c r="DP3229"/>
      <c r="DQ3229"/>
      <c r="DR3229"/>
      <c r="DS3229"/>
      <c r="DT3229"/>
      <c r="DU3229"/>
      <c r="DV3229"/>
      <c r="DW3229"/>
      <c r="DX3229"/>
      <c r="DY3229"/>
      <c r="DZ3229"/>
      <c r="EA3229"/>
      <c r="EB3229"/>
      <c r="EC3229"/>
      <c r="ED3229"/>
      <c r="EE3229"/>
      <c r="EF3229"/>
      <c r="EG3229"/>
      <c r="EH3229"/>
      <c r="EI3229"/>
      <c r="EJ3229"/>
      <c r="EK3229"/>
      <c r="EL3229"/>
      <c r="EM3229"/>
      <c r="EN3229"/>
      <c r="EO3229"/>
      <c r="EP3229"/>
      <c r="EQ3229"/>
      <c r="ER3229"/>
      <c r="ES3229"/>
      <c r="ET3229"/>
      <c r="EU3229"/>
      <c r="EV3229"/>
      <c r="EW3229"/>
      <c r="EX3229"/>
      <c r="EY3229"/>
      <c r="EZ3229"/>
      <c r="FA3229"/>
      <c r="FB3229"/>
      <c r="FC3229"/>
      <c r="FD3229"/>
      <c r="FE3229"/>
      <c r="FF3229"/>
      <c r="FG3229"/>
      <c r="FH3229"/>
      <c r="FI3229"/>
      <c r="FJ3229"/>
      <c r="FK3229"/>
      <c r="FL3229"/>
      <c r="FM3229"/>
      <c r="FN3229"/>
      <c r="FO3229"/>
      <c r="FP3229"/>
      <c r="FQ3229"/>
      <c r="FR3229"/>
      <c r="FS3229"/>
      <c r="FT3229"/>
      <c r="FU3229"/>
      <c r="FV3229"/>
      <c r="FW3229"/>
      <c r="FX3229"/>
      <c r="FY3229"/>
      <c r="FZ3229"/>
      <c r="GA3229"/>
      <c r="GB3229"/>
      <c r="GC3229"/>
      <c r="GD3229"/>
      <c r="GE3229"/>
      <c r="GF3229"/>
      <c r="GG3229"/>
      <c r="GH3229"/>
      <c r="GI3229"/>
      <c r="GJ3229"/>
      <c r="GK3229"/>
      <c r="GL3229"/>
      <c r="GM3229"/>
      <c r="GN3229"/>
      <c r="GO3229"/>
      <c r="GP3229"/>
      <c r="GQ3229"/>
      <c r="GR3229"/>
      <c r="GS3229"/>
      <c r="GT3229"/>
      <c r="GU3229"/>
      <c r="GV3229"/>
      <c r="GW3229"/>
      <c r="GX3229"/>
      <c r="GY3229"/>
      <c r="GZ3229"/>
      <c r="HA3229"/>
      <c r="HB3229"/>
      <c r="HC3229"/>
      <c r="HD3229"/>
      <c r="HE3229"/>
      <c r="HF3229"/>
      <c r="HG3229"/>
      <c r="HH3229"/>
      <c r="HI3229"/>
      <c r="HJ3229"/>
      <c r="HK3229"/>
      <c r="HL3229"/>
      <c r="HM3229"/>
      <c r="HN3229"/>
      <c r="HO3229"/>
      <c r="HP3229"/>
      <c r="HQ3229"/>
      <c r="HR3229"/>
      <c r="HS3229"/>
      <c r="HT3229"/>
      <c r="HU3229"/>
      <c r="HV3229"/>
      <c r="HW3229"/>
      <c r="HX3229"/>
      <c r="HY3229"/>
      <c r="HZ3229"/>
      <c r="IA3229"/>
      <c r="IB3229"/>
      <c r="IC3229"/>
      <c r="ID3229"/>
      <c r="IE3229"/>
      <c r="IF3229"/>
      <c r="IG3229"/>
      <c r="IH3229"/>
      <c r="II3229"/>
      <c r="IJ3229"/>
      <c r="IK3229"/>
      <c r="IL3229"/>
      <c r="IM3229"/>
      <c r="IN3229"/>
      <c r="IO3229"/>
      <c r="IP3229"/>
      <c r="IQ3229"/>
      <c r="IR3229"/>
      <c r="IS3229"/>
      <c r="IT3229"/>
      <c r="IU3229"/>
      <c r="IV3229"/>
    </row>
    <row r="3230" spans="1:256" s="561" customFormat="1" ht="12.5">
      <c r="A3230" s="305"/>
      <c r="B3230" s="65">
        <v>1</v>
      </c>
      <c r="C3230" s="66">
        <f t="shared" si="148"/>
        <v>0</v>
      </c>
      <c r="D3230" s="76" t="s">
        <v>68</v>
      </c>
      <c r="E3230" s="77" t="s">
        <v>90</v>
      </c>
      <c r="F3230" s="76" t="s">
        <v>87</v>
      </c>
      <c r="G3230" s="78"/>
      <c r="H3230" s="96" t="s">
        <v>197</v>
      </c>
      <c r="I3230" s="107" t="s">
        <v>3824</v>
      </c>
      <c r="J3230" s="81"/>
      <c r="K3230" s="72"/>
      <c r="L3230" s="72"/>
      <c r="M3230" s="72"/>
      <c r="N3230" s="72"/>
      <c r="O3230" s="72"/>
      <c r="P3230" s="72"/>
      <c r="Q3230" s="833"/>
      <c r="R3230" s="102"/>
      <c r="S3230" s="73"/>
      <c r="T3230" s="102"/>
      <c r="U3230" s="103"/>
      <c r="V3230" s="104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  <c r="BH3230"/>
      <c r="BI3230"/>
      <c r="BJ3230"/>
      <c r="BK3230"/>
      <c r="BL3230"/>
      <c r="BM3230"/>
      <c r="BN3230"/>
      <c r="BO3230"/>
      <c r="BP3230"/>
      <c r="BQ3230"/>
      <c r="BR3230"/>
      <c r="BS3230"/>
      <c r="BT3230"/>
      <c r="BU3230"/>
      <c r="BV3230"/>
      <c r="BW3230"/>
      <c r="BX3230"/>
      <c r="BY3230"/>
      <c r="BZ3230"/>
      <c r="CA3230"/>
      <c r="CB3230"/>
      <c r="CC3230"/>
      <c r="CD3230"/>
      <c r="CE3230"/>
      <c r="CF3230"/>
      <c r="CG3230"/>
      <c r="CH3230"/>
      <c r="CI3230"/>
      <c r="CJ3230"/>
      <c r="CK3230"/>
      <c r="CL3230"/>
      <c r="CM3230"/>
      <c r="CN3230"/>
      <c r="CO3230"/>
      <c r="CP3230"/>
      <c r="CQ3230"/>
      <c r="CR3230"/>
      <c r="CS3230"/>
      <c r="CT3230"/>
      <c r="CU3230"/>
      <c r="CV3230"/>
      <c r="CW3230"/>
      <c r="CX3230"/>
      <c r="CY3230"/>
      <c r="CZ3230"/>
      <c r="DA3230"/>
      <c r="DB3230"/>
      <c r="DC3230"/>
      <c r="DD3230"/>
      <c r="DE3230"/>
      <c r="DF3230"/>
      <c r="DG3230"/>
      <c r="DH3230"/>
      <c r="DI3230"/>
      <c r="DJ3230"/>
      <c r="DK3230"/>
      <c r="DL3230"/>
      <c r="DM3230"/>
      <c r="DN3230"/>
      <c r="DO3230"/>
      <c r="DP3230"/>
      <c r="DQ3230"/>
      <c r="DR3230"/>
      <c r="DS3230"/>
      <c r="DT3230"/>
      <c r="DU3230"/>
      <c r="DV3230"/>
      <c r="DW3230"/>
      <c r="DX3230"/>
      <c r="DY3230"/>
      <c r="DZ3230"/>
      <c r="EA3230"/>
      <c r="EB3230"/>
      <c r="EC3230"/>
      <c r="ED3230"/>
      <c r="EE3230"/>
      <c r="EF3230"/>
      <c r="EG3230"/>
      <c r="EH3230"/>
      <c r="EI3230"/>
      <c r="EJ3230"/>
      <c r="EK3230"/>
      <c r="EL3230"/>
      <c r="EM3230"/>
      <c r="EN3230"/>
      <c r="EO3230"/>
      <c r="EP3230"/>
      <c r="EQ3230"/>
      <c r="ER3230"/>
      <c r="ES3230"/>
      <c r="ET3230"/>
      <c r="EU3230"/>
      <c r="EV3230"/>
      <c r="EW3230"/>
      <c r="EX3230"/>
      <c r="EY3230"/>
      <c r="EZ3230"/>
      <c r="FA3230"/>
      <c r="FB3230"/>
      <c r="FC3230"/>
      <c r="FD3230"/>
      <c r="FE3230"/>
      <c r="FF3230"/>
      <c r="FG3230"/>
      <c r="FH3230"/>
      <c r="FI3230"/>
      <c r="FJ3230"/>
      <c r="FK3230"/>
      <c r="FL3230"/>
      <c r="FM3230"/>
      <c r="FN3230"/>
      <c r="FO3230"/>
      <c r="FP3230"/>
      <c r="FQ3230"/>
      <c r="FR3230"/>
      <c r="FS3230"/>
      <c r="FT3230"/>
      <c r="FU3230"/>
      <c r="FV3230"/>
      <c r="FW3230"/>
      <c r="FX3230"/>
      <c r="FY3230"/>
      <c r="FZ3230"/>
      <c r="GA3230"/>
      <c r="GB3230"/>
      <c r="GC3230"/>
      <c r="GD3230"/>
      <c r="GE3230"/>
      <c r="GF3230"/>
      <c r="GG3230"/>
      <c r="GH3230"/>
      <c r="GI3230"/>
      <c r="GJ3230"/>
      <c r="GK3230"/>
      <c r="GL3230"/>
      <c r="GM3230"/>
      <c r="GN3230"/>
      <c r="GO3230"/>
      <c r="GP3230"/>
      <c r="GQ3230"/>
      <c r="GR3230"/>
      <c r="GS3230"/>
      <c r="GT3230"/>
      <c r="GU3230"/>
      <c r="GV3230"/>
      <c r="GW3230"/>
      <c r="GX3230"/>
      <c r="GY3230"/>
      <c r="GZ3230"/>
      <c r="HA3230"/>
      <c r="HB3230"/>
      <c r="HC3230"/>
      <c r="HD3230"/>
      <c r="HE3230"/>
      <c r="HF3230"/>
      <c r="HG3230"/>
      <c r="HH3230"/>
      <c r="HI3230"/>
      <c r="HJ3230"/>
      <c r="HK3230"/>
      <c r="HL3230"/>
      <c r="HM3230"/>
      <c r="HN3230"/>
      <c r="HO3230"/>
      <c r="HP3230"/>
      <c r="HQ3230"/>
      <c r="HR3230"/>
      <c r="HS3230"/>
      <c r="HT3230"/>
      <c r="HU3230"/>
      <c r="HV3230"/>
      <c r="HW3230"/>
      <c r="HX3230"/>
      <c r="HY3230"/>
      <c r="HZ3230"/>
      <c r="IA3230"/>
      <c r="IB3230"/>
      <c r="IC3230"/>
      <c r="ID3230"/>
      <c r="IE3230"/>
      <c r="IF3230"/>
      <c r="IG3230"/>
      <c r="IH3230"/>
      <c r="II3230"/>
      <c r="IJ3230"/>
      <c r="IK3230"/>
      <c r="IL3230"/>
      <c r="IM3230"/>
      <c r="IN3230"/>
      <c r="IO3230"/>
      <c r="IP3230"/>
      <c r="IQ3230"/>
      <c r="IR3230"/>
      <c r="IS3230"/>
      <c r="IT3230"/>
      <c r="IU3230"/>
      <c r="IV3230"/>
    </row>
    <row r="3231" spans="1:256" s="320" customFormat="1" ht="12.5">
      <c r="A3231" s="55"/>
      <c r="B3231" s="65">
        <v>1</v>
      </c>
      <c r="C3231" s="66">
        <f t="shared" si="148"/>
        <v>0</v>
      </c>
      <c r="D3231" s="99" t="s">
        <v>70</v>
      </c>
      <c r="E3231" s="77" t="s">
        <v>90</v>
      </c>
      <c r="F3231" s="99" t="s">
        <v>99</v>
      </c>
      <c r="G3231" s="78"/>
      <c r="H3231" s="96" t="s">
        <v>122</v>
      </c>
      <c r="I3231" s="107" t="s">
        <v>3825</v>
      </c>
      <c r="J3231" s="81"/>
      <c r="K3231" s="72"/>
      <c r="L3231" s="72"/>
      <c r="M3231" s="72"/>
      <c r="N3231" s="72"/>
      <c r="O3231" s="72"/>
      <c r="P3231" s="72"/>
      <c r="Q3231" s="833"/>
      <c r="R3231" s="102"/>
      <c r="S3231" s="73"/>
      <c r="T3231" s="102"/>
      <c r="U3231" s="103"/>
      <c r="V3231" s="104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  <c r="BH3231"/>
      <c r="BI3231"/>
      <c r="BJ3231"/>
      <c r="BK3231"/>
      <c r="BL3231"/>
      <c r="BM3231"/>
      <c r="BN3231"/>
      <c r="BO3231"/>
      <c r="BP3231"/>
      <c r="BQ3231"/>
      <c r="BR3231"/>
      <c r="BS3231"/>
      <c r="BT3231"/>
      <c r="BU3231"/>
      <c r="BV3231"/>
      <c r="BW3231"/>
      <c r="BX3231"/>
      <c r="BY3231"/>
      <c r="BZ3231"/>
      <c r="CA3231"/>
      <c r="CB3231"/>
      <c r="CC3231"/>
      <c r="CD3231"/>
      <c r="CE3231"/>
      <c r="CF3231"/>
      <c r="CG3231"/>
      <c r="CH3231"/>
      <c r="CI3231"/>
      <c r="CJ3231"/>
      <c r="CK3231"/>
      <c r="CL3231"/>
      <c r="CM3231"/>
      <c r="CN3231"/>
      <c r="CO3231"/>
      <c r="CP3231"/>
      <c r="CQ3231"/>
      <c r="CR3231"/>
      <c r="CS3231"/>
      <c r="CT3231"/>
      <c r="CU3231"/>
      <c r="CV3231"/>
      <c r="CW3231"/>
      <c r="CX3231"/>
      <c r="CY3231"/>
      <c r="CZ3231"/>
      <c r="DA3231"/>
      <c r="DB3231"/>
      <c r="DC3231"/>
      <c r="DD3231"/>
      <c r="DE3231"/>
      <c r="DF3231"/>
      <c r="DG3231"/>
      <c r="DH3231"/>
      <c r="DI3231"/>
      <c r="DJ3231"/>
      <c r="DK3231"/>
      <c r="DL3231"/>
      <c r="DM3231"/>
      <c r="DN3231"/>
      <c r="DO3231"/>
      <c r="DP3231"/>
      <c r="DQ3231"/>
      <c r="DR3231"/>
      <c r="DS3231"/>
      <c r="DT3231"/>
      <c r="DU3231"/>
      <c r="DV3231"/>
      <c r="DW3231"/>
      <c r="DX3231"/>
      <c r="DY3231"/>
      <c r="DZ3231"/>
      <c r="EA3231"/>
      <c r="EB3231"/>
      <c r="EC3231"/>
      <c r="ED3231"/>
      <c r="EE3231"/>
      <c r="EF3231"/>
      <c r="EG3231"/>
      <c r="EH3231"/>
      <c r="EI3231"/>
      <c r="EJ3231"/>
      <c r="EK3231"/>
      <c r="EL3231"/>
      <c r="EM3231"/>
      <c r="EN3231"/>
      <c r="EO3231"/>
      <c r="EP3231"/>
      <c r="EQ3231"/>
      <c r="ER3231"/>
      <c r="ES3231"/>
      <c r="ET3231"/>
      <c r="EU3231"/>
      <c r="EV3231"/>
      <c r="EW3231"/>
      <c r="EX3231"/>
      <c r="EY3231"/>
      <c r="EZ3231"/>
      <c r="FA3231"/>
      <c r="FB3231"/>
      <c r="FC3231"/>
      <c r="FD3231"/>
      <c r="FE3231"/>
      <c r="FF3231"/>
      <c r="FG3231"/>
      <c r="FH3231"/>
      <c r="FI3231"/>
      <c r="FJ3231"/>
      <c r="FK3231"/>
      <c r="FL3231"/>
      <c r="FM3231"/>
      <c r="FN3231"/>
      <c r="FO3231"/>
      <c r="FP3231"/>
      <c r="FQ3231"/>
      <c r="FR3231"/>
      <c r="FS3231"/>
      <c r="FT3231"/>
      <c r="FU3231"/>
      <c r="FV3231"/>
      <c r="FW3231"/>
      <c r="FX3231"/>
      <c r="FY3231"/>
      <c r="FZ3231"/>
      <c r="GA3231"/>
      <c r="GB3231"/>
      <c r="GC3231"/>
      <c r="GD3231"/>
      <c r="GE3231"/>
      <c r="GF3231"/>
      <c r="GG3231"/>
      <c r="GH3231"/>
      <c r="GI3231"/>
      <c r="GJ3231"/>
      <c r="GK3231"/>
      <c r="GL3231"/>
      <c r="GM3231"/>
      <c r="GN3231"/>
      <c r="GO3231"/>
      <c r="GP3231"/>
      <c r="GQ3231"/>
      <c r="GR3231"/>
      <c r="GS3231"/>
      <c r="GT3231"/>
      <c r="GU3231"/>
      <c r="GV3231"/>
      <c r="GW3231"/>
      <c r="GX3231"/>
      <c r="GY3231"/>
      <c r="GZ3231"/>
      <c r="HA3231"/>
      <c r="HB3231"/>
      <c r="HC3231"/>
      <c r="HD3231"/>
      <c r="HE3231"/>
      <c r="HF3231"/>
      <c r="HG3231"/>
      <c r="HH3231"/>
      <c r="HI3231"/>
      <c r="HJ3231"/>
      <c r="HK3231"/>
      <c r="HL3231"/>
      <c r="HM3231"/>
      <c r="HN3231"/>
      <c r="HO3231"/>
      <c r="HP3231"/>
      <c r="HQ3231"/>
      <c r="HR3231"/>
      <c r="HS3231"/>
      <c r="HT3231"/>
      <c r="HU3231"/>
      <c r="HV3231"/>
      <c r="HW3231"/>
      <c r="HX3231"/>
      <c r="HY3231"/>
      <c r="HZ3231"/>
      <c r="IA3231"/>
      <c r="IB3231"/>
      <c r="IC3231"/>
      <c r="ID3231"/>
      <c r="IE3231"/>
      <c r="IF3231"/>
      <c r="IG3231"/>
      <c r="IH3231"/>
      <c r="II3231"/>
      <c r="IJ3231"/>
      <c r="IK3231"/>
      <c r="IL3231"/>
      <c r="IM3231"/>
      <c r="IN3231"/>
      <c r="IO3231"/>
      <c r="IP3231"/>
      <c r="IQ3231"/>
      <c r="IR3231"/>
      <c r="IS3231"/>
      <c r="IT3231"/>
      <c r="IU3231"/>
      <c r="IV3231"/>
    </row>
    <row r="3232" spans="1:256" s="365" customFormat="1" ht="12" customHeight="1">
      <c r="A3232" s="305"/>
      <c r="B3232" s="65">
        <v>1</v>
      </c>
      <c r="C3232" s="66">
        <f t="shared" si="148"/>
        <v>1</v>
      </c>
      <c r="D3232" s="76" t="s">
        <v>68</v>
      </c>
      <c r="E3232" s="76" t="s">
        <v>87</v>
      </c>
      <c r="F3232" s="76" t="s">
        <v>68</v>
      </c>
      <c r="G3232" s="78"/>
      <c r="H3232" s="96" t="s">
        <v>188</v>
      </c>
      <c r="I3232" s="107" t="s">
        <v>3826</v>
      </c>
      <c r="J3232" s="81"/>
      <c r="K3232" s="72"/>
      <c r="L3232" s="72"/>
      <c r="M3232" s="72"/>
      <c r="N3232" s="72"/>
      <c r="O3232" s="72"/>
      <c r="P3232" s="72"/>
      <c r="Q3232" s="833"/>
      <c r="R3232" s="102"/>
      <c r="S3232" s="73"/>
      <c r="T3232" s="102"/>
      <c r="U3232" s="103"/>
      <c r="V3232" s="104"/>
      <c r="W3232"/>
      <c r="X3232"/>
      <c r="Y3232"/>
      <c r="Z3232"/>
      <c r="AA3232" s="55"/>
      <c r="AB3232" s="55"/>
      <c r="AC3232" s="55"/>
      <c r="AD3232" s="55"/>
      <c r="AE3232" s="55"/>
      <c r="AF3232" s="55"/>
      <c r="AG3232" s="55"/>
      <c r="AH3232" s="55"/>
      <c r="AI3232" s="55"/>
      <c r="AJ3232" s="55"/>
      <c r="AK3232" s="55"/>
      <c r="AL3232" s="55"/>
      <c r="AM3232" s="55"/>
      <c r="AN3232" s="55"/>
      <c r="AO3232" s="55"/>
      <c r="AP3232" s="55"/>
      <c r="AQ3232" s="55"/>
      <c r="AR3232" s="55"/>
      <c r="AS3232" s="55"/>
      <c r="AT3232" s="55"/>
      <c r="AU3232" s="55"/>
      <c r="AV3232" s="55"/>
      <c r="AW3232" s="55"/>
      <c r="AX3232" s="55"/>
      <c r="AY3232" s="55"/>
      <c r="AZ3232" s="55"/>
      <c r="BA3232" s="55"/>
      <c r="BB3232" s="55"/>
      <c r="BC3232" s="55"/>
      <c r="BD3232" s="55"/>
      <c r="BE3232" s="55"/>
      <c r="BF3232" s="55"/>
      <c r="BG3232" s="55"/>
      <c r="BH3232" s="55"/>
      <c r="BI3232" s="55"/>
      <c r="BJ3232" s="55"/>
      <c r="BK3232" s="55"/>
      <c r="BL3232" s="55"/>
      <c r="BM3232" s="55"/>
      <c r="BN3232" s="55"/>
      <c r="BO3232" s="55"/>
      <c r="BP3232" s="55"/>
      <c r="BQ3232" s="55"/>
      <c r="BR3232" s="55"/>
      <c r="BS3232" s="55"/>
      <c r="BT3232" s="55"/>
      <c r="BU3232" s="55"/>
      <c r="BV3232" s="55"/>
      <c r="BW3232" s="55"/>
      <c r="BX3232" s="55"/>
      <c r="BY3232" s="55"/>
      <c r="BZ3232" s="55"/>
      <c r="CA3232" s="55"/>
      <c r="CB3232" s="55"/>
      <c r="CC3232" s="55"/>
      <c r="CD3232" s="55"/>
      <c r="CE3232" s="55"/>
      <c r="CF3232" s="55"/>
      <c r="CG3232" s="55"/>
      <c r="CH3232" s="55"/>
      <c r="CI3232" s="55"/>
      <c r="CJ3232" s="55"/>
      <c r="CK3232" s="55"/>
      <c r="CL3232" s="55"/>
      <c r="CM3232" s="55"/>
      <c r="CN3232" s="55"/>
      <c r="CO3232" s="55"/>
      <c r="CP3232" s="55"/>
      <c r="CQ3232" s="55"/>
      <c r="CR3232" s="55"/>
      <c r="CS3232" s="55"/>
      <c r="CT3232" s="55"/>
      <c r="CU3232" s="55"/>
      <c r="CV3232" s="55"/>
      <c r="CW3232" s="55"/>
      <c r="CX3232" s="55"/>
      <c r="CY3232" s="55"/>
      <c r="CZ3232" s="55"/>
      <c r="DA3232" s="55"/>
      <c r="DB3232" s="55"/>
      <c r="DC3232" s="55"/>
      <c r="DD3232" s="55"/>
      <c r="DE3232" s="55"/>
      <c r="DF3232" s="55"/>
      <c r="DG3232" s="55"/>
      <c r="DH3232" s="55"/>
      <c r="DI3232" s="55"/>
      <c r="DJ3232" s="55"/>
      <c r="DK3232" s="55"/>
      <c r="DL3232" s="55"/>
      <c r="DM3232" s="55"/>
      <c r="DN3232" s="55"/>
      <c r="DO3232" s="55"/>
      <c r="DP3232" s="55"/>
      <c r="DQ3232" s="55"/>
      <c r="DR3232" s="55"/>
      <c r="DS3232" s="55"/>
      <c r="DT3232" s="55"/>
      <c r="DU3232" s="55"/>
      <c r="DV3232" s="55"/>
      <c r="DW3232" s="55"/>
      <c r="DX3232" s="55"/>
      <c r="DY3232" s="55"/>
      <c r="DZ3232" s="55"/>
      <c r="EA3232" s="55"/>
      <c r="EB3232" s="55"/>
      <c r="EC3232" s="55"/>
      <c r="ED3232" s="55"/>
      <c r="EE3232" s="55"/>
      <c r="EF3232" s="55"/>
      <c r="EG3232" s="55"/>
      <c r="EH3232" s="55"/>
      <c r="EI3232" s="55"/>
      <c r="EJ3232" s="55"/>
      <c r="EK3232" s="55"/>
      <c r="EL3232" s="55"/>
      <c r="EM3232" s="55"/>
      <c r="EN3232" s="55"/>
      <c r="EO3232" s="55"/>
      <c r="EP3232" s="55"/>
      <c r="EQ3232" s="55"/>
      <c r="ER3232" s="55"/>
      <c r="ES3232" s="55"/>
      <c r="ET3232" s="55"/>
      <c r="EU3232" s="55"/>
      <c r="EV3232" s="55"/>
      <c r="EW3232" s="55"/>
      <c r="EX3232" s="55"/>
      <c r="EY3232" s="55"/>
      <c r="EZ3232" s="55"/>
      <c r="FA3232" s="55"/>
      <c r="FB3232" s="55"/>
      <c r="FC3232" s="55"/>
      <c r="FD3232" s="55"/>
      <c r="FE3232" s="55"/>
      <c r="FF3232" s="55"/>
      <c r="FG3232" s="55"/>
      <c r="FH3232" s="55"/>
      <c r="FI3232" s="55"/>
      <c r="FJ3232" s="55"/>
      <c r="FK3232" s="55"/>
      <c r="FL3232" s="55"/>
      <c r="FM3232" s="55"/>
      <c r="FN3232" s="55"/>
      <c r="FO3232" s="55"/>
      <c r="FP3232" s="55"/>
      <c r="FQ3232" s="55"/>
      <c r="FR3232" s="55"/>
      <c r="FS3232" s="55"/>
      <c r="FT3232" s="55"/>
      <c r="FU3232" s="55"/>
      <c r="FV3232" s="55"/>
      <c r="FW3232" s="55"/>
      <c r="FX3232" s="55"/>
      <c r="FY3232" s="55"/>
      <c r="FZ3232" s="55"/>
      <c r="GA3232" s="55"/>
      <c r="GB3232" s="55"/>
      <c r="GC3232" s="55"/>
      <c r="GD3232" s="55"/>
      <c r="GE3232" s="55"/>
      <c r="GF3232" s="55"/>
      <c r="GG3232" s="55"/>
      <c r="GH3232" s="55"/>
      <c r="GI3232" s="55"/>
      <c r="GJ3232" s="55"/>
      <c r="GK3232" s="55"/>
      <c r="GL3232" s="55"/>
      <c r="GM3232" s="55"/>
      <c r="GN3232" s="55"/>
      <c r="GO3232" s="55"/>
      <c r="GP3232" s="55"/>
      <c r="GQ3232" s="55"/>
      <c r="GR3232" s="55"/>
      <c r="GS3232" s="55"/>
      <c r="GT3232" s="55"/>
      <c r="GU3232" s="55"/>
      <c r="GV3232" s="55"/>
      <c r="GW3232" s="55"/>
      <c r="GX3232" s="55"/>
      <c r="GY3232" s="55"/>
      <c r="GZ3232" s="55"/>
      <c r="HA3232" s="55"/>
      <c r="HB3232" s="55"/>
      <c r="HC3232" s="55"/>
      <c r="HD3232" s="55"/>
      <c r="HE3232" s="55"/>
      <c r="HF3232" s="55"/>
      <c r="HG3232" s="55"/>
      <c r="HH3232" s="55"/>
      <c r="HI3232" s="55"/>
      <c r="HJ3232" s="55"/>
      <c r="HK3232" s="55"/>
      <c r="HL3232" s="55"/>
      <c r="HM3232" s="55"/>
      <c r="HN3232" s="55"/>
      <c r="HO3232" s="55"/>
      <c r="HP3232" s="55"/>
      <c r="HQ3232" s="55"/>
      <c r="HR3232" s="55"/>
      <c r="HS3232" s="55"/>
      <c r="HT3232" s="55"/>
      <c r="HU3232" s="55"/>
      <c r="HV3232" s="55"/>
      <c r="HW3232" s="55"/>
      <c r="HX3232" s="55"/>
      <c r="HY3232" s="55"/>
      <c r="HZ3232" s="55"/>
      <c r="IA3232" s="55"/>
      <c r="IB3232" s="55"/>
      <c r="IC3232" s="55"/>
      <c r="ID3232" s="55"/>
      <c r="IE3232" s="55"/>
      <c r="IF3232" s="55"/>
      <c r="IG3232" s="55"/>
      <c r="IH3232" s="55"/>
      <c r="II3232" s="55"/>
      <c r="IJ3232" s="55"/>
      <c r="IK3232" s="55"/>
      <c r="IL3232" s="55"/>
      <c r="IM3232" s="55"/>
      <c r="IN3232" s="55"/>
      <c r="IO3232" s="55"/>
      <c r="IP3232" s="55"/>
      <c r="IQ3232" s="55"/>
      <c r="IR3232" s="55"/>
      <c r="IS3232" s="55"/>
      <c r="IT3232" s="55"/>
      <c r="IU3232" s="55"/>
      <c r="IV3232" s="55"/>
    </row>
    <row r="3233" spans="1:256" s="365" customFormat="1" ht="12" customHeight="1">
      <c r="A3233" s="111"/>
      <c r="B3233" s="65">
        <v>1</v>
      </c>
      <c r="C3233" s="66">
        <f t="shared" si="148"/>
        <v>0</v>
      </c>
      <c r="D3233" s="656" t="s">
        <v>70</v>
      </c>
      <c r="E3233" s="659" t="s">
        <v>90</v>
      </c>
      <c r="F3233" s="656" t="s">
        <v>99</v>
      </c>
      <c r="G3233" s="78"/>
      <c r="H3233" s="96" t="s">
        <v>94</v>
      </c>
      <c r="I3233" s="107" t="s">
        <v>3827</v>
      </c>
      <c r="J3233" s="81"/>
      <c r="K3233" s="72"/>
      <c r="L3233" s="72"/>
      <c r="M3233" s="72"/>
      <c r="N3233" s="72"/>
      <c r="O3233" s="72"/>
      <c r="P3233" s="72"/>
      <c r="Q3233" s="833"/>
      <c r="R3233" s="102"/>
      <c r="S3233" s="73"/>
      <c r="T3233" s="102"/>
      <c r="U3233" s="103"/>
      <c r="V3233" s="104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  <c r="BH3233"/>
      <c r="BI3233"/>
      <c r="BJ3233"/>
      <c r="BK3233"/>
      <c r="BL3233"/>
      <c r="BM3233"/>
      <c r="BN3233"/>
      <c r="BO3233"/>
      <c r="BP3233"/>
      <c r="BQ3233"/>
      <c r="BR3233"/>
      <c r="BS3233"/>
      <c r="BT3233"/>
      <c r="BU3233"/>
      <c r="BV3233"/>
      <c r="BW3233"/>
      <c r="BX3233"/>
      <c r="BY3233"/>
      <c r="BZ3233"/>
      <c r="CA3233"/>
      <c r="CB3233"/>
      <c r="CC3233"/>
      <c r="CD3233"/>
      <c r="CE3233"/>
      <c r="CF3233"/>
      <c r="CG3233"/>
      <c r="CH3233"/>
      <c r="CI3233"/>
      <c r="CJ3233"/>
      <c r="CK3233"/>
      <c r="CL3233"/>
      <c r="CM3233"/>
      <c r="CN3233"/>
      <c r="CO3233"/>
      <c r="CP3233"/>
      <c r="CQ3233"/>
      <c r="CR3233"/>
      <c r="CS3233"/>
      <c r="CT3233"/>
      <c r="CU3233"/>
      <c r="CV3233"/>
      <c r="CW3233"/>
      <c r="CX3233"/>
      <c r="CY3233"/>
      <c r="CZ3233"/>
      <c r="DA3233"/>
      <c r="DB3233"/>
      <c r="DC3233"/>
      <c r="DD3233"/>
      <c r="DE3233"/>
      <c r="DF3233"/>
      <c r="DG3233"/>
      <c r="DH3233"/>
      <c r="DI3233"/>
      <c r="DJ3233"/>
      <c r="DK3233"/>
      <c r="DL3233"/>
      <c r="DM3233"/>
      <c r="DN3233"/>
      <c r="DO3233"/>
      <c r="DP3233"/>
      <c r="DQ3233"/>
      <c r="DR3233"/>
      <c r="DS3233"/>
      <c r="DT3233"/>
      <c r="DU3233"/>
      <c r="DV3233"/>
      <c r="DW3233"/>
      <c r="DX3233"/>
      <c r="DY3233"/>
      <c r="DZ3233"/>
      <c r="EA3233"/>
      <c r="EB3233"/>
      <c r="EC3233"/>
      <c r="ED3233"/>
      <c r="EE3233"/>
      <c r="EF3233"/>
      <c r="EG3233"/>
      <c r="EH3233"/>
      <c r="EI3233"/>
      <c r="EJ3233"/>
      <c r="EK3233"/>
      <c r="EL3233"/>
      <c r="EM3233"/>
      <c r="EN3233"/>
      <c r="EO3233"/>
      <c r="EP3233"/>
      <c r="EQ3233"/>
      <c r="ER3233"/>
      <c r="ES3233"/>
      <c r="ET3233"/>
      <c r="EU3233"/>
      <c r="EV3233"/>
      <c r="EW3233"/>
      <c r="EX3233"/>
      <c r="EY3233"/>
      <c r="EZ3233"/>
      <c r="FA3233"/>
      <c r="FB3233"/>
      <c r="FC3233"/>
      <c r="FD3233"/>
      <c r="FE3233"/>
      <c r="FF3233"/>
      <c r="FG3233"/>
      <c r="FH3233"/>
      <c r="FI3233"/>
      <c r="FJ3233"/>
      <c r="FK3233"/>
      <c r="FL3233"/>
      <c r="FM3233"/>
      <c r="FN3233"/>
      <c r="FO3233"/>
      <c r="FP3233"/>
      <c r="FQ3233"/>
      <c r="FR3233"/>
      <c r="FS3233"/>
      <c r="FT3233"/>
      <c r="FU3233"/>
      <c r="FV3233"/>
      <c r="FW3233"/>
      <c r="FX3233"/>
      <c r="FY3233"/>
      <c r="FZ3233"/>
      <c r="GA3233"/>
      <c r="GB3233"/>
      <c r="GC3233"/>
      <c r="GD3233"/>
      <c r="GE3233"/>
      <c r="GF3233"/>
      <c r="GG3233"/>
      <c r="GH3233"/>
      <c r="GI3233"/>
      <c r="GJ3233"/>
      <c r="GK3233"/>
      <c r="GL3233"/>
      <c r="GM3233"/>
      <c r="GN3233"/>
      <c r="GO3233"/>
      <c r="GP3233"/>
      <c r="GQ3233"/>
      <c r="GR3233"/>
      <c r="GS3233"/>
      <c r="GT3233"/>
      <c r="GU3233"/>
      <c r="GV3233"/>
      <c r="GW3233"/>
      <c r="GX3233"/>
      <c r="GY3233"/>
      <c r="GZ3233"/>
      <c r="HA3233"/>
      <c r="HB3233"/>
      <c r="HC3233"/>
      <c r="HD3233"/>
      <c r="HE3233"/>
      <c r="HF3233"/>
      <c r="HG3233"/>
      <c r="HH3233"/>
      <c r="HI3233"/>
      <c r="HJ3233"/>
      <c r="HK3233"/>
      <c r="HL3233"/>
      <c r="HM3233"/>
      <c r="HN3233"/>
      <c r="HO3233"/>
      <c r="HP3233"/>
      <c r="HQ3233"/>
      <c r="HR3233"/>
      <c r="HS3233"/>
      <c r="HT3233"/>
      <c r="HU3233"/>
      <c r="HV3233"/>
      <c r="HW3233"/>
      <c r="HX3233"/>
      <c r="HY3233"/>
      <c r="HZ3233"/>
      <c r="IA3233"/>
      <c r="IB3233"/>
      <c r="IC3233"/>
      <c r="ID3233"/>
      <c r="IE3233"/>
      <c r="IF3233"/>
      <c r="IG3233"/>
      <c r="IH3233"/>
      <c r="II3233"/>
      <c r="IJ3233"/>
      <c r="IK3233"/>
      <c r="IL3233"/>
      <c r="IM3233"/>
      <c r="IN3233"/>
      <c r="IO3233"/>
      <c r="IP3233"/>
      <c r="IQ3233"/>
      <c r="IR3233"/>
      <c r="IS3233"/>
      <c r="IT3233"/>
      <c r="IU3233"/>
      <c r="IV3233"/>
    </row>
    <row r="3234" spans="1:256" s="325" customFormat="1" ht="12" customHeight="1">
      <c r="A3234" s="660"/>
      <c r="B3234" s="65">
        <v>1</v>
      </c>
      <c r="C3234" s="66">
        <f>IF(E3234="A",4,IF(E3234="B",3,IF(E3234="C",2,IF(E3234="D",1,0))))</f>
        <v>4</v>
      </c>
      <c r="D3234" s="76" t="s">
        <v>68</v>
      </c>
      <c r="E3234" s="76" t="s">
        <v>68</v>
      </c>
      <c r="F3234" s="77" t="s">
        <v>90</v>
      </c>
      <c r="G3234" s="78"/>
      <c r="H3234" s="96" t="s">
        <v>110</v>
      </c>
      <c r="I3234" s="107" t="s">
        <v>3828</v>
      </c>
      <c r="J3234" s="81"/>
      <c r="K3234" s="72"/>
      <c r="L3234" s="72"/>
      <c r="M3234" s="72"/>
      <c r="N3234" s="72"/>
      <c r="O3234" s="72"/>
      <c r="P3234" s="72"/>
      <c r="Q3234" s="833"/>
      <c r="R3234" s="102"/>
      <c r="S3234" s="73"/>
      <c r="T3234" s="102"/>
      <c r="U3234" s="103"/>
      <c r="V3234" s="104"/>
      <c r="W3234" s="109"/>
      <c r="X3234" s="188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  <c r="BH3234"/>
      <c r="BI3234"/>
      <c r="BJ3234"/>
      <c r="BK3234"/>
      <c r="BL3234"/>
      <c r="BM3234"/>
      <c r="BN3234"/>
      <c r="BO3234"/>
      <c r="BP3234"/>
      <c r="BQ3234"/>
      <c r="BR3234"/>
      <c r="BS3234"/>
      <c r="BT3234"/>
      <c r="BU3234"/>
      <c r="BV3234"/>
      <c r="BW3234"/>
      <c r="BX3234"/>
      <c r="BY3234"/>
      <c r="BZ3234"/>
      <c r="CA3234"/>
      <c r="CB3234"/>
      <c r="CC3234"/>
      <c r="CD3234"/>
      <c r="CE3234"/>
      <c r="CF3234"/>
      <c r="CG3234"/>
      <c r="CH3234"/>
      <c r="CI3234"/>
      <c r="CJ3234"/>
      <c r="CK3234"/>
      <c r="CL3234"/>
      <c r="CM3234"/>
      <c r="CN3234"/>
      <c r="CO3234"/>
      <c r="CP3234"/>
      <c r="CQ3234"/>
      <c r="CR3234"/>
      <c r="CS3234"/>
      <c r="CT3234"/>
      <c r="CU3234"/>
      <c r="CV3234"/>
      <c r="CW3234"/>
      <c r="CX3234"/>
      <c r="CY3234"/>
      <c r="CZ3234"/>
      <c r="DA3234"/>
      <c r="DB3234"/>
      <c r="DC3234"/>
      <c r="DD3234"/>
      <c r="DE3234"/>
      <c r="DF3234"/>
      <c r="DG3234"/>
      <c r="DH3234"/>
      <c r="DI3234"/>
      <c r="DJ3234"/>
      <c r="DK3234"/>
      <c r="DL3234"/>
      <c r="DM3234"/>
      <c r="DN3234"/>
      <c r="DO3234"/>
      <c r="DP3234"/>
      <c r="DQ3234"/>
      <c r="DR3234"/>
      <c r="DS3234"/>
      <c r="DT3234"/>
      <c r="DU3234"/>
      <c r="DV3234"/>
      <c r="DW3234"/>
      <c r="DX3234"/>
      <c r="DY3234"/>
      <c r="DZ3234"/>
      <c r="EA3234"/>
      <c r="EB3234"/>
      <c r="EC3234"/>
      <c r="ED3234"/>
      <c r="EE3234"/>
      <c r="EF3234"/>
      <c r="EG3234"/>
      <c r="EH3234"/>
      <c r="EI3234"/>
      <c r="EJ3234"/>
      <c r="EK3234"/>
      <c r="EL3234"/>
      <c r="EM3234"/>
      <c r="EN3234"/>
      <c r="EO3234"/>
      <c r="EP3234"/>
      <c r="EQ3234"/>
      <c r="ER3234"/>
      <c r="ES3234"/>
      <c r="ET3234"/>
      <c r="EU3234"/>
      <c r="EV3234"/>
      <c r="EW3234"/>
      <c r="EX3234"/>
      <c r="EY3234"/>
      <c r="EZ3234"/>
      <c r="FA3234"/>
      <c r="FB3234"/>
      <c r="FC3234"/>
      <c r="FD3234"/>
      <c r="FE3234"/>
      <c r="FF3234"/>
      <c r="FG3234"/>
      <c r="FH3234"/>
      <c r="FI3234"/>
      <c r="FJ3234"/>
      <c r="FK3234"/>
      <c r="FL3234"/>
      <c r="FM3234"/>
      <c r="FN3234"/>
      <c r="FO3234"/>
      <c r="FP3234"/>
      <c r="FQ3234"/>
      <c r="FR3234"/>
      <c r="FS3234"/>
      <c r="FT3234"/>
      <c r="FU3234"/>
      <c r="FV3234"/>
      <c r="FW3234"/>
      <c r="FX3234"/>
      <c r="FY3234"/>
      <c r="FZ3234"/>
      <c r="GA3234"/>
      <c r="GB3234"/>
      <c r="GC3234"/>
      <c r="GD3234"/>
      <c r="GE3234"/>
      <c r="GF3234"/>
      <c r="GG3234"/>
      <c r="GH3234"/>
      <c r="GI3234"/>
      <c r="GJ3234"/>
      <c r="GK3234"/>
      <c r="GL3234"/>
      <c r="GM3234"/>
      <c r="GN3234"/>
      <c r="GO3234"/>
      <c r="GP3234"/>
      <c r="GQ3234"/>
      <c r="GR3234"/>
      <c r="GS3234"/>
      <c r="GT3234"/>
      <c r="GU3234"/>
      <c r="GV3234"/>
      <c r="GW3234"/>
      <c r="GX3234"/>
      <c r="GY3234"/>
      <c r="GZ3234"/>
      <c r="HA3234"/>
      <c r="HB3234"/>
      <c r="HC3234"/>
      <c r="HD3234"/>
      <c r="HE3234"/>
      <c r="HF3234"/>
      <c r="HG3234"/>
      <c r="HH3234"/>
      <c r="HI3234"/>
      <c r="HJ3234"/>
      <c r="HK3234"/>
      <c r="HL3234"/>
      <c r="HM3234"/>
      <c r="HN3234"/>
      <c r="HO3234"/>
      <c r="HP3234"/>
      <c r="HQ3234"/>
      <c r="HR3234"/>
      <c r="HS3234"/>
      <c r="HT3234"/>
      <c r="HU3234"/>
      <c r="HV3234"/>
      <c r="HW3234"/>
      <c r="HX3234"/>
      <c r="HY3234"/>
      <c r="HZ3234"/>
      <c r="IA3234"/>
      <c r="IB3234"/>
      <c r="IC3234"/>
      <c r="ID3234"/>
      <c r="IE3234"/>
      <c r="IF3234"/>
      <c r="IG3234"/>
      <c r="IH3234"/>
      <c r="II3234"/>
      <c r="IJ3234"/>
      <c r="IK3234"/>
      <c r="IL3234"/>
      <c r="IM3234"/>
      <c r="IN3234"/>
      <c r="IO3234"/>
      <c r="IP3234"/>
      <c r="IQ3234"/>
      <c r="IR3234"/>
      <c r="IS3234"/>
      <c r="IT3234"/>
      <c r="IU3234"/>
      <c r="IV3234"/>
    </row>
    <row r="3235" spans="1:256" s="320" customFormat="1" ht="12.5">
      <c r="A3235" s="55"/>
      <c r="B3235" s="65">
        <v>1</v>
      </c>
      <c r="C3235" s="66">
        <v>3</v>
      </c>
      <c r="D3235" s="76" t="s">
        <v>68</v>
      </c>
      <c r="E3235" s="76" t="s">
        <v>87</v>
      </c>
      <c r="F3235" s="77" t="s">
        <v>90</v>
      </c>
      <c r="G3235" s="78"/>
      <c r="H3235" s="96" t="s">
        <v>122</v>
      </c>
      <c r="I3235" s="107" t="s">
        <v>3829</v>
      </c>
      <c r="J3235" s="81" t="s">
        <v>10</v>
      </c>
      <c r="K3235" s="72"/>
      <c r="L3235" s="72"/>
      <c r="M3235" s="72"/>
      <c r="N3235" s="72"/>
      <c r="O3235" s="72"/>
      <c r="P3235" s="72"/>
      <c r="Q3235" s="833"/>
      <c r="R3235" s="102"/>
      <c r="S3235" s="73"/>
      <c r="T3235" s="102"/>
      <c r="U3235" s="103"/>
      <c r="V3235" s="104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  <c r="BH3235"/>
      <c r="BI3235"/>
      <c r="BJ3235"/>
      <c r="BK3235"/>
      <c r="BL3235"/>
      <c r="BM3235"/>
      <c r="BN3235"/>
      <c r="BO3235"/>
      <c r="BP3235"/>
      <c r="BQ3235"/>
      <c r="BR3235"/>
      <c r="BS3235"/>
      <c r="BT3235"/>
      <c r="BU3235"/>
      <c r="BV3235"/>
      <c r="BW3235"/>
      <c r="BX3235"/>
      <c r="BY3235"/>
      <c r="BZ3235"/>
      <c r="CA3235"/>
      <c r="CB3235"/>
      <c r="CC3235"/>
      <c r="CD3235"/>
      <c r="CE3235"/>
      <c r="CF3235"/>
      <c r="CG3235"/>
      <c r="CH3235"/>
      <c r="CI3235"/>
      <c r="CJ3235"/>
      <c r="CK3235"/>
      <c r="CL3235"/>
      <c r="CM3235"/>
      <c r="CN3235"/>
      <c r="CO3235"/>
      <c r="CP3235"/>
      <c r="CQ3235"/>
      <c r="CR3235"/>
      <c r="CS3235"/>
      <c r="CT3235"/>
      <c r="CU3235"/>
      <c r="CV3235"/>
      <c r="CW3235"/>
      <c r="CX3235"/>
      <c r="CY3235"/>
      <c r="CZ3235"/>
      <c r="DA3235"/>
      <c r="DB3235"/>
      <c r="DC3235"/>
      <c r="DD3235"/>
      <c r="DE3235"/>
      <c r="DF3235"/>
      <c r="DG3235"/>
      <c r="DH3235"/>
      <c r="DI3235"/>
      <c r="DJ3235"/>
      <c r="DK3235"/>
      <c r="DL3235"/>
      <c r="DM3235"/>
      <c r="DN3235"/>
      <c r="DO3235"/>
      <c r="DP3235"/>
      <c r="DQ3235"/>
      <c r="DR3235"/>
      <c r="DS3235"/>
      <c r="DT3235"/>
      <c r="DU3235"/>
      <c r="DV3235"/>
      <c r="DW3235"/>
      <c r="DX3235"/>
      <c r="DY3235"/>
      <c r="DZ3235"/>
      <c r="EA3235"/>
      <c r="EB3235"/>
      <c r="EC3235"/>
      <c r="ED3235"/>
      <c r="EE3235"/>
      <c r="EF3235"/>
      <c r="EG3235"/>
      <c r="EH3235"/>
      <c r="EI3235"/>
      <c r="EJ3235"/>
      <c r="EK3235"/>
      <c r="EL3235"/>
      <c r="EM3235"/>
      <c r="EN3235"/>
      <c r="EO3235"/>
      <c r="EP3235"/>
      <c r="EQ3235"/>
      <c r="ER3235"/>
      <c r="ES3235"/>
      <c r="ET3235"/>
      <c r="EU3235"/>
      <c r="EV3235"/>
      <c r="EW3235"/>
      <c r="EX3235"/>
      <c r="EY3235"/>
      <c r="EZ3235"/>
      <c r="FA3235"/>
      <c r="FB3235"/>
      <c r="FC3235"/>
      <c r="FD3235"/>
      <c r="FE3235"/>
      <c r="FF3235"/>
      <c r="FG3235"/>
      <c r="FH3235"/>
      <c r="FI3235"/>
      <c r="FJ3235"/>
      <c r="FK3235"/>
      <c r="FL3235"/>
      <c r="FM3235"/>
      <c r="FN3235"/>
      <c r="FO3235"/>
      <c r="FP3235"/>
      <c r="FQ3235"/>
      <c r="FR3235"/>
      <c r="FS3235"/>
      <c r="FT3235"/>
      <c r="FU3235"/>
      <c r="FV3235"/>
      <c r="FW3235"/>
      <c r="FX3235"/>
      <c r="FY3235"/>
      <c r="FZ3235"/>
      <c r="GA3235"/>
      <c r="GB3235"/>
      <c r="GC3235"/>
      <c r="GD3235"/>
      <c r="GE3235"/>
      <c r="GF3235"/>
      <c r="GG3235"/>
      <c r="GH3235"/>
      <c r="GI3235"/>
      <c r="GJ3235"/>
      <c r="GK3235"/>
      <c r="GL3235"/>
      <c r="GM3235"/>
      <c r="GN3235"/>
      <c r="GO3235"/>
      <c r="GP3235"/>
      <c r="GQ3235"/>
      <c r="GR3235"/>
      <c r="GS3235"/>
      <c r="GT3235"/>
      <c r="GU3235"/>
      <c r="GV3235"/>
      <c r="GW3235"/>
      <c r="GX3235"/>
      <c r="GY3235"/>
      <c r="GZ3235"/>
      <c r="HA3235"/>
      <c r="HB3235"/>
      <c r="HC3235"/>
      <c r="HD3235"/>
      <c r="HE3235"/>
      <c r="HF3235"/>
      <c r="HG3235"/>
      <c r="HH3235"/>
      <c r="HI3235"/>
      <c r="HJ3235"/>
      <c r="HK3235"/>
      <c r="HL3235"/>
      <c r="HM3235"/>
      <c r="HN3235"/>
      <c r="HO3235"/>
      <c r="HP3235"/>
      <c r="HQ3235"/>
      <c r="HR3235"/>
      <c r="HS3235"/>
      <c r="HT3235"/>
      <c r="HU3235"/>
      <c r="HV3235"/>
      <c r="HW3235"/>
      <c r="HX3235"/>
      <c r="HY3235"/>
      <c r="HZ3235"/>
      <c r="IA3235"/>
      <c r="IB3235"/>
      <c r="IC3235"/>
      <c r="ID3235"/>
      <c r="IE3235"/>
      <c r="IF3235"/>
      <c r="IG3235"/>
      <c r="IH3235"/>
      <c r="II3235"/>
      <c r="IJ3235"/>
      <c r="IK3235"/>
      <c r="IL3235"/>
      <c r="IM3235"/>
      <c r="IN3235"/>
      <c r="IO3235"/>
      <c r="IP3235"/>
      <c r="IQ3235"/>
      <c r="IR3235"/>
      <c r="IS3235"/>
      <c r="IT3235"/>
      <c r="IU3235"/>
      <c r="IV3235"/>
    </row>
    <row r="3236" spans="1:256" s="365" customFormat="1" ht="12" customHeight="1">
      <c r="A3236" s="305"/>
      <c r="B3236" s="65">
        <v>1</v>
      </c>
      <c r="C3236" s="66">
        <f>IF(E3236="A",1,IF(E3236="B",1,0))</f>
        <v>1</v>
      </c>
      <c r="D3236" s="656" t="s">
        <v>70</v>
      </c>
      <c r="E3236" s="658" t="s">
        <v>87</v>
      </c>
      <c r="F3236" s="658" t="s">
        <v>68</v>
      </c>
      <c r="G3236" s="78"/>
      <c r="H3236" s="96" t="s">
        <v>140</v>
      </c>
      <c r="I3236" s="107" t="s">
        <v>3830</v>
      </c>
      <c r="J3236" s="81"/>
      <c r="K3236" s="72"/>
      <c r="L3236" s="72"/>
      <c r="M3236" s="72"/>
      <c r="N3236" s="72"/>
      <c r="O3236" s="72"/>
      <c r="P3236" s="72"/>
      <c r="Q3236" s="833"/>
      <c r="R3236" s="102"/>
      <c r="S3236" s="73"/>
      <c r="T3236" s="102"/>
      <c r="U3236" s="103"/>
      <c r="V3236" s="104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  <c r="BH3236"/>
      <c r="BI3236"/>
      <c r="BJ3236"/>
      <c r="BK3236"/>
      <c r="BL3236"/>
      <c r="BM3236"/>
      <c r="BN3236"/>
      <c r="BO3236"/>
      <c r="BP3236"/>
      <c r="BQ3236"/>
      <c r="BR3236"/>
      <c r="BS3236"/>
      <c r="BT3236"/>
      <c r="BU3236"/>
      <c r="BV3236"/>
      <c r="BW3236"/>
      <c r="BX3236"/>
      <c r="BY3236"/>
      <c r="BZ3236"/>
      <c r="CA3236"/>
      <c r="CB3236"/>
      <c r="CC3236"/>
      <c r="CD3236"/>
      <c r="CE3236"/>
      <c r="CF3236"/>
      <c r="CG3236"/>
      <c r="CH3236"/>
      <c r="CI3236"/>
      <c r="CJ3236"/>
      <c r="CK3236"/>
      <c r="CL3236"/>
      <c r="CM3236"/>
      <c r="CN3236"/>
      <c r="CO3236"/>
      <c r="CP3236"/>
      <c r="CQ3236"/>
      <c r="CR3236"/>
      <c r="CS3236"/>
      <c r="CT3236"/>
      <c r="CU3236"/>
      <c r="CV3236"/>
      <c r="CW3236"/>
      <c r="CX3236"/>
      <c r="CY3236"/>
      <c r="CZ3236"/>
      <c r="DA3236"/>
      <c r="DB3236"/>
      <c r="DC3236"/>
      <c r="DD3236"/>
      <c r="DE3236"/>
      <c r="DF3236"/>
      <c r="DG3236"/>
      <c r="DH3236"/>
      <c r="DI3236"/>
      <c r="DJ3236"/>
      <c r="DK3236"/>
      <c r="DL3236"/>
      <c r="DM3236"/>
      <c r="DN3236"/>
      <c r="DO3236"/>
      <c r="DP3236"/>
      <c r="DQ3236"/>
      <c r="DR3236"/>
      <c r="DS3236"/>
      <c r="DT3236"/>
      <c r="DU3236"/>
      <c r="DV3236"/>
      <c r="DW3236"/>
      <c r="DX3236"/>
      <c r="DY3236"/>
      <c r="DZ3236"/>
      <c r="EA3236"/>
      <c r="EB3236"/>
      <c r="EC3236"/>
      <c r="ED3236"/>
      <c r="EE3236"/>
      <c r="EF3236"/>
      <c r="EG3236"/>
      <c r="EH3236"/>
      <c r="EI3236"/>
      <c r="EJ3236"/>
      <c r="EK3236"/>
      <c r="EL3236"/>
      <c r="EM3236"/>
      <c r="EN3236"/>
      <c r="EO3236"/>
      <c r="EP3236"/>
      <c r="EQ3236"/>
      <c r="ER3236"/>
      <c r="ES3236"/>
      <c r="ET3236"/>
      <c r="EU3236"/>
      <c r="EV3236"/>
      <c r="EW3236"/>
      <c r="EX3236"/>
      <c r="EY3236"/>
      <c r="EZ3236"/>
      <c r="FA3236"/>
      <c r="FB3236"/>
      <c r="FC3236"/>
      <c r="FD3236"/>
      <c r="FE3236"/>
      <c r="FF3236"/>
      <c r="FG3236"/>
      <c r="FH3236"/>
      <c r="FI3236"/>
      <c r="FJ3236"/>
      <c r="FK3236"/>
      <c r="FL3236"/>
      <c r="FM3236"/>
      <c r="FN3236"/>
      <c r="FO3236"/>
      <c r="FP3236"/>
      <c r="FQ3236"/>
      <c r="FR3236"/>
      <c r="FS3236"/>
      <c r="FT3236"/>
      <c r="FU3236"/>
      <c r="FV3236"/>
      <c r="FW3236"/>
      <c r="FX3236"/>
      <c r="FY3236"/>
      <c r="FZ3236"/>
      <c r="GA3236"/>
      <c r="GB3236"/>
      <c r="GC3236"/>
      <c r="GD3236"/>
      <c r="GE3236"/>
      <c r="GF3236"/>
      <c r="GG3236"/>
      <c r="GH3236"/>
      <c r="GI3236"/>
      <c r="GJ3236"/>
      <c r="GK3236"/>
      <c r="GL3236"/>
      <c r="GM3236"/>
      <c r="GN3236"/>
      <c r="GO3236"/>
      <c r="GP3236"/>
      <c r="GQ3236"/>
      <c r="GR3236"/>
      <c r="GS3236"/>
      <c r="GT3236"/>
      <c r="GU3236"/>
      <c r="GV3236"/>
      <c r="GW3236"/>
      <c r="GX3236"/>
      <c r="GY3236"/>
      <c r="GZ3236"/>
      <c r="HA3236"/>
      <c r="HB3236"/>
      <c r="HC3236"/>
      <c r="HD3236"/>
      <c r="HE3236"/>
      <c r="HF3236"/>
      <c r="HG3236"/>
      <c r="HH3236"/>
      <c r="HI3236"/>
      <c r="HJ3236"/>
      <c r="HK3236"/>
      <c r="HL3236"/>
      <c r="HM3236"/>
      <c r="HN3236"/>
      <c r="HO3236"/>
      <c r="HP3236"/>
      <c r="HQ3236"/>
      <c r="HR3236"/>
      <c r="HS3236"/>
      <c r="HT3236"/>
      <c r="HU3236"/>
      <c r="HV3236"/>
      <c r="HW3236"/>
      <c r="HX3236"/>
      <c r="HY3236"/>
      <c r="HZ3236"/>
      <c r="IA3236"/>
      <c r="IB3236"/>
      <c r="IC3236"/>
      <c r="ID3236"/>
      <c r="IE3236"/>
      <c r="IF3236"/>
      <c r="IG3236"/>
      <c r="IH3236"/>
      <c r="II3236"/>
      <c r="IJ3236"/>
      <c r="IK3236"/>
      <c r="IL3236"/>
      <c r="IM3236"/>
      <c r="IN3236"/>
      <c r="IO3236"/>
      <c r="IP3236"/>
      <c r="IQ3236"/>
      <c r="IR3236"/>
      <c r="IS3236"/>
      <c r="IT3236"/>
      <c r="IU3236"/>
      <c r="IV3236"/>
    </row>
    <row r="3237" spans="1:256" s="325" customFormat="1" ht="12" customHeight="1">
      <c r="A3237" s="305"/>
      <c r="B3237" s="65">
        <v>1</v>
      </c>
      <c r="C3237" s="66">
        <f>IF(E3237="A",1,IF(E3237="B",1,0))</f>
        <v>1</v>
      </c>
      <c r="D3237" s="77" t="s">
        <v>90</v>
      </c>
      <c r="E3237" s="76" t="s">
        <v>87</v>
      </c>
      <c r="F3237" s="77" t="s">
        <v>90</v>
      </c>
      <c r="G3237" s="78"/>
      <c r="H3237" s="96" t="s">
        <v>129</v>
      </c>
      <c r="I3237" s="107" t="s">
        <v>3831</v>
      </c>
      <c r="J3237" s="81"/>
      <c r="K3237" s="72"/>
      <c r="L3237" s="72"/>
      <c r="M3237" s="72"/>
      <c r="N3237" s="72"/>
      <c r="O3237" s="72"/>
      <c r="P3237" s="72"/>
      <c r="Q3237" s="833"/>
      <c r="R3237" s="102"/>
      <c r="S3237" s="73"/>
      <c r="T3237" s="102"/>
      <c r="U3237" s="103"/>
      <c r="V3237" s="104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  <c r="BH3237"/>
      <c r="BI3237"/>
      <c r="BJ3237"/>
      <c r="BK3237"/>
      <c r="BL3237"/>
      <c r="BM3237"/>
      <c r="BN3237"/>
      <c r="BO3237"/>
      <c r="BP3237"/>
      <c r="BQ3237"/>
      <c r="BR3237"/>
      <c r="BS3237"/>
      <c r="BT3237"/>
      <c r="BU3237"/>
      <c r="BV3237"/>
      <c r="BW3237"/>
      <c r="BX3237"/>
      <c r="BY3237"/>
      <c r="BZ3237"/>
      <c r="CA3237"/>
      <c r="CB3237"/>
      <c r="CC3237"/>
      <c r="CD3237"/>
      <c r="CE3237"/>
      <c r="CF3237"/>
      <c r="CG3237"/>
      <c r="CH3237"/>
      <c r="CI3237"/>
      <c r="CJ3237"/>
      <c r="CK3237"/>
      <c r="CL3237"/>
      <c r="CM3237"/>
      <c r="CN3237"/>
      <c r="CO3237"/>
      <c r="CP3237"/>
      <c r="CQ3237"/>
      <c r="CR3237"/>
      <c r="CS3237"/>
      <c r="CT3237"/>
      <c r="CU3237"/>
      <c r="CV3237"/>
      <c r="CW3237"/>
      <c r="CX3237"/>
      <c r="CY3237"/>
      <c r="CZ3237"/>
      <c r="DA3237"/>
      <c r="DB3237"/>
      <c r="DC3237"/>
      <c r="DD3237"/>
      <c r="DE3237"/>
      <c r="DF3237"/>
      <c r="DG3237"/>
      <c r="DH3237"/>
      <c r="DI3237"/>
      <c r="DJ3237"/>
      <c r="DK3237"/>
      <c r="DL3237"/>
      <c r="DM3237"/>
      <c r="DN3237"/>
      <c r="DO3237"/>
      <c r="DP3237"/>
      <c r="DQ3237"/>
      <c r="DR3237"/>
      <c r="DS3237"/>
      <c r="DT3237"/>
      <c r="DU3237"/>
      <c r="DV3237"/>
      <c r="DW3237"/>
      <c r="DX3237"/>
      <c r="DY3237"/>
      <c r="DZ3237"/>
      <c r="EA3237"/>
      <c r="EB3237"/>
      <c r="EC3237"/>
      <c r="ED3237"/>
      <c r="EE3237"/>
      <c r="EF3237"/>
      <c r="EG3237"/>
      <c r="EH3237"/>
      <c r="EI3237"/>
      <c r="EJ3237"/>
      <c r="EK3237"/>
      <c r="EL3237"/>
      <c r="EM3237"/>
      <c r="EN3237"/>
      <c r="EO3237"/>
      <c r="EP3237"/>
      <c r="EQ3237"/>
      <c r="ER3237"/>
      <c r="ES3237"/>
      <c r="ET3237"/>
      <c r="EU3237"/>
      <c r="EV3237"/>
      <c r="EW3237"/>
      <c r="EX3237"/>
      <c r="EY3237"/>
      <c r="EZ3237"/>
      <c r="FA3237"/>
      <c r="FB3237"/>
      <c r="FC3237"/>
      <c r="FD3237"/>
      <c r="FE3237"/>
      <c r="FF3237"/>
      <c r="FG3237"/>
      <c r="FH3237"/>
      <c r="FI3237"/>
      <c r="FJ3237"/>
      <c r="FK3237"/>
      <c r="FL3237"/>
      <c r="FM3237"/>
      <c r="FN3237"/>
      <c r="FO3237"/>
      <c r="FP3237"/>
      <c r="FQ3237"/>
      <c r="FR3237"/>
      <c r="FS3237"/>
      <c r="FT3237"/>
      <c r="FU3237"/>
      <c r="FV3237"/>
      <c r="FW3237"/>
      <c r="FX3237"/>
      <c r="FY3237"/>
      <c r="FZ3237"/>
      <c r="GA3237"/>
      <c r="GB3237"/>
      <c r="GC3237"/>
      <c r="GD3237"/>
      <c r="GE3237"/>
      <c r="GF3237"/>
      <c r="GG3237"/>
      <c r="GH3237"/>
      <c r="GI3237"/>
      <c r="GJ3237"/>
      <c r="GK3237"/>
      <c r="GL3237"/>
      <c r="GM3237"/>
      <c r="GN3237"/>
      <c r="GO3237"/>
      <c r="GP3237"/>
      <c r="GQ3237"/>
      <c r="GR3237"/>
      <c r="GS3237"/>
      <c r="GT3237"/>
      <c r="GU3237"/>
      <c r="GV3237"/>
      <c r="GW3237"/>
      <c r="GX3237"/>
      <c r="GY3237"/>
      <c r="GZ3237"/>
      <c r="HA3237"/>
      <c r="HB3237"/>
      <c r="HC3237"/>
      <c r="HD3237"/>
      <c r="HE3237"/>
      <c r="HF3237"/>
      <c r="HG3237"/>
      <c r="HH3237"/>
      <c r="HI3237"/>
      <c r="HJ3237"/>
      <c r="HK3237"/>
      <c r="HL3237"/>
      <c r="HM3237"/>
      <c r="HN3237"/>
      <c r="HO3237"/>
      <c r="HP3237"/>
      <c r="HQ3237"/>
      <c r="HR3237"/>
      <c r="HS3237"/>
      <c r="HT3237"/>
      <c r="HU3237"/>
      <c r="HV3237"/>
      <c r="HW3237"/>
      <c r="HX3237"/>
      <c r="HY3237"/>
      <c r="HZ3237"/>
      <c r="IA3237"/>
      <c r="IB3237"/>
      <c r="IC3237"/>
      <c r="ID3237"/>
      <c r="IE3237"/>
      <c r="IF3237"/>
      <c r="IG3237"/>
      <c r="IH3237"/>
      <c r="II3237"/>
      <c r="IJ3237"/>
      <c r="IK3237"/>
      <c r="IL3237"/>
      <c r="IM3237"/>
      <c r="IN3237"/>
      <c r="IO3237"/>
      <c r="IP3237"/>
      <c r="IQ3237"/>
      <c r="IR3237"/>
      <c r="IS3237"/>
      <c r="IT3237"/>
      <c r="IU3237"/>
      <c r="IV3237"/>
    </row>
    <row r="3238" spans="1:256" s="325" customFormat="1" ht="12" customHeight="1">
      <c r="A3238"/>
      <c r="B3238" s="65">
        <v>1</v>
      </c>
      <c r="C3238" s="66">
        <f>IF(E3238="A",1,IF(E3238="B",1,0))</f>
        <v>0</v>
      </c>
      <c r="D3238" s="658" t="s">
        <v>68</v>
      </c>
      <c r="E3238" s="656" t="s">
        <v>99</v>
      </c>
      <c r="F3238" s="658" t="s">
        <v>87</v>
      </c>
      <c r="G3238" s="78"/>
      <c r="H3238" s="96" t="s">
        <v>101</v>
      </c>
      <c r="I3238" s="107" t="s">
        <v>3832</v>
      </c>
      <c r="J3238" s="81"/>
      <c r="K3238" s="72"/>
      <c r="L3238" s="72"/>
      <c r="M3238" s="72"/>
      <c r="N3238" s="72"/>
      <c r="O3238" s="72"/>
      <c r="P3238" s="72"/>
      <c r="Q3238" s="833"/>
      <c r="R3238" s="102"/>
      <c r="S3238" s="73"/>
      <c r="T3238" s="102"/>
      <c r="U3238" s="103"/>
      <c r="V3238" s="104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  <c r="BH3238"/>
      <c r="BI3238"/>
      <c r="BJ3238"/>
      <c r="BK3238"/>
      <c r="BL3238"/>
      <c r="BM3238"/>
      <c r="BN3238"/>
      <c r="BO3238"/>
      <c r="BP3238"/>
      <c r="BQ3238"/>
      <c r="BR3238"/>
      <c r="BS3238"/>
      <c r="BT3238"/>
      <c r="BU3238"/>
      <c r="BV3238"/>
      <c r="BW3238"/>
      <c r="BX3238"/>
      <c r="BY3238"/>
      <c r="BZ3238"/>
      <c r="CA3238"/>
      <c r="CB3238"/>
      <c r="CC3238"/>
      <c r="CD3238"/>
      <c r="CE3238"/>
      <c r="CF3238"/>
      <c r="CG3238"/>
      <c r="CH3238"/>
      <c r="CI3238"/>
      <c r="CJ3238"/>
      <c r="CK3238"/>
      <c r="CL3238"/>
      <c r="CM3238"/>
      <c r="CN3238"/>
      <c r="CO3238"/>
      <c r="CP3238"/>
      <c r="CQ3238"/>
      <c r="CR3238"/>
      <c r="CS3238"/>
      <c r="CT3238"/>
      <c r="CU3238"/>
      <c r="CV3238"/>
      <c r="CW3238"/>
      <c r="CX3238"/>
      <c r="CY3238"/>
      <c r="CZ3238"/>
      <c r="DA3238"/>
      <c r="DB3238"/>
      <c r="DC3238"/>
      <c r="DD3238"/>
      <c r="DE3238"/>
      <c r="DF3238"/>
      <c r="DG3238"/>
      <c r="DH3238"/>
      <c r="DI3238"/>
      <c r="DJ3238"/>
      <c r="DK3238"/>
      <c r="DL3238"/>
      <c r="DM3238"/>
      <c r="DN3238"/>
      <c r="DO3238"/>
      <c r="DP3238"/>
      <c r="DQ3238"/>
      <c r="DR3238"/>
      <c r="DS3238"/>
      <c r="DT3238"/>
      <c r="DU3238"/>
      <c r="DV3238"/>
      <c r="DW3238"/>
      <c r="DX3238"/>
      <c r="DY3238"/>
      <c r="DZ3238"/>
      <c r="EA3238"/>
      <c r="EB3238"/>
      <c r="EC3238"/>
      <c r="ED3238"/>
      <c r="EE3238"/>
      <c r="EF3238"/>
      <c r="EG3238"/>
      <c r="EH3238"/>
      <c r="EI3238"/>
      <c r="EJ3238"/>
      <c r="EK3238"/>
      <c r="EL3238"/>
      <c r="EM3238"/>
      <c r="EN3238"/>
      <c r="EO3238"/>
      <c r="EP3238"/>
      <c r="EQ3238"/>
      <c r="ER3238"/>
      <c r="ES3238"/>
      <c r="ET3238"/>
      <c r="EU3238"/>
      <c r="EV3238"/>
      <c r="EW3238"/>
      <c r="EX3238"/>
      <c r="EY3238"/>
      <c r="EZ3238"/>
      <c r="FA3238"/>
      <c r="FB3238"/>
      <c r="FC3238"/>
      <c r="FD3238"/>
      <c r="FE3238"/>
      <c r="FF3238"/>
      <c r="FG3238"/>
      <c r="FH3238"/>
      <c r="FI3238"/>
      <c r="FJ3238"/>
      <c r="FK3238"/>
      <c r="FL3238"/>
      <c r="FM3238"/>
      <c r="FN3238"/>
      <c r="FO3238"/>
      <c r="FP3238"/>
      <c r="FQ3238"/>
      <c r="FR3238"/>
      <c r="FS3238"/>
      <c r="FT3238"/>
      <c r="FU3238"/>
      <c r="FV3238"/>
      <c r="FW3238"/>
      <c r="FX3238"/>
      <c r="FY3238"/>
      <c r="FZ3238"/>
      <c r="GA3238"/>
      <c r="GB3238"/>
      <c r="GC3238"/>
      <c r="GD3238"/>
      <c r="GE3238"/>
      <c r="GF3238"/>
      <c r="GG3238"/>
      <c r="GH3238"/>
      <c r="GI3238"/>
      <c r="GJ3238"/>
      <c r="GK3238"/>
      <c r="GL3238"/>
      <c r="GM3238"/>
      <c r="GN3238"/>
      <c r="GO3238"/>
      <c r="GP3238"/>
      <c r="GQ3238"/>
      <c r="GR3238"/>
      <c r="GS3238"/>
      <c r="GT3238"/>
      <c r="GU3238"/>
      <c r="GV3238"/>
      <c r="GW3238"/>
      <c r="GX3238"/>
      <c r="GY3238"/>
      <c r="GZ3238"/>
      <c r="HA3238"/>
      <c r="HB3238"/>
      <c r="HC3238"/>
      <c r="HD3238"/>
      <c r="HE3238"/>
      <c r="HF3238"/>
      <c r="HG3238"/>
      <c r="HH3238"/>
      <c r="HI3238"/>
      <c r="HJ3238"/>
      <c r="HK3238"/>
      <c r="HL3238"/>
      <c r="HM3238"/>
      <c r="HN3238"/>
      <c r="HO3238"/>
      <c r="HP3238"/>
      <c r="HQ3238"/>
      <c r="HR3238"/>
      <c r="HS3238"/>
      <c r="HT3238"/>
      <c r="HU3238"/>
      <c r="HV3238"/>
      <c r="HW3238"/>
      <c r="HX3238"/>
      <c r="HY3238"/>
      <c r="HZ3238"/>
      <c r="IA3238"/>
      <c r="IB3238"/>
      <c r="IC3238"/>
      <c r="ID3238"/>
      <c r="IE3238"/>
      <c r="IF3238"/>
      <c r="IG3238"/>
      <c r="IH3238"/>
      <c r="II3238"/>
      <c r="IJ3238"/>
      <c r="IK3238"/>
      <c r="IL3238"/>
      <c r="IM3238"/>
      <c r="IN3238"/>
      <c r="IO3238"/>
      <c r="IP3238"/>
      <c r="IQ3238"/>
      <c r="IR3238"/>
      <c r="IS3238"/>
      <c r="IT3238"/>
      <c r="IU3238"/>
      <c r="IV3238"/>
    </row>
    <row r="3239" spans="1:256" s="365" customFormat="1" ht="12" customHeight="1">
      <c r="A3239" s="217"/>
      <c r="B3239" s="65">
        <v>1</v>
      </c>
      <c r="C3239" s="66">
        <f>IF(E3239="A",4,IF(E3239="B",3,IF(E3239="C",2,IF(E3239="D",1,0))))</f>
        <v>1</v>
      </c>
      <c r="D3239" s="99" t="s">
        <v>70</v>
      </c>
      <c r="E3239" s="99" t="s">
        <v>70</v>
      </c>
      <c r="F3239" s="76" t="s">
        <v>68</v>
      </c>
      <c r="G3239" s="78"/>
      <c r="H3239" s="96" t="s">
        <v>116</v>
      </c>
      <c r="I3239" s="107" t="s">
        <v>3833</v>
      </c>
      <c r="J3239" s="81" t="s">
        <v>7</v>
      </c>
      <c r="K3239" s="72"/>
      <c r="L3239" s="72"/>
      <c r="M3239" s="72"/>
      <c r="N3239" s="72"/>
      <c r="O3239" s="72"/>
      <c r="P3239" s="72"/>
      <c r="Q3239" s="833"/>
      <c r="R3239" s="102"/>
      <c r="S3239" s="73"/>
      <c r="T3239" s="102"/>
      <c r="U3239" s="103"/>
      <c r="V3239" s="104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  <c r="BH3239"/>
      <c r="BI3239"/>
      <c r="BJ3239"/>
      <c r="BK3239"/>
      <c r="BL3239"/>
      <c r="BM3239"/>
      <c r="BN3239"/>
      <c r="BO3239"/>
      <c r="BP3239"/>
      <c r="BQ3239"/>
      <c r="BR3239"/>
      <c r="BS3239"/>
      <c r="BT3239"/>
      <c r="BU3239"/>
      <c r="BV3239"/>
      <c r="BW3239"/>
      <c r="BX3239"/>
      <c r="BY3239"/>
      <c r="BZ3239"/>
      <c r="CA3239"/>
      <c r="CB3239"/>
      <c r="CC3239"/>
      <c r="CD3239"/>
      <c r="CE3239"/>
      <c r="CF3239"/>
      <c r="CG3239"/>
      <c r="CH3239"/>
      <c r="CI3239"/>
      <c r="CJ3239"/>
      <c r="CK3239"/>
      <c r="CL3239"/>
      <c r="CM3239"/>
      <c r="CN3239"/>
      <c r="CO3239"/>
      <c r="CP3239"/>
      <c r="CQ3239"/>
      <c r="CR3239"/>
      <c r="CS3239"/>
      <c r="CT3239"/>
      <c r="CU3239"/>
      <c r="CV3239"/>
      <c r="CW3239"/>
      <c r="CX3239"/>
      <c r="CY3239"/>
      <c r="CZ3239"/>
      <c r="DA3239"/>
      <c r="DB3239"/>
      <c r="DC3239"/>
      <c r="DD3239"/>
      <c r="DE3239"/>
      <c r="DF3239"/>
      <c r="DG3239"/>
      <c r="DH3239"/>
      <c r="DI3239"/>
      <c r="DJ3239"/>
      <c r="DK3239"/>
      <c r="DL3239"/>
      <c r="DM3239"/>
      <c r="DN3239"/>
      <c r="DO3239"/>
      <c r="DP3239"/>
      <c r="DQ3239"/>
      <c r="DR3239"/>
      <c r="DS3239"/>
      <c r="DT3239"/>
      <c r="DU3239"/>
      <c r="DV3239"/>
      <c r="DW3239"/>
      <c r="DX3239"/>
      <c r="DY3239"/>
      <c r="DZ3239"/>
      <c r="EA3239"/>
      <c r="EB3239"/>
      <c r="EC3239"/>
      <c r="ED3239"/>
      <c r="EE3239"/>
      <c r="EF3239"/>
      <c r="EG3239"/>
      <c r="EH3239"/>
      <c r="EI3239"/>
      <c r="EJ3239"/>
      <c r="EK3239"/>
      <c r="EL3239"/>
      <c r="EM3239"/>
      <c r="EN3239"/>
      <c r="EO3239"/>
      <c r="EP3239"/>
      <c r="EQ3239"/>
      <c r="ER3239"/>
      <c r="ES3239"/>
      <c r="ET3239"/>
      <c r="EU3239"/>
      <c r="EV3239"/>
      <c r="EW3239"/>
      <c r="EX3239"/>
      <c r="EY3239"/>
      <c r="EZ3239"/>
      <c r="FA3239"/>
      <c r="FB3239"/>
      <c r="FC3239"/>
      <c r="FD3239"/>
      <c r="FE3239"/>
      <c r="FF3239"/>
      <c r="FG3239"/>
      <c r="FH3239"/>
      <c r="FI3239"/>
      <c r="FJ3239"/>
      <c r="FK3239"/>
      <c r="FL3239"/>
      <c r="FM3239"/>
      <c r="FN3239"/>
      <c r="FO3239"/>
      <c r="FP3239"/>
      <c r="FQ3239"/>
      <c r="FR3239"/>
      <c r="FS3239"/>
      <c r="FT3239"/>
      <c r="FU3239"/>
      <c r="FV3239"/>
      <c r="FW3239"/>
      <c r="FX3239"/>
      <c r="FY3239"/>
      <c r="FZ3239"/>
      <c r="GA3239"/>
      <c r="GB3239"/>
      <c r="GC3239"/>
      <c r="GD3239"/>
      <c r="GE3239"/>
      <c r="GF3239"/>
      <c r="GG3239"/>
      <c r="GH3239"/>
      <c r="GI3239"/>
      <c r="GJ3239"/>
      <c r="GK3239"/>
      <c r="GL3239"/>
      <c r="GM3239"/>
      <c r="GN3239"/>
      <c r="GO3239"/>
      <c r="GP3239"/>
      <c r="GQ3239"/>
      <c r="GR3239"/>
      <c r="GS3239"/>
      <c r="GT3239"/>
      <c r="GU3239"/>
      <c r="GV3239"/>
      <c r="GW3239"/>
      <c r="GX3239"/>
      <c r="GY3239"/>
      <c r="GZ3239"/>
      <c r="HA3239"/>
      <c r="HB3239"/>
      <c r="HC3239"/>
      <c r="HD3239"/>
      <c r="HE3239"/>
      <c r="HF3239"/>
      <c r="HG3239"/>
      <c r="HH3239"/>
      <c r="HI3239"/>
      <c r="HJ3239"/>
      <c r="HK3239"/>
      <c r="HL3239"/>
      <c r="HM3239"/>
      <c r="HN3239"/>
      <c r="HO3239"/>
      <c r="HP3239"/>
      <c r="HQ3239"/>
      <c r="HR3239"/>
      <c r="HS3239"/>
      <c r="HT3239"/>
      <c r="HU3239"/>
      <c r="HV3239"/>
      <c r="HW3239"/>
      <c r="HX3239"/>
      <c r="HY3239"/>
      <c r="HZ3239"/>
      <c r="IA3239"/>
      <c r="IB3239"/>
      <c r="IC3239"/>
      <c r="ID3239"/>
      <c r="IE3239"/>
      <c r="IF3239"/>
      <c r="IG3239"/>
      <c r="IH3239"/>
      <c r="II3239"/>
      <c r="IJ3239"/>
      <c r="IK3239"/>
      <c r="IL3239"/>
      <c r="IM3239"/>
      <c r="IN3239"/>
      <c r="IO3239"/>
      <c r="IP3239"/>
      <c r="IQ3239"/>
      <c r="IR3239"/>
      <c r="IS3239"/>
      <c r="IT3239"/>
      <c r="IU3239"/>
      <c r="IV3239"/>
    </row>
    <row r="3240" spans="1:256" s="325" customFormat="1" ht="12" customHeight="1">
      <c r="A3240" s="305"/>
      <c r="B3240" s="65">
        <v>1</v>
      </c>
      <c r="C3240" s="66">
        <f>IF(E3240="A",1,IF(E3240="B",1,0))</f>
        <v>1</v>
      </c>
      <c r="D3240" s="853" t="s">
        <v>68</v>
      </c>
      <c r="E3240" s="853" t="s">
        <v>87</v>
      </c>
      <c r="F3240" s="853" t="s">
        <v>87</v>
      </c>
      <c r="G3240" s="78"/>
      <c r="H3240" s="100" t="s">
        <v>116</v>
      </c>
      <c r="I3240" s="101" t="s">
        <v>6246</v>
      </c>
      <c r="J3240" s="81"/>
      <c r="K3240" s="72"/>
      <c r="L3240" s="72"/>
      <c r="M3240" s="72"/>
      <c r="N3240" s="72"/>
      <c r="O3240" s="72"/>
      <c r="P3240" s="72"/>
      <c r="Q3240" s="833"/>
      <c r="R3240" s="102"/>
      <c r="S3240" s="73"/>
      <c r="T3240" s="116"/>
      <c r="U3240" s="73"/>
      <c r="V3240" s="110"/>
      <c r="W3240" s="55"/>
      <c r="X3240" s="55"/>
      <c r="Y3240" s="55"/>
      <c r="Z3240" s="55"/>
      <c r="AA3240" s="55"/>
      <c r="AB3240" s="55"/>
      <c r="AC3240" s="55"/>
      <c r="AD3240" s="55"/>
      <c r="AE3240" s="55"/>
      <c r="AF3240" s="55"/>
      <c r="AG3240" s="55"/>
      <c r="AH3240" s="55"/>
      <c r="AI3240" s="55"/>
      <c r="AJ3240" s="55"/>
      <c r="AK3240" s="55"/>
      <c r="AL3240" s="55"/>
      <c r="AM3240" s="55"/>
      <c r="AN3240" s="55"/>
      <c r="AO3240" s="55"/>
      <c r="AP3240" s="55"/>
      <c r="AQ3240" s="55"/>
      <c r="AR3240" s="55"/>
      <c r="AS3240" s="55"/>
      <c r="AT3240" s="55"/>
      <c r="AU3240" s="55"/>
      <c r="AV3240" s="55"/>
      <c r="AW3240" s="55"/>
      <c r="AX3240" s="55"/>
      <c r="AY3240" s="55"/>
      <c r="AZ3240" s="55"/>
      <c r="BA3240" s="55"/>
      <c r="BB3240" s="55"/>
      <c r="BC3240" s="55"/>
      <c r="BD3240" s="55"/>
      <c r="BE3240" s="55"/>
      <c r="BF3240" s="55"/>
      <c r="BG3240" s="55"/>
      <c r="BH3240" s="55"/>
      <c r="BI3240" s="55"/>
      <c r="BJ3240" s="55"/>
      <c r="BK3240" s="55"/>
      <c r="BL3240" s="55"/>
      <c r="BM3240" s="55"/>
      <c r="BN3240" s="55"/>
      <c r="BO3240" s="55"/>
      <c r="BP3240" s="55"/>
      <c r="BQ3240" s="55"/>
      <c r="BR3240" s="55"/>
      <c r="BS3240" s="55"/>
      <c r="BT3240" s="55"/>
      <c r="BU3240" s="55"/>
      <c r="BV3240" s="55"/>
      <c r="BW3240" s="55"/>
      <c r="BX3240" s="55"/>
      <c r="BY3240" s="55"/>
      <c r="BZ3240" s="55"/>
      <c r="CA3240" s="55"/>
      <c r="CB3240" s="55"/>
      <c r="CC3240" s="55"/>
      <c r="CD3240" s="55"/>
      <c r="CE3240" s="55"/>
      <c r="CF3240" s="55"/>
      <c r="CG3240" s="55"/>
      <c r="CH3240" s="55"/>
      <c r="CI3240" s="55"/>
      <c r="CJ3240" s="55"/>
      <c r="CK3240" s="55"/>
      <c r="CL3240" s="55"/>
      <c r="CM3240" s="55"/>
      <c r="CN3240" s="55"/>
      <c r="CO3240" s="55"/>
      <c r="CP3240" s="55"/>
      <c r="CQ3240" s="55"/>
      <c r="CR3240" s="55"/>
      <c r="CS3240" s="55"/>
      <c r="CT3240" s="55"/>
      <c r="CU3240" s="55"/>
      <c r="CV3240" s="55"/>
      <c r="CW3240" s="55"/>
      <c r="CX3240" s="55"/>
      <c r="CY3240" s="55"/>
      <c r="CZ3240" s="55"/>
      <c r="DA3240" s="55"/>
      <c r="DB3240" s="55"/>
      <c r="DC3240" s="55"/>
      <c r="DD3240" s="55"/>
      <c r="DE3240" s="55"/>
      <c r="DF3240" s="55"/>
      <c r="DG3240" s="55"/>
      <c r="DH3240" s="55"/>
      <c r="DI3240" s="55"/>
      <c r="DJ3240" s="55"/>
      <c r="DK3240" s="55"/>
      <c r="DL3240" s="55"/>
      <c r="DM3240" s="55"/>
      <c r="DN3240" s="55"/>
      <c r="DO3240" s="55"/>
      <c r="DP3240" s="55"/>
      <c r="DQ3240" s="55"/>
      <c r="DR3240" s="55"/>
      <c r="DS3240" s="55"/>
      <c r="DT3240" s="55"/>
      <c r="DU3240" s="55"/>
      <c r="DV3240" s="55"/>
      <c r="DW3240" s="55"/>
      <c r="DX3240" s="55"/>
      <c r="DY3240" s="55"/>
      <c r="DZ3240" s="55"/>
      <c r="EA3240" s="55"/>
      <c r="EB3240" s="55"/>
      <c r="EC3240" s="55"/>
      <c r="ED3240" s="55"/>
      <c r="EE3240" s="55"/>
      <c r="EF3240" s="55"/>
      <c r="EG3240" s="55"/>
      <c r="EH3240" s="55"/>
      <c r="EI3240" s="55"/>
      <c r="EJ3240" s="55"/>
      <c r="EK3240" s="55"/>
      <c r="EL3240" s="55"/>
      <c r="EM3240" s="55"/>
      <c r="EN3240" s="55"/>
      <c r="EO3240" s="55"/>
      <c r="EP3240" s="55"/>
      <c r="EQ3240" s="55"/>
      <c r="ER3240" s="55"/>
      <c r="ES3240" s="55"/>
      <c r="ET3240" s="55"/>
      <c r="EU3240" s="55"/>
      <c r="EV3240" s="55"/>
      <c r="EW3240" s="55"/>
      <c r="EX3240" s="55"/>
      <c r="EY3240" s="55"/>
      <c r="EZ3240" s="55"/>
      <c r="FA3240" s="55"/>
      <c r="FB3240" s="55"/>
      <c r="FC3240" s="55"/>
      <c r="FD3240" s="55"/>
      <c r="FE3240" s="55"/>
      <c r="FF3240" s="55"/>
      <c r="FG3240" s="55"/>
      <c r="FH3240" s="55"/>
      <c r="FI3240" s="55"/>
      <c r="FJ3240" s="55"/>
      <c r="FK3240" s="55"/>
      <c r="FL3240" s="55"/>
      <c r="FM3240" s="55"/>
      <c r="FN3240" s="55"/>
      <c r="FO3240" s="55"/>
      <c r="FP3240" s="55"/>
      <c r="FQ3240" s="55"/>
      <c r="FR3240" s="55"/>
      <c r="FS3240" s="55"/>
      <c r="FT3240" s="55"/>
      <c r="FU3240" s="55"/>
      <c r="FV3240" s="55"/>
      <c r="FW3240" s="55"/>
      <c r="FX3240" s="55"/>
      <c r="FY3240" s="55"/>
      <c r="FZ3240" s="55"/>
      <c r="GA3240" s="55"/>
      <c r="GB3240" s="55"/>
      <c r="GC3240" s="55"/>
      <c r="GD3240" s="55"/>
      <c r="GE3240" s="55"/>
      <c r="GF3240" s="55"/>
      <c r="GG3240" s="55"/>
      <c r="GH3240" s="55"/>
      <c r="GI3240" s="55"/>
      <c r="GJ3240" s="55"/>
      <c r="GK3240" s="55"/>
      <c r="GL3240" s="55"/>
      <c r="GM3240" s="55"/>
      <c r="GN3240" s="55"/>
      <c r="GO3240" s="55"/>
      <c r="GP3240" s="55"/>
      <c r="GQ3240" s="55"/>
      <c r="GR3240" s="55"/>
      <c r="GS3240" s="55"/>
      <c r="GT3240" s="55"/>
      <c r="GU3240" s="55"/>
      <c r="GV3240" s="55"/>
      <c r="GW3240" s="55"/>
      <c r="GX3240" s="55"/>
      <c r="GY3240" s="55"/>
      <c r="GZ3240" s="55"/>
      <c r="HA3240" s="55"/>
      <c r="HB3240" s="55"/>
      <c r="HC3240" s="55"/>
      <c r="HD3240" s="55"/>
      <c r="HE3240" s="55"/>
      <c r="HF3240" s="55"/>
      <c r="HG3240" s="55"/>
      <c r="HH3240" s="55"/>
      <c r="HI3240" s="55"/>
      <c r="HJ3240" s="55"/>
      <c r="HK3240" s="55"/>
      <c r="HL3240" s="55"/>
      <c r="HM3240" s="55"/>
      <c r="HN3240" s="55"/>
      <c r="HO3240" s="55"/>
      <c r="HP3240" s="55"/>
      <c r="HQ3240" s="55"/>
      <c r="HR3240" s="55"/>
      <c r="HS3240" s="55"/>
      <c r="HT3240" s="55"/>
      <c r="HU3240" s="55"/>
      <c r="HV3240" s="55"/>
      <c r="HW3240" s="55"/>
      <c r="HX3240" s="55"/>
      <c r="HY3240" s="55"/>
      <c r="HZ3240" s="55"/>
      <c r="IA3240" s="55"/>
      <c r="IB3240" s="55"/>
      <c r="IC3240" s="55"/>
      <c r="ID3240" s="55"/>
      <c r="IE3240" s="55"/>
      <c r="IF3240" s="55"/>
      <c r="IG3240" s="55"/>
      <c r="IH3240" s="55"/>
      <c r="II3240" s="55"/>
      <c r="IJ3240" s="55"/>
      <c r="IK3240" s="55"/>
      <c r="IL3240" s="55"/>
      <c r="IM3240" s="55"/>
      <c r="IN3240" s="55"/>
      <c r="IO3240" s="55"/>
      <c r="IP3240" s="55"/>
      <c r="IQ3240" s="55"/>
      <c r="IR3240" s="55"/>
      <c r="IS3240" s="55"/>
      <c r="IT3240" s="55"/>
      <c r="IU3240" s="55"/>
      <c r="IV3240" s="55"/>
    </row>
    <row r="3241" spans="1:256" s="320" customFormat="1" ht="12.5">
      <c r="A3241" s="305"/>
      <c r="B3241" s="65">
        <v>1</v>
      </c>
      <c r="C3241" s="66">
        <f>IF(E3241="A",1,IF(E3241="B",1,0))</f>
        <v>0</v>
      </c>
      <c r="D3241" s="658" t="s">
        <v>68</v>
      </c>
      <c r="E3241" s="659" t="s">
        <v>90</v>
      </c>
      <c r="F3241" s="658" t="s">
        <v>68</v>
      </c>
      <c r="G3241" s="78"/>
      <c r="H3241" s="96" t="s">
        <v>94</v>
      </c>
      <c r="I3241" s="107" t="s">
        <v>3834</v>
      </c>
      <c r="J3241" s="81"/>
      <c r="K3241" s="72"/>
      <c r="L3241" s="72"/>
      <c r="M3241" s="72"/>
      <c r="N3241" s="72"/>
      <c r="O3241" s="72"/>
      <c r="P3241" s="72"/>
      <c r="Q3241" s="833"/>
      <c r="R3241" s="102"/>
      <c r="S3241" s="73"/>
      <c r="T3241" s="102"/>
      <c r="U3241" s="103"/>
      <c r="V3241" s="104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  <c r="BH3241"/>
      <c r="BI3241"/>
      <c r="BJ3241"/>
      <c r="BK3241"/>
      <c r="BL3241"/>
      <c r="BM3241"/>
      <c r="BN3241"/>
      <c r="BO3241"/>
      <c r="BP3241"/>
      <c r="BQ3241"/>
      <c r="BR3241"/>
      <c r="BS3241"/>
      <c r="BT3241"/>
      <c r="BU3241"/>
      <c r="BV3241"/>
      <c r="BW3241"/>
      <c r="BX3241"/>
      <c r="BY3241"/>
      <c r="BZ3241"/>
      <c r="CA3241"/>
      <c r="CB3241"/>
      <c r="CC3241"/>
      <c r="CD3241"/>
      <c r="CE3241"/>
      <c r="CF3241"/>
      <c r="CG3241"/>
      <c r="CH3241"/>
      <c r="CI3241"/>
      <c r="CJ3241"/>
      <c r="CK3241"/>
      <c r="CL3241"/>
      <c r="CM3241"/>
      <c r="CN3241"/>
      <c r="CO3241"/>
      <c r="CP3241"/>
      <c r="CQ3241"/>
      <c r="CR3241"/>
      <c r="CS3241"/>
      <c r="CT3241"/>
      <c r="CU3241"/>
      <c r="CV3241"/>
      <c r="CW3241"/>
      <c r="CX3241"/>
      <c r="CY3241"/>
      <c r="CZ3241"/>
      <c r="DA3241"/>
      <c r="DB3241"/>
      <c r="DC3241"/>
      <c r="DD3241"/>
      <c r="DE3241"/>
      <c r="DF3241"/>
      <c r="DG3241"/>
      <c r="DH3241"/>
      <c r="DI3241"/>
      <c r="DJ3241"/>
      <c r="DK3241"/>
      <c r="DL3241"/>
      <c r="DM3241"/>
      <c r="DN3241"/>
      <c r="DO3241"/>
      <c r="DP3241"/>
      <c r="DQ3241"/>
      <c r="DR3241"/>
      <c r="DS3241"/>
      <c r="DT3241"/>
      <c r="DU3241"/>
      <c r="DV3241"/>
      <c r="DW3241"/>
      <c r="DX3241"/>
      <c r="DY3241"/>
      <c r="DZ3241"/>
      <c r="EA3241"/>
      <c r="EB3241"/>
      <c r="EC3241"/>
      <c r="ED3241"/>
      <c r="EE3241"/>
      <c r="EF3241"/>
      <c r="EG3241"/>
      <c r="EH3241"/>
      <c r="EI3241"/>
      <c r="EJ3241"/>
      <c r="EK3241"/>
      <c r="EL3241"/>
      <c r="EM3241"/>
      <c r="EN3241"/>
      <c r="EO3241"/>
      <c r="EP3241"/>
      <c r="EQ3241"/>
      <c r="ER3241"/>
      <c r="ES3241"/>
      <c r="ET3241"/>
      <c r="EU3241"/>
      <c r="EV3241"/>
      <c r="EW3241"/>
      <c r="EX3241"/>
      <c r="EY3241"/>
      <c r="EZ3241"/>
      <c r="FA3241"/>
      <c r="FB3241"/>
      <c r="FC3241"/>
      <c r="FD3241"/>
      <c r="FE3241"/>
      <c r="FF3241"/>
      <c r="FG3241"/>
      <c r="FH3241"/>
      <c r="FI3241"/>
      <c r="FJ3241"/>
      <c r="FK3241"/>
      <c r="FL3241"/>
      <c r="FM3241"/>
      <c r="FN3241"/>
      <c r="FO3241"/>
      <c r="FP3241"/>
      <c r="FQ3241"/>
      <c r="FR3241"/>
      <c r="FS3241"/>
      <c r="FT3241"/>
      <c r="FU3241"/>
      <c r="FV3241"/>
      <c r="FW3241"/>
      <c r="FX3241"/>
      <c r="FY3241"/>
      <c r="FZ3241"/>
      <c r="GA3241"/>
      <c r="GB3241"/>
      <c r="GC3241"/>
      <c r="GD3241"/>
      <c r="GE3241"/>
      <c r="GF3241"/>
      <c r="GG3241"/>
      <c r="GH3241"/>
      <c r="GI3241"/>
      <c r="GJ3241"/>
      <c r="GK3241"/>
      <c r="GL3241"/>
      <c r="GM3241"/>
      <c r="GN3241"/>
      <c r="GO3241"/>
      <c r="GP3241"/>
      <c r="GQ3241"/>
      <c r="GR3241"/>
      <c r="GS3241"/>
      <c r="GT3241"/>
      <c r="GU3241"/>
      <c r="GV3241"/>
      <c r="GW3241"/>
      <c r="GX3241"/>
      <c r="GY3241"/>
      <c r="GZ3241"/>
      <c r="HA3241"/>
      <c r="HB3241"/>
      <c r="HC3241"/>
      <c r="HD3241"/>
      <c r="HE3241"/>
      <c r="HF3241"/>
      <c r="HG3241"/>
      <c r="HH3241"/>
      <c r="HI3241"/>
      <c r="HJ3241"/>
      <c r="HK3241"/>
      <c r="HL3241"/>
      <c r="HM3241"/>
      <c r="HN3241"/>
      <c r="HO3241"/>
      <c r="HP3241"/>
      <c r="HQ3241"/>
      <c r="HR3241"/>
      <c r="HS3241"/>
      <c r="HT3241"/>
      <c r="HU3241"/>
      <c r="HV3241"/>
      <c r="HW3241"/>
      <c r="HX3241"/>
      <c r="HY3241"/>
      <c r="HZ3241"/>
      <c r="IA3241"/>
      <c r="IB3241"/>
      <c r="IC3241"/>
      <c r="ID3241"/>
      <c r="IE3241"/>
      <c r="IF3241"/>
      <c r="IG3241"/>
      <c r="IH3241"/>
      <c r="II3241"/>
      <c r="IJ3241"/>
      <c r="IK3241"/>
      <c r="IL3241"/>
      <c r="IM3241"/>
      <c r="IN3241"/>
      <c r="IO3241"/>
      <c r="IP3241"/>
      <c r="IQ3241"/>
      <c r="IR3241"/>
      <c r="IS3241"/>
      <c r="IT3241"/>
      <c r="IU3241"/>
      <c r="IV3241"/>
    </row>
    <row r="3242" spans="1:256" s="561" customFormat="1" ht="12.5">
      <c r="A3242" s="305"/>
      <c r="B3242" s="65">
        <v>1</v>
      </c>
      <c r="C3242" s="66">
        <f>IF(E3242="A",4,IF(E3242="B",3,IF(E3242="C",2,IF(E3242="D",1,0))))</f>
        <v>4</v>
      </c>
      <c r="D3242" s="77" t="s">
        <v>90</v>
      </c>
      <c r="E3242" s="76" t="s">
        <v>68</v>
      </c>
      <c r="F3242" s="99" t="s">
        <v>99</v>
      </c>
      <c r="G3242" s="78"/>
      <c r="H3242" s="96" t="s">
        <v>126</v>
      </c>
      <c r="I3242" s="107" t="s">
        <v>5823</v>
      </c>
      <c r="J3242" s="81"/>
      <c r="K3242" s="72"/>
      <c r="L3242" s="72"/>
      <c r="M3242" s="72"/>
      <c r="N3242" s="72"/>
      <c r="O3242" s="72"/>
      <c r="P3242" s="72"/>
      <c r="Q3242" s="833"/>
      <c r="R3242" s="102"/>
      <c r="S3242" s="73"/>
      <c r="T3242" s="102"/>
      <c r="U3242" s="103"/>
      <c r="V3242" s="104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  <c r="BH3242"/>
      <c r="BI3242"/>
      <c r="BJ3242"/>
      <c r="BK3242"/>
      <c r="BL3242"/>
      <c r="BM3242"/>
      <c r="BN3242"/>
      <c r="BO3242"/>
      <c r="BP3242"/>
      <c r="BQ3242"/>
      <c r="BR3242"/>
      <c r="BS3242"/>
      <c r="BT3242"/>
      <c r="BU3242"/>
      <c r="BV3242"/>
      <c r="BW3242"/>
      <c r="BX3242"/>
      <c r="BY3242"/>
      <c r="BZ3242"/>
      <c r="CA3242"/>
      <c r="CB3242"/>
      <c r="CC3242"/>
      <c r="CD3242"/>
      <c r="CE3242"/>
      <c r="CF3242"/>
      <c r="CG3242"/>
      <c r="CH3242"/>
      <c r="CI3242"/>
      <c r="CJ3242"/>
      <c r="CK3242"/>
      <c r="CL3242"/>
      <c r="CM3242"/>
      <c r="CN3242"/>
      <c r="CO3242"/>
      <c r="CP3242"/>
      <c r="CQ3242"/>
      <c r="CR3242"/>
      <c r="CS3242"/>
      <c r="CT3242"/>
      <c r="CU3242"/>
      <c r="CV3242"/>
      <c r="CW3242"/>
      <c r="CX3242"/>
      <c r="CY3242"/>
      <c r="CZ3242"/>
      <c r="DA3242"/>
      <c r="DB3242"/>
      <c r="DC3242"/>
      <c r="DD3242"/>
      <c r="DE3242"/>
      <c r="DF3242"/>
      <c r="DG3242"/>
      <c r="DH3242"/>
      <c r="DI3242"/>
      <c r="DJ3242"/>
      <c r="DK3242"/>
      <c r="DL3242"/>
      <c r="DM3242"/>
      <c r="DN3242"/>
      <c r="DO3242"/>
      <c r="DP3242"/>
      <c r="DQ3242"/>
      <c r="DR3242"/>
      <c r="DS3242"/>
      <c r="DT3242"/>
      <c r="DU3242"/>
      <c r="DV3242"/>
      <c r="DW3242"/>
      <c r="DX3242"/>
      <c r="DY3242"/>
      <c r="DZ3242"/>
      <c r="EA3242"/>
      <c r="EB3242"/>
      <c r="EC3242"/>
      <c r="ED3242"/>
      <c r="EE3242"/>
      <c r="EF3242"/>
      <c r="EG3242"/>
      <c r="EH3242"/>
      <c r="EI3242"/>
      <c r="EJ3242"/>
      <c r="EK3242"/>
      <c r="EL3242"/>
      <c r="EM3242"/>
      <c r="EN3242"/>
      <c r="EO3242"/>
      <c r="EP3242"/>
      <c r="EQ3242"/>
      <c r="ER3242"/>
      <c r="ES3242"/>
      <c r="ET3242"/>
      <c r="EU3242"/>
      <c r="EV3242"/>
      <c r="EW3242"/>
      <c r="EX3242"/>
      <c r="EY3242"/>
      <c r="EZ3242"/>
      <c r="FA3242"/>
      <c r="FB3242"/>
      <c r="FC3242"/>
      <c r="FD3242"/>
      <c r="FE3242"/>
      <c r="FF3242"/>
      <c r="FG3242"/>
      <c r="FH3242"/>
      <c r="FI3242"/>
      <c r="FJ3242"/>
      <c r="FK3242"/>
      <c r="FL3242"/>
      <c r="FM3242"/>
      <c r="FN3242"/>
      <c r="FO3242"/>
      <c r="FP3242"/>
      <c r="FQ3242"/>
      <c r="FR3242"/>
      <c r="FS3242"/>
      <c r="FT3242"/>
      <c r="FU3242"/>
      <c r="FV3242"/>
      <c r="FW3242"/>
      <c r="FX3242"/>
      <c r="FY3242"/>
      <c r="FZ3242"/>
      <c r="GA3242"/>
      <c r="GB3242"/>
      <c r="GC3242"/>
      <c r="GD3242"/>
      <c r="GE3242"/>
      <c r="GF3242"/>
      <c r="GG3242"/>
      <c r="GH3242"/>
      <c r="GI3242"/>
      <c r="GJ3242"/>
      <c r="GK3242"/>
      <c r="GL3242"/>
      <c r="GM3242"/>
      <c r="GN3242"/>
      <c r="GO3242"/>
      <c r="GP3242"/>
      <c r="GQ3242"/>
      <c r="GR3242"/>
      <c r="GS3242"/>
      <c r="GT3242"/>
      <c r="GU3242"/>
      <c r="GV3242"/>
      <c r="GW3242"/>
      <c r="GX3242"/>
      <c r="GY3242"/>
      <c r="GZ3242"/>
      <c r="HA3242"/>
      <c r="HB3242"/>
      <c r="HC3242"/>
      <c r="HD3242"/>
      <c r="HE3242"/>
      <c r="HF3242"/>
      <c r="HG3242"/>
      <c r="HH3242"/>
      <c r="HI3242"/>
      <c r="HJ3242"/>
      <c r="HK3242"/>
      <c r="HL3242"/>
      <c r="HM3242"/>
      <c r="HN3242"/>
      <c r="HO3242"/>
      <c r="HP3242"/>
      <c r="HQ3242"/>
      <c r="HR3242"/>
      <c r="HS3242"/>
      <c r="HT3242"/>
      <c r="HU3242"/>
      <c r="HV3242"/>
      <c r="HW3242"/>
      <c r="HX3242"/>
      <c r="HY3242"/>
      <c r="HZ3242"/>
      <c r="IA3242"/>
      <c r="IB3242"/>
      <c r="IC3242"/>
      <c r="ID3242"/>
      <c r="IE3242"/>
      <c r="IF3242"/>
      <c r="IG3242"/>
      <c r="IH3242"/>
      <c r="II3242"/>
      <c r="IJ3242"/>
      <c r="IK3242"/>
      <c r="IL3242"/>
      <c r="IM3242"/>
      <c r="IN3242"/>
      <c r="IO3242"/>
      <c r="IP3242"/>
      <c r="IQ3242"/>
      <c r="IR3242"/>
      <c r="IS3242"/>
      <c r="IT3242"/>
      <c r="IU3242"/>
      <c r="IV3242"/>
    </row>
    <row r="3243" spans="1:256" s="325" customFormat="1" ht="12" customHeight="1">
      <c r="A3243" s="111"/>
      <c r="B3243" s="65">
        <v>1</v>
      </c>
      <c r="C3243" s="66">
        <f>IF(E3243="A",1,IF(E3243="B",1,0))</f>
        <v>1</v>
      </c>
      <c r="D3243" s="76" t="s">
        <v>68</v>
      </c>
      <c r="E3243" s="76" t="s">
        <v>68</v>
      </c>
      <c r="F3243" s="76" t="s">
        <v>68</v>
      </c>
      <c r="G3243" s="78"/>
      <c r="H3243" s="96" t="s">
        <v>101</v>
      </c>
      <c r="I3243" s="107" t="s">
        <v>3835</v>
      </c>
      <c r="J3243" s="81"/>
      <c r="K3243" s="72"/>
      <c r="L3243" s="72"/>
      <c r="M3243" s="72"/>
      <c r="N3243" s="72"/>
      <c r="O3243" s="72"/>
      <c r="P3243" s="72"/>
      <c r="Q3243" s="833"/>
      <c r="R3243" s="102"/>
      <c r="S3243" s="73"/>
      <c r="T3243" s="102"/>
      <c r="U3243" s="103"/>
      <c r="V3243" s="104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  <c r="BH3243"/>
      <c r="BI3243"/>
      <c r="BJ3243"/>
      <c r="BK3243"/>
      <c r="BL3243"/>
      <c r="BM3243"/>
      <c r="BN3243"/>
      <c r="BO3243"/>
      <c r="BP3243"/>
      <c r="BQ3243"/>
      <c r="BR3243"/>
      <c r="BS3243"/>
      <c r="BT3243"/>
      <c r="BU3243"/>
      <c r="BV3243"/>
      <c r="BW3243"/>
      <c r="BX3243"/>
      <c r="BY3243"/>
      <c r="BZ3243"/>
      <c r="CA3243"/>
      <c r="CB3243"/>
      <c r="CC3243"/>
      <c r="CD3243"/>
      <c r="CE3243"/>
      <c r="CF3243"/>
      <c r="CG3243"/>
      <c r="CH3243"/>
      <c r="CI3243"/>
      <c r="CJ3243"/>
      <c r="CK3243"/>
      <c r="CL3243"/>
      <c r="CM3243"/>
      <c r="CN3243"/>
      <c r="CO3243"/>
      <c r="CP3243"/>
      <c r="CQ3243"/>
      <c r="CR3243"/>
      <c r="CS3243"/>
      <c r="CT3243"/>
      <c r="CU3243"/>
      <c r="CV3243"/>
      <c r="CW3243"/>
      <c r="CX3243"/>
      <c r="CY3243"/>
      <c r="CZ3243"/>
      <c r="DA3243"/>
      <c r="DB3243"/>
      <c r="DC3243"/>
      <c r="DD3243"/>
      <c r="DE3243"/>
      <c r="DF3243"/>
      <c r="DG3243"/>
      <c r="DH3243"/>
      <c r="DI3243"/>
      <c r="DJ3243"/>
      <c r="DK3243"/>
      <c r="DL3243"/>
      <c r="DM3243"/>
      <c r="DN3243"/>
      <c r="DO3243"/>
      <c r="DP3243"/>
      <c r="DQ3243"/>
      <c r="DR3243"/>
      <c r="DS3243"/>
      <c r="DT3243"/>
      <c r="DU3243"/>
      <c r="DV3243"/>
      <c r="DW3243"/>
      <c r="DX3243"/>
      <c r="DY3243"/>
      <c r="DZ3243"/>
      <c r="EA3243"/>
      <c r="EB3243"/>
      <c r="EC3243"/>
      <c r="ED3243"/>
      <c r="EE3243"/>
      <c r="EF3243"/>
      <c r="EG3243"/>
      <c r="EH3243"/>
      <c r="EI3243"/>
      <c r="EJ3243"/>
      <c r="EK3243"/>
      <c r="EL3243"/>
      <c r="EM3243"/>
      <c r="EN3243"/>
      <c r="EO3243"/>
      <c r="EP3243"/>
      <c r="EQ3243"/>
      <c r="ER3243"/>
      <c r="ES3243"/>
      <c r="ET3243"/>
      <c r="EU3243"/>
      <c r="EV3243"/>
      <c r="EW3243"/>
      <c r="EX3243"/>
      <c r="EY3243"/>
      <c r="EZ3243"/>
      <c r="FA3243"/>
      <c r="FB3243"/>
      <c r="FC3243"/>
      <c r="FD3243"/>
      <c r="FE3243"/>
      <c r="FF3243"/>
      <c r="FG3243"/>
      <c r="FH3243"/>
      <c r="FI3243"/>
      <c r="FJ3243"/>
      <c r="FK3243"/>
      <c r="FL3243"/>
      <c r="FM3243"/>
      <c r="FN3243"/>
      <c r="FO3243"/>
      <c r="FP3243"/>
      <c r="FQ3243"/>
      <c r="FR3243"/>
      <c r="FS3243"/>
      <c r="FT3243"/>
      <c r="FU3243"/>
      <c r="FV3243"/>
      <c r="FW3243"/>
      <c r="FX3243"/>
      <c r="FY3243"/>
      <c r="FZ3243"/>
      <c r="GA3243"/>
      <c r="GB3243"/>
      <c r="GC3243"/>
      <c r="GD3243"/>
      <c r="GE3243"/>
      <c r="GF3243"/>
      <c r="GG3243"/>
      <c r="GH3243"/>
      <c r="GI3243"/>
      <c r="GJ3243"/>
      <c r="GK3243"/>
      <c r="GL3243"/>
      <c r="GM3243"/>
      <c r="GN3243"/>
      <c r="GO3243"/>
      <c r="GP3243"/>
      <c r="GQ3243"/>
      <c r="GR3243"/>
      <c r="GS3243"/>
      <c r="GT3243"/>
      <c r="GU3243"/>
      <c r="GV3243"/>
      <c r="GW3243"/>
      <c r="GX3243"/>
      <c r="GY3243"/>
      <c r="GZ3243"/>
      <c r="HA3243"/>
      <c r="HB3243"/>
      <c r="HC3243"/>
      <c r="HD3243"/>
      <c r="HE3243"/>
      <c r="HF3243"/>
      <c r="HG3243"/>
      <c r="HH3243"/>
      <c r="HI3243"/>
      <c r="HJ3243"/>
      <c r="HK3243"/>
      <c r="HL3243"/>
      <c r="HM3243"/>
      <c r="HN3243"/>
      <c r="HO3243"/>
      <c r="HP3243"/>
      <c r="HQ3243"/>
      <c r="HR3243"/>
      <c r="HS3243"/>
      <c r="HT3243"/>
      <c r="HU3243"/>
      <c r="HV3243"/>
      <c r="HW3243"/>
      <c r="HX3243"/>
      <c r="HY3243"/>
      <c r="HZ3243"/>
      <c r="IA3243"/>
      <c r="IB3243"/>
      <c r="IC3243"/>
      <c r="ID3243"/>
      <c r="IE3243"/>
      <c r="IF3243"/>
      <c r="IG3243"/>
      <c r="IH3243"/>
      <c r="II3243"/>
      <c r="IJ3243"/>
      <c r="IK3243"/>
      <c r="IL3243"/>
      <c r="IM3243"/>
      <c r="IN3243"/>
      <c r="IO3243"/>
      <c r="IP3243"/>
      <c r="IQ3243"/>
      <c r="IR3243"/>
      <c r="IS3243"/>
      <c r="IT3243"/>
      <c r="IU3243"/>
      <c r="IV3243"/>
    </row>
    <row r="3244" spans="1:256" ht="12.5">
      <c r="B3244" s="65">
        <v>1</v>
      </c>
      <c r="C3244" s="66">
        <f>IF(E3244="A",1,IF(E3244="B",1,0))</f>
        <v>1</v>
      </c>
      <c r="D3244" s="656" t="s">
        <v>70</v>
      </c>
      <c r="E3244" s="658" t="s">
        <v>87</v>
      </c>
      <c r="F3244" s="658" t="s">
        <v>87</v>
      </c>
      <c r="G3244" s="78"/>
      <c r="H3244" s="96" t="s">
        <v>88</v>
      </c>
      <c r="I3244" s="107" t="s">
        <v>3836</v>
      </c>
      <c r="J3244" s="81"/>
      <c r="K3244" s="72"/>
      <c r="L3244" s="72"/>
      <c r="M3244" s="72"/>
      <c r="N3244" s="72"/>
      <c r="O3244" s="72"/>
      <c r="P3244" s="72"/>
      <c r="Q3244" s="833"/>
      <c r="R3244" s="102"/>
      <c r="S3244" s="73"/>
      <c r="T3244" s="102"/>
      <c r="U3244" s="103"/>
      <c r="V3244" s="10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  <c r="BH3244"/>
      <c r="BI3244"/>
      <c r="BJ3244"/>
      <c r="BK3244"/>
      <c r="BL3244"/>
      <c r="BM3244"/>
      <c r="BN3244"/>
      <c r="BO3244"/>
      <c r="BP3244"/>
      <c r="BQ3244"/>
      <c r="BR3244"/>
      <c r="BS3244"/>
      <c r="BT3244"/>
      <c r="BU3244"/>
      <c r="BV3244"/>
      <c r="BW3244"/>
      <c r="BX3244"/>
      <c r="BY3244"/>
      <c r="BZ3244"/>
      <c r="CA3244"/>
      <c r="CB3244"/>
      <c r="CC3244"/>
      <c r="CD3244"/>
      <c r="CE3244"/>
      <c r="CF3244"/>
      <c r="CG3244"/>
      <c r="CH3244"/>
      <c r="CI3244"/>
      <c r="CJ3244"/>
      <c r="CK3244"/>
      <c r="CL3244"/>
      <c r="CM3244"/>
      <c r="CN3244"/>
      <c r="CO3244"/>
      <c r="CP3244"/>
      <c r="CQ3244"/>
      <c r="CR3244"/>
      <c r="CS3244"/>
      <c r="CT3244"/>
      <c r="CU3244"/>
      <c r="CV3244"/>
      <c r="CW3244"/>
      <c r="CX3244"/>
      <c r="CY3244"/>
      <c r="CZ3244"/>
      <c r="DA3244"/>
      <c r="DB3244"/>
      <c r="DC3244"/>
      <c r="DD3244"/>
      <c r="DE3244"/>
      <c r="DF3244"/>
      <c r="DG3244"/>
      <c r="DH3244"/>
      <c r="DI3244"/>
      <c r="DJ3244"/>
      <c r="DK3244"/>
      <c r="DL3244"/>
      <c r="DM3244"/>
      <c r="DN3244"/>
      <c r="DO3244"/>
      <c r="DP3244"/>
      <c r="DQ3244"/>
      <c r="DR3244"/>
      <c r="DS3244"/>
      <c r="DT3244"/>
      <c r="DU3244"/>
      <c r="DV3244"/>
      <c r="DW3244"/>
      <c r="DX3244"/>
      <c r="DY3244"/>
      <c r="DZ3244"/>
      <c r="EA3244"/>
      <c r="EB3244"/>
      <c r="EC3244"/>
      <c r="ED3244"/>
      <c r="EE3244"/>
      <c r="EF3244"/>
      <c r="EG3244"/>
      <c r="EH3244"/>
      <c r="EI3244"/>
      <c r="EJ3244"/>
      <c r="EK3244"/>
      <c r="EL3244"/>
      <c r="EM3244"/>
      <c r="EN3244"/>
      <c r="EO3244"/>
      <c r="EP3244"/>
      <c r="EQ3244"/>
      <c r="ER3244"/>
      <c r="ES3244"/>
      <c r="ET3244"/>
      <c r="EU3244"/>
      <c r="EV3244"/>
      <c r="EW3244"/>
      <c r="EX3244"/>
      <c r="EY3244"/>
      <c r="EZ3244"/>
      <c r="FA3244"/>
      <c r="FB3244"/>
      <c r="FC3244"/>
      <c r="FD3244"/>
      <c r="FE3244"/>
      <c r="FF3244"/>
      <c r="FG3244"/>
      <c r="FH3244"/>
      <c r="FI3244"/>
      <c r="FJ3244"/>
      <c r="FK3244"/>
      <c r="FL3244"/>
      <c r="FM3244"/>
      <c r="FN3244"/>
      <c r="FO3244"/>
      <c r="FP3244"/>
      <c r="FQ3244"/>
      <c r="FR3244"/>
      <c r="FS3244"/>
      <c r="FT3244"/>
      <c r="FU3244"/>
      <c r="FV3244"/>
      <c r="FW3244"/>
      <c r="FX3244"/>
      <c r="FY3244"/>
      <c r="FZ3244"/>
      <c r="GA3244"/>
      <c r="GB3244"/>
      <c r="GC3244"/>
      <c r="GD3244"/>
      <c r="GE3244"/>
      <c r="GF3244"/>
      <c r="GG3244"/>
      <c r="GH3244"/>
      <c r="GI3244"/>
      <c r="GJ3244"/>
      <c r="GK3244"/>
      <c r="GL3244"/>
      <c r="GM3244"/>
      <c r="GN3244"/>
      <c r="GO3244"/>
      <c r="GP3244"/>
      <c r="GQ3244"/>
      <c r="GR3244"/>
      <c r="GS3244"/>
      <c r="GT3244"/>
      <c r="GU3244"/>
      <c r="GV3244"/>
      <c r="GW3244"/>
      <c r="GX3244"/>
      <c r="GY3244"/>
      <c r="GZ3244"/>
      <c r="HA3244"/>
      <c r="HB3244"/>
      <c r="HC3244"/>
      <c r="HD3244"/>
      <c r="HE3244"/>
      <c r="HF3244"/>
      <c r="HG3244"/>
      <c r="HH3244"/>
      <c r="HI3244"/>
      <c r="HJ3244"/>
      <c r="HK3244"/>
      <c r="HL3244"/>
      <c r="HM3244"/>
      <c r="HN3244"/>
      <c r="HO3244"/>
      <c r="HP3244"/>
      <c r="HQ3244"/>
      <c r="HR3244"/>
      <c r="HS3244"/>
      <c r="HT3244"/>
      <c r="HU3244"/>
      <c r="HV3244"/>
      <c r="HW3244"/>
      <c r="HX3244"/>
      <c r="HY3244"/>
      <c r="HZ3244"/>
      <c r="IA3244"/>
      <c r="IB3244"/>
      <c r="IC3244"/>
      <c r="ID3244"/>
      <c r="IE3244"/>
      <c r="IF3244"/>
      <c r="IG3244"/>
      <c r="IH3244"/>
      <c r="II3244"/>
      <c r="IJ3244"/>
      <c r="IK3244"/>
      <c r="IL3244"/>
      <c r="IM3244"/>
      <c r="IN3244"/>
      <c r="IO3244"/>
      <c r="IP3244"/>
      <c r="IQ3244"/>
      <c r="IR3244"/>
      <c r="IS3244"/>
      <c r="IT3244"/>
      <c r="IU3244"/>
      <c r="IV3244"/>
    </row>
    <row r="3245" spans="1:256" s="365" customFormat="1" ht="12" customHeight="1">
      <c r="A3245" s="55"/>
      <c r="B3245" s="65">
        <v>1</v>
      </c>
      <c r="C3245" s="66">
        <f>IF(E3245="A",1,IF(E3245="B",1,0))</f>
        <v>1</v>
      </c>
      <c r="D3245" s="76" t="s">
        <v>87</v>
      </c>
      <c r="E3245" s="76" t="s">
        <v>87</v>
      </c>
      <c r="F3245" s="76" t="s">
        <v>87</v>
      </c>
      <c r="G3245" s="78"/>
      <c r="H3245" s="96" t="s">
        <v>140</v>
      </c>
      <c r="I3245" s="107" t="s">
        <v>3837</v>
      </c>
      <c r="J3245" s="81"/>
      <c r="K3245" s="72"/>
      <c r="L3245" s="72"/>
      <c r="M3245" s="72"/>
      <c r="N3245" s="72"/>
      <c r="O3245" s="72"/>
      <c r="P3245" s="72"/>
      <c r="Q3245" s="833"/>
      <c r="R3245" s="102"/>
      <c r="S3245" s="73"/>
      <c r="T3245" s="102"/>
      <c r="U3245" s="103"/>
      <c r="V3245" s="104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  <c r="BH3245"/>
      <c r="BI3245"/>
      <c r="BJ3245"/>
      <c r="BK3245"/>
      <c r="BL3245"/>
      <c r="BM3245"/>
      <c r="BN3245"/>
      <c r="BO3245"/>
      <c r="BP3245"/>
      <c r="BQ3245"/>
      <c r="BR3245"/>
      <c r="BS3245"/>
      <c r="BT3245"/>
      <c r="BU3245"/>
      <c r="BV3245"/>
      <c r="BW3245"/>
      <c r="BX3245"/>
      <c r="BY3245"/>
      <c r="BZ3245"/>
      <c r="CA3245"/>
      <c r="CB3245"/>
      <c r="CC3245"/>
      <c r="CD3245"/>
      <c r="CE3245"/>
      <c r="CF3245"/>
      <c r="CG3245"/>
      <c r="CH3245"/>
      <c r="CI3245"/>
      <c r="CJ3245"/>
      <c r="CK3245"/>
      <c r="CL3245"/>
      <c r="CM3245"/>
      <c r="CN3245"/>
      <c r="CO3245"/>
      <c r="CP3245"/>
      <c r="CQ3245"/>
      <c r="CR3245"/>
      <c r="CS3245"/>
      <c r="CT3245"/>
      <c r="CU3245"/>
      <c r="CV3245"/>
      <c r="CW3245"/>
      <c r="CX3245"/>
      <c r="CY3245"/>
      <c r="CZ3245"/>
      <c r="DA3245"/>
      <c r="DB3245"/>
      <c r="DC3245"/>
      <c r="DD3245"/>
      <c r="DE3245"/>
      <c r="DF3245"/>
      <c r="DG3245"/>
      <c r="DH3245"/>
      <c r="DI3245"/>
      <c r="DJ3245"/>
      <c r="DK3245"/>
      <c r="DL3245"/>
      <c r="DM3245"/>
      <c r="DN3245"/>
      <c r="DO3245"/>
      <c r="DP3245"/>
      <c r="DQ3245"/>
      <c r="DR3245"/>
      <c r="DS3245"/>
      <c r="DT3245"/>
      <c r="DU3245"/>
      <c r="DV3245"/>
      <c r="DW3245"/>
      <c r="DX3245"/>
      <c r="DY3245"/>
      <c r="DZ3245"/>
      <c r="EA3245"/>
      <c r="EB3245"/>
      <c r="EC3245"/>
      <c r="ED3245"/>
      <c r="EE3245"/>
      <c r="EF3245"/>
      <c r="EG3245"/>
      <c r="EH3245"/>
      <c r="EI3245"/>
      <c r="EJ3245"/>
      <c r="EK3245"/>
      <c r="EL3245"/>
      <c r="EM3245"/>
      <c r="EN3245"/>
      <c r="EO3245"/>
      <c r="EP3245"/>
      <c r="EQ3245"/>
      <c r="ER3245"/>
      <c r="ES3245"/>
      <c r="ET3245"/>
      <c r="EU3245"/>
      <c r="EV3245"/>
      <c r="EW3245"/>
      <c r="EX3245"/>
      <c r="EY3245"/>
      <c r="EZ3245"/>
      <c r="FA3245"/>
      <c r="FB3245"/>
      <c r="FC3245"/>
      <c r="FD3245"/>
      <c r="FE3245"/>
      <c r="FF3245"/>
      <c r="FG3245"/>
      <c r="FH3245"/>
      <c r="FI3245"/>
      <c r="FJ3245"/>
      <c r="FK3245"/>
      <c r="FL3245"/>
      <c r="FM3245"/>
      <c r="FN3245"/>
      <c r="FO3245"/>
      <c r="FP3245"/>
      <c r="FQ3245"/>
      <c r="FR3245"/>
      <c r="FS3245"/>
      <c r="FT3245"/>
      <c r="FU3245"/>
      <c r="FV3245"/>
      <c r="FW3245"/>
      <c r="FX3245"/>
      <c r="FY3245"/>
      <c r="FZ3245"/>
      <c r="GA3245"/>
      <c r="GB3245"/>
      <c r="GC3245"/>
      <c r="GD3245"/>
      <c r="GE3245"/>
      <c r="GF3245"/>
      <c r="GG3245"/>
      <c r="GH3245"/>
      <c r="GI3245"/>
      <c r="GJ3245"/>
      <c r="GK3245"/>
      <c r="GL3245"/>
      <c r="GM3245"/>
      <c r="GN3245"/>
      <c r="GO3245"/>
      <c r="GP3245"/>
      <c r="GQ3245"/>
      <c r="GR3245"/>
      <c r="GS3245"/>
      <c r="GT3245"/>
      <c r="GU3245"/>
      <c r="GV3245"/>
      <c r="GW3245"/>
      <c r="GX3245"/>
      <c r="GY3245"/>
      <c r="GZ3245"/>
      <c r="HA3245"/>
      <c r="HB3245"/>
      <c r="HC3245"/>
      <c r="HD3245"/>
      <c r="HE3245"/>
      <c r="HF3245"/>
      <c r="HG3245"/>
      <c r="HH3245"/>
      <c r="HI3245"/>
      <c r="HJ3245"/>
      <c r="HK3245"/>
      <c r="HL3245"/>
      <c r="HM3245"/>
      <c r="HN3245"/>
      <c r="HO3245"/>
      <c r="HP3245"/>
      <c r="HQ3245"/>
      <c r="HR3245"/>
      <c r="HS3245"/>
      <c r="HT3245"/>
      <c r="HU3245"/>
      <c r="HV3245"/>
      <c r="HW3245"/>
      <c r="HX3245"/>
      <c r="HY3245"/>
      <c r="HZ3245"/>
      <c r="IA3245"/>
      <c r="IB3245"/>
      <c r="IC3245"/>
      <c r="ID3245"/>
      <c r="IE3245"/>
      <c r="IF3245"/>
      <c r="IG3245"/>
      <c r="IH3245"/>
      <c r="II3245"/>
      <c r="IJ3245"/>
      <c r="IK3245"/>
      <c r="IL3245"/>
      <c r="IM3245"/>
      <c r="IN3245"/>
      <c r="IO3245"/>
      <c r="IP3245"/>
      <c r="IQ3245"/>
      <c r="IR3245"/>
      <c r="IS3245"/>
      <c r="IT3245"/>
      <c r="IU3245"/>
      <c r="IV3245"/>
    </row>
    <row r="3246" spans="1:256" s="365" customFormat="1" ht="12" customHeight="1">
      <c r="A3246" s="666"/>
      <c r="B3246" s="65">
        <v>1</v>
      </c>
      <c r="C3246" s="66">
        <f>IF(E3246="A",4,IF(E3246="B",3,IF(E3246="C",2,IF(E3246="D",1,0))))</f>
        <v>1</v>
      </c>
      <c r="D3246" s="77" t="s">
        <v>90</v>
      </c>
      <c r="E3246" s="99" t="s">
        <v>70</v>
      </c>
      <c r="F3246" s="76" t="s">
        <v>87</v>
      </c>
      <c r="G3246" s="78"/>
      <c r="H3246" s="96" t="s">
        <v>220</v>
      </c>
      <c r="I3246" s="107" t="s">
        <v>3838</v>
      </c>
      <c r="J3246" s="81"/>
      <c r="K3246" s="72"/>
      <c r="L3246" s="72"/>
      <c r="M3246" s="72"/>
      <c r="N3246" s="72"/>
      <c r="O3246" s="72"/>
      <c r="P3246" s="72"/>
      <c r="Q3246" s="833"/>
      <c r="R3246" s="102"/>
      <c r="S3246" s="73"/>
      <c r="T3246" s="102"/>
      <c r="U3246" s="103"/>
      <c r="V3246" s="104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  <c r="BH3246"/>
      <c r="BI3246"/>
      <c r="BJ3246"/>
      <c r="BK3246"/>
      <c r="BL3246"/>
      <c r="BM3246"/>
      <c r="BN3246"/>
      <c r="BO3246"/>
      <c r="BP3246"/>
      <c r="BQ3246"/>
      <c r="BR3246"/>
      <c r="BS3246"/>
      <c r="BT3246"/>
      <c r="BU3246"/>
      <c r="BV3246"/>
      <c r="BW3246"/>
      <c r="BX3246"/>
      <c r="BY3246"/>
      <c r="BZ3246"/>
      <c r="CA3246"/>
      <c r="CB3246"/>
      <c r="CC3246"/>
      <c r="CD3246"/>
      <c r="CE3246"/>
      <c r="CF3246"/>
      <c r="CG3246"/>
      <c r="CH3246"/>
      <c r="CI3246"/>
      <c r="CJ3246"/>
      <c r="CK3246"/>
      <c r="CL3246"/>
      <c r="CM3246"/>
      <c r="CN3246"/>
      <c r="CO3246"/>
      <c r="CP3246"/>
      <c r="CQ3246"/>
      <c r="CR3246"/>
      <c r="CS3246"/>
      <c r="CT3246"/>
      <c r="CU3246"/>
      <c r="CV3246"/>
      <c r="CW3246"/>
      <c r="CX3246"/>
      <c r="CY3246"/>
      <c r="CZ3246"/>
      <c r="DA3246"/>
      <c r="DB3246"/>
      <c r="DC3246"/>
      <c r="DD3246"/>
      <c r="DE3246"/>
      <c r="DF3246"/>
      <c r="DG3246"/>
      <c r="DH3246"/>
      <c r="DI3246"/>
      <c r="DJ3246"/>
      <c r="DK3246"/>
      <c r="DL3246"/>
      <c r="DM3246"/>
      <c r="DN3246"/>
      <c r="DO3246"/>
      <c r="DP3246"/>
      <c r="DQ3246"/>
      <c r="DR3246"/>
      <c r="DS3246"/>
      <c r="DT3246"/>
      <c r="DU3246"/>
      <c r="DV3246"/>
      <c r="DW3246"/>
      <c r="DX3246"/>
      <c r="DY3246"/>
      <c r="DZ3246"/>
      <c r="EA3246"/>
      <c r="EB3246"/>
      <c r="EC3246"/>
      <c r="ED3246"/>
      <c r="EE3246"/>
      <c r="EF3246"/>
      <c r="EG3246"/>
      <c r="EH3246"/>
      <c r="EI3246"/>
      <c r="EJ3246"/>
      <c r="EK3246"/>
      <c r="EL3246"/>
      <c r="EM3246"/>
      <c r="EN3246"/>
      <c r="EO3246"/>
      <c r="EP3246"/>
      <c r="EQ3246"/>
      <c r="ER3246"/>
      <c r="ES3246"/>
      <c r="ET3246"/>
      <c r="EU3246"/>
      <c r="EV3246"/>
      <c r="EW3246"/>
      <c r="EX3246"/>
      <c r="EY3246"/>
      <c r="EZ3246"/>
      <c r="FA3246"/>
      <c r="FB3246"/>
      <c r="FC3246"/>
      <c r="FD3246"/>
      <c r="FE3246"/>
      <c r="FF3246"/>
      <c r="FG3246"/>
      <c r="FH3246"/>
      <c r="FI3246"/>
      <c r="FJ3246"/>
      <c r="FK3246"/>
      <c r="FL3246"/>
      <c r="FM3246"/>
      <c r="FN3246"/>
      <c r="FO3246"/>
      <c r="FP3246"/>
      <c r="FQ3246"/>
      <c r="FR3246"/>
      <c r="FS3246"/>
      <c r="FT3246"/>
      <c r="FU3246"/>
      <c r="FV3246"/>
      <c r="FW3246"/>
      <c r="FX3246"/>
      <c r="FY3246"/>
      <c r="FZ3246"/>
      <c r="GA3246"/>
      <c r="GB3246"/>
      <c r="GC3246"/>
      <c r="GD3246"/>
      <c r="GE3246"/>
      <c r="GF3246"/>
      <c r="GG3246"/>
      <c r="GH3246"/>
      <c r="GI3246"/>
      <c r="GJ3246"/>
      <c r="GK3246"/>
      <c r="GL3246"/>
      <c r="GM3246"/>
      <c r="GN3246"/>
      <c r="GO3246"/>
      <c r="GP3246"/>
      <c r="GQ3246"/>
      <c r="GR3246"/>
      <c r="GS3246"/>
      <c r="GT3246"/>
      <c r="GU3246"/>
      <c r="GV3246"/>
      <c r="GW3246"/>
      <c r="GX3246"/>
      <c r="GY3246"/>
      <c r="GZ3246"/>
      <c r="HA3246"/>
      <c r="HB3246"/>
      <c r="HC3246"/>
      <c r="HD3246"/>
      <c r="HE3246"/>
      <c r="HF3246"/>
      <c r="HG3246"/>
      <c r="HH3246"/>
      <c r="HI3246"/>
      <c r="HJ3246"/>
      <c r="HK3246"/>
      <c r="HL3246"/>
      <c r="HM3246"/>
      <c r="HN3246"/>
      <c r="HO3246"/>
      <c r="HP3246"/>
      <c r="HQ3246"/>
      <c r="HR3246"/>
      <c r="HS3246"/>
      <c r="HT3246"/>
      <c r="HU3246"/>
      <c r="HV3246"/>
      <c r="HW3246"/>
      <c r="HX3246"/>
      <c r="HY3246"/>
      <c r="HZ3246"/>
      <c r="IA3246"/>
      <c r="IB3246"/>
      <c r="IC3246"/>
      <c r="ID3246"/>
      <c r="IE3246"/>
      <c r="IF3246"/>
      <c r="IG3246"/>
      <c r="IH3246"/>
      <c r="II3246"/>
      <c r="IJ3246"/>
      <c r="IK3246"/>
      <c r="IL3246"/>
      <c r="IM3246"/>
      <c r="IN3246"/>
      <c r="IO3246"/>
      <c r="IP3246"/>
      <c r="IQ3246"/>
      <c r="IR3246"/>
      <c r="IS3246"/>
      <c r="IT3246"/>
      <c r="IU3246"/>
      <c r="IV3246"/>
    </row>
    <row r="3247" spans="1:256" s="325" customFormat="1" ht="12" customHeight="1">
      <c r="A3247" s="305"/>
      <c r="B3247" s="65">
        <v>1</v>
      </c>
      <c r="C3247" s="66">
        <f>IF(E3247="A",1,IF(E3247="B",1,0))</f>
        <v>0</v>
      </c>
      <c r="D3247" s="76" t="s">
        <v>68</v>
      </c>
      <c r="E3247" s="77" t="s">
        <v>90</v>
      </c>
      <c r="F3247" s="76" t="s">
        <v>87</v>
      </c>
      <c r="G3247" s="78"/>
      <c r="H3247" s="96" t="s">
        <v>140</v>
      </c>
      <c r="I3247" s="107" t="s">
        <v>3839</v>
      </c>
      <c r="J3247" s="81"/>
      <c r="K3247" s="72"/>
      <c r="L3247" s="72"/>
      <c r="M3247" s="72"/>
      <c r="N3247" s="72"/>
      <c r="O3247" s="72"/>
      <c r="P3247" s="72"/>
      <c r="Q3247" s="833"/>
      <c r="R3247" s="102"/>
      <c r="S3247" s="73"/>
      <c r="T3247" s="102"/>
      <c r="U3247" s="103"/>
      <c r="V3247" s="104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  <c r="BH3247"/>
      <c r="BI3247"/>
      <c r="BJ3247"/>
      <c r="BK3247"/>
      <c r="BL3247"/>
      <c r="BM3247"/>
      <c r="BN3247"/>
      <c r="BO3247"/>
      <c r="BP3247"/>
      <c r="BQ3247"/>
      <c r="BR3247"/>
      <c r="BS3247"/>
      <c r="BT3247"/>
      <c r="BU3247"/>
      <c r="BV3247"/>
      <c r="BW3247"/>
      <c r="BX3247"/>
      <c r="BY3247"/>
      <c r="BZ3247"/>
      <c r="CA3247"/>
      <c r="CB3247"/>
      <c r="CC3247"/>
      <c r="CD3247"/>
      <c r="CE3247"/>
      <c r="CF3247"/>
      <c r="CG3247"/>
      <c r="CH3247"/>
      <c r="CI3247"/>
      <c r="CJ3247"/>
      <c r="CK3247"/>
      <c r="CL3247"/>
      <c r="CM3247"/>
      <c r="CN3247"/>
      <c r="CO3247"/>
      <c r="CP3247"/>
      <c r="CQ3247"/>
      <c r="CR3247"/>
      <c r="CS3247"/>
      <c r="CT3247"/>
      <c r="CU3247"/>
      <c r="CV3247"/>
      <c r="CW3247"/>
      <c r="CX3247"/>
      <c r="CY3247"/>
      <c r="CZ3247"/>
      <c r="DA3247"/>
      <c r="DB3247"/>
      <c r="DC3247"/>
      <c r="DD3247"/>
      <c r="DE3247"/>
      <c r="DF3247"/>
      <c r="DG3247"/>
      <c r="DH3247"/>
      <c r="DI3247"/>
      <c r="DJ3247"/>
      <c r="DK3247"/>
      <c r="DL3247"/>
      <c r="DM3247"/>
      <c r="DN3247"/>
      <c r="DO3247"/>
      <c r="DP3247"/>
      <c r="DQ3247"/>
      <c r="DR3247"/>
      <c r="DS3247"/>
      <c r="DT3247"/>
      <c r="DU3247"/>
      <c r="DV3247"/>
      <c r="DW3247"/>
      <c r="DX3247"/>
      <c r="DY3247"/>
      <c r="DZ3247"/>
      <c r="EA3247"/>
      <c r="EB3247"/>
      <c r="EC3247"/>
      <c r="ED3247"/>
      <c r="EE3247"/>
      <c r="EF3247"/>
      <c r="EG3247"/>
      <c r="EH3247"/>
      <c r="EI3247"/>
      <c r="EJ3247"/>
      <c r="EK3247"/>
      <c r="EL3247"/>
      <c r="EM3247"/>
      <c r="EN3247"/>
      <c r="EO3247"/>
      <c r="EP3247"/>
      <c r="EQ3247"/>
      <c r="ER3247"/>
      <c r="ES3247"/>
      <c r="ET3247"/>
      <c r="EU3247"/>
      <c r="EV3247"/>
      <c r="EW3247"/>
      <c r="EX3247"/>
      <c r="EY3247"/>
      <c r="EZ3247"/>
      <c r="FA3247"/>
      <c r="FB3247"/>
      <c r="FC3247"/>
      <c r="FD3247"/>
      <c r="FE3247"/>
      <c r="FF3247"/>
      <c r="FG3247"/>
      <c r="FH3247"/>
      <c r="FI3247"/>
      <c r="FJ3247"/>
      <c r="FK3247"/>
      <c r="FL3247"/>
      <c r="FM3247"/>
      <c r="FN3247"/>
      <c r="FO3247"/>
      <c r="FP3247"/>
      <c r="FQ3247"/>
      <c r="FR3247"/>
      <c r="FS3247"/>
      <c r="FT3247"/>
      <c r="FU3247"/>
      <c r="FV3247"/>
      <c r="FW3247"/>
      <c r="FX3247"/>
      <c r="FY3247"/>
      <c r="FZ3247"/>
      <c r="GA3247"/>
      <c r="GB3247"/>
      <c r="GC3247"/>
      <c r="GD3247"/>
      <c r="GE3247"/>
      <c r="GF3247"/>
      <c r="GG3247"/>
      <c r="GH3247"/>
      <c r="GI3247"/>
      <c r="GJ3247"/>
      <c r="GK3247"/>
      <c r="GL3247"/>
      <c r="GM3247"/>
      <c r="GN3247"/>
      <c r="GO3247"/>
      <c r="GP3247"/>
      <c r="GQ3247"/>
      <c r="GR3247"/>
      <c r="GS3247"/>
      <c r="GT3247"/>
      <c r="GU3247"/>
      <c r="GV3247"/>
      <c r="GW3247"/>
      <c r="GX3247"/>
      <c r="GY3247"/>
      <c r="GZ3247"/>
      <c r="HA3247"/>
      <c r="HB3247"/>
      <c r="HC3247"/>
      <c r="HD3247"/>
      <c r="HE3247"/>
      <c r="HF3247"/>
      <c r="HG3247"/>
      <c r="HH3247"/>
      <c r="HI3247"/>
      <c r="HJ3247"/>
      <c r="HK3247"/>
      <c r="HL3247"/>
      <c r="HM3247"/>
      <c r="HN3247"/>
      <c r="HO3247"/>
      <c r="HP3247"/>
      <c r="HQ3247"/>
      <c r="HR3247"/>
      <c r="HS3247"/>
      <c r="HT3247"/>
      <c r="HU3247"/>
      <c r="HV3247"/>
      <c r="HW3247"/>
      <c r="HX3247"/>
      <c r="HY3247"/>
      <c r="HZ3247"/>
      <c r="IA3247"/>
      <c r="IB3247"/>
      <c r="IC3247"/>
      <c r="ID3247"/>
      <c r="IE3247"/>
      <c r="IF3247"/>
      <c r="IG3247"/>
      <c r="IH3247"/>
      <c r="II3247"/>
      <c r="IJ3247"/>
      <c r="IK3247"/>
      <c r="IL3247"/>
      <c r="IM3247"/>
      <c r="IN3247"/>
      <c r="IO3247"/>
      <c r="IP3247"/>
      <c r="IQ3247"/>
      <c r="IR3247"/>
      <c r="IS3247"/>
      <c r="IT3247"/>
      <c r="IU3247"/>
      <c r="IV3247"/>
    </row>
    <row r="3248" spans="1:256" s="365" customFormat="1" ht="12" customHeight="1">
      <c r="A3248" s="305"/>
      <c r="B3248" s="65">
        <v>1</v>
      </c>
      <c r="C3248" s="66">
        <f>IF(E3248="A",1,IF(E3248="B",1,0))</f>
        <v>0</v>
      </c>
      <c r="D3248" s="77" t="s">
        <v>90</v>
      </c>
      <c r="E3248" s="99" t="s">
        <v>70</v>
      </c>
      <c r="F3248" s="99" t="s">
        <v>70</v>
      </c>
      <c r="G3248" s="78"/>
      <c r="H3248" s="96" t="s">
        <v>108</v>
      </c>
      <c r="I3248" s="107" t="s">
        <v>3840</v>
      </c>
      <c r="J3248" s="81"/>
      <c r="K3248" s="72"/>
      <c r="L3248" s="72"/>
      <c r="M3248" s="72"/>
      <c r="N3248" s="72"/>
      <c r="O3248" s="72"/>
      <c r="P3248" s="72"/>
      <c r="Q3248" s="833"/>
      <c r="R3248" s="102"/>
      <c r="S3248" s="73"/>
      <c r="T3248" s="102"/>
      <c r="U3248" s="103"/>
      <c r="V3248" s="104"/>
      <c r="W3248" s="55"/>
      <c r="X3248" s="55"/>
      <c r="Y3248" s="55"/>
      <c r="Z3248" s="55"/>
      <c r="AA3248" s="55"/>
      <c r="AB3248" s="55"/>
      <c r="AC3248" s="55"/>
      <c r="AD3248" s="55"/>
      <c r="AE3248" s="55"/>
      <c r="AF3248" s="55"/>
      <c r="AG3248" s="55"/>
      <c r="AH3248" s="55"/>
      <c r="AI3248" s="55"/>
      <c r="AJ3248" s="55"/>
      <c r="AK3248" s="55"/>
      <c r="AL3248" s="55"/>
      <c r="AM3248" s="55"/>
      <c r="AN3248" s="55"/>
      <c r="AO3248" s="55"/>
      <c r="AP3248" s="55"/>
      <c r="AQ3248" s="55"/>
      <c r="AR3248" s="55"/>
      <c r="AS3248" s="55"/>
      <c r="AT3248" s="55"/>
      <c r="AU3248" s="55"/>
      <c r="AV3248" s="55"/>
      <c r="AW3248" s="55"/>
      <c r="AX3248" s="55"/>
      <c r="AY3248" s="55"/>
      <c r="AZ3248" s="55"/>
      <c r="BA3248" s="55"/>
      <c r="BB3248" s="55"/>
      <c r="BC3248" s="55"/>
      <c r="BD3248" s="55"/>
      <c r="BE3248" s="55"/>
      <c r="BF3248" s="55"/>
      <c r="BG3248" s="55"/>
      <c r="BH3248" s="55"/>
      <c r="BI3248" s="55"/>
      <c r="BJ3248" s="55"/>
      <c r="BK3248" s="55"/>
      <c r="BL3248" s="55"/>
      <c r="BM3248" s="55"/>
      <c r="BN3248" s="55"/>
      <c r="BO3248" s="55"/>
      <c r="BP3248" s="55"/>
      <c r="BQ3248" s="55"/>
      <c r="BR3248" s="55"/>
      <c r="BS3248" s="55"/>
      <c r="BT3248" s="55"/>
      <c r="BU3248" s="55"/>
      <c r="BV3248" s="55"/>
      <c r="BW3248" s="55"/>
      <c r="BX3248" s="55"/>
      <c r="BY3248" s="55"/>
      <c r="BZ3248" s="55"/>
      <c r="CA3248" s="55"/>
      <c r="CB3248" s="55"/>
      <c r="CC3248" s="55"/>
      <c r="CD3248" s="55"/>
      <c r="CE3248" s="55"/>
      <c r="CF3248" s="55"/>
      <c r="CG3248" s="55"/>
      <c r="CH3248" s="55"/>
      <c r="CI3248" s="55"/>
      <c r="CJ3248" s="55"/>
      <c r="CK3248" s="55"/>
      <c r="CL3248" s="55"/>
      <c r="CM3248" s="55"/>
      <c r="CN3248" s="55"/>
      <c r="CO3248" s="55"/>
      <c r="CP3248" s="55"/>
      <c r="CQ3248" s="55"/>
      <c r="CR3248" s="55"/>
      <c r="CS3248" s="55"/>
      <c r="CT3248" s="55"/>
      <c r="CU3248" s="55"/>
      <c r="CV3248" s="55"/>
      <c r="CW3248" s="55"/>
      <c r="CX3248" s="55"/>
      <c r="CY3248" s="55"/>
      <c r="CZ3248" s="55"/>
      <c r="DA3248" s="55"/>
      <c r="DB3248" s="55"/>
      <c r="DC3248" s="55"/>
      <c r="DD3248" s="55"/>
      <c r="DE3248" s="55"/>
      <c r="DF3248" s="55"/>
      <c r="DG3248" s="55"/>
      <c r="DH3248" s="55"/>
      <c r="DI3248" s="55"/>
      <c r="DJ3248" s="55"/>
      <c r="DK3248" s="55"/>
      <c r="DL3248" s="55"/>
      <c r="DM3248" s="55"/>
      <c r="DN3248" s="55"/>
      <c r="DO3248" s="55"/>
      <c r="DP3248" s="55"/>
      <c r="DQ3248" s="55"/>
      <c r="DR3248" s="55"/>
      <c r="DS3248" s="55"/>
      <c r="DT3248" s="55"/>
      <c r="DU3248" s="55"/>
      <c r="DV3248" s="55"/>
      <c r="DW3248" s="55"/>
      <c r="DX3248" s="55"/>
      <c r="DY3248" s="55"/>
      <c r="DZ3248" s="55"/>
      <c r="EA3248" s="55"/>
      <c r="EB3248" s="55"/>
      <c r="EC3248" s="55"/>
      <c r="ED3248" s="55"/>
      <c r="EE3248" s="55"/>
      <c r="EF3248" s="55"/>
      <c r="EG3248" s="55"/>
      <c r="EH3248" s="55"/>
      <c r="EI3248" s="55"/>
      <c r="EJ3248" s="55"/>
      <c r="EK3248" s="55"/>
      <c r="EL3248" s="55"/>
      <c r="EM3248" s="55"/>
      <c r="EN3248" s="55"/>
      <c r="EO3248" s="55"/>
      <c r="EP3248" s="55"/>
      <c r="EQ3248" s="55"/>
      <c r="ER3248" s="55"/>
      <c r="ES3248" s="55"/>
      <c r="ET3248" s="55"/>
      <c r="EU3248" s="55"/>
      <c r="EV3248" s="55"/>
      <c r="EW3248" s="55"/>
      <c r="EX3248" s="55"/>
      <c r="EY3248" s="55"/>
      <c r="EZ3248" s="55"/>
      <c r="FA3248" s="55"/>
      <c r="FB3248" s="55"/>
      <c r="FC3248" s="55"/>
      <c r="FD3248" s="55"/>
      <c r="FE3248" s="55"/>
      <c r="FF3248" s="55"/>
      <c r="FG3248" s="55"/>
      <c r="FH3248" s="55"/>
      <c r="FI3248" s="55"/>
      <c r="FJ3248" s="55"/>
      <c r="FK3248" s="55"/>
      <c r="FL3248" s="55"/>
      <c r="FM3248" s="55"/>
      <c r="FN3248" s="55"/>
      <c r="FO3248" s="55"/>
      <c r="FP3248" s="55"/>
      <c r="FQ3248" s="55"/>
      <c r="FR3248" s="55"/>
      <c r="FS3248" s="55"/>
      <c r="FT3248" s="55"/>
      <c r="FU3248" s="55"/>
      <c r="FV3248" s="55"/>
      <c r="FW3248" s="55"/>
      <c r="FX3248" s="55"/>
      <c r="FY3248" s="55"/>
      <c r="FZ3248" s="55"/>
      <c r="GA3248" s="55"/>
      <c r="GB3248" s="55"/>
      <c r="GC3248" s="55"/>
      <c r="GD3248" s="55"/>
      <c r="GE3248" s="55"/>
      <c r="GF3248" s="55"/>
      <c r="GG3248" s="55"/>
      <c r="GH3248" s="55"/>
      <c r="GI3248" s="55"/>
      <c r="GJ3248" s="55"/>
      <c r="GK3248" s="55"/>
      <c r="GL3248" s="55"/>
      <c r="GM3248" s="55"/>
      <c r="GN3248" s="55"/>
      <c r="GO3248" s="55"/>
      <c r="GP3248" s="55"/>
      <c r="GQ3248" s="55"/>
      <c r="GR3248" s="55"/>
      <c r="GS3248" s="55"/>
      <c r="GT3248" s="55"/>
      <c r="GU3248" s="55"/>
      <c r="GV3248" s="55"/>
      <c r="GW3248" s="55"/>
      <c r="GX3248" s="55"/>
      <c r="GY3248" s="55"/>
      <c r="GZ3248" s="55"/>
      <c r="HA3248" s="55"/>
      <c r="HB3248" s="55"/>
      <c r="HC3248" s="55"/>
      <c r="HD3248" s="55"/>
      <c r="HE3248" s="55"/>
      <c r="HF3248" s="55"/>
      <c r="HG3248" s="55"/>
      <c r="HH3248" s="55"/>
      <c r="HI3248" s="55"/>
      <c r="HJ3248" s="55"/>
      <c r="HK3248" s="55"/>
      <c r="HL3248" s="55"/>
      <c r="HM3248" s="55"/>
      <c r="HN3248" s="55"/>
      <c r="HO3248" s="55"/>
      <c r="HP3248" s="55"/>
      <c r="HQ3248" s="55"/>
      <c r="HR3248" s="55"/>
      <c r="HS3248" s="55"/>
      <c r="HT3248" s="55"/>
      <c r="HU3248" s="55"/>
      <c r="HV3248" s="55"/>
      <c r="HW3248" s="55"/>
      <c r="HX3248" s="55"/>
      <c r="HY3248" s="55"/>
      <c r="HZ3248" s="55"/>
      <c r="IA3248" s="55"/>
      <c r="IB3248" s="55"/>
      <c r="IC3248" s="55"/>
      <c r="ID3248" s="55"/>
      <c r="IE3248" s="55"/>
      <c r="IF3248" s="55"/>
      <c r="IG3248" s="55"/>
      <c r="IH3248" s="55"/>
      <c r="II3248" s="55"/>
      <c r="IJ3248" s="55"/>
      <c r="IK3248" s="55"/>
      <c r="IL3248" s="55"/>
      <c r="IM3248" s="55"/>
      <c r="IN3248" s="55"/>
      <c r="IO3248" s="55"/>
      <c r="IP3248" s="55"/>
      <c r="IQ3248" s="55"/>
      <c r="IR3248" s="55"/>
      <c r="IS3248" s="55"/>
      <c r="IT3248" s="55"/>
      <c r="IU3248" s="55"/>
      <c r="IV3248" s="55"/>
    </row>
    <row r="3249" spans="1:256" ht="12.5">
      <c r="A3249" s="55"/>
      <c r="B3249" s="65">
        <v>1</v>
      </c>
      <c r="C3249" s="66">
        <f>IF(E3249="A",1,IF(E3249="B",1,0))</f>
        <v>0</v>
      </c>
      <c r="D3249" s="77" t="s">
        <v>90</v>
      </c>
      <c r="E3249" s="99" t="s">
        <v>70</v>
      </c>
      <c r="F3249" s="99" t="s">
        <v>70</v>
      </c>
      <c r="G3249" s="78"/>
      <c r="H3249" s="96" t="s">
        <v>148</v>
      </c>
      <c r="I3249" s="107" t="s">
        <v>3841</v>
      </c>
      <c r="J3249" s="81"/>
      <c r="K3249" s="72"/>
      <c r="L3249" s="72"/>
      <c r="M3249" s="72"/>
      <c r="N3249" s="72"/>
      <c r="O3249" s="72"/>
      <c r="P3249" s="72"/>
      <c r="Q3249" s="833"/>
      <c r="R3249" s="102"/>
      <c r="S3249" s="73"/>
      <c r="T3249" s="102"/>
      <c r="U3249" s="103"/>
      <c r="V3249" s="104"/>
      <c r="W3249" s="55"/>
      <c r="X3249" s="55"/>
      <c r="Y3249" s="55"/>
      <c r="Z3249" s="55"/>
      <c r="AA3249" s="55"/>
      <c r="AB3249" s="55"/>
      <c r="AC3249" s="55"/>
      <c r="AD3249" s="55"/>
      <c r="AE3249" s="55"/>
      <c r="AF3249" s="55"/>
      <c r="AG3249" s="55"/>
      <c r="AH3249" s="55"/>
      <c r="AI3249" s="55"/>
      <c r="AJ3249" s="55"/>
      <c r="AK3249" s="55"/>
      <c r="AL3249" s="55"/>
      <c r="AM3249" s="55"/>
      <c r="AN3249" s="55"/>
      <c r="AO3249" s="55"/>
      <c r="AP3249" s="55"/>
      <c r="AQ3249" s="55"/>
      <c r="AR3249" s="55"/>
      <c r="AS3249" s="55"/>
      <c r="AT3249" s="55"/>
      <c r="AU3249" s="55"/>
      <c r="AV3249" s="55"/>
      <c r="AW3249" s="55"/>
      <c r="AX3249" s="55"/>
      <c r="AY3249" s="55"/>
      <c r="AZ3249" s="55"/>
      <c r="BA3249" s="55"/>
      <c r="BB3249" s="55"/>
      <c r="BC3249" s="55"/>
      <c r="BD3249" s="55"/>
      <c r="BE3249" s="55"/>
      <c r="BF3249" s="55"/>
      <c r="BG3249" s="55"/>
      <c r="BH3249" s="55"/>
      <c r="BI3249" s="55"/>
      <c r="BJ3249" s="55"/>
      <c r="BK3249" s="55"/>
      <c r="BL3249" s="55"/>
      <c r="BM3249" s="55"/>
      <c r="BN3249" s="55"/>
      <c r="BO3249" s="55"/>
      <c r="BP3249" s="55"/>
      <c r="BQ3249" s="55"/>
      <c r="BR3249" s="55"/>
      <c r="BS3249" s="55"/>
      <c r="BT3249" s="55"/>
      <c r="BU3249" s="55"/>
      <c r="BV3249" s="55"/>
      <c r="BW3249" s="55"/>
      <c r="BX3249" s="55"/>
      <c r="BY3249" s="55"/>
      <c r="BZ3249" s="55"/>
      <c r="CA3249" s="55"/>
      <c r="CB3249" s="55"/>
      <c r="CC3249" s="55"/>
      <c r="CD3249" s="55"/>
      <c r="CE3249" s="55"/>
      <c r="CF3249" s="55"/>
      <c r="CG3249" s="55"/>
      <c r="CH3249" s="55"/>
      <c r="CI3249" s="55"/>
      <c r="CJ3249" s="55"/>
      <c r="CK3249" s="55"/>
      <c r="CL3249" s="55"/>
      <c r="CM3249" s="55"/>
      <c r="CN3249" s="55"/>
      <c r="CO3249" s="55"/>
      <c r="CP3249" s="55"/>
      <c r="CQ3249" s="55"/>
      <c r="CR3249" s="55"/>
      <c r="CS3249" s="55"/>
      <c r="CT3249" s="55"/>
      <c r="CU3249" s="55"/>
      <c r="CV3249" s="55"/>
      <c r="CW3249" s="55"/>
      <c r="CX3249" s="55"/>
      <c r="CY3249" s="55"/>
      <c r="CZ3249" s="55"/>
      <c r="DA3249" s="55"/>
      <c r="DB3249" s="55"/>
      <c r="DC3249" s="55"/>
      <c r="DD3249" s="55"/>
      <c r="DE3249" s="55"/>
      <c r="DF3249" s="55"/>
      <c r="DG3249" s="55"/>
      <c r="DH3249" s="55"/>
      <c r="DI3249" s="55"/>
      <c r="DJ3249" s="55"/>
      <c r="DK3249" s="55"/>
      <c r="DL3249" s="55"/>
      <c r="DM3249" s="55"/>
      <c r="DN3249" s="55"/>
      <c r="DO3249" s="55"/>
      <c r="DP3249" s="55"/>
      <c r="DQ3249" s="55"/>
      <c r="DR3249" s="55"/>
      <c r="DS3249" s="55"/>
      <c r="DT3249" s="55"/>
      <c r="DU3249" s="55"/>
      <c r="DV3249" s="55"/>
      <c r="DW3249" s="55"/>
      <c r="DX3249" s="55"/>
      <c r="DY3249" s="55"/>
      <c r="DZ3249" s="55"/>
      <c r="EA3249" s="55"/>
      <c r="EB3249" s="55"/>
      <c r="EC3249" s="55"/>
      <c r="ED3249" s="55"/>
      <c r="EE3249" s="55"/>
      <c r="EF3249" s="55"/>
      <c r="EG3249" s="55"/>
      <c r="EH3249" s="55"/>
      <c r="EI3249" s="55"/>
      <c r="EJ3249" s="55"/>
      <c r="EK3249" s="55"/>
      <c r="EL3249" s="55"/>
      <c r="EM3249" s="55"/>
      <c r="EN3249" s="55"/>
      <c r="EO3249" s="55"/>
      <c r="EP3249" s="55"/>
      <c r="EQ3249" s="55"/>
      <c r="ER3249" s="55"/>
      <c r="ES3249" s="55"/>
      <c r="ET3249" s="55"/>
      <c r="EU3249" s="55"/>
      <c r="EV3249" s="55"/>
      <c r="EW3249" s="55"/>
      <c r="EX3249" s="55"/>
      <c r="EY3249" s="55"/>
      <c r="EZ3249" s="55"/>
      <c r="FA3249" s="55"/>
      <c r="FB3249" s="55"/>
      <c r="FC3249" s="55"/>
      <c r="FD3249" s="55"/>
      <c r="FE3249" s="55"/>
      <c r="FF3249" s="55"/>
      <c r="FG3249" s="55"/>
      <c r="FH3249" s="55"/>
      <c r="FI3249" s="55"/>
      <c r="FJ3249" s="55"/>
      <c r="FK3249" s="55"/>
      <c r="FL3249" s="55"/>
      <c r="FM3249" s="55"/>
      <c r="FN3249" s="55"/>
      <c r="FO3249" s="55"/>
      <c r="FP3249" s="55"/>
      <c r="FQ3249" s="55"/>
      <c r="FR3249" s="55"/>
      <c r="FS3249" s="55"/>
      <c r="FT3249" s="55"/>
      <c r="FU3249" s="55"/>
      <c r="FV3249" s="55"/>
      <c r="FW3249" s="55"/>
      <c r="FX3249" s="55"/>
      <c r="FY3249" s="55"/>
      <c r="FZ3249" s="55"/>
      <c r="GA3249" s="55"/>
      <c r="GB3249" s="55"/>
      <c r="GC3249" s="55"/>
      <c r="GD3249" s="55"/>
      <c r="GE3249" s="55"/>
      <c r="GF3249" s="55"/>
      <c r="GG3249" s="55"/>
      <c r="GH3249" s="55"/>
      <c r="GI3249" s="55"/>
      <c r="GJ3249" s="55"/>
      <c r="GK3249" s="55"/>
      <c r="GL3249" s="55"/>
      <c r="GM3249" s="55"/>
      <c r="GN3249" s="55"/>
      <c r="GO3249" s="55"/>
      <c r="GP3249" s="55"/>
      <c r="GQ3249" s="55"/>
      <c r="GR3249" s="55"/>
      <c r="GS3249" s="55"/>
      <c r="GT3249" s="55"/>
      <c r="GU3249" s="55"/>
      <c r="GV3249" s="55"/>
      <c r="GW3249" s="55"/>
      <c r="GX3249" s="55"/>
      <c r="GY3249" s="55"/>
      <c r="GZ3249" s="55"/>
      <c r="HA3249" s="55"/>
      <c r="HB3249" s="55"/>
      <c r="HC3249" s="55"/>
      <c r="HD3249" s="55"/>
      <c r="HE3249" s="55"/>
      <c r="HF3249" s="55"/>
      <c r="HG3249" s="55"/>
      <c r="HH3249" s="55"/>
      <c r="HI3249" s="55"/>
      <c r="HJ3249" s="55"/>
      <c r="HK3249" s="55"/>
      <c r="HL3249" s="55"/>
      <c r="HM3249" s="55"/>
      <c r="HN3249" s="55"/>
      <c r="HO3249" s="55"/>
      <c r="HP3249" s="55"/>
      <c r="HQ3249" s="55"/>
      <c r="HR3249" s="55"/>
      <c r="HS3249" s="55"/>
      <c r="HT3249" s="55"/>
      <c r="HU3249" s="55"/>
      <c r="HV3249" s="55"/>
      <c r="HW3249" s="55"/>
      <c r="HX3249" s="55"/>
      <c r="HY3249" s="55"/>
      <c r="HZ3249" s="55"/>
      <c r="IA3249" s="55"/>
      <c r="IB3249" s="55"/>
      <c r="IC3249" s="55"/>
      <c r="ID3249" s="55"/>
      <c r="IE3249" s="55"/>
      <c r="IF3249" s="55"/>
      <c r="IG3249" s="55"/>
      <c r="IH3249" s="55"/>
      <c r="II3249" s="55"/>
      <c r="IJ3249" s="55"/>
      <c r="IK3249" s="55"/>
      <c r="IL3249" s="55"/>
      <c r="IM3249" s="55"/>
      <c r="IN3249" s="55"/>
      <c r="IO3249" s="55"/>
      <c r="IP3249" s="55"/>
      <c r="IQ3249" s="55"/>
      <c r="IR3249" s="55"/>
      <c r="IS3249" s="55"/>
      <c r="IT3249" s="55"/>
      <c r="IU3249" s="55"/>
      <c r="IV3249" s="55"/>
    </row>
    <row r="3250" spans="1:256" ht="12" customHeight="1">
      <c r="A3250" s="55"/>
      <c r="B3250" s="65">
        <v>1</v>
      </c>
      <c r="C3250" s="66">
        <f>IF(E3250="A",1,IF(E3250="B",1,0))</f>
        <v>1</v>
      </c>
      <c r="D3250" s="664" t="s">
        <v>90</v>
      </c>
      <c r="E3250" s="665" t="s">
        <v>87</v>
      </c>
      <c r="F3250" s="665" t="s">
        <v>87</v>
      </c>
      <c r="G3250" s="78"/>
      <c r="H3250" s="96" t="s">
        <v>101</v>
      </c>
      <c r="I3250" s="107" t="s">
        <v>3842</v>
      </c>
      <c r="J3250" s="81"/>
      <c r="K3250" s="72"/>
      <c r="L3250" s="72"/>
      <c r="M3250" s="72"/>
      <c r="N3250" s="72"/>
      <c r="O3250" s="72"/>
      <c r="P3250" s="72"/>
      <c r="Q3250" s="833"/>
      <c r="R3250" s="102"/>
      <c r="S3250" s="73"/>
      <c r="T3250" s="102"/>
      <c r="U3250" s="103"/>
      <c r="V3250" s="104"/>
      <c r="W3250" s="55"/>
      <c r="X3250" s="55"/>
      <c r="Y3250" s="55"/>
      <c r="Z3250" s="55"/>
      <c r="AA3250" s="55"/>
      <c r="AB3250" s="55"/>
      <c r="AC3250" s="55"/>
      <c r="AD3250" s="55"/>
      <c r="AE3250" s="55"/>
      <c r="AF3250" s="55"/>
      <c r="AG3250" s="55"/>
      <c r="AH3250" s="55"/>
      <c r="AI3250" s="55"/>
      <c r="AJ3250" s="55"/>
      <c r="AK3250" s="55"/>
      <c r="AL3250" s="55"/>
      <c r="AM3250" s="55"/>
      <c r="AN3250" s="55"/>
      <c r="AO3250" s="55"/>
      <c r="AP3250" s="55"/>
      <c r="AQ3250" s="55"/>
      <c r="AR3250" s="55"/>
      <c r="AS3250" s="55"/>
      <c r="AT3250" s="55"/>
      <c r="AU3250" s="55"/>
      <c r="AV3250" s="55"/>
      <c r="AW3250" s="55"/>
      <c r="AX3250" s="55"/>
      <c r="AY3250" s="55"/>
      <c r="AZ3250" s="55"/>
      <c r="BA3250" s="55"/>
      <c r="BB3250" s="55"/>
      <c r="BC3250" s="55"/>
      <c r="BD3250" s="55"/>
      <c r="BE3250" s="55"/>
      <c r="BF3250" s="55"/>
      <c r="BG3250" s="55"/>
      <c r="BH3250" s="55"/>
      <c r="BI3250" s="55"/>
      <c r="BJ3250" s="55"/>
      <c r="BK3250" s="55"/>
      <c r="BL3250" s="55"/>
      <c r="BM3250" s="55"/>
      <c r="BN3250" s="55"/>
      <c r="BO3250" s="55"/>
      <c r="BP3250" s="55"/>
      <c r="BQ3250" s="55"/>
      <c r="BR3250" s="55"/>
      <c r="BS3250" s="55"/>
      <c r="BT3250" s="55"/>
      <c r="BU3250" s="55"/>
      <c r="BV3250" s="55"/>
      <c r="BW3250" s="55"/>
      <c r="BX3250" s="55"/>
      <c r="BY3250" s="55"/>
      <c r="BZ3250" s="55"/>
      <c r="CA3250" s="55"/>
      <c r="CB3250" s="55"/>
      <c r="CC3250" s="55"/>
      <c r="CD3250" s="55"/>
      <c r="CE3250" s="55"/>
      <c r="CF3250" s="55"/>
      <c r="CG3250" s="55"/>
      <c r="CH3250" s="55"/>
      <c r="CI3250" s="55"/>
      <c r="CJ3250" s="55"/>
      <c r="CK3250" s="55"/>
      <c r="CL3250" s="55"/>
      <c r="CM3250" s="55"/>
      <c r="CN3250" s="55"/>
      <c r="CO3250" s="55"/>
      <c r="CP3250" s="55"/>
      <c r="CQ3250" s="55"/>
      <c r="CR3250" s="55"/>
      <c r="CS3250" s="55"/>
      <c r="CT3250" s="55"/>
      <c r="CU3250" s="55"/>
      <c r="CV3250" s="55"/>
      <c r="CW3250" s="55"/>
      <c r="CX3250" s="55"/>
      <c r="CY3250" s="55"/>
      <c r="CZ3250" s="55"/>
      <c r="DA3250" s="55"/>
      <c r="DB3250" s="55"/>
      <c r="DC3250" s="55"/>
      <c r="DD3250" s="55"/>
      <c r="DE3250" s="55"/>
      <c r="DF3250" s="55"/>
      <c r="DG3250" s="55"/>
      <c r="DH3250" s="55"/>
      <c r="DI3250" s="55"/>
      <c r="DJ3250" s="55"/>
      <c r="DK3250" s="55"/>
      <c r="DL3250" s="55"/>
      <c r="DM3250" s="55"/>
      <c r="DN3250" s="55"/>
      <c r="DO3250" s="55"/>
      <c r="DP3250" s="55"/>
      <c r="DQ3250" s="55"/>
      <c r="DR3250" s="55"/>
      <c r="DS3250" s="55"/>
      <c r="DT3250" s="55"/>
      <c r="DU3250" s="55"/>
      <c r="DV3250" s="55"/>
      <c r="DW3250" s="55"/>
      <c r="DX3250" s="55"/>
      <c r="DY3250" s="55"/>
      <c r="DZ3250" s="55"/>
      <c r="EA3250" s="55"/>
      <c r="EB3250" s="55"/>
      <c r="EC3250" s="55"/>
      <c r="ED3250" s="55"/>
      <c r="EE3250" s="55"/>
      <c r="EF3250" s="55"/>
      <c r="EG3250" s="55"/>
      <c r="EH3250" s="55"/>
      <c r="EI3250" s="55"/>
      <c r="EJ3250" s="55"/>
      <c r="EK3250" s="55"/>
      <c r="EL3250" s="55"/>
      <c r="EM3250" s="55"/>
      <c r="EN3250" s="55"/>
      <c r="EO3250" s="55"/>
      <c r="EP3250" s="55"/>
      <c r="EQ3250" s="55"/>
      <c r="ER3250" s="55"/>
      <c r="ES3250" s="55"/>
      <c r="ET3250" s="55"/>
      <c r="EU3250" s="55"/>
      <c r="EV3250" s="55"/>
      <c r="EW3250" s="55"/>
      <c r="EX3250" s="55"/>
      <c r="EY3250" s="55"/>
      <c r="EZ3250" s="55"/>
      <c r="FA3250" s="55"/>
      <c r="FB3250" s="55"/>
      <c r="FC3250" s="55"/>
      <c r="FD3250" s="55"/>
      <c r="FE3250" s="55"/>
      <c r="FF3250" s="55"/>
      <c r="FG3250" s="55"/>
      <c r="FH3250" s="55"/>
      <c r="FI3250" s="55"/>
      <c r="FJ3250" s="55"/>
      <c r="FK3250" s="55"/>
      <c r="FL3250" s="55"/>
      <c r="FM3250" s="55"/>
      <c r="FN3250" s="55"/>
      <c r="FO3250" s="55"/>
      <c r="FP3250" s="55"/>
      <c r="FQ3250" s="55"/>
      <c r="FR3250" s="55"/>
      <c r="FS3250" s="55"/>
      <c r="FT3250" s="55"/>
      <c r="FU3250" s="55"/>
      <c r="FV3250" s="55"/>
      <c r="FW3250" s="55"/>
      <c r="FX3250" s="55"/>
      <c r="FY3250" s="55"/>
      <c r="FZ3250" s="55"/>
      <c r="GA3250" s="55"/>
      <c r="GB3250" s="55"/>
      <c r="GC3250" s="55"/>
      <c r="GD3250" s="55"/>
      <c r="GE3250" s="55"/>
      <c r="GF3250" s="55"/>
      <c r="GG3250" s="55"/>
      <c r="GH3250" s="55"/>
      <c r="GI3250" s="55"/>
      <c r="GJ3250" s="55"/>
      <c r="GK3250" s="55"/>
      <c r="GL3250" s="55"/>
      <c r="GM3250" s="55"/>
      <c r="GN3250" s="55"/>
      <c r="GO3250" s="55"/>
      <c r="GP3250" s="55"/>
      <c r="GQ3250" s="55"/>
      <c r="GR3250" s="55"/>
      <c r="GS3250" s="55"/>
      <c r="GT3250" s="55"/>
      <c r="GU3250" s="55"/>
      <c r="GV3250" s="55"/>
      <c r="GW3250" s="55"/>
      <c r="GX3250" s="55"/>
      <c r="GY3250" s="55"/>
      <c r="GZ3250" s="55"/>
      <c r="HA3250" s="55"/>
      <c r="HB3250" s="55"/>
      <c r="HC3250" s="55"/>
      <c r="HD3250" s="55"/>
      <c r="HE3250" s="55"/>
      <c r="HF3250" s="55"/>
      <c r="HG3250" s="55"/>
      <c r="HH3250" s="55"/>
      <c r="HI3250" s="55"/>
      <c r="HJ3250" s="55"/>
      <c r="HK3250" s="55"/>
      <c r="HL3250" s="55"/>
      <c r="HM3250" s="55"/>
      <c r="HN3250" s="55"/>
      <c r="HO3250" s="55"/>
      <c r="HP3250" s="55"/>
      <c r="HQ3250" s="55"/>
      <c r="HR3250" s="55"/>
      <c r="HS3250" s="55"/>
      <c r="HT3250" s="55"/>
      <c r="HU3250" s="55"/>
      <c r="HV3250" s="55"/>
      <c r="HW3250" s="55"/>
      <c r="HX3250" s="55"/>
      <c r="HY3250" s="55"/>
      <c r="HZ3250" s="55"/>
      <c r="IA3250" s="55"/>
      <c r="IB3250" s="55"/>
      <c r="IC3250" s="55"/>
      <c r="ID3250" s="55"/>
      <c r="IE3250" s="55"/>
      <c r="IF3250" s="55"/>
      <c r="IG3250" s="55"/>
      <c r="IH3250" s="55"/>
      <c r="II3250" s="55"/>
      <c r="IJ3250" s="55"/>
      <c r="IK3250" s="55"/>
      <c r="IL3250" s="55"/>
      <c r="IM3250" s="55"/>
      <c r="IN3250" s="55"/>
      <c r="IO3250" s="55"/>
      <c r="IP3250" s="55"/>
      <c r="IQ3250" s="55"/>
      <c r="IR3250" s="55"/>
      <c r="IS3250" s="55"/>
      <c r="IT3250" s="55"/>
      <c r="IU3250" s="55"/>
      <c r="IV3250" s="55"/>
    </row>
    <row r="3251" spans="1:256" ht="12" customHeight="1">
      <c r="A3251" s="305"/>
      <c r="B3251" s="65">
        <v>1</v>
      </c>
      <c r="C3251" s="66">
        <v>2</v>
      </c>
      <c r="D3251" s="76" t="s">
        <v>87</v>
      </c>
      <c r="E3251" s="77" t="s">
        <v>90</v>
      </c>
      <c r="F3251" s="76" t="s">
        <v>68</v>
      </c>
      <c r="G3251" s="78"/>
      <c r="H3251" s="96" t="s">
        <v>140</v>
      </c>
      <c r="I3251" s="107" t="s">
        <v>528</v>
      </c>
      <c r="J3251" s="81" t="s">
        <v>1056</v>
      </c>
      <c r="K3251" s="72"/>
      <c r="L3251" s="72"/>
      <c r="M3251" s="72"/>
      <c r="N3251" s="72"/>
      <c r="O3251" s="72"/>
      <c r="P3251" s="72"/>
      <c r="Q3251" s="833"/>
      <c r="R3251" s="102"/>
      <c r="S3251" s="73"/>
      <c r="T3251" s="102"/>
      <c r="U3251" s="103"/>
      <c r="V3251" s="104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  <c r="BH3251"/>
      <c r="BI3251"/>
      <c r="BJ3251"/>
      <c r="BK3251"/>
      <c r="BL3251"/>
      <c r="BM3251"/>
      <c r="BN3251"/>
      <c r="BO3251"/>
      <c r="BP3251"/>
      <c r="BQ3251"/>
      <c r="BR3251"/>
      <c r="BS3251"/>
      <c r="BT3251"/>
      <c r="BU3251"/>
      <c r="BV3251"/>
      <c r="BW3251"/>
      <c r="BX3251"/>
      <c r="BY3251"/>
      <c r="BZ3251"/>
      <c r="CA3251"/>
      <c r="CB3251"/>
      <c r="CC3251"/>
      <c r="CD3251"/>
      <c r="CE3251"/>
      <c r="CF3251"/>
      <c r="CG3251"/>
      <c r="CH3251"/>
      <c r="CI3251"/>
      <c r="CJ3251"/>
      <c r="CK3251"/>
      <c r="CL3251"/>
      <c r="CM3251"/>
      <c r="CN3251"/>
      <c r="CO3251"/>
      <c r="CP3251"/>
      <c r="CQ3251"/>
      <c r="CR3251"/>
      <c r="CS3251"/>
      <c r="CT3251"/>
      <c r="CU3251"/>
      <c r="CV3251"/>
      <c r="CW3251"/>
      <c r="CX3251"/>
      <c r="CY3251"/>
      <c r="CZ3251"/>
      <c r="DA3251"/>
      <c r="DB3251"/>
      <c r="DC3251"/>
      <c r="DD3251"/>
      <c r="DE3251"/>
      <c r="DF3251"/>
      <c r="DG3251"/>
      <c r="DH3251"/>
      <c r="DI3251"/>
      <c r="DJ3251"/>
      <c r="DK3251"/>
      <c r="DL3251"/>
      <c r="DM3251"/>
      <c r="DN3251"/>
      <c r="DO3251"/>
      <c r="DP3251"/>
      <c r="DQ3251"/>
      <c r="DR3251"/>
      <c r="DS3251"/>
      <c r="DT3251"/>
      <c r="DU3251"/>
      <c r="DV3251"/>
      <c r="DW3251"/>
      <c r="DX3251"/>
      <c r="DY3251"/>
      <c r="DZ3251"/>
      <c r="EA3251"/>
      <c r="EB3251"/>
      <c r="EC3251"/>
      <c r="ED3251"/>
      <c r="EE3251"/>
      <c r="EF3251"/>
      <c r="EG3251"/>
      <c r="EH3251"/>
      <c r="EI3251"/>
      <c r="EJ3251"/>
      <c r="EK3251"/>
      <c r="EL3251"/>
      <c r="EM3251"/>
      <c r="EN3251"/>
      <c r="EO3251"/>
      <c r="EP3251"/>
      <c r="EQ3251"/>
      <c r="ER3251"/>
      <c r="ES3251"/>
      <c r="ET3251"/>
      <c r="EU3251"/>
      <c r="EV3251"/>
      <c r="EW3251"/>
      <c r="EX3251"/>
      <c r="EY3251"/>
      <c r="EZ3251"/>
      <c r="FA3251"/>
      <c r="FB3251"/>
      <c r="FC3251"/>
      <c r="FD3251"/>
      <c r="FE3251"/>
      <c r="FF3251"/>
      <c r="FG3251"/>
      <c r="FH3251"/>
      <c r="FI3251"/>
      <c r="FJ3251"/>
      <c r="FK3251"/>
      <c r="FL3251"/>
      <c r="FM3251"/>
      <c r="FN3251"/>
      <c r="FO3251"/>
      <c r="FP3251"/>
      <c r="FQ3251"/>
      <c r="FR3251"/>
      <c r="FS3251"/>
      <c r="FT3251"/>
      <c r="FU3251"/>
      <c r="FV3251"/>
      <c r="FW3251"/>
      <c r="FX3251"/>
      <c r="FY3251"/>
      <c r="FZ3251"/>
      <c r="GA3251"/>
      <c r="GB3251"/>
      <c r="GC3251"/>
      <c r="GD3251"/>
      <c r="GE3251"/>
      <c r="GF3251"/>
      <c r="GG3251"/>
      <c r="GH3251"/>
      <c r="GI3251"/>
      <c r="GJ3251"/>
      <c r="GK3251"/>
      <c r="GL3251"/>
      <c r="GM3251"/>
      <c r="GN3251"/>
      <c r="GO3251"/>
      <c r="GP3251"/>
      <c r="GQ3251"/>
      <c r="GR3251"/>
      <c r="GS3251"/>
      <c r="GT3251"/>
      <c r="GU3251"/>
      <c r="GV3251"/>
      <c r="GW3251"/>
      <c r="GX3251"/>
      <c r="GY3251"/>
      <c r="GZ3251"/>
      <c r="HA3251"/>
      <c r="HB3251"/>
      <c r="HC3251"/>
      <c r="HD3251"/>
      <c r="HE3251"/>
      <c r="HF3251"/>
      <c r="HG3251"/>
      <c r="HH3251"/>
      <c r="HI3251"/>
      <c r="HJ3251"/>
      <c r="HK3251"/>
      <c r="HL3251"/>
      <c r="HM3251"/>
      <c r="HN3251"/>
      <c r="HO3251"/>
      <c r="HP3251"/>
      <c r="HQ3251"/>
      <c r="HR3251"/>
      <c r="HS3251"/>
      <c r="HT3251"/>
      <c r="HU3251"/>
      <c r="HV3251"/>
      <c r="HW3251"/>
      <c r="HX3251"/>
      <c r="HY3251"/>
      <c r="HZ3251"/>
      <c r="IA3251"/>
      <c r="IB3251"/>
      <c r="IC3251"/>
      <c r="ID3251"/>
      <c r="IE3251"/>
      <c r="IF3251"/>
      <c r="IG3251"/>
      <c r="IH3251"/>
      <c r="II3251"/>
      <c r="IJ3251"/>
      <c r="IK3251"/>
      <c r="IL3251"/>
      <c r="IM3251"/>
      <c r="IN3251"/>
      <c r="IO3251"/>
      <c r="IP3251"/>
      <c r="IQ3251"/>
      <c r="IR3251"/>
      <c r="IS3251"/>
      <c r="IT3251"/>
      <c r="IU3251"/>
      <c r="IV3251"/>
    </row>
    <row r="3252" spans="1:256" ht="12" customHeight="1">
      <c r="A3252" s="305"/>
      <c r="B3252" s="65">
        <v>1</v>
      </c>
      <c r="C3252" s="66">
        <v>2</v>
      </c>
      <c r="D3252" s="76" t="s">
        <v>87</v>
      </c>
      <c r="E3252" s="77" t="s">
        <v>90</v>
      </c>
      <c r="F3252" s="76" t="s">
        <v>68</v>
      </c>
      <c r="G3252" s="78"/>
      <c r="H3252" s="96" t="s">
        <v>140</v>
      </c>
      <c r="I3252" s="107" t="s">
        <v>528</v>
      </c>
      <c r="J3252" s="81" t="s">
        <v>1056</v>
      </c>
      <c r="K3252" s="72"/>
      <c r="L3252" s="72"/>
      <c r="M3252" s="72"/>
      <c r="N3252" s="72"/>
      <c r="O3252" s="72"/>
      <c r="P3252" s="72"/>
      <c r="Q3252" s="833"/>
      <c r="R3252" s="102"/>
      <c r="S3252" s="73"/>
      <c r="T3252" s="102"/>
      <c r="U3252" s="103"/>
      <c r="V3252" s="104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  <c r="BH3252"/>
      <c r="BI3252"/>
      <c r="BJ3252"/>
      <c r="BK3252"/>
      <c r="BL3252"/>
      <c r="BM3252"/>
      <c r="BN3252"/>
      <c r="BO3252"/>
      <c r="BP3252"/>
      <c r="BQ3252"/>
      <c r="BR3252"/>
      <c r="BS3252"/>
      <c r="BT3252"/>
      <c r="BU3252"/>
      <c r="BV3252"/>
      <c r="BW3252"/>
      <c r="BX3252"/>
      <c r="BY3252"/>
      <c r="BZ3252"/>
      <c r="CA3252"/>
      <c r="CB3252"/>
      <c r="CC3252"/>
      <c r="CD3252"/>
      <c r="CE3252"/>
      <c r="CF3252"/>
      <c r="CG3252"/>
      <c r="CH3252"/>
      <c r="CI3252"/>
      <c r="CJ3252"/>
      <c r="CK3252"/>
      <c r="CL3252"/>
      <c r="CM3252"/>
      <c r="CN3252"/>
      <c r="CO3252"/>
      <c r="CP3252"/>
      <c r="CQ3252"/>
      <c r="CR3252"/>
      <c r="CS3252"/>
      <c r="CT3252"/>
      <c r="CU3252"/>
      <c r="CV3252"/>
      <c r="CW3252"/>
      <c r="CX3252"/>
      <c r="CY3252"/>
      <c r="CZ3252"/>
      <c r="DA3252"/>
      <c r="DB3252"/>
      <c r="DC3252"/>
      <c r="DD3252"/>
      <c r="DE3252"/>
      <c r="DF3252"/>
      <c r="DG3252"/>
      <c r="DH3252"/>
      <c r="DI3252"/>
      <c r="DJ3252"/>
      <c r="DK3252"/>
      <c r="DL3252"/>
      <c r="DM3252"/>
      <c r="DN3252"/>
      <c r="DO3252"/>
      <c r="DP3252"/>
      <c r="DQ3252"/>
      <c r="DR3252"/>
      <c r="DS3252"/>
      <c r="DT3252"/>
      <c r="DU3252"/>
      <c r="DV3252"/>
      <c r="DW3252"/>
      <c r="DX3252"/>
      <c r="DY3252"/>
      <c r="DZ3252"/>
      <c r="EA3252"/>
      <c r="EB3252"/>
      <c r="EC3252"/>
      <c r="ED3252"/>
      <c r="EE3252"/>
      <c r="EF3252"/>
      <c r="EG3252"/>
      <c r="EH3252"/>
      <c r="EI3252"/>
      <c r="EJ3252"/>
      <c r="EK3252"/>
      <c r="EL3252"/>
      <c r="EM3252"/>
      <c r="EN3252"/>
      <c r="EO3252"/>
      <c r="EP3252"/>
      <c r="EQ3252"/>
      <c r="ER3252"/>
      <c r="ES3252"/>
      <c r="ET3252"/>
      <c r="EU3252"/>
      <c r="EV3252"/>
      <c r="EW3252"/>
      <c r="EX3252"/>
      <c r="EY3252"/>
      <c r="EZ3252"/>
      <c r="FA3252"/>
      <c r="FB3252"/>
      <c r="FC3252"/>
      <c r="FD3252"/>
      <c r="FE3252"/>
      <c r="FF3252"/>
      <c r="FG3252"/>
      <c r="FH3252"/>
      <c r="FI3252"/>
      <c r="FJ3252"/>
      <c r="FK3252"/>
      <c r="FL3252"/>
      <c r="FM3252"/>
      <c r="FN3252"/>
      <c r="FO3252"/>
      <c r="FP3252"/>
      <c r="FQ3252"/>
      <c r="FR3252"/>
      <c r="FS3252"/>
      <c r="FT3252"/>
      <c r="FU3252"/>
      <c r="FV3252"/>
      <c r="FW3252"/>
      <c r="FX3252"/>
      <c r="FY3252"/>
      <c r="FZ3252"/>
      <c r="GA3252"/>
      <c r="GB3252"/>
      <c r="GC3252"/>
      <c r="GD3252"/>
      <c r="GE3252"/>
      <c r="GF3252"/>
      <c r="GG3252"/>
      <c r="GH3252"/>
      <c r="GI3252"/>
      <c r="GJ3252"/>
      <c r="GK3252"/>
      <c r="GL3252"/>
      <c r="GM3252"/>
      <c r="GN3252"/>
      <c r="GO3252"/>
      <c r="GP3252"/>
      <c r="GQ3252"/>
      <c r="GR3252"/>
      <c r="GS3252"/>
      <c r="GT3252"/>
      <c r="GU3252"/>
      <c r="GV3252"/>
      <c r="GW3252"/>
      <c r="GX3252"/>
      <c r="GY3252"/>
      <c r="GZ3252"/>
      <c r="HA3252"/>
      <c r="HB3252"/>
      <c r="HC3252"/>
      <c r="HD3252"/>
      <c r="HE3252"/>
      <c r="HF3252"/>
      <c r="HG3252"/>
      <c r="HH3252"/>
      <c r="HI3252"/>
      <c r="HJ3252"/>
      <c r="HK3252"/>
      <c r="HL3252"/>
      <c r="HM3252"/>
      <c r="HN3252"/>
      <c r="HO3252"/>
      <c r="HP3252"/>
      <c r="HQ3252"/>
      <c r="HR3252"/>
      <c r="HS3252"/>
      <c r="HT3252"/>
      <c r="HU3252"/>
      <c r="HV3252"/>
      <c r="HW3252"/>
      <c r="HX3252"/>
      <c r="HY3252"/>
      <c r="HZ3252"/>
      <c r="IA3252"/>
      <c r="IB3252"/>
      <c r="IC3252"/>
      <c r="ID3252"/>
      <c r="IE3252"/>
      <c r="IF3252"/>
      <c r="IG3252"/>
      <c r="IH3252"/>
      <c r="II3252"/>
      <c r="IJ3252"/>
      <c r="IK3252"/>
      <c r="IL3252"/>
      <c r="IM3252"/>
      <c r="IN3252"/>
      <c r="IO3252"/>
      <c r="IP3252"/>
      <c r="IQ3252"/>
      <c r="IR3252"/>
      <c r="IS3252"/>
      <c r="IT3252"/>
      <c r="IU3252"/>
      <c r="IV3252"/>
    </row>
    <row r="3253" spans="1:256" s="320" customFormat="1" ht="12.5">
      <c r="A3253" s="55"/>
      <c r="B3253" s="65">
        <v>1</v>
      </c>
      <c r="C3253" s="66">
        <f>IF(E3253="A",1,IF(E3253="B",1,0))</f>
        <v>0</v>
      </c>
      <c r="D3253" s="656" t="s">
        <v>70</v>
      </c>
      <c r="E3253" s="659" t="s">
        <v>90</v>
      </c>
      <c r="F3253" s="656" t="s">
        <v>99</v>
      </c>
      <c r="G3253" s="78"/>
      <c r="H3253" s="96" t="s">
        <v>140</v>
      </c>
      <c r="I3253" s="107" t="s">
        <v>3843</v>
      </c>
      <c r="J3253" s="81"/>
      <c r="K3253" s="72"/>
      <c r="L3253" s="72"/>
      <c r="M3253" s="72"/>
      <c r="N3253" s="72"/>
      <c r="O3253" s="72"/>
      <c r="P3253" s="72"/>
      <c r="Q3253" s="833"/>
      <c r="R3253" s="102"/>
      <c r="S3253" s="73"/>
      <c r="T3253" s="102"/>
      <c r="U3253" s="103"/>
      <c r="V3253" s="104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  <c r="BH3253"/>
      <c r="BI3253"/>
      <c r="BJ3253"/>
      <c r="BK3253"/>
      <c r="BL3253"/>
      <c r="BM3253"/>
      <c r="BN3253"/>
      <c r="BO3253"/>
      <c r="BP3253"/>
      <c r="BQ3253"/>
      <c r="BR3253"/>
      <c r="BS3253"/>
      <c r="BT3253"/>
      <c r="BU3253"/>
      <c r="BV3253"/>
      <c r="BW3253"/>
      <c r="BX3253"/>
      <c r="BY3253"/>
      <c r="BZ3253"/>
      <c r="CA3253"/>
      <c r="CB3253"/>
      <c r="CC3253"/>
      <c r="CD3253"/>
      <c r="CE3253"/>
      <c r="CF3253"/>
      <c r="CG3253"/>
      <c r="CH3253"/>
      <c r="CI3253"/>
      <c r="CJ3253"/>
      <c r="CK3253"/>
      <c r="CL3253"/>
      <c r="CM3253"/>
      <c r="CN3253"/>
      <c r="CO3253"/>
      <c r="CP3253"/>
      <c r="CQ3253"/>
      <c r="CR3253"/>
      <c r="CS3253"/>
      <c r="CT3253"/>
      <c r="CU3253"/>
      <c r="CV3253"/>
      <c r="CW3253"/>
      <c r="CX3253"/>
      <c r="CY3253"/>
      <c r="CZ3253"/>
      <c r="DA3253"/>
      <c r="DB3253"/>
      <c r="DC3253"/>
      <c r="DD3253"/>
      <c r="DE3253"/>
      <c r="DF3253"/>
      <c r="DG3253"/>
      <c r="DH3253"/>
      <c r="DI3253"/>
      <c r="DJ3253"/>
      <c r="DK3253"/>
      <c r="DL3253"/>
      <c r="DM3253"/>
      <c r="DN3253"/>
      <c r="DO3253"/>
      <c r="DP3253"/>
      <c r="DQ3253"/>
      <c r="DR3253"/>
      <c r="DS3253"/>
      <c r="DT3253"/>
      <c r="DU3253"/>
      <c r="DV3253"/>
      <c r="DW3253"/>
      <c r="DX3253"/>
      <c r="DY3253"/>
      <c r="DZ3253"/>
      <c r="EA3253"/>
      <c r="EB3253"/>
      <c r="EC3253"/>
      <c r="ED3253"/>
      <c r="EE3253"/>
      <c r="EF3253"/>
      <c r="EG3253"/>
      <c r="EH3253"/>
      <c r="EI3253"/>
      <c r="EJ3253"/>
      <c r="EK3253"/>
      <c r="EL3253"/>
      <c r="EM3253"/>
      <c r="EN3253"/>
      <c r="EO3253"/>
      <c r="EP3253"/>
      <c r="EQ3253"/>
      <c r="ER3253"/>
      <c r="ES3253"/>
      <c r="ET3253"/>
      <c r="EU3253"/>
      <c r="EV3253"/>
      <c r="EW3253"/>
      <c r="EX3253"/>
      <c r="EY3253"/>
      <c r="EZ3253"/>
      <c r="FA3253"/>
      <c r="FB3253"/>
      <c r="FC3253"/>
      <c r="FD3253"/>
      <c r="FE3253"/>
      <c r="FF3253"/>
      <c r="FG3253"/>
      <c r="FH3253"/>
      <c r="FI3253"/>
      <c r="FJ3253"/>
      <c r="FK3253"/>
      <c r="FL3253"/>
      <c r="FM3253"/>
      <c r="FN3253"/>
      <c r="FO3253"/>
      <c r="FP3253"/>
      <c r="FQ3253"/>
      <c r="FR3253"/>
      <c r="FS3253"/>
      <c r="FT3253"/>
      <c r="FU3253"/>
      <c r="FV3253"/>
      <c r="FW3253"/>
      <c r="FX3253"/>
      <c r="FY3253"/>
      <c r="FZ3253"/>
      <c r="GA3253"/>
      <c r="GB3253"/>
      <c r="GC3253"/>
      <c r="GD3253"/>
      <c r="GE3253"/>
      <c r="GF3253"/>
      <c r="GG3253"/>
      <c r="GH3253"/>
      <c r="GI3253"/>
      <c r="GJ3253"/>
      <c r="GK3253"/>
      <c r="GL3253"/>
      <c r="GM3253"/>
      <c r="GN3253"/>
      <c r="GO3253"/>
      <c r="GP3253"/>
      <c r="GQ3253"/>
      <c r="GR3253"/>
      <c r="GS3253"/>
      <c r="GT3253"/>
      <c r="GU3253"/>
      <c r="GV3253"/>
      <c r="GW3253"/>
      <c r="GX3253"/>
      <c r="GY3253"/>
      <c r="GZ3253"/>
      <c r="HA3253"/>
      <c r="HB3253"/>
      <c r="HC3253"/>
      <c r="HD3253"/>
      <c r="HE3253"/>
      <c r="HF3253"/>
      <c r="HG3253"/>
      <c r="HH3253"/>
      <c r="HI3253"/>
      <c r="HJ3253"/>
      <c r="HK3253"/>
      <c r="HL3253"/>
      <c r="HM3253"/>
      <c r="HN3253"/>
      <c r="HO3253"/>
      <c r="HP3253"/>
      <c r="HQ3253"/>
      <c r="HR3253"/>
      <c r="HS3253"/>
      <c r="HT3253"/>
      <c r="HU3253"/>
      <c r="HV3253"/>
      <c r="HW3253"/>
      <c r="HX3253"/>
      <c r="HY3253"/>
      <c r="HZ3253"/>
      <c r="IA3253"/>
      <c r="IB3253"/>
      <c r="IC3253"/>
      <c r="ID3253"/>
      <c r="IE3253"/>
      <c r="IF3253"/>
      <c r="IG3253"/>
      <c r="IH3253"/>
      <c r="II3253"/>
      <c r="IJ3253"/>
      <c r="IK3253"/>
      <c r="IL3253"/>
      <c r="IM3253"/>
      <c r="IN3253"/>
      <c r="IO3253"/>
      <c r="IP3253"/>
      <c r="IQ3253"/>
      <c r="IR3253"/>
      <c r="IS3253"/>
      <c r="IT3253"/>
      <c r="IU3253"/>
      <c r="IV3253"/>
    </row>
    <row r="3254" spans="1:256" s="55" customFormat="1" ht="12" customHeight="1">
      <c r="A3254" s="305"/>
      <c r="B3254" s="65">
        <v>1</v>
      </c>
      <c r="C3254" s="66">
        <v>3</v>
      </c>
      <c r="D3254" s="76" t="s">
        <v>87</v>
      </c>
      <c r="E3254" s="76" t="s">
        <v>87</v>
      </c>
      <c r="F3254" s="77" t="s">
        <v>90</v>
      </c>
      <c r="G3254" s="78"/>
      <c r="H3254" s="96" t="s">
        <v>94</v>
      </c>
      <c r="I3254" s="107" t="s">
        <v>1020</v>
      </c>
      <c r="J3254" s="81" t="s">
        <v>616</v>
      </c>
      <c r="K3254" s="72"/>
      <c r="L3254" s="72"/>
      <c r="M3254" s="72"/>
      <c r="N3254" s="72"/>
      <c r="O3254" s="72"/>
      <c r="P3254" s="72"/>
      <c r="Q3254" s="833"/>
      <c r="R3254" s="102"/>
      <c r="S3254" s="73"/>
      <c r="T3254" s="102"/>
      <c r="U3254" s="103"/>
      <c r="V3254" s="10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  <c r="BH3254"/>
      <c r="BI3254"/>
      <c r="BJ3254"/>
      <c r="BK3254"/>
      <c r="BL3254"/>
      <c r="BM3254"/>
      <c r="BN3254"/>
      <c r="BO3254"/>
      <c r="BP3254"/>
      <c r="BQ3254"/>
      <c r="BR3254"/>
      <c r="BS3254"/>
      <c r="BT3254"/>
      <c r="BU3254"/>
      <c r="BV3254"/>
      <c r="BW3254"/>
      <c r="BX3254"/>
      <c r="BY3254"/>
      <c r="BZ3254"/>
      <c r="CA3254"/>
      <c r="CB3254"/>
      <c r="CC3254"/>
      <c r="CD3254"/>
      <c r="CE3254"/>
      <c r="CF3254"/>
      <c r="CG3254"/>
      <c r="CH3254"/>
      <c r="CI3254"/>
      <c r="CJ3254"/>
      <c r="CK3254"/>
      <c r="CL3254"/>
      <c r="CM3254"/>
      <c r="CN3254"/>
      <c r="CO3254"/>
      <c r="CP3254"/>
      <c r="CQ3254"/>
      <c r="CR3254"/>
      <c r="CS3254"/>
      <c r="CT3254"/>
      <c r="CU3254"/>
      <c r="CV3254"/>
      <c r="CW3254"/>
      <c r="CX3254"/>
      <c r="CY3254"/>
      <c r="CZ3254"/>
      <c r="DA3254"/>
      <c r="DB3254"/>
      <c r="DC3254"/>
      <c r="DD3254"/>
      <c r="DE3254"/>
      <c r="DF3254"/>
      <c r="DG3254"/>
      <c r="DH3254"/>
      <c r="DI3254"/>
      <c r="DJ3254"/>
      <c r="DK3254"/>
      <c r="DL3254"/>
      <c r="DM3254"/>
      <c r="DN3254"/>
      <c r="DO3254"/>
      <c r="DP3254"/>
      <c r="DQ3254"/>
      <c r="DR3254"/>
      <c r="DS3254"/>
      <c r="DT3254"/>
      <c r="DU3254"/>
      <c r="DV3254"/>
      <c r="DW3254"/>
      <c r="DX3254"/>
      <c r="DY3254"/>
      <c r="DZ3254"/>
      <c r="EA3254"/>
      <c r="EB3254"/>
      <c r="EC3254"/>
      <c r="ED3254"/>
      <c r="EE3254"/>
      <c r="EF3254"/>
      <c r="EG3254"/>
      <c r="EH3254"/>
      <c r="EI3254"/>
      <c r="EJ3254"/>
      <c r="EK3254"/>
      <c r="EL3254"/>
      <c r="EM3254"/>
      <c r="EN3254"/>
      <c r="EO3254"/>
      <c r="EP3254"/>
      <c r="EQ3254"/>
      <c r="ER3254"/>
      <c r="ES3254"/>
      <c r="ET3254"/>
      <c r="EU3254"/>
      <c r="EV3254"/>
      <c r="EW3254"/>
      <c r="EX3254"/>
      <c r="EY3254"/>
      <c r="EZ3254"/>
      <c r="FA3254"/>
      <c r="FB3254"/>
      <c r="FC3254"/>
      <c r="FD3254"/>
      <c r="FE3254"/>
      <c r="FF3254"/>
      <c r="FG3254"/>
      <c r="FH3254"/>
      <c r="FI3254"/>
      <c r="FJ3254"/>
      <c r="FK3254"/>
      <c r="FL3254"/>
      <c r="FM3254"/>
      <c r="FN3254"/>
      <c r="FO3254"/>
      <c r="FP3254"/>
      <c r="FQ3254"/>
      <c r="FR3254"/>
      <c r="FS3254"/>
      <c r="FT3254"/>
      <c r="FU3254"/>
      <c r="FV3254"/>
      <c r="FW3254"/>
      <c r="FX3254"/>
      <c r="FY3254"/>
      <c r="FZ3254"/>
      <c r="GA3254"/>
      <c r="GB3254"/>
      <c r="GC3254"/>
      <c r="GD3254"/>
      <c r="GE3254"/>
      <c r="GF3254"/>
      <c r="GG3254"/>
      <c r="GH3254"/>
      <c r="GI3254"/>
      <c r="GJ3254"/>
      <c r="GK3254"/>
      <c r="GL3254"/>
      <c r="GM3254"/>
      <c r="GN3254"/>
      <c r="GO3254"/>
      <c r="GP3254"/>
      <c r="GQ3254"/>
      <c r="GR3254"/>
      <c r="GS3254"/>
      <c r="GT3254"/>
      <c r="GU3254"/>
      <c r="GV3254"/>
      <c r="GW3254"/>
      <c r="GX3254"/>
      <c r="GY3254"/>
      <c r="GZ3254"/>
      <c r="HA3254"/>
      <c r="HB3254"/>
      <c r="HC3254"/>
      <c r="HD3254"/>
      <c r="HE3254"/>
      <c r="HF3254"/>
      <c r="HG3254"/>
      <c r="HH3254"/>
      <c r="HI3254"/>
      <c r="HJ3254"/>
      <c r="HK3254"/>
      <c r="HL3254"/>
      <c r="HM3254"/>
      <c r="HN3254"/>
      <c r="HO3254"/>
      <c r="HP3254"/>
      <c r="HQ3254"/>
      <c r="HR3254"/>
      <c r="HS3254"/>
      <c r="HT3254"/>
      <c r="HU3254"/>
      <c r="HV3254"/>
      <c r="HW3254"/>
      <c r="HX3254"/>
      <c r="HY3254"/>
      <c r="HZ3254"/>
      <c r="IA3254"/>
      <c r="IB3254"/>
      <c r="IC3254"/>
      <c r="ID3254"/>
      <c r="IE3254"/>
      <c r="IF3254"/>
      <c r="IG3254"/>
      <c r="IH3254"/>
      <c r="II3254"/>
      <c r="IJ3254"/>
      <c r="IK3254"/>
      <c r="IL3254"/>
      <c r="IM3254"/>
      <c r="IN3254"/>
      <c r="IO3254"/>
      <c r="IP3254"/>
      <c r="IQ3254"/>
      <c r="IR3254"/>
      <c r="IS3254"/>
      <c r="IT3254"/>
      <c r="IU3254"/>
      <c r="IV3254"/>
    </row>
    <row r="3255" spans="1:256" s="55" customFormat="1" ht="12" customHeight="1">
      <c r="B3255" s="65">
        <v>1</v>
      </c>
      <c r="C3255" s="66">
        <v>3</v>
      </c>
      <c r="D3255" s="76" t="s">
        <v>87</v>
      </c>
      <c r="E3255" s="76" t="s">
        <v>87</v>
      </c>
      <c r="F3255" s="77" t="s">
        <v>90</v>
      </c>
      <c r="G3255" s="78"/>
      <c r="H3255" s="96" t="s">
        <v>94</v>
      </c>
      <c r="I3255" s="107" t="s">
        <v>1020</v>
      </c>
      <c r="J3255" s="81" t="s">
        <v>616</v>
      </c>
      <c r="K3255" s="72"/>
      <c r="L3255" s="72"/>
      <c r="M3255" s="72"/>
      <c r="N3255" s="72"/>
      <c r="O3255" s="72"/>
      <c r="P3255" s="72"/>
      <c r="Q3255" s="833"/>
      <c r="R3255" s="102"/>
      <c r="S3255" s="73"/>
      <c r="T3255" s="102"/>
      <c r="U3255" s="103"/>
      <c r="V3255" s="104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  <c r="BH3255"/>
      <c r="BI3255"/>
      <c r="BJ3255"/>
      <c r="BK3255"/>
      <c r="BL3255"/>
      <c r="BM3255"/>
      <c r="BN3255"/>
      <c r="BO3255"/>
      <c r="BP3255"/>
      <c r="BQ3255"/>
      <c r="BR3255"/>
      <c r="BS3255"/>
      <c r="BT3255"/>
      <c r="BU3255"/>
      <c r="BV3255"/>
      <c r="BW3255"/>
      <c r="BX3255"/>
      <c r="BY3255"/>
      <c r="BZ3255"/>
      <c r="CA3255"/>
      <c r="CB3255"/>
      <c r="CC3255"/>
      <c r="CD3255"/>
      <c r="CE3255"/>
      <c r="CF3255"/>
      <c r="CG3255"/>
      <c r="CH3255"/>
      <c r="CI3255"/>
      <c r="CJ3255"/>
      <c r="CK3255"/>
      <c r="CL3255"/>
      <c r="CM3255"/>
      <c r="CN3255"/>
      <c r="CO3255"/>
      <c r="CP3255"/>
      <c r="CQ3255"/>
      <c r="CR3255"/>
      <c r="CS3255"/>
      <c r="CT3255"/>
      <c r="CU3255"/>
      <c r="CV3255"/>
      <c r="CW3255"/>
      <c r="CX3255"/>
      <c r="CY3255"/>
      <c r="CZ3255"/>
      <c r="DA3255"/>
      <c r="DB3255"/>
      <c r="DC3255"/>
      <c r="DD3255"/>
      <c r="DE3255"/>
      <c r="DF3255"/>
      <c r="DG3255"/>
      <c r="DH3255"/>
      <c r="DI3255"/>
      <c r="DJ3255"/>
      <c r="DK3255"/>
      <c r="DL3255"/>
      <c r="DM3255"/>
      <c r="DN3255"/>
      <c r="DO3255"/>
      <c r="DP3255"/>
      <c r="DQ3255"/>
      <c r="DR3255"/>
      <c r="DS3255"/>
      <c r="DT3255"/>
      <c r="DU3255"/>
      <c r="DV3255"/>
      <c r="DW3255"/>
      <c r="DX3255"/>
      <c r="DY3255"/>
      <c r="DZ3255"/>
      <c r="EA3255"/>
      <c r="EB3255"/>
      <c r="EC3255"/>
      <c r="ED3255"/>
      <c r="EE3255"/>
      <c r="EF3255"/>
      <c r="EG3255"/>
      <c r="EH3255"/>
      <c r="EI3255"/>
      <c r="EJ3255"/>
      <c r="EK3255"/>
      <c r="EL3255"/>
      <c r="EM3255"/>
      <c r="EN3255"/>
      <c r="EO3255"/>
      <c r="EP3255"/>
      <c r="EQ3255"/>
      <c r="ER3255"/>
      <c r="ES3255"/>
      <c r="ET3255"/>
      <c r="EU3255"/>
      <c r="EV3255"/>
      <c r="EW3255"/>
      <c r="EX3255"/>
      <c r="EY3255"/>
      <c r="EZ3255"/>
      <c r="FA3255"/>
      <c r="FB3255"/>
      <c r="FC3255"/>
      <c r="FD3255"/>
      <c r="FE3255"/>
      <c r="FF3255"/>
      <c r="FG3255"/>
      <c r="FH3255"/>
      <c r="FI3255"/>
      <c r="FJ3255"/>
      <c r="FK3255"/>
      <c r="FL3255"/>
      <c r="FM3255"/>
      <c r="FN3255"/>
      <c r="FO3255"/>
      <c r="FP3255"/>
      <c r="FQ3255"/>
      <c r="FR3255"/>
      <c r="FS3255"/>
      <c r="FT3255"/>
      <c r="FU3255"/>
      <c r="FV3255"/>
      <c r="FW3255"/>
      <c r="FX3255"/>
      <c r="FY3255"/>
      <c r="FZ3255"/>
      <c r="GA3255"/>
      <c r="GB3255"/>
      <c r="GC3255"/>
      <c r="GD3255"/>
      <c r="GE3255"/>
      <c r="GF3255"/>
      <c r="GG3255"/>
      <c r="GH3255"/>
      <c r="GI3255"/>
      <c r="GJ3255"/>
      <c r="GK3255"/>
      <c r="GL3255"/>
      <c r="GM3255"/>
      <c r="GN3255"/>
      <c r="GO3255"/>
      <c r="GP3255"/>
      <c r="GQ3255"/>
      <c r="GR3255"/>
      <c r="GS3255"/>
      <c r="GT3255"/>
      <c r="GU3255"/>
      <c r="GV3255"/>
      <c r="GW3255"/>
      <c r="GX3255"/>
      <c r="GY3255"/>
      <c r="GZ3255"/>
      <c r="HA3255"/>
      <c r="HB3255"/>
      <c r="HC3255"/>
      <c r="HD3255"/>
      <c r="HE3255"/>
      <c r="HF3255"/>
      <c r="HG3255"/>
      <c r="HH3255"/>
      <c r="HI3255"/>
      <c r="HJ3255"/>
      <c r="HK3255"/>
      <c r="HL3255"/>
      <c r="HM3255"/>
      <c r="HN3255"/>
      <c r="HO3255"/>
      <c r="HP3255"/>
      <c r="HQ3255"/>
      <c r="HR3255"/>
      <c r="HS3255"/>
      <c r="HT3255"/>
      <c r="HU3255"/>
      <c r="HV3255"/>
      <c r="HW3255"/>
      <c r="HX3255"/>
      <c r="HY3255"/>
      <c r="HZ3255"/>
      <c r="IA3255"/>
      <c r="IB3255"/>
      <c r="IC3255"/>
      <c r="ID3255"/>
      <c r="IE3255"/>
      <c r="IF3255"/>
      <c r="IG3255"/>
      <c r="IH3255"/>
      <c r="II3255"/>
      <c r="IJ3255"/>
      <c r="IK3255"/>
      <c r="IL3255"/>
      <c r="IM3255"/>
      <c r="IN3255"/>
      <c r="IO3255"/>
      <c r="IP3255"/>
      <c r="IQ3255"/>
      <c r="IR3255"/>
      <c r="IS3255"/>
      <c r="IT3255"/>
      <c r="IU3255"/>
      <c r="IV3255"/>
    </row>
    <row r="3256" spans="1:256" s="320" customFormat="1" ht="12.5">
      <c r="A3256" s="305"/>
      <c r="B3256" s="65">
        <v>1</v>
      </c>
      <c r="C3256" s="66">
        <f>IF(E3256="A",1,IF(E3256="B",1,0))</f>
        <v>0</v>
      </c>
      <c r="D3256" s="655" t="s">
        <v>87</v>
      </c>
      <c r="E3256" s="659" t="s">
        <v>90</v>
      </c>
      <c r="F3256" s="655" t="s">
        <v>87</v>
      </c>
      <c r="G3256" s="78"/>
      <c r="H3256" s="96" t="s">
        <v>188</v>
      </c>
      <c r="I3256" s="107" t="s">
        <v>3844</v>
      </c>
      <c r="J3256" s="81"/>
      <c r="K3256" s="72"/>
      <c r="L3256" s="72"/>
      <c r="M3256" s="72"/>
      <c r="N3256" s="72"/>
      <c r="O3256" s="72"/>
      <c r="P3256" s="72"/>
      <c r="Q3256" s="833"/>
      <c r="R3256" s="102"/>
      <c r="S3256" s="73"/>
      <c r="T3256" s="102"/>
      <c r="U3256" s="103"/>
      <c r="V3256" s="104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  <c r="BI3256"/>
      <c r="BJ3256"/>
      <c r="BK3256"/>
      <c r="BL3256"/>
      <c r="BM3256"/>
      <c r="BN3256"/>
      <c r="BO3256"/>
      <c r="BP3256"/>
      <c r="BQ3256"/>
      <c r="BR3256"/>
      <c r="BS3256"/>
      <c r="BT3256"/>
      <c r="BU3256"/>
      <c r="BV3256"/>
      <c r="BW3256"/>
      <c r="BX3256"/>
      <c r="BY3256"/>
      <c r="BZ3256"/>
      <c r="CA3256"/>
      <c r="CB3256"/>
      <c r="CC3256"/>
      <c r="CD3256"/>
      <c r="CE3256"/>
      <c r="CF3256"/>
      <c r="CG3256"/>
      <c r="CH3256"/>
      <c r="CI3256"/>
      <c r="CJ3256"/>
      <c r="CK3256"/>
      <c r="CL3256"/>
      <c r="CM3256"/>
      <c r="CN3256"/>
      <c r="CO3256"/>
      <c r="CP3256"/>
      <c r="CQ3256"/>
      <c r="CR3256"/>
      <c r="CS3256"/>
      <c r="CT3256"/>
      <c r="CU3256"/>
      <c r="CV3256"/>
      <c r="CW3256"/>
      <c r="CX3256"/>
      <c r="CY3256"/>
      <c r="CZ3256"/>
      <c r="DA3256"/>
      <c r="DB3256"/>
      <c r="DC3256"/>
      <c r="DD3256"/>
      <c r="DE3256"/>
      <c r="DF3256"/>
      <c r="DG3256"/>
      <c r="DH3256"/>
      <c r="DI3256"/>
      <c r="DJ3256"/>
      <c r="DK3256"/>
      <c r="DL3256"/>
      <c r="DM3256"/>
      <c r="DN3256"/>
      <c r="DO3256"/>
      <c r="DP3256"/>
      <c r="DQ3256"/>
      <c r="DR3256"/>
      <c r="DS3256"/>
      <c r="DT3256"/>
      <c r="DU3256"/>
      <c r="DV3256"/>
      <c r="DW3256"/>
      <c r="DX3256"/>
      <c r="DY3256"/>
      <c r="DZ3256"/>
      <c r="EA3256"/>
      <c r="EB3256"/>
      <c r="EC3256"/>
      <c r="ED3256"/>
      <c r="EE3256"/>
      <c r="EF3256"/>
      <c r="EG3256"/>
      <c r="EH3256"/>
      <c r="EI3256"/>
      <c r="EJ3256"/>
      <c r="EK3256"/>
      <c r="EL3256"/>
      <c r="EM3256"/>
      <c r="EN3256"/>
      <c r="EO3256"/>
      <c r="EP3256"/>
      <c r="EQ3256"/>
      <c r="ER3256"/>
      <c r="ES3256"/>
      <c r="ET3256"/>
      <c r="EU3256"/>
      <c r="EV3256"/>
      <c r="EW3256"/>
      <c r="EX3256"/>
      <c r="EY3256"/>
      <c r="EZ3256"/>
      <c r="FA3256"/>
      <c r="FB3256"/>
      <c r="FC3256"/>
      <c r="FD3256"/>
      <c r="FE3256"/>
      <c r="FF3256"/>
      <c r="FG3256"/>
      <c r="FH3256"/>
      <c r="FI3256"/>
      <c r="FJ3256"/>
      <c r="FK3256"/>
      <c r="FL3256"/>
      <c r="FM3256"/>
      <c r="FN3256"/>
      <c r="FO3256"/>
      <c r="FP3256"/>
      <c r="FQ3256"/>
      <c r="FR3256"/>
      <c r="FS3256"/>
      <c r="FT3256"/>
      <c r="FU3256"/>
      <c r="FV3256"/>
      <c r="FW3256"/>
      <c r="FX3256"/>
      <c r="FY3256"/>
      <c r="FZ3256"/>
      <c r="GA3256"/>
      <c r="GB3256"/>
      <c r="GC3256"/>
      <c r="GD3256"/>
      <c r="GE3256"/>
      <c r="GF3256"/>
      <c r="GG3256"/>
      <c r="GH3256"/>
      <c r="GI3256"/>
      <c r="GJ3256"/>
      <c r="GK3256"/>
      <c r="GL3256"/>
      <c r="GM3256"/>
      <c r="GN3256"/>
      <c r="GO3256"/>
      <c r="GP3256"/>
      <c r="GQ3256"/>
      <c r="GR3256"/>
      <c r="GS3256"/>
      <c r="GT3256"/>
      <c r="GU3256"/>
      <c r="GV3256"/>
      <c r="GW3256"/>
      <c r="GX3256"/>
      <c r="GY3256"/>
      <c r="GZ3256"/>
      <c r="HA3256"/>
      <c r="HB3256"/>
      <c r="HC3256"/>
      <c r="HD3256"/>
      <c r="HE3256"/>
      <c r="HF3256"/>
      <c r="HG3256"/>
      <c r="HH3256"/>
      <c r="HI3256"/>
      <c r="HJ3256"/>
      <c r="HK3256"/>
      <c r="HL3256"/>
      <c r="HM3256"/>
      <c r="HN3256"/>
      <c r="HO3256"/>
      <c r="HP3256"/>
      <c r="HQ3256"/>
      <c r="HR3256"/>
      <c r="HS3256"/>
      <c r="HT3256"/>
      <c r="HU3256"/>
      <c r="HV3256"/>
      <c r="HW3256"/>
      <c r="HX3256"/>
      <c r="HY3256"/>
      <c r="HZ3256"/>
      <c r="IA3256"/>
      <c r="IB3256"/>
      <c r="IC3256"/>
      <c r="ID3256"/>
      <c r="IE3256"/>
      <c r="IF3256"/>
      <c r="IG3256"/>
      <c r="IH3256"/>
      <c r="II3256"/>
      <c r="IJ3256"/>
      <c r="IK3256"/>
      <c r="IL3256"/>
      <c r="IM3256"/>
      <c r="IN3256"/>
      <c r="IO3256"/>
      <c r="IP3256"/>
      <c r="IQ3256"/>
      <c r="IR3256"/>
      <c r="IS3256"/>
      <c r="IT3256"/>
      <c r="IU3256"/>
      <c r="IV3256"/>
    </row>
    <row r="3257" spans="1:256" ht="12" customHeight="1">
      <c r="A3257" s="111"/>
      <c r="B3257" s="65">
        <v>1</v>
      </c>
      <c r="C3257" s="66">
        <f>IF(E3257="A",1,IF(E3257="B",1,0))</f>
        <v>0</v>
      </c>
      <c r="D3257" s="77" t="s">
        <v>90</v>
      </c>
      <c r="E3257" s="77" t="s">
        <v>90</v>
      </c>
      <c r="F3257" s="99" t="s">
        <v>99</v>
      </c>
      <c r="G3257" s="78"/>
      <c r="H3257" s="96" t="s">
        <v>88</v>
      </c>
      <c r="I3257" s="107" t="s">
        <v>3845</v>
      </c>
      <c r="J3257" s="81"/>
      <c r="K3257" s="72"/>
      <c r="L3257" s="72"/>
      <c r="M3257" s="72"/>
      <c r="N3257" s="72"/>
      <c r="O3257" s="72"/>
      <c r="P3257" s="72"/>
      <c r="Q3257" s="833"/>
      <c r="R3257" s="102"/>
      <c r="S3257" s="73"/>
      <c r="T3257" s="102"/>
      <c r="U3257" s="103"/>
      <c r="V3257" s="104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  <c r="BI3257"/>
      <c r="BJ3257"/>
      <c r="BK3257"/>
      <c r="BL3257"/>
      <c r="BM3257"/>
      <c r="BN3257"/>
      <c r="BO3257"/>
      <c r="BP3257"/>
      <c r="BQ3257"/>
      <c r="BR3257"/>
      <c r="BS3257"/>
      <c r="BT3257"/>
      <c r="BU3257"/>
      <c r="BV3257"/>
      <c r="BW3257"/>
      <c r="BX3257"/>
      <c r="BY3257"/>
      <c r="BZ3257"/>
      <c r="CA3257"/>
      <c r="CB3257"/>
      <c r="CC3257"/>
      <c r="CD3257"/>
      <c r="CE3257"/>
      <c r="CF3257"/>
      <c r="CG3257"/>
      <c r="CH3257"/>
      <c r="CI3257"/>
      <c r="CJ3257"/>
      <c r="CK3257"/>
      <c r="CL3257"/>
      <c r="CM3257"/>
      <c r="CN3257"/>
      <c r="CO3257"/>
      <c r="CP3257"/>
      <c r="CQ3257"/>
      <c r="CR3257"/>
      <c r="CS3257"/>
      <c r="CT3257"/>
      <c r="CU3257"/>
      <c r="CV3257"/>
      <c r="CW3257"/>
      <c r="CX3257"/>
      <c r="CY3257"/>
      <c r="CZ3257"/>
      <c r="DA3257"/>
      <c r="DB3257"/>
      <c r="DC3257"/>
      <c r="DD3257"/>
      <c r="DE3257"/>
      <c r="DF3257"/>
      <c r="DG3257"/>
      <c r="DH3257"/>
      <c r="DI3257"/>
      <c r="DJ3257"/>
      <c r="DK3257"/>
      <c r="DL3257"/>
      <c r="DM3257"/>
      <c r="DN3257"/>
      <c r="DO3257"/>
      <c r="DP3257"/>
      <c r="DQ3257"/>
      <c r="DR3257"/>
      <c r="DS3257"/>
      <c r="DT3257"/>
      <c r="DU3257"/>
      <c r="DV3257"/>
      <c r="DW3257"/>
      <c r="DX3257"/>
      <c r="DY3257"/>
      <c r="DZ3257"/>
      <c r="EA3257"/>
      <c r="EB3257"/>
      <c r="EC3257"/>
      <c r="ED3257"/>
      <c r="EE3257"/>
      <c r="EF3257"/>
      <c r="EG3257"/>
      <c r="EH3257"/>
      <c r="EI3257"/>
      <c r="EJ3257"/>
      <c r="EK3257"/>
      <c r="EL3257"/>
      <c r="EM3257"/>
      <c r="EN3257"/>
      <c r="EO3257"/>
      <c r="EP3257"/>
      <c r="EQ3257"/>
      <c r="ER3257"/>
      <c r="ES3257"/>
      <c r="ET3257"/>
      <c r="EU3257"/>
      <c r="EV3257"/>
      <c r="EW3257"/>
      <c r="EX3257"/>
      <c r="EY3257"/>
      <c r="EZ3257"/>
      <c r="FA3257"/>
      <c r="FB3257"/>
      <c r="FC3257"/>
      <c r="FD3257"/>
      <c r="FE3257"/>
      <c r="FF3257"/>
      <c r="FG3257"/>
      <c r="FH3257"/>
      <c r="FI3257"/>
      <c r="FJ3257"/>
      <c r="FK3257"/>
      <c r="FL3257"/>
      <c r="FM3257"/>
      <c r="FN3257"/>
      <c r="FO3257"/>
      <c r="FP3257"/>
      <c r="FQ3257"/>
      <c r="FR3257"/>
      <c r="FS3257"/>
      <c r="FT3257"/>
      <c r="FU3257"/>
      <c r="FV3257"/>
      <c r="FW3257"/>
      <c r="FX3257"/>
      <c r="FY3257"/>
      <c r="FZ3257"/>
      <c r="GA3257"/>
      <c r="GB3257"/>
      <c r="GC3257"/>
      <c r="GD3257"/>
      <c r="GE3257"/>
      <c r="GF3257"/>
      <c r="GG3257"/>
      <c r="GH3257"/>
      <c r="GI3257"/>
      <c r="GJ3257"/>
      <c r="GK3257"/>
      <c r="GL3257"/>
      <c r="GM3257"/>
      <c r="GN3257"/>
      <c r="GO3257"/>
      <c r="GP3257"/>
      <c r="GQ3257"/>
      <c r="GR3257"/>
      <c r="GS3257"/>
      <c r="GT3257"/>
      <c r="GU3257"/>
      <c r="GV3257"/>
      <c r="GW3257"/>
      <c r="GX3257"/>
      <c r="GY3257"/>
      <c r="GZ3257"/>
      <c r="HA3257"/>
      <c r="HB3257"/>
      <c r="HC3257"/>
      <c r="HD3257"/>
      <c r="HE3257"/>
      <c r="HF3257"/>
      <c r="HG3257"/>
      <c r="HH3257"/>
      <c r="HI3257"/>
      <c r="HJ3257"/>
      <c r="HK3257"/>
      <c r="HL3257"/>
      <c r="HM3257"/>
      <c r="HN3257"/>
      <c r="HO3257"/>
      <c r="HP3257"/>
      <c r="HQ3257"/>
      <c r="HR3257"/>
      <c r="HS3257"/>
      <c r="HT3257"/>
      <c r="HU3257"/>
      <c r="HV3257"/>
      <c r="HW3257"/>
      <c r="HX3257"/>
      <c r="HY3257"/>
      <c r="HZ3257"/>
      <c r="IA3257"/>
      <c r="IB3257"/>
      <c r="IC3257"/>
      <c r="ID3257"/>
      <c r="IE3257"/>
      <c r="IF3257"/>
      <c r="IG3257"/>
      <c r="IH3257"/>
      <c r="II3257"/>
      <c r="IJ3257"/>
      <c r="IK3257"/>
      <c r="IL3257"/>
      <c r="IM3257"/>
      <c r="IN3257"/>
      <c r="IO3257"/>
      <c r="IP3257"/>
      <c r="IQ3257"/>
      <c r="IR3257"/>
      <c r="IS3257"/>
      <c r="IT3257"/>
      <c r="IU3257"/>
      <c r="IV3257"/>
    </row>
    <row r="3258" spans="1:256" ht="12" customHeight="1">
      <c r="A3258" s="55"/>
      <c r="B3258" s="65">
        <v>1</v>
      </c>
      <c r="C3258" s="66">
        <f>IF(E3258="A",4,IF(E3258="B",3,IF(E3258="C",2,IF(E3258="D",1,0))))</f>
        <v>3</v>
      </c>
      <c r="D3258" s="77" t="s">
        <v>90</v>
      </c>
      <c r="E3258" s="76" t="s">
        <v>87</v>
      </c>
      <c r="F3258" s="77" t="s">
        <v>90</v>
      </c>
      <c r="G3258" s="78"/>
      <c r="H3258" s="96" t="s">
        <v>129</v>
      </c>
      <c r="I3258" s="107" t="s">
        <v>3846</v>
      </c>
      <c r="J3258" s="81"/>
      <c r="K3258" s="72"/>
      <c r="L3258" s="72"/>
      <c r="M3258" s="72"/>
      <c r="N3258" s="72"/>
      <c r="O3258" s="72"/>
      <c r="P3258" s="72"/>
      <c r="Q3258" s="833"/>
      <c r="R3258" s="102"/>
      <c r="S3258" s="73"/>
      <c r="T3258" s="102"/>
      <c r="U3258" s="103"/>
      <c r="V3258" s="104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  <c r="BJ3258"/>
      <c r="BK3258"/>
      <c r="BL3258"/>
      <c r="BM3258"/>
      <c r="BN3258"/>
      <c r="BO3258"/>
      <c r="BP3258"/>
      <c r="BQ3258"/>
      <c r="BR3258"/>
      <c r="BS3258"/>
      <c r="BT3258"/>
      <c r="BU3258"/>
      <c r="BV3258"/>
      <c r="BW3258"/>
      <c r="BX3258"/>
      <c r="BY3258"/>
      <c r="BZ3258"/>
      <c r="CA3258"/>
      <c r="CB3258"/>
      <c r="CC3258"/>
      <c r="CD3258"/>
      <c r="CE3258"/>
      <c r="CF3258"/>
      <c r="CG3258"/>
      <c r="CH3258"/>
      <c r="CI3258"/>
      <c r="CJ3258"/>
      <c r="CK3258"/>
      <c r="CL3258"/>
      <c r="CM3258"/>
      <c r="CN3258"/>
      <c r="CO3258"/>
      <c r="CP3258"/>
      <c r="CQ3258"/>
      <c r="CR3258"/>
      <c r="CS3258"/>
      <c r="CT3258"/>
      <c r="CU3258"/>
      <c r="CV3258"/>
      <c r="CW3258"/>
      <c r="CX3258"/>
      <c r="CY3258"/>
      <c r="CZ3258"/>
      <c r="DA3258"/>
      <c r="DB3258"/>
      <c r="DC3258"/>
      <c r="DD3258"/>
      <c r="DE3258"/>
      <c r="DF3258"/>
      <c r="DG3258"/>
      <c r="DH3258"/>
      <c r="DI3258"/>
      <c r="DJ3258"/>
      <c r="DK3258"/>
      <c r="DL3258"/>
      <c r="DM3258"/>
      <c r="DN3258"/>
      <c r="DO3258"/>
      <c r="DP3258"/>
      <c r="DQ3258"/>
      <c r="DR3258"/>
      <c r="DS3258"/>
      <c r="DT3258"/>
      <c r="DU3258"/>
      <c r="DV3258"/>
      <c r="DW3258"/>
      <c r="DX3258"/>
      <c r="DY3258"/>
      <c r="DZ3258"/>
      <c r="EA3258"/>
      <c r="EB3258"/>
      <c r="EC3258"/>
      <c r="ED3258"/>
      <c r="EE3258"/>
      <c r="EF3258"/>
      <c r="EG3258"/>
      <c r="EH3258"/>
      <c r="EI3258"/>
      <c r="EJ3258"/>
      <c r="EK3258"/>
      <c r="EL3258"/>
      <c r="EM3258"/>
      <c r="EN3258"/>
      <c r="EO3258"/>
      <c r="EP3258"/>
      <c r="EQ3258"/>
      <c r="ER3258"/>
      <c r="ES3258"/>
      <c r="ET3258"/>
      <c r="EU3258"/>
      <c r="EV3258"/>
      <c r="EW3258"/>
      <c r="EX3258"/>
      <c r="EY3258"/>
      <c r="EZ3258"/>
      <c r="FA3258"/>
      <c r="FB3258"/>
      <c r="FC3258"/>
      <c r="FD3258"/>
      <c r="FE3258"/>
      <c r="FF3258"/>
      <c r="FG3258"/>
      <c r="FH3258"/>
      <c r="FI3258"/>
      <c r="FJ3258"/>
      <c r="FK3258"/>
      <c r="FL3258"/>
      <c r="FM3258"/>
      <c r="FN3258"/>
      <c r="FO3258"/>
      <c r="FP3258"/>
      <c r="FQ3258"/>
      <c r="FR3258"/>
      <c r="FS3258"/>
      <c r="FT3258"/>
      <c r="FU3258"/>
      <c r="FV3258"/>
      <c r="FW3258"/>
      <c r="FX3258"/>
      <c r="FY3258"/>
      <c r="FZ3258"/>
      <c r="GA3258"/>
      <c r="GB3258"/>
      <c r="GC3258"/>
      <c r="GD3258"/>
      <c r="GE3258"/>
      <c r="GF3258"/>
      <c r="GG3258"/>
      <c r="GH3258"/>
      <c r="GI3258"/>
      <c r="GJ3258"/>
      <c r="GK3258"/>
      <c r="GL3258"/>
      <c r="GM3258"/>
      <c r="GN3258"/>
      <c r="GO3258"/>
      <c r="GP3258"/>
      <c r="GQ3258"/>
      <c r="GR3258"/>
      <c r="GS3258"/>
      <c r="GT3258"/>
      <c r="GU3258"/>
      <c r="GV3258"/>
      <c r="GW3258"/>
      <c r="GX3258"/>
      <c r="GY3258"/>
      <c r="GZ3258"/>
      <c r="HA3258"/>
      <c r="HB3258"/>
      <c r="HC3258"/>
      <c r="HD3258"/>
      <c r="HE3258"/>
      <c r="HF3258"/>
      <c r="HG3258"/>
      <c r="HH3258"/>
      <c r="HI3258"/>
      <c r="HJ3258"/>
      <c r="HK3258"/>
      <c r="HL3258"/>
      <c r="HM3258"/>
      <c r="HN3258"/>
      <c r="HO3258"/>
      <c r="HP3258"/>
      <c r="HQ3258"/>
      <c r="HR3258"/>
      <c r="HS3258"/>
      <c r="HT3258"/>
      <c r="HU3258"/>
      <c r="HV3258"/>
      <c r="HW3258"/>
      <c r="HX3258"/>
      <c r="HY3258"/>
      <c r="HZ3258"/>
      <c r="IA3258"/>
      <c r="IB3258"/>
      <c r="IC3258"/>
      <c r="ID3258"/>
      <c r="IE3258"/>
      <c r="IF3258"/>
      <c r="IG3258"/>
      <c r="IH3258"/>
      <c r="II3258"/>
      <c r="IJ3258"/>
      <c r="IK3258"/>
      <c r="IL3258"/>
      <c r="IM3258"/>
      <c r="IN3258"/>
      <c r="IO3258"/>
      <c r="IP3258"/>
      <c r="IQ3258"/>
      <c r="IR3258"/>
      <c r="IS3258"/>
      <c r="IT3258"/>
      <c r="IU3258"/>
      <c r="IV3258"/>
    </row>
    <row r="3259" spans="1:256" s="55" customFormat="1" ht="12" customHeight="1">
      <c r="A3259" s="217"/>
      <c r="B3259" s="65">
        <v>1</v>
      </c>
      <c r="C3259" s="66">
        <f>IF(E3259="A",1,IF(E3259="B",1,0))</f>
        <v>0</v>
      </c>
      <c r="D3259" s="655" t="s">
        <v>87</v>
      </c>
      <c r="E3259" s="659" t="s">
        <v>90</v>
      </c>
      <c r="F3259" s="659" t="s">
        <v>90</v>
      </c>
      <c r="G3259" s="78"/>
      <c r="H3259" s="96" t="s">
        <v>135</v>
      </c>
      <c r="I3259" s="107" t="s">
        <v>3847</v>
      </c>
      <c r="J3259" s="81"/>
      <c r="K3259" s="72"/>
      <c r="L3259" s="72"/>
      <c r="M3259" s="72"/>
      <c r="N3259" s="72"/>
      <c r="O3259" s="72"/>
      <c r="P3259" s="72"/>
      <c r="Q3259" s="833"/>
      <c r="R3259" s="102"/>
      <c r="S3259" s="73"/>
      <c r="T3259" s="102"/>
      <c r="U3259" s="103"/>
      <c r="V3259" s="104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  <c r="BI3259"/>
      <c r="BJ3259"/>
      <c r="BK3259"/>
      <c r="BL3259"/>
      <c r="BM3259"/>
      <c r="BN3259"/>
      <c r="BO3259"/>
      <c r="BP3259"/>
      <c r="BQ3259"/>
      <c r="BR3259"/>
      <c r="BS3259"/>
      <c r="BT3259"/>
      <c r="BU3259"/>
      <c r="BV3259"/>
      <c r="BW3259"/>
      <c r="BX3259"/>
      <c r="BY3259"/>
      <c r="BZ3259"/>
      <c r="CA3259"/>
      <c r="CB3259"/>
      <c r="CC3259"/>
      <c r="CD3259"/>
      <c r="CE3259"/>
      <c r="CF3259"/>
      <c r="CG3259"/>
      <c r="CH3259"/>
      <c r="CI3259"/>
      <c r="CJ3259"/>
      <c r="CK3259"/>
      <c r="CL3259"/>
      <c r="CM3259"/>
      <c r="CN3259"/>
      <c r="CO3259"/>
      <c r="CP3259"/>
      <c r="CQ3259"/>
      <c r="CR3259"/>
      <c r="CS3259"/>
      <c r="CT3259"/>
      <c r="CU3259"/>
      <c r="CV3259"/>
      <c r="CW3259"/>
      <c r="CX3259"/>
      <c r="CY3259"/>
      <c r="CZ3259"/>
      <c r="DA3259"/>
      <c r="DB3259"/>
      <c r="DC3259"/>
      <c r="DD3259"/>
      <c r="DE3259"/>
      <c r="DF3259"/>
      <c r="DG3259"/>
      <c r="DH3259"/>
      <c r="DI3259"/>
      <c r="DJ3259"/>
      <c r="DK3259"/>
      <c r="DL3259"/>
      <c r="DM3259"/>
      <c r="DN3259"/>
      <c r="DO3259"/>
      <c r="DP3259"/>
      <c r="DQ3259"/>
      <c r="DR3259"/>
      <c r="DS3259"/>
      <c r="DT3259"/>
      <c r="DU3259"/>
      <c r="DV3259"/>
      <c r="DW3259"/>
      <c r="DX3259"/>
      <c r="DY3259"/>
      <c r="DZ3259"/>
      <c r="EA3259"/>
      <c r="EB3259"/>
      <c r="EC3259"/>
      <c r="ED3259"/>
      <c r="EE3259"/>
      <c r="EF3259"/>
      <c r="EG3259"/>
      <c r="EH3259"/>
      <c r="EI3259"/>
      <c r="EJ3259"/>
      <c r="EK3259"/>
      <c r="EL3259"/>
      <c r="EM3259"/>
      <c r="EN3259"/>
      <c r="EO3259"/>
      <c r="EP3259"/>
      <c r="EQ3259"/>
      <c r="ER3259"/>
      <c r="ES3259"/>
      <c r="ET3259"/>
      <c r="EU3259"/>
      <c r="EV3259"/>
      <c r="EW3259"/>
      <c r="EX3259"/>
      <c r="EY3259"/>
      <c r="EZ3259"/>
      <c r="FA3259"/>
      <c r="FB3259"/>
      <c r="FC3259"/>
      <c r="FD3259"/>
      <c r="FE3259"/>
      <c r="FF3259"/>
      <c r="FG3259"/>
      <c r="FH3259"/>
      <c r="FI3259"/>
      <c r="FJ3259"/>
      <c r="FK3259"/>
      <c r="FL3259"/>
      <c r="FM3259"/>
      <c r="FN3259"/>
      <c r="FO3259"/>
      <c r="FP3259"/>
      <c r="FQ3259"/>
      <c r="FR3259"/>
      <c r="FS3259"/>
      <c r="FT3259"/>
      <c r="FU3259"/>
      <c r="FV3259"/>
      <c r="FW3259"/>
      <c r="FX3259"/>
      <c r="FY3259"/>
      <c r="FZ3259"/>
      <c r="GA3259"/>
      <c r="GB3259"/>
      <c r="GC3259"/>
      <c r="GD3259"/>
      <c r="GE3259"/>
      <c r="GF3259"/>
      <c r="GG3259"/>
      <c r="GH3259"/>
      <c r="GI3259"/>
      <c r="GJ3259"/>
      <c r="GK3259"/>
      <c r="GL3259"/>
      <c r="GM3259"/>
      <c r="GN3259"/>
      <c r="GO3259"/>
      <c r="GP3259"/>
      <c r="GQ3259"/>
      <c r="GR3259"/>
      <c r="GS3259"/>
      <c r="GT3259"/>
      <c r="GU3259"/>
      <c r="GV3259"/>
      <c r="GW3259"/>
      <c r="GX3259"/>
      <c r="GY3259"/>
      <c r="GZ3259"/>
      <c r="HA3259"/>
      <c r="HB3259"/>
      <c r="HC3259"/>
      <c r="HD3259"/>
      <c r="HE3259"/>
      <c r="HF3259"/>
      <c r="HG3259"/>
      <c r="HH3259"/>
      <c r="HI3259"/>
      <c r="HJ3259"/>
      <c r="HK3259"/>
      <c r="HL3259"/>
      <c r="HM3259"/>
      <c r="HN3259"/>
      <c r="HO3259"/>
      <c r="HP3259"/>
      <c r="HQ3259"/>
      <c r="HR3259"/>
      <c r="HS3259"/>
      <c r="HT3259"/>
      <c r="HU3259"/>
      <c r="HV3259"/>
      <c r="HW3259"/>
      <c r="HX3259"/>
      <c r="HY3259"/>
      <c r="HZ3259"/>
      <c r="IA3259"/>
      <c r="IB3259"/>
      <c r="IC3259"/>
      <c r="ID3259"/>
      <c r="IE3259"/>
      <c r="IF3259"/>
      <c r="IG3259"/>
      <c r="IH3259"/>
      <c r="II3259"/>
      <c r="IJ3259"/>
      <c r="IK3259"/>
      <c r="IL3259"/>
      <c r="IM3259"/>
      <c r="IN3259"/>
      <c r="IO3259"/>
      <c r="IP3259"/>
      <c r="IQ3259"/>
      <c r="IR3259"/>
      <c r="IS3259"/>
      <c r="IT3259"/>
      <c r="IU3259"/>
      <c r="IV3259"/>
    </row>
    <row r="3260" spans="1:256" s="41" customFormat="1" ht="12" customHeight="1">
      <c r="A3260" s="666"/>
      <c r="B3260" s="65">
        <v>1</v>
      </c>
      <c r="C3260" s="66">
        <f>IF(E3260="A",1,IF(E3260="B",1,0))</f>
        <v>0</v>
      </c>
      <c r="D3260" s="659" t="s">
        <v>90</v>
      </c>
      <c r="E3260" s="659" t="s">
        <v>90</v>
      </c>
      <c r="F3260" s="656" t="s">
        <v>70</v>
      </c>
      <c r="G3260" s="78"/>
      <c r="H3260" s="96" t="s">
        <v>197</v>
      </c>
      <c r="I3260" s="107" t="s">
        <v>3848</v>
      </c>
      <c r="J3260" s="81"/>
      <c r="K3260" s="72"/>
      <c r="L3260" s="72"/>
      <c r="M3260" s="72"/>
      <c r="N3260" s="72"/>
      <c r="O3260" s="72"/>
      <c r="P3260" s="72"/>
      <c r="Q3260" s="833"/>
      <c r="R3260" s="102"/>
      <c r="S3260" s="73"/>
      <c r="T3260" s="102"/>
      <c r="U3260" s="103"/>
      <c r="V3260" s="104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  <c r="BI3260"/>
      <c r="BJ3260"/>
      <c r="BK3260"/>
      <c r="BL3260"/>
      <c r="BM3260"/>
      <c r="BN3260"/>
      <c r="BO3260"/>
      <c r="BP3260"/>
      <c r="BQ3260"/>
      <c r="BR3260"/>
      <c r="BS3260"/>
      <c r="BT3260"/>
      <c r="BU3260"/>
      <c r="BV3260"/>
      <c r="BW3260"/>
      <c r="BX3260"/>
      <c r="BY3260"/>
      <c r="BZ3260"/>
      <c r="CA3260"/>
      <c r="CB3260"/>
      <c r="CC3260"/>
      <c r="CD3260"/>
      <c r="CE3260"/>
      <c r="CF3260"/>
      <c r="CG3260"/>
      <c r="CH3260"/>
      <c r="CI3260"/>
      <c r="CJ3260"/>
      <c r="CK3260"/>
      <c r="CL3260"/>
      <c r="CM3260"/>
      <c r="CN3260"/>
      <c r="CO3260"/>
      <c r="CP3260"/>
      <c r="CQ3260"/>
      <c r="CR3260"/>
      <c r="CS3260"/>
      <c r="CT3260"/>
      <c r="CU3260"/>
      <c r="CV3260"/>
      <c r="CW3260"/>
      <c r="CX3260"/>
      <c r="CY3260"/>
      <c r="CZ3260"/>
      <c r="DA3260"/>
      <c r="DB3260"/>
      <c r="DC3260"/>
      <c r="DD3260"/>
      <c r="DE3260"/>
      <c r="DF3260"/>
      <c r="DG3260"/>
      <c r="DH3260"/>
      <c r="DI3260"/>
      <c r="DJ3260"/>
      <c r="DK3260"/>
      <c r="DL3260"/>
      <c r="DM3260"/>
      <c r="DN3260"/>
      <c r="DO3260"/>
      <c r="DP3260"/>
      <c r="DQ3260"/>
      <c r="DR3260"/>
      <c r="DS3260"/>
      <c r="DT3260"/>
      <c r="DU3260"/>
      <c r="DV3260"/>
      <c r="DW3260"/>
      <c r="DX3260"/>
      <c r="DY3260"/>
      <c r="DZ3260"/>
      <c r="EA3260"/>
      <c r="EB3260"/>
      <c r="EC3260"/>
      <c r="ED3260"/>
      <c r="EE3260"/>
      <c r="EF3260"/>
      <c r="EG3260"/>
      <c r="EH3260"/>
      <c r="EI3260"/>
      <c r="EJ3260"/>
      <c r="EK3260"/>
      <c r="EL3260"/>
      <c r="EM3260"/>
      <c r="EN3260"/>
      <c r="EO3260"/>
      <c r="EP3260"/>
      <c r="EQ3260"/>
      <c r="ER3260"/>
      <c r="ES3260"/>
      <c r="ET3260"/>
      <c r="EU3260"/>
      <c r="EV3260"/>
      <c r="EW3260"/>
      <c r="EX3260"/>
      <c r="EY3260"/>
      <c r="EZ3260"/>
      <c r="FA3260"/>
      <c r="FB3260"/>
      <c r="FC3260"/>
      <c r="FD3260"/>
      <c r="FE3260"/>
      <c r="FF3260"/>
      <c r="FG3260"/>
      <c r="FH3260"/>
      <c r="FI3260"/>
      <c r="FJ3260"/>
      <c r="FK3260"/>
      <c r="FL3260"/>
      <c r="FM3260"/>
      <c r="FN3260"/>
      <c r="FO3260"/>
      <c r="FP3260"/>
      <c r="FQ3260"/>
      <c r="FR3260"/>
      <c r="FS3260"/>
      <c r="FT3260"/>
      <c r="FU3260"/>
      <c r="FV3260"/>
      <c r="FW3260"/>
      <c r="FX3260"/>
      <c r="FY3260"/>
      <c r="FZ3260"/>
      <c r="GA3260"/>
      <c r="GB3260"/>
      <c r="GC3260"/>
      <c r="GD3260"/>
      <c r="GE3260"/>
      <c r="GF3260"/>
      <c r="GG3260"/>
      <c r="GH3260"/>
      <c r="GI3260"/>
      <c r="GJ3260"/>
      <c r="GK3260"/>
      <c r="GL3260"/>
      <c r="GM3260"/>
      <c r="GN3260"/>
      <c r="GO3260"/>
      <c r="GP3260"/>
      <c r="GQ3260"/>
      <c r="GR3260"/>
      <c r="GS3260"/>
      <c r="GT3260"/>
      <c r="GU3260"/>
      <c r="GV3260"/>
      <c r="GW3260"/>
      <c r="GX3260"/>
      <c r="GY3260"/>
      <c r="GZ3260"/>
      <c r="HA3260"/>
      <c r="HB3260"/>
      <c r="HC3260"/>
      <c r="HD3260"/>
      <c r="HE3260"/>
      <c r="HF3260"/>
      <c r="HG3260"/>
      <c r="HH3260"/>
      <c r="HI3260"/>
      <c r="HJ3260"/>
      <c r="HK3260"/>
      <c r="HL3260"/>
      <c r="HM3260"/>
      <c r="HN3260"/>
      <c r="HO3260"/>
      <c r="HP3260"/>
      <c r="HQ3260"/>
      <c r="HR3260"/>
      <c r="HS3260"/>
      <c r="HT3260"/>
      <c r="HU3260"/>
      <c r="HV3260"/>
      <c r="HW3260"/>
      <c r="HX3260"/>
      <c r="HY3260"/>
      <c r="HZ3260"/>
      <c r="IA3260"/>
      <c r="IB3260"/>
      <c r="IC3260"/>
      <c r="ID3260"/>
      <c r="IE3260"/>
      <c r="IF3260"/>
      <c r="IG3260"/>
      <c r="IH3260"/>
      <c r="II3260"/>
      <c r="IJ3260"/>
      <c r="IK3260"/>
      <c r="IL3260"/>
      <c r="IM3260"/>
      <c r="IN3260"/>
      <c r="IO3260"/>
      <c r="IP3260"/>
      <c r="IQ3260"/>
      <c r="IR3260"/>
      <c r="IS3260"/>
      <c r="IT3260"/>
      <c r="IU3260"/>
      <c r="IV3260"/>
    </row>
    <row r="3261" spans="1:256" s="41" customFormat="1" ht="12" customHeight="1">
      <c r="A3261"/>
      <c r="B3261" s="65">
        <v>1</v>
      </c>
      <c r="C3261" s="66">
        <f>IF(E3261="A",1,IF(E3261="B",1,0))</f>
        <v>0</v>
      </c>
      <c r="D3261" s="656" t="s">
        <v>70</v>
      </c>
      <c r="E3261" s="659" t="s">
        <v>90</v>
      </c>
      <c r="F3261" s="658" t="s">
        <v>87</v>
      </c>
      <c r="G3261" s="78"/>
      <c r="H3261" s="96" t="s">
        <v>140</v>
      </c>
      <c r="I3261" s="107" t="s">
        <v>3849</v>
      </c>
      <c r="J3261" s="81"/>
      <c r="K3261" s="72"/>
      <c r="L3261" s="72"/>
      <c r="M3261" s="72"/>
      <c r="N3261" s="72"/>
      <c r="O3261" s="72"/>
      <c r="P3261" s="72"/>
      <c r="Q3261" s="833"/>
      <c r="R3261" s="102"/>
      <c r="S3261" s="73"/>
      <c r="T3261" s="102"/>
      <c r="U3261" s="103"/>
      <c r="V3261" s="104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  <c r="BI3261"/>
      <c r="BJ3261"/>
      <c r="BK3261"/>
      <c r="BL3261"/>
      <c r="BM3261"/>
      <c r="BN3261"/>
      <c r="BO3261"/>
      <c r="BP3261"/>
      <c r="BQ3261"/>
      <c r="BR3261"/>
      <c r="BS3261"/>
      <c r="BT3261"/>
      <c r="BU3261"/>
      <c r="BV3261"/>
      <c r="BW3261"/>
      <c r="BX3261"/>
      <c r="BY3261"/>
      <c r="BZ3261"/>
      <c r="CA3261"/>
      <c r="CB3261"/>
      <c r="CC3261"/>
      <c r="CD3261"/>
      <c r="CE3261"/>
      <c r="CF3261"/>
      <c r="CG3261"/>
      <c r="CH3261"/>
      <c r="CI3261"/>
      <c r="CJ3261"/>
      <c r="CK3261"/>
      <c r="CL3261"/>
      <c r="CM3261"/>
      <c r="CN3261"/>
      <c r="CO3261"/>
      <c r="CP3261"/>
      <c r="CQ3261"/>
      <c r="CR3261"/>
      <c r="CS3261"/>
      <c r="CT3261"/>
      <c r="CU3261"/>
      <c r="CV3261"/>
      <c r="CW3261"/>
      <c r="CX3261"/>
      <c r="CY3261"/>
      <c r="CZ3261"/>
      <c r="DA3261"/>
      <c r="DB3261"/>
      <c r="DC3261"/>
      <c r="DD3261"/>
      <c r="DE3261"/>
      <c r="DF3261"/>
      <c r="DG3261"/>
      <c r="DH3261"/>
      <c r="DI3261"/>
      <c r="DJ3261"/>
      <c r="DK3261"/>
      <c r="DL3261"/>
      <c r="DM3261"/>
      <c r="DN3261"/>
      <c r="DO3261"/>
      <c r="DP3261"/>
      <c r="DQ3261"/>
      <c r="DR3261"/>
      <c r="DS3261"/>
      <c r="DT3261"/>
      <c r="DU3261"/>
      <c r="DV3261"/>
      <c r="DW3261"/>
      <c r="DX3261"/>
      <c r="DY3261"/>
      <c r="DZ3261"/>
      <c r="EA3261"/>
      <c r="EB3261"/>
      <c r="EC3261"/>
      <c r="ED3261"/>
      <c r="EE3261"/>
      <c r="EF3261"/>
      <c r="EG3261"/>
      <c r="EH3261"/>
      <c r="EI3261"/>
      <c r="EJ3261"/>
      <c r="EK3261"/>
      <c r="EL3261"/>
      <c r="EM3261"/>
      <c r="EN3261"/>
      <c r="EO3261"/>
      <c r="EP3261"/>
      <c r="EQ3261"/>
      <c r="ER3261"/>
      <c r="ES3261"/>
      <c r="ET3261"/>
      <c r="EU3261"/>
      <c r="EV3261"/>
      <c r="EW3261"/>
      <c r="EX3261"/>
      <c r="EY3261"/>
      <c r="EZ3261"/>
      <c r="FA3261"/>
      <c r="FB3261"/>
      <c r="FC3261"/>
      <c r="FD3261"/>
      <c r="FE3261"/>
      <c r="FF3261"/>
      <c r="FG3261"/>
      <c r="FH3261"/>
      <c r="FI3261"/>
      <c r="FJ3261"/>
      <c r="FK3261"/>
      <c r="FL3261"/>
      <c r="FM3261"/>
      <c r="FN3261"/>
      <c r="FO3261"/>
      <c r="FP3261"/>
      <c r="FQ3261"/>
      <c r="FR3261"/>
      <c r="FS3261"/>
      <c r="FT3261"/>
      <c r="FU3261"/>
      <c r="FV3261"/>
      <c r="FW3261"/>
      <c r="FX3261"/>
      <c r="FY3261"/>
      <c r="FZ3261"/>
      <c r="GA3261"/>
      <c r="GB3261"/>
      <c r="GC3261"/>
      <c r="GD3261"/>
      <c r="GE3261"/>
      <c r="GF3261"/>
      <c r="GG3261"/>
      <c r="GH3261"/>
      <c r="GI3261"/>
      <c r="GJ3261"/>
      <c r="GK3261"/>
      <c r="GL3261"/>
      <c r="GM3261"/>
      <c r="GN3261"/>
      <c r="GO3261"/>
      <c r="GP3261"/>
      <c r="GQ3261"/>
      <c r="GR3261"/>
      <c r="GS3261"/>
      <c r="GT3261"/>
      <c r="GU3261"/>
      <c r="GV3261"/>
      <c r="GW3261"/>
      <c r="GX3261"/>
      <c r="GY3261"/>
      <c r="GZ3261"/>
      <c r="HA3261"/>
      <c r="HB3261"/>
      <c r="HC3261"/>
      <c r="HD3261"/>
      <c r="HE3261"/>
      <c r="HF3261"/>
      <c r="HG3261"/>
      <c r="HH3261"/>
      <c r="HI3261"/>
      <c r="HJ3261"/>
      <c r="HK3261"/>
      <c r="HL3261"/>
      <c r="HM3261"/>
      <c r="HN3261"/>
      <c r="HO3261"/>
      <c r="HP3261"/>
      <c r="HQ3261"/>
      <c r="HR3261"/>
      <c r="HS3261"/>
      <c r="HT3261"/>
      <c r="HU3261"/>
      <c r="HV3261"/>
      <c r="HW3261"/>
      <c r="HX3261"/>
      <c r="HY3261"/>
      <c r="HZ3261"/>
      <c r="IA3261"/>
      <c r="IB3261"/>
      <c r="IC3261"/>
      <c r="ID3261"/>
      <c r="IE3261"/>
      <c r="IF3261"/>
      <c r="IG3261"/>
      <c r="IH3261"/>
      <c r="II3261"/>
      <c r="IJ3261"/>
      <c r="IK3261"/>
      <c r="IL3261"/>
      <c r="IM3261"/>
      <c r="IN3261"/>
      <c r="IO3261"/>
      <c r="IP3261"/>
      <c r="IQ3261"/>
      <c r="IR3261"/>
      <c r="IS3261"/>
      <c r="IT3261"/>
      <c r="IU3261"/>
      <c r="IV3261"/>
    </row>
    <row r="3262" spans="1:256" s="55" customFormat="1" ht="12" customHeight="1">
      <c r="A3262" s="308"/>
      <c r="B3262" s="65">
        <v>1</v>
      </c>
      <c r="C3262" s="66">
        <f>IF(E3262="A",1,IF(E3262="B",1,0))</f>
        <v>0</v>
      </c>
      <c r="D3262" s="853" t="s">
        <v>87</v>
      </c>
      <c r="E3262" s="852" t="s">
        <v>70</v>
      </c>
      <c r="F3262" s="857" t="s">
        <v>90</v>
      </c>
      <c r="G3262" s="78"/>
      <c r="H3262" s="100" t="s">
        <v>142</v>
      </c>
      <c r="I3262" s="101" t="s">
        <v>6363</v>
      </c>
      <c r="J3262" s="81"/>
      <c r="K3262" s="72"/>
      <c r="L3262" s="72"/>
      <c r="M3262" s="72"/>
      <c r="N3262" s="72"/>
      <c r="O3262" s="72"/>
      <c r="P3262" s="72"/>
      <c r="Q3262" s="833"/>
      <c r="R3262" s="102"/>
      <c r="S3262" s="73"/>
      <c r="T3262" s="116"/>
      <c r="U3262" s="73"/>
      <c r="V3262" s="110"/>
    </row>
    <row r="3263" spans="1:256" s="55" customFormat="1" ht="12" customHeight="1">
      <c r="A3263" s="305"/>
      <c r="B3263" s="65">
        <v>1</v>
      </c>
      <c r="C3263" s="66">
        <v>4</v>
      </c>
      <c r="D3263" s="76" t="s">
        <v>87</v>
      </c>
      <c r="E3263" s="76" t="s">
        <v>68</v>
      </c>
      <c r="F3263" s="77" t="s">
        <v>90</v>
      </c>
      <c r="G3263" s="78"/>
      <c r="H3263" s="96" t="s">
        <v>119</v>
      </c>
      <c r="I3263" s="107" t="s">
        <v>196</v>
      </c>
      <c r="J3263" s="81" t="s">
        <v>10</v>
      </c>
      <c r="K3263" s="72"/>
      <c r="L3263" s="72"/>
      <c r="M3263" s="72"/>
      <c r="N3263" s="72"/>
      <c r="O3263" s="72"/>
      <c r="P3263" s="72"/>
      <c r="Q3263" s="833"/>
      <c r="R3263" s="102"/>
      <c r="S3263" s="73"/>
      <c r="T3263" s="102"/>
      <c r="U3263" s="103"/>
      <c r="V3263" s="104"/>
    </row>
    <row r="3264" spans="1:256" ht="12" customHeight="1">
      <c r="B3264" s="65">
        <v>1</v>
      </c>
      <c r="C3264" s="66">
        <f>IF(E3264="A",4,IF(E3264="B",3,IF(E3264="C",2,IF(E3264="D",1,0))))</f>
        <v>0</v>
      </c>
      <c r="D3264" s="76" t="s">
        <v>87</v>
      </c>
      <c r="E3264" s="99" t="s">
        <v>99</v>
      </c>
      <c r="F3264" s="99" t="s">
        <v>70</v>
      </c>
      <c r="G3264" s="78"/>
      <c r="H3264" s="96" t="s">
        <v>126</v>
      </c>
      <c r="I3264" s="107" t="s">
        <v>3850</v>
      </c>
      <c r="J3264" s="81" t="s">
        <v>7</v>
      </c>
      <c r="K3264" s="72"/>
      <c r="L3264" s="72"/>
      <c r="M3264" s="72"/>
      <c r="N3264" s="72"/>
      <c r="O3264" s="72"/>
      <c r="P3264" s="72"/>
      <c r="Q3264" s="833"/>
      <c r="R3264" s="102"/>
      <c r="S3264" s="73"/>
      <c r="T3264" s="102"/>
      <c r="U3264" s="103"/>
      <c r="V3264" s="104"/>
      <c r="W3264" s="111"/>
      <c r="X3264" s="55"/>
      <c r="Y3264" s="55"/>
      <c r="Z3264" s="55"/>
      <c r="AA3264" s="55"/>
      <c r="AB3264" s="55"/>
      <c r="AC3264" s="55"/>
      <c r="AD3264" s="55"/>
      <c r="AE3264" s="55"/>
      <c r="AF3264" s="55"/>
      <c r="AG3264" s="55"/>
      <c r="AH3264" s="55"/>
      <c r="AI3264" s="55"/>
      <c r="AJ3264" s="55"/>
      <c r="AK3264" s="55"/>
      <c r="AL3264" s="55"/>
      <c r="AM3264" s="55"/>
      <c r="AN3264" s="55"/>
      <c r="AO3264" s="55"/>
      <c r="AP3264" s="55"/>
      <c r="AQ3264" s="55"/>
      <c r="AR3264" s="55"/>
      <c r="AS3264" s="55"/>
      <c r="AT3264" s="55"/>
      <c r="AU3264" s="55"/>
      <c r="AV3264" s="55"/>
      <c r="AW3264" s="55"/>
      <c r="AX3264" s="55"/>
      <c r="AY3264" s="55"/>
      <c r="AZ3264" s="55"/>
      <c r="BA3264" s="55"/>
      <c r="BB3264" s="55"/>
      <c r="BC3264" s="55"/>
      <c r="BD3264" s="55"/>
      <c r="BE3264" s="55"/>
      <c r="BF3264" s="55"/>
      <c r="BG3264" s="55"/>
      <c r="BH3264" s="55"/>
      <c r="BI3264" s="55"/>
      <c r="BJ3264" s="55"/>
      <c r="BK3264" s="55"/>
      <c r="BL3264" s="55"/>
      <c r="BM3264" s="55"/>
      <c r="BN3264" s="55"/>
      <c r="BO3264" s="55"/>
      <c r="BP3264" s="55"/>
      <c r="BQ3264" s="55"/>
      <c r="BR3264" s="55"/>
      <c r="BS3264" s="55"/>
      <c r="BT3264" s="55"/>
      <c r="BU3264" s="55"/>
      <c r="BV3264" s="55"/>
      <c r="BW3264" s="55"/>
      <c r="BX3264" s="55"/>
      <c r="BY3264" s="55"/>
      <c r="BZ3264" s="55"/>
      <c r="CA3264" s="55"/>
      <c r="CB3264" s="55"/>
      <c r="CC3264" s="55"/>
      <c r="CD3264" s="55"/>
      <c r="CE3264" s="55"/>
      <c r="CF3264" s="55"/>
      <c r="CG3264" s="55"/>
      <c r="CH3264" s="55"/>
      <c r="CI3264" s="55"/>
      <c r="CJ3264" s="55"/>
      <c r="CK3264" s="55"/>
      <c r="CL3264" s="55"/>
      <c r="CM3264" s="55"/>
      <c r="CN3264" s="55"/>
      <c r="CO3264" s="55"/>
      <c r="CP3264" s="55"/>
      <c r="CQ3264" s="55"/>
      <c r="CR3264" s="55"/>
      <c r="CS3264" s="55"/>
      <c r="CT3264" s="55"/>
      <c r="CU3264" s="55"/>
      <c r="CV3264" s="55"/>
      <c r="CW3264" s="55"/>
      <c r="CX3264" s="55"/>
      <c r="CY3264" s="55"/>
      <c r="CZ3264" s="55"/>
      <c r="DA3264" s="55"/>
      <c r="DB3264" s="55"/>
      <c r="DC3264" s="55"/>
      <c r="DD3264" s="55"/>
      <c r="DE3264" s="55"/>
      <c r="DF3264" s="55"/>
      <c r="DG3264" s="55"/>
      <c r="DH3264" s="55"/>
      <c r="DI3264" s="55"/>
      <c r="DJ3264" s="55"/>
      <c r="DK3264" s="55"/>
      <c r="DL3264" s="55"/>
      <c r="DM3264" s="55"/>
      <c r="DN3264" s="55"/>
      <c r="DO3264" s="55"/>
      <c r="DP3264" s="55"/>
      <c r="DQ3264" s="55"/>
      <c r="DR3264" s="55"/>
      <c r="DS3264" s="55"/>
      <c r="DT3264" s="55"/>
      <c r="DU3264" s="55"/>
      <c r="DV3264" s="55"/>
      <c r="DW3264" s="55"/>
      <c r="DX3264" s="55"/>
      <c r="DY3264" s="55"/>
      <c r="DZ3264" s="55"/>
      <c r="EA3264" s="55"/>
      <c r="EB3264" s="55"/>
      <c r="EC3264" s="55"/>
      <c r="ED3264" s="55"/>
      <c r="EE3264" s="55"/>
      <c r="EF3264" s="55"/>
      <c r="EG3264" s="55"/>
      <c r="EH3264" s="55"/>
      <c r="EI3264" s="55"/>
      <c r="EJ3264" s="55"/>
      <c r="EK3264" s="55"/>
      <c r="EL3264" s="55"/>
      <c r="EM3264" s="55"/>
      <c r="EN3264" s="55"/>
      <c r="EO3264" s="55"/>
      <c r="EP3264" s="55"/>
      <c r="EQ3264" s="55"/>
      <c r="ER3264" s="55"/>
      <c r="ES3264" s="55"/>
      <c r="ET3264" s="55"/>
      <c r="EU3264" s="55"/>
      <c r="EV3264" s="55"/>
      <c r="EW3264" s="55"/>
      <c r="EX3264" s="55"/>
      <c r="EY3264" s="55"/>
      <c r="EZ3264" s="55"/>
      <c r="FA3264" s="55"/>
      <c r="FB3264" s="55"/>
      <c r="FC3264" s="55"/>
      <c r="FD3264" s="55"/>
      <c r="FE3264" s="55"/>
      <c r="FF3264" s="55"/>
      <c r="FG3264" s="55"/>
      <c r="FH3264" s="55"/>
      <c r="FI3264" s="55"/>
      <c r="FJ3264" s="55"/>
      <c r="FK3264" s="55"/>
      <c r="FL3264" s="55"/>
      <c r="FM3264" s="55"/>
      <c r="FN3264" s="55"/>
      <c r="FO3264" s="55"/>
      <c r="FP3264" s="55"/>
      <c r="FQ3264" s="55"/>
      <c r="FR3264" s="55"/>
      <c r="FS3264" s="55"/>
      <c r="FT3264" s="55"/>
      <c r="FU3264" s="55"/>
      <c r="FV3264" s="55"/>
      <c r="FW3264" s="55"/>
      <c r="FX3264" s="55"/>
      <c r="FY3264" s="55"/>
      <c r="FZ3264" s="55"/>
      <c r="GA3264" s="55"/>
      <c r="GB3264" s="55"/>
      <c r="GC3264" s="55"/>
      <c r="GD3264" s="55"/>
      <c r="GE3264" s="55"/>
      <c r="GF3264" s="55"/>
      <c r="GG3264" s="55"/>
      <c r="GH3264" s="55"/>
      <c r="GI3264" s="55"/>
      <c r="GJ3264" s="55"/>
      <c r="GK3264" s="55"/>
      <c r="GL3264" s="55"/>
      <c r="GM3264" s="55"/>
      <c r="GN3264" s="55"/>
      <c r="GO3264" s="55"/>
      <c r="GP3264" s="55"/>
      <c r="GQ3264" s="55"/>
      <c r="GR3264" s="55"/>
      <c r="GS3264" s="55"/>
      <c r="GT3264" s="55"/>
      <c r="GU3264" s="55"/>
      <c r="GV3264" s="55"/>
      <c r="GW3264" s="55"/>
      <c r="GX3264" s="55"/>
      <c r="GY3264" s="55"/>
      <c r="GZ3264" s="55"/>
      <c r="HA3264" s="55"/>
      <c r="HB3264" s="55"/>
      <c r="HC3264" s="55"/>
      <c r="HD3264" s="55"/>
      <c r="HE3264" s="55"/>
      <c r="HF3264" s="55"/>
      <c r="HG3264" s="55"/>
      <c r="HH3264" s="55"/>
      <c r="HI3264" s="55"/>
      <c r="HJ3264" s="55"/>
      <c r="HK3264" s="55"/>
      <c r="HL3264" s="55"/>
      <c r="HM3264" s="55"/>
      <c r="HN3264" s="55"/>
      <c r="HO3264" s="55"/>
      <c r="HP3264" s="55"/>
      <c r="HQ3264" s="55"/>
      <c r="HR3264" s="55"/>
      <c r="HS3264" s="55"/>
      <c r="HT3264" s="55"/>
      <c r="HU3264" s="55"/>
      <c r="HV3264" s="55"/>
      <c r="HW3264" s="55"/>
      <c r="HX3264" s="55"/>
      <c r="HY3264" s="55"/>
      <c r="HZ3264" s="55"/>
      <c r="IA3264" s="55"/>
      <c r="IB3264" s="55"/>
      <c r="IC3264" s="55"/>
      <c r="ID3264" s="55"/>
      <c r="IE3264" s="55"/>
      <c r="IF3264" s="55"/>
      <c r="IG3264" s="55"/>
      <c r="IH3264" s="55"/>
      <c r="II3264" s="55"/>
      <c r="IJ3264" s="55"/>
      <c r="IK3264" s="55"/>
      <c r="IL3264" s="55"/>
      <c r="IM3264" s="55"/>
      <c r="IN3264" s="55"/>
      <c r="IO3264" s="55"/>
      <c r="IP3264" s="55"/>
      <c r="IQ3264" s="55"/>
      <c r="IR3264" s="55"/>
      <c r="IS3264" s="55"/>
      <c r="IT3264" s="55"/>
      <c r="IU3264" s="55"/>
      <c r="IV3264" s="55"/>
    </row>
    <row r="3265" spans="1:256" s="55" customFormat="1" ht="12" customHeight="1">
      <c r="A3265" s="305"/>
      <c r="B3265" s="65">
        <v>1</v>
      </c>
      <c r="C3265" s="66">
        <f>IF(E3265="A",1,IF(E3265="B",1,0))</f>
        <v>0</v>
      </c>
      <c r="D3265" s="76" t="s">
        <v>68</v>
      </c>
      <c r="E3265" s="77" t="s">
        <v>90</v>
      </c>
      <c r="F3265" s="77" t="s">
        <v>90</v>
      </c>
      <c r="G3265" s="78"/>
      <c r="H3265" s="96" t="s">
        <v>94</v>
      </c>
      <c r="I3265" s="107" t="s">
        <v>3851</v>
      </c>
      <c r="J3265" s="81"/>
      <c r="K3265" s="72"/>
      <c r="L3265" s="72"/>
      <c r="M3265" s="72"/>
      <c r="N3265" s="72"/>
      <c r="O3265" s="72"/>
      <c r="P3265" s="72"/>
      <c r="Q3265" s="833"/>
      <c r="R3265" s="102"/>
      <c r="S3265" s="73"/>
      <c r="T3265" s="102"/>
      <c r="U3265" s="103"/>
      <c r="V3265" s="104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  <c r="BI3265"/>
      <c r="BJ3265"/>
      <c r="BK3265"/>
      <c r="BL3265"/>
      <c r="BM3265"/>
      <c r="BN3265"/>
      <c r="BO3265"/>
      <c r="BP3265"/>
      <c r="BQ3265"/>
      <c r="BR3265"/>
      <c r="BS3265"/>
      <c r="BT3265"/>
      <c r="BU3265"/>
      <c r="BV3265"/>
      <c r="BW3265"/>
      <c r="BX3265"/>
      <c r="BY3265"/>
      <c r="BZ3265"/>
      <c r="CA3265"/>
      <c r="CB3265"/>
      <c r="CC3265"/>
      <c r="CD3265"/>
      <c r="CE3265"/>
      <c r="CF3265"/>
      <c r="CG3265"/>
      <c r="CH3265"/>
      <c r="CI3265"/>
      <c r="CJ3265"/>
      <c r="CK3265"/>
      <c r="CL3265"/>
      <c r="CM3265"/>
      <c r="CN3265"/>
      <c r="CO3265"/>
      <c r="CP3265"/>
      <c r="CQ3265"/>
      <c r="CR3265"/>
      <c r="CS3265"/>
      <c r="CT3265"/>
      <c r="CU3265"/>
      <c r="CV3265"/>
      <c r="CW3265"/>
      <c r="CX3265"/>
      <c r="CY3265"/>
      <c r="CZ3265"/>
      <c r="DA3265"/>
      <c r="DB3265"/>
      <c r="DC3265"/>
      <c r="DD3265"/>
      <c r="DE3265"/>
      <c r="DF3265"/>
      <c r="DG3265"/>
      <c r="DH3265"/>
      <c r="DI3265"/>
      <c r="DJ3265"/>
      <c r="DK3265"/>
      <c r="DL3265"/>
      <c r="DM3265"/>
      <c r="DN3265"/>
      <c r="DO3265"/>
      <c r="DP3265"/>
      <c r="DQ3265"/>
      <c r="DR3265"/>
      <c r="DS3265"/>
      <c r="DT3265"/>
      <c r="DU3265"/>
      <c r="DV3265"/>
      <c r="DW3265"/>
      <c r="DX3265"/>
      <c r="DY3265"/>
      <c r="DZ3265"/>
      <c r="EA3265"/>
      <c r="EB3265"/>
      <c r="EC3265"/>
      <c r="ED3265"/>
      <c r="EE3265"/>
      <c r="EF3265"/>
      <c r="EG3265"/>
      <c r="EH3265"/>
      <c r="EI3265"/>
      <c r="EJ3265"/>
      <c r="EK3265"/>
      <c r="EL3265"/>
      <c r="EM3265"/>
      <c r="EN3265"/>
      <c r="EO3265"/>
      <c r="EP3265"/>
      <c r="EQ3265"/>
      <c r="ER3265"/>
      <c r="ES3265"/>
      <c r="ET3265"/>
      <c r="EU3265"/>
      <c r="EV3265"/>
      <c r="EW3265"/>
      <c r="EX3265"/>
      <c r="EY3265"/>
      <c r="EZ3265"/>
      <c r="FA3265"/>
      <c r="FB3265"/>
      <c r="FC3265"/>
      <c r="FD3265"/>
      <c r="FE3265"/>
      <c r="FF3265"/>
      <c r="FG3265"/>
      <c r="FH3265"/>
      <c r="FI3265"/>
      <c r="FJ3265"/>
      <c r="FK3265"/>
      <c r="FL3265"/>
      <c r="FM3265"/>
      <c r="FN3265"/>
      <c r="FO3265"/>
      <c r="FP3265"/>
      <c r="FQ3265"/>
      <c r="FR3265"/>
      <c r="FS3265"/>
      <c r="FT3265"/>
      <c r="FU3265"/>
      <c r="FV3265"/>
      <c r="FW3265"/>
      <c r="FX3265"/>
      <c r="FY3265"/>
      <c r="FZ3265"/>
      <c r="GA3265"/>
      <c r="GB3265"/>
      <c r="GC3265"/>
      <c r="GD3265"/>
      <c r="GE3265"/>
      <c r="GF3265"/>
      <c r="GG3265"/>
      <c r="GH3265"/>
      <c r="GI3265"/>
      <c r="GJ3265"/>
      <c r="GK3265"/>
      <c r="GL3265"/>
      <c r="GM3265"/>
      <c r="GN3265"/>
      <c r="GO3265"/>
      <c r="GP3265"/>
      <c r="GQ3265"/>
      <c r="GR3265"/>
      <c r="GS3265"/>
      <c r="GT3265"/>
      <c r="GU3265"/>
      <c r="GV3265"/>
      <c r="GW3265"/>
      <c r="GX3265"/>
      <c r="GY3265"/>
      <c r="GZ3265"/>
      <c r="HA3265"/>
      <c r="HB3265"/>
      <c r="HC3265"/>
      <c r="HD3265"/>
      <c r="HE3265"/>
      <c r="HF3265"/>
      <c r="HG3265"/>
      <c r="HH3265"/>
      <c r="HI3265"/>
      <c r="HJ3265"/>
      <c r="HK3265"/>
      <c r="HL3265"/>
      <c r="HM3265"/>
      <c r="HN3265"/>
      <c r="HO3265"/>
      <c r="HP3265"/>
      <c r="HQ3265"/>
      <c r="HR3265"/>
      <c r="HS3265"/>
      <c r="HT3265"/>
      <c r="HU3265"/>
      <c r="HV3265"/>
      <c r="HW3265"/>
      <c r="HX3265"/>
      <c r="HY3265"/>
      <c r="HZ3265"/>
      <c r="IA3265"/>
      <c r="IB3265"/>
      <c r="IC3265"/>
      <c r="ID3265"/>
      <c r="IE3265"/>
      <c r="IF3265"/>
      <c r="IG3265"/>
      <c r="IH3265"/>
      <c r="II3265"/>
      <c r="IJ3265"/>
      <c r="IK3265"/>
      <c r="IL3265"/>
      <c r="IM3265"/>
      <c r="IN3265"/>
      <c r="IO3265"/>
      <c r="IP3265"/>
      <c r="IQ3265"/>
      <c r="IR3265"/>
      <c r="IS3265"/>
      <c r="IT3265"/>
      <c r="IU3265"/>
      <c r="IV3265"/>
    </row>
    <row r="3266" spans="1:256" ht="12.5">
      <c r="A3266" s="666"/>
      <c r="B3266" s="65">
        <v>1</v>
      </c>
      <c r="C3266" s="66">
        <f>IF(E3266="A",1,IF(E3266="B",1,0))</f>
        <v>0</v>
      </c>
      <c r="D3266" s="658" t="s">
        <v>68</v>
      </c>
      <c r="E3266" s="659" t="s">
        <v>90</v>
      </c>
      <c r="F3266" s="656" t="s">
        <v>70</v>
      </c>
      <c r="G3266" s="78"/>
      <c r="H3266" s="96" t="s">
        <v>126</v>
      </c>
      <c r="I3266" s="107" t="s">
        <v>3852</v>
      </c>
      <c r="J3266" s="81"/>
      <c r="K3266" s="72"/>
      <c r="L3266" s="72"/>
      <c r="M3266" s="72"/>
      <c r="N3266" s="72"/>
      <c r="O3266" s="72"/>
      <c r="P3266" s="72"/>
      <c r="Q3266" s="833"/>
      <c r="R3266" s="102"/>
      <c r="S3266" s="73"/>
      <c r="T3266" s="102"/>
      <c r="U3266" s="103"/>
      <c r="V3266" s="104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  <c r="BI3266"/>
      <c r="BJ3266"/>
      <c r="BK3266"/>
      <c r="BL3266"/>
      <c r="BM3266"/>
      <c r="BN3266"/>
      <c r="BO3266"/>
      <c r="BP3266"/>
      <c r="BQ3266"/>
      <c r="BR3266"/>
      <c r="BS3266"/>
      <c r="BT3266"/>
      <c r="BU3266"/>
      <c r="BV3266"/>
      <c r="BW3266"/>
      <c r="BX3266"/>
      <c r="BY3266"/>
      <c r="BZ3266"/>
      <c r="CA3266"/>
      <c r="CB3266"/>
      <c r="CC3266"/>
      <c r="CD3266"/>
      <c r="CE3266"/>
      <c r="CF3266"/>
      <c r="CG3266"/>
      <c r="CH3266"/>
      <c r="CI3266"/>
      <c r="CJ3266"/>
      <c r="CK3266"/>
      <c r="CL3266"/>
      <c r="CM3266"/>
      <c r="CN3266"/>
      <c r="CO3266"/>
      <c r="CP3266"/>
      <c r="CQ3266"/>
      <c r="CR3266"/>
      <c r="CS3266"/>
      <c r="CT3266"/>
      <c r="CU3266"/>
      <c r="CV3266"/>
      <c r="CW3266"/>
      <c r="CX3266"/>
      <c r="CY3266"/>
      <c r="CZ3266"/>
      <c r="DA3266"/>
      <c r="DB3266"/>
      <c r="DC3266"/>
      <c r="DD3266"/>
      <c r="DE3266"/>
      <c r="DF3266"/>
      <c r="DG3266"/>
      <c r="DH3266"/>
      <c r="DI3266"/>
      <c r="DJ3266"/>
      <c r="DK3266"/>
      <c r="DL3266"/>
      <c r="DM3266"/>
      <c r="DN3266"/>
      <c r="DO3266"/>
      <c r="DP3266"/>
      <c r="DQ3266"/>
      <c r="DR3266"/>
      <c r="DS3266"/>
      <c r="DT3266"/>
      <c r="DU3266"/>
      <c r="DV3266"/>
      <c r="DW3266"/>
      <c r="DX3266"/>
      <c r="DY3266"/>
      <c r="DZ3266"/>
      <c r="EA3266"/>
      <c r="EB3266"/>
      <c r="EC3266"/>
      <c r="ED3266"/>
      <c r="EE3266"/>
      <c r="EF3266"/>
      <c r="EG3266"/>
      <c r="EH3266"/>
      <c r="EI3266"/>
      <c r="EJ3266"/>
      <c r="EK3266"/>
      <c r="EL3266"/>
      <c r="EM3266"/>
      <c r="EN3266"/>
      <c r="EO3266"/>
      <c r="EP3266"/>
      <c r="EQ3266"/>
      <c r="ER3266"/>
      <c r="ES3266"/>
      <c r="ET3266"/>
      <c r="EU3266"/>
      <c r="EV3266"/>
      <c r="EW3266"/>
      <c r="EX3266"/>
      <c r="EY3266"/>
      <c r="EZ3266"/>
      <c r="FA3266"/>
      <c r="FB3266"/>
      <c r="FC3266"/>
      <c r="FD3266"/>
      <c r="FE3266"/>
      <c r="FF3266"/>
      <c r="FG3266"/>
      <c r="FH3266"/>
      <c r="FI3266"/>
      <c r="FJ3266"/>
      <c r="FK3266"/>
      <c r="FL3266"/>
      <c r="FM3266"/>
      <c r="FN3266"/>
      <c r="FO3266"/>
      <c r="FP3266"/>
      <c r="FQ3266"/>
      <c r="FR3266"/>
      <c r="FS3266"/>
      <c r="FT3266"/>
      <c r="FU3266"/>
      <c r="FV3266"/>
      <c r="FW3266"/>
      <c r="FX3266"/>
      <c r="FY3266"/>
      <c r="FZ3266"/>
      <c r="GA3266"/>
      <c r="GB3266"/>
      <c r="GC3266"/>
      <c r="GD3266"/>
      <c r="GE3266"/>
      <c r="GF3266"/>
      <c r="GG3266"/>
      <c r="GH3266"/>
      <c r="GI3266"/>
      <c r="GJ3266"/>
      <c r="GK3266"/>
      <c r="GL3266"/>
      <c r="GM3266"/>
      <c r="GN3266"/>
      <c r="GO3266"/>
      <c r="GP3266"/>
      <c r="GQ3266"/>
      <c r="GR3266"/>
      <c r="GS3266"/>
      <c r="GT3266"/>
      <c r="GU3266"/>
      <c r="GV3266"/>
      <c r="GW3266"/>
      <c r="GX3266"/>
      <c r="GY3266"/>
      <c r="GZ3266"/>
      <c r="HA3266"/>
      <c r="HB3266"/>
      <c r="HC3266"/>
      <c r="HD3266"/>
      <c r="HE3266"/>
      <c r="HF3266"/>
      <c r="HG3266"/>
      <c r="HH3266"/>
      <c r="HI3266"/>
      <c r="HJ3266"/>
      <c r="HK3266"/>
      <c r="HL3266"/>
      <c r="HM3266"/>
      <c r="HN3266"/>
      <c r="HO3266"/>
      <c r="HP3266"/>
      <c r="HQ3266"/>
      <c r="HR3266"/>
      <c r="HS3266"/>
      <c r="HT3266"/>
      <c r="HU3266"/>
      <c r="HV3266"/>
      <c r="HW3266"/>
      <c r="HX3266"/>
      <c r="HY3266"/>
      <c r="HZ3266"/>
      <c r="IA3266"/>
      <c r="IB3266"/>
      <c r="IC3266"/>
      <c r="ID3266"/>
      <c r="IE3266"/>
      <c r="IF3266"/>
      <c r="IG3266"/>
      <c r="IH3266"/>
      <c r="II3266"/>
      <c r="IJ3266"/>
      <c r="IK3266"/>
      <c r="IL3266"/>
      <c r="IM3266"/>
      <c r="IN3266"/>
      <c r="IO3266"/>
      <c r="IP3266"/>
      <c r="IQ3266"/>
      <c r="IR3266"/>
      <c r="IS3266"/>
      <c r="IT3266"/>
      <c r="IU3266"/>
      <c r="IV3266"/>
    </row>
    <row r="3267" spans="1:256" ht="12.5">
      <c r="A3267" s="305"/>
      <c r="B3267" s="65">
        <v>1</v>
      </c>
      <c r="C3267" s="66">
        <v>2</v>
      </c>
      <c r="D3267" s="99" t="s">
        <v>70</v>
      </c>
      <c r="E3267" s="77" t="s">
        <v>90</v>
      </c>
      <c r="F3267" s="76" t="s">
        <v>87</v>
      </c>
      <c r="G3267" s="78"/>
      <c r="H3267" s="96" t="s">
        <v>101</v>
      </c>
      <c r="I3267" s="107" t="s">
        <v>3853</v>
      </c>
      <c r="J3267" s="81" t="s">
        <v>7</v>
      </c>
      <c r="K3267" s="72"/>
      <c r="L3267" s="72"/>
      <c r="M3267" s="72"/>
      <c r="N3267" s="72"/>
      <c r="O3267" s="72"/>
      <c r="P3267" s="72"/>
      <c r="Q3267" s="833"/>
      <c r="R3267" s="102"/>
      <c r="S3267" s="73"/>
      <c r="T3267" s="102"/>
      <c r="U3267" s="103"/>
      <c r="V3267" s="104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  <c r="BI3267"/>
      <c r="BJ3267"/>
      <c r="BK3267"/>
      <c r="BL3267"/>
      <c r="BM3267"/>
      <c r="BN3267"/>
      <c r="BO3267"/>
      <c r="BP3267"/>
      <c r="BQ3267"/>
      <c r="BR3267"/>
      <c r="BS3267"/>
      <c r="BT3267"/>
      <c r="BU3267"/>
      <c r="BV3267"/>
      <c r="BW3267"/>
      <c r="BX3267"/>
      <c r="BY3267"/>
      <c r="BZ3267"/>
      <c r="CA3267"/>
      <c r="CB3267"/>
      <c r="CC3267"/>
      <c r="CD3267"/>
      <c r="CE3267"/>
      <c r="CF3267"/>
      <c r="CG3267"/>
      <c r="CH3267"/>
      <c r="CI3267"/>
      <c r="CJ3267"/>
      <c r="CK3267"/>
      <c r="CL3267"/>
      <c r="CM3267"/>
      <c r="CN3267"/>
      <c r="CO3267"/>
      <c r="CP3267"/>
      <c r="CQ3267"/>
      <c r="CR3267"/>
      <c r="CS3267"/>
      <c r="CT3267"/>
      <c r="CU3267"/>
      <c r="CV3267"/>
      <c r="CW3267"/>
      <c r="CX3267"/>
      <c r="CY3267"/>
      <c r="CZ3267"/>
      <c r="DA3267"/>
      <c r="DB3267"/>
      <c r="DC3267"/>
      <c r="DD3267"/>
      <c r="DE3267"/>
      <c r="DF3267"/>
      <c r="DG3267"/>
      <c r="DH3267"/>
      <c r="DI3267"/>
      <c r="DJ3267"/>
      <c r="DK3267"/>
      <c r="DL3267"/>
      <c r="DM3267"/>
      <c r="DN3267"/>
      <c r="DO3267"/>
      <c r="DP3267"/>
      <c r="DQ3267"/>
      <c r="DR3267"/>
      <c r="DS3267"/>
      <c r="DT3267"/>
      <c r="DU3267"/>
      <c r="DV3267"/>
      <c r="DW3267"/>
      <c r="DX3267"/>
      <c r="DY3267"/>
      <c r="DZ3267"/>
      <c r="EA3267"/>
      <c r="EB3267"/>
      <c r="EC3267"/>
      <c r="ED3267"/>
      <c r="EE3267"/>
      <c r="EF3267"/>
      <c r="EG3267"/>
      <c r="EH3267"/>
      <c r="EI3267"/>
      <c r="EJ3267"/>
      <c r="EK3267"/>
      <c r="EL3267"/>
      <c r="EM3267"/>
      <c r="EN3267"/>
      <c r="EO3267"/>
      <c r="EP3267"/>
      <c r="EQ3267"/>
      <c r="ER3267"/>
      <c r="ES3267"/>
      <c r="ET3267"/>
      <c r="EU3267"/>
      <c r="EV3267"/>
      <c r="EW3267"/>
      <c r="EX3267"/>
      <c r="EY3267"/>
      <c r="EZ3267"/>
      <c r="FA3267"/>
      <c r="FB3267"/>
      <c r="FC3267"/>
      <c r="FD3267"/>
      <c r="FE3267"/>
      <c r="FF3267"/>
      <c r="FG3267"/>
      <c r="FH3267"/>
      <c r="FI3267"/>
      <c r="FJ3267"/>
      <c r="FK3267"/>
      <c r="FL3267"/>
      <c r="FM3267"/>
      <c r="FN3267"/>
      <c r="FO3267"/>
      <c r="FP3267"/>
      <c r="FQ3267"/>
      <c r="FR3267"/>
      <c r="FS3267"/>
      <c r="FT3267"/>
      <c r="FU3267"/>
      <c r="FV3267"/>
      <c r="FW3267"/>
      <c r="FX3267"/>
      <c r="FY3267"/>
      <c r="FZ3267"/>
      <c r="GA3267"/>
      <c r="GB3267"/>
      <c r="GC3267"/>
      <c r="GD3267"/>
      <c r="GE3267"/>
      <c r="GF3267"/>
      <c r="GG3267"/>
      <c r="GH3267"/>
      <c r="GI3267"/>
      <c r="GJ3267"/>
      <c r="GK3267"/>
      <c r="GL3267"/>
      <c r="GM3267"/>
      <c r="GN3267"/>
      <c r="GO3267"/>
      <c r="GP3267"/>
      <c r="GQ3267"/>
      <c r="GR3267"/>
      <c r="GS3267"/>
      <c r="GT3267"/>
      <c r="GU3267"/>
      <c r="GV3267"/>
      <c r="GW3267"/>
      <c r="GX3267"/>
      <c r="GY3267"/>
      <c r="GZ3267"/>
      <c r="HA3267"/>
      <c r="HB3267"/>
      <c r="HC3267"/>
      <c r="HD3267"/>
      <c r="HE3267"/>
      <c r="HF3267"/>
      <c r="HG3267"/>
      <c r="HH3267"/>
      <c r="HI3267"/>
      <c r="HJ3267"/>
      <c r="HK3267"/>
      <c r="HL3267"/>
      <c r="HM3267"/>
      <c r="HN3267"/>
      <c r="HO3267"/>
      <c r="HP3267"/>
      <c r="HQ3267"/>
      <c r="HR3267"/>
      <c r="HS3267"/>
      <c r="HT3267"/>
      <c r="HU3267"/>
      <c r="HV3267"/>
      <c r="HW3267"/>
      <c r="HX3267"/>
      <c r="HY3267"/>
      <c r="HZ3267"/>
      <c r="IA3267"/>
      <c r="IB3267"/>
      <c r="IC3267"/>
      <c r="ID3267"/>
      <c r="IE3267"/>
      <c r="IF3267"/>
      <c r="IG3267"/>
      <c r="IH3267"/>
      <c r="II3267"/>
      <c r="IJ3267"/>
      <c r="IK3267"/>
      <c r="IL3267"/>
      <c r="IM3267"/>
      <c r="IN3267"/>
      <c r="IO3267"/>
      <c r="IP3267"/>
      <c r="IQ3267"/>
      <c r="IR3267"/>
      <c r="IS3267"/>
      <c r="IT3267"/>
      <c r="IU3267"/>
      <c r="IV3267"/>
    </row>
    <row r="3268" spans="1:256" s="320" customFormat="1" ht="11.5">
      <c r="A3268" s="666"/>
      <c r="B3268" s="65">
        <v>1</v>
      </c>
      <c r="C3268" s="66">
        <f>IF(E3268="A",1,IF(E3268="B",1,0))</f>
        <v>1</v>
      </c>
      <c r="D3268" s="658" t="s">
        <v>87</v>
      </c>
      <c r="E3268" s="658" t="s">
        <v>68</v>
      </c>
      <c r="F3268" s="656" t="s">
        <v>99</v>
      </c>
      <c r="G3268" s="78"/>
      <c r="H3268" s="96" t="s">
        <v>101</v>
      </c>
      <c r="I3268" s="107" t="s">
        <v>3854</v>
      </c>
      <c r="J3268" s="81"/>
      <c r="K3268" s="72"/>
      <c r="L3268" s="72"/>
      <c r="M3268" s="72"/>
      <c r="N3268" s="72"/>
      <c r="O3268" s="72"/>
      <c r="P3268" s="72"/>
      <c r="Q3268" s="833"/>
      <c r="R3268" s="102"/>
      <c r="S3268" s="73"/>
      <c r="T3268" s="102"/>
      <c r="U3268" s="103"/>
      <c r="V3268" s="104"/>
      <c r="W3268" s="55"/>
      <c r="X3268" s="55"/>
      <c r="Y3268" s="55"/>
      <c r="Z3268" s="55"/>
      <c r="AA3268" s="55"/>
      <c r="AB3268" s="55"/>
      <c r="AC3268" s="55"/>
      <c r="AD3268" s="55"/>
      <c r="AE3268" s="55"/>
      <c r="AF3268" s="55"/>
      <c r="AG3268" s="55"/>
      <c r="AH3268" s="55"/>
      <c r="AI3268" s="55"/>
      <c r="AJ3268" s="55"/>
      <c r="AK3268" s="55"/>
      <c r="AL3268" s="55"/>
      <c r="AM3268" s="55"/>
      <c r="AN3268" s="55"/>
      <c r="AO3268" s="55"/>
      <c r="AP3268" s="55"/>
      <c r="AQ3268" s="55"/>
      <c r="AR3268" s="55"/>
      <c r="AS3268" s="55"/>
      <c r="AT3268" s="55"/>
      <c r="AU3268" s="55"/>
      <c r="AV3268" s="55"/>
      <c r="AW3268" s="55"/>
      <c r="AX3268" s="55"/>
      <c r="AY3268" s="55"/>
      <c r="AZ3268" s="55"/>
      <c r="BA3268" s="55"/>
      <c r="BB3268" s="55"/>
      <c r="BC3268" s="55"/>
      <c r="BD3268" s="55"/>
      <c r="BE3268" s="55"/>
      <c r="BF3268" s="55"/>
      <c r="BG3268" s="55"/>
      <c r="BH3268" s="55"/>
      <c r="BI3268" s="55"/>
      <c r="BJ3268" s="55"/>
      <c r="BK3268" s="55"/>
      <c r="BL3268" s="55"/>
      <c r="BM3268" s="55"/>
      <c r="BN3268" s="55"/>
      <c r="BO3268" s="55"/>
      <c r="BP3268" s="55"/>
      <c r="BQ3268" s="55"/>
      <c r="BR3268" s="55"/>
      <c r="BS3268" s="55"/>
      <c r="BT3268" s="55"/>
      <c r="BU3268" s="55"/>
      <c r="BV3268" s="55"/>
      <c r="BW3268" s="55"/>
      <c r="BX3268" s="55"/>
      <c r="BY3268" s="55"/>
      <c r="BZ3268" s="55"/>
      <c r="CA3268" s="55"/>
      <c r="CB3268" s="55"/>
      <c r="CC3268" s="55"/>
      <c r="CD3268" s="55"/>
      <c r="CE3268" s="55"/>
      <c r="CF3268" s="55"/>
      <c r="CG3268" s="55"/>
      <c r="CH3268" s="55"/>
      <c r="CI3268" s="55"/>
      <c r="CJ3268" s="55"/>
      <c r="CK3268" s="55"/>
      <c r="CL3268" s="55"/>
      <c r="CM3268" s="55"/>
      <c r="CN3268" s="55"/>
      <c r="CO3268" s="55"/>
      <c r="CP3268" s="55"/>
      <c r="CQ3268" s="55"/>
      <c r="CR3268" s="55"/>
      <c r="CS3268" s="55"/>
      <c r="CT3268" s="55"/>
      <c r="CU3268" s="55"/>
      <c r="CV3268" s="55"/>
      <c r="CW3268" s="55"/>
      <c r="CX3268" s="55"/>
      <c r="CY3268" s="55"/>
      <c r="CZ3268" s="55"/>
      <c r="DA3268" s="55"/>
      <c r="DB3268" s="55"/>
      <c r="DC3268" s="55"/>
      <c r="DD3268" s="55"/>
      <c r="DE3268" s="55"/>
      <c r="DF3268" s="55"/>
      <c r="DG3268" s="55"/>
      <c r="DH3268" s="55"/>
      <c r="DI3268" s="55"/>
      <c r="DJ3268" s="55"/>
      <c r="DK3268" s="55"/>
      <c r="DL3268" s="55"/>
      <c r="DM3268" s="55"/>
      <c r="DN3268" s="55"/>
      <c r="DO3268" s="55"/>
      <c r="DP3268" s="55"/>
      <c r="DQ3268" s="55"/>
      <c r="DR3268" s="55"/>
      <c r="DS3268" s="55"/>
      <c r="DT3268" s="55"/>
      <c r="DU3268" s="55"/>
      <c r="DV3268" s="55"/>
      <c r="DW3268" s="55"/>
      <c r="DX3268" s="55"/>
      <c r="DY3268" s="55"/>
      <c r="DZ3268" s="55"/>
      <c r="EA3268" s="55"/>
      <c r="EB3268" s="55"/>
      <c r="EC3268" s="55"/>
      <c r="ED3268" s="55"/>
      <c r="EE3268" s="55"/>
      <c r="EF3268" s="55"/>
      <c r="EG3268" s="55"/>
      <c r="EH3268" s="55"/>
      <c r="EI3268" s="55"/>
      <c r="EJ3268" s="55"/>
      <c r="EK3268" s="55"/>
      <c r="EL3268" s="55"/>
      <c r="EM3268" s="55"/>
      <c r="EN3268" s="55"/>
      <c r="EO3268" s="55"/>
      <c r="EP3268" s="55"/>
      <c r="EQ3268" s="55"/>
      <c r="ER3268" s="55"/>
      <c r="ES3268" s="55"/>
      <c r="ET3268" s="55"/>
      <c r="EU3268" s="55"/>
      <c r="EV3268" s="55"/>
      <c r="EW3268" s="55"/>
      <c r="EX3268" s="55"/>
      <c r="EY3268" s="55"/>
      <c r="EZ3268" s="55"/>
      <c r="FA3268" s="55"/>
      <c r="FB3268" s="55"/>
      <c r="FC3268" s="55"/>
      <c r="FD3268" s="55"/>
      <c r="FE3268" s="55"/>
      <c r="FF3268" s="55"/>
      <c r="FG3268" s="55"/>
      <c r="FH3268" s="55"/>
      <c r="FI3268" s="55"/>
      <c r="FJ3268" s="55"/>
      <c r="FK3268" s="55"/>
      <c r="FL3268" s="55"/>
      <c r="FM3268" s="55"/>
      <c r="FN3268" s="55"/>
      <c r="FO3268" s="55"/>
      <c r="FP3268" s="55"/>
      <c r="FQ3268" s="55"/>
      <c r="FR3268" s="55"/>
      <c r="FS3268" s="55"/>
      <c r="FT3268" s="55"/>
      <c r="FU3268" s="55"/>
      <c r="FV3268" s="55"/>
      <c r="FW3268" s="55"/>
      <c r="FX3268" s="55"/>
      <c r="FY3268" s="55"/>
      <c r="FZ3268" s="55"/>
      <c r="GA3268" s="55"/>
      <c r="GB3268" s="55"/>
      <c r="GC3268" s="55"/>
      <c r="GD3268" s="55"/>
      <c r="GE3268" s="55"/>
      <c r="GF3268" s="55"/>
      <c r="GG3268" s="55"/>
      <c r="GH3268" s="55"/>
      <c r="GI3268" s="55"/>
      <c r="GJ3268" s="55"/>
      <c r="GK3268" s="55"/>
      <c r="GL3268" s="55"/>
      <c r="GM3268" s="55"/>
      <c r="GN3268" s="55"/>
      <c r="GO3268" s="55"/>
      <c r="GP3268" s="55"/>
      <c r="GQ3268" s="55"/>
      <c r="GR3268" s="55"/>
      <c r="GS3268" s="55"/>
      <c r="GT3268" s="55"/>
      <c r="GU3268" s="55"/>
      <c r="GV3268" s="55"/>
      <c r="GW3268" s="55"/>
      <c r="GX3268" s="55"/>
      <c r="GY3268" s="55"/>
      <c r="GZ3268" s="55"/>
      <c r="HA3268" s="55"/>
      <c r="HB3268" s="55"/>
      <c r="HC3268" s="55"/>
      <c r="HD3268" s="55"/>
      <c r="HE3268" s="55"/>
      <c r="HF3268" s="55"/>
      <c r="HG3268" s="55"/>
      <c r="HH3268" s="55"/>
      <c r="HI3268" s="55"/>
      <c r="HJ3268" s="55"/>
      <c r="HK3268" s="55"/>
      <c r="HL3268" s="55"/>
      <c r="HM3268" s="55"/>
      <c r="HN3268" s="55"/>
      <c r="HO3268" s="55"/>
      <c r="HP3268" s="55"/>
      <c r="HQ3268" s="55"/>
      <c r="HR3268" s="55"/>
      <c r="HS3268" s="55"/>
      <c r="HT3268" s="55"/>
      <c r="HU3268" s="55"/>
      <c r="HV3268" s="55"/>
      <c r="HW3268" s="55"/>
      <c r="HX3268" s="55"/>
      <c r="HY3268" s="55"/>
      <c r="HZ3268" s="55"/>
      <c r="IA3268" s="55"/>
      <c r="IB3268" s="55"/>
      <c r="IC3268" s="55"/>
      <c r="ID3268" s="55"/>
      <c r="IE3268" s="55"/>
      <c r="IF3268" s="55"/>
      <c r="IG3268" s="55"/>
      <c r="IH3268" s="55"/>
      <c r="II3268" s="55"/>
      <c r="IJ3268" s="55"/>
      <c r="IK3268" s="55"/>
      <c r="IL3268" s="55"/>
      <c r="IM3268" s="55"/>
      <c r="IN3268" s="55"/>
      <c r="IO3268" s="55"/>
      <c r="IP3268" s="55"/>
      <c r="IQ3268" s="55"/>
      <c r="IR3268" s="55"/>
      <c r="IS3268" s="55"/>
      <c r="IT3268" s="55"/>
      <c r="IU3268" s="55"/>
      <c r="IV3268" s="55"/>
    </row>
    <row r="3269" spans="1:256" s="55" customFormat="1" ht="12" customHeight="1">
      <c r="A3269" s="660"/>
      <c r="B3269" s="65">
        <v>1</v>
      </c>
      <c r="C3269" s="66">
        <f>IF(E3269="A",4,IF(E3269="B",3,IF(E3269="C",2,IF(E3269="D",1,0))))</f>
        <v>2</v>
      </c>
      <c r="D3269" s="77" t="s">
        <v>90</v>
      </c>
      <c r="E3269" s="77" t="s">
        <v>90</v>
      </c>
      <c r="F3269" s="77" t="s">
        <v>90</v>
      </c>
      <c r="G3269" s="78"/>
      <c r="H3269" s="96" t="s">
        <v>140</v>
      </c>
      <c r="I3269" s="107" t="s">
        <v>3855</v>
      </c>
      <c r="J3269" s="81"/>
      <c r="K3269" s="72"/>
      <c r="L3269" s="72"/>
      <c r="M3269" s="72"/>
      <c r="N3269" s="72"/>
      <c r="O3269" s="72"/>
      <c r="P3269" s="72"/>
      <c r="Q3269" s="833"/>
      <c r="R3269" s="102"/>
      <c r="S3269" s="73"/>
      <c r="T3269" s="102"/>
      <c r="U3269" s="103"/>
      <c r="V3269" s="104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  <c r="BI3269"/>
      <c r="BJ3269"/>
      <c r="BK3269"/>
      <c r="BL3269"/>
      <c r="BM3269"/>
      <c r="BN3269"/>
      <c r="BO3269"/>
      <c r="BP3269"/>
      <c r="BQ3269"/>
      <c r="BR3269"/>
      <c r="BS3269"/>
      <c r="BT3269"/>
      <c r="BU3269"/>
      <c r="BV3269"/>
      <c r="BW3269"/>
      <c r="BX3269"/>
      <c r="BY3269"/>
      <c r="BZ3269"/>
      <c r="CA3269"/>
      <c r="CB3269"/>
      <c r="CC3269"/>
      <c r="CD3269"/>
      <c r="CE3269"/>
      <c r="CF3269"/>
      <c r="CG3269"/>
      <c r="CH3269"/>
      <c r="CI3269"/>
      <c r="CJ3269"/>
      <c r="CK3269"/>
      <c r="CL3269"/>
      <c r="CM3269"/>
      <c r="CN3269"/>
      <c r="CO3269"/>
      <c r="CP3269"/>
      <c r="CQ3269"/>
      <c r="CR3269"/>
      <c r="CS3269"/>
      <c r="CT3269"/>
      <c r="CU3269"/>
      <c r="CV3269"/>
      <c r="CW3269"/>
      <c r="CX3269"/>
      <c r="CY3269"/>
      <c r="CZ3269"/>
      <c r="DA3269"/>
      <c r="DB3269"/>
      <c r="DC3269"/>
      <c r="DD3269"/>
      <c r="DE3269"/>
      <c r="DF3269"/>
      <c r="DG3269"/>
      <c r="DH3269"/>
      <c r="DI3269"/>
      <c r="DJ3269"/>
      <c r="DK3269"/>
      <c r="DL3269"/>
      <c r="DM3269"/>
      <c r="DN3269"/>
      <c r="DO3269"/>
      <c r="DP3269"/>
      <c r="DQ3269"/>
      <c r="DR3269"/>
      <c r="DS3269"/>
      <c r="DT3269"/>
      <c r="DU3269"/>
      <c r="DV3269"/>
      <c r="DW3269"/>
      <c r="DX3269"/>
      <c r="DY3269"/>
      <c r="DZ3269"/>
      <c r="EA3269"/>
      <c r="EB3269"/>
      <c r="EC3269"/>
      <c r="ED3269"/>
      <c r="EE3269"/>
      <c r="EF3269"/>
      <c r="EG3269"/>
      <c r="EH3269"/>
      <c r="EI3269"/>
      <c r="EJ3269"/>
      <c r="EK3269"/>
      <c r="EL3269"/>
      <c r="EM3269"/>
      <c r="EN3269"/>
      <c r="EO3269"/>
      <c r="EP3269"/>
      <c r="EQ3269"/>
      <c r="ER3269"/>
      <c r="ES3269"/>
      <c r="ET3269"/>
      <c r="EU3269"/>
      <c r="EV3269"/>
      <c r="EW3269"/>
      <c r="EX3269"/>
      <c r="EY3269"/>
      <c r="EZ3269"/>
      <c r="FA3269"/>
      <c r="FB3269"/>
      <c r="FC3269"/>
      <c r="FD3269"/>
      <c r="FE3269"/>
      <c r="FF3269"/>
      <c r="FG3269"/>
      <c r="FH3269"/>
      <c r="FI3269"/>
      <c r="FJ3269"/>
      <c r="FK3269"/>
      <c r="FL3269"/>
      <c r="FM3269"/>
      <c r="FN3269"/>
      <c r="FO3269"/>
      <c r="FP3269"/>
      <c r="FQ3269"/>
      <c r="FR3269"/>
      <c r="FS3269"/>
      <c r="FT3269"/>
      <c r="FU3269"/>
      <c r="FV3269"/>
      <c r="FW3269"/>
      <c r="FX3269"/>
      <c r="FY3269"/>
      <c r="FZ3269"/>
      <c r="GA3269"/>
      <c r="GB3269"/>
      <c r="GC3269"/>
      <c r="GD3269"/>
      <c r="GE3269"/>
      <c r="GF3269"/>
      <c r="GG3269"/>
      <c r="GH3269"/>
      <c r="GI3269"/>
      <c r="GJ3269"/>
      <c r="GK3269"/>
      <c r="GL3269"/>
      <c r="GM3269"/>
      <c r="GN3269"/>
      <c r="GO3269"/>
      <c r="GP3269"/>
      <c r="GQ3269"/>
      <c r="GR3269"/>
      <c r="GS3269"/>
      <c r="GT3269"/>
      <c r="GU3269"/>
      <c r="GV3269"/>
      <c r="GW3269"/>
      <c r="GX3269"/>
      <c r="GY3269"/>
      <c r="GZ3269"/>
      <c r="HA3269"/>
      <c r="HB3269"/>
      <c r="HC3269"/>
      <c r="HD3269"/>
      <c r="HE3269"/>
      <c r="HF3269"/>
      <c r="HG3269"/>
      <c r="HH3269"/>
      <c r="HI3269"/>
      <c r="HJ3269"/>
      <c r="HK3269"/>
      <c r="HL3269"/>
      <c r="HM3269"/>
      <c r="HN3269"/>
      <c r="HO3269"/>
      <c r="HP3269"/>
      <c r="HQ3269"/>
      <c r="HR3269"/>
      <c r="HS3269"/>
      <c r="HT3269"/>
      <c r="HU3269"/>
      <c r="HV3269"/>
      <c r="HW3269"/>
      <c r="HX3269"/>
      <c r="HY3269"/>
      <c r="HZ3269"/>
      <c r="IA3269"/>
      <c r="IB3269"/>
      <c r="IC3269"/>
      <c r="ID3269"/>
      <c r="IE3269"/>
      <c r="IF3269"/>
      <c r="IG3269"/>
      <c r="IH3269"/>
      <c r="II3269"/>
      <c r="IJ3269"/>
      <c r="IK3269"/>
      <c r="IL3269"/>
      <c r="IM3269"/>
      <c r="IN3269"/>
      <c r="IO3269"/>
      <c r="IP3269"/>
      <c r="IQ3269"/>
      <c r="IR3269"/>
      <c r="IS3269"/>
      <c r="IT3269"/>
      <c r="IU3269"/>
      <c r="IV3269"/>
    </row>
    <row r="3270" spans="1:256" ht="12.5">
      <c r="A3270" s="55"/>
      <c r="B3270" s="65">
        <v>1</v>
      </c>
      <c r="C3270" s="66">
        <f>IF(E3270="A",1,IF(E3270="B",1,0))</f>
        <v>1</v>
      </c>
      <c r="D3270" s="658" t="s">
        <v>68</v>
      </c>
      <c r="E3270" s="658" t="s">
        <v>87</v>
      </c>
      <c r="F3270" s="656" t="s">
        <v>99</v>
      </c>
      <c r="G3270" s="78"/>
      <c r="H3270" s="96" t="s">
        <v>119</v>
      </c>
      <c r="I3270" s="107" t="s">
        <v>3856</v>
      </c>
      <c r="J3270" s="81"/>
      <c r="K3270" s="72"/>
      <c r="L3270" s="72"/>
      <c r="M3270" s="72"/>
      <c r="N3270" s="72"/>
      <c r="O3270" s="72"/>
      <c r="P3270" s="72"/>
      <c r="Q3270" s="833"/>
      <c r="R3270" s="102"/>
      <c r="S3270" s="73"/>
      <c r="T3270" s="102"/>
      <c r="U3270" s="103"/>
      <c r="V3270" s="104"/>
      <c r="W3270" s="255"/>
      <c r="X3270" s="55"/>
      <c r="Y3270" s="55"/>
      <c r="Z3270" s="55"/>
      <c r="AA3270" s="55"/>
      <c r="AB3270" s="55"/>
      <c r="AC3270" s="55"/>
      <c r="AD3270" s="55"/>
      <c r="AE3270" s="55"/>
      <c r="AF3270" s="55"/>
      <c r="AG3270" s="55"/>
      <c r="AH3270" s="55"/>
      <c r="AI3270" s="55"/>
      <c r="AJ3270" s="55"/>
      <c r="AK3270" s="55"/>
      <c r="AL3270" s="55"/>
      <c r="AM3270" s="55"/>
      <c r="AN3270" s="55"/>
      <c r="AO3270" s="55"/>
      <c r="AP3270" s="55"/>
      <c r="AQ3270" s="55"/>
      <c r="AR3270" s="55"/>
      <c r="AS3270" s="55"/>
      <c r="AT3270" s="55"/>
      <c r="AU3270" s="55"/>
      <c r="AV3270" s="55"/>
      <c r="AW3270" s="55"/>
      <c r="AX3270" s="55"/>
      <c r="AY3270" s="55"/>
      <c r="AZ3270" s="55"/>
      <c r="BA3270" s="55"/>
      <c r="BB3270" s="55"/>
      <c r="BC3270" s="55"/>
      <c r="BD3270" s="55"/>
      <c r="BE3270" s="55"/>
      <c r="BF3270" s="55"/>
      <c r="BG3270" s="55"/>
      <c r="BH3270" s="55"/>
      <c r="BI3270" s="55"/>
      <c r="BJ3270" s="55"/>
      <c r="BK3270" s="55"/>
      <c r="BL3270" s="55"/>
      <c r="BM3270" s="55"/>
      <c r="BN3270" s="55"/>
      <c r="BO3270" s="55"/>
      <c r="BP3270" s="55"/>
      <c r="BQ3270" s="55"/>
      <c r="BR3270" s="55"/>
      <c r="BS3270" s="55"/>
      <c r="BT3270" s="55"/>
      <c r="BU3270" s="55"/>
      <c r="BV3270" s="55"/>
      <c r="BW3270" s="55"/>
      <c r="BX3270" s="55"/>
      <c r="BY3270" s="55"/>
      <c r="BZ3270" s="55"/>
      <c r="CA3270" s="55"/>
      <c r="CB3270" s="55"/>
      <c r="CC3270" s="55"/>
      <c r="CD3270" s="55"/>
      <c r="CE3270" s="55"/>
      <c r="CF3270" s="55"/>
      <c r="CG3270" s="55"/>
      <c r="CH3270" s="55"/>
      <c r="CI3270" s="55"/>
      <c r="CJ3270" s="55"/>
      <c r="CK3270" s="55"/>
      <c r="CL3270" s="55"/>
      <c r="CM3270" s="55"/>
      <c r="CN3270" s="55"/>
      <c r="CO3270" s="55"/>
      <c r="CP3270" s="55"/>
      <c r="CQ3270" s="55"/>
      <c r="CR3270" s="55"/>
      <c r="CS3270" s="55"/>
      <c r="CT3270" s="55"/>
      <c r="CU3270" s="55"/>
      <c r="CV3270" s="55"/>
      <c r="CW3270" s="55"/>
      <c r="CX3270" s="55"/>
      <c r="CY3270" s="55"/>
      <c r="CZ3270" s="55"/>
      <c r="DA3270" s="55"/>
      <c r="DB3270" s="55"/>
      <c r="DC3270" s="55"/>
      <c r="DD3270" s="55"/>
      <c r="DE3270" s="55"/>
      <c r="DF3270" s="55"/>
      <c r="DG3270" s="55"/>
      <c r="DH3270" s="55"/>
      <c r="DI3270" s="55"/>
      <c r="DJ3270" s="55"/>
      <c r="DK3270" s="55"/>
      <c r="DL3270" s="55"/>
      <c r="DM3270" s="55"/>
      <c r="DN3270" s="55"/>
      <c r="DO3270" s="55"/>
      <c r="DP3270" s="55"/>
      <c r="DQ3270" s="55"/>
      <c r="DR3270" s="55"/>
      <c r="DS3270" s="55"/>
      <c r="DT3270" s="55"/>
      <c r="DU3270" s="55"/>
      <c r="DV3270" s="55"/>
      <c r="DW3270" s="55"/>
      <c r="DX3270" s="55"/>
      <c r="DY3270" s="55"/>
      <c r="DZ3270" s="55"/>
      <c r="EA3270" s="55"/>
      <c r="EB3270" s="55"/>
      <c r="EC3270" s="55"/>
      <c r="ED3270" s="55"/>
      <c r="EE3270" s="55"/>
      <c r="EF3270" s="55"/>
      <c r="EG3270" s="55"/>
      <c r="EH3270" s="55"/>
      <c r="EI3270" s="55"/>
      <c r="EJ3270" s="55"/>
      <c r="EK3270" s="55"/>
      <c r="EL3270" s="55"/>
      <c r="EM3270" s="55"/>
      <c r="EN3270" s="55"/>
      <c r="EO3270" s="55"/>
      <c r="EP3270" s="55"/>
      <c r="EQ3270" s="55"/>
      <c r="ER3270" s="55"/>
      <c r="ES3270" s="55"/>
      <c r="ET3270" s="55"/>
      <c r="EU3270" s="55"/>
      <c r="EV3270" s="55"/>
      <c r="EW3270" s="55"/>
      <c r="EX3270" s="55"/>
      <c r="EY3270" s="55"/>
      <c r="EZ3270" s="55"/>
      <c r="FA3270" s="55"/>
      <c r="FB3270" s="55"/>
      <c r="FC3270" s="55"/>
      <c r="FD3270" s="55"/>
      <c r="FE3270" s="55"/>
      <c r="FF3270" s="55"/>
      <c r="FG3270" s="55"/>
      <c r="FH3270" s="55"/>
      <c r="FI3270" s="55"/>
      <c r="FJ3270" s="55"/>
      <c r="FK3270" s="55"/>
      <c r="FL3270" s="55"/>
      <c r="FM3270" s="55"/>
      <c r="FN3270" s="55"/>
      <c r="FO3270" s="55"/>
      <c r="FP3270" s="55"/>
      <c r="FQ3270" s="55"/>
      <c r="FR3270" s="55"/>
      <c r="FS3270" s="55"/>
      <c r="FT3270" s="55"/>
      <c r="FU3270" s="55"/>
      <c r="FV3270" s="55"/>
      <c r="FW3270" s="55"/>
      <c r="FX3270" s="55"/>
      <c r="FY3270" s="55"/>
      <c r="FZ3270" s="55"/>
      <c r="GA3270" s="55"/>
      <c r="GB3270" s="55"/>
      <c r="GC3270" s="55"/>
      <c r="GD3270" s="55"/>
      <c r="GE3270" s="55"/>
      <c r="GF3270" s="55"/>
      <c r="GG3270" s="55"/>
      <c r="GH3270" s="55"/>
      <c r="GI3270" s="55"/>
      <c r="GJ3270" s="55"/>
      <c r="GK3270" s="55"/>
      <c r="GL3270" s="55"/>
      <c r="GM3270" s="55"/>
      <c r="GN3270" s="55"/>
      <c r="GO3270" s="55"/>
      <c r="GP3270" s="55"/>
      <c r="GQ3270" s="55"/>
      <c r="GR3270" s="55"/>
      <c r="GS3270" s="55"/>
      <c r="GT3270" s="55"/>
      <c r="GU3270" s="55"/>
      <c r="GV3270" s="55"/>
      <c r="GW3270" s="55"/>
      <c r="GX3270" s="55"/>
      <c r="GY3270" s="55"/>
      <c r="GZ3270" s="55"/>
      <c r="HA3270" s="55"/>
      <c r="HB3270" s="55"/>
      <c r="HC3270" s="55"/>
      <c r="HD3270" s="55"/>
      <c r="HE3270" s="55"/>
      <c r="HF3270" s="55"/>
      <c r="HG3270" s="55"/>
      <c r="HH3270" s="55"/>
      <c r="HI3270" s="55"/>
      <c r="HJ3270" s="55"/>
      <c r="HK3270" s="55"/>
      <c r="HL3270" s="55"/>
      <c r="HM3270" s="55"/>
      <c r="HN3270" s="55"/>
      <c r="HO3270" s="55"/>
      <c r="HP3270" s="55"/>
      <c r="HQ3270" s="55"/>
      <c r="HR3270" s="55"/>
      <c r="HS3270" s="55"/>
      <c r="HT3270" s="55"/>
      <c r="HU3270" s="55"/>
      <c r="HV3270" s="55"/>
      <c r="HW3270" s="55"/>
      <c r="HX3270" s="55"/>
      <c r="HY3270" s="55"/>
      <c r="HZ3270" s="55"/>
      <c r="IA3270" s="55"/>
      <c r="IB3270" s="55"/>
      <c r="IC3270" s="55"/>
      <c r="ID3270" s="55"/>
      <c r="IE3270" s="55"/>
      <c r="IF3270" s="55"/>
      <c r="IG3270" s="55"/>
      <c r="IH3270" s="55"/>
      <c r="II3270" s="55"/>
      <c r="IJ3270" s="55"/>
      <c r="IK3270" s="55"/>
      <c r="IL3270" s="55"/>
      <c r="IM3270" s="55"/>
      <c r="IN3270" s="55"/>
      <c r="IO3270" s="55"/>
      <c r="IP3270" s="55"/>
      <c r="IQ3270" s="55"/>
      <c r="IR3270" s="55"/>
      <c r="IS3270" s="55"/>
      <c r="IT3270" s="55"/>
      <c r="IU3270" s="55"/>
      <c r="IV3270" s="55"/>
    </row>
    <row r="3271" spans="1:256" ht="12.5">
      <c r="A3271" s="111"/>
      <c r="B3271" s="65">
        <v>1</v>
      </c>
      <c r="C3271" s="66">
        <f>IF(E3271="A",4,IF(E3271="B",3,IF(E3271="C",2,IF(E3271="D",1,0))))</f>
        <v>2</v>
      </c>
      <c r="D3271" s="76" t="s">
        <v>87</v>
      </c>
      <c r="E3271" s="77" t="s">
        <v>90</v>
      </c>
      <c r="F3271" s="99" t="s">
        <v>70</v>
      </c>
      <c r="G3271" s="78"/>
      <c r="H3271" s="96" t="s">
        <v>129</v>
      </c>
      <c r="I3271" s="107" t="s">
        <v>3857</v>
      </c>
      <c r="J3271" s="81"/>
      <c r="K3271" s="72"/>
      <c r="L3271" s="72"/>
      <c r="M3271" s="72"/>
      <c r="N3271" s="72"/>
      <c r="O3271" s="72"/>
      <c r="P3271" s="72"/>
      <c r="Q3271" s="833"/>
      <c r="R3271" s="102"/>
      <c r="S3271" s="73"/>
      <c r="T3271" s="102"/>
      <c r="U3271" s="103"/>
      <c r="V3271" s="104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  <c r="BI3271"/>
      <c r="BJ3271"/>
      <c r="BK3271"/>
      <c r="BL3271"/>
      <c r="BM3271"/>
      <c r="BN3271"/>
      <c r="BO3271"/>
      <c r="BP3271"/>
      <c r="BQ3271"/>
      <c r="BR3271"/>
      <c r="BS3271"/>
      <c r="BT3271"/>
      <c r="BU3271"/>
      <c r="BV3271"/>
      <c r="BW3271"/>
      <c r="BX3271"/>
      <c r="BY3271"/>
      <c r="BZ3271"/>
      <c r="CA3271"/>
      <c r="CB3271"/>
      <c r="CC3271"/>
      <c r="CD3271"/>
      <c r="CE3271"/>
      <c r="CF3271"/>
      <c r="CG3271"/>
      <c r="CH3271"/>
      <c r="CI3271"/>
      <c r="CJ3271"/>
      <c r="CK3271"/>
      <c r="CL3271"/>
      <c r="CM3271"/>
      <c r="CN3271"/>
      <c r="CO3271"/>
      <c r="CP3271"/>
      <c r="CQ3271"/>
      <c r="CR3271"/>
      <c r="CS3271"/>
      <c r="CT3271"/>
      <c r="CU3271"/>
      <c r="CV3271"/>
      <c r="CW3271"/>
      <c r="CX3271"/>
      <c r="CY3271"/>
      <c r="CZ3271"/>
      <c r="DA3271"/>
      <c r="DB3271"/>
      <c r="DC3271"/>
      <c r="DD3271"/>
      <c r="DE3271"/>
      <c r="DF3271"/>
      <c r="DG3271"/>
      <c r="DH3271"/>
      <c r="DI3271"/>
      <c r="DJ3271"/>
      <c r="DK3271"/>
      <c r="DL3271"/>
      <c r="DM3271"/>
      <c r="DN3271"/>
      <c r="DO3271"/>
      <c r="DP3271"/>
      <c r="DQ3271"/>
      <c r="DR3271"/>
      <c r="DS3271"/>
      <c r="DT3271"/>
      <c r="DU3271"/>
      <c r="DV3271"/>
      <c r="DW3271"/>
      <c r="DX3271"/>
      <c r="DY3271"/>
      <c r="DZ3271"/>
      <c r="EA3271"/>
      <c r="EB3271"/>
      <c r="EC3271"/>
      <c r="ED3271"/>
      <c r="EE3271"/>
      <c r="EF3271"/>
      <c r="EG3271"/>
      <c r="EH3271"/>
      <c r="EI3271"/>
      <c r="EJ3271"/>
      <c r="EK3271"/>
      <c r="EL3271"/>
      <c r="EM3271"/>
      <c r="EN3271"/>
      <c r="EO3271"/>
      <c r="EP3271"/>
      <c r="EQ3271"/>
      <c r="ER3271"/>
      <c r="ES3271"/>
      <c r="ET3271"/>
      <c r="EU3271"/>
      <c r="EV3271"/>
      <c r="EW3271"/>
      <c r="EX3271"/>
      <c r="EY3271"/>
      <c r="EZ3271"/>
      <c r="FA3271"/>
      <c r="FB3271"/>
      <c r="FC3271"/>
      <c r="FD3271"/>
      <c r="FE3271"/>
      <c r="FF3271"/>
      <c r="FG3271"/>
      <c r="FH3271"/>
      <c r="FI3271"/>
      <c r="FJ3271"/>
      <c r="FK3271"/>
      <c r="FL3271"/>
      <c r="FM3271"/>
      <c r="FN3271"/>
      <c r="FO3271"/>
      <c r="FP3271"/>
      <c r="FQ3271"/>
      <c r="FR3271"/>
      <c r="FS3271"/>
      <c r="FT3271"/>
      <c r="FU3271"/>
      <c r="FV3271"/>
      <c r="FW3271"/>
      <c r="FX3271"/>
      <c r="FY3271"/>
      <c r="FZ3271"/>
      <c r="GA3271"/>
      <c r="GB3271"/>
      <c r="GC3271"/>
      <c r="GD3271"/>
      <c r="GE3271"/>
      <c r="GF3271"/>
      <c r="GG3271"/>
      <c r="GH3271"/>
      <c r="GI3271"/>
      <c r="GJ3271"/>
      <c r="GK3271"/>
      <c r="GL3271"/>
      <c r="GM3271"/>
      <c r="GN3271"/>
      <c r="GO3271"/>
      <c r="GP3271"/>
      <c r="GQ3271"/>
      <c r="GR3271"/>
      <c r="GS3271"/>
      <c r="GT3271"/>
      <c r="GU3271"/>
      <c r="GV3271"/>
      <c r="GW3271"/>
      <c r="GX3271"/>
      <c r="GY3271"/>
      <c r="GZ3271"/>
      <c r="HA3271"/>
      <c r="HB3271"/>
      <c r="HC3271"/>
      <c r="HD3271"/>
      <c r="HE3271"/>
      <c r="HF3271"/>
      <c r="HG3271"/>
      <c r="HH3271"/>
      <c r="HI3271"/>
      <c r="HJ3271"/>
      <c r="HK3271"/>
      <c r="HL3271"/>
      <c r="HM3271"/>
      <c r="HN3271"/>
      <c r="HO3271"/>
      <c r="HP3271"/>
      <c r="HQ3271"/>
      <c r="HR3271"/>
      <c r="HS3271"/>
      <c r="HT3271"/>
      <c r="HU3271"/>
      <c r="HV3271"/>
      <c r="HW3271"/>
      <c r="HX3271"/>
      <c r="HY3271"/>
      <c r="HZ3271"/>
      <c r="IA3271"/>
      <c r="IB3271"/>
      <c r="IC3271"/>
      <c r="ID3271"/>
      <c r="IE3271"/>
      <c r="IF3271"/>
      <c r="IG3271"/>
      <c r="IH3271"/>
      <c r="II3271"/>
      <c r="IJ3271"/>
      <c r="IK3271"/>
      <c r="IL3271"/>
      <c r="IM3271"/>
      <c r="IN3271"/>
      <c r="IO3271"/>
      <c r="IP3271"/>
      <c r="IQ3271"/>
      <c r="IR3271"/>
      <c r="IS3271"/>
      <c r="IT3271"/>
      <c r="IU3271"/>
      <c r="IV3271"/>
    </row>
    <row r="3272" spans="1:256" s="320" customFormat="1" ht="12.5">
      <c r="A3272" s="305"/>
      <c r="B3272" s="65">
        <v>1</v>
      </c>
      <c r="C3272" s="66">
        <f>IF(E3272="A",4,IF(E3272="B",3,IF(E3272="C",2,IF(E3272="D",1,0))))</f>
        <v>3</v>
      </c>
      <c r="D3272" s="99" t="s">
        <v>99</v>
      </c>
      <c r="E3272" s="76" t="s">
        <v>87</v>
      </c>
      <c r="F3272" s="76" t="s">
        <v>87</v>
      </c>
      <c r="G3272" s="78"/>
      <c r="H3272" s="96" t="s">
        <v>101</v>
      </c>
      <c r="I3272" s="107" t="s">
        <v>3858</v>
      </c>
      <c r="J3272" s="81"/>
      <c r="K3272" s="72"/>
      <c r="L3272" s="72"/>
      <c r="M3272" s="72"/>
      <c r="N3272" s="72"/>
      <c r="O3272" s="72"/>
      <c r="P3272" s="72"/>
      <c r="Q3272" s="833"/>
      <c r="R3272" s="102"/>
      <c r="S3272" s="73"/>
      <c r="T3272" s="102"/>
      <c r="U3272" s="103"/>
      <c r="V3272" s="104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  <c r="BI3272"/>
      <c r="BJ3272"/>
      <c r="BK3272"/>
      <c r="BL3272"/>
      <c r="BM3272"/>
      <c r="BN3272"/>
      <c r="BO3272"/>
      <c r="BP3272"/>
      <c r="BQ3272"/>
      <c r="BR3272"/>
      <c r="BS3272"/>
      <c r="BT3272"/>
      <c r="BU3272"/>
      <c r="BV3272"/>
      <c r="BW3272"/>
      <c r="BX3272"/>
      <c r="BY3272"/>
      <c r="BZ3272"/>
      <c r="CA3272"/>
      <c r="CB3272"/>
      <c r="CC3272"/>
      <c r="CD3272"/>
      <c r="CE3272"/>
      <c r="CF3272"/>
      <c r="CG3272"/>
      <c r="CH3272"/>
      <c r="CI3272"/>
      <c r="CJ3272"/>
      <c r="CK3272"/>
      <c r="CL3272"/>
      <c r="CM3272"/>
      <c r="CN3272"/>
      <c r="CO3272"/>
      <c r="CP3272"/>
      <c r="CQ3272"/>
      <c r="CR3272"/>
      <c r="CS3272"/>
      <c r="CT3272"/>
      <c r="CU3272"/>
      <c r="CV3272"/>
      <c r="CW3272"/>
      <c r="CX3272"/>
      <c r="CY3272"/>
      <c r="CZ3272"/>
      <c r="DA3272"/>
      <c r="DB3272"/>
      <c r="DC3272"/>
      <c r="DD3272"/>
      <c r="DE3272"/>
      <c r="DF3272"/>
      <c r="DG3272"/>
      <c r="DH3272"/>
      <c r="DI3272"/>
      <c r="DJ3272"/>
      <c r="DK3272"/>
      <c r="DL3272"/>
      <c r="DM3272"/>
      <c r="DN3272"/>
      <c r="DO3272"/>
      <c r="DP3272"/>
      <c r="DQ3272"/>
      <c r="DR3272"/>
      <c r="DS3272"/>
      <c r="DT3272"/>
      <c r="DU3272"/>
      <c r="DV3272"/>
      <c r="DW3272"/>
      <c r="DX3272"/>
      <c r="DY3272"/>
      <c r="DZ3272"/>
      <c r="EA3272"/>
      <c r="EB3272"/>
      <c r="EC3272"/>
      <c r="ED3272"/>
      <c r="EE3272"/>
      <c r="EF3272"/>
      <c r="EG3272"/>
      <c r="EH3272"/>
      <c r="EI3272"/>
      <c r="EJ3272"/>
      <c r="EK3272"/>
      <c r="EL3272"/>
      <c r="EM3272"/>
      <c r="EN3272"/>
      <c r="EO3272"/>
      <c r="EP3272"/>
      <c r="EQ3272"/>
      <c r="ER3272"/>
      <c r="ES3272"/>
      <c r="ET3272"/>
      <c r="EU3272"/>
      <c r="EV3272"/>
      <c r="EW3272"/>
      <c r="EX3272"/>
      <c r="EY3272"/>
      <c r="EZ3272"/>
      <c r="FA3272"/>
      <c r="FB3272"/>
      <c r="FC3272"/>
      <c r="FD3272"/>
      <c r="FE3272"/>
      <c r="FF3272"/>
      <c r="FG3272"/>
      <c r="FH3272"/>
      <c r="FI3272"/>
      <c r="FJ3272"/>
      <c r="FK3272"/>
      <c r="FL3272"/>
      <c r="FM3272"/>
      <c r="FN3272"/>
      <c r="FO3272"/>
      <c r="FP3272"/>
      <c r="FQ3272"/>
      <c r="FR3272"/>
      <c r="FS3272"/>
      <c r="FT3272"/>
      <c r="FU3272"/>
      <c r="FV3272"/>
      <c r="FW3272"/>
      <c r="FX3272"/>
      <c r="FY3272"/>
      <c r="FZ3272"/>
      <c r="GA3272"/>
      <c r="GB3272"/>
      <c r="GC3272"/>
      <c r="GD3272"/>
      <c r="GE3272"/>
      <c r="GF3272"/>
      <c r="GG3272"/>
      <c r="GH3272"/>
      <c r="GI3272"/>
      <c r="GJ3272"/>
      <c r="GK3272"/>
      <c r="GL3272"/>
      <c r="GM3272"/>
      <c r="GN3272"/>
      <c r="GO3272"/>
      <c r="GP3272"/>
      <c r="GQ3272"/>
      <c r="GR3272"/>
      <c r="GS3272"/>
      <c r="GT3272"/>
      <c r="GU3272"/>
      <c r="GV3272"/>
      <c r="GW3272"/>
      <c r="GX3272"/>
      <c r="GY3272"/>
      <c r="GZ3272"/>
      <c r="HA3272"/>
      <c r="HB3272"/>
      <c r="HC3272"/>
      <c r="HD3272"/>
      <c r="HE3272"/>
      <c r="HF3272"/>
      <c r="HG3272"/>
      <c r="HH3272"/>
      <c r="HI3272"/>
      <c r="HJ3272"/>
      <c r="HK3272"/>
      <c r="HL3272"/>
      <c r="HM3272"/>
      <c r="HN3272"/>
      <c r="HO3272"/>
      <c r="HP3272"/>
      <c r="HQ3272"/>
      <c r="HR3272"/>
      <c r="HS3272"/>
      <c r="HT3272"/>
      <c r="HU3272"/>
      <c r="HV3272"/>
      <c r="HW3272"/>
      <c r="HX3272"/>
      <c r="HY3272"/>
      <c r="HZ3272"/>
      <c r="IA3272"/>
      <c r="IB3272"/>
      <c r="IC3272"/>
      <c r="ID3272"/>
      <c r="IE3272"/>
      <c r="IF3272"/>
      <c r="IG3272"/>
      <c r="IH3272"/>
      <c r="II3272"/>
      <c r="IJ3272"/>
      <c r="IK3272"/>
      <c r="IL3272"/>
      <c r="IM3272"/>
      <c r="IN3272"/>
      <c r="IO3272"/>
      <c r="IP3272"/>
      <c r="IQ3272"/>
      <c r="IR3272"/>
      <c r="IS3272"/>
      <c r="IT3272"/>
      <c r="IU3272"/>
      <c r="IV3272"/>
    </row>
    <row r="3273" spans="1:256" s="320" customFormat="1" ht="12.5">
      <c r="A3273" s="111"/>
      <c r="B3273" s="65">
        <v>1</v>
      </c>
      <c r="C3273" s="66">
        <v>4</v>
      </c>
      <c r="D3273" s="76" t="s">
        <v>87</v>
      </c>
      <c r="E3273" s="76" t="s">
        <v>68</v>
      </c>
      <c r="F3273" s="77" t="s">
        <v>90</v>
      </c>
      <c r="G3273" s="78"/>
      <c r="H3273" s="96" t="s">
        <v>116</v>
      </c>
      <c r="I3273" s="107" t="s">
        <v>637</v>
      </c>
      <c r="J3273" s="81" t="s">
        <v>17</v>
      </c>
      <c r="K3273" s="72"/>
      <c r="L3273" s="72"/>
      <c r="M3273" s="72"/>
      <c r="N3273" s="72"/>
      <c r="O3273" s="72"/>
      <c r="P3273" s="72"/>
      <c r="Q3273" s="833"/>
      <c r="R3273" s="102"/>
      <c r="S3273" s="73"/>
      <c r="T3273" s="102"/>
      <c r="U3273" s="103"/>
      <c r="V3273" s="104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  <c r="BH3273"/>
      <c r="BI3273"/>
      <c r="BJ3273"/>
      <c r="BK3273"/>
      <c r="BL3273"/>
      <c r="BM3273"/>
      <c r="BN3273"/>
      <c r="BO3273"/>
      <c r="BP3273"/>
      <c r="BQ3273"/>
      <c r="BR3273"/>
      <c r="BS3273"/>
      <c r="BT3273"/>
      <c r="BU3273"/>
      <c r="BV3273"/>
      <c r="BW3273"/>
      <c r="BX3273"/>
      <c r="BY3273"/>
      <c r="BZ3273"/>
      <c r="CA3273"/>
      <c r="CB3273"/>
      <c r="CC3273"/>
      <c r="CD3273"/>
      <c r="CE3273"/>
      <c r="CF3273"/>
      <c r="CG3273"/>
      <c r="CH3273"/>
      <c r="CI3273"/>
      <c r="CJ3273"/>
      <c r="CK3273"/>
      <c r="CL3273"/>
      <c r="CM3273"/>
      <c r="CN3273"/>
      <c r="CO3273"/>
      <c r="CP3273"/>
      <c r="CQ3273"/>
      <c r="CR3273"/>
      <c r="CS3273"/>
      <c r="CT3273"/>
      <c r="CU3273"/>
      <c r="CV3273"/>
      <c r="CW3273"/>
      <c r="CX3273"/>
      <c r="CY3273"/>
      <c r="CZ3273"/>
      <c r="DA3273"/>
      <c r="DB3273"/>
      <c r="DC3273"/>
      <c r="DD3273"/>
      <c r="DE3273"/>
      <c r="DF3273"/>
      <c r="DG3273"/>
      <c r="DH3273"/>
      <c r="DI3273"/>
      <c r="DJ3273"/>
      <c r="DK3273"/>
      <c r="DL3273"/>
      <c r="DM3273"/>
      <c r="DN3273"/>
      <c r="DO3273"/>
      <c r="DP3273"/>
      <c r="DQ3273"/>
      <c r="DR3273"/>
      <c r="DS3273"/>
      <c r="DT3273"/>
      <c r="DU3273"/>
      <c r="DV3273"/>
      <c r="DW3273"/>
      <c r="DX3273"/>
      <c r="DY3273"/>
      <c r="DZ3273"/>
      <c r="EA3273"/>
      <c r="EB3273"/>
      <c r="EC3273"/>
      <c r="ED3273"/>
      <c r="EE3273"/>
      <c r="EF3273"/>
      <c r="EG3273"/>
      <c r="EH3273"/>
      <c r="EI3273"/>
      <c r="EJ3273"/>
      <c r="EK3273"/>
      <c r="EL3273"/>
      <c r="EM3273"/>
      <c r="EN3273"/>
      <c r="EO3273"/>
      <c r="EP3273"/>
      <c r="EQ3273"/>
      <c r="ER3273"/>
      <c r="ES3273"/>
      <c r="ET3273"/>
      <c r="EU3273"/>
      <c r="EV3273"/>
      <c r="EW3273"/>
      <c r="EX3273"/>
      <c r="EY3273"/>
      <c r="EZ3273"/>
      <c r="FA3273"/>
      <c r="FB3273"/>
      <c r="FC3273"/>
      <c r="FD3273"/>
      <c r="FE3273"/>
      <c r="FF3273"/>
      <c r="FG3273"/>
      <c r="FH3273"/>
      <c r="FI3273"/>
      <c r="FJ3273"/>
      <c r="FK3273"/>
      <c r="FL3273"/>
      <c r="FM3273"/>
      <c r="FN3273"/>
      <c r="FO3273"/>
      <c r="FP3273"/>
      <c r="FQ3273"/>
      <c r="FR3273"/>
      <c r="FS3273"/>
      <c r="FT3273"/>
      <c r="FU3273"/>
      <c r="FV3273"/>
      <c r="FW3273"/>
      <c r="FX3273"/>
      <c r="FY3273"/>
      <c r="FZ3273"/>
      <c r="GA3273"/>
      <c r="GB3273"/>
      <c r="GC3273"/>
      <c r="GD3273"/>
      <c r="GE3273"/>
      <c r="GF3273"/>
      <c r="GG3273"/>
      <c r="GH3273"/>
      <c r="GI3273"/>
      <c r="GJ3273"/>
      <c r="GK3273"/>
      <c r="GL3273"/>
      <c r="GM3273"/>
      <c r="GN3273"/>
      <c r="GO3273"/>
      <c r="GP3273"/>
      <c r="GQ3273"/>
      <c r="GR3273"/>
      <c r="GS3273"/>
      <c r="GT3273"/>
      <c r="GU3273"/>
      <c r="GV3273"/>
      <c r="GW3273"/>
      <c r="GX3273"/>
      <c r="GY3273"/>
      <c r="GZ3273"/>
      <c r="HA3273"/>
      <c r="HB3273"/>
      <c r="HC3273"/>
      <c r="HD3273"/>
      <c r="HE3273"/>
      <c r="HF3273"/>
      <c r="HG3273"/>
      <c r="HH3273"/>
      <c r="HI3273"/>
      <c r="HJ3273"/>
      <c r="HK3273"/>
      <c r="HL3273"/>
      <c r="HM3273"/>
      <c r="HN3273"/>
      <c r="HO3273"/>
      <c r="HP3273"/>
      <c r="HQ3273"/>
      <c r="HR3273"/>
      <c r="HS3273"/>
      <c r="HT3273"/>
      <c r="HU3273"/>
      <c r="HV3273"/>
      <c r="HW3273"/>
      <c r="HX3273"/>
      <c r="HY3273"/>
      <c r="HZ3273"/>
      <c r="IA3273"/>
      <c r="IB3273"/>
      <c r="IC3273"/>
      <c r="ID3273"/>
      <c r="IE3273"/>
      <c r="IF3273"/>
      <c r="IG3273"/>
      <c r="IH3273"/>
      <c r="II3273"/>
      <c r="IJ3273"/>
      <c r="IK3273"/>
      <c r="IL3273"/>
      <c r="IM3273"/>
      <c r="IN3273"/>
      <c r="IO3273"/>
      <c r="IP3273"/>
      <c r="IQ3273"/>
      <c r="IR3273"/>
      <c r="IS3273"/>
      <c r="IT3273"/>
      <c r="IU3273"/>
      <c r="IV3273"/>
    </row>
    <row r="3274" spans="1:256" s="55" customFormat="1" ht="12" customHeight="1">
      <c r="B3274" s="65">
        <v>1</v>
      </c>
      <c r="C3274" s="66">
        <f>IF(E3274="A",4,IF(E3274="B",3,IF(E3274="C",2,IF(E3274="D",1,0))))</f>
        <v>1</v>
      </c>
      <c r="D3274" s="99" t="s">
        <v>70</v>
      </c>
      <c r="E3274" s="99" t="s">
        <v>70</v>
      </c>
      <c r="F3274" s="99" t="s">
        <v>70</v>
      </c>
      <c r="G3274" s="78"/>
      <c r="H3274" s="96" t="s">
        <v>119</v>
      </c>
      <c r="I3274" s="107" t="s">
        <v>3859</v>
      </c>
      <c r="J3274" s="81"/>
      <c r="K3274" s="72"/>
      <c r="L3274" s="72"/>
      <c r="M3274" s="72"/>
      <c r="N3274" s="72"/>
      <c r="O3274" s="72"/>
      <c r="P3274" s="72"/>
      <c r="Q3274" s="833"/>
      <c r="R3274" s="102"/>
      <c r="S3274" s="73"/>
      <c r="T3274" s="102"/>
      <c r="U3274" s="103"/>
      <c r="V3274" s="10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  <c r="BI3274"/>
      <c r="BJ3274"/>
      <c r="BK3274"/>
      <c r="BL3274"/>
      <c r="BM3274"/>
      <c r="BN3274"/>
      <c r="BO3274"/>
      <c r="BP3274"/>
      <c r="BQ3274"/>
      <c r="BR3274"/>
      <c r="BS3274"/>
      <c r="BT3274"/>
      <c r="BU3274"/>
      <c r="BV3274"/>
      <c r="BW3274"/>
      <c r="BX3274"/>
      <c r="BY3274"/>
      <c r="BZ3274"/>
      <c r="CA3274"/>
      <c r="CB3274"/>
      <c r="CC3274"/>
      <c r="CD3274"/>
      <c r="CE3274"/>
      <c r="CF3274"/>
      <c r="CG3274"/>
      <c r="CH3274"/>
      <c r="CI3274"/>
      <c r="CJ3274"/>
      <c r="CK3274"/>
      <c r="CL3274"/>
      <c r="CM3274"/>
      <c r="CN3274"/>
      <c r="CO3274"/>
      <c r="CP3274"/>
      <c r="CQ3274"/>
      <c r="CR3274"/>
      <c r="CS3274"/>
      <c r="CT3274"/>
      <c r="CU3274"/>
      <c r="CV3274"/>
      <c r="CW3274"/>
      <c r="CX3274"/>
      <c r="CY3274"/>
      <c r="CZ3274"/>
      <c r="DA3274"/>
      <c r="DB3274"/>
      <c r="DC3274"/>
      <c r="DD3274"/>
      <c r="DE3274"/>
      <c r="DF3274"/>
      <c r="DG3274"/>
      <c r="DH3274"/>
      <c r="DI3274"/>
      <c r="DJ3274"/>
      <c r="DK3274"/>
      <c r="DL3274"/>
      <c r="DM3274"/>
      <c r="DN3274"/>
      <c r="DO3274"/>
      <c r="DP3274"/>
      <c r="DQ3274"/>
      <c r="DR3274"/>
      <c r="DS3274"/>
      <c r="DT3274"/>
      <c r="DU3274"/>
      <c r="DV3274"/>
      <c r="DW3274"/>
      <c r="DX3274"/>
      <c r="DY3274"/>
      <c r="DZ3274"/>
      <c r="EA3274"/>
      <c r="EB3274"/>
      <c r="EC3274"/>
      <c r="ED3274"/>
      <c r="EE3274"/>
      <c r="EF3274"/>
      <c r="EG3274"/>
      <c r="EH3274"/>
      <c r="EI3274"/>
      <c r="EJ3274"/>
      <c r="EK3274"/>
      <c r="EL3274"/>
      <c r="EM3274"/>
      <c r="EN3274"/>
      <c r="EO3274"/>
      <c r="EP3274"/>
      <c r="EQ3274"/>
      <c r="ER3274"/>
      <c r="ES3274"/>
      <c r="ET3274"/>
      <c r="EU3274"/>
      <c r="EV3274"/>
      <c r="EW3274"/>
      <c r="EX3274"/>
      <c r="EY3274"/>
      <c r="EZ3274"/>
      <c r="FA3274"/>
      <c r="FB3274"/>
      <c r="FC3274"/>
      <c r="FD3274"/>
      <c r="FE3274"/>
      <c r="FF3274"/>
      <c r="FG3274"/>
      <c r="FH3274"/>
      <c r="FI3274"/>
      <c r="FJ3274"/>
      <c r="FK3274"/>
      <c r="FL3274"/>
      <c r="FM3274"/>
      <c r="FN3274"/>
      <c r="FO3274"/>
      <c r="FP3274"/>
      <c r="FQ3274"/>
      <c r="FR3274"/>
      <c r="FS3274"/>
      <c r="FT3274"/>
      <c r="FU3274"/>
      <c r="FV3274"/>
      <c r="FW3274"/>
      <c r="FX3274"/>
      <c r="FY3274"/>
      <c r="FZ3274"/>
      <c r="GA3274"/>
      <c r="GB3274"/>
      <c r="GC3274"/>
      <c r="GD3274"/>
      <c r="GE3274"/>
      <c r="GF3274"/>
      <c r="GG3274"/>
      <c r="GH3274"/>
      <c r="GI3274"/>
      <c r="GJ3274"/>
      <c r="GK3274"/>
      <c r="GL3274"/>
      <c r="GM3274"/>
      <c r="GN3274"/>
      <c r="GO3274"/>
      <c r="GP3274"/>
      <c r="GQ3274"/>
      <c r="GR3274"/>
      <c r="GS3274"/>
      <c r="GT3274"/>
      <c r="GU3274"/>
      <c r="GV3274"/>
      <c r="GW3274"/>
      <c r="GX3274"/>
      <c r="GY3274"/>
      <c r="GZ3274"/>
      <c r="HA3274"/>
      <c r="HB3274"/>
      <c r="HC3274"/>
      <c r="HD3274"/>
      <c r="HE3274"/>
      <c r="HF3274"/>
      <c r="HG3274"/>
      <c r="HH3274"/>
      <c r="HI3274"/>
      <c r="HJ3274"/>
      <c r="HK3274"/>
      <c r="HL3274"/>
      <c r="HM3274"/>
      <c r="HN3274"/>
      <c r="HO3274"/>
      <c r="HP3274"/>
      <c r="HQ3274"/>
      <c r="HR3274"/>
      <c r="HS3274"/>
      <c r="HT3274"/>
      <c r="HU3274"/>
      <c r="HV3274"/>
      <c r="HW3274"/>
      <c r="HX3274"/>
      <c r="HY3274"/>
      <c r="HZ3274"/>
      <c r="IA3274"/>
      <c r="IB3274"/>
      <c r="IC3274"/>
      <c r="ID3274"/>
      <c r="IE3274"/>
      <c r="IF3274"/>
      <c r="IG3274"/>
      <c r="IH3274"/>
      <c r="II3274"/>
      <c r="IJ3274"/>
      <c r="IK3274"/>
      <c r="IL3274"/>
      <c r="IM3274"/>
      <c r="IN3274"/>
      <c r="IO3274"/>
      <c r="IP3274"/>
      <c r="IQ3274"/>
      <c r="IR3274"/>
      <c r="IS3274"/>
      <c r="IT3274"/>
      <c r="IU3274"/>
      <c r="IV3274"/>
    </row>
    <row r="3275" spans="1:256" s="55" customFormat="1" ht="12" customHeight="1">
      <c r="B3275" s="65">
        <v>1</v>
      </c>
      <c r="C3275" s="66">
        <f>IF(E3275="A",4,IF(E3275="B",3,IF(E3275="C",2,IF(E3275="D",1,0))))</f>
        <v>2</v>
      </c>
      <c r="D3275" s="77" t="s">
        <v>90</v>
      </c>
      <c r="E3275" s="77" t="s">
        <v>90</v>
      </c>
      <c r="F3275" s="77" t="s">
        <v>90</v>
      </c>
      <c r="G3275" s="78"/>
      <c r="H3275" s="96" t="s">
        <v>116</v>
      </c>
      <c r="I3275" s="107" t="s">
        <v>117</v>
      </c>
      <c r="J3275" s="81" t="s">
        <v>17</v>
      </c>
      <c r="K3275" s="72"/>
      <c r="L3275" s="72"/>
      <c r="M3275" s="72"/>
      <c r="N3275" s="72"/>
      <c r="O3275" s="72"/>
      <c r="P3275" s="72"/>
      <c r="Q3275" s="833"/>
      <c r="R3275" s="102"/>
      <c r="S3275" s="73"/>
      <c r="T3275" s="102"/>
      <c r="U3275" s="103"/>
      <c r="V3275" s="104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  <c r="BI3275"/>
      <c r="BJ3275"/>
      <c r="BK3275"/>
      <c r="BL3275"/>
      <c r="BM3275"/>
      <c r="BN3275"/>
      <c r="BO3275"/>
      <c r="BP3275"/>
      <c r="BQ3275"/>
      <c r="BR3275"/>
      <c r="BS3275"/>
      <c r="BT3275"/>
      <c r="BU3275"/>
      <c r="BV3275"/>
      <c r="BW3275"/>
      <c r="BX3275"/>
      <c r="BY3275"/>
      <c r="BZ3275"/>
      <c r="CA3275"/>
      <c r="CB3275"/>
      <c r="CC3275"/>
      <c r="CD3275"/>
      <c r="CE3275"/>
      <c r="CF3275"/>
      <c r="CG3275"/>
      <c r="CH3275"/>
      <c r="CI3275"/>
      <c r="CJ3275"/>
      <c r="CK3275"/>
      <c r="CL3275"/>
      <c r="CM3275"/>
      <c r="CN3275"/>
      <c r="CO3275"/>
      <c r="CP3275"/>
      <c r="CQ3275"/>
      <c r="CR3275"/>
      <c r="CS3275"/>
      <c r="CT3275"/>
      <c r="CU3275"/>
      <c r="CV3275"/>
      <c r="CW3275"/>
      <c r="CX3275"/>
      <c r="CY3275"/>
      <c r="CZ3275"/>
      <c r="DA3275"/>
      <c r="DB3275"/>
      <c r="DC3275"/>
      <c r="DD3275"/>
      <c r="DE3275"/>
      <c r="DF3275"/>
      <c r="DG3275"/>
      <c r="DH3275"/>
      <c r="DI3275"/>
      <c r="DJ3275"/>
      <c r="DK3275"/>
      <c r="DL3275"/>
      <c r="DM3275"/>
      <c r="DN3275"/>
      <c r="DO3275"/>
      <c r="DP3275"/>
      <c r="DQ3275"/>
      <c r="DR3275"/>
      <c r="DS3275"/>
      <c r="DT3275"/>
      <c r="DU3275"/>
      <c r="DV3275"/>
      <c r="DW3275"/>
      <c r="DX3275"/>
      <c r="DY3275"/>
      <c r="DZ3275"/>
      <c r="EA3275"/>
      <c r="EB3275"/>
      <c r="EC3275"/>
      <c r="ED3275"/>
      <c r="EE3275"/>
      <c r="EF3275"/>
      <c r="EG3275"/>
      <c r="EH3275"/>
      <c r="EI3275"/>
      <c r="EJ3275"/>
      <c r="EK3275"/>
      <c r="EL3275"/>
      <c r="EM3275"/>
      <c r="EN3275"/>
      <c r="EO3275"/>
      <c r="EP3275"/>
      <c r="EQ3275"/>
      <c r="ER3275"/>
      <c r="ES3275"/>
      <c r="ET3275"/>
      <c r="EU3275"/>
      <c r="EV3275"/>
      <c r="EW3275"/>
      <c r="EX3275"/>
      <c r="EY3275"/>
      <c r="EZ3275"/>
      <c r="FA3275"/>
      <c r="FB3275"/>
      <c r="FC3275"/>
      <c r="FD3275"/>
      <c r="FE3275"/>
      <c r="FF3275"/>
      <c r="FG3275"/>
      <c r="FH3275"/>
      <c r="FI3275"/>
      <c r="FJ3275"/>
      <c r="FK3275"/>
      <c r="FL3275"/>
      <c r="FM3275"/>
      <c r="FN3275"/>
      <c r="FO3275"/>
      <c r="FP3275"/>
      <c r="FQ3275"/>
      <c r="FR3275"/>
      <c r="FS3275"/>
      <c r="FT3275"/>
      <c r="FU3275"/>
      <c r="FV3275"/>
      <c r="FW3275"/>
      <c r="FX3275"/>
      <c r="FY3275"/>
      <c r="FZ3275"/>
      <c r="GA3275"/>
      <c r="GB3275"/>
      <c r="GC3275"/>
      <c r="GD3275"/>
      <c r="GE3275"/>
      <c r="GF3275"/>
      <c r="GG3275"/>
      <c r="GH3275"/>
      <c r="GI3275"/>
      <c r="GJ3275"/>
      <c r="GK3275"/>
      <c r="GL3275"/>
      <c r="GM3275"/>
      <c r="GN3275"/>
      <c r="GO3275"/>
      <c r="GP3275"/>
      <c r="GQ3275"/>
      <c r="GR3275"/>
      <c r="GS3275"/>
      <c r="GT3275"/>
      <c r="GU3275"/>
      <c r="GV3275"/>
      <c r="GW3275"/>
      <c r="GX3275"/>
      <c r="GY3275"/>
      <c r="GZ3275"/>
      <c r="HA3275"/>
      <c r="HB3275"/>
      <c r="HC3275"/>
      <c r="HD3275"/>
      <c r="HE3275"/>
      <c r="HF3275"/>
      <c r="HG3275"/>
      <c r="HH3275"/>
      <c r="HI3275"/>
      <c r="HJ3275"/>
      <c r="HK3275"/>
      <c r="HL3275"/>
      <c r="HM3275"/>
      <c r="HN3275"/>
      <c r="HO3275"/>
      <c r="HP3275"/>
      <c r="HQ3275"/>
      <c r="HR3275"/>
      <c r="HS3275"/>
      <c r="HT3275"/>
      <c r="HU3275"/>
      <c r="HV3275"/>
      <c r="HW3275"/>
      <c r="HX3275"/>
      <c r="HY3275"/>
      <c r="HZ3275"/>
      <c r="IA3275"/>
      <c r="IB3275"/>
      <c r="IC3275"/>
      <c r="ID3275"/>
      <c r="IE3275"/>
      <c r="IF3275"/>
      <c r="IG3275"/>
      <c r="IH3275"/>
      <c r="II3275"/>
      <c r="IJ3275"/>
      <c r="IK3275"/>
      <c r="IL3275"/>
      <c r="IM3275"/>
      <c r="IN3275"/>
      <c r="IO3275"/>
      <c r="IP3275"/>
      <c r="IQ3275"/>
      <c r="IR3275"/>
      <c r="IS3275"/>
      <c r="IT3275"/>
      <c r="IU3275"/>
      <c r="IV3275"/>
    </row>
    <row r="3276" spans="1:256" s="55" customFormat="1" ht="12" customHeight="1">
      <c r="B3276" s="65">
        <v>1</v>
      </c>
      <c r="C3276" s="66">
        <v>2</v>
      </c>
      <c r="D3276" s="77" t="s">
        <v>90</v>
      </c>
      <c r="E3276" s="77" t="s">
        <v>90</v>
      </c>
      <c r="F3276" s="77" t="s">
        <v>90</v>
      </c>
      <c r="G3276" s="78"/>
      <c r="H3276" s="96" t="s">
        <v>116</v>
      </c>
      <c r="I3276" s="107" t="s">
        <v>117</v>
      </c>
      <c r="J3276" s="81" t="s">
        <v>17</v>
      </c>
      <c r="K3276" s="72"/>
      <c r="L3276" s="72"/>
      <c r="M3276" s="72"/>
      <c r="N3276" s="72"/>
      <c r="O3276" s="72"/>
      <c r="P3276" s="72"/>
      <c r="Q3276" s="833"/>
      <c r="R3276" s="102"/>
      <c r="S3276" s="73"/>
      <c r="T3276" s="102"/>
      <c r="U3276" s="103"/>
      <c r="V3276" s="104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  <c r="BI3276"/>
      <c r="BJ3276"/>
      <c r="BK3276"/>
      <c r="BL3276"/>
      <c r="BM3276"/>
      <c r="BN3276"/>
      <c r="BO3276"/>
      <c r="BP3276"/>
      <c r="BQ3276"/>
      <c r="BR3276"/>
      <c r="BS3276"/>
      <c r="BT3276"/>
      <c r="BU3276"/>
      <c r="BV3276"/>
      <c r="BW3276"/>
      <c r="BX3276"/>
      <c r="BY3276"/>
      <c r="BZ3276"/>
      <c r="CA3276"/>
      <c r="CB3276"/>
      <c r="CC3276"/>
      <c r="CD3276"/>
      <c r="CE3276"/>
      <c r="CF3276"/>
      <c r="CG3276"/>
      <c r="CH3276"/>
      <c r="CI3276"/>
      <c r="CJ3276"/>
      <c r="CK3276"/>
      <c r="CL3276"/>
      <c r="CM3276"/>
      <c r="CN3276"/>
      <c r="CO3276"/>
      <c r="CP3276"/>
      <c r="CQ3276"/>
      <c r="CR3276"/>
      <c r="CS3276"/>
      <c r="CT3276"/>
      <c r="CU3276"/>
      <c r="CV3276"/>
      <c r="CW3276"/>
      <c r="CX3276"/>
      <c r="CY3276"/>
      <c r="CZ3276"/>
      <c r="DA3276"/>
      <c r="DB3276"/>
      <c r="DC3276"/>
      <c r="DD3276"/>
      <c r="DE3276"/>
      <c r="DF3276"/>
      <c r="DG3276"/>
      <c r="DH3276"/>
      <c r="DI3276"/>
      <c r="DJ3276"/>
      <c r="DK3276"/>
      <c r="DL3276"/>
      <c r="DM3276"/>
      <c r="DN3276"/>
      <c r="DO3276"/>
      <c r="DP3276"/>
      <c r="DQ3276"/>
      <c r="DR3276"/>
      <c r="DS3276"/>
      <c r="DT3276"/>
      <c r="DU3276"/>
      <c r="DV3276"/>
      <c r="DW3276"/>
      <c r="DX3276"/>
      <c r="DY3276"/>
      <c r="DZ3276"/>
      <c r="EA3276"/>
      <c r="EB3276"/>
      <c r="EC3276"/>
      <c r="ED3276"/>
      <c r="EE3276"/>
      <c r="EF3276"/>
      <c r="EG3276"/>
      <c r="EH3276"/>
      <c r="EI3276"/>
      <c r="EJ3276"/>
      <c r="EK3276"/>
      <c r="EL3276"/>
      <c r="EM3276"/>
      <c r="EN3276"/>
      <c r="EO3276"/>
      <c r="EP3276"/>
      <c r="EQ3276"/>
      <c r="ER3276"/>
      <c r="ES3276"/>
      <c r="ET3276"/>
      <c r="EU3276"/>
      <c r="EV3276"/>
      <c r="EW3276"/>
      <c r="EX3276"/>
      <c r="EY3276"/>
      <c r="EZ3276"/>
      <c r="FA3276"/>
      <c r="FB3276"/>
      <c r="FC3276"/>
      <c r="FD3276"/>
      <c r="FE3276"/>
      <c r="FF3276"/>
      <c r="FG3276"/>
      <c r="FH3276"/>
      <c r="FI3276"/>
      <c r="FJ3276"/>
      <c r="FK3276"/>
      <c r="FL3276"/>
      <c r="FM3276"/>
      <c r="FN3276"/>
      <c r="FO3276"/>
      <c r="FP3276"/>
      <c r="FQ3276"/>
      <c r="FR3276"/>
      <c r="FS3276"/>
      <c r="FT3276"/>
      <c r="FU3276"/>
      <c r="FV3276"/>
      <c r="FW3276"/>
      <c r="FX3276"/>
      <c r="FY3276"/>
      <c r="FZ3276"/>
      <c r="GA3276"/>
      <c r="GB3276"/>
      <c r="GC3276"/>
      <c r="GD3276"/>
      <c r="GE3276"/>
      <c r="GF3276"/>
      <c r="GG3276"/>
      <c r="GH3276"/>
      <c r="GI3276"/>
      <c r="GJ3276"/>
      <c r="GK3276"/>
      <c r="GL3276"/>
      <c r="GM3276"/>
      <c r="GN3276"/>
      <c r="GO3276"/>
      <c r="GP3276"/>
      <c r="GQ3276"/>
      <c r="GR3276"/>
      <c r="GS3276"/>
      <c r="GT3276"/>
      <c r="GU3276"/>
      <c r="GV3276"/>
      <c r="GW3276"/>
      <c r="GX3276"/>
      <c r="GY3276"/>
      <c r="GZ3276"/>
      <c r="HA3276"/>
      <c r="HB3276"/>
      <c r="HC3276"/>
      <c r="HD3276"/>
      <c r="HE3276"/>
      <c r="HF3276"/>
      <c r="HG3276"/>
      <c r="HH3276"/>
      <c r="HI3276"/>
      <c r="HJ3276"/>
      <c r="HK3276"/>
      <c r="HL3276"/>
      <c r="HM3276"/>
      <c r="HN3276"/>
      <c r="HO3276"/>
      <c r="HP3276"/>
      <c r="HQ3276"/>
      <c r="HR3276"/>
      <c r="HS3276"/>
      <c r="HT3276"/>
      <c r="HU3276"/>
      <c r="HV3276"/>
      <c r="HW3276"/>
      <c r="HX3276"/>
      <c r="HY3276"/>
      <c r="HZ3276"/>
      <c r="IA3276"/>
      <c r="IB3276"/>
      <c r="IC3276"/>
      <c r="ID3276"/>
      <c r="IE3276"/>
      <c r="IF3276"/>
      <c r="IG3276"/>
      <c r="IH3276"/>
      <c r="II3276"/>
      <c r="IJ3276"/>
      <c r="IK3276"/>
      <c r="IL3276"/>
      <c r="IM3276"/>
      <c r="IN3276"/>
      <c r="IO3276"/>
      <c r="IP3276"/>
      <c r="IQ3276"/>
      <c r="IR3276"/>
      <c r="IS3276"/>
      <c r="IT3276"/>
      <c r="IU3276"/>
      <c r="IV3276"/>
    </row>
    <row r="3277" spans="1:256" s="55" customFormat="1" ht="12" customHeight="1">
      <c r="A3277" s="217"/>
      <c r="B3277" s="65">
        <v>1</v>
      </c>
      <c r="C3277" s="66">
        <f>IF(E3277="A",4,IF(E3277="B",3,IF(E3277="C",2,IF(E3277="D",1,0))))</f>
        <v>2</v>
      </c>
      <c r="D3277" s="99" t="s">
        <v>70</v>
      </c>
      <c r="E3277" s="77" t="s">
        <v>90</v>
      </c>
      <c r="F3277" s="77" t="s">
        <v>90</v>
      </c>
      <c r="G3277" s="78"/>
      <c r="H3277" s="96" t="s">
        <v>251</v>
      </c>
      <c r="I3277" s="107" t="s">
        <v>3860</v>
      </c>
      <c r="J3277" s="81" t="s">
        <v>6111</v>
      </c>
      <c r="K3277" s="72"/>
      <c r="L3277" s="72"/>
      <c r="M3277" s="72"/>
      <c r="N3277" s="72"/>
      <c r="O3277" s="72"/>
      <c r="P3277" s="72"/>
      <c r="Q3277" s="833"/>
      <c r="R3277" s="102"/>
      <c r="S3277" s="73"/>
      <c r="T3277" s="102"/>
      <c r="U3277" s="103"/>
      <c r="V3277" s="104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  <c r="BI3277"/>
      <c r="BJ3277"/>
      <c r="BK3277"/>
      <c r="BL3277"/>
      <c r="BM3277"/>
      <c r="BN3277"/>
      <c r="BO3277"/>
      <c r="BP3277"/>
      <c r="BQ3277"/>
      <c r="BR3277"/>
      <c r="BS3277"/>
      <c r="BT3277"/>
      <c r="BU3277"/>
      <c r="BV3277"/>
      <c r="BW3277"/>
      <c r="BX3277"/>
      <c r="BY3277"/>
      <c r="BZ3277"/>
      <c r="CA3277"/>
      <c r="CB3277"/>
      <c r="CC3277"/>
      <c r="CD3277"/>
      <c r="CE3277"/>
      <c r="CF3277"/>
      <c r="CG3277"/>
      <c r="CH3277"/>
      <c r="CI3277"/>
      <c r="CJ3277"/>
      <c r="CK3277"/>
      <c r="CL3277"/>
      <c r="CM3277"/>
      <c r="CN3277"/>
      <c r="CO3277"/>
      <c r="CP3277"/>
      <c r="CQ3277"/>
      <c r="CR3277"/>
      <c r="CS3277"/>
      <c r="CT3277"/>
      <c r="CU3277"/>
      <c r="CV3277"/>
      <c r="CW3277"/>
      <c r="CX3277"/>
      <c r="CY3277"/>
      <c r="CZ3277"/>
      <c r="DA3277"/>
      <c r="DB3277"/>
      <c r="DC3277"/>
      <c r="DD3277"/>
      <c r="DE3277"/>
      <c r="DF3277"/>
      <c r="DG3277"/>
      <c r="DH3277"/>
      <c r="DI3277"/>
      <c r="DJ3277"/>
      <c r="DK3277"/>
      <c r="DL3277"/>
      <c r="DM3277"/>
      <c r="DN3277"/>
      <c r="DO3277"/>
      <c r="DP3277"/>
      <c r="DQ3277"/>
      <c r="DR3277"/>
      <c r="DS3277"/>
      <c r="DT3277"/>
      <c r="DU3277"/>
      <c r="DV3277"/>
      <c r="DW3277"/>
      <c r="DX3277"/>
      <c r="DY3277"/>
      <c r="DZ3277"/>
      <c r="EA3277"/>
      <c r="EB3277"/>
      <c r="EC3277"/>
      <c r="ED3277"/>
      <c r="EE3277"/>
      <c r="EF3277"/>
      <c r="EG3277"/>
      <c r="EH3277"/>
      <c r="EI3277"/>
      <c r="EJ3277"/>
      <c r="EK3277"/>
      <c r="EL3277"/>
      <c r="EM3277"/>
      <c r="EN3277"/>
      <c r="EO3277"/>
      <c r="EP3277"/>
      <c r="EQ3277"/>
      <c r="ER3277"/>
      <c r="ES3277"/>
      <c r="ET3277"/>
      <c r="EU3277"/>
      <c r="EV3277"/>
      <c r="EW3277"/>
      <c r="EX3277"/>
      <c r="EY3277"/>
      <c r="EZ3277"/>
      <c r="FA3277"/>
      <c r="FB3277"/>
      <c r="FC3277"/>
      <c r="FD3277"/>
      <c r="FE3277"/>
      <c r="FF3277"/>
      <c r="FG3277"/>
      <c r="FH3277"/>
      <c r="FI3277"/>
      <c r="FJ3277"/>
      <c r="FK3277"/>
      <c r="FL3277"/>
      <c r="FM3277"/>
      <c r="FN3277"/>
      <c r="FO3277"/>
      <c r="FP3277"/>
      <c r="FQ3277"/>
      <c r="FR3277"/>
      <c r="FS3277"/>
      <c r="FT3277"/>
      <c r="FU3277"/>
      <c r="FV3277"/>
      <c r="FW3277"/>
      <c r="FX3277"/>
      <c r="FY3277"/>
      <c r="FZ3277"/>
      <c r="GA3277"/>
      <c r="GB3277"/>
      <c r="GC3277"/>
      <c r="GD3277"/>
      <c r="GE3277"/>
      <c r="GF3277"/>
      <c r="GG3277"/>
      <c r="GH3277"/>
      <c r="GI3277"/>
      <c r="GJ3277"/>
      <c r="GK3277"/>
      <c r="GL3277"/>
      <c r="GM3277"/>
      <c r="GN3277"/>
      <c r="GO3277"/>
      <c r="GP3277"/>
      <c r="GQ3277"/>
      <c r="GR3277"/>
      <c r="GS3277"/>
      <c r="GT3277"/>
      <c r="GU3277"/>
      <c r="GV3277"/>
      <c r="GW3277"/>
      <c r="GX3277"/>
      <c r="GY3277"/>
      <c r="GZ3277"/>
      <c r="HA3277"/>
      <c r="HB3277"/>
      <c r="HC3277"/>
      <c r="HD3277"/>
      <c r="HE3277"/>
      <c r="HF3277"/>
      <c r="HG3277"/>
      <c r="HH3277"/>
      <c r="HI3277"/>
      <c r="HJ3277"/>
      <c r="HK3277"/>
      <c r="HL3277"/>
      <c r="HM3277"/>
      <c r="HN3277"/>
      <c r="HO3277"/>
      <c r="HP3277"/>
      <c r="HQ3277"/>
      <c r="HR3277"/>
      <c r="HS3277"/>
      <c r="HT3277"/>
      <c r="HU3277"/>
      <c r="HV3277"/>
      <c r="HW3277"/>
      <c r="HX3277"/>
      <c r="HY3277"/>
      <c r="HZ3277"/>
      <c r="IA3277"/>
      <c r="IB3277"/>
      <c r="IC3277"/>
      <c r="ID3277"/>
      <c r="IE3277"/>
      <c r="IF3277"/>
      <c r="IG3277"/>
      <c r="IH3277"/>
      <c r="II3277"/>
      <c r="IJ3277"/>
      <c r="IK3277"/>
      <c r="IL3277"/>
      <c r="IM3277"/>
      <c r="IN3277"/>
      <c r="IO3277"/>
      <c r="IP3277"/>
      <c r="IQ3277"/>
      <c r="IR3277"/>
      <c r="IS3277"/>
      <c r="IT3277"/>
      <c r="IU3277"/>
      <c r="IV3277"/>
    </row>
    <row r="3278" spans="1:256" s="55" customFormat="1" ht="12" customHeight="1">
      <c r="B3278" s="65">
        <v>1</v>
      </c>
      <c r="C3278" s="66">
        <f>IF(E3278="A",4,IF(E3278="B",3,IF(E3278="C",2,IF(E3278="D",1,0))))</f>
        <v>3</v>
      </c>
      <c r="D3278" s="76" t="s">
        <v>68</v>
      </c>
      <c r="E3278" s="76" t="s">
        <v>87</v>
      </c>
      <c r="F3278" s="76" t="s">
        <v>87</v>
      </c>
      <c r="G3278" s="78"/>
      <c r="H3278" s="96" t="s">
        <v>101</v>
      </c>
      <c r="I3278" s="107" t="s">
        <v>537</v>
      </c>
      <c r="J3278" s="81" t="s">
        <v>17</v>
      </c>
      <c r="K3278" s="72"/>
      <c r="L3278" s="72"/>
      <c r="M3278" s="72"/>
      <c r="N3278" s="72"/>
      <c r="O3278" s="72"/>
      <c r="P3278" s="72"/>
      <c r="Q3278" s="833"/>
      <c r="R3278" s="102"/>
      <c r="S3278" s="73"/>
      <c r="T3278" s="102"/>
      <c r="U3278" s="103"/>
      <c r="V3278" s="104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  <c r="BI3278"/>
      <c r="BJ3278"/>
      <c r="BK3278"/>
      <c r="BL3278"/>
      <c r="BM3278"/>
      <c r="BN3278"/>
      <c r="BO3278"/>
      <c r="BP3278"/>
      <c r="BQ3278"/>
      <c r="BR3278"/>
      <c r="BS3278"/>
      <c r="BT3278"/>
      <c r="BU3278"/>
      <c r="BV3278"/>
      <c r="BW3278"/>
      <c r="BX3278"/>
      <c r="BY3278"/>
      <c r="BZ3278"/>
      <c r="CA3278"/>
      <c r="CB3278"/>
      <c r="CC3278"/>
      <c r="CD3278"/>
      <c r="CE3278"/>
      <c r="CF3278"/>
      <c r="CG3278"/>
      <c r="CH3278"/>
      <c r="CI3278"/>
      <c r="CJ3278"/>
      <c r="CK3278"/>
      <c r="CL3278"/>
      <c r="CM3278"/>
      <c r="CN3278"/>
      <c r="CO3278"/>
      <c r="CP3278"/>
      <c r="CQ3278"/>
      <c r="CR3278"/>
      <c r="CS3278"/>
      <c r="CT3278"/>
      <c r="CU3278"/>
      <c r="CV3278"/>
      <c r="CW3278"/>
      <c r="CX3278"/>
      <c r="CY3278"/>
      <c r="CZ3278"/>
      <c r="DA3278"/>
      <c r="DB3278"/>
      <c r="DC3278"/>
      <c r="DD3278"/>
      <c r="DE3278"/>
      <c r="DF3278"/>
      <c r="DG3278"/>
      <c r="DH3278"/>
      <c r="DI3278"/>
      <c r="DJ3278"/>
      <c r="DK3278"/>
      <c r="DL3278"/>
      <c r="DM3278"/>
      <c r="DN3278"/>
      <c r="DO3278"/>
      <c r="DP3278"/>
      <c r="DQ3278"/>
      <c r="DR3278"/>
      <c r="DS3278"/>
      <c r="DT3278"/>
      <c r="DU3278"/>
      <c r="DV3278"/>
      <c r="DW3278"/>
      <c r="DX3278"/>
      <c r="DY3278"/>
      <c r="DZ3278"/>
      <c r="EA3278"/>
      <c r="EB3278"/>
      <c r="EC3278"/>
      <c r="ED3278"/>
      <c r="EE3278"/>
      <c r="EF3278"/>
      <c r="EG3278"/>
      <c r="EH3278"/>
      <c r="EI3278"/>
      <c r="EJ3278"/>
      <c r="EK3278"/>
      <c r="EL3278"/>
      <c r="EM3278"/>
      <c r="EN3278"/>
      <c r="EO3278"/>
      <c r="EP3278"/>
      <c r="EQ3278"/>
      <c r="ER3278"/>
      <c r="ES3278"/>
      <c r="ET3278"/>
      <c r="EU3278"/>
      <c r="EV3278"/>
      <c r="EW3278"/>
      <c r="EX3278"/>
      <c r="EY3278"/>
      <c r="EZ3278"/>
      <c r="FA3278"/>
      <c r="FB3278"/>
      <c r="FC3278"/>
      <c r="FD3278"/>
      <c r="FE3278"/>
      <c r="FF3278"/>
      <c r="FG3278"/>
      <c r="FH3278"/>
      <c r="FI3278"/>
      <c r="FJ3278"/>
      <c r="FK3278"/>
      <c r="FL3278"/>
      <c r="FM3278"/>
      <c r="FN3278"/>
      <c r="FO3278"/>
      <c r="FP3278"/>
      <c r="FQ3278"/>
      <c r="FR3278"/>
      <c r="FS3278"/>
      <c r="FT3278"/>
      <c r="FU3278"/>
      <c r="FV3278"/>
      <c r="FW3278"/>
      <c r="FX3278"/>
      <c r="FY3278"/>
      <c r="FZ3278"/>
      <c r="GA3278"/>
      <c r="GB3278"/>
      <c r="GC3278"/>
      <c r="GD3278"/>
      <c r="GE3278"/>
      <c r="GF3278"/>
      <c r="GG3278"/>
      <c r="GH3278"/>
      <c r="GI3278"/>
      <c r="GJ3278"/>
      <c r="GK3278"/>
      <c r="GL3278"/>
      <c r="GM3278"/>
      <c r="GN3278"/>
      <c r="GO3278"/>
      <c r="GP3278"/>
      <c r="GQ3278"/>
      <c r="GR3278"/>
      <c r="GS3278"/>
      <c r="GT3278"/>
      <c r="GU3278"/>
      <c r="GV3278"/>
      <c r="GW3278"/>
      <c r="GX3278"/>
      <c r="GY3278"/>
      <c r="GZ3278"/>
      <c r="HA3278"/>
      <c r="HB3278"/>
      <c r="HC3278"/>
      <c r="HD3278"/>
      <c r="HE3278"/>
      <c r="HF3278"/>
      <c r="HG3278"/>
      <c r="HH3278"/>
      <c r="HI3278"/>
      <c r="HJ3278"/>
      <c r="HK3278"/>
      <c r="HL3278"/>
      <c r="HM3278"/>
      <c r="HN3278"/>
      <c r="HO3278"/>
      <c r="HP3278"/>
      <c r="HQ3278"/>
      <c r="HR3278"/>
      <c r="HS3278"/>
      <c r="HT3278"/>
      <c r="HU3278"/>
      <c r="HV3278"/>
      <c r="HW3278"/>
      <c r="HX3278"/>
      <c r="HY3278"/>
      <c r="HZ3278"/>
      <c r="IA3278"/>
      <c r="IB3278"/>
      <c r="IC3278"/>
      <c r="ID3278"/>
      <c r="IE3278"/>
      <c r="IF3278"/>
      <c r="IG3278"/>
      <c r="IH3278"/>
      <c r="II3278"/>
      <c r="IJ3278"/>
      <c r="IK3278"/>
      <c r="IL3278"/>
      <c r="IM3278"/>
      <c r="IN3278"/>
      <c r="IO3278"/>
      <c r="IP3278"/>
      <c r="IQ3278"/>
      <c r="IR3278"/>
      <c r="IS3278"/>
      <c r="IT3278"/>
      <c r="IU3278"/>
      <c r="IV3278"/>
    </row>
    <row r="3279" spans="1:256" ht="12.5">
      <c r="A3279"/>
      <c r="B3279" s="65">
        <v>1</v>
      </c>
      <c r="C3279" s="66">
        <v>3</v>
      </c>
      <c r="D3279" s="76" t="s">
        <v>68</v>
      </c>
      <c r="E3279" s="76" t="s">
        <v>87</v>
      </c>
      <c r="F3279" s="76" t="s">
        <v>87</v>
      </c>
      <c r="G3279" s="78"/>
      <c r="H3279" s="79" t="s">
        <v>101</v>
      </c>
      <c r="I3279" s="107" t="s">
        <v>537</v>
      </c>
      <c r="J3279" s="81" t="s">
        <v>17</v>
      </c>
      <c r="K3279" s="72"/>
      <c r="L3279" s="72"/>
      <c r="M3279" s="72"/>
      <c r="N3279" s="72"/>
      <c r="O3279" s="72"/>
      <c r="P3279" s="72"/>
      <c r="Q3279" s="833"/>
      <c r="R3279" s="102"/>
      <c r="S3279" s="73"/>
      <c r="T3279" s="102"/>
      <c r="U3279" s="103"/>
      <c r="V3279" s="104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  <c r="BH3279"/>
      <c r="BI3279"/>
      <c r="BJ3279"/>
      <c r="BK3279"/>
      <c r="BL3279"/>
      <c r="BM3279"/>
      <c r="BN3279"/>
      <c r="BO3279"/>
      <c r="BP3279"/>
      <c r="BQ3279"/>
      <c r="BR3279"/>
      <c r="BS3279"/>
      <c r="BT3279"/>
      <c r="BU3279"/>
      <c r="BV3279"/>
      <c r="BW3279"/>
      <c r="BX3279"/>
      <c r="BY3279"/>
      <c r="BZ3279"/>
      <c r="CA3279"/>
      <c r="CB3279"/>
      <c r="CC3279"/>
      <c r="CD3279"/>
      <c r="CE3279"/>
      <c r="CF3279"/>
      <c r="CG3279"/>
      <c r="CH3279"/>
      <c r="CI3279"/>
      <c r="CJ3279"/>
      <c r="CK3279"/>
      <c r="CL3279"/>
      <c r="CM3279"/>
      <c r="CN3279"/>
      <c r="CO3279"/>
      <c r="CP3279"/>
      <c r="CQ3279"/>
      <c r="CR3279"/>
      <c r="CS3279"/>
      <c r="CT3279"/>
      <c r="CU3279"/>
      <c r="CV3279"/>
      <c r="CW3279"/>
      <c r="CX3279"/>
      <c r="CY3279"/>
      <c r="CZ3279"/>
      <c r="DA3279"/>
      <c r="DB3279"/>
      <c r="DC3279"/>
      <c r="DD3279"/>
      <c r="DE3279"/>
      <c r="DF3279"/>
      <c r="DG3279"/>
      <c r="DH3279"/>
      <c r="DI3279"/>
      <c r="DJ3279"/>
      <c r="DK3279"/>
      <c r="DL3279"/>
      <c r="DM3279"/>
      <c r="DN3279"/>
      <c r="DO3279"/>
      <c r="DP3279"/>
      <c r="DQ3279"/>
      <c r="DR3279"/>
      <c r="DS3279"/>
      <c r="DT3279"/>
      <c r="DU3279"/>
      <c r="DV3279"/>
      <c r="DW3279"/>
      <c r="DX3279"/>
      <c r="DY3279"/>
      <c r="DZ3279"/>
      <c r="EA3279"/>
      <c r="EB3279"/>
      <c r="EC3279"/>
      <c r="ED3279"/>
      <c r="EE3279"/>
      <c r="EF3279"/>
      <c r="EG3279"/>
      <c r="EH3279"/>
      <c r="EI3279"/>
      <c r="EJ3279"/>
      <c r="EK3279"/>
      <c r="EL3279"/>
      <c r="EM3279"/>
      <c r="EN3279"/>
      <c r="EO3279"/>
      <c r="EP3279"/>
      <c r="EQ3279"/>
      <c r="ER3279"/>
      <c r="ES3279"/>
      <c r="ET3279"/>
      <c r="EU3279"/>
      <c r="EV3279"/>
      <c r="EW3279"/>
      <c r="EX3279"/>
      <c r="EY3279"/>
      <c r="EZ3279"/>
      <c r="FA3279"/>
      <c r="FB3279"/>
      <c r="FC3279"/>
      <c r="FD3279"/>
      <c r="FE3279"/>
      <c r="FF3279"/>
      <c r="FG3279"/>
      <c r="FH3279"/>
      <c r="FI3279"/>
      <c r="FJ3279"/>
      <c r="FK3279"/>
      <c r="FL3279"/>
      <c r="FM3279"/>
      <c r="FN3279"/>
      <c r="FO3279"/>
      <c r="FP3279"/>
      <c r="FQ3279"/>
      <c r="FR3279"/>
      <c r="FS3279"/>
      <c r="FT3279"/>
      <c r="FU3279"/>
      <c r="FV3279"/>
      <c r="FW3279"/>
      <c r="FX3279"/>
      <c r="FY3279"/>
      <c r="FZ3279"/>
      <c r="GA3279"/>
      <c r="GB3279"/>
      <c r="GC3279"/>
      <c r="GD3279"/>
      <c r="GE3279"/>
      <c r="GF3279"/>
      <c r="GG3279"/>
      <c r="GH3279"/>
      <c r="GI3279"/>
      <c r="GJ3279"/>
      <c r="GK3279"/>
      <c r="GL3279"/>
      <c r="GM3279"/>
      <c r="GN3279"/>
      <c r="GO3279"/>
      <c r="GP3279"/>
      <c r="GQ3279"/>
      <c r="GR3279"/>
      <c r="GS3279"/>
      <c r="GT3279"/>
      <c r="GU3279"/>
      <c r="GV3279"/>
      <c r="GW3279"/>
      <c r="GX3279"/>
      <c r="GY3279"/>
      <c r="GZ3279"/>
      <c r="HA3279"/>
      <c r="HB3279"/>
      <c r="HC3279"/>
      <c r="HD3279"/>
      <c r="HE3279"/>
      <c r="HF3279"/>
      <c r="HG3279"/>
      <c r="HH3279"/>
      <c r="HI3279"/>
      <c r="HJ3279"/>
      <c r="HK3279"/>
      <c r="HL3279"/>
      <c r="HM3279"/>
      <c r="HN3279"/>
      <c r="HO3279"/>
      <c r="HP3279"/>
      <c r="HQ3279"/>
      <c r="HR3279"/>
      <c r="HS3279"/>
      <c r="HT3279"/>
      <c r="HU3279"/>
      <c r="HV3279"/>
      <c r="HW3279"/>
      <c r="HX3279"/>
      <c r="HY3279"/>
      <c r="HZ3279"/>
      <c r="IA3279"/>
      <c r="IB3279"/>
      <c r="IC3279"/>
      <c r="ID3279"/>
      <c r="IE3279"/>
      <c r="IF3279"/>
      <c r="IG3279"/>
      <c r="IH3279"/>
      <c r="II3279"/>
      <c r="IJ3279"/>
      <c r="IK3279"/>
      <c r="IL3279"/>
      <c r="IM3279"/>
      <c r="IN3279"/>
      <c r="IO3279"/>
      <c r="IP3279"/>
      <c r="IQ3279"/>
      <c r="IR3279"/>
      <c r="IS3279"/>
      <c r="IT3279"/>
      <c r="IU3279"/>
      <c r="IV3279"/>
    </row>
    <row r="3280" spans="1:256" s="561" customFormat="1" ht="12.5">
      <c r="A3280" s="305"/>
      <c r="B3280" s="65">
        <v>1</v>
      </c>
      <c r="C3280" s="66">
        <f t="shared" ref="C3280:C3289" si="149">IF(E3280="A",1,IF(E3280="B",1,0))</f>
        <v>1</v>
      </c>
      <c r="D3280" s="658" t="s">
        <v>87</v>
      </c>
      <c r="E3280" s="658" t="s">
        <v>87</v>
      </c>
      <c r="F3280" s="658" t="s">
        <v>68</v>
      </c>
      <c r="G3280" s="78"/>
      <c r="H3280" s="96" t="s">
        <v>88</v>
      </c>
      <c r="I3280" s="107" t="s">
        <v>3861</v>
      </c>
      <c r="J3280" s="81"/>
      <c r="K3280" s="72"/>
      <c r="L3280" s="72"/>
      <c r="M3280" s="72"/>
      <c r="N3280" s="72"/>
      <c r="O3280" s="72"/>
      <c r="P3280" s="72"/>
      <c r="Q3280" s="833"/>
      <c r="R3280" s="102"/>
      <c r="S3280" s="73"/>
      <c r="T3280" s="102"/>
      <c r="U3280" s="103"/>
      <c r="V3280" s="104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  <c r="BH3280"/>
      <c r="BI3280"/>
      <c r="BJ3280"/>
      <c r="BK3280"/>
      <c r="BL3280"/>
      <c r="BM3280"/>
      <c r="BN3280"/>
      <c r="BO3280"/>
      <c r="BP3280"/>
      <c r="BQ3280"/>
      <c r="BR3280"/>
      <c r="BS3280"/>
      <c r="BT3280"/>
      <c r="BU3280"/>
      <c r="BV3280"/>
      <c r="BW3280"/>
      <c r="BX3280"/>
      <c r="BY3280"/>
      <c r="BZ3280"/>
      <c r="CA3280"/>
      <c r="CB3280"/>
      <c r="CC3280"/>
      <c r="CD3280"/>
      <c r="CE3280"/>
      <c r="CF3280"/>
      <c r="CG3280"/>
      <c r="CH3280"/>
      <c r="CI3280"/>
      <c r="CJ3280"/>
      <c r="CK3280"/>
      <c r="CL3280"/>
      <c r="CM3280"/>
      <c r="CN3280"/>
      <c r="CO3280"/>
      <c r="CP3280"/>
      <c r="CQ3280"/>
      <c r="CR3280"/>
      <c r="CS3280"/>
      <c r="CT3280"/>
      <c r="CU3280"/>
      <c r="CV3280"/>
      <c r="CW3280"/>
      <c r="CX3280"/>
      <c r="CY3280"/>
      <c r="CZ3280"/>
      <c r="DA3280"/>
      <c r="DB3280"/>
      <c r="DC3280"/>
      <c r="DD3280"/>
      <c r="DE3280"/>
      <c r="DF3280"/>
      <c r="DG3280"/>
      <c r="DH3280"/>
      <c r="DI3280"/>
      <c r="DJ3280"/>
      <c r="DK3280"/>
      <c r="DL3280"/>
      <c r="DM3280"/>
      <c r="DN3280"/>
      <c r="DO3280"/>
      <c r="DP3280"/>
      <c r="DQ3280"/>
      <c r="DR3280"/>
      <c r="DS3280"/>
      <c r="DT3280"/>
      <c r="DU3280"/>
      <c r="DV3280"/>
      <c r="DW3280"/>
      <c r="DX3280"/>
      <c r="DY3280"/>
      <c r="DZ3280"/>
      <c r="EA3280"/>
      <c r="EB3280"/>
      <c r="EC3280"/>
      <c r="ED3280"/>
      <c r="EE3280"/>
      <c r="EF3280"/>
      <c r="EG3280"/>
      <c r="EH3280"/>
      <c r="EI3280"/>
      <c r="EJ3280"/>
      <c r="EK3280"/>
      <c r="EL3280"/>
      <c r="EM3280"/>
      <c r="EN3280"/>
      <c r="EO3280"/>
      <c r="EP3280"/>
      <c r="EQ3280"/>
      <c r="ER3280"/>
      <c r="ES3280"/>
      <c r="ET3280"/>
      <c r="EU3280"/>
      <c r="EV3280"/>
      <c r="EW3280"/>
      <c r="EX3280"/>
      <c r="EY3280"/>
      <c r="EZ3280"/>
      <c r="FA3280"/>
      <c r="FB3280"/>
      <c r="FC3280"/>
      <c r="FD3280"/>
      <c r="FE3280"/>
      <c r="FF3280"/>
      <c r="FG3280"/>
      <c r="FH3280"/>
      <c r="FI3280"/>
      <c r="FJ3280"/>
      <c r="FK3280"/>
      <c r="FL3280"/>
      <c r="FM3280"/>
      <c r="FN3280"/>
      <c r="FO3280"/>
      <c r="FP3280"/>
      <c r="FQ3280"/>
      <c r="FR3280"/>
      <c r="FS3280"/>
      <c r="FT3280"/>
      <c r="FU3280"/>
      <c r="FV3280"/>
      <c r="FW3280"/>
      <c r="FX3280"/>
      <c r="FY3280"/>
      <c r="FZ3280"/>
      <c r="GA3280"/>
      <c r="GB3280"/>
      <c r="GC3280"/>
      <c r="GD3280"/>
      <c r="GE3280"/>
      <c r="GF3280"/>
      <c r="GG3280"/>
      <c r="GH3280"/>
      <c r="GI3280"/>
      <c r="GJ3280"/>
      <c r="GK3280"/>
      <c r="GL3280"/>
      <c r="GM3280"/>
      <c r="GN3280"/>
      <c r="GO3280"/>
      <c r="GP3280"/>
      <c r="GQ3280"/>
      <c r="GR3280"/>
      <c r="GS3280"/>
      <c r="GT3280"/>
      <c r="GU3280"/>
      <c r="GV3280"/>
      <c r="GW3280"/>
      <c r="GX3280"/>
      <c r="GY3280"/>
      <c r="GZ3280"/>
      <c r="HA3280"/>
      <c r="HB3280"/>
      <c r="HC3280"/>
      <c r="HD3280"/>
      <c r="HE3280"/>
      <c r="HF3280"/>
      <c r="HG3280"/>
      <c r="HH3280"/>
      <c r="HI3280"/>
      <c r="HJ3280"/>
      <c r="HK3280"/>
      <c r="HL3280"/>
      <c r="HM3280"/>
      <c r="HN3280"/>
      <c r="HO3280"/>
      <c r="HP3280"/>
      <c r="HQ3280"/>
      <c r="HR3280"/>
      <c r="HS3280"/>
      <c r="HT3280"/>
      <c r="HU3280"/>
      <c r="HV3280"/>
      <c r="HW3280"/>
      <c r="HX3280"/>
      <c r="HY3280"/>
      <c r="HZ3280"/>
      <c r="IA3280"/>
      <c r="IB3280"/>
      <c r="IC3280"/>
      <c r="ID3280"/>
      <c r="IE3280"/>
      <c r="IF3280"/>
      <c r="IG3280"/>
      <c r="IH3280"/>
      <c r="II3280"/>
      <c r="IJ3280"/>
      <c r="IK3280"/>
      <c r="IL3280"/>
      <c r="IM3280"/>
      <c r="IN3280"/>
      <c r="IO3280"/>
      <c r="IP3280"/>
      <c r="IQ3280"/>
      <c r="IR3280"/>
      <c r="IS3280"/>
      <c r="IT3280"/>
      <c r="IU3280"/>
      <c r="IV3280"/>
    </row>
    <row r="3281" spans="1:256" s="55" customFormat="1" ht="12" customHeight="1">
      <c r="B3281" s="65">
        <v>1</v>
      </c>
      <c r="C3281" s="66">
        <f t="shared" si="149"/>
        <v>0</v>
      </c>
      <c r="D3281" s="857" t="s">
        <v>90</v>
      </c>
      <c r="E3281" s="857" t="s">
        <v>90</v>
      </c>
      <c r="F3281" s="853" t="s">
        <v>87</v>
      </c>
      <c r="G3281" s="78"/>
      <c r="H3281" s="100" t="s">
        <v>215</v>
      </c>
      <c r="I3281" s="101" t="s">
        <v>6364</v>
      </c>
      <c r="J3281" s="81"/>
      <c r="K3281" s="72"/>
      <c r="L3281" s="72"/>
      <c r="M3281" s="72"/>
      <c r="N3281" s="72"/>
      <c r="O3281" s="72"/>
      <c r="P3281" s="72"/>
      <c r="Q3281" s="833"/>
      <c r="R3281" s="102"/>
      <c r="S3281" s="73"/>
      <c r="T3281" s="116"/>
      <c r="U3281" s="73"/>
      <c r="V3281" s="110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  <c r="BI3281"/>
      <c r="BJ3281"/>
      <c r="BK3281"/>
      <c r="BL3281"/>
      <c r="BM3281"/>
      <c r="BN3281"/>
      <c r="BO3281"/>
      <c r="BP3281"/>
      <c r="BQ3281"/>
      <c r="BR3281"/>
      <c r="BS3281"/>
      <c r="BT3281"/>
      <c r="BU3281"/>
      <c r="BV3281"/>
      <c r="BW3281"/>
      <c r="BX3281"/>
      <c r="BY3281"/>
      <c r="BZ3281"/>
      <c r="CA3281"/>
      <c r="CB3281"/>
      <c r="CC3281"/>
      <c r="CD3281"/>
      <c r="CE3281"/>
      <c r="CF3281"/>
      <c r="CG3281"/>
      <c r="CH3281"/>
      <c r="CI3281"/>
      <c r="CJ3281"/>
      <c r="CK3281"/>
      <c r="CL3281"/>
      <c r="CM3281"/>
      <c r="CN3281"/>
      <c r="CO3281"/>
      <c r="CP3281"/>
      <c r="CQ3281"/>
      <c r="CR3281"/>
      <c r="CS3281"/>
      <c r="CT3281"/>
      <c r="CU3281"/>
      <c r="CV3281"/>
      <c r="CW3281"/>
      <c r="CX3281"/>
      <c r="CY3281"/>
      <c r="CZ3281"/>
      <c r="DA3281"/>
      <c r="DB3281"/>
      <c r="DC3281"/>
      <c r="DD3281"/>
      <c r="DE3281"/>
      <c r="DF3281"/>
      <c r="DG3281"/>
      <c r="DH3281"/>
      <c r="DI3281"/>
      <c r="DJ3281"/>
      <c r="DK3281"/>
      <c r="DL3281"/>
      <c r="DM3281"/>
      <c r="DN3281"/>
      <c r="DO3281"/>
      <c r="DP3281"/>
      <c r="DQ3281"/>
      <c r="DR3281"/>
      <c r="DS3281"/>
      <c r="DT3281"/>
      <c r="DU3281"/>
      <c r="DV3281"/>
      <c r="DW3281"/>
      <c r="DX3281"/>
      <c r="DY3281"/>
      <c r="DZ3281"/>
      <c r="EA3281"/>
      <c r="EB3281"/>
      <c r="EC3281"/>
      <c r="ED3281"/>
      <c r="EE3281"/>
      <c r="EF3281"/>
      <c r="EG3281"/>
      <c r="EH3281"/>
      <c r="EI3281"/>
      <c r="EJ3281"/>
      <c r="EK3281"/>
      <c r="EL3281"/>
      <c r="EM3281"/>
      <c r="EN3281"/>
      <c r="EO3281"/>
      <c r="EP3281"/>
      <c r="EQ3281"/>
      <c r="ER3281"/>
      <c r="ES3281"/>
      <c r="ET3281"/>
      <c r="EU3281"/>
      <c r="EV3281"/>
      <c r="EW3281"/>
      <c r="EX3281"/>
      <c r="EY3281"/>
      <c r="EZ3281"/>
      <c r="FA3281"/>
      <c r="FB3281"/>
      <c r="FC3281"/>
      <c r="FD3281"/>
      <c r="FE3281"/>
      <c r="FF3281"/>
      <c r="FG3281"/>
      <c r="FH3281"/>
      <c r="FI3281"/>
      <c r="FJ3281"/>
      <c r="FK3281"/>
      <c r="FL3281"/>
      <c r="FM3281"/>
      <c r="FN3281"/>
      <c r="FO3281"/>
      <c r="FP3281"/>
      <c r="FQ3281"/>
      <c r="FR3281"/>
      <c r="FS3281"/>
      <c r="FT3281"/>
      <c r="FU3281"/>
      <c r="FV3281"/>
      <c r="FW3281"/>
      <c r="FX3281"/>
      <c r="FY3281"/>
      <c r="FZ3281"/>
      <c r="GA3281"/>
      <c r="GB3281"/>
      <c r="GC3281"/>
      <c r="GD3281"/>
      <c r="GE3281"/>
      <c r="GF3281"/>
      <c r="GG3281"/>
      <c r="GH3281"/>
      <c r="GI3281"/>
      <c r="GJ3281"/>
      <c r="GK3281"/>
      <c r="GL3281"/>
      <c r="GM3281"/>
      <c r="GN3281"/>
      <c r="GO3281"/>
      <c r="GP3281"/>
      <c r="GQ3281"/>
      <c r="GR3281"/>
      <c r="GS3281"/>
      <c r="GT3281"/>
      <c r="GU3281"/>
      <c r="GV3281"/>
      <c r="GW3281"/>
      <c r="GX3281"/>
      <c r="GY3281"/>
      <c r="GZ3281"/>
      <c r="HA3281"/>
      <c r="HB3281"/>
      <c r="HC3281"/>
      <c r="HD3281"/>
      <c r="HE3281"/>
      <c r="HF3281"/>
      <c r="HG3281"/>
      <c r="HH3281"/>
      <c r="HI3281"/>
      <c r="HJ3281"/>
      <c r="HK3281"/>
      <c r="HL3281"/>
      <c r="HM3281"/>
      <c r="HN3281"/>
      <c r="HO3281"/>
      <c r="HP3281"/>
      <c r="HQ3281"/>
      <c r="HR3281"/>
      <c r="HS3281"/>
      <c r="HT3281"/>
      <c r="HU3281"/>
      <c r="HV3281"/>
      <c r="HW3281"/>
      <c r="HX3281"/>
      <c r="HY3281"/>
      <c r="HZ3281"/>
      <c r="IA3281"/>
      <c r="IB3281"/>
      <c r="IC3281"/>
      <c r="ID3281"/>
      <c r="IE3281"/>
      <c r="IF3281"/>
      <c r="IG3281"/>
      <c r="IH3281"/>
      <c r="II3281"/>
      <c r="IJ3281"/>
      <c r="IK3281"/>
      <c r="IL3281"/>
      <c r="IM3281"/>
      <c r="IN3281"/>
      <c r="IO3281"/>
      <c r="IP3281"/>
      <c r="IQ3281"/>
      <c r="IR3281"/>
      <c r="IS3281"/>
      <c r="IT3281"/>
      <c r="IU3281"/>
      <c r="IV3281"/>
    </row>
    <row r="3282" spans="1:256" s="55" customFormat="1" ht="12" customHeight="1">
      <c r="A3282" s="305"/>
      <c r="B3282" s="65">
        <v>1</v>
      </c>
      <c r="C3282" s="66">
        <f t="shared" si="149"/>
        <v>0</v>
      </c>
      <c r="D3282" s="76" t="s">
        <v>87</v>
      </c>
      <c r="E3282" s="77" t="s">
        <v>90</v>
      </c>
      <c r="F3282" s="99" t="s">
        <v>70</v>
      </c>
      <c r="G3282" s="78"/>
      <c r="H3282" s="96" t="s">
        <v>101</v>
      </c>
      <c r="I3282" s="107" t="s">
        <v>3862</v>
      </c>
      <c r="J3282" s="81"/>
      <c r="K3282" s="72"/>
      <c r="L3282" s="72"/>
      <c r="M3282" s="72"/>
      <c r="N3282" s="72"/>
      <c r="O3282" s="72"/>
      <c r="P3282" s="72"/>
      <c r="Q3282" s="833"/>
      <c r="R3282" s="102"/>
      <c r="S3282" s="73"/>
      <c r="T3282" s="102"/>
      <c r="U3282" s="103"/>
      <c r="V3282" s="104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  <c r="BI3282"/>
      <c r="BJ3282"/>
      <c r="BK3282"/>
      <c r="BL3282"/>
      <c r="BM3282"/>
      <c r="BN3282"/>
      <c r="BO3282"/>
      <c r="BP3282"/>
      <c r="BQ3282"/>
      <c r="BR3282"/>
      <c r="BS3282"/>
      <c r="BT3282"/>
      <c r="BU3282"/>
      <c r="BV3282"/>
      <c r="BW3282"/>
      <c r="BX3282"/>
      <c r="BY3282"/>
      <c r="BZ3282"/>
      <c r="CA3282"/>
      <c r="CB3282"/>
      <c r="CC3282"/>
      <c r="CD3282"/>
      <c r="CE3282"/>
      <c r="CF3282"/>
      <c r="CG3282"/>
      <c r="CH3282"/>
      <c r="CI3282"/>
      <c r="CJ3282"/>
      <c r="CK3282"/>
      <c r="CL3282"/>
      <c r="CM3282"/>
      <c r="CN3282"/>
      <c r="CO3282"/>
      <c r="CP3282"/>
      <c r="CQ3282"/>
      <c r="CR3282"/>
      <c r="CS3282"/>
      <c r="CT3282"/>
      <c r="CU3282"/>
      <c r="CV3282"/>
      <c r="CW3282"/>
      <c r="CX3282"/>
      <c r="CY3282"/>
      <c r="CZ3282"/>
      <c r="DA3282"/>
      <c r="DB3282"/>
      <c r="DC3282"/>
      <c r="DD3282"/>
      <c r="DE3282"/>
      <c r="DF3282"/>
      <c r="DG3282"/>
      <c r="DH3282"/>
      <c r="DI3282"/>
      <c r="DJ3282"/>
      <c r="DK3282"/>
      <c r="DL3282"/>
      <c r="DM3282"/>
      <c r="DN3282"/>
      <c r="DO3282"/>
      <c r="DP3282"/>
      <c r="DQ3282"/>
      <c r="DR3282"/>
      <c r="DS3282"/>
      <c r="DT3282"/>
      <c r="DU3282"/>
      <c r="DV3282"/>
      <c r="DW3282"/>
      <c r="DX3282"/>
      <c r="DY3282"/>
      <c r="DZ3282"/>
      <c r="EA3282"/>
      <c r="EB3282"/>
      <c r="EC3282"/>
      <c r="ED3282"/>
      <c r="EE3282"/>
      <c r="EF3282"/>
      <c r="EG3282"/>
      <c r="EH3282"/>
      <c r="EI3282"/>
      <c r="EJ3282"/>
      <c r="EK3282"/>
      <c r="EL3282"/>
      <c r="EM3282"/>
      <c r="EN3282"/>
      <c r="EO3282"/>
      <c r="EP3282"/>
      <c r="EQ3282"/>
      <c r="ER3282"/>
      <c r="ES3282"/>
      <c r="ET3282"/>
      <c r="EU3282"/>
      <c r="EV3282"/>
      <c r="EW3282"/>
      <c r="EX3282"/>
      <c r="EY3282"/>
      <c r="EZ3282"/>
      <c r="FA3282"/>
      <c r="FB3282"/>
      <c r="FC3282"/>
      <c r="FD3282"/>
      <c r="FE3282"/>
      <c r="FF3282"/>
      <c r="FG3282"/>
      <c r="FH3282"/>
      <c r="FI3282"/>
      <c r="FJ3282"/>
      <c r="FK3282"/>
      <c r="FL3282"/>
      <c r="FM3282"/>
      <c r="FN3282"/>
      <c r="FO3282"/>
      <c r="FP3282"/>
      <c r="FQ3282"/>
      <c r="FR3282"/>
      <c r="FS3282"/>
      <c r="FT3282"/>
      <c r="FU3282"/>
      <c r="FV3282"/>
      <c r="FW3282"/>
      <c r="FX3282"/>
      <c r="FY3282"/>
      <c r="FZ3282"/>
      <c r="GA3282"/>
      <c r="GB3282"/>
      <c r="GC3282"/>
      <c r="GD3282"/>
      <c r="GE3282"/>
      <c r="GF3282"/>
      <c r="GG3282"/>
      <c r="GH3282"/>
      <c r="GI3282"/>
      <c r="GJ3282"/>
      <c r="GK3282"/>
      <c r="GL3282"/>
      <c r="GM3282"/>
      <c r="GN3282"/>
      <c r="GO3282"/>
      <c r="GP3282"/>
      <c r="GQ3282"/>
      <c r="GR3282"/>
      <c r="GS3282"/>
      <c r="GT3282"/>
      <c r="GU3282"/>
      <c r="GV3282"/>
      <c r="GW3282"/>
      <c r="GX3282"/>
      <c r="GY3282"/>
      <c r="GZ3282"/>
      <c r="HA3282"/>
      <c r="HB3282"/>
      <c r="HC3282"/>
      <c r="HD3282"/>
      <c r="HE3282"/>
      <c r="HF3282"/>
      <c r="HG3282"/>
      <c r="HH3282"/>
      <c r="HI3282"/>
      <c r="HJ3282"/>
      <c r="HK3282"/>
      <c r="HL3282"/>
      <c r="HM3282"/>
      <c r="HN3282"/>
      <c r="HO3282"/>
      <c r="HP3282"/>
      <c r="HQ3282"/>
      <c r="HR3282"/>
      <c r="HS3282"/>
      <c r="HT3282"/>
      <c r="HU3282"/>
      <c r="HV3282"/>
      <c r="HW3282"/>
      <c r="HX3282"/>
      <c r="HY3282"/>
      <c r="HZ3282"/>
      <c r="IA3282"/>
      <c r="IB3282"/>
      <c r="IC3282"/>
      <c r="ID3282"/>
      <c r="IE3282"/>
      <c r="IF3282"/>
      <c r="IG3282"/>
      <c r="IH3282"/>
      <c r="II3282"/>
      <c r="IJ3282"/>
      <c r="IK3282"/>
      <c r="IL3282"/>
      <c r="IM3282"/>
      <c r="IN3282"/>
      <c r="IO3282"/>
      <c r="IP3282"/>
      <c r="IQ3282"/>
      <c r="IR3282"/>
      <c r="IS3282"/>
      <c r="IT3282"/>
      <c r="IU3282"/>
      <c r="IV3282"/>
    </row>
    <row r="3283" spans="1:256" ht="12" customHeight="1">
      <c r="A3283" s="305"/>
      <c r="B3283" s="65">
        <v>1</v>
      </c>
      <c r="C3283" s="66">
        <f t="shared" si="149"/>
        <v>1</v>
      </c>
      <c r="D3283" s="99" t="s">
        <v>70</v>
      </c>
      <c r="E3283" s="76" t="s">
        <v>87</v>
      </c>
      <c r="F3283" s="77" t="s">
        <v>90</v>
      </c>
      <c r="G3283" s="78"/>
      <c r="H3283" s="96" t="s">
        <v>129</v>
      </c>
      <c r="I3283" s="107" t="s">
        <v>3863</v>
      </c>
      <c r="J3283" s="81"/>
      <c r="K3283" s="72"/>
      <c r="L3283" s="72"/>
      <c r="M3283" s="72"/>
      <c r="N3283" s="72"/>
      <c r="O3283" s="72"/>
      <c r="P3283" s="72"/>
      <c r="Q3283" s="833"/>
      <c r="R3283" s="102"/>
      <c r="S3283" s="73"/>
      <c r="T3283" s="102"/>
      <c r="U3283" s="103"/>
      <c r="V3283" s="104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  <c r="BI3283"/>
      <c r="BJ3283"/>
      <c r="BK3283"/>
      <c r="BL3283"/>
      <c r="BM3283"/>
      <c r="BN3283"/>
      <c r="BO3283"/>
      <c r="BP3283"/>
      <c r="BQ3283"/>
      <c r="BR3283"/>
      <c r="BS3283"/>
      <c r="BT3283"/>
      <c r="BU3283"/>
      <c r="BV3283"/>
      <c r="BW3283"/>
      <c r="BX3283"/>
      <c r="BY3283"/>
      <c r="BZ3283"/>
      <c r="CA3283"/>
      <c r="CB3283"/>
      <c r="CC3283"/>
      <c r="CD3283"/>
      <c r="CE3283"/>
      <c r="CF3283"/>
      <c r="CG3283"/>
      <c r="CH3283"/>
      <c r="CI3283"/>
      <c r="CJ3283"/>
      <c r="CK3283"/>
      <c r="CL3283"/>
      <c r="CM3283"/>
      <c r="CN3283"/>
      <c r="CO3283"/>
      <c r="CP3283"/>
      <c r="CQ3283"/>
      <c r="CR3283"/>
      <c r="CS3283"/>
      <c r="CT3283"/>
      <c r="CU3283"/>
      <c r="CV3283"/>
      <c r="CW3283"/>
      <c r="CX3283"/>
      <c r="CY3283"/>
      <c r="CZ3283"/>
      <c r="DA3283"/>
      <c r="DB3283"/>
      <c r="DC3283"/>
      <c r="DD3283"/>
      <c r="DE3283"/>
      <c r="DF3283"/>
      <c r="DG3283"/>
      <c r="DH3283"/>
      <c r="DI3283"/>
      <c r="DJ3283"/>
      <c r="DK3283"/>
      <c r="DL3283"/>
      <c r="DM3283"/>
      <c r="DN3283"/>
      <c r="DO3283"/>
      <c r="DP3283"/>
      <c r="DQ3283"/>
      <c r="DR3283"/>
      <c r="DS3283"/>
      <c r="DT3283"/>
      <c r="DU3283"/>
      <c r="DV3283"/>
      <c r="DW3283"/>
      <c r="DX3283"/>
      <c r="DY3283"/>
      <c r="DZ3283"/>
      <c r="EA3283"/>
      <c r="EB3283"/>
      <c r="EC3283"/>
      <c r="ED3283"/>
      <c r="EE3283"/>
      <c r="EF3283"/>
      <c r="EG3283"/>
      <c r="EH3283"/>
      <c r="EI3283"/>
      <c r="EJ3283"/>
      <c r="EK3283"/>
      <c r="EL3283"/>
      <c r="EM3283"/>
      <c r="EN3283"/>
      <c r="EO3283"/>
      <c r="EP3283"/>
      <c r="EQ3283"/>
      <c r="ER3283"/>
      <c r="ES3283"/>
      <c r="ET3283"/>
      <c r="EU3283"/>
      <c r="EV3283"/>
      <c r="EW3283"/>
      <c r="EX3283"/>
      <c r="EY3283"/>
      <c r="EZ3283"/>
      <c r="FA3283"/>
      <c r="FB3283"/>
      <c r="FC3283"/>
      <c r="FD3283"/>
      <c r="FE3283"/>
      <c r="FF3283"/>
      <c r="FG3283"/>
      <c r="FH3283"/>
      <c r="FI3283"/>
      <c r="FJ3283"/>
      <c r="FK3283"/>
      <c r="FL3283"/>
      <c r="FM3283"/>
      <c r="FN3283"/>
      <c r="FO3283"/>
      <c r="FP3283"/>
      <c r="FQ3283"/>
      <c r="FR3283"/>
      <c r="FS3283"/>
      <c r="FT3283"/>
      <c r="FU3283"/>
      <c r="FV3283"/>
      <c r="FW3283"/>
      <c r="FX3283"/>
      <c r="FY3283"/>
      <c r="FZ3283"/>
      <c r="GA3283"/>
      <c r="GB3283"/>
      <c r="GC3283"/>
      <c r="GD3283"/>
      <c r="GE3283"/>
      <c r="GF3283"/>
      <c r="GG3283"/>
      <c r="GH3283"/>
      <c r="GI3283"/>
      <c r="GJ3283"/>
      <c r="GK3283"/>
      <c r="GL3283"/>
      <c r="GM3283"/>
      <c r="GN3283"/>
      <c r="GO3283"/>
      <c r="GP3283"/>
      <c r="GQ3283"/>
      <c r="GR3283"/>
      <c r="GS3283"/>
      <c r="GT3283"/>
      <c r="GU3283"/>
      <c r="GV3283"/>
      <c r="GW3283"/>
      <c r="GX3283"/>
      <c r="GY3283"/>
      <c r="GZ3283"/>
      <c r="HA3283"/>
      <c r="HB3283"/>
      <c r="HC3283"/>
      <c r="HD3283"/>
      <c r="HE3283"/>
      <c r="HF3283"/>
      <c r="HG3283"/>
      <c r="HH3283"/>
      <c r="HI3283"/>
      <c r="HJ3283"/>
      <c r="HK3283"/>
      <c r="HL3283"/>
      <c r="HM3283"/>
      <c r="HN3283"/>
      <c r="HO3283"/>
      <c r="HP3283"/>
      <c r="HQ3283"/>
      <c r="HR3283"/>
      <c r="HS3283"/>
      <c r="HT3283"/>
      <c r="HU3283"/>
      <c r="HV3283"/>
      <c r="HW3283"/>
      <c r="HX3283"/>
      <c r="HY3283"/>
      <c r="HZ3283"/>
      <c r="IA3283"/>
      <c r="IB3283"/>
      <c r="IC3283"/>
      <c r="ID3283"/>
      <c r="IE3283"/>
      <c r="IF3283"/>
      <c r="IG3283"/>
      <c r="IH3283"/>
      <c r="II3283"/>
      <c r="IJ3283"/>
      <c r="IK3283"/>
      <c r="IL3283"/>
      <c r="IM3283"/>
      <c r="IN3283"/>
      <c r="IO3283"/>
      <c r="IP3283"/>
      <c r="IQ3283"/>
      <c r="IR3283"/>
      <c r="IS3283"/>
      <c r="IT3283"/>
      <c r="IU3283"/>
      <c r="IV3283"/>
    </row>
    <row r="3284" spans="1:256" ht="12.5">
      <c r="A3284" s="55"/>
      <c r="B3284" s="65">
        <v>1</v>
      </c>
      <c r="C3284" s="66">
        <f t="shared" si="149"/>
        <v>0</v>
      </c>
      <c r="D3284" s="670" t="s">
        <v>87</v>
      </c>
      <c r="E3284" s="663" t="s">
        <v>90</v>
      </c>
      <c r="F3284" s="670" t="s">
        <v>87</v>
      </c>
      <c r="G3284" s="78"/>
      <c r="H3284" s="96" t="s">
        <v>126</v>
      </c>
      <c r="I3284" s="107" t="s">
        <v>3864</v>
      </c>
      <c r="J3284" s="81"/>
      <c r="K3284" s="72"/>
      <c r="L3284" s="72"/>
      <c r="M3284" s="72"/>
      <c r="N3284" s="72"/>
      <c r="O3284" s="72"/>
      <c r="P3284" s="72"/>
      <c r="Q3284" s="833"/>
      <c r="R3284" s="102"/>
      <c r="S3284" s="73"/>
      <c r="T3284" s="102"/>
      <c r="U3284" s="103"/>
      <c r="V3284" s="10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  <c r="BH3284"/>
      <c r="BI3284"/>
      <c r="BJ3284"/>
      <c r="BK3284"/>
      <c r="BL3284"/>
      <c r="BM3284"/>
      <c r="BN3284"/>
      <c r="BO3284"/>
      <c r="BP3284"/>
      <c r="BQ3284"/>
      <c r="BR3284"/>
      <c r="BS3284"/>
      <c r="BT3284"/>
      <c r="BU3284"/>
      <c r="BV3284"/>
      <c r="BW3284"/>
      <c r="BX3284"/>
      <c r="BY3284"/>
      <c r="BZ3284"/>
      <c r="CA3284"/>
      <c r="CB3284"/>
      <c r="CC3284"/>
      <c r="CD3284"/>
      <c r="CE3284"/>
      <c r="CF3284"/>
      <c r="CG3284"/>
      <c r="CH3284"/>
      <c r="CI3284"/>
      <c r="CJ3284"/>
      <c r="CK3284"/>
      <c r="CL3284"/>
      <c r="CM3284"/>
      <c r="CN3284"/>
      <c r="CO3284"/>
      <c r="CP3284"/>
      <c r="CQ3284"/>
      <c r="CR3284"/>
      <c r="CS3284"/>
      <c r="CT3284"/>
      <c r="CU3284"/>
      <c r="CV3284"/>
      <c r="CW3284"/>
      <c r="CX3284"/>
      <c r="CY3284"/>
      <c r="CZ3284"/>
      <c r="DA3284"/>
      <c r="DB3284"/>
      <c r="DC3284"/>
      <c r="DD3284"/>
      <c r="DE3284"/>
      <c r="DF3284"/>
      <c r="DG3284"/>
      <c r="DH3284"/>
      <c r="DI3284"/>
      <c r="DJ3284"/>
      <c r="DK3284"/>
      <c r="DL3284"/>
      <c r="DM3284"/>
      <c r="DN3284"/>
      <c r="DO3284"/>
      <c r="DP3284"/>
      <c r="DQ3284"/>
      <c r="DR3284"/>
      <c r="DS3284"/>
      <c r="DT3284"/>
      <c r="DU3284"/>
      <c r="DV3284"/>
      <c r="DW3284"/>
      <c r="DX3284"/>
      <c r="DY3284"/>
      <c r="DZ3284"/>
      <c r="EA3284"/>
      <c r="EB3284"/>
      <c r="EC3284"/>
      <c r="ED3284"/>
      <c r="EE3284"/>
      <c r="EF3284"/>
      <c r="EG3284"/>
      <c r="EH3284"/>
      <c r="EI3284"/>
      <c r="EJ3284"/>
      <c r="EK3284"/>
      <c r="EL3284"/>
      <c r="EM3284"/>
      <c r="EN3284"/>
      <c r="EO3284"/>
      <c r="EP3284"/>
      <c r="EQ3284"/>
      <c r="ER3284"/>
      <c r="ES3284"/>
      <c r="ET3284"/>
      <c r="EU3284"/>
      <c r="EV3284"/>
      <c r="EW3284"/>
      <c r="EX3284"/>
      <c r="EY3284"/>
      <c r="EZ3284"/>
      <c r="FA3284"/>
      <c r="FB3284"/>
      <c r="FC3284"/>
      <c r="FD3284"/>
      <c r="FE3284"/>
      <c r="FF3284"/>
      <c r="FG3284"/>
      <c r="FH3284"/>
      <c r="FI3284"/>
      <c r="FJ3284"/>
      <c r="FK3284"/>
      <c r="FL3284"/>
      <c r="FM3284"/>
      <c r="FN3284"/>
      <c r="FO3284"/>
      <c r="FP3284"/>
      <c r="FQ3284"/>
      <c r="FR3284"/>
      <c r="FS3284"/>
      <c r="FT3284"/>
      <c r="FU3284"/>
      <c r="FV3284"/>
      <c r="FW3284"/>
      <c r="FX3284"/>
      <c r="FY3284"/>
      <c r="FZ3284"/>
      <c r="GA3284"/>
      <c r="GB3284"/>
      <c r="GC3284"/>
      <c r="GD3284"/>
      <c r="GE3284"/>
      <c r="GF3284"/>
      <c r="GG3284"/>
      <c r="GH3284"/>
      <c r="GI3284"/>
      <c r="GJ3284"/>
      <c r="GK3284"/>
      <c r="GL3284"/>
      <c r="GM3284"/>
      <c r="GN3284"/>
      <c r="GO3284"/>
      <c r="GP3284"/>
      <c r="GQ3284"/>
      <c r="GR3284"/>
      <c r="GS3284"/>
      <c r="GT3284"/>
      <c r="GU3284"/>
      <c r="GV3284"/>
      <c r="GW3284"/>
      <c r="GX3284"/>
      <c r="GY3284"/>
      <c r="GZ3284"/>
      <c r="HA3284"/>
      <c r="HB3284"/>
      <c r="HC3284"/>
      <c r="HD3284"/>
      <c r="HE3284"/>
      <c r="HF3284"/>
      <c r="HG3284"/>
      <c r="HH3284"/>
      <c r="HI3284"/>
      <c r="HJ3284"/>
      <c r="HK3284"/>
      <c r="HL3284"/>
      <c r="HM3284"/>
      <c r="HN3284"/>
      <c r="HO3284"/>
      <c r="HP3284"/>
      <c r="HQ3284"/>
      <c r="HR3284"/>
      <c r="HS3284"/>
      <c r="HT3284"/>
      <c r="HU3284"/>
      <c r="HV3284"/>
      <c r="HW3284"/>
      <c r="HX3284"/>
      <c r="HY3284"/>
      <c r="HZ3284"/>
      <c r="IA3284"/>
      <c r="IB3284"/>
      <c r="IC3284"/>
      <c r="ID3284"/>
      <c r="IE3284"/>
      <c r="IF3284"/>
      <c r="IG3284"/>
      <c r="IH3284"/>
      <c r="II3284"/>
      <c r="IJ3284"/>
      <c r="IK3284"/>
      <c r="IL3284"/>
      <c r="IM3284"/>
      <c r="IN3284"/>
      <c r="IO3284"/>
      <c r="IP3284"/>
      <c r="IQ3284"/>
      <c r="IR3284"/>
      <c r="IS3284"/>
      <c r="IT3284"/>
      <c r="IU3284"/>
      <c r="IV3284"/>
    </row>
    <row r="3285" spans="1:256" s="55" customFormat="1" ht="12" customHeight="1">
      <c r="B3285" s="65">
        <v>1</v>
      </c>
      <c r="C3285" s="66">
        <f t="shared" si="149"/>
        <v>0</v>
      </c>
      <c r="D3285" s="853" t="s">
        <v>87</v>
      </c>
      <c r="E3285" s="857" t="s">
        <v>90</v>
      </c>
      <c r="F3285" s="852" t="s">
        <v>70</v>
      </c>
      <c r="G3285" s="78"/>
      <c r="H3285" s="100" t="s">
        <v>119</v>
      </c>
      <c r="I3285" s="101" t="s">
        <v>6274</v>
      </c>
      <c r="J3285" s="81"/>
      <c r="K3285" s="72"/>
      <c r="L3285" s="72"/>
      <c r="M3285" s="72"/>
      <c r="N3285" s="72"/>
      <c r="O3285" s="72"/>
      <c r="P3285" s="72"/>
      <c r="Q3285" s="833"/>
      <c r="R3285" s="102"/>
      <c r="S3285" s="73"/>
      <c r="T3285" s="116"/>
      <c r="U3285" s="73"/>
      <c r="V3285" s="110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  <c r="BI3285"/>
      <c r="BJ3285"/>
      <c r="BK3285"/>
      <c r="BL3285"/>
      <c r="BM3285"/>
      <c r="BN3285"/>
      <c r="BO3285"/>
      <c r="BP3285"/>
      <c r="BQ3285"/>
      <c r="BR3285"/>
      <c r="BS3285"/>
      <c r="BT3285"/>
      <c r="BU3285"/>
      <c r="BV3285"/>
      <c r="BW3285"/>
      <c r="BX3285"/>
      <c r="BY3285"/>
      <c r="BZ3285"/>
      <c r="CA3285"/>
      <c r="CB3285"/>
      <c r="CC3285"/>
      <c r="CD3285"/>
      <c r="CE3285"/>
      <c r="CF3285"/>
      <c r="CG3285"/>
      <c r="CH3285"/>
      <c r="CI3285"/>
      <c r="CJ3285"/>
      <c r="CK3285"/>
      <c r="CL3285"/>
      <c r="CM3285"/>
      <c r="CN3285"/>
      <c r="CO3285"/>
      <c r="CP3285"/>
      <c r="CQ3285"/>
      <c r="CR3285"/>
      <c r="CS3285"/>
      <c r="CT3285"/>
      <c r="CU3285"/>
      <c r="CV3285"/>
      <c r="CW3285"/>
      <c r="CX3285"/>
      <c r="CY3285"/>
      <c r="CZ3285"/>
      <c r="DA3285"/>
      <c r="DB3285"/>
      <c r="DC3285"/>
      <c r="DD3285"/>
      <c r="DE3285"/>
      <c r="DF3285"/>
      <c r="DG3285"/>
      <c r="DH3285"/>
      <c r="DI3285"/>
      <c r="DJ3285"/>
      <c r="DK3285"/>
      <c r="DL3285"/>
      <c r="DM3285"/>
      <c r="DN3285"/>
      <c r="DO3285"/>
      <c r="DP3285"/>
      <c r="DQ3285"/>
      <c r="DR3285"/>
      <c r="DS3285"/>
      <c r="DT3285"/>
      <c r="DU3285"/>
      <c r="DV3285"/>
      <c r="DW3285"/>
      <c r="DX3285"/>
      <c r="DY3285"/>
      <c r="DZ3285"/>
      <c r="EA3285"/>
      <c r="EB3285"/>
      <c r="EC3285"/>
      <c r="ED3285"/>
      <c r="EE3285"/>
      <c r="EF3285"/>
      <c r="EG3285"/>
      <c r="EH3285"/>
      <c r="EI3285"/>
      <c r="EJ3285"/>
      <c r="EK3285"/>
      <c r="EL3285"/>
      <c r="EM3285"/>
      <c r="EN3285"/>
      <c r="EO3285"/>
      <c r="EP3285"/>
      <c r="EQ3285"/>
      <c r="ER3285"/>
      <c r="ES3285"/>
      <c r="ET3285"/>
      <c r="EU3285"/>
      <c r="EV3285"/>
      <c r="EW3285"/>
      <c r="EX3285"/>
      <c r="EY3285"/>
      <c r="EZ3285"/>
      <c r="FA3285"/>
      <c r="FB3285"/>
      <c r="FC3285"/>
      <c r="FD3285"/>
      <c r="FE3285"/>
      <c r="FF3285"/>
      <c r="FG3285"/>
      <c r="FH3285"/>
      <c r="FI3285"/>
      <c r="FJ3285"/>
      <c r="FK3285"/>
      <c r="FL3285"/>
      <c r="FM3285"/>
      <c r="FN3285"/>
      <c r="FO3285"/>
      <c r="FP3285"/>
      <c r="FQ3285"/>
      <c r="FR3285"/>
      <c r="FS3285"/>
      <c r="FT3285"/>
      <c r="FU3285"/>
      <c r="FV3285"/>
      <c r="FW3285"/>
      <c r="FX3285"/>
      <c r="FY3285"/>
      <c r="FZ3285"/>
      <c r="GA3285"/>
      <c r="GB3285"/>
      <c r="GC3285"/>
      <c r="GD3285"/>
      <c r="GE3285"/>
      <c r="GF3285"/>
      <c r="GG3285"/>
      <c r="GH3285"/>
      <c r="GI3285"/>
      <c r="GJ3285"/>
      <c r="GK3285"/>
      <c r="GL3285"/>
      <c r="GM3285"/>
      <c r="GN3285"/>
      <c r="GO3285"/>
      <c r="GP3285"/>
      <c r="GQ3285"/>
      <c r="GR3285"/>
      <c r="GS3285"/>
      <c r="GT3285"/>
      <c r="GU3285"/>
      <c r="GV3285"/>
      <c r="GW3285"/>
      <c r="GX3285"/>
      <c r="GY3285"/>
      <c r="GZ3285"/>
      <c r="HA3285"/>
      <c r="HB3285"/>
      <c r="HC3285"/>
      <c r="HD3285"/>
      <c r="HE3285"/>
      <c r="HF3285"/>
      <c r="HG3285"/>
      <c r="HH3285"/>
      <c r="HI3285"/>
      <c r="HJ3285"/>
      <c r="HK3285"/>
      <c r="HL3285"/>
      <c r="HM3285"/>
      <c r="HN3285"/>
      <c r="HO3285"/>
      <c r="HP3285"/>
      <c r="HQ3285"/>
      <c r="HR3285"/>
      <c r="HS3285"/>
      <c r="HT3285"/>
      <c r="HU3285"/>
      <c r="HV3285"/>
      <c r="HW3285"/>
      <c r="HX3285"/>
      <c r="HY3285"/>
      <c r="HZ3285"/>
      <c r="IA3285"/>
      <c r="IB3285"/>
      <c r="IC3285"/>
      <c r="ID3285"/>
      <c r="IE3285"/>
      <c r="IF3285"/>
      <c r="IG3285"/>
      <c r="IH3285"/>
      <c r="II3285"/>
      <c r="IJ3285"/>
      <c r="IK3285"/>
      <c r="IL3285"/>
      <c r="IM3285"/>
      <c r="IN3285"/>
      <c r="IO3285"/>
      <c r="IP3285"/>
      <c r="IQ3285"/>
      <c r="IR3285"/>
      <c r="IS3285"/>
      <c r="IT3285"/>
      <c r="IU3285"/>
      <c r="IV3285"/>
    </row>
    <row r="3286" spans="1:256" s="55" customFormat="1" ht="12" customHeight="1">
      <c r="B3286" s="65">
        <v>1</v>
      </c>
      <c r="C3286" s="66">
        <f t="shared" si="149"/>
        <v>0</v>
      </c>
      <c r="D3286" s="76" t="s">
        <v>87</v>
      </c>
      <c r="E3286" s="77" t="s">
        <v>90</v>
      </c>
      <c r="F3286" s="77" t="s">
        <v>90</v>
      </c>
      <c r="G3286" s="78"/>
      <c r="H3286" s="96" t="s">
        <v>140</v>
      </c>
      <c r="I3286" s="107" t="s">
        <v>3865</v>
      </c>
      <c r="J3286" s="81"/>
      <c r="K3286" s="72"/>
      <c r="L3286" s="72"/>
      <c r="M3286" s="72"/>
      <c r="N3286" s="72"/>
      <c r="O3286" s="72"/>
      <c r="P3286" s="72"/>
      <c r="Q3286" s="833"/>
      <c r="R3286" s="102"/>
      <c r="S3286" s="73"/>
      <c r="T3286" s="102"/>
      <c r="U3286" s="103"/>
      <c r="V3286" s="104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  <c r="BH3286"/>
      <c r="BI3286"/>
      <c r="BJ3286"/>
      <c r="BK3286"/>
      <c r="BL3286"/>
      <c r="BM3286"/>
      <c r="BN3286"/>
      <c r="BO3286"/>
      <c r="BP3286"/>
      <c r="BQ3286"/>
      <c r="BR3286"/>
      <c r="BS3286"/>
      <c r="BT3286"/>
      <c r="BU3286"/>
      <c r="BV3286"/>
      <c r="BW3286"/>
      <c r="BX3286"/>
      <c r="BY3286"/>
      <c r="BZ3286"/>
      <c r="CA3286"/>
      <c r="CB3286"/>
      <c r="CC3286"/>
      <c r="CD3286"/>
      <c r="CE3286"/>
      <c r="CF3286"/>
      <c r="CG3286"/>
      <c r="CH3286"/>
      <c r="CI3286"/>
      <c r="CJ3286"/>
      <c r="CK3286"/>
      <c r="CL3286"/>
      <c r="CM3286"/>
      <c r="CN3286"/>
      <c r="CO3286"/>
      <c r="CP3286"/>
      <c r="CQ3286"/>
      <c r="CR3286"/>
      <c r="CS3286"/>
      <c r="CT3286"/>
      <c r="CU3286"/>
      <c r="CV3286"/>
      <c r="CW3286"/>
      <c r="CX3286"/>
      <c r="CY3286"/>
      <c r="CZ3286"/>
      <c r="DA3286"/>
      <c r="DB3286"/>
      <c r="DC3286"/>
      <c r="DD3286"/>
      <c r="DE3286"/>
      <c r="DF3286"/>
      <c r="DG3286"/>
      <c r="DH3286"/>
      <c r="DI3286"/>
      <c r="DJ3286"/>
      <c r="DK3286"/>
      <c r="DL3286"/>
      <c r="DM3286"/>
      <c r="DN3286"/>
      <c r="DO3286"/>
      <c r="DP3286"/>
      <c r="DQ3286"/>
      <c r="DR3286"/>
      <c r="DS3286"/>
      <c r="DT3286"/>
      <c r="DU3286"/>
      <c r="DV3286"/>
      <c r="DW3286"/>
      <c r="DX3286"/>
      <c r="DY3286"/>
      <c r="DZ3286"/>
      <c r="EA3286"/>
      <c r="EB3286"/>
      <c r="EC3286"/>
      <c r="ED3286"/>
      <c r="EE3286"/>
      <c r="EF3286"/>
      <c r="EG3286"/>
      <c r="EH3286"/>
      <c r="EI3286"/>
      <c r="EJ3286"/>
      <c r="EK3286"/>
      <c r="EL3286"/>
      <c r="EM3286"/>
      <c r="EN3286"/>
      <c r="EO3286"/>
      <c r="EP3286"/>
      <c r="EQ3286"/>
      <c r="ER3286"/>
      <c r="ES3286"/>
      <c r="ET3286"/>
      <c r="EU3286"/>
      <c r="EV3286"/>
      <c r="EW3286"/>
      <c r="EX3286"/>
      <c r="EY3286"/>
      <c r="EZ3286"/>
      <c r="FA3286"/>
      <c r="FB3286"/>
      <c r="FC3286"/>
      <c r="FD3286"/>
      <c r="FE3286"/>
      <c r="FF3286"/>
      <c r="FG3286"/>
      <c r="FH3286"/>
      <c r="FI3286"/>
      <c r="FJ3286"/>
      <c r="FK3286"/>
      <c r="FL3286"/>
      <c r="FM3286"/>
      <c r="FN3286"/>
      <c r="FO3286"/>
      <c r="FP3286"/>
      <c r="FQ3286"/>
      <c r="FR3286"/>
      <c r="FS3286"/>
      <c r="FT3286"/>
      <c r="FU3286"/>
      <c r="FV3286"/>
      <c r="FW3286"/>
      <c r="FX3286"/>
      <c r="FY3286"/>
      <c r="FZ3286"/>
      <c r="GA3286"/>
      <c r="GB3286"/>
      <c r="GC3286"/>
      <c r="GD3286"/>
      <c r="GE3286"/>
      <c r="GF3286"/>
      <c r="GG3286"/>
      <c r="GH3286"/>
      <c r="GI3286"/>
      <c r="GJ3286"/>
      <c r="GK3286"/>
      <c r="GL3286"/>
      <c r="GM3286"/>
      <c r="GN3286"/>
      <c r="GO3286"/>
      <c r="GP3286"/>
      <c r="GQ3286"/>
      <c r="GR3286"/>
      <c r="GS3286"/>
      <c r="GT3286"/>
      <c r="GU3286"/>
      <c r="GV3286"/>
      <c r="GW3286"/>
      <c r="GX3286"/>
      <c r="GY3286"/>
      <c r="GZ3286"/>
      <c r="HA3286"/>
      <c r="HB3286"/>
      <c r="HC3286"/>
      <c r="HD3286"/>
      <c r="HE3286"/>
      <c r="HF3286"/>
      <c r="HG3286"/>
      <c r="HH3286"/>
      <c r="HI3286"/>
      <c r="HJ3286"/>
      <c r="HK3286"/>
      <c r="HL3286"/>
      <c r="HM3286"/>
      <c r="HN3286"/>
      <c r="HO3286"/>
      <c r="HP3286"/>
      <c r="HQ3286"/>
      <c r="HR3286"/>
      <c r="HS3286"/>
      <c r="HT3286"/>
      <c r="HU3286"/>
      <c r="HV3286"/>
      <c r="HW3286"/>
      <c r="HX3286"/>
      <c r="HY3286"/>
      <c r="HZ3286"/>
      <c r="IA3286"/>
      <c r="IB3286"/>
      <c r="IC3286"/>
      <c r="ID3286"/>
      <c r="IE3286"/>
      <c r="IF3286"/>
      <c r="IG3286"/>
      <c r="IH3286"/>
      <c r="II3286"/>
      <c r="IJ3286"/>
      <c r="IK3286"/>
      <c r="IL3286"/>
      <c r="IM3286"/>
      <c r="IN3286"/>
      <c r="IO3286"/>
      <c r="IP3286"/>
      <c r="IQ3286"/>
      <c r="IR3286"/>
      <c r="IS3286"/>
      <c r="IT3286"/>
      <c r="IU3286"/>
      <c r="IV3286"/>
    </row>
    <row r="3287" spans="1:256" s="561" customFormat="1" ht="12.5">
      <c r="A3287" s="308"/>
      <c r="B3287" s="65">
        <v>1</v>
      </c>
      <c r="C3287" s="66">
        <f t="shared" si="149"/>
        <v>1</v>
      </c>
      <c r="D3287" s="656" t="s">
        <v>70</v>
      </c>
      <c r="E3287" s="76" t="s">
        <v>87</v>
      </c>
      <c r="F3287" s="656" t="s">
        <v>70</v>
      </c>
      <c r="G3287" s="78"/>
      <c r="H3287" s="96" t="s">
        <v>215</v>
      </c>
      <c r="I3287" s="107" t="s">
        <v>3866</v>
      </c>
      <c r="J3287" s="81"/>
      <c r="K3287" s="72"/>
      <c r="L3287" s="72"/>
      <c r="M3287" s="72"/>
      <c r="N3287" s="72"/>
      <c r="O3287" s="72"/>
      <c r="P3287" s="72"/>
      <c r="Q3287" s="833"/>
      <c r="R3287" s="102"/>
      <c r="S3287" s="73"/>
      <c r="T3287" s="102"/>
      <c r="U3287" s="103"/>
      <c r="V3287" s="104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  <c r="BH3287"/>
      <c r="BI3287"/>
      <c r="BJ3287"/>
      <c r="BK3287"/>
      <c r="BL3287"/>
      <c r="BM3287"/>
      <c r="BN3287"/>
      <c r="BO3287"/>
      <c r="BP3287"/>
      <c r="BQ3287"/>
      <c r="BR3287"/>
      <c r="BS3287"/>
      <c r="BT3287"/>
      <c r="BU3287"/>
      <c r="BV3287"/>
      <c r="BW3287"/>
      <c r="BX3287"/>
      <c r="BY3287"/>
      <c r="BZ3287"/>
      <c r="CA3287"/>
      <c r="CB3287"/>
      <c r="CC3287"/>
      <c r="CD3287"/>
      <c r="CE3287"/>
      <c r="CF3287"/>
      <c r="CG3287"/>
      <c r="CH3287"/>
      <c r="CI3287"/>
      <c r="CJ3287"/>
      <c r="CK3287"/>
      <c r="CL3287"/>
      <c r="CM3287"/>
      <c r="CN3287"/>
      <c r="CO3287"/>
      <c r="CP3287"/>
      <c r="CQ3287"/>
      <c r="CR3287"/>
      <c r="CS3287"/>
      <c r="CT3287"/>
      <c r="CU3287"/>
      <c r="CV3287"/>
      <c r="CW3287"/>
      <c r="CX3287"/>
      <c r="CY3287"/>
      <c r="CZ3287"/>
      <c r="DA3287"/>
      <c r="DB3287"/>
      <c r="DC3287"/>
      <c r="DD3287"/>
      <c r="DE3287"/>
      <c r="DF3287"/>
      <c r="DG3287"/>
      <c r="DH3287"/>
      <c r="DI3287"/>
      <c r="DJ3287"/>
      <c r="DK3287"/>
      <c r="DL3287"/>
      <c r="DM3287"/>
      <c r="DN3287"/>
      <c r="DO3287"/>
      <c r="DP3287"/>
      <c r="DQ3287"/>
      <c r="DR3287"/>
      <c r="DS3287"/>
      <c r="DT3287"/>
      <c r="DU3287"/>
      <c r="DV3287"/>
      <c r="DW3287"/>
      <c r="DX3287"/>
      <c r="DY3287"/>
      <c r="DZ3287"/>
      <c r="EA3287"/>
      <c r="EB3287"/>
      <c r="EC3287"/>
      <c r="ED3287"/>
      <c r="EE3287"/>
      <c r="EF3287"/>
      <c r="EG3287"/>
      <c r="EH3287"/>
      <c r="EI3287"/>
      <c r="EJ3287"/>
      <c r="EK3287"/>
      <c r="EL3287"/>
      <c r="EM3287"/>
      <c r="EN3287"/>
      <c r="EO3287"/>
      <c r="EP3287"/>
      <c r="EQ3287"/>
      <c r="ER3287"/>
      <c r="ES3287"/>
      <c r="ET3287"/>
      <c r="EU3287"/>
      <c r="EV3287"/>
      <c r="EW3287"/>
      <c r="EX3287"/>
      <c r="EY3287"/>
      <c r="EZ3287"/>
      <c r="FA3287"/>
      <c r="FB3287"/>
      <c r="FC3287"/>
      <c r="FD3287"/>
      <c r="FE3287"/>
      <c r="FF3287"/>
      <c r="FG3287"/>
      <c r="FH3287"/>
      <c r="FI3287"/>
      <c r="FJ3287"/>
      <c r="FK3287"/>
      <c r="FL3287"/>
      <c r="FM3287"/>
      <c r="FN3287"/>
      <c r="FO3287"/>
      <c r="FP3287"/>
      <c r="FQ3287"/>
      <c r="FR3287"/>
      <c r="FS3287"/>
      <c r="FT3287"/>
      <c r="FU3287"/>
      <c r="FV3287"/>
      <c r="FW3287"/>
      <c r="FX3287"/>
      <c r="FY3287"/>
      <c r="FZ3287"/>
      <c r="GA3287"/>
      <c r="GB3287"/>
      <c r="GC3287"/>
      <c r="GD3287"/>
      <c r="GE3287"/>
      <c r="GF3287"/>
      <c r="GG3287"/>
      <c r="GH3287"/>
      <c r="GI3287"/>
      <c r="GJ3287"/>
      <c r="GK3287"/>
      <c r="GL3287"/>
      <c r="GM3287"/>
      <c r="GN3287"/>
      <c r="GO3287"/>
      <c r="GP3287"/>
      <c r="GQ3287"/>
      <c r="GR3287"/>
      <c r="GS3287"/>
      <c r="GT3287"/>
      <c r="GU3287"/>
      <c r="GV3287"/>
      <c r="GW3287"/>
      <c r="GX3287"/>
      <c r="GY3287"/>
      <c r="GZ3287"/>
      <c r="HA3287"/>
      <c r="HB3287"/>
      <c r="HC3287"/>
      <c r="HD3287"/>
      <c r="HE3287"/>
      <c r="HF3287"/>
      <c r="HG3287"/>
      <c r="HH3287"/>
      <c r="HI3287"/>
      <c r="HJ3287"/>
      <c r="HK3287"/>
      <c r="HL3287"/>
      <c r="HM3287"/>
      <c r="HN3287"/>
      <c r="HO3287"/>
      <c r="HP3287"/>
      <c r="HQ3287"/>
      <c r="HR3287"/>
      <c r="HS3287"/>
      <c r="HT3287"/>
      <c r="HU3287"/>
      <c r="HV3287"/>
      <c r="HW3287"/>
      <c r="HX3287"/>
      <c r="HY3287"/>
      <c r="HZ3287"/>
      <c r="IA3287"/>
      <c r="IB3287"/>
      <c r="IC3287"/>
      <c r="ID3287"/>
      <c r="IE3287"/>
      <c r="IF3287"/>
      <c r="IG3287"/>
      <c r="IH3287"/>
      <c r="II3287"/>
      <c r="IJ3287"/>
      <c r="IK3287"/>
      <c r="IL3287"/>
      <c r="IM3287"/>
      <c r="IN3287"/>
      <c r="IO3287"/>
      <c r="IP3287"/>
      <c r="IQ3287"/>
      <c r="IR3287"/>
      <c r="IS3287"/>
      <c r="IT3287"/>
      <c r="IU3287"/>
      <c r="IV3287"/>
    </row>
    <row r="3288" spans="1:256" ht="12.5">
      <c r="A3288" s="55"/>
      <c r="B3288" s="65">
        <v>1</v>
      </c>
      <c r="C3288" s="66">
        <f t="shared" si="149"/>
        <v>0</v>
      </c>
      <c r="D3288" s="658" t="s">
        <v>87</v>
      </c>
      <c r="E3288" s="656" t="s">
        <v>99</v>
      </c>
      <c r="F3288" s="659" t="s">
        <v>90</v>
      </c>
      <c r="G3288" s="78"/>
      <c r="H3288" s="96" t="s">
        <v>94</v>
      </c>
      <c r="I3288" s="107" t="s">
        <v>3867</v>
      </c>
      <c r="J3288" s="81"/>
      <c r="K3288" s="72"/>
      <c r="L3288" s="72"/>
      <c r="M3288" s="72"/>
      <c r="N3288" s="72"/>
      <c r="O3288" s="72"/>
      <c r="P3288" s="72"/>
      <c r="Q3288" s="833"/>
      <c r="R3288" s="102"/>
      <c r="S3288" s="73"/>
      <c r="T3288" s="102"/>
      <c r="U3288" s="103"/>
      <c r="V3288" s="104"/>
      <c r="W3288" s="325"/>
      <c r="X3288" s="325"/>
      <c r="Y3288" s="325"/>
      <c r="Z3288" s="325"/>
      <c r="AA3288" s="325"/>
      <c r="AB3288" s="325"/>
      <c r="AC3288" s="325"/>
      <c r="AD3288" s="325"/>
      <c r="AE3288" s="325"/>
      <c r="AF3288" s="325"/>
      <c r="AG3288" s="325"/>
      <c r="AH3288" s="325"/>
      <c r="AI3288" s="325"/>
      <c r="AJ3288" s="325"/>
      <c r="AK3288" s="325"/>
      <c r="AL3288" s="325"/>
      <c r="AM3288" s="325"/>
      <c r="AN3288" s="325"/>
      <c r="AO3288" s="325"/>
      <c r="AP3288" s="325"/>
      <c r="AQ3288" s="325"/>
      <c r="AR3288" s="325"/>
      <c r="AS3288" s="325"/>
      <c r="AT3288" s="325"/>
      <c r="AU3288" s="325"/>
      <c r="AV3288" s="325"/>
      <c r="AW3288" s="325"/>
      <c r="AX3288" s="325"/>
      <c r="AY3288" s="325"/>
      <c r="AZ3288" s="325"/>
      <c r="BA3288" s="325"/>
      <c r="BB3288" s="325"/>
      <c r="BC3288" s="325"/>
      <c r="BD3288" s="325"/>
      <c r="BE3288" s="325"/>
      <c r="BF3288" s="325"/>
      <c r="BG3288" s="325"/>
      <c r="BH3288" s="325"/>
      <c r="BI3288" s="325"/>
      <c r="BJ3288" s="325"/>
      <c r="BK3288" s="325"/>
      <c r="BL3288" s="325"/>
      <c r="BM3288" s="325"/>
      <c r="BN3288" s="325"/>
      <c r="BO3288" s="325"/>
      <c r="BP3288" s="325"/>
      <c r="BQ3288" s="325"/>
      <c r="BR3288" s="325"/>
      <c r="BS3288" s="325"/>
      <c r="BT3288" s="325"/>
      <c r="BU3288" s="325"/>
      <c r="BV3288" s="325"/>
      <c r="BW3288" s="325"/>
      <c r="BX3288" s="325"/>
      <c r="BY3288" s="325"/>
      <c r="BZ3288" s="325"/>
      <c r="CA3288" s="325"/>
      <c r="CB3288" s="325"/>
      <c r="CC3288" s="325"/>
      <c r="CD3288" s="325"/>
      <c r="CE3288" s="325"/>
      <c r="CF3288" s="325"/>
      <c r="CG3288" s="325"/>
      <c r="CH3288" s="325"/>
      <c r="CI3288" s="325"/>
      <c r="CJ3288" s="325"/>
      <c r="CK3288" s="325"/>
      <c r="CL3288" s="325"/>
      <c r="CM3288" s="325"/>
      <c r="CN3288" s="325"/>
      <c r="CO3288" s="325"/>
      <c r="CP3288" s="325"/>
      <c r="CQ3288" s="325"/>
      <c r="CR3288" s="325"/>
      <c r="CS3288" s="325"/>
      <c r="CT3288" s="325"/>
      <c r="CU3288" s="325"/>
      <c r="CV3288" s="325"/>
      <c r="CW3288" s="325"/>
      <c r="CX3288" s="325"/>
      <c r="CY3288" s="325"/>
      <c r="CZ3288" s="325"/>
      <c r="DA3288" s="325"/>
      <c r="DB3288" s="325"/>
      <c r="DC3288" s="325"/>
      <c r="DD3288" s="325"/>
      <c r="DE3288" s="325"/>
      <c r="DF3288" s="325"/>
      <c r="DG3288" s="325"/>
      <c r="DH3288" s="325"/>
      <c r="DI3288" s="325"/>
      <c r="DJ3288" s="325"/>
      <c r="DK3288" s="325"/>
      <c r="DL3288" s="325"/>
      <c r="DM3288" s="325"/>
      <c r="DN3288" s="325"/>
      <c r="DO3288" s="325"/>
      <c r="DP3288" s="325"/>
      <c r="DQ3288" s="325"/>
      <c r="DR3288" s="325"/>
      <c r="DS3288" s="325"/>
      <c r="DT3288" s="325"/>
      <c r="DU3288" s="325"/>
      <c r="DV3288" s="325"/>
      <c r="DW3288" s="325"/>
      <c r="DX3288" s="325"/>
      <c r="DY3288" s="325"/>
      <c r="DZ3288" s="325"/>
      <c r="EA3288" s="325"/>
      <c r="EB3288" s="325"/>
      <c r="EC3288" s="325"/>
      <c r="ED3288" s="325"/>
      <c r="EE3288" s="325"/>
      <c r="EF3288" s="325"/>
      <c r="EG3288" s="325"/>
      <c r="EH3288" s="325"/>
      <c r="EI3288" s="325"/>
      <c r="EJ3288" s="325"/>
      <c r="EK3288" s="325"/>
      <c r="EL3288" s="325"/>
      <c r="EM3288" s="325"/>
      <c r="EN3288" s="325"/>
      <c r="EO3288" s="325"/>
      <c r="EP3288" s="325"/>
      <c r="EQ3288" s="325"/>
      <c r="ER3288" s="325"/>
      <c r="ES3288" s="325"/>
      <c r="ET3288" s="325"/>
      <c r="EU3288" s="325"/>
      <c r="EV3288" s="325"/>
      <c r="EW3288" s="325"/>
      <c r="EX3288" s="325"/>
      <c r="EY3288" s="325"/>
      <c r="EZ3288" s="325"/>
      <c r="FA3288" s="325"/>
      <c r="FB3288" s="325"/>
      <c r="FC3288" s="325"/>
      <c r="FD3288" s="325"/>
      <c r="FE3288" s="325"/>
      <c r="FF3288" s="325"/>
      <c r="FG3288" s="325"/>
      <c r="FH3288" s="325"/>
      <c r="FI3288" s="325"/>
      <c r="FJ3288" s="325"/>
      <c r="FK3288" s="325"/>
      <c r="FL3288" s="325"/>
      <c r="FM3288" s="325"/>
      <c r="FN3288" s="325"/>
      <c r="FO3288" s="325"/>
      <c r="FP3288" s="325"/>
      <c r="FQ3288" s="325"/>
      <c r="FR3288" s="325"/>
      <c r="FS3288" s="325"/>
      <c r="FT3288" s="325"/>
      <c r="FU3288" s="325"/>
      <c r="FV3288" s="325"/>
      <c r="FW3288" s="325"/>
      <c r="FX3288" s="325"/>
      <c r="FY3288" s="325"/>
      <c r="FZ3288" s="325"/>
      <c r="GA3288" s="325"/>
      <c r="GB3288" s="325"/>
      <c r="GC3288" s="325"/>
      <c r="GD3288" s="325"/>
      <c r="GE3288" s="325"/>
      <c r="GF3288" s="325"/>
      <c r="GG3288" s="325"/>
      <c r="GH3288" s="325"/>
      <c r="GI3288" s="325"/>
      <c r="GJ3288" s="325"/>
      <c r="GK3288" s="325"/>
      <c r="GL3288" s="325"/>
      <c r="GM3288" s="325"/>
      <c r="GN3288" s="325"/>
      <c r="GO3288" s="325"/>
      <c r="GP3288" s="325"/>
      <c r="GQ3288" s="325"/>
      <c r="GR3288" s="325"/>
      <c r="GS3288" s="325"/>
      <c r="GT3288" s="325"/>
      <c r="GU3288" s="325"/>
      <c r="GV3288" s="325"/>
      <c r="GW3288" s="325"/>
      <c r="GX3288" s="325"/>
      <c r="GY3288" s="325"/>
      <c r="GZ3288" s="325"/>
      <c r="HA3288" s="325"/>
      <c r="HB3288" s="325"/>
      <c r="HC3288" s="325"/>
      <c r="HD3288" s="325"/>
      <c r="HE3288" s="325"/>
      <c r="HF3288" s="325"/>
      <c r="HG3288" s="325"/>
      <c r="HH3288" s="325"/>
      <c r="HI3288" s="325"/>
      <c r="HJ3288" s="325"/>
      <c r="HK3288" s="325"/>
      <c r="HL3288" s="325"/>
      <c r="HM3288" s="325"/>
      <c r="HN3288" s="325"/>
      <c r="HO3288" s="325"/>
      <c r="HP3288" s="325"/>
      <c r="HQ3288" s="325"/>
      <c r="HR3288" s="325"/>
      <c r="HS3288" s="325"/>
      <c r="HT3288" s="325"/>
      <c r="HU3288" s="325"/>
      <c r="HV3288" s="325"/>
      <c r="HW3288" s="325"/>
      <c r="HX3288" s="325"/>
      <c r="HY3288" s="325"/>
      <c r="HZ3288" s="325"/>
      <c r="IA3288" s="325"/>
      <c r="IB3288" s="325"/>
      <c r="IC3288" s="325"/>
      <c r="ID3288" s="325"/>
      <c r="IE3288" s="325"/>
      <c r="IF3288" s="325"/>
      <c r="IG3288" s="325"/>
      <c r="IH3288" s="325"/>
      <c r="II3288" s="325"/>
      <c r="IJ3288" s="325"/>
      <c r="IK3288" s="325"/>
      <c r="IL3288" s="325"/>
      <c r="IM3288" s="325"/>
      <c r="IN3288" s="325"/>
      <c r="IO3288" s="325"/>
      <c r="IP3288" s="325"/>
      <c r="IQ3288" s="325"/>
      <c r="IR3288" s="325"/>
      <c r="IS3288" s="325"/>
      <c r="IT3288" s="325"/>
      <c r="IU3288" s="325"/>
      <c r="IV3288" s="325"/>
    </row>
    <row r="3289" spans="1:256" s="561" customFormat="1" ht="12.5">
      <c r="A3289" s="55"/>
      <c r="B3289" s="65">
        <v>1</v>
      </c>
      <c r="C3289" s="66">
        <f t="shared" si="149"/>
        <v>1</v>
      </c>
      <c r="D3289" s="76" t="s">
        <v>87</v>
      </c>
      <c r="E3289" s="76" t="s">
        <v>87</v>
      </c>
      <c r="F3289" s="99" t="s">
        <v>99</v>
      </c>
      <c r="G3289" s="78"/>
      <c r="H3289" s="96" t="s">
        <v>110</v>
      </c>
      <c r="I3289" s="107" t="s">
        <v>3868</v>
      </c>
      <c r="J3289" s="81"/>
      <c r="K3289" s="72"/>
      <c r="L3289" s="72"/>
      <c r="M3289" s="72"/>
      <c r="N3289" s="72"/>
      <c r="O3289" s="72"/>
      <c r="P3289" s="72"/>
      <c r="Q3289" s="833"/>
      <c r="R3289" s="102"/>
      <c r="S3289" s="73"/>
      <c r="T3289" s="102"/>
      <c r="U3289" s="103"/>
      <c r="V3289" s="104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  <c r="BH3289"/>
      <c r="BI3289"/>
      <c r="BJ3289"/>
      <c r="BK3289"/>
      <c r="BL3289"/>
      <c r="BM3289"/>
      <c r="BN3289"/>
      <c r="BO3289"/>
      <c r="BP3289"/>
      <c r="BQ3289"/>
      <c r="BR3289"/>
      <c r="BS3289"/>
      <c r="BT3289"/>
      <c r="BU3289"/>
      <c r="BV3289"/>
      <c r="BW3289"/>
      <c r="BX3289"/>
      <c r="BY3289"/>
      <c r="BZ3289"/>
      <c r="CA3289"/>
      <c r="CB3289"/>
      <c r="CC3289"/>
      <c r="CD3289"/>
      <c r="CE3289"/>
      <c r="CF3289"/>
      <c r="CG3289"/>
      <c r="CH3289"/>
      <c r="CI3289"/>
      <c r="CJ3289"/>
      <c r="CK3289"/>
      <c r="CL3289"/>
      <c r="CM3289"/>
      <c r="CN3289"/>
      <c r="CO3289"/>
      <c r="CP3289"/>
      <c r="CQ3289"/>
      <c r="CR3289"/>
      <c r="CS3289"/>
      <c r="CT3289"/>
      <c r="CU3289"/>
      <c r="CV3289"/>
      <c r="CW3289"/>
      <c r="CX3289"/>
      <c r="CY3289"/>
      <c r="CZ3289"/>
      <c r="DA3289"/>
      <c r="DB3289"/>
      <c r="DC3289"/>
      <c r="DD3289"/>
      <c r="DE3289"/>
      <c r="DF3289"/>
      <c r="DG3289"/>
      <c r="DH3289"/>
      <c r="DI3289"/>
      <c r="DJ3289"/>
      <c r="DK3289"/>
      <c r="DL3289"/>
      <c r="DM3289"/>
      <c r="DN3289"/>
      <c r="DO3289"/>
      <c r="DP3289"/>
      <c r="DQ3289"/>
      <c r="DR3289"/>
      <c r="DS3289"/>
      <c r="DT3289"/>
      <c r="DU3289"/>
      <c r="DV3289"/>
      <c r="DW3289"/>
      <c r="DX3289"/>
      <c r="DY3289"/>
      <c r="DZ3289"/>
      <c r="EA3289"/>
      <c r="EB3289"/>
      <c r="EC3289"/>
      <c r="ED3289"/>
      <c r="EE3289"/>
      <c r="EF3289"/>
      <c r="EG3289"/>
      <c r="EH3289"/>
      <c r="EI3289"/>
      <c r="EJ3289"/>
      <c r="EK3289"/>
      <c r="EL3289"/>
      <c r="EM3289"/>
      <c r="EN3289"/>
      <c r="EO3289"/>
      <c r="EP3289"/>
      <c r="EQ3289"/>
      <c r="ER3289"/>
      <c r="ES3289"/>
      <c r="ET3289"/>
      <c r="EU3289"/>
      <c r="EV3289"/>
      <c r="EW3289"/>
      <c r="EX3289"/>
      <c r="EY3289"/>
      <c r="EZ3289"/>
      <c r="FA3289"/>
      <c r="FB3289"/>
      <c r="FC3289"/>
      <c r="FD3289"/>
      <c r="FE3289"/>
      <c r="FF3289"/>
      <c r="FG3289"/>
      <c r="FH3289"/>
      <c r="FI3289"/>
      <c r="FJ3289"/>
      <c r="FK3289"/>
      <c r="FL3289"/>
      <c r="FM3289"/>
      <c r="FN3289"/>
      <c r="FO3289"/>
      <c r="FP3289"/>
      <c r="FQ3289"/>
      <c r="FR3289"/>
      <c r="FS3289"/>
      <c r="FT3289"/>
      <c r="FU3289"/>
      <c r="FV3289"/>
      <c r="FW3289"/>
      <c r="FX3289"/>
      <c r="FY3289"/>
      <c r="FZ3289"/>
      <c r="GA3289"/>
      <c r="GB3289"/>
      <c r="GC3289"/>
      <c r="GD3289"/>
      <c r="GE3289"/>
      <c r="GF3289"/>
      <c r="GG3289"/>
      <c r="GH3289"/>
      <c r="GI3289"/>
      <c r="GJ3289"/>
      <c r="GK3289"/>
      <c r="GL3289"/>
      <c r="GM3289"/>
      <c r="GN3289"/>
      <c r="GO3289"/>
      <c r="GP3289"/>
      <c r="GQ3289"/>
      <c r="GR3289"/>
      <c r="GS3289"/>
      <c r="GT3289"/>
      <c r="GU3289"/>
      <c r="GV3289"/>
      <c r="GW3289"/>
      <c r="GX3289"/>
      <c r="GY3289"/>
      <c r="GZ3289"/>
      <c r="HA3289"/>
      <c r="HB3289"/>
      <c r="HC3289"/>
      <c r="HD3289"/>
      <c r="HE3289"/>
      <c r="HF3289"/>
      <c r="HG3289"/>
      <c r="HH3289"/>
      <c r="HI3289"/>
      <c r="HJ3289"/>
      <c r="HK3289"/>
      <c r="HL3289"/>
      <c r="HM3289"/>
      <c r="HN3289"/>
      <c r="HO3289"/>
      <c r="HP3289"/>
      <c r="HQ3289"/>
      <c r="HR3289"/>
      <c r="HS3289"/>
      <c r="HT3289"/>
      <c r="HU3289"/>
      <c r="HV3289"/>
      <c r="HW3289"/>
      <c r="HX3289"/>
      <c r="HY3289"/>
      <c r="HZ3289"/>
      <c r="IA3289"/>
      <c r="IB3289"/>
      <c r="IC3289"/>
      <c r="ID3289"/>
      <c r="IE3289"/>
      <c r="IF3289"/>
      <c r="IG3289"/>
      <c r="IH3289"/>
      <c r="II3289"/>
      <c r="IJ3289"/>
      <c r="IK3289"/>
      <c r="IL3289"/>
      <c r="IM3289"/>
      <c r="IN3289"/>
      <c r="IO3289"/>
      <c r="IP3289"/>
      <c r="IQ3289"/>
      <c r="IR3289"/>
      <c r="IS3289"/>
      <c r="IT3289"/>
      <c r="IU3289"/>
      <c r="IV3289"/>
    </row>
    <row r="3290" spans="1:256" ht="12" customHeight="1">
      <c r="A3290" s="305"/>
      <c r="B3290" s="65">
        <v>1</v>
      </c>
      <c r="C3290" s="66">
        <v>2</v>
      </c>
      <c r="D3290" s="853" t="s">
        <v>68</v>
      </c>
      <c r="E3290" s="857" t="s">
        <v>90</v>
      </c>
      <c r="F3290" s="852" t="s">
        <v>70</v>
      </c>
      <c r="G3290" s="78"/>
      <c r="H3290" s="96" t="s">
        <v>90</v>
      </c>
      <c r="I3290" s="107" t="s">
        <v>678</v>
      </c>
      <c r="J3290" s="982" t="s">
        <v>616</v>
      </c>
      <c r="K3290" s="72"/>
      <c r="L3290" s="72"/>
      <c r="M3290" s="72"/>
      <c r="N3290" s="72"/>
      <c r="O3290" s="72"/>
      <c r="P3290" s="72"/>
      <c r="Q3290" s="833"/>
      <c r="R3290" s="102"/>
      <c r="S3290" s="73"/>
      <c r="T3290" s="102"/>
      <c r="U3290" s="103"/>
      <c r="V3290" s="104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  <c r="BI3290"/>
      <c r="BJ3290"/>
      <c r="BK3290"/>
      <c r="BL3290"/>
      <c r="BM3290"/>
      <c r="BN3290"/>
      <c r="BO3290"/>
      <c r="BP3290"/>
      <c r="BQ3290"/>
      <c r="BR3290"/>
      <c r="BS3290"/>
      <c r="BT3290"/>
      <c r="BU3290"/>
      <c r="BV3290"/>
      <c r="BW3290"/>
      <c r="BX3290"/>
      <c r="BY3290"/>
      <c r="BZ3290"/>
      <c r="CA3290"/>
      <c r="CB3290"/>
      <c r="CC3290"/>
      <c r="CD3290"/>
      <c r="CE3290"/>
      <c r="CF3290"/>
      <c r="CG3290"/>
      <c r="CH3290"/>
      <c r="CI3290"/>
      <c r="CJ3290"/>
      <c r="CK3290"/>
      <c r="CL3290"/>
      <c r="CM3290"/>
      <c r="CN3290"/>
      <c r="CO3290"/>
      <c r="CP3290"/>
      <c r="CQ3290"/>
      <c r="CR3290"/>
      <c r="CS3290"/>
      <c r="CT3290"/>
      <c r="CU3290"/>
      <c r="CV3290"/>
      <c r="CW3290"/>
      <c r="CX3290"/>
      <c r="CY3290"/>
      <c r="CZ3290"/>
      <c r="DA3290"/>
      <c r="DB3290"/>
      <c r="DC3290"/>
      <c r="DD3290"/>
      <c r="DE3290"/>
      <c r="DF3290"/>
      <c r="DG3290"/>
      <c r="DH3290"/>
      <c r="DI3290"/>
      <c r="DJ3290"/>
      <c r="DK3290"/>
      <c r="DL3290"/>
      <c r="DM3290"/>
      <c r="DN3290"/>
      <c r="DO3290"/>
      <c r="DP3290"/>
      <c r="DQ3290"/>
      <c r="DR3290"/>
      <c r="DS3290"/>
      <c r="DT3290"/>
      <c r="DU3290"/>
      <c r="DV3290"/>
      <c r="DW3290"/>
      <c r="DX3290"/>
      <c r="DY3290"/>
      <c r="DZ3290"/>
      <c r="EA3290"/>
      <c r="EB3290"/>
      <c r="EC3290"/>
      <c r="ED3290"/>
      <c r="EE3290"/>
      <c r="EF3290"/>
      <c r="EG3290"/>
      <c r="EH3290"/>
      <c r="EI3290"/>
      <c r="EJ3290"/>
      <c r="EK3290"/>
      <c r="EL3290"/>
      <c r="EM3290"/>
      <c r="EN3290"/>
      <c r="EO3290"/>
      <c r="EP3290"/>
      <c r="EQ3290"/>
      <c r="ER3290"/>
      <c r="ES3290"/>
      <c r="ET3290"/>
      <c r="EU3290"/>
      <c r="EV3290"/>
      <c r="EW3290"/>
      <c r="EX3290"/>
      <c r="EY3290"/>
      <c r="EZ3290"/>
      <c r="FA3290"/>
      <c r="FB3290"/>
      <c r="FC3290"/>
      <c r="FD3290"/>
      <c r="FE3290"/>
      <c r="FF3290"/>
      <c r="FG3290"/>
      <c r="FH3290"/>
      <c r="FI3290"/>
      <c r="FJ3290"/>
      <c r="FK3290"/>
      <c r="FL3290"/>
      <c r="FM3290"/>
      <c r="FN3290"/>
      <c r="FO3290"/>
      <c r="FP3290"/>
      <c r="FQ3290"/>
      <c r="FR3290"/>
      <c r="FS3290"/>
      <c r="FT3290"/>
      <c r="FU3290"/>
      <c r="FV3290"/>
      <c r="FW3290"/>
      <c r="FX3290"/>
      <c r="FY3290"/>
      <c r="FZ3290"/>
      <c r="GA3290"/>
      <c r="GB3290"/>
      <c r="GC3290"/>
      <c r="GD3290"/>
      <c r="GE3290"/>
      <c r="GF3290"/>
      <c r="GG3290"/>
      <c r="GH3290"/>
      <c r="GI3290"/>
      <c r="GJ3290"/>
      <c r="GK3290"/>
      <c r="GL3290"/>
      <c r="GM3290"/>
      <c r="GN3290"/>
      <c r="GO3290"/>
      <c r="GP3290"/>
      <c r="GQ3290"/>
      <c r="GR3290"/>
      <c r="GS3290"/>
      <c r="GT3290"/>
      <c r="GU3290"/>
      <c r="GV3290"/>
      <c r="GW3290"/>
      <c r="GX3290"/>
      <c r="GY3290"/>
      <c r="GZ3290"/>
      <c r="HA3290"/>
      <c r="HB3290"/>
      <c r="HC3290"/>
      <c r="HD3290"/>
      <c r="HE3290"/>
      <c r="HF3290"/>
      <c r="HG3290"/>
      <c r="HH3290"/>
      <c r="HI3290"/>
      <c r="HJ3290"/>
      <c r="HK3290"/>
      <c r="HL3290"/>
      <c r="HM3290"/>
      <c r="HN3290"/>
      <c r="HO3290"/>
      <c r="HP3290"/>
      <c r="HQ3290"/>
      <c r="HR3290"/>
      <c r="HS3290"/>
      <c r="HT3290"/>
      <c r="HU3290"/>
      <c r="HV3290"/>
      <c r="HW3290"/>
      <c r="HX3290"/>
      <c r="HY3290"/>
      <c r="HZ3290"/>
      <c r="IA3290"/>
      <c r="IB3290"/>
      <c r="IC3290"/>
      <c r="ID3290"/>
      <c r="IE3290"/>
      <c r="IF3290"/>
      <c r="IG3290"/>
      <c r="IH3290"/>
      <c r="II3290"/>
      <c r="IJ3290"/>
      <c r="IK3290"/>
      <c r="IL3290"/>
      <c r="IM3290"/>
      <c r="IN3290"/>
      <c r="IO3290"/>
      <c r="IP3290"/>
      <c r="IQ3290"/>
      <c r="IR3290"/>
      <c r="IS3290"/>
      <c r="IT3290"/>
      <c r="IU3290"/>
      <c r="IV3290"/>
    </row>
    <row r="3291" spans="1:256" s="55" customFormat="1" ht="12" customHeight="1">
      <c r="B3291" s="65">
        <v>1</v>
      </c>
      <c r="C3291" s="66">
        <f>IF(E3291="A",1,IF(E3291="B",1,0))</f>
        <v>1</v>
      </c>
      <c r="D3291" s="77" t="s">
        <v>90</v>
      </c>
      <c r="E3291" s="76" t="s">
        <v>87</v>
      </c>
      <c r="F3291" s="76" t="s">
        <v>87</v>
      </c>
      <c r="G3291" s="78"/>
      <c r="H3291" s="96" t="s">
        <v>119</v>
      </c>
      <c r="I3291" s="107" t="s">
        <v>3869</v>
      </c>
      <c r="J3291" s="81"/>
      <c r="K3291" s="72"/>
      <c r="L3291" s="72"/>
      <c r="M3291" s="72"/>
      <c r="N3291" s="72"/>
      <c r="O3291" s="72"/>
      <c r="P3291" s="72"/>
      <c r="Q3291" s="833"/>
      <c r="R3291" s="102"/>
      <c r="S3291" s="73"/>
      <c r="T3291" s="102"/>
      <c r="U3291" s="103"/>
      <c r="V3291" s="104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  <c r="BI3291"/>
      <c r="BJ3291"/>
      <c r="BK3291"/>
      <c r="BL3291"/>
      <c r="BM3291"/>
      <c r="BN3291"/>
      <c r="BO3291"/>
      <c r="BP3291"/>
      <c r="BQ3291"/>
      <c r="BR3291"/>
      <c r="BS3291"/>
      <c r="BT3291"/>
      <c r="BU3291"/>
      <c r="BV3291"/>
      <c r="BW3291"/>
      <c r="BX3291"/>
      <c r="BY3291"/>
      <c r="BZ3291"/>
      <c r="CA3291"/>
      <c r="CB3291"/>
      <c r="CC3291"/>
      <c r="CD3291"/>
      <c r="CE3291"/>
      <c r="CF3291"/>
      <c r="CG3291"/>
      <c r="CH3291"/>
      <c r="CI3291"/>
      <c r="CJ3291"/>
      <c r="CK3291"/>
      <c r="CL3291"/>
      <c r="CM3291"/>
      <c r="CN3291"/>
      <c r="CO3291"/>
      <c r="CP3291"/>
      <c r="CQ3291"/>
      <c r="CR3291"/>
      <c r="CS3291"/>
      <c r="CT3291"/>
      <c r="CU3291"/>
      <c r="CV3291"/>
      <c r="CW3291"/>
      <c r="CX3291"/>
      <c r="CY3291"/>
      <c r="CZ3291"/>
      <c r="DA3291"/>
      <c r="DB3291"/>
      <c r="DC3291"/>
      <c r="DD3291"/>
      <c r="DE3291"/>
      <c r="DF3291"/>
      <c r="DG3291"/>
      <c r="DH3291"/>
      <c r="DI3291"/>
      <c r="DJ3291"/>
      <c r="DK3291"/>
      <c r="DL3291"/>
      <c r="DM3291"/>
      <c r="DN3291"/>
      <c r="DO3291"/>
      <c r="DP3291"/>
      <c r="DQ3291"/>
      <c r="DR3291"/>
      <c r="DS3291"/>
      <c r="DT3291"/>
      <c r="DU3291"/>
      <c r="DV3291"/>
      <c r="DW3291"/>
      <c r="DX3291"/>
      <c r="DY3291"/>
      <c r="DZ3291"/>
      <c r="EA3291"/>
      <c r="EB3291"/>
      <c r="EC3291"/>
      <c r="ED3291"/>
      <c r="EE3291"/>
      <c r="EF3291"/>
      <c r="EG3291"/>
      <c r="EH3291"/>
      <c r="EI3291"/>
      <c r="EJ3291"/>
      <c r="EK3291"/>
      <c r="EL3291"/>
      <c r="EM3291"/>
      <c r="EN3291"/>
      <c r="EO3291"/>
      <c r="EP3291"/>
      <c r="EQ3291"/>
      <c r="ER3291"/>
      <c r="ES3291"/>
      <c r="ET3291"/>
      <c r="EU3291"/>
      <c r="EV3291"/>
      <c r="EW3291"/>
      <c r="EX3291"/>
      <c r="EY3291"/>
      <c r="EZ3291"/>
      <c r="FA3291"/>
      <c r="FB3291"/>
      <c r="FC3291"/>
      <c r="FD3291"/>
      <c r="FE3291"/>
      <c r="FF3291"/>
      <c r="FG3291"/>
      <c r="FH3291"/>
      <c r="FI3291"/>
      <c r="FJ3291"/>
      <c r="FK3291"/>
      <c r="FL3291"/>
      <c r="FM3291"/>
      <c r="FN3291"/>
      <c r="FO3291"/>
      <c r="FP3291"/>
      <c r="FQ3291"/>
      <c r="FR3291"/>
      <c r="FS3291"/>
      <c r="FT3291"/>
      <c r="FU3291"/>
      <c r="FV3291"/>
      <c r="FW3291"/>
      <c r="FX3291"/>
      <c r="FY3291"/>
      <c r="FZ3291"/>
      <c r="GA3291"/>
      <c r="GB3291"/>
      <c r="GC3291"/>
      <c r="GD3291"/>
      <c r="GE3291"/>
      <c r="GF3291"/>
      <c r="GG3291"/>
      <c r="GH3291"/>
      <c r="GI3291"/>
      <c r="GJ3291"/>
      <c r="GK3291"/>
      <c r="GL3291"/>
      <c r="GM3291"/>
      <c r="GN3291"/>
      <c r="GO3291"/>
      <c r="GP3291"/>
      <c r="GQ3291"/>
      <c r="GR3291"/>
      <c r="GS3291"/>
      <c r="GT3291"/>
      <c r="GU3291"/>
      <c r="GV3291"/>
      <c r="GW3291"/>
      <c r="GX3291"/>
      <c r="GY3291"/>
      <c r="GZ3291"/>
      <c r="HA3291"/>
      <c r="HB3291"/>
      <c r="HC3291"/>
      <c r="HD3291"/>
      <c r="HE3291"/>
      <c r="HF3291"/>
      <c r="HG3291"/>
      <c r="HH3291"/>
      <c r="HI3291"/>
      <c r="HJ3291"/>
      <c r="HK3291"/>
      <c r="HL3291"/>
      <c r="HM3291"/>
      <c r="HN3291"/>
      <c r="HO3291"/>
      <c r="HP3291"/>
      <c r="HQ3291"/>
      <c r="HR3291"/>
      <c r="HS3291"/>
      <c r="HT3291"/>
      <c r="HU3291"/>
      <c r="HV3291"/>
      <c r="HW3291"/>
      <c r="HX3291"/>
      <c r="HY3291"/>
      <c r="HZ3291"/>
      <c r="IA3291"/>
      <c r="IB3291"/>
      <c r="IC3291"/>
      <c r="ID3291"/>
      <c r="IE3291"/>
      <c r="IF3291"/>
      <c r="IG3291"/>
      <c r="IH3291"/>
      <c r="II3291"/>
      <c r="IJ3291"/>
      <c r="IK3291"/>
      <c r="IL3291"/>
      <c r="IM3291"/>
      <c r="IN3291"/>
      <c r="IO3291"/>
      <c r="IP3291"/>
      <c r="IQ3291"/>
      <c r="IR3291"/>
      <c r="IS3291"/>
      <c r="IT3291"/>
      <c r="IU3291"/>
      <c r="IV3291"/>
    </row>
    <row r="3292" spans="1:256" s="55" customFormat="1" ht="12" customHeight="1">
      <c r="A3292" s="217"/>
      <c r="B3292" s="65">
        <v>1</v>
      </c>
      <c r="C3292" s="66">
        <f>IF(E3292="A",1,IF(E3292="B",1,0))</f>
        <v>1</v>
      </c>
      <c r="D3292" s="658" t="s">
        <v>87</v>
      </c>
      <c r="E3292" s="658" t="s">
        <v>68</v>
      </c>
      <c r="F3292" s="656" t="s">
        <v>70</v>
      </c>
      <c r="G3292" s="78"/>
      <c r="H3292" s="96" t="s">
        <v>140</v>
      </c>
      <c r="I3292" s="107" t="s">
        <v>3870</v>
      </c>
      <c r="J3292" s="81"/>
      <c r="K3292" s="72"/>
      <c r="L3292" s="72"/>
      <c r="M3292" s="72"/>
      <c r="N3292" s="72"/>
      <c r="O3292" s="72"/>
      <c r="P3292" s="72"/>
      <c r="Q3292" s="833"/>
      <c r="R3292" s="102"/>
      <c r="S3292" s="73"/>
      <c r="T3292" s="102"/>
      <c r="U3292" s="103"/>
      <c r="V3292" s="104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  <c r="BI3292"/>
      <c r="BJ3292"/>
      <c r="BK3292"/>
      <c r="BL3292"/>
      <c r="BM3292"/>
      <c r="BN3292"/>
      <c r="BO3292"/>
      <c r="BP3292"/>
      <c r="BQ3292"/>
      <c r="BR3292"/>
      <c r="BS3292"/>
      <c r="BT3292"/>
      <c r="BU3292"/>
      <c r="BV3292"/>
      <c r="BW3292"/>
      <c r="BX3292"/>
      <c r="BY3292"/>
      <c r="BZ3292"/>
      <c r="CA3292"/>
      <c r="CB3292"/>
      <c r="CC3292"/>
      <c r="CD3292"/>
      <c r="CE3292"/>
      <c r="CF3292"/>
      <c r="CG3292"/>
      <c r="CH3292"/>
      <c r="CI3292"/>
      <c r="CJ3292"/>
      <c r="CK3292"/>
      <c r="CL3292"/>
      <c r="CM3292"/>
      <c r="CN3292"/>
      <c r="CO3292"/>
      <c r="CP3292"/>
      <c r="CQ3292"/>
      <c r="CR3292"/>
      <c r="CS3292"/>
      <c r="CT3292"/>
      <c r="CU3292"/>
      <c r="CV3292"/>
      <c r="CW3292"/>
      <c r="CX3292"/>
      <c r="CY3292"/>
      <c r="CZ3292"/>
      <c r="DA3292"/>
      <c r="DB3292"/>
      <c r="DC3292"/>
      <c r="DD3292"/>
      <c r="DE3292"/>
      <c r="DF3292"/>
      <c r="DG3292"/>
      <c r="DH3292"/>
      <c r="DI3292"/>
      <c r="DJ3292"/>
      <c r="DK3292"/>
      <c r="DL3292"/>
      <c r="DM3292"/>
      <c r="DN3292"/>
      <c r="DO3292"/>
      <c r="DP3292"/>
      <c r="DQ3292"/>
      <c r="DR3292"/>
      <c r="DS3292"/>
      <c r="DT3292"/>
      <c r="DU3292"/>
      <c r="DV3292"/>
      <c r="DW3292"/>
      <c r="DX3292"/>
      <c r="DY3292"/>
      <c r="DZ3292"/>
      <c r="EA3292"/>
      <c r="EB3292"/>
      <c r="EC3292"/>
      <c r="ED3292"/>
      <c r="EE3292"/>
      <c r="EF3292"/>
      <c r="EG3292"/>
      <c r="EH3292"/>
      <c r="EI3292"/>
      <c r="EJ3292"/>
      <c r="EK3292"/>
      <c r="EL3292"/>
      <c r="EM3292"/>
      <c r="EN3292"/>
      <c r="EO3292"/>
      <c r="EP3292"/>
      <c r="EQ3292"/>
      <c r="ER3292"/>
      <c r="ES3292"/>
      <c r="ET3292"/>
      <c r="EU3292"/>
      <c r="EV3292"/>
      <c r="EW3292"/>
      <c r="EX3292"/>
      <c r="EY3292"/>
      <c r="EZ3292"/>
      <c r="FA3292"/>
      <c r="FB3292"/>
      <c r="FC3292"/>
      <c r="FD3292"/>
      <c r="FE3292"/>
      <c r="FF3292"/>
      <c r="FG3292"/>
      <c r="FH3292"/>
      <c r="FI3292"/>
      <c r="FJ3292"/>
      <c r="FK3292"/>
      <c r="FL3292"/>
      <c r="FM3292"/>
      <c r="FN3292"/>
      <c r="FO3292"/>
      <c r="FP3292"/>
      <c r="FQ3292"/>
      <c r="FR3292"/>
      <c r="FS3292"/>
      <c r="FT3292"/>
      <c r="FU3292"/>
      <c r="FV3292"/>
      <c r="FW3292"/>
      <c r="FX3292"/>
      <c r="FY3292"/>
      <c r="FZ3292"/>
      <c r="GA3292"/>
      <c r="GB3292"/>
      <c r="GC3292"/>
      <c r="GD3292"/>
      <c r="GE3292"/>
      <c r="GF3292"/>
      <c r="GG3292"/>
      <c r="GH3292"/>
      <c r="GI3292"/>
      <c r="GJ3292"/>
      <c r="GK3292"/>
      <c r="GL3292"/>
      <c r="GM3292"/>
      <c r="GN3292"/>
      <c r="GO3292"/>
      <c r="GP3292"/>
      <c r="GQ3292"/>
      <c r="GR3292"/>
      <c r="GS3292"/>
      <c r="GT3292"/>
      <c r="GU3292"/>
      <c r="GV3292"/>
      <c r="GW3292"/>
      <c r="GX3292"/>
      <c r="GY3292"/>
      <c r="GZ3292"/>
      <c r="HA3292"/>
      <c r="HB3292"/>
      <c r="HC3292"/>
      <c r="HD3292"/>
      <c r="HE3292"/>
      <c r="HF3292"/>
      <c r="HG3292"/>
      <c r="HH3292"/>
      <c r="HI3292"/>
      <c r="HJ3292"/>
      <c r="HK3292"/>
      <c r="HL3292"/>
      <c r="HM3292"/>
      <c r="HN3292"/>
      <c r="HO3292"/>
      <c r="HP3292"/>
      <c r="HQ3292"/>
      <c r="HR3292"/>
      <c r="HS3292"/>
      <c r="HT3292"/>
      <c r="HU3292"/>
      <c r="HV3292"/>
      <c r="HW3292"/>
      <c r="HX3292"/>
      <c r="HY3292"/>
      <c r="HZ3292"/>
      <c r="IA3292"/>
      <c r="IB3292"/>
      <c r="IC3292"/>
      <c r="ID3292"/>
      <c r="IE3292"/>
      <c r="IF3292"/>
      <c r="IG3292"/>
      <c r="IH3292"/>
      <c r="II3292"/>
      <c r="IJ3292"/>
      <c r="IK3292"/>
      <c r="IL3292"/>
      <c r="IM3292"/>
      <c r="IN3292"/>
      <c r="IO3292"/>
      <c r="IP3292"/>
      <c r="IQ3292"/>
      <c r="IR3292"/>
      <c r="IS3292"/>
      <c r="IT3292"/>
      <c r="IU3292"/>
      <c r="IV3292"/>
    </row>
    <row r="3293" spans="1:256" s="55" customFormat="1" ht="12" customHeight="1">
      <c r="A3293" s="305"/>
      <c r="B3293" s="65">
        <v>1</v>
      </c>
      <c r="C3293" s="66">
        <f>IF(E3293="A",1,IF(E3293="B",1,0))</f>
        <v>0</v>
      </c>
      <c r="D3293" s="658" t="s">
        <v>68</v>
      </c>
      <c r="E3293" s="659" t="s">
        <v>90</v>
      </c>
      <c r="F3293" s="658" t="s">
        <v>68</v>
      </c>
      <c r="G3293" s="78"/>
      <c r="H3293" s="96" t="s">
        <v>135</v>
      </c>
      <c r="I3293" s="107" t="s">
        <v>3871</v>
      </c>
      <c r="J3293" s="81"/>
      <c r="K3293" s="72"/>
      <c r="L3293" s="72"/>
      <c r="M3293" s="72"/>
      <c r="N3293" s="72"/>
      <c r="O3293" s="72"/>
      <c r="P3293" s="72"/>
      <c r="Q3293" s="833"/>
      <c r="R3293" s="102"/>
      <c r="S3293" s="73"/>
      <c r="T3293" s="102"/>
      <c r="U3293" s="103"/>
      <c r="V3293" s="104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  <c r="BI3293"/>
      <c r="BJ3293"/>
      <c r="BK3293"/>
      <c r="BL3293"/>
      <c r="BM3293"/>
      <c r="BN3293"/>
      <c r="BO3293"/>
      <c r="BP3293"/>
      <c r="BQ3293"/>
      <c r="BR3293"/>
      <c r="BS3293"/>
      <c r="BT3293"/>
      <c r="BU3293"/>
      <c r="BV3293"/>
      <c r="BW3293"/>
      <c r="BX3293"/>
      <c r="BY3293"/>
      <c r="BZ3293"/>
      <c r="CA3293"/>
      <c r="CB3293"/>
      <c r="CC3293"/>
      <c r="CD3293"/>
      <c r="CE3293"/>
      <c r="CF3293"/>
      <c r="CG3293"/>
      <c r="CH3293"/>
      <c r="CI3293"/>
      <c r="CJ3293"/>
      <c r="CK3293"/>
      <c r="CL3293"/>
      <c r="CM3293"/>
      <c r="CN3293"/>
      <c r="CO3293"/>
      <c r="CP3293"/>
      <c r="CQ3293"/>
      <c r="CR3293"/>
      <c r="CS3293"/>
      <c r="CT3293"/>
      <c r="CU3293"/>
      <c r="CV3293"/>
      <c r="CW3293"/>
      <c r="CX3293"/>
      <c r="CY3293"/>
      <c r="CZ3293"/>
      <c r="DA3293"/>
      <c r="DB3293"/>
      <c r="DC3293"/>
      <c r="DD3293"/>
      <c r="DE3293"/>
      <c r="DF3293"/>
      <c r="DG3293"/>
      <c r="DH3293"/>
      <c r="DI3293"/>
      <c r="DJ3293"/>
      <c r="DK3293"/>
      <c r="DL3293"/>
      <c r="DM3293"/>
      <c r="DN3293"/>
      <c r="DO3293"/>
      <c r="DP3293"/>
      <c r="DQ3293"/>
      <c r="DR3293"/>
      <c r="DS3293"/>
      <c r="DT3293"/>
      <c r="DU3293"/>
      <c r="DV3293"/>
      <c r="DW3293"/>
      <c r="DX3293"/>
      <c r="DY3293"/>
      <c r="DZ3293"/>
      <c r="EA3293"/>
      <c r="EB3293"/>
      <c r="EC3293"/>
      <c r="ED3293"/>
      <c r="EE3293"/>
      <c r="EF3293"/>
      <c r="EG3293"/>
      <c r="EH3293"/>
      <c r="EI3293"/>
      <c r="EJ3293"/>
      <c r="EK3293"/>
      <c r="EL3293"/>
      <c r="EM3293"/>
      <c r="EN3293"/>
      <c r="EO3293"/>
      <c r="EP3293"/>
      <c r="EQ3293"/>
      <c r="ER3293"/>
      <c r="ES3293"/>
      <c r="ET3293"/>
      <c r="EU3293"/>
      <c r="EV3293"/>
      <c r="EW3293"/>
      <c r="EX3293"/>
      <c r="EY3293"/>
      <c r="EZ3293"/>
      <c r="FA3293"/>
      <c r="FB3293"/>
      <c r="FC3293"/>
      <c r="FD3293"/>
      <c r="FE3293"/>
      <c r="FF3293"/>
      <c r="FG3293"/>
      <c r="FH3293"/>
      <c r="FI3293"/>
      <c r="FJ3293"/>
      <c r="FK3293"/>
      <c r="FL3293"/>
      <c r="FM3293"/>
      <c r="FN3293"/>
      <c r="FO3293"/>
      <c r="FP3293"/>
      <c r="FQ3293"/>
      <c r="FR3293"/>
      <c r="FS3293"/>
      <c r="FT3293"/>
      <c r="FU3293"/>
      <c r="FV3293"/>
      <c r="FW3293"/>
      <c r="FX3293"/>
      <c r="FY3293"/>
      <c r="FZ3293"/>
      <c r="GA3293"/>
      <c r="GB3293"/>
      <c r="GC3293"/>
      <c r="GD3293"/>
      <c r="GE3293"/>
      <c r="GF3293"/>
      <c r="GG3293"/>
      <c r="GH3293"/>
      <c r="GI3293"/>
      <c r="GJ3293"/>
      <c r="GK3293"/>
      <c r="GL3293"/>
      <c r="GM3293"/>
      <c r="GN3293"/>
      <c r="GO3293"/>
      <c r="GP3293"/>
      <c r="GQ3293"/>
      <c r="GR3293"/>
      <c r="GS3293"/>
      <c r="GT3293"/>
      <c r="GU3293"/>
      <c r="GV3293"/>
      <c r="GW3293"/>
      <c r="GX3293"/>
      <c r="GY3293"/>
      <c r="GZ3293"/>
      <c r="HA3293"/>
      <c r="HB3293"/>
      <c r="HC3293"/>
      <c r="HD3293"/>
      <c r="HE3293"/>
      <c r="HF3293"/>
      <c r="HG3293"/>
      <c r="HH3293"/>
      <c r="HI3293"/>
      <c r="HJ3293"/>
      <c r="HK3293"/>
      <c r="HL3293"/>
      <c r="HM3293"/>
      <c r="HN3293"/>
      <c r="HO3293"/>
      <c r="HP3293"/>
      <c r="HQ3293"/>
      <c r="HR3293"/>
      <c r="HS3293"/>
      <c r="HT3293"/>
      <c r="HU3293"/>
      <c r="HV3293"/>
      <c r="HW3293"/>
      <c r="HX3293"/>
      <c r="HY3293"/>
      <c r="HZ3293"/>
      <c r="IA3293"/>
      <c r="IB3293"/>
      <c r="IC3293"/>
      <c r="ID3293"/>
      <c r="IE3293"/>
      <c r="IF3293"/>
      <c r="IG3293"/>
      <c r="IH3293"/>
      <c r="II3293"/>
      <c r="IJ3293"/>
      <c r="IK3293"/>
      <c r="IL3293"/>
      <c r="IM3293"/>
      <c r="IN3293"/>
      <c r="IO3293"/>
      <c r="IP3293"/>
      <c r="IQ3293"/>
      <c r="IR3293"/>
      <c r="IS3293"/>
      <c r="IT3293"/>
      <c r="IU3293"/>
      <c r="IV3293"/>
    </row>
    <row r="3294" spans="1:256" s="55" customFormat="1" ht="12" customHeight="1">
      <c r="A3294" s="305"/>
      <c r="B3294" s="65">
        <v>1</v>
      </c>
      <c r="C3294" s="66">
        <f>IF(E3294="A",4,IF(E3294="B",3,IF(E3294="C",2,IF(E3294="D",1,0))))</f>
        <v>0</v>
      </c>
      <c r="D3294" s="76" t="s">
        <v>68</v>
      </c>
      <c r="E3294" s="99" t="s">
        <v>99</v>
      </c>
      <c r="F3294" s="76" t="s">
        <v>68</v>
      </c>
      <c r="G3294" s="78"/>
      <c r="H3294" s="96" t="s">
        <v>126</v>
      </c>
      <c r="I3294" s="107" t="s">
        <v>3872</v>
      </c>
      <c r="J3294" s="81" t="s">
        <v>7</v>
      </c>
      <c r="K3294" s="72"/>
      <c r="L3294" s="72"/>
      <c r="M3294" s="72"/>
      <c r="N3294" s="72"/>
      <c r="O3294" s="72"/>
      <c r="P3294" s="72"/>
      <c r="Q3294" s="833"/>
      <c r="R3294" s="102"/>
      <c r="S3294" s="73"/>
      <c r="T3294" s="102"/>
      <c r="U3294" s="103"/>
      <c r="V3294" s="10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  <c r="BI3294"/>
      <c r="BJ3294"/>
      <c r="BK3294"/>
      <c r="BL3294"/>
      <c r="BM3294"/>
      <c r="BN3294"/>
      <c r="BO3294"/>
      <c r="BP3294"/>
      <c r="BQ3294"/>
      <c r="BR3294"/>
      <c r="BS3294"/>
      <c r="BT3294"/>
      <c r="BU3294"/>
      <c r="BV3294"/>
      <c r="BW3294"/>
      <c r="BX3294"/>
      <c r="BY3294"/>
      <c r="BZ3294"/>
      <c r="CA3294"/>
      <c r="CB3294"/>
      <c r="CC3294"/>
      <c r="CD3294"/>
      <c r="CE3294"/>
      <c r="CF3294"/>
      <c r="CG3294"/>
      <c r="CH3294"/>
      <c r="CI3294"/>
      <c r="CJ3294"/>
      <c r="CK3294"/>
      <c r="CL3294"/>
      <c r="CM3294"/>
      <c r="CN3294"/>
      <c r="CO3294"/>
      <c r="CP3294"/>
      <c r="CQ3294"/>
      <c r="CR3294"/>
      <c r="CS3294"/>
      <c r="CT3294"/>
      <c r="CU3294"/>
      <c r="CV3294"/>
      <c r="CW3294"/>
      <c r="CX3294"/>
      <c r="CY3294"/>
      <c r="CZ3294"/>
      <c r="DA3294"/>
      <c r="DB3294"/>
      <c r="DC3294"/>
      <c r="DD3294"/>
      <c r="DE3294"/>
      <c r="DF3294"/>
      <c r="DG3294"/>
      <c r="DH3294"/>
      <c r="DI3294"/>
      <c r="DJ3294"/>
      <c r="DK3294"/>
      <c r="DL3294"/>
      <c r="DM3294"/>
      <c r="DN3294"/>
      <c r="DO3294"/>
      <c r="DP3294"/>
      <c r="DQ3294"/>
      <c r="DR3294"/>
      <c r="DS3294"/>
      <c r="DT3294"/>
      <c r="DU3294"/>
      <c r="DV3294"/>
      <c r="DW3294"/>
      <c r="DX3294"/>
      <c r="DY3294"/>
      <c r="DZ3294"/>
      <c r="EA3294"/>
      <c r="EB3294"/>
      <c r="EC3294"/>
      <c r="ED3294"/>
      <c r="EE3294"/>
      <c r="EF3294"/>
      <c r="EG3294"/>
      <c r="EH3294"/>
      <c r="EI3294"/>
      <c r="EJ3294"/>
      <c r="EK3294"/>
      <c r="EL3294"/>
      <c r="EM3294"/>
      <c r="EN3294"/>
      <c r="EO3294"/>
      <c r="EP3294"/>
      <c r="EQ3294"/>
      <c r="ER3294"/>
      <c r="ES3294"/>
      <c r="ET3294"/>
      <c r="EU3294"/>
      <c r="EV3294"/>
      <c r="EW3294"/>
      <c r="EX3294"/>
      <c r="EY3294"/>
      <c r="EZ3294"/>
      <c r="FA3294"/>
      <c r="FB3294"/>
      <c r="FC3294"/>
      <c r="FD3294"/>
      <c r="FE3294"/>
      <c r="FF3294"/>
      <c r="FG3294"/>
      <c r="FH3294"/>
      <c r="FI3294"/>
      <c r="FJ3294"/>
      <c r="FK3294"/>
      <c r="FL3294"/>
      <c r="FM3294"/>
      <c r="FN3294"/>
      <c r="FO3294"/>
      <c r="FP3294"/>
      <c r="FQ3294"/>
      <c r="FR3294"/>
      <c r="FS3294"/>
      <c r="FT3294"/>
      <c r="FU3294"/>
      <c r="FV3294"/>
      <c r="FW3294"/>
      <c r="FX3294"/>
      <c r="FY3294"/>
      <c r="FZ3294"/>
      <c r="GA3294"/>
      <c r="GB3294"/>
      <c r="GC3294"/>
      <c r="GD3294"/>
      <c r="GE3294"/>
      <c r="GF3294"/>
      <c r="GG3294"/>
      <c r="GH3294"/>
      <c r="GI3294"/>
      <c r="GJ3294"/>
      <c r="GK3294"/>
      <c r="GL3294"/>
      <c r="GM3294"/>
      <c r="GN3294"/>
      <c r="GO3294"/>
      <c r="GP3294"/>
      <c r="GQ3294"/>
      <c r="GR3294"/>
      <c r="GS3294"/>
      <c r="GT3294"/>
      <c r="GU3294"/>
      <c r="GV3294"/>
      <c r="GW3294"/>
      <c r="GX3294"/>
      <c r="GY3294"/>
      <c r="GZ3294"/>
      <c r="HA3294"/>
      <c r="HB3294"/>
      <c r="HC3294"/>
      <c r="HD3294"/>
      <c r="HE3294"/>
      <c r="HF3294"/>
      <c r="HG3294"/>
      <c r="HH3294"/>
      <c r="HI3294"/>
      <c r="HJ3294"/>
      <c r="HK3294"/>
      <c r="HL3294"/>
      <c r="HM3294"/>
      <c r="HN3294"/>
      <c r="HO3294"/>
      <c r="HP3294"/>
      <c r="HQ3294"/>
      <c r="HR3294"/>
      <c r="HS3294"/>
      <c r="HT3294"/>
      <c r="HU3294"/>
      <c r="HV3294"/>
      <c r="HW3294"/>
      <c r="HX3294"/>
      <c r="HY3294"/>
      <c r="HZ3294"/>
      <c r="IA3294"/>
      <c r="IB3294"/>
      <c r="IC3294"/>
      <c r="ID3294"/>
      <c r="IE3294"/>
      <c r="IF3294"/>
      <c r="IG3294"/>
      <c r="IH3294"/>
      <c r="II3294"/>
      <c r="IJ3294"/>
      <c r="IK3294"/>
      <c r="IL3294"/>
      <c r="IM3294"/>
      <c r="IN3294"/>
      <c r="IO3294"/>
      <c r="IP3294"/>
      <c r="IQ3294"/>
      <c r="IR3294"/>
      <c r="IS3294"/>
      <c r="IT3294"/>
      <c r="IU3294"/>
      <c r="IV3294"/>
    </row>
    <row r="3295" spans="1:256" s="55" customFormat="1" ht="12" customHeight="1">
      <c r="A3295" s="217"/>
      <c r="B3295" s="65">
        <v>1</v>
      </c>
      <c r="C3295" s="66">
        <f>IF(E3295="A",1,IF(E3295="B",1,0))</f>
        <v>1</v>
      </c>
      <c r="D3295" s="99" t="s">
        <v>70</v>
      </c>
      <c r="E3295" s="76" t="s">
        <v>87</v>
      </c>
      <c r="F3295" s="99" t="s">
        <v>70</v>
      </c>
      <c r="G3295" s="78"/>
      <c r="H3295" s="96" t="s">
        <v>119</v>
      </c>
      <c r="I3295" s="107" t="s">
        <v>3873</v>
      </c>
      <c r="J3295" s="81"/>
      <c r="K3295" s="72"/>
      <c r="L3295" s="72"/>
      <c r="M3295" s="72"/>
      <c r="N3295" s="72"/>
      <c r="O3295" s="72"/>
      <c r="P3295" s="72"/>
      <c r="Q3295" s="833"/>
      <c r="R3295" s="102"/>
      <c r="S3295" s="73"/>
      <c r="T3295" s="102"/>
      <c r="U3295" s="103"/>
      <c r="V3295" s="104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  <c r="BI3295"/>
      <c r="BJ3295"/>
      <c r="BK3295"/>
      <c r="BL3295"/>
      <c r="BM3295"/>
      <c r="BN3295"/>
      <c r="BO3295"/>
      <c r="BP3295"/>
      <c r="BQ3295"/>
      <c r="BR3295"/>
      <c r="BS3295"/>
      <c r="BT3295"/>
      <c r="BU3295"/>
      <c r="BV3295"/>
      <c r="BW3295"/>
      <c r="BX3295"/>
      <c r="BY3295"/>
      <c r="BZ3295"/>
      <c r="CA3295"/>
      <c r="CB3295"/>
      <c r="CC3295"/>
      <c r="CD3295"/>
      <c r="CE3295"/>
      <c r="CF3295"/>
      <c r="CG3295"/>
      <c r="CH3295"/>
      <c r="CI3295"/>
      <c r="CJ3295"/>
      <c r="CK3295"/>
      <c r="CL3295"/>
      <c r="CM3295"/>
      <c r="CN3295"/>
      <c r="CO3295"/>
      <c r="CP3295"/>
      <c r="CQ3295"/>
      <c r="CR3295"/>
      <c r="CS3295"/>
      <c r="CT3295"/>
      <c r="CU3295"/>
      <c r="CV3295"/>
      <c r="CW3295"/>
      <c r="CX3295"/>
      <c r="CY3295"/>
      <c r="CZ3295"/>
      <c r="DA3295"/>
      <c r="DB3295"/>
      <c r="DC3295"/>
      <c r="DD3295"/>
      <c r="DE3295"/>
      <c r="DF3295"/>
      <c r="DG3295"/>
      <c r="DH3295"/>
      <c r="DI3295"/>
      <c r="DJ3295"/>
      <c r="DK3295"/>
      <c r="DL3295"/>
      <c r="DM3295"/>
      <c r="DN3295"/>
      <c r="DO3295"/>
      <c r="DP3295"/>
      <c r="DQ3295"/>
      <c r="DR3295"/>
      <c r="DS3295"/>
      <c r="DT3295"/>
      <c r="DU3295"/>
      <c r="DV3295"/>
      <c r="DW3295"/>
      <c r="DX3295"/>
      <c r="DY3295"/>
      <c r="DZ3295"/>
      <c r="EA3295"/>
      <c r="EB3295"/>
      <c r="EC3295"/>
      <c r="ED3295"/>
      <c r="EE3295"/>
      <c r="EF3295"/>
      <c r="EG3295"/>
      <c r="EH3295"/>
      <c r="EI3295"/>
      <c r="EJ3295"/>
      <c r="EK3295"/>
      <c r="EL3295"/>
      <c r="EM3295"/>
      <c r="EN3295"/>
      <c r="EO3295"/>
      <c r="EP3295"/>
      <c r="EQ3295"/>
      <c r="ER3295"/>
      <c r="ES3295"/>
      <c r="ET3295"/>
      <c r="EU3295"/>
      <c r="EV3295"/>
      <c r="EW3295"/>
      <c r="EX3295"/>
      <c r="EY3295"/>
      <c r="EZ3295"/>
      <c r="FA3295"/>
      <c r="FB3295"/>
      <c r="FC3295"/>
      <c r="FD3295"/>
      <c r="FE3295"/>
      <c r="FF3295"/>
      <c r="FG3295"/>
      <c r="FH3295"/>
      <c r="FI3295"/>
      <c r="FJ3295"/>
      <c r="FK3295"/>
      <c r="FL3295"/>
      <c r="FM3295"/>
      <c r="FN3295"/>
      <c r="FO3295"/>
      <c r="FP3295"/>
      <c r="FQ3295"/>
      <c r="FR3295"/>
      <c r="FS3295"/>
      <c r="FT3295"/>
      <c r="FU3295"/>
      <c r="FV3295"/>
      <c r="FW3295"/>
      <c r="FX3295"/>
      <c r="FY3295"/>
      <c r="FZ3295"/>
      <c r="GA3295"/>
      <c r="GB3295"/>
      <c r="GC3295"/>
      <c r="GD3295"/>
      <c r="GE3295"/>
      <c r="GF3295"/>
      <c r="GG3295"/>
      <c r="GH3295"/>
      <c r="GI3295"/>
      <c r="GJ3295"/>
      <c r="GK3295"/>
      <c r="GL3295"/>
      <c r="GM3295"/>
      <c r="GN3295"/>
      <c r="GO3295"/>
      <c r="GP3295"/>
      <c r="GQ3295"/>
      <c r="GR3295"/>
      <c r="GS3295"/>
      <c r="GT3295"/>
      <c r="GU3295"/>
      <c r="GV3295"/>
      <c r="GW3295"/>
      <c r="GX3295"/>
      <c r="GY3295"/>
      <c r="GZ3295"/>
      <c r="HA3295"/>
      <c r="HB3295"/>
      <c r="HC3295"/>
      <c r="HD3295"/>
      <c r="HE3295"/>
      <c r="HF3295"/>
      <c r="HG3295"/>
      <c r="HH3295"/>
      <c r="HI3295"/>
      <c r="HJ3295"/>
      <c r="HK3295"/>
      <c r="HL3295"/>
      <c r="HM3295"/>
      <c r="HN3295"/>
      <c r="HO3295"/>
      <c r="HP3295"/>
      <c r="HQ3295"/>
      <c r="HR3295"/>
      <c r="HS3295"/>
      <c r="HT3295"/>
      <c r="HU3295"/>
      <c r="HV3295"/>
      <c r="HW3295"/>
      <c r="HX3295"/>
      <c r="HY3295"/>
      <c r="HZ3295"/>
      <c r="IA3295"/>
      <c r="IB3295"/>
      <c r="IC3295"/>
      <c r="ID3295"/>
      <c r="IE3295"/>
      <c r="IF3295"/>
      <c r="IG3295"/>
      <c r="IH3295"/>
      <c r="II3295"/>
      <c r="IJ3295"/>
      <c r="IK3295"/>
      <c r="IL3295"/>
      <c r="IM3295"/>
      <c r="IN3295"/>
      <c r="IO3295"/>
      <c r="IP3295"/>
      <c r="IQ3295"/>
      <c r="IR3295"/>
      <c r="IS3295"/>
      <c r="IT3295"/>
      <c r="IU3295"/>
      <c r="IV3295"/>
    </row>
    <row r="3296" spans="1:256" ht="12" customHeight="1">
      <c r="A3296" s="365"/>
      <c r="B3296" s="65">
        <v>1</v>
      </c>
      <c r="C3296" s="66">
        <v>0</v>
      </c>
      <c r="D3296" s="77" t="s">
        <v>90</v>
      </c>
      <c r="E3296" s="99" t="s">
        <v>99</v>
      </c>
      <c r="F3296" s="99" t="s">
        <v>99</v>
      </c>
      <c r="G3296" s="78"/>
      <c r="H3296" s="96" t="s">
        <v>135</v>
      </c>
      <c r="I3296" s="107" t="s">
        <v>525</v>
      </c>
      <c r="J3296" s="81" t="s">
        <v>7</v>
      </c>
      <c r="K3296" s="72"/>
      <c r="L3296" s="72"/>
      <c r="M3296" s="72"/>
      <c r="N3296" s="72"/>
      <c r="O3296" s="72"/>
      <c r="P3296" s="72"/>
      <c r="Q3296" s="833"/>
      <c r="R3296" s="102"/>
      <c r="S3296" s="73"/>
      <c r="T3296" s="102"/>
      <c r="U3296" s="103"/>
      <c r="V3296" s="104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  <c r="BJ3296"/>
      <c r="BK3296"/>
      <c r="BL3296"/>
      <c r="BM3296"/>
      <c r="BN3296"/>
      <c r="BO3296"/>
      <c r="BP3296"/>
      <c r="BQ3296"/>
      <c r="BR3296"/>
      <c r="BS3296"/>
      <c r="BT3296"/>
      <c r="BU3296"/>
      <c r="BV3296"/>
      <c r="BW3296"/>
      <c r="BX3296"/>
      <c r="BY3296"/>
      <c r="BZ3296"/>
      <c r="CA3296"/>
      <c r="CB3296"/>
      <c r="CC3296"/>
      <c r="CD3296"/>
      <c r="CE3296"/>
      <c r="CF3296"/>
      <c r="CG3296"/>
      <c r="CH3296"/>
      <c r="CI3296"/>
      <c r="CJ3296"/>
      <c r="CK3296"/>
      <c r="CL3296"/>
      <c r="CM3296"/>
      <c r="CN3296"/>
      <c r="CO3296"/>
      <c r="CP3296"/>
      <c r="CQ3296"/>
      <c r="CR3296"/>
      <c r="CS3296"/>
      <c r="CT3296"/>
      <c r="CU3296"/>
      <c r="CV3296"/>
      <c r="CW3296"/>
      <c r="CX3296"/>
      <c r="CY3296"/>
      <c r="CZ3296"/>
      <c r="DA3296"/>
      <c r="DB3296"/>
      <c r="DC3296"/>
      <c r="DD3296"/>
      <c r="DE3296"/>
      <c r="DF3296"/>
      <c r="DG3296"/>
      <c r="DH3296"/>
      <c r="DI3296"/>
      <c r="DJ3296"/>
      <c r="DK3296"/>
      <c r="DL3296"/>
      <c r="DM3296"/>
      <c r="DN3296"/>
      <c r="DO3296"/>
      <c r="DP3296"/>
      <c r="DQ3296"/>
      <c r="DR3296"/>
      <c r="DS3296"/>
      <c r="DT3296"/>
      <c r="DU3296"/>
      <c r="DV3296"/>
      <c r="DW3296"/>
      <c r="DX3296"/>
      <c r="DY3296"/>
      <c r="DZ3296"/>
      <c r="EA3296"/>
      <c r="EB3296"/>
      <c r="EC3296"/>
      <c r="ED3296"/>
      <c r="EE3296"/>
      <c r="EF3296"/>
      <c r="EG3296"/>
      <c r="EH3296"/>
      <c r="EI3296"/>
      <c r="EJ3296"/>
      <c r="EK3296"/>
      <c r="EL3296"/>
      <c r="EM3296"/>
      <c r="EN3296"/>
      <c r="EO3296"/>
      <c r="EP3296"/>
      <c r="EQ3296"/>
      <c r="ER3296"/>
      <c r="ES3296"/>
      <c r="ET3296"/>
      <c r="EU3296"/>
      <c r="EV3296"/>
      <c r="EW3296"/>
      <c r="EX3296"/>
      <c r="EY3296"/>
      <c r="EZ3296"/>
      <c r="FA3296"/>
      <c r="FB3296"/>
      <c r="FC3296"/>
      <c r="FD3296"/>
      <c r="FE3296"/>
      <c r="FF3296"/>
      <c r="FG3296"/>
      <c r="FH3296"/>
      <c r="FI3296"/>
      <c r="FJ3296"/>
      <c r="FK3296"/>
      <c r="FL3296"/>
      <c r="FM3296"/>
      <c r="FN3296"/>
      <c r="FO3296"/>
      <c r="FP3296"/>
      <c r="FQ3296"/>
      <c r="FR3296"/>
      <c r="FS3296"/>
      <c r="FT3296"/>
      <c r="FU3296"/>
      <c r="FV3296"/>
      <c r="FW3296"/>
      <c r="FX3296"/>
      <c r="FY3296"/>
      <c r="FZ3296"/>
      <c r="GA3296"/>
      <c r="GB3296"/>
      <c r="GC3296"/>
      <c r="GD3296"/>
      <c r="GE3296"/>
      <c r="GF3296"/>
      <c r="GG3296"/>
      <c r="GH3296"/>
      <c r="GI3296"/>
      <c r="GJ3296"/>
      <c r="GK3296"/>
      <c r="GL3296"/>
      <c r="GM3296"/>
      <c r="GN3296"/>
      <c r="GO3296"/>
      <c r="GP3296"/>
      <c r="GQ3296"/>
      <c r="GR3296"/>
      <c r="GS3296"/>
      <c r="GT3296"/>
      <c r="GU3296"/>
      <c r="GV3296"/>
      <c r="GW3296"/>
      <c r="GX3296"/>
      <c r="GY3296"/>
      <c r="GZ3296"/>
      <c r="HA3296"/>
      <c r="HB3296"/>
      <c r="HC3296"/>
      <c r="HD3296"/>
      <c r="HE3296"/>
      <c r="HF3296"/>
      <c r="HG3296"/>
      <c r="HH3296"/>
      <c r="HI3296"/>
      <c r="HJ3296"/>
      <c r="HK3296"/>
      <c r="HL3296"/>
      <c r="HM3296"/>
      <c r="HN3296"/>
      <c r="HO3296"/>
      <c r="HP3296"/>
      <c r="HQ3296"/>
      <c r="HR3296"/>
      <c r="HS3296"/>
      <c r="HT3296"/>
      <c r="HU3296"/>
      <c r="HV3296"/>
      <c r="HW3296"/>
      <c r="HX3296"/>
      <c r="HY3296"/>
      <c r="HZ3296"/>
      <c r="IA3296"/>
      <c r="IB3296"/>
      <c r="IC3296"/>
      <c r="ID3296"/>
      <c r="IE3296"/>
      <c r="IF3296"/>
      <c r="IG3296"/>
      <c r="IH3296"/>
      <c r="II3296"/>
      <c r="IJ3296"/>
      <c r="IK3296"/>
      <c r="IL3296"/>
      <c r="IM3296"/>
      <c r="IN3296"/>
      <c r="IO3296"/>
      <c r="IP3296"/>
      <c r="IQ3296"/>
      <c r="IR3296"/>
      <c r="IS3296"/>
      <c r="IT3296"/>
      <c r="IU3296"/>
      <c r="IV3296"/>
    </row>
    <row r="3297" spans="1:256" ht="12.5">
      <c r="A3297" s="660"/>
      <c r="B3297" s="65">
        <v>1</v>
      </c>
      <c r="C3297" s="739">
        <v>4</v>
      </c>
      <c r="D3297" s="853" t="s">
        <v>87</v>
      </c>
      <c r="E3297" s="853" t="s">
        <v>68</v>
      </c>
      <c r="F3297" s="852" t="s">
        <v>70</v>
      </c>
      <c r="G3297" s="78"/>
      <c r="H3297" s="96" t="s">
        <v>101</v>
      </c>
      <c r="I3297" s="107" t="s">
        <v>670</v>
      </c>
      <c r="J3297" s="81" t="s">
        <v>17</v>
      </c>
      <c r="K3297" s="72"/>
      <c r="L3297" s="72"/>
      <c r="M3297" s="72"/>
      <c r="N3297" s="72"/>
      <c r="O3297" s="72"/>
      <c r="P3297" s="72"/>
      <c r="Q3297" s="833"/>
      <c r="R3297" s="102"/>
      <c r="S3297" s="73"/>
      <c r="T3297" s="102"/>
      <c r="U3297" s="103"/>
      <c r="V3297" s="104"/>
      <c r="W3297" s="55"/>
      <c r="X3297" s="55"/>
      <c r="Y3297" s="55"/>
      <c r="Z3297" s="55"/>
      <c r="AA3297" s="55"/>
      <c r="AB3297" s="55"/>
      <c r="AC3297" s="55"/>
      <c r="AD3297" s="55"/>
      <c r="AE3297" s="55"/>
      <c r="AF3297" s="55"/>
      <c r="AG3297" s="55"/>
      <c r="AH3297" s="55"/>
      <c r="AI3297" s="55"/>
      <c r="AJ3297" s="55"/>
      <c r="AK3297" s="55"/>
      <c r="AL3297" s="55"/>
      <c r="AM3297" s="55"/>
      <c r="AN3297" s="55"/>
      <c r="AO3297" s="55"/>
      <c r="AP3297" s="55"/>
      <c r="AQ3297" s="55"/>
      <c r="AR3297" s="55"/>
      <c r="AS3297" s="55"/>
      <c r="AT3297" s="55"/>
      <c r="AU3297" s="55"/>
      <c r="AV3297" s="55"/>
      <c r="AW3297" s="55"/>
      <c r="AX3297" s="55"/>
      <c r="AY3297" s="55"/>
      <c r="AZ3297" s="55"/>
      <c r="BA3297" s="55"/>
      <c r="BB3297" s="55"/>
      <c r="BC3297" s="55"/>
      <c r="BD3297" s="55"/>
      <c r="BE3297" s="55"/>
      <c r="BF3297" s="55"/>
      <c r="BG3297" s="55"/>
      <c r="BH3297" s="55"/>
      <c r="BI3297" s="55"/>
      <c r="BJ3297" s="55"/>
      <c r="BK3297" s="55"/>
      <c r="BL3297" s="55"/>
      <c r="BM3297" s="55"/>
      <c r="BN3297" s="55"/>
      <c r="BO3297" s="55"/>
      <c r="BP3297" s="55"/>
      <c r="BQ3297" s="55"/>
      <c r="BR3297" s="55"/>
      <c r="BS3297" s="55"/>
      <c r="BT3297" s="55"/>
      <c r="BU3297" s="55"/>
      <c r="BV3297" s="55"/>
      <c r="BW3297" s="55"/>
      <c r="BX3297" s="55"/>
      <c r="BY3297" s="55"/>
      <c r="BZ3297" s="55"/>
      <c r="CA3297" s="55"/>
      <c r="CB3297" s="55"/>
      <c r="CC3297" s="55"/>
      <c r="CD3297" s="55"/>
      <c r="CE3297" s="55"/>
      <c r="CF3297" s="55"/>
      <c r="CG3297" s="55"/>
      <c r="CH3297" s="55"/>
      <c r="CI3297" s="55"/>
      <c r="CJ3297" s="55"/>
      <c r="CK3297" s="55"/>
      <c r="CL3297" s="55"/>
      <c r="CM3297" s="55"/>
      <c r="CN3297" s="55"/>
      <c r="CO3297" s="55"/>
      <c r="CP3297" s="55"/>
      <c r="CQ3297" s="55"/>
      <c r="CR3297" s="55"/>
      <c r="CS3297" s="55"/>
      <c r="CT3297" s="55"/>
      <c r="CU3297" s="55"/>
      <c r="CV3297" s="55"/>
      <c r="CW3297" s="55"/>
      <c r="CX3297" s="55"/>
      <c r="CY3297" s="55"/>
      <c r="CZ3297" s="55"/>
      <c r="DA3297" s="55"/>
      <c r="DB3297" s="55"/>
      <c r="DC3297" s="55"/>
      <c r="DD3297" s="55"/>
      <c r="DE3297" s="55"/>
      <c r="DF3297" s="55"/>
      <c r="DG3297" s="55"/>
      <c r="DH3297" s="55"/>
      <c r="DI3297" s="55"/>
      <c r="DJ3297" s="55"/>
      <c r="DK3297" s="55"/>
      <c r="DL3297" s="55"/>
      <c r="DM3297" s="55"/>
      <c r="DN3297" s="55"/>
      <c r="DO3297" s="55"/>
      <c r="DP3297" s="55"/>
      <c r="DQ3297" s="55"/>
      <c r="DR3297" s="55"/>
      <c r="DS3297" s="55"/>
      <c r="DT3297" s="55"/>
      <c r="DU3297" s="55"/>
      <c r="DV3297" s="55"/>
      <c r="DW3297" s="55"/>
      <c r="DX3297" s="55"/>
      <c r="DY3297" s="55"/>
      <c r="DZ3297" s="55"/>
      <c r="EA3297" s="55"/>
      <c r="EB3297" s="55"/>
      <c r="EC3297" s="55"/>
      <c r="ED3297" s="55"/>
      <c r="EE3297" s="55"/>
      <c r="EF3297" s="55"/>
      <c r="EG3297" s="55"/>
      <c r="EH3297" s="55"/>
      <c r="EI3297" s="55"/>
      <c r="EJ3297" s="55"/>
      <c r="EK3297" s="55"/>
      <c r="EL3297" s="55"/>
      <c r="EM3297" s="55"/>
      <c r="EN3297" s="55"/>
      <c r="EO3297" s="55"/>
      <c r="EP3297" s="55"/>
      <c r="EQ3297" s="55"/>
      <c r="ER3297" s="55"/>
      <c r="ES3297" s="55"/>
      <c r="ET3297" s="55"/>
      <c r="EU3297" s="55"/>
      <c r="EV3297" s="55"/>
      <c r="EW3297" s="55"/>
      <c r="EX3297" s="55"/>
      <c r="EY3297" s="55"/>
      <c r="EZ3297" s="55"/>
      <c r="FA3297" s="55"/>
      <c r="FB3297" s="55"/>
      <c r="FC3297" s="55"/>
      <c r="FD3297" s="55"/>
      <c r="FE3297" s="55"/>
      <c r="FF3297" s="55"/>
      <c r="FG3297" s="55"/>
      <c r="FH3297" s="55"/>
      <c r="FI3297" s="55"/>
      <c r="FJ3297" s="55"/>
      <c r="FK3297" s="55"/>
      <c r="FL3297" s="55"/>
      <c r="FM3297" s="55"/>
      <c r="FN3297" s="55"/>
      <c r="FO3297" s="55"/>
      <c r="FP3297" s="55"/>
      <c r="FQ3297" s="55"/>
      <c r="FR3297" s="55"/>
      <c r="FS3297" s="55"/>
      <c r="FT3297" s="55"/>
      <c r="FU3297" s="55"/>
      <c r="FV3297" s="55"/>
      <c r="FW3297" s="55"/>
      <c r="FX3297" s="55"/>
      <c r="FY3297" s="55"/>
      <c r="FZ3297" s="55"/>
      <c r="GA3297" s="55"/>
      <c r="GB3297" s="55"/>
      <c r="GC3297" s="55"/>
      <c r="GD3297" s="55"/>
      <c r="GE3297" s="55"/>
      <c r="GF3297" s="55"/>
      <c r="GG3297" s="55"/>
      <c r="GH3297" s="55"/>
      <c r="GI3297" s="55"/>
      <c r="GJ3297" s="55"/>
      <c r="GK3297" s="55"/>
      <c r="GL3297" s="55"/>
      <c r="GM3297" s="55"/>
      <c r="GN3297" s="55"/>
      <c r="GO3297" s="55"/>
      <c r="GP3297" s="55"/>
      <c r="GQ3297" s="55"/>
      <c r="GR3297" s="55"/>
      <c r="GS3297" s="55"/>
      <c r="GT3297" s="55"/>
      <c r="GU3297" s="55"/>
      <c r="GV3297" s="55"/>
      <c r="GW3297" s="55"/>
      <c r="GX3297" s="55"/>
      <c r="GY3297" s="55"/>
      <c r="GZ3297" s="55"/>
      <c r="HA3297" s="55"/>
      <c r="HB3297" s="55"/>
      <c r="HC3297" s="55"/>
      <c r="HD3297" s="55"/>
      <c r="HE3297" s="55"/>
      <c r="HF3297" s="55"/>
      <c r="HG3297" s="55"/>
      <c r="HH3297" s="55"/>
      <c r="HI3297" s="55"/>
      <c r="HJ3297" s="55"/>
      <c r="HK3297" s="55"/>
      <c r="HL3297" s="55"/>
      <c r="HM3297" s="55"/>
      <c r="HN3297" s="55"/>
      <c r="HO3297" s="55"/>
      <c r="HP3297" s="55"/>
      <c r="HQ3297" s="55"/>
      <c r="HR3297" s="55"/>
      <c r="HS3297" s="55"/>
      <c r="HT3297" s="55"/>
      <c r="HU3297" s="55"/>
      <c r="HV3297" s="55"/>
      <c r="HW3297" s="55"/>
      <c r="HX3297" s="55"/>
      <c r="HY3297" s="55"/>
      <c r="HZ3297" s="55"/>
      <c r="IA3297" s="55"/>
      <c r="IB3297" s="55"/>
      <c r="IC3297" s="55"/>
      <c r="ID3297" s="55"/>
      <c r="IE3297" s="55"/>
      <c r="IF3297" s="55"/>
      <c r="IG3297" s="55"/>
      <c r="IH3297" s="55"/>
      <c r="II3297" s="55"/>
      <c r="IJ3297" s="55"/>
      <c r="IK3297" s="55"/>
      <c r="IL3297" s="55"/>
      <c r="IM3297" s="55"/>
      <c r="IN3297" s="55"/>
      <c r="IO3297" s="55"/>
      <c r="IP3297" s="55"/>
      <c r="IQ3297" s="55"/>
      <c r="IR3297" s="55"/>
      <c r="IS3297" s="55"/>
      <c r="IT3297" s="55"/>
      <c r="IU3297" s="55"/>
      <c r="IV3297" s="55"/>
    </row>
    <row r="3298" spans="1:256" s="55" customFormat="1" ht="12" customHeight="1">
      <c r="A3298" s="365"/>
      <c r="B3298" s="65">
        <v>1</v>
      </c>
      <c r="C3298" s="66">
        <f t="shared" ref="C3298:C3306" si="150">IF(E3298="A",1,IF(E3298="B",1,0))</f>
        <v>1</v>
      </c>
      <c r="D3298" s="659" t="s">
        <v>90</v>
      </c>
      <c r="E3298" s="658" t="s">
        <v>68</v>
      </c>
      <c r="F3298" s="658" t="s">
        <v>68</v>
      </c>
      <c r="G3298" s="78"/>
      <c r="H3298" s="96" t="s">
        <v>122</v>
      </c>
      <c r="I3298" s="107" t="s">
        <v>3874</v>
      </c>
      <c r="J3298" s="81"/>
      <c r="K3298" s="72"/>
      <c r="L3298" s="72"/>
      <c r="M3298" s="72"/>
      <c r="N3298" s="72"/>
      <c r="O3298" s="72"/>
      <c r="P3298" s="72"/>
      <c r="Q3298" s="833"/>
      <c r="R3298" s="102"/>
      <c r="S3298" s="73"/>
      <c r="T3298" s="102"/>
      <c r="U3298" s="103"/>
      <c r="V3298" s="104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  <c r="BH3298"/>
      <c r="BI3298"/>
      <c r="BJ3298"/>
      <c r="BK3298"/>
      <c r="BL3298"/>
      <c r="BM3298"/>
      <c r="BN3298"/>
      <c r="BO3298"/>
      <c r="BP3298"/>
      <c r="BQ3298"/>
      <c r="BR3298"/>
      <c r="BS3298"/>
      <c r="BT3298"/>
      <c r="BU3298"/>
      <c r="BV3298"/>
      <c r="BW3298"/>
      <c r="BX3298"/>
      <c r="BY3298"/>
      <c r="BZ3298"/>
      <c r="CA3298"/>
      <c r="CB3298"/>
      <c r="CC3298"/>
      <c r="CD3298"/>
      <c r="CE3298"/>
      <c r="CF3298"/>
      <c r="CG3298"/>
      <c r="CH3298"/>
      <c r="CI3298"/>
      <c r="CJ3298"/>
      <c r="CK3298"/>
      <c r="CL3298"/>
      <c r="CM3298"/>
      <c r="CN3298"/>
      <c r="CO3298"/>
      <c r="CP3298"/>
      <c r="CQ3298"/>
      <c r="CR3298"/>
      <c r="CS3298"/>
      <c r="CT3298"/>
      <c r="CU3298"/>
      <c r="CV3298"/>
      <c r="CW3298"/>
      <c r="CX3298"/>
      <c r="CY3298"/>
      <c r="CZ3298"/>
      <c r="DA3298"/>
      <c r="DB3298"/>
      <c r="DC3298"/>
      <c r="DD3298"/>
      <c r="DE3298"/>
      <c r="DF3298"/>
      <c r="DG3298"/>
      <c r="DH3298"/>
      <c r="DI3298"/>
      <c r="DJ3298"/>
      <c r="DK3298"/>
      <c r="DL3298"/>
      <c r="DM3298"/>
      <c r="DN3298"/>
      <c r="DO3298"/>
      <c r="DP3298"/>
      <c r="DQ3298"/>
      <c r="DR3298"/>
      <c r="DS3298"/>
      <c r="DT3298"/>
      <c r="DU3298"/>
      <c r="DV3298"/>
      <c r="DW3298"/>
      <c r="DX3298"/>
      <c r="DY3298"/>
      <c r="DZ3298"/>
      <c r="EA3298"/>
      <c r="EB3298"/>
      <c r="EC3298"/>
      <c r="ED3298"/>
      <c r="EE3298"/>
      <c r="EF3298"/>
      <c r="EG3298"/>
      <c r="EH3298"/>
      <c r="EI3298"/>
      <c r="EJ3298"/>
      <c r="EK3298"/>
      <c r="EL3298"/>
      <c r="EM3298"/>
      <c r="EN3298"/>
      <c r="EO3298"/>
      <c r="EP3298"/>
      <c r="EQ3298"/>
      <c r="ER3298"/>
      <c r="ES3298"/>
      <c r="ET3298"/>
      <c r="EU3298"/>
      <c r="EV3298"/>
      <c r="EW3298"/>
      <c r="EX3298"/>
      <c r="EY3298"/>
      <c r="EZ3298"/>
      <c r="FA3298"/>
      <c r="FB3298"/>
      <c r="FC3298"/>
      <c r="FD3298"/>
      <c r="FE3298"/>
      <c r="FF3298"/>
      <c r="FG3298"/>
      <c r="FH3298"/>
      <c r="FI3298"/>
      <c r="FJ3298"/>
      <c r="FK3298"/>
      <c r="FL3298"/>
      <c r="FM3298"/>
      <c r="FN3298"/>
      <c r="FO3298"/>
      <c r="FP3298"/>
      <c r="FQ3298"/>
      <c r="FR3298"/>
      <c r="FS3298"/>
      <c r="FT3298"/>
      <c r="FU3298"/>
      <c r="FV3298"/>
      <c r="FW3298"/>
      <c r="FX3298"/>
      <c r="FY3298"/>
      <c r="FZ3298"/>
      <c r="GA3298"/>
      <c r="GB3298"/>
      <c r="GC3298"/>
      <c r="GD3298"/>
      <c r="GE3298"/>
      <c r="GF3298"/>
      <c r="GG3298"/>
      <c r="GH3298"/>
      <c r="GI3298"/>
      <c r="GJ3298"/>
      <c r="GK3298"/>
      <c r="GL3298"/>
      <c r="GM3298"/>
      <c r="GN3298"/>
      <c r="GO3298"/>
      <c r="GP3298"/>
      <c r="GQ3298"/>
      <c r="GR3298"/>
      <c r="GS3298"/>
      <c r="GT3298"/>
      <c r="GU3298"/>
      <c r="GV3298"/>
      <c r="GW3298"/>
      <c r="GX3298"/>
      <c r="GY3298"/>
      <c r="GZ3298"/>
      <c r="HA3298"/>
      <c r="HB3298"/>
      <c r="HC3298"/>
      <c r="HD3298"/>
      <c r="HE3298"/>
      <c r="HF3298"/>
      <c r="HG3298"/>
      <c r="HH3298"/>
      <c r="HI3298"/>
      <c r="HJ3298"/>
      <c r="HK3298"/>
      <c r="HL3298"/>
      <c r="HM3298"/>
      <c r="HN3298"/>
      <c r="HO3298"/>
      <c r="HP3298"/>
      <c r="HQ3298"/>
      <c r="HR3298"/>
      <c r="HS3298"/>
      <c r="HT3298"/>
      <c r="HU3298"/>
      <c r="HV3298"/>
      <c r="HW3298"/>
      <c r="HX3298"/>
      <c r="HY3298"/>
      <c r="HZ3298"/>
      <c r="IA3298"/>
      <c r="IB3298"/>
      <c r="IC3298"/>
      <c r="ID3298"/>
      <c r="IE3298"/>
      <c r="IF3298"/>
      <c r="IG3298"/>
      <c r="IH3298"/>
      <c r="II3298"/>
      <c r="IJ3298"/>
      <c r="IK3298"/>
      <c r="IL3298"/>
      <c r="IM3298"/>
      <c r="IN3298"/>
      <c r="IO3298"/>
      <c r="IP3298"/>
      <c r="IQ3298"/>
      <c r="IR3298"/>
      <c r="IS3298"/>
      <c r="IT3298"/>
      <c r="IU3298"/>
      <c r="IV3298"/>
    </row>
    <row r="3299" spans="1:256" ht="12.5">
      <c r="A3299" s="660"/>
      <c r="B3299" s="65">
        <v>1</v>
      </c>
      <c r="C3299" s="66">
        <f t="shared" si="150"/>
        <v>1</v>
      </c>
      <c r="D3299" s="658" t="s">
        <v>68</v>
      </c>
      <c r="E3299" s="76" t="s">
        <v>87</v>
      </c>
      <c r="F3299" s="77" t="s">
        <v>90</v>
      </c>
      <c r="G3299" s="78"/>
      <c r="H3299" s="96" t="s">
        <v>114</v>
      </c>
      <c r="I3299" s="107" t="s">
        <v>3875</v>
      </c>
      <c r="J3299" s="81"/>
      <c r="K3299" s="72"/>
      <c r="L3299" s="72"/>
      <c r="M3299" s="72"/>
      <c r="N3299" s="72"/>
      <c r="O3299" s="72"/>
      <c r="P3299" s="72"/>
      <c r="Q3299" s="833"/>
      <c r="R3299" s="102"/>
      <c r="S3299" s="73"/>
      <c r="T3299" s="102"/>
      <c r="U3299" s="103"/>
      <c r="V3299" s="104"/>
      <c r="W3299" s="111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  <c r="BH3299"/>
      <c r="BI3299"/>
      <c r="BJ3299"/>
      <c r="BK3299"/>
      <c r="BL3299"/>
      <c r="BM3299"/>
      <c r="BN3299"/>
      <c r="BO3299"/>
      <c r="BP3299"/>
      <c r="BQ3299"/>
      <c r="BR3299"/>
      <c r="BS3299"/>
      <c r="BT3299"/>
      <c r="BU3299"/>
      <c r="BV3299"/>
      <c r="BW3299"/>
      <c r="BX3299"/>
      <c r="BY3299"/>
      <c r="BZ3299"/>
      <c r="CA3299"/>
      <c r="CB3299"/>
      <c r="CC3299"/>
      <c r="CD3299"/>
      <c r="CE3299"/>
      <c r="CF3299"/>
      <c r="CG3299"/>
      <c r="CH3299"/>
      <c r="CI3299"/>
      <c r="CJ3299"/>
      <c r="CK3299"/>
      <c r="CL3299"/>
      <c r="CM3299"/>
      <c r="CN3299"/>
      <c r="CO3299"/>
      <c r="CP3299"/>
      <c r="CQ3299"/>
      <c r="CR3299"/>
      <c r="CS3299"/>
      <c r="CT3299"/>
      <c r="CU3299"/>
      <c r="CV3299"/>
      <c r="CW3299"/>
      <c r="CX3299"/>
      <c r="CY3299"/>
      <c r="CZ3299"/>
      <c r="DA3299"/>
      <c r="DB3299"/>
      <c r="DC3299"/>
      <c r="DD3299"/>
      <c r="DE3299"/>
      <c r="DF3299"/>
      <c r="DG3299"/>
      <c r="DH3299"/>
      <c r="DI3299"/>
      <c r="DJ3299"/>
      <c r="DK3299"/>
      <c r="DL3299"/>
      <c r="DM3299"/>
      <c r="DN3299"/>
      <c r="DO3299"/>
      <c r="DP3299"/>
      <c r="DQ3299"/>
      <c r="DR3299"/>
      <c r="DS3299"/>
      <c r="DT3299"/>
      <c r="DU3299"/>
      <c r="DV3299"/>
      <c r="DW3299"/>
      <c r="DX3299"/>
      <c r="DY3299"/>
      <c r="DZ3299"/>
      <c r="EA3299"/>
      <c r="EB3299"/>
      <c r="EC3299"/>
      <c r="ED3299"/>
      <c r="EE3299"/>
      <c r="EF3299"/>
      <c r="EG3299"/>
      <c r="EH3299"/>
      <c r="EI3299"/>
      <c r="EJ3299"/>
      <c r="EK3299"/>
      <c r="EL3299"/>
      <c r="EM3299"/>
      <c r="EN3299"/>
      <c r="EO3299"/>
      <c r="EP3299"/>
      <c r="EQ3299"/>
      <c r="ER3299"/>
      <c r="ES3299"/>
      <c r="ET3299"/>
      <c r="EU3299"/>
      <c r="EV3299"/>
      <c r="EW3299"/>
      <c r="EX3299"/>
      <c r="EY3299"/>
      <c r="EZ3299"/>
      <c r="FA3299"/>
      <c r="FB3299"/>
      <c r="FC3299"/>
      <c r="FD3299"/>
      <c r="FE3299"/>
      <c r="FF3299"/>
      <c r="FG3299"/>
      <c r="FH3299"/>
      <c r="FI3299"/>
      <c r="FJ3299"/>
      <c r="FK3299"/>
      <c r="FL3299"/>
      <c r="FM3299"/>
      <c r="FN3299"/>
      <c r="FO3299"/>
      <c r="FP3299"/>
      <c r="FQ3299"/>
      <c r="FR3299"/>
      <c r="FS3299"/>
      <c r="FT3299"/>
      <c r="FU3299"/>
      <c r="FV3299"/>
      <c r="FW3299"/>
      <c r="FX3299"/>
      <c r="FY3299"/>
      <c r="FZ3299"/>
      <c r="GA3299"/>
      <c r="GB3299"/>
      <c r="GC3299"/>
      <c r="GD3299"/>
      <c r="GE3299"/>
      <c r="GF3299"/>
      <c r="GG3299"/>
      <c r="GH3299"/>
      <c r="GI3299"/>
      <c r="GJ3299"/>
      <c r="GK3299"/>
      <c r="GL3299"/>
      <c r="GM3299"/>
      <c r="GN3299"/>
      <c r="GO3299"/>
      <c r="GP3299"/>
      <c r="GQ3299"/>
      <c r="GR3299"/>
      <c r="GS3299"/>
      <c r="GT3299"/>
      <c r="GU3299"/>
      <c r="GV3299"/>
      <c r="GW3299"/>
      <c r="GX3299"/>
      <c r="GY3299"/>
      <c r="GZ3299"/>
      <c r="HA3299"/>
      <c r="HB3299"/>
      <c r="HC3299"/>
      <c r="HD3299"/>
      <c r="HE3299"/>
      <c r="HF3299"/>
      <c r="HG3299"/>
      <c r="HH3299"/>
      <c r="HI3299"/>
      <c r="HJ3299"/>
      <c r="HK3299"/>
      <c r="HL3299"/>
      <c r="HM3299"/>
      <c r="HN3299"/>
      <c r="HO3299"/>
      <c r="HP3299"/>
      <c r="HQ3299"/>
      <c r="HR3299"/>
      <c r="HS3299"/>
      <c r="HT3299"/>
      <c r="HU3299"/>
      <c r="HV3299"/>
      <c r="HW3299"/>
      <c r="HX3299"/>
      <c r="HY3299"/>
      <c r="HZ3299"/>
      <c r="IA3299"/>
      <c r="IB3299"/>
      <c r="IC3299"/>
      <c r="ID3299"/>
      <c r="IE3299"/>
      <c r="IF3299"/>
      <c r="IG3299"/>
      <c r="IH3299"/>
      <c r="II3299"/>
      <c r="IJ3299"/>
      <c r="IK3299"/>
      <c r="IL3299"/>
      <c r="IM3299"/>
      <c r="IN3299"/>
      <c r="IO3299"/>
      <c r="IP3299"/>
      <c r="IQ3299"/>
      <c r="IR3299"/>
      <c r="IS3299"/>
      <c r="IT3299"/>
      <c r="IU3299"/>
      <c r="IV3299"/>
    </row>
    <row r="3300" spans="1:256" s="561" customFormat="1" ht="12.5">
      <c r="A3300" s="365"/>
      <c r="B3300" s="65">
        <v>1</v>
      </c>
      <c r="C3300" s="66">
        <f t="shared" si="150"/>
        <v>1</v>
      </c>
      <c r="D3300" s="99" t="s">
        <v>70</v>
      </c>
      <c r="E3300" s="76" t="s">
        <v>68</v>
      </c>
      <c r="F3300" s="77" t="s">
        <v>90</v>
      </c>
      <c r="G3300" s="78"/>
      <c r="H3300" s="96" t="s">
        <v>122</v>
      </c>
      <c r="I3300" s="107" t="s">
        <v>3876</v>
      </c>
      <c r="J3300" s="81"/>
      <c r="K3300" s="72"/>
      <c r="L3300" s="72"/>
      <c r="M3300" s="72"/>
      <c r="N3300" s="72"/>
      <c r="O3300" s="72"/>
      <c r="P3300" s="72"/>
      <c r="Q3300" s="833"/>
      <c r="R3300" s="102"/>
      <c r="S3300" s="73"/>
      <c r="T3300" s="102"/>
      <c r="U3300" s="103"/>
      <c r="V3300" s="104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  <c r="BH3300"/>
      <c r="BI3300"/>
      <c r="BJ3300"/>
      <c r="BK3300"/>
      <c r="BL3300"/>
      <c r="BM3300"/>
      <c r="BN3300"/>
      <c r="BO3300"/>
      <c r="BP3300"/>
      <c r="BQ3300"/>
      <c r="BR3300"/>
      <c r="BS3300"/>
      <c r="BT3300"/>
      <c r="BU3300"/>
      <c r="BV3300"/>
      <c r="BW3300"/>
      <c r="BX3300"/>
      <c r="BY3300"/>
      <c r="BZ3300"/>
      <c r="CA3300"/>
      <c r="CB3300"/>
      <c r="CC3300"/>
      <c r="CD3300"/>
      <c r="CE3300"/>
      <c r="CF3300"/>
      <c r="CG3300"/>
      <c r="CH3300"/>
      <c r="CI3300"/>
      <c r="CJ3300"/>
      <c r="CK3300"/>
      <c r="CL3300"/>
      <c r="CM3300"/>
      <c r="CN3300"/>
      <c r="CO3300"/>
      <c r="CP3300"/>
      <c r="CQ3300"/>
      <c r="CR3300"/>
      <c r="CS3300"/>
      <c r="CT3300"/>
      <c r="CU3300"/>
      <c r="CV3300"/>
      <c r="CW3300"/>
      <c r="CX3300"/>
      <c r="CY3300"/>
      <c r="CZ3300"/>
      <c r="DA3300"/>
      <c r="DB3300"/>
      <c r="DC3300"/>
      <c r="DD3300"/>
      <c r="DE3300"/>
      <c r="DF3300"/>
      <c r="DG3300"/>
      <c r="DH3300"/>
      <c r="DI3300"/>
      <c r="DJ3300"/>
      <c r="DK3300"/>
      <c r="DL3300"/>
      <c r="DM3300"/>
      <c r="DN3300"/>
      <c r="DO3300"/>
      <c r="DP3300"/>
      <c r="DQ3300"/>
      <c r="DR3300"/>
      <c r="DS3300"/>
      <c r="DT3300"/>
      <c r="DU3300"/>
      <c r="DV3300"/>
      <c r="DW3300"/>
      <c r="DX3300"/>
      <c r="DY3300"/>
      <c r="DZ3300"/>
      <c r="EA3300"/>
      <c r="EB3300"/>
      <c r="EC3300"/>
      <c r="ED3300"/>
      <c r="EE3300"/>
      <c r="EF3300"/>
      <c r="EG3300"/>
      <c r="EH3300"/>
      <c r="EI3300"/>
      <c r="EJ3300"/>
      <c r="EK3300"/>
      <c r="EL3300"/>
      <c r="EM3300"/>
      <c r="EN3300"/>
      <c r="EO3300"/>
      <c r="EP3300"/>
      <c r="EQ3300"/>
      <c r="ER3300"/>
      <c r="ES3300"/>
      <c r="ET3300"/>
      <c r="EU3300"/>
      <c r="EV3300"/>
      <c r="EW3300"/>
      <c r="EX3300"/>
      <c r="EY3300"/>
      <c r="EZ3300"/>
      <c r="FA3300"/>
      <c r="FB3300"/>
      <c r="FC3300"/>
      <c r="FD3300"/>
      <c r="FE3300"/>
      <c r="FF3300"/>
      <c r="FG3300"/>
      <c r="FH3300"/>
      <c r="FI3300"/>
      <c r="FJ3300"/>
      <c r="FK3300"/>
      <c r="FL3300"/>
      <c r="FM3300"/>
      <c r="FN3300"/>
      <c r="FO3300"/>
      <c r="FP3300"/>
      <c r="FQ3300"/>
      <c r="FR3300"/>
      <c r="FS3300"/>
      <c r="FT3300"/>
      <c r="FU3300"/>
      <c r="FV3300"/>
      <c r="FW3300"/>
      <c r="FX3300"/>
      <c r="FY3300"/>
      <c r="FZ3300"/>
      <c r="GA3300"/>
      <c r="GB3300"/>
      <c r="GC3300"/>
      <c r="GD3300"/>
      <c r="GE3300"/>
      <c r="GF3300"/>
      <c r="GG3300"/>
      <c r="GH3300"/>
      <c r="GI3300"/>
      <c r="GJ3300"/>
      <c r="GK3300"/>
      <c r="GL3300"/>
      <c r="GM3300"/>
      <c r="GN3300"/>
      <c r="GO3300"/>
      <c r="GP3300"/>
      <c r="GQ3300"/>
      <c r="GR3300"/>
      <c r="GS3300"/>
      <c r="GT3300"/>
      <c r="GU3300"/>
      <c r="GV3300"/>
      <c r="GW3300"/>
      <c r="GX3300"/>
      <c r="GY3300"/>
      <c r="GZ3300"/>
      <c r="HA3300"/>
      <c r="HB3300"/>
      <c r="HC3300"/>
      <c r="HD3300"/>
      <c r="HE3300"/>
      <c r="HF3300"/>
      <c r="HG3300"/>
      <c r="HH3300"/>
      <c r="HI3300"/>
      <c r="HJ3300"/>
      <c r="HK3300"/>
      <c r="HL3300"/>
      <c r="HM3300"/>
      <c r="HN3300"/>
      <c r="HO3300"/>
      <c r="HP3300"/>
      <c r="HQ3300"/>
      <c r="HR3300"/>
      <c r="HS3300"/>
      <c r="HT3300"/>
      <c r="HU3300"/>
      <c r="HV3300"/>
      <c r="HW3300"/>
      <c r="HX3300"/>
      <c r="HY3300"/>
      <c r="HZ3300"/>
      <c r="IA3300"/>
      <c r="IB3300"/>
      <c r="IC3300"/>
      <c r="ID3300"/>
      <c r="IE3300"/>
      <c r="IF3300"/>
      <c r="IG3300"/>
      <c r="IH3300"/>
      <c r="II3300"/>
      <c r="IJ3300"/>
      <c r="IK3300"/>
      <c r="IL3300"/>
      <c r="IM3300"/>
      <c r="IN3300"/>
      <c r="IO3300"/>
      <c r="IP3300"/>
      <c r="IQ3300"/>
      <c r="IR3300"/>
      <c r="IS3300"/>
      <c r="IT3300"/>
      <c r="IU3300"/>
      <c r="IV3300"/>
    </row>
    <row r="3301" spans="1:256" ht="12.5">
      <c r="A3301" s="365"/>
      <c r="B3301" s="65">
        <v>1</v>
      </c>
      <c r="C3301" s="66">
        <f t="shared" si="150"/>
        <v>1</v>
      </c>
      <c r="D3301" s="655" t="s">
        <v>87</v>
      </c>
      <c r="E3301" s="655" t="s">
        <v>68</v>
      </c>
      <c r="F3301" s="655" t="s">
        <v>68</v>
      </c>
      <c r="G3301" s="78"/>
      <c r="H3301" s="96" t="s">
        <v>126</v>
      </c>
      <c r="I3301" s="107" t="s">
        <v>3877</v>
      </c>
      <c r="J3301" s="81"/>
      <c r="K3301" s="72"/>
      <c r="L3301" s="72"/>
      <c r="M3301" s="72"/>
      <c r="N3301" s="72"/>
      <c r="O3301" s="72"/>
      <c r="P3301" s="72"/>
      <c r="Q3301" s="833"/>
      <c r="R3301" s="102"/>
      <c r="S3301" s="73"/>
      <c r="T3301" s="102"/>
      <c r="U3301" s="103"/>
      <c r="V3301" s="104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  <c r="BH3301"/>
      <c r="BI3301"/>
      <c r="BJ3301"/>
      <c r="BK3301"/>
      <c r="BL3301"/>
      <c r="BM3301"/>
      <c r="BN3301"/>
      <c r="BO3301"/>
      <c r="BP3301"/>
      <c r="BQ3301"/>
      <c r="BR3301"/>
      <c r="BS3301"/>
      <c r="BT3301"/>
      <c r="BU3301"/>
      <c r="BV3301"/>
      <c r="BW3301"/>
      <c r="BX3301"/>
      <c r="BY3301"/>
      <c r="BZ3301"/>
      <c r="CA3301"/>
      <c r="CB3301"/>
      <c r="CC3301"/>
      <c r="CD3301"/>
      <c r="CE3301"/>
      <c r="CF3301"/>
      <c r="CG3301"/>
      <c r="CH3301"/>
      <c r="CI3301"/>
      <c r="CJ3301"/>
      <c r="CK3301"/>
      <c r="CL3301"/>
      <c r="CM3301"/>
      <c r="CN3301"/>
      <c r="CO3301"/>
      <c r="CP3301"/>
      <c r="CQ3301"/>
      <c r="CR3301"/>
      <c r="CS3301"/>
      <c r="CT3301"/>
      <c r="CU3301"/>
      <c r="CV3301"/>
      <c r="CW3301"/>
      <c r="CX3301"/>
      <c r="CY3301"/>
      <c r="CZ3301"/>
      <c r="DA3301"/>
      <c r="DB3301"/>
      <c r="DC3301"/>
      <c r="DD3301"/>
      <c r="DE3301"/>
      <c r="DF3301"/>
      <c r="DG3301"/>
      <c r="DH3301"/>
      <c r="DI3301"/>
      <c r="DJ3301"/>
      <c r="DK3301"/>
      <c r="DL3301"/>
      <c r="DM3301"/>
      <c r="DN3301"/>
      <c r="DO3301"/>
      <c r="DP3301"/>
      <c r="DQ3301"/>
      <c r="DR3301"/>
      <c r="DS3301"/>
      <c r="DT3301"/>
      <c r="DU3301"/>
      <c r="DV3301"/>
      <c r="DW3301"/>
      <c r="DX3301"/>
      <c r="DY3301"/>
      <c r="DZ3301"/>
      <c r="EA3301"/>
      <c r="EB3301"/>
      <c r="EC3301"/>
      <c r="ED3301"/>
      <c r="EE3301"/>
      <c r="EF3301"/>
      <c r="EG3301"/>
      <c r="EH3301"/>
      <c r="EI3301"/>
      <c r="EJ3301"/>
      <c r="EK3301"/>
      <c r="EL3301"/>
      <c r="EM3301"/>
      <c r="EN3301"/>
      <c r="EO3301"/>
      <c r="EP3301"/>
      <c r="EQ3301"/>
      <c r="ER3301"/>
      <c r="ES3301"/>
      <c r="ET3301"/>
      <c r="EU3301"/>
      <c r="EV3301"/>
      <c r="EW3301"/>
      <c r="EX3301"/>
      <c r="EY3301"/>
      <c r="EZ3301"/>
      <c r="FA3301"/>
      <c r="FB3301"/>
      <c r="FC3301"/>
      <c r="FD3301"/>
      <c r="FE3301"/>
      <c r="FF3301"/>
      <c r="FG3301"/>
      <c r="FH3301"/>
      <c r="FI3301"/>
      <c r="FJ3301"/>
      <c r="FK3301"/>
      <c r="FL3301"/>
      <c r="FM3301"/>
      <c r="FN3301"/>
      <c r="FO3301"/>
      <c r="FP3301"/>
      <c r="FQ3301"/>
      <c r="FR3301"/>
      <c r="FS3301"/>
      <c r="FT3301"/>
      <c r="FU3301"/>
      <c r="FV3301"/>
      <c r="FW3301"/>
      <c r="FX3301"/>
      <c r="FY3301"/>
      <c r="FZ3301"/>
      <c r="GA3301"/>
      <c r="GB3301"/>
      <c r="GC3301"/>
      <c r="GD3301"/>
      <c r="GE3301"/>
      <c r="GF3301"/>
      <c r="GG3301"/>
      <c r="GH3301"/>
      <c r="GI3301"/>
      <c r="GJ3301"/>
      <c r="GK3301"/>
      <c r="GL3301"/>
      <c r="GM3301"/>
      <c r="GN3301"/>
      <c r="GO3301"/>
      <c r="GP3301"/>
      <c r="GQ3301"/>
      <c r="GR3301"/>
      <c r="GS3301"/>
      <c r="GT3301"/>
      <c r="GU3301"/>
      <c r="GV3301"/>
      <c r="GW3301"/>
      <c r="GX3301"/>
      <c r="GY3301"/>
      <c r="GZ3301"/>
      <c r="HA3301"/>
      <c r="HB3301"/>
      <c r="HC3301"/>
      <c r="HD3301"/>
      <c r="HE3301"/>
      <c r="HF3301"/>
      <c r="HG3301"/>
      <c r="HH3301"/>
      <c r="HI3301"/>
      <c r="HJ3301"/>
      <c r="HK3301"/>
      <c r="HL3301"/>
      <c r="HM3301"/>
      <c r="HN3301"/>
      <c r="HO3301"/>
      <c r="HP3301"/>
      <c r="HQ3301"/>
      <c r="HR3301"/>
      <c r="HS3301"/>
      <c r="HT3301"/>
      <c r="HU3301"/>
      <c r="HV3301"/>
      <c r="HW3301"/>
      <c r="HX3301"/>
      <c r="HY3301"/>
      <c r="HZ3301"/>
      <c r="IA3301"/>
      <c r="IB3301"/>
      <c r="IC3301"/>
      <c r="ID3301"/>
      <c r="IE3301"/>
      <c r="IF3301"/>
      <c r="IG3301"/>
      <c r="IH3301"/>
      <c r="II3301"/>
      <c r="IJ3301"/>
      <c r="IK3301"/>
      <c r="IL3301"/>
      <c r="IM3301"/>
      <c r="IN3301"/>
      <c r="IO3301"/>
      <c r="IP3301"/>
      <c r="IQ3301"/>
      <c r="IR3301"/>
      <c r="IS3301"/>
      <c r="IT3301"/>
      <c r="IU3301"/>
      <c r="IV3301"/>
    </row>
    <row r="3302" spans="1:256" s="320" customFormat="1" ht="12.5">
      <c r="A3302" s="365"/>
      <c r="B3302" s="65">
        <v>1</v>
      </c>
      <c r="C3302" s="66">
        <f t="shared" si="150"/>
        <v>0</v>
      </c>
      <c r="D3302" s="665" t="s">
        <v>87</v>
      </c>
      <c r="E3302" s="667" t="s">
        <v>70</v>
      </c>
      <c r="F3302" s="664" t="s">
        <v>90</v>
      </c>
      <c r="G3302" s="78"/>
      <c r="H3302" s="96" t="s">
        <v>88</v>
      </c>
      <c r="I3302" s="107" t="s">
        <v>3878</v>
      </c>
      <c r="J3302" s="81"/>
      <c r="K3302" s="72"/>
      <c r="L3302" s="72"/>
      <c r="M3302" s="72"/>
      <c r="N3302" s="72"/>
      <c r="O3302" s="72"/>
      <c r="P3302" s="72"/>
      <c r="Q3302" s="833"/>
      <c r="R3302" s="102"/>
      <c r="S3302" s="73"/>
      <c r="T3302" s="102"/>
      <c r="U3302" s="103"/>
      <c r="V3302" s="104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  <c r="BI3302"/>
      <c r="BJ3302"/>
      <c r="BK3302"/>
      <c r="BL3302"/>
      <c r="BM3302"/>
      <c r="BN3302"/>
      <c r="BO3302"/>
      <c r="BP3302"/>
      <c r="BQ3302"/>
      <c r="BR3302"/>
      <c r="BS3302"/>
      <c r="BT3302"/>
      <c r="BU3302"/>
      <c r="BV3302"/>
      <c r="BW3302"/>
      <c r="BX3302"/>
      <c r="BY3302"/>
      <c r="BZ3302"/>
      <c r="CA3302"/>
      <c r="CB3302"/>
      <c r="CC3302"/>
      <c r="CD3302"/>
      <c r="CE3302"/>
      <c r="CF3302"/>
      <c r="CG3302"/>
      <c r="CH3302"/>
      <c r="CI3302"/>
      <c r="CJ3302"/>
      <c r="CK3302"/>
      <c r="CL3302"/>
      <c r="CM3302"/>
      <c r="CN3302"/>
      <c r="CO3302"/>
      <c r="CP3302"/>
      <c r="CQ3302"/>
      <c r="CR3302"/>
      <c r="CS3302"/>
      <c r="CT3302"/>
      <c r="CU3302"/>
      <c r="CV3302"/>
      <c r="CW3302"/>
      <c r="CX3302"/>
      <c r="CY3302"/>
      <c r="CZ3302"/>
      <c r="DA3302"/>
      <c r="DB3302"/>
      <c r="DC3302"/>
      <c r="DD3302"/>
      <c r="DE3302"/>
      <c r="DF3302"/>
      <c r="DG3302"/>
      <c r="DH3302"/>
      <c r="DI3302"/>
      <c r="DJ3302"/>
      <c r="DK3302"/>
      <c r="DL3302"/>
      <c r="DM3302"/>
      <c r="DN3302"/>
      <c r="DO3302"/>
      <c r="DP3302"/>
      <c r="DQ3302"/>
      <c r="DR3302"/>
      <c r="DS3302"/>
      <c r="DT3302"/>
      <c r="DU3302"/>
      <c r="DV3302"/>
      <c r="DW3302"/>
      <c r="DX3302"/>
      <c r="DY3302"/>
      <c r="DZ3302"/>
      <c r="EA3302"/>
      <c r="EB3302"/>
      <c r="EC3302"/>
      <c r="ED3302"/>
      <c r="EE3302"/>
      <c r="EF3302"/>
      <c r="EG3302"/>
      <c r="EH3302"/>
      <c r="EI3302"/>
      <c r="EJ3302"/>
      <c r="EK3302"/>
      <c r="EL3302"/>
      <c r="EM3302"/>
      <c r="EN3302"/>
      <c r="EO3302"/>
      <c r="EP3302"/>
      <c r="EQ3302"/>
      <c r="ER3302"/>
      <c r="ES3302"/>
      <c r="ET3302"/>
      <c r="EU3302"/>
      <c r="EV3302"/>
      <c r="EW3302"/>
      <c r="EX3302"/>
      <c r="EY3302"/>
      <c r="EZ3302"/>
      <c r="FA3302"/>
      <c r="FB3302"/>
      <c r="FC3302"/>
      <c r="FD3302"/>
      <c r="FE3302"/>
      <c r="FF3302"/>
      <c r="FG3302"/>
      <c r="FH3302"/>
      <c r="FI3302"/>
      <c r="FJ3302"/>
      <c r="FK3302"/>
      <c r="FL3302"/>
      <c r="FM3302"/>
      <c r="FN3302"/>
      <c r="FO3302"/>
      <c r="FP3302"/>
      <c r="FQ3302"/>
      <c r="FR3302"/>
      <c r="FS3302"/>
      <c r="FT3302"/>
      <c r="FU3302"/>
      <c r="FV3302"/>
      <c r="FW3302"/>
      <c r="FX3302"/>
      <c r="FY3302"/>
      <c r="FZ3302"/>
      <c r="GA3302"/>
      <c r="GB3302"/>
      <c r="GC3302"/>
      <c r="GD3302"/>
      <c r="GE3302"/>
      <c r="GF3302"/>
      <c r="GG3302"/>
      <c r="GH3302"/>
      <c r="GI3302"/>
      <c r="GJ3302"/>
      <c r="GK3302"/>
      <c r="GL3302"/>
      <c r="GM3302"/>
      <c r="GN3302"/>
      <c r="GO3302"/>
      <c r="GP3302"/>
      <c r="GQ3302"/>
      <c r="GR3302"/>
      <c r="GS3302"/>
      <c r="GT3302"/>
      <c r="GU3302"/>
      <c r="GV3302"/>
      <c r="GW3302"/>
      <c r="GX3302"/>
      <c r="GY3302"/>
      <c r="GZ3302"/>
      <c r="HA3302"/>
      <c r="HB3302"/>
      <c r="HC3302"/>
      <c r="HD3302"/>
      <c r="HE3302"/>
      <c r="HF3302"/>
      <c r="HG3302"/>
      <c r="HH3302"/>
      <c r="HI3302"/>
      <c r="HJ3302"/>
      <c r="HK3302"/>
      <c r="HL3302"/>
      <c r="HM3302"/>
      <c r="HN3302"/>
      <c r="HO3302"/>
      <c r="HP3302"/>
      <c r="HQ3302"/>
      <c r="HR3302"/>
      <c r="HS3302"/>
      <c r="HT3302"/>
      <c r="HU3302"/>
      <c r="HV3302"/>
      <c r="HW3302"/>
      <c r="HX3302"/>
      <c r="HY3302"/>
      <c r="HZ3302"/>
      <c r="IA3302"/>
      <c r="IB3302"/>
      <c r="IC3302"/>
      <c r="ID3302"/>
      <c r="IE3302"/>
      <c r="IF3302"/>
      <c r="IG3302"/>
      <c r="IH3302"/>
      <c r="II3302"/>
      <c r="IJ3302"/>
      <c r="IK3302"/>
      <c r="IL3302"/>
      <c r="IM3302"/>
      <c r="IN3302"/>
      <c r="IO3302"/>
      <c r="IP3302"/>
      <c r="IQ3302"/>
      <c r="IR3302"/>
      <c r="IS3302"/>
      <c r="IT3302"/>
      <c r="IU3302"/>
      <c r="IV3302"/>
    </row>
    <row r="3303" spans="1:256" s="55" customFormat="1" ht="12" customHeight="1">
      <c r="A3303" s="217"/>
      <c r="B3303" s="65">
        <v>1</v>
      </c>
      <c r="C3303" s="66">
        <f t="shared" si="150"/>
        <v>1</v>
      </c>
      <c r="D3303" s="99" t="s">
        <v>99</v>
      </c>
      <c r="E3303" s="76" t="s">
        <v>68</v>
      </c>
      <c r="F3303" s="77" t="s">
        <v>90</v>
      </c>
      <c r="G3303" s="78"/>
      <c r="H3303" s="96" t="s">
        <v>94</v>
      </c>
      <c r="I3303" s="107" t="s">
        <v>3879</v>
      </c>
      <c r="J3303" s="81"/>
      <c r="K3303" s="72"/>
      <c r="L3303" s="72"/>
      <c r="M3303" s="72"/>
      <c r="N3303" s="72"/>
      <c r="O3303" s="72"/>
      <c r="P3303" s="72"/>
      <c r="Q3303" s="833"/>
      <c r="R3303" s="102"/>
      <c r="S3303" s="73"/>
      <c r="T3303" s="102"/>
      <c r="U3303" s="103"/>
      <c r="V3303" s="104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  <c r="BH3303"/>
      <c r="BI3303"/>
      <c r="BJ3303"/>
      <c r="BK3303"/>
      <c r="BL3303"/>
      <c r="BM3303"/>
      <c r="BN3303"/>
      <c r="BO3303"/>
      <c r="BP3303"/>
      <c r="BQ3303"/>
      <c r="BR3303"/>
      <c r="BS3303"/>
      <c r="BT3303"/>
      <c r="BU3303"/>
      <c r="BV3303"/>
      <c r="BW3303"/>
      <c r="BX3303"/>
      <c r="BY3303"/>
      <c r="BZ3303"/>
      <c r="CA3303"/>
      <c r="CB3303"/>
      <c r="CC3303"/>
      <c r="CD3303"/>
      <c r="CE3303"/>
      <c r="CF3303"/>
      <c r="CG3303"/>
      <c r="CH3303"/>
      <c r="CI3303"/>
      <c r="CJ3303"/>
      <c r="CK3303"/>
      <c r="CL3303"/>
      <c r="CM3303"/>
      <c r="CN3303"/>
      <c r="CO3303"/>
      <c r="CP3303"/>
      <c r="CQ3303"/>
      <c r="CR3303"/>
      <c r="CS3303"/>
      <c r="CT3303"/>
      <c r="CU3303"/>
      <c r="CV3303"/>
      <c r="CW3303"/>
      <c r="CX3303"/>
      <c r="CY3303"/>
      <c r="CZ3303"/>
      <c r="DA3303"/>
      <c r="DB3303"/>
      <c r="DC3303"/>
      <c r="DD3303"/>
      <c r="DE3303"/>
      <c r="DF3303"/>
      <c r="DG3303"/>
      <c r="DH3303"/>
      <c r="DI3303"/>
      <c r="DJ3303"/>
      <c r="DK3303"/>
      <c r="DL3303"/>
      <c r="DM3303"/>
      <c r="DN3303"/>
      <c r="DO3303"/>
      <c r="DP3303"/>
      <c r="DQ3303"/>
      <c r="DR3303"/>
      <c r="DS3303"/>
      <c r="DT3303"/>
      <c r="DU3303"/>
      <c r="DV3303"/>
      <c r="DW3303"/>
      <c r="DX3303"/>
      <c r="DY3303"/>
      <c r="DZ3303"/>
      <c r="EA3303"/>
      <c r="EB3303"/>
      <c r="EC3303"/>
      <c r="ED3303"/>
      <c r="EE3303"/>
      <c r="EF3303"/>
      <c r="EG3303"/>
      <c r="EH3303"/>
      <c r="EI3303"/>
      <c r="EJ3303"/>
      <c r="EK3303"/>
      <c r="EL3303"/>
      <c r="EM3303"/>
      <c r="EN3303"/>
      <c r="EO3303"/>
      <c r="EP3303"/>
      <c r="EQ3303"/>
      <c r="ER3303"/>
      <c r="ES3303"/>
      <c r="ET3303"/>
      <c r="EU3303"/>
      <c r="EV3303"/>
      <c r="EW3303"/>
      <c r="EX3303"/>
      <c r="EY3303"/>
      <c r="EZ3303"/>
      <c r="FA3303"/>
      <c r="FB3303"/>
      <c r="FC3303"/>
      <c r="FD3303"/>
      <c r="FE3303"/>
      <c r="FF3303"/>
      <c r="FG3303"/>
      <c r="FH3303"/>
      <c r="FI3303"/>
      <c r="FJ3303"/>
      <c r="FK3303"/>
      <c r="FL3303"/>
      <c r="FM3303"/>
      <c r="FN3303"/>
      <c r="FO3303"/>
      <c r="FP3303"/>
      <c r="FQ3303"/>
      <c r="FR3303"/>
      <c r="FS3303"/>
      <c r="FT3303"/>
      <c r="FU3303"/>
      <c r="FV3303"/>
      <c r="FW3303"/>
      <c r="FX3303"/>
      <c r="FY3303"/>
      <c r="FZ3303"/>
      <c r="GA3303"/>
      <c r="GB3303"/>
      <c r="GC3303"/>
      <c r="GD3303"/>
      <c r="GE3303"/>
      <c r="GF3303"/>
      <c r="GG3303"/>
      <c r="GH3303"/>
      <c r="GI3303"/>
      <c r="GJ3303"/>
      <c r="GK3303"/>
      <c r="GL3303"/>
      <c r="GM3303"/>
      <c r="GN3303"/>
      <c r="GO3303"/>
      <c r="GP3303"/>
      <c r="GQ3303"/>
      <c r="GR3303"/>
      <c r="GS3303"/>
      <c r="GT3303"/>
      <c r="GU3303"/>
      <c r="GV3303"/>
      <c r="GW3303"/>
      <c r="GX3303"/>
      <c r="GY3303"/>
      <c r="GZ3303"/>
      <c r="HA3303"/>
      <c r="HB3303"/>
      <c r="HC3303"/>
      <c r="HD3303"/>
      <c r="HE3303"/>
      <c r="HF3303"/>
      <c r="HG3303"/>
      <c r="HH3303"/>
      <c r="HI3303"/>
      <c r="HJ3303"/>
      <c r="HK3303"/>
      <c r="HL3303"/>
      <c r="HM3303"/>
      <c r="HN3303"/>
      <c r="HO3303"/>
      <c r="HP3303"/>
      <c r="HQ3303"/>
      <c r="HR3303"/>
      <c r="HS3303"/>
      <c r="HT3303"/>
      <c r="HU3303"/>
      <c r="HV3303"/>
      <c r="HW3303"/>
      <c r="HX3303"/>
      <c r="HY3303"/>
      <c r="HZ3303"/>
      <c r="IA3303"/>
      <c r="IB3303"/>
      <c r="IC3303"/>
      <c r="ID3303"/>
      <c r="IE3303"/>
      <c r="IF3303"/>
      <c r="IG3303"/>
      <c r="IH3303"/>
      <c r="II3303"/>
      <c r="IJ3303"/>
      <c r="IK3303"/>
      <c r="IL3303"/>
      <c r="IM3303"/>
      <c r="IN3303"/>
      <c r="IO3303"/>
      <c r="IP3303"/>
      <c r="IQ3303"/>
      <c r="IR3303"/>
      <c r="IS3303"/>
      <c r="IT3303"/>
      <c r="IU3303"/>
      <c r="IV3303"/>
    </row>
    <row r="3304" spans="1:256" s="55" customFormat="1" ht="12" customHeight="1">
      <c r="A3304" s="660"/>
      <c r="B3304" s="65">
        <v>1</v>
      </c>
      <c r="C3304" s="66">
        <f t="shared" si="150"/>
        <v>1</v>
      </c>
      <c r="D3304" s="659" t="s">
        <v>90</v>
      </c>
      <c r="E3304" s="658" t="s">
        <v>68</v>
      </c>
      <c r="F3304" s="659" t="s">
        <v>90</v>
      </c>
      <c r="G3304" s="78"/>
      <c r="H3304" s="96" t="s">
        <v>126</v>
      </c>
      <c r="I3304" s="107" t="s">
        <v>3880</v>
      </c>
      <c r="J3304" s="81"/>
      <c r="K3304" s="72"/>
      <c r="L3304" s="72"/>
      <c r="M3304" s="72"/>
      <c r="N3304" s="72"/>
      <c r="O3304" s="72"/>
      <c r="P3304" s="72"/>
      <c r="Q3304" s="833"/>
      <c r="R3304" s="102"/>
      <c r="S3304" s="73"/>
      <c r="T3304" s="102"/>
      <c r="U3304" s="103"/>
      <c r="V3304" s="1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  <c r="BI3304"/>
      <c r="BJ3304"/>
      <c r="BK3304"/>
      <c r="BL3304"/>
      <c r="BM3304"/>
      <c r="BN3304"/>
      <c r="BO3304"/>
      <c r="BP3304"/>
      <c r="BQ3304"/>
      <c r="BR3304"/>
      <c r="BS3304"/>
      <c r="BT3304"/>
      <c r="BU3304"/>
      <c r="BV3304"/>
      <c r="BW3304"/>
      <c r="BX3304"/>
      <c r="BY3304"/>
      <c r="BZ3304"/>
      <c r="CA3304"/>
      <c r="CB3304"/>
      <c r="CC3304"/>
      <c r="CD3304"/>
      <c r="CE3304"/>
      <c r="CF3304"/>
      <c r="CG3304"/>
      <c r="CH3304"/>
      <c r="CI3304"/>
      <c r="CJ3304"/>
      <c r="CK3304"/>
      <c r="CL3304"/>
      <c r="CM3304"/>
      <c r="CN3304"/>
      <c r="CO3304"/>
      <c r="CP3304"/>
      <c r="CQ3304"/>
      <c r="CR3304"/>
      <c r="CS3304"/>
      <c r="CT3304"/>
      <c r="CU3304"/>
      <c r="CV3304"/>
      <c r="CW3304"/>
      <c r="CX3304"/>
      <c r="CY3304"/>
      <c r="CZ3304"/>
      <c r="DA3304"/>
      <c r="DB3304"/>
      <c r="DC3304"/>
      <c r="DD3304"/>
      <c r="DE3304"/>
      <c r="DF3304"/>
      <c r="DG3304"/>
      <c r="DH3304"/>
      <c r="DI3304"/>
      <c r="DJ3304"/>
      <c r="DK3304"/>
      <c r="DL3304"/>
      <c r="DM3304"/>
      <c r="DN3304"/>
      <c r="DO3304"/>
      <c r="DP3304"/>
      <c r="DQ3304"/>
      <c r="DR3304"/>
      <c r="DS3304"/>
      <c r="DT3304"/>
      <c r="DU3304"/>
      <c r="DV3304"/>
      <c r="DW3304"/>
      <c r="DX3304"/>
      <c r="DY3304"/>
      <c r="DZ3304"/>
      <c r="EA3304"/>
      <c r="EB3304"/>
      <c r="EC3304"/>
      <c r="ED3304"/>
      <c r="EE3304"/>
      <c r="EF3304"/>
      <c r="EG3304"/>
      <c r="EH3304"/>
      <c r="EI3304"/>
      <c r="EJ3304"/>
      <c r="EK3304"/>
      <c r="EL3304"/>
      <c r="EM3304"/>
      <c r="EN3304"/>
      <c r="EO3304"/>
      <c r="EP3304"/>
      <c r="EQ3304"/>
      <c r="ER3304"/>
      <c r="ES3304"/>
      <c r="ET3304"/>
      <c r="EU3304"/>
      <c r="EV3304"/>
      <c r="EW3304"/>
      <c r="EX3304"/>
      <c r="EY3304"/>
      <c r="EZ3304"/>
      <c r="FA3304"/>
      <c r="FB3304"/>
      <c r="FC3304"/>
      <c r="FD3304"/>
      <c r="FE3304"/>
      <c r="FF3304"/>
      <c r="FG3304"/>
      <c r="FH3304"/>
      <c r="FI3304"/>
      <c r="FJ3304"/>
      <c r="FK3304"/>
      <c r="FL3304"/>
      <c r="FM3304"/>
      <c r="FN3304"/>
      <c r="FO3304"/>
      <c r="FP3304"/>
      <c r="FQ3304"/>
      <c r="FR3304"/>
      <c r="FS3304"/>
      <c r="FT3304"/>
      <c r="FU3304"/>
      <c r="FV3304"/>
      <c r="FW3304"/>
      <c r="FX3304"/>
      <c r="FY3304"/>
      <c r="FZ3304"/>
      <c r="GA3304"/>
      <c r="GB3304"/>
      <c r="GC3304"/>
      <c r="GD3304"/>
      <c r="GE3304"/>
      <c r="GF3304"/>
      <c r="GG3304"/>
      <c r="GH3304"/>
      <c r="GI3304"/>
      <c r="GJ3304"/>
      <c r="GK3304"/>
      <c r="GL3304"/>
      <c r="GM3304"/>
      <c r="GN3304"/>
      <c r="GO3304"/>
      <c r="GP3304"/>
      <c r="GQ3304"/>
      <c r="GR3304"/>
      <c r="GS3304"/>
      <c r="GT3304"/>
      <c r="GU3304"/>
      <c r="GV3304"/>
      <c r="GW3304"/>
      <c r="GX3304"/>
      <c r="GY3304"/>
      <c r="GZ3304"/>
      <c r="HA3304"/>
      <c r="HB3304"/>
      <c r="HC3304"/>
      <c r="HD3304"/>
      <c r="HE3304"/>
      <c r="HF3304"/>
      <c r="HG3304"/>
      <c r="HH3304"/>
      <c r="HI3304"/>
      <c r="HJ3304"/>
      <c r="HK3304"/>
      <c r="HL3304"/>
      <c r="HM3304"/>
      <c r="HN3304"/>
      <c r="HO3304"/>
      <c r="HP3304"/>
      <c r="HQ3304"/>
      <c r="HR3304"/>
      <c r="HS3304"/>
      <c r="HT3304"/>
      <c r="HU3304"/>
      <c r="HV3304"/>
      <c r="HW3304"/>
      <c r="HX3304"/>
      <c r="HY3304"/>
      <c r="HZ3304"/>
      <c r="IA3304"/>
      <c r="IB3304"/>
      <c r="IC3304"/>
      <c r="ID3304"/>
      <c r="IE3304"/>
      <c r="IF3304"/>
      <c r="IG3304"/>
      <c r="IH3304"/>
      <c r="II3304"/>
      <c r="IJ3304"/>
      <c r="IK3304"/>
      <c r="IL3304"/>
      <c r="IM3304"/>
      <c r="IN3304"/>
      <c r="IO3304"/>
      <c r="IP3304"/>
      <c r="IQ3304"/>
      <c r="IR3304"/>
      <c r="IS3304"/>
      <c r="IT3304"/>
      <c r="IU3304"/>
      <c r="IV3304"/>
    </row>
    <row r="3305" spans="1:256" s="320" customFormat="1" ht="12.5">
      <c r="A3305" s="365"/>
      <c r="B3305" s="65">
        <v>1</v>
      </c>
      <c r="C3305" s="66">
        <f t="shared" si="150"/>
        <v>0</v>
      </c>
      <c r="D3305" s="658" t="s">
        <v>87</v>
      </c>
      <c r="E3305" s="659" t="s">
        <v>90</v>
      </c>
      <c r="F3305" s="658" t="s">
        <v>87</v>
      </c>
      <c r="G3305" s="78"/>
      <c r="H3305" s="96" t="s">
        <v>94</v>
      </c>
      <c r="I3305" s="107" t="s">
        <v>3881</v>
      </c>
      <c r="J3305" s="81"/>
      <c r="K3305" s="72"/>
      <c r="L3305" s="72"/>
      <c r="M3305" s="72"/>
      <c r="N3305" s="72"/>
      <c r="O3305" s="72"/>
      <c r="P3305" s="72"/>
      <c r="Q3305" s="833"/>
      <c r="R3305" s="102"/>
      <c r="S3305" s="73"/>
      <c r="T3305" s="102"/>
      <c r="U3305" s="103"/>
      <c r="V3305" s="104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  <c r="BH3305"/>
      <c r="BI3305"/>
      <c r="BJ3305"/>
      <c r="BK3305"/>
      <c r="BL3305"/>
      <c r="BM3305"/>
      <c r="BN3305"/>
      <c r="BO3305"/>
      <c r="BP3305"/>
      <c r="BQ3305"/>
      <c r="BR3305"/>
      <c r="BS3305"/>
      <c r="BT3305"/>
      <c r="BU3305"/>
      <c r="BV3305"/>
      <c r="BW3305"/>
      <c r="BX3305"/>
      <c r="BY3305"/>
      <c r="BZ3305"/>
      <c r="CA3305"/>
      <c r="CB3305"/>
      <c r="CC3305"/>
      <c r="CD3305"/>
      <c r="CE3305"/>
      <c r="CF3305"/>
      <c r="CG3305"/>
      <c r="CH3305"/>
      <c r="CI3305"/>
      <c r="CJ3305"/>
      <c r="CK3305"/>
      <c r="CL3305"/>
      <c r="CM3305"/>
      <c r="CN3305"/>
      <c r="CO3305"/>
      <c r="CP3305"/>
      <c r="CQ3305"/>
      <c r="CR3305"/>
      <c r="CS3305"/>
      <c r="CT3305"/>
      <c r="CU3305"/>
      <c r="CV3305"/>
      <c r="CW3305"/>
      <c r="CX3305"/>
      <c r="CY3305"/>
      <c r="CZ3305"/>
      <c r="DA3305"/>
      <c r="DB3305"/>
      <c r="DC3305"/>
      <c r="DD3305"/>
      <c r="DE3305"/>
      <c r="DF3305"/>
      <c r="DG3305"/>
      <c r="DH3305"/>
      <c r="DI3305"/>
      <c r="DJ3305"/>
      <c r="DK3305"/>
      <c r="DL3305"/>
      <c r="DM3305"/>
      <c r="DN3305"/>
      <c r="DO3305"/>
      <c r="DP3305"/>
      <c r="DQ3305"/>
      <c r="DR3305"/>
      <c r="DS3305"/>
      <c r="DT3305"/>
      <c r="DU3305"/>
      <c r="DV3305"/>
      <c r="DW3305"/>
      <c r="DX3305"/>
      <c r="DY3305"/>
      <c r="DZ3305"/>
      <c r="EA3305"/>
      <c r="EB3305"/>
      <c r="EC3305"/>
      <c r="ED3305"/>
      <c r="EE3305"/>
      <c r="EF3305"/>
      <c r="EG3305"/>
      <c r="EH3305"/>
      <c r="EI3305"/>
      <c r="EJ3305"/>
      <c r="EK3305"/>
      <c r="EL3305"/>
      <c r="EM3305"/>
      <c r="EN3305"/>
      <c r="EO3305"/>
      <c r="EP3305"/>
      <c r="EQ3305"/>
      <c r="ER3305"/>
      <c r="ES3305"/>
      <c r="ET3305"/>
      <c r="EU3305"/>
      <c r="EV3305"/>
      <c r="EW3305"/>
      <c r="EX3305"/>
      <c r="EY3305"/>
      <c r="EZ3305"/>
      <c r="FA3305"/>
      <c r="FB3305"/>
      <c r="FC3305"/>
      <c r="FD3305"/>
      <c r="FE3305"/>
      <c r="FF3305"/>
      <c r="FG3305"/>
      <c r="FH3305"/>
      <c r="FI3305"/>
      <c r="FJ3305"/>
      <c r="FK3305"/>
      <c r="FL3305"/>
      <c r="FM3305"/>
      <c r="FN3305"/>
      <c r="FO3305"/>
      <c r="FP3305"/>
      <c r="FQ3305"/>
      <c r="FR3305"/>
      <c r="FS3305"/>
      <c r="FT3305"/>
      <c r="FU3305"/>
      <c r="FV3305"/>
      <c r="FW3305"/>
      <c r="FX3305"/>
      <c r="FY3305"/>
      <c r="FZ3305"/>
      <c r="GA3305"/>
      <c r="GB3305"/>
      <c r="GC3305"/>
      <c r="GD3305"/>
      <c r="GE3305"/>
      <c r="GF3305"/>
      <c r="GG3305"/>
      <c r="GH3305"/>
      <c r="GI3305"/>
      <c r="GJ3305"/>
      <c r="GK3305"/>
      <c r="GL3305"/>
      <c r="GM3305"/>
      <c r="GN3305"/>
      <c r="GO3305"/>
      <c r="GP3305"/>
      <c r="GQ3305"/>
      <c r="GR3305"/>
      <c r="GS3305"/>
      <c r="GT3305"/>
      <c r="GU3305"/>
      <c r="GV3305"/>
      <c r="GW3305"/>
      <c r="GX3305"/>
      <c r="GY3305"/>
      <c r="GZ3305"/>
      <c r="HA3305"/>
      <c r="HB3305"/>
      <c r="HC3305"/>
      <c r="HD3305"/>
      <c r="HE3305"/>
      <c r="HF3305"/>
      <c r="HG3305"/>
      <c r="HH3305"/>
      <c r="HI3305"/>
      <c r="HJ3305"/>
      <c r="HK3305"/>
      <c r="HL3305"/>
      <c r="HM3305"/>
      <c r="HN3305"/>
      <c r="HO3305"/>
      <c r="HP3305"/>
      <c r="HQ3305"/>
      <c r="HR3305"/>
      <c r="HS3305"/>
      <c r="HT3305"/>
      <c r="HU3305"/>
      <c r="HV3305"/>
      <c r="HW3305"/>
      <c r="HX3305"/>
      <c r="HY3305"/>
      <c r="HZ3305"/>
      <c r="IA3305"/>
      <c r="IB3305"/>
      <c r="IC3305"/>
      <c r="ID3305"/>
      <c r="IE3305"/>
      <c r="IF3305"/>
      <c r="IG3305"/>
      <c r="IH3305"/>
      <c r="II3305"/>
      <c r="IJ3305"/>
      <c r="IK3305"/>
      <c r="IL3305"/>
      <c r="IM3305"/>
      <c r="IN3305"/>
      <c r="IO3305"/>
      <c r="IP3305"/>
      <c r="IQ3305"/>
      <c r="IR3305"/>
      <c r="IS3305"/>
      <c r="IT3305"/>
      <c r="IU3305"/>
      <c r="IV3305"/>
    </row>
    <row r="3306" spans="1:256" ht="12" customHeight="1">
      <c r="A3306" s="365"/>
      <c r="B3306" s="65">
        <v>1</v>
      </c>
      <c r="C3306" s="66">
        <f t="shared" si="150"/>
        <v>1</v>
      </c>
      <c r="D3306" s="76" t="s">
        <v>87</v>
      </c>
      <c r="E3306" s="76" t="s">
        <v>68</v>
      </c>
      <c r="F3306" s="99" t="s">
        <v>70</v>
      </c>
      <c r="G3306" s="78"/>
      <c r="H3306" s="96" t="s">
        <v>108</v>
      </c>
      <c r="I3306" s="107" t="s">
        <v>3882</v>
      </c>
      <c r="J3306" s="81"/>
      <c r="K3306" s="72"/>
      <c r="L3306" s="72"/>
      <c r="M3306" s="72"/>
      <c r="N3306" s="72"/>
      <c r="O3306" s="72"/>
      <c r="P3306" s="72"/>
      <c r="Q3306" s="833"/>
      <c r="R3306" s="102"/>
      <c r="S3306" s="73"/>
      <c r="T3306" s="102"/>
      <c r="U3306" s="103"/>
      <c r="V3306" s="104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  <c r="BI3306"/>
      <c r="BJ3306"/>
      <c r="BK3306"/>
      <c r="BL3306"/>
      <c r="BM3306"/>
      <c r="BN3306"/>
      <c r="BO3306"/>
      <c r="BP3306"/>
      <c r="BQ3306"/>
      <c r="BR3306"/>
      <c r="BS3306"/>
      <c r="BT3306"/>
      <c r="BU3306"/>
      <c r="BV3306"/>
      <c r="BW3306"/>
      <c r="BX3306"/>
      <c r="BY3306"/>
      <c r="BZ3306"/>
      <c r="CA3306"/>
      <c r="CB3306"/>
      <c r="CC3306"/>
      <c r="CD3306"/>
      <c r="CE3306"/>
      <c r="CF3306"/>
      <c r="CG3306"/>
      <c r="CH3306"/>
      <c r="CI3306"/>
      <c r="CJ3306"/>
      <c r="CK3306"/>
      <c r="CL3306"/>
      <c r="CM3306"/>
      <c r="CN3306"/>
      <c r="CO3306"/>
      <c r="CP3306"/>
      <c r="CQ3306"/>
      <c r="CR3306"/>
      <c r="CS3306"/>
      <c r="CT3306"/>
      <c r="CU3306"/>
      <c r="CV3306"/>
      <c r="CW3306"/>
      <c r="CX3306"/>
      <c r="CY3306"/>
      <c r="CZ3306"/>
      <c r="DA3306"/>
      <c r="DB3306"/>
      <c r="DC3306"/>
      <c r="DD3306"/>
      <c r="DE3306"/>
      <c r="DF3306"/>
      <c r="DG3306"/>
      <c r="DH3306"/>
      <c r="DI3306"/>
      <c r="DJ3306"/>
      <c r="DK3306"/>
      <c r="DL3306"/>
      <c r="DM3306"/>
      <c r="DN3306"/>
      <c r="DO3306"/>
      <c r="DP3306"/>
      <c r="DQ3306"/>
      <c r="DR3306"/>
      <c r="DS3306"/>
      <c r="DT3306"/>
      <c r="DU3306"/>
      <c r="DV3306"/>
      <c r="DW3306"/>
      <c r="DX3306"/>
      <c r="DY3306"/>
      <c r="DZ3306"/>
      <c r="EA3306"/>
      <c r="EB3306"/>
      <c r="EC3306"/>
      <c r="ED3306"/>
      <c r="EE3306"/>
      <c r="EF3306"/>
      <c r="EG3306"/>
      <c r="EH3306"/>
      <c r="EI3306"/>
      <c r="EJ3306"/>
      <c r="EK3306"/>
      <c r="EL3306"/>
      <c r="EM3306"/>
      <c r="EN3306"/>
      <c r="EO3306"/>
      <c r="EP3306"/>
      <c r="EQ3306"/>
      <c r="ER3306"/>
      <c r="ES3306"/>
      <c r="ET3306"/>
      <c r="EU3306"/>
      <c r="EV3306"/>
      <c r="EW3306"/>
      <c r="EX3306"/>
      <c r="EY3306"/>
      <c r="EZ3306"/>
      <c r="FA3306"/>
      <c r="FB3306"/>
      <c r="FC3306"/>
      <c r="FD3306"/>
      <c r="FE3306"/>
      <c r="FF3306"/>
      <c r="FG3306"/>
      <c r="FH3306"/>
      <c r="FI3306"/>
      <c r="FJ3306"/>
      <c r="FK3306"/>
      <c r="FL3306"/>
      <c r="FM3306"/>
      <c r="FN3306"/>
      <c r="FO3306"/>
      <c r="FP3306"/>
      <c r="FQ3306"/>
      <c r="FR3306"/>
      <c r="FS3306"/>
      <c r="FT3306"/>
      <c r="FU3306"/>
      <c r="FV3306"/>
      <c r="FW3306"/>
      <c r="FX3306"/>
      <c r="FY3306"/>
      <c r="FZ3306"/>
      <c r="GA3306"/>
      <c r="GB3306"/>
      <c r="GC3306"/>
      <c r="GD3306"/>
      <c r="GE3306"/>
      <c r="GF3306"/>
      <c r="GG3306"/>
      <c r="GH3306"/>
      <c r="GI3306"/>
      <c r="GJ3306"/>
      <c r="GK3306"/>
      <c r="GL3306"/>
      <c r="GM3306"/>
      <c r="GN3306"/>
      <c r="GO3306"/>
      <c r="GP3306"/>
      <c r="GQ3306"/>
      <c r="GR3306"/>
      <c r="GS3306"/>
      <c r="GT3306"/>
      <c r="GU3306"/>
      <c r="GV3306"/>
      <c r="GW3306"/>
      <c r="GX3306"/>
      <c r="GY3306"/>
      <c r="GZ3306"/>
      <c r="HA3306"/>
      <c r="HB3306"/>
      <c r="HC3306"/>
      <c r="HD3306"/>
      <c r="HE3306"/>
      <c r="HF3306"/>
      <c r="HG3306"/>
      <c r="HH3306"/>
      <c r="HI3306"/>
      <c r="HJ3306"/>
      <c r="HK3306"/>
      <c r="HL3306"/>
      <c r="HM3306"/>
      <c r="HN3306"/>
      <c r="HO3306"/>
      <c r="HP3306"/>
      <c r="HQ3306"/>
      <c r="HR3306"/>
      <c r="HS3306"/>
      <c r="HT3306"/>
      <c r="HU3306"/>
      <c r="HV3306"/>
      <c r="HW3306"/>
      <c r="HX3306"/>
      <c r="HY3306"/>
      <c r="HZ3306"/>
      <c r="IA3306"/>
      <c r="IB3306"/>
      <c r="IC3306"/>
      <c r="ID3306"/>
      <c r="IE3306"/>
      <c r="IF3306"/>
      <c r="IG3306"/>
      <c r="IH3306"/>
      <c r="II3306"/>
      <c r="IJ3306"/>
      <c r="IK3306"/>
      <c r="IL3306"/>
      <c r="IM3306"/>
      <c r="IN3306"/>
      <c r="IO3306"/>
      <c r="IP3306"/>
      <c r="IQ3306"/>
      <c r="IR3306"/>
      <c r="IS3306"/>
      <c r="IT3306"/>
      <c r="IU3306"/>
      <c r="IV3306"/>
    </row>
    <row r="3307" spans="1:256" s="55" customFormat="1" ht="12" customHeight="1">
      <c r="A3307" s="365"/>
      <c r="B3307" s="65">
        <v>1</v>
      </c>
      <c r="C3307" s="66">
        <f>IF(E3307="A",4,IF(E3307="B",3,IF(E3307="C",2,IF(E3307="D",1,0))))</f>
        <v>2</v>
      </c>
      <c r="D3307" s="76" t="s">
        <v>87</v>
      </c>
      <c r="E3307" s="77" t="s">
        <v>90</v>
      </c>
      <c r="F3307" s="77" t="s">
        <v>90</v>
      </c>
      <c r="G3307" s="78"/>
      <c r="H3307" s="96" t="s">
        <v>88</v>
      </c>
      <c r="I3307" s="107" t="s">
        <v>1017</v>
      </c>
      <c r="J3307" s="81" t="s">
        <v>17</v>
      </c>
      <c r="K3307" s="72"/>
      <c r="L3307" s="72"/>
      <c r="M3307" s="72"/>
      <c r="N3307" s="72"/>
      <c r="O3307" s="72"/>
      <c r="P3307" s="72"/>
      <c r="Q3307" s="833"/>
      <c r="R3307" s="102"/>
      <c r="S3307" s="73"/>
      <c r="T3307" s="102"/>
      <c r="U3307" s="103"/>
      <c r="V3307" s="104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  <c r="BI3307"/>
      <c r="BJ3307"/>
      <c r="BK3307"/>
      <c r="BL3307"/>
      <c r="BM3307"/>
      <c r="BN3307"/>
      <c r="BO3307"/>
      <c r="BP3307"/>
      <c r="BQ3307"/>
      <c r="BR3307"/>
      <c r="BS3307"/>
      <c r="BT3307"/>
      <c r="BU3307"/>
      <c r="BV3307"/>
      <c r="BW3307"/>
      <c r="BX3307"/>
      <c r="BY3307"/>
      <c r="BZ3307"/>
      <c r="CA3307"/>
      <c r="CB3307"/>
      <c r="CC3307"/>
      <c r="CD3307"/>
      <c r="CE3307"/>
      <c r="CF3307"/>
      <c r="CG3307"/>
      <c r="CH3307"/>
      <c r="CI3307"/>
      <c r="CJ3307"/>
      <c r="CK3307"/>
      <c r="CL3307"/>
      <c r="CM3307"/>
      <c r="CN3307"/>
      <c r="CO3307"/>
      <c r="CP3307"/>
      <c r="CQ3307"/>
      <c r="CR3307"/>
      <c r="CS3307"/>
      <c r="CT3307"/>
      <c r="CU3307"/>
      <c r="CV3307"/>
      <c r="CW3307"/>
      <c r="CX3307"/>
      <c r="CY3307"/>
      <c r="CZ3307"/>
      <c r="DA3307"/>
      <c r="DB3307"/>
      <c r="DC3307"/>
      <c r="DD3307"/>
      <c r="DE3307"/>
      <c r="DF3307"/>
      <c r="DG3307"/>
      <c r="DH3307"/>
      <c r="DI3307"/>
      <c r="DJ3307"/>
      <c r="DK3307"/>
      <c r="DL3307"/>
      <c r="DM3307"/>
      <c r="DN3307"/>
      <c r="DO3307"/>
      <c r="DP3307"/>
      <c r="DQ3307"/>
      <c r="DR3307"/>
      <c r="DS3307"/>
      <c r="DT3307"/>
      <c r="DU3307"/>
      <c r="DV3307"/>
      <c r="DW3307"/>
      <c r="DX3307"/>
      <c r="DY3307"/>
      <c r="DZ3307"/>
      <c r="EA3307"/>
      <c r="EB3307"/>
      <c r="EC3307"/>
      <c r="ED3307"/>
      <c r="EE3307"/>
      <c r="EF3307"/>
      <c r="EG3307"/>
      <c r="EH3307"/>
      <c r="EI3307"/>
      <c r="EJ3307"/>
      <c r="EK3307"/>
      <c r="EL3307"/>
      <c r="EM3307"/>
      <c r="EN3307"/>
      <c r="EO3307"/>
      <c r="EP3307"/>
      <c r="EQ3307"/>
      <c r="ER3307"/>
      <c r="ES3307"/>
      <c r="ET3307"/>
      <c r="EU3307"/>
      <c r="EV3307"/>
      <c r="EW3307"/>
      <c r="EX3307"/>
      <c r="EY3307"/>
      <c r="EZ3307"/>
      <c r="FA3307"/>
      <c r="FB3307"/>
      <c r="FC3307"/>
      <c r="FD3307"/>
      <c r="FE3307"/>
      <c r="FF3307"/>
      <c r="FG3307"/>
      <c r="FH3307"/>
      <c r="FI3307"/>
      <c r="FJ3307"/>
      <c r="FK3307"/>
      <c r="FL3307"/>
      <c r="FM3307"/>
      <c r="FN3307"/>
      <c r="FO3307"/>
      <c r="FP3307"/>
      <c r="FQ3307"/>
      <c r="FR3307"/>
      <c r="FS3307"/>
      <c r="FT3307"/>
      <c r="FU3307"/>
      <c r="FV3307"/>
      <c r="FW3307"/>
      <c r="FX3307"/>
      <c r="FY3307"/>
      <c r="FZ3307"/>
      <c r="GA3307"/>
      <c r="GB3307"/>
      <c r="GC3307"/>
      <c r="GD3307"/>
      <c r="GE3307"/>
      <c r="GF3307"/>
      <c r="GG3307"/>
      <c r="GH3307"/>
      <c r="GI3307"/>
      <c r="GJ3307"/>
      <c r="GK3307"/>
      <c r="GL3307"/>
      <c r="GM3307"/>
      <c r="GN3307"/>
      <c r="GO3307"/>
      <c r="GP3307"/>
      <c r="GQ3307"/>
      <c r="GR3307"/>
      <c r="GS3307"/>
      <c r="GT3307"/>
      <c r="GU3307"/>
      <c r="GV3307"/>
      <c r="GW3307"/>
      <c r="GX3307"/>
      <c r="GY3307"/>
      <c r="GZ3307"/>
      <c r="HA3307"/>
      <c r="HB3307"/>
      <c r="HC3307"/>
      <c r="HD3307"/>
      <c r="HE3307"/>
      <c r="HF3307"/>
      <c r="HG3307"/>
      <c r="HH3307"/>
      <c r="HI3307"/>
      <c r="HJ3307"/>
      <c r="HK3307"/>
      <c r="HL3307"/>
      <c r="HM3307"/>
      <c r="HN3307"/>
      <c r="HO3307"/>
      <c r="HP3307"/>
      <c r="HQ3307"/>
      <c r="HR3307"/>
      <c r="HS3307"/>
      <c r="HT3307"/>
      <c r="HU3307"/>
      <c r="HV3307"/>
      <c r="HW3307"/>
      <c r="HX3307"/>
      <c r="HY3307"/>
      <c r="HZ3307"/>
      <c r="IA3307"/>
      <c r="IB3307"/>
      <c r="IC3307"/>
      <c r="ID3307"/>
      <c r="IE3307"/>
      <c r="IF3307"/>
      <c r="IG3307"/>
      <c r="IH3307"/>
      <c r="II3307"/>
      <c r="IJ3307"/>
      <c r="IK3307"/>
      <c r="IL3307"/>
      <c r="IM3307"/>
      <c r="IN3307"/>
      <c r="IO3307"/>
      <c r="IP3307"/>
      <c r="IQ3307"/>
      <c r="IR3307"/>
      <c r="IS3307"/>
      <c r="IT3307"/>
      <c r="IU3307"/>
      <c r="IV3307"/>
    </row>
    <row r="3308" spans="1:256" s="55" customFormat="1" ht="12" customHeight="1">
      <c r="A3308" s="660"/>
      <c r="B3308" s="65">
        <v>1</v>
      </c>
      <c r="C3308" s="66">
        <f>IF(E3308="A",4,IF(E3308="B",3,IF(E3308="C",2,IF(E3308="D",1,0))))</f>
        <v>3</v>
      </c>
      <c r="D3308" s="76" t="s">
        <v>87</v>
      </c>
      <c r="E3308" s="76" t="s">
        <v>87</v>
      </c>
      <c r="F3308" s="77" t="s">
        <v>90</v>
      </c>
      <c r="G3308" s="78"/>
      <c r="H3308" s="96" t="s">
        <v>251</v>
      </c>
      <c r="I3308" s="107" t="s">
        <v>5825</v>
      </c>
      <c r="J3308" s="81"/>
      <c r="K3308" s="72"/>
      <c r="L3308" s="72"/>
      <c r="M3308" s="72"/>
      <c r="N3308" s="72"/>
      <c r="O3308" s="72"/>
      <c r="P3308" s="72"/>
      <c r="Q3308" s="833"/>
      <c r="R3308" s="102"/>
      <c r="S3308" s="73"/>
      <c r="T3308" s="102"/>
      <c r="U3308" s="103"/>
      <c r="V3308" s="104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  <c r="BH3308"/>
      <c r="BI3308"/>
      <c r="BJ3308"/>
      <c r="BK3308"/>
      <c r="BL3308"/>
      <c r="BM3308"/>
      <c r="BN3308"/>
      <c r="BO3308"/>
      <c r="BP3308"/>
      <c r="BQ3308"/>
      <c r="BR3308"/>
      <c r="BS3308"/>
      <c r="BT3308"/>
      <c r="BU3308"/>
      <c r="BV3308"/>
      <c r="BW3308"/>
      <c r="BX3308"/>
      <c r="BY3308"/>
      <c r="BZ3308"/>
      <c r="CA3308"/>
      <c r="CB3308"/>
      <c r="CC3308"/>
      <c r="CD3308"/>
      <c r="CE3308"/>
      <c r="CF3308"/>
      <c r="CG3308"/>
      <c r="CH3308"/>
      <c r="CI3308"/>
      <c r="CJ3308"/>
      <c r="CK3308"/>
      <c r="CL3308"/>
      <c r="CM3308"/>
      <c r="CN3308"/>
      <c r="CO3308"/>
      <c r="CP3308"/>
      <c r="CQ3308"/>
      <c r="CR3308"/>
      <c r="CS3308"/>
      <c r="CT3308"/>
      <c r="CU3308"/>
      <c r="CV3308"/>
      <c r="CW3308"/>
      <c r="CX3308"/>
      <c r="CY3308"/>
      <c r="CZ3308"/>
      <c r="DA3308"/>
      <c r="DB3308"/>
      <c r="DC3308"/>
      <c r="DD3308"/>
      <c r="DE3308"/>
      <c r="DF3308"/>
      <c r="DG3308"/>
      <c r="DH3308"/>
      <c r="DI3308"/>
      <c r="DJ3308"/>
      <c r="DK3308"/>
      <c r="DL3308"/>
      <c r="DM3308"/>
      <c r="DN3308"/>
      <c r="DO3308"/>
      <c r="DP3308"/>
      <c r="DQ3308"/>
      <c r="DR3308"/>
      <c r="DS3308"/>
      <c r="DT3308"/>
      <c r="DU3308"/>
      <c r="DV3308"/>
      <c r="DW3308"/>
      <c r="DX3308"/>
      <c r="DY3308"/>
      <c r="DZ3308"/>
      <c r="EA3308"/>
      <c r="EB3308"/>
      <c r="EC3308"/>
      <c r="ED3308"/>
      <c r="EE3308"/>
      <c r="EF3308"/>
      <c r="EG3308"/>
      <c r="EH3308"/>
      <c r="EI3308"/>
      <c r="EJ3308"/>
      <c r="EK3308"/>
      <c r="EL3308"/>
      <c r="EM3308"/>
      <c r="EN3308"/>
      <c r="EO3308"/>
      <c r="EP3308"/>
      <c r="EQ3308"/>
      <c r="ER3308"/>
      <c r="ES3308"/>
      <c r="ET3308"/>
      <c r="EU3308"/>
      <c r="EV3308"/>
      <c r="EW3308"/>
      <c r="EX3308"/>
      <c r="EY3308"/>
      <c r="EZ3308"/>
      <c r="FA3308"/>
      <c r="FB3308"/>
      <c r="FC3308"/>
      <c r="FD3308"/>
      <c r="FE3308"/>
      <c r="FF3308"/>
      <c r="FG3308"/>
      <c r="FH3308"/>
      <c r="FI3308"/>
      <c r="FJ3308"/>
      <c r="FK3308"/>
      <c r="FL3308"/>
      <c r="FM3308"/>
      <c r="FN3308"/>
      <c r="FO3308"/>
      <c r="FP3308"/>
      <c r="FQ3308"/>
      <c r="FR3308"/>
      <c r="FS3308"/>
      <c r="FT3308"/>
      <c r="FU3308"/>
      <c r="FV3308"/>
      <c r="FW3308"/>
      <c r="FX3308"/>
      <c r="FY3308"/>
      <c r="FZ3308"/>
      <c r="GA3308"/>
      <c r="GB3308"/>
      <c r="GC3308"/>
      <c r="GD3308"/>
      <c r="GE3308"/>
      <c r="GF3308"/>
      <c r="GG3308"/>
      <c r="GH3308"/>
      <c r="GI3308"/>
      <c r="GJ3308"/>
      <c r="GK3308"/>
      <c r="GL3308"/>
      <c r="GM3308"/>
      <c r="GN3308"/>
      <c r="GO3308"/>
      <c r="GP3308"/>
      <c r="GQ3308"/>
      <c r="GR3308"/>
      <c r="GS3308"/>
      <c r="GT3308"/>
      <c r="GU3308"/>
      <c r="GV3308"/>
      <c r="GW3308"/>
      <c r="GX3308"/>
      <c r="GY3308"/>
      <c r="GZ3308"/>
      <c r="HA3308"/>
      <c r="HB3308"/>
      <c r="HC3308"/>
      <c r="HD3308"/>
      <c r="HE3308"/>
      <c r="HF3308"/>
      <c r="HG3308"/>
      <c r="HH3308"/>
      <c r="HI3308"/>
      <c r="HJ3308"/>
      <c r="HK3308"/>
      <c r="HL3308"/>
      <c r="HM3308"/>
      <c r="HN3308"/>
      <c r="HO3308"/>
      <c r="HP3308"/>
      <c r="HQ3308"/>
      <c r="HR3308"/>
      <c r="HS3308"/>
      <c r="HT3308"/>
      <c r="HU3308"/>
      <c r="HV3308"/>
      <c r="HW3308"/>
      <c r="HX3308"/>
      <c r="HY3308"/>
      <c r="HZ3308"/>
      <c r="IA3308"/>
      <c r="IB3308"/>
      <c r="IC3308"/>
      <c r="ID3308"/>
      <c r="IE3308"/>
      <c r="IF3308"/>
      <c r="IG3308"/>
      <c r="IH3308"/>
      <c r="II3308"/>
      <c r="IJ3308"/>
      <c r="IK3308"/>
      <c r="IL3308"/>
      <c r="IM3308"/>
      <c r="IN3308"/>
      <c r="IO3308"/>
      <c r="IP3308"/>
      <c r="IQ3308"/>
      <c r="IR3308"/>
      <c r="IS3308"/>
      <c r="IT3308"/>
      <c r="IU3308"/>
      <c r="IV3308"/>
    </row>
    <row r="3309" spans="1:256" ht="12" customHeight="1">
      <c r="A3309" s="660"/>
      <c r="B3309" s="65">
        <v>1</v>
      </c>
      <c r="C3309" s="66">
        <f>IF(E3309="A",1,IF(E3309="B",1,0))</f>
        <v>0</v>
      </c>
      <c r="D3309" s="76" t="s">
        <v>87</v>
      </c>
      <c r="E3309" s="77" t="s">
        <v>90</v>
      </c>
      <c r="F3309" s="77" t="s">
        <v>90</v>
      </c>
      <c r="G3309" s="78"/>
      <c r="H3309" s="96" t="s">
        <v>135</v>
      </c>
      <c r="I3309" s="107" t="s">
        <v>3883</v>
      </c>
      <c r="J3309" s="81"/>
      <c r="K3309" s="72"/>
      <c r="L3309" s="72"/>
      <c r="M3309" s="72"/>
      <c r="N3309" s="72"/>
      <c r="O3309" s="72"/>
      <c r="P3309" s="72"/>
      <c r="Q3309" s="833"/>
      <c r="R3309" s="102"/>
      <c r="S3309" s="73"/>
      <c r="T3309" s="102"/>
      <c r="U3309" s="103"/>
      <c r="V3309" s="104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  <c r="BI3309"/>
      <c r="BJ3309"/>
      <c r="BK3309"/>
      <c r="BL3309"/>
      <c r="BM3309"/>
      <c r="BN3309"/>
      <c r="BO3309"/>
      <c r="BP3309"/>
      <c r="BQ3309"/>
      <c r="BR3309"/>
      <c r="BS3309"/>
      <c r="BT3309"/>
      <c r="BU3309"/>
      <c r="BV3309"/>
      <c r="BW3309"/>
      <c r="BX3309"/>
      <c r="BY3309"/>
      <c r="BZ3309"/>
      <c r="CA3309"/>
      <c r="CB3309"/>
      <c r="CC3309"/>
      <c r="CD3309"/>
      <c r="CE3309"/>
      <c r="CF3309"/>
      <c r="CG3309"/>
      <c r="CH3309"/>
      <c r="CI3309"/>
      <c r="CJ3309"/>
      <c r="CK3309"/>
      <c r="CL3309"/>
      <c r="CM3309"/>
      <c r="CN3309"/>
      <c r="CO3309"/>
      <c r="CP3309"/>
      <c r="CQ3309"/>
      <c r="CR3309"/>
      <c r="CS3309"/>
      <c r="CT3309"/>
      <c r="CU3309"/>
      <c r="CV3309"/>
      <c r="CW3309"/>
      <c r="CX3309"/>
      <c r="CY3309"/>
      <c r="CZ3309"/>
      <c r="DA3309"/>
      <c r="DB3309"/>
      <c r="DC3309"/>
      <c r="DD3309"/>
      <c r="DE3309"/>
      <c r="DF3309"/>
      <c r="DG3309"/>
      <c r="DH3309"/>
      <c r="DI3309"/>
      <c r="DJ3309"/>
      <c r="DK3309"/>
      <c r="DL3309"/>
      <c r="DM3309"/>
      <c r="DN3309"/>
      <c r="DO3309"/>
      <c r="DP3309"/>
      <c r="DQ3309"/>
      <c r="DR3309"/>
      <c r="DS3309"/>
      <c r="DT3309"/>
      <c r="DU3309"/>
      <c r="DV3309"/>
      <c r="DW3309"/>
      <c r="DX3309"/>
      <c r="DY3309"/>
      <c r="DZ3309"/>
      <c r="EA3309"/>
      <c r="EB3309"/>
      <c r="EC3309"/>
      <c r="ED3309"/>
      <c r="EE3309"/>
      <c r="EF3309"/>
      <c r="EG3309"/>
      <c r="EH3309"/>
      <c r="EI3309"/>
      <c r="EJ3309"/>
      <c r="EK3309"/>
      <c r="EL3309"/>
      <c r="EM3309"/>
      <c r="EN3309"/>
      <c r="EO3309"/>
      <c r="EP3309"/>
      <c r="EQ3309"/>
      <c r="ER3309"/>
      <c r="ES3309"/>
      <c r="ET3309"/>
      <c r="EU3309"/>
      <c r="EV3309"/>
      <c r="EW3309"/>
      <c r="EX3309"/>
      <c r="EY3309"/>
      <c r="EZ3309"/>
      <c r="FA3309"/>
      <c r="FB3309"/>
      <c r="FC3309"/>
      <c r="FD3309"/>
      <c r="FE3309"/>
      <c r="FF3309"/>
      <c r="FG3309"/>
      <c r="FH3309"/>
      <c r="FI3309"/>
      <c r="FJ3309"/>
      <c r="FK3309"/>
      <c r="FL3309"/>
      <c r="FM3309"/>
      <c r="FN3309"/>
      <c r="FO3309"/>
      <c r="FP3309"/>
      <c r="FQ3309"/>
      <c r="FR3309"/>
      <c r="FS3309"/>
      <c r="FT3309"/>
      <c r="FU3309"/>
      <c r="FV3309"/>
      <c r="FW3309"/>
      <c r="FX3309"/>
      <c r="FY3309"/>
      <c r="FZ3309"/>
      <c r="GA3309"/>
      <c r="GB3309"/>
      <c r="GC3309"/>
      <c r="GD3309"/>
      <c r="GE3309"/>
      <c r="GF3309"/>
      <c r="GG3309"/>
      <c r="GH3309"/>
      <c r="GI3309"/>
      <c r="GJ3309"/>
      <c r="GK3309"/>
      <c r="GL3309"/>
      <c r="GM3309"/>
      <c r="GN3309"/>
      <c r="GO3309"/>
      <c r="GP3309"/>
      <c r="GQ3309"/>
      <c r="GR3309"/>
      <c r="GS3309"/>
      <c r="GT3309"/>
      <c r="GU3309"/>
      <c r="GV3309"/>
      <c r="GW3309"/>
      <c r="GX3309"/>
      <c r="GY3309"/>
      <c r="GZ3309"/>
      <c r="HA3309"/>
      <c r="HB3309"/>
      <c r="HC3309"/>
      <c r="HD3309"/>
      <c r="HE3309"/>
      <c r="HF3309"/>
      <c r="HG3309"/>
      <c r="HH3309"/>
      <c r="HI3309"/>
      <c r="HJ3309"/>
      <c r="HK3309"/>
      <c r="HL3309"/>
      <c r="HM3309"/>
      <c r="HN3309"/>
      <c r="HO3309"/>
      <c r="HP3309"/>
      <c r="HQ3309"/>
      <c r="HR3309"/>
      <c r="HS3309"/>
      <c r="HT3309"/>
      <c r="HU3309"/>
      <c r="HV3309"/>
      <c r="HW3309"/>
      <c r="HX3309"/>
      <c r="HY3309"/>
      <c r="HZ3309"/>
      <c r="IA3309"/>
      <c r="IB3309"/>
      <c r="IC3309"/>
      <c r="ID3309"/>
      <c r="IE3309"/>
      <c r="IF3309"/>
      <c r="IG3309"/>
      <c r="IH3309"/>
      <c r="II3309"/>
      <c r="IJ3309"/>
      <c r="IK3309"/>
      <c r="IL3309"/>
      <c r="IM3309"/>
      <c r="IN3309"/>
      <c r="IO3309"/>
      <c r="IP3309"/>
      <c r="IQ3309"/>
      <c r="IR3309"/>
      <c r="IS3309"/>
      <c r="IT3309"/>
      <c r="IU3309"/>
      <c r="IV3309"/>
    </row>
    <row r="3310" spans="1:256" ht="12" customHeight="1">
      <c r="A3310" s="660"/>
      <c r="B3310" s="65">
        <v>1</v>
      </c>
      <c r="C3310" s="66">
        <f>IF(E3310="A",4,IF(E3310="B",3,IF(E3310="C",2,IF(E3310="D",1,0))))</f>
        <v>4</v>
      </c>
      <c r="D3310" s="99" t="s">
        <v>70</v>
      </c>
      <c r="E3310" s="76" t="s">
        <v>68</v>
      </c>
      <c r="F3310" s="77" t="s">
        <v>90</v>
      </c>
      <c r="G3310" s="78"/>
      <c r="H3310" s="96" t="s">
        <v>114</v>
      </c>
      <c r="I3310" s="107" t="s">
        <v>3884</v>
      </c>
      <c r="J3310" s="81" t="s">
        <v>7</v>
      </c>
      <c r="K3310" s="72"/>
      <c r="L3310" s="72"/>
      <c r="M3310" s="72"/>
      <c r="N3310" s="72"/>
      <c r="O3310" s="72"/>
      <c r="P3310" s="72"/>
      <c r="Q3310" s="833"/>
      <c r="R3310" s="102"/>
      <c r="S3310" s="73"/>
      <c r="T3310" s="102"/>
      <c r="U3310" s="103"/>
      <c r="V3310" s="104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  <c r="BI3310"/>
      <c r="BJ3310"/>
      <c r="BK3310"/>
      <c r="BL3310"/>
      <c r="BM3310"/>
      <c r="BN3310"/>
      <c r="BO3310"/>
      <c r="BP3310"/>
      <c r="BQ3310"/>
      <c r="BR3310"/>
      <c r="BS3310"/>
      <c r="BT3310"/>
      <c r="BU3310"/>
      <c r="BV3310"/>
      <c r="BW3310"/>
      <c r="BX3310"/>
      <c r="BY3310"/>
      <c r="BZ3310"/>
      <c r="CA3310"/>
      <c r="CB3310"/>
      <c r="CC3310"/>
      <c r="CD3310"/>
      <c r="CE3310"/>
      <c r="CF3310"/>
      <c r="CG3310"/>
      <c r="CH3310"/>
      <c r="CI3310"/>
      <c r="CJ3310"/>
      <c r="CK3310"/>
      <c r="CL3310"/>
      <c r="CM3310"/>
      <c r="CN3310"/>
      <c r="CO3310"/>
      <c r="CP3310"/>
      <c r="CQ3310"/>
      <c r="CR3310"/>
      <c r="CS3310"/>
      <c r="CT3310"/>
      <c r="CU3310"/>
      <c r="CV3310"/>
      <c r="CW3310"/>
      <c r="CX3310"/>
      <c r="CY3310"/>
      <c r="CZ3310"/>
      <c r="DA3310"/>
      <c r="DB3310"/>
      <c r="DC3310"/>
      <c r="DD3310"/>
      <c r="DE3310"/>
      <c r="DF3310"/>
      <c r="DG3310"/>
      <c r="DH3310"/>
      <c r="DI3310"/>
      <c r="DJ3310"/>
      <c r="DK3310"/>
      <c r="DL3310"/>
      <c r="DM3310"/>
      <c r="DN3310"/>
      <c r="DO3310"/>
      <c r="DP3310"/>
      <c r="DQ3310"/>
      <c r="DR3310"/>
      <c r="DS3310"/>
      <c r="DT3310"/>
      <c r="DU3310"/>
      <c r="DV3310"/>
      <c r="DW3310"/>
      <c r="DX3310"/>
      <c r="DY3310"/>
      <c r="DZ3310"/>
      <c r="EA3310"/>
      <c r="EB3310"/>
      <c r="EC3310"/>
      <c r="ED3310"/>
      <c r="EE3310"/>
      <c r="EF3310"/>
      <c r="EG3310"/>
      <c r="EH3310"/>
      <c r="EI3310"/>
      <c r="EJ3310"/>
      <c r="EK3310"/>
      <c r="EL3310"/>
      <c r="EM3310"/>
      <c r="EN3310"/>
      <c r="EO3310"/>
      <c r="EP3310"/>
      <c r="EQ3310"/>
      <c r="ER3310"/>
      <c r="ES3310"/>
      <c r="ET3310"/>
      <c r="EU3310"/>
      <c r="EV3310"/>
      <c r="EW3310"/>
      <c r="EX3310"/>
      <c r="EY3310"/>
      <c r="EZ3310"/>
      <c r="FA3310"/>
      <c r="FB3310"/>
      <c r="FC3310"/>
      <c r="FD3310"/>
      <c r="FE3310"/>
      <c r="FF3310"/>
      <c r="FG3310"/>
      <c r="FH3310"/>
      <c r="FI3310"/>
      <c r="FJ3310"/>
      <c r="FK3310"/>
      <c r="FL3310"/>
      <c r="FM3310"/>
      <c r="FN3310"/>
      <c r="FO3310"/>
      <c r="FP3310"/>
      <c r="FQ3310"/>
      <c r="FR3310"/>
      <c r="FS3310"/>
      <c r="FT3310"/>
      <c r="FU3310"/>
      <c r="FV3310"/>
      <c r="FW3310"/>
      <c r="FX3310"/>
      <c r="FY3310"/>
      <c r="FZ3310"/>
      <c r="GA3310"/>
      <c r="GB3310"/>
      <c r="GC3310"/>
      <c r="GD3310"/>
      <c r="GE3310"/>
      <c r="GF3310"/>
      <c r="GG3310"/>
      <c r="GH3310"/>
      <c r="GI3310"/>
      <c r="GJ3310"/>
      <c r="GK3310"/>
      <c r="GL3310"/>
      <c r="GM3310"/>
      <c r="GN3310"/>
      <c r="GO3310"/>
      <c r="GP3310"/>
      <c r="GQ3310"/>
      <c r="GR3310"/>
      <c r="GS3310"/>
      <c r="GT3310"/>
      <c r="GU3310"/>
      <c r="GV3310"/>
      <c r="GW3310"/>
      <c r="GX3310"/>
      <c r="GY3310"/>
      <c r="GZ3310"/>
      <c r="HA3310"/>
      <c r="HB3310"/>
      <c r="HC3310"/>
      <c r="HD3310"/>
      <c r="HE3310"/>
      <c r="HF3310"/>
      <c r="HG3310"/>
      <c r="HH3310"/>
      <c r="HI3310"/>
      <c r="HJ3310"/>
      <c r="HK3310"/>
      <c r="HL3310"/>
      <c r="HM3310"/>
      <c r="HN3310"/>
      <c r="HO3310"/>
      <c r="HP3310"/>
      <c r="HQ3310"/>
      <c r="HR3310"/>
      <c r="HS3310"/>
      <c r="HT3310"/>
      <c r="HU3310"/>
      <c r="HV3310"/>
      <c r="HW3310"/>
      <c r="HX3310"/>
      <c r="HY3310"/>
      <c r="HZ3310"/>
      <c r="IA3310"/>
      <c r="IB3310"/>
      <c r="IC3310"/>
      <c r="ID3310"/>
      <c r="IE3310"/>
      <c r="IF3310"/>
      <c r="IG3310"/>
      <c r="IH3310"/>
      <c r="II3310"/>
      <c r="IJ3310"/>
      <c r="IK3310"/>
      <c r="IL3310"/>
      <c r="IM3310"/>
      <c r="IN3310"/>
      <c r="IO3310"/>
      <c r="IP3310"/>
      <c r="IQ3310"/>
      <c r="IR3310"/>
      <c r="IS3310"/>
      <c r="IT3310"/>
      <c r="IU3310"/>
      <c r="IV3310"/>
    </row>
    <row r="3311" spans="1:256" ht="12.5">
      <c r="A3311" s="660"/>
      <c r="B3311" s="65">
        <v>1</v>
      </c>
      <c r="C3311" s="66">
        <f>IF(E3311="A",1,IF(E3311="B",1,0))</f>
        <v>1</v>
      </c>
      <c r="D3311" s="77" t="s">
        <v>90</v>
      </c>
      <c r="E3311" s="76" t="s">
        <v>68</v>
      </c>
      <c r="F3311" s="76" t="s">
        <v>87</v>
      </c>
      <c r="G3311" s="78"/>
      <c r="H3311" s="96" t="s">
        <v>140</v>
      </c>
      <c r="I3311" s="107" t="s">
        <v>3885</v>
      </c>
      <c r="J3311" s="81"/>
      <c r="K3311" s="72"/>
      <c r="L3311" s="72"/>
      <c r="M3311" s="72"/>
      <c r="N3311" s="72"/>
      <c r="O3311" s="72"/>
      <c r="P3311" s="72"/>
      <c r="Q3311" s="833"/>
      <c r="R3311" s="102"/>
      <c r="S3311" s="73"/>
      <c r="T3311" s="102"/>
      <c r="U3311" s="103"/>
      <c r="V3311" s="104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  <c r="BI3311"/>
      <c r="BJ3311"/>
      <c r="BK3311"/>
      <c r="BL3311"/>
      <c r="BM3311"/>
      <c r="BN3311"/>
      <c r="BO3311"/>
      <c r="BP3311"/>
      <c r="BQ3311"/>
      <c r="BR3311"/>
      <c r="BS3311"/>
      <c r="BT3311"/>
      <c r="BU3311"/>
      <c r="BV3311"/>
      <c r="BW3311"/>
      <c r="BX3311"/>
      <c r="BY3311"/>
      <c r="BZ3311"/>
      <c r="CA3311"/>
      <c r="CB3311"/>
      <c r="CC3311"/>
      <c r="CD3311"/>
      <c r="CE3311"/>
      <c r="CF3311"/>
      <c r="CG3311"/>
      <c r="CH3311"/>
      <c r="CI3311"/>
      <c r="CJ3311"/>
      <c r="CK3311"/>
      <c r="CL3311"/>
      <c r="CM3311"/>
      <c r="CN3311"/>
      <c r="CO3311"/>
      <c r="CP3311"/>
      <c r="CQ3311"/>
      <c r="CR3311"/>
      <c r="CS3311"/>
      <c r="CT3311"/>
      <c r="CU3311"/>
      <c r="CV3311"/>
      <c r="CW3311"/>
      <c r="CX3311"/>
      <c r="CY3311"/>
      <c r="CZ3311"/>
      <c r="DA3311"/>
      <c r="DB3311"/>
      <c r="DC3311"/>
      <c r="DD3311"/>
      <c r="DE3311"/>
      <c r="DF3311"/>
      <c r="DG3311"/>
      <c r="DH3311"/>
      <c r="DI3311"/>
      <c r="DJ3311"/>
      <c r="DK3311"/>
      <c r="DL3311"/>
      <c r="DM3311"/>
      <c r="DN3311"/>
      <c r="DO3311"/>
      <c r="DP3311"/>
      <c r="DQ3311"/>
      <c r="DR3311"/>
      <c r="DS3311"/>
      <c r="DT3311"/>
      <c r="DU3311"/>
      <c r="DV3311"/>
      <c r="DW3311"/>
      <c r="DX3311"/>
      <c r="DY3311"/>
      <c r="DZ3311"/>
      <c r="EA3311"/>
      <c r="EB3311"/>
      <c r="EC3311"/>
      <c r="ED3311"/>
      <c r="EE3311"/>
      <c r="EF3311"/>
      <c r="EG3311"/>
      <c r="EH3311"/>
      <c r="EI3311"/>
      <c r="EJ3311"/>
      <c r="EK3311"/>
      <c r="EL3311"/>
      <c r="EM3311"/>
      <c r="EN3311"/>
      <c r="EO3311"/>
      <c r="EP3311"/>
      <c r="EQ3311"/>
      <c r="ER3311"/>
      <c r="ES3311"/>
      <c r="ET3311"/>
      <c r="EU3311"/>
      <c r="EV3311"/>
      <c r="EW3311"/>
      <c r="EX3311"/>
      <c r="EY3311"/>
      <c r="EZ3311"/>
      <c r="FA3311"/>
      <c r="FB3311"/>
      <c r="FC3311"/>
      <c r="FD3311"/>
      <c r="FE3311"/>
      <c r="FF3311"/>
      <c r="FG3311"/>
      <c r="FH3311"/>
      <c r="FI3311"/>
      <c r="FJ3311"/>
      <c r="FK3311"/>
      <c r="FL3311"/>
      <c r="FM3311"/>
      <c r="FN3311"/>
      <c r="FO3311"/>
      <c r="FP3311"/>
      <c r="FQ3311"/>
      <c r="FR3311"/>
      <c r="FS3311"/>
      <c r="FT3311"/>
      <c r="FU3311"/>
      <c r="FV3311"/>
      <c r="FW3311"/>
      <c r="FX3311"/>
      <c r="FY3311"/>
      <c r="FZ3311"/>
      <c r="GA3311"/>
      <c r="GB3311"/>
      <c r="GC3311"/>
      <c r="GD3311"/>
      <c r="GE3311"/>
      <c r="GF3311"/>
      <c r="GG3311"/>
      <c r="GH3311"/>
      <c r="GI3311"/>
      <c r="GJ3311"/>
      <c r="GK3311"/>
      <c r="GL3311"/>
      <c r="GM3311"/>
      <c r="GN3311"/>
      <c r="GO3311"/>
      <c r="GP3311"/>
      <c r="GQ3311"/>
      <c r="GR3311"/>
      <c r="GS3311"/>
      <c r="GT3311"/>
      <c r="GU3311"/>
      <c r="GV3311"/>
      <c r="GW3311"/>
      <c r="GX3311"/>
      <c r="GY3311"/>
      <c r="GZ3311"/>
      <c r="HA3311"/>
      <c r="HB3311"/>
      <c r="HC3311"/>
      <c r="HD3311"/>
      <c r="HE3311"/>
      <c r="HF3311"/>
      <c r="HG3311"/>
      <c r="HH3311"/>
      <c r="HI3311"/>
      <c r="HJ3311"/>
      <c r="HK3311"/>
      <c r="HL3311"/>
      <c r="HM3311"/>
      <c r="HN3311"/>
      <c r="HO3311"/>
      <c r="HP3311"/>
      <c r="HQ3311"/>
      <c r="HR3311"/>
      <c r="HS3311"/>
      <c r="HT3311"/>
      <c r="HU3311"/>
      <c r="HV3311"/>
      <c r="HW3311"/>
      <c r="HX3311"/>
      <c r="HY3311"/>
      <c r="HZ3311"/>
      <c r="IA3311"/>
      <c r="IB3311"/>
      <c r="IC3311"/>
      <c r="ID3311"/>
      <c r="IE3311"/>
      <c r="IF3311"/>
      <c r="IG3311"/>
      <c r="IH3311"/>
      <c r="II3311"/>
      <c r="IJ3311"/>
      <c r="IK3311"/>
      <c r="IL3311"/>
      <c r="IM3311"/>
      <c r="IN3311"/>
      <c r="IO3311"/>
      <c r="IP3311"/>
      <c r="IQ3311"/>
      <c r="IR3311"/>
      <c r="IS3311"/>
      <c r="IT3311"/>
      <c r="IU3311"/>
      <c r="IV3311"/>
    </row>
    <row r="3312" spans="1:256" ht="12.5">
      <c r="A3312" s="660"/>
      <c r="B3312" s="65">
        <v>1</v>
      </c>
      <c r="C3312" s="66">
        <f>IF(E3312="A",1,IF(E3312="B",1,0))</f>
        <v>0</v>
      </c>
      <c r="D3312" s="76" t="s">
        <v>87</v>
      </c>
      <c r="E3312" s="77" t="s">
        <v>90</v>
      </c>
      <c r="F3312" s="77" t="s">
        <v>90</v>
      </c>
      <c r="G3312" s="78"/>
      <c r="H3312" s="96" t="s">
        <v>215</v>
      </c>
      <c r="I3312" s="107" t="s">
        <v>3886</v>
      </c>
      <c r="J3312" s="81"/>
      <c r="K3312" s="72"/>
      <c r="L3312" s="72"/>
      <c r="M3312" s="72"/>
      <c r="N3312" s="72"/>
      <c r="O3312" s="72"/>
      <c r="P3312" s="72"/>
      <c r="Q3312" s="833"/>
      <c r="R3312" s="102"/>
      <c r="S3312" s="73"/>
      <c r="T3312" s="102"/>
      <c r="U3312" s="103"/>
      <c r="V3312" s="104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  <c r="BI3312"/>
      <c r="BJ3312"/>
      <c r="BK3312"/>
      <c r="BL3312"/>
      <c r="BM3312"/>
      <c r="BN3312"/>
      <c r="BO3312"/>
      <c r="BP3312"/>
      <c r="BQ3312"/>
      <c r="BR3312"/>
      <c r="BS3312"/>
      <c r="BT3312"/>
      <c r="BU3312"/>
      <c r="BV3312"/>
      <c r="BW3312"/>
      <c r="BX3312"/>
      <c r="BY3312"/>
      <c r="BZ3312"/>
      <c r="CA3312"/>
      <c r="CB3312"/>
      <c r="CC3312"/>
      <c r="CD3312"/>
      <c r="CE3312"/>
      <c r="CF3312"/>
      <c r="CG3312"/>
      <c r="CH3312"/>
      <c r="CI3312"/>
      <c r="CJ3312"/>
      <c r="CK3312"/>
      <c r="CL3312"/>
      <c r="CM3312"/>
      <c r="CN3312"/>
      <c r="CO3312"/>
      <c r="CP3312"/>
      <c r="CQ3312"/>
      <c r="CR3312"/>
      <c r="CS3312"/>
      <c r="CT3312"/>
      <c r="CU3312"/>
      <c r="CV3312"/>
      <c r="CW3312"/>
      <c r="CX3312"/>
      <c r="CY3312"/>
      <c r="CZ3312"/>
      <c r="DA3312"/>
      <c r="DB3312"/>
      <c r="DC3312"/>
      <c r="DD3312"/>
      <c r="DE3312"/>
      <c r="DF3312"/>
      <c r="DG3312"/>
      <c r="DH3312"/>
      <c r="DI3312"/>
      <c r="DJ3312"/>
      <c r="DK3312"/>
      <c r="DL3312"/>
      <c r="DM3312"/>
      <c r="DN3312"/>
      <c r="DO3312"/>
      <c r="DP3312"/>
      <c r="DQ3312"/>
      <c r="DR3312"/>
      <c r="DS3312"/>
      <c r="DT3312"/>
      <c r="DU3312"/>
      <c r="DV3312"/>
      <c r="DW3312"/>
      <c r="DX3312"/>
      <c r="DY3312"/>
      <c r="DZ3312"/>
      <c r="EA3312"/>
      <c r="EB3312"/>
      <c r="EC3312"/>
      <c r="ED3312"/>
      <c r="EE3312"/>
      <c r="EF3312"/>
      <c r="EG3312"/>
      <c r="EH3312"/>
      <c r="EI3312"/>
      <c r="EJ3312"/>
      <c r="EK3312"/>
      <c r="EL3312"/>
      <c r="EM3312"/>
      <c r="EN3312"/>
      <c r="EO3312"/>
      <c r="EP3312"/>
      <c r="EQ3312"/>
      <c r="ER3312"/>
      <c r="ES3312"/>
      <c r="ET3312"/>
      <c r="EU3312"/>
      <c r="EV3312"/>
      <c r="EW3312"/>
      <c r="EX3312"/>
      <c r="EY3312"/>
      <c r="EZ3312"/>
      <c r="FA3312"/>
      <c r="FB3312"/>
      <c r="FC3312"/>
      <c r="FD3312"/>
      <c r="FE3312"/>
      <c r="FF3312"/>
      <c r="FG3312"/>
      <c r="FH3312"/>
      <c r="FI3312"/>
      <c r="FJ3312"/>
      <c r="FK3312"/>
      <c r="FL3312"/>
      <c r="FM3312"/>
      <c r="FN3312"/>
      <c r="FO3312"/>
      <c r="FP3312"/>
      <c r="FQ3312"/>
      <c r="FR3312"/>
      <c r="FS3312"/>
      <c r="FT3312"/>
      <c r="FU3312"/>
      <c r="FV3312"/>
      <c r="FW3312"/>
      <c r="FX3312"/>
      <c r="FY3312"/>
      <c r="FZ3312"/>
      <c r="GA3312"/>
      <c r="GB3312"/>
      <c r="GC3312"/>
      <c r="GD3312"/>
      <c r="GE3312"/>
      <c r="GF3312"/>
      <c r="GG3312"/>
      <c r="GH3312"/>
      <c r="GI3312"/>
      <c r="GJ3312"/>
      <c r="GK3312"/>
      <c r="GL3312"/>
      <c r="GM3312"/>
      <c r="GN3312"/>
      <c r="GO3312"/>
      <c r="GP3312"/>
      <c r="GQ3312"/>
      <c r="GR3312"/>
      <c r="GS3312"/>
      <c r="GT3312"/>
      <c r="GU3312"/>
      <c r="GV3312"/>
      <c r="GW3312"/>
      <c r="GX3312"/>
      <c r="GY3312"/>
      <c r="GZ3312"/>
      <c r="HA3312"/>
      <c r="HB3312"/>
      <c r="HC3312"/>
      <c r="HD3312"/>
      <c r="HE3312"/>
      <c r="HF3312"/>
      <c r="HG3312"/>
      <c r="HH3312"/>
      <c r="HI3312"/>
      <c r="HJ3312"/>
      <c r="HK3312"/>
      <c r="HL3312"/>
      <c r="HM3312"/>
      <c r="HN3312"/>
      <c r="HO3312"/>
      <c r="HP3312"/>
      <c r="HQ3312"/>
      <c r="HR3312"/>
      <c r="HS3312"/>
      <c r="HT3312"/>
      <c r="HU3312"/>
      <c r="HV3312"/>
      <c r="HW3312"/>
      <c r="HX3312"/>
      <c r="HY3312"/>
      <c r="HZ3312"/>
      <c r="IA3312"/>
      <c r="IB3312"/>
      <c r="IC3312"/>
      <c r="ID3312"/>
      <c r="IE3312"/>
      <c r="IF3312"/>
      <c r="IG3312"/>
      <c r="IH3312"/>
      <c r="II3312"/>
      <c r="IJ3312"/>
      <c r="IK3312"/>
      <c r="IL3312"/>
      <c r="IM3312"/>
      <c r="IN3312"/>
      <c r="IO3312"/>
      <c r="IP3312"/>
      <c r="IQ3312"/>
      <c r="IR3312"/>
      <c r="IS3312"/>
      <c r="IT3312"/>
      <c r="IU3312"/>
      <c r="IV3312"/>
    </row>
    <row r="3313" spans="1:256" ht="12.5">
      <c r="A3313" s="660"/>
      <c r="B3313" s="65">
        <v>1</v>
      </c>
      <c r="C3313" s="66">
        <f>IF(E3313="A",1,IF(E3313="B",1,0))</f>
        <v>0</v>
      </c>
      <c r="D3313" s="99" t="s">
        <v>70</v>
      </c>
      <c r="E3313" s="77" t="s">
        <v>90</v>
      </c>
      <c r="F3313" s="77" t="s">
        <v>90</v>
      </c>
      <c r="G3313" s="78"/>
      <c r="H3313" s="96" t="s">
        <v>94</v>
      </c>
      <c r="I3313" s="107" t="s">
        <v>3887</v>
      </c>
      <c r="J3313" s="81"/>
      <c r="K3313" s="72"/>
      <c r="L3313" s="72"/>
      <c r="M3313" s="72"/>
      <c r="N3313" s="72"/>
      <c r="O3313" s="72"/>
      <c r="P3313" s="72"/>
      <c r="Q3313" s="833"/>
      <c r="R3313" s="102"/>
      <c r="S3313" s="73"/>
      <c r="T3313" s="102"/>
      <c r="U3313" s="103"/>
      <c r="V3313" s="104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  <c r="BI3313"/>
      <c r="BJ3313"/>
      <c r="BK3313"/>
      <c r="BL3313"/>
      <c r="BM3313"/>
      <c r="BN3313"/>
      <c r="BO3313"/>
      <c r="BP3313"/>
      <c r="BQ3313"/>
      <c r="BR3313"/>
      <c r="BS3313"/>
      <c r="BT3313"/>
      <c r="BU3313"/>
      <c r="BV3313"/>
      <c r="BW3313"/>
      <c r="BX3313"/>
      <c r="BY3313"/>
      <c r="BZ3313"/>
      <c r="CA3313"/>
      <c r="CB3313"/>
      <c r="CC3313"/>
      <c r="CD3313"/>
      <c r="CE3313"/>
      <c r="CF3313"/>
      <c r="CG3313"/>
      <c r="CH3313"/>
      <c r="CI3313"/>
      <c r="CJ3313"/>
      <c r="CK3313"/>
      <c r="CL3313"/>
      <c r="CM3313"/>
      <c r="CN3313"/>
      <c r="CO3313"/>
      <c r="CP3313"/>
      <c r="CQ3313"/>
      <c r="CR3313"/>
      <c r="CS3313"/>
      <c r="CT3313"/>
      <c r="CU3313"/>
      <c r="CV3313"/>
      <c r="CW3313"/>
      <c r="CX3313"/>
      <c r="CY3313"/>
      <c r="CZ3313"/>
      <c r="DA3313"/>
      <c r="DB3313"/>
      <c r="DC3313"/>
      <c r="DD3313"/>
      <c r="DE3313"/>
      <c r="DF3313"/>
      <c r="DG3313"/>
      <c r="DH3313"/>
      <c r="DI3313"/>
      <c r="DJ3313"/>
      <c r="DK3313"/>
      <c r="DL3313"/>
      <c r="DM3313"/>
      <c r="DN3313"/>
      <c r="DO3313"/>
      <c r="DP3313"/>
      <c r="DQ3313"/>
      <c r="DR3313"/>
      <c r="DS3313"/>
      <c r="DT3313"/>
      <c r="DU3313"/>
      <c r="DV3313"/>
      <c r="DW3313"/>
      <c r="DX3313"/>
      <c r="DY3313"/>
      <c r="DZ3313"/>
      <c r="EA3313"/>
      <c r="EB3313"/>
      <c r="EC3313"/>
      <c r="ED3313"/>
      <c r="EE3313"/>
      <c r="EF3313"/>
      <c r="EG3313"/>
      <c r="EH3313"/>
      <c r="EI3313"/>
      <c r="EJ3313"/>
      <c r="EK3313"/>
      <c r="EL3313"/>
      <c r="EM3313"/>
      <c r="EN3313"/>
      <c r="EO3313"/>
      <c r="EP3313"/>
      <c r="EQ3313"/>
      <c r="ER3313"/>
      <c r="ES3313"/>
      <c r="ET3313"/>
      <c r="EU3313"/>
      <c r="EV3313"/>
      <c r="EW3313"/>
      <c r="EX3313"/>
      <c r="EY3313"/>
      <c r="EZ3313"/>
      <c r="FA3313"/>
      <c r="FB3313"/>
      <c r="FC3313"/>
      <c r="FD3313"/>
      <c r="FE3313"/>
      <c r="FF3313"/>
      <c r="FG3313"/>
      <c r="FH3313"/>
      <c r="FI3313"/>
      <c r="FJ3313"/>
      <c r="FK3313"/>
      <c r="FL3313"/>
      <c r="FM3313"/>
      <c r="FN3313"/>
      <c r="FO3313"/>
      <c r="FP3313"/>
      <c r="FQ3313"/>
      <c r="FR3313"/>
      <c r="FS3313"/>
      <c r="FT3313"/>
      <c r="FU3313"/>
      <c r="FV3313"/>
      <c r="FW3313"/>
      <c r="FX3313"/>
      <c r="FY3313"/>
      <c r="FZ3313"/>
      <c r="GA3313"/>
      <c r="GB3313"/>
      <c r="GC3313"/>
      <c r="GD3313"/>
      <c r="GE3313"/>
      <c r="GF3313"/>
      <c r="GG3313"/>
      <c r="GH3313"/>
      <c r="GI3313"/>
      <c r="GJ3313"/>
      <c r="GK3313"/>
      <c r="GL3313"/>
      <c r="GM3313"/>
      <c r="GN3313"/>
      <c r="GO3313"/>
      <c r="GP3313"/>
      <c r="GQ3313"/>
      <c r="GR3313"/>
      <c r="GS3313"/>
      <c r="GT3313"/>
      <c r="GU3313"/>
      <c r="GV3313"/>
      <c r="GW3313"/>
      <c r="GX3313"/>
      <c r="GY3313"/>
      <c r="GZ3313"/>
      <c r="HA3313"/>
      <c r="HB3313"/>
      <c r="HC3313"/>
      <c r="HD3313"/>
      <c r="HE3313"/>
      <c r="HF3313"/>
      <c r="HG3313"/>
      <c r="HH3313"/>
      <c r="HI3313"/>
      <c r="HJ3313"/>
      <c r="HK3313"/>
      <c r="HL3313"/>
      <c r="HM3313"/>
      <c r="HN3313"/>
      <c r="HO3313"/>
      <c r="HP3313"/>
      <c r="HQ3313"/>
      <c r="HR3313"/>
      <c r="HS3313"/>
      <c r="HT3313"/>
      <c r="HU3313"/>
      <c r="HV3313"/>
      <c r="HW3313"/>
      <c r="HX3313"/>
      <c r="HY3313"/>
      <c r="HZ3313"/>
      <c r="IA3313"/>
      <c r="IB3313"/>
      <c r="IC3313"/>
      <c r="ID3313"/>
      <c r="IE3313"/>
      <c r="IF3313"/>
      <c r="IG3313"/>
      <c r="IH3313"/>
      <c r="II3313"/>
      <c r="IJ3313"/>
      <c r="IK3313"/>
      <c r="IL3313"/>
      <c r="IM3313"/>
      <c r="IN3313"/>
      <c r="IO3313"/>
      <c r="IP3313"/>
      <c r="IQ3313"/>
      <c r="IR3313"/>
      <c r="IS3313"/>
      <c r="IT3313"/>
      <c r="IU3313"/>
      <c r="IV3313"/>
    </row>
    <row r="3314" spans="1:256" s="320" customFormat="1" ht="12.5">
      <c r="A3314" s="305"/>
      <c r="B3314" s="65">
        <v>1</v>
      </c>
      <c r="C3314" s="66">
        <f>IF(E3314="A",4,IF(E3314="B",3,IF(E3314="C",2,IF(E3314="D",1,0))))</f>
        <v>4</v>
      </c>
      <c r="D3314" s="77" t="s">
        <v>90</v>
      </c>
      <c r="E3314" s="76" t="s">
        <v>68</v>
      </c>
      <c r="F3314" s="76" t="s">
        <v>87</v>
      </c>
      <c r="G3314" s="78"/>
      <c r="H3314" s="96" t="s">
        <v>94</v>
      </c>
      <c r="I3314" s="107" t="s">
        <v>3888</v>
      </c>
      <c r="J3314" s="81" t="s">
        <v>6111</v>
      </c>
      <c r="K3314" s="72"/>
      <c r="L3314" s="72"/>
      <c r="M3314" s="72"/>
      <c r="N3314" s="72"/>
      <c r="O3314" s="72"/>
      <c r="P3314" s="72"/>
      <c r="Q3314" s="833"/>
      <c r="R3314" s="102"/>
      <c r="S3314" s="73"/>
      <c r="T3314" s="102"/>
      <c r="U3314" s="103"/>
      <c r="V3314" s="10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  <c r="BI3314"/>
      <c r="BJ3314"/>
      <c r="BK3314"/>
      <c r="BL3314"/>
      <c r="BM3314"/>
      <c r="BN3314"/>
      <c r="BO3314"/>
      <c r="BP3314"/>
      <c r="BQ3314"/>
      <c r="BR3314"/>
      <c r="BS3314"/>
      <c r="BT3314"/>
      <c r="BU3314"/>
      <c r="BV3314"/>
      <c r="BW3314"/>
      <c r="BX3314"/>
      <c r="BY3314"/>
      <c r="BZ3314"/>
      <c r="CA3314"/>
      <c r="CB3314"/>
      <c r="CC3314"/>
      <c r="CD3314"/>
      <c r="CE3314"/>
      <c r="CF3314"/>
      <c r="CG3314"/>
      <c r="CH3314"/>
      <c r="CI3314"/>
      <c r="CJ3314"/>
      <c r="CK3314"/>
      <c r="CL3314"/>
      <c r="CM3314"/>
      <c r="CN3314"/>
      <c r="CO3314"/>
      <c r="CP3314"/>
      <c r="CQ3314"/>
      <c r="CR3314"/>
      <c r="CS3314"/>
      <c r="CT3314"/>
      <c r="CU3314"/>
      <c r="CV3314"/>
      <c r="CW3314"/>
      <c r="CX3314"/>
      <c r="CY3314"/>
      <c r="CZ3314"/>
      <c r="DA3314"/>
      <c r="DB3314"/>
      <c r="DC3314"/>
      <c r="DD3314"/>
      <c r="DE3314"/>
      <c r="DF3314"/>
      <c r="DG3314"/>
      <c r="DH3314"/>
      <c r="DI3314"/>
      <c r="DJ3314"/>
      <c r="DK3314"/>
      <c r="DL3314"/>
      <c r="DM3314"/>
      <c r="DN3314"/>
      <c r="DO3314"/>
      <c r="DP3314"/>
      <c r="DQ3314"/>
      <c r="DR3314"/>
      <c r="DS3314"/>
      <c r="DT3314"/>
      <c r="DU3314"/>
      <c r="DV3314"/>
      <c r="DW3314"/>
      <c r="DX3314"/>
      <c r="DY3314"/>
      <c r="DZ3314"/>
      <c r="EA3314"/>
      <c r="EB3314"/>
      <c r="EC3314"/>
      <c r="ED3314"/>
      <c r="EE3314"/>
      <c r="EF3314"/>
      <c r="EG3314"/>
      <c r="EH3314"/>
      <c r="EI3314"/>
      <c r="EJ3314"/>
      <c r="EK3314"/>
      <c r="EL3314"/>
      <c r="EM3314"/>
      <c r="EN3314"/>
      <c r="EO3314"/>
      <c r="EP3314"/>
      <c r="EQ3314"/>
      <c r="ER3314"/>
      <c r="ES3314"/>
      <c r="ET3314"/>
      <c r="EU3314"/>
      <c r="EV3314"/>
      <c r="EW3314"/>
      <c r="EX3314"/>
      <c r="EY3314"/>
      <c r="EZ3314"/>
      <c r="FA3314"/>
      <c r="FB3314"/>
      <c r="FC3314"/>
      <c r="FD3314"/>
      <c r="FE3314"/>
      <c r="FF3314"/>
      <c r="FG3314"/>
      <c r="FH3314"/>
      <c r="FI3314"/>
      <c r="FJ3314"/>
      <c r="FK3314"/>
      <c r="FL3314"/>
      <c r="FM3314"/>
      <c r="FN3314"/>
      <c r="FO3314"/>
      <c r="FP3314"/>
      <c r="FQ3314"/>
      <c r="FR3314"/>
      <c r="FS3314"/>
      <c r="FT3314"/>
      <c r="FU3314"/>
      <c r="FV3314"/>
      <c r="FW3314"/>
      <c r="FX3314"/>
      <c r="FY3314"/>
      <c r="FZ3314"/>
      <c r="GA3314"/>
      <c r="GB3314"/>
      <c r="GC3314"/>
      <c r="GD3314"/>
      <c r="GE3314"/>
      <c r="GF3314"/>
      <c r="GG3314"/>
      <c r="GH3314"/>
      <c r="GI3314"/>
      <c r="GJ3314"/>
      <c r="GK3314"/>
      <c r="GL3314"/>
      <c r="GM3314"/>
      <c r="GN3314"/>
      <c r="GO3314"/>
      <c r="GP3314"/>
      <c r="GQ3314"/>
      <c r="GR3314"/>
      <c r="GS3314"/>
      <c r="GT3314"/>
      <c r="GU3314"/>
      <c r="GV3314"/>
      <c r="GW3314"/>
      <c r="GX3314"/>
      <c r="GY3314"/>
      <c r="GZ3314"/>
      <c r="HA3314"/>
      <c r="HB3314"/>
      <c r="HC3314"/>
      <c r="HD3314"/>
      <c r="HE3314"/>
      <c r="HF3314"/>
      <c r="HG3314"/>
      <c r="HH3314"/>
      <c r="HI3314"/>
      <c r="HJ3314"/>
      <c r="HK3314"/>
      <c r="HL3314"/>
      <c r="HM3314"/>
      <c r="HN3314"/>
      <c r="HO3314"/>
      <c r="HP3314"/>
      <c r="HQ3314"/>
      <c r="HR3314"/>
      <c r="HS3314"/>
      <c r="HT3314"/>
      <c r="HU3314"/>
      <c r="HV3314"/>
      <c r="HW3314"/>
      <c r="HX3314"/>
      <c r="HY3314"/>
      <c r="HZ3314"/>
      <c r="IA3314"/>
      <c r="IB3314"/>
      <c r="IC3314"/>
      <c r="ID3314"/>
      <c r="IE3314"/>
      <c r="IF3314"/>
      <c r="IG3314"/>
      <c r="IH3314"/>
      <c r="II3314"/>
      <c r="IJ3314"/>
      <c r="IK3314"/>
      <c r="IL3314"/>
      <c r="IM3314"/>
      <c r="IN3314"/>
      <c r="IO3314"/>
      <c r="IP3314"/>
      <c r="IQ3314"/>
      <c r="IR3314"/>
      <c r="IS3314"/>
      <c r="IT3314"/>
      <c r="IU3314"/>
      <c r="IV3314"/>
    </row>
    <row r="3315" spans="1:256" s="55" customFormat="1" ht="12" customHeight="1">
      <c r="A3315" s="660"/>
      <c r="B3315" s="65">
        <v>1</v>
      </c>
      <c r="C3315" s="66">
        <v>2</v>
      </c>
      <c r="D3315" s="76" t="s">
        <v>87</v>
      </c>
      <c r="E3315" s="77" t="s">
        <v>90</v>
      </c>
      <c r="F3315" s="76" t="s">
        <v>87</v>
      </c>
      <c r="G3315" s="78"/>
      <c r="H3315" s="96" t="s">
        <v>240</v>
      </c>
      <c r="I3315" s="107" t="s">
        <v>241</v>
      </c>
      <c r="J3315" s="81" t="s">
        <v>616</v>
      </c>
      <c r="K3315" s="72"/>
      <c r="L3315" s="72"/>
      <c r="M3315" s="72"/>
      <c r="N3315" s="72"/>
      <c r="O3315" s="72"/>
      <c r="P3315" s="72"/>
      <c r="Q3315" s="833"/>
      <c r="R3315" s="102"/>
      <c r="S3315" s="73"/>
      <c r="T3315" s="102"/>
      <c r="U3315" s="103"/>
      <c r="V3315" s="104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  <c r="BI3315"/>
      <c r="BJ3315"/>
      <c r="BK3315"/>
      <c r="BL3315"/>
      <c r="BM3315"/>
      <c r="BN3315"/>
      <c r="BO3315"/>
      <c r="BP3315"/>
      <c r="BQ3315"/>
      <c r="BR3315"/>
      <c r="BS3315"/>
      <c r="BT3315"/>
      <c r="BU3315"/>
      <c r="BV3315"/>
      <c r="BW3315"/>
      <c r="BX3315"/>
      <c r="BY3315"/>
      <c r="BZ3315"/>
      <c r="CA3315"/>
      <c r="CB3315"/>
      <c r="CC3315"/>
      <c r="CD3315"/>
      <c r="CE3315"/>
      <c r="CF3315"/>
      <c r="CG3315"/>
      <c r="CH3315"/>
      <c r="CI3315"/>
      <c r="CJ3315"/>
      <c r="CK3315"/>
      <c r="CL3315"/>
      <c r="CM3315"/>
      <c r="CN3315"/>
      <c r="CO3315"/>
      <c r="CP3315"/>
      <c r="CQ3315"/>
      <c r="CR3315"/>
      <c r="CS3315"/>
      <c r="CT3315"/>
      <c r="CU3315"/>
      <c r="CV3315"/>
      <c r="CW3315"/>
      <c r="CX3315"/>
      <c r="CY3315"/>
      <c r="CZ3315"/>
      <c r="DA3315"/>
      <c r="DB3315"/>
      <c r="DC3315"/>
      <c r="DD3315"/>
      <c r="DE3315"/>
      <c r="DF3315"/>
      <c r="DG3315"/>
      <c r="DH3315"/>
      <c r="DI3315"/>
      <c r="DJ3315"/>
      <c r="DK3315"/>
      <c r="DL3315"/>
      <c r="DM3315"/>
      <c r="DN3315"/>
      <c r="DO3315"/>
      <c r="DP3315"/>
      <c r="DQ3315"/>
      <c r="DR3315"/>
      <c r="DS3315"/>
      <c r="DT3315"/>
      <c r="DU3315"/>
      <c r="DV3315"/>
      <c r="DW3315"/>
      <c r="DX3315"/>
      <c r="DY3315"/>
      <c r="DZ3315"/>
      <c r="EA3315"/>
      <c r="EB3315"/>
      <c r="EC3315"/>
      <c r="ED3315"/>
      <c r="EE3315"/>
      <c r="EF3315"/>
      <c r="EG3315"/>
      <c r="EH3315"/>
      <c r="EI3315"/>
      <c r="EJ3315"/>
      <c r="EK3315"/>
      <c r="EL3315"/>
      <c r="EM3315"/>
      <c r="EN3315"/>
      <c r="EO3315"/>
      <c r="EP3315"/>
      <c r="EQ3315"/>
      <c r="ER3315"/>
      <c r="ES3315"/>
      <c r="ET3315"/>
      <c r="EU3315"/>
      <c r="EV3315"/>
      <c r="EW3315"/>
      <c r="EX3315"/>
      <c r="EY3315"/>
      <c r="EZ3315"/>
      <c r="FA3315"/>
      <c r="FB3315"/>
      <c r="FC3315"/>
      <c r="FD3315"/>
      <c r="FE3315"/>
      <c r="FF3315"/>
      <c r="FG3315"/>
      <c r="FH3315"/>
      <c r="FI3315"/>
      <c r="FJ3315"/>
      <c r="FK3315"/>
      <c r="FL3315"/>
      <c r="FM3315"/>
      <c r="FN3315"/>
      <c r="FO3315"/>
      <c r="FP3315"/>
      <c r="FQ3315"/>
      <c r="FR3315"/>
      <c r="FS3315"/>
      <c r="FT3315"/>
      <c r="FU3315"/>
      <c r="FV3315"/>
      <c r="FW3315"/>
      <c r="FX3315"/>
      <c r="FY3315"/>
      <c r="FZ3315"/>
      <c r="GA3315"/>
      <c r="GB3315"/>
      <c r="GC3315"/>
      <c r="GD3315"/>
      <c r="GE3315"/>
      <c r="GF3315"/>
      <c r="GG3315"/>
      <c r="GH3315"/>
      <c r="GI3315"/>
      <c r="GJ3315"/>
      <c r="GK3315"/>
      <c r="GL3315"/>
      <c r="GM3315"/>
      <c r="GN3315"/>
      <c r="GO3315"/>
      <c r="GP3315"/>
      <c r="GQ3315"/>
      <c r="GR3315"/>
      <c r="GS3315"/>
      <c r="GT3315"/>
      <c r="GU3315"/>
      <c r="GV3315"/>
      <c r="GW3315"/>
      <c r="GX3315"/>
      <c r="GY3315"/>
      <c r="GZ3315"/>
      <c r="HA3315"/>
      <c r="HB3315"/>
      <c r="HC3315"/>
      <c r="HD3315"/>
      <c r="HE3315"/>
      <c r="HF3315"/>
      <c r="HG3315"/>
      <c r="HH3315"/>
      <c r="HI3315"/>
      <c r="HJ3315"/>
      <c r="HK3315"/>
      <c r="HL3315"/>
      <c r="HM3315"/>
      <c r="HN3315"/>
      <c r="HO3315"/>
      <c r="HP3315"/>
      <c r="HQ3315"/>
      <c r="HR3315"/>
      <c r="HS3315"/>
      <c r="HT3315"/>
      <c r="HU3315"/>
      <c r="HV3315"/>
      <c r="HW3315"/>
      <c r="HX3315"/>
      <c r="HY3315"/>
      <c r="HZ3315"/>
      <c r="IA3315"/>
      <c r="IB3315"/>
      <c r="IC3315"/>
      <c r="ID3315"/>
      <c r="IE3315"/>
      <c r="IF3315"/>
      <c r="IG3315"/>
      <c r="IH3315"/>
      <c r="II3315"/>
      <c r="IJ3315"/>
      <c r="IK3315"/>
      <c r="IL3315"/>
      <c r="IM3315"/>
      <c r="IN3315"/>
      <c r="IO3315"/>
      <c r="IP3315"/>
      <c r="IQ3315"/>
      <c r="IR3315"/>
      <c r="IS3315"/>
      <c r="IT3315"/>
      <c r="IU3315"/>
      <c r="IV3315"/>
    </row>
    <row r="3316" spans="1:256" s="320" customFormat="1" ht="12.5">
      <c r="A3316" s="660"/>
      <c r="B3316" s="65">
        <v>1</v>
      </c>
      <c r="C3316" s="66">
        <f t="shared" ref="C3316:C3322" si="151">IF(E3316="A",1,IF(E3316="B",1,0))</f>
        <v>1</v>
      </c>
      <c r="D3316" s="658" t="s">
        <v>68</v>
      </c>
      <c r="E3316" s="658" t="s">
        <v>68</v>
      </c>
      <c r="F3316" s="656" t="s">
        <v>99</v>
      </c>
      <c r="G3316" s="78"/>
      <c r="H3316" s="96" t="s">
        <v>104</v>
      </c>
      <c r="I3316" s="107" t="s">
        <v>3889</v>
      </c>
      <c r="J3316" s="81"/>
      <c r="K3316" s="72"/>
      <c r="L3316" s="72"/>
      <c r="M3316" s="72"/>
      <c r="N3316" s="72"/>
      <c r="O3316" s="72"/>
      <c r="P3316" s="72"/>
      <c r="Q3316" s="833"/>
      <c r="R3316" s="102"/>
      <c r="S3316" s="73"/>
      <c r="T3316" s="102"/>
      <c r="U3316" s="103"/>
      <c r="V3316" s="104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  <c r="BI3316"/>
      <c r="BJ3316"/>
      <c r="BK3316"/>
      <c r="BL3316"/>
      <c r="BM3316"/>
      <c r="BN3316"/>
      <c r="BO3316"/>
      <c r="BP3316"/>
      <c r="BQ3316"/>
      <c r="BR3316"/>
      <c r="BS3316"/>
      <c r="BT3316"/>
      <c r="BU3316"/>
      <c r="BV3316"/>
      <c r="BW3316"/>
      <c r="BX3316"/>
      <c r="BY3316"/>
      <c r="BZ3316"/>
      <c r="CA3316"/>
      <c r="CB3316"/>
      <c r="CC3316"/>
      <c r="CD3316"/>
      <c r="CE3316"/>
      <c r="CF3316"/>
      <c r="CG3316"/>
      <c r="CH3316"/>
      <c r="CI3316"/>
      <c r="CJ3316"/>
      <c r="CK3316"/>
      <c r="CL3316"/>
      <c r="CM3316"/>
      <c r="CN3316"/>
      <c r="CO3316"/>
      <c r="CP3316"/>
      <c r="CQ3316"/>
      <c r="CR3316"/>
      <c r="CS3316"/>
      <c r="CT3316"/>
      <c r="CU3316"/>
      <c r="CV3316"/>
      <c r="CW3316"/>
      <c r="CX3316"/>
      <c r="CY3316"/>
      <c r="CZ3316"/>
      <c r="DA3316"/>
      <c r="DB3316"/>
      <c r="DC3316"/>
      <c r="DD3316"/>
      <c r="DE3316"/>
      <c r="DF3316"/>
      <c r="DG3316"/>
      <c r="DH3316"/>
      <c r="DI3316"/>
      <c r="DJ3316"/>
      <c r="DK3316"/>
      <c r="DL3316"/>
      <c r="DM3316"/>
      <c r="DN3316"/>
      <c r="DO3316"/>
      <c r="DP3316"/>
      <c r="DQ3316"/>
      <c r="DR3316"/>
      <c r="DS3316"/>
      <c r="DT3316"/>
      <c r="DU3316"/>
      <c r="DV3316"/>
      <c r="DW3316"/>
      <c r="DX3316"/>
      <c r="DY3316"/>
      <c r="DZ3316"/>
      <c r="EA3316"/>
      <c r="EB3316"/>
      <c r="EC3316"/>
      <c r="ED3316"/>
      <c r="EE3316"/>
      <c r="EF3316"/>
      <c r="EG3316"/>
      <c r="EH3316"/>
      <c r="EI3316"/>
      <c r="EJ3316"/>
      <c r="EK3316"/>
      <c r="EL3316"/>
      <c r="EM3316"/>
      <c r="EN3316"/>
      <c r="EO3316"/>
      <c r="EP3316"/>
      <c r="EQ3316"/>
      <c r="ER3316"/>
      <c r="ES3316"/>
      <c r="ET3316"/>
      <c r="EU3316"/>
      <c r="EV3316"/>
      <c r="EW3316"/>
      <c r="EX3316"/>
      <c r="EY3316"/>
      <c r="EZ3316"/>
      <c r="FA3316"/>
      <c r="FB3316"/>
      <c r="FC3316"/>
      <c r="FD3316"/>
      <c r="FE3316"/>
      <c r="FF3316"/>
      <c r="FG3316"/>
      <c r="FH3316"/>
      <c r="FI3316"/>
      <c r="FJ3316"/>
      <c r="FK3316"/>
      <c r="FL3316"/>
      <c r="FM3316"/>
      <c r="FN3316"/>
      <c r="FO3316"/>
      <c r="FP3316"/>
      <c r="FQ3316"/>
      <c r="FR3316"/>
      <c r="FS3316"/>
      <c r="FT3316"/>
      <c r="FU3316"/>
      <c r="FV3316"/>
      <c r="FW3316"/>
      <c r="FX3316"/>
      <c r="FY3316"/>
      <c r="FZ3316"/>
      <c r="GA3316"/>
      <c r="GB3316"/>
      <c r="GC3316"/>
      <c r="GD3316"/>
      <c r="GE3316"/>
      <c r="GF3316"/>
      <c r="GG3316"/>
      <c r="GH3316"/>
      <c r="GI3316"/>
      <c r="GJ3316"/>
      <c r="GK3316"/>
      <c r="GL3316"/>
      <c r="GM3316"/>
      <c r="GN3316"/>
      <c r="GO3316"/>
      <c r="GP3316"/>
      <c r="GQ3316"/>
      <c r="GR3316"/>
      <c r="GS3316"/>
      <c r="GT3316"/>
      <c r="GU3316"/>
      <c r="GV3316"/>
      <c r="GW3316"/>
      <c r="GX3316"/>
      <c r="GY3316"/>
      <c r="GZ3316"/>
      <c r="HA3316"/>
      <c r="HB3316"/>
      <c r="HC3316"/>
      <c r="HD3316"/>
      <c r="HE3316"/>
      <c r="HF3316"/>
      <c r="HG3316"/>
      <c r="HH3316"/>
      <c r="HI3316"/>
      <c r="HJ3316"/>
      <c r="HK3316"/>
      <c r="HL3316"/>
      <c r="HM3316"/>
      <c r="HN3316"/>
      <c r="HO3316"/>
      <c r="HP3316"/>
      <c r="HQ3316"/>
      <c r="HR3316"/>
      <c r="HS3316"/>
      <c r="HT3316"/>
      <c r="HU3316"/>
      <c r="HV3316"/>
      <c r="HW3316"/>
      <c r="HX3316"/>
      <c r="HY3316"/>
      <c r="HZ3316"/>
      <c r="IA3316"/>
      <c r="IB3316"/>
      <c r="IC3316"/>
      <c r="ID3316"/>
      <c r="IE3316"/>
      <c r="IF3316"/>
      <c r="IG3316"/>
      <c r="IH3316"/>
      <c r="II3316"/>
      <c r="IJ3316"/>
      <c r="IK3316"/>
      <c r="IL3316"/>
      <c r="IM3316"/>
      <c r="IN3316"/>
      <c r="IO3316"/>
      <c r="IP3316"/>
      <c r="IQ3316"/>
      <c r="IR3316"/>
      <c r="IS3316"/>
      <c r="IT3316"/>
      <c r="IU3316"/>
      <c r="IV3316"/>
    </row>
    <row r="3317" spans="1:256" s="320" customFormat="1" ht="12.5">
      <c r="A3317"/>
      <c r="B3317" s="65">
        <v>1</v>
      </c>
      <c r="C3317" s="66">
        <f t="shared" si="151"/>
        <v>1</v>
      </c>
      <c r="D3317" s="658" t="s">
        <v>87</v>
      </c>
      <c r="E3317" s="658" t="s">
        <v>87</v>
      </c>
      <c r="F3317" s="659" t="s">
        <v>90</v>
      </c>
      <c r="G3317" s="78"/>
      <c r="H3317" s="96" t="s">
        <v>116</v>
      </c>
      <c r="I3317" s="107" t="s">
        <v>3890</v>
      </c>
      <c r="J3317" s="81"/>
      <c r="K3317" s="72"/>
      <c r="L3317" s="72"/>
      <c r="M3317" s="72"/>
      <c r="N3317" s="72"/>
      <c r="O3317" s="72"/>
      <c r="P3317" s="72"/>
      <c r="Q3317" s="833"/>
      <c r="R3317" s="102"/>
      <c r="S3317" s="73"/>
      <c r="T3317" s="102"/>
      <c r="U3317" s="103"/>
      <c r="V3317" s="104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  <c r="BI3317"/>
      <c r="BJ3317"/>
      <c r="BK3317"/>
      <c r="BL3317"/>
      <c r="BM3317"/>
      <c r="BN3317"/>
      <c r="BO3317"/>
      <c r="BP3317"/>
      <c r="BQ3317"/>
      <c r="BR3317"/>
      <c r="BS3317"/>
      <c r="BT3317"/>
      <c r="BU3317"/>
      <c r="BV3317"/>
      <c r="BW3317"/>
      <c r="BX3317"/>
      <c r="BY3317"/>
      <c r="BZ3317"/>
      <c r="CA3317"/>
      <c r="CB3317"/>
      <c r="CC3317"/>
      <c r="CD3317"/>
      <c r="CE3317"/>
      <c r="CF3317"/>
      <c r="CG3317"/>
      <c r="CH3317"/>
      <c r="CI3317"/>
      <c r="CJ3317"/>
      <c r="CK3317"/>
      <c r="CL3317"/>
      <c r="CM3317"/>
      <c r="CN3317"/>
      <c r="CO3317"/>
      <c r="CP3317"/>
      <c r="CQ3317"/>
      <c r="CR3317"/>
      <c r="CS3317"/>
      <c r="CT3317"/>
      <c r="CU3317"/>
      <c r="CV3317"/>
      <c r="CW3317"/>
      <c r="CX3317"/>
      <c r="CY3317"/>
      <c r="CZ3317"/>
      <c r="DA3317"/>
      <c r="DB3317"/>
      <c r="DC3317"/>
      <c r="DD3317"/>
      <c r="DE3317"/>
      <c r="DF3317"/>
      <c r="DG3317"/>
      <c r="DH3317"/>
      <c r="DI3317"/>
      <c r="DJ3317"/>
      <c r="DK3317"/>
      <c r="DL3317"/>
      <c r="DM3317"/>
      <c r="DN3317"/>
      <c r="DO3317"/>
      <c r="DP3317"/>
      <c r="DQ3317"/>
      <c r="DR3317"/>
      <c r="DS3317"/>
      <c r="DT3317"/>
      <c r="DU3317"/>
      <c r="DV3317"/>
      <c r="DW3317"/>
      <c r="DX3317"/>
      <c r="DY3317"/>
      <c r="DZ3317"/>
      <c r="EA3317"/>
      <c r="EB3317"/>
      <c r="EC3317"/>
      <c r="ED3317"/>
      <c r="EE3317"/>
      <c r="EF3317"/>
      <c r="EG3317"/>
      <c r="EH3317"/>
      <c r="EI3317"/>
      <c r="EJ3317"/>
      <c r="EK3317"/>
      <c r="EL3317"/>
      <c r="EM3317"/>
      <c r="EN3317"/>
      <c r="EO3317"/>
      <c r="EP3317"/>
      <c r="EQ3317"/>
      <c r="ER3317"/>
      <c r="ES3317"/>
      <c r="ET3317"/>
      <c r="EU3317"/>
      <c r="EV3317"/>
      <c r="EW3317"/>
      <c r="EX3317"/>
      <c r="EY3317"/>
      <c r="EZ3317"/>
      <c r="FA3317"/>
      <c r="FB3317"/>
      <c r="FC3317"/>
      <c r="FD3317"/>
      <c r="FE3317"/>
      <c r="FF3317"/>
      <c r="FG3317"/>
      <c r="FH3317"/>
      <c r="FI3317"/>
      <c r="FJ3317"/>
      <c r="FK3317"/>
      <c r="FL3317"/>
      <c r="FM3317"/>
      <c r="FN3317"/>
      <c r="FO3317"/>
      <c r="FP3317"/>
      <c r="FQ3317"/>
      <c r="FR3317"/>
      <c r="FS3317"/>
      <c r="FT3317"/>
      <c r="FU3317"/>
      <c r="FV3317"/>
      <c r="FW3317"/>
      <c r="FX3317"/>
      <c r="FY3317"/>
      <c r="FZ3317"/>
      <c r="GA3317"/>
      <c r="GB3317"/>
      <c r="GC3317"/>
      <c r="GD3317"/>
      <c r="GE3317"/>
      <c r="GF3317"/>
      <c r="GG3317"/>
      <c r="GH3317"/>
      <c r="GI3317"/>
      <c r="GJ3317"/>
      <c r="GK3317"/>
      <c r="GL3317"/>
      <c r="GM3317"/>
      <c r="GN3317"/>
      <c r="GO3317"/>
      <c r="GP3317"/>
      <c r="GQ3317"/>
      <c r="GR3317"/>
      <c r="GS3317"/>
      <c r="GT3317"/>
      <c r="GU3317"/>
      <c r="GV3317"/>
      <c r="GW3317"/>
      <c r="GX3317"/>
      <c r="GY3317"/>
      <c r="GZ3317"/>
      <c r="HA3317"/>
      <c r="HB3317"/>
      <c r="HC3317"/>
      <c r="HD3317"/>
      <c r="HE3317"/>
      <c r="HF3317"/>
      <c r="HG3317"/>
      <c r="HH3317"/>
      <c r="HI3317"/>
      <c r="HJ3317"/>
      <c r="HK3317"/>
      <c r="HL3317"/>
      <c r="HM3317"/>
      <c r="HN3317"/>
      <c r="HO3317"/>
      <c r="HP3317"/>
      <c r="HQ3317"/>
      <c r="HR3317"/>
      <c r="HS3317"/>
      <c r="HT3317"/>
      <c r="HU3317"/>
      <c r="HV3317"/>
      <c r="HW3317"/>
      <c r="HX3317"/>
      <c r="HY3317"/>
      <c r="HZ3317"/>
      <c r="IA3317"/>
      <c r="IB3317"/>
      <c r="IC3317"/>
      <c r="ID3317"/>
      <c r="IE3317"/>
      <c r="IF3317"/>
      <c r="IG3317"/>
      <c r="IH3317"/>
      <c r="II3317"/>
      <c r="IJ3317"/>
      <c r="IK3317"/>
      <c r="IL3317"/>
      <c r="IM3317"/>
      <c r="IN3317"/>
      <c r="IO3317"/>
      <c r="IP3317"/>
      <c r="IQ3317"/>
      <c r="IR3317"/>
      <c r="IS3317"/>
      <c r="IT3317"/>
      <c r="IU3317"/>
      <c r="IV3317"/>
    </row>
    <row r="3318" spans="1:256" ht="12.5">
      <c r="A3318" s="660"/>
      <c r="B3318" s="65">
        <v>1</v>
      </c>
      <c r="C3318" s="66">
        <f t="shared" si="151"/>
        <v>0</v>
      </c>
      <c r="D3318" s="76" t="s">
        <v>87</v>
      </c>
      <c r="E3318" s="77" t="s">
        <v>90</v>
      </c>
      <c r="F3318" s="76" t="s">
        <v>87</v>
      </c>
      <c r="G3318" s="78"/>
      <c r="H3318" s="96" t="s">
        <v>197</v>
      </c>
      <c r="I3318" s="107" t="s">
        <v>3891</v>
      </c>
      <c r="J3318" s="81"/>
      <c r="K3318" s="72"/>
      <c r="L3318" s="72"/>
      <c r="M3318" s="72"/>
      <c r="N3318" s="72"/>
      <c r="O3318" s="72"/>
      <c r="P3318" s="72"/>
      <c r="Q3318" s="833"/>
      <c r="R3318" s="102"/>
      <c r="S3318" s="73"/>
      <c r="T3318" s="102"/>
      <c r="U3318" s="103"/>
      <c r="V3318" s="104"/>
      <c r="W3318" s="55"/>
      <c r="X3318" s="55"/>
      <c r="Y3318" s="55"/>
      <c r="Z3318" s="55"/>
      <c r="AA3318" s="55"/>
      <c r="AB3318" s="55"/>
      <c r="AC3318" s="55"/>
      <c r="AD3318" s="55"/>
      <c r="AE3318" s="55"/>
      <c r="AF3318" s="55"/>
      <c r="AG3318" s="55"/>
      <c r="AH3318" s="55"/>
      <c r="AI3318" s="55"/>
      <c r="AJ3318" s="55"/>
      <c r="AK3318" s="55"/>
      <c r="AL3318" s="55"/>
      <c r="AM3318" s="55"/>
      <c r="AN3318" s="55"/>
      <c r="AO3318" s="55"/>
      <c r="AP3318" s="55"/>
      <c r="AQ3318" s="55"/>
      <c r="AR3318" s="55"/>
      <c r="AS3318" s="55"/>
      <c r="AT3318" s="55"/>
      <c r="AU3318" s="55"/>
      <c r="AV3318" s="55"/>
      <c r="AW3318" s="55"/>
      <c r="AX3318" s="55"/>
      <c r="AY3318" s="55"/>
      <c r="AZ3318" s="55"/>
      <c r="BA3318" s="55"/>
      <c r="BB3318" s="55"/>
      <c r="BC3318" s="55"/>
      <c r="BD3318" s="55"/>
      <c r="BE3318" s="55"/>
      <c r="BF3318" s="55"/>
      <c r="BG3318" s="55"/>
      <c r="BH3318" s="55"/>
      <c r="BI3318" s="55"/>
      <c r="BJ3318" s="55"/>
      <c r="BK3318" s="55"/>
      <c r="BL3318" s="55"/>
      <c r="BM3318" s="55"/>
      <c r="BN3318" s="55"/>
      <c r="BO3318" s="55"/>
      <c r="BP3318" s="55"/>
      <c r="BQ3318" s="55"/>
      <c r="BR3318" s="55"/>
      <c r="BS3318" s="55"/>
      <c r="BT3318" s="55"/>
      <c r="BU3318" s="55"/>
      <c r="BV3318" s="55"/>
      <c r="BW3318" s="55"/>
      <c r="BX3318" s="55"/>
      <c r="BY3318" s="55"/>
      <c r="BZ3318" s="55"/>
      <c r="CA3318" s="55"/>
      <c r="CB3318" s="55"/>
      <c r="CC3318" s="55"/>
      <c r="CD3318" s="55"/>
      <c r="CE3318" s="55"/>
      <c r="CF3318" s="55"/>
      <c r="CG3318" s="55"/>
      <c r="CH3318" s="55"/>
      <c r="CI3318" s="55"/>
      <c r="CJ3318" s="55"/>
      <c r="CK3318" s="55"/>
      <c r="CL3318" s="55"/>
      <c r="CM3318" s="55"/>
      <c r="CN3318" s="55"/>
      <c r="CO3318" s="55"/>
      <c r="CP3318" s="55"/>
      <c r="CQ3318" s="55"/>
      <c r="CR3318" s="55"/>
      <c r="CS3318" s="55"/>
      <c r="CT3318" s="55"/>
      <c r="CU3318" s="55"/>
      <c r="CV3318" s="55"/>
      <c r="CW3318" s="55"/>
      <c r="CX3318" s="55"/>
      <c r="CY3318" s="55"/>
      <c r="CZ3318" s="55"/>
      <c r="DA3318" s="55"/>
      <c r="DB3318" s="55"/>
      <c r="DC3318" s="55"/>
      <c r="DD3318" s="55"/>
      <c r="DE3318" s="55"/>
      <c r="DF3318" s="55"/>
      <c r="DG3318" s="55"/>
      <c r="DH3318" s="55"/>
      <c r="DI3318" s="55"/>
      <c r="DJ3318" s="55"/>
      <c r="DK3318" s="55"/>
      <c r="DL3318" s="55"/>
      <c r="DM3318" s="55"/>
      <c r="DN3318" s="55"/>
      <c r="DO3318" s="55"/>
      <c r="DP3318" s="55"/>
      <c r="DQ3318" s="55"/>
      <c r="DR3318" s="55"/>
      <c r="DS3318" s="55"/>
      <c r="DT3318" s="55"/>
      <c r="DU3318" s="55"/>
      <c r="DV3318" s="55"/>
      <c r="DW3318" s="55"/>
      <c r="DX3318" s="55"/>
      <c r="DY3318" s="55"/>
      <c r="DZ3318" s="55"/>
      <c r="EA3318" s="55"/>
      <c r="EB3318" s="55"/>
      <c r="EC3318" s="55"/>
      <c r="ED3318" s="55"/>
      <c r="EE3318" s="55"/>
      <c r="EF3318" s="55"/>
      <c r="EG3318" s="55"/>
      <c r="EH3318" s="55"/>
      <c r="EI3318" s="55"/>
      <c r="EJ3318" s="55"/>
      <c r="EK3318" s="55"/>
      <c r="EL3318" s="55"/>
      <c r="EM3318" s="55"/>
      <c r="EN3318" s="55"/>
      <c r="EO3318" s="55"/>
      <c r="EP3318" s="55"/>
      <c r="EQ3318" s="55"/>
      <c r="ER3318" s="55"/>
      <c r="ES3318" s="55"/>
      <c r="ET3318" s="55"/>
      <c r="EU3318" s="55"/>
      <c r="EV3318" s="55"/>
      <c r="EW3318" s="55"/>
      <c r="EX3318" s="55"/>
      <c r="EY3318" s="55"/>
      <c r="EZ3318" s="55"/>
      <c r="FA3318" s="55"/>
      <c r="FB3318" s="55"/>
      <c r="FC3318" s="55"/>
      <c r="FD3318" s="55"/>
      <c r="FE3318" s="55"/>
      <c r="FF3318" s="55"/>
      <c r="FG3318" s="55"/>
      <c r="FH3318" s="55"/>
      <c r="FI3318" s="55"/>
      <c r="FJ3318" s="55"/>
      <c r="FK3318" s="55"/>
      <c r="FL3318" s="55"/>
      <c r="FM3318" s="55"/>
      <c r="FN3318" s="55"/>
      <c r="FO3318" s="55"/>
      <c r="FP3318" s="55"/>
      <c r="FQ3318" s="55"/>
      <c r="FR3318" s="55"/>
      <c r="FS3318" s="55"/>
      <c r="FT3318" s="55"/>
      <c r="FU3318" s="55"/>
      <c r="FV3318" s="55"/>
      <c r="FW3318" s="55"/>
      <c r="FX3318" s="55"/>
      <c r="FY3318" s="55"/>
      <c r="FZ3318" s="55"/>
      <c r="GA3318" s="55"/>
      <c r="GB3318" s="55"/>
      <c r="GC3318" s="55"/>
      <c r="GD3318" s="55"/>
      <c r="GE3318" s="55"/>
      <c r="GF3318" s="55"/>
      <c r="GG3318" s="55"/>
      <c r="GH3318" s="55"/>
      <c r="GI3318" s="55"/>
      <c r="GJ3318" s="55"/>
      <c r="GK3318" s="55"/>
      <c r="GL3318" s="55"/>
      <c r="GM3318" s="55"/>
      <c r="GN3318" s="55"/>
      <c r="GO3318" s="55"/>
      <c r="GP3318" s="55"/>
      <c r="GQ3318" s="55"/>
      <c r="GR3318" s="55"/>
      <c r="GS3318" s="55"/>
      <c r="GT3318" s="55"/>
      <c r="GU3318" s="55"/>
      <c r="GV3318" s="55"/>
      <c r="GW3318" s="55"/>
      <c r="GX3318" s="55"/>
      <c r="GY3318" s="55"/>
      <c r="GZ3318" s="55"/>
      <c r="HA3318" s="55"/>
      <c r="HB3318" s="55"/>
      <c r="HC3318" s="55"/>
      <c r="HD3318" s="55"/>
      <c r="HE3318" s="55"/>
      <c r="HF3318" s="55"/>
      <c r="HG3318" s="55"/>
      <c r="HH3318" s="55"/>
      <c r="HI3318" s="55"/>
      <c r="HJ3318" s="55"/>
      <c r="HK3318" s="55"/>
      <c r="HL3318" s="55"/>
      <c r="HM3318" s="55"/>
      <c r="HN3318" s="55"/>
      <c r="HO3318" s="55"/>
      <c r="HP3318" s="55"/>
      <c r="HQ3318" s="55"/>
      <c r="HR3318" s="55"/>
      <c r="HS3318" s="55"/>
      <c r="HT3318" s="55"/>
      <c r="HU3318" s="55"/>
      <c r="HV3318" s="55"/>
      <c r="HW3318" s="55"/>
      <c r="HX3318" s="55"/>
      <c r="HY3318" s="55"/>
      <c r="HZ3318" s="55"/>
      <c r="IA3318" s="55"/>
      <c r="IB3318" s="55"/>
      <c r="IC3318" s="55"/>
      <c r="ID3318" s="55"/>
      <c r="IE3318" s="55"/>
      <c r="IF3318" s="55"/>
      <c r="IG3318" s="55"/>
      <c r="IH3318" s="55"/>
      <c r="II3318" s="55"/>
      <c r="IJ3318" s="55"/>
      <c r="IK3318" s="55"/>
      <c r="IL3318" s="55"/>
      <c r="IM3318" s="55"/>
      <c r="IN3318" s="55"/>
      <c r="IO3318" s="55"/>
      <c r="IP3318" s="55"/>
      <c r="IQ3318" s="55"/>
      <c r="IR3318" s="55"/>
      <c r="IS3318" s="55"/>
      <c r="IT3318" s="55"/>
      <c r="IU3318" s="55"/>
      <c r="IV3318" s="55"/>
    </row>
    <row r="3319" spans="1:256" s="55" customFormat="1" ht="12" customHeight="1">
      <c r="A3319" s="660"/>
      <c r="B3319" s="65">
        <v>1</v>
      </c>
      <c r="C3319" s="66">
        <f t="shared" si="151"/>
        <v>1</v>
      </c>
      <c r="D3319" s="658" t="s">
        <v>87</v>
      </c>
      <c r="E3319" s="658" t="s">
        <v>87</v>
      </c>
      <c r="F3319" s="659" t="s">
        <v>90</v>
      </c>
      <c r="G3319" s="78"/>
      <c r="H3319" s="96" t="s">
        <v>129</v>
      </c>
      <c r="I3319" s="107" t="s">
        <v>3892</v>
      </c>
      <c r="J3319" s="81"/>
      <c r="K3319" s="72"/>
      <c r="L3319" s="72"/>
      <c r="M3319" s="72"/>
      <c r="N3319" s="72"/>
      <c r="O3319" s="72"/>
      <c r="P3319" s="72"/>
      <c r="Q3319" s="833"/>
      <c r="R3319" s="102"/>
      <c r="S3319" s="73"/>
      <c r="T3319" s="102"/>
      <c r="U3319" s="103"/>
      <c r="V3319" s="104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  <c r="BI3319"/>
      <c r="BJ3319"/>
      <c r="BK3319"/>
      <c r="BL3319"/>
      <c r="BM3319"/>
      <c r="BN3319"/>
      <c r="BO3319"/>
      <c r="BP3319"/>
      <c r="BQ3319"/>
      <c r="BR3319"/>
      <c r="BS3319"/>
      <c r="BT3319"/>
      <c r="BU3319"/>
      <c r="BV3319"/>
      <c r="BW3319"/>
      <c r="BX3319"/>
      <c r="BY3319"/>
      <c r="BZ3319"/>
      <c r="CA3319"/>
      <c r="CB3319"/>
      <c r="CC3319"/>
      <c r="CD3319"/>
      <c r="CE3319"/>
      <c r="CF3319"/>
      <c r="CG3319"/>
      <c r="CH3319"/>
      <c r="CI3319"/>
      <c r="CJ3319"/>
      <c r="CK3319"/>
      <c r="CL3319"/>
      <c r="CM3319"/>
      <c r="CN3319"/>
      <c r="CO3319"/>
      <c r="CP3319"/>
      <c r="CQ3319"/>
      <c r="CR3319"/>
      <c r="CS3319"/>
      <c r="CT3319"/>
      <c r="CU3319"/>
      <c r="CV3319"/>
      <c r="CW3319"/>
      <c r="CX3319"/>
      <c r="CY3319"/>
      <c r="CZ3319"/>
      <c r="DA3319"/>
      <c r="DB3319"/>
      <c r="DC3319"/>
      <c r="DD3319"/>
      <c r="DE3319"/>
      <c r="DF3319"/>
      <c r="DG3319"/>
      <c r="DH3319"/>
      <c r="DI3319"/>
      <c r="DJ3319"/>
      <c r="DK3319"/>
      <c r="DL3319"/>
      <c r="DM3319"/>
      <c r="DN3319"/>
      <c r="DO3319"/>
      <c r="DP3319"/>
      <c r="DQ3319"/>
      <c r="DR3319"/>
      <c r="DS3319"/>
      <c r="DT3319"/>
      <c r="DU3319"/>
      <c r="DV3319"/>
      <c r="DW3319"/>
      <c r="DX3319"/>
      <c r="DY3319"/>
      <c r="DZ3319"/>
      <c r="EA3319"/>
      <c r="EB3319"/>
      <c r="EC3319"/>
      <c r="ED3319"/>
      <c r="EE3319"/>
      <c r="EF3319"/>
      <c r="EG3319"/>
      <c r="EH3319"/>
      <c r="EI3319"/>
      <c r="EJ3319"/>
      <c r="EK3319"/>
      <c r="EL3319"/>
      <c r="EM3319"/>
      <c r="EN3319"/>
      <c r="EO3319"/>
      <c r="EP3319"/>
      <c r="EQ3319"/>
      <c r="ER3319"/>
      <c r="ES3319"/>
      <c r="ET3319"/>
      <c r="EU3319"/>
      <c r="EV3319"/>
      <c r="EW3319"/>
      <c r="EX3319"/>
      <c r="EY3319"/>
      <c r="EZ3319"/>
      <c r="FA3319"/>
      <c r="FB3319"/>
      <c r="FC3319"/>
      <c r="FD3319"/>
      <c r="FE3319"/>
      <c r="FF3319"/>
      <c r="FG3319"/>
      <c r="FH3319"/>
      <c r="FI3319"/>
      <c r="FJ3319"/>
      <c r="FK3319"/>
      <c r="FL3319"/>
      <c r="FM3319"/>
      <c r="FN3319"/>
      <c r="FO3319"/>
      <c r="FP3319"/>
      <c r="FQ3319"/>
      <c r="FR3319"/>
      <c r="FS3319"/>
      <c r="FT3319"/>
      <c r="FU3319"/>
      <c r="FV3319"/>
      <c r="FW3319"/>
      <c r="FX3319"/>
      <c r="FY3319"/>
      <c r="FZ3319"/>
      <c r="GA3319"/>
      <c r="GB3319"/>
      <c r="GC3319"/>
      <c r="GD3319"/>
      <c r="GE3319"/>
      <c r="GF3319"/>
      <c r="GG3319"/>
      <c r="GH3319"/>
      <c r="GI3319"/>
      <c r="GJ3319"/>
      <c r="GK3319"/>
      <c r="GL3319"/>
      <c r="GM3319"/>
      <c r="GN3319"/>
      <c r="GO3319"/>
      <c r="GP3319"/>
      <c r="GQ3319"/>
      <c r="GR3319"/>
      <c r="GS3319"/>
      <c r="GT3319"/>
      <c r="GU3319"/>
      <c r="GV3319"/>
      <c r="GW3319"/>
      <c r="GX3319"/>
      <c r="GY3319"/>
      <c r="GZ3319"/>
      <c r="HA3319"/>
      <c r="HB3319"/>
      <c r="HC3319"/>
      <c r="HD3319"/>
      <c r="HE3319"/>
      <c r="HF3319"/>
      <c r="HG3319"/>
      <c r="HH3319"/>
      <c r="HI3319"/>
      <c r="HJ3319"/>
      <c r="HK3319"/>
      <c r="HL3319"/>
      <c r="HM3319"/>
      <c r="HN3319"/>
      <c r="HO3319"/>
      <c r="HP3319"/>
      <c r="HQ3319"/>
      <c r="HR3319"/>
      <c r="HS3319"/>
      <c r="HT3319"/>
      <c r="HU3319"/>
      <c r="HV3319"/>
      <c r="HW3319"/>
      <c r="HX3319"/>
      <c r="HY3319"/>
      <c r="HZ3319"/>
      <c r="IA3319"/>
      <c r="IB3319"/>
      <c r="IC3319"/>
      <c r="ID3319"/>
      <c r="IE3319"/>
      <c r="IF3319"/>
      <c r="IG3319"/>
      <c r="IH3319"/>
      <c r="II3319"/>
      <c r="IJ3319"/>
      <c r="IK3319"/>
      <c r="IL3319"/>
      <c r="IM3319"/>
      <c r="IN3319"/>
      <c r="IO3319"/>
      <c r="IP3319"/>
      <c r="IQ3319"/>
      <c r="IR3319"/>
      <c r="IS3319"/>
      <c r="IT3319"/>
      <c r="IU3319"/>
      <c r="IV3319"/>
    </row>
    <row r="3320" spans="1:256" ht="12.5">
      <c r="B3320" s="65">
        <v>1</v>
      </c>
      <c r="C3320" s="66">
        <f t="shared" si="151"/>
        <v>0</v>
      </c>
      <c r="D3320" s="659" t="s">
        <v>90</v>
      </c>
      <c r="E3320" s="656" t="s">
        <v>99</v>
      </c>
      <c r="F3320" s="656" t="s">
        <v>99</v>
      </c>
      <c r="G3320" s="78"/>
      <c r="H3320" s="96" t="s">
        <v>140</v>
      </c>
      <c r="I3320" s="107" t="s">
        <v>3893</v>
      </c>
      <c r="J3320" s="81"/>
      <c r="K3320" s="72"/>
      <c r="L3320" s="72"/>
      <c r="M3320" s="72"/>
      <c r="N3320" s="72"/>
      <c r="O3320" s="72"/>
      <c r="P3320" s="72"/>
      <c r="Q3320" s="833"/>
      <c r="R3320" s="102"/>
      <c r="S3320" s="73"/>
      <c r="T3320" s="102"/>
      <c r="U3320" s="103"/>
      <c r="V3320" s="104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  <c r="BJ3320"/>
      <c r="BK3320"/>
      <c r="BL3320"/>
      <c r="BM3320"/>
      <c r="BN3320"/>
      <c r="BO3320"/>
      <c r="BP3320"/>
      <c r="BQ3320"/>
      <c r="BR3320"/>
      <c r="BS3320"/>
      <c r="BT3320"/>
      <c r="BU3320"/>
      <c r="BV3320"/>
      <c r="BW3320"/>
      <c r="BX3320"/>
      <c r="BY3320"/>
      <c r="BZ3320"/>
      <c r="CA3320"/>
      <c r="CB3320"/>
      <c r="CC3320"/>
      <c r="CD3320"/>
      <c r="CE3320"/>
      <c r="CF3320"/>
      <c r="CG3320"/>
      <c r="CH3320"/>
      <c r="CI3320"/>
      <c r="CJ3320"/>
      <c r="CK3320"/>
      <c r="CL3320"/>
      <c r="CM3320"/>
      <c r="CN3320"/>
      <c r="CO3320"/>
      <c r="CP3320"/>
      <c r="CQ3320"/>
      <c r="CR3320"/>
      <c r="CS3320"/>
      <c r="CT3320"/>
      <c r="CU3320"/>
      <c r="CV3320"/>
      <c r="CW3320"/>
      <c r="CX3320"/>
      <c r="CY3320"/>
      <c r="CZ3320"/>
      <c r="DA3320"/>
      <c r="DB3320"/>
      <c r="DC3320"/>
      <c r="DD3320"/>
      <c r="DE3320"/>
      <c r="DF3320"/>
      <c r="DG3320"/>
      <c r="DH3320"/>
      <c r="DI3320"/>
      <c r="DJ3320"/>
      <c r="DK3320"/>
      <c r="DL3320"/>
      <c r="DM3320"/>
      <c r="DN3320"/>
      <c r="DO3320"/>
      <c r="DP3320"/>
      <c r="DQ3320"/>
      <c r="DR3320"/>
      <c r="DS3320"/>
      <c r="DT3320"/>
      <c r="DU3320"/>
      <c r="DV3320"/>
      <c r="DW3320"/>
      <c r="DX3320"/>
      <c r="DY3320"/>
      <c r="DZ3320"/>
      <c r="EA3320"/>
      <c r="EB3320"/>
      <c r="EC3320"/>
      <c r="ED3320"/>
      <c r="EE3320"/>
      <c r="EF3320"/>
      <c r="EG3320"/>
      <c r="EH3320"/>
      <c r="EI3320"/>
      <c r="EJ3320"/>
      <c r="EK3320"/>
      <c r="EL3320"/>
      <c r="EM3320"/>
      <c r="EN3320"/>
      <c r="EO3320"/>
      <c r="EP3320"/>
      <c r="EQ3320"/>
      <c r="ER3320"/>
      <c r="ES3320"/>
      <c r="ET3320"/>
      <c r="EU3320"/>
      <c r="EV3320"/>
      <c r="EW3320"/>
      <c r="EX3320"/>
      <c r="EY3320"/>
      <c r="EZ3320"/>
      <c r="FA3320"/>
      <c r="FB3320"/>
      <c r="FC3320"/>
      <c r="FD3320"/>
      <c r="FE3320"/>
      <c r="FF3320"/>
      <c r="FG3320"/>
      <c r="FH3320"/>
      <c r="FI3320"/>
      <c r="FJ3320"/>
      <c r="FK3320"/>
      <c r="FL3320"/>
      <c r="FM3320"/>
      <c r="FN3320"/>
      <c r="FO3320"/>
      <c r="FP3320"/>
      <c r="FQ3320"/>
      <c r="FR3320"/>
      <c r="FS3320"/>
      <c r="FT3320"/>
      <c r="FU3320"/>
      <c r="FV3320"/>
      <c r="FW3320"/>
      <c r="FX3320"/>
      <c r="FY3320"/>
      <c r="FZ3320"/>
      <c r="GA3320"/>
      <c r="GB3320"/>
      <c r="GC3320"/>
      <c r="GD3320"/>
      <c r="GE3320"/>
      <c r="GF3320"/>
      <c r="GG3320"/>
      <c r="GH3320"/>
      <c r="GI3320"/>
      <c r="GJ3320"/>
      <c r="GK3320"/>
      <c r="GL3320"/>
      <c r="GM3320"/>
      <c r="GN3320"/>
      <c r="GO3320"/>
      <c r="GP3320"/>
      <c r="GQ3320"/>
      <c r="GR3320"/>
      <c r="GS3320"/>
      <c r="GT3320"/>
      <c r="GU3320"/>
      <c r="GV3320"/>
      <c r="GW3320"/>
      <c r="GX3320"/>
      <c r="GY3320"/>
      <c r="GZ3320"/>
      <c r="HA3320"/>
      <c r="HB3320"/>
      <c r="HC3320"/>
      <c r="HD3320"/>
      <c r="HE3320"/>
      <c r="HF3320"/>
      <c r="HG3320"/>
      <c r="HH3320"/>
      <c r="HI3320"/>
      <c r="HJ3320"/>
      <c r="HK3320"/>
      <c r="HL3320"/>
      <c r="HM3320"/>
      <c r="HN3320"/>
      <c r="HO3320"/>
      <c r="HP3320"/>
      <c r="HQ3320"/>
      <c r="HR3320"/>
      <c r="HS3320"/>
      <c r="HT3320"/>
      <c r="HU3320"/>
      <c r="HV3320"/>
      <c r="HW3320"/>
      <c r="HX3320"/>
      <c r="HY3320"/>
      <c r="HZ3320"/>
      <c r="IA3320"/>
      <c r="IB3320"/>
      <c r="IC3320"/>
      <c r="ID3320"/>
      <c r="IE3320"/>
      <c r="IF3320"/>
      <c r="IG3320"/>
      <c r="IH3320"/>
      <c r="II3320"/>
      <c r="IJ3320"/>
      <c r="IK3320"/>
      <c r="IL3320"/>
      <c r="IM3320"/>
      <c r="IN3320"/>
      <c r="IO3320"/>
      <c r="IP3320"/>
      <c r="IQ3320"/>
      <c r="IR3320"/>
      <c r="IS3320"/>
      <c r="IT3320"/>
      <c r="IU3320"/>
      <c r="IV3320"/>
    </row>
    <row r="3321" spans="1:256" ht="12.5">
      <c r="A3321" s="365"/>
      <c r="B3321" s="65">
        <v>1</v>
      </c>
      <c r="C3321" s="66">
        <f t="shared" si="151"/>
        <v>0</v>
      </c>
      <c r="D3321" s="99" t="s">
        <v>99</v>
      </c>
      <c r="E3321" s="99" t="s">
        <v>99</v>
      </c>
      <c r="F3321" s="77" t="s">
        <v>90</v>
      </c>
      <c r="G3321" s="78"/>
      <c r="H3321" s="96" t="s">
        <v>110</v>
      </c>
      <c r="I3321" s="107" t="s">
        <v>3894</v>
      </c>
      <c r="J3321" s="81"/>
      <c r="K3321" s="72"/>
      <c r="L3321" s="72"/>
      <c r="M3321" s="72"/>
      <c r="N3321" s="72"/>
      <c r="O3321" s="72"/>
      <c r="P3321" s="72"/>
      <c r="Q3321" s="833"/>
      <c r="R3321" s="102"/>
      <c r="S3321" s="73"/>
      <c r="T3321" s="102"/>
      <c r="U3321" s="103"/>
      <c r="V3321" s="104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  <c r="BI3321"/>
      <c r="BJ3321"/>
      <c r="BK3321"/>
      <c r="BL3321"/>
      <c r="BM3321"/>
      <c r="BN3321"/>
      <c r="BO3321"/>
      <c r="BP3321"/>
      <c r="BQ3321"/>
      <c r="BR3321"/>
      <c r="BS3321"/>
      <c r="BT3321"/>
      <c r="BU3321"/>
      <c r="BV3321"/>
      <c r="BW3321"/>
      <c r="BX3321"/>
      <c r="BY3321"/>
      <c r="BZ3321"/>
      <c r="CA3321"/>
      <c r="CB3321"/>
      <c r="CC3321"/>
      <c r="CD3321"/>
      <c r="CE3321"/>
      <c r="CF3321"/>
      <c r="CG3321"/>
      <c r="CH3321"/>
      <c r="CI3321"/>
      <c r="CJ3321"/>
      <c r="CK3321"/>
      <c r="CL3321"/>
      <c r="CM3321"/>
      <c r="CN3321"/>
      <c r="CO3321"/>
      <c r="CP3321"/>
      <c r="CQ3321"/>
      <c r="CR3321"/>
      <c r="CS3321"/>
      <c r="CT3321"/>
      <c r="CU3321"/>
      <c r="CV3321"/>
      <c r="CW3321"/>
      <c r="CX3321"/>
      <c r="CY3321"/>
      <c r="CZ3321"/>
      <c r="DA3321"/>
      <c r="DB3321"/>
      <c r="DC3321"/>
      <c r="DD3321"/>
      <c r="DE3321"/>
      <c r="DF3321"/>
      <c r="DG3321"/>
      <c r="DH3321"/>
      <c r="DI3321"/>
      <c r="DJ3321"/>
      <c r="DK3321"/>
      <c r="DL3321"/>
      <c r="DM3321"/>
      <c r="DN3321"/>
      <c r="DO3321"/>
      <c r="DP3321"/>
      <c r="DQ3321"/>
      <c r="DR3321"/>
      <c r="DS3321"/>
      <c r="DT3321"/>
      <c r="DU3321"/>
      <c r="DV3321"/>
      <c r="DW3321"/>
      <c r="DX3321"/>
      <c r="DY3321"/>
      <c r="DZ3321"/>
      <c r="EA3321"/>
      <c r="EB3321"/>
      <c r="EC3321"/>
      <c r="ED3321"/>
      <c r="EE3321"/>
      <c r="EF3321"/>
      <c r="EG3321"/>
      <c r="EH3321"/>
      <c r="EI3321"/>
      <c r="EJ3321"/>
      <c r="EK3321"/>
      <c r="EL3321"/>
      <c r="EM3321"/>
      <c r="EN3321"/>
      <c r="EO3321"/>
      <c r="EP3321"/>
      <c r="EQ3321"/>
      <c r="ER3321"/>
      <c r="ES3321"/>
      <c r="ET3321"/>
      <c r="EU3321"/>
      <c r="EV3321"/>
      <c r="EW3321"/>
      <c r="EX3321"/>
      <c r="EY3321"/>
      <c r="EZ3321"/>
      <c r="FA3321"/>
      <c r="FB3321"/>
      <c r="FC3321"/>
      <c r="FD3321"/>
      <c r="FE3321"/>
      <c r="FF3321"/>
      <c r="FG3321"/>
      <c r="FH3321"/>
      <c r="FI3321"/>
      <c r="FJ3321"/>
      <c r="FK3321"/>
      <c r="FL3321"/>
      <c r="FM3321"/>
      <c r="FN3321"/>
      <c r="FO3321"/>
      <c r="FP3321"/>
      <c r="FQ3321"/>
      <c r="FR3321"/>
      <c r="FS3321"/>
      <c r="FT3321"/>
      <c r="FU3321"/>
      <c r="FV3321"/>
      <c r="FW3321"/>
      <c r="FX3321"/>
      <c r="FY3321"/>
      <c r="FZ3321"/>
      <c r="GA3321"/>
      <c r="GB3321"/>
      <c r="GC3321"/>
      <c r="GD3321"/>
      <c r="GE3321"/>
      <c r="GF3321"/>
      <c r="GG3321"/>
      <c r="GH3321"/>
      <c r="GI3321"/>
      <c r="GJ3321"/>
      <c r="GK3321"/>
      <c r="GL3321"/>
      <c r="GM3321"/>
      <c r="GN3321"/>
      <c r="GO3321"/>
      <c r="GP3321"/>
      <c r="GQ3321"/>
      <c r="GR3321"/>
      <c r="GS3321"/>
      <c r="GT3321"/>
      <c r="GU3321"/>
      <c r="GV3321"/>
      <c r="GW3321"/>
      <c r="GX3321"/>
      <c r="GY3321"/>
      <c r="GZ3321"/>
      <c r="HA3321"/>
      <c r="HB3321"/>
      <c r="HC3321"/>
      <c r="HD3321"/>
      <c r="HE3321"/>
      <c r="HF3321"/>
      <c r="HG3321"/>
      <c r="HH3321"/>
      <c r="HI3321"/>
      <c r="HJ3321"/>
      <c r="HK3321"/>
      <c r="HL3321"/>
      <c r="HM3321"/>
      <c r="HN3321"/>
      <c r="HO3321"/>
      <c r="HP3321"/>
      <c r="HQ3321"/>
      <c r="HR3321"/>
      <c r="HS3321"/>
      <c r="HT3321"/>
      <c r="HU3321"/>
      <c r="HV3321"/>
      <c r="HW3321"/>
      <c r="HX3321"/>
      <c r="HY3321"/>
      <c r="HZ3321"/>
      <c r="IA3321"/>
      <c r="IB3321"/>
      <c r="IC3321"/>
      <c r="ID3321"/>
      <c r="IE3321"/>
      <c r="IF3321"/>
      <c r="IG3321"/>
      <c r="IH3321"/>
      <c r="II3321"/>
      <c r="IJ3321"/>
      <c r="IK3321"/>
      <c r="IL3321"/>
      <c r="IM3321"/>
      <c r="IN3321"/>
      <c r="IO3321"/>
      <c r="IP3321"/>
      <c r="IQ3321"/>
      <c r="IR3321"/>
      <c r="IS3321"/>
      <c r="IT3321"/>
      <c r="IU3321"/>
      <c r="IV3321"/>
    </row>
    <row r="3322" spans="1:256" ht="12" customHeight="1">
      <c r="B3322" s="65">
        <v>1</v>
      </c>
      <c r="C3322" s="66">
        <f t="shared" si="151"/>
        <v>1</v>
      </c>
      <c r="D3322" s="658" t="s">
        <v>87</v>
      </c>
      <c r="E3322" s="658" t="s">
        <v>87</v>
      </c>
      <c r="F3322" s="659" t="s">
        <v>90</v>
      </c>
      <c r="G3322" s="78"/>
      <c r="H3322" s="96" t="s">
        <v>119</v>
      </c>
      <c r="I3322" s="107" t="s">
        <v>3895</v>
      </c>
      <c r="J3322" s="81"/>
      <c r="K3322" s="72"/>
      <c r="L3322" s="72"/>
      <c r="M3322" s="72"/>
      <c r="N3322" s="72"/>
      <c r="O3322" s="72"/>
      <c r="P3322" s="72"/>
      <c r="Q3322" s="833"/>
      <c r="R3322" s="102"/>
      <c r="S3322" s="73"/>
      <c r="T3322" s="102"/>
      <c r="U3322" s="103"/>
      <c r="V3322" s="104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  <c r="BI3322"/>
      <c r="BJ3322"/>
      <c r="BK3322"/>
      <c r="BL3322"/>
      <c r="BM3322"/>
      <c r="BN3322"/>
      <c r="BO3322"/>
      <c r="BP3322"/>
      <c r="BQ3322"/>
      <c r="BR3322"/>
      <c r="BS3322"/>
      <c r="BT3322"/>
      <c r="BU3322"/>
      <c r="BV3322"/>
      <c r="BW3322"/>
      <c r="BX3322"/>
      <c r="BY3322"/>
      <c r="BZ3322"/>
      <c r="CA3322"/>
      <c r="CB3322"/>
      <c r="CC3322"/>
      <c r="CD3322"/>
      <c r="CE3322"/>
      <c r="CF3322"/>
      <c r="CG3322"/>
      <c r="CH3322"/>
      <c r="CI3322"/>
      <c r="CJ3322"/>
      <c r="CK3322"/>
      <c r="CL3322"/>
      <c r="CM3322"/>
      <c r="CN3322"/>
      <c r="CO3322"/>
      <c r="CP3322"/>
      <c r="CQ3322"/>
      <c r="CR3322"/>
      <c r="CS3322"/>
      <c r="CT3322"/>
      <c r="CU3322"/>
      <c r="CV3322"/>
      <c r="CW3322"/>
      <c r="CX3322"/>
      <c r="CY3322"/>
      <c r="CZ3322"/>
      <c r="DA3322"/>
      <c r="DB3322"/>
      <c r="DC3322"/>
      <c r="DD3322"/>
      <c r="DE3322"/>
      <c r="DF3322"/>
      <c r="DG3322"/>
      <c r="DH3322"/>
      <c r="DI3322"/>
      <c r="DJ3322"/>
      <c r="DK3322"/>
      <c r="DL3322"/>
      <c r="DM3322"/>
      <c r="DN3322"/>
      <c r="DO3322"/>
      <c r="DP3322"/>
      <c r="DQ3322"/>
      <c r="DR3322"/>
      <c r="DS3322"/>
      <c r="DT3322"/>
      <c r="DU3322"/>
      <c r="DV3322"/>
      <c r="DW3322"/>
      <c r="DX3322"/>
      <c r="DY3322"/>
      <c r="DZ3322"/>
      <c r="EA3322"/>
      <c r="EB3322"/>
      <c r="EC3322"/>
      <c r="ED3322"/>
      <c r="EE3322"/>
      <c r="EF3322"/>
      <c r="EG3322"/>
      <c r="EH3322"/>
      <c r="EI3322"/>
      <c r="EJ3322"/>
      <c r="EK3322"/>
      <c r="EL3322"/>
      <c r="EM3322"/>
      <c r="EN3322"/>
      <c r="EO3322"/>
      <c r="EP3322"/>
      <c r="EQ3322"/>
      <c r="ER3322"/>
      <c r="ES3322"/>
      <c r="ET3322"/>
      <c r="EU3322"/>
      <c r="EV3322"/>
      <c r="EW3322"/>
      <c r="EX3322"/>
      <c r="EY3322"/>
      <c r="EZ3322"/>
      <c r="FA3322"/>
      <c r="FB3322"/>
      <c r="FC3322"/>
      <c r="FD3322"/>
      <c r="FE3322"/>
      <c r="FF3322"/>
      <c r="FG3322"/>
      <c r="FH3322"/>
      <c r="FI3322"/>
      <c r="FJ3322"/>
      <c r="FK3322"/>
      <c r="FL3322"/>
      <c r="FM3322"/>
      <c r="FN3322"/>
      <c r="FO3322"/>
      <c r="FP3322"/>
      <c r="FQ3322"/>
      <c r="FR3322"/>
      <c r="FS3322"/>
      <c r="FT3322"/>
      <c r="FU3322"/>
      <c r="FV3322"/>
      <c r="FW3322"/>
      <c r="FX3322"/>
      <c r="FY3322"/>
      <c r="FZ3322"/>
      <c r="GA3322"/>
      <c r="GB3322"/>
      <c r="GC3322"/>
      <c r="GD3322"/>
      <c r="GE3322"/>
      <c r="GF3322"/>
      <c r="GG3322"/>
      <c r="GH3322"/>
      <c r="GI3322"/>
      <c r="GJ3322"/>
      <c r="GK3322"/>
      <c r="GL3322"/>
      <c r="GM3322"/>
      <c r="GN3322"/>
      <c r="GO3322"/>
      <c r="GP3322"/>
      <c r="GQ3322"/>
      <c r="GR3322"/>
      <c r="GS3322"/>
      <c r="GT3322"/>
      <c r="GU3322"/>
      <c r="GV3322"/>
      <c r="GW3322"/>
      <c r="GX3322"/>
      <c r="GY3322"/>
      <c r="GZ3322"/>
      <c r="HA3322"/>
      <c r="HB3322"/>
      <c r="HC3322"/>
      <c r="HD3322"/>
      <c r="HE3322"/>
      <c r="HF3322"/>
      <c r="HG3322"/>
      <c r="HH3322"/>
      <c r="HI3322"/>
      <c r="HJ3322"/>
      <c r="HK3322"/>
      <c r="HL3322"/>
      <c r="HM3322"/>
      <c r="HN3322"/>
      <c r="HO3322"/>
      <c r="HP3322"/>
      <c r="HQ3322"/>
      <c r="HR3322"/>
      <c r="HS3322"/>
      <c r="HT3322"/>
      <c r="HU3322"/>
      <c r="HV3322"/>
      <c r="HW3322"/>
      <c r="HX3322"/>
      <c r="HY3322"/>
      <c r="HZ3322"/>
      <c r="IA3322"/>
      <c r="IB3322"/>
      <c r="IC3322"/>
      <c r="ID3322"/>
      <c r="IE3322"/>
      <c r="IF3322"/>
      <c r="IG3322"/>
      <c r="IH3322"/>
      <c r="II3322"/>
      <c r="IJ3322"/>
      <c r="IK3322"/>
      <c r="IL3322"/>
      <c r="IM3322"/>
      <c r="IN3322"/>
      <c r="IO3322"/>
      <c r="IP3322"/>
      <c r="IQ3322"/>
      <c r="IR3322"/>
      <c r="IS3322"/>
      <c r="IT3322"/>
      <c r="IU3322"/>
      <c r="IV3322"/>
    </row>
    <row r="3323" spans="1:256" ht="12" customHeight="1">
      <c r="B3323" s="65">
        <v>1</v>
      </c>
      <c r="C3323" s="66">
        <f>IF(E3323="A",4,IF(E3323="B",3,IF(E3323="C",2,IF(E3323="D",1,0))))</f>
        <v>4</v>
      </c>
      <c r="D3323" s="76" t="s">
        <v>68</v>
      </c>
      <c r="E3323" s="76" t="s">
        <v>68</v>
      </c>
      <c r="F3323" s="99" t="s">
        <v>70</v>
      </c>
      <c r="G3323" s="78"/>
      <c r="H3323" s="96" t="s">
        <v>119</v>
      </c>
      <c r="I3323" s="107" t="s">
        <v>195</v>
      </c>
      <c r="J3323" s="81"/>
      <c r="K3323" s="72"/>
      <c r="L3323" s="72"/>
      <c r="M3323" s="72"/>
      <c r="N3323" s="72"/>
      <c r="O3323" s="72"/>
      <c r="P3323" s="72"/>
      <c r="Q3323" s="833"/>
      <c r="R3323" s="102"/>
      <c r="S3323" s="73"/>
      <c r="T3323" s="102"/>
      <c r="U3323" s="103"/>
      <c r="V3323" s="104"/>
    </row>
    <row r="3324" spans="1:256" ht="12" customHeight="1">
      <c r="A3324" s="365"/>
      <c r="B3324" s="65">
        <v>1</v>
      </c>
      <c r="C3324" s="66">
        <f t="shared" ref="C3324:C3337" si="152">IF(E3324="A",1,IF(E3324="B",1,0))</f>
        <v>1</v>
      </c>
      <c r="D3324" s="656" t="s">
        <v>70</v>
      </c>
      <c r="E3324" s="658" t="s">
        <v>87</v>
      </c>
      <c r="F3324" s="658" t="s">
        <v>87</v>
      </c>
      <c r="G3324" s="78"/>
      <c r="H3324" s="96" t="s">
        <v>88</v>
      </c>
      <c r="I3324" s="107" t="s">
        <v>3896</v>
      </c>
      <c r="J3324" s="81"/>
      <c r="K3324" s="72"/>
      <c r="L3324" s="72"/>
      <c r="M3324" s="72"/>
      <c r="N3324" s="72"/>
      <c r="O3324" s="72"/>
      <c r="P3324" s="72"/>
      <c r="Q3324" s="833"/>
      <c r="R3324" s="102"/>
      <c r="S3324" s="73"/>
      <c r="T3324" s="102"/>
      <c r="U3324" s="103"/>
      <c r="V3324" s="104"/>
      <c r="W3324" s="55"/>
      <c r="X3324" s="55"/>
      <c r="Y3324" s="55"/>
      <c r="Z3324" s="55"/>
      <c r="AA3324" s="55"/>
      <c r="AB3324" s="55"/>
      <c r="AC3324" s="55"/>
      <c r="AD3324" s="55"/>
      <c r="AE3324" s="55"/>
      <c r="AF3324" s="55"/>
      <c r="AG3324" s="55"/>
      <c r="AH3324" s="55"/>
      <c r="AI3324" s="55"/>
      <c r="AJ3324" s="55"/>
      <c r="AK3324" s="55"/>
      <c r="AL3324" s="55"/>
      <c r="AM3324" s="55"/>
      <c r="AN3324" s="55"/>
      <c r="AO3324" s="55"/>
      <c r="AP3324" s="55"/>
      <c r="AQ3324" s="55"/>
      <c r="AR3324" s="55"/>
      <c r="AS3324" s="55"/>
      <c r="AT3324" s="55"/>
      <c r="AU3324" s="55"/>
      <c r="AV3324" s="55"/>
      <c r="AW3324" s="55"/>
      <c r="AX3324" s="55"/>
      <c r="AY3324" s="55"/>
      <c r="AZ3324" s="55"/>
      <c r="BA3324" s="55"/>
      <c r="BB3324" s="55"/>
      <c r="BC3324" s="55"/>
      <c r="BD3324" s="55"/>
      <c r="BE3324" s="55"/>
      <c r="BF3324" s="55"/>
      <c r="BG3324" s="55"/>
      <c r="BH3324" s="55"/>
      <c r="BI3324" s="55"/>
      <c r="BJ3324" s="55"/>
      <c r="BK3324" s="55"/>
      <c r="BL3324" s="55"/>
      <c r="BM3324" s="55"/>
      <c r="BN3324" s="55"/>
      <c r="BO3324" s="55"/>
      <c r="BP3324" s="55"/>
      <c r="BQ3324" s="55"/>
      <c r="BR3324" s="55"/>
      <c r="BS3324" s="55"/>
      <c r="BT3324" s="55"/>
      <c r="BU3324" s="55"/>
      <c r="BV3324" s="55"/>
      <c r="BW3324" s="55"/>
      <c r="BX3324" s="55"/>
      <c r="BY3324" s="55"/>
      <c r="BZ3324" s="55"/>
      <c r="CA3324" s="55"/>
      <c r="CB3324" s="55"/>
      <c r="CC3324" s="55"/>
      <c r="CD3324" s="55"/>
      <c r="CE3324" s="55"/>
      <c r="CF3324" s="55"/>
      <c r="CG3324" s="55"/>
      <c r="CH3324" s="55"/>
      <c r="CI3324" s="55"/>
      <c r="CJ3324" s="55"/>
      <c r="CK3324" s="55"/>
      <c r="CL3324" s="55"/>
      <c r="CM3324" s="55"/>
      <c r="CN3324" s="55"/>
      <c r="CO3324" s="55"/>
      <c r="CP3324" s="55"/>
      <c r="CQ3324" s="55"/>
      <c r="CR3324" s="55"/>
      <c r="CS3324" s="55"/>
      <c r="CT3324" s="55"/>
      <c r="CU3324" s="55"/>
      <c r="CV3324" s="55"/>
      <c r="CW3324" s="55"/>
      <c r="CX3324" s="55"/>
      <c r="CY3324" s="55"/>
      <c r="CZ3324" s="55"/>
      <c r="DA3324" s="55"/>
      <c r="DB3324" s="55"/>
      <c r="DC3324" s="55"/>
      <c r="DD3324" s="55"/>
      <c r="DE3324" s="55"/>
      <c r="DF3324" s="55"/>
      <c r="DG3324" s="55"/>
      <c r="DH3324" s="55"/>
      <c r="DI3324" s="55"/>
      <c r="DJ3324" s="55"/>
      <c r="DK3324" s="55"/>
      <c r="DL3324" s="55"/>
      <c r="DM3324" s="55"/>
      <c r="DN3324" s="55"/>
      <c r="DO3324" s="55"/>
      <c r="DP3324" s="55"/>
      <c r="DQ3324" s="55"/>
      <c r="DR3324" s="55"/>
      <c r="DS3324" s="55"/>
      <c r="DT3324" s="55"/>
      <c r="DU3324" s="55"/>
      <c r="DV3324" s="55"/>
      <c r="DW3324" s="55"/>
      <c r="DX3324" s="55"/>
      <c r="DY3324" s="55"/>
      <c r="DZ3324" s="55"/>
      <c r="EA3324" s="55"/>
      <c r="EB3324" s="55"/>
      <c r="EC3324" s="55"/>
      <c r="ED3324" s="55"/>
      <c r="EE3324" s="55"/>
      <c r="EF3324" s="55"/>
      <c r="EG3324" s="55"/>
      <c r="EH3324" s="55"/>
      <c r="EI3324" s="55"/>
      <c r="EJ3324" s="55"/>
      <c r="EK3324" s="55"/>
      <c r="EL3324" s="55"/>
      <c r="EM3324" s="55"/>
      <c r="EN3324" s="55"/>
      <c r="EO3324" s="55"/>
      <c r="EP3324" s="55"/>
      <c r="EQ3324" s="55"/>
      <c r="ER3324" s="55"/>
      <c r="ES3324" s="55"/>
      <c r="ET3324" s="55"/>
      <c r="EU3324" s="55"/>
      <c r="EV3324" s="55"/>
      <c r="EW3324" s="55"/>
      <c r="EX3324" s="55"/>
      <c r="EY3324" s="55"/>
      <c r="EZ3324" s="55"/>
      <c r="FA3324" s="55"/>
      <c r="FB3324" s="55"/>
      <c r="FC3324" s="55"/>
      <c r="FD3324" s="55"/>
      <c r="FE3324" s="55"/>
      <c r="FF3324" s="55"/>
      <c r="FG3324" s="55"/>
      <c r="FH3324" s="55"/>
      <c r="FI3324" s="55"/>
      <c r="FJ3324" s="55"/>
      <c r="FK3324" s="55"/>
      <c r="FL3324" s="55"/>
      <c r="FM3324" s="55"/>
      <c r="FN3324" s="55"/>
      <c r="FO3324" s="55"/>
      <c r="FP3324" s="55"/>
      <c r="FQ3324" s="55"/>
      <c r="FR3324" s="55"/>
      <c r="FS3324" s="55"/>
      <c r="FT3324" s="55"/>
      <c r="FU3324" s="55"/>
      <c r="FV3324" s="55"/>
      <c r="FW3324" s="55"/>
      <c r="FX3324" s="55"/>
      <c r="FY3324" s="55"/>
      <c r="FZ3324" s="55"/>
      <c r="GA3324" s="55"/>
      <c r="GB3324" s="55"/>
      <c r="GC3324" s="55"/>
      <c r="GD3324" s="55"/>
      <c r="GE3324" s="55"/>
      <c r="GF3324" s="55"/>
      <c r="GG3324" s="55"/>
      <c r="GH3324" s="55"/>
      <c r="GI3324" s="55"/>
      <c r="GJ3324" s="55"/>
      <c r="GK3324" s="55"/>
      <c r="GL3324" s="55"/>
      <c r="GM3324" s="55"/>
      <c r="GN3324" s="55"/>
      <c r="GO3324" s="55"/>
      <c r="GP3324" s="55"/>
      <c r="GQ3324" s="55"/>
      <c r="GR3324" s="55"/>
      <c r="GS3324" s="55"/>
      <c r="GT3324" s="55"/>
      <c r="GU3324" s="55"/>
      <c r="GV3324" s="55"/>
      <c r="GW3324" s="55"/>
      <c r="GX3324" s="55"/>
      <c r="GY3324" s="55"/>
      <c r="GZ3324" s="55"/>
      <c r="HA3324" s="55"/>
      <c r="HB3324" s="55"/>
      <c r="HC3324" s="55"/>
      <c r="HD3324" s="55"/>
      <c r="HE3324" s="55"/>
      <c r="HF3324" s="55"/>
      <c r="HG3324" s="55"/>
      <c r="HH3324" s="55"/>
      <c r="HI3324" s="55"/>
      <c r="HJ3324" s="55"/>
      <c r="HK3324" s="55"/>
      <c r="HL3324" s="55"/>
      <c r="HM3324" s="55"/>
      <c r="HN3324" s="55"/>
      <c r="HO3324" s="55"/>
      <c r="HP3324" s="55"/>
      <c r="HQ3324" s="55"/>
      <c r="HR3324" s="55"/>
      <c r="HS3324" s="55"/>
      <c r="HT3324" s="55"/>
      <c r="HU3324" s="55"/>
      <c r="HV3324" s="55"/>
      <c r="HW3324" s="55"/>
      <c r="HX3324" s="55"/>
      <c r="HY3324" s="55"/>
      <c r="HZ3324" s="55"/>
      <c r="IA3324" s="55"/>
      <c r="IB3324" s="55"/>
      <c r="IC3324" s="55"/>
      <c r="ID3324" s="55"/>
      <c r="IE3324" s="55"/>
      <c r="IF3324" s="55"/>
      <c r="IG3324" s="55"/>
      <c r="IH3324" s="55"/>
      <c r="II3324" s="55"/>
      <c r="IJ3324" s="55"/>
      <c r="IK3324" s="55"/>
      <c r="IL3324" s="55"/>
      <c r="IM3324" s="55"/>
      <c r="IN3324" s="55"/>
      <c r="IO3324" s="55"/>
      <c r="IP3324" s="55"/>
      <c r="IQ3324" s="55"/>
      <c r="IR3324" s="55"/>
      <c r="IS3324" s="55"/>
      <c r="IT3324" s="55"/>
      <c r="IU3324" s="55"/>
      <c r="IV3324" s="55"/>
    </row>
    <row r="3325" spans="1:256" ht="12" customHeight="1">
      <c r="A3325" s="365"/>
      <c r="B3325" s="65">
        <v>1</v>
      </c>
      <c r="C3325" s="66">
        <f t="shared" si="152"/>
        <v>0</v>
      </c>
      <c r="D3325" s="658" t="s">
        <v>68</v>
      </c>
      <c r="E3325" s="659" t="s">
        <v>90</v>
      </c>
      <c r="F3325" s="656" t="s">
        <v>70</v>
      </c>
      <c r="G3325" s="78"/>
      <c r="H3325" s="96" t="s">
        <v>104</v>
      </c>
      <c r="I3325" s="107" t="s">
        <v>3897</v>
      </c>
      <c r="J3325" s="81"/>
      <c r="K3325" s="72"/>
      <c r="L3325" s="72"/>
      <c r="M3325" s="72"/>
      <c r="N3325" s="72"/>
      <c r="O3325" s="72"/>
      <c r="P3325" s="72"/>
      <c r="Q3325" s="833"/>
      <c r="R3325" s="102"/>
      <c r="S3325" s="73"/>
      <c r="T3325" s="102"/>
      <c r="U3325" s="103"/>
      <c r="V3325" s="104"/>
    </row>
    <row r="3326" spans="1:256" ht="12" customHeight="1">
      <c r="A3326" s="305"/>
      <c r="B3326" s="65">
        <v>1</v>
      </c>
      <c r="C3326" s="66">
        <f t="shared" si="152"/>
        <v>1</v>
      </c>
      <c r="D3326" s="77" t="s">
        <v>90</v>
      </c>
      <c r="E3326" s="76" t="s">
        <v>68</v>
      </c>
      <c r="F3326" s="99" t="s">
        <v>70</v>
      </c>
      <c r="G3326" s="78"/>
      <c r="H3326" s="96" t="s">
        <v>122</v>
      </c>
      <c r="I3326" s="107" t="s">
        <v>3898</v>
      </c>
      <c r="J3326" s="81"/>
      <c r="K3326" s="72"/>
      <c r="L3326" s="72"/>
      <c r="M3326" s="72"/>
      <c r="N3326" s="72"/>
      <c r="O3326" s="72"/>
      <c r="P3326" s="72"/>
      <c r="Q3326" s="833"/>
      <c r="R3326" s="102"/>
      <c r="S3326" s="73"/>
      <c r="T3326" s="102"/>
      <c r="U3326" s="103"/>
      <c r="V3326" s="104"/>
      <c r="W3326" s="55"/>
      <c r="X3326" s="55"/>
      <c r="Y3326" s="55"/>
      <c r="Z3326" s="55"/>
      <c r="AA3326" s="55"/>
      <c r="AB3326" s="55"/>
      <c r="AC3326" s="55"/>
      <c r="AD3326" s="55"/>
      <c r="AE3326" s="55"/>
      <c r="AF3326" s="55"/>
      <c r="AG3326" s="55"/>
      <c r="AH3326" s="55"/>
      <c r="AI3326" s="55"/>
      <c r="AJ3326" s="55"/>
      <c r="AK3326" s="55"/>
      <c r="AL3326" s="55"/>
      <c r="AM3326" s="55"/>
      <c r="AN3326" s="55"/>
      <c r="AO3326" s="55"/>
      <c r="AP3326" s="55"/>
      <c r="AQ3326" s="55"/>
      <c r="AR3326" s="55"/>
      <c r="AS3326" s="55"/>
      <c r="AT3326" s="55"/>
      <c r="AU3326" s="55"/>
      <c r="AV3326" s="55"/>
      <c r="AW3326" s="55"/>
      <c r="AX3326" s="55"/>
      <c r="AY3326" s="55"/>
      <c r="AZ3326" s="55"/>
      <c r="BA3326" s="55"/>
      <c r="BB3326" s="55"/>
      <c r="BC3326" s="55"/>
      <c r="BD3326" s="55"/>
      <c r="BE3326" s="55"/>
      <c r="BF3326" s="55"/>
      <c r="BG3326" s="55"/>
      <c r="BH3326" s="55"/>
      <c r="BI3326" s="55"/>
      <c r="BJ3326" s="55"/>
      <c r="BK3326" s="55"/>
      <c r="BL3326" s="55"/>
      <c r="BM3326" s="55"/>
      <c r="BN3326" s="55"/>
      <c r="BO3326" s="55"/>
      <c r="BP3326" s="55"/>
      <c r="BQ3326" s="55"/>
      <c r="BR3326" s="55"/>
      <c r="BS3326" s="55"/>
      <c r="BT3326" s="55"/>
      <c r="BU3326" s="55"/>
      <c r="BV3326" s="55"/>
      <c r="BW3326" s="55"/>
      <c r="BX3326" s="55"/>
      <c r="BY3326" s="55"/>
      <c r="BZ3326" s="55"/>
      <c r="CA3326" s="55"/>
      <c r="CB3326" s="55"/>
      <c r="CC3326" s="55"/>
      <c r="CD3326" s="55"/>
      <c r="CE3326" s="55"/>
      <c r="CF3326" s="55"/>
      <c r="CG3326" s="55"/>
      <c r="CH3326" s="55"/>
      <c r="CI3326" s="55"/>
      <c r="CJ3326" s="55"/>
      <c r="CK3326" s="55"/>
      <c r="CL3326" s="55"/>
      <c r="CM3326" s="55"/>
      <c r="CN3326" s="55"/>
      <c r="CO3326" s="55"/>
      <c r="CP3326" s="55"/>
      <c r="CQ3326" s="55"/>
      <c r="CR3326" s="55"/>
      <c r="CS3326" s="55"/>
      <c r="CT3326" s="55"/>
      <c r="CU3326" s="55"/>
      <c r="CV3326" s="55"/>
      <c r="CW3326" s="55"/>
      <c r="CX3326" s="55"/>
      <c r="CY3326" s="55"/>
      <c r="CZ3326" s="55"/>
      <c r="DA3326" s="55"/>
      <c r="DB3326" s="55"/>
      <c r="DC3326" s="55"/>
      <c r="DD3326" s="55"/>
      <c r="DE3326" s="55"/>
      <c r="DF3326" s="55"/>
      <c r="DG3326" s="55"/>
      <c r="DH3326" s="55"/>
      <c r="DI3326" s="55"/>
      <c r="DJ3326" s="55"/>
      <c r="DK3326" s="55"/>
      <c r="DL3326" s="55"/>
      <c r="DM3326" s="55"/>
      <c r="DN3326" s="55"/>
      <c r="DO3326" s="55"/>
      <c r="DP3326" s="55"/>
      <c r="DQ3326" s="55"/>
      <c r="DR3326" s="55"/>
      <c r="DS3326" s="55"/>
      <c r="DT3326" s="55"/>
      <c r="DU3326" s="55"/>
      <c r="DV3326" s="55"/>
      <c r="DW3326" s="55"/>
      <c r="DX3326" s="55"/>
      <c r="DY3326" s="55"/>
      <c r="DZ3326" s="55"/>
      <c r="EA3326" s="55"/>
      <c r="EB3326" s="55"/>
      <c r="EC3326" s="55"/>
      <c r="ED3326" s="55"/>
      <c r="EE3326" s="55"/>
      <c r="EF3326" s="55"/>
      <c r="EG3326" s="55"/>
      <c r="EH3326" s="55"/>
      <c r="EI3326" s="55"/>
      <c r="EJ3326" s="55"/>
      <c r="EK3326" s="55"/>
      <c r="EL3326" s="55"/>
      <c r="EM3326" s="55"/>
      <c r="EN3326" s="55"/>
      <c r="EO3326" s="55"/>
      <c r="EP3326" s="55"/>
      <c r="EQ3326" s="55"/>
      <c r="ER3326" s="55"/>
      <c r="ES3326" s="55"/>
      <c r="ET3326" s="55"/>
      <c r="EU3326" s="55"/>
      <c r="EV3326" s="55"/>
      <c r="EW3326" s="55"/>
      <c r="EX3326" s="55"/>
      <c r="EY3326" s="55"/>
      <c r="EZ3326" s="55"/>
      <c r="FA3326" s="55"/>
      <c r="FB3326" s="55"/>
      <c r="FC3326" s="55"/>
      <c r="FD3326" s="55"/>
      <c r="FE3326" s="55"/>
      <c r="FF3326" s="55"/>
      <c r="FG3326" s="55"/>
      <c r="FH3326" s="55"/>
      <c r="FI3326" s="55"/>
      <c r="FJ3326" s="55"/>
      <c r="FK3326" s="55"/>
      <c r="FL3326" s="55"/>
      <c r="FM3326" s="55"/>
      <c r="FN3326" s="55"/>
      <c r="FO3326" s="55"/>
      <c r="FP3326" s="55"/>
      <c r="FQ3326" s="55"/>
      <c r="FR3326" s="55"/>
      <c r="FS3326" s="55"/>
      <c r="FT3326" s="55"/>
      <c r="FU3326" s="55"/>
      <c r="FV3326" s="55"/>
      <c r="FW3326" s="55"/>
      <c r="FX3326" s="55"/>
      <c r="FY3326" s="55"/>
      <c r="FZ3326" s="55"/>
      <c r="GA3326" s="55"/>
      <c r="GB3326" s="55"/>
      <c r="GC3326" s="55"/>
      <c r="GD3326" s="55"/>
      <c r="GE3326" s="55"/>
      <c r="GF3326" s="55"/>
      <c r="GG3326" s="55"/>
      <c r="GH3326" s="55"/>
      <c r="GI3326" s="55"/>
      <c r="GJ3326" s="55"/>
      <c r="GK3326" s="55"/>
      <c r="GL3326" s="55"/>
      <c r="GM3326" s="55"/>
      <c r="GN3326" s="55"/>
      <c r="GO3326" s="55"/>
      <c r="GP3326" s="55"/>
      <c r="GQ3326" s="55"/>
      <c r="GR3326" s="55"/>
      <c r="GS3326" s="55"/>
      <c r="GT3326" s="55"/>
      <c r="GU3326" s="55"/>
      <c r="GV3326" s="55"/>
      <c r="GW3326" s="55"/>
      <c r="GX3326" s="55"/>
      <c r="GY3326" s="55"/>
      <c r="GZ3326" s="55"/>
      <c r="HA3326" s="55"/>
      <c r="HB3326" s="55"/>
      <c r="HC3326" s="55"/>
      <c r="HD3326" s="55"/>
      <c r="HE3326" s="55"/>
      <c r="HF3326" s="55"/>
      <c r="HG3326" s="55"/>
      <c r="HH3326" s="55"/>
      <c r="HI3326" s="55"/>
      <c r="HJ3326" s="55"/>
      <c r="HK3326" s="55"/>
      <c r="HL3326" s="55"/>
      <c r="HM3326" s="55"/>
      <c r="HN3326" s="55"/>
      <c r="HO3326" s="55"/>
      <c r="HP3326" s="55"/>
      <c r="HQ3326" s="55"/>
      <c r="HR3326" s="55"/>
      <c r="HS3326" s="55"/>
      <c r="HT3326" s="55"/>
      <c r="HU3326" s="55"/>
      <c r="HV3326" s="55"/>
      <c r="HW3326" s="55"/>
      <c r="HX3326" s="55"/>
      <c r="HY3326" s="55"/>
      <c r="HZ3326" s="55"/>
      <c r="IA3326" s="55"/>
      <c r="IB3326" s="55"/>
      <c r="IC3326" s="55"/>
      <c r="ID3326" s="55"/>
      <c r="IE3326" s="55"/>
      <c r="IF3326" s="55"/>
      <c r="IG3326" s="55"/>
      <c r="IH3326" s="55"/>
      <c r="II3326" s="55"/>
      <c r="IJ3326" s="55"/>
      <c r="IK3326" s="55"/>
      <c r="IL3326" s="55"/>
      <c r="IM3326" s="55"/>
      <c r="IN3326" s="55"/>
      <c r="IO3326" s="55"/>
      <c r="IP3326" s="55"/>
      <c r="IQ3326" s="55"/>
      <c r="IR3326" s="55"/>
      <c r="IS3326" s="55"/>
      <c r="IT3326" s="55"/>
      <c r="IU3326" s="55"/>
      <c r="IV3326" s="55"/>
    </row>
    <row r="3327" spans="1:256" ht="12.5">
      <c r="B3327" s="65">
        <v>1</v>
      </c>
      <c r="C3327" s="66">
        <f t="shared" si="152"/>
        <v>0</v>
      </c>
      <c r="D3327" s="665" t="s">
        <v>68</v>
      </c>
      <c r="E3327" s="663" t="s">
        <v>90</v>
      </c>
      <c r="F3327" s="667" t="s">
        <v>70</v>
      </c>
      <c r="G3327" s="78"/>
      <c r="H3327" s="96" t="s">
        <v>215</v>
      </c>
      <c r="I3327" s="107" t="s">
        <v>3899</v>
      </c>
      <c r="J3327" s="81"/>
      <c r="K3327" s="72"/>
      <c r="L3327" s="72"/>
      <c r="M3327" s="72"/>
      <c r="N3327" s="72"/>
      <c r="O3327" s="72"/>
      <c r="P3327" s="72"/>
      <c r="Q3327" s="833"/>
      <c r="R3327" s="102"/>
      <c r="S3327" s="73"/>
      <c r="T3327" s="102"/>
      <c r="U3327" s="103"/>
      <c r="V3327" s="104"/>
      <c r="W3327" s="320"/>
      <c r="X3327" s="320"/>
      <c r="Y3327" s="320"/>
      <c r="Z3327" s="320"/>
      <c r="AA3327" s="320"/>
      <c r="AB3327" s="320"/>
      <c r="AC3327" s="320"/>
      <c r="AD3327" s="320"/>
      <c r="AE3327" s="320"/>
      <c r="AF3327" s="320"/>
      <c r="AG3327" s="320"/>
      <c r="AH3327" s="320"/>
      <c r="AI3327" s="320"/>
      <c r="AJ3327" s="320"/>
      <c r="AK3327" s="320"/>
      <c r="AL3327" s="320"/>
      <c r="AM3327" s="320"/>
      <c r="AN3327" s="320"/>
      <c r="AO3327" s="320"/>
      <c r="AP3327" s="320"/>
      <c r="AQ3327" s="320"/>
      <c r="AR3327" s="320"/>
      <c r="AS3327" s="320"/>
      <c r="AT3327" s="320"/>
      <c r="AU3327" s="320"/>
      <c r="AV3327" s="320"/>
      <c r="AW3327" s="320"/>
      <c r="AX3327" s="320"/>
      <c r="AY3327" s="320"/>
      <c r="AZ3327" s="320"/>
      <c r="BA3327" s="320"/>
      <c r="BB3327" s="320"/>
      <c r="BC3327" s="320"/>
      <c r="BD3327" s="320"/>
      <c r="BE3327" s="320"/>
      <c r="BF3327" s="320"/>
      <c r="BG3327" s="320"/>
      <c r="BH3327" s="320"/>
      <c r="BI3327" s="320"/>
      <c r="BJ3327" s="320"/>
      <c r="BK3327" s="320"/>
      <c r="BL3327" s="320"/>
      <c r="BM3327" s="320"/>
      <c r="BN3327" s="320"/>
      <c r="BO3327" s="320"/>
      <c r="BP3327" s="320"/>
      <c r="BQ3327" s="320"/>
      <c r="BR3327" s="320"/>
      <c r="BS3327" s="320"/>
      <c r="BT3327" s="320"/>
      <c r="BU3327" s="320"/>
      <c r="BV3327" s="320"/>
      <c r="BW3327" s="320"/>
      <c r="BX3327" s="320"/>
      <c r="BY3327" s="320"/>
      <c r="BZ3327" s="320"/>
      <c r="CA3327" s="320"/>
      <c r="CB3327" s="320"/>
      <c r="CC3327" s="320"/>
      <c r="CD3327" s="320"/>
      <c r="CE3327" s="320"/>
      <c r="CF3327" s="320"/>
      <c r="CG3327" s="320"/>
      <c r="CH3327" s="320"/>
      <c r="CI3327" s="320"/>
      <c r="CJ3327" s="320"/>
      <c r="CK3327" s="320"/>
      <c r="CL3327" s="320"/>
      <c r="CM3327" s="320"/>
      <c r="CN3327" s="320"/>
      <c r="CO3327" s="320"/>
      <c r="CP3327" s="320"/>
      <c r="CQ3327" s="320"/>
      <c r="CR3327" s="320"/>
      <c r="CS3327" s="320"/>
      <c r="CT3327" s="320"/>
      <c r="CU3327" s="320"/>
      <c r="CV3327" s="320"/>
      <c r="CW3327" s="320"/>
      <c r="CX3327" s="320"/>
      <c r="CY3327" s="320"/>
      <c r="CZ3327" s="320"/>
      <c r="DA3327" s="320"/>
      <c r="DB3327" s="320"/>
      <c r="DC3327" s="320"/>
      <c r="DD3327" s="320"/>
      <c r="DE3327" s="320"/>
      <c r="DF3327" s="320"/>
      <c r="DG3327" s="320"/>
      <c r="DH3327" s="320"/>
      <c r="DI3327" s="320"/>
      <c r="DJ3327" s="320"/>
      <c r="DK3327" s="320"/>
      <c r="DL3327" s="320"/>
      <c r="DM3327" s="320"/>
      <c r="DN3327" s="320"/>
      <c r="DO3327" s="320"/>
      <c r="DP3327" s="320"/>
      <c r="DQ3327" s="320"/>
      <c r="DR3327" s="320"/>
      <c r="DS3327" s="320"/>
      <c r="DT3327" s="320"/>
      <c r="DU3327" s="320"/>
      <c r="DV3327" s="320"/>
      <c r="DW3327" s="320"/>
      <c r="DX3327" s="320"/>
      <c r="DY3327" s="320"/>
      <c r="DZ3327" s="320"/>
      <c r="EA3327" s="320"/>
      <c r="EB3327" s="320"/>
      <c r="EC3327" s="320"/>
      <c r="ED3327" s="320"/>
      <c r="EE3327" s="320"/>
      <c r="EF3327" s="320"/>
      <c r="EG3327" s="320"/>
      <c r="EH3327" s="320"/>
      <c r="EI3327" s="320"/>
      <c r="EJ3327" s="320"/>
      <c r="EK3327" s="320"/>
      <c r="EL3327" s="320"/>
      <c r="EM3327" s="320"/>
      <c r="EN3327" s="320"/>
      <c r="EO3327" s="320"/>
      <c r="EP3327" s="320"/>
      <c r="EQ3327" s="320"/>
      <c r="ER3327" s="320"/>
      <c r="ES3327" s="320"/>
      <c r="ET3327" s="320"/>
      <c r="EU3327" s="320"/>
      <c r="EV3327" s="320"/>
      <c r="EW3327" s="320"/>
      <c r="EX3327" s="320"/>
      <c r="EY3327" s="320"/>
      <c r="EZ3327" s="320"/>
      <c r="FA3327" s="320"/>
      <c r="FB3327" s="320"/>
      <c r="FC3327" s="320"/>
      <c r="FD3327" s="320"/>
      <c r="FE3327" s="320"/>
      <c r="FF3327" s="320"/>
      <c r="FG3327" s="320"/>
      <c r="FH3327" s="320"/>
      <c r="FI3327" s="320"/>
      <c r="FJ3327" s="320"/>
      <c r="FK3327" s="320"/>
      <c r="FL3327" s="320"/>
      <c r="FM3327" s="320"/>
      <c r="FN3327" s="320"/>
      <c r="FO3327" s="320"/>
      <c r="FP3327" s="320"/>
      <c r="FQ3327" s="320"/>
      <c r="FR3327" s="320"/>
      <c r="FS3327" s="320"/>
      <c r="FT3327" s="320"/>
      <c r="FU3327" s="320"/>
      <c r="FV3327" s="320"/>
      <c r="FW3327" s="320"/>
      <c r="FX3327" s="320"/>
      <c r="FY3327" s="320"/>
      <c r="FZ3327" s="320"/>
      <c r="GA3327" s="320"/>
      <c r="GB3327" s="320"/>
      <c r="GC3327" s="320"/>
      <c r="GD3327" s="320"/>
      <c r="GE3327" s="320"/>
      <c r="GF3327" s="320"/>
      <c r="GG3327" s="320"/>
      <c r="GH3327" s="320"/>
      <c r="GI3327" s="320"/>
      <c r="GJ3327" s="320"/>
      <c r="GK3327" s="320"/>
      <c r="GL3327" s="320"/>
      <c r="GM3327" s="320"/>
      <c r="GN3327" s="320"/>
      <c r="GO3327" s="320"/>
      <c r="GP3327" s="320"/>
      <c r="GQ3327" s="320"/>
      <c r="GR3327" s="320"/>
      <c r="GS3327" s="320"/>
      <c r="GT3327" s="320"/>
      <c r="GU3327" s="320"/>
      <c r="GV3327" s="320"/>
      <c r="GW3327" s="320"/>
      <c r="GX3327" s="320"/>
      <c r="GY3327" s="320"/>
      <c r="GZ3327" s="320"/>
      <c r="HA3327" s="320"/>
      <c r="HB3327" s="320"/>
      <c r="HC3327" s="320"/>
      <c r="HD3327" s="320"/>
      <c r="HE3327" s="320"/>
      <c r="HF3327" s="320"/>
      <c r="HG3327" s="320"/>
      <c r="HH3327" s="320"/>
      <c r="HI3327" s="320"/>
      <c r="HJ3327" s="320"/>
      <c r="HK3327" s="320"/>
      <c r="HL3327" s="320"/>
      <c r="HM3327" s="320"/>
      <c r="HN3327" s="320"/>
      <c r="HO3327" s="320"/>
      <c r="HP3327" s="320"/>
      <c r="HQ3327" s="320"/>
      <c r="HR3327" s="320"/>
      <c r="HS3327" s="320"/>
      <c r="HT3327" s="320"/>
      <c r="HU3327" s="320"/>
      <c r="HV3327" s="320"/>
      <c r="HW3327" s="320"/>
      <c r="HX3327" s="320"/>
      <c r="HY3327" s="320"/>
      <c r="HZ3327" s="320"/>
      <c r="IA3327" s="320"/>
      <c r="IB3327" s="320"/>
      <c r="IC3327" s="320"/>
      <c r="ID3327" s="320"/>
      <c r="IE3327" s="320"/>
      <c r="IF3327" s="320"/>
      <c r="IG3327" s="320"/>
      <c r="IH3327" s="320"/>
      <c r="II3327" s="320"/>
      <c r="IJ3327" s="320"/>
      <c r="IK3327" s="320"/>
      <c r="IL3327" s="320"/>
      <c r="IM3327" s="320"/>
      <c r="IN3327" s="320"/>
      <c r="IO3327" s="320"/>
      <c r="IP3327" s="320"/>
      <c r="IQ3327" s="320"/>
      <c r="IR3327" s="320"/>
      <c r="IS3327" s="320"/>
      <c r="IT3327" s="320"/>
      <c r="IU3327" s="320"/>
      <c r="IV3327" s="320"/>
    </row>
    <row r="3328" spans="1:256" ht="12" customHeight="1">
      <c r="A3328" s="660"/>
      <c r="B3328" s="65">
        <v>1</v>
      </c>
      <c r="C3328" s="66">
        <f t="shared" si="152"/>
        <v>1</v>
      </c>
      <c r="D3328" s="77" t="s">
        <v>90</v>
      </c>
      <c r="E3328" s="76" t="s">
        <v>87</v>
      </c>
      <c r="F3328" s="77" t="s">
        <v>90</v>
      </c>
      <c r="G3328" s="78"/>
      <c r="H3328" s="96" t="s">
        <v>220</v>
      </c>
      <c r="I3328" s="107" t="s">
        <v>3900</v>
      </c>
      <c r="J3328" s="81"/>
      <c r="K3328" s="72"/>
      <c r="L3328" s="72"/>
      <c r="M3328" s="72"/>
      <c r="N3328" s="72"/>
      <c r="O3328" s="72"/>
      <c r="P3328" s="72"/>
      <c r="Q3328" s="833"/>
      <c r="R3328" s="102"/>
      <c r="S3328" s="73"/>
      <c r="T3328" s="102"/>
      <c r="U3328" s="103"/>
      <c r="V3328" s="104"/>
      <c r="W3328" s="55"/>
      <c r="X3328" s="55"/>
      <c r="Y3328" s="55"/>
      <c r="Z3328" s="55"/>
      <c r="AA3328" s="55"/>
      <c r="AB3328" s="55"/>
      <c r="AC3328" s="55"/>
      <c r="AD3328" s="55"/>
      <c r="AE3328" s="55"/>
      <c r="AF3328" s="55"/>
      <c r="AG3328" s="55"/>
      <c r="AH3328" s="55"/>
      <c r="AI3328" s="55"/>
      <c r="AJ3328" s="55"/>
      <c r="AK3328" s="55"/>
      <c r="AL3328" s="55"/>
      <c r="AM3328" s="55"/>
      <c r="AN3328" s="55"/>
      <c r="AO3328" s="55"/>
      <c r="AP3328" s="55"/>
      <c r="AQ3328" s="55"/>
      <c r="AR3328" s="55"/>
      <c r="AS3328" s="55"/>
      <c r="AT3328" s="55"/>
      <c r="AU3328" s="55"/>
      <c r="AV3328" s="55"/>
      <c r="AW3328" s="55"/>
      <c r="AX3328" s="55"/>
      <c r="AY3328" s="55"/>
      <c r="AZ3328" s="55"/>
      <c r="BA3328" s="55"/>
      <c r="BB3328" s="55"/>
      <c r="BC3328" s="55"/>
      <c r="BD3328" s="55"/>
      <c r="BE3328" s="55"/>
      <c r="BF3328" s="55"/>
      <c r="BG3328" s="55"/>
      <c r="BH3328" s="55"/>
      <c r="BI3328" s="55"/>
      <c r="BJ3328" s="55"/>
      <c r="BK3328" s="55"/>
      <c r="BL3328" s="55"/>
      <c r="BM3328" s="55"/>
      <c r="BN3328" s="55"/>
      <c r="BO3328" s="55"/>
      <c r="BP3328" s="55"/>
      <c r="BQ3328" s="55"/>
      <c r="BR3328" s="55"/>
      <c r="BS3328" s="55"/>
      <c r="BT3328" s="55"/>
      <c r="BU3328" s="55"/>
      <c r="BV3328" s="55"/>
      <c r="BW3328" s="55"/>
      <c r="BX3328" s="55"/>
      <c r="BY3328" s="55"/>
      <c r="BZ3328" s="55"/>
      <c r="CA3328" s="55"/>
      <c r="CB3328" s="55"/>
      <c r="CC3328" s="55"/>
      <c r="CD3328" s="55"/>
      <c r="CE3328" s="55"/>
      <c r="CF3328" s="55"/>
      <c r="CG3328" s="55"/>
      <c r="CH3328" s="55"/>
      <c r="CI3328" s="55"/>
      <c r="CJ3328" s="55"/>
      <c r="CK3328" s="55"/>
      <c r="CL3328" s="55"/>
      <c r="CM3328" s="55"/>
      <c r="CN3328" s="55"/>
      <c r="CO3328" s="55"/>
      <c r="CP3328" s="55"/>
      <c r="CQ3328" s="55"/>
      <c r="CR3328" s="55"/>
      <c r="CS3328" s="55"/>
      <c r="CT3328" s="55"/>
      <c r="CU3328" s="55"/>
      <c r="CV3328" s="55"/>
      <c r="CW3328" s="55"/>
      <c r="CX3328" s="55"/>
      <c r="CY3328" s="55"/>
      <c r="CZ3328" s="55"/>
      <c r="DA3328" s="55"/>
      <c r="DB3328" s="55"/>
      <c r="DC3328" s="55"/>
      <c r="DD3328" s="55"/>
      <c r="DE3328" s="55"/>
      <c r="DF3328" s="55"/>
      <c r="DG3328" s="55"/>
      <c r="DH3328" s="55"/>
      <c r="DI3328" s="55"/>
      <c r="DJ3328" s="55"/>
      <c r="DK3328" s="55"/>
      <c r="DL3328" s="55"/>
      <c r="DM3328" s="55"/>
      <c r="DN3328" s="55"/>
      <c r="DO3328" s="55"/>
      <c r="DP3328" s="55"/>
      <c r="DQ3328" s="55"/>
      <c r="DR3328" s="55"/>
      <c r="DS3328" s="55"/>
      <c r="DT3328" s="55"/>
      <c r="DU3328" s="55"/>
      <c r="DV3328" s="55"/>
      <c r="DW3328" s="55"/>
      <c r="DX3328" s="55"/>
      <c r="DY3328" s="55"/>
      <c r="DZ3328" s="55"/>
      <c r="EA3328" s="55"/>
      <c r="EB3328" s="55"/>
      <c r="EC3328" s="55"/>
      <c r="ED3328" s="55"/>
      <c r="EE3328" s="55"/>
      <c r="EF3328" s="55"/>
      <c r="EG3328" s="55"/>
      <c r="EH3328" s="55"/>
      <c r="EI3328" s="55"/>
      <c r="EJ3328" s="55"/>
      <c r="EK3328" s="55"/>
      <c r="EL3328" s="55"/>
      <c r="EM3328" s="55"/>
      <c r="EN3328" s="55"/>
      <c r="EO3328" s="55"/>
      <c r="EP3328" s="55"/>
      <c r="EQ3328" s="55"/>
      <c r="ER3328" s="55"/>
      <c r="ES3328" s="55"/>
      <c r="ET3328" s="55"/>
      <c r="EU3328" s="55"/>
      <c r="EV3328" s="55"/>
      <c r="EW3328" s="55"/>
      <c r="EX3328" s="55"/>
      <c r="EY3328" s="55"/>
      <c r="EZ3328" s="55"/>
      <c r="FA3328" s="55"/>
      <c r="FB3328" s="55"/>
      <c r="FC3328" s="55"/>
      <c r="FD3328" s="55"/>
      <c r="FE3328" s="55"/>
      <c r="FF3328" s="55"/>
      <c r="FG3328" s="55"/>
      <c r="FH3328" s="55"/>
      <c r="FI3328" s="55"/>
      <c r="FJ3328" s="55"/>
      <c r="FK3328" s="55"/>
      <c r="FL3328" s="55"/>
      <c r="FM3328" s="55"/>
      <c r="FN3328" s="55"/>
      <c r="FO3328" s="55"/>
      <c r="FP3328" s="55"/>
      <c r="FQ3328" s="55"/>
      <c r="FR3328" s="55"/>
      <c r="FS3328" s="55"/>
      <c r="FT3328" s="55"/>
      <c r="FU3328" s="55"/>
      <c r="FV3328" s="55"/>
      <c r="FW3328" s="55"/>
      <c r="FX3328" s="55"/>
      <c r="FY3328" s="55"/>
      <c r="FZ3328" s="55"/>
      <c r="GA3328" s="55"/>
      <c r="GB3328" s="55"/>
      <c r="GC3328" s="55"/>
      <c r="GD3328" s="55"/>
      <c r="GE3328" s="55"/>
      <c r="GF3328" s="55"/>
      <c r="GG3328" s="55"/>
      <c r="GH3328" s="55"/>
      <c r="GI3328" s="55"/>
      <c r="GJ3328" s="55"/>
      <c r="GK3328" s="55"/>
      <c r="GL3328" s="55"/>
      <c r="GM3328" s="55"/>
      <c r="GN3328" s="55"/>
      <c r="GO3328" s="55"/>
      <c r="GP3328" s="55"/>
      <c r="GQ3328" s="55"/>
      <c r="GR3328" s="55"/>
      <c r="GS3328" s="55"/>
      <c r="GT3328" s="55"/>
      <c r="GU3328" s="55"/>
      <c r="GV3328" s="55"/>
      <c r="GW3328" s="55"/>
      <c r="GX3328" s="55"/>
      <c r="GY3328" s="55"/>
      <c r="GZ3328" s="55"/>
      <c r="HA3328" s="55"/>
      <c r="HB3328" s="55"/>
      <c r="HC3328" s="55"/>
      <c r="HD3328" s="55"/>
      <c r="HE3328" s="55"/>
      <c r="HF3328" s="55"/>
      <c r="HG3328" s="55"/>
      <c r="HH3328" s="55"/>
      <c r="HI3328" s="55"/>
      <c r="HJ3328" s="55"/>
      <c r="HK3328" s="55"/>
      <c r="HL3328" s="55"/>
      <c r="HM3328" s="55"/>
      <c r="HN3328" s="55"/>
      <c r="HO3328" s="55"/>
      <c r="HP3328" s="55"/>
      <c r="HQ3328" s="55"/>
      <c r="HR3328" s="55"/>
      <c r="HS3328" s="55"/>
      <c r="HT3328" s="55"/>
      <c r="HU3328" s="55"/>
      <c r="HV3328" s="55"/>
      <c r="HW3328" s="55"/>
      <c r="HX3328" s="55"/>
      <c r="HY3328" s="55"/>
      <c r="HZ3328" s="55"/>
      <c r="IA3328" s="55"/>
      <c r="IB3328" s="55"/>
      <c r="IC3328" s="55"/>
      <c r="ID3328" s="55"/>
      <c r="IE3328" s="55"/>
      <c r="IF3328" s="55"/>
      <c r="IG3328" s="55"/>
      <c r="IH3328" s="55"/>
      <c r="II3328" s="55"/>
      <c r="IJ3328" s="55"/>
      <c r="IK3328" s="55"/>
      <c r="IL3328" s="55"/>
      <c r="IM3328" s="55"/>
      <c r="IN3328" s="55"/>
      <c r="IO3328" s="55"/>
      <c r="IP3328" s="55"/>
      <c r="IQ3328" s="55"/>
      <c r="IR3328" s="55"/>
      <c r="IS3328" s="55"/>
      <c r="IT3328" s="55"/>
      <c r="IU3328" s="55"/>
      <c r="IV3328" s="55"/>
    </row>
    <row r="3329" spans="1:256" s="55" customFormat="1" ht="12" customHeight="1">
      <c r="B3329" s="65">
        <v>1</v>
      </c>
      <c r="C3329" s="66">
        <f t="shared" si="152"/>
        <v>0</v>
      </c>
      <c r="D3329" s="76" t="s">
        <v>87</v>
      </c>
      <c r="E3329" s="77" t="s">
        <v>90</v>
      </c>
      <c r="F3329" s="76" t="s">
        <v>87</v>
      </c>
      <c r="G3329" s="78"/>
      <c r="H3329" s="96" t="s">
        <v>184</v>
      </c>
      <c r="I3329" s="107" t="s">
        <v>3901</v>
      </c>
      <c r="J3329" s="81"/>
      <c r="K3329" s="72"/>
      <c r="L3329" s="72"/>
      <c r="M3329" s="72"/>
      <c r="N3329" s="72"/>
      <c r="O3329" s="72"/>
      <c r="P3329" s="72"/>
      <c r="Q3329" s="833"/>
      <c r="R3329" s="102"/>
      <c r="S3329" s="73"/>
      <c r="T3329" s="102"/>
      <c r="U3329" s="103"/>
      <c r="V3329" s="104"/>
      <c r="W3329" s="109"/>
      <c r="X3329" s="109"/>
      <c r="Y3329" s="109"/>
      <c r="Z3329" s="109"/>
      <c r="AA3329" s="109"/>
      <c r="AB3329" s="109"/>
      <c r="AC3329" s="109"/>
      <c r="AD3329" s="109"/>
      <c r="AE3329" s="109"/>
      <c r="AF3329" s="109"/>
      <c r="AG3329" s="109"/>
      <c r="AH3329" s="109"/>
      <c r="AI3329" s="109"/>
      <c r="AJ3329" s="109"/>
      <c r="AK3329" s="109"/>
      <c r="AL3329" s="109"/>
      <c r="AM3329" s="109"/>
      <c r="AN3329" s="109"/>
      <c r="AO3329" s="109"/>
      <c r="AP3329" s="109"/>
      <c r="AQ3329" s="109"/>
      <c r="AR3329" s="109"/>
      <c r="AS3329" s="109"/>
      <c r="AT3329" s="109"/>
      <c r="AU3329" s="109"/>
      <c r="AV3329" s="109"/>
      <c r="AW3329" s="109"/>
      <c r="AX3329" s="109"/>
      <c r="AY3329" s="109"/>
      <c r="AZ3329" s="109"/>
      <c r="BA3329" s="109"/>
      <c r="BB3329" s="109"/>
      <c r="BC3329" s="109"/>
      <c r="BD3329" s="109"/>
      <c r="BE3329" s="109"/>
      <c r="BF3329" s="109"/>
      <c r="BG3329" s="109"/>
      <c r="BH3329" s="109"/>
      <c r="BI3329" s="109"/>
      <c r="BJ3329" s="109"/>
      <c r="BK3329" s="109"/>
      <c r="BL3329" s="109"/>
      <c r="BM3329" s="109"/>
      <c r="BN3329" s="109"/>
      <c r="BO3329" s="109"/>
      <c r="BP3329" s="109"/>
      <c r="BQ3329" s="109"/>
      <c r="BR3329" s="109"/>
      <c r="BS3329" s="109"/>
      <c r="BT3329" s="109"/>
      <c r="BU3329" s="109"/>
      <c r="BV3329" s="109"/>
      <c r="BW3329" s="109"/>
      <c r="BX3329" s="109"/>
      <c r="BY3329" s="109"/>
      <c r="BZ3329" s="109"/>
      <c r="CA3329" s="109"/>
      <c r="CB3329" s="109"/>
      <c r="CC3329" s="109"/>
      <c r="CD3329" s="109"/>
      <c r="CE3329" s="109"/>
      <c r="CF3329" s="109"/>
      <c r="CG3329" s="109"/>
      <c r="CH3329" s="109"/>
      <c r="CI3329" s="109"/>
      <c r="CJ3329" s="109"/>
      <c r="CK3329" s="109"/>
      <c r="CL3329" s="109"/>
      <c r="CM3329" s="109"/>
      <c r="CN3329" s="109"/>
      <c r="CO3329" s="109"/>
      <c r="CP3329" s="109"/>
      <c r="CQ3329" s="109"/>
      <c r="CR3329" s="109"/>
      <c r="CS3329" s="109"/>
      <c r="CT3329" s="109"/>
      <c r="CU3329" s="109"/>
      <c r="CV3329" s="109"/>
      <c r="CW3329" s="109"/>
      <c r="CX3329" s="109"/>
      <c r="CY3329" s="109"/>
      <c r="CZ3329" s="109"/>
      <c r="DA3329" s="109"/>
      <c r="DB3329" s="109"/>
      <c r="DC3329" s="109"/>
      <c r="DD3329" s="109"/>
      <c r="DE3329" s="109"/>
      <c r="DF3329" s="109"/>
      <c r="DG3329" s="109"/>
      <c r="DH3329" s="109"/>
      <c r="DI3329" s="109"/>
      <c r="DJ3329" s="109"/>
      <c r="DK3329" s="109"/>
      <c r="DL3329" s="109"/>
      <c r="DM3329" s="109"/>
      <c r="DN3329" s="109"/>
      <c r="DO3329" s="109"/>
      <c r="DP3329" s="109"/>
      <c r="DQ3329" s="109"/>
      <c r="DR3329" s="109"/>
      <c r="DS3329" s="109"/>
      <c r="DT3329" s="109"/>
      <c r="DU3329" s="109"/>
      <c r="DV3329" s="109"/>
      <c r="DW3329" s="109"/>
      <c r="DX3329" s="109"/>
      <c r="DY3329" s="109"/>
      <c r="DZ3329" s="109"/>
      <c r="EA3329" s="109"/>
      <c r="EB3329" s="109"/>
      <c r="EC3329" s="109"/>
      <c r="ED3329" s="109"/>
      <c r="EE3329" s="109"/>
      <c r="EF3329" s="109"/>
      <c r="EG3329" s="109"/>
      <c r="EH3329" s="109"/>
      <c r="EI3329" s="109"/>
      <c r="EJ3329" s="109"/>
      <c r="EK3329" s="109"/>
      <c r="EL3329" s="109"/>
      <c r="EM3329" s="109"/>
      <c r="EN3329" s="109"/>
      <c r="EO3329" s="109"/>
      <c r="EP3329" s="109"/>
      <c r="EQ3329" s="109"/>
      <c r="ER3329" s="109"/>
      <c r="ES3329" s="109"/>
      <c r="ET3329" s="109"/>
      <c r="EU3329" s="109"/>
      <c r="EV3329" s="109"/>
      <c r="EW3329" s="109"/>
      <c r="EX3329" s="109"/>
      <c r="EY3329" s="109"/>
      <c r="EZ3329" s="109"/>
      <c r="FA3329" s="109"/>
      <c r="FB3329" s="109"/>
      <c r="FC3329" s="109"/>
      <c r="FD3329" s="109"/>
      <c r="FE3329" s="109"/>
      <c r="FF3329" s="109"/>
      <c r="FG3329" s="109"/>
      <c r="FH3329" s="109"/>
      <c r="FI3329" s="109"/>
      <c r="FJ3329" s="109"/>
      <c r="FK3329" s="109"/>
      <c r="FL3329" s="109"/>
      <c r="FM3329" s="109"/>
      <c r="FN3329" s="109"/>
      <c r="FO3329" s="109"/>
      <c r="FP3329" s="109"/>
      <c r="FQ3329" s="109"/>
      <c r="FR3329" s="109"/>
      <c r="FS3329" s="109"/>
      <c r="FT3329" s="109"/>
      <c r="FU3329" s="109"/>
      <c r="FV3329" s="109"/>
      <c r="FW3329" s="109"/>
      <c r="FX3329" s="109"/>
      <c r="FY3329" s="109"/>
      <c r="FZ3329" s="109"/>
      <c r="GA3329" s="109"/>
      <c r="GB3329" s="109"/>
      <c r="GC3329" s="109"/>
      <c r="GD3329" s="109"/>
      <c r="GE3329" s="109"/>
      <c r="GF3329" s="109"/>
      <c r="GG3329" s="109"/>
      <c r="GH3329" s="109"/>
      <c r="GI3329" s="109"/>
      <c r="GJ3329" s="109"/>
      <c r="GK3329" s="109"/>
      <c r="GL3329" s="109"/>
      <c r="GM3329" s="109"/>
      <c r="GN3329" s="109"/>
      <c r="GO3329" s="109"/>
      <c r="GP3329" s="109"/>
      <c r="GQ3329" s="109"/>
      <c r="GR3329" s="109"/>
      <c r="GS3329" s="109"/>
      <c r="GT3329" s="109"/>
      <c r="GU3329" s="109"/>
      <c r="GV3329" s="109"/>
      <c r="GW3329" s="109"/>
      <c r="GX3329" s="109"/>
      <c r="GY3329" s="109"/>
      <c r="GZ3329" s="109"/>
      <c r="HA3329" s="109"/>
      <c r="HB3329" s="109"/>
      <c r="HC3329" s="109"/>
      <c r="HD3329" s="109"/>
      <c r="HE3329" s="109"/>
      <c r="HF3329" s="109"/>
      <c r="HG3329" s="109"/>
      <c r="HH3329" s="109"/>
      <c r="HI3329" s="109"/>
      <c r="HJ3329" s="109"/>
      <c r="HK3329" s="109"/>
      <c r="HL3329" s="109"/>
      <c r="HM3329" s="109"/>
      <c r="HN3329" s="109"/>
      <c r="HO3329" s="109"/>
      <c r="HP3329" s="109"/>
      <c r="HQ3329" s="109"/>
      <c r="HR3329" s="109"/>
      <c r="HS3329" s="109"/>
      <c r="HT3329" s="109"/>
      <c r="HU3329" s="109"/>
      <c r="HV3329" s="109"/>
      <c r="HW3329" s="109"/>
      <c r="HX3329" s="109"/>
      <c r="HY3329" s="109"/>
      <c r="HZ3329" s="109"/>
      <c r="IA3329" s="109"/>
      <c r="IB3329" s="109"/>
      <c r="IC3329" s="109"/>
      <c r="ID3329" s="109"/>
      <c r="IE3329" s="109"/>
      <c r="IF3329" s="109"/>
      <c r="IG3329" s="109"/>
      <c r="IH3329" s="109"/>
      <c r="II3329" s="109"/>
      <c r="IJ3329" s="109"/>
      <c r="IK3329" s="109"/>
      <c r="IL3329" s="109"/>
      <c r="IM3329" s="109"/>
      <c r="IN3329" s="109"/>
      <c r="IO3329" s="109"/>
      <c r="IP3329" s="109"/>
      <c r="IQ3329" s="109"/>
      <c r="IR3329" s="109"/>
      <c r="IS3329" s="109"/>
      <c r="IT3329" s="109"/>
      <c r="IU3329" s="109"/>
      <c r="IV3329" s="109"/>
    </row>
    <row r="3330" spans="1:256" ht="12" customHeight="1">
      <c r="A3330" s="365"/>
      <c r="B3330" s="65">
        <v>1</v>
      </c>
      <c r="C3330" s="66">
        <f t="shared" si="152"/>
        <v>0</v>
      </c>
      <c r="D3330" s="99" t="s">
        <v>70</v>
      </c>
      <c r="E3330" s="99" t="s">
        <v>99</v>
      </c>
      <c r="F3330" s="76" t="s">
        <v>87</v>
      </c>
      <c r="G3330" s="78"/>
      <c r="H3330" s="96" t="s">
        <v>101</v>
      </c>
      <c r="I3330" s="107" t="s">
        <v>3902</v>
      </c>
      <c r="J3330" s="81"/>
      <c r="K3330" s="72"/>
      <c r="L3330" s="72"/>
      <c r="M3330" s="72"/>
      <c r="N3330" s="72"/>
      <c r="O3330" s="72"/>
      <c r="P3330" s="72"/>
      <c r="Q3330" s="833"/>
      <c r="R3330" s="102"/>
      <c r="S3330" s="73"/>
      <c r="T3330" s="102"/>
      <c r="U3330" s="103"/>
      <c r="V3330" s="104"/>
      <c r="W3330" s="320"/>
      <c r="X3330" s="320"/>
      <c r="Y3330" s="320"/>
      <c r="Z3330" s="320"/>
      <c r="AA3330" s="320"/>
      <c r="AB3330" s="320"/>
      <c r="AC3330" s="320"/>
      <c r="AD3330" s="320"/>
      <c r="AE3330" s="320"/>
      <c r="AF3330" s="320"/>
      <c r="AG3330" s="320"/>
      <c r="AH3330" s="320"/>
      <c r="AI3330" s="320"/>
      <c r="AJ3330" s="320"/>
      <c r="AK3330" s="320"/>
      <c r="AL3330" s="320"/>
      <c r="AM3330" s="320"/>
      <c r="AN3330" s="320"/>
      <c r="AO3330" s="320"/>
      <c r="AP3330" s="320"/>
      <c r="AQ3330" s="320"/>
      <c r="AR3330" s="320"/>
      <c r="AS3330" s="320"/>
      <c r="AT3330" s="320"/>
      <c r="AU3330" s="320"/>
      <c r="AV3330" s="320"/>
      <c r="AW3330" s="320"/>
      <c r="AX3330" s="320"/>
      <c r="AY3330" s="320"/>
      <c r="AZ3330" s="320"/>
      <c r="BA3330" s="320"/>
      <c r="BB3330" s="320"/>
      <c r="BC3330" s="320"/>
      <c r="BD3330" s="320"/>
      <c r="BE3330" s="320"/>
      <c r="BF3330" s="320"/>
      <c r="BG3330" s="320"/>
      <c r="BH3330" s="320"/>
      <c r="BI3330" s="320"/>
      <c r="BJ3330" s="320"/>
      <c r="BK3330" s="320"/>
      <c r="BL3330" s="320"/>
      <c r="BM3330" s="320"/>
      <c r="BN3330" s="320"/>
      <c r="BO3330" s="320"/>
      <c r="BP3330" s="320"/>
      <c r="BQ3330" s="320"/>
      <c r="BR3330" s="320"/>
      <c r="BS3330" s="320"/>
      <c r="BT3330" s="320"/>
      <c r="BU3330" s="320"/>
      <c r="BV3330" s="320"/>
      <c r="BW3330" s="320"/>
      <c r="BX3330" s="320"/>
      <c r="BY3330" s="320"/>
      <c r="BZ3330" s="320"/>
      <c r="CA3330" s="320"/>
      <c r="CB3330" s="320"/>
      <c r="CC3330" s="320"/>
      <c r="CD3330" s="320"/>
      <c r="CE3330" s="320"/>
      <c r="CF3330" s="320"/>
      <c r="CG3330" s="320"/>
      <c r="CH3330" s="320"/>
      <c r="CI3330" s="320"/>
      <c r="CJ3330" s="320"/>
      <c r="CK3330" s="320"/>
      <c r="CL3330" s="320"/>
      <c r="CM3330" s="320"/>
      <c r="CN3330" s="320"/>
      <c r="CO3330" s="320"/>
      <c r="CP3330" s="320"/>
      <c r="CQ3330" s="320"/>
      <c r="CR3330" s="320"/>
      <c r="CS3330" s="320"/>
      <c r="CT3330" s="320"/>
      <c r="CU3330" s="320"/>
      <c r="CV3330" s="320"/>
      <c r="CW3330" s="320"/>
      <c r="CX3330" s="320"/>
      <c r="CY3330" s="320"/>
      <c r="CZ3330" s="320"/>
      <c r="DA3330" s="320"/>
      <c r="DB3330" s="320"/>
      <c r="DC3330" s="320"/>
      <c r="DD3330" s="320"/>
      <c r="DE3330" s="320"/>
      <c r="DF3330" s="320"/>
      <c r="DG3330" s="320"/>
      <c r="DH3330" s="320"/>
      <c r="DI3330" s="320"/>
      <c r="DJ3330" s="320"/>
      <c r="DK3330" s="320"/>
      <c r="DL3330" s="320"/>
      <c r="DM3330" s="320"/>
      <c r="DN3330" s="320"/>
      <c r="DO3330" s="320"/>
      <c r="DP3330" s="320"/>
      <c r="DQ3330" s="320"/>
      <c r="DR3330" s="320"/>
      <c r="DS3330" s="320"/>
      <c r="DT3330" s="320"/>
      <c r="DU3330" s="320"/>
      <c r="DV3330" s="320"/>
      <c r="DW3330" s="320"/>
      <c r="DX3330" s="320"/>
      <c r="DY3330" s="320"/>
      <c r="DZ3330" s="320"/>
      <c r="EA3330" s="320"/>
      <c r="EB3330" s="320"/>
      <c r="EC3330" s="320"/>
      <c r="ED3330" s="320"/>
      <c r="EE3330" s="320"/>
      <c r="EF3330" s="320"/>
      <c r="EG3330" s="320"/>
      <c r="EH3330" s="320"/>
      <c r="EI3330" s="320"/>
      <c r="EJ3330" s="320"/>
      <c r="EK3330" s="320"/>
      <c r="EL3330" s="320"/>
      <c r="EM3330" s="320"/>
      <c r="EN3330" s="320"/>
      <c r="EO3330" s="320"/>
      <c r="EP3330" s="320"/>
      <c r="EQ3330" s="320"/>
      <c r="ER3330" s="320"/>
      <c r="ES3330" s="320"/>
      <c r="ET3330" s="320"/>
      <c r="EU3330" s="320"/>
      <c r="EV3330" s="320"/>
      <c r="EW3330" s="320"/>
      <c r="EX3330" s="320"/>
      <c r="EY3330" s="320"/>
      <c r="EZ3330" s="320"/>
      <c r="FA3330" s="320"/>
      <c r="FB3330" s="320"/>
      <c r="FC3330" s="320"/>
      <c r="FD3330" s="320"/>
      <c r="FE3330" s="320"/>
      <c r="FF3330" s="320"/>
      <c r="FG3330" s="320"/>
      <c r="FH3330" s="320"/>
      <c r="FI3330" s="320"/>
      <c r="FJ3330" s="320"/>
      <c r="FK3330" s="320"/>
      <c r="FL3330" s="320"/>
      <c r="FM3330" s="320"/>
      <c r="FN3330" s="320"/>
      <c r="FO3330" s="320"/>
      <c r="FP3330" s="320"/>
      <c r="FQ3330" s="320"/>
      <c r="FR3330" s="320"/>
      <c r="FS3330" s="320"/>
      <c r="FT3330" s="320"/>
      <c r="FU3330" s="320"/>
      <c r="FV3330" s="320"/>
      <c r="FW3330" s="320"/>
      <c r="FX3330" s="320"/>
      <c r="FY3330" s="320"/>
      <c r="FZ3330" s="320"/>
      <c r="GA3330" s="320"/>
      <c r="GB3330" s="320"/>
      <c r="GC3330" s="320"/>
      <c r="GD3330" s="320"/>
      <c r="GE3330" s="320"/>
      <c r="GF3330" s="320"/>
      <c r="GG3330" s="320"/>
      <c r="GH3330" s="320"/>
      <c r="GI3330" s="320"/>
      <c r="GJ3330" s="320"/>
      <c r="GK3330" s="320"/>
      <c r="GL3330" s="320"/>
      <c r="GM3330" s="320"/>
      <c r="GN3330" s="320"/>
      <c r="GO3330" s="320"/>
      <c r="GP3330" s="320"/>
      <c r="GQ3330" s="320"/>
      <c r="GR3330" s="320"/>
      <c r="GS3330" s="320"/>
      <c r="GT3330" s="320"/>
      <c r="GU3330" s="320"/>
      <c r="GV3330" s="320"/>
      <c r="GW3330" s="320"/>
      <c r="GX3330" s="320"/>
      <c r="GY3330" s="320"/>
      <c r="GZ3330" s="320"/>
      <c r="HA3330" s="320"/>
      <c r="HB3330" s="320"/>
      <c r="HC3330" s="320"/>
      <c r="HD3330" s="320"/>
      <c r="HE3330" s="320"/>
      <c r="HF3330" s="320"/>
      <c r="HG3330" s="320"/>
      <c r="HH3330" s="320"/>
      <c r="HI3330" s="320"/>
      <c r="HJ3330" s="320"/>
      <c r="HK3330" s="320"/>
      <c r="HL3330" s="320"/>
      <c r="HM3330" s="320"/>
      <c r="HN3330" s="320"/>
      <c r="HO3330" s="320"/>
      <c r="HP3330" s="320"/>
      <c r="HQ3330" s="320"/>
      <c r="HR3330" s="320"/>
      <c r="HS3330" s="320"/>
      <c r="HT3330" s="320"/>
      <c r="HU3330" s="320"/>
      <c r="HV3330" s="320"/>
      <c r="HW3330" s="320"/>
      <c r="HX3330" s="320"/>
      <c r="HY3330" s="320"/>
      <c r="HZ3330" s="320"/>
      <c r="IA3330" s="320"/>
      <c r="IB3330" s="320"/>
      <c r="IC3330" s="320"/>
      <c r="ID3330" s="320"/>
      <c r="IE3330" s="320"/>
      <c r="IF3330" s="320"/>
      <c r="IG3330" s="320"/>
      <c r="IH3330" s="320"/>
      <c r="II3330" s="320"/>
      <c r="IJ3330" s="320"/>
      <c r="IK3330" s="320"/>
      <c r="IL3330" s="320"/>
      <c r="IM3330" s="320"/>
      <c r="IN3330" s="320"/>
      <c r="IO3330" s="320"/>
      <c r="IP3330" s="320"/>
      <c r="IQ3330" s="320"/>
      <c r="IR3330" s="320"/>
      <c r="IS3330" s="320"/>
      <c r="IT3330" s="320"/>
      <c r="IU3330" s="320"/>
      <c r="IV3330" s="320"/>
    </row>
    <row r="3331" spans="1:256" ht="12.5">
      <c r="A3331" s="660"/>
      <c r="B3331" s="65">
        <v>1</v>
      </c>
      <c r="C3331" s="66">
        <f t="shared" si="152"/>
        <v>1</v>
      </c>
      <c r="D3331" s="658" t="s">
        <v>68</v>
      </c>
      <c r="E3331" s="658" t="s">
        <v>87</v>
      </c>
      <c r="F3331" s="656" t="s">
        <v>70</v>
      </c>
      <c r="G3331" s="78"/>
      <c r="H3331" s="96" t="s">
        <v>88</v>
      </c>
      <c r="I3331" s="107" t="s">
        <v>3903</v>
      </c>
      <c r="J3331" s="81"/>
      <c r="K3331" s="72"/>
      <c r="L3331" s="72"/>
      <c r="M3331" s="72"/>
      <c r="N3331" s="72"/>
      <c r="O3331" s="72"/>
      <c r="P3331" s="72"/>
      <c r="Q3331" s="833"/>
      <c r="R3331" s="102"/>
      <c r="S3331" s="73"/>
      <c r="T3331" s="102"/>
      <c r="U3331" s="103"/>
      <c r="V3331" s="104"/>
      <c r="W3331" s="55"/>
      <c r="X3331" s="55"/>
      <c r="Y3331" s="55"/>
      <c r="Z3331" s="55"/>
      <c r="AA3331" s="55"/>
      <c r="AB3331" s="55"/>
      <c r="AC3331" s="55"/>
      <c r="AD3331" s="55"/>
      <c r="AE3331" s="55"/>
      <c r="AF3331" s="55"/>
      <c r="AG3331" s="55"/>
      <c r="AH3331" s="55"/>
      <c r="AI3331" s="55"/>
      <c r="AJ3331" s="55"/>
      <c r="AK3331" s="55"/>
      <c r="AL3331" s="55"/>
      <c r="AM3331" s="55"/>
      <c r="AN3331" s="55"/>
      <c r="AO3331" s="55"/>
      <c r="AP3331" s="55"/>
      <c r="AQ3331" s="55"/>
      <c r="AR3331" s="55"/>
      <c r="AS3331" s="55"/>
      <c r="AT3331" s="55"/>
      <c r="AU3331" s="55"/>
      <c r="AV3331" s="55"/>
      <c r="AW3331" s="55"/>
      <c r="AX3331" s="55"/>
      <c r="AY3331" s="55"/>
      <c r="AZ3331" s="55"/>
      <c r="BA3331" s="55"/>
      <c r="BB3331" s="55"/>
      <c r="BC3331" s="55"/>
      <c r="BD3331" s="55"/>
      <c r="BE3331" s="55"/>
      <c r="BF3331" s="55"/>
      <c r="BG3331" s="55"/>
      <c r="BH3331" s="55"/>
      <c r="BI3331" s="55"/>
      <c r="BJ3331" s="55"/>
      <c r="BK3331" s="55"/>
      <c r="BL3331" s="55"/>
      <c r="BM3331" s="55"/>
      <c r="BN3331" s="55"/>
      <c r="BO3331" s="55"/>
      <c r="BP3331" s="55"/>
      <c r="BQ3331" s="55"/>
      <c r="BR3331" s="55"/>
      <c r="BS3331" s="55"/>
      <c r="BT3331" s="55"/>
      <c r="BU3331" s="55"/>
      <c r="BV3331" s="55"/>
      <c r="BW3331" s="55"/>
      <c r="BX3331" s="55"/>
      <c r="BY3331" s="55"/>
      <c r="BZ3331" s="55"/>
      <c r="CA3331" s="55"/>
      <c r="CB3331" s="55"/>
      <c r="CC3331" s="55"/>
      <c r="CD3331" s="55"/>
      <c r="CE3331" s="55"/>
      <c r="CF3331" s="55"/>
      <c r="CG3331" s="55"/>
      <c r="CH3331" s="55"/>
      <c r="CI3331" s="55"/>
      <c r="CJ3331" s="55"/>
      <c r="CK3331" s="55"/>
      <c r="CL3331" s="55"/>
      <c r="CM3331" s="55"/>
      <c r="CN3331" s="55"/>
      <c r="CO3331" s="55"/>
      <c r="CP3331" s="55"/>
      <c r="CQ3331" s="55"/>
      <c r="CR3331" s="55"/>
      <c r="CS3331" s="55"/>
      <c r="CT3331" s="55"/>
      <c r="CU3331" s="55"/>
      <c r="CV3331" s="55"/>
      <c r="CW3331" s="55"/>
      <c r="CX3331" s="55"/>
      <c r="CY3331" s="55"/>
      <c r="CZ3331" s="55"/>
      <c r="DA3331" s="55"/>
      <c r="DB3331" s="55"/>
      <c r="DC3331" s="55"/>
      <c r="DD3331" s="55"/>
      <c r="DE3331" s="55"/>
      <c r="DF3331" s="55"/>
      <c r="DG3331" s="55"/>
      <c r="DH3331" s="55"/>
      <c r="DI3331" s="55"/>
      <c r="DJ3331" s="55"/>
      <c r="DK3331" s="55"/>
      <c r="DL3331" s="55"/>
      <c r="DM3331" s="55"/>
      <c r="DN3331" s="55"/>
      <c r="DO3331" s="55"/>
      <c r="DP3331" s="55"/>
      <c r="DQ3331" s="55"/>
      <c r="DR3331" s="55"/>
      <c r="DS3331" s="55"/>
      <c r="DT3331" s="55"/>
      <c r="DU3331" s="55"/>
      <c r="DV3331" s="55"/>
      <c r="DW3331" s="55"/>
      <c r="DX3331" s="55"/>
      <c r="DY3331" s="55"/>
      <c r="DZ3331" s="55"/>
      <c r="EA3331" s="55"/>
      <c r="EB3331" s="55"/>
      <c r="EC3331" s="55"/>
      <c r="ED3331" s="55"/>
      <c r="EE3331" s="55"/>
      <c r="EF3331" s="55"/>
      <c r="EG3331" s="55"/>
      <c r="EH3331" s="55"/>
      <c r="EI3331" s="55"/>
      <c r="EJ3331" s="55"/>
      <c r="EK3331" s="55"/>
      <c r="EL3331" s="55"/>
      <c r="EM3331" s="55"/>
      <c r="EN3331" s="55"/>
      <c r="EO3331" s="55"/>
      <c r="EP3331" s="55"/>
      <c r="EQ3331" s="55"/>
      <c r="ER3331" s="55"/>
      <c r="ES3331" s="55"/>
      <c r="ET3331" s="55"/>
      <c r="EU3331" s="55"/>
      <c r="EV3331" s="55"/>
      <c r="EW3331" s="55"/>
      <c r="EX3331" s="55"/>
      <c r="EY3331" s="55"/>
      <c r="EZ3331" s="55"/>
      <c r="FA3331" s="55"/>
      <c r="FB3331" s="55"/>
      <c r="FC3331" s="55"/>
      <c r="FD3331" s="55"/>
      <c r="FE3331" s="55"/>
      <c r="FF3331" s="55"/>
      <c r="FG3331" s="55"/>
      <c r="FH3331" s="55"/>
      <c r="FI3331" s="55"/>
      <c r="FJ3331" s="55"/>
      <c r="FK3331" s="55"/>
      <c r="FL3331" s="55"/>
      <c r="FM3331" s="55"/>
      <c r="FN3331" s="55"/>
      <c r="FO3331" s="55"/>
      <c r="FP3331" s="55"/>
      <c r="FQ3331" s="55"/>
      <c r="FR3331" s="55"/>
      <c r="FS3331" s="55"/>
      <c r="FT3331" s="55"/>
      <c r="FU3331" s="55"/>
      <c r="FV3331" s="55"/>
      <c r="FW3331" s="55"/>
      <c r="FX3331" s="55"/>
      <c r="FY3331" s="55"/>
      <c r="FZ3331" s="55"/>
      <c r="GA3331" s="55"/>
      <c r="GB3331" s="55"/>
      <c r="GC3331" s="55"/>
      <c r="GD3331" s="55"/>
      <c r="GE3331" s="55"/>
      <c r="GF3331" s="55"/>
      <c r="GG3331" s="55"/>
      <c r="GH3331" s="55"/>
      <c r="GI3331" s="55"/>
      <c r="GJ3331" s="55"/>
      <c r="GK3331" s="55"/>
      <c r="GL3331" s="55"/>
      <c r="GM3331" s="55"/>
      <c r="GN3331" s="55"/>
      <c r="GO3331" s="55"/>
      <c r="GP3331" s="55"/>
      <c r="GQ3331" s="55"/>
      <c r="GR3331" s="55"/>
      <c r="GS3331" s="55"/>
      <c r="GT3331" s="55"/>
      <c r="GU3331" s="55"/>
      <c r="GV3331" s="55"/>
      <c r="GW3331" s="55"/>
      <c r="GX3331" s="55"/>
      <c r="GY3331" s="55"/>
      <c r="GZ3331" s="55"/>
      <c r="HA3331" s="55"/>
      <c r="HB3331" s="55"/>
      <c r="HC3331" s="55"/>
      <c r="HD3331" s="55"/>
      <c r="HE3331" s="55"/>
      <c r="HF3331" s="55"/>
      <c r="HG3331" s="55"/>
      <c r="HH3331" s="55"/>
      <c r="HI3331" s="55"/>
      <c r="HJ3331" s="55"/>
      <c r="HK3331" s="55"/>
      <c r="HL3331" s="55"/>
      <c r="HM3331" s="55"/>
      <c r="HN3331" s="55"/>
      <c r="HO3331" s="55"/>
      <c r="HP3331" s="55"/>
      <c r="HQ3331" s="55"/>
      <c r="HR3331" s="55"/>
      <c r="HS3331" s="55"/>
      <c r="HT3331" s="55"/>
      <c r="HU3331" s="55"/>
      <c r="HV3331" s="55"/>
      <c r="HW3331" s="55"/>
      <c r="HX3331" s="55"/>
      <c r="HY3331" s="55"/>
      <c r="HZ3331" s="55"/>
      <c r="IA3331" s="55"/>
      <c r="IB3331" s="55"/>
      <c r="IC3331" s="55"/>
      <c r="ID3331" s="55"/>
      <c r="IE3331" s="55"/>
      <c r="IF3331" s="55"/>
      <c r="IG3331" s="55"/>
      <c r="IH3331" s="55"/>
      <c r="II3331" s="55"/>
      <c r="IJ3331" s="55"/>
      <c r="IK3331" s="55"/>
      <c r="IL3331" s="55"/>
      <c r="IM3331" s="55"/>
      <c r="IN3331" s="55"/>
      <c r="IO3331" s="55"/>
      <c r="IP3331" s="55"/>
      <c r="IQ3331" s="55"/>
      <c r="IR3331" s="55"/>
      <c r="IS3331" s="55"/>
      <c r="IT3331" s="55"/>
      <c r="IU3331" s="55"/>
      <c r="IV3331" s="55"/>
    </row>
    <row r="3332" spans="1:256" s="325" customFormat="1" ht="12" customHeight="1">
      <c r="A3332" s="365"/>
      <c r="B3332" s="65">
        <v>1</v>
      </c>
      <c r="C3332" s="66">
        <f t="shared" si="152"/>
        <v>1</v>
      </c>
      <c r="D3332" s="77" t="s">
        <v>90</v>
      </c>
      <c r="E3332" s="76" t="s">
        <v>68</v>
      </c>
      <c r="F3332" s="76" t="s">
        <v>87</v>
      </c>
      <c r="G3332" s="78"/>
      <c r="H3332" s="96" t="s">
        <v>188</v>
      </c>
      <c r="I3332" s="107" t="s">
        <v>3904</v>
      </c>
      <c r="J3332" s="81"/>
      <c r="K3332" s="72"/>
      <c r="L3332" s="72"/>
      <c r="M3332" s="72"/>
      <c r="N3332" s="72"/>
      <c r="O3332" s="72"/>
      <c r="P3332" s="72"/>
      <c r="Q3332" s="833"/>
      <c r="R3332" s="102"/>
      <c r="S3332" s="73"/>
      <c r="T3332" s="102"/>
      <c r="U3332" s="103"/>
      <c r="V3332" s="104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  <c r="BI3332"/>
      <c r="BJ3332"/>
      <c r="BK3332"/>
      <c r="BL3332"/>
      <c r="BM3332"/>
      <c r="BN3332"/>
      <c r="BO3332"/>
      <c r="BP3332"/>
      <c r="BQ3332"/>
      <c r="BR3332"/>
      <c r="BS3332"/>
      <c r="BT3332"/>
      <c r="BU3332"/>
      <c r="BV3332"/>
      <c r="BW3332"/>
      <c r="BX3332"/>
      <c r="BY3332"/>
      <c r="BZ3332"/>
      <c r="CA3332"/>
      <c r="CB3332"/>
      <c r="CC3332"/>
      <c r="CD3332"/>
      <c r="CE3332"/>
      <c r="CF3332"/>
      <c r="CG3332"/>
      <c r="CH3332"/>
      <c r="CI3332"/>
      <c r="CJ3332"/>
      <c r="CK3332"/>
      <c r="CL3332"/>
      <c r="CM3332"/>
      <c r="CN3332"/>
      <c r="CO3332"/>
      <c r="CP3332"/>
      <c r="CQ3332"/>
      <c r="CR3332"/>
      <c r="CS3332"/>
      <c r="CT3332"/>
      <c r="CU3332"/>
      <c r="CV3332"/>
      <c r="CW3332"/>
      <c r="CX3332"/>
      <c r="CY3332"/>
      <c r="CZ3332"/>
      <c r="DA3332"/>
      <c r="DB3332"/>
      <c r="DC3332"/>
      <c r="DD3332"/>
      <c r="DE3332"/>
      <c r="DF3332"/>
      <c r="DG3332"/>
      <c r="DH3332"/>
      <c r="DI3332"/>
      <c r="DJ3332"/>
      <c r="DK3332"/>
      <c r="DL3332"/>
      <c r="DM3332"/>
      <c r="DN3332"/>
      <c r="DO3332"/>
      <c r="DP3332"/>
      <c r="DQ3332"/>
      <c r="DR3332"/>
      <c r="DS3332"/>
      <c r="DT3332"/>
      <c r="DU3332"/>
      <c r="DV3332"/>
      <c r="DW3332"/>
      <c r="DX3332"/>
      <c r="DY3332"/>
      <c r="DZ3332"/>
      <c r="EA3332"/>
      <c r="EB3332"/>
      <c r="EC3332"/>
      <c r="ED3332"/>
      <c r="EE3332"/>
      <c r="EF3332"/>
      <c r="EG3332"/>
      <c r="EH3332"/>
      <c r="EI3332"/>
      <c r="EJ3332"/>
      <c r="EK3332"/>
      <c r="EL3332"/>
      <c r="EM3332"/>
      <c r="EN3332"/>
      <c r="EO3332"/>
      <c r="EP3332"/>
      <c r="EQ3332"/>
      <c r="ER3332"/>
      <c r="ES3332"/>
      <c r="ET3332"/>
      <c r="EU3332"/>
      <c r="EV3332"/>
      <c r="EW3332"/>
      <c r="EX3332"/>
      <c r="EY3332"/>
      <c r="EZ3332"/>
      <c r="FA3332"/>
      <c r="FB3332"/>
      <c r="FC3332"/>
      <c r="FD3332"/>
      <c r="FE3332"/>
      <c r="FF3332"/>
      <c r="FG3332"/>
      <c r="FH3332"/>
      <c r="FI3332"/>
      <c r="FJ3332"/>
      <c r="FK3332"/>
      <c r="FL3332"/>
      <c r="FM3332"/>
      <c r="FN3332"/>
      <c r="FO3332"/>
      <c r="FP3332"/>
      <c r="FQ3332"/>
      <c r="FR3332"/>
      <c r="FS3332"/>
      <c r="FT3332"/>
      <c r="FU3332"/>
      <c r="FV3332"/>
      <c r="FW3332"/>
      <c r="FX3332"/>
      <c r="FY3332"/>
      <c r="FZ3332"/>
      <c r="GA3332"/>
      <c r="GB3332"/>
      <c r="GC3332"/>
      <c r="GD3332"/>
      <c r="GE3332"/>
      <c r="GF3332"/>
      <c r="GG3332"/>
      <c r="GH3332"/>
      <c r="GI3332"/>
      <c r="GJ3332"/>
      <c r="GK3332"/>
      <c r="GL3332"/>
      <c r="GM3332"/>
      <c r="GN3332"/>
      <c r="GO3332"/>
      <c r="GP3332"/>
      <c r="GQ3332"/>
      <c r="GR3332"/>
      <c r="GS3332"/>
      <c r="GT3332"/>
      <c r="GU3332"/>
      <c r="GV3332"/>
      <c r="GW3332"/>
      <c r="GX3332"/>
      <c r="GY3332"/>
      <c r="GZ3332"/>
      <c r="HA3332"/>
      <c r="HB3332"/>
      <c r="HC3332"/>
      <c r="HD3332"/>
      <c r="HE3332"/>
      <c r="HF3332"/>
      <c r="HG3332"/>
      <c r="HH3332"/>
      <c r="HI3332"/>
      <c r="HJ3332"/>
      <c r="HK3332"/>
      <c r="HL3332"/>
      <c r="HM3332"/>
      <c r="HN3332"/>
      <c r="HO3332"/>
      <c r="HP3332"/>
      <c r="HQ3332"/>
      <c r="HR3332"/>
      <c r="HS3332"/>
      <c r="HT3332"/>
      <c r="HU3332"/>
      <c r="HV3332"/>
      <c r="HW3332"/>
      <c r="HX3332"/>
      <c r="HY3332"/>
      <c r="HZ3332"/>
      <c r="IA3332"/>
      <c r="IB3332"/>
      <c r="IC3332"/>
      <c r="ID3332"/>
      <c r="IE3332"/>
      <c r="IF3332"/>
      <c r="IG3332"/>
      <c r="IH3332"/>
      <c r="II3332"/>
      <c r="IJ3332"/>
      <c r="IK3332"/>
      <c r="IL3332"/>
      <c r="IM3332"/>
      <c r="IN3332"/>
      <c r="IO3332"/>
      <c r="IP3332"/>
      <c r="IQ3332"/>
      <c r="IR3332"/>
      <c r="IS3332"/>
      <c r="IT3332"/>
      <c r="IU3332"/>
      <c r="IV3332"/>
    </row>
    <row r="3333" spans="1:256" ht="12.5">
      <c r="A3333" s="660"/>
      <c r="B3333" s="65">
        <v>1</v>
      </c>
      <c r="C3333" s="66">
        <f t="shared" si="152"/>
        <v>0</v>
      </c>
      <c r="D3333" s="76" t="s">
        <v>87</v>
      </c>
      <c r="E3333" s="77" t="s">
        <v>90</v>
      </c>
      <c r="F3333" s="99" t="s">
        <v>70</v>
      </c>
      <c r="G3333" s="78"/>
      <c r="H3333" s="96" t="s">
        <v>251</v>
      </c>
      <c r="I3333" s="107" t="s">
        <v>3905</v>
      </c>
      <c r="J3333" s="81"/>
      <c r="K3333" s="72"/>
      <c r="L3333" s="72"/>
      <c r="M3333" s="72"/>
      <c r="N3333" s="72"/>
      <c r="O3333" s="72"/>
      <c r="P3333" s="72"/>
      <c r="Q3333" s="833"/>
      <c r="R3333" s="102"/>
      <c r="S3333" s="73"/>
      <c r="T3333" s="102"/>
      <c r="U3333" s="103"/>
      <c r="V3333" s="104"/>
      <c r="W3333" s="55"/>
      <c r="X3333" s="55"/>
      <c r="Y3333" s="55"/>
      <c r="Z3333" s="55"/>
      <c r="AA3333" s="55"/>
      <c r="AB3333" s="55"/>
      <c r="AC3333" s="55"/>
      <c r="AD3333" s="55"/>
      <c r="AE3333" s="55"/>
      <c r="AF3333" s="55"/>
      <c r="AG3333" s="55"/>
      <c r="AH3333" s="55"/>
      <c r="AI3333" s="55"/>
      <c r="AJ3333" s="55"/>
      <c r="AK3333" s="55"/>
      <c r="AL3333" s="55"/>
      <c r="AM3333" s="55"/>
      <c r="AN3333" s="55"/>
      <c r="AO3333" s="55"/>
      <c r="AP3333" s="55"/>
      <c r="AQ3333" s="55"/>
      <c r="AR3333" s="55"/>
      <c r="AS3333" s="55"/>
      <c r="AT3333" s="55"/>
      <c r="AU3333" s="55"/>
      <c r="AV3333" s="55"/>
      <c r="AW3333" s="55"/>
      <c r="AX3333" s="55"/>
      <c r="AY3333" s="55"/>
      <c r="AZ3333" s="55"/>
      <c r="BA3333" s="55"/>
      <c r="BB3333" s="55"/>
      <c r="BC3333" s="55"/>
      <c r="BD3333" s="55"/>
      <c r="BE3333" s="55"/>
      <c r="BF3333" s="55"/>
      <c r="BG3333" s="55"/>
      <c r="BH3333" s="55"/>
      <c r="BI3333" s="55"/>
      <c r="BJ3333" s="55"/>
      <c r="BK3333" s="55"/>
      <c r="BL3333" s="55"/>
      <c r="BM3333" s="55"/>
      <c r="BN3333" s="55"/>
      <c r="BO3333" s="55"/>
      <c r="BP3333" s="55"/>
      <c r="BQ3333" s="55"/>
      <c r="BR3333" s="55"/>
      <c r="BS3333" s="55"/>
      <c r="BT3333" s="55"/>
      <c r="BU3333" s="55"/>
      <c r="BV3333" s="55"/>
      <c r="BW3333" s="55"/>
      <c r="BX3333" s="55"/>
      <c r="BY3333" s="55"/>
      <c r="BZ3333" s="55"/>
      <c r="CA3333" s="55"/>
      <c r="CB3333" s="55"/>
      <c r="CC3333" s="55"/>
      <c r="CD3333" s="55"/>
      <c r="CE3333" s="55"/>
      <c r="CF3333" s="55"/>
      <c r="CG3333" s="55"/>
      <c r="CH3333" s="55"/>
      <c r="CI3333" s="55"/>
      <c r="CJ3333" s="55"/>
      <c r="CK3333" s="55"/>
      <c r="CL3333" s="55"/>
      <c r="CM3333" s="55"/>
      <c r="CN3333" s="55"/>
      <c r="CO3333" s="55"/>
      <c r="CP3333" s="55"/>
      <c r="CQ3333" s="55"/>
      <c r="CR3333" s="55"/>
      <c r="CS3333" s="55"/>
      <c r="CT3333" s="55"/>
      <c r="CU3333" s="55"/>
      <c r="CV3333" s="55"/>
      <c r="CW3333" s="55"/>
      <c r="CX3333" s="55"/>
      <c r="CY3333" s="55"/>
      <c r="CZ3333" s="55"/>
      <c r="DA3333" s="55"/>
      <c r="DB3333" s="55"/>
      <c r="DC3333" s="55"/>
      <c r="DD3333" s="55"/>
      <c r="DE3333" s="55"/>
      <c r="DF3333" s="55"/>
      <c r="DG3333" s="55"/>
      <c r="DH3333" s="55"/>
      <c r="DI3333" s="55"/>
      <c r="DJ3333" s="55"/>
      <c r="DK3333" s="55"/>
      <c r="DL3333" s="55"/>
      <c r="DM3333" s="55"/>
      <c r="DN3333" s="55"/>
      <c r="DO3333" s="55"/>
      <c r="DP3333" s="55"/>
      <c r="DQ3333" s="55"/>
      <c r="DR3333" s="55"/>
      <c r="DS3333" s="55"/>
      <c r="DT3333" s="55"/>
      <c r="DU3333" s="55"/>
      <c r="DV3333" s="55"/>
      <c r="DW3333" s="55"/>
      <c r="DX3333" s="55"/>
      <c r="DY3333" s="55"/>
      <c r="DZ3333" s="55"/>
      <c r="EA3333" s="55"/>
      <c r="EB3333" s="55"/>
      <c r="EC3333" s="55"/>
      <c r="ED3333" s="55"/>
      <c r="EE3333" s="55"/>
      <c r="EF3333" s="55"/>
      <c r="EG3333" s="55"/>
      <c r="EH3333" s="55"/>
      <c r="EI3333" s="55"/>
      <c r="EJ3333" s="55"/>
      <c r="EK3333" s="55"/>
      <c r="EL3333" s="55"/>
      <c r="EM3333" s="55"/>
      <c r="EN3333" s="55"/>
      <c r="EO3333" s="55"/>
      <c r="EP3333" s="55"/>
      <c r="EQ3333" s="55"/>
      <c r="ER3333" s="55"/>
      <c r="ES3333" s="55"/>
      <c r="ET3333" s="55"/>
      <c r="EU3333" s="55"/>
      <c r="EV3333" s="55"/>
      <c r="EW3333" s="55"/>
      <c r="EX3333" s="55"/>
      <c r="EY3333" s="55"/>
      <c r="EZ3333" s="55"/>
      <c r="FA3333" s="55"/>
      <c r="FB3333" s="55"/>
      <c r="FC3333" s="55"/>
      <c r="FD3333" s="55"/>
      <c r="FE3333" s="55"/>
      <c r="FF3333" s="55"/>
      <c r="FG3333" s="55"/>
      <c r="FH3333" s="55"/>
      <c r="FI3333" s="55"/>
      <c r="FJ3333" s="55"/>
      <c r="FK3333" s="55"/>
      <c r="FL3333" s="55"/>
      <c r="FM3333" s="55"/>
      <c r="FN3333" s="55"/>
      <c r="FO3333" s="55"/>
      <c r="FP3333" s="55"/>
      <c r="FQ3333" s="55"/>
      <c r="FR3333" s="55"/>
      <c r="FS3333" s="55"/>
      <c r="FT3333" s="55"/>
      <c r="FU3333" s="55"/>
      <c r="FV3333" s="55"/>
      <c r="FW3333" s="55"/>
      <c r="FX3333" s="55"/>
      <c r="FY3333" s="55"/>
      <c r="FZ3333" s="55"/>
      <c r="GA3333" s="55"/>
      <c r="GB3333" s="55"/>
      <c r="GC3333" s="55"/>
      <c r="GD3333" s="55"/>
      <c r="GE3333" s="55"/>
      <c r="GF3333" s="55"/>
      <c r="GG3333" s="55"/>
      <c r="GH3333" s="55"/>
      <c r="GI3333" s="55"/>
      <c r="GJ3333" s="55"/>
      <c r="GK3333" s="55"/>
      <c r="GL3333" s="55"/>
      <c r="GM3333" s="55"/>
      <c r="GN3333" s="55"/>
      <c r="GO3333" s="55"/>
      <c r="GP3333" s="55"/>
      <c r="GQ3333" s="55"/>
      <c r="GR3333" s="55"/>
      <c r="GS3333" s="55"/>
      <c r="GT3333" s="55"/>
      <c r="GU3333" s="55"/>
      <c r="GV3333" s="55"/>
      <c r="GW3333" s="55"/>
      <c r="GX3333" s="55"/>
      <c r="GY3333" s="55"/>
      <c r="GZ3333" s="55"/>
      <c r="HA3333" s="55"/>
      <c r="HB3333" s="55"/>
      <c r="HC3333" s="55"/>
      <c r="HD3333" s="55"/>
      <c r="HE3333" s="55"/>
      <c r="HF3333" s="55"/>
      <c r="HG3333" s="55"/>
      <c r="HH3333" s="55"/>
      <c r="HI3333" s="55"/>
      <c r="HJ3333" s="55"/>
      <c r="HK3333" s="55"/>
      <c r="HL3333" s="55"/>
      <c r="HM3333" s="55"/>
      <c r="HN3333" s="55"/>
      <c r="HO3333" s="55"/>
      <c r="HP3333" s="55"/>
      <c r="HQ3333" s="55"/>
      <c r="HR3333" s="55"/>
      <c r="HS3333" s="55"/>
      <c r="HT3333" s="55"/>
      <c r="HU3333" s="55"/>
      <c r="HV3333" s="55"/>
      <c r="HW3333" s="55"/>
      <c r="HX3333" s="55"/>
      <c r="HY3333" s="55"/>
      <c r="HZ3333" s="55"/>
      <c r="IA3333" s="55"/>
      <c r="IB3333" s="55"/>
      <c r="IC3333" s="55"/>
      <c r="ID3333" s="55"/>
      <c r="IE3333" s="55"/>
      <c r="IF3333" s="55"/>
      <c r="IG3333" s="55"/>
      <c r="IH3333" s="55"/>
      <c r="II3333" s="55"/>
      <c r="IJ3333" s="55"/>
      <c r="IK3333" s="55"/>
      <c r="IL3333" s="55"/>
      <c r="IM3333" s="55"/>
      <c r="IN3333" s="55"/>
      <c r="IO3333" s="55"/>
      <c r="IP3333" s="55"/>
      <c r="IQ3333" s="55"/>
      <c r="IR3333" s="55"/>
      <c r="IS3333" s="55"/>
      <c r="IT3333" s="55"/>
      <c r="IU3333" s="55"/>
      <c r="IV3333" s="55"/>
    </row>
    <row r="3334" spans="1:256" s="561" customFormat="1" ht="10.5">
      <c r="A3334" s="365"/>
      <c r="B3334" s="65">
        <v>1</v>
      </c>
      <c r="C3334" s="66">
        <f t="shared" si="152"/>
        <v>0</v>
      </c>
      <c r="D3334" s="76" t="s">
        <v>68</v>
      </c>
      <c r="E3334" s="99" t="s">
        <v>70</v>
      </c>
      <c r="F3334" s="77" t="s">
        <v>90</v>
      </c>
      <c r="G3334" s="78"/>
      <c r="H3334" s="96" t="s">
        <v>114</v>
      </c>
      <c r="I3334" s="107" t="s">
        <v>3906</v>
      </c>
      <c r="J3334" s="81"/>
      <c r="K3334" s="72"/>
      <c r="L3334" s="72"/>
      <c r="M3334" s="72"/>
      <c r="N3334" s="72"/>
      <c r="O3334" s="72"/>
      <c r="P3334" s="72"/>
      <c r="Q3334" s="833"/>
      <c r="R3334" s="102"/>
      <c r="S3334" s="73"/>
      <c r="T3334" s="102"/>
      <c r="U3334" s="103"/>
      <c r="V3334" s="104"/>
      <c r="W3334" s="55"/>
      <c r="X3334" s="55"/>
      <c r="Y3334" s="55"/>
      <c r="Z3334" s="55"/>
      <c r="AA3334" s="55"/>
      <c r="AB3334" s="55"/>
      <c r="AC3334" s="55"/>
      <c r="AD3334" s="55"/>
      <c r="AE3334" s="55"/>
      <c r="AF3334" s="55"/>
      <c r="AG3334" s="55"/>
      <c r="AH3334" s="55"/>
      <c r="AI3334" s="55"/>
      <c r="AJ3334" s="55"/>
      <c r="AK3334" s="55"/>
      <c r="AL3334" s="55"/>
      <c r="AM3334" s="55"/>
      <c r="AN3334" s="55"/>
      <c r="AO3334" s="55"/>
      <c r="AP3334" s="55"/>
      <c r="AQ3334" s="55"/>
      <c r="AR3334" s="55"/>
      <c r="AS3334" s="55"/>
      <c r="AT3334" s="55"/>
      <c r="AU3334" s="55"/>
      <c r="AV3334" s="55"/>
      <c r="AW3334" s="55"/>
      <c r="AX3334" s="55"/>
      <c r="AY3334" s="55"/>
      <c r="AZ3334" s="55"/>
      <c r="BA3334" s="55"/>
      <c r="BB3334" s="55"/>
      <c r="BC3334" s="55"/>
      <c r="BD3334" s="55"/>
      <c r="BE3334" s="55"/>
      <c r="BF3334" s="55"/>
      <c r="BG3334" s="55"/>
      <c r="BH3334" s="55"/>
      <c r="BI3334" s="55"/>
      <c r="BJ3334" s="55"/>
      <c r="BK3334" s="55"/>
      <c r="BL3334" s="55"/>
      <c r="BM3334" s="55"/>
      <c r="BN3334" s="55"/>
      <c r="BO3334" s="55"/>
      <c r="BP3334" s="55"/>
      <c r="BQ3334" s="55"/>
      <c r="BR3334" s="55"/>
      <c r="BS3334" s="55"/>
      <c r="BT3334" s="55"/>
      <c r="BU3334" s="55"/>
      <c r="BV3334" s="55"/>
      <c r="BW3334" s="55"/>
      <c r="BX3334" s="55"/>
      <c r="BY3334" s="55"/>
      <c r="BZ3334" s="55"/>
      <c r="CA3334" s="55"/>
      <c r="CB3334" s="55"/>
      <c r="CC3334" s="55"/>
      <c r="CD3334" s="55"/>
      <c r="CE3334" s="55"/>
      <c r="CF3334" s="55"/>
      <c r="CG3334" s="55"/>
      <c r="CH3334" s="55"/>
      <c r="CI3334" s="55"/>
      <c r="CJ3334" s="55"/>
      <c r="CK3334" s="55"/>
      <c r="CL3334" s="55"/>
      <c r="CM3334" s="55"/>
      <c r="CN3334" s="55"/>
      <c r="CO3334" s="55"/>
      <c r="CP3334" s="55"/>
      <c r="CQ3334" s="55"/>
      <c r="CR3334" s="55"/>
      <c r="CS3334" s="55"/>
      <c r="CT3334" s="55"/>
      <c r="CU3334" s="55"/>
      <c r="CV3334" s="55"/>
      <c r="CW3334" s="55"/>
      <c r="CX3334" s="55"/>
      <c r="CY3334" s="55"/>
      <c r="CZ3334" s="55"/>
      <c r="DA3334" s="55"/>
      <c r="DB3334" s="55"/>
      <c r="DC3334" s="55"/>
      <c r="DD3334" s="55"/>
      <c r="DE3334" s="55"/>
      <c r="DF3334" s="55"/>
      <c r="DG3334" s="55"/>
      <c r="DH3334" s="55"/>
      <c r="DI3334" s="55"/>
      <c r="DJ3334" s="55"/>
      <c r="DK3334" s="55"/>
      <c r="DL3334" s="55"/>
      <c r="DM3334" s="55"/>
      <c r="DN3334" s="55"/>
      <c r="DO3334" s="55"/>
      <c r="DP3334" s="55"/>
      <c r="DQ3334" s="55"/>
      <c r="DR3334" s="55"/>
      <c r="DS3334" s="55"/>
      <c r="DT3334" s="55"/>
      <c r="DU3334" s="55"/>
      <c r="DV3334" s="55"/>
      <c r="DW3334" s="55"/>
      <c r="DX3334" s="55"/>
      <c r="DY3334" s="55"/>
      <c r="DZ3334" s="55"/>
      <c r="EA3334" s="55"/>
      <c r="EB3334" s="55"/>
      <c r="EC3334" s="55"/>
      <c r="ED3334" s="55"/>
      <c r="EE3334" s="55"/>
      <c r="EF3334" s="55"/>
      <c r="EG3334" s="55"/>
      <c r="EH3334" s="55"/>
      <c r="EI3334" s="55"/>
      <c r="EJ3334" s="55"/>
      <c r="EK3334" s="55"/>
      <c r="EL3334" s="55"/>
      <c r="EM3334" s="55"/>
      <c r="EN3334" s="55"/>
      <c r="EO3334" s="55"/>
      <c r="EP3334" s="55"/>
      <c r="EQ3334" s="55"/>
      <c r="ER3334" s="55"/>
      <c r="ES3334" s="55"/>
      <c r="ET3334" s="55"/>
      <c r="EU3334" s="55"/>
      <c r="EV3334" s="55"/>
      <c r="EW3334" s="55"/>
      <c r="EX3334" s="55"/>
      <c r="EY3334" s="55"/>
      <c r="EZ3334" s="55"/>
      <c r="FA3334" s="55"/>
      <c r="FB3334" s="55"/>
      <c r="FC3334" s="55"/>
      <c r="FD3334" s="55"/>
      <c r="FE3334" s="55"/>
      <c r="FF3334" s="55"/>
      <c r="FG3334" s="55"/>
      <c r="FH3334" s="55"/>
      <c r="FI3334" s="55"/>
      <c r="FJ3334" s="55"/>
      <c r="FK3334" s="55"/>
      <c r="FL3334" s="55"/>
      <c r="FM3334" s="55"/>
      <c r="FN3334" s="55"/>
      <c r="FO3334" s="55"/>
      <c r="FP3334" s="55"/>
      <c r="FQ3334" s="55"/>
      <c r="FR3334" s="55"/>
      <c r="FS3334" s="55"/>
      <c r="FT3334" s="55"/>
      <c r="FU3334" s="55"/>
      <c r="FV3334" s="55"/>
      <c r="FW3334" s="55"/>
      <c r="FX3334" s="55"/>
      <c r="FY3334" s="55"/>
      <c r="FZ3334" s="55"/>
      <c r="GA3334" s="55"/>
      <c r="GB3334" s="55"/>
      <c r="GC3334" s="55"/>
      <c r="GD3334" s="55"/>
      <c r="GE3334" s="55"/>
      <c r="GF3334" s="55"/>
      <c r="GG3334" s="55"/>
      <c r="GH3334" s="55"/>
      <c r="GI3334" s="55"/>
      <c r="GJ3334" s="55"/>
      <c r="GK3334" s="55"/>
      <c r="GL3334" s="55"/>
      <c r="GM3334" s="55"/>
      <c r="GN3334" s="55"/>
      <c r="GO3334" s="55"/>
      <c r="GP3334" s="55"/>
      <c r="GQ3334" s="55"/>
      <c r="GR3334" s="55"/>
      <c r="GS3334" s="55"/>
      <c r="GT3334" s="55"/>
      <c r="GU3334" s="55"/>
      <c r="GV3334" s="55"/>
      <c r="GW3334" s="55"/>
      <c r="GX3334" s="55"/>
      <c r="GY3334" s="55"/>
      <c r="GZ3334" s="55"/>
      <c r="HA3334" s="55"/>
      <c r="HB3334" s="55"/>
      <c r="HC3334" s="55"/>
      <c r="HD3334" s="55"/>
      <c r="HE3334" s="55"/>
      <c r="HF3334" s="55"/>
      <c r="HG3334" s="55"/>
      <c r="HH3334" s="55"/>
      <c r="HI3334" s="55"/>
      <c r="HJ3334" s="55"/>
      <c r="HK3334" s="55"/>
      <c r="HL3334" s="55"/>
      <c r="HM3334" s="55"/>
      <c r="HN3334" s="55"/>
      <c r="HO3334" s="55"/>
      <c r="HP3334" s="55"/>
      <c r="HQ3334" s="55"/>
      <c r="HR3334" s="55"/>
      <c r="HS3334" s="55"/>
      <c r="HT3334" s="55"/>
      <c r="HU3334" s="55"/>
      <c r="HV3334" s="55"/>
      <c r="HW3334" s="55"/>
      <c r="HX3334" s="55"/>
      <c r="HY3334" s="55"/>
      <c r="HZ3334" s="55"/>
      <c r="IA3334" s="55"/>
      <c r="IB3334" s="55"/>
      <c r="IC3334" s="55"/>
      <c r="ID3334" s="55"/>
      <c r="IE3334" s="55"/>
      <c r="IF3334" s="55"/>
      <c r="IG3334" s="55"/>
      <c r="IH3334" s="55"/>
      <c r="II3334" s="55"/>
      <c r="IJ3334" s="55"/>
      <c r="IK3334" s="55"/>
      <c r="IL3334" s="55"/>
      <c r="IM3334" s="55"/>
      <c r="IN3334" s="55"/>
      <c r="IO3334" s="55"/>
      <c r="IP3334" s="55"/>
      <c r="IQ3334" s="55"/>
      <c r="IR3334" s="55"/>
      <c r="IS3334" s="55"/>
      <c r="IT3334" s="55"/>
      <c r="IU3334" s="55"/>
      <c r="IV3334" s="55"/>
    </row>
    <row r="3335" spans="1:256" s="320" customFormat="1" ht="11.5">
      <c r="A3335" s="365"/>
      <c r="B3335" s="65">
        <v>1</v>
      </c>
      <c r="C3335" s="66">
        <f t="shared" si="152"/>
        <v>0</v>
      </c>
      <c r="D3335" s="76" t="s">
        <v>87</v>
      </c>
      <c r="E3335" s="77" t="s">
        <v>90</v>
      </c>
      <c r="F3335" s="99" t="s">
        <v>70</v>
      </c>
      <c r="G3335" s="78"/>
      <c r="H3335" s="96" t="s">
        <v>122</v>
      </c>
      <c r="I3335" s="107" t="s">
        <v>3907</v>
      </c>
      <c r="J3335" s="81"/>
      <c r="K3335" s="72"/>
      <c r="L3335" s="72"/>
      <c r="M3335" s="72"/>
      <c r="N3335" s="72"/>
      <c r="O3335" s="72"/>
      <c r="P3335" s="72"/>
      <c r="Q3335" s="833"/>
      <c r="R3335" s="102"/>
      <c r="S3335" s="73"/>
      <c r="T3335" s="102"/>
      <c r="U3335" s="103"/>
      <c r="V3335" s="104"/>
      <c r="W3335" s="55"/>
      <c r="X3335" s="55"/>
      <c r="Y3335" s="55"/>
      <c r="Z3335" s="55"/>
      <c r="AA3335" s="55"/>
      <c r="AB3335" s="55"/>
      <c r="AC3335" s="55"/>
      <c r="AD3335" s="55"/>
      <c r="AE3335" s="55"/>
      <c r="AF3335" s="55"/>
      <c r="AG3335" s="55"/>
      <c r="AH3335" s="55"/>
      <c r="AI3335" s="55"/>
      <c r="AJ3335" s="55"/>
      <c r="AK3335" s="55"/>
      <c r="AL3335" s="55"/>
      <c r="AM3335" s="55"/>
      <c r="AN3335" s="55"/>
      <c r="AO3335" s="55"/>
      <c r="AP3335" s="55"/>
      <c r="AQ3335" s="55"/>
      <c r="AR3335" s="55"/>
      <c r="AS3335" s="55"/>
      <c r="AT3335" s="55"/>
      <c r="AU3335" s="55"/>
      <c r="AV3335" s="55"/>
      <c r="AW3335" s="55"/>
      <c r="AX3335" s="55"/>
      <c r="AY3335" s="55"/>
      <c r="AZ3335" s="55"/>
      <c r="BA3335" s="55"/>
      <c r="BB3335" s="55"/>
      <c r="BC3335" s="55"/>
      <c r="BD3335" s="55"/>
      <c r="BE3335" s="55"/>
      <c r="BF3335" s="55"/>
      <c r="BG3335" s="55"/>
      <c r="BH3335" s="55"/>
      <c r="BI3335" s="55"/>
      <c r="BJ3335" s="55"/>
      <c r="BK3335" s="55"/>
      <c r="BL3335" s="55"/>
      <c r="BM3335" s="55"/>
      <c r="BN3335" s="55"/>
      <c r="BO3335" s="55"/>
      <c r="BP3335" s="55"/>
      <c r="BQ3335" s="55"/>
      <c r="BR3335" s="55"/>
      <c r="BS3335" s="55"/>
      <c r="BT3335" s="55"/>
      <c r="BU3335" s="55"/>
      <c r="BV3335" s="55"/>
      <c r="BW3335" s="55"/>
      <c r="BX3335" s="55"/>
      <c r="BY3335" s="55"/>
      <c r="BZ3335" s="55"/>
      <c r="CA3335" s="55"/>
      <c r="CB3335" s="55"/>
      <c r="CC3335" s="55"/>
      <c r="CD3335" s="55"/>
      <c r="CE3335" s="55"/>
      <c r="CF3335" s="55"/>
      <c r="CG3335" s="55"/>
      <c r="CH3335" s="55"/>
      <c r="CI3335" s="55"/>
      <c r="CJ3335" s="55"/>
      <c r="CK3335" s="55"/>
      <c r="CL3335" s="55"/>
      <c r="CM3335" s="55"/>
      <c r="CN3335" s="55"/>
      <c r="CO3335" s="55"/>
      <c r="CP3335" s="55"/>
      <c r="CQ3335" s="55"/>
      <c r="CR3335" s="55"/>
      <c r="CS3335" s="55"/>
      <c r="CT3335" s="55"/>
      <c r="CU3335" s="55"/>
      <c r="CV3335" s="55"/>
      <c r="CW3335" s="55"/>
      <c r="CX3335" s="55"/>
      <c r="CY3335" s="55"/>
      <c r="CZ3335" s="55"/>
      <c r="DA3335" s="55"/>
      <c r="DB3335" s="55"/>
      <c r="DC3335" s="55"/>
      <c r="DD3335" s="55"/>
      <c r="DE3335" s="55"/>
      <c r="DF3335" s="55"/>
      <c r="DG3335" s="55"/>
      <c r="DH3335" s="55"/>
      <c r="DI3335" s="55"/>
      <c r="DJ3335" s="55"/>
      <c r="DK3335" s="55"/>
      <c r="DL3335" s="55"/>
      <c r="DM3335" s="55"/>
      <c r="DN3335" s="55"/>
      <c r="DO3335" s="55"/>
      <c r="DP3335" s="55"/>
      <c r="DQ3335" s="55"/>
      <c r="DR3335" s="55"/>
      <c r="DS3335" s="55"/>
      <c r="DT3335" s="55"/>
      <c r="DU3335" s="55"/>
      <c r="DV3335" s="55"/>
      <c r="DW3335" s="55"/>
      <c r="DX3335" s="55"/>
      <c r="DY3335" s="55"/>
      <c r="DZ3335" s="55"/>
      <c r="EA3335" s="55"/>
      <c r="EB3335" s="55"/>
      <c r="EC3335" s="55"/>
      <c r="ED3335" s="55"/>
      <c r="EE3335" s="55"/>
      <c r="EF3335" s="55"/>
      <c r="EG3335" s="55"/>
      <c r="EH3335" s="55"/>
      <c r="EI3335" s="55"/>
      <c r="EJ3335" s="55"/>
      <c r="EK3335" s="55"/>
      <c r="EL3335" s="55"/>
      <c r="EM3335" s="55"/>
      <c r="EN3335" s="55"/>
      <c r="EO3335" s="55"/>
      <c r="EP3335" s="55"/>
      <c r="EQ3335" s="55"/>
      <c r="ER3335" s="55"/>
      <c r="ES3335" s="55"/>
      <c r="ET3335" s="55"/>
      <c r="EU3335" s="55"/>
      <c r="EV3335" s="55"/>
      <c r="EW3335" s="55"/>
      <c r="EX3335" s="55"/>
      <c r="EY3335" s="55"/>
      <c r="EZ3335" s="55"/>
      <c r="FA3335" s="55"/>
      <c r="FB3335" s="55"/>
      <c r="FC3335" s="55"/>
      <c r="FD3335" s="55"/>
      <c r="FE3335" s="55"/>
      <c r="FF3335" s="55"/>
      <c r="FG3335" s="55"/>
      <c r="FH3335" s="55"/>
      <c r="FI3335" s="55"/>
      <c r="FJ3335" s="55"/>
      <c r="FK3335" s="55"/>
      <c r="FL3335" s="55"/>
      <c r="FM3335" s="55"/>
      <c r="FN3335" s="55"/>
      <c r="FO3335" s="55"/>
      <c r="FP3335" s="55"/>
      <c r="FQ3335" s="55"/>
      <c r="FR3335" s="55"/>
      <c r="FS3335" s="55"/>
      <c r="FT3335" s="55"/>
      <c r="FU3335" s="55"/>
      <c r="FV3335" s="55"/>
      <c r="FW3335" s="55"/>
      <c r="FX3335" s="55"/>
      <c r="FY3335" s="55"/>
      <c r="FZ3335" s="55"/>
      <c r="GA3335" s="55"/>
      <c r="GB3335" s="55"/>
      <c r="GC3335" s="55"/>
      <c r="GD3335" s="55"/>
      <c r="GE3335" s="55"/>
      <c r="GF3335" s="55"/>
      <c r="GG3335" s="55"/>
      <c r="GH3335" s="55"/>
      <c r="GI3335" s="55"/>
      <c r="GJ3335" s="55"/>
      <c r="GK3335" s="55"/>
      <c r="GL3335" s="55"/>
      <c r="GM3335" s="55"/>
      <c r="GN3335" s="55"/>
      <c r="GO3335" s="55"/>
      <c r="GP3335" s="55"/>
      <c r="GQ3335" s="55"/>
      <c r="GR3335" s="55"/>
      <c r="GS3335" s="55"/>
      <c r="GT3335" s="55"/>
      <c r="GU3335" s="55"/>
      <c r="GV3335" s="55"/>
      <c r="GW3335" s="55"/>
      <c r="GX3335" s="55"/>
      <c r="GY3335" s="55"/>
      <c r="GZ3335" s="55"/>
      <c r="HA3335" s="55"/>
      <c r="HB3335" s="55"/>
      <c r="HC3335" s="55"/>
      <c r="HD3335" s="55"/>
      <c r="HE3335" s="55"/>
      <c r="HF3335" s="55"/>
      <c r="HG3335" s="55"/>
      <c r="HH3335" s="55"/>
      <c r="HI3335" s="55"/>
      <c r="HJ3335" s="55"/>
      <c r="HK3335" s="55"/>
      <c r="HL3335" s="55"/>
      <c r="HM3335" s="55"/>
      <c r="HN3335" s="55"/>
      <c r="HO3335" s="55"/>
      <c r="HP3335" s="55"/>
      <c r="HQ3335" s="55"/>
      <c r="HR3335" s="55"/>
      <c r="HS3335" s="55"/>
      <c r="HT3335" s="55"/>
      <c r="HU3335" s="55"/>
      <c r="HV3335" s="55"/>
      <c r="HW3335" s="55"/>
      <c r="HX3335" s="55"/>
      <c r="HY3335" s="55"/>
      <c r="HZ3335" s="55"/>
      <c r="IA3335" s="55"/>
      <c r="IB3335" s="55"/>
      <c r="IC3335" s="55"/>
      <c r="ID3335" s="55"/>
      <c r="IE3335" s="55"/>
      <c r="IF3335" s="55"/>
      <c r="IG3335" s="55"/>
      <c r="IH3335" s="55"/>
      <c r="II3335" s="55"/>
      <c r="IJ3335" s="55"/>
      <c r="IK3335" s="55"/>
      <c r="IL3335" s="55"/>
      <c r="IM3335" s="55"/>
      <c r="IN3335" s="55"/>
      <c r="IO3335" s="55"/>
      <c r="IP3335" s="55"/>
      <c r="IQ3335" s="55"/>
      <c r="IR3335" s="55"/>
      <c r="IS3335" s="55"/>
      <c r="IT3335" s="55"/>
      <c r="IU3335" s="55"/>
      <c r="IV3335" s="55"/>
    </row>
    <row r="3336" spans="1:256" s="55" customFormat="1" ht="12" customHeight="1">
      <c r="A3336" s="810"/>
      <c r="B3336" s="65">
        <v>1</v>
      </c>
      <c r="C3336" s="66">
        <f t="shared" si="152"/>
        <v>0</v>
      </c>
      <c r="D3336" s="76" t="s">
        <v>87</v>
      </c>
      <c r="E3336" s="99" t="s">
        <v>99</v>
      </c>
      <c r="F3336" s="76" t="s">
        <v>87</v>
      </c>
      <c r="G3336" s="78"/>
      <c r="H3336" s="96" t="s">
        <v>188</v>
      </c>
      <c r="I3336" s="107" t="s">
        <v>3908</v>
      </c>
      <c r="J3336" s="81"/>
      <c r="K3336" s="72"/>
      <c r="L3336" s="72"/>
      <c r="M3336" s="72"/>
      <c r="N3336" s="72"/>
      <c r="O3336" s="72"/>
      <c r="P3336" s="72"/>
      <c r="Q3336" s="833"/>
      <c r="R3336" s="102"/>
      <c r="S3336" s="73"/>
      <c r="T3336" s="102"/>
      <c r="U3336" s="103"/>
      <c r="V3336" s="104"/>
      <c r="W3336" s="109"/>
      <c r="X3336" s="109"/>
      <c r="Y3336" s="109"/>
      <c r="Z3336" s="109"/>
      <c r="AA3336" s="109"/>
      <c r="AB3336" s="109"/>
      <c r="AC3336" s="109"/>
      <c r="AD3336" s="109"/>
      <c r="AE3336" s="109"/>
      <c r="AF3336" s="109"/>
      <c r="AG3336" s="109"/>
      <c r="AH3336" s="109"/>
      <c r="AI3336" s="109"/>
      <c r="AJ3336" s="109"/>
      <c r="AK3336" s="109"/>
      <c r="AL3336" s="109"/>
      <c r="AM3336" s="109"/>
      <c r="AN3336" s="109"/>
      <c r="AO3336" s="109"/>
      <c r="AP3336" s="109"/>
      <c r="AQ3336" s="109"/>
      <c r="AR3336" s="109"/>
      <c r="AS3336" s="109"/>
      <c r="AT3336" s="109"/>
      <c r="AU3336" s="109"/>
      <c r="AV3336" s="109"/>
      <c r="AW3336" s="109"/>
      <c r="AX3336" s="109"/>
      <c r="AY3336" s="109"/>
      <c r="AZ3336" s="109"/>
      <c r="BA3336" s="109"/>
      <c r="BB3336" s="109"/>
      <c r="BC3336" s="109"/>
      <c r="BD3336" s="109"/>
      <c r="BE3336" s="109"/>
      <c r="BF3336" s="109"/>
      <c r="BG3336" s="109"/>
      <c r="BH3336" s="109"/>
      <c r="BI3336" s="109"/>
      <c r="BJ3336" s="109"/>
      <c r="BK3336" s="109"/>
      <c r="BL3336" s="109"/>
      <c r="BM3336" s="109"/>
      <c r="BN3336" s="109"/>
      <c r="BO3336" s="109"/>
      <c r="BP3336" s="109"/>
      <c r="BQ3336" s="109"/>
      <c r="BR3336" s="109"/>
      <c r="BS3336" s="109"/>
      <c r="BT3336" s="109"/>
      <c r="BU3336" s="109"/>
      <c r="BV3336" s="109"/>
      <c r="BW3336" s="109"/>
      <c r="BX3336" s="109"/>
      <c r="BY3336" s="109"/>
      <c r="BZ3336" s="109"/>
      <c r="CA3336" s="109"/>
      <c r="CB3336" s="109"/>
      <c r="CC3336" s="109"/>
      <c r="CD3336" s="109"/>
      <c r="CE3336" s="109"/>
      <c r="CF3336" s="109"/>
      <c r="CG3336" s="109"/>
      <c r="CH3336" s="109"/>
      <c r="CI3336" s="109"/>
      <c r="CJ3336" s="109"/>
      <c r="CK3336" s="109"/>
      <c r="CL3336" s="109"/>
      <c r="CM3336" s="109"/>
      <c r="CN3336" s="109"/>
      <c r="CO3336" s="109"/>
      <c r="CP3336" s="109"/>
      <c r="CQ3336" s="109"/>
      <c r="CR3336" s="109"/>
      <c r="CS3336" s="109"/>
      <c r="CT3336" s="109"/>
      <c r="CU3336" s="109"/>
      <c r="CV3336" s="109"/>
      <c r="CW3336" s="109"/>
      <c r="CX3336" s="109"/>
      <c r="CY3336" s="109"/>
      <c r="CZ3336" s="109"/>
      <c r="DA3336" s="109"/>
      <c r="DB3336" s="109"/>
      <c r="DC3336" s="109"/>
      <c r="DD3336" s="109"/>
      <c r="DE3336" s="109"/>
      <c r="DF3336" s="109"/>
      <c r="DG3336" s="109"/>
      <c r="DH3336" s="109"/>
      <c r="DI3336" s="109"/>
      <c r="DJ3336" s="109"/>
      <c r="DK3336" s="109"/>
      <c r="DL3336" s="109"/>
      <c r="DM3336" s="109"/>
      <c r="DN3336" s="109"/>
      <c r="DO3336" s="109"/>
      <c r="DP3336" s="109"/>
      <c r="DQ3336" s="109"/>
      <c r="DR3336" s="109"/>
      <c r="DS3336" s="109"/>
      <c r="DT3336" s="109"/>
      <c r="DU3336" s="109"/>
      <c r="DV3336" s="109"/>
      <c r="DW3336" s="109"/>
      <c r="DX3336" s="109"/>
      <c r="DY3336" s="109"/>
      <c r="DZ3336" s="109"/>
      <c r="EA3336" s="109"/>
      <c r="EB3336" s="109"/>
      <c r="EC3336" s="109"/>
      <c r="ED3336" s="109"/>
      <c r="EE3336" s="109"/>
      <c r="EF3336" s="109"/>
      <c r="EG3336" s="109"/>
      <c r="EH3336" s="109"/>
      <c r="EI3336" s="109"/>
      <c r="EJ3336" s="109"/>
      <c r="EK3336" s="109"/>
      <c r="EL3336" s="109"/>
      <c r="EM3336" s="109"/>
      <c r="EN3336" s="109"/>
      <c r="EO3336" s="109"/>
      <c r="EP3336" s="109"/>
      <c r="EQ3336" s="109"/>
      <c r="ER3336" s="109"/>
      <c r="ES3336" s="109"/>
      <c r="ET3336" s="109"/>
      <c r="EU3336" s="109"/>
      <c r="EV3336" s="109"/>
      <c r="EW3336" s="109"/>
      <c r="EX3336" s="109"/>
      <c r="EY3336" s="109"/>
      <c r="EZ3336" s="109"/>
      <c r="FA3336" s="109"/>
      <c r="FB3336" s="109"/>
      <c r="FC3336" s="109"/>
      <c r="FD3336" s="109"/>
      <c r="FE3336" s="109"/>
      <c r="FF3336" s="109"/>
      <c r="FG3336" s="109"/>
      <c r="FH3336" s="109"/>
      <c r="FI3336" s="109"/>
      <c r="FJ3336" s="109"/>
      <c r="FK3336" s="109"/>
      <c r="FL3336" s="109"/>
      <c r="FM3336" s="109"/>
      <c r="FN3336" s="109"/>
      <c r="FO3336" s="109"/>
      <c r="FP3336" s="109"/>
      <c r="FQ3336" s="109"/>
      <c r="FR3336" s="109"/>
      <c r="FS3336" s="109"/>
      <c r="FT3336" s="109"/>
      <c r="FU3336" s="109"/>
      <c r="FV3336" s="109"/>
      <c r="FW3336" s="109"/>
      <c r="FX3336" s="109"/>
      <c r="FY3336" s="109"/>
      <c r="FZ3336" s="109"/>
      <c r="GA3336" s="109"/>
      <c r="GB3336" s="109"/>
      <c r="GC3336" s="109"/>
      <c r="GD3336" s="109"/>
      <c r="GE3336" s="109"/>
      <c r="GF3336" s="109"/>
      <c r="GG3336" s="109"/>
      <c r="GH3336" s="109"/>
      <c r="GI3336" s="109"/>
      <c r="GJ3336" s="109"/>
      <c r="GK3336" s="109"/>
      <c r="GL3336" s="109"/>
      <c r="GM3336" s="109"/>
      <c r="GN3336" s="109"/>
      <c r="GO3336" s="109"/>
      <c r="GP3336" s="109"/>
      <c r="GQ3336" s="109"/>
      <c r="GR3336" s="109"/>
      <c r="GS3336" s="109"/>
      <c r="GT3336" s="109"/>
      <c r="GU3336" s="109"/>
      <c r="GV3336" s="109"/>
      <c r="GW3336" s="109"/>
      <c r="GX3336" s="109"/>
      <c r="GY3336" s="109"/>
      <c r="GZ3336" s="109"/>
      <c r="HA3336" s="109"/>
      <c r="HB3336" s="109"/>
      <c r="HC3336" s="109"/>
      <c r="HD3336" s="109"/>
      <c r="HE3336" s="109"/>
      <c r="HF3336" s="109"/>
      <c r="HG3336" s="109"/>
      <c r="HH3336" s="109"/>
      <c r="HI3336" s="109"/>
      <c r="HJ3336" s="109"/>
      <c r="HK3336" s="109"/>
      <c r="HL3336" s="109"/>
      <c r="HM3336" s="109"/>
      <c r="HN3336" s="109"/>
      <c r="HO3336" s="109"/>
      <c r="HP3336" s="109"/>
      <c r="HQ3336" s="109"/>
      <c r="HR3336" s="109"/>
      <c r="HS3336" s="109"/>
      <c r="HT3336" s="109"/>
      <c r="HU3336" s="109"/>
      <c r="HV3336" s="109"/>
      <c r="HW3336" s="109"/>
      <c r="HX3336" s="109"/>
      <c r="HY3336" s="109"/>
      <c r="HZ3336" s="109"/>
      <c r="IA3336" s="109"/>
      <c r="IB3336" s="109"/>
      <c r="IC3336" s="109"/>
      <c r="ID3336" s="109"/>
      <c r="IE3336" s="109"/>
      <c r="IF3336" s="109"/>
      <c r="IG3336" s="109"/>
      <c r="IH3336" s="109"/>
      <c r="II3336" s="109"/>
      <c r="IJ3336" s="109"/>
      <c r="IK3336" s="109"/>
      <c r="IL3336" s="109"/>
      <c r="IM3336" s="109"/>
      <c r="IN3336" s="109"/>
      <c r="IO3336" s="109"/>
      <c r="IP3336" s="109"/>
      <c r="IQ3336" s="109"/>
      <c r="IR3336" s="109"/>
      <c r="IS3336" s="109"/>
      <c r="IT3336" s="109"/>
      <c r="IU3336" s="109"/>
      <c r="IV3336" s="109"/>
    </row>
    <row r="3337" spans="1:256" s="683" customFormat="1" ht="12" customHeight="1">
      <c r="A3337" s="660"/>
      <c r="B3337" s="65">
        <v>1</v>
      </c>
      <c r="C3337" s="66">
        <f t="shared" si="152"/>
        <v>0</v>
      </c>
      <c r="D3337" s="658" t="s">
        <v>87</v>
      </c>
      <c r="E3337" s="659" t="s">
        <v>90</v>
      </c>
      <c r="F3337" s="656" t="s">
        <v>99</v>
      </c>
      <c r="G3337" s="78"/>
      <c r="H3337" s="96" t="s">
        <v>129</v>
      </c>
      <c r="I3337" s="107" t="s">
        <v>3909</v>
      </c>
      <c r="J3337" s="81"/>
      <c r="K3337" s="72"/>
      <c r="L3337" s="72"/>
      <c r="M3337" s="72"/>
      <c r="N3337" s="72"/>
      <c r="O3337" s="72"/>
      <c r="P3337" s="72"/>
      <c r="Q3337" s="833"/>
      <c r="R3337" s="102"/>
      <c r="S3337" s="73"/>
      <c r="T3337" s="102"/>
      <c r="U3337" s="103"/>
      <c r="V3337" s="104"/>
      <c r="W3337" s="55"/>
      <c r="X3337" s="55"/>
      <c r="Y3337" s="55"/>
      <c r="Z3337" s="55"/>
      <c r="AA3337" s="55"/>
      <c r="AB3337" s="55"/>
      <c r="AC3337" s="55"/>
      <c r="AD3337" s="55"/>
      <c r="AE3337" s="55"/>
      <c r="AF3337" s="55"/>
      <c r="AG3337" s="55"/>
      <c r="AH3337" s="55"/>
      <c r="AI3337" s="55"/>
      <c r="AJ3337" s="55"/>
      <c r="AK3337" s="55"/>
      <c r="AL3337" s="55"/>
      <c r="AM3337" s="55"/>
      <c r="AN3337" s="55"/>
      <c r="AO3337" s="55"/>
      <c r="AP3337" s="55"/>
      <c r="AQ3337" s="55"/>
      <c r="AR3337" s="55"/>
      <c r="AS3337" s="55"/>
      <c r="AT3337" s="55"/>
      <c r="AU3337" s="55"/>
      <c r="AV3337" s="55"/>
      <c r="AW3337" s="55"/>
      <c r="AX3337" s="55"/>
      <c r="AY3337" s="55"/>
      <c r="AZ3337" s="55"/>
      <c r="BA3337" s="55"/>
      <c r="BB3337" s="55"/>
      <c r="BC3337" s="55"/>
      <c r="BD3337" s="55"/>
      <c r="BE3337" s="55"/>
      <c r="BF3337" s="55"/>
      <c r="BG3337" s="55"/>
      <c r="BH3337" s="55"/>
      <c r="BI3337" s="55"/>
      <c r="BJ3337" s="55"/>
      <c r="BK3337" s="55"/>
      <c r="BL3337" s="55"/>
      <c r="BM3337" s="55"/>
      <c r="BN3337" s="55"/>
      <c r="BO3337" s="55"/>
      <c r="BP3337" s="55"/>
      <c r="BQ3337" s="55"/>
      <c r="BR3337" s="55"/>
      <c r="BS3337" s="55"/>
      <c r="BT3337" s="55"/>
      <c r="BU3337" s="55"/>
      <c r="BV3337" s="55"/>
      <c r="BW3337" s="55"/>
      <c r="BX3337" s="55"/>
      <c r="BY3337" s="55"/>
      <c r="BZ3337" s="55"/>
      <c r="CA3337" s="55"/>
      <c r="CB3337" s="55"/>
      <c r="CC3337" s="55"/>
      <c r="CD3337" s="55"/>
      <c r="CE3337" s="55"/>
      <c r="CF3337" s="55"/>
      <c r="CG3337" s="55"/>
      <c r="CH3337" s="55"/>
      <c r="CI3337" s="55"/>
      <c r="CJ3337" s="55"/>
      <c r="CK3337" s="55"/>
      <c r="CL3337" s="55"/>
      <c r="CM3337" s="55"/>
      <c r="CN3337" s="55"/>
      <c r="CO3337" s="55"/>
      <c r="CP3337" s="55"/>
      <c r="CQ3337" s="55"/>
      <c r="CR3337" s="55"/>
      <c r="CS3337" s="55"/>
      <c r="CT3337" s="55"/>
      <c r="CU3337" s="55"/>
      <c r="CV3337" s="55"/>
      <c r="CW3337" s="55"/>
      <c r="CX3337" s="55"/>
      <c r="CY3337" s="55"/>
      <c r="CZ3337" s="55"/>
      <c r="DA3337" s="55"/>
      <c r="DB3337" s="55"/>
      <c r="DC3337" s="55"/>
      <c r="DD3337" s="55"/>
      <c r="DE3337" s="55"/>
      <c r="DF3337" s="55"/>
      <c r="DG3337" s="55"/>
      <c r="DH3337" s="55"/>
      <c r="DI3337" s="55"/>
      <c r="DJ3337" s="55"/>
      <c r="DK3337" s="55"/>
      <c r="DL3337" s="55"/>
      <c r="DM3337" s="55"/>
      <c r="DN3337" s="55"/>
      <c r="DO3337" s="55"/>
      <c r="DP3337" s="55"/>
      <c r="DQ3337" s="55"/>
      <c r="DR3337" s="55"/>
      <c r="DS3337" s="55"/>
      <c r="DT3337" s="55"/>
      <c r="DU3337" s="55"/>
      <c r="DV3337" s="55"/>
      <c r="DW3337" s="55"/>
      <c r="DX3337" s="55"/>
      <c r="DY3337" s="55"/>
      <c r="DZ3337" s="55"/>
      <c r="EA3337" s="55"/>
      <c r="EB3337" s="55"/>
      <c r="EC3337" s="55"/>
      <c r="ED3337" s="55"/>
      <c r="EE3337" s="55"/>
      <c r="EF3337" s="55"/>
      <c r="EG3337" s="55"/>
      <c r="EH3337" s="55"/>
      <c r="EI3337" s="55"/>
      <c r="EJ3337" s="55"/>
      <c r="EK3337" s="55"/>
      <c r="EL3337" s="55"/>
      <c r="EM3337" s="55"/>
      <c r="EN3337" s="55"/>
      <c r="EO3337" s="55"/>
      <c r="EP3337" s="55"/>
      <c r="EQ3337" s="55"/>
      <c r="ER3337" s="55"/>
      <c r="ES3337" s="55"/>
      <c r="ET3337" s="55"/>
      <c r="EU3337" s="55"/>
      <c r="EV3337" s="55"/>
      <c r="EW3337" s="55"/>
      <c r="EX3337" s="55"/>
      <c r="EY3337" s="55"/>
      <c r="EZ3337" s="55"/>
      <c r="FA3337" s="55"/>
      <c r="FB3337" s="55"/>
      <c r="FC3337" s="55"/>
      <c r="FD3337" s="55"/>
      <c r="FE3337" s="55"/>
      <c r="FF3337" s="55"/>
      <c r="FG3337" s="55"/>
      <c r="FH3337" s="55"/>
      <c r="FI3337" s="55"/>
      <c r="FJ3337" s="55"/>
      <c r="FK3337" s="55"/>
      <c r="FL3337" s="55"/>
      <c r="FM3337" s="55"/>
      <c r="FN3337" s="55"/>
      <c r="FO3337" s="55"/>
      <c r="FP3337" s="55"/>
      <c r="FQ3337" s="55"/>
      <c r="FR3337" s="55"/>
      <c r="FS3337" s="55"/>
      <c r="FT3337" s="55"/>
      <c r="FU3337" s="55"/>
      <c r="FV3337" s="55"/>
      <c r="FW3337" s="55"/>
      <c r="FX3337" s="55"/>
      <c r="FY3337" s="55"/>
      <c r="FZ3337" s="55"/>
      <c r="GA3337" s="55"/>
      <c r="GB3337" s="55"/>
      <c r="GC3337" s="55"/>
      <c r="GD3337" s="55"/>
      <c r="GE3337" s="55"/>
      <c r="GF3337" s="55"/>
      <c r="GG3337" s="55"/>
      <c r="GH3337" s="55"/>
      <c r="GI3337" s="55"/>
      <c r="GJ3337" s="55"/>
      <c r="GK3337" s="55"/>
      <c r="GL3337" s="55"/>
      <c r="GM3337" s="55"/>
      <c r="GN3337" s="55"/>
      <c r="GO3337" s="55"/>
      <c r="GP3337" s="55"/>
      <c r="GQ3337" s="55"/>
      <c r="GR3337" s="55"/>
      <c r="GS3337" s="55"/>
      <c r="GT3337" s="55"/>
      <c r="GU3337" s="55"/>
      <c r="GV3337" s="55"/>
      <c r="GW3337" s="55"/>
      <c r="GX3337" s="55"/>
      <c r="GY3337" s="55"/>
      <c r="GZ3337" s="55"/>
      <c r="HA3337" s="55"/>
      <c r="HB3337" s="55"/>
      <c r="HC3337" s="55"/>
      <c r="HD3337" s="55"/>
      <c r="HE3337" s="55"/>
      <c r="HF3337" s="55"/>
      <c r="HG3337" s="55"/>
      <c r="HH3337" s="55"/>
      <c r="HI3337" s="55"/>
      <c r="HJ3337" s="55"/>
      <c r="HK3337" s="55"/>
      <c r="HL3337" s="55"/>
      <c r="HM3337" s="55"/>
      <c r="HN3337" s="55"/>
      <c r="HO3337" s="55"/>
      <c r="HP3337" s="55"/>
      <c r="HQ3337" s="55"/>
      <c r="HR3337" s="55"/>
      <c r="HS3337" s="55"/>
      <c r="HT3337" s="55"/>
      <c r="HU3337" s="55"/>
      <c r="HV3337" s="55"/>
      <c r="HW3337" s="55"/>
      <c r="HX3337" s="55"/>
      <c r="HY3337" s="55"/>
      <c r="HZ3337" s="55"/>
      <c r="IA3337" s="55"/>
      <c r="IB3337" s="55"/>
      <c r="IC3337" s="55"/>
      <c r="ID3337" s="55"/>
      <c r="IE3337" s="55"/>
      <c r="IF3337" s="55"/>
      <c r="IG3337" s="55"/>
      <c r="IH3337" s="55"/>
      <c r="II3337" s="55"/>
      <c r="IJ3337" s="55"/>
      <c r="IK3337" s="55"/>
      <c r="IL3337" s="55"/>
      <c r="IM3337" s="55"/>
      <c r="IN3337" s="55"/>
      <c r="IO3337" s="55"/>
      <c r="IP3337" s="55"/>
      <c r="IQ3337" s="55"/>
      <c r="IR3337" s="55"/>
      <c r="IS3337" s="55"/>
      <c r="IT3337" s="55"/>
      <c r="IU3337" s="55"/>
      <c r="IV3337" s="55"/>
    </row>
    <row r="3338" spans="1:256" ht="12" customHeight="1">
      <c r="A3338" s="55"/>
      <c r="B3338" s="65">
        <v>1</v>
      </c>
      <c r="C3338" s="66">
        <v>3</v>
      </c>
      <c r="D3338" s="76" t="s">
        <v>68</v>
      </c>
      <c r="E3338" s="76" t="s">
        <v>87</v>
      </c>
      <c r="F3338" s="76" t="s">
        <v>87</v>
      </c>
      <c r="G3338" s="78"/>
      <c r="H3338" s="96" t="s">
        <v>101</v>
      </c>
      <c r="I3338" s="107" t="s">
        <v>1090</v>
      </c>
      <c r="J3338" s="81" t="s">
        <v>6111</v>
      </c>
      <c r="K3338" s="72"/>
      <c r="L3338" s="72"/>
      <c r="M3338" s="72"/>
      <c r="N3338" s="72"/>
      <c r="O3338" s="72"/>
      <c r="P3338" s="72"/>
      <c r="Q3338" s="833"/>
      <c r="R3338" s="102"/>
      <c r="S3338" s="73"/>
      <c r="T3338" s="102"/>
      <c r="U3338" s="103"/>
      <c r="V3338" s="104"/>
      <c r="W3338" s="55"/>
      <c r="X3338" s="55"/>
      <c r="Y3338" s="55"/>
      <c r="Z3338" s="55"/>
      <c r="AA3338" s="55"/>
      <c r="AB3338" s="55"/>
      <c r="AC3338" s="55"/>
      <c r="AD3338" s="55"/>
      <c r="AE3338" s="55"/>
      <c r="AF3338" s="55"/>
      <c r="AG3338" s="55"/>
      <c r="AH3338" s="55"/>
      <c r="AI3338" s="55"/>
      <c r="AJ3338" s="55"/>
      <c r="AK3338" s="55"/>
      <c r="AL3338" s="55"/>
      <c r="AM3338" s="55"/>
      <c r="AN3338" s="55"/>
      <c r="AO3338" s="55"/>
      <c r="AP3338" s="55"/>
      <c r="AQ3338" s="55"/>
      <c r="AR3338" s="55"/>
      <c r="AS3338" s="55"/>
      <c r="AT3338" s="55"/>
      <c r="AU3338" s="55"/>
      <c r="AV3338" s="55"/>
      <c r="AW3338" s="55"/>
      <c r="AX3338" s="55"/>
      <c r="AY3338" s="55"/>
      <c r="AZ3338" s="55"/>
      <c r="BA3338" s="55"/>
      <c r="BB3338" s="55"/>
      <c r="BC3338" s="55"/>
      <c r="BD3338" s="55"/>
      <c r="BE3338" s="55"/>
      <c r="BF3338" s="55"/>
      <c r="BG3338" s="55"/>
      <c r="BH3338" s="55"/>
      <c r="BI3338" s="55"/>
      <c r="BJ3338" s="55"/>
      <c r="BK3338" s="55"/>
      <c r="BL3338" s="55"/>
      <c r="BM3338" s="55"/>
      <c r="BN3338" s="55"/>
      <c r="BO3338" s="55"/>
      <c r="BP3338" s="55"/>
      <c r="BQ3338" s="55"/>
      <c r="BR3338" s="55"/>
      <c r="BS3338" s="55"/>
      <c r="BT3338" s="55"/>
      <c r="BU3338" s="55"/>
      <c r="BV3338" s="55"/>
      <c r="BW3338" s="55"/>
      <c r="BX3338" s="55"/>
      <c r="BY3338" s="55"/>
      <c r="BZ3338" s="55"/>
      <c r="CA3338" s="55"/>
      <c r="CB3338" s="55"/>
      <c r="CC3338" s="55"/>
      <c r="CD3338" s="55"/>
      <c r="CE3338" s="55"/>
      <c r="CF3338" s="55"/>
      <c r="CG3338" s="55"/>
      <c r="CH3338" s="55"/>
      <c r="CI3338" s="55"/>
      <c r="CJ3338" s="55"/>
      <c r="CK3338" s="55"/>
      <c r="CL3338" s="55"/>
      <c r="CM3338" s="55"/>
      <c r="CN3338" s="55"/>
      <c r="CO3338" s="55"/>
      <c r="CP3338" s="55"/>
      <c r="CQ3338" s="55"/>
      <c r="CR3338" s="55"/>
      <c r="CS3338" s="55"/>
      <c r="CT3338" s="55"/>
      <c r="CU3338" s="55"/>
      <c r="CV3338" s="55"/>
      <c r="CW3338" s="55"/>
      <c r="CX3338" s="55"/>
      <c r="CY3338" s="55"/>
      <c r="CZ3338" s="55"/>
      <c r="DA3338" s="55"/>
      <c r="DB3338" s="55"/>
      <c r="DC3338" s="55"/>
      <c r="DD3338" s="55"/>
      <c r="DE3338" s="55"/>
      <c r="DF3338" s="55"/>
      <c r="DG3338" s="55"/>
      <c r="DH3338" s="55"/>
      <c r="DI3338" s="55"/>
      <c r="DJ3338" s="55"/>
      <c r="DK3338" s="55"/>
      <c r="DL3338" s="55"/>
      <c r="DM3338" s="55"/>
      <c r="DN3338" s="55"/>
      <c r="DO3338" s="55"/>
      <c r="DP3338" s="55"/>
      <c r="DQ3338" s="55"/>
      <c r="DR3338" s="55"/>
      <c r="DS3338" s="55"/>
      <c r="DT3338" s="55"/>
      <c r="DU3338" s="55"/>
      <c r="DV3338" s="55"/>
      <c r="DW3338" s="55"/>
      <c r="DX3338" s="55"/>
      <c r="DY3338" s="55"/>
      <c r="DZ3338" s="55"/>
      <c r="EA3338" s="55"/>
      <c r="EB3338" s="55"/>
      <c r="EC3338" s="55"/>
      <c r="ED3338" s="55"/>
      <c r="EE3338" s="55"/>
      <c r="EF3338" s="55"/>
      <c r="EG3338" s="55"/>
      <c r="EH3338" s="55"/>
      <c r="EI3338" s="55"/>
      <c r="EJ3338" s="55"/>
      <c r="EK3338" s="55"/>
      <c r="EL3338" s="55"/>
      <c r="EM3338" s="55"/>
      <c r="EN3338" s="55"/>
      <c r="EO3338" s="55"/>
      <c r="EP3338" s="55"/>
      <c r="EQ3338" s="55"/>
      <c r="ER3338" s="55"/>
      <c r="ES3338" s="55"/>
      <c r="ET3338" s="55"/>
      <c r="EU3338" s="55"/>
      <c r="EV3338" s="55"/>
      <c r="EW3338" s="55"/>
      <c r="EX3338" s="55"/>
      <c r="EY3338" s="55"/>
      <c r="EZ3338" s="55"/>
      <c r="FA3338" s="55"/>
      <c r="FB3338" s="55"/>
      <c r="FC3338" s="55"/>
      <c r="FD3338" s="55"/>
      <c r="FE3338" s="55"/>
      <c r="FF3338" s="55"/>
      <c r="FG3338" s="55"/>
      <c r="FH3338" s="55"/>
      <c r="FI3338" s="55"/>
      <c r="FJ3338" s="55"/>
      <c r="FK3338" s="55"/>
      <c r="FL3338" s="55"/>
      <c r="FM3338" s="55"/>
      <c r="FN3338" s="55"/>
      <c r="FO3338" s="55"/>
      <c r="FP3338" s="55"/>
      <c r="FQ3338" s="55"/>
      <c r="FR3338" s="55"/>
      <c r="FS3338" s="55"/>
      <c r="FT3338" s="55"/>
      <c r="FU3338" s="55"/>
      <c r="FV3338" s="55"/>
      <c r="FW3338" s="55"/>
      <c r="FX3338" s="55"/>
      <c r="FY3338" s="55"/>
      <c r="FZ3338" s="55"/>
      <c r="GA3338" s="55"/>
      <c r="GB3338" s="55"/>
      <c r="GC3338" s="55"/>
      <c r="GD3338" s="55"/>
      <c r="GE3338" s="55"/>
      <c r="GF3338" s="55"/>
      <c r="GG3338" s="55"/>
      <c r="GH3338" s="55"/>
      <c r="GI3338" s="55"/>
      <c r="GJ3338" s="55"/>
      <c r="GK3338" s="55"/>
      <c r="GL3338" s="55"/>
      <c r="GM3338" s="55"/>
      <c r="GN3338" s="55"/>
      <c r="GO3338" s="55"/>
      <c r="GP3338" s="55"/>
      <c r="GQ3338" s="55"/>
      <c r="GR3338" s="55"/>
      <c r="GS3338" s="55"/>
      <c r="GT3338" s="55"/>
      <c r="GU3338" s="55"/>
      <c r="GV3338" s="55"/>
      <c r="GW3338" s="55"/>
      <c r="GX3338" s="55"/>
      <c r="GY3338" s="55"/>
      <c r="GZ3338" s="55"/>
      <c r="HA3338" s="55"/>
      <c r="HB3338" s="55"/>
      <c r="HC3338" s="55"/>
      <c r="HD3338" s="55"/>
      <c r="HE3338" s="55"/>
      <c r="HF3338" s="55"/>
      <c r="HG3338" s="55"/>
      <c r="HH3338" s="55"/>
      <c r="HI3338" s="55"/>
      <c r="HJ3338" s="55"/>
      <c r="HK3338" s="55"/>
      <c r="HL3338" s="55"/>
      <c r="HM3338" s="55"/>
      <c r="HN3338" s="55"/>
      <c r="HO3338" s="55"/>
      <c r="HP3338" s="55"/>
      <c r="HQ3338" s="55"/>
      <c r="HR3338" s="55"/>
      <c r="HS3338" s="55"/>
      <c r="HT3338" s="55"/>
      <c r="HU3338" s="55"/>
      <c r="HV3338" s="55"/>
      <c r="HW3338" s="55"/>
      <c r="HX3338" s="55"/>
      <c r="HY3338" s="55"/>
      <c r="HZ3338" s="55"/>
      <c r="IA3338" s="55"/>
      <c r="IB3338" s="55"/>
      <c r="IC3338" s="55"/>
      <c r="ID3338" s="55"/>
      <c r="IE3338" s="55"/>
      <c r="IF3338" s="55"/>
      <c r="IG3338" s="55"/>
      <c r="IH3338" s="55"/>
      <c r="II3338" s="55"/>
      <c r="IJ3338" s="55"/>
      <c r="IK3338" s="55"/>
      <c r="IL3338" s="55"/>
      <c r="IM3338" s="55"/>
      <c r="IN3338" s="55"/>
      <c r="IO3338" s="55"/>
      <c r="IP3338" s="55"/>
      <c r="IQ3338" s="55"/>
      <c r="IR3338" s="55"/>
      <c r="IS3338" s="55"/>
      <c r="IT3338" s="55"/>
      <c r="IU3338" s="55"/>
      <c r="IV3338" s="55"/>
    </row>
    <row r="3339" spans="1:256" ht="12" customHeight="1">
      <c r="A3339" s="305"/>
      <c r="B3339" s="65">
        <v>1</v>
      </c>
      <c r="C3339" s="66">
        <f>IF(E3339="A",4,IF(E3339="B",3,IF(E3339="C",2,IF(E3339="D",1,0))))</f>
        <v>1</v>
      </c>
      <c r="D3339" s="76" t="s">
        <v>68</v>
      </c>
      <c r="E3339" s="99" t="s">
        <v>70</v>
      </c>
      <c r="F3339" s="76" t="s">
        <v>87</v>
      </c>
      <c r="G3339" s="78"/>
      <c r="H3339" s="96" t="s">
        <v>101</v>
      </c>
      <c r="I3339" s="107" t="s">
        <v>234</v>
      </c>
      <c r="J3339" s="81" t="s">
        <v>17</v>
      </c>
      <c r="K3339" s="72"/>
      <c r="L3339" s="72"/>
      <c r="M3339" s="72"/>
      <c r="N3339" s="72"/>
      <c r="O3339" s="72"/>
      <c r="P3339" s="72"/>
      <c r="Q3339" s="833"/>
      <c r="R3339" s="102"/>
      <c r="S3339" s="73"/>
      <c r="T3339" s="102"/>
      <c r="U3339" s="103"/>
      <c r="V3339" s="104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  <c r="BI3339"/>
      <c r="BJ3339"/>
      <c r="BK3339"/>
      <c r="BL3339"/>
      <c r="BM3339"/>
      <c r="BN3339"/>
      <c r="BO3339"/>
      <c r="BP3339"/>
      <c r="BQ3339"/>
      <c r="BR3339"/>
      <c r="BS3339"/>
      <c r="BT3339"/>
      <c r="BU3339"/>
      <c r="BV3339"/>
      <c r="BW3339"/>
      <c r="BX3339"/>
      <c r="BY3339"/>
      <c r="BZ3339"/>
      <c r="CA3339"/>
      <c r="CB3339"/>
      <c r="CC3339"/>
      <c r="CD3339"/>
      <c r="CE3339"/>
      <c r="CF3339"/>
      <c r="CG3339"/>
      <c r="CH3339"/>
      <c r="CI3339"/>
      <c r="CJ3339"/>
      <c r="CK3339"/>
      <c r="CL3339"/>
      <c r="CM3339"/>
      <c r="CN3339"/>
      <c r="CO3339"/>
      <c r="CP3339"/>
      <c r="CQ3339"/>
      <c r="CR3339"/>
      <c r="CS3339"/>
      <c r="CT3339"/>
      <c r="CU3339"/>
      <c r="CV3339"/>
      <c r="CW3339"/>
      <c r="CX3339"/>
      <c r="CY3339"/>
      <c r="CZ3339"/>
      <c r="DA3339"/>
      <c r="DB3339"/>
      <c r="DC3339"/>
      <c r="DD3339"/>
      <c r="DE3339"/>
      <c r="DF3339"/>
      <c r="DG3339"/>
      <c r="DH3339"/>
      <c r="DI3339"/>
      <c r="DJ3339"/>
      <c r="DK3339"/>
      <c r="DL3339"/>
      <c r="DM3339"/>
      <c r="DN3339"/>
      <c r="DO3339"/>
      <c r="DP3339"/>
      <c r="DQ3339"/>
      <c r="DR3339"/>
      <c r="DS3339"/>
      <c r="DT3339"/>
      <c r="DU3339"/>
      <c r="DV3339"/>
      <c r="DW3339"/>
      <c r="DX3339"/>
      <c r="DY3339"/>
      <c r="DZ3339"/>
      <c r="EA3339"/>
      <c r="EB3339"/>
      <c r="EC3339"/>
      <c r="ED3339"/>
      <c r="EE3339"/>
      <c r="EF3339"/>
      <c r="EG3339"/>
      <c r="EH3339"/>
      <c r="EI3339"/>
      <c r="EJ3339"/>
      <c r="EK3339"/>
      <c r="EL3339"/>
      <c r="EM3339"/>
      <c r="EN3339"/>
      <c r="EO3339"/>
      <c r="EP3339"/>
      <c r="EQ3339"/>
      <c r="ER3339"/>
      <c r="ES3339"/>
      <c r="ET3339"/>
      <c r="EU3339"/>
      <c r="EV3339"/>
      <c r="EW3339"/>
      <c r="EX3339"/>
      <c r="EY3339"/>
      <c r="EZ3339"/>
      <c r="FA3339"/>
      <c r="FB3339"/>
      <c r="FC3339"/>
      <c r="FD3339"/>
      <c r="FE3339"/>
      <c r="FF3339"/>
      <c r="FG3339"/>
      <c r="FH3339"/>
      <c r="FI3339"/>
      <c r="FJ3339"/>
      <c r="FK3339"/>
      <c r="FL3339"/>
      <c r="FM3339"/>
      <c r="FN3339"/>
      <c r="FO3339"/>
      <c r="FP3339"/>
      <c r="FQ3339"/>
      <c r="FR3339"/>
      <c r="FS3339"/>
      <c r="FT3339"/>
      <c r="FU3339"/>
      <c r="FV3339"/>
      <c r="FW3339"/>
      <c r="FX3339"/>
      <c r="FY3339"/>
      <c r="FZ3339"/>
      <c r="GA3339"/>
      <c r="GB3339"/>
      <c r="GC3339"/>
      <c r="GD3339"/>
      <c r="GE3339"/>
      <c r="GF3339"/>
      <c r="GG3339"/>
      <c r="GH3339"/>
      <c r="GI3339"/>
      <c r="GJ3339"/>
      <c r="GK3339"/>
      <c r="GL3339"/>
      <c r="GM3339"/>
      <c r="GN3339"/>
      <c r="GO3339"/>
      <c r="GP3339"/>
      <c r="GQ3339"/>
      <c r="GR3339"/>
      <c r="GS3339"/>
      <c r="GT3339"/>
      <c r="GU3339"/>
      <c r="GV3339"/>
      <c r="GW3339"/>
      <c r="GX3339"/>
      <c r="GY3339"/>
      <c r="GZ3339"/>
      <c r="HA3339"/>
      <c r="HB3339"/>
      <c r="HC3339"/>
      <c r="HD3339"/>
      <c r="HE3339"/>
      <c r="HF3339"/>
      <c r="HG3339"/>
      <c r="HH3339"/>
      <c r="HI3339"/>
      <c r="HJ3339"/>
      <c r="HK3339"/>
      <c r="HL3339"/>
      <c r="HM3339"/>
      <c r="HN3339"/>
      <c r="HO3339"/>
      <c r="HP3339"/>
      <c r="HQ3339"/>
      <c r="HR3339"/>
      <c r="HS3339"/>
      <c r="HT3339"/>
      <c r="HU3339"/>
      <c r="HV3339"/>
      <c r="HW3339"/>
      <c r="HX3339"/>
      <c r="HY3339"/>
      <c r="HZ3339"/>
      <c r="IA3339"/>
      <c r="IB3339"/>
      <c r="IC3339"/>
      <c r="ID3339"/>
      <c r="IE3339"/>
      <c r="IF3339"/>
      <c r="IG3339"/>
      <c r="IH3339"/>
      <c r="II3339"/>
      <c r="IJ3339"/>
      <c r="IK3339"/>
      <c r="IL3339"/>
      <c r="IM3339"/>
      <c r="IN3339"/>
      <c r="IO3339"/>
      <c r="IP3339"/>
      <c r="IQ3339"/>
      <c r="IR3339"/>
      <c r="IS3339"/>
      <c r="IT3339"/>
      <c r="IU3339"/>
      <c r="IV3339"/>
    </row>
    <row r="3340" spans="1:256" ht="12" customHeight="1">
      <c r="A3340" s="55"/>
      <c r="B3340" s="65">
        <v>1</v>
      </c>
      <c r="C3340" s="66">
        <f t="shared" ref="C3340:C3347" si="153">IF(E3340="A",1,IF(E3340="B",1,0))</f>
        <v>1</v>
      </c>
      <c r="D3340" s="76" t="s">
        <v>68</v>
      </c>
      <c r="E3340" s="76" t="s">
        <v>87</v>
      </c>
      <c r="F3340" s="76" t="s">
        <v>68</v>
      </c>
      <c r="G3340" s="78"/>
      <c r="H3340" s="96" t="s">
        <v>122</v>
      </c>
      <c r="I3340" s="107" t="s">
        <v>733</v>
      </c>
      <c r="J3340" s="81"/>
      <c r="K3340" s="72"/>
      <c r="L3340" s="72"/>
      <c r="M3340" s="72"/>
      <c r="N3340" s="72"/>
      <c r="O3340" s="72"/>
      <c r="P3340" s="72"/>
      <c r="Q3340" s="833"/>
      <c r="R3340" s="102"/>
      <c r="S3340" s="73"/>
      <c r="T3340" s="102"/>
      <c r="U3340" s="103"/>
      <c r="V3340" s="104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  <c r="BI3340"/>
      <c r="BJ3340"/>
      <c r="BK3340"/>
      <c r="BL3340"/>
      <c r="BM3340"/>
      <c r="BN3340"/>
      <c r="BO3340"/>
      <c r="BP3340"/>
      <c r="BQ3340"/>
      <c r="BR3340"/>
      <c r="BS3340"/>
      <c r="BT3340"/>
      <c r="BU3340"/>
      <c r="BV3340"/>
      <c r="BW3340"/>
      <c r="BX3340"/>
      <c r="BY3340"/>
      <c r="BZ3340"/>
      <c r="CA3340"/>
      <c r="CB3340"/>
      <c r="CC3340"/>
      <c r="CD3340"/>
      <c r="CE3340"/>
      <c r="CF3340"/>
      <c r="CG3340"/>
      <c r="CH3340"/>
      <c r="CI3340"/>
      <c r="CJ3340"/>
      <c r="CK3340"/>
      <c r="CL3340"/>
      <c r="CM3340"/>
      <c r="CN3340"/>
      <c r="CO3340"/>
      <c r="CP3340"/>
      <c r="CQ3340"/>
      <c r="CR3340"/>
      <c r="CS3340"/>
      <c r="CT3340"/>
      <c r="CU3340"/>
      <c r="CV3340"/>
      <c r="CW3340"/>
      <c r="CX3340"/>
      <c r="CY3340"/>
      <c r="CZ3340"/>
      <c r="DA3340"/>
      <c r="DB3340"/>
      <c r="DC3340"/>
      <c r="DD3340"/>
      <c r="DE3340"/>
      <c r="DF3340"/>
      <c r="DG3340"/>
      <c r="DH3340"/>
      <c r="DI3340"/>
      <c r="DJ3340"/>
      <c r="DK3340"/>
      <c r="DL3340"/>
      <c r="DM3340"/>
      <c r="DN3340"/>
      <c r="DO3340"/>
      <c r="DP3340"/>
      <c r="DQ3340"/>
      <c r="DR3340"/>
      <c r="DS3340"/>
      <c r="DT3340"/>
      <c r="DU3340"/>
      <c r="DV3340"/>
      <c r="DW3340"/>
      <c r="DX3340"/>
      <c r="DY3340"/>
      <c r="DZ3340"/>
      <c r="EA3340"/>
      <c r="EB3340"/>
      <c r="EC3340"/>
      <c r="ED3340"/>
      <c r="EE3340"/>
      <c r="EF3340"/>
      <c r="EG3340"/>
      <c r="EH3340"/>
      <c r="EI3340"/>
      <c r="EJ3340"/>
      <c r="EK3340"/>
      <c r="EL3340"/>
      <c r="EM3340"/>
      <c r="EN3340"/>
      <c r="EO3340"/>
      <c r="EP3340"/>
      <c r="EQ3340"/>
      <c r="ER3340"/>
      <c r="ES3340"/>
      <c r="ET3340"/>
      <c r="EU3340"/>
      <c r="EV3340"/>
      <c r="EW3340"/>
      <c r="EX3340"/>
      <c r="EY3340"/>
      <c r="EZ3340"/>
      <c r="FA3340"/>
      <c r="FB3340"/>
      <c r="FC3340"/>
      <c r="FD3340"/>
      <c r="FE3340"/>
      <c r="FF3340"/>
      <c r="FG3340"/>
      <c r="FH3340"/>
      <c r="FI3340"/>
      <c r="FJ3340"/>
      <c r="FK3340"/>
      <c r="FL3340"/>
      <c r="FM3340"/>
      <c r="FN3340"/>
      <c r="FO3340"/>
      <c r="FP3340"/>
      <c r="FQ3340"/>
      <c r="FR3340"/>
      <c r="FS3340"/>
      <c r="FT3340"/>
      <c r="FU3340"/>
      <c r="FV3340"/>
      <c r="FW3340"/>
      <c r="FX3340"/>
      <c r="FY3340"/>
      <c r="FZ3340"/>
      <c r="GA3340"/>
      <c r="GB3340"/>
      <c r="GC3340"/>
      <c r="GD3340"/>
      <c r="GE3340"/>
      <c r="GF3340"/>
      <c r="GG3340"/>
      <c r="GH3340"/>
      <c r="GI3340"/>
      <c r="GJ3340"/>
      <c r="GK3340"/>
      <c r="GL3340"/>
      <c r="GM3340"/>
      <c r="GN3340"/>
      <c r="GO3340"/>
      <c r="GP3340"/>
      <c r="GQ3340"/>
      <c r="GR3340"/>
      <c r="GS3340"/>
      <c r="GT3340"/>
      <c r="GU3340"/>
      <c r="GV3340"/>
      <c r="GW3340"/>
      <c r="GX3340"/>
      <c r="GY3340"/>
      <c r="GZ3340"/>
      <c r="HA3340"/>
      <c r="HB3340"/>
      <c r="HC3340"/>
      <c r="HD3340"/>
      <c r="HE3340"/>
      <c r="HF3340"/>
      <c r="HG3340"/>
      <c r="HH3340"/>
      <c r="HI3340"/>
      <c r="HJ3340"/>
      <c r="HK3340"/>
      <c r="HL3340"/>
      <c r="HM3340"/>
      <c r="HN3340"/>
      <c r="HO3340"/>
      <c r="HP3340"/>
      <c r="HQ3340"/>
      <c r="HR3340"/>
      <c r="HS3340"/>
      <c r="HT3340"/>
      <c r="HU3340"/>
      <c r="HV3340"/>
      <c r="HW3340"/>
      <c r="HX3340"/>
      <c r="HY3340"/>
      <c r="HZ3340"/>
      <c r="IA3340"/>
      <c r="IB3340"/>
      <c r="IC3340"/>
      <c r="ID3340"/>
      <c r="IE3340"/>
      <c r="IF3340"/>
      <c r="IG3340"/>
      <c r="IH3340"/>
      <c r="II3340"/>
      <c r="IJ3340"/>
      <c r="IK3340"/>
      <c r="IL3340"/>
      <c r="IM3340"/>
      <c r="IN3340"/>
      <c r="IO3340"/>
      <c r="IP3340"/>
      <c r="IQ3340"/>
      <c r="IR3340"/>
      <c r="IS3340"/>
      <c r="IT3340"/>
      <c r="IU3340"/>
      <c r="IV3340"/>
    </row>
    <row r="3341" spans="1:256" ht="12" customHeight="1">
      <c r="A3341" s="305"/>
      <c r="B3341" s="65">
        <v>1</v>
      </c>
      <c r="C3341" s="66">
        <f t="shared" si="153"/>
        <v>0</v>
      </c>
      <c r="D3341" s="659" t="s">
        <v>90</v>
      </c>
      <c r="E3341" s="659" t="s">
        <v>90</v>
      </c>
      <c r="F3341" s="659" t="s">
        <v>90</v>
      </c>
      <c r="G3341" s="78"/>
      <c r="H3341" s="96" t="s">
        <v>129</v>
      </c>
      <c r="I3341" s="107" t="s">
        <v>3910</v>
      </c>
      <c r="J3341" s="81"/>
      <c r="K3341" s="72"/>
      <c r="L3341" s="72"/>
      <c r="M3341" s="72"/>
      <c r="N3341" s="72"/>
      <c r="O3341" s="72"/>
      <c r="P3341" s="72"/>
      <c r="Q3341" s="833"/>
      <c r="R3341" s="102"/>
      <c r="S3341" s="73"/>
      <c r="T3341" s="102"/>
      <c r="U3341" s="103"/>
      <c r="V3341" s="104"/>
    </row>
    <row r="3342" spans="1:256" ht="12" customHeight="1">
      <c r="A3342" s="305"/>
      <c r="B3342" s="65">
        <v>1</v>
      </c>
      <c r="C3342" s="66">
        <f t="shared" si="153"/>
        <v>0</v>
      </c>
      <c r="D3342" s="99" t="s">
        <v>70</v>
      </c>
      <c r="E3342" s="77" t="s">
        <v>90</v>
      </c>
      <c r="F3342" s="76" t="s">
        <v>87</v>
      </c>
      <c r="G3342" s="78"/>
      <c r="H3342" s="96" t="s">
        <v>88</v>
      </c>
      <c r="I3342" s="107" t="s">
        <v>3911</v>
      </c>
      <c r="J3342" s="81"/>
      <c r="K3342" s="72"/>
      <c r="L3342" s="72"/>
      <c r="M3342" s="72"/>
      <c r="N3342" s="72"/>
      <c r="O3342" s="72"/>
      <c r="P3342" s="72"/>
      <c r="Q3342" s="833"/>
      <c r="R3342" s="102"/>
      <c r="S3342" s="73"/>
      <c r="T3342" s="102"/>
      <c r="U3342" s="103"/>
      <c r="V3342" s="104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  <c r="BH3342"/>
      <c r="BI3342"/>
      <c r="BJ3342"/>
      <c r="BK3342"/>
      <c r="BL3342"/>
      <c r="BM3342"/>
      <c r="BN3342"/>
      <c r="BO3342"/>
      <c r="BP3342"/>
      <c r="BQ3342"/>
      <c r="BR3342"/>
      <c r="BS3342"/>
      <c r="BT3342"/>
      <c r="BU3342"/>
      <c r="BV3342"/>
      <c r="BW3342"/>
      <c r="BX3342"/>
      <c r="BY3342"/>
      <c r="BZ3342"/>
      <c r="CA3342"/>
      <c r="CB3342"/>
      <c r="CC3342"/>
      <c r="CD3342"/>
      <c r="CE3342"/>
      <c r="CF3342"/>
      <c r="CG3342"/>
      <c r="CH3342"/>
      <c r="CI3342"/>
      <c r="CJ3342"/>
      <c r="CK3342"/>
      <c r="CL3342"/>
      <c r="CM3342"/>
      <c r="CN3342"/>
      <c r="CO3342"/>
      <c r="CP3342"/>
      <c r="CQ3342"/>
      <c r="CR3342"/>
      <c r="CS3342"/>
      <c r="CT3342"/>
      <c r="CU3342"/>
      <c r="CV3342"/>
      <c r="CW3342"/>
      <c r="CX3342"/>
      <c r="CY3342"/>
      <c r="CZ3342"/>
      <c r="DA3342"/>
      <c r="DB3342"/>
      <c r="DC3342"/>
      <c r="DD3342"/>
      <c r="DE3342"/>
      <c r="DF3342"/>
      <c r="DG3342"/>
      <c r="DH3342"/>
      <c r="DI3342"/>
      <c r="DJ3342"/>
      <c r="DK3342"/>
      <c r="DL3342"/>
      <c r="DM3342"/>
      <c r="DN3342"/>
      <c r="DO3342"/>
      <c r="DP3342"/>
      <c r="DQ3342"/>
      <c r="DR3342"/>
      <c r="DS3342"/>
      <c r="DT3342"/>
      <c r="DU3342"/>
      <c r="DV3342"/>
      <c r="DW3342"/>
      <c r="DX3342"/>
      <c r="DY3342"/>
      <c r="DZ3342"/>
      <c r="EA3342"/>
      <c r="EB3342"/>
      <c r="EC3342"/>
      <c r="ED3342"/>
      <c r="EE3342"/>
      <c r="EF3342"/>
      <c r="EG3342"/>
      <c r="EH3342"/>
      <c r="EI3342"/>
      <c r="EJ3342"/>
      <c r="EK3342"/>
      <c r="EL3342"/>
      <c r="EM3342"/>
      <c r="EN3342"/>
      <c r="EO3342"/>
      <c r="EP3342"/>
      <c r="EQ3342"/>
      <c r="ER3342"/>
      <c r="ES3342"/>
      <c r="ET3342"/>
      <c r="EU3342"/>
      <c r="EV3342"/>
      <c r="EW3342"/>
      <c r="EX3342"/>
      <c r="EY3342"/>
      <c r="EZ3342"/>
      <c r="FA3342"/>
      <c r="FB3342"/>
      <c r="FC3342"/>
      <c r="FD3342"/>
      <c r="FE3342"/>
      <c r="FF3342"/>
      <c r="FG3342"/>
      <c r="FH3342"/>
      <c r="FI3342"/>
      <c r="FJ3342"/>
      <c r="FK3342"/>
      <c r="FL3342"/>
      <c r="FM3342"/>
      <c r="FN3342"/>
      <c r="FO3342"/>
      <c r="FP3342"/>
      <c r="FQ3342"/>
      <c r="FR3342"/>
      <c r="FS3342"/>
      <c r="FT3342"/>
      <c r="FU3342"/>
      <c r="FV3342"/>
      <c r="FW3342"/>
      <c r="FX3342"/>
      <c r="FY3342"/>
      <c r="FZ3342"/>
      <c r="GA3342"/>
      <c r="GB3342"/>
      <c r="GC3342"/>
      <c r="GD3342"/>
      <c r="GE3342"/>
      <c r="GF3342"/>
      <c r="GG3342"/>
      <c r="GH3342"/>
      <c r="GI3342"/>
      <c r="GJ3342"/>
      <c r="GK3342"/>
      <c r="GL3342"/>
      <c r="GM3342"/>
      <c r="GN3342"/>
      <c r="GO3342"/>
      <c r="GP3342"/>
      <c r="GQ3342"/>
      <c r="GR3342"/>
      <c r="GS3342"/>
      <c r="GT3342"/>
      <c r="GU3342"/>
      <c r="GV3342"/>
      <c r="GW3342"/>
      <c r="GX3342"/>
      <c r="GY3342"/>
      <c r="GZ3342"/>
      <c r="HA3342"/>
      <c r="HB3342"/>
      <c r="HC3342"/>
      <c r="HD3342"/>
      <c r="HE3342"/>
      <c r="HF3342"/>
      <c r="HG3342"/>
      <c r="HH3342"/>
      <c r="HI3342"/>
      <c r="HJ3342"/>
      <c r="HK3342"/>
      <c r="HL3342"/>
      <c r="HM3342"/>
      <c r="HN3342"/>
      <c r="HO3342"/>
      <c r="HP3342"/>
      <c r="HQ3342"/>
      <c r="HR3342"/>
      <c r="HS3342"/>
      <c r="HT3342"/>
      <c r="HU3342"/>
      <c r="HV3342"/>
      <c r="HW3342"/>
      <c r="HX3342"/>
      <c r="HY3342"/>
      <c r="HZ3342"/>
      <c r="IA3342"/>
      <c r="IB3342"/>
      <c r="IC3342"/>
      <c r="ID3342"/>
      <c r="IE3342"/>
      <c r="IF3342"/>
      <c r="IG3342"/>
      <c r="IH3342"/>
      <c r="II3342"/>
      <c r="IJ3342"/>
      <c r="IK3342"/>
      <c r="IL3342"/>
      <c r="IM3342"/>
      <c r="IN3342"/>
      <c r="IO3342"/>
      <c r="IP3342"/>
      <c r="IQ3342"/>
      <c r="IR3342"/>
      <c r="IS3342"/>
      <c r="IT3342"/>
      <c r="IU3342"/>
      <c r="IV3342"/>
    </row>
    <row r="3343" spans="1:256" s="55" customFormat="1" ht="12" customHeight="1">
      <c r="A3343" s="305"/>
      <c r="B3343" s="65">
        <v>1</v>
      </c>
      <c r="C3343" s="66">
        <f t="shared" si="153"/>
        <v>0</v>
      </c>
      <c r="D3343" s="77" t="s">
        <v>90</v>
      </c>
      <c r="E3343" s="77" t="s">
        <v>90</v>
      </c>
      <c r="F3343" s="99" t="s">
        <v>99</v>
      </c>
      <c r="G3343" s="78"/>
      <c r="H3343" s="96" t="s">
        <v>104</v>
      </c>
      <c r="I3343" s="107" t="s">
        <v>3912</v>
      </c>
      <c r="J3343" s="81"/>
      <c r="K3343" s="72"/>
      <c r="L3343" s="72"/>
      <c r="M3343" s="72"/>
      <c r="N3343" s="72"/>
      <c r="O3343" s="72"/>
      <c r="P3343" s="72"/>
      <c r="Q3343" s="833"/>
      <c r="R3343" s="102"/>
      <c r="S3343" s="73"/>
      <c r="T3343" s="102"/>
      <c r="U3343" s="103"/>
      <c r="V3343" s="104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  <c r="BH3343"/>
      <c r="BI3343"/>
      <c r="BJ3343"/>
      <c r="BK3343"/>
      <c r="BL3343"/>
      <c r="BM3343"/>
      <c r="BN3343"/>
      <c r="BO3343"/>
      <c r="BP3343"/>
      <c r="BQ3343"/>
      <c r="BR3343"/>
      <c r="BS3343"/>
      <c r="BT3343"/>
      <c r="BU3343"/>
      <c r="BV3343"/>
      <c r="BW3343"/>
      <c r="BX3343"/>
      <c r="BY3343"/>
      <c r="BZ3343"/>
      <c r="CA3343"/>
      <c r="CB3343"/>
      <c r="CC3343"/>
      <c r="CD3343"/>
      <c r="CE3343"/>
      <c r="CF3343"/>
      <c r="CG3343"/>
      <c r="CH3343"/>
      <c r="CI3343"/>
      <c r="CJ3343"/>
      <c r="CK3343"/>
      <c r="CL3343"/>
      <c r="CM3343"/>
      <c r="CN3343"/>
      <c r="CO3343"/>
      <c r="CP3343"/>
      <c r="CQ3343"/>
      <c r="CR3343"/>
      <c r="CS3343"/>
      <c r="CT3343"/>
      <c r="CU3343"/>
      <c r="CV3343"/>
      <c r="CW3343"/>
      <c r="CX3343"/>
      <c r="CY3343"/>
      <c r="CZ3343"/>
      <c r="DA3343"/>
      <c r="DB3343"/>
      <c r="DC3343"/>
      <c r="DD3343"/>
      <c r="DE3343"/>
      <c r="DF3343"/>
      <c r="DG3343"/>
      <c r="DH3343"/>
      <c r="DI3343"/>
      <c r="DJ3343"/>
      <c r="DK3343"/>
      <c r="DL3343"/>
      <c r="DM3343"/>
      <c r="DN3343"/>
      <c r="DO3343"/>
      <c r="DP3343"/>
      <c r="DQ3343"/>
      <c r="DR3343"/>
      <c r="DS3343"/>
      <c r="DT3343"/>
      <c r="DU3343"/>
      <c r="DV3343"/>
      <c r="DW3343"/>
      <c r="DX3343"/>
      <c r="DY3343"/>
      <c r="DZ3343"/>
      <c r="EA3343"/>
      <c r="EB3343"/>
      <c r="EC3343"/>
      <c r="ED3343"/>
      <c r="EE3343"/>
      <c r="EF3343"/>
      <c r="EG3343"/>
      <c r="EH3343"/>
      <c r="EI3343"/>
      <c r="EJ3343"/>
      <c r="EK3343"/>
      <c r="EL3343"/>
      <c r="EM3343"/>
      <c r="EN3343"/>
      <c r="EO3343"/>
      <c r="EP3343"/>
      <c r="EQ3343"/>
      <c r="ER3343"/>
      <c r="ES3343"/>
      <c r="ET3343"/>
      <c r="EU3343"/>
      <c r="EV3343"/>
      <c r="EW3343"/>
      <c r="EX3343"/>
      <c r="EY3343"/>
      <c r="EZ3343"/>
      <c r="FA3343"/>
      <c r="FB3343"/>
      <c r="FC3343"/>
      <c r="FD3343"/>
      <c r="FE3343"/>
      <c r="FF3343"/>
      <c r="FG3343"/>
      <c r="FH3343"/>
      <c r="FI3343"/>
      <c r="FJ3343"/>
      <c r="FK3343"/>
      <c r="FL3343"/>
      <c r="FM3343"/>
      <c r="FN3343"/>
      <c r="FO3343"/>
      <c r="FP3343"/>
      <c r="FQ3343"/>
      <c r="FR3343"/>
      <c r="FS3343"/>
      <c r="FT3343"/>
      <c r="FU3343"/>
      <c r="FV3343"/>
      <c r="FW3343"/>
      <c r="FX3343"/>
      <c r="FY3343"/>
      <c r="FZ3343"/>
      <c r="GA3343"/>
      <c r="GB3343"/>
      <c r="GC3343"/>
      <c r="GD3343"/>
      <c r="GE3343"/>
      <c r="GF3343"/>
      <c r="GG3343"/>
      <c r="GH3343"/>
      <c r="GI3343"/>
      <c r="GJ3343"/>
      <c r="GK3343"/>
      <c r="GL3343"/>
      <c r="GM3343"/>
      <c r="GN3343"/>
      <c r="GO3343"/>
      <c r="GP3343"/>
      <c r="GQ3343"/>
      <c r="GR3343"/>
      <c r="GS3343"/>
      <c r="GT3343"/>
      <c r="GU3343"/>
      <c r="GV3343"/>
      <c r="GW3343"/>
      <c r="GX3343"/>
      <c r="GY3343"/>
      <c r="GZ3343"/>
      <c r="HA3343"/>
      <c r="HB3343"/>
      <c r="HC3343"/>
      <c r="HD3343"/>
      <c r="HE3343"/>
      <c r="HF3343"/>
      <c r="HG3343"/>
      <c r="HH3343"/>
      <c r="HI3343"/>
      <c r="HJ3343"/>
      <c r="HK3343"/>
      <c r="HL3343"/>
      <c r="HM3343"/>
      <c r="HN3343"/>
      <c r="HO3343"/>
      <c r="HP3343"/>
      <c r="HQ3343"/>
      <c r="HR3343"/>
      <c r="HS3343"/>
      <c r="HT3343"/>
      <c r="HU3343"/>
      <c r="HV3343"/>
      <c r="HW3343"/>
      <c r="HX3343"/>
      <c r="HY3343"/>
      <c r="HZ3343"/>
      <c r="IA3343"/>
      <c r="IB3343"/>
      <c r="IC3343"/>
      <c r="ID3343"/>
      <c r="IE3343"/>
      <c r="IF3343"/>
      <c r="IG3343"/>
      <c r="IH3343"/>
      <c r="II3343"/>
      <c r="IJ3343"/>
      <c r="IK3343"/>
      <c r="IL3343"/>
      <c r="IM3343"/>
      <c r="IN3343"/>
      <c r="IO3343"/>
      <c r="IP3343"/>
      <c r="IQ3343"/>
      <c r="IR3343"/>
      <c r="IS3343"/>
      <c r="IT3343"/>
      <c r="IU3343"/>
      <c r="IV3343"/>
    </row>
    <row r="3344" spans="1:256" s="365" customFormat="1" ht="12" customHeight="1">
      <c r="A3344" s="305"/>
      <c r="B3344" s="65">
        <v>1</v>
      </c>
      <c r="C3344" s="66">
        <f t="shared" si="153"/>
        <v>1</v>
      </c>
      <c r="D3344" s="658" t="s">
        <v>87</v>
      </c>
      <c r="E3344" s="658" t="s">
        <v>68</v>
      </c>
      <c r="F3344" s="658" t="s">
        <v>87</v>
      </c>
      <c r="G3344" s="78"/>
      <c r="H3344" s="96" t="s">
        <v>101</v>
      </c>
      <c r="I3344" s="107" t="s">
        <v>3913</v>
      </c>
      <c r="J3344" s="81"/>
      <c r="K3344" s="72"/>
      <c r="L3344" s="72"/>
      <c r="M3344" s="72"/>
      <c r="N3344" s="72"/>
      <c r="O3344" s="72"/>
      <c r="P3344" s="72"/>
      <c r="Q3344" s="833"/>
      <c r="R3344" s="102"/>
      <c r="S3344" s="73"/>
      <c r="T3344" s="102"/>
      <c r="U3344" s="103"/>
      <c r="V3344" s="104"/>
      <c r="W3344" s="109"/>
      <c r="X3344" s="109"/>
      <c r="Y3344" s="109"/>
      <c r="Z3344" s="109"/>
      <c r="AA3344" s="109"/>
      <c r="AB3344" s="109"/>
      <c r="AC3344" s="109"/>
      <c r="AD3344" s="109"/>
      <c r="AE3344" s="109"/>
      <c r="AF3344" s="109"/>
      <c r="AG3344" s="109"/>
      <c r="AH3344" s="109"/>
      <c r="AI3344" s="109"/>
      <c r="AJ3344" s="109"/>
      <c r="AK3344" s="109"/>
      <c r="AL3344" s="109"/>
      <c r="AM3344" s="109"/>
      <c r="AN3344" s="109"/>
      <c r="AO3344" s="109"/>
      <c r="AP3344" s="109"/>
      <c r="AQ3344" s="109"/>
      <c r="AR3344" s="109"/>
      <c r="AS3344" s="109"/>
      <c r="AT3344" s="109"/>
      <c r="AU3344" s="109"/>
      <c r="AV3344" s="109"/>
      <c r="AW3344" s="109"/>
      <c r="AX3344" s="109"/>
      <c r="AY3344" s="109"/>
      <c r="AZ3344" s="109"/>
      <c r="BA3344" s="109"/>
      <c r="BB3344" s="109"/>
      <c r="BC3344" s="109"/>
      <c r="BD3344" s="109"/>
      <c r="BE3344" s="109"/>
      <c r="BF3344" s="109"/>
      <c r="BG3344" s="109"/>
      <c r="BH3344" s="109"/>
      <c r="BI3344" s="109"/>
      <c r="BJ3344" s="109"/>
      <c r="BK3344" s="109"/>
      <c r="BL3344" s="109"/>
      <c r="BM3344" s="109"/>
      <c r="BN3344" s="109"/>
      <c r="BO3344" s="109"/>
      <c r="BP3344" s="109"/>
      <c r="BQ3344" s="109"/>
      <c r="BR3344" s="109"/>
      <c r="BS3344" s="109"/>
      <c r="BT3344" s="109"/>
      <c r="BU3344" s="109"/>
      <c r="BV3344" s="109"/>
      <c r="BW3344" s="109"/>
      <c r="BX3344" s="109"/>
      <c r="BY3344" s="109"/>
      <c r="BZ3344" s="109"/>
      <c r="CA3344" s="109"/>
      <c r="CB3344" s="109"/>
      <c r="CC3344" s="109"/>
      <c r="CD3344" s="109"/>
      <c r="CE3344" s="109"/>
      <c r="CF3344" s="109"/>
      <c r="CG3344" s="109"/>
      <c r="CH3344" s="109"/>
      <c r="CI3344" s="109"/>
      <c r="CJ3344" s="109"/>
      <c r="CK3344" s="109"/>
      <c r="CL3344" s="109"/>
      <c r="CM3344" s="109"/>
      <c r="CN3344" s="109"/>
      <c r="CO3344" s="109"/>
      <c r="CP3344" s="109"/>
      <c r="CQ3344" s="109"/>
      <c r="CR3344" s="109"/>
      <c r="CS3344" s="109"/>
      <c r="CT3344" s="109"/>
      <c r="CU3344" s="109"/>
      <c r="CV3344" s="109"/>
      <c r="CW3344" s="109"/>
      <c r="CX3344" s="109"/>
      <c r="CY3344" s="109"/>
      <c r="CZ3344" s="109"/>
      <c r="DA3344" s="109"/>
      <c r="DB3344" s="109"/>
      <c r="DC3344" s="109"/>
      <c r="DD3344" s="109"/>
      <c r="DE3344" s="109"/>
      <c r="DF3344" s="109"/>
      <c r="DG3344" s="109"/>
      <c r="DH3344" s="109"/>
      <c r="DI3344" s="109"/>
      <c r="DJ3344" s="109"/>
      <c r="DK3344" s="109"/>
      <c r="DL3344" s="109"/>
      <c r="DM3344" s="109"/>
      <c r="DN3344" s="109"/>
      <c r="DO3344" s="109"/>
      <c r="DP3344" s="109"/>
      <c r="DQ3344" s="109"/>
      <c r="DR3344" s="109"/>
      <c r="DS3344" s="109"/>
      <c r="DT3344" s="109"/>
      <c r="DU3344" s="109"/>
      <c r="DV3344" s="109"/>
      <c r="DW3344" s="109"/>
      <c r="DX3344" s="109"/>
      <c r="DY3344" s="109"/>
      <c r="DZ3344" s="109"/>
      <c r="EA3344" s="109"/>
      <c r="EB3344" s="109"/>
      <c r="EC3344" s="109"/>
      <c r="ED3344" s="109"/>
      <c r="EE3344" s="109"/>
      <c r="EF3344" s="109"/>
      <c r="EG3344" s="109"/>
      <c r="EH3344" s="109"/>
      <c r="EI3344" s="109"/>
      <c r="EJ3344" s="109"/>
      <c r="EK3344" s="109"/>
      <c r="EL3344" s="109"/>
      <c r="EM3344" s="109"/>
      <c r="EN3344" s="109"/>
      <c r="EO3344" s="109"/>
      <c r="EP3344" s="109"/>
      <c r="EQ3344" s="109"/>
      <c r="ER3344" s="109"/>
      <c r="ES3344" s="109"/>
      <c r="ET3344" s="109"/>
      <c r="EU3344" s="109"/>
      <c r="EV3344" s="109"/>
      <c r="EW3344" s="109"/>
      <c r="EX3344" s="109"/>
      <c r="EY3344" s="109"/>
      <c r="EZ3344" s="109"/>
      <c r="FA3344" s="109"/>
      <c r="FB3344" s="109"/>
      <c r="FC3344" s="109"/>
      <c r="FD3344" s="109"/>
      <c r="FE3344" s="109"/>
      <c r="FF3344" s="109"/>
      <c r="FG3344" s="109"/>
      <c r="FH3344" s="109"/>
      <c r="FI3344" s="109"/>
      <c r="FJ3344" s="109"/>
      <c r="FK3344" s="109"/>
      <c r="FL3344" s="109"/>
      <c r="FM3344" s="109"/>
      <c r="FN3344" s="109"/>
      <c r="FO3344" s="109"/>
      <c r="FP3344" s="109"/>
      <c r="FQ3344" s="109"/>
      <c r="FR3344" s="109"/>
      <c r="FS3344" s="109"/>
      <c r="FT3344" s="109"/>
      <c r="FU3344" s="109"/>
      <c r="FV3344" s="109"/>
      <c r="FW3344" s="109"/>
      <c r="FX3344" s="109"/>
      <c r="FY3344" s="109"/>
      <c r="FZ3344" s="109"/>
      <c r="GA3344" s="109"/>
      <c r="GB3344" s="109"/>
      <c r="GC3344" s="109"/>
      <c r="GD3344" s="109"/>
      <c r="GE3344" s="109"/>
      <c r="GF3344" s="109"/>
      <c r="GG3344" s="109"/>
      <c r="GH3344" s="109"/>
      <c r="GI3344" s="109"/>
      <c r="GJ3344" s="109"/>
      <c r="GK3344" s="109"/>
      <c r="GL3344" s="109"/>
      <c r="GM3344" s="109"/>
      <c r="GN3344" s="109"/>
      <c r="GO3344" s="109"/>
      <c r="GP3344" s="109"/>
      <c r="GQ3344" s="109"/>
      <c r="GR3344" s="109"/>
      <c r="GS3344" s="109"/>
      <c r="GT3344" s="109"/>
      <c r="GU3344" s="109"/>
      <c r="GV3344" s="109"/>
      <c r="GW3344" s="109"/>
      <c r="GX3344" s="109"/>
      <c r="GY3344" s="109"/>
      <c r="GZ3344" s="109"/>
      <c r="HA3344" s="109"/>
      <c r="HB3344" s="109"/>
      <c r="HC3344" s="109"/>
      <c r="HD3344" s="109"/>
      <c r="HE3344" s="109"/>
      <c r="HF3344" s="109"/>
      <c r="HG3344" s="109"/>
      <c r="HH3344" s="109"/>
      <c r="HI3344" s="109"/>
      <c r="HJ3344" s="109"/>
      <c r="HK3344" s="109"/>
      <c r="HL3344" s="109"/>
      <c r="HM3344" s="109"/>
      <c r="HN3344" s="109"/>
      <c r="HO3344" s="109"/>
      <c r="HP3344" s="109"/>
      <c r="HQ3344" s="109"/>
      <c r="HR3344" s="109"/>
      <c r="HS3344" s="109"/>
      <c r="HT3344" s="109"/>
      <c r="HU3344" s="109"/>
      <c r="HV3344" s="109"/>
      <c r="HW3344" s="109"/>
      <c r="HX3344" s="109"/>
      <c r="HY3344" s="109"/>
      <c r="HZ3344" s="109"/>
      <c r="IA3344" s="109"/>
      <c r="IB3344" s="109"/>
      <c r="IC3344" s="109"/>
      <c r="ID3344" s="109"/>
      <c r="IE3344" s="109"/>
      <c r="IF3344" s="109"/>
      <c r="IG3344" s="109"/>
      <c r="IH3344" s="109"/>
      <c r="II3344" s="109"/>
      <c r="IJ3344" s="109"/>
      <c r="IK3344" s="109"/>
      <c r="IL3344" s="109"/>
      <c r="IM3344" s="109"/>
      <c r="IN3344" s="109"/>
      <c r="IO3344" s="109"/>
      <c r="IP3344" s="109"/>
      <c r="IQ3344" s="109"/>
      <c r="IR3344" s="109"/>
      <c r="IS3344" s="109"/>
      <c r="IT3344" s="109"/>
      <c r="IU3344" s="109"/>
      <c r="IV3344" s="109"/>
    </row>
    <row r="3345" spans="1:256" ht="12.5">
      <c r="A3345" s="305"/>
      <c r="B3345" s="65">
        <v>1</v>
      </c>
      <c r="C3345" s="66">
        <f t="shared" si="153"/>
        <v>1</v>
      </c>
      <c r="D3345" s="77" t="s">
        <v>90</v>
      </c>
      <c r="E3345" s="76" t="s">
        <v>87</v>
      </c>
      <c r="F3345" s="76" t="s">
        <v>68</v>
      </c>
      <c r="G3345" s="78"/>
      <c r="H3345" s="96" t="s">
        <v>3232</v>
      </c>
      <c r="I3345" s="107" t="s">
        <v>3914</v>
      </c>
      <c r="J3345" s="81"/>
      <c r="K3345" s="72"/>
      <c r="L3345" s="72"/>
      <c r="M3345" s="72"/>
      <c r="N3345" s="72"/>
      <c r="O3345" s="72"/>
      <c r="P3345" s="72"/>
      <c r="Q3345" s="833"/>
      <c r="R3345" s="102"/>
      <c r="S3345" s="73"/>
      <c r="T3345" s="102"/>
      <c r="U3345" s="103"/>
      <c r="V3345" s="104"/>
      <c r="W3345" s="320"/>
      <c r="X3345" s="320"/>
      <c r="Y3345" s="320"/>
      <c r="Z3345" s="320"/>
      <c r="AA3345" s="320"/>
      <c r="AB3345" s="320"/>
      <c r="AC3345" s="320"/>
      <c r="AD3345" s="320"/>
      <c r="AE3345" s="320"/>
      <c r="AF3345" s="320"/>
      <c r="AG3345" s="320"/>
      <c r="AH3345" s="320"/>
      <c r="AI3345" s="320"/>
      <c r="AJ3345" s="320"/>
      <c r="AK3345" s="320"/>
      <c r="AL3345" s="320"/>
      <c r="AM3345" s="320"/>
      <c r="AN3345" s="320"/>
      <c r="AO3345" s="320"/>
      <c r="AP3345" s="320"/>
      <c r="AQ3345" s="320"/>
      <c r="AR3345" s="320"/>
      <c r="AS3345" s="320"/>
      <c r="AT3345" s="320"/>
      <c r="AU3345" s="320"/>
      <c r="AV3345" s="320"/>
      <c r="AW3345" s="320"/>
      <c r="AX3345" s="320"/>
      <c r="AY3345" s="320"/>
      <c r="AZ3345" s="320"/>
      <c r="BA3345" s="320"/>
      <c r="BB3345" s="320"/>
      <c r="BC3345" s="320"/>
      <c r="BD3345" s="320"/>
      <c r="BE3345" s="320"/>
      <c r="BF3345" s="320"/>
      <c r="BG3345" s="320"/>
      <c r="BH3345" s="320"/>
      <c r="BI3345" s="320"/>
      <c r="BJ3345" s="320"/>
      <c r="BK3345" s="320"/>
      <c r="BL3345" s="320"/>
      <c r="BM3345" s="320"/>
      <c r="BN3345" s="320"/>
      <c r="BO3345" s="320"/>
      <c r="BP3345" s="320"/>
      <c r="BQ3345" s="320"/>
      <c r="BR3345" s="320"/>
      <c r="BS3345" s="320"/>
      <c r="BT3345" s="320"/>
      <c r="BU3345" s="320"/>
      <c r="BV3345" s="320"/>
      <c r="BW3345" s="320"/>
      <c r="BX3345" s="320"/>
      <c r="BY3345" s="320"/>
      <c r="BZ3345" s="320"/>
      <c r="CA3345" s="320"/>
      <c r="CB3345" s="320"/>
      <c r="CC3345" s="320"/>
      <c r="CD3345" s="320"/>
      <c r="CE3345" s="320"/>
      <c r="CF3345" s="320"/>
      <c r="CG3345" s="320"/>
      <c r="CH3345" s="320"/>
      <c r="CI3345" s="320"/>
      <c r="CJ3345" s="320"/>
      <c r="CK3345" s="320"/>
      <c r="CL3345" s="320"/>
      <c r="CM3345" s="320"/>
      <c r="CN3345" s="320"/>
      <c r="CO3345" s="320"/>
      <c r="CP3345" s="320"/>
      <c r="CQ3345" s="320"/>
      <c r="CR3345" s="320"/>
      <c r="CS3345" s="320"/>
      <c r="CT3345" s="320"/>
      <c r="CU3345" s="320"/>
      <c r="CV3345" s="320"/>
      <c r="CW3345" s="320"/>
      <c r="CX3345" s="320"/>
      <c r="CY3345" s="320"/>
      <c r="CZ3345" s="320"/>
      <c r="DA3345" s="320"/>
      <c r="DB3345" s="320"/>
      <c r="DC3345" s="320"/>
      <c r="DD3345" s="320"/>
      <c r="DE3345" s="320"/>
      <c r="DF3345" s="320"/>
      <c r="DG3345" s="320"/>
      <c r="DH3345" s="320"/>
      <c r="DI3345" s="320"/>
      <c r="DJ3345" s="320"/>
      <c r="DK3345" s="320"/>
      <c r="DL3345" s="320"/>
      <c r="DM3345" s="320"/>
      <c r="DN3345" s="320"/>
      <c r="DO3345" s="320"/>
      <c r="DP3345" s="320"/>
      <c r="DQ3345" s="320"/>
      <c r="DR3345" s="320"/>
      <c r="DS3345" s="320"/>
      <c r="DT3345" s="320"/>
      <c r="DU3345" s="320"/>
      <c r="DV3345" s="320"/>
      <c r="DW3345" s="320"/>
      <c r="DX3345" s="320"/>
      <c r="DY3345" s="320"/>
      <c r="DZ3345" s="320"/>
      <c r="EA3345" s="320"/>
      <c r="EB3345" s="320"/>
      <c r="EC3345" s="320"/>
      <c r="ED3345" s="320"/>
      <c r="EE3345" s="320"/>
      <c r="EF3345" s="320"/>
      <c r="EG3345" s="320"/>
      <c r="EH3345" s="320"/>
      <c r="EI3345" s="320"/>
      <c r="EJ3345" s="320"/>
      <c r="EK3345" s="320"/>
      <c r="EL3345" s="320"/>
      <c r="EM3345" s="320"/>
      <c r="EN3345" s="320"/>
      <c r="EO3345" s="320"/>
      <c r="EP3345" s="320"/>
      <c r="EQ3345" s="320"/>
      <c r="ER3345" s="320"/>
      <c r="ES3345" s="320"/>
      <c r="ET3345" s="320"/>
      <c r="EU3345" s="320"/>
      <c r="EV3345" s="320"/>
      <c r="EW3345" s="320"/>
      <c r="EX3345" s="320"/>
      <c r="EY3345" s="320"/>
      <c r="EZ3345" s="320"/>
      <c r="FA3345" s="320"/>
      <c r="FB3345" s="320"/>
      <c r="FC3345" s="320"/>
      <c r="FD3345" s="320"/>
      <c r="FE3345" s="320"/>
      <c r="FF3345" s="320"/>
      <c r="FG3345" s="320"/>
      <c r="FH3345" s="320"/>
      <c r="FI3345" s="320"/>
      <c r="FJ3345" s="320"/>
      <c r="FK3345" s="320"/>
      <c r="FL3345" s="320"/>
      <c r="FM3345" s="320"/>
      <c r="FN3345" s="320"/>
      <c r="FO3345" s="320"/>
      <c r="FP3345" s="320"/>
      <c r="FQ3345" s="320"/>
      <c r="FR3345" s="320"/>
      <c r="FS3345" s="320"/>
      <c r="FT3345" s="320"/>
      <c r="FU3345" s="320"/>
      <c r="FV3345" s="320"/>
      <c r="FW3345" s="320"/>
      <c r="FX3345" s="320"/>
      <c r="FY3345" s="320"/>
      <c r="FZ3345" s="320"/>
      <c r="GA3345" s="320"/>
      <c r="GB3345" s="320"/>
      <c r="GC3345" s="320"/>
      <c r="GD3345" s="320"/>
      <c r="GE3345" s="320"/>
      <c r="GF3345" s="320"/>
      <c r="GG3345" s="320"/>
      <c r="GH3345" s="320"/>
      <c r="GI3345" s="320"/>
      <c r="GJ3345" s="320"/>
      <c r="GK3345" s="320"/>
      <c r="GL3345" s="320"/>
      <c r="GM3345" s="320"/>
      <c r="GN3345" s="320"/>
      <c r="GO3345" s="320"/>
      <c r="GP3345" s="320"/>
      <c r="GQ3345" s="320"/>
      <c r="GR3345" s="320"/>
      <c r="GS3345" s="320"/>
      <c r="GT3345" s="320"/>
      <c r="GU3345" s="320"/>
      <c r="GV3345" s="320"/>
      <c r="GW3345" s="320"/>
      <c r="GX3345" s="320"/>
      <c r="GY3345" s="320"/>
      <c r="GZ3345" s="320"/>
      <c r="HA3345" s="320"/>
      <c r="HB3345" s="320"/>
      <c r="HC3345" s="320"/>
      <c r="HD3345" s="320"/>
      <c r="HE3345" s="320"/>
      <c r="HF3345" s="320"/>
      <c r="HG3345" s="320"/>
      <c r="HH3345" s="320"/>
      <c r="HI3345" s="320"/>
      <c r="HJ3345" s="320"/>
      <c r="HK3345" s="320"/>
      <c r="HL3345" s="320"/>
      <c r="HM3345" s="320"/>
      <c r="HN3345" s="320"/>
      <c r="HO3345" s="320"/>
      <c r="HP3345" s="320"/>
      <c r="HQ3345" s="320"/>
      <c r="HR3345" s="320"/>
      <c r="HS3345" s="320"/>
      <c r="HT3345" s="320"/>
      <c r="HU3345" s="320"/>
      <c r="HV3345" s="320"/>
      <c r="HW3345" s="320"/>
      <c r="HX3345" s="320"/>
      <c r="HY3345" s="320"/>
      <c r="HZ3345" s="320"/>
      <c r="IA3345" s="320"/>
      <c r="IB3345" s="320"/>
      <c r="IC3345" s="320"/>
      <c r="ID3345" s="320"/>
      <c r="IE3345" s="320"/>
      <c r="IF3345" s="320"/>
      <c r="IG3345" s="320"/>
      <c r="IH3345" s="320"/>
      <c r="II3345" s="320"/>
      <c r="IJ3345" s="320"/>
      <c r="IK3345" s="320"/>
      <c r="IL3345" s="320"/>
      <c r="IM3345" s="320"/>
      <c r="IN3345" s="320"/>
      <c r="IO3345" s="320"/>
      <c r="IP3345" s="320"/>
      <c r="IQ3345" s="320"/>
      <c r="IR3345" s="320"/>
      <c r="IS3345" s="320"/>
      <c r="IT3345" s="320"/>
      <c r="IU3345" s="320"/>
      <c r="IV3345" s="320"/>
    </row>
    <row r="3346" spans="1:256" ht="12" customHeight="1">
      <c r="A3346" s="55"/>
      <c r="B3346" s="65">
        <v>1</v>
      </c>
      <c r="C3346" s="66">
        <f t="shared" si="153"/>
        <v>0</v>
      </c>
      <c r="D3346" s="77" t="s">
        <v>90</v>
      </c>
      <c r="E3346" s="77" t="s">
        <v>90</v>
      </c>
      <c r="F3346" s="77" t="s">
        <v>90</v>
      </c>
      <c r="G3346" s="78"/>
      <c r="H3346" s="96" t="s">
        <v>362</v>
      </c>
      <c r="I3346" s="107" t="s">
        <v>3915</v>
      </c>
      <c r="J3346" s="81"/>
      <c r="K3346" s="72"/>
      <c r="L3346" s="72"/>
      <c r="M3346" s="72"/>
      <c r="N3346" s="72"/>
      <c r="O3346" s="72"/>
      <c r="P3346" s="72"/>
      <c r="Q3346" s="833"/>
      <c r="R3346" s="102"/>
      <c r="S3346" s="73"/>
      <c r="T3346" s="102"/>
      <c r="U3346" s="103"/>
      <c r="V3346" s="104"/>
    </row>
    <row r="3347" spans="1:256" ht="12" customHeight="1">
      <c r="A3347" s="55"/>
      <c r="B3347" s="65">
        <v>1</v>
      </c>
      <c r="C3347" s="66">
        <f t="shared" si="153"/>
        <v>0</v>
      </c>
      <c r="D3347" s="76" t="s">
        <v>87</v>
      </c>
      <c r="E3347" s="77" t="s">
        <v>90</v>
      </c>
      <c r="F3347" s="77" t="s">
        <v>90</v>
      </c>
      <c r="G3347" s="78"/>
      <c r="H3347" s="96" t="s">
        <v>116</v>
      </c>
      <c r="I3347" s="107" t="s">
        <v>505</v>
      </c>
      <c r="J3347" s="81"/>
      <c r="K3347" s="72"/>
      <c r="L3347" s="72"/>
      <c r="M3347" s="72"/>
      <c r="N3347" s="72"/>
      <c r="O3347" s="72"/>
      <c r="P3347" s="72"/>
      <c r="Q3347" s="833"/>
      <c r="R3347" s="102"/>
      <c r="S3347" s="73"/>
      <c r="T3347" s="102"/>
      <c r="U3347" s="103"/>
      <c r="V3347" s="104"/>
      <c r="W3347" s="320"/>
      <c r="X3347" s="320"/>
      <c r="Y3347" s="320"/>
      <c r="Z3347" s="320"/>
      <c r="AA3347" s="320"/>
      <c r="AB3347" s="320"/>
      <c r="AC3347" s="320"/>
      <c r="AD3347" s="320"/>
      <c r="AE3347" s="320"/>
      <c r="AF3347" s="320"/>
      <c r="AG3347" s="320"/>
      <c r="AH3347" s="320"/>
      <c r="AI3347" s="320"/>
      <c r="AJ3347" s="320"/>
      <c r="AK3347" s="320"/>
      <c r="AL3347" s="320"/>
      <c r="AM3347" s="320"/>
      <c r="AN3347" s="320"/>
      <c r="AO3347" s="320"/>
      <c r="AP3347" s="320"/>
      <c r="AQ3347" s="320"/>
      <c r="AR3347" s="320"/>
      <c r="AS3347" s="320"/>
      <c r="AT3347" s="320"/>
      <c r="AU3347" s="320"/>
      <c r="AV3347" s="320"/>
      <c r="AW3347" s="320"/>
      <c r="AX3347" s="320"/>
      <c r="AY3347" s="320"/>
      <c r="AZ3347" s="320"/>
      <c r="BA3347" s="320"/>
      <c r="BB3347" s="320"/>
      <c r="BC3347" s="320"/>
      <c r="BD3347" s="320"/>
      <c r="BE3347" s="320"/>
      <c r="BF3347" s="320"/>
      <c r="BG3347" s="320"/>
      <c r="BH3347" s="320"/>
      <c r="BI3347" s="320"/>
      <c r="BJ3347" s="320"/>
      <c r="BK3347" s="320"/>
      <c r="BL3347" s="320"/>
      <c r="BM3347" s="320"/>
      <c r="BN3347" s="320"/>
      <c r="BO3347" s="320"/>
      <c r="BP3347" s="320"/>
      <c r="BQ3347" s="320"/>
      <c r="BR3347" s="320"/>
      <c r="BS3347" s="320"/>
      <c r="BT3347" s="320"/>
      <c r="BU3347" s="320"/>
      <c r="BV3347" s="320"/>
      <c r="BW3347" s="320"/>
      <c r="BX3347" s="320"/>
      <c r="BY3347" s="320"/>
      <c r="BZ3347" s="320"/>
      <c r="CA3347" s="320"/>
      <c r="CB3347" s="320"/>
      <c r="CC3347" s="320"/>
      <c r="CD3347" s="320"/>
      <c r="CE3347" s="320"/>
      <c r="CF3347" s="320"/>
      <c r="CG3347" s="320"/>
      <c r="CH3347" s="320"/>
      <c r="CI3347" s="320"/>
      <c r="CJ3347" s="320"/>
      <c r="CK3347" s="320"/>
      <c r="CL3347" s="320"/>
      <c r="CM3347" s="320"/>
      <c r="CN3347" s="320"/>
      <c r="CO3347" s="320"/>
      <c r="CP3347" s="320"/>
      <c r="CQ3347" s="320"/>
      <c r="CR3347" s="320"/>
      <c r="CS3347" s="320"/>
      <c r="CT3347" s="320"/>
      <c r="CU3347" s="320"/>
      <c r="CV3347" s="320"/>
      <c r="CW3347" s="320"/>
      <c r="CX3347" s="320"/>
      <c r="CY3347" s="320"/>
      <c r="CZ3347" s="320"/>
      <c r="DA3347" s="320"/>
      <c r="DB3347" s="320"/>
      <c r="DC3347" s="320"/>
      <c r="DD3347" s="320"/>
      <c r="DE3347" s="320"/>
      <c r="DF3347" s="320"/>
      <c r="DG3347" s="320"/>
      <c r="DH3347" s="320"/>
      <c r="DI3347" s="320"/>
      <c r="DJ3347" s="320"/>
      <c r="DK3347" s="320"/>
      <c r="DL3347" s="320"/>
      <c r="DM3347" s="320"/>
      <c r="DN3347" s="320"/>
      <c r="DO3347" s="320"/>
      <c r="DP3347" s="320"/>
      <c r="DQ3347" s="320"/>
      <c r="DR3347" s="320"/>
      <c r="DS3347" s="320"/>
      <c r="DT3347" s="320"/>
      <c r="DU3347" s="320"/>
      <c r="DV3347" s="320"/>
      <c r="DW3347" s="320"/>
      <c r="DX3347" s="320"/>
      <c r="DY3347" s="320"/>
      <c r="DZ3347" s="320"/>
      <c r="EA3347" s="320"/>
      <c r="EB3347" s="320"/>
      <c r="EC3347" s="320"/>
      <c r="ED3347" s="320"/>
      <c r="EE3347" s="320"/>
      <c r="EF3347" s="320"/>
      <c r="EG3347" s="320"/>
      <c r="EH3347" s="320"/>
      <c r="EI3347" s="320"/>
      <c r="EJ3347" s="320"/>
      <c r="EK3347" s="320"/>
      <c r="EL3347" s="320"/>
      <c r="EM3347" s="320"/>
      <c r="EN3347" s="320"/>
      <c r="EO3347" s="320"/>
      <c r="EP3347" s="320"/>
      <c r="EQ3347" s="320"/>
      <c r="ER3347" s="320"/>
      <c r="ES3347" s="320"/>
      <c r="ET3347" s="320"/>
      <c r="EU3347" s="320"/>
      <c r="EV3347" s="320"/>
      <c r="EW3347" s="320"/>
      <c r="EX3347" s="320"/>
      <c r="EY3347" s="320"/>
      <c r="EZ3347" s="320"/>
      <c r="FA3347" s="320"/>
      <c r="FB3347" s="320"/>
      <c r="FC3347" s="320"/>
      <c r="FD3347" s="320"/>
      <c r="FE3347" s="320"/>
      <c r="FF3347" s="320"/>
      <c r="FG3347" s="320"/>
      <c r="FH3347" s="320"/>
      <c r="FI3347" s="320"/>
      <c r="FJ3347" s="320"/>
      <c r="FK3347" s="320"/>
      <c r="FL3347" s="320"/>
      <c r="FM3347" s="320"/>
      <c r="FN3347" s="320"/>
      <c r="FO3347" s="320"/>
      <c r="FP3347" s="320"/>
      <c r="FQ3347" s="320"/>
      <c r="FR3347" s="320"/>
      <c r="FS3347" s="320"/>
      <c r="FT3347" s="320"/>
      <c r="FU3347" s="320"/>
      <c r="FV3347" s="320"/>
      <c r="FW3347" s="320"/>
      <c r="FX3347" s="320"/>
      <c r="FY3347" s="320"/>
      <c r="FZ3347" s="320"/>
      <c r="GA3347" s="320"/>
      <c r="GB3347" s="320"/>
      <c r="GC3347" s="320"/>
      <c r="GD3347" s="320"/>
      <c r="GE3347" s="320"/>
      <c r="GF3347" s="320"/>
      <c r="GG3347" s="320"/>
      <c r="GH3347" s="320"/>
      <c r="GI3347" s="320"/>
      <c r="GJ3347" s="320"/>
      <c r="GK3347" s="320"/>
      <c r="GL3347" s="320"/>
      <c r="GM3347" s="320"/>
      <c r="GN3347" s="320"/>
      <c r="GO3347" s="320"/>
      <c r="GP3347" s="320"/>
      <c r="GQ3347" s="320"/>
      <c r="GR3347" s="320"/>
      <c r="GS3347" s="320"/>
      <c r="GT3347" s="320"/>
      <c r="GU3347" s="320"/>
      <c r="GV3347" s="320"/>
      <c r="GW3347" s="320"/>
      <c r="GX3347" s="320"/>
      <c r="GY3347" s="320"/>
      <c r="GZ3347" s="320"/>
      <c r="HA3347" s="320"/>
      <c r="HB3347" s="320"/>
      <c r="HC3347" s="320"/>
      <c r="HD3347" s="320"/>
      <c r="HE3347" s="320"/>
      <c r="HF3347" s="320"/>
      <c r="HG3347" s="320"/>
      <c r="HH3347" s="320"/>
      <c r="HI3347" s="320"/>
      <c r="HJ3347" s="320"/>
      <c r="HK3347" s="320"/>
      <c r="HL3347" s="320"/>
      <c r="HM3347" s="320"/>
      <c r="HN3347" s="320"/>
      <c r="HO3347" s="320"/>
      <c r="HP3347" s="320"/>
      <c r="HQ3347" s="320"/>
      <c r="HR3347" s="320"/>
      <c r="HS3347" s="320"/>
      <c r="HT3347" s="320"/>
      <c r="HU3347" s="320"/>
      <c r="HV3347" s="320"/>
      <c r="HW3347" s="320"/>
      <c r="HX3347" s="320"/>
      <c r="HY3347" s="320"/>
      <c r="HZ3347" s="320"/>
      <c r="IA3347" s="320"/>
      <c r="IB3347" s="320"/>
      <c r="IC3347" s="320"/>
      <c r="ID3347" s="320"/>
      <c r="IE3347" s="320"/>
      <c r="IF3347" s="320"/>
      <c r="IG3347" s="320"/>
      <c r="IH3347" s="320"/>
      <c r="II3347" s="320"/>
      <c r="IJ3347" s="320"/>
      <c r="IK3347" s="320"/>
      <c r="IL3347" s="320"/>
      <c r="IM3347" s="320"/>
      <c r="IN3347" s="320"/>
      <c r="IO3347" s="320"/>
      <c r="IP3347" s="320"/>
      <c r="IQ3347" s="320"/>
      <c r="IR3347" s="320"/>
      <c r="IS3347" s="320"/>
      <c r="IT3347" s="320"/>
      <c r="IU3347" s="320"/>
      <c r="IV3347" s="320"/>
    </row>
    <row r="3348" spans="1:256" s="320" customFormat="1" ht="12.5">
      <c r="A3348" s="305"/>
      <c r="B3348" s="65">
        <v>1</v>
      </c>
      <c r="C3348" s="66">
        <v>2</v>
      </c>
      <c r="D3348" s="76" t="s">
        <v>87</v>
      </c>
      <c r="E3348" s="77" t="s">
        <v>90</v>
      </c>
      <c r="F3348" s="77" t="s">
        <v>90</v>
      </c>
      <c r="G3348" s="78"/>
      <c r="H3348" s="96" t="s">
        <v>188</v>
      </c>
      <c r="I3348" s="107" t="s">
        <v>505</v>
      </c>
      <c r="J3348" s="81" t="s">
        <v>616</v>
      </c>
      <c r="K3348" s="72"/>
      <c r="L3348" s="72"/>
      <c r="M3348" s="72"/>
      <c r="N3348" s="72"/>
      <c r="O3348" s="72"/>
      <c r="P3348" s="72"/>
      <c r="Q3348" s="833"/>
      <c r="R3348" s="102"/>
      <c r="S3348" s="73"/>
      <c r="T3348" s="102"/>
      <c r="U3348" s="103"/>
      <c r="V3348" s="104"/>
      <c r="W3348" s="109"/>
      <c r="X3348" s="109"/>
      <c r="Y3348" s="109"/>
      <c r="Z3348" s="109"/>
      <c r="AA3348" s="109"/>
      <c r="AB3348" s="109"/>
      <c r="AC3348" s="109"/>
      <c r="AD3348" s="109"/>
      <c r="AE3348" s="109"/>
      <c r="AF3348" s="109"/>
      <c r="AG3348" s="109"/>
      <c r="AH3348" s="109"/>
      <c r="AI3348" s="109"/>
      <c r="AJ3348" s="109"/>
      <c r="AK3348" s="109"/>
      <c r="AL3348" s="109"/>
      <c r="AM3348" s="109"/>
      <c r="AN3348" s="109"/>
      <c r="AO3348" s="109"/>
      <c r="AP3348" s="109"/>
      <c r="AQ3348" s="109"/>
      <c r="AR3348" s="109"/>
      <c r="AS3348" s="109"/>
      <c r="AT3348" s="109"/>
      <c r="AU3348" s="109"/>
      <c r="AV3348" s="109"/>
      <c r="AW3348" s="109"/>
      <c r="AX3348" s="109"/>
      <c r="AY3348" s="109"/>
      <c r="AZ3348" s="109"/>
      <c r="BA3348" s="109"/>
      <c r="BB3348" s="109"/>
      <c r="BC3348" s="109"/>
      <c r="BD3348" s="109"/>
      <c r="BE3348" s="109"/>
      <c r="BF3348" s="109"/>
      <c r="BG3348" s="109"/>
      <c r="BH3348" s="109"/>
      <c r="BI3348" s="109"/>
      <c r="BJ3348" s="109"/>
      <c r="BK3348" s="109"/>
      <c r="BL3348" s="109"/>
      <c r="BM3348" s="109"/>
      <c r="BN3348" s="109"/>
      <c r="BO3348" s="109"/>
      <c r="BP3348" s="109"/>
      <c r="BQ3348" s="109"/>
      <c r="BR3348" s="109"/>
      <c r="BS3348" s="109"/>
      <c r="BT3348" s="109"/>
      <c r="BU3348" s="109"/>
      <c r="BV3348" s="109"/>
      <c r="BW3348" s="109"/>
      <c r="BX3348" s="109"/>
      <c r="BY3348" s="109"/>
      <c r="BZ3348" s="109"/>
      <c r="CA3348" s="109"/>
      <c r="CB3348" s="109"/>
      <c r="CC3348" s="109"/>
      <c r="CD3348" s="109"/>
      <c r="CE3348" s="109"/>
      <c r="CF3348" s="109"/>
      <c r="CG3348" s="109"/>
      <c r="CH3348" s="109"/>
      <c r="CI3348" s="109"/>
      <c r="CJ3348" s="109"/>
      <c r="CK3348" s="109"/>
      <c r="CL3348" s="109"/>
      <c r="CM3348" s="109"/>
      <c r="CN3348" s="109"/>
      <c r="CO3348" s="109"/>
      <c r="CP3348" s="109"/>
      <c r="CQ3348" s="109"/>
      <c r="CR3348" s="109"/>
      <c r="CS3348" s="109"/>
      <c r="CT3348" s="109"/>
      <c r="CU3348" s="109"/>
      <c r="CV3348" s="109"/>
      <c r="CW3348" s="109"/>
      <c r="CX3348" s="109"/>
      <c r="CY3348" s="109"/>
      <c r="CZ3348" s="109"/>
      <c r="DA3348" s="109"/>
      <c r="DB3348" s="109"/>
      <c r="DC3348" s="109"/>
      <c r="DD3348" s="109"/>
      <c r="DE3348" s="109"/>
      <c r="DF3348" s="109"/>
      <c r="DG3348" s="109"/>
      <c r="DH3348" s="109"/>
      <c r="DI3348" s="109"/>
      <c r="DJ3348" s="109"/>
      <c r="DK3348" s="109"/>
      <c r="DL3348" s="109"/>
      <c r="DM3348" s="109"/>
      <c r="DN3348" s="109"/>
      <c r="DO3348" s="109"/>
      <c r="DP3348" s="109"/>
      <c r="DQ3348" s="109"/>
      <c r="DR3348" s="109"/>
      <c r="DS3348" s="109"/>
      <c r="DT3348" s="109"/>
      <c r="DU3348" s="109"/>
      <c r="DV3348" s="109"/>
      <c r="DW3348" s="109"/>
      <c r="DX3348" s="109"/>
      <c r="DY3348" s="109"/>
      <c r="DZ3348" s="109"/>
      <c r="EA3348" s="109"/>
      <c r="EB3348" s="109"/>
      <c r="EC3348" s="109"/>
      <c r="ED3348" s="109"/>
      <c r="EE3348" s="109"/>
      <c r="EF3348" s="109"/>
      <c r="EG3348" s="109"/>
      <c r="EH3348" s="109"/>
      <c r="EI3348" s="109"/>
      <c r="EJ3348" s="109"/>
      <c r="EK3348" s="109"/>
      <c r="EL3348" s="109"/>
      <c r="EM3348" s="109"/>
      <c r="EN3348" s="109"/>
      <c r="EO3348" s="109"/>
      <c r="EP3348" s="109"/>
      <c r="EQ3348" s="109"/>
      <c r="ER3348" s="109"/>
      <c r="ES3348" s="109"/>
      <c r="ET3348" s="109"/>
      <c r="EU3348" s="109"/>
      <c r="EV3348" s="109"/>
      <c r="EW3348" s="109"/>
      <c r="EX3348" s="109"/>
      <c r="EY3348" s="109"/>
      <c r="EZ3348" s="109"/>
      <c r="FA3348" s="109"/>
      <c r="FB3348" s="109"/>
      <c r="FC3348" s="109"/>
      <c r="FD3348" s="109"/>
      <c r="FE3348" s="109"/>
      <c r="FF3348" s="109"/>
      <c r="FG3348" s="109"/>
      <c r="FH3348" s="109"/>
      <c r="FI3348" s="109"/>
      <c r="FJ3348" s="109"/>
      <c r="FK3348" s="109"/>
      <c r="FL3348" s="109"/>
      <c r="FM3348" s="109"/>
      <c r="FN3348" s="109"/>
      <c r="FO3348" s="109"/>
      <c r="FP3348" s="109"/>
      <c r="FQ3348" s="109"/>
      <c r="FR3348" s="109"/>
      <c r="FS3348" s="109"/>
      <c r="FT3348" s="109"/>
      <c r="FU3348" s="109"/>
      <c r="FV3348" s="109"/>
      <c r="FW3348" s="109"/>
      <c r="FX3348" s="109"/>
      <c r="FY3348" s="109"/>
      <c r="FZ3348" s="109"/>
      <c r="GA3348" s="109"/>
      <c r="GB3348" s="109"/>
      <c r="GC3348" s="109"/>
      <c r="GD3348" s="109"/>
      <c r="GE3348" s="109"/>
      <c r="GF3348" s="109"/>
      <c r="GG3348" s="109"/>
      <c r="GH3348" s="109"/>
      <c r="GI3348" s="109"/>
      <c r="GJ3348" s="109"/>
      <c r="GK3348" s="109"/>
      <c r="GL3348" s="109"/>
      <c r="GM3348" s="109"/>
      <c r="GN3348" s="109"/>
      <c r="GO3348" s="109"/>
      <c r="GP3348" s="109"/>
      <c r="GQ3348" s="109"/>
      <c r="GR3348" s="109"/>
      <c r="GS3348" s="109"/>
      <c r="GT3348" s="109"/>
      <c r="GU3348" s="109"/>
      <c r="GV3348" s="109"/>
      <c r="GW3348" s="109"/>
      <c r="GX3348" s="109"/>
      <c r="GY3348" s="109"/>
      <c r="GZ3348" s="109"/>
      <c r="HA3348" s="109"/>
      <c r="HB3348" s="109"/>
      <c r="HC3348" s="109"/>
      <c r="HD3348" s="109"/>
      <c r="HE3348" s="109"/>
      <c r="HF3348" s="109"/>
      <c r="HG3348" s="109"/>
      <c r="HH3348" s="109"/>
      <c r="HI3348" s="109"/>
      <c r="HJ3348" s="109"/>
      <c r="HK3348" s="109"/>
      <c r="HL3348" s="109"/>
      <c r="HM3348" s="109"/>
      <c r="HN3348" s="109"/>
      <c r="HO3348" s="109"/>
      <c r="HP3348" s="109"/>
      <c r="HQ3348" s="109"/>
      <c r="HR3348" s="109"/>
      <c r="HS3348" s="109"/>
      <c r="HT3348" s="109"/>
      <c r="HU3348" s="109"/>
      <c r="HV3348" s="109"/>
      <c r="HW3348" s="109"/>
      <c r="HX3348" s="109"/>
      <c r="HY3348" s="109"/>
      <c r="HZ3348" s="109"/>
      <c r="IA3348" s="109"/>
      <c r="IB3348" s="109"/>
      <c r="IC3348" s="109"/>
      <c r="ID3348" s="109"/>
      <c r="IE3348" s="109"/>
      <c r="IF3348" s="109"/>
      <c r="IG3348" s="109"/>
      <c r="IH3348" s="109"/>
      <c r="II3348" s="109"/>
      <c r="IJ3348" s="109"/>
      <c r="IK3348" s="109"/>
      <c r="IL3348" s="109"/>
      <c r="IM3348" s="109"/>
      <c r="IN3348" s="109"/>
      <c r="IO3348" s="109"/>
      <c r="IP3348" s="109"/>
      <c r="IQ3348" s="109"/>
      <c r="IR3348" s="109"/>
      <c r="IS3348" s="109"/>
      <c r="IT3348" s="109"/>
      <c r="IU3348" s="109"/>
      <c r="IV3348" s="109"/>
    </row>
    <row r="3349" spans="1:256" s="320" customFormat="1" ht="11.5">
      <c r="A3349" s="55"/>
      <c r="B3349" s="65">
        <v>1</v>
      </c>
      <c r="C3349" s="66">
        <f t="shared" ref="C3349:C3360" si="154">IF(E3349="A",1,IF(E3349="B",1,0))</f>
        <v>0</v>
      </c>
      <c r="D3349" s="76" t="s">
        <v>87</v>
      </c>
      <c r="E3349" s="77" t="s">
        <v>90</v>
      </c>
      <c r="F3349" s="76" t="s">
        <v>68</v>
      </c>
      <c r="G3349" s="78"/>
      <c r="H3349" s="96" t="s">
        <v>94</v>
      </c>
      <c r="I3349" s="107" t="s">
        <v>3916</v>
      </c>
      <c r="J3349" s="81"/>
      <c r="K3349" s="72"/>
      <c r="L3349" s="72"/>
      <c r="M3349" s="72"/>
      <c r="N3349" s="72"/>
      <c r="O3349" s="72"/>
      <c r="P3349" s="72"/>
      <c r="Q3349" s="833"/>
      <c r="R3349" s="102"/>
      <c r="S3349" s="73"/>
      <c r="T3349" s="102"/>
      <c r="U3349" s="103"/>
      <c r="V3349" s="104"/>
      <c r="W3349" s="55"/>
      <c r="X3349" s="55"/>
      <c r="Y3349" s="55"/>
      <c r="Z3349" s="55"/>
      <c r="AA3349" s="55"/>
      <c r="AB3349" s="55"/>
      <c r="AC3349" s="55"/>
      <c r="AD3349" s="55"/>
      <c r="AE3349" s="55"/>
      <c r="AF3349" s="55"/>
      <c r="AG3349" s="55"/>
      <c r="AH3349" s="55"/>
      <c r="AI3349" s="55"/>
      <c r="AJ3349" s="55"/>
      <c r="AK3349" s="55"/>
      <c r="AL3349" s="55"/>
      <c r="AM3349" s="55"/>
      <c r="AN3349" s="55"/>
      <c r="AO3349" s="55"/>
      <c r="AP3349" s="55"/>
      <c r="AQ3349" s="55"/>
      <c r="AR3349" s="55"/>
      <c r="AS3349" s="55"/>
      <c r="AT3349" s="55"/>
      <c r="AU3349" s="55"/>
      <c r="AV3349" s="55"/>
      <c r="AW3349" s="55"/>
      <c r="AX3349" s="55"/>
      <c r="AY3349" s="55"/>
      <c r="AZ3349" s="55"/>
      <c r="BA3349" s="55"/>
      <c r="BB3349" s="55"/>
      <c r="BC3349" s="55"/>
      <c r="BD3349" s="55"/>
      <c r="BE3349" s="55"/>
      <c r="BF3349" s="55"/>
      <c r="BG3349" s="55"/>
      <c r="BH3349" s="55"/>
      <c r="BI3349" s="55"/>
      <c r="BJ3349" s="55"/>
      <c r="BK3349" s="55"/>
      <c r="BL3349" s="55"/>
      <c r="BM3349" s="55"/>
      <c r="BN3349" s="55"/>
      <c r="BO3349" s="55"/>
      <c r="BP3349" s="55"/>
      <c r="BQ3349" s="55"/>
      <c r="BR3349" s="55"/>
      <c r="BS3349" s="55"/>
      <c r="BT3349" s="55"/>
      <c r="BU3349" s="55"/>
      <c r="BV3349" s="55"/>
      <c r="BW3349" s="55"/>
      <c r="BX3349" s="55"/>
      <c r="BY3349" s="55"/>
      <c r="BZ3349" s="55"/>
      <c r="CA3349" s="55"/>
      <c r="CB3349" s="55"/>
      <c r="CC3349" s="55"/>
      <c r="CD3349" s="55"/>
      <c r="CE3349" s="55"/>
      <c r="CF3349" s="55"/>
      <c r="CG3349" s="55"/>
      <c r="CH3349" s="55"/>
      <c r="CI3349" s="55"/>
      <c r="CJ3349" s="55"/>
      <c r="CK3349" s="55"/>
      <c r="CL3349" s="55"/>
      <c r="CM3349" s="55"/>
      <c r="CN3349" s="55"/>
      <c r="CO3349" s="55"/>
      <c r="CP3349" s="55"/>
      <c r="CQ3349" s="55"/>
      <c r="CR3349" s="55"/>
      <c r="CS3349" s="55"/>
      <c r="CT3349" s="55"/>
      <c r="CU3349" s="55"/>
      <c r="CV3349" s="55"/>
      <c r="CW3349" s="55"/>
      <c r="CX3349" s="55"/>
      <c r="CY3349" s="55"/>
      <c r="CZ3349" s="55"/>
      <c r="DA3349" s="55"/>
      <c r="DB3349" s="55"/>
      <c r="DC3349" s="55"/>
      <c r="DD3349" s="55"/>
      <c r="DE3349" s="55"/>
      <c r="DF3349" s="55"/>
      <c r="DG3349" s="55"/>
      <c r="DH3349" s="55"/>
      <c r="DI3349" s="55"/>
      <c r="DJ3349" s="55"/>
      <c r="DK3349" s="55"/>
      <c r="DL3349" s="55"/>
      <c r="DM3349" s="55"/>
      <c r="DN3349" s="55"/>
      <c r="DO3349" s="55"/>
      <c r="DP3349" s="55"/>
      <c r="DQ3349" s="55"/>
      <c r="DR3349" s="55"/>
      <c r="DS3349" s="55"/>
      <c r="DT3349" s="55"/>
      <c r="DU3349" s="55"/>
      <c r="DV3349" s="55"/>
      <c r="DW3349" s="55"/>
      <c r="DX3349" s="55"/>
      <c r="DY3349" s="55"/>
      <c r="DZ3349" s="55"/>
      <c r="EA3349" s="55"/>
      <c r="EB3349" s="55"/>
      <c r="EC3349" s="55"/>
      <c r="ED3349" s="55"/>
      <c r="EE3349" s="55"/>
      <c r="EF3349" s="55"/>
      <c r="EG3349" s="55"/>
      <c r="EH3349" s="55"/>
      <c r="EI3349" s="55"/>
      <c r="EJ3349" s="55"/>
      <c r="EK3349" s="55"/>
      <c r="EL3349" s="55"/>
      <c r="EM3349" s="55"/>
      <c r="EN3349" s="55"/>
      <c r="EO3349" s="55"/>
      <c r="EP3349" s="55"/>
      <c r="EQ3349" s="55"/>
      <c r="ER3349" s="55"/>
      <c r="ES3349" s="55"/>
      <c r="ET3349" s="55"/>
      <c r="EU3349" s="55"/>
      <c r="EV3349" s="55"/>
      <c r="EW3349" s="55"/>
      <c r="EX3349" s="55"/>
      <c r="EY3349" s="55"/>
      <c r="EZ3349" s="55"/>
      <c r="FA3349" s="55"/>
      <c r="FB3349" s="55"/>
      <c r="FC3349" s="55"/>
      <c r="FD3349" s="55"/>
      <c r="FE3349" s="55"/>
      <c r="FF3349" s="55"/>
      <c r="FG3349" s="55"/>
      <c r="FH3349" s="55"/>
      <c r="FI3349" s="55"/>
      <c r="FJ3349" s="55"/>
      <c r="FK3349" s="55"/>
      <c r="FL3349" s="55"/>
      <c r="FM3349" s="55"/>
      <c r="FN3349" s="55"/>
      <c r="FO3349" s="55"/>
      <c r="FP3349" s="55"/>
      <c r="FQ3349" s="55"/>
      <c r="FR3349" s="55"/>
      <c r="FS3349" s="55"/>
      <c r="FT3349" s="55"/>
      <c r="FU3349" s="55"/>
      <c r="FV3349" s="55"/>
      <c r="FW3349" s="55"/>
      <c r="FX3349" s="55"/>
      <c r="FY3349" s="55"/>
      <c r="FZ3349" s="55"/>
      <c r="GA3349" s="55"/>
      <c r="GB3349" s="55"/>
      <c r="GC3349" s="55"/>
      <c r="GD3349" s="55"/>
      <c r="GE3349" s="55"/>
      <c r="GF3349" s="55"/>
      <c r="GG3349" s="55"/>
      <c r="GH3349" s="55"/>
      <c r="GI3349" s="55"/>
      <c r="GJ3349" s="55"/>
      <c r="GK3349" s="55"/>
      <c r="GL3349" s="55"/>
      <c r="GM3349" s="55"/>
      <c r="GN3349" s="55"/>
      <c r="GO3349" s="55"/>
      <c r="GP3349" s="55"/>
      <c r="GQ3349" s="55"/>
      <c r="GR3349" s="55"/>
      <c r="GS3349" s="55"/>
      <c r="GT3349" s="55"/>
      <c r="GU3349" s="55"/>
      <c r="GV3349" s="55"/>
      <c r="GW3349" s="55"/>
      <c r="GX3349" s="55"/>
      <c r="GY3349" s="55"/>
      <c r="GZ3349" s="55"/>
      <c r="HA3349" s="55"/>
      <c r="HB3349" s="55"/>
      <c r="HC3349" s="55"/>
      <c r="HD3349" s="55"/>
      <c r="HE3349" s="55"/>
      <c r="HF3349" s="55"/>
      <c r="HG3349" s="55"/>
      <c r="HH3349" s="55"/>
      <c r="HI3349" s="55"/>
      <c r="HJ3349" s="55"/>
      <c r="HK3349" s="55"/>
      <c r="HL3349" s="55"/>
      <c r="HM3349" s="55"/>
      <c r="HN3349" s="55"/>
      <c r="HO3349" s="55"/>
      <c r="HP3349" s="55"/>
      <c r="HQ3349" s="55"/>
      <c r="HR3349" s="55"/>
      <c r="HS3349" s="55"/>
      <c r="HT3349" s="55"/>
      <c r="HU3349" s="55"/>
      <c r="HV3349" s="55"/>
      <c r="HW3349" s="55"/>
      <c r="HX3349" s="55"/>
      <c r="HY3349" s="55"/>
      <c r="HZ3349" s="55"/>
      <c r="IA3349" s="55"/>
      <c r="IB3349" s="55"/>
      <c r="IC3349" s="55"/>
      <c r="ID3349" s="55"/>
      <c r="IE3349" s="55"/>
      <c r="IF3349" s="55"/>
      <c r="IG3349" s="55"/>
      <c r="IH3349" s="55"/>
      <c r="II3349" s="55"/>
      <c r="IJ3349" s="55"/>
      <c r="IK3349" s="55"/>
      <c r="IL3349" s="55"/>
      <c r="IM3349" s="55"/>
      <c r="IN3349" s="55"/>
      <c r="IO3349" s="55"/>
      <c r="IP3349" s="55"/>
      <c r="IQ3349" s="55"/>
      <c r="IR3349" s="55"/>
      <c r="IS3349" s="55"/>
      <c r="IT3349" s="55"/>
      <c r="IU3349" s="55"/>
      <c r="IV3349" s="55"/>
    </row>
    <row r="3350" spans="1:256" ht="12" customHeight="1">
      <c r="A3350" s="55"/>
      <c r="B3350" s="65">
        <v>1</v>
      </c>
      <c r="C3350" s="66">
        <f t="shared" si="154"/>
        <v>0</v>
      </c>
      <c r="D3350" s="76" t="s">
        <v>87</v>
      </c>
      <c r="E3350" s="99" t="s">
        <v>99</v>
      </c>
      <c r="F3350" s="99" t="s">
        <v>70</v>
      </c>
      <c r="G3350" s="78"/>
      <c r="H3350" s="96" t="s">
        <v>101</v>
      </c>
      <c r="I3350" s="107" t="s">
        <v>3917</v>
      </c>
      <c r="J3350" s="81"/>
      <c r="K3350" s="72"/>
      <c r="L3350" s="72"/>
      <c r="M3350" s="72"/>
      <c r="N3350" s="72"/>
      <c r="O3350" s="72"/>
      <c r="P3350" s="72"/>
      <c r="Q3350" s="833"/>
      <c r="R3350" s="102"/>
      <c r="S3350" s="73"/>
      <c r="T3350" s="102"/>
      <c r="U3350" s="103"/>
      <c r="V3350" s="104"/>
      <c r="W3350" s="55"/>
      <c r="X3350" s="55"/>
      <c r="Y3350" s="55"/>
      <c r="Z3350" s="55"/>
      <c r="AA3350" s="55"/>
      <c r="AB3350" s="55"/>
      <c r="AC3350" s="55"/>
      <c r="AD3350" s="55"/>
      <c r="AE3350" s="55"/>
      <c r="AF3350" s="55"/>
      <c r="AG3350" s="55"/>
      <c r="AH3350" s="55"/>
      <c r="AI3350" s="55"/>
      <c r="AJ3350" s="55"/>
      <c r="AK3350" s="55"/>
      <c r="AL3350" s="55"/>
      <c r="AM3350" s="55"/>
      <c r="AN3350" s="55"/>
      <c r="AO3350" s="55"/>
      <c r="AP3350" s="55"/>
      <c r="AQ3350" s="55"/>
      <c r="AR3350" s="55"/>
      <c r="AS3350" s="55"/>
      <c r="AT3350" s="55"/>
      <c r="AU3350" s="55"/>
      <c r="AV3350" s="55"/>
      <c r="AW3350" s="55"/>
      <c r="AX3350" s="55"/>
      <c r="AY3350" s="55"/>
      <c r="AZ3350" s="55"/>
      <c r="BA3350" s="55"/>
      <c r="BB3350" s="55"/>
      <c r="BC3350" s="55"/>
      <c r="BD3350" s="55"/>
      <c r="BE3350" s="55"/>
      <c r="BF3350" s="55"/>
      <c r="BG3350" s="55"/>
      <c r="BH3350" s="55"/>
      <c r="BI3350" s="55"/>
      <c r="BJ3350" s="55"/>
      <c r="BK3350" s="55"/>
      <c r="BL3350" s="55"/>
      <c r="BM3350" s="55"/>
      <c r="BN3350" s="55"/>
      <c r="BO3350" s="55"/>
      <c r="BP3350" s="55"/>
      <c r="BQ3350" s="55"/>
      <c r="BR3350" s="55"/>
      <c r="BS3350" s="55"/>
      <c r="BT3350" s="55"/>
      <c r="BU3350" s="55"/>
      <c r="BV3350" s="55"/>
      <c r="BW3350" s="55"/>
      <c r="BX3350" s="55"/>
      <c r="BY3350" s="55"/>
      <c r="BZ3350" s="55"/>
      <c r="CA3350" s="55"/>
      <c r="CB3350" s="55"/>
      <c r="CC3350" s="55"/>
      <c r="CD3350" s="55"/>
      <c r="CE3350" s="55"/>
      <c r="CF3350" s="55"/>
      <c r="CG3350" s="55"/>
      <c r="CH3350" s="55"/>
      <c r="CI3350" s="55"/>
      <c r="CJ3350" s="55"/>
      <c r="CK3350" s="55"/>
      <c r="CL3350" s="55"/>
      <c r="CM3350" s="55"/>
      <c r="CN3350" s="55"/>
      <c r="CO3350" s="55"/>
      <c r="CP3350" s="55"/>
      <c r="CQ3350" s="55"/>
      <c r="CR3350" s="55"/>
      <c r="CS3350" s="55"/>
      <c r="CT3350" s="55"/>
      <c r="CU3350" s="55"/>
      <c r="CV3350" s="55"/>
      <c r="CW3350" s="55"/>
      <c r="CX3350" s="55"/>
      <c r="CY3350" s="55"/>
      <c r="CZ3350" s="55"/>
      <c r="DA3350" s="55"/>
      <c r="DB3350" s="55"/>
      <c r="DC3350" s="55"/>
      <c r="DD3350" s="55"/>
      <c r="DE3350" s="55"/>
      <c r="DF3350" s="55"/>
      <c r="DG3350" s="55"/>
      <c r="DH3350" s="55"/>
      <c r="DI3350" s="55"/>
      <c r="DJ3350" s="55"/>
      <c r="DK3350" s="55"/>
      <c r="DL3350" s="55"/>
      <c r="DM3350" s="55"/>
      <c r="DN3350" s="55"/>
      <c r="DO3350" s="55"/>
      <c r="DP3350" s="55"/>
      <c r="DQ3350" s="55"/>
      <c r="DR3350" s="55"/>
      <c r="DS3350" s="55"/>
      <c r="DT3350" s="55"/>
      <c r="DU3350" s="55"/>
      <c r="DV3350" s="55"/>
      <c r="DW3350" s="55"/>
      <c r="DX3350" s="55"/>
      <c r="DY3350" s="55"/>
      <c r="DZ3350" s="55"/>
      <c r="EA3350" s="55"/>
      <c r="EB3350" s="55"/>
      <c r="EC3350" s="55"/>
      <c r="ED3350" s="55"/>
      <c r="EE3350" s="55"/>
      <c r="EF3350" s="55"/>
      <c r="EG3350" s="55"/>
      <c r="EH3350" s="55"/>
      <c r="EI3350" s="55"/>
      <c r="EJ3350" s="55"/>
      <c r="EK3350" s="55"/>
      <c r="EL3350" s="55"/>
      <c r="EM3350" s="55"/>
      <c r="EN3350" s="55"/>
      <c r="EO3350" s="55"/>
      <c r="EP3350" s="55"/>
      <c r="EQ3350" s="55"/>
      <c r="ER3350" s="55"/>
      <c r="ES3350" s="55"/>
      <c r="ET3350" s="55"/>
      <c r="EU3350" s="55"/>
      <c r="EV3350" s="55"/>
      <c r="EW3350" s="55"/>
      <c r="EX3350" s="55"/>
      <c r="EY3350" s="55"/>
      <c r="EZ3350" s="55"/>
      <c r="FA3350" s="55"/>
      <c r="FB3350" s="55"/>
      <c r="FC3350" s="55"/>
      <c r="FD3350" s="55"/>
      <c r="FE3350" s="55"/>
      <c r="FF3350" s="55"/>
      <c r="FG3350" s="55"/>
      <c r="FH3350" s="55"/>
      <c r="FI3350" s="55"/>
      <c r="FJ3350" s="55"/>
      <c r="FK3350" s="55"/>
      <c r="FL3350" s="55"/>
      <c r="FM3350" s="55"/>
      <c r="FN3350" s="55"/>
      <c r="FO3350" s="55"/>
      <c r="FP3350" s="55"/>
      <c r="FQ3350" s="55"/>
      <c r="FR3350" s="55"/>
      <c r="FS3350" s="55"/>
      <c r="FT3350" s="55"/>
      <c r="FU3350" s="55"/>
      <c r="FV3350" s="55"/>
      <c r="FW3350" s="55"/>
      <c r="FX3350" s="55"/>
      <c r="FY3350" s="55"/>
      <c r="FZ3350" s="55"/>
      <c r="GA3350" s="55"/>
      <c r="GB3350" s="55"/>
      <c r="GC3350" s="55"/>
      <c r="GD3350" s="55"/>
      <c r="GE3350" s="55"/>
      <c r="GF3350" s="55"/>
      <c r="GG3350" s="55"/>
      <c r="GH3350" s="55"/>
      <c r="GI3350" s="55"/>
      <c r="GJ3350" s="55"/>
      <c r="GK3350" s="55"/>
      <c r="GL3350" s="55"/>
      <c r="GM3350" s="55"/>
      <c r="GN3350" s="55"/>
      <c r="GO3350" s="55"/>
      <c r="GP3350" s="55"/>
      <c r="GQ3350" s="55"/>
      <c r="GR3350" s="55"/>
      <c r="GS3350" s="55"/>
      <c r="GT3350" s="55"/>
      <c r="GU3350" s="55"/>
      <c r="GV3350" s="55"/>
      <c r="GW3350" s="55"/>
      <c r="GX3350" s="55"/>
      <c r="GY3350" s="55"/>
      <c r="GZ3350" s="55"/>
      <c r="HA3350" s="55"/>
      <c r="HB3350" s="55"/>
      <c r="HC3350" s="55"/>
      <c r="HD3350" s="55"/>
      <c r="HE3350" s="55"/>
      <c r="HF3350" s="55"/>
      <c r="HG3350" s="55"/>
      <c r="HH3350" s="55"/>
      <c r="HI3350" s="55"/>
      <c r="HJ3350" s="55"/>
      <c r="HK3350" s="55"/>
      <c r="HL3350" s="55"/>
      <c r="HM3350" s="55"/>
      <c r="HN3350" s="55"/>
      <c r="HO3350" s="55"/>
      <c r="HP3350" s="55"/>
      <c r="HQ3350" s="55"/>
      <c r="HR3350" s="55"/>
      <c r="HS3350" s="55"/>
      <c r="HT3350" s="55"/>
      <c r="HU3350" s="55"/>
      <c r="HV3350" s="55"/>
      <c r="HW3350" s="55"/>
      <c r="HX3350" s="55"/>
      <c r="HY3350" s="55"/>
      <c r="HZ3350" s="55"/>
      <c r="IA3350" s="55"/>
      <c r="IB3350" s="55"/>
      <c r="IC3350" s="55"/>
      <c r="ID3350" s="55"/>
      <c r="IE3350" s="55"/>
      <c r="IF3350" s="55"/>
      <c r="IG3350" s="55"/>
      <c r="IH3350" s="55"/>
      <c r="II3350" s="55"/>
      <c r="IJ3350" s="55"/>
      <c r="IK3350" s="55"/>
      <c r="IL3350" s="55"/>
      <c r="IM3350" s="55"/>
      <c r="IN3350" s="55"/>
      <c r="IO3350" s="55"/>
      <c r="IP3350" s="55"/>
      <c r="IQ3350" s="55"/>
      <c r="IR3350" s="55"/>
      <c r="IS3350" s="55"/>
      <c r="IT3350" s="55"/>
      <c r="IU3350" s="55"/>
      <c r="IV3350" s="55"/>
    </row>
    <row r="3351" spans="1:256" ht="12.5">
      <c r="A3351" s="305"/>
      <c r="B3351" s="65">
        <v>1</v>
      </c>
      <c r="C3351" s="66">
        <f t="shared" si="154"/>
        <v>0</v>
      </c>
      <c r="D3351" s="658" t="s">
        <v>87</v>
      </c>
      <c r="E3351" s="659" t="s">
        <v>90</v>
      </c>
      <c r="F3351" s="659" t="s">
        <v>90</v>
      </c>
      <c r="G3351" s="78"/>
      <c r="H3351" s="96" t="s">
        <v>135</v>
      </c>
      <c r="I3351" s="107" t="s">
        <v>3918</v>
      </c>
      <c r="J3351" s="81"/>
      <c r="K3351" s="72"/>
      <c r="L3351" s="72"/>
      <c r="M3351" s="72"/>
      <c r="N3351" s="72"/>
      <c r="O3351" s="72"/>
      <c r="P3351" s="72"/>
      <c r="Q3351" s="833"/>
      <c r="R3351" s="102"/>
      <c r="S3351" s="73"/>
      <c r="T3351" s="102"/>
      <c r="U3351" s="103"/>
      <c r="V3351" s="104"/>
    </row>
    <row r="3352" spans="1:256" ht="12.5">
      <c r="A3352" s="305"/>
      <c r="B3352" s="65">
        <v>1</v>
      </c>
      <c r="C3352" s="66">
        <f t="shared" si="154"/>
        <v>1</v>
      </c>
      <c r="D3352" s="77" t="s">
        <v>90</v>
      </c>
      <c r="E3352" s="76" t="s">
        <v>87</v>
      </c>
      <c r="F3352" s="77" t="s">
        <v>90</v>
      </c>
      <c r="G3352" s="78"/>
      <c r="H3352" s="96" t="s">
        <v>114</v>
      </c>
      <c r="I3352" s="107" t="s">
        <v>3919</v>
      </c>
      <c r="J3352" s="81"/>
      <c r="K3352" s="72"/>
      <c r="L3352" s="72"/>
      <c r="M3352" s="72"/>
      <c r="N3352" s="72"/>
      <c r="O3352" s="72"/>
      <c r="P3352" s="72"/>
      <c r="Q3352" s="833"/>
      <c r="R3352" s="102"/>
      <c r="S3352" s="73"/>
      <c r="T3352" s="102"/>
      <c r="U3352" s="103"/>
      <c r="V3352" s="104"/>
      <c r="W3352" s="55"/>
      <c r="X3352" s="55"/>
      <c r="Y3352" s="55"/>
      <c r="Z3352" s="55"/>
      <c r="AA3352" s="55"/>
      <c r="AB3352" s="55"/>
      <c r="AC3352" s="55"/>
      <c r="AD3352" s="55"/>
      <c r="AE3352" s="55"/>
      <c r="AF3352" s="55"/>
      <c r="AG3352" s="55"/>
      <c r="AH3352" s="55"/>
      <c r="AI3352" s="55"/>
      <c r="AJ3352" s="55"/>
      <c r="AK3352" s="55"/>
      <c r="AL3352" s="55"/>
      <c r="AM3352" s="55"/>
      <c r="AN3352" s="55"/>
      <c r="AO3352" s="55"/>
      <c r="AP3352" s="55"/>
      <c r="AQ3352" s="55"/>
      <c r="AR3352" s="55"/>
      <c r="AS3352" s="55"/>
      <c r="AT3352" s="55"/>
      <c r="AU3352" s="55"/>
      <c r="AV3352" s="55"/>
      <c r="AW3352" s="55"/>
      <c r="AX3352" s="55"/>
      <c r="AY3352" s="55"/>
      <c r="AZ3352" s="55"/>
      <c r="BA3352" s="55"/>
      <c r="BB3352" s="55"/>
      <c r="BC3352" s="55"/>
      <c r="BD3352" s="55"/>
      <c r="BE3352" s="55"/>
      <c r="BF3352" s="55"/>
      <c r="BG3352" s="55"/>
      <c r="BH3352" s="55"/>
      <c r="BI3352" s="55"/>
      <c r="BJ3352" s="55"/>
      <c r="BK3352" s="55"/>
      <c r="BL3352" s="55"/>
      <c r="BM3352" s="55"/>
      <c r="BN3352" s="55"/>
      <c r="BO3352" s="55"/>
      <c r="BP3352" s="55"/>
      <c r="BQ3352" s="55"/>
      <c r="BR3352" s="55"/>
      <c r="BS3352" s="55"/>
      <c r="BT3352" s="55"/>
      <c r="BU3352" s="55"/>
      <c r="BV3352" s="55"/>
      <c r="BW3352" s="55"/>
      <c r="BX3352" s="55"/>
      <c r="BY3352" s="55"/>
      <c r="BZ3352" s="55"/>
      <c r="CA3352" s="55"/>
      <c r="CB3352" s="55"/>
      <c r="CC3352" s="55"/>
      <c r="CD3352" s="55"/>
      <c r="CE3352" s="55"/>
      <c r="CF3352" s="55"/>
      <c r="CG3352" s="55"/>
      <c r="CH3352" s="55"/>
      <c r="CI3352" s="55"/>
      <c r="CJ3352" s="55"/>
      <c r="CK3352" s="55"/>
      <c r="CL3352" s="55"/>
      <c r="CM3352" s="55"/>
      <c r="CN3352" s="55"/>
      <c r="CO3352" s="55"/>
      <c r="CP3352" s="55"/>
      <c r="CQ3352" s="55"/>
      <c r="CR3352" s="55"/>
      <c r="CS3352" s="55"/>
      <c r="CT3352" s="55"/>
      <c r="CU3352" s="55"/>
      <c r="CV3352" s="55"/>
      <c r="CW3352" s="55"/>
      <c r="CX3352" s="55"/>
      <c r="CY3352" s="55"/>
      <c r="CZ3352" s="55"/>
      <c r="DA3352" s="55"/>
      <c r="DB3352" s="55"/>
      <c r="DC3352" s="55"/>
      <c r="DD3352" s="55"/>
      <c r="DE3352" s="55"/>
      <c r="DF3352" s="55"/>
      <c r="DG3352" s="55"/>
      <c r="DH3352" s="55"/>
      <c r="DI3352" s="55"/>
      <c r="DJ3352" s="55"/>
      <c r="DK3352" s="55"/>
      <c r="DL3352" s="55"/>
      <c r="DM3352" s="55"/>
      <c r="DN3352" s="55"/>
      <c r="DO3352" s="55"/>
      <c r="DP3352" s="55"/>
      <c r="DQ3352" s="55"/>
      <c r="DR3352" s="55"/>
      <c r="DS3352" s="55"/>
      <c r="DT3352" s="55"/>
      <c r="DU3352" s="55"/>
      <c r="DV3352" s="55"/>
      <c r="DW3352" s="55"/>
      <c r="DX3352" s="55"/>
      <c r="DY3352" s="55"/>
      <c r="DZ3352" s="55"/>
      <c r="EA3352" s="55"/>
      <c r="EB3352" s="55"/>
      <c r="EC3352" s="55"/>
      <c r="ED3352" s="55"/>
      <c r="EE3352" s="55"/>
      <c r="EF3352" s="55"/>
      <c r="EG3352" s="55"/>
      <c r="EH3352" s="55"/>
      <c r="EI3352" s="55"/>
      <c r="EJ3352" s="55"/>
      <c r="EK3352" s="55"/>
      <c r="EL3352" s="55"/>
      <c r="EM3352" s="55"/>
      <c r="EN3352" s="55"/>
      <c r="EO3352" s="55"/>
      <c r="EP3352" s="55"/>
      <c r="EQ3352" s="55"/>
      <c r="ER3352" s="55"/>
      <c r="ES3352" s="55"/>
      <c r="ET3352" s="55"/>
      <c r="EU3352" s="55"/>
      <c r="EV3352" s="55"/>
      <c r="EW3352" s="55"/>
      <c r="EX3352" s="55"/>
      <c r="EY3352" s="55"/>
      <c r="EZ3352" s="55"/>
      <c r="FA3352" s="55"/>
      <c r="FB3352" s="55"/>
      <c r="FC3352" s="55"/>
      <c r="FD3352" s="55"/>
      <c r="FE3352" s="55"/>
      <c r="FF3352" s="55"/>
      <c r="FG3352" s="55"/>
      <c r="FH3352" s="55"/>
      <c r="FI3352" s="55"/>
      <c r="FJ3352" s="55"/>
      <c r="FK3352" s="55"/>
      <c r="FL3352" s="55"/>
      <c r="FM3352" s="55"/>
      <c r="FN3352" s="55"/>
      <c r="FO3352" s="55"/>
      <c r="FP3352" s="55"/>
      <c r="FQ3352" s="55"/>
      <c r="FR3352" s="55"/>
      <c r="FS3352" s="55"/>
      <c r="FT3352" s="55"/>
      <c r="FU3352" s="55"/>
      <c r="FV3352" s="55"/>
      <c r="FW3352" s="55"/>
      <c r="FX3352" s="55"/>
      <c r="FY3352" s="55"/>
      <c r="FZ3352" s="55"/>
      <c r="GA3352" s="55"/>
      <c r="GB3352" s="55"/>
      <c r="GC3352" s="55"/>
      <c r="GD3352" s="55"/>
      <c r="GE3352" s="55"/>
      <c r="GF3352" s="55"/>
      <c r="GG3352" s="55"/>
      <c r="GH3352" s="55"/>
      <c r="GI3352" s="55"/>
      <c r="GJ3352" s="55"/>
      <c r="GK3352" s="55"/>
      <c r="GL3352" s="55"/>
      <c r="GM3352" s="55"/>
      <c r="GN3352" s="55"/>
      <c r="GO3352" s="55"/>
      <c r="GP3352" s="55"/>
      <c r="GQ3352" s="55"/>
      <c r="GR3352" s="55"/>
      <c r="GS3352" s="55"/>
      <c r="GT3352" s="55"/>
      <c r="GU3352" s="55"/>
      <c r="GV3352" s="55"/>
      <c r="GW3352" s="55"/>
      <c r="GX3352" s="55"/>
      <c r="GY3352" s="55"/>
      <c r="GZ3352" s="55"/>
      <c r="HA3352" s="55"/>
      <c r="HB3352" s="55"/>
      <c r="HC3352" s="55"/>
      <c r="HD3352" s="55"/>
      <c r="HE3352" s="55"/>
      <c r="HF3352" s="55"/>
      <c r="HG3352" s="55"/>
      <c r="HH3352" s="55"/>
      <c r="HI3352" s="55"/>
      <c r="HJ3352" s="55"/>
      <c r="HK3352" s="55"/>
      <c r="HL3352" s="55"/>
      <c r="HM3352" s="55"/>
      <c r="HN3352" s="55"/>
      <c r="HO3352" s="55"/>
      <c r="HP3352" s="55"/>
      <c r="HQ3352" s="55"/>
      <c r="HR3352" s="55"/>
      <c r="HS3352" s="55"/>
      <c r="HT3352" s="55"/>
      <c r="HU3352" s="55"/>
      <c r="HV3352" s="55"/>
      <c r="HW3352" s="55"/>
      <c r="HX3352" s="55"/>
      <c r="HY3352" s="55"/>
      <c r="HZ3352" s="55"/>
      <c r="IA3352" s="55"/>
      <c r="IB3352" s="55"/>
      <c r="IC3352" s="55"/>
      <c r="ID3352" s="55"/>
      <c r="IE3352" s="55"/>
      <c r="IF3352" s="55"/>
      <c r="IG3352" s="55"/>
      <c r="IH3352" s="55"/>
      <c r="II3352" s="55"/>
      <c r="IJ3352" s="55"/>
      <c r="IK3352" s="55"/>
      <c r="IL3352" s="55"/>
      <c r="IM3352" s="55"/>
      <c r="IN3352" s="55"/>
      <c r="IO3352" s="55"/>
      <c r="IP3352" s="55"/>
      <c r="IQ3352" s="55"/>
      <c r="IR3352" s="55"/>
      <c r="IS3352" s="55"/>
      <c r="IT3352" s="55"/>
      <c r="IU3352" s="55"/>
      <c r="IV3352" s="55"/>
    </row>
    <row r="3353" spans="1:256" ht="12" customHeight="1">
      <c r="A3353" s="305"/>
      <c r="B3353" s="65">
        <v>1</v>
      </c>
      <c r="C3353" s="66">
        <f t="shared" si="154"/>
        <v>0</v>
      </c>
      <c r="D3353" s="77" t="s">
        <v>90</v>
      </c>
      <c r="E3353" s="99" t="s">
        <v>99</v>
      </c>
      <c r="F3353" s="76" t="s">
        <v>87</v>
      </c>
      <c r="G3353" s="78"/>
      <c r="H3353" s="96" t="s">
        <v>197</v>
      </c>
      <c r="I3353" s="107" t="s">
        <v>3920</v>
      </c>
      <c r="J3353" s="81"/>
      <c r="K3353" s="72"/>
      <c r="L3353" s="72"/>
      <c r="M3353" s="72"/>
      <c r="N3353" s="72"/>
      <c r="O3353" s="72"/>
      <c r="P3353" s="72"/>
      <c r="Q3353" s="833"/>
      <c r="R3353" s="102"/>
      <c r="S3353" s="73"/>
      <c r="T3353" s="102"/>
      <c r="U3353" s="103"/>
      <c r="V3353" s="104"/>
      <c r="W3353" s="55"/>
      <c r="X3353" s="55"/>
      <c r="Y3353" s="55"/>
      <c r="Z3353" s="55"/>
      <c r="AA3353" s="55"/>
      <c r="AB3353" s="55"/>
      <c r="AC3353" s="55"/>
      <c r="AD3353" s="55"/>
      <c r="AE3353" s="55"/>
      <c r="AF3353" s="55"/>
      <c r="AG3353" s="55"/>
      <c r="AH3353" s="55"/>
      <c r="AI3353" s="55"/>
      <c r="AJ3353" s="55"/>
      <c r="AK3353" s="55"/>
      <c r="AL3353" s="55"/>
      <c r="AM3353" s="55"/>
      <c r="AN3353" s="55"/>
      <c r="AO3353" s="55"/>
      <c r="AP3353" s="55"/>
      <c r="AQ3353" s="55"/>
      <c r="AR3353" s="55"/>
      <c r="AS3353" s="55"/>
      <c r="AT3353" s="55"/>
      <c r="AU3353" s="55"/>
      <c r="AV3353" s="55"/>
      <c r="AW3353" s="55"/>
      <c r="AX3353" s="55"/>
      <c r="AY3353" s="55"/>
      <c r="AZ3353" s="55"/>
      <c r="BA3353" s="55"/>
      <c r="BB3353" s="55"/>
      <c r="BC3353" s="55"/>
      <c r="BD3353" s="55"/>
      <c r="BE3353" s="55"/>
      <c r="BF3353" s="55"/>
      <c r="BG3353" s="55"/>
      <c r="BH3353" s="55"/>
      <c r="BI3353" s="55"/>
      <c r="BJ3353" s="55"/>
      <c r="BK3353" s="55"/>
      <c r="BL3353" s="55"/>
      <c r="BM3353" s="55"/>
      <c r="BN3353" s="55"/>
      <c r="BO3353" s="55"/>
      <c r="BP3353" s="55"/>
      <c r="BQ3353" s="55"/>
      <c r="BR3353" s="55"/>
      <c r="BS3353" s="55"/>
      <c r="BT3353" s="55"/>
      <c r="BU3353" s="55"/>
      <c r="BV3353" s="55"/>
      <c r="BW3353" s="55"/>
      <c r="BX3353" s="55"/>
      <c r="BY3353" s="55"/>
      <c r="BZ3353" s="55"/>
      <c r="CA3353" s="55"/>
      <c r="CB3353" s="55"/>
      <c r="CC3353" s="55"/>
      <c r="CD3353" s="55"/>
      <c r="CE3353" s="55"/>
      <c r="CF3353" s="55"/>
      <c r="CG3353" s="55"/>
      <c r="CH3353" s="55"/>
      <c r="CI3353" s="55"/>
      <c r="CJ3353" s="55"/>
      <c r="CK3353" s="55"/>
      <c r="CL3353" s="55"/>
      <c r="CM3353" s="55"/>
      <c r="CN3353" s="55"/>
      <c r="CO3353" s="55"/>
      <c r="CP3353" s="55"/>
      <c r="CQ3353" s="55"/>
      <c r="CR3353" s="55"/>
      <c r="CS3353" s="55"/>
      <c r="CT3353" s="55"/>
      <c r="CU3353" s="55"/>
      <c r="CV3353" s="55"/>
      <c r="CW3353" s="55"/>
      <c r="CX3353" s="55"/>
      <c r="CY3353" s="55"/>
      <c r="CZ3353" s="55"/>
      <c r="DA3353" s="55"/>
      <c r="DB3353" s="55"/>
      <c r="DC3353" s="55"/>
      <c r="DD3353" s="55"/>
      <c r="DE3353" s="55"/>
      <c r="DF3353" s="55"/>
      <c r="DG3353" s="55"/>
      <c r="DH3353" s="55"/>
      <c r="DI3353" s="55"/>
      <c r="DJ3353" s="55"/>
      <c r="DK3353" s="55"/>
      <c r="DL3353" s="55"/>
      <c r="DM3353" s="55"/>
      <c r="DN3353" s="55"/>
      <c r="DO3353" s="55"/>
      <c r="DP3353" s="55"/>
      <c r="DQ3353" s="55"/>
      <c r="DR3353" s="55"/>
      <c r="DS3353" s="55"/>
      <c r="DT3353" s="55"/>
      <c r="DU3353" s="55"/>
      <c r="DV3353" s="55"/>
      <c r="DW3353" s="55"/>
      <c r="DX3353" s="55"/>
      <c r="DY3353" s="55"/>
      <c r="DZ3353" s="55"/>
      <c r="EA3353" s="55"/>
      <c r="EB3353" s="55"/>
      <c r="EC3353" s="55"/>
      <c r="ED3353" s="55"/>
      <c r="EE3353" s="55"/>
      <c r="EF3353" s="55"/>
      <c r="EG3353" s="55"/>
      <c r="EH3353" s="55"/>
      <c r="EI3353" s="55"/>
      <c r="EJ3353" s="55"/>
      <c r="EK3353" s="55"/>
      <c r="EL3353" s="55"/>
      <c r="EM3353" s="55"/>
      <c r="EN3353" s="55"/>
      <c r="EO3353" s="55"/>
      <c r="EP3353" s="55"/>
      <c r="EQ3353" s="55"/>
      <c r="ER3353" s="55"/>
      <c r="ES3353" s="55"/>
      <c r="ET3353" s="55"/>
      <c r="EU3353" s="55"/>
      <c r="EV3353" s="55"/>
      <c r="EW3353" s="55"/>
      <c r="EX3353" s="55"/>
      <c r="EY3353" s="55"/>
      <c r="EZ3353" s="55"/>
      <c r="FA3353" s="55"/>
      <c r="FB3353" s="55"/>
      <c r="FC3353" s="55"/>
      <c r="FD3353" s="55"/>
      <c r="FE3353" s="55"/>
      <c r="FF3353" s="55"/>
      <c r="FG3353" s="55"/>
      <c r="FH3353" s="55"/>
      <c r="FI3353" s="55"/>
      <c r="FJ3353" s="55"/>
      <c r="FK3353" s="55"/>
      <c r="FL3353" s="55"/>
      <c r="FM3353" s="55"/>
      <c r="FN3353" s="55"/>
      <c r="FO3353" s="55"/>
      <c r="FP3353" s="55"/>
      <c r="FQ3353" s="55"/>
      <c r="FR3353" s="55"/>
      <c r="FS3353" s="55"/>
      <c r="FT3353" s="55"/>
      <c r="FU3353" s="55"/>
      <c r="FV3353" s="55"/>
      <c r="FW3353" s="55"/>
      <c r="FX3353" s="55"/>
      <c r="FY3353" s="55"/>
      <c r="FZ3353" s="55"/>
      <c r="GA3353" s="55"/>
      <c r="GB3353" s="55"/>
      <c r="GC3353" s="55"/>
      <c r="GD3353" s="55"/>
      <c r="GE3353" s="55"/>
      <c r="GF3353" s="55"/>
      <c r="GG3353" s="55"/>
      <c r="GH3353" s="55"/>
      <c r="GI3353" s="55"/>
      <c r="GJ3353" s="55"/>
      <c r="GK3353" s="55"/>
      <c r="GL3353" s="55"/>
      <c r="GM3353" s="55"/>
      <c r="GN3353" s="55"/>
      <c r="GO3353" s="55"/>
      <c r="GP3353" s="55"/>
      <c r="GQ3353" s="55"/>
      <c r="GR3353" s="55"/>
      <c r="GS3353" s="55"/>
      <c r="GT3353" s="55"/>
      <c r="GU3353" s="55"/>
      <c r="GV3353" s="55"/>
      <c r="GW3353" s="55"/>
      <c r="GX3353" s="55"/>
      <c r="GY3353" s="55"/>
      <c r="GZ3353" s="55"/>
      <c r="HA3353" s="55"/>
      <c r="HB3353" s="55"/>
      <c r="HC3353" s="55"/>
      <c r="HD3353" s="55"/>
      <c r="HE3353" s="55"/>
      <c r="HF3353" s="55"/>
      <c r="HG3353" s="55"/>
      <c r="HH3353" s="55"/>
      <c r="HI3353" s="55"/>
      <c r="HJ3353" s="55"/>
      <c r="HK3353" s="55"/>
      <c r="HL3353" s="55"/>
      <c r="HM3353" s="55"/>
      <c r="HN3353" s="55"/>
      <c r="HO3353" s="55"/>
      <c r="HP3353" s="55"/>
      <c r="HQ3353" s="55"/>
      <c r="HR3353" s="55"/>
      <c r="HS3353" s="55"/>
      <c r="HT3353" s="55"/>
      <c r="HU3353" s="55"/>
      <c r="HV3353" s="55"/>
      <c r="HW3353" s="55"/>
      <c r="HX3353" s="55"/>
      <c r="HY3353" s="55"/>
      <c r="HZ3353" s="55"/>
      <c r="IA3353" s="55"/>
      <c r="IB3353" s="55"/>
      <c r="IC3353" s="55"/>
      <c r="ID3353" s="55"/>
      <c r="IE3353" s="55"/>
      <c r="IF3353" s="55"/>
      <c r="IG3353" s="55"/>
      <c r="IH3353" s="55"/>
      <c r="II3353" s="55"/>
      <c r="IJ3353" s="55"/>
      <c r="IK3353" s="55"/>
      <c r="IL3353" s="55"/>
      <c r="IM3353" s="55"/>
      <c r="IN3353" s="55"/>
      <c r="IO3353" s="55"/>
      <c r="IP3353" s="55"/>
      <c r="IQ3353" s="55"/>
      <c r="IR3353" s="55"/>
      <c r="IS3353" s="55"/>
      <c r="IT3353" s="55"/>
      <c r="IU3353" s="55"/>
      <c r="IV3353" s="55"/>
    </row>
    <row r="3354" spans="1:256" s="55" customFormat="1" ht="12" customHeight="1">
      <c r="B3354" s="65">
        <v>1</v>
      </c>
      <c r="C3354" s="66">
        <f t="shared" si="154"/>
        <v>0</v>
      </c>
      <c r="D3354" s="77" t="s">
        <v>90</v>
      </c>
      <c r="E3354" s="656" t="s">
        <v>70</v>
      </c>
      <c r="F3354" s="77" t="s">
        <v>90</v>
      </c>
      <c r="G3354" s="78"/>
      <c r="H3354" s="96" t="s">
        <v>101</v>
      </c>
      <c r="I3354" s="107" t="s">
        <v>3921</v>
      </c>
      <c r="J3354" s="81"/>
      <c r="K3354" s="72"/>
      <c r="L3354" s="72"/>
      <c r="M3354" s="72"/>
      <c r="N3354" s="72"/>
      <c r="O3354" s="72"/>
      <c r="P3354" s="72"/>
      <c r="Q3354" s="833"/>
      <c r="R3354" s="102"/>
      <c r="S3354" s="73"/>
      <c r="T3354" s="102"/>
      <c r="U3354" s="103"/>
      <c r="V3354" s="104"/>
    </row>
    <row r="3355" spans="1:256" s="55" customFormat="1" ht="12" customHeight="1">
      <c r="B3355" s="65">
        <v>1</v>
      </c>
      <c r="C3355" s="66">
        <f t="shared" si="154"/>
        <v>1</v>
      </c>
      <c r="D3355" s="76" t="s">
        <v>87</v>
      </c>
      <c r="E3355" s="76" t="s">
        <v>87</v>
      </c>
      <c r="F3355" s="77" t="s">
        <v>90</v>
      </c>
      <c r="G3355" s="78"/>
      <c r="H3355" s="96" t="s">
        <v>362</v>
      </c>
      <c r="I3355" s="107" t="s">
        <v>3922</v>
      </c>
      <c r="J3355" s="81"/>
      <c r="K3355" s="72"/>
      <c r="L3355" s="72"/>
      <c r="M3355" s="72"/>
      <c r="N3355" s="72"/>
      <c r="O3355" s="72"/>
      <c r="P3355" s="72"/>
      <c r="Q3355" s="833"/>
      <c r="R3355" s="102"/>
      <c r="S3355" s="73"/>
      <c r="T3355" s="102"/>
      <c r="U3355" s="103"/>
      <c r="V3355" s="104"/>
    </row>
    <row r="3356" spans="1:256" s="320" customFormat="1" ht="11.5">
      <c r="A3356" s="305"/>
      <c r="B3356" s="65">
        <v>1</v>
      </c>
      <c r="C3356" s="66">
        <f t="shared" si="154"/>
        <v>0</v>
      </c>
      <c r="D3356" s="656" t="s">
        <v>70</v>
      </c>
      <c r="E3356" s="656" t="s">
        <v>70</v>
      </c>
      <c r="F3356" s="658" t="s">
        <v>68</v>
      </c>
      <c r="G3356" s="78"/>
      <c r="H3356" s="96" t="s">
        <v>114</v>
      </c>
      <c r="I3356" s="107" t="s">
        <v>3923</v>
      </c>
      <c r="J3356" s="81"/>
      <c r="K3356" s="72"/>
      <c r="L3356" s="72"/>
      <c r="M3356" s="72"/>
      <c r="N3356" s="72"/>
      <c r="O3356" s="72"/>
      <c r="P3356" s="72"/>
      <c r="Q3356" s="833"/>
      <c r="R3356" s="102"/>
      <c r="S3356" s="73"/>
      <c r="T3356" s="102"/>
      <c r="U3356" s="103"/>
      <c r="V3356" s="104"/>
      <c r="W3356" s="55"/>
      <c r="X3356" s="55"/>
      <c r="Y3356" s="55"/>
      <c r="Z3356" s="55"/>
      <c r="AA3356" s="55"/>
      <c r="AB3356" s="55"/>
      <c r="AC3356" s="55"/>
      <c r="AD3356" s="55"/>
      <c r="AE3356" s="55"/>
      <c r="AF3356" s="55"/>
      <c r="AG3356" s="55"/>
      <c r="AH3356" s="55"/>
      <c r="AI3356" s="55"/>
      <c r="AJ3356" s="55"/>
      <c r="AK3356" s="55"/>
      <c r="AL3356" s="55"/>
      <c r="AM3356" s="55"/>
      <c r="AN3356" s="55"/>
      <c r="AO3356" s="55"/>
      <c r="AP3356" s="55"/>
      <c r="AQ3356" s="55"/>
      <c r="AR3356" s="55"/>
      <c r="AS3356" s="55"/>
      <c r="AT3356" s="55"/>
      <c r="AU3356" s="55"/>
      <c r="AV3356" s="55"/>
      <c r="AW3356" s="55"/>
      <c r="AX3356" s="55"/>
      <c r="AY3356" s="55"/>
      <c r="AZ3356" s="55"/>
      <c r="BA3356" s="55"/>
      <c r="BB3356" s="55"/>
      <c r="BC3356" s="55"/>
      <c r="BD3356" s="55"/>
      <c r="BE3356" s="55"/>
      <c r="BF3356" s="55"/>
      <c r="BG3356" s="55"/>
      <c r="BH3356" s="55"/>
      <c r="BI3356" s="55"/>
      <c r="BJ3356" s="55"/>
      <c r="BK3356" s="55"/>
      <c r="BL3356" s="55"/>
      <c r="BM3356" s="55"/>
      <c r="BN3356" s="55"/>
      <c r="BO3356" s="55"/>
      <c r="BP3356" s="55"/>
      <c r="BQ3356" s="55"/>
      <c r="BR3356" s="55"/>
      <c r="BS3356" s="55"/>
      <c r="BT3356" s="55"/>
      <c r="BU3356" s="55"/>
      <c r="BV3356" s="55"/>
      <c r="BW3356" s="55"/>
      <c r="BX3356" s="55"/>
      <c r="BY3356" s="55"/>
      <c r="BZ3356" s="55"/>
      <c r="CA3356" s="55"/>
      <c r="CB3356" s="55"/>
      <c r="CC3356" s="55"/>
      <c r="CD3356" s="55"/>
      <c r="CE3356" s="55"/>
      <c r="CF3356" s="55"/>
      <c r="CG3356" s="55"/>
      <c r="CH3356" s="55"/>
      <c r="CI3356" s="55"/>
      <c r="CJ3356" s="55"/>
      <c r="CK3356" s="55"/>
      <c r="CL3356" s="55"/>
      <c r="CM3356" s="55"/>
      <c r="CN3356" s="55"/>
      <c r="CO3356" s="55"/>
      <c r="CP3356" s="55"/>
      <c r="CQ3356" s="55"/>
      <c r="CR3356" s="55"/>
      <c r="CS3356" s="55"/>
      <c r="CT3356" s="55"/>
      <c r="CU3356" s="55"/>
      <c r="CV3356" s="55"/>
      <c r="CW3356" s="55"/>
      <c r="CX3356" s="55"/>
      <c r="CY3356" s="55"/>
      <c r="CZ3356" s="55"/>
      <c r="DA3356" s="55"/>
      <c r="DB3356" s="55"/>
      <c r="DC3356" s="55"/>
      <c r="DD3356" s="55"/>
      <c r="DE3356" s="55"/>
      <c r="DF3356" s="55"/>
      <c r="DG3356" s="55"/>
      <c r="DH3356" s="55"/>
      <c r="DI3356" s="55"/>
      <c r="DJ3356" s="55"/>
      <c r="DK3356" s="55"/>
      <c r="DL3356" s="55"/>
      <c r="DM3356" s="55"/>
      <c r="DN3356" s="55"/>
      <c r="DO3356" s="55"/>
      <c r="DP3356" s="55"/>
      <c r="DQ3356" s="55"/>
      <c r="DR3356" s="55"/>
      <c r="DS3356" s="55"/>
      <c r="DT3356" s="55"/>
      <c r="DU3356" s="55"/>
      <c r="DV3356" s="55"/>
      <c r="DW3356" s="55"/>
      <c r="DX3356" s="55"/>
      <c r="DY3356" s="55"/>
      <c r="DZ3356" s="55"/>
      <c r="EA3356" s="55"/>
      <c r="EB3356" s="55"/>
      <c r="EC3356" s="55"/>
      <c r="ED3356" s="55"/>
      <c r="EE3356" s="55"/>
      <c r="EF3356" s="55"/>
      <c r="EG3356" s="55"/>
      <c r="EH3356" s="55"/>
      <c r="EI3356" s="55"/>
      <c r="EJ3356" s="55"/>
      <c r="EK3356" s="55"/>
      <c r="EL3356" s="55"/>
      <c r="EM3356" s="55"/>
      <c r="EN3356" s="55"/>
      <c r="EO3356" s="55"/>
      <c r="EP3356" s="55"/>
      <c r="EQ3356" s="55"/>
      <c r="ER3356" s="55"/>
      <c r="ES3356" s="55"/>
      <c r="ET3356" s="55"/>
      <c r="EU3356" s="55"/>
      <c r="EV3356" s="55"/>
      <c r="EW3356" s="55"/>
      <c r="EX3356" s="55"/>
      <c r="EY3356" s="55"/>
      <c r="EZ3356" s="55"/>
      <c r="FA3356" s="55"/>
      <c r="FB3356" s="55"/>
      <c r="FC3356" s="55"/>
      <c r="FD3356" s="55"/>
      <c r="FE3356" s="55"/>
      <c r="FF3356" s="55"/>
      <c r="FG3356" s="55"/>
      <c r="FH3356" s="55"/>
      <c r="FI3356" s="55"/>
      <c r="FJ3356" s="55"/>
      <c r="FK3356" s="55"/>
      <c r="FL3356" s="55"/>
      <c r="FM3356" s="55"/>
      <c r="FN3356" s="55"/>
      <c r="FO3356" s="55"/>
      <c r="FP3356" s="55"/>
      <c r="FQ3356" s="55"/>
      <c r="FR3356" s="55"/>
      <c r="FS3356" s="55"/>
      <c r="FT3356" s="55"/>
      <c r="FU3356" s="55"/>
      <c r="FV3356" s="55"/>
      <c r="FW3356" s="55"/>
      <c r="FX3356" s="55"/>
      <c r="FY3356" s="55"/>
      <c r="FZ3356" s="55"/>
      <c r="GA3356" s="55"/>
      <c r="GB3356" s="55"/>
      <c r="GC3356" s="55"/>
      <c r="GD3356" s="55"/>
      <c r="GE3356" s="55"/>
      <c r="GF3356" s="55"/>
      <c r="GG3356" s="55"/>
      <c r="GH3356" s="55"/>
      <c r="GI3356" s="55"/>
      <c r="GJ3356" s="55"/>
      <c r="GK3356" s="55"/>
      <c r="GL3356" s="55"/>
      <c r="GM3356" s="55"/>
      <c r="GN3356" s="55"/>
      <c r="GO3356" s="55"/>
      <c r="GP3356" s="55"/>
      <c r="GQ3356" s="55"/>
      <c r="GR3356" s="55"/>
      <c r="GS3356" s="55"/>
      <c r="GT3356" s="55"/>
      <c r="GU3356" s="55"/>
      <c r="GV3356" s="55"/>
      <c r="GW3356" s="55"/>
      <c r="GX3356" s="55"/>
      <c r="GY3356" s="55"/>
      <c r="GZ3356" s="55"/>
      <c r="HA3356" s="55"/>
      <c r="HB3356" s="55"/>
      <c r="HC3356" s="55"/>
      <c r="HD3356" s="55"/>
      <c r="HE3356" s="55"/>
      <c r="HF3356" s="55"/>
      <c r="HG3356" s="55"/>
      <c r="HH3356" s="55"/>
      <c r="HI3356" s="55"/>
      <c r="HJ3356" s="55"/>
      <c r="HK3356" s="55"/>
      <c r="HL3356" s="55"/>
      <c r="HM3356" s="55"/>
      <c r="HN3356" s="55"/>
      <c r="HO3356" s="55"/>
      <c r="HP3356" s="55"/>
      <c r="HQ3356" s="55"/>
      <c r="HR3356" s="55"/>
      <c r="HS3356" s="55"/>
      <c r="HT3356" s="55"/>
      <c r="HU3356" s="55"/>
      <c r="HV3356" s="55"/>
      <c r="HW3356" s="55"/>
      <c r="HX3356" s="55"/>
      <c r="HY3356" s="55"/>
      <c r="HZ3356" s="55"/>
      <c r="IA3356" s="55"/>
      <c r="IB3356" s="55"/>
      <c r="IC3356" s="55"/>
      <c r="ID3356" s="55"/>
      <c r="IE3356" s="55"/>
      <c r="IF3356" s="55"/>
      <c r="IG3356" s="55"/>
      <c r="IH3356" s="55"/>
      <c r="II3356" s="55"/>
      <c r="IJ3356" s="55"/>
      <c r="IK3356" s="55"/>
      <c r="IL3356" s="55"/>
      <c r="IM3356" s="55"/>
      <c r="IN3356" s="55"/>
      <c r="IO3356" s="55"/>
      <c r="IP3356" s="55"/>
      <c r="IQ3356" s="55"/>
      <c r="IR3356" s="55"/>
      <c r="IS3356" s="55"/>
      <c r="IT3356" s="55"/>
      <c r="IU3356" s="55"/>
      <c r="IV3356" s="55"/>
    </row>
    <row r="3357" spans="1:256" ht="12.5">
      <c r="A3357"/>
      <c r="B3357" s="65">
        <v>1</v>
      </c>
      <c r="C3357" s="66">
        <f t="shared" si="154"/>
        <v>1</v>
      </c>
      <c r="D3357" s="76" t="s">
        <v>87</v>
      </c>
      <c r="E3357" s="76" t="s">
        <v>68</v>
      </c>
      <c r="F3357" s="99" t="s">
        <v>70</v>
      </c>
      <c r="G3357" s="78"/>
      <c r="H3357" s="96" t="s">
        <v>131</v>
      </c>
      <c r="I3357" s="107" t="s">
        <v>3924</v>
      </c>
      <c r="J3357" s="81"/>
      <c r="K3357" s="72"/>
      <c r="L3357" s="72"/>
      <c r="M3357" s="72"/>
      <c r="N3357" s="72"/>
      <c r="O3357" s="72"/>
      <c r="P3357" s="72"/>
      <c r="Q3357" s="833"/>
      <c r="R3357" s="102"/>
      <c r="S3357" s="73"/>
      <c r="T3357" s="102"/>
      <c r="U3357" s="103"/>
      <c r="V3357" s="104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  <c r="BI3357"/>
      <c r="BJ3357"/>
      <c r="BK3357"/>
      <c r="BL3357"/>
      <c r="BM3357"/>
      <c r="BN3357"/>
      <c r="BO3357"/>
      <c r="BP3357"/>
      <c r="BQ3357"/>
      <c r="BR3357"/>
      <c r="BS3357"/>
      <c r="BT3357"/>
      <c r="BU3357"/>
      <c r="BV3357"/>
      <c r="BW3357"/>
      <c r="BX3357"/>
      <c r="BY3357"/>
      <c r="BZ3357"/>
      <c r="CA3357"/>
      <c r="CB3357"/>
      <c r="CC3357"/>
      <c r="CD3357"/>
      <c r="CE3357"/>
      <c r="CF3357"/>
      <c r="CG3357"/>
      <c r="CH3357"/>
      <c r="CI3357"/>
      <c r="CJ3357"/>
      <c r="CK3357"/>
      <c r="CL3357"/>
      <c r="CM3357"/>
      <c r="CN3357"/>
      <c r="CO3357"/>
      <c r="CP3357"/>
      <c r="CQ3357"/>
      <c r="CR3357"/>
      <c r="CS3357"/>
      <c r="CT3357"/>
      <c r="CU3357"/>
      <c r="CV3357"/>
      <c r="CW3357"/>
      <c r="CX3357"/>
      <c r="CY3357"/>
      <c r="CZ3357"/>
      <c r="DA3357"/>
      <c r="DB3357"/>
      <c r="DC3357"/>
      <c r="DD3357"/>
      <c r="DE3357"/>
      <c r="DF3357"/>
      <c r="DG3357"/>
      <c r="DH3357"/>
      <c r="DI3357"/>
      <c r="DJ3357"/>
      <c r="DK3357"/>
      <c r="DL3357"/>
      <c r="DM3357"/>
      <c r="DN3357"/>
      <c r="DO3357"/>
      <c r="DP3357"/>
      <c r="DQ3357"/>
      <c r="DR3357"/>
      <c r="DS3357"/>
      <c r="DT3357"/>
      <c r="DU3357"/>
      <c r="DV3357"/>
      <c r="DW3357"/>
      <c r="DX3357"/>
      <c r="DY3357"/>
      <c r="DZ3357"/>
      <c r="EA3357"/>
      <c r="EB3357"/>
      <c r="EC3357"/>
      <c r="ED3357"/>
      <c r="EE3357"/>
      <c r="EF3357"/>
      <c r="EG3357"/>
      <c r="EH3357"/>
      <c r="EI3357"/>
      <c r="EJ3357"/>
      <c r="EK3357"/>
      <c r="EL3357"/>
      <c r="EM3357"/>
      <c r="EN3357"/>
      <c r="EO3357"/>
      <c r="EP3357"/>
      <c r="EQ3357"/>
      <c r="ER3357"/>
      <c r="ES3357"/>
      <c r="ET3357"/>
      <c r="EU3357"/>
      <c r="EV3357"/>
      <c r="EW3357"/>
      <c r="EX3357"/>
      <c r="EY3357"/>
      <c r="EZ3357"/>
      <c r="FA3357"/>
      <c r="FB3357"/>
      <c r="FC3357"/>
      <c r="FD3357"/>
      <c r="FE3357"/>
      <c r="FF3357"/>
      <c r="FG3357"/>
      <c r="FH3357"/>
      <c r="FI3357"/>
      <c r="FJ3357"/>
      <c r="FK3357"/>
      <c r="FL3357"/>
      <c r="FM3357"/>
      <c r="FN3357"/>
      <c r="FO3357"/>
      <c r="FP3357"/>
      <c r="FQ3357"/>
      <c r="FR3357"/>
      <c r="FS3357"/>
      <c r="FT3357"/>
      <c r="FU3357"/>
      <c r="FV3357"/>
      <c r="FW3357"/>
      <c r="FX3357"/>
      <c r="FY3357"/>
      <c r="FZ3357"/>
      <c r="GA3357"/>
      <c r="GB3357"/>
      <c r="GC3357"/>
      <c r="GD3357"/>
      <c r="GE3357"/>
      <c r="GF3357"/>
      <c r="GG3357"/>
      <c r="GH3357"/>
      <c r="GI3357"/>
      <c r="GJ3357"/>
      <c r="GK3357"/>
      <c r="GL3357"/>
      <c r="GM3357"/>
      <c r="GN3357"/>
      <c r="GO3357"/>
      <c r="GP3357"/>
      <c r="GQ3357"/>
      <c r="GR3357"/>
      <c r="GS3357"/>
      <c r="GT3357"/>
      <c r="GU3357"/>
      <c r="GV3357"/>
      <c r="GW3357"/>
      <c r="GX3357"/>
      <c r="GY3357"/>
      <c r="GZ3357"/>
      <c r="HA3357"/>
      <c r="HB3357"/>
      <c r="HC3357"/>
      <c r="HD3357"/>
      <c r="HE3357"/>
      <c r="HF3357"/>
      <c r="HG3357"/>
      <c r="HH3357"/>
      <c r="HI3357"/>
      <c r="HJ3357"/>
      <c r="HK3357"/>
      <c r="HL3357"/>
      <c r="HM3357"/>
      <c r="HN3357"/>
      <c r="HO3357"/>
      <c r="HP3357"/>
      <c r="HQ3357"/>
      <c r="HR3357"/>
      <c r="HS3357"/>
      <c r="HT3357"/>
      <c r="HU3357"/>
      <c r="HV3357"/>
      <c r="HW3357"/>
      <c r="HX3357"/>
      <c r="HY3357"/>
      <c r="HZ3357"/>
      <c r="IA3357"/>
      <c r="IB3357"/>
      <c r="IC3357"/>
      <c r="ID3357"/>
      <c r="IE3357"/>
      <c r="IF3357"/>
      <c r="IG3357"/>
      <c r="IH3357"/>
      <c r="II3357"/>
      <c r="IJ3357"/>
      <c r="IK3357"/>
      <c r="IL3357"/>
      <c r="IM3357"/>
      <c r="IN3357"/>
      <c r="IO3357"/>
      <c r="IP3357"/>
      <c r="IQ3357"/>
      <c r="IR3357"/>
      <c r="IS3357"/>
      <c r="IT3357"/>
      <c r="IU3357"/>
      <c r="IV3357"/>
    </row>
    <row r="3358" spans="1:256" s="55" customFormat="1" ht="12" customHeight="1">
      <c r="B3358" s="65">
        <v>1</v>
      </c>
      <c r="C3358" s="66">
        <f t="shared" si="154"/>
        <v>1</v>
      </c>
      <c r="D3358" s="76" t="s">
        <v>87</v>
      </c>
      <c r="E3358" s="76" t="s">
        <v>87</v>
      </c>
      <c r="F3358" s="76" t="s">
        <v>87</v>
      </c>
      <c r="G3358" s="78"/>
      <c r="H3358" s="96" t="s">
        <v>131</v>
      </c>
      <c r="I3358" s="107" t="s">
        <v>3925</v>
      </c>
      <c r="J3358" s="81"/>
      <c r="K3358" s="72"/>
      <c r="L3358" s="72"/>
      <c r="M3358" s="72"/>
      <c r="N3358" s="72"/>
      <c r="O3358" s="72"/>
      <c r="P3358" s="72"/>
      <c r="Q3358" s="833"/>
      <c r="R3358" s="102"/>
      <c r="S3358" s="73"/>
      <c r="T3358" s="102"/>
      <c r="U3358" s="103"/>
      <c r="V3358" s="104"/>
    </row>
    <row r="3359" spans="1:256" ht="12.5">
      <c r="A3359" s="305"/>
      <c r="B3359" s="65">
        <v>1</v>
      </c>
      <c r="C3359" s="66">
        <f t="shared" si="154"/>
        <v>0</v>
      </c>
      <c r="D3359" s="99" t="s">
        <v>70</v>
      </c>
      <c r="E3359" s="77" t="s">
        <v>90</v>
      </c>
      <c r="F3359" s="76" t="s">
        <v>87</v>
      </c>
      <c r="G3359" s="78"/>
      <c r="H3359" s="96" t="s">
        <v>94</v>
      </c>
      <c r="I3359" s="107" t="s">
        <v>3926</v>
      </c>
      <c r="J3359" s="81"/>
      <c r="K3359" s="72"/>
      <c r="L3359" s="72"/>
      <c r="M3359" s="72"/>
      <c r="N3359" s="72"/>
      <c r="O3359" s="72"/>
      <c r="P3359" s="72"/>
      <c r="Q3359" s="833"/>
      <c r="R3359" s="102"/>
      <c r="S3359" s="73"/>
      <c r="T3359" s="102"/>
      <c r="U3359" s="103"/>
      <c r="V3359" s="104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  <c r="BI3359"/>
      <c r="BJ3359"/>
      <c r="BK3359"/>
      <c r="BL3359"/>
      <c r="BM3359"/>
      <c r="BN3359"/>
      <c r="BO3359"/>
      <c r="BP3359"/>
      <c r="BQ3359"/>
      <c r="BR3359"/>
      <c r="BS3359"/>
      <c r="BT3359"/>
      <c r="BU3359"/>
      <c r="BV3359"/>
      <c r="BW3359"/>
      <c r="BX3359"/>
      <c r="BY3359"/>
      <c r="BZ3359"/>
      <c r="CA3359"/>
      <c r="CB3359"/>
      <c r="CC3359"/>
      <c r="CD3359"/>
      <c r="CE3359"/>
      <c r="CF3359"/>
      <c r="CG3359"/>
      <c r="CH3359"/>
      <c r="CI3359"/>
      <c r="CJ3359"/>
      <c r="CK3359"/>
      <c r="CL3359"/>
      <c r="CM3359"/>
      <c r="CN3359"/>
      <c r="CO3359"/>
      <c r="CP3359"/>
      <c r="CQ3359"/>
      <c r="CR3359"/>
      <c r="CS3359"/>
      <c r="CT3359"/>
      <c r="CU3359"/>
      <c r="CV3359"/>
      <c r="CW3359"/>
      <c r="CX3359"/>
      <c r="CY3359"/>
      <c r="CZ3359"/>
      <c r="DA3359"/>
      <c r="DB3359"/>
      <c r="DC3359"/>
      <c r="DD3359"/>
      <c r="DE3359"/>
      <c r="DF3359"/>
      <c r="DG3359"/>
      <c r="DH3359"/>
      <c r="DI3359"/>
      <c r="DJ3359"/>
      <c r="DK3359"/>
      <c r="DL3359"/>
      <c r="DM3359"/>
      <c r="DN3359"/>
      <c r="DO3359"/>
      <c r="DP3359"/>
      <c r="DQ3359"/>
      <c r="DR3359"/>
      <c r="DS3359"/>
      <c r="DT3359"/>
      <c r="DU3359"/>
      <c r="DV3359"/>
      <c r="DW3359"/>
      <c r="DX3359"/>
      <c r="DY3359"/>
      <c r="DZ3359"/>
      <c r="EA3359"/>
      <c r="EB3359"/>
      <c r="EC3359"/>
      <c r="ED3359"/>
      <c r="EE3359"/>
      <c r="EF3359"/>
      <c r="EG3359"/>
      <c r="EH3359"/>
      <c r="EI3359"/>
      <c r="EJ3359"/>
      <c r="EK3359"/>
      <c r="EL3359"/>
      <c r="EM3359"/>
      <c r="EN3359"/>
      <c r="EO3359"/>
      <c r="EP3359"/>
      <c r="EQ3359"/>
      <c r="ER3359"/>
      <c r="ES3359"/>
      <c r="ET3359"/>
      <c r="EU3359"/>
      <c r="EV3359"/>
      <c r="EW3359"/>
      <c r="EX3359"/>
      <c r="EY3359"/>
      <c r="EZ3359"/>
      <c r="FA3359"/>
      <c r="FB3359"/>
      <c r="FC3359"/>
      <c r="FD3359"/>
      <c r="FE3359"/>
      <c r="FF3359"/>
      <c r="FG3359"/>
      <c r="FH3359"/>
      <c r="FI3359"/>
      <c r="FJ3359"/>
      <c r="FK3359"/>
      <c r="FL3359"/>
      <c r="FM3359"/>
      <c r="FN3359"/>
      <c r="FO3359"/>
      <c r="FP3359"/>
      <c r="FQ3359"/>
      <c r="FR3359"/>
      <c r="FS3359"/>
      <c r="FT3359"/>
      <c r="FU3359"/>
      <c r="FV3359"/>
      <c r="FW3359"/>
      <c r="FX3359"/>
      <c r="FY3359"/>
      <c r="FZ3359"/>
      <c r="GA3359"/>
      <c r="GB3359"/>
      <c r="GC3359"/>
      <c r="GD3359"/>
      <c r="GE3359"/>
      <c r="GF3359"/>
      <c r="GG3359"/>
      <c r="GH3359"/>
      <c r="GI3359"/>
      <c r="GJ3359"/>
      <c r="GK3359"/>
      <c r="GL3359"/>
      <c r="GM3359"/>
      <c r="GN3359"/>
      <c r="GO3359"/>
      <c r="GP3359"/>
      <c r="GQ3359"/>
      <c r="GR3359"/>
      <c r="GS3359"/>
      <c r="GT3359"/>
      <c r="GU3359"/>
      <c r="GV3359"/>
      <c r="GW3359"/>
      <c r="GX3359"/>
      <c r="GY3359"/>
      <c r="GZ3359"/>
      <c r="HA3359"/>
      <c r="HB3359"/>
      <c r="HC3359"/>
      <c r="HD3359"/>
      <c r="HE3359"/>
      <c r="HF3359"/>
      <c r="HG3359"/>
      <c r="HH3359"/>
      <c r="HI3359"/>
      <c r="HJ3359"/>
      <c r="HK3359"/>
      <c r="HL3359"/>
      <c r="HM3359"/>
      <c r="HN3359"/>
      <c r="HO3359"/>
      <c r="HP3359"/>
      <c r="HQ3359"/>
      <c r="HR3359"/>
      <c r="HS3359"/>
      <c r="HT3359"/>
      <c r="HU3359"/>
      <c r="HV3359"/>
      <c r="HW3359"/>
      <c r="HX3359"/>
      <c r="HY3359"/>
      <c r="HZ3359"/>
      <c r="IA3359"/>
      <c r="IB3359"/>
      <c r="IC3359"/>
      <c r="ID3359"/>
      <c r="IE3359"/>
      <c r="IF3359"/>
      <c r="IG3359"/>
      <c r="IH3359"/>
      <c r="II3359"/>
      <c r="IJ3359"/>
      <c r="IK3359"/>
      <c r="IL3359"/>
      <c r="IM3359"/>
      <c r="IN3359"/>
      <c r="IO3359"/>
      <c r="IP3359"/>
      <c r="IQ3359"/>
      <c r="IR3359"/>
      <c r="IS3359"/>
      <c r="IT3359"/>
      <c r="IU3359"/>
      <c r="IV3359"/>
    </row>
    <row r="3360" spans="1:256" s="55" customFormat="1" ht="12" customHeight="1">
      <c r="A3360" s="305"/>
      <c r="B3360" s="65">
        <v>1</v>
      </c>
      <c r="C3360" s="66">
        <f t="shared" si="154"/>
        <v>0</v>
      </c>
      <c r="D3360" s="663" t="s">
        <v>90</v>
      </c>
      <c r="E3360" s="662" t="s">
        <v>70</v>
      </c>
      <c r="F3360" s="248" t="s">
        <v>68</v>
      </c>
      <c r="G3360" s="78"/>
      <c r="H3360" s="96" t="s">
        <v>140</v>
      </c>
      <c r="I3360" s="107" t="s">
        <v>3927</v>
      </c>
      <c r="J3360" s="81"/>
      <c r="K3360" s="72"/>
      <c r="L3360" s="72"/>
      <c r="M3360" s="72"/>
      <c r="N3360" s="72"/>
      <c r="O3360" s="72"/>
      <c r="P3360" s="72"/>
      <c r="Q3360" s="833"/>
      <c r="R3360" s="102"/>
      <c r="S3360" s="73"/>
      <c r="T3360" s="102"/>
      <c r="U3360" s="103"/>
      <c r="V3360" s="104"/>
    </row>
    <row r="3361" spans="1:256" s="325" customFormat="1" ht="12" customHeight="1">
      <c r="A3361" s="55"/>
      <c r="B3361" s="65">
        <v>1</v>
      </c>
      <c r="C3361" s="66">
        <f>IF(E3361="A",4,IF(E3361="B",3,IF(E3361="C",2,IF(E3361="D",1,0))))</f>
        <v>3</v>
      </c>
      <c r="D3361" s="99" t="s">
        <v>70</v>
      </c>
      <c r="E3361" s="76" t="s">
        <v>87</v>
      </c>
      <c r="F3361" s="76" t="s">
        <v>87</v>
      </c>
      <c r="G3361" s="78"/>
      <c r="H3361" s="96" t="s">
        <v>101</v>
      </c>
      <c r="I3361" s="107" t="s">
        <v>3928</v>
      </c>
      <c r="J3361" s="81" t="s">
        <v>282</v>
      </c>
      <c r="K3361" s="72"/>
      <c r="L3361" s="72"/>
      <c r="M3361" s="72"/>
      <c r="N3361" s="72"/>
      <c r="O3361" s="72"/>
      <c r="P3361" s="72"/>
      <c r="Q3361" s="833"/>
      <c r="R3361" s="102"/>
      <c r="S3361" s="73"/>
      <c r="T3361" s="102"/>
      <c r="U3361" s="103"/>
      <c r="V3361" s="104"/>
      <c r="W3361" s="55"/>
      <c r="X3361" s="55"/>
      <c r="Y3361" s="55"/>
      <c r="Z3361" s="55"/>
      <c r="AA3361" s="55"/>
      <c r="AB3361" s="55"/>
      <c r="AC3361" s="55"/>
      <c r="AD3361" s="55"/>
      <c r="AE3361" s="55"/>
      <c r="AF3361" s="55"/>
      <c r="AG3361" s="55"/>
      <c r="AH3361" s="55"/>
      <c r="AI3361" s="55"/>
      <c r="AJ3361" s="55"/>
      <c r="AK3361" s="55"/>
      <c r="AL3361" s="55"/>
      <c r="AM3361" s="55"/>
      <c r="AN3361" s="55"/>
      <c r="AO3361" s="55"/>
      <c r="AP3361" s="55"/>
      <c r="AQ3361" s="55"/>
      <c r="AR3361" s="55"/>
      <c r="AS3361" s="55"/>
      <c r="AT3361" s="55"/>
      <c r="AU3361" s="55"/>
      <c r="AV3361" s="55"/>
      <c r="AW3361" s="55"/>
      <c r="AX3361" s="55"/>
      <c r="AY3361" s="55"/>
      <c r="AZ3361" s="55"/>
      <c r="BA3361" s="55"/>
      <c r="BB3361" s="55"/>
      <c r="BC3361" s="55"/>
      <c r="BD3361" s="55"/>
      <c r="BE3361" s="55"/>
      <c r="BF3361" s="55"/>
      <c r="BG3361" s="55"/>
      <c r="BH3361" s="55"/>
      <c r="BI3361" s="55"/>
      <c r="BJ3361" s="55"/>
      <c r="BK3361" s="55"/>
      <c r="BL3361" s="55"/>
      <c r="BM3361" s="55"/>
      <c r="BN3361" s="55"/>
      <c r="BO3361" s="55"/>
      <c r="BP3361" s="55"/>
      <c r="BQ3361" s="55"/>
      <c r="BR3361" s="55"/>
      <c r="BS3361" s="55"/>
      <c r="BT3361" s="55"/>
      <c r="BU3361" s="55"/>
      <c r="BV3361" s="55"/>
      <c r="BW3361" s="55"/>
      <c r="BX3361" s="55"/>
      <c r="BY3361" s="55"/>
      <c r="BZ3361" s="55"/>
      <c r="CA3361" s="55"/>
      <c r="CB3361" s="55"/>
      <c r="CC3361" s="55"/>
      <c r="CD3361" s="55"/>
      <c r="CE3361" s="55"/>
      <c r="CF3361" s="55"/>
      <c r="CG3361" s="55"/>
      <c r="CH3361" s="55"/>
      <c r="CI3361" s="55"/>
      <c r="CJ3361" s="55"/>
      <c r="CK3361" s="55"/>
      <c r="CL3361" s="55"/>
      <c r="CM3361" s="55"/>
      <c r="CN3361" s="55"/>
      <c r="CO3361" s="55"/>
      <c r="CP3361" s="55"/>
      <c r="CQ3361" s="55"/>
      <c r="CR3361" s="55"/>
      <c r="CS3361" s="55"/>
      <c r="CT3361" s="55"/>
      <c r="CU3361" s="55"/>
      <c r="CV3361" s="55"/>
      <c r="CW3361" s="55"/>
      <c r="CX3361" s="55"/>
      <c r="CY3361" s="55"/>
      <c r="CZ3361" s="55"/>
      <c r="DA3361" s="55"/>
      <c r="DB3361" s="55"/>
      <c r="DC3361" s="55"/>
      <c r="DD3361" s="55"/>
      <c r="DE3361" s="55"/>
      <c r="DF3361" s="55"/>
      <c r="DG3361" s="55"/>
      <c r="DH3361" s="55"/>
      <c r="DI3361" s="55"/>
      <c r="DJ3361" s="55"/>
      <c r="DK3361" s="55"/>
      <c r="DL3361" s="55"/>
      <c r="DM3361" s="55"/>
      <c r="DN3361" s="55"/>
      <c r="DO3361" s="55"/>
      <c r="DP3361" s="55"/>
      <c r="DQ3361" s="55"/>
      <c r="DR3361" s="55"/>
      <c r="DS3361" s="55"/>
      <c r="DT3361" s="55"/>
      <c r="DU3361" s="55"/>
      <c r="DV3361" s="55"/>
      <c r="DW3361" s="55"/>
      <c r="DX3361" s="55"/>
      <c r="DY3361" s="55"/>
      <c r="DZ3361" s="55"/>
      <c r="EA3361" s="55"/>
      <c r="EB3361" s="55"/>
      <c r="EC3361" s="55"/>
      <c r="ED3361" s="55"/>
      <c r="EE3361" s="55"/>
      <c r="EF3361" s="55"/>
      <c r="EG3361" s="55"/>
      <c r="EH3361" s="55"/>
      <c r="EI3361" s="55"/>
      <c r="EJ3361" s="55"/>
      <c r="EK3361" s="55"/>
      <c r="EL3361" s="55"/>
      <c r="EM3361" s="55"/>
      <c r="EN3361" s="55"/>
      <c r="EO3361" s="55"/>
      <c r="EP3361" s="55"/>
      <c r="EQ3361" s="55"/>
      <c r="ER3361" s="55"/>
      <c r="ES3361" s="55"/>
      <c r="ET3361" s="55"/>
      <c r="EU3361" s="55"/>
      <c r="EV3361" s="55"/>
      <c r="EW3361" s="55"/>
      <c r="EX3361" s="55"/>
      <c r="EY3361" s="55"/>
      <c r="EZ3361" s="55"/>
      <c r="FA3361" s="55"/>
      <c r="FB3361" s="55"/>
      <c r="FC3361" s="55"/>
      <c r="FD3361" s="55"/>
      <c r="FE3361" s="55"/>
      <c r="FF3361" s="55"/>
      <c r="FG3361" s="55"/>
      <c r="FH3361" s="55"/>
      <c r="FI3361" s="55"/>
      <c r="FJ3361" s="55"/>
      <c r="FK3361" s="55"/>
      <c r="FL3361" s="55"/>
      <c r="FM3361" s="55"/>
      <c r="FN3361" s="55"/>
      <c r="FO3361" s="55"/>
      <c r="FP3361" s="55"/>
      <c r="FQ3361" s="55"/>
      <c r="FR3361" s="55"/>
      <c r="FS3361" s="55"/>
      <c r="FT3361" s="55"/>
      <c r="FU3361" s="55"/>
      <c r="FV3361" s="55"/>
      <c r="FW3361" s="55"/>
      <c r="FX3361" s="55"/>
      <c r="FY3361" s="55"/>
      <c r="FZ3361" s="55"/>
      <c r="GA3361" s="55"/>
      <c r="GB3361" s="55"/>
      <c r="GC3361" s="55"/>
      <c r="GD3361" s="55"/>
      <c r="GE3361" s="55"/>
      <c r="GF3361" s="55"/>
      <c r="GG3361" s="55"/>
      <c r="GH3361" s="55"/>
      <c r="GI3361" s="55"/>
      <c r="GJ3361" s="55"/>
      <c r="GK3361" s="55"/>
      <c r="GL3361" s="55"/>
      <c r="GM3361" s="55"/>
      <c r="GN3361" s="55"/>
      <c r="GO3361" s="55"/>
      <c r="GP3361" s="55"/>
      <c r="GQ3361" s="55"/>
      <c r="GR3361" s="55"/>
      <c r="GS3361" s="55"/>
      <c r="GT3361" s="55"/>
      <c r="GU3361" s="55"/>
      <c r="GV3361" s="55"/>
      <c r="GW3361" s="55"/>
      <c r="GX3361" s="55"/>
      <c r="GY3361" s="55"/>
      <c r="GZ3361" s="55"/>
      <c r="HA3361" s="55"/>
      <c r="HB3361" s="55"/>
      <c r="HC3361" s="55"/>
      <c r="HD3361" s="55"/>
      <c r="HE3361" s="55"/>
      <c r="HF3361" s="55"/>
      <c r="HG3361" s="55"/>
      <c r="HH3361" s="55"/>
      <c r="HI3361" s="55"/>
      <c r="HJ3361" s="55"/>
      <c r="HK3361" s="55"/>
      <c r="HL3361" s="55"/>
      <c r="HM3361" s="55"/>
      <c r="HN3361" s="55"/>
      <c r="HO3361" s="55"/>
      <c r="HP3361" s="55"/>
      <c r="HQ3361" s="55"/>
      <c r="HR3361" s="55"/>
      <c r="HS3361" s="55"/>
      <c r="HT3361" s="55"/>
      <c r="HU3361" s="55"/>
      <c r="HV3361" s="55"/>
      <c r="HW3361" s="55"/>
      <c r="HX3361" s="55"/>
      <c r="HY3361" s="55"/>
      <c r="HZ3361" s="55"/>
      <c r="IA3361" s="55"/>
      <c r="IB3361" s="55"/>
      <c r="IC3361" s="55"/>
      <c r="ID3361" s="55"/>
      <c r="IE3361" s="55"/>
      <c r="IF3361" s="55"/>
      <c r="IG3361" s="55"/>
      <c r="IH3361" s="55"/>
      <c r="II3361" s="55"/>
      <c r="IJ3361" s="55"/>
      <c r="IK3361" s="55"/>
      <c r="IL3361" s="55"/>
      <c r="IM3361" s="55"/>
      <c r="IN3361" s="55"/>
      <c r="IO3361" s="55"/>
      <c r="IP3361" s="55"/>
      <c r="IQ3361" s="55"/>
      <c r="IR3361" s="55"/>
      <c r="IS3361" s="55"/>
      <c r="IT3361" s="55"/>
      <c r="IU3361" s="55"/>
      <c r="IV3361" s="55"/>
    </row>
    <row r="3362" spans="1:256" s="55" customFormat="1" ht="12" customHeight="1">
      <c r="B3362" s="65">
        <v>1</v>
      </c>
      <c r="C3362" s="66">
        <f>IF(E3362="A",1,IF(E3362="B",1,0))</f>
        <v>0</v>
      </c>
      <c r="D3362" s="662" t="s">
        <v>70</v>
      </c>
      <c r="E3362" s="663" t="s">
        <v>90</v>
      </c>
      <c r="F3362" s="662" t="s">
        <v>70</v>
      </c>
      <c r="G3362" s="78"/>
      <c r="H3362" s="96" t="s">
        <v>131</v>
      </c>
      <c r="I3362" s="107" t="s">
        <v>3929</v>
      </c>
      <c r="J3362" s="81"/>
      <c r="K3362" s="72"/>
      <c r="L3362" s="72"/>
      <c r="M3362" s="72"/>
      <c r="N3362" s="72"/>
      <c r="O3362" s="72"/>
      <c r="P3362" s="72"/>
      <c r="Q3362" s="833"/>
      <c r="R3362" s="102"/>
      <c r="S3362" s="73"/>
      <c r="T3362" s="102"/>
      <c r="U3362" s="103"/>
      <c r="V3362" s="104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  <c r="BI3362"/>
      <c r="BJ3362"/>
      <c r="BK3362"/>
      <c r="BL3362"/>
      <c r="BM3362"/>
      <c r="BN3362"/>
      <c r="BO3362"/>
      <c r="BP3362"/>
      <c r="BQ3362"/>
      <c r="BR3362"/>
      <c r="BS3362"/>
      <c r="BT3362"/>
      <c r="BU3362"/>
      <c r="BV3362"/>
      <c r="BW3362"/>
      <c r="BX3362"/>
      <c r="BY3362"/>
      <c r="BZ3362"/>
      <c r="CA3362"/>
      <c r="CB3362"/>
      <c r="CC3362"/>
      <c r="CD3362"/>
      <c r="CE3362"/>
      <c r="CF3362"/>
      <c r="CG3362"/>
      <c r="CH3362"/>
      <c r="CI3362"/>
      <c r="CJ3362"/>
      <c r="CK3362"/>
      <c r="CL3362"/>
      <c r="CM3362"/>
      <c r="CN3362"/>
      <c r="CO3362"/>
      <c r="CP3362"/>
      <c r="CQ3362"/>
      <c r="CR3362"/>
      <c r="CS3362"/>
      <c r="CT3362"/>
      <c r="CU3362"/>
      <c r="CV3362"/>
      <c r="CW3362"/>
      <c r="CX3362"/>
      <c r="CY3362"/>
      <c r="CZ3362"/>
      <c r="DA3362"/>
      <c r="DB3362"/>
      <c r="DC3362"/>
      <c r="DD3362"/>
      <c r="DE3362"/>
      <c r="DF3362"/>
      <c r="DG3362"/>
      <c r="DH3362"/>
      <c r="DI3362"/>
      <c r="DJ3362"/>
      <c r="DK3362"/>
      <c r="DL3362"/>
      <c r="DM3362"/>
      <c r="DN3362"/>
      <c r="DO3362"/>
      <c r="DP3362"/>
      <c r="DQ3362"/>
      <c r="DR3362"/>
      <c r="DS3362"/>
      <c r="DT3362"/>
      <c r="DU3362"/>
      <c r="DV3362"/>
      <c r="DW3362"/>
      <c r="DX3362"/>
      <c r="DY3362"/>
      <c r="DZ3362"/>
      <c r="EA3362"/>
      <c r="EB3362"/>
      <c r="EC3362"/>
      <c r="ED3362"/>
      <c r="EE3362"/>
      <c r="EF3362"/>
      <c r="EG3362"/>
      <c r="EH3362"/>
      <c r="EI3362"/>
      <c r="EJ3362"/>
      <c r="EK3362"/>
      <c r="EL3362"/>
      <c r="EM3362"/>
      <c r="EN3362"/>
      <c r="EO3362"/>
      <c r="EP3362"/>
      <c r="EQ3362"/>
      <c r="ER3362"/>
      <c r="ES3362"/>
      <c r="ET3362"/>
      <c r="EU3362"/>
      <c r="EV3362"/>
      <c r="EW3362"/>
      <c r="EX3362"/>
      <c r="EY3362"/>
      <c r="EZ3362"/>
      <c r="FA3362"/>
      <c r="FB3362"/>
      <c r="FC3362"/>
      <c r="FD3362"/>
      <c r="FE3362"/>
      <c r="FF3362"/>
      <c r="FG3362"/>
      <c r="FH3362"/>
      <c r="FI3362"/>
      <c r="FJ3362"/>
      <c r="FK3362"/>
      <c r="FL3362"/>
      <c r="FM3362"/>
      <c r="FN3362"/>
      <c r="FO3362"/>
      <c r="FP3362"/>
      <c r="FQ3362"/>
      <c r="FR3362"/>
      <c r="FS3362"/>
      <c r="FT3362"/>
      <c r="FU3362"/>
      <c r="FV3362"/>
      <c r="FW3362"/>
      <c r="FX3362"/>
      <c r="FY3362"/>
      <c r="FZ3362"/>
      <c r="GA3362"/>
      <c r="GB3362"/>
      <c r="GC3362"/>
      <c r="GD3362"/>
      <c r="GE3362"/>
      <c r="GF3362"/>
      <c r="GG3362"/>
      <c r="GH3362"/>
      <c r="GI3362"/>
      <c r="GJ3362"/>
      <c r="GK3362"/>
      <c r="GL3362"/>
      <c r="GM3362"/>
      <c r="GN3362"/>
      <c r="GO3362"/>
      <c r="GP3362"/>
      <c r="GQ3362"/>
      <c r="GR3362"/>
      <c r="GS3362"/>
      <c r="GT3362"/>
      <c r="GU3362"/>
      <c r="GV3362"/>
      <c r="GW3362"/>
      <c r="GX3362"/>
      <c r="GY3362"/>
      <c r="GZ3362"/>
      <c r="HA3362"/>
      <c r="HB3362"/>
      <c r="HC3362"/>
      <c r="HD3362"/>
      <c r="HE3362"/>
      <c r="HF3362"/>
      <c r="HG3362"/>
      <c r="HH3362"/>
      <c r="HI3362"/>
      <c r="HJ3362"/>
      <c r="HK3362"/>
      <c r="HL3362"/>
      <c r="HM3362"/>
      <c r="HN3362"/>
      <c r="HO3362"/>
      <c r="HP3362"/>
      <c r="HQ3362"/>
      <c r="HR3362"/>
      <c r="HS3362"/>
      <c r="HT3362"/>
      <c r="HU3362"/>
      <c r="HV3362"/>
      <c r="HW3362"/>
      <c r="HX3362"/>
      <c r="HY3362"/>
      <c r="HZ3362"/>
      <c r="IA3362"/>
      <c r="IB3362"/>
      <c r="IC3362"/>
      <c r="ID3362"/>
      <c r="IE3362"/>
      <c r="IF3362"/>
      <c r="IG3362"/>
      <c r="IH3362"/>
      <c r="II3362"/>
      <c r="IJ3362"/>
      <c r="IK3362"/>
      <c r="IL3362"/>
      <c r="IM3362"/>
      <c r="IN3362"/>
      <c r="IO3362"/>
      <c r="IP3362"/>
      <c r="IQ3362"/>
      <c r="IR3362"/>
      <c r="IS3362"/>
      <c r="IT3362"/>
      <c r="IU3362"/>
      <c r="IV3362"/>
    </row>
    <row r="3363" spans="1:256" ht="12" customHeight="1">
      <c r="A3363" s="55"/>
      <c r="B3363" s="65">
        <v>1</v>
      </c>
      <c r="C3363" s="66">
        <v>2</v>
      </c>
      <c r="D3363" s="857" t="s">
        <v>90</v>
      </c>
      <c r="E3363" s="857" t="s">
        <v>90</v>
      </c>
      <c r="F3363" s="853" t="s">
        <v>87</v>
      </c>
      <c r="G3363" s="78"/>
      <c r="H3363" s="100" t="s">
        <v>88</v>
      </c>
      <c r="I3363" s="101" t="s">
        <v>5940</v>
      </c>
      <c r="J3363" s="81" t="s">
        <v>17</v>
      </c>
      <c r="K3363" s="72"/>
      <c r="L3363" s="72"/>
      <c r="M3363" s="72"/>
      <c r="N3363" s="72"/>
      <c r="O3363" s="72"/>
      <c r="P3363" s="72"/>
      <c r="Q3363" s="833"/>
      <c r="R3363" s="102"/>
      <c r="S3363" s="73"/>
      <c r="T3363" s="102"/>
      <c r="U3363" s="103"/>
      <c r="V3363" s="104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  <c r="BI3363"/>
      <c r="BJ3363"/>
      <c r="BK3363"/>
      <c r="BL3363"/>
      <c r="BM3363"/>
      <c r="BN3363"/>
      <c r="BO3363"/>
      <c r="BP3363"/>
      <c r="BQ3363"/>
      <c r="BR3363"/>
      <c r="BS3363"/>
      <c r="BT3363"/>
      <c r="BU3363"/>
      <c r="BV3363"/>
      <c r="BW3363"/>
      <c r="BX3363"/>
      <c r="BY3363"/>
      <c r="BZ3363"/>
      <c r="CA3363"/>
      <c r="CB3363"/>
      <c r="CC3363"/>
      <c r="CD3363"/>
      <c r="CE3363"/>
      <c r="CF3363"/>
      <c r="CG3363"/>
      <c r="CH3363"/>
      <c r="CI3363"/>
      <c r="CJ3363"/>
      <c r="CK3363"/>
      <c r="CL3363"/>
      <c r="CM3363"/>
      <c r="CN3363"/>
      <c r="CO3363"/>
      <c r="CP3363"/>
      <c r="CQ3363"/>
      <c r="CR3363"/>
      <c r="CS3363"/>
      <c r="CT3363"/>
      <c r="CU3363"/>
      <c r="CV3363"/>
      <c r="CW3363"/>
      <c r="CX3363"/>
      <c r="CY3363"/>
      <c r="CZ3363"/>
      <c r="DA3363"/>
      <c r="DB3363"/>
      <c r="DC3363"/>
      <c r="DD3363"/>
      <c r="DE3363"/>
      <c r="DF3363"/>
      <c r="DG3363"/>
      <c r="DH3363"/>
      <c r="DI3363"/>
      <c r="DJ3363"/>
      <c r="DK3363"/>
      <c r="DL3363"/>
      <c r="DM3363"/>
      <c r="DN3363"/>
      <c r="DO3363"/>
      <c r="DP3363"/>
      <c r="DQ3363"/>
      <c r="DR3363"/>
      <c r="DS3363"/>
      <c r="DT3363"/>
      <c r="DU3363"/>
      <c r="DV3363"/>
      <c r="DW3363"/>
      <c r="DX3363"/>
      <c r="DY3363"/>
      <c r="DZ3363"/>
      <c r="EA3363"/>
      <c r="EB3363"/>
      <c r="EC3363"/>
      <c r="ED3363"/>
      <c r="EE3363"/>
      <c r="EF3363"/>
      <c r="EG3363"/>
      <c r="EH3363"/>
      <c r="EI3363"/>
      <c r="EJ3363"/>
      <c r="EK3363"/>
      <c r="EL3363"/>
      <c r="EM3363"/>
      <c r="EN3363"/>
      <c r="EO3363"/>
      <c r="EP3363"/>
      <c r="EQ3363"/>
      <c r="ER3363"/>
      <c r="ES3363"/>
      <c r="ET3363"/>
      <c r="EU3363"/>
      <c r="EV3363"/>
      <c r="EW3363"/>
      <c r="EX3363"/>
      <c r="EY3363"/>
      <c r="EZ3363"/>
      <c r="FA3363"/>
      <c r="FB3363"/>
      <c r="FC3363"/>
      <c r="FD3363"/>
      <c r="FE3363"/>
      <c r="FF3363"/>
      <c r="FG3363"/>
      <c r="FH3363"/>
      <c r="FI3363"/>
      <c r="FJ3363"/>
      <c r="FK3363"/>
      <c r="FL3363"/>
      <c r="FM3363"/>
      <c r="FN3363"/>
      <c r="FO3363"/>
      <c r="FP3363"/>
      <c r="FQ3363"/>
      <c r="FR3363"/>
      <c r="FS3363"/>
      <c r="FT3363"/>
      <c r="FU3363"/>
      <c r="FV3363"/>
      <c r="FW3363"/>
      <c r="FX3363"/>
      <c r="FY3363"/>
      <c r="FZ3363"/>
      <c r="GA3363"/>
      <c r="GB3363"/>
      <c r="GC3363"/>
      <c r="GD3363"/>
      <c r="GE3363"/>
      <c r="GF3363"/>
      <c r="GG3363"/>
      <c r="GH3363"/>
      <c r="GI3363"/>
      <c r="GJ3363"/>
      <c r="GK3363"/>
      <c r="GL3363"/>
      <c r="GM3363"/>
      <c r="GN3363"/>
      <c r="GO3363"/>
      <c r="GP3363"/>
      <c r="GQ3363"/>
      <c r="GR3363"/>
      <c r="GS3363"/>
      <c r="GT3363"/>
      <c r="GU3363"/>
      <c r="GV3363"/>
      <c r="GW3363"/>
      <c r="GX3363"/>
      <c r="GY3363"/>
      <c r="GZ3363"/>
      <c r="HA3363"/>
      <c r="HB3363"/>
      <c r="HC3363"/>
      <c r="HD3363"/>
      <c r="HE3363"/>
      <c r="HF3363"/>
      <c r="HG3363"/>
      <c r="HH3363"/>
      <c r="HI3363"/>
      <c r="HJ3363"/>
      <c r="HK3363"/>
      <c r="HL3363"/>
      <c r="HM3363"/>
      <c r="HN3363"/>
      <c r="HO3363"/>
      <c r="HP3363"/>
      <c r="HQ3363"/>
      <c r="HR3363"/>
      <c r="HS3363"/>
      <c r="HT3363"/>
      <c r="HU3363"/>
      <c r="HV3363"/>
      <c r="HW3363"/>
      <c r="HX3363"/>
      <c r="HY3363"/>
      <c r="HZ3363"/>
      <c r="IA3363"/>
      <c r="IB3363"/>
      <c r="IC3363"/>
      <c r="ID3363"/>
      <c r="IE3363"/>
      <c r="IF3363"/>
      <c r="IG3363"/>
      <c r="IH3363"/>
      <c r="II3363"/>
      <c r="IJ3363"/>
      <c r="IK3363"/>
      <c r="IL3363"/>
      <c r="IM3363"/>
      <c r="IN3363"/>
      <c r="IO3363"/>
      <c r="IP3363"/>
      <c r="IQ3363"/>
      <c r="IR3363"/>
      <c r="IS3363"/>
      <c r="IT3363"/>
      <c r="IU3363"/>
      <c r="IV3363"/>
    </row>
    <row r="3364" spans="1:256" s="55" customFormat="1" ht="12" customHeight="1">
      <c r="A3364" s="217"/>
      <c r="B3364" s="65">
        <v>1</v>
      </c>
      <c r="C3364" s="66">
        <f>IF(E3364="A",1,IF(E3364="B",1,0))</f>
        <v>0</v>
      </c>
      <c r="D3364" s="658" t="s">
        <v>87</v>
      </c>
      <c r="E3364" s="656" t="s">
        <v>70</v>
      </c>
      <c r="F3364" s="659" t="s">
        <v>90</v>
      </c>
      <c r="G3364" s="78"/>
      <c r="H3364" s="96" t="s">
        <v>88</v>
      </c>
      <c r="I3364" s="107" t="s">
        <v>3930</v>
      </c>
      <c r="J3364" s="81"/>
      <c r="K3364" s="72"/>
      <c r="L3364" s="72"/>
      <c r="M3364" s="72"/>
      <c r="N3364" s="72"/>
      <c r="O3364" s="72"/>
      <c r="P3364" s="72"/>
      <c r="Q3364" s="833"/>
      <c r="R3364" s="102"/>
      <c r="S3364" s="73"/>
      <c r="T3364" s="102"/>
      <c r="U3364" s="103"/>
      <c r="V3364" s="104"/>
    </row>
    <row r="3365" spans="1:256" s="41" customFormat="1" ht="12" customHeight="1">
      <c r="A3365" s="55"/>
      <c r="B3365" s="65">
        <v>1</v>
      </c>
      <c r="C3365" s="66">
        <f>IF(E3365="A",1,IF(E3365="B",1,0))</f>
        <v>1</v>
      </c>
      <c r="D3365" s="77" t="s">
        <v>90</v>
      </c>
      <c r="E3365" s="76" t="s">
        <v>68</v>
      </c>
      <c r="F3365" s="99" t="s">
        <v>99</v>
      </c>
      <c r="G3365" s="78"/>
      <c r="H3365" s="96" t="s">
        <v>135</v>
      </c>
      <c r="I3365" s="107" t="s">
        <v>3931</v>
      </c>
      <c r="J3365" s="81"/>
      <c r="K3365" s="72"/>
      <c r="L3365" s="72"/>
      <c r="M3365" s="72"/>
      <c r="N3365" s="72"/>
      <c r="O3365" s="72"/>
      <c r="P3365" s="72"/>
      <c r="Q3365" s="833"/>
      <c r="R3365" s="102"/>
      <c r="S3365" s="73"/>
      <c r="T3365" s="102"/>
      <c r="U3365" s="103"/>
      <c r="V3365" s="104"/>
      <c r="W3365" s="55"/>
      <c r="X3365" s="55"/>
      <c r="Y3365" s="55"/>
      <c r="Z3365" s="55"/>
      <c r="AA3365" s="55"/>
      <c r="AB3365" s="55"/>
      <c r="AC3365" s="55"/>
      <c r="AD3365" s="55"/>
      <c r="AE3365" s="55"/>
      <c r="AF3365" s="55"/>
      <c r="AG3365" s="55"/>
      <c r="AH3365" s="55"/>
      <c r="AI3365" s="55"/>
      <c r="AJ3365" s="55"/>
      <c r="AK3365" s="55"/>
      <c r="AL3365" s="55"/>
      <c r="AM3365" s="55"/>
      <c r="AN3365" s="55"/>
      <c r="AO3365" s="55"/>
      <c r="AP3365" s="55"/>
      <c r="AQ3365" s="55"/>
      <c r="AR3365" s="55"/>
      <c r="AS3365" s="55"/>
      <c r="AT3365" s="55"/>
      <c r="AU3365" s="55"/>
      <c r="AV3365" s="55"/>
      <c r="AW3365" s="55"/>
      <c r="AX3365" s="55"/>
      <c r="AY3365" s="55"/>
      <c r="AZ3365" s="55"/>
      <c r="BA3365" s="55"/>
      <c r="BB3365" s="55"/>
      <c r="BC3365" s="55"/>
      <c r="BD3365" s="55"/>
      <c r="BE3365" s="55"/>
      <c r="BF3365" s="55"/>
      <c r="BG3365" s="55"/>
      <c r="BH3365" s="55"/>
      <c r="BI3365" s="55"/>
      <c r="BJ3365" s="55"/>
      <c r="BK3365" s="55"/>
      <c r="BL3365" s="55"/>
      <c r="BM3365" s="55"/>
      <c r="BN3365" s="55"/>
      <c r="BO3365" s="55"/>
      <c r="BP3365" s="55"/>
      <c r="BQ3365" s="55"/>
      <c r="BR3365" s="55"/>
      <c r="BS3365" s="55"/>
      <c r="BT3365" s="55"/>
      <c r="BU3365" s="55"/>
      <c r="BV3365" s="55"/>
      <c r="BW3365" s="55"/>
      <c r="BX3365" s="55"/>
      <c r="BY3365" s="55"/>
      <c r="BZ3365" s="55"/>
      <c r="CA3365" s="55"/>
      <c r="CB3365" s="55"/>
      <c r="CC3365" s="55"/>
      <c r="CD3365" s="55"/>
      <c r="CE3365" s="55"/>
      <c r="CF3365" s="55"/>
      <c r="CG3365" s="55"/>
      <c r="CH3365" s="55"/>
      <c r="CI3365" s="55"/>
      <c r="CJ3365" s="55"/>
      <c r="CK3365" s="55"/>
      <c r="CL3365" s="55"/>
      <c r="CM3365" s="55"/>
      <c r="CN3365" s="55"/>
      <c r="CO3365" s="55"/>
      <c r="CP3365" s="55"/>
      <c r="CQ3365" s="55"/>
      <c r="CR3365" s="55"/>
      <c r="CS3365" s="55"/>
      <c r="CT3365" s="55"/>
      <c r="CU3365" s="55"/>
      <c r="CV3365" s="55"/>
      <c r="CW3365" s="55"/>
      <c r="CX3365" s="55"/>
      <c r="CY3365" s="55"/>
      <c r="CZ3365" s="55"/>
      <c r="DA3365" s="55"/>
      <c r="DB3365" s="55"/>
      <c r="DC3365" s="55"/>
      <c r="DD3365" s="55"/>
      <c r="DE3365" s="55"/>
      <c r="DF3365" s="55"/>
      <c r="DG3365" s="55"/>
      <c r="DH3365" s="55"/>
      <c r="DI3365" s="55"/>
      <c r="DJ3365" s="55"/>
      <c r="DK3365" s="55"/>
      <c r="DL3365" s="55"/>
      <c r="DM3365" s="55"/>
      <c r="DN3365" s="55"/>
      <c r="DO3365" s="55"/>
      <c r="DP3365" s="55"/>
      <c r="DQ3365" s="55"/>
      <c r="DR3365" s="55"/>
      <c r="DS3365" s="55"/>
      <c r="DT3365" s="55"/>
      <c r="DU3365" s="55"/>
      <c r="DV3365" s="55"/>
      <c r="DW3365" s="55"/>
      <c r="DX3365" s="55"/>
      <c r="DY3365" s="55"/>
      <c r="DZ3365" s="55"/>
      <c r="EA3365" s="55"/>
      <c r="EB3365" s="55"/>
      <c r="EC3365" s="55"/>
      <c r="ED3365" s="55"/>
      <c r="EE3365" s="55"/>
      <c r="EF3365" s="55"/>
      <c r="EG3365" s="55"/>
      <c r="EH3365" s="55"/>
      <c r="EI3365" s="55"/>
      <c r="EJ3365" s="55"/>
      <c r="EK3365" s="55"/>
      <c r="EL3365" s="55"/>
      <c r="EM3365" s="55"/>
      <c r="EN3365" s="55"/>
      <c r="EO3365" s="55"/>
      <c r="EP3365" s="55"/>
      <c r="EQ3365" s="55"/>
      <c r="ER3365" s="55"/>
      <c r="ES3365" s="55"/>
      <c r="ET3365" s="55"/>
      <c r="EU3365" s="55"/>
      <c r="EV3365" s="55"/>
      <c r="EW3365" s="55"/>
      <c r="EX3365" s="55"/>
      <c r="EY3365" s="55"/>
      <c r="EZ3365" s="55"/>
      <c r="FA3365" s="55"/>
      <c r="FB3365" s="55"/>
      <c r="FC3365" s="55"/>
      <c r="FD3365" s="55"/>
      <c r="FE3365" s="55"/>
      <c r="FF3365" s="55"/>
      <c r="FG3365" s="55"/>
      <c r="FH3365" s="55"/>
      <c r="FI3365" s="55"/>
      <c r="FJ3365" s="55"/>
      <c r="FK3365" s="55"/>
      <c r="FL3365" s="55"/>
      <c r="FM3365" s="55"/>
      <c r="FN3365" s="55"/>
      <c r="FO3365" s="55"/>
      <c r="FP3365" s="55"/>
      <c r="FQ3365" s="55"/>
      <c r="FR3365" s="55"/>
      <c r="FS3365" s="55"/>
      <c r="FT3365" s="55"/>
      <c r="FU3365" s="55"/>
      <c r="FV3365" s="55"/>
      <c r="FW3365" s="55"/>
      <c r="FX3365" s="55"/>
      <c r="FY3365" s="55"/>
      <c r="FZ3365" s="55"/>
      <c r="GA3365" s="55"/>
      <c r="GB3365" s="55"/>
      <c r="GC3365" s="55"/>
      <c r="GD3365" s="55"/>
      <c r="GE3365" s="55"/>
      <c r="GF3365" s="55"/>
      <c r="GG3365" s="55"/>
      <c r="GH3365" s="55"/>
      <c r="GI3365" s="55"/>
      <c r="GJ3365" s="55"/>
      <c r="GK3365" s="55"/>
      <c r="GL3365" s="55"/>
      <c r="GM3365" s="55"/>
      <c r="GN3365" s="55"/>
      <c r="GO3365" s="55"/>
      <c r="GP3365" s="55"/>
      <c r="GQ3365" s="55"/>
      <c r="GR3365" s="55"/>
      <c r="GS3365" s="55"/>
      <c r="GT3365" s="55"/>
      <c r="GU3365" s="55"/>
      <c r="GV3365" s="55"/>
      <c r="GW3365" s="55"/>
      <c r="GX3365" s="55"/>
      <c r="GY3365" s="55"/>
      <c r="GZ3365" s="55"/>
      <c r="HA3365" s="55"/>
      <c r="HB3365" s="55"/>
      <c r="HC3365" s="55"/>
      <c r="HD3365" s="55"/>
      <c r="HE3365" s="55"/>
      <c r="HF3365" s="55"/>
      <c r="HG3365" s="55"/>
      <c r="HH3365" s="55"/>
      <c r="HI3365" s="55"/>
      <c r="HJ3365" s="55"/>
      <c r="HK3365" s="55"/>
      <c r="HL3365" s="55"/>
      <c r="HM3365" s="55"/>
      <c r="HN3365" s="55"/>
      <c r="HO3365" s="55"/>
      <c r="HP3365" s="55"/>
      <c r="HQ3365" s="55"/>
      <c r="HR3365" s="55"/>
      <c r="HS3365" s="55"/>
      <c r="HT3365" s="55"/>
      <c r="HU3365" s="55"/>
      <c r="HV3365" s="55"/>
      <c r="HW3365" s="55"/>
      <c r="HX3365" s="55"/>
      <c r="HY3365" s="55"/>
      <c r="HZ3365" s="55"/>
      <c r="IA3365" s="55"/>
      <c r="IB3365" s="55"/>
      <c r="IC3365" s="55"/>
      <c r="ID3365" s="55"/>
      <c r="IE3365" s="55"/>
      <c r="IF3365" s="55"/>
      <c r="IG3365" s="55"/>
      <c r="IH3365" s="55"/>
      <c r="II3365" s="55"/>
      <c r="IJ3365" s="55"/>
      <c r="IK3365" s="55"/>
      <c r="IL3365" s="55"/>
      <c r="IM3365" s="55"/>
      <c r="IN3365" s="55"/>
      <c r="IO3365" s="55"/>
      <c r="IP3365" s="55"/>
      <c r="IQ3365" s="55"/>
      <c r="IR3365" s="55"/>
      <c r="IS3365" s="55"/>
      <c r="IT3365" s="55"/>
      <c r="IU3365" s="55"/>
      <c r="IV3365" s="55"/>
    </row>
    <row r="3366" spans="1:256" s="41" customFormat="1" ht="12" customHeight="1">
      <c r="A3366" s="305"/>
      <c r="B3366" s="65">
        <v>1</v>
      </c>
      <c r="C3366" s="66">
        <f>IF(E3366="A",1,IF(E3366="B",1,0))</f>
        <v>1</v>
      </c>
      <c r="D3366" s="77" t="s">
        <v>90</v>
      </c>
      <c r="E3366" s="76" t="s">
        <v>87</v>
      </c>
      <c r="F3366" s="99" t="s">
        <v>70</v>
      </c>
      <c r="G3366" s="78"/>
      <c r="H3366" s="96" t="s">
        <v>114</v>
      </c>
      <c r="I3366" s="107" t="s">
        <v>3932</v>
      </c>
      <c r="J3366" s="81"/>
      <c r="K3366" s="72"/>
      <c r="L3366" s="72"/>
      <c r="M3366" s="72"/>
      <c r="N3366" s="72"/>
      <c r="O3366" s="72"/>
      <c r="P3366" s="72"/>
      <c r="Q3366" s="833"/>
      <c r="R3366" s="102"/>
      <c r="S3366" s="73"/>
      <c r="T3366" s="102"/>
      <c r="U3366" s="103"/>
      <c r="V3366" s="104"/>
      <c r="W3366" s="55"/>
      <c r="X3366" s="55"/>
      <c r="Y3366" s="55"/>
      <c r="Z3366" s="55"/>
      <c r="AA3366" s="55"/>
      <c r="AB3366" s="55"/>
      <c r="AC3366" s="55"/>
      <c r="AD3366" s="55"/>
      <c r="AE3366" s="55"/>
      <c r="AF3366" s="55"/>
      <c r="AG3366" s="55"/>
      <c r="AH3366" s="55"/>
      <c r="AI3366" s="55"/>
      <c r="AJ3366" s="55"/>
      <c r="AK3366" s="55"/>
      <c r="AL3366" s="55"/>
      <c r="AM3366" s="55"/>
      <c r="AN3366" s="55"/>
      <c r="AO3366" s="55"/>
      <c r="AP3366" s="55"/>
      <c r="AQ3366" s="55"/>
      <c r="AR3366" s="55"/>
      <c r="AS3366" s="55"/>
      <c r="AT3366" s="55"/>
      <c r="AU3366" s="55"/>
      <c r="AV3366" s="55"/>
      <c r="AW3366" s="55"/>
      <c r="AX3366" s="55"/>
      <c r="AY3366" s="55"/>
      <c r="AZ3366" s="55"/>
      <c r="BA3366" s="55"/>
      <c r="BB3366" s="55"/>
      <c r="BC3366" s="55"/>
      <c r="BD3366" s="55"/>
      <c r="BE3366" s="55"/>
      <c r="BF3366" s="55"/>
      <c r="BG3366" s="55"/>
      <c r="BH3366" s="55"/>
      <c r="BI3366" s="55"/>
      <c r="BJ3366" s="55"/>
      <c r="BK3366" s="55"/>
      <c r="BL3366" s="55"/>
      <c r="BM3366" s="55"/>
      <c r="BN3366" s="55"/>
      <c r="BO3366" s="55"/>
      <c r="BP3366" s="55"/>
      <c r="BQ3366" s="55"/>
      <c r="BR3366" s="55"/>
      <c r="BS3366" s="55"/>
      <c r="BT3366" s="55"/>
      <c r="BU3366" s="55"/>
      <c r="BV3366" s="55"/>
      <c r="BW3366" s="55"/>
      <c r="BX3366" s="55"/>
      <c r="BY3366" s="55"/>
      <c r="BZ3366" s="55"/>
      <c r="CA3366" s="55"/>
      <c r="CB3366" s="55"/>
      <c r="CC3366" s="55"/>
      <c r="CD3366" s="55"/>
      <c r="CE3366" s="55"/>
      <c r="CF3366" s="55"/>
      <c r="CG3366" s="55"/>
      <c r="CH3366" s="55"/>
      <c r="CI3366" s="55"/>
      <c r="CJ3366" s="55"/>
      <c r="CK3366" s="55"/>
      <c r="CL3366" s="55"/>
      <c r="CM3366" s="55"/>
      <c r="CN3366" s="55"/>
      <c r="CO3366" s="55"/>
      <c r="CP3366" s="55"/>
      <c r="CQ3366" s="55"/>
      <c r="CR3366" s="55"/>
      <c r="CS3366" s="55"/>
      <c r="CT3366" s="55"/>
      <c r="CU3366" s="55"/>
      <c r="CV3366" s="55"/>
      <c r="CW3366" s="55"/>
      <c r="CX3366" s="55"/>
      <c r="CY3366" s="55"/>
      <c r="CZ3366" s="55"/>
      <c r="DA3366" s="55"/>
      <c r="DB3366" s="55"/>
      <c r="DC3366" s="55"/>
      <c r="DD3366" s="55"/>
      <c r="DE3366" s="55"/>
      <c r="DF3366" s="55"/>
      <c r="DG3366" s="55"/>
      <c r="DH3366" s="55"/>
      <c r="DI3366" s="55"/>
      <c r="DJ3366" s="55"/>
      <c r="DK3366" s="55"/>
      <c r="DL3366" s="55"/>
      <c r="DM3366" s="55"/>
      <c r="DN3366" s="55"/>
      <c r="DO3366" s="55"/>
      <c r="DP3366" s="55"/>
      <c r="DQ3366" s="55"/>
      <c r="DR3366" s="55"/>
      <c r="DS3366" s="55"/>
      <c r="DT3366" s="55"/>
      <c r="DU3366" s="55"/>
      <c r="DV3366" s="55"/>
      <c r="DW3366" s="55"/>
      <c r="DX3366" s="55"/>
      <c r="DY3366" s="55"/>
      <c r="DZ3366" s="55"/>
      <c r="EA3366" s="55"/>
      <c r="EB3366" s="55"/>
      <c r="EC3366" s="55"/>
      <c r="ED3366" s="55"/>
      <c r="EE3366" s="55"/>
      <c r="EF3366" s="55"/>
      <c r="EG3366" s="55"/>
      <c r="EH3366" s="55"/>
      <c r="EI3366" s="55"/>
      <c r="EJ3366" s="55"/>
      <c r="EK3366" s="55"/>
      <c r="EL3366" s="55"/>
      <c r="EM3366" s="55"/>
      <c r="EN3366" s="55"/>
      <c r="EO3366" s="55"/>
      <c r="EP3366" s="55"/>
      <c r="EQ3366" s="55"/>
      <c r="ER3366" s="55"/>
      <c r="ES3366" s="55"/>
      <c r="ET3366" s="55"/>
      <c r="EU3366" s="55"/>
      <c r="EV3366" s="55"/>
      <c r="EW3366" s="55"/>
      <c r="EX3366" s="55"/>
      <c r="EY3366" s="55"/>
      <c r="EZ3366" s="55"/>
      <c r="FA3366" s="55"/>
      <c r="FB3366" s="55"/>
      <c r="FC3366" s="55"/>
      <c r="FD3366" s="55"/>
      <c r="FE3366" s="55"/>
      <c r="FF3366" s="55"/>
      <c r="FG3366" s="55"/>
      <c r="FH3366" s="55"/>
      <c r="FI3366" s="55"/>
      <c r="FJ3366" s="55"/>
      <c r="FK3366" s="55"/>
      <c r="FL3366" s="55"/>
      <c r="FM3366" s="55"/>
      <c r="FN3366" s="55"/>
      <c r="FO3366" s="55"/>
      <c r="FP3366" s="55"/>
      <c r="FQ3366" s="55"/>
      <c r="FR3366" s="55"/>
      <c r="FS3366" s="55"/>
      <c r="FT3366" s="55"/>
      <c r="FU3366" s="55"/>
      <c r="FV3366" s="55"/>
      <c r="FW3366" s="55"/>
      <c r="FX3366" s="55"/>
      <c r="FY3366" s="55"/>
      <c r="FZ3366" s="55"/>
      <c r="GA3366" s="55"/>
      <c r="GB3366" s="55"/>
      <c r="GC3366" s="55"/>
      <c r="GD3366" s="55"/>
      <c r="GE3366" s="55"/>
      <c r="GF3366" s="55"/>
      <c r="GG3366" s="55"/>
      <c r="GH3366" s="55"/>
      <c r="GI3366" s="55"/>
      <c r="GJ3366" s="55"/>
      <c r="GK3366" s="55"/>
      <c r="GL3366" s="55"/>
      <c r="GM3366" s="55"/>
      <c r="GN3366" s="55"/>
      <c r="GO3366" s="55"/>
      <c r="GP3366" s="55"/>
      <c r="GQ3366" s="55"/>
      <c r="GR3366" s="55"/>
      <c r="GS3366" s="55"/>
      <c r="GT3366" s="55"/>
      <c r="GU3366" s="55"/>
      <c r="GV3366" s="55"/>
      <c r="GW3366" s="55"/>
      <c r="GX3366" s="55"/>
      <c r="GY3366" s="55"/>
      <c r="GZ3366" s="55"/>
      <c r="HA3366" s="55"/>
      <c r="HB3366" s="55"/>
      <c r="HC3366" s="55"/>
      <c r="HD3366" s="55"/>
      <c r="HE3366" s="55"/>
      <c r="HF3366" s="55"/>
      <c r="HG3366" s="55"/>
      <c r="HH3366" s="55"/>
      <c r="HI3366" s="55"/>
      <c r="HJ3366" s="55"/>
      <c r="HK3366" s="55"/>
      <c r="HL3366" s="55"/>
      <c r="HM3366" s="55"/>
      <c r="HN3366" s="55"/>
      <c r="HO3366" s="55"/>
      <c r="HP3366" s="55"/>
      <c r="HQ3366" s="55"/>
      <c r="HR3366" s="55"/>
      <c r="HS3366" s="55"/>
      <c r="HT3366" s="55"/>
      <c r="HU3366" s="55"/>
      <c r="HV3366" s="55"/>
      <c r="HW3366" s="55"/>
      <c r="HX3366" s="55"/>
      <c r="HY3366" s="55"/>
      <c r="HZ3366" s="55"/>
      <c r="IA3366" s="55"/>
      <c r="IB3366" s="55"/>
      <c r="IC3366" s="55"/>
      <c r="ID3366" s="55"/>
      <c r="IE3366" s="55"/>
      <c r="IF3366" s="55"/>
      <c r="IG3366" s="55"/>
      <c r="IH3366" s="55"/>
      <c r="II3366" s="55"/>
      <c r="IJ3366" s="55"/>
      <c r="IK3366" s="55"/>
      <c r="IL3366" s="55"/>
      <c r="IM3366" s="55"/>
      <c r="IN3366" s="55"/>
      <c r="IO3366" s="55"/>
      <c r="IP3366" s="55"/>
      <c r="IQ3366" s="55"/>
      <c r="IR3366" s="55"/>
      <c r="IS3366" s="55"/>
      <c r="IT3366" s="55"/>
      <c r="IU3366" s="55"/>
      <c r="IV3366" s="55"/>
    </row>
    <row r="3367" spans="1:256" ht="12" customHeight="1">
      <c r="A3367" s="55"/>
      <c r="B3367" s="65">
        <v>1</v>
      </c>
      <c r="C3367" s="66">
        <f>IF(E3367="A",1,IF(E3367="B",1,0))</f>
        <v>1</v>
      </c>
      <c r="D3367" s="76" t="s">
        <v>87</v>
      </c>
      <c r="E3367" s="76" t="s">
        <v>87</v>
      </c>
      <c r="F3367" s="76" t="s">
        <v>87</v>
      </c>
      <c r="G3367" s="78"/>
      <c r="H3367" s="96" t="s">
        <v>188</v>
      </c>
      <c r="I3367" s="107" t="s">
        <v>3933</v>
      </c>
      <c r="J3367" s="81"/>
      <c r="K3367" s="72"/>
      <c r="L3367" s="72"/>
      <c r="M3367" s="72"/>
      <c r="N3367" s="72"/>
      <c r="O3367" s="72"/>
      <c r="P3367" s="72"/>
      <c r="Q3367" s="833"/>
      <c r="R3367" s="102"/>
      <c r="S3367" s="73"/>
      <c r="T3367" s="102"/>
      <c r="U3367" s="103"/>
      <c r="V3367" s="104"/>
    </row>
    <row r="3368" spans="1:256" ht="12" customHeight="1">
      <c r="A3368" s="55"/>
      <c r="B3368" s="65">
        <v>1</v>
      </c>
      <c r="C3368" s="66">
        <v>3</v>
      </c>
      <c r="D3368" s="76" t="s">
        <v>87</v>
      </c>
      <c r="E3368" s="76" t="s">
        <v>87</v>
      </c>
      <c r="F3368" s="76" t="s">
        <v>87</v>
      </c>
      <c r="G3368" s="78"/>
      <c r="H3368" s="96" t="s">
        <v>101</v>
      </c>
      <c r="I3368" s="107" t="s">
        <v>231</v>
      </c>
      <c r="J3368" s="81" t="s">
        <v>92</v>
      </c>
      <c r="K3368" s="72"/>
      <c r="L3368" s="72"/>
      <c r="M3368" s="72"/>
      <c r="N3368" s="72"/>
      <c r="O3368" s="72"/>
      <c r="P3368" s="72"/>
      <c r="Q3368" s="833"/>
      <c r="R3368" s="102"/>
      <c r="S3368" s="73"/>
      <c r="T3368" s="102"/>
      <c r="U3368" s="103"/>
      <c r="V3368" s="104"/>
      <c r="W3368" s="55"/>
      <c r="X3368" s="55"/>
      <c r="Y3368" s="55"/>
      <c r="Z3368" s="55"/>
      <c r="AA3368" s="55"/>
      <c r="AB3368" s="55"/>
      <c r="AC3368" s="55"/>
      <c r="AD3368" s="55"/>
      <c r="AE3368" s="55"/>
      <c r="AF3368" s="55"/>
      <c r="AG3368" s="55"/>
      <c r="AH3368" s="55"/>
      <c r="AI3368" s="55"/>
      <c r="AJ3368" s="55"/>
      <c r="AK3368" s="55"/>
      <c r="AL3368" s="55"/>
      <c r="AM3368" s="55"/>
      <c r="AN3368" s="55"/>
      <c r="AO3368" s="55"/>
      <c r="AP3368" s="55"/>
      <c r="AQ3368" s="55"/>
      <c r="AR3368" s="55"/>
      <c r="AS3368" s="55"/>
      <c r="AT3368" s="55"/>
      <c r="AU3368" s="55"/>
      <c r="AV3368" s="55"/>
      <c r="AW3368" s="55"/>
      <c r="AX3368" s="55"/>
      <c r="AY3368" s="55"/>
      <c r="AZ3368" s="55"/>
      <c r="BA3368" s="55"/>
      <c r="BB3368" s="55"/>
      <c r="BC3368" s="55"/>
      <c r="BD3368" s="55"/>
      <c r="BE3368" s="55"/>
      <c r="BF3368" s="55"/>
      <c r="BG3368" s="55"/>
      <c r="BH3368" s="55"/>
      <c r="BI3368" s="55"/>
      <c r="BJ3368" s="55"/>
      <c r="BK3368" s="55"/>
      <c r="BL3368" s="55"/>
      <c r="BM3368" s="55"/>
      <c r="BN3368" s="55"/>
      <c r="BO3368" s="55"/>
      <c r="BP3368" s="55"/>
      <c r="BQ3368" s="55"/>
      <c r="BR3368" s="55"/>
      <c r="BS3368" s="55"/>
      <c r="BT3368" s="55"/>
      <c r="BU3368" s="55"/>
      <c r="BV3368" s="55"/>
      <c r="BW3368" s="55"/>
      <c r="BX3368" s="55"/>
      <c r="BY3368" s="55"/>
      <c r="BZ3368" s="55"/>
      <c r="CA3368" s="55"/>
      <c r="CB3368" s="55"/>
      <c r="CC3368" s="55"/>
      <c r="CD3368" s="55"/>
      <c r="CE3368" s="55"/>
      <c r="CF3368" s="55"/>
      <c r="CG3368" s="55"/>
      <c r="CH3368" s="55"/>
      <c r="CI3368" s="55"/>
      <c r="CJ3368" s="55"/>
      <c r="CK3368" s="55"/>
      <c r="CL3368" s="55"/>
      <c r="CM3368" s="55"/>
      <c r="CN3368" s="55"/>
      <c r="CO3368" s="55"/>
      <c r="CP3368" s="55"/>
      <c r="CQ3368" s="55"/>
      <c r="CR3368" s="55"/>
      <c r="CS3368" s="55"/>
      <c r="CT3368" s="55"/>
      <c r="CU3368" s="55"/>
      <c r="CV3368" s="55"/>
      <c r="CW3368" s="55"/>
      <c r="CX3368" s="55"/>
      <c r="CY3368" s="55"/>
      <c r="CZ3368" s="55"/>
      <c r="DA3368" s="55"/>
      <c r="DB3368" s="55"/>
      <c r="DC3368" s="55"/>
      <c r="DD3368" s="55"/>
      <c r="DE3368" s="55"/>
      <c r="DF3368" s="55"/>
      <c r="DG3368" s="55"/>
      <c r="DH3368" s="55"/>
      <c r="DI3368" s="55"/>
      <c r="DJ3368" s="55"/>
      <c r="DK3368" s="55"/>
      <c r="DL3368" s="55"/>
      <c r="DM3368" s="55"/>
      <c r="DN3368" s="55"/>
      <c r="DO3368" s="55"/>
      <c r="DP3368" s="55"/>
      <c r="DQ3368" s="55"/>
      <c r="DR3368" s="55"/>
      <c r="DS3368" s="55"/>
      <c r="DT3368" s="55"/>
      <c r="DU3368" s="55"/>
      <c r="DV3368" s="55"/>
      <c r="DW3368" s="55"/>
      <c r="DX3368" s="55"/>
      <c r="DY3368" s="55"/>
      <c r="DZ3368" s="55"/>
      <c r="EA3368" s="55"/>
      <c r="EB3368" s="55"/>
      <c r="EC3368" s="55"/>
      <c r="ED3368" s="55"/>
      <c r="EE3368" s="55"/>
      <c r="EF3368" s="55"/>
      <c r="EG3368" s="55"/>
      <c r="EH3368" s="55"/>
      <c r="EI3368" s="55"/>
      <c r="EJ3368" s="55"/>
      <c r="EK3368" s="55"/>
      <c r="EL3368" s="55"/>
      <c r="EM3368" s="55"/>
      <c r="EN3368" s="55"/>
      <c r="EO3368" s="55"/>
      <c r="EP3368" s="55"/>
      <c r="EQ3368" s="55"/>
      <c r="ER3368" s="55"/>
      <c r="ES3368" s="55"/>
      <c r="ET3368" s="55"/>
      <c r="EU3368" s="55"/>
      <c r="EV3368" s="55"/>
      <c r="EW3368" s="55"/>
      <c r="EX3368" s="55"/>
      <c r="EY3368" s="55"/>
      <c r="EZ3368" s="55"/>
      <c r="FA3368" s="55"/>
      <c r="FB3368" s="55"/>
      <c r="FC3368" s="55"/>
      <c r="FD3368" s="55"/>
      <c r="FE3368" s="55"/>
      <c r="FF3368" s="55"/>
      <c r="FG3368" s="55"/>
      <c r="FH3368" s="55"/>
      <c r="FI3368" s="55"/>
      <c r="FJ3368" s="55"/>
      <c r="FK3368" s="55"/>
      <c r="FL3368" s="55"/>
      <c r="FM3368" s="55"/>
      <c r="FN3368" s="55"/>
      <c r="FO3368" s="55"/>
      <c r="FP3368" s="55"/>
      <c r="FQ3368" s="55"/>
      <c r="FR3368" s="55"/>
      <c r="FS3368" s="55"/>
      <c r="FT3368" s="55"/>
      <c r="FU3368" s="55"/>
      <c r="FV3368" s="55"/>
      <c r="FW3368" s="55"/>
      <c r="FX3368" s="55"/>
      <c r="FY3368" s="55"/>
      <c r="FZ3368" s="55"/>
      <c r="GA3368" s="55"/>
      <c r="GB3368" s="55"/>
      <c r="GC3368" s="55"/>
      <c r="GD3368" s="55"/>
      <c r="GE3368" s="55"/>
      <c r="GF3368" s="55"/>
      <c r="GG3368" s="55"/>
      <c r="GH3368" s="55"/>
      <c r="GI3368" s="55"/>
      <c r="GJ3368" s="55"/>
      <c r="GK3368" s="55"/>
      <c r="GL3368" s="55"/>
      <c r="GM3368" s="55"/>
      <c r="GN3368" s="55"/>
      <c r="GO3368" s="55"/>
      <c r="GP3368" s="55"/>
      <c r="GQ3368" s="55"/>
      <c r="GR3368" s="55"/>
      <c r="GS3368" s="55"/>
      <c r="GT3368" s="55"/>
      <c r="GU3368" s="55"/>
      <c r="GV3368" s="55"/>
      <c r="GW3368" s="55"/>
      <c r="GX3368" s="55"/>
      <c r="GY3368" s="55"/>
      <c r="GZ3368" s="55"/>
      <c r="HA3368" s="55"/>
      <c r="HB3368" s="55"/>
      <c r="HC3368" s="55"/>
      <c r="HD3368" s="55"/>
      <c r="HE3368" s="55"/>
      <c r="HF3368" s="55"/>
      <c r="HG3368" s="55"/>
      <c r="HH3368" s="55"/>
      <c r="HI3368" s="55"/>
      <c r="HJ3368" s="55"/>
      <c r="HK3368" s="55"/>
      <c r="HL3368" s="55"/>
      <c r="HM3368" s="55"/>
      <c r="HN3368" s="55"/>
      <c r="HO3368" s="55"/>
      <c r="HP3368" s="55"/>
      <c r="HQ3368" s="55"/>
      <c r="HR3368" s="55"/>
      <c r="HS3368" s="55"/>
      <c r="HT3368" s="55"/>
      <c r="HU3368" s="55"/>
      <c r="HV3368" s="55"/>
      <c r="HW3368" s="55"/>
      <c r="HX3368" s="55"/>
      <c r="HY3368" s="55"/>
      <c r="HZ3368" s="55"/>
      <c r="IA3368" s="55"/>
      <c r="IB3368" s="55"/>
      <c r="IC3368" s="55"/>
      <c r="ID3368" s="55"/>
      <c r="IE3368" s="55"/>
      <c r="IF3368" s="55"/>
      <c r="IG3368" s="55"/>
      <c r="IH3368" s="55"/>
      <c r="II3368" s="55"/>
      <c r="IJ3368" s="55"/>
      <c r="IK3368" s="55"/>
      <c r="IL3368" s="55"/>
      <c r="IM3368" s="55"/>
      <c r="IN3368" s="55"/>
      <c r="IO3368" s="55"/>
      <c r="IP3368" s="55"/>
      <c r="IQ3368" s="55"/>
      <c r="IR3368" s="55"/>
      <c r="IS3368" s="55"/>
      <c r="IT3368" s="55"/>
      <c r="IU3368" s="55"/>
      <c r="IV3368" s="55"/>
    </row>
    <row r="3369" spans="1:256" ht="12.5">
      <c r="B3369" s="65">
        <v>1</v>
      </c>
      <c r="C3369" s="66">
        <f>IF(E3369="A",1,IF(E3369="B",1,0))</f>
        <v>1</v>
      </c>
      <c r="D3369" s="659" t="s">
        <v>90</v>
      </c>
      <c r="E3369" s="658" t="s">
        <v>87</v>
      </c>
      <c r="F3369" s="658" t="s">
        <v>87</v>
      </c>
      <c r="G3369" s="78"/>
      <c r="H3369" s="96" t="s">
        <v>94</v>
      </c>
      <c r="I3369" s="107" t="s">
        <v>3934</v>
      </c>
      <c r="J3369" s="81"/>
      <c r="K3369" s="72"/>
      <c r="L3369" s="72"/>
      <c r="M3369" s="72"/>
      <c r="N3369" s="72"/>
      <c r="O3369" s="72"/>
      <c r="P3369" s="72"/>
      <c r="Q3369" s="833"/>
      <c r="R3369" s="102"/>
      <c r="S3369" s="73"/>
      <c r="T3369" s="102"/>
      <c r="U3369" s="103"/>
      <c r="V3369" s="104"/>
      <c r="W3369" s="55"/>
      <c r="X3369" s="55"/>
      <c r="Y3369" s="55"/>
      <c r="Z3369" s="55"/>
      <c r="AA3369" s="55"/>
      <c r="AB3369" s="55"/>
      <c r="AC3369" s="55"/>
      <c r="AD3369" s="55"/>
      <c r="AE3369" s="55"/>
      <c r="AF3369" s="55"/>
      <c r="AG3369" s="55"/>
      <c r="AH3369" s="55"/>
      <c r="AI3369" s="55"/>
      <c r="AJ3369" s="55"/>
      <c r="AK3369" s="55"/>
      <c r="AL3369" s="55"/>
      <c r="AM3369" s="55"/>
      <c r="AN3369" s="55"/>
      <c r="AO3369" s="55"/>
      <c r="AP3369" s="55"/>
      <c r="AQ3369" s="55"/>
      <c r="AR3369" s="55"/>
      <c r="AS3369" s="55"/>
      <c r="AT3369" s="55"/>
      <c r="AU3369" s="55"/>
      <c r="AV3369" s="55"/>
      <c r="AW3369" s="55"/>
      <c r="AX3369" s="55"/>
      <c r="AY3369" s="55"/>
      <c r="AZ3369" s="55"/>
      <c r="BA3369" s="55"/>
      <c r="BB3369" s="55"/>
      <c r="BC3369" s="55"/>
      <c r="BD3369" s="55"/>
      <c r="BE3369" s="55"/>
      <c r="BF3369" s="55"/>
      <c r="BG3369" s="55"/>
      <c r="BH3369" s="55"/>
      <c r="BI3369" s="55"/>
      <c r="BJ3369" s="55"/>
      <c r="BK3369" s="55"/>
      <c r="BL3369" s="55"/>
      <c r="BM3369" s="55"/>
      <c r="BN3369" s="55"/>
      <c r="BO3369" s="55"/>
      <c r="BP3369" s="55"/>
      <c r="BQ3369" s="55"/>
      <c r="BR3369" s="55"/>
      <c r="BS3369" s="55"/>
      <c r="BT3369" s="55"/>
      <c r="BU3369" s="55"/>
      <c r="BV3369" s="55"/>
      <c r="BW3369" s="55"/>
      <c r="BX3369" s="55"/>
      <c r="BY3369" s="55"/>
      <c r="BZ3369" s="55"/>
      <c r="CA3369" s="55"/>
      <c r="CB3369" s="55"/>
      <c r="CC3369" s="55"/>
      <c r="CD3369" s="55"/>
      <c r="CE3369" s="55"/>
      <c r="CF3369" s="55"/>
      <c r="CG3369" s="55"/>
      <c r="CH3369" s="55"/>
      <c r="CI3369" s="55"/>
      <c r="CJ3369" s="55"/>
      <c r="CK3369" s="55"/>
      <c r="CL3369" s="55"/>
      <c r="CM3369" s="55"/>
      <c r="CN3369" s="55"/>
      <c r="CO3369" s="55"/>
      <c r="CP3369" s="55"/>
      <c r="CQ3369" s="55"/>
      <c r="CR3369" s="55"/>
      <c r="CS3369" s="55"/>
      <c r="CT3369" s="55"/>
      <c r="CU3369" s="55"/>
      <c r="CV3369" s="55"/>
      <c r="CW3369" s="55"/>
      <c r="CX3369" s="55"/>
      <c r="CY3369" s="55"/>
      <c r="CZ3369" s="55"/>
      <c r="DA3369" s="55"/>
      <c r="DB3369" s="55"/>
      <c r="DC3369" s="55"/>
      <c r="DD3369" s="55"/>
      <c r="DE3369" s="55"/>
      <c r="DF3369" s="55"/>
      <c r="DG3369" s="55"/>
      <c r="DH3369" s="55"/>
      <c r="DI3369" s="55"/>
      <c r="DJ3369" s="55"/>
      <c r="DK3369" s="55"/>
      <c r="DL3369" s="55"/>
      <c r="DM3369" s="55"/>
      <c r="DN3369" s="55"/>
      <c r="DO3369" s="55"/>
      <c r="DP3369" s="55"/>
      <c r="DQ3369" s="55"/>
      <c r="DR3369" s="55"/>
      <c r="DS3369" s="55"/>
      <c r="DT3369" s="55"/>
      <c r="DU3369" s="55"/>
      <c r="DV3369" s="55"/>
      <c r="DW3369" s="55"/>
      <c r="DX3369" s="55"/>
      <c r="DY3369" s="55"/>
      <c r="DZ3369" s="55"/>
      <c r="EA3369" s="55"/>
      <c r="EB3369" s="55"/>
      <c r="EC3369" s="55"/>
      <c r="ED3369" s="55"/>
      <c r="EE3369" s="55"/>
      <c r="EF3369" s="55"/>
      <c r="EG3369" s="55"/>
      <c r="EH3369" s="55"/>
      <c r="EI3369" s="55"/>
      <c r="EJ3369" s="55"/>
      <c r="EK3369" s="55"/>
      <c r="EL3369" s="55"/>
      <c r="EM3369" s="55"/>
      <c r="EN3369" s="55"/>
      <c r="EO3369" s="55"/>
      <c r="EP3369" s="55"/>
      <c r="EQ3369" s="55"/>
      <c r="ER3369" s="55"/>
      <c r="ES3369" s="55"/>
      <c r="ET3369" s="55"/>
      <c r="EU3369" s="55"/>
      <c r="EV3369" s="55"/>
      <c r="EW3369" s="55"/>
      <c r="EX3369" s="55"/>
      <c r="EY3369" s="55"/>
      <c r="EZ3369" s="55"/>
      <c r="FA3369" s="55"/>
      <c r="FB3369" s="55"/>
      <c r="FC3369" s="55"/>
      <c r="FD3369" s="55"/>
      <c r="FE3369" s="55"/>
      <c r="FF3369" s="55"/>
      <c r="FG3369" s="55"/>
      <c r="FH3369" s="55"/>
      <c r="FI3369" s="55"/>
      <c r="FJ3369" s="55"/>
      <c r="FK3369" s="55"/>
      <c r="FL3369" s="55"/>
      <c r="FM3369" s="55"/>
      <c r="FN3369" s="55"/>
      <c r="FO3369" s="55"/>
      <c r="FP3369" s="55"/>
      <c r="FQ3369" s="55"/>
      <c r="FR3369" s="55"/>
      <c r="FS3369" s="55"/>
      <c r="FT3369" s="55"/>
      <c r="FU3369" s="55"/>
      <c r="FV3369" s="55"/>
      <c r="FW3369" s="55"/>
      <c r="FX3369" s="55"/>
      <c r="FY3369" s="55"/>
      <c r="FZ3369" s="55"/>
      <c r="GA3369" s="55"/>
      <c r="GB3369" s="55"/>
      <c r="GC3369" s="55"/>
      <c r="GD3369" s="55"/>
      <c r="GE3369" s="55"/>
      <c r="GF3369" s="55"/>
      <c r="GG3369" s="55"/>
      <c r="GH3369" s="55"/>
      <c r="GI3369" s="55"/>
      <c r="GJ3369" s="55"/>
      <c r="GK3369" s="55"/>
      <c r="GL3369" s="55"/>
      <c r="GM3369" s="55"/>
      <c r="GN3369" s="55"/>
      <c r="GO3369" s="55"/>
      <c r="GP3369" s="55"/>
      <c r="GQ3369" s="55"/>
      <c r="GR3369" s="55"/>
      <c r="GS3369" s="55"/>
      <c r="GT3369" s="55"/>
      <c r="GU3369" s="55"/>
      <c r="GV3369" s="55"/>
      <c r="GW3369" s="55"/>
      <c r="GX3369" s="55"/>
      <c r="GY3369" s="55"/>
      <c r="GZ3369" s="55"/>
      <c r="HA3369" s="55"/>
      <c r="HB3369" s="55"/>
      <c r="HC3369" s="55"/>
      <c r="HD3369" s="55"/>
      <c r="HE3369" s="55"/>
      <c r="HF3369" s="55"/>
      <c r="HG3369" s="55"/>
      <c r="HH3369" s="55"/>
      <c r="HI3369" s="55"/>
      <c r="HJ3369" s="55"/>
      <c r="HK3369" s="55"/>
      <c r="HL3369" s="55"/>
      <c r="HM3369" s="55"/>
      <c r="HN3369" s="55"/>
      <c r="HO3369" s="55"/>
      <c r="HP3369" s="55"/>
      <c r="HQ3369" s="55"/>
      <c r="HR3369" s="55"/>
      <c r="HS3369" s="55"/>
      <c r="HT3369" s="55"/>
      <c r="HU3369" s="55"/>
      <c r="HV3369" s="55"/>
      <c r="HW3369" s="55"/>
      <c r="HX3369" s="55"/>
      <c r="HY3369" s="55"/>
      <c r="HZ3369" s="55"/>
      <c r="IA3369" s="55"/>
      <c r="IB3369" s="55"/>
      <c r="IC3369" s="55"/>
      <c r="ID3369" s="55"/>
      <c r="IE3369" s="55"/>
      <c r="IF3369" s="55"/>
      <c r="IG3369" s="55"/>
      <c r="IH3369" s="55"/>
      <c r="II3369" s="55"/>
      <c r="IJ3369" s="55"/>
      <c r="IK3369" s="55"/>
      <c r="IL3369" s="55"/>
      <c r="IM3369" s="55"/>
      <c r="IN3369" s="55"/>
      <c r="IO3369" s="55"/>
      <c r="IP3369" s="55"/>
      <c r="IQ3369" s="55"/>
      <c r="IR3369" s="55"/>
      <c r="IS3369" s="55"/>
      <c r="IT3369" s="55"/>
      <c r="IU3369" s="55"/>
      <c r="IV3369" s="55"/>
    </row>
    <row r="3370" spans="1:256" s="55" customFormat="1" ht="12" customHeight="1">
      <c r="A3370" s="305"/>
      <c r="B3370" s="65">
        <v>1</v>
      </c>
      <c r="C3370" s="66">
        <f>IF(E3370="A",4,IF(E3370="B",3,IF(E3370="C",2,IF(E3370="D",1,0))))</f>
        <v>3</v>
      </c>
      <c r="D3370" s="76" t="s">
        <v>68</v>
      </c>
      <c r="E3370" s="76" t="s">
        <v>87</v>
      </c>
      <c r="F3370" s="76" t="s">
        <v>87</v>
      </c>
      <c r="G3370" s="78"/>
      <c r="H3370" s="96" t="s">
        <v>215</v>
      </c>
      <c r="I3370" s="107" t="s">
        <v>699</v>
      </c>
      <c r="J3370" s="81" t="s">
        <v>616</v>
      </c>
      <c r="K3370" s="72"/>
      <c r="L3370" s="72"/>
      <c r="M3370" s="72"/>
      <c r="N3370" s="72"/>
      <c r="O3370" s="72"/>
      <c r="P3370" s="72"/>
      <c r="Q3370" s="833"/>
      <c r="R3370" s="102"/>
      <c r="S3370" s="73"/>
      <c r="T3370" s="102"/>
      <c r="U3370" s="103"/>
      <c r="V3370" s="104"/>
    </row>
    <row r="3371" spans="1:256" s="320" customFormat="1" ht="11.5">
      <c r="A3371" s="305"/>
      <c r="B3371" s="65">
        <v>1</v>
      </c>
      <c r="C3371" s="66">
        <f t="shared" ref="C3371:C3378" si="155">IF(E3371="A",1,IF(E3371="B",1,0))</f>
        <v>0</v>
      </c>
      <c r="D3371" s="77" t="s">
        <v>90</v>
      </c>
      <c r="E3371" s="77" t="s">
        <v>90</v>
      </c>
      <c r="F3371" s="77" t="s">
        <v>90</v>
      </c>
      <c r="G3371" s="78"/>
      <c r="H3371" s="96" t="s">
        <v>131</v>
      </c>
      <c r="I3371" s="107" t="s">
        <v>3935</v>
      </c>
      <c r="J3371" s="81"/>
      <c r="K3371" s="72"/>
      <c r="L3371" s="72"/>
      <c r="M3371" s="72"/>
      <c r="N3371" s="72"/>
      <c r="O3371" s="72"/>
      <c r="P3371" s="72"/>
      <c r="Q3371" s="833"/>
      <c r="R3371" s="102"/>
      <c r="S3371" s="73"/>
      <c r="T3371" s="102"/>
      <c r="U3371" s="103"/>
      <c r="V3371" s="104"/>
      <c r="W3371" s="55"/>
      <c r="X3371" s="55"/>
      <c r="Y3371" s="55"/>
      <c r="Z3371" s="55"/>
      <c r="AA3371" s="55"/>
      <c r="AB3371" s="55"/>
      <c r="AC3371" s="55"/>
      <c r="AD3371" s="55"/>
      <c r="AE3371" s="55"/>
      <c r="AF3371" s="55"/>
      <c r="AG3371" s="55"/>
      <c r="AH3371" s="55"/>
      <c r="AI3371" s="55"/>
      <c r="AJ3371" s="55"/>
      <c r="AK3371" s="55"/>
      <c r="AL3371" s="55"/>
      <c r="AM3371" s="55"/>
      <c r="AN3371" s="55"/>
      <c r="AO3371" s="55"/>
      <c r="AP3371" s="55"/>
      <c r="AQ3371" s="55"/>
      <c r="AR3371" s="55"/>
      <c r="AS3371" s="55"/>
      <c r="AT3371" s="55"/>
      <c r="AU3371" s="55"/>
      <c r="AV3371" s="55"/>
      <c r="AW3371" s="55"/>
      <c r="AX3371" s="55"/>
      <c r="AY3371" s="55"/>
      <c r="AZ3371" s="55"/>
      <c r="BA3371" s="55"/>
      <c r="BB3371" s="55"/>
      <c r="BC3371" s="55"/>
      <c r="BD3371" s="55"/>
      <c r="BE3371" s="55"/>
      <c r="BF3371" s="55"/>
      <c r="BG3371" s="55"/>
      <c r="BH3371" s="55"/>
      <c r="BI3371" s="55"/>
      <c r="BJ3371" s="55"/>
      <c r="BK3371" s="55"/>
      <c r="BL3371" s="55"/>
      <c r="BM3371" s="55"/>
      <c r="BN3371" s="55"/>
      <c r="BO3371" s="55"/>
      <c r="BP3371" s="55"/>
      <c r="BQ3371" s="55"/>
      <c r="BR3371" s="55"/>
      <c r="BS3371" s="55"/>
      <c r="BT3371" s="55"/>
      <c r="BU3371" s="55"/>
      <c r="BV3371" s="55"/>
      <c r="BW3371" s="55"/>
      <c r="BX3371" s="55"/>
      <c r="BY3371" s="55"/>
      <c r="BZ3371" s="55"/>
      <c r="CA3371" s="55"/>
      <c r="CB3371" s="55"/>
      <c r="CC3371" s="55"/>
      <c r="CD3371" s="55"/>
      <c r="CE3371" s="55"/>
      <c r="CF3371" s="55"/>
      <c r="CG3371" s="55"/>
      <c r="CH3371" s="55"/>
      <c r="CI3371" s="55"/>
      <c r="CJ3371" s="55"/>
      <c r="CK3371" s="55"/>
      <c r="CL3371" s="55"/>
      <c r="CM3371" s="55"/>
      <c r="CN3371" s="55"/>
      <c r="CO3371" s="55"/>
      <c r="CP3371" s="55"/>
      <c r="CQ3371" s="55"/>
      <c r="CR3371" s="55"/>
      <c r="CS3371" s="55"/>
      <c r="CT3371" s="55"/>
      <c r="CU3371" s="55"/>
      <c r="CV3371" s="55"/>
      <c r="CW3371" s="55"/>
      <c r="CX3371" s="55"/>
      <c r="CY3371" s="55"/>
      <c r="CZ3371" s="55"/>
      <c r="DA3371" s="55"/>
      <c r="DB3371" s="55"/>
      <c r="DC3371" s="55"/>
      <c r="DD3371" s="55"/>
      <c r="DE3371" s="55"/>
      <c r="DF3371" s="55"/>
      <c r="DG3371" s="55"/>
      <c r="DH3371" s="55"/>
      <c r="DI3371" s="55"/>
      <c r="DJ3371" s="55"/>
      <c r="DK3371" s="55"/>
      <c r="DL3371" s="55"/>
      <c r="DM3371" s="55"/>
      <c r="DN3371" s="55"/>
      <c r="DO3371" s="55"/>
      <c r="DP3371" s="55"/>
      <c r="DQ3371" s="55"/>
      <c r="DR3371" s="55"/>
      <c r="DS3371" s="55"/>
      <c r="DT3371" s="55"/>
      <c r="DU3371" s="55"/>
      <c r="DV3371" s="55"/>
      <c r="DW3371" s="55"/>
      <c r="DX3371" s="55"/>
      <c r="DY3371" s="55"/>
      <c r="DZ3371" s="55"/>
      <c r="EA3371" s="55"/>
      <c r="EB3371" s="55"/>
      <c r="EC3371" s="55"/>
      <c r="ED3371" s="55"/>
      <c r="EE3371" s="55"/>
      <c r="EF3371" s="55"/>
      <c r="EG3371" s="55"/>
      <c r="EH3371" s="55"/>
      <c r="EI3371" s="55"/>
      <c r="EJ3371" s="55"/>
      <c r="EK3371" s="55"/>
      <c r="EL3371" s="55"/>
      <c r="EM3371" s="55"/>
      <c r="EN3371" s="55"/>
      <c r="EO3371" s="55"/>
      <c r="EP3371" s="55"/>
      <c r="EQ3371" s="55"/>
      <c r="ER3371" s="55"/>
      <c r="ES3371" s="55"/>
      <c r="ET3371" s="55"/>
      <c r="EU3371" s="55"/>
      <c r="EV3371" s="55"/>
      <c r="EW3371" s="55"/>
      <c r="EX3371" s="55"/>
      <c r="EY3371" s="55"/>
      <c r="EZ3371" s="55"/>
      <c r="FA3371" s="55"/>
      <c r="FB3371" s="55"/>
      <c r="FC3371" s="55"/>
      <c r="FD3371" s="55"/>
      <c r="FE3371" s="55"/>
      <c r="FF3371" s="55"/>
      <c r="FG3371" s="55"/>
      <c r="FH3371" s="55"/>
      <c r="FI3371" s="55"/>
      <c r="FJ3371" s="55"/>
      <c r="FK3371" s="55"/>
      <c r="FL3371" s="55"/>
      <c r="FM3371" s="55"/>
      <c r="FN3371" s="55"/>
      <c r="FO3371" s="55"/>
      <c r="FP3371" s="55"/>
      <c r="FQ3371" s="55"/>
      <c r="FR3371" s="55"/>
      <c r="FS3371" s="55"/>
      <c r="FT3371" s="55"/>
      <c r="FU3371" s="55"/>
      <c r="FV3371" s="55"/>
      <c r="FW3371" s="55"/>
      <c r="FX3371" s="55"/>
      <c r="FY3371" s="55"/>
      <c r="FZ3371" s="55"/>
      <c r="GA3371" s="55"/>
      <c r="GB3371" s="55"/>
      <c r="GC3371" s="55"/>
      <c r="GD3371" s="55"/>
      <c r="GE3371" s="55"/>
      <c r="GF3371" s="55"/>
      <c r="GG3371" s="55"/>
      <c r="GH3371" s="55"/>
      <c r="GI3371" s="55"/>
      <c r="GJ3371" s="55"/>
      <c r="GK3371" s="55"/>
      <c r="GL3371" s="55"/>
      <c r="GM3371" s="55"/>
      <c r="GN3371" s="55"/>
      <c r="GO3371" s="55"/>
      <c r="GP3371" s="55"/>
      <c r="GQ3371" s="55"/>
      <c r="GR3371" s="55"/>
      <c r="GS3371" s="55"/>
      <c r="GT3371" s="55"/>
      <c r="GU3371" s="55"/>
      <c r="GV3371" s="55"/>
      <c r="GW3371" s="55"/>
      <c r="GX3371" s="55"/>
      <c r="GY3371" s="55"/>
      <c r="GZ3371" s="55"/>
      <c r="HA3371" s="55"/>
      <c r="HB3371" s="55"/>
      <c r="HC3371" s="55"/>
      <c r="HD3371" s="55"/>
      <c r="HE3371" s="55"/>
      <c r="HF3371" s="55"/>
      <c r="HG3371" s="55"/>
      <c r="HH3371" s="55"/>
      <c r="HI3371" s="55"/>
      <c r="HJ3371" s="55"/>
      <c r="HK3371" s="55"/>
      <c r="HL3371" s="55"/>
      <c r="HM3371" s="55"/>
      <c r="HN3371" s="55"/>
      <c r="HO3371" s="55"/>
      <c r="HP3371" s="55"/>
      <c r="HQ3371" s="55"/>
      <c r="HR3371" s="55"/>
      <c r="HS3371" s="55"/>
      <c r="HT3371" s="55"/>
      <c r="HU3371" s="55"/>
      <c r="HV3371" s="55"/>
      <c r="HW3371" s="55"/>
      <c r="HX3371" s="55"/>
      <c r="HY3371" s="55"/>
      <c r="HZ3371" s="55"/>
      <c r="IA3371" s="55"/>
      <c r="IB3371" s="55"/>
      <c r="IC3371" s="55"/>
      <c r="ID3371" s="55"/>
      <c r="IE3371" s="55"/>
      <c r="IF3371" s="55"/>
      <c r="IG3371" s="55"/>
      <c r="IH3371" s="55"/>
      <c r="II3371" s="55"/>
      <c r="IJ3371" s="55"/>
      <c r="IK3371" s="55"/>
      <c r="IL3371" s="55"/>
      <c r="IM3371" s="55"/>
      <c r="IN3371" s="55"/>
      <c r="IO3371" s="55"/>
      <c r="IP3371" s="55"/>
      <c r="IQ3371" s="55"/>
      <c r="IR3371" s="55"/>
      <c r="IS3371" s="55"/>
      <c r="IT3371" s="55"/>
      <c r="IU3371" s="55"/>
      <c r="IV3371" s="55"/>
    </row>
    <row r="3372" spans="1:256" s="320" customFormat="1" ht="11.5">
      <c r="A3372" s="305"/>
      <c r="B3372" s="65">
        <v>1</v>
      </c>
      <c r="C3372" s="66">
        <f t="shared" si="155"/>
        <v>1</v>
      </c>
      <c r="D3372" s="99" t="s">
        <v>70</v>
      </c>
      <c r="E3372" s="76" t="s">
        <v>87</v>
      </c>
      <c r="F3372" s="99" t="s">
        <v>70</v>
      </c>
      <c r="G3372" s="78"/>
      <c r="H3372" s="96" t="s">
        <v>122</v>
      </c>
      <c r="I3372" s="107" t="s">
        <v>3936</v>
      </c>
      <c r="J3372" s="81"/>
      <c r="K3372" s="72"/>
      <c r="L3372" s="72"/>
      <c r="M3372" s="72"/>
      <c r="N3372" s="72"/>
      <c r="O3372" s="72"/>
      <c r="P3372" s="72"/>
      <c r="Q3372" s="833"/>
      <c r="R3372" s="102"/>
      <c r="S3372" s="73"/>
      <c r="T3372" s="102"/>
      <c r="U3372" s="103"/>
      <c r="V3372" s="104"/>
      <c r="W3372" s="55"/>
      <c r="X3372" s="55"/>
      <c r="Y3372" s="55"/>
      <c r="Z3372" s="55"/>
      <c r="AA3372" s="55"/>
      <c r="AB3372" s="55"/>
      <c r="AC3372" s="55"/>
      <c r="AD3372" s="55"/>
      <c r="AE3372" s="55"/>
      <c r="AF3372" s="55"/>
      <c r="AG3372" s="55"/>
      <c r="AH3372" s="55"/>
      <c r="AI3372" s="55"/>
      <c r="AJ3372" s="55"/>
      <c r="AK3372" s="55"/>
      <c r="AL3372" s="55"/>
      <c r="AM3372" s="55"/>
      <c r="AN3372" s="55"/>
      <c r="AO3372" s="55"/>
      <c r="AP3372" s="55"/>
      <c r="AQ3372" s="55"/>
      <c r="AR3372" s="55"/>
      <c r="AS3372" s="55"/>
      <c r="AT3372" s="55"/>
      <c r="AU3372" s="55"/>
      <c r="AV3372" s="55"/>
      <c r="AW3372" s="55"/>
      <c r="AX3372" s="55"/>
      <c r="AY3372" s="55"/>
      <c r="AZ3372" s="55"/>
      <c r="BA3372" s="55"/>
      <c r="BB3372" s="55"/>
      <c r="BC3372" s="55"/>
      <c r="BD3372" s="55"/>
      <c r="BE3372" s="55"/>
      <c r="BF3372" s="55"/>
      <c r="BG3372" s="55"/>
      <c r="BH3372" s="55"/>
      <c r="BI3372" s="55"/>
      <c r="BJ3372" s="55"/>
      <c r="BK3372" s="55"/>
      <c r="BL3372" s="55"/>
      <c r="BM3372" s="55"/>
      <c r="BN3372" s="55"/>
      <c r="BO3372" s="55"/>
      <c r="BP3372" s="55"/>
      <c r="BQ3372" s="55"/>
      <c r="BR3372" s="55"/>
      <c r="BS3372" s="55"/>
      <c r="BT3372" s="55"/>
      <c r="BU3372" s="55"/>
      <c r="BV3372" s="55"/>
      <c r="BW3372" s="55"/>
      <c r="BX3372" s="55"/>
      <c r="BY3372" s="55"/>
      <c r="BZ3372" s="55"/>
      <c r="CA3372" s="55"/>
      <c r="CB3372" s="55"/>
      <c r="CC3372" s="55"/>
      <c r="CD3372" s="55"/>
      <c r="CE3372" s="55"/>
      <c r="CF3372" s="55"/>
      <c r="CG3372" s="55"/>
      <c r="CH3372" s="55"/>
      <c r="CI3372" s="55"/>
      <c r="CJ3372" s="55"/>
      <c r="CK3372" s="55"/>
      <c r="CL3372" s="55"/>
      <c r="CM3372" s="55"/>
      <c r="CN3372" s="55"/>
      <c r="CO3372" s="55"/>
      <c r="CP3372" s="55"/>
      <c r="CQ3372" s="55"/>
      <c r="CR3372" s="55"/>
      <c r="CS3372" s="55"/>
      <c r="CT3372" s="55"/>
      <c r="CU3372" s="55"/>
      <c r="CV3372" s="55"/>
      <c r="CW3372" s="55"/>
      <c r="CX3372" s="55"/>
      <c r="CY3372" s="55"/>
      <c r="CZ3372" s="55"/>
      <c r="DA3372" s="55"/>
      <c r="DB3372" s="55"/>
      <c r="DC3372" s="55"/>
      <c r="DD3372" s="55"/>
      <c r="DE3372" s="55"/>
      <c r="DF3372" s="55"/>
      <c r="DG3372" s="55"/>
      <c r="DH3372" s="55"/>
      <c r="DI3372" s="55"/>
      <c r="DJ3372" s="55"/>
      <c r="DK3372" s="55"/>
      <c r="DL3372" s="55"/>
      <c r="DM3372" s="55"/>
      <c r="DN3372" s="55"/>
      <c r="DO3372" s="55"/>
      <c r="DP3372" s="55"/>
      <c r="DQ3372" s="55"/>
      <c r="DR3372" s="55"/>
      <c r="DS3372" s="55"/>
      <c r="DT3372" s="55"/>
      <c r="DU3372" s="55"/>
      <c r="DV3372" s="55"/>
      <c r="DW3372" s="55"/>
      <c r="DX3372" s="55"/>
      <c r="DY3372" s="55"/>
      <c r="DZ3372" s="55"/>
      <c r="EA3372" s="55"/>
      <c r="EB3372" s="55"/>
      <c r="EC3372" s="55"/>
      <c r="ED3372" s="55"/>
      <c r="EE3372" s="55"/>
      <c r="EF3372" s="55"/>
      <c r="EG3372" s="55"/>
      <c r="EH3372" s="55"/>
      <c r="EI3372" s="55"/>
      <c r="EJ3372" s="55"/>
      <c r="EK3372" s="55"/>
      <c r="EL3372" s="55"/>
      <c r="EM3372" s="55"/>
      <c r="EN3372" s="55"/>
      <c r="EO3372" s="55"/>
      <c r="EP3372" s="55"/>
      <c r="EQ3372" s="55"/>
      <c r="ER3372" s="55"/>
      <c r="ES3372" s="55"/>
      <c r="ET3372" s="55"/>
      <c r="EU3372" s="55"/>
      <c r="EV3372" s="55"/>
      <c r="EW3372" s="55"/>
      <c r="EX3372" s="55"/>
      <c r="EY3372" s="55"/>
      <c r="EZ3372" s="55"/>
      <c r="FA3372" s="55"/>
      <c r="FB3372" s="55"/>
      <c r="FC3372" s="55"/>
      <c r="FD3372" s="55"/>
      <c r="FE3372" s="55"/>
      <c r="FF3372" s="55"/>
      <c r="FG3372" s="55"/>
      <c r="FH3372" s="55"/>
      <c r="FI3372" s="55"/>
      <c r="FJ3372" s="55"/>
      <c r="FK3372" s="55"/>
      <c r="FL3372" s="55"/>
      <c r="FM3372" s="55"/>
      <c r="FN3372" s="55"/>
      <c r="FO3372" s="55"/>
      <c r="FP3372" s="55"/>
      <c r="FQ3372" s="55"/>
      <c r="FR3372" s="55"/>
      <c r="FS3372" s="55"/>
      <c r="FT3372" s="55"/>
      <c r="FU3372" s="55"/>
      <c r="FV3372" s="55"/>
      <c r="FW3372" s="55"/>
      <c r="FX3372" s="55"/>
      <c r="FY3372" s="55"/>
      <c r="FZ3372" s="55"/>
      <c r="GA3372" s="55"/>
      <c r="GB3372" s="55"/>
      <c r="GC3372" s="55"/>
      <c r="GD3372" s="55"/>
      <c r="GE3372" s="55"/>
      <c r="GF3372" s="55"/>
      <c r="GG3372" s="55"/>
      <c r="GH3372" s="55"/>
      <c r="GI3372" s="55"/>
      <c r="GJ3372" s="55"/>
      <c r="GK3372" s="55"/>
      <c r="GL3372" s="55"/>
      <c r="GM3372" s="55"/>
      <c r="GN3372" s="55"/>
      <c r="GO3372" s="55"/>
      <c r="GP3372" s="55"/>
      <c r="GQ3372" s="55"/>
      <c r="GR3372" s="55"/>
      <c r="GS3372" s="55"/>
      <c r="GT3372" s="55"/>
      <c r="GU3372" s="55"/>
      <c r="GV3372" s="55"/>
      <c r="GW3372" s="55"/>
      <c r="GX3372" s="55"/>
      <c r="GY3372" s="55"/>
      <c r="GZ3372" s="55"/>
      <c r="HA3372" s="55"/>
      <c r="HB3372" s="55"/>
      <c r="HC3372" s="55"/>
      <c r="HD3372" s="55"/>
      <c r="HE3372" s="55"/>
      <c r="HF3372" s="55"/>
      <c r="HG3372" s="55"/>
      <c r="HH3372" s="55"/>
      <c r="HI3372" s="55"/>
      <c r="HJ3372" s="55"/>
      <c r="HK3372" s="55"/>
      <c r="HL3372" s="55"/>
      <c r="HM3372" s="55"/>
      <c r="HN3372" s="55"/>
      <c r="HO3372" s="55"/>
      <c r="HP3372" s="55"/>
      <c r="HQ3372" s="55"/>
      <c r="HR3372" s="55"/>
      <c r="HS3372" s="55"/>
      <c r="HT3372" s="55"/>
      <c r="HU3372" s="55"/>
      <c r="HV3372" s="55"/>
      <c r="HW3372" s="55"/>
      <c r="HX3372" s="55"/>
      <c r="HY3372" s="55"/>
      <c r="HZ3372" s="55"/>
      <c r="IA3372" s="55"/>
      <c r="IB3372" s="55"/>
      <c r="IC3372" s="55"/>
      <c r="ID3372" s="55"/>
      <c r="IE3372" s="55"/>
      <c r="IF3372" s="55"/>
      <c r="IG3372" s="55"/>
      <c r="IH3372" s="55"/>
      <c r="II3372" s="55"/>
      <c r="IJ3372" s="55"/>
      <c r="IK3372" s="55"/>
      <c r="IL3372" s="55"/>
      <c r="IM3372" s="55"/>
      <c r="IN3372" s="55"/>
      <c r="IO3372" s="55"/>
      <c r="IP3372" s="55"/>
      <c r="IQ3372" s="55"/>
      <c r="IR3372" s="55"/>
      <c r="IS3372" s="55"/>
      <c r="IT3372" s="55"/>
      <c r="IU3372" s="55"/>
      <c r="IV3372" s="55"/>
    </row>
    <row r="3373" spans="1:256" s="55" customFormat="1" ht="12" customHeight="1">
      <c r="A3373" s="305"/>
      <c r="B3373" s="65">
        <v>1</v>
      </c>
      <c r="C3373" s="66">
        <f t="shared" si="155"/>
        <v>1</v>
      </c>
      <c r="D3373" s="77" t="s">
        <v>90</v>
      </c>
      <c r="E3373" s="76" t="s">
        <v>68</v>
      </c>
      <c r="F3373" s="99" t="s">
        <v>99</v>
      </c>
      <c r="G3373" s="78"/>
      <c r="H3373" s="96" t="s">
        <v>104</v>
      </c>
      <c r="I3373" s="107" t="s">
        <v>3937</v>
      </c>
      <c r="J3373" s="81"/>
      <c r="K3373" s="72"/>
      <c r="L3373" s="72"/>
      <c r="M3373" s="72"/>
      <c r="N3373" s="72"/>
      <c r="O3373" s="72"/>
      <c r="P3373" s="72"/>
      <c r="Q3373" s="833"/>
      <c r="R3373" s="102"/>
      <c r="S3373" s="73"/>
      <c r="T3373" s="102"/>
      <c r="U3373" s="103"/>
      <c r="V3373" s="104"/>
      <c r="W3373" s="561"/>
      <c r="X3373" s="561"/>
      <c r="Y3373" s="561"/>
      <c r="Z3373" s="561"/>
      <c r="AA3373" s="561"/>
      <c r="AB3373" s="561"/>
      <c r="AC3373" s="561"/>
      <c r="AD3373" s="561"/>
      <c r="AE3373" s="561"/>
      <c r="AF3373" s="561"/>
      <c r="AG3373" s="561"/>
      <c r="AH3373" s="561"/>
      <c r="AI3373" s="561"/>
      <c r="AJ3373" s="561"/>
      <c r="AK3373" s="561"/>
      <c r="AL3373" s="561"/>
      <c r="AM3373" s="561"/>
      <c r="AN3373" s="561"/>
      <c r="AO3373" s="561"/>
      <c r="AP3373" s="561"/>
      <c r="AQ3373" s="561"/>
      <c r="AR3373" s="561"/>
      <c r="AS3373" s="561"/>
      <c r="AT3373" s="561"/>
      <c r="AU3373" s="561"/>
      <c r="AV3373" s="561"/>
      <c r="AW3373" s="561"/>
      <c r="AX3373" s="561"/>
      <c r="AY3373" s="561"/>
      <c r="AZ3373" s="561"/>
      <c r="BA3373" s="561"/>
      <c r="BB3373" s="561"/>
      <c r="BC3373" s="561"/>
      <c r="BD3373" s="561"/>
      <c r="BE3373" s="561"/>
      <c r="BF3373" s="561"/>
      <c r="BG3373" s="561"/>
      <c r="BH3373" s="561"/>
      <c r="BI3373" s="561"/>
      <c r="BJ3373" s="561"/>
      <c r="BK3373" s="561"/>
      <c r="BL3373" s="561"/>
      <c r="BM3373" s="561"/>
      <c r="BN3373" s="561"/>
      <c r="BO3373" s="561"/>
      <c r="BP3373" s="561"/>
      <c r="BQ3373" s="561"/>
      <c r="BR3373" s="561"/>
      <c r="BS3373" s="561"/>
      <c r="BT3373" s="561"/>
      <c r="BU3373" s="561"/>
      <c r="BV3373" s="561"/>
      <c r="BW3373" s="561"/>
      <c r="BX3373" s="561"/>
      <c r="BY3373" s="561"/>
      <c r="BZ3373" s="561"/>
      <c r="CA3373" s="561"/>
      <c r="CB3373" s="561"/>
      <c r="CC3373" s="561"/>
      <c r="CD3373" s="561"/>
      <c r="CE3373" s="561"/>
      <c r="CF3373" s="561"/>
      <c r="CG3373" s="561"/>
      <c r="CH3373" s="561"/>
      <c r="CI3373" s="561"/>
      <c r="CJ3373" s="561"/>
      <c r="CK3373" s="561"/>
      <c r="CL3373" s="561"/>
      <c r="CM3373" s="561"/>
      <c r="CN3373" s="561"/>
      <c r="CO3373" s="561"/>
      <c r="CP3373" s="561"/>
      <c r="CQ3373" s="561"/>
      <c r="CR3373" s="561"/>
      <c r="CS3373" s="561"/>
      <c r="CT3373" s="561"/>
      <c r="CU3373" s="561"/>
      <c r="CV3373" s="561"/>
      <c r="CW3373" s="561"/>
      <c r="CX3373" s="561"/>
      <c r="CY3373" s="561"/>
      <c r="CZ3373" s="561"/>
      <c r="DA3373" s="561"/>
      <c r="DB3373" s="561"/>
      <c r="DC3373" s="561"/>
      <c r="DD3373" s="561"/>
      <c r="DE3373" s="561"/>
      <c r="DF3373" s="561"/>
      <c r="DG3373" s="561"/>
      <c r="DH3373" s="561"/>
      <c r="DI3373" s="561"/>
      <c r="DJ3373" s="561"/>
      <c r="DK3373" s="561"/>
      <c r="DL3373" s="561"/>
      <c r="DM3373" s="561"/>
      <c r="DN3373" s="561"/>
      <c r="DO3373" s="561"/>
      <c r="DP3373" s="561"/>
      <c r="DQ3373" s="561"/>
      <c r="DR3373" s="561"/>
      <c r="DS3373" s="561"/>
      <c r="DT3373" s="561"/>
      <c r="DU3373" s="561"/>
      <c r="DV3373" s="561"/>
      <c r="DW3373" s="561"/>
      <c r="DX3373" s="561"/>
      <c r="DY3373" s="561"/>
      <c r="DZ3373" s="561"/>
      <c r="EA3373" s="561"/>
      <c r="EB3373" s="561"/>
      <c r="EC3373" s="561"/>
      <c r="ED3373" s="561"/>
      <c r="EE3373" s="561"/>
      <c r="EF3373" s="561"/>
      <c r="EG3373" s="561"/>
      <c r="EH3373" s="561"/>
      <c r="EI3373" s="561"/>
      <c r="EJ3373" s="561"/>
      <c r="EK3373" s="561"/>
      <c r="EL3373" s="561"/>
      <c r="EM3373" s="561"/>
      <c r="EN3373" s="561"/>
      <c r="EO3373" s="561"/>
      <c r="EP3373" s="561"/>
      <c r="EQ3373" s="561"/>
      <c r="ER3373" s="561"/>
      <c r="ES3373" s="561"/>
      <c r="ET3373" s="561"/>
      <c r="EU3373" s="561"/>
      <c r="EV3373" s="561"/>
      <c r="EW3373" s="561"/>
      <c r="EX3373" s="561"/>
      <c r="EY3373" s="561"/>
      <c r="EZ3373" s="561"/>
      <c r="FA3373" s="561"/>
      <c r="FB3373" s="561"/>
      <c r="FC3373" s="561"/>
      <c r="FD3373" s="561"/>
      <c r="FE3373" s="561"/>
      <c r="FF3373" s="561"/>
      <c r="FG3373" s="561"/>
      <c r="FH3373" s="561"/>
      <c r="FI3373" s="561"/>
      <c r="FJ3373" s="561"/>
      <c r="FK3373" s="561"/>
      <c r="FL3373" s="561"/>
      <c r="FM3373" s="561"/>
      <c r="FN3373" s="561"/>
      <c r="FO3373" s="561"/>
      <c r="FP3373" s="561"/>
      <c r="FQ3373" s="561"/>
      <c r="FR3373" s="561"/>
      <c r="FS3373" s="561"/>
      <c r="FT3373" s="561"/>
      <c r="FU3373" s="561"/>
      <c r="FV3373" s="561"/>
      <c r="FW3373" s="561"/>
      <c r="FX3373" s="561"/>
      <c r="FY3373" s="561"/>
      <c r="FZ3373" s="561"/>
      <c r="GA3373" s="561"/>
      <c r="GB3373" s="561"/>
      <c r="GC3373" s="561"/>
      <c r="GD3373" s="561"/>
      <c r="GE3373" s="561"/>
      <c r="GF3373" s="561"/>
      <c r="GG3373" s="561"/>
      <c r="GH3373" s="561"/>
      <c r="GI3373" s="561"/>
      <c r="GJ3373" s="561"/>
      <c r="GK3373" s="561"/>
      <c r="GL3373" s="561"/>
      <c r="GM3373" s="561"/>
      <c r="GN3373" s="561"/>
      <c r="GO3373" s="561"/>
      <c r="GP3373" s="561"/>
      <c r="GQ3373" s="561"/>
      <c r="GR3373" s="561"/>
      <c r="GS3373" s="561"/>
      <c r="GT3373" s="561"/>
      <c r="GU3373" s="561"/>
      <c r="GV3373" s="561"/>
      <c r="GW3373" s="561"/>
      <c r="GX3373" s="561"/>
      <c r="GY3373" s="561"/>
      <c r="GZ3373" s="561"/>
      <c r="HA3373" s="561"/>
      <c r="HB3373" s="561"/>
      <c r="HC3373" s="561"/>
      <c r="HD3373" s="561"/>
      <c r="HE3373" s="561"/>
      <c r="HF3373" s="561"/>
      <c r="HG3373" s="561"/>
      <c r="HH3373" s="561"/>
      <c r="HI3373" s="561"/>
      <c r="HJ3373" s="561"/>
      <c r="HK3373" s="561"/>
      <c r="HL3373" s="561"/>
      <c r="HM3373" s="561"/>
      <c r="HN3373" s="561"/>
      <c r="HO3373" s="561"/>
      <c r="HP3373" s="561"/>
      <c r="HQ3373" s="561"/>
      <c r="HR3373" s="561"/>
      <c r="HS3373" s="561"/>
      <c r="HT3373" s="561"/>
      <c r="HU3373" s="561"/>
      <c r="HV3373" s="561"/>
      <c r="HW3373" s="561"/>
      <c r="HX3373" s="561"/>
      <c r="HY3373" s="561"/>
      <c r="HZ3373" s="561"/>
      <c r="IA3373" s="561"/>
      <c r="IB3373" s="561"/>
      <c r="IC3373" s="561"/>
      <c r="ID3373" s="561"/>
      <c r="IE3373" s="561"/>
      <c r="IF3373" s="561"/>
      <c r="IG3373" s="561"/>
      <c r="IH3373" s="561"/>
      <c r="II3373" s="561"/>
      <c r="IJ3373" s="561"/>
      <c r="IK3373" s="561"/>
      <c r="IL3373" s="561"/>
      <c r="IM3373" s="561"/>
      <c r="IN3373" s="561"/>
      <c r="IO3373" s="561"/>
      <c r="IP3373" s="561"/>
      <c r="IQ3373" s="561"/>
      <c r="IR3373" s="561"/>
      <c r="IS3373" s="561"/>
      <c r="IT3373" s="561"/>
      <c r="IU3373" s="561"/>
      <c r="IV3373" s="561"/>
    </row>
    <row r="3374" spans="1:256" s="320" customFormat="1" ht="11.5">
      <c r="A3374" s="55"/>
      <c r="B3374" s="65">
        <v>1</v>
      </c>
      <c r="C3374" s="66">
        <f t="shared" si="155"/>
        <v>1</v>
      </c>
      <c r="D3374" s="658" t="s">
        <v>68</v>
      </c>
      <c r="E3374" s="658" t="s">
        <v>87</v>
      </c>
      <c r="F3374" s="658" t="s">
        <v>68</v>
      </c>
      <c r="G3374" s="78"/>
      <c r="H3374" s="96" t="s">
        <v>94</v>
      </c>
      <c r="I3374" s="107" t="s">
        <v>3938</v>
      </c>
      <c r="J3374" s="81"/>
      <c r="K3374" s="72"/>
      <c r="L3374" s="72"/>
      <c r="M3374" s="72"/>
      <c r="N3374" s="72"/>
      <c r="O3374" s="72"/>
      <c r="P3374" s="72"/>
      <c r="Q3374" s="833"/>
      <c r="R3374" s="102"/>
      <c r="S3374" s="73"/>
      <c r="T3374" s="102"/>
      <c r="U3374" s="103"/>
      <c r="V3374" s="104"/>
      <c r="W3374" s="55"/>
      <c r="X3374" s="55"/>
      <c r="Y3374" s="55"/>
      <c r="Z3374" s="55"/>
      <c r="AA3374" s="55"/>
      <c r="AB3374" s="55"/>
      <c r="AC3374" s="55"/>
      <c r="AD3374" s="55"/>
      <c r="AE3374" s="55"/>
      <c r="AF3374" s="55"/>
      <c r="AG3374" s="55"/>
      <c r="AH3374" s="55"/>
      <c r="AI3374" s="55"/>
      <c r="AJ3374" s="55"/>
      <c r="AK3374" s="55"/>
      <c r="AL3374" s="55"/>
      <c r="AM3374" s="55"/>
      <c r="AN3374" s="55"/>
      <c r="AO3374" s="55"/>
      <c r="AP3374" s="55"/>
      <c r="AQ3374" s="55"/>
      <c r="AR3374" s="55"/>
      <c r="AS3374" s="55"/>
      <c r="AT3374" s="55"/>
      <c r="AU3374" s="55"/>
      <c r="AV3374" s="55"/>
      <c r="AW3374" s="55"/>
      <c r="AX3374" s="55"/>
      <c r="AY3374" s="55"/>
      <c r="AZ3374" s="55"/>
      <c r="BA3374" s="55"/>
      <c r="BB3374" s="55"/>
      <c r="BC3374" s="55"/>
      <c r="BD3374" s="55"/>
      <c r="BE3374" s="55"/>
      <c r="BF3374" s="55"/>
      <c r="BG3374" s="55"/>
      <c r="BH3374" s="55"/>
      <c r="BI3374" s="55"/>
      <c r="BJ3374" s="55"/>
      <c r="BK3374" s="55"/>
      <c r="BL3374" s="55"/>
      <c r="BM3374" s="55"/>
      <c r="BN3374" s="55"/>
      <c r="BO3374" s="55"/>
      <c r="BP3374" s="55"/>
      <c r="BQ3374" s="55"/>
      <c r="BR3374" s="55"/>
      <c r="BS3374" s="55"/>
      <c r="BT3374" s="55"/>
      <c r="BU3374" s="55"/>
      <c r="BV3374" s="55"/>
      <c r="BW3374" s="55"/>
      <c r="BX3374" s="55"/>
      <c r="BY3374" s="55"/>
      <c r="BZ3374" s="55"/>
      <c r="CA3374" s="55"/>
      <c r="CB3374" s="55"/>
      <c r="CC3374" s="55"/>
      <c r="CD3374" s="55"/>
      <c r="CE3374" s="55"/>
      <c r="CF3374" s="55"/>
      <c r="CG3374" s="55"/>
      <c r="CH3374" s="55"/>
      <c r="CI3374" s="55"/>
      <c r="CJ3374" s="55"/>
      <c r="CK3374" s="55"/>
      <c r="CL3374" s="55"/>
      <c r="CM3374" s="55"/>
      <c r="CN3374" s="55"/>
      <c r="CO3374" s="55"/>
      <c r="CP3374" s="55"/>
      <c r="CQ3374" s="55"/>
      <c r="CR3374" s="55"/>
      <c r="CS3374" s="55"/>
      <c r="CT3374" s="55"/>
      <c r="CU3374" s="55"/>
      <c r="CV3374" s="55"/>
      <c r="CW3374" s="55"/>
      <c r="CX3374" s="55"/>
      <c r="CY3374" s="55"/>
      <c r="CZ3374" s="55"/>
      <c r="DA3374" s="55"/>
      <c r="DB3374" s="55"/>
      <c r="DC3374" s="55"/>
      <c r="DD3374" s="55"/>
      <c r="DE3374" s="55"/>
      <c r="DF3374" s="55"/>
      <c r="DG3374" s="55"/>
      <c r="DH3374" s="55"/>
      <c r="DI3374" s="55"/>
      <c r="DJ3374" s="55"/>
      <c r="DK3374" s="55"/>
      <c r="DL3374" s="55"/>
      <c r="DM3374" s="55"/>
      <c r="DN3374" s="55"/>
      <c r="DO3374" s="55"/>
      <c r="DP3374" s="55"/>
      <c r="DQ3374" s="55"/>
      <c r="DR3374" s="55"/>
      <c r="DS3374" s="55"/>
      <c r="DT3374" s="55"/>
      <c r="DU3374" s="55"/>
      <c r="DV3374" s="55"/>
      <c r="DW3374" s="55"/>
      <c r="DX3374" s="55"/>
      <c r="DY3374" s="55"/>
      <c r="DZ3374" s="55"/>
      <c r="EA3374" s="55"/>
      <c r="EB3374" s="55"/>
      <c r="EC3374" s="55"/>
      <c r="ED3374" s="55"/>
      <c r="EE3374" s="55"/>
      <c r="EF3374" s="55"/>
      <c r="EG3374" s="55"/>
      <c r="EH3374" s="55"/>
      <c r="EI3374" s="55"/>
      <c r="EJ3374" s="55"/>
      <c r="EK3374" s="55"/>
      <c r="EL3374" s="55"/>
      <c r="EM3374" s="55"/>
      <c r="EN3374" s="55"/>
      <c r="EO3374" s="55"/>
      <c r="EP3374" s="55"/>
      <c r="EQ3374" s="55"/>
      <c r="ER3374" s="55"/>
      <c r="ES3374" s="55"/>
      <c r="ET3374" s="55"/>
      <c r="EU3374" s="55"/>
      <c r="EV3374" s="55"/>
      <c r="EW3374" s="55"/>
      <c r="EX3374" s="55"/>
      <c r="EY3374" s="55"/>
      <c r="EZ3374" s="55"/>
      <c r="FA3374" s="55"/>
      <c r="FB3374" s="55"/>
      <c r="FC3374" s="55"/>
      <c r="FD3374" s="55"/>
      <c r="FE3374" s="55"/>
      <c r="FF3374" s="55"/>
      <c r="FG3374" s="55"/>
      <c r="FH3374" s="55"/>
      <c r="FI3374" s="55"/>
      <c r="FJ3374" s="55"/>
      <c r="FK3374" s="55"/>
      <c r="FL3374" s="55"/>
      <c r="FM3374" s="55"/>
      <c r="FN3374" s="55"/>
      <c r="FO3374" s="55"/>
      <c r="FP3374" s="55"/>
      <c r="FQ3374" s="55"/>
      <c r="FR3374" s="55"/>
      <c r="FS3374" s="55"/>
      <c r="FT3374" s="55"/>
      <c r="FU3374" s="55"/>
      <c r="FV3374" s="55"/>
      <c r="FW3374" s="55"/>
      <c r="FX3374" s="55"/>
      <c r="FY3374" s="55"/>
      <c r="FZ3374" s="55"/>
      <c r="GA3374" s="55"/>
      <c r="GB3374" s="55"/>
      <c r="GC3374" s="55"/>
      <c r="GD3374" s="55"/>
      <c r="GE3374" s="55"/>
      <c r="GF3374" s="55"/>
      <c r="GG3374" s="55"/>
      <c r="GH3374" s="55"/>
      <c r="GI3374" s="55"/>
      <c r="GJ3374" s="55"/>
      <c r="GK3374" s="55"/>
      <c r="GL3374" s="55"/>
      <c r="GM3374" s="55"/>
      <c r="GN3374" s="55"/>
      <c r="GO3374" s="55"/>
      <c r="GP3374" s="55"/>
      <c r="GQ3374" s="55"/>
      <c r="GR3374" s="55"/>
      <c r="GS3374" s="55"/>
      <c r="GT3374" s="55"/>
      <c r="GU3374" s="55"/>
      <c r="GV3374" s="55"/>
      <c r="GW3374" s="55"/>
      <c r="GX3374" s="55"/>
      <c r="GY3374" s="55"/>
      <c r="GZ3374" s="55"/>
      <c r="HA3374" s="55"/>
      <c r="HB3374" s="55"/>
      <c r="HC3374" s="55"/>
      <c r="HD3374" s="55"/>
      <c r="HE3374" s="55"/>
      <c r="HF3374" s="55"/>
      <c r="HG3374" s="55"/>
      <c r="HH3374" s="55"/>
      <c r="HI3374" s="55"/>
      <c r="HJ3374" s="55"/>
      <c r="HK3374" s="55"/>
      <c r="HL3374" s="55"/>
      <c r="HM3374" s="55"/>
      <c r="HN3374" s="55"/>
      <c r="HO3374" s="55"/>
      <c r="HP3374" s="55"/>
      <c r="HQ3374" s="55"/>
      <c r="HR3374" s="55"/>
      <c r="HS3374" s="55"/>
      <c r="HT3374" s="55"/>
      <c r="HU3374" s="55"/>
      <c r="HV3374" s="55"/>
      <c r="HW3374" s="55"/>
      <c r="HX3374" s="55"/>
      <c r="HY3374" s="55"/>
      <c r="HZ3374" s="55"/>
      <c r="IA3374" s="55"/>
      <c r="IB3374" s="55"/>
      <c r="IC3374" s="55"/>
      <c r="ID3374" s="55"/>
      <c r="IE3374" s="55"/>
      <c r="IF3374" s="55"/>
      <c r="IG3374" s="55"/>
      <c r="IH3374" s="55"/>
      <c r="II3374" s="55"/>
      <c r="IJ3374" s="55"/>
      <c r="IK3374" s="55"/>
      <c r="IL3374" s="55"/>
      <c r="IM3374" s="55"/>
      <c r="IN3374" s="55"/>
      <c r="IO3374" s="55"/>
      <c r="IP3374" s="55"/>
      <c r="IQ3374" s="55"/>
      <c r="IR3374" s="55"/>
      <c r="IS3374" s="55"/>
      <c r="IT3374" s="55"/>
      <c r="IU3374" s="55"/>
      <c r="IV3374" s="55"/>
    </row>
    <row r="3375" spans="1:256" s="561" customFormat="1" ht="10.5">
      <c r="A3375" s="305"/>
      <c r="B3375" s="65">
        <v>1</v>
      </c>
      <c r="C3375" s="66">
        <f t="shared" si="155"/>
        <v>1</v>
      </c>
      <c r="D3375" s="656" t="s">
        <v>70</v>
      </c>
      <c r="E3375" s="658" t="s">
        <v>68</v>
      </c>
      <c r="F3375" s="656" t="s">
        <v>70</v>
      </c>
      <c r="G3375" s="78"/>
      <c r="H3375" s="96" t="s">
        <v>114</v>
      </c>
      <c r="I3375" s="107" t="s">
        <v>3939</v>
      </c>
      <c r="J3375" s="81"/>
      <c r="K3375" s="72"/>
      <c r="L3375" s="72"/>
      <c r="M3375" s="72"/>
      <c r="N3375" s="72"/>
      <c r="O3375" s="72"/>
      <c r="P3375" s="72"/>
      <c r="Q3375" s="833"/>
      <c r="R3375" s="102"/>
      <c r="S3375" s="73"/>
      <c r="T3375" s="102"/>
      <c r="U3375" s="103"/>
      <c r="V3375" s="104"/>
      <c r="W3375" s="55"/>
      <c r="X3375" s="55"/>
      <c r="Y3375" s="55"/>
      <c r="Z3375" s="55"/>
      <c r="AA3375" s="55"/>
      <c r="AB3375" s="55"/>
      <c r="AC3375" s="55"/>
      <c r="AD3375" s="55"/>
      <c r="AE3375" s="55"/>
      <c r="AF3375" s="55"/>
      <c r="AG3375" s="55"/>
      <c r="AH3375" s="55"/>
      <c r="AI3375" s="55"/>
      <c r="AJ3375" s="55"/>
      <c r="AK3375" s="55"/>
      <c r="AL3375" s="55"/>
      <c r="AM3375" s="55"/>
      <c r="AN3375" s="55"/>
      <c r="AO3375" s="55"/>
      <c r="AP3375" s="55"/>
      <c r="AQ3375" s="55"/>
      <c r="AR3375" s="55"/>
      <c r="AS3375" s="55"/>
      <c r="AT3375" s="55"/>
      <c r="AU3375" s="55"/>
      <c r="AV3375" s="55"/>
      <c r="AW3375" s="55"/>
      <c r="AX3375" s="55"/>
      <c r="AY3375" s="55"/>
      <c r="AZ3375" s="55"/>
      <c r="BA3375" s="55"/>
      <c r="BB3375" s="55"/>
      <c r="BC3375" s="55"/>
      <c r="BD3375" s="55"/>
      <c r="BE3375" s="55"/>
      <c r="BF3375" s="55"/>
      <c r="BG3375" s="55"/>
      <c r="BH3375" s="55"/>
      <c r="BI3375" s="55"/>
      <c r="BJ3375" s="55"/>
      <c r="BK3375" s="55"/>
      <c r="BL3375" s="55"/>
      <c r="BM3375" s="55"/>
      <c r="BN3375" s="55"/>
      <c r="BO3375" s="55"/>
      <c r="BP3375" s="55"/>
      <c r="BQ3375" s="55"/>
      <c r="BR3375" s="55"/>
      <c r="BS3375" s="55"/>
      <c r="BT3375" s="55"/>
      <c r="BU3375" s="55"/>
      <c r="BV3375" s="55"/>
      <c r="BW3375" s="55"/>
      <c r="BX3375" s="55"/>
      <c r="BY3375" s="55"/>
      <c r="BZ3375" s="55"/>
      <c r="CA3375" s="55"/>
      <c r="CB3375" s="55"/>
      <c r="CC3375" s="55"/>
      <c r="CD3375" s="55"/>
      <c r="CE3375" s="55"/>
      <c r="CF3375" s="55"/>
      <c r="CG3375" s="55"/>
      <c r="CH3375" s="55"/>
      <c r="CI3375" s="55"/>
      <c r="CJ3375" s="55"/>
      <c r="CK3375" s="55"/>
      <c r="CL3375" s="55"/>
      <c r="CM3375" s="55"/>
      <c r="CN3375" s="55"/>
      <c r="CO3375" s="55"/>
      <c r="CP3375" s="55"/>
      <c r="CQ3375" s="55"/>
      <c r="CR3375" s="55"/>
      <c r="CS3375" s="55"/>
      <c r="CT3375" s="55"/>
      <c r="CU3375" s="55"/>
      <c r="CV3375" s="55"/>
      <c r="CW3375" s="55"/>
      <c r="CX3375" s="55"/>
      <c r="CY3375" s="55"/>
      <c r="CZ3375" s="55"/>
      <c r="DA3375" s="55"/>
      <c r="DB3375" s="55"/>
      <c r="DC3375" s="55"/>
      <c r="DD3375" s="55"/>
      <c r="DE3375" s="55"/>
      <c r="DF3375" s="55"/>
      <c r="DG3375" s="55"/>
      <c r="DH3375" s="55"/>
      <c r="DI3375" s="55"/>
      <c r="DJ3375" s="55"/>
      <c r="DK3375" s="55"/>
      <c r="DL3375" s="55"/>
      <c r="DM3375" s="55"/>
      <c r="DN3375" s="55"/>
      <c r="DO3375" s="55"/>
      <c r="DP3375" s="55"/>
      <c r="DQ3375" s="55"/>
      <c r="DR3375" s="55"/>
      <c r="DS3375" s="55"/>
      <c r="DT3375" s="55"/>
      <c r="DU3375" s="55"/>
      <c r="DV3375" s="55"/>
      <c r="DW3375" s="55"/>
      <c r="DX3375" s="55"/>
      <c r="DY3375" s="55"/>
      <c r="DZ3375" s="55"/>
      <c r="EA3375" s="55"/>
      <c r="EB3375" s="55"/>
      <c r="EC3375" s="55"/>
      <c r="ED3375" s="55"/>
      <c r="EE3375" s="55"/>
      <c r="EF3375" s="55"/>
      <c r="EG3375" s="55"/>
      <c r="EH3375" s="55"/>
      <c r="EI3375" s="55"/>
      <c r="EJ3375" s="55"/>
      <c r="EK3375" s="55"/>
      <c r="EL3375" s="55"/>
      <c r="EM3375" s="55"/>
      <c r="EN3375" s="55"/>
      <c r="EO3375" s="55"/>
      <c r="EP3375" s="55"/>
      <c r="EQ3375" s="55"/>
      <c r="ER3375" s="55"/>
      <c r="ES3375" s="55"/>
      <c r="ET3375" s="55"/>
      <c r="EU3375" s="55"/>
      <c r="EV3375" s="55"/>
      <c r="EW3375" s="55"/>
      <c r="EX3375" s="55"/>
      <c r="EY3375" s="55"/>
      <c r="EZ3375" s="55"/>
      <c r="FA3375" s="55"/>
      <c r="FB3375" s="55"/>
      <c r="FC3375" s="55"/>
      <c r="FD3375" s="55"/>
      <c r="FE3375" s="55"/>
      <c r="FF3375" s="55"/>
      <c r="FG3375" s="55"/>
      <c r="FH3375" s="55"/>
      <c r="FI3375" s="55"/>
      <c r="FJ3375" s="55"/>
      <c r="FK3375" s="55"/>
      <c r="FL3375" s="55"/>
      <c r="FM3375" s="55"/>
      <c r="FN3375" s="55"/>
      <c r="FO3375" s="55"/>
      <c r="FP3375" s="55"/>
      <c r="FQ3375" s="55"/>
      <c r="FR3375" s="55"/>
      <c r="FS3375" s="55"/>
      <c r="FT3375" s="55"/>
      <c r="FU3375" s="55"/>
      <c r="FV3375" s="55"/>
      <c r="FW3375" s="55"/>
      <c r="FX3375" s="55"/>
      <c r="FY3375" s="55"/>
      <c r="FZ3375" s="55"/>
      <c r="GA3375" s="55"/>
      <c r="GB3375" s="55"/>
      <c r="GC3375" s="55"/>
      <c r="GD3375" s="55"/>
      <c r="GE3375" s="55"/>
      <c r="GF3375" s="55"/>
      <c r="GG3375" s="55"/>
      <c r="GH3375" s="55"/>
      <c r="GI3375" s="55"/>
      <c r="GJ3375" s="55"/>
      <c r="GK3375" s="55"/>
      <c r="GL3375" s="55"/>
      <c r="GM3375" s="55"/>
      <c r="GN3375" s="55"/>
      <c r="GO3375" s="55"/>
      <c r="GP3375" s="55"/>
      <c r="GQ3375" s="55"/>
      <c r="GR3375" s="55"/>
      <c r="GS3375" s="55"/>
      <c r="GT3375" s="55"/>
      <c r="GU3375" s="55"/>
      <c r="GV3375" s="55"/>
      <c r="GW3375" s="55"/>
      <c r="GX3375" s="55"/>
      <c r="GY3375" s="55"/>
      <c r="GZ3375" s="55"/>
      <c r="HA3375" s="55"/>
      <c r="HB3375" s="55"/>
      <c r="HC3375" s="55"/>
      <c r="HD3375" s="55"/>
      <c r="HE3375" s="55"/>
      <c r="HF3375" s="55"/>
      <c r="HG3375" s="55"/>
      <c r="HH3375" s="55"/>
      <c r="HI3375" s="55"/>
      <c r="HJ3375" s="55"/>
      <c r="HK3375" s="55"/>
      <c r="HL3375" s="55"/>
      <c r="HM3375" s="55"/>
      <c r="HN3375" s="55"/>
      <c r="HO3375" s="55"/>
      <c r="HP3375" s="55"/>
      <c r="HQ3375" s="55"/>
      <c r="HR3375" s="55"/>
      <c r="HS3375" s="55"/>
      <c r="HT3375" s="55"/>
      <c r="HU3375" s="55"/>
      <c r="HV3375" s="55"/>
      <c r="HW3375" s="55"/>
      <c r="HX3375" s="55"/>
      <c r="HY3375" s="55"/>
      <c r="HZ3375" s="55"/>
      <c r="IA3375" s="55"/>
      <c r="IB3375" s="55"/>
      <c r="IC3375" s="55"/>
      <c r="ID3375" s="55"/>
      <c r="IE3375" s="55"/>
      <c r="IF3375" s="55"/>
      <c r="IG3375" s="55"/>
      <c r="IH3375" s="55"/>
      <c r="II3375" s="55"/>
      <c r="IJ3375" s="55"/>
      <c r="IK3375" s="55"/>
      <c r="IL3375" s="55"/>
      <c r="IM3375" s="55"/>
      <c r="IN3375" s="55"/>
      <c r="IO3375" s="55"/>
      <c r="IP3375" s="55"/>
      <c r="IQ3375" s="55"/>
      <c r="IR3375" s="55"/>
      <c r="IS3375" s="55"/>
      <c r="IT3375" s="55"/>
      <c r="IU3375" s="55"/>
      <c r="IV3375" s="55"/>
    </row>
    <row r="3376" spans="1:256" s="55" customFormat="1" ht="12" customHeight="1">
      <c r="A3376" s="666"/>
      <c r="B3376" s="65">
        <v>1</v>
      </c>
      <c r="C3376" s="66">
        <f t="shared" si="155"/>
        <v>1</v>
      </c>
      <c r="D3376" s="76" t="s">
        <v>68</v>
      </c>
      <c r="E3376" s="76" t="s">
        <v>68</v>
      </c>
      <c r="F3376" s="76" t="s">
        <v>87</v>
      </c>
      <c r="G3376" s="78"/>
      <c r="H3376" s="96" t="s">
        <v>140</v>
      </c>
      <c r="I3376" s="107" t="s">
        <v>1119</v>
      </c>
      <c r="J3376" s="81"/>
      <c r="K3376" s="72"/>
      <c r="L3376" s="72"/>
      <c r="M3376" s="72"/>
      <c r="N3376" s="72"/>
      <c r="O3376" s="72"/>
      <c r="P3376" s="72"/>
      <c r="Q3376" s="833"/>
      <c r="R3376" s="102"/>
      <c r="S3376" s="73"/>
      <c r="T3376" s="102"/>
      <c r="U3376" s="103"/>
      <c r="V3376" s="104"/>
      <c r="W3376" s="109"/>
      <c r="X3376" s="109"/>
      <c r="Y3376" s="109"/>
      <c r="Z3376" s="109"/>
      <c r="AA3376" s="109"/>
      <c r="AB3376" s="109"/>
      <c r="AC3376" s="109"/>
      <c r="AD3376" s="109"/>
      <c r="AE3376" s="109"/>
      <c r="AF3376" s="109"/>
      <c r="AG3376" s="109"/>
      <c r="AH3376" s="109"/>
      <c r="AI3376" s="109"/>
      <c r="AJ3376" s="109"/>
      <c r="AK3376" s="109"/>
      <c r="AL3376" s="109"/>
      <c r="AM3376" s="109"/>
      <c r="AN3376" s="109"/>
      <c r="AO3376" s="109"/>
      <c r="AP3376" s="109"/>
      <c r="AQ3376" s="109"/>
      <c r="AR3376" s="109"/>
      <c r="AS3376" s="109"/>
      <c r="AT3376" s="109"/>
      <c r="AU3376" s="109"/>
      <c r="AV3376" s="109"/>
      <c r="AW3376" s="109"/>
      <c r="AX3376" s="109"/>
      <c r="AY3376" s="109"/>
      <c r="AZ3376" s="109"/>
      <c r="BA3376" s="109"/>
      <c r="BB3376" s="109"/>
      <c r="BC3376" s="109"/>
      <c r="BD3376" s="109"/>
      <c r="BE3376" s="109"/>
      <c r="BF3376" s="109"/>
      <c r="BG3376" s="109"/>
      <c r="BH3376" s="109"/>
      <c r="BI3376" s="109"/>
      <c r="BJ3376" s="109"/>
      <c r="BK3376" s="109"/>
      <c r="BL3376" s="109"/>
      <c r="BM3376" s="109"/>
      <c r="BN3376" s="109"/>
      <c r="BO3376" s="109"/>
      <c r="BP3376" s="109"/>
      <c r="BQ3376" s="109"/>
      <c r="BR3376" s="109"/>
      <c r="BS3376" s="109"/>
      <c r="BT3376" s="109"/>
      <c r="BU3376" s="109"/>
      <c r="BV3376" s="109"/>
      <c r="BW3376" s="109"/>
      <c r="BX3376" s="109"/>
      <c r="BY3376" s="109"/>
      <c r="BZ3376" s="109"/>
      <c r="CA3376" s="109"/>
      <c r="CB3376" s="109"/>
      <c r="CC3376" s="109"/>
      <c r="CD3376" s="109"/>
      <c r="CE3376" s="109"/>
      <c r="CF3376" s="109"/>
      <c r="CG3376" s="109"/>
      <c r="CH3376" s="109"/>
      <c r="CI3376" s="109"/>
      <c r="CJ3376" s="109"/>
      <c r="CK3376" s="109"/>
      <c r="CL3376" s="109"/>
      <c r="CM3376" s="109"/>
      <c r="CN3376" s="109"/>
      <c r="CO3376" s="109"/>
      <c r="CP3376" s="109"/>
      <c r="CQ3376" s="109"/>
      <c r="CR3376" s="109"/>
      <c r="CS3376" s="109"/>
      <c r="CT3376" s="109"/>
      <c r="CU3376" s="109"/>
      <c r="CV3376" s="109"/>
      <c r="CW3376" s="109"/>
      <c r="CX3376" s="109"/>
      <c r="CY3376" s="109"/>
      <c r="CZ3376" s="109"/>
      <c r="DA3376" s="109"/>
      <c r="DB3376" s="109"/>
      <c r="DC3376" s="109"/>
      <c r="DD3376" s="109"/>
      <c r="DE3376" s="109"/>
      <c r="DF3376" s="109"/>
      <c r="DG3376" s="109"/>
      <c r="DH3376" s="109"/>
      <c r="DI3376" s="109"/>
      <c r="DJ3376" s="109"/>
      <c r="DK3376" s="109"/>
      <c r="DL3376" s="109"/>
      <c r="DM3376" s="109"/>
      <c r="DN3376" s="109"/>
      <c r="DO3376" s="109"/>
      <c r="DP3376" s="109"/>
      <c r="DQ3376" s="109"/>
      <c r="DR3376" s="109"/>
      <c r="DS3376" s="109"/>
      <c r="DT3376" s="109"/>
      <c r="DU3376" s="109"/>
      <c r="DV3376" s="109"/>
      <c r="DW3376" s="109"/>
      <c r="DX3376" s="109"/>
      <c r="DY3376" s="109"/>
      <c r="DZ3376" s="109"/>
      <c r="EA3376" s="109"/>
      <c r="EB3376" s="109"/>
      <c r="EC3376" s="109"/>
      <c r="ED3376" s="109"/>
      <c r="EE3376" s="109"/>
      <c r="EF3376" s="109"/>
      <c r="EG3376" s="109"/>
      <c r="EH3376" s="109"/>
      <c r="EI3376" s="109"/>
      <c r="EJ3376" s="109"/>
      <c r="EK3376" s="109"/>
      <c r="EL3376" s="109"/>
      <c r="EM3376" s="109"/>
      <c r="EN3376" s="109"/>
      <c r="EO3376" s="109"/>
      <c r="EP3376" s="109"/>
      <c r="EQ3376" s="109"/>
      <c r="ER3376" s="109"/>
      <c r="ES3376" s="109"/>
      <c r="ET3376" s="109"/>
      <c r="EU3376" s="109"/>
      <c r="EV3376" s="109"/>
      <c r="EW3376" s="109"/>
      <c r="EX3376" s="109"/>
      <c r="EY3376" s="109"/>
      <c r="EZ3376" s="109"/>
      <c r="FA3376" s="109"/>
      <c r="FB3376" s="109"/>
      <c r="FC3376" s="109"/>
      <c r="FD3376" s="109"/>
      <c r="FE3376" s="109"/>
      <c r="FF3376" s="109"/>
      <c r="FG3376" s="109"/>
      <c r="FH3376" s="109"/>
      <c r="FI3376" s="109"/>
      <c r="FJ3376" s="109"/>
      <c r="FK3376" s="109"/>
      <c r="FL3376" s="109"/>
      <c r="FM3376" s="109"/>
      <c r="FN3376" s="109"/>
      <c r="FO3376" s="109"/>
      <c r="FP3376" s="109"/>
      <c r="FQ3376" s="109"/>
      <c r="FR3376" s="109"/>
      <c r="FS3376" s="109"/>
      <c r="FT3376" s="109"/>
      <c r="FU3376" s="109"/>
      <c r="FV3376" s="109"/>
      <c r="FW3376" s="109"/>
      <c r="FX3376" s="109"/>
      <c r="FY3376" s="109"/>
      <c r="FZ3376" s="109"/>
      <c r="GA3376" s="109"/>
      <c r="GB3376" s="109"/>
      <c r="GC3376" s="109"/>
      <c r="GD3376" s="109"/>
      <c r="GE3376" s="109"/>
      <c r="GF3376" s="109"/>
      <c r="GG3376" s="109"/>
      <c r="GH3376" s="109"/>
      <c r="GI3376" s="109"/>
      <c r="GJ3376" s="109"/>
      <c r="GK3376" s="109"/>
      <c r="GL3376" s="109"/>
      <c r="GM3376" s="109"/>
      <c r="GN3376" s="109"/>
      <c r="GO3376" s="109"/>
      <c r="GP3376" s="109"/>
      <c r="GQ3376" s="109"/>
      <c r="GR3376" s="109"/>
      <c r="GS3376" s="109"/>
      <c r="GT3376" s="109"/>
      <c r="GU3376" s="109"/>
      <c r="GV3376" s="109"/>
      <c r="GW3376" s="109"/>
      <c r="GX3376" s="109"/>
      <c r="GY3376" s="109"/>
      <c r="GZ3376" s="109"/>
      <c r="HA3376" s="109"/>
      <c r="HB3376" s="109"/>
      <c r="HC3376" s="109"/>
      <c r="HD3376" s="109"/>
      <c r="HE3376" s="109"/>
      <c r="HF3376" s="109"/>
      <c r="HG3376" s="109"/>
      <c r="HH3376" s="109"/>
      <c r="HI3376" s="109"/>
      <c r="HJ3376" s="109"/>
      <c r="HK3376" s="109"/>
      <c r="HL3376" s="109"/>
      <c r="HM3376" s="109"/>
      <c r="HN3376" s="109"/>
      <c r="HO3376" s="109"/>
      <c r="HP3376" s="109"/>
      <c r="HQ3376" s="109"/>
      <c r="HR3376" s="109"/>
      <c r="HS3376" s="109"/>
      <c r="HT3376" s="109"/>
      <c r="HU3376" s="109"/>
      <c r="HV3376" s="109"/>
      <c r="HW3376" s="109"/>
      <c r="HX3376" s="109"/>
      <c r="HY3376" s="109"/>
      <c r="HZ3376" s="109"/>
      <c r="IA3376" s="109"/>
      <c r="IB3376" s="109"/>
      <c r="IC3376" s="109"/>
      <c r="ID3376" s="109"/>
      <c r="IE3376" s="109"/>
      <c r="IF3376" s="109"/>
      <c r="IG3376" s="109"/>
      <c r="IH3376" s="109"/>
      <c r="II3376" s="109"/>
      <c r="IJ3376" s="109"/>
      <c r="IK3376" s="109"/>
      <c r="IL3376" s="109"/>
      <c r="IM3376" s="109"/>
      <c r="IN3376" s="109"/>
      <c r="IO3376" s="109"/>
      <c r="IP3376" s="109"/>
      <c r="IQ3376" s="109"/>
      <c r="IR3376" s="109"/>
      <c r="IS3376" s="109"/>
      <c r="IT3376" s="109"/>
      <c r="IU3376" s="109"/>
      <c r="IV3376" s="109"/>
    </row>
    <row r="3377" spans="1:256" ht="12.5">
      <c r="A3377" s="666"/>
      <c r="B3377" s="65">
        <v>1</v>
      </c>
      <c r="C3377" s="66">
        <f t="shared" si="155"/>
        <v>1</v>
      </c>
      <c r="D3377" s="76" t="s">
        <v>68</v>
      </c>
      <c r="E3377" s="76" t="s">
        <v>68</v>
      </c>
      <c r="F3377" s="76" t="s">
        <v>87</v>
      </c>
      <c r="G3377" s="78"/>
      <c r="H3377" s="100" t="s">
        <v>140</v>
      </c>
      <c r="I3377" s="101" t="s">
        <v>1119</v>
      </c>
      <c r="J3377" s="81" t="s">
        <v>6111</v>
      </c>
      <c r="K3377" s="72"/>
      <c r="L3377" s="72"/>
      <c r="M3377" s="72"/>
      <c r="N3377" s="72"/>
      <c r="O3377" s="72"/>
      <c r="P3377" s="72"/>
      <c r="Q3377" s="833"/>
      <c r="R3377" s="102"/>
      <c r="S3377" s="73"/>
      <c r="T3377" s="102"/>
      <c r="U3377" s="73"/>
      <c r="V3377" s="110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  <c r="BI3377"/>
      <c r="BJ3377"/>
      <c r="BK3377"/>
      <c r="BL3377"/>
      <c r="BM3377"/>
      <c r="BN3377"/>
      <c r="BO3377"/>
      <c r="BP3377"/>
      <c r="BQ3377"/>
      <c r="BR3377"/>
      <c r="BS3377"/>
      <c r="BT3377"/>
      <c r="BU3377"/>
      <c r="BV3377"/>
      <c r="BW3377"/>
      <c r="BX3377"/>
      <c r="BY3377"/>
      <c r="BZ3377"/>
      <c r="CA3377"/>
      <c r="CB3377"/>
      <c r="CC3377"/>
      <c r="CD3377"/>
      <c r="CE3377"/>
      <c r="CF3377"/>
      <c r="CG3377"/>
      <c r="CH3377"/>
      <c r="CI3377"/>
      <c r="CJ3377"/>
      <c r="CK3377"/>
      <c r="CL3377"/>
      <c r="CM3377"/>
      <c r="CN3377"/>
      <c r="CO3377"/>
      <c r="CP3377"/>
      <c r="CQ3377"/>
      <c r="CR3377"/>
      <c r="CS3377"/>
      <c r="CT3377"/>
      <c r="CU3377"/>
      <c r="CV3377"/>
      <c r="CW3377"/>
      <c r="CX3377"/>
      <c r="CY3377"/>
      <c r="CZ3377"/>
      <c r="DA3377"/>
      <c r="DB3377"/>
      <c r="DC3377"/>
      <c r="DD3377"/>
      <c r="DE3377"/>
      <c r="DF3377"/>
      <c r="DG3377"/>
      <c r="DH3377"/>
      <c r="DI3377"/>
      <c r="DJ3377"/>
      <c r="DK3377"/>
      <c r="DL3377"/>
      <c r="DM3377"/>
      <c r="DN3377"/>
      <c r="DO3377"/>
      <c r="DP3377"/>
      <c r="DQ3377"/>
      <c r="DR3377"/>
      <c r="DS3377"/>
      <c r="DT3377"/>
      <c r="DU3377"/>
      <c r="DV3377"/>
      <c r="DW3377"/>
      <c r="DX3377"/>
      <c r="DY3377"/>
      <c r="DZ3377"/>
      <c r="EA3377"/>
      <c r="EB3377"/>
      <c r="EC3377"/>
      <c r="ED3377"/>
      <c r="EE3377"/>
      <c r="EF3377"/>
      <c r="EG3377"/>
      <c r="EH3377"/>
      <c r="EI3377"/>
      <c r="EJ3377"/>
      <c r="EK3377"/>
      <c r="EL3377"/>
      <c r="EM3377"/>
      <c r="EN3377"/>
      <c r="EO3377"/>
      <c r="EP3377"/>
      <c r="EQ3377"/>
      <c r="ER3377"/>
      <c r="ES3377"/>
      <c r="ET3377"/>
      <c r="EU3377"/>
      <c r="EV3377"/>
      <c r="EW3377"/>
      <c r="EX3377"/>
      <c r="EY3377"/>
      <c r="EZ3377"/>
      <c r="FA3377"/>
      <c r="FB3377"/>
      <c r="FC3377"/>
      <c r="FD3377"/>
      <c r="FE3377"/>
      <c r="FF3377"/>
      <c r="FG3377"/>
      <c r="FH3377"/>
      <c r="FI3377"/>
      <c r="FJ3377"/>
      <c r="FK3377"/>
      <c r="FL3377"/>
      <c r="FM3377"/>
      <c r="FN3377"/>
      <c r="FO3377"/>
      <c r="FP3377"/>
      <c r="FQ3377"/>
      <c r="FR3377"/>
      <c r="FS3377"/>
      <c r="FT3377"/>
      <c r="FU3377"/>
      <c r="FV3377"/>
      <c r="FW3377"/>
      <c r="FX3377"/>
      <c r="FY3377"/>
      <c r="FZ3377"/>
      <c r="GA3377"/>
      <c r="GB3377"/>
      <c r="GC3377"/>
      <c r="GD3377"/>
      <c r="GE3377"/>
      <c r="GF3377"/>
      <c r="GG3377"/>
      <c r="GH3377"/>
      <c r="GI3377"/>
      <c r="GJ3377"/>
      <c r="GK3377"/>
      <c r="GL3377"/>
      <c r="GM3377"/>
      <c r="GN3377"/>
      <c r="GO3377"/>
      <c r="GP3377"/>
      <c r="GQ3377"/>
      <c r="GR3377"/>
      <c r="GS3377"/>
      <c r="GT3377"/>
      <c r="GU3377"/>
      <c r="GV3377"/>
      <c r="GW3377"/>
      <c r="GX3377"/>
      <c r="GY3377"/>
      <c r="GZ3377"/>
      <c r="HA3377"/>
      <c r="HB3377"/>
      <c r="HC3377"/>
      <c r="HD3377"/>
      <c r="HE3377"/>
      <c r="HF3377"/>
      <c r="HG3377"/>
      <c r="HH3377"/>
      <c r="HI3377"/>
      <c r="HJ3377"/>
      <c r="HK3377"/>
      <c r="HL3377"/>
      <c r="HM3377"/>
      <c r="HN3377"/>
      <c r="HO3377"/>
      <c r="HP3377"/>
      <c r="HQ3377"/>
      <c r="HR3377"/>
      <c r="HS3377"/>
      <c r="HT3377"/>
      <c r="HU3377"/>
      <c r="HV3377"/>
      <c r="HW3377"/>
      <c r="HX3377"/>
      <c r="HY3377"/>
      <c r="HZ3377"/>
      <c r="IA3377"/>
      <c r="IB3377"/>
      <c r="IC3377"/>
      <c r="ID3377"/>
      <c r="IE3377"/>
      <c r="IF3377"/>
      <c r="IG3377"/>
      <c r="IH3377"/>
      <c r="II3377"/>
      <c r="IJ3377"/>
      <c r="IK3377"/>
      <c r="IL3377"/>
      <c r="IM3377"/>
      <c r="IN3377"/>
      <c r="IO3377"/>
      <c r="IP3377"/>
      <c r="IQ3377"/>
      <c r="IR3377"/>
      <c r="IS3377"/>
      <c r="IT3377"/>
      <c r="IU3377"/>
      <c r="IV3377"/>
    </row>
    <row r="3378" spans="1:256" ht="12.5">
      <c r="A3378" s="666"/>
      <c r="B3378" s="65">
        <v>1</v>
      </c>
      <c r="C3378" s="66">
        <f t="shared" si="155"/>
        <v>0</v>
      </c>
      <c r="D3378" s="659" t="s">
        <v>90</v>
      </c>
      <c r="E3378" s="659" t="s">
        <v>90</v>
      </c>
      <c r="F3378" s="658" t="s">
        <v>87</v>
      </c>
      <c r="G3378" s="78"/>
      <c r="H3378" s="96" t="s">
        <v>126</v>
      </c>
      <c r="I3378" s="107" t="s">
        <v>3940</v>
      </c>
      <c r="J3378" s="81"/>
      <c r="K3378" s="72"/>
      <c r="L3378" s="72"/>
      <c r="M3378" s="72"/>
      <c r="N3378" s="72"/>
      <c r="O3378" s="72"/>
      <c r="P3378" s="72"/>
      <c r="Q3378" s="833"/>
      <c r="R3378" s="102"/>
      <c r="S3378" s="73"/>
      <c r="T3378" s="102"/>
      <c r="U3378" s="103"/>
      <c r="V3378" s="104"/>
      <c r="W3378" s="320"/>
      <c r="X3378" s="320"/>
      <c r="Y3378" s="320"/>
      <c r="Z3378" s="320"/>
      <c r="AA3378" s="320"/>
      <c r="AB3378" s="320"/>
      <c r="AC3378" s="320"/>
      <c r="AD3378" s="320"/>
      <c r="AE3378" s="320"/>
      <c r="AF3378" s="320"/>
      <c r="AG3378" s="320"/>
      <c r="AH3378" s="320"/>
      <c r="AI3378" s="320"/>
      <c r="AJ3378" s="320"/>
      <c r="AK3378" s="320"/>
      <c r="AL3378" s="320"/>
      <c r="AM3378" s="320"/>
      <c r="AN3378" s="320"/>
      <c r="AO3378" s="320"/>
      <c r="AP3378" s="320"/>
      <c r="AQ3378" s="320"/>
      <c r="AR3378" s="320"/>
      <c r="AS3378" s="320"/>
      <c r="AT3378" s="320"/>
      <c r="AU3378" s="320"/>
      <c r="AV3378" s="320"/>
      <c r="AW3378" s="320"/>
      <c r="AX3378" s="320"/>
      <c r="AY3378" s="320"/>
      <c r="AZ3378" s="320"/>
      <c r="BA3378" s="320"/>
      <c r="BB3378" s="320"/>
      <c r="BC3378" s="320"/>
      <c r="BD3378" s="320"/>
      <c r="BE3378" s="320"/>
      <c r="BF3378" s="320"/>
      <c r="BG3378" s="320"/>
      <c r="BH3378" s="320"/>
      <c r="BI3378" s="320"/>
      <c r="BJ3378" s="320"/>
      <c r="BK3378" s="320"/>
      <c r="BL3378" s="320"/>
      <c r="BM3378" s="320"/>
      <c r="BN3378" s="320"/>
      <c r="BO3378" s="320"/>
      <c r="BP3378" s="320"/>
      <c r="BQ3378" s="320"/>
      <c r="BR3378" s="320"/>
      <c r="BS3378" s="320"/>
      <c r="BT3378" s="320"/>
      <c r="BU3378" s="320"/>
      <c r="BV3378" s="320"/>
      <c r="BW3378" s="320"/>
      <c r="BX3378" s="320"/>
      <c r="BY3378" s="320"/>
      <c r="BZ3378" s="320"/>
      <c r="CA3378" s="320"/>
      <c r="CB3378" s="320"/>
      <c r="CC3378" s="320"/>
      <c r="CD3378" s="320"/>
      <c r="CE3378" s="320"/>
      <c r="CF3378" s="320"/>
      <c r="CG3378" s="320"/>
      <c r="CH3378" s="320"/>
      <c r="CI3378" s="320"/>
      <c r="CJ3378" s="320"/>
      <c r="CK3378" s="320"/>
      <c r="CL3378" s="320"/>
      <c r="CM3378" s="320"/>
      <c r="CN3378" s="320"/>
      <c r="CO3378" s="320"/>
      <c r="CP3378" s="320"/>
      <c r="CQ3378" s="320"/>
      <c r="CR3378" s="320"/>
      <c r="CS3378" s="320"/>
      <c r="CT3378" s="320"/>
      <c r="CU3378" s="320"/>
      <c r="CV3378" s="320"/>
      <c r="CW3378" s="320"/>
      <c r="CX3378" s="320"/>
      <c r="CY3378" s="320"/>
      <c r="CZ3378" s="320"/>
      <c r="DA3378" s="320"/>
      <c r="DB3378" s="320"/>
      <c r="DC3378" s="320"/>
      <c r="DD3378" s="320"/>
      <c r="DE3378" s="320"/>
      <c r="DF3378" s="320"/>
      <c r="DG3378" s="320"/>
      <c r="DH3378" s="320"/>
      <c r="DI3378" s="320"/>
      <c r="DJ3378" s="320"/>
      <c r="DK3378" s="320"/>
      <c r="DL3378" s="320"/>
      <c r="DM3378" s="320"/>
      <c r="DN3378" s="320"/>
      <c r="DO3378" s="320"/>
      <c r="DP3378" s="320"/>
      <c r="DQ3378" s="320"/>
      <c r="DR3378" s="320"/>
      <c r="DS3378" s="320"/>
      <c r="DT3378" s="320"/>
      <c r="DU3378" s="320"/>
      <c r="DV3378" s="320"/>
      <c r="DW3378" s="320"/>
      <c r="DX3378" s="320"/>
      <c r="DY3378" s="320"/>
      <c r="DZ3378" s="320"/>
      <c r="EA3378" s="320"/>
      <c r="EB3378" s="320"/>
      <c r="EC3378" s="320"/>
      <c r="ED3378" s="320"/>
      <c r="EE3378" s="320"/>
      <c r="EF3378" s="320"/>
      <c r="EG3378" s="320"/>
      <c r="EH3378" s="320"/>
      <c r="EI3378" s="320"/>
      <c r="EJ3378" s="320"/>
      <c r="EK3378" s="320"/>
      <c r="EL3378" s="320"/>
      <c r="EM3378" s="320"/>
      <c r="EN3378" s="320"/>
      <c r="EO3378" s="320"/>
      <c r="EP3378" s="320"/>
      <c r="EQ3378" s="320"/>
      <c r="ER3378" s="320"/>
      <c r="ES3378" s="320"/>
      <c r="ET3378" s="320"/>
      <c r="EU3378" s="320"/>
      <c r="EV3378" s="320"/>
      <c r="EW3378" s="320"/>
      <c r="EX3378" s="320"/>
      <c r="EY3378" s="320"/>
      <c r="EZ3378" s="320"/>
      <c r="FA3378" s="320"/>
      <c r="FB3378" s="320"/>
      <c r="FC3378" s="320"/>
      <c r="FD3378" s="320"/>
      <c r="FE3378" s="320"/>
      <c r="FF3378" s="320"/>
      <c r="FG3378" s="320"/>
      <c r="FH3378" s="320"/>
      <c r="FI3378" s="320"/>
      <c r="FJ3378" s="320"/>
      <c r="FK3378" s="320"/>
      <c r="FL3378" s="320"/>
      <c r="FM3378" s="320"/>
      <c r="FN3378" s="320"/>
      <c r="FO3378" s="320"/>
      <c r="FP3378" s="320"/>
      <c r="FQ3378" s="320"/>
      <c r="FR3378" s="320"/>
      <c r="FS3378" s="320"/>
      <c r="FT3378" s="320"/>
      <c r="FU3378" s="320"/>
      <c r="FV3378" s="320"/>
      <c r="FW3378" s="320"/>
      <c r="FX3378" s="320"/>
      <c r="FY3378" s="320"/>
      <c r="FZ3378" s="320"/>
      <c r="GA3378" s="320"/>
      <c r="GB3378" s="320"/>
      <c r="GC3378" s="320"/>
      <c r="GD3378" s="320"/>
      <c r="GE3378" s="320"/>
      <c r="GF3378" s="320"/>
      <c r="GG3378" s="320"/>
      <c r="GH3378" s="320"/>
      <c r="GI3378" s="320"/>
      <c r="GJ3378" s="320"/>
      <c r="GK3378" s="320"/>
      <c r="GL3378" s="320"/>
      <c r="GM3378" s="320"/>
      <c r="GN3378" s="320"/>
      <c r="GO3378" s="320"/>
      <c r="GP3378" s="320"/>
      <c r="GQ3378" s="320"/>
      <c r="GR3378" s="320"/>
      <c r="GS3378" s="320"/>
      <c r="GT3378" s="320"/>
      <c r="GU3378" s="320"/>
      <c r="GV3378" s="320"/>
      <c r="GW3378" s="320"/>
      <c r="GX3378" s="320"/>
      <c r="GY3378" s="320"/>
      <c r="GZ3378" s="320"/>
      <c r="HA3378" s="320"/>
      <c r="HB3378" s="320"/>
      <c r="HC3378" s="320"/>
      <c r="HD3378" s="320"/>
      <c r="HE3378" s="320"/>
      <c r="HF3378" s="320"/>
      <c r="HG3378" s="320"/>
      <c r="HH3378" s="320"/>
      <c r="HI3378" s="320"/>
      <c r="HJ3378" s="320"/>
      <c r="HK3378" s="320"/>
      <c r="HL3378" s="320"/>
      <c r="HM3378" s="320"/>
      <c r="HN3378" s="320"/>
      <c r="HO3378" s="320"/>
      <c r="HP3378" s="320"/>
      <c r="HQ3378" s="320"/>
      <c r="HR3378" s="320"/>
      <c r="HS3378" s="320"/>
      <c r="HT3378" s="320"/>
      <c r="HU3378" s="320"/>
      <c r="HV3378" s="320"/>
      <c r="HW3378" s="320"/>
      <c r="HX3378" s="320"/>
      <c r="HY3378" s="320"/>
      <c r="HZ3378" s="320"/>
      <c r="IA3378" s="320"/>
      <c r="IB3378" s="320"/>
      <c r="IC3378" s="320"/>
      <c r="ID3378" s="320"/>
      <c r="IE3378" s="320"/>
      <c r="IF3378" s="320"/>
      <c r="IG3378" s="320"/>
      <c r="IH3378" s="320"/>
      <c r="II3378" s="320"/>
      <c r="IJ3378" s="320"/>
      <c r="IK3378" s="320"/>
      <c r="IL3378" s="320"/>
      <c r="IM3378" s="320"/>
      <c r="IN3378" s="320"/>
      <c r="IO3378" s="320"/>
      <c r="IP3378" s="320"/>
      <c r="IQ3378" s="320"/>
      <c r="IR3378" s="320"/>
      <c r="IS3378" s="320"/>
      <c r="IT3378" s="320"/>
      <c r="IU3378" s="320"/>
      <c r="IV3378" s="320"/>
    </row>
    <row r="3379" spans="1:256" ht="12.5">
      <c r="A3379" s="666"/>
      <c r="B3379" s="65">
        <v>1</v>
      </c>
      <c r="C3379" s="66">
        <f>IF(E3379="A",4,IF(E3379="B",3,IF(E3379="C",2,IF(E3379="D",1,0))))</f>
        <v>3</v>
      </c>
      <c r="D3379" s="76" t="s">
        <v>87</v>
      </c>
      <c r="E3379" s="76" t="s">
        <v>87</v>
      </c>
      <c r="F3379" s="76" t="s">
        <v>87</v>
      </c>
      <c r="G3379" s="78"/>
      <c r="H3379" s="96" t="s">
        <v>251</v>
      </c>
      <c r="I3379" s="107" t="s">
        <v>820</v>
      </c>
      <c r="J3379" s="81" t="s">
        <v>1056</v>
      </c>
      <c r="K3379" s="72"/>
      <c r="L3379" s="72"/>
      <c r="M3379" s="72"/>
      <c r="N3379" s="72"/>
      <c r="O3379" s="72"/>
      <c r="P3379" s="72"/>
      <c r="Q3379" s="833"/>
      <c r="R3379" s="102"/>
      <c r="S3379" s="73"/>
      <c r="T3379" s="102"/>
      <c r="U3379" s="103"/>
      <c r="V3379" s="104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  <c r="BI3379"/>
      <c r="BJ3379"/>
      <c r="BK3379"/>
      <c r="BL3379"/>
      <c r="BM3379"/>
      <c r="BN3379"/>
      <c r="BO3379"/>
      <c r="BP3379"/>
      <c r="BQ3379"/>
      <c r="BR3379"/>
      <c r="BS3379"/>
      <c r="BT3379"/>
      <c r="BU3379"/>
      <c r="BV3379"/>
      <c r="BW3379"/>
      <c r="BX3379"/>
      <c r="BY3379"/>
      <c r="BZ3379"/>
      <c r="CA3379"/>
      <c r="CB3379"/>
      <c r="CC3379"/>
      <c r="CD3379"/>
      <c r="CE3379"/>
      <c r="CF3379"/>
      <c r="CG3379"/>
      <c r="CH3379"/>
      <c r="CI3379"/>
      <c r="CJ3379"/>
      <c r="CK3379"/>
      <c r="CL3379"/>
      <c r="CM3379"/>
      <c r="CN3379"/>
      <c r="CO3379"/>
      <c r="CP3379"/>
      <c r="CQ3379"/>
      <c r="CR3379"/>
      <c r="CS3379"/>
      <c r="CT3379"/>
      <c r="CU3379"/>
      <c r="CV3379"/>
      <c r="CW3379"/>
      <c r="CX3379"/>
      <c r="CY3379"/>
      <c r="CZ3379"/>
      <c r="DA3379"/>
      <c r="DB3379"/>
      <c r="DC3379"/>
      <c r="DD3379"/>
      <c r="DE3379"/>
      <c r="DF3379"/>
      <c r="DG3379"/>
      <c r="DH3379"/>
      <c r="DI3379"/>
      <c r="DJ3379"/>
      <c r="DK3379"/>
      <c r="DL3379"/>
      <c r="DM3379"/>
      <c r="DN3379"/>
      <c r="DO3379"/>
      <c r="DP3379"/>
      <c r="DQ3379"/>
      <c r="DR3379"/>
      <c r="DS3379"/>
      <c r="DT3379"/>
      <c r="DU3379"/>
      <c r="DV3379"/>
      <c r="DW3379"/>
      <c r="DX3379"/>
      <c r="DY3379"/>
      <c r="DZ3379"/>
      <c r="EA3379"/>
      <c r="EB3379"/>
      <c r="EC3379"/>
      <c r="ED3379"/>
      <c r="EE3379"/>
      <c r="EF3379"/>
      <c r="EG3379"/>
      <c r="EH3379"/>
      <c r="EI3379"/>
      <c r="EJ3379"/>
      <c r="EK3379"/>
      <c r="EL3379"/>
      <c r="EM3379"/>
      <c r="EN3379"/>
      <c r="EO3379"/>
      <c r="EP3379"/>
      <c r="EQ3379"/>
      <c r="ER3379"/>
      <c r="ES3379"/>
      <c r="ET3379"/>
      <c r="EU3379"/>
      <c r="EV3379"/>
      <c r="EW3379"/>
      <c r="EX3379"/>
      <c r="EY3379"/>
      <c r="EZ3379"/>
      <c r="FA3379"/>
      <c r="FB3379"/>
      <c r="FC3379"/>
      <c r="FD3379"/>
      <c r="FE3379"/>
      <c r="FF3379"/>
      <c r="FG3379"/>
      <c r="FH3379"/>
      <c r="FI3379"/>
      <c r="FJ3379"/>
      <c r="FK3379"/>
      <c r="FL3379"/>
      <c r="FM3379"/>
      <c r="FN3379"/>
      <c r="FO3379"/>
      <c r="FP3379"/>
      <c r="FQ3379"/>
      <c r="FR3379"/>
      <c r="FS3379"/>
      <c r="FT3379"/>
      <c r="FU3379"/>
      <c r="FV3379"/>
      <c r="FW3379"/>
      <c r="FX3379"/>
      <c r="FY3379"/>
      <c r="FZ3379"/>
      <c r="GA3379"/>
      <c r="GB3379"/>
      <c r="GC3379"/>
      <c r="GD3379"/>
      <c r="GE3379"/>
      <c r="GF3379"/>
      <c r="GG3379"/>
      <c r="GH3379"/>
      <c r="GI3379"/>
      <c r="GJ3379"/>
      <c r="GK3379"/>
      <c r="GL3379"/>
      <c r="GM3379"/>
      <c r="GN3379"/>
      <c r="GO3379"/>
      <c r="GP3379"/>
      <c r="GQ3379"/>
      <c r="GR3379"/>
      <c r="GS3379"/>
      <c r="GT3379"/>
      <c r="GU3379"/>
      <c r="GV3379"/>
      <c r="GW3379"/>
      <c r="GX3379"/>
      <c r="GY3379"/>
      <c r="GZ3379"/>
      <c r="HA3379"/>
      <c r="HB3379"/>
      <c r="HC3379"/>
      <c r="HD3379"/>
      <c r="HE3379"/>
      <c r="HF3379"/>
      <c r="HG3379"/>
      <c r="HH3379"/>
      <c r="HI3379"/>
      <c r="HJ3379"/>
      <c r="HK3379"/>
      <c r="HL3379"/>
      <c r="HM3379"/>
      <c r="HN3379"/>
      <c r="HO3379"/>
      <c r="HP3379"/>
      <c r="HQ3379"/>
      <c r="HR3379"/>
      <c r="HS3379"/>
      <c r="HT3379"/>
      <c r="HU3379"/>
      <c r="HV3379"/>
      <c r="HW3379"/>
      <c r="HX3379"/>
      <c r="HY3379"/>
      <c r="HZ3379"/>
      <c r="IA3379"/>
      <c r="IB3379"/>
      <c r="IC3379"/>
      <c r="ID3379"/>
      <c r="IE3379"/>
      <c r="IF3379"/>
      <c r="IG3379"/>
      <c r="IH3379"/>
      <c r="II3379"/>
      <c r="IJ3379"/>
      <c r="IK3379"/>
      <c r="IL3379"/>
      <c r="IM3379"/>
      <c r="IN3379"/>
      <c r="IO3379"/>
      <c r="IP3379"/>
      <c r="IQ3379"/>
      <c r="IR3379"/>
      <c r="IS3379"/>
      <c r="IT3379"/>
      <c r="IU3379"/>
      <c r="IV3379"/>
    </row>
    <row r="3380" spans="1:256" ht="12.5">
      <c r="A3380" s="305"/>
      <c r="B3380" s="65">
        <v>1</v>
      </c>
      <c r="C3380" s="66">
        <f>IF(E3380="A",1,IF(E3380="B",1,0))</f>
        <v>0</v>
      </c>
      <c r="D3380" s="76" t="s">
        <v>87</v>
      </c>
      <c r="E3380" s="99" t="s">
        <v>99</v>
      </c>
      <c r="F3380" s="76" t="s">
        <v>87</v>
      </c>
      <c r="G3380" s="78"/>
      <c r="H3380" s="96" t="s">
        <v>188</v>
      </c>
      <c r="I3380" s="107" t="s">
        <v>3941</v>
      </c>
      <c r="J3380" s="81"/>
      <c r="K3380" s="72"/>
      <c r="L3380" s="72"/>
      <c r="M3380" s="72"/>
      <c r="N3380" s="72"/>
      <c r="O3380" s="72"/>
      <c r="P3380" s="72"/>
      <c r="Q3380" s="833"/>
      <c r="R3380" s="102"/>
      <c r="S3380" s="73"/>
      <c r="T3380" s="102"/>
      <c r="U3380" s="103"/>
      <c r="V3380" s="104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  <c r="BI3380"/>
      <c r="BJ3380"/>
      <c r="BK3380"/>
      <c r="BL3380"/>
      <c r="BM3380"/>
      <c r="BN3380"/>
      <c r="BO3380"/>
      <c r="BP3380"/>
      <c r="BQ3380"/>
      <c r="BR3380"/>
      <c r="BS3380"/>
      <c r="BT3380"/>
      <c r="BU3380"/>
      <c r="BV3380"/>
      <c r="BW3380"/>
      <c r="BX3380"/>
      <c r="BY3380"/>
      <c r="BZ3380"/>
      <c r="CA3380"/>
      <c r="CB3380"/>
      <c r="CC3380"/>
      <c r="CD3380"/>
      <c r="CE3380"/>
      <c r="CF3380"/>
      <c r="CG3380"/>
      <c r="CH3380"/>
      <c r="CI3380"/>
      <c r="CJ3380"/>
      <c r="CK3380"/>
      <c r="CL3380"/>
      <c r="CM3380"/>
      <c r="CN3380"/>
      <c r="CO3380"/>
      <c r="CP3380"/>
      <c r="CQ3380"/>
      <c r="CR3380"/>
      <c r="CS3380"/>
      <c r="CT3380"/>
      <c r="CU3380"/>
      <c r="CV3380"/>
      <c r="CW3380"/>
      <c r="CX3380"/>
      <c r="CY3380"/>
      <c r="CZ3380"/>
      <c r="DA3380"/>
      <c r="DB3380"/>
      <c r="DC3380"/>
      <c r="DD3380"/>
      <c r="DE3380"/>
      <c r="DF3380"/>
      <c r="DG3380"/>
      <c r="DH3380"/>
      <c r="DI3380"/>
      <c r="DJ3380"/>
      <c r="DK3380"/>
      <c r="DL3380"/>
      <c r="DM3380"/>
      <c r="DN3380"/>
      <c r="DO3380"/>
      <c r="DP3380"/>
      <c r="DQ3380"/>
      <c r="DR3380"/>
      <c r="DS3380"/>
      <c r="DT3380"/>
      <c r="DU3380"/>
      <c r="DV3380"/>
      <c r="DW3380"/>
      <c r="DX3380"/>
      <c r="DY3380"/>
      <c r="DZ3380"/>
      <c r="EA3380"/>
      <c r="EB3380"/>
      <c r="EC3380"/>
      <c r="ED3380"/>
      <c r="EE3380"/>
      <c r="EF3380"/>
      <c r="EG3380"/>
      <c r="EH3380"/>
      <c r="EI3380"/>
      <c r="EJ3380"/>
      <c r="EK3380"/>
      <c r="EL3380"/>
      <c r="EM3380"/>
      <c r="EN3380"/>
      <c r="EO3380"/>
      <c r="EP3380"/>
      <c r="EQ3380"/>
      <c r="ER3380"/>
      <c r="ES3380"/>
      <c r="ET3380"/>
      <c r="EU3380"/>
      <c r="EV3380"/>
      <c r="EW3380"/>
      <c r="EX3380"/>
      <c r="EY3380"/>
      <c r="EZ3380"/>
      <c r="FA3380"/>
      <c r="FB3380"/>
      <c r="FC3380"/>
      <c r="FD3380"/>
      <c r="FE3380"/>
      <c r="FF3380"/>
      <c r="FG3380"/>
      <c r="FH3380"/>
      <c r="FI3380"/>
      <c r="FJ3380"/>
      <c r="FK3380"/>
      <c r="FL3380"/>
      <c r="FM3380"/>
      <c r="FN3380"/>
      <c r="FO3380"/>
      <c r="FP3380"/>
      <c r="FQ3380"/>
      <c r="FR3380"/>
      <c r="FS3380"/>
      <c r="FT3380"/>
      <c r="FU3380"/>
      <c r="FV3380"/>
      <c r="FW3380"/>
      <c r="FX3380"/>
      <c r="FY3380"/>
      <c r="FZ3380"/>
      <c r="GA3380"/>
      <c r="GB3380"/>
      <c r="GC3380"/>
      <c r="GD3380"/>
      <c r="GE3380"/>
      <c r="GF3380"/>
      <c r="GG3380"/>
      <c r="GH3380"/>
      <c r="GI3380"/>
      <c r="GJ3380"/>
      <c r="GK3380"/>
      <c r="GL3380"/>
      <c r="GM3380"/>
      <c r="GN3380"/>
      <c r="GO3380"/>
      <c r="GP3380"/>
      <c r="GQ3380"/>
      <c r="GR3380"/>
      <c r="GS3380"/>
      <c r="GT3380"/>
      <c r="GU3380"/>
      <c r="GV3380"/>
      <c r="GW3380"/>
      <c r="GX3380"/>
      <c r="GY3380"/>
      <c r="GZ3380"/>
      <c r="HA3380"/>
      <c r="HB3380"/>
      <c r="HC3380"/>
      <c r="HD3380"/>
      <c r="HE3380"/>
      <c r="HF3380"/>
      <c r="HG3380"/>
      <c r="HH3380"/>
      <c r="HI3380"/>
      <c r="HJ3380"/>
      <c r="HK3380"/>
      <c r="HL3380"/>
      <c r="HM3380"/>
      <c r="HN3380"/>
      <c r="HO3380"/>
      <c r="HP3380"/>
      <c r="HQ3380"/>
      <c r="HR3380"/>
      <c r="HS3380"/>
      <c r="HT3380"/>
      <c r="HU3380"/>
      <c r="HV3380"/>
      <c r="HW3380"/>
      <c r="HX3380"/>
      <c r="HY3380"/>
      <c r="HZ3380"/>
      <c r="IA3380"/>
      <c r="IB3380"/>
      <c r="IC3380"/>
      <c r="ID3380"/>
      <c r="IE3380"/>
      <c r="IF3380"/>
      <c r="IG3380"/>
      <c r="IH3380"/>
      <c r="II3380"/>
      <c r="IJ3380"/>
      <c r="IK3380"/>
      <c r="IL3380"/>
      <c r="IM3380"/>
      <c r="IN3380"/>
      <c r="IO3380"/>
      <c r="IP3380"/>
      <c r="IQ3380"/>
      <c r="IR3380"/>
      <c r="IS3380"/>
      <c r="IT3380"/>
      <c r="IU3380"/>
      <c r="IV3380"/>
    </row>
    <row r="3381" spans="1:256" s="55" customFormat="1" ht="12" customHeight="1">
      <c r="B3381" s="65">
        <v>1</v>
      </c>
      <c r="C3381" s="66">
        <f>IF(E3381="A",4,IF(E3381="B",3,IF(E3381="C",2,IF(E3381="D",1,0))))</f>
        <v>2</v>
      </c>
      <c r="D3381" s="77" t="s">
        <v>90</v>
      </c>
      <c r="E3381" s="77" t="s">
        <v>90</v>
      </c>
      <c r="F3381" s="76" t="s">
        <v>87</v>
      </c>
      <c r="G3381" s="78"/>
      <c r="H3381" s="96" t="s">
        <v>88</v>
      </c>
      <c r="I3381" s="107" t="s">
        <v>796</v>
      </c>
      <c r="J3381" s="81" t="s">
        <v>1056</v>
      </c>
      <c r="K3381" s="72"/>
      <c r="L3381" s="72"/>
      <c r="M3381" s="72"/>
      <c r="N3381" s="72"/>
      <c r="O3381" s="72"/>
      <c r="P3381" s="72"/>
      <c r="Q3381" s="833"/>
      <c r="R3381" s="102"/>
      <c r="S3381" s="73"/>
      <c r="T3381" s="102"/>
      <c r="U3381" s="103"/>
      <c r="V3381" s="104"/>
    </row>
    <row r="3382" spans="1:256" ht="12" customHeight="1">
      <c r="A3382" s="305"/>
      <c r="B3382" s="65">
        <v>1</v>
      </c>
      <c r="C3382" s="66">
        <f t="shared" ref="C3382:C3391" si="156">IF(E3382="A",1,IF(E3382="B",1,0))</f>
        <v>0</v>
      </c>
      <c r="D3382" s="99" t="s">
        <v>70</v>
      </c>
      <c r="E3382" s="659" t="s">
        <v>90</v>
      </c>
      <c r="F3382" s="659" t="s">
        <v>90</v>
      </c>
      <c r="G3382" s="78"/>
      <c r="H3382" s="96" t="s">
        <v>104</v>
      </c>
      <c r="I3382" s="107" t="s">
        <v>3942</v>
      </c>
      <c r="J3382" s="81"/>
      <c r="K3382" s="72"/>
      <c r="L3382" s="72"/>
      <c r="M3382" s="72"/>
      <c r="N3382" s="72"/>
      <c r="O3382" s="72"/>
      <c r="P3382" s="72"/>
      <c r="Q3382" s="833"/>
      <c r="R3382" s="102"/>
      <c r="S3382" s="73"/>
      <c r="T3382" s="102"/>
      <c r="U3382" s="103"/>
      <c r="V3382" s="104"/>
      <c r="W3382" s="320"/>
      <c r="X3382" s="320"/>
      <c r="Y3382" s="320"/>
      <c r="Z3382" s="320"/>
      <c r="AA3382" s="320"/>
      <c r="AB3382" s="320"/>
      <c r="AC3382" s="320"/>
      <c r="AD3382" s="320"/>
      <c r="AE3382" s="320"/>
      <c r="AF3382" s="320"/>
      <c r="AG3382" s="320"/>
      <c r="AH3382" s="320"/>
      <c r="AI3382" s="320"/>
      <c r="AJ3382" s="320"/>
      <c r="AK3382" s="320"/>
      <c r="AL3382" s="320"/>
      <c r="AM3382" s="320"/>
      <c r="AN3382" s="320"/>
      <c r="AO3382" s="320"/>
      <c r="AP3382" s="320"/>
      <c r="AQ3382" s="320"/>
      <c r="AR3382" s="320"/>
      <c r="AS3382" s="320"/>
      <c r="AT3382" s="320"/>
      <c r="AU3382" s="320"/>
      <c r="AV3382" s="320"/>
      <c r="AW3382" s="320"/>
      <c r="AX3382" s="320"/>
      <c r="AY3382" s="320"/>
      <c r="AZ3382" s="320"/>
      <c r="BA3382" s="320"/>
      <c r="BB3382" s="320"/>
      <c r="BC3382" s="320"/>
      <c r="BD3382" s="320"/>
      <c r="BE3382" s="320"/>
      <c r="BF3382" s="320"/>
      <c r="BG3382" s="320"/>
      <c r="BH3382" s="320"/>
      <c r="BI3382" s="320"/>
      <c r="BJ3382" s="320"/>
      <c r="BK3382" s="320"/>
      <c r="BL3382" s="320"/>
      <c r="BM3382" s="320"/>
      <c r="BN3382" s="320"/>
      <c r="BO3382" s="320"/>
      <c r="BP3382" s="320"/>
      <c r="BQ3382" s="320"/>
      <c r="BR3382" s="320"/>
      <c r="BS3382" s="320"/>
      <c r="BT3382" s="320"/>
      <c r="BU3382" s="320"/>
      <c r="BV3382" s="320"/>
      <c r="BW3382" s="320"/>
      <c r="BX3382" s="320"/>
      <c r="BY3382" s="320"/>
      <c r="BZ3382" s="320"/>
      <c r="CA3382" s="320"/>
      <c r="CB3382" s="320"/>
      <c r="CC3382" s="320"/>
      <c r="CD3382" s="320"/>
      <c r="CE3382" s="320"/>
      <c r="CF3382" s="320"/>
      <c r="CG3382" s="320"/>
      <c r="CH3382" s="320"/>
      <c r="CI3382" s="320"/>
      <c r="CJ3382" s="320"/>
      <c r="CK3382" s="320"/>
      <c r="CL3382" s="320"/>
      <c r="CM3382" s="320"/>
      <c r="CN3382" s="320"/>
      <c r="CO3382" s="320"/>
      <c r="CP3382" s="320"/>
      <c r="CQ3382" s="320"/>
      <c r="CR3382" s="320"/>
      <c r="CS3382" s="320"/>
      <c r="CT3382" s="320"/>
      <c r="CU3382" s="320"/>
      <c r="CV3382" s="320"/>
      <c r="CW3382" s="320"/>
      <c r="CX3382" s="320"/>
      <c r="CY3382" s="320"/>
      <c r="CZ3382" s="320"/>
      <c r="DA3382" s="320"/>
      <c r="DB3382" s="320"/>
      <c r="DC3382" s="320"/>
      <c r="DD3382" s="320"/>
      <c r="DE3382" s="320"/>
      <c r="DF3382" s="320"/>
      <c r="DG3382" s="320"/>
      <c r="DH3382" s="320"/>
      <c r="DI3382" s="320"/>
      <c r="DJ3382" s="320"/>
      <c r="DK3382" s="320"/>
      <c r="DL3382" s="320"/>
      <c r="DM3382" s="320"/>
      <c r="DN3382" s="320"/>
      <c r="DO3382" s="320"/>
      <c r="DP3382" s="320"/>
      <c r="DQ3382" s="320"/>
      <c r="DR3382" s="320"/>
      <c r="DS3382" s="320"/>
      <c r="DT3382" s="320"/>
      <c r="DU3382" s="320"/>
      <c r="DV3382" s="320"/>
      <c r="DW3382" s="320"/>
      <c r="DX3382" s="320"/>
      <c r="DY3382" s="320"/>
      <c r="DZ3382" s="320"/>
      <c r="EA3382" s="320"/>
      <c r="EB3382" s="320"/>
      <c r="EC3382" s="320"/>
      <c r="ED3382" s="320"/>
      <c r="EE3382" s="320"/>
      <c r="EF3382" s="320"/>
      <c r="EG3382" s="320"/>
      <c r="EH3382" s="320"/>
      <c r="EI3382" s="320"/>
      <c r="EJ3382" s="320"/>
      <c r="EK3382" s="320"/>
      <c r="EL3382" s="320"/>
      <c r="EM3382" s="320"/>
      <c r="EN3382" s="320"/>
      <c r="EO3382" s="320"/>
      <c r="EP3382" s="320"/>
      <c r="EQ3382" s="320"/>
      <c r="ER3382" s="320"/>
      <c r="ES3382" s="320"/>
      <c r="ET3382" s="320"/>
      <c r="EU3382" s="320"/>
      <c r="EV3382" s="320"/>
      <c r="EW3382" s="320"/>
      <c r="EX3382" s="320"/>
      <c r="EY3382" s="320"/>
      <c r="EZ3382" s="320"/>
      <c r="FA3382" s="320"/>
      <c r="FB3382" s="320"/>
      <c r="FC3382" s="320"/>
      <c r="FD3382" s="320"/>
      <c r="FE3382" s="320"/>
      <c r="FF3382" s="320"/>
      <c r="FG3382" s="320"/>
      <c r="FH3382" s="320"/>
      <c r="FI3382" s="320"/>
      <c r="FJ3382" s="320"/>
      <c r="FK3382" s="320"/>
      <c r="FL3382" s="320"/>
      <c r="FM3382" s="320"/>
      <c r="FN3382" s="320"/>
      <c r="FO3382" s="320"/>
      <c r="FP3382" s="320"/>
      <c r="FQ3382" s="320"/>
      <c r="FR3382" s="320"/>
      <c r="FS3382" s="320"/>
      <c r="FT3382" s="320"/>
      <c r="FU3382" s="320"/>
      <c r="FV3382" s="320"/>
      <c r="FW3382" s="320"/>
      <c r="FX3382" s="320"/>
      <c r="FY3382" s="320"/>
      <c r="FZ3382" s="320"/>
      <c r="GA3382" s="320"/>
      <c r="GB3382" s="320"/>
      <c r="GC3382" s="320"/>
      <c r="GD3382" s="320"/>
      <c r="GE3382" s="320"/>
      <c r="GF3382" s="320"/>
      <c r="GG3382" s="320"/>
      <c r="GH3382" s="320"/>
      <c r="GI3382" s="320"/>
      <c r="GJ3382" s="320"/>
      <c r="GK3382" s="320"/>
      <c r="GL3382" s="320"/>
      <c r="GM3382" s="320"/>
      <c r="GN3382" s="320"/>
      <c r="GO3382" s="320"/>
      <c r="GP3382" s="320"/>
      <c r="GQ3382" s="320"/>
      <c r="GR3382" s="320"/>
      <c r="GS3382" s="320"/>
      <c r="GT3382" s="320"/>
      <c r="GU3382" s="320"/>
      <c r="GV3382" s="320"/>
      <c r="GW3382" s="320"/>
      <c r="GX3382" s="320"/>
      <c r="GY3382" s="320"/>
      <c r="GZ3382" s="320"/>
      <c r="HA3382" s="320"/>
      <c r="HB3382" s="320"/>
      <c r="HC3382" s="320"/>
      <c r="HD3382" s="320"/>
      <c r="HE3382" s="320"/>
      <c r="HF3382" s="320"/>
      <c r="HG3382" s="320"/>
      <c r="HH3382" s="320"/>
      <c r="HI3382" s="320"/>
      <c r="HJ3382" s="320"/>
      <c r="HK3382" s="320"/>
      <c r="HL3382" s="320"/>
      <c r="HM3382" s="320"/>
      <c r="HN3382" s="320"/>
      <c r="HO3382" s="320"/>
      <c r="HP3382" s="320"/>
      <c r="HQ3382" s="320"/>
      <c r="HR3382" s="320"/>
      <c r="HS3382" s="320"/>
      <c r="HT3382" s="320"/>
      <c r="HU3382" s="320"/>
      <c r="HV3382" s="320"/>
      <c r="HW3382" s="320"/>
      <c r="HX3382" s="320"/>
      <c r="HY3382" s="320"/>
      <c r="HZ3382" s="320"/>
      <c r="IA3382" s="320"/>
      <c r="IB3382" s="320"/>
      <c r="IC3382" s="320"/>
      <c r="ID3382" s="320"/>
      <c r="IE3382" s="320"/>
      <c r="IF3382" s="320"/>
      <c r="IG3382" s="320"/>
      <c r="IH3382" s="320"/>
      <c r="II3382" s="320"/>
      <c r="IJ3382" s="320"/>
      <c r="IK3382" s="320"/>
      <c r="IL3382" s="320"/>
      <c r="IM3382" s="320"/>
      <c r="IN3382" s="320"/>
      <c r="IO3382" s="320"/>
      <c r="IP3382" s="320"/>
      <c r="IQ3382" s="320"/>
      <c r="IR3382" s="320"/>
      <c r="IS3382" s="320"/>
      <c r="IT3382" s="320"/>
      <c r="IU3382" s="320"/>
      <c r="IV3382" s="320"/>
    </row>
    <row r="3383" spans="1:256" s="55" customFormat="1" ht="12" customHeight="1">
      <c r="A3383" s="305"/>
      <c r="B3383" s="65">
        <v>1</v>
      </c>
      <c r="C3383" s="66">
        <f t="shared" si="156"/>
        <v>1</v>
      </c>
      <c r="D3383" s="655" t="s">
        <v>87</v>
      </c>
      <c r="E3383" s="655" t="s">
        <v>87</v>
      </c>
      <c r="F3383" s="655" t="s">
        <v>87</v>
      </c>
      <c r="G3383" s="78"/>
      <c r="H3383" s="96" t="s">
        <v>114</v>
      </c>
      <c r="I3383" s="107" t="s">
        <v>3943</v>
      </c>
      <c r="J3383" s="81"/>
      <c r="K3383" s="72"/>
      <c r="L3383" s="72"/>
      <c r="M3383" s="72"/>
      <c r="N3383" s="72"/>
      <c r="O3383" s="72"/>
      <c r="P3383" s="72"/>
      <c r="Q3383" s="833"/>
      <c r="R3383" s="102"/>
      <c r="S3383" s="73"/>
      <c r="T3383" s="102"/>
      <c r="U3383" s="103"/>
      <c r="V3383" s="104"/>
    </row>
    <row r="3384" spans="1:256" s="41" customFormat="1" ht="12" customHeight="1">
      <c r="A3384" s="55"/>
      <c r="B3384" s="65">
        <v>1</v>
      </c>
      <c r="C3384" s="66">
        <f t="shared" si="156"/>
        <v>1</v>
      </c>
      <c r="D3384" s="77" t="s">
        <v>90</v>
      </c>
      <c r="E3384" s="76" t="s">
        <v>68</v>
      </c>
      <c r="F3384" s="99" t="s">
        <v>70</v>
      </c>
      <c r="G3384" s="78"/>
      <c r="H3384" s="96" t="s">
        <v>126</v>
      </c>
      <c r="I3384" s="107" t="s">
        <v>3944</v>
      </c>
      <c r="J3384" s="81"/>
      <c r="K3384" s="72"/>
      <c r="L3384" s="72"/>
      <c r="M3384" s="72"/>
      <c r="N3384" s="72"/>
      <c r="O3384" s="72"/>
      <c r="P3384" s="72"/>
      <c r="Q3384" s="833"/>
      <c r="R3384" s="102"/>
      <c r="S3384" s="73"/>
      <c r="T3384" s="102"/>
      <c r="U3384" s="103"/>
      <c r="V3384" s="104"/>
      <c r="W3384" s="109"/>
      <c r="X3384" s="109"/>
      <c r="Y3384" s="109"/>
      <c r="Z3384" s="109"/>
      <c r="AA3384" s="109"/>
      <c r="AB3384" s="109"/>
      <c r="AC3384" s="109"/>
      <c r="AD3384" s="109"/>
      <c r="AE3384" s="109"/>
      <c r="AF3384" s="109"/>
      <c r="AG3384" s="109"/>
      <c r="AH3384" s="109"/>
      <c r="AI3384" s="109"/>
      <c r="AJ3384" s="109"/>
      <c r="AK3384" s="109"/>
      <c r="AL3384" s="109"/>
      <c r="AM3384" s="109"/>
      <c r="AN3384" s="109"/>
      <c r="AO3384" s="109"/>
      <c r="AP3384" s="109"/>
      <c r="AQ3384" s="109"/>
      <c r="AR3384" s="109"/>
      <c r="AS3384" s="109"/>
      <c r="AT3384" s="109"/>
      <c r="AU3384" s="109"/>
      <c r="AV3384" s="109"/>
      <c r="AW3384" s="109"/>
      <c r="AX3384" s="109"/>
      <c r="AY3384" s="109"/>
      <c r="AZ3384" s="109"/>
      <c r="BA3384" s="109"/>
      <c r="BB3384" s="109"/>
      <c r="BC3384" s="109"/>
      <c r="BD3384" s="109"/>
      <c r="BE3384" s="109"/>
      <c r="BF3384" s="109"/>
      <c r="BG3384" s="109"/>
      <c r="BH3384" s="109"/>
      <c r="BI3384" s="109"/>
      <c r="BJ3384" s="109"/>
      <c r="BK3384" s="109"/>
      <c r="BL3384" s="109"/>
      <c r="BM3384" s="109"/>
      <c r="BN3384" s="109"/>
      <c r="BO3384" s="109"/>
      <c r="BP3384" s="109"/>
      <c r="BQ3384" s="109"/>
      <c r="BR3384" s="109"/>
      <c r="BS3384" s="109"/>
      <c r="BT3384" s="109"/>
      <c r="BU3384" s="109"/>
      <c r="BV3384" s="109"/>
      <c r="BW3384" s="109"/>
      <c r="BX3384" s="109"/>
      <c r="BY3384" s="109"/>
      <c r="BZ3384" s="109"/>
      <c r="CA3384" s="109"/>
      <c r="CB3384" s="109"/>
      <c r="CC3384" s="109"/>
      <c r="CD3384" s="109"/>
      <c r="CE3384" s="109"/>
      <c r="CF3384" s="109"/>
      <c r="CG3384" s="109"/>
      <c r="CH3384" s="109"/>
      <c r="CI3384" s="109"/>
      <c r="CJ3384" s="109"/>
      <c r="CK3384" s="109"/>
      <c r="CL3384" s="109"/>
      <c r="CM3384" s="109"/>
      <c r="CN3384" s="109"/>
      <c r="CO3384" s="109"/>
      <c r="CP3384" s="109"/>
      <c r="CQ3384" s="109"/>
      <c r="CR3384" s="109"/>
      <c r="CS3384" s="109"/>
      <c r="CT3384" s="109"/>
      <c r="CU3384" s="109"/>
      <c r="CV3384" s="109"/>
      <c r="CW3384" s="109"/>
      <c r="CX3384" s="109"/>
      <c r="CY3384" s="109"/>
      <c r="CZ3384" s="109"/>
      <c r="DA3384" s="109"/>
      <c r="DB3384" s="109"/>
      <c r="DC3384" s="109"/>
      <c r="DD3384" s="109"/>
      <c r="DE3384" s="109"/>
      <c r="DF3384" s="109"/>
      <c r="DG3384" s="109"/>
      <c r="DH3384" s="109"/>
      <c r="DI3384" s="109"/>
      <c r="DJ3384" s="109"/>
      <c r="DK3384" s="109"/>
      <c r="DL3384" s="109"/>
      <c r="DM3384" s="109"/>
      <c r="DN3384" s="109"/>
      <c r="DO3384" s="109"/>
      <c r="DP3384" s="109"/>
      <c r="DQ3384" s="109"/>
      <c r="DR3384" s="109"/>
      <c r="DS3384" s="109"/>
      <c r="DT3384" s="109"/>
      <c r="DU3384" s="109"/>
      <c r="DV3384" s="109"/>
      <c r="DW3384" s="109"/>
      <c r="DX3384" s="109"/>
      <c r="DY3384" s="109"/>
      <c r="DZ3384" s="109"/>
      <c r="EA3384" s="109"/>
      <c r="EB3384" s="109"/>
      <c r="EC3384" s="109"/>
      <c r="ED3384" s="109"/>
      <c r="EE3384" s="109"/>
      <c r="EF3384" s="109"/>
      <c r="EG3384" s="109"/>
      <c r="EH3384" s="109"/>
      <c r="EI3384" s="109"/>
      <c r="EJ3384" s="109"/>
      <c r="EK3384" s="109"/>
      <c r="EL3384" s="109"/>
      <c r="EM3384" s="109"/>
      <c r="EN3384" s="109"/>
      <c r="EO3384" s="109"/>
      <c r="EP3384" s="109"/>
      <c r="EQ3384" s="109"/>
      <c r="ER3384" s="109"/>
      <c r="ES3384" s="109"/>
      <c r="ET3384" s="109"/>
      <c r="EU3384" s="109"/>
      <c r="EV3384" s="109"/>
      <c r="EW3384" s="109"/>
      <c r="EX3384" s="109"/>
      <c r="EY3384" s="109"/>
      <c r="EZ3384" s="109"/>
      <c r="FA3384" s="109"/>
      <c r="FB3384" s="109"/>
      <c r="FC3384" s="109"/>
      <c r="FD3384" s="109"/>
      <c r="FE3384" s="109"/>
      <c r="FF3384" s="109"/>
      <c r="FG3384" s="109"/>
      <c r="FH3384" s="109"/>
      <c r="FI3384" s="109"/>
      <c r="FJ3384" s="109"/>
      <c r="FK3384" s="109"/>
      <c r="FL3384" s="109"/>
      <c r="FM3384" s="109"/>
      <c r="FN3384" s="109"/>
      <c r="FO3384" s="109"/>
      <c r="FP3384" s="109"/>
      <c r="FQ3384" s="109"/>
      <c r="FR3384" s="109"/>
      <c r="FS3384" s="109"/>
      <c r="FT3384" s="109"/>
      <c r="FU3384" s="109"/>
      <c r="FV3384" s="109"/>
      <c r="FW3384" s="109"/>
      <c r="FX3384" s="109"/>
      <c r="FY3384" s="109"/>
      <c r="FZ3384" s="109"/>
      <c r="GA3384" s="109"/>
      <c r="GB3384" s="109"/>
      <c r="GC3384" s="109"/>
      <c r="GD3384" s="109"/>
      <c r="GE3384" s="109"/>
      <c r="GF3384" s="109"/>
      <c r="GG3384" s="109"/>
      <c r="GH3384" s="109"/>
      <c r="GI3384" s="109"/>
      <c r="GJ3384" s="109"/>
      <c r="GK3384" s="109"/>
      <c r="GL3384" s="109"/>
      <c r="GM3384" s="109"/>
      <c r="GN3384" s="109"/>
      <c r="GO3384" s="109"/>
      <c r="GP3384" s="109"/>
      <c r="GQ3384" s="109"/>
      <c r="GR3384" s="109"/>
      <c r="GS3384" s="109"/>
      <c r="GT3384" s="109"/>
      <c r="GU3384" s="109"/>
      <c r="GV3384" s="109"/>
      <c r="GW3384" s="109"/>
      <c r="GX3384" s="109"/>
      <c r="GY3384" s="109"/>
      <c r="GZ3384" s="109"/>
      <c r="HA3384" s="109"/>
      <c r="HB3384" s="109"/>
      <c r="HC3384" s="109"/>
      <c r="HD3384" s="109"/>
      <c r="HE3384" s="109"/>
      <c r="HF3384" s="109"/>
      <c r="HG3384" s="109"/>
      <c r="HH3384" s="109"/>
      <c r="HI3384" s="109"/>
      <c r="HJ3384" s="109"/>
      <c r="HK3384" s="109"/>
      <c r="HL3384" s="109"/>
      <c r="HM3384" s="109"/>
      <c r="HN3384" s="109"/>
      <c r="HO3384" s="109"/>
      <c r="HP3384" s="109"/>
      <c r="HQ3384" s="109"/>
      <c r="HR3384" s="109"/>
      <c r="HS3384" s="109"/>
      <c r="HT3384" s="109"/>
      <c r="HU3384" s="109"/>
      <c r="HV3384" s="109"/>
      <c r="HW3384" s="109"/>
      <c r="HX3384" s="109"/>
      <c r="HY3384" s="109"/>
      <c r="HZ3384" s="109"/>
      <c r="IA3384" s="109"/>
      <c r="IB3384" s="109"/>
      <c r="IC3384" s="109"/>
      <c r="ID3384" s="109"/>
      <c r="IE3384" s="109"/>
      <c r="IF3384" s="109"/>
      <c r="IG3384" s="109"/>
      <c r="IH3384" s="109"/>
      <c r="II3384" s="109"/>
      <c r="IJ3384" s="109"/>
      <c r="IK3384" s="109"/>
      <c r="IL3384" s="109"/>
      <c r="IM3384" s="109"/>
      <c r="IN3384" s="109"/>
      <c r="IO3384" s="109"/>
      <c r="IP3384" s="109"/>
      <c r="IQ3384" s="109"/>
      <c r="IR3384" s="109"/>
      <c r="IS3384" s="109"/>
      <c r="IT3384" s="109"/>
      <c r="IU3384" s="109"/>
      <c r="IV3384" s="109"/>
    </row>
    <row r="3385" spans="1:256" s="41" customFormat="1" ht="12" customHeight="1">
      <c r="A3385" s="305"/>
      <c r="B3385" s="65">
        <v>1</v>
      </c>
      <c r="C3385" s="66">
        <f t="shared" si="156"/>
        <v>0</v>
      </c>
      <c r="D3385" s="658" t="s">
        <v>87</v>
      </c>
      <c r="E3385" s="659" t="s">
        <v>90</v>
      </c>
      <c r="F3385" s="658" t="s">
        <v>68</v>
      </c>
      <c r="G3385" s="78"/>
      <c r="H3385" s="96" t="s">
        <v>126</v>
      </c>
      <c r="I3385" s="107" t="s">
        <v>3945</v>
      </c>
      <c r="J3385" s="81"/>
      <c r="K3385" s="72"/>
      <c r="L3385" s="72"/>
      <c r="M3385" s="72"/>
      <c r="N3385" s="72"/>
      <c r="O3385" s="72"/>
      <c r="P3385" s="72"/>
      <c r="Q3385" s="833"/>
      <c r="R3385" s="102"/>
      <c r="S3385" s="73"/>
      <c r="T3385" s="102"/>
      <c r="U3385" s="103"/>
      <c r="V3385" s="104"/>
      <c r="W3385" s="320"/>
      <c r="X3385" s="320"/>
      <c r="Y3385" s="320"/>
      <c r="Z3385" s="320"/>
      <c r="AA3385" s="320"/>
      <c r="AB3385" s="320"/>
      <c r="AC3385" s="320"/>
      <c r="AD3385" s="320"/>
      <c r="AE3385" s="320"/>
      <c r="AF3385" s="320"/>
      <c r="AG3385" s="320"/>
      <c r="AH3385" s="320"/>
      <c r="AI3385" s="320"/>
      <c r="AJ3385" s="320"/>
      <c r="AK3385" s="320"/>
      <c r="AL3385" s="320"/>
      <c r="AM3385" s="320"/>
      <c r="AN3385" s="320"/>
      <c r="AO3385" s="320"/>
      <c r="AP3385" s="320"/>
      <c r="AQ3385" s="320"/>
      <c r="AR3385" s="320"/>
      <c r="AS3385" s="320"/>
      <c r="AT3385" s="320"/>
      <c r="AU3385" s="320"/>
      <c r="AV3385" s="320"/>
      <c r="AW3385" s="320"/>
      <c r="AX3385" s="320"/>
      <c r="AY3385" s="320"/>
      <c r="AZ3385" s="320"/>
      <c r="BA3385" s="320"/>
      <c r="BB3385" s="320"/>
      <c r="BC3385" s="320"/>
      <c r="BD3385" s="320"/>
      <c r="BE3385" s="320"/>
      <c r="BF3385" s="320"/>
      <c r="BG3385" s="320"/>
      <c r="BH3385" s="320"/>
      <c r="BI3385" s="320"/>
      <c r="BJ3385" s="320"/>
      <c r="BK3385" s="320"/>
      <c r="BL3385" s="320"/>
      <c r="BM3385" s="320"/>
      <c r="BN3385" s="320"/>
      <c r="BO3385" s="320"/>
      <c r="BP3385" s="320"/>
      <c r="BQ3385" s="320"/>
      <c r="BR3385" s="320"/>
      <c r="BS3385" s="320"/>
      <c r="BT3385" s="320"/>
      <c r="BU3385" s="320"/>
      <c r="BV3385" s="320"/>
      <c r="BW3385" s="320"/>
      <c r="BX3385" s="320"/>
      <c r="BY3385" s="320"/>
      <c r="BZ3385" s="320"/>
      <c r="CA3385" s="320"/>
      <c r="CB3385" s="320"/>
      <c r="CC3385" s="320"/>
      <c r="CD3385" s="320"/>
      <c r="CE3385" s="320"/>
      <c r="CF3385" s="320"/>
      <c r="CG3385" s="320"/>
      <c r="CH3385" s="320"/>
      <c r="CI3385" s="320"/>
      <c r="CJ3385" s="320"/>
      <c r="CK3385" s="320"/>
      <c r="CL3385" s="320"/>
      <c r="CM3385" s="320"/>
      <c r="CN3385" s="320"/>
      <c r="CO3385" s="320"/>
      <c r="CP3385" s="320"/>
      <c r="CQ3385" s="320"/>
      <c r="CR3385" s="320"/>
      <c r="CS3385" s="320"/>
      <c r="CT3385" s="320"/>
      <c r="CU3385" s="320"/>
      <c r="CV3385" s="320"/>
      <c r="CW3385" s="320"/>
      <c r="CX3385" s="320"/>
      <c r="CY3385" s="320"/>
      <c r="CZ3385" s="320"/>
      <c r="DA3385" s="320"/>
      <c r="DB3385" s="320"/>
      <c r="DC3385" s="320"/>
      <c r="DD3385" s="320"/>
      <c r="DE3385" s="320"/>
      <c r="DF3385" s="320"/>
      <c r="DG3385" s="320"/>
      <c r="DH3385" s="320"/>
      <c r="DI3385" s="320"/>
      <c r="DJ3385" s="320"/>
      <c r="DK3385" s="320"/>
      <c r="DL3385" s="320"/>
      <c r="DM3385" s="320"/>
      <c r="DN3385" s="320"/>
      <c r="DO3385" s="320"/>
      <c r="DP3385" s="320"/>
      <c r="DQ3385" s="320"/>
      <c r="DR3385" s="320"/>
      <c r="DS3385" s="320"/>
      <c r="DT3385" s="320"/>
      <c r="DU3385" s="320"/>
      <c r="DV3385" s="320"/>
      <c r="DW3385" s="320"/>
      <c r="DX3385" s="320"/>
      <c r="DY3385" s="320"/>
      <c r="DZ3385" s="320"/>
      <c r="EA3385" s="320"/>
      <c r="EB3385" s="320"/>
      <c r="EC3385" s="320"/>
      <c r="ED3385" s="320"/>
      <c r="EE3385" s="320"/>
      <c r="EF3385" s="320"/>
      <c r="EG3385" s="320"/>
      <c r="EH3385" s="320"/>
      <c r="EI3385" s="320"/>
      <c r="EJ3385" s="320"/>
      <c r="EK3385" s="320"/>
      <c r="EL3385" s="320"/>
      <c r="EM3385" s="320"/>
      <c r="EN3385" s="320"/>
      <c r="EO3385" s="320"/>
      <c r="EP3385" s="320"/>
      <c r="EQ3385" s="320"/>
      <c r="ER3385" s="320"/>
      <c r="ES3385" s="320"/>
      <c r="ET3385" s="320"/>
      <c r="EU3385" s="320"/>
      <c r="EV3385" s="320"/>
      <c r="EW3385" s="320"/>
      <c r="EX3385" s="320"/>
      <c r="EY3385" s="320"/>
      <c r="EZ3385" s="320"/>
      <c r="FA3385" s="320"/>
      <c r="FB3385" s="320"/>
      <c r="FC3385" s="320"/>
      <c r="FD3385" s="320"/>
      <c r="FE3385" s="320"/>
      <c r="FF3385" s="320"/>
      <c r="FG3385" s="320"/>
      <c r="FH3385" s="320"/>
      <c r="FI3385" s="320"/>
      <c r="FJ3385" s="320"/>
      <c r="FK3385" s="320"/>
      <c r="FL3385" s="320"/>
      <c r="FM3385" s="320"/>
      <c r="FN3385" s="320"/>
      <c r="FO3385" s="320"/>
      <c r="FP3385" s="320"/>
      <c r="FQ3385" s="320"/>
      <c r="FR3385" s="320"/>
      <c r="FS3385" s="320"/>
      <c r="FT3385" s="320"/>
      <c r="FU3385" s="320"/>
      <c r="FV3385" s="320"/>
      <c r="FW3385" s="320"/>
      <c r="FX3385" s="320"/>
      <c r="FY3385" s="320"/>
      <c r="FZ3385" s="320"/>
      <c r="GA3385" s="320"/>
      <c r="GB3385" s="320"/>
      <c r="GC3385" s="320"/>
      <c r="GD3385" s="320"/>
      <c r="GE3385" s="320"/>
      <c r="GF3385" s="320"/>
      <c r="GG3385" s="320"/>
      <c r="GH3385" s="320"/>
      <c r="GI3385" s="320"/>
      <c r="GJ3385" s="320"/>
      <c r="GK3385" s="320"/>
      <c r="GL3385" s="320"/>
      <c r="GM3385" s="320"/>
      <c r="GN3385" s="320"/>
      <c r="GO3385" s="320"/>
      <c r="GP3385" s="320"/>
      <c r="GQ3385" s="320"/>
      <c r="GR3385" s="320"/>
      <c r="GS3385" s="320"/>
      <c r="GT3385" s="320"/>
      <c r="GU3385" s="320"/>
      <c r="GV3385" s="320"/>
      <c r="GW3385" s="320"/>
      <c r="GX3385" s="320"/>
      <c r="GY3385" s="320"/>
      <c r="GZ3385" s="320"/>
      <c r="HA3385" s="320"/>
      <c r="HB3385" s="320"/>
      <c r="HC3385" s="320"/>
      <c r="HD3385" s="320"/>
      <c r="HE3385" s="320"/>
      <c r="HF3385" s="320"/>
      <c r="HG3385" s="320"/>
      <c r="HH3385" s="320"/>
      <c r="HI3385" s="320"/>
      <c r="HJ3385" s="320"/>
      <c r="HK3385" s="320"/>
      <c r="HL3385" s="320"/>
      <c r="HM3385" s="320"/>
      <c r="HN3385" s="320"/>
      <c r="HO3385" s="320"/>
      <c r="HP3385" s="320"/>
      <c r="HQ3385" s="320"/>
      <c r="HR3385" s="320"/>
      <c r="HS3385" s="320"/>
      <c r="HT3385" s="320"/>
      <c r="HU3385" s="320"/>
      <c r="HV3385" s="320"/>
      <c r="HW3385" s="320"/>
      <c r="HX3385" s="320"/>
      <c r="HY3385" s="320"/>
      <c r="HZ3385" s="320"/>
      <c r="IA3385" s="320"/>
      <c r="IB3385" s="320"/>
      <c r="IC3385" s="320"/>
      <c r="ID3385" s="320"/>
      <c r="IE3385" s="320"/>
      <c r="IF3385" s="320"/>
      <c r="IG3385" s="320"/>
      <c r="IH3385" s="320"/>
      <c r="II3385" s="320"/>
      <c r="IJ3385" s="320"/>
      <c r="IK3385" s="320"/>
      <c r="IL3385" s="320"/>
      <c r="IM3385" s="320"/>
      <c r="IN3385" s="320"/>
      <c r="IO3385" s="320"/>
      <c r="IP3385" s="320"/>
      <c r="IQ3385" s="320"/>
      <c r="IR3385" s="320"/>
      <c r="IS3385" s="320"/>
      <c r="IT3385" s="320"/>
      <c r="IU3385" s="320"/>
      <c r="IV3385" s="320"/>
    </row>
    <row r="3386" spans="1:256" ht="12" customHeight="1">
      <c r="A3386" s="55"/>
      <c r="B3386" s="65">
        <v>1</v>
      </c>
      <c r="C3386" s="66">
        <f t="shared" si="156"/>
        <v>1</v>
      </c>
      <c r="D3386" s="76" t="s">
        <v>68</v>
      </c>
      <c r="E3386" s="76" t="s">
        <v>68</v>
      </c>
      <c r="F3386" s="99" t="s">
        <v>70</v>
      </c>
      <c r="G3386" s="78"/>
      <c r="H3386" s="96" t="s">
        <v>126</v>
      </c>
      <c r="I3386" s="107" t="s">
        <v>3946</v>
      </c>
      <c r="J3386" s="81"/>
      <c r="K3386" s="72"/>
      <c r="L3386" s="72"/>
      <c r="M3386" s="72"/>
      <c r="N3386" s="72"/>
      <c r="O3386" s="72"/>
      <c r="P3386" s="72"/>
      <c r="Q3386" s="833"/>
      <c r="R3386" s="102"/>
      <c r="S3386" s="73"/>
      <c r="T3386" s="102"/>
      <c r="U3386" s="103"/>
      <c r="V3386" s="104"/>
      <c r="W3386" s="55"/>
      <c r="X3386" s="55"/>
      <c r="Y3386" s="55"/>
      <c r="Z3386" s="55"/>
      <c r="AA3386" s="55"/>
      <c r="AB3386" s="55"/>
      <c r="AC3386" s="55"/>
      <c r="AD3386" s="55"/>
      <c r="AE3386" s="55"/>
      <c r="AF3386" s="55"/>
      <c r="AG3386" s="55"/>
      <c r="AH3386" s="55"/>
      <c r="AI3386" s="55"/>
      <c r="AJ3386" s="55"/>
      <c r="AK3386" s="55"/>
      <c r="AL3386" s="55"/>
      <c r="AM3386" s="55"/>
      <c r="AN3386" s="55"/>
      <c r="AO3386" s="55"/>
      <c r="AP3386" s="55"/>
      <c r="AQ3386" s="55"/>
      <c r="AR3386" s="55"/>
      <c r="AS3386" s="55"/>
      <c r="AT3386" s="55"/>
      <c r="AU3386" s="55"/>
      <c r="AV3386" s="55"/>
      <c r="AW3386" s="55"/>
      <c r="AX3386" s="55"/>
      <c r="AY3386" s="55"/>
      <c r="AZ3386" s="55"/>
      <c r="BA3386" s="55"/>
      <c r="BB3386" s="55"/>
      <c r="BC3386" s="55"/>
      <c r="BD3386" s="55"/>
      <c r="BE3386" s="55"/>
      <c r="BF3386" s="55"/>
      <c r="BG3386" s="55"/>
      <c r="BH3386" s="55"/>
      <c r="BI3386" s="55"/>
      <c r="BJ3386" s="55"/>
      <c r="BK3386" s="55"/>
      <c r="BL3386" s="55"/>
      <c r="BM3386" s="55"/>
      <c r="BN3386" s="55"/>
      <c r="BO3386" s="55"/>
      <c r="BP3386" s="55"/>
      <c r="BQ3386" s="55"/>
      <c r="BR3386" s="55"/>
      <c r="BS3386" s="55"/>
      <c r="BT3386" s="55"/>
      <c r="BU3386" s="55"/>
      <c r="BV3386" s="55"/>
      <c r="BW3386" s="55"/>
      <c r="BX3386" s="55"/>
      <c r="BY3386" s="55"/>
      <c r="BZ3386" s="55"/>
      <c r="CA3386" s="55"/>
      <c r="CB3386" s="55"/>
      <c r="CC3386" s="55"/>
      <c r="CD3386" s="55"/>
      <c r="CE3386" s="55"/>
      <c r="CF3386" s="55"/>
      <c r="CG3386" s="55"/>
      <c r="CH3386" s="55"/>
      <c r="CI3386" s="55"/>
      <c r="CJ3386" s="55"/>
      <c r="CK3386" s="55"/>
      <c r="CL3386" s="55"/>
      <c r="CM3386" s="55"/>
      <c r="CN3386" s="55"/>
      <c r="CO3386" s="55"/>
      <c r="CP3386" s="55"/>
      <c r="CQ3386" s="55"/>
      <c r="CR3386" s="55"/>
      <c r="CS3386" s="55"/>
      <c r="CT3386" s="55"/>
      <c r="CU3386" s="55"/>
      <c r="CV3386" s="55"/>
      <c r="CW3386" s="55"/>
      <c r="CX3386" s="55"/>
      <c r="CY3386" s="55"/>
      <c r="CZ3386" s="55"/>
      <c r="DA3386" s="55"/>
      <c r="DB3386" s="55"/>
      <c r="DC3386" s="55"/>
      <c r="DD3386" s="55"/>
      <c r="DE3386" s="55"/>
      <c r="DF3386" s="55"/>
      <c r="DG3386" s="55"/>
      <c r="DH3386" s="55"/>
      <c r="DI3386" s="55"/>
      <c r="DJ3386" s="55"/>
      <c r="DK3386" s="55"/>
      <c r="DL3386" s="55"/>
      <c r="DM3386" s="55"/>
      <c r="DN3386" s="55"/>
      <c r="DO3386" s="55"/>
      <c r="DP3386" s="55"/>
      <c r="DQ3386" s="55"/>
      <c r="DR3386" s="55"/>
      <c r="DS3386" s="55"/>
      <c r="DT3386" s="55"/>
      <c r="DU3386" s="55"/>
      <c r="DV3386" s="55"/>
      <c r="DW3386" s="55"/>
      <c r="DX3386" s="55"/>
      <c r="DY3386" s="55"/>
      <c r="DZ3386" s="55"/>
      <c r="EA3386" s="55"/>
      <c r="EB3386" s="55"/>
      <c r="EC3386" s="55"/>
      <c r="ED3386" s="55"/>
      <c r="EE3386" s="55"/>
      <c r="EF3386" s="55"/>
      <c r="EG3386" s="55"/>
      <c r="EH3386" s="55"/>
      <c r="EI3386" s="55"/>
      <c r="EJ3386" s="55"/>
      <c r="EK3386" s="55"/>
      <c r="EL3386" s="55"/>
      <c r="EM3386" s="55"/>
      <c r="EN3386" s="55"/>
      <c r="EO3386" s="55"/>
      <c r="EP3386" s="55"/>
      <c r="EQ3386" s="55"/>
      <c r="ER3386" s="55"/>
      <c r="ES3386" s="55"/>
      <c r="ET3386" s="55"/>
      <c r="EU3386" s="55"/>
      <c r="EV3386" s="55"/>
      <c r="EW3386" s="55"/>
      <c r="EX3386" s="55"/>
      <c r="EY3386" s="55"/>
      <c r="EZ3386" s="55"/>
      <c r="FA3386" s="55"/>
      <c r="FB3386" s="55"/>
      <c r="FC3386" s="55"/>
      <c r="FD3386" s="55"/>
      <c r="FE3386" s="55"/>
      <c r="FF3386" s="55"/>
      <c r="FG3386" s="55"/>
      <c r="FH3386" s="55"/>
      <c r="FI3386" s="55"/>
      <c r="FJ3386" s="55"/>
      <c r="FK3386" s="55"/>
      <c r="FL3386" s="55"/>
      <c r="FM3386" s="55"/>
      <c r="FN3386" s="55"/>
      <c r="FO3386" s="55"/>
      <c r="FP3386" s="55"/>
      <c r="FQ3386" s="55"/>
      <c r="FR3386" s="55"/>
      <c r="FS3386" s="55"/>
      <c r="FT3386" s="55"/>
      <c r="FU3386" s="55"/>
      <c r="FV3386" s="55"/>
      <c r="FW3386" s="55"/>
      <c r="FX3386" s="55"/>
      <c r="FY3386" s="55"/>
      <c r="FZ3386" s="55"/>
      <c r="GA3386" s="55"/>
      <c r="GB3386" s="55"/>
      <c r="GC3386" s="55"/>
      <c r="GD3386" s="55"/>
      <c r="GE3386" s="55"/>
      <c r="GF3386" s="55"/>
      <c r="GG3386" s="55"/>
      <c r="GH3386" s="55"/>
      <c r="GI3386" s="55"/>
      <c r="GJ3386" s="55"/>
      <c r="GK3386" s="55"/>
      <c r="GL3386" s="55"/>
      <c r="GM3386" s="55"/>
      <c r="GN3386" s="55"/>
      <c r="GO3386" s="55"/>
      <c r="GP3386" s="55"/>
      <c r="GQ3386" s="55"/>
      <c r="GR3386" s="55"/>
      <c r="GS3386" s="55"/>
      <c r="GT3386" s="55"/>
      <c r="GU3386" s="55"/>
      <c r="GV3386" s="55"/>
      <c r="GW3386" s="55"/>
      <c r="GX3386" s="55"/>
      <c r="GY3386" s="55"/>
      <c r="GZ3386" s="55"/>
      <c r="HA3386" s="55"/>
      <c r="HB3386" s="55"/>
      <c r="HC3386" s="55"/>
      <c r="HD3386" s="55"/>
      <c r="HE3386" s="55"/>
      <c r="HF3386" s="55"/>
      <c r="HG3386" s="55"/>
      <c r="HH3386" s="55"/>
      <c r="HI3386" s="55"/>
      <c r="HJ3386" s="55"/>
      <c r="HK3386" s="55"/>
      <c r="HL3386" s="55"/>
      <c r="HM3386" s="55"/>
      <c r="HN3386" s="55"/>
      <c r="HO3386" s="55"/>
      <c r="HP3386" s="55"/>
      <c r="HQ3386" s="55"/>
      <c r="HR3386" s="55"/>
      <c r="HS3386" s="55"/>
      <c r="HT3386" s="55"/>
      <c r="HU3386" s="55"/>
      <c r="HV3386" s="55"/>
      <c r="HW3386" s="55"/>
      <c r="HX3386" s="55"/>
      <c r="HY3386" s="55"/>
      <c r="HZ3386" s="55"/>
      <c r="IA3386" s="55"/>
      <c r="IB3386" s="55"/>
      <c r="IC3386" s="55"/>
      <c r="ID3386" s="55"/>
      <c r="IE3386" s="55"/>
      <c r="IF3386" s="55"/>
      <c r="IG3386" s="55"/>
      <c r="IH3386" s="55"/>
      <c r="II3386" s="55"/>
      <c r="IJ3386" s="55"/>
      <c r="IK3386" s="55"/>
      <c r="IL3386" s="55"/>
      <c r="IM3386" s="55"/>
      <c r="IN3386" s="55"/>
      <c r="IO3386" s="55"/>
      <c r="IP3386" s="55"/>
      <c r="IQ3386" s="55"/>
      <c r="IR3386" s="55"/>
      <c r="IS3386" s="55"/>
      <c r="IT3386" s="55"/>
      <c r="IU3386" s="55"/>
      <c r="IV3386" s="55"/>
    </row>
    <row r="3387" spans="1:256" ht="12" customHeight="1">
      <c r="A3387" s="55"/>
      <c r="B3387" s="65">
        <v>1</v>
      </c>
      <c r="C3387" s="66">
        <f t="shared" si="156"/>
        <v>0</v>
      </c>
      <c r="D3387" s="99" t="s">
        <v>70</v>
      </c>
      <c r="E3387" s="99" t="s">
        <v>70</v>
      </c>
      <c r="F3387" s="77" t="s">
        <v>90</v>
      </c>
      <c r="G3387" s="78"/>
      <c r="H3387" s="96" t="s">
        <v>94</v>
      </c>
      <c r="I3387" s="107" t="s">
        <v>3947</v>
      </c>
      <c r="J3387" s="81"/>
      <c r="K3387" s="72"/>
      <c r="L3387" s="72"/>
      <c r="M3387" s="72"/>
      <c r="N3387" s="72"/>
      <c r="O3387" s="72"/>
      <c r="P3387" s="72"/>
      <c r="Q3387" s="833"/>
      <c r="R3387" s="102"/>
      <c r="S3387" s="73"/>
      <c r="T3387" s="102"/>
      <c r="U3387" s="103"/>
      <c r="V3387" s="104"/>
    </row>
    <row r="3388" spans="1:256" ht="12.5">
      <c r="A3388" s="666"/>
      <c r="B3388" s="65">
        <v>1</v>
      </c>
      <c r="C3388" s="66">
        <f t="shared" si="156"/>
        <v>0</v>
      </c>
      <c r="D3388" s="99" t="s">
        <v>70</v>
      </c>
      <c r="E3388" s="77" t="s">
        <v>90</v>
      </c>
      <c r="F3388" s="76" t="s">
        <v>87</v>
      </c>
      <c r="G3388" s="78"/>
      <c r="H3388" s="96" t="s">
        <v>90</v>
      </c>
      <c r="I3388" s="107" t="s">
        <v>3948</v>
      </c>
      <c r="J3388" s="81"/>
      <c r="K3388" s="72"/>
      <c r="L3388" s="72"/>
      <c r="M3388" s="72"/>
      <c r="N3388" s="72"/>
      <c r="O3388" s="72"/>
      <c r="P3388" s="72"/>
      <c r="Q3388" s="833"/>
      <c r="R3388" s="102"/>
      <c r="S3388" s="73"/>
      <c r="T3388" s="102"/>
      <c r="U3388" s="103"/>
      <c r="V3388" s="104"/>
      <c r="W3388" s="55"/>
      <c r="X3388" s="55"/>
      <c r="Y3388" s="55"/>
      <c r="Z3388" s="55"/>
      <c r="AA3388" s="55"/>
      <c r="AB3388" s="55"/>
      <c r="AC3388" s="55"/>
      <c r="AD3388" s="55"/>
      <c r="AE3388" s="55"/>
      <c r="AF3388" s="55"/>
      <c r="AG3388" s="55"/>
      <c r="AH3388" s="55"/>
      <c r="AI3388" s="55"/>
      <c r="AJ3388" s="55"/>
      <c r="AK3388" s="55"/>
      <c r="AL3388" s="55"/>
      <c r="AM3388" s="55"/>
      <c r="AN3388" s="55"/>
      <c r="AO3388" s="55"/>
      <c r="AP3388" s="55"/>
      <c r="AQ3388" s="55"/>
      <c r="AR3388" s="55"/>
      <c r="AS3388" s="55"/>
      <c r="AT3388" s="55"/>
      <c r="AU3388" s="55"/>
      <c r="AV3388" s="55"/>
      <c r="AW3388" s="55"/>
      <c r="AX3388" s="55"/>
      <c r="AY3388" s="55"/>
      <c r="AZ3388" s="55"/>
      <c r="BA3388" s="55"/>
      <c r="BB3388" s="55"/>
      <c r="BC3388" s="55"/>
      <c r="BD3388" s="55"/>
      <c r="BE3388" s="55"/>
      <c r="BF3388" s="55"/>
      <c r="BG3388" s="55"/>
      <c r="BH3388" s="55"/>
      <c r="BI3388" s="55"/>
      <c r="BJ3388" s="55"/>
      <c r="BK3388" s="55"/>
      <c r="BL3388" s="55"/>
      <c r="BM3388" s="55"/>
      <c r="BN3388" s="55"/>
      <c r="BO3388" s="55"/>
      <c r="BP3388" s="55"/>
      <c r="BQ3388" s="55"/>
      <c r="BR3388" s="55"/>
      <c r="BS3388" s="55"/>
      <c r="BT3388" s="55"/>
      <c r="BU3388" s="55"/>
      <c r="BV3388" s="55"/>
      <c r="BW3388" s="55"/>
      <c r="BX3388" s="55"/>
      <c r="BY3388" s="55"/>
      <c r="BZ3388" s="55"/>
      <c r="CA3388" s="55"/>
      <c r="CB3388" s="55"/>
      <c r="CC3388" s="55"/>
      <c r="CD3388" s="55"/>
      <c r="CE3388" s="55"/>
      <c r="CF3388" s="55"/>
      <c r="CG3388" s="55"/>
      <c r="CH3388" s="55"/>
      <c r="CI3388" s="55"/>
      <c r="CJ3388" s="55"/>
      <c r="CK3388" s="55"/>
      <c r="CL3388" s="55"/>
      <c r="CM3388" s="55"/>
      <c r="CN3388" s="55"/>
      <c r="CO3388" s="55"/>
      <c r="CP3388" s="55"/>
      <c r="CQ3388" s="55"/>
      <c r="CR3388" s="55"/>
      <c r="CS3388" s="55"/>
      <c r="CT3388" s="55"/>
      <c r="CU3388" s="55"/>
      <c r="CV3388" s="55"/>
      <c r="CW3388" s="55"/>
      <c r="CX3388" s="55"/>
      <c r="CY3388" s="55"/>
      <c r="CZ3388" s="55"/>
      <c r="DA3388" s="55"/>
      <c r="DB3388" s="55"/>
      <c r="DC3388" s="55"/>
      <c r="DD3388" s="55"/>
      <c r="DE3388" s="55"/>
      <c r="DF3388" s="55"/>
      <c r="DG3388" s="55"/>
      <c r="DH3388" s="55"/>
      <c r="DI3388" s="55"/>
      <c r="DJ3388" s="55"/>
      <c r="DK3388" s="55"/>
      <c r="DL3388" s="55"/>
      <c r="DM3388" s="55"/>
      <c r="DN3388" s="55"/>
      <c r="DO3388" s="55"/>
      <c r="DP3388" s="55"/>
      <c r="DQ3388" s="55"/>
      <c r="DR3388" s="55"/>
      <c r="DS3388" s="55"/>
      <c r="DT3388" s="55"/>
      <c r="DU3388" s="55"/>
      <c r="DV3388" s="55"/>
      <c r="DW3388" s="55"/>
      <c r="DX3388" s="55"/>
      <c r="DY3388" s="55"/>
      <c r="DZ3388" s="55"/>
      <c r="EA3388" s="55"/>
      <c r="EB3388" s="55"/>
      <c r="EC3388" s="55"/>
      <c r="ED3388" s="55"/>
      <c r="EE3388" s="55"/>
      <c r="EF3388" s="55"/>
      <c r="EG3388" s="55"/>
      <c r="EH3388" s="55"/>
      <c r="EI3388" s="55"/>
      <c r="EJ3388" s="55"/>
      <c r="EK3388" s="55"/>
      <c r="EL3388" s="55"/>
      <c r="EM3388" s="55"/>
      <c r="EN3388" s="55"/>
      <c r="EO3388" s="55"/>
      <c r="EP3388" s="55"/>
      <c r="EQ3388" s="55"/>
      <c r="ER3388" s="55"/>
      <c r="ES3388" s="55"/>
      <c r="ET3388" s="55"/>
      <c r="EU3388" s="55"/>
      <c r="EV3388" s="55"/>
      <c r="EW3388" s="55"/>
      <c r="EX3388" s="55"/>
      <c r="EY3388" s="55"/>
      <c r="EZ3388" s="55"/>
      <c r="FA3388" s="55"/>
      <c r="FB3388" s="55"/>
      <c r="FC3388" s="55"/>
      <c r="FD3388" s="55"/>
      <c r="FE3388" s="55"/>
      <c r="FF3388" s="55"/>
      <c r="FG3388" s="55"/>
      <c r="FH3388" s="55"/>
      <c r="FI3388" s="55"/>
      <c r="FJ3388" s="55"/>
      <c r="FK3388" s="55"/>
      <c r="FL3388" s="55"/>
      <c r="FM3388" s="55"/>
      <c r="FN3388" s="55"/>
      <c r="FO3388" s="55"/>
      <c r="FP3388" s="55"/>
      <c r="FQ3388" s="55"/>
      <c r="FR3388" s="55"/>
      <c r="FS3388" s="55"/>
      <c r="FT3388" s="55"/>
      <c r="FU3388" s="55"/>
      <c r="FV3388" s="55"/>
      <c r="FW3388" s="55"/>
      <c r="FX3388" s="55"/>
      <c r="FY3388" s="55"/>
      <c r="FZ3388" s="55"/>
      <c r="GA3388" s="55"/>
      <c r="GB3388" s="55"/>
      <c r="GC3388" s="55"/>
      <c r="GD3388" s="55"/>
      <c r="GE3388" s="55"/>
      <c r="GF3388" s="55"/>
      <c r="GG3388" s="55"/>
      <c r="GH3388" s="55"/>
      <c r="GI3388" s="55"/>
      <c r="GJ3388" s="55"/>
      <c r="GK3388" s="55"/>
      <c r="GL3388" s="55"/>
      <c r="GM3388" s="55"/>
      <c r="GN3388" s="55"/>
      <c r="GO3388" s="55"/>
      <c r="GP3388" s="55"/>
      <c r="GQ3388" s="55"/>
      <c r="GR3388" s="55"/>
      <c r="GS3388" s="55"/>
      <c r="GT3388" s="55"/>
      <c r="GU3388" s="55"/>
      <c r="GV3388" s="55"/>
      <c r="GW3388" s="55"/>
      <c r="GX3388" s="55"/>
      <c r="GY3388" s="55"/>
      <c r="GZ3388" s="55"/>
      <c r="HA3388" s="55"/>
      <c r="HB3388" s="55"/>
      <c r="HC3388" s="55"/>
      <c r="HD3388" s="55"/>
      <c r="HE3388" s="55"/>
      <c r="HF3388" s="55"/>
      <c r="HG3388" s="55"/>
      <c r="HH3388" s="55"/>
      <c r="HI3388" s="55"/>
      <c r="HJ3388" s="55"/>
      <c r="HK3388" s="55"/>
      <c r="HL3388" s="55"/>
      <c r="HM3388" s="55"/>
      <c r="HN3388" s="55"/>
      <c r="HO3388" s="55"/>
      <c r="HP3388" s="55"/>
      <c r="HQ3388" s="55"/>
      <c r="HR3388" s="55"/>
      <c r="HS3388" s="55"/>
      <c r="HT3388" s="55"/>
      <c r="HU3388" s="55"/>
      <c r="HV3388" s="55"/>
      <c r="HW3388" s="55"/>
      <c r="HX3388" s="55"/>
      <c r="HY3388" s="55"/>
      <c r="HZ3388" s="55"/>
      <c r="IA3388" s="55"/>
      <c r="IB3388" s="55"/>
      <c r="IC3388" s="55"/>
      <c r="ID3388" s="55"/>
      <c r="IE3388" s="55"/>
      <c r="IF3388" s="55"/>
      <c r="IG3388" s="55"/>
      <c r="IH3388" s="55"/>
      <c r="II3388" s="55"/>
      <c r="IJ3388" s="55"/>
      <c r="IK3388" s="55"/>
      <c r="IL3388" s="55"/>
      <c r="IM3388" s="55"/>
      <c r="IN3388" s="55"/>
      <c r="IO3388" s="55"/>
      <c r="IP3388" s="55"/>
      <c r="IQ3388" s="55"/>
      <c r="IR3388" s="55"/>
      <c r="IS3388" s="55"/>
      <c r="IT3388" s="55"/>
      <c r="IU3388" s="55"/>
      <c r="IV3388" s="55"/>
    </row>
    <row r="3389" spans="1:256" s="55" customFormat="1" ht="12" customHeight="1">
      <c r="A3389" s="666"/>
      <c r="B3389" s="65">
        <v>1</v>
      </c>
      <c r="C3389" s="66">
        <f t="shared" si="156"/>
        <v>1</v>
      </c>
      <c r="D3389" s="658" t="s">
        <v>87</v>
      </c>
      <c r="E3389" s="658" t="s">
        <v>68</v>
      </c>
      <c r="F3389" s="658" t="s">
        <v>87</v>
      </c>
      <c r="G3389" s="78"/>
      <c r="H3389" s="96" t="s">
        <v>108</v>
      </c>
      <c r="I3389" s="107" t="s">
        <v>3949</v>
      </c>
      <c r="J3389" s="81"/>
      <c r="K3389" s="72"/>
      <c r="L3389" s="72"/>
      <c r="M3389" s="72"/>
      <c r="N3389" s="72"/>
      <c r="O3389" s="72"/>
      <c r="P3389" s="72"/>
      <c r="Q3389" s="833"/>
      <c r="R3389" s="102"/>
      <c r="S3389" s="73"/>
      <c r="T3389" s="102"/>
      <c r="U3389" s="103"/>
      <c r="V3389" s="104"/>
    </row>
    <row r="3390" spans="1:256" s="55" customFormat="1" ht="12" customHeight="1">
      <c r="A3390" s="305"/>
      <c r="B3390" s="65">
        <v>1</v>
      </c>
      <c r="C3390" s="66">
        <f t="shared" si="156"/>
        <v>1</v>
      </c>
      <c r="D3390" s="857" t="s">
        <v>90</v>
      </c>
      <c r="E3390" s="853" t="s">
        <v>87</v>
      </c>
      <c r="F3390" s="852" t="s">
        <v>70</v>
      </c>
      <c r="G3390" s="78"/>
      <c r="H3390" s="100" t="s">
        <v>140</v>
      </c>
      <c r="I3390" s="101" t="s">
        <v>6354</v>
      </c>
      <c r="J3390" s="81"/>
      <c r="K3390" s="72"/>
      <c r="L3390" s="72"/>
      <c r="M3390" s="72"/>
      <c r="N3390" s="72"/>
      <c r="O3390" s="72"/>
      <c r="P3390" s="72"/>
      <c r="Q3390" s="833"/>
      <c r="R3390" s="102"/>
      <c r="S3390" s="73"/>
      <c r="T3390" s="116"/>
      <c r="U3390" s="73"/>
      <c r="V3390" s="110"/>
    </row>
    <row r="3391" spans="1:256" ht="12" customHeight="1">
      <c r="A3391" s="308"/>
      <c r="B3391" s="65">
        <v>1</v>
      </c>
      <c r="C3391" s="66">
        <f t="shared" si="156"/>
        <v>0</v>
      </c>
      <c r="D3391" s="659" t="s">
        <v>90</v>
      </c>
      <c r="E3391" s="656" t="s">
        <v>70</v>
      </c>
      <c r="F3391" s="659" t="s">
        <v>90</v>
      </c>
      <c r="G3391" s="78"/>
      <c r="H3391" s="96" t="s">
        <v>131</v>
      </c>
      <c r="I3391" s="107" t="s">
        <v>3950</v>
      </c>
      <c r="J3391" s="81"/>
      <c r="K3391" s="72"/>
      <c r="L3391" s="72"/>
      <c r="M3391" s="72"/>
      <c r="N3391" s="72"/>
      <c r="O3391" s="72"/>
      <c r="P3391" s="72"/>
      <c r="Q3391" s="833"/>
      <c r="R3391" s="102"/>
      <c r="S3391" s="73"/>
      <c r="T3391" s="102"/>
      <c r="U3391" s="103"/>
      <c r="V3391" s="104"/>
      <c r="W3391" s="41"/>
      <c r="X3391" s="41"/>
      <c r="Y3391" s="41"/>
      <c r="Z3391" s="41"/>
      <c r="AA3391" s="41"/>
      <c r="AB3391" s="41"/>
      <c r="AC3391" s="41"/>
      <c r="AD3391" s="41"/>
      <c r="AE3391" s="41"/>
      <c r="AF3391" s="41"/>
      <c r="AG3391" s="41"/>
      <c r="AH3391" s="41"/>
      <c r="AI3391" s="41"/>
      <c r="AJ3391" s="41"/>
      <c r="AK3391" s="41"/>
      <c r="AL3391" s="41"/>
      <c r="AM3391" s="41"/>
      <c r="AN3391" s="41"/>
      <c r="AO3391" s="41"/>
      <c r="AP3391" s="41"/>
      <c r="AQ3391" s="41"/>
      <c r="AR3391" s="41"/>
      <c r="AS3391" s="41"/>
      <c r="AT3391" s="41"/>
      <c r="AU3391" s="41"/>
      <c r="AV3391" s="41"/>
      <c r="AW3391" s="41"/>
      <c r="AX3391" s="41"/>
      <c r="AY3391" s="41"/>
      <c r="AZ3391" s="41"/>
      <c r="BA3391" s="41"/>
      <c r="BB3391" s="41"/>
      <c r="BC3391" s="41"/>
      <c r="BD3391" s="41"/>
      <c r="BE3391" s="41"/>
      <c r="BF3391" s="41"/>
      <c r="BG3391" s="41"/>
      <c r="BH3391" s="41"/>
      <c r="BI3391" s="41"/>
      <c r="BJ3391" s="41"/>
      <c r="BK3391" s="41"/>
      <c r="BL3391" s="41"/>
      <c r="BM3391" s="41"/>
      <c r="BN3391" s="41"/>
      <c r="BO3391" s="41"/>
      <c r="BP3391" s="41"/>
      <c r="BQ3391" s="41"/>
      <c r="BR3391" s="41"/>
      <c r="BS3391" s="41"/>
      <c r="BT3391" s="41"/>
      <c r="BU3391" s="41"/>
      <c r="BV3391" s="41"/>
      <c r="BW3391" s="41"/>
      <c r="BX3391" s="41"/>
      <c r="BY3391" s="41"/>
      <c r="BZ3391" s="41"/>
      <c r="CA3391" s="41"/>
      <c r="CB3391" s="41"/>
      <c r="CC3391" s="41"/>
      <c r="CD3391" s="41"/>
      <c r="CE3391" s="41"/>
      <c r="CF3391" s="41"/>
      <c r="CG3391" s="41"/>
      <c r="CH3391" s="41"/>
      <c r="CI3391" s="41"/>
      <c r="CJ3391" s="41"/>
      <c r="CK3391" s="41"/>
      <c r="CL3391" s="41"/>
      <c r="CM3391" s="41"/>
      <c r="CN3391" s="41"/>
      <c r="CO3391" s="41"/>
      <c r="CP3391" s="41"/>
      <c r="CQ3391" s="41"/>
      <c r="CR3391" s="41"/>
      <c r="CS3391" s="41"/>
      <c r="CT3391" s="41"/>
      <c r="CU3391" s="41"/>
      <c r="CV3391" s="41"/>
      <c r="CW3391" s="41"/>
      <c r="CX3391" s="41"/>
      <c r="CY3391" s="41"/>
      <c r="CZ3391" s="41"/>
      <c r="DA3391" s="41"/>
      <c r="DB3391" s="41"/>
      <c r="DC3391" s="41"/>
      <c r="DD3391" s="41"/>
      <c r="DE3391" s="41"/>
      <c r="DF3391" s="41"/>
      <c r="DG3391" s="41"/>
      <c r="DH3391" s="41"/>
      <c r="DI3391" s="41"/>
      <c r="DJ3391" s="41"/>
      <c r="DK3391" s="41"/>
      <c r="DL3391" s="41"/>
      <c r="DM3391" s="41"/>
      <c r="DN3391" s="41"/>
      <c r="DO3391" s="41"/>
      <c r="DP3391" s="41"/>
      <c r="DQ3391" s="41"/>
      <c r="DR3391" s="41"/>
      <c r="DS3391" s="41"/>
      <c r="DT3391" s="41"/>
      <c r="DU3391" s="41"/>
      <c r="DV3391" s="41"/>
      <c r="DW3391" s="41"/>
      <c r="DX3391" s="41"/>
      <c r="DY3391" s="41"/>
      <c r="DZ3391" s="41"/>
      <c r="EA3391" s="41"/>
      <c r="EB3391" s="41"/>
      <c r="EC3391" s="41"/>
      <c r="ED3391" s="41"/>
      <c r="EE3391" s="41"/>
      <c r="EF3391" s="41"/>
      <c r="EG3391" s="41"/>
      <c r="EH3391" s="41"/>
      <c r="EI3391" s="41"/>
      <c r="EJ3391" s="41"/>
      <c r="EK3391" s="41"/>
      <c r="EL3391" s="41"/>
      <c r="EM3391" s="41"/>
      <c r="EN3391" s="41"/>
      <c r="EO3391" s="41"/>
      <c r="EP3391" s="41"/>
      <c r="EQ3391" s="41"/>
      <c r="ER3391" s="41"/>
      <c r="ES3391" s="41"/>
      <c r="ET3391" s="41"/>
      <c r="EU3391" s="41"/>
      <c r="EV3391" s="41"/>
      <c r="EW3391" s="41"/>
      <c r="EX3391" s="41"/>
      <c r="EY3391" s="41"/>
      <c r="EZ3391" s="41"/>
      <c r="FA3391" s="41"/>
      <c r="FB3391" s="41"/>
      <c r="FC3391" s="41"/>
      <c r="FD3391" s="41"/>
      <c r="FE3391" s="41"/>
      <c r="FF3391" s="41"/>
      <c r="FG3391" s="41"/>
      <c r="FH3391" s="41"/>
      <c r="FI3391" s="41"/>
      <c r="FJ3391" s="41"/>
      <c r="FK3391" s="41"/>
      <c r="FL3391" s="41"/>
      <c r="FM3391" s="41"/>
      <c r="FN3391" s="41"/>
      <c r="FO3391" s="41"/>
      <c r="FP3391" s="41"/>
      <c r="FQ3391" s="41"/>
      <c r="FR3391" s="41"/>
      <c r="FS3391" s="41"/>
      <c r="FT3391" s="41"/>
      <c r="FU3391" s="41"/>
      <c r="FV3391" s="41"/>
      <c r="FW3391" s="41"/>
      <c r="FX3391" s="41"/>
      <c r="FY3391" s="41"/>
      <c r="FZ3391" s="41"/>
      <c r="GA3391" s="41"/>
      <c r="GB3391" s="41"/>
      <c r="GC3391" s="41"/>
      <c r="GD3391" s="41"/>
      <c r="GE3391" s="41"/>
      <c r="GF3391" s="41"/>
      <c r="GG3391" s="41"/>
      <c r="GH3391" s="41"/>
      <c r="GI3391" s="41"/>
      <c r="GJ3391" s="41"/>
      <c r="GK3391" s="41"/>
      <c r="GL3391" s="41"/>
      <c r="GM3391" s="41"/>
      <c r="GN3391" s="41"/>
      <c r="GO3391" s="41"/>
      <c r="GP3391" s="41"/>
      <c r="GQ3391" s="41"/>
      <c r="GR3391" s="41"/>
      <c r="GS3391" s="41"/>
      <c r="GT3391" s="41"/>
      <c r="GU3391" s="41"/>
      <c r="GV3391" s="41"/>
      <c r="GW3391" s="41"/>
      <c r="GX3391" s="41"/>
      <c r="GY3391" s="41"/>
      <c r="GZ3391" s="41"/>
      <c r="HA3391" s="41"/>
      <c r="HB3391" s="41"/>
      <c r="HC3391" s="41"/>
      <c r="HD3391" s="41"/>
      <c r="HE3391" s="41"/>
      <c r="HF3391" s="41"/>
      <c r="HG3391" s="41"/>
      <c r="HH3391" s="41"/>
      <c r="HI3391" s="41"/>
      <c r="HJ3391" s="41"/>
      <c r="HK3391" s="41"/>
      <c r="HL3391" s="41"/>
      <c r="HM3391" s="41"/>
      <c r="HN3391" s="41"/>
      <c r="HO3391" s="41"/>
      <c r="HP3391" s="41"/>
      <c r="HQ3391" s="41"/>
      <c r="HR3391" s="41"/>
      <c r="HS3391" s="41"/>
      <c r="HT3391" s="41"/>
      <c r="HU3391" s="41"/>
      <c r="HV3391" s="41"/>
      <c r="HW3391" s="41"/>
      <c r="HX3391" s="41"/>
      <c r="HY3391" s="41"/>
      <c r="HZ3391" s="41"/>
      <c r="IA3391" s="41"/>
      <c r="IB3391" s="41"/>
      <c r="IC3391" s="41"/>
      <c r="ID3391" s="41"/>
      <c r="IE3391" s="41"/>
      <c r="IF3391" s="41"/>
      <c r="IG3391" s="41"/>
      <c r="IH3391" s="41"/>
      <c r="II3391" s="41"/>
      <c r="IJ3391" s="41"/>
      <c r="IK3391" s="41"/>
      <c r="IL3391" s="41"/>
      <c r="IM3391" s="41"/>
      <c r="IN3391" s="41"/>
      <c r="IO3391" s="41"/>
      <c r="IP3391" s="41"/>
      <c r="IQ3391" s="41"/>
      <c r="IR3391" s="41"/>
      <c r="IS3391" s="41"/>
      <c r="IT3391" s="41"/>
      <c r="IU3391" s="41"/>
      <c r="IV3391" s="41"/>
    </row>
    <row r="3392" spans="1:256" s="320" customFormat="1" ht="15.5">
      <c r="A3392" s="666"/>
      <c r="B3392" s="65">
        <v>1</v>
      </c>
      <c r="C3392" s="66">
        <v>3</v>
      </c>
      <c r="D3392" s="76" t="s">
        <v>68</v>
      </c>
      <c r="E3392" s="76" t="s">
        <v>87</v>
      </c>
      <c r="F3392" s="77" t="s">
        <v>90</v>
      </c>
      <c r="G3392" s="78"/>
      <c r="H3392" s="96" t="s">
        <v>88</v>
      </c>
      <c r="I3392" s="107" t="s">
        <v>360</v>
      </c>
      <c r="J3392" s="81" t="s">
        <v>1056</v>
      </c>
      <c r="K3392" s="72"/>
      <c r="L3392" s="72"/>
      <c r="M3392" s="72"/>
      <c r="N3392" s="72"/>
      <c r="O3392" s="72"/>
      <c r="P3392" s="72"/>
      <c r="Q3392" s="833"/>
      <c r="R3392" s="102"/>
      <c r="S3392" s="73"/>
      <c r="T3392" s="102"/>
      <c r="U3392" s="103"/>
      <c r="V3392" s="104"/>
      <c r="W3392" s="41"/>
      <c r="X3392" s="41"/>
      <c r="Y3392" s="41"/>
      <c r="Z3392" s="41"/>
      <c r="AA3392" s="41"/>
      <c r="AB3392" s="41"/>
      <c r="AC3392" s="41"/>
      <c r="AD3392" s="41"/>
      <c r="AE3392" s="41"/>
      <c r="AF3392" s="41"/>
      <c r="AG3392" s="41"/>
      <c r="AH3392" s="41"/>
      <c r="AI3392" s="41"/>
      <c r="AJ3392" s="41"/>
      <c r="AK3392" s="41"/>
      <c r="AL3392" s="41"/>
      <c r="AM3392" s="41"/>
      <c r="AN3392" s="41"/>
      <c r="AO3392" s="41"/>
      <c r="AP3392" s="41"/>
      <c r="AQ3392" s="41"/>
      <c r="AR3392" s="41"/>
      <c r="AS3392" s="41"/>
      <c r="AT3392" s="41"/>
      <c r="AU3392" s="41"/>
      <c r="AV3392" s="41"/>
      <c r="AW3392" s="41"/>
      <c r="AX3392" s="41"/>
      <c r="AY3392" s="41"/>
      <c r="AZ3392" s="41"/>
      <c r="BA3392" s="41"/>
      <c r="BB3392" s="41"/>
      <c r="BC3392" s="41"/>
      <c r="BD3392" s="41"/>
      <c r="BE3392" s="41"/>
      <c r="BF3392" s="41"/>
      <c r="BG3392" s="41"/>
      <c r="BH3392" s="41"/>
      <c r="BI3392" s="41"/>
      <c r="BJ3392" s="41"/>
      <c r="BK3392" s="41"/>
      <c r="BL3392" s="41"/>
      <c r="BM3392" s="41"/>
      <c r="BN3392" s="41"/>
      <c r="BO3392" s="41"/>
      <c r="BP3392" s="41"/>
      <c r="BQ3392" s="41"/>
      <c r="BR3392" s="41"/>
      <c r="BS3392" s="41"/>
      <c r="BT3392" s="41"/>
      <c r="BU3392" s="41"/>
      <c r="BV3392" s="41"/>
      <c r="BW3392" s="41"/>
      <c r="BX3392" s="41"/>
      <c r="BY3392" s="41"/>
      <c r="BZ3392" s="41"/>
      <c r="CA3392" s="41"/>
      <c r="CB3392" s="41"/>
      <c r="CC3392" s="41"/>
      <c r="CD3392" s="41"/>
      <c r="CE3392" s="41"/>
      <c r="CF3392" s="41"/>
      <c r="CG3392" s="41"/>
      <c r="CH3392" s="41"/>
      <c r="CI3392" s="41"/>
      <c r="CJ3392" s="41"/>
      <c r="CK3392" s="41"/>
      <c r="CL3392" s="41"/>
      <c r="CM3392" s="41"/>
      <c r="CN3392" s="41"/>
      <c r="CO3392" s="41"/>
      <c r="CP3392" s="41"/>
      <c r="CQ3392" s="41"/>
      <c r="CR3392" s="41"/>
      <c r="CS3392" s="41"/>
      <c r="CT3392" s="41"/>
      <c r="CU3392" s="41"/>
      <c r="CV3392" s="41"/>
      <c r="CW3392" s="41"/>
      <c r="CX3392" s="41"/>
      <c r="CY3392" s="41"/>
      <c r="CZ3392" s="41"/>
      <c r="DA3392" s="41"/>
      <c r="DB3392" s="41"/>
      <c r="DC3392" s="41"/>
      <c r="DD3392" s="41"/>
      <c r="DE3392" s="41"/>
      <c r="DF3392" s="41"/>
      <c r="DG3392" s="41"/>
      <c r="DH3392" s="41"/>
      <c r="DI3392" s="41"/>
      <c r="DJ3392" s="41"/>
      <c r="DK3392" s="41"/>
      <c r="DL3392" s="41"/>
      <c r="DM3392" s="41"/>
      <c r="DN3392" s="41"/>
      <c r="DO3392" s="41"/>
      <c r="DP3392" s="41"/>
      <c r="DQ3392" s="41"/>
      <c r="DR3392" s="41"/>
      <c r="DS3392" s="41"/>
      <c r="DT3392" s="41"/>
      <c r="DU3392" s="41"/>
      <c r="DV3392" s="41"/>
      <c r="DW3392" s="41"/>
      <c r="DX3392" s="41"/>
      <c r="DY3392" s="41"/>
      <c r="DZ3392" s="41"/>
      <c r="EA3392" s="41"/>
      <c r="EB3392" s="41"/>
      <c r="EC3392" s="41"/>
      <c r="ED3392" s="41"/>
      <c r="EE3392" s="41"/>
      <c r="EF3392" s="41"/>
      <c r="EG3392" s="41"/>
      <c r="EH3392" s="41"/>
      <c r="EI3392" s="41"/>
      <c r="EJ3392" s="41"/>
      <c r="EK3392" s="41"/>
      <c r="EL3392" s="41"/>
      <c r="EM3392" s="41"/>
      <c r="EN3392" s="41"/>
      <c r="EO3392" s="41"/>
      <c r="EP3392" s="41"/>
      <c r="EQ3392" s="41"/>
      <c r="ER3392" s="41"/>
      <c r="ES3392" s="41"/>
      <c r="ET3392" s="41"/>
      <c r="EU3392" s="41"/>
      <c r="EV3392" s="41"/>
      <c r="EW3392" s="41"/>
      <c r="EX3392" s="41"/>
      <c r="EY3392" s="41"/>
      <c r="EZ3392" s="41"/>
      <c r="FA3392" s="41"/>
      <c r="FB3392" s="41"/>
      <c r="FC3392" s="41"/>
      <c r="FD3392" s="41"/>
      <c r="FE3392" s="41"/>
      <c r="FF3392" s="41"/>
      <c r="FG3392" s="41"/>
      <c r="FH3392" s="41"/>
      <c r="FI3392" s="41"/>
      <c r="FJ3392" s="41"/>
      <c r="FK3392" s="41"/>
      <c r="FL3392" s="41"/>
      <c r="FM3392" s="41"/>
      <c r="FN3392" s="41"/>
      <c r="FO3392" s="41"/>
      <c r="FP3392" s="41"/>
      <c r="FQ3392" s="41"/>
      <c r="FR3392" s="41"/>
      <c r="FS3392" s="41"/>
      <c r="FT3392" s="41"/>
      <c r="FU3392" s="41"/>
      <c r="FV3392" s="41"/>
      <c r="FW3392" s="41"/>
      <c r="FX3392" s="41"/>
      <c r="FY3392" s="41"/>
      <c r="FZ3392" s="41"/>
      <c r="GA3392" s="41"/>
      <c r="GB3392" s="41"/>
      <c r="GC3392" s="41"/>
      <c r="GD3392" s="41"/>
      <c r="GE3392" s="41"/>
      <c r="GF3392" s="41"/>
      <c r="GG3392" s="41"/>
      <c r="GH3392" s="41"/>
      <c r="GI3392" s="41"/>
      <c r="GJ3392" s="41"/>
      <c r="GK3392" s="41"/>
      <c r="GL3392" s="41"/>
      <c r="GM3392" s="41"/>
      <c r="GN3392" s="41"/>
      <c r="GO3392" s="41"/>
      <c r="GP3392" s="41"/>
      <c r="GQ3392" s="41"/>
      <c r="GR3392" s="41"/>
      <c r="GS3392" s="41"/>
      <c r="GT3392" s="41"/>
      <c r="GU3392" s="41"/>
      <c r="GV3392" s="41"/>
      <c r="GW3392" s="41"/>
      <c r="GX3392" s="41"/>
      <c r="GY3392" s="41"/>
      <c r="GZ3392" s="41"/>
      <c r="HA3392" s="41"/>
      <c r="HB3392" s="41"/>
      <c r="HC3392" s="41"/>
      <c r="HD3392" s="41"/>
      <c r="HE3392" s="41"/>
      <c r="HF3392" s="41"/>
      <c r="HG3392" s="41"/>
      <c r="HH3392" s="41"/>
      <c r="HI3392" s="41"/>
      <c r="HJ3392" s="41"/>
      <c r="HK3392" s="41"/>
      <c r="HL3392" s="41"/>
      <c r="HM3392" s="41"/>
      <c r="HN3392" s="41"/>
      <c r="HO3392" s="41"/>
      <c r="HP3392" s="41"/>
      <c r="HQ3392" s="41"/>
      <c r="HR3392" s="41"/>
      <c r="HS3392" s="41"/>
      <c r="HT3392" s="41"/>
      <c r="HU3392" s="41"/>
      <c r="HV3392" s="41"/>
      <c r="HW3392" s="41"/>
      <c r="HX3392" s="41"/>
      <c r="HY3392" s="41"/>
      <c r="HZ3392" s="41"/>
      <c r="IA3392" s="41"/>
      <c r="IB3392" s="41"/>
      <c r="IC3392" s="41"/>
      <c r="ID3392" s="41"/>
      <c r="IE3392" s="41"/>
      <c r="IF3392" s="41"/>
      <c r="IG3392" s="41"/>
      <c r="IH3392" s="41"/>
      <c r="II3392" s="41"/>
      <c r="IJ3392" s="41"/>
      <c r="IK3392" s="41"/>
      <c r="IL3392" s="41"/>
      <c r="IM3392" s="41"/>
      <c r="IN3392" s="41"/>
      <c r="IO3392" s="41"/>
      <c r="IP3392" s="41"/>
      <c r="IQ3392" s="41"/>
      <c r="IR3392" s="41"/>
      <c r="IS3392" s="41"/>
      <c r="IT3392" s="41"/>
      <c r="IU3392" s="41"/>
      <c r="IV3392" s="41"/>
    </row>
    <row r="3393" spans="1:256" s="55" customFormat="1" ht="12" customHeight="1">
      <c r="A3393" s="666"/>
      <c r="B3393" s="65">
        <v>1</v>
      </c>
      <c r="C3393" s="66">
        <f>IF(E3393="A",1,IF(E3393="B",1,0))</f>
        <v>1</v>
      </c>
      <c r="D3393" s="77" t="s">
        <v>90</v>
      </c>
      <c r="E3393" s="76" t="s">
        <v>87</v>
      </c>
      <c r="F3393" s="76" t="s">
        <v>87</v>
      </c>
      <c r="G3393" s="78"/>
      <c r="H3393" s="96" t="s">
        <v>104</v>
      </c>
      <c r="I3393" s="107" t="s">
        <v>3951</v>
      </c>
      <c r="J3393" s="81"/>
      <c r="K3393" s="72"/>
      <c r="L3393" s="72"/>
      <c r="M3393" s="72"/>
      <c r="N3393" s="72"/>
      <c r="O3393" s="72"/>
      <c r="P3393" s="72"/>
      <c r="Q3393" s="833"/>
      <c r="R3393" s="102"/>
      <c r="S3393" s="73"/>
      <c r="T3393" s="102"/>
      <c r="U3393" s="103"/>
      <c r="V3393" s="104"/>
    </row>
    <row r="3394" spans="1:256" s="55" customFormat="1" ht="12" customHeight="1">
      <c r="A3394" s="305"/>
      <c r="B3394" s="65">
        <v>1</v>
      </c>
      <c r="C3394" s="66">
        <f>IF(E3394="A",4,IF(E3394="B",3,IF(E3394="C",2,IF(E3394="D",1,0))))</f>
        <v>4</v>
      </c>
      <c r="D3394" s="76" t="s">
        <v>87</v>
      </c>
      <c r="E3394" s="76" t="s">
        <v>68</v>
      </c>
      <c r="F3394" s="77" t="s">
        <v>90</v>
      </c>
      <c r="G3394" s="78"/>
      <c r="H3394" s="96" t="s">
        <v>101</v>
      </c>
      <c r="I3394" s="107" t="s">
        <v>3952</v>
      </c>
      <c r="J3394" s="81" t="s">
        <v>10</v>
      </c>
      <c r="K3394" s="72"/>
      <c r="L3394" s="72"/>
      <c r="M3394" s="72"/>
      <c r="N3394" s="72"/>
      <c r="O3394" s="72"/>
      <c r="P3394" s="72"/>
      <c r="Q3394" s="833"/>
      <c r="R3394" s="102"/>
      <c r="S3394" s="73"/>
      <c r="T3394" s="102"/>
      <c r="U3394" s="103"/>
      <c r="V3394" s="10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  <c r="BH3394"/>
      <c r="BI3394"/>
      <c r="BJ3394"/>
      <c r="BK3394"/>
      <c r="BL3394"/>
      <c r="BM3394"/>
      <c r="BN3394"/>
      <c r="BO3394"/>
      <c r="BP3394"/>
      <c r="BQ3394"/>
      <c r="BR3394"/>
      <c r="BS3394"/>
      <c r="BT3394"/>
      <c r="BU3394"/>
      <c r="BV3394"/>
      <c r="BW3394"/>
      <c r="BX3394"/>
      <c r="BY3394"/>
      <c r="BZ3394"/>
      <c r="CA3394"/>
      <c r="CB3394"/>
      <c r="CC3394"/>
      <c r="CD3394"/>
      <c r="CE3394"/>
      <c r="CF3394"/>
      <c r="CG3394"/>
      <c r="CH3394"/>
      <c r="CI3394"/>
      <c r="CJ3394"/>
      <c r="CK3394"/>
      <c r="CL3394"/>
      <c r="CM3394"/>
      <c r="CN3394"/>
      <c r="CO3394"/>
      <c r="CP3394"/>
      <c r="CQ3394"/>
      <c r="CR3394"/>
      <c r="CS3394"/>
      <c r="CT3394"/>
      <c r="CU3394"/>
      <c r="CV3394"/>
      <c r="CW3394"/>
      <c r="CX3394"/>
      <c r="CY3394"/>
      <c r="CZ3394"/>
      <c r="DA3394"/>
      <c r="DB3394"/>
      <c r="DC3394"/>
      <c r="DD3394"/>
      <c r="DE3394"/>
      <c r="DF3394"/>
      <c r="DG3394"/>
      <c r="DH3394"/>
      <c r="DI3394"/>
      <c r="DJ3394"/>
      <c r="DK3394"/>
      <c r="DL3394"/>
      <c r="DM3394"/>
      <c r="DN3394"/>
      <c r="DO3394"/>
      <c r="DP3394"/>
      <c r="DQ3394"/>
      <c r="DR3394"/>
      <c r="DS3394"/>
      <c r="DT3394"/>
      <c r="DU3394"/>
      <c r="DV3394"/>
      <c r="DW3394"/>
      <c r="DX3394"/>
      <c r="DY3394"/>
      <c r="DZ3394"/>
      <c r="EA3394"/>
      <c r="EB3394"/>
      <c r="EC3394"/>
      <c r="ED3394"/>
      <c r="EE3394"/>
      <c r="EF3394"/>
      <c r="EG3394"/>
      <c r="EH3394"/>
      <c r="EI3394"/>
      <c r="EJ3394"/>
      <c r="EK3394"/>
      <c r="EL3394"/>
      <c r="EM3394"/>
      <c r="EN3394"/>
      <c r="EO3394"/>
      <c r="EP3394"/>
      <c r="EQ3394"/>
      <c r="ER3394"/>
      <c r="ES3394"/>
      <c r="ET3394"/>
      <c r="EU3394"/>
      <c r="EV3394"/>
      <c r="EW3394"/>
      <c r="EX3394"/>
      <c r="EY3394"/>
      <c r="EZ3394"/>
      <c r="FA3394"/>
      <c r="FB3394"/>
      <c r="FC3394"/>
      <c r="FD3394"/>
      <c r="FE3394"/>
      <c r="FF3394"/>
      <c r="FG3394"/>
      <c r="FH3394"/>
      <c r="FI3394"/>
      <c r="FJ3394"/>
      <c r="FK3394"/>
      <c r="FL3394"/>
      <c r="FM3394"/>
      <c r="FN3394"/>
      <c r="FO3394"/>
      <c r="FP3394"/>
      <c r="FQ3394"/>
      <c r="FR3394"/>
      <c r="FS3394"/>
      <c r="FT3394"/>
      <c r="FU3394"/>
      <c r="FV3394"/>
      <c r="FW3394"/>
      <c r="FX3394"/>
      <c r="FY3394"/>
      <c r="FZ3394"/>
      <c r="GA3394"/>
      <c r="GB3394"/>
      <c r="GC3394"/>
      <c r="GD3394"/>
      <c r="GE3394"/>
      <c r="GF3394"/>
      <c r="GG3394"/>
      <c r="GH3394"/>
      <c r="GI3394"/>
      <c r="GJ3394"/>
      <c r="GK3394"/>
      <c r="GL3394"/>
      <c r="GM3394"/>
      <c r="GN3394"/>
      <c r="GO3394"/>
      <c r="GP3394"/>
      <c r="GQ3394"/>
      <c r="GR3394"/>
      <c r="GS3394"/>
      <c r="GT3394"/>
      <c r="GU3394"/>
      <c r="GV3394"/>
      <c r="GW3394"/>
      <c r="GX3394"/>
      <c r="GY3394"/>
      <c r="GZ3394"/>
      <c r="HA3394"/>
      <c r="HB3394"/>
      <c r="HC3394"/>
      <c r="HD3394"/>
      <c r="HE3394"/>
      <c r="HF3394"/>
      <c r="HG3394"/>
      <c r="HH3394"/>
      <c r="HI3394"/>
      <c r="HJ3394"/>
      <c r="HK3394"/>
      <c r="HL3394"/>
      <c r="HM3394"/>
      <c r="HN3394"/>
      <c r="HO3394"/>
      <c r="HP3394"/>
      <c r="HQ3394"/>
      <c r="HR3394"/>
      <c r="HS3394"/>
      <c r="HT3394"/>
      <c r="HU3394"/>
      <c r="HV3394"/>
      <c r="HW3394"/>
      <c r="HX3394"/>
      <c r="HY3394"/>
      <c r="HZ3394"/>
      <c r="IA3394"/>
      <c r="IB3394"/>
      <c r="IC3394"/>
      <c r="ID3394"/>
      <c r="IE3394"/>
      <c r="IF3394"/>
      <c r="IG3394"/>
      <c r="IH3394"/>
      <c r="II3394"/>
      <c r="IJ3394"/>
      <c r="IK3394"/>
      <c r="IL3394"/>
      <c r="IM3394"/>
      <c r="IN3394"/>
      <c r="IO3394"/>
      <c r="IP3394"/>
      <c r="IQ3394"/>
      <c r="IR3394"/>
      <c r="IS3394"/>
      <c r="IT3394"/>
      <c r="IU3394"/>
      <c r="IV3394"/>
    </row>
    <row r="3395" spans="1:256" ht="12" customHeight="1">
      <c r="A3395" s="55"/>
      <c r="B3395" s="65">
        <v>1</v>
      </c>
      <c r="C3395" s="66">
        <v>4</v>
      </c>
      <c r="D3395" s="76" t="s">
        <v>87</v>
      </c>
      <c r="E3395" s="76" t="s">
        <v>68</v>
      </c>
      <c r="F3395" s="77" t="s">
        <v>90</v>
      </c>
      <c r="G3395" s="78"/>
      <c r="H3395" s="96" t="s">
        <v>101</v>
      </c>
      <c r="I3395" s="107" t="s">
        <v>3952</v>
      </c>
      <c r="J3395" s="81" t="s">
        <v>10</v>
      </c>
      <c r="K3395" s="72"/>
      <c r="L3395" s="72"/>
      <c r="M3395" s="72"/>
      <c r="N3395" s="72"/>
      <c r="O3395" s="72"/>
      <c r="P3395" s="72"/>
      <c r="Q3395" s="833"/>
      <c r="R3395" s="102"/>
      <c r="S3395" s="73"/>
      <c r="T3395" s="102"/>
      <c r="U3395" s="103"/>
      <c r="V3395" s="104"/>
      <c r="W3395" s="55"/>
      <c r="X3395" s="55"/>
      <c r="Y3395" s="55"/>
      <c r="Z3395" s="55"/>
      <c r="AA3395" s="55"/>
      <c r="AB3395" s="55"/>
      <c r="AC3395" s="55"/>
      <c r="AD3395" s="55"/>
      <c r="AE3395" s="55"/>
      <c r="AF3395" s="55"/>
      <c r="AG3395" s="55"/>
      <c r="AH3395" s="55"/>
      <c r="AI3395" s="55"/>
      <c r="AJ3395" s="55"/>
      <c r="AK3395" s="55"/>
      <c r="AL3395" s="55"/>
      <c r="AM3395" s="55"/>
      <c r="AN3395" s="55"/>
      <c r="AO3395" s="55"/>
      <c r="AP3395" s="55"/>
      <c r="AQ3395" s="55"/>
      <c r="AR3395" s="55"/>
      <c r="AS3395" s="55"/>
      <c r="AT3395" s="55"/>
      <c r="AU3395" s="55"/>
      <c r="AV3395" s="55"/>
      <c r="AW3395" s="55"/>
      <c r="AX3395" s="55"/>
      <c r="AY3395" s="55"/>
      <c r="AZ3395" s="55"/>
      <c r="BA3395" s="55"/>
      <c r="BB3395" s="55"/>
      <c r="BC3395" s="55"/>
      <c r="BD3395" s="55"/>
      <c r="BE3395" s="55"/>
      <c r="BF3395" s="55"/>
      <c r="BG3395" s="55"/>
      <c r="BH3395" s="55"/>
      <c r="BI3395" s="55"/>
      <c r="BJ3395" s="55"/>
      <c r="BK3395" s="55"/>
      <c r="BL3395" s="55"/>
      <c r="BM3395" s="55"/>
      <c r="BN3395" s="55"/>
      <c r="BO3395" s="55"/>
      <c r="BP3395" s="55"/>
      <c r="BQ3395" s="55"/>
      <c r="BR3395" s="55"/>
      <c r="BS3395" s="55"/>
      <c r="BT3395" s="55"/>
      <c r="BU3395" s="55"/>
      <c r="BV3395" s="55"/>
      <c r="BW3395" s="55"/>
      <c r="BX3395" s="55"/>
      <c r="BY3395" s="55"/>
      <c r="BZ3395" s="55"/>
      <c r="CA3395" s="55"/>
      <c r="CB3395" s="55"/>
      <c r="CC3395" s="55"/>
      <c r="CD3395" s="55"/>
      <c r="CE3395" s="55"/>
      <c r="CF3395" s="55"/>
      <c r="CG3395" s="55"/>
      <c r="CH3395" s="55"/>
      <c r="CI3395" s="55"/>
      <c r="CJ3395" s="55"/>
      <c r="CK3395" s="55"/>
      <c r="CL3395" s="55"/>
      <c r="CM3395" s="55"/>
      <c r="CN3395" s="55"/>
      <c r="CO3395" s="55"/>
      <c r="CP3395" s="55"/>
      <c r="CQ3395" s="55"/>
      <c r="CR3395" s="55"/>
      <c r="CS3395" s="55"/>
      <c r="CT3395" s="55"/>
      <c r="CU3395" s="55"/>
      <c r="CV3395" s="55"/>
      <c r="CW3395" s="55"/>
      <c r="CX3395" s="55"/>
      <c r="CY3395" s="55"/>
      <c r="CZ3395" s="55"/>
      <c r="DA3395" s="55"/>
      <c r="DB3395" s="55"/>
      <c r="DC3395" s="55"/>
      <c r="DD3395" s="55"/>
      <c r="DE3395" s="55"/>
      <c r="DF3395" s="55"/>
      <c r="DG3395" s="55"/>
      <c r="DH3395" s="55"/>
      <c r="DI3395" s="55"/>
      <c r="DJ3395" s="55"/>
      <c r="DK3395" s="55"/>
      <c r="DL3395" s="55"/>
      <c r="DM3395" s="55"/>
      <c r="DN3395" s="55"/>
      <c r="DO3395" s="55"/>
      <c r="DP3395" s="55"/>
      <c r="DQ3395" s="55"/>
      <c r="DR3395" s="55"/>
      <c r="DS3395" s="55"/>
      <c r="DT3395" s="55"/>
      <c r="DU3395" s="55"/>
      <c r="DV3395" s="55"/>
      <c r="DW3395" s="55"/>
      <c r="DX3395" s="55"/>
      <c r="DY3395" s="55"/>
      <c r="DZ3395" s="55"/>
      <c r="EA3395" s="55"/>
      <c r="EB3395" s="55"/>
      <c r="EC3395" s="55"/>
      <c r="ED3395" s="55"/>
      <c r="EE3395" s="55"/>
      <c r="EF3395" s="55"/>
      <c r="EG3395" s="55"/>
      <c r="EH3395" s="55"/>
      <c r="EI3395" s="55"/>
      <c r="EJ3395" s="55"/>
      <c r="EK3395" s="55"/>
      <c r="EL3395" s="55"/>
      <c r="EM3395" s="55"/>
      <c r="EN3395" s="55"/>
      <c r="EO3395" s="55"/>
      <c r="EP3395" s="55"/>
      <c r="EQ3395" s="55"/>
      <c r="ER3395" s="55"/>
      <c r="ES3395" s="55"/>
      <c r="ET3395" s="55"/>
      <c r="EU3395" s="55"/>
      <c r="EV3395" s="55"/>
      <c r="EW3395" s="55"/>
      <c r="EX3395" s="55"/>
      <c r="EY3395" s="55"/>
      <c r="EZ3395" s="55"/>
      <c r="FA3395" s="55"/>
      <c r="FB3395" s="55"/>
      <c r="FC3395" s="55"/>
      <c r="FD3395" s="55"/>
      <c r="FE3395" s="55"/>
      <c r="FF3395" s="55"/>
      <c r="FG3395" s="55"/>
      <c r="FH3395" s="55"/>
      <c r="FI3395" s="55"/>
      <c r="FJ3395" s="55"/>
      <c r="FK3395" s="55"/>
      <c r="FL3395" s="55"/>
      <c r="FM3395" s="55"/>
      <c r="FN3395" s="55"/>
      <c r="FO3395" s="55"/>
      <c r="FP3395" s="55"/>
      <c r="FQ3395" s="55"/>
      <c r="FR3395" s="55"/>
      <c r="FS3395" s="55"/>
      <c r="FT3395" s="55"/>
      <c r="FU3395" s="55"/>
      <c r="FV3395" s="55"/>
      <c r="FW3395" s="55"/>
      <c r="FX3395" s="55"/>
      <c r="FY3395" s="55"/>
      <c r="FZ3395" s="55"/>
      <c r="GA3395" s="55"/>
      <c r="GB3395" s="55"/>
      <c r="GC3395" s="55"/>
      <c r="GD3395" s="55"/>
      <c r="GE3395" s="55"/>
      <c r="GF3395" s="55"/>
      <c r="GG3395" s="55"/>
      <c r="GH3395" s="55"/>
      <c r="GI3395" s="55"/>
      <c r="GJ3395" s="55"/>
      <c r="GK3395" s="55"/>
      <c r="GL3395" s="55"/>
      <c r="GM3395" s="55"/>
      <c r="GN3395" s="55"/>
      <c r="GO3395" s="55"/>
      <c r="GP3395" s="55"/>
      <c r="GQ3395" s="55"/>
      <c r="GR3395" s="55"/>
      <c r="GS3395" s="55"/>
      <c r="GT3395" s="55"/>
      <c r="GU3395" s="55"/>
      <c r="GV3395" s="55"/>
      <c r="GW3395" s="55"/>
      <c r="GX3395" s="55"/>
      <c r="GY3395" s="55"/>
      <c r="GZ3395" s="55"/>
      <c r="HA3395" s="55"/>
      <c r="HB3395" s="55"/>
      <c r="HC3395" s="55"/>
      <c r="HD3395" s="55"/>
      <c r="HE3395" s="55"/>
      <c r="HF3395" s="55"/>
      <c r="HG3395" s="55"/>
      <c r="HH3395" s="55"/>
      <c r="HI3395" s="55"/>
      <c r="HJ3395" s="55"/>
      <c r="HK3395" s="55"/>
      <c r="HL3395" s="55"/>
      <c r="HM3395" s="55"/>
      <c r="HN3395" s="55"/>
      <c r="HO3395" s="55"/>
      <c r="HP3395" s="55"/>
      <c r="HQ3395" s="55"/>
      <c r="HR3395" s="55"/>
      <c r="HS3395" s="55"/>
      <c r="HT3395" s="55"/>
      <c r="HU3395" s="55"/>
      <c r="HV3395" s="55"/>
      <c r="HW3395" s="55"/>
      <c r="HX3395" s="55"/>
      <c r="HY3395" s="55"/>
      <c r="HZ3395" s="55"/>
      <c r="IA3395" s="55"/>
      <c r="IB3395" s="55"/>
      <c r="IC3395" s="55"/>
      <c r="ID3395" s="55"/>
      <c r="IE3395" s="55"/>
      <c r="IF3395" s="55"/>
      <c r="IG3395" s="55"/>
      <c r="IH3395" s="55"/>
      <c r="II3395" s="55"/>
      <c r="IJ3395" s="55"/>
      <c r="IK3395" s="55"/>
      <c r="IL3395" s="55"/>
      <c r="IM3395" s="55"/>
      <c r="IN3395" s="55"/>
      <c r="IO3395" s="55"/>
      <c r="IP3395" s="55"/>
      <c r="IQ3395" s="55"/>
      <c r="IR3395" s="55"/>
      <c r="IS3395" s="55"/>
      <c r="IT3395" s="55"/>
      <c r="IU3395" s="55"/>
      <c r="IV3395" s="55"/>
    </row>
    <row r="3396" spans="1:256" s="55" customFormat="1" ht="12" customHeight="1">
      <c r="B3396" s="65">
        <v>1</v>
      </c>
      <c r="C3396" s="66">
        <f>IF(E3396="A",1,IF(E3396="B",1,0))</f>
        <v>1</v>
      </c>
      <c r="D3396" s="658" t="s">
        <v>68</v>
      </c>
      <c r="E3396" s="658" t="s">
        <v>68</v>
      </c>
      <c r="F3396" s="658" t="s">
        <v>87</v>
      </c>
      <c r="G3396" s="78"/>
      <c r="H3396" s="96" t="s">
        <v>148</v>
      </c>
      <c r="I3396" s="107" t="s">
        <v>3953</v>
      </c>
      <c r="J3396" s="81"/>
      <c r="K3396" s="72"/>
      <c r="L3396" s="72"/>
      <c r="M3396" s="72"/>
      <c r="N3396" s="72"/>
      <c r="O3396" s="72"/>
      <c r="P3396" s="72"/>
      <c r="Q3396" s="833"/>
      <c r="R3396" s="102"/>
      <c r="S3396" s="73"/>
      <c r="T3396" s="102"/>
      <c r="U3396" s="103"/>
      <c r="V3396" s="104"/>
      <c r="W3396" s="561"/>
      <c r="X3396" s="561"/>
      <c r="Y3396" s="561"/>
      <c r="Z3396" s="561"/>
      <c r="AA3396" s="561"/>
      <c r="AB3396" s="561"/>
      <c r="AC3396" s="561"/>
      <c r="AD3396" s="561"/>
      <c r="AE3396" s="561"/>
      <c r="AF3396" s="561"/>
      <c r="AG3396" s="561"/>
      <c r="AH3396" s="561"/>
      <c r="AI3396" s="561"/>
      <c r="AJ3396" s="561"/>
      <c r="AK3396" s="561"/>
      <c r="AL3396" s="561"/>
      <c r="AM3396" s="561"/>
      <c r="AN3396" s="561"/>
      <c r="AO3396" s="561"/>
      <c r="AP3396" s="561"/>
      <c r="AQ3396" s="561"/>
      <c r="AR3396" s="561"/>
      <c r="AS3396" s="561"/>
      <c r="AT3396" s="561"/>
      <c r="AU3396" s="561"/>
      <c r="AV3396" s="561"/>
      <c r="AW3396" s="561"/>
      <c r="AX3396" s="561"/>
      <c r="AY3396" s="561"/>
      <c r="AZ3396" s="561"/>
      <c r="BA3396" s="561"/>
      <c r="BB3396" s="561"/>
      <c r="BC3396" s="561"/>
      <c r="BD3396" s="561"/>
      <c r="BE3396" s="561"/>
      <c r="BF3396" s="561"/>
      <c r="BG3396" s="561"/>
      <c r="BH3396" s="561"/>
      <c r="BI3396" s="561"/>
      <c r="BJ3396" s="561"/>
      <c r="BK3396" s="561"/>
      <c r="BL3396" s="561"/>
      <c r="BM3396" s="561"/>
      <c r="BN3396" s="561"/>
      <c r="BO3396" s="561"/>
      <c r="BP3396" s="561"/>
      <c r="BQ3396" s="561"/>
      <c r="BR3396" s="561"/>
      <c r="BS3396" s="561"/>
      <c r="BT3396" s="561"/>
      <c r="BU3396" s="561"/>
      <c r="BV3396" s="561"/>
      <c r="BW3396" s="561"/>
      <c r="BX3396" s="561"/>
      <c r="BY3396" s="561"/>
      <c r="BZ3396" s="561"/>
      <c r="CA3396" s="561"/>
      <c r="CB3396" s="561"/>
      <c r="CC3396" s="561"/>
      <c r="CD3396" s="561"/>
      <c r="CE3396" s="561"/>
      <c r="CF3396" s="561"/>
      <c r="CG3396" s="561"/>
      <c r="CH3396" s="561"/>
      <c r="CI3396" s="561"/>
      <c r="CJ3396" s="561"/>
      <c r="CK3396" s="561"/>
      <c r="CL3396" s="561"/>
      <c r="CM3396" s="561"/>
      <c r="CN3396" s="561"/>
      <c r="CO3396" s="561"/>
      <c r="CP3396" s="561"/>
      <c r="CQ3396" s="561"/>
      <c r="CR3396" s="561"/>
      <c r="CS3396" s="561"/>
      <c r="CT3396" s="561"/>
      <c r="CU3396" s="561"/>
      <c r="CV3396" s="561"/>
      <c r="CW3396" s="561"/>
      <c r="CX3396" s="561"/>
      <c r="CY3396" s="561"/>
      <c r="CZ3396" s="561"/>
      <c r="DA3396" s="561"/>
      <c r="DB3396" s="561"/>
      <c r="DC3396" s="561"/>
      <c r="DD3396" s="561"/>
      <c r="DE3396" s="561"/>
      <c r="DF3396" s="561"/>
      <c r="DG3396" s="561"/>
      <c r="DH3396" s="561"/>
      <c r="DI3396" s="561"/>
      <c r="DJ3396" s="561"/>
      <c r="DK3396" s="561"/>
      <c r="DL3396" s="561"/>
      <c r="DM3396" s="561"/>
      <c r="DN3396" s="561"/>
      <c r="DO3396" s="561"/>
      <c r="DP3396" s="561"/>
      <c r="DQ3396" s="561"/>
      <c r="DR3396" s="561"/>
      <c r="DS3396" s="561"/>
      <c r="DT3396" s="561"/>
      <c r="DU3396" s="561"/>
      <c r="DV3396" s="561"/>
      <c r="DW3396" s="561"/>
      <c r="DX3396" s="561"/>
      <c r="DY3396" s="561"/>
      <c r="DZ3396" s="561"/>
      <c r="EA3396" s="561"/>
      <c r="EB3396" s="561"/>
      <c r="EC3396" s="561"/>
      <c r="ED3396" s="561"/>
      <c r="EE3396" s="561"/>
      <c r="EF3396" s="561"/>
      <c r="EG3396" s="561"/>
      <c r="EH3396" s="561"/>
      <c r="EI3396" s="561"/>
      <c r="EJ3396" s="561"/>
      <c r="EK3396" s="561"/>
      <c r="EL3396" s="561"/>
      <c r="EM3396" s="561"/>
      <c r="EN3396" s="561"/>
      <c r="EO3396" s="561"/>
      <c r="EP3396" s="561"/>
      <c r="EQ3396" s="561"/>
      <c r="ER3396" s="561"/>
      <c r="ES3396" s="561"/>
      <c r="ET3396" s="561"/>
      <c r="EU3396" s="561"/>
      <c r="EV3396" s="561"/>
      <c r="EW3396" s="561"/>
      <c r="EX3396" s="561"/>
      <c r="EY3396" s="561"/>
      <c r="EZ3396" s="561"/>
      <c r="FA3396" s="561"/>
      <c r="FB3396" s="561"/>
      <c r="FC3396" s="561"/>
      <c r="FD3396" s="561"/>
      <c r="FE3396" s="561"/>
      <c r="FF3396" s="561"/>
      <c r="FG3396" s="561"/>
      <c r="FH3396" s="561"/>
      <c r="FI3396" s="561"/>
      <c r="FJ3396" s="561"/>
      <c r="FK3396" s="561"/>
      <c r="FL3396" s="561"/>
      <c r="FM3396" s="561"/>
      <c r="FN3396" s="561"/>
      <c r="FO3396" s="561"/>
      <c r="FP3396" s="561"/>
      <c r="FQ3396" s="561"/>
      <c r="FR3396" s="561"/>
      <c r="FS3396" s="561"/>
      <c r="FT3396" s="561"/>
      <c r="FU3396" s="561"/>
      <c r="FV3396" s="561"/>
      <c r="FW3396" s="561"/>
      <c r="FX3396" s="561"/>
      <c r="FY3396" s="561"/>
      <c r="FZ3396" s="561"/>
      <c r="GA3396" s="561"/>
      <c r="GB3396" s="561"/>
      <c r="GC3396" s="561"/>
      <c r="GD3396" s="561"/>
      <c r="GE3396" s="561"/>
      <c r="GF3396" s="561"/>
      <c r="GG3396" s="561"/>
      <c r="GH3396" s="561"/>
      <c r="GI3396" s="561"/>
      <c r="GJ3396" s="561"/>
      <c r="GK3396" s="561"/>
      <c r="GL3396" s="561"/>
      <c r="GM3396" s="561"/>
      <c r="GN3396" s="561"/>
      <c r="GO3396" s="561"/>
      <c r="GP3396" s="561"/>
      <c r="GQ3396" s="561"/>
      <c r="GR3396" s="561"/>
      <c r="GS3396" s="561"/>
      <c r="GT3396" s="561"/>
      <c r="GU3396" s="561"/>
      <c r="GV3396" s="561"/>
      <c r="GW3396" s="561"/>
      <c r="GX3396" s="561"/>
      <c r="GY3396" s="561"/>
      <c r="GZ3396" s="561"/>
      <c r="HA3396" s="561"/>
      <c r="HB3396" s="561"/>
      <c r="HC3396" s="561"/>
      <c r="HD3396" s="561"/>
      <c r="HE3396" s="561"/>
      <c r="HF3396" s="561"/>
      <c r="HG3396" s="561"/>
      <c r="HH3396" s="561"/>
      <c r="HI3396" s="561"/>
      <c r="HJ3396" s="561"/>
      <c r="HK3396" s="561"/>
      <c r="HL3396" s="561"/>
      <c r="HM3396" s="561"/>
      <c r="HN3396" s="561"/>
      <c r="HO3396" s="561"/>
      <c r="HP3396" s="561"/>
      <c r="HQ3396" s="561"/>
      <c r="HR3396" s="561"/>
      <c r="HS3396" s="561"/>
      <c r="HT3396" s="561"/>
      <c r="HU3396" s="561"/>
      <c r="HV3396" s="561"/>
      <c r="HW3396" s="561"/>
      <c r="HX3396" s="561"/>
      <c r="HY3396" s="561"/>
      <c r="HZ3396" s="561"/>
      <c r="IA3396" s="561"/>
      <c r="IB3396" s="561"/>
      <c r="IC3396" s="561"/>
      <c r="ID3396" s="561"/>
      <c r="IE3396" s="561"/>
      <c r="IF3396" s="561"/>
      <c r="IG3396" s="561"/>
      <c r="IH3396" s="561"/>
      <c r="II3396" s="561"/>
      <c r="IJ3396" s="561"/>
      <c r="IK3396" s="561"/>
      <c r="IL3396" s="561"/>
      <c r="IM3396" s="561"/>
      <c r="IN3396" s="561"/>
      <c r="IO3396" s="561"/>
      <c r="IP3396" s="561"/>
      <c r="IQ3396" s="561"/>
      <c r="IR3396" s="561"/>
      <c r="IS3396" s="561"/>
      <c r="IT3396" s="561"/>
      <c r="IU3396" s="561"/>
      <c r="IV3396" s="561"/>
    </row>
    <row r="3397" spans="1:256" ht="12" customHeight="1">
      <c r="A3397" s="55"/>
      <c r="B3397" s="65">
        <v>1</v>
      </c>
      <c r="C3397" s="66">
        <f>IF(E3397="A",1,IF(E3397="B",1,0))</f>
        <v>1</v>
      </c>
      <c r="D3397" s="76" t="s">
        <v>87</v>
      </c>
      <c r="E3397" s="76" t="s">
        <v>87</v>
      </c>
      <c r="F3397" s="99" t="s">
        <v>99</v>
      </c>
      <c r="G3397" s="78"/>
      <c r="H3397" s="96" t="s">
        <v>140</v>
      </c>
      <c r="I3397" s="107" t="s">
        <v>3954</v>
      </c>
      <c r="J3397" s="81"/>
      <c r="K3397" s="72"/>
      <c r="L3397" s="72"/>
      <c r="M3397" s="72"/>
      <c r="N3397" s="72"/>
      <c r="O3397" s="72"/>
      <c r="P3397" s="72"/>
      <c r="Q3397" s="833"/>
      <c r="R3397" s="102"/>
      <c r="S3397" s="73"/>
      <c r="T3397" s="102"/>
      <c r="U3397" s="103"/>
      <c r="V3397" s="104"/>
      <c r="W3397" s="320"/>
      <c r="X3397" s="320"/>
      <c r="Y3397" s="320"/>
      <c r="Z3397" s="320"/>
      <c r="AA3397" s="320"/>
      <c r="AB3397" s="320"/>
      <c r="AC3397" s="320"/>
      <c r="AD3397" s="320"/>
      <c r="AE3397" s="320"/>
      <c r="AF3397" s="320"/>
      <c r="AG3397" s="320"/>
      <c r="AH3397" s="320"/>
      <c r="AI3397" s="320"/>
      <c r="AJ3397" s="320"/>
      <c r="AK3397" s="320"/>
      <c r="AL3397" s="320"/>
      <c r="AM3397" s="320"/>
      <c r="AN3397" s="320"/>
      <c r="AO3397" s="320"/>
      <c r="AP3397" s="320"/>
      <c r="AQ3397" s="320"/>
      <c r="AR3397" s="320"/>
      <c r="AS3397" s="320"/>
      <c r="AT3397" s="320"/>
      <c r="AU3397" s="320"/>
      <c r="AV3397" s="320"/>
      <c r="AW3397" s="320"/>
      <c r="AX3397" s="320"/>
      <c r="AY3397" s="320"/>
      <c r="AZ3397" s="320"/>
      <c r="BA3397" s="320"/>
      <c r="BB3397" s="320"/>
      <c r="BC3397" s="320"/>
      <c r="BD3397" s="320"/>
      <c r="BE3397" s="320"/>
      <c r="BF3397" s="320"/>
      <c r="BG3397" s="320"/>
      <c r="BH3397" s="320"/>
      <c r="BI3397" s="320"/>
      <c r="BJ3397" s="320"/>
      <c r="BK3397" s="320"/>
      <c r="BL3397" s="320"/>
      <c r="BM3397" s="320"/>
      <c r="BN3397" s="320"/>
      <c r="BO3397" s="320"/>
      <c r="BP3397" s="320"/>
      <c r="BQ3397" s="320"/>
      <c r="BR3397" s="320"/>
      <c r="BS3397" s="320"/>
      <c r="BT3397" s="320"/>
      <c r="BU3397" s="320"/>
      <c r="BV3397" s="320"/>
      <c r="BW3397" s="320"/>
      <c r="BX3397" s="320"/>
      <c r="BY3397" s="320"/>
      <c r="BZ3397" s="320"/>
      <c r="CA3397" s="320"/>
      <c r="CB3397" s="320"/>
      <c r="CC3397" s="320"/>
      <c r="CD3397" s="320"/>
      <c r="CE3397" s="320"/>
      <c r="CF3397" s="320"/>
      <c r="CG3397" s="320"/>
      <c r="CH3397" s="320"/>
      <c r="CI3397" s="320"/>
      <c r="CJ3397" s="320"/>
      <c r="CK3397" s="320"/>
      <c r="CL3397" s="320"/>
      <c r="CM3397" s="320"/>
      <c r="CN3397" s="320"/>
      <c r="CO3397" s="320"/>
      <c r="CP3397" s="320"/>
      <c r="CQ3397" s="320"/>
      <c r="CR3397" s="320"/>
      <c r="CS3397" s="320"/>
      <c r="CT3397" s="320"/>
      <c r="CU3397" s="320"/>
      <c r="CV3397" s="320"/>
      <c r="CW3397" s="320"/>
      <c r="CX3397" s="320"/>
      <c r="CY3397" s="320"/>
      <c r="CZ3397" s="320"/>
      <c r="DA3397" s="320"/>
      <c r="DB3397" s="320"/>
      <c r="DC3397" s="320"/>
      <c r="DD3397" s="320"/>
      <c r="DE3397" s="320"/>
      <c r="DF3397" s="320"/>
      <c r="DG3397" s="320"/>
      <c r="DH3397" s="320"/>
      <c r="DI3397" s="320"/>
      <c r="DJ3397" s="320"/>
      <c r="DK3397" s="320"/>
      <c r="DL3397" s="320"/>
      <c r="DM3397" s="320"/>
      <c r="DN3397" s="320"/>
      <c r="DO3397" s="320"/>
      <c r="DP3397" s="320"/>
      <c r="DQ3397" s="320"/>
      <c r="DR3397" s="320"/>
      <c r="DS3397" s="320"/>
      <c r="DT3397" s="320"/>
      <c r="DU3397" s="320"/>
      <c r="DV3397" s="320"/>
      <c r="DW3397" s="320"/>
      <c r="DX3397" s="320"/>
      <c r="DY3397" s="320"/>
      <c r="DZ3397" s="320"/>
      <c r="EA3397" s="320"/>
      <c r="EB3397" s="320"/>
      <c r="EC3397" s="320"/>
      <c r="ED3397" s="320"/>
      <c r="EE3397" s="320"/>
      <c r="EF3397" s="320"/>
      <c r="EG3397" s="320"/>
      <c r="EH3397" s="320"/>
      <c r="EI3397" s="320"/>
      <c r="EJ3397" s="320"/>
      <c r="EK3397" s="320"/>
      <c r="EL3397" s="320"/>
      <c r="EM3397" s="320"/>
      <c r="EN3397" s="320"/>
      <c r="EO3397" s="320"/>
      <c r="EP3397" s="320"/>
      <c r="EQ3397" s="320"/>
      <c r="ER3397" s="320"/>
      <c r="ES3397" s="320"/>
      <c r="ET3397" s="320"/>
      <c r="EU3397" s="320"/>
      <c r="EV3397" s="320"/>
      <c r="EW3397" s="320"/>
      <c r="EX3397" s="320"/>
      <c r="EY3397" s="320"/>
      <c r="EZ3397" s="320"/>
      <c r="FA3397" s="320"/>
      <c r="FB3397" s="320"/>
      <c r="FC3397" s="320"/>
      <c r="FD3397" s="320"/>
      <c r="FE3397" s="320"/>
      <c r="FF3397" s="320"/>
      <c r="FG3397" s="320"/>
      <c r="FH3397" s="320"/>
      <c r="FI3397" s="320"/>
      <c r="FJ3397" s="320"/>
      <c r="FK3397" s="320"/>
      <c r="FL3397" s="320"/>
      <c r="FM3397" s="320"/>
      <c r="FN3397" s="320"/>
      <c r="FO3397" s="320"/>
      <c r="FP3397" s="320"/>
      <c r="FQ3397" s="320"/>
      <c r="FR3397" s="320"/>
      <c r="FS3397" s="320"/>
      <c r="FT3397" s="320"/>
      <c r="FU3397" s="320"/>
      <c r="FV3397" s="320"/>
      <c r="FW3397" s="320"/>
      <c r="FX3397" s="320"/>
      <c r="FY3397" s="320"/>
      <c r="FZ3397" s="320"/>
      <c r="GA3397" s="320"/>
      <c r="GB3397" s="320"/>
      <c r="GC3397" s="320"/>
      <c r="GD3397" s="320"/>
      <c r="GE3397" s="320"/>
      <c r="GF3397" s="320"/>
      <c r="GG3397" s="320"/>
      <c r="GH3397" s="320"/>
      <c r="GI3397" s="320"/>
      <c r="GJ3397" s="320"/>
      <c r="GK3397" s="320"/>
      <c r="GL3397" s="320"/>
      <c r="GM3397" s="320"/>
      <c r="GN3397" s="320"/>
      <c r="GO3397" s="320"/>
      <c r="GP3397" s="320"/>
      <c r="GQ3397" s="320"/>
      <c r="GR3397" s="320"/>
      <c r="GS3397" s="320"/>
      <c r="GT3397" s="320"/>
      <c r="GU3397" s="320"/>
      <c r="GV3397" s="320"/>
      <c r="GW3397" s="320"/>
      <c r="GX3397" s="320"/>
      <c r="GY3397" s="320"/>
      <c r="GZ3397" s="320"/>
      <c r="HA3397" s="320"/>
      <c r="HB3397" s="320"/>
      <c r="HC3397" s="320"/>
      <c r="HD3397" s="320"/>
      <c r="HE3397" s="320"/>
      <c r="HF3397" s="320"/>
      <c r="HG3397" s="320"/>
      <c r="HH3397" s="320"/>
      <c r="HI3397" s="320"/>
      <c r="HJ3397" s="320"/>
      <c r="HK3397" s="320"/>
      <c r="HL3397" s="320"/>
      <c r="HM3397" s="320"/>
      <c r="HN3397" s="320"/>
      <c r="HO3397" s="320"/>
      <c r="HP3397" s="320"/>
      <c r="HQ3397" s="320"/>
      <c r="HR3397" s="320"/>
      <c r="HS3397" s="320"/>
      <c r="HT3397" s="320"/>
      <c r="HU3397" s="320"/>
      <c r="HV3397" s="320"/>
      <c r="HW3397" s="320"/>
      <c r="HX3397" s="320"/>
      <c r="HY3397" s="320"/>
      <c r="HZ3397" s="320"/>
      <c r="IA3397" s="320"/>
      <c r="IB3397" s="320"/>
      <c r="IC3397" s="320"/>
      <c r="ID3397" s="320"/>
      <c r="IE3397" s="320"/>
      <c r="IF3397" s="320"/>
      <c r="IG3397" s="320"/>
      <c r="IH3397" s="320"/>
      <c r="II3397" s="320"/>
      <c r="IJ3397" s="320"/>
      <c r="IK3397" s="320"/>
      <c r="IL3397" s="320"/>
      <c r="IM3397" s="320"/>
      <c r="IN3397" s="320"/>
      <c r="IO3397" s="320"/>
      <c r="IP3397" s="320"/>
      <c r="IQ3397" s="320"/>
      <c r="IR3397" s="320"/>
      <c r="IS3397" s="320"/>
      <c r="IT3397" s="320"/>
      <c r="IU3397" s="320"/>
      <c r="IV3397" s="320"/>
    </row>
    <row r="3398" spans="1:256" s="55" customFormat="1" ht="12" customHeight="1">
      <c r="A3398"/>
      <c r="B3398" s="65">
        <v>1</v>
      </c>
      <c r="C3398" s="66">
        <f>IF(E3398="A",1,IF(E3398="B",1,0))</f>
        <v>0</v>
      </c>
      <c r="D3398" s="656" t="s">
        <v>70</v>
      </c>
      <c r="E3398" s="656" t="s">
        <v>70</v>
      </c>
      <c r="F3398" s="656" t="s">
        <v>99</v>
      </c>
      <c r="G3398" s="78"/>
      <c r="H3398" s="96" t="s">
        <v>135</v>
      </c>
      <c r="I3398" s="107" t="s">
        <v>3955</v>
      </c>
      <c r="J3398" s="81"/>
      <c r="K3398" s="72"/>
      <c r="L3398" s="72"/>
      <c r="M3398" s="72"/>
      <c r="N3398" s="72"/>
      <c r="O3398" s="72"/>
      <c r="P3398" s="72"/>
      <c r="Q3398" s="833"/>
      <c r="R3398" s="102"/>
      <c r="S3398" s="73"/>
      <c r="T3398" s="102"/>
      <c r="U3398" s="103"/>
      <c r="V3398" s="104"/>
      <c r="W3398" s="561"/>
      <c r="X3398" s="561"/>
      <c r="Y3398" s="561"/>
      <c r="Z3398" s="561"/>
      <c r="AA3398" s="561"/>
      <c r="AB3398" s="561"/>
      <c r="AC3398" s="561"/>
      <c r="AD3398" s="561"/>
      <c r="AE3398" s="561"/>
      <c r="AF3398" s="561"/>
      <c r="AG3398" s="561"/>
      <c r="AH3398" s="561"/>
      <c r="AI3398" s="561"/>
      <c r="AJ3398" s="561"/>
      <c r="AK3398" s="561"/>
      <c r="AL3398" s="561"/>
      <c r="AM3398" s="561"/>
      <c r="AN3398" s="561"/>
      <c r="AO3398" s="561"/>
      <c r="AP3398" s="561"/>
      <c r="AQ3398" s="561"/>
      <c r="AR3398" s="561"/>
      <c r="AS3398" s="561"/>
      <c r="AT3398" s="561"/>
      <c r="AU3398" s="561"/>
      <c r="AV3398" s="561"/>
      <c r="AW3398" s="561"/>
      <c r="AX3398" s="561"/>
      <c r="AY3398" s="561"/>
      <c r="AZ3398" s="561"/>
      <c r="BA3398" s="561"/>
      <c r="BB3398" s="561"/>
      <c r="BC3398" s="561"/>
      <c r="BD3398" s="561"/>
      <c r="BE3398" s="561"/>
      <c r="BF3398" s="561"/>
      <c r="BG3398" s="561"/>
      <c r="BH3398" s="561"/>
      <c r="BI3398" s="561"/>
      <c r="BJ3398" s="561"/>
      <c r="BK3398" s="561"/>
      <c r="BL3398" s="561"/>
      <c r="BM3398" s="561"/>
      <c r="BN3398" s="561"/>
      <c r="BO3398" s="561"/>
      <c r="BP3398" s="561"/>
      <c r="BQ3398" s="561"/>
      <c r="BR3398" s="561"/>
      <c r="BS3398" s="561"/>
      <c r="BT3398" s="561"/>
      <c r="BU3398" s="561"/>
      <c r="BV3398" s="561"/>
      <c r="BW3398" s="561"/>
      <c r="BX3398" s="561"/>
      <c r="BY3398" s="561"/>
      <c r="BZ3398" s="561"/>
      <c r="CA3398" s="561"/>
      <c r="CB3398" s="561"/>
      <c r="CC3398" s="561"/>
      <c r="CD3398" s="561"/>
      <c r="CE3398" s="561"/>
      <c r="CF3398" s="561"/>
      <c r="CG3398" s="561"/>
      <c r="CH3398" s="561"/>
      <c r="CI3398" s="561"/>
      <c r="CJ3398" s="561"/>
      <c r="CK3398" s="561"/>
      <c r="CL3398" s="561"/>
      <c r="CM3398" s="561"/>
      <c r="CN3398" s="561"/>
      <c r="CO3398" s="561"/>
      <c r="CP3398" s="561"/>
      <c r="CQ3398" s="561"/>
      <c r="CR3398" s="561"/>
      <c r="CS3398" s="561"/>
      <c r="CT3398" s="561"/>
      <c r="CU3398" s="561"/>
      <c r="CV3398" s="561"/>
      <c r="CW3398" s="561"/>
      <c r="CX3398" s="561"/>
      <c r="CY3398" s="561"/>
      <c r="CZ3398" s="561"/>
      <c r="DA3398" s="561"/>
      <c r="DB3398" s="561"/>
      <c r="DC3398" s="561"/>
      <c r="DD3398" s="561"/>
      <c r="DE3398" s="561"/>
      <c r="DF3398" s="561"/>
      <c r="DG3398" s="561"/>
      <c r="DH3398" s="561"/>
      <c r="DI3398" s="561"/>
      <c r="DJ3398" s="561"/>
      <c r="DK3398" s="561"/>
      <c r="DL3398" s="561"/>
      <c r="DM3398" s="561"/>
      <c r="DN3398" s="561"/>
      <c r="DO3398" s="561"/>
      <c r="DP3398" s="561"/>
      <c r="DQ3398" s="561"/>
      <c r="DR3398" s="561"/>
      <c r="DS3398" s="561"/>
      <c r="DT3398" s="561"/>
      <c r="DU3398" s="561"/>
      <c r="DV3398" s="561"/>
      <c r="DW3398" s="561"/>
      <c r="DX3398" s="561"/>
      <c r="DY3398" s="561"/>
      <c r="DZ3398" s="561"/>
      <c r="EA3398" s="561"/>
      <c r="EB3398" s="561"/>
      <c r="EC3398" s="561"/>
      <c r="ED3398" s="561"/>
      <c r="EE3398" s="561"/>
      <c r="EF3398" s="561"/>
      <c r="EG3398" s="561"/>
      <c r="EH3398" s="561"/>
      <c r="EI3398" s="561"/>
      <c r="EJ3398" s="561"/>
      <c r="EK3398" s="561"/>
      <c r="EL3398" s="561"/>
      <c r="EM3398" s="561"/>
      <c r="EN3398" s="561"/>
      <c r="EO3398" s="561"/>
      <c r="EP3398" s="561"/>
      <c r="EQ3398" s="561"/>
      <c r="ER3398" s="561"/>
      <c r="ES3398" s="561"/>
      <c r="ET3398" s="561"/>
      <c r="EU3398" s="561"/>
      <c r="EV3398" s="561"/>
      <c r="EW3398" s="561"/>
      <c r="EX3398" s="561"/>
      <c r="EY3398" s="561"/>
      <c r="EZ3398" s="561"/>
      <c r="FA3398" s="561"/>
      <c r="FB3398" s="561"/>
      <c r="FC3398" s="561"/>
      <c r="FD3398" s="561"/>
      <c r="FE3398" s="561"/>
      <c r="FF3398" s="561"/>
      <c r="FG3398" s="561"/>
      <c r="FH3398" s="561"/>
      <c r="FI3398" s="561"/>
      <c r="FJ3398" s="561"/>
      <c r="FK3398" s="561"/>
      <c r="FL3398" s="561"/>
      <c r="FM3398" s="561"/>
      <c r="FN3398" s="561"/>
      <c r="FO3398" s="561"/>
      <c r="FP3398" s="561"/>
      <c r="FQ3398" s="561"/>
      <c r="FR3398" s="561"/>
      <c r="FS3398" s="561"/>
      <c r="FT3398" s="561"/>
      <c r="FU3398" s="561"/>
      <c r="FV3398" s="561"/>
      <c r="FW3398" s="561"/>
      <c r="FX3398" s="561"/>
      <c r="FY3398" s="561"/>
      <c r="FZ3398" s="561"/>
      <c r="GA3398" s="561"/>
      <c r="GB3398" s="561"/>
      <c r="GC3398" s="561"/>
      <c r="GD3398" s="561"/>
      <c r="GE3398" s="561"/>
      <c r="GF3398" s="561"/>
      <c r="GG3398" s="561"/>
      <c r="GH3398" s="561"/>
      <c r="GI3398" s="561"/>
      <c r="GJ3398" s="561"/>
      <c r="GK3398" s="561"/>
      <c r="GL3398" s="561"/>
      <c r="GM3398" s="561"/>
      <c r="GN3398" s="561"/>
      <c r="GO3398" s="561"/>
      <c r="GP3398" s="561"/>
      <c r="GQ3398" s="561"/>
      <c r="GR3398" s="561"/>
      <c r="GS3398" s="561"/>
      <c r="GT3398" s="561"/>
      <c r="GU3398" s="561"/>
      <c r="GV3398" s="561"/>
      <c r="GW3398" s="561"/>
      <c r="GX3398" s="561"/>
      <c r="GY3398" s="561"/>
      <c r="GZ3398" s="561"/>
      <c r="HA3398" s="561"/>
      <c r="HB3398" s="561"/>
      <c r="HC3398" s="561"/>
      <c r="HD3398" s="561"/>
      <c r="HE3398" s="561"/>
      <c r="HF3398" s="561"/>
      <c r="HG3398" s="561"/>
      <c r="HH3398" s="561"/>
      <c r="HI3398" s="561"/>
      <c r="HJ3398" s="561"/>
      <c r="HK3398" s="561"/>
      <c r="HL3398" s="561"/>
      <c r="HM3398" s="561"/>
      <c r="HN3398" s="561"/>
      <c r="HO3398" s="561"/>
      <c r="HP3398" s="561"/>
      <c r="HQ3398" s="561"/>
      <c r="HR3398" s="561"/>
      <c r="HS3398" s="561"/>
      <c r="HT3398" s="561"/>
      <c r="HU3398" s="561"/>
      <c r="HV3398" s="561"/>
      <c r="HW3398" s="561"/>
      <c r="HX3398" s="561"/>
      <c r="HY3398" s="561"/>
      <c r="HZ3398" s="561"/>
      <c r="IA3398" s="561"/>
      <c r="IB3398" s="561"/>
      <c r="IC3398" s="561"/>
      <c r="ID3398" s="561"/>
      <c r="IE3398" s="561"/>
      <c r="IF3398" s="561"/>
      <c r="IG3398" s="561"/>
      <c r="IH3398" s="561"/>
      <c r="II3398" s="561"/>
      <c r="IJ3398" s="561"/>
      <c r="IK3398" s="561"/>
      <c r="IL3398" s="561"/>
      <c r="IM3398" s="561"/>
      <c r="IN3398" s="561"/>
      <c r="IO3398" s="561"/>
      <c r="IP3398" s="561"/>
      <c r="IQ3398" s="561"/>
      <c r="IR3398" s="561"/>
      <c r="IS3398" s="561"/>
      <c r="IT3398" s="561"/>
      <c r="IU3398" s="561"/>
      <c r="IV3398" s="561"/>
    </row>
    <row r="3399" spans="1:256" s="55" customFormat="1" ht="12" customHeight="1">
      <c r="B3399" s="124">
        <v>1</v>
      </c>
      <c r="C3399" s="66">
        <f>IF(E3399="A",1,IF(E3399="B",1,0))</f>
        <v>0</v>
      </c>
      <c r="D3399" s="76" t="s">
        <v>87</v>
      </c>
      <c r="E3399" s="77" t="s">
        <v>90</v>
      </c>
      <c r="F3399" s="99" t="s">
        <v>99</v>
      </c>
      <c r="G3399" s="78"/>
      <c r="H3399" s="96" t="s">
        <v>101</v>
      </c>
      <c r="I3399" s="107" t="s">
        <v>3956</v>
      </c>
      <c r="J3399" s="81"/>
      <c r="K3399" s="72"/>
      <c r="L3399" s="72"/>
      <c r="M3399" s="72"/>
      <c r="N3399" s="72"/>
      <c r="O3399" s="72"/>
      <c r="P3399" s="72"/>
      <c r="Q3399" s="833"/>
      <c r="R3399" s="102"/>
      <c r="S3399" s="73"/>
      <c r="T3399" s="102"/>
      <c r="U3399" s="103"/>
      <c r="V3399" s="104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  <c r="BH3399"/>
      <c r="BI3399"/>
      <c r="BJ3399"/>
      <c r="BK3399"/>
      <c r="BL3399"/>
      <c r="BM3399"/>
      <c r="BN3399"/>
      <c r="BO3399"/>
      <c r="BP3399"/>
      <c r="BQ3399"/>
      <c r="BR3399"/>
      <c r="BS3399"/>
      <c r="BT3399"/>
      <c r="BU3399"/>
      <c r="BV3399"/>
      <c r="BW3399"/>
      <c r="BX3399"/>
      <c r="BY3399"/>
      <c r="BZ3399"/>
      <c r="CA3399"/>
      <c r="CB3399"/>
      <c r="CC3399"/>
      <c r="CD3399"/>
      <c r="CE3399"/>
      <c r="CF3399"/>
      <c r="CG3399"/>
      <c r="CH3399"/>
      <c r="CI3399"/>
      <c r="CJ3399"/>
      <c r="CK3399"/>
      <c r="CL3399"/>
      <c r="CM3399"/>
      <c r="CN3399"/>
      <c r="CO3399"/>
      <c r="CP3399"/>
      <c r="CQ3399"/>
      <c r="CR3399"/>
      <c r="CS3399"/>
      <c r="CT3399"/>
      <c r="CU3399"/>
      <c r="CV3399"/>
      <c r="CW3399"/>
      <c r="CX3399"/>
      <c r="CY3399"/>
      <c r="CZ3399"/>
      <c r="DA3399"/>
      <c r="DB3399"/>
      <c r="DC3399"/>
      <c r="DD3399"/>
      <c r="DE3399"/>
      <c r="DF3399"/>
      <c r="DG3399"/>
      <c r="DH3399"/>
      <c r="DI3399"/>
      <c r="DJ3399"/>
      <c r="DK3399"/>
      <c r="DL3399"/>
      <c r="DM3399"/>
      <c r="DN3399"/>
      <c r="DO3399"/>
      <c r="DP3399"/>
      <c r="DQ3399"/>
      <c r="DR3399"/>
      <c r="DS3399"/>
      <c r="DT3399"/>
      <c r="DU3399"/>
      <c r="DV3399"/>
      <c r="DW3399"/>
      <c r="DX3399"/>
      <c r="DY3399"/>
      <c r="DZ3399"/>
      <c r="EA3399"/>
      <c r="EB3399"/>
      <c r="EC3399"/>
      <c r="ED3399"/>
      <c r="EE3399"/>
      <c r="EF3399"/>
      <c r="EG3399"/>
      <c r="EH3399"/>
      <c r="EI3399"/>
      <c r="EJ3399"/>
      <c r="EK3399"/>
      <c r="EL3399"/>
      <c r="EM3399"/>
      <c r="EN3399"/>
      <c r="EO3399"/>
      <c r="EP3399"/>
      <c r="EQ3399"/>
      <c r="ER3399"/>
      <c r="ES3399"/>
      <c r="ET3399"/>
      <c r="EU3399"/>
      <c r="EV3399"/>
      <c r="EW3399"/>
      <c r="EX3399"/>
      <c r="EY3399"/>
      <c r="EZ3399"/>
      <c r="FA3399"/>
      <c r="FB3399"/>
      <c r="FC3399"/>
      <c r="FD3399"/>
      <c r="FE3399"/>
      <c r="FF3399"/>
      <c r="FG3399"/>
      <c r="FH3399"/>
      <c r="FI3399"/>
      <c r="FJ3399"/>
      <c r="FK3399"/>
      <c r="FL3399"/>
      <c r="FM3399"/>
      <c r="FN3399"/>
      <c r="FO3399"/>
      <c r="FP3399"/>
      <c r="FQ3399"/>
      <c r="FR3399"/>
      <c r="FS3399"/>
      <c r="FT3399"/>
      <c r="FU3399"/>
      <c r="FV3399"/>
      <c r="FW3399"/>
      <c r="FX3399"/>
      <c r="FY3399"/>
      <c r="FZ3399"/>
      <c r="GA3399"/>
      <c r="GB3399"/>
      <c r="GC3399"/>
      <c r="GD3399"/>
      <c r="GE3399"/>
      <c r="GF3399"/>
      <c r="GG3399"/>
      <c r="GH3399"/>
      <c r="GI3399"/>
      <c r="GJ3399"/>
      <c r="GK3399"/>
      <c r="GL3399"/>
      <c r="GM3399"/>
      <c r="GN3399"/>
      <c r="GO3399"/>
      <c r="GP3399"/>
      <c r="GQ3399"/>
      <c r="GR3399"/>
      <c r="GS3399"/>
      <c r="GT3399"/>
      <c r="GU3399"/>
      <c r="GV3399"/>
      <c r="GW3399"/>
      <c r="GX3399"/>
      <c r="GY3399"/>
      <c r="GZ3399"/>
      <c r="HA3399"/>
      <c r="HB3399"/>
      <c r="HC3399"/>
      <c r="HD3399"/>
      <c r="HE3399"/>
      <c r="HF3399"/>
      <c r="HG3399"/>
      <c r="HH3399"/>
      <c r="HI3399"/>
      <c r="HJ3399"/>
      <c r="HK3399"/>
      <c r="HL3399"/>
      <c r="HM3399"/>
      <c r="HN3399"/>
      <c r="HO3399"/>
      <c r="HP3399"/>
      <c r="HQ3399"/>
      <c r="HR3399"/>
      <c r="HS3399"/>
      <c r="HT3399"/>
      <c r="HU3399"/>
      <c r="HV3399"/>
      <c r="HW3399"/>
      <c r="HX3399"/>
      <c r="HY3399"/>
      <c r="HZ3399"/>
      <c r="IA3399"/>
      <c r="IB3399"/>
      <c r="IC3399"/>
      <c r="ID3399"/>
      <c r="IE3399"/>
      <c r="IF3399"/>
      <c r="IG3399"/>
      <c r="IH3399"/>
      <c r="II3399"/>
      <c r="IJ3399"/>
      <c r="IK3399"/>
      <c r="IL3399"/>
      <c r="IM3399"/>
      <c r="IN3399"/>
      <c r="IO3399"/>
      <c r="IP3399"/>
      <c r="IQ3399"/>
      <c r="IR3399"/>
      <c r="IS3399"/>
      <c r="IT3399"/>
      <c r="IU3399"/>
      <c r="IV3399"/>
    </row>
    <row r="3400" spans="1:256" ht="12" customHeight="1">
      <c r="A3400" s="308"/>
      <c r="B3400" s="124">
        <v>1</v>
      </c>
      <c r="C3400" s="66">
        <f>IF(E3400="A",1,IF(E3400="B",1,0))</f>
        <v>1</v>
      </c>
      <c r="D3400" s="658" t="s">
        <v>87</v>
      </c>
      <c r="E3400" s="658" t="s">
        <v>87</v>
      </c>
      <c r="F3400" s="658" t="s">
        <v>68</v>
      </c>
      <c r="G3400" s="78"/>
      <c r="H3400" s="96" t="s">
        <v>114</v>
      </c>
      <c r="I3400" s="107" t="s">
        <v>3957</v>
      </c>
      <c r="J3400" s="81"/>
      <c r="K3400" s="72"/>
      <c r="L3400" s="72"/>
      <c r="M3400" s="72"/>
      <c r="N3400" s="72"/>
      <c r="O3400" s="72"/>
      <c r="P3400" s="72"/>
      <c r="Q3400" s="833"/>
      <c r="R3400" s="102"/>
      <c r="S3400" s="73"/>
      <c r="T3400" s="102"/>
      <c r="U3400" s="103"/>
      <c r="V3400" s="104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  <c r="BH3400"/>
      <c r="BI3400"/>
      <c r="BJ3400"/>
      <c r="BK3400"/>
      <c r="BL3400"/>
      <c r="BM3400"/>
      <c r="BN3400"/>
      <c r="BO3400"/>
      <c r="BP3400"/>
      <c r="BQ3400"/>
      <c r="BR3400"/>
      <c r="BS3400"/>
      <c r="BT3400"/>
      <c r="BU3400"/>
      <c r="BV3400"/>
      <c r="BW3400"/>
      <c r="BX3400"/>
      <c r="BY3400"/>
      <c r="BZ3400"/>
      <c r="CA3400"/>
      <c r="CB3400"/>
      <c r="CC3400"/>
      <c r="CD3400"/>
      <c r="CE3400"/>
      <c r="CF3400"/>
      <c r="CG3400"/>
      <c r="CH3400"/>
      <c r="CI3400"/>
      <c r="CJ3400"/>
      <c r="CK3400"/>
      <c r="CL3400"/>
      <c r="CM3400"/>
      <c r="CN3400"/>
      <c r="CO3400"/>
      <c r="CP3400"/>
      <c r="CQ3400"/>
      <c r="CR3400"/>
      <c r="CS3400"/>
      <c r="CT3400"/>
      <c r="CU3400"/>
      <c r="CV3400"/>
      <c r="CW3400"/>
      <c r="CX3400"/>
      <c r="CY3400"/>
      <c r="CZ3400"/>
      <c r="DA3400"/>
      <c r="DB3400"/>
      <c r="DC3400"/>
      <c r="DD3400"/>
      <c r="DE3400"/>
      <c r="DF3400"/>
      <c r="DG3400"/>
      <c r="DH3400"/>
      <c r="DI3400"/>
      <c r="DJ3400"/>
      <c r="DK3400"/>
      <c r="DL3400"/>
      <c r="DM3400"/>
      <c r="DN3400"/>
      <c r="DO3400"/>
      <c r="DP3400"/>
      <c r="DQ3400"/>
      <c r="DR3400"/>
      <c r="DS3400"/>
      <c r="DT3400"/>
      <c r="DU3400"/>
      <c r="DV3400"/>
      <c r="DW3400"/>
      <c r="DX3400"/>
      <c r="DY3400"/>
      <c r="DZ3400"/>
      <c r="EA3400"/>
      <c r="EB3400"/>
      <c r="EC3400"/>
      <c r="ED3400"/>
      <c r="EE3400"/>
      <c r="EF3400"/>
      <c r="EG3400"/>
      <c r="EH3400"/>
      <c r="EI3400"/>
      <c r="EJ3400"/>
      <c r="EK3400"/>
      <c r="EL3400"/>
      <c r="EM3400"/>
      <c r="EN3400"/>
      <c r="EO3400"/>
      <c r="EP3400"/>
      <c r="EQ3400"/>
      <c r="ER3400"/>
      <c r="ES3400"/>
      <c r="ET3400"/>
      <c r="EU3400"/>
      <c r="EV3400"/>
      <c r="EW3400"/>
      <c r="EX3400"/>
      <c r="EY3400"/>
      <c r="EZ3400"/>
      <c r="FA3400"/>
      <c r="FB3400"/>
      <c r="FC3400"/>
      <c r="FD3400"/>
      <c r="FE3400"/>
      <c r="FF3400"/>
      <c r="FG3400"/>
      <c r="FH3400"/>
      <c r="FI3400"/>
      <c r="FJ3400"/>
      <c r="FK3400"/>
      <c r="FL3400"/>
      <c r="FM3400"/>
      <c r="FN3400"/>
      <c r="FO3400"/>
      <c r="FP3400"/>
      <c r="FQ3400"/>
      <c r="FR3400"/>
      <c r="FS3400"/>
      <c r="FT3400"/>
      <c r="FU3400"/>
      <c r="FV3400"/>
      <c r="FW3400"/>
      <c r="FX3400"/>
      <c r="FY3400"/>
      <c r="FZ3400"/>
      <c r="GA3400"/>
      <c r="GB3400"/>
      <c r="GC3400"/>
      <c r="GD3400"/>
      <c r="GE3400"/>
      <c r="GF3400"/>
      <c r="GG3400"/>
      <c r="GH3400"/>
      <c r="GI3400"/>
      <c r="GJ3400"/>
      <c r="GK3400"/>
      <c r="GL3400"/>
      <c r="GM3400"/>
      <c r="GN3400"/>
      <c r="GO3400"/>
      <c r="GP3400"/>
      <c r="GQ3400"/>
      <c r="GR3400"/>
      <c r="GS3400"/>
      <c r="GT3400"/>
      <c r="GU3400"/>
      <c r="GV3400"/>
      <c r="GW3400"/>
      <c r="GX3400"/>
      <c r="GY3400"/>
      <c r="GZ3400"/>
      <c r="HA3400"/>
      <c r="HB3400"/>
      <c r="HC3400"/>
      <c r="HD3400"/>
      <c r="HE3400"/>
      <c r="HF3400"/>
      <c r="HG3400"/>
      <c r="HH3400"/>
      <c r="HI3400"/>
      <c r="HJ3400"/>
      <c r="HK3400"/>
      <c r="HL3400"/>
      <c r="HM3400"/>
      <c r="HN3400"/>
      <c r="HO3400"/>
      <c r="HP3400"/>
      <c r="HQ3400"/>
      <c r="HR3400"/>
      <c r="HS3400"/>
      <c r="HT3400"/>
      <c r="HU3400"/>
      <c r="HV3400"/>
      <c r="HW3400"/>
      <c r="HX3400"/>
      <c r="HY3400"/>
      <c r="HZ3400"/>
      <c r="IA3400"/>
      <c r="IB3400"/>
      <c r="IC3400"/>
      <c r="ID3400"/>
      <c r="IE3400"/>
      <c r="IF3400"/>
      <c r="IG3400"/>
      <c r="IH3400"/>
      <c r="II3400"/>
      <c r="IJ3400"/>
      <c r="IK3400"/>
      <c r="IL3400"/>
      <c r="IM3400"/>
      <c r="IN3400"/>
      <c r="IO3400"/>
      <c r="IP3400"/>
      <c r="IQ3400"/>
      <c r="IR3400"/>
      <c r="IS3400"/>
      <c r="IT3400"/>
      <c r="IU3400"/>
      <c r="IV3400"/>
    </row>
    <row r="3401" spans="1:256" ht="12" customHeight="1">
      <c r="A3401" s="657"/>
      <c r="B3401" s="124">
        <v>1</v>
      </c>
      <c r="C3401" s="66">
        <f>IF(E3401="A",4,IF(E3401="B",3,IF(E3401="C",2,IF(E3401="D",1,0))))</f>
        <v>4</v>
      </c>
      <c r="D3401" s="76" t="s">
        <v>87</v>
      </c>
      <c r="E3401" s="76" t="s">
        <v>68</v>
      </c>
      <c r="F3401" s="99" t="s">
        <v>99</v>
      </c>
      <c r="G3401" s="78"/>
      <c r="H3401" s="96" t="s">
        <v>101</v>
      </c>
      <c r="I3401" s="107" t="s">
        <v>3958</v>
      </c>
      <c r="J3401" s="81"/>
      <c r="K3401" s="72"/>
      <c r="L3401" s="72"/>
      <c r="M3401" s="72"/>
      <c r="N3401" s="72"/>
      <c r="O3401" s="72"/>
      <c r="P3401" s="72"/>
      <c r="Q3401" s="833"/>
      <c r="R3401" s="102"/>
      <c r="S3401" s="73"/>
      <c r="T3401" s="102"/>
      <c r="U3401" s="103"/>
      <c r="V3401" s="104"/>
      <c r="W3401" s="320"/>
      <c r="X3401" s="320"/>
      <c r="Y3401" s="320"/>
      <c r="Z3401" s="320"/>
      <c r="AA3401" s="320"/>
      <c r="AB3401" s="320"/>
      <c r="AC3401" s="320"/>
      <c r="AD3401" s="320"/>
      <c r="AE3401" s="320"/>
      <c r="AF3401" s="320"/>
      <c r="AG3401" s="320"/>
      <c r="AH3401" s="320"/>
      <c r="AI3401" s="320"/>
      <c r="AJ3401" s="320"/>
      <c r="AK3401" s="320"/>
      <c r="AL3401" s="320"/>
      <c r="AM3401" s="320"/>
      <c r="AN3401" s="320"/>
      <c r="AO3401" s="320"/>
      <c r="AP3401" s="320"/>
      <c r="AQ3401" s="320"/>
      <c r="AR3401" s="320"/>
      <c r="AS3401" s="320"/>
      <c r="AT3401" s="320"/>
      <c r="AU3401" s="320"/>
      <c r="AV3401" s="320"/>
      <c r="AW3401" s="320"/>
      <c r="AX3401" s="320"/>
      <c r="AY3401" s="320"/>
      <c r="AZ3401" s="320"/>
      <c r="BA3401" s="320"/>
      <c r="BB3401" s="320"/>
      <c r="BC3401" s="320"/>
      <c r="BD3401" s="320"/>
      <c r="BE3401" s="320"/>
      <c r="BF3401" s="320"/>
      <c r="BG3401" s="320"/>
      <c r="BH3401" s="320"/>
      <c r="BI3401" s="320"/>
      <c r="BJ3401" s="320"/>
      <c r="BK3401" s="320"/>
      <c r="BL3401" s="320"/>
      <c r="BM3401" s="320"/>
      <c r="BN3401" s="320"/>
      <c r="BO3401" s="320"/>
      <c r="BP3401" s="320"/>
      <c r="BQ3401" s="320"/>
      <c r="BR3401" s="320"/>
      <c r="BS3401" s="320"/>
      <c r="BT3401" s="320"/>
      <c r="BU3401" s="320"/>
      <c r="BV3401" s="320"/>
      <c r="BW3401" s="320"/>
      <c r="BX3401" s="320"/>
      <c r="BY3401" s="320"/>
      <c r="BZ3401" s="320"/>
      <c r="CA3401" s="320"/>
      <c r="CB3401" s="320"/>
      <c r="CC3401" s="320"/>
      <c r="CD3401" s="320"/>
      <c r="CE3401" s="320"/>
      <c r="CF3401" s="320"/>
      <c r="CG3401" s="320"/>
      <c r="CH3401" s="320"/>
      <c r="CI3401" s="320"/>
      <c r="CJ3401" s="320"/>
      <c r="CK3401" s="320"/>
      <c r="CL3401" s="320"/>
      <c r="CM3401" s="320"/>
      <c r="CN3401" s="320"/>
      <c r="CO3401" s="320"/>
      <c r="CP3401" s="320"/>
      <c r="CQ3401" s="320"/>
      <c r="CR3401" s="320"/>
      <c r="CS3401" s="320"/>
      <c r="CT3401" s="320"/>
      <c r="CU3401" s="320"/>
      <c r="CV3401" s="320"/>
      <c r="CW3401" s="320"/>
      <c r="CX3401" s="320"/>
      <c r="CY3401" s="320"/>
      <c r="CZ3401" s="320"/>
      <c r="DA3401" s="320"/>
      <c r="DB3401" s="320"/>
      <c r="DC3401" s="320"/>
      <c r="DD3401" s="320"/>
      <c r="DE3401" s="320"/>
      <c r="DF3401" s="320"/>
      <c r="DG3401" s="320"/>
      <c r="DH3401" s="320"/>
      <c r="DI3401" s="320"/>
      <c r="DJ3401" s="320"/>
      <c r="DK3401" s="320"/>
      <c r="DL3401" s="320"/>
      <c r="DM3401" s="320"/>
      <c r="DN3401" s="320"/>
      <c r="DO3401" s="320"/>
      <c r="DP3401" s="320"/>
      <c r="DQ3401" s="320"/>
      <c r="DR3401" s="320"/>
      <c r="DS3401" s="320"/>
      <c r="DT3401" s="320"/>
      <c r="DU3401" s="320"/>
      <c r="DV3401" s="320"/>
      <c r="DW3401" s="320"/>
      <c r="DX3401" s="320"/>
      <c r="DY3401" s="320"/>
      <c r="DZ3401" s="320"/>
      <c r="EA3401" s="320"/>
      <c r="EB3401" s="320"/>
      <c r="EC3401" s="320"/>
      <c r="ED3401" s="320"/>
      <c r="EE3401" s="320"/>
      <c r="EF3401" s="320"/>
      <c r="EG3401" s="320"/>
      <c r="EH3401" s="320"/>
      <c r="EI3401" s="320"/>
      <c r="EJ3401" s="320"/>
      <c r="EK3401" s="320"/>
      <c r="EL3401" s="320"/>
      <c r="EM3401" s="320"/>
      <c r="EN3401" s="320"/>
      <c r="EO3401" s="320"/>
      <c r="EP3401" s="320"/>
      <c r="EQ3401" s="320"/>
      <c r="ER3401" s="320"/>
      <c r="ES3401" s="320"/>
      <c r="ET3401" s="320"/>
      <c r="EU3401" s="320"/>
      <c r="EV3401" s="320"/>
      <c r="EW3401" s="320"/>
      <c r="EX3401" s="320"/>
      <c r="EY3401" s="320"/>
      <c r="EZ3401" s="320"/>
      <c r="FA3401" s="320"/>
      <c r="FB3401" s="320"/>
      <c r="FC3401" s="320"/>
      <c r="FD3401" s="320"/>
      <c r="FE3401" s="320"/>
      <c r="FF3401" s="320"/>
      <c r="FG3401" s="320"/>
      <c r="FH3401" s="320"/>
      <c r="FI3401" s="320"/>
      <c r="FJ3401" s="320"/>
      <c r="FK3401" s="320"/>
      <c r="FL3401" s="320"/>
      <c r="FM3401" s="320"/>
      <c r="FN3401" s="320"/>
      <c r="FO3401" s="320"/>
      <c r="FP3401" s="320"/>
      <c r="FQ3401" s="320"/>
      <c r="FR3401" s="320"/>
      <c r="FS3401" s="320"/>
      <c r="FT3401" s="320"/>
      <c r="FU3401" s="320"/>
      <c r="FV3401" s="320"/>
      <c r="FW3401" s="320"/>
      <c r="FX3401" s="320"/>
      <c r="FY3401" s="320"/>
      <c r="FZ3401" s="320"/>
      <c r="GA3401" s="320"/>
      <c r="GB3401" s="320"/>
      <c r="GC3401" s="320"/>
      <c r="GD3401" s="320"/>
      <c r="GE3401" s="320"/>
      <c r="GF3401" s="320"/>
      <c r="GG3401" s="320"/>
      <c r="GH3401" s="320"/>
      <c r="GI3401" s="320"/>
      <c r="GJ3401" s="320"/>
      <c r="GK3401" s="320"/>
      <c r="GL3401" s="320"/>
      <c r="GM3401" s="320"/>
      <c r="GN3401" s="320"/>
      <c r="GO3401" s="320"/>
      <c r="GP3401" s="320"/>
      <c r="GQ3401" s="320"/>
      <c r="GR3401" s="320"/>
      <c r="GS3401" s="320"/>
      <c r="GT3401" s="320"/>
      <c r="GU3401" s="320"/>
      <c r="GV3401" s="320"/>
      <c r="GW3401" s="320"/>
      <c r="GX3401" s="320"/>
      <c r="GY3401" s="320"/>
      <c r="GZ3401" s="320"/>
      <c r="HA3401" s="320"/>
      <c r="HB3401" s="320"/>
      <c r="HC3401" s="320"/>
      <c r="HD3401" s="320"/>
      <c r="HE3401" s="320"/>
      <c r="HF3401" s="320"/>
      <c r="HG3401" s="320"/>
      <c r="HH3401" s="320"/>
      <c r="HI3401" s="320"/>
      <c r="HJ3401" s="320"/>
      <c r="HK3401" s="320"/>
      <c r="HL3401" s="320"/>
      <c r="HM3401" s="320"/>
      <c r="HN3401" s="320"/>
      <c r="HO3401" s="320"/>
      <c r="HP3401" s="320"/>
      <c r="HQ3401" s="320"/>
      <c r="HR3401" s="320"/>
      <c r="HS3401" s="320"/>
      <c r="HT3401" s="320"/>
      <c r="HU3401" s="320"/>
      <c r="HV3401" s="320"/>
      <c r="HW3401" s="320"/>
      <c r="HX3401" s="320"/>
      <c r="HY3401" s="320"/>
      <c r="HZ3401" s="320"/>
      <c r="IA3401" s="320"/>
      <c r="IB3401" s="320"/>
      <c r="IC3401" s="320"/>
      <c r="ID3401" s="320"/>
      <c r="IE3401" s="320"/>
      <c r="IF3401" s="320"/>
      <c r="IG3401" s="320"/>
      <c r="IH3401" s="320"/>
      <c r="II3401" s="320"/>
      <c r="IJ3401" s="320"/>
      <c r="IK3401" s="320"/>
      <c r="IL3401" s="320"/>
      <c r="IM3401" s="320"/>
      <c r="IN3401" s="320"/>
      <c r="IO3401" s="320"/>
      <c r="IP3401" s="320"/>
      <c r="IQ3401" s="320"/>
      <c r="IR3401" s="320"/>
      <c r="IS3401" s="320"/>
      <c r="IT3401" s="320"/>
      <c r="IU3401" s="320"/>
      <c r="IV3401" s="320"/>
    </row>
    <row r="3402" spans="1:256" s="320" customFormat="1" ht="11.5">
      <c r="A3402" s="305"/>
      <c r="B3402" s="65">
        <v>1</v>
      </c>
      <c r="C3402" s="66">
        <f t="shared" ref="C3402:C3411" si="157">IF(E3402="A",1,IF(E3402="B",1,0))</f>
        <v>1</v>
      </c>
      <c r="D3402" s="658" t="s">
        <v>68</v>
      </c>
      <c r="E3402" s="658" t="s">
        <v>87</v>
      </c>
      <c r="F3402" s="658" t="s">
        <v>68</v>
      </c>
      <c r="G3402" s="78"/>
      <c r="H3402" s="96" t="s">
        <v>129</v>
      </c>
      <c r="I3402" s="107" t="s">
        <v>3959</v>
      </c>
      <c r="J3402" s="81"/>
      <c r="K3402" s="72"/>
      <c r="L3402" s="72"/>
      <c r="M3402" s="72"/>
      <c r="N3402" s="72"/>
      <c r="O3402" s="72"/>
      <c r="P3402" s="72"/>
      <c r="Q3402" s="833"/>
      <c r="R3402" s="102"/>
      <c r="S3402" s="73"/>
      <c r="T3402" s="102"/>
      <c r="U3402" s="103"/>
      <c r="V3402" s="104"/>
      <c r="W3402" s="55"/>
      <c r="X3402" s="55"/>
      <c r="Y3402" s="55"/>
      <c r="Z3402" s="55"/>
      <c r="AA3402" s="55"/>
      <c r="AB3402" s="55"/>
      <c r="AC3402" s="55"/>
      <c r="AD3402" s="55"/>
      <c r="AE3402" s="55"/>
      <c r="AF3402" s="55"/>
      <c r="AG3402" s="55"/>
      <c r="AH3402" s="55"/>
      <c r="AI3402" s="55"/>
      <c r="AJ3402" s="55"/>
      <c r="AK3402" s="55"/>
      <c r="AL3402" s="55"/>
      <c r="AM3402" s="55"/>
      <c r="AN3402" s="55"/>
      <c r="AO3402" s="55"/>
      <c r="AP3402" s="55"/>
      <c r="AQ3402" s="55"/>
      <c r="AR3402" s="55"/>
      <c r="AS3402" s="55"/>
      <c r="AT3402" s="55"/>
      <c r="AU3402" s="55"/>
      <c r="AV3402" s="55"/>
      <c r="AW3402" s="55"/>
      <c r="AX3402" s="55"/>
      <c r="AY3402" s="55"/>
      <c r="AZ3402" s="55"/>
      <c r="BA3402" s="55"/>
      <c r="BB3402" s="55"/>
      <c r="BC3402" s="55"/>
      <c r="BD3402" s="55"/>
      <c r="BE3402" s="55"/>
      <c r="BF3402" s="55"/>
      <c r="BG3402" s="55"/>
      <c r="BH3402" s="55"/>
      <c r="BI3402" s="55"/>
      <c r="BJ3402" s="55"/>
      <c r="BK3402" s="55"/>
      <c r="BL3402" s="55"/>
      <c r="BM3402" s="55"/>
      <c r="BN3402" s="55"/>
      <c r="BO3402" s="55"/>
      <c r="BP3402" s="55"/>
      <c r="BQ3402" s="55"/>
      <c r="BR3402" s="55"/>
      <c r="BS3402" s="55"/>
      <c r="BT3402" s="55"/>
      <c r="BU3402" s="55"/>
      <c r="BV3402" s="55"/>
      <c r="BW3402" s="55"/>
      <c r="BX3402" s="55"/>
      <c r="BY3402" s="55"/>
      <c r="BZ3402" s="55"/>
      <c r="CA3402" s="55"/>
      <c r="CB3402" s="55"/>
      <c r="CC3402" s="55"/>
      <c r="CD3402" s="55"/>
      <c r="CE3402" s="55"/>
      <c r="CF3402" s="55"/>
      <c r="CG3402" s="55"/>
      <c r="CH3402" s="55"/>
      <c r="CI3402" s="55"/>
      <c r="CJ3402" s="55"/>
      <c r="CK3402" s="55"/>
      <c r="CL3402" s="55"/>
      <c r="CM3402" s="55"/>
      <c r="CN3402" s="55"/>
      <c r="CO3402" s="55"/>
      <c r="CP3402" s="55"/>
      <c r="CQ3402" s="55"/>
      <c r="CR3402" s="55"/>
      <c r="CS3402" s="55"/>
      <c r="CT3402" s="55"/>
      <c r="CU3402" s="55"/>
      <c r="CV3402" s="55"/>
      <c r="CW3402" s="55"/>
      <c r="CX3402" s="55"/>
      <c r="CY3402" s="55"/>
      <c r="CZ3402" s="55"/>
      <c r="DA3402" s="55"/>
      <c r="DB3402" s="55"/>
      <c r="DC3402" s="55"/>
      <c r="DD3402" s="55"/>
      <c r="DE3402" s="55"/>
      <c r="DF3402" s="55"/>
      <c r="DG3402" s="55"/>
      <c r="DH3402" s="55"/>
      <c r="DI3402" s="55"/>
      <c r="DJ3402" s="55"/>
      <c r="DK3402" s="55"/>
      <c r="DL3402" s="55"/>
      <c r="DM3402" s="55"/>
      <c r="DN3402" s="55"/>
      <c r="DO3402" s="55"/>
      <c r="DP3402" s="55"/>
      <c r="DQ3402" s="55"/>
      <c r="DR3402" s="55"/>
      <c r="DS3402" s="55"/>
      <c r="DT3402" s="55"/>
      <c r="DU3402" s="55"/>
      <c r="DV3402" s="55"/>
      <c r="DW3402" s="55"/>
      <c r="DX3402" s="55"/>
      <c r="DY3402" s="55"/>
      <c r="DZ3402" s="55"/>
      <c r="EA3402" s="55"/>
      <c r="EB3402" s="55"/>
      <c r="EC3402" s="55"/>
      <c r="ED3402" s="55"/>
      <c r="EE3402" s="55"/>
      <c r="EF3402" s="55"/>
      <c r="EG3402" s="55"/>
      <c r="EH3402" s="55"/>
      <c r="EI3402" s="55"/>
      <c r="EJ3402" s="55"/>
      <c r="EK3402" s="55"/>
      <c r="EL3402" s="55"/>
      <c r="EM3402" s="55"/>
      <c r="EN3402" s="55"/>
      <c r="EO3402" s="55"/>
      <c r="EP3402" s="55"/>
      <c r="EQ3402" s="55"/>
      <c r="ER3402" s="55"/>
      <c r="ES3402" s="55"/>
      <c r="ET3402" s="55"/>
      <c r="EU3402" s="55"/>
      <c r="EV3402" s="55"/>
      <c r="EW3402" s="55"/>
      <c r="EX3402" s="55"/>
      <c r="EY3402" s="55"/>
      <c r="EZ3402" s="55"/>
      <c r="FA3402" s="55"/>
      <c r="FB3402" s="55"/>
      <c r="FC3402" s="55"/>
      <c r="FD3402" s="55"/>
      <c r="FE3402" s="55"/>
      <c r="FF3402" s="55"/>
      <c r="FG3402" s="55"/>
      <c r="FH3402" s="55"/>
      <c r="FI3402" s="55"/>
      <c r="FJ3402" s="55"/>
      <c r="FK3402" s="55"/>
      <c r="FL3402" s="55"/>
      <c r="FM3402" s="55"/>
      <c r="FN3402" s="55"/>
      <c r="FO3402" s="55"/>
      <c r="FP3402" s="55"/>
      <c r="FQ3402" s="55"/>
      <c r="FR3402" s="55"/>
      <c r="FS3402" s="55"/>
      <c r="FT3402" s="55"/>
      <c r="FU3402" s="55"/>
      <c r="FV3402" s="55"/>
      <c r="FW3402" s="55"/>
      <c r="FX3402" s="55"/>
      <c r="FY3402" s="55"/>
      <c r="FZ3402" s="55"/>
      <c r="GA3402" s="55"/>
      <c r="GB3402" s="55"/>
      <c r="GC3402" s="55"/>
      <c r="GD3402" s="55"/>
      <c r="GE3402" s="55"/>
      <c r="GF3402" s="55"/>
      <c r="GG3402" s="55"/>
      <c r="GH3402" s="55"/>
      <c r="GI3402" s="55"/>
      <c r="GJ3402" s="55"/>
      <c r="GK3402" s="55"/>
      <c r="GL3402" s="55"/>
      <c r="GM3402" s="55"/>
      <c r="GN3402" s="55"/>
      <c r="GO3402" s="55"/>
      <c r="GP3402" s="55"/>
      <c r="GQ3402" s="55"/>
      <c r="GR3402" s="55"/>
      <c r="GS3402" s="55"/>
      <c r="GT3402" s="55"/>
      <c r="GU3402" s="55"/>
      <c r="GV3402" s="55"/>
      <c r="GW3402" s="55"/>
      <c r="GX3402" s="55"/>
      <c r="GY3402" s="55"/>
      <c r="GZ3402" s="55"/>
      <c r="HA3402" s="55"/>
      <c r="HB3402" s="55"/>
      <c r="HC3402" s="55"/>
      <c r="HD3402" s="55"/>
      <c r="HE3402" s="55"/>
      <c r="HF3402" s="55"/>
      <c r="HG3402" s="55"/>
      <c r="HH3402" s="55"/>
      <c r="HI3402" s="55"/>
      <c r="HJ3402" s="55"/>
      <c r="HK3402" s="55"/>
      <c r="HL3402" s="55"/>
      <c r="HM3402" s="55"/>
      <c r="HN3402" s="55"/>
      <c r="HO3402" s="55"/>
      <c r="HP3402" s="55"/>
      <c r="HQ3402" s="55"/>
      <c r="HR3402" s="55"/>
      <c r="HS3402" s="55"/>
      <c r="HT3402" s="55"/>
      <c r="HU3402" s="55"/>
      <c r="HV3402" s="55"/>
      <c r="HW3402" s="55"/>
      <c r="HX3402" s="55"/>
      <c r="HY3402" s="55"/>
      <c r="HZ3402" s="55"/>
      <c r="IA3402" s="55"/>
      <c r="IB3402" s="55"/>
      <c r="IC3402" s="55"/>
      <c r="ID3402" s="55"/>
      <c r="IE3402" s="55"/>
      <c r="IF3402" s="55"/>
      <c r="IG3402" s="55"/>
      <c r="IH3402" s="55"/>
      <c r="II3402" s="55"/>
      <c r="IJ3402" s="55"/>
      <c r="IK3402" s="55"/>
      <c r="IL3402" s="55"/>
      <c r="IM3402" s="55"/>
      <c r="IN3402" s="55"/>
      <c r="IO3402" s="55"/>
      <c r="IP3402" s="55"/>
      <c r="IQ3402" s="55"/>
      <c r="IR3402" s="55"/>
      <c r="IS3402" s="55"/>
      <c r="IT3402" s="55"/>
      <c r="IU3402" s="55"/>
      <c r="IV3402" s="55"/>
    </row>
    <row r="3403" spans="1:256" ht="12.5">
      <c r="A3403" s="55"/>
      <c r="B3403" s="124">
        <v>1</v>
      </c>
      <c r="C3403" s="66">
        <f t="shared" si="157"/>
        <v>0</v>
      </c>
      <c r="D3403" s="659" t="s">
        <v>90</v>
      </c>
      <c r="E3403" s="659" t="s">
        <v>90</v>
      </c>
      <c r="F3403" s="655" t="s">
        <v>68</v>
      </c>
      <c r="G3403" s="78"/>
      <c r="H3403" s="96" t="s">
        <v>119</v>
      </c>
      <c r="I3403" s="107" t="s">
        <v>3960</v>
      </c>
      <c r="J3403" s="81"/>
      <c r="K3403" s="72"/>
      <c r="L3403" s="72"/>
      <c r="M3403" s="72"/>
      <c r="N3403" s="72"/>
      <c r="O3403" s="72"/>
      <c r="P3403" s="72"/>
      <c r="Q3403" s="833"/>
      <c r="R3403" s="102"/>
      <c r="S3403" s="73"/>
      <c r="T3403" s="102"/>
      <c r="U3403" s="103"/>
      <c r="V3403" s="104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  <c r="BH3403"/>
      <c r="BI3403"/>
      <c r="BJ3403"/>
      <c r="BK3403"/>
      <c r="BL3403"/>
      <c r="BM3403"/>
      <c r="BN3403"/>
      <c r="BO3403"/>
      <c r="BP3403"/>
      <c r="BQ3403"/>
      <c r="BR3403"/>
      <c r="BS3403"/>
      <c r="BT3403"/>
      <c r="BU3403"/>
      <c r="BV3403"/>
      <c r="BW3403"/>
      <c r="BX3403"/>
      <c r="BY3403"/>
      <c r="BZ3403"/>
      <c r="CA3403"/>
      <c r="CB3403"/>
      <c r="CC3403"/>
      <c r="CD3403"/>
      <c r="CE3403"/>
      <c r="CF3403"/>
      <c r="CG3403"/>
      <c r="CH3403"/>
      <c r="CI3403"/>
      <c r="CJ3403"/>
      <c r="CK3403"/>
      <c r="CL3403"/>
      <c r="CM3403"/>
      <c r="CN3403"/>
      <c r="CO3403"/>
      <c r="CP3403"/>
      <c r="CQ3403"/>
      <c r="CR3403"/>
      <c r="CS3403"/>
      <c r="CT3403"/>
      <c r="CU3403"/>
      <c r="CV3403"/>
      <c r="CW3403"/>
      <c r="CX3403"/>
      <c r="CY3403"/>
      <c r="CZ3403"/>
      <c r="DA3403"/>
      <c r="DB3403"/>
      <c r="DC3403"/>
      <c r="DD3403"/>
      <c r="DE3403"/>
      <c r="DF3403"/>
      <c r="DG3403"/>
      <c r="DH3403"/>
      <c r="DI3403"/>
      <c r="DJ3403"/>
      <c r="DK3403"/>
      <c r="DL3403"/>
      <c r="DM3403"/>
      <c r="DN3403"/>
      <c r="DO3403"/>
      <c r="DP3403"/>
      <c r="DQ3403"/>
      <c r="DR3403"/>
      <c r="DS3403"/>
      <c r="DT3403"/>
      <c r="DU3403"/>
      <c r="DV3403"/>
      <c r="DW3403"/>
      <c r="DX3403"/>
      <c r="DY3403"/>
      <c r="DZ3403"/>
      <c r="EA3403"/>
      <c r="EB3403"/>
      <c r="EC3403"/>
      <c r="ED3403"/>
      <c r="EE3403"/>
      <c r="EF3403"/>
      <c r="EG3403"/>
      <c r="EH3403"/>
      <c r="EI3403"/>
      <c r="EJ3403"/>
      <c r="EK3403"/>
      <c r="EL3403"/>
      <c r="EM3403"/>
      <c r="EN3403"/>
      <c r="EO3403"/>
      <c r="EP3403"/>
      <c r="EQ3403"/>
      <c r="ER3403"/>
      <c r="ES3403"/>
      <c r="ET3403"/>
      <c r="EU3403"/>
      <c r="EV3403"/>
      <c r="EW3403"/>
      <c r="EX3403"/>
      <c r="EY3403"/>
      <c r="EZ3403"/>
      <c r="FA3403"/>
      <c r="FB3403"/>
      <c r="FC3403"/>
      <c r="FD3403"/>
      <c r="FE3403"/>
      <c r="FF3403"/>
      <c r="FG3403"/>
      <c r="FH3403"/>
      <c r="FI3403"/>
      <c r="FJ3403"/>
      <c r="FK3403"/>
      <c r="FL3403"/>
      <c r="FM3403"/>
      <c r="FN3403"/>
      <c r="FO3403"/>
      <c r="FP3403"/>
      <c r="FQ3403"/>
      <c r="FR3403"/>
      <c r="FS3403"/>
      <c r="FT3403"/>
      <c r="FU3403"/>
      <c r="FV3403"/>
      <c r="FW3403"/>
      <c r="FX3403"/>
      <c r="FY3403"/>
      <c r="FZ3403"/>
      <c r="GA3403"/>
      <c r="GB3403"/>
      <c r="GC3403"/>
      <c r="GD3403"/>
      <c r="GE3403"/>
      <c r="GF3403"/>
      <c r="GG3403"/>
      <c r="GH3403"/>
      <c r="GI3403"/>
      <c r="GJ3403"/>
      <c r="GK3403"/>
      <c r="GL3403"/>
      <c r="GM3403"/>
      <c r="GN3403"/>
      <c r="GO3403"/>
      <c r="GP3403"/>
      <c r="GQ3403"/>
      <c r="GR3403"/>
      <c r="GS3403"/>
      <c r="GT3403"/>
      <c r="GU3403"/>
      <c r="GV3403"/>
      <c r="GW3403"/>
      <c r="GX3403"/>
      <c r="GY3403"/>
      <c r="GZ3403"/>
      <c r="HA3403"/>
      <c r="HB3403"/>
      <c r="HC3403"/>
      <c r="HD3403"/>
      <c r="HE3403"/>
      <c r="HF3403"/>
      <c r="HG3403"/>
      <c r="HH3403"/>
      <c r="HI3403"/>
      <c r="HJ3403"/>
      <c r="HK3403"/>
      <c r="HL3403"/>
      <c r="HM3403"/>
      <c r="HN3403"/>
      <c r="HO3403"/>
      <c r="HP3403"/>
      <c r="HQ3403"/>
      <c r="HR3403"/>
      <c r="HS3403"/>
      <c r="HT3403"/>
      <c r="HU3403"/>
      <c r="HV3403"/>
      <c r="HW3403"/>
      <c r="HX3403"/>
      <c r="HY3403"/>
      <c r="HZ3403"/>
      <c r="IA3403"/>
      <c r="IB3403"/>
      <c r="IC3403"/>
      <c r="ID3403"/>
      <c r="IE3403"/>
      <c r="IF3403"/>
      <c r="IG3403"/>
      <c r="IH3403"/>
      <c r="II3403"/>
      <c r="IJ3403"/>
      <c r="IK3403"/>
      <c r="IL3403"/>
      <c r="IM3403"/>
      <c r="IN3403"/>
      <c r="IO3403"/>
      <c r="IP3403"/>
      <c r="IQ3403"/>
      <c r="IR3403"/>
      <c r="IS3403"/>
      <c r="IT3403"/>
      <c r="IU3403"/>
      <c r="IV3403"/>
    </row>
    <row r="3404" spans="1:256" s="55" customFormat="1" ht="12" customHeight="1">
      <c r="A3404" s="305"/>
      <c r="B3404" s="65">
        <v>1</v>
      </c>
      <c r="C3404" s="66">
        <f t="shared" si="157"/>
        <v>0</v>
      </c>
      <c r="D3404" s="77" t="s">
        <v>90</v>
      </c>
      <c r="E3404" s="77" t="s">
        <v>90</v>
      </c>
      <c r="F3404" s="99" t="s">
        <v>99</v>
      </c>
      <c r="G3404" s="78"/>
      <c r="H3404" s="96" t="s">
        <v>251</v>
      </c>
      <c r="I3404" s="107" t="s">
        <v>3961</v>
      </c>
      <c r="J3404" s="81"/>
      <c r="K3404" s="72"/>
      <c r="L3404" s="72"/>
      <c r="M3404" s="72"/>
      <c r="N3404" s="72"/>
      <c r="O3404" s="72"/>
      <c r="P3404" s="72"/>
      <c r="Q3404" s="833"/>
      <c r="R3404" s="102"/>
      <c r="S3404" s="73"/>
      <c r="T3404" s="102"/>
      <c r="U3404" s="103"/>
      <c r="V3404" s="104"/>
    </row>
    <row r="3405" spans="1:256" ht="12.5">
      <c r="A3405" s="305"/>
      <c r="B3405" s="65">
        <v>1</v>
      </c>
      <c r="C3405" s="66">
        <f t="shared" si="157"/>
        <v>1</v>
      </c>
      <c r="D3405" s="656" t="s">
        <v>99</v>
      </c>
      <c r="E3405" s="655" t="s">
        <v>68</v>
      </c>
      <c r="F3405" s="659" t="s">
        <v>90</v>
      </c>
      <c r="G3405" s="78"/>
      <c r="H3405" s="96" t="s">
        <v>101</v>
      </c>
      <c r="I3405" s="107" t="s">
        <v>3962</v>
      </c>
      <c r="J3405" s="81"/>
      <c r="K3405" s="72"/>
      <c r="L3405" s="72"/>
      <c r="M3405" s="72"/>
      <c r="N3405" s="72"/>
      <c r="O3405" s="72"/>
      <c r="P3405" s="72"/>
      <c r="Q3405" s="833"/>
      <c r="R3405" s="102"/>
      <c r="S3405" s="73"/>
      <c r="T3405" s="102"/>
      <c r="U3405" s="103"/>
      <c r="V3405" s="104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  <c r="BH3405"/>
      <c r="BI3405"/>
      <c r="BJ3405"/>
      <c r="BK3405"/>
      <c r="BL3405"/>
      <c r="BM3405"/>
      <c r="BN3405"/>
      <c r="BO3405"/>
      <c r="BP3405"/>
      <c r="BQ3405"/>
      <c r="BR3405"/>
      <c r="BS3405"/>
      <c r="BT3405"/>
      <c r="BU3405"/>
      <c r="BV3405"/>
      <c r="BW3405"/>
      <c r="BX3405"/>
      <c r="BY3405"/>
      <c r="BZ3405"/>
      <c r="CA3405"/>
      <c r="CB3405"/>
      <c r="CC3405"/>
      <c r="CD3405"/>
      <c r="CE3405"/>
      <c r="CF3405"/>
      <c r="CG3405"/>
      <c r="CH3405"/>
      <c r="CI3405"/>
      <c r="CJ3405"/>
      <c r="CK3405"/>
      <c r="CL3405"/>
      <c r="CM3405"/>
      <c r="CN3405"/>
      <c r="CO3405"/>
      <c r="CP3405"/>
      <c r="CQ3405"/>
      <c r="CR3405"/>
      <c r="CS3405"/>
      <c r="CT3405"/>
      <c r="CU3405"/>
      <c r="CV3405"/>
      <c r="CW3405"/>
      <c r="CX3405"/>
      <c r="CY3405"/>
      <c r="CZ3405"/>
      <c r="DA3405"/>
      <c r="DB3405"/>
      <c r="DC3405"/>
      <c r="DD3405"/>
      <c r="DE3405"/>
      <c r="DF3405"/>
      <c r="DG3405"/>
      <c r="DH3405"/>
      <c r="DI3405"/>
      <c r="DJ3405"/>
      <c r="DK3405"/>
      <c r="DL3405"/>
      <c r="DM3405"/>
      <c r="DN3405"/>
      <c r="DO3405"/>
      <c r="DP3405"/>
      <c r="DQ3405"/>
      <c r="DR3405"/>
      <c r="DS3405"/>
      <c r="DT3405"/>
      <c r="DU3405"/>
      <c r="DV3405"/>
      <c r="DW3405"/>
      <c r="DX3405"/>
      <c r="DY3405"/>
      <c r="DZ3405"/>
      <c r="EA3405"/>
      <c r="EB3405"/>
      <c r="EC3405"/>
      <c r="ED3405"/>
      <c r="EE3405"/>
      <c r="EF3405"/>
      <c r="EG3405"/>
      <c r="EH3405"/>
      <c r="EI3405"/>
      <c r="EJ3405"/>
      <c r="EK3405"/>
      <c r="EL3405"/>
      <c r="EM3405"/>
      <c r="EN3405"/>
      <c r="EO3405"/>
      <c r="EP3405"/>
      <c r="EQ3405"/>
      <c r="ER3405"/>
      <c r="ES3405"/>
      <c r="ET3405"/>
      <c r="EU3405"/>
      <c r="EV3405"/>
      <c r="EW3405"/>
      <c r="EX3405"/>
      <c r="EY3405"/>
      <c r="EZ3405"/>
      <c r="FA3405"/>
      <c r="FB3405"/>
      <c r="FC3405"/>
      <c r="FD3405"/>
      <c r="FE3405"/>
      <c r="FF3405"/>
      <c r="FG3405"/>
      <c r="FH3405"/>
      <c r="FI3405"/>
      <c r="FJ3405"/>
      <c r="FK3405"/>
      <c r="FL3405"/>
      <c r="FM3405"/>
      <c r="FN3405"/>
      <c r="FO3405"/>
      <c r="FP3405"/>
      <c r="FQ3405"/>
      <c r="FR3405"/>
      <c r="FS3405"/>
      <c r="FT3405"/>
      <c r="FU3405"/>
      <c r="FV3405"/>
      <c r="FW3405"/>
      <c r="FX3405"/>
      <c r="FY3405"/>
      <c r="FZ3405"/>
      <c r="GA3405"/>
      <c r="GB3405"/>
      <c r="GC3405"/>
      <c r="GD3405"/>
      <c r="GE3405"/>
      <c r="GF3405"/>
      <c r="GG3405"/>
      <c r="GH3405"/>
      <c r="GI3405"/>
      <c r="GJ3405"/>
      <c r="GK3405"/>
      <c r="GL3405"/>
      <c r="GM3405"/>
      <c r="GN3405"/>
      <c r="GO3405"/>
      <c r="GP3405"/>
      <c r="GQ3405"/>
      <c r="GR3405"/>
      <c r="GS3405"/>
      <c r="GT3405"/>
      <c r="GU3405"/>
      <c r="GV3405"/>
      <c r="GW3405"/>
      <c r="GX3405"/>
      <c r="GY3405"/>
      <c r="GZ3405"/>
      <c r="HA3405"/>
      <c r="HB3405"/>
      <c r="HC3405"/>
      <c r="HD3405"/>
      <c r="HE3405"/>
      <c r="HF3405"/>
      <c r="HG3405"/>
      <c r="HH3405"/>
      <c r="HI3405"/>
      <c r="HJ3405"/>
      <c r="HK3405"/>
      <c r="HL3405"/>
      <c r="HM3405"/>
      <c r="HN3405"/>
      <c r="HO3405"/>
      <c r="HP3405"/>
      <c r="HQ3405"/>
      <c r="HR3405"/>
      <c r="HS3405"/>
      <c r="HT3405"/>
      <c r="HU3405"/>
      <c r="HV3405"/>
      <c r="HW3405"/>
      <c r="HX3405"/>
      <c r="HY3405"/>
      <c r="HZ3405"/>
      <c r="IA3405"/>
      <c r="IB3405"/>
      <c r="IC3405"/>
      <c r="ID3405"/>
      <c r="IE3405"/>
      <c r="IF3405"/>
      <c r="IG3405"/>
      <c r="IH3405"/>
      <c r="II3405"/>
      <c r="IJ3405"/>
      <c r="IK3405"/>
      <c r="IL3405"/>
      <c r="IM3405"/>
      <c r="IN3405"/>
      <c r="IO3405"/>
      <c r="IP3405"/>
      <c r="IQ3405"/>
      <c r="IR3405"/>
      <c r="IS3405"/>
      <c r="IT3405"/>
      <c r="IU3405"/>
      <c r="IV3405"/>
    </row>
    <row r="3406" spans="1:256" s="55" customFormat="1" ht="12" customHeight="1">
      <c r="B3406" s="124">
        <v>1</v>
      </c>
      <c r="C3406" s="66">
        <f t="shared" si="157"/>
        <v>1</v>
      </c>
      <c r="D3406" s="248" t="s">
        <v>68</v>
      </c>
      <c r="E3406" s="248" t="s">
        <v>68</v>
      </c>
      <c r="F3406" s="662" t="s">
        <v>70</v>
      </c>
      <c r="G3406" s="78"/>
      <c r="H3406" s="96" t="s">
        <v>126</v>
      </c>
      <c r="I3406" s="107" t="s">
        <v>3963</v>
      </c>
      <c r="J3406" s="81"/>
      <c r="K3406" s="72"/>
      <c r="L3406" s="72"/>
      <c r="M3406" s="72"/>
      <c r="N3406" s="72"/>
      <c r="O3406" s="72"/>
      <c r="P3406" s="72"/>
      <c r="Q3406" s="833"/>
      <c r="R3406" s="102"/>
      <c r="S3406" s="73"/>
      <c r="T3406" s="102"/>
      <c r="U3406" s="103"/>
      <c r="V3406" s="104"/>
    </row>
    <row r="3407" spans="1:256" s="320" customFormat="1" ht="15.5">
      <c r="A3407" s="308"/>
      <c r="B3407" s="65">
        <v>1</v>
      </c>
      <c r="C3407" s="66">
        <f t="shared" si="157"/>
        <v>1</v>
      </c>
      <c r="D3407" s="659" t="s">
        <v>90</v>
      </c>
      <c r="E3407" s="658" t="s">
        <v>68</v>
      </c>
      <c r="F3407" s="656" t="s">
        <v>70</v>
      </c>
      <c r="G3407" s="78"/>
      <c r="H3407" s="96" t="s">
        <v>101</v>
      </c>
      <c r="I3407" s="107" t="s">
        <v>3964</v>
      </c>
      <c r="J3407" s="81"/>
      <c r="K3407" s="72"/>
      <c r="L3407" s="72"/>
      <c r="M3407" s="72"/>
      <c r="N3407" s="72"/>
      <c r="O3407" s="72"/>
      <c r="P3407" s="72"/>
      <c r="Q3407" s="833"/>
      <c r="R3407" s="102"/>
      <c r="S3407" s="73"/>
      <c r="T3407" s="102"/>
      <c r="U3407" s="103"/>
      <c r="V3407" s="104"/>
      <c r="W3407" s="41"/>
      <c r="X3407" s="41"/>
      <c r="Y3407" s="41"/>
      <c r="Z3407" s="41"/>
      <c r="AA3407" s="41"/>
      <c r="AB3407" s="41"/>
      <c r="AC3407" s="41"/>
      <c r="AD3407" s="41"/>
      <c r="AE3407" s="41"/>
      <c r="AF3407" s="41"/>
      <c r="AG3407" s="41"/>
      <c r="AH3407" s="41"/>
      <c r="AI3407" s="41"/>
      <c r="AJ3407" s="41"/>
      <c r="AK3407" s="41"/>
      <c r="AL3407" s="41"/>
      <c r="AM3407" s="41"/>
      <c r="AN3407" s="41"/>
      <c r="AO3407" s="41"/>
      <c r="AP3407" s="41"/>
      <c r="AQ3407" s="41"/>
      <c r="AR3407" s="41"/>
      <c r="AS3407" s="41"/>
      <c r="AT3407" s="41"/>
      <c r="AU3407" s="41"/>
      <c r="AV3407" s="41"/>
      <c r="AW3407" s="41"/>
      <c r="AX3407" s="41"/>
      <c r="AY3407" s="41"/>
      <c r="AZ3407" s="41"/>
      <c r="BA3407" s="41"/>
      <c r="BB3407" s="41"/>
      <c r="BC3407" s="41"/>
      <c r="BD3407" s="41"/>
      <c r="BE3407" s="41"/>
      <c r="BF3407" s="41"/>
      <c r="BG3407" s="41"/>
      <c r="BH3407" s="41"/>
      <c r="BI3407" s="41"/>
      <c r="BJ3407" s="41"/>
      <c r="BK3407" s="41"/>
      <c r="BL3407" s="41"/>
      <c r="BM3407" s="41"/>
      <c r="BN3407" s="41"/>
      <c r="BO3407" s="41"/>
      <c r="BP3407" s="41"/>
      <c r="BQ3407" s="41"/>
      <c r="BR3407" s="41"/>
      <c r="BS3407" s="41"/>
      <c r="BT3407" s="41"/>
      <c r="BU3407" s="41"/>
      <c r="BV3407" s="41"/>
      <c r="BW3407" s="41"/>
      <c r="BX3407" s="41"/>
      <c r="BY3407" s="41"/>
      <c r="BZ3407" s="41"/>
      <c r="CA3407" s="41"/>
      <c r="CB3407" s="41"/>
      <c r="CC3407" s="41"/>
      <c r="CD3407" s="41"/>
      <c r="CE3407" s="41"/>
      <c r="CF3407" s="41"/>
      <c r="CG3407" s="41"/>
      <c r="CH3407" s="41"/>
      <c r="CI3407" s="41"/>
      <c r="CJ3407" s="41"/>
      <c r="CK3407" s="41"/>
      <c r="CL3407" s="41"/>
      <c r="CM3407" s="41"/>
      <c r="CN3407" s="41"/>
      <c r="CO3407" s="41"/>
      <c r="CP3407" s="41"/>
      <c r="CQ3407" s="41"/>
      <c r="CR3407" s="41"/>
      <c r="CS3407" s="41"/>
      <c r="CT3407" s="41"/>
      <c r="CU3407" s="41"/>
      <c r="CV3407" s="41"/>
      <c r="CW3407" s="41"/>
      <c r="CX3407" s="41"/>
      <c r="CY3407" s="41"/>
      <c r="CZ3407" s="41"/>
      <c r="DA3407" s="41"/>
      <c r="DB3407" s="41"/>
      <c r="DC3407" s="41"/>
      <c r="DD3407" s="41"/>
      <c r="DE3407" s="41"/>
      <c r="DF3407" s="41"/>
      <c r="DG3407" s="41"/>
      <c r="DH3407" s="41"/>
      <c r="DI3407" s="41"/>
      <c r="DJ3407" s="41"/>
      <c r="DK3407" s="41"/>
      <c r="DL3407" s="41"/>
      <c r="DM3407" s="41"/>
      <c r="DN3407" s="41"/>
      <c r="DO3407" s="41"/>
      <c r="DP3407" s="41"/>
      <c r="DQ3407" s="41"/>
      <c r="DR3407" s="41"/>
      <c r="DS3407" s="41"/>
      <c r="DT3407" s="41"/>
      <c r="DU3407" s="41"/>
      <c r="DV3407" s="41"/>
      <c r="DW3407" s="41"/>
      <c r="DX3407" s="41"/>
      <c r="DY3407" s="41"/>
      <c r="DZ3407" s="41"/>
      <c r="EA3407" s="41"/>
      <c r="EB3407" s="41"/>
      <c r="EC3407" s="41"/>
      <c r="ED3407" s="41"/>
      <c r="EE3407" s="41"/>
      <c r="EF3407" s="41"/>
      <c r="EG3407" s="41"/>
      <c r="EH3407" s="41"/>
      <c r="EI3407" s="41"/>
      <c r="EJ3407" s="41"/>
      <c r="EK3407" s="41"/>
      <c r="EL3407" s="41"/>
      <c r="EM3407" s="41"/>
      <c r="EN3407" s="41"/>
      <c r="EO3407" s="41"/>
      <c r="EP3407" s="41"/>
      <c r="EQ3407" s="41"/>
      <c r="ER3407" s="41"/>
      <c r="ES3407" s="41"/>
      <c r="ET3407" s="41"/>
      <c r="EU3407" s="41"/>
      <c r="EV3407" s="41"/>
      <c r="EW3407" s="41"/>
      <c r="EX3407" s="41"/>
      <c r="EY3407" s="41"/>
      <c r="EZ3407" s="41"/>
      <c r="FA3407" s="41"/>
      <c r="FB3407" s="41"/>
      <c r="FC3407" s="41"/>
      <c r="FD3407" s="41"/>
      <c r="FE3407" s="41"/>
      <c r="FF3407" s="41"/>
      <c r="FG3407" s="41"/>
      <c r="FH3407" s="41"/>
      <c r="FI3407" s="41"/>
      <c r="FJ3407" s="41"/>
      <c r="FK3407" s="41"/>
      <c r="FL3407" s="41"/>
      <c r="FM3407" s="41"/>
      <c r="FN3407" s="41"/>
      <c r="FO3407" s="41"/>
      <c r="FP3407" s="41"/>
      <c r="FQ3407" s="41"/>
      <c r="FR3407" s="41"/>
      <c r="FS3407" s="41"/>
      <c r="FT3407" s="41"/>
      <c r="FU3407" s="41"/>
      <c r="FV3407" s="41"/>
      <c r="FW3407" s="41"/>
      <c r="FX3407" s="41"/>
      <c r="FY3407" s="41"/>
      <c r="FZ3407" s="41"/>
      <c r="GA3407" s="41"/>
      <c r="GB3407" s="41"/>
      <c r="GC3407" s="41"/>
      <c r="GD3407" s="41"/>
      <c r="GE3407" s="41"/>
      <c r="GF3407" s="41"/>
      <c r="GG3407" s="41"/>
      <c r="GH3407" s="41"/>
      <c r="GI3407" s="41"/>
      <c r="GJ3407" s="41"/>
      <c r="GK3407" s="41"/>
      <c r="GL3407" s="41"/>
      <c r="GM3407" s="41"/>
      <c r="GN3407" s="41"/>
      <c r="GO3407" s="41"/>
      <c r="GP3407" s="41"/>
      <c r="GQ3407" s="41"/>
      <c r="GR3407" s="41"/>
      <c r="GS3407" s="41"/>
      <c r="GT3407" s="41"/>
      <c r="GU3407" s="41"/>
      <c r="GV3407" s="41"/>
      <c r="GW3407" s="41"/>
      <c r="GX3407" s="41"/>
      <c r="GY3407" s="41"/>
      <c r="GZ3407" s="41"/>
      <c r="HA3407" s="41"/>
      <c r="HB3407" s="41"/>
      <c r="HC3407" s="41"/>
      <c r="HD3407" s="41"/>
      <c r="HE3407" s="41"/>
      <c r="HF3407" s="41"/>
      <c r="HG3407" s="41"/>
      <c r="HH3407" s="41"/>
      <c r="HI3407" s="41"/>
      <c r="HJ3407" s="41"/>
      <c r="HK3407" s="41"/>
      <c r="HL3407" s="41"/>
      <c r="HM3407" s="41"/>
      <c r="HN3407" s="41"/>
      <c r="HO3407" s="41"/>
      <c r="HP3407" s="41"/>
      <c r="HQ3407" s="41"/>
      <c r="HR3407" s="41"/>
      <c r="HS3407" s="41"/>
      <c r="HT3407" s="41"/>
      <c r="HU3407" s="41"/>
      <c r="HV3407" s="41"/>
      <c r="HW3407" s="41"/>
      <c r="HX3407" s="41"/>
      <c r="HY3407" s="41"/>
      <c r="HZ3407" s="41"/>
      <c r="IA3407" s="41"/>
      <c r="IB3407" s="41"/>
      <c r="IC3407" s="41"/>
      <c r="ID3407" s="41"/>
      <c r="IE3407" s="41"/>
      <c r="IF3407" s="41"/>
      <c r="IG3407" s="41"/>
      <c r="IH3407" s="41"/>
      <c r="II3407" s="41"/>
      <c r="IJ3407" s="41"/>
      <c r="IK3407" s="41"/>
      <c r="IL3407" s="41"/>
      <c r="IM3407" s="41"/>
      <c r="IN3407" s="41"/>
      <c r="IO3407" s="41"/>
      <c r="IP3407" s="41"/>
      <c r="IQ3407" s="41"/>
      <c r="IR3407" s="41"/>
      <c r="IS3407" s="41"/>
      <c r="IT3407" s="41"/>
      <c r="IU3407" s="41"/>
      <c r="IV3407" s="41"/>
    </row>
    <row r="3408" spans="1:256" ht="12.5">
      <c r="A3408" s="305"/>
      <c r="B3408" s="124">
        <v>1</v>
      </c>
      <c r="C3408" s="66">
        <f t="shared" si="157"/>
        <v>1</v>
      </c>
      <c r="D3408" s="76" t="s">
        <v>68</v>
      </c>
      <c r="E3408" s="76" t="s">
        <v>87</v>
      </c>
      <c r="F3408" s="76" t="s">
        <v>87</v>
      </c>
      <c r="G3408" s="78"/>
      <c r="H3408" s="96" t="s">
        <v>90</v>
      </c>
      <c r="I3408" s="107" t="s">
        <v>3965</v>
      </c>
      <c r="J3408" s="81"/>
      <c r="K3408" s="72"/>
      <c r="L3408" s="72"/>
      <c r="M3408" s="72"/>
      <c r="N3408" s="72"/>
      <c r="O3408" s="72"/>
      <c r="P3408" s="72"/>
      <c r="Q3408" s="833"/>
      <c r="R3408" s="102"/>
      <c r="S3408" s="73"/>
      <c r="T3408" s="102"/>
      <c r="U3408" s="103"/>
      <c r="V3408" s="104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  <c r="BI3408"/>
      <c r="BJ3408"/>
      <c r="BK3408"/>
      <c r="BL3408"/>
      <c r="BM3408"/>
      <c r="BN3408"/>
      <c r="BO3408"/>
      <c r="BP3408"/>
      <c r="BQ3408"/>
      <c r="BR3408"/>
      <c r="BS3408"/>
      <c r="BT3408"/>
      <c r="BU3408"/>
      <c r="BV3408"/>
      <c r="BW3408"/>
      <c r="BX3408"/>
      <c r="BY3408"/>
      <c r="BZ3408"/>
      <c r="CA3408"/>
      <c r="CB3408"/>
      <c r="CC3408"/>
      <c r="CD3408"/>
      <c r="CE3408"/>
      <c r="CF3408"/>
      <c r="CG3408"/>
      <c r="CH3408"/>
      <c r="CI3408"/>
      <c r="CJ3408"/>
      <c r="CK3408"/>
      <c r="CL3408"/>
      <c r="CM3408"/>
      <c r="CN3408"/>
      <c r="CO3408"/>
      <c r="CP3408"/>
      <c r="CQ3408"/>
      <c r="CR3408"/>
      <c r="CS3408"/>
      <c r="CT3408"/>
      <c r="CU3408"/>
      <c r="CV3408"/>
      <c r="CW3408"/>
      <c r="CX3408"/>
      <c r="CY3408"/>
      <c r="CZ3408"/>
      <c r="DA3408"/>
      <c r="DB3408"/>
      <c r="DC3408"/>
      <c r="DD3408"/>
      <c r="DE3408"/>
      <c r="DF3408"/>
      <c r="DG3408"/>
      <c r="DH3408"/>
      <c r="DI3408"/>
      <c r="DJ3408"/>
      <c r="DK3408"/>
      <c r="DL3408"/>
      <c r="DM3408"/>
      <c r="DN3408"/>
      <c r="DO3408"/>
      <c r="DP3408"/>
      <c r="DQ3408"/>
      <c r="DR3408"/>
      <c r="DS3408"/>
      <c r="DT3408"/>
      <c r="DU3408"/>
      <c r="DV3408"/>
      <c r="DW3408"/>
      <c r="DX3408"/>
      <c r="DY3408"/>
      <c r="DZ3408"/>
      <c r="EA3408"/>
      <c r="EB3408"/>
      <c r="EC3408"/>
      <c r="ED3408"/>
      <c r="EE3408"/>
      <c r="EF3408"/>
      <c r="EG3408"/>
      <c r="EH3408"/>
      <c r="EI3408"/>
      <c r="EJ3408"/>
      <c r="EK3408"/>
      <c r="EL3408"/>
      <c r="EM3408"/>
      <c r="EN3408"/>
      <c r="EO3408"/>
      <c r="EP3408"/>
      <c r="EQ3408"/>
      <c r="ER3408"/>
      <c r="ES3408"/>
      <c r="ET3408"/>
      <c r="EU3408"/>
      <c r="EV3408"/>
      <c r="EW3408"/>
      <c r="EX3408"/>
      <c r="EY3408"/>
      <c r="EZ3408"/>
      <c r="FA3408"/>
      <c r="FB3408"/>
      <c r="FC3408"/>
      <c r="FD3408"/>
      <c r="FE3408"/>
      <c r="FF3408"/>
      <c r="FG3408"/>
      <c r="FH3408"/>
      <c r="FI3408"/>
      <c r="FJ3408"/>
      <c r="FK3408"/>
      <c r="FL3408"/>
      <c r="FM3408"/>
      <c r="FN3408"/>
      <c r="FO3408"/>
      <c r="FP3408"/>
      <c r="FQ3408"/>
      <c r="FR3408"/>
      <c r="FS3408"/>
      <c r="FT3408"/>
      <c r="FU3408"/>
      <c r="FV3408"/>
      <c r="FW3408"/>
      <c r="FX3408"/>
      <c r="FY3408"/>
      <c r="FZ3408"/>
      <c r="GA3408"/>
      <c r="GB3408"/>
      <c r="GC3408"/>
      <c r="GD3408"/>
      <c r="GE3408"/>
      <c r="GF3408"/>
      <c r="GG3408"/>
      <c r="GH3408"/>
      <c r="GI3408"/>
      <c r="GJ3408"/>
      <c r="GK3408"/>
      <c r="GL3408"/>
      <c r="GM3408"/>
      <c r="GN3408"/>
      <c r="GO3408"/>
      <c r="GP3408"/>
      <c r="GQ3408"/>
      <c r="GR3408"/>
      <c r="GS3408"/>
      <c r="GT3408"/>
      <c r="GU3408"/>
      <c r="GV3408"/>
      <c r="GW3408"/>
      <c r="GX3408"/>
      <c r="GY3408"/>
      <c r="GZ3408"/>
      <c r="HA3408"/>
      <c r="HB3408"/>
      <c r="HC3408"/>
      <c r="HD3408"/>
      <c r="HE3408"/>
      <c r="HF3408"/>
      <c r="HG3408"/>
      <c r="HH3408"/>
      <c r="HI3408"/>
      <c r="HJ3408"/>
      <c r="HK3408"/>
      <c r="HL3408"/>
      <c r="HM3408"/>
      <c r="HN3408"/>
      <c r="HO3408"/>
      <c r="HP3408"/>
      <c r="HQ3408"/>
      <c r="HR3408"/>
      <c r="HS3408"/>
      <c r="HT3408"/>
      <c r="HU3408"/>
      <c r="HV3408"/>
      <c r="HW3408"/>
      <c r="HX3408"/>
      <c r="HY3408"/>
      <c r="HZ3408"/>
      <c r="IA3408"/>
      <c r="IB3408"/>
      <c r="IC3408"/>
      <c r="ID3408"/>
      <c r="IE3408"/>
      <c r="IF3408"/>
      <c r="IG3408"/>
      <c r="IH3408"/>
      <c r="II3408"/>
      <c r="IJ3408"/>
      <c r="IK3408"/>
      <c r="IL3408"/>
      <c r="IM3408"/>
      <c r="IN3408"/>
      <c r="IO3408"/>
      <c r="IP3408"/>
      <c r="IQ3408"/>
      <c r="IR3408"/>
      <c r="IS3408"/>
      <c r="IT3408"/>
      <c r="IU3408"/>
      <c r="IV3408"/>
    </row>
    <row r="3409" spans="1:256" s="320" customFormat="1" ht="12.5">
      <c r="A3409" s="55"/>
      <c r="B3409" s="124">
        <v>1</v>
      </c>
      <c r="C3409" s="66">
        <f t="shared" si="157"/>
        <v>1</v>
      </c>
      <c r="D3409" s="76" t="s">
        <v>87</v>
      </c>
      <c r="E3409" s="76" t="s">
        <v>87</v>
      </c>
      <c r="F3409" s="76" t="s">
        <v>68</v>
      </c>
      <c r="G3409" s="78"/>
      <c r="H3409" s="96" t="s">
        <v>197</v>
      </c>
      <c r="I3409" s="107" t="s">
        <v>3966</v>
      </c>
      <c r="J3409" s="81"/>
      <c r="K3409" s="72"/>
      <c r="L3409" s="72"/>
      <c r="M3409" s="72"/>
      <c r="N3409" s="72"/>
      <c r="O3409" s="72"/>
      <c r="P3409" s="72"/>
      <c r="Q3409" s="833"/>
      <c r="R3409" s="102"/>
      <c r="S3409" s="73"/>
      <c r="T3409" s="102"/>
      <c r="U3409" s="103"/>
      <c r="V3409" s="104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  <c r="BH3409"/>
      <c r="BI3409"/>
      <c r="BJ3409"/>
      <c r="BK3409"/>
      <c r="BL3409"/>
      <c r="BM3409"/>
      <c r="BN3409"/>
      <c r="BO3409"/>
      <c r="BP3409"/>
      <c r="BQ3409"/>
      <c r="BR3409"/>
      <c r="BS3409"/>
      <c r="BT3409"/>
      <c r="BU3409"/>
      <c r="BV3409"/>
      <c r="BW3409"/>
      <c r="BX3409"/>
      <c r="BY3409"/>
      <c r="BZ3409"/>
      <c r="CA3409"/>
      <c r="CB3409"/>
      <c r="CC3409"/>
      <c r="CD3409"/>
      <c r="CE3409"/>
      <c r="CF3409"/>
      <c r="CG3409"/>
      <c r="CH3409"/>
      <c r="CI3409"/>
      <c r="CJ3409"/>
      <c r="CK3409"/>
      <c r="CL3409"/>
      <c r="CM3409"/>
      <c r="CN3409"/>
      <c r="CO3409"/>
      <c r="CP3409"/>
      <c r="CQ3409"/>
      <c r="CR3409"/>
      <c r="CS3409"/>
      <c r="CT3409"/>
      <c r="CU3409"/>
      <c r="CV3409"/>
      <c r="CW3409"/>
      <c r="CX3409"/>
      <c r="CY3409"/>
      <c r="CZ3409"/>
      <c r="DA3409"/>
      <c r="DB3409"/>
      <c r="DC3409"/>
      <c r="DD3409"/>
      <c r="DE3409"/>
      <c r="DF3409"/>
      <c r="DG3409"/>
      <c r="DH3409"/>
      <c r="DI3409"/>
      <c r="DJ3409"/>
      <c r="DK3409"/>
      <c r="DL3409"/>
      <c r="DM3409"/>
      <c r="DN3409"/>
      <c r="DO3409"/>
      <c r="DP3409"/>
      <c r="DQ3409"/>
      <c r="DR3409"/>
      <c r="DS3409"/>
      <c r="DT3409"/>
      <c r="DU3409"/>
      <c r="DV3409"/>
      <c r="DW3409"/>
      <c r="DX3409"/>
      <c r="DY3409"/>
      <c r="DZ3409"/>
      <c r="EA3409"/>
      <c r="EB3409"/>
      <c r="EC3409"/>
      <c r="ED3409"/>
      <c r="EE3409"/>
      <c r="EF3409"/>
      <c r="EG3409"/>
      <c r="EH3409"/>
      <c r="EI3409"/>
      <c r="EJ3409"/>
      <c r="EK3409"/>
      <c r="EL3409"/>
      <c r="EM3409"/>
      <c r="EN3409"/>
      <c r="EO3409"/>
      <c r="EP3409"/>
      <c r="EQ3409"/>
      <c r="ER3409"/>
      <c r="ES3409"/>
      <c r="ET3409"/>
      <c r="EU3409"/>
      <c r="EV3409"/>
      <c r="EW3409"/>
      <c r="EX3409"/>
      <c r="EY3409"/>
      <c r="EZ3409"/>
      <c r="FA3409"/>
      <c r="FB3409"/>
      <c r="FC3409"/>
      <c r="FD3409"/>
      <c r="FE3409"/>
      <c r="FF3409"/>
      <c r="FG3409"/>
      <c r="FH3409"/>
      <c r="FI3409"/>
      <c r="FJ3409"/>
      <c r="FK3409"/>
      <c r="FL3409"/>
      <c r="FM3409"/>
      <c r="FN3409"/>
      <c r="FO3409"/>
      <c r="FP3409"/>
      <c r="FQ3409"/>
      <c r="FR3409"/>
      <c r="FS3409"/>
      <c r="FT3409"/>
      <c r="FU3409"/>
      <c r="FV3409"/>
      <c r="FW3409"/>
      <c r="FX3409"/>
      <c r="FY3409"/>
      <c r="FZ3409"/>
      <c r="GA3409"/>
      <c r="GB3409"/>
      <c r="GC3409"/>
      <c r="GD3409"/>
      <c r="GE3409"/>
      <c r="GF3409"/>
      <c r="GG3409"/>
      <c r="GH3409"/>
      <c r="GI3409"/>
      <c r="GJ3409"/>
      <c r="GK3409"/>
      <c r="GL3409"/>
      <c r="GM3409"/>
      <c r="GN3409"/>
      <c r="GO3409"/>
      <c r="GP3409"/>
      <c r="GQ3409"/>
      <c r="GR3409"/>
      <c r="GS3409"/>
      <c r="GT3409"/>
      <c r="GU3409"/>
      <c r="GV3409"/>
      <c r="GW3409"/>
      <c r="GX3409"/>
      <c r="GY3409"/>
      <c r="GZ3409"/>
      <c r="HA3409"/>
      <c r="HB3409"/>
      <c r="HC3409"/>
      <c r="HD3409"/>
      <c r="HE3409"/>
      <c r="HF3409"/>
      <c r="HG3409"/>
      <c r="HH3409"/>
      <c r="HI3409"/>
      <c r="HJ3409"/>
      <c r="HK3409"/>
      <c r="HL3409"/>
      <c r="HM3409"/>
      <c r="HN3409"/>
      <c r="HO3409"/>
      <c r="HP3409"/>
      <c r="HQ3409"/>
      <c r="HR3409"/>
      <c r="HS3409"/>
      <c r="HT3409"/>
      <c r="HU3409"/>
      <c r="HV3409"/>
      <c r="HW3409"/>
      <c r="HX3409"/>
      <c r="HY3409"/>
      <c r="HZ3409"/>
      <c r="IA3409"/>
      <c r="IB3409"/>
      <c r="IC3409"/>
      <c r="ID3409"/>
      <c r="IE3409"/>
      <c r="IF3409"/>
      <c r="IG3409"/>
      <c r="IH3409"/>
      <c r="II3409"/>
      <c r="IJ3409"/>
      <c r="IK3409"/>
      <c r="IL3409"/>
      <c r="IM3409"/>
      <c r="IN3409"/>
      <c r="IO3409"/>
      <c r="IP3409"/>
      <c r="IQ3409"/>
      <c r="IR3409"/>
      <c r="IS3409"/>
      <c r="IT3409"/>
      <c r="IU3409"/>
      <c r="IV3409"/>
    </row>
    <row r="3410" spans="1:256" s="55" customFormat="1" ht="12" customHeight="1">
      <c r="A3410" s="305"/>
      <c r="B3410" s="65">
        <v>1</v>
      </c>
      <c r="C3410" s="66">
        <f t="shared" si="157"/>
        <v>1</v>
      </c>
      <c r="D3410" s="662" t="s">
        <v>99</v>
      </c>
      <c r="E3410" s="670" t="s">
        <v>68</v>
      </c>
      <c r="F3410" s="662" t="s">
        <v>99</v>
      </c>
      <c r="G3410" s="78"/>
      <c r="H3410" s="96" t="s">
        <v>90</v>
      </c>
      <c r="I3410" s="107" t="s">
        <v>3967</v>
      </c>
      <c r="J3410" s="81"/>
      <c r="K3410" s="72"/>
      <c r="L3410" s="72"/>
      <c r="M3410" s="72"/>
      <c r="N3410" s="72"/>
      <c r="O3410" s="72"/>
      <c r="P3410" s="72"/>
      <c r="Q3410" s="833"/>
      <c r="R3410" s="102"/>
      <c r="S3410" s="73"/>
      <c r="T3410" s="102"/>
      <c r="U3410" s="103"/>
      <c r="V3410" s="104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  <c r="BH3410"/>
      <c r="BI3410"/>
      <c r="BJ3410"/>
      <c r="BK3410"/>
      <c r="BL3410"/>
      <c r="BM3410"/>
      <c r="BN3410"/>
      <c r="BO3410"/>
      <c r="BP3410"/>
      <c r="BQ3410"/>
      <c r="BR3410"/>
      <c r="BS3410"/>
      <c r="BT3410"/>
      <c r="BU3410"/>
      <c r="BV3410"/>
      <c r="BW3410"/>
      <c r="BX3410"/>
      <c r="BY3410"/>
      <c r="BZ3410"/>
      <c r="CA3410"/>
      <c r="CB3410"/>
      <c r="CC3410"/>
      <c r="CD3410"/>
      <c r="CE3410"/>
      <c r="CF3410"/>
      <c r="CG3410"/>
      <c r="CH3410"/>
      <c r="CI3410"/>
      <c r="CJ3410"/>
      <c r="CK3410"/>
      <c r="CL3410"/>
      <c r="CM3410"/>
      <c r="CN3410"/>
      <c r="CO3410"/>
      <c r="CP3410"/>
      <c r="CQ3410"/>
      <c r="CR3410"/>
      <c r="CS3410"/>
      <c r="CT3410"/>
      <c r="CU3410"/>
      <c r="CV3410"/>
      <c r="CW3410"/>
      <c r="CX3410"/>
      <c r="CY3410"/>
      <c r="CZ3410"/>
      <c r="DA3410"/>
      <c r="DB3410"/>
      <c r="DC3410"/>
      <c r="DD3410"/>
      <c r="DE3410"/>
      <c r="DF3410"/>
      <c r="DG3410"/>
      <c r="DH3410"/>
      <c r="DI3410"/>
      <c r="DJ3410"/>
      <c r="DK3410"/>
      <c r="DL3410"/>
      <c r="DM3410"/>
      <c r="DN3410"/>
      <c r="DO3410"/>
      <c r="DP3410"/>
      <c r="DQ3410"/>
      <c r="DR3410"/>
      <c r="DS3410"/>
      <c r="DT3410"/>
      <c r="DU3410"/>
      <c r="DV3410"/>
      <c r="DW3410"/>
      <c r="DX3410"/>
      <c r="DY3410"/>
      <c r="DZ3410"/>
      <c r="EA3410"/>
      <c r="EB3410"/>
      <c r="EC3410"/>
      <c r="ED3410"/>
      <c r="EE3410"/>
      <c r="EF3410"/>
      <c r="EG3410"/>
      <c r="EH3410"/>
      <c r="EI3410"/>
      <c r="EJ3410"/>
      <c r="EK3410"/>
      <c r="EL3410"/>
      <c r="EM3410"/>
      <c r="EN3410"/>
      <c r="EO3410"/>
      <c r="EP3410"/>
      <c r="EQ3410"/>
      <c r="ER3410"/>
      <c r="ES3410"/>
      <c r="ET3410"/>
      <c r="EU3410"/>
      <c r="EV3410"/>
      <c r="EW3410"/>
      <c r="EX3410"/>
      <c r="EY3410"/>
      <c r="EZ3410"/>
      <c r="FA3410"/>
      <c r="FB3410"/>
      <c r="FC3410"/>
      <c r="FD3410"/>
      <c r="FE3410"/>
      <c r="FF3410"/>
      <c r="FG3410"/>
      <c r="FH3410"/>
      <c r="FI3410"/>
      <c r="FJ3410"/>
      <c r="FK3410"/>
      <c r="FL3410"/>
      <c r="FM3410"/>
      <c r="FN3410"/>
      <c r="FO3410"/>
      <c r="FP3410"/>
      <c r="FQ3410"/>
      <c r="FR3410"/>
      <c r="FS3410"/>
      <c r="FT3410"/>
      <c r="FU3410"/>
      <c r="FV3410"/>
      <c r="FW3410"/>
      <c r="FX3410"/>
      <c r="FY3410"/>
      <c r="FZ3410"/>
      <c r="GA3410"/>
      <c r="GB3410"/>
      <c r="GC3410"/>
      <c r="GD3410"/>
      <c r="GE3410"/>
      <c r="GF3410"/>
      <c r="GG3410"/>
      <c r="GH3410"/>
      <c r="GI3410"/>
      <c r="GJ3410"/>
      <c r="GK3410"/>
      <c r="GL3410"/>
      <c r="GM3410"/>
      <c r="GN3410"/>
      <c r="GO3410"/>
      <c r="GP3410"/>
      <c r="GQ3410"/>
      <c r="GR3410"/>
      <c r="GS3410"/>
      <c r="GT3410"/>
      <c r="GU3410"/>
      <c r="GV3410"/>
      <c r="GW3410"/>
      <c r="GX3410"/>
      <c r="GY3410"/>
      <c r="GZ3410"/>
      <c r="HA3410"/>
      <c r="HB3410"/>
      <c r="HC3410"/>
      <c r="HD3410"/>
      <c r="HE3410"/>
      <c r="HF3410"/>
      <c r="HG3410"/>
      <c r="HH3410"/>
      <c r="HI3410"/>
      <c r="HJ3410"/>
      <c r="HK3410"/>
      <c r="HL3410"/>
      <c r="HM3410"/>
      <c r="HN3410"/>
      <c r="HO3410"/>
      <c r="HP3410"/>
      <c r="HQ3410"/>
      <c r="HR3410"/>
      <c r="HS3410"/>
      <c r="HT3410"/>
      <c r="HU3410"/>
      <c r="HV3410"/>
      <c r="HW3410"/>
      <c r="HX3410"/>
      <c r="HY3410"/>
      <c r="HZ3410"/>
      <c r="IA3410"/>
      <c r="IB3410"/>
      <c r="IC3410"/>
      <c r="ID3410"/>
      <c r="IE3410"/>
      <c r="IF3410"/>
      <c r="IG3410"/>
      <c r="IH3410"/>
      <c r="II3410"/>
      <c r="IJ3410"/>
      <c r="IK3410"/>
      <c r="IL3410"/>
      <c r="IM3410"/>
      <c r="IN3410"/>
      <c r="IO3410"/>
      <c r="IP3410"/>
      <c r="IQ3410"/>
      <c r="IR3410"/>
      <c r="IS3410"/>
      <c r="IT3410"/>
      <c r="IU3410"/>
      <c r="IV3410"/>
    </row>
    <row r="3411" spans="1:256" ht="12" customHeight="1">
      <c r="B3411" s="65">
        <v>1</v>
      </c>
      <c r="C3411" s="66">
        <f t="shared" si="157"/>
        <v>0</v>
      </c>
      <c r="D3411" s="77" t="s">
        <v>90</v>
      </c>
      <c r="E3411" s="99" t="s">
        <v>70</v>
      </c>
      <c r="F3411" s="99" t="s">
        <v>99</v>
      </c>
      <c r="G3411" s="78"/>
      <c r="H3411" s="96" t="s">
        <v>90</v>
      </c>
      <c r="I3411" s="107" t="s">
        <v>3968</v>
      </c>
      <c r="J3411" s="81"/>
      <c r="K3411" s="72"/>
      <c r="L3411" s="72"/>
      <c r="M3411" s="72"/>
      <c r="N3411" s="72"/>
      <c r="O3411" s="72"/>
      <c r="P3411" s="72"/>
      <c r="Q3411" s="833"/>
      <c r="R3411" s="102"/>
      <c r="S3411" s="73"/>
      <c r="T3411" s="102"/>
      <c r="U3411" s="103"/>
      <c r="V3411" s="104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  <c r="BH3411"/>
      <c r="BI3411"/>
      <c r="BJ3411"/>
      <c r="BK3411"/>
      <c r="BL3411"/>
      <c r="BM3411"/>
      <c r="BN3411"/>
      <c r="BO3411"/>
      <c r="BP3411"/>
      <c r="BQ3411"/>
      <c r="BR3411"/>
      <c r="BS3411"/>
      <c r="BT3411"/>
      <c r="BU3411"/>
      <c r="BV3411"/>
      <c r="BW3411"/>
      <c r="BX3411"/>
      <c r="BY3411"/>
      <c r="BZ3411"/>
      <c r="CA3411"/>
      <c r="CB3411"/>
      <c r="CC3411"/>
      <c r="CD3411"/>
      <c r="CE3411"/>
      <c r="CF3411"/>
      <c r="CG3411"/>
      <c r="CH3411"/>
      <c r="CI3411"/>
      <c r="CJ3411"/>
      <c r="CK3411"/>
      <c r="CL3411"/>
      <c r="CM3411"/>
      <c r="CN3411"/>
      <c r="CO3411"/>
      <c r="CP3411"/>
      <c r="CQ3411"/>
      <c r="CR3411"/>
      <c r="CS3411"/>
      <c r="CT3411"/>
      <c r="CU3411"/>
      <c r="CV3411"/>
      <c r="CW3411"/>
      <c r="CX3411"/>
      <c r="CY3411"/>
      <c r="CZ3411"/>
      <c r="DA3411"/>
      <c r="DB3411"/>
      <c r="DC3411"/>
      <c r="DD3411"/>
      <c r="DE3411"/>
      <c r="DF3411"/>
      <c r="DG3411"/>
      <c r="DH3411"/>
      <c r="DI3411"/>
      <c r="DJ3411"/>
      <c r="DK3411"/>
      <c r="DL3411"/>
      <c r="DM3411"/>
      <c r="DN3411"/>
      <c r="DO3411"/>
      <c r="DP3411"/>
      <c r="DQ3411"/>
      <c r="DR3411"/>
      <c r="DS3411"/>
      <c r="DT3411"/>
      <c r="DU3411"/>
      <c r="DV3411"/>
      <c r="DW3411"/>
      <c r="DX3411"/>
      <c r="DY3411"/>
      <c r="DZ3411"/>
      <c r="EA3411"/>
      <c r="EB3411"/>
      <c r="EC3411"/>
      <c r="ED3411"/>
      <c r="EE3411"/>
      <c r="EF3411"/>
      <c r="EG3411"/>
      <c r="EH3411"/>
      <c r="EI3411"/>
      <c r="EJ3411"/>
      <c r="EK3411"/>
      <c r="EL3411"/>
      <c r="EM3411"/>
      <c r="EN3411"/>
      <c r="EO3411"/>
      <c r="EP3411"/>
      <c r="EQ3411"/>
      <c r="ER3411"/>
      <c r="ES3411"/>
      <c r="ET3411"/>
      <c r="EU3411"/>
      <c r="EV3411"/>
      <c r="EW3411"/>
      <c r="EX3411"/>
      <c r="EY3411"/>
      <c r="EZ3411"/>
      <c r="FA3411"/>
      <c r="FB3411"/>
      <c r="FC3411"/>
      <c r="FD3411"/>
      <c r="FE3411"/>
      <c r="FF3411"/>
      <c r="FG3411"/>
      <c r="FH3411"/>
      <c r="FI3411"/>
      <c r="FJ3411"/>
      <c r="FK3411"/>
      <c r="FL3411"/>
      <c r="FM3411"/>
      <c r="FN3411"/>
      <c r="FO3411"/>
      <c r="FP3411"/>
      <c r="FQ3411"/>
      <c r="FR3411"/>
      <c r="FS3411"/>
      <c r="FT3411"/>
      <c r="FU3411"/>
      <c r="FV3411"/>
      <c r="FW3411"/>
      <c r="FX3411"/>
      <c r="FY3411"/>
      <c r="FZ3411"/>
      <c r="GA3411"/>
      <c r="GB3411"/>
      <c r="GC3411"/>
      <c r="GD3411"/>
      <c r="GE3411"/>
      <c r="GF3411"/>
      <c r="GG3411"/>
      <c r="GH3411"/>
      <c r="GI3411"/>
      <c r="GJ3411"/>
      <c r="GK3411"/>
      <c r="GL3411"/>
      <c r="GM3411"/>
      <c r="GN3411"/>
      <c r="GO3411"/>
      <c r="GP3411"/>
      <c r="GQ3411"/>
      <c r="GR3411"/>
      <c r="GS3411"/>
      <c r="GT3411"/>
      <c r="GU3411"/>
      <c r="GV3411"/>
      <c r="GW3411"/>
      <c r="GX3411"/>
      <c r="GY3411"/>
      <c r="GZ3411"/>
      <c r="HA3411"/>
      <c r="HB3411"/>
      <c r="HC3411"/>
      <c r="HD3411"/>
      <c r="HE3411"/>
      <c r="HF3411"/>
      <c r="HG3411"/>
      <c r="HH3411"/>
      <c r="HI3411"/>
      <c r="HJ3411"/>
      <c r="HK3411"/>
      <c r="HL3411"/>
      <c r="HM3411"/>
      <c r="HN3411"/>
      <c r="HO3411"/>
      <c r="HP3411"/>
      <c r="HQ3411"/>
      <c r="HR3411"/>
      <c r="HS3411"/>
      <c r="HT3411"/>
      <c r="HU3411"/>
      <c r="HV3411"/>
      <c r="HW3411"/>
      <c r="HX3411"/>
      <c r="HY3411"/>
      <c r="HZ3411"/>
      <c r="IA3411"/>
      <c r="IB3411"/>
      <c r="IC3411"/>
      <c r="ID3411"/>
      <c r="IE3411"/>
      <c r="IF3411"/>
      <c r="IG3411"/>
      <c r="IH3411"/>
      <c r="II3411"/>
      <c r="IJ3411"/>
      <c r="IK3411"/>
      <c r="IL3411"/>
      <c r="IM3411"/>
      <c r="IN3411"/>
      <c r="IO3411"/>
      <c r="IP3411"/>
      <c r="IQ3411"/>
      <c r="IR3411"/>
      <c r="IS3411"/>
      <c r="IT3411"/>
      <c r="IU3411"/>
      <c r="IV3411"/>
    </row>
    <row r="3412" spans="1:256" s="320" customFormat="1" ht="11.5">
      <c r="A3412" s="111"/>
      <c r="B3412" s="65">
        <v>1</v>
      </c>
      <c r="C3412" s="66">
        <v>2</v>
      </c>
      <c r="D3412" s="76" t="s">
        <v>87</v>
      </c>
      <c r="E3412" s="77" t="s">
        <v>90</v>
      </c>
      <c r="F3412" s="76" t="s">
        <v>87</v>
      </c>
      <c r="G3412" s="78"/>
      <c r="H3412" s="96" t="s">
        <v>104</v>
      </c>
      <c r="I3412" s="107" t="s">
        <v>106</v>
      </c>
      <c r="J3412" s="81" t="s">
        <v>6111</v>
      </c>
      <c r="K3412" s="72"/>
      <c r="L3412" s="72"/>
      <c r="M3412" s="72"/>
      <c r="N3412" s="72"/>
      <c r="O3412" s="72"/>
      <c r="P3412" s="72"/>
      <c r="Q3412" s="833"/>
      <c r="R3412" s="102"/>
      <c r="S3412" s="73"/>
      <c r="T3412" s="102"/>
      <c r="U3412" s="103"/>
      <c r="V3412" s="104"/>
    </row>
    <row r="3413" spans="1:256" ht="12.5">
      <c r="A3413" s="55"/>
      <c r="B3413" s="65">
        <v>1</v>
      </c>
      <c r="C3413" s="66">
        <f>IF(E3413="A",1,IF(E3413="B",1,0))</f>
        <v>1</v>
      </c>
      <c r="D3413" s="248" t="s">
        <v>68</v>
      </c>
      <c r="E3413" s="248" t="s">
        <v>68</v>
      </c>
      <c r="F3413" s="248" t="s">
        <v>87</v>
      </c>
      <c r="G3413" s="78"/>
      <c r="H3413" s="96" t="s">
        <v>90</v>
      </c>
      <c r="I3413" s="107" t="s">
        <v>3969</v>
      </c>
      <c r="J3413" s="81"/>
      <c r="K3413" s="72"/>
      <c r="L3413" s="72"/>
      <c r="M3413" s="72"/>
      <c r="N3413" s="72"/>
      <c r="O3413" s="72"/>
      <c r="P3413" s="72"/>
      <c r="Q3413" s="833"/>
      <c r="R3413" s="102"/>
      <c r="S3413" s="73"/>
      <c r="T3413" s="102"/>
      <c r="U3413" s="103"/>
      <c r="V3413" s="104"/>
    </row>
    <row r="3414" spans="1:256" s="320" customFormat="1" ht="11.5">
      <c r="A3414" s="305"/>
      <c r="B3414" s="674">
        <v>1</v>
      </c>
      <c r="C3414" s="66">
        <f>IF(E3414="A",1,IF(E3414="B",1,0))</f>
        <v>0</v>
      </c>
      <c r="D3414" s="698" t="s">
        <v>68</v>
      </c>
      <c r="E3414" s="684" t="s">
        <v>90</v>
      </c>
      <c r="F3414" s="685" t="s">
        <v>70</v>
      </c>
      <c r="G3414" s="78"/>
      <c r="H3414" s="96" t="s">
        <v>131</v>
      </c>
      <c r="I3414" s="107" t="s">
        <v>3970</v>
      </c>
      <c r="J3414" s="81"/>
      <c r="K3414" s="72"/>
      <c r="L3414" s="72"/>
      <c r="M3414" s="72"/>
      <c r="N3414" s="72"/>
      <c r="O3414" s="72"/>
      <c r="P3414" s="72"/>
      <c r="Q3414" s="833"/>
      <c r="R3414" s="102"/>
      <c r="S3414" s="73"/>
      <c r="T3414" s="102"/>
      <c r="U3414" s="103"/>
      <c r="V3414" s="104"/>
      <c r="W3414" s="55"/>
      <c r="X3414" s="55"/>
      <c r="Y3414" s="55"/>
      <c r="Z3414" s="55"/>
      <c r="AA3414" s="55"/>
      <c r="AB3414" s="55"/>
      <c r="AC3414" s="55"/>
      <c r="AD3414" s="55"/>
      <c r="AE3414" s="55"/>
      <c r="AF3414" s="55"/>
      <c r="AG3414" s="55"/>
      <c r="AH3414" s="55"/>
      <c r="AI3414" s="55"/>
      <c r="AJ3414" s="55"/>
      <c r="AK3414" s="55"/>
      <c r="AL3414" s="55"/>
      <c r="AM3414" s="55"/>
      <c r="AN3414" s="55"/>
      <c r="AO3414" s="55"/>
      <c r="AP3414" s="55"/>
      <c r="AQ3414" s="55"/>
      <c r="AR3414" s="55"/>
      <c r="AS3414" s="55"/>
      <c r="AT3414" s="55"/>
      <c r="AU3414" s="55"/>
      <c r="AV3414" s="55"/>
      <c r="AW3414" s="55"/>
      <c r="AX3414" s="55"/>
      <c r="AY3414" s="55"/>
      <c r="AZ3414" s="55"/>
      <c r="BA3414" s="55"/>
      <c r="BB3414" s="55"/>
      <c r="BC3414" s="55"/>
      <c r="BD3414" s="55"/>
      <c r="BE3414" s="55"/>
      <c r="BF3414" s="55"/>
      <c r="BG3414" s="55"/>
      <c r="BH3414" s="55"/>
      <c r="BI3414" s="55"/>
      <c r="BJ3414" s="55"/>
      <c r="BK3414" s="55"/>
      <c r="BL3414" s="55"/>
      <c r="BM3414" s="55"/>
      <c r="BN3414" s="55"/>
      <c r="BO3414" s="55"/>
      <c r="BP3414" s="55"/>
      <c r="BQ3414" s="55"/>
      <c r="BR3414" s="55"/>
      <c r="BS3414" s="55"/>
      <c r="BT3414" s="55"/>
      <c r="BU3414" s="55"/>
      <c r="BV3414" s="55"/>
      <c r="BW3414" s="55"/>
      <c r="BX3414" s="55"/>
      <c r="BY3414" s="55"/>
      <c r="BZ3414" s="55"/>
      <c r="CA3414" s="55"/>
      <c r="CB3414" s="55"/>
      <c r="CC3414" s="55"/>
      <c r="CD3414" s="55"/>
      <c r="CE3414" s="55"/>
      <c r="CF3414" s="55"/>
      <c r="CG3414" s="55"/>
      <c r="CH3414" s="55"/>
      <c r="CI3414" s="55"/>
      <c r="CJ3414" s="55"/>
      <c r="CK3414" s="55"/>
      <c r="CL3414" s="55"/>
      <c r="CM3414" s="55"/>
      <c r="CN3414" s="55"/>
      <c r="CO3414" s="55"/>
      <c r="CP3414" s="55"/>
      <c r="CQ3414" s="55"/>
      <c r="CR3414" s="55"/>
      <c r="CS3414" s="55"/>
      <c r="CT3414" s="55"/>
      <c r="CU3414" s="55"/>
      <c r="CV3414" s="55"/>
      <c r="CW3414" s="55"/>
      <c r="CX3414" s="55"/>
      <c r="CY3414" s="55"/>
      <c r="CZ3414" s="55"/>
      <c r="DA3414" s="55"/>
      <c r="DB3414" s="55"/>
      <c r="DC3414" s="55"/>
      <c r="DD3414" s="55"/>
      <c r="DE3414" s="55"/>
      <c r="DF3414" s="55"/>
      <c r="DG3414" s="55"/>
      <c r="DH3414" s="55"/>
      <c r="DI3414" s="55"/>
      <c r="DJ3414" s="55"/>
      <c r="DK3414" s="55"/>
      <c r="DL3414" s="55"/>
      <c r="DM3414" s="55"/>
      <c r="DN3414" s="55"/>
      <c r="DO3414" s="55"/>
      <c r="DP3414" s="55"/>
      <c r="DQ3414" s="55"/>
      <c r="DR3414" s="55"/>
      <c r="DS3414" s="55"/>
      <c r="DT3414" s="55"/>
      <c r="DU3414" s="55"/>
      <c r="DV3414" s="55"/>
      <c r="DW3414" s="55"/>
      <c r="DX3414" s="55"/>
      <c r="DY3414" s="55"/>
      <c r="DZ3414" s="55"/>
      <c r="EA3414" s="55"/>
      <c r="EB3414" s="55"/>
      <c r="EC3414" s="55"/>
      <c r="ED3414" s="55"/>
      <c r="EE3414" s="55"/>
      <c r="EF3414" s="55"/>
      <c r="EG3414" s="55"/>
      <c r="EH3414" s="55"/>
      <c r="EI3414" s="55"/>
      <c r="EJ3414" s="55"/>
      <c r="EK3414" s="55"/>
      <c r="EL3414" s="55"/>
      <c r="EM3414" s="55"/>
      <c r="EN3414" s="55"/>
      <c r="EO3414" s="55"/>
      <c r="EP3414" s="55"/>
      <c r="EQ3414" s="55"/>
      <c r="ER3414" s="55"/>
      <c r="ES3414" s="55"/>
      <c r="ET3414" s="55"/>
      <c r="EU3414" s="55"/>
      <c r="EV3414" s="55"/>
      <c r="EW3414" s="55"/>
      <c r="EX3414" s="55"/>
      <c r="EY3414" s="55"/>
      <c r="EZ3414" s="55"/>
      <c r="FA3414" s="55"/>
      <c r="FB3414" s="55"/>
      <c r="FC3414" s="55"/>
      <c r="FD3414" s="55"/>
      <c r="FE3414" s="55"/>
      <c r="FF3414" s="55"/>
      <c r="FG3414" s="55"/>
      <c r="FH3414" s="55"/>
      <c r="FI3414" s="55"/>
      <c r="FJ3414" s="55"/>
      <c r="FK3414" s="55"/>
      <c r="FL3414" s="55"/>
      <c r="FM3414" s="55"/>
      <c r="FN3414" s="55"/>
      <c r="FO3414" s="55"/>
      <c r="FP3414" s="55"/>
      <c r="FQ3414" s="55"/>
      <c r="FR3414" s="55"/>
      <c r="FS3414" s="55"/>
      <c r="FT3414" s="55"/>
      <c r="FU3414" s="55"/>
      <c r="FV3414" s="55"/>
      <c r="FW3414" s="55"/>
      <c r="FX3414" s="55"/>
      <c r="FY3414" s="55"/>
      <c r="FZ3414" s="55"/>
      <c r="GA3414" s="55"/>
      <c r="GB3414" s="55"/>
      <c r="GC3414" s="55"/>
      <c r="GD3414" s="55"/>
      <c r="GE3414" s="55"/>
      <c r="GF3414" s="55"/>
      <c r="GG3414" s="55"/>
      <c r="GH3414" s="55"/>
      <c r="GI3414" s="55"/>
      <c r="GJ3414" s="55"/>
      <c r="GK3414" s="55"/>
      <c r="GL3414" s="55"/>
      <c r="GM3414" s="55"/>
      <c r="GN3414" s="55"/>
      <c r="GO3414" s="55"/>
      <c r="GP3414" s="55"/>
      <c r="GQ3414" s="55"/>
      <c r="GR3414" s="55"/>
      <c r="GS3414" s="55"/>
      <c r="GT3414" s="55"/>
      <c r="GU3414" s="55"/>
      <c r="GV3414" s="55"/>
      <c r="GW3414" s="55"/>
      <c r="GX3414" s="55"/>
      <c r="GY3414" s="55"/>
      <c r="GZ3414" s="55"/>
      <c r="HA3414" s="55"/>
      <c r="HB3414" s="55"/>
      <c r="HC3414" s="55"/>
      <c r="HD3414" s="55"/>
      <c r="HE3414" s="55"/>
      <c r="HF3414" s="55"/>
      <c r="HG3414" s="55"/>
      <c r="HH3414" s="55"/>
      <c r="HI3414" s="55"/>
      <c r="HJ3414" s="55"/>
      <c r="HK3414" s="55"/>
      <c r="HL3414" s="55"/>
      <c r="HM3414" s="55"/>
      <c r="HN3414" s="55"/>
      <c r="HO3414" s="55"/>
      <c r="HP3414" s="55"/>
      <c r="HQ3414" s="55"/>
      <c r="HR3414" s="55"/>
      <c r="HS3414" s="55"/>
      <c r="HT3414" s="55"/>
      <c r="HU3414" s="55"/>
      <c r="HV3414" s="55"/>
      <c r="HW3414" s="55"/>
      <c r="HX3414" s="55"/>
      <c r="HY3414" s="55"/>
      <c r="HZ3414" s="55"/>
      <c r="IA3414" s="55"/>
      <c r="IB3414" s="55"/>
      <c r="IC3414" s="55"/>
      <c r="ID3414" s="55"/>
      <c r="IE3414" s="55"/>
      <c r="IF3414" s="55"/>
      <c r="IG3414" s="55"/>
      <c r="IH3414" s="55"/>
      <c r="II3414" s="55"/>
      <c r="IJ3414" s="55"/>
      <c r="IK3414" s="55"/>
      <c r="IL3414" s="55"/>
      <c r="IM3414" s="55"/>
      <c r="IN3414" s="55"/>
      <c r="IO3414" s="55"/>
      <c r="IP3414" s="55"/>
      <c r="IQ3414" s="55"/>
      <c r="IR3414" s="55"/>
      <c r="IS3414" s="55"/>
      <c r="IT3414" s="55"/>
      <c r="IU3414" s="55"/>
      <c r="IV3414" s="55"/>
    </row>
    <row r="3415" spans="1:256" ht="12" customHeight="1">
      <c r="A3415" s="55"/>
      <c r="B3415" s="65">
        <v>1</v>
      </c>
      <c r="C3415" s="66">
        <f>IF(E3415="A",1,IF(E3415="B",1,0))</f>
        <v>0</v>
      </c>
      <c r="D3415" s="659" t="s">
        <v>90</v>
      </c>
      <c r="E3415" s="656" t="s">
        <v>70</v>
      </c>
      <c r="F3415" s="656" t="s">
        <v>70</v>
      </c>
      <c r="G3415" s="78"/>
      <c r="H3415" s="96" t="s">
        <v>101</v>
      </c>
      <c r="I3415" s="107" t="s">
        <v>3971</v>
      </c>
      <c r="J3415" s="81"/>
      <c r="K3415" s="72"/>
      <c r="L3415" s="72"/>
      <c r="M3415" s="72"/>
      <c r="N3415" s="72"/>
      <c r="O3415" s="72"/>
      <c r="P3415" s="72"/>
      <c r="Q3415" s="833"/>
      <c r="R3415" s="102"/>
      <c r="S3415" s="73"/>
      <c r="T3415" s="102"/>
      <c r="U3415" s="103"/>
      <c r="V3415" s="104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  <c r="BH3415"/>
      <c r="BI3415"/>
      <c r="BJ3415"/>
      <c r="BK3415"/>
      <c r="BL3415"/>
      <c r="BM3415"/>
      <c r="BN3415"/>
      <c r="BO3415"/>
      <c r="BP3415"/>
      <c r="BQ3415"/>
      <c r="BR3415"/>
      <c r="BS3415"/>
      <c r="BT3415"/>
      <c r="BU3415"/>
      <c r="BV3415"/>
      <c r="BW3415"/>
      <c r="BX3415"/>
      <c r="BY3415"/>
      <c r="BZ3415"/>
      <c r="CA3415"/>
      <c r="CB3415"/>
      <c r="CC3415"/>
      <c r="CD3415"/>
      <c r="CE3415"/>
      <c r="CF3415"/>
      <c r="CG3415"/>
      <c r="CH3415"/>
      <c r="CI3415"/>
      <c r="CJ3415"/>
      <c r="CK3415"/>
      <c r="CL3415"/>
      <c r="CM3415"/>
      <c r="CN3415"/>
      <c r="CO3415"/>
      <c r="CP3415"/>
      <c r="CQ3415"/>
      <c r="CR3415"/>
      <c r="CS3415"/>
      <c r="CT3415"/>
      <c r="CU3415"/>
      <c r="CV3415"/>
      <c r="CW3415"/>
      <c r="CX3415"/>
      <c r="CY3415"/>
      <c r="CZ3415"/>
      <c r="DA3415"/>
      <c r="DB3415"/>
      <c r="DC3415"/>
      <c r="DD3415"/>
      <c r="DE3415"/>
      <c r="DF3415"/>
      <c r="DG3415"/>
      <c r="DH3415"/>
      <c r="DI3415"/>
      <c r="DJ3415"/>
      <c r="DK3415"/>
      <c r="DL3415"/>
      <c r="DM3415"/>
      <c r="DN3415"/>
      <c r="DO3415"/>
      <c r="DP3415"/>
      <c r="DQ3415"/>
      <c r="DR3415"/>
      <c r="DS3415"/>
      <c r="DT3415"/>
      <c r="DU3415"/>
      <c r="DV3415"/>
      <c r="DW3415"/>
      <c r="DX3415"/>
      <c r="DY3415"/>
      <c r="DZ3415"/>
      <c r="EA3415"/>
      <c r="EB3415"/>
      <c r="EC3415"/>
      <c r="ED3415"/>
      <c r="EE3415"/>
      <c r="EF3415"/>
      <c r="EG3415"/>
      <c r="EH3415"/>
      <c r="EI3415"/>
      <c r="EJ3415"/>
      <c r="EK3415"/>
      <c r="EL3415"/>
      <c r="EM3415"/>
      <c r="EN3415"/>
      <c r="EO3415"/>
      <c r="EP3415"/>
      <c r="EQ3415"/>
      <c r="ER3415"/>
      <c r="ES3415"/>
      <c r="ET3415"/>
      <c r="EU3415"/>
      <c r="EV3415"/>
      <c r="EW3415"/>
      <c r="EX3415"/>
      <c r="EY3415"/>
      <c r="EZ3415"/>
      <c r="FA3415"/>
      <c r="FB3415"/>
      <c r="FC3415"/>
      <c r="FD3415"/>
      <c r="FE3415"/>
      <c r="FF3415"/>
      <c r="FG3415"/>
      <c r="FH3415"/>
      <c r="FI3415"/>
      <c r="FJ3415"/>
      <c r="FK3415"/>
      <c r="FL3415"/>
      <c r="FM3415"/>
      <c r="FN3415"/>
      <c r="FO3415"/>
      <c r="FP3415"/>
      <c r="FQ3415"/>
      <c r="FR3415"/>
      <c r="FS3415"/>
      <c r="FT3415"/>
      <c r="FU3415"/>
      <c r="FV3415"/>
      <c r="FW3415"/>
      <c r="FX3415"/>
      <c r="FY3415"/>
      <c r="FZ3415"/>
      <c r="GA3415"/>
      <c r="GB3415"/>
      <c r="GC3415"/>
      <c r="GD3415"/>
      <c r="GE3415"/>
      <c r="GF3415"/>
      <c r="GG3415"/>
      <c r="GH3415"/>
      <c r="GI3415"/>
      <c r="GJ3415"/>
      <c r="GK3415"/>
      <c r="GL3415"/>
      <c r="GM3415"/>
      <c r="GN3415"/>
      <c r="GO3415"/>
      <c r="GP3415"/>
      <c r="GQ3415"/>
      <c r="GR3415"/>
      <c r="GS3415"/>
      <c r="GT3415"/>
      <c r="GU3415"/>
      <c r="GV3415"/>
      <c r="GW3415"/>
      <c r="GX3415"/>
      <c r="GY3415"/>
      <c r="GZ3415"/>
      <c r="HA3415"/>
      <c r="HB3415"/>
      <c r="HC3415"/>
      <c r="HD3415"/>
      <c r="HE3415"/>
      <c r="HF3415"/>
      <c r="HG3415"/>
      <c r="HH3415"/>
      <c r="HI3415"/>
      <c r="HJ3415"/>
      <c r="HK3415"/>
      <c r="HL3415"/>
      <c r="HM3415"/>
      <c r="HN3415"/>
      <c r="HO3415"/>
      <c r="HP3415"/>
      <c r="HQ3415"/>
      <c r="HR3415"/>
      <c r="HS3415"/>
      <c r="HT3415"/>
      <c r="HU3415"/>
      <c r="HV3415"/>
      <c r="HW3415"/>
      <c r="HX3415"/>
      <c r="HY3415"/>
      <c r="HZ3415"/>
      <c r="IA3415"/>
      <c r="IB3415"/>
      <c r="IC3415"/>
      <c r="ID3415"/>
      <c r="IE3415"/>
      <c r="IF3415"/>
      <c r="IG3415"/>
      <c r="IH3415"/>
      <c r="II3415"/>
      <c r="IJ3415"/>
      <c r="IK3415"/>
      <c r="IL3415"/>
      <c r="IM3415"/>
      <c r="IN3415"/>
      <c r="IO3415"/>
      <c r="IP3415"/>
      <c r="IQ3415"/>
      <c r="IR3415"/>
      <c r="IS3415"/>
      <c r="IT3415"/>
      <c r="IU3415"/>
      <c r="IV3415"/>
    </row>
    <row r="3416" spans="1:256" s="561" customFormat="1" ht="12.5">
      <c r="A3416" s="55"/>
      <c r="B3416" s="65">
        <v>1</v>
      </c>
      <c r="C3416" s="66">
        <f>IF(E3416="A",4,IF(E3416="B",3,IF(E3416="C",2,IF(E3416="D",1,0))))</f>
        <v>4</v>
      </c>
      <c r="D3416" s="77" t="s">
        <v>90</v>
      </c>
      <c r="E3416" s="76" t="s">
        <v>68</v>
      </c>
      <c r="F3416" s="76" t="s">
        <v>87</v>
      </c>
      <c r="G3416" s="78"/>
      <c r="H3416" s="96" t="s">
        <v>116</v>
      </c>
      <c r="I3416" s="107" t="s">
        <v>3972</v>
      </c>
      <c r="J3416" s="81" t="s">
        <v>10</v>
      </c>
      <c r="K3416" s="72"/>
      <c r="L3416" s="72"/>
      <c r="M3416" s="72"/>
      <c r="N3416" s="72"/>
      <c r="O3416" s="72"/>
      <c r="P3416" s="72"/>
      <c r="Q3416" s="833"/>
      <c r="R3416" s="102"/>
      <c r="S3416" s="73"/>
      <c r="T3416" s="102"/>
      <c r="U3416" s="103"/>
      <c r="V3416" s="104"/>
      <c r="W3416" s="109"/>
      <c r="X3416" s="109"/>
      <c r="Y3416" s="109"/>
      <c r="Z3416" s="109"/>
      <c r="AA3416" s="109"/>
      <c r="AB3416" s="109"/>
      <c r="AC3416" s="109"/>
      <c r="AD3416" s="109"/>
      <c r="AE3416" s="109"/>
      <c r="AF3416" s="109"/>
      <c r="AG3416" s="109"/>
      <c r="AH3416" s="109"/>
      <c r="AI3416" s="109"/>
      <c r="AJ3416" s="109"/>
      <c r="AK3416" s="109"/>
      <c r="AL3416" s="109"/>
      <c r="AM3416" s="109"/>
      <c r="AN3416" s="109"/>
      <c r="AO3416" s="109"/>
      <c r="AP3416" s="109"/>
      <c r="AQ3416" s="109"/>
      <c r="AR3416" s="109"/>
      <c r="AS3416" s="109"/>
      <c r="AT3416" s="109"/>
      <c r="AU3416" s="109"/>
      <c r="AV3416" s="109"/>
      <c r="AW3416" s="109"/>
      <c r="AX3416" s="109"/>
      <c r="AY3416" s="109"/>
      <c r="AZ3416" s="109"/>
      <c r="BA3416" s="109"/>
      <c r="BB3416" s="109"/>
      <c r="BC3416" s="109"/>
      <c r="BD3416" s="109"/>
      <c r="BE3416" s="109"/>
      <c r="BF3416" s="109"/>
      <c r="BG3416" s="109"/>
      <c r="BH3416" s="109"/>
      <c r="BI3416" s="109"/>
      <c r="BJ3416" s="109"/>
      <c r="BK3416" s="109"/>
      <c r="BL3416" s="109"/>
      <c r="BM3416" s="109"/>
      <c r="BN3416" s="109"/>
      <c r="BO3416" s="109"/>
      <c r="BP3416" s="109"/>
      <c r="BQ3416" s="109"/>
      <c r="BR3416" s="109"/>
      <c r="BS3416" s="109"/>
      <c r="BT3416" s="109"/>
      <c r="BU3416" s="109"/>
      <c r="BV3416" s="109"/>
      <c r="BW3416" s="109"/>
      <c r="BX3416" s="109"/>
      <c r="BY3416" s="109"/>
      <c r="BZ3416" s="109"/>
      <c r="CA3416" s="109"/>
      <c r="CB3416" s="109"/>
      <c r="CC3416" s="109"/>
      <c r="CD3416" s="109"/>
      <c r="CE3416" s="109"/>
      <c r="CF3416" s="109"/>
      <c r="CG3416" s="109"/>
      <c r="CH3416" s="109"/>
      <c r="CI3416" s="109"/>
      <c r="CJ3416" s="109"/>
      <c r="CK3416" s="109"/>
      <c r="CL3416" s="109"/>
      <c r="CM3416" s="109"/>
      <c r="CN3416" s="109"/>
      <c r="CO3416" s="109"/>
      <c r="CP3416" s="109"/>
      <c r="CQ3416" s="109"/>
      <c r="CR3416" s="109"/>
      <c r="CS3416" s="109"/>
      <c r="CT3416" s="109"/>
      <c r="CU3416" s="109"/>
      <c r="CV3416" s="109"/>
      <c r="CW3416" s="109"/>
      <c r="CX3416" s="109"/>
      <c r="CY3416" s="109"/>
      <c r="CZ3416" s="109"/>
      <c r="DA3416" s="109"/>
      <c r="DB3416" s="109"/>
      <c r="DC3416" s="109"/>
      <c r="DD3416" s="109"/>
      <c r="DE3416" s="109"/>
      <c r="DF3416" s="109"/>
      <c r="DG3416" s="109"/>
      <c r="DH3416" s="109"/>
      <c r="DI3416" s="109"/>
      <c r="DJ3416" s="109"/>
      <c r="DK3416" s="109"/>
      <c r="DL3416" s="109"/>
      <c r="DM3416" s="109"/>
      <c r="DN3416" s="109"/>
      <c r="DO3416" s="109"/>
      <c r="DP3416" s="109"/>
      <c r="DQ3416" s="109"/>
      <c r="DR3416" s="109"/>
      <c r="DS3416" s="109"/>
      <c r="DT3416" s="109"/>
      <c r="DU3416" s="109"/>
      <c r="DV3416" s="109"/>
      <c r="DW3416" s="109"/>
      <c r="DX3416" s="109"/>
      <c r="DY3416" s="109"/>
      <c r="DZ3416" s="109"/>
      <c r="EA3416" s="109"/>
      <c r="EB3416" s="109"/>
      <c r="EC3416" s="109"/>
      <c r="ED3416" s="109"/>
      <c r="EE3416" s="109"/>
      <c r="EF3416" s="109"/>
      <c r="EG3416" s="109"/>
      <c r="EH3416" s="109"/>
      <c r="EI3416" s="109"/>
      <c r="EJ3416" s="109"/>
      <c r="EK3416" s="109"/>
      <c r="EL3416" s="109"/>
      <c r="EM3416" s="109"/>
      <c r="EN3416" s="109"/>
      <c r="EO3416" s="109"/>
      <c r="EP3416" s="109"/>
      <c r="EQ3416" s="109"/>
      <c r="ER3416" s="109"/>
      <c r="ES3416" s="109"/>
      <c r="ET3416" s="109"/>
      <c r="EU3416" s="109"/>
      <c r="EV3416" s="109"/>
      <c r="EW3416" s="109"/>
      <c r="EX3416" s="109"/>
      <c r="EY3416" s="109"/>
      <c r="EZ3416" s="109"/>
      <c r="FA3416" s="109"/>
      <c r="FB3416" s="109"/>
      <c r="FC3416" s="109"/>
      <c r="FD3416" s="109"/>
      <c r="FE3416" s="109"/>
      <c r="FF3416" s="109"/>
      <c r="FG3416" s="109"/>
      <c r="FH3416" s="109"/>
      <c r="FI3416" s="109"/>
      <c r="FJ3416" s="109"/>
      <c r="FK3416" s="109"/>
      <c r="FL3416" s="109"/>
      <c r="FM3416" s="109"/>
      <c r="FN3416" s="109"/>
      <c r="FO3416" s="109"/>
      <c r="FP3416" s="109"/>
      <c r="FQ3416" s="109"/>
      <c r="FR3416" s="109"/>
      <c r="FS3416" s="109"/>
      <c r="FT3416" s="109"/>
      <c r="FU3416" s="109"/>
      <c r="FV3416" s="109"/>
      <c r="FW3416" s="109"/>
      <c r="FX3416" s="109"/>
      <c r="FY3416" s="109"/>
      <c r="FZ3416" s="109"/>
      <c r="GA3416" s="109"/>
      <c r="GB3416" s="109"/>
      <c r="GC3416" s="109"/>
      <c r="GD3416" s="109"/>
      <c r="GE3416" s="109"/>
      <c r="GF3416" s="109"/>
      <c r="GG3416" s="109"/>
      <c r="GH3416" s="109"/>
      <c r="GI3416" s="109"/>
      <c r="GJ3416" s="109"/>
      <c r="GK3416" s="109"/>
      <c r="GL3416" s="109"/>
      <c r="GM3416" s="109"/>
      <c r="GN3416" s="109"/>
      <c r="GO3416" s="109"/>
      <c r="GP3416" s="109"/>
      <c r="GQ3416" s="109"/>
      <c r="GR3416" s="109"/>
      <c r="GS3416" s="109"/>
      <c r="GT3416" s="109"/>
      <c r="GU3416" s="109"/>
      <c r="GV3416" s="109"/>
      <c r="GW3416" s="109"/>
      <c r="GX3416" s="109"/>
      <c r="GY3416" s="109"/>
      <c r="GZ3416" s="109"/>
      <c r="HA3416" s="109"/>
      <c r="HB3416" s="109"/>
      <c r="HC3416" s="109"/>
      <c r="HD3416" s="109"/>
      <c r="HE3416" s="109"/>
      <c r="HF3416" s="109"/>
      <c r="HG3416" s="109"/>
      <c r="HH3416" s="109"/>
      <c r="HI3416" s="109"/>
      <c r="HJ3416" s="109"/>
      <c r="HK3416" s="109"/>
      <c r="HL3416" s="109"/>
      <c r="HM3416" s="109"/>
      <c r="HN3416" s="109"/>
      <c r="HO3416" s="109"/>
      <c r="HP3416" s="109"/>
      <c r="HQ3416" s="109"/>
      <c r="HR3416" s="109"/>
      <c r="HS3416" s="109"/>
      <c r="HT3416" s="109"/>
      <c r="HU3416" s="109"/>
      <c r="HV3416" s="109"/>
      <c r="HW3416" s="109"/>
      <c r="HX3416" s="109"/>
      <c r="HY3416" s="109"/>
      <c r="HZ3416" s="109"/>
      <c r="IA3416" s="109"/>
      <c r="IB3416" s="109"/>
      <c r="IC3416" s="109"/>
      <c r="ID3416" s="109"/>
      <c r="IE3416" s="109"/>
      <c r="IF3416" s="109"/>
      <c r="IG3416" s="109"/>
      <c r="IH3416" s="109"/>
      <c r="II3416" s="109"/>
      <c r="IJ3416" s="109"/>
      <c r="IK3416" s="109"/>
      <c r="IL3416" s="109"/>
      <c r="IM3416" s="109"/>
      <c r="IN3416" s="109"/>
      <c r="IO3416" s="109"/>
      <c r="IP3416" s="109"/>
      <c r="IQ3416" s="109"/>
      <c r="IR3416" s="109"/>
      <c r="IS3416" s="109"/>
      <c r="IT3416" s="109"/>
      <c r="IU3416" s="109"/>
      <c r="IV3416" s="109"/>
    </row>
    <row r="3417" spans="1:256" ht="12" customHeight="1">
      <c r="A3417" s="55"/>
      <c r="B3417" s="65">
        <v>1</v>
      </c>
      <c r="C3417" s="66">
        <f t="shared" ref="C3417:C3425" si="158">IF(E3417="A",1,IF(E3417="B",1,0))</f>
        <v>0</v>
      </c>
      <c r="D3417" s="658" t="s">
        <v>87</v>
      </c>
      <c r="E3417" s="656" t="s">
        <v>99</v>
      </c>
      <c r="F3417" s="658" t="s">
        <v>68</v>
      </c>
      <c r="G3417" s="78"/>
      <c r="H3417" s="96" t="s">
        <v>119</v>
      </c>
      <c r="I3417" s="107" t="s">
        <v>3973</v>
      </c>
      <c r="J3417" s="81"/>
      <c r="K3417" s="72"/>
      <c r="L3417" s="72"/>
      <c r="M3417" s="72"/>
      <c r="N3417" s="72"/>
      <c r="O3417" s="72"/>
      <c r="P3417" s="72"/>
      <c r="Q3417" s="833"/>
      <c r="R3417" s="102"/>
      <c r="S3417" s="73"/>
      <c r="T3417" s="102"/>
      <c r="U3417" s="103"/>
      <c r="V3417" s="104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  <c r="BI3417"/>
      <c r="BJ3417"/>
      <c r="BK3417"/>
      <c r="BL3417"/>
      <c r="BM3417"/>
      <c r="BN3417"/>
      <c r="BO3417"/>
      <c r="BP3417"/>
      <c r="BQ3417"/>
      <c r="BR3417"/>
      <c r="BS3417"/>
      <c r="BT3417"/>
      <c r="BU3417"/>
      <c r="BV3417"/>
      <c r="BW3417"/>
      <c r="BX3417"/>
      <c r="BY3417"/>
      <c r="BZ3417"/>
      <c r="CA3417"/>
      <c r="CB3417"/>
      <c r="CC3417"/>
      <c r="CD3417"/>
      <c r="CE3417"/>
      <c r="CF3417"/>
      <c r="CG3417"/>
      <c r="CH3417"/>
      <c r="CI3417"/>
      <c r="CJ3417"/>
      <c r="CK3417"/>
      <c r="CL3417"/>
      <c r="CM3417"/>
      <c r="CN3417"/>
      <c r="CO3417"/>
      <c r="CP3417"/>
      <c r="CQ3417"/>
      <c r="CR3417"/>
      <c r="CS3417"/>
      <c r="CT3417"/>
      <c r="CU3417"/>
      <c r="CV3417"/>
      <c r="CW3417"/>
      <c r="CX3417"/>
      <c r="CY3417"/>
      <c r="CZ3417"/>
      <c r="DA3417"/>
      <c r="DB3417"/>
      <c r="DC3417"/>
      <c r="DD3417"/>
      <c r="DE3417"/>
      <c r="DF3417"/>
      <c r="DG3417"/>
      <c r="DH3417"/>
      <c r="DI3417"/>
      <c r="DJ3417"/>
      <c r="DK3417"/>
      <c r="DL3417"/>
      <c r="DM3417"/>
      <c r="DN3417"/>
      <c r="DO3417"/>
      <c r="DP3417"/>
      <c r="DQ3417"/>
      <c r="DR3417"/>
      <c r="DS3417"/>
      <c r="DT3417"/>
      <c r="DU3417"/>
      <c r="DV3417"/>
      <c r="DW3417"/>
      <c r="DX3417"/>
      <c r="DY3417"/>
      <c r="DZ3417"/>
      <c r="EA3417"/>
      <c r="EB3417"/>
      <c r="EC3417"/>
      <c r="ED3417"/>
      <c r="EE3417"/>
      <c r="EF3417"/>
      <c r="EG3417"/>
      <c r="EH3417"/>
      <c r="EI3417"/>
      <c r="EJ3417"/>
      <c r="EK3417"/>
      <c r="EL3417"/>
      <c r="EM3417"/>
      <c r="EN3417"/>
      <c r="EO3417"/>
      <c r="EP3417"/>
      <c r="EQ3417"/>
      <c r="ER3417"/>
      <c r="ES3417"/>
      <c r="ET3417"/>
      <c r="EU3417"/>
      <c r="EV3417"/>
      <c r="EW3417"/>
      <c r="EX3417"/>
      <c r="EY3417"/>
      <c r="EZ3417"/>
      <c r="FA3417"/>
      <c r="FB3417"/>
      <c r="FC3417"/>
      <c r="FD3417"/>
      <c r="FE3417"/>
      <c r="FF3417"/>
      <c r="FG3417"/>
      <c r="FH3417"/>
      <c r="FI3417"/>
      <c r="FJ3417"/>
      <c r="FK3417"/>
      <c r="FL3417"/>
      <c r="FM3417"/>
      <c r="FN3417"/>
      <c r="FO3417"/>
      <c r="FP3417"/>
      <c r="FQ3417"/>
      <c r="FR3417"/>
      <c r="FS3417"/>
      <c r="FT3417"/>
      <c r="FU3417"/>
      <c r="FV3417"/>
      <c r="FW3417"/>
      <c r="FX3417"/>
      <c r="FY3417"/>
      <c r="FZ3417"/>
      <c r="GA3417"/>
      <c r="GB3417"/>
      <c r="GC3417"/>
      <c r="GD3417"/>
      <c r="GE3417"/>
      <c r="GF3417"/>
      <c r="GG3417"/>
      <c r="GH3417"/>
      <c r="GI3417"/>
      <c r="GJ3417"/>
      <c r="GK3417"/>
      <c r="GL3417"/>
      <c r="GM3417"/>
      <c r="GN3417"/>
      <c r="GO3417"/>
      <c r="GP3417"/>
      <c r="GQ3417"/>
      <c r="GR3417"/>
      <c r="GS3417"/>
      <c r="GT3417"/>
      <c r="GU3417"/>
      <c r="GV3417"/>
      <c r="GW3417"/>
      <c r="GX3417"/>
      <c r="GY3417"/>
      <c r="GZ3417"/>
      <c r="HA3417"/>
      <c r="HB3417"/>
      <c r="HC3417"/>
      <c r="HD3417"/>
      <c r="HE3417"/>
      <c r="HF3417"/>
      <c r="HG3417"/>
      <c r="HH3417"/>
      <c r="HI3417"/>
      <c r="HJ3417"/>
      <c r="HK3417"/>
      <c r="HL3417"/>
      <c r="HM3417"/>
      <c r="HN3417"/>
      <c r="HO3417"/>
      <c r="HP3417"/>
      <c r="HQ3417"/>
      <c r="HR3417"/>
      <c r="HS3417"/>
      <c r="HT3417"/>
      <c r="HU3417"/>
      <c r="HV3417"/>
      <c r="HW3417"/>
      <c r="HX3417"/>
      <c r="HY3417"/>
      <c r="HZ3417"/>
      <c r="IA3417"/>
      <c r="IB3417"/>
      <c r="IC3417"/>
      <c r="ID3417"/>
      <c r="IE3417"/>
      <c r="IF3417"/>
      <c r="IG3417"/>
      <c r="IH3417"/>
      <c r="II3417"/>
      <c r="IJ3417"/>
      <c r="IK3417"/>
      <c r="IL3417"/>
      <c r="IM3417"/>
      <c r="IN3417"/>
      <c r="IO3417"/>
      <c r="IP3417"/>
      <c r="IQ3417"/>
      <c r="IR3417"/>
      <c r="IS3417"/>
      <c r="IT3417"/>
      <c r="IU3417"/>
      <c r="IV3417"/>
    </row>
    <row r="3418" spans="1:256" ht="12" customHeight="1">
      <c r="A3418" s="305"/>
      <c r="B3418" s="65">
        <v>1</v>
      </c>
      <c r="C3418" s="66">
        <f t="shared" si="158"/>
        <v>0</v>
      </c>
      <c r="D3418" s="656" t="s">
        <v>70</v>
      </c>
      <c r="E3418" s="656" t="s">
        <v>70</v>
      </c>
      <c r="F3418" s="656" t="s">
        <v>99</v>
      </c>
      <c r="G3418" s="78"/>
      <c r="H3418" s="96" t="s">
        <v>88</v>
      </c>
      <c r="I3418" s="107" t="s">
        <v>3974</v>
      </c>
      <c r="J3418" s="81"/>
      <c r="K3418" s="72"/>
      <c r="L3418" s="72"/>
      <c r="M3418" s="72"/>
      <c r="N3418" s="72"/>
      <c r="O3418" s="72"/>
      <c r="P3418" s="72"/>
      <c r="Q3418" s="833"/>
      <c r="R3418" s="102"/>
      <c r="S3418" s="73"/>
      <c r="T3418" s="102"/>
      <c r="U3418" s="103"/>
      <c r="V3418" s="104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  <c r="BH3418"/>
      <c r="BI3418"/>
      <c r="BJ3418"/>
      <c r="BK3418"/>
      <c r="BL3418"/>
      <c r="BM3418"/>
      <c r="BN3418"/>
      <c r="BO3418"/>
      <c r="BP3418"/>
      <c r="BQ3418"/>
      <c r="BR3418"/>
      <c r="BS3418"/>
      <c r="BT3418"/>
      <c r="BU3418"/>
      <c r="BV3418"/>
      <c r="BW3418"/>
      <c r="BX3418"/>
      <c r="BY3418"/>
      <c r="BZ3418"/>
      <c r="CA3418"/>
      <c r="CB3418"/>
      <c r="CC3418"/>
      <c r="CD3418"/>
      <c r="CE3418"/>
      <c r="CF3418"/>
      <c r="CG3418"/>
      <c r="CH3418"/>
      <c r="CI3418"/>
      <c r="CJ3418"/>
      <c r="CK3418"/>
      <c r="CL3418"/>
      <c r="CM3418"/>
      <c r="CN3418"/>
      <c r="CO3418"/>
      <c r="CP3418"/>
      <c r="CQ3418"/>
      <c r="CR3418"/>
      <c r="CS3418"/>
      <c r="CT3418"/>
      <c r="CU3418"/>
      <c r="CV3418"/>
      <c r="CW3418"/>
      <c r="CX3418"/>
      <c r="CY3418"/>
      <c r="CZ3418"/>
      <c r="DA3418"/>
      <c r="DB3418"/>
      <c r="DC3418"/>
      <c r="DD3418"/>
      <c r="DE3418"/>
      <c r="DF3418"/>
      <c r="DG3418"/>
      <c r="DH3418"/>
      <c r="DI3418"/>
      <c r="DJ3418"/>
      <c r="DK3418"/>
      <c r="DL3418"/>
      <c r="DM3418"/>
      <c r="DN3418"/>
      <c r="DO3418"/>
      <c r="DP3418"/>
      <c r="DQ3418"/>
      <c r="DR3418"/>
      <c r="DS3418"/>
      <c r="DT3418"/>
      <c r="DU3418"/>
      <c r="DV3418"/>
      <c r="DW3418"/>
      <c r="DX3418"/>
      <c r="DY3418"/>
      <c r="DZ3418"/>
      <c r="EA3418"/>
      <c r="EB3418"/>
      <c r="EC3418"/>
      <c r="ED3418"/>
      <c r="EE3418"/>
      <c r="EF3418"/>
      <c r="EG3418"/>
      <c r="EH3418"/>
      <c r="EI3418"/>
      <c r="EJ3418"/>
      <c r="EK3418"/>
      <c r="EL3418"/>
      <c r="EM3418"/>
      <c r="EN3418"/>
      <c r="EO3418"/>
      <c r="EP3418"/>
      <c r="EQ3418"/>
      <c r="ER3418"/>
      <c r="ES3418"/>
      <c r="ET3418"/>
      <c r="EU3418"/>
      <c r="EV3418"/>
      <c r="EW3418"/>
      <c r="EX3418"/>
      <c r="EY3418"/>
      <c r="EZ3418"/>
      <c r="FA3418"/>
      <c r="FB3418"/>
      <c r="FC3418"/>
      <c r="FD3418"/>
      <c r="FE3418"/>
      <c r="FF3418"/>
      <c r="FG3418"/>
      <c r="FH3418"/>
      <c r="FI3418"/>
      <c r="FJ3418"/>
      <c r="FK3418"/>
      <c r="FL3418"/>
      <c r="FM3418"/>
      <c r="FN3418"/>
      <c r="FO3418"/>
      <c r="FP3418"/>
      <c r="FQ3418"/>
      <c r="FR3418"/>
      <c r="FS3418"/>
      <c r="FT3418"/>
      <c r="FU3418"/>
      <c r="FV3418"/>
      <c r="FW3418"/>
      <c r="FX3418"/>
      <c r="FY3418"/>
      <c r="FZ3418"/>
      <c r="GA3418"/>
      <c r="GB3418"/>
      <c r="GC3418"/>
      <c r="GD3418"/>
      <c r="GE3418"/>
      <c r="GF3418"/>
      <c r="GG3418"/>
      <c r="GH3418"/>
      <c r="GI3418"/>
      <c r="GJ3418"/>
      <c r="GK3418"/>
      <c r="GL3418"/>
      <c r="GM3418"/>
      <c r="GN3418"/>
      <c r="GO3418"/>
      <c r="GP3418"/>
      <c r="GQ3418"/>
      <c r="GR3418"/>
      <c r="GS3418"/>
      <c r="GT3418"/>
      <c r="GU3418"/>
      <c r="GV3418"/>
      <c r="GW3418"/>
      <c r="GX3418"/>
      <c r="GY3418"/>
      <c r="GZ3418"/>
      <c r="HA3418"/>
      <c r="HB3418"/>
      <c r="HC3418"/>
      <c r="HD3418"/>
      <c r="HE3418"/>
      <c r="HF3418"/>
      <c r="HG3418"/>
      <c r="HH3418"/>
      <c r="HI3418"/>
      <c r="HJ3418"/>
      <c r="HK3418"/>
      <c r="HL3418"/>
      <c r="HM3418"/>
      <c r="HN3418"/>
      <c r="HO3418"/>
      <c r="HP3418"/>
      <c r="HQ3418"/>
      <c r="HR3418"/>
      <c r="HS3418"/>
      <c r="HT3418"/>
      <c r="HU3418"/>
      <c r="HV3418"/>
      <c r="HW3418"/>
      <c r="HX3418"/>
      <c r="HY3418"/>
      <c r="HZ3418"/>
      <c r="IA3418"/>
      <c r="IB3418"/>
      <c r="IC3418"/>
      <c r="ID3418"/>
      <c r="IE3418"/>
      <c r="IF3418"/>
      <c r="IG3418"/>
      <c r="IH3418"/>
      <c r="II3418"/>
      <c r="IJ3418"/>
      <c r="IK3418"/>
      <c r="IL3418"/>
      <c r="IM3418"/>
      <c r="IN3418"/>
      <c r="IO3418"/>
      <c r="IP3418"/>
      <c r="IQ3418"/>
      <c r="IR3418"/>
      <c r="IS3418"/>
      <c r="IT3418"/>
      <c r="IU3418"/>
      <c r="IV3418"/>
    </row>
    <row r="3419" spans="1:256" ht="12" customHeight="1">
      <c r="A3419" s="55"/>
      <c r="B3419" s="124">
        <v>1</v>
      </c>
      <c r="C3419" s="66">
        <f t="shared" si="158"/>
        <v>0</v>
      </c>
      <c r="D3419" s="77" t="s">
        <v>90</v>
      </c>
      <c r="E3419" s="99" t="s">
        <v>99</v>
      </c>
      <c r="F3419" s="99" t="s">
        <v>70</v>
      </c>
      <c r="G3419" s="78"/>
      <c r="H3419" s="96" t="s">
        <v>94</v>
      </c>
      <c r="I3419" s="107" t="s">
        <v>3975</v>
      </c>
      <c r="J3419" s="81"/>
      <c r="K3419" s="72"/>
      <c r="L3419" s="72"/>
      <c r="M3419" s="72"/>
      <c r="N3419" s="72"/>
      <c r="O3419" s="72"/>
      <c r="P3419" s="72"/>
      <c r="Q3419" s="833"/>
      <c r="R3419" s="102"/>
      <c r="S3419" s="73"/>
      <c r="T3419" s="102"/>
      <c r="U3419" s="103"/>
      <c r="V3419" s="104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  <c r="BI3419"/>
      <c r="BJ3419"/>
      <c r="BK3419"/>
      <c r="BL3419"/>
      <c r="BM3419"/>
      <c r="BN3419"/>
      <c r="BO3419"/>
      <c r="BP3419"/>
      <c r="BQ3419"/>
      <c r="BR3419"/>
      <c r="BS3419"/>
      <c r="BT3419"/>
      <c r="BU3419"/>
      <c r="BV3419"/>
      <c r="BW3419"/>
      <c r="BX3419"/>
      <c r="BY3419"/>
      <c r="BZ3419"/>
      <c r="CA3419"/>
      <c r="CB3419"/>
      <c r="CC3419"/>
      <c r="CD3419"/>
      <c r="CE3419"/>
      <c r="CF3419"/>
      <c r="CG3419"/>
      <c r="CH3419"/>
      <c r="CI3419"/>
      <c r="CJ3419"/>
      <c r="CK3419"/>
      <c r="CL3419"/>
      <c r="CM3419"/>
      <c r="CN3419"/>
      <c r="CO3419"/>
      <c r="CP3419"/>
      <c r="CQ3419"/>
      <c r="CR3419"/>
      <c r="CS3419"/>
      <c r="CT3419"/>
      <c r="CU3419"/>
      <c r="CV3419"/>
      <c r="CW3419"/>
      <c r="CX3419"/>
      <c r="CY3419"/>
      <c r="CZ3419"/>
      <c r="DA3419"/>
      <c r="DB3419"/>
      <c r="DC3419"/>
      <c r="DD3419"/>
      <c r="DE3419"/>
      <c r="DF3419"/>
      <c r="DG3419"/>
      <c r="DH3419"/>
      <c r="DI3419"/>
      <c r="DJ3419"/>
      <c r="DK3419"/>
      <c r="DL3419"/>
      <c r="DM3419"/>
      <c r="DN3419"/>
      <c r="DO3419"/>
      <c r="DP3419"/>
      <c r="DQ3419"/>
      <c r="DR3419"/>
      <c r="DS3419"/>
      <c r="DT3419"/>
      <c r="DU3419"/>
      <c r="DV3419"/>
      <c r="DW3419"/>
      <c r="DX3419"/>
      <c r="DY3419"/>
      <c r="DZ3419"/>
      <c r="EA3419"/>
      <c r="EB3419"/>
      <c r="EC3419"/>
      <c r="ED3419"/>
      <c r="EE3419"/>
      <c r="EF3419"/>
      <c r="EG3419"/>
      <c r="EH3419"/>
      <c r="EI3419"/>
      <c r="EJ3419"/>
      <c r="EK3419"/>
      <c r="EL3419"/>
      <c r="EM3419"/>
      <c r="EN3419"/>
      <c r="EO3419"/>
      <c r="EP3419"/>
      <c r="EQ3419"/>
      <c r="ER3419"/>
      <c r="ES3419"/>
      <c r="ET3419"/>
      <c r="EU3419"/>
      <c r="EV3419"/>
      <c r="EW3419"/>
      <c r="EX3419"/>
      <c r="EY3419"/>
      <c r="EZ3419"/>
      <c r="FA3419"/>
      <c r="FB3419"/>
      <c r="FC3419"/>
      <c r="FD3419"/>
      <c r="FE3419"/>
      <c r="FF3419"/>
      <c r="FG3419"/>
      <c r="FH3419"/>
      <c r="FI3419"/>
      <c r="FJ3419"/>
      <c r="FK3419"/>
      <c r="FL3419"/>
      <c r="FM3419"/>
      <c r="FN3419"/>
      <c r="FO3419"/>
      <c r="FP3419"/>
      <c r="FQ3419"/>
      <c r="FR3419"/>
      <c r="FS3419"/>
      <c r="FT3419"/>
      <c r="FU3419"/>
      <c r="FV3419"/>
      <c r="FW3419"/>
      <c r="FX3419"/>
      <c r="FY3419"/>
      <c r="FZ3419"/>
      <c r="GA3419"/>
      <c r="GB3419"/>
      <c r="GC3419"/>
      <c r="GD3419"/>
      <c r="GE3419"/>
      <c r="GF3419"/>
      <c r="GG3419"/>
      <c r="GH3419"/>
      <c r="GI3419"/>
      <c r="GJ3419"/>
      <c r="GK3419"/>
      <c r="GL3419"/>
      <c r="GM3419"/>
      <c r="GN3419"/>
      <c r="GO3419"/>
      <c r="GP3419"/>
      <c r="GQ3419"/>
      <c r="GR3419"/>
      <c r="GS3419"/>
      <c r="GT3419"/>
      <c r="GU3419"/>
      <c r="GV3419"/>
      <c r="GW3419"/>
      <c r="GX3419"/>
      <c r="GY3419"/>
      <c r="GZ3419"/>
      <c r="HA3419"/>
      <c r="HB3419"/>
      <c r="HC3419"/>
      <c r="HD3419"/>
      <c r="HE3419"/>
      <c r="HF3419"/>
      <c r="HG3419"/>
      <c r="HH3419"/>
      <c r="HI3419"/>
      <c r="HJ3419"/>
      <c r="HK3419"/>
      <c r="HL3419"/>
      <c r="HM3419"/>
      <c r="HN3419"/>
      <c r="HO3419"/>
      <c r="HP3419"/>
      <c r="HQ3419"/>
      <c r="HR3419"/>
      <c r="HS3419"/>
      <c r="HT3419"/>
      <c r="HU3419"/>
      <c r="HV3419"/>
      <c r="HW3419"/>
      <c r="HX3419"/>
      <c r="HY3419"/>
      <c r="HZ3419"/>
      <c r="IA3419"/>
      <c r="IB3419"/>
      <c r="IC3419"/>
      <c r="ID3419"/>
      <c r="IE3419"/>
      <c r="IF3419"/>
      <c r="IG3419"/>
      <c r="IH3419"/>
      <c r="II3419"/>
      <c r="IJ3419"/>
      <c r="IK3419"/>
      <c r="IL3419"/>
      <c r="IM3419"/>
      <c r="IN3419"/>
      <c r="IO3419"/>
      <c r="IP3419"/>
      <c r="IQ3419"/>
      <c r="IR3419"/>
      <c r="IS3419"/>
      <c r="IT3419"/>
      <c r="IU3419"/>
      <c r="IV3419"/>
    </row>
    <row r="3420" spans="1:256" ht="12.5">
      <c r="A3420" s="305"/>
      <c r="B3420" s="124">
        <v>1</v>
      </c>
      <c r="C3420" s="66">
        <f t="shared" si="158"/>
        <v>1</v>
      </c>
      <c r="D3420" s="658" t="s">
        <v>87</v>
      </c>
      <c r="E3420" s="658" t="s">
        <v>87</v>
      </c>
      <c r="F3420" s="658" t="s">
        <v>87</v>
      </c>
      <c r="G3420" s="78"/>
      <c r="H3420" s="96" t="s">
        <v>101</v>
      </c>
      <c r="I3420" s="107" t="s">
        <v>3976</v>
      </c>
      <c r="J3420" s="81"/>
      <c r="K3420" s="72"/>
      <c r="L3420" s="72"/>
      <c r="M3420" s="72"/>
      <c r="N3420" s="72"/>
      <c r="O3420" s="72"/>
      <c r="P3420" s="72"/>
      <c r="Q3420" s="833"/>
      <c r="R3420" s="102"/>
      <c r="S3420" s="73"/>
      <c r="T3420" s="102"/>
      <c r="U3420" s="103"/>
      <c r="V3420" s="104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  <c r="BI3420"/>
      <c r="BJ3420"/>
      <c r="BK3420"/>
      <c r="BL3420"/>
      <c r="BM3420"/>
      <c r="BN3420"/>
      <c r="BO3420"/>
      <c r="BP3420"/>
      <c r="BQ3420"/>
      <c r="BR3420"/>
      <c r="BS3420"/>
      <c r="BT3420"/>
      <c r="BU3420"/>
      <c r="BV3420"/>
      <c r="BW3420"/>
      <c r="BX3420"/>
      <c r="BY3420"/>
      <c r="BZ3420"/>
      <c r="CA3420"/>
      <c r="CB3420"/>
      <c r="CC3420"/>
      <c r="CD3420"/>
      <c r="CE3420"/>
      <c r="CF3420"/>
      <c r="CG3420"/>
      <c r="CH3420"/>
      <c r="CI3420"/>
      <c r="CJ3420"/>
      <c r="CK3420"/>
      <c r="CL3420"/>
      <c r="CM3420"/>
      <c r="CN3420"/>
      <c r="CO3420"/>
      <c r="CP3420"/>
      <c r="CQ3420"/>
      <c r="CR3420"/>
      <c r="CS3420"/>
      <c r="CT3420"/>
      <c r="CU3420"/>
      <c r="CV3420"/>
      <c r="CW3420"/>
      <c r="CX3420"/>
      <c r="CY3420"/>
      <c r="CZ3420"/>
      <c r="DA3420"/>
      <c r="DB3420"/>
      <c r="DC3420"/>
      <c r="DD3420"/>
      <c r="DE3420"/>
      <c r="DF3420"/>
      <c r="DG3420"/>
      <c r="DH3420"/>
      <c r="DI3420"/>
      <c r="DJ3420"/>
      <c r="DK3420"/>
      <c r="DL3420"/>
      <c r="DM3420"/>
      <c r="DN3420"/>
      <c r="DO3420"/>
      <c r="DP3420"/>
      <c r="DQ3420"/>
      <c r="DR3420"/>
      <c r="DS3420"/>
      <c r="DT3420"/>
      <c r="DU3420"/>
      <c r="DV3420"/>
      <c r="DW3420"/>
      <c r="DX3420"/>
      <c r="DY3420"/>
      <c r="DZ3420"/>
      <c r="EA3420"/>
      <c r="EB3420"/>
      <c r="EC3420"/>
      <c r="ED3420"/>
      <c r="EE3420"/>
      <c r="EF3420"/>
      <c r="EG3420"/>
      <c r="EH3420"/>
      <c r="EI3420"/>
      <c r="EJ3420"/>
      <c r="EK3420"/>
      <c r="EL3420"/>
      <c r="EM3420"/>
      <c r="EN3420"/>
      <c r="EO3420"/>
      <c r="EP3420"/>
      <c r="EQ3420"/>
      <c r="ER3420"/>
      <c r="ES3420"/>
      <c r="ET3420"/>
      <c r="EU3420"/>
      <c r="EV3420"/>
      <c r="EW3420"/>
      <c r="EX3420"/>
      <c r="EY3420"/>
      <c r="EZ3420"/>
      <c r="FA3420"/>
      <c r="FB3420"/>
      <c r="FC3420"/>
      <c r="FD3420"/>
      <c r="FE3420"/>
      <c r="FF3420"/>
      <c r="FG3420"/>
      <c r="FH3420"/>
      <c r="FI3420"/>
      <c r="FJ3420"/>
      <c r="FK3420"/>
      <c r="FL3420"/>
      <c r="FM3420"/>
      <c r="FN3420"/>
      <c r="FO3420"/>
      <c r="FP3420"/>
      <c r="FQ3420"/>
      <c r="FR3420"/>
      <c r="FS3420"/>
      <c r="FT3420"/>
      <c r="FU3420"/>
      <c r="FV3420"/>
      <c r="FW3420"/>
      <c r="FX3420"/>
      <c r="FY3420"/>
      <c r="FZ3420"/>
      <c r="GA3420"/>
      <c r="GB3420"/>
      <c r="GC3420"/>
      <c r="GD3420"/>
      <c r="GE3420"/>
      <c r="GF3420"/>
      <c r="GG3420"/>
      <c r="GH3420"/>
      <c r="GI3420"/>
      <c r="GJ3420"/>
      <c r="GK3420"/>
      <c r="GL3420"/>
      <c r="GM3420"/>
      <c r="GN3420"/>
      <c r="GO3420"/>
      <c r="GP3420"/>
      <c r="GQ3420"/>
      <c r="GR3420"/>
      <c r="GS3420"/>
      <c r="GT3420"/>
      <c r="GU3420"/>
      <c r="GV3420"/>
      <c r="GW3420"/>
      <c r="GX3420"/>
      <c r="GY3420"/>
      <c r="GZ3420"/>
      <c r="HA3420"/>
      <c r="HB3420"/>
      <c r="HC3420"/>
      <c r="HD3420"/>
      <c r="HE3420"/>
      <c r="HF3420"/>
      <c r="HG3420"/>
      <c r="HH3420"/>
      <c r="HI3420"/>
      <c r="HJ3420"/>
      <c r="HK3420"/>
      <c r="HL3420"/>
      <c r="HM3420"/>
      <c r="HN3420"/>
      <c r="HO3420"/>
      <c r="HP3420"/>
      <c r="HQ3420"/>
      <c r="HR3420"/>
      <c r="HS3420"/>
      <c r="HT3420"/>
      <c r="HU3420"/>
      <c r="HV3420"/>
      <c r="HW3420"/>
      <c r="HX3420"/>
      <c r="HY3420"/>
      <c r="HZ3420"/>
      <c r="IA3420"/>
      <c r="IB3420"/>
      <c r="IC3420"/>
      <c r="ID3420"/>
      <c r="IE3420"/>
      <c r="IF3420"/>
      <c r="IG3420"/>
      <c r="IH3420"/>
      <c r="II3420"/>
      <c r="IJ3420"/>
      <c r="IK3420"/>
      <c r="IL3420"/>
      <c r="IM3420"/>
      <c r="IN3420"/>
      <c r="IO3420"/>
      <c r="IP3420"/>
      <c r="IQ3420"/>
      <c r="IR3420"/>
      <c r="IS3420"/>
      <c r="IT3420"/>
      <c r="IU3420"/>
      <c r="IV3420"/>
    </row>
    <row r="3421" spans="1:256" ht="12.5">
      <c r="A3421" s="305"/>
      <c r="B3421" s="65">
        <v>1</v>
      </c>
      <c r="C3421" s="66">
        <f t="shared" si="158"/>
        <v>0</v>
      </c>
      <c r="D3421" s="76" t="s">
        <v>68</v>
      </c>
      <c r="E3421" s="77" t="s">
        <v>90</v>
      </c>
      <c r="F3421" s="99" t="s">
        <v>70</v>
      </c>
      <c r="G3421" s="78"/>
      <c r="H3421" s="96" t="s">
        <v>101</v>
      </c>
      <c r="I3421" s="107" t="s">
        <v>371</v>
      </c>
      <c r="J3421" s="81"/>
      <c r="K3421" s="72"/>
      <c r="L3421" s="72"/>
      <c r="M3421" s="72"/>
      <c r="N3421" s="72"/>
      <c r="O3421" s="72"/>
      <c r="P3421" s="72"/>
      <c r="Q3421" s="833"/>
      <c r="R3421" s="102"/>
      <c r="S3421" s="73"/>
      <c r="T3421" s="102"/>
      <c r="U3421" s="103"/>
      <c r="V3421" s="104"/>
      <c r="W3421" s="55"/>
      <c r="X3421" s="55"/>
      <c r="Y3421" s="55"/>
      <c r="Z3421" s="55"/>
      <c r="AA3421" s="55"/>
      <c r="AB3421" s="55"/>
      <c r="AC3421" s="55"/>
      <c r="AD3421" s="55"/>
      <c r="AE3421" s="55"/>
      <c r="AF3421" s="55"/>
      <c r="AG3421" s="55"/>
      <c r="AH3421" s="55"/>
      <c r="AI3421" s="55"/>
      <c r="AJ3421" s="55"/>
      <c r="AK3421" s="55"/>
      <c r="AL3421" s="55"/>
      <c r="AM3421" s="55"/>
      <c r="AN3421" s="55"/>
      <c r="AO3421" s="55"/>
      <c r="AP3421" s="55"/>
      <c r="AQ3421" s="55"/>
      <c r="AR3421" s="55"/>
      <c r="AS3421" s="55"/>
      <c r="AT3421" s="55"/>
      <c r="AU3421" s="55"/>
      <c r="AV3421" s="55"/>
      <c r="AW3421" s="55"/>
      <c r="AX3421" s="55"/>
      <c r="AY3421" s="55"/>
      <c r="AZ3421" s="55"/>
      <c r="BA3421" s="55"/>
      <c r="BB3421" s="55"/>
      <c r="BC3421" s="55"/>
      <c r="BD3421" s="55"/>
      <c r="BE3421" s="55"/>
      <c r="BF3421" s="55"/>
      <c r="BG3421" s="55"/>
      <c r="BH3421" s="55"/>
      <c r="BI3421" s="55"/>
      <c r="BJ3421" s="55"/>
      <c r="BK3421" s="55"/>
      <c r="BL3421" s="55"/>
      <c r="BM3421" s="55"/>
      <c r="BN3421" s="55"/>
      <c r="BO3421" s="55"/>
      <c r="BP3421" s="55"/>
      <c r="BQ3421" s="55"/>
      <c r="BR3421" s="55"/>
      <c r="BS3421" s="55"/>
      <c r="BT3421" s="55"/>
      <c r="BU3421" s="55"/>
      <c r="BV3421" s="55"/>
      <c r="BW3421" s="55"/>
      <c r="BX3421" s="55"/>
      <c r="BY3421" s="55"/>
      <c r="BZ3421" s="55"/>
      <c r="CA3421" s="55"/>
      <c r="CB3421" s="55"/>
      <c r="CC3421" s="55"/>
      <c r="CD3421" s="55"/>
      <c r="CE3421" s="55"/>
      <c r="CF3421" s="55"/>
      <c r="CG3421" s="55"/>
      <c r="CH3421" s="55"/>
      <c r="CI3421" s="55"/>
      <c r="CJ3421" s="55"/>
      <c r="CK3421" s="55"/>
      <c r="CL3421" s="55"/>
      <c r="CM3421" s="55"/>
      <c r="CN3421" s="55"/>
      <c r="CO3421" s="55"/>
      <c r="CP3421" s="55"/>
      <c r="CQ3421" s="55"/>
      <c r="CR3421" s="55"/>
      <c r="CS3421" s="55"/>
      <c r="CT3421" s="55"/>
      <c r="CU3421" s="55"/>
      <c r="CV3421" s="55"/>
      <c r="CW3421" s="55"/>
      <c r="CX3421" s="55"/>
      <c r="CY3421" s="55"/>
      <c r="CZ3421" s="55"/>
      <c r="DA3421" s="55"/>
      <c r="DB3421" s="55"/>
      <c r="DC3421" s="55"/>
      <c r="DD3421" s="55"/>
      <c r="DE3421" s="55"/>
      <c r="DF3421" s="55"/>
      <c r="DG3421" s="55"/>
      <c r="DH3421" s="55"/>
      <c r="DI3421" s="55"/>
      <c r="DJ3421" s="55"/>
      <c r="DK3421" s="55"/>
      <c r="DL3421" s="55"/>
      <c r="DM3421" s="55"/>
      <c r="DN3421" s="55"/>
      <c r="DO3421" s="55"/>
      <c r="DP3421" s="55"/>
      <c r="DQ3421" s="55"/>
      <c r="DR3421" s="55"/>
      <c r="DS3421" s="55"/>
      <c r="DT3421" s="55"/>
      <c r="DU3421" s="55"/>
      <c r="DV3421" s="55"/>
      <c r="DW3421" s="55"/>
      <c r="DX3421" s="55"/>
      <c r="DY3421" s="55"/>
      <c r="DZ3421" s="55"/>
      <c r="EA3421" s="55"/>
      <c r="EB3421" s="55"/>
      <c r="EC3421" s="55"/>
      <c r="ED3421" s="55"/>
      <c r="EE3421" s="55"/>
      <c r="EF3421" s="55"/>
      <c r="EG3421" s="55"/>
      <c r="EH3421" s="55"/>
      <c r="EI3421" s="55"/>
      <c r="EJ3421" s="55"/>
      <c r="EK3421" s="55"/>
      <c r="EL3421" s="55"/>
      <c r="EM3421" s="55"/>
      <c r="EN3421" s="55"/>
      <c r="EO3421" s="55"/>
      <c r="EP3421" s="55"/>
      <c r="EQ3421" s="55"/>
      <c r="ER3421" s="55"/>
      <c r="ES3421" s="55"/>
      <c r="ET3421" s="55"/>
      <c r="EU3421" s="55"/>
      <c r="EV3421" s="55"/>
      <c r="EW3421" s="55"/>
      <c r="EX3421" s="55"/>
      <c r="EY3421" s="55"/>
      <c r="EZ3421" s="55"/>
      <c r="FA3421" s="55"/>
      <c r="FB3421" s="55"/>
      <c r="FC3421" s="55"/>
      <c r="FD3421" s="55"/>
      <c r="FE3421" s="55"/>
      <c r="FF3421" s="55"/>
      <c r="FG3421" s="55"/>
      <c r="FH3421" s="55"/>
      <c r="FI3421" s="55"/>
      <c r="FJ3421" s="55"/>
      <c r="FK3421" s="55"/>
      <c r="FL3421" s="55"/>
      <c r="FM3421" s="55"/>
      <c r="FN3421" s="55"/>
      <c r="FO3421" s="55"/>
      <c r="FP3421" s="55"/>
      <c r="FQ3421" s="55"/>
      <c r="FR3421" s="55"/>
      <c r="FS3421" s="55"/>
      <c r="FT3421" s="55"/>
      <c r="FU3421" s="55"/>
      <c r="FV3421" s="55"/>
      <c r="FW3421" s="55"/>
      <c r="FX3421" s="55"/>
      <c r="FY3421" s="55"/>
      <c r="FZ3421" s="55"/>
      <c r="GA3421" s="55"/>
      <c r="GB3421" s="55"/>
      <c r="GC3421" s="55"/>
      <c r="GD3421" s="55"/>
      <c r="GE3421" s="55"/>
      <c r="GF3421" s="55"/>
      <c r="GG3421" s="55"/>
      <c r="GH3421" s="55"/>
      <c r="GI3421" s="55"/>
      <c r="GJ3421" s="55"/>
      <c r="GK3421" s="55"/>
      <c r="GL3421" s="55"/>
      <c r="GM3421" s="55"/>
      <c r="GN3421" s="55"/>
      <c r="GO3421" s="55"/>
      <c r="GP3421" s="55"/>
      <c r="GQ3421" s="55"/>
      <c r="GR3421" s="55"/>
      <c r="GS3421" s="55"/>
      <c r="GT3421" s="55"/>
      <c r="GU3421" s="55"/>
      <c r="GV3421" s="55"/>
      <c r="GW3421" s="55"/>
      <c r="GX3421" s="55"/>
      <c r="GY3421" s="55"/>
      <c r="GZ3421" s="55"/>
      <c r="HA3421" s="55"/>
      <c r="HB3421" s="55"/>
      <c r="HC3421" s="55"/>
      <c r="HD3421" s="55"/>
      <c r="HE3421" s="55"/>
      <c r="HF3421" s="55"/>
      <c r="HG3421" s="55"/>
      <c r="HH3421" s="55"/>
      <c r="HI3421" s="55"/>
      <c r="HJ3421" s="55"/>
      <c r="HK3421" s="55"/>
      <c r="HL3421" s="55"/>
      <c r="HM3421" s="55"/>
      <c r="HN3421" s="55"/>
      <c r="HO3421" s="55"/>
      <c r="HP3421" s="55"/>
      <c r="HQ3421" s="55"/>
      <c r="HR3421" s="55"/>
      <c r="HS3421" s="55"/>
      <c r="HT3421" s="55"/>
      <c r="HU3421" s="55"/>
      <c r="HV3421" s="55"/>
      <c r="HW3421" s="55"/>
      <c r="HX3421" s="55"/>
      <c r="HY3421" s="55"/>
      <c r="HZ3421" s="55"/>
      <c r="IA3421" s="55"/>
      <c r="IB3421" s="55"/>
      <c r="IC3421" s="55"/>
      <c r="ID3421" s="55"/>
      <c r="IE3421" s="55"/>
      <c r="IF3421" s="55"/>
      <c r="IG3421" s="55"/>
      <c r="IH3421" s="55"/>
      <c r="II3421" s="55"/>
      <c r="IJ3421" s="55"/>
      <c r="IK3421" s="55"/>
      <c r="IL3421" s="55"/>
      <c r="IM3421" s="55"/>
      <c r="IN3421" s="55"/>
      <c r="IO3421" s="55"/>
      <c r="IP3421" s="55"/>
      <c r="IQ3421" s="55"/>
      <c r="IR3421" s="55"/>
      <c r="IS3421" s="55"/>
      <c r="IT3421" s="55"/>
      <c r="IU3421" s="55"/>
      <c r="IV3421" s="55"/>
    </row>
    <row r="3422" spans="1:256" ht="12" customHeight="1">
      <c r="A3422"/>
      <c r="B3422" s="65">
        <v>1</v>
      </c>
      <c r="C3422" s="66">
        <f t="shared" si="158"/>
        <v>1</v>
      </c>
      <c r="D3422" s="77" t="s">
        <v>90</v>
      </c>
      <c r="E3422" s="76" t="s">
        <v>87</v>
      </c>
      <c r="F3422" s="76" t="s">
        <v>87</v>
      </c>
      <c r="G3422" s="78"/>
      <c r="H3422" s="96" t="s">
        <v>140</v>
      </c>
      <c r="I3422" s="107" t="s">
        <v>3977</v>
      </c>
      <c r="J3422" s="81"/>
      <c r="K3422" s="72"/>
      <c r="L3422" s="72"/>
      <c r="M3422" s="72"/>
      <c r="N3422" s="72"/>
      <c r="O3422" s="72"/>
      <c r="P3422" s="72"/>
      <c r="Q3422" s="833"/>
      <c r="R3422" s="102"/>
      <c r="S3422" s="73"/>
      <c r="T3422" s="102"/>
      <c r="U3422" s="103"/>
      <c r="V3422" s="104"/>
    </row>
    <row r="3423" spans="1:256" ht="12" customHeight="1">
      <c r="A3423" s="305"/>
      <c r="B3423" s="124">
        <v>1</v>
      </c>
      <c r="C3423" s="66">
        <f t="shared" si="158"/>
        <v>0</v>
      </c>
      <c r="D3423" s="99" t="s">
        <v>70</v>
      </c>
      <c r="E3423" s="77" t="s">
        <v>90</v>
      </c>
      <c r="F3423" s="99" t="s">
        <v>99</v>
      </c>
      <c r="G3423" s="78"/>
      <c r="H3423" s="96" t="s">
        <v>94</v>
      </c>
      <c r="I3423" s="107" t="s">
        <v>3978</v>
      </c>
      <c r="J3423" s="81"/>
      <c r="K3423" s="72"/>
      <c r="L3423" s="72"/>
      <c r="M3423" s="72"/>
      <c r="N3423" s="72"/>
      <c r="O3423" s="72"/>
      <c r="P3423" s="72"/>
      <c r="Q3423" s="833"/>
      <c r="R3423" s="102"/>
      <c r="S3423" s="73"/>
      <c r="T3423" s="102"/>
      <c r="U3423" s="103"/>
      <c r="V3423" s="104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  <c r="BI3423"/>
      <c r="BJ3423"/>
      <c r="BK3423"/>
      <c r="BL3423"/>
      <c r="BM3423"/>
      <c r="BN3423"/>
      <c r="BO3423"/>
      <c r="BP3423"/>
      <c r="BQ3423"/>
      <c r="BR3423"/>
      <c r="BS3423"/>
      <c r="BT3423"/>
      <c r="BU3423"/>
      <c r="BV3423"/>
      <c r="BW3423"/>
      <c r="BX3423"/>
      <c r="BY3423"/>
      <c r="BZ3423"/>
      <c r="CA3423"/>
      <c r="CB3423"/>
      <c r="CC3423"/>
      <c r="CD3423"/>
      <c r="CE3423"/>
      <c r="CF3423"/>
      <c r="CG3423"/>
      <c r="CH3423"/>
      <c r="CI3423"/>
      <c r="CJ3423"/>
      <c r="CK3423"/>
      <c r="CL3423"/>
      <c r="CM3423"/>
      <c r="CN3423"/>
      <c r="CO3423"/>
      <c r="CP3423"/>
      <c r="CQ3423"/>
      <c r="CR3423"/>
      <c r="CS3423"/>
      <c r="CT3423"/>
      <c r="CU3423"/>
      <c r="CV3423"/>
      <c r="CW3423"/>
      <c r="CX3423"/>
      <c r="CY3423"/>
      <c r="CZ3423"/>
      <c r="DA3423"/>
      <c r="DB3423"/>
      <c r="DC3423"/>
      <c r="DD3423"/>
      <c r="DE3423"/>
      <c r="DF3423"/>
      <c r="DG3423"/>
      <c r="DH3423"/>
      <c r="DI3423"/>
      <c r="DJ3423"/>
      <c r="DK3423"/>
      <c r="DL3423"/>
      <c r="DM3423"/>
      <c r="DN3423"/>
      <c r="DO3423"/>
      <c r="DP3423"/>
      <c r="DQ3423"/>
      <c r="DR3423"/>
      <c r="DS3423"/>
      <c r="DT3423"/>
      <c r="DU3423"/>
      <c r="DV3423"/>
      <c r="DW3423"/>
      <c r="DX3423"/>
      <c r="DY3423"/>
      <c r="DZ3423"/>
      <c r="EA3423"/>
      <c r="EB3423"/>
      <c r="EC3423"/>
      <c r="ED3423"/>
      <c r="EE3423"/>
      <c r="EF3423"/>
      <c r="EG3423"/>
      <c r="EH3423"/>
      <c r="EI3423"/>
      <c r="EJ3423"/>
      <c r="EK3423"/>
      <c r="EL3423"/>
      <c r="EM3423"/>
      <c r="EN3423"/>
      <c r="EO3423"/>
      <c r="EP3423"/>
      <c r="EQ3423"/>
      <c r="ER3423"/>
      <c r="ES3423"/>
      <c r="ET3423"/>
      <c r="EU3423"/>
      <c r="EV3423"/>
      <c r="EW3423"/>
      <c r="EX3423"/>
      <c r="EY3423"/>
      <c r="EZ3423"/>
      <c r="FA3423"/>
      <c r="FB3423"/>
      <c r="FC3423"/>
      <c r="FD3423"/>
      <c r="FE3423"/>
      <c r="FF3423"/>
      <c r="FG3423"/>
      <c r="FH3423"/>
      <c r="FI3423"/>
      <c r="FJ3423"/>
      <c r="FK3423"/>
      <c r="FL3423"/>
      <c r="FM3423"/>
      <c r="FN3423"/>
      <c r="FO3423"/>
      <c r="FP3423"/>
      <c r="FQ3423"/>
      <c r="FR3423"/>
      <c r="FS3423"/>
      <c r="FT3423"/>
      <c r="FU3423"/>
      <c r="FV3423"/>
      <c r="FW3423"/>
      <c r="FX3423"/>
      <c r="FY3423"/>
      <c r="FZ3423"/>
      <c r="GA3423"/>
      <c r="GB3423"/>
      <c r="GC3423"/>
      <c r="GD3423"/>
      <c r="GE3423"/>
      <c r="GF3423"/>
      <c r="GG3423"/>
      <c r="GH3423"/>
      <c r="GI3423"/>
      <c r="GJ3423"/>
      <c r="GK3423"/>
      <c r="GL3423"/>
      <c r="GM3423"/>
      <c r="GN3423"/>
      <c r="GO3423"/>
      <c r="GP3423"/>
      <c r="GQ3423"/>
      <c r="GR3423"/>
      <c r="GS3423"/>
      <c r="GT3423"/>
      <c r="GU3423"/>
      <c r="GV3423"/>
      <c r="GW3423"/>
      <c r="GX3423"/>
      <c r="GY3423"/>
      <c r="GZ3423"/>
      <c r="HA3423"/>
      <c r="HB3423"/>
      <c r="HC3423"/>
      <c r="HD3423"/>
      <c r="HE3423"/>
      <c r="HF3423"/>
      <c r="HG3423"/>
      <c r="HH3423"/>
      <c r="HI3423"/>
      <c r="HJ3423"/>
      <c r="HK3423"/>
      <c r="HL3423"/>
      <c r="HM3423"/>
      <c r="HN3423"/>
      <c r="HO3423"/>
      <c r="HP3423"/>
      <c r="HQ3423"/>
      <c r="HR3423"/>
      <c r="HS3423"/>
      <c r="HT3423"/>
      <c r="HU3423"/>
      <c r="HV3423"/>
      <c r="HW3423"/>
      <c r="HX3423"/>
      <c r="HY3423"/>
      <c r="HZ3423"/>
      <c r="IA3423"/>
      <c r="IB3423"/>
      <c r="IC3423"/>
      <c r="ID3423"/>
      <c r="IE3423"/>
      <c r="IF3423"/>
      <c r="IG3423"/>
      <c r="IH3423"/>
      <c r="II3423"/>
      <c r="IJ3423"/>
      <c r="IK3423"/>
      <c r="IL3423"/>
      <c r="IM3423"/>
      <c r="IN3423"/>
      <c r="IO3423"/>
      <c r="IP3423"/>
      <c r="IQ3423"/>
      <c r="IR3423"/>
      <c r="IS3423"/>
      <c r="IT3423"/>
      <c r="IU3423"/>
      <c r="IV3423"/>
    </row>
    <row r="3424" spans="1:256" ht="12" customHeight="1">
      <c r="A3424" s="111"/>
      <c r="B3424" s="124">
        <v>1</v>
      </c>
      <c r="C3424" s="66">
        <f t="shared" si="158"/>
        <v>0</v>
      </c>
      <c r="D3424" s="659" t="s">
        <v>90</v>
      </c>
      <c r="E3424" s="659" t="s">
        <v>90</v>
      </c>
      <c r="F3424" s="656" t="s">
        <v>70</v>
      </c>
      <c r="G3424" s="78"/>
      <c r="H3424" s="96" t="s">
        <v>148</v>
      </c>
      <c r="I3424" s="107" t="s">
        <v>3979</v>
      </c>
      <c r="J3424" s="81"/>
      <c r="K3424" s="72"/>
      <c r="L3424" s="72"/>
      <c r="M3424" s="72"/>
      <c r="N3424" s="72"/>
      <c r="O3424" s="72"/>
      <c r="P3424" s="72"/>
      <c r="Q3424" s="833"/>
      <c r="R3424" s="102"/>
      <c r="S3424" s="73"/>
      <c r="T3424" s="102"/>
      <c r="U3424" s="103"/>
      <c r="V3424" s="10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  <c r="BI3424"/>
      <c r="BJ3424"/>
      <c r="BK3424"/>
      <c r="BL3424"/>
      <c r="BM3424"/>
      <c r="BN3424"/>
      <c r="BO3424"/>
      <c r="BP3424"/>
      <c r="BQ3424"/>
      <c r="BR3424"/>
      <c r="BS3424"/>
      <c r="BT3424"/>
      <c r="BU3424"/>
      <c r="BV3424"/>
      <c r="BW3424"/>
      <c r="BX3424"/>
      <c r="BY3424"/>
      <c r="BZ3424"/>
      <c r="CA3424"/>
      <c r="CB3424"/>
      <c r="CC3424"/>
      <c r="CD3424"/>
      <c r="CE3424"/>
      <c r="CF3424"/>
      <c r="CG3424"/>
      <c r="CH3424"/>
      <c r="CI3424"/>
      <c r="CJ3424"/>
      <c r="CK3424"/>
      <c r="CL3424"/>
      <c r="CM3424"/>
      <c r="CN3424"/>
      <c r="CO3424"/>
      <c r="CP3424"/>
      <c r="CQ3424"/>
      <c r="CR3424"/>
      <c r="CS3424"/>
      <c r="CT3424"/>
      <c r="CU3424"/>
      <c r="CV3424"/>
      <c r="CW3424"/>
      <c r="CX3424"/>
      <c r="CY3424"/>
      <c r="CZ3424"/>
      <c r="DA3424"/>
      <c r="DB3424"/>
      <c r="DC3424"/>
      <c r="DD3424"/>
      <c r="DE3424"/>
      <c r="DF3424"/>
      <c r="DG3424"/>
      <c r="DH3424"/>
      <c r="DI3424"/>
      <c r="DJ3424"/>
      <c r="DK3424"/>
      <c r="DL3424"/>
      <c r="DM3424"/>
      <c r="DN3424"/>
      <c r="DO3424"/>
      <c r="DP3424"/>
      <c r="DQ3424"/>
      <c r="DR3424"/>
      <c r="DS3424"/>
      <c r="DT3424"/>
      <c r="DU3424"/>
      <c r="DV3424"/>
      <c r="DW3424"/>
      <c r="DX3424"/>
      <c r="DY3424"/>
      <c r="DZ3424"/>
      <c r="EA3424"/>
      <c r="EB3424"/>
      <c r="EC3424"/>
      <c r="ED3424"/>
      <c r="EE3424"/>
      <c r="EF3424"/>
      <c r="EG3424"/>
      <c r="EH3424"/>
      <c r="EI3424"/>
      <c r="EJ3424"/>
      <c r="EK3424"/>
      <c r="EL3424"/>
      <c r="EM3424"/>
      <c r="EN3424"/>
      <c r="EO3424"/>
      <c r="EP3424"/>
      <c r="EQ3424"/>
      <c r="ER3424"/>
      <c r="ES3424"/>
      <c r="ET3424"/>
      <c r="EU3424"/>
      <c r="EV3424"/>
      <c r="EW3424"/>
      <c r="EX3424"/>
      <c r="EY3424"/>
      <c r="EZ3424"/>
      <c r="FA3424"/>
      <c r="FB3424"/>
      <c r="FC3424"/>
      <c r="FD3424"/>
      <c r="FE3424"/>
      <c r="FF3424"/>
      <c r="FG3424"/>
      <c r="FH3424"/>
      <c r="FI3424"/>
      <c r="FJ3424"/>
      <c r="FK3424"/>
      <c r="FL3424"/>
      <c r="FM3424"/>
      <c r="FN3424"/>
      <c r="FO3424"/>
      <c r="FP3424"/>
      <c r="FQ3424"/>
      <c r="FR3424"/>
      <c r="FS3424"/>
      <c r="FT3424"/>
      <c r="FU3424"/>
      <c r="FV3424"/>
      <c r="FW3424"/>
      <c r="FX3424"/>
      <c r="FY3424"/>
      <c r="FZ3424"/>
      <c r="GA3424"/>
      <c r="GB3424"/>
      <c r="GC3424"/>
      <c r="GD3424"/>
      <c r="GE3424"/>
      <c r="GF3424"/>
      <c r="GG3424"/>
      <c r="GH3424"/>
      <c r="GI3424"/>
      <c r="GJ3424"/>
      <c r="GK3424"/>
      <c r="GL3424"/>
      <c r="GM3424"/>
      <c r="GN3424"/>
      <c r="GO3424"/>
      <c r="GP3424"/>
      <c r="GQ3424"/>
      <c r="GR3424"/>
      <c r="GS3424"/>
      <c r="GT3424"/>
      <c r="GU3424"/>
      <c r="GV3424"/>
      <c r="GW3424"/>
      <c r="GX3424"/>
      <c r="GY3424"/>
      <c r="GZ3424"/>
      <c r="HA3424"/>
      <c r="HB3424"/>
      <c r="HC3424"/>
      <c r="HD3424"/>
      <c r="HE3424"/>
      <c r="HF3424"/>
      <c r="HG3424"/>
      <c r="HH3424"/>
      <c r="HI3424"/>
      <c r="HJ3424"/>
      <c r="HK3424"/>
      <c r="HL3424"/>
      <c r="HM3424"/>
      <c r="HN3424"/>
      <c r="HO3424"/>
      <c r="HP3424"/>
      <c r="HQ3424"/>
      <c r="HR3424"/>
      <c r="HS3424"/>
      <c r="HT3424"/>
      <c r="HU3424"/>
      <c r="HV3424"/>
      <c r="HW3424"/>
      <c r="HX3424"/>
      <c r="HY3424"/>
      <c r="HZ3424"/>
      <c r="IA3424"/>
      <c r="IB3424"/>
      <c r="IC3424"/>
      <c r="ID3424"/>
      <c r="IE3424"/>
      <c r="IF3424"/>
      <c r="IG3424"/>
      <c r="IH3424"/>
      <c r="II3424"/>
      <c r="IJ3424"/>
      <c r="IK3424"/>
      <c r="IL3424"/>
      <c r="IM3424"/>
      <c r="IN3424"/>
      <c r="IO3424"/>
      <c r="IP3424"/>
      <c r="IQ3424"/>
      <c r="IR3424"/>
      <c r="IS3424"/>
      <c r="IT3424"/>
      <c r="IU3424"/>
      <c r="IV3424"/>
    </row>
    <row r="3425" spans="1:256" ht="12" customHeight="1">
      <c r="A3425" s="305"/>
      <c r="B3425" s="124">
        <v>1</v>
      </c>
      <c r="C3425" s="66">
        <f t="shared" si="158"/>
        <v>0</v>
      </c>
      <c r="D3425" s="76" t="s">
        <v>87</v>
      </c>
      <c r="E3425" s="77" t="s">
        <v>90</v>
      </c>
      <c r="F3425" s="76" t="s">
        <v>87</v>
      </c>
      <c r="G3425" s="78"/>
      <c r="H3425" s="96" t="s">
        <v>251</v>
      </c>
      <c r="I3425" s="107" t="s">
        <v>3980</v>
      </c>
      <c r="J3425" s="81"/>
      <c r="K3425" s="72"/>
      <c r="L3425" s="72"/>
      <c r="M3425" s="72"/>
      <c r="N3425" s="72"/>
      <c r="O3425" s="72"/>
      <c r="P3425" s="72"/>
      <c r="Q3425" s="833"/>
      <c r="R3425" s="102"/>
      <c r="S3425" s="73"/>
      <c r="T3425" s="102"/>
      <c r="U3425" s="103"/>
      <c r="V3425" s="104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  <c r="BI3425"/>
      <c r="BJ3425"/>
      <c r="BK3425"/>
      <c r="BL3425"/>
      <c r="BM3425"/>
      <c r="BN3425"/>
      <c r="BO3425"/>
      <c r="BP3425"/>
      <c r="BQ3425"/>
      <c r="BR3425"/>
      <c r="BS3425"/>
      <c r="BT3425"/>
      <c r="BU3425"/>
      <c r="BV3425"/>
      <c r="BW3425"/>
      <c r="BX3425"/>
      <c r="BY3425"/>
      <c r="BZ3425"/>
      <c r="CA3425"/>
      <c r="CB3425"/>
      <c r="CC3425"/>
      <c r="CD3425"/>
      <c r="CE3425"/>
      <c r="CF3425"/>
      <c r="CG3425"/>
      <c r="CH3425"/>
      <c r="CI3425"/>
      <c r="CJ3425"/>
      <c r="CK3425"/>
      <c r="CL3425"/>
      <c r="CM3425"/>
      <c r="CN3425"/>
      <c r="CO3425"/>
      <c r="CP3425"/>
      <c r="CQ3425"/>
      <c r="CR3425"/>
      <c r="CS3425"/>
      <c r="CT3425"/>
      <c r="CU3425"/>
      <c r="CV3425"/>
      <c r="CW3425"/>
      <c r="CX3425"/>
      <c r="CY3425"/>
      <c r="CZ3425"/>
      <c r="DA3425"/>
      <c r="DB3425"/>
      <c r="DC3425"/>
      <c r="DD3425"/>
      <c r="DE3425"/>
      <c r="DF3425"/>
      <c r="DG3425"/>
      <c r="DH3425"/>
      <c r="DI3425"/>
      <c r="DJ3425"/>
      <c r="DK3425"/>
      <c r="DL3425"/>
      <c r="DM3425"/>
      <c r="DN3425"/>
      <c r="DO3425"/>
      <c r="DP3425"/>
      <c r="DQ3425"/>
      <c r="DR3425"/>
      <c r="DS3425"/>
      <c r="DT3425"/>
      <c r="DU3425"/>
      <c r="DV3425"/>
      <c r="DW3425"/>
      <c r="DX3425"/>
      <c r="DY3425"/>
      <c r="DZ3425"/>
      <c r="EA3425"/>
      <c r="EB3425"/>
      <c r="EC3425"/>
      <c r="ED3425"/>
      <c r="EE3425"/>
      <c r="EF3425"/>
      <c r="EG3425"/>
      <c r="EH3425"/>
      <c r="EI3425"/>
      <c r="EJ3425"/>
      <c r="EK3425"/>
      <c r="EL3425"/>
      <c r="EM3425"/>
      <c r="EN3425"/>
      <c r="EO3425"/>
      <c r="EP3425"/>
      <c r="EQ3425"/>
      <c r="ER3425"/>
      <c r="ES3425"/>
      <c r="ET3425"/>
      <c r="EU3425"/>
      <c r="EV3425"/>
      <c r="EW3425"/>
      <c r="EX3425"/>
      <c r="EY3425"/>
      <c r="EZ3425"/>
      <c r="FA3425"/>
      <c r="FB3425"/>
      <c r="FC3425"/>
      <c r="FD3425"/>
      <c r="FE3425"/>
      <c r="FF3425"/>
      <c r="FG3425"/>
      <c r="FH3425"/>
      <c r="FI3425"/>
      <c r="FJ3425"/>
      <c r="FK3425"/>
      <c r="FL3425"/>
      <c r="FM3425"/>
      <c r="FN3425"/>
      <c r="FO3425"/>
      <c r="FP3425"/>
      <c r="FQ3425"/>
      <c r="FR3425"/>
      <c r="FS3425"/>
      <c r="FT3425"/>
      <c r="FU3425"/>
      <c r="FV3425"/>
      <c r="FW3425"/>
      <c r="FX3425"/>
      <c r="FY3425"/>
      <c r="FZ3425"/>
      <c r="GA3425"/>
      <c r="GB3425"/>
      <c r="GC3425"/>
      <c r="GD3425"/>
      <c r="GE3425"/>
      <c r="GF3425"/>
      <c r="GG3425"/>
      <c r="GH3425"/>
      <c r="GI3425"/>
      <c r="GJ3425"/>
      <c r="GK3425"/>
      <c r="GL3425"/>
      <c r="GM3425"/>
      <c r="GN3425"/>
      <c r="GO3425"/>
      <c r="GP3425"/>
      <c r="GQ3425"/>
      <c r="GR3425"/>
      <c r="GS3425"/>
      <c r="GT3425"/>
      <c r="GU3425"/>
      <c r="GV3425"/>
      <c r="GW3425"/>
      <c r="GX3425"/>
      <c r="GY3425"/>
      <c r="GZ3425"/>
      <c r="HA3425"/>
      <c r="HB3425"/>
      <c r="HC3425"/>
      <c r="HD3425"/>
      <c r="HE3425"/>
      <c r="HF3425"/>
      <c r="HG3425"/>
      <c r="HH3425"/>
      <c r="HI3425"/>
      <c r="HJ3425"/>
      <c r="HK3425"/>
      <c r="HL3425"/>
      <c r="HM3425"/>
      <c r="HN3425"/>
      <c r="HO3425"/>
      <c r="HP3425"/>
      <c r="HQ3425"/>
      <c r="HR3425"/>
      <c r="HS3425"/>
      <c r="HT3425"/>
      <c r="HU3425"/>
      <c r="HV3425"/>
      <c r="HW3425"/>
      <c r="HX3425"/>
      <c r="HY3425"/>
      <c r="HZ3425"/>
      <c r="IA3425"/>
      <c r="IB3425"/>
      <c r="IC3425"/>
      <c r="ID3425"/>
      <c r="IE3425"/>
      <c r="IF3425"/>
      <c r="IG3425"/>
      <c r="IH3425"/>
      <c r="II3425"/>
      <c r="IJ3425"/>
      <c r="IK3425"/>
      <c r="IL3425"/>
      <c r="IM3425"/>
      <c r="IN3425"/>
      <c r="IO3425"/>
      <c r="IP3425"/>
      <c r="IQ3425"/>
      <c r="IR3425"/>
      <c r="IS3425"/>
      <c r="IT3425"/>
      <c r="IU3425"/>
      <c r="IV3425"/>
    </row>
    <row r="3426" spans="1:256" ht="12" customHeight="1">
      <c r="A3426" s="305"/>
      <c r="B3426" s="65">
        <v>1</v>
      </c>
      <c r="C3426" s="66">
        <v>4</v>
      </c>
      <c r="D3426" s="77" t="s">
        <v>90</v>
      </c>
      <c r="E3426" s="76" t="s">
        <v>68</v>
      </c>
      <c r="F3426" s="99" t="s">
        <v>99</v>
      </c>
      <c r="G3426" s="78"/>
      <c r="H3426" s="96" t="s">
        <v>101</v>
      </c>
      <c r="I3426" s="107" t="s">
        <v>3981</v>
      </c>
      <c r="J3426" s="81" t="s">
        <v>1056</v>
      </c>
      <c r="K3426" s="72"/>
      <c r="L3426" s="72"/>
      <c r="M3426" s="72"/>
      <c r="N3426" s="72"/>
      <c r="O3426" s="72"/>
      <c r="P3426" s="72"/>
      <c r="Q3426" s="833"/>
      <c r="R3426" s="102"/>
      <c r="S3426" s="73"/>
      <c r="T3426" s="102"/>
      <c r="U3426" s="103"/>
      <c r="V3426" s="104"/>
      <c r="W3426" s="320"/>
      <c r="X3426" s="320"/>
      <c r="Y3426" s="320"/>
      <c r="Z3426" s="320"/>
      <c r="AA3426" s="320"/>
      <c r="AB3426" s="320"/>
      <c r="AC3426" s="320"/>
      <c r="AD3426" s="320"/>
      <c r="AE3426" s="320"/>
      <c r="AF3426" s="320"/>
      <c r="AG3426" s="320"/>
      <c r="AH3426" s="320"/>
      <c r="AI3426" s="320"/>
      <c r="AJ3426" s="320"/>
      <c r="AK3426" s="320"/>
      <c r="AL3426" s="320"/>
      <c r="AM3426" s="320"/>
      <c r="AN3426" s="320"/>
      <c r="AO3426" s="320"/>
      <c r="AP3426" s="320"/>
      <c r="AQ3426" s="320"/>
      <c r="AR3426" s="320"/>
      <c r="AS3426" s="320"/>
      <c r="AT3426" s="320"/>
      <c r="AU3426" s="320"/>
      <c r="AV3426" s="320"/>
      <c r="AW3426" s="320"/>
      <c r="AX3426" s="320"/>
      <c r="AY3426" s="320"/>
      <c r="AZ3426" s="320"/>
      <c r="BA3426" s="320"/>
      <c r="BB3426" s="320"/>
      <c r="BC3426" s="320"/>
      <c r="BD3426" s="320"/>
      <c r="BE3426" s="320"/>
      <c r="BF3426" s="320"/>
      <c r="BG3426" s="320"/>
      <c r="BH3426" s="320"/>
      <c r="BI3426" s="320"/>
      <c r="BJ3426" s="320"/>
      <c r="BK3426" s="320"/>
      <c r="BL3426" s="320"/>
      <c r="BM3426" s="320"/>
      <c r="BN3426" s="320"/>
      <c r="BO3426" s="320"/>
      <c r="BP3426" s="320"/>
      <c r="BQ3426" s="320"/>
      <c r="BR3426" s="320"/>
      <c r="BS3426" s="320"/>
      <c r="BT3426" s="320"/>
      <c r="BU3426" s="320"/>
      <c r="BV3426" s="320"/>
      <c r="BW3426" s="320"/>
      <c r="BX3426" s="320"/>
      <c r="BY3426" s="320"/>
      <c r="BZ3426" s="320"/>
      <c r="CA3426" s="320"/>
      <c r="CB3426" s="320"/>
      <c r="CC3426" s="320"/>
      <c r="CD3426" s="320"/>
      <c r="CE3426" s="320"/>
      <c r="CF3426" s="320"/>
      <c r="CG3426" s="320"/>
      <c r="CH3426" s="320"/>
      <c r="CI3426" s="320"/>
      <c r="CJ3426" s="320"/>
      <c r="CK3426" s="320"/>
      <c r="CL3426" s="320"/>
      <c r="CM3426" s="320"/>
      <c r="CN3426" s="320"/>
      <c r="CO3426" s="320"/>
      <c r="CP3426" s="320"/>
      <c r="CQ3426" s="320"/>
      <c r="CR3426" s="320"/>
      <c r="CS3426" s="320"/>
      <c r="CT3426" s="320"/>
      <c r="CU3426" s="320"/>
      <c r="CV3426" s="320"/>
      <c r="CW3426" s="320"/>
      <c r="CX3426" s="320"/>
      <c r="CY3426" s="320"/>
      <c r="CZ3426" s="320"/>
      <c r="DA3426" s="320"/>
      <c r="DB3426" s="320"/>
      <c r="DC3426" s="320"/>
      <c r="DD3426" s="320"/>
      <c r="DE3426" s="320"/>
      <c r="DF3426" s="320"/>
      <c r="DG3426" s="320"/>
      <c r="DH3426" s="320"/>
      <c r="DI3426" s="320"/>
      <c r="DJ3426" s="320"/>
      <c r="DK3426" s="320"/>
      <c r="DL3426" s="320"/>
      <c r="DM3426" s="320"/>
      <c r="DN3426" s="320"/>
      <c r="DO3426" s="320"/>
      <c r="DP3426" s="320"/>
      <c r="DQ3426" s="320"/>
      <c r="DR3426" s="320"/>
      <c r="DS3426" s="320"/>
      <c r="DT3426" s="320"/>
      <c r="DU3426" s="320"/>
      <c r="DV3426" s="320"/>
      <c r="DW3426" s="320"/>
      <c r="DX3426" s="320"/>
      <c r="DY3426" s="320"/>
      <c r="DZ3426" s="320"/>
      <c r="EA3426" s="320"/>
      <c r="EB3426" s="320"/>
      <c r="EC3426" s="320"/>
      <c r="ED3426" s="320"/>
      <c r="EE3426" s="320"/>
      <c r="EF3426" s="320"/>
      <c r="EG3426" s="320"/>
      <c r="EH3426" s="320"/>
      <c r="EI3426" s="320"/>
      <c r="EJ3426" s="320"/>
      <c r="EK3426" s="320"/>
      <c r="EL3426" s="320"/>
      <c r="EM3426" s="320"/>
      <c r="EN3426" s="320"/>
      <c r="EO3426" s="320"/>
      <c r="EP3426" s="320"/>
      <c r="EQ3426" s="320"/>
      <c r="ER3426" s="320"/>
      <c r="ES3426" s="320"/>
      <c r="ET3426" s="320"/>
      <c r="EU3426" s="320"/>
      <c r="EV3426" s="320"/>
      <c r="EW3426" s="320"/>
      <c r="EX3426" s="320"/>
      <c r="EY3426" s="320"/>
      <c r="EZ3426" s="320"/>
      <c r="FA3426" s="320"/>
      <c r="FB3426" s="320"/>
      <c r="FC3426" s="320"/>
      <c r="FD3426" s="320"/>
      <c r="FE3426" s="320"/>
      <c r="FF3426" s="320"/>
      <c r="FG3426" s="320"/>
      <c r="FH3426" s="320"/>
      <c r="FI3426" s="320"/>
      <c r="FJ3426" s="320"/>
      <c r="FK3426" s="320"/>
      <c r="FL3426" s="320"/>
      <c r="FM3426" s="320"/>
      <c r="FN3426" s="320"/>
      <c r="FO3426" s="320"/>
      <c r="FP3426" s="320"/>
      <c r="FQ3426" s="320"/>
      <c r="FR3426" s="320"/>
      <c r="FS3426" s="320"/>
      <c r="FT3426" s="320"/>
      <c r="FU3426" s="320"/>
      <c r="FV3426" s="320"/>
      <c r="FW3426" s="320"/>
      <c r="FX3426" s="320"/>
      <c r="FY3426" s="320"/>
      <c r="FZ3426" s="320"/>
      <c r="GA3426" s="320"/>
      <c r="GB3426" s="320"/>
      <c r="GC3426" s="320"/>
      <c r="GD3426" s="320"/>
      <c r="GE3426" s="320"/>
      <c r="GF3426" s="320"/>
      <c r="GG3426" s="320"/>
      <c r="GH3426" s="320"/>
      <c r="GI3426" s="320"/>
      <c r="GJ3426" s="320"/>
      <c r="GK3426" s="320"/>
      <c r="GL3426" s="320"/>
      <c r="GM3426" s="320"/>
      <c r="GN3426" s="320"/>
      <c r="GO3426" s="320"/>
      <c r="GP3426" s="320"/>
      <c r="GQ3426" s="320"/>
      <c r="GR3426" s="320"/>
      <c r="GS3426" s="320"/>
      <c r="GT3426" s="320"/>
      <c r="GU3426" s="320"/>
      <c r="GV3426" s="320"/>
      <c r="GW3426" s="320"/>
      <c r="GX3426" s="320"/>
      <c r="GY3426" s="320"/>
      <c r="GZ3426" s="320"/>
      <c r="HA3426" s="320"/>
      <c r="HB3426" s="320"/>
      <c r="HC3426" s="320"/>
      <c r="HD3426" s="320"/>
      <c r="HE3426" s="320"/>
      <c r="HF3426" s="320"/>
      <c r="HG3426" s="320"/>
      <c r="HH3426" s="320"/>
      <c r="HI3426" s="320"/>
      <c r="HJ3426" s="320"/>
      <c r="HK3426" s="320"/>
      <c r="HL3426" s="320"/>
      <c r="HM3426" s="320"/>
      <c r="HN3426" s="320"/>
      <c r="HO3426" s="320"/>
      <c r="HP3426" s="320"/>
      <c r="HQ3426" s="320"/>
      <c r="HR3426" s="320"/>
      <c r="HS3426" s="320"/>
      <c r="HT3426" s="320"/>
      <c r="HU3426" s="320"/>
      <c r="HV3426" s="320"/>
      <c r="HW3426" s="320"/>
      <c r="HX3426" s="320"/>
      <c r="HY3426" s="320"/>
      <c r="HZ3426" s="320"/>
      <c r="IA3426" s="320"/>
      <c r="IB3426" s="320"/>
      <c r="IC3426" s="320"/>
      <c r="ID3426" s="320"/>
      <c r="IE3426" s="320"/>
      <c r="IF3426" s="320"/>
      <c r="IG3426" s="320"/>
      <c r="IH3426" s="320"/>
      <c r="II3426" s="320"/>
      <c r="IJ3426" s="320"/>
      <c r="IK3426" s="320"/>
      <c r="IL3426" s="320"/>
      <c r="IM3426" s="320"/>
      <c r="IN3426" s="320"/>
      <c r="IO3426" s="320"/>
      <c r="IP3426" s="320"/>
      <c r="IQ3426" s="320"/>
      <c r="IR3426" s="320"/>
      <c r="IS3426" s="320"/>
      <c r="IT3426" s="320"/>
      <c r="IU3426" s="320"/>
      <c r="IV3426" s="320"/>
    </row>
    <row r="3427" spans="1:256" ht="12" customHeight="1">
      <c r="A3427" s="305"/>
      <c r="B3427" s="124">
        <v>1</v>
      </c>
      <c r="C3427" s="66">
        <f>IF(E3427="A",4,IF(E3427="B",3,IF(E3427="C",2,IF(E3427="D",1,0))))</f>
        <v>4</v>
      </c>
      <c r="D3427" s="77" t="s">
        <v>90</v>
      </c>
      <c r="E3427" s="76" t="s">
        <v>68</v>
      </c>
      <c r="F3427" s="77" t="s">
        <v>90</v>
      </c>
      <c r="G3427" s="78"/>
      <c r="H3427" s="96" t="s">
        <v>90</v>
      </c>
      <c r="I3427" s="107" t="s">
        <v>3982</v>
      </c>
      <c r="J3427" s="81"/>
      <c r="K3427" s="72"/>
      <c r="L3427" s="72"/>
      <c r="M3427" s="72"/>
      <c r="N3427" s="72"/>
      <c r="O3427" s="72"/>
      <c r="P3427" s="72"/>
      <c r="Q3427" s="833"/>
      <c r="R3427" s="102"/>
      <c r="S3427" s="73"/>
      <c r="T3427" s="102"/>
      <c r="U3427" s="103"/>
      <c r="V3427" s="104"/>
      <c r="W3427" s="55"/>
      <c r="X3427" s="55"/>
      <c r="Y3427" s="55"/>
      <c r="Z3427" s="55"/>
      <c r="AA3427" s="55"/>
      <c r="AB3427" s="55"/>
      <c r="AC3427" s="55"/>
      <c r="AD3427" s="55"/>
      <c r="AE3427" s="55"/>
      <c r="AF3427" s="55"/>
      <c r="AG3427" s="55"/>
      <c r="AH3427" s="55"/>
      <c r="AI3427" s="55"/>
      <c r="AJ3427" s="55"/>
      <c r="AK3427" s="55"/>
      <c r="AL3427" s="55"/>
      <c r="AM3427" s="55"/>
      <c r="AN3427" s="55"/>
      <c r="AO3427" s="55"/>
      <c r="AP3427" s="55"/>
      <c r="AQ3427" s="55"/>
      <c r="AR3427" s="55"/>
      <c r="AS3427" s="55"/>
      <c r="AT3427" s="55"/>
      <c r="AU3427" s="55"/>
      <c r="AV3427" s="55"/>
      <c r="AW3427" s="55"/>
      <c r="AX3427" s="55"/>
      <c r="AY3427" s="55"/>
      <c r="AZ3427" s="55"/>
      <c r="BA3427" s="55"/>
      <c r="BB3427" s="55"/>
      <c r="BC3427" s="55"/>
      <c r="BD3427" s="55"/>
      <c r="BE3427" s="55"/>
      <c r="BF3427" s="55"/>
      <c r="BG3427" s="55"/>
      <c r="BH3427" s="55"/>
      <c r="BI3427" s="55"/>
      <c r="BJ3427" s="55"/>
      <c r="BK3427" s="55"/>
      <c r="BL3427" s="55"/>
      <c r="BM3427" s="55"/>
      <c r="BN3427" s="55"/>
      <c r="BO3427" s="55"/>
      <c r="BP3427" s="55"/>
      <c r="BQ3427" s="55"/>
      <c r="BR3427" s="55"/>
      <c r="BS3427" s="55"/>
      <c r="BT3427" s="55"/>
      <c r="BU3427" s="55"/>
      <c r="BV3427" s="55"/>
      <c r="BW3427" s="55"/>
      <c r="BX3427" s="55"/>
      <c r="BY3427" s="55"/>
      <c r="BZ3427" s="55"/>
      <c r="CA3427" s="55"/>
      <c r="CB3427" s="55"/>
      <c r="CC3427" s="55"/>
      <c r="CD3427" s="55"/>
      <c r="CE3427" s="55"/>
      <c r="CF3427" s="55"/>
      <c r="CG3427" s="55"/>
      <c r="CH3427" s="55"/>
      <c r="CI3427" s="55"/>
      <c r="CJ3427" s="55"/>
      <c r="CK3427" s="55"/>
      <c r="CL3427" s="55"/>
      <c r="CM3427" s="55"/>
      <c r="CN3427" s="55"/>
      <c r="CO3427" s="55"/>
      <c r="CP3427" s="55"/>
      <c r="CQ3427" s="55"/>
      <c r="CR3427" s="55"/>
      <c r="CS3427" s="55"/>
      <c r="CT3427" s="55"/>
      <c r="CU3427" s="55"/>
      <c r="CV3427" s="55"/>
      <c r="CW3427" s="55"/>
      <c r="CX3427" s="55"/>
      <c r="CY3427" s="55"/>
      <c r="CZ3427" s="55"/>
      <c r="DA3427" s="55"/>
      <c r="DB3427" s="55"/>
      <c r="DC3427" s="55"/>
      <c r="DD3427" s="55"/>
      <c r="DE3427" s="55"/>
      <c r="DF3427" s="55"/>
      <c r="DG3427" s="55"/>
      <c r="DH3427" s="55"/>
      <c r="DI3427" s="55"/>
      <c r="DJ3427" s="55"/>
      <c r="DK3427" s="55"/>
      <c r="DL3427" s="55"/>
      <c r="DM3427" s="55"/>
      <c r="DN3427" s="55"/>
      <c r="DO3427" s="55"/>
      <c r="DP3427" s="55"/>
      <c r="DQ3427" s="55"/>
      <c r="DR3427" s="55"/>
      <c r="DS3427" s="55"/>
      <c r="DT3427" s="55"/>
      <c r="DU3427" s="55"/>
      <c r="DV3427" s="55"/>
      <c r="DW3427" s="55"/>
      <c r="DX3427" s="55"/>
      <c r="DY3427" s="55"/>
      <c r="DZ3427" s="55"/>
      <c r="EA3427" s="55"/>
      <c r="EB3427" s="55"/>
      <c r="EC3427" s="55"/>
      <c r="ED3427" s="55"/>
      <c r="EE3427" s="55"/>
      <c r="EF3427" s="55"/>
      <c r="EG3427" s="55"/>
      <c r="EH3427" s="55"/>
      <c r="EI3427" s="55"/>
      <c r="EJ3427" s="55"/>
      <c r="EK3427" s="55"/>
      <c r="EL3427" s="55"/>
      <c r="EM3427" s="55"/>
      <c r="EN3427" s="55"/>
      <c r="EO3427" s="55"/>
      <c r="EP3427" s="55"/>
      <c r="EQ3427" s="55"/>
      <c r="ER3427" s="55"/>
      <c r="ES3427" s="55"/>
      <c r="ET3427" s="55"/>
      <c r="EU3427" s="55"/>
      <c r="EV3427" s="55"/>
      <c r="EW3427" s="55"/>
      <c r="EX3427" s="55"/>
      <c r="EY3427" s="55"/>
      <c r="EZ3427" s="55"/>
      <c r="FA3427" s="55"/>
      <c r="FB3427" s="55"/>
      <c r="FC3427" s="55"/>
      <c r="FD3427" s="55"/>
      <c r="FE3427" s="55"/>
      <c r="FF3427" s="55"/>
      <c r="FG3427" s="55"/>
      <c r="FH3427" s="55"/>
      <c r="FI3427" s="55"/>
      <c r="FJ3427" s="55"/>
      <c r="FK3427" s="55"/>
      <c r="FL3427" s="55"/>
      <c r="FM3427" s="55"/>
      <c r="FN3427" s="55"/>
      <c r="FO3427" s="55"/>
      <c r="FP3427" s="55"/>
      <c r="FQ3427" s="55"/>
      <c r="FR3427" s="55"/>
      <c r="FS3427" s="55"/>
      <c r="FT3427" s="55"/>
      <c r="FU3427" s="55"/>
      <c r="FV3427" s="55"/>
      <c r="FW3427" s="55"/>
      <c r="FX3427" s="55"/>
      <c r="FY3427" s="55"/>
      <c r="FZ3427" s="55"/>
      <c r="GA3427" s="55"/>
      <c r="GB3427" s="55"/>
      <c r="GC3427" s="55"/>
      <c r="GD3427" s="55"/>
      <c r="GE3427" s="55"/>
      <c r="GF3427" s="55"/>
      <c r="GG3427" s="55"/>
      <c r="GH3427" s="55"/>
      <c r="GI3427" s="55"/>
      <c r="GJ3427" s="55"/>
      <c r="GK3427" s="55"/>
      <c r="GL3427" s="55"/>
      <c r="GM3427" s="55"/>
      <c r="GN3427" s="55"/>
      <c r="GO3427" s="55"/>
      <c r="GP3427" s="55"/>
      <c r="GQ3427" s="55"/>
      <c r="GR3427" s="55"/>
      <c r="GS3427" s="55"/>
      <c r="GT3427" s="55"/>
      <c r="GU3427" s="55"/>
      <c r="GV3427" s="55"/>
      <c r="GW3427" s="55"/>
      <c r="GX3427" s="55"/>
      <c r="GY3427" s="55"/>
      <c r="GZ3427" s="55"/>
      <c r="HA3427" s="55"/>
      <c r="HB3427" s="55"/>
      <c r="HC3427" s="55"/>
      <c r="HD3427" s="55"/>
      <c r="HE3427" s="55"/>
      <c r="HF3427" s="55"/>
      <c r="HG3427" s="55"/>
      <c r="HH3427" s="55"/>
      <c r="HI3427" s="55"/>
      <c r="HJ3427" s="55"/>
      <c r="HK3427" s="55"/>
      <c r="HL3427" s="55"/>
      <c r="HM3427" s="55"/>
      <c r="HN3427" s="55"/>
      <c r="HO3427" s="55"/>
      <c r="HP3427" s="55"/>
      <c r="HQ3427" s="55"/>
      <c r="HR3427" s="55"/>
      <c r="HS3427" s="55"/>
      <c r="HT3427" s="55"/>
      <c r="HU3427" s="55"/>
      <c r="HV3427" s="55"/>
      <c r="HW3427" s="55"/>
      <c r="HX3427" s="55"/>
      <c r="HY3427" s="55"/>
      <c r="HZ3427" s="55"/>
      <c r="IA3427" s="55"/>
      <c r="IB3427" s="55"/>
      <c r="IC3427" s="55"/>
      <c r="ID3427" s="55"/>
      <c r="IE3427" s="55"/>
      <c r="IF3427" s="55"/>
      <c r="IG3427" s="55"/>
      <c r="IH3427" s="55"/>
      <c r="II3427" s="55"/>
      <c r="IJ3427" s="55"/>
      <c r="IK3427" s="55"/>
      <c r="IL3427" s="55"/>
      <c r="IM3427" s="55"/>
      <c r="IN3427" s="55"/>
      <c r="IO3427" s="55"/>
      <c r="IP3427" s="55"/>
      <c r="IQ3427" s="55"/>
      <c r="IR3427" s="55"/>
      <c r="IS3427" s="55"/>
      <c r="IT3427" s="55"/>
      <c r="IU3427" s="55"/>
      <c r="IV3427" s="55"/>
    </row>
    <row r="3428" spans="1:256" ht="12" customHeight="1">
      <c r="A3428" s="55"/>
      <c r="B3428" s="65">
        <v>1</v>
      </c>
      <c r="C3428" s="66">
        <f>IF(E3428="A",1,IF(E3428="B",1,0))</f>
        <v>1</v>
      </c>
      <c r="D3428" s="99" t="s">
        <v>70</v>
      </c>
      <c r="E3428" s="76" t="s">
        <v>68</v>
      </c>
      <c r="F3428" s="99" t="s">
        <v>70</v>
      </c>
      <c r="G3428" s="78"/>
      <c r="H3428" s="96" t="s">
        <v>110</v>
      </c>
      <c r="I3428" s="107" t="s">
        <v>3983</v>
      </c>
      <c r="J3428" s="81"/>
      <c r="K3428" s="72"/>
      <c r="L3428" s="72"/>
      <c r="M3428" s="72"/>
      <c r="N3428" s="72"/>
      <c r="O3428" s="72"/>
      <c r="P3428" s="72"/>
      <c r="Q3428" s="833"/>
      <c r="R3428" s="102"/>
      <c r="S3428" s="73"/>
      <c r="T3428" s="102"/>
      <c r="U3428" s="103"/>
      <c r="V3428" s="104"/>
      <c r="W3428" s="55"/>
      <c r="X3428" s="55"/>
      <c r="Y3428" s="55"/>
      <c r="Z3428" s="55"/>
      <c r="AA3428" s="55"/>
      <c r="AB3428" s="55"/>
      <c r="AC3428" s="55"/>
      <c r="AD3428" s="55"/>
      <c r="AE3428" s="55"/>
      <c r="AF3428" s="55"/>
      <c r="AG3428" s="55"/>
      <c r="AH3428" s="55"/>
      <c r="AI3428" s="55"/>
      <c r="AJ3428" s="55"/>
      <c r="AK3428" s="55"/>
      <c r="AL3428" s="55"/>
      <c r="AM3428" s="55"/>
      <c r="AN3428" s="55"/>
      <c r="AO3428" s="55"/>
      <c r="AP3428" s="55"/>
      <c r="AQ3428" s="55"/>
      <c r="AR3428" s="55"/>
      <c r="AS3428" s="55"/>
      <c r="AT3428" s="55"/>
      <c r="AU3428" s="55"/>
      <c r="AV3428" s="55"/>
      <c r="AW3428" s="55"/>
      <c r="AX3428" s="55"/>
      <c r="AY3428" s="55"/>
      <c r="AZ3428" s="55"/>
      <c r="BA3428" s="55"/>
      <c r="BB3428" s="55"/>
      <c r="BC3428" s="55"/>
      <c r="BD3428" s="55"/>
      <c r="BE3428" s="55"/>
      <c r="BF3428" s="55"/>
      <c r="BG3428" s="55"/>
      <c r="BH3428" s="55"/>
      <c r="BI3428" s="55"/>
      <c r="BJ3428" s="55"/>
      <c r="BK3428" s="55"/>
      <c r="BL3428" s="55"/>
      <c r="BM3428" s="55"/>
      <c r="BN3428" s="55"/>
      <c r="BO3428" s="55"/>
      <c r="BP3428" s="55"/>
      <c r="BQ3428" s="55"/>
      <c r="BR3428" s="55"/>
      <c r="BS3428" s="55"/>
      <c r="BT3428" s="55"/>
      <c r="BU3428" s="55"/>
      <c r="BV3428" s="55"/>
      <c r="BW3428" s="55"/>
      <c r="BX3428" s="55"/>
      <c r="BY3428" s="55"/>
      <c r="BZ3428" s="55"/>
      <c r="CA3428" s="55"/>
      <c r="CB3428" s="55"/>
      <c r="CC3428" s="55"/>
      <c r="CD3428" s="55"/>
      <c r="CE3428" s="55"/>
      <c r="CF3428" s="55"/>
      <c r="CG3428" s="55"/>
      <c r="CH3428" s="55"/>
      <c r="CI3428" s="55"/>
      <c r="CJ3428" s="55"/>
      <c r="CK3428" s="55"/>
      <c r="CL3428" s="55"/>
      <c r="CM3428" s="55"/>
      <c r="CN3428" s="55"/>
      <c r="CO3428" s="55"/>
      <c r="CP3428" s="55"/>
      <c r="CQ3428" s="55"/>
      <c r="CR3428" s="55"/>
      <c r="CS3428" s="55"/>
      <c r="CT3428" s="55"/>
      <c r="CU3428" s="55"/>
      <c r="CV3428" s="55"/>
      <c r="CW3428" s="55"/>
      <c r="CX3428" s="55"/>
      <c r="CY3428" s="55"/>
      <c r="CZ3428" s="55"/>
      <c r="DA3428" s="55"/>
      <c r="DB3428" s="55"/>
      <c r="DC3428" s="55"/>
      <c r="DD3428" s="55"/>
      <c r="DE3428" s="55"/>
      <c r="DF3428" s="55"/>
      <c r="DG3428" s="55"/>
      <c r="DH3428" s="55"/>
      <c r="DI3428" s="55"/>
      <c r="DJ3428" s="55"/>
      <c r="DK3428" s="55"/>
      <c r="DL3428" s="55"/>
      <c r="DM3428" s="55"/>
      <c r="DN3428" s="55"/>
      <c r="DO3428" s="55"/>
      <c r="DP3428" s="55"/>
      <c r="DQ3428" s="55"/>
      <c r="DR3428" s="55"/>
      <c r="DS3428" s="55"/>
      <c r="DT3428" s="55"/>
      <c r="DU3428" s="55"/>
      <c r="DV3428" s="55"/>
      <c r="DW3428" s="55"/>
      <c r="DX3428" s="55"/>
      <c r="DY3428" s="55"/>
      <c r="DZ3428" s="55"/>
      <c r="EA3428" s="55"/>
      <c r="EB3428" s="55"/>
      <c r="EC3428" s="55"/>
      <c r="ED3428" s="55"/>
      <c r="EE3428" s="55"/>
      <c r="EF3428" s="55"/>
      <c r="EG3428" s="55"/>
      <c r="EH3428" s="55"/>
      <c r="EI3428" s="55"/>
      <c r="EJ3428" s="55"/>
      <c r="EK3428" s="55"/>
      <c r="EL3428" s="55"/>
      <c r="EM3428" s="55"/>
      <c r="EN3428" s="55"/>
      <c r="EO3428" s="55"/>
      <c r="EP3428" s="55"/>
      <c r="EQ3428" s="55"/>
      <c r="ER3428" s="55"/>
      <c r="ES3428" s="55"/>
      <c r="ET3428" s="55"/>
      <c r="EU3428" s="55"/>
      <c r="EV3428" s="55"/>
      <c r="EW3428" s="55"/>
      <c r="EX3428" s="55"/>
      <c r="EY3428" s="55"/>
      <c r="EZ3428" s="55"/>
      <c r="FA3428" s="55"/>
      <c r="FB3428" s="55"/>
      <c r="FC3428" s="55"/>
      <c r="FD3428" s="55"/>
      <c r="FE3428" s="55"/>
      <c r="FF3428" s="55"/>
      <c r="FG3428" s="55"/>
      <c r="FH3428" s="55"/>
      <c r="FI3428" s="55"/>
      <c r="FJ3428" s="55"/>
      <c r="FK3428" s="55"/>
      <c r="FL3428" s="55"/>
      <c r="FM3428" s="55"/>
      <c r="FN3428" s="55"/>
      <c r="FO3428" s="55"/>
      <c r="FP3428" s="55"/>
      <c r="FQ3428" s="55"/>
      <c r="FR3428" s="55"/>
      <c r="FS3428" s="55"/>
      <c r="FT3428" s="55"/>
      <c r="FU3428" s="55"/>
      <c r="FV3428" s="55"/>
      <c r="FW3428" s="55"/>
      <c r="FX3428" s="55"/>
      <c r="FY3428" s="55"/>
      <c r="FZ3428" s="55"/>
      <c r="GA3428" s="55"/>
      <c r="GB3428" s="55"/>
      <c r="GC3428" s="55"/>
      <c r="GD3428" s="55"/>
      <c r="GE3428" s="55"/>
      <c r="GF3428" s="55"/>
      <c r="GG3428" s="55"/>
      <c r="GH3428" s="55"/>
      <c r="GI3428" s="55"/>
      <c r="GJ3428" s="55"/>
      <c r="GK3428" s="55"/>
      <c r="GL3428" s="55"/>
      <c r="GM3428" s="55"/>
      <c r="GN3428" s="55"/>
      <c r="GO3428" s="55"/>
      <c r="GP3428" s="55"/>
      <c r="GQ3428" s="55"/>
      <c r="GR3428" s="55"/>
      <c r="GS3428" s="55"/>
      <c r="GT3428" s="55"/>
      <c r="GU3428" s="55"/>
      <c r="GV3428" s="55"/>
      <c r="GW3428" s="55"/>
      <c r="GX3428" s="55"/>
      <c r="GY3428" s="55"/>
      <c r="GZ3428" s="55"/>
      <c r="HA3428" s="55"/>
      <c r="HB3428" s="55"/>
      <c r="HC3428" s="55"/>
      <c r="HD3428" s="55"/>
      <c r="HE3428" s="55"/>
      <c r="HF3428" s="55"/>
      <c r="HG3428" s="55"/>
      <c r="HH3428" s="55"/>
      <c r="HI3428" s="55"/>
      <c r="HJ3428" s="55"/>
      <c r="HK3428" s="55"/>
      <c r="HL3428" s="55"/>
      <c r="HM3428" s="55"/>
      <c r="HN3428" s="55"/>
      <c r="HO3428" s="55"/>
      <c r="HP3428" s="55"/>
      <c r="HQ3428" s="55"/>
      <c r="HR3428" s="55"/>
      <c r="HS3428" s="55"/>
      <c r="HT3428" s="55"/>
      <c r="HU3428" s="55"/>
      <c r="HV3428" s="55"/>
      <c r="HW3428" s="55"/>
      <c r="HX3428" s="55"/>
      <c r="HY3428" s="55"/>
      <c r="HZ3428" s="55"/>
      <c r="IA3428" s="55"/>
      <c r="IB3428" s="55"/>
      <c r="IC3428" s="55"/>
      <c r="ID3428" s="55"/>
      <c r="IE3428" s="55"/>
      <c r="IF3428" s="55"/>
      <c r="IG3428" s="55"/>
      <c r="IH3428" s="55"/>
      <c r="II3428" s="55"/>
      <c r="IJ3428" s="55"/>
      <c r="IK3428" s="55"/>
      <c r="IL3428" s="55"/>
      <c r="IM3428" s="55"/>
      <c r="IN3428" s="55"/>
      <c r="IO3428" s="55"/>
      <c r="IP3428" s="55"/>
      <c r="IQ3428" s="55"/>
      <c r="IR3428" s="55"/>
      <c r="IS3428" s="55"/>
      <c r="IT3428" s="55"/>
      <c r="IU3428" s="55"/>
      <c r="IV3428" s="55"/>
    </row>
    <row r="3429" spans="1:256" ht="12" customHeight="1">
      <c r="B3429" s="124">
        <v>1</v>
      </c>
      <c r="C3429" s="66">
        <f>IF(E3429="A",1,IF(E3429="B",1,0))</f>
        <v>0</v>
      </c>
      <c r="D3429" s="99" t="s">
        <v>70</v>
      </c>
      <c r="E3429" s="77" t="s">
        <v>90</v>
      </c>
      <c r="F3429" s="76" t="s">
        <v>68</v>
      </c>
      <c r="G3429" s="78"/>
      <c r="H3429" s="96" t="s">
        <v>372</v>
      </c>
      <c r="I3429" s="107" t="s">
        <v>3984</v>
      </c>
      <c r="J3429" s="81"/>
      <c r="K3429" s="72"/>
      <c r="L3429" s="72"/>
      <c r="M3429" s="72"/>
      <c r="N3429" s="72"/>
      <c r="O3429" s="72"/>
      <c r="P3429" s="72"/>
      <c r="Q3429" s="833"/>
      <c r="R3429" s="102"/>
      <c r="S3429" s="73"/>
      <c r="T3429" s="102"/>
      <c r="U3429" s="103"/>
      <c r="V3429" s="104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  <c r="BI3429"/>
      <c r="BJ3429"/>
      <c r="BK3429"/>
      <c r="BL3429"/>
      <c r="BM3429"/>
      <c r="BN3429"/>
      <c r="BO3429"/>
      <c r="BP3429"/>
      <c r="BQ3429"/>
      <c r="BR3429"/>
      <c r="BS3429"/>
      <c r="BT3429"/>
      <c r="BU3429"/>
      <c r="BV3429"/>
      <c r="BW3429"/>
      <c r="BX3429"/>
      <c r="BY3429"/>
      <c r="BZ3429"/>
      <c r="CA3429"/>
      <c r="CB3429"/>
      <c r="CC3429"/>
      <c r="CD3429"/>
      <c r="CE3429"/>
      <c r="CF3429"/>
      <c r="CG3429"/>
      <c r="CH3429"/>
      <c r="CI3429"/>
      <c r="CJ3429"/>
      <c r="CK3429"/>
      <c r="CL3429"/>
      <c r="CM3429"/>
      <c r="CN3429"/>
      <c r="CO3429"/>
      <c r="CP3429"/>
      <c r="CQ3429"/>
      <c r="CR3429"/>
      <c r="CS3429"/>
      <c r="CT3429"/>
      <c r="CU3429"/>
      <c r="CV3429"/>
      <c r="CW3429"/>
      <c r="CX3429"/>
      <c r="CY3429"/>
      <c r="CZ3429"/>
      <c r="DA3429"/>
      <c r="DB3429"/>
      <c r="DC3429"/>
      <c r="DD3429"/>
      <c r="DE3429"/>
      <c r="DF3429"/>
      <c r="DG3429"/>
      <c r="DH3429"/>
      <c r="DI3429"/>
      <c r="DJ3429"/>
      <c r="DK3429"/>
      <c r="DL3429"/>
      <c r="DM3429"/>
      <c r="DN3429"/>
      <c r="DO3429"/>
      <c r="DP3429"/>
      <c r="DQ3429"/>
      <c r="DR3429"/>
      <c r="DS3429"/>
      <c r="DT3429"/>
      <c r="DU3429"/>
      <c r="DV3429"/>
      <c r="DW3429"/>
      <c r="DX3429"/>
      <c r="DY3429"/>
      <c r="DZ3429"/>
      <c r="EA3429"/>
      <c r="EB3429"/>
      <c r="EC3429"/>
      <c r="ED3429"/>
      <c r="EE3429"/>
      <c r="EF3429"/>
      <c r="EG3429"/>
      <c r="EH3429"/>
      <c r="EI3429"/>
      <c r="EJ3429"/>
      <c r="EK3429"/>
      <c r="EL3429"/>
      <c r="EM3429"/>
      <c r="EN3429"/>
      <c r="EO3429"/>
      <c r="EP3429"/>
      <c r="EQ3429"/>
      <c r="ER3429"/>
      <c r="ES3429"/>
      <c r="ET3429"/>
      <c r="EU3429"/>
      <c r="EV3429"/>
      <c r="EW3429"/>
      <c r="EX3429"/>
      <c r="EY3429"/>
      <c r="EZ3429"/>
      <c r="FA3429"/>
      <c r="FB3429"/>
      <c r="FC3429"/>
      <c r="FD3429"/>
      <c r="FE3429"/>
      <c r="FF3429"/>
      <c r="FG3429"/>
      <c r="FH3429"/>
      <c r="FI3429"/>
      <c r="FJ3429"/>
      <c r="FK3429"/>
      <c r="FL3429"/>
      <c r="FM3429"/>
      <c r="FN3429"/>
      <c r="FO3429"/>
      <c r="FP3429"/>
      <c r="FQ3429"/>
      <c r="FR3429"/>
      <c r="FS3429"/>
      <c r="FT3429"/>
      <c r="FU3429"/>
      <c r="FV3429"/>
      <c r="FW3429"/>
      <c r="FX3429"/>
      <c r="FY3429"/>
      <c r="FZ3429"/>
      <c r="GA3429"/>
      <c r="GB3429"/>
      <c r="GC3429"/>
      <c r="GD3429"/>
      <c r="GE3429"/>
      <c r="GF3429"/>
      <c r="GG3429"/>
      <c r="GH3429"/>
      <c r="GI3429"/>
      <c r="GJ3429"/>
      <c r="GK3429"/>
      <c r="GL3429"/>
      <c r="GM3429"/>
      <c r="GN3429"/>
      <c r="GO3429"/>
      <c r="GP3429"/>
      <c r="GQ3429"/>
      <c r="GR3429"/>
      <c r="GS3429"/>
      <c r="GT3429"/>
      <c r="GU3429"/>
      <c r="GV3429"/>
      <c r="GW3429"/>
      <c r="GX3429"/>
      <c r="GY3429"/>
      <c r="GZ3429"/>
      <c r="HA3429"/>
      <c r="HB3429"/>
      <c r="HC3429"/>
      <c r="HD3429"/>
      <c r="HE3429"/>
      <c r="HF3429"/>
      <c r="HG3429"/>
      <c r="HH3429"/>
      <c r="HI3429"/>
      <c r="HJ3429"/>
      <c r="HK3429"/>
      <c r="HL3429"/>
      <c r="HM3429"/>
      <c r="HN3429"/>
      <c r="HO3429"/>
      <c r="HP3429"/>
      <c r="HQ3429"/>
      <c r="HR3429"/>
      <c r="HS3429"/>
      <c r="HT3429"/>
      <c r="HU3429"/>
      <c r="HV3429"/>
      <c r="HW3429"/>
      <c r="HX3429"/>
      <c r="HY3429"/>
      <c r="HZ3429"/>
      <c r="IA3429"/>
      <c r="IB3429"/>
      <c r="IC3429"/>
      <c r="ID3429"/>
      <c r="IE3429"/>
      <c r="IF3429"/>
      <c r="IG3429"/>
      <c r="IH3429"/>
      <c r="II3429"/>
      <c r="IJ3429"/>
      <c r="IK3429"/>
      <c r="IL3429"/>
      <c r="IM3429"/>
      <c r="IN3429"/>
      <c r="IO3429"/>
      <c r="IP3429"/>
      <c r="IQ3429"/>
      <c r="IR3429"/>
      <c r="IS3429"/>
      <c r="IT3429"/>
      <c r="IU3429"/>
      <c r="IV3429"/>
    </row>
    <row r="3430" spans="1:256" ht="12" customHeight="1">
      <c r="A3430" s="55"/>
      <c r="B3430" s="124">
        <v>1</v>
      </c>
      <c r="C3430" s="66">
        <f>IF(E3430="A",1,IF(E3430="B",1,0))</f>
        <v>0</v>
      </c>
      <c r="D3430" s="656" t="s">
        <v>70</v>
      </c>
      <c r="E3430" s="659" t="s">
        <v>90</v>
      </c>
      <c r="F3430" s="76" t="s">
        <v>68</v>
      </c>
      <c r="G3430" s="78"/>
      <c r="H3430" s="96" t="s">
        <v>101</v>
      </c>
      <c r="I3430" s="107" t="s">
        <v>3985</v>
      </c>
      <c r="J3430" s="81"/>
      <c r="K3430" s="72"/>
      <c r="L3430" s="72"/>
      <c r="M3430" s="72"/>
      <c r="N3430" s="72"/>
      <c r="O3430" s="72"/>
      <c r="P3430" s="72"/>
      <c r="Q3430" s="833"/>
      <c r="R3430" s="102"/>
      <c r="S3430" s="73"/>
      <c r="T3430" s="102"/>
      <c r="U3430" s="103"/>
      <c r="V3430" s="104"/>
      <c r="W3430" s="55"/>
      <c r="X3430" s="55"/>
      <c r="Y3430" s="55"/>
      <c r="Z3430" s="55"/>
      <c r="AA3430" s="55"/>
      <c r="AB3430" s="55"/>
      <c r="AC3430" s="55"/>
      <c r="AD3430" s="55"/>
      <c r="AE3430" s="55"/>
      <c r="AF3430" s="55"/>
      <c r="AG3430" s="55"/>
      <c r="AH3430" s="55"/>
      <c r="AI3430" s="55"/>
      <c r="AJ3430" s="55"/>
      <c r="AK3430" s="55"/>
      <c r="AL3430" s="55"/>
      <c r="AM3430" s="55"/>
      <c r="AN3430" s="55"/>
      <c r="AO3430" s="55"/>
      <c r="AP3430" s="55"/>
      <c r="AQ3430" s="55"/>
      <c r="AR3430" s="55"/>
      <c r="AS3430" s="55"/>
      <c r="AT3430" s="55"/>
      <c r="AU3430" s="55"/>
      <c r="AV3430" s="55"/>
      <c r="AW3430" s="55"/>
      <c r="AX3430" s="55"/>
      <c r="AY3430" s="55"/>
      <c r="AZ3430" s="55"/>
      <c r="BA3430" s="55"/>
      <c r="BB3430" s="55"/>
      <c r="BC3430" s="55"/>
      <c r="BD3430" s="55"/>
      <c r="BE3430" s="55"/>
      <c r="BF3430" s="55"/>
      <c r="BG3430" s="55"/>
      <c r="BH3430" s="55"/>
      <c r="BI3430" s="55"/>
      <c r="BJ3430" s="55"/>
      <c r="BK3430" s="55"/>
      <c r="BL3430" s="55"/>
      <c r="BM3430" s="55"/>
      <c r="BN3430" s="55"/>
      <c r="BO3430" s="55"/>
      <c r="BP3430" s="55"/>
      <c r="BQ3430" s="55"/>
      <c r="BR3430" s="55"/>
      <c r="BS3430" s="55"/>
      <c r="BT3430" s="55"/>
      <c r="BU3430" s="55"/>
      <c r="BV3430" s="55"/>
      <c r="BW3430" s="55"/>
      <c r="BX3430" s="55"/>
      <c r="BY3430" s="55"/>
      <c r="BZ3430" s="55"/>
      <c r="CA3430" s="55"/>
      <c r="CB3430" s="55"/>
      <c r="CC3430" s="55"/>
      <c r="CD3430" s="55"/>
      <c r="CE3430" s="55"/>
      <c r="CF3430" s="55"/>
      <c r="CG3430" s="55"/>
      <c r="CH3430" s="55"/>
      <c r="CI3430" s="55"/>
      <c r="CJ3430" s="55"/>
      <c r="CK3430" s="55"/>
      <c r="CL3430" s="55"/>
      <c r="CM3430" s="55"/>
      <c r="CN3430" s="55"/>
      <c r="CO3430" s="55"/>
      <c r="CP3430" s="55"/>
      <c r="CQ3430" s="55"/>
      <c r="CR3430" s="55"/>
      <c r="CS3430" s="55"/>
      <c r="CT3430" s="55"/>
      <c r="CU3430" s="55"/>
      <c r="CV3430" s="55"/>
      <c r="CW3430" s="55"/>
      <c r="CX3430" s="55"/>
      <c r="CY3430" s="55"/>
      <c r="CZ3430" s="55"/>
      <c r="DA3430" s="55"/>
      <c r="DB3430" s="55"/>
      <c r="DC3430" s="55"/>
      <c r="DD3430" s="55"/>
      <c r="DE3430" s="55"/>
      <c r="DF3430" s="55"/>
      <c r="DG3430" s="55"/>
      <c r="DH3430" s="55"/>
      <c r="DI3430" s="55"/>
      <c r="DJ3430" s="55"/>
      <c r="DK3430" s="55"/>
      <c r="DL3430" s="55"/>
      <c r="DM3430" s="55"/>
      <c r="DN3430" s="55"/>
      <c r="DO3430" s="55"/>
      <c r="DP3430" s="55"/>
      <c r="DQ3430" s="55"/>
      <c r="DR3430" s="55"/>
      <c r="DS3430" s="55"/>
      <c r="DT3430" s="55"/>
      <c r="DU3430" s="55"/>
      <c r="DV3430" s="55"/>
      <c r="DW3430" s="55"/>
      <c r="DX3430" s="55"/>
      <c r="DY3430" s="55"/>
      <c r="DZ3430" s="55"/>
      <c r="EA3430" s="55"/>
      <c r="EB3430" s="55"/>
      <c r="EC3430" s="55"/>
      <c r="ED3430" s="55"/>
      <c r="EE3430" s="55"/>
      <c r="EF3430" s="55"/>
      <c r="EG3430" s="55"/>
      <c r="EH3430" s="55"/>
      <c r="EI3430" s="55"/>
      <c r="EJ3430" s="55"/>
      <c r="EK3430" s="55"/>
      <c r="EL3430" s="55"/>
      <c r="EM3430" s="55"/>
      <c r="EN3430" s="55"/>
      <c r="EO3430" s="55"/>
      <c r="EP3430" s="55"/>
      <c r="EQ3430" s="55"/>
      <c r="ER3430" s="55"/>
      <c r="ES3430" s="55"/>
      <c r="ET3430" s="55"/>
      <c r="EU3430" s="55"/>
      <c r="EV3430" s="55"/>
      <c r="EW3430" s="55"/>
      <c r="EX3430" s="55"/>
      <c r="EY3430" s="55"/>
      <c r="EZ3430" s="55"/>
      <c r="FA3430" s="55"/>
      <c r="FB3430" s="55"/>
      <c r="FC3430" s="55"/>
      <c r="FD3430" s="55"/>
      <c r="FE3430" s="55"/>
      <c r="FF3430" s="55"/>
      <c r="FG3430" s="55"/>
      <c r="FH3430" s="55"/>
      <c r="FI3430" s="55"/>
      <c r="FJ3430" s="55"/>
      <c r="FK3430" s="55"/>
      <c r="FL3430" s="55"/>
      <c r="FM3430" s="55"/>
      <c r="FN3430" s="55"/>
      <c r="FO3430" s="55"/>
      <c r="FP3430" s="55"/>
      <c r="FQ3430" s="55"/>
      <c r="FR3430" s="55"/>
      <c r="FS3430" s="55"/>
      <c r="FT3430" s="55"/>
      <c r="FU3430" s="55"/>
      <c r="FV3430" s="55"/>
      <c r="FW3430" s="55"/>
      <c r="FX3430" s="55"/>
      <c r="FY3430" s="55"/>
      <c r="FZ3430" s="55"/>
      <c r="GA3430" s="55"/>
      <c r="GB3430" s="55"/>
      <c r="GC3430" s="55"/>
      <c r="GD3430" s="55"/>
      <c r="GE3430" s="55"/>
      <c r="GF3430" s="55"/>
      <c r="GG3430" s="55"/>
      <c r="GH3430" s="55"/>
      <c r="GI3430" s="55"/>
      <c r="GJ3430" s="55"/>
      <c r="GK3430" s="55"/>
      <c r="GL3430" s="55"/>
      <c r="GM3430" s="55"/>
      <c r="GN3430" s="55"/>
      <c r="GO3430" s="55"/>
      <c r="GP3430" s="55"/>
      <c r="GQ3430" s="55"/>
      <c r="GR3430" s="55"/>
      <c r="GS3430" s="55"/>
      <c r="GT3430" s="55"/>
      <c r="GU3430" s="55"/>
      <c r="GV3430" s="55"/>
      <c r="GW3430" s="55"/>
      <c r="GX3430" s="55"/>
      <c r="GY3430" s="55"/>
      <c r="GZ3430" s="55"/>
      <c r="HA3430" s="55"/>
      <c r="HB3430" s="55"/>
      <c r="HC3430" s="55"/>
      <c r="HD3430" s="55"/>
      <c r="HE3430" s="55"/>
      <c r="HF3430" s="55"/>
      <c r="HG3430" s="55"/>
      <c r="HH3430" s="55"/>
      <c r="HI3430" s="55"/>
      <c r="HJ3430" s="55"/>
      <c r="HK3430" s="55"/>
      <c r="HL3430" s="55"/>
      <c r="HM3430" s="55"/>
      <c r="HN3430" s="55"/>
      <c r="HO3430" s="55"/>
      <c r="HP3430" s="55"/>
      <c r="HQ3430" s="55"/>
      <c r="HR3430" s="55"/>
      <c r="HS3430" s="55"/>
      <c r="HT3430" s="55"/>
      <c r="HU3430" s="55"/>
      <c r="HV3430" s="55"/>
      <c r="HW3430" s="55"/>
      <c r="HX3430" s="55"/>
      <c r="HY3430" s="55"/>
      <c r="HZ3430" s="55"/>
      <c r="IA3430" s="55"/>
      <c r="IB3430" s="55"/>
      <c r="IC3430" s="55"/>
      <c r="ID3430" s="55"/>
      <c r="IE3430" s="55"/>
      <c r="IF3430" s="55"/>
      <c r="IG3430" s="55"/>
      <c r="IH3430" s="55"/>
      <c r="II3430" s="55"/>
      <c r="IJ3430" s="55"/>
      <c r="IK3430" s="55"/>
      <c r="IL3430" s="55"/>
      <c r="IM3430" s="55"/>
      <c r="IN3430" s="55"/>
      <c r="IO3430" s="55"/>
      <c r="IP3430" s="55"/>
      <c r="IQ3430" s="55"/>
      <c r="IR3430" s="55"/>
      <c r="IS3430" s="55"/>
      <c r="IT3430" s="55"/>
      <c r="IU3430" s="55"/>
      <c r="IV3430" s="55"/>
    </row>
    <row r="3431" spans="1:256" ht="12" customHeight="1">
      <c r="A3431" s="55"/>
      <c r="B3431" s="124">
        <v>1</v>
      </c>
      <c r="C3431" s="66">
        <f>IF(E3431="A",4,IF(E3431="B",3,IF(E3431="C",2,IF(E3431="D",1,0))))</f>
        <v>1</v>
      </c>
      <c r="D3431" s="248" t="s">
        <v>68</v>
      </c>
      <c r="E3431" s="99" t="s">
        <v>70</v>
      </c>
      <c r="F3431" s="663" t="s">
        <v>90</v>
      </c>
      <c r="G3431" s="78"/>
      <c r="H3431" s="96" t="s">
        <v>114</v>
      </c>
      <c r="I3431" s="107" t="s">
        <v>3986</v>
      </c>
      <c r="J3431" s="81" t="s">
        <v>203</v>
      </c>
      <c r="K3431" s="72"/>
      <c r="L3431" s="72"/>
      <c r="M3431" s="72"/>
      <c r="N3431" s="72"/>
      <c r="O3431" s="72"/>
      <c r="P3431" s="72"/>
      <c r="Q3431" s="833"/>
      <c r="R3431" s="102"/>
      <c r="S3431" s="73"/>
      <c r="T3431" s="102"/>
      <c r="U3431" s="103"/>
      <c r="V3431" s="104"/>
      <c r="W3431" s="55"/>
      <c r="X3431" s="55"/>
      <c r="Y3431" s="55"/>
      <c r="Z3431" s="55"/>
      <c r="AA3431" s="55"/>
      <c r="AB3431" s="55"/>
      <c r="AC3431" s="55"/>
      <c r="AD3431" s="55"/>
      <c r="AE3431" s="55"/>
      <c r="AF3431" s="55"/>
      <c r="AG3431" s="55"/>
      <c r="AH3431" s="55"/>
      <c r="AI3431" s="55"/>
      <c r="AJ3431" s="55"/>
      <c r="AK3431" s="55"/>
      <c r="AL3431" s="55"/>
      <c r="AM3431" s="55"/>
      <c r="AN3431" s="55"/>
      <c r="AO3431" s="55"/>
      <c r="AP3431" s="55"/>
      <c r="AQ3431" s="55"/>
      <c r="AR3431" s="55"/>
      <c r="AS3431" s="55"/>
      <c r="AT3431" s="55"/>
      <c r="AU3431" s="55"/>
      <c r="AV3431" s="55"/>
      <c r="AW3431" s="55"/>
      <c r="AX3431" s="55"/>
      <c r="AY3431" s="55"/>
      <c r="AZ3431" s="55"/>
      <c r="BA3431" s="55"/>
      <c r="BB3431" s="55"/>
      <c r="BC3431" s="55"/>
      <c r="BD3431" s="55"/>
      <c r="BE3431" s="55"/>
      <c r="BF3431" s="55"/>
      <c r="BG3431" s="55"/>
      <c r="BH3431" s="55"/>
      <c r="BI3431" s="55"/>
      <c r="BJ3431" s="55"/>
      <c r="BK3431" s="55"/>
      <c r="BL3431" s="55"/>
      <c r="BM3431" s="55"/>
      <c r="BN3431" s="55"/>
      <c r="BO3431" s="55"/>
      <c r="BP3431" s="55"/>
      <c r="BQ3431" s="55"/>
      <c r="BR3431" s="55"/>
      <c r="BS3431" s="55"/>
      <c r="BT3431" s="55"/>
      <c r="BU3431" s="55"/>
      <c r="BV3431" s="55"/>
      <c r="BW3431" s="55"/>
      <c r="BX3431" s="55"/>
      <c r="BY3431" s="55"/>
      <c r="BZ3431" s="55"/>
      <c r="CA3431" s="55"/>
      <c r="CB3431" s="55"/>
      <c r="CC3431" s="55"/>
      <c r="CD3431" s="55"/>
      <c r="CE3431" s="55"/>
      <c r="CF3431" s="55"/>
      <c r="CG3431" s="55"/>
      <c r="CH3431" s="55"/>
      <c r="CI3431" s="55"/>
      <c r="CJ3431" s="55"/>
      <c r="CK3431" s="55"/>
      <c r="CL3431" s="55"/>
      <c r="CM3431" s="55"/>
      <c r="CN3431" s="55"/>
      <c r="CO3431" s="55"/>
      <c r="CP3431" s="55"/>
      <c r="CQ3431" s="55"/>
      <c r="CR3431" s="55"/>
      <c r="CS3431" s="55"/>
      <c r="CT3431" s="55"/>
      <c r="CU3431" s="55"/>
      <c r="CV3431" s="55"/>
      <c r="CW3431" s="55"/>
      <c r="CX3431" s="55"/>
      <c r="CY3431" s="55"/>
      <c r="CZ3431" s="55"/>
      <c r="DA3431" s="55"/>
      <c r="DB3431" s="55"/>
      <c r="DC3431" s="55"/>
      <c r="DD3431" s="55"/>
      <c r="DE3431" s="55"/>
      <c r="DF3431" s="55"/>
      <c r="DG3431" s="55"/>
      <c r="DH3431" s="55"/>
      <c r="DI3431" s="55"/>
      <c r="DJ3431" s="55"/>
      <c r="DK3431" s="55"/>
      <c r="DL3431" s="55"/>
      <c r="DM3431" s="55"/>
      <c r="DN3431" s="55"/>
      <c r="DO3431" s="55"/>
      <c r="DP3431" s="55"/>
      <c r="DQ3431" s="55"/>
      <c r="DR3431" s="55"/>
      <c r="DS3431" s="55"/>
      <c r="DT3431" s="55"/>
      <c r="DU3431" s="55"/>
      <c r="DV3431" s="55"/>
      <c r="DW3431" s="55"/>
      <c r="DX3431" s="55"/>
      <c r="DY3431" s="55"/>
      <c r="DZ3431" s="55"/>
      <c r="EA3431" s="55"/>
      <c r="EB3431" s="55"/>
      <c r="EC3431" s="55"/>
      <c r="ED3431" s="55"/>
      <c r="EE3431" s="55"/>
      <c r="EF3431" s="55"/>
      <c r="EG3431" s="55"/>
      <c r="EH3431" s="55"/>
      <c r="EI3431" s="55"/>
      <c r="EJ3431" s="55"/>
      <c r="EK3431" s="55"/>
      <c r="EL3431" s="55"/>
      <c r="EM3431" s="55"/>
      <c r="EN3431" s="55"/>
      <c r="EO3431" s="55"/>
      <c r="EP3431" s="55"/>
      <c r="EQ3431" s="55"/>
      <c r="ER3431" s="55"/>
      <c r="ES3431" s="55"/>
      <c r="ET3431" s="55"/>
      <c r="EU3431" s="55"/>
      <c r="EV3431" s="55"/>
      <c r="EW3431" s="55"/>
      <c r="EX3431" s="55"/>
      <c r="EY3431" s="55"/>
      <c r="EZ3431" s="55"/>
      <c r="FA3431" s="55"/>
      <c r="FB3431" s="55"/>
      <c r="FC3431" s="55"/>
      <c r="FD3431" s="55"/>
      <c r="FE3431" s="55"/>
      <c r="FF3431" s="55"/>
      <c r="FG3431" s="55"/>
      <c r="FH3431" s="55"/>
      <c r="FI3431" s="55"/>
      <c r="FJ3431" s="55"/>
      <c r="FK3431" s="55"/>
      <c r="FL3431" s="55"/>
      <c r="FM3431" s="55"/>
      <c r="FN3431" s="55"/>
      <c r="FO3431" s="55"/>
      <c r="FP3431" s="55"/>
      <c r="FQ3431" s="55"/>
      <c r="FR3431" s="55"/>
      <c r="FS3431" s="55"/>
      <c r="FT3431" s="55"/>
      <c r="FU3431" s="55"/>
      <c r="FV3431" s="55"/>
      <c r="FW3431" s="55"/>
      <c r="FX3431" s="55"/>
      <c r="FY3431" s="55"/>
      <c r="FZ3431" s="55"/>
      <c r="GA3431" s="55"/>
      <c r="GB3431" s="55"/>
      <c r="GC3431" s="55"/>
      <c r="GD3431" s="55"/>
      <c r="GE3431" s="55"/>
      <c r="GF3431" s="55"/>
      <c r="GG3431" s="55"/>
      <c r="GH3431" s="55"/>
      <c r="GI3431" s="55"/>
      <c r="GJ3431" s="55"/>
      <c r="GK3431" s="55"/>
      <c r="GL3431" s="55"/>
      <c r="GM3431" s="55"/>
      <c r="GN3431" s="55"/>
      <c r="GO3431" s="55"/>
      <c r="GP3431" s="55"/>
      <c r="GQ3431" s="55"/>
      <c r="GR3431" s="55"/>
      <c r="GS3431" s="55"/>
      <c r="GT3431" s="55"/>
      <c r="GU3431" s="55"/>
      <c r="GV3431" s="55"/>
      <c r="GW3431" s="55"/>
      <c r="GX3431" s="55"/>
      <c r="GY3431" s="55"/>
      <c r="GZ3431" s="55"/>
      <c r="HA3431" s="55"/>
      <c r="HB3431" s="55"/>
      <c r="HC3431" s="55"/>
      <c r="HD3431" s="55"/>
      <c r="HE3431" s="55"/>
      <c r="HF3431" s="55"/>
      <c r="HG3431" s="55"/>
      <c r="HH3431" s="55"/>
      <c r="HI3431" s="55"/>
      <c r="HJ3431" s="55"/>
      <c r="HK3431" s="55"/>
      <c r="HL3431" s="55"/>
      <c r="HM3431" s="55"/>
      <c r="HN3431" s="55"/>
      <c r="HO3431" s="55"/>
      <c r="HP3431" s="55"/>
      <c r="HQ3431" s="55"/>
      <c r="HR3431" s="55"/>
      <c r="HS3431" s="55"/>
      <c r="HT3431" s="55"/>
      <c r="HU3431" s="55"/>
      <c r="HV3431" s="55"/>
      <c r="HW3431" s="55"/>
      <c r="HX3431" s="55"/>
      <c r="HY3431" s="55"/>
      <c r="HZ3431" s="55"/>
      <c r="IA3431" s="55"/>
      <c r="IB3431" s="55"/>
      <c r="IC3431" s="55"/>
      <c r="ID3431" s="55"/>
      <c r="IE3431" s="55"/>
      <c r="IF3431" s="55"/>
      <c r="IG3431" s="55"/>
      <c r="IH3431" s="55"/>
      <c r="II3431" s="55"/>
      <c r="IJ3431" s="55"/>
      <c r="IK3431" s="55"/>
      <c r="IL3431" s="55"/>
      <c r="IM3431" s="55"/>
      <c r="IN3431" s="55"/>
      <c r="IO3431" s="55"/>
      <c r="IP3431" s="55"/>
      <c r="IQ3431" s="55"/>
      <c r="IR3431" s="55"/>
      <c r="IS3431" s="55"/>
      <c r="IT3431" s="55"/>
      <c r="IU3431" s="55"/>
      <c r="IV3431" s="55"/>
    </row>
    <row r="3432" spans="1:256" s="320" customFormat="1" ht="11.5">
      <c r="A3432" s="305"/>
      <c r="B3432" s="65">
        <v>1</v>
      </c>
      <c r="C3432" s="66">
        <f>IF(E3432="A",1,IF(E3432="B",1,0))</f>
        <v>1</v>
      </c>
      <c r="D3432" s="76" t="s">
        <v>87</v>
      </c>
      <c r="E3432" s="76" t="s">
        <v>87</v>
      </c>
      <c r="F3432" s="76" t="s">
        <v>87</v>
      </c>
      <c r="G3432" s="78"/>
      <c r="H3432" s="96" t="s">
        <v>104</v>
      </c>
      <c r="I3432" s="107" t="s">
        <v>3987</v>
      </c>
      <c r="J3432" s="81"/>
      <c r="K3432" s="72"/>
      <c r="L3432" s="72"/>
      <c r="M3432" s="72"/>
      <c r="N3432" s="72"/>
      <c r="O3432" s="72"/>
      <c r="P3432" s="72"/>
      <c r="Q3432" s="833"/>
      <c r="R3432" s="102"/>
      <c r="S3432" s="73"/>
      <c r="T3432" s="102"/>
      <c r="U3432" s="103"/>
      <c r="V3432" s="104"/>
    </row>
    <row r="3433" spans="1:256" ht="12" customHeight="1">
      <c r="A3433" s="305"/>
      <c r="B3433" s="124">
        <v>1</v>
      </c>
      <c r="C3433" s="66">
        <f>IF(E3433="A",1,IF(E3433="B",1,0))</f>
        <v>1</v>
      </c>
      <c r="D3433" s="700" t="s">
        <v>87</v>
      </c>
      <c r="E3433" s="700" t="s">
        <v>68</v>
      </c>
      <c r="F3433" s="700" t="s">
        <v>68</v>
      </c>
      <c r="G3433" s="78"/>
      <c r="H3433" s="96" t="s">
        <v>122</v>
      </c>
      <c r="I3433" s="107" t="s">
        <v>3988</v>
      </c>
      <c r="J3433" s="81"/>
      <c r="K3433" s="72"/>
      <c r="L3433" s="72"/>
      <c r="M3433" s="72"/>
      <c r="N3433" s="72"/>
      <c r="O3433" s="72"/>
      <c r="P3433" s="72"/>
      <c r="Q3433" s="833"/>
      <c r="R3433" s="102"/>
      <c r="S3433" s="73"/>
      <c r="T3433" s="102"/>
      <c r="U3433" s="103"/>
      <c r="V3433" s="104"/>
      <c r="W3433" s="55"/>
      <c r="X3433" s="55"/>
      <c r="Y3433" s="55"/>
      <c r="Z3433" s="55"/>
      <c r="AA3433" s="55"/>
      <c r="AB3433" s="55"/>
      <c r="AC3433" s="55"/>
      <c r="AD3433" s="55"/>
      <c r="AE3433" s="55"/>
      <c r="AF3433" s="55"/>
      <c r="AG3433" s="55"/>
      <c r="AH3433" s="55"/>
      <c r="AI3433" s="55"/>
      <c r="AJ3433" s="55"/>
      <c r="AK3433" s="55"/>
      <c r="AL3433" s="55"/>
      <c r="AM3433" s="55"/>
      <c r="AN3433" s="55"/>
      <c r="AO3433" s="55"/>
      <c r="AP3433" s="55"/>
      <c r="AQ3433" s="55"/>
      <c r="AR3433" s="55"/>
      <c r="AS3433" s="55"/>
      <c r="AT3433" s="55"/>
      <c r="AU3433" s="55"/>
      <c r="AV3433" s="55"/>
      <c r="AW3433" s="55"/>
      <c r="AX3433" s="55"/>
      <c r="AY3433" s="55"/>
      <c r="AZ3433" s="55"/>
      <c r="BA3433" s="55"/>
      <c r="BB3433" s="55"/>
      <c r="BC3433" s="55"/>
      <c r="BD3433" s="55"/>
      <c r="BE3433" s="55"/>
      <c r="BF3433" s="55"/>
      <c r="BG3433" s="55"/>
      <c r="BH3433" s="55"/>
      <c r="BI3433" s="55"/>
      <c r="BJ3433" s="55"/>
      <c r="BK3433" s="55"/>
      <c r="BL3433" s="55"/>
      <c r="BM3433" s="55"/>
      <c r="BN3433" s="55"/>
      <c r="BO3433" s="55"/>
      <c r="BP3433" s="55"/>
      <c r="BQ3433" s="55"/>
      <c r="BR3433" s="55"/>
      <c r="BS3433" s="55"/>
      <c r="BT3433" s="55"/>
      <c r="BU3433" s="55"/>
      <c r="BV3433" s="55"/>
      <c r="BW3433" s="55"/>
      <c r="BX3433" s="55"/>
      <c r="BY3433" s="55"/>
      <c r="BZ3433" s="55"/>
      <c r="CA3433" s="55"/>
      <c r="CB3433" s="55"/>
      <c r="CC3433" s="55"/>
      <c r="CD3433" s="55"/>
      <c r="CE3433" s="55"/>
      <c r="CF3433" s="55"/>
      <c r="CG3433" s="55"/>
      <c r="CH3433" s="55"/>
      <c r="CI3433" s="55"/>
      <c r="CJ3433" s="55"/>
      <c r="CK3433" s="55"/>
      <c r="CL3433" s="55"/>
      <c r="CM3433" s="55"/>
      <c r="CN3433" s="55"/>
      <c r="CO3433" s="55"/>
      <c r="CP3433" s="55"/>
      <c r="CQ3433" s="55"/>
      <c r="CR3433" s="55"/>
      <c r="CS3433" s="55"/>
      <c r="CT3433" s="55"/>
      <c r="CU3433" s="55"/>
      <c r="CV3433" s="55"/>
      <c r="CW3433" s="55"/>
      <c r="CX3433" s="55"/>
      <c r="CY3433" s="55"/>
      <c r="CZ3433" s="55"/>
      <c r="DA3433" s="55"/>
      <c r="DB3433" s="55"/>
      <c r="DC3433" s="55"/>
      <c r="DD3433" s="55"/>
      <c r="DE3433" s="55"/>
      <c r="DF3433" s="55"/>
      <c r="DG3433" s="55"/>
      <c r="DH3433" s="55"/>
      <c r="DI3433" s="55"/>
      <c r="DJ3433" s="55"/>
      <c r="DK3433" s="55"/>
      <c r="DL3433" s="55"/>
      <c r="DM3433" s="55"/>
      <c r="DN3433" s="55"/>
      <c r="DO3433" s="55"/>
      <c r="DP3433" s="55"/>
      <c r="DQ3433" s="55"/>
      <c r="DR3433" s="55"/>
      <c r="DS3433" s="55"/>
      <c r="DT3433" s="55"/>
      <c r="DU3433" s="55"/>
      <c r="DV3433" s="55"/>
      <c r="DW3433" s="55"/>
      <c r="DX3433" s="55"/>
      <c r="DY3433" s="55"/>
      <c r="DZ3433" s="55"/>
      <c r="EA3433" s="55"/>
      <c r="EB3433" s="55"/>
      <c r="EC3433" s="55"/>
      <c r="ED3433" s="55"/>
      <c r="EE3433" s="55"/>
      <c r="EF3433" s="55"/>
      <c r="EG3433" s="55"/>
      <c r="EH3433" s="55"/>
      <c r="EI3433" s="55"/>
      <c r="EJ3433" s="55"/>
      <c r="EK3433" s="55"/>
      <c r="EL3433" s="55"/>
      <c r="EM3433" s="55"/>
      <c r="EN3433" s="55"/>
      <c r="EO3433" s="55"/>
      <c r="EP3433" s="55"/>
      <c r="EQ3433" s="55"/>
      <c r="ER3433" s="55"/>
      <c r="ES3433" s="55"/>
      <c r="ET3433" s="55"/>
      <c r="EU3433" s="55"/>
      <c r="EV3433" s="55"/>
      <c r="EW3433" s="55"/>
      <c r="EX3433" s="55"/>
      <c r="EY3433" s="55"/>
      <c r="EZ3433" s="55"/>
      <c r="FA3433" s="55"/>
      <c r="FB3433" s="55"/>
      <c r="FC3433" s="55"/>
      <c r="FD3433" s="55"/>
      <c r="FE3433" s="55"/>
      <c r="FF3433" s="55"/>
      <c r="FG3433" s="55"/>
      <c r="FH3433" s="55"/>
      <c r="FI3433" s="55"/>
      <c r="FJ3433" s="55"/>
      <c r="FK3433" s="55"/>
      <c r="FL3433" s="55"/>
      <c r="FM3433" s="55"/>
      <c r="FN3433" s="55"/>
      <c r="FO3433" s="55"/>
      <c r="FP3433" s="55"/>
      <c r="FQ3433" s="55"/>
      <c r="FR3433" s="55"/>
      <c r="FS3433" s="55"/>
      <c r="FT3433" s="55"/>
      <c r="FU3433" s="55"/>
      <c r="FV3433" s="55"/>
      <c r="FW3433" s="55"/>
      <c r="FX3433" s="55"/>
      <c r="FY3433" s="55"/>
      <c r="FZ3433" s="55"/>
      <c r="GA3433" s="55"/>
      <c r="GB3433" s="55"/>
      <c r="GC3433" s="55"/>
      <c r="GD3433" s="55"/>
      <c r="GE3433" s="55"/>
      <c r="GF3433" s="55"/>
      <c r="GG3433" s="55"/>
      <c r="GH3433" s="55"/>
      <c r="GI3433" s="55"/>
      <c r="GJ3433" s="55"/>
      <c r="GK3433" s="55"/>
      <c r="GL3433" s="55"/>
      <c r="GM3433" s="55"/>
      <c r="GN3433" s="55"/>
      <c r="GO3433" s="55"/>
      <c r="GP3433" s="55"/>
      <c r="GQ3433" s="55"/>
      <c r="GR3433" s="55"/>
      <c r="GS3433" s="55"/>
      <c r="GT3433" s="55"/>
      <c r="GU3433" s="55"/>
      <c r="GV3433" s="55"/>
      <c r="GW3433" s="55"/>
      <c r="GX3433" s="55"/>
      <c r="GY3433" s="55"/>
      <c r="GZ3433" s="55"/>
      <c r="HA3433" s="55"/>
      <c r="HB3433" s="55"/>
      <c r="HC3433" s="55"/>
      <c r="HD3433" s="55"/>
      <c r="HE3433" s="55"/>
      <c r="HF3433" s="55"/>
      <c r="HG3433" s="55"/>
      <c r="HH3433" s="55"/>
      <c r="HI3433" s="55"/>
      <c r="HJ3433" s="55"/>
      <c r="HK3433" s="55"/>
      <c r="HL3433" s="55"/>
      <c r="HM3433" s="55"/>
      <c r="HN3433" s="55"/>
      <c r="HO3433" s="55"/>
      <c r="HP3433" s="55"/>
      <c r="HQ3433" s="55"/>
      <c r="HR3433" s="55"/>
      <c r="HS3433" s="55"/>
      <c r="HT3433" s="55"/>
      <c r="HU3433" s="55"/>
      <c r="HV3433" s="55"/>
      <c r="HW3433" s="55"/>
      <c r="HX3433" s="55"/>
      <c r="HY3433" s="55"/>
      <c r="HZ3433" s="55"/>
      <c r="IA3433" s="55"/>
      <c r="IB3433" s="55"/>
      <c r="IC3433" s="55"/>
      <c r="ID3433" s="55"/>
      <c r="IE3433" s="55"/>
      <c r="IF3433" s="55"/>
      <c r="IG3433" s="55"/>
      <c r="IH3433" s="55"/>
      <c r="II3433" s="55"/>
      <c r="IJ3433" s="55"/>
      <c r="IK3433" s="55"/>
      <c r="IL3433" s="55"/>
      <c r="IM3433" s="55"/>
      <c r="IN3433" s="55"/>
      <c r="IO3433" s="55"/>
      <c r="IP3433" s="55"/>
      <c r="IQ3433" s="55"/>
      <c r="IR3433" s="55"/>
      <c r="IS3433" s="55"/>
      <c r="IT3433" s="55"/>
      <c r="IU3433" s="55"/>
      <c r="IV3433" s="55"/>
    </row>
    <row r="3434" spans="1:256" ht="12.5">
      <c r="A3434" s="660"/>
      <c r="B3434" s="124">
        <v>1</v>
      </c>
      <c r="C3434" s="66">
        <f>IF(E3434="A",4,IF(E3434="B",3,IF(E3434="C",2,IF(E3434="D",1,0))))</f>
        <v>4</v>
      </c>
      <c r="D3434" s="77" t="s">
        <v>90</v>
      </c>
      <c r="E3434" s="76" t="s">
        <v>68</v>
      </c>
      <c r="F3434" s="99" t="s">
        <v>99</v>
      </c>
      <c r="G3434" s="78"/>
      <c r="H3434" s="100" t="s">
        <v>122</v>
      </c>
      <c r="I3434" s="101" t="s">
        <v>5827</v>
      </c>
      <c r="J3434" s="81" t="s">
        <v>92</v>
      </c>
      <c r="K3434" s="72"/>
      <c r="L3434" s="72"/>
      <c r="M3434" s="72"/>
      <c r="N3434" s="72"/>
      <c r="O3434" s="72"/>
      <c r="P3434" s="72"/>
      <c r="Q3434" s="833"/>
      <c r="R3434" s="102"/>
      <c r="S3434" s="73"/>
      <c r="T3434" s="102"/>
      <c r="U3434" s="103"/>
      <c r="V3434" s="104"/>
      <c r="W3434" s="325"/>
      <c r="X3434" s="325"/>
      <c r="Y3434" s="325"/>
      <c r="Z3434" s="325"/>
      <c r="AA3434" s="325"/>
      <c r="AB3434" s="325"/>
      <c r="AC3434" s="325"/>
      <c r="AD3434" s="325"/>
      <c r="AE3434" s="325"/>
      <c r="AF3434" s="325"/>
      <c r="AG3434" s="325"/>
      <c r="AH3434" s="325"/>
      <c r="AI3434" s="325"/>
      <c r="AJ3434" s="325"/>
      <c r="AK3434" s="325"/>
      <c r="AL3434" s="325"/>
      <c r="AM3434" s="325"/>
      <c r="AN3434" s="325"/>
      <c r="AO3434" s="325"/>
      <c r="AP3434" s="325"/>
      <c r="AQ3434" s="325"/>
      <c r="AR3434" s="325"/>
      <c r="AS3434" s="325"/>
      <c r="AT3434" s="325"/>
      <c r="AU3434" s="325"/>
      <c r="AV3434" s="325"/>
      <c r="AW3434" s="325"/>
      <c r="AX3434" s="325"/>
      <c r="AY3434" s="325"/>
      <c r="AZ3434" s="325"/>
      <c r="BA3434" s="325"/>
      <c r="BB3434" s="325"/>
      <c r="BC3434" s="325"/>
      <c r="BD3434" s="325"/>
      <c r="BE3434" s="325"/>
      <c r="BF3434" s="325"/>
      <c r="BG3434" s="325"/>
      <c r="BH3434" s="325"/>
      <c r="BI3434" s="325"/>
      <c r="BJ3434" s="325"/>
      <c r="BK3434" s="325"/>
      <c r="BL3434" s="325"/>
      <c r="BM3434" s="325"/>
      <c r="BN3434" s="325"/>
      <c r="BO3434" s="325"/>
      <c r="BP3434" s="325"/>
      <c r="BQ3434" s="325"/>
      <c r="BR3434" s="325"/>
      <c r="BS3434" s="325"/>
      <c r="BT3434" s="325"/>
      <c r="BU3434" s="325"/>
      <c r="BV3434" s="325"/>
      <c r="BW3434" s="325"/>
      <c r="BX3434" s="325"/>
      <c r="BY3434" s="325"/>
      <c r="BZ3434" s="325"/>
      <c r="CA3434" s="325"/>
      <c r="CB3434" s="325"/>
      <c r="CC3434" s="325"/>
      <c r="CD3434" s="325"/>
      <c r="CE3434" s="325"/>
      <c r="CF3434" s="325"/>
      <c r="CG3434" s="325"/>
      <c r="CH3434" s="325"/>
      <c r="CI3434" s="325"/>
      <c r="CJ3434" s="325"/>
      <c r="CK3434" s="325"/>
      <c r="CL3434" s="325"/>
      <c r="CM3434" s="325"/>
      <c r="CN3434" s="325"/>
      <c r="CO3434" s="325"/>
      <c r="CP3434" s="325"/>
      <c r="CQ3434" s="325"/>
      <c r="CR3434" s="325"/>
      <c r="CS3434" s="325"/>
      <c r="CT3434" s="325"/>
      <c r="CU3434" s="325"/>
      <c r="CV3434" s="325"/>
      <c r="CW3434" s="325"/>
      <c r="CX3434" s="325"/>
      <c r="CY3434" s="325"/>
      <c r="CZ3434" s="325"/>
      <c r="DA3434" s="325"/>
      <c r="DB3434" s="325"/>
      <c r="DC3434" s="325"/>
      <c r="DD3434" s="325"/>
      <c r="DE3434" s="325"/>
      <c r="DF3434" s="325"/>
      <c r="DG3434" s="325"/>
      <c r="DH3434" s="325"/>
      <c r="DI3434" s="325"/>
      <c r="DJ3434" s="325"/>
      <c r="DK3434" s="325"/>
      <c r="DL3434" s="325"/>
      <c r="DM3434" s="325"/>
      <c r="DN3434" s="325"/>
      <c r="DO3434" s="325"/>
      <c r="DP3434" s="325"/>
      <c r="DQ3434" s="325"/>
      <c r="DR3434" s="325"/>
      <c r="DS3434" s="325"/>
      <c r="DT3434" s="325"/>
      <c r="DU3434" s="325"/>
      <c r="DV3434" s="325"/>
      <c r="DW3434" s="325"/>
      <c r="DX3434" s="325"/>
      <c r="DY3434" s="325"/>
      <c r="DZ3434" s="325"/>
      <c r="EA3434" s="325"/>
      <c r="EB3434" s="325"/>
      <c r="EC3434" s="325"/>
      <c r="ED3434" s="325"/>
      <c r="EE3434" s="325"/>
      <c r="EF3434" s="325"/>
      <c r="EG3434" s="325"/>
      <c r="EH3434" s="325"/>
      <c r="EI3434" s="325"/>
      <c r="EJ3434" s="325"/>
      <c r="EK3434" s="325"/>
      <c r="EL3434" s="325"/>
      <c r="EM3434" s="325"/>
      <c r="EN3434" s="325"/>
      <c r="EO3434" s="325"/>
      <c r="EP3434" s="325"/>
      <c r="EQ3434" s="325"/>
      <c r="ER3434" s="325"/>
      <c r="ES3434" s="325"/>
      <c r="ET3434" s="325"/>
      <c r="EU3434" s="325"/>
      <c r="EV3434" s="325"/>
      <c r="EW3434" s="325"/>
      <c r="EX3434" s="325"/>
      <c r="EY3434" s="325"/>
      <c r="EZ3434" s="325"/>
      <c r="FA3434" s="325"/>
      <c r="FB3434" s="325"/>
      <c r="FC3434" s="325"/>
      <c r="FD3434" s="325"/>
      <c r="FE3434" s="325"/>
      <c r="FF3434" s="325"/>
      <c r="FG3434" s="325"/>
      <c r="FH3434" s="325"/>
      <c r="FI3434" s="325"/>
      <c r="FJ3434" s="325"/>
      <c r="FK3434" s="325"/>
      <c r="FL3434" s="325"/>
      <c r="FM3434" s="325"/>
      <c r="FN3434" s="325"/>
      <c r="FO3434" s="325"/>
      <c r="FP3434" s="325"/>
      <c r="FQ3434" s="325"/>
      <c r="FR3434" s="325"/>
      <c r="FS3434" s="325"/>
      <c r="FT3434" s="325"/>
      <c r="FU3434" s="325"/>
      <c r="FV3434" s="325"/>
      <c r="FW3434" s="325"/>
      <c r="FX3434" s="325"/>
      <c r="FY3434" s="325"/>
      <c r="FZ3434" s="325"/>
      <c r="GA3434" s="325"/>
      <c r="GB3434" s="325"/>
      <c r="GC3434" s="325"/>
      <c r="GD3434" s="325"/>
      <c r="GE3434" s="325"/>
      <c r="GF3434" s="325"/>
      <c r="GG3434" s="325"/>
      <c r="GH3434" s="325"/>
      <c r="GI3434" s="325"/>
      <c r="GJ3434" s="325"/>
      <c r="GK3434" s="325"/>
      <c r="GL3434" s="325"/>
      <c r="GM3434" s="325"/>
      <c r="GN3434" s="325"/>
      <c r="GO3434" s="325"/>
      <c r="GP3434" s="325"/>
      <c r="GQ3434" s="325"/>
      <c r="GR3434" s="325"/>
      <c r="GS3434" s="325"/>
      <c r="GT3434" s="325"/>
      <c r="GU3434" s="325"/>
      <c r="GV3434" s="325"/>
      <c r="GW3434" s="325"/>
      <c r="GX3434" s="325"/>
      <c r="GY3434" s="325"/>
      <c r="GZ3434" s="325"/>
      <c r="HA3434" s="325"/>
      <c r="HB3434" s="325"/>
      <c r="HC3434" s="325"/>
      <c r="HD3434" s="325"/>
      <c r="HE3434" s="325"/>
      <c r="HF3434" s="325"/>
      <c r="HG3434" s="325"/>
      <c r="HH3434" s="325"/>
      <c r="HI3434" s="325"/>
      <c r="HJ3434" s="325"/>
      <c r="HK3434" s="325"/>
      <c r="HL3434" s="325"/>
      <c r="HM3434" s="325"/>
      <c r="HN3434" s="325"/>
      <c r="HO3434" s="325"/>
      <c r="HP3434" s="325"/>
      <c r="HQ3434" s="325"/>
      <c r="HR3434" s="325"/>
      <c r="HS3434" s="325"/>
      <c r="HT3434" s="325"/>
      <c r="HU3434" s="325"/>
      <c r="HV3434" s="325"/>
      <c r="HW3434" s="325"/>
      <c r="HX3434" s="325"/>
      <c r="HY3434" s="325"/>
      <c r="HZ3434" s="325"/>
      <c r="IA3434" s="325"/>
      <c r="IB3434" s="325"/>
      <c r="IC3434" s="325"/>
      <c r="ID3434" s="325"/>
      <c r="IE3434" s="325"/>
      <c r="IF3434" s="325"/>
      <c r="IG3434" s="325"/>
      <c r="IH3434" s="325"/>
      <c r="II3434" s="325"/>
      <c r="IJ3434" s="325"/>
      <c r="IK3434" s="325"/>
      <c r="IL3434" s="325"/>
      <c r="IM3434" s="325"/>
      <c r="IN3434" s="325"/>
      <c r="IO3434" s="325"/>
      <c r="IP3434" s="325"/>
      <c r="IQ3434" s="325"/>
      <c r="IR3434" s="325"/>
      <c r="IS3434" s="325"/>
      <c r="IT3434" s="325"/>
      <c r="IU3434" s="325"/>
      <c r="IV3434" s="325"/>
    </row>
    <row r="3435" spans="1:256" ht="12" customHeight="1">
      <c r="A3435" s="305"/>
      <c r="B3435" s="65">
        <v>1</v>
      </c>
      <c r="C3435" s="66">
        <f>IF(E3435="A",4,IF(E3435="B",3,IF(E3435="C",2,IF(E3435="D",1,0))))</f>
        <v>0</v>
      </c>
      <c r="D3435" s="76"/>
      <c r="E3435" s="76"/>
      <c r="F3435" s="76"/>
      <c r="G3435" s="78"/>
      <c r="H3435" s="96" t="s">
        <v>90</v>
      </c>
      <c r="I3435" s="107" t="s">
        <v>5828</v>
      </c>
      <c r="J3435" s="81" t="s">
        <v>17</v>
      </c>
      <c r="K3435" s="72"/>
      <c r="L3435" s="72"/>
      <c r="M3435" s="72"/>
      <c r="N3435" s="72"/>
      <c r="O3435" s="72"/>
      <c r="P3435" s="72"/>
      <c r="Q3435" s="833"/>
      <c r="R3435" s="102"/>
      <c r="S3435" s="73"/>
      <c r="T3435" s="102"/>
      <c r="U3435" s="103"/>
      <c r="V3435" s="104"/>
    </row>
    <row r="3436" spans="1:256" ht="12" customHeight="1">
      <c r="A3436" s="305"/>
      <c r="B3436" s="65">
        <v>1</v>
      </c>
      <c r="C3436" s="66">
        <f t="shared" ref="C3436:C3452" si="159">IF(E3436="A",1,IF(E3436="B",1,0))</f>
        <v>0</v>
      </c>
      <c r="D3436" s="76" t="s">
        <v>68</v>
      </c>
      <c r="E3436" s="99" t="s">
        <v>99</v>
      </c>
      <c r="F3436" s="659" t="s">
        <v>90</v>
      </c>
      <c r="G3436" s="78"/>
      <c r="H3436" s="96" t="s">
        <v>188</v>
      </c>
      <c r="I3436" s="107" t="s">
        <v>3989</v>
      </c>
      <c r="J3436" s="81"/>
      <c r="K3436" s="72"/>
      <c r="L3436" s="72"/>
      <c r="M3436" s="72"/>
      <c r="N3436" s="72"/>
      <c r="O3436" s="72"/>
      <c r="P3436" s="72"/>
      <c r="Q3436" s="833"/>
      <c r="R3436" s="102"/>
      <c r="S3436" s="73"/>
      <c r="T3436" s="102"/>
      <c r="U3436" s="103"/>
      <c r="V3436" s="104"/>
      <c r="W3436" s="325"/>
      <c r="X3436" s="325"/>
      <c r="Y3436" s="325"/>
      <c r="Z3436" s="325"/>
      <c r="AA3436" s="325"/>
      <c r="AB3436" s="325"/>
      <c r="AC3436" s="325"/>
      <c r="AD3436" s="325"/>
      <c r="AE3436" s="325"/>
      <c r="AF3436" s="325"/>
      <c r="AG3436" s="325"/>
      <c r="AH3436" s="325"/>
      <c r="AI3436" s="325"/>
      <c r="AJ3436" s="325"/>
      <c r="AK3436" s="325"/>
      <c r="AL3436" s="325"/>
      <c r="AM3436" s="325"/>
      <c r="AN3436" s="325"/>
      <c r="AO3436" s="325"/>
      <c r="AP3436" s="325"/>
      <c r="AQ3436" s="325"/>
      <c r="AR3436" s="325"/>
      <c r="AS3436" s="325"/>
      <c r="AT3436" s="325"/>
      <c r="AU3436" s="325"/>
      <c r="AV3436" s="325"/>
      <c r="AW3436" s="325"/>
      <c r="AX3436" s="325"/>
      <c r="AY3436" s="325"/>
      <c r="AZ3436" s="325"/>
      <c r="BA3436" s="325"/>
      <c r="BB3436" s="325"/>
      <c r="BC3436" s="325"/>
      <c r="BD3436" s="325"/>
      <c r="BE3436" s="325"/>
      <c r="BF3436" s="325"/>
      <c r="BG3436" s="325"/>
      <c r="BH3436" s="325"/>
      <c r="BI3436" s="325"/>
      <c r="BJ3436" s="325"/>
      <c r="BK3436" s="325"/>
      <c r="BL3436" s="325"/>
      <c r="BM3436" s="325"/>
      <c r="BN3436" s="325"/>
      <c r="BO3436" s="325"/>
      <c r="BP3436" s="325"/>
      <c r="BQ3436" s="325"/>
      <c r="BR3436" s="325"/>
      <c r="BS3436" s="325"/>
      <c r="BT3436" s="325"/>
      <c r="BU3436" s="325"/>
      <c r="BV3436" s="325"/>
      <c r="BW3436" s="325"/>
      <c r="BX3436" s="325"/>
      <c r="BY3436" s="325"/>
      <c r="BZ3436" s="325"/>
      <c r="CA3436" s="325"/>
      <c r="CB3436" s="325"/>
      <c r="CC3436" s="325"/>
      <c r="CD3436" s="325"/>
      <c r="CE3436" s="325"/>
      <c r="CF3436" s="325"/>
      <c r="CG3436" s="325"/>
      <c r="CH3436" s="325"/>
      <c r="CI3436" s="325"/>
      <c r="CJ3436" s="325"/>
      <c r="CK3436" s="325"/>
      <c r="CL3436" s="325"/>
      <c r="CM3436" s="325"/>
      <c r="CN3436" s="325"/>
      <c r="CO3436" s="325"/>
      <c r="CP3436" s="325"/>
      <c r="CQ3436" s="325"/>
      <c r="CR3436" s="325"/>
      <c r="CS3436" s="325"/>
      <c r="CT3436" s="325"/>
      <c r="CU3436" s="325"/>
      <c r="CV3436" s="325"/>
      <c r="CW3436" s="325"/>
      <c r="CX3436" s="325"/>
      <c r="CY3436" s="325"/>
      <c r="CZ3436" s="325"/>
      <c r="DA3436" s="325"/>
      <c r="DB3436" s="325"/>
      <c r="DC3436" s="325"/>
      <c r="DD3436" s="325"/>
      <c r="DE3436" s="325"/>
      <c r="DF3436" s="325"/>
      <c r="DG3436" s="325"/>
      <c r="DH3436" s="325"/>
      <c r="DI3436" s="325"/>
      <c r="DJ3436" s="325"/>
      <c r="DK3436" s="325"/>
      <c r="DL3436" s="325"/>
      <c r="DM3436" s="325"/>
      <c r="DN3436" s="325"/>
      <c r="DO3436" s="325"/>
      <c r="DP3436" s="325"/>
      <c r="DQ3436" s="325"/>
      <c r="DR3436" s="325"/>
      <c r="DS3436" s="325"/>
      <c r="DT3436" s="325"/>
      <c r="DU3436" s="325"/>
      <c r="DV3436" s="325"/>
      <c r="DW3436" s="325"/>
      <c r="DX3436" s="325"/>
      <c r="DY3436" s="325"/>
      <c r="DZ3436" s="325"/>
      <c r="EA3436" s="325"/>
      <c r="EB3436" s="325"/>
      <c r="EC3436" s="325"/>
      <c r="ED3436" s="325"/>
      <c r="EE3436" s="325"/>
      <c r="EF3436" s="325"/>
      <c r="EG3436" s="325"/>
      <c r="EH3436" s="325"/>
      <c r="EI3436" s="325"/>
      <c r="EJ3436" s="325"/>
      <c r="EK3436" s="325"/>
      <c r="EL3436" s="325"/>
      <c r="EM3436" s="325"/>
      <c r="EN3436" s="325"/>
      <c r="EO3436" s="325"/>
      <c r="EP3436" s="325"/>
      <c r="EQ3436" s="325"/>
      <c r="ER3436" s="325"/>
      <c r="ES3436" s="325"/>
      <c r="ET3436" s="325"/>
      <c r="EU3436" s="325"/>
      <c r="EV3436" s="325"/>
      <c r="EW3436" s="325"/>
      <c r="EX3436" s="325"/>
      <c r="EY3436" s="325"/>
      <c r="EZ3436" s="325"/>
      <c r="FA3436" s="325"/>
      <c r="FB3436" s="325"/>
      <c r="FC3436" s="325"/>
      <c r="FD3436" s="325"/>
      <c r="FE3436" s="325"/>
      <c r="FF3436" s="325"/>
      <c r="FG3436" s="325"/>
      <c r="FH3436" s="325"/>
      <c r="FI3436" s="325"/>
      <c r="FJ3436" s="325"/>
      <c r="FK3436" s="325"/>
      <c r="FL3436" s="325"/>
      <c r="FM3436" s="325"/>
      <c r="FN3436" s="325"/>
      <c r="FO3436" s="325"/>
      <c r="FP3436" s="325"/>
      <c r="FQ3436" s="325"/>
      <c r="FR3436" s="325"/>
      <c r="FS3436" s="325"/>
      <c r="FT3436" s="325"/>
      <c r="FU3436" s="325"/>
      <c r="FV3436" s="325"/>
      <c r="FW3436" s="325"/>
      <c r="FX3436" s="325"/>
      <c r="FY3436" s="325"/>
      <c r="FZ3436" s="325"/>
      <c r="GA3436" s="325"/>
      <c r="GB3436" s="325"/>
      <c r="GC3436" s="325"/>
      <c r="GD3436" s="325"/>
      <c r="GE3436" s="325"/>
      <c r="GF3436" s="325"/>
      <c r="GG3436" s="325"/>
      <c r="GH3436" s="325"/>
      <c r="GI3436" s="325"/>
      <c r="GJ3436" s="325"/>
      <c r="GK3436" s="325"/>
      <c r="GL3436" s="325"/>
      <c r="GM3436" s="325"/>
      <c r="GN3436" s="325"/>
      <c r="GO3436" s="325"/>
      <c r="GP3436" s="325"/>
      <c r="GQ3436" s="325"/>
      <c r="GR3436" s="325"/>
      <c r="GS3436" s="325"/>
      <c r="GT3436" s="325"/>
      <c r="GU3436" s="325"/>
      <c r="GV3436" s="325"/>
      <c r="GW3436" s="325"/>
      <c r="GX3436" s="325"/>
      <c r="GY3436" s="325"/>
      <c r="GZ3436" s="325"/>
      <c r="HA3436" s="325"/>
      <c r="HB3436" s="325"/>
      <c r="HC3436" s="325"/>
      <c r="HD3436" s="325"/>
      <c r="HE3436" s="325"/>
      <c r="HF3436" s="325"/>
      <c r="HG3436" s="325"/>
      <c r="HH3436" s="325"/>
      <c r="HI3436" s="325"/>
      <c r="HJ3436" s="325"/>
      <c r="HK3436" s="325"/>
      <c r="HL3436" s="325"/>
      <c r="HM3436" s="325"/>
      <c r="HN3436" s="325"/>
      <c r="HO3436" s="325"/>
      <c r="HP3436" s="325"/>
      <c r="HQ3436" s="325"/>
      <c r="HR3436" s="325"/>
      <c r="HS3436" s="325"/>
      <c r="HT3436" s="325"/>
      <c r="HU3436" s="325"/>
      <c r="HV3436" s="325"/>
      <c r="HW3436" s="325"/>
      <c r="HX3436" s="325"/>
      <c r="HY3436" s="325"/>
      <c r="HZ3436" s="325"/>
      <c r="IA3436" s="325"/>
      <c r="IB3436" s="325"/>
      <c r="IC3436" s="325"/>
      <c r="ID3436" s="325"/>
      <c r="IE3436" s="325"/>
      <c r="IF3436" s="325"/>
      <c r="IG3436" s="325"/>
      <c r="IH3436" s="325"/>
      <c r="II3436" s="325"/>
      <c r="IJ3436" s="325"/>
      <c r="IK3436" s="325"/>
      <c r="IL3436" s="325"/>
      <c r="IM3436" s="325"/>
      <c r="IN3436" s="325"/>
      <c r="IO3436" s="325"/>
      <c r="IP3436" s="325"/>
      <c r="IQ3436" s="325"/>
      <c r="IR3436" s="325"/>
      <c r="IS3436" s="325"/>
      <c r="IT3436" s="325"/>
      <c r="IU3436" s="325"/>
      <c r="IV3436" s="325"/>
    </row>
    <row r="3437" spans="1:256" ht="12" customHeight="1">
      <c r="A3437" s="55"/>
      <c r="B3437" s="65">
        <v>1</v>
      </c>
      <c r="C3437" s="66">
        <f t="shared" si="159"/>
        <v>1</v>
      </c>
      <c r="D3437" s="248" t="s">
        <v>87</v>
      </c>
      <c r="E3437" s="248" t="s">
        <v>68</v>
      </c>
      <c r="F3437" s="663" t="s">
        <v>90</v>
      </c>
      <c r="G3437" s="78"/>
      <c r="H3437" s="96" t="s">
        <v>119</v>
      </c>
      <c r="I3437" s="107" t="s">
        <v>3990</v>
      </c>
      <c r="J3437" s="81"/>
      <c r="K3437" s="72"/>
      <c r="L3437" s="72"/>
      <c r="M3437" s="72"/>
      <c r="N3437" s="72"/>
      <c r="O3437" s="72"/>
      <c r="P3437" s="72"/>
      <c r="Q3437" s="833"/>
      <c r="R3437" s="102"/>
      <c r="S3437" s="73"/>
      <c r="T3437" s="102"/>
      <c r="U3437" s="103"/>
      <c r="V3437" s="104"/>
      <c r="W3437" s="365"/>
      <c r="X3437" s="365"/>
      <c r="Y3437" s="365"/>
      <c r="Z3437" s="365"/>
      <c r="AA3437" s="365"/>
      <c r="AB3437" s="365"/>
      <c r="AC3437" s="365"/>
      <c r="AD3437" s="365"/>
      <c r="AE3437" s="365"/>
      <c r="AF3437" s="365"/>
      <c r="AG3437" s="365"/>
      <c r="AH3437" s="365"/>
      <c r="AI3437" s="365"/>
      <c r="AJ3437" s="365"/>
      <c r="AK3437" s="365"/>
      <c r="AL3437" s="365"/>
      <c r="AM3437" s="365"/>
      <c r="AN3437" s="365"/>
      <c r="AO3437" s="365"/>
      <c r="AP3437" s="365"/>
      <c r="AQ3437" s="365"/>
      <c r="AR3437" s="365"/>
      <c r="AS3437" s="365"/>
      <c r="AT3437" s="365"/>
      <c r="AU3437" s="365"/>
      <c r="AV3437" s="365"/>
      <c r="AW3437" s="365"/>
      <c r="AX3437" s="365"/>
      <c r="AY3437" s="365"/>
      <c r="AZ3437" s="365"/>
      <c r="BA3437" s="365"/>
      <c r="BB3437" s="365"/>
      <c r="BC3437" s="365"/>
      <c r="BD3437" s="365"/>
      <c r="BE3437" s="365"/>
      <c r="BF3437" s="365"/>
      <c r="BG3437" s="365"/>
      <c r="BH3437" s="365"/>
      <c r="BI3437" s="365"/>
      <c r="BJ3437" s="365"/>
      <c r="BK3437" s="365"/>
      <c r="BL3437" s="365"/>
      <c r="BM3437" s="365"/>
      <c r="BN3437" s="365"/>
      <c r="BO3437" s="365"/>
      <c r="BP3437" s="365"/>
      <c r="BQ3437" s="365"/>
      <c r="BR3437" s="365"/>
      <c r="BS3437" s="365"/>
      <c r="BT3437" s="365"/>
      <c r="BU3437" s="365"/>
      <c r="BV3437" s="365"/>
      <c r="BW3437" s="365"/>
      <c r="BX3437" s="365"/>
      <c r="BY3437" s="365"/>
      <c r="BZ3437" s="365"/>
      <c r="CA3437" s="365"/>
      <c r="CB3437" s="365"/>
      <c r="CC3437" s="365"/>
      <c r="CD3437" s="365"/>
      <c r="CE3437" s="365"/>
      <c r="CF3437" s="365"/>
      <c r="CG3437" s="365"/>
      <c r="CH3437" s="365"/>
      <c r="CI3437" s="365"/>
      <c r="CJ3437" s="365"/>
      <c r="CK3437" s="365"/>
      <c r="CL3437" s="365"/>
      <c r="CM3437" s="365"/>
      <c r="CN3437" s="365"/>
      <c r="CO3437" s="365"/>
      <c r="CP3437" s="365"/>
      <c r="CQ3437" s="365"/>
      <c r="CR3437" s="365"/>
      <c r="CS3437" s="365"/>
      <c r="CT3437" s="365"/>
      <c r="CU3437" s="365"/>
      <c r="CV3437" s="365"/>
      <c r="CW3437" s="365"/>
      <c r="CX3437" s="365"/>
      <c r="CY3437" s="365"/>
      <c r="CZ3437" s="365"/>
      <c r="DA3437" s="365"/>
      <c r="DB3437" s="365"/>
      <c r="DC3437" s="365"/>
      <c r="DD3437" s="365"/>
      <c r="DE3437" s="365"/>
      <c r="DF3437" s="365"/>
      <c r="DG3437" s="365"/>
      <c r="DH3437" s="365"/>
      <c r="DI3437" s="365"/>
      <c r="DJ3437" s="365"/>
      <c r="DK3437" s="365"/>
      <c r="DL3437" s="365"/>
      <c r="DM3437" s="365"/>
      <c r="DN3437" s="365"/>
      <c r="DO3437" s="365"/>
      <c r="DP3437" s="365"/>
      <c r="DQ3437" s="365"/>
      <c r="DR3437" s="365"/>
      <c r="DS3437" s="365"/>
      <c r="DT3437" s="365"/>
      <c r="DU3437" s="365"/>
      <c r="DV3437" s="365"/>
      <c r="DW3437" s="365"/>
      <c r="DX3437" s="365"/>
      <c r="DY3437" s="365"/>
      <c r="DZ3437" s="365"/>
      <c r="EA3437" s="365"/>
      <c r="EB3437" s="365"/>
      <c r="EC3437" s="365"/>
      <c r="ED3437" s="365"/>
      <c r="EE3437" s="365"/>
      <c r="EF3437" s="365"/>
      <c r="EG3437" s="365"/>
      <c r="EH3437" s="365"/>
      <c r="EI3437" s="365"/>
      <c r="EJ3437" s="365"/>
      <c r="EK3437" s="365"/>
      <c r="EL3437" s="365"/>
      <c r="EM3437" s="365"/>
      <c r="EN3437" s="365"/>
      <c r="EO3437" s="365"/>
      <c r="EP3437" s="365"/>
      <c r="EQ3437" s="365"/>
      <c r="ER3437" s="365"/>
      <c r="ES3437" s="365"/>
      <c r="ET3437" s="365"/>
      <c r="EU3437" s="365"/>
      <c r="EV3437" s="365"/>
      <c r="EW3437" s="365"/>
      <c r="EX3437" s="365"/>
      <c r="EY3437" s="365"/>
      <c r="EZ3437" s="365"/>
      <c r="FA3437" s="365"/>
      <c r="FB3437" s="365"/>
      <c r="FC3437" s="365"/>
      <c r="FD3437" s="365"/>
      <c r="FE3437" s="365"/>
      <c r="FF3437" s="365"/>
      <c r="FG3437" s="365"/>
      <c r="FH3437" s="365"/>
      <c r="FI3437" s="365"/>
      <c r="FJ3437" s="365"/>
      <c r="FK3437" s="365"/>
      <c r="FL3437" s="365"/>
      <c r="FM3437" s="365"/>
      <c r="FN3437" s="365"/>
      <c r="FO3437" s="365"/>
      <c r="FP3437" s="365"/>
      <c r="FQ3437" s="365"/>
      <c r="FR3437" s="365"/>
      <c r="FS3437" s="365"/>
      <c r="FT3437" s="365"/>
      <c r="FU3437" s="365"/>
      <c r="FV3437" s="365"/>
      <c r="FW3437" s="365"/>
      <c r="FX3437" s="365"/>
      <c r="FY3437" s="365"/>
      <c r="FZ3437" s="365"/>
      <c r="GA3437" s="365"/>
      <c r="GB3437" s="365"/>
      <c r="GC3437" s="365"/>
      <c r="GD3437" s="365"/>
      <c r="GE3437" s="365"/>
      <c r="GF3437" s="365"/>
      <c r="GG3437" s="365"/>
      <c r="GH3437" s="365"/>
      <c r="GI3437" s="365"/>
      <c r="GJ3437" s="365"/>
      <c r="GK3437" s="365"/>
      <c r="GL3437" s="365"/>
      <c r="GM3437" s="365"/>
      <c r="GN3437" s="365"/>
      <c r="GO3437" s="365"/>
      <c r="GP3437" s="365"/>
      <c r="GQ3437" s="365"/>
      <c r="GR3437" s="365"/>
      <c r="GS3437" s="365"/>
      <c r="GT3437" s="365"/>
      <c r="GU3437" s="365"/>
      <c r="GV3437" s="365"/>
      <c r="GW3437" s="365"/>
      <c r="GX3437" s="365"/>
      <c r="GY3437" s="365"/>
      <c r="GZ3437" s="365"/>
      <c r="HA3437" s="365"/>
      <c r="HB3437" s="365"/>
      <c r="HC3437" s="365"/>
      <c r="HD3437" s="365"/>
      <c r="HE3437" s="365"/>
      <c r="HF3437" s="365"/>
      <c r="HG3437" s="365"/>
      <c r="HH3437" s="365"/>
      <c r="HI3437" s="365"/>
      <c r="HJ3437" s="365"/>
      <c r="HK3437" s="365"/>
      <c r="HL3437" s="365"/>
      <c r="HM3437" s="365"/>
      <c r="HN3437" s="365"/>
      <c r="HO3437" s="365"/>
      <c r="HP3437" s="365"/>
      <c r="HQ3437" s="365"/>
      <c r="HR3437" s="365"/>
      <c r="HS3437" s="365"/>
      <c r="HT3437" s="365"/>
      <c r="HU3437" s="365"/>
      <c r="HV3437" s="365"/>
      <c r="HW3437" s="365"/>
      <c r="HX3437" s="365"/>
      <c r="HY3437" s="365"/>
      <c r="HZ3437" s="365"/>
      <c r="IA3437" s="365"/>
      <c r="IB3437" s="365"/>
      <c r="IC3437" s="365"/>
      <c r="ID3437" s="365"/>
      <c r="IE3437" s="365"/>
      <c r="IF3437" s="365"/>
      <c r="IG3437" s="365"/>
      <c r="IH3437" s="365"/>
      <c r="II3437" s="365"/>
      <c r="IJ3437" s="365"/>
      <c r="IK3437" s="365"/>
      <c r="IL3437" s="365"/>
      <c r="IM3437" s="365"/>
      <c r="IN3437" s="365"/>
      <c r="IO3437" s="365"/>
      <c r="IP3437" s="365"/>
      <c r="IQ3437" s="365"/>
      <c r="IR3437" s="365"/>
      <c r="IS3437" s="365"/>
      <c r="IT3437" s="365"/>
      <c r="IU3437" s="365"/>
      <c r="IV3437" s="365"/>
    </row>
    <row r="3438" spans="1:256" ht="12" customHeight="1">
      <c r="A3438" s="666"/>
      <c r="B3438" s="65">
        <v>1</v>
      </c>
      <c r="C3438" s="66">
        <f t="shared" si="159"/>
        <v>1</v>
      </c>
      <c r="D3438" s="77" t="s">
        <v>90</v>
      </c>
      <c r="E3438" s="76" t="s">
        <v>68</v>
      </c>
      <c r="F3438" s="99" t="s">
        <v>99</v>
      </c>
      <c r="G3438" s="78"/>
      <c r="H3438" s="96" t="s">
        <v>140</v>
      </c>
      <c r="I3438" s="107" t="s">
        <v>3991</v>
      </c>
      <c r="J3438" s="81"/>
      <c r="K3438" s="72"/>
      <c r="L3438" s="72"/>
      <c r="M3438" s="72"/>
      <c r="N3438" s="72"/>
      <c r="O3438" s="72"/>
      <c r="P3438" s="72"/>
      <c r="Q3438" s="833"/>
      <c r="R3438" s="102"/>
      <c r="S3438" s="73"/>
      <c r="T3438" s="102"/>
      <c r="U3438" s="103"/>
      <c r="V3438" s="104"/>
    </row>
    <row r="3439" spans="1:256" ht="12" customHeight="1">
      <c r="A3439" s="305"/>
      <c r="B3439" s="65">
        <v>1</v>
      </c>
      <c r="C3439" s="66">
        <f t="shared" si="159"/>
        <v>0</v>
      </c>
      <c r="D3439" s="248" t="s">
        <v>87</v>
      </c>
      <c r="E3439" s="663" t="s">
        <v>90</v>
      </c>
      <c r="F3439" s="663" t="s">
        <v>90</v>
      </c>
      <c r="G3439" s="78"/>
      <c r="H3439" s="96" t="s">
        <v>131</v>
      </c>
      <c r="I3439" s="107" t="s">
        <v>3992</v>
      </c>
      <c r="J3439" s="81"/>
      <c r="K3439" s="72"/>
      <c r="L3439" s="72"/>
      <c r="M3439" s="72"/>
      <c r="N3439" s="72"/>
      <c r="O3439" s="72"/>
      <c r="P3439" s="72"/>
      <c r="Q3439" s="833"/>
      <c r="R3439" s="102"/>
      <c r="S3439" s="73"/>
      <c r="T3439" s="102"/>
      <c r="U3439" s="103"/>
      <c r="V3439" s="104"/>
    </row>
    <row r="3440" spans="1:256" ht="12" customHeight="1">
      <c r="A3440" s="55"/>
      <c r="B3440" s="124">
        <v>1</v>
      </c>
      <c r="C3440" s="66">
        <f t="shared" si="159"/>
        <v>1</v>
      </c>
      <c r="D3440" s="76" t="s">
        <v>87</v>
      </c>
      <c r="E3440" s="76" t="s">
        <v>87</v>
      </c>
      <c r="F3440" s="99" t="s">
        <v>70</v>
      </c>
      <c r="G3440" s="78"/>
      <c r="H3440" s="96" t="s">
        <v>220</v>
      </c>
      <c r="I3440" s="107" t="s">
        <v>3993</v>
      </c>
      <c r="J3440" s="81"/>
      <c r="K3440" s="72"/>
      <c r="L3440" s="72"/>
      <c r="M3440" s="72"/>
      <c r="N3440" s="72"/>
      <c r="O3440" s="72"/>
      <c r="P3440" s="72"/>
      <c r="Q3440" s="833"/>
      <c r="R3440" s="102"/>
      <c r="S3440" s="73"/>
      <c r="T3440" s="102"/>
      <c r="U3440" s="103"/>
      <c r="V3440" s="104"/>
      <c r="W3440" s="365"/>
      <c r="X3440" s="365"/>
      <c r="Y3440" s="365"/>
      <c r="Z3440" s="365"/>
      <c r="AA3440" s="365"/>
      <c r="AB3440" s="365"/>
      <c r="AC3440" s="365"/>
      <c r="AD3440" s="365"/>
      <c r="AE3440" s="365"/>
      <c r="AF3440" s="365"/>
      <c r="AG3440" s="365"/>
      <c r="AH3440" s="365"/>
      <c r="AI3440" s="365"/>
      <c r="AJ3440" s="365"/>
      <c r="AK3440" s="365"/>
      <c r="AL3440" s="365"/>
      <c r="AM3440" s="365"/>
      <c r="AN3440" s="365"/>
      <c r="AO3440" s="365"/>
      <c r="AP3440" s="365"/>
      <c r="AQ3440" s="365"/>
      <c r="AR3440" s="365"/>
      <c r="AS3440" s="365"/>
      <c r="AT3440" s="365"/>
      <c r="AU3440" s="365"/>
      <c r="AV3440" s="365"/>
      <c r="AW3440" s="365"/>
      <c r="AX3440" s="365"/>
      <c r="AY3440" s="365"/>
      <c r="AZ3440" s="365"/>
      <c r="BA3440" s="365"/>
      <c r="BB3440" s="365"/>
      <c r="BC3440" s="365"/>
      <c r="BD3440" s="365"/>
      <c r="BE3440" s="365"/>
      <c r="BF3440" s="365"/>
      <c r="BG3440" s="365"/>
      <c r="BH3440" s="365"/>
      <c r="BI3440" s="365"/>
      <c r="BJ3440" s="365"/>
      <c r="BK3440" s="365"/>
      <c r="BL3440" s="365"/>
      <c r="BM3440" s="365"/>
      <c r="BN3440" s="365"/>
      <c r="BO3440" s="365"/>
      <c r="BP3440" s="365"/>
      <c r="BQ3440" s="365"/>
      <c r="BR3440" s="365"/>
      <c r="BS3440" s="365"/>
      <c r="BT3440" s="365"/>
      <c r="BU3440" s="365"/>
      <c r="BV3440" s="365"/>
      <c r="BW3440" s="365"/>
      <c r="BX3440" s="365"/>
      <c r="BY3440" s="365"/>
      <c r="BZ3440" s="365"/>
      <c r="CA3440" s="365"/>
      <c r="CB3440" s="365"/>
      <c r="CC3440" s="365"/>
      <c r="CD3440" s="365"/>
      <c r="CE3440" s="365"/>
      <c r="CF3440" s="365"/>
      <c r="CG3440" s="365"/>
      <c r="CH3440" s="365"/>
      <c r="CI3440" s="365"/>
      <c r="CJ3440" s="365"/>
      <c r="CK3440" s="365"/>
      <c r="CL3440" s="365"/>
      <c r="CM3440" s="365"/>
      <c r="CN3440" s="365"/>
      <c r="CO3440" s="365"/>
      <c r="CP3440" s="365"/>
      <c r="CQ3440" s="365"/>
      <c r="CR3440" s="365"/>
      <c r="CS3440" s="365"/>
      <c r="CT3440" s="365"/>
      <c r="CU3440" s="365"/>
      <c r="CV3440" s="365"/>
      <c r="CW3440" s="365"/>
      <c r="CX3440" s="365"/>
      <c r="CY3440" s="365"/>
      <c r="CZ3440" s="365"/>
      <c r="DA3440" s="365"/>
      <c r="DB3440" s="365"/>
      <c r="DC3440" s="365"/>
      <c r="DD3440" s="365"/>
      <c r="DE3440" s="365"/>
      <c r="DF3440" s="365"/>
      <c r="DG3440" s="365"/>
      <c r="DH3440" s="365"/>
      <c r="DI3440" s="365"/>
      <c r="DJ3440" s="365"/>
      <c r="DK3440" s="365"/>
      <c r="DL3440" s="365"/>
      <c r="DM3440" s="365"/>
      <c r="DN3440" s="365"/>
      <c r="DO3440" s="365"/>
      <c r="DP3440" s="365"/>
      <c r="DQ3440" s="365"/>
      <c r="DR3440" s="365"/>
      <c r="DS3440" s="365"/>
      <c r="DT3440" s="365"/>
      <c r="DU3440" s="365"/>
      <c r="DV3440" s="365"/>
      <c r="DW3440" s="365"/>
      <c r="DX3440" s="365"/>
      <c r="DY3440" s="365"/>
      <c r="DZ3440" s="365"/>
      <c r="EA3440" s="365"/>
      <c r="EB3440" s="365"/>
      <c r="EC3440" s="365"/>
      <c r="ED3440" s="365"/>
      <c r="EE3440" s="365"/>
      <c r="EF3440" s="365"/>
      <c r="EG3440" s="365"/>
      <c r="EH3440" s="365"/>
      <c r="EI3440" s="365"/>
      <c r="EJ3440" s="365"/>
      <c r="EK3440" s="365"/>
      <c r="EL3440" s="365"/>
      <c r="EM3440" s="365"/>
      <c r="EN3440" s="365"/>
      <c r="EO3440" s="365"/>
      <c r="EP3440" s="365"/>
      <c r="EQ3440" s="365"/>
      <c r="ER3440" s="365"/>
      <c r="ES3440" s="365"/>
      <c r="ET3440" s="365"/>
      <c r="EU3440" s="365"/>
      <c r="EV3440" s="365"/>
      <c r="EW3440" s="365"/>
      <c r="EX3440" s="365"/>
      <c r="EY3440" s="365"/>
      <c r="EZ3440" s="365"/>
      <c r="FA3440" s="365"/>
      <c r="FB3440" s="365"/>
      <c r="FC3440" s="365"/>
      <c r="FD3440" s="365"/>
      <c r="FE3440" s="365"/>
      <c r="FF3440" s="365"/>
      <c r="FG3440" s="365"/>
      <c r="FH3440" s="365"/>
      <c r="FI3440" s="365"/>
      <c r="FJ3440" s="365"/>
      <c r="FK3440" s="365"/>
      <c r="FL3440" s="365"/>
      <c r="FM3440" s="365"/>
      <c r="FN3440" s="365"/>
      <c r="FO3440" s="365"/>
      <c r="FP3440" s="365"/>
      <c r="FQ3440" s="365"/>
      <c r="FR3440" s="365"/>
      <c r="FS3440" s="365"/>
      <c r="FT3440" s="365"/>
      <c r="FU3440" s="365"/>
      <c r="FV3440" s="365"/>
      <c r="FW3440" s="365"/>
      <c r="FX3440" s="365"/>
      <c r="FY3440" s="365"/>
      <c r="FZ3440" s="365"/>
      <c r="GA3440" s="365"/>
      <c r="GB3440" s="365"/>
      <c r="GC3440" s="365"/>
      <c r="GD3440" s="365"/>
      <c r="GE3440" s="365"/>
      <c r="GF3440" s="365"/>
      <c r="GG3440" s="365"/>
      <c r="GH3440" s="365"/>
      <c r="GI3440" s="365"/>
      <c r="GJ3440" s="365"/>
      <c r="GK3440" s="365"/>
      <c r="GL3440" s="365"/>
      <c r="GM3440" s="365"/>
      <c r="GN3440" s="365"/>
      <c r="GO3440" s="365"/>
      <c r="GP3440" s="365"/>
      <c r="GQ3440" s="365"/>
      <c r="GR3440" s="365"/>
      <c r="GS3440" s="365"/>
      <c r="GT3440" s="365"/>
      <c r="GU3440" s="365"/>
      <c r="GV3440" s="365"/>
      <c r="GW3440" s="365"/>
      <c r="GX3440" s="365"/>
      <c r="GY3440" s="365"/>
      <c r="GZ3440" s="365"/>
      <c r="HA3440" s="365"/>
      <c r="HB3440" s="365"/>
      <c r="HC3440" s="365"/>
      <c r="HD3440" s="365"/>
      <c r="HE3440" s="365"/>
      <c r="HF3440" s="365"/>
      <c r="HG3440" s="365"/>
      <c r="HH3440" s="365"/>
      <c r="HI3440" s="365"/>
      <c r="HJ3440" s="365"/>
      <c r="HK3440" s="365"/>
      <c r="HL3440" s="365"/>
      <c r="HM3440" s="365"/>
      <c r="HN3440" s="365"/>
      <c r="HO3440" s="365"/>
      <c r="HP3440" s="365"/>
      <c r="HQ3440" s="365"/>
      <c r="HR3440" s="365"/>
      <c r="HS3440" s="365"/>
      <c r="HT3440" s="365"/>
      <c r="HU3440" s="365"/>
      <c r="HV3440" s="365"/>
      <c r="HW3440" s="365"/>
      <c r="HX3440" s="365"/>
      <c r="HY3440" s="365"/>
      <c r="HZ3440" s="365"/>
      <c r="IA3440" s="365"/>
      <c r="IB3440" s="365"/>
      <c r="IC3440" s="365"/>
      <c r="ID3440" s="365"/>
      <c r="IE3440" s="365"/>
      <c r="IF3440" s="365"/>
      <c r="IG3440" s="365"/>
      <c r="IH3440" s="365"/>
      <c r="II3440" s="365"/>
      <c r="IJ3440" s="365"/>
      <c r="IK3440" s="365"/>
      <c r="IL3440" s="365"/>
      <c r="IM3440" s="365"/>
      <c r="IN3440" s="365"/>
      <c r="IO3440" s="365"/>
      <c r="IP3440" s="365"/>
      <c r="IQ3440" s="365"/>
      <c r="IR3440" s="365"/>
      <c r="IS3440" s="365"/>
      <c r="IT3440" s="365"/>
      <c r="IU3440" s="365"/>
      <c r="IV3440" s="365"/>
    </row>
    <row r="3441" spans="1:256" ht="12.5">
      <c r="B3441" s="65">
        <v>1</v>
      </c>
      <c r="C3441" s="66">
        <f t="shared" si="159"/>
        <v>1</v>
      </c>
      <c r="D3441" s="658" t="s">
        <v>87</v>
      </c>
      <c r="E3441" s="658" t="s">
        <v>87</v>
      </c>
      <c r="F3441" s="659" t="s">
        <v>90</v>
      </c>
      <c r="G3441" s="78"/>
      <c r="H3441" s="96" t="s">
        <v>122</v>
      </c>
      <c r="I3441" s="107" t="s">
        <v>3994</v>
      </c>
      <c r="J3441" s="81"/>
      <c r="K3441" s="72"/>
      <c r="L3441" s="72"/>
      <c r="M3441" s="72"/>
      <c r="N3441" s="72"/>
      <c r="O3441" s="72"/>
      <c r="P3441" s="72"/>
      <c r="Q3441" s="833"/>
      <c r="R3441" s="102"/>
      <c r="S3441" s="73"/>
      <c r="T3441" s="102"/>
      <c r="U3441" s="103"/>
      <c r="V3441" s="104"/>
      <c r="W3441" s="325"/>
      <c r="X3441" s="325"/>
      <c r="Y3441" s="325"/>
      <c r="Z3441" s="325"/>
      <c r="AA3441" s="325"/>
      <c r="AB3441" s="325"/>
      <c r="AC3441" s="325"/>
      <c r="AD3441" s="325"/>
      <c r="AE3441" s="325"/>
      <c r="AF3441" s="325"/>
      <c r="AG3441" s="325"/>
      <c r="AH3441" s="325"/>
      <c r="AI3441" s="325"/>
      <c r="AJ3441" s="325"/>
      <c r="AK3441" s="325"/>
      <c r="AL3441" s="325"/>
      <c r="AM3441" s="325"/>
      <c r="AN3441" s="325"/>
      <c r="AO3441" s="325"/>
      <c r="AP3441" s="325"/>
      <c r="AQ3441" s="325"/>
      <c r="AR3441" s="325"/>
      <c r="AS3441" s="325"/>
      <c r="AT3441" s="325"/>
      <c r="AU3441" s="325"/>
      <c r="AV3441" s="325"/>
      <c r="AW3441" s="325"/>
      <c r="AX3441" s="325"/>
      <c r="AY3441" s="325"/>
      <c r="AZ3441" s="325"/>
      <c r="BA3441" s="325"/>
      <c r="BB3441" s="325"/>
      <c r="BC3441" s="325"/>
      <c r="BD3441" s="325"/>
      <c r="BE3441" s="325"/>
      <c r="BF3441" s="325"/>
      <c r="BG3441" s="325"/>
      <c r="BH3441" s="325"/>
      <c r="BI3441" s="325"/>
      <c r="BJ3441" s="325"/>
      <c r="BK3441" s="325"/>
      <c r="BL3441" s="325"/>
      <c r="BM3441" s="325"/>
      <c r="BN3441" s="325"/>
      <c r="BO3441" s="325"/>
      <c r="BP3441" s="325"/>
      <c r="BQ3441" s="325"/>
      <c r="BR3441" s="325"/>
      <c r="BS3441" s="325"/>
      <c r="BT3441" s="325"/>
      <c r="BU3441" s="325"/>
      <c r="BV3441" s="325"/>
      <c r="BW3441" s="325"/>
      <c r="BX3441" s="325"/>
      <c r="BY3441" s="325"/>
      <c r="BZ3441" s="325"/>
      <c r="CA3441" s="325"/>
      <c r="CB3441" s="325"/>
      <c r="CC3441" s="325"/>
      <c r="CD3441" s="325"/>
      <c r="CE3441" s="325"/>
      <c r="CF3441" s="325"/>
      <c r="CG3441" s="325"/>
      <c r="CH3441" s="325"/>
      <c r="CI3441" s="325"/>
      <c r="CJ3441" s="325"/>
      <c r="CK3441" s="325"/>
      <c r="CL3441" s="325"/>
      <c r="CM3441" s="325"/>
      <c r="CN3441" s="325"/>
      <c r="CO3441" s="325"/>
      <c r="CP3441" s="325"/>
      <c r="CQ3441" s="325"/>
      <c r="CR3441" s="325"/>
      <c r="CS3441" s="325"/>
      <c r="CT3441" s="325"/>
      <c r="CU3441" s="325"/>
      <c r="CV3441" s="325"/>
      <c r="CW3441" s="325"/>
      <c r="CX3441" s="325"/>
      <c r="CY3441" s="325"/>
      <c r="CZ3441" s="325"/>
      <c r="DA3441" s="325"/>
      <c r="DB3441" s="325"/>
      <c r="DC3441" s="325"/>
      <c r="DD3441" s="325"/>
      <c r="DE3441" s="325"/>
      <c r="DF3441" s="325"/>
      <c r="DG3441" s="325"/>
      <c r="DH3441" s="325"/>
      <c r="DI3441" s="325"/>
      <c r="DJ3441" s="325"/>
      <c r="DK3441" s="325"/>
      <c r="DL3441" s="325"/>
      <c r="DM3441" s="325"/>
      <c r="DN3441" s="325"/>
      <c r="DO3441" s="325"/>
      <c r="DP3441" s="325"/>
      <c r="DQ3441" s="325"/>
      <c r="DR3441" s="325"/>
      <c r="DS3441" s="325"/>
      <c r="DT3441" s="325"/>
      <c r="DU3441" s="325"/>
      <c r="DV3441" s="325"/>
      <c r="DW3441" s="325"/>
      <c r="DX3441" s="325"/>
      <c r="DY3441" s="325"/>
      <c r="DZ3441" s="325"/>
      <c r="EA3441" s="325"/>
      <c r="EB3441" s="325"/>
      <c r="EC3441" s="325"/>
      <c r="ED3441" s="325"/>
      <c r="EE3441" s="325"/>
      <c r="EF3441" s="325"/>
      <c r="EG3441" s="325"/>
      <c r="EH3441" s="325"/>
      <c r="EI3441" s="325"/>
      <c r="EJ3441" s="325"/>
      <c r="EK3441" s="325"/>
      <c r="EL3441" s="325"/>
      <c r="EM3441" s="325"/>
      <c r="EN3441" s="325"/>
      <c r="EO3441" s="325"/>
      <c r="EP3441" s="325"/>
      <c r="EQ3441" s="325"/>
      <c r="ER3441" s="325"/>
      <c r="ES3441" s="325"/>
      <c r="ET3441" s="325"/>
      <c r="EU3441" s="325"/>
      <c r="EV3441" s="325"/>
      <c r="EW3441" s="325"/>
      <c r="EX3441" s="325"/>
      <c r="EY3441" s="325"/>
      <c r="EZ3441" s="325"/>
      <c r="FA3441" s="325"/>
      <c r="FB3441" s="325"/>
      <c r="FC3441" s="325"/>
      <c r="FD3441" s="325"/>
      <c r="FE3441" s="325"/>
      <c r="FF3441" s="325"/>
      <c r="FG3441" s="325"/>
      <c r="FH3441" s="325"/>
      <c r="FI3441" s="325"/>
      <c r="FJ3441" s="325"/>
      <c r="FK3441" s="325"/>
      <c r="FL3441" s="325"/>
      <c r="FM3441" s="325"/>
      <c r="FN3441" s="325"/>
      <c r="FO3441" s="325"/>
      <c r="FP3441" s="325"/>
      <c r="FQ3441" s="325"/>
      <c r="FR3441" s="325"/>
      <c r="FS3441" s="325"/>
      <c r="FT3441" s="325"/>
      <c r="FU3441" s="325"/>
      <c r="FV3441" s="325"/>
      <c r="FW3441" s="325"/>
      <c r="FX3441" s="325"/>
      <c r="FY3441" s="325"/>
      <c r="FZ3441" s="325"/>
      <c r="GA3441" s="325"/>
      <c r="GB3441" s="325"/>
      <c r="GC3441" s="325"/>
      <c r="GD3441" s="325"/>
      <c r="GE3441" s="325"/>
      <c r="GF3441" s="325"/>
      <c r="GG3441" s="325"/>
      <c r="GH3441" s="325"/>
      <c r="GI3441" s="325"/>
      <c r="GJ3441" s="325"/>
      <c r="GK3441" s="325"/>
      <c r="GL3441" s="325"/>
      <c r="GM3441" s="325"/>
      <c r="GN3441" s="325"/>
      <c r="GO3441" s="325"/>
      <c r="GP3441" s="325"/>
      <c r="GQ3441" s="325"/>
      <c r="GR3441" s="325"/>
      <c r="GS3441" s="325"/>
      <c r="GT3441" s="325"/>
      <c r="GU3441" s="325"/>
      <c r="GV3441" s="325"/>
      <c r="GW3441" s="325"/>
      <c r="GX3441" s="325"/>
      <c r="GY3441" s="325"/>
      <c r="GZ3441" s="325"/>
      <c r="HA3441" s="325"/>
      <c r="HB3441" s="325"/>
      <c r="HC3441" s="325"/>
      <c r="HD3441" s="325"/>
      <c r="HE3441" s="325"/>
      <c r="HF3441" s="325"/>
      <c r="HG3441" s="325"/>
      <c r="HH3441" s="325"/>
      <c r="HI3441" s="325"/>
      <c r="HJ3441" s="325"/>
      <c r="HK3441" s="325"/>
      <c r="HL3441" s="325"/>
      <c r="HM3441" s="325"/>
      <c r="HN3441" s="325"/>
      <c r="HO3441" s="325"/>
      <c r="HP3441" s="325"/>
      <c r="HQ3441" s="325"/>
      <c r="HR3441" s="325"/>
      <c r="HS3441" s="325"/>
      <c r="HT3441" s="325"/>
      <c r="HU3441" s="325"/>
      <c r="HV3441" s="325"/>
      <c r="HW3441" s="325"/>
      <c r="HX3441" s="325"/>
      <c r="HY3441" s="325"/>
      <c r="HZ3441" s="325"/>
      <c r="IA3441" s="325"/>
      <c r="IB3441" s="325"/>
      <c r="IC3441" s="325"/>
      <c r="ID3441" s="325"/>
      <c r="IE3441" s="325"/>
      <c r="IF3441" s="325"/>
      <c r="IG3441" s="325"/>
      <c r="IH3441" s="325"/>
      <c r="II3441" s="325"/>
      <c r="IJ3441" s="325"/>
      <c r="IK3441" s="325"/>
      <c r="IL3441" s="325"/>
      <c r="IM3441" s="325"/>
      <c r="IN3441" s="325"/>
      <c r="IO3441" s="325"/>
      <c r="IP3441" s="325"/>
      <c r="IQ3441" s="325"/>
      <c r="IR3441" s="325"/>
      <c r="IS3441" s="325"/>
      <c r="IT3441" s="325"/>
      <c r="IU3441" s="325"/>
      <c r="IV3441" s="325"/>
    </row>
    <row r="3442" spans="1:256" ht="12" customHeight="1">
      <c r="A3442" s="305"/>
      <c r="B3442" s="65">
        <v>1</v>
      </c>
      <c r="C3442" s="66">
        <f t="shared" si="159"/>
        <v>1</v>
      </c>
      <c r="D3442" s="248" t="s">
        <v>87</v>
      </c>
      <c r="E3442" s="248" t="s">
        <v>68</v>
      </c>
      <c r="F3442" s="662" t="s">
        <v>70</v>
      </c>
      <c r="G3442" s="78"/>
      <c r="H3442" s="96" t="s">
        <v>101</v>
      </c>
      <c r="I3442" s="107" t="s">
        <v>3995</v>
      </c>
      <c r="J3442" s="81"/>
      <c r="K3442" s="72"/>
      <c r="L3442" s="72"/>
      <c r="M3442" s="72"/>
      <c r="N3442" s="72"/>
      <c r="O3442" s="72"/>
      <c r="P3442" s="72"/>
      <c r="Q3442" s="833"/>
      <c r="R3442" s="102"/>
      <c r="S3442" s="73"/>
      <c r="T3442" s="102"/>
      <c r="U3442" s="103"/>
      <c r="V3442" s="104"/>
      <c r="W3442" s="325"/>
      <c r="X3442" s="325"/>
      <c r="Y3442" s="325"/>
      <c r="Z3442" s="325"/>
      <c r="AA3442" s="325"/>
      <c r="AB3442" s="325"/>
      <c r="AC3442" s="325"/>
      <c r="AD3442" s="325"/>
      <c r="AE3442" s="325"/>
      <c r="AF3442" s="325"/>
      <c r="AG3442" s="325"/>
      <c r="AH3442" s="325"/>
      <c r="AI3442" s="325"/>
      <c r="AJ3442" s="325"/>
      <c r="AK3442" s="325"/>
      <c r="AL3442" s="325"/>
      <c r="AM3442" s="325"/>
      <c r="AN3442" s="325"/>
      <c r="AO3442" s="325"/>
      <c r="AP3442" s="325"/>
      <c r="AQ3442" s="325"/>
      <c r="AR3442" s="325"/>
      <c r="AS3442" s="325"/>
      <c r="AT3442" s="325"/>
      <c r="AU3442" s="325"/>
      <c r="AV3442" s="325"/>
      <c r="AW3442" s="325"/>
      <c r="AX3442" s="325"/>
      <c r="AY3442" s="325"/>
      <c r="AZ3442" s="325"/>
      <c r="BA3442" s="325"/>
      <c r="BB3442" s="325"/>
      <c r="BC3442" s="325"/>
      <c r="BD3442" s="325"/>
      <c r="BE3442" s="325"/>
      <c r="BF3442" s="325"/>
      <c r="BG3442" s="325"/>
      <c r="BH3442" s="325"/>
      <c r="BI3442" s="325"/>
      <c r="BJ3442" s="325"/>
      <c r="BK3442" s="325"/>
      <c r="BL3442" s="325"/>
      <c r="BM3442" s="325"/>
      <c r="BN3442" s="325"/>
      <c r="BO3442" s="325"/>
      <c r="BP3442" s="325"/>
      <c r="BQ3442" s="325"/>
      <c r="BR3442" s="325"/>
      <c r="BS3442" s="325"/>
      <c r="BT3442" s="325"/>
      <c r="BU3442" s="325"/>
      <c r="BV3442" s="325"/>
      <c r="BW3442" s="325"/>
      <c r="BX3442" s="325"/>
      <c r="BY3442" s="325"/>
      <c r="BZ3442" s="325"/>
      <c r="CA3442" s="325"/>
      <c r="CB3442" s="325"/>
      <c r="CC3442" s="325"/>
      <c r="CD3442" s="325"/>
      <c r="CE3442" s="325"/>
      <c r="CF3442" s="325"/>
      <c r="CG3442" s="325"/>
      <c r="CH3442" s="325"/>
      <c r="CI3442" s="325"/>
      <c r="CJ3442" s="325"/>
      <c r="CK3442" s="325"/>
      <c r="CL3442" s="325"/>
      <c r="CM3442" s="325"/>
      <c r="CN3442" s="325"/>
      <c r="CO3442" s="325"/>
      <c r="CP3442" s="325"/>
      <c r="CQ3442" s="325"/>
      <c r="CR3442" s="325"/>
      <c r="CS3442" s="325"/>
      <c r="CT3442" s="325"/>
      <c r="CU3442" s="325"/>
      <c r="CV3442" s="325"/>
      <c r="CW3442" s="325"/>
      <c r="CX3442" s="325"/>
      <c r="CY3442" s="325"/>
      <c r="CZ3442" s="325"/>
      <c r="DA3442" s="325"/>
      <c r="DB3442" s="325"/>
      <c r="DC3442" s="325"/>
      <c r="DD3442" s="325"/>
      <c r="DE3442" s="325"/>
      <c r="DF3442" s="325"/>
      <c r="DG3442" s="325"/>
      <c r="DH3442" s="325"/>
      <c r="DI3442" s="325"/>
      <c r="DJ3442" s="325"/>
      <c r="DK3442" s="325"/>
      <c r="DL3442" s="325"/>
      <c r="DM3442" s="325"/>
      <c r="DN3442" s="325"/>
      <c r="DO3442" s="325"/>
      <c r="DP3442" s="325"/>
      <c r="DQ3442" s="325"/>
      <c r="DR3442" s="325"/>
      <c r="DS3442" s="325"/>
      <c r="DT3442" s="325"/>
      <c r="DU3442" s="325"/>
      <c r="DV3442" s="325"/>
      <c r="DW3442" s="325"/>
      <c r="DX3442" s="325"/>
      <c r="DY3442" s="325"/>
      <c r="DZ3442" s="325"/>
      <c r="EA3442" s="325"/>
      <c r="EB3442" s="325"/>
      <c r="EC3442" s="325"/>
      <c r="ED3442" s="325"/>
      <c r="EE3442" s="325"/>
      <c r="EF3442" s="325"/>
      <c r="EG3442" s="325"/>
      <c r="EH3442" s="325"/>
      <c r="EI3442" s="325"/>
      <c r="EJ3442" s="325"/>
      <c r="EK3442" s="325"/>
      <c r="EL3442" s="325"/>
      <c r="EM3442" s="325"/>
      <c r="EN3442" s="325"/>
      <c r="EO3442" s="325"/>
      <c r="EP3442" s="325"/>
      <c r="EQ3442" s="325"/>
      <c r="ER3442" s="325"/>
      <c r="ES3442" s="325"/>
      <c r="ET3442" s="325"/>
      <c r="EU3442" s="325"/>
      <c r="EV3442" s="325"/>
      <c r="EW3442" s="325"/>
      <c r="EX3442" s="325"/>
      <c r="EY3442" s="325"/>
      <c r="EZ3442" s="325"/>
      <c r="FA3442" s="325"/>
      <c r="FB3442" s="325"/>
      <c r="FC3442" s="325"/>
      <c r="FD3442" s="325"/>
      <c r="FE3442" s="325"/>
      <c r="FF3442" s="325"/>
      <c r="FG3442" s="325"/>
      <c r="FH3442" s="325"/>
      <c r="FI3442" s="325"/>
      <c r="FJ3442" s="325"/>
      <c r="FK3442" s="325"/>
      <c r="FL3442" s="325"/>
      <c r="FM3442" s="325"/>
      <c r="FN3442" s="325"/>
      <c r="FO3442" s="325"/>
      <c r="FP3442" s="325"/>
      <c r="FQ3442" s="325"/>
      <c r="FR3442" s="325"/>
      <c r="FS3442" s="325"/>
      <c r="FT3442" s="325"/>
      <c r="FU3442" s="325"/>
      <c r="FV3442" s="325"/>
      <c r="FW3442" s="325"/>
      <c r="FX3442" s="325"/>
      <c r="FY3442" s="325"/>
      <c r="FZ3442" s="325"/>
      <c r="GA3442" s="325"/>
      <c r="GB3442" s="325"/>
      <c r="GC3442" s="325"/>
      <c r="GD3442" s="325"/>
      <c r="GE3442" s="325"/>
      <c r="GF3442" s="325"/>
      <c r="GG3442" s="325"/>
      <c r="GH3442" s="325"/>
      <c r="GI3442" s="325"/>
      <c r="GJ3442" s="325"/>
      <c r="GK3442" s="325"/>
      <c r="GL3442" s="325"/>
      <c r="GM3442" s="325"/>
      <c r="GN3442" s="325"/>
      <c r="GO3442" s="325"/>
      <c r="GP3442" s="325"/>
      <c r="GQ3442" s="325"/>
      <c r="GR3442" s="325"/>
      <c r="GS3442" s="325"/>
      <c r="GT3442" s="325"/>
      <c r="GU3442" s="325"/>
      <c r="GV3442" s="325"/>
      <c r="GW3442" s="325"/>
      <c r="GX3442" s="325"/>
      <c r="GY3442" s="325"/>
      <c r="GZ3442" s="325"/>
      <c r="HA3442" s="325"/>
      <c r="HB3442" s="325"/>
      <c r="HC3442" s="325"/>
      <c r="HD3442" s="325"/>
      <c r="HE3442" s="325"/>
      <c r="HF3442" s="325"/>
      <c r="HG3442" s="325"/>
      <c r="HH3442" s="325"/>
      <c r="HI3442" s="325"/>
      <c r="HJ3442" s="325"/>
      <c r="HK3442" s="325"/>
      <c r="HL3442" s="325"/>
      <c r="HM3442" s="325"/>
      <c r="HN3442" s="325"/>
      <c r="HO3442" s="325"/>
      <c r="HP3442" s="325"/>
      <c r="HQ3442" s="325"/>
      <c r="HR3442" s="325"/>
      <c r="HS3442" s="325"/>
      <c r="HT3442" s="325"/>
      <c r="HU3442" s="325"/>
      <c r="HV3442" s="325"/>
      <c r="HW3442" s="325"/>
      <c r="HX3442" s="325"/>
      <c r="HY3442" s="325"/>
      <c r="HZ3442" s="325"/>
      <c r="IA3442" s="325"/>
      <c r="IB3442" s="325"/>
      <c r="IC3442" s="325"/>
      <c r="ID3442" s="325"/>
      <c r="IE3442" s="325"/>
      <c r="IF3442" s="325"/>
      <c r="IG3442" s="325"/>
      <c r="IH3442" s="325"/>
      <c r="II3442" s="325"/>
      <c r="IJ3442" s="325"/>
      <c r="IK3442" s="325"/>
      <c r="IL3442" s="325"/>
      <c r="IM3442" s="325"/>
      <c r="IN3442" s="325"/>
      <c r="IO3442" s="325"/>
      <c r="IP3442" s="325"/>
      <c r="IQ3442" s="325"/>
      <c r="IR3442" s="325"/>
      <c r="IS3442" s="325"/>
      <c r="IT3442" s="325"/>
      <c r="IU3442" s="325"/>
      <c r="IV3442" s="325"/>
    </row>
    <row r="3443" spans="1:256" ht="12" customHeight="1">
      <c r="A3443" s="305"/>
      <c r="B3443" s="65">
        <v>1</v>
      </c>
      <c r="C3443" s="66">
        <f t="shared" si="159"/>
        <v>0</v>
      </c>
      <c r="D3443" s="76" t="s">
        <v>87</v>
      </c>
      <c r="E3443" s="77" t="s">
        <v>90</v>
      </c>
      <c r="F3443" s="99" t="s">
        <v>99</v>
      </c>
      <c r="G3443" s="78"/>
      <c r="H3443" s="96" t="s">
        <v>135</v>
      </c>
      <c r="I3443" s="107" t="s">
        <v>3996</v>
      </c>
      <c r="J3443" s="81"/>
      <c r="K3443" s="72"/>
      <c r="L3443" s="72"/>
      <c r="M3443" s="72"/>
      <c r="N3443" s="72"/>
      <c r="O3443" s="72"/>
      <c r="P3443" s="72"/>
      <c r="Q3443" s="833"/>
      <c r="R3443" s="102"/>
      <c r="S3443" s="73"/>
      <c r="T3443" s="102"/>
      <c r="U3443" s="103"/>
      <c r="V3443" s="104"/>
      <c r="W3443" s="325"/>
      <c r="X3443" s="325"/>
      <c r="Y3443" s="325"/>
      <c r="Z3443" s="325"/>
      <c r="AA3443" s="325"/>
      <c r="AB3443" s="325"/>
      <c r="AC3443" s="325"/>
      <c r="AD3443" s="325"/>
      <c r="AE3443" s="325"/>
      <c r="AF3443" s="325"/>
      <c r="AG3443" s="325"/>
      <c r="AH3443" s="325"/>
      <c r="AI3443" s="325"/>
      <c r="AJ3443" s="325"/>
      <c r="AK3443" s="325"/>
      <c r="AL3443" s="325"/>
      <c r="AM3443" s="325"/>
      <c r="AN3443" s="325"/>
      <c r="AO3443" s="325"/>
      <c r="AP3443" s="325"/>
      <c r="AQ3443" s="325"/>
      <c r="AR3443" s="325"/>
      <c r="AS3443" s="325"/>
      <c r="AT3443" s="325"/>
      <c r="AU3443" s="325"/>
      <c r="AV3443" s="325"/>
      <c r="AW3443" s="325"/>
      <c r="AX3443" s="325"/>
      <c r="AY3443" s="325"/>
      <c r="AZ3443" s="325"/>
      <c r="BA3443" s="325"/>
      <c r="BB3443" s="325"/>
      <c r="BC3443" s="325"/>
      <c r="BD3443" s="325"/>
      <c r="BE3443" s="325"/>
      <c r="BF3443" s="325"/>
      <c r="BG3443" s="325"/>
      <c r="BH3443" s="325"/>
      <c r="BI3443" s="325"/>
      <c r="BJ3443" s="325"/>
      <c r="BK3443" s="325"/>
      <c r="BL3443" s="325"/>
      <c r="BM3443" s="325"/>
      <c r="BN3443" s="325"/>
      <c r="BO3443" s="325"/>
      <c r="BP3443" s="325"/>
      <c r="BQ3443" s="325"/>
      <c r="BR3443" s="325"/>
      <c r="BS3443" s="325"/>
      <c r="BT3443" s="325"/>
      <c r="BU3443" s="325"/>
      <c r="BV3443" s="325"/>
      <c r="BW3443" s="325"/>
      <c r="BX3443" s="325"/>
      <c r="BY3443" s="325"/>
      <c r="BZ3443" s="325"/>
      <c r="CA3443" s="325"/>
      <c r="CB3443" s="325"/>
      <c r="CC3443" s="325"/>
      <c r="CD3443" s="325"/>
      <c r="CE3443" s="325"/>
      <c r="CF3443" s="325"/>
      <c r="CG3443" s="325"/>
      <c r="CH3443" s="325"/>
      <c r="CI3443" s="325"/>
      <c r="CJ3443" s="325"/>
      <c r="CK3443" s="325"/>
      <c r="CL3443" s="325"/>
      <c r="CM3443" s="325"/>
      <c r="CN3443" s="325"/>
      <c r="CO3443" s="325"/>
      <c r="CP3443" s="325"/>
      <c r="CQ3443" s="325"/>
      <c r="CR3443" s="325"/>
      <c r="CS3443" s="325"/>
      <c r="CT3443" s="325"/>
      <c r="CU3443" s="325"/>
      <c r="CV3443" s="325"/>
      <c r="CW3443" s="325"/>
      <c r="CX3443" s="325"/>
      <c r="CY3443" s="325"/>
      <c r="CZ3443" s="325"/>
      <c r="DA3443" s="325"/>
      <c r="DB3443" s="325"/>
      <c r="DC3443" s="325"/>
      <c r="DD3443" s="325"/>
      <c r="DE3443" s="325"/>
      <c r="DF3443" s="325"/>
      <c r="DG3443" s="325"/>
      <c r="DH3443" s="325"/>
      <c r="DI3443" s="325"/>
      <c r="DJ3443" s="325"/>
      <c r="DK3443" s="325"/>
      <c r="DL3443" s="325"/>
      <c r="DM3443" s="325"/>
      <c r="DN3443" s="325"/>
      <c r="DO3443" s="325"/>
      <c r="DP3443" s="325"/>
      <c r="DQ3443" s="325"/>
      <c r="DR3443" s="325"/>
      <c r="DS3443" s="325"/>
      <c r="DT3443" s="325"/>
      <c r="DU3443" s="325"/>
      <c r="DV3443" s="325"/>
      <c r="DW3443" s="325"/>
      <c r="DX3443" s="325"/>
      <c r="DY3443" s="325"/>
      <c r="DZ3443" s="325"/>
      <c r="EA3443" s="325"/>
      <c r="EB3443" s="325"/>
      <c r="EC3443" s="325"/>
      <c r="ED3443" s="325"/>
      <c r="EE3443" s="325"/>
      <c r="EF3443" s="325"/>
      <c r="EG3443" s="325"/>
      <c r="EH3443" s="325"/>
      <c r="EI3443" s="325"/>
      <c r="EJ3443" s="325"/>
      <c r="EK3443" s="325"/>
      <c r="EL3443" s="325"/>
      <c r="EM3443" s="325"/>
      <c r="EN3443" s="325"/>
      <c r="EO3443" s="325"/>
      <c r="EP3443" s="325"/>
      <c r="EQ3443" s="325"/>
      <c r="ER3443" s="325"/>
      <c r="ES3443" s="325"/>
      <c r="ET3443" s="325"/>
      <c r="EU3443" s="325"/>
      <c r="EV3443" s="325"/>
      <c r="EW3443" s="325"/>
      <c r="EX3443" s="325"/>
      <c r="EY3443" s="325"/>
      <c r="EZ3443" s="325"/>
      <c r="FA3443" s="325"/>
      <c r="FB3443" s="325"/>
      <c r="FC3443" s="325"/>
      <c r="FD3443" s="325"/>
      <c r="FE3443" s="325"/>
      <c r="FF3443" s="325"/>
      <c r="FG3443" s="325"/>
      <c r="FH3443" s="325"/>
      <c r="FI3443" s="325"/>
      <c r="FJ3443" s="325"/>
      <c r="FK3443" s="325"/>
      <c r="FL3443" s="325"/>
      <c r="FM3443" s="325"/>
      <c r="FN3443" s="325"/>
      <c r="FO3443" s="325"/>
      <c r="FP3443" s="325"/>
      <c r="FQ3443" s="325"/>
      <c r="FR3443" s="325"/>
      <c r="FS3443" s="325"/>
      <c r="FT3443" s="325"/>
      <c r="FU3443" s="325"/>
      <c r="FV3443" s="325"/>
      <c r="FW3443" s="325"/>
      <c r="FX3443" s="325"/>
      <c r="FY3443" s="325"/>
      <c r="FZ3443" s="325"/>
      <c r="GA3443" s="325"/>
      <c r="GB3443" s="325"/>
      <c r="GC3443" s="325"/>
      <c r="GD3443" s="325"/>
      <c r="GE3443" s="325"/>
      <c r="GF3443" s="325"/>
      <c r="GG3443" s="325"/>
      <c r="GH3443" s="325"/>
      <c r="GI3443" s="325"/>
      <c r="GJ3443" s="325"/>
      <c r="GK3443" s="325"/>
      <c r="GL3443" s="325"/>
      <c r="GM3443" s="325"/>
      <c r="GN3443" s="325"/>
      <c r="GO3443" s="325"/>
      <c r="GP3443" s="325"/>
      <c r="GQ3443" s="325"/>
      <c r="GR3443" s="325"/>
      <c r="GS3443" s="325"/>
      <c r="GT3443" s="325"/>
      <c r="GU3443" s="325"/>
      <c r="GV3443" s="325"/>
      <c r="GW3443" s="325"/>
      <c r="GX3443" s="325"/>
      <c r="GY3443" s="325"/>
      <c r="GZ3443" s="325"/>
      <c r="HA3443" s="325"/>
      <c r="HB3443" s="325"/>
      <c r="HC3443" s="325"/>
      <c r="HD3443" s="325"/>
      <c r="HE3443" s="325"/>
      <c r="HF3443" s="325"/>
      <c r="HG3443" s="325"/>
      <c r="HH3443" s="325"/>
      <c r="HI3443" s="325"/>
      <c r="HJ3443" s="325"/>
      <c r="HK3443" s="325"/>
      <c r="HL3443" s="325"/>
      <c r="HM3443" s="325"/>
      <c r="HN3443" s="325"/>
      <c r="HO3443" s="325"/>
      <c r="HP3443" s="325"/>
      <c r="HQ3443" s="325"/>
      <c r="HR3443" s="325"/>
      <c r="HS3443" s="325"/>
      <c r="HT3443" s="325"/>
      <c r="HU3443" s="325"/>
      <c r="HV3443" s="325"/>
      <c r="HW3443" s="325"/>
      <c r="HX3443" s="325"/>
      <c r="HY3443" s="325"/>
      <c r="HZ3443" s="325"/>
      <c r="IA3443" s="325"/>
      <c r="IB3443" s="325"/>
      <c r="IC3443" s="325"/>
      <c r="ID3443" s="325"/>
      <c r="IE3443" s="325"/>
      <c r="IF3443" s="325"/>
      <c r="IG3443" s="325"/>
      <c r="IH3443" s="325"/>
      <c r="II3443" s="325"/>
      <c r="IJ3443" s="325"/>
      <c r="IK3443" s="325"/>
      <c r="IL3443" s="325"/>
      <c r="IM3443" s="325"/>
      <c r="IN3443" s="325"/>
      <c r="IO3443" s="325"/>
      <c r="IP3443" s="325"/>
      <c r="IQ3443" s="325"/>
      <c r="IR3443" s="325"/>
      <c r="IS3443" s="325"/>
      <c r="IT3443" s="325"/>
      <c r="IU3443" s="325"/>
      <c r="IV3443" s="325"/>
    </row>
    <row r="3444" spans="1:256" ht="12" customHeight="1">
      <c r="A3444" s="305"/>
      <c r="B3444" s="687">
        <v>1</v>
      </c>
      <c r="C3444" s="671">
        <f t="shared" si="159"/>
        <v>1</v>
      </c>
      <c r="D3444" s="665" t="s">
        <v>87</v>
      </c>
      <c r="E3444" s="658" t="s">
        <v>68</v>
      </c>
      <c r="F3444" s="658" t="s">
        <v>68</v>
      </c>
      <c r="G3444" s="78"/>
      <c r="H3444" s="96" t="s">
        <v>126</v>
      </c>
      <c r="I3444" s="107" t="s">
        <v>3997</v>
      </c>
      <c r="J3444" s="81"/>
      <c r="K3444" s="72"/>
      <c r="L3444" s="72"/>
      <c r="M3444" s="72"/>
      <c r="N3444" s="72"/>
      <c r="O3444" s="72"/>
      <c r="P3444" s="72"/>
      <c r="Q3444" s="833"/>
      <c r="R3444" s="102"/>
      <c r="S3444" s="73"/>
      <c r="T3444" s="102"/>
      <c r="U3444" s="103"/>
      <c r="V3444" s="104"/>
      <c r="W3444" s="365"/>
      <c r="X3444" s="325"/>
      <c r="Y3444" s="325"/>
      <c r="Z3444" s="325"/>
      <c r="AA3444" s="325"/>
      <c r="AB3444" s="325"/>
      <c r="AC3444" s="325"/>
      <c r="AD3444" s="325"/>
      <c r="AE3444" s="325"/>
      <c r="AF3444" s="325"/>
      <c r="AG3444" s="325"/>
      <c r="AH3444" s="325"/>
      <c r="AI3444" s="325"/>
      <c r="AJ3444" s="325"/>
      <c r="AK3444" s="325"/>
      <c r="AL3444" s="325"/>
      <c r="AM3444" s="325"/>
      <c r="AN3444" s="325"/>
      <c r="AO3444" s="325"/>
      <c r="AP3444" s="325"/>
      <c r="AQ3444" s="325"/>
      <c r="AR3444" s="325"/>
      <c r="AS3444" s="325"/>
      <c r="AT3444" s="325"/>
      <c r="AU3444" s="325"/>
      <c r="AV3444" s="325"/>
      <c r="AW3444" s="325"/>
      <c r="AX3444" s="325"/>
      <c r="AY3444" s="325"/>
      <c r="AZ3444" s="325"/>
      <c r="BA3444" s="325"/>
      <c r="BB3444" s="325"/>
      <c r="BC3444" s="325"/>
      <c r="BD3444" s="325"/>
      <c r="BE3444" s="325"/>
      <c r="BF3444" s="325"/>
      <c r="BG3444" s="325"/>
      <c r="BH3444" s="325"/>
      <c r="BI3444" s="325"/>
      <c r="BJ3444" s="325"/>
      <c r="BK3444" s="325"/>
      <c r="BL3444" s="325"/>
      <c r="BM3444" s="325"/>
      <c r="BN3444" s="325"/>
      <c r="BO3444" s="325"/>
      <c r="BP3444" s="325"/>
      <c r="BQ3444" s="325"/>
      <c r="BR3444" s="325"/>
      <c r="BS3444" s="325"/>
      <c r="BT3444" s="325"/>
      <c r="BU3444" s="325"/>
      <c r="BV3444" s="325"/>
      <c r="BW3444" s="325"/>
      <c r="BX3444" s="325"/>
      <c r="BY3444" s="325"/>
      <c r="BZ3444" s="325"/>
      <c r="CA3444" s="325"/>
      <c r="CB3444" s="325"/>
      <c r="CC3444" s="325"/>
      <c r="CD3444" s="325"/>
      <c r="CE3444" s="325"/>
      <c r="CF3444" s="325"/>
      <c r="CG3444" s="325"/>
      <c r="CH3444" s="325"/>
      <c r="CI3444" s="325"/>
      <c r="CJ3444" s="325"/>
      <c r="CK3444" s="325"/>
      <c r="CL3444" s="325"/>
      <c r="CM3444" s="325"/>
      <c r="CN3444" s="325"/>
      <c r="CO3444" s="325"/>
      <c r="CP3444" s="325"/>
      <c r="CQ3444" s="325"/>
      <c r="CR3444" s="325"/>
      <c r="CS3444" s="325"/>
      <c r="CT3444" s="325"/>
      <c r="CU3444" s="325"/>
      <c r="CV3444" s="325"/>
      <c r="CW3444" s="325"/>
      <c r="CX3444" s="325"/>
      <c r="CY3444" s="325"/>
      <c r="CZ3444" s="325"/>
      <c r="DA3444" s="325"/>
      <c r="DB3444" s="325"/>
      <c r="DC3444" s="325"/>
      <c r="DD3444" s="325"/>
      <c r="DE3444" s="325"/>
      <c r="DF3444" s="325"/>
      <c r="DG3444" s="325"/>
      <c r="DH3444" s="325"/>
      <c r="DI3444" s="325"/>
      <c r="DJ3444" s="325"/>
      <c r="DK3444" s="325"/>
      <c r="DL3444" s="325"/>
      <c r="DM3444" s="325"/>
      <c r="DN3444" s="325"/>
      <c r="DO3444" s="325"/>
      <c r="DP3444" s="325"/>
      <c r="DQ3444" s="325"/>
      <c r="DR3444" s="325"/>
      <c r="DS3444" s="325"/>
      <c r="DT3444" s="325"/>
      <c r="DU3444" s="325"/>
      <c r="DV3444" s="325"/>
      <c r="DW3444" s="325"/>
      <c r="DX3444" s="325"/>
      <c r="DY3444" s="325"/>
      <c r="DZ3444" s="325"/>
      <c r="EA3444" s="325"/>
      <c r="EB3444" s="325"/>
      <c r="EC3444" s="325"/>
      <c r="ED3444" s="325"/>
      <c r="EE3444" s="325"/>
      <c r="EF3444" s="325"/>
      <c r="EG3444" s="325"/>
      <c r="EH3444" s="325"/>
      <c r="EI3444" s="325"/>
      <c r="EJ3444" s="325"/>
      <c r="EK3444" s="325"/>
      <c r="EL3444" s="325"/>
      <c r="EM3444" s="325"/>
      <c r="EN3444" s="325"/>
      <c r="EO3444" s="325"/>
      <c r="EP3444" s="325"/>
      <c r="EQ3444" s="325"/>
      <c r="ER3444" s="325"/>
      <c r="ES3444" s="325"/>
      <c r="ET3444" s="325"/>
      <c r="EU3444" s="325"/>
      <c r="EV3444" s="325"/>
      <c r="EW3444" s="325"/>
      <c r="EX3444" s="325"/>
      <c r="EY3444" s="325"/>
      <c r="EZ3444" s="325"/>
      <c r="FA3444" s="325"/>
      <c r="FB3444" s="325"/>
      <c r="FC3444" s="325"/>
      <c r="FD3444" s="325"/>
      <c r="FE3444" s="325"/>
      <c r="FF3444" s="325"/>
      <c r="FG3444" s="325"/>
      <c r="FH3444" s="325"/>
      <c r="FI3444" s="325"/>
      <c r="FJ3444" s="325"/>
      <c r="FK3444" s="325"/>
      <c r="FL3444" s="325"/>
      <c r="FM3444" s="325"/>
      <c r="FN3444" s="325"/>
      <c r="FO3444" s="325"/>
      <c r="FP3444" s="325"/>
      <c r="FQ3444" s="325"/>
      <c r="FR3444" s="325"/>
      <c r="FS3444" s="325"/>
      <c r="FT3444" s="325"/>
      <c r="FU3444" s="325"/>
      <c r="FV3444" s="325"/>
      <c r="FW3444" s="325"/>
      <c r="FX3444" s="325"/>
      <c r="FY3444" s="325"/>
      <c r="FZ3444" s="325"/>
      <c r="GA3444" s="325"/>
      <c r="GB3444" s="325"/>
      <c r="GC3444" s="325"/>
      <c r="GD3444" s="325"/>
      <c r="GE3444" s="325"/>
      <c r="GF3444" s="325"/>
      <c r="GG3444" s="325"/>
      <c r="GH3444" s="325"/>
      <c r="GI3444" s="325"/>
      <c r="GJ3444" s="325"/>
      <c r="GK3444" s="325"/>
      <c r="GL3444" s="325"/>
      <c r="GM3444" s="325"/>
      <c r="GN3444" s="325"/>
      <c r="GO3444" s="325"/>
      <c r="GP3444" s="325"/>
      <c r="GQ3444" s="325"/>
      <c r="GR3444" s="325"/>
      <c r="GS3444" s="325"/>
      <c r="GT3444" s="325"/>
      <c r="GU3444" s="325"/>
      <c r="GV3444" s="325"/>
      <c r="GW3444" s="325"/>
      <c r="GX3444" s="325"/>
      <c r="GY3444" s="325"/>
      <c r="GZ3444" s="325"/>
      <c r="HA3444" s="325"/>
      <c r="HB3444" s="325"/>
      <c r="HC3444" s="325"/>
      <c r="HD3444" s="325"/>
      <c r="HE3444" s="325"/>
      <c r="HF3444" s="325"/>
      <c r="HG3444" s="325"/>
      <c r="HH3444" s="325"/>
      <c r="HI3444" s="325"/>
      <c r="HJ3444" s="325"/>
      <c r="HK3444" s="325"/>
      <c r="HL3444" s="325"/>
      <c r="HM3444" s="325"/>
      <c r="HN3444" s="325"/>
      <c r="HO3444" s="325"/>
      <c r="HP3444" s="325"/>
      <c r="HQ3444" s="325"/>
      <c r="HR3444" s="325"/>
      <c r="HS3444" s="325"/>
      <c r="HT3444" s="325"/>
      <c r="HU3444" s="325"/>
      <c r="HV3444" s="325"/>
      <c r="HW3444" s="325"/>
      <c r="HX3444" s="325"/>
      <c r="HY3444" s="325"/>
      <c r="HZ3444" s="325"/>
      <c r="IA3444" s="325"/>
      <c r="IB3444" s="325"/>
      <c r="IC3444" s="325"/>
      <c r="ID3444" s="325"/>
      <c r="IE3444" s="325"/>
      <c r="IF3444" s="325"/>
      <c r="IG3444" s="325"/>
      <c r="IH3444" s="325"/>
      <c r="II3444" s="325"/>
      <c r="IJ3444" s="325"/>
      <c r="IK3444" s="325"/>
      <c r="IL3444" s="325"/>
      <c r="IM3444" s="325"/>
      <c r="IN3444" s="325"/>
      <c r="IO3444" s="325"/>
      <c r="IP3444" s="325"/>
      <c r="IQ3444" s="325"/>
      <c r="IR3444" s="325"/>
      <c r="IS3444" s="325"/>
      <c r="IT3444" s="325"/>
      <c r="IU3444" s="325"/>
      <c r="IV3444" s="325"/>
    </row>
    <row r="3445" spans="1:256" ht="12" customHeight="1">
      <c r="B3445" s="65">
        <v>1</v>
      </c>
      <c r="C3445" s="66">
        <f t="shared" si="159"/>
        <v>0</v>
      </c>
      <c r="D3445" s="77" t="s">
        <v>90</v>
      </c>
      <c r="E3445" s="77" t="s">
        <v>90</v>
      </c>
      <c r="F3445" s="76" t="s">
        <v>68</v>
      </c>
      <c r="G3445" s="78"/>
      <c r="H3445" s="96" t="s">
        <v>94</v>
      </c>
      <c r="I3445" s="107" t="s">
        <v>3998</v>
      </c>
      <c r="J3445" s="81"/>
      <c r="K3445" s="72"/>
      <c r="L3445" s="72"/>
      <c r="M3445" s="72"/>
      <c r="N3445" s="72"/>
      <c r="O3445" s="72"/>
      <c r="P3445" s="72"/>
      <c r="Q3445" s="833"/>
      <c r="R3445" s="102"/>
      <c r="S3445" s="73"/>
      <c r="T3445" s="102"/>
      <c r="U3445" s="103"/>
      <c r="V3445" s="104"/>
      <c r="W3445" s="325"/>
      <c r="X3445" s="325"/>
      <c r="Y3445" s="325"/>
      <c r="Z3445" s="325"/>
      <c r="AA3445" s="325"/>
      <c r="AB3445" s="325"/>
      <c r="AC3445" s="325"/>
      <c r="AD3445" s="325"/>
      <c r="AE3445" s="325"/>
      <c r="AF3445" s="325"/>
      <c r="AG3445" s="325"/>
      <c r="AH3445" s="325"/>
      <c r="AI3445" s="325"/>
      <c r="AJ3445" s="325"/>
      <c r="AK3445" s="325"/>
      <c r="AL3445" s="325"/>
      <c r="AM3445" s="325"/>
      <c r="AN3445" s="325"/>
      <c r="AO3445" s="325"/>
      <c r="AP3445" s="325"/>
      <c r="AQ3445" s="325"/>
      <c r="AR3445" s="325"/>
      <c r="AS3445" s="325"/>
      <c r="AT3445" s="325"/>
      <c r="AU3445" s="325"/>
      <c r="AV3445" s="325"/>
      <c r="AW3445" s="325"/>
      <c r="AX3445" s="325"/>
      <c r="AY3445" s="325"/>
      <c r="AZ3445" s="325"/>
      <c r="BA3445" s="325"/>
      <c r="BB3445" s="325"/>
      <c r="BC3445" s="325"/>
      <c r="BD3445" s="325"/>
      <c r="BE3445" s="325"/>
      <c r="BF3445" s="325"/>
      <c r="BG3445" s="325"/>
      <c r="BH3445" s="325"/>
      <c r="BI3445" s="325"/>
      <c r="BJ3445" s="325"/>
      <c r="BK3445" s="325"/>
      <c r="BL3445" s="325"/>
      <c r="BM3445" s="325"/>
      <c r="BN3445" s="325"/>
      <c r="BO3445" s="325"/>
      <c r="BP3445" s="325"/>
      <c r="BQ3445" s="325"/>
      <c r="BR3445" s="325"/>
      <c r="BS3445" s="325"/>
      <c r="BT3445" s="325"/>
      <c r="BU3445" s="325"/>
      <c r="BV3445" s="325"/>
      <c r="BW3445" s="325"/>
      <c r="BX3445" s="325"/>
      <c r="BY3445" s="325"/>
      <c r="BZ3445" s="325"/>
      <c r="CA3445" s="325"/>
      <c r="CB3445" s="325"/>
      <c r="CC3445" s="325"/>
      <c r="CD3445" s="325"/>
      <c r="CE3445" s="325"/>
      <c r="CF3445" s="325"/>
      <c r="CG3445" s="325"/>
      <c r="CH3445" s="325"/>
      <c r="CI3445" s="325"/>
      <c r="CJ3445" s="325"/>
      <c r="CK3445" s="325"/>
      <c r="CL3445" s="325"/>
      <c r="CM3445" s="325"/>
      <c r="CN3445" s="325"/>
      <c r="CO3445" s="325"/>
      <c r="CP3445" s="325"/>
      <c r="CQ3445" s="325"/>
      <c r="CR3445" s="325"/>
      <c r="CS3445" s="325"/>
      <c r="CT3445" s="325"/>
      <c r="CU3445" s="325"/>
      <c r="CV3445" s="325"/>
      <c r="CW3445" s="325"/>
      <c r="CX3445" s="325"/>
      <c r="CY3445" s="325"/>
      <c r="CZ3445" s="325"/>
      <c r="DA3445" s="325"/>
      <c r="DB3445" s="325"/>
      <c r="DC3445" s="325"/>
      <c r="DD3445" s="325"/>
      <c r="DE3445" s="325"/>
      <c r="DF3445" s="325"/>
      <c r="DG3445" s="325"/>
      <c r="DH3445" s="325"/>
      <c r="DI3445" s="325"/>
      <c r="DJ3445" s="325"/>
      <c r="DK3445" s="325"/>
      <c r="DL3445" s="325"/>
      <c r="DM3445" s="325"/>
      <c r="DN3445" s="325"/>
      <c r="DO3445" s="325"/>
      <c r="DP3445" s="325"/>
      <c r="DQ3445" s="325"/>
      <c r="DR3445" s="325"/>
      <c r="DS3445" s="325"/>
      <c r="DT3445" s="325"/>
      <c r="DU3445" s="325"/>
      <c r="DV3445" s="325"/>
      <c r="DW3445" s="325"/>
      <c r="DX3445" s="325"/>
      <c r="DY3445" s="325"/>
      <c r="DZ3445" s="325"/>
      <c r="EA3445" s="325"/>
      <c r="EB3445" s="325"/>
      <c r="EC3445" s="325"/>
      <c r="ED3445" s="325"/>
      <c r="EE3445" s="325"/>
      <c r="EF3445" s="325"/>
      <c r="EG3445" s="325"/>
      <c r="EH3445" s="325"/>
      <c r="EI3445" s="325"/>
      <c r="EJ3445" s="325"/>
      <c r="EK3445" s="325"/>
      <c r="EL3445" s="325"/>
      <c r="EM3445" s="325"/>
      <c r="EN3445" s="325"/>
      <c r="EO3445" s="325"/>
      <c r="EP3445" s="325"/>
      <c r="EQ3445" s="325"/>
      <c r="ER3445" s="325"/>
      <c r="ES3445" s="325"/>
      <c r="ET3445" s="325"/>
      <c r="EU3445" s="325"/>
      <c r="EV3445" s="325"/>
      <c r="EW3445" s="325"/>
      <c r="EX3445" s="325"/>
      <c r="EY3445" s="325"/>
      <c r="EZ3445" s="325"/>
      <c r="FA3445" s="325"/>
      <c r="FB3445" s="325"/>
      <c r="FC3445" s="325"/>
      <c r="FD3445" s="325"/>
      <c r="FE3445" s="325"/>
      <c r="FF3445" s="325"/>
      <c r="FG3445" s="325"/>
      <c r="FH3445" s="325"/>
      <c r="FI3445" s="325"/>
      <c r="FJ3445" s="325"/>
      <c r="FK3445" s="325"/>
      <c r="FL3445" s="325"/>
      <c r="FM3445" s="325"/>
      <c r="FN3445" s="325"/>
      <c r="FO3445" s="325"/>
      <c r="FP3445" s="325"/>
      <c r="FQ3445" s="325"/>
      <c r="FR3445" s="325"/>
      <c r="FS3445" s="325"/>
      <c r="FT3445" s="325"/>
      <c r="FU3445" s="325"/>
      <c r="FV3445" s="325"/>
      <c r="FW3445" s="325"/>
      <c r="FX3445" s="325"/>
      <c r="FY3445" s="325"/>
      <c r="FZ3445" s="325"/>
      <c r="GA3445" s="325"/>
      <c r="GB3445" s="325"/>
      <c r="GC3445" s="325"/>
      <c r="GD3445" s="325"/>
      <c r="GE3445" s="325"/>
      <c r="GF3445" s="325"/>
      <c r="GG3445" s="325"/>
      <c r="GH3445" s="325"/>
      <c r="GI3445" s="325"/>
      <c r="GJ3445" s="325"/>
      <c r="GK3445" s="325"/>
      <c r="GL3445" s="325"/>
      <c r="GM3445" s="325"/>
      <c r="GN3445" s="325"/>
      <c r="GO3445" s="325"/>
      <c r="GP3445" s="325"/>
      <c r="GQ3445" s="325"/>
      <c r="GR3445" s="325"/>
      <c r="GS3445" s="325"/>
      <c r="GT3445" s="325"/>
      <c r="GU3445" s="325"/>
      <c r="GV3445" s="325"/>
      <c r="GW3445" s="325"/>
      <c r="GX3445" s="325"/>
      <c r="GY3445" s="325"/>
      <c r="GZ3445" s="325"/>
      <c r="HA3445" s="325"/>
      <c r="HB3445" s="325"/>
      <c r="HC3445" s="325"/>
      <c r="HD3445" s="325"/>
      <c r="HE3445" s="325"/>
      <c r="HF3445" s="325"/>
      <c r="HG3445" s="325"/>
      <c r="HH3445" s="325"/>
      <c r="HI3445" s="325"/>
      <c r="HJ3445" s="325"/>
      <c r="HK3445" s="325"/>
      <c r="HL3445" s="325"/>
      <c r="HM3445" s="325"/>
      <c r="HN3445" s="325"/>
      <c r="HO3445" s="325"/>
      <c r="HP3445" s="325"/>
      <c r="HQ3445" s="325"/>
      <c r="HR3445" s="325"/>
      <c r="HS3445" s="325"/>
      <c r="HT3445" s="325"/>
      <c r="HU3445" s="325"/>
      <c r="HV3445" s="325"/>
      <c r="HW3445" s="325"/>
      <c r="HX3445" s="325"/>
      <c r="HY3445" s="325"/>
      <c r="HZ3445" s="325"/>
      <c r="IA3445" s="325"/>
      <c r="IB3445" s="325"/>
      <c r="IC3445" s="325"/>
      <c r="ID3445" s="325"/>
      <c r="IE3445" s="325"/>
      <c r="IF3445" s="325"/>
      <c r="IG3445" s="325"/>
      <c r="IH3445" s="325"/>
      <c r="II3445" s="325"/>
      <c r="IJ3445" s="325"/>
      <c r="IK3445" s="325"/>
      <c r="IL3445" s="325"/>
      <c r="IM3445" s="325"/>
      <c r="IN3445" s="325"/>
      <c r="IO3445" s="325"/>
      <c r="IP3445" s="325"/>
      <c r="IQ3445" s="325"/>
      <c r="IR3445" s="325"/>
      <c r="IS3445" s="325"/>
      <c r="IT3445" s="325"/>
      <c r="IU3445" s="325"/>
      <c r="IV3445" s="325"/>
    </row>
    <row r="3446" spans="1:256" ht="12" customHeight="1">
      <c r="A3446" s="111"/>
      <c r="B3446" s="65">
        <v>1</v>
      </c>
      <c r="C3446" s="66">
        <f t="shared" si="159"/>
        <v>1</v>
      </c>
      <c r="D3446" s="658" t="s">
        <v>87</v>
      </c>
      <c r="E3446" s="658" t="s">
        <v>87</v>
      </c>
      <c r="F3446" s="659" t="s">
        <v>90</v>
      </c>
      <c r="G3446" s="78"/>
      <c r="H3446" s="96" t="s">
        <v>131</v>
      </c>
      <c r="I3446" s="107" t="s">
        <v>3999</v>
      </c>
      <c r="J3446" s="81"/>
      <c r="K3446" s="72"/>
      <c r="L3446" s="72"/>
      <c r="M3446" s="72"/>
      <c r="N3446" s="72"/>
      <c r="O3446" s="72"/>
      <c r="P3446" s="72"/>
      <c r="Q3446" s="833"/>
      <c r="R3446" s="102"/>
      <c r="S3446" s="73"/>
      <c r="T3446" s="102"/>
      <c r="U3446" s="103"/>
      <c r="V3446" s="104"/>
    </row>
    <row r="3447" spans="1:256" ht="12" customHeight="1">
      <c r="A3447" s="305"/>
      <c r="B3447" s="65">
        <v>1</v>
      </c>
      <c r="C3447" s="66">
        <f t="shared" si="159"/>
        <v>1</v>
      </c>
      <c r="D3447" s="76" t="s">
        <v>87</v>
      </c>
      <c r="E3447" s="76" t="s">
        <v>68</v>
      </c>
      <c r="F3447" s="99" t="s">
        <v>99</v>
      </c>
      <c r="G3447" s="78"/>
      <c r="H3447" s="96" t="s">
        <v>116</v>
      </c>
      <c r="I3447" s="107" t="s">
        <v>4000</v>
      </c>
      <c r="J3447" s="81"/>
      <c r="K3447" s="72"/>
      <c r="L3447" s="72"/>
      <c r="M3447" s="72"/>
      <c r="N3447" s="72"/>
      <c r="O3447" s="72"/>
      <c r="P3447" s="72"/>
      <c r="Q3447" s="833"/>
      <c r="R3447" s="102"/>
      <c r="S3447" s="73"/>
      <c r="T3447" s="102"/>
      <c r="U3447" s="103"/>
      <c r="V3447" s="104"/>
      <c r="W3447" s="325"/>
      <c r="X3447" s="325"/>
      <c r="Y3447" s="325"/>
      <c r="Z3447" s="325"/>
      <c r="AA3447" s="325"/>
      <c r="AB3447" s="325"/>
      <c r="AC3447" s="325"/>
      <c r="AD3447" s="325"/>
      <c r="AE3447" s="325"/>
      <c r="AF3447" s="325"/>
      <c r="AG3447" s="325"/>
      <c r="AH3447" s="325"/>
      <c r="AI3447" s="325"/>
      <c r="AJ3447" s="325"/>
      <c r="AK3447" s="325"/>
      <c r="AL3447" s="325"/>
      <c r="AM3447" s="325"/>
      <c r="AN3447" s="325"/>
      <c r="AO3447" s="325"/>
      <c r="AP3447" s="325"/>
      <c r="AQ3447" s="325"/>
      <c r="AR3447" s="325"/>
      <c r="AS3447" s="325"/>
      <c r="AT3447" s="325"/>
      <c r="AU3447" s="325"/>
      <c r="AV3447" s="325"/>
      <c r="AW3447" s="325"/>
      <c r="AX3447" s="325"/>
      <c r="AY3447" s="325"/>
      <c r="AZ3447" s="325"/>
      <c r="BA3447" s="325"/>
      <c r="BB3447" s="325"/>
      <c r="BC3447" s="325"/>
      <c r="BD3447" s="325"/>
      <c r="BE3447" s="325"/>
      <c r="BF3447" s="325"/>
      <c r="BG3447" s="325"/>
      <c r="BH3447" s="325"/>
      <c r="BI3447" s="325"/>
      <c r="BJ3447" s="325"/>
      <c r="BK3447" s="325"/>
      <c r="BL3447" s="325"/>
      <c r="BM3447" s="325"/>
      <c r="BN3447" s="325"/>
      <c r="BO3447" s="325"/>
      <c r="BP3447" s="325"/>
      <c r="BQ3447" s="325"/>
      <c r="BR3447" s="325"/>
      <c r="BS3447" s="325"/>
      <c r="BT3447" s="325"/>
      <c r="BU3447" s="325"/>
      <c r="BV3447" s="325"/>
      <c r="BW3447" s="325"/>
      <c r="BX3447" s="325"/>
      <c r="BY3447" s="325"/>
      <c r="BZ3447" s="325"/>
      <c r="CA3447" s="325"/>
      <c r="CB3447" s="325"/>
      <c r="CC3447" s="325"/>
      <c r="CD3447" s="325"/>
      <c r="CE3447" s="325"/>
      <c r="CF3447" s="325"/>
      <c r="CG3447" s="325"/>
      <c r="CH3447" s="325"/>
      <c r="CI3447" s="325"/>
      <c r="CJ3447" s="325"/>
      <c r="CK3447" s="325"/>
      <c r="CL3447" s="325"/>
      <c r="CM3447" s="325"/>
      <c r="CN3447" s="325"/>
      <c r="CO3447" s="325"/>
      <c r="CP3447" s="325"/>
      <c r="CQ3447" s="325"/>
      <c r="CR3447" s="325"/>
      <c r="CS3447" s="325"/>
      <c r="CT3447" s="325"/>
      <c r="CU3447" s="325"/>
      <c r="CV3447" s="325"/>
      <c r="CW3447" s="325"/>
      <c r="CX3447" s="325"/>
      <c r="CY3447" s="325"/>
      <c r="CZ3447" s="325"/>
      <c r="DA3447" s="325"/>
      <c r="DB3447" s="325"/>
      <c r="DC3447" s="325"/>
      <c r="DD3447" s="325"/>
      <c r="DE3447" s="325"/>
      <c r="DF3447" s="325"/>
      <c r="DG3447" s="325"/>
      <c r="DH3447" s="325"/>
      <c r="DI3447" s="325"/>
      <c r="DJ3447" s="325"/>
      <c r="DK3447" s="325"/>
      <c r="DL3447" s="325"/>
      <c r="DM3447" s="325"/>
      <c r="DN3447" s="325"/>
      <c r="DO3447" s="325"/>
      <c r="DP3447" s="325"/>
      <c r="DQ3447" s="325"/>
      <c r="DR3447" s="325"/>
      <c r="DS3447" s="325"/>
      <c r="DT3447" s="325"/>
      <c r="DU3447" s="325"/>
      <c r="DV3447" s="325"/>
      <c r="DW3447" s="325"/>
      <c r="DX3447" s="325"/>
      <c r="DY3447" s="325"/>
      <c r="DZ3447" s="325"/>
      <c r="EA3447" s="325"/>
      <c r="EB3447" s="325"/>
      <c r="EC3447" s="325"/>
      <c r="ED3447" s="325"/>
      <c r="EE3447" s="325"/>
      <c r="EF3447" s="325"/>
      <c r="EG3447" s="325"/>
      <c r="EH3447" s="325"/>
      <c r="EI3447" s="325"/>
      <c r="EJ3447" s="325"/>
      <c r="EK3447" s="325"/>
      <c r="EL3447" s="325"/>
      <c r="EM3447" s="325"/>
      <c r="EN3447" s="325"/>
      <c r="EO3447" s="325"/>
      <c r="EP3447" s="325"/>
      <c r="EQ3447" s="325"/>
      <c r="ER3447" s="325"/>
      <c r="ES3447" s="325"/>
      <c r="ET3447" s="325"/>
      <c r="EU3447" s="325"/>
      <c r="EV3447" s="325"/>
      <c r="EW3447" s="325"/>
      <c r="EX3447" s="325"/>
      <c r="EY3447" s="325"/>
      <c r="EZ3447" s="325"/>
      <c r="FA3447" s="325"/>
      <c r="FB3447" s="325"/>
      <c r="FC3447" s="325"/>
      <c r="FD3447" s="325"/>
      <c r="FE3447" s="325"/>
      <c r="FF3447" s="325"/>
      <c r="FG3447" s="325"/>
      <c r="FH3447" s="325"/>
      <c r="FI3447" s="325"/>
      <c r="FJ3447" s="325"/>
      <c r="FK3447" s="325"/>
      <c r="FL3447" s="325"/>
      <c r="FM3447" s="325"/>
      <c r="FN3447" s="325"/>
      <c r="FO3447" s="325"/>
      <c r="FP3447" s="325"/>
      <c r="FQ3447" s="325"/>
      <c r="FR3447" s="325"/>
      <c r="FS3447" s="325"/>
      <c r="FT3447" s="325"/>
      <c r="FU3447" s="325"/>
      <c r="FV3447" s="325"/>
      <c r="FW3447" s="325"/>
      <c r="FX3447" s="325"/>
      <c r="FY3447" s="325"/>
      <c r="FZ3447" s="325"/>
      <c r="GA3447" s="325"/>
      <c r="GB3447" s="325"/>
      <c r="GC3447" s="325"/>
      <c r="GD3447" s="325"/>
      <c r="GE3447" s="325"/>
      <c r="GF3447" s="325"/>
      <c r="GG3447" s="325"/>
      <c r="GH3447" s="325"/>
      <c r="GI3447" s="325"/>
      <c r="GJ3447" s="325"/>
      <c r="GK3447" s="325"/>
      <c r="GL3447" s="325"/>
      <c r="GM3447" s="325"/>
      <c r="GN3447" s="325"/>
      <c r="GO3447" s="325"/>
      <c r="GP3447" s="325"/>
      <c r="GQ3447" s="325"/>
      <c r="GR3447" s="325"/>
      <c r="GS3447" s="325"/>
      <c r="GT3447" s="325"/>
      <c r="GU3447" s="325"/>
      <c r="GV3447" s="325"/>
      <c r="GW3447" s="325"/>
      <c r="GX3447" s="325"/>
      <c r="GY3447" s="325"/>
      <c r="GZ3447" s="325"/>
      <c r="HA3447" s="325"/>
      <c r="HB3447" s="325"/>
      <c r="HC3447" s="325"/>
      <c r="HD3447" s="325"/>
      <c r="HE3447" s="325"/>
      <c r="HF3447" s="325"/>
      <c r="HG3447" s="325"/>
      <c r="HH3447" s="325"/>
      <c r="HI3447" s="325"/>
      <c r="HJ3447" s="325"/>
      <c r="HK3447" s="325"/>
      <c r="HL3447" s="325"/>
      <c r="HM3447" s="325"/>
      <c r="HN3447" s="325"/>
      <c r="HO3447" s="325"/>
      <c r="HP3447" s="325"/>
      <c r="HQ3447" s="325"/>
      <c r="HR3447" s="325"/>
      <c r="HS3447" s="325"/>
      <c r="HT3447" s="325"/>
      <c r="HU3447" s="325"/>
      <c r="HV3447" s="325"/>
      <c r="HW3447" s="325"/>
      <c r="HX3447" s="325"/>
      <c r="HY3447" s="325"/>
      <c r="HZ3447" s="325"/>
      <c r="IA3447" s="325"/>
      <c r="IB3447" s="325"/>
      <c r="IC3447" s="325"/>
      <c r="ID3447" s="325"/>
      <c r="IE3447" s="325"/>
      <c r="IF3447" s="325"/>
      <c r="IG3447" s="325"/>
      <c r="IH3447" s="325"/>
      <c r="II3447" s="325"/>
      <c r="IJ3447" s="325"/>
      <c r="IK3447" s="325"/>
      <c r="IL3447" s="325"/>
      <c r="IM3447" s="325"/>
      <c r="IN3447" s="325"/>
      <c r="IO3447" s="325"/>
      <c r="IP3447" s="325"/>
      <c r="IQ3447" s="325"/>
      <c r="IR3447" s="325"/>
      <c r="IS3447" s="325"/>
      <c r="IT3447" s="325"/>
      <c r="IU3447" s="325"/>
      <c r="IV3447" s="325"/>
    </row>
    <row r="3448" spans="1:256" s="365" customFormat="1" ht="12" customHeight="1">
      <c r="A3448" s="305"/>
      <c r="B3448" s="65">
        <v>1</v>
      </c>
      <c r="C3448" s="66">
        <f t="shared" si="159"/>
        <v>0</v>
      </c>
      <c r="D3448" s="99" t="s">
        <v>99</v>
      </c>
      <c r="E3448" s="77" t="s">
        <v>90</v>
      </c>
      <c r="F3448" s="99" t="s">
        <v>70</v>
      </c>
      <c r="G3448" s="78"/>
      <c r="H3448" s="96" t="s">
        <v>122</v>
      </c>
      <c r="I3448" s="107" t="s">
        <v>4001</v>
      </c>
      <c r="J3448" s="81"/>
      <c r="K3448" s="72"/>
      <c r="L3448" s="72"/>
      <c r="M3448" s="72"/>
      <c r="N3448" s="72"/>
      <c r="O3448" s="72"/>
      <c r="P3448" s="72"/>
      <c r="Q3448" s="833"/>
      <c r="R3448" s="102"/>
      <c r="S3448" s="73"/>
      <c r="T3448" s="102"/>
      <c r="U3448" s="103"/>
      <c r="V3448" s="104"/>
      <c r="X3448" s="325"/>
      <c r="Y3448" s="325"/>
      <c r="Z3448" s="325"/>
      <c r="AA3448" s="325"/>
      <c r="AB3448" s="325"/>
      <c r="AC3448" s="325"/>
      <c r="AD3448" s="325"/>
      <c r="AE3448" s="325"/>
      <c r="AF3448" s="325"/>
      <c r="AG3448" s="325"/>
      <c r="AH3448" s="325"/>
      <c r="AI3448" s="325"/>
      <c r="AJ3448" s="325"/>
      <c r="AK3448" s="325"/>
      <c r="AL3448" s="325"/>
      <c r="AM3448" s="325"/>
      <c r="AN3448" s="325"/>
      <c r="AO3448" s="325"/>
      <c r="AP3448" s="325"/>
      <c r="AQ3448" s="325"/>
      <c r="AR3448" s="325"/>
      <c r="AS3448" s="325"/>
      <c r="AT3448" s="325"/>
      <c r="AU3448" s="325"/>
      <c r="AV3448" s="325"/>
      <c r="AW3448" s="325"/>
      <c r="AX3448" s="325"/>
      <c r="AY3448" s="325"/>
      <c r="AZ3448" s="325"/>
      <c r="BA3448" s="325"/>
      <c r="BB3448" s="325"/>
      <c r="BC3448" s="325"/>
      <c r="BD3448" s="325"/>
      <c r="BE3448" s="325"/>
      <c r="BF3448" s="325"/>
      <c r="BG3448" s="325"/>
      <c r="BH3448" s="325"/>
      <c r="BI3448" s="325"/>
      <c r="BJ3448" s="325"/>
      <c r="BK3448" s="325"/>
      <c r="BL3448" s="325"/>
      <c r="BM3448" s="325"/>
      <c r="BN3448" s="325"/>
      <c r="BO3448" s="325"/>
      <c r="BP3448" s="325"/>
      <c r="BQ3448" s="325"/>
      <c r="BR3448" s="325"/>
      <c r="BS3448" s="325"/>
      <c r="BT3448" s="325"/>
      <c r="BU3448" s="325"/>
      <c r="BV3448" s="325"/>
      <c r="BW3448" s="325"/>
      <c r="BX3448" s="325"/>
      <c r="BY3448" s="325"/>
      <c r="BZ3448" s="325"/>
      <c r="CA3448" s="325"/>
      <c r="CB3448" s="325"/>
      <c r="CC3448" s="325"/>
      <c r="CD3448" s="325"/>
      <c r="CE3448" s="325"/>
      <c r="CF3448" s="325"/>
      <c r="CG3448" s="325"/>
      <c r="CH3448" s="325"/>
      <c r="CI3448" s="325"/>
      <c r="CJ3448" s="325"/>
      <c r="CK3448" s="325"/>
      <c r="CL3448" s="325"/>
      <c r="CM3448" s="325"/>
      <c r="CN3448" s="325"/>
      <c r="CO3448" s="325"/>
      <c r="CP3448" s="325"/>
      <c r="CQ3448" s="325"/>
      <c r="CR3448" s="325"/>
      <c r="CS3448" s="325"/>
      <c r="CT3448" s="325"/>
      <c r="CU3448" s="325"/>
      <c r="CV3448" s="325"/>
      <c r="CW3448" s="325"/>
      <c r="CX3448" s="325"/>
      <c r="CY3448" s="325"/>
      <c r="CZ3448" s="325"/>
      <c r="DA3448" s="325"/>
      <c r="DB3448" s="325"/>
      <c r="DC3448" s="325"/>
      <c r="DD3448" s="325"/>
      <c r="DE3448" s="325"/>
      <c r="DF3448" s="325"/>
      <c r="DG3448" s="325"/>
      <c r="DH3448" s="325"/>
      <c r="DI3448" s="325"/>
      <c r="DJ3448" s="325"/>
      <c r="DK3448" s="325"/>
      <c r="DL3448" s="325"/>
      <c r="DM3448" s="325"/>
      <c r="DN3448" s="325"/>
      <c r="DO3448" s="325"/>
      <c r="DP3448" s="325"/>
      <c r="DQ3448" s="325"/>
      <c r="DR3448" s="325"/>
      <c r="DS3448" s="325"/>
      <c r="DT3448" s="325"/>
      <c r="DU3448" s="325"/>
      <c r="DV3448" s="325"/>
      <c r="DW3448" s="325"/>
      <c r="DX3448" s="325"/>
      <c r="DY3448" s="325"/>
      <c r="DZ3448" s="325"/>
      <c r="EA3448" s="325"/>
      <c r="EB3448" s="325"/>
      <c r="EC3448" s="325"/>
      <c r="ED3448" s="325"/>
      <c r="EE3448" s="325"/>
      <c r="EF3448" s="325"/>
      <c r="EG3448" s="325"/>
      <c r="EH3448" s="325"/>
      <c r="EI3448" s="325"/>
      <c r="EJ3448" s="325"/>
      <c r="EK3448" s="325"/>
      <c r="EL3448" s="325"/>
      <c r="EM3448" s="325"/>
      <c r="EN3448" s="325"/>
      <c r="EO3448" s="325"/>
      <c r="EP3448" s="325"/>
      <c r="EQ3448" s="325"/>
      <c r="ER3448" s="325"/>
      <c r="ES3448" s="325"/>
      <c r="ET3448" s="325"/>
      <c r="EU3448" s="325"/>
      <c r="EV3448" s="325"/>
      <c r="EW3448" s="325"/>
      <c r="EX3448" s="325"/>
      <c r="EY3448" s="325"/>
      <c r="EZ3448" s="325"/>
      <c r="FA3448" s="325"/>
      <c r="FB3448" s="325"/>
      <c r="FC3448" s="325"/>
      <c r="FD3448" s="325"/>
      <c r="FE3448" s="325"/>
      <c r="FF3448" s="325"/>
      <c r="FG3448" s="325"/>
      <c r="FH3448" s="325"/>
      <c r="FI3448" s="325"/>
      <c r="FJ3448" s="325"/>
      <c r="FK3448" s="325"/>
      <c r="FL3448" s="325"/>
      <c r="FM3448" s="325"/>
      <c r="FN3448" s="325"/>
      <c r="FO3448" s="325"/>
      <c r="FP3448" s="325"/>
      <c r="FQ3448" s="325"/>
      <c r="FR3448" s="325"/>
      <c r="FS3448" s="325"/>
      <c r="FT3448" s="325"/>
      <c r="FU3448" s="325"/>
      <c r="FV3448" s="325"/>
      <c r="FW3448" s="325"/>
      <c r="FX3448" s="325"/>
      <c r="FY3448" s="325"/>
      <c r="FZ3448" s="325"/>
      <c r="GA3448" s="325"/>
      <c r="GB3448" s="325"/>
      <c r="GC3448" s="325"/>
      <c r="GD3448" s="325"/>
      <c r="GE3448" s="325"/>
      <c r="GF3448" s="325"/>
      <c r="GG3448" s="325"/>
      <c r="GH3448" s="325"/>
      <c r="GI3448" s="325"/>
      <c r="GJ3448" s="325"/>
      <c r="GK3448" s="325"/>
      <c r="GL3448" s="325"/>
      <c r="GM3448" s="325"/>
      <c r="GN3448" s="325"/>
      <c r="GO3448" s="325"/>
      <c r="GP3448" s="325"/>
      <c r="GQ3448" s="325"/>
      <c r="GR3448" s="325"/>
      <c r="GS3448" s="325"/>
      <c r="GT3448" s="325"/>
      <c r="GU3448" s="325"/>
      <c r="GV3448" s="325"/>
      <c r="GW3448" s="325"/>
      <c r="GX3448" s="325"/>
      <c r="GY3448" s="325"/>
      <c r="GZ3448" s="325"/>
      <c r="HA3448" s="325"/>
      <c r="HB3448" s="325"/>
      <c r="HC3448" s="325"/>
      <c r="HD3448" s="325"/>
      <c r="HE3448" s="325"/>
      <c r="HF3448" s="325"/>
      <c r="HG3448" s="325"/>
      <c r="HH3448" s="325"/>
      <c r="HI3448" s="325"/>
      <c r="HJ3448" s="325"/>
      <c r="HK3448" s="325"/>
      <c r="HL3448" s="325"/>
      <c r="HM3448" s="325"/>
      <c r="HN3448" s="325"/>
      <c r="HO3448" s="325"/>
      <c r="HP3448" s="325"/>
      <c r="HQ3448" s="325"/>
      <c r="HR3448" s="325"/>
      <c r="HS3448" s="325"/>
      <c r="HT3448" s="325"/>
      <c r="HU3448" s="325"/>
      <c r="HV3448" s="325"/>
      <c r="HW3448" s="325"/>
      <c r="HX3448" s="325"/>
      <c r="HY3448" s="325"/>
      <c r="HZ3448" s="325"/>
      <c r="IA3448" s="325"/>
      <c r="IB3448" s="325"/>
      <c r="IC3448" s="325"/>
      <c r="ID3448" s="325"/>
      <c r="IE3448" s="325"/>
      <c r="IF3448" s="325"/>
      <c r="IG3448" s="325"/>
      <c r="IH3448" s="325"/>
      <c r="II3448" s="325"/>
      <c r="IJ3448" s="325"/>
      <c r="IK3448" s="325"/>
      <c r="IL3448" s="325"/>
      <c r="IM3448" s="325"/>
      <c r="IN3448" s="325"/>
      <c r="IO3448" s="325"/>
      <c r="IP3448" s="325"/>
      <c r="IQ3448" s="325"/>
      <c r="IR3448" s="325"/>
      <c r="IS3448" s="325"/>
      <c r="IT3448" s="325"/>
      <c r="IU3448" s="325"/>
      <c r="IV3448" s="325"/>
    </row>
    <row r="3449" spans="1:256" ht="12" customHeight="1">
      <c r="A3449" s="308"/>
      <c r="B3449" s="65">
        <v>1</v>
      </c>
      <c r="C3449" s="66">
        <f t="shared" si="159"/>
        <v>0</v>
      </c>
      <c r="D3449" s="248" t="s">
        <v>68</v>
      </c>
      <c r="E3449" s="663" t="s">
        <v>90</v>
      </c>
      <c r="F3449" s="248" t="s">
        <v>68</v>
      </c>
      <c r="G3449" s="78"/>
      <c r="H3449" s="96" t="s">
        <v>114</v>
      </c>
      <c r="I3449" s="107" t="s">
        <v>4002</v>
      </c>
      <c r="J3449" s="81"/>
      <c r="K3449" s="72"/>
      <c r="L3449" s="72"/>
      <c r="M3449" s="72"/>
      <c r="N3449" s="72"/>
      <c r="O3449" s="72"/>
      <c r="P3449" s="72"/>
      <c r="Q3449" s="833"/>
      <c r="R3449" s="102"/>
      <c r="S3449" s="73"/>
      <c r="T3449" s="102"/>
      <c r="U3449" s="103"/>
      <c r="V3449" s="104"/>
    </row>
    <row r="3450" spans="1:256" ht="12" customHeight="1">
      <c r="A3450" s="55"/>
      <c r="B3450" s="124">
        <v>1</v>
      </c>
      <c r="C3450" s="66">
        <f t="shared" si="159"/>
        <v>1</v>
      </c>
      <c r="D3450" s="76" t="s">
        <v>87</v>
      </c>
      <c r="E3450" s="76" t="s">
        <v>87</v>
      </c>
      <c r="F3450" s="76" t="s">
        <v>68</v>
      </c>
      <c r="G3450" s="78"/>
      <c r="H3450" s="96" t="s">
        <v>215</v>
      </c>
      <c r="I3450" s="107" t="s">
        <v>4003</v>
      </c>
      <c r="J3450" s="81"/>
      <c r="K3450" s="72"/>
      <c r="L3450" s="72"/>
      <c r="M3450" s="72"/>
      <c r="N3450" s="72"/>
      <c r="O3450" s="72"/>
      <c r="P3450" s="72"/>
      <c r="Q3450" s="833"/>
      <c r="R3450" s="102"/>
      <c r="S3450" s="73"/>
      <c r="T3450" s="102"/>
      <c r="U3450" s="103"/>
      <c r="V3450" s="104"/>
      <c r="W3450" s="320"/>
      <c r="X3450" s="320"/>
      <c r="Y3450" s="320"/>
      <c r="Z3450" s="320"/>
      <c r="AA3450" s="320"/>
      <c r="AB3450" s="320"/>
      <c r="AC3450" s="320"/>
      <c r="AD3450" s="320"/>
      <c r="AE3450" s="320"/>
      <c r="AF3450" s="320"/>
      <c r="AG3450" s="320"/>
      <c r="AH3450" s="320"/>
      <c r="AI3450" s="320"/>
      <c r="AJ3450" s="320"/>
      <c r="AK3450" s="320"/>
      <c r="AL3450" s="320"/>
      <c r="AM3450" s="320"/>
      <c r="AN3450" s="320"/>
      <c r="AO3450" s="320"/>
      <c r="AP3450" s="320"/>
      <c r="AQ3450" s="320"/>
      <c r="AR3450" s="320"/>
      <c r="AS3450" s="320"/>
      <c r="AT3450" s="320"/>
      <c r="AU3450" s="320"/>
      <c r="AV3450" s="320"/>
      <c r="AW3450" s="320"/>
      <c r="AX3450" s="320"/>
      <c r="AY3450" s="320"/>
      <c r="AZ3450" s="320"/>
      <c r="BA3450" s="320"/>
      <c r="BB3450" s="320"/>
      <c r="BC3450" s="320"/>
      <c r="BD3450" s="320"/>
      <c r="BE3450" s="320"/>
      <c r="BF3450" s="320"/>
      <c r="BG3450" s="320"/>
      <c r="BH3450" s="320"/>
      <c r="BI3450" s="320"/>
      <c r="BJ3450" s="320"/>
      <c r="BK3450" s="320"/>
      <c r="BL3450" s="320"/>
      <c r="BM3450" s="320"/>
      <c r="BN3450" s="320"/>
      <c r="BO3450" s="320"/>
      <c r="BP3450" s="320"/>
      <c r="BQ3450" s="320"/>
      <c r="BR3450" s="320"/>
      <c r="BS3450" s="320"/>
      <c r="BT3450" s="320"/>
      <c r="BU3450" s="320"/>
      <c r="BV3450" s="320"/>
      <c r="BW3450" s="320"/>
      <c r="BX3450" s="320"/>
      <c r="BY3450" s="320"/>
      <c r="BZ3450" s="320"/>
      <c r="CA3450" s="320"/>
      <c r="CB3450" s="320"/>
      <c r="CC3450" s="320"/>
      <c r="CD3450" s="320"/>
      <c r="CE3450" s="320"/>
      <c r="CF3450" s="320"/>
      <c r="CG3450" s="320"/>
      <c r="CH3450" s="320"/>
      <c r="CI3450" s="320"/>
      <c r="CJ3450" s="320"/>
      <c r="CK3450" s="320"/>
      <c r="CL3450" s="320"/>
      <c r="CM3450" s="320"/>
      <c r="CN3450" s="320"/>
      <c r="CO3450" s="320"/>
      <c r="CP3450" s="320"/>
      <c r="CQ3450" s="320"/>
      <c r="CR3450" s="320"/>
      <c r="CS3450" s="320"/>
      <c r="CT3450" s="320"/>
      <c r="CU3450" s="320"/>
      <c r="CV3450" s="320"/>
      <c r="CW3450" s="320"/>
      <c r="CX3450" s="320"/>
      <c r="CY3450" s="320"/>
      <c r="CZ3450" s="320"/>
      <c r="DA3450" s="320"/>
      <c r="DB3450" s="320"/>
      <c r="DC3450" s="320"/>
      <c r="DD3450" s="320"/>
      <c r="DE3450" s="320"/>
      <c r="DF3450" s="320"/>
      <c r="DG3450" s="320"/>
      <c r="DH3450" s="320"/>
      <c r="DI3450" s="320"/>
      <c r="DJ3450" s="320"/>
      <c r="DK3450" s="320"/>
      <c r="DL3450" s="320"/>
      <c r="DM3450" s="320"/>
      <c r="DN3450" s="320"/>
      <c r="DO3450" s="320"/>
      <c r="DP3450" s="320"/>
      <c r="DQ3450" s="320"/>
      <c r="DR3450" s="320"/>
      <c r="DS3450" s="320"/>
      <c r="DT3450" s="320"/>
      <c r="DU3450" s="320"/>
      <c r="DV3450" s="320"/>
      <c r="DW3450" s="320"/>
      <c r="DX3450" s="320"/>
      <c r="DY3450" s="320"/>
      <c r="DZ3450" s="320"/>
      <c r="EA3450" s="320"/>
      <c r="EB3450" s="320"/>
      <c r="EC3450" s="320"/>
      <c r="ED3450" s="320"/>
      <c r="EE3450" s="320"/>
      <c r="EF3450" s="320"/>
      <c r="EG3450" s="320"/>
      <c r="EH3450" s="320"/>
      <c r="EI3450" s="320"/>
      <c r="EJ3450" s="320"/>
      <c r="EK3450" s="320"/>
      <c r="EL3450" s="320"/>
      <c r="EM3450" s="320"/>
      <c r="EN3450" s="320"/>
      <c r="EO3450" s="320"/>
      <c r="EP3450" s="320"/>
      <c r="EQ3450" s="320"/>
      <c r="ER3450" s="320"/>
      <c r="ES3450" s="320"/>
      <c r="ET3450" s="320"/>
      <c r="EU3450" s="320"/>
      <c r="EV3450" s="320"/>
      <c r="EW3450" s="320"/>
      <c r="EX3450" s="320"/>
      <c r="EY3450" s="320"/>
      <c r="EZ3450" s="320"/>
      <c r="FA3450" s="320"/>
      <c r="FB3450" s="320"/>
      <c r="FC3450" s="320"/>
      <c r="FD3450" s="320"/>
      <c r="FE3450" s="320"/>
      <c r="FF3450" s="320"/>
      <c r="FG3450" s="320"/>
      <c r="FH3450" s="320"/>
      <c r="FI3450" s="320"/>
      <c r="FJ3450" s="320"/>
      <c r="FK3450" s="320"/>
      <c r="FL3450" s="320"/>
      <c r="FM3450" s="320"/>
      <c r="FN3450" s="320"/>
      <c r="FO3450" s="320"/>
      <c r="FP3450" s="320"/>
      <c r="FQ3450" s="320"/>
      <c r="FR3450" s="320"/>
      <c r="FS3450" s="320"/>
      <c r="FT3450" s="320"/>
      <c r="FU3450" s="320"/>
      <c r="FV3450" s="320"/>
      <c r="FW3450" s="320"/>
      <c r="FX3450" s="320"/>
      <c r="FY3450" s="320"/>
      <c r="FZ3450" s="320"/>
      <c r="GA3450" s="320"/>
      <c r="GB3450" s="320"/>
      <c r="GC3450" s="320"/>
      <c r="GD3450" s="320"/>
      <c r="GE3450" s="320"/>
      <c r="GF3450" s="320"/>
      <c r="GG3450" s="320"/>
      <c r="GH3450" s="320"/>
      <c r="GI3450" s="320"/>
      <c r="GJ3450" s="320"/>
      <c r="GK3450" s="320"/>
      <c r="GL3450" s="320"/>
      <c r="GM3450" s="320"/>
      <c r="GN3450" s="320"/>
      <c r="GO3450" s="320"/>
      <c r="GP3450" s="320"/>
      <c r="GQ3450" s="320"/>
      <c r="GR3450" s="320"/>
      <c r="GS3450" s="320"/>
      <c r="GT3450" s="320"/>
      <c r="GU3450" s="320"/>
      <c r="GV3450" s="320"/>
      <c r="GW3450" s="320"/>
      <c r="GX3450" s="320"/>
      <c r="GY3450" s="320"/>
      <c r="GZ3450" s="320"/>
      <c r="HA3450" s="320"/>
      <c r="HB3450" s="320"/>
      <c r="HC3450" s="320"/>
      <c r="HD3450" s="320"/>
      <c r="HE3450" s="320"/>
      <c r="HF3450" s="320"/>
      <c r="HG3450" s="320"/>
      <c r="HH3450" s="320"/>
      <c r="HI3450" s="320"/>
      <c r="HJ3450" s="320"/>
      <c r="HK3450" s="320"/>
      <c r="HL3450" s="320"/>
      <c r="HM3450" s="320"/>
      <c r="HN3450" s="320"/>
      <c r="HO3450" s="320"/>
      <c r="HP3450" s="320"/>
      <c r="HQ3450" s="320"/>
      <c r="HR3450" s="320"/>
      <c r="HS3450" s="320"/>
      <c r="HT3450" s="320"/>
      <c r="HU3450" s="320"/>
      <c r="HV3450" s="320"/>
      <c r="HW3450" s="320"/>
      <c r="HX3450" s="320"/>
      <c r="HY3450" s="320"/>
      <c r="HZ3450" s="320"/>
      <c r="IA3450" s="320"/>
      <c r="IB3450" s="320"/>
      <c r="IC3450" s="320"/>
      <c r="ID3450" s="320"/>
      <c r="IE3450" s="320"/>
      <c r="IF3450" s="320"/>
      <c r="IG3450" s="320"/>
      <c r="IH3450" s="320"/>
      <c r="II3450" s="320"/>
      <c r="IJ3450" s="320"/>
      <c r="IK3450" s="320"/>
      <c r="IL3450" s="320"/>
      <c r="IM3450" s="320"/>
      <c r="IN3450" s="320"/>
      <c r="IO3450" s="320"/>
      <c r="IP3450" s="320"/>
      <c r="IQ3450" s="320"/>
      <c r="IR3450" s="320"/>
      <c r="IS3450" s="320"/>
      <c r="IT3450" s="320"/>
      <c r="IU3450" s="320"/>
      <c r="IV3450" s="320"/>
    </row>
    <row r="3451" spans="1:256" ht="12" customHeight="1">
      <c r="A3451" s="305"/>
      <c r="B3451" s="65">
        <v>1</v>
      </c>
      <c r="C3451" s="66">
        <f t="shared" si="159"/>
        <v>1</v>
      </c>
      <c r="D3451" s="658" t="s">
        <v>68</v>
      </c>
      <c r="E3451" s="658" t="s">
        <v>68</v>
      </c>
      <c r="F3451" s="656" t="s">
        <v>99</v>
      </c>
      <c r="G3451" s="78"/>
      <c r="H3451" s="96" t="s">
        <v>148</v>
      </c>
      <c r="I3451" s="107" t="s">
        <v>4004</v>
      </c>
      <c r="J3451" s="81"/>
      <c r="K3451" s="72"/>
      <c r="L3451" s="72"/>
      <c r="M3451" s="72"/>
      <c r="N3451" s="72"/>
      <c r="O3451" s="72"/>
      <c r="P3451" s="72"/>
      <c r="Q3451" s="833"/>
      <c r="R3451" s="102"/>
      <c r="S3451" s="73"/>
      <c r="T3451" s="102"/>
      <c r="U3451" s="103"/>
      <c r="V3451" s="104"/>
      <c r="W3451" s="325"/>
      <c r="X3451" s="325"/>
      <c r="Y3451" s="325"/>
      <c r="Z3451" s="325"/>
      <c r="AA3451" s="325"/>
      <c r="AB3451" s="325"/>
      <c r="AC3451" s="325"/>
      <c r="AD3451" s="325"/>
      <c r="AE3451" s="325"/>
      <c r="AF3451" s="325"/>
      <c r="AG3451" s="325"/>
      <c r="AH3451" s="325"/>
      <c r="AI3451" s="325"/>
      <c r="AJ3451" s="325"/>
      <c r="AK3451" s="325"/>
      <c r="AL3451" s="325"/>
      <c r="AM3451" s="325"/>
      <c r="AN3451" s="325"/>
      <c r="AO3451" s="325"/>
      <c r="AP3451" s="325"/>
      <c r="AQ3451" s="325"/>
      <c r="AR3451" s="325"/>
      <c r="AS3451" s="325"/>
      <c r="AT3451" s="325"/>
      <c r="AU3451" s="325"/>
      <c r="AV3451" s="325"/>
      <c r="AW3451" s="325"/>
      <c r="AX3451" s="325"/>
      <c r="AY3451" s="325"/>
      <c r="AZ3451" s="325"/>
      <c r="BA3451" s="325"/>
      <c r="BB3451" s="325"/>
      <c r="BC3451" s="325"/>
      <c r="BD3451" s="325"/>
      <c r="BE3451" s="325"/>
      <c r="BF3451" s="325"/>
      <c r="BG3451" s="325"/>
      <c r="BH3451" s="325"/>
      <c r="BI3451" s="325"/>
      <c r="BJ3451" s="325"/>
      <c r="BK3451" s="325"/>
      <c r="BL3451" s="325"/>
      <c r="BM3451" s="325"/>
      <c r="BN3451" s="325"/>
      <c r="BO3451" s="325"/>
      <c r="BP3451" s="325"/>
      <c r="BQ3451" s="325"/>
      <c r="BR3451" s="325"/>
      <c r="BS3451" s="325"/>
      <c r="BT3451" s="325"/>
      <c r="BU3451" s="325"/>
      <c r="BV3451" s="325"/>
      <c r="BW3451" s="325"/>
      <c r="BX3451" s="325"/>
      <c r="BY3451" s="325"/>
      <c r="BZ3451" s="325"/>
      <c r="CA3451" s="325"/>
      <c r="CB3451" s="325"/>
      <c r="CC3451" s="325"/>
      <c r="CD3451" s="325"/>
      <c r="CE3451" s="325"/>
      <c r="CF3451" s="325"/>
      <c r="CG3451" s="325"/>
      <c r="CH3451" s="325"/>
      <c r="CI3451" s="325"/>
      <c r="CJ3451" s="325"/>
      <c r="CK3451" s="325"/>
      <c r="CL3451" s="325"/>
      <c r="CM3451" s="325"/>
      <c r="CN3451" s="325"/>
      <c r="CO3451" s="325"/>
      <c r="CP3451" s="325"/>
      <c r="CQ3451" s="325"/>
      <c r="CR3451" s="325"/>
      <c r="CS3451" s="325"/>
      <c r="CT3451" s="325"/>
      <c r="CU3451" s="325"/>
      <c r="CV3451" s="325"/>
      <c r="CW3451" s="325"/>
      <c r="CX3451" s="325"/>
      <c r="CY3451" s="325"/>
      <c r="CZ3451" s="325"/>
      <c r="DA3451" s="325"/>
      <c r="DB3451" s="325"/>
      <c r="DC3451" s="325"/>
      <c r="DD3451" s="325"/>
      <c r="DE3451" s="325"/>
      <c r="DF3451" s="325"/>
      <c r="DG3451" s="325"/>
      <c r="DH3451" s="325"/>
      <c r="DI3451" s="325"/>
      <c r="DJ3451" s="325"/>
      <c r="DK3451" s="325"/>
      <c r="DL3451" s="325"/>
      <c r="DM3451" s="325"/>
      <c r="DN3451" s="325"/>
      <c r="DO3451" s="325"/>
      <c r="DP3451" s="325"/>
      <c r="DQ3451" s="325"/>
      <c r="DR3451" s="325"/>
      <c r="DS3451" s="325"/>
      <c r="DT3451" s="325"/>
      <c r="DU3451" s="325"/>
      <c r="DV3451" s="325"/>
      <c r="DW3451" s="325"/>
      <c r="DX3451" s="325"/>
      <c r="DY3451" s="325"/>
      <c r="DZ3451" s="325"/>
      <c r="EA3451" s="325"/>
      <c r="EB3451" s="325"/>
      <c r="EC3451" s="325"/>
      <c r="ED3451" s="325"/>
      <c r="EE3451" s="325"/>
      <c r="EF3451" s="325"/>
      <c r="EG3451" s="325"/>
      <c r="EH3451" s="325"/>
      <c r="EI3451" s="325"/>
      <c r="EJ3451" s="325"/>
      <c r="EK3451" s="325"/>
      <c r="EL3451" s="325"/>
      <c r="EM3451" s="325"/>
      <c r="EN3451" s="325"/>
      <c r="EO3451" s="325"/>
      <c r="EP3451" s="325"/>
      <c r="EQ3451" s="325"/>
      <c r="ER3451" s="325"/>
      <c r="ES3451" s="325"/>
      <c r="ET3451" s="325"/>
      <c r="EU3451" s="325"/>
      <c r="EV3451" s="325"/>
      <c r="EW3451" s="325"/>
      <c r="EX3451" s="325"/>
      <c r="EY3451" s="325"/>
      <c r="EZ3451" s="325"/>
      <c r="FA3451" s="325"/>
      <c r="FB3451" s="325"/>
      <c r="FC3451" s="325"/>
      <c r="FD3451" s="325"/>
      <c r="FE3451" s="325"/>
      <c r="FF3451" s="325"/>
      <c r="FG3451" s="325"/>
      <c r="FH3451" s="325"/>
      <c r="FI3451" s="325"/>
      <c r="FJ3451" s="325"/>
      <c r="FK3451" s="325"/>
      <c r="FL3451" s="325"/>
      <c r="FM3451" s="325"/>
      <c r="FN3451" s="325"/>
      <c r="FO3451" s="325"/>
      <c r="FP3451" s="325"/>
      <c r="FQ3451" s="325"/>
      <c r="FR3451" s="325"/>
      <c r="FS3451" s="325"/>
      <c r="FT3451" s="325"/>
      <c r="FU3451" s="325"/>
      <c r="FV3451" s="325"/>
      <c r="FW3451" s="325"/>
      <c r="FX3451" s="325"/>
      <c r="FY3451" s="325"/>
      <c r="FZ3451" s="325"/>
      <c r="GA3451" s="325"/>
      <c r="GB3451" s="325"/>
      <c r="GC3451" s="325"/>
      <c r="GD3451" s="325"/>
      <c r="GE3451" s="325"/>
      <c r="GF3451" s="325"/>
      <c r="GG3451" s="325"/>
      <c r="GH3451" s="325"/>
      <c r="GI3451" s="325"/>
      <c r="GJ3451" s="325"/>
      <c r="GK3451" s="325"/>
      <c r="GL3451" s="325"/>
      <c r="GM3451" s="325"/>
      <c r="GN3451" s="325"/>
      <c r="GO3451" s="325"/>
      <c r="GP3451" s="325"/>
      <c r="GQ3451" s="325"/>
      <c r="GR3451" s="325"/>
      <c r="GS3451" s="325"/>
      <c r="GT3451" s="325"/>
      <c r="GU3451" s="325"/>
      <c r="GV3451" s="325"/>
      <c r="GW3451" s="325"/>
      <c r="GX3451" s="325"/>
      <c r="GY3451" s="325"/>
      <c r="GZ3451" s="325"/>
      <c r="HA3451" s="325"/>
      <c r="HB3451" s="325"/>
      <c r="HC3451" s="325"/>
      <c r="HD3451" s="325"/>
      <c r="HE3451" s="325"/>
      <c r="HF3451" s="325"/>
      <c r="HG3451" s="325"/>
      <c r="HH3451" s="325"/>
      <c r="HI3451" s="325"/>
      <c r="HJ3451" s="325"/>
      <c r="HK3451" s="325"/>
      <c r="HL3451" s="325"/>
      <c r="HM3451" s="325"/>
      <c r="HN3451" s="325"/>
      <c r="HO3451" s="325"/>
      <c r="HP3451" s="325"/>
      <c r="HQ3451" s="325"/>
      <c r="HR3451" s="325"/>
      <c r="HS3451" s="325"/>
      <c r="HT3451" s="325"/>
      <c r="HU3451" s="325"/>
      <c r="HV3451" s="325"/>
      <c r="HW3451" s="325"/>
      <c r="HX3451" s="325"/>
      <c r="HY3451" s="325"/>
      <c r="HZ3451" s="325"/>
      <c r="IA3451" s="325"/>
      <c r="IB3451" s="325"/>
      <c r="IC3451" s="325"/>
      <c r="ID3451" s="325"/>
      <c r="IE3451" s="325"/>
      <c r="IF3451" s="325"/>
      <c r="IG3451" s="325"/>
      <c r="IH3451" s="325"/>
      <c r="II3451" s="325"/>
      <c r="IJ3451" s="325"/>
      <c r="IK3451" s="325"/>
      <c r="IL3451" s="325"/>
      <c r="IM3451" s="325"/>
      <c r="IN3451" s="325"/>
      <c r="IO3451" s="325"/>
      <c r="IP3451" s="325"/>
      <c r="IQ3451" s="325"/>
      <c r="IR3451" s="325"/>
      <c r="IS3451" s="325"/>
      <c r="IT3451" s="325"/>
      <c r="IU3451" s="325"/>
      <c r="IV3451" s="325"/>
    </row>
    <row r="3452" spans="1:256" ht="12" customHeight="1">
      <c r="A3452" s="55"/>
      <c r="B3452" s="65">
        <v>1</v>
      </c>
      <c r="C3452" s="66">
        <f t="shared" si="159"/>
        <v>1</v>
      </c>
      <c r="D3452" s="76" t="s">
        <v>68</v>
      </c>
      <c r="E3452" s="76" t="s">
        <v>68</v>
      </c>
      <c r="F3452" s="76" t="s">
        <v>87</v>
      </c>
      <c r="G3452" s="78"/>
      <c r="H3452" s="96" t="s">
        <v>101</v>
      </c>
      <c r="I3452" s="107" t="s">
        <v>4005</v>
      </c>
      <c r="J3452" s="81"/>
      <c r="K3452" s="72"/>
      <c r="L3452" s="72"/>
      <c r="M3452" s="72"/>
      <c r="N3452" s="72"/>
      <c r="O3452" s="72"/>
      <c r="P3452" s="72"/>
      <c r="Q3452" s="833"/>
      <c r="R3452" s="102"/>
      <c r="S3452" s="73"/>
      <c r="T3452" s="102"/>
      <c r="U3452" s="103"/>
      <c r="V3452" s="104"/>
      <c r="W3452" s="325"/>
      <c r="X3452" s="325"/>
      <c r="Y3452" s="325"/>
      <c r="Z3452" s="325"/>
      <c r="AA3452" s="325"/>
      <c r="AB3452" s="325"/>
      <c r="AC3452" s="325"/>
      <c r="AD3452" s="325"/>
      <c r="AE3452" s="325"/>
      <c r="AF3452" s="325"/>
      <c r="AG3452" s="325"/>
      <c r="AH3452" s="325"/>
      <c r="AI3452" s="325"/>
      <c r="AJ3452" s="325"/>
      <c r="AK3452" s="325"/>
      <c r="AL3452" s="325"/>
      <c r="AM3452" s="325"/>
      <c r="AN3452" s="325"/>
      <c r="AO3452" s="325"/>
      <c r="AP3452" s="325"/>
      <c r="AQ3452" s="325"/>
      <c r="AR3452" s="325"/>
      <c r="AS3452" s="325"/>
      <c r="AT3452" s="325"/>
      <c r="AU3452" s="325"/>
      <c r="AV3452" s="325"/>
      <c r="AW3452" s="325"/>
      <c r="AX3452" s="325"/>
      <c r="AY3452" s="325"/>
      <c r="AZ3452" s="325"/>
      <c r="BA3452" s="325"/>
      <c r="BB3452" s="325"/>
      <c r="BC3452" s="325"/>
      <c r="BD3452" s="325"/>
      <c r="BE3452" s="325"/>
      <c r="BF3452" s="325"/>
      <c r="BG3452" s="325"/>
      <c r="BH3452" s="325"/>
      <c r="BI3452" s="325"/>
      <c r="BJ3452" s="325"/>
      <c r="BK3452" s="325"/>
      <c r="BL3452" s="325"/>
      <c r="BM3452" s="325"/>
      <c r="BN3452" s="325"/>
      <c r="BO3452" s="325"/>
      <c r="BP3452" s="325"/>
      <c r="BQ3452" s="325"/>
      <c r="BR3452" s="325"/>
      <c r="BS3452" s="325"/>
      <c r="BT3452" s="325"/>
      <c r="BU3452" s="325"/>
      <c r="BV3452" s="325"/>
      <c r="BW3452" s="325"/>
      <c r="BX3452" s="325"/>
      <c r="BY3452" s="325"/>
      <c r="BZ3452" s="325"/>
      <c r="CA3452" s="325"/>
      <c r="CB3452" s="325"/>
      <c r="CC3452" s="325"/>
      <c r="CD3452" s="325"/>
      <c r="CE3452" s="325"/>
      <c r="CF3452" s="325"/>
      <c r="CG3452" s="325"/>
      <c r="CH3452" s="325"/>
      <c r="CI3452" s="325"/>
      <c r="CJ3452" s="325"/>
      <c r="CK3452" s="325"/>
      <c r="CL3452" s="325"/>
      <c r="CM3452" s="325"/>
      <c r="CN3452" s="325"/>
      <c r="CO3452" s="325"/>
      <c r="CP3452" s="325"/>
      <c r="CQ3452" s="325"/>
      <c r="CR3452" s="325"/>
      <c r="CS3452" s="325"/>
      <c r="CT3452" s="325"/>
      <c r="CU3452" s="325"/>
      <c r="CV3452" s="325"/>
      <c r="CW3452" s="325"/>
      <c r="CX3452" s="325"/>
      <c r="CY3452" s="325"/>
      <c r="CZ3452" s="325"/>
      <c r="DA3452" s="325"/>
      <c r="DB3452" s="325"/>
      <c r="DC3452" s="325"/>
      <c r="DD3452" s="325"/>
      <c r="DE3452" s="325"/>
      <c r="DF3452" s="325"/>
      <c r="DG3452" s="325"/>
      <c r="DH3452" s="325"/>
      <c r="DI3452" s="325"/>
      <c r="DJ3452" s="325"/>
      <c r="DK3452" s="325"/>
      <c r="DL3452" s="325"/>
      <c r="DM3452" s="325"/>
      <c r="DN3452" s="325"/>
      <c r="DO3452" s="325"/>
      <c r="DP3452" s="325"/>
      <c r="DQ3452" s="325"/>
      <c r="DR3452" s="325"/>
      <c r="DS3452" s="325"/>
      <c r="DT3452" s="325"/>
      <c r="DU3452" s="325"/>
      <c r="DV3452" s="325"/>
      <c r="DW3452" s="325"/>
      <c r="DX3452" s="325"/>
      <c r="DY3452" s="325"/>
      <c r="DZ3452" s="325"/>
      <c r="EA3452" s="325"/>
      <c r="EB3452" s="325"/>
      <c r="EC3452" s="325"/>
      <c r="ED3452" s="325"/>
      <c r="EE3452" s="325"/>
      <c r="EF3452" s="325"/>
      <c r="EG3452" s="325"/>
      <c r="EH3452" s="325"/>
      <c r="EI3452" s="325"/>
      <c r="EJ3452" s="325"/>
      <c r="EK3452" s="325"/>
      <c r="EL3452" s="325"/>
      <c r="EM3452" s="325"/>
      <c r="EN3452" s="325"/>
      <c r="EO3452" s="325"/>
      <c r="EP3452" s="325"/>
      <c r="EQ3452" s="325"/>
      <c r="ER3452" s="325"/>
      <c r="ES3452" s="325"/>
      <c r="ET3452" s="325"/>
      <c r="EU3452" s="325"/>
      <c r="EV3452" s="325"/>
      <c r="EW3452" s="325"/>
      <c r="EX3452" s="325"/>
      <c r="EY3452" s="325"/>
      <c r="EZ3452" s="325"/>
      <c r="FA3452" s="325"/>
      <c r="FB3452" s="325"/>
      <c r="FC3452" s="325"/>
      <c r="FD3452" s="325"/>
      <c r="FE3452" s="325"/>
      <c r="FF3452" s="325"/>
      <c r="FG3452" s="325"/>
      <c r="FH3452" s="325"/>
      <c r="FI3452" s="325"/>
      <c r="FJ3452" s="325"/>
      <c r="FK3452" s="325"/>
      <c r="FL3452" s="325"/>
      <c r="FM3452" s="325"/>
      <c r="FN3452" s="325"/>
      <c r="FO3452" s="325"/>
      <c r="FP3452" s="325"/>
      <c r="FQ3452" s="325"/>
      <c r="FR3452" s="325"/>
      <c r="FS3452" s="325"/>
      <c r="FT3452" s="325"/>
      <c r="FU3452" s="325"/>
      <c r="FV3452" s="325"/>
      <c r="FW3452" s="325"/>
      <c r="FX3452" s="325"/>
      <c r="FY3452" s="325"/>
      <c r="FZ3452" s="325"/>
      <c r="GA3452" s="325"/>
      <c r="GB3452" s="325"/>
      <c r="GC3452" s="325"/>
      <c r="GD3452" s="325"/>
      <c r="GE3452" s="325"/>
      <c r="GF3452" s="325"/>
      <c r="GG3452" s="325"/>
      <c r="GH3452" s="325"/>
      <c r="GI3452" s="325"/>
      <c r="GJ3452" s="325"/>
      <c r="GK3452" s="325"/>
      <c r="GL3452" s="325"/>
      <c r="GM3452" s="325"/>
      <c r="GN3452" s="325"/>
      <c r="GO3452" s="325"/>
      <c r="GP3452" s="325"/>
      <c r="GQ3452" s="325"/>
      <c r="GR3452" s="325"/>
      <c r="GS3452" s="325"/>
      <c r="GT3452" s="325"/>
      <c r="GU3452" s="325"/>
      <c r="GV3452" s="325"/>
      <c r="GW3452" s="325"/>
      <c r="GX3452" s="325"/>
      <c r="GY3452" s="325"/>
      <c r="GZ3452" s="325"/>
      <c r="HA3452" s="325"/>
      <c r="HB3452" s="325"/>
      <c r="HC3452" s="325"/>
      <c r="HD3452" s="325"/>
      <c r="HE3452" s="325"/>
      <c r="HF3452" s="325"/>
      <c r="HG3452" s="325"/>
      <c r="HH3452" s="325"/>
      <c r="HI3452" s="325"/>
      <c r="HJ3452" s="325"/>
      <c r="HK3452" s="325"/>
      <c r="HL3452" s="325"/>
      <c r="HM3452" s="325"/>
      <c r="HN3452" s="325"/>
      <c r="HO3452" s="325"/>
      <c r="HP3452" s="325"/>
      <c r="HQ3452" s="325"/>
      <c r="HR3452" s="325"/>
      <c r="HS3452" s="325"/>
      <c r="HT3452" s="325"/>
      <c r="HU3452" s="325"/>
      <c r="HV3452" s="325"/>
      <c r="HW3452" s="325"/>
      <c r="HX3452" s="325"/>
      <c r="HY3452" s="325"/>
      <c r="HZ3452" s="325"/>
      <c r="IA3452" s="325"/>
      <c r="IB3452" s="325"/>
      <c r="IC3452" s="325"/>
      <c r="ID3452" s="325"/>
      <c r="IE3452" s="325"/>
      <c r="IF3452" s="325"/>
      <c r="IG3452" s="325"/>
      <c r="IH3452" s="325"/>
      <c r="II3452" s="325"/>
      <c r="IJ3452" s="325"/>
      <c r="IK3452" s="325"/>
      <c r="IL3452" s="325"/>
      <c r="IM3452" s="325"/>
      <c r="IN3452" s="325"/>
      <c r="IO3452" s="325"/>
      <c r="IP3452" s="325"/>
      <c r="IQ3452" s="325"/>
      <c r="IR3452" s="325"/>
      <c r="IS3452" s="325"/>
      <c r="IT3452" s="325"/>
      <c r="IU3452" s="325"/>
      <c r="IV3452" s="325"/>
    </row>
    <row r="3453" spans="1:256" s="320" customFormat="1" ht="12.5">
      <c r="A3453" s="305"/>
      <c r="B3453" s="124">
        <v>1</v>
      </c>
      <c r="C3453" s="66">
        <f>IF(E3453="A",4,IF(E3453="B",3,IF(E3453="C",2,IF(E3453="D",1,0))))</f>
        <v>2</v>
      </c>
      <c r="D3453" s="77" t="s">
        <v>90</v>
      </c>
      <c r="E3453" s="77" t="s">
        <v>90</v>
      </c>
      <c r="F3453" s="76" t="s">
        <v>68</v>
      </c>
      <c r="G3453" s="78"/>
      <c r="H3453" s="96" t="s">
        <v>94</v>
      </c>
      <c r="I3453" s="107" t="s">
        <v>4006</v>
      </c>
      <c r="J3453" s="81"/>
      <c r="K3453" s="72"/>
      <c r="L3453" s="72"/>
      <c r="M3453" s="72"/>
      <c r="N3453" s="72"/>
      <c r="O3453" s="72"/>
      <c r="P3453" s="72"/>
      <c r="Q3453" s="833"/>
      <c r="R3453" s="102"/>
      <c r="S3453" s="73"/>
      <c r="T3453" s="102"/>
      <c r="U3453" s="103"/>
      <c r="V3453" s="104"/>
      <c r="W3453" s="109"/>
      <c r="X3453" s="109"/>
      <c r="Y3453" s="109"/>
      <c r="Z3453" s="109"/>
      <c r="AA3453" s="109"/>
      <c r="AB3453" s="109"/>
      <c r="AC3453" s="109"/>
      <c r="AD3453" s="109"/>
      <c r="AE3453" s="109"/>
      <c r="AF3453" s="109"/>
      <c r="AG3453" s="109"/>
      <c r="AH3453" s="109"/>
      <c r="AI3453" s="109"/>
      <c r="AJ3453" s="109"/>
      <c r="AK3453" s="109"/>
      <c r="AL3453" s="109"/>
      <c r="AM3453" s="109"/>
      <c r="AN3453" s="109"/>
      <c r="AO3453" s="109"/>
      <c r="AP3453" s="109"/>
      <c r="AQ3453" s="109"/>
      <c r="AR3453" s="109"/>
      <c r="AS3453" s="109"/>
      <c r="AT3453" s="109"/>
      <c r="AU3453" s="109"/>
      <c r="AV3453" s="109"/>
      <c r="AW3453" s="109"/>
      <c r="AX3453" s="109"/>
      <c r="AY3453" s="109"/>
      <c r="AZ3453" s="109"/>
      <c r="BA3453" s="109"/>
      <c r="BB3453" s="109"/>
      <c r="BC3453" s="109"/>
      <c r="BD3453" s="109"/>
      <c r="BE3453" s="109"/>
      <c r="BF3453" s="109"/>
      <c r="BG3453" s="109"/>
      <c r="BH3453" s="109"/>
      <c r="BI3453" s="109"/>
      <c r="BJ3453" s="109"/>
      <c r="BK3453" s="109"/>
      <c r="BL3453" s="109"/>
      <c r="BM3453" s="109"/>
      <c r="BN3453" s="109"/>
      <c r="BO3453" s="109"/>
      <c r="BP3453" s="109"/>
      <c r="BQ3453" s="109"/>
      <c r="BR3453" s="109"/>
      <c r="BS3453" s="109"/>
      <c r="BT3453" s="109"/>
      <c r="BU3453" s="109"/>
      <c r="BV3453" s="109"/>
      <c r="BW3453" s="109"/>
      <c r="BX3453" s="109"/>
      <c r="BY3453" s="109"/>
      <c r="BZ3453" s="109"/>
      <c r="CA3453" s="109"/>
      <c r="CB3453" s="109"/>
      <c r="CC3453" s="109"/>
      <c r="CD3453" s="109"/>
      <c r="CE3453" s="109"/>
      <c r="CF3453" s="109"/>
      <c r="CG3453" s="109"/>
      <c r="CH3453" s="109"/>
      <c r="CI3453" s="109"/>
      <c r="CJ3453" s="109"/>
      <c r="CK3453" s="109"/>
      <c r="CL3453" s="109"/>
      <c r="CM3453" s="109"/>
      <c r="CN3453" s="109"/>
      <c r="CO3453" s="109"/>
      <c r="CP3453" s="109"/>
      <c r="CQ3453" s="109"/>
      <c r="CR3453" s="109"/>
      <c r="CS3453" s="109"/>
      <c r="CT3453" s="109"/>
      <c r="CU3453" s="109"/>
      <c r="CV3453" s="109"/>
      <c r="CW3453" s="109"/>
      <c r="CX3453" s="109"/>
      <c r="CY3453" s="109"/>
      <c r="CZ3453" s="109"/>
      <c r="DA3453" s="109"/>
      <c r="DB3453" s="109"/>
      <c r="DC3453" s="109"/>
      <c r="DD3453" s="109"/>
      <c r="DE3453" s="109"/>
      <c r="DF3453" s="109"/>
      <c r="DG3453" s="109"/>
      <c r="DH3453" s="109"/>
      <c r="DI3453" s="109"/>
      <c r="DJ3453" s="109"/>
      <c r="DK3453" s="109"/>
      <c r="DL3453" s="109"/>
      <c r="DM3453" s="109"/>
      <c r="DN3453" s="109"/>
      <c r="DO3453" s="109"/>
      <c r="DP3453" s="109"/>
      <c r="DQ3453" s="109"/>
      <c r="DR3453" s="109"/>
      <c r="DS3453" s="109"/>
      <c r="DT3453" s="109"/>
      <c r="DU3453" s="109"/>
      <c r="DV3453" s="109"/>
      <c r="DW3453" s="109"/>
      <c r="DX3453" s="109"/>
      <c r="DY3453" s="109"/>
      <c r="DZ3453" s="109"/>
      <c r="EA3453" s="109"/>
      <c r="EB3453" s="109"/>
      <c r="EC3453" s="109"/>
      <c r="ED3453" s="109"/>
      <c r="EE3453" s="109"/>
      <c r="EF3453" s="109"/>
      <c r="EG3453" s="109"/>
      <c r="EH3453" s="109"/>
      <c r="EI3453" s="109"/>
      <c r="EJ3453" s="109"/>
      <c r="EK3453" s="109"/>
      <c r="EL3453" s="109"/>
      <c r="EM3453" s="109"/>
      <c r="EN3453" s="109"/>
      <c r="EO3453" s="109"/>
      <c r="EP3453" s="109"/>
      <c r="EQ3453" s="109"/>
      <c r="ER3453" s="109"/>
      <c r="ES3453" s="109"/>
      <c r="ET3453" s="109"/>
      <c r="EU3453" s="109"/>
      <c r="EV3453" s="109"/>
      <c r="EW3453" s="109"/>
      <c r="EX3453" s="109"/>
      <c r="EY3453" s="109"/>
      <c r="EZ3453" s="109"/>
      <c r="FA3453" s="109"/>
      <c r="FB3453" s="109"/>
      <c r="FC3453" s="109"/>
      <c r="FD3453" s="109"/>
      <c r="FE3453" s="109"/>
      <c r="FF3453" s="109"/>
      <c r="FG3453" s="109"/>
      <c r="FH3453" s="109"/>
      <c r="FI3453" s="109"/>
      <c r="FJ3453" s="109"/>
      <c r="FK3453" s="109"/>
      <c r="FL3453" s="109"/>
      <c r="FM3453" s="109"/>
      <c r="FN3453" s="109"/>
      <c r="FO3453" s="109"/>
      <c r="FP3453" s="109"/>
      <c r="FQ3453" s="109"/>
      <c r="FR3453" s="109"/>
      <c r="FS3453" s="109"/>
      <c r="FT3453" s="109"/>
      <c r="FU3453" s="109"/>
      <c r="FV3453" s="109"/>
      <c r="FW3453" s="109"/>
      <c r="FX3453" s="109"/>
      <c r="FY3453" s="109"/>
      <c r="FZ3453" s="109"/>
      <c r="GA3453" s="109"/>
      <c r="GB3453" s="109"/>
      <c r="GC3453" s="109"/>
      <c r="GD3453" s="109"/>
      <c r="GE3453" s="109"/>
      <c r="GF3453" s="109"/>
      <c r="GG3453" s="109"/>
      <c r="GH3453" s="109"/>
      <c r="GI3453" s="109"/>
      <c r="GJ3453" s="109"/>
      <c r="GK3453" s="109"/>
      <c r="GL3453" s="109"/>
      <c r="GM3453" s="109"/>
      <c r="GN3453" s="109"/>
      <c r="GO3453" s="109"/>
      <c r="GP3453" s="109"/>
      <c r="GQ3453" s="109"/>
      <c r="GR3453" s="109"/>
      <c r="GS3453" s="109"/>
      <c r="GT3453" s="109"/>
      <c r="GU3453" s="109"/>
      <c r="GV3453" s="109"/>
      <c r="GW3453" s="109"/>
      <c r="GX3453" s="109"/>
      <c r="GY3453" s="109"/>
      <c r="GZ3453" s="109"/>
      <c r="HA3453" s="109"/>
      <c r="HB3453" s="109"/>
      <c r="HC3453" s="109"/>
      <c r="HD3453" s="109"/>
      <c r="HE3453" s="109"/>
      <c r="HF3453" s="109"/>
      <c r="HG3453" s="109"/>
      <c r="HH3453" s="109"/>
      <c r="HI3453" s="109"/>
      <c r="HJ3453" s="109"/>
      <c r="HK3453" s="109"/>
      <c r="HL3453" s="109"/>
      <c r="HM3453" s="109"/>
      <c r="HN3453" s="109"/>
      <c r="HO3453" s="109"/>
      <c r="HP3453" s="109"/>
      <c r="HQ3453" s="109"/>
      <c r="HR3453" s="109"/>
      <c r="HS3453" s="109"/>
      <c r="HT3453" s="109"/>
      <c r="HU3453" s="109"/>
      <c r="HV3453" s="109"/>
      <c r="HW3453" s="109"/>
      <c r="HX3453" s="109"/>
      <c r="HY3453" s="109"/>
      <c r="HZ3453" s="109"/>
      <c r="IA3453" s="109"/>
      <c r="IB3453" s="109"/>
      <c r="IC3453" s="109"/>
      <c r="ID3453" s="109"/>
      <c r="IE3453" s="109"/>
      <c r="IF3453" s="109"/>
      <c r="IG3453" s="109"/>
      <c r="IH3453" s="109"/>
      <c r="II3453" s="109"/>
      <c r="IJ3453" s="109"/>
      <c r="IK3453" s="109"/>
      <c r="IL3453" s="109"/>
      <c r="IM3453" s="109"/>
      <c r="IN3453" s="109"/>
      <c r="IO3453" s="109"/>
      <c r="IP3453" s="109"/>
      <c r="IQ3453" s="109"/>
      <c r="IR3453" s="109"/>
      <c r="IS3453" s="109"/>
      <c r="IT3453" s="109"/>
      <c r="IU3453" s="109"/>
      <c r="IV3453" s="109"/>
    </row>
    <row r="3454" spans="1:256" ht="12" customHeight="1">
      <c r="A3454" s="55"/>
      <c r="B3454" s="124">
        <v>1</v>
      </c>
      <c r="C3454" s="66">
        <f>IF(E3454="A",1,IF(E3454="B",1,0))</f>
        <v>0</v>
      </c>
      <c r="D3454" s="77" t="s">
        <v>90</v>
      </c>
      <c r="E3454" s="77" t="s">
        <v>90</v>
      </c>
      <c r="F3454" s="77" t="s">
        <v>90</v>
      </c>
      <c r="G3454" s="78"/>
      <c r="H3454" s="96" t="s">
        <v>188</v>
      </c>
      <c r="I3454" s="107" t="s">
        <v>4007</v>
      </c>
      <c r="J3454" s="81"/>
      <c r="K3454" s="72"/>
      <c r="L3454" s="72"/>
      <c r="M3454" s="72"/>
      <c r="N3454" s="72"/>
      <c r="O3454" s="72"/>
      <c r="P3454" s="72"/>
      <c r="Q3454" s="833"/>
      <c r="R3454" s="102"/>
      <c r="S3454" s="73"/>
      <c r="T3454" s="102"/>
      <c r="U3454" s="103"/>
      <c r="V3454" s="10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  <c r="BH3454"/>
      <c r="BI3454"/>
      <c r="BJ3454"/>
      <c r="BK3454"/>
      <c r="BL3454"/>
      <c r="BM3454"/>
      <c r="BN3454"/>
      <c r="BO3454"/>
      <c r="BP3454"/>
      <c r="BQ3454"/>
      <c r="BR3454"/>
      <c r="BS3454"/>
      <c r="BT3454"/>
      <c r="BU3454"/>
      <c r="BV3454"/>
      <c r="BW3454"/>
      <c r="BX3454"/>
      <c r="BY3454"/>
      <c r="BZ3454"/>
      <c r="CA3454"/>
      <c r="CB3454"/>
      <c r="CC3454"/>
      <c r="CD3454"/>
      <c r="CE3454"/>
      <c r="CF3454"/>
      <c r="CG3454"/>
      <c r="CH3454"/>
      <c r="CI3454"/>
      <c r="CJ3454"/>
      <c r="CK3454"/>
      <c r="CL3454"/>
      <c r="CM3454"/>
      <c r="CN3454"/>
      <c r="CO3454"/>
      <c r="CP3454"/>
      <c r="CQ3454"/>
      <c r="CR3454"/>
      <c r="CS3454"/>
      <c r="CT3454"/>
      <c r="CU3454"/>
      <c r="CV3454"/>
      <c r="CW3454"/>
      <c r="CX3454"/>
      <c r="CY3454"/>
      <c r="CZ3454"/>
      <c r="DA3454"/>
      <c r="DB3454"/>
      <c r="DC3454"/>
      <c r="DD3454"/>
      <c r="DE3454"/>
      <c r="DF3454"/>
      <c r="DG3454"/>
      <c r="DH3454"/>
      <c r="DI3454"/>
      <c r="DJ3454"/>
      <c r="DK3454"/>
      <c r="DL3454"/>
      <c r="DM3454"/>
      <c r="DN3454"/>
      <c r="DO3454"/>
      <c r="DP3454"/>
      <c r="DQ3454"/>
      <c r="DR3454"/>
      <c r="DS3454"/>
      <c r="DT3454"/>
      <c r="DU3454"/>
      <c r="DV3454"/>
      <c r="DW3454"/>
      <c r="DX3454"/>
      <c r="DY3454"/>
      <c r="DZ3454"/>
      <c r="EA3454"/>
      <c r="EB3454"/>
      <c r="EC3454"/>
      <c r="ED3454"/>
      <c r="EE3454"/>
      <c r="EF3454"/>
      <c r="EG3454"/>
      <c r="EH3454"/>
      <c r="EI3454"/>
      <c r="EJ3454"/>
      <c r="EK3454"/>
      <c r="EL3454"/>
      <c r="EM3454"/>
      <c r="EN3454"/>
      <c r="EO3454"/>
      <c r="EP3454"/>
      <c r="EQ3454"/>
      <c r="ER3454"/>
      <c r="ES3454"/>
      <c r="ET3454"/>
      <c r="EU3454"/>
      <c r="EV3454"/>
      <c r="EW3454"/>
      <c r="EX3454"/>
      <c r="EY3454"/>
      <c r="EZ3454"/>
      <c r="FA3454"/>
      <c r="FB3454"/>
      <c r="FC3454"/>
      <c r="FD3454"/>
      <c r="FE3454"/>
      <c r="FF3454"/>
      <c r="FG3454"/>
      <c r="FH3454"/>
      <c r="FI3454"/>
      <c r="FJ3454"/>
      <c r="FK3454"/>
      <c r="FL3454"/>
      <c r="FM3454"/>
      <c r="FN3454"/>
      <c r="FO3454"/>
      <c r="FP3454"/>
      <c r="FQ3454"/>
      <c r="FR3454"/>
      <c r="FS3454"/>
      <c r="FT3454"/>
      <c r="FU3454"/>
      <c r="FV3454"/>
      <c r="FW3454"/>
      <c r="FX3454"/>
      <c r="FY3454"/>
      <c r="FZ3454"/>
      <c r="GA3454"/>
      <c r="GB3454"/>
      <c r="GC3454"/>
      <c r="GD3454"/>
      <c r="GE3454"/>
      <c r="GF3454"/>
      <c r="GG3454"/>
      <c r="GH3454"/>
      <c r="GI3454"/>
      <c r="GJ3454"/>
      <c r="GK3454"/>
      <c r="GL3454"/>
      <c r="GM3454"/>
      <c r="GN3454"/>
      <c r="GO3454"/>
      <c r="GP3454"/>
      <c r="GQ3454"/>
      <c r="GR3454"/>
      <c r="GS3454"/>
      <c r="GT3454"/>
      <c r="GU3454"/>
      <c r="GV3454"/>
      <c r="GW3454"/>
      <c r="GX3454"/>
      <c r="GY3454"/>
      <c r="GZ3454"/>
      <c r="HA3454"/>
      <c r="HB3454"/>
      <c r="HC3454"/>
      <c r="HD3454"/>
      <c r="HE3454"/>
      <c r="HF3454"/>
      <c r="HG3454"/>
      <c r="HH3454"/>
      <c r="HI3454"/>
      <c r="HJ3454"/>
      <c r="HK3454"/>
      <c r="HL3454"/>
      <c r="HM3454"/>
      <c r="HN3454"/>
      <c r="HO3454"/>
      <c r="HP3454"/>
      <c r="HQ3454"/>
      <c r="HR3454"/>
      <c r="HS3454"/>
      <c r="HT3454"/>
      <c r="HU3454"/>
      <c r="HV3454"/>
      <c r="HW3454"/>
      <c r="HX3454"/>
      <c r="HY3454"/>
      <c r="HZ3454"/>
      <c r="IA3454"/>
      <c r="IB3454"/>
      <c r="IC3454"/>
      <c r="ID3454"/>
      <c r="IE3454"/>
      <c r="IF3454"/>
      <c r="IG3454"/>
      <c r="IH3454"/>
      <c r="II3454"/>
      <c r="IJ3454"/>
      <c r="IK3454"/>
      <c r="IL3454"/>
      <c r="IM3454"/>
      <c r="IN3454"/>
      <c r="IO3454"/>
      <c r="IP3454"/>
      <c r="IQ3454"/>
      <c r="IR3454"/>
      <c r="IS3454"/>
      <c r="IT3454"/>
      <c r="IU3454"/>
      <c r="IV3454"/>
    </row>
    <row r="3455" spans="1:256" ht="12" customHeight="1">
      <c r="B3455" s="65">
        <v>1</v>
      </c>
      <c r="C3455" s="66">
        <f>IF(E3455="A",1,IF(E3455="B",1,0))</f>
        <v>1</v>
      </c>
      <c r="D3455" s="663" t="s">
        <v>90</v>
      </c>
      <c r="E3455" s="670" t="s">
        <v>68</v>
      </c>
      <c r="F3455" s="663" t="s">
        <v>90</v>
      </c>
      <c r="G3455" s="78"/>
      <c r="H3455" s="96" t="s">
        <v>188</v>
      </c>
      <c r="I3455" s="107" t="s">
        <v>4008</v>
      </c>
      <c r="J3455" s="81"/>
      <c r="K3455" s="72"/>
      <c r="L3455" s="72"/>
      <c r="M3455" s="72"/>
      <c r="N3455" s="72"/>
      <c r="O3455" s="72"/>
      <c r="P3455" s="72"/>
      <c r="Q3455" s="833"/>
      <c r="R3455" s="102"/>
      <c r="S3455" s="73"/>
      <c r="T3455" s="102"/>
      <c r="U3455" s="103"/>
      <c r="V3455" s="104"/>
      <c r="W3455" s="320"/>
      <c r="X3455" s="320"/>
      <c r="Y3455" s="320"/>
      <c r="Z3455" s="320"/>
      <c r="AA3455" s="320"/>
      <c r="AB3455" s="320"/>
      <c r="AC3455" s="320"/>
      <c r="AD3455" s="320"/>
      <c r="AE3455" s="320"/>
      <c r="AF3455" s="320"/>
      <c r="AG3455" s="320"/>
      <c r="AH3455" s="320"/>
      <c r="AI3455" s="320"/>
      <c r="AJ3455" s="320"/>
      <c r="AK3455" s="320"/>
      <c r="AL3455" s="320"/>
      <c r="AM3455" s="320"/>
      <c r="AN3455" s="320"/>
      <c r="AO3455" s="320"/>
      <c r="AP3455" s="320"/>
      <c r="AQ3455" s="320"/>
      <c r="AR3455" s="320"/>
      <c r="AS3455" s="320"/>
      <c r="AT3455" s="320"/>
      <c r="AU3455" s="320"/>
      <c r="AV3455" s="320"/>
      <c r="AW3455" s="320"/>
      <c r="AX3455" s="320"/>
      <c r="AY3455" s="320"/>
      <c r="AZ3455" s="320"/>
      <c r="BA3455" s="320"/>
      <c r="BB3455" s="320"/>
      <c r="BC3455" s="320"/>
      <c r="BD3455" s="320"/>
      <c r="BE3455" s="320"/>
      <c r="BF3455" s="320"/>
      <c r="BG3455" s="320"/>
      <c r="BH3455" s="320"/>
      <c r="BI3455" s="320"/>
      <c r="BJ3455" s="320"/>
      <c r="BK3455" s="320"/>
      <c r="BL3455" s="320"/>
      <c r="BM3455" s="320"/>
      <c r="BN3455" s="320"/>
      <c r="BO3455" s="320"/>
      <c r="BP3455" s="320"/>
      <c r="BQ3455" s="320"/>
      <c r="BR3455" s="320"/>
      <c r="BS3455" s="320"/>
      <c r="BT3455" s="320"/>
      <c r="BU3455" s="320"/>
      <c r="BV3455" s="320"/>
      <c r="BW3455" s="320"/>
      <c r="BX3455" s="320"/>
      <c r="BY3455" s="320"/>
      <c r="BZ3455" s="320"/>
      <c r="CA3455" s="320"/>
      <c r="CB3455" s="320"/>
      <c r="CC3455" s="320"/>
      <c r="CD3455" s="320"/>
      <c r="CE3455" s="320"/>
      <c r="CF3455" s="320"/>
      <c r="CG3455" s="320"/>
      <c r="CH3455" s="320"/>
      <c r="CI3455" s="320"/>
      <c r="CJ3455" s="320"/>
      <c r="CK3455" s="320"/>
      <c r="CL3455" s="320"/>
      <c r="CM3455" s="320"/>
      <c r="CN3455" s="320"/>
      <c r="CO3455" s="320"/>
      <c r="CP3455" s="320"/>
      <c r="CQ3455" s="320"/>
      <c r="CR3455" s="320"/>
      <c r="CS3455" s="320"/>
      <c r="CT3455" s="320"/>
      <c r="CU3455" s="320"/>
      <c r="CV3455" s="320"/>
      <c r="CW3455" s="320"/>
      <c r="CX3455" s="320"/>
      <c r="CY3455" s="320"/>
      <c r="CZ3455" s="320"/>
      <c r="DA3455" s="320"/>
      <c r="DB3455" s="320"/>
      <c r="DC3455" s="320"/>
      <c r="DD3455" s="320"/>
      <c r="DE3455" s="320"/>
      <c r="DF3455" s="320"/>
      <c r="DG3455" s="320"/>
      <c r="DH3455" s="320"/>
      <c r="DI3455" s="320"/>
      <c r="DJ3455" s="320"/>
      <c r="DK3455" s="320"/>
      <c r="DL3455" s="320"/>
      <c r="DM3455" s="320"/>
      <c r="DN3455" s="320"/>
      <c r="DO3455" s="320"/>
      <c r="DP3455" s="320"/>
      <c r="DQ3455" s="320"/>
      <c r="DR3455" s="320"/>
      <c r="DS3455" s="320"/>
      <c r="DT3455" s="320"/>
      <c r="DU3455" s="320"/>
      <c r="DV3455" s="320"/>
      <c r="DW3455" s="320"/>
      <c r="DX3455" s="320"/>
      <c r="DY3455" s="320"/>
      <c r="DZ3455" s="320"/>
      <c r="EA3455" s="320"/>
      <c r="EB3455" s="320"/>
      <c r="EC3455" s="320"/>
      <c r="ED3455" s="320"/>
      <c r="EE3455" s="320"/>
      <c r="EF3455" s="320"/>
      <c r="EG3455" s="320"/>
      <c r="EH3455" s="320"/>
      <c r="EI3455" s="320"/>
      <c r="EJ3455" s="320"/>
      <c r="EK3455" s="320"/>
      <c r="EL3455" s="320"/>
      <c r="EM3455" s="320"/>
      <c r="EN3455" s="320"/>
      <c r="EO3455" s="320"/>
      <c r="EP3455" s="320"/>
      <c r="EQ3455" s="320"/>
      <c r="ER3455" s="320"/>
      <c r="ES3455" s="320"/>
      <c r="ET3455" s="320"/>
      <c r="EU3455" s="320"/>
      <c r="EV3455" s="320"/>
      <c r="EW3455" s="320"/>
      <c r="EX3455" s="320"/>
      <c r="EY3455" s="320"/>
      <c r="EZ3455" s="320"/>
      <c r="FA3455" s="320"/>
      <c r="FB3455" s="320"/>
      <c r="FC3455" s="320"/>
      <c r="FD3455" s="320"/>
      <c r="FE3455" s="320"/>
      <c r="FF3455" s="320"/>
      <c r="FG3455" s="320"/>
      <c r="FH3455" s="320"/>
      <c r="FI3455" s="320"/>
      <c r="FJ3455" s="320"/>
      <c r="FK3455" s="320"/>
      <c r="FL3455" s="320"/>
      <c r="FM3455" s="320"/>
      <c r="FN3455" s="320"/>
      <c r="FO3455" s="320"/>
      <c r="FP3455" s="320"/>
      <c r="FQ3455" s="320"/>
      <c r="FR3455" s="320"/>
      <c r="FS3455" s="320"/>
      <c r="FT3455" s="320"/>
      <c r="FU3455" s="320"/>
      <c r="FV3455" s="320"/>
      <c r="FW3455" s="320"/>
      <c r="FX3455" s="320"/>
      <c r="FY3455" s="320"/>
      <c r="FZ3455" s="320"/>
      <c r="GA3455" s="320"/>
      <c r="GB3455" s="320"/>
      <c r="GC3455" s="320"/>
      <c r="GD3455" s="320"/>
      <c r="GE3455" s="320"/>
      <c r="GF3455" s="320"/>
      <c r="GG3455" s="320"/>
      <c r="GH3455" s="320"/>
      <c r="GI3455" s="320"/>
      <c r="GJ3455" s="320"/>
      <c r="GK3455" s="320"/>
      <c r="GL3455" s="320"/>
      <c r="GM3455" s="320"/>
      <c r="GN3455" s="320"/>
      <c r="GO3455" s="320"/>
      <c r="GP3455" s="320"/>
      <c r="GQ3455" s="320"/>
      <c r="GR3455" s="320"/>
      <c r="GS3455" s="320"/>
      <c r="GT3455" s="320"/>
      <c r="GU3455" s="320"/>
      <c r="GV3455" s="320"/>
      <c r="GW3455" s="320"/>
      <c r="GX3455" s="320"/>
      <c r="GY3455" s="320"/>
      <c r="GZ3455" s="320"/>
      <c r="HA3455" s="320"/>
      <c r="HB3455" s="320"/>
      <c r="HC3455" s="320"/>
      <c r="HD3455" s="320"/>
      <c r="HE3455" s="320"/>
      <c r="HF3455" s="320"/>
      <c r="HG3455" s="320"/>
      <c r="HH3455" s="320"/>
      <c r="HI3455" s="320"/>
      <c r="HJ3455" s="320"/>
      <c r="HK3455" s="320"/>
      <c r="HL3455" s="320"/>
      <c r="HM3455" s="320"/>
      <c r="HN3455" s="320"/>
      <c r="HO3455" s="320"/>
      <c r="HP3455" s="320"/>
      <c r="HQ3455" s="320"/>
      <c r="HR3455" s="320"/>
      <c r="HS3455" s="320"/>
      <c r="HT3455" s="320"/>
      <c r="HU3455" s="320"/>
      <c r="HV3455" s="320"/>
      <c r="HW3455" s="320"/>
      <c r="HX3455" s="320"/>
      <c r="HY3455" s="320"/>
      <c r="HZ3455" s="320"/>
      <c r="IA3455" s="320"/>
      <c r="IB3455" s="320"/>
      <c r="IC3455" s="320"/>
      <c r="ID3455" s="320"/>
      <c r="IE3455" s="320"/>
      <c r="IF3455" s="320"/>
      <c r="IG3455" s="320"/>
      <c r="IH3455" s="320"/>
      <c r="II3455" s="320"/>
      <c r="IJ3455" s="320"/>
      <c r="IK3455" s="320"/>
      <c r="IL3455" s="320"/>
      <c r="IM3455" s="320"/>
      <c r="IN3455" s="320"/>
      <c r="IO3455" s="320"/>
      <c r="IP3455" s="320"/>
      <c r="IQ3455" s="320"/>
      <c r="IR3455" s="320"/>
      <c r="IS3455" s="320"/>
      <c r="IT3455" s="320"/>
      <c r="IU3455" s="320"/>
      <c r="IV3455" s="320"/>
    </row>
    <row r="3456" spans="1:256" ht="12" customHeight="1">
      <c r="A3456" s="55"/>
      <c r="B3456" s="124">
        <v>1</v>
      </c>
      <c r="C3456" s="66">
        <f>IF(E3456="A",4,IF(E3456="B",3,IF(E3456="C",2,IF(E3456="D",1,0))))</f>
        <v>2</v>
      </c>
      <c r="D3456" s="76" t="s">
        <v>68</v>
      </c>
      <c r="E3456" s="77" t="s">
        <v>90</v>
      </c>
      <c r="F3456" s="77" t="s">
        <v>90</v>
      </c>
      <c r="G3456" s="78"/>
      <c r="H3456" s="96" t="s">
        <v>94</v>
      </c>
      <c r="I3456" s="107" t="s">
        <v>754</v>
      </c>
      <c r="J3456" s="81" t="s">
        <v>7</v>
      </c>
      <c r="K3456" s="72"/>
      <c r="L3456" s="72"/>
      <c r="M3456" s="72"/>
      <c r="N3456" s="72"/>
      <c r="O3456" s="72"/>
      <c r="P3456" s="72"/>
      <c r="Q3456" s="833"/>
      <c r="R3456" s="102"/>
      <c r="S3456" s="73"/>
      <c r="T3456" s="102"/>
      <c r="U3456" s="103"/>
      <c r="V3456" s="104"/>
      <c r="W3456" s="320"/>
      <c r="X3456" s="320"/>
      <c r="Y3456" s="320"/>
      <c r="Z3456" s="320"/>
      <c r="AA3456" s="320"/>
      <c r="AB3456" s="320"/>
      <c r="AC3456" s="320"/>
      <c r="AD3456" s="320"/>
      <c r="AE3456" s="320"/>
      <c r="AF3456" s="320"/>
      <c r="AG3456" s="320"/>
      <c r="AH3456" s="320"/>
      <c r="AI3456" s="320"/>
      <c r="AJ3456" s="320"/>
      <c r="AK3456" s="320"/>
      <c r="AL3456" s="320"/>
      <c r="AM3456" s="320"/>
      <c r="AN3456" s="320"/>
      <c r="AO3456" s="320"/>
      <c r="AP3456" s="320"/>
      <c r="AQ3456" s="320"/>
      <c r="AR3456" s="320"/>
      <c r="AS3456" s="320"/>
      <c r="AT3456" s="320"/>
      <c r="AU3456" s="320"/>
      <c r="AV3456" s="320"/>
      <c r="AW3456" s="320"/>
      <c r="AX3456" s="320"/>
      <c r="AY3456" s="320"/>
      <c r="AZ3456" s="320"/>
      <c r="BA3456" s="320"/>
      <c r="BB3456" s="320"/>
      <c r="BC3456" s="320"/>
      <c r="BD3456" s="320"/>
      <c r="BE3456" s="320"/>
      <c r="BF3456" s="320"/>
      <c r="BG3456" s="320"/>
      <c r="BH3456" s="320"/>
      <c r="BI3456" s="320"/>
      <c r="BJ3456" s="320"/>
      <c r="BK3456" s="320"/>
      <c r="BL3456" s="320"/>
      <c r="BM3456" s="320"/>
      <c r="BN3456" s="320"/>
      <c r="BO3456" s="320"/>
      <c r="BP3456" s="320"/>
      <c r="BQ3456" s="320"/>
      <c r="BR3456" s="320"/>
      <c r="BS3456" s="320"/>
      <c r="BT3456" s="320"/>
      <c r="BU3456" s="320"/>
      <c r="BV3456" s="320"/>
      <c r="BW3456" s="320"/>
      <c r="BX3456" s="320"/>
      <c r="BY3456" s="320"/>
      <c r="BZ3456" s="320"/>
      <c r="CA3456" s="320"/>
      <c r="CB3456" s="320"/>
      <c r="CC3456" s="320"/>
      <c r="CD3456" s="320"/>
      <c r="CE3456" s="320"/>
      <c r="CF3456" s="320"/>
      <c r="CG3456" s="320"/>
      <c r="CH3456" s="320"/>
      <c r="CI3456" s="320"/>
      <c r="CJ3456" s="320"/>
      <c r="CK3456" s="320"/>
      <c r="CL3456" s="320"/>
      <c r="CM3456" s="320"/>
      <c r="CN3456" s="320"/>
      <c r="CO3456" s="320"/>
      <c r="CP3456" s="320"/>
      <c r="CQ3456" s="320"/>
      <c r="CR3456" s="320"/>
      <c r="CS3456" s="320"/>
      <c r="CT3456" s="320"/>
      <c r="CU3456" s="320"/>
      <c r="CV3456" s="320"/>
      <c r="CW3456" s="320"/>
      <c r="CX3456" s="320"/>
      <c r="CY3456" s="320"/>
      <c r="CZ3456" s="320"/>
      <c r="DA3456" s="320"/>
      <c r="DB3456" s="320"/>
      <c r="DC3456" s="320"/>
      <c r="DD3456" s="320"/>
      <c r="DE3456" s="320"/>
      <c r="DF3456" s="320"/>
      <c r="DG3456" s="320"/>
      <c r="DH3456" s="320"/>
      <c r="DI3456" s="320"/>
      <c r="DJ3456" s="320"/>
      <c r="DK3456" s="320"/>
      <c r="DL3456" s="320"/>
      <c r="DM3456" s="320"/>
      <c r="DN3456" s="320"/>
      <c r="DO3456" s="320"/>
      <c r="DP3456" s="320"/>
      <c r="DQ3456" s="320"/>
      <c r="DR3456" s="320"/>
      <c r="DS3456" s="320"/>
      <c r="DT3456" s="320"/>
      <c r="DU3456" s="320"/>
      <c r="DV3456" s="320"/>
      <c r="DW3456" s="320"/>
      <c r="DX3456" s="320"/>
      <c r="DY3456" s="320"/>
      <c r="DZ3456" s="320"/>
      <c r="EA3456" s="320"/>
      <c r="EB3456" s="320"/>
      <c r="EC3456" s="320"/>
      <c r="ED3456" s="320"/>
      <c r="EE3456" s="320"/>
      <c r="EF3456" s="320"/>
      <c r="EG3456" s="320"/>
      <c r="EH3456" s="320"/>
      <c r="EI3456" s="320"/>
      <c r="EJ3456" s="320"/>
      <c r="EK3456" s="320"/>
      <c r="EL3456" s="320"/>
      <c r="EM3456" s="320"/>
      <c r="EN3456" s="320"/>
      <c r="EO3456" s="320"/>
      <c r="EP3456" s="320"/>
      <c r="EQ3456" s="320"/>
      <c r="ER3456" s="320"/>
      <c r="ES3456" s="320"/>
      <c r="ET3456" s="320"/>
      <c r="EU3456" s="320"/>
      <c r="EV3456" s="320"/>
      <c r="EW3456" s="320"/>
      <c r="EX3456" s="320"/>
      <c r="EY3456" s="320"/>
      <c r="EZ3456" s="320"/>
      <c r="FA3456" s="320"/>
      <c r="FB3456" s="320"/>
      <c r="FC3456" s="320"/>
      <c r="FD3456" s="320"/>
      <c r="FE3456" s="320"/>
      <c r="FF3456" s="320"/>
      <c r="FG3456" s="320"/>
      <c r="FH3456" s="320"/>
      <c r="FI3456" s="320"/>
      <c r="FJ3456" s="320"/>
      <c r="FK3456" s="320"/>
      <c r="FL3456" s="320"/>
      <c r="FM3456" s="320"/>
      <c r="FN3456" s="320"/>
      <c r="FO3456" s="320"/>
      <c r="FP3456" s="320"/>
      <c r="FQ3456" s="320"/>
      <c r="FR3456" s="320"/>
      <c r="FS3456" s="320"/>
      <c r="FT3456" s="320"/>
      <c r="FU3456" s="320"/>
      <c r="FV3456" s="320"/>
      <c r="FW3456" s="320"/>
      <c r="FX3456" s="320"/>
      <c r="FY3456" s="320"/>
      <c r="FZ3456" s="320"/>
      <c r="GA3456" s="320"/>
      <c r="GB3456" s="320"/>
      <c r="GC3456" s="320"/>
      <c r="GD3456" s="320"/>
      <c r="GE3456" s="320"/>
      <c r="GF3456" s="320"/>
      <c r="GG3456" s="320"/>
      <c r="GH3456" s="320"/>
      <c r="GI3456" s="320"/>
      <c r="GJ3456" s="320"/>
      <c r="GK3456" s="320"/>
      <c r="GL3456" s="320"/>
      <c r="GM3456" s="320"/>
      <c r="GN3456" s="320"/>
      <c r="GO3456" s="320"/>
      <c r="GP3456" s="320"/>
      <c r="GQ3456" s="320"/>
      <c r="GR3456" s="320"/>
      <c r="GS3456" s="320"/>
      <c r="GT3456" s="320"/>
      <c r="GU3456" s="320"/>
      <c r="GV3456" s="320"/>
      <c r="GW3456" s="320"/>
      <c r="GX3456" s="320"/>
      <c r="GY3456" s="320"/>
      <c r="GZ3456" s="320"/>
      <c r="HA3456" s="320"/>
      <c r="HB3456" s="320"/>
      <c r="HC3456" s="320"/>
      <c r="HD3456" s="320"/>
      <c r="HE3456" s="320"/>
      <c r="HF3456" s="320"/>
      <c r="HG3456" s="320"/>
      <c r="HH3456" s="320"/>
      <c r="HI3456" s="320"/>
      <c r="HJ3456" s="320"/>
      <c r="HK3456" s="320"/>
      <c r="HL3456" s="320"/>
      <c r="HM3456" s="320"/>
      <c r="HN3456" s="320"/>
      <c r="HO3456" s="320"/>
      <c r="HP3456" s="320"/>
      <c r="HQ3456" s="320"/>
      <c r="HR3456" s="320"/>
      <c r="HS3456" s="320"/>
      <c r="HT3456" s="320"/>
      <c r="HU3456" s="320"/>
      <c r="HV3456" s="320"/>
      <c r="HW3456" s="320"/>
      <c r="HX3456" s="320"/>
      <c r="HY3456" s="320"/>
      <c r="HZ3456" s="320"/>
      <c r="IA3456" s="320"/>
      <c r="IB3456" s="320"/>
      <c r="IC3456" s="320"/>
      <c r="ID3456" s="320"/>
      <c r="IE3456" s="320"/>
      <c r="IF3456" s="320"/>
      <c r="IG3456" s="320"/>
      <c r="IH3456" s="320"/>
      <c r="II3456" s="320"/>
      <c r="IJ3456" s="320"/>
      <c r="IK3456" s="320"/>
      <c r="IL3456" s="320"/>
      <c r="IM3456" s="320"/>
      <c r="IN3456" s="320"/>
      <c r="IO3456" s="320"/>
      <c r="IP3456" s="320"/>
      <c r="IQ3456" s="320"/>
      <c r="IR3456" s="320"/>
      <c r="IS3456" s="320"/>
      <c r="IT3456" s="320"/>
      <c r="IU3456" s="320"/>
      <c r="IV3456" s="320"/>
    </row>
    <row r="3457" spans="1:256" ht="12" customHeight="1">
      <c r="A3457" s="305"/>
      <c r="B3457" s="124">
        <v>1</v>
      </c>
      <c r="C3457" s="66">
        <f>IF(E3457="A",1,IF(E3457="B",1,0))</f>
        <v>0</v>
      </c>
      <c r="D3457" s="857" t="s">
        <v>90</v>
      </c>
      <c r="E3457" s="852" t="s">
        <v>70</v>
      </c>
      <c r="F3457" s="853" t="s">
        <v>87</v>
      </c>
      <c r="G3457" s="78"/>
      <c r="H3457" s="100" t="s">
        <v>140</v>
      </c>
      <c r="I3457" s="101" t="s">
        <v>6356</v>
      </c>
      <c r="J3457" s="81"/>
      <c r="K3457" s="72"/>
      <c r="L3457" s="72"/>
      <c r="M3457" s="72"/>
      <c r="N3457" s="72"/>
      <c r="O3457" s="72"/>
      <c r="P3457" s="72"/>
      <c r="Q3457" s="833"/>
      <c r="R3457" s="102"/>
      <c r="S3457" s="73"/>
      <c r="T3457" s="116"/>
      <c r="U3457" s="73"/>
      <c r="V3457" s="110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  <c r="BH3457"/>
      <c r="BI3457"/>
      <c r="BJ3457"/>
      <c r="BK3457"/>
      <c r="BL3457"/>
      <c r="BM3457"/>
      <c r="BN3457"/>
      <c r="BO3457"/>
      <c r="BP3457"/>
      <c r="BQ3457"/>
      <c r="BR3457"/>
      <c r="BS3457"/>
      <c r="BT3457"/>
      <c r="BU3457"/>
      <c r="BV3457"/>
      <c r="BW3457"/>
      <c r="BX3457"/>
      <c r="BY3457"/>
      <c r="BZ3457"/>
      <c r="CA3457"/>
      <c r="CB3457"/>
      <c r="CC3457"/>
      <c r="CD3457"/>
      <c r="CE3457"/>
      <c r="CF3457"/>
      <c r="CG3457"/>
      <c r="CH3457"/>
      <c r="CI3457"/>
      <c r="CJ3457"/>
      <c r="CK3457"/>
      <c r="CL3457"/>
      <c r="CM3457"/>
      <c r="CN3457"/>
      <c r="CO3457"/>
      <c r="CP3457"/>
      <c r="CQ3457"/>
      <c r="CR3457"/>
      <c r="CS3457"/>
      <c r="CT3457"/>
      <c r="CU3457"/>
      <c r="CV3457"/>
      <c r="CW3457"/>
      <c r="CX3457"/>
      <c r="CY3457"/>
      <c r="CZ3457"/>
      <c r="DA3457"/>
      <c r="DB3457"/>
      <c r="DC3457"/>
      <c r="DD3457"/>
      <c r="DE3457"/>
      <c r="DF3457"/>
      <c r="DG3457"/>
      <c r="DH3457"/>
      <c r="DI3457"/>
      <c r="DJ3457"/>
      <c r="DK3457"/>
      <c r="DL3457"/>
      <c r="DM3457"/>
      <c r="DN3457"/>
      <c r="DO3457"/>
      <c r="DP3457"/>
      <c r="DQ3457"/>
      <c r="DR3457"/>
      <c r="DS3457"/>
      <c r="DT3457"/>
      <c r="DU3457"/>
      <c r="DV3457"/>
      <c r="DW3457"/>
      <c r="DX3457"/>
      <c r="DY3457"/>
      <c r="DZ3457"/>
      <c r="EA3457"/>
      <c r="EB3457"/>
      <c r="EC3457"/>
      <c r="ED3457"/>
      <c r="EE3457"/>
      <c r="EF3457"/>
      <c r="EG3457"/>
      <c r="EH3457"/>
      <c r="EI3457"/>
      <c r="EJ3457"/>
      <c r="EK3457"/>
      <c r="EL3457"/>
      <c r="EM3457"/>
      <c r="EN3457"/>
      <c r="EO3457"/>
      <c r="EP3457"/>
      <c r="EQ3457"/>
      <c r="ER3457"/>
      <c r="ES3457"/>
      <c r="ET3457"/>
      <c r="EU3457"/>
      <c r="EV3457"/>
      <c r="EW3457"/>
      <c r="EX3457"/>
      <c r="EY3457"/>
      <c r="EZ3457"/>
      <c r="FA3457"/>
      <c r="FB3457"/>
      <c r="FC3457"/>
      <c r="FD3457"/>
      <c r="FE3457"/>
      <c r="FF3457"/>
      <c r="FG3457"/>
      <c r="FH3457"/>
      <c r="FI3457"/>
      <c r="FJ3457"/>
      <c r="FK3457"/>
      <c r="FL3457"/>
      <c r="FM3457"/>
      <c r="FN3457"/>
      <c r="FO3457"/>
      <c r="FP3457"/>
      <c r="FQ3457"/>
      <c r="FR3457"/>
      <c r="FS3457"/>
      <c r="FT3457"/>
      <c r="FU3457"/>
      <c r="FV3457"/>
      <c r="FW3457"/>
      <c r="FX3457"/>
      <c r="FY3457"/>
      <c r="FZ3457"/>
      <c r="GA3457"/>
      <c r="GB3457"/>
      <c r="GC3457"/>
      <c r="GD3457"/>
      <c r="GE3457"/>
      <c r="GF3457"/>
      <c r="GG3457"/>
      <c r="GH3457"/>
      <c r="GI3457"/>
      <c r="GJ3457"/>
      <c r="GK3457"/>
      <c r="GL3457"/>
      <c r="GM3457"/>
      <c r="GN3457"/>
      <c r="GO3457"/>
      <c r="GP3457"/>
      <c r="GQ3457"/>
      <c r="GR3457"/>
      <c r="GS3457"/>
      <c r="GT3457"/>
      <c r="GU3457"/>
      <c r="GV3457"/>
      <c r="GW3457"/>
      <c r="GX3457"/>
      <c r="GY3457"/>
      <c r="GZ3457"/>
      <c r="HA3457"/>
      <c r="HB3457"/>
      <c r="HC3457"/>
      <c r="HD3457"/>
      <c r="HE3457"/>
      <c r="HF3457"/>
      <c r="HG3457"/>
      <c r="HH3457"/>
      <c r="HI3457"/>
      <c r="HJ3457"/>
      <c r="HK3457"/>
      <c r="HL3457"/>
      <c r="HM3457"/>
      <c r="HN3457"/>
      <c r="HO3457"/>
      <c r="HP3457"/>
      <c r="HQ3457"/>
      <c r="HR3457"/>
      <c r="HS3457"/>
      <c r="HT3457"/>
      <c r="HU3457"/>
      <c r="HV3457"/>
      <c r="HW3457"/>
      <c r="HX3457"/>
      <c r="HY3457"/>
      <c r="HZ3457"/>
      <c r="IA3457"/>
      <c r="IB3457"/>
      <c r="IC3457"/>
      <c r="ID3457"/>
      <c r="IE3457"/>
      <c r="IF3457"/>
      <c r="IG3457"/>
      <c r="IH3457"/>
      <c r="II3457"/>
      <c r="IJ3457"/>
      <c r="IK3457"/>
      <c r="IL3457"/>
      <c r="IM3457"/>
      <c r="IN3457"/>
      <c r="IO3457"/>
      <c r="IP3457"/>
      <c r="IQ3457"/>
      <c r="IR3457"/>
      <c r="IS3457"/>
      <c r="IT3457"/>
      <c r="IU3457"/>
      <c r="IV3457"/>
    </row>
    <row r="3458" spans="1:256" ht="12" customHeight="1">
      <c r="B3458" s="124">
        <v>1</v>
      </c>
      <c r="C3458" s="66">
        <f>IF(E3458="A",1,IF(E3458="B",1,0))</f>
        <v>0</v>
      </c>
      <c r="D3458" s="853" t="s">
        <v>87</v>
      </c>
      <c r="E3458" s="852" t="s">
        <v>99</v>
      </c>
      <c r="F3458" s="857" t="s">
        <v>90</v>
      </c>
      <c r="G3458" s="78"/>
      <c r="H3458" s="100" t="s">
        <v>122</v>
      </c>
      <c r="I3458" s="101" t="s">
        <v>6268</v>
      </c>
      <c r="J3458" s="81"/>
      <c r="K3458" s="72"/>
      <c r="L3458" s="72"/>
      <c r="M3458" s="72"/>
      <c r="N3458" s="72"/>
      <c r="O3458" s="72"/>
      <c r="P3458" s="72"/>
      <c r="Q3458" s="833"/>
      <c r="R3458" s="102"/>
      <c r="S3458" s="73"/>
      <c r="T3458" s="116"/>
      <c r="U3458" s="73"/>
      <c r="V3458" s="110"/>
    </row>
    <row r="3459" spans="1:256" s="55" customFormat="1" ht="12" customHeight="1">
      <c r="A3459" s="305"/>
      <c r="B3459" s="65">
        <v>1</v>
      </c>
      <c r="C3459" s="66">
        <f>IF(E3459="A",1,IF(E3459="B",1,0))</f>
        <v>0</v>
      </c>
      <c r="D3459" s="99" t="s">
        <v>70</v>
      </c>
      <c r="E3459" s="77" t="s">
        <v>90</v>
      </c>
      <c r="F3459" s="99" t="s">
        <v>99</v>
      </c>
      <c r="G3459" s="78"/>
      <c r="H3459" s="96" t="s">
        <v>101</v>
      </c>
      <c r="I3459" s="107" t="s">
        <v>4009</v>
      </c>
      <c r="J3459" s="81"/>
      <c r="K3459" s="72"/>
      <c r="L3459" s="72"/>
      <c r="M3459" s="72"/>
      <c r="N3459" s="72"/>
      <c r="O3459" s="72"/>
      <c r="P3459" s="72"/>
      <c r="Q3459" s="833"/>
      <c r="R3459" s="102"/>
      <c r="S3459" s="73"/>
      <c r="T3459" s="102"/>
      <c r="U3459" s="103"/>
      <c r="V3459" s="104"/>
      <c r="W3459" s="325"/>
      <c r="X3459" s="325"/>
      <c r="Y3459" s="325"/>
      <c r="Z3459" s="325"/>
      <c r="AA3459" s="325"/>
      <c r="AB3459" s="325"/>
      <c r="AC3459" s="325"/>
      <c r="AD3459" s="325"/>
      <c r="AE3459" s="325"/>
      <c r="AF3459" s="325"/>
      <c r="AG3459" s="325"/>
      <c r="AH3459" s="325"/>
      <c r="AI3459" s="325"/>
      <c r="AJ3459" s="325"/>
      <c r="AK3459" s="325"/>
      <c r="AL3459" s="325"/>
      <c r="AM3459" s="325"/>
      <c r="AN3459" s="325"/>
      <c r="AO3459" s="325"/>
      <c r="AP3459" s="325"/>
      <c r="AQ3459" s="325"/>
      <c r="AR3459" s="325"/>
      <c r="AS3459" s="325"/>
      <c r="AT3459" s="325"/>
      <c r="AU3459" s="325"/>
      <c r="AV3459" s="325"/>
      <c r="AW3459" s="325"/>
      <c r="AX3459" s="325"/>
      <c r="AY3459" s="325"/>
      <c r="AZ3459" s="325"/>
      <c r="BA3459" s="325"/>
      <c r="BB3459" s="325"/>
      <c r="BC3459" s="325"/>
      <c r="BD3459" s="325"/>
      <c r="BE3459" s="325"/>
      <c r="BF3459" s="325"/>
      <c r="BG3459" s="325"/>
      <c r="BH3459" s="325"/>
      <c r="BI3459" s="325"/>
      <c r="BJ3459" s="325"/>
      <c r="BK3459" s="325"/>
      <c r="BL3459" s="325"/>
      <c r="BM3459" s="325"/>
      <c r="BN3459" s="325"/>
      <c r="BO3459" s="325"/>
      <c r="BP3459" s="325"/>
      <c r="BQ3459" s="325"/>
      <c r="BR3459" s="325"/>
      <c r="BS3459" s="325"/>
      <c r="BT3459" s="325"/>
      <c r="BU3459" s="325"/>
      <c r="BV3459" s="325"/>
      <c r="BW3459" s="325"/>
      <c r="BX3459" s="325"/>
      <c r="BY3459" s="325"/>
      <c r="BZ3459" s="325"/>
      <c r="CA3459" s="325"/>
      <c r="CB3459" s="325"/>
      <c r="CC3459" s="325"/>
      <c r="CD3459" s="325"/>
      <c r="CE3459" s="325"/>
      <c r="CF3459" s="325"/>
      <c r="CG3459" s="325"/>
      <c r="CH3459" s="325"/>
      <c r="CI3459" s="325"/>
      <c r="CJ3459" s="325"/>
      <c r="CK3459" s="325"/>
      <c r="CL3459" s="325"/>
      <c r="CM3459" s="325"/>
      <c r="CN3459" s="325"/>
      <c r="CO3459" s="325"/>
      <c r="CP3459" s="325"/>
      <c r="CQ3459" s="325"/>
      <c r="CR3459" s="325"/>
      <c r="CS3459" s="325"/>
      <c r="CT3459" s="325"/>
      <c r="CU3459" s="325"/>
      <c r="CV3459" s="325"/>
      <c r="CW3459" s="325"/>
      <c r="CX3459" s="325"/>
      <c r="CY3459" s="325"/>
      <c r="CZ3459" s="325"/>
      <c r="DA3459" s="325"/>
      <c r="DB3459" s="325"/>
      <c r="DC3459" s="325"/>
      <c r="DD3459" s="325"/>
      <c r="DE3459" s="325"/>
      <c r="DF3459" s="325"/>
      <c r="DG3459" s="325"/>
      <c r="DH3459" s="325"/>
      <c r="DI3459" s="325"/>
      <c r="DJ3459" s="325"/>
      <c r="DK3459" s="325"/>
      <c r="DL3459" s="325"/>
      <c r="DM3459" s="325"/>
      <c r="DN3459" s="325"/>
      <c r="DO3459" s="325"/>
      <c r="DP3459" s="325"/>
      <c r="DQ3459" s="325"/>
      <c r="DR3459" s="325"/>
      <c r="DS3459" s="325"/>
      <c r="DT3459" s="325"/>
      <c r="DU3459" s="325"/>
      <c r="DV3459" s="325"/>
      <c r="DW3459" s="325"/>
      <c r="DX3459" s="325"/>
      <c r="DY3459" s="325"/>
      <c r="DZ3459" s="325"/>
      <c r="EA3459" s="325"/>
      <c r="EB3459" s="325"/>
      <c r="EC3459" s="325"/>
      <c r="ED3459" s="325"/>
      <c r="EE3459" s="325"/>
      <c r="EF3459" s="325"/>
      <c r="EG3459" s="325"/>
      <c r="EH3459" s="325"/>
      <c r="EI3459" s="325"/>
      <c r="EJ3459" s="325"/>
      <c r="EK3459" s="325"/>
      <c r="EL3459" s="325"/>
      <c r="EM3459" s="325"/>
      <c r="EN3459" s="325"/>
      <c r="EO3459" s="325"/>
      <c r="EP3459" s="325"/>
      <c r="EQ3459" s="325"/>
      <c r="ER3459" s="325"/>
      <c r="ES3459" s="325"/>
      <c r="ET3459" s="325"/>
      <c r="EU3459" s="325"/>
      <c r="EV3459" s="325"/>
      <c r="EW3459" s="325"/>
      <c r="EX3459" s="325"/>
      <c r="EY3459" s="325"/>
      <c r="EZ3459" s="325"/>
      <c r="FA3459" s="325"/>
      <c r="FB3459" s="325"/>
      <c r="FC3459" s="325"/>
      <c r="FD3459" s="325"/>
      <c r="FE3459" s="325"/>
      <c r="FF3459" s="325"/>
      <c r="FG3459" s="325"/>
      <c r="FH3459" s="325"/>
      <c r="FI3459" s="325"/>
      <c r="FJ3459" s="325"/>
      <c r="FK3459" s="325"/>
      <c r="FL3459" s="325"/>
      <c r="FM3459" s="325"/>
      <c r="FN3459" s="325"/>
      <c r="FO3459" s="325"/>
      <c r="FP3459" s="325"/>
      <c r="FQ3459" s="325"/>
      <c r="FR3459" s="325"/>
      <c r="FS3459" s="325"/>
      <c r="FT3459" s="325"/>
      <c r="FU3459" s="325"/>
      <c r="FV3459" s="325"/>
      <c r="FW3459" s="325"/>
      <c r="FX3459" s="325"/>
      <c r="FY3459" s="325"/>
      <c r="FZ3459" s="325"/>
      <c r="GA3459" s="325"/>
      <c r="GB3459" s="325"/>
      <c r="GC3459" s="325"/>
      <c r="GD3459" s="325"/>
      <c r="GE3459" s="325"/>
      <c r="GF3459" s="325"/>
      <c r="GG3459" s="325"/>
      <c r="GH3459" s="325"/>
      <c r="GI3459" s="325"/>
      <c r="GJ3459" s="325"/>
      <c r="GK3459" s="325"/>
      <c r="GL3459" s="325"/>
      <c r="GM3459" s="325"/>
      <c r="GN3459" s="325"/>
      <c r="GO3459" s="325"/>
      <c r="GP3459" s="325"/>
      <c r="GQ3459" s="325"/>
      <c r="GR3459" s="325"/>
      <c r="GS3459" s="325"/>
      <c r="GT3459" s="325"/>
      <c r="GU3459" s="325"/>
      <c r="GV3459" s="325"/>
      <c r="GW3459" s="325"/>
      <c r="GX3459" s="325"/>
      <c r="GY3459" s="325"/>
      <c r="GZ3459" s="325"/>
      <c r="HA3459" s="325"/>
      <c r="HB3459" s="325"/>
      <c r="HC3459" s="325"/>
      <c r="HD3459" s="325"/>
      <c r="HE3459" s="325"/>
      <c r="HF3459" s="325"/>
      <c r="HG3459" s="325"/>
      <c r="HH3459" s="325"/>
      <c r="HI3459" s="325"/>
      <c r="HJ3459" s="325"/>
      <c r="HK3459" s="325"/>
      <c r="HL3459" s="325"/>
      <c r="HM3459" s="325"/>
      <c r="HN3459" s="325"/>
      <c r="HO3459" s="325"/>
      <c r="HP3459" s="325"/>
      <c r="HQ3459" s="325"/>
      <c r="HR3459" s="325"/>
      <c r="HS3459" s="325"/>
      <c r="HT3459" s="325"/>
      <c r="HU3459" s="325"/>
      <c r="HV3459" s="325"/>
      <c r="HW3459" s="325"/>
      <c r="HX3459" s="325"/>
      <c r="HY3459" s="325"/>
      <c r="HZ3459" s="325"/>
      <c r="IA3459" s="325"/>
      <c r="IB3459" s="325"/>
      <c r="IC3459" s="325"/>
      <c r="ID3459" s="325"/>
      <c r="IE3459" s="325"/>
      <c r="IF3459" s="325"/>
      <c r="IG3459" s="325"/>
      <c r="IH3459" s="325"/>
      <c r="II3459" s="325"/>
      <c r="IJ3459" s="325"/>
      <c r="IK3459" s="325"/>
      <c r="IL3459" s="325"/>
      <c r="IM3459" s="325"/>
      <c r="IN3459" s="325"/>
      <c r="IO3459" s="325"/>
      <c r="IP3459" s="325"/>
      <c r="IQ3459" s="325"/>
      <c r="IR3459" s="325"/>
      <c r="IS3459" s="325"/>
      <c r="IT3459" s="325"/>
      <c r="IU3459" s="325"/>
      <c r="IV3459" s="325"/>
    </row>
    <row r="3460" spans="1:256" ht="12.5">
      <c r="B3460" s="674">
        <v>1</v>
      </c>
      <c r="C3460" s="66">
        <f>IF(E3460="A",4,IF(E3460="B",3,IF(E3460="C",2,IF(E3460="D",1,0))))</f>
        <v>4</v>
      </c>
      <c r="D3460" s="253" t="s">
        <v>99</v>
      </c>
      <c r="E3460" s="254" t="s">
        <v>68</v>
      </c>
      <c r="F3460" s="252" t="s">
        <v>90</v>
      </c>
      <c r="G3460" s="78"/>
      <c r="H3460" s="96" t="s">
        <v>122</v>
      </c>
      <c r="I3460" s="107" t="s">
        <v>4010</v>
      </c>
      <c r="J3460" s="81"/>
      <c r="K3460" s="72"/>
      <c r="L3460" s="72"/>
      <c r="M3460" s="72"/>
      <c r="N3460" s="72"/>
      <c r="O3460" s="72"/>
      <c r="P3460" s="72"/>
      <c r="Q3460" s="833"/>
      <c r="R3460" s="102"/>
      <c r="S3460" s="73"/>
      <c r="T3460" s="102"/>
      <c r="U3460" s="103"/>
      <c r="V3460" s="104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  <c r="BH3460"/>
      <c r="BI3460"/>
      <c r="BJ3460"/>
      <c r="BK3460"/>
      <c r="BL3460"/>
      <c r="BM3460"/>
      <c r="BN3460"/>
      <c r="BO3460"/>
      <c r="BP3460"/>
      <c r="BQ3460"/>
      <c r="BR3460"/>
      <c r="BS3460"/>
      <c r="BT3460"/>
      <c r="BU3460"/>
      <c r="BV3460"/>
      <c r="BW3460"/>
      <c r="BX3460"/>
      <c r="BY3460"/>
      <c r="BZ3460"/>
      <c r="CA3460"/>
      <c r="CB3460"/>
      <c r="CC3460"/>
      <c r="CD3460"/>
      <c r="CE3460"/>
      <c r="CF3460"/>
      <c r="CG3460"/>
      <c r="CH3460"/>
      <c r="CI3460"/>
      <c r="CJ3460"/>
      <c r="CK3460"/>
      <c r="CL3460"/>
      <c r="CM3460"/>
      <c r="CN3460"/>
      <c r="CO3460"/>
      <c r="CP3460"/>
      <c r="CQ3460"/>
      <c r="CR3460"/>
      <c r="CS3460"/>
      <c r="CT3460"/>
      <c r="CU3460"/>
      <c r="CV3460"/>
      <c r="CW3460"/>
      <c r="CX3460"/>
      <c r="CY3460"/>
      <c r="CZ3460"/>
      <c r="DA3460"/>
      <c r="DB3460"/>
      <c r="DC3460"/>
      <c r="DD3460"/>
      <c r="DE3460"/>
      <c r="DF3460"/>
      <c r="DG3460"/>
      <c r="DH3460"/>
      <c r="DI3460"/>
      <c r="DJ3460"/>
      <c r="DK3460"/>
      <c r="DL3460"/>
      <c r="DM3460"/>
      <c r="DN3460"/>
      <c r="DO3460"/>
      <c r="DP3460"/>
      <c r="DQ3460"/>
      <c r="DR3460"/>
      <c r="DS3460"/>
      <c r="DT3460"/>
      <c r="DU3460"/>
      <c r="DV3460"/>
      <c r="DW3460"/>
      <c r="DX3460"/>
      <c r="DY3460"/>
      <c r="DZ3460"/>
      <c r="EA3460"/>
      <c r="EB3460"/>
      <c r="EC3460"/>
      <c r="ED3460"/>
      <c r="EE3460"/>
      <c r="EF3460"/>
      <c r="EG3460"/>
      <c r="EH3460"/>
      <c r="EI3460"/>
      <c r="EJ3460"/>
      <c r="EK3460"/>
      <c r="EL3460"/>
      <c r="EM3460"/>
      <c r="EN3460"/>
      <c r="EO3460"/>
      <c r="EP3460"/>
      <c r="EQ3460"/>
      <c r="ER3460"/>
      <c r="ES3460"/>
      <c r="ET3460"/>
      <c r="EU3460"/>
      <c r="EV3460"/>
      <c r="EW3460"/>
      <c r="EX3460"/>
      <c r="EY3460"/>
      <c r="EZ3460"/>
      <c r="FA3460"/>
      <c r="FB3460"/>
      <c r="FC3460"/>
      <c r="FD3460"/>
      <c r="FE3460"/>
      <c r="FF3460"/>
      <c r="FG3460"/>
      <c r="FH3460"/>
      <c r="FI3460"/>
      <c r="FJ3460"/>
      <c r="FK3460"/>
      <c r="FL3460"/>
      <c r="FM3460"/>
      <c r="FN3460"/>
      <c r="FO3460"/>
      <c r="FP3460"/>
      <c r="FQ3460"/>
      <c r="FR3460"/>
      <c r="FS3460"/>
      <c r="FT3460"/>
      <c r="FU3460"/>
      <c r="FV3460"/>
      <c r="FW3460"/>
      <c r="FX3460"/>
      <c r="FY3460"/>
      <c r="FZ3460"/>
      <c r="GA3460"/>
      <c r="GB3460"/>
      <c r="GC3460"/>
      <c r="GD3460"/>
      <c r="GE3460"/>
      <c r="GF3460"/>
      <c r="GG3460"/>
      <c r="GH3460"/>
      <c r="GI3460"/>
      <c r="GJ3460"/>
      <c r="GK3460"/>
      <c r="GL3460"/>
      <c r="GM3460"/>
      <c r="GN3460"/>
      <c r="GO3460"/>
      <c r="GP3460"/>
      <c r="GQ3460"/>
      <c r="GR3460"/>
      <c r="GS3460"/>
      <c r="GT3460"/>
      <c r="GU3460"/>
      <c r="GV3460"/>
      <c r="GW3460"/>
      <c r="GX3460"/>
      <c r="GY3460"/>
      <c r="GZ3460"/>
      <c r="HA3460"/>
      <c r="HB3460"/>
      <c r="HC3460"/>
      <c r="HD3460"/>
      <c r="HE3460"/>
      <c r="HF3460"/>
      <c r="HG3460"/>
      <c r="HH3460"/>
      <c r="HI3460"/>
      <c r="HJ3460"/>
      <c r="HK3460"/>
      <c r="HL3460"/>
      <c r="HM3460"/>
      <c r="HN3460"/>
      <c r="HO3460"/>
      <c r="HP3460"/>
      <c r="HQ3460"/>
      <c r="HR3460"/>
      <c r="HS3460"/>
      <c r="HT3460"/>
      <c r="HU3460"/>
      <c r="HV3460"/>
      <c r="HW3460"/>
      <c r="HX3460"/>
      <c r="HY3460"/>
      <c r="HZ3460"/>
      <c r="IA3460"/>
      <c r="IB3460"/>
      <c r="IC3460"/>
      <c r="ID3460"/>
      <c r="IE3460"/>
      <c r="IF3460"/>
      <c r="IG3460"/>
      <c r="IH3460"/>
      <c r="II3460"/>
      <c r="IJ3460"/>
      <c r="IK3460"/>
      <c r="IL3460"/>
      <c r="IM3460"/>
      <c r="IN3460"/>
      <c r="IO3460"/>
      <c r="IP3460"/>
      <c r="IQ3460"/>
      <c r="IR3460"/>
      <c r="IS3460"/>
      <c r="IT3460"/>
      <c r="IU3460"/>
      <c r="IV3460"/>
    </row>
    <row r="3461" spans="1:256" ht="12" customHeight="1">
      <c r="A3461" s="365"/>
      <c r="B3461" s="65">
        <v>1</v>
      </c>
      <c r="C3461" s="66">
        <v>4</v>
      </c>
      <c r="D3461" s="76" t="s">
        <v>87</v>
      </c>
      <c r="E3461" s="76" t="s">
        <v>68</v>
      </c>
      <c r="F3461" s="99" t="s">
        <v>70</v>
      </c>
      <c r="G3461" s="78"/>
      <c r="H3461" s="96" t="s">
        <v>88</v>
      </c>
      <c r="I3461" s="107" t="s">
        <v>4011</v>
      </c>
      <c r="J3461" s="81" t="s">
        <v>14</v>
      </c>
      <c r="K3461" s="72"/>
      <c r="L3461" s="72"/>
      <c r="M3461" s="72"/>
      <c r="N3461" s="72"/>
      <c r="O3461" s="72"/>
      <c r="P3461" s="72"/>
      <c r="Q3461" s="833"/>
      <c r="R3461" s="102"/>
      <c r="S3461" s="73"/>
      <c r="T3461" s="102"/>
      <c r="U3461" s="103"/>
      <c r="V3461" s="104"/>
      <c r="W3461" s="325"/>
      <c r="X3461" s="325"/>
      <c r="Y3461" s="325"/>
      <c r="Z3461" s="325"/>
      <c r="AA3461" s="325"/>
      <c r="AB3461" s="325"/>
      <c r="AC3461" s="325"/>
      <c r="AD3461" s="325"/>
      <c r="AE3461" s="325"/>
      <c r="AF3461" s="325"/>
      <c r="AG3461" s="325"/>
      <c r="AH3461" s="325"/>
      <c r="AI3461" s="325"/>
      <c r="AJ3461" s="325"/>
      <c r="AK3461" s="325"/>
      <c r="AL3461" s="325"/>
      <c r="AM3461" s="325"/>
      <c r="AN3461" s="325"/>
      <c r="AO3461" s="325"/>
      <c r="AP3461" s="325"/>
      <c r="AQ3461" s="325"/>
      <c r="AR3461" s="325"/>
      <c r="AS3461" s="325"/>
      <c r="AT3461" s="325"/>
      <c r="AU3461" s="325"/>
      <c r="AV3461" s="325"/>
      <c r="AW3461" s="325"/>
      <c r="AX3461" s="325"/>
      <c r="AY3461" s="325"/>
      <c r="AZ3461" s="325"/>
      <c r="BA3461" s="325"/>
      <c r="BB3461" s="325"/>
      <c r="BC3461" s="325"/>
      <c r="BD3461" s="325"/>
      <c r="BE3461" s="325"/>
      <c r="BF3461" s="325"/>
      <c r="BG3461" s="325"/>
      <c r="BH3461" s="325"/>
      <c r="BI3461" s="325"/>
      <c r="BJ3461" s="325"/>
      <c r="BK3461" s="325"/>
      <c r="BL3461" s="325"/>
      <c r="BM3461" s="325"/>
      <c r="BN3461" s="325"/>
      <c r="BO3461" s="325"/>
      <c r="BP3461" s="325"/>
      <c r="BQ3461" s="325"/>
      <c r="BR3461" s="325"/>
      <c r="BS3461" s="325"/>
      <c r="BT3461" s="325"/>
      <c r="BU3461" s="325"/>
      <c r="BV3461" s="325"/>
      <c r="BW3461" s="325"/>
      <c r="BX3461" s="325"/>
      <c r="BY3461" s="325"/>
      <c r="BZ3461" s="325"/>
      <c r="CA3461" s="325"/>
      <c r="CB3461" s="325"/>
      <c r="CC3461" s="325"/>
      <c r="CD3461" s="325"/>
      <c r="CE3461" s="325"/>
      <c r="CF3461" s="325"/>
      <c r="CG3461" s="325"/>
      <c r="CH3461" s="325"/>
      <c r="CI3461" s="325"/>
      <c r="CJ3461" s="325"/>
      <c r="CK3461" s="325"/>
      <c r="CL3461" s="325"/>
      <c r="CM3461" s="325"/>
      <c r="CN3461" s="325"/>
      <c r="CO3461" s="325"/>
      <c r="CP3461" s="325"/>
      <c r="CQ3461" s="325"/>
      <c r="CR3461" s="325"/>
      <c r="CS3461" s="325"/>
      <c r="CT3461" s="325"/>
      <c r="CU3461" s="325"/>
      <c r="CV3461" s="325"/>
      <c r="CW3461" s="325"/>
      <c r="CX3461" s="325"/>
      <c r="CY3461" s="325"/>
      <c r="CZ3461" s="325"/>
      <c r="DA3461" s="325"/>
      <c r="DB3461" s="325"/>
      <c r="DC3461" s="325"/>
      <c r="DD3461" s="325"/>
      <c r="DE3461" s="325"/>
      <c r="DF3461" s="325"/>
      <c r="DG3461" s="325"/>
      <c r="DH3461" s="325"/>
      <c r="DI3461" s="325"/>
      <c r="DJ3461" s="325"/>
      <c r="DK3461" s="325"/>
      <c r="DL3461" s="325"/>
      <c r="DM3461" s="325"/>
      <c r="DN3461" s="325"/>
      <c r="DO3461" s="325"/>
      <c r="DP3461" s="325"/>
      <c r="DQ3461" s="325"/>
      <c r="DR3461" s="325"/>
      <c r="DS3461" s="325"/>
      <c r="DT3461" s="325"/>
      <c r="DU3461" s="325"/>
      <c r="DV3461" s="325"/>
      <c r="DW3461" s="325"/>
      <c r="DX3461" s="325"/>
      <c r="DY3461" s="325"/>
      <c r="DZ3461" s="325"/>
      <c r="EA3461" s="325"/>
      <c r="EB3461" s="325"/>
      <c r="EC3461" s="325"/>
      <c r="ED3461" s="325"/>
      <c r="EE3461" s="325"/>
      <c r="EF3461" s="325"/>
      <c r="EG3461" s="325"/>
      <c r="EH3461" s="325"/>
      <c r="EI3461" s="325"/>
      <c r="EJ3461" s="325"/>
      <c r="EK3461" s="325"/>
      <c r="EL3461" s="325"/>
      <c r="EM3461" s="325"/>
      <c r="EN3461" s="325"/>
      <c r="EO3461" s="325"/>
      <c r="EP3461" s="325"/>
      <c r="EQ3461" s="325"/>
      <c r="ER3461" s="325"/>
      <c r="ES3461" s="325"/>
      <c r="ET3461" s="325"/>
      <c r="EU3461" s="325"/>
      <c r="EV3461" s="325"/>
      <c r="EW3461" s="325"/>
      <c r="EX3461" s="325"/>
      <c r="EY3461" s="325"/>
      <c r="EZ3461" s="325"/>
      <c r="FA3461" s="325"/>
      <c r="FB3461" s="325"/>
      <c r="FC3461" s="325"/>
      <c r="FD3461" s="325"/>
      <c r="FE3461" s="325"/>
      <c r="FF3461" s="325"/>
      <c r="FG3461" s="325"/>
      <c r="FH3461" s="325"/>
      <c r="FI3461" s="325"/>
      <c r="FJ3461" s="325"/>
      <c r="FK3461" s="325"/>
      <c r="FL3461" s="325"/>
      <c r="FM3461" s="325"/>
      <c r="FN3461" s="325"/>
      <c r="FO3461" s="325"/>
      <c r="FP3461" s="325"/>
      <c r="FQ3461" s="325"/>
      <c r="FR3461" s="325"/>
      <c r="FS3461" s="325"/>
      <c r="FT3461" s="325"/>
      <c r="FU3461" s="325"/>
      <c r="FV3461" s="325"/>
      <c r="FW3461" s="325"/>
      <c r="FX3461" s="325"/>
      <c r="FY3461" s="325"/>
      <c r="FZ3461" s="325"/>
      <c r="GA3461" s="325"/>
      <c r="GB3461" s="325"/>
      <c r="GC3461" s="325"/>
      <c r="GD3461" s="325"/>
      <c r="GE3461" s="325"/>
      <c r="GF3461" s="325"/>
      <c r="GG3461" s="325"/>
      <c r="GH3461" s="325"/>
      <c r="GI3461" s="325"/>
      <c r="GJ3461" s="325"/>
      <c r="GK3461" s="325"/>
      <c r="GL3461" s="325"/>
      <c r="GM3461" s="325"/>
      <c r="GN3461" s="325"/>
      <c r="GO3461" s="325"/>
      <c r="GP3461" s="325"/>
      <c r="GQ3461" s="325"/>
      <c r="GR3461" s="325"/>
      <c r="GS3461" s="325"/>
      <c r="GT3461" s="325"/>
      <c r="GU3461" s="325"/>
      <c r="GV3461" s="325"/>
      <c r="GW3461" s="325"/>
      <c r="GX3461" s="325"/>
      <c r="GY3461" s="325"/>
      <c r="GZ3461" s="325"/>
      <c r="HA3461" s="325"/>
      <c r="HB3461" s="325"/>
      <c r="HC3461" s="325"/>
      <c r="HD3461" s="325"/>
      <c r="HE3461" s="325"/>
      <c r="HF3461" s="325"/>
      <c r="HG3461" s="325"/>
      <c r="HH3461" s="325"/>
      <c r="HI3461" s="325"/>
      <c r="HJ3461" s="325"/>
      <c r="HK3461" s="325"/>
      <c r="HL3461" s="325"/>
      <c r="HM3461" s="325"/>
      <c r="HN3461" s="325"/>
      <c r="HO3461" s="325"/>
      <c r="HP3461" s="325"/>
      <c r="HQ3461" s="325"/>
      <c r="HR3461" s="325"/>
      <c r="HS3461" s="325"/>
      <c r="HT3461" s="325"/>
      <c r="HU3461" s="325"/>
      <c r="HV3461" s="325"/>
      <c r="HW3461" s="325"/>
      <c r="HX3461" s="325"/>
      <c r="HY3461" s="325"/>
      <c r="HZ3461" s="325"/>
      <c r="IA3461" s="325"/>
      <c r="IB3461" s="325"/>
      <c r="IC3461" s="325"/>
      <c r="ID3461" s="325"/>
      <c r="IE3461" s="325"/>
      <c r="IF3461" s="325"/>
      <c r="IG3461" s="325"/>
      <c r="IH3461" s="325"/>
      <c r="II3461" s="325"/>
      <c r="IJ3461" s="325"/>
      <c r="IK3461" s="325"/>
      <c r="IL3461" s="325"/>
      <c r="IM3461" s="325"/>
      <c r="IN3461" s="325"/>
      <c r="IO3461" s="325"/>
      <c r="IP3461" s="325"/>
      <c r="IQ3461" s="325"/>
      <c r="IR3461" s="325"/>
      <c r="IS3461" s="325"/>
      <c r="IT3461" s="325"/>
      <c r="IU3461" s="325"/>
      <c r="IV3461" s="325"/>
    </row>
    <row r="3462" spans="1:256" ht="12.5">
      <c r="A3462" s="55"/>
      <c r="B3462" s="124">
        <v>1</v>
      </c>
      <c r="C3462" s="66">
        <f>IF(E3462="A",1,IF(E3462="B",1,0))</f>
        <v>1</v>
      </c>
      <c r="D3462" s="656" t="s">
        <v>70</v>
      </c>
      <c r="E3462" s="655" t="s">
        <v>87</v>
      </c>
      <c r="F3462" s="656" t="s">
        <v>70</v>
      </c>
      <c r="G3462" s="78"/>
      <c r="H3462" s="96" t="s">
        <v>104</v>
      </c>
      <c r="I3462" s="107" t="s">
        <v>4012</v>
      </c>
      <c r="J3462" s="81"/>
      <c r="K3462" s="72"/>
      <c r="L3462" s="72"/>
      <c r="M3462" s="72"/>
      <c r="N3462" s="72"/>
      <c r="O3462" s="72"/>
      <c r="P3462" s="72"/>
      <c r="Q3462" s="833"/>
      <c r="R3462" s="102"/>
      <c r="S3462" s="73"/>
      <c r="T3462" s="102"/>
      <c r="U3462" s="103"/>
      <c r="V3462" s="104"/>
      <c r="W3462" s="365"/>
      <c r="X3462" s="365"/>
      <c r="Y3462" s="365"/>
      <c r="Z3462" s="365"/>
      <c r="AA3462" s="365"/>
      <c r="AB3462" s="365"/>
      <c r="AC3462" s="365"/>
      <c r="AD3462" s="365"/>
      <c r="AE3462" s="365"/>
      <c r="AF3462" s="365"/>
      <c r="AG3462" s="365"/>
      <c r="AH3462" s="365"/>
      <c r="AI3462" s="365"/>
      <c r="AJ3462" s="365"/>
      <c r="AK3462" s="365"/>
      <c r="AL3462" s="365"/>
      <c r="AM3462" s="365"/>
      <c r="AN3462" s="365"/>
      <c r="AO3462" s="365"/>
      <c r="AP3462" s="365"/>
      <c r="AQ3462" s="365"/>
      <c r="AR3462" s="365"/>
      <c r="AS3462" s="365"/>
      <c r="AT3462" s="365"/>
      <c r="AU3462" s="365"/>
      <c r="AV3462" s="365"/>
      <c r="AW3462" s="365"/>
      <c r="AX3462" s="365"/>
      <c r="AY3462" s="365"/>
      <c r="AZ3462" s="365"/>
      <c r="BA3462" s="365"/>
      <c r="BB3462" s="365"/>
      <c r="BC3462" s="365"/>
      <c r="BD3462" s="365"/>
      <c r="BE3462" s="365"/>
      <c r="BF3462" s="365"/>
      <c r="BG3462" s="365"/>
      <c r="BH3462" s="365"/>
      <c r="BI3462" s="365"/>
      <c r="BJ3462" s="365"/>
      <c r="BK3462" s="365"/>
      <c r="BL3462" s="365"/>
      <c r="BM3462" s="365"/>
      <c r="BN3462" s="365"/>
      <c r="BO3462" s="365"/>
      <c r="BP3462" s="365"/>
      <c r="BQ3462" s="365"/>
      <c r="BR3462" s="365"/>
      <c r="BS3462" s="365"/>
      <c r="BT3462" s="365"/>
      <c r="BU3462" s="365"/>
      <c r="BV3462" s="365"/>
      <c r="BW3462" s="365"/>
      <c r="BX3462" s="365"/>
      <c r="BY3462" s="365"/>
      <c r="BZ3462" s="365"/>
      <c r="CA3462" s="365"/>
      <c r="CB3462" s="365"/>
      <c r="CC3462" s="365"/>
      <c r="CD3462" s="365"/>
      <c r="CE3462" s="365"/>
      <c r="CF3462" s="365"/>
      <c r="CG3462" s="365"/>
      <c r="CH3462" s="365"/>
      <c r="CI3462" s="365"/>
      <c r="CJ3462" s="365"/>
      <c r="CK3462" s="365"/>
      <c r="CL3462" s="365"/>
      <c r="CM3462" s="365"/>
      <c r="CN3462" s="365"/>
      <c r="CO3462" s="365"/>
      <c r="CP3462" s="365"/>
      <c r="CQ3462" s="365"/>
      <c r="CR3462" s="365"/>
      <c r="CS3462" s="365"/>
      <c r="CT3462" s="365"/>
      <c r="CU3462" s="365"/>
      <c r="CV3462" s="365"/>
      <c r="CW3462" s="365"/>
      <c r="CX3462" s="365"/>
      <c r="CY3462" s="365"/>
      <c r="CZ3462" s="365"/>
      <c r="DA3462" s="365"/>
      <c r="DB3462" s="365"/>
      <c r="DC3462" s="365"/>
      <c r="DD3462" s="365"/>
      <c r="DE3462" s="365"/>
      <c r="DF3462" s="365"/>
      <c r="DG3462" s="365"/>
      <c r="DH3462" s="365"/>
      <c r="DI3462" s="365"/>
      <c r="DJ3462" s="365"/>
      <c r="DK3462" s="365"/>
      <c r="DL3462" s="365"/>
      <c r="DM3462" s="365"/>
      <c r="DN3462" s="365"/>
      <c r="DO3462" s="365"/>
      <c r="DP3462" s="365"/>
      <c r="DQ3462" s="365"/>
      <c r="DR3462" s="365"/>
      <c r="DS3462" s="365"/>
      <c r="DT3462" s="365"/>
      <c r="DU3462" s="365"/>
      <c r="DV3462" s="365"/>
      <c r="DW3462" s="365"/>
      <c r="DX3462" s="365"/>
      <c r="DY3462" s="365"/>
      <c r="DZ3462" s="365"/>
      <c r="EA3462" s="365"/>
      <c r="EB3462" s="365"/>
      <c r="EC3462" s="365"/>
      <c r="ED3462" s="365"/>
      <c r="EE3462" s="365"/>
      <c r="EF3462" s="365"/>
      <c r="EG3462" s="365"/>
      <c r="EH3462" s="365"/>
      <c r="EI3462" s="365"/>
      <c r="EJ3462" s="365"/>
      <c r="EK3462" s="365"/>
      <c r="EL3462" s="365"/>
      <c r="EM3462" s="365"/>
      <c r="EN3462" s="365"/>
      <c r="EO3462" s="365"/>
      <c r="EP3462" s="365"/>
      <c r="EQ3462" s="365"/>
      <c r="ER3462" s="365"/>
      <c r="ES3462" s="365"/>
      <c r="ET3462" s="365"/>
      <c r="EU3462" s="365"/>
      <c r="EV3462" s="365"/>
      <c r="EW3462" s="365"/>
      <c r="EX3462" s="365"/>
      <c r="EY3462" s="365"/>
      <c r="EZ3462" s="365"/>
      <c r="FA3462" s="365"/>
      <c r="FB3462" s="365"/>
      <c r="FC3462" s="365"/>
      <c r="FD3462" s="365"/>
      <c r="FE3462" s="365"/>
      <c r="FF3462" s="365"/>
      <c r="FG3462" s="365"/>
      <c r="FH3462" s="365"/>
      <c r="FI3462" s="365"/>
      <c r="FJ3462" s="365"/>
      <c r="FK3462" s="365"/>
      <c r="FL3462" s="365"/>
      <c r="FM3462" s="365"/>
      <c r="FN3462" s="365"/>
      <c r="FO3462" s="365"/>
      <c r="FP3462" s="365"/>
      <c r="FQ3462" s="365"/>
      <c r="FR3462" s="365"/>
      <c r="FS3462" s="365"/>
      <c r="FT3462" s="365"/>
      <c r="FU3462" s="365"/>
      <c r="FV3462" s="365"/>
      <c r="FW3462" s="365"/>
      <c r="FX3462" s="365"/>
      <c r="FY3462" s="365"/>
      <c r="FZ3462" s="365"/>
      <c r="GA3462" s="365"/>
      <c r="GB3462" s="365"/>
      <c r="GC3462" s="365"/>
      <c r="GD3462" s="365"/>
      <c r="GE3462" s="365"/>
      <c r="GF3462" s="365"/>
      <c r="GG3462" s="365"/>
      <c r="GH3462" s="365"/>
      <c r="GI3462" s="365"/>
      <c r="GJ3462" s="365"/>
      <c r="GK3462" s="365"/>
      <c r="GL3462" s="365"/>
      <c r="GM3462" s="365"/>
      <c r="GN3462" s="365"/>
      <c r="GO3462" s="365"/>
      <c r="GP3462" s="365"/>
      <c r="GQ3462" s="365"/>
      <c r="GR3462" s="365"/>
      <c r="GS3462" s="365"/>
      <c r="GT3462" s="365"/>
      <c r="GU3462" s="365"/>
      <c r="GV3462" s="365"/>
      <c r="GW3462" s="365"/>
      <c r="GX3462" s="365"/>
      <c r="GY3462" s="365"/>
      <c r="GZ3462" s="365"/>
      <c r="HA3462" s="365"/>
      <c r="HB3462" s="365"/>
      <c r="HC3462" s="365"/>
      <c r="HD3462" s="365"/>
      <c r="HE3462" s="365"/>
      <c r="HF3462" s="365"/>
      <c r="HG3462" s="365"/>
      <c r="HH3462" s="365"/>
      <c r="HI3462" s="365"/>
      <c r="HJ3462" s="365"/>
      <c r="HK3462" s="365"/>
      <c r="HL3462" s="365"/>
      <c r="HM3462" s="365"/>
      <c r="HN3462" s="365"/>
      <c r="HO3462" s="365"/>
      <c r="HP3462" s="365"/>
      <c r="HQ3462" s="365"/>
      <c r="HR3462" s="365"/>
      <c r="HS3462" s="365"/>
      <c r="HT3462" s="365"/>
      <c r="HU3462" s="365"/>
      <c r="HV3462" s="365"/>
      <c r="HW3462" s="365"/>
      <c r="HX3462" s="365"/>
      <c r="HY3462" s="365"/>
      <c r="HZ3462" s="365"/>
      <c r="IA3462" s="365"/>
      <c r="IB3462" s="365"/>
      <c r="IC3462" s="365"/>
      <c r="ID3462" s="365"/>
      <c r="IE3462" s="365"/>
      <c r="IF3462" s="365"/>
      <c r="IG3462" s="365"/>
      <c r="IH3462" s="365"/>
      <c r="II3462" s="365"/>
      <c r="IJ3462" s="365"/>
      <c r="IK3462" s="365"/>
      <c r="IL3462" s="365"/>
      <c r="IM3462" s="365"/>
      <c r="IN3462" s="365"/>
      <c r="IO3462" s="365"/>
      <c r="IP3462" s="365"/>
      <c r="IQ3462" s="365"/>
      <c r="IR3462" s="365"/>
      <c r="IS3462" s="365"/>
      <c r="IT3462" s="365"/>
      <c r="IU3462" s="365"/>
      <c r="IV3462" s="365"/>
    </row>
    <row r="3463" spans="1:256" ht="12.5">
      <c r="A3463"/>
      <c r="B3463" s="124">
        <v>1</v>
      </c>
      <c r="C3463" s="66">
        <f>IF(E3463="A",1,IF(E3463="B",1,0))</f>
        <v>0</v>
      </c>
      <c r="D3463" s="76" t="s">
        <v>87</v>
      </c>
      <c r="E3463" s="77" t="s">
        <v>90</v>
      </c>
      <c r="F3463" s="99" t="s">
        <v>70</v>
      </c>
      <c r="G3463" s="78"/>
      <c r="H3463" s="96" t="s">
        <v>101</v>
      </c>
      <c r="I3463" s="107" t="s">
        <v>4013</v>
      </c>
      <c r="J3463" s="81"/>
      <c r="K3463" s="72"/>
      <c r="L3463" s="72"/>
      <c r="M3463" s="72"/>
      <c r="N3463" s="72"/>
      <c r="O3463" s="72"/>
      <c r="P3463" s="72"/>
      <c r="Q3463" s="833"/>
      <c r="R3463" s="102"/>
      <c r="S3463" s="73"/>
      <c r="T3463" s="102"/>
      <c r="U3463" s="103"/>
      <c r="V3463" s="104"/>
    </row>
    <row r="3464" spans="1:256" ht="12" customHeight="1">
      <c r="A3464" s="305"/>
      <c r="B3464" s="65">
        <v>1</v>
      </c>
      <c r="C3464" s="66">
        <f>IF(E3464="A",1,IF(E3464="B",1,0))</f>
        <v>1</v>
      </c>
      <c r="D3464" s="656" t="s">
        <v>70</v>
      </c>
      <c r="E3464" s="658" t="s">
        <v>87</v>
      </c>
      <c r="F3464" s="656" t="s">
        <v>70</v>
      </c>
      <c r="G3464" s="78"/>
      <c r="H3464" s="96" t="s">
        <v>119</v>
      </c>
      <c r="I3464" s="107" t="s">
        <v>4014</v>
      </c>
      <c r="J3464" s="81"/>
      <c r="K3464" s="72"/>
      <c r="L3464" s="72"/>
      <c r="M3464" s="72"/>
      <c r="N3464" s="72"/>
      <c r="O3464" s="72"/>
      <c r="P3464" s="72"/>
      <c r="Q3464" s="833"/>
      <c r="R3464" s="102"/>
      <c r="S3464" s="73"/>
      <c r="T3464" s="102"/>
      <c r="U3464" s="103"/>
      <c r="V3464" s="104"/>
      <c r="W3464" s="365"/>
      <c r="X3464" s="365"/>
      <c r="Y3464" s="365"/>
      <c r="Z3464" s="365"/>
      <c r="AA3464" s="365"/>
      <c r="AB3464" s="365"/>
      <c r="AC3464" s="365"/>
      <c r="AD3464" s="365"/>
      <c r="AE3464" s="365"/>
      <c r="AF3464" s="365"/>
      <c r="AG3464" s="365"/>
      <c r="AH3464" s="365"/>
      <c r="AI3464" s="365"/>
      <c r="AJ3464" s="365"/>
      <c r="AK3464" s="365"/>
      <c r="AL3464" s="365"/>
      <c r="AM3464" s="365"/>
      <c r="AN3464" s="365"/>
      <c r="AO3464" s="365"/>
      <c r="AP3464" s="365"/>
      <c r="AQ3464" s="365"/>
      <c r="AR3464" s="365"/>
      <c r="AS3464" s="365"/>
      <c r="AT3464" s="365"/>
      <c r="AU3464" s="365"/>
      <c r="AV3464" s="365"/>
      <c r="AW3464" s="365"/>
      <c r="AX3464" s="365"/>
      <c r="AY3464" s="365"/>
      <c r="AZ3464" s="365"/>
      <c r="BA3464" s="365"/>
      <c r="BB3464" s="365"/>
      <c r="BC3464" s="365"/>
      <c r="BD3464" s="365"/>
      <c r="BE3464" s="365"/>
      <c r="BF3464" s="365"/>
      <c r="BG3464" s="365"/>
      <c r="BH3464" s="365"/>
      <c r="BI3464" s="365"/>
      <c r="BJ3464" s="365"/>
      <c r="BK3464" s="365"/>
      <c r="BL3464" s="365"/>
      <c r="BM3464" s="365"/>
      <c r="BN3464" s="365"/>
      <c r="BO3464" s="365"/>
      <c r="BP3464" s="365"/>
      <c r="BQ3464" s="365"/>
      <c r="BR3464" s="365"/>
      <c r="BS3464" s="365"/>
      <c r="BT3464" s="365"/>
      <c r="BU3464" s="365"/>
      <c r="BV3464" s="365"/>
      <c r="BW3464" s="365"/>
      <c r="BX3464" s="365"/>
      <c r="BY3464" s="365"/>
      <c r="BZ3464" s="365"/>
      <c r="CA3464" s="365"/>
      <c r="CB3464" s="365"/>
      <c r="CC3464" s="365"/>
      <c r="CD3464" s="365"/>
      <c r="CE3464" s="365"/>
      <c r="CF3464" s="365"/>
      <c r="CG3464" s="365"/>
      <c r="CH3464" s="365"/>
      <c r="CI3464" s="365"/>
      <c r="CJ3464" s="365"/>
      <c r="CK3464" s="365"/>
      <c r="CL3464" s="365"/>
      <c r="CM3464" s="365"/>
      <c r="CN3464" s="365"/>
      <c r="CO3464" s="365"/>
      <c r="CP3464" s="365"/>
      <c r="CQ3464" s="365"/>
      <c r="CR3464" s="365"/>
      <c r="CS3464" s="365"/>
      <c r="CT3464" s="365"/>
      <c r="CU3464" s="365"/>
      <c r="CV3464" s="365"/>
      <c r="CW3464" s="365"/>
      <c r="CX3464" s="365"/>
      <c r="CY3464" s="365"/>
      <c r="CZ3464" s="365"/>
      <c r="DA3464" s="365"/>
      <c r="DB3464" s="365"/>
      <c r="DC3464" s="365"/>
      <c r="DD3464" s="365"/>
      <c r="DE3464" s="365"/>
      <c r="DF3464" s="365"/>
      <c r="DG3464" s="365"/>
      <c r="DH3464" s="365"/>
      <c r="DI3464" s="365"/>
      <c r="DJ3464" s="365"/>
      <c r="DK3464" s="365"/>
      <c r="DL3464" s="365"/>
      <c r="DM3464" s="365"/>
      <c r="DN3464" s="365"/>
      <c r="DO3464" s="365"/>
      <c r="DP3464" s="365"/>
      <c r="DQ3464" s="365"/>
      <c r="DR3464" s="365"/>
      <c r="DS3464" s="365"/>
      <c r="DT3464" s="365"/>
      <c r="DU3464" s="365"/>
      <c r="DV3464" s="365"/>
      <c r="DW3464" s="365"/>
      <c r="DX3464" s="365"/>
      <c r="DY3464" s="365"/>
      <c r="DZ3464" s="365"/>
      <c r="EA3464" s="365"/>
      <c r="EB3464" s="365"/>
      <c r="EC3464" s="365"/>
      <c r="ED3464" s="365"/>
      <c r="EE3464" s="365"/>
      <c r="EF3464" s="365"/>
      <c r="EG3464" s="365"/>
      <c r="EH3464" s="365"/>
      <c r="EI3464" s="365"/>
      <c r="EJ3464" s="365"/>
      <c r="EK3464" s="365"/>
      <c r="EL3464" s="365"/>
      <c r="EM3464" s="365"/>
      <c r="EN3464" s="365"/>
      <c r="EO3464" s="365"/>
      <c r="EP3464" s="365"/>
      <c r="EQ3464" s="365"/>
      <c r="ER3464" s="365"/>
      <c r="ES3464" s="365"/>
      <c r="ET3464" s="365"/>
      <c r="EU3464" s="365"/>
      <c r="EV3464" s="365"/>
      <c r="EW3464" s="365"/>
      <c r="EX3464" s="365"/>
      <c r="EY3464" s="365"/>
      <c r="EZ3464" s="365"/>
      <c r="FA3464" s="365"/>
      <c r="FB3464" s="365"/>
      <c r="FC3464" s="365"/>
      <c r="FD3464" s="365"/>
      <c r="FE3464" s="365"/>
      <c r="FF3464" s="365"/>
      <c r="FG3464" s="365"/>
      <c r="FH3464" s="365"/>
      <c r="FI3464" s="365"/>
      <c r="FJ3464" s="365"/>
      <c r="FK3464" s="365"/>
      <c r="FL3464" s="365"/>
      <c r="FM3464" s="365"/>
      <c r="FN3464" s="365"/>
      <c r="FO3464" s="365"/>
      <c r="FP3464" s="365"/>
      <c r="FQ3464" s="365"/>
      <c r="FR3464" s="365"/>
      <c r="FS3464" s="365"/>
      <c r="FT3464" s="365"/>
      <c r="FU3464" s="365"/>
      <c r="FV3464" s="365"/>
      <c r="FW3464" s="365"/>
      <c r="FX3464" s="365"/>
      <c r="FY3464" s="365"/>
      <c r="FZ3464" s="365"/>
      <c r="GA3464" s="365"/>
      <c r="GB3464" s="365"/>
      <c r="GC3464" s="365"/>
      <c r="GD3464" s="365"/>
      <c r="GE3464" s="365"/>
      <c r="GF3464" s="365"/>
      <c r="GG3464" s="365"/>
      <c r="GH3464" s="365"/>
      <c r="GI3464" s="365"/>
      <c r="GJ3464" s="365"/>
      <c r="GK3464" s="365"/>
      <c r="GL3464" s="365"/>
      <c r="GM3464" s="365"/>
      <c r="GN3464" s="365"/>
      <c r="GO3464" s="365"/>
      <c r="GP3464" s="365"/>
      <c r="GQ3464" s="365"/>
      <c r="GR3464" s="365"/>
      <c r="GS3464" s="365"/>
      <c r="GT3464" s="365"/>
      <c r="GU3464" s="365"/>
      <c r="GV3464" s="365"/>
      <c r="GW3464" s="365"/>
      <c r="GX3464" s="365"/>
      <c r="GY3464" s="365"/>
      <c r="GZ3464" s="365"/>
      <c r="HA3464" s="365"/>
      <c r="HB3464" s="365"/>
      <c r="HC3464" s="365"/>
      <c r="HD3464" s="365"/>
      <c r="HE3464" s="365"/>
      <c r="HF3464" s="365"/>
      <c r="HG3464" s="365"/>
      <c r="HH3464" s="365"/>
      <c r="HI3464" s="365"/>
      <c r="HJ3464" s="365"/>
      <c r="HK3464" s="365"/>
      <c r="HL3464" s="365"/>
      <c r="HM3464" s="365"/>
      <c r="HN3464" s="365"/>
      <c r="HO3464" s="365"/>
      <c r="HP3464" s="365"/>
      <c r="HQ3464" s="365"/>
      <c r="HR3464" s="365"/>
      <c r="HS3464" s="365"/>
      <c r="HT3464" s="365"/>
      <c r="HU3464" s="365"/>
      <c r="HV3464" s="365"/>
      <c r="HW3464" s="365"/>
      <c r="HX3464" s="365"/>
      <c r="HY3464" s="365"/>
      <c r="HZ3464" s="365"/>
      <c r="IA3464" s="365"/>
      <c r="IB3464" s="365"/>
      <c r="IC3464" s="365"/>
      <c r="ID3464" s="365"/>
      <c r="IE3464" s="365"/>
      <c r="IF3464" s="365"/>
      <c r="IG3464" s="365"/>
      <c r="IH3464" s="365"/>
      <c r="II3464" s="365"/>
      <c r="IJ3464" s="365"/>
      <c r="IK3464" s="365"/>
      <c r="IL3464" s="365"/>
      <c r="IM3464" s="365"/>
      <c r="IN3464" s="365"/>
      <c r="IO3464" s="365"/>
      <c r="IP3464" s="365"/>
      <c r="IQ3464" s="365"/>
      <c r="IR3464" s="365"/>
      <c r="IS3464" s="365"/>
      <c r="IT3464" s="365"/>
      <c r="IU3464" s="365"/>
      <c r="IV3464" s="365"/>
    </row>
    <row r="3465" spans="1:256" ht="12.5">
      <c r="A3465" s="305"/>
      <c r="B3465" s="65">
        <v>1</v>
      </c>
      <c r="C3465" s="66">
        <f>IF(E3465="A",4,IF(E3465="B",3,IF(E3465="C",2,IF(E3465="D",1,0))))</f>
        <v>3</v>
      </c>
      <c r="D3465" s="76" t="s">
        <v>87</v>
      </c>
      <c r="E3465" s="76" t="s">
        <v>87</v>
      </c>
      <c r="F3465" s="99" t="s">
        <v>99</v>
      </c>
      <c r="G3465" s="78"/>
      <c r="H3465" s="96" t="s">
        <v>129</v>
      </c>
      <c r="I3465" s="107" t="s">
        <v>5829</v>
      </c>
      <c r="J3465" s="81"/>
      <c r="K3465" s="72"/>
      <c r="L3465" s="72"/>
      <c r="M3465" s="72"/>
      <c r="N3465" s="72"/>
      <c r="O3465" s="72"/>
      <c r="P3465" s="72"/>
      <c r="Q3465" s="833"/>
      <c r="R3465" s="102"/>
      <c r="S3465" s="73"/>
      <c r="T3465" s="102"/>
      <c r="U3465" s="103"/>
      <c r="V3465" s="104"/>
      <c r="W3465" s="365"/>
      <c r="X3465" s="365"/>
      <c r="Y3465" s="365"/>
      <c r="Z3465" s="365"/>
      <c r="AA3465" s="365"/>
      <c r="AB3465" s="365"/>
      <c r="AC3465" s="365"/>
      <c r="AD3465" s="365"/>
      <c r="AE3465" s="365"/>
      <c r="AF3465" s="365"/>
      <c r="AG3465" s="365"/>
      <c r="AH3465" s="365"/>
      <c r="AI3465" s="365"/>
      <c r="AJ3465" s="365"/>
      <c r="AK3465" s="365"/>
      <c r="AL3465" s="365"/>
      <c r="AM3465" s="365"/>
      <c r="AN3465" s="365"/>
      <c r="AO3465" s="365"/>
      <c r="AP3465" s="365"/>
      <c r="AQ3465" s="365"/>
      <c r="AR3465" s="365"/>
      <c r="AS3465" s="365"/>
      <c r="AT3465" s="365"/>
      <c r="AU3465" s="365"/>
      <c r="AV3465" s="365"/>
      <c r="AW3465" s="365"/>
      <c r="AX3465" s="365"/>
      <c r="AY3465" s="365"/>
      <c r="AZ3465" s="365"/>
      <c r="BA3465" s="365"/>
      <c r="BB3465" s="365"/>
      <c r="BC3465" s="365"/>
      <c r="BD3465" s="365"/>
      <c r="BE3465" s="365"/>
      <c r="BF3465" s="365"/>
      <c r="BG3465" s="365"/>
      <c r="BH3465" s="365"/>
      <c r="BI3465" s="365"/>
      <c r="BJ3465" s="365"/>
      <c r="BK3465" s="365"/>
      <c r="BL3465" s="365"/>
      <c r="BM3465" s="365"/>
      <c r="BN3465" s="365"/>
      <c r="BO3465" s="365"/>
      <c r="BP3465" s="365"/>
      <c r="BQ3465" s="365"/>
      <c r="BR3465" s="365"/>
      <c r="BS3465" s="365"/>
      <c r="BT3465" s="365"/>
      <c r="BU3465" s="365"/>
      <c r="BV3465" s="365"/>
      <c r="BW3465" s="365"/>
      <c r="BX3465" s="365"/>
      <c r="BY3465" s="365"/>
      <c r="BZ3465" s="365"/>
      <c r="CA3465" s="365"/>
      <c r="CB3465" s="365"/>
      <c r="CC3465" s="365"/>
      <c r="CD3465" s="365"/>
      <c r="CE3465" s="365"/>
      <c r="CF3465" s="365"/>
      <c r="CG3465" s="365"/>
      <c r="CH3465" s="365"/>
      <c r="CI3465" s="365"/>
      <c r="CJ3465" s="365"/>
      <c r="CK3465" s="365"/>
      <c r="CL3465" s="365"/>
      <c r="CM3465" s="365"/>
      <c r="CN3465" s="365"/>
      <c r="CO3465" s="365"/>
      <c r="CP3465" s="365"/>
      <c r="CQ3465" s="365"/>
      <c r="CR3465" s="365"/>
      <c r="CS3465" s="365"/>
      <c r="CT3465" s="365"/>
      <c r="CU3465" s="365"/>
      <c r="CV3465" s="365"/>
      <c r="CW3465" s="365"/>
      <c r="CX3465" s="365"/>
      <c r="CY3465" s="365"/>
      <c r="CZ3465" s="365"/>
      <c r="DA3465" s="365"/>
      <c r="DB3465" s="365"/>
      <c r="DC3465" s="365"/>
      <c r="DD3465" s="365"/>
      <c r="DE3465" s="365"/>
      <c r="DF3465" s="365"/>
      <c r="DG3465" s="365"/>
      <c r="DH3465" s="365"/>
      <c r="DI3465" s="365"/>
      <c r="DJ3465" s="365"/>
      <c r="DK3465" s="365"/>
      <c r="DL3465" s="365"/>
      <c r="DM3465" s="365"/>
      <c r="DN3465" s="365"/>
      <c r="DO3465" s="365"/>
      <c r="DP3465" s="365"/>
      <c r="DQ3465" s="365"/>
      <c r="DR3465" s="365"/>
      <c r="DS3465" s="365"/>
      <c r="DT3465" s="365"/>
      <c r="DU3465" s="365"/>
      <c r="DV3465" s="365"/>
      <c r="DW3465" s="365"/>
      <c r="DX3465" s="365"/>
      <c r="DY3465" s="365"/>
      <c r="DZ3465" s="365"/>
      <c r="EA3465" s="365"/>
      <c r="EB3465" s="365"/>
      <c r="EC3465" s="365"/>
      <c r="ED3465" s="365"/>
      <c r="EE3465" s="365"/>
      <c r="EF3465" s="365"/>
      <c r="EG3465" s="365"/>
      <c r="EH3465" s="365"/>
      <c r="EI3465" s="365"/>
      <c r="EJ3465" s="365"/>
      <c r="EK3465" s="365"/>
      <c r="EL3465" s="365"/>
      <c r="EM3465" s="365"/>
      <c r="EN3465" s="365"/>
      <c r="EO3465" s="365"/>
      <c r="EP3465" s="365"/>
      <c r="EQ3465" s="365"/>
      <c r="ER3465" s="365"/>
      <c r="ES3465" s="365"/>
      <c r="ET3465" s="365"/>
      <c r="EU3465" s="365"/>
      <c r="EV3465" s="365"/>
      <c r="EW3465" s="365"/>
      <c r="EX3465" s="365"/>
      <c r="EY3465" s="365"/>
      <c r="EZ3465" s="365"/>
      <c r="FA3465" s="365"/>
      <c r="FB3465" s="365"/>
      <c r="FC3465" s="365"/>
      <c r="FD3465" s="365"/>
      <c r="FE3465" s="365"/>
      <c r="FF3465" s="365"/>
      <c r="FG3465" s="365"/>
      <c r="FH3465" s="365"/>
      <c r="FI3465" s="365"/>
      <c r="FJ3465" s="365"/>
      <c r="FK3465" s="365"/>
      <c r="FL3465" s="365"/>
      <c r="FM3465" s="365"/>
      <c r="FN3465" s="365"/>
      <c r="FO3465" s="365"/>
      <c r="FP3465" s="365"/>
      <c r="FQ3465" s="365"/>
      <c r="FR3465" s="365"/>
      <c r="FS3465" s="365"/>
      <c r="FT3465" s="365"/>
      <c r="FU3465" s="365"/>
      <c r="FV3465" s="365"/>
      <c r="FW3465" s="365"/>
      <c r="FX3465" s="365"/>
      <c r="FY3465" s="365"/>
      <c r="FZ3465" s="365"/>
      <c r="GA3465" s="365"/>
      <c r="GB3465" s="365"/>
      <c r="GC3465" s="365"/>
      <c r="GD3465" s="365"/>
      <c r="GE3465" s="365"/>
      <c r="GF3465" s="365"/>
      <c r="GG3465" s="365"/>
      <c r="GH3465" s="365"/>
      <c r="GI3465" s="365"/>
      <c r="GJ3465" s="365"/>
      <c r="GK3465" s="365"/>
      <c r="GL3465" s="365"/>
      <c r="GM3465" s="365"/>
      <c r="GN3465" s="365"/>
      <c r="GO3465" s="365"/>
      <c r="GP3465" s="365"/>
      <c r="GQ3465" s="365"/>
      <c r="GR3465" s="365"/>
      <c r="GS3465" s="365"/>
      <c r="GT3465" s="365"/>
      <c r="GU3465" s="365"/>
      <c r="GV3465" s="365"/>
      <c r="GW3465" s="365"/>
      <c r="GX3465" s="365"/>
      <c r="GY3465" s="365"/>
      <c r="GZ3465" s="365"/>
      <c r="HA3465" s="365"/>
      <c r="HB3465" s="365"/>
      <c r="HC3465" s="365"/>
      <c r="HD3465" s="365"/>
      <c r="HE3465" s="365"/>
      <c r="HF3465" s="365"/>
      <c r="HG3465" s="365"/>
      <c r="HH3465" s="365"/>
      <c r="HI3465" s="365"/>
      <c r="HJ3465" s="365"/>
      <c r="HK3465" s="365"/>
      <c r="HL3465" s="365"/>
      <c r="HM3465" s="365"/>
      <c r="HN3465" s="365"/>
      <c r="HO3465" s="365"/>
      <c r="HP3465" s="365"/>
      <c r="HQ3465" s="365"/>
      <c r="HR3465" s="365"/>
      <c r="HS3465" s="365"/>
      <c r="HT3465" s="365"/>
      <c r="HU3465" s="365"/>
      <c r="HV3465" s="365"/>
      <c r="HW3465" s="365"/>
      <c r="HX3465" s="365"/>
      <c r="HY3465" s="365"/>
      <c r="HZ3465" s="365"/>
      <c r="IA3465" s="365"/>
      <c r="IB3465" s="365"/>
      <c r="IC3465" s="365"/>
      <c r="ID3465" s="365"/>
      <c r="IE3465" s="365"/>
      <c r="IF3465" s="365"/>
      <c r="IG3465" s="365"/>
      <c r="IH3465" s="365"/>
      <c r="II3465" s="365"/>
      <c r="IJ3465" s="365"/>
      <c r="IK3465" s="365"/>
      <c r="IL3465" s="365"/>
      <c r="IM3465" s="365"/>
      <c r="IN3465" s="365"/>
      <c r="IO3465" s="365"/>
      <c r="IP3465" s="365"/>
      <c r="IQ3465" s="365"/>
      <c r="IR3465" s="365"/>
      <c r="IS3465" s="365"/>
      <c r="IT3465" s="365"/>
      <c r="IU3465" s="365"/>
      <c r="IV3465" s="365"/>
    </row>
    <row r="3466" spans="1:256" ht="12" customHeight="1">
      <c r="A3466" s="55"/>
      <c r="B3466" s="65">
        <v>1</v>
      </c>
      <c r="C3466" s="66">
        <f>IF(E3466="A",1,IF(E3466="B",1,0))</f>
        <v>1</v>
      </c>
      <c r="D3466" s="658" t="s">
        <v>87</v>
      </c>
      <c r="E3466" s="658" t="s">
        <v>87</v>
      </c>
      <c r="F3466" s="658" t="s">
        <v>68</v>
      </c>
      <c r="G3466" s="78"/>
      <c r="H3466" s="96" t="s">
        <v>197</v>
      </c>
      <c r="I3466" s="107" t="s">
        <v>4015</v>
      </c>
      <c r="J3466" s="81"/>
      <c r="K3466" s="72"/>
      <c r="L3466" s="72"/>
      <c r="M3466" s="72"/>
      <c r="N3466" s="72"/>
      <c r="O3466" s="72"/>
      <c r="P3466" s="72"/>
      <c r="Q3466" s="833"/>
      <c r="R3466" s="102"/>
      <c r="S3466" s="73"/>
      <c r="T3466" s="102"/>
      <c r="U3466" s="103"/>
      <c r="V3466" s="104"/>
      <c r="W3466" s="365"/>
      <c r="X3466" s="365"/>
      <c r="Y3466" s="365"/>
      <c r="Z3466" s="365"/>
      <c r="AA3466" s="365"/>
      <c r="AB3466" s="365"/>
      <c r="AC3466" s="365"/>
      <c r="AD3466" s="365"/>
      <c r="AE3466" s="365"/>
      <c r="AF3466" s="365"/>
      <c r="AG3466" s="365"/>
      <c r="AH3466" s="365"/>
      <c r="AI3466" s="365"/>
      <c r="AJ3466" s="365"/>
      <c r="AK3466" s="365"/>
      <c r="AL3466" s="365"/>
      <c r="AM3466" s="365"/>
      <c r="AN3466" s="365"/>
      <c r="AO3466" s="365"/>
      <c r="AP3466" s="365"/>
      <c r="AQ3466" s="365"/>
      <c r="AR3466" s="365"/>
      <c r="AS3466" s="365"/>
      <c r="AT3466" s="365"/>
      <c r="AU3466" s="365"/>
      <c r="AV3466" s="365"/>
      <c r="AW3466" s="365"/>
      <c r="AX3466" s="365"/>
      <c r="AY3466" s="365"/>
      <c r="AZ3466" s="365"/>
      <c r="BA3466" s="365"/>
      <c r="BB3466" s="365"/>
      <c r="BC3466" s="365"/>
      <c r="BD3466" s="365"/>
      <c r="BE3466" s="365"/>
      <c r="BF3466" s="365"/>
      <c r="BG3466" s="365"/>
      <c r="BH3466" s="365"/>
      <c r="BI3466" s="365"/>
      <c r="BJ3466" s="365"/>
      <c r="BK3466" s="365"/>
      <c r="BL3466" s="365"/>
      <c r="BM3466" s="365"/>
      <c r="BN3466" s="365"/>
      <c r="BO3466" s="365"/>
      <c r="BP3466" s="365"/>
      <c r="BQ3466" s="365"/>
      <c r="BR3466" s="365"/>
      <c r="BS3466" s="365"/>
      <c r="BT3466" s="365"/>
      <c r="BU3466" s="365"/>
      <c r="BV3466" s="365"/>
      <c r="BW3466" s="365"/>
      <c r="BX3466" s="365"/>
      <c r="BY3466" s="365"/>
      <c r="BZ3466" s="365"/>
      <c r="CA3466" s="365"/>
      <c r="CB3466" s="365"/>
      <c r="CC3466" s="365"/>
      <c r="CD3466" s="365"/>
      <c r="CE3466" s="365"/>
      <c r="CF3466" s="365"/>
      <c r="CG3466" s="365"/>
      <c r="CH3466" s="365"/>
      <c r="CI3466" s="365"/>
      <c r="CJ3466" s="365"/>
      <c r="CK3466" s="365"/>
      <c r="CL3466" s="365"/>
      <c r="CM3466" s="365"/>
      <c r="CN3466" s="365"/>
      <c r="CO3466" s="365"/>
      <c r="CP3466" s="365"/>
      <c r="CQ3466" s="365"/>
      <c r="CR3466" s="365"/>
      <c r="CS3466" s="365"/>
      <c r="CT3466" s="365"/>
      <c r="CU3466" s="365"/>
      <c r="CV3466" s="365"/>
      <c r="CW3466" s="365"/>
      <c r="CX3466" s="365"/>
      <c r="CY3466" s="365"/>
      <c r="CZ3466" s="365"/>
      <c r="DA3466" s="365"/>
      <c r="DB3466" s="365"/>
      <c r="DC3466" s="365"/>
      <c r="DD3466" s="365"/>
      <c r="DE3466" s="365"/>
      <c r="DF3466" s="365"/>
      <c r="DG3466" s="365"/>
      <c r="DH3466" s="365"/>
      <c r="DI3466" s="365"/>
      <c r="DJ3466" s="365"/>
      <c r="DK3466" s="365"/>
      <c r="DL3466" s="365"/>
      <c r="DM3466" s="365"/>
      <c r="DN3466" s="365"/>
      <c r="DO3466" s="365"/>
      <c r="DP3466" s="365"/>
      <c r="DQ3466" s="365"/>
      <c r="DR3466" s="365"/>
      <c r="DS3466" s="365"/>
      <c r="DT3466" s="365"/>
      <c r="DU3466" s="365"/>
      <c r="DV3466" s="365"/>
      <c r="DW3466" s="365"/>
      <c r="DX3466" s="365"/>
      <c r="DY3466" s="365"/>
      <c r="DZ3466" s="365"/>
      <c r="EA3466" s="365"/>
      <c r="EB3466" s="365"/>
      <c r="EC3466" s="365"/>
      <c r="ED3466" s="365"/>
      <c r="EE3466" s="365"/>
      <c r="EF3466" s="365"/>
      <c r="EG3466" s="365"/>
      <c r="EH3466" s="365"/>
      <c r="EI3466" s="365"/>
      <c r="EJ3466" s="365"/>
      <c r="EK3466" s="365"/>
      <c r="EL3466" s="365"/>
      <c r="EM3466" s="365"/>
      <c r="EN3466" s="365"/>
      <c r="EO3466" s="365"/>
      <c r="EP3466" s="365"/>
      <c r="EQ3466" s="365"/>
      <c r="ER3466" s="365"/>
      <c r="ES3466" s="365"/>
      <c r="ET3466" s="365"/>
      <c r="EU3466" s="365"/>
      <c r="EV3466" s="365"/>
      <c r="EW3466" s="365"/>
      <c r="EX3466" s="365"/>
      <c r="EY3466" s="365"/>
      <c r="EZ3466" s="365"/>
      <c r="FA3466" s="365"/>
      <c r="FB3466" s="365"/>
      <c r="FC3466" s="365"/>
      <c r="FD3466" s="365"/>
      <c r="FE3466" s="365"/>
      <c r="FF3466" s="365"/>
      <c r="FG3466" s="365"/>
      <c r="FH3466" s="365"/>
      <c r="FI3466" s="365"/>
      <c r="FJ3466" s="365"/>
      <c r="FK3466" s="365"/>
      <c r="FL3466" s="365"/>
      <c r="FM3466" s="365"/>
      <c r="FN3466" s="365"/>
      <c r="FO3466" s="365"/>
      <c r="FP3466" s="365"/>
      <c r="FQ3466" s="365"/>
      <c r="FR3466" s="365"/>
      <c r="FS3466" s="365"/>
      <c r="FT3466" s="365"/>
      <c r="FU3466" s="365"/>
      <c r="FV3466" s="365"/>
      <c r="FW3466" s="365"/>
      <c r="FX3466" s="365"/>
      <c r="FY3466" s="365"/>
      <c r="FZ3466" s="365"/>
      <c r="GA3466" s="365"/>
      <c r="GB3466" s="365"/>
      <c r="GC3466" s="365"/>
      <c r="GD3466" s="365"/>
      <c r="GE3466" s="365"/>
      <c r="GF3466" s="365"/>
      <c r="GG3466" s="365"/>
      <c r="GH3466" s="365"/>
      <c r="GI3466" s="365"/>
      <c r="GJ3466" s="365"/>
      <c r="GK3466" s="365"/>
      <c r="GL3466" s="365"/>
      <c r="GM3466" s="365"/>
      <c r="GN3466" s="365"/>
      <c r="GO3466" s="365"/>
      <c r="GP3466" s="365"/>
      <c r="GQ3466" s="365"/>
      <c r="GR3466" s="365"/>
      <c r="GS3466" s="365"/>
      <c r="GT3466" s="365"/>
      <c r="GU3466" s="365"/>
      <c r="GV3466" s="365"/>
      <c r="GW3466" s="365"/>
      <c r="GX3466" s="365"/>
      <c r="GY3466" s="365"/>
      <c r="GZ3466" s="365"/>
      <c r="HA3466" s="365"/>
      <c r="HB3466" s="365"/>
      <c r="HC3466" s="365"/>
      <c r="HD3466" s="365"/>
      <c r="HE3466" s="365"/>
      <c r="HF3466" s="365"/>
      <c r="HG3466" s="365"/>
      <c r="HH3466" s="365"/>
      <c r="HI3466" s="365"/>
      <c r="HJ3466" s="365"/>
      <c r="HK3466" s="365"/>
      <c r="HL3466" s="365"/>
      <c r="HM3466" s="365"/>
      <c r="HN3466" s="365"/>
      <c r="HO3466" s="365"/>
      <c r="HP3466" s="365"/>
      <c r="HQ3466" s="365"/>
      <c r="HR3466" s="365"/>
      <c r="HS3466" s="365"/>
      <c r="HT3466" s="365"/>
      <c r="HU3466" s="365"/>
      <c r="HV3466" s="365"/>
      <c r="HW3466" s="365"/>
      <c r="HX3466" s="365"/>
      <c r="HY3466" s="365"/>
      <c r="HZ3466" s="365"/>
      <c r="IA3466" s="365"/>
      <c r="IB3466" s="365"/>
      <c r="IC3466" s="365"/>
      <c r="ID3466" s="365"/>
      <c r="IE3466" s="365"/>
      <c r="IF3466" s="365"/>
      <c r="IG3466" s="365"/>
      <c r="IH3466" s="365"/>
      <c r="II3466" s="365"/>
      <c r="IJ3466" s="365"/>
      <c r="IK3466" s="365"/>
      <c r="IL3466" s="365"/>
      <c r="IM3466" s="365"/>
      <c r="IN3466" s="365"/>
      <c r="IO3466" s="365"/>
      <c r="IP3466" s="365"/>
      <c r="IQ3466" s="365"/>
      <c r="IR3466" s="365"/>
      <c r="IS3466" s="365"/>
      <c r="IT3466" s="365"/>
      <c r="IU3466" s="365"/>
      <c r="IV3466" s="365"/>
    </row>
    <row r="3467" spans="1:256" ht="12" customHeight="1">
      <c r="A3467" s="55"/>
      <c r="B3467" s="65">
        <v>1</v>
      </c>
      <c r="C3467" s="66">
        <f>IF(E3467="A",1,IF(E3467="B",1,0))</f>
        <v>0</v>
      </c>
      <c r="D3467" s="76" t="s">
        <v>87</v>
      </c>
      <c r="E3467" s="77" t="s">
        <v>90</v>
      </c>
      <c r="F3467" s="77" t="s">
        <v>90</v>
      </c>
      <c r="G3467" s="78"/>
      <c r="H3467" s="96" t="s">
        <v>188</v>
      </c>
      <c r="I3467" s="107" t="s">
        <v>4016</v>
      </c>
      <c r="J3467" s="81"/>
      <c r="K3467" s="72"/>
      <c r="L3467" s="72"/>
      <c r="M3467" s="72"/>
      <c r="N3467" s="72"/>
      <c r="O3467" s="72"/>
      <c r="P3467" s="72"/>
      <c r="Q3467" s="833"/>
      <c r="R3467" s="102"/>
      <c r="S3467" s="73"/>
      <c r="T3467" s="102"/>
      <c r="U3467" s="103"/>
      <c r="V3467" s="104"/>
      <c r="W3467" s="681"/>
      <c r="X3467" s="365"/>
      <c r="Y3467" s="365"/>
      <c r="Z3467" s="365"/>
      <c r="AA3467" s="365"/>
      <c r="AB3467" s="365"/>
      <c r="AC3467" s="365"/>
      <c r="AD3467" s="365"/>
      <c r="AE3467" s="365"/>
      <c r="AF3467" s="365"/>
      <c r="AG3467" s="365"/>
      <c r="AH3467" s="365"/>
      <c r="AI3467" s="365"/>
      <c r="AJ3467" s="365"/>
      <c r="AK3467" s="365"/>
      <c r="AL3467" s="365"/>
      <c r="AM3467" s="365"/>
      <c r="AN3467" s="365"/>
      <c r="AO3467" s="365"/>
      <c r="AP3467" s="365"/>
      <c r="AQ3467" s="365"/>
      <c r="AR3467" s="365"/>
      <c r="AS3467" s="365"/>
      <c r="AT3467" s="365"/>
      <c r="AU3467" s="365"/>
      <c r="AV3467" s="365"/>
      <c r="AW3467" s="365"/>
      <c r="AX3467" s="365"/>
      <c r="AY3467" s="365"/>
      <c r="AZ3467" s="365"/>
      <c r="BA3467" s="365"/>
      <c r="BB3467" s="365"/>
      <c r="BC3467" s="365"/>
      <c r="BD3467" s="365"/>
      <c r="BE3467" s="365"/>
      <c r="BF3467" s="365"/>
      <c r="BG3467" s="365"/>
      <c r="BH3467" s="365"/>
      <c r="BI3467" s="365"/>
      <c r="BJ3467" s="365"/>
      <c r="BK3467" s="365"/>
      <c r="BL3467" s="365"/>
      <c r="BM3467" s="365"/>
      <c r="BN3467" s="365"/>
      <c r="BO3467" s="365"/>
      <c r="BP3467" s="365"/>
      <c r="BQ3467" s="365"/>
      <c r="BR3467" s="365"/>
      <c r="BS3467" s="365"/>
      <c r="BT3467" s="365"/>
      <c r="BU3467" s="365"/>
      <c r="BV3467" s="365"/>
      <c r="BW3467" s="365"/>
      <c r="BX3467" s="365"/>
      <c r="BY3467" s="365"/>
      <c r="BZ3467" s="365"/>
      <c r="CA3467" s="365"/>
      <c r="CB3467" s="365"/>
      <c r="CC3467" s="365"/>
      <c r="CD3467" s="365"/>
      <c r="CE3467" s="365"/>
      <c r="CF3467" s="365"/>
      <c r="CG3467" s="365"/>
      <c r="CH3467" s="365"/>
      <c r="CI3467" s="365"/>
      <c r="CJ3467" s="365"/>
      <c r="CK3467" s="365"/>
      <c r="CL3467" s="365"/>
      <c r="CM3467" s="365"/>
      <c r="CN3467" s="365"/>
      <c r="CO3467" s="365"/>
      <c r="CP3467" s="365"/>
      <c r="CQ3467" s="365"/>
      <c r="CR3467" s="365"/>
      <c r="CS3467" s="365"/>
      <c r="CT3467" s="365"/>
      <c r="CU3467" s="365"/>
      <c r="CV3467" s="365"/>
      <c r="CW3467" s="365"/>
      <c r="CX3467" s="365"/>
      <c r="CY3467" s="365"/>
      <c r="CZ3467" s="365"/>
      <c r="DA3467" s="365"/>
      <c r="DB3467" s="365"/>
      <c r="DC3467" s="365"/>
      <c r="DD3467" s="365"/>
      <c r="DE3467" s="365"/>
      <c r="DF3467" s="365"/>
      <c r="DG3467" s="365"/>
      <c r="DH3467" s="365"/>
      <c r="DI3467" s="365"/>
      <c r="DJ3467" s="365"/>
      <c r="DK3467" s="365"/>
      <c r="DL3467" s="365"/>
      <c r="DM3467" s="365"/>
      <c r="DN3467" s="365"/>
      <c r="DO3467" s="365"/>
      <c r="DP3467" s="365"/>
      <c r="DQ3467" s="365"/>
      <c r="DR3467" s="365"/>
      <c r="DS3467" s="365"/>
      <c r="DT3467" s="365"/>
      <c r="DU3467" s="365"/>
      <c r="DV3467" s="365"/>
      <c r="DW3467" s="365"/>
      <c r="DX3467" s="365"/>
      <c r="DY3467" s="365"/>
      <c r="DZ3467" s="365"/>
      <c r="EA3467" s="365"/>
      <c r="EB3467" s="365"/>
      <c r="EC3467" s="365"/>
      <c r="ED3467" s="365"/>
      <c r="EE3467" s="365"/>
      <c r="EF3467" s="365"/>
      <c r="EG3467" s="365"/>
      <c r="EH3467" s="365"/>
      <c r="EI3467" s="365"/>
      <c r="EJ3467" s="365"/>
      <c r="EK3467" s="365"/>
      <c r="EL3467" s="365"/>
      <c r="EM3467" s="365"/>
      <c r="EN3467" s="365"/>
      <c r="EO3467" s="365"/>
      <c r="EP3467" s="365"/>
      <c r="EQ3467" s="365"/>
      <c r="ER3467" s="365"/>
      <c r="ES3467" s="365"/>
      <c r="ET3467" s="365"/>
      <c r="EU3467" s="365"/>
      <c r="EV3467" s="365"/>
      <c r="EW3467" s="365"/>
      <c r="EX3467" s="365"/>
      <c r="EY3467" s="365"/>
      <c r="EZ3467" s="365"/>
      <c r="FA3467" s="365"/>
      <c r="FB3467" s="365"/>
      <c r="FC3467" s="365"/>
      <c r="FD3467" s="365"/>
      <c r="FE3467" s="365"/>
      <c r="FF3467" s="365"/>
      <c r="FG3467" s="365"/>
      <c r="FH3467" s="365"/>
      <c r="FI3467" s="365"/>
      <c r="FJ3467" s="365"/>
      <c r="FK3467" s="365"/>
      <c r="FL3467" s="365"/>
      <c r="FM3467" s="365"/>
      <c r="FN3467" s="365"/>
      <c r="FO3467" s="365"/>
      <c r="FP3467" s="365"/>
      <c r="FQ3467" s="365"/>
      <c r="FR3467" s="365"/>
      <c r="FS3467" s="365"/>
      <c r="FT3467" s="365"/>
      <c r="FU3467" s="365"/>
      <c r="FV3467" s="365"/>
      <c r="FW3467" s="365"/>
      <c r="FX3467" s="365"/>
      <c r="FY3467" s="365"/>
      <c r="FZ3467" s="365"/>
      <c r="GA3467" s="365"/>
      <c r="GB3467" s="365"/>
      <c r="GC3467" s="365"/>
      <c r="GD3467" s="365"/>
      <c r="GE3467" s="365"/>
      <c r="GF3467" s="365"/>
      <c r="GG3467" s="365"/>
      <c r="GH3467" s="365"/>
      <c r="GI3467" s="365"/>
      <c r="GJ3467" s="365"/>
      <c r="GK3467" s="365"/>
      <c r="GL3467" s="365"/>
      <c r="GM3467" s="365"/>
      <c r="GN3467" s="365"/>
      <c r="GO3467" s="365"/>
      <c r="GP3467" s="365"/>
      <c r="GQ3467" s="365"/>
      <c r="GR3467" s="365"/>
      <c r="GS3467" s="365"/>
      <c r="GT3467" s="365"/>
      <c r="GU3467" s="365"/>
      <c r="GV3467" s="365"/>
      <c r="GW3467" s="365"/>
      <c r="GX3467" s="365"/>
      <c r="GY3467" s="365"/>
      <c r="GZ3467" s="365"/>
      <c r="HA3467" s="365"/>
      <c r="HB3467" s="365"/>
      <c r="HC3467" s="365"/>
      <c r="HD3467" s="365"/>
      <c r="HE3467" s="365"/>
      <c r="HF3467" s="365"/>
      <c r="HG3467" s="365"/>
      <c r="HH3467" s="365"/>
      <c r="HI3467" s="365"/>
      <c r="HJ3467" s="365"/>
      <c r="HK3467" s="365"/>
      <c r="HL3467" s="365"/>
      <c r="HM3467" s="365"/>
      <c r="HN3467" s="365"/>
      <c r="HO3467" s="365"/>
      <c r="HP3467" s="365"/>
      <c r="HQ3467" s="365"/>
      <c r="HR3467" s="365"/>
      <c r="HS3467" s="365"/>
      <c r="HT3467" s="365"/>
      <c r="HU3467" s="365"/>
      <c r="HV3467" s="365"/>
      <c r="HW3467" s="365"/>
      <c r="HX3467" s="365"/>
      <c r="HY3467" s="365"/>
      <c r="HZ3467" s="365"/>
      <c r="IA3467" s="365"/>
      <c r="IB3467" s="365"/>
      <c r="IC3467" s="365"/>
      <c r="ID3467" s="365"/>
      <c r="IE3467" s="365"/>
      <c r="IF3467" s="365"/>
      <c r="IG3467" s="365"/>
      <c r="IH3467" s="365"/>
      <c r="II3467" s="365"/>
      <c r="IJ3467" s="365"/>
      <c r="IK3467" s="365"/>
      <c r="IL3467" s="365"/>
      <c r="IM3467" s="365"/>
      <c r="IN3467" s="365"/>
      <c r="IO3467" s="365"/>
      <c r="IP3467" s="365"/>
      <c r="IQ3467" s="365"/>
      <c r="IR3467" s="365"/>
      <c r="IS3467" s="365"/>
      <c r="IT3467" s="365"/>
      <c r="IU3467" s="365"/>
      <c r="IV3467" s="365"/>
    </row>
    <row r="3468" spans="1:256" ht="12.5">
      <c r="A3468" s="55"/>
      <c r="B3468" s="65">
        <v>1</v>
      </c>
      <c r="C3468" s="66">
        <f>IF(E3468="A",4,IF(E3468="B",3,IF(E3468="C",2,IF(E3468="D",1,0))))</f>
        <v>1</v>
      </c>
      <c r="D3468" s="76" t="s">
        <v>68</v>
      </c>
      <c r="E3468" s="99" t="s">
        <v>70</v>
      </c>
      <c r="F3468" s="77" t="s">
        <v>90</v>
      </c>
      <c r="G3468" s="78"/>
      <c r="H3468" s="96" t="s">
        <v>114</v>
      </c>
      <c r="I3468" s="107" t="s">
        <v>4017</v>
      </c>
      <c r="J3468" s="81"/>
      <c r="K3468" s="72"/>
      <c r="L3468" s="72"/>
      <c r="M3468" s="72"/>
      <c r="N3468" s="72"/>
      <c r="O3468" s="72"/>
      <c r="P3468" s="72"/>
      <c r="Q3468" s="833"/>
      <c r="R3468" s="102"/>
      <c r="S3468" s="73"/>
      <c r="T3468" s="102"/>
      <c r="U3468" s="103"/>
      <c r="V3468" s="104"/>
      <c r="W3468" s="681"/>
      <c r="X3468" s="365"/>
      <c r="Y3468" s="365"/>
      <c r="Z3468" s="365"/>
      <c r="AA3468" s="365"/>
      <c r="AB3468" s="365"/>
      <c r="AC3468" s="365"/>
      <c r="AD3468" s="365"/>
      <c r="AE3468" s="365"/>
      <c r="AF3468" s="365"/>
      <c r="AG3468" s="365"/>
      <c r="AH3468" s="365"/>
      <c r="AI3468" s="365"/>
      <c r="AJ3468" s="365"/>
      <c r="AK3468" s="365"/>
      <c r="AL3468" s="365"/>
      <c r="AM3468" s="365"/>
      <c r="AN3468" s="365"/>
      <c r="AO3468" s="365"/>
      <c r="AP3468" s="365"/>
      <c r="AQ3468" s="365"/>
      <c r="AR3468" s="365"/>
      <c r="AS3468" s="365"/>
      <c r="AT3468" s="365"/>
      <c r="AU3468" s="365"/>
      <c r="AV3468" s="365"/>
      <c r="AW3468" s="365"/>
      <c r="AX3468" s="365"/>
      <c r="AY3468" s="365"/>
      <c r="AZ3468" s="365"/>
      <c r="BA3468" s="365"/>
      <c r="BB3468" s="365"/>
      <c r="BC3468" s="365"/>
      <c r="BD3468" s="365"/>
      <c r="BE3468" s="365"/>
      <c r="BF3468" s="365"/>
      <c r="BG3468" s="365"/>
      <c r="BH3468" s="365"/>
      <c r="BI3468" s="365"/>
      <c r="BJ3468" s="365"/>
      <c r="BK3468" s="365"/>
      <c r="BL3468" s="365"/>
      <c r="BM3468" s="365"/>
      <c r="BN3468" s="365"/>
      <c r="BO3468" s="365"/>
      <c r="BP3468" s="365"/>
      <c r="BQ3468" s="365"/>
      <c r="BR3468" s="365"/>
      <c r="BS3468" s="365"/>
      <c r="BT3468" s="365"/>
      <c r="BU3468" s="365"/>
      <c r="BV3468" s="365"/>
      <c r="BW3468" s="365"/>
      <c r="BX3468" s="365"/>
      <c r="BY3468" s="365"/>
      <c r="BZ3468" s="365"/>
      <c r="CA3468" s="365"/>
      <c r="CB3468" s="365"/>
      <c r="CC3468" s="365"/>
      <c r="CD3468" s="365"/>
      <c r="CE3468" s="365"/>
      <c r="CF3468" s="365"/>
      <c r="CG3468" s="365"/>
      <c r="CH3468" s="365"/>
      <c r="CI3468" s="365"/>
      <c r="CJ3468" s="365"/>
      <c r="CK3468" s="365"/>
      <c r="CL3468" s="365"/>
      <c r="CM3468" s="365"/>
      <c r="CN3468" s="365"/>
      <c r="CO3468" s="365"/>
      <c r="CP3468" s="365"/>
      <c r="CQ3468" s="365"/>
      <c r="CR3468" s="365"/>
      <c r="CS3468" s="365"/>
      <c r="CT3468" s="365"/>
      <c r="CU3468" s="365"/>
      <c r="CV3468" s="365"/>
      <c r="CW3468" s="365"/>
      <c r="CX3468" s="365"/>
      <c r="CY3468" s="365"/>
      <c r="CZ3468" s="365"/>
      <c r="DA3468" s="365"/>
      <c r="DB3468" s="365"/>
      <c r="DC3468" s="365"/>
      <c r="DD3468" s="365"/>
      <c r="DE3468" s="365"/>
      <c r="DF3468" s="365"/>
      <c r="DG3468" s="365"/>
      <c r="DH3468" s="365"/>
      <c r="DI3468" s="365"/>
      <c r="DJ3468" s="365"/>
      <c r="DK3468" s="365"/>
      <c r="DL3468" s="365"/>
      <c r="DM3468" s="365"/>
      <c r="DN3468" s="365"/>
      <c r="DO3468" s="365"/>
      <c r="DP3468" s="365"/>
      <c r="DQ3468" s="365"/>
      <c r="DR3468" s="365"/>
      <c r="DS3468" s="365"/>
      <c r="DT3468" s="365"/>
      <c r="DU3468" s="365"/>
      <c r="DV3468" s="365"/>
      <c r="DW3468" s="365"/>
      <c r="DX3468" s="365"/>
      <c r="DY3468" s="365"/>
      <c r="DZ3468" s="365"/>
      <c r="EA3468" s="365"/>
      <c r="EB3468" s="365"/>
      <c r="EC3468" s="365"/>
      <c r="ED3468" s="365"/>
      <c r="EE3468" s="365"/>
      <c r="EF3468" s="365"/>
      <c r="EG3468" s="365"/>
      <c r="EH3468" s="365"/>
      <c r="EI3468" s="365"/>
      <c r="EJ3468" s="365"/>
      <c r="EK3468" s="365"/>
      <c r="EL3468" s="365"/>
      <c r="EM3468" s="365"/>
      <c r="EN3468" s="365"/>
      <c r="EO3468" s="365"/>
      <c r="EP3468" s="365"/>
      <c r="EQ3468" s="365"/>
      <c r="ER3468" s="365"/>
      <c r="ES3468" s="365"/>
      <c r="ET3468" s="365"/>
      <c r="EU3468" s="365"/>
      <c r="EV3468" s="365"/>
      <c r="EW3468" s="365"/>
      <c r="EX3468" s="365"/>
      <c r="EY3468" s="365"/>
      <c r="EZ3468" s="365"/>
      <c r="FA3468" s="365"/>
      <c r="FB3468" s="365"/>
      <c r="FC3468" s="365"/>
      <c r="FD3468" s="365"/>
      <c r="FE3468" s="365"/>
      <c r="FF3468" s="365"/>
      <c r="FG3468" s="365"/>
      <c r="FH3468" s="365"/>
      <c r="FI3468" s="365"/>
      <c r="FJ3468" s="365"/>
      <c r="FK3468" s="365"/>
      <c r="FL3468" s="365"/>
      <c r="FM3468" s="365"/>
      <c r="FN3468" s="365"/>
      <c r="FO3468" s="365"/>
      <c r="FP3468" s="365"/>
      <c r="FQ3468" s="365"/>
      <c r="FR3468" s="365"/>
      <c r="FS3468" s="365"/>
      <c r="FT3468" s="365"/>
      <c r="FU3468" s="365"/>
      <c r="FV3468" s="365"/>
      <c r="FW3468" s="365"/>
      <c r="FX3468" s="365"/>
      <c r="FY3468" s="365"/>
      <c r="FZ3468" s="365"/>
      <c r="GA3468" s="365"/>
      <c r="GB3468" s="365"/>
      <c r="GC3468" s="365"/>
      <c r="GD3468" s="365"/>
      <c r="GE3468" s="365"/>
      <c r="GF3468" s="365"/>
      <c r="GG3468" s="365"/>
      <c r="GH3468" s="365"/>
      <c r="GI3468" s="365"/>
      <c r="GJ3468" s="365"/>
      <c r="GK3468" s="365"/>
      <c r="GL3468" s="365"/>
      <c r="GM3468" s="365"/>
      <c r="GN3468" s="365"/>
      <c r="GO3468" s="365"/>
      <c r="GP3468" s="365"/>
      <c r="GQ3468" s="365"/>
      <c r="GR3468" s="365"/>
      <c r="GS3468" s="365"/>
      <c r="GT3468" s="365"/>
      <c r="GU3468" s="365"/>
      <c r="GV3468" s="365"/>
      <c r="GW3468" s="365"/>
      <c r="GX3468" s="365"/>
      <c r="GY3468" s="365"/>
      <c r="GZ3468" s="365"/>
      <c r="HA3468" s="365"/>
      <c r="HB3468" s="365"/>
      <c r="HC3468" s="365"/>
      <c r="HD3468" s="365"/>
      <c r="HE3468" s="365"/>
      <c r="HF3468" s="365"/>
      <c r="HG3468" s="365"/>
      <c r="HH3468" s="365"/>
      <c r="HI3468" s="365"/>
      <c r="HJ3468" s="365"/>
      <c r="HK3468" s="365"/>
      <c r="HL3468" s="365"/>
      <c r="HM3468" s="365"/>
      <c r="HN3468" s="365"/>
      <c r="HO3468" s="365"/>
      <c r="HP3468" s="365"/>
      <c r="HQ3468" s="365"/>
      <c r="HR3468" s="365"/>
      <c r="HS3468" s="365"/>
      <c r="HT3468" s="365"/>
      <c r="HU3468" s="365"/>
      <c r="HV3468" s="365"/>
      <c r="HW3468" s="365"/>
      <c r="HX3468" s="365"/>
      <c r="HY3468" s="365"/>
      <c r="HZ3468" s="365"/>
      <c r="IA3468" s="365"/>
      <c r="IB3468" s="365"/>
      <c r="IC3468" s="365"/>
      <c r="ID3468" s="365"/>
      <c r="IE3468" s="365"/>
      <c r="IF3468" s="365"/>
      <c r="IG3468" s="365"/>
      <c r="IH3468" s="365"/>
      <c r="II3468" s="365"/>
      <c r="IJ3468" s="365"/>
      <c r="IK3468" s="365"/>
      <c r="IL3468" s="365"/>
      <c r="IM3468" s="365"/>
      <c r="IN3468" s="365"/>
      <c r="IO3468" s="365"/>
      <c r="IP3468" s="365"/>
      <c r="IQ3468" s="365"/>
      <c r="IR3468" s="365"/>
      <c r="IS3468" s="365"/>
      <c r="IT3468" s="365"/>
      <c r="IU3468" s="365"/>
      <c r="IV3468" s="365"/>
    </row>
    <row r="3469" spans="1:256" ht="12.5">
      <c r="A3469" s="55"/>
      <c r="B3469" s="65">
        <v>1</v>
      </c>
      <c r="C3469" s="66">
        <f>IF(E3469="A",1,IF(E3469="B",1,0))</f>
        <v>0</v>
      </c>
      <c r="D3469" s="76" t="s">
        <v>87</v>
      </c>
      <c r="E3469" s="77" t="s">
        <v>90</v>
      </c>
      <c r="F3469" s="76" t="s">
        <v>68</v>
      </c>
      <c r="G3469" s="78"/>
      <c r="H3469" s="96" t="s">
        <v>148</v>
      </c>
      <c r="I3469" s="107" t="s">
        <v>4018</v>
      </c>
      <c r="J3469" s="81"/>
      <c r="K3469" s="72"/>
      <c r="L3469" s="72"/>
      <c r="M3469" s="72"/>
      <c r="N3469" s="72"/>
      <c r="O3469" s="72"/>
      <c r="P3469" s="72"/>
      <c r="Q3469" s="833"/>
      <c r="R3469" s="102"/>
      <c r="S3469" s="73"/>
      <c r="T3469" s="102"/>
      <c r="U3469" s="103"/>
      <c r="V3469" s="104"/>
      <c r="W3469" s="561"/>
      <c r="X3469" s="561"/>
      <c r="Y3469" s="561"/>
      <c r="Z3469" s="561"/>
      <c r="AA3469" s="561"/>
      <c r="AB3469" s="561"/>
      <c r="AC3469" s="561"/>
      <c r="AD3469" s="561"/>
      <c r="AE3469" s="561"/>
      <c r="AF3469" s="561"/>
      <c r="AG3469" s="561"/>
      <c r="AH3469" s="561"/>
      <c r="AI3469" s="561"/>
      <c r="AJ3469" s="561"/>
      <c r="AK3469" s="561"/>
      <c r="AL3469" s="561"/>
      <c r="AM3469" s="561"/>
      <c r="AN3469" s="561"/>
      <c r="AO3469" s="561"/>
      <c r="AP3469" s="561"/>
      <c r="AQ3469" s="561"/>
      <c r="AR3469" s="561"/>
      <c r="AS3469" s="561"/>
      <c r="AT3469" s="561"/>
      <c r="AU3469" s="561"/>
      <c r="AV3469" s="561"/>
      <c r="AW3469" s="561"/>
      <c r="AX3469" s="561"/>
      <c r="AY3469" s="561"/>
      <c r="AZ3469" s="561"/>
      <c r="BA3469" s="561"/>
      <c r="BB3469" s="561"/>
      <c r="BC3469" s="561"/>
      <c r="BD3469" s="561"/>
      <c r="BE3469" s="561"/>
      <c r="BF3469" s="561"/>
      <c r="BG3469" s="561"/>
      <c r="BH3469" s="561"/>
      <c r="BI3469" s="561"/>
      <c r="BJ3469" s="561"/>
      <c r="BK3469" s="561"/>
      <c r="BL3469" s="561"/>
      <c r="BM3469" s="561"/>
      <c r="BN3469" s="561"/>
      <c r="BO3469" s="561"/>
      <c r="BP3469" s="561"/>
      <c r="BQ3469" s="561"/>
      <c r="BR3469" s="561"/>
      <c r="BS3469" s="561"/>
      <c r="BT3469" s="561"/>
      <c r="BU3469" s="561"/>
      <c r="BV3469" s="561"/>
      <c r="BW3469" s="561"/>
      <c r="BX3469" s="561"/>
      <c r="BY3469" s="561"/>
      <c r="BZ3469" s="561"/>
      <c r="CA3469" s="561"/>
      <c r="CB3469" s="561"/>
      <c r="CC3469" s="561"/>
      <c r="CD3469" s="561"/>
      <c r="CE3469" s="561"/>
      <c r="CF3469" s="561"/>
      <c r="CG3469" s="561"/>
      <c r="CH3469" s="561"/>
      <c r="CI3469" s="561"/>
      <c r="CJ3469" s="561"/>
      <c r="CK3469" s="561"/>
      <c r="CL3469" s="561"/>
      <c r="CM3469" s="561"/>
      <c r="CN3469" s="561"/>
      <c r="CO3469" s="561"/>
      <c r="CP3469" s="561"/>
      <c r="CQ3469" s="561"/>
      <c r="CR3469" s="561"/>
      <c r="CS3469" s="561"/>
      <c r="CT3469" s="561"/>
      <c r="CU3469" s="561"/>
      <c r="CV3469" s="561"/>
      <c r="CW3469" s="561"/>
      <c r="CX3469" s="561"/>
      <c r="CY3469" s="561"/>
      <c r="CZ3469" s="561"/>
      <c r="DA3469" s="561"/>
      <c r="DB3469" s="561"/>
      <c r="DC3469" s="561"/>
      <c r="DD3469" s="561"/>
      <c r="DE3469" s="561"/>
      <c r="DF3469" s="561"/>
      <c r="DG3469" s="561"/>
      <c r="DH3469" s="561"/>
      <c r="DI3469" s="561"/>
      <c r="DJ3469" s="561"/>
      <c r="DK3469" s="561"/>
      <c r="DL3469" s="561"/>
      <c r="DM3469" s="561"/>
      <c r="DN3469" s="561"/>
      <c r="DO3469" s="561"/>
      <c r="DP3469" s="561"/>
      <c r="DQ3469" s="561"/>
      <c r="DR3469" s="561"/>
      <c r="DS3469" s="561"/>
      <c r="DT3469" s="561"/>
      <c r="DU3469" s="561"/>
      <c r="DV3469" s="561"/>
      <c r="DW3469" s="561"/>
      <c r="DX3469" s="561"/>
      <c r="DY3469" s="561"/>
      <c r="DZ3469" s="561"/>
      <c r="EA3469" s="561"/>
      <c r="EB3469" s="561"/>
      <c r="EC3469" s="561"/>
      <c r="ED3469" s="561"/>
      <c r="EE3469" s="561"/>
      <c r="EF3469" s="561"/>
      <c r="EG3469" s="561"/>
      <c r="EH3469" s="561"/>
      <c r="EI3469" s="561"/>
      <c r="EJ3469" s="561"/>
      <c r="EK3469" s="561"/>
      <c r="EL3469" s="561"/>
      <c r="EM3469" s="561"/>
      <c r="EN3469" s="561"/>
      <c r="EO3469" s="561"/>
      <c r="EP3469" s="561"/>
      <c r="EQ3469" s="561"/>
      <c r="ER3469" s="561"/>
      <c r="ES3469" s="561"/>
      <c r="ET3469" s="561"/>
      <c r="EU3469" s="561"/>
      <c r="EV3469" s="561"/>
      <c r="EW3469" s="561"/>
      <c r="EX3469" s="561"/>
      <c r="EY3469" s="561"/>
      <c r="EZ3469" s="561"/>
      <c r="FA3469" s="561"/>
      <c r="FB3469" s="561"/>
      <c r="FC3469" s="561"/>
      <c r="FD3469" s="561"/>
      <c r="FE3469" s="561"/>
      <c r="FF3469" s="561"/>
      <c r="FG3469" s="561"/>
      <c r="FH3469" s="561"/>
      <c r="FI3469" s="561"/>
      <c r="FJ3469" s="561"/>
      <c r="FK3469" s="561"/>
      <c r="FL3469" s="561"/>
      <c r="FM3469" s="561"/>
      <c r="FN3469" s="561"/>
      <c r="FO3469" s="561"/>
      <c r="FP3469" s="561"/>
      <c r="FQ3469" s="561"/>
      <c r="FR3469" s="561"/>
      <c r="FS3469" s="561"/>
      <c r="FT3469" s="561"/>
      <c r="FU3469" s="561"/>
      <c r="FV3469" s="561"/>
      <c r="FW3469" s="561"/>
      <c r="FX3469" s="561"/>
      <c r="FY3469" s="561"/>
      <c r="FZ3469" s="561"/>
      <c r="GA3469" s="561"/>
      <c r="GB3469" s="561"/>
      <c r="GC3469" s="561"/>
      <c r="GD3469" s="561"/>
      <c r="GE3469" s="561"/>
      <c r="GF3469" s="561"/>
      <c r="GG3469" s="561"/>
      <c r="GH3469" s="561"/>
      <c r="GI3469" s="561"/>
      <c r="GJ3469" s="561"/>
      <c r="GK3469" s="561"/>
      <c r="GL3469" s="561"/>
      <c r="GM3469" s="561"/>
      <c r="GN3469" s="561"/>
      <c r="GO3469" s="561"/>
      <c r="GP3469" s="561"/>
      <c r="GQ3469" s="561"/>
      <c r="GR3469" s="561"/>
      <c r="GS3469" s="561"/>
      <c r="GT3469" s="561"/>
      <c r="GU3469" s="561"/>
      <c r="GV3469" s="561"/>
      <c r="GW3469" s="561"/>
      <c r="GX3469" s="561"/>
      <c r="GY3469" s="561"/>
      <c r="GZ3469" s="561"/>
      <c r="HA3469" s="561"/>
      <c r="HB3469" s="561"/>
      <c r="HC3469" s="561"/>
      <c r="HD3469" s="561"/>
      <c r="HE3469" s="561"/>
      <c r="HF3469" s="561"/>
      <c r="HG3469" s="561"/>
      <c r="HH3469" s="561"/>
      <c r="HI3469" s="561"/>
      <c r="HJ3469" s="561"/>
      <c r="HK3469" s="561"/>
      <c r="HL3469" s="561"/>
      <c r="HM3469" s="561"/>
      <c r="HN3469" s="561"/>
      <c r="HO3469" s="561"/>
      <c r="HP3469" s="561"/>
      <c r="HQ3469" s="561"/>
      <c r="HR3469" s="561"/>
      <c r="HS3469" s="561"/>
      <c r="HT3469" s="561"/>
      <c r="HU3469" s="561"/>
      <c r="HV3469" s="561"/>
      <c r="HW3469" s="561"/>
      <c r="HX3469" s="561"/>
      <c r="HY3469" s="561"/>
      <c r="HZ3469" s="561"/>
      <c r="IA3469" s="561"/>
      <c r="IB3469" s="561"/>
      <c r="IC3469" s="561"/>
      <c r="ID3469" s="561"/>
      <c r="IE3469" s="561"/>
      <c r="IF3469" s="561"/>
      <c r="IG3469" s="561"/>
      <c r="IH3469" s="561"/>
      <c r="II3469" s="561"/>
      <c r="IJ3469" s="561"/>
      <c r="IK3469" s="561"/>
      <c r="IL3469" s="561"/>
      <c r="IM3469" s="561"/>
      <c r="IN3469" s="561"/>
      <c r="IO3469" s="561"/>
      <c r="IP3469" s="561"/>
      <c r="IQ3469" s="561"/>
      <c r="IR3469" s="561"/>
      <c r="IS3469" s="561"/>
      <c r="IT3469" s="561"/>
      <c r="IU3469" s="561"/>
      <c r="IV3469" s="561"/>
    </row>
    <row r="3470" spans="1:256" ht="12.5">
      <c r="A3470" s="55"/>
      <c r="B3470" s="124">
        <v>1</v>
      </c>
      <c r="C3470" s="66">
        <v>3</v>
      </c>
      <c r="D3470" s="77" t="s">
        <v>90</v>
      </c>
      <c r="E3470" s="76" t="s">
        <v>87</v>
      </c>
      <c r="F3470" s="99" t="s">
        <v>70</v>
      </c>
      <c r="G3470" s="78"/>
      <c r="H3470" s="96" t="s">
        <v>135</v>
      </c>
      <c r="I3470" s="107" t="s">
        <v>567</v>
      </c>
      <c r="J3470" s="81" t="s">
        <v>17</v>
      </c>
      <c r="K3470" s="72"/>
      <c r="L3470" s="72"/>
      <c r="M3470" s="72"/>
      <c r="N3470" s="72"/>
      <c r="O3470" s="72"/>
      <c r="P3470" s="72"/>
      <c r="Q3470" s="833"/>
      <c r="R3470" s="102"/>
      <c r="S3470" s="73"/>
      <c r="T3470" s="102"/>
      <c r="U3470" s="103"/>
      <c r="V3470" s="104"/>
      <c r="W3470" s="320"/>
      <c r="X3470" s="320"/>
      <c r="Y3470" s="320"/>
      <c r="Z3470" s="320"/>
      <c r="AA3470" s="320"/>
      <c r="AB3470" s="320"/>
      <c r="AC3470" s="320"/>
      <c r="AD3470" s="320"/>
      <c r="AE3470" s="320"/>
      <c r="AF3470" s="320"/>
      <c r="AG3470" s="320"/>
      <c r="AH3470" s="320"/>
      <c r="AI3470" s="320"/>
      <c r="AJ3470" s="320"/>
      <c r="AK3470" s="320"/>
      <c r="AL3470" s="320"/>
      <c r="AM3470" s="320"/>
      <c r="AN3470" s="320"/>
      <c r="AO3470" s="320"/>
      <c r="AP3470" s="320"/>
      <c r="AQ3470" s="320"/>
      <c r="AR3470" s="320"/>
      <c r="AS3470" s="320"/>
      <c r="AT3470" s="320"/>
      <c r="AU3470" s="320"/>
      <c r="AV3470" s="320"/>
      <c r="AW3470" s="320"/>
      <c r="AX3470" s="320"/>
      <c r="AY3470" s="320"/>
      <c r="AZ3470" s="320"/>
      <c r="BA3470" s="320"/>
      <c r="BB3470" s="320"/>
      <c r="BC3470" s="320"/>
      <c r="BD3470" s="320"/>
      <c r="BE3470" s="320"/>
      <c r="BF3470" s="320"/>
      <c r="BG3470" s="320"/>
      <c r="BH3470" s="320"/>
      <c r="BI3470" s="320"/>
      <c r="BJ3470" s="320"/>
      <c r="BK3470" s="320"/>
      <c r="BL3470" s="320"/>
      <c r="BM3470" s="320"/>
      <c r="BN3470" s="320"/>
      <c r="BO3470" s="320"/>
      <c r="BP3470" s="320"/>
      <c r="BQ3470" s="320"/>
      <c r="BR3470" s="320"/>
      <c r="BS3470" s="320"/>
      <c r="BT3470" s="320"/>
      <c r="BU3470" s="320"/>
      <c r="BV3470" s="320"/>
      <c r="BW3470" s="320"/>
      <c r="BX3470" s="320"/>
      <c r="BY3470" s="320"/>
      <c r="BZ3470" s="320"/>
      <c r="CA3470" s="320"/>
      <c r="CB3470" s="320"/>
      <c r="CC3470" s="320"/>
      <c r="CD3470" s="320"/>
      <c r="CE3470" s="320"/>
      <c r="CF3470" s="320"/>
      <c r="CG3470" s="320"/>
      <c r="CH3470" s="320"/>
      <c r="CI3470" s="320"/>
      <c r="CJ3470" s="320"/>
      <c r="CK3470" s="320"/>
      <c r="CL3470" s="320"/>
      <c r="CM3470" s="320"/>
      <c r="CN3470" s="320"/>
      <c r="CO3470" s="320"/>
      <c r="CP3470" s="320"/>
      <c r="CQ3470" s="320"/>
      <c r="CR3470" s="320"/>
      <c r="CS3470" s="320"/>
      <c r="CT3470" s="320"/>
      <c r="CU3470" s="320"/>
      <c r="CV3470" s="320"/>
      <c r="CW3470" s="320"/>
      <c r="CX3470" s="320"/>
      <c r="CY3470" s="320"/>
      <c r="CZ3470" s="320"/>
      <c r="DA3470" s="320"/>
      <c r="DB3470" s="320"/>
      <c r="DC3470" s="320"/>
      <c r="DD3470" s="320"/>
      <c r="DE3470" s="320"/>
      <c r="DF3470" s="320"/>
      <c r="DG3470" s="320"/>
      <c r="DH3470" s="320"/>
      <c r="DI3470" s="320"/>
      <c r="DJ3470" s="320"/>
      <c r="DK3470" s="320"/>
      <c r="DL3470" s="320"/>
      <c r="DM3470" s="320"/>
      <c r="DN3470" s="320"/>
      <c r="DO3470" s="320"/>
      <c r="DP3470" s="320"/>
      <c r="DQ3470" s="320"/>
      <c r="DR3470" s="320"/>
      <c r="DS3470" s="320"/>
      <c r="DT3470" s="320"/>
      <c r="DU3470" s="320"/>
      <c r="DV3470" s="320"/>
      <c r="DW3470" s="320"/>
      <c r="DX3470" s="320"/>
      <c r="DY3470" s="320"/>
      <c r="DZ3470" s="320"/>
      <c r="EA3470" s="320"/>
      <c r="EB3470" s="320"/>
      <c r="EC3470" s="320"/>
      <c r="ED3470" s="320"/>
      <c r="EE3470" s="320"/>
      <c r="EF3470" s="320"/>
      <c r="EG3470" s="320"/>
      <c r="EH3470" s="320"/>
      <c r="EI3470" s="320"/>
      <c r="EJ3470" s="320"/>
      <c r="EK3470" s="320"/>
      <c r="EL3470" s="320"/>
      <c r="EM3470" s="320"/>
      <c r="EN3470" s="320"/>
      <c r="EO3470" s="320"/>
      <c r="EP3470" s="320"/>
      <c r="EQ3470" s="320"/>
      <c r="ER3470" s="320"/>
      <c r="ES3470" s="320"/>
      <c r="ET3470" s="320"/>
      <c r="EU3470" s="320"/>
      <c r="EV3470" s="320"/>
      <c r="EW3470" s="320"/>
      <c r="EX3470" s="320"/>
      <c r="EY3470" s="320"/>
      <c r="EZ3470" s="320"/>
      <c r="FA3470" s="320"/>
      <c r="FB3470" s="320"/>
      <c r="FC3470" s="320"/>
      <c r="FD3470" s="320"/>
      <c r="FE3470" s="320"/>
      <c r="FF3470" s="320"/>
      <c r="FG3470" s="320"/>
      <c r="FH3470" s="320"/>
      <c r="FI3470" s="320"/>
      <c r="FJ3470" s="320"/>
      <c r="FK3470" s="320"/>
      <c r="FL3470" s="320"/>
      <c r="FM3470" s="320"/>
      <c r="FN3470" s="320"/>
      <c r="FO3470" s="320"/>
      <c r="FP3470" s="320"/>
      <c r="FQ3470" s="320"/>
      <c r="FR3470" s="320"/>
      <c r="FS3470" s="320"/>
      <c r="FT3470" s="320"/>
      <c r="FU3470" s="320"/>
      <c r="FV3470" s="320"/>
      <c r="FW3470" s="320"/>
      <c r="FX3470" s="320"/>
      <c r="FY3470" s="320"/>
      <c r="FZ3470" s="320"/>
      <c r="GA3470" s="320"/>
      <c r="GB3470" s="320"/>
      <c r="GC3470" s="320"/>
      <c r="GD3470" s="320"/>
      <c r="GE3470" s="320"/>
      <c r="GF3470" s="320"/>
      <c r="GG3470" s="320"/>
      <c r="GH3470" s="320"/>
      <c r="GI3470" s="320"/>
      <c r="GJ3470" s="320"/>
      <c r="GK3470" s="320"/>
      <c r="GL3470" s="320"/>
      <c r="GM3470" s="320"/>
      <c r="GN3470" s="320"/>
      <c r="GO3470" s="320"/>
      <c r="GP3470" s="320"/>
      <c r="GQ3470" s="320"/>
      <c r="GR3470" s="320"/>
      <c r="GS3470" s="320"/>
      <c r="GT3470" s="320"/>
      <c r="GU3470" s="320"/>
      <c r="GV3470" s="320"/>
      <c r="GW3470" s="320"/>
      <c r="GX3470" s="320"/>
      <c r="GY3470" s="320"/>
      <c r="GZ3470" s="320"/>
      <c r="HA3470" s="320"/>
      <c r="HB3470" s="320"/>
      <c r="HC3470" s="320"/>
      <c r="HD3470" s="320"/>
      <c r="HE3470" s="320"/>
      <c r="HF3470" s="320"/>
      <c r="HG3470" s="320"/>
      <c r="HH3470" s="320"/>
      <c r="HI3470" s="320"/>
      <c r="HJ3470" s="320"/>
      <c r="HK3470" s="320"/>
      <c r="HL3470" s="320"/>
      <c r="HM3470" s="320"/>
      <c r="HN3470" s="320"/>
      <c r="HO3470" s="320"/>
      <c r="HP3470" s="320"/>
      <c r="HQ3470" s="320"/>
      <c r="HR3470" s="320"/>
      <c r="HS3470" s="320"/>
      <c r="HT3470" s="320"/>
      <c r="HU3470" s="320"/>
      <c r="HV3470" s="320"/>
      <c r="HW3470" s="320"/>
      <c r="HX3470" s="320"/>
      <c r="HY3470" s="320"/>
      <c r="HZ3470" s="320"/>
      <c r="IA3470" s="320"/>
      <c r="IB3470" s="320"/>
      <c r="IC3470" s="320"/>
      <c r="ID3470" s="320"/>
      <c r="IE3470" s="320"/>
      <c r="IF3470" s="320"/>
      <c r="IG3470" s="320"/>
      <c r="IH3470" s="320"/>
      <c r="II3470" s="320"/>
      <c r="IJ3470" s="320"/>
      <c r="IK3470" s="320"/>
      <c r="IL3470" s="320"/>
      <c r="IM3470" s="320"/>
      <c r="IN3470" s="320"/>
      <c r="IO3470" s="320"/>
      <c r="IP3470" s="320"/>
      <c r="IQ3470" s="320"/>
      <c r="IR3470" s="320"/>
      <c r="IS3470" s="320"/>
      <c r="IT3470" s="320"/>
      <c r="IU3470" s="320"/>
      <c r="IV3470" s="320"/>
    </row>
    <row r="3471" spans="1:256" ht="12.5">
      <c r="A3471" s="305"/>
      <c r="B3471" s="65">
        <v>1</v>
      </c>
      <c r="C3471" s="66">
        <f>IF(E3471="A",1,IF(E3471="B",1,0))</f>
        <v>0</v>
      </c>
      <c r="D3471" s="248" t="s">
        <v>87</v>
      </c>
      <c r="E3471" s="662" t="s">
        <v>70</v>
      </c>
      <c r="F3471" s="662" t="s">
        <v>70</v>
      </c>
      <c r="G3471" s="78"/>
      <c r="H3471" s="96" t="s">
        <v>90</v>
      </c>
      <c r="I3471" s="107" t="s">
        <v>4019</v>
      </c>
      <c r="J3471" s="81"/>
      <c r="K3471" s="72"/>
      <c r="L3471" s="72"/>
      <c r="M3471" s="72"/>
      <c r="N3471" s="72"/>
      <c r="O3471" s="72"/>
      <c r="P3471" s="72"/>
      <c r="Q3471" s="833"/>
      <c r="R3471" s="102"/>
      <c r="S3471" s="73"/>
      <c r="T3471" s="102"/>
      <c r="U3471" s="103"/>
      <c r="V3471" s="104"/>
      <c r="W3471" s="365"/>
      <c r="X3471" s="365"/>
      <c r="Y3471" s="365"/>
      <c r="Z3471" s="365"/>
      <c r="AA3471" s="365"/>
      <c r="AB3471" s="365"/>
      <c r="AC3471" s="365"/>
      <c r="AD3471" s="365"/>
      <c r="AE3471" s="365"/>
      <c r="AF3471" s="365"/>
      <c r="AG3471" s="365"/>
      <c r="AH3471" s="365"/>
      <c r="AI3471" s="365"/>
      <c r="AJ3471" s="365"/>
      <c r="AK3471" s="365"/>
      <c r="AL3471" s="365"/>
      <c r="AM3471" s="365"/>
      <c r="AN3471" s="365"/>
      <c r="AO3471" s="365"/>
      <c r="AP3471" s="365"/>
      <c r="AQ3471" s="365"/>
      <c r="AR3471" s="365"/>
      <c r="AS3471" s="365"/>
      <c r="AT3471" s="365"/>
      <c r="AU3471" s="365"/>
      <c r="AV3471" s="365"/>
      <c r="AW3471" s="365"/>
      <c r="AX3471" s="365"/>
      <c r="AY3471" s="365"/>
      <c r="AZ3471" s="365"/>
      <c r="BA3471" s="365"/>
      <c r="BB3471" s="365"/>
      <c r="BC3471" s="365"/>
      <c r="BD3471" s="365"/>
      <c r="BE3471" s="365"/>
      <c r="BF3471" s="365"/>
      <c r="BG3471" s="365"/>
      <c r="BH3471" s="365"/>
      <c r="BI3471" s="365"/>
      <c r="BJ3471" s="365"/>
      <c r="BK3471" s="365"/>
      <c r="BL3471" s="365"/>
      <c r="BM3471" s="365"/>
      <c r="BN3471" s="365"/>
      <c r="BO3471" s="365"/>
      <c r="BP3471" s="365"/>
      <c r="BQ3471" s="365"/>
      <c r="BR3471" s="365"/>
      <c r="BS3471" s="365"/>
      <c r="BT3471" s="365"/>
      <c r="BU3471" s="365"/>
      <c r="BV3471" s="365"/>
      <c r="BW3471" s="365"/>
      <c r="BX3471" s="365"/>
      <c r="BY3471" s="365"/>
      <c r="BZ3471" s="365"/>
      <c r="CA3471" s="365"/>
      <c r="CB3471" s="365"/>
      <c r="CC3471" s="365"/>
      <c r="CD3471" s="365"/>
      <c r="CE3471" s="365"/>
      <c r="CF3471" s="365"/>
      <c r="CG3471" s="365"/>
      <c r="CH3471" s="365"/>
      <c r="CI3471" s="365"/>
      <c r="CJ3471" s="365"/>
      <c r="CK3471" s="365"/>
      <c r="CL3471" s="365"/>
      <c r="CM3471" s="365"/>
      <c r="CN3471" s="365"/>
      <c r="CO3471" s="365"/>
      <c r="CP3471" s="365"/>
      <c r="CQ3471" s="365"/>
      <c r="CR3471" s="365"/>
      <c r="CS3471" s="365"/>
      <c r="CT3471" s="365"/>
      <c r="CU3471" s="365"/>
      <c r="CV3471" s="365"/>
      <c r="CW3471" s="365"/>
      <c r="CX3471" s="365"/>
      <c r="CY3471" s="365"/>
      <c r="CZ3471" s="365"/>
      <c r="DA3471" s="365"/>
      <c r="DB3471" s="365"/>
      <c r="DC3471" s="365"/>
      <c r="DD3471" s="365"/>
      <c r="DE3471" s="365"/>
      <c r="DF3471" s="365"/>
      <c r="DG3471" s="365"/>
      <c r="DH3471" s="365"/>
      <c r="DI3471" s="365"/>
      <c r="DJ3471" s="365"/>
      <c r="DK3471" s="365"/>
      <c r="DL3471" s="365"/>
      <c r="DM3471" s="365"/>
      <c r="DN3471" s="365"/>
      <c r="DO3471" s="365"/>
      <c r="DP3471" s="365"/>
      <c r="DQ3471" s="365"/>
      <c r="DR3471" s="365"/>
      <c r="DS3471" s="365"/>
      <c r="DT3471" s="365"/>
      <c r="DU3471" s="365"/>
      <c r="DV3471" s="365"/>
      <c r="DW3471" s="365"/>
      <c r="DX3471" s="365"/>
      <c r="DY3471" s="365"/>
      <c r="DZ3471" s="365"/>
      <c r="EA3471" s="365"/>
      <c r="EB3471" s="365"/>
      <c r="EC3471" s="365"/>
      <c r="ED3471" s="365"/>
      <c r="EE3471" s="365"/>
      <c r="EF3471" s="365"/>
      <c r="EG3471" s="365"/>
      <c r="EH3471" s="365"/>
      <c r="EI3471" s="365"/>
      <c r="EJ3471" s="365"/>
      <c r="EK3471" s="365"/>
      <c r="EL3471" s="365"/>
      <c r="EM3471" s="365"/>
      <c r="EN3471" s="365"/>
      <c r="EO3471" s="365"/>
      <c r="EP3471" s="365"/>
      <c r="EQ3471" s="365"/>
      <c r="ER3471" s="365"/>
      <c r="ES3471" s="365"/>
      <c r="ET3471" s="365"/>
      <c r="EU3471" s="365"/>
      <c r="EV3471" s="365"/>
      <c r="EW3471" s="365"/>
      <c r="EX3471" s="365"/>
      <c r="EY3471" s="365"/>
      <c r="EZ3471" s="365"/>
      <c r="FA3471" s="365"/>
      <c r="FB3471" s="365"/>
      <c r="FC3471" s="365"/>
      <c r="FD3471" s="365"/>
      <c r="FE3471" s="365"/>
      <c r="FF3471" s="365"/>
      <c r="FG3471" s="365"/>
      <c r="FH3471" s="365"/>
      <c r="FI3471" s="365"/>
      <c r="FJ3471" s="365"/>
      <c r="FK3471" s="365"/>
      <c r="FL3471" s="365"/>
      <c r="FM3471" s="365"/>
      <c r="FN3471" s="365"/>
      <c r="FO3471" s="365"/>
      <c r="FP3471" s="365"/>
      <c r="FQ3471" s="365"/>
      <c r="FR3471" s="365"/>
      <c r="FS3471" s="365"/>
      <c r="FT3471" s="365"/>
      <c r="FU3471" s="365"/>
      <c r="FV3471" s="365"/>
      <c r="FW3471" s="365"/>
      <c r="FX3471" s="365"/>
      <c r="FY3471" s="365"/>
      <c r="FZ3471" s="365"/>
      <c r="GA3471" s="365"/>
      <c r="GB3471" s="365"/>
      <c r="GC3471" s="365"/>
      <c r="GD3471" s="365"/>
      <c r="GE3471" s="365"/>
      <c r="GF3471" s="365"/>
      <c r="GG3471" s="365"/>
      <c r="GH3471" s="365"/>
      <c r="GI3471" s="365"/>
      <c r="GJ3471" s="365"/>
      <c r="GK3471" s="365"/>
      <c r="GL3471" s="365"/>
      <c r="GM3471" s="365"/>
      <c r="GN3471" s="365"/>
      <c r="GO3471" s="365"/>
      <c r="GP3471" s="365"/>
      <c r="GQ3471" s="365"/>
      <c r="GR3471" s="365"/>
      <c r="GS3471" s="365"/>
      <c r="GT3471" s="365"/>
      <c r="GU3471" s="365"/>
      <c r="GV3471" s="365"/>
      <c r="GW3471" s="365"/>
      <c r="GX3471" s="365"/>
      <c r="GY3471" s="365"/>
      <c r="GZ3471" s="365"/>
      <c r="HA3471" s="365"/>
      <c r="HB3471" s="365"/>
      <c r="HC3471" s="365"/>
      <c r="HD3471" s="365"/>
      <c r="HE3471" s="365"/>
      <c r="HF3471" s="365"/>
      <c r="HG3471" s="365"/>
      <c r="HH3471" s="365"/>
      <c r="HI3471" s="365"/>
      <c r="HJ3471" s="365"/>
      <c r="HK3471" s="365"/>
      <c r="HL3471" s="365"/>
      <c r="HM3471" s="365"/>
      <c r="HN3471" s="365"/>
      <c r="HO3471" s="365"/>
      <c r="HP3471" s="365"/>
      <c r="HQ3471" s="365"/>
      <c r="HR3471" s="365"/>
      <c r="HS3471" s="365"/>
      <c r="HT3471" s="365"/>
      <c r="HU3471" s="365"/>
      <c r="HV3471" s="365"/>
      <c r="HW3471" s="365"/>
      <c r="HX3471" s="365"/>
      <c r="HY3471" s="365"/>
      <c r="HZ3471" s="365"/>
      <c r="IA3471" s="365"/>
      <c r="IB3471" s="365"/>
      <c r="IC3471" s="365"/>
      <c r="ID3471" s="365"/>
      <c r="IE3471" s="365"/>
      <c r="IF3471" s="365"/>
      <c r="IG3471" s="365"/>
      <c r="IH3471" s="365"/>
      <c r="II3471" s="365"/>
      <c r="IJ3471" s="365"/>
      <c r="IK3471" s="365"/>
      <c r="IL3471" s="365"/>
      <c r="IM3471" s="365"/>
      <c r="IN3471" s="365"/>
      <c r="IO3471" s="365"/>
      <c r="IP3471" s="365"/>
      <c r="IQ3471" s="365"/>
      <c r="IR3471" s="365"/>
      <c r="IS3471" s="365"/>
      <c r="IT3471" s="365"/>
      <c r="IU3471" s="365"/>
      <c r="IV3471" s="365"/>
    </row>
    <row r="3472" spans="1:256" ht="12.5">
      <c r="A3472" s="55"/>
      <c r="B3472" s="124">
        <v>1</v>
      </c>
      <c r="C3472" s="66">
        <f>IF(E3472="A",1,IF(E3472="B",1,0))</f>
        <v>0</v>
      </c>
      <c r="D3472" s="665" t="s">
        <v>87</v>
      </c>
      <c r="E3472" s="664" t="s">
        <v>90</v>
      </c>
      <c r="F3472" s="667" t="s">
        <v>99</v>
      </c>
      <c r="G3472" s="78"/>
      <c r="H3472" s="96" t="s">
        <v>131</v>
      </c>
      <c r="I3472" s="107" t="s">
        <v>4020</v>
      </c>
      <c r="J3472" s="81"/>
      <c r="K3472" s="72"/>
      <c r="L3472" s="72"/>
      <c r="M3472" s="72"/>
      <c r="N3472" s="72"/>
      <c r="O3472" s="72"/>
      <c r="P3472" s="72"/>
      <c r="Q3472" s="833"/>
      <c r="R3472" s="102"/>
      <c r="S3472" s="73"/>
      <c r="T3472" s="102"/>
      <c r="U3472" s="103"/>
      <c r="V3472" s="104"/>
      <c r="W3472" s="365"/>
      <c r="X3472" s="365"/>
      <c r="Y3472" s="365"/>
      <c r="Z3472" s="365"/>
      <c r="AA3472" s="365"/>
      <c r="AB3472" s="365"/>
      <c r="AC3472" s="365"/>
      <c r="AD3472" s="365"/>
      <c r="AE3472" s="365"/>
      <c r="AF3472" s="365"/>
      <c r="AG3472" s="365"/>
      <c r="AH3472" s="365"/>
      <c r="AI3472" s="365"/>
      <c r="AJ3472" s="365"/>
      <c r="AK3472" s="365"/>
      <c r="AL3472" s="365"/>
      <c r="AM3472" s="365"/>
      <c r="AN3472" s="365"/>
      <c r="AO3472" s="365"/>
      <c r="AP3472" s="365"/>
      <c r="AQ3472" s="365"/>
      <c r="AR3472" s="365"/>
      <c r="AS3472" s="365"/>
      <c r="AT3472" s="365"/>
      <c r="AU3472" s="365"/>
      <c r="AV3472" s="365"/>
      <c r="AW3472" s="365"/>
      <c r="AX3472" s="365"/>
      <c r="AY3472" s="365"/>
      <c r="AZ3472" s="365"/>
      <c r="BA3472" s="365"/>
      <c r="BB3472" s="365"/>
      <c r="BC3472" s="365"/>
      <c r="BD3472" s="365"/>
      <c r="BE3472" s="365"/>
      <c r="BF3472" s="365"/>
      <c r="BG3472" s="365"/>
      <c r="BH3472" s="365"/>
      <c r="BI3472" s="365"/>
      <c r="BJ3472" s="365"/>
      <c r="BK3472" s="365"/>
      <c r="BL3472" s="365"/>
      <c r="BM3472" s="365"/>
      <c r="BN3472" s="365"/>
      <c r="BO3472" s="365"/>
      <c r="BP3472" s="365"/>
      <c r="BQ3472" s="365"/>
      <c r="BR3472" s="365"/>
      <c r="BS3472" s="365"/>
      <c r="BT3472" s="365"/>
      <c r="BU3472" s="365"/>
      <c r="BV3472" s="365"/>
      <c r="BW3472" s="365"/>
      <c r="BX3472" s="365"/>
      <c r="BY3472" s="365"/>
      <c r="BZ3472" s="365"/>
      <c r="CA3472" s="365"/>
      <c r="CB3472" s="365"/>
      <c r="CC3472" s="365"/>
      <c r="CD3472" s="365"/>
      <c r="CE3472" s="365"/>
      <c r="CF3472" s="365"/>
      <c r="CG3472" s="365"/>
      <c r="CH3472" s="365"/>
      <c r="CI3472" s="365"/>
      <c r="CJ3472" s="365"/>
      <c r="CK3472" s="365"/>
      <c r="CL3472" s="365"/>
      <c r="CM3472" s="365"/>
      <c r="CN3472" s="365"/>
      <c r="CO3472" s="365"/>
      <c r="CP3472" s="365"/>
      <c r="CQ3472" s="365"/>
      <c r="CR3472" s="365"/>
      <c r="CS3472" s="365"/>
      <c r="CT3472" s="365"/>
      <c r="CU3472" s="365"/>
      <c r="CV3472" s="365"/>
      <c r="CW3472" s="365"/>
      <c r="CX3472" s="365"/>
      <c r="CY3472" s="365"/>
      <c r="CZ3472" s="365"/>
      <c r="DA3472" s="365"/>
      <c r="DB3472" s="365"/>
      <c r="DC3472" s="365"/>
      <c r="DD3472" s="365"/>
      <c r="DE3472" s="365"/>
      <c r="DF3472" s="365"/>
      <c r="DG3472" s="365"/>
      <c r="DH3472" s="365"/>
      <c r="DI3472" s="365"/>
      <c r="DJ3472" s="365"/>
      <c r="DK3472" s="365"/>
      <c r="DL3472" s="365"/>
      <c r="DM3472" s="365"/>
      <c r="DN3472" s="365"/>
      <c r="DO3472" s="365"/>
      <c r="DP3472" s="365"/>
      <c r="DQ3472" s="365"/>
      <c r="DR3472" s="365"/>
      <c r="DS3472" s="365"/>
      <c r="DT3472" s="365"/>
      <c r="DU3472" s="365"/>
      <c r="DV3472" s="365"/>
      <c r="DW3472" s="365"/>
      <c r="DX3472" s="365"/>
      <c r="DY3472" s="365"/>
      <c r="DZ3472" s="365"/>
      <c r="EA3472" s="365"/>
      <c r="EB3472" s="365"/>
      <c r="EC3472" s="365"/>
      <c r="ED3472" s="365"/>
      <c r="EE3472" s="365"/>
      <c r="EF3472" s="365"/>
      <c r="EG3472" s="365"/>
      <c r="EH3472" s="365"/>
      <c r="EI3472" s="365"/>
      <c r="EJ3472" s="365"/>
      <c r="EK3472" s="365"/>
      <c r="EL3472" s="365"/>
      <c r="EM3472" s="365"/>
      <c r="EN3472" s="365"/>
      <c r="EO3472" s="365"/>
      <c r="EP3472" s="365"/>
      <c r="EQ3472" s="365"/>
      <c r="ER3472" s="365"/>
      <c r="ES3472" s="365"/>
      <c r="ET3472" s="365"/>
      <c r="EU3472" s="365"/>
      <c r="EV3472" s="365"/>
      <c r="EW3472" s="365"/>
      <c r="EX3472" s="365"/>
      <c r="EY3472" s="365"/>
      <c r="EZ3472" s="365"/>
      <c r="FA3472" s="365"/>
      <c r="FB3472" s="365"/>
      <c r="FC3472" s="365"/>
      <c r="FD3472" s="365"/>
      <c r="FE3472" s="365"/>
      <c r="FF3472" s="365"/>
      <c r="FG3472" s="365"/>
      <c r="FH3472" s="365"/>
      <c r="FI3472" s="365"/>
      <c r="FJ3472" s="365"/>
      <c r="FK3472" s="365"/>
      <c r="FL3472" s="365"/>
      <c r="FM3472" s="365"/>
      <c r="FN3472" s="365"/>
      <c r="FO3472" s="365"/>
      <c r="FP3472" s="365"/>
      <c r="FQ3472" s="365"/>
      <c r="FR3472" s="365"/>
      <c r="FS3472" s="365"/>
      <c r="FT3472" s="365"/>
      <c r="FU3472" s="365"/>
      <c r="FV3472" s="365"/>
      <c r="FW3472" s="365"/>
      <c r="FX3472" s="365"/>
      <c r="FY3472" s="365"/>
      <c r="FZ3472" s="365"/>
      <c r="GA3472" s="365"/>
      <c r="GB3472" s="365"/>
      <c r="GC3472" s="365"/>
      <c r="GD3472" s="365"/>
      <c r="GE3472" s="365"/>
      <c r="GF3472" s="365"/>
      <c r="GG3472" s="365"/>
      <c r="GH3472" s="365"/>
      <c r="GI3472" s="365"/>
      <c r="GJ3472" s="365"/>
      <c r="GK3472" s="365"/>
      <c r="GL3472" s="365"/>
      <c r="GM3472" s="365"/>
      <c r="GN3472" s="365"/>
      <c r="GO3472" s="365"/>
      <c r="GP3472" s="365"/>
      <c r="GQ3472" s="365"/>
      <c r="GR3472" s="365"/>
      <c r="GS3472" s="365"/>
      <c r="GT3472" s="365"/>
      <c r="GU3472" s="365"/>
      <c r="GV3472" s="365"/>
      <c r="GW3472" s="365"/>
      <c r="GX3472" s="365"/>
      <c r="GY3472" s="365"/>
      <c r="GZ3472" s="365"/>
      <c r="HA3472" s="365"/>
      <c r="HB3472" s="365"/>
      <c r="HC3472" s="365"/>
      <c r="HD3472" s="365"/>
      <c r="HE3472" s="365"/>
      <c r="HF3472" s="365"/>
      <c r="HG3472" s="365"/>
      <c r="HH3472" s="365"/>
      <c r="HI3472" s="365"/>
      <c r="HJ3472" s="365"/>
      <c r="HK3472" s="365"/>
      <c r="HL3472" s="365"/>
      <c r="HM3472" s="365"/>
      <c r="HN3472" s="365"/>
      <c r="HO3472" s="365"/>
      <c r="HP3472" s="365"/>
      <c r="HQ3472" s="365"/>
      <c r="HR3472" s="365"/>
      <c r="HS3472" s="365"/>
      <c r="HT3472" s="365"/>
      <c r="HU3472" s="365"/>
      <c r="HV3472" s="365"/>
      <c r="HW3472" s="365"/>
      <c r="HX3472" s="365"/>
      <c r="HY3472" s="365"/>
      <c r="HZ3472" s="365"/>
      <c r="IA3472" s="365"/>
      <c r="IB3472" s="365"/>
      <c r="IC3472" s="365"/>
      <c r="ID3472" s="365"/>
      <c r="IE3472" s="365"/>
      <c r="IF3472" s="365"/>
      <c r="IG3472" s="365"/>
      <c r="IH3472" s="365"/>
      <c r="II3472" s="365"/>
      <c r="IJ3472" s="365"/>
      <c r="IK3472" s="365"/>
      <c r="IL3472" s="365"/>
      <c r="IM3472" s="365"/>
      <c r="IN3472" s="365"/>
      <c r="IO3472" s="365"/>
      <c r="IP3472" s="365"/>
      <c r="IQ3472" s="365"/>
      <c r="IR3472" s="365"/>
      <c r="IS3472" s="365"/>
      <c r="IT3472" s="365"/>
      <c r="IU3472" s="365"/>
      <c r="IV3472" s="365"/>
    </row>
    <row r="3473" spans="1:256" ht="12.5">
      <c r="A3473" s="55"/>
      <c r="B3473" s="65">
        <v>1</v>
      </c>
      <c r="C3473" s="66">
        <f>IF(E3473="A",1,IF(E3473="B",1,0))</f>
        <v>0</v>
      </c>
      <c r="D3473" s="665" t="s">
        <v>87</v>
      </c>
      <c r="E3473" s="667" t="s">
        <v>70</v>
      </c>
      <c r="F3473" s="667" t="s">
        <v>70</v>
      </c>
      <c r="G3473" s="78"/>
      <c r="H3473" s="96" t="s">
        <v>362</v>
      </c>
      <c r="I3473" s="107" t="s">
        <v>4021</v>
      </c>
      <c r="J3473" s="81"/>
      <c r="K3473" s="72"/>
      <c r="L3473" s="72"/>
      <c r="M3473" s="72"/>
      <c r="N3473" s="72"/>
      <c r="O3473" s="72"/>
      <c r="P3473" s="72"/>
      <c r="Q3473" s="833"/>
      <c r="R3473" s="102"/>
      <c r="S3473" s="73"/>
      <c r="T3473" s="102"/>
      <c r="U3473" s="103"/>
      <c r="V3473" s="104"/>
      <c r="W3473" s="320"/>
      <c r="X3473" s="320"/>
      <c r="Y3473" s="320"/>
      <c r="Z3473" s="320"/>
      <c r="AA3473" s="320"/>
      <c r="AB3473" s="320"/>
      <c r="AC3473" s="320"/>
      <c r="AD3473" s="320"/>
      <c r="AE3473" s="320"/>
      <c r="AF3473" s="320"/>
      <c r="AG3473" s="320"/>
      <c r="AH3473" s="320"/>
      <c r="AI3473" s="320"/>
      <c r="AJ3473" s="320"/>
      <c r="AK3473" s="320"/>
      <c r="AL3473" s="320"/>
      <c r="AM3473" s="320"/>
      <c r="AN3473" s="320"/>
      <c r="AO3473" s="320"/>
      <c r="AP3473" s="320"/>
      <c r="AQ3473" s="320"/>
      <c r="AR3473" s="320"/>
      <c r="AS3473" s="320"/>
      <c r="AT3473" s="320"/>
      <c r="AU3473" s="320"/>
      <c r="AV3473" s="320"/>
      <c r="AW3473" s="320"/>
      <c r="AX3473" s="320"/>
      <c r="AY3473" s="320"/>
      <c r="AZ3473" s="320"/>
      <c r="BA3473" s="320"/>
      <c r="BB3473" s="320"/>
      <c r="BC3473" s="320"/>
      <c r="BD3473" s="320"/>
      <c r="BE3473" s="320"/>
      <c r="BF3473" s="320"/>
      <c r="BG3473" s="320"/>
      <c r="BH3473" s="320"/>
      <c r="BI3473" s="320"/>
      <c r="BJ3473" s="320"/>
      <c r="BK3473" s="320"/>
      <c r="BL3473" s="320"/>
      <c r="BM3473" s="320"/>
      <c r="BN3473" s="320"/>
      <c r="BO3473" s="320"/>
      <c r="BP3473" s="320"/>
      <c r="BQ3473" s="320"/>
      <c r="BR3473" s="320"/>
      <c r="BS3473" s="320"/>
      <c r="BT3473" s="320"/>
      <c r="BU3473" s="320"/>
      <c r="BV3473" s="320"/>
      <c r="BW3473" s="320"/>
      <c r="BX3473" s="320"/>
      <c r="BY3473" s="320"/>
      <c r="BZ3473" s="320"/>
      <c r="CA3473" s="320"/>
      <c r="CB3473" s="320"/>
      <c r="CC3473" s="320"/>
      <c r="CD3473" s="320"/>
      <c r="CE3473" s="320"/>
      <c r="CF3473" s="320"/>
      <c r="CG3473" s="320"/>
      <c r="CH3473" s="320"/>
      <c r="CI3473" s="320"/>
      <c r="CJ3473" s="320"/>
      <c r="CK3473" s="320"/>
      <c r="CL3473" s="320"/>
      <c r="CM3473" s="320"/>
      <c r="CN3473" s="320"/>
      <c r="CO3473" s="320"/>
      <c r="CP3473" s="320"/>
      <c r="CQ3473" s="320"/>
      <c r="CR3473" s="320"/>
      <c r="CS3473" s="320"/>
      <c r="CT3473" s="320"/>
      <c r="CU3473" s="320"/>
      <c r="CV3473" s="320"/>
      <c r="CW3473" s="320"/>
      <c r="CX3473" s="320"/>
      <c r="CY3473" s="320"/>
      <c r="CZ3473" s="320"/>
      <c r="DA3473" s="320"/>
      <c r="DB3473" s="320"/>
      <c r="DC3473" s="320"/>
      <c r="DD3473" s="320"/>
      <c r="DE3473" s="320"/>
      <c r="DF3473" s="320"/>
      <c r="DG3473" s="320"/>
      <c r="DH3473" s="320"/>
      <c r="DI3473" s="320"/>
      <c r="DJ3473" s="320"/>
      <c r="DK3473" s="320"/>
      <c r="DL3473" s="320"/>
      <c r="DM3473" s="320"/>
      <c r="DN3473" s="320"/>
      <c r="DO3473" s="320"/>
      <c r="DP3473" s="320"/>
      <c r="DQ3473" s="320"/>
      <c r="DR3473" s="320"/>
      <c r="DS3473" s="320"/>
      <c r="DT3473" s="320"/>
      <c r="DU3473" s="320"/>
      <c r="DV3473" s="320"/>
      <c r="DW3473" s="320"/>
      <c r="DX3473" s="320"/>
      <c r="DY3473" s="320"/>
      <c r="DZ3473" s="320"/>
      <c r="EA3473" s="320"/>
      <c r="EB3473" s="320"/>
      <c r="EC3473" s="320"/>
      <c r="ED3473" s="320"/>
      <c r="EE3473" s="320"/>
      <c r="EF3473" s="320"/>
      <c r="EG3473" s="320"/>
      <c r="EH3473" s="320"/>
      <c r="EI3473" s="320"/>
      <c r="EJ3473" s="320"/>
      <c r="EK3473" s="320"/>
      <c r="EL3473" s="320"/>
      <c r="EM3473" s="320"/>
      <c r="EN3473" s="320"/>
      <c r="EO3473" s="320"/>
      <c r="EP3473" s="320"/>
      <c r="EQ3473" s="320"/>
      <c r="ER3473" s="320"/>
      <c r="ES3473" s="320"/>
      <c r="ET3473" s="320"/>
      <c r="EU3473" s="320"/>
      <c r="EV3473" s="320"/>
      <c r="EW3473" s="320"/>
      <c r="EX3473" s="320"/>
      <c r="EY3473" s="320"/>
      <c r="EZ3473" s="320"/>
      <c r="FA3473" s="320"/>
      <c r="FB3473" s="320"/>
      <c r="FC3473" s="320"/>
      <c r="FD3473" s="320"/>
      <c r="FE3473" s="320"/>
      <c r="FF3473" s="320"/>
      <c r="FG3473" s="320"/>
      <c r="FH3473" s="320"/>
      <c r="FI3473" s="320"/>
      <c r="FJ3473" s="320"/>
      <c r="FK3473" s="320"/>
      <c r="FL3473" s="320"/>
      <c r="FM3473" s="320"/>
      <c r="FN3473" s="320"/>
      <c r="FO3473" s="320"/>
      <c r="FP3473" s="320"/>
      <c r="FQ3473" s="320"/>
      <c r="FR3473" s="320"/>
      <c r="FS3473" s="320"/>
      <c r="FT3473" s="320"/>
      <c r="FU3473" s="320"/>
      <c r="FV3473" s="320"/>
      <c r="FW3473" s="320"/>
      <c r="FX3473" s="320"/>
      <c r="FY3473" s="320"/>
      <c r="FZ3473" s="320"/>
      <c r="GA3473" s="320"/>
      <c r="GB3473" s="320"/>
      <c r="GC3473" s="320"/>
      <c r="GD3473" s="320"/>
      <c r="GE3473" s="320"/>
      <c r="GF3473" s="320"/>
      <c r="GG3473" s="320"/>
      <c r="GH3473" s="320"/>
      <c r="GI3473" s="320"/>
      <c r="GJ3473" s="320"/>
      <c r="GK3473" s="320"/>
      <c r="GL3473" s="320"/>
      <c r="GM3473" s="320"/>
      <c r="GN3473" s="320"/>
      <c r="GO3473" s="320"/>
      <c r="GP3473" s="320"/>
      <c r="GQ3473" s="320"/>
      <c r="GR3473" s="320"/>
      <c r="GS3473" s="320"/>
      <c r="GT3473" s="320"/>
      <c r="GU3473" s="320"/>
      <c r="GV3473" s="320"/>
      <c r="GW3473" s="320"/>
      <c r="GX3473" s="320"/>
      <c r="GY3473" s="320"/>
      <c r="GZ3473" s="320"/>
      <c r="HA3473" s="320"/>
      <c r="HB3473" s="320"/>
      <c r="HC3473" s="320"/>
      <c r="HD3473" s="320"/>
      <c r="HE3473" s="320"/>
      <c r="HF3473" s="320"/>
      <c r="HG3473" s="320"/>
      <c r="HH3473" s="320"/>
      <c r="HI3473" s="320"/>
      <c r="HJ3473" s="320"/>
      <c r="HK3473" s="320"/>
      <c r="HL3473" s="320"/>
      <c r="HM3473" s="320"/>
      <c r="HN3473" s="320"/>
      <c r="HO3473" s="320"/>
      <c r="HP3473" s="320"/>
      <c r="HQ3473" s="320"/>
      <c r="HR3473" s="320"/>
      <c r="HS3473" s="320"/>
      <c r="HT3473" s="320"/>
      <c r="HU3473" s="320"/>
      <c r="HV3473" s="320"/>
      <c r="HW3473" s="320"/>
      <c r="HX3473" s="320"/>
      <c r="HY3473" s="320"/>
      <c r="HZ3473" s="320"/>
      <c r="IA3473" s="320"/>
      <c r="IB3473" s="320"/>
      <c r="IC3473" s="320"/>
      <c r="ID3473" s="320"/>
      <c r="IE3473" s="320"/>
      <c r="IF3473" s="320"/>
      <c r="IG3473" s="320"/>
      <c r="IH3473" s="320"/>
      <c r="II3473" s="320"/>
      <c r="IJ3473" s="320"/>
      <c r="IK3473" s="320"/>
      <c r="IL3473" s="320"/>
      <c r="IM3473" s="320"/>
      <c r="IN3473" s="320"/>
      <c r="IO3473" s="320"/>
      <c r="IP3473" s="320"/>
      <c r="IQ3473" s="320"/>
      <c r="IR3473" s="320"/>
      <c r="IS3473" s="320"/>
      <c r="IT3473" s="320"/>
      <c r="IU3473" s="320"/>
      <c r="IV3473" s="320"/>
    </row>
    <row r="3474" spans="1:256" ht="12.5">
      <c r="B3474" s="124">
        <v>1</v>
      </c>
      <c r="C3474" s="66">
        <f>IF(E3474="A",1,IF(E3474="B",1,0))</f>
        <v>0</v>
      </c>
      <c r="D3474" s="76" t="s">
        <v>68</v>
      </c>
      <c r="E3474" s="77" t="s">
        <v>90</v>
      </c>
      <c r="F3474" s="99" t="s">
        <v>70</v>
      </c>
      <c r="G3474" s="78"/>
      <c r="H3474" s="96" t="s">
        <v>126</v>
      </c>
      <c r="I3474" s="107" t="s">
        <v>4022</v>
      </c>
      <c r="J3474" s="81"/>
      <c r="K3474" s="72"/>
      <c r="L3474" s="72"/>
      <c r="M3474" s="72"/>
      <c r="N3474" s="72"/>
      <c r="O3474" s="72"/>
      <c r="P3474" s="72"/>
      <c r="Q3474" s="833"/>
      <c r="R3474" s="102"/>
      <c r="S3474" s="73"/>
      <c r="T3474" s="102"/>
      <c r="U3474" s="103"/>
      <c r="V3474" s="104"/>
      <c r="W3474" s="365"/>
      <c r="X3474" s="365"/>
      <c r="Y3474" s="365"/>
      <c r="Z3474" s="365"/>
      <c r="AA3474" s="365"/>
      <c r="AB3474" s="365"/>
      <c r="AC3474" s="365"/>
      <c r="AD3474" s="365"/>
      <c r="AE3474" s="365"/>
      <c r="AF3474" s="365"/>
      <c r="AG3474" s="365"/>
      <c r="AH3474" s="365"/>
      <c r="AI3474" s="365"/>
      <c r="AJ3474" s="365"/>
      <c r="AK3474" s="365"/>
      <c r="AL3474" s="365"/>
      <c r="AM3474" s="365"/>
      <c r="AN3474" s="365"/>
      <c r="AO3474" s="365"/>
      <c r="AP3474" s="365"/>
      <c r="AQ3474" s="365"/>
      <c r="AR3474" s="365"/>
      <c r="AS3474" s="365"/>
      <c r="AT3474" s="365"/>
      <c r="AU3474" s="365"/>
      <c r="AV3474" s="365"/>
      <c r="AW3474" s="365"/>
      <c r="AX3474" s="365"/>
      <c r="AY3474" s="365"/>
      <c r="AZ3474" s="365"/>
      <c r="BA3474" s="365"/>
      <c r="BB3474" s="365"/>
      <c r="BC3474" s="365"/>
      <c r="BD3474" s="365"/>
      <c r="BE3474" s="365"/>
      <c r="BF3474" s="365"/>
      <c r="BG3474" s="365"/>
      <c r="BH3474" s="365"/>
      <c r="BI3474" s="365"/>
      <c r="BJ3474" s="365"/>
      <c r="BK3474" s="365"/>
      <c r="BL3474" s="365"/>
      <c r="BM3474" s="365"/>
      <c r="BN3474" s="365"/>
      <c r="BO3474" s="365"/>
      <c r="BP3474" s="365"/>
      <c r="BQ3474" s="365"/>
      <c r="BR3474" s="365"/>
      <c r="BS3474" s="365"/>
      <c r="BT3474" s="365"/>
      <c r="BU3474" s="365"/>
      <c r="BV3474" s="365"/>
      <c r="BW3474" s="365"/>
      <c r="BX3474" s="365"/>
      <c r="BY3474" s="365"/>
      <c r="BZ3474" s="365"/>
      <c r="CA3474" s="365"/>
      <c r="CB3474" s="365"/>
      <c r="CC3474" s="365"/>
      <c r="CD3474" s="365"/>
      <c r="CE3474" s="365"/>
      <c r="CF3474" s="365"/>
      <c r="CG3474" s="365"/>
      <c r="CH3474" s="365"/>
      <c r="CI3474" s="365"/>
      <c r="CJ3474" s="365"/>
      <c r="CK3474" s="365"/>
      <c r="CL3474" s="365"/>
      <c r="CM3474" s="365"/>
      <c r="CN3474" s="365"/>
      <c r="CO3474" s="365"/>
      <c r="CP3474" s="365"/>
      <c r="CQ3474" s="365"/>
      <c r="CR3474" s="365"/>
      <c r="CS3474" s="365"/>
      <c r="CT3474" s="365"/>
      <c r="CU3474" s="365"/>
      <c r="CV3474" s="365"/>
      <c r="CW3474" s="365"/>
      <c r="CX3474" s="365"/>
      <c r="CY3474" s="365"/>
      <c r="CZ3474" s="365"/>
      <c r="DA3474" s="365"/>
      <c r="DB3474" s="365"/>
      <c r="DC3474" s="365"/>
      <c r="DD3474" s="365"/>
      <c r="DE3474" s="365"/>
      <c r="DF3474" s="365"/>
      <c r="DG3474" s="365"/>
      <c r="DH3474" s="365"/>
      <c r="DI3474" s="365"/>
      <c r="DJ3474" s="365"/>
      <c r="DK3474" s="365"/>
      <c r="DL3474" s="365"/>
      <c r="DM3474" s="365"/>
      <c r="DN3474" s="365"/>
      <c r="DO3474" s="365"/>
      <c r="DP3474" s="365"/>
      <c r="DQ3474" s="365"/>
      <c r="DR3474" s="365"/>
      <c r="DS3474" s="365"/>
      <c r="DT3474" s="365"/>
      <c r="DU3474" s="365"/>
      <c r="DV3474" s="365"/>
      <c r="DW3474" s="365"/>
      <c r="DX3474" s="365"/>
      <c r="DY3474" s="365"/>
      <c r="DZ3474" s="365"/>
      <c r="EA3474" s="365"/>
      <c r="EB3474" s="365"/>
      <c r="EC3474" s="365"/>
      <c r="ED3474" s="365"/>
      <c r="EE3474" s="365"/>
      <c r="EF3474" s="365"/>
      <c r="EG3474" s="365"/>
      <c r="EH3474" s="365"/>
      <c r="EI3474" s="365"/>
      <c r="EJ3474" s="365"/>
      <c r="EK3474" s="365"/>
      <c r="EL3474" s="365"/>
      <c r="EM3474" s="365"/>
      <c r="EN3474" s="365"/>
      <c r="EO3474" s="365"/>
      <c r="EP3474" s="365"/>
      <c r="EQ3474" s="365"/>
      <c r="ER3474" s="365"/>
      <c r="ES3474" s="365"/>
      <c r="ET3474" s="365"/>
      <c r="EU3474" s="365"/>
      <c r="EV3474" s="365"/>
      <c r="EW3474" s="365"/>
      <c r="EX3474" s="365"/>
      <c r="EY3474" s="365"/>
      <c r="EZ3474" s="365"/>
      <c r="FA3474" s="365"/>
      <c r="FB3474" s="365"/>
      <c r="FC3474" s="365"/>
      <c r="FD3474" s="365"/>
      <c r="FE3474" s="365"/>
      <c r="FF3474" s="365"/>
      <c r="FG3474" s="365"/>
      <c r="FH3474" s="365"/>
      <c r="FI3474" s="365"/>
      <c r="FJ3474" s="365"/>
      <c r="FK3474" s="365"/>
      <c r="FL3474" s="365"/>
      <c r="FM3474" s="365"/>
      <c r="FN3474" s="365"/>
      <c r="FO3474" s="365"/>
      <c r="FP3474" s="365"/>
      <c r="FQ3474" s="365"/>
      <c r="FR3474" s="365"/>
      <c r="FS3474" s="365"/>
      <c r="FT3474" s="365"/>
      <c r="FU3474" s="365"/>
      <c r="FV3474" s="365"/>
      <c r="FW3474" s="365"/>
      <c r="FX3474" s="365"/>
      <c r="FY3474" s="365"/>
      <c r="FZ3474" s="365"/>
      <c r="GA3474" s="365"/>
      <c r="GB3474" s="365"/>
      <c r="GC3474" s="365"/>
      <c r="GD3474" s="365"/>
      <c r="GE3474" s="365"/>
      <c r="GF3474" s="365"/>
      <c r="GG3474" s="365"/>
      <c r="GH3474" s="365"/>
      <c r="GI3474" s="365"/>
      <c r="GJ3474" s="365"/>
      <c r="GK3474" s="365"/>
      <c r="GL3474" s="365"/>
      <c r="GM3474" s="365"/>
      <c r="GN3474" s="365"/>
      <c r="GO3474" s="365"/>
      <c r="GP3474" s="365"/>
      <c r="GQ3474" s="365"/>
      <c r="GR3474" s="365"/>
      <c r="GS3474" s="365"/>
      <c r="GT3474" s="365"/>
      <c r="GU3474" s="365"/>
      <c r="GV3474" s="365"/>
      <c r="GW3474" s="365"/>
      <c r="GX3474" s="365"/>
      <c r="GY3474" s="365"/>
      <c r="GZ3474" s="365"/>
      <c r="HA3474" s="365"/>
      <c r="HB3474" s="365"/>
      <c r="HC3474" s="365"/>
      <c r="HD3474" s="365"/>
      <c r="HE3474" s="365"/>
      <c r="HF3474" s="365"/>
      <c r="HG3474" s="365"/>
      <c r="HH3474" s="365"/>
      <c r="HI3474" s="365"/>
      <c r="HJ3474" s="365"/>
      <c r="HK3474" s="365"/>
      <c r="HL3474" s="365"/>
      <c r="HM3474" s="365"/>
      <c r="HN3474" s="365"/>
      <c r="HO3474" s="365"/>
      <c r="HP3474" s="365"/>
      <c r="HQ3474" s="365"/>
      <c r="HR3474" s="365"/>
      <c r="HS3474" s="365"/>
      <c r="HT3474" s="365"/>
      <c r="HU3474" s="365"/>
      <c r="HV3474" s="365"/>
      <c r="HW3474" s="365"/>
      <c r="HX3474" s="365"/>
      <c r="HY3474" s="365"/>
      <c r="HZ3474" s="365"/>
      <c r="IA3474" s="365"/>
      <c r="IB3474" s="365"/>
      <c r="IC3474" s="365"/>
      <c r="ID3474" s="365"/>
      <c r="IE3474" s="365"/>
      <c r="IF3474" s="365"/>
      <c r="IG3474" s="365"/>
      <c r="IH3474" s="365"/>
      <c r="II3474" s="365"/>
      <c r="IJ3474" s="365"/>
      <c r="IK3474" s="365"/>
      <c r="IL3474" s="365"/>
      <c r="IM3474" s="365"/>
      <c r="IN3474" s="365"/>
      <c r="IO3474" s="365"/>
      <c r="IP3474" s="365"/>
      <c r="IQ3474" s="365"/>
      <c r="IR3474" s="365"/>
      <c r="IS3474" s="365"/>
      <c r="IT3474" s="365"/>
      <c r="IU3474" s="365"/>
      <c r="IV3474" s="365"/>
    </row>
    <row r="3475" spans="1:256" ht="12.5">
      <c r="A3475" s="305"/>
      <c r="B3475" s="124">
        <v>1</v>
      </c>
      <c r="C3475" s="66">
        <f>IF(E3475="A",4,IF(E3475="B",3,IF(E3475="C",2,IF(E3475="D",1,0))))</f>
        <v>4</v>
      </c>
      <c r="D3475" s="77" t="s">
        <v>90</v>
      </c>
      <c r="E3475" s="76" t="s">
        <v>68</v>
      </c>
      <c r="F3475" s="77" t="s">
        <v>90</v>
      </c>
      <c r="G3475" s="78"/>
      <c r="H3475" s="96" t="s">
        <v>90</v>
      </c>
      <c r="I3475" s="107" t="s">
        <v>5830</v>
      </c>
      <c r="J3475" s="81"/>
      <c r="K3475" s="72"/>
      <c r="L3475" s="72"/>
      <c r="M3475" s="72"/>
      <c r="N3475" s="72"/>
      <c r="O3475" s="72"/>
      <c r="P3475" s="72"/>
      <c r="Q3475" s="833"/>
      <c r="R3475" s="102"/>
      <c r="S3475" s="73"/>
      <c r="T3475" s="102"/>
      <c r="U3475" s="103"/>
      <c r="V3475" s="104"/>
      <c r="W3475" s="325"/>
      <c r="X3475" s="325"/>
      <c r="Y3475" s="325"/>
      <c r="Z3475" s="325"/>
      <c r="AA3475" s="325"/>
      <c r="AB3475" s="325"/>
      <c r="AC3475" s="325"/>
      <c r="AD3475" s="325"/>
      <c r="AE3475" s="325"/>
      <c r="AF3475" s="325"/>
      <c r="AG3475" s="325"/>
      <c r="AH3475" s="325"/>
      <c r="AI3475" s="325"/>
      <c r="AJ3475" s="325"/>
      <c r="AK3475" s="325"/>
      <c r="AL3475" s="325"/>
      <c r="AM3475" s="325"/>
      <c r="AN3475" s="325"/>
      <c r="AO3475" s="325"/>
      <c r="AP3475" s="325"/>
      <c r="AQ3475" s="325"/>
      <c r="AR3475" s="325"/>
      <c r="AS3475" s="325"/>
      <c r="AT3475" s="325"/>
      <c r="AU3475" s="325"/>
      <c r="AV3475" s="325"/>
      <c r="AW3475" s="325"/>
      <c r="AX3475" s="325"/>
      <c r="AY3475" s="325"/>
      <c r="AZ3475" s="325"/>
      <c r="BA3475" s="325"/>
      <c r="BB3475" s="325"/>
      <c r="BC3475" s="325"/>
      <c r="BD3475" s="325"/>
      <c r="BE3475" s="325"/>
      <c r="BF3475" s="325"/>
      <c r="BG3475" s="325"/>
      <c r="BH3475" s="325"/>
      <c r="BI3475" s="325"/>
      <c r="BJ3475" s="325"/>
      <c r="BK3475" s="325"/>
      <c r="BL3475" s="325"/>
      <c r="BM3475" s="325"/>
      <c r="BN3475" s="325"/>
      <c r="BO3475" s="325"/>
      <c r="BP3475" s="325"/>
      <c r="BQ3475" s="325"/>
      <c r="BR3475" s="325"/>
      <c r="BS3475" s="325"/>
      <c r="BT3475" s="325"/>
      <c r="BU3475" s="325"/>
      <c r="BV3475" s="325"/>
      <c r="BW3475" s="325"/>
      <c r="BX3475" s="325"/>
      <c r="BY3475" s="325"/>
      <c r="BZ3475" s="325"/>
      <c r="CA3475" s="325"/>
      <c r="CB3475" s="325"/>
      <c r="CC3475" s="325"/>
      <c r="CD3475" s="325"/>
      <c r="CE3475" s="325"/>
      <c r="CF3475" s="325"/>
      <c r="CG3475" s="325"/>
      <c r="CH3475" s="325"/>
      <c r="CI3475" s="325"/>
      <c r="CJ3475" s="325"/>
      <c r="CK3475" s="325"/>
      <c r="CL3475" s="325"/>
      <c r="CM3475" s="325"/>
      <c r="CN3475" s="325"/>
      <c r="CO3475" s="325"/>
      <c r="CP3475" s="325"/>
      <c r="CQ3475" s="325"/>
      <c r="CR3475" s="325"/>
      <c r="CS3475" s="325"/>
      <c r="CT3475" s="325"/>
      <c r="CU3475" s="325"/>
      <c r="CV3475" s="325"/>
      <c r="CW3475" s="325"/>
      <c r="CX3475" s="325"/>
      <c r="CY3475" s="325"/>
      <c r="CZ3475" s="325"/>
      <c r="DA3475" s="325"/>
      <c r="DB3475" s="325"/>
      <c r="DC3475" s="325"/>
      <c r="DD3475" s="325"/>
      <c r="DE3475" s="325"/>
      <c r="DF3475" s="325"/>
      <c r="DG3475" s="325"/>
      <c r="DH3475" s="325"/>
      <c r="DI3475" s="325"/>
      <c r="DJ3475" s="325"/>
      <c r="DK3475" s="325"/>
      <c r="DL3475" s="325"/>
      <c r="DM3475" s="325"/>
      <c r="DN3475" s="325"/>
      <c r="DO3475" s="325"/>
      <c r="DP3475" s="325"/>
      <c r="DQ3475" s="325"/>
      <c r="DR3475" s="325"/>
      <c r="DS3475" s="325"/>
      <c r="DT3475" s="325"/>
      <c r="DU3475" s="325"/>
      <c r="DV3475" s="325"/>
      <c r="DW3475" s="325"/>
      <c r="DX3475" s="325"/>
      <c r="DY3475" s="325"/>
      <c r="DZ3475" s="325"/>
      <c r="EA3475" s="325"/>
      <c r="EB3475" s="325"/>
      <c r="EC3475" s="325"/>
      <c r="ED3475" s="325"/>
      <c r="EE3475" s="325"/>
      <c r="EF3475" s="325"/>
      <c r="EG3475" s="325"/>
      <c r="EH3475" s="325"/>
      <c r="EI3475" s="325"/>
      <c r="EJ3475" s="325"/>
      <c r="EK3475" s="325"/>
      <c r="EL3475" s="325"/>
      <c r="EM3475" s="325"/>
      <c r="EN3475" s="325"/>
      <c r="EO3475" s="325"/>
      <c r="EP3475" s="325"/>
      <c r="EQ3475" s="325"/>
      <c r="ER3475" s="325"/>
      <c r="ES3475" s="325"/>
      <c r="ET3475" s="325"/>
      <c r="EU3475" s="325"/>
      <c r="EV3475" s="325"/>
      <c r="EW3475" s="325"/>
      <c r="EX3475" s="325"/>
      <c r="EY3475" s="325"/>
      <c r="EZ3475" s="325"/>
      <c r="FA3475" s="325"/>
      <c r="FB3475" s="325"/>
      <c r="FC3475" s="325"/>
      <c r="FD3475" s="325"/>
      <c r="FE3475" s="325"/>
      <c r="FF3475" s="325"/>
      <c r="FG3475" s="325"/>
      <c r="FH3475" s="325"/>
      <c r="FI3475" s="325"/>
      <c r="FJ3475" s="325"/>
      <c r="FK3475" s="325"/>
      <c r="FL3475" s="325"/>
      <c r="FM3475" s="325"/>
      <c r="FN3475" s="325"/>
      <c r="FO3475" s="325"/>
      <c r="FP3475" s="325"/>
      <c r="FQ3475" s="325"/>
      <c r="FR3475" s="325"/>
      <c r="FS3475" s="325"/>
      <c r="FT3475" s="325"/>
      <c r="FU3475" s="325"/>
      <c r="FV3475" s="325"/>
      <c r="FW3475" s="325"/>
      <c r="FX3475" s="325"/>
      <c r="FY3475" s="325"/>
      <c r="FZ3475" s="325"/>
      <c r="GA3475" s="325"/>
      <c r="GB3475" s="325"/>
      <c r="GC3475" s="325"/>
      <c r="GD3475" s="325"/>
      <c r="GE3475" s="325"/>
      <c r="GF3475" s="325"/>
      <c r="GG3475" s="325"/>
      <c r="GH3475" s="325"/>
      <c r="GI3475" s="325"/>
      <c r="GJ3475" s="325"/>
      <c r="GK3475" s="325"/>
      <c r="GL3475" s="325"/>
      <c r="GM3475" s="325"/>
      <c r="GN3475" s="325"/>
      <c r="GO3475" s="325"/>
      <c r="GP3475" s="325"/>
      <c r="GQ3475" s="325"/>
      <c r="GR3475" s="325"/>
      <c r="GS3475" s="325"/>
      <c r="GT3475" s="325"/>
      <c r="GU3475" s="325"/>
      <c r="GV3475" s="325"/>
      <c r="GW3475" s="325"/>
      <c r="GX3475" s="325"/>
      <c r="GY3475" s="325"/>
      <c r="GZ3475" s="325"/>
      <c r="HA3475" s="325"/>
      <c r="HB3475" s="325"/>
      <c r="HC3475" s="325"/>
      <c r="HD3475" s="325"/>
      <c r="HE3475" s="325"/>
      <c r="HF3475" s="325"/>
      <c r="HG3475" s="325"/>
      <c r="HH3475" s="325"/>
      <c r="HI3475" s="325"/>
      <c r="HJ3475" s="325"/>
      <c r="HK3475" s="325"/>
      <c r="HL3475" s="325"/>
      <c r="HM3475" s="325"/>
      <c r="HN3475" s="325"/>
      <c r="HO3475" s="325"/>
      <c r="HP3475" s="325"/>
      <c r="HQ3475" s="325"/>
      <c r="HR3475" s="325"/>
      <c r="HS3475" s="325"/>
      <c r="HT3475" s="325"/>
      <c r="HU3475" s="325"/>
      <c r="HV3475" s="325"/>
      <c r="HW3475" s="325"/>
      <c r="HX3475" s="325"/>
      <c r="HY3475" s="325"/>
      <c r="HZ3475" s="325"/>
      <c r="IA3475" s="325"/>
      <c r="IB3475" s="325"/>
      <c r="IC3475" s="325"/>
      <c r="ID3475" s="325"/>
      <c r="IE3475" s="325"/>
      <c r="IF3475" s="325"/>
      <c r="IG3475" s="325"/>
      <c r="IH3475" s="325"/>
      <c r="II3475" s="325"/>
      <c r="IJ3475" s="325"/>
      <c r="IK3475" s="325"/>
      <c r="IL3475" s="325"/>
      <c r="IM3475" s="325"/>
      <c r="IN3475" s="325"/>
      <c r="IO3475" s="325"/>
      <c r="IP3475" s="325"/>
      <c r="IQ3475" s="325"/>
      <c r="IR3475" s="325"/>
      <c r="IS3475" s="325"/>
      <c r="IT3475" s="325"/>
      <c r="IU3475" s="325"/>
      <c r="IV3475" s="325"/>
    </row>
    <row r="3476" spans="1:256" ht="12.5">
      <c r="A3476" s="55"/>
      <c r="B3476" s="65">
        <v>1</v>
      </c>
      <c r="C3476" s="66">
        <f t="shared" ref="C3476:C3485" si="160">IF(E3476="A",1,IF(E3476="B",1,0))</f>
        <v>1</v>
      </c>
      <c r="D3476" s="658" t="s">
        <v>68</v>
      </c>
      <c r="E3476" s="658" t="s">
        <v>87</v>
      </c>
      <c r="F3476" s="659" t="s">
        <v>90</v>
      </c>
      <c r="G3476" s="78"/>
      <c r="H3476" s="96" t="s">
        <v>114</v>
      </c>
      <c r="I3476" s="107" t="s">
        <v>4023</v>
      </c>
      <c r="J3476" s="81"/>
      <c r="K3476" s="72"/>
      <c r="L3476" s="72"/>
      <c r="M3476" s="72"/>
      <c r="N3476" s="72"/>
      <c r="O3476" s="72"/>
      <c r="P3476" s="72"/>
      <c r="Q3476" s="833"/>
      <c r="R3476" s="102"/>
      <c r="S3476" s="73"/>
      <c r="T3476" s="102"/>
      <c r="U3476" s="103"/>
      <c r="V3476" s="104"/>
      <c r="W3476" s="325"/>
      <c r="X3476" s="325"/>
      <c r="Y3476" s="325"/>
      <c r="Z3476" s="325"/>
      <c r="AA3476" s="325"/>
      <c r="AB3476" s="325"/>
      <c r="AC3476" s="325"/>
      <c r="AD3476" s="325"/>
      <c r="AE3476" s="325"/>
      <c r="AF3476" s="325"/>
      <c r="AG3476" s="325"/>
      <c r="AH3476" s="325"/>
      <c r="AI3476" s="325"/>
      <c r="AJ3476" s="325"/>
      <c r="AK3476" s="325"/>
      <c r="AL3476" s="325"/>
      <c r="AM3476" s="325"/>
      <c r="AN3476" s="325"/>
      <c r="AO3476" s="325"/>
      <c r="AP3476" s="325"/>
      <c r="AQ3476" s="325"/>
      <c r="AR3476" s="325"/>
      <c r="AS3476" s="325"/>
      <c r="AT3476" s="325"/>
      <c r="AU3476" s="325"/>
      <c r="AV3476" s="325"/>
      <c r="AW3476" s="325"/>
      <c r="AX3476" s="325"/>
      <c r="AY3476" s="325"/>
      <c r="AZ3476" s="325"/>
      <c r="BA3476" s="325"/>
      <c r="BB3476" s="325"/>
      <c r="BC3476" s="325"/>
      <c r="BD3476" s="325"/>
      <c r="BE3476" s="325"/>
      <c r="BF3476" s="325"/>
      <c r="BG3476" s="325"/>
      <c r="BH3476" s="325"/>
      <c r="BI3476" s="325"/>
      <c r="BJ3476" s="325"/>
      <c r="BK3476" s="325"/>
      <c r="BL3476" s="325"/>
      <c r="BM3476" s="325"/>
      <c r="BN3476" s="325"/>
      <c r="BO3476" s="325"/>
      <c r="BP3476" s="325"/>
      <c r="BQ3476" s="325"/>
      <c r="BR3476" s="325"/>
      <c r="BS3476" s="325"/>
      <c r="BT3476" s="325"/>
      <c r="BU3476" s="325"/>
      <c r="BV3476" s="325"/>
      <c r="BW3476" s="325"/>
      <c r="BX3476" s="325"/>
      <c r="BY3476" s="325"/>
      <c r="BZ3476" s="325"/>
      <c r="CA3476" s="325"/>
      <c r="CB3476" s="325"/>
      <c r="CC3476" s="325"/>
      <c r="CD3476" s="325"/>
      <c r="CE3476" s="325"/>
      <c r="CF3476" s="325"/>
      <c r="CG3476" s="325"/>
      <c r="CH3476" s="325"/>
      <c r="CI3476" s="325"/>
      <c r="CJ3476" s="325"/>
      <c r="CK3476" s="325"/>
      <c r="CL3476" s="325"/>
      <c r="CM3476" s="325"/>
      <c r="CN3476" s="325"/>
      <c r="CO3476" s="325"/>
      <c r="CP3476" s="325"/>
      <c r="CQ3476" s="325"/>
      <c r="CR3476" s="325"/>
      <c r="CS3476" s="325"/>
      <c r="CT3476" s="325"/>
      <c r="CU3476" s="325"/>
      <c r="CV3476" s="325"/>
      <c r="CW3476" s="325"/>
      <c r="CX3476" s="325"/>
      <c r="CY3476" s="325"/>
      <c r="CZ3476" s="325"/>
      <c r="DA3476" s="325"/>
      <c r="DB3476" s="325"/>
      <c r="DC3476" s="325"/>
      <c r="DD3476" s="325"/>
      <c r="DE3476" s="325"/>
      <c r="DF3476" s="325"/>
      <c r="DG3476" s="325"/>
      <c r="DH3476" s="325"/>
      <c r="DI3476" s="325"/>
      <c r="DJ3476" s="325"/>
      <c r="DK3476" s="325"/>
      <c r="DL3476" s="325"/>
      <c r="DM3476" s="325"/>
      <c r="DN3476" s="325"/>
      <c r="DO3476" s="325"/>
      <c r="DP3476" s="325"/>
      <c r="DQ3476" s="325"/>
      <c r="DR3476" s="325"/>
      <c r="DS3476" s="325"/>
      <c r="DT3476" s="325"/>
      <c r="DU3476" s="325"/>
      <c r="DV3476" s="325"/>
      <c r="DW3476" s="325"/>
      <c r="DX3476" s="325"/>
      <c r="DY3476" s="325"/>
      <c r="DZ3476" s="325"/>
      <c r="EA3476" s="325"/>
      <c r="EB3476" s="325"/>
      <c r="EC3476" s="325"/>
      <c r="ED3476" s="325"/>
      <c r="EE3476" s="325"/>
      <c r="EF3476" s="325"/>
      <c r="EG3476" s="325"/>
      <c r="EH3476" s="325"/>
      <c r="EI3476" s="325"/>
      <c r="EJ3476" s="325"/>
      <c r="EK3476" s="325"/>
      <c r="EL3476" s="325"/>
      <c r="EM3476" s="325"/>
      <c r="EN3476" s="325"/>
      <c r="EO3476" s="325"/>
      <c r="EP3476" s="325"/>
      <c r="EQ3476" s="325"/>
      <c r="ER3476" s="325"/>
      <c r="ES3476" s="325"/>
      <c r="ET3476" s="325"/>
      <c r="EU3476" s="325"/>
      <c r="EV3476" s="325"/>
      <c r="EW3476" s="325"/>
      <c r="EX3476" s="325"/>
      <c r="EY3476" s="325"/>
      <c r="EZ3476" s="325"/>
      <c r="FA3476" s="325"/>
      <c r="FB3476" s="325"/>
      <c r="FC3476" s="325"/>
      <c r="FD3476" s="325"/>
      <c r="FE3476" s="325"/>
      <c r="FF3476" s="325"/>
      <c r="FG3476" s="325"/>
      <c r="FH3476" s="325"/>
      <c r="FI3476" s="325"/>
      <c r="FJ3476" s="325"/>
      <c r="FK3476" s="325"/>
      <c r="FL3476" s="325"/>
      <c r="FM3476" s="325"/>
      <c r="FN3476" s="325"/>
      <c r="FO3476" s="325"/>
      <c r="FP3476" s="325"/>
      <c r="FQ3476" s="325"/>
      <c r="FR3476" s="325"/>
      <c r="FS3476" s="325"/>
      <c r="FT3476" s="325"/>
      <c r="FU3476" s="325"/>
      <c r="FV3476" s="325"/>
      <c r="FW3476" s="325"/>
      <c r="FX3476" s="325"/>
      <c r="FY3476" s="325"/>
      <c r="FZ3476" s="325"/>
      <c r="GA3476" s="325"/>
      <c r="GB3476" s="325"/>
      <c r="GC3476" s="325"/>
      <c r="GD3476" s="325"/>
      <c r="GE3476" s="325"/>
      <c r="GF3476" s="325"/>
      <c r="GG3476" s="325"/>
      <c r="GH3476" s="325"/>
      <c r="GI3476" s="325"/>
      <c r="GJ3476" s="325"/>
      <c r="GK3476" s="325"/>
      <c r="GL3476" s="325"/>
      <c r="GM3476" s="325"/>
      <c r="GN3476" s="325"/>
      <c r="GO3476" s="325"/>
      <c r="GP3476" s="325"/>
      <c r="GQ3476" s="325"/>
      <c r="GR3476" s="325"/>
      <c r="GS3476" s="325"/>
      <c r="GT3476" s="325"/>
      <c r="GU3476" s="325"/>
      <c r="GV3476" s="325"/>
      <c r="GW3476" s="325"/>
      <c r="GX3476" s="325"/>
      <c r="GY3476" s="325"/>
      <c r="GZ3476" s="325"/>
      <c r="HA3476" s="325"/>
      <c r="HB3476" s="325"/>
      <c r="HC3476" s="325"/>
      <c r="HD3476" s="325"/>
      <c r="HE3476" s="325"/>
      <c r="HF3476" s="325"/>
      <c r="HG3476" s="325"/>
      <c r="HH3476" s="325"/>
      <c r="HI3476" s="325"/>
      <c r="HJ3476" s="325"/>
      <c r="HK3476" s="325"/>
      <c r="HL3476" s="325"/>
      <c r="HM3476" s="325"/>
      <c r="HN3476" s="325"/>
      <c r="HO3476" s="325"/>
      <c r="HP3476" s="325"/>
      <c r="HQ3476" s="325"/>
      <c r="HR3476" s="325"/>
      <c r="HS3476" s="325"/>
      <c r="HT3476" s="325"/>
      <c r="HU3476" s="325"/>
      <c r="HV3476" s="325"/>
      <c r="HW3476" s="325"/>
      <c r="HX3476" s="325"/>
      <c r="HY3476" s="325"/>
      <c r="HZ3476" s="325"/>
      <c r="IA3476" s="325"/>
      <c r="IB3476" s="325"/>
      <c r="IC3476" s="325"/>
      <c r="ID3476" s="325"/>
      <c r="IE3476" s="325"/>
      <c r="IF3476" s="325"/>
      <c r="IG3476" s="325"/>
      <c r="IH3476" s="325"/>
      <c r="II3476" s="325"/>
      <c r="IJ3476" s="325"/>
      <c r="IK3476" s="325"/>
      <c r="IL3476" s="325"/>
      <c r="IM3476" s="325"/>
      <c r="IN3476" s="325"/>
      <c r="IO3476" s="325"/>
      <c r="IP3476" s="325"/>
      <c r="IQ3476" s="325"/>
      <c r="IR3476" s="325"/>
      <c r="IS3476" s="325"/>
      <c r="IT3476" s="325"/>
      <c r="IU3476" s="325"/>
      <c r="IV3476" s="325"/>
    </row>
    <row r="3477" spans="1:256" ht="12.5">
      <c r="A3477" s="55"/>
      <c r="B3477" s="65">
        <v>1</v>
      </c>
      <c r="C3477" s="66">
        <f t="shared" si="160"/>
        <v>1</v>
      </c>
      <c r="D3477" s="77" t="s">
        <v>90</v>
      </c>
      <c r="E3477" s="76" t="s">
        <v>87</v>
      </c>
      <c r="F3477" s="99" t="s">
        <v>70</v>
      </c>
      <c r="G3477" s="78"/>
      <c r="H3477" s="96" t="s">
        <v>114</v>
      </c>
      <c r="I3477" s="107" t="s">
        <v>4024</v>
      </c>
      <c r="J3477" s="81"/>
      <c r="K3477" s="72"/>
      <c r="L3477" s="72"/>
      <c r="M3477" s="72"/>
      <c r="N3477" s="72"/>
      <c r="O3477" s="72"/>
      <c r="P3477" s="72"/>
      <c r="Q3477" s="833"/>
      <c r="R3477" s="102"/>
      <c r="S3477" s="73"/>
      <c r="T3477" s="102"/>
      <c r="U3477" s="103"/>
      <c r="V3477" s="104"/>
      <c r="W3477" s="365"/>
      <c r="X3477" s="365"/>
      <c r="Y3477" s="365"/>
      <c r="Z3477" s="365"/>
      <c r="AA3477" s="365"/>
      <c r="AB3477" s="365"/>
      <c r="AC3477" s="365"/>
      <c r="AD3477" s="365"/>
      <c r="AE3477" s="365"/>
      <c r="AF3477" s="365"/>
      <c r="AG3477" s="365"/>
      <c r="AH3477" s="365"/>
      <c r="AI3477" s="365"/>
      <c r="AJ3477" s="365"/>
      <c r="AK3477" s="365"/>
      <c r="AL3477" s="365"/>
      <c r="AM3477" s="365"/>
      <c r="AN3477" s="365"/>
      <c r="AO3477" s="365"/>
      <c r="AP3477" s="365"/>
      <c r="AQ3477" s="365"/>
      <c r="AR3477" s="365"/>
      <c r="AS3477" s="365"/>
      <c r="AT3477" s="365"/>
      <c r="AU3477" s="365"/>
      <c r="AV3477" s="365"/>
      <c r="AW3477" s="365"/>
      <c r="AX3477" s="365"/>
      <c r="AY3477" s="365"/>
      <c r="AZ3477" s="365"/>
      <c r="BA3477" s="365"/>
      <c r="BB3477" s="365"/>
      <c r="BC3477" s="365"/>
      <c r="BD3477" s="365"/>
      <c r="BE3477" s="365"/>
      <c r="BF3477" s="365"/>
      <c r="BG3477" s="365"/>
      <c r="BH3477" s="365"/>
      <c r="BI3477" s="365"/>
      <c r="BJ3477" s="365"/>
      <c r="BK3477" s="365"/>
      <c r="BL3477" s="365"/>
      <c r="BM3477" s="365"/>
      <c r="BN3477" s="365"/>
      <c r="BO3477" s="365"/>
      <c r="BP3477" s="365"/>
      <c r="BQ3477" s="365"/>
      <c r="BR3477" s="365"/>
      <c r="BS3477" s="365"/>
      <c r="BT3477" s="365"/>
      <c r="BU3477" s="365"/>
      <c r="BV3477" s="365"/>
      <c r="BW3477" s="365"/>
      <c r="BX3477" s="365"/>
      <c r="BY3477" s="365"/>
      <c r="BZ3477" s="365"/>
      <c r="CA3477" s="365"/>
      <c r="CB3477" s="365"/>
      <c r="CC3477" s="365"/>
      <c r="CD3477" s="365"/>
      <c r="CE3477" s="365"/>
      <c r="CF3477" s="365"/>
      <c r="CG3477" s="365"/>
      <c r="CH3477" s="365"/>
      <c r="CI3477" s="365"/>
      <c r="CJ3477" s="365"/>
      <c r="CK3477" s="365"/>
      <c r="CL3477" s="365"/>
      <c r="CM3477" s="365"/>
      <c r="CN3477" s="365"/>
      <c r="CO3477" s="365"/>
      <c r="CP3477" s="365"/>
      <c r="CQ3477" s="365"/>
      <c r="CR3477" s="365"/>
      <c r="CS3477" s="365"/>
      <c r="CT3477" s="365"/>
      <c r="CU3477" s="365"/>
      <c r="CV3477" s="365"/>
      <c r="CW3477" s="365"/>
      <c r="CX3477" s="365"/>
      <c r="CY3477" s="365"/>
      <c r="CZ3477" s="365"/>
      <c r="DA3477" s="365"/>
      <c r="DB3477" s="365"/>
      <c r="DC3477" s="365"/>
      <c r="DD3477" s="365"/>
      <c r="DE3477" s="365"/>
      <c r="DF3477" s="365"/>
      <c r="DG3477" s="365"/>
      <c r="DH3477" s="365"/>
      <c r="DI3477" s="365"/>
      <c r="DJ3477" s="365"/>
      <c r="DK3477" s="365"/>
      <c r="DL3477" s="365"/>
      <c r="DM3477" s="365"/>
      <c r="DN3477" s="365"/>
      <c r="DO3477" s="365"/>
      <c r="DP3477" s="365"/>
      <c r="DQ3477" s="365"/>
      <c r="DR3477" s="365"/>
      <c r="DS3477" s="365"/>
      <c r="DT3477" s="365"/>
      <c r="DU3477" s="365"/>
      <c r="DV3477" s="365"/>
      <c r="DW3477" s="365"/>
      <c r="DX3477" s="365"/>
      <c r="DY3477" s="365"/>
      <c r="DZ3477" s="365"/>
      <c r="EA3477" s="365"/>
      <c r="EB3477" s="365"/>
      <c r="EC3477" s="365"/>
      <c r="ED3477" s="365"/>
      <c r="EE3477" s="365"/>
      <c r="EF3477" s="365"/>
      <c r="EG3477" s="365"/>
      <c r="EH3477" s="365"/>
      <c r="EI3477" s="365"/>
      <c r="EJ3477" s="365"/>
      <c r="EK3477" s="365"/>
      <c r="EL3477" s="365"/>
      <c r="EM3477" s="365"/>
      <c r="EN3477" s="365"/>
      <c r="EO3477" s="365"/>
      <c r="EP3477" s="365"/>
      <c r="EQ3477" s="365"/>
      <c r="ER3477" s="365"/>
      <c r="ES3477" s="365"/>
      <c r="ET3477" s="365"/>
      <c r="EU3477" s="365"/>
      <c r="EV3477" s="365"/>
      <c r="EW3477" s="365"/>
      <c r="EX3477" s="365"/>
      <c r="EY3477" s="365"/>
      <c r="EZ3477" s="365"/>
      <c r="FA3477" s="365"/>
      <c r="FB3477" s="365"/>
      <c r="FC3477" s="365"/>
      <c r="FD3477" s="365"/>
      <c r="FE3477" s="365"/>
      <c r="FF3477" s="365"/>
      <c r="FG3477" s="365"/>
      <c r="FH3477" s="365"/>
      <c r="FI3477" s="365"/>
      <c r="FJ3477" s="365"/>
      <c r="FK3477" s="365"/>
      <c r="FL3477" s="365"/>
      <c r="FM3477" s="365"/>
      <c r="FN3477" s="365"/>
      <c r="FO3477" s="365"/>
      <c r="FP3477" s="365"/>
      <c r="FQ3477" s="365"/>
      <c r="FR3477" s="365"/>
      <c r="FS3477" s="365"/>
      <c r="FT3477" s="365"/>
      <c r="FU3477" s="365"/>
      <c r="FV3477" s="365"/>
      <c r="FW3477" s="365"/>
      <c r="FX3477" s="365"/>
      <c r="FY3477" s="365"/>
      <c r="FZ3477" s="365"/>
      <c r="GA3477" s="365"/>
      <c r="GB3477" s="365"/>
      <c r="GC3477" s="365"/>
      <c r="GD3477" s="365"/>
      <c r="GE3477" s="365"/>
      <c r="GF3477" s="365"/>
      <c r="GG3477" s="365"/>
      <c r="GH3477" s="365"/>
      <c r="GI3477" s="365"/>
      <c r="GJ3477" s="365"/>
      <c r="GK3477" s="365"/>
      <c r="GL3477" s="365"/>
      <c r="GM3477" s="365"/>
      <c r="GN3477" s="365"/>
      <c r="GO3477" s="365"/>
      <c r="GP3477" s="365"/>
      <c r="GQ3477" s="365"/>
      <c r="GR3477" s="365"/>
      <c r="GS3477" s="365"/>
      <c r="GT3477" s="365"/>
      <c r="GU3477" s="365"/>
      <c r="GV3477" s="365"/>
      <c r="GW3477" s="365"/>
      <c r="GX3477" s="365"/>
      <c r="GY3477" s="365"/>
      <c r="GZ3477" s="365"/>
      <c r="HA3477" s="365"/>
      <c r="HB3477" s="365"/>
      <c r="HC3477" s="365"/>
      <c r="HD3477" s="365"/>
      <c r="HE3477" s="365"/>
      <c r="HF3477" s="365"/>
      <c r="HG3477" s="365"/>
      <c r="HH3477" s="365"/>
      <c r="HI3477" s="365"/>
      <c r="HJ3477" s="365"/>
      <c r="HK3477" s="365"/>
      <c r="HL3477" s="365"/>
      <c r="HM3477" s="365"/>
      <c r="HN3477" s="365"/>
      <c r="HO3477" s="365"/>
      <c r="HP3477" s="365"/>
      <c r="HQ3477" s="365"/>
      <c r="HR3477" s="365"/>
      <c r="HS3477" s="365"/>
      <c r="HT3477" s="365"/>
      <c r="HU3477" s="365"/>
      <c r="HV3477" s="365"/>
      <c r="HW3477" s="365"/>
      <c r="HX3477" s="365"/>
      <c r="HY3477" s="365"/>
      <c r="HZ3477" s="365"/>
      <c r="IA3477" s="365"/>
      <c r="IB3477" s="365"/>
      <c r="IC3477" s="365"/>
      <c r="ID3477" s="365"/>
      <c r="IE3477" s="365"/>
      <c r="IF3477" s="365"/>
      <c r="IG3477" s="365"/>
      <c r="IH3477" s="365"/>
      <c r="II3477" s="365"/>
      <c r="IJ3477" s="365"/>
      <c r="IK3477" s="365"/>
      <c r="IL3477" s="365"/>
      <c r="IM3477" s="365"/>
      <c r="IN3477" s="365"/>
      <c r="IO3477" s="365"/>
      <c r="IP3477" s="365"/>
      <c r="IQ3477" s="365"/>
      <c r="IR3477" s="365"/>
      <c r="IS3477" s="365"/>
      <c r="IT3477" s="365"/>
      <c r="IU3477" s="365"/>
      <c r="IV3477" s="365"/>
    </row>
    <row r="3478" spans="1:256" ht="12.5">
      <c r="A3478"/>
      <c r="B3478" s="124">
        <v>1</v>
      </c>
      <c r="C3478" s="66">
        <f t="shared" si="160"/>
        <v>1</v>
      </c>
      <c r="D3478" s="77" t="s">
        <v>90</v>
      </c>
      <c r="E3478" s="76" t="s">
        <v>87</v>
      </c>
      <c r="F3478" s="99" t="s">
        <v>70</v>
      </c>
      <c r="G3478" s="78"/>
      <c r="H3478" s="96" t="s">
        <v>90</v>
      </c>
      <c r="I3478" s="107" t="s">
        <v>4024</v>
      </c>
      <c r="J3478" s="81" t="s">
        <v>1056</v>
      </c>
      <c r="K3478" s="72"/>
      <c r="L3478" s="72"/>
      <c r="M3478" s="72"/>
      <c r="N3478" s="72"/>
      <c r="O3478" s="72"/>
      <c r="P3478" s="72"/>
      <c r="Q3478" s="833"/>
      <c r="R3478" s="102"/>
      <c r="S3478" s="73"/>
      <c r="T3478" s="102"/>
      <c r="U3478" s="103"/>
      <c r="V3478" s="104"/>
      <c r="W3478" s="325"/>
      <c r="X3478" s="325"/>
      <c r="Y3478" s="325"/>
      <c r="Z3478" s="325"/>
      <c r="AA3478" s="325"/>
      <c r="AB3478" s="325"/>
      <c r="AC3478" s="325"/>
      <c r="AD3478" s="325"/>
      <c r="AE3478" s="325"/>
      <c r="AF3478" s="325"/>
      <c r="AG3478" s="325"/>
      <c r="AH3478" s="325"/>
      <c r="AI3478" s="325"/>
      <c r="AJ3478" s="325"/>
      <c r="AK3478" s="325"/>
      <c r="AL3478" s="325"/>
      <c r="AM3478" s="325"/>
      <c r="AN3478" s="325"/>
      <c r="AO3478" s="325"/>
      <c r="AP3478" s="325"/>
      <c r="AQ3478" s="325"/>
      <c r="AR3478" s="325"/>
      <c r="AS3478" s="325"/>
      <c r="AT3478" s="325"/>
      <c r="AU3478" s="325"/>
      <c r="AV3478" s="325"/>
      <c r="AW3478" s="325"/>
      <c r="AX3478" s="325"/>
      <c r="AY3478" s="325"/>
      <c r="AZ3478" s="325"/>
      <c r="BA3478" s="325"/>
      <c r="BB3478" s="325"/>
      <c r="BC3478" s="325"/>
      <c r="BD3478" s="325"/>
      <c r="BE3478" s="325"/>
      <c r="BF3478" s="325"/>
      <c r="BG3478" s="325"/>
      <c r="BH3478" s="325"/>
      <c r="BI3478" s="325"/>
      <c r="BJ3478" s="325"/>
      <c r="BK3478" s="325"/>
      <c r="BL3478" s="325"/>
      <c r="BM3478" s="325"/>
      <c r="BN3478" s="325"/>
      <c r="BO3478" s="325"/>
      <c r="BP3478" s="325"/>
      <c r="BQ3478" s="325"/>
      <c r="BR3478" s="325"/>
      <c r="BS3478" s="325"/>
      <c r="BT3478" s="325"/>
      <c r="BU3478" s="325"/>
      <c r="BV3478" s="325"/>
      <c r="BW3478" s="325"/>
      <c r="BX3478" s="325"/>
      <c r="BY3478" s="325"/>
      <c r="BZ3478" s="325"/>
      <c r="CA3478" s="325"/>
      <c r="CB3478" s="325"/>
      <c r="CC3478" s="325"/>
      <c r="CD3478" s="325"/>
      <c r="CE3478" s="325"/>
      <c r="CF3478" s="325"/>
      <c r="CG3478" s="325"/>
      <c r="CH3478" s="325"/>
      <c r="CI3478" s="325"/>
      <c r="CJ3478" s="325"/>
      <c r="CK3478" s="325"/>
      <c r="CL3478" s="325"/>
      <c r="CM3478" s="325"/>
      <c r="CN3478" s="325"/>
      <c r="CO3478" s="325"/>
      <c r="CP3478" s="325"/>
      <c r="CQ3478" s="325"/>
      <c r="CR3478" s="325"/>
      <c r="CS3478" s="325"/>
      <c r="CT3478" s="325"/>
      <c r="CU3478" s="325"/>
      <c r="CV3478" s="325"/>
      <c r="CW3478" s="325"/>
      <c r="CX3478" s="325"/>
      <c r="CY3478" s="325"/>
      <c r="CZ3478" s="325"/>
      <c r="DA3478" s="325"/>
      <c r="DB3478" s="325"/>
      <c r="DC3478" s="325"/>
      <c r="DD3478" s="325"/>
      <c r="DE3478" s="325"/>
      <c r="DF3478" s="325"/>
      <c r="DG3478" s="325"/>
      <c r="DH3478" s="325"/>
      <c r="DI3478" s="325"/>
      <c r="DJ3478" s="325"/>
      <c r="DK3478" s="325"/>
      <c r="DL3478" s="325"/>
      <c r="DM3478" s="325"/>
      <c r="DN3478" s="325"/>
      <c r="DO3478" s="325"/>
      <c r="DP3478" s="325"/>
      <c r="DQ3478" s="325"/>
      <c r="DR3478" s="325"/>
      <c r="DS3478" s="325"/>
      <c r="DT3478" s="325"/>
      <c r="DU3478" s="325"/>
      <c r="DV3478" s="325"/>
      <c r="DW3478" s="325"/>
      <c r="DX3478" s="325"/>
      <c r="DY3478" s="325"/>
      <c r="DZ3478" s="325"/>
      <c r="EA3478" s="325"/>
      <c r="EB3478" s="325"/>
      <c r="EC3478" s="325"/>
      <c r="ED3478" s="325"/>
      <c r="EE3478" s="325"/>
      <c r="EF3478" s="325"/>
      <c r="EG3478" s="325"/>
      <c r="EH3478" s="325"/>
      <c r="EI3478" s="325"/>
      <c r="EJ3478" s="325"/>
      <c r="EK3478" s="325"/>
      <c r="EL3478" s="325"/>
      <c r="EM3478" s="325"/>
      <c r="EN3478" s="325"/>
      <c r="EO3478" s="325"/>
      <c r="EP3478" s="325"/>
      <c r="EQ3478" s="325"/>
      <c r="ER3478" s="325"/>
      <c r="ES3478" s="325"/>
      <c r="ET3478" s="325"/>
      <c r="EU3478" s="325"/>
      <c r="EV3478" s="325"/>
      <c r="EW3478" s="325"/>
      <c r="EX3478" s="325"/>
      <c r="EY3478" s="325"/>
      <c r="EZ3478" s="325"/>
      <c r="FA3478" s="325"/>
      <c r="FB3478" s="325"/>
      <c r="FC3478" s="325"/>
      <c r="FD3478" s="325"/>
      <c r="FE3478" s="325"/>
      <c r="FF3478" s="325"/>
      <c r="FG3478" s="325"/>
      <c r="FH3478" s="325"/>
      <c r="FI3478" s="325"/>
      <c r="FJ3478" s="325"/>
      <c r="FK3478" s="325"/>
      <c r="FL3478" s="325"/>
      <c r="FM3478" s="325"/>
      <c r="FN3478" s="325"/>
      <c r="FO3478" s="325"/>
      <c r="FP3478" s="325"/>
      <c r="FQ3478" s="325"/>
      <c r="FR3478" s="325"/>
      <c r="FS3478" s="325"/>
      <c r="FT3478" s="325"/>
      <c r="FU3478" s="325"/>
      <c r="FV3478" s="325"/>
      <c r="FW3478" s="325"/>
      <c r="FX3478" s="325"/>
      <c r="FY3478" s="325"/>
      <c r="FZ3478" s="325"/>
      <c r="GA3478" s="325"/>
      <c r="GB3478" s="325"/>
      <c r="GC3478" s="325"/>
      <c r="GD3478" s="325"/>
      <c r="GE3478" s="325"/>
      <c r="GF3478" s="325"/>
      <c r="GG3478" s="325"/>
      <c r="GH3478" s="325"/>
      <c r="GI3478" s="325"/>
      <c r="GJ3478" s="325"/>
      <c r="GK3478" s="325"/>
      <c r="GL3478" s="325"/>
      <c r="GM3478" s="325"/>
      <c r="GN3478" s="325"/>
      <c r="GO3478" s="325"/>
      <c r="GP3478" s="325"/>
      <c r="GQ3478" s="325"/>
      <c r="GR3478" s="325"/>
      <c r="GS3478" s="325"/>
      <c r="GT3478" s="325"/>
      <c r="GU3478" s="325"/>
      <c r="GV3478" s="325"/>
      <c r="GW3478" s="325"/>
      <c r="GX3478" s="325"/>
      <c r="GY3478" s="325"/>
      <c r="GZ3478" s="325"/>
      <c r="HA3478" s="325"/>
      <c r="HB3478" s="325"/>
      <c r="HC3478" s="325"/>
      <c r="HD3478" s="325"/>
      <c r="HE3478" s="325"/>
      <c r="HF3478" s="325"/>
      <c r="HG3478" s="325"/>
      <c r="HH3478" s="325"/>
      <c r="HI3478" s="325"/>
      <c r="HJ3478" s="325"/>
      <c r="HK3478" s="325"/>
      <c r="HL3478" s="325"/>
      <c r="HM3478" s="325"/>
      <c r="HN3478" s="325"/>
      <c r="HO3478" s="325"/>
      <c r="HP3478" s="325"/>
      <c r="HQ3478" s="325"/>
      <c r="HR3478" s="325"/>
      <c r="HS3478" s="325"/>
      <c r="HT3478" s="325"/>
      <c r="HU3478" s="325"/>
      <c r="HV3478" s="325"/>
      <c r="HW3478" s="325"/>
      <c r="HX3478" s="325"/>
      <c r="HY3478" s="325"/>
      <c r="HZ3478" s="325"/>
      <c r="IA3478" s="325"/>
      <c r="IB3478" s="325"/>
      <c r="IC3478" s="325"/>
      <c r="ID3478" s="325"/>
      <c r="IE3478" s="325"/>
      <c r="IF3478" s="325"/>
      <c r="IG3478" s="325"/>
      <c r="IH3478" s="325"/>
      <c r="II3478" s="325"/>
      <c r="IJ3478" s="325"/>
      <c r="IK3478" s="325"/>
      <c r="IL3478" s="325"/>
      <c r="IM3478" s="325"/>
      <c r="IN3478" s="325"/>
      <c r="IO3478" s="325"/>
      <c r="IP3478" s="325"/>
      <c r="IQ3478" s="325"/>
      <c r="IR3478" s="325"/>
      <c r="IS3478" s="325"/>
      <c r="IT3478" s="325"/>
      <c r="IU3478" s="325"/>
      <c r="IV3478" s="325"/>
    </row>
    <row r="3479" spans="1:256" ht="12.5">
      <c r="A3479" s="305"/>
      <c r="B3479" s="65">
        <v>1</v>
      </c>
      <c r="C3479" s="66">
        <f t="shared" si="160"/>
        <v>0</v>
      </c>
      <c r="D3479" s="659" t="s">
        <v>90</v>
      </c>
      <c r="E3479" s="659" t="s">
        <v>90</v>
      </c>
      <c r="F3479" s="658" t="s">
        <v>68</v>
      </c>
      <c r="G3479" s="78"/>
      <c r="H3479" s="96" t="s">
        <v>197</v>
      </c>
      <c r="I3479" s="107" t="s">
        <v>4025</v>
      </c>
      <c r="J3479" s="81"/>
      <c r="K3479" s="72"/>
      <c r="L3479" s="72"/>
      <c r="M3479" s="72"/>
      <c r="N3479" s="72"/>
      <c r="O3479" s="72"/>
      <c r="P3479" s="72"/>
      <c r="Q3479" s="833"/>
      <c r="R3479" s="102"/>
      <c r="S3479" s="73"/>
      <c r="T3479" s="102"/>
      <c r="U3479" s="103"/>
      <c r="V3479" s="104"/>
      <c r="W3479" s="320"/>
      <c r="X3479" s="320"/>
      <c r="Y3479" s="320"/>
      <c r="Z3479" s="320"/>
      <c r="AA3479" s="320"/>
      <c r="AB3479" s="320"/>
      <c r="AC3479" s="320"/>
      <c r="AD3479" s="320"/>
      <c r="AE3479" s="320"/>
      <c r="AF3479" s="320"/>
      <c r="AG3479" s="320"/>
      <c r="AH3479" s="320"/>
      <c r="AI3479" s="320"/>
      <c r="AJ3479" s="320"/>
      <c r="AK3479" s="320"/>
      <c r="AL3479" s="320"/>
      <c r="AM3479" s="320"/>
      <c r="AN3479" s="320"/>
      <c r="AO3479" s="320"/>
      <c r="AP3479" s="320"/>
      <c r="AQ3479" s="320"/>
      <c r="AR3479" s="320"/>
      <c r="AS3479" s="320"/>
      <c r="AT3479" s="320"/>
      <c r="AU3479" s="320"/>
      <c r="AV3479" s="320"/>
      <c r="AW3479" s="320"/>
      <c r="AX3479" s="320"/>
      <c r="AY3479" s="320"/>
      <c r="AZ3479" s="320"/>
      <c r="BA3479" s="320"/>
      <c r="BB3479" s="320"/>
      <c r="BC3479" s="320"/>
      <c r="BD3479" s="320"/>
      <c r="BE3479" s="320"/>
      <c r="BF3479" s="320"/>
      <c r="BG3479" s="320"/>
      <c r="BH3479" s="320"/>
      <c r="BI3479" s="320"/>
      <c r="BJ3479" s="320"/>
      <c r="BK3479" s="320"/>
      <c r="BL3479" s="320"/>
      <c r="BM3479" s="320"/>
      <c r="BN3479" s="320"/>
      <c r="BO3479" s="320"/>
      <c r="BP3479" s="320"/>
      <c r="BQ3479" s="320"/>
      <c r="BR3479" s="320"/>
      <c r="BS3479" s="320"/>
      <c r="BT3479" s="320"/>
      <c r="BU3479" s="320"/>
      <c r="BV3479" s="320"/>
      <c r="BW3479" s="320"/>
      <c r="BX3479" s="320"/>
      <c r="BY3479" s="320"/>
      <c r="BZ3479" s="320"/>
      <c r="CA3479" s="320"/>
      <c r="CB3479" s="320"/>
      <c r="CC3479" s="320"/>
      <c r="CD3479" s="320"/>
      <c r="CE3479" s="320"/>
      <c r="CF3479" s="320"/>
      <c r="CG3479" s="320"/>
      <c r="CH3479" s="320"/>
      <c r="CI3479" s="320"/>
      <c r="CJ3479" s="320"/>
      <c r="CK3479" s="320"/>
      <c r="CL3479" s="320"/>
      <c r="CM3479" s="320"/>
      <c r="CN3479" s="320"/>
      <c r="CO3479" s="320"/>
      <c r="CP3479" s="320"/>
      <c r="CQ3479" s="320"/>
      <c r="CR3479" s="320"/>
      <c r="CS3479" s="320"/>
      <c r="CT3479" s="320"/>
      <c r="CU3479" s="320"/>
      <c r="CV3479" s="320"/>
      <c r="CW3479" s="320"/>
      <c r="CX3479" s="320"/>
      <c r="CY3479" s="320"/>
      <c r="CZ3479" s="320"/>
      <c r="DA3479" s="320"/>
      <c r="DB3479" s="320"/>
      <c r="DC3479" s="320"/>
      <c r="DD3479" s="320"/>
      <c r="DE3479" s="320"/>
      <c r="DF3479" s="320"/>
      <c r="DG3479" s="320"/>
      <c r="DH3479" s="320"/>
      <c r="DI3479" s="320"/>
      <c r="DJ3479" s="320"/>
      <c r="DK3479" s="320"/>
      <c r="DL3479" s="320"/>
      <c r="DM3479" s="320"/>
      <c r="DN3479" s="320"/>
      <c r="DO3479" s="320"/>
      <c r="DP3479" s="320"/>
      <c r="DQ3479" s="320"/>
      <c r="DR3479" s="320"/>
      <c r="DS3479" s="320"/>
      <c r="DT3479" s="320"/>
      <c r="DU3479" s="320"/>
      <c r="DV3479" s="320"/>
      <c r="DW3479" s="320"/>
      <c r="DX3479" s="320"/>
      <c r="DY3479" s="320"/>
      <c r="DZ3479" s="320"/>
      <c r="EA3479" s="320"/>
      <c r="EB3479" s="320"/>
      <c r="EC3479" s="320"/>
      <c r="ED3479" s="320"/>
      <c r="EE3479" s="320"/>
      <c r="EF3479" s="320"/>
      <c r="EG3479" s="320"/>
      <c r="EH3479" s="320"/>
      <c r="EI3479" s="320"/>
      <c r="EJ3479" s="320"/>
      <c r="EK3479" s="320"/>
      <c r="EL3479" s="320"/>
      <c r="EM3479" s="320"/>
      <c r="EN3479" s="320"/>
      <c r="EO3479" s="320"/>
      <c r="EP3479" s="320"/>
      <c r="EQ3479" s="320"/>
      <c r="ER3479" s="320"/>
      <c r="ES3479" s="320"/>
      <c r="ET3479" s="320"/>
      <c r="EU3479" s="320"/>
      <c r="EV3479" s="320"/>
      <c r="EW3479" s="320"/>
      <c r="EX3479" s="320"/>
      <c r="EY3479" s="320"/>
      <c r="EZ3479" s="320"/>
      <c r="FA3479" s="320"/>
      <c r="FB3479" s="320"/>
      <c r="FC3479" s="320"/>
      <c r="FD3479" s="320"/>
      <c r="FE3479" s="320"/>
      <c r="FF3479" s="320"/>
      <c r="FG3479" s="320"/>
      <c r="FH3479" s="320"/>
      <c r="FI3479" s="320"/>
      <c r="FJ3479" s="320"/>
      <c r="FK3479" s="320"/>
      <c r="FL3479" s="320"/>
      <c r="FM3479" s="320"/>
      <c r="FN3479" s="320"/>
      <c r="FO3479" s="320"/>
      <c r="FP3479" s="320"/>
      <c r="FQ3479" s="320"/>
      <c r="FR3479" s="320"/>
      <c r="FS3479" s="320"/>
      <c r="FT3479" s="320"/>
      <c r="FU3479" s="320"/>
      <c r="FV3479" s="320"/>
      <c r="FW3479" s="320"/>
      <c r="FX3479" s="320"/>
      <c r="FY3479" s="320"/>
      <c r="FZ3479" s="320"/>
      <c r="GA3479" s="320"/>
      <c r="GB3479" s="320"/>
      <c r="GC3479" s="320"/>
      <c r="GD3479" s="320"/>
      <c r="GE3479" s="320"/>
      <c r="GF3479" s="320"/>
      <c r="GG3479" s="320"/>
      <c r="GH3479" s="320"/>
      <c r="GI3479" s="320"/>
      <c r="GJ3479" s="320"/>
      <c r="GK3479" s="320"/>
      <c r="GL3479" s="320"/>
      <c r="GM3479" s="320"/>
      <c r="GN3479" s="320"/>
      <c r="GO3479" s="320"/>
      <c r="GP3479" s="320"/>
      <c r="GQ3479" s="320"/>
      <c r="GR3479" s="320"/>
      <c r="GS3479" s="320"/>
      <c r="GT3479" s="320"/>
      <c r="GU3479" s="320"/>
      <c r="GV3479" s="320"/>
      <c r="GW3479" s="320"/>
      <c r="GX3479" s="320"/>
      <c r="GY3479" s="320"/>
      <c r="GZ3479" s="320"/>
      <c r="HA3479" s="320"/>
      <c r="HB3479" s="320"/>
      <c r="HC3479" s="320"/>
      <c r="HD3479" s="320"/>
      <c r="HE3479" s="320"/>
      <c r="HF3479" s="320"/>
      <c r="HG3479" s="320"/>
      <c r="HH3479" s="320"/>
      <c r="HI3479" s="320"/>
      <c r="HJ3479" s="320"/>
      <c r="HK3479" s="320"/>
      <c r="HL3479" s="320"/>
      <c r="HM3479" s="320"/>
      <c r="HN3479" s="320"/>
      <c r="HO3479" s="320"/>
      <c r="HP3479" s="320"/>
      <c r="HQ3479" s="320"/>
      <c r="HR3479" s="320"/>
      <c r="HS3479" s="320"/>
      <c r="HT3479" s="320"/>
      <c r="HU3479" s="320"/>
      <c r="HV3479" s="320"/>
      <c r="HW3479" s="320"/>
      <c r="HX3479" s="320"/>
      <c r="HY3479" s="320"/>
      <c r="HZ3479" s="320"/>
      <c r="IA3479" s="320"/>
      <c r="IB3479" s="320"/>
      <c r="IC3479" s="320"/>
      <c r="ID3479" s="320"/>
      <c r="IE3479" s="320"/>
      <c r="IF3479" s="320"/>
      <c r="IG3479" s="320"/>
      <c r="IH3479" s="320"/>
      <c r="II3479" s="320"/>
      <c r="IJ3479" s="320"/>
      <c r="IK3479" s="320"/>
      <c r="IL3479" s="320"/>
      <c r="IM3479" s="320"/>
      <c r="IN3479" s="320"/>
      <c r="IO3479" s="320"/>
      <c r="IP3479" s="320"/>
      <c r="IQ3479" s="320"/>
      <c r="IR3479" s="320"/>
      <c r="IS3479" s="320"/>
      <c r="IT3479" s="320"/>
      <c r="IU3479" s="320"/>
      <c r="IV3479" s="320"/>
    </row>
    <row r="3480" spans="1:256" ht="12.5">
      <c r="A3480" s="305"/>
      <c r="B3480" s="124">
        <v>1</v>
      </c>
      <c r="C3480" s="66">
        <f t="shared" si="160"/>
        <v>1</v>
      </c>
      <c r="D3480" s="658" t="s">
        <v>68</v>
      </c>
      <c r="E3480" s="658" t="s">
        <v>87</v>
      </c>
      <c r="F3480" s="656" t="s">
        <v>70</v>
      </c>
      <c r="G3480" s="78"/>
      <c r="H3480" s="96" t="s">
        <v>101</v>
      </c>
      <c r="I3480" s="107" t="s">
        <v>4026</v>
      </c>
      <c r="J3480" s="81"/>
      <c r="K3480" s="72"/>
      <c r="L3480" s="72"/>
      <c r="M3480" s="72"/>
      <c r="N3480" s="72"/>
      <c r="O3480" s="72"/>
      <c r="P3480" s="72"/>
      <c r="Q3480" s="833"/>
      <c r="R3480" s="102"/>
      <c r="S3480" s="73"/>
      <c r="T3480" s="102"/>
      <c r="U3480" s="103"/>
      <c r="V3480" s="104"/>
      <c r="W3480" s="561"/>
      <c r="X3480" s="561"/>
      <c r="Y3480" s="561"/>
      <c r="Z3480" s="561"/>
      <c r="AA3480" s="561"/>
      <c r="AB3480" s="561"/>
      <c r="AC3480" s="561"/>
      <c r="AD3480" s="561"/>
      <c r="AE3480" s="561"/>
      <c r="AF3480" s="561"/>
      <c r="AG3480" s="561"/>
      <c r="AH3480" s="561"/>
      <c r="AI3480" s="561"/>
      <c r="AJ3480" s="561"/>
      <c r="AK3480" s="561"/>
      <c r="AL3480" s="561"/>
      <c r="AM3480" s="561"/>
      <c r="AN3480" s="561"/>
      <c r="AO3480" s="561"/>
      <c r="AP3480" s="561"/>
      <c r="AQ3480" s="561"/>
      <c r="AR3480" s="561"/>
      <c r="AS3480" s="561"/>
      <c r="AT3480" s="561"/>
      <c r="AU3480" s="561"/>
      <c r="AV3480" s="561"/>
      <c r="AW3480" s="561"/>
      <c r="AX3480" s="561"/>
      <c r="AY3480" s="561"/>
      <c r="AZ3480" s="561"/>
      <c r="BA3480" s="561"/>
      <c r="BB3480" s="561"/>
      <c r="BC3480" s="561"/>
      <c r="BD3480" s="561"/>
      <c r="BE3480" s="561"/>
      <c r="BF3480" s="561"/>
      <c r="BG3480" s="561"/>
      <c r="BH3480" s="561"/>
      <c r="BI3480" s="561"/>
      <c r="BJ3480" s="561"/>
      <c r="BK3480" s="561"/>
      <c r="BL3480" s="561"/>
      <c r="BM3480" s="561"/>
      <c r="BN3480" s="561"/>
      <c r="BO3480" s="561"/>
      <c r="BP3480" s="561"/>
      <c r="BQ3480" s="561"/>
      <c r="BR3480" s="561"/>
      <c r="BS3480" s="561"/>
      <c r="BT3480" s="561"/>
      <c r="BU3480" s="561"/>
      <c r="BV3480" s="561"/>
      <c r="BW3480" s="561"/>
      <c r="BX3480" s="561"/>
      <c r="BY3480" s="561"/>
      <c r="BZ3480" s="561"/>
      <c r="CA3480" s="561"/>
      <c r="CB3480" s="561"/>
      <c r="CC3480" s="561"/>
      <c r="CD3480" s="561"/>
      <c r="CE3480" s="561"/>
      <c r="CF3480" s="561"/>
      <c r="CG3480" s="561"/>
      <c r="CH3480" s="561"/>
      <c r="CI3480" s="561"/>
      <c r="CJ3480" s="561"/>
      <c r="CK3480" s="561"/>
      <c r="CL3480" s="561"/>
      <c r="CM3480" s="561"/>
      <c r="CN3480" s="561"/>
      <c r="CO3480" s="561"/>
      <c r="CP3480" s="561"/>
      <c r="CQ3480" s="561"/>
      <c r="CR3480" s="561"/>
      <c r="CS3480" s="561"/>
      <c r="CT3480" s="561"/>
      <c r="CU3480" s="561"/>
      <c r="CV3480" s="561"/>
      <c r="CW3480" s="561"/>
      <c r="CX3480" s="561"/>
      <c r="CY3480" s="561"/>
      <c r="CZ3480" s="561"/>
      <c r="DA3480" s="561"/>
      <c r="DB3480" s="561"/>
      <c r="DC3480" s="561"/>
      <c r="DD3480" s="561"/>
      <c r="DE3480" s="561"/>
      <c r="DF3480" s="561"/>
      <c r="DG3480" s="561"/>
      <c r="DH3480" s="561"/>
      <c r="DI3480" s="561"/>
      <c r="DJ3480" s="561"/>
      <c r="DK3480" s="561"/>
      <c r="DL3480" s="561"/>
      <c r="DM3480" s="561"/>
      <c r="DN3480" s="561"/>
      <c r="DO3480" s="561"/>
      <c r="DP3480" s="561"/>
      <c r="DQ3480" s="561"/>
      <c r="DR3480" s="561"/>
      <c r="DS3480" s="561"/>
      <c r="DT3480" s="561"/>
      <c r="DU3480" s="561"/>
      <c r="DV3480" s="561"/>
      <c r="DW3480" s="561"/>
      <c r="DX3480" s="561"/>
      <c r="DY3480" s="561"/>
      <c r="DZ3480" s="561"/>
      <c r="EA3480" s="561"/>
      <c r="EB3480" s="561"/>
      <c r="EC3480" s="561"/>
      <c r="ED3480" s="561"/>
      <c r="EE3480" s="561"/>
      <c r="EF3480" s="561"/>
      <c r="EG3480" s="561"/>
      <c r="EH3480" s="561"/>
      <c r="EI3480" s="561"/>
      <c r="EJ3480" s="561"/>
      <c r="EK3480" s="561"/>
      <c r="EL3480" s="561"/>
      <c r="EM3480" s="561"/>
      <c r="EN3480" s="561"/>
      <c r="EO3480" s="561"/>
      <c r="EP3480" s="561"/>
      <c r="EQ3480" s="561"/>
      <c r="ER3480" s="561"/>
      <c r="ES3480" s="561"/>
      <c r="ET3480" s="561"/>
      <c r="EU3480" s="561"/>
      <c r="EV3480" s="561"/>
      <c r="EW3480" s="561"/>
      <c r="EX3480" s="561"/>
      <c r="EY3480" s="561"/>
      <c r="EZ3480" s="561"/>
      <c r="FA3480" s="561"/>
      <c r="FB3480" s="561"/>
      <c r="FC3480" s="561"/>
      <c r="FD3480" s="561"/>
      <c r="FE3480" s="561"/>
      <c r="FF3480" s="561"/>
      <c r="FG3480" s="561"/>
      <c r="FH3480" s="561"/>
      <c r="FI3480" s="561"/>
      <c r="FJ3480" s="561"/>
      <c r="FK3480" s="561"/>
      <c r="FL3480" s="561"/>
      <c r="FM3480" s="561"/>
      <c r="FN3480" s="561"/>
      <c r="FO3480" s="561"/>
      <c r="FP3480" s="561"/>
      <c r="FQ3480" s="561"/>
      <c r="FR3480" s="561"/>
      <c r="FS3480" s="561"/>
      <c r="FT3480" s="561"/>
      <c r="FU3480" s="561"/>
      <c r="FV3480" s="561"/>
      <c r="FW3480" s="561"/>
      <c r="FX3480" s="561"/>
      <c r="FY3480" s="561"/>
      <c r="FZ3480" s="561"/>
      <c r="GA3480" s="561"/>
      <c r="GB3480" s="561"/>
      <c r="GC3480" s="561"/>
      <c r="GD3480" s="561"/>
      <c r="GE3480" s="561"/>
      <c r="GF3480" s="561"/>
      <c r="GG3480" s="561"/>
      <c r="GH3480" s="561"/>
      <c r="GI3480" s="561"/>
      <c r="GJ3480" s="561"/>
      <c r="GK3480" s="561"/>
      <c r="GL3480" s="561"/>
      <c r="GM3480" s="561"/>
      <c r="GN3480" s="561"/>
      <c r="GO3480" s="561"/>
      <c r="GP3480" s="561"/>
      <c r="GQ3480" s="561"/>
      <c r="GR3480" s="561"/>
      <c r="GS3480" s="561"/>
      <c r="GT3480" s="561"/>
      <c r="GU3480" s="561"/>
      <c r="GV3480" s="561"/>
      <c r="GW3480" s="561"/>
      <c r="GX3480" s="561"/>
      <c r="GY3480" s="561"/>
      <c r="GZ3480" s="561"/>
      <c r="HA3480" s="561"/>
      <c r="HB3480" s="561"/>
      <c r="HC3480" s="561"/>
      <c r="HD3480" s="561"/>
      <c r="HE3480" s="561"/>
      <c r="HF3480" s="561"/>
      <c r="HG3480" s="561"/>
      <c r="HH3480" s="561"/>
      <c r="HI3480" s="561"/>
      <c r="HJ3480" s="561"/>
      <c r="HK3480" s="561"/>
      <c r="HL3480" s="561"/>
      <c r="HM3480" s="561"/>
      <c r="HN3480" s="561"/>
      <c r="HO3480" s="561"/>
      <c r="HP3480" s="561"/>
      <c r="HQ3480" s="561"/>
      <c r="HR3480" s="561"/>
      <c r="HS3480" s="561"/>
      <c r="HT3480" s="561"/>
      <c r="HU3480" s="561"/>
      <c r="HV3480" s="561"/>
      <c r="HW3480" s="561"/>
      <c r="HX3480" s="561"/>
      <c r="HY3480" s="561"/>
      <c r="HZ3480" s="561"/>
      <c r="IA3480" s="561"/>
      <c r="IB3480" s="561"/>
      <c r="IC3480" s="561"/>
      <c r="ID3480" s="561"/>
      <c r="IE3480" s="561"/>
      <c r="IF3480" s="561"/>
      <c r="IG3480" s="561"/>
      <c r="IH3480" s="561"/>
      <c r="II3480" s="561"/>
      <c r="IJ3480" s="561"/>
      <c r="IK3480" s="561"/>
      <c r="IL3480" s="561"/>
      <c r="IM3480" s="561"/>
      <c r="IN3480" s="561"/>
      <c r="IO3480" s="561"/>
      <c r="IP3480" s="561"/>
      <c r="IQ3480" s="561"/>
      <c r="IR3480" s="561"/>
      <c r="IS3480" s="561"/>
      <c r="IT3480" s="561"/>
      <c r="IU3480" s="561"/>
      <c r="IV3480" s="561"/>
    </row>
    <row r="3481" spans="1:256" ht="12.5">
      <c r="B3481" s="65">
        <v>1</v>
      </c>
      <c r="C3481" s="66">
        <f t="shared" si="160"/>
        <v>1</v>
      </c>
      <c r="D3481" s="659" t="s">
        <v>90</v>
      </c>
      <c r="E3481" s="658" t="s">
        <v>68</v>
      </c>
      <c r="F3481" s="659" t="s">
        <v>90</v>
      </c>
      <c r="G3481" s="78"/>
      <c r="H3481" s="96" t="s">
        <v>88</v>
      </c>
      <c r="I3481" s="107" t="s">
        <v>4027</v>
      </c>
      <c r="J3481" s="81"/>
      <c r="K3481" s="72"/>
      <c r="L3481" s="72"/>
      <c r="M3481" s="72"/>
      <c r="N3481" s="72"/>
      <c r="O3481" s="72"/>
      <c r="P3481" s="72"/>
      <c r="Q3481" s="833"/>
      <c r="R3481" s="102"/>
      <c r="S3481" s="73"/>
      <c r="T3481" s="102"/>
      <c r="U3481" s="103"/>
      <c r="V3481" s="104"/>
      <c r="W3481" s="325"/>
      <c r="X3481" s="325"/>
      <c r="Y3481" s="325"/>
      <c r="Z3481" s="325"/>
      <c r="AA3481" s="325"/>
      <c r="AB3481" s="325"/>
      <c r="AC3481" s="325"/>
      <c r="AD3481" s="325"/>
      <c r="AE3481" s="325"/>
      <c r="AF3481" s="325"/>
      <c r="AG3481" s="325"/>
      <c r="AH3481" s="325"/>
      <c r="AI3481" s="325"/>
      <c r="AJ3481" s="325"/>
      <c r="AK3481" s="325"/>
      <c r="AL3481" s="325"/>
      <c r="AM3481" s="325"/>
      <c r="AN3481" s="325"/>
      <c r="AO3481" s="325"/>
      <c r="AP3481" s="325"/>
      <c r="AQ3481" s="325"/>
      <c r="AR3481" s="325"/>
      <c r="AS3481" s="325"/>
      <c r="AT3481" s="325"/>
      <c r="AU3481" s="325"/>
      <c r="AV3481" s="325"/>
      <c r="AW3481" s="325"/>
      <c r="AX3481" s="325"/>
      <c r="AY3481" s="325"/>
      <c r="AZ3481" s="325"/>
      <c r="BA3481" s="325"/>
      <c r="BB3481" s="325"/>
      <c r="BC3481" s="325"/>
      <c r="BD3481" s="325"/>
      <c r="BE3481" s="325"/>
      <c r="BF3481" s="325"/>
      <c r="BG3481" s="325"/>
      <c r="BH3481" s="325"/>
      <c r="BI3481" s="325"/>
      <c r="BJ3481" s="325"/>
      <c r="BK3481" s="325"/>
      <c r="BL3481" s="325"/>
      <c r="BM3481" s="325"/>
      <c r="BN3481" s="325"/>
      <c r="BO3481" s="325"/>
      <c r="BP3481" s="325"/>
      <c r="BQ3481" s="325"/>
      <c r="BR3481" s="325"/>
      <c r="BS3481" s="325"/>
      <c r="BT3481" s="325"/>
      <c r="BU3481" s="325"/>
      <c r="BV3481" s="325"/>
      <c r="BW3481" s="325"/>
      <c r="BX3481" s="325"/>
      <c r="BY3481" s="325"/>
      <c r="BZ3481" s="325"/>
      <c r="CA3481" s="325"/>
      <c r="CB3481" s="325"/>
      <c r="CC3481" s="325"/>
      <c r="CD3481" s="325"/>
      <c r="CE3481" s="325"/>
      <c r="CF3481" s="325"/>
      <c r="CG3481" s="325"/>
      <c r="CH3481" s="325"/>
      <c r="CI3481" s="325"/>
      <c r="CJ3481" s="325"/>
      <c r="CK3481" s="325"/>
      <c r="CL3481" s="325"/>
      <c r="CM3481" s="325"/>
      <c r="CN3481" s="325"/>
      <c r="CO3481" s="325"/>
      <c r="CP3481" s="325"/>
      <c r="CQ3481" s="325"/>
      <c r="CR3481" s="325"/>
      <c r="CS3481" s="325"/>
      <c r="CT3481" s="325"/>
      <c r="CU3481" s="325"/>
      <c r="CV3481" s="325"/>
      <c r="CW3481" s="325"/>
      <c r="CX3481" s="325"/>
      <c r="CY3481" s="325"/>
      <c r="CZ3481" s="325"/>
      <c r="DA3481" s="325"/>
      <c r="DB3481" s="325"/>
      <c r="DC3481" s="325"/>
      <c r="DD3481" s="325"/>
      <c r="DE3481" s="325"/>
      <c r="DF3481" s="325"/>
      <c r="DG3481" s="325"/>
      <c r="DH3481" s="325"/>
      <c r="DI3481" s="325"/>
      <c r="DJ3481" s="325"/>
      <c r="DK3481" s="325"/>
      <c r="DL3481" s="325"/>
      <c r="DM3481" s="325"/>
      <c r="DN3481" s="325"/>
      <c r="DO3481" s="325"/>
      <c r="DP3481" s="325"/>
      <c r="DQ3481" s="325"/>
      <c r="DR3481" s="325"/>
      <c r="DS3481" s="325"/>
      <c r="DT3481" s="325"/>
      <c r="DU3481" s="325"/>
      <c r="DV3481" s="325"/>
      <c r="DW3481" s="325"/>
      <c r="DX3481" s="325"/>
      <c r="DY3481" s="325"/>
      <c r="DZ3481" s="325"/>
      <c r="EA3481" s="325"/>
      <c r="EB3481" s="325"/>
      <c r="EC3481" s="325"/>
      <c r="ED3481" s="325"/>
      <c r="EE3481" s="325"/>
      <c r="EF3481" s="325"/>
      <c r="EG3481" s="325"/>
      <c r="EH3481" s="325"/>
      <c r="EI3481" s="325"/>
      <c r="EJ3481" s="325"/>
      <c r="EK3481" s="325"/>
      <c r="EL3481" s="325"/>
      <c r="EM3481" s="325"/>
      <c r="EN3481" s="325"/>
      <c r="EO3481" s="325"/>
      <c r="EP3481" s="325"/>
      <c r="EQ3481" s="325"/>
      <c r="ER3481" s="325"/>
      <c r="ES3481" s="325"/>
      <c r="ET3481" s="325"/>
      <c r="EU3481" s="325"/>
      <c r="EV3481" s="325"/>
      <c r="EW3481" s="325"/>
      <c r="EX3481" s="325"/>
      <c r="EY3481" s="325"/>
      <c r="EZ3481" s="325"/>
      <c r="FA3481" s="325"/>
      <c r="FB3481" s="325"/>
      <c r="FC3481" s="325"/>
      <c r="FD3481" s="325"/>
      <c r="FE3481" s="325"/>
      <c r="FF3481" s="325"/>
      <c r="FG3481" s="325"/>
      <c r="FH3481" s="325"/>
      <c r="FI3481" s="325"/>
      <c r="FJ3481" s="325"/>
      <c r="FK3481" s="325"/>
      <c r="FL3481" s="325"/>
      <c r="FM3481" s="325"/>
      <c r="FN3481" s="325"/>
      <c r="FO3481" s="325"/>
      <c r="FP3481" s="325"/>
      <c r="FQ3481" s="325"/>
      <c r="FR3481" s="325"/>
      <c r="FS3481" s="325"/>
      <c r="FT3481" s="325"/>
      <c r="FU3481" s="325"/>
      <c r="FV3481" s="325"/>
      <c r="FW3481" s="325"/>
      <c r="FX3481" s="325"/>
      <c r="FY3481" s="325"/>
      <c r="FZ3481" s="325"/>
      <c r="GA3481" s="325"/>
      <c r="GB3481" s="325"/>
      <c r="GC3481" s="325"/>
      <c r="GD3481" s="325"/>
      <c r="GE3481" s="325"/>
      <c r="GF3481" s="325"/>
      <c r="GG3481" s="325"/>
      <c r="GH3481" s="325"/>
      <c r="GI3481" s="325"/>
      <c r="GJ3481" s="325"/>
      <c r="GK3481" s="325"/>
      <c r="GL3481" s="325"/>
      <c r="GM3481" s="325"/>
      <c r="GN3481" s="325"/>
      <c r="GO3481" s="325"/>
      <c r="GP3481" s="325"/>
      <c r="GQ3481" s="325"/>
      <c r="GR3481" s="325"/>
      <c r="GS3481" s="325"/>
      <c r="GT3481" s="325"/>
      <c r="GU3481" s="325"/>
      <c r="GV3481" s="325"/>
      <c r="GW3481" s="325"/>
      <c r="GX3481" s="325"/>
      <c r="GY3481" s="325"/>
      <c r="GZ3481" s="325"/>
      <c r="HA3481" s="325"/>
      <c r="HB3481" s="325"/>
      <c r="HC3481" s="325"/>
      <c r="HD3481" s="325"/>
      <c r="HE3481" s="325"/>
      <c r="HF3481" s="325"/>
      <c r="HG3481" s="325"/>
      <c r="HH3481" s="325"/>
      <c r="HI3481" s="325"/>
      <c r="HJ3481" s="325"/>
      <c r="HK3481" s="325"/>
      <c r="HL3481" s="325"/>
      <c r="HM3481" s="325"/>
      <c r="HN3481" s="325"/>
      <c r="HO3481" s="325"/>
      <c r="HP3481" s="325"/>
      <c r="HQ3481" s="325"/>
      <c r="HR3481" s="325"/>
      <c r="HS3481" s="325"/>
      <c r="HT3481" s="325"/>
      <c r="HU3481" s="325"/>
      <c r="HV3481" s="325"/>
      <c r="HW3481" s="325"/>
      <c r="HX3481" s="325"/>
      <c r="HY3481" s="325"/>
      <c r="HZ3481" s="325"/>
      <c r="IA3481" s="325"/>
      <c r="IB3481" s="325"/>
      <c r="IC3481" s="325"/>
      <c r="ID3481" s="325"/>
      <c r="IE3481" s="325"/>
      <c r="IF3481" s="325"/>
      <c r="IG3481" s="325"/>
      <c r="IH3481" s="325"/>
      <c r="II3481" s="325"/>
      <c r="IJ3481" s="325"/>
      <c r="IK3481" s="325"/>
      <c r="IL3481" s="325"/>
      <c r="IM3481" s="325"/>
      <c r="IN3481" s="325"/>
      <c r="IO3481" s="325"/>
      <c r="IP3481" s="325"/>
      <c r="IQ3481" s="325"/>
      <c r="IR3481" s="325"/>
      <c r="IS3481" s="325"/>
      <c r="IT3481" s="325"/>
      <c r="IU3481" s="325"/>
      <c r="IV3481" s="325"/>
    </row>
    <row r="3482" spans="1:256" ht="12.5">
      <c r="A3482" s="305"/>
      <c r="B3482" s="687">
        <v>1</v>
      </c>
      <c r="C3482" s="671">
        <f t="shared" si="160"/>
        <v>0</v>
      </c>
      <c r="D3482" s="248" t="s">
        <v>87</v>
      </c>
      <c r="E3482" s="663" t="s">
        <v>90</v>
      </c>
      <c r="F3482" s="248" t="s">
        <v>87</v>
      </c>
      <c r="G3482" s="78"/>
      <c r="H3482" s="96" t="s">
        <v>122</v>
      </c>
      <c r="I3482" s="107" t="s">
        <v>4028</v>
      </c>
      <c r="J3482" s="81"/>
      <c r="K3482" s="72"/>
      <c r="L3482" s="72"/>
      <c r="M3482" s="72"/>
      <c r="N3482" s="72"/>
      <c r="O3482" s="72"/>
      <c r="P3482" s="72"/>
      <c r="Q3482" s="833"/>
      <c r="R3482" s="102"/>
      <c r="S3482" s="73"/>
      <c r="T3482" s="102"/>
      <c r="U3482" s="103"/>
      <c r="V3482" s="104"/>
    </row>
    <row r="3483" spans="1:256" ht="12.5">
      <c r="A3483" s="666"/>
      <c r="B3483" s="124">
        <v>1</v>
      </c>
      <c r="C3483" s="66">
        <f t="shared" si="160"/>
        <v>0</v>
      </c>
      <c r="D3483" s="76" t="s">
        <v>68</v>
      </c>
      <c r="E3483" s="77" t="s">
        <v>90</v>
      </c>
      <c r="F3483" s="99" t="s">
        <v>70</v>
      </c>
      <c r="G3483" s="78"/>
      <c r="H3483" s="96" t="s">
        <v>188</v>
      </c>
      <c r="I3483" s="107" t="s">
        <v>189</v>
      </c>
      <c r="J3483" s="81"/>
      <c r="K3483" s="72"/>
      <c r="L3483" s="72"/>
      <c r="M3483" s="72"/>
      <c r="N3483" s="72"/>
      <c r="O3483" s="72"/>
      <c r="P3483" s="72"/>
      <c r="Q3483" s="833"/>
      <c r="R3483" s="102"/>
      <c r="S3483" s="73"/>
      <c r="T3483" s="102"/>
      <c r="U3483" s="103"/>
      <c r="V3483" s="104"/>
      <c r="W3483" s="365"/>
      <c r="X3483" s="365"/>
      <c r="Y3483" s="365"/>
      <c r="Z3483" s="365"/>
      <c r="AA3483" s="365"/>
      <c r="AB3483" s="365"/>
      <c r="AC3483" s="365"/>
      <c r="AD3483" s="365"/>
      <c r="AE3483" s="365"/>
      <c r="AF3483" s="365"/>
      <c r="AG3483" s="365"/>
      <c r="AH3483" s="365"/>
      <c r="AI3483" s="365"/>
      <c r="AJ3483" s="365"/>
      <c r="AK3483" s="365"/>
      <c r="AL3483" s="365"/>
      <c r="AM3483" s="365"/>
      <c r="AN3483" s="365"/>
      <c r="AO3483" s="365"/>
      <c r="AP3483" s="365"/>
      <c r="AQ3483" s="365"/>
      <c r="AR3483" s="365"/>
      <c r="AS3483" s="365"/>
      <c r="AT3483" s="365"/>
      <c r="AU3483" s="365"/>
      <c r="AV3483" s="365"/>
      <c r="AW3483" s="365"/>
      <c r="AX3483" s="365"/>
      <c r="AY3483" s="365"/>
      <c r="AZ3483" s="365"/>
      <c r="BA3483" s="365"/>
      <c r="BB3483" s="365"/>
      <c r="BC3483" s="365"/>
      <c r="BD3483" s="365"/>
      <c r="BE3483" s="365"/>
      <c r="BF3483" s="365"/>
      <c r="BG3483" s="365"/>
      <c r="BH3483" s="365"/>
      <c r="BI3483" s="365"/>
      <c r="BJ3483" s="365"/>
      <c r="BK3483" s="365"/>
      <c r="BL3483" s="365"/>
      <c r="BM3483" s="365"/>
      <c r="BN3483" s="365"/>
      <c r="BO3483" s="365"/>
      <c r="BP3483" s="365"/>
      <c r="BQ3483" s="365"/>
      <c r="BR3483" s="365"/>
      <c r="BS3483" s="365"/>
      <c r="BT3483" s="365"/>
      <c r="BU3483" s="365"/>
      <c r="BV3483" s="365"/>
      <c r="BW3483" s="365"/>
      <c r="BX3483" s="365"/>
      <c r="BY3483" s="365"/>
      <c r="BZ3483" s="365"/>
      <c r="CA3483" s="365"/>
      <c r="CB3483" s="365"/>
      <c r="CC3483" s="365"/>
      <c r="CD3483" s="365"/>
      <c r="CE3483" s="365"/>
      <c r="CF3483" s="365"/>
      <c r="CG3483" s="365"/>
      <c r="CH3483" s="365"/>
      <c r="CI3483" s="365"/>
      <c r="CJ3483" s="365"/>
      <c r="CK3483" s="365"/>
      <c r="CL3483" s="365"/>
      <c r="CM3483" s="365"/>
      <c r="CN3483" s="365"/>
      <c r="CO3483" s="365"/>
      <c r="CP3483" s="365"/>
      <c r="CQ3483" s="365"/>
      <c r="CR3483" s="365"/>
      <c r="CS3483" s="365"/>
      <c r="CT3483" s="365"/>
      <c r="CU3483" s="365"/>
      <c r="CV3483" s="365"/>
      <c r="CW3483" s="365"/>
      <c r="CX3483" s="365"/>
      <c r="CY3483" s="365"/>
      <c r="CZ3483" s="365"/>
      <c r="DA3483" s="365"/>
      <c r="DB3483" s="365"/>
      <c r="DC3483" s="365"/>
      <c r="DD3483" s="365"/>
      <c r="DE3483" s="365"/>
      <c r="DF3483" s="365"/>
      <c r="DG3483" s="365"/>
      <c r="DH3483" s="365"/>
      <c r="DI3483" s="365"/>
      <c r="DJ3483" s="365"/>
      <c r="DK3483" s="365"/>
      <c r="DL3483" s="365"/>
      <c r="DM3483" s="365"/>
      <c r="DN3483" s="365"/>
      <c r="DO3483" s="365"/>
      <c r="DP3483" s="365"/>
      <c r="DQ3483" s="365"/>
      <c r="DR3483" s="365"/>
      <c r="DS3483" s="365"/>
      <c r="DT3483" s="365"/>
      <c r="DU3483" s="365"/>
      <c r="DV3483" s="365"/>
      <c r="DW3483" s="365"/>
      <c r="DX3483" s="365"/>
      <c r="DY3483" s="365"/>
      <c r="DZ3483" s="365"/>
      <c r="EA3483" s="365"/>
      <c r="EB3483" s="365"/>
      <c r="EC3483" s="365"/>
      <c r="ED3483" s="365"/>
      <c r="EE3483" s="365"/>
      <c r="EF3483" s="365"/>
      <c r="EG3483" s="365"/>
      <c r="EH3483" s="365"/>
      <c r="EI3483" s="365"/>
      <c r="EJ3483" s="365"/>
      <c r="EK3483" s="365"/>
      <c r="EL3483" s="365"/>
      <c r="EM3483" s="365"/>
      <c r="EN3483" s="365"/>
      <c r="EO3483" s="365"/>
      <c r="EP3483" s="365"/>
      <c r="EQ3483" s="365"/>
      <c r="ER3483" s="365"/>
      <c r="ES3483" s="365"/>
      <c r="ET3483" s="365"/>
      <c r="EU3483" s="365"/>
      <c r="EV3483" s="365"/>
      <c r="EW3483" s="365"/>
      <c r="EX3483" s="365"/>
      <c r="EY3483" s="365"/>
      <c r="EZ3483" s="365"/>
      <c r="FA3483" s="365"/>
      <c r="FB3483" s="365"/>
      <c r="FC3483" s="365"/>
      <c r="FD3483" s="365"/>
      <c r="FE3483" s="365"/>
      <c r="FF3483" s="365"/>
      <c r="FG3483" s="365"/>
      <c r="FH3483" s="365"/>
      <c r="FI3483" s="365"/>
      <c r="FJ3483" s="365"/>
      <c r="FK3483" s="365"/>
      <c r="FL3483" s="365"/>
      <c r="FM3483" s="365"/>
      <c r="FN3483" s="365"/>
      <c r="FO3483" s="365"/>
      <c r="FP3483" s="365"/>
      <c r="FQ3483" s="365"/>
      <c r="FR3483" s="365"/>
      <c r="FS3483" s="365"/>
      <c r="FT3483" s="365"/>
      <c r="FU3483" s="365"/>
      <c r="FV3483" s="365"/>
      <c r="FW3483" s="365"/>
      <c r="FX3483" s="365"/>
      <c r="FY3483" s="365"/>
      <c r="FZ3483" s="365"/>
      <c r="GA3483" s="365"/>
      <c r="GB3483" s="365"/>
      <c r="GC3483" s="365"/>
      <c r="GD3483" s="365"/>
      <c r="GE3483" s="365"/>
      <c r="GF3483" s="365"/>
      <c r="GG3483" s="365"/>
      <c r="GH3483" s="365"/>
      <c r="GI3483" s="365"/>
      <c r="GJ3483" s="365"/>
      <c r="GK3483" s="365"/>
      <c r="GL3483" s="365"/>
      <c r="GM3483" s="365"/>
      <c r="GN3483" s="365"/>
      <c r="GO3483" s="365"/>
      <c r="GP3483" s="365"/>
      <c r="GQ3483" s="365"/>
      <c r="GR3483" s="365"/>
      <c r="GS3483" s="365"/>
      <c r="GT3483" s="365"/>
      <c r="GU3483" s="365"/>
      <c r="GV3483" s="365"/>
      <c r="GW3483" s="365"/>
      <c r="GX3483" s="365"/>
      <c r="GY3483" s="365"/>
      <c r="GZ3483" s="365"/>
      <c r="HA3483" s="365"/>
      <c r="HB3483" s="365"/>
      <c r="HC3483" s="365"/>
      <c r="HD3483" s="365"/>
      <c r="HE3483" s="365"/>
      <c r="HF3483" s="365"/>
      <c r="HG3483" s="365"/>
      <c r="HH3483" s="365"/>
      <c r="HI3483" s="365"/>
      <c r="HJ3483" s="365"/>
      <c r="HK3483" s="365"/>
      <c r="HL3483" s="365"/>
      <c r="HM3483" s="365"/>
      <c r="HN3483" s="365"/>
      <c r="HO3483" s="365"/>
      <c r="HP3483" s="365"/>
      <c r="HQ3483" s="365"/>
      <c r="HR3483" s="365"/>
      <c r="HS3483" s="365"/>
      <c r="HT3483" s="365"/>
      <c r="HU3483" s="365"/>
      <c r="HV3483" s="365"/>
      <c r="HW3483" s="365"/>
      <c r="HX3483" s="365"/>
      <c r="HY3483" s="365"/>
      <c r="HZ3483" s="365"/>
      <c r="IA3483" s="365"/>
      <c r="IB3483" s="365"/>
      <c r="IC3483" s="365"/>
      <c r="ID3483" s="365"/>
      <c r="IE3483" s="365"/>
      <c r="IF3483" s="365"/>
      <c r="IG3483" s="365"/>
      <c r="IH3483" s="365"/>
      <c r="II3483" s="365"/>
      <c r="IJ3483" s="365"/>
      <c r="IK3483" s="365"/>
      <c r="IL3483" s="365"/>
      <c r="IM3483" s="365"/>
      <c r="IN3483" s="365"/>
      <c r="IO3483" s="365"/>
      <c r="IP3483" s="365"/>
      <c r="IQ3483" s="365"/>
      <c r="IR3483" s="365"/>
      <c r="IS3483" s="365"/>
      <c r="IT3483" s="365"/>
      <c r="IU3483" s="365"/>
      <c r="IV3483" s="365"/>
    </row>
    <row r="3484" spans="1:256" ht="12.5">
      <c r="A3484" s="55"/>
      <c r="B3484" s="124">
        <v>1</v>
      </c>
      <c r="C3484" s="66">
        <f t="shared" si="160"/>
        <v>0</v>
      </c>
      <c r="D3484" s="76" t="s">
        <v>68</v>
      </c>
      <c r="E3484" s="77" t="s">
        <v>90</v>
      </c>
      <c r="F3484" s="989" t="s">
        <v>87</v>
      </c>
      <c r="G3484" s="78"/>
      <c r="H3484" s="96" t="s">
        <v>119</v>
      </c>
      <c r="I3484" s="107" t="s">
        <v>1037</v>
      </c>
      <c r="J3484" s="81"/>
      <c r="K3484" s="72"/>
      <c r="L3484" s="72"/>
      <c r="M3484" s="72"/>
      <c r="N3484" s="72"/>
      <c r="O3484" s="72"/>
      <c r="P3484" s="72"/>
      <c r="Q3484" s="833"/>
      <c r="R3484" s="102"/>
      <c r="S3484" s="73"/>
      <c r="T3484" s="102"/>
      <c r="U3484" s="103"/>
      <c r="V3484" s="104"/>
      <c r="W3484" s="365"/>
      <c r="X3484" s="365"/>
      <c r="Y3484" s="365"/>
      <c r="Z3484" s="365"/>
      <c r="AA3484" s="365"/>
      <c r="AB3484" s="365"/>
      <c r="AC3484" s="365"/>
      <c r="AD3484" s="365"/>
      <c r="AE3484" s="365"/>
      <c r="AF3484" s="365"/>
      <c r="AG3484" s="365"/>
      <c r="AH3484" s="365"/>
      <c r="AI3484" s="365"/>
      <c r="AJ3484" s="365"/>
      <c r="AK3484" s="365"/>
      <c r="AL3484" s="365"/>
      <c r="AM3484" s="365"/>
      <c r="AN3484" s="365"/>
      <c r="AO3484" s="365"/>
      <c r="AP3484" s="365"/>
      <c r="AQ3484" s="365"/>
      <c r="AR3484" s="365"/>
      <c r="AS3484" s="365"/>
      <c r="AT3484" s="365"/>
      <c r="AU3484" s="365"/>
      <c r="AV3484" s="365"/>
      <c r="AW3484" s="365"/>
      <c r="AX3484" s="365"/>
      <c r="AY3484" s="365"/>
      <c r="AZ3484" s="365"/>
      <c r="BA3484" s="365"/>
      <c r="BB3484" s="365"/>
      <c r="BC3484" s="365"/>
      <c r="BD3484" s="365"/>
      <c r="BE3484" s="365"/>
      <c r="BF3484" s="365"/>
      <c r="BG3484" s="365"/>
      <c r="BH3484" s="365"/>
      <c r="BI3484" s="365"/>
      <c r="BJ3484" s="365"/>
      <c r="BK3484" s="365"/>
      <c r="BL3484" s="365"/>
      <c r="BM3484" s="365"/>
      <c r="BN3484" s="365"/>
      <c r="BO3484" s="365"/>
      <c r="BP3484" s="365"/>
      <c r="BQ3484" s="365"/>
      <c r="BR3484" s="365"/>
      <c r="BS3484" s="365"/>
      <c r="BT3484" s="365"/>
      <c r="BU3484" s="365"/>
      <c r="BV3484" s="365"/>
      <c r="BW3484" s="365"/>
      <c r="BX3484" s="365"/>
      <c r="BY3484" s="365"/>
      <c r="BZ3484" s="365"/>
      <c r="CA3484" s="365"/>
      <c r="CB3484" s="365"/>
      <c r="CC3484" s="365"/>
      <c r="CD3484" s="365"/>
      <c r="CE3484" s="365"/>
      <c r="CF3484" s="365"/>
      <c r="CG3484" s="365"/>
      <c r="CH3484" s="365"/>
      <c r="CI3484" s="365"/>
      <c r="CJ3484" s="365"/>
      <c r="CK3484" s="365"/>
      <c r="CL3484" s="365"/>
      <c r="CM3484" s="365"/>
      <c r="CN3484" s="365"/>
      <c r="CO3484" s="365"/>
      <c r="CP3484" s="365"/>
      <c r="CQ3484" s="365"/>
      <c r="CR3484" s="365"/>
      <c r="CS3484" s="365"/>
      <c r="CT3484" s="365"/>
      <c r="CU3484" s="365"/>
      <c r="CV3484" s="365"/>
      <c r="CW3484" s="365"/>
      <c r="CX3484" s="365"/>
      <c r="CY3484" s="365"/>
      <c r="CZ3484" s="365"/>
      <c r="DA3484" s="365"/>
      <c r="DB3484" s="365"/>
      <c r="DC3484" s="365"/>
      <c r="DD3484" s="365"/>
      <c r="DE3484" s="365"/>
      <c r="DF3484" s="365"/>
      <c r="DG3484" s="365"/>
      <c r="DH3484" s="365"/>
      <c r="DI3484" s="365"/>
      <c r="DJ3484" s="365"/>
      <c r="DK3484" s="365"/>
      <c r="DL3484" s="365"/>
      <c r="DM3484" s="365"/>
      <c r="DN3484" s="365"/>
      <c r="DO3484" s="365"/>
      <c r="DP3484" s="365"/>
      <c r="DQ3484" s="365"/>
      <c r="DR3484" s="365"/>
      <c r="DS3484" s="365"/>
      <c r="DT3484" s="365"/>
      <c r="DU3484" s="365"/>
      <c r="DV3484" s="365"/>
      <c r="DW3484" s="365"/>
      <c r="DX3484" s="365"/>
      <c r="DY3484" s="365"/>
      <c r="DZ3484" s="365"/>
      <c r="EA3484" s="365"/>
      <c r="EB3484" s="365"/>
      <c r="EC3484" s="365"/>
      <c r="ED3484" s="365"/>
      <c r="EE3484" s="365"/>
      <c r="EF3484" s="365"/>
      <c r="EG3484" s="365"/>
      <c r="EH3484" s="365"/>
      <c r="EI3484" s="365"/>
      <c r="EJ3484" s="365"/>
      <c r="EK3484" s="365"/>
      <c r="EL3484" s="365"/>
      <c r="EM3484" s="365"/>
      <c r="EN3484" s="365"/>
      <c r="EO3484" s="365"/>
      <c r="EP3484" s="365"/>
      <c r="EQ3484" s="365"/>
      <c r="ER3484" s="365"/>
      <c r="ES3484" s="365"/>
      <c r="ET3484" s="365"/>
      <c r="EU3484" s="365"/>
      <c r="EV3484" s="365"/>
      <c r="EW3484" s="365"/>
      <c r="EX3484" s="365"/>
      <c r="EY3484" s="365"/>
      <c r="EZ3484" s="365"/>
      <c r="FA3484" s="365"/>
      <c r="FB3484" s="365"/>
      <c r="FC3484" s="365"/>
      <c r="FD3484" s="365"/>
      <c r="FE3484" s="365"/>
      <c r="FF3484" s="365"/>
      <c r="FG3484" s="365"/>
      <c r="FH3484" s="365"/>
      <c r="FI3484" s="365"/>
      <c r="FJ3484" s="365"/>
      <c r="FK3484" s="365"/>
      <c r="FL3484" s="365"/>
      <c r="FM3484" s="365"/>
      <c r="FN3484" s="365"/>
      <c r="FO3484" s="365"/>
      <c r="FP3484" s="365"/>
      <c r="FQ3484" s="365"/>
      <c r="FR3484" s="365"/>
      <c r="FS3484" s="365"/>
      <c r="FT3484" s="365"/>
      <c r="FU3484" s="365"/>
      <c r="FV3484" s="365"/>
      <c r="FW3484" s="365"/>
      <c r="FX3484" s="365"/>
      <c r="FY3484" s="365"/>
      <c r="FZ3484" s="365"/>
      <c r="GA3484" s="365"/>
      <c r="GB3484" s="365"/>
      <c r="GC3484" s="365"/>
      <c r="GD3484" s="365"/>
      <c r="GE3484" s="365"/>
      <c r="GF3484" s="365"/>
      <c r="GG3484" s="365"/>
      <c r="GH3484" s="365"/>
      <c r="GI3484" s="365"/>
      <c r="GJ3484" s="365"/>
      <c r="GK3484" s="365"/>
      <c r="GL3484" s="365"/>
      <c r="GM3484" s="365"/>
      <c r="GN3484" s="365"/>
      <c r="GO3484" s="365"/>
      <c r="GP3484" s="365"/>
      <c r="GQ3484" s="365"/>
      <c r="GR3484" s="365"/>
      <c r="GS3484" s="365"/>
      <c r="GT3484" s="365"/>
      <c r="GU3484" s="365"/>
      <c r="GV3484" s="365"/>
      <c r="GW3484" s="365"/>
      <c r="GX3484" s="365"/>
      <c r="GY3484" s="365"/>
      <c r="GZ3484" s="365"/>
      <c r="HA3484" s="365"/>
      <c r="HB3484" s="365"/>
      <c r="HC3484" s="365"/>
      <c r="HD3484" s="365"/>
      <c r="HE3484" s="365"/>
      <c r="HF3484" s="365"/>
      <c r="HG3484" s="365"/>
      <c r="HH3484" s="365"/>
      <c r="HI3484" s="365"/>
      <c r="HJ3484" s="365"/>
      <c r="HK3484" s="365"/>
      <c r="HL3484" s="365"/>
      <c r="HM3484" s="365"/>
      <c r="HN3484" s="365"/>
      <c r="HO3484" s="365"/>
      <c r="HP3484" s="365"/>
      <c r="HQ3484" s="365"/>
      <c r="HR3484" s="365"/>
      <c r="HS3484" s="365"/>
      <c r="HT3484" s="365"/>
      <c r="HU3484" s="365"/>
      <c r="HV3484" s="365"/>
      <c r="HW3484" s="365"/>
      <c r="HX3484" s="365"/>
      <c r="HY3484" s="365"/>
      <c r="HZ3484" s="365"/>
      <c r="IA3484" s="365"/>
      <c r="IB3484" s="365"/>
      <c r="IC3484" s="365"/>
      <c r="ID3484" s="365"/>
      <c r="IE3484" s="365"/>
      <c r="IF3484" s="365"/>
      <c r="IG3484" s="365"/>
      <c r="IH3484" s="365"/>
      <c r="II3484" s="365"/>
      <c r="IJ3484" s="365"/>
      <c r="IK3484" s="365"/>
      <c r="IL3484" s="365"/>
      <c r="IM3484" s="365"/>
      <c r="IN3484" s="365"/>
      <c r="IO3484" s="365"/>
      <c r="IP3484" s="365"/>
      <c r="IQ3484" s="365"/>
      <c r="IR3484" s="365"/>
      <c r="IS3484" s="365"/>
      <c r="IT3484" s="365"/>
      <c r="IU3484" s="365"/>
      <c r="IV3484" s="365"/>
    </row>
    <row r="3485" spans="1:256" ht="12.5">
      <c r="A3485" s="305"/>
      <c r="B3485" s="65">
        <v>1</v>
      </c>
      <c r="C3485" s="66">
        <f t="shared" si="160"/>
        <v>0</v>
      </c>
      <c r="D3485" s="77" t="s">
        <v>90</v>
      </c>
      <c r="E3485" s="77" t="s">
        <v>90</v>
      </c>
      <c r="F3485" s="76" t="s">
        <v>87</v>
      </c>
      <c r="G3485" s="78"/>
      <c r="H3485" s="96" t="s">
        <v>1362</v>
      </c>
      <c r="I3485" s="107" t="s">
        <v>4029</v>
      </c>
      <c r="J3485" s="81"/>
      <c r="K3485" s="72"/>
      <c r="L3485" s="72"/>
      <c r="M3485" s="72"/>
      <c r="N3485" s="72"/>
      <c r="O3485" s="72"/>
      <c r="P3485" s="72"/>
      <c r="Q3485" s="833"/>
      <c r="R3485" s="102"/>
      <c r="S3485" s="73"/>
      <c r="T3485" s="102"/>
      <c r="U3485" s="103"/>
      <c r="V3485" s="104"/>
      <c r="W3485" s="325"/>
      <c r="X3485" s="325"/>
      <c r="Y3485" s="325"/>
      <c r="Z3485" s="325"/>
      <c r="AA3485" s="325"/>
      <c r="AB3485" s="325"/>
      <c r="AC3485" s="325"/>
      <c r="AD3485" s="325"/>
      <c r="AE3485" s="325"/>
      <c r="AF3485" s="325"/>
      <c r="AG3485" s="325"/>
      <c r="AH3485" s="325"/>
      <c r="AI3485" s="325"/>
      <c r="AJ3485" s="325"/>
      <c r="AK3485" s="325"/>
      <c r="AL3485" s="325"/>
      <c r="AM3485" s="325"/>
      <c r="AN3485" s="325"/>
      <c r="AO3485" s="325"/>
      <c r="AP3485" s="325"/>
      <c r="AQ3485" s="325"/>
      <c r="AR3485" s="325"/>
      <c r="AS3485" s="325"/>
      <c r="AT3485" s="325"/>
      <c r="AU3485" s="325"/>
      <c r="AV3485" s="325"/>
      <c r="AW3485" s="325"/>
      <c r="AX3485" s="325"/>
      <c r="AY3485" s="325"/>
      <c r="AZ3485" s="325"/>
      <c r="BA3485" s="325"/>
      <c r="BB3485" s="325"/>
      <c r="BC3485" s="325"/>
      <c r="BD3485" s="325"/>
      <c r="BE3485" s="325"/>
      <c r="BF3485" s="325"/>
      <c r="BG3485" s="325"/>
      <c r="BH3485" s="325"/>
      <c r="BI3485" s="325"/>
      <c r="BJ3485" s="325"/>
      <c r="BK3485" s="325"/>
      <c r="BL3485" s="325"/>
      <c r="BM3485" s="325"/>
      <c r="BN3485" s="325"/>
      <c r="BO3485" s="325"/>
      <c r="BP3485" s="325"/>
      <c r="BQ3485" s="325"/>
      <c r="BR3485" s="325"/>
      <c r="BS3485" s="325"/>
      <c r="BT3485" s="325"/>
      <c r="BU3485" s="325"/>
      <c r="BV3485" s="325"/>
      <c r="BW3485" s="325"/>
      <c r="BX3485" s="325"/>
      <c r="BY3485" s="325"/>
      <c r="BZ3485" s="325"/>
      <c r="CA3485" s="325"/>
      <c r="CB3485" s="325"/>
      <c r="CC3485" s="325"/>
      <c r="CD3485" s="325"/>
      <c r="CE3485" s="325"/>
      <c r="CF3485" s="325"/>
      <c r="CG3485" s="325"/>
      <c r="CH3485" s="325"/>
      <c r="CI3485" s="325"/>
      <c r="CJ3485" s="325"/>
      <c r="CK3485" s="325"/>
      <c r="CL3485" s="325"/>
      <c r="CM3485" s="325"/>
      <c r="CN3485" s="325"/>
      <c r="CO3485" s="325"/>
      <c r="CP3485" s="325"/>
      <c r="CQ3485" s="325"/>
      <c r="CR3485" s="325"/>
      <c r="CS3485" s="325"/>
      <c r="CT3485" s="325"/>
      <c r="CU3485" s="325"/>
      <c r="CV3485" s="325"/>
      <c r="CW3485" s="325"/>
      <c r="CX3485" s="325"/>
      <c r="CY3485" s="325"/>
      <c r="CZ3485" s="325"/>
      <c r="DA3485" s="325"/>
      <c r="DB3485" s="325"/>
      <c r="DC3485" s="325"/>
      <c r="DD3485" s="325"/>
      <c r="DE3485" s="325"/>
      <c r="DF3485" s="325"/>
      <c r="DG3485" s="325"/>
      <c r="DH3485" s="325"/>
      <c r="DI3485" s="325"/>
      <c r="DJ3485" s="325"/>
      <c r="DK3485" s="325"/>
      <c r="DL3485" s="325"/>
      <c r="DM3485" s="325"/>
      <c r="DN3485" s="325"/>
      <c r="DO3485" s="325"/>
      <c r="DP3485" s="325"/>
      <c r="DQ3485" s="325"/>
      <c r="DR3485" s="325"/>
      <c r="DS3485" s="325"/>
      <c r="DT3485" s="325"/>
      <c r="DU3485" s="325"/>
      <c r="DV3485" s="325"/>
      <c r="DW3485" s="325"/>
      <c r="DX3485" s="325"/>
      <c r="DY3485" s="325"/>
      <c r="DZ3485" s="325"/>
      <c r="EA3485" s="325"/>
      <c r="EB3485" s="325"/>
      <c r="EC3485" s="325"/>
      <c r="ED3485" s="325"/>
      <c r="EE3485" s="325"/>
      <c r="EF3485" s="325"/>
      <c r="EG3485" s="325"/>
      <c r="EH3485" s="325"/>
      <c r="EI3485" s="325"/>
      <c r="EJ3485" s="325"/>
      <c r="EK3485" s="325"/>
      <c r="EL3485" s="325"/>
      <c r="EM3485" s="325"/>
      <c r="EN3485" s="325"/>
      <c r="EO3485" s="325"/>
      <c r="EP3485" s="325"/>
      <c r="EQ3485" s="325"/>
      <c r="ER3485" s="325"/>
      <c r="ES3485" s="325"/>
      <c r="ET3485" s="325"/>
      <c r="EU3485" s="325"/>
      <c r="EV3485" s="325"/>
      <c r="EW3485" s="325"/>
      <c r="EX3485" s="325"/>
      <c r="EY3485" s="325"/>
      <c r="EZ3485" s="325"/>
      <c r="FA3485" s="325"/>
      <c r="FB3485" s="325"/>
      <c r="FC3485" s="325"/>
      <c r="FD3485" s="325"/>
      <c r="FE3485" s="325"/>
      <c r="FF3485" s="325"/>
      <c r="FG3485" s="325"/>
      <c r="FH3485" s="325"/>
      <c r="FI3485" s="325"/>
      <c r="FJ3485" s="325"/>
      <c r="FK3485" s="325"/>
      <c r="FL3485" s="325"/>
      <c r="FM3485" s="325"/>
      <c r="FN3485" s="325"/>
      <c r="FO3485" s="325"/>
      <c r="FP3485" s="325"/>
      <c r="FQ3485" s="325"/>
      <c r="FR3485" s="325"/>
      <c r="FS3485" s="325"/>
      <c r="FT3485" s="325"/>
      <c r="FU3485" s="325"/>
      <c r="FV3485" s="325"/>
      <c r="FW3485" s="325"/>
      <c r="FX3485" s="325"/>
      <c r="FY3485" s="325"/>
      <c r="FZ3485" s="325"/>
      <c r="GA3485" s="325"/>
      <c r="GB3485" s="325"/>
      <c r="GC3485" s="325"/>
      <c r="GD3485" s="325"/>
      <c r="GE3485" s="325"/>
      <c r="GF3485" s="325"/>
      <c r="GG3485" s="325"/>
      <c r="GH3485" s="325"/>
      <c r="GI3485" s="325"/>
      <c r="GJ3485" s="325"/>
      <c r="GK3485" s="325"/>
      <c r="GL3485" s="325"/>
      <c r="GM3485" s="325"/>
      <c r="GN3485" s="325"/>
      <c r="GO3485" s="325"/>
      <c r="GP3485" s="325"/>
      <c r="GQ3485" s="325"/>
      <c r="GR3485" s="325"/>
      <c r="GS3485" s="325"/>
      <c r="GT3485" s="325"/>
      <c r="GU3485" s="325"/>
      <c r="GV3485" s="325"/>
      <c r="GW3485" s="325"/>
      <c r="GX3485" s="325"/>
      <c r="GY3485" s="325"/>
      <c r="GZ3485" s="325"/>
      <c r="HA3485" s="325"/>
      <c r="HB3485" s="325"/>
      <c r="HC3485" s="325"/>
      <c r="HD3485" s="325"/>
      <c r="HE3485" s="325"/>
      <c r="HF3485" s="325"/>
      <c r="HG3485" s="325"/>
      <c r="HH3485" s="325"/>
      <c r="HI3485" s="325"/>
      <c r="HJ3485" s="325"/>
      <c r="HK3485" s="325"/>
      <c r="HL3485" s="325"/>
      <c r="HM3485" s="325"/>
      <c r="HN3485" s="325"/>
      <c r="HO3485" s="325"/>
      <c r="HP3485" s="325"/>
      <c r="HQ3485" s="325"/>
      <c r="HR3485" s="325"/>
      <c r="HS3485" s="325"/>
      <c r="HT3485" s="325"/>
      <c r="HU3485" s="325"/>
      <c r="HV3485" s="325"/>
      <c r="HW3485" s="325"/>
      <c r="HX3485" s="325"/>
      <c r="HY3485" s="325"/>
      <c r="HZ3485" s="325"/>
      <c r="IA3485" s="325"/>
      <c r="IB3485" s="325"/>
      <c r="IC3485" s="325"/>
      <c r="ID3485" s="325"/>
      <c r="IE3485" s="325"/>
      <c r="IF3485" s="325"/>
      <c r="IG3485" s="325"/>
      <c r="IH3485" s="325"/>
      <c r="II3485" s="325"/>
      <c r="IJ3485" s="325"/>
      <c r="IK3485" s="325"/>
      <c r="IL3485" s="325"/>
      <c r="IM3485" s="325"/>
      <c r="IN3485" s="325"/>
      <c r="IO3485" s="325"/>
      <c r="IP3485" s="325"/>
      <c r="IQ3485" s="325"/>
      <c r="IR3485" s="325"/>
      <c r="IS3485" s="325"/>
      <c r="IT3485" s="325"/>
      <c r="IU3485" s="325"/>
      <c r="IV3485" s="325"/>
    </row>
    <row r="3486" spans="1:256" ht="12.5">
      <c r="A3486" s="365"/>
      <c r="B3486" s="65">
        <v>1</v>
      </c>
      <c r="C3486" s="66">
        <v>3</v>
      </c>
      <c r="D3486" s="76" t="s">
        <v>68</v>
      </c>
      <c r="E3486" s="76" t="s">
        <v>87</v>
      </c>
      <c r="F3486" s="99" t="s">
        <v>99</v>
      </c>
      <c r="G3486" s="78"/>
      <c r="H3486" s="96" t="s">
        <v>135</v>
      </c>
      <c r="I3486" s="107" t="s">
        <v>1049</v>
      </c>
      <c r="J3486" s="81" t="s">
        <v>616</v>
      </c>
      <c r="K3486" s="72"/>
      <c r="L3486" s="72"/>
      <c r="M3486" s="72"/>
      <c r="N3486" s="72"/>
      <c r="O3486" s="72"/>
      <c r="P3486" s="72"/>
      <c r="Q3486" s="833"/>
      <c r="R3486" s="102"/>
      <c r="S3486" s="73"/>
      <c r="T3486" s="102"/>
      <c r="U3486" s="103"/>
      <c r="V3486" s="104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  <c r="BG3486"/>
      <c r="BH3486"/>
      <c r="BI3486"/>
      <c r="BJ3486"/>
      <c r="BK3486"/>
      <c r="BL3486"/>
      <c r="BM3486"/>
      <c r="BN3486"/>
      <c r="BO3486"/>
      <c r="BP3486"/>
      <c r="BQ3486"/>
      <c r="BR3486"/>
      <c r="BS3486"/>
      <c r="BT3486"/>
      <c r="BU3486"/>
      <c r="BV3486"/>
      <c r="BW3486"/>
      <c r="BX3486"/>
      <c r="BY3486"/>
      <c r="BZ3486"/>
      <c r="CA3486"/>
      <c r="CB3486"/>
      <c r="CC3486"/>
      <c r="CD3486"/>
      <c r="CE3486"/>
      <c r="CF3486"/>
      <c r="CG3486"/>
      <c r="CH3486"/>
      <c r="CI3486"/>
      <c r="CJ3486"/>
      <c r="CK3486"/>
      <c r="CL3486"/>
      <c r="CM3486"/>
      <c r="CN3486"/>
      <c r="CO3486"/>
      <c r="CP3486"/>
      <c r="CQ3486"/>
      <c r="CR3486"/>
      <c r="CS3486"/>
      <c r="CT3486"/>
      <c r="CU3486"/>
      <c r="CV3486"/>
      <c r="CW3486"/>
      <c r="CX3486"/>
      <c r="CY3486"/>
      <c r="CZ3486"/>
      <c r="DA3486"/>
      <c r="DB3486"/>
      <c r="DC3486"/>
      <c r="DD3486"/>
      <c r="DE3486"/>
      <c r="DF3486"/>
      <c r="DG3486"/>
      <c r="DH3486"/>
      <c r="DI3486"/>
      <c r="DJ3486"/>
      <c r="DK3486"/>
      <c r="DL3486"/>
      <c r="DM3486"/>
      <c r="DN3486"/>
      <c r="DO3486"/>
      <c r="DP3486"/>
      <c r="DQ3486"/>
      <c r="DR3486"/>
      <c r="DS3486"/>
      <c r="DT3486"/>
      <c r="DU3486"/>
      <c r="DV3486"/>
      <c r="DW3486"/>
      <c r="DX3486"/>
      <c r="DY3486"/>
      <c r="DZ3486"/>
      <c r="EA3486"/>
      <c r="EB3486"/>
      <c r="EC3486"/>
      <c r="ED3486"/>
      <c r="EE3486"/>
      <c r="EF3486"/>
      <c r="EG3486"/>
      <c r="EH3486"/>
      <c r="EI3486"/>
      <c r="EJ3486"/>
      <c r="EK3486"/>
      <c r="EL3486"/>
      <c r="EM3486"/>
      <c r="EN3486"/>
      <c r="EO3486"/>
      <c r="EP3486"/>
      <c r="EQ3486"/>
      <c r="ER3486"/>
      <c r="ES3486"/>
      <c r="ET3486"/>
      <c r="EU3486"/>
      <c r="EV3486"/>
      <c r="EW3486"/>
      <c r="EX3486"/>
      <c r="EY3486"/>
      <c r="EZ3486"/>
      <c r="FA3486"/>
      <c r="FB3486"/>
      <c r="FC3486"/>
      <c r="FD3486"/>
      <c r="FE3486"/>
      <c r="FF3486"/>
      <c r="FG3486"/>
      <c r="FH3486"/>
      <c r="FI3486"/>
      <c r="FJ3486"/>
      <c r="FK3486"/>
      <c r="FL3486"/>
      <c r="FM3486"/>
      <c r="FN3486"/>
      <c r="FO3486"/>
      <c r="FP3486"/>
      <c r="FQ3486"/>
      <c r="FR3486"/>
      <c r="FS3486"/>
      <c r="FT3486"/>
      <c r="FU3486"/>
      <c r="FV3486"/>
      <c r="FW3486"/>
      <c r="FX3486"/>
      <c r="FY3486"/>
      <c r="FZ3486"/>
      <c r="GA3486"/>
      <c r="GB3486"/>
      <c r="GC3486"/>
      <c r="GD3486"/>
      <c r="GE3486"/>
      <c r="GF3486"/>
      <c r="GG3486"/>
      <c r="GH3486"/>
      <c r="GI3486"/>
      <c r="GJ3486"/>
      <c r="GK3486"/>
      <c r="GL3486"/>
      <c r="GM3486"/>
      <c r="GN3486"/>
      <c r="GO3486"/>
      <c r="GP3486"/>
      <c r="GQ3486"/>
      <c r="GR3486"/>
      <c r="GS3486"/>
      <c r="GT3486"/>
      <c r="GU3486"/>
      <c r="GV3486"/>
      <c r="GW3486"/>
      <c r="GX3486"/>
      <c r="GY3486"/>
      <c r="GZ3486"/>
      <c r="HA3486"/>
      <c r="HB3486"/>
      <c r="HC3486"/>
      <c r="HD3486"/>
      <c r="HE3486"/>
      <c r="HF3486"/>
      <c r="HG3486"/>
      <c r="HH3486"/>
      <c r="HI3486"/>
      <c r="HJ3486"/>
      <c r="HK3486"/>
      <c r="HL3486"/>
      <c r="HM3486"/>
      <c r="HN3486"/>
      <c r="HO3486"/>
      <c r="HP3486"/>
      <c r="HQ3486"/>
      <c r="HR3486"/>
      <c r="HS3486"/>
      <c r="HT3486"/>
      <c r="HU3486"/>
      <c r="HV3486"/>
      <c r="HW3486"/>
      <c r="HX3486"/>
      <c r="HY3486"/>
      <c r="HZ3486"/>
      <c r="IA3486"/>
      <c r="IB3486"/>
      <c r="IC3486"/>
      <c r="ID3486"/>
      <c r="IE3486"/>
      <c r="IF3486"/>
      <c r="IG3486"/>
      <c r="IH3486"/>
      <c r="II3486"/>
      <c r="IJ3486"/>
      <c r="IK3486"/>
      <c r="IL3486"/>
      <c r="IM3486"/>
      <c r="IN3486"/>
      <c r="IO3486"/>
      <c r="IP3486"/>
      <c r="IQ3486"/>
      <c r="IR3486"/>
      <c r="IS3486"/>
      <c r="IT3486"/>
      <c r="IU3486"/>
      <c r="IV3486"/>
    </row>
    <row r="3487" spans="1:256" ht="12.5">
      <c r="A3487" s="365"/>
      <c r="B3487" s="124">
        <v>1</v>
      </c>
      <c r="C3487" s="66">
        <f>IF(E3487="A",1,IF(E3487="B",1,0))</f>
        <v>1</v>
      </c>
      <c r="D3487" s="76" t="s">
        <v>87</v>
      </c>
      <c r="E3487" s="76" t="s">
        <v>68</v>
      </c>
      <c r="F3487" s="989" t="s">
        <v>87</v>
      </c>
      <c r="G3487" s="78"/>
      <c r="H3487" s="96" t="s">
        <v>1336</v>
      </c>
      <c r="I3487" s="107" t="s">
        <v>4030</v>
      </c>
      <c r="J3487" s="81"/>
      <c r="K3487" s="72"/>
      <c r="L3487" s="72"/>
      <c r="M3487" s="72"/>
      <c r="N3487" s="72"/>
      <c r="O3487" s="72"/>
      <c r="P3487" s="72"/>
      <c r="Q3487" s="833"/>
      <c r="R3487" s="102"/>
      <c r="S3487" s="73"/>
      <c r="T3487" s="102"/>
      <c r="U3487" s="103"/>
      <c r="V3487" s="104"/>
      <c r="W3487" s="365"/>
      <c r="X3487" s="365"/>
      <c r="Y3487" s="365"/>
      <c r="Z3487" s="365"/>
      <c r="AA3487" s="365"/>
      <c r="AB3487" s="365"/>
      <c r="AC3487" s="365"/>
      <c r="AD3487" s="365"/>
      <c r="AE3487" s="365"/>
      <c r="AF3487" s="365"/>
      <c r="AG3487" s="365"/>
      <c r="AH3487" s="365"/>
      <c r="AI3487" s="365"/>
      <c r="AJ3487" s="365"/>
      <c r="AK3487" s="365"/>
      <c r="AL3487" s="365"/>
      <c r="AM3487" s="365"/>
      <c r="AN3487" s="365"/>
      <c r="AO3487" s="365"/>
      <c r="AP3487" s="365"/>
      <c r="AQ3487" s="365"/>
      <c r="AR3487" s="365"/>
      <c r="AS3487" s="365"/>
      <c r="AT3487" s="365"/>
      <c r="AU3487" s="365"/>
      <c r="AV3487" s="365"/>
      <c r="AW3487" s="365"/>
      <c r="AX3487" s="365"/>
      <c r="AY3487" s="365"/>
      <c r="AZ3487" s="365"/>
      <c r="BA3487" s="365"/>
      <c r="BB3487" s="365"/>
      <c r="BC3487" s="365"/>
      <c r="BD3487" s="365"/>
      <c r="BE3487" s="365"/>
      <c r="BF3487" s="365"/>
      <c r="BG3487" s="365"/>
      <c r="BH3487" s="365"/>
      <c r="BI3487" s="365"/>
      <c r="BJ3487" s="365"/>
      <c r="BK3487" s="365"/>
      <c r="BL3487" s="365"/>
      <c r="BM3487" s="365"/>
      <c r="BN3487" s="365"/>
      <c r="BO3487" s="365"/>
      <c r="BP3487" s="365"/>
      <c r="BQ3487" s="365"/>
      <c r="BR3487" s="365"/>
      <c r="BS3487" s="365"/>
      <c r="BT3487" s="365"/>
      <c r="BU3487" s="365"/>
      <c r="BV3487" s="365"/>
      <c r="BW3487" s="365"/>
      <c r="BX3487" s="365"/>
      <c r="BY3487" s="365"/>
      <c r="BZ3487" s="365"/>
      <c r="CA3487" s="365"/>
      <c r="CB3487" s="365"/>
      <c r="CC3487" s="365"/>
      <c r="CD3487" s="365"/>
      <c r="CE3487" s="365"/>
      <c r="CF3487" s="365"/>
      <c r="CG3487" s="365"/>
      <c r="CH3487" s="365"/>
      <c r="CI3487" s="365"/>
      <c r="CJ3487" s="365"/>
      <c r="CK3487" s="365"/>
      <c r="CL3487" s="365"/>
      <c r="CM3487" s="365"/>
      <c r="CN3487" s="365"/>
      <c r="CO3487" s="365"/>
      <c r="CP3487" s="365"/>
      <c r="CQ3487" s="365"/>
      <c r="CR3487" s="365"/>
      <c r="CS3487" s="365"/>
      <c r="CT3487" s="365"/>
      <c r="CU3487" s="365"/>
      <c r="CV3487" s="365"/>
      <c r="CW3487" s="365"/>
      <c r="CX3487" s="365"/>
      <c r="CY3487" s="365"/>
      <c r="CZ3487" s="365"/>
      <c r="DA3487" s="365"/>
      <c r="DB3487" s="365"/>
      <c r="DC3487" s="365"/>
      <c r="DD3487" s="365"/>
      <c r="DE3487" s="365"/>
      <c r="DF3487" s="365"/>
      <c r="DG3487" s="365"/>
      <c r="DH3487" s="365"/>
      <c r="DI3487" s="365"/>
      <c r="DJ3487" s="365"/>
      <c r="DK3487" s="365"/>
      <c r="DL3487" s="365"/>
      <c r="DM3487" s="365"/>
      <c r="DN3487" s="365"/>
      <c r="DO3487" s="365"/>
      <c r="DP3487" s="365"/>
      <c r="DQ3487" s="365"/>
      <c r="DR3487" s="365"/>
      <c r="DS3487" s="365"/>
      <c r="DT3487" s="365"/>
      <c r="DU3487" s="365"/>
      <c r="DV3487" s="365"/>
      <c r="DW3487" s="365"/>
      <c r="DX3487" s="365"/>
      <c r="DY3487" s="365"/>
      <c r="DZ3487" s="365"/>
      <c r="EA3487" s="365"/>
      <c r="EB3487" s="365"/>
      <c r="EC3487" s="365"/>
      <c r="ED3487" s="365"/>
      <c r="EE3487" s="365"/>
      <c r="EF3487" s="365"/>
      <c r="EG3487" s="365"/>
      <c r="EH3487" s="365"/>
      <c r="EI3487" s="365"/>
      <c r="EJ3487" s="365"/>
      <c r="EK3487" s="365"/>
      <c r="EL3487" s="365"/>
      <c r="EM3487" s="365"/>
      <c r="EN3487" s="365"/>
      <c r="EO3487" s="365"/>
      <c r="EP3487" s="365"/>
      <c r="EQ3487" s="365"/>
      <c r="ER3487" s="365"/>
      <c r="ES3487" s="365"/>
      <c r="ET3487" s="365"/>
      <c r="EU3487" s="365"/>
      <c r="EV3487" s="365"/>
      <c r="EW3487" s="365"/>
      <c r="EX3487" s="365"/>
      <c r="EY3487" s="365"/>
      <c r="EZ3487" s="365"/>
      <c r="FA3487" s="365"/>
      <c r="FB3487" s="365"/>
      <c r="FC3487" s="365"/>
      <c r="FD3487" s="365"/>
      <c r="FE3487" s="365"/>
      <c r="FF3487" s="365"/>
      <c r="FG3487" s="365"/>
      <c r="FH3487" s="365"/>
      <c r="FI3487" s="365"/>
      <c r="FJ3487" s="365"/>
      <c r="FK3487" s="365"/>
      <c r="FL3487" s="365"/>
      <c r="FM3487" s="365"/>
      <c r="FN3487" s="365"/>
      <c r="FO3487" s="365"/>
      <c r="FP3487" s="365"/>
      <c r="FQ3487" s="365"/>
      <c r="FR3487" s="365"/>
      <c r="FS3487" s="365"/>
      <c r="FT3487" s="365"/>
      <c r="FU3487" s="365"/>
      <c r="FV3487" s="365"/>
      <c r="FW3487" s="365"/>
      <c r="FX3487" s="365"/>
      <c r="FY3487" s="365"/>
      <c r="FZ3487" s="365"/>
      <c r="GA3487" s="365"/>
      <c r="GB3487" s="365"/>
      <c r="GC3487" s="365"/>
      <c r="GD3487" s="365"/>
      <c r="GE3487" s="365"/>
      <c r="GF3487" s="365"/>
      <c r="GG3487" s="365"/>
      <c r="GH3487" s="365"/>
      <c r="GI3487" s="365"/>
      <c r="GJ3487" s="365"/>
      <c r="GK3487" s="365"/>
      <c r="GL3487" s="365"/>
      <c r="GM3487" s="365"/>
      <c r="GN3487" s="365"/>
      <c r="GO3487" s="365"/>
      <c r="GP3487" s="365"/>
      <c r="GQ3487" s="365"/>
      <c r="GR3487" s="365"/>
      <c r="GS3487" s="365"/>
      <c r="GT3487" s="365"/>
      <c r="GU3487" s="365"/>
      <c r="GV3487" s="365"/>
      <c r="GW3487" s="365"/>
      <c r="GX3487" s="365"/>
      <c r="GY3487" s="365"/>
      <c r="GZ3487" s="365"/>
      <c r="HA3487" s="365"/>
      <c r="HB3487" s="365"/>
      <c r="HC3487" s="365"/>
      <c r="HD3487" s="365"/>
      <c r="HE3487" s="365"/>
      <c r="HF3487" s="365"/>
      <c r="HG3487" s="365"/>
      <c r="HH3487" s="365"/>
      <c r="HI3487" s="365"/>
      <c r="HJ3487" s="365"/>
      <c r="HK3487" s="365"/>
      <c r="HL3487" s="365"/>
      <c r="HM3487" s="365"/>
      <c r="HN3487" s="365"/>
      <c r="HO3487" s="365"/>
      <c r="HP3487" s="365"/>
      <c r="HQ3487" s="365"/>
      <c r="HR3487" s="365"/>
      <c r="HS3487" s="365"/>
      <c r="HT3487" s="365"/>
      <c r="HU3487" s="365"/>
      <c r="HV3487" s="365"/>
      <c r="HW3487" s="365"/>
      <c r="HX3487" s="365"/>
      <c r="HY3487" s="365"/>
      <c r="HZ3487" s="365"/>
      <c r="IA3487" s="365"/>
      <c r="IB3487" s="365"/>
      <c r="IC3487" s="365"/>
      <c r="ID3487" s="365"/>
      <c r="IE3487" s="365"/>
      <c r="IF3487" s="365"/>
      <c r="IG3487" s="365"/>
      <c r="IH3487" s="365"/>
      <c r="II3487" s="365"/>
      <c r="IJ3487" s="365"/>
      <c r="IK3487" s="365"/>
      <c r="IL3487" s="365"/>
      <c r="IM3487" s="365"/>
      <c r="IN3487" s="365"/>
      <c r="IO3487" s="365"/>
      <c r="IP3487" s="365"/>
      <c r="IQ3487" s="365"/>
      <c r="IR3487" s="365"/>
      <c r="IS3487" s="365"/>
      <c r="IT3487" s="365"/>
      <c r="IU3487" s="365"/>
      <c r="IV3487" s="365"/>
    </row>
    <row r="3488" spans="1:256" ht="12.5">
      <c r="A3488" s="365"/>
      <c r="B3488" s="124">
        <v>1</v>
      </c>
      <c r="C3488" s="689">
        <f>IF(E3488="A",4,IF(E3488="B",3,IF(E3488="C",2,IF(E3488="D",1,0))))</f>
        <v>1</v>
      </c>
      <c r="D3488" s="1196" t="s">
        <v>90</v>
      </c>
      <c r="E3488" s="694" t="s">
        <v>70</v>
      </c>
      <c r="F3488" s="995" t="s">
        <v>90</v>
      </c>
      <c r="G3488" s="78"/>
      <c r="H3488" s="96" t="s">
        <v>129</v>
      </c>
      <c r="I3488" s="107" t="s">
        <v>4031</v>
      </c>
      <c r="J3488" s="81"/>
      <c r="K3488" s="72"/>
      <c r="L3488" s="72"/>
      <c r="M3488" s="72"/>
      <c r="N3488" s="72"/>
      <c r="O3488" s="72"/>
      <c r="P3488" s="72"/>
      <c r="Q3488" s="833"/>
      <c r="R3488" s="102"/>
      <c r="S3488" s="73"/>
      <c r="T3488" s="102"/>
      <c r="U3488" s="103"/>
      <c r="V3488" s="104"/>
    </row>
    <row r="3489" spans="1:256" ht="12.5">
      <c r="A3489" s="365"/>
      <c r="B3489" s="124">
        <v>1</v>
      </c>
      <c r="C3489" s="66">
        <f>IF(E3489="A",1,IF(E3489="B",1,0))</f>
        <v>0</v>
      </c>
      <c r="D3489" s="77" t="s">
        <v>90</v>
      </c>
      <c r="E3489" s="99" t="s">
        <v>99</v>
      </c>
      <c r="F3489" s="99" t="s">
        <v>70</v>
      </c>
      <c r="G3489" s="78"/>
      <c r="H3489" s="96" t="s">
        <v>116</v>
      </c>
      <c r="I3489" s="107" t="s">
        <v>4032</v>
      </c>
      <c r="J3489" s="81"/>
      <c r="K3489" s="72"/>
      <c r="L3489" s="72"/>
      <c r="M3489" s="72"/>
      <c r="N3489" s="72"/>
      <c r="O3489" s="72"/>
      <c r="P3489" s="72"/>
      <c r="Q3489" s="833"/>
      <c r="R3489" s="102"/>
      <c r="S3489" s="73"/>
      <c r="T3489" s="102"/>
      <c r="U3489" s="103"/>
      <c r="V3489" s="104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  <c r="BG3489"/>
      <c r="BH3489"/>
      <c r="BI3489"/>
      <c r="BJ3489"/>
      <c r="BK3489"/>
      <c r="BL3489"/>
      <c r="BM3489"/>
      <c r="BN3489"/>
      <c r="BO3489"/>
      <c r="BP3489"/>
      <c r="BQ3489"/>
      <c r="BR3489"/>
      <c r="BS3489"/>
      <c r="BT3489"/>
      <c r="BU3489"/>
      <c r="BV3489"/>
      <c r="BW3489"/>
      <c r="BX3489"/>
      <c r="BY3489"/>
      <c r="BZ3489"/>
      <c r="CA3489"/>
      <c r="CB3489"/>
      <c r="CC3489"/>
      <c r="CD3489"/>
      <c r="CE3489"/>
      <c r="CF3489"/>
      <c r="CG3489"/>
      <c r="CH3489"/>
      <c r="CI3489"/>
      <c r="CJ3489"/>
      <c r="CK3489"/>
      <c r="CL3489"/>
      <c r="CM3489"/>
      <c r="CN3489"/>
      <c r="CO3489"/>
      <c r="CP3489"/>
      <c r="CQ3489"/>
      <c r="CR3489"/>
      <c r="CS3489"/>
      <c r="CT3489"/>
      <c r="CU3489"/>
      <c r="CV3489"/>
      <c r="CW3489"/>
      <c r="CX3489"/>
      <c r="CY3489"/>
      <c r="CZ3489"/>
      <c r="DA3489"/>
      <c r="DB3489"/>
      <c r="DC3489"/>
      <c r="DD3489"/>
      <c r="DE3489"/>
      <c r="DF3489"/>
      <c r="DG3489"/>
      <c r="DH3489"/>
      <c r="DI3489"/>
      <c r="DJ3489"/>
      <c r="DK3489"/>
      <c r="DL3489"/>
      <c r="DM3489"/>
      <c r="DN3489"/>
      <c r="DO3489"/>
      <c r="DP3489"/>
      <c r="DQ3489"/>
      <c r="DR3489"/>
      <c r="DS3489"/>
      <c r="DT3489"/>
      <c r="DU3489"/>
      <c r="DV3489"/>
      <c r="DW3489"/>
      <c r="DX3489"/>
      <c r="DY3489"/>
      <c r="DZ3489"/>
      <c r="EA3489"/>
      <c r="EB3489"/>
      <c r="EC3489"/>
      <c r="ED3489"/>
      <c r="EE3489"/>
      <c r="EF3489"/>
      <c r="EG3489"/>
      <c r="EH3489"/>
      <c r="EI3489"/>
      <c r="EJ3489"/>
      <c r="EK3489"/>
      <c r="EL3489"/>
      <c r="EM3489"/>
      <c r="EN3489"/>
      <c r="EO3489"/>
      <c r="EP3489"/>
      <c r="EQ3489"/>
      <c r="ER3489"/>
      <c r="ES3489"/>
      <c r="ET3489"/>
      <c r="EU3489"/>
      <c r="EV3489"/>
      <c r="EW3489"/>
      <c r="EX3489"/>
      <c r="EY3489"/>
      <c r="EZ3489"/>
      <c r="FA3489"/>
      <c r="FB3489"/>
      <c r="FC3489"/>
      <c r="FD3489"/>
      <c r="FE3489"/>
      <c r="FF3489"/>
      <c r="FG3489"/>
      <c r="FH3489"/>
      <c r="FI3489"/>
      <c r="FJ3489"/>
      <c r="FK3489"/>
      <c r="FL3489"/>
      <c r="FM3489"/>
      <c r="FN3489"/>
      <c r="FO3489"/>
      <c r="FP3489"/>
      <c r="FQ3489"/>
      <c r="FR3489"/>
      <c r="FS3489"/>
      <c r="FT3489"/>
      <c r="FU3489"/>
      <c r="FV3489"/>
      <c r="FW3489"/>
      <c r="FX3489"/>
      <c r="FY3489"/>
      <c r="FZ3489"/>
      <c r="GA3489"/>
      <c r="GB3489"/>
      <c r="GC3489"/>
      <c r="GD3489"/>
      <c r="GE3489"/>
      <c r="GF3489"/>
      <c r="GG3489"/>
      <c r="GH3489"/>
      <c r="GI3489"/>
      <c r="GJ3489"/>
      <c r="GK3489"/>
      <c r="GL3489"/>
      <c r="GM3489"/>
      <c r="GN3489"/>
      <c r="GO3489"/>
      <c r="GP3489"/>
      <c r="GQ3489"/>
      <c r="GR3489"/>
      <c r="GS3489"/>
      <c r="GT3489"/>
      <c r="GU3489"/>
      <c r="GV3489"/>
      <c r="GW3489"/>
      <c r="GX3489"/>
      <c r="GY3489"/>
      <c r="GZ3489"/>
      <c r="HA3489"/>
      <c r="HB3489"/>
      <c r="HC3489"/>
      <c r="HD3489"/>
      <c r="HE3489"/>
      <c r="HF3489"/>
      <c r="HG3489"/>
      <c r="HH3489"/>
      <c r="HI3489"/>
      <c r="HJ3489"/>
      <c r="HK3489"/>
      <c r="HL3489"/>
      <c r="HM3489"/>
      <c r="HN3489"/>
      <c r="HO3489"/>
      <c r="HP3489"/>
      <c r="HQ3489"/>
      <c r="HR3489"/>
      <c r="HS3489"/>
      <c r="HT3489"/>
      <c r="HU3489"/>
      <c r="HV3489"/>
      <c r="HW3489"/>
      <c r="HX3489"/>
      <c r="HY3489"/>
      <c r="HZ3489"/>
      <c r="IA3489"/>
      <c r="IB3489"/>
      <c r="IC3489"/>
      <c r="ID3489"/>
      <c r="IE3489"/>
      <c r="IF3489"/>
      <c r="IG3489"/>
      <c r="IH3489"/>
      <c r="II3489"/>
      <c r="IJ3489"/>
      <c r="IK3489"/>
      <c r="IL3489"/>
      <c r="IM3489"/>
      <c r="IN3489"/>
      <c r="IO3489"/>
      <c r="IP3489"/>
      <c r="IQ3489"/>
      <c r="IR3489"/>
      <c r="IS3489"/>
      <c r="IT3489"/>
      <c r="IU3489"/>
      <c r="IV3489"/>
    </row>
    <row r="3490" spans="1:256" ht="12.5">
      <c r="A3490" s="660"/>
      <c r="B3490" s="65">
        <v>1</v>
      </c>
      <c r="C3490" s="66">
        <f>IF(E3490="A",4,IF(E3490="B",3,IF(E3490="C",2,IF(E3490="D",1,0))))</f>
        <v>4</v>
      </c>
      <c r="D3490" s="77" t="s">
        <v>90</v>
      </c>
      <c r="E3490" s="76" t="s">
        <v>68</v>
      </c>
      <c r="F3490" s="99" t="s">
        <v>70</v>
      </c>
      <c r="G3490" s="78"/>
      <c r="H3490" s="96" t="s">
        <v>129</v>
      </c>
      <c r="I3490" s="107" t="s">
        <v>5831</v>
      </c>
      <c r="J3490" s="81"/>
      <c r="K3490" s="72"/>
      <c r="L3490" s="72"/>
      <c r="M3490" s="72"/>
      <c r="N3490" s="72"/>
      <c r="O3490" s="72"/>
      <c r="P3490" s="72"/>
      <c r="Q3490" s="833"/>
      <c r="R3490" s="102"/>
      <c r="S3490" s="73"/>
      <c r="T3490" s="102"/>
      <c r="U3490" s="103"/>
      <c r="V3490" s="104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  <c r="BG3490"/>
      <c r="BH3490"/>
      <c r="BI3490"/>
      <c r="BJ3490"/>
      <c r="BK3490"/>
      <c r="BL3490"/>
      <c r="BM3490"/>
      <c r="BN3490"/>
      <c r="BO3490"/>
      <c r="BP3490"/>
      <c r="BQ3490"/>
      <c r="BR3490"/>
      <c r="BS3490"/>
      <c r="BT3490"/>
      <c r="BU3490"/>
      <c r="BV3490"/>
      <c r="BW3490"/>
      <c r="BX3490"/>
      <c r="BY3490"/>
      <c r="BZ3490"/>
      <c r="CA3490"/>
      <c r="CB3490"/>
      <c r="CC3490"/>
      <c r="CD3490"/>
      <c r="CE3490"/>
      <c r="CF3490"/>
      <c r="CG3490"/>
      <c r="CH3490"/>
      <c r="CI3490"/>
      <c r="CJ3490"/>
      <c r="CK3490"/>
      <c r="CL3490"/>
      <c r="CM3490"/>
      <c r="CN3490"/>
      <c r="CO3490"/>
      <c r="CP3490"/>
      <c r="CQ3490"/>
      <c r="CR3490"/>
      <c r="CS3490"/>
      <c r="CT3490"/>
      <c r="CU3490"/>
      <c r="CV3490"/>
      <c r="CW3490"/>
      <c r="CX3490"/>
      <c r="CY3490"/>
      <c r="CZ3490"/>
      <c r="DA3490"/>
      <c r="DB3490"/>
      <c r="DC3490"/>
      <c r="DD3490"/>
      <c r="DE3490"/>
      <c r="DF3490"/>
      <c r="DG3490"/>
      <c r="DH3490"/>
      <c r="DI3490"/>
      <c r="DJ3490"/>
      <c r="DK3490"/>
      <c r="DL3490"/>
      <c r="DM3490"/>
      <c r="DN3490"/>
      <c r="DO3490"/>
      <c r="DP3490"/>
      <c r="DQ3490"/>
      <c r="DR3490"/>
      <c r="DS3490"/>
      <c r="DT3490"/>
      <c r="DU3490"/>
      <c r="DV3490"/>
      <c r="DW3490"/>
      <c r="DX3490"/>
      <c r="DY3490"/>
      <c r="DZ3490"/>
      <c r="EA3490"/>
      <c r="EB3490"/>
      <c r="EC3490"/>
      <c r="ED3490"/>
      <c r="EE3490"/>
      <c r="EF3490"/>
      <c r="EG3490"/>
      <c r="EH3490"/>
      <c r="EI3490"/>
      <c r="EJ3490"/>
      <c r="EK3490"/>
      <c r="EL3490"/>
      <c r="EM3490"/>
      <c r="EN3490"/>
      <c r="EO3490"/>
      <c r="EP3490"/>
      <c r="EQ3490"/>
      <c r="ER3490"/>
      <c r="ES3490"/>
      <c r="ET3490"/>
      <c r="EU3490"/>
      <c r="EV3490"/>
      <c r="EW3490"/>
      <c r="EX3490"/>
      <c r="EY3490"/>
      <c r="EZ3490"/>
      <c r="FA3490"/>
      <c r="FB3490"/>
      <c r="FC3490"/>
      <c r="FD3490"/>
      <c r="FE3490"/>
      <c r="FF3490"/>
      <c r="FG3490"/>
      <c r="FH3490"/>
      <c r="FI3490"/>
      <c r="FJ3490"/>
      <c r="FK3490"/>
      <c r="FL3490"/>
      <c r="FM3490"/>
      <c r="FN3490"/>
      <c r="FO3490"/>
      <c r="FP3490"/>
      <c r="FQ3490"/>
      <c r="FR3490"/>
      <c r="FS3490"/>
      <c r="FT3490"/>
      <c r="FU3490"/>
      <c r="FV3490"/>
      <c r="FW3490"/>
      <c r="FX3490"/>
      <c r="FY3490"/>
      <c r="FZ3490"/>
      <c r="GA3490"/>
      <c r="GB3490"/>
      <c r="GC3490"/>
      <c r="GD3490"/>
      <c r="GE3490"/>
      <c r="GF3490"/>
      <c r="GG3490"/>
      <c r="GH3490"/>
      <c r="GI3490"/>
      <c r="GJ3490"/>
      <c r="GK3490"/>
      <c r="GL3490"/>
      <c r="GM3490"/>
      <c r="GN3490"/>
      <c r="GO3490"/>
      <c r="GP3490"/>
      <c r="GQ3490"/>
      <c r="GR3490"/>
      <c r="GS3490"/>
      <c r="GT3490"/>
      <c r="GU3490"/>
      <c r="GV3490"/>
      <c r="GW3490"/>
      <c r="GX3490"/>
      <c r="GY3490"/>
      <c r="GZ3490"/>
      <c r="HA3490"/>
      <c r="HB3490"/>
      <c r="HC3490"/>
      <c r="HD3490"/>
      <c r="HE3490"/>
      <c r="HF3490"/>
      <c r="HG3490"/>
      <c r="HH3490"/>
      <c r="HI3490"/>
      <c r="HJ3490"/>
      <c r="HK3490"/>
      <c r="HL3490"/>
      <c r="HM3490"/>
      <c r="HN3490"/>
      <c r="HO3490"/>
      <c r="HP3490"/>
      <c r="HQ3490"/>
      <c r="HR3490"/>
      <c r="HS3490"/>
      <c r="HT3490"/>
      <c r="HU3490"/>
      <c r="HV3490"/>
      <c r="HW3490"/>
      <c r="HX3490"/>
      <c r="HY3490"/>
      <c r="HZ3490"/>
      <c r="IA3490"/>
      <c r="IB3490"/>
      <c r="IC3490"/>
      <c r="ID3490"/>
      <c r="IE3490"/>
      <c r="IF3490"/>
      <c r="IG3490"/>
      <c r="IH3490"/>
      <c r="II3490"/>
      <c r="IJ3490"/>
      <c r="IK3490"/>
      <c r="IL3490"/>
      <c r="IM3490"/>
      <c r="IN3490"/>
      <c r="IO3490"/>
      <c r="IP3490"/>
      <c r="IQ3490"/>
      <c r="IR3490"/>
      <c r="IS3490"/>
      <c r="IT3490"/>
      <c r="IU3490"/>
      <c r="IV3490"/>
    </row>
    <row r="3491" spans="1:256" ht="12.5">
      <c r="B3491" s="65">
        <v>1</v>
      </c>
      <c r="C3491" s="66">
        <f>IF(E3491="A",1,IF(E3491="B",1,0))</f>
        <v>0</v>
      </c>
      <c r="D3491" s="658" t="s">
        <v>68</v>
      </c>
      <c r="E3491" s="659" t="s">
        <v>90</v>
      </c>
      <c r="F3491" s="659" t="s">
        <v>90</v>
      </c>
      <c r="G3491" s="78"/>
      <c r="H3491" s="96" t="s">
        <v>101</v>
      </c>
      <c r="I3491" s="107" t="s">
        <v>4033</v>
      </c>
      <c r="J3491" s="81"/>
      <c r="K3491" s="72"/>
      <c r="L3491" s="72"/>
      <c r="M3491" s="72"/>
      <c r="N3491" s="72"/>
      <c r="O3491" s="72"/>
      <c r="P3491" s="72"/>
      <c r="Q3491" s="833"/>
      <c r="R3491" s="102"/>
      <c r="S3491" s="73"/>
      <c r="T3491" s="102"/>
      <c r="U3491" s="103"/>
      <c r="V3491" s="104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  <c r="BG3491"/>
      <c r="BH3491"/>
      <c r="BI3491"/>
      <c r="BJ3491"/>
      <c r="BK3491"/>
      <c r="BL3491"/>
      <c r="BM3491"/>
      <c r="BN3491"/>
      <c r="BO3491"/>
      <c r="BP3491"/>
      <c r="BQ3491"/>
      <c r="BR3491"/>
      <c r="BS3491"/>
      <c r="BT3491"/>
      <c r="BU3491"/>
      <c r="BV3491"/>
      <c r="BW3491"/>
      <c r="BX3491"/>
      <c r="BY3491"/>
      <c r="BZ3491"/>
      <c r="CA3491"/>
      <c r="CB3491"/>
      <c r="CC3491"/>
      <c r="CD3491"/>
      <c r="CE3491"/>
      <c r="CF3491"/>
      <c r="CG3491"/>
      <c r="CH3491"/>
      <c r="CI3491"/>
      <c r="CJ3491"/>
      <c r="CK3491"/>
      <c r="CL3491"/>
      <c r="CM3491"/>
      <c r="CN3491"/>
      <c r="CO3491"/>
      <c r="CP3491"/>
      <c r="CQ3491"/>
      <c r="CR3491"/>
      <c r="CS3491"/>
      <c r="CT3491"/>
      <c r="CU3491"/>
      <c r="CV3491"/>
      <c r="CW3491"/>
      <c r="CX3491"/>
      <c r="CY3491"/>
      <c r="CZ3491"/>
      <c r="DA3491"/>
      <c r="DB3491"/>
      <c r="DC3491"/>
      <c r="DD3491"/>
      <c r="DE3491"/>
      <c r="DF3491"/>
      <c r="DG3491"/>
      <c r="DH3491"/>
      <c r="DI3491"/>
      <c r="DJ3491"/>
      <c r="DK3491"/>
      <c r="DL3491"/>
      <c r="DM3491"/>
      <c r="DN3491"/>
      <c r="DO3491"/>
      <c r="DP3491"/>
      <c r="DQ3491"/>
      <c r="DR3491"/>
      <c r="DS3491"/>
      <c r="DT3491"/>
      <c r="DU3491"/>
      <c r="DV3491"/>
      <c r="DW3491"/>
      <c r="DX3491"/>
      <c r="DY3491"/>
      <c r="DZ3491"/>
      <c r="EA3491"/>
      <c r="EB3491"/>
      <c r="EC3491"/>
      <c r="ED3491"/>
      <c r="EE3491"/>
      <c r="EF3491"/>
      <c r="EG3491"/>
      <c r="EH3491"/>
      <c r="EI3491"/>
      <c r="EJ3491"/>
      <c r="EK3491"/>
      <c r="EL3491"/>
      <c r="EM3491"/>
      <c r="EN3491"/>
      <c r="EO3491"/>
      <c r="EP3491"/>
      <c r="EQ3491"/>
      <c r="ER3491"/>
      <c r="ES3491"/>
      <c r="ET3491"/>
      <c r="EU3491"/>
      <c r="EV3491"/>
      <c r="EW3491"/>
      <c r="EX3491"/>
      <c r="EY3491"/>
      <c r="EZ3491"/>
      <c r="FA3491"/>
      <c r="FB3491"/>
      <c r="FC3491"/>
      <c r="FD3491"/>
      <c r="FE3491"/>
      <c r="FF3491"/>
      <c r="FG3491"/>
      <c r="FH3491"/>
      <c r="FI3491"/>
      <c r="FJ3491"/>
      <c r="FK3491"/>
      <c r="FL3491"/>
      <c r="FM3491"/>
      <c r="FN3491"/>
      <c r="FO3491"/>
      <c r="FP3491"/>
      <c r="FQ3491"/>
      <c r="FR3491"/>
      <c r="FS3491"/>
      <c r="FT3491"/>
      <c r="FU3491"/>
      <c r="FV3491"/>
      <c r="FW3491"/>
      <c r="FX3491"/>
      <c r="FY3491"/>
      <c r="FZ3491"/>
      <c r="GA3491"/>
      <c r="GB3491"/>
      <c r="GC3491"/>
      <c r="GD3491"/>
      <c r="GE3491"/>
      <c r="GF3491"/>
      <c r="GG3491"/>
      <c r="GH3491"/>
      <c r="GI3491"/>
      <c r="GJ3491"/>
      <c r="GK3491"/>
      <c r="GL3491"/>
      <c r="GM3491"/>
      <c r="GN3491"/>
      <c r="GO3491"/>
      <c r="GP3491"/>
      <c r="GQ3491"/>
      <c r="GR3491"/>
      <c r="GS3491"/>
      <c r="GT3491"/>
      <c r="GU3491"/>
      <c r="GV3491"/>
      <c r="GW3491"/>
      <c r="GX3491"/>
      <c r="GY3491"/>
      <c r="GZ3491"/>
      <c r="HA3491"/>
      <c r="HB3491"/>
      <c r="HC3491"/>
      <c r="HD3491"/>
      <c r="HE3491"/>
      <c r="HF3491"/>
      <c r="HG3491"/>
      <c r="HH3491"/>
      <c r="HI3491"/>
      <c r="HJ3491"/>
      <c r="HK3491"/>
      <c r="HL3491"/>
      <c r="HM3491"/>
      <c r="HN3491"/>
      <c r="HO3491"/>
      <c r="HP3491"/>
      <c r="HQ3491"/>
      <c r="HR3491"/>
      <c r="HS3491"/>
      <c r="HT3491"/>
      <c r="HU3491"/>
      <c r="HV3491"/>
      <c r="HW3491"/>
      <c r="HX3491"/>
      <c r="HY3491"/>
      <c r="HZ3491"/>
      <c r="IA3491"/>
      <c r="IB3491"/>
      <c r="IC3491"/>
      <c r="ID3491"/>
      <c r="IE3491"/>
      <c r="IF3491"/>
      <c r="IG3491"/>
      <c r="IH3491"/>
      <c r="II3491"/>
      <c r="IJ3491"/>
      <c r="IK3491"/>
      <c r="IL3491"/>
      <c r="IM3491"/>
      <c r="IN3491"/>
      <c r="IO3491"/>
      <c r="IP3491"/>
      <c r="IQ3491"/>
      <c r="IR3491"/>
      <c r="IS3491"/>
      <c r="IT3491"/>
      <c r="IU3491"/>
      <c r="IV3491"/>
    </row>
    <row r="3492" spans="1:256" ht="12.5">
      <c r="A3492" s="660"/>
      <c r="B3492" s="124">
        <v>1</v>
      </c>
      <c r="C3492" s="66">
        <f>IF(E3492="A",4,IF(E3492="B",3,IF(E3492="C",2,IF(E3492="D",1,0))))</f>
        <v>2</v>
      </c>
      <c r="D3492" s="76" t="s">
        <v>87</v>
      </c>
      <c r="E3492" s="77" t="s">
        <v>90</v>
      </c>
      <c r="F3492" s="76" t="s">
        <v>87</v>
      </c>
      <c r="G3492" s="78"/>
      <c r="H3492" s="96" t="s">
        <v>126</v>
      </c>
      <c r="I3492" s="107" t="s">
        <v>4034</v>
      </c>
      <c r="J3492" s="81"/>
      <c r="K3492" s="72"/>
      <c r="L3492" s="72"/>
      <c r="M3492" s="72"/>
      <c r="N3492" s="72"/>
      <c r="O3492" s="72"/>
      <c r="P3492" s="72"/>
      <c r="Q3492" s="833"/>
      <c r="R3492" s="102"/>
      <c r="S3492" s="73"/>
      <c r="T3492" s="102"/>
      <c r="U3492" s="103"/>
      <c r="V3492" s="104"/>
      <c r="W3492" s="320"/>
      <c r="X3492" s="320"/>
      <c r="Y3492" s="320"/>
      <c r="Z3492" s="320"/>
      <c r="AA3492" s="320"/>
      <c r="AB3492" s="320"/>
      <c r="AC3492" s="320"/>
      <c r="AD3492" s="320"/>
      <c r="AE3492" s="320"/>
      <c r="AF3492" s="320"/>
      <c r="AG3492" s="320"/>
      <c r="AH3492" s="320"/>
      <c r="AI3492" s="320"/>
      <c r="AJ3492" s="320"/>
      <c r="AK3492" s="320"/>
      <c r="AL3492" s="320"/>
      <c r="AM3492" s="320"/>
      <c r="AN3492" s="320"/>
      <c r="AO3492" s="320"/>
      <c r="AP3492" s="320"/>
      <c r="AQ3492" s="320"/>
      <c r="AR3492" s="320"/>
      <c r="AS3492" s="320"/>
      <c r="AT3492" s="320"/>
      <c r="AU3492" s="320"/>
      <c r="AV3492" s="320"/>
      <c r="AW3492" s="320"/>
      <c r="AX3492" s="320"/>
      <c r="AY3492" s="320"/>
      <c r="AZ3492" s="320"/>
      <c r="BA3492" s="320"/>
      <c r="BB3492" s="320"/>
      <c r="BC3492" s="320"/>
      <c r="BD3492" s="320"/>
      <c r="BE3492" s="320"/>
      <c r="BF3492" s="320"/>
      <c r="BG3492" s="320"/>
      <c r="BH3492" s="320"/>
      <c r="BI3492" s="320"/>
      <c r="BJ3492" s="320"/>
      <c r="BK3492" s="320"/>
      <c r="BL3492" s="320"/>
      <c r="BM3492" s="320"/>
      <c r="BN3492" s="320"/>
      <c r="BO3492" s="320"/>
      <c r="BP3492" s="320"/>
      <c r="BQ3492" s="320"/>
      <c r="BR3492" s="320"/>
      <c r="BS3492" s="320"/>
      <c r="BT3492" s="320"/>
      <c r="BU3492" s="320"/>
      <c r="BV3492" s="320"/>
      <c r="BW3492" s="320"/>
      <c r="BX3492" s="320"/>
      <c r="BY3492" s="320"/>
      <c r="BZ3492" s="320"/>
      <c r="CA3492" s="320"/>
      <c r="CB3492" s="320"/>
      <c r="CC3492" s="320"/>
      <c r="CD3492" s="320"/>
      <c r="CE3492" s="320"/>
      <c r="CF3492" s="320"/>
      <c r="CG3492" s="320"/>
      <c r="CH3492" s="320"/>
      <c r="CI3492" s="320"/>
      <c r="CJ3492" s="320"/>
      <c r="CK3492" s="320"/>
      <c r="CL3492" s="320"/>
      <c r="CM3492" s="320"/>
      <c r="CN3492" s="320"/>
      <c r="CO3492" s="320"/>
      <c r="CP3492" s="320"/>
      <c r="CQ3492" s="320"/>
      <c r="CR3492" s="320"/>
      <c r="CS3492" s="320"/>
      <c r="CT3492" s="320"/>
      <c r="CU3492" s="320"/>
      <c r="CV3492" s="320"/>
      <c r="CW3492" s="320"/>
      <c r="CX3492" s="320"/>
      <c r="CY3492" s="320"/>
      <c r="CZ3492" s="320"/>
      <c r="DA3492" s="320"/>
      <c r="DB3492" s="320"/>
      <c r="DC3492" s="320"/>
      <c r="DD3492" s="320"/>
      <c r="DE3492" s="320"/>
      <c r="DF3492" s="320"/>
      <c r="DG3492" s="320"/>
      <c r="DH3492" s="320"/>
      <c r="DI3492" s="320"/>
      <c r="DJ3492" s="320"/>
      <c r="DK3492" s="320"/>
      <c r="DL3492" s="320"/>
      <c r="DM3492" s="320"/>
      <c r="DN3492" s="320"/>
      <c r="DO3492" s="320"/>
      <c r="DP3492" s="320"/>
      <c r="DQ3492" s="320"/>
      <c r="DR3492" s="320"/>
      <c r="DS3492" s="320"/>
      <c r="DT3492" s="320"/>
      <c r="DU3492" s="320"/>
      <c r="DV3492" s="320"/>
      <c r="DW3492" s="320"/>
      <c r="DX3492" s="320"/>
      <c r="DY3492" s="320"/>
      <c r="DZ3492" s="320"/>
      <c r="EA3492" s="320"/>
      <c r="EB3492" s="320"/>
      <c r="EC3492" s="320"/>
      <c r="ED3492" s="320"/>
      <c r="EE3492" s="320"/>
      <c r="EF3492" s="320"/>
      <c r="EG3492" s="320"/>
      <c r="EH3492" s="320"/>
      <c r="EI3492" s="320"/>
      <c r="EJ3492" s="320"/>
      <c r="EK3492" s="320"/>
      <c r="EL3492" s="320"/>
      <c r="EM3492" s="320"/>
      <c r="EN3492" s="320"/>
      <c r="EO3492" s="320"/>
      <c r="EP3492" s="320"/>
      <c r="EQ3492" s="320"/>
      <c r="ER3492" s="320"/>
      <c r="ES3492" s="320"/>
      <c r="ET3492" s="320"/>
      <c r="EU3492" s="320"/>
      <c r="EV3492" s="320"/>
      <c r="EW3492" s="320"/>
      <c r="EX3492" s="320"/>
      <c r="EY3492" s="320"/>
      <c r="EZ3492" s="320"/>
      <c r="FA3492" s="320"/>
      <c r="FB3492" s="320"/>
      <c r="FC3492" s="320"/>
      <c r="FD3492" s="320"/>
      <c r="FE3492" s="320"/>
      <c r="FF3492" s="320"/>
      <c r="FG3492" s="320"/>
      <c r="FH3492" s="320"/>
      <c r="FI3492" s="320"/>
      <c r="FJ3492" s="320"/>
      <c r="FK3492" s="320"/>
      <c r="FL3492" s="320"/>
      <c r="FM3492" s="320"/>
      <c r="FN3492" s="320"/>
      <c r="FO3492" s="320"/>
      <c r="FP3492" s="320"/>
      <c r="FQ3492" s="320"/>
      <c r="FR3492" s="320"/>
      <c r="FS3492" s="320"/>
      <c r="FT3492" s="320"/>
      <c r="FU3492" s="320"/>
      <c r="FV3492" s="320"/>
      <c r="FW3492" s="320"/>
      <c r="FX3492" s="320"/>
      <c r="FY3492" s="320"/>
      <c r="FZ3492" s="320"/>
      <c r="GA3492" s="320"/>
      <c r="GB3492" s="320"/>
      <c r="GC3492" s="320"/>
      <c r="GD3492" s="320"/>
      <c r="GE3492" s="320"/>
      <c r="GF3492" s="320"/>
      <c r="GG3492" s="320"/>
      <c r="GH3492" s="320"/>
      <c r="GI3492" s="320"/>
      <c r="GJ3492" s="320"/>
      <c r="GK3492" s="320"/>
      <c r="GL3492" s="320"/>
      <c r="GM3492" s="320"/>
      <c r="GN3492" s="320"/>
      <c r="GO3492" s="320"/>
      <c r="GP3492" s="320"/>
      <c r="GQ3492" s="320"/>
      <c r="GR3492" s="320"/>
      <c r="GS3492" s="320"/>
      <c r="GT3492" s="320"/>
      <c r="GU3492" s="320"/>
      <c r="GV3492" s="320"/>
      <c r="GW3492" s="320"/>
      <c r="GX3492" s="320"/>
      <c r="GY3492" s="320"/>
      <c r="GZ3492" s="320"/>
      <c r="HA3492" s="320"/>
      <c r="HB3492" s="320"/>
      <c r="HC3492" s="320"/>
      <c r="HD3492" s="320"/>
      <c r="HE3492" s="320"/>
      <c r="HF3492" s="320"/>
      <c r="HG3492" s="320"/>
      <c r="HH3492" s="320"/>
      <c r="HI3492" s="320"/>
      <c r="HJ3492" s="320"/>
      <c r="HK3492" s="320"/>
      <c r="HL3492" s="320"/>
      <c r="HM3492" s="320"/>
      <c r="HN3492" s="320"/>
      <c r="HO3492" s="320"/>
      <c r="HP3492" s="320"/>
      <c r="HQ3492" s="320"/>
      <c r="HR3492" s="320"/>
      <c r="HS3492" s="320"/>
      <c r="HT3492" s="320"/>
      <c r="HU3492" s="320"/>
      <c r="HV3492" s="320"/>
      <c r="HW3492" s="320"/>
      <c r="HX3492" s="320"/>
      <c r="HY3492" s="320"/>
      <c r="HZ3492" s="320"/>
      <c r="IA3492" s="320"/>
      <c r="IB3492" s="320"/>
      <c r="IC3492" s="320"/>
      <c r="ID3492" s="320"/>
      <c r="IE3492" s="320"/>
      <c r="IF3492" s="320"/>
      <c r="IG3492" s="320"/>
      <c r="IH3492" s="320"/>
      <c r="II3492" s="320"/>
      <c r="IJ3492" s="320"/>
      <c r="IK3492" s="320"/>
      <c r="IL3492" s="320"/>
      <c r="IM3492" s="320"/>
      <c r="IN3492" s="320"/>
      <c r="IO3492" s="320"/>
      <c r="IP3492" s="320"/>
      <c r="IQ3492" s="320"/>
      <c r="IR3492" s="320"/>
      <c r="IS3492" s="320"/>
      <c r="IT3492" s="320"/>
      <c r="IU3492" s="320"/>
      <c r="IV3492" s="320"/>
    </row>
    <row r="3493" spans="1:256" ht="12.5">
      <c r="A3493" s="365"/>
      <c r="B3493" s="124">
        <v>1</v>
      </c>
      <c r="C3493" s="66">
        <f>IF(E3493="A",1,IF(E3493="B",1,0))</f>
        <v>1</v>
      </c>
      <c r="D3493" s="857" t="s">
        <v>90</v>
      </c>
      <c r="E3493" s="853" t="s">
        <v>87</v>
      </c>
      <c r="F3493" s="857" t="s">
        <v>90</v>
      </c>
      <c r="G3493" s="78"/>
      <c r="H3493" s="100" t="s">
        <v>101</v>
      </c>
      <c r="I3493" s="101" t="s">
        <v>6181</v>
      </c>
      <c r="J3493" s="81"/>
      <c r="K3493" s="72"/>
      <c r="L3493" s="72"/>
      <c r="M3493" s="72"/>
      <c r="N3493" s="72"/>
      <c r="O3493" s="72"/>
      <c r="P3493" s="72"/>
      <c r="Q3493" s="833"/>
      <c r="R3493" s="102"/>
      <c r="S3493" s="73"/>
      <c r="T3493" s="116"/>
      <c r="U3493" s="73"/>
      <c r="V3493" s="110"/>
      <c r="W3493" s="55"/>
      <c r="X3493" s="55"/>
      <c r="Y3493" s="55"/>
      <c r="Z3493" s="55"/>
      <c r="AA3493" s="55"/>
      <c r="AB3493" s="55"/>
      <c r="AC3493" s="55"/>
      <c r="AD3493" s="55"/>
      <c r="AE3493" s="55"/>
      <c r="AF3493" s="55"/>
      <c r="AG3493" s="55"/>
      <c r="AH3493" s="55"/>
      <c r="AI3493" s="55"/>
      <c r="AJ3493" s="55"/>
      <c r="AK3493" s="55"/>
      <c r="AL3493" s="55"/>
      <c r="AM3493" s="55"/>
      <c r="AN3493" s="55"/>
      <c r="AO3493" s="55"/>
      <c r="AP3493" s="55"/>
      <c r="AQ3493" s="55"/>
      <c r="AR3493" s="55"/>
      <c r="AS3493" s="55"/>
      <c r="AT3493" s="55"/>
      <c r="AU3493" s="55"/>
      <c r="AV3493" s="55"/>
      <c r="AW3493" s="55"/>
      <c r="AX3493" s="55"/>
      <c r="AY3493" s="55"/>
      <c r="AZ3493" s="55"/>
      <c r="BA3493" s="55"/>
      <c r="BB3493" s="55"/>
      <c r="BC3493" s="55"/>
      <c r="BD3493" s="55"/>
      <c r="BE3493" s="55"/>
      <c r="BF3493" s="55"/>
      <c r="BG3493" s="55"/>
      <c r="BH3493" s="55"/>
      <c r="BI3493" s="55"/>
      <c r="BJ3493" s="55"/>
      <c r="BK3493" s="55"/>
      <c r="BL3493" s="55"/>
      <c r="BM3493" s="55"/>
      <c r="BN3493" s="55"/>
      <c r="BO3493" s="55"/>
      <c r="BP3493" s="55"/>
      <c r="BQ3493" s="55"/>
      <c r="BR3493" s="55"/>
      <c r="BS3493" s="55"/>
      <c r="BT3493" s="55"/>
      <c r="BU3493" s="55"/>
      <c r="BV3493" s="55"/>
      <c r="BW3493" s="55"/>
      <c r="BX3493" s="55"/>
      <c r="BY3493" s="55"/>
      <c r="BZ3493" s="55"/>
      <c r="CA3493" s="55"/>
      <c r="CB3493" s="55"/>
      <c r="CC3493" s="55"/>
      <c r="CD3493" s="55"/>
      <c r="CE3493" s="55"/>
      <c r="CF3493" s="55"/>
      <c r="CG3493" s="55"/>
      <c r="CH3493" s="55"/>
      <c r="CI3493" s="55"/>
      <c r="CJ3493" s="55"/>
      <c r="CK3493" s="55"/>
      <c r="CL3493" s="55"/>
      <c r="CM3493" s="55"/>
      <c r="CN3493" s="55"/>
      <c r="CO3493" s="55"/>
      <c r="CP3493" s="55"/>
      <c r="CQ3493" s="55"/>
      <c r="CR3493" s="55"/>
      <c r="CS3493" s="55"/>
      <c r="CT3493" s="55"/>
      <c r="CU3493" s="55"/>
      <c r="CV3493" s="55"/>
      <c r="CW3493" s="55"/>
      <c r="CX3493" s="55"/>
      <c r="CY3493" s="55"/>
      <c r="CZ3493" s="55"/>
      <c r="DA3493" s="55"/>
      <c r="DB3493" s="55"/>
      <c r="DC3493" s="55"/>
      <c r="DD3493" s="55"/>
      <c r="DE3493" s="55"/>
      <c r="DF3493" s="55"/>
      <c r="DG3493" s="55"/>
      <c r="DH3493" s="55"/>
      <c r="DI3493" s="55"/>
      <c r="DJ3493" s="55"/>
      <c r="DK3493" s="55"/>
      <c r="DL3493" s="55"/>
      <c r="DM3493" s="55"/>
      <c r="DN3493" s="55"/>
      <c r="DO3493" s="55"/>
      <c r="DP3493" s="55"/>
      <c r="DQ3493" s="55"/>
      <c r="DR3493" s="55"/>
      <c r="DS3493" s="55"/>
      <c r="DT3493" s="55"/>
      <c r="DU3493" s="55"/>
      <c r="DV3493" s="55"/>
      <c r="DW3493" s="55"/>
      <c r="DX3493" s="55"/>
      <c r="DY3493" s="55"/>
      <c r="DZ3493" s="55"/>
      <c r="EA3493" s="55"/>
      <c r="EB3493" s="55"/>
      <c r="EC3493" s="55"/>
      <c r="ED3493" s="55"/>
      <c r="EE3493" s="55"/>
      <c r="EF3493" s="55"/>
      <c r="EG3493" s="55"/>
      <c r="EH3493" s="55"/>
      <c r="EI3493" s="55"/>
      <c r="EJ3493" s="55"/>
      <c r="EK3493" s="55"/>
      <c r="EL3493" s="55"/>
      <c r="EM3493" s="55"/>
      <c r="EN3493" s="55"/>
      <c r="EO3493" s="55"/>
      <c r="EP3493" s="55"/>
      <c r="EQ3493" s="55"/>
      <c r="ER3493" s="55"/>
      <c r="ES3493" s="55"/>
      <c r="ET3493" s="55"/>
      <c r="EU3493" s="55"/>
      <c r="EV3493" s="55"/>
      <c r="EW3493" s="55"/>
      <c r="EX3493" s="55"/>
      <c r="EY3493" s="55"/>
      <c r="EZ3493" s="55"/>
      <c r="FA3493" s="55"/>
      <c r="FB3493" s="55"/>
      <c r="FC3493" s="55"/>
      <c r="FD3493" s="55"/>
      <c r="FE3493" s="55"/>
      <c r="FF3493" s="55"/>
      <c r="FG3493" s="55"/>
      <c r="FH3493" s="55"/>
      <c r="FI3493" s="55"/>
      <c r="FJ3493" s="55"/>
      <c r="FK3493" s="55"/>
      <c r="FL3493" s="55"/>
      <c r="FM3493" s="55"/>
      <c r="FN3493" s="55"/>
      <c r="FO3493" s="55"/>
      <c r="FP3493" s="55"/>
      <c r="FQ3493" s="55"/>
      <c r="FR3493" s="55"/>
      <c r="FS3493" s="55"/>
      <c r="FT3493" s="55"/>
      <c r="FU3493" s="55"/>
      <c r="FV3493" s="55"/>
      <c r="FW3493" s="55"/>
      <c r="FX3493" s="55"/>
      <c r="FY3493" s="55"/>
      <c r="FZ3493" s="55"/>
      <c r="GA3493" s="55"/>
      <c r="GB3493" s="55"/>
      <c r="GC3493" s="55"/>
      <c r="GD3493" s="55"/>
      <c r="GE3493" s="55"/>
      <c r="GF3493" s="55"/>
      <c r="GG3493" s="55"/>
      <c r="GH3493" s="55"/>
      <c r="GI3493" s="55"/>
      <c r="GJ3493" s="55"/>
      <c r="GK3493" s="55"/>
      <c r="GL3493" s="55"/>
      <c r="GM3493" s="55"/>
      <c r="GN3493" s="55"/>
      <c r="GO3493" s="55"/>
      <c r="GP3493" s="55"/>
      <c r="GQ3493" s="55"/>
      <c r="GR3493" s="55"/>
      <c r="GS3493" s="55"/>
      <c r="GT3493" s="55"/>
      <c r="GU3493" s="55"/>
      <c r="GV3493" s="55"/>
      <c r="GW3493" s="55"/>
      <c r="GX3493" s="55"/>
      <c r="GY3493" s="55"/>
      <c r="GZ3493" s="55"/>
      <c r="HA3493" s="55"/>
      <c r="HB3493" s="55"/>
      <c r="HC3493" s="55"/>
      <c r="HD3493" s="55"/>
      <c r="HE3493" s="55"/>
      <c r="HF3493" s="55"/>
      <c r="HG3493" s="55"/>
      <c r="HH3493" s="55"/>
      <c r="HI3493" s="55"/>
      <c r="HJ3493" s="55"/>
      <c r="HK3493" s="55"/>
      <c r="HL3493" s="55"/>
      <c r="HM3493" s="55"/>
      <c r="HN3493" s="55"/>
      <c r="HO3493" s="55"/>
      <c r="HP3493" s="55"/>
      <c r="HQ3493" s="55"/>
      <c r="HR3493" s="55"/>
      <c r="HS3493" s="55"/>
      <c r="HT3493" s="55"/>
      <c r="HU3493" s="55"/>
      <c r="HV3493" s="55"/>
      <c r="HW3493" s="55"/>
      <c r="HX3493" s="55"/>
      <c r="HY3493" s="55"/>
      <c r="HZ3493" s="55"/>
      <c r="IA3493" s="55"/>
      <c r="IB3493" s="55"/>
      <c r="IC3493" s="55"/>
      <c r="ID3493" s="55"/>
      <c r="IE3493" s="55"/>
      <c r="IF3493" s="55"/>
      <c r="IG3493" s="55"/>
      <c r="IH3493" s="55"/>
      <c r="II3493" s="55"/>
      <c r="IJ3493" s="55"/>
      <c r="IK3493" s="55"/>
      <c r="IL3493" s="55"/>
      <c r="IM3493" s="55"/>
      <c r="IN3493" s="55"/>
      <c r="IO3493" s="55"/>
      <c r="IP3493" s="55"/>
      <c r="IQ3493" s="55"/>
      <c r="IR3493" s="55"/>
      <c r="IS3493" s="55"/>
      <c r="IT3493" s="55"/>
      <c r="IU3493" s="55"/>
      <c r="IV3493" s="55"/>
    </row>
    <row r="3494" spans="1:256" ht="12.5">
      <c r="A3494" s="365"/>
      <c r="B3494" s="124">
        <v>1</v>
      </c>
      <c r="C3494" s="691">
        <f>IF(E3494="A",1,IF(E3494="B",1,0))</f>
        <v>1</v>
      </c>
      <c r="D3494" s="659" t="s">
        <v>90</v>
      </c>
      <c r="E3494" s="658" t="s">
        <v>87</v>
      </c>
      <c r="F3494" s="1245" t="s">
        <v>87</v>
      </c>
      <c r="G3494" s="78"/>
      <c r="H3494" s="96" t="s">
        <v>220</v>
      </c>
      <c r="I3494" s="107" t="s">
        <v>4035</v>
      </c>
      <c r="J3494" s="81"/>
      <c r="K3494" s="72"/>
      <c r="L3494" s="72"/>
      <c r="M3494" s="72"/>
      <c r="N3494" s="72"/>
      <c r="O3494" s="72"/>
      <c r="P3494" s="72"/>
      <c r="Q3494" s="833"/>
      <c r="R3494" s="102"/>
      <c r="S3494" s="73"/>
      <c r="T3494" s="102"/>
      <c r="U3494" s="103"/>
      <c r="V3494" s="104"/>
      <c r="W3494" s="55"/>
      <c r="X3494" s="55"/>
      <c r="Y3494" s="55"/>
      <c r="Z3494" s="55"/>
      <c r="AA3494" s="55"/>
      <c r="AB3494" s="55"/>
      <c r="AC3494" s="55"/>
      <c r="AD3494" s="55"/>
      <c r="AE3494" s="55"/>
      <c r="AF3494" s="55"/>
      <c r="AG3494" s="55"/>
      <c r="AH3494" s="55"/>
      <c r="AI3494" s="55"/>
      <c r="AJ3494" s="55"/>
      <c r="AK3494" s="55"/>
      <c r="AL3494" s="55"/>
      <c r="AM3494" s="55"/>
      <c r="AN3494" s="55"/>
      <c r="AO3494" s="55"/>
      <c r="AP3494" s="55"/>
      <c r="AQ3494" s="55"/>
      <c r="AR3494" s="55"/>
      <c r="AS3494" s="55"/>
      <c r="AT3494" s="55"/>
      <c r="AU3494" s="55"/>
      <c r="AV3494" s="55"/>
      <c r="AW3494" s="55"/>
      <c r="AX3494" s="55"/>
      <c r="AY3494" s="55"/>
      <c r="AZ3494" s="55"/>
      <c r="BA3494" s="55"/>
      <c r="BB3494" s="55"/>
      <c r="BC3494" s="55"/>
      <c r="BD3494" s="55"/>
      <c r="BE3494" s="55"/>
      <c r="BF3494" s="55"/>
      <c r="BG3494" s="55"/>
      <c r="BH3494" s="55"/>
      <c r="BI3494" s="55"/>
      <c r="BJ3494" s="55"/>
      <c r="BK3494" s="55"/>
      <c r="BL3494" s="55"/>
      <c r="BM3494" s="55"/>
      <c r="BN3494" s="55"/>
      <c r="BO3494" s="55"/>
      <c r="BP3494" s="55"/>
      <c r="BQ3494" s="55"/>
      <c r="BR3494" s="55"/>
      <c r="BS3494" s="55"/>
      <c r="BT3494" s="55"/>
      <c r="BU3494" s="55"/>
      <c r="BV3494" s="55"/>
      <c r="BW3494" s="55"/>
      <c r="BX3494" s="55"/>
      <c r="BY3494" s="55"/>
      <c r="BZ3494" s="55"/>
      <c r="CA3494" s="55"/>
      <c r="CB3494" s="55"/>
      <c r="CC3494" s="55"/>
      <c r="CD3494" s="55"/>
      <c r="CE3494" s="55"/>
      <c r="CF3494" s="55"/>
      <c r="CG3494" s="55"/>
      <c r="CH3494" s="55"/>
      <c r="CI3494" s="55"/>
      <c r="CJ3494" s="55"/>
      <c r="CK3494" s="55"/>
      <c r="CL3494" s="55"/>
      <c r="CM3494" s="55"/>
      <c r="CN3494" s="55"/>
      <c r="CO3494" s="55"/>
      <c r="CP3494" s="55"/>
      <c r="CQ3494" s="55"/>
      <c r="CR3494" s="55"/>
      <c r="CS3494" s="55"/>
      <c r="CT3494" s="55"/>
      <c r="CU3494" s="55"/>
      <c r="CV3494" s="55"/>
      <c r="CW3494" s="55"/>
      <c r="CX3494" s="55"/>
      <c r="CY3494" s="55"/>
      <c r="CZ3494" s="55"/>
      <c r="DA3494" s="55"/>
      <c r="DB3494" s="55"/>
      <c r="DC3494" s="55"/>
      <c r="DD3494" s="55"/>
      <c r="DE3494" s="55"/>
      <c r="DF3494" s="55"/>
      <c r="DG3494" s="55"/>
      <c r="DH3494" s="55"/>
      <c r="DI3494" s="55"/>
      <c r="DJ3494" s="55"/>
      <c r="DK3494" s="55"/>
      <c r="DL3494" s="55"/>
      <c r="DM3494" s="55"/>
      <c r="DN3494" s="55"/>
      <c r="DO3494" s="55"/>
      <c r="DP3494" s="55"/>
      <c r="DQ3494" s="55"/>
      <c r="DR3494" s="55"/>
      <c r="DS3494" s="55"/>
      <c r="DT3494" s="55"/>
      <c r="DU3494" s="55"/>
      <c r="DV3494" s="55"/>
      <c r="DW3494" s="55"/>
      <c r="DX3494" s="55"/>
      <c r="DY3494" s="55"/>
      <c r="DZ3494" s="55"/>
      <c r="EA3494" s="55"/>
      <c r="EB3494" s="55"/>
      <c r="EC3494" s="55"/>
      <c r="ED3494" s="55"/>
      <c r="EE3494" s="55"/>
      <c r="EF3494" s="55"/>
      <c r="EG3494" s="55"/>
      <c r="EH3494" s="55"/>
      <c r="EI3494" s="55"/>
      <c r="EJ3494" s="55"/>
      <c r="EK3494" s="55"/>
      <c r="EL3494" s="55"/>
      <c r="EM3494" s="55"/>
      <c r="EN3494" s="55"/>
      <c r="EO3494" s="55"/>
      <c r="EP3494" s="55"/>
      <c r="EQ3494" s="55"/>
      <c r="ER3494" s="55"/>
      <c r="ES3494" s="55"/>
      <c r="ET3494" s="55"/>
      <c r="EU3494" s="55"/>
      <c r="EV3494" s="55"/>
      <c r="EW3494" s="55"/>
      <c r="EX3494" s="55"/>
      <c r="EY3494" s="55"/>
      <c r="EZ3494" s="55"/>
      <c r="FA3494" s="55"/>
      <c r="FB3494" s="55"/>
      <c r="FC3494" s="55"/>
      <c r="FD3494" s="55"/>
      <c r="FE3494" s="55"/>
      <c r="FF3494" s="55"/>
      <c r="FG3494" s="55"/>
      <c r="FH3494" s="55"/>
      <c r="FI3494" s="55"/>
      <c r="FJ3494" s="55"/>
      <c r="FK3494" s="55"/>
      <c r="FL3494" s="55"/>
      <c r="FM3494" s="55"/>
      <c r="FN3494" s="55"/>
      <c r="FO3494" s="55"/>
      <c r="FP3494" s="55"/>
      <c r="FQ3494" s="55"/>
      <c r="FR3494" s="55"/>
      <c r="FS3494" s="55"/>
      <c r="FT3494" s="55"/>
      <c r="FU3494" s="55"/>
      <c r="FV3494" s="55"/>
      <c r="FW3494" s="55"/>
      <c r="FX3494" s="55"/>
      <c r="FY3494" s="55"/>
      <c r="FZ3494" s="55"/>
      <c r="GA3494" s="55"/>
      <c r="GB3494" s="55"/>
      <c r="GC3494" s="55"/>
      <c r="GD3494" s="55"/>
      <c r="GE3494" s="55"/>
      <c r="GF3494" s="55"/>
      <c r="GG3494" s="55"/>
      <c r="GH3494" s="55"/>
      <c r="GI3494" s="55"/>
      <c r="GJ3494" s="55"/>
      <c r="GK3494" s="55"/>
      <c r="GL3494" s="55"/>
      <c r="GM3494" s="55"/>
      <c r="GN3494" s="55"/>
      <c r="GO3494" s="55"/>
      <c r="GP3494" s="55"/>
      <c r="GQ3494" s="55"/>
      <c r="GR3494" s="55"/>
      <c r="GS3494" s="55"/>
      <c r="GT3494" s="55"/>
      <c r="GU3494" s="55"/>
      <c r="GV3494" s="55"/>
      <c r="GW3494" s="55"/>
      <c r="GX3494" s="55"/>
      <c r="GY3494" s="55"/>
      <c r="GZ3494" s="55"/>
      <c r="HA3494" s="55"/>
      <c r="HB3494" s="55"/>
      <c r="HC3494" s="55"/>
      <c r="HD3494" s="55"/>
      <c r="HE3494" s="55"/>
      <c r="HF3494" s="55"/>
      <c r="HG3494" s="55"/>
      <c r="HH3494" s="55"/>
      <c r="HI3494" s="55"/>
      <c r="HJ3494" s="55"/>
      <c r="HK3494" s="55"/>
      <c r="HL3494" s="55"/>
      <c r="HM3494" s="55"/>
      <c r="HN3494" s="55"/>
      <c r="HO3494" s="55"/>
      <c r="HP3494" s="55"/>
      <c r="HQ3494" s="55"/>
      <c r="HR3494" s="55"/>
      <c r="HS3494" s="55"/>
      <c r="HT3494" s="55"/>
      <c r="HU3494" s="55"/>
      <c r="HV3494" s="55"/>
      <c r="HW3494" s="55"/>
      <c r="HX3494" s="55"/>
      <c r="HY3494" s="55"/>
      <c r="HZ3494" s="55"/>
      <c r="IA3494" s="55"/>
      <c r="IB3494" s="55"/>
      <c r="IC3494" s="55"/>
      <c r="ID3494" s="55"/>
      <c r="IE3494" s="55"/>
      <c r="IF3494" s="55"/>
      <c r="IG3494" s="55"/>
      <c r="IH3494" s="55"/>
      <c r="II3494" s="55"/>
      <c r="IJ3494" s="55"/>
      <c r="IK3494" s="55"/>
      <c r="IL3494" s="55"/>
      <c r="IM3494" s="55"/>
      <c r="IN3494" s="55"/>
      <c r="IO3494" s="55"/>
      <c r="IP3494" s="55"/>
      <c r="IQ3494" s="55"/>
      <c r="IR3494" s="55"/>
      <c r="IS3494" s="55"/>
      <c r="IT3494" s="55"/>
      <c r="IU3494" s="55"/>
      <c r="IV3494" s="55"/>
    </row>
    <row r="3495" spans="1:256" ht="12.5">
      <c r="B3495" s="65">
        <v>1</v>
      </c>
      <c r="C3495" s="66">
        <v>2</v>
      </c>
      <c r="D3495" s="77" t="s">
        <v>90</v>
      </c>
      <c r="E3495" s="77" t="s">
        <v>90</v>
      </c>
      <c r="F3495" s="99" t="s">
        <v>99</v>
      </c>
      <c r="G3495" s="78"/>
      <c r="H3495" s="96" t="s">
        <v>94</v>
      </c>
      <c r="I3495" s="107" t="s">
        <v>798</v>
      </c>
      <c r="J3495" s="81" t="s">
        <v>17</v>
      </c>
      <c r="K3495" s="72"/>
      <c r="L3495" s="72"/>
      <c r="M3495" s="72"/>
      <c r="N3495" s="72"/>
      <c r="O3495" s="72"/>
      <c r="P3495" s="72"/>
      <c r="Q3495" s="833"/>
      <c r="R3495" s="102"/>
      <c r="S3495" s="73"/>
      <c r="T3495" s="102"/>
      <c r="U3495" s="103"/>
      <c r="V3495" s="104"/>
      <c r="W3495" s="320"/>
      <c r="X3495" s="320"/>
      <c r="Y3495" s="320"/>
      <c r="Z3495" s="320"/>
      <c r="AA3495" s="320"/>
      <c r="AB3495" s="320"/>
      <c r="AC3495" s="320"/>
      <c r="AD3495" s="320"/>
      <c r="AE3495" s="320"/>
      <c r="AF3495" s="320"/>
      <c r="AG3495" s="320"/>
      <c r="AH3495" s="320"/>
      <c r="AI3495" s="320"/>
      <c r="AJ3495" s="320"/>
      <c r="AK3495" s="320"/>
      <c r="AL3495" s="320"/>
      <c r="AM3495" s="320"/>
      <c r="AN3495" s="320"/>
      <c r="AO3495" s="320"/>
      <c r="AP3495" s="320"/>
      <c r="AQ3495" s="320"/>
      <c r="AR3495" s="320"/>
      <c r="AS3495" s="320"/>
      <c r="AT3495" s="320"/>
      <c r="AU3495" s="320"/>
      <c r="AV3495" s="320"/>
      <c r="AW3495" s="320"/>
      <c r="AX3495" s="320"/>
      <c r="AY3495" s="320"/>
      <c r="AZ3495" s="320"/>
      <c r="BA3495" s="320"/>
      <c r="BB3495" s="320"/>
      <c r="BC3495" s="320"/>
      <c r="BD3495" s="320"/>
      <c r="BE3495" s="320"/>
      <c r="BF3495" s="320"/>
      <c r="BG3495" s="320"/>
      <c r="BH3495" s="320"/>
      <c r="BI3495" s="320"/>
      <c r="BJ3495" s="320"/>
      <c r="BK3495" s="320"/>
      <c r="BL3495" s="320"/>
      <c r="BM3495" s="320"/>
      <c r="BN3495" s="320"/>
      <c r="BO3495" s="320"/>
      <c r="BP3495" s="320"/>
      <c r="BQ3495" s="320"/>
      <c r="BR3495" s="320"/>
      <c r="BS3495" s="320"/>
      <c r="BT3495" s="320"/>
      <c r="BU3495" s="320"/>
      <c r="BV3495" s="320"/>
      <c r="BW3495" s="320"/>
      <c r="BX3495" s="320"/>
      <c r="BY3495" s="320"/>
      <c r="BZ3495" s="320"/>
      <c r="CA3495" s="320"/>
      <c r="CB3495" s="320"/>
      <c r="CC3495" s="320"/>
      <c r="CD3495" s="320"/>
      <c r="CE3495" s="320"/>
      <c r="CF3495" s="320"/>
      <c r="CG3495" s="320"/>
      <c r="CH3495" s="320"/>
      <c r="CI3495" s="320"/>
      <c r="CJ3495" s="320"/>
      <c r="CK3495" s="320"/>
      <c r="CL3495" s="320"/>
      <c r="CM3495" s="320"/>
      <c r="CN3495" s="320"/>
      <c r="CO3495" s="320"/>
      <c r="CP3495" s="320"/>
      <c r="CQ3495" s="320"/>
      <c r="CR3495" s="320"/>
      <c r="CS3495" s="320"/>
      <c r="CT3495" s="320"/>
      <c r="CU3495" s="320"/>
      <c r="CV3495" s="320"/>
      <c r="CW3495" s="320"/>
      <c r="CX3495" s="320"/>
      <c r="CY3495" s="320"/>
      <c r="CZ3495" s="320"/>
      <c r="DA3495" s="320"/>
      <c r="DB3495" s="320"/>
      <c r="DC3495" s="320"/>
      <c r="DD3495" s="320"/>
      <c r="DE3495" s="320"/>
      <c r="DF3495" s="320"/>
      <c r="DG3495" s="320"/>
      <c r="DH3495" s="320"/>
      <c r="DI3495" s="320"/>
      <c r="DJ3495" s="320"/>
      <c r="DK3495" s="320"/>
      <c r="DL3495" s="320"/>
      <c r="DM3495" s="320"/>
      <c r="DN3495" s="320"/>
      <c r="DO3495" s="320"/>
      <c r="DP3495" s="320"/>
      <c r="DQ3495" s="320"/>
      <c r="DR3495" s="320"/>
      <c r="DS3495" s="320"/>
      <c r="DT3495" s="320"/>
      <c r="DU3495" s="320"/>
      <c r="DV3495" s="320"/>
      <c r="DW3495" s="320"/>
      <c r="DX3495" s="320"/>
      <c r="DY3495" s="320"/>
      <c r="DZ3495" s="320"/>
      <c r="EA3495" s="320"/>
      <c r="EB3495" s="320"/>
      <c r="EC3495" s="320"/>
      <c r="ED3495" s="320"/>
      <c r="EE3495" s="320"/>
      <c r="EF3495" s="320"/>
      <c r="EG3495" s="320"/>
      <c r="EH3495" s="320"/>
      <c r="EI3495" s="320"/>
      <c r="EJ3495" s="320"/>
      <c r="EK3495" s="320"/>
      <c r="EL3495" s="320"/>
      <c r="EM3495" s="320"/>
      <c r="EN3495" s="320"/>
      <c r="EO3495" s="320"/>
      <c r="EP3495" s="320"/>
      <c r="EQ3495" s="320"/>
      <c r="ER3495" s="320"/>
      <c r="ES3495" s="320"/>
      <c r="ET3495" s="320"/>
      <c r="EU3495" s="320"/>
      <c r="EV3495" s="320"/>
      <c r="EW3495" s="320"/>
      <c r="EX3495" s="320"/>
      <c r="EY3495" s="320"/>
      <c r="EZ3495" s="320"/>
      <c r="FA3495" s="320"/>
      <c r="FB3495" s="320"/>
      <c r="FC3495" s="320"/>
      <c r="FD3495" s="320"/>
      <c r="FE3495" s="320"/>
      <c r="FF3495" s="320"/>
      <c r="FG3495" s="320"/>
      <c r="FH3495" s="320"/>
      <c r="FI3495" s="320"/>
      <c r="FJ3495" s="320"/>
      <c r="FK3495" s="320"/>
      <c r="FL3495" s="320"/>
      <c r="FM3495" s="320"/>
      <c r="FN3495" s="320"/>
      <c r="FO3495" s="320"/>
      <c r="FP3495" s="320"/>
      <c r="FQ3495" s="320"/>
      <c r="FR3495" s="320"/>
      <c r="FS3495" s="320"/>
      <c r="FT3495" s="320"/>
      <c r="FU3495" s="320"/>
      <c r="FV3495" s="320"/>
      <c r="FW3495" s="320"/>
      <c r="FX3495" s="320"/>
      <c r="FY3495" s="320"/>
      <c r="FZ3495" s="320"/>
      <c r="GA3495" s="320"/>
      <c r="GB3495" s="320"/>
      <c r="GC3495" s="320"/>
      <c r="GD3495" s="320"/>
      <c r="GE3495" s="320"/>
      <c r="GF3495" s="320"/>
      <c r="GG3495" s="320"/>
      <c r="GH3495" s="320"/>
      <c r="GI3495" s="320"/>
      <c r="GJ3495" s="320"/>
      <c r="GK3495" s="320"/>
      <c r="GL3495" s="320"/>
      <c r="GM3495" s="320"/>
      <c r="GN3495" s="320"/>
      <c r="GO3495" s="320"/>
      <c r="GP3495" s="320"/>
      <c r="GQ3495" s="320"/>
      <c r="GR3495" s="320"/>
      <c r="GS3495" s="320"/>
      <c r="GT3495" s="320"/>
      <c r="GU3495" s="320"/>
      <c r="GV3495" s="320"/>
      <c r="GW3495" s="320"/>
      <c r="GX3495" s="320"/>
      <c r="GY3495" s="320"/>
      <c r="GZ3495" s="320"/>
      <c r="HA3495" s="320"/>
      <c r="HB3495" s="320"/>
      <c r="HC3495" s="320"/>
      <c r="HD3495" s="320"/>
      <c r="HE3495" s="320"/>
      <c r="HF3495" s="320"/>
      <c r="HG3495" s="320"/>
      <c r="HH3495" s="320"/>
      <c r="HI3495" s="320"/>
      <c r="HJ3495" s="320"/>
      <c r="HK3495" s="320"/>
      <c r="HL3495" s="320"/>
      <c r="HM3495" s="320"/>
      <c r="HN3495" s="320"/>
      <c r="HO3495" s="320"/>
      <c r="HP3495" s="320"/>
      <c r="HQ3495" s="320"/>
      <c r="HR3495" s="320"/>
      <c r="HS3495" s="320"/>
      <c r="HT3495" s="320"/>
      <c r="HU3495" s="320"/>
      <c r="HV3495" s="320"/>
      <c r="HW3495" s="320"/>
      <c r="HX3495" s="320"/>
      <c r="HY3495" s="320"/>
      <c r="HZ3495" s="320"/>
      <c r="IA3495" s="320"/>
      <c r="IB3495" s="320"/>
      <c r="IC3495" s="320"/>
      <c r="ID3495" s="320"/>
      <c r="IE3495" s="320"/>
      <c r="IF3495" s="320"/>
      <c r="IG3495" s="320"/>
      <c r="IH3495" s="320"/>
      <c r="II3495" s="320"/>
      <c r="IJ3495" s="320"/>
      <c r="IK3495" s="320"/>
      <c r="IL3495" s="320"/>
      <c r="IM3495" s="320"/>
      <c r="IN3495" s="320"/>
      <c r="IO3495" s="320"/>
      <c r="IP3495" s="320"/>
      <c r="IQ3495" s="320"/>
      <c r="IR3495" s="320"/>
      <c r="IS3495" s="320"/>
      <c r="IT3495" s="320"/>
      <c r="IU3495" s="320"/>
      <c r="IV3495" s="320"/>
    </row>
    <row r="3496" spans="1:256" ht="12.5">
      <c r="A3496" s="365"/>
      <c r="B3496" s="65">
        <v>1</v>
      </c>
      <c r="C3496" s="691">
        <f>IF(E3496="A",1,IF(E3496="B",1,0))</f>
        <v>1</v>
      </c>
      <c r="D3496" s="659" t="s">
        <v>90</v>
      </c>
      <c r="E3496" s="658" t="s">
        <v>68</v>
      </c>
      <c r="F3496" s="656" t="s">
        <v>70</v>
      </c>
      <c r="G3496" s="78"/>
      <c r="H3496" s="96" t="s">
        <v>135</v>
      </c>
      <c r="I3496" s="107" t="s">
        <v>4036</v>
      </c>
      <c r="J3496" s="81"/>
      <c r="K3496" s="72"/>
      <c r="L3496" s="72"/>
      <c r="M3496" s="72"/>
      <c r="N3496" s="72"/>
      <c r="O3496" s="72"/>
      <c r="P3496" s="72"/>
      <c r="Q3496" s="833"/>
      <c r="R3496" s="102"/>
      <c r="S3496" s="73"/>
      <c r="T3496" s="102"/>
      <c r="U3496" s="103"/>
      <c r="V3496" s="104"/>
      <c r="W3496" s="55"/>
      <c r="X3496" s="188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  <c r="BG3496"/>
      <c r="BH3496"/>
      <c r="BI3496"/>
      <c r="BJ3496"/>
      <c r="BK3496"/>
      <c r="BL3496"/>
      <c r="BM3496"/>
      <c r="BN3496"/>
      <c r="BO3496"/>
      <c r="BP3496"/>
      <c r="BQ3496"/>
      <c r="BR3496"/>
      <c r="BS3496"/>
      <c r="BT3496"/>
      <c r="BU3496"/>
      <c r="BV3496"/>
      <c r="BW3496"/>
      <c r="BX3496"/>
      <c r="BY3496"/>
      <c r="BZ3496"/>
      <c r="CA3496"/>
      <c r="CB3496"/>
      <c r="CC3496"/>
      <c r="CD3496"/>
      <c r="CE3496"/>
      <c r="CF3496"/>
      <c r="CG3496"/>
      <c r="CH3496"/>
      <c r="CI3496"/>
      <c r="CJ3496"/>
      <c r="CK3496"/>
      <c r="CL3496"/>
      <c r="CM3496"/>
      <c r="CN3496"/>
      <c r="CO3496"/>
      <c r="CP3496"/>
      <c r="CQ3496"/>
      <c r="CR3496"/>
      <c r="CS3496"/>
      <c r="CT3496"/>
      <c r="CU3496"/>
      <c r="CV3496"/>
      <c r="CW3496"/>
      <c r="CX3496"/>
      <c r="CY3496"/>
      <c r="CZ3496"/>
      <c r="DA3496"/>
      <c r="DB3496"/>
      <c r="DC3496"/>
      <c r="DD3496"/>
      <c r="DE3496"/>
      <c r="DF3496"/>
      <c r="DG3496"/>
      <c r="DH3496"/>
      <c r="DI3496"/>
      <c r="DJ3496"/>
      <c r="DK3496"/>
      <c r="DL3496"/>
      <c r="DM3496"/>
      <c r="DN3496"/>
      <c r="DO3496"/>
      <c r="DP3496"/>
      <c r="DQ3496"/>
      <c r="DR3496"/>
      <c r="DS3496"/>
      <c r="DT3496"/>
      <c r="DU3496"/>
      <c r="DV3496"/>
      <c r="DW3496"/>
      <c r="DX3496"/>
      <c r="DY3496"/>
      <c r="DZ3496"/>
      <c r="EA3496"/>
      <c r="EB3496"/>
      <c r="EC3496"/>
      <c r="ED3496"/>
      <c r="EE3496"/>
      <c r="EF3496"/>
      <c r="EG3496"/>
      <c r="EH3496"/>
      <c r="EI3496"/>
      <c r="EJ3496"/>
      <c r="EK3496"/>
      <c r="EL3496"/>
      <c r="EM3496"/>
      <c r="EN3496"/>
      <c r="EO3496"/>
      <c r="EP3496"/>
      <c r="EQ3496"/>
      <c r="ER3496"/>
      <c r="ES3496"/>
      <c r="ET3496"/>
      <c r="EU3496"/>
      <c r="EV3496"/>
      <c r="EW3496"/>
      <c r="EX3496"/>
      <c r="EY3496"/>
      <c r="EZ3496"/>
      <c r="FA3496"/>
      <c r="FB3496"/>
      <c r="FC3496"/>
      <c r="FD3496"/>
      <c r="FE3496"/>
      <c r="FF3496"/>
      <c r="FG3496"/>
      <c r="FH3496"/>
      <c r="FI3496"/>
      <c r="FJ3496"/>
      <c r="FK3496"/>
      <c r="FL3496"/>
      <c r="FM3496"/>
      <c r="FN3496"/>
      <c r="FO3496"/>
      <c r="FP3496"/>
      <c r="FQ3496"/>
      <c r="FR3496"/>
      <c r="FS3496"/>
      <c r="FT3496"/>
      <c r="FU3496"/>
      <c r="FV3496"/>
      <c r="FW3496"/>
      <c r="FX3496"/>
      <c r="FY3496"/>
      <c r="FZ3496"/>
      <c r="GA3496"/>
      <c r="GB3496"/>
      <c r="GC3496"/>
      <c r="GD3496"/>
      <c r="GE3496"/>
      <c r="GF3496"/>
      <c r="GG3496"/>
      <c r="GH3496"/>
      <c r="GI3496"/>
      <c r="GJ3496"/>
      <c r="GK3496"/>
      <c r="GL3496"/>
      <c r="GM3496"/>
      <c r="GN3496"/>
      <c r="GO3496"/>
      <c r="GP3496"/>
      <c r="GQ3496"/>
      <c r="GR3496"/>
      <c r="GS3496"/>
      <c r="GT3496"/>
      <c r="GU3496"/>
      <c r="GV3496"/>
      <c r="GW3496"/>
      <c r="GX3496"/>
      <c r="GY3496"/>
      <c r="GZ3496"/>
      <c r="HA3496"/>
      <c r="HB3496"/>
      <c r="HC3496"/>
      <c r="HD3496"/>
      <c r="HE3496"/>
      <c r="HF3496"/>
      <c r="HG3496"/>
      <c r="HH3496"/>
      <c r="HI3496"/>
      <c r="HJ3496"/>
      <c r="HK3496"/>
      <c r="HL3496"/>
      <c r="HM3496"/>
      <c r="HN3496"/>
      <c r="HO3496"/>
      <c r="HP3496"/>
      <c r="HQ3496"/>
      <c r="HR3496"/>
      <c r="HS3496"/>
      <c r="HT3496"/>
      <c r="HU3496"/>
      <c r="HV3496"/>
      <c r="HW3496"/>
      <c r="HX3496"/>
      <c r="HY3496"/>
      <c r="HZ3496"/>
      <c r="IA3496"/>
      <c r="IB3496"/>
      <c r="IC3496"/>
      <c r="ID3496"/>
      <c r="IE3496"/>
      <c r="IF3496"/>
      <c r="IG3496"/>
      <c r="IH3496"/>
      <c r="II3496"/>
      <c r="IJ3496"/>
      <c r="IK3496"/>
      <c r="IL3496"/>
      <c r="IM3496"/>
      <c r="IN3496"/>
      <c r="IO3496"/>
      <c r="IP3496"/>
      <c r="IQ3496"/>
      <c r="IR3496"/>
      <c r="IS3496"/>
      <c r="IT3496"/>
      <c r="IU3496"/>
      <c r="IV3496"/>
    </row>
    <row r="3497" spans="1:256" ht="12.5">
      <c r="B3497" s="124">
        <v>1</v>
      </c>
      <c r="C3497" s="66">
        <f>IF(E3497="A",4,IF(E3497="B",3,IF(E3497="C",2,IF(E3497="D",1,0))))</f>
        <v>2</v>
      </c>
      <c r="D3497" s="77" t="s">
        <v>90</v>
      </c>
      <c r="E3497" s="77" t="s">
        <v>90</v>
      </c>
      <c r="F3497" s="76" t="s">
        <v>87</v>
      </c>
      <c r="G3497" s="78"/>
      <c r="H3497" s="96" t="s">
        <v>188</v>
      </c>
      <c r="I3497" s="107" t="s">
        <v>4037</v>
      </c>
      <c r="J3497" s="81" t="s">
        <v>10</v>
      </c>
      <c r="K3497" s="72"/>
      <c r="L3497" s="72"/>
      <c r="M3497" s="72"/>
      <c r="N3497" s="72"/>
      <c r="O3497" s="72"/>
      <c r="P3497" s="72"/>
      <c r="Q3497" s="833"/>
      <c r="R3497" s="102"/>
      <c r="S3497" s="73"/>
      <c r="T3497" s="102"/>
      <c r="U3497" s="103"/>
      <c r="V3497" s="104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  <c r="BG3497"/>
      <c r="BH3497"/>
      <c r="BI3497"/>
      <c r="BJ3497"/>
      <c r="BK3497"/>
      <c r="BL3497"/>
      <c r="BM3497"/>
      <c r="BN3497"/>
      <c r="BO3497"/>
      <c r="BP3497"/>
      <c r="BQ3497"/>
      <c r="BR3497"/>
      <c r="BS3497"/>
      <c r="BT3497"/>
      <c r="BU3497"/>
      <c r="BV3497"/>
      <c r="BW3497"/>
      <c r="BX3497"/>
      <c r="BY3497"/>
      <c r="BZ3497"/>
      <c r="CA3497"/>
      <c r="CB3497"/>
      <c r="CC3497"/>
      <c r="CD3497"/>
      <c r="CE3497"/>
      <c r="CF3497"/>
      <c r="CG3497"/>
      <c r="CH3497"/>
      <c r="CI3497"/>
      <c r="CJ3497"/>
      <c r="CK3497"/>
      <c r="CL3497"/>
      <c r="CM3497"/>
      <c r="CN3497"/>
      <c r="CO3497"/>
      <c r="CP3497"/>
      <c r="CQ3497"/>
      <c r="CR3497"/>
      <c r="CS3497"/>
      <c r="CT3497"/>
      <c r="CU3497"/>
      <c r="CV3497"/>
      <c r="CW3497"/>
      <c r="CX3497"/>
      <c r="CY3497"/>
      <c r="CZ3497"/>
      <c r="DA3497"/>
      <c r="DB3497"/>
      <c r="DC3497"/>
      <c r="DD3497"/>
      <c r="DE3497"/>
      <c r="DF3497"/>
      <c r="DG3497"/>
      <c r="DH3497"/>
      <c r="DI3497"/>
      <c r="DJ3497"/>
      <c r="DK3497"/>
      <c r="DL3497"/>
      <c r="DM3497"/>
      <c r="DN3497"/>
      <c r="DO3497"/>
      <c r="DP3497"/>
      <c r="DQ3497"/>
      <c r="DR3497"/>
      <c r="DS3497"/>
      <c r="DT3497"/>
      <c r="DU3497"/>
      <c r="DV3497"/>
      <c r="DW3497"/>
      <c r="DX3497"/>
      <c r="DY3497"/>
      <c r="DZ3497"/>
      <c r="EA3497"/>
      <c r="EB3497"/>
      <c r="EC3497"/>
      <c r="ED3497"/>
      <c r="EE3497"/>
      <c r="EF3497"/>
      <c r="EG3497"/>
      <c r="EH3497"/>
      <c r="EI3497"/>
      <c r="EJ3497"/>
      <c r="EK3497"/>
      <c r="EL3497"/>
      <c r="EM3497"/>
      <c r="EN3497"/>
      <c r="EO3497"/>
      <c r="EP3497"/>
      <c r="EQ3497"/>
      <c r="ER3497"/>
      <c r="ES3497"/>
      <c r="ET3497"/>
      <c r="EU3497"/>
      <c r="EV3497"/>
      <c r="EW3497"/>
      <c r="EX3497"/>
      <c r="EY3497"/>
      <c r="EZ3497"/>
      <c r="FA3497"/>
      <c r="FB3497"/>
      <c r="FC3497"/>
      <c r="FD3497"/>
      <c r="FE3497"/>
      <c r="FF3497"/>
      <c r="FG3497"/>
      <c r="FH3497"/>
      <c r="FI3497"/>
      <c r="FJ3497"/>
      <c r="FK3497"/>
      <c r="FL3497"/>
      <c r="FM3497"/>
      <c r="FN3497"/>
      <c r="FO3497"/>
      <c r="FP3497"/>
      <c r="FQ3497"/>
      <c r="FR3497"/>
      <c r="FS3497"/>
      <c r="FT3497"/>
      <c r="FU3497"/>
      <c r="FV3497"/>
      <c r="FW3497"/>
      <c r="FX3497"/>
      <c r="FY3497"/>
      <c r="FZ3497"/>
      <c r="GA3497"/>
      <c r="GB3497"/>
      <c r="GC3497"/>
      <c r="GD3497"/>
      <c r="GE3497"/>
      <c r="GF3497"/>
      <c r="GG3497"/>
      <c r="GH3497"/>
      <c r="GI3497"/>
      <c r="GJ3497"/>
      <c r="GK3497"/>
      <c r="GL3497"/>
      <c r="GM3497"/>
      <c r="GN3497"/>
      <c r="GO3497"/>
      <c r="GP3497"/>
      <c r="GQ3497"/>
      <c r="GR3497"/>
      <c r="GS3497"/>
      <c r="GT3497"/>
      <c r="GU3497"/>
      <c r="GV3497"/>
      <c r="GW3497"/>
      <c r="GX3497"/>
      <c r="GY3497"/>
      <c r="GZ3497"/>
      <c r="HA3497"/>
      <c r="HB3497"/>
      <c r="HC3497"/>
      <c r="HD3497"/>
      <c r="HE3497"/>
      <c r="HF3497"/>
      <c r="HG3497"/>
      <c r="HH3497"/>
      <c r="HI3497"/>
      <c r="HJ3497"/>
      <c r="HK3497"/>
      <c r="HL3497"/>
      <c r="HM3497"/>
      <c r="HN3497"/>
      <c r="HO3497"/>
      <c r="HP3497"/>
      <c r="HQ3497"/>
      <c r="HR3497"/>
      <c r="HS3497"/>
      <c r="HT3497"/>
      <c r="HU3497"/>
      <c r="HV3497"/>
      <c r="HW3497"/>
      <c r="HX3497"/>
      <c r="HY3497"/>
      <c r="HZ3497"/>
      <c r="IA3497"/>
      <c r="IB3497"/>
      <c r="IC3497"/>
      <c r="ID3497"/>
      <c r="IE3497"/>
      <c r="IF3497"/>
      <c r="IG3497"/>
      <c r="IH3497"/>
      <c r="II3497"/>
      <c r="IJ3497"/>
      <c r="IK3497"/>
      <c r="IL3497"/>
      <c r="IM3497"/>
      <c r="IN3497"/>
      <c r="IO3497"/>
      <c r="IP3497"/>
      <c r="IQ3497"/>
      <c r="IR3497"/>
      <c r="IS3497"/>
      <c r="IT3497"/>
      <c r="IU3497"/>
      <c r="IV3497"/>
    </row>
    <row r="3498" spans="1:256" ht="12.5">
      <c r="A3498" s="660"/>
      <c r="B3498" s="124">
        <v>1</v>
      </c>
      <c r="C3498" s="66">
        <f t="shared" ref="C3498:C3503" si="161">IF(E3498="A",1,IF(E3498="B",1,0))</f>
        <v>1</v>
      </c>
      <c r="D3498" s="77" t="s">
        <v>90</v>
      </c>
      <c r="E3498" s="76" t="s">
        <v>87</v>
      </c>
      <c r="F3498" s="99" t="s">
        <v>70</v>
      </c>
      <c r="G3498" s="78"/>
      <c r="H3498" s="96" t="s">
        <v>135</v>
      </c>
      <c r="I3498" s="107" t="s">
        <v>4038</v>
      </c>
      <c r="J3498" s="81"/>
      <c r="K3498" s="72"/>
      <c r="L3498" s="72"/>
      <c r="M3498" s="72"/>
      <c r="N3498" s="72"/>
      <c r="O3498" s="72"/>
      <c r="P3498" s="72"/>
      <c r="Q3498" s="833"/>
      <c r="R3498" s="102"/>
      <c r="S3498" s="73"/>
      <c r="T3498" s="102"/>
      <c r="U3498" s="103"/>
      <c r="V3498" s="104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  <c r="BG3498"/>
      <c r="BH3498"/>
      <c r="BI3498"/>
      <c r="BJ3498"/>
      <c r="BK3498"/>
      <c r="BL3498"/>
      <c r="BM3498"/>
      <c r="BN3498"/>
      <c r="BO3498"/>
      <c r="BP3498"/>
      <c r="BQ3498"/>
      <c r="BR3498"/>
      <c r="BS3498"/>
      <c r="BT3498"/>
      <c r="BU3498"/>
      <c r="BV3498"/>
      <c r="BW3498"/>
      <c r="BX3498"/>
      <c r="BY3498"/>
      <c r="BZ3498"/>
      <c r="CA3498"/>
      <c r="CB3498"/>
      <c r="CC3498"/>
      <c r="CD3498"/>
      <c r="CE3498"/>
      <c r="CF3498"/>
      <c r="CG3498"/>
      <c r="CH3498"/>
      <c r="CI3498"/>
      <c r="CJ3498"/>
      <c r="CK3498"/>
      <c r="CL3498"/>
      <c r="CM3498"/>
      <c r="CN3498"/>
      <c r="CO3498"/>
      <c r="CP3498"/>
      <c r="CQ3498"/>
      <c r="CR3498"/>
      <c r="CS3498"/>
      <c r="CT3498"/>
      <c r="CU3498"/>
      <c r="CV3498"/>
      <c r="CW3498"/>
      <c r="CX3498"/>
      <c r="CY3498"/>
      <c r="CZ3498"/>
      <c r="DA3498"/>
      <c r="DB3498"/>
      <c r="DC3498"/>
      <c r="DD3498"/>
      <c r="DE3498"/>
      <c r="DF3498"/>
      <c r="DG3498"/>
      <c r="DH3498"/>
      <c r="DI3498"/>
      <c r="DJ3498"/>
      <c r="DK3498"/>
      <c r="DL3498"/>
      <c r="DM3498"/>
      <c r="DN3498"/>
      <c r="DO3498"/>
      <c r="DP3498"/>
      <c r="DQ3498"/>
      <c r="DR3498"/>
      <c r="DS3498"/>
      <c r="DT3498"/>
      <c r="DU3498"/>
      <c r="DV3498"/>
      <c r="DW3498"/>
      <c r="DX3498"/>
      <c r="DY3498"/>
      <c r="DZ3498"/>
      <c r="EA3498"/>
      <c r="EB3498"/>
      <c r="EC3498"/>
      <c r="ED3498"/>
      <c r="EE3498"/>
      <c r="EF3498"/>
      <c r="EG3498"/>
      <c r="EH3498"/>
      <c r="EI3498"/>
      <c r="EJ3498"/>
      <c r="EK3498"/>
      <c r="EL3498"/>
      <c r="EM3498"/>
      <c r="EN3498"/>
      <c r="EO3498"/>
      <c r="EP3498"/>
      <c r="EQ3498"/>
      <c r="ER3498"/>
      <c r="ES3498"/>
      <c r="ET3498"/>
      <c r="EU3498"/>
      <c r="EV3498"/>
      <c r="EW3498"/>
      <c r="EX3498"/>
      <c r="EY3498"/>
      <c r="EZ3498"/>
      <c r="FA3498"/>
      <c r="FB3498"/>
      <c r="FC3498"/>
      <c r="FD3498"/>
      <c r="FE3498"/>
      <c r="FF3498"/>
      <c r="FG3498"/>
      <c r="FH3498"/>
      <c r="FI3498"/>
      <c r="FJ3498"/>
      <c r="FK3498"/>
      <c r="FL3498"/>
      <c r="FM3498"/>
      <c r="FN3498"/>
      <c r="FO3498"/>
      <c r="FP3498"/>
      <c r="FQ3498"/>
      <c r="FR3498"/>
      <c r="FS3498"/>
      <c r="FT3498"/>
      <c r="FU3498"/>
      <c r="FV3498"/>
      <c r="FW3498"/>
      <c r="FX3498"/>
      <c r="FY3498"/>
      <c r="FZ3498"/>
      <c r="GA3498"/>
      <c r="GB3498"/>
      <c r="GC3498"/>
      <c r="GD3498"/>
      <c r="GE3498"/>
      <c r="GF3498"/>
      <c r="GG3498"/>
      <c r="GH3498"/>
      <c r="GI3498"/>
      <c r="GJ3498"/>
      <c r="GK3498"/>
      <c r="GL3498"/>
      <c r="GM3498"/>
      <c r="GN3498"/>
      <c r="GO3498"/>
      <c r="GP3498"/>
      <c r="GQ3498"/>
      <c r="GR3498"/>
      <c r="GS3498"/>
      <c r="GT3498"/>
      <c r="GU3498"/>
      <c r="GV3498"/>
      <c r="GW3498"/>
      <c r="GX3498"/>
      <c r="GY3498"/>
      <c r="GZ3498"/>
      <c r="HA3498"/>
      <c r="HB3498"/>
      <c r="HC3498"/>
      <c r="HD3498"/>
      <c r="HE3498"/>
      <c r="HF3498"/>
      <c r="HG3498"/>
      <c r="HH3498"/>
      <c r="HI3498"/>
      <c r="HJ3498"/>
      <c r="HK3498"/>
      <c r="HL3498"/>
      <c r="HM3498"/>
      <c r="HN3498"/>
      <c r="HO3498"/>
      <c r="HP3498"/>
      <c r="HQ3498"/>
      <c r="HR3498"/>
      <c r="HS3498"/>
      <c r="HT3498"/>
      <c r="HU3498"/>
      <c r="HV3498"/>
      <c r="HW3498"/>
      <c r="HX3498"/>
      <c r="HY3498"/>
      <c r="HZ3498"/>
      <c r="IA3498"/>
      <c r="IB3498"/>
      <c r="IC3498"/>
      <c r="ID3498"/>
      <c r="IE3498"/>
      <c r="IF3498"/>
      <c r="IG3498"/>
      <c r="IH3498"/>
      <c r="II3498"/>
      <c r="IJ3498"/>
      <c r="IK3498"/>
      <c r="IL3498"/>
      <c r="IM3498"/>
      <c r="IN3498"/>
      <c r="IO3498"/>
      <c r="IP3498"/>
      <c r="IQ3498"/>
      <c r="IR3498"/>
      <c r="IS3498"/>
      <c r="IT3498"/>
      <c r="IU3498"/>
      <c r="IV3498"/>
    </row>
    <row r="3499" spans="1:256" ht="12.5">
      <c r="A3499" s="660"/>
      <c r="B3499" s="124">
        <v>1</v>
      </c>
      <c r="C3499" s="66">
        <f t="shared" si="161"/>
        <v>1</v>
      </c>
      <c r="D3499" s="99" t="s">
        <v>70</v>
      </c>
      <c r="E3499" s="76" t="s">
        <v>87</v>
      </c>
      <c r="F3499" s="99" t="s">
        <v>99</v>
      </c>
      <c r="G3499" s="78"/>
      <c r="H3499" s="96" t="s">
        <v>1280</v>
      </c>
      <c r="I3499" s="107" t="s">
        <v>4039</v>
      </c>
      <c r="J3499" s="81"/>
      <c r="K3499" s="72"/>
      <c r="L3499" s="72"/>
      <c r="M3499" s="72"/>
      <c r="N3499" s="72"/>
      <c r="O3499" s="72"/>
      <c r="P3499" s="72"/>
      <c r="Q3499" s="833"/>
      <c r="R3499" s="102"/>
      <c r="S3499" s="73"/>
      <c r="T3499" s="102"/>
      <c r="U3499" s="103"/>
      <c r="V3499" s="104"/>
      <c r="W3499" s="55"/>
      <c r="X3499" s="55"/>
      <c r="Y3499" s="55"/>
      <c r="Z3499" s="55"/>
      <c r="AA3499" s="55"/>
      <c r="AB3499" s="55"/>
      <c r="AC3499" s="55"/>
      <c r="AD3499" s="55"/>
      <c r="AE3499" s="55"/>
      <c r="AF3499" s="55"/>
      <c r="AG3499" s="55"/>
      <c r="AH3499" s="55"/>
      <c r="AI3499" s="55"/>
      <c r="AJ3499" s="55"/>
      <c r="AK3499" s="55"/>
      <c r="AL3499" s="55"/>
      <c r="AM3499" s="55"/>
      <c r="AN3499" s="55"/>
      <c r="AO3499" s="55"/>
      <c r="AP3499" s="55"/>
      <c r="AQ3499" s="55"/>
      <c r="AR3499" s="55"/>
      <c r="AS3499" s="55"/>
      <c r="AT3499" s="55"/>
      <c r="AU3499" s="55"/>
      <c r="AV3499" s="55"/>
      <c r="AW3499" s="55"/>
      <c r="AX3499" s="55"/>
      <c r="AY3499" s="55"/>
      <c r="AZ3499" s="55"/>
      <c r="BA3499" s="55"/>
      <c r="BB3499" s="55"/>
      <c r="BC3499" s="55"/>
      <c r="BD3499" s="55"/>
      <c r="BE3499" s="55"/>
      <c r="BF3499" s="55"/>
      <c r="BG3499" s="55"/>
      <c r="BH3499" s="55"/>
      <c r="BI3499" s="55"/>
      <c r="BJ3499" s="55"/>
      <c r="BK3499" s="55"/>
      <c r="BL3499" s="55"/>
      <c r="BM3499" s="55"/>
      <c r="BN3499" s="55"/>
      <c r="BO3499" s="55"/>
      <c r="BP3499" s="55"/>
      <c r="BQ3499" s="55"/>
      <c r="BR3499" s="55"/>
      <c r="BS3499" s="55"/>
      <c r="BT3499" s="55"/>
      <c r="BU3499" s="55"/>
      <c r="BV3499" s="55"/>
      <c r="BW3499" s="55"/>
      <c r="BX3499" s="55"/>
      <c r="BY3499" s="55"/>
      <c r="BZ3499" s="55"/>
      <c r="CA3499" s="55"/>
      <c r="CB3499" s="55"/>
      <c r="CC3499" s="55"/>
      <c r="CD3499" s="55"/>
      <c r="CE3499" s="55"/>
      <c r="CF3499" s="55"/>
      <c r="CG3499" s="55"/>
      <c r="CH3499" s="55"/>
      <c r="CI3499" s="55"/>
      <c r="CJ3499" s="55"/>
      <c r="CK3499" s="55"/>
      <c r="CL3499" s="55"/>
      <c r="CM3499" s="55"/>
      <c r="CN3499" s="55"/>
      <c r="CO3499" s="55"/>
      <c r="CP3499" s="55"/>
      <c r="CQ3499" s="55"/>
      <c r="CR3499" s="55"/>
      <c r="CS3499" s="55"/>
      <c r="CT3499" s="55"/>
      <c r="CU3499" s="55"/>
      <c r="CV3499" s="55"/>
      <c r="CW3499" s="55"/>
      <c r="CX3499" s="55"/>
      <c r="CY3499" s="55"/>
      <c r="CZ3499" s="55"/>
      <c r="DA3499" s="55"/>
      <c r="DB3499" s="55"/>
      <c r="DC3499" s="55"/>
      <c r="DD3499" s="55"/>
      <c r="DE3499" s="55"/>
      <c r="DF3499" s="55"/>
      <c r="DG3499" s="55"/>
      <c r="DH3499" s="55"/>
      <c r="DI3499" s="55"/>
      <c r="DJ3499" s="55"/>
      <c r="DK3499" s="55"/>
      <c r="DL3499" s="55"/>
      <c r="DM3499" s="55"/>
      <c r="DN3499" s="55"/>
      <c r="DO3499" s="55"/>
      <c r="DP3499" s="55"/>
      <c r="DQ3499" s="55"/>
      <c r="DR3499" s="55"/>
      <c r="DS3499" s="55"/>
      <c r="DT3499" s="55"/>
      <c r="DU3499" s="55"/>
      <c r="DV3499" s="55"/>
      <c r="DW3499" s="55"/>
      <c r="DX3499" s="55"/>
      <c r="DY3499" s="55"/>
      <c r="DZ3499" s="55"/>
      <c r="EA3499" s="55"/>
      <c r="EB3499" s="55"/>
      <c r="EC3499" s="55"/>
      <c r="ED3499" s="55"/>
      <c r="EE3499" s="55"/>
      <c r="EF3499" s="55"/>
      <c r="EG3499" s="55"/>
      <c r="EH3499" s="55"/>
      <c r="EI3499" s="55"/>
      <c r="EJ3499" s="55"/>
      <c r="EK3499" s="55"/>
      <c r="EL3499" s="55"/>
      <c r="EM3499" s="55"/>
      <c r="EN3499" s="55"/>
      <c r="EO3499" s="55"/>
      <c r="EP3499" s="55"/>
      <c r="EQ3499" s="55"/>
      <c r="ER3499" s="55"/>
      <c r="ES3499" s="55"/>
      <c r="ET3499" s="55"/>
      <c r="EU3499" s="55"/>
      <c r="EV3499" s="55"/>
      <c r="EW3499" s="55"/>
      <c r="EX3499" s="55"/>
      <c r="EY3499" s="55"/>
      <c r="EZ3499" s="55"/>
      <c r="FA3499" s="55"/>
      <c r="FB3499" s="55"/>
      <c r="FC3499" s="55"/>
      <c r="FD3499" s="55"/>
      <c r="FE3499" s="55"/>
      <c r="FF3499" s="55"/>
      <c r="FG3499" s="55"/>
      <c r="FH3499" s="55"/>
      <c r="FI3499" s="55"/>
      <c r="FJ3499" s="55"/>
      <c r="FK3499" s="55"/>
      <c r="FL3499" s="55"/>
      <c r="FM3499" s="55"/>
      <c r="FN3499" s="55"/>
      <c r="FO3499" s="55"/>
      <c r="FP3499" s="55"/>
      <c r="FQ3499" s="55"/>
      <c r="FR3499" s="55"/>
      <c r="FS3499" s="55"/>
      <c r="FT3499" s="55"/>
      <c r="FU3499" s="55"/>
      <c r="FV3499" s="55"/>
      <c r="FW3499" s="55"/>
      <c r="FX3499" s="55"/>
      <c r="FY3499" s="55"/>
      <c r="FZ3499" s="55"/>
      <c r="GA3499" s="55"/>
      <c r="GB3499" s="55"/>
      <c r="GC3499" s="55"/>
      <c r="GD3499" s="55"/>
      <c r="GE3499" s="55"/>
      <c r="GF3499" s="55"/>
      <c r="GG3499" s="55"/>
      <c r="GH3499" s="55"/>
      <c r="GI3499" s="55"/>
      <c r="GJ3499" s="55"/>
      <c r="GK3499" s="55"/>
      <c r="GL3499" s="55"/>
      <c r="GM3499" s="55"/>
      <c r="GN3499" s="55"/>
      <c r="GO3499" s="55"/>
      <c r="GP3499" s="55"/>
      <c r="GQ3499" s="55"/>
      <c r="GR3499" s="55"/>
      <c r="GS3499" s="55"/>
      <c r="GT3499" s="55"/>
      <c r="GU3499" s="55"/>
      <c r="GV3499" s="55"/>
      <c r="GW3499" s="55"/>
      <c r="GX3499" s="55"/>
      <c r="GY3499" s="55"/>
      <c r="GZ3499" s="55"/>
      <c r="HA3499" s="55"/>
      <c r="HB3499" s="55"/>
      <c r="HC3499" s="55"/>
      <c r="HD3499" s="55"/>
      <c r="HE3499" s="55"/>
      <c r="HF3499" s="55"/>
      <c r="HG3499" s="55"/>
      <c r="HH3499" s="55"/>
      <c r="HI3499" s="55"/>
      <c r="HJ3499" s="55"/>
      <c r="HK3499" s="55"/>
      <c r="HL3499" s="55"/>
      <c r="HM3499" s="55"/>
      <c r="HN3499" s="55"/>
      <c r="HO3499" s="55"/>
      <c r="HP3499" s="55"/>
      <c r="HQ3499" s="55"/>
      <c r="HR3499" s="55"/>
      <c r="HS3499" s="55"/>
      <c r="HT3499" s="55"/>
      <c r="HU3499" s="55"/>
      <c r="HV3499" s="55"/>
      <c r="HW3499" s="55"/>
      <c r="HX3499" s="55"/>
      <c r="HY3499" s="55"/>
      <c r="HZ3499" s="55"/>
      <c r="IA3499" s="55"/>
      <c r="IB3499" s="55"/>
      <c r="IC3499" s="55"/>
      <c r="ID3499" s="55"/>
      <c r="IE3499" s="55"/>
      <c r="IF3499" s="55"/>
      <c r="IG3499" s="55"/>
      <c r="IH3499" s="55"/>
      <c r="II3499" s="55"/>
      <c r="IJ3499" s="55"/>
      <c r="IK3499" s="55"/>
      <c r="IL3499" s="55"/>
      <c r="IM3499" s="55"/>
      <c r="IN3499" s="55"/>
      <c r="IO3499" s="55"/>
      <c r="IP3499" s="55"/>
      <c r="IQ3499" s="55"/>
      <c r="IR3499" s="55"/>
      <c r="IS3499" s="55"/>
      <c r="IT3499" s="55"/>
      <c r="IU3499" s="55"/>
      <c r="IV3499" s="55"/>
    </row>
    <row r="3500" spans="1:256" ht="15.5">
      <c r="A3500" s="305"/>
      <c r="B3500" s="65">
        <v>1</v>
      </c>
      <c r="C3500" s="66">
        <f t="shared" si="161"/>
        <v>0</v>
      </c>
      <c r="D3500" s="77" t="s">
        <v>90</v>
      </c>
      <c r="E3500" s="77" t="s">
        <v>90</v>
      </c>
      <c r="F3500" s="77" t="s">
        <v>90</v>
      </c>
      <c r="G3500" s="78"/>
      <c r="H3500" s="96" t="s">
        <v>88</v>
      </c>
      <c r="I3500" s="107" t="s">
        <v>4040</v>
      </c>
      <c r="J3500" s="81"/>
      <c r="K3500" s="72"/>
      <c r="L3500" s="72"/>
      <c r="M3500" s="72"/>
      <c r="N3500" s="72"/>
      <c r="O3500" s="72"/>
      <c r="P3500" s="72"/>
      <c r="Q3500" s="833"/>
      <c r="R3500" s="102"/>
      <c r="S3500" s="73"/>
      <c r="T3500" s="102"/>
      <c r="U3500" s="103"/>
      <c r="V3500" s="104"/>
      <c r="W3500" s="41"/>
      <c r="X3500" s="41"/>
      <c r="Y3500" s="41"/>
      <c r="Z3500" s="41"/>
      <c r="AA3500" s="41"/>
      <c r="AB3500" s="41"/>
      <c r="AC3500" s="41"/>
      <c r="AD3500" s="41"/>
      <c r="AE3500" s="41"/>
      <c r="AF3500" s="41"/>
      <c r="AG3500" s="41"/>
      <c r="AH3500" s="41"/>
      <c r="AI3500" s="41"/>
      <c r="AJ3500" s="41"/>
      <c r="AK3500" s="41"/>
      <c r="AL3500" s="41"/>
      <c r="AM3500" s="41"/>
      <c r="AN3500" s="41"/>
      <c r="AO3500" s="41"/>
      <c r="AP3500" s="41"/>
      <c r="AQ3500" s="41"/>
      <c r="AR3500" s="41"/>
      <c r="AS3500" s="41"/>
      <c r="AT3500" s="41"/>
      <c r="AU3500" s="41"/>
      <c r="AV3500" s="41"/>
      <c r="AW3500" s="41"/>
      <c r="AX3500" s="41"/>
      <c r="AY3500" s="41"/>
      <c r="AZ3500" s="41"/>
      <c r="BA3500" s="41"/>
      <c r="BB3500" s="41"/>
      <c r="BC3500" s="41"/>
      <c r="BD3500" s="41"/>
      <c r="BE3500" s="41"/>
      <c r="BF3500" s="41"/>
      <c r="BG3500" s="41"/>
      <c r="BH3500" s="41"/>
      <c r="BI3500" s="41"/>
      <c r="BJ3500" s="41"/>
      <c r="BK3500" s="41"/>
      <c r="BL3500" s="41"/>
      <c r="BM3500" s="41"/>
      <c r="BN3500" s="41"/>
      <c r="BO3500" s="41"/>
      <c r="BP3500" s="41"/>
      <c r="BQ3500" s="41"/>
      <c r="BR3500" s="41"/>
      <c r="BS3500" s="41"/>
      <c r="BT3500" s="41"/>
      <c r="BU3500" s="41"/>
      <c r="BV3500" s="41"/>
      <c r="BW3500" s="41"/>
      <c r="BX3500" s="41"/>
      <c r="BY3500" s="41"/>
      <c r="BZ3500" s="41"/>
      <c r="CA3500" s="41"/>
      <c r="CB3500" s="41"/>
      <c r="CC3500" s="41"/>
      <c r="CD3500" s="41"/>
      <c r="CE3500" s="41"/>
      <c r="CF3500" s="41"/>
      <c r="CG3500" s="41"/>
      <c r="CH3500" s="41"/>
      <c r="CI3500" s="41"/>
      <c r="CJ3500" s="41"/>
      <c r="CK3500" s="41"/>
      <c r="CL3500" s="41"/>
      <c r="CM3500" s="41"/>
      <c r="CN3500" s="41"/>
      <c r="CO3500" s="41"/>
      <c r="CP3500" s="41"/>
      <c r="CQ3500" s="41"/>
      <c r="CR3500" s="41"/>
      <c r="CS3500" s="41"/>
      <c r="CT3500" s="41"/>
      <c r="CU3500" s="41"/>
      <c r="CV3500" s="41"/>
      <c r="CW3500" s="41"/>
      <c r="CX3500" s="41"/>
      <c r="CY3500" s="41"/>
      <c r="CZ3500" s="41"/>
      <c r="DA3500" s="41"/>
      <c r="DB3500" s="41"/>
      <c r="DC3500" s="41"/>
      <c r="DD3500" s="41"/>
      <c r="DE3500" s="41"/>
      <c r="DF3500" s="41"/>
      <c r="DG3500" s="41"/>
      <c r="DH3500" s="41"/>
      <c r="DI3500" s="41"/>
      <c r="DJ3500" s="41"/>
      <c r="DK3500" s="41"/>
      <c r="DL3500" s="41"/>
      <c r="DM3500" s="41"/>
      <c r="DN3500" s="41"/>
      <c r="DO3500" s="41"/>
      <c r="DP3500" s="41"/>
      <c r="DQ3500" s="41"/>
      <c r="DR3500" s="41"/>
      <c r="DS3500" s="41"/>
      <c r="DT3500" s="41"/>
      <c r="DU3500" s="41"/>
      <c r="DV3500" s="41"/>
      <c r="DW3500" s="41"/>
      <c r="DX3500" s="41"/>
      <c r="DY3500" s="41"/>
      <c r="DZ3500" s="41"/>
      <c r="EA3500" s="41"/>
      <c r="EB3500" s="41"/>
      <c r="EC3500" s="41"/>
      <c r="ED3500" s="41"/>
      <c r="EE3500" s="41"/>
      <c r="EF3500" s="41"/>
      <c r="EG3500" s="41"/>
      <c r="EH3500" s="41"/>
      <c r="EI3500" s="41"/>
      <c r="EJ3500" s="41"/>
      <c r="EK3500" s="41"/>
      <c r="EL3500" s="41"/>
      <c r="EM3500" s="41"/>
      <c r="EN3500" s="41"/>
      <c r="EO3500" s="41"/>
      <c r="EP3500" s="41"/>
      <c r="EQ3500" s="41"/>
      <c r="ER3500" s="41"/>
      <c r="ES3500" s="41"/>
      <c r="ET3500" s="41"/>
      <c r="EU3500" s="41"/>
      <c r="EV3500" s="41"/>
      <c r="EW3500" s="41"/>
      <c r="EX3500" s="41"/>
      <c r="EY3500" s="41"/>
      <c r="EZ3500" s="41"/>
      <c r="FA3500" s="41"/>
      <c r="FB3500" s="41"/>
      <c r="FC3500" s="41"/>
      <c r="FD3500" s="41"/>
      <c r="FE3500" s="41"/>
      <c r="FF3500" s="41"/>
      <c r="FG3500" s="41"/>
      <c r="FH3500" s="41"/>
      <c r="FI3500" s="41"/>
      <c r="FJ3500" s="41"/>
      <c r="FK3500" s="41"/>
      <c r="FL3500" s="41"/>
      <c r="FM3500" s="41"/>
      <c r="FN3500" s="41"/>
      <c r="FO3500" s="41"/>
      <c r="FP3500" s="41"/>
      <c r="FQ3500" s="41"/>
      <c r="FR3500" s="41"/>
      <c r="FS3500" s="41"/>
      <c r="FT3500" s="41"/>
      <c r="FU3500" s="41"/>
      <c r="FV3500" s="41"/>
      <c r="FW3500" s="41"/>
      <c r="FX3500" s="41"/>
      <c r="FY3500" s="41"/>
      <c r="FZ3500" s="41"/>
      <c r="GA3500" s="41"/>
      <c r="GB3500" s="41"/>
      <c r="GC3500" s="41"/>
      <c r="GD3500" s="41"/>
      <c r="GE3500" s="41"/>
      <c r="GF3500" s="41"/>
      <c r="GG3500" s="41"/>
      <c r="GH3500" s="41"/>
      <c r="GI3500" s="41"/>
      <c r="GJ3500" s="41"/>
      <c r="GK3500" s="41"/>
      <c r="GL3500" s="41"/>
      <c r="GM3500" s="41"/>
      <c r="GN3500" s="41"/>
      <c r="GO3500" s="41"/>
      <c r="GP3500" s="41"/>
      <c r="GQ3500" s="41"/>
      <c r="GR3500" s="41"/>
      <c r="GS3500" s="41"/>
      <c r="GT3500" s="41"/>
      <c r="GU3500" s="41"/>
      <c r="GV3500" s="41"/>
      <c r="GW3500" s="41"/>
      <c r="GX3500" s="41"/>
      <c r="GY3500" s="41"/>
      <c r="GZ3500" s="41"/>
      <c r="HA3500" s="41"/>
      <c r="HB3500" s="41"/>
      <c r="HC3500" s="41"/>
      <c r="HD3500" s="41"/>
      <c r="HE3500" s="41"/>
      <c r="HF3500" s="41"/>
      <c r="HG3500" s="41"/>
      <c r="HH3500" s="41"/>
      <c r="HI3500" s="41"/>
      <c r="HJ3500" s="41"/>
      <c r="HK3500" s="41"/>
      <c r="HL3500" s="41"/>
      <c r="HM3500" s="41"/>
      <c r="HN3500" s="41"/>
      <c r="HO3500" s="41"/>
      <c r="HP3500" s="41"/>
      <c r="HQ3500" s="41"/>
      <c r="HR3500" s="41"/>
      <c r="HS3500" s="41"/>
      <c r="HT3500" s="41"/>
      <c r="HU3500" s="41"/>
      <c r="HV3500" s="41"/>
      <c r="HW3500" s="41"/>
      <c r="HX3500" s="41"/>
      <c r="HY3500" s="41"/>
      <c r="HZ3500" s="41"/>
      <c r="IA3500" s="41"/>
      <c r="IB3500" s="41"/>
      <c r="IC3500" s="41"/>
      <c r="ID3500" s="41"/>
      <c r="IE3500" s="41"/>
      <c r="IF3500" s="41"/>
      <c r="IG3500" s="41"/>
      <c r="IH3500" s="41"/>
      <c r="II3500" s="41"/>
      <c r="IJ3500" s="41"/>
      <c r="IK3500" s="41"/>
      <c r="IL3500" s="41"/>
      <c r="IM3500" s="41"/>
      <c r="IN3500" s="41"/>
      <c r="IO3500" s="41"/>
      <c r="IP3500" s="41"/>
      <c r="IQ3500" s="41"/>
      <c r="IR3500" s="41"/>
      <c r="IS3500" s="41"/>
      <c r="IT3500" s="41"/>
      <c r="IU3500" s="41"/>
      <c r="IV3500" s="41"/>
    </row>
    <row r="3501" spans="1:256" ht="15.5">
      <c r="A3501" s="365"/>
      <c r="B3501" s="65">
        <v>1</v>
      </c>
      <c r="C3501" s="66">
        <f t="shared" si="161"/>
        <v>1</v>
      </c>
      <c r="D3501" s="99" t="s">
        <v>99</v>
      </c>
      <c r="E3501" s="76" t="s">
        <v>68</v>
      </c>
      <c r="F3501" s="76" t="s">
        <v>87</v>
      </c>
      <c r="G3501" s="78"/>
      <c r="H3501" s="96" t="s">
        <v>94</v>
      </c>
      <c r="I3501" s="107" t="s">
        <v>4041</v>
      </c>
      <c r="J3501" s="81"/>
      <c r="K3501" s="72"/>
      <c r="L3501" s="72"/>
      <c r="M3501" s="72"/>
      <c r="N3501" s="72"/>
      <c r="O3501" s="72"/>
      <c r="P3501" s="72"/>
      <c r="Q3501" s="833"/>
      <c r="R3501" s="102"/>
      <c r="S3501" s="73"/>
      <c r="T3501" s="102"/>
      <c r="U3501" s="103"/>
      <c r="V3501" s="104"/>
      <c r="W3501" s="41"/>
      <c r="X3501" s="41"/>
      <c r="Y3501" s="41"/>
      <c r="Z3501" s="41"/>
      <c r="AA3501" s="41"/>
      <c r="AB3501" s="41"/>
      <c r="AC3501" s="41"/>
      <c r="AD3501" s="41"/>
      <c r="AE3501" s="41"/>
      <c r="AF3501" s="41"/>
      <c r="AG3501" s="41"/>
      <c r="AH3501" s="41"/>
      <c r="AI3501" s="41"/>
      <c r="AJ3501" s="41"/>
      <c r="AK3501" s="41"/>
      <c r="AL3501" s="41"/>
      <c r="AM3501" s="41"/>
      <c r="AN3501" s="41"/>
      <c r="AO3501" s="41"/>
      <c r="AP3501" s="41"/>
      <c r="AQ3501" s="41"/>
      <c r="AR3501" s="41"/>
      <c r="AS3501" s="41"/>
      <c r="AT3501" s="41"/>
      <c r="AU3501" s="41"/>
      <c r="AV3501" s="41"/>
      <c r="AW3501" s="41"/>
      <c r="AX3501" s="41"/>
      <c r="AY3501" s="41"/>
      <c r="AZ3501" s="41"/>
      <c r="BA3501" s="41"/>
      <c r="BB3501" s="41"/>
      <c r="BC3501" s="41"/>
      <c r="BD3501" s="41"/>
      <c r="BE3501" s="41"/>
      <c r="BF3501" s="41"/>
      <c r="BG3501" s="41"/>
      <c r="BH3501" s="41"/>
      <c r="BI3501" s="41"/>
      <c r="BJ3501" s="41"/>
      <c r="BK3501" s="41"/>
      <c r="BL3501" s="41"/>
      <c r="BM3501" s="41"/>
      <c r="BN3501" s="41"/>
      <c r="BO3501" s="41"/>
      <c r="BP3501" s="41"/>
      <c r="BQ3501" s="41"/>
      <c r="BR3501" s="41"/>
      <c r="BS3501" s="41"/>
      <c r="BT3501" s="41"/>
      <c r="BU3501" s="41"/>
      <c r="BV3501" s="41"/>
      <c r="BW3501" s="41"/>
      <c r="BX3501" s="41"/>
      <c r="BY3501" s="41"/>
      <c r="BZ3501" s="41"/>
      <c r="CA3501" s="41"/>
      <c r="CB3501" s="41"/>
      <c r="CC3501" s="41"/>
      <c r="CD3501" s="41"/>
      <c r="CE3501" s="41"/>
      <c r="CF3501" s="41"/>
      <c r="CG3501" s="41"/>
      <c r="CH3501" s="41"/>
      <c r="CI3501" s="41"/>
      <c r="CJ3501" s="41"/>
      <c r="CK3501" s="41"/>
      <c r="CL3501" s="41"/>
      <c r="CM3501" s="41"/>
      <c r="CN3501" s="41"/>
      <c r="CO3501" s="41"/>
      <c r="CP3501" s="41"/>
      <c r="CQ3501" s="41"/>
      <c r="CR3501" s="41"/>
      <c r="CS3501" s="41"/>
      <c r="CT3501" s="41"/>
      <c r="CU3501" s="41"/>
      <c r="CV3501" s="41"/>
      <c r="CW3501" s="41"/>
      <c r="CX3501" s="41"/>
      <c r="CY3501" s="41"/>
      <c r="CZ3501" s="41"/>
      <c r="DA3501" s="41"/>
      <c r="DB3501" s="41"/>
      <c r="DC3501" s="41"/>
      <c r="DD3501" s="41"/>
      <c r="DE3501" s="41"/>
      <c r="DF3501" s="41"/>
      <c r="DG3501" s="41"/>
      <c r="DH3501" s="41"/>
      <c r="DI3501" s="41"/>
      <c r="DJ3501" s="41"/>
      <c r="DK3501" s="41"/>
      <c r="DL3501" s="41"/>
      <c r="DM3501" s="41"/>
      <c r="DN3501" s="41"/>
      <c r="DO3501" s="41"/>
      <c r="DP3501" s="41"/>
      <c r="DQ3501" s="41"/>
      <c r="DR3501" s="41"/>
      <c r="DS3501" s="41"/>
      <c r="DT3501" s="41"/>
      <c r="DU3501" s="41"/>
      <c r="DV3501" s="41"/>
      <c r="DW3501" s="41"/>
      <c r="DX3501" s="41"/>
      <c r="DY3501" s="41"/>
      <c r="DZ3501" s="41"/>
      <c r="EA3501" s="41"/>
      <c r="EB3501" s="41"/>
      <c r="EC3501" s="41"/>
      <c r="ED3501" s="41"/>
      <c r="EE3501" s="41"/>
      <c r="EF3501" s="41"/>
      <c r="EG3501" s="41"/>
      <c r="EH3501" s="41"/>
      <c r="EI3501" s="41"/>
      <c r="EJ3501" s="41"/>
      <c r="EK3501" s="41"/>
      <c r="EL3501" s="41"/>
      <c r="EM3501" s="41"/>
      <c r="EN3501" s="41"/>
      <c r="EO3501" s="41"/>
      <c r="EP3501" s="41"/>
      <c r="EQ3501" s="41"/>
      <c r="ER3501" s="41"/>
      <c r="ES3501" s="41"/>
      <c r="ET3501" s="41"/>
      <c r="EU3501" s="41"/>
      <c r="EV3501" s="41"/>
      <c r="EW3501" s="41"/>
      <c r="EX3501" s="41"/>
      <c r="EY3501" s="41"/>
      <c r="EZ3501" s="41"/>
      <c r="FA3501" s="41"/>
      <c r="FB3501" s="41"/>
      <c r="FC3501" s="41"/>
      <c r="FD3501" s="41"/>
      <c r="FE3501" s="41"/>
      <c r="FF3501" s="41"/>
      <c r="FG3501" s="41"/>
      <c r="FH3501" s="41"/>
      <c r="FI3501" s="41"/>
      <c r="FJ3501" s="41"/>
      <c r="FK3501" s="41"/>
      <c r="FL3501" s="41"/>
      <c r="FM3501" s="41"/>
      <c r="FN3501" s="41"/>
      <c r="FO3501" s="41"/>
      <c r="FP3501" s="41"/>
      <c r="FQ3501" s="41"/>
      <c r="FR3501" s="41"/>
      <c r="FS3501" s="41"/>
      <c r="FT3501" s="41"/>
      <c r="FU3501" s="41"/>
      <c r="FV3501" s="41"/>
      <c r="FW3501" s="41"/>
      <c r="FX3501" s="41"/>
      <c r="FY3501" s="41"/>
      <c r="FZ3501" s="41"/>
      <c r="GA3501" s="41"/>
      <c r="GB3501" s="41"/>
      <c r="GC3501" s="41"/>
      <c r="GD3501" s="41"/>
      <c r="GE3501" s="41"/>
      <c r="GF3501" s="41"/>
      <c r="GG3501" s="41"/>
      <c r="GH3501" s="41"/>
      <c r="GI3501" s="41"/>
      <c r="GJ3501" s="41"/>
      <c r="GK3501" s="41"/>
      <c r="GL3501" s="41"/>
      <c r="GM3501" s="41"/>
      <c r="GN3501" s="41"/>
      <c r="GO3501" s="41"/>
      <c r="GP3501" s="41"/>
      <c r="GQ3501" s="41"/>
      <c r="GR3501" s="41"/>
      <c r="GS3501" s="41"/>
      <c r="GT3501" s="41"/>
      <c r="GU3501" s="41"/>
      <c r="GV3501" s="41"/>
      <c r="GW3501" s="41"/>
      <c r="GX3501" s="41"/>
      <c r="GY3501" s="41"/>
      <c r="GZ3501" s="41"/>
      <c r="HA3501" s="41"/>
      <c r="HB3501" s="41"/>
      <c r="HC3501" s="41"/>
      <c r="HD3501" s="41"/>
      <c r="HE3501" s="41"/>
      <c r="HF3501" s="41"/>
      <c r="HG3501" s="41"/>
      <c r="HH3501" s="41"/>
      <c r="HI3501" s="41"/>
      <c r="HJ3501" s="41"/>
      <c r="HK3501" s="41"/>
      <c r="HL3501" s="41"/>
      <c r="HM3501" s="41"/>
      <c r="HN3501" s="41"/>
      <c r="HO3501" s="41"/>
      <c r="HP3501" s="41"/>
      <c r="HQ3501" s="41"/>
      <c r="HR3501" s="41"/>
      <c r="HS3501" s="41"/>
      <c r="HT3501" s="41"/>
      <c r="HU3501" s="41"/>
      <c r="HV3501" s="41"/>
      <c r="HW3501" s="41"/>
      <c r="HX3501" s="41"/>
      <c r="HY3501" s="41"/>
      <c r="HZ3501" s="41"/>
      <c r="IA3501" s="41"/>
      <c r="IB3501" s="41"/>
      <c r="IC3501" s="41"/>
      <c r="ID3501" s="41"/>
      <c r="IE3501" s="41"/>
      <c r="IF3501" s="41"/>
      <c r="IG3501" s="41"/>
      <c r="IH3501" s="41"/>
      <c r="II3501" s="41"/>
      <c r="IJ3501" s="41"/>
      <c r="IK3501" s="41"/>
      <c r="IL3501" s="41"/>
      <c r="IM3501" s="41"/>
      <c r="IN3501" s="41"/>
      <c r="IO3501" s="41"/>
      <c r="IP3501" s="41"/>
      <c r="IQ3501" s="41"/>
      <c r="IR3501" s="41"/>
      <c r="IS3501" s="41"/>
      <c r="IT3501" s="41"/>
      <c r="IU3501" s="41"/>
      <c r="IV3501" s="41"/>
    </row>
    <row r="3502" spans="1:256" ht="12.5">
      <c r="A3502" s="365"/>
      <c r="B3502" s="124">
        <v>1</v>
      </c>
      <c r="C3502" s="66">
        <f t="shared" si="161"/>
        <v>0</v>
      </c>
      <c r="D3502" s="655" t="s">
        <v>68</v>
      </c>
      <c r="E3502" s="656" t="s">
        <v>70</v>
      </c>
      <c r="F3502" s="656" t="s">
        <v>99</v>
      </c>
      <c r="G3502" s="78"/>
      <c r="H3502" s="96" t="s">
        <v>119</v>
      </c>
      <c r="I3502" s="107" t="s">
        <v>4042</v>
      </c>
      <c r="J3502" s="81"/>
      <c r="K3502" s="72"/>
      <c r="L3502" s="72"/>
      <c r="M3502" s="72"/>
      <c r="N3502" s="72"/>
      <c r="O3502" s="72"/>
      <c r="P3502" s="72"/>
      <c r="Q3502" s="833"/>
      <c r="R3502" s="102"/>
      <c r="S3502" s="73"/>
      <c r="T3502" s="102"/>
      <c r="U3502" s="103"/>
      <c r="V3502" s="104"/>
      <c r="W3502" s="55"/>
      <c r="X3502" s="55"/>
      <c r="Y3502" s="55"/>
      <c r="Z3502" s="55"/>
      <c r="AA3502" s="55"/>
      <c r="AB3502" s="55"/>
      <c r="AC3502" s="55"/>
      <c r="AD3502" s="55"/>
      <c r="AE3502" s="55"/>
      <c r="AF3502" s="55"/>
      <c r="AG3502" s="55"/>
      <c r="AH3502" s="55"/>
      <c r="AI3502" s="55"/>
      <c r="AJ3502" s="55"/>
      <c r="AK3502" s="55"/>
      <c r="AL3502" s="55"/>
      <c r="AM3502" s="55"/>
      <c r="AN3502" s="55"/>
      <c r="AO3502" s="55"/>
      <c r="AP3502" s="55"/>
      <c r="AQ3502" s="55"/>
      <c r="AR3502" s="55"/>
      <c r="AS3502" s="55"/>
      <c r="AT3502" s="55"/>
      <c r="AU3502" s="55"/>
      <c r="AV3502" s="55"/>
      <c r="AW3502" s="55"/>
      <c r="AX3502" s="55"/>
      <c r="AY3502" s="55"/>
      <c r="AZ3502" s="55"/>
      <c r="BA3502" s="55"/>
      <c r="BB3502" s="55"/>
      <c r="BC3502" s="55"/>
      <c r="BD3502" s="55"/>
      <c r="BE3502" s="55"/>
      <c r="BF3502" s="55"/>
      <c r="BG3502" s="55"/>
      <c r="BH3502" s="55"/>
      <c r="BI3502" s="55"/>
      <c r="BJ3502" s="55"/>
      <c r="BK3502" s="55"/>
      <c r="BL3502" s="55"/>
      <c r="BM3502" s="55"/>
      <c r="BN3502" s="55"/>
      <c r="BO3502" s="55"/>
      <c r="BP3502" s="55"/>
      <c r="BQ3502" s="55"/>
      <c r="BR3502" s="55"/>
      <c r="BS3502" s="55"/>
      <c r="BT3502" s="55"/>
      <c r="BU3502" s="55"/>
      <c r="BV3502" s="55"/>
      <c r="BW3502" s="55"/>
      <c r="BX3502" s="55"/>
      <c r="BY3502" s="55"/>
      <c r="BZ3502" s="55"/>
      <c r="CA3502" s="55"/>
      <c r="CB3502" s="55"/>
      <c r="CC3502" s="55"/>
      <c r="CD3502" s="55"/>
      <c r="CE3502" s="55"/>
      <c r="CF3502" s="55"/>
      <c r="CG3502" s="55"/>
      <c r="CH3502" s="55"/>
      <c r="CI3502" s="55"/>
      <c r="CJ3502" s="55"/>
      <c r="CK3502" s="55"/>
      <c r="CL3502" s="55"/>
      <c r="CM3502" s="55"/>
      <c r="CN3502" s="55"/>
      <c r="CO3502" s="55"/>
      <c r="CP3502" s="55"/>
      <c r="CQ3502" s="55"/>
      <c r="CR3502" s="55"/>
      <c r="CS3502" s="55"/>
      <c r="CT3502" s="55"/>
      <c r="CU3502" s="55"/>
      <c r="CV3502" s="55"/>
      <c r="CW3502" s="55"/>
      <c r="CX3502" s="55"/>
      <c r="CY3502" s="55"/>
      <c r="CZ3502" s="55"/>
      <c r="DA3502" s="55"/>
      <c r="DB3502" s="55"/>
      <c r="DC3502" s="55"/>
      <c r="DD3502" s="55"/>
      <c r="DE3502" s="55"/>
      <c r="DF3502" s="55"/>
      <c r="DG3502" s="55"/>
      <c r="DH3502" s="55"/>
      <c r="DI3502" s="55"/>
      <c r="DJ3502" s="55"/>
      <c r="DK3502" s="55"/>
      <c r="DL3502" s="55"/>
      <c r="DM3502" s="55"/>
      <c r="DN3502" s="55"/>
      <c r="DO3502" s="55"/>
      <c r="DP3502" s="55"/>
      <c r="DQ3502" s="55"/>
      <c r="DR3502" s="55"/>
      <c r="DS3502" s="55"/>
      <c r="DT3502" s="55"/>
      <c r="DU3502" s="55"/>
      <c r="DV3502" s="55"/>
      <c r="DW3502" s="55"/>
      <c r="DX3502" s="55"/>
      <c r="DY3502" s="55"/>
      <c r="DZ3502" s="55"/>
      <c r="EA3502" s="55"/>
      <c r="EB3502" s="55"/>
      <c r="EC3502" s="55"/>
      <c r="ED3502" s="55"/>
      <c r="EE3502" s="55"/>
      <c r="EF3502" s="55"/>
      <c r="EG3502" s="55"/>
      <c r="EH3502" s="55"/>
      <c r="EI3502" s="55"/>
      <c r="EJ3502" s="55"/>
      <c r="EK3502" s="55"/>
      <c r="EL3502" s="55"/>
      <c r="EM3502" s="55"/>
      <c r="EN3502" s="55"/>
      <c r="EO3502" s="55"/>
      <c r="EP3502" s="55"/>
      <c r="EQ3502" s="55"/>
      <c r="ER3502" s="55"/>
      <c r="ES3502" s="55"/>
      <c r="ET3502" s="55"/>
      <c r="EU3502" s="55"/>
      <c r="EV3502" s="55"/>
      <c r="EW3502" s="55"/>
      <c r="EX3502" s="55"/>
      <c r="EY3502" s="55"/>
      <c r="EZ3502" s="55"/>
      <c r="FA3502" s="55"/>
      <c r="FB3502" s="55"/>
      <c r="FC3502" s="55"/>
      <c r="FD3502" s="55"/>
      <c r="FE3502" s="55"/>
      <c r="FF3502" s="55"/>
      <c r="FG3502" s="55"/>
      <c r="FH3502" s="55"/>
      <c r="FI3502" s="55"/>
      <c r="FJ3502" s="55"/>
      <c r="FK3502" s="55"/>
      <c r="FL3502" s="55"/>
      <c r="FM3502" s="55"/>
      <c r="FN3502" s="55"/>
      <c r="FO3502" s="55"/>
      <c r="FP3502" s="55"/>
      <c r="FQ3502" s="55"/>
      <c r="FR3502" s="55"/>
      <c r="FS3502" s="55"/>
      <c r="FT3502" s="55"/>
      <c r="FU3502" s="55"/>
      <c r="FV3502" s="55"/>
      <c r="FW3502" s="55"/>
      <c r="FX3502" s="55"/>
      <c r="FY3502" s="55"/>
      <c r="FZ3502" s="55"/>
      <c r="GA3502" s="55"/>
      <c r="GB3502" s="55"/>
      <c r="GC3502" s="55"/>
      <c r="GD3502" s="55"/>
      <c r="GE3502" s="55"/>
      <c r="GF3502" s="55"/>
      <c r="GG3502" s="55"/>
      <c r="GH3502" s="55"/>
      <c r="GI3502" s="55"/>
      <c r="GJ3502" s="55"/>
      <c r="GK3502" s="55"/>
      <c r="GL3502" s="55"/>
      <c r="GM3502" s="55"/>
      <c r="GN3502" s="55"/>
      <c r="GO3502" s="55"/>
      <c r="GP3502" s="55"/>
      <c r="GQ3502" s="55"/>
      <c r="GR3502" s="55"/>
      <c r="GS3502" s="55"/>
      <c r="GT3502" s="55"/>
      <c r="GU3502" s="55"/>
      <c r="GV3502" s="55"/>
      <c r="GW3502" s="55"/>
      <c r="GX3502" s="55"/>
      <c r="GY3502" s="55"/>
      <c r="GZ3502" s="55"/>
      <c r="HA3502" s="55"/>
      <c r="HB3502" s="55"/>
      <c r="HC3502" s="55"/>
      <c r="HD3502" s="55"/>
      <c r="HE3502" s="55"/>
      <c r="HF3502" s="55"/>
      <c r="HG3502" s="55"/>
      <c r="HH3502" s="55"/>
      <c r="HI3502" s="55"/>
      <c r="HJ3502" s="55"/>
      <c r="HK3502" s="55"/>
      <c r="HL3502" s="55"/>
      <c r="HM3502" s="55"/>
      <c r="HN3502" s="55"/>
      <c r="HO3502" s="55"/>
      <c r="HP3502" s="55"/>
      <c r="HQ3502" s="55"/>
      <c r="HR3502" s="55"/>
      <c r="HS3502" s="55"/>
      <c r="HT3502" s="55"/>
      <c r="HU3502" s="55"/>
      <c r="HV3502" s="55"/>
      <c r="HW3502" s="55"/>
      <c r="HX3502" s="55"/>
      <c r="HY3502" s="55"/>
      <c r="HZ3502" s="55"/>
      <c r="IA3502" s="55"/>
      <c r="IB3502" s="55"/>
      <c r="IC3502" s="55"/>
      <c r="ID3502" s="55"/>
      <c r="IE3502" s="55"/>
      <c r="IF3502" s="55"/>
      <c r="IG3502" s="55"/>
      <c r="IH3502" s="55"/>
      <c r="II3502" s="55"/>
      <c r="IJ3502" s="55"/>
      <c r="IK3502" s="55"/>
      <c r="IL3502" s="55"/>
      <c r="IM3502" s="55"/>
      <c r="IN3502" s="55"/>
      <c r="IO3502" s="55"/>
      <c r="IP3502" s="55"/>
      <c r="IQ3502" s="55"/>
      <c r="IR3502" s="55"/>
      <c r="IS3502" s="55"/>
      <c r="IT3502" s="55"/>
      <c r="IU3502" s="55"/>
      <c r="IV3502" s="55"/>
    </row>
    <row r="3503" spans="1:256" ht="12.5">
      <c r="A3503" s="365"/>
      <c r="B3503" s="124">
        <v>1</v>
      </c>
      <c r="C3503" s="66">
        <f t="shared" si="161"/>
        <v>1</v>
      </c>
      <c r="D3503" s="658" t="s">
        <v>68</v>
      </c>
      <c r="E3503" s="658" t="s">
        <v>68</v>
      </c>
      <c r="F3503" s="656" t="s">
        <v>70</v>
      </c>
      <c r="G3503" s="78"/>
      <c r="H3503" s="96" t="s">
        <v>101</v>
      </c>
      <c r="I3503" s="107" t="s">
        <v>4043</v>
      </c>
      <c r="J3503" s="81"/>
      <c r="K3503" s="72"/>
      <c r="L3503" s="72"/>
      <c r="M3503" s="72"/>
      <c r="N3503" s="72"/>
      <c r="O3503" s="72"/>
      <c r="P3503" s="72"/>
      <c r="Q3503" s="833"/>
      <c r="R3503" s="102"/>
      <c r="S3503" s="73"/>
      <c r="T3503" s="102"/>
      <c r="U3503" s="103"/>
      <c r="V3503" s="104"/>
      <c r="W3503" s="55"/>
      <c r="X3503" s="55"/>
      <c r="Y3503" s="55"/>
      <c r="Z3503" s="55"/>
      <c r="AA3503" s="55"/>
      <c r="AB3503" s="55"/>
      <c r="AC3503" s="55"/>
      <c r="AD3503" s="55"/>
      <c r="AE3503" s="55"/>
      <c r="AF3503" s="55"/>
      <c r="AG3503" s="55"/>
      <c r="AH3503" s="55"/>
      <c r="AI3503" s="55"/>
      <c r="AJ3503" s="55"/>
      <c r="AK3503" s="55"/>
      <c r="AL3503" s="55"/>
      <c r="AM3503" s="55"/>
      <c r="AN3503" s="55"/>
      <c r="AO3503" s="55"/>
      <c r="AP3503" s="55"/>
      <c r="AQ3503" s="55"/>
      <c r="AR3503" s="55"/>
      <c r="AS3503" s="55"/>
      <c r="AT3503" s="55"/>
      <c r="AU3503" s="55"/>
      <c r="AV3503" s="55"/>
      <c r="AW3503" s="55"/>
      <c r="AX3503" s="55"/>
      <c r="AY3503" s="55"/>
      <c r="AZ3503" s="55"/>
      <c r="BA3503" s="55"/>
      <c r="BB3503" s="55"/>
      <c r="BC3503" s="55"/>
      <c r="BD3503" s="55"/>
      <c r="BE3503" s="55"/>
      <c r="BF3503" s="55"/>
      <c r="BG3503" s="55"/>
      <c r="BH3503" s="55"/>
      <c r="BI3503" s="55"/>
      <c r="BJ3503" s="55"/>
      <c r="BK3503" s="55"/>
      <c r="BL3503" s="55"/>
      <c r="BM3503" s="55"/>
      <c r="BN3503" s="55"/>
      <c r="BO3503" s="55"/>
      <c r="BP3503" s="55"/>
      <c r="BQ3503" s="55"/>
      <c r="BR3503" s="55"/>
      <c r="BS3503" s="55"/>
      <c r="BT3503" s="55"/>
      <c r="BU3503" s="55"/>
      <c r="BV3503" s="55"/>
      <c r="BW3503" s="55"/>
      <c r="BX3503" s="55"/>
      <c r="BY3503" s="55"/>
      <c r="BZ3503" s="55"/>
      <c r="CA3503" s="55"/>
      <c r="CB3503" s="55"/>
      <c r="CC3503" s="55"/>
      <c r="CD3503" s="55"/>
      <c r="CE3503" s="55"/>
      <c r="CF3503" s="55"/>
      <c r="CG3503" s="55"/>
      <c r="CH3503" s="55"/>
      <c r="CI3503" s="55"/>
      <c r="CJ3503" s="55"/>
      <c r="CK3503" s="55"/>
      <c r="CL3503" s="55"/>
      <c r="CM3503" s="55"/>
      <c r="CN3503" s="55"/>
      <c r="CO3503" s="55"/>
      <c r="CP3503" s="55"/>
      <c r="CQ3503" s="55"/>
      <c r="CR3503" s="55"/>
      <c r="CS3503" s="55"/>
      <c r="CT3503" s="55"/>
      <c r="CU3503" s="55"/>
      <c r="CV3503" s="55"/>
      <c r="CW3503" s="55"/>
      <c r="CX3503" s="55"/>
      <c r="CY3503" s="55"/>
      <c r="CZ3503" s="55"/>
      <c r="DA3503" s="55"/>
      <c r="DB3503" s="55"/>
      <c r="DC3503" s="55"/>
      <c r="DD3503" s="55"/>
      <c r="DE3503" s="55"/>
      <c r="DF3503" s="55"/>
      <c r="DG3503" s="55"/>
      <c r="DH3503" s="55"/>
      <c r="DI3503" s="55"/>
      <c r="DJ3503" s="55"/>
      <c r="DK3503" s="55"/>
      <c r="DL3503" s="55"/>
      <c r="DM3503" s="55"/>
      <c r="DN3503" s="55"/>
      <c r="DO3503" s="55"/>
      <c r="DP3503" s="55"/>
      <c r="DQ3503" s="55"/>
      <c r="DR3503" s="55"/>
      <c r="DS3503" s="55"/>
      <c r="DT3503" s="55"/>
      <c r="DU3503" s="55"/>
      <c r="DV3503" s="55"/>
      <c r="DW3503" s="55"/>
      <c r="DX3503" s="55"/>
      <c r="DY3503" s="55"/>
      <c r="DZ3503" s="55"/>
      <c r="EA3503" s="55"/>
      <c r="EB3503" s="55"/>
      <c r="EC3503" s="55"/>
      <c r="ED3503" s="55"/>
      <c r="EE3503" s="55"/>
      <c r="EF3503" s="55"/>
      <c r="EG3503" s="55"/>
      <c r="EH3503" s="55"/>
      <c r="EI3503" s="55"/>
      <c r="EJ3503" s="55"/>
      <c r="EK3503" s="55"/>
      <c r="EL3503" s="55"/>
      <c r="EM3503" s="55"/>
      <c r="EN3503" s="55"/>
      <c r="EO3503" s="55"/>
      <c r="EP3503" s="55"/>
      <c r="EQ3503" s="55"/>
      <c r="ER3503" s="55"/>
      <c r="ES3503" s="55"/>
      <c r="ET3503" s="55"/>
      <c r="EU3503" s="55"/>
      <c r="EV3503" s="55"/>
      <c r="EW3503" s="55"/>
      <c r="EX3503" s="55"/>
      <c r="EY3503" s="55"/>
      <c r="EZ3503" s="55"/>
      <c r="FA3503" s="55"/>
      <c r="FB3503" s="55"/>
      <c r="FC3503" s="55"/>
      <c r="FD3503" s="55"/>
      <c r="FE3503" s="55"/>
      <c r="FF3503" s="55"/>
      <c r="FG3503" s="55"/>
      <c r="FH3503" s="55"/>
      <c r="FI3503" s="55"/>
      <c r="FJ3503" s="55"/>
      <c r="FK3503" s="55"/>
      <c r="FL3503" s="55"/>
      <c r="FM3503" s="55"/>
      <c r="FN3503" s="55"/>
      <c r="FO3503" s="55"/>
      <c r="FP3503" s="55"/>
      <c r="FQ3503" s="55"/>
      <c r="FR3503" s="55"/>
      <c r="FS3503" s="55"/>
      <c r="FT3503" s="55"/>
      <c r="FU3503" s="55"/>
      <c r="FV3503" s="55"/>
      <c r="FW3503" s="55"/>
      <c r="FX3503" s="55"/>
      <c r="FY3503" s="55"/>
      <c r="FZ3503" s="55"/>
      <c r="GA3503" s="55"/>
      <c r="GB3503" s="55"/>
      <c r="GC3503" s="55"/>
      <c r="GD3503" s="55"/>
      <c r="GE3503" s="55"/>
      <c r="GF3503" s="55"/>
      <c r="GG3503" s="55"/>
      <c r="GH3503" s="55"/>
      <c r="GI3503" s="55"/>
      <c r="GJ3503" s="55"/>
      <c r="GK3503" s="55"/>
      <c r="GL3503" s="55"/>
      <c r="GM3503" s="55"/>
      <c r="GN3503" s="55"/>
      <c r="GO3503" s="55"/>
      <c r="GP3503" s="55"/>
      <c r="GQ3503" s="55"/>
      <c r="GR3503" s="55"/>
      <c r="GS3503" s="55"/>
      <c r="GT3503" s="55"/>
      <c r="GU3503" s="55"/>
      <c r="GV3503" s="55"/>
      <c r="GW3503" s="55"/>
      <c r="GX3503" s="55"/>
      <c r="GY3503" s="55"/>
      <c r="GZ3503" s="55"/>
      <c r="HA3503" s="55"/>
      <c r="HB3503" s="55"/>
      <c r="HC3503" s="55"/>
      <c r="HD3503" s="55"/>
      <c r="HE3503" s="55"/>
      <c r="HF3503" s="55"/>
      <c r="HG3503" s="55"/>
      <c r="HH3503" s="55"/>
      <c r="HI3503" s="55"/>
      <c r="HJ3503" s="55"/>
      <c r="HK3503" s="55"/>
      <c r="HL3503" s="55"/>
      <c r="HM3503" s="55"/>
      <c r="HN3503" s="55"/>
      <c r="HO3503" s="55"/>
      <c r="HP3503" s="55"/>
      <c r="HQ3503" s="55"/>
      <c r="HR3503" s="55"/>
      <c r="HS3503" s="55"/>
      <c r="HT3503" s="55"/>
      <c r="HU3503" s="55"/>
      <c r="HV3503" s="55"/>
      <c r="HW3503" s="55"/>
      <c r="HX3503" s="55"/>
      <c r="HY3503" s="55"/>
      <c r="HZ3503" s="55"/>
      <c r="IA3503" s="55"/>
      <c r="IB3503" s="55"/>
      <c r="IC3503" s="55"/>
      <c r="ID3503" s="55"/>
      <c r="IE3503" s="55"/>
      <c r="IF3503" s="55"/>
      <c r="IG3503" s="55"/>
      <c r="IH3503" s="55"/>
      <c r="II3503" s="55"/>
      <c r="IJ3503" s="55"/>
      <c r="IK3503" s="55"/>
      <c r="IL3503" s="55"/>
      <c r="IM3503" s="55"/>
      <c r="IN3503" s="55"/>
      <c r="IO3503" s="55"/>
      <c r="IP3503" s="55"/>
      <c r="IQ3503" s="55"/>
      <c r="IR3503" s="55"/>
      <c r="IS3503" s="55"/>
      <c r="IT3503" s="55"/>
      <c r="IU3503" s="55"/>
      <c r="IV3503" s="55"/>
    </row>
    <row r="3504" spans="1:256" ht="12.5">
      <c r="A3504" s="111"/>
      <c r="B3504" s="65">
        <v>1</v>
      </c>
      <c r="C3504" s="66">
        <f>IF(E3504="A",4,IF(E3504="B",3,IF(E3504="C",2,IF(E3504="D",1,0))))</f>
        <v>3</v>
      </c>
      <c r="D3504" s="76" t="s">
        <v>68</v>
      </c>
      <c r="E3504" s="76" t="s">
        <v>87</v>
      </c>
      <c r="F3504" s="76" t="s">
        <v>68</v>
      </c>
      <c r="G3504" s="78"/>
      <c r="H3504" s="96" t="s">
        <v>148</v>
      </c>
      <c r="I3504" s="107" t="s">
        <v>706</v>
      </c>
      <c r="J3504" s="81" t="s">
        <v>1056</v>
      </c>
      <c r="K3504" s="72"/>
      <c r="L3504" s="72"/>
      <c r="M3504" s="72"/>
      <c r="N3504" s="72"/>
      <c r="O3504" s="72"/>
      <c r="P3504" s="72"/>
      <c r="Q3504" s="833"/>
      <c r="R3504" s="102"/>
      <c r="S3504" s="73"/>
      <c r="T3504" s="102"/>
      <c r="U3504" s="103"/>
      <c r="V3504" s="1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  <c r="BG3504"/>
      <c r="BH3504"/>
      <c r="BI3504"/>
      <c r="BJ3504"/>
      <c r="BK3504"/>
      <c r="BL3504"/>
      <c r="BM3504"/>
      <c r="BN3504"/>
      <c r="BO3504"/>
      <c r="BP3504"/>
      <c r="BQ3504"/>
      <c r="BR3504"/>
      <c r="BS3504"/>
      <c r="BT3504"/>
      <c r="BU3504"/>
      <c r="BV3504"/>
      <c r="BW3504"/>
      <c r="BX3504"/>
      <c r="BY3504"/>
      <c r="BZ3504"/>
      <c r="CA3504"/>
      <c r="CB3504"/>
      <c r="CC3504"/>
      <c r="CD3504"/>
      <c r="CE3504"/>
      <c r="CF3504"/>
      <c r="CG3504"/>
      <c r="CH3504"/>
      <c r="CI3504"/>
      <c r="CJ3504"/>
      <c r="CK3504"/>
      <c r="CL3504"/>
      <c r="CM3504"/>
      <c r="CN3504"/>
      <c r="CO3504"/>
      <c r="CP3504"/>
      <c r="CQ3504"/>
      <c r="CR3504"/>
      <c r="CS3504"/>
      <c r="CT3504"/>
      <c r="CU3504"/>
      <c r="CV3504"/>
      <c r="CW3504"/>
      <c r="CX3504"/>
      <c r="CY3504"/>
      <c r="CZ3504"/>
      <c r="DA3504"/>
      <c r="DB3504"/>
      <c r="DC3504"/>
      <c r="DD3504"/>
      <c r="DE3504"/>
      <c r="DF3504"/>
      <c r="DG3504"/>
      <c r="DH3504"/>
      <c r="DI3504"/>
      <c r="DJ3504"/>
      <c r="DK3504"/>
      <c r="DL3504"/>
      <c r="DM3504"/>
      <c r="DN3504"/>
      <c r="DO3504"/>
      <c r="DP3504"/>
      <c r="DQ3504"/>
      <c r="DR3504"/>
      <c r="DS3504"/>
      <c r="DT3504"/>
      <c r="DU3504"/>
      <c r="DV3504"/>
      <c r="DW3504"/>
      <c r="DX3504"/>
      <c r="DY3504"/>
      <c r="DZ3504"/>
      <c r="EA3504"/>
      <c r="EB3504"/>
      <c r="EC3504"/>
      <c r="ED3504"/>
      <c r="EE3504"/>
      <c r="EF3504"/>
      <c r="EG3504"/>
      <c r="EH3504"/>
      <c r="EI3504"/>
      <c r="EJ3504"/>
      <c r="EK3504"/>
      <c r="EL3504"/>
      <c r="EM3504"/>
      <c r="EN3504"/>
      <c r="EO3504"/>
      <c r="EP3504"/>
      <c r="EQ3504"/>
      <c r="ER3504"/>
      <c r="ES3504"/>
      <c r="ET3504"/>
      <c r="EU3504"/>
      <c r="EV3504"/>
      <c r="EW3504"/>
      <c r="EX3504"/>
      <c r="EY3504"/>
      <c r="EZ3504"/>
      <c r="FA3504"/>
      <c r="FB3504"/>
      <c r="FC3504"/>
      <c r="FD3504"/>
      <c r="FE3504"/>
      <c r="FF3504"/>
      <c r="FG3504"/>
      <c r="FH3504"/>
      <c r="FI3504"/>
      <c r="FJ3504"/>
      <c r="FK3504"/>
      <c r="FL3504"/>
      <c r="FM3504"/>
      <c r="FN3504"/>
      <c r="FO3504"/>
      <c r="FP3504"/>
      <c r="FQ3504"/>
      <c r="FR3504"/>
      <c r="FS3504"/>
      <c r="FT3504"/>
      <c r="FU3504"/>
      <c r="FV3504"/>
      <c r="FW3504"/>
      <c r="FX3504"/>
      <c r="FY3504"/>
      <c r="FZ3504"/>
      <c r="GA3504"/>
      <c r="GB3504"/>
      <c r="GC3504"/>
      <c r="GD3504"/>
      <c r="GE3504"/>
      <c r="GF3504"/>
      <c r="GG3504"/>
      <c r="GH3504"/>
      <c r="GI3504"/>
      <c r="GJ3504"/>
      <c r="GK3504"/>
      <c r="GL3504"/>
      <c r="GM3504"/>
      <c r="GN3504"/>
      <c r="GO3504"/>
      <c r="GP3504"/>
      <c r="GQ3504"/>
      <c r="GR3504"/>
      <c r="GS3504"/>
      <c r="GT3504"/>
      <c r="GU3504"/>
      <c r="GV3504"/>
      <c r="GW3504"/>
      <c r="GX3504"/>
      <c r="GY3504"/>
      <c r="GZ3504"/>
      <c r="HA3504"/>
      <c r="HB3504"/>
      <c r="HC3504"/>
      <c r="HD3504"/>
      <c r="HE3504"/>
      <c r="HF3504"/>
      <c r="HG3504"/>
      <c r="HH3504"/>
      <c r="HI3504"/>
      <c r="HJ3504"/>
      <c r="HK3504"/>
      <c r="HL3504"/>
      <c r="HM3504"/>
      <c r="HN3504"/>
      <c r="HO3504"/>
      <c r="HP3504"/>
      <c r="HQ3504"/>
      <c r="HR3504"/>
      <c r="HS3504"/>
      <c r="HT3504"/>
      <c r="HU3504"/>
      <c r="HV3504"/>
      <c r="HW3504"/>
      <c r="HX3504"/>
      <c r="HY3504"/>
      <c r="HZ3504"/>
      <c r="IA3504"/>
      <c r="IB3504"/>
      <c r="IC3504"/>
      <c r="ID3504"/>
      <c r="IE3504"/>
      <c r="IF3504"/>
      <c r="IG3504"/>
      <c r="IH3504"/>
      <c r="II3504"/>
      <c r="IJ3504"/>
      <c r="IK3504"/>
      <c r="IL3504"/>
      <c r="IM3504"/>
      <c r="IN3504"/>
      <c r="IO3504"/>
      <c r="IP3504"/>
      <c r="IQ3504"/>
      <c r="IR3504"/>
      <c r="IS3504"/>
      <c r="IT3504"/>
      <c r="IU3504"/>
      <c r="IV3504"/>
    </row>
    <row r="3505" spans="1:256" ht="12.5">
      <c r="A3505"/>
      <c r="B3505" s="124">
        <v>1</v>
      </c>
      <c r="C3505" s="66">
        <f>IF(E3505="A",4,IF(E3505="B",3,IF(E3505="C",2,IF(E3505="D",1,0))))</f>
        <v>4</v>
      </c>
      <c r="D3505" s="77" t="s">
        <v>90</v>
      </c>
      <c r="E3505" s="76" t="s">
        <v>68</v>
      </c>
      <c r="F3505" s="76" t="s">
        <v>87</v>
      </c>
      <c r="G3505" s="78"/>
      <c r="H3505" s="96" t="s">
        <v>1601</v>
      </c>
      <c r="I3505" s="107" t="s">
        <v>706</v>
      </c>
      <c r="J3505" s="81"/>
      <c r="K3505" s="72"/>
      <c r="L3505" s="72"/>
      <c r="M3505" s="72"/>
      <c r="N3505" s="72"/>
      <c r="O3505" s="72"/>
      <c r="P3505" s="72"/>
      <c r="Q3505" s="833"/>
      <c r="R3505" s="102"/>
      <c r="S3505" s="73"/>
      <c r="T3505" s="102"/>
      <c r="U3505" s="103"/>
      <c r="V3505" s="104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  <c r="BG3505"/>
      <c r="BH3505"/>
      <c r="BI3505"/>
      <c r="BJ3505"/>
      <c r="BK3505"/>
      <c r="BL3505"/>
      <c r="BM3505"/>
      <c r="BN3505"/>
      <c r="BO3505"/>
      <c r="BP3505"/>
      <c r="BQ3505"/>
      <c r="BR3505"/>
      <c r="BS3505"/>
      <c r="BT3505"/>
      <c r="BU3505"/>
      <c r="BV3505"/>
      <c r="BW3505"/>
      <c r="BX3505"/>
      <c r="BY3505"/>
      <c r="BZ3505"/>
      <c r="CA3505"/>
      <c r="CB3505"/>
      <c r="CC3505"/>
      <c r="CD3505"/>
      <c r="CE3505"/>
      <c r="CF3505"/>
      <c r="CG3505"/>
      <c r="CH3505"/>
      <c r="CI3505"/>
      <c r="CJ3505"/>
      <c r="CK3505"/>
      <c r="CL3505"/>
      <c r="CM3505"/>
      <c r="CN3505"/>
      <c r="CO3505"/>
      <c r="CP3505"/>
      <c r="CQ3505"/>
      <c r="CR3505"/>
      <c r="CS3505"/>
      <c r="CT3505"/>
      <c r="CU3505"/>
      <c r="CV3505"/>
      <c r="CW3505"/>
      <c r="CX3505"/>
      <c r="CY3505"/>
      <c r="CZ3505"/>
      <c r="DA3505"/>
      <c r="DB3505"/>
      <c r="DC3505"/>
      <c r="DD3505"/>
      <c r="DE3505"/>
      <c r="DF3505"/>
      <c r="DG3505"/>
      <c r="DH3505"/>
      <c r="DI3505"/>
      <c r="DJ3505"/>
      <c r="DK3505"/>
      <c r="DL3505"/>
      <c r="DM3505"/>
      <c r="DN3505"/>
      <c r="DO3505"/>
      <c r="DP3505"/>
      <c r="DQ3505"/>
      <c r="DR3505"/>
      <c r="DS3505"/>
      <c r="DT3505"/>
      <c r="DU3505"/>
      <c r="DV3505"/>
      <c r="DW3505"/>
      <c r="DX3505"/>
      <c r="DY3505"/>
      <c r="DZ3505"/>
      <c r="EA3505"/>
      <c r="EB3505"/>
      <c r="EC3505"/>
      <c r="ED3505"/>
      <c r="EE3505"/>
      <c r="EF3505"/>
      <c r="EG3505"/>
      <c r="EH3505"/>
      <c r="EI3505"/>
      <c r="EJ3505"/>
      <c r="EK3505"/>
      <c r="EL3505"/>
      <c r="EM3505"/>
      <c r="EN3505"/>
      <c r="EO3505"/>
      <c r="EP3505"/>
      <c r="EQ3505"/>
      <c r="ER3505"/>
      <c r="ES3505"/>
      <c r="ET3505"/>
      <c r="EU3505"/>
      <c r="EV3505"/>
      <c r="EW3505"/>
      <c r="EX3505"/>
      <c r="EY3505"/>
      <c r="EZ3505"/>
      <c r="FA3505"/>
      <c r="FB3505"/>
      <c r="FC3505"/>
      <c r="FD3505"/>
      <c r="FE3505"/>
      <c r="FF3505"/>
      <c r="FG3505"/>
      <c r="FH3505"/>
      <c r="FI3505"/>
      <c r="FJ3505"/>
      <c r="FK3505"/>
      <c r="FL3505"/>
      <c r="FM3505"/>
      <c r="FN3505"/>
      <c r="FO3505"/>
      <c r="FP3505"/>
      <c r="FQ3505"/>
      <c r="FR3505"/>
      <c r="FS3505"/>
      <c r="FT3505"/>
      <c r="FU3505"/>
      <c r="FV3505"/>
      <c r="FW3505"/>
      <c r="FX3505"/>
      <c r="FY3505"/>
      <c r="FZ3505"/>
      <c r="GA3505"/>
      <c r="GB3505"/>
      <c r="GC3505"/>
      <c r="GD3505"/>
      <c r="GE3505"/>
      <c r="GF3505"/>
      <c r="GG3505"/>
      <c r="GH3505"/>
      <c r="GI3505"/>
      <c r="GJ3505"/>
      <c r="GK3505"/>
      <c r="GL3505"/>
      <c r="GM3505"/>
      <c r="GN3505"/>
      <c r="GO3505"/>
      <c r="GP3505"/>
      <c r="GQ3505"/>
      <c r="GR3505"/>
      <c r="GS3505"/>
      <c r="GT3505"/>
      <c r="GU3505"/>
      <c r="GV3505"/>
      <c r="GW3505"/>
      <c r="GX3505"/>
      <c r="GY3505"/>
      <c r="GZ3505"/>
      <c r="HA3505"/>
      <c r="HB3505"/>
      <c r="HC3505"/>
      <c r="HD3505"/>
      <c r="HE3505"/>
      <c r="HF3505"/>
      <c r="HG3505"/>
      <c r="HH3505"/>
      <c r="HI3505"/>
      <c r="HJ3505"/>
      <c r="HK3505"/>
      <c r="HL3505"/>
      <c r="HM3505"/>
      <c r="HN3505"/>
      <c r="HO3505"/>
      <c r="HP3505"/>
      <c r="HQ3505"/>
      <c r="HR3505"/>
      <c r="HS3505"/>
      <c r="HT3505"/>
      <c r="HU3505"/>
      <c r="HV3505"/>
      <c r="HW3505"/>
      <c r="HX3505"/>
      <c r="HY3505"/>
      <c r="HZ3505"/>
      <c r="IA3505"/>
      <c r="IB3505"/>
      <c r="IC3505"/>
      <c r="ID3505"/>
      <c r="IE3505"/>
      <c r="IF3505"/>
      <c r="IG3505"/>
      <c r="IH3505"/>
      <c r="II3505"/>
      <c r="IJ3505"/>
      <c r="IK3505"/>
      <c r="IL3505"/>
      <c r="IM3505"/>
      <c r="IN3505"/>
      <c r="IO3505"/>
      <c r="IP3505"/>
      <c r="IQ3505"/>
      <c r="IR3505"/>
      <c r="IS3505"/>
      <c r="IT3505"/>
      <c r="IU3505"/>
      <c r="IV3505"/>
    </row>
    <row r="3506" spans="1:256" ht="12.5">
      <c r="A3506" s="660"/>
      <c r="B3506" s="674">
        <v>1</v>
      </c>
      <c r="C3506" s="66">
        <f>IF(E3506="A",4,IF(E3506="B",3,IF(E3506="C",2,IF(E3506="D",1,0))))</f>
        <v>4</v>
      </c>
      <c r="D3506" s="252" t="s">
        <v>90</v>
      </c>
      <c r="E3506" s="254" t="s">
        <v>68</v>
      </c>
      <c r="F3506" s="254" t="s">
        <v>68</v>
      </c>
      <c r="G3506" s="78"/>
      <c r="H3506" s="96" t="s">
        <v>140</v>
      </c>
      <c r="I3506" s="107" t="s">
        <v>4044</v>
      </c>
      <c r="J3506" s="81" t="s">
        <v>7</v>
      </c>
      <c r="K3506" s="72"/>
      <c r="L3506" s="72"/>
      <c r="M3506" s="72"/>
      <c r="N3506" s="72"/>
      <c r="O3506" s="72"/>
      <c r="P3506" s="72"/>
      <c r="Q3506" s="833"/>
      <c r="R3506" s="102"/>
      <c r="S3506" s="73"/>
      <c r="T3506" s="102"/>
      <c r="U3506" s="103"/>
      <c r="V3506" s="104"/>
      <c r="W3506" s="55"/>
      <c r="X3506" s="55"/>
      <c r="Y3506" s="55"/>
      <c r="Z3506" s="55"/>
      <c r="AA3506" s="55"/>
      <c r="AB3506" s="55"/>
      <c r="AC3506" s="55"/>
      <c r="AD3506" s="55"/>
      <c r="AE3506" s="55"/>
      <c r="AF3506" s="55"/>
      <c r="AG3506" s="55"/>
      <c r="AH3506" s="55"/>
      <c r="AI3506" s="55"/>
      <c r="AJ3506" s="55"/>
      <c r="AK3506" s="55"/>
      <c r="AL3506" s="55"/>
      <c r="AM3506" s="55"/>
      <c r="AN3506" s="55"/>
      <c r="AO3506" s="55"/>
      <c r="AP3506" s="55"/>
      <c r="AQ3506" s="55"/>
      <c r="AR3506" s="55"/>
      <c r="AS3506" s="55"/>
      <c r="AT3506" s="55"/>
      <c r="AU3506" s="55"/>
      <c r="AV3506" s="55"/>
      <c r="AW3506" s="55"/>
      <c r="AX3506" s="55"/>
      <c r="AY3506" s="55"/>
      <c r="AZ3506" s="55"/>
      <c r="BA3506" s="55"/>
      <c r="BB3506" s="55"/>
      <c r="BC3506" s="55"/>
      <c r="BD3506" s="55"/>
      <c r="BE3506" s="55"/>
      <c r="BF3506" s="55"/>
      <c r="BG3506" s="55"/>
      <c r="BH3506" s="55"/>
      <c r="BI3506" s="55"/>
      <c r="BJ3506" s="55"/>
      <c r="BK3506" s="55"/>
      <c r="BL3506" s="55"/>
      <c r="BM3506" s="55"/>
      <c r="BN3506" s="55"/>
      <c r="BO3506" s="55"/>
      <c r="BP3506" s="55"/>
      <c r="BQ3506" s="55"/>
      <c r="BR3506" s="55"/>
      <c r="BS3506" s="55"/>
      <c r="BT3506" s="55"/>
      <c r="BU3506" s="55"/>
      <c r="BV3506" s="55"/>
      <c r="BW3506" s="55"/>
      <c r="BX3506" s="55"/>
      <c r="BY3506" s="55"/>
      <c r="BZ3506" s="55"/>
      <c r="CA3506" s="55"/>
      <c r="CB3506" s="55"/>
      <c r="CC3506" s="55"/>
      <c r="CD3506" s="55"/>
      <c r="CE3506" s="55"/>
      <c r="CF3506" s="55"/>
      <c r="CG3506" s="55"/>
      <c r="CH3506" s="55"/>
      <c r="CI3506" s="55"/>
      <c r="CJ3506" s="55"/>
      <c r="CK3506" s="55"/>
      <c r="CL3506" s="55"/>
      <c r="CM3506" s="55"/>
      <c r="CN3506" s="55"/>
      <c r="CO3506" s="55"/>
      <c r="CP3506" s="55"/>
      <c r="CQ3506" s="55"/>
      <c r="CR3506" s="55"/>
      <c r="CS3506" s="55"/>
      <c r="CT3506" s="55"/>
      <c r="CU3506" s="55"/>
      <c r="CV3506" s="55"/>
      <c r="CW3506" s="55"/>
      <c r="CX3506" s="55"/>
      <c r="CY3506" s="55"/>
      <c r="CZ3506" s="55"/>
      <c r="DA3506" s="55"/>
      <c r="DB3506" s="55"/>
      <c r="DC3506" s="55"/>
      <c r="DD3506" s="55"/>
      <c r="DE3506" s="55"/>
      <c r="DF3506" s="55"/>
      <c r="DG3506" s="55"/>
      <c r="DH3506" s="55"/>
      <c r="DI3506" s="55"/>
      <c r="DJ3506" s="55"/>
      <c r="DK3506" s="55"/>
      <c r="DL3506" s="55"/>
      <c r="DM3506" s="55"/>
      <c r="DN3506" s="55"/>
      <c r="DO3506" s="55"/>
      <c r="DP3506" s="55"/>
      <c r="DQ3506" s="55"/>
      <c r="DR3506" s="55"/>
      <c r="DS3506" s="55"/>
      <c r="DT3506" s="55"/>
      <c r="DU3506" s="55"/>
      <c r="DV3506" s="55"/>
      <c r="DW3506" s="55"/>
      <c r="DX3506" s="55"/>
      <c r="DY3506" s="55"/>
      <c r="DZ3506" s="55"/>
      <c r="EA3506" s="55"/>
      <c r="EB3506" s="55"/>
      <c r="EC3506" s="55"/>
      <c r="ED3506" s="55"/>
      <c r="EE3506" s="55"/>
      <c r="EF3506" s="55"/>
      <c r="EG3506" s="55"/>
      <c r="EH3506" s="55"/>
      <c r="EI3506" s="55"/>
      <c r="EJ3506" s="55"/>
      <c r="EK3506" s="55"/>
      <c r="EL3506" s="55"/>
      <c r="EM3506" s="55"/>
      <c r="EN3506" s="55"/>
      <c r="EO3506" s="55"/>
      <c r="EP3506" s="55"/>
      <c r="EQ3506" s="55"/>
      <c r="ER3506" s="55"/>
      <c r="ES3506" s="55"/>
      <c r="ET3506" s="55"/>
      <c r="EU3506" s="55"/>
      <c r="EV3506" s="55"/>
      <c r="EW3506" s="55"/>
      <c r="EX3506" s="55"/>
      <c r="EY3506" s="55"/>
      <c r="EZ3506" s="55"/>
      <c r="FA3506" s="55"/>
      <c r="FB3506" s="55"/>
      <c r="FC3506" s="55"/>
      <c r="FD3506" s="55"/>
      <c r="FE3506" s="55"/>
      <c r="FF3506" s="55"/>
      <c r="FG3506" s="55"/>
      <c r="FH3506" s="55"/>
      <c r="FI3506" s="55"/>
      <c r="FJ3506" s="55"/>
      <c r="FK3506" s="55"/>
      <c r="FL3506" s="55"/>
      <c r="FM3506" s="55"/>
      <c r="FN3506" s="55"/>
      <c r="FO3506" s="55"/>
      <c r="FP3506" s="55"/>
      <c r="FQ3506" s="55"/>
      <c r="FR3506" s="55"/>
      <c r="FS3506" s="55"/>
      <c r="FT3506" s="55"/>
      <c r="FU3506" s="55"/>
      <c r="FV3506" s="55"/>
      <c r="FW3506" s="55"/>
      <c r="FX3506" s="55"/>
      <c r="FY3506" s="55"/>
      <c r="FZ3506" s="55"/>
      <c r="GA3506" s="55"/>
      <c r="GB3506" s="55"/>
      <c r="GC3506" s="55"/>
      <c r="GD3506" s="55"/>
      <c r="GE3506" s="55"/>
      <c r="GF3506" s="55"/>
      <c r="GG3506" s="55"/>
      <c r="GH3506" s="55"/>
      <c r="GI3506" s="55"/>
      <c r="GJ3506" s="55"/>
      <c r="GK3506" s="55"/>
      <c r="GL3506" s="55"/>
      <c r="GM3506" s="55"/>
      <c r="GN3506" s="55"/>
      <c r="GO3506" s="55"/>
      <c r="GP3506" s="55"/>
      <c r="GQ3506" s="55"/>
      <c r="GR3506" s="55"/>
      <c r="GS3506" s="55"/>
      <c r="GT3506" s="55"/>
      <c r="GU3506" s="55"/>
      <c r="GV3506" s="55"/>
      <c r="GW3506" s="55"/>
      <c r="GX3506" s="55"/>
      <c r="GY3506" s="55"/>
      <c r="GZ3506" s="55"/>
      <c r="HA3506" s="55"/>
      <c r="HB3506" s="55"/>
      <c r="HC3506" s="55"/>
      <c r="HD3506" s="55"/>
      <c r="HE3506" s="55"/>
      <c r="HF3506" s="55"/>
      <c r="HG3506" s="55"/>
      <c r="HH3506" s="55"/>
      <c r="HI3506" s="55"/>
      <c r="HJ3506" s="55"/>
      <c r="HK3506" s="55"/>
      <c r="HL3506" s="55"/>
      <c r="HM3506" s="55"/>
      <c r="HN3506" s="55"/>
      <c r="HO3506" s="55"/>
      <c r="HP3506" s="55"/>
      <c r="HQ3506" s="55"/>
      <c r="HR3506" s="55"/>
      <c r="HS3506" s="55"/>
      <c r="HT3506" s="55"/>
      <c r="HU3506" s="55"/>
      <c r="HV3506" s="55"/>
      <c r="HW3506" s="55"/>
      <c r="HX3506" s="55"/>
      <c r="HY3506" s="55"/>
      <c r="HZ3506" s="55"/>
      <c r="IA3506" s="55"/>
      <c r="IB3506" s="55"/>
      <c r="IC3506" s="55"/>
      <c r="ID3506" s="55"/>
      <c r="IE3506" s="55"/>
      <c r="IF3506" s="55"/>
      <c r="IG3506" s="55"/>
      <c r="IH3506" s="55"/>
      <c r="II3506" s="55"/>
      <c r="IJ3506" s="55"/>
      <c r="IK3506" s="55"/>
      <c r="IL3506" s="55"/>
      <c r="IM3506" s="55"/>
      <c r="IN3506" s="55"/>
      <c r="IO3506" s="55"/>
      <c r="IP3506" s="55"/>
      <c r="IQ3506" s="55"/>
      <c r="IR3506" s="55"/>
      <c r="IS3506" s="55"/>
      <c r="IT3506" s="55"/>
      <c r="IU3506" s="55"/>
      <c r="IV3506" s="55"/>
    </row>
    <row r="3507" spans="1:256" ht="12.5">
      <c r="A3507" s="660"/>
      <c r="B3507" s="65">
        <v>1</v>
      </c>
      <c r="C3507" s="66">
        <f>IF(E3507="A",4,IF(E3507="B",3,IF(E3507="C",2,IF(E3507="D",1,0))))</f>
        <v>1</v>
      </c>
      <c r="D3507" s="76" t="s">
        <v>87</v>
      </c>
      <c r="E3507" s="99" t="s">
        <v>70</v>
      </c>
      <c r="F3507" s="77" t="s">
        <v>90</v>
      </c>
      <c r="G3507" s="78"/>
      <c r="H3507" s="96" t="s">
        <v>126</v>
      </c>
      <c r="I3507" s="107" t="s">
        <v>5832</v>
      </c>
      <c r="J3507" s="81"/>
      <c r="K3507" s="72"/>
      <c r="L3507" s="72"/>
      <c r="M3507" s="72"/>
      <c r="N3507" s="72"/>
      <c r="O3507" s="72"/>
      <c r="P3507" s="72"/>
      <c r="Q3507" s="833"/>
      <c r="R3507" s="102"/>
      <c r="S3507" s="73"/>
      <c r="T3507" s="102"/>
      <c r="U3507" s="103"/>
      <c r="V3507" s="104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  <c r="BG3507"/>
      <c r="BH3507"/>
      <c r="BI3507"/>
      <c r="BJ3507"/>
      <c r="BK3507"/>
      <c r="BL3507"/>
      <c r="BM3507"/>
      <c r="BN3507"/>
      <c r="BO3507"/>
      <c r="BP3507"/>
      <c r="BQ3507"/>
      <c r="BR3507"/>
      <c r="BS3507"/>
      <c r="BT3507"/>
      <c r="BU3507"/>
      <c r="BV3507"/>
      <c r="BW3507"/>
      <c r="BX3507"/>
      <c r="BY3507"/>
      <c r="BZ3507"/>
      <c r="CA3507"/>
      <c r="CB3507"/>
      <c r="CC3507"/>
      <c r="CD3507"/>
      <c r="CE3507"/>
      <c r="CF3507"/>
      <c r="CG3507"/>
      <c r="CH3507"/>
      <c r="CI3507"/>
      <c r="CJ3507"/>
      <c r="CK3507"/>
      <c r="CL3507"/>
      <c r="CM3507"/>
      <c r="CN3507"/>
      <c r="CO3507"/>
      <c r="CP3507"/>
      <c r="CQ3507"/>
      <c r="CR3507"/>
      <c r="CS3507"/>
      <c r="CT3507"/>
      <c r="CU3507"/>
      <c r="CV3507"/>
      <c r="CW3507"/>
      <c r="CX3507"/>
      <c r="CY3507"/>
      <c r="CZ3507"/>
      <c r="DA3507"/>
      <c r="DB3507"/>
      <c r="DC3507"/>
      <c r="DD3507"/>
      <c r="DE3507"/>
      <c r="DF3507"/>
      <c r="DG3507"/>
      <c r="DH3507"/>
      <c r="DI3507"/>
      <c r="DJ3507"/>
      <c r="DK3507"/>
      <c r="DL3507"/>
      <c r="DM3507"/>
      <c r="DN3507"/>
      <c r="DO3507"/>
      <c r="DP3507"/>
      <c r="DQ3507"/>
      <c r="DR3507"/>
      <c r="DS3507"/>
      <c r="DT3507"/>
      <c r="DU3507"/>
      <c r="DV3507"/>
      <c r="DW3507"/>
      <c r="DX3507"/>
      <c r="DY3507"/>
      <c r="DZ3507"/>
      <c r="EA3507"/>
      <c r="EB3507"/>
      <c r="EC3507"/>
      <c r="ED3507"/>
      <c r="EE3507"/>
      <c r="EF3507"/>
      <c r="EG3507"/>
      <c r="EH3507"/>
      <c r="EI3507"/>
      <c r="EJ3507"/>
      <c r="EK3507"/>
      <c r="EL3507"/>
      <c r="EM3507"/>
      <c r="EN3507"/>
      <c r="EO3507"/>
      <c r="EP3507"/>
      <c r="EQ3507"/>
      <c r="ER3507"/>
      <c r="ES3507"/>
      <c r="ET3507"/>
      <c r="EU3507"/>
      <c r="EV3507"/>
      <c r="EW3507"/>
      <c r="EX3507"/>
      <c r="EY3507"/>
      <c r="EZ3507"/>
      <c r="FA3507"/>
      <c r="FB3507"/>
      <c r="FC3507"/>
      <c r="FD3507"/>
      <c r="FE3507"/>
      <c r="FF3507"/>
      <c r="FG3507"/>
      <c r="FH3507"/>
      <c r="FI3507"/>
      <c r="FJ3507"/>
      <c r="FK3507"/>
      <c r="FL3507"/>
      <c r="FM3507"/>
      <c r="FN3507"/>
      <c r="FO3507"/>
      <c r="FP3507"/>
      <c r="FQ3507"/>
      <c r="FR3507"/>
      <c r="FS3507"/>
      <c r="FT3507"/>
      <c r="FU3507"/>
      <c r="FV3507"/>
      <c r="FW3507"/>
      <c r="FX3507"/>
      <c r="FY3507"/>
      <c r="FZ3507"/>
      <c r="GA3507"/>
      <c r="GB3507"/>
      <c r="GC3507"/>
      <c r="GD3507"/>
      <c r="GE3507"/>
      <c r="GF3507"/>
      <c r="GG3507"/>
      <c r="GH3507"/>
      <c r="GI3507"/>
      <c r="GJ3507"/>
      <c r="GK3507"/>
      <c r="GL3507"/>
      <c r="GM3507"/>
      <c r="GN3507"/>
      <c r="GO3507"/>
      <c r="GP3507"/>
      <c r="GQ3507"/>
      <c r="GR3507"/>
      <c r="GS3507"/>
      <c r="GT3507"/>
      <c r="GU3507"/>
      <c r="GV3507"/>
      <c r="GW3507"/>
      <c r="GX3507"/>
      <c r="GY3507"/>
      <c r="GZ3507"/>
      <c r="HA3507"/>
      <c r="HB3507"/>
      <c r="HC3507"/>
      <c r="HD3507"/>
      <c r="HE3507"/>
      <c r="HF3507"/>
      <c r="HG3507"/>
      <c r="HH3507"/>
      <c r="HI3507"/>
      <c r="HJ3507"/>
      <c r="HK3507"/>
      <c r="HL3507"/>
      <c r="HM3507"/>
      <c r="HN3507"/>
      <c r="HO3507"/>
      <c r="HP3507"/>
      <c r="HQ3507"/>
      <c r="HR3507"/>
      <c r="HS3507"/>
      <c r="HT3507"/>
      <c r="HU3507"/>
      <c r="HV3507"/>
      <c r="HW3507"/>
      <c r="HX3507"/>
      <c r="HY3507"/>
      <c r="HZ3507"/>
      <c r="IA3507"/>
      <c r="IB3507"/>
      <c r="IC3507"/>
      <c r="ID3507"/>
      <c r="IE3507"/>
      <c r="IF3507"/>
      <c r="IG3507"/>
      <c r="IH3507"/>
      <c r="II3507"/>
      <c r="IJ3507"/>
      <c r="IK3507"/>
      <c r="IL3507"/>
      <c r="IM3507"/>
      <c r="IN3507"/>
      <c r="IO3507"/>
      <c r="IP3507"/>
      <c r="IQ3507"/>
      <c r="IR3507"/>
      <c r="IS3507"/>
      <c r="IT3507"/>
      <c r="IU3507"/>
      <c r="IV3507"/>
    </row>
    <row r="3508" spans="1:256" ht="12.5">
      <c r="A3508" s="111"/>
      <c r="B3508" s="124">
        <v>1</v>
      </c>
      <c r="C3508" s="66">
        <f>IF(E3508="A",1,IF(E3508="B",1,0))</f>
        <v>0</v>
      </c>
      <c r="D3508" s="670" t="s">
        <v>87</v>
      </c>
      <c r="E3508" s="663" t="s">
        <v>90</v>
      </c>
      <c r="F3508" s="663" t="s">
        <v>90</v>
      </c>
      <c r="G3508" s="78"/>
      <c r="H3508" s="96" t="s">
        <v>94</v>
      </c>
      <c r="I3508" s="107" t="s">
        <v>4045</v>
      </c>
      <c r="J3508" s="81"/>
      <c r="K3508" s="72"/>
      <c r="L3508" s="72"/>
      <c r="M3508" s="72"/>
      <c r="N3508" s="72"/>
      <c r="O3508" s="72"/>
      <c r="P3508" s="72"/>
      <c r="Q3508" s="833"/>
      <c r="R3508" s="102"/>
      <c r="S3508" s="73"/>
      <c r="T3508" s="102"/>
      <c r="U3508" s="103"/>
      <c r="V3508" s="104"/>
    </row>
    <row r="3509" spans="1:256" ht="12.5">
      <c r="A3509" s="364"/>
      <c r="B3509" s="65">
        <v>1</v>
      </c>
      <c r="C3509" s="66">
        <f>IF(E3509="A",1,IF(E3509="B",1,0))</f>
        <v>0</v>
      </c>
      <c r="D3509" s="658" t="s">
        <v>68</v>
      </c>
      <c r="E3509" s="659" t="s">
        <v>90</v>
      </c>
      <c r="F3509" s="659" t="s">
        <v>90</v>
      </c>
      <c r="G3509" s="78"/>
      <c r="H3509" s="96" t="s">
        <v>126</v>
      </c>
      <c r="I3509" s="107" t="s">
        <v>4046</v>
      </c>
      <c r="J3509" s="81"/>
      <c r="K3509" s="72"/>
      <c r="L3509" s="72"/>
      <c r="M3509" s="72"/>
      <c r="N3509" s="72"/>
      <c r="O3509" s="72"/>
      <c r="P3509" s="72"/>
      <c r="Q3509" s="833"/>
      <c r="R3509" s="102"/>
      <c r="S3509" s="73"/>
      <c r="T3509" s="102"/>
      <c r="U3509" s="103"/>
      <c r="V3509" s="104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  <c r="BG3509"/>
      <c r="BH3509"/>
      <c r="BI3509"/>
      <c r="BJ3509"/>
      <c r="BK3509"/>
      <c r="BL3509"/>
      <c r="BM3509"/>
      <c r="BN3509"/>
      <c r="BO3509"/>
      <c r="BP3509"/>
      <c r="BQ3509"/>
      <c r="BR3509"/>
      <c r="BS3509"/>
      <c r="BT3509"/>
      <c r="BU3509"/>
      <c r="BV3509"/>
      <c r="BW3509"/>
      <c r="BX3509"/>
      <c r="BY3509"/>
      <c r="BZ3509"/>
      <c r="CA3509"/>
      <c r="CB3509"/>
      <c r="CC3509"/>
      <c r="CD3509"/>
      <c r="CE3509"/>
      <c r="CF3509"/>
      <c r="CG3509"/>
      <c r="CH3509"/>
      <c r="CI3509"/>
      <c r="CJ3509"/>
      <c r="CK3509"/>
      <c r="CL3509"/>
      <c r="CM3509"/>
      <c r="CN3509"/>
      <c r="CO3509"/>
      <c r="CP3509"/>
      <c r="CQ3509"/>
      <c r="CR3509"/>
      <c r="CS3509"/>
      <c r="CT3509"/>
      <c r="CU3509"/>
      <c r="CV3509"/>
      <c r="CW3509"/>
      <c r="CX3509"/>
      <c r="CY3509"/>
      <c r="CZ3509"/>
      <c r="DA3509"/>
      <c r="DB3509"/>
      <c r="DC3509"/>
      <c r="DD3509"/>
      <c r="DE3509"/>
      <c r="DF3509"/>
      <c r="DG3509"/>
      <c r="DH3509"/>
      <c r="DI3509"/>
      <c r="DJ3509"/>
      <c r="DK3509"/>
      <c r="DL3509"/>
      <c r="DM3509"/>
      <c r="DN3509"/>
      <c r="DO3509"/>
      <c r="DP3509"/>
      <c r="DQ3509"/>
      <c r="DR3509"/>
      <c r="DS3509"/>
      <c r="DT3509"/>
      <c r="DU3509"/>
      <c r="DV3509"/>
      <c r="DW3509"/>
      <c r="DX3509"/>
      <c r="DY3509"/>
      <c r="DZ3509"/>
      <c r="EA3509"/>
      <c r="EB3509"/>
      <c r="EC3509"/>
      <c r="ED3509"/>
      <c r="EE3509"/>
      <c r="EF3509"/>
      <c r="EG3509"/>
      <c r="EH3509"/>
      <c r="EI3509"/>
      <c r="EJ3509"/>
      <c r="EK3509"/>
      <c r="EL3509"/>
      <c r="EM3509"/>
      <c r="EN3509"/>
      <c r="EO3509"/>
      <c r="EP3509"/>
      <c r="EQ3509"/>
      <c r="ER3509"/>
      <c r="ES3509"/>
      <c r="ET3509"/>
      <c r="EU3509"/>
      <c r="EV3509"/>
      <c r="EW3509"/>
      <c r="EX3509"/>
      <c r="EY3509"/>
      <c r="EZ3509"/>
      <c r="FA3509"/>
      <c r="FB3509"/>
      <c r="FC3509"/>
      <c r="FD3509"/>
      <c r="FE3509"/>
      <c r="FF3509"/>
      <c r="FG3509"/>
      <c r="FH3509"/>
      <c r="FI3509"/>
      <c r="FJ3509"/>
      <c r="FK3509"/>
      <c r="FL3509"/>
      <c r="FM3509"/>
      <c r="FN3509"/>
      <c r="FO3509"/>
      <c r="FP3509"/>
      <c r="FQ3509"/>
      <c r="FR3509"/>
      <c r="FS3509"/>
      <c r="FT3509"/>
      <c r="FU3509"/>
      <c r="FV3509"/>
      <c r="FW3509"/>
      <c r="FX3509"/>
      <c r="FY3509"/>
      <c r="FZ3509"/>
      <c r="GA3509"/>
      <c r="GB3509"/>
      <c r="GC3509"/>
      <c r="GD3509"/>
      <c r="GE3509"/>
      <c r="GF3509"/>
      <c r="GG3509"/>
      <c r="GH3509"/>
      <c r="GI3509"/>
      <c r="GJ3509"/>
      <c r="GK3509"/>
      <c r="GL3509"/>
      <c r="GM3509"/>
      <c r="GN3509"/>
      <c r="GO3509"/>
      <c r="GP3509"/>
      <c r="GQ3509"/>
      <c r="GR3509"/>
      <c r="GS3509"/>
      <c r="GT3509"/>
      <c r="GU3509"/>
      <c r="GV3509"/>
      <c r="GW3509"/>
      <c r="GX3509"/>
      <c r="GY3509"/>
      <c r="GZ3509"/>
      <c r="HA3509"/>
      <c r="HB3509"/>
      <c r="HC3509"/>
      <c r="HD3509"/>
      <c r="HE3509"/>
      <c r="HF3509"/>
      <c r="HG3509"/>
      <c r="HH3509"/>
      <c r="HI3509"/>
      <c r="HJ3509"/>
      <c r="HK3509"/>
      <c r="HL3509"/>
      <c r="HM3509"/>
      <c r="HN3509"/>
      <c r="HO3509"/>
      <c r="HP3509"/>
      <c r="HQ3509"/>
      <c r="HR3509"/>
      <c r="HS3509"/>
      <c r="HT3509"/>
      <c r="HU3509"/>
      <c r="HV3509"/>
      <c r="HW3509"/>
      <c r="HX3509"/>
      <c r="HY3509"/>
      <c r="HZ3509"/>
      <c r="IA3509"/>
      <c r="IB3509"/>
      <c r="IC3509"/>
      <c r="ID3509"/>
      <c r="IE3509"/>
      <c r="IF3509"/>
      <c r="IG3509"/>
      <c r="IH3509"/>
      <c r="II3509"/>
      <c r="IJ3509"/>
      <c r="IK3509"/>
      <c r="IL3509"/>
      <c r="IM3509"/>
      <c r="IN3509"/>
      <c r="IO3509"/>
      <c r="IP3509"/>
      <c r="IQ3509"/>
      <c r="IR3509"/>
      <c r="IS3509"/>
      <c r="IT3509"/>
      <c r="IU3509"/>
      <c r="IV3509"/>
    </row>
    <row r="3510" spans="1:256" ht="12.5">
      <c r="A3510" s="660"/>
      <c r="B3510" s="124">
        <v>1</v>
      </c>
      <c r="C3510" s="66">
        <f>IF(E3510="A",1,IF(E3510="B",1,0))</f>
        <v>0</v>
      </c>
      <c r="D3510" s="658" t="s">
        <v>68</v>
      </c>
      <c r="E3510" s="656" t="s">
        <v>70</v>
      </c>
      <c r="F3510" s="658" t="s">
        <v>87</v>
      </c>
      <c r="G3510" s="78"/>
      <c r="H3510" s="96" t="s">
        <v>88</v>
      </c>
      <c r="I3510" s="107" t="s">
        <v>4047</v>
      </c>
      <c r="J3510" s="81"/>
      <c r="K3510" s="72"/>
      <c r="L3510" s="72"/>
      <c r="M3510" s="72"/>
      <c r="N3510" s="72"/>
      <c r="O3510" s="72"/>
      <c r="P3510" s="72"/>
      <c r="Q3510" s="833"/>
      <c r="R3510" s="102"/>
      <c r="S3510" s="73"/>
      <c r="T3510" s="102"/>
      <c r="U3510" s="103"/>
      <c r="V3510" s="104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  <c r="BG3510"/>
      <c r="BH3510"/>
      <c r="BI3510"/>
      <c r="BJ3510"/>
      <c r="BK3510"/>
      <c r="BL3510"/>
      <c r="BM3510"/>
      <c r="BN3510"/>
      <c r="BO3510"/>
      <c r="BP3510"/>
      <c r="BQ3510"/>
      <c r="BR3510"/>
      <c r="BS3510"/>
      <c r="BT3510"/>
      <c r="BU3510"/>
      <c r="BV3510"/>
      <c r="BW3510"/>
      <c r="BX3510"/>
      <c r="BY3510"/>
      <c r="BZ3510"/>
      <c r="CA3510"/>
      <c r="CB3510"/>
      <c r="CC3510"/>
      <c r="CD3510"/>
      <c r="CE3510"/>
      <c r="CF3510"/>
      <c r="CG3510"/>
      <c r="CH3510"/>
      <c r="CI3510"/>
      <c r="CJ3510"/>
      <c r="CK3510"/>
      <c r="CL3510"/>
      <c r="CM3510"/>
      <c r="CN3510"/>
      <c r="CO3510"/>
      <c r="CP3510"/>
      <c r="CQ3510"/>
      <c r="CR3510"/>
      <c r="CS3510"/>
      <c r="CT3510"/>
      <c r="CU3510"/>
      <c r="CV3510"/>
      <c r="CW3510"/>
      <c r="CX3510"/>
      <c r="CY3510"/>
      <c r="CZ3510"/>
      <c r="DA3510"/>
      <c r="DB3510"/>
      <c r="DC3510"/>
      <c r="DD3510"/>
      <c r="DE3510"/>
      <c r="DF3510"/>
      <c r="DG3510"/>
      <c r="DH3510"/>
      <c r="DI3510"/>
      <c r="DJ3510"/>
      <c r="DK3510"/>
      <c r="DL3510"/>
      <c r="DM3510"/>
      <c r="DN3510"/>
      <c r="DO3510"/>
      <c r="DP3510"/>
      <c r="DQ3510"/>
      <c r="DR3510"/>
      <c r="DS3510"/>
      <c r="DT3510"/>
      <c r="DU3510"/>
      <c r="DV3510"/>
      <c r="DW3510"/>
      <c r="DX3510"/>
      <c r="DY3510"/>
      <c r="DZ3510"/>
      <c r="EA3510"/>
      <c r="EB3510"/>
      <c r="EC3510"/>
      <c r="ED3510"/>
      <c r="EE3510"/>
      <c r="EF3510"/>
      <c r="EG3510"/>
      <c r="EH3510"/>
      <c r="EI3510"/>
      <c r="EJ3510"/>
      <c r="EK3510"/>
      <c r="EL3510"/>
      <c r="EM3510"/>
      <c r="EN3510"/>
      <c r="EO3510"/>
      <c r="EP3510"/>
      <c r="EQ3510"/>
      <c r="ER3510"/>
      <c r="ES3510"/>
      <c r="ET3510"/>
      <c r="EU3510"/>
      <c r="EV3510"/>
      <c r="EW3510"/>
      <c r="EX3510"/>
      <c r="EY3510"/>
      <c r="EZ3510"/>
      <c r="FA3510"/>
      <c r="FB3510"/>
      <c r="FC3510"/>
      <c r="FD3510"/>
      <c r="FE3510"/>
      <c r="FF3510"/>
      <c r="FG3510"/>
      <c r="FH3510"/>
      <c r="FI3510"/>
      <c r="FJ3510"/>
      <c r="FK3510"/>
      <c r="FL3510"/>
      <c r="FM3510"/>
      <c r="FN3510"/>
      <c r="FO3510"/>
      <c r="FP3510"/>
      <c r="FQ3510"/>
      <c r="FR3510"/>
      <c r="FS3510"/>
      <c r="FT3510"/>
      <c r="FU3510"/>
      <c r="FV3510"/>
      <c r="FW3510"/>
      <c r="FX3510"/>
      <c r="FY3510"/>
      <c r="FZ3510"/>
      <c r="GA3510"/>
      <c r="GB3510"/>
      <c r="GC3510"/>
      <c r="GD3510"/>
      <c r="GE3510"/>
      <c r="GF3510"/>
      <c r="GG3510"/>
      <c r="GH3510"/>
      <c r="GI3510"/>
      <c r="GJ3510"/>
      <c r="GK3510"/>
      <c r="GL3510"/>
      <c r="GM3510"/>
      <c r="GN3510"/>
      <c r="GO3510"/>
      <c r="GP3510"/>
      <c r="GQ3510"/>
      <c r="GR3510"/>
      <c r="GS3510"/>
      <c r="GT3510"/>
      <c r="GU3510"/>
      <c r="GV3510"/>
      <c r="GW3510"/>
      <c r="GX3510"/>
      <c r="GY3510"/>
      <c r="GZ3510"/>
      <c r="HA3510"/>
      <c r="HB3510"/>
      <c r="HC3510"/>
      <c r="HD3510"/>
      <c r="HE3510"/>
      <c r="HF3510"/>
      <c r="HG3510"/>
      <c r="HH3510"/>
      <c r="HI3510"/>
      <c r="HJ3510"/>
      <c r="HK3510"/>
      <c r="HL3510"/>
      <c r="HM3510"/>
      <c r="HN3510"/>
      <c r="HO3510"/>
      <c r="HP3510"/>
      <c r="HQ3510"/>
      <c r="HR3510"/>
      <c r="HS3510"/>
      <c r="HT3510"/>
      <c r="HU3510"/>
      <c r="HV3510"/>
      <c r="HW3510"/>
      <c r="HX3510"/>
      <c r="HY3510"/>
      <c r="HZ3510"/>
      <c r="IA3510"/>
      <c r="IB3510"/>
      <c r="IC3510"/>
      <c r="ID3510"/>
      <c r="IE3510"/>
      <c r="IF3510"/>
      <c r="IG3510"/>
      <c r="IH3510"/>
      <c r="II3510"/>
      <c r="IJ3510"/>
      <c r="IK3510"/>
      <c r="IL3510"/>
      <c r="IM3510"/>
      <c r="IN3510"/>
      <c r="IO3510"/>
      <c r="IP3510"/>
      <c r="IQ3510"/>
      <c r="IR3510"/>
      <c r="IS3510"/>
      <c r="IT3510"/>
      <c r="IU3510"/>
      <c r="IV3510"/>
    </row>
    <row r="3511" spans="1:256" ht="12.5">
      <c r="A3511" s="660"/>
      <c r="B3511" s="65">
        <v>1</v>
      </c>
      <c r="C3511" s="66">
        <f>IF(E3511="A",1,IF(E3511="B",1,0))</f>
        <v>0</v>
      </c>
      <c r="D3511" s="659" t="s">
        <v>90</v>
      </c>
      <c r="E3511" s="656" t="s">
        <v>70</v>
      </c>
      <c r="F3511" s="655" t="s">
        <v>68</v>
      </c>
      <c r="G3511" s="78"/>
      <c r="H3511" s="96" t="s">
        <v>220</v>
      </c>
      <c r="I3511" s="107" t="s">
        <v>4048</v>
      </c>
      <c r="J3511" s="81"/>
      <c r="K3511" s="72"/>
      <c r="L3511" s="72"/>
      <c r="M3511" s="72"/>
      <c r="N3511" s="72"/>
      <c r="O3511" s="72"/>
      <c r="P3511" s="72"/>
      <c r="Q3511" s="833"/>
      <c r="R3511" s="102"/>
      <c r="S3511" s="73"/>
      <c r="T3511" s="102"/>
      <c r="U3511" s="103"/>
      <c r="V3511" s="104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  <c r="BG3511"/>
      <c r="BH3511"/>
      <c r="BI3511"/>
      <c r="BJ3511"/>
      <c r="BK3511"/>
      <c r="BL3511"/>
      <c r="BM3511"/>
      <c r="BN3511"/>
      <c r="BO3511"/>
      <c r="BP3511"/>
      <c r="BQ3511"/>
      <c r="BR3511"/>
      <c r="BS3511"/>
      <c r="BT3511"/>
      <c r="BU3511"/>
      <c r="BV3511"/>
      <c r="BW3511"/>
      <c r="BX3511"/>
      <c r="BY3511"/>
      <c r="BZ3511"/>
      <c r="CA3511"/>
      <c r="CB3511"/>
      <c r="CC3511"/>
      <c r="CD3511"/>
      <c r="CE3511"/>
      <c r="CF3511"/>
      <c r="CG3511"/>
      <c r="CH3511"/>
      <c r="CI3511"/>
      <c r="CJ3511"/>
      <c r="CK3511"/>
      <c r="CL3511"/>
      <c r="CM3511"/>
      <c r="CN3511"/>
      <c r="CO3511"/>
      <c r="CP3511"/>
      <c r="CQ3511"/>
      <c r="CR3511"/>
      <c r="CS3511"/>
      <c r="CT3511"/>
      <c r="CU3511"/>
      <c r="CV3511"/>
      <c r="CW3511"/>
      <c r="CX3511"/>
      <c r="CY3511"/>
      <c r="CZ3511"/>
      <c r="DA3511"/>
      <c r="DB3511"/>
      <c r="DC3511"/>
      <c r="DD3511"/>
      <c r="DE3511"/>
      <c r="DF3511"/>
      <c r="DG3511"/>
      <c r="DH3511"/>
      <c r="DI3511"/>
      <c r="DJ3511"/>
      <c r="DK3511"/>
      <c r="DL3511"/>
      <c r="DM3511"/>
      <c r="DN3511"/>
      <c r="DO3511"/>
      <c r="DP3511"/>
      <c r="DQ3511"/>
      <c r="DR3511"/>
      <c r="DS3511"/>
      <c r="DT3511"/>
      <c r="DU3511"/>
      <c r="DV3511"/>
      <c r="DW3511"/>
      <c r="DX3511"/>
      <c r="DY3511"/>
      <c r="DZ3511"/>
      <c r="EA3511"/>
      <c r="EB3511"/>
      <c r="EC3511"/>
      <c r="ED3511"/>
      <c r="EE3511"/>
      <c r="EF3511"/>
      <c r="EG3511"/>
      <c r="EH3511"/>
      <c r="EI3511"/>
      <c r="EJ3511"/>
      <c r="EK3511"/>
      <c r="EL3511"/>
      <c r="EM3511"/>
      <c r="EN3511"/>
      <c r="EO3511"/>
      <c r="EP3511"/>
      <c r="EQ3511"/>
      <c r="ER3511"/>
      <c r="ES3511"/>
      <c r="ET3511"/>
      <c r="EU3511"/>
      <c r="EV3511"/>
      <c r="EW3511"/>
      <c r="EX3511"/>
      <c r="EY3511"/>
      <c r="EZ3511"/>
      <c r="FA3511"/>
      <c r="FB3511"/>
      <c r="FC3511"/>
      <c r="FD3511"/>
      <c r="FE3511"/>
      <c r="FF3511"/>
      <c r="FG3511"/>
      <c r="FH3511"/>
      <c r="FI3511"/>
      <c r="FJ3511"/>
      <c r="FK3511"/>
      <c r="FL3511"/>
      <c r="FM3511"/>
      <c r="FN3511"/>
      <c r="FO3511"/>
      <c r="FP3511"/>
      <c r="FQ3511"/>
      <c r="FR3511"/>
      <c r="FS3511"/>
      <c r="FT3511"/>
      <c r="FU3511"/>
      <c r="FV3511"/>
      <c r="FW3511"/>
      <c r="FX3511"/>
      <c r="FY3511"/>
      <c r="FZ3511"/>
      <c r="GA3511"/>
      <c r="GB3511"/>
      <c r="GC3511"/>
      <c r="GD3511"/>
      <c r="GE3511"/>
      <c r="GF3511"/>
      <c r="GG3511"/>
      <c r="GH3511"/>
      <c r="GI3511"/>
      <c r="GJ3511"/>
      <c r="GK3511"/>
      <c r="GL3511"/>
      <c r="GM3511"/>
      <c r="GN3511"/>
      <c r="GO3511"/>
      <c r="GP3511"/>
      <c r="GQ3511"/>
      <c r="GR3511"/>
      <c r="GS3511"/>
      <c r="GT3511"/>
      <c r="GU3511"/>
      <c r="GV3511"/>
      <c r="GW3511"/>
      <c r="GX3511"/>
      <c r="GY3511"/>
      <c r="GZ3511"/>
      <c r="HA3511"/>
      <c r="HB3511"/>
      <c r="HC3511"/>
      <c r="HD3511"/>
      <c r="HE3511"/>
      <c r="HF3511"/>
      <c r="HG3511"/>
      <c r="HH3511"/>
      <c r="HI3511"/>
      <c r="HJ3511"/>
      <c r="HK3511"/>
      <c r="HL3511"/>
      <c r="HM3511"/>
      <c r="HN3511"/>
      <c r="HO3511"/>
      <c r="HP3511"/>
      <c r="HQ3511"/>
      <c r="HR3511"/>
      <c r="HS3511"/>
      <c r="HT3511"/>
      <c r="HU3511"/>
      <c r="HV3511"/>
      <c r="HW3511"/>
      <c r="HX3511"/>
      <c r="HY3511"/>
      <c r="HZ3511"/>
      <c r="IA3511"/>
      <c r="IB3511"/>
      <c r="IC3511"/>
      <c r="ID3511"/>
      <c r="IE3511"/>
      <c r="IF3511"/>
      <c r="IG3511"/>
      <c r="IH3511"/>
      <c r="II3511"/>
      <c r="IJ3511"/>
      <c r="IK3511"/>
      <c r="IL3511"/>
      <c r="IM3511"/>
      <c r="IN3511"/>
      <c r="IO3511"/>
      <c r="IP3511"/>
      <c r="IQ3511"/>
      <c r="IR3511"/>
      <c r="IS3511"/>
      <c r="IT3511"/>
      <c r="IU3511"/>
      <c r="IV3511"/>
    </row>
    <row r="3512" spans="1:256" ht="12.5">
      <c r="A3512"/>
      <c r="B3512" s="124">
        <v>1</v>
      </c>
      <c r="C3512" s="66">
        <f>IF(E3512="A",1,IF(E3512="B",1,0))</f>
        <v>0</v>
      </c>
      <c r="D3512" s="655" t="s">
        <v>87</v>
      </c>
      <c r="E3512" s="656" t="s">
        <v>99</v>
      </c>
      <c r="F3512" s="655" t="s">
        <v>87</v>
      </c>
      <c r="G3512" s="78"/>
      <c r="H3512" s="96" t="s">
        <v>101</v>
      </c>
      <c r="I3512" s="107" t="s">
        <v>4049</v>
      </c>
      <c r="J3512" s="81"/>
      <c r="K3512" s="72"/>
      <c r="L3512" s="72"/>
      <c r="M3512" s="72"/>
      <c r="N3512" s="72"/>
      <c r="O3512" s="72"/>
      <c r="P3512" s="72"/>
      <c r="Q3512" s="833"/>
      <c r="R3512" s="102"/>
      <c r="S3512" s="73"/>
      <c r="T3512" s="102"/>
      <c r="U3512" s="103"/>
      <c r="V3512" s="104"/>
    </row>
    <row r="3513" spans="1:256" ht="12.5">
      <c r="A3513" s="365"/>
      <c r="B3513" s="124">
        <v>1</v>
      </c>
      <c r="C3513" s="66">
        <v>4</v>
      </c>
      <c r="D3513" s="76" t="s">
        <v>87</v>
      </c>
      <c r="E3513" s="76" t="s">
        <v>68</v>
      </c>
      <c r="F3513" s="77" t="s">
        <v>90</v>
      </c>
      <c r="G3513" s="78"/>
      <c r="H3513" s="96" t="s">
        <v>94</v>
      </c>
      <c r="I3513" s="107" t="s">
        <v>800</v>
      </c>
      <c r="J3513" s="81" t="s">
        <v>1056</v>
      </c>
      <c r="K3513" s="72"/>
      <c r="L3513" s="72"/>
      <c r="M3513" s="72"/>
      <c r="N3513" s="72"/>
      <c r="O3513" s="72"/>
      <c r="P3513" s="72"/>
      <c r="Q3513" s="833"/>
      <c r="R3513" s="102"/>
      <c r="S3513" s="73"/>
      <c r="T3513" s="102"/>
      <c r="U3513" s="103"/>
      <c r="V3513" s="104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  <c r="BG3513"/>
      <c r="BH3513"/>
      <c r="BI3513"/>
      <c r="BJ3513"/>
      <c r="BK3513"/>
      <c r="BL3513"/>
      <c r="BM3513"/>
      <c r="BN3513"/>
      <c r="BO3513"/>
      <c r="BP3513"/>
      <c r="BQ3513"/>
      <c r="BR3513"/>
      <c r="BS3513"/>
      <c r="BT3513"/>
      <c r="BU3513"/>
      <c r="BV3513"/>
      <c r="BW3513"/>
      <c r="BX3513"/>
      <c r="BY3513"/>
      <c r="BZ3513"/>
      <c r="CA3513"/>
      <c r="CB3513"/>
      <c r="CC3513"/>
      <c r="CD3513"/>
      <c r="CE3513"/>
      <c r="CF3513"/>
      <c r="CG3513"/>
      <c r="CH3513"/>
      <c r="CI3513"/>
      <c r="CJ3513"/>
      <c r="CK3513"/>
      <c r="CL3513"/>
      <c r="CM3513"/>
      <c r="CN3513"/>
      <c r="CO3513"/>
      <c r="CP3513"/>
      <c r="CQ3513"/>
      <c r="CR3513"/>
      <c r="CS3513"/>
      <c r="CT3513"/>
      <c r="CU3513"/>
      <c r="CV3513"/>
      <c r="CW3513"/>
      <c r="CX3513"/>
      <c r="CY3513"/>
      <c r="CZ3513"/>
      <c r="DA3513"/>
      <c r="DB3513"/>
      <c r="DC3513"/>
      <c r="DD3513"/>
      <c r="DE3513"/>
      <c r="DF3513"/>
      <c r="DG3513"/>
      <c r="DH3513"/>
      <c r="DI3513"/>
      <c r="DJ3513"/>
      <c r="DK3513"/>
      <c r="DL3513"/>
      <c r="DM3513"/>
      <c r="DN3513"/>
      <c r="DO3513"/>
      <c r="DP3513"/>
      <c r="DQ3513"/>
      <c r="DR3513"/>
      <c r="DS3513"/>
      <c r="DT3513"/>
      <c r="DU3513"/>
      <c r="DV3513"/>
      <c r="DW3513"/>
      <c r="DX3513"/>
      <c r="DY3513"/>
      <c r="DZ3513"/>
      <c r="EA3513"/>
      <c r="EB3513"/>
      <c r="EC3513"/>
      <c r="ED3513"/>
      <c r="EE3513"/>
      <c r="EF3513"/>
      <c r="EG3513"/>
      <c r="EH3513"/>
      <c r="EI3513"/>
      <c r="EJ3513"/>
      <c r="EK3513"/>
      <c r="EL3513"/>
      <c r="EM3513"/>
      <c r="EN3513"/>
      <c r="EO3513"/>
      <c r="EP3513"/>
      <c r="EQ3513"/>
      <c r="ER3513"/>
      <c r="ES3513"/>
      <c r="ET3513"/>
      <c r="EU3513"/>
      <c r="EV3513"/>
      <c r="EW3513"/>
      <c r="EX3513"/>
      <c r="EY3513"/>
      <c r="EZ3513"/>
      <c r="FA3513"/>
      <c r="FB3513"/>
      <c r="FC3513"/>
      <c r="FD3513"/>
      <c r="FE3513"/>
      <c r="FF3513"/>
      <c r="FG3513"/>
      <c r="FH3513"/>
      <c r="FI3513"/>
      <c r="FJ3513"/>
      <c r="FK3513"/>
      <c r="FL3513"/>
      <c r="FM3513"/>
      <c r="FN3513"/>
      <c r="FO3513"/>
      <c r="FP3513"/>
      <c r="FQ3513"/>
      <c r="FR3513"/>
      <c r="FS3513"/>
      <c r="FT3513"/>
      <c r="FU3513"/>
      <c r="FV3513"/>
      <c r="FW3513"/>
      <c r="FX3513"/>
      <c r="FY3513"/>
      <c r="FZ3513"/>
      <c r="GA3513"/>
      <c r="GB3513"/>
      <c r="GC3513"/>
      <c r="GD3513"/>
      <c r="GE3513"/>
      <c r="GF3513"/>
      <c r="GG3513"/>
      <c r="GH3513"/>
      <c r="GI3513"/>
      <c r="GJ3513"/>
      <c r="GK3513"/>
      <c r="GL3513"/>
      <c r="GM3513"/>
      <c r="GN3513"/>
      <c r="GO3513"/>
      <c r="GP3513"/>
      <c r="GQ3513"/>
      <c r="GR3513"/>
      <c r="GS3513"/>
      <c r="GT3513"/>
      <c r="GU3513"/>
      <c r="GV3513"/>
      <c r="GW3513"/>
      <c r="GX3513"/>
      <c r="GY3513"/>
      <c r="GZ3513"/>
      <c r="HA3513"/>
      <c r="HB3513"/>
      <c r="HC3513"/>
      <c r="HD3513"/>
      <c r="HE3513"/>
      <c r="HF3513"/>
      <c r="HG3513"/>
      <c r="HH3513"/>
      <c r="HI3513"/>
      <c r="HJ3513"/>
      <c r="HK3513"/>
      <c r="HL3513"/>
      <c r="HM3513"/>
      <c r="HN3513"/>
      <c r="HO3513"/>
      <c r="HP3513"/>
      <c r="HQ3513"/>
      <c r="HR3513"/>
      <c r="HS3513"/>
      <c r="HT3513"/>
      <c r="HU3513"/>
      <c r="HV3513"/>
      <c r="HW3513"/>
      <c r="HX3513"/>
      <c r="HY3513"/>
      <c r="HZ3513"/>
      <c r="IA3513"/>
      <c r="IB3513"/>
      <c r="IC3513"/>
      <c r="ID3513"/>
      <c r="IE3513"/>
      <c r="IF3513"/>
      <c r="IG3513"/>
      <c r="IH3513"/>
      <c r="II3513"/>
      <c r="IJ3513"/>
      <c r="IK3513"/>
      <c r="IL3513"/>
      <c r="IM3513"/>
      <c r="IN3513"/>
      <c r="IO3513"/>
      <c r="IP3513"/>
      <c r="IQ3513"/>
      <c r="IR3513"/>
      <c r="IS3513"/>
      <c r="IT3513"/>
      <c r="IU3513"/>
      <c r="IV3513"/>
    </row>
    <row r="3514" spans="1:256" ht="12.5">
      <c r="A3514" s="365"/>
      <c r="B3514" s="124">
        <v>1</v>
      </c>
      <c r="C3514" s="66">
        <v>2</v>
      </c>
      <c r="D3514" s="77" t="s">
        <v>90</v>
      </c>
      <c r="E3514" s="77" t="s">
        <v>90</v>
      </c>
      <c r="F3514" s="76" t="s">
        <v>87</v>
      </c>
      <c r="G3514" s="78"/>
      <c r="H3514" s="79" t="s">
        <v>104</v>
      </c>
      <c r="I3514" s="107" t="s">
        <v>331</v>
      </c>
      <c r="J3514" s="81" t="s">
        <v>616</v>
      </c>
      <c r="K3514" s="72"/>
      <c r="L3514" s="72"/>
      <c r="M3514" s="72"/>
      <c r="N3514" s="72"/>
      <c r="O3514" s="72"/>
      <c r="P3514" s="72"/>
      <c r="Q3514" s="833"/>
      <c r="R3514" s="102"/>
      <c r="S3514" s="73"/>
      <c r="T3514" s="102"/>
      <c r="U3514" s="103"/>
      <c r="V3514" s="104"/>
      <c r="W3514" s="320"/>
      <c r="X3514" s="320"/>
      <c r="Y3514" s="320"/>
      <c r="Z3514" s="320"/>
      <c r="AA3514" s="320"/>
      <c r="AB3514" s="320"/>
      <c r="AC3514" s="320"/>
      <c r="AD3514" s="320"/>
      <c r="AE3514" s="320"/>
      <c r="AF3514" s="320"/>
      <c r="AG3514" s="320"/>
      <c r="AH3514" s="320"/>
      <c r="AI3514" s="320"/>
      <c r="AJ3514" s="320"/>
      <c r="AK3514" s="320"/>
      <c r="AL3514" s="320"/>
      <c r="AM3514" s="320"/>
      <c r="AN3514" s="320"/>
      <c r="AO3514" s="320"/>
      <c r="AP3514" s="320"/>
      <c r="AQ3514" s="320"/>
      <c r="AR3514" s="320"/>
      <c r="AS3514" s="320"/>
      <c r="AT3514" s="320"/>
      <c r="AU3514" s="320"/>
      <c r="AV3514" s="320"/>
      <c r="AW3514" s="320"/>
      <c r="AX3514" s="320"/>
      <c r="AY3514" s="320"/>
      <c r="AZ3514" s="320"/>
      <c r="BA3514" s="320"/>
      <c r="BB3514" s="320"/>
      <c r="BC3514" s="320"/>
      <c r="BD3514" s="320"/>
      <c r="BE3514" s="320"/>
      <c r="BF3514" s="320"/>
      <c r="BG3514" s="320"/>
      <c r="BH3514" s="320"/>
      <c r="BI3514" s="320"/>
      <c r="BJ3514" s="320"/>
      <c r="BK3514" s="320"/>
      <c r="BL3514" s="320"/>
      <c r="BM3514" s="320"/>
      <c r="BN3514" s="320"/>
      <c r="BO3514" s="320"/>
      <c r="BP3514" s="320"/>
      <c r="BQ3514" s="320"/>
      <c r="BR3514" s="320"/>
      <c r="BS3514" s="320"/>
      <c r="BT3514" s="320"/>
      <c r="BU3514" s="320"/>
      <c r="BV3514" s="320"/>
      <c r="BW3514" s="320"/>
      <c r="BX3514" s="320"/>
      <c r="BY3514" s="320"/>
      <c r="BZ3514" s="320"/>
      <c r="CA3514" s="320"/>
      <c r="CB3514" s="320"/>
      <c r="CC3514" s="320"/>
      <c r="CD3514" s="320"/>
      <c r="CE3514" s="320"/>
      <c r="CF3514" s="320"/>
      <c r="CG3514" s="320"/>
      <c r="CH3514" s="320"/>
      <c r="CI3514" s="320"/>
      <c r="CJ3514" s="320"/>
      <c r="CK3514" s="320"/>
      <c r="CL3514" s="320"/>
      <c r="CM3514" s="320"/>
      <c r="CN3514" s="320"/>
      <c r="CO3514" s="320"/>
      <c r="CP3514" s="320"/>
      <c r="CQ3514" s="320"/>
      <c r="CR3514" s="320"/>
      <c r="CS3514" s="320"/>
      <c r="CT3514" s="320"/>
      <c r="CU3514" s="320"/>
      <c r="CV3514" s="320"/>
      <c r="CW3514" s="320"/>
      <c r="CX3514" s="320"/>
      <c r="CY3514" s="320"/>
      <c r="CZ3514" s="320"/>
      <c r="DA3514" s="320"/>
      <c r="DB3514" s="320"/>
      <c r="DC3514" s="320"/>
      <c r="DD3514" s="320"/>
      <c r="DE3514" s="320"/>
      <c r="DF3514" s="320"/>
      <c r="DG3514" s="320"/>
      <c r="DH3514" s="320"/>
      <c r="DI3514" s="320"/>
      <c r="DJ3514" s="320"/>
      <c r="DK3514" s="320"/>
      <c r="DL3514" s="320"/>
      <c r="DM3514" s="320"/>
      <c r="DN3514" s="320"/>
      <c r="DO3514" s="320"/>
      <c r="DP3514" s="320"/>
      <c r="DQ3514" s="320"/>
      <c r="DR3514" s="320"/>
      <c r="DS3514" s="320"/>
      <c r="DT3514" s="320"/>
      <c r="DU3514" s="320"/>
      <c r="DV3514" s="320"/>
      <c r="DW3514" s="320"/>
      <c r="DX3514" s="320"/>
      <c r="DY3514" s="320"/>
      <c r="DZ3514" s="320"/>
      <c r="EA3514" s="320"/>
      <c r="EB3514" s="320"/>
      <c r="EC3514" s="320"/>
      <c r="ED3514" s="320"/>
      <c r="EE3514" s="320"/>
      <c r="EF3514" s="320"/>
      <c r="EG3514" s="320"/>
      <c r="EH3514" s="320"/>
      <c r="EI3514" s="320"/>
      <c r="EJ3514" s="320"/>
      <c r="EK3514" s="320"/>
      <c r="EL3514" s="320"/>
      <c r="EM3514" s="320"/>
      <c r="EN3514" s="320"/>
      <c r="EO3514" s="320"/>
      <c r="EP3514" s="320"/>
      <c r="EQ3514" s="320"/>
      <c r="ER3514" s="320"/>
      <c r="ES3514" s="320"/>
      <c r="ET3514" s="320"/>
      <c r="EU3514" s="320"/>
      <c r="EV3514" s="320"/>
      <c r="EW3514" s="320"/>
      <c r="EX3514" s="320"/>
      <c r="EY3514" s="320"/>
      <c r="EZ3514" s="320"/>
      <c r="FA3514" s="320"/>
      <c r="FB3514" s="320"/>
      <c r="FC3514" s="320"/>
      <c r="FD3514" s="320"/>
      <c r="FE3514" s="320"/>
      <c r="FF3514" s="320"/>
      <c r="FG3514" s="320"/>
      <c r="FH3514" s="320"/>
      <c r="FI3514" s="320"/>
      <c r="FJ3514" s="320"/>
      <c r="FK3514" s="320"/>
      <c r="FL3514" s="320"/>
      <c r="FM3514" s="320"/>
      <c r="FN3514" s="320"/>
      <c r="FO3514" s="320"/>
      <c r="FP3514" s="320"/>
      <c r="FQ3514" s="320"/>
      <c r="FR3514" s="320"/>
      <c r="FS3514" s="320"/>
      <c r="FT3514" s="320"/>
      <c r="FU3514" s="320"/>
      <c r="FV3514" s="320"/>
      <c r="FW3514" s="320"/>
      <c r="FX3514" s="320"/>
      <c r="FY3514" s="320"/>
      <c r="FZ3514" s="320"/>
      <c r="GA3514" s="320"/>
      <c r="GB3514" s="320"/>
      <c r="GC3514" s="320"/>
      <c r="GD3514" s="320"/>
      <c r="GE3514" s="320"/>
      <c r="GF3514" s="320"/>
      <c r="GG3514" s="320"/>
      <c r="GH3514" s="320"/>
      <c r="GI3514" s="320"/>
      <c r="GJ3514" s="320"/>
      <c r="GK3514" s="320"/>
      <c r="GL3514" s="320"/>
      <c r="GM3514" s="320"/>
      <c r="GN3514" s="320"/>
      <c r="GO3514" s="320"/>
      <c r="GP3514" s="320"/>
      <c r="GQ3514" s="320"/>
      <c r="GR3514" s="320"/>
      <c r="GS3514" s="320"/>
      <c r="GT3514" s="320"/>
      <c r="GU3514" s="320"/>
      <c r="GV3514" s="320"/>
      <c r="GW3514" s="320"/>
      <c r="GX3514" s="320"/>
      <c r="GY3514" s="320"/>
      <c r="GZ3514" s="320"/>
      <c r="HA3514" s="320"/>
      <c r="HB3514" s="320"/>
      <c r="HC3514" s="320"/>
      <c r="HD3514" s="320"/>
      <c r="HE3514" s="320"/>
      <c r="HF3514" s="320"/>
      <c r="HG3514" s="320"/>
      <c r="HH3514" s="320"/>
      <c r="HI3514" s="320"/>
      <c r="HJ3514" s="320"/>
      <c r="HK3514" s="320"/>
      <c r="HL3514" s="320"/>
      <c r="HM3514" s="320"/>
      <c r="HN3514" s="320"/>
      <c r="HO3514" s="320"/>
      <c r="HP3514" s="320"/>
      <c r="HQ3514" s="320"/>
      <c r="HR3514" s="320"/>
      <c r="HS3514" s="320"/>
      <c r="HT3514" s="320"/>
      <c r="HU3514" s="320"/>
      <c r="HV3514" s="320"/>
      <c r="HW3514" s="320"/>
      <c r="HX3514" s="320"/>
      <c r="HY3514" s="320"/>
      <c r="HZ3514" s="320"/>
      <c r="IA3514" s="320"/>
      <c r="IB3514" s="320"/>
      <c r="IC3514" s="320"/>
      <c r="ID3514" s="320"/>
      <c r="IE3514" s="320"/>
      <c r="IF3514" s="320"/>
      <c r="IG3514" s="320"/>
      <c r="IH3514" s="320"/>
      <c r="II3514" s="320"/>
      <c r="IJ3514" s="320"/>
      <c r="IK3514" s="320"/>
      <c r="IL3514" s="320"/>
      <c r="IM3514" s="320"/>
      <c r="IN3514" s="320"/>
      <c r="IO3514" s="320"/>
      <c r="IP3514" s="320"/>
      <c r="IQ3514" s="320"/>
      <c r="IR3514" s="320"/>
      <c r="IS3514" s="320"/>
      <c r="IT3514" s="320"/>
      <c r="IU3514" s="320"/>
      <c r="IV3514" s="320"/>
    </row>
    <row r="3515" spans="1:256" ht="12.5">
      <c r="A3515" s="365"/>
      <c r="B3515" s="124">
        <v>1</v>
      </c>
      <c r="C3515" s="66">
        <f>IF(E3515="A",4,IF(E3515="B",3,IF(E3515="C",2,IF(E3515="D",1,0))))</f>
        <v>1</v>
      </c>
      <c r="D3515" s="76" t="s">
        <v>87</v>
      </c>
      <c r="E3515" s="99" t="s">
        <v>70</v>
      </c>
      <c r="F3515" s="76" t="s">
        <v>87</v>
      </c>
      <c r="G3515" s="78"/>
      <c r="H3515" s="96" t="s">
        <v>90</v>
      </c>
      <c r="I3515" s="107" t="s">
        <v>4050</v>
      </c>
      <c r="J3515" s="81"/>
      <c r="K3515" s="72"/>
      <c r="L3515" s="72"/>
      <c r="M3515" s="72"/>
      <c r="N3515" s="72"/>
      <c r="O3515" s="72"/>
      <c r="P3515" s="72"/>
      <c r="Q3515" s="833"/>
      <c r="R3515" s="102"/>
      <c r="S3515" s="73"/>
      <c r="T3515" s="102"/>
      <c r="U3515" s="103"/>
      <c r="V3515" s="104"/>
      <c r="W3515" s="55"/>
      <c r="X3515" s="55"/>
      <c r="Y3515" s="55"/>
      <c r="Z3515" s="55"/>
      <c r="AA3515" s="55"/>
      <c r="AB3515" s="55"/>
      <c r="AC3515" s="55"/>
      <c r="AD3515" s="55"/>
      <c r="AE3515" s="55"/>
      <c r="AF3515" s="55"/>
      <c r="AG3515" s="55"/>
      <c r="AH3515" s="55"/>
      <c r="AI3515" s="55"/>
      <c r="AJ3515" s="55"/>
      <c r="AK3515" s="55"/>
      <c r="AL3515" s="55"/>
      <c r="AM3515" s="55"/>
      <c r="AN3515" s="55"/>
      <c r="AO3515" s="55"/>
      <c r="AP3515" s="55"/>
      <c r="AQ3515" s="55"/>
      <c r="AR3515" s="55"/>
      <c r="AS3515" s="55"/>
      <c r="AT3515" s="55"/>
      <c r="AU3515" s="55"/>
      <c r="AV3515" s="55"/>
      <c r="AW3515" s="55"/>
      <c r="AX3515" s="55"/>
      <c r="AY3515" s="55"/>
      <c r="AZ3515" s="55"/>
      <c r="BA3515" s="55"/>
      <c r="BB3515" s="55"/>
      <c r="BC3515" s="55"/>
      <c r="BD3515" s="55"/>
      <c r="BE3515" s="55"/>
      <c r="BF3515" s="55"/>
      <c r="BG3515" s="55"/>
      <c r="BH3515" s="55"/>
      <c r="BI3515" s="55"/>
      <c r="BJ3515" s="55"/>
      <c r="BK3515" s="55"/>
      <c r="BL3515" s="55"/>
      <c r="BM3515" s="55"/>
      <c r="BN3515" s="55"/>
      <c r="BO3515" s="55"/>
      <c r="BP3515" s="55"/>
      <c r="BQ3515" s="55"/>
      <c r="BR3515" s="55"/>
      <c r="BS3515" s="55"/>
      <c r="BT3515" s="55"/>
      <c r="BU3515" s="55"/>
      <c r="BV3515" s="55"/>
      <c r="BW3515" s="55"/>
      <c r="BX3515" s="55"/>
      <c r="BY3515" s="55"/>
      <c r="BZ3515" s="55"/>
      <c r="CA3515" s="55"/>
      <c r="CB3515" s="55"/>
      <c r="CC3515" s="55"/>
      <c r="CD3515" s="55"/>
      <c r="CE3515" s="55"/>
      <c r="CF3515" s="55"/>
      <c r="CG3515" s="55"/>
      <c r="CH3515" s="55"/>
      <c r="CI3515" s="55"/>
      <c r="CJ3515" s="55"/>
      <c r="CK3515" s="55"/>
      <c r="CL3515" s="55"/>
      <c r="CM3515" s="55"/>
      <c r="CN3515" s="55"/>
      <c r="CO3515" s="55"/>
      <c r="CP3515" s="55"/>
      <c r="CQ3515" s="55"/>
      <c r="CR3515" s="55"/>
      <c r="CS3515" s="55"/>
      <c r="CT3515" s="55"/>
      <c r="CU3515" s="55"/>
      <c r="CV3515" s="55"/>
      <c r="CW3515" s="55"/>
      <c r="CX3515" s="55"/>
      <c r="CY3515" s="55"/>
      <c r="CZ3515" s="55"/>
      <c r="DA3515" s="55"/>
      <c r="DB3515" s="55"/>
      <c r="DC3515" s="55"/>
      <c r="DD3515" s="55"/>
      <c r="DE3515" s="55"/>
      <c r="DF3515" s="55"/>
      <c r="DG3515" s="55"/>
      <c r="DH3515" s="55"/>
      <c r="DI3515" s="55"/>
      <c r="DJ3515" s="55"/>
      <c r="DK3515" s="55"/>
      <c r="DL3515" s="55"/>
      <c r="DM3515" s="55"/>
      <c r="DN3515" s="55"/>
      <c r="DO3515" s="55"/>
      <c r="DP3515" s="55"/>
      <c r="DQ3515" s="55"/>
      <c r="DR3515" s="55"/>
      <c r="DS3515" s="55"/>
      <c r="DT3515" s="55"/>
      <c r="DU3515" s="55"/>
      <c r="DV3515" s="55"/>
      <c r="DW3515" s="55"/>
      <c r="DX3515" s="55"/>
      <c r="DY3515" s="55"/>
      <c r="DZ3515" s="55"/>
      <c r="EA3515" s="55"/>
      <c r="EB3515" s="55"/>
      <c r="EC3515" s="55"/>
      <c r="ED3515" s="55"/>
      <c r="EE3515" s="55"/>
      <c r="EF3515" s="55"/>
      <c r="EG3515" s="55"/>
      <c r="EH3515" s="55"/>
      <c r="EI3515" s="55"/>
      <c r="EJ3515" s="55"/>
      <c r="EK3515" s="55"/>
      <c r="EL3515" s="55"/>
      <c r="EM3515" s="55"/>
      <c r="EN3515" s="55"/>
      <c r="EO3515" s="55"/>
      <c r="EP3515" s="55"/>
      <c r="EQ3515" s="55"/>
      <c r="ER3515" s="55"/>
      <c r="ES3515" s="55"/>
      <c r="ET3515" s="55"/>
      <c r="EU3515" s="55"/>
      <c r="EV3515" s="55"/>
      <c r="EW3515" s="55"/>
      <c r="EX3515" s="55"/>
      <c r="EY3515" s="55"/>
      <c r="EZ3515" s="55"/>
      <c r="FA3515" s="55"/>
      <c r="FB3515" s="55"/>
      <c r="FC3515" s="55"/>
      <c r="FD3515" s="55"/>
      <c r="FE3515" s="55"/>
      <c r="FF3515" s="55"/>
      <c r="FG3515" s="55"/>
      <c r="FH3515" s="55"/>
      <c r="FI3515" s="55"/>
      <c r="FJ3515" s="55"/>
      <c r="FK3515" s="55"/>
      <c r="FL3515" s="55"/>
      <c r="FM3515" s="55"/>
      <c r="FN3515" s="55"/>
      <c r="FO3515" s="55"/>
      <c r="FP3515" s="55"/>
      <c r="FQ3515" s="55"/>
      <c r="FR3515" s="55"/>
      <c r="FS3515" s="55"/>
      <c r="FT3515" s="55"/>
      <c r="FU3515" s="55"/>
      <c r="FV3515" s="55"/>
      <c r="FW3515" s="55"/>
      <c r="FX3515" s="55"/>
      <c r="FY3515" s="55"/>
      <c r="FZ3515" s="55"/>
      <c r="GA3515" s="55"/>
      <c r="GB3515" s="55"/>
      <c r="GC3515" s="55"/>
      <c r="GD3515" s="55"/>
      <c r="GE3515" s="55"/>
      <c r="GF3515" s="55"/>
      <c r="GG3515" s="55"/>
      <c r="GH3515" s="55"/>
      <c r="GI3515" s="55"/>
      <c r="GJ3515" s="55"/>
      <c r="GK3515" s="55"/>
      <c r="GL3515" s="55"/>
      <c r="GM3515" s="55"/>
      <c r="GN3515" s="55"/>
      <c r="GO3515" s="55"/>
      <c r="GP3515" s="55"/>
      <c r="GQ3515" s="55"/>
      <c r="GR3515" s="55"/>
      <c r="GS3515" s="55"/>
      <c r="GT3515" s="55"/>
      <c r="GU3515" s="55"/>
      <c r="GV3515" s="55"/>
      <c r="GW3515" s="55"/>
      <c r="GX3515" s="55"/>
      <c r="GY3515" s="55"/>
      <c r="GZ3515" s="55"/>
      <c r="HA3515" s="55"/>
      <c r="HB3515" s="55"/>
      <c r="HC3515" s="55"/>
      <c r="HD3515" s="55"/>
      <c r="HE3515" s="55"/>
      <c r="HF3515" s="55"/>
      <c r="HG3515" s="55"/>
      <c r="HH3515" s="55"/>
      <c r="HI3515" s="55"/>
      <c r="HJ3515" s="55"/>
      <c r="HK3515" s="55"/>
      <c r="HL3515" s="55"/>
      <c r="HM3515" s="55"/>
      <c r="HN3515" s="55"/>
      <c r="HO3515" s="55"/>
      <c r="HP3515" s="55"/>
      <c r="HQ3515" s="55"/>
      <c r="HR3515" s="55"/>
      <c r="HS3515" s="55"/>
      <c r="HT3515" s="55"/>
      <c r="HU3515" s="55"/>
      <c r="HV3515" s="55"/>
      <c r="HW3515" s="55"/>
      <c r="HX3515" s="55"/>
      <c r="HY3515" s="55"/>
      <c r="HZ3515" s="55"/>
      <c r="IA3515" s="55"/>
      <c r="IB3515" s="55"/>
      <c r="IC3515" s="55"/>
      <c r="ID3515" s="55"/>
      <c r="IE3515" s="55"/>
      <c r="IF3515" s="55"/>
      <c r="IG3515" s="55"/>
      <c r="IH3515" s="55"/>
      <c r="II3515" s="55"/>
      <c r="IJ3515" s="55"/>
      <c r="IK3515" s="55"/>
      <c r="IL3515" s="55"/>
      <c r="IM3515" s="55"/>
      <c r="IN3515" s="55"/>
      <c r="IO3515" s="55"/>
      <c r="IP3515" s="55"/>
      <c r="IQ3515" s="55"/>
      <c r="IR3515" s="55"/>
      <c r="IS3515" s="55"/>
      <c r="IT3515" s="55"/>
      <c r="IU3515" s="55"/>
      <c r="IV3515" s="55"/>
    </row>
    <row r="3516" spans="1:256" ht="12.5">
      <c r="A3516" s="305"/>
      <c r="B3516" s="124">
        <v>1</v>
      </c>
      <c r="C3516" s="66">
        <f>IF(E3516="A",1,IF(E3516="B",1,0))</f>
        <v>1</v>
      </c>
      <c r="D3516" s="659" t="s">
        <v>90</v>
      </c>
      <c r="E3516" s="658" t="s">
        <v>68</v>
      </c>
      <c r="F3516" s="658" t="s">
        <v>87</v>
      </c>
      <c r="G3516" s="78"/>
      <c r="H3516" s="96" t="s">
        <v>140</v>
      </c>
      <c r="I3516" s="107" t="s">
        <v>4051</v>
      </c>
      <c r="J3516" s="81"/>
      <c r="K3516" s="72"/>
      <c r="L3516" s="72"/>
      <c r="M3516" s="72"/>
      <c r="N3516" s="72"/>
      <c r="O3516" s="72"/>
      <c r="P3516" s="72"/>
      <c r="Q3516" s="833"/>
      <c r="R3516" s="102"/>
      <c r="S3516" s="73"/>
      <c r="T3516" s="102"/>
      <c r="U3516" s="103"/>
      <c r="V3516" s="104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  <c r="BG3516"/>
      <c r="BH3516"/>
      <c r="BI3516"/>
      <c r="BJ3516"/>
      <c r="BK3516"/>
      <c r="BL3516"/>
      <c r="BM3516"/>
      <c r="BN3516"/>
      <c r="BO3516"/>
      <c r="BP3516"/>
      <c r="BQ3516"/>
      <c r="BR3516"/>
      <c r="BS3516"/>
      <c r="BT3516"/>
      <c r="BU3516"/>
      <c r="BV3516"/>
      <c r="BW3516"/>
      <c r="BX3516"/>
      <c r="BY3516"/>
      <c r="BZ3516"/>
      <c r="CA3516"/>
      <c r="CB3516"/>
      <c r="CC3516"/>
      <c r="CD3516"/>
      <c r="CE3516"/>
      <c r="CF3516"/>
      <c r="CG3516"/>
      <c r="CH3516"/>
      <c r="CI3516"/>
      <c r="CJ3516"/>
      <c r="CK3516"/>
      <c r="CL3516"/>
      <c r="CM3516"/>
      <c r="CN3516"/>
      <c r="CO3516"/>
      <c r="CP3516"/>
      <c r="CQ3516"/>
      <c r="CR3516"/>
      <c r="CS3516"/>
      <c r="CT3516"/>
      <c r="CU3516"/>
      <c r="CV3516"/>
      <c r="CW3516"/>
      <c r="CX3516"/>
      <c r="CY3516"/>
      <c r="CZ3516"/>
      <c r="DA3516"/>
      <c r="DB3516"/>
      <c r="DC3516"/>
      <c r="DD3516"/>
      <c r="DE3516"/>
      <c r="DF3516"/>
      <c r="DG3516"/>
      <c r="DH3516"/>
      <c r="DI3516"/>
      <c r="DJ3516"/>
      <c r="DK3516"/>
      <c r="DL3516"/>
      <c r="DM3516"/>
      <c r="DN3516"/>
      <c r="DO3516"/>
      <c r="DP3516"/>
      <c r="DQ3516"/>
      <c r="DR3516"/>
      <c r="DS3516"/>
      <c r="DT3516"/>
      <c r="DU3516"/>
      <c r="DV3516"/>
      <c r="DW3516"/>
      <c r="DX3516"/>
      <c r="DY3516"/>
      <c r="DZ3516"/>
      <c r="EA3516"/>
      <c r="EB3516"/>
      <c r="EC3516"/>
      <c r="ED3516"/>
      <c r="EE3516"/>
      <c r="EF3516"/>
      <c r="EG3516"/>
      <c r="EH3516"/>
      <c r="EI3516"/>
      <c r="EJ3516"/>
      <c r="EK3516"/>
      <c r="EL3516"/>
      <c r="EM3516"/>
      <c r="EN3516"/>
      <c r="EO3516"/>
      <c r="EP3516"/>
      <c r="EQ3516"/>
      <c r="ER3516"/>
      <c r="ES3516"/>
      <c r="ET3516"/>
      <c r="EU3516"/>
      <c r="EV3516"/>
      <c r="EW3516"/>
      <c r="EX3516"/>
      <c r="EY3516"/>
      <c r="EZ3516"/>
      <c r="FA3516"/>
      <c r="FB3516"/>
      <c r="FC3516"/>
      <c r="FD3516"/>
      <c r="FE3516"/>
      <c r="FF3516"/>
      <c r="FG3516"/>
      <c r="FH3516"/>
      <c r="FI3516"/>
      <c r="FJ3516"/>
      <c r="FK3516"/>
      <c r="FL3516"/>
      <c r="FM3516"/>
      <c r="FN3516"/>
      <c r="FO3516"/>
      <c r="FP3516"/>
      <c r="FQ3516"/>
      <c r="FR3516"/>
      <c r="FS3516"/>
      <c r="FT3516"/>
      <c r="FU3516"/>
      <c r="FV3516"/>
      <c r="FW3516"/>
      <c r="FX3516"/>
      <c r="FY3516"/>
      <c r="FZ3516"/>
      <c r="GA3516"/>
      <c r="GB3516"/>
      <c r="GC3516"/>
      <c r="GD3516"/>
      <c r="GE3516"/>
      <c r="GF3516"/>
      <c r="GG3516"/>
      <c r="GH3516"/>
      <c r="GI3516"/>
      <c r="GJ3516"/>
      <c r="GK3516"/>
      <c r="GL3516"/>
      <c r="GM3516"/>
      <c r="GN3516"/>
      <c r="GO3516"/>
      <c r="GP3516"/>
      <c r="GQ3516"/>
      <c r="GR3516"/>
      <c r="GS3516"/>
      <c r="GT3516"/>
      <c r="GU3516"/>
      <c r="GV3516"/>
      <c r="GW3516"/>
      <c r="GX3516"/>
      <c r="GY3516"/>
      <c r="GZ3516"/>
      <c r="HA3516"/>
      <c r="HB3516"/>
      <c r="HC3516"/>
      <c r="HD3516"/>
      <c r="HE3516"/>
      <c r="HF3516"/>
      <c r="HG3516"/>
      <c r="HH3516"/>
      <c r="HI3516"/>
      <c r="HJ3516"/>
      <c r="HK3516"/>
      <c r="HL3516"/>
      <c r="HM3516"/>
      <c r="HN3516"/>
      <c r="HO3516"/>
      <c r="HP3516"/>
      <c r="HQ3516"/>
      <c r="HR3516"/>
      <c r="HS3516"/>
      <c r="HT3516"/>
      <c r="HU3516"/>
      <c r="HV3516"/>
      <c r="HW3516"/>
      <c r="HX3516"/>
      <c r="HY3516"/>
      <c r="HZ3516"/>
      <c r="IA3516"/>
      <c r="IB3516"/>
      <c r="IC3516"/>
      <c r="ID3516"/>
      <c r="IE3516"/>
      <c r="IF3516"/>
      <c r="IG3516"/>
      <c r="IH3516"/>
      <c r="II3516"/>
      <c r="IJ3516"/>
      <c r="IK3516"/>
      <c r="IL3516"/>
      <c r="IM3516"/>
      <c r="IN3516"/>
      <c r="IO3516"/>
      <c r="IP3516"/>
      <c r="IQ3516"/>
      <c r="IR3516"/>
      <c r="IS3516"/>
      <c r="IT3516"/>
      <c r="IU3516"/>
      <c r="IV3516"/>
    </row>
    <row r="3517" spans="1:256" ht="12.5">
      <c r="A3517" s="55"/>
      <c r="B3517" s="124">
        <v>1</v>
      </c>
      <c r="C3517" s="66">
        <f>IF(E3517="A",1,IF(E3517="B",1,0))</f>
        <v>1</v>
      </c>
      <c r="D3517" s="77" t="s">
        <v>90</v>
      </c>
      <c r="E3517" s="658" t="s">
        <v>68</v>
      </c>
      <c r="F3517" s="77" t="s">
        <v>90</v>
      </c>
      <c r="G3517" s="78"/>
      <c r="H3517" s="96" t="s">
        <v>1220</v>
      </c>
      <c r="I3517" s="107" t="s">
        <v>4052</v>
      </c>
      <c r="J3517" s="81"/>
      <c r="K3517" s="72"/>
      <c r="L3517" s="72"/>
      <c r="M3517" s="72"/>
      <c r="N3517" s="72"/>
      <c r="O3517" s="72"/>
      <c r="P3517" s="72"/>
      <c r="Q3517" s="833"/>
      <c r="R3517" s="102"/>
      <c r="S3517" s="73"/>
      <c r="T3517" s="102"/>
      <c r="U3517" s="103"/>
      <c r="V3517" s="104"/>
      <c r="W3517" s="320"/>
      <c r="X3517" s="320"/>
      <c r="Y3517" s="320"/>
      <c r="Z3517" s="320"/>
      <c r="AA3517" s="320"/>
      <c r="AB3517" s="320"/>
      <c r="AC3517" s="320"/>
      <c r="AD3517" s="320"/>
      <c r="AE3517" s="320"/>
      <c r="AF3517" s="320"/>
      <c r="AG3517" s="320"/>
      <c r="AH3517" s="320"/>
      <c r="AI3517" s="320"/>
      <c r="AJ3517" s="320"/>
      <c r="AK3517" s="320"/>
      <c r="AL3517" s="320"/>
      <c r="AM3517" s="320"/>
      <c r="AN3517" s="320"/>
      <c r="AO3517" s="320"/>
      <c r="AP3517" s="320"/>
      <c r="AQ3517" s="320"/>
      <c r="AR3517" s="320"/>
      <c r="AS3517" s="320"/>
      <c r="AT3517" s="320"/>
      <c r="AU3517" s="320"/>
      <c r="AV3517" s="320"/>
      <c r="AW3517" s="320"/>
      <c r="AX3517" s="320"/>
      <c r="AY3517" s="320"/>
      <c r="AZ3517" s="320"/>
      <c r="BA3517" s="320"/>
      <c r="BB3517" s="320"/>
      <c r="BC3517" s="320"/>
      <c r="BD3517" s="320"/>
      <c r="BE3517" s="320"/>
      <c r="BF3517" s="320"/>
      <c r="BG3517" s="320"/>
      <c r="BH3517" s="320"/>
      <c r="BI3517" s="320"/>
      <c r="BJ3517" s="320"/>
      <c r="BK3517" s="320"/>
      <c r="BL3517" s="320"/>
      <c r="BM3517" s="320"/>
      <c r="BN3517" s="320"/>
      <c r="BO3517" s="320"/>
      <c r="BP3517" s="320"/>
      <c r="BQ3517" s="320"/>
      <c r="BR3517" s="320"/>
      <c r="BS3517" s="320"/>
      <c r="BT3517" s="320"/>
      <c r="BU3517" s="320"/>
      <c r="BV3517" s="320"/>
      <c r="BW3517" s="320"/>
      <c r="BX3517" s="320"/>
      <c r="BY3517" s="320"/>
      <c r="BZ3517" s="320"/>
      <c r="CA3517" s="320"/>
      <c r="CB3517" s="320"/>
      <c r="CC3517" s="320"/>
      <c r="CD3517" s="320"/>
      <c r="CE3517" s="320"/>
      <c r="CF3517" s="320"/>
      <c r="CG3517" s="320"/>
      <c r="CH3517" s="320"/>
      <c r="CI3517" s="320"/>
      <c r="CJ3517" s="320"/>
      <c r="CK3517" s="320"/>
      <c r="CL3517" s="320"/>
      <c r="CM3517" s="320"/>
      <c r="CN3517" s="320"/>
      <c r="CO3517" s="320"/>
      <c r="CP3517" s="320"/>
      <c r="CQ3517" s="320"/>
      <c r="CR3517" s="320"/>
      <c r="CS3517" s="320"/>
      <c r="CT3517" s="320"/>
      <c r="CU3517" s="320"/>
      <c r="CV3517" s="320"/>
      <c r="CW3517" s="320"/>
      <c r="CX3517" s="320"/>
      <c r="CY3517" s="320"/>
      <c r="CZ3517" s="320"/>
      <c r="DA3517" s="320"/>
      <c r="DB3517" s="320"/>
      <c r="DC3517" s="320"/>
      <c r="DD3517" s="320"/>
      <c r="DE3517" s="320"/>
      <c r="DF3517" s="320"/>
      <c r="DG3517" s="320"/>
      <c r="DH3517" s="320"/>
      <c r="DI3517" s="320"/>
      <c r="DJ3517" s="320"/>
      <c r="DK3517" s="320"/>
      <c r="DL3517" s="320"/>
      <c r="DM3517" s="320"/>
      <c r="DN3517" s="320"/>
      <c r="DO3517" s="320"/>
      <c r="DP3517" s="320"/>
      <c r="DQ3517" s="320"/>
      <c r="DR3517" s="320"/>
      <c r="DS3517" s="320"/>
      <c r="DT3517" s="320"/>
      <c r="DU3517" s="320"/>
      <c r="DV3517" s="320"/>
      <c r="DW3517" s="320"/>
      <c r="DX3517" s="320"/>
      <c r="DY3517" s="320"/>
      <c r="DZ3517" s="320"/>
      <c r="EA3517" s="320"/>
      <c r="EB3517" s="320"/>
      <c r="EC3517" s="320"/>
      <c r="ED3517" s="320"/>
      <c r="EE3517" s="320"/>
      <c r="EF3517" s="320"/>
      <c r="EG3517" s="320"/>
      <c r="EH3517" s="320"/>
      <c r="EI3517" s="320"/>
      <c r="EJ3517" s="320"/>
      <c r="EK3517" s="320"/>
      <c r="EL3517" s="320"/>
      <c r="EM3517" s="320"/>
      <c r="EN3517" s="320"/>
      <c r="EO3517" s="320"/>
      <c r="EP3517" s="320"/>
      <c r="EQ3517" s="320"/>
      <c r="ER3517" s="320"/>
      <c r="ES3517" s="320"/>
      <c r="ET3517" s="320"/>
      <c r="EU3517" s="320"/>
      <c r="EV3517" s="320"/>
      <c r="EW3517" s="320"/>
      <c r="EX3517" s="320"/>
      <c r="EY3517" s="320"/>
      <c r="EZ3517" s="320"/>
      <c r="FA3517" s="320"/>
      <c r="FB3517" s="320"/>
      <c r="FC3517" s="320"/>
      <c r="FD3517" s="320"/>
      <c r="FE3517" s="320"/>
      <c r="FF3517" s="320"/>
      <c r="FG3517" s="320"/>
      <c r="FH3517" s="320"/>
      <c r="FI3517" s="320"/>
      <c r="FJ3517" s="320"/>
      <c r="FK3517" s="320"/>
      <c r="FL3517" s="320"/>
      <c r="FM3517" s="320"/>
      <c r="FN3517" s="320"/>
      <c r="FO3517" s="320"/>
      <c r="FP3517" s="320"/>
      <c r="FQ3517" s="320"/>
      <c r="FR3517" s="320"/>
      <c r="FS3517" s="320"/>
      <c r="FT3517" s="320"/>
      <c r="FU3517" s="320"/>
      <c r="FV3517" s="320"/>
      <c r="FW3517" s="320"/>
      <c r="FX3517" s="320"/>
      <c r="FY3517" s="320"/>
      <c r="FZ3517" s="320"/>
      <c r="GA3517" s="320"/>
      <c r="GB3517" s="320"/>
      <c r="GC3517" s="320"/>
      <c r="GD3517" s="320"/>
      <c r="GE3517" s="320"/>
      <c r="GF3517" s="320"/>
      <c r="GG3517" s="320"/>
      <c r="GH3517" s="320"/>
      <c r="GI3517" s="320"/>
      <c r="GJ3517" s="320"/>
      <c r="GK3517" s="320"/>
      <c r="GL3517" s="320"/>
      <c r="GM3517" s="320"/>
      <c r="GN3517" s="320"/>
      <c r="GO3517" s="320"/>
      <c r="GP3517" s="320"/>
      <c r="GQ3517" s="320"/>
      <c r="GR3517" s="320"/>
      <c r="GS3517" s="320"/>
      <c r="GT3517" s="320"/>
      <c r="GU3517" s="320"/>
      <c r="GV3517" s="320"/>
      <c r="GW3517" s="320"/>
      <c r="GX3517" s="320"/>
      <c r="GY3517" s="320"/>
      <c r="GZ3517" s="320"/>
      <c r="HA3517" s="320"/>
      <c r="HB3517" s="320"/>
      <c r="HC3517" s="320"/>
      <c r="HD3517" s="320"/>
      <c r="HE3517" s="320"/>
      <c r="HF3517" s="320"/>
      <c r="HG3517" s="320"/>
      <c r="HH3517" s="320"/>
      <c r="HI3517" s="320"/>
      <c r="HJ3517" s="320"/>
      <c r="HK3517" s="320"/>
      <c r="HL3517" s="320"/>
      <c r="HM3517" s="320"/>
      <c r="HN3517" s="320"/>
      <c r="HO3517" s="320"/>
      <c r="HP3517" s="320"/>
      <c r="HQ3517" s="320"/>
      <c r="HR3517" s="320"/>
      <c r="HS3517" s="320"/>
      <c r="HT3517" s="320"/>
      <c r="HU3517" s="320"/>
      <c r="HV3517" s="320"/>
      <c r="HW3517" s="320"/>
      <c r="HX3517" s="320"/>
      <c r="HY3517" s="320"/>
      <c r="HZ3517" s="320"/>
      <c r="IA3517" s="320"/>
      <c r="IB3517" s="320"/>
      <c r="IC3517" s="320"/>
      <c r="ID3517" s="320"/>
      <c r="IE3517" s="320"/>
      <c r="IF3517" s="320"/>
      <c r="IG3517" s="320"/>
      <c r="IH3517" s="320"/>
      <c r="II3517" s="320"/>
      <c r="IJ3517" s="320"/>
      <c r="IK3517" s="320"/>
      <c r="IL3517" s="320"/>
      <c r="IM3517" s="320"/>
      <c r="IN3517" s="320"/>
      <c r="IO3517" s="320"/>
      <c r="IP3517" s="320"/>
      <c r="IQ3517" s="320"/>
      <c r="IR3517" s="320"/>
      <c r="IS3517" s="320"/>
      <c r="IT3517" s="320"/>
      <c r="IU3517" s="320"/>
      <c r="IV3517" s="320"/>
    </row>
    <row r="3518" spans="1:256" ht="12.5">
      <c r="A3518" s="55"/>
      <c r="B3518" s="124">
        <v>1</v>
      </c>
      <c r="C3518" s="66">
        <f>IF(E3518="A",1,IF(E3518="B",1,0))</f>
        <v>0</v>
      </c>
      <c r="D3518" s="99" t="s">
        <v>70</v>
      </c>
      <c r="E3518" s="77" t="s">
        <v>90</v>
      </c>
      <c r="F3518" s="76" t="s">
        <v>87</v>
      </c>
      <c r="G3518" s="78"/>
      <c r="H3518" s="96" t="s">
        <v>188</v>
      </c>
      <c r="I3518" s="107" t="s">
        <v>4053</v>
      </c>
      <c r="J3518" s="81"/>
      <c r="K3518" s="72"/>
      <c r="L3518" s="72"/>
      <c r="M3518" s="72"/>
      <c r="N3518" s="72"/>
      <c r="O3518" s="72"/>
      <c r="P3518" s="72"/>
      <c r="Q3518" s="833"/>
      <c r="R3518" s="102"/>
      <c r="S3518" s="73"/>
      <c r="T3518" s="102"/>
      <c r="U3518" s="103"/>
      <c r="V3518" s="104"/>
      <c r="W3518" s="320"/>
      <c r="X3518" s="320"/>
      <c r="Y3518" s="320"/>
      <c r="Z3518" s="320"/>
      <c r="AA3518" s="320"/>
      <c r="AB3518" s="320"/>
      <c r="AC3518" s="320"/>
      <c r="AD3518" s="320"/>
      <c r="AE3518" s="320"/>
      <c r="AF3518" s="320"/>
      <c r="AG3518" s="320"/>
      <c r="AH3518" s="320"/>
      <c r="AI3518" s="320"/>
      <c r="AJ3518" s="320"/>
      <c r="AK3518" s="320"/>
      <c r="AL3518" s="320"/>
      <c r="AM3518" s="320"/>
      <c r="AN3518" s="320"/>
      <c r="AO3518" s="320"/>
      <c r="AP3518" s="320"/>
      <c r="AQ3518" s="320"/>
      <c r="AR3518" s="320"/>
      <c r="AS3518" s="320"/>
      <c r="AT3518" s="320"/>
      <c r="AU3518" s="320"/>
      <c r="AV3518" s="320"/>
      <c r="AW3518" s="320"/>
      <c r="AX3518" s="320"/>
      <c r="AY3518" s="320"/>
      <c r="AZ3518" s="320"/>
      <c r="BA3518" s="320"/>
      <c r="BB3518" s="320"/>
      <c r="BC3518" s="320"/>
      <c r="BD3518" s="320"/>
      <c r="BE3518" s="320"/>
      <c r="BF3518" s="320"/>
      <c r="BG3518" s="320"/>
      <c r="BH3518" s="320"/>
      <c r="BI3518" s="320"/>
      <c r="BJ3518" s="320"/>
      <c r="BK3518" s="320"/>
      <c r="BL3518" s="320"/>
      <c r="BM3518" s="320"/>
      <c r="BN3518" s="320"/>
      <c r="BO3518" s="320"/>
      <c r="BP3518" s="320"/>
      <c r="BQ3518" s="320"/>
      <c r="BR3518" s="320"/>
      <c r="BS3518" s="320"/>
      <c r="BT3518" s="320"/>
      <c r="BU3518" s="320"/>
      <c r="BV3518" s="320"/>
      <c r="BW3518" s="320"/>
      <c r="BX3518" s="320"/>
      <c r="BY3518" s="320"/>
      <c r="BZ3518" s="320"/>
      <c r="CA3518" s="320"/>
      <c r="CB3518" s="320"/>
      <c r="CC3518" s="320"/>
      <c r="CD3518" s="320"/>
      <c r="CE3518" s="320"/>
      <c r="CF3518" s="320"/>
      <c r="CG3518" s="320"/>
      <c r="CH3518" s="320"/>
      <c r="CI3518" s="320"/>
      <c r="CJ3518" s="320"/>
      <c r="CK3518" s="320"/>
      <c r="CL3518" s="320"/>
      <c r="CM3518" s="320"/>
      <c r="CN3518" s="320"/>
      <c r="CO3518" s="320"/>
      <c r="CP3518" s="320"/>
      <c r="CQ3518" s="320"/>
      <c r="CR3518" s="320"/>
      <c r="CS3518" s="320"/>
      <c r="CT3518" s="320"/>
      <c r="CU3518" s="320"/>
      <c r="CV3518" s="320"/>
      <c r="CW3518" s="320"/>
      <c r="CX3518" s="320"/>
      <c r="CY3518" s="320"/>
      <c r="CZ3518" s="320"/>
      <c r="DA3518" s="320"/>
      <c r="DB3518" s="320"/>
      <c r="DC3518" s="320"/>
      <c r="DD3518" s="320"/>
      <c r="DE3518" s="320"/>
      <c r="DF3518" s="320"/>
      <c r="DG3518" s="320"/>
      <c r="DH3518" s="320"/>
      <c r="DI3518" s="320"/>
      <c r="DJ3518" s="320"/>
      <c r="DK3518" s="320"/>
      <c r="DL3518" s="320"/>
      <c r="DM3518" s="320"/>
      <c r="DN3518" s="320"/>
      <c r="DO3518" s="320"/>
      <c r="DP3518" s="320"/>
      <c r="DQ3518" s="320"/>
      <c r="DR3518" s="320"/>
      <c r="DS3518" s="320"/>
      <c r="DT3518" s="320"/>
      <c r="DU3518" s="320"/>
      <c r="DV3518" s="320"/>
      <c r="DW3518" s="320"/>
      <c r="DX3518" s="320"/>
      <c r="DY3518" s="320"/>
      <c r="DZ3518" s="320"/>
      <c r="EA3518" s="320"/>
      <c r="EB3518" s="320"/>
      <c r="EC3518" s="320"/>
      <c r="ED3518" s="320"/>
      <c r="EE3518" s="320"/>
      <c r="EF3518" s="320"/>
      <c r="EG3518" s="320"/>
      <c r="EH3518" s="320"/>
      <c r="EI3518" s="320"/>
      <c r="EJ3518" s="320"/>
      <c r="EK3518" s="320"/>
      <c r="EL3518" s="320"/>
      <c r="EM3518" s="320"/>
      <c r="EN3518" s="320"/>
      <c r="EO3518" s="320"/>
      <c r="EP3518" s="320"/>
      <c r="EQ3518" s="320"/>
      <c r="ER3518" s="320"/>
      <c r="ES3518" s="320"/>
      <c r="ET3518" s="320"/>
      <c r="EU3518" s="320"/>
      <c r="EV3518" s="320"/>
      <c r="EW3518" s="320"/>
      <c r="EX3518" s="320"/>
      <c r="EY3518" s="320"/>
      <c r="EZ3518" s="320"/>
      <c r="FA3518" s="320"/>
      <c r="FB3518" s="320"/>
      <c r="FC3518" s="320"/>
      <c r="FD3518" s="320"/>
      <c r="FE3518" s="320"/>
      <c r="FF3518" s="320"/>
      <c r="FG3518" s="320"/>
      <c r="FH3518" s="320"/>
      <c r="FI3518" s="320"/>
      <c r="FJ3518" s="320"/>
      <c r="FK3518" s="320"/>
      <c r="FL3518" s="320"/>
      <c r="FM3518" s="320"/>
      <c r="FN3518" s="320"/>
      <c r="FO3518" s="320"/>
      <c r="FP3518" s="320"/>
      <c r="FQ3518" s="320"/>
      <c r="FR3518" s="320"/>
      <c r="FS3518" s="320"/>
      <c r="FT3518" s="320"/>
      <c r="FU3518" s="320"/>
      <c r="FV3518" s="320"/>
      <c r="FW3518" s="320"/>
      <c r="FX3518" s="320"/>
      <c r="FY3518" s="320"/>
      <c r="FZ3518" s="320"/>
      <c r="GA3518" s="320"/>
      <c r="GB3518" s="320"/>
      <c r="GC3518" s="320"/>
      <c r="GD3518" s="320"/>
      <c r="GE3518" s="320"/>
      <c r="GF3518" s="320"/>
      <c r="GG3518" s="320"/>
      <c r="GH3518" s="320"/>
      <c r="GI3518" s="320"/>
      <c r="GJ3518" s="320"/>
      <c r="GK3518" s="320"/>
      <c r="GL3518" s="320"/>
      <c r="GM3518" s="320"/>
      <c r="GN3518" s="320"/>
      <c r="GO3518" s="320"/>
      <c r="GP3518" s="320"/>
      <c r="GQ3518" s="320"/>
      <c r="GR3518" s="320"/>
      <c r="GS3518" s="320"/>
      <c r="GT3518" s="320"/>
      <c r="GU3518" s="320"/>
      <c r="GV3518" s="320"/>
      <c r="GW3518" s="320"/>
      <c r="GX3518" s="320"/>
      <c r="GY3518" s="320"/>
      <c r="GZ3518" s="320"/>
      <c r="HA3518" s="320"/>
      <c r="HB3518" s="320"/>
      <c r="HC3518" s="320"/>
      <c r="HD3518" s="320"/>
      <c r="HE3518" s="320"/>
      <c r="HF3518" s="320"/>
      <c r="HG3518" s="320"/>
      <c r="HH3518" s="320"/>
      <c r="HI3518" s="320"/>
      <c r="HJ3518" s="320"/>
      <c r="HK3518" s="320"/>
      <c r="HL3518" s="320"/>
      <c r="HM3518" s="320"/>
      <c r="HN3518" s="320"/>
      <c r="HO3518" s="320"/>
      <c r="HP3518" s="320"/>
      <c r="HQ3518" s="320"/>
      <c r="HR3518" s="320"/>
      <c r="HS3518" s="320"/>
      <c r="HT3518" s="320"/>
      <c r="HU3518" s="320"/>
      <c r="HV3518" s="320"/>
      <c r="HW3518" s="320"/>
      <c r="HX3518" s="320"/>
      <c r="HY3518" s="320"/>
      <c r="HZ3518" s="320"/>
      <c r="IA3518" s="320"/>
      <c r="IB3518" s="320"/>
      <c r="IC3518" s="320"/>
      <c r="ID3518" s="320"/>
      <c r="IE3518" s="320"/>
      <c r="IF3518" s="320"/>
      <c r="IG3518" s="320"/>
      <c r="IH3518" s="320"/>
      <c r="II3518" s="320"/>
      <c r="IJ3518" s="320"/>
      <c r="IK3518" s="320"/>
      <c r="IL3518" s="320"/>
      <c r="IM3518" s="320"/>
      <c r="IN3518" s="320"/>
      <c r="IO3518" s="320"/>
      <c r="IP3518" s="320"/>
      <c r="IQ3518" s="320"/>
      <c r="IR3518" s="320"/>
      <c r="IS3518" s="320"/>
      <c r="IT3518" s="320"/>
      <c r="IU3518" s="320"/>
      <c r="IV3518" s="320"/>
    </row>
    <row r="3519" spans="1:256" ht="12.5">
      <c r="A3519" s="55"/>
      <c r="B3519" s="124">
        <v>1</v>
      </c>
      <c r="C3519" s="66">
        <f>IF(E3519="A",1,IF(E3519="B",1,0))</f>
        <v>0</v>
      </c>
      <c r="D3519" s="658" t="s">
        <v>68</v>
      </c>
      <c r="E3519" s="659" t="s">
        <v>90</v>
      </c>
      <c r="F3519" s="658" t="s">
        <v>87</v>
      </c>
      <c r="G3519" s="78"/>
      <c r="H3519" s="96" t="s">
        <v>140</v>
      </c>
      <c r="I3519" s="107" t="s">
        <v>4054</v>
      </c>
      <c r="J3519" s="81"/>
      <c r="K3519" s="72"/>
      <c r="L3519" s="72"/>
      <c r="M3519" s="72"/>
      <c r="N3519" s="72"/>
      <c r="O3519" s="72"/>
      <c r="P3519" s="72"/>
      <c r="Q3519" s="833"/>
      <c r="R3519" s="102"/>
      <c r="S3519" s="73"/>
      <c r="T3519" s="102"/>
      <c r="U3519" s="103"/>
      <c r="V3519" s="104"/>
      <c r="W3519" s="55"/>
      <c r="X3519" s="55"/>
      <c r="Y3519" s="55"/>
      <c r="Z3519" s="55"/>
      <c r="AA3519" s="55"/>
      <c r="AB3519" s="55"/>
      <c r="AC3519" s="55"/>
      <c r="AD3519" s="55"/>
      <c r="AE3519" s="55"/>
      <c r="AF3519" s="55"/>
      <c r="AG3519" s="55"/>
      <c r="AH3519" s="55"/>
      <c r="AI3519" s="55"/>
      <c r="AJ3519" s="55"/>
      <c r="AK3519" s="55"/>
      <c r="AL3519" s="55"/>
      <c r="AM3519" s="55"/>
      <c r="AN3519" s="55"/>
      <c r="AO3519" s="55"/>
      <c r="AP3519" s="55"/>
      <c r="AQ3519" s="55"/>
      <c r="AR3519" s="55"/>
      <c r="AS3519" s="55"/>
      <c r="AT3519" s="55"/>
      <c r="AU3519" s="55"/>
      <c r="AV3519" s="55"/>
      <c r="AW3519" s="55"/>
      <c r="AX3519" s="55"/>
      <c r="AY3519" s="55"/>
      <c r="AZ3519" s="55"/>
      <c r="BA3519" s="55"/>
      <c r="BB3519" s="55"/>
      <c r="BC3519" s="55"/>
      <c r="BD3519" s="55"/>
      <c r="BE3519" s="55"/>
      <c r="BF3519" s="55"/>
      <c r="BG3519" s="55"/>
      <c r="BH3519" s="55"/>
      <c r="BI3519" s="55"/>
      <c r="BJ3519" s="55"/>
      <c r="BK3519" s="55"/>
      <c r="BL3519" s="55"/>
      <c r="BM3519" s="55"/>
      <c r="BN3519" s="55"/>
      <c r="BO3519" s="55"/>
      <c r="BP3519" s="55"/>
      <c r="BQ3519" s="55"/>
      <c r="BR3519" s="55"/>
      <c r="BS3519" s="55"/>
      <c r="BT3519" s="55"/>
      <c r="BU3519" s="55"/>
      <c r="BV3519" s="55"/>
      <c r="BW3519" s="55"/>
      <c r="BX3519" s="55"/>
      <c r="BY3519" s="55"/>
      <c r="BZ3519" s="55"/>
      <c r="CA3519" s="55"/>
      <c r="CB3519" s="55"/>
      <c r="CC3519" s="55"/>
      <c r="CD3519" s="55"/>
      <c r="CE3519" s="55"/>
      <c r="CF3519" s="55"/>
      <c r="CG3519" s="55"/>
      <c r="CH3519" s="55"/>
      <c r="CI3519" s="55"/>
      <c r="CJ3519" s="55"/>
      <c r="CK3519" s="55"/>
      <c r="CL3519" s="55"/>
      <c r="CM3519" s="55"/>
      <c r="CN3519" s="55"/>
      <c r="CO3519" s="55"/>
      <c r="CP3519" s="55"/>
      <c r="CQ3519" s="55"/>
      <c r="CR3519" s="55"/>
      <c r="CS3519" s="55"/>
      <c r="CT3519" s="55"/>
      <c r="CU3519" s="55"/>
      <c r="CV3519" s="55"/>
      <c r="CW3519" s="55"/>
      <c r="CX3519" s="55"/>
      <c r="CY3519" s="55"/>
      <c r="CZ3519" s="55"/>
      <c r="DA3519" s="55"/>
      <c r="DB3519" s="55"/>
      <c r="DC3519" s="55"/>
      <c r="DD3519" s="55"/>
      <c r="DE3519" s="55"/>
      <c r="DF3519" s="55"/>
      <c r="DG3519" s="55"/>
      <c r="DH3519" s="55"/>
      <c r="DI3519" s="55"/>
      <c r="DJ3519" s="55"/>
      <c r="DK3519" s="55"/>
      <c r="DL3519" s="55"/>
      <c r="DM3519" s="55"/>
      <c r="DN3519" s="55"/>
      <c r="DO3519" s="55"/>
      <c r="DP3519" s="55"/>
      <c r="DQ3519" s="55"/>
      <c r="DR3519" s="55"/>
      <c r="DS3519" s="55"/>
      <c r="DT3519" s="55"/>
      <c r="DU3519" s="55"/>
      <c r="DV3519" s="55"/>
      <c r="DW3519" s="55"/>
      <c r="DX3519" s="55"/>
      <c r="DY3519" s="55"/>
      <c r="DZ3519" s="55"/>
      <c r="EA3519" s="55"/>
      <c r="EB3519" s="55"/>
      <c r="EC3519" s="55"/>
      <c r="ED3519" s="55"/>
      <c r="EE3519" s="55"/>
      <c r="EF3519" s="55"/>
      <c r="EG3519" s="55"/>
      <c r="EH3519" s="55"/>
      <c r="EI3519" s="55"/>
      <c r="EJ3519" s="55"/>
      <c r="EK3519" s="55"/>
      <c r="EL3519" s="55"/>
      <c r="EM3519" s="55"/>
      <c r="EN3519" s="55"/>
      <c r="EO3519" s="55"/>
      <c r="EP3519" s="55"/>
      <c r="EQ3519" s="55"/>
      <c r="ER3519" s="55"/>
      <c r="ES3519" s="55"/>
      <c r="ET3519" s="55"/>
      <c r="EU3519" s="55"/>
      <c r="EV3519" s="55"/>
      <c r="EW3519" s="55"/>
      <c r="EX3519" s="55"/>
      <c r="EY3519" s="55"/>
      <c r="EZ3519" s="55"/>
      <c r="FA3519" s="55"/>
      <c r="FB3519" s="55"/>
      <c r="FC3519" s="55"/>
      <c r="FD3519" s="55"/>
      <c r="FE3519" s="55"/>
      <c r="FF3519" s="55"/>
      <c r="FG3519" s="55"/>
      <c r="FH3519" s="55"/>
      <c r="FI3519" s="55"/>
      <c r="FJ3519" s="55"/>
      <c r="FK3519" s="55"/>
      <c r="FL3519" s="55"/>
      <c r="FM3519" s="55"/>
      <c r="FN3519" s="55"/>
      <c r="FO3519" s="55"/>
      <c r="FP3519" s="55"/>
      <c r="FQ3519" s="55"/>
      <c r="FR3519" s="55"/>
      <c r="FS3519" s="55"/>
      <c r="FT3519" s="55"/>
      <c r="FU3519" s="55"/>
      <c r="FV3519" s="55"/>
      <c r="FW3519" s="55"/>
      <c r="FX3519" s="55"/>
      <c r="FY3519" s="55"/>
      <c r="FZ3519" s="55"/>
      <c r="GA3519" s="55"/>
      <c r="GB3519" s="55"/>
      <c r="GC3519" s="55"/>
      <c r="GD3519" s="55"/>
      <c r="GE3519" s="55"/>
      <c r="GF3519" s="55"/>
      <c r="GG3519" s="55"/>
      <c r="GH3519" s="55"/>
      <c r="GI3519" s="55"/>
      <c r="GJ3519" s="55"/>
      <c r="GK3519" s="55"/>
      <c r="GL3519" s="55"/>
      <c r="GM3519" s="55"/>
      <c r="GN3519" s="55"/>
      <c r="GO3519" s="55"/>
      <c r="GP3519" s="55"/>
      <c r="GQ3519" s="55"/>
      <c r="GR3519" s="55"/>
      <c r="GS3519" s="55"/>
      <c r="GT3519" s="55"/>
      <c r="GU3519" s="55"/>
      <c r="GV3519" s="55"/>
      <c r="GW3519" s="55"/>
      <c r="GX3519" s="55"/>
      <c r="GY3519" s="55"/>
      <c r="GZ3519" s="55"/>
      <c r="HA3519" s="55"/>
      <c r="HB3519" s="55"/>
      <c r="HC3519" s="55"/>
      <c r="HD3519" s="55"/>
      <c r="HE3519" s="55"/>
      <c r="HF3519" s="55"/>
      <c r="HG3519" s="55"/>
      <c r="HH3519" s="55"/>
      <c r="HI3519" s="55"/>
      <c r="HJ3519" s="55"/>
      <c r="HK3519" s="55"/>
      <c r="HL3519" s="55"/>
      <c r="HM3519" s="55"/>
      <c r="HN3519" s="55"/>
      <c r="HO3519" s="55"/>
      <c r="HP3519" s="55"/>
      <c r="HQ3519" s="55"/>
      <c r="HR3519" s="55"/>
      <c r="HS3519" s="55"/>
      <c r="HT3519" s="55"/>
      <c r="HU3519" s="55"/>
      <c r="HV3519" s="55"/>
      <c r="HW3519" s="55"/>
      <c r="HX3519" s="55"/>
      <c r="HY3519" s="55"/>
      <c r="HZ3519" s="55"/>
      <c r="IA3519" s="55"/>
      <c r="IB3519" s="55"/>
      <c r="IC3519" s="55"/>
      <c r="ID3519" s="55"/>
      <c r="IE3519" s="55"/>
      <c r="IF3519" s="55"/>
      <c r="IG3519" s="55"/>
      <c r="IH3519" s="55"/>
      <c r="II3519" s="55"/>
      <c r="IJ3519" s="55"/>
      <c r="IK3519" s="55"/>
      <c r="IL3519" s="55"/>
      <c r="IM3519" s="55"/>
      <c r="IN3519" s="55"/>
      <c r="IO3519" s="55"/>
      <c r="IP3519" s="55"/>
      <c r="IQ3519" s="55"/>
      <c r="IR3519" s="55"/>
      <c r="IS3519" s="55"/>
      <c r="IT3519" s="55"/>
      <c r="IU3519" s="55"/>
      <c r="IV3519" s="55"/>
    </row>
    <row r="3520" spans="1:256" ht="12.5">
      <c r="A3520" s="305"/>
      <c r="B3520" s="124">
        <v>1</v>
      </c>
      <c r="C3520" s="66">
        <f>IF(E3520="A",1,IF(E3520="B",1,0))</f>
        <v>1</v>
      </c>
      <c r="D3520" s="658" t="s">
        <v>87</v>
      </c>
      <c r="E3520" s="658" t="s">
        <v>87</v>
      </c>
      <c r="F3520" s="659" t="s">
        <v>90</v>
      </c>
      <c r="G3520" s="78"/>
      <c r="H3520" s="96" t="s">
        <v>119</v>
      </c>
      <c r="I3520" s="107" t="s">
        <v>4055</v>
      </c>
      <c r="J3520" s="81"/>
      <c r="K3520" s="72"/>
      <c r="L3520" s="72"/>
      <c r="M3520" s="72"/>
      <c r="N3520" s="72"/>
      <c r="O3520" s="72"/>
      <c r="P3520" s="72"/>
      <c r="Q3520" s="833"/>
      <c r="R3520" s="102"/>
      <c r="S3520" s="73"/>
      <c r="T3520" s="102"/>
      <c r="U3520" s="103"/>
      <c r="V3520" s="104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  <c r="BG3520"/>
      <c r="BH3520"/>
      <c r="BI3520"/>
      <c r="BJ3520"/>
      <c r="BK3520"/>
      <c r="BL3520"/>
      <c r="BM3520"/>
      <c r="BN3520"/>
      <c r="BO3520"/>
      <c r="BP3520"/>
      <c r="BQ3520"/>
      <c r="BR3520"/>
      <c r="BS3520"/>
      <c r="BT3520"/>
      <c r="BU3520"/>
      <c r="BV3520"/>
      <c r="BW3520"/>
      <c r="BX3520"/>
      <c r="BY3520"/>
      <c r="BZ3520"/>
      <c r="CA3520"/>
      <c r="CB3520"/>
      <c r="CC3520"/>
      <c r="CD3520"/>
      <c r="CE3520"/>
      <c r="CF3520"/>
      <c r="CG3520"/>
      <c r="CH3520"/>
      <c r="CI3520"/>
      <c r="CJ3520"/>
      <c r="CK3520"/>
      <c r="CL3520"/>
      <c r="CM3520"/>
      <c r="CN3520"/>
      <c r="CO3520"/>
      <c r="CP3520"/>
      <c r="CQ3520"/>
      <c r="CR3520"/>
      <c r="CS3520"/>
      <c r="CT3520"/>
      <c r="CU3520"/>
      <c r="CV3520"/>
      <c r="CW3520"/>
      <c r="CX3520"/>
      <c r="CY3520"/>
      <c r="CZ3520"/>
      <c r="DA3520"/>
      <c r="DB3520"/>
      <c r="DC3520"/>
      <c r="DD3520"/>
      <c r="DE3520"/>
      <c r="DF3520"/>
      <c r="DG3520"/>
      <c r="DH3520"/>
      <c r="DI3520"/>
      <c r="DJ3520"/>
      <c r="DK3520"/>
      <c r="DL3520"/>
      <c r="DM3520"/>
      <c r="DN3520"/>
      <c r="DO3520"/>
      <c r="DP3520"/>
      <c r="DQ3520"/>
      <c r="DR3520"/>
      <c r="DS3520"/>
      <c r="DT3520"/>
      <c r="DU3520"/>
      <c r="DV3520"/>
      <c r="DW3520"/>
      <c r="DX3520"/>
      <c r="DY3520"/>
      <c r="DZ3520"/>
      <c r="EA3520"/>
      <c r="EB3520"/>
      <c r="EC3520"/>
      <c r="ED3520"/>
      <c r="EE3520"/>
      <c r="EF3520"/>
      <c r="EG3520"/>
      <c r="EH3520"/>
      <c r="EI3520"/>
      <c r="EJ3520"/>
      <c r="EK3520"/>
      <c r="EL3520"/>
      <c r="EM3520"/>
      <c r="EN3520"/>
      <c r="EO3520"/>
      <c r="EP3520"/>
      <c r="EQ3520"/>
      <c r="ER3520"/>
      <c r="ES3520"/>
      <c r="ET3520"/>
      <c r="EU3520"/>
      <c r="EV3520"/>
      <c r="EW3520"/>
      <c r="EX3520"/>
      <c r="EY3520"/>
      <c r="EZ3520"/>
      <c r="FA3520"/>
      <c r="FB3520"/>
      <c r="FC3520"/>
      <c r="FD3520"/>
      <c r="FE3520"/>
      <c r="FF3520"/>
      <c r="FG3520"/>
      <c r="FH3520"/>
      <c r="FI3520"/>
      <c r="FJ3520"/>
      <c r="FK3520"/>
      <c r="FL3520"/>
      <c r="FM3520"/>
      <c r="FN3520"/>
      <c r="FO3520"/>
      <c r="FP3520"/>
      <c r="FQ3520"/>
      <c r="FR3520"/>
      <c r="FS3520"/>
      <c r="FT3520"/>
      <c r="FU3520"/>
      <c r="FV3520"/>
      <c r="FW3520"/>
      <c r="FX3520"/>
      <c r="FY3520"/>
      <c r="FZ3520"/>
      <c r="GA3520"/>
      <c r="GB3520"/>
      <c r="GC3520"/>
      <c r="GD3520"/>
      <c r="GE3520"/>
      <c r="GF3520"/>
      <c r="GG3520"/>
      <c r="GH3520"/>
      <c r="GI3520"/>
      <c r="GJ3520"/>
      <c r="GK3520"/>
      <c r="GL3520"/>
      <c r="GM3520"/>
      <c r="GN3520"/>
      <c r="GO3520"/>
      <c r="GP3520"/>
      <c r="GQ3520"/>
      <c r="GR3520"/>
      <c r="GS3520"/>
      <c r="GT3520"/>
      <c r="GU3520"/>
      <c r="GV3520"/>
      <c r="GW3520"/>
      <c r="GX3520"/>
      <c r="GY3520"/>
      <c r="GZ3520"/>
      <c r="HA3520"/>
      <c r="HB3520"/>
      <c r="HC3520"/>
      <c r="HD3520"/>
      <c r="HE3520"/>
      <c r="HF3520"/>
      <c r="HG3520"/>
      <c r="HH3520"/>
      <c r="HI3520"/>
      <c r="HJ3520"/>
      <c r="HK3520"/>
      <c r="HL3520"/>
      <c r="HM3520"/>
      <c r="HN3520"/>
      <c r="HO3520"/>
      <c r="HP3520"/>
      <c r="HQ3520"/>
      <c r="HR3520"/>
      <c r="HS3520"/>
      <c r="HT3520"/>
      <c r="HU3520"/>
      <c r="HV3520"/>
      <c r="HW3520"/>
      <c r="HX3520"/>
      <c r="HY3520"/>
      <c r="HZ3520"/>
      <c r="IA3520"/>
      <c r="IB3520"/>
      <c r="IC3520"/>
      <c r="ID3520"/>
      <c r="IE3520"/>
      <c r="IF3520"/>
      <c r="IG3520"/>
      <c r="IH3520"/>
      <c r="II3520"/>
      <c r="IJ3520"/>
      <c r="IK3520"/>
      <c r="IL3520"/>
      <c r="IM3520"/>
      <c r="IN3520"/>
      <c r="IO3520"/>
      <c r="IP3520"/>
      <c r="IQ3520"/>
      <c r="IR3520"/>
      <c r="IS3520"/>
      <c r="IT3520"/>
      <c r="IU3520"/>
      <c r="IV3520"/>
    </row>
    <row r="3521" spans="1:256" ht="12.5">
      <c r="A3521" s="305"/>
      <c r="B3521" s="124">
        <v>1</v>
      </c>
      <c r="C3521" s="66">
        <f>IF(E3521="A",4,IF(E3521="B",3,IF(E3521="C",2,IF(E3521="D",1,0))))</f>
        <v>0</v>
      </c>
      <c r="D3521" s="77" t="s">
        <v>90</v>
      </c>
      <c r="E3521" s="99" t="s">
        <v>99</v>
      </c>
      <c r="F3521" s="76" t="s">
        <v>68</v>
      </c>
      <c r="G3521" s="78"/>
      <c r="H3521" s="96" t="s">
        <v>122</v>
      </c>
      <c r="I3521" s="107" t="s">
        <v>4056</v>
      </c>
      <c r="J3521" s="81"/>
      <c r="K3521" s="72"/>
      <c r="L3521" s="72"/>
      <c r="M3521" s="72"/>
      <c r="N3521" s="72"/>
      <c r="O3521" s="72"/>
      <c r="P3521" s="72"/>
      <c r="Q3521" s="833"/>
      <c r="R3521" s="102"/>
      <c r="S3521" s="73"/>
      <c r="T3521" s="102"/>
      <c r="U3521" s="103"/>
      <c r="V3521" s="104"/>
      <c r="W3521" s="55"/>
      <c r="X3521" s="55"/>
      <c r="Y3521" s="55"/>
      <c r="Z3521" s="55"/>
      <c r="AA3521" s="55"/>
      <c r="AB3521" s="55"/>
      <c r="AC3521" s="55"/>
      <c r="AD3521" s="55"/>
      <c r="AE3521" s="55"/>
      <c r="AF3521" s="55"/>
      <c r="AG3521" s="55"/>
      <c r="AH3521" s="55"/>
      <c r="AI3521" s="55"/>
      <c r="AJ3521" s="55"/>
      <c r="AK3521" s="55"/>
      <c r="AL3521" s="55"/>
      <c r="AM3521" s="55"/>
      <c r="AN3521" s="55"/>
      <c r="AO3521" s="55"/>
      <c r="AP3521" s="55"/>
      <c r="AQ3521" s="55"/>
      <c r="AR3521" s="55"/>
      <c r="AS3521" s="55"/>
      <c r="AT3521" s="55"/>
      <c r="AU3521" s="55"/>
      <c r="AV3521" s="55"/>
      <c r="AW3521" s="55"/>
      <c r="AX3521" s="55"/>
      <c r="AY3521" s="55"/>
      <c r="AZ3521" s="55"/>
      <c r="BA3521" s="55"/>
      <c r="BB3521" s="55"/>
      <c r="BC3521" s="55"/>
      <c r="BD3521" s="55"/>
      <c r="BE3521" s="55"/>
      <c r="BF3521" s="55"/>
      <c r="BG3521" s="55"/>
      <c r="BH3521" s="55"/>
      <c r="BI3521" s="55"/>
      <c r="BJ3521" s="55"/>
      <c r="BK3521" s="55"/>
      <c r="BL3521" s="55"/>
      <c r="BM3521" s="55"/>
      <c r="BN3521" s="55"/>
      <c r="BO3521" s="55"/>
      <c r="BP3521" s="55"/>
      <c r="BQ3521" s="55"/>
      <c r="BR3521" s="55"/>
      <c r="BS3521" s="55"/>
      <c r="BT3521" s="55"/>
      <c r="BU3521" s="55"/>
      <c r="BV3521" s="55"/>
      <c r="BW3521" s="55"/>
      <c r="BX3521" s="55"/>
      <c r="BY3521" s="55"/>
      <c r="BZ3521" s="55"/>
      <c r="CA3521" s="55"/>
      <c r="CB3521" s="55"/>
      <c r="CC3521" s="55"/>
      <c r="CD3521" s="55"/>
      <c r="CE3521" s="55"/>
      <c r="CF3521" s="55"/>
      <c r="CG3521" s="55"/>
      <c r="CH3521" s="55"/>
      <c r="CI3521" s="55"/>
      <c r="CJ3521" s="55"/>
      <c r="CK3521" s="55"/>
      <c r="CL3521" s="55"/>
      <c r="CM3521" s="55"/>
      <c r="CN3521" s="55"/>
      <c r="CO3521" s="55"/>
      <c r="CP3521" s="55"/>
      <c r="CQ3521" s="55"/>
      <c r="CR3521" s="55"/>
      <c r="CS3521" s="55"/>
      <c r="CT3521" s="55"/>
      <c r="CU3521" s="55"/>
      <c r="CV3521" s="55"/>
      <c r="CW3521" s="55"/>
      <c r="CX3521" s="55"/>
      <c r="CY3521" s="55"/>
      <c r="CZ3521" s="55"/>
      <c r="DA3521" s="55"/>
      <c r="DB3521" s="55"/>
      <c r="DC3521" s="55"/>
      <c r="DD3521" s="55"/>
      <c r="DE3521" s="55"/>
      <c r="DF3521" s="55"/>
      <c r="DG3521" s="55"/>
      <c r="DH3521" s="55"/>
      <c r="DI3521" s="55"/>
      <c r="DJ3521" s="55"/>
      <c r="DK3521" s="55"/>
      <c r="DL3521" s="55"/>
      <c r="DM3521" s="55"/>
      <c r="DN3521" s="55"/>
      <c r="DO3521" s="55"/>
      <c r="DP3521" s="55"/>
      <c r="DQ3521" s="55"/>
      <c r="DR3521" s="55"/>
      <c r="DS3521" s="55"/>
      <c r="DT3521" s="55"/>
      <c r="DU3521" s="55"/>
      <c r="DV3521" s="55"/>
      <c r="DW3521" s="55"/>
      <c r="DX3521" s="55"/>
      <c r="DY3521" s="55"/>
      <c r="DZ3521" s="55"/>
      <c r="EA3521" s="55"/>
      <c r="EB3521" s="55"/>
      <c r="EC3521" s="55"/>
      <c r="ED3521" s="55"/>
      <c r="EE3521" s="55"/>
      <c r="EF3521" s="55"/>
      <c r="EG3521" s="55"/>
      <c r="EH3521" s="55"/>
      <c r="EI3521" s="55"/>
      <c r="EJ3521" s="55"/>
      <c r="EK3521" s="55"/>
      <c r="EL3521" s="55"/>
      <c r="EM3521" s="55"/>
      <c r="EN3521" s="55"/>
      <c r="EO3521" s="55"/>
      <c r="EP3521" s="55"/>
      <c r="EQ3521" s="55"/>
      <c r="ER3521" s="55"/>
      <c r="ES3521" s="55"/>
      <c r="ET3521" s="55"/>
      <c r="EU3521" s="55"/>
      <c r="EV3521" s="55"/>
      <c r="EW3521" s="55"/>
      <c r="EX3521" s="55"/>
      <c r="EY3521" s="55"/>
      <c r="EZ3521" s="55"/>
      <c r="FA3521" s="55"/>
      <c r="FB3521" s="55"/>
      <c r="FC3521" s="55"/>
      <c r="FD3521" s="55"/>
      <c r="FE3521" s="55"/>
      <c r="FF3521" s="55"/>
      <c r="FG3521" s="55"/>
      <c r="FH3521" s="55"/>
      <c r="FI3521" s="55"/>
      <c r="FJ3521" s="55"/>
      <c r="FK3521" s="55"/>
      <c r="FL3521" s="55"/>
      <c r="FM3521" s="55"/>
      <c r="FN3521" s="55"/>
      <c r="FO3521" s="55"/>
      <c r="FP3521" s="55"/>
      <c r="FQ3521" s="55"/>
      <c r="FR3521" s="55"/>
      <c r="FS3521" s="55"/>
      <c r="FT3521" s="55"/>
      <c r="FU3521" s="55"/>
      <c r="FV3521" s="55"/>
      <c r="FW3521" s="55"/>
      <c r="FX3521" s="55"/>
      <c r="FY3521" s="55"/>
      <c r="FZ3521" s="55"/>
      <c r="GA3521" s="55"/>
      <c r="GB3521" s="55"/>
      <c r="GC3521" s="55"/>
      <c r="GD3521" s="55"/>
      <c r="GE3521" s="55"/>
      <c r="GF3521" s="55"/>
      <c r="GG3521" s="55"/>
      <c r="GH3521" s="55"/>
      <c r="GI3521" s="55"/>
      <c r="GJ3521" s="55"/>
      <c r="GK3521" s="55"/>
      <c r="GL3521" s="55"/>
      <c r="GM3521" s="55"/>
      <c r="GN3521" s="55"/>
      <c r="GO3521" s="55"/>
      <c r="GP3521" s="55"/>
      <c r="GQ3521" s="55"/>
      <c r="GR3521" s="55"/>
      <c r="GS3521" s="55"/>
      <c r="GT3521" s="55"/>
      <c r="GU3521" s="55"/>
      <c r="GV3521" s="55"/>
      <c r="GW3521" s="55"/>
      <c r="GX3521" s="55"/>
      <c r="GY3521" s="55"/>
      <c r="GZ3521" s="55"/>
      <c r="HA3521" s="55"/>
      <c r="HB3521" s="55"/>
      <c r="HC3521" s="55"/>
      <c r="HD3521" s="55"/>
      <c r="HE3521" s="55"/>
      <c r="HF3521" s="55"/>
      <c r="HG3521" s="55"/>
      <c r="HH3521" s="55"/>
      <c r="HI3521" s="55"/>
      <c r="HJ3521" s="55"/>
      <c r="HK3521" s="55"/>
      <c r="HL3521" s="55"/>
      <c r="HM3521" s="55"/>
      <c r="HN3521" s="55"/>
      <c r="HO3521" s="55"/>
      <c r="HP3521" s="55"/>
      <c r="HQ3521" s="55"/>
      <c r="HR3521" s="55"/>
      <c r="HS3521" s="55"/>
      <c r="HT3521" s="55"/>
      <c r="HU3521" s="55"/>
      <c r="HV3521" s="55"/>
      <c r="HW3521" s="55"/>
      <c r="HX3521" s="55"/>
      <c r="HY3521" s="55"/>
      <c r="HZ3521" s="55"/>
      <c r="IA3521" s="55"/>
      <c r="IB3521" s="55"/>
      <c r="IC3521" s="55"/>
      <c r="ID3521" s="55"/>
      <c r="IE3521" s="55"/>
      <c r="IF3521" s="55"/>
      <c r="IG3521" s="55"/>
      <c r="IH3521" s="55"/>
      <c r="II3521" s="55"/>
      <c r="IJ3521" s="55"/>
      <c r="IK3521" s="55"/>
      <c r="IL3521" s="55"/>
      <c r="IM3521" s="55"/>
      <c r="IN3521" s="55"/>
      <c r="IO3521" s="55"/>
      <c r="IP3521" s="55"/>
      <c r="IQ3521" s="55"/>
      <c r="IR3521" s="55"/>
      <c r="IS3521" s="55"/>
      <c r="IT3521" s="55"/>
      <c r="IU3521" s="55"/>
      <c r="IV3521" s="55"/>
    </row>
    <row r="3522" spans="1:256" ht="12.5">
      <c r="A3522" s="55"/>
      <c r="B3522" s="124">
        <v>1</v>
      </c>
      <c r="C3522" s="66">
        <f>IF(E3522="A",1,IF(E3522="B",1,0))</f>
        <v>1</v>
      </c>
      <c r="D3522" s="659" t="s">
        <v>90</v>
      </c>
      <c r="E3522" s="658" t="s">
        <v>68</v>
      </c>
      <c r="F3522" s="658" t="s">
        <v>87</v>
      </c>
      <c r="G3522" s="78"/>
      <c r="H3522" s="96" t="s">
        <v>101</v>
      </c>
      <c r="I3522" s="107" t="s">
        <v>4057</v>
      </c>
      <c r="J3522" s="81"/>
      <c r="K3522" s="72"/>
      <c r="L3522" s="72"/>
      <c r="M3522" s="72"/>
      <c r="N3522" s="72"/>
      <c r="O3522" s="72"/>
      <c r="P3522" s="72"/>
      <c r="Q3522" s="833"/>
      <c r="R3522" s="102"/>
      <c r="S3522" s="73"/>
      <c r="T3522" s="102"/>
      <c r="U3522" s="103"/>
      <c r="V3522" s="104"/>
      <c r="W3522" s="55"/>
      <c r="X3522" s="55"/>
      <c r="Y3522" s="55"/>
      <c r="Z3522" s="55"/>
      <c r="AA3522" s="55"/>
      <c r="AB3522" s="55"/>
      <c r="AC3522" s="55"/>
      <c r="AD3522" s="55"/>
      <c r="AE3522" s="55"/>
      <c r="AF3522" s="55"/>
      <c r="AG3522" s="55"/>
      <c r="AH3522" s="55"/>
      <c r="AI3522" s="55"/>
      <c r="AJ3522" s="55"/>
      <c r="AK3522" s="55"/>
      <c r="AL3522" s="55"/>
      <c r="AM3522" s="55"/>
      <c r="AN3522" s="55"/>
      <c r="AO3522" s="55"/>
      <c r="AP3522" s="55"/>
      <c r="AQ3522" s="55"/>
      <c r="AR3522" s="55"/>
      <c r="AS3522" s="55"/>
      <c r="AT3522" s="55"/>
      <c r="AU3522" s="55"/>
      <c r="AV3522" s="55"/>
      <c r="AW3522" s="55"/>
      <c r="AX3522" s="55"/>
      <c r="AY3522" s="55"/>
      <c r="AZ3522" s="55"/>
      <c r="BA3522" s="55"/>
      <c r="BB3522" s="55"/>
      <c r="BC3522" s="55"/>
      <c r="BD3522" s="55"/>
      <c r="BE3522" s="55"/>
      <c r="BF3522" s="55"/>
      <c r="BG3522" s="55"/>
      <c r="BH3522" s="55"/>
      <c r="BI3522" s="55"/>
      <c r="BJ3522" s="55"/>
      <c r="BK3522" s="55"/>
      <c r="BL3522" s="55"/>
      <c r="BM3522" s="55"/>
      <c r="BN3522" s="55"/>
      <c r="BO3522" s="55"/>
      <c r="BP3522" s="55"/>
      <c r="BQ3522" s="55"/>
      <c r="BR3522" s="55"/>
      <c r="BS3522" s="55"/>
      <c r="BT3522" s="55"/>
      <c r="BU3522" s="55"/>
      <c r="BV3522" s="55"/>
      <c r="BW3522" s="55"/>
      <c r="BX3522" s="55"/>
      <c r="BY3522" s="55"/>
      <c r="BZ3522" s="55"/>
      <c r="CA3522" s="55"/>
      <c r="CB3522" s="55"/>
      <c r="CC3522" s="55"/>
      <c r="CD3522" s="55"/>
      <c r="CE3522" s="55"/>
      <c r="CF3522" s="55"/>
      <c r="CG3522" s="55"/>
      <c r="CH3522" s="55"/>
      <c r="CI3522" s="55"/>
      <c r="CJ3522" s="55"/>
      <c r="CK3522" s="55"/>
      <c r="CL3522" s="55"/>
      <c r="CM3522" s="55"/>
      <c r="CN3522" s="55"/>
      <c r="CO3522" s="55"/>
      <c r="CP3522" s="55"/>
      <c r="CQ3522" s="55"/>
      <c r="CR3522" s="55"/>
      <c r="CS3522" s="55"/>
      <c r="CT3522" s="55"/>
      <c r="CU3522" s="55"/>
      <c r="CV3522" s="55"/>
      <c r="CW3522" s="55"/>
      <c r="CX3522" s="55"/>
      <c r="CY3522" s="55"/>
      <c r="CZ3522" s="55"/>
      <c r="DA3522" s="55"/>
      <c r="DB3522" s="55"/>
      <c r="DC3522" s="55"/>
      <c r="DD3522" s="55"/>
      <c r="DE3522" s="55"/>
      <c r="DF3522" s="55"/>
      <c r="DG3522" s="55"/>
      <c r="DH3522" s="55"/>
      <c r="DI3522" s="55"/>
      <c r="DJ3522" s="55"/>
      <c r="DK3522" s="55"/>
      <c r="DL3522" s="55"/>
      <c r="DM3522" s="55"/>
      <c r="DN3522" s="55"/>
      <c r="DO3522" s="55"/>
      <c r="DP3522" s="55"/>
      <c r="DQ3522" s="55"/>
      <c r="DR3522" s="55"/>
      <c r="DS3522" s="55"/>
      <c r="DT3522" s="55"/>
      <c r="DU3522" s="55"/>
      <c r="DV3522" s="55"/>
      <c r="DW3522" s="55"/>
      <c r="DX3522" s="55"/>
      <c r="DY3522" s="55"/>
      <c r="DZ3522" s="55"/>
      <c r="EA3522" s="55"/>
      <c r="EB3522" s="55"/>
      <c r="EC3522" s="55"/>
      <c r="ED3522" s="55"/>
      <c r="EE3522" s="55"/>
      <c r="EF3522" s="55"/>
      <c r="EG3522" s="55"/>
      <c r="EH3522" s="55"/>
      <c r="EI3522" s="55"/>
      <c r="EJ3522" s="55"/>
      <c r="EK3522" s="55"/>
      <c r="EL3522" s="55"/>
      <c r="EM3522" s="55"/>
      <c r="EN3522" s="55"/>
      <c r="EO3522" s="55"/>
      <c r="EP3522" s="55"/>
      <c r="EQ3522" s="55"/>
      <c r="ER3522" s="55"/>
      <c r="ES3522" s="55"/>
      <c r="ET3522" s="55"/>
      <c r="EU3522" s="55"/>
      <c r="EV3522" s="55"/>
      <c r="EW3522" s="55"/>
      <c r="EX3522" s="55"/>
      <c r="EY3522" s="55"/>
      <c r="EZ3522" s="55"/>
      <c r="FA3522" s="55"/>
      <c r="FB3522" s="55"/>
      <c r="FC3522" s="55"/>
      <c r="FD3522" s="55"/>
      <c r="FE3522" s="55"/>
      <c r="FF3522" s="55"/>
      <c r="FG3522" s="55"/>
      <c r="FH3522" s="55"/>
      <c r="FI3522" s="55"/>
      <c r="FJ3522" s="55"/>
      <c r="FK3522" s="55"/>
      <c r="FL3522" s="55"/>
      <c r="FM3522" s="55"/>
      <c r="FN3522" s="55"/>
      <c r="FO3522" s="55"/>
      <c r="FP3522" s="55"/>
      <c r="FQ3522" s="55"/>
      <c r="FR3522" s="55"/>
      <c r="FS3522" s="55"/>
      <c r="FT3522" s="55"/>
      <c r="FU3522" s="55"/>
      <c r="FV3522" s="55"/>
      <c r="FW3522" s="55"/>
      <c r="FX3522" s="55"/>
      <c r="FY3522" s="55"/>
      <c r="FZ3522" s="55"/>
      <c r="GA3522" s="55"/>
      <c r="GB3522" s="55"/>
      <c r="GC3522" s="55"/>
      <c r="GD3522" s="55"/>
      <c r="GE3522" s="55"/>
      <c r="GF3522" s="55"/>
      <c r="GG3522" s="55"/>
      <c r="GH3522" s="55"/>
      <c r="GI3522" s="55"/>
      <c r="GJ3522" s="55"/>
      <c r="GK3522" s="55"/>
      <c r="GL3522" s="55"/>
      <c r="GM3522" s="55"/>
      <c r="GN3522" s="55"/>
      <c r="GO3522" s="55"/>
      <c r="GP3522" s="55"/>
      <c r="GQ3522" s="55"/>
      <c r="GR3522" s="55"/>
      <c r="GS3522" s="55"/>
      <c r="GT3522" s="55"/>
      <c r="GU3522" s="55"/>
      <c r="GV3522" s="55"/>
      <c r="GW3522" s="55"/>
      <c r="GX3522" s="55"/>
      <c r="GY3522" s="55"/>
      <c r="GZ3522" s="55"/>
      <c r="HA3522" s="55"/>
      <c r="HB3522" s="55"/>
      <c r="HC3522" s="55"/>
      <c r="HD3522" s="55"/>
      <c r="HE3522" s="55"/>
      <c r="HF3522" s="55"/>
      <c r="HG3522" s="55"/>
      <c r="HH3522" s="55"/>
      <c r="HI3522" s="55"/>
      <c r="HJ3522" s="55"/>
      <c r="HK3522" s="55"/>
      <c r="HL3522" s="55"/>
      <c r="HM3522" s="55"/>
      <c r="HN3522" s="55"/>
      <c r="HO3522" s="55"/>
      <c r="HP3522" s="55"/>
      <c r="HQ3522" s="55"/>
      <c r="HR3522" s="55"/>
      <c r="HS3522" s="55"/>
      <c r="HT3522" s="55"/>
      <c r="HU3522" s="55"/>
      <c r="HV3522" s="55"/>
      <c r="HW3522" s="55"/>
      <c r="HX3522" s="55"/>
      <c r="HY3522" s="55"/>
      <c r="HZ3522" s="55"/>
      <c r="IA3522" s="55"/>
      <c r="IB3522" s="55"/>
      <c r="IC3522" s="55"/>
      <c r="ID3522" s="55"/>
      <c r="IE3522" s="55"/>
      <c r="IF3522" s="55"/>
      <c r="IG3522" s="55"/>
      <c r="IH3522" s="55"/>
      <c r="II3522" s="55"/>
      <c r="IJ3522" s="55"/>
      <c r="IK3522" s="55"/>
      <c r="IL3522" s="55"/>
      <c r="IM3522" s="55"/>
      <c r="IN3522" s="55"/>
      <c r="IO3522" s="55"/>
      <c r="IP3522" s="55"/>
      <c r="IQ3522" s="55"/>
      <c r="IR3522" s="55"/>
      <c r="IS3522" s="55"/>
      <c r="IT3522" s="55"/>
      <c r="IU3522" s="55"/>
      <c r="IV3522" s="55"/>
    </row>
    <row r="3523" spans="1:256" ht="12.5">
      <c r="A3523" s="305"/>
      <c r="B3523" s="124">
        <v>1</v>
      </c>
      <c r="C3523" s="66">
        <f>IF(E3523="A",1,IF(E3523="B",1,0))</f>
        <v>1</v>
      </c>
      <c r="D3523" s="658" t="s">
        <v>87</v>
      </c>
      <c r="E3523" s="658" t="s">
        <v>68</v>
      </c>
      <c r="F3523" s="656" t="s">
        <v>70</v>
      </c>
      <c r="G3523" s="78"/>
      <c r="H3523" s="96" t="s">
        <v>101</v>
      </c>
      <c r="I3523" s="107" t="s">
        <v>4058</v>
      </c>
      <c r="J3523" s="81"/>
      <c r="K3523" s="72"/>
      <c r="L3523" s="72"/>
      <c r="M3523" s="72"/>
      <c r="N3523" s="72"/>
      <c r="O3523" s="72"/>
      <c r="P3523" s="72"/>
      <c r="Q3523" s="833"/>
      <c r="R3523" s="102"/>
      <c r="S3523" s="73"/>
      <c r="T3523" s="102"/>
      <c r="U3523" s="103"/>
      <c r="V3523" s="104"/>
      <c r="W3523" s="55"/>
      <c r="X3523" s="55"/>
      <c r="Y3523" s="55"/>
      <c r="Z3523" s="55"/>
      <c r="AA3523" s="55"/>
      <c r="AB3523" s="55"/>
      <c r="AC3523" s="55"/>
      <c r="AD3523" s="55"/>
      <c r="AE3523" s="55"/>
      <c r="AF3523" s="55"/>
      <c r="AG3523" s="55"/>
      <c r="AH3523" s="55"/>
      <c r="AI3523" s="55"/>
      <c r="AJ3523" s="55"/>
      <c r="AK3523" s="55"/>
      <c r="AL3523" s="55"/>
      <c r="AM3523" s="55"/>
      <c r="AN3523" s="55"/>
      <c r="AO3523" s="55"/>
      <c r="AP3523" s="55"/>
      <c r="AQ3523" s="55"/>
      <c r="AR3523" s="55"/>
      <c r="AS3523" s="55"/>
      <c r="AT3523" s="55"/>
      <c r="AU3523" s="55"/>
      <c r="AV3523" s="55"/>
      <c r="AW3523" s="55"/>
      <c r="AX3523" s="55"/>
      <c r="AY3523" s="55"/>
      <c r="AZ3523" s="55"/>
      <c r="BA3523" s="55"/>
      <c r="BB3523" s="55"/>
      <c r="BC3523" s="55"/>
      <c r="BD3523" s="55"/>
      <c r="BE3523" s="55"/>
      <c r="BF3523" s="55"/>
      <c r="BG3523" s="55"/>
      <c r="BH3523" s="55"/>
      <c r="BI3523" s="55"/>
      <c r="BJ3523" s="55"/>
      <c r="BK3523" s="55"/>
      <c r="BL3523" s="55"/>
      <c r="BM3523" s="55"/>
      <c r="BN3523" s="55"/>
      <c r="BO3523" s="55"/>
      <c r="BP3523" s="55"/>
      <c r="BQ3523" s="55"/>
      <c r="BR3523" s="55"/>
      <c r="BS3523" s="55"/>
      <c r="BT3523" s="55"/>
      <c r="BU3523" s="55"/>
      <c r="BV3523" s="55"/>
      <c r="BW3523" s="55"/>
      <c r="BX3523" s="55"/>
      <c r="BY3523" s="55"/>
      <c r="BZ3523" s="55"/>
      <c r="CA3523" s="55"/>
      <c r="CB3523" s="55"/>
      <c r="CC3523" s="55"/>
      <c r="CD3523" s="55"/>
      <c r="CE3523" s="55"/>
      <c r="CF3523" s="55"/>
      <c r="CG3523" s="55"/>
      <c r="CH3523" s="55"/>
      <c r="CI3523" s="55"/>
      <c r="CJ3523" s="55"/>
      <c r="CK3523" s="55"/>
      <c r="CL3523" s="55"/>
      <c r="CM3523" s="55"/>
      <c r="CN3523" s="55"/>
      <c r="CO3523" s="55"/>
      <c r="CP3523" s="55"/>
      <c r="CQ3523" s="55"/>
      <c r="CR3523" s="55"/>
      <c r="CS3523" s="55"/>
      <c r="CT3523" s="55"/>
      <c r="CU3523" s="55"/>
      <c r="CV3523" s="55"/>
      <c r="CW3523" s="55"/>
      <c r="CX3523" s="55"/>
      <c r="CY3523" s="55"/>
      <c r="CZ3523" s="55"/>
      <c r="DA3523" s="55"/>
      <c r="DB3523" s="55"/>
      <c r="DC3523" s="55"/>
      <c r="DD3523" s="55"/>
      <c r="DE3523" s="55"/>
      <c r="DF3523" s="55"/>
      <c r="DG3523" s="55"/>
      <c r="DH3523" s="55"/>
      <c r="DI3523" s="55"/>
      <c r="DJ3523" s="55"/>
      <c r="DK3523" s="55"/>
      <c r="DL3523" s="55"/>
      <c r="DM3523" s="55"/>
      <c r="DN3523" s="55"/>
      <c r="DO3523" s="55"/>
      <c r="DP3523" s="55"/>
      <c r="DQ3523" s="55"/>
      <c r="DR3523" s="55"/>
      <c r="DS3523" s="55"/>
      <c r="DT3523" s="55"/>
      <c r="DU3523" s="55"/>
      <c r="DV3523" s="55"/>
      <c r="DW3523" s="55"/>
      <c r="DX3523" s="55"/>
      <c r="DY3523" s="55"/>
      <c r="DZ3523" s="55"/>
      <c r="EA3523" s="55"/>
      <c r="EB3523" s="55"/>
      <c r="EC3523" s="55"/>
      <c r="ED3523" s="55"/>
      <c r="EE3523" s="55"/>
      <c r="EF3523" s="55"/>
      <c r="EG3523" s="55"/>
      <c r="EH3523" s="55"/>
      <c r="EI3523" s="55"/>
      <c r="EJ3523" s="55"/>
      <c r="EK3523" s="55"/>
      <c r="EL3523" s="55"/>
      <c r="EM3523" s="55"/>
      <c r="EN3523" s="55"/>
      <c r="EO3523" s="55"/>
      <c r="EP3523" s="55"/>
      <c r="EQ3523" s="55"/>
      <c r="ER3523" s="55"/>
      <c r="ES3523" s="55"/>
      <c r="ET3523" s="55"/>
      <c r="EU3523" s="55"/>
      <c r="EV3523" s="55"/>
      <c r="EW3523" s="55"/>
      <c r="EX3523" s="55"/>
      <c r="EY3523" s="55"/>
      <c r="EZ3523" s="55"/>
      <c r="FA3523" s="55"/>
      <c r="FB3523" s="55"/>
      <c r="FC3523" s="55"/>
      <c r="FD3523" s="55"/>
      <c r="FE3523" s="55"/>
      <c r="FF3523" s="55"/>
      <c r="FG3523" s="55"/>
      <c r="FH3523" s="55"/>
      <c r="FI3523" s="55"/>
      <c r="FJ3523" s="55"/>
      <c r="FK3523" s="55"/>
      <c r="FL3523" s="55"/>
      <c r="FM3523" s="55"/>
      <c r="FN3523" s="55"/>
      <c r="FO3523" s="55"/>
      <c r="FP3523" s="55"/>
      <c r="FQ3523" s="55"/>
      <c r="FR3523" s="55"/>
      <c r="FS3523" s="55"/>
      <c r="FT3523" s="55"/>
      <c r="FU3523" s="55"/>
      <c r="FV3523" s="55"/>
      <c r="FW3523" s="55"/>
      <c r="FX3523" s="55"/>
      <c r="FY3523" s="55"/>
      <c r="FZ3523" s="55"/>
      <c r="GA3523" s="55"/>
      <c r="GB3523" s="55"/>
      <c r="GC3523" s="55"/>
      <c r="GD3523" s="55"/>
      <c r="GE3523" s="55"/>
      <c r="GF3523" s="55"/>
      <c r="GG3523" s="55"/>
      <c r="GH3523" s="55"/>
      <c r="GI3523" s="55"/>
      <c r="GJ3523" s="55"/>
      <c r="GK3523" s="55"/>
      <c r="GL3523" s="55"/>
      <c r="GM3523" s="55"/>
      <c r="GN3523" s="55"/>
      <c r="GO3523" s="55"/>
      <c r="GP3523" s="55"/>
      <c r="GQ3523" s="55"/>
      <c r="GR3523" s="55"/>
      <c r="GS3523" s="55"/>
      <c r="GT3523" s="55"/>
      <c r="GU3523" s="55"/>
      <c r="GV3523" s="55"/>
      <c r="GW3523" s="55"/>
      <c r="GX3523" s="55"/>
      <c r="GY3523" s="55"/>
      <c r="GZ3523" s="55"/>
      <c r="HA3523" s="55"/>
      <c r="HB3523" s="55"/>
      <c r="HC3523" s="55"/>
      <c r="HD3523" s="55"/>
      <c r="HE3523" s="55"/>
      <c r="HF3523" s="55"/>
      <c r="HG3523" s="55"/>
      <c r="HH3523" s="55"/>
      <c r="HI3523" s="55"/>
      <c r="HJ3523" s="55"/>
      <c r="HK3523" s="55"/>
      <c r="HL3523" s="55"/>
      <c r="HM3523" s="55"/>
      <c r="HN3523" s="55"/>
      <c r="HO3523" s="55"/>
      <c r="HP3523" s="55"/>
      <c r="HQ3523" s="55"/>
      <c r="HR3523" s="55"/>
      <c r="HS3523" s="55"/>
      <c r="HT3523" s="55"/>
      <c r="HU3523" s="55"/>
      <c r="HV3523" s="55"/>
      <c r="HW3523" s="55"/>
      <c r="HX3523" s="55"/>
      <c r="HY3523" s="55"/>
      <c r="HZ3523" s="55"/>
      <c r="IA3523" s="55"/>
      <c r="IB3523" s="55"/>
      <c r="IC3523" s="55"/>
      <c r="ID3523" s="55"/>
      <c r="IE3523" s="55"/>
      <c r="IF3523" s="55"/>
      <c r="IG3523" s="55"/>
      <c r="IH3523" s="55"/>
      <c r="II3523" s="55"/>
      <c r="IJ3523" s="55"/>
      <c r="IK3523" s="55"/>
      <c r="IL3523" s="55"/>
      <c r="IM3523" s="55"/>
      <c r="IN3523" s="55"/>
      <c r="IO3523" s="55"/>
      <c r="IP3523" s="55"/>
      <c r="IQ3523" s="55"/>
      <c r="IR3523" s="55"/>
      <c r="IS3523" s="55"/>
      <c r="IT3523" s="55"/>
      <c r="IU3523" s="55"/>
      <c r="IV3523" s="55"/>
    </row>
    <row r="3524" spans="1:256" ht="12.5">
      <c r="A3524" s="305"/>
      <c r="B3524" s="65">
        <v>1</v>
      </c>
      <c r="C3524" s="66">
        <f>IF(E3524="A",1,IF(E3524="B",1,0))</f>
        <v>0</v>
      </c>
      <c r="D3524" s="77" t="s">
        <v>90</v>
      </c>
      <c r="E3524" s="77" t="s">
        <v>90</v>
      </c>
      <c r="F3524" s="77" t="s">
        <v>90</v>
      </c>
      <c r="G3524" s="78"/>
      <c r="H3524" s="96" t="s">
        <v>101</v>
      </c>
      <c r="I3524" s="107" t="s">
        <v>4059</v>
      </c>
      <c r="J3524" s="81"/>
      <c r="K3524" s="72"/>
      <c r="L3524" s="72"/>
      <c r="M3524" s="72"/>
      <c r="N3524" s="72"/>
      <c r="O3524" s="72"/>
      <c r="P3524" s="72"/>
      <c r="Q3524" s="833"/>
      <c r="R3524" s="102"/>
      <c r="S3524" s="73"/>
      <c r="T3524" s="102"/>
      <c r="U3524" s="103"/>
      <c r="V3524" s="104"/>
      <c r="W3524" s="55"/>
      <c r="X3524" s="55"/>
      <c r="Y3524" s="55"/>
      <c r="Z3524" s="55"/>
      <c r="AA3524" s="55"/>
      <c r="AB3524" s="55"/>
      <c r="AC3524" s="55"/>
      <c r="AD3524" s="55"/>
      <c r="AE3524" s="55"/>
      <c r="AF3524" s="55"/>
      <c r="AG3524" s="55"/>
      <c r="AH3524" s="55"/>
      <c r="AI3524" s="55"/>
      <c r="AJ3524" s="55"/>
      <c r="AK3524" s="55"/>
      <c r="AL3524" s="55"/>
      <c r="AM3524" s="55"/>
      <c r="AN3524" s="55"/>
      <c r="AO3524" s="55"/>
      <c r="AP3524" s="55"/>
      <c r="AQ3524" s="55"/>
      <c r="AR3524" s="55"/>
      <c r="AS3524" s="55"/>
      <c r="AT3524" s="55"/>
      <c r="AU3524" s="55"/>
      <c r="AV3524" s="55"/>
      <c r="AW3524" s="55"/>
      <c r="AX3524" s="55"/>
      <c r="AY3524" s="55"/>
      <c r="AZ3524" s="55"/>
      <c r="BA3524" s="55"/>
      <c r="BB3524" s="55"/>
      <c r="BC3524" s="55"/>
      <c r="BD3524" s="55"/>
      <c r="BE3524" s="55"/>
      <c r="BF3524" s="55"/>
      <c r="BG3524" s="55"/>
      <c r="BH3524" s="55"/>
      <c r="BI3524" s="55"/>
      <c r="BJ3524" s="55"/>
      <c r="BK3524" s="55"/>
      <c r="BL3524" s="55"/>
      <c r="BM3524" s="55"/>
      <c r="BN3524" s="55"/>
      <c r="BO3524" s="55"/>
      <c r="BP3524" s="55"/>
      <c r="BQ3524" s="55"/>
      <c r="BR3524" s="55"/>
      <c r="BS3524" s="55"/>
      <c r="BT3524" s="55"/>
      <c r="BU3524" s="55"/>
      <c r="BV3524" s="55"/>
      <c r="BW3524" s="55"/>
      <c r="BX3524" s="55"/>
      <c r="BY3524" s="55"/>
      <c r="BZ3524" s="55"/>
      <c r="CA3524" s="55"/>
      <c r="CB3524" s="55"/>
      <c r="CC3524" s="55"/>
      <c r="CD3524" s="55"/>
      <c r="CE3524" s="55"/>
      <c r="CF3524" s="55"/>
      <c r="CG3524" s="55"/>
      <c r="CH3524" s="55"/>
      <c r="CI3524" s="55"/>
      <c r="CJ3524" s="55"/>
      <c r="CK3524" s="55"/>
      <c r="CL3524" s="55"/>
      <c r="CM3524" s="55"/>
      <c r="CN3524" s="55"/>
      <c r="CO3524" s="55"/>
      <c r="CP3524" s="55"/>
      <c r="CQ3524" s="55"/>
      <c r="CR3524" s="55"/>
      <c r="CS3524" s="55"/>
      <c r="CT3524" s="55"/>
      <c r="CU3524" s="55"/>
      <c r="CV3524" s="55"/>
      <c r="CW3524" s="55"/>
      <c r="CX3524" s="55"/>
      <c r="CY3524" s="55"/>
      <c r="CZ3524" s="55"/>
      <c r="DA3524" s="55"/>
      <c r="DB3524" s="55"/>
      <c r="DC3524" s="55"/>
      <c r="DD3524" s="55"/>
      <c r="DE3524" s="55"/>
      <c r="DF3524" s="55"/>
      <c r="DG3524" s="55"/>
      <c r="DH3524" s="55"/>
      <c r="DI3524" s="55"/>
      <c r="DJ3524" s="55"/>
      <c r="DK3524" s="55"/>
      <c r="DL3524" s="55"/>
      <c r="DM3524" s="55"/>
      <c r="DN3524" s="55"/>
      <c r="DO3524" s="55"/>
      <c r="DP3524" s="55"/>
      <c r="DQ3524" s="55"/>
      <c r="DR3524" s="55"/>
      <c r="DS3524" s="55"/>
      <c r="DT3524" s="55"/>
      <c r="DU3524" s="55"/>
      <c r="DV3524" s="55"/>
      <c r="DW3524" s="55"/>
      <c r="DX3524" s="55"/>
      <c r="DY3524" s="55"/>
      <c r="DZ3524" s="55"/>
      <c r="EA3524" s="55"/>
      <c r="EB3524" s="55"/>
      <c r="EC3524" s="55"/>
      <c r="ED3524" s="55"/>
      <c r="EE3524" s="55"/>
      <c r="EF3524" s="55"/>
      <c r="EG3524" s="55"/>
      <c r="EH3524" s="55"/>
      <c r="EI3524" s="55"/>
      <c r="EJ3524" s="55"/>
      <c r="EK3524" s="55"/>
      <c r="EL3524" s="55"/>
      <c r="EM3524" s="55"/>
      <c r="EN3524" s="55"/>
      <c r="EO3524" s="55"/>
      <c r="EP3524" s="55"/>
      <c r="EQ3524" s="55"/>
      <c r="ER3524" s="55"/>
      <c r="ES3524" s="55"/>
      <c r="ET3524" s="55"/>
      <c r="EU3524" s="55"/>
      <c r="EV3524" s="55"/>
      <c r="EW3524" s="55"/>
      <c r="EX3524" s="55"/>
      <c r="EY3524" s="55"/>
      <c r="EZ3524" s="55"/>
      <c r="FA3524" s="55"/>
      <c r="FB3524" s="55"/>
      <c r="FC3524" s="55"/>
      <c r="FD3524" s="55"/>
      <c r="FE3524" s="55"/>
      <c r="FF3524" s="55"/>
      <c r="FG3524" s="55"/>
      <c r="FH3524" s="55"/>
      <c r="FI3524" s="55"/>
      <c r="FJ3524" s="55"/>
      <c r="FK3524" s="55"/>
      <c r="FL3524" s="55"/>
      <c r="FM3524" s="55"/>
      <c r="FN3524" s="55"/>
      <c r="FO3524" s="55"/>
      <c r="FP3524" s="55"/>
      <c r="FQ3524" s="55"/>
      <c r="FR3524" s="55"/>
      <c r="FS3524" s="55"/>
      <c r="FT3524" s="55"/>
      <c r="FU3524" s="55"/>
      <c r="FV3524" s="55"/>
      <c r="FW3524" s="55"/>
      <c r="FX3524" s="55"/>
      <c r="FY3524" s="55"/>
      <c r="FZ3524" s="55"/>
      <c r="GA3524" s="55"/>
      <c r="GB3524" s="55"/>
      <c r="GC3524" s="55"/>
      <c r="GD3524" s="55"/>
      <c r="GE3524" s="55"/>
      <c r="GF3524" s="55"/>
      <c r="GG3524" s="55"/>
      <c r="GH3524" s="55"/>
      <c r="GI3524" s="55"/>
      <c r="GJ3524" s="55"/>
      <c r="GK3524" s="55"/>
      <c r="GL3524" s="55"/>
      <c r="GM3524" s="55"/>
      <c r="GN3524" s="55"/>
      <c r="GO3524" s="55"/>
      <c r="GP3524" s="55"/>
      <c r="GQ3524" s="55"/>
      <c r="GR3524" s="55"/>
      <c r="GS3524" s="55"/>
      <c r="GT3524" s="55"/>
      <c r="GU3524" s="55"/>
      <c r="GV3524" s="55"/>
      <c r="GW3524" s="55"/>
      <c r="GX3524" s="55"/>
      <c r="GY3524" s="55"/>
      <c r="GZ3524" s="55"/>
      <c r="HA3524" s="55"/>
      <c r="HB3524" s="55"/>
      <c r="HC3524" s="55"/>
      <c r="HD3524" s="55"/>
      <c r="HE3524" s="55"/>
      <c r="HF3524" s="55"/>
      <c r="HG3524" s="55"/>
      <c r="HH3524" s="55"/>
      <c r="HI3524" s="55"/>
      <c r="HJ3524" s="55"/>
      <c r="HK3524" s="55"/>
      <c r="HL3524" s="55"/>
      <c r="HM3524" s="55"/>
      <c r="HN3524" s="55"/>
      <c r="HO3524" s="55"/>
      <c r="HP3524" s="55"/>
      <c r="HQ3524" s="55"/>
      <c r="HR3524" s="55"/>
      <c r="HS3524" s="55"/>
      <c r="HT3524" s="55"/>
      <c r="HU3524" s="55"/>
      <c r="HV3524" s="55"/>
      <c r="HW3524" s="55"/>
      <c r="HX3524" s="55"/>
      <c r="HY3524" s="55"/>
      <c r="HZ3524" s="55"/>
      <c r="IA3524" s="55"/>
      <c r="IB3524" s="55"/>
      <c r="IC3524" s="55"/>
      <c r="ID3524" s="55"/>
      <c r="IE3524" s="55"/>
      <c r="IF3524" s="55"/>
      <c r="IG3524" s="55"/>
      <c r="IH3524" s="55"/>
      <c r="II3524" s="55"/>
      <c r="IJ3524" s="55"/>
      <c r="IK3524" s="55"/>
      <c r="IL3524" s="55"/>
      <c r="IM3524" s="55"/>
      <c r="IN3524" s="55"/>
      <c r="IO3524" s="55"/>
      <c r="IP3524" s="55"/>
      <c r="IQ3524" s="55"/>
      <c r="IR3524" s="55"/>
      <c r="IS3524" s="55"/>
      <c r="IT3524" s="55"/>
      <c r="IU3524" s="55"/>
      <c r="IV3524" s="55"/>
    </row>
    <row r="3525" spans="1:256" ht="12.5">
      <c r="A3525" s="55"/>
      <c r="B3525" s="65">
        <v>1</v>
      </c>
      <c r="C3525" s="66">
        <f>IF(E3525="A",4,IF(E3525="B",3,IF(E3525="C",2,IF(E3525="D",1,0))))</f>
        <v>3</v>
      </c>
      <c r="D3525" s="99" t="s">
        <v>70</v>
      </c>
      <c r="E3525" s="76" t="s">
        <v>87</v>
      </c>
      <c r="F3525" s="76" t="s">
        <v>87</v>
      </c>
      <c r="G3525" s="78"/>
      <c r="H3525" s="96" t="s">
        <v>122</v>
      </c>
      <c r="I3525" s="107" t="s">
        <v>4060</v>
      </c>
      <c r="J3525" s="81" t="s">
        <v>173</v>
      </c>
      <c r="K3525" s="72"/>
      <c r="L3525" s="72"/>
      <c r="M3525" s="72"/>
      <c r="N3525" s="72"/>
      <c r="O3525" s="72"/>
      <c r="P3525" s="72"/>
      <c r="Q3525" s="833"/>
      <c r="R3525" s="102"/>
      <c r="S3525" s="73"/>
      <c r="T3525" s="102"/>
      <c r="U3525" s="103"/>
      <c r="V3525" s="104"/>
    </row>
    <row r="3526" spans="1:256" ht="12.5">
      <c r="A3526"/>
      <c r="B3526" s="65">
        <v>1</v>
      </c>
      <c r="C3526" s="66">
        <v>3</v>
      </c>
      <c r="D3526" s="76" t="s">
        <v>68</v>
      </c>
      <c r="E3526" s="76" t="s">
        <v>87</v>
      </c>
      <c r="F3526" s="99" t="s">
        <v>99</v>
      </c>
      <c r="G3526" s="78"/>
      <c r="H3526" s="100" t="s">
        <v>402</v>
      </c>
      <c r="I3526" s="101" t="s">
        <v>403</v>
      </c>
      <c r="J3526" s="81" t="s">
        <v>17</v>
      </c>
      <c r="K3526" s="72"/>
      <c r="L3526" s="72"/>
      <c r="M3526" s="72"/>
      <c r="N3526" s="72"/>
      <c r="O3526" s="72"/>
      <c r="P3526" s="72"/>
      <c r="Q3526" s="833"/>
      <c r="R3526" s="102"/>
      <c r="S3526" s="73"/>
      <c r="T3526" s="102"/>
      <c r="U3526" s="103"/>
      <c r="V3526" s="104"/>
      <c r="W3526" s="561"/>
      <c r="X3526" s="561"/>
      <c r="Y3526" s="561"/>
      <c r="Z3526" s="561"/>
      <c r="AA3526" s="561"/>
      <c r="AB3526" s="561"/>
      <c r="AC3526" s="561"/>
      <c r="AD3526" s="561"/>
      <c r="AE3526" s="561"/>
      <c r="AF3526" s="561"/>
      <c r="AG3526" s="561"/>
      <c r="AH3526" s="561"/>
      <c r="AI3526" s="561"/>
      <c r="AJ3526" s="561"/>
      <c r="AK3526" s="561"/>
      <c r="AL3526" s="561"/>
      <c r="AM3526" s="561"/>
      <c r="AN3526" s="561"/>
      <c r="AO3526" s="561"/>
      <c r="AP3526" s="561"/>
      <c r="AQ3526" s="561"/>
      <c r="AR3526" s="561"/>
      <c r="AS3526" s="561"/>
      <c r="AT3526" s="561"/>
      <c r="AU3526" s="561"/>
      <c r="AV3526" s="561"/>
      <c r="AW3526" s="561"/>
      <c r="AX3526" s="561"/>
      <c r="AY3526" s="561"/>
      <c r="AZ3526" s="561"/>
      <c r="BA3526" s="561"/>
      <c r="BB3526" s="561"/>
      <c r="BC3526" s="561"/>
      <c r="BD3526" s="561"/>
      <c r="BE3526" s="561"/>
      <c r="BF3526" s="561"/>
      <c r="BG3526" s="561"/>
      <c r="BH3526" s="561"/>
      <c r="BI3526" s="561"/>
      <c r="BJ3526" s="561"/>
      <c r="BK3526" s="561"/>
      <c r="BL3526" s="561"/>
      <c r="BM3526" s="561"/>
      <c r="BN3526" s="561"/>
      <c r="BO3526" s="561"/>
      <c r="BP3526" s="561"/>
      <c r="BQ3526" s="561"/>
      <c r="BR3526" s="561"/>
      <c r="BS3526" s="561"/>
      <c r="BT3526" s="561"/>
      <c r="BU3526" s="561"/>
      <c r="BV3526" s="561"/>
      <c r="BW3526" s="561"/>
      <c r="BX3526" s="561"/>
      <c r="BY3526" s="561"/>
      <c r="BZ3526" s="561"/>
      <c r="CA3526" s="561"/>
      <c r="CB3526" s="561"/>
      <c r="CC3526" s="561"/>
      <c r="CD3526" s="561"/>
      <c r="CE3526" s="561"/>
      <c r="CF3526" s="561"/>
      <c r="CG3526" s="561"/>
      <c r="CH3526" s="561"/>
      <c r="CI3526" s="561"/>
      <c r="CJ3526" s="561"/>
      <c r="CK3526" s="561"/>
      <c r="CL3526" s="561"/>
      <c r="CM3526" s="561"/>
      <c r="CN3526" s="561"/>
      <c r="CO3526" s="561"/>
      <c r="CP3526" s="561"/>
      <c r="CQ3526" s="561"/>
      <c r="CR3526" s="561"/>
      <c r="CS3526" s="561"/>
      <c r="CT3526" s="561"/>
      <c r="CU3526" s="561"/>
      <c r="CV3526" s="561"/>
      <c r="CW3526" s="561"/>
      <c r="CX3526" s="561"/>
      <c r="CY3526" s="561"/>
      <c r="CZ3526" s="561"/>
      <c r="DA3526" s="561"/>
      <c r="DB3526" s="561"/>
      <c r="DC3526" s="561"/>
      <c r="DD3526" s="561"/>
      <c r="DE3526" s="561"/>
      <c r="DF3526" s="561"/>
      <c r="DG3526" s="561"/>
      <c r="DH3526" s="561"/>
      <c r="DI3526" s="561"/>
      <c r="DJ3526" s="561"/>
      <c r="DK3526" s="561"/>
      <c r="DL3526" s="561"/>
      <c r="DM3526" s="561"/>
      <c r="DN3526" s="561"/>
      <c r="DO3526" s="561"/>
      <c r="DP3526" s="561"/>
      <c r="DQ3526" s="561"/>
      <c r="DR3526" s="561"/>
      <c r="DS3526" s="561"/>
      <c r="DT3526" s="561"/>
      <c r="DU3526" s="561"/>
      <c r="DV3526" s="561"/>
      <c r="DW3526" s="561"/>
      <c r="DX3526" s="561"/>
      <c r="DY3526" s="561"/>
      <c r="DZ3526" s="561"/>
      <c r="EA3526" s="561"/>
      <c r="EB3526" s="561"/>
      <c r="EC3526" s="561"/>
      <c r="ED3526" s="561"/>
      <c r="EE3526" s="561"/>
      <c r="EF3526" s="561"/>
      <c r="EG3526" s="561"/>
      <c r="EH3526" s="561"/>
      <c r="EI3526" s="561"/>
      <c r="EJ3526" s="561"/>
      <c r="EK3526" s="561"/>
      <c r="EL3526" s="561"/>
      <c r="EM3526" s="561"/>
      <c r="EN3526" s="561"/>
      <c r="EO3526" s="561"/>
      <c r="EP3526" s="561"/>
      <c r="EQ3526" s="561"/>
      <c r="ER3526" s="561"/>
      <c r="ES3526" s="561"/>
      <c r="ET3526" s="561"/>
      <c r="EU3526" s="561"/>
      <c r="EV3526" s="561"/>
      <c r="EW3526" s="561"/>
      <c r="EX3526" s="561"/>
      <c r="EY3526" s="561"/>
      <c r="EZ3526" s="561"/>
      <c r="FA3526" s="561"/>
      <c r="FB3526" s="561"/>
      <c r="FC3526" s="561"/>
      <c r="FD3526" s="561"/>
      <c r="FE3526" s="561"/>
      <c r="FF3526" s="561"/>
      <c r="FG3526" s="561"/>
      <c r="FH3526" s="561"/>
      <c r="FI3526" s="561"/>
      <c r="FJ3526" s="561"/>
      <c r="FK3526" s="561"/>
      <c r="FL3526" s="561"/>
      <c r="FM3526" s="561"/>
      <c r="FN3526" s="561"/>
      <c r="FO3526" s="561"/>
      <c r="FP3526" s="561"/>
      <c r="FQ3526" s="561"/>
      <c r="FR3526" s="561"/>
      <c r="FS3526" s="561"/>
      <c r="FT3526" s="561"/>
      <c r="FU3526" s="561"/>
      <c r="FV3526" s="561"/>
      <c r="FW3526" s="561"/>
      <c r="FX3526" s="561"/>
      <c r="FY3526" s="561"/>
      <c r="FZ3526" s="561"/>
      <c r="GA3526" s="561"/>
      <c r="GB3526" s="561"/>
      <c r="GC3526" s="561"/>
      <c r="GD3526" s="561"/>
      <c r="GE3526" s="561"/>
      <c r="GF3526" s="561"/>
      <c r="GG3526" s="561"/>
      <c r="GH3526" s="561"/>
      <c r="GI3526" s="561"/>
      <c r="GJ3526" s="561"/>
      <c r="GK3526" s="561"/>
      <c r="GL3526" s="561"/>
      <c r="GM3526" s="561"/>
      <c r="GN3526" s="561"/>
      <c r="GO3526" s="561"/>
      <c r="GP3526" s="561"/>
      <c r="GQ3526" s="561"/>
      <c r="GR3526" s="561"/>
      <c r="GS3526" s="561"/>
      <c r="GT3526" s="561"/>
      <c r="GU3526" s="561"/>
      <c r="GV3526" s="561"/>
      <c r="GW3526" s="561"/>
      <c r="GX3526" s="561"/>
      <c r="GY3526" s="561"/>
      <c r="GZ3526" s="561"/>
      <c r="HA3526" s="561"/>
      <c r="HB3526" s="561"/>
      <c r="HC3526" s="561"/>
      <c r="HD3526" s="561"/>
      <c r="HE3526" s="561"/>
      <c r="HF3526" s="561"/>
      <c r="HG3526" s="561"/>
      <c r="HH3526" s="561"/>
      <c r="HI3526" s="561"/>
      <c r="HJ3526" s="561"/>
      <c r="HK3526" s="561"/>
      <c r="HL3526" s="561"/>
      <c r="HM3526" s="561"/>
      <c r="HN3526" s="561"/>
      <c r="HO3526" s="561"/>
      <c r="HP3526" s="561"/>
      <c r="HQ3526" s="561"/>
      <c r="HR3526" s="561"/>
      <c r="HS3526" s="561"/>
      <c r="HT3526" s="561"/>
      <c r="HU3526" s="561"/>
      <c r="HV3526" s="561"/>
      <c r="HW3526" s="561"/>
      <c r="HX3526" s="561"/>
      <c r="HY3526" s="561"/>
      <c r="HZ3526" s="561"/>
      <c r="IA3526" s="561"/>
      <c r="IB3526" s="561"/>
      <c r="IC3526" s="561"/>
      <c r="ID3526" s="561"/>
      <c r="IE3526" s="561"/>
      <c r="IF3526" s="561"/>
      <c r="IG3526" s="561"/>
      <c r="IH3526" s="561"/>
      <c r="II3526" s="561"/>
      <c r="IJ3526" s="561"/>
      <c r="IK3526" s="561"/>
      <c r="IL3526" s="561"/>
      <c r="IM3526" s="561"/>
      <c r="IN3526" s="561"/>
      <c r="IO3526" s="561"/>
      <c r="IP3526" s="561"/>
      <c r="IQ3526" s="561"/>
      <c r="IR3526" s="561"/>
      <c r="IS3526" s="561"/>
      <c r="IT3526" s="561"/>
      <c r="IU3526" s="561"/>
      <c r="IV3526" s="561"/>
    </row>
    <row r="3527" spans="1:256" ht="12.5">
      <c r="A3527" s="308"/>
      <c r="B3527" s="65">
        <v>1</v>
      </c>
      <c r="C3527" s="66">
        <f>IF(E3527="A",4,IF(E3527="B",3,IF(E3527="C",2,IF(E3527="D",1,0))))</f>
        <v>3</v>
      </c>
      <c r="D3527" s="99" t="s">
        <v>70</v>
      </c>
      <c r="E3527" s="76" t="s">
        <v>87</v>
      </c>
      <c r="F3527" s="99" t="s">
        <v>99</v>
      </c>
      <c r="G3527" s="78"/>
      <c r="H3527" s="96" t="s">
        <v>188</v>
      </c>
      <c r="I3527" s="107" t="s">
        <v>4062</v>
      </c>
      <c r="J3527" s="81" t="s">
        <v>616</v>
      </c>
      <c r="K3527" s="72"/>
      <c r="L3527" s="72"/>
      <c r="M3527" s="72"/>
      <c r="N3527" s="72"/>
      <c r="O3527" s="72"/>
      <c r="P3527" s="72"/>
      <c r="Q3527" s="833"/>
      <c r="R3527" s="102"/>
      <c r="S3527" s="73"/>
      <c r="T3527" s="102"/>
      <c r="U3527" s="103"/>
      <c r="V3527" s="104"/>
      <c r="W3527" s="55"/>
      <c r="X3527" s="55"/>
      <c r="Y3527" s="55"/>
      <c r="Z3527" s="55"/>
      <c r="AA3527" s="55"/>
      <c r="AB3527" s="55"/>
      <c r="AC3527" s="55"/>
      <c r="AD3527" s="55"/>
      <c r="AE3527" s="55"/>
      <c r="AF3527" s="55"/>
      <c r="AG3527" s="55"/>
      <c r="AH3527" s="55"/>
      <c r="AI3527" s="55"/>
      <c r="AJ3527" s="55"/>
      <c r="AK3527" s="55"/>
      <c r="AL3527" s="55"/>
      <c r="AM3527" s="55"/>
      <c r="AN3527" s="55"/>
      <c r="AO3527" s="55"/>
      <c r="AP3527" s="55"/>
      <c r="AQ3527" s="55"/>
      <c r="AR3527" s="55"/>
      <c r="AS3527" s="55"/>
      <c r="AT3527" s="55"/>
      <c r="AU3527" s="55"/>
      <c r="AV3527" s="55"/>
      <c r="AW3527" s="55"/>
      <c r="AX3527" s="55"/>
      <c r="AY3527" s="55"/>
      <c r="AZ3527" s="55"/>
      <c r="BA3527" s="55"/>
      <c r="BB3527" s="55"/>
      <c r="BC3527" s="55"/>
      <c r="BD3527" s="55"/>
      <c r="BE3527" s="55"/>
      <c r="BF3527" s="55"/>
      <c r="BG3527" s="55"/>
      <c r="BH3527" s="55"/>
      <c r="BI3527" s="55"/>
      <c r="BJ3527" s="55"/>
      <c r="BK3527" s="55"/>
      <c r="BL3527" s="55"/>
      <c r="BM3527" s="55"/>
      <c r="BN3527" s="55"/>
      <c r="BO3527" s="55"/>
      <c r="BP3527" s="55"/>
      <c r="BQ3527" s="55"/>
      <c r="BR3527" s="55"/>
      <c r="BS3527" s="55"/>
      <c r="BT3527" s="55"/>
      <c r="BU3527" s="55"/>
      <c r="BV3527" s="55"/>
      <c r="BW3527" s="55"/>
      <c r="BX3527" s="55"/>
      <c r="BY3527" s="55"/>
      <c r="BZ3527" s="55"/>
      <c r="CA3527" s="55"/>
      <c r="CB3527" s="55"/>
      <c r="CC3527" s="55"/>
      <c r="CD3527" s="55"/>
      <c r="CE3527" s="55"/>
      <c r="CF3527" s="55"/>
      <c r="CG3527" s="55"/>
      <c r="CH3527" s="55"/>
      <c r="CI3527" s="55"/>
      <c r="CJ3527" s="55"/>
      <c r="CK3527" s="55"/>
      <c r="CL3527" s="55"/>
      <c r="CM3527" s="55"/>
      <c r="CN3527" s="55"/>
      <c r="CO3527" s="55"/>
      <c r="CP3527" s="55"/>
      <c r="CQ3527" s="55"/>
      <c r="CR3527" s="55"/>
      <c r="CS3527" s="55"/>
      <c r="CT3527" s="55"/>
      <c r="CU3527" s="55"/>
      <c r="CV3527" s="55"/>
      <c r="CW3527" s="55"/>
      <c r="CX3527" s="55"/>
      <c r="CY3527" s="55"/>
      <c r="CZ3527" s="55"/>
      <c r="DA3527" s="55"/>
      <c r="DB3527" s="55"/>
      <c r="DC3527" s="55"/>
      <c r="DD3527" s="55"/>
      <c r="DE3527" s="55"/>
      <c r="DF3527" s="55"/>
      <c r="DG3527" s="55"/>
      <c r="DH3527" s="55"/>
      <c r="DI3527" s="55"/>
      <c r="DJ3527" s="55"/>
      <c r="DK3527" s="55"/>
      <c r="DL3527" s="55"/>
      <c r="DM3527" s="55"/>
      <c r="DN3527" s="55"/>
      <c r="DO3527" s="55"/>
      <c r="DP3527" s="55"/>
      <c r="DQ3527" s="55"/>
      <c r="DR3527" s="55"/>
      <c r="DS3527" s="55"/>
      <c r="DT3527" s="55"/>
      <c r="DU3527" s="55"/>
      <c r="DV3527" s="55"/>
      <c r="DW3527" s="55"/>
      <c r="DX3527" s="55"/>
      <c r="DY3527" s="55"/>
      <c r="DZ3527" s="55"/>
      <c r="EA3527" s="55"/>
      <c r="EB3527" s="55"/>
      <c r="EC3527" s="55"/>
      <c r="ED3527" s="55"/>
      <c r="EE3527" s="55"/>
      <c r="EF3527" s="55"/>
      <c r="EG3527" s="55"/>
      <c r="EH3527" s="55"/>
      <c r="EI3527" s="55"/>
      <c r="EJ3527" s="55"/>
      <c r="EK3527" s="55"/>
      <c r="EL3527" s="55"/>
      <c r="EM3527" s="55"/>
      <c r="EN3527" s="55"/>
      <c r="EO3527" s="55"/>
      <c r="EP3527" s="55"/>
      <c r="EQ3527" s="55"/>
      <c r="ER3527" s="55"/>
      <c r="ES3527" s="55"/>
      <c r="ET3527" s="55"/>
      <c r="EU3527" s="55"/>
      <c r="EV3527" s="55"/>
      <c r="EW3527" s="55"/>
      <c r="EX3527" s="55"/>
      <c r="EY3527" s="55"/>
      <c r="EZ3527" s="55"/>
      <c r="FA3527" s="55"/>
      <c r="FB3527" s="55"/>
      <c r="FC3527" s="55"/>
      <c r="FD3527" s="55"/>
      <c r="FE3527" s="55"/>
      <c r="FF3527" s="55"/>
      <c r="FG3527" s="55"/>
      <c r="FH3527" s="55"/>
      <c r="FI3527" s="55"/>
      <c r="FJ3527" s="55"/>
      <c r="FK3527" s="55"/>
      <c r="FL3527" s="55"/>
      <c r="FM3527" s="55"/>
      <c r="FN3527" s="55"/>
      <c r="FO3527" s="55"/>
      <c r="FP3527" s="55"/>
      <c r="FQ3527" s="55"/>
      <c r="FR3527" s="55"/>
      <c r="FS3527" s="55"/>
      <c r="FT3527" s="55"/>
      <c r="FU3527" s="55"/>
      <c r="FV3527" s="55"/>
      <c r="FW3527" s="55"/>
      <c r="FX3527" s="55"/>
      <c r="FY3527" s="55"/>
      <c r="FZ3527" s="55"/>
      <c r="GA3527" s="55"/>
      <c r="GB3527" s="55"/>
      <c r="GC3527" s="55"/>
      <c r="GD3527" s="55"/>
      <c r="GE3527" s="55"/>
      <c r="GF3527" s="55"/>
      <c r="GG3527" s="55"/>
      <c r="GH3527" s="55"/>
      <c r="GI3527" s="55"/>
      <c r="GJ3527" s="55"/>
      <c r="GK3527" s="55"/>
      <c r="GL3527" s="55"/>
      <c r="GM3527" s="55"/>
      <c r="GN3527" s="55"/>
      <c r="GO3527" s="55"/>
      <c r="GP3527" s="55"/>
      <c r="GQ3527" s="55"/>
      <c r="GR3527" s="55"/>
      <c r="GS3527" s="55"/>
      <c r="GT3527" s="55"/>
      <c r="GU3527" s="55"/>
      <c r="GV3527" s="55"/>
      <c r="GW3527" s="55"/>
      <c r="GX3527" s="55"/>
      <c r="GY3527" s="55"/>
      <c r="GZ3527" s="55"/>
      <c r="HA3527" s="55"/>
      <c r="HB3527" s="55"/>
      <c r="HC3527" s="55"/>
      <c r="HD3527" s="55"/>
      <c r="HE3527" s="55"/>
      <c r="HF3527" s="55"/>
      <c r="HG3527" s="55"/>
      <c r="HH3527" s="55"/>
      <c r="HI3527" s="55"/>
      <c r="HJ3527" s="55"/>
      <c r="HK3527" s="55"/>
      <c r="HL3527" s="55"/>
      <c r="HM3527" s="55"/>
      <c r="HN3527" s="55"/>
      <c r="HO3527" s="55"/>
      <c r="HP3527" s="55"/>
      <c r="HQ3527" s="55"/>
      <c r="HR3527" s="55"/>
      <c r="HS3527" s="55"/>
      <c r="HT3527" s="55"/>
      <c r="HU3527" s="55"/>
      <c r="HV3527" s="55"/>
      <c r="HW3527" s="55"/>
      <c r="HX3527" s="55"/>
      <c r="HY3527" s="55"/>
      <c r="HZ3527" s="55"/>
      <c r="IA3527" s="55"/>
      <c r="IB3527" s="55"/>
      <c r="IC3527" s="55"/>
      <c r="ID3527" s="55"/>
      <c r="IE3527" s="55"/>
      <c r="IF3527" s="55"/>
      <c r="IG3527" s="55"/>
      <c r="IH3527" s="55"/>
      <c r="II3527" s="55"/>
      <c r="IJ3527" s="55"/>
      <c r="IK3527" s="55"/>
      <c r="IL3527" s="55"/>
      <c r="IM3527" s="55"/>
      <c r="IN3527" s="55"/>
      <c r="IO3527" s="55"/>
      <c r="IP3527" s="55"/>
      <c r="IQ3527" s="55"/>
      <c r="IR3527" s="55"/>
      <c r="IS3527" s="55"/>
      <c r="IT3527" s="55"/>
      <c r="IU3527" s="55"/>
      <c r="IV3527" s="55"/>
    </row>
    <row r="3528" spans="1:256" ht="12.5">
      <c r="A3528" s="305"/>
      <c r="B3528" s="124">
        <v>1</v>
      </c>
      <c r="C3528" s="66">
        <f t="shared" ref="C3528:C3543" si="162">IF(E3528="A",1,IF(E3528="B",1,0))</f>
        <v>1</v>
      </c>
      <c r="D3528" s="658" t="s">
        <v>87</v>
      </c>
      <c r="E3528" s="658" t="s">
        <v>87</v>
      </c>
      <c r="F3528" s="658" t="s">
        <v>87</v>
      </c>
      <c r="G3528" s="78"/>
      <c r="H3528" s="96" t="s">
        <v>88</v>
      </c>
      <c r="I3528" s="107" t="s">
        <v>4063</v>
      </c>
      <c r="J3528" s="81"/>
      <c r="K3528" s="72"/>
      <c r="L3528" s="72"/>
      <c r="M3528" s="72"/>
      <c r="N3528" s="72"/>
      <c r="O3528" s="72"/>
      <c r="P3528" s="72"/>
      <c r="Q3528" s="833"/>
      <c r="R3528" s="102"/>
      <c r="S3528" s="73"/>
      <c r="T3528" s="102"/>
      <c r="U3528" s="103"/>
      <c r="V3528" s="104"/>
      <c r="W3528" s="55"/>
      <c r="X3528" s="55"/>
      <c r="Y3528" s="55"/>
      <c r="Z3528" s="55"/>
      <c r="AA3528" s="55"/>
      <c r="AB3528" s="55"/>
      <c r="AC3528" s="55"/>
      <c r="AD3528" s="55"/>
      <c r="AE3528" s="55"/>
      <c r="AF3528" s="55"/>
      <c r="AG3528" s="55"/>
      <c r="AH3528" s="55"/>
      <c r="AI3528" s="55"/>
      <c r="AJ3528" s="55"/>
      <c r="AK3528" s="55"/>
      <c r="AL3528" s="55"/>
      <c r="AM3528" s="55"/>
      <c r="AN3528" s="55"/>
      <c r="AO3528" s="55"/>
      <c r="AP3528" s="55"/>
      <c r="AQ3528" s="55"/>
      <c r="AR3528" s="55"/>
      <c r="AS3528" s="55"/>
      <c r="AT3528" s="55"/>
      <c r="AU3528" s="55"/>
      <c r="AV3528" s="55"/>
      <c r="AW3528" s="55"/>
      <c r="AX3528" s="55"/>
      <c r="AY3528" s="55"/>
      <c r="AZ3528" s="55"/>
      <c r="BA3528" s="55"/>
      <c r="BB3528" s="55"/>
      <c r="BC3528" s="55"/>
      <c r="BD3528" s="55"/>
      <c r="BE3528" s="55"/>
      <c r="BF3528" s="55"/>
      <c r="BG3528" s="55"/>
      <c r="BH3528" s="55"/>
      <c r="BI3528" s="55"/>
      <c r="BJ3528" s="55"/>
      <c r="BK3528" s="55"/>
      <c r="BL3528" s="55"/>
      <c r="BM3528" s="55"/>
      <c r="BN3528" s="55"/>
      <c r="BO3528" s="55"/>
      <c r="BP3528" s="55"/>
      <c r="BQ3528" s="55"/>
      <c r="BR3528" s="55"/>
      <c r="BS3528" s="55"/>
      <c r="BT3528" s="55"/>
      <c r="BU3528" s="55"/>
      <c r="BV3528" s="55"/>
      <c r="BW3528" s="55"/>
      <c r="BX3528" s="55"/>
      <c r="BY3528" s="55"/>
      <c r="BZ3528" s="55"/>
      <c r="CA3528" s="55"/>
      <c r="CB3528" s="55"/>
      <c r="CC3528" s="55"/>
      <c r="CD3528" s="55"/>
      <c r="CE3528" s="55"/>
      <c r="CF3528" s="55"/>
      <c r="CG3528" s="55"/>
      <c r="CH3528" s="55"/>
      <c r="CI3528" s="55"/>
      <c r="CJ3528" s="55"/>
      <c r="CK3528" s="55"/>
      <c r="CL3528" s="55"/>
      <c r="CM3528" s="55"/>
      <c r="CN3528" s="55"/>
      <c r="CO3528" s="55"/>
      <c r="CP3528" s="55"/>
      <c r="CQ3528" s="55"/>
      <c r="CR3528" s="55"/>
      <c r="CS3528" s="55"/>
      <c r="CT3528" s="55"/>
      <c r="CU3528" s="55"/>
      <c r="CV3528" s="55"/>
      <c r="CW3528" s="55"/>
      <c r="CX3528" s="55"/>
      <c r="CY3528" s="55"/>
      <c r="CZ3528" s="55"/>
      <c r="DA3528" s="55"/>
      <c r="DB3528" s="55"/>
      <c r="DC3528" s="55"/>
      <c r="DD3528" s="55"/>
      <c r="DE3528" s="55"/>
      <c r="DF3528" s="55"/>
      <c r="DG3528" s="55"/>
      <c r="DH3528" s="55"/>
      <c r="DI3528" s="55"/>
      <c r="DJ3528" s="55"/>
      <c r="DK3528" s="55"/>
      <c r="DL3528" s="55"/>
      <c r="DM3528" s="55"/>
      <c r="DN3528" s="55"/>
      <c r="DO3528" s="55"/>
      <c r="DP3528" s="55"/>
      <c r="DQ3528" s="55"/>
      <c r="DR3528" s="55"/>
      <c r="DS3528" s="55"/>
      <c r="DT3528" s="55"/>
      <c r="DU3528" s="55"/>
      <c r="DV3528" s="55"/>
      <c r="DW3528" s="55"/>
      <c r="DX3528" s="55"/>
      <c r="DY3528" s="55"/>
      <c r="DZ3528" s="55"/>
      <c r="EA3528" s="55"/>
      <c r="EB3528" s="55"/>
      <c r="EC3528" s="55"/>
      <c r="ED3528" s="55"/>
      <c r="EE3528" s="55"/>
      <c r="EF3528" s="55"/>
      <c r="EG3528" s="55"/>
      <c r="EH3528" s="55"/>
      <c r="EI3528" s="55"/>
      <c r="EJ3528" s="55"/>
      <c r="EK3528" s="55"/>
      <c r="EL3528" s="55"/>
      <c r="EM3528" s="55"/>
      <c r="EN3528" s="55"/>
      <c r="EO3528" s="55"/>
      <c r="EP3528" s="55"/>
      <c r="EQ3528" s="55"/>
      <c r="ER3528" s="55"/>
      <c r="ES3528" s="55"/>
      <c r="ET3528" s="55"/>
      <c r="EU3528" s="55"/>
      <c r="EV3528" s="55"/>
      <c r="EW3528" s="55"/>
      <c r="EX3528" s="55"/>
      <c r="EY3528" s="55"/>
      <c r="EZ3528" s="55"/>
      <c r="FA3528" s="55"/>
      <c r="FB3528" s="55"/>
      <c r="FC3528" s="55"/>
      <c r="FD3528" s="55"/>
      <c r="FE3528" s="55"/>
      <c r="FF3528" s="55"/>
      <c r="FG3528" s="55"/>
      <c r="FH3528" s="55"/>
      <c r="FI3528" s="55"/>
      <c r="FJ3528" s="55"/>
      <c r="FK3528" s="55"/>
      <c r="FL3528" s="55"/>
      <c r="FM3528" s="55"/>
      <c r="FN3528" s="55"/>
      <c r="FO3528" s="55"/>
      <c r="FP3528" s="55"/>
      <c r="FQ3528" s="55"/>
      <c r="FR3528" s="55"/>
      <c r="FS3528" s="55"/>
      <c r="FT3528" s="55"/>
      <c r="FU3528" s="55"/>
      <c r="FV3528" s="55"/>
      <c r="FW3528" s="55"/>
      <c r="FX3528" s="55"/>
      <c r="FY3528" s="55"/>
      <c r="FZ3528" s="55"/>
      <c r="GA3528" s="55"/>
      <c r="GB3528" s="55"/>
      <c r="GC3528" s="55"/>
      <c r="GD3528" s="55"/>
      <c r="GE3528" s="55"/>
      <c r="GF3528" s="55"/>
      <c r="GG3528" s="55"/>
      <c r="GH3528" s="55"/>
      <c r="GI3528" s="55"/>
      <c r="GJ3528" s="55"/>
      <c r="GK3528" s="55"/>
      <c r="GL3528" s="55"/>
      <c r="GM3528" s="55"/>
      <c r="GN3528" s="55"/>
      <c r="GO3528" s="55"/>
      <c r="GP3528" s="55"/>
      <c r="GQ3528" s="55"/>
      <c r="GR3528" s="55"/>
      <c r="GS3528" s="55"/>
      <c r="GT3528" s="55"/>
      <c r="GU3528" s="55"/>
      <c r="GV3528" s="55"/>
      <c r="GW3528" s="55"/>
      <c r="GX3528" s="55"/>
      <c r="GY3528" s="55"/>
      <c r="GZ3528" s="55"/>
      <c r="HA3528" s="55"/>
      <c r="HB3528" s="55"/>
      <c r="HC3528" s="55"/>
      <c r="HD3528" s="55"/>
      <c r="HE3528" s="55"/>
      <c r="HF3528" s="55"/>
      <c r="HG3528" s="55"/>
      <c r="HH3528" s="55"/>
      <c r="HI3528" s="55"/>
      <c r="HJ3528" s="55"/>
      <c r="HK3528" s="55"/>
      <c r="HL3528" s="55"/>
      <c r="HM3528" s="55"/>
      <c r="HN3528" s="55"/>
      <c r="HO3528" s="55"/>
      <c r="HP3528" s="55"/>
      <c r="HQ3528" s="55"/>
      <c r="HR3528" s="55"/>
      <c r="HS3528" s="55"/>
      <c r="HT3528" s="55"/>
      <c r="HU3528" s="55"/>
      <c r="HV3528" s="55"/>
      <c r="HW3528" s="55"/>
      <c r="HX3528" s="55"/>
      <c r="HY3528" s="55"/>
      <c r="HZ3528" s="55"/>
      <c r="IA3528" s="55"/>
      <c r="IB3528" s="55"/>
      <c r="IC3528" s="55"/>
      <c r="ID3528" s="55"/>
      <c r="IE3528" s="55"/>
      <c r="IF3528" s="55"/>
      <c r="IG3528" s="55"/>
      <c r="IH3528" s="55"/>
      <c r="II3528" s="55"/>
      <c r="IJ3528" s="55"/>
      <c r="IK3528" s="55"/>
      <c r="IL3528" s="55"/>
      <c r="IM3528" s="55"/>
      <c r="IN3528" s="55"/>
      <c r="IO3528" s="55"/>
      <c r="IP3528" s="55"/>
      <c r="IQ3528" s="55"/>
      <c r="IR3528" s="55"/>
      <c r="IS3528" s="55"/>
      <c r="IT3528" s="55"/>
      <c r="IU3528" s="55"/>
      <c r="IV3528" s="55"/>
    </row>
    <row r="3529" spans="1:256" ht="12.5">
      <c r="A3529"/>
      <c r="B3529" s="65">
        <v>1</v>
      </c>
      <c r="C3529" s="66">
        <f t="shared" si="162"/>
        <v>1</v>
      </c>
      <c r="D3529" s="659" t="s">
        <v>90</v>
      </c>
      <c r="E3529" s="658" t="s">
        <v>87</v>
      </c>
      <c r="F3529" s="659" t="s">
        <v>90</v>
      </c>
      <c r="G3529" s="78"/>
      <c r="H3529" s="96" t="s">
        <v>94</v>
      </c>
      <c r="I3529" s="107" t="s">
        <v>4064</v>
      </c>
      <c r="J3529" s="81"/>
      <c r="K3529" s="72"/>
      <c r="L3529" s="72"/>
      <c r="M3529" s="72"/>
      <c r="N3529" s="72"/>
      <c r="O3529" s="72"/>
      <c r="P3529" s="72"/>
      <c r="Q3529" s="833"/>
      <c r="R3529" s="102"/>
      <c r="S3529" s="73"/>
      <c r="T3529" s="102"/>
      <c r="U3529" s="103"/>
      <c r="V3529" s="104"/>
      <c r="W3529" s="55"/>
      <c r="X3529" s="55"/>
      <c r="Y3529" s="55"/>
      <c r="Z3529" s="55"/>
      <c r="AA3529" s="55"/>
      <c r="AB3529" s="55"/>
      <c r="AC3529" s="55"/>
      <c r="AD3529" s="55"/>
      <c r="AE3529" s="55"/>
      <c r="AF3529" s="55"/>
      <c r="AG3529" s="55"/>
      <c r="AH3529" s="55"/>
      <c r="AI3529" s="55"/>
      <c r="AJ3529" s="55"/>
      <c r="AK3529" s="55"/>
      <c r="AL3529" s="55"/>
      <c r="AM3529" s="55"/>
      <c r="AN3529" s="55"/>
      <c r="AO3529" s="55"/>
      <c r="AP3529" s="55"/>
      <c r="AQ3529" s="55"/>
      <c r="AR3529" s="55"/>
      <c r="AS3529" s="55"/>
      <c r="AT3529" s="55"/>
      <c r="AU3529" s="55"/>
      <c r="AV3529" s="55"/>
      <c r="AW3529" s="55"/>
      <c r="AX3529" s="55"/>
      <c r="AY3529" s="55"/>
      <c r="AZ3529" s="55"/>
      <c r="BA3529" s="55"/>
      <c r="BB3529" s="55"/>
      <c r="BC3529" s="55"/>
      <c r="BD3529" s="55"/>
      <c r="BE3529" s="55"/>
      <c r="BF3529" s="55"/>
      <c r="BG3529" s="55"/>
      <c r="BH3529" s="55"/>
      <c r="BI3529" s="55"/>
      <c r="BJ3529" s="55"/>
      <c r="BK3529" s="55"/>
      <c r="BL3529" s="55"/>
      <c r="BM3529" s="55"/>
      <c r="BN3529" s="55"/>
      <c r="BO3529" s="55"/>
      <c r="BP3529" s="55"/>
      <c r="BQ3529" s="55"/>
      <c r="BR3529" s="55"/>
      <c r="BS3529" s="55"/>
      <c r="BT3529" s="55"/>
      <c r="BU3529" s="55"/>
      <c r="BV3529" s="55"/>
      <c r="BW3529" s="55"/>
      <c r="BX3529" s="55"/>
      <c r="BY3529" s="55"/>
      <c r="BZ3529" s="55"/>
      <c r="CA3529" s="55"/>
      <c r="CB3529" s="55"/>
      <c r="CC3529" s="55"/>
      <c r="CD3529" s="55"/>
      <c r="CE3529" s="55"/>
      <c r="CF3529" s="55"/>
      <c r="CG3529" s="55"/>
      <c r="CH3529" s="55"/>
      <c r="CI3529" s="55"/>
      <c r="CJ3529" s="55"/>
      <c r="CK3529" s="55"/>
      <c r="CL3529" s="55"/>
      <c r="CM3529" s="55"/>
      <c r="CN3529" s="55"/>
      <c r="CO3529" s="55"/>
      <c r="CP3529" s="55"/>
      <c r="CQ3529" s="55"/>
      <c r="CR3529" s="55"/>
      <c r="CS3529" s="55"/>
      <c r="CT3529" s="55"/>
      <c r="CU3529" s="55"/>
      <c r="CV3529" s="55"/>
      <c r="CW3529" s="55"/>
      <c r="CX3529" s="55"/>
      <c r="CY3529" s="55"/>
      <c r="CZ3529" s="55"/>
      <c r="DA3529" s="55"/>
      <c r="DB3529" s="55"/>
      <c r="DC3529" s="55"/>
      <c r="DD3529" s="55"/>
      <c r="DE3529" s="55"/>
      <c r="DF3529" s="55"/>
      <c r="DG3529" s="55"/>
      <c r="DH3529" s="55"/>
      <c r="DI3529" s="55"/>
      <c r="DJ3529" s="55"/>
      <c r="DK3529" s="55"/>
      <c r="DL3529" s="55"/>
      <c r="DM3529" s="55"/>
      <c r="DN3529" s="55"/>
      <c r="DO3529" s="55"/>
      <c r="DP3529" s="55"/>
      <c r="DQ3529" s="55"/>
      <c r="DR3529" s="55"/>
      <c r="DS3529" s="55"/>
      <c r="DT3529" s="55"/>
      <c r="DU3529" s="55"/>
      <c r="DV3529" s="55"/>
      <c r="DW3529" s="55"/>
      <c r="DX3529" s="55"/>
      <c r="DY3529" s="55"/>
      <c r="DZ3529" s="55"/>
      <c r="EA3529" s="55"/>
      <c r="EB3529" s="55"/>
      <c r="EC3529" s="55"/>
      <c r="ED3529" s="55"/>
      <c r="EE3529" s="55"/>
      <c r="EF3529" s="55"/>
      <c r="EG3529" s="55"/>
      <c r="EH3529" s="55"/>
      <c r="EI3529" s="55"/>
      <c r="EJ3529" s="55"/>
      <c r="EK3529" s="55"/>
      <c r="EL3529" s="55"/>
      <c r="EM3529" s="55"/>
      <c r="EN3529" s="55"/>
      <c r="EO3529" s="55"/>
      <c r="EP3529" s="55"/>
      <c r="EQ3529" s="55"/>
      <c r="ER3529" s="55"/>
      <c r="ES3529" s="55"/>
      <c r="ET3529" s="55"/>
      <c r="EU3529" s="55"/>
      <c r="EV3529" s="55"/>
      <c r="EW3529" s="55"/>
      <c r="EX3529" s="55"/>
      <c r="EY3529" s="55"/>
      <c r="EZ3529" s="55"/>
      <c r="FA3529" s="55"/>
      <c r="FB3529" s="55"/>
      <c r="FC3529" s="55"/>
      <c r="FD3529" s="55"/>
      <c r="FE3529" s="55"/>
      <c r="FF3529" s="55"/>
      <c r="FG3529" s="55"/>
      <c r="FH3529" s="55"/>
      <c r="FI3529" s="55"/>
      <c r="FJ3529" s="55"/>
      <c r="FK3529" s="55"/>
      <c r="FL3529" s="55"/>
      <c r="FM3529" s="55"/>
      <c r="FN3529" s="55"/>
      <c r="FO3529" s="55"/>
      <c r="FP3529" s="55"/>
      <c r="FQ3529" s="55"/>
      <c r="FR3529" s="55"/>
      <c r="FS3529" s="55"/>
      <c r="FT3529" s="55"/>
      <c r="FU3529" s="55"/>
      <c r="FV3529" s="55"/>
      <c r="FW3529" s="55"/>
      <c r="FX3529" s="55"/>
      <c r="FY3529" s="55"/>
      <c r="FZ3529" s="55"/>
      <c r="GA3529" s="55"/>
      <c r="GB3529" s="55"/>
      <c r="GC3529" s="55"/>
      <c r="GD3529" s="55"/>
      <c r="GE3529" s="55"/>
      <c r="GF3529" s="55"/>
      <c r="GG3529" s="55"/>
      <c r="GH3529" s="55"/>
      <c r="GI3529" s="55"/>
      <c r="GJ3529" s="55"/>
      <c r="GK3529" s="55"/>
      <c r="GL3529" s="55"/>
      <c r="GM3529" s="55"/>
      <c r="GN3529" s="55"/>
      <c r="GO3529" s="55"/>
      <c r="GP3529" s="55"/>
      <c r="GQ3529" s="55"/>
      <c r="GR3529" s="55"/>
      <c r="GS3529" s="55"/>
      <c r="GT3529" s="55"/>
      <c r="GU3529" s="55"/>
      <c r="GV3529" s="55"/>
      <c r="GW3529" s="55"/>
      <c r="GX3529" s="55"/>
      <c r="GY3529" s="55"/>
      <c r="GZ3529" s="55"/>
      <c r="HA3529" s="55"/>
      <c r="HB3529" s="55"/>
      <c r="HC3529" s="55"/>
      <c r="HD3529" s="55"/>
      <c r="HE3529" s="55"/>
      <c r="HF3529" s="55"/>
      <c r="HG3529" s="55"/>
      <c r="HH3529" s="55"/>
      <c r="HI3529" s="55"/>
      <c r="HJ3529" s="55"/>
      <c r="HK3529" s="55"/>
      <c r="HL3529" s="55"/>
      <c r="HM3529" s="55"/>
      <c r="HN3529" s="55"/>
      <c r="HO3529" s="55"/>
      <c r="HP3529" s="55"/>
      <c r="HQ3529" s="55"/>
      <c r="HR3529" s="55"/>
      <c r="HS3529" s="55"/>
      <c r="HT3529" s="55"/>
      <c r="HU3529" s="55"/>
      <c r="HV3529" s="55"/>
      <c r="HW3529" s="55"/>
      <c r="HX3529" s="55"/>
      <c r="HY3529" s="55"/>
      <c r="HZ3529" s="55"/>
      <c r="IA3529" s="55"/>
      <c r="IB3529" s="55"/>
      <c r="IC3529" s="55"/>
      <c r="ID3529" s="55"/>
      <c r="IE3529" s="55"/>
      <c r="IF3529" s="55"/>
      <c r="IG3529" s="55"/>
      <c r="IH3529" s="55"/>
      <c r="II3529" s="55"/>
      <c r="IJ3529" s="55"/>
      <c r="IK3529" s="55"/>
      <c r="IL3529" s="55"/>
      <c r="IM3529" s="55"/>
      <c r="IN3529" s="55"/>
      <c r="IO3529" s="55"/>
      <c r="IP3529" s="55"/>
      <c r="IQ3529" s="55"/>
      <c r="IR3529" s="55"/>
      <c r="IS3529" s="55"/>
      <c r="IT3529" s="55"/>
      <c r="IU3529" s="55"/>
      <c r="IV3529" s="55"/>
    </row>
    <row r="3530" spans="1:256" ht="12.5">
      <c r="A3530" s="111"/>
      <c r="B3530" s="124">
        <v>1</v>
      </c>
      <c r="C3530" s="66">
        <f t="shared" si="162"/>
        <v>0</v>
      </c>
      <c r="D3530" s="76" t="s">
        <v>87</v>
      </c>
      <c r="E3530" s="99" t="s">
        <v>70</v>
      </c>
      <c r="F3530" s="76" t="s">
        <v>87</v>
      </c>
      <c r="G3530" s="78"/>
      <c r="H3530" s="96" t="s">
        <v>225</v>
      </c>
      <c r="I3530" s="107" t="s">
        <v>4065</v>
      </c>
      <c r="J3530" s="81"/>
      <c r="K3530" s="72"/>
      <c r="L3530" s="72"/>
      <c r="M3530" s="72"/>
      <c r="N3530" s="72"/>
      <c r="O3530" s="72"/>
      <c r="P3530" s="72"/>
      <c r="Q3530" s="833"/>
      <c r="R3530" s="102"/>
      <c r="S3530" s="73"/>
      <c r="T3530" s="102"/>
      <c r="U3530" s="103"/>
      <c r="V3530" s="104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  <c r="BG3530"/>
      <c r="BH3530"/>
      <c r="BI3530"/>
      <c r="BJ3530"/>
      <c r="BK3530"/>
      <c r="BL3530"/>
      <c r="BM3530"/>
      <c r="BN3530"/>
      <c r="BO3530"/>
      <c r="BP3530"/>
      <c r="BQ3530"/>
      <c r="BR3530"/>
      <c r="BS3530"/>
      <c r="BT3530"/>
      <c r="BU3530"/>
      <c r="BV3530"/>
      <c r="BW3530"/>
      <c r="BX3530"/>
      <c r="BY3530"/>
      <c r="BZ3530"/>
      <c r="CA3530"/>
      <c r="CB3530"/>
      <c r="CC3530"/>
      <c r="CD3530"/>
      <c r="CE3530"/>
      <c r="CF3530"/>
      <c r="CG3530"/>
      <c r="CH3530"/>
      <c r="CI3530"/>
      <c r="CJ3530"/>
      <c r="CK3530"/>
      <c r="CL3530"/>
      <c r="CM3530"/>
      <c r="CN3530"/>
      <c r="CO3530"/>
      <c r="CP3530"/>
      <c r="CQ3530"/>
      <c r="CR3530"/>
      <c r="CS3530"/>
      <c r="CT3530"/>
      <c r="CU3530"/>
      <c r="CV3530"/>
      <c r="CW3530"/>
      <c r="CX3530"/>
      <c r="CY3530"/>
      <c r="CZ3530"/>
      <c r="DA3530"/>
      <c r="DB3530"/>
      <c r="DC3530"/>
      <c r="DD3530"/>
      <c r="DE3530"/>
      <c r="DF3530"/>
      <c r="DG3530"/>
      <c r="DH3530"/>
      <c r="DI3530"/>
      <c r="DJ3530"/>
      <c r="DK3530"/>
      <c r="DL3530"/>
      <c r="DM3530"/>
      <c r="DN3530"/>
      <c r="DO3530"/>
      <c r="DP3530"/>
      <c r="DQ3530"/>
      <c r="DR3530"/>
      <c r="DS3530"/>
      <c r="DT3530"/>
      <c r="DU3530"/>
      <c r="DV3530"/>
      <c r="DW3530"/>
      <c r="DX3530"/>
      <c r="DY3530"/>
      <c r="DZ3530"/>
      <c r="EA3530"/>
      <c r="EB3530"/>
      <c r="EC3530"/>
      <c r="ED3530"/>
      <c r="EE3530"/>
      <c r="EF3530"/>
      <c r="EG3530"/>
      <c r="EH3530"/>
      <c r="EI3530"/>
      <c r="EJ3530"/>
      <c r="EK3530"/>
      <c r="EL3530"/>
      <c r="EM3530"/>
      <c r="EN3530"/>
      <c r="EO3530"/>
      <c r="EP3530"/>
      <c r="EQ3530"/>
      <c r="ER3530"/>
      <c r="ES3530"/>
      <c r="ET3530"/>
      <c r="EU3530"/>
      <c r="EV3530"/>
      <c r="EW3530"/>
      <c r="EX3530"/>
      <c r="EY3530"/>
      <c r="EZ3530"/>
      <c r="FA3530"/>
      <c r="FB3530"/>
      <c r="FC3530"/>
      <c r="FD3530"/>
      <c r="FE3530"/>
      <c r="FF3530"/>
      <c r="FG3530"/>
      <c r="FH3530"/>
      <c r="FI3530"/>
      <c r="FJ3530"/>
      <c r="FK3530"/>
      <c r="FL3530"/>
      <c r="FM3530"/>
      <c r="FN3530"/>
      <c r="FO3530"/>
      <c r="FP3530"/>
      <c r="FQ3530"/>
      <c r="FR3530"/>
      <c r="FS3530"/>
      <c r="FT3530"/>
      <c r="FU3530"/>
      <c r="FV3530"/>
      <c r="FW3530"/>
      <c r="FX3530"/>
      <c r="FY3530"/>
      <c r="FZ3530"/>
      <c r="GA3530"/>
      <c r="GB3530"/>
      <c r="GC3530"/>
      <c r="GD3530"/>
      <c r="GE3530"/>
      <c r="GF3530"/>
      <c r="GG3530"/>
      <c r="GH3530"/>
      <c r="GI3530"/>
      <c r="GJ3530"/>
      <c r="GK3530"/>
      <c r="GL3530"/>
      <c r="GM3530"/>
      <c r="GN3530"/>
      <c r="GO3530"/>
      <c r="GP3530"/>
      <c r="GQ3530"/>
      <c r="GR3530"/>
      <c r="GS3530"/>
      <c r="GT3530"/>
      <c r="GU3530"/>
      <c r="GV3530"/>
      <c r="GW3530"/>
      <c r="GX3530"/>
      <c r="GY3530"/>
      <c r="GZ3530"/>
      <c r="HA3530"/>
      <c r="HB3530"/>
      <c r="HC3530"/>
      <c r="HD3530"/>
      <c r="HE3530"/>
      <c r="HF3530"/>
      <c r="HG3530"/>
      <c r="HH3530"/>
      <c r="HI3530"/>
      <c r="HJ3530"/>
      <c r="HK3530"/>
      <c r="HL3530"/>
      <c r="HM3530"/>
      <c r="HN3530"/>
      <c r="HO3530"/>
      <c r="HP3530"/>
      <c r="HQ3530"/>
      <c r="HR3530"/>
      <c r="HS3530"/>
      <c r="HT3530"/>
      <c r="HU3530"/>
      <c r="HV3530"/>
      <c r="HW3530"/>
      <c r="HX3530"/>
      <c r="HY3530"/>
      <c r="HZ3530"/>
      <c r="IA3530"/>
      <c r="IB3530"/>
      <c r="IC3530"/>
      <c r="ID3530"/>
      <c r="IE3530"/>
      <c r="IF3530"/>
      <c r="IG3530"/>
      <c r="IH3530"/>
      <c r="II3530"/>
      <c r="IJ3530"/>
      <c r="IK3530"/>
      <c r="IL3530"/>
      <c r="IM3530"/>
      <c r="IN3530"/>
      <c r="IO3530"/>
      <c r="IP3530"/>
      <c r="IQ3530"/>
      <c r="IR3530"/>
      <c r="IS3530"/>
      <c r="IT3530"/>
      <c r="IU3530"/>
      <c r="IV3530"/>
    </row>
    <row r="3531" spans="1:256" ht="12.5">
      <c r="A3531" s="305"/>
      <c r="B3531" s="65">
        <v>1</v>
      </c>
      <c r="C3531" s="66">
        <f t="shared" si="162"/>
        <v>0</v>
      </c>
      <c r="D3531" s="658" t="s">
        <v>68</v>
      </c>
      <c r="E3531" s="659" t="s">
        <v>90</v>
      </c>
      <c r="F3531" s="656" t="s">
        <v>99</v>
      </c>
      <c r="G3531" s="78"/>
      <c r="H3531" s="96" t="s">
        <v>135</v>
      </c>
      <c r="I3531" s="107" t="s">
        <v>4066</v>
      </c>
      <c r="J3531" s="81"/>
      <c r="K3531" s="72"/>
      <c r="L3531" s="72"/>
      <c r="M3531" s="72"/>
      <c r="N3531" s="72"/>
      <c r="O3531" s="72"/>
      <c r="P3531" s="72"/>
      <c r="Q3531" s="833"/>
      <c r="R3531" s="102"/>
      <c r="S3531" s="73"/>
      <c r="T3531" s="102"/>
      <c r="U3531" s="103"/>
      <c r="V3531" s="104"/>
    </row>
    <row r="3532" spans="1:256" ht="12.5">
      <c r="A3532" s="55"/>
      <c r="B3532" s="65">
        <v>1</v>
      </c>
      <c r="C3532" s="66">
        <f t="shared" si="162"/>
        <v>0</v>
      </c>
      <c r="D3532" s="76" t="s">
        <v>68</v>
      </c>
      <c r="E3532" s="99" t="s">
        <v>70</v>
      </c>
      <c r="F3532" s="76" t="s">
        <v>87</v>
      </c>
      <c r="G3532" s="78"/>
      <c r="H3532" s="96" t="s">
        <v>90</v>
      </c>
      <c r="I3532" s="107" t="s">
        <v>4067</v>
      </c>
      <c r="J3532" s="81"/>
      <c r="K3532" s="72"/>
      <c r="L3532" s="72"/>
      <c r="M3532" s="72"/>
      <c r="N3532" s="72"/>
      <c r="O3532" s="72"/>
      <c r="P3532" s="72"/>
      <c r="Q3532" s="833"/>
      <c r="R3532" s="102"/>
      <c r="S3532" s="73"/>
      <c r="T3532" s="102"/>
      <c r="U3532" s="103"/>
      <c r="V3532" s="104"/>
      <c r="W3532" s="55"/>
      <c r="X3532" s="55"/>
      <c r="Y3532" s="55"/>
      <c r="Z3532" s="55"/>
      <c r="AA3532" s="55"/>
      <c r="AB3532" s="55"/>
      <c r="AC3532" s="55"/>
      <c r="AD3532" s="55"/>
      <c r="AE3532" s="55"/>
      <c r="AF3532" s="55"/>
      <c r="AG3532" s="55"/>
      <c r="AH3532" s="55"/>
      <c r="AI3532" s="55"/>
      <c r="AJ3532" s="55"/>
      <c r="AK3532" s="55"/>
      <c r="AL3532" s="55"/>
      <c r="AM3532" s="55"/>
      <c r="AN3532" s="55"/>
      <c r="AO3532" s="55"/>
      <c r="AP3532" s="55"/>
      <c r="AQ3532" s="55"/>
      <c r="AR3532" s="55"/>
      <c r="AS3532" s="55"/>
      <c r="AT3532" s="55"/>
      <c r="AU3532" s="55"/>
      <c r="AV3532" s="55"/>
      <c r="AW3532" s="55"/>
      <c r="AX3532" s="55"/>
      <c r="AY3532" s="55"/>
      <c r="AZ3532" s="55"/>
      <c r="BA3532" s="55"/>
      <c r="BB3532" s="55"/>
      <c r="BC3532" s="55"/>
      <c r="BD3532" s="55"/>
      <c r="BE3532" s="55"/>
      <c r="BF3532" s="55"/>
      <c r="BG3532" s="55"/>
      <c r="BH3532" s="55"/>
      <c r="BI3532" s="55"/>
      <c r="BJ3532" s="55"/>
      <c r="BK3532" s="55"/>
      <c r="BL3532" s="55"/>
      <c r="BM3532" s="55"/>
      <c r="BN3532" s="55"/>
      <c r="BO3532" s="55"/>
      <c r="BP3532" s="55"/>
      <c r="BQ3532" s="55"/>
      <c r="BR3532" s="55"/>
      <c r="BS3532" s="55"/>
      <c r="BT3532" s="55"/>
      <c r="BU3532" s="55"/>
      <c r="BV3532" s="55"/>
      <c r="BW3532" s="55"/>
      <c r="BX3532" s="55"/>
      <c r="BY3532" s="55"/>
      <c r="BZ3532" s="55"/>
      <c r="CA3532" s="55"/>
      <c r="CB3532" s="55"/>
      <c r="CC3532" s="55"/>
      <c r="CD3532" s="55"/>
      <c r="CE3532" s="55"/>
      <c r="CF3532" s="55"/>
      <c r="CG3532" s="55"/>
      <c r="CH3532" s="55"/>
      <c r="CI3532" s="55"/>
      <c r="CJ3532" s="55"/>
      <c r="CK3532" s="55"/>
      <c r="CL3532" s="55"/>
      <c r="CM3532" s="55"/>
      <c r="CN3532" s="55"/>
      <c r="CO3532" s="55"/>
      <c r="CP3532" s="55"/>
      <c r="CQ3532" s="55"/>
      <c r="CR3532" s="55"/>
      <c r="CS3532" s="55"/>
      <c r="CT3532" s="55"/>
      <c r="CU3532" s="55"/>
      <c r="CV3532" s="55"/>
      <c r="CW3532" s="55"/>
      <c r="CX3532" s="55"/>
      <c r="CY3532" s="55"/>
      <c r="CZ3532" s="55"/>
      <c r="DA3532" s="55"/>
      <c r="DB3532" s="55"/>
      <c r="DC3532" s="55"/>
      <c r="DD3532" s="55"/>
      <c r="DE3532" s="55"/>
      <c r="DF3532" s="55"/>
      <c r="DG3532" s="55"/>
      <c r="DH3532" s="55"/>
      <c r="DI3532" s="55"/>
      <c r="DJ3532" s="55"/>
      <c r="DK3532" s="55"/>
      <c r="DL3532" s="55"/>
      <c r="DM3532" s="55"/>
      <c r="DN3532" s="55"/>
      <c r="DO3532" s="55"/>
      <c r="DP3532" s="55"/>
      <c r="DQ3532" s="55"/>
      <c r="DR3532" s="55"/>
      <c r="DS3532" s="55"/>
      <c r="DT3532" s="55"/>
      <c r="DU3532" s="55"/>
      <c r="DV3532" s="55"/>
      <c r="DW3532" s="55"/>
      <c r="DX3532" s="55"/>
      <c r="DY3532" s="55"/>
      <c r="DZ3532" s="55"/>
      <c r="EA3532" s="55"/>
      <c r="EB3532" s="55"/>
      <c r="EC3532" s="55"/>
      <c r="ED3532" s="55"/>
      <c r="EE3532" s="55"/>
      <c r="EF3532" s="55"/>
      <c r="EG3532" s="55"/>
      <c r="EH3532" s="55"/>
      <c r="EI3532" s="55"/>
      <c r="EJ3532" s="55"/>
      <c r="EK3532" s="55"/>
      <c r="EL3532" s="55"/>
      <c r="EM3532" s="55"/>
      <c r="EN3532" s="55"/>
      <c r="EO3532" s="55"/>
      <c r="EP3532" s="55"/>
      <c r="EQ3532" s="55"/>
      <c r="ER3532" s="55"/>
      <c r="ES3532" s="55"/>
      <c r="ET3532" s="55"/>
      <c r="EU3532" s="55"/>
      <c r="EV3532" s="55"/>
      <c r="EW3532" s="55"/>
      <c r="EX3532" s="55"/>
      <c r="EY3532" s="55"/>
      <c r="EZ3532" s="55"/>
      <c r="FA3532" s="55"/>
      <c r="FB3532" s="55"/>
      <c r="FC3532" s="55"/>
      <c r="FD3532" s="55"/>
      <c r="FE3532" s="55"/>
      <c r="FF3532" s="55"/>
      <c r="FG3532" s="55"/>
      <c r="FH3532" s="55"/>
      <c r="FI3532" s="55"/>
      <c r="FJ3532" s="55"/>
      <c r="FK3532" s="55"/>
      <c r="FL3532" s="55"/>
      <c r="FM3532" s="55"/>
      <c r="FN3532" s="55"/>
      <c r="FO3532" s="55"/>
      <c r="FP3532" s="55"/>
      <c r="FQ3532" s="55"/>
      <c r="FR3532" s="55"/>
      <c r="FS3532" s="55"/>
      <c r="FT3532" s="55"/>
      <c r="FU3532" s="55"/>
      <c r="FV3532" s="55"/>
      <c r="FW3532" s="55"/>
      <c r="FX3532" s="55"/>
      <c r="FY3532" s="55"/>
      <c r="FZ3532" s="55"/>
      <c r="GA3532" s="55"/>
      <c r="GB3532" s="55"/>
      <c r="GC3532" s="55"/>
      <c r="GD3532" s="55"/>
      <c r="GE3532" s="55"/>
      <c r="GF3532" s="55"/>
      <c r="GG3532" s="55"/>
      <c r="GH3532" s="55"/>
      <c r="GI3532" s="55"/>
      <c r="GJ3532" s="55"/>
      <c r="GK3532" s="55"/>
      <c r="GL3532" s="55"/>
      <c r="GM3532" s="55"/>
      <c r="GN3532" s="55"/>
      <c r="GO3532" s="55"/>
      <c r="GP3532" s="55"/>
      <c r="GQ3532" s="55"/>
      <c r="GR3532" s="55"/>
      <c r="GS3532" s="55"/>
      <c r="GT3532" s="55"/>
      <c r="GU3532" s="55"/>
      <c r="GV3532" s="55"/>
      <c r="GW3532" s="55"/>
      <c r="GX3532" s="55"/>
      <c r="GY3532" s="55"/>
      <c r="GZ3532" s="55"/>
      <c r="HA3532" s="55"/>
      <c r="HB3532" s="55"/>
      <c r="HC3532" s="55"/>
      <c r="HD3532" s="55"/>
      <c r="HE3532" s="55"/>
      <c r="HF3532" s="55"/>
      <c r="HG3532" s="55"/>
      <c r="HH3532" s="55"/>
      <c r="HI3532" s="55"/>
      <c r="HJ3532" s="55"/>
      <c r="HK3532" s="55"/>
      <c r="HL3532" s="55"/>
      <c r="HM3532" s="55"/>
      <c r="HN3532" s="55"/>
      <c r="HO3532" s="55"/>
      <c r="HP3532" s="55"/>
      <c r="HQ3532" s="55"/>
      <c r="HR3532" s="55"/>
      <c r="HS3532" s="55"/>
      <c r="HT3532" s="55"/>
      <c r="HU3532" s="55"/>
      <c r="HV3532" s="55"/>
      <c r="HW3532" s="55"/>
      <c r="HX3532" s="55"/>
      <c r="HY3532" s="55"/>
      <c r="HZ3532" s="55"/>
      <c r="IA3532" s="55"/>
      <c r="IB3532" s="55"/>
      <c r="IC3532" s="55"/>
      <c r="ID3532" s="55"/>
      <c r="IE3532" s="55"/>
      <c r="IF3532" s="55"/>
      <c r="IG3532" s="55"/>
      <c r="IH3532" s="55"/>
      <c r="II3532" s="55"/>
      <c r="IJ3532" s="55"/>
      <c r="IK3532" s="55"/>
      <c r="IL3532" s="55"/>
      <c r="IM3532" s="55"/>
      <c r="IN3532" s="55"/>
      <c r="IO3532" s="55"/>
      <c r="IP3532" s="55"/>
      <c r="IQ3532" s="55"/>
      <c r="IR3532" s="55"/>
      <c r="IS3532" s="55"/>
      <c r="IT3532" s="55"/>
      <c r="IU3532" s="55"/>
      <c r="IV3532" s="55"/>
    </row>
    <row r="3533" spans="1:256" ht="12.5">
      <c r="A3533" s="305"/>
      <c r="B3533" s="124">
        <v>1</v>
      </c>
      <c r="C3533" s="66">
        <f t="shared" si="162"/>
        <v>0</v>
      </c>
      <c r="D3533" s="656" t="s">
        <v>70</v>
      </c>
      <c r="E3533" s="656" t="s">
        <v>70</v>
      </c>
      <c r="F3533" s="659" t="s">
        <v>90</v>
      </c>
      <c r="G3533" s="78"/>
      <c r="H3533" s="96" t="s">
        <v>114</v>
      </c>
      <c r="I3533" s="107" t="s">
        <v>4068</v>
      </c>
      <c r="J3533" s="81"/>
      <c r="K3533" s="72"/>
      <c r="L3533" s="72"/>
      <c r="M3533" s="72"/>
      <c r="N3533" s="72"/>
      <c r="O3533" s="72"/>
      <c r="P3533" s="72"/>
      <c r="Q3533" s="833"/>
      <c r="R3533" s="102"/>
      <c r="S3533" s="73"/>
      <c r="T3533" s="102"/>
      <c r="U3533" s="103"/>
      <c r="V3533" s="104"/>
      <c r="W3533" s="55"/>
      <c r="X3533" s="55"/>
      <c r="Y3533" s="55"/>
      <c r="Z3533" s="55"/>
      <c r="AA3533" s="55"/>
      <c r="AB3533" s="55"/>
      <c r="AC3533" s="55"/>
      <c r="AD3533" s="55"/>
      <c r="AE3533" s="55"/>
      <c r="AF3533" s="55"/>
      <c r="AG3533" s="55"/>
      <c r="AH3533" s="55"/>
      <c r="AI3533" s="55"/>
      <c r="AJ3533" s="55"/>
      <c r="AK3533" s="55"/>
      <c r="AL3533" s="55"/>
      <c r="AM3533" s="55"/>
      <c r="AN3533" s="55"/>
      <c r="AO3533" s="55"/>
      <c r="AP3533" s="55"/>
      <c r="AQ3533" s="55"/>
      <c r="AR3533" s="55"/>
      <c r="AS3533" s="55"/>
      <c r="AT3533" s="55"/>
      <c r="AU3533" s="55"/>
      <c r="AV3533" s="55"/>
      <c r="AW3533" s="55"/>
      <c r="AX3533" s="55"/>
      <c r="AY3533" s="55"/>
      <c r="AZ3533" s="55"/>
      <c r="BA3533" s="55"/>
      <c r="BB3533" s="55"/>
      <c r="BC3533" s="55"/>
      <c r="BD3533" s="55"/>
      <c r="BE3533" s="55"/>
      <c r="BF3533" s="55"/>
      <c r="BG3533" s="55"/>
      <c r="BH3533" s="55"/>
      <c r="BI3533" s="55"/>
      <c r="BJ3533" s="55"/>
      <c r="BK3533" s="55"/>
      <c r="BL3533" s="55"/>
      <c r="BM3533" s="55"/>
      <c r="BN3533" s="55"/>
      <c r="BO3533" s="55"/>
      <c r="BP3533" s="55"/>
      <c r="BQ3533" s="55"/>
      <c r="BR3533" s="55"/>
      <c r="BS3533" s="55"/>
      <c r="BT3533" s="55"/>
      <c r="BU3533" s="55"/>
      <c r="BV3533" s="55"/>
      <c r="BW3533" s="55"/>
      <c r="BX3533" s="55"/>
      <c r="BY3533" s="55"/>
      <c r="BZ3533" s="55"/>
      <c r="CA3533" s="55"/>
      <c r="CB3533" s="55"/>
      <c r="CC3533" s="55"/>
      <c r="CD3533" s="55"/>
      <c r="CE3533" s="55"/>
      <c r="CF3533" s="55"/>
      <c r="CG3533" s="55"/>
      <c r="CH3533" s="55"/>
      <c r="CI3533" s="55"/>
      <c r="CJ3533" s="55"/>
      <c r="CK3533" s="55"/>
      <c r="CL3533" s="55"/>
      <c r="CM3533" s="55"/>
      <c r="CN3533" s="55"/>
      <c r="CO3533" s="55"/>
      <c r="CP3533" s="55"/>
      <c r="CQ3533" s="55"/>
      <c r="CR3533" s="55"/>
      <c r="CS3533" s="55"/>
      <c r="CT3533" s="55"/>
      <c r="CU3533" s="55"/>
      <c r="CV3533" s="55"/>
      <c r="CW3533" s="55"/>
      <c r="CX3533" s="55"/>
      <c r="CY3533" s="55"/>
      <c r="CZ3533" s="55"/>
      <c r="DA3533" s="55"/>
      <c r="DB3533" s="55"/>
      <c r="DC3533" s="55"/>
      <c r="DD3533" s="55"/>
      <c r="DE3533" s="55"/>
      <c r="DF3533" s="55"/>
      <c r="DG3533" s="55"/>
      <c r="DH3533" s="55"/>
      <c r="DI3533" s="55"/>
      <c r="DJ3533" s="55"/>
      <c r="DK3533" s="55"/>
      <c r="DL3533" s="55"/>
      <c r="DM3533" s="55"/>
      <c r="DN3533" s="55"/>
      <c r="DO3533" s="55"/>
      <c r="DP3533" s="55"/>
      <c r="DQ3533" s="55"/>
      <c r="DR3533" s="55"/>
      <c r="DS3533" s="55"/>
      <c r="DT3533" s="55"/>
      <c r="DU3533" s="55"/>
      <c r="DV3533" s="55"/>
      <c r="DW3533" s="55"/>
      <c r="DX3533" s="55"/>
      <c r="DY3533" s="55"/>
      <c r="DZ3533" s="55"/>
      <c r="EA3533" s="55"/>
      <c r="EB3533" s="55"/>
      <c r="EC3533" s="55"/>
      <c r="ED3533" s="55"/>
      <c r="EE3533" s="55"/>
      <c r="EF3533" s="55"/>
      <c r="EG3533" s="55"/>
      <c r="EH3533" s="55"/>
      <c r="EI3533" s="55"/>
      <c r="EJ3533" s="55"/>
      <c r="EK3533" s="55"/>
      <c r="EL3533" s="55"/>
      <c r="EM3533" s="55"/>
      <c r="EN3533" s="55"/>
      <c r="EO3533" s="55"/>
      <c r="EP3533" s="55"/>
      <c r="EQ3533" s="55"/>
      <c r="ER3533" s="55"/>
      <c r="ES3533" s="55"/>
      <c r="ET3533" s="55"/>
      <c r="EU3533" s="55"/>
      <c r="EV3533" s="55"/>
      <c r="EW3533" s="55"/>
      <c r="EX3533" s="55"/>
      <c r="EY3533" s="55"/>
      <c r="EZ3533" s="55"/>
      <c r="FA3533" s="55"/>
      <c r="FB3533" s="55"/>
      <c r="FC3533" s="55"/>
      <c r="FD3533" s="55"/>
      <c r="FE3533" s="55"/>
      <c r="FF3533" s="55"/>
      <c r="FG3533" s="55"/>
      <c r="FH3533" s="55"/>
      <c r="FI3533" s="55"/>
      <c r="FJ3533" s="55"/>
      <c r="FK3533" s="55"/>
      <c r="FL3533" s="55"/>
      <c r="FM3533" s="55"/>
      <c r="FN3533" s="55"/>
      <c r="FO3533" s="55"/>
      <c r="FP3533" s="55"/>
      <c r="FQ3533" s="55"/>
      <c r="FR3533" s="55"/>
      <c r="FS3533" s="55"/>
      <c r="FT3533" s="55"/>
      <c r="FU3533" s="55"/>
      <c r="FV3533" s="55"/>
      <c r="FW3533" s="55"/>
      <c r="FX3533" s="55"/>
      <c r="FY3533" s="55"/>
      <c r="FZ3533" s="55"/>
      <c r="GA3533" s="55"/>
      <c r="GB3533" s="55"/>
      <c r="GC3533" s="55"/>
      <c r="GD3533" s="55"/>
      <c r="GE3533" s="55"/>
      <c r="GF3533" s="55"/>
      <c r="GG3533" s="55"/>
      <c r="GH3533" s="55"/>
      <c r="GI3533" s="55"/>
      <c r="GJ3533" s="55"/>
      <c r="GK3533" s="55"/>
      <c r="GL3533" s="55"/>
      <c r="GM3533" s="55"/>
      <c r="GN3533" s="55"/>
      <c r="GO3533" s="55"/>
      <c r="GP3533" s="55"/>
      <c r="GQ3533" s="55"/>
      <c r="GR3533" s="55"/>
      <c r="GS3533" s="55"/>
      <c r="GT3533" s="55"/>
      <c r="GU3533" s="55"/>
      <c r="GV3533" s="55"/>
      <c r="GW3533" s="55"/>
      <c r="GX3533" s="55"/>
      <c r="GY3533" s="55"/>
      <c r="GZ3533" s="55"/>
      <c r="HA3533" s="55"/>
      <c r="HB3533" s="55"/>
      <c r="HC3533" s="55"/>
      <c r="HD3533" s="55"/>
      <c r="HE3533" s="55"/>
      <c r="HF3533" s="55"/>
      <c r="HG3533" s="55"/>
      <c r="HH3533" s="55"/>
      <c r="HI3533" s="55"/>
      <c r="HJ3533" s="55"/>
      <c r="HK3533" s="55"/>
      <c r="HL3533" s="55"/>
      <c r="HM3533" s="55"/>
      <c r="HN3533" s="55"/>
      <c r="HO3533" s="55"/>
      <c r="HP3533" s="55"/>
      <c r="HQ3533" s="55"/>
      <c r="HR3533" s="55"/>
      <c r="HS3533" s="55"/>
      <c r="HT3533" s="55"/>
      <c r="HU3533" s="55"/>
      <c r="HV3533" s="55"/>
      <c r="HW3533" s="55"/>
      <c r="HX3533" s="55"/>
      <c r="HY3533" s="55"/>
      <c r="HZ3533" s="55"/>
      <c r="IA3533" s="55"/>
      <c r="IB3533" s="55"/>
      <c r="IC3533" s="55"/>
      <c r="ID3533" s="55"/>
      <c r="IE3533" s="55"/>
      <c r="IF3533" s="55"/>
      <c r="IG3533" s="55"/>
      <c r="IH3533" s="55"/>
      <c r="II3533" s="55"/>
      <c r="IJ3533" s="55"/>
      <c r="IK3533" s="55"/>
      <c r="IL3533" s="55"/>
      <c r="IM3533" s="55"/>
      <c r="IN3533" s="55"/>
      <c r="IO3533" s="55"/>
      <c r="IP3533" s="55"/>
      <c r="IQ3533" s="55"/>
      <c r="IR3533" s="55"/>
      <c r="IS3533" s="55"/>
      <c r="IT3533" s="55"/>
      <c r="IU3533" s="55"/>
      <c r="IV3533" s="55"/>
    </row>
    <row r="3534" spans="1:256" ht="12.5">
      <c r="A3534" s="305"/>
      <c r="B3534" s="65">
        <v>1</v>
      </c>
      <c r="C3534" s="66">
        <f t="shared" si="162"/>
        <v>0</v>
      </c>
      <c r="D3534" s="658" t="s">
        <v>87</v>
      </c>
      <c r="E3534" s="656" t="s">
        <v>99</v>
      </c>
      <c r="F3534" s="656" t="s">
        <v>70</v>
      </c>
      <c r="G3534" s="78"/>
      <c r="H3534" s="96" t="s">
        <v>135</v>
      </c>
      <c r="I3534" s="107" t="s">
        <v>4069</v>
      </c>
      <c r="J3534" s="81"/>
      <c r="K3534" s="72"/>
      <c r="L3534" s="72"/>
      <c r="M3534" s="72"/>
      <c r="N3534" s="72"/>
      <c r="O3534" s="72"/>
      <c r="P3534" s="72"/>
      <c r="Q3534" s="833"/>
      <c r="R3534" s="102"/>
      <c r="S3534" s="73"/>
      <c r="T3534" s="102"/>
      <c r="U3534" s="103"/>
      <c r="V3534" s="104"/>
      <c r="W3534" s="561"/>
      <c r="X3534" s="561"/>
      <c r="Y3534" s="561"/>
      <c r="Z3534" s="561"/>
      <c r="AA3534" s="561"/>
      <c r="AB3534" s="561"/>
      <c r="AC3534" s="561"/>
      <c r="AD3534" s="561"/>
      <c r="AE3534" s="561"/>
      <c r="AF3534" s="561"/>
      <c r="AG3534" s="561"/>
      <c r="AH3534" s="561"/>
      <c r="AI3534" s="561"/>
      <c r="AJ3534" s="561"/>
      <c r="AK3534" s="561"/>
      <c r="AL3534" s="561"/>
      <c r="AM3534" s="561"/>
      <c r="AN3534" s="561"/>
      <c r="AO3534" s="561"/>
      <c r="AP3534" s="561"/>
      <c r="AQ3534" s="561"/>
      <c r="AR3534" s="561"/>
      <c r="AS3534" s="561"/>
      <c r="AT3534" s="561"/>
      <c r="AU3534" s="561"/>
      <c r="AV3534" s="561"/>
      <c r="AW3534" s="561"/>
      <c r="AX3534" s="561"/>
      <c r="AY3534" s="561"/>
      <c r="AZ3534" s="561"/>
      <c r="BA3534" s="561"/>
      <c r="BB3534" s="561"/>
      <c r="BC3534" s="561"/>
      <c r="BD3534" s="561"/>
      <c r="BE3534" s="561"/>
      <c r="BF3534" s="561"/>
      <c r="BG3534" s="561"/>
      <c r="BH3534" s="561"/>
      <c r="BI3534" s="561"/>
      <c r="BJ3534" s="561"/>
      <c r="BK3534" s="561"/>
      <c r="BL3534" s="561"/>
      <c r="BM3534" s="561"/>
      <c r="BN3534" s="561"/>
      <c r="BO3534" s="561"/>
      <c r="BP3534" s="561"/>
      <c r="BQ3534" s="561"/>
      <c r="BR3534" s="561"/>
      <c r="BS3534" s="561"/>
      <c r="BT3534" s="561"/>
      <c r="BU3534" s="561"/>
      <c r="BV3534" s="561"/>
      <c r="BW3534" s="561"/>
      <c r="BX3534" s="561"/>
      <c r="BY3534" s="561"/>
      <c r="BZ3534" s="561"/>
      <c r="CA3534" s="561"/>
      <c r="CB3534" s="561"/>
      <c r="CC3534" s="561"/>
      <c r="CD3534" s="561"/>
      <c r="CE3534" s="561"/>
      <c r="CF3534" s="561"/>
      <c r="CG3534" s="561"/>
      <c r="CH3534" s="561"/>
      <c r="CI3534" s="561"/>
      <c r="CJ3534" s="561"/>
      <c r="CK3534" s="561"/>
      <c r="CL3534" s="561"/>
      <c r="CM3534" s="561"/>
      <c r="CN3534" s="561"/>
      <c r="CO3534" s="561"/>
      <c r="CP3534" s="561"/>
      <c r="CQ3534" s="561"/>
      <c r="CR3534" s="561"/>
      <c r="CS3534" s="561"/>
      <c r="CT3534" s="561"/>
      <c r="CU3534" s="561"/>
      <c r="CV3534" s="561"/>
      <c r="CW3534" s="561"/>
      <c r="CX3534" s="561"/>
      <c r="CY3534" s="561"/>
      <c r="CZ3534" s="561"/>
      <c r="DA3534" s="561"/>
      <c r="DB3534" s="561"/>
      <c r="DC3534" s="561"/>
      <c r="DD3534" s="561"/>
      <c r="DE3534" s="561"/>
      <c r="DF3534" s="561"/>
      <c r="DG3534" s="561"/>
      <c r="DH3534" s="561"/>
      <c r="DI3534" s="561"/>
      <c r="DJ3534" s="561"/>
      <c r="DK3534" s="561"/>
      <c r="DL3534" s="561"/>
      <c r="DM3534" s="561"/>
      <c r="DN3534" s="561"/>
      <c r="DO3534" s="561"/>
      <c r="DP3534" s="561"/>
      <c r="DQ3534" s="561"/>
      <c r="DR3534" s="561"/>
      <c r="DS3534" s="561"/>
      <c r="DT3534" s="561"/>
      <c r="DU3534" s="561"/>
      <c r="DV3534" s="561"/>
      <c r="DW3534" s="561"/>
      <c r="DX3534" s="561"/>
      <c r="DY3534" s="561"/>
      <c r="DZ3534" s="561"/>
      <c r="EA3534" s="561"/>
      <c r="EB3534" s="561"/>
      <c r="EC3534" s="561"/>
      <c r="ED3534" s="561"/>
      <c r="EE3534" s="561"/>
      <c r="EF3534" s="561"/>
      <c r="EG3534" s="561"/>
      <c r="EH3534" s="561"/>
      <c r="EI3534" s="561"/>
      <c r="EJ3534" s="561"/>
      <c r="EK3534" s="561"/>
      <c r="EL3534" s="561"/>
      <c r="EM3534" s="561"/>
      <c r="EN3534" s="561"/>
      <c r="EO3534" s="561"/>
      <c r="EP3534" s="561"/>
      <c r="EQ3534" s="561"/>
      <c r="ER3534" s="561"/>
      <c r="ES3534" s="561"/>
      <c r="ET3534" s="561"/>
      <c r="EU3534" s="561"/>
      <c r="EV3534" s="561"/>
      <c r="EW3534" s="561"/>
      <c r="EX3534" s="561"/>
      <c r="EY3534" s="561"/>
      <c r="EZ3534" s="561"/>
      <c r="FA3534" s="561"/>
      <c r="FB3534" s="561"/>
      <c r="FC3534" s="561"/>
      <c r="FD3534" s="561"/>
      <c r="FE3534" s="561"/>
      <c r="FF3534" s="561"/>
      <c r="FG3534" s="561"/>
      <c r="FH3534" s="561"/>
      <c r="FI3534" s="561"/>
      <c r="FJ3534" s="561"/>
      <c r="FK3534" s="561"/>
      <c r="FL3534" s="561"/>
      <c r="FM3534" s="561"/>
      <c r="FN3534" s="561"/>
      <c r="FO3534" s="561"/>
      <c r="FP3534" s="561"/>
      <c r="FQ3534" s="561"/>
      <c r="FR3534" s="561"/>
      <c r="FS3534" s="561"/>
      <c r="FT3534" s="561"/>
      <c r="FU3534" s="561"/>
      <c r="FV3534" s="561"/>
      <c r="FW3534" s="561"/>
      <c r="FX3534" s="561"/>
      <c r="FY3534" s="561"/>
      <c r="FZ3534" s="561"/>
      <c r="GA3534" s="561"/>
      <c r="GB3534" s="561"/>
      <c r="GC3534" s="561"/>
      <c r="GD3534" s="561"/>
      <c r="GE3534" s="561"/>
      <c r="GF3534" s="561"/>
      <c r="GG3534" s="561"/>
      <c r="GH3534" s="561"/>
      <c r="GI3534" s="561"/>
      <c r="GJ3534" s="561"/>
      <c r="GK3534" s="561"/>
      <c r="GL3534" s="561"/>
      <c r="GM3534" s="561"/>
      <c r="GN3534" s="561"/>
      <c r="GO3534" s="561"/>
      <c r="GP3534" s="561"/>
      <c r="GQ3534" s="561"/>
      <c r="GR3534" s="561"/>
      <c r="GS3534" s="561"/>
      <c r="GT3534" s="561"/>
      <c r="GU3534" s="561"/>
      <c r="GV3534" s="561"/>
      <c r="GW3534" s="561"/>
      <c r="GX3534" s="561"/>
      <c r="GY3534" s="561"/>
      <c r="GZ3534" s="561"/>
      <c r="HA3534" s="561"/>
      <c r="HB3534" s="561"/>
      <c r="HC3534" s="561"/>
      <c r="HD3534" s="561"/>
      <c r="HE3534" s="561"/>
      <c r="HF3534" s="561"/>
      <c r="HG3534" s="561"/>
      <c r="HH3534" s="561"/>
      <c r="HI3534" s="561"/>
      <c r="HJ3534" s="561"/>
      <c r="HK3534" s="561"/>
      <c r="HL3534" s="561"/>
      <c r="HM3534" s="561"/>
      <c r="HN3534" s="561"/>
      <c r="HO3534" s="561"/>
      <c r="HP3534" s="561"/>
      <c r="HQ3534" s="561"/>
      <c r="HR3534" s="561"/>
      <c r="HS3534" s="561"/>
      <c r="HT3534" s="561"/>
      <c r="HU3534" s="561"/>
      <c r="HV3534" s="561"/>
      <c r="HW3534" s="561"/>
      <c r="HX3534" s="561"/>
      <c r="HY3534" s="561"/>
      <c r="HZ3534" s="561"/>
      <c r="IA3534" s="561"/>
      <c r="IB3534" s="561"/>
      <c r="IC3534" s="561"/>
      <c r="ID3534" s="561"/>
      <c r="IE3534" s="561"/>
      <c r="IF3534" s="561"/>
      <c r="IG3534" s="561"/>
      <c r="IH3534" s="561"/>
      <c r="II3534" s="561"/>
      <c r="IJ3534" s="561"/>
      <c r="IK3534" s="561"/>
      <c r="IL3534" s="561"/>
      <c r="IM3534" s="561"/>
      <c r="IN3534" s="561"/>
      <c r="IO3534" s="561"/>
      <c r="IP3534" s="561"/>
      <c r="IQ3534" s="561"/>
      <c r="IR3534" s="561"/>
      <c r="IS3534" s="561"/>
      <c r="IT3534" s="561"/>
      <c r="IU3534" s="561"/>
      <c r="IV3534" s="561"/>
    </row>
    <row r="3535" spans="1:256" ht="12.5">
      <c r="A3535" s="305"/>
      <c r="B3535" s="124">
        <v>1</v>
      </c>
      <c r="C3535" s="66">
        <f t="shared" si="162"/>
        <v>1</v>
      </c>
      <c r="D3535" s="76" t="s">
        <v>68</v>
      </c>
      <c r="E3535" s="76" t="s">
        <v>87</v>
      </c>
      <c r="F3535" s="99" t="s">
        <v>70</v>
      </c>
      <c r="G3535" s="78"/>
      <c r="H3535" s="96" t="s">
        <v>148</v>
      </c>
      <c r="I3535" s="107" t="s">
        <v>4070</v>
      </c>
      <c r="J3535" s="81"/>
      <c r="K3535" s="72"/>
      <c r="L3535" s="72"/>
      <c r="M3535" s="72"/>
      <c r="N3535" s="72"/>
      <c r="O3535" s="72"/>
      <c r="P3535" s="72"/>
      <c r="Q3535" s="833"/>
      <c r="R3535" s="102"/>
      <c r="S3535" s="73"/>
      <c r="T3535" s="102"/>
      <c r="U3535" s="103"/>
      <c r="V3535" s="104"/>
    </row>
    <row r="3536" spans="1:256" ht="12.5">
      <c r="A3536" s="305"/>
      <c r="B3536" s="65">
        <v>1</v>
      </c>
      <c r="C3536" s="66">
        <f t="shared" si="162"/>
        <v>0</v>
      </c>
      <c r="D3536" s="76" t="s">
        <v>68</v>
      </c>
      <c r="E3536" s="77" t="s">
        <v>90</v>
      </c>
      <c r="F3536" s="76" t="s">
        <v>87</v>
      </c>
      <c r="G3536" s="78"/>
      <c r="H3536" s="96" t="s">
        <v>197</v>
      </c>
      <c r="I3536" s="107" t="s">
        <v>4071</v>
      </c>
      <c r="J3536" s="81"/>
      <c r="K3536" s="72"/>
      <c r="L3536" s="72"/>
      <c r="M3536" s="72"/>
      <c r="N3536" s="72"/>
      <c r="O3536" s="72"/>
      <c r="P3536" s="72"/>
      <c r="Q3536" s="833"/>
      <c r="R3536" s="102"/>
      <c r="S3536" s="73"/>
      <c r="T3536" s="102"/>
      <c r="U3536" s="103"/>
      <c r="V3536" s="104"/>
      <c r="W3536"/>
      <c r="X3536" s="123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  <c r="BG3536"/>
      <c r="BH3536"/>
      <c r="BI3536"/>
      <c r="BJ3536"/>
      <c r="BK3536"/>
      <c r="BL3536"/>
      <c r="BM3536"/>
      <c r="BN3536"/>
      <c r="BO3536"/>
      <c r="BP3536"/>
      <c r="BQ3536"/>
      <c r="BR3536"/>
      <c r="BS3536"/>
      <c r="BT3536"/>
      <c r="BU3536"/>
      <c r="BV3536"/>
      <c r="BW3536"/>
      <c r="BX3536"/>
      <c r="BY3536"/>
      <c r="BZ3536"/>
      <c r="CA3536"/>
      <c r="CB3536"/>
      <c r="CC3536"/>
      <c r="CD3536"/>
      <c r="CE3536"/>
      <c r="CF3536"/>
      <c r="CG3536"/>
      <c r="CH3536"/>
      <c r="CI3536"/>
      <c r="CJ3536"/>
      <c r="CK3536"/>
      <c r="CL3536"/>
      <c r="CM3536"/>
      <c r="CN3536"/>
      <c r="CO3536"/>
      <c r="CP3536"/>
      <c r="CQ3536"/>
      <c r="CR3536"/>
      <c r="CS3536"/>
      <c r="CT3536"/>
      <c r="CU3536"/>
      <c r="CV3536"/>
      <c r="CW3536"/>
      <c r="CX3536"/>
      <c r="CY3536"/>
      <c r="CZ3536"/>
      <c r="DA3536"/>
      <c r="DB3536"/>
      <c r="DC3536"/>
      <c r="DD3536"/>
      <c r="DE3536"/>
      <c r="DF3536"/>
      <c r="DG3536"/>
      <c r="DH3536"/>
      <c r="DI3536"/>
      <c r="DJ3536"/>
      <c r="DK3536"/>
      <c r="DL3536"/>
      <c r="DM3536"/>
      <c r="DN3536"/>
      <c r="DO3536"/>
      <c r="DP3536"/>
      <c r="DQ3536"/>
      <c r="DR3536"/>
      <c r="DS3536"/>
      <c r="DT3536"/>
      <c r="DU3536"/>
      <c r="DV3536"/>
      <c r="DW3536"/>
      <c r="DX3536"/>
      <c r="DY3536"/>
      <c r="DZ3536"/>
      <c r="EA3536"/>
      <c r="EB3536"/>
      <c r="EC3536"/>
      <c r="ED3536"/>
      <c r="EE3536"/>
      <c r="EF3536"/>
      <c r="EG3536"/>
      <c r="EH3536"/>
      <c r="EI3536"/>
      <c r="EJ3536"/>
      <c r="EK3536"/>
      <c r="EL3536"/>
      <c r="EM3536"/>
      <c r="EN3536"/>
      <c r="EO3536"/>
      <c r="EP3536"/>
      <c r="EQ3536"/>
      <c r="ER3536"/>
      <c r="ES3536"/>
      <c r="ET3536"/>
      <c r="EU3536"/>
      <c r="EV3536"/>
      <c r="EW3536"/>
      <c r="EX3536"/>
      <c r="EY3536"/>
      <c r="EZ3536"/>
      <c r="FA3536"/>
      <c r="FB3536"/>
      <c r="FC3536"/>
      <c r="FD3536"/>
      <c r="FE3536"/>
      <c r="FF3536"/>
      <c r="FG3536"/>
      <c r="FH3536"/>
      <c r="FI3536"/>
      <c r="FJ3536"/>
      <c r="FK3536"/>
      <c r="FL3536"/>
      <c r="FM3536"/>
      <c r="FN3536"/>
      <c r="FO3536"/>
      <c r="FP3536"/>
      <c r="FQ3536"/>
      <c r="FR3536"/>
      <c r="FS3536"/>
      <c r="FT3536"/>
      <c r="FU3536"/>
      <c r="FV3536"/>
      <c r="FW3536"/>
      <c r="FX3536"/>
      <c r="FY3536"/>
      <c r="FZ3536"/>
      <c r="GA3536"/>
      <c r="GB3536"/>
      <c r="GC3536"/>
      <c r="GD3536"/>
      <c r="GE3536"/>
      <c r="GF3536"/>
      <c r="GG3536"/>
      <c r="GH3536"/>
      <c r="GI3536"/>
      <c r="GJ3536"/>
      <c r="GK3536"/>
      <c r="GL3536"/>
      <c r="GM3536"/>
      <c r="GN3536"/>
      <c r="GO3536"/>
      <c r="GP3536"/>
      <c r="GQ3536"/>
      <c r="GR3536"/>
      <c r="GS3536"/>
      <c r="GT3536"/>
      <c r="GU3536"/>
      <c r="GV3536"/>
      <c r="GW3536"/>
      <c r="GX3536"/>
      <c r="GY3536"/>
      <c r="GZ3536"/>
      <c r="HA3536"/>
      <c r="HB3536"/>
      <c r="HC3536"/>
      <c r="HD3536"/>
      <c r="HE3536"/>
      <c r="HF3536"/>
      <c r="HG3536"/>
      <c r="HH3536"/>
      <c r="HI3536"/>
      <c r="HJ3536"/>
      <c r="HK3536"/>
      <c r="HL3536"/>
      <c r="HM3536"/>
      <c r="HN3536"/>
      <c r="HO3536"/>
      <c r="HP3536"/>
      <c r="HQ3536"/>
      <c r="HR3536"/>
      <c r="HS3536"/>
      <c r="HT3536"/>
      <c r="HU3536"/>
      <c r="HV3536"/>
      <c r="HW3536"/>
      <c r="HX3536"/>
      <c r="HY3536"/>
      <c r="HZ3536"/>
      <c r="IA3536"/>
      <c r="IB3536"/>
      <c r="IC3536"/>
      <c r="ID3536"/>
      <c r="IE3536"/>
      <c r="IF3536"/>
      <c r="IG3536"/>
      <c r="IH3536"/>
      <c r="II3536"/>
      <c r="IJ3536"/>
      <c r="IK3536"/>
      <c r="IL3536"/>
      <c r="IM3536"/>
      <c r="IN3536"/>
      <c r="IO3536"/>
      <c r="IP3536"/>
      <c r="IQ3536"/>
      <c r="IR3536"/>
      <c r="IS3536"/>
      <c r="IT3536"/>
      <c r="IU3536"/>
      <c r="IV3536"/>
    </row>
    <row r="3537" spans="1:256" ht="12.5">
      <c r="A3537" s="55"/>
      <c r="B3537" s="687">
        <v>1</v>
      </c>
      <c r="C3537" s="671">
        <f t="shared" si="162"/>
        <v>1</v>
      </c>
      <c r="D3537" s="77" t="s">
        <v>90</v>
      </c>
      <c r="E3537" s="248" t="s">
        <v>68</v>
      </c>
      <c r="F3537" s="248" t="s">
        <v>87</v>
      </c>
      <c r="G3537" s="78"/>
      <c r="H3537" s="96" t="s">
        <v>122</v>
      </c>
      <c r="I3537" s="107" t="s">
        <v>4072</v>
      </c>
      <c r="J3537" s="81"/>
      <c r="K3537" s="72"/>
      <c r="L3537" s="72"/>
      <c r="M3537" s="72"/>
      <c r="N3537" s="72"/>
      <c r="O3537" s="72"/>
      <c r="P3537" s="72"/>
      <c r="Q3537" s="833"/>
      <c r="R3537" s="102"/>
      <c r="S3537" s="73"/>
      <c r="T3537" s="102"/>
      <c r="U3537" s="103"/>
      <c r="V3537" s="104"/>
      <c r="X3537" s="85"/>
    </row>
    <row r="3538" spans="1:256" ht="12.5">
      <c r="A3538" s="55"/>
      <c r="B3538" s="124">
        <v>1</v>
      </c>
      <c r="C3538" s="66">
        <f t="shared" si="162"/>
        <v>0</v>
      </c>
      <c r="D3538" s="659" t="s">
        <v>90</v>
      </c>
      <c r="E3538" s="656" t="s">
        <v>70</v>
      </c>
      <c r="F3538" s="659" t="s">
        <v>90</v>
      </c>
      <c r="G3538" s="78"/>
      <c r="H3538" s="96" t="s">
        <v>94</v>
      </c>
      <c r="I3538" s="107" t="s">
        <v>4073</v>
      </c>
      <c r="J3538" s="81"/>
      <c r="K3538" s="72"/>
      <c r="L3538" s="72"/>
      <c r="M3538" s="72"/>
      <c r="N3538" s="72"/>
      <c r="O3538" s="72"/>
      <c r="P3538" s="72"/>
      <c r="Q3538" s="833"/>
      <c r="R3538" s="102"/>
      <c r="S3538" s="73"/>
      <c r="T3538" s="102"/>
      <c r="U3538" s="103"/>
      <c r="V3538" s="104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  <c r="BG3538"/>
      <c r="BH3538"/>
      <c r="BI3538"/>
      <c r="BJ3538"/>
      <c r="BK3538"/>
      <c r="BL3538"/>
      <c r="BM3538"/>
      <c r="BN3538"/>
      <c r="BO3538"/>
      <c r="BP3538"/>
      <c r="BQ3538"/>
      <c r="BR3538"/>
      <c r="BS3538"/>
      <c r="BT3538"/>
      <c r="BU3538"/>
      <c r="BV3538"/>
      <c r="BW3538"/>
      <c r="BX3538"/>
      <c r="BY3538"/>
      <c r="BZ3538"/>
      <c r="CA3538"/>
      <c r="CB3538"/>
      <c r="CC3538"/>
      <c r="CD3538"/>
      <c r="CE3538"/>
      <c r="CF3538"/>
      <c r="CG3538"/>
      <c r="CH3538"/>
      <c r="CI3538"/>
      <c r="CJ3538"/>
      <c r="CK3538"/>
      <c r="CL3538"/>
      <c r="CM3538"/>
      <c r="CN3538"/>
      <c r="CO3538"/>
      <c r="CP3538"/>
      <c r="CQ3538"/>
      <c r="CR3538"/>
      <c r="CS3538"/>
      <c r="CT3538"/>
      <c r="CU3538"/>
      <c r="CV3538"/>
      <c r="CW3538"/>
      <c r="CX3538"/>
      <c r="CY3538"/>
      <c r="CZ3538"/>
      <c r="DA3538"/>
      <c r="DB3538"/>
      <c r="DC3538"/>
      <c r="DD3538"/>
      <c r="DE3538"/>
      <c r="DF3538"/>
      <c r="DG3538"/>
      <c r="DH3538"/>
      <c r="DI3538"/>
      <c r="DJ3538"/>
      <c r="DK3538"/>
      <c r="DL3538"/>
      <c r="DM3538"/>
      <c r="DN3538"/>
      <c r="DO3538"/>
      <c r="DP3538"/>
      <c r="DQ3538"/>
      <c r="DR3538"/>
      <c r="DS3538"/>
      <c r="DT3538"/>
      <c r="DU3538"/>
      <c r="DV3538"/>
      <c r="DW3538"/>
      <c r="DX3538"/>
      <c r="DY3538"/>
      <c r="DZ3538"/>
      <c r="EA3538"/>
      <c r="EB3538"/>
      <c r="EC3538"/>
      <c r="ED3538"/>
      <c r="EE3538"/>
      <c r="EF3538"/>
      <c r="EG3538"/>
      <c r="EH3538"/>
      <c r="EI3538"/>
      <c r="EJ3538"/>
      <c r="EK3538"/>
      <c r="EL3538"/>
      <c r="EM3538"/>
      <c r="EN3538"/>
      <c r="EO3538"/>
      <c r="EP3538"/>
      <c r="EQ3538"/>
      <c r="ER3538"/>
      <c r="ES3538"/>
      <c r="ET3538"/>
      <c r="EU3538"/>
      <c r="EV3538"/>
      <c r="EW3538"/>
      <c r="EX3538"/>
      <c r="EY3538"/>
      <c r="EZ3538"/>
      <c r="FA3538"/>
      <c r="FB3538"/>
      <c r="FC3538"/>
      <c r="FD3538"/>
      <c r="FE3538"/>
      <c r="FF3538"/>
      <c r="FG3538"/>
      <c r="FH3538"/>
      <c r="FI3538"/>
      <c r="FJ3538"/>
      <c r="FK3538"/>
      <c r="FL3538"/>
      <c r="FM3538"/>
      <c r="FN3538"/>
      <c r="FO3538"/>
      <c r="FP3538"/>
      <c r="FQ3538"/>
      <c r="FR3538"/>
      <c r="FS3538"/>
      <c r="FT3538"/>
      <c r="FU3538"/>
      <c r="FV3538"/>
      <c r="FW3538"/>
      <c r="FX3538"/>
      <c r="FY3538"/>
      <c r="FZ3538"/>
      <c r="GA3538"/>
      <c r="GB3538"/>
      <c r="GC3538"/>
      <c r="GD3538"/>
      <c r="GE3538"/>
      <c r="GF3538"/>
      <c r="GG3538"/>
      <c r="GH3538"/>
      <c r="GI3538"/>
      <c r="GJ3538"/>
      <c r="GK3538"/>
      <c r="GL3538"/>
      <c r="GM3538"/>
      <c r="GN3538"/>
      <c r="GO3538"/>
      <c r="GP3538"/>
      <c r="GQ3538"/>
      <c r="GR3538"/>
      <c r="GS3538"/>
      <c r="GT3538"/>
      <c r="GU3538"/>
      <c r="GV3538"/>
      <c r="GW3538"/>
      <c r="GX3538"/>
      <c r="GY3538"/>
      <c r="GZ3538"/>
      <c r="HA3538"/>
      <c r="HB3538"/>
      <c r="HC3538"/>
      <c r="HD3538"/>
      <c r="HE3538"/>
      <c r="HF3538"/>
      <c r="HG3538"/>
      <c r="HH3538"/>
      <c r="HI3538"/>
      <c r="HJ3538"/>
      <c r="HK3538"/>
      <c r="HL3538"/>
      <c r="HM3538"/>
      <c r="HN3538"/>
      <c r="HO3538"/>
      <c r="HP3538"/>
      <c r="HQ3538"/>
      <c r="HR3538"/>
      <c r="HS3538"/>
      <c r="HT3538"/>
      <c r="HU3538"/>
      <c r="HV3538"/>
      <c r="HW3538"/>
      <c r="HX3538"/>
      <c r="HY3538"/>
      <c r="HZ3538"/>
      <c r="IA3538"/>
      <c r="IB3538"/>
      <c r="IC3538"/>
      <c r="ID3538"/>
      <c r="IE3538"/>
      <c r="IF3538"/>
      <c r="IG3538"/>
      <c r="IH3538"/>
      <c r="II3538"/>
      <c r="IJ3538"/>
      <c r="IK3538"/>
      <c r="IL3538"/>
      <c r="IM3538"/>
      <c r="IN3538"/>
      <c r="IO3538"/>
      <c r="IP3538"/>
      <c r="IQ3538"/>
      <c r="IR3538"/>
      <c r="IS3538"/>
      <c r="IT3538"/>
      <c r="IU3538"/>
      <c r="IV3538"/>
    </row>
    <row r="3539" spans="1:256" ht="12.5">
      <c r="A3539" s="55"/>
      <c r="B3539" s="65">
        <v>1</v>
      </c>
      <c r="C3539" s="66">
        <f t="shared" si="162"/>
        <v>1</v>
      </c>
      <c r="D3539" s="248" t="s">
        <v>87</v>
      </c>
      <c r="E3539" s="248" t="s">
        <v>68</v>
      </c>
      <c r="F3539" s="662" t="s">
        <v>70</v>
      </c>
      <c r="G3539" s="78"/>
      <c r="H3539" s="96" t="s">
        <v>148</v>
      </c>
      <c r="I3539" s="107" t="s">
        <v>4074</v>
      </c>
      <c r="J3539" s="81"/>
      <c r="K3539" s="72"/>
      <c r="L3539" s="72"/>
      <c r="M3539" s="72"/>
      <c r="N3539" s="72"/>
      <c r="O3539" s="72"/>
      <c r="P3539" s="72"/>
      <c r="Q3539" s="833"/>
      <c r="R3539" s="102"/>
      <c r="S3539" s="73"/>
      <c r="T3539" s="102"/>
      <c r="U3539" s="103"/>
      <c r="V3539" s="104"/>
      <c r="W3539" s="55"/>
      <c r="X3539" s="55"/>
      <c r="Y3539" s="55"/>
      <c r="Z3539" s="55"/>
      <c r="AA3539" s="55"/>
      <c r="AB3539" s="55"/>
      <c r="AC3539" s="55"/>
      <c r="AD3539" s="55"/>
      <c r="AE3539" s="55"/>
      <c r="AF3539" s="55"/>
      <c r="AG3539" s="55"/>
      <c r="AH3539" s="55"/>
      <c r="AI3539" s="55"/>
      <c r="AJ3539" s="55"/>
      <c r="AK3539" s="55"/>
      <c r="AL3539" s="55"/>
      <c r="AM3539" s="55"/>
      <c r="AN3539" s="55"/>
      <c r="AO3539" s="55"/>
      <c r="AP3539" s="55"/>
      <c r="AQ3539" s="55"/>
      <c r="AR3539" s="55"/>
      <c r="AS3539" s="55"/>
      <c r="AT3539" s="55"/>
      <c r="AU3539" s="55"/>
      <c r="AV3539" s="55"/>
      <c r="AW3539" s="55"/>
      <c r="AX3539" s="55"/>
      <c r="AY3539" s="55"/>
      <c r="AZ3539" s="55"/>
      <c r="BA3539" s="55"/>
      <c r="BB3539" s="55"/>
      <c r="BC3539" s="55"/>
      <c r="BD3539" s="55"/>
      <c r="BE3539" s="55"/>
      <c r="BF3539" s="55"/>
      <c r="BG3539" s="55"/>
      <c r="BH3539" s="55"/>
      <c r="BI3539" s="55"/>
      <c r="BJ3539" s="55"/>
      <c r="BK3539" s="55"/>
      <c r="BL3539" s="55"/>
      <c r="BM3539" s="55"/>
      <c r="BN3539" s="55"/>
      <c r="BO3539" s="55"/>
      <c r="BP3539" s="55"/>
      <c r="BQ3539" s="55"/>
      <c r="BR3539" s="55"/>
      <c r="BS3539" s="55"/>
      <c r="BT3539" s="55"/>
      <c r="BU3539" s="55"/>
      <c r="BV3539" s="55"/>
      <c r="BW3539" s="55"/>
      <c r="BX3539" s="55"/>
      <c r="BY3539" s="55"/>
      <c r="BZ3539" s="55"/>
      <c r="CA3539" s="55"/>
      <c r="CB3539" s="55"/>
      <c r="CC3539" s="55"/>
      <c r="CD3539" s="55"/>
      <c r="CE3539" s="55"/>
      <c r="CF3539" s="55"/>
      <c r="CG3539" s="55"/>
      <c r="CH3539" s="55"/>
      <c r="CI3539" s="55"/>
      <c r="CJ3539" s="55"/>
      <c r="CK3539" s="55"/>
      <c r="CL3539" s="55"/>
      <c r="CM3539" s="55"/>
      <c r="CN3539" s="55"/>
      <c r="CO3539" s="55"/>
      <c r="CP3539" s="55"/>
      <c r="CQ3539" s="55"/>
      <c r="CR3539" s="55"/>
      <c r="CS3539" s="55"/>
      <c r="CT3539" s="55"/>
      <c r="CU3539" s="55"/>
      <c r="CV3539" s="55"/>
      <c r="CW3539" s="55"/>
      <c r="CX3539" s="55"/>
      <c r="CY3539" s="55"/>
      <c r="CZ3539" s="55"/>
      <c r="DA3539" s="55"/>
      <c r="DB3539" s="55"/>
      <c r="DC3539" s="55"/>
      <c r="DD3539" s="55"/>
      <c r="DE3539" s="55"/>
      <c r="DF3539" s="55"/>
      <c r="DG3539" s="55"/>
      <c r="DH3539" s="55"/>
      <c r="DI3539" s="55"/>
      <c r="DJ3539" s="55"/>
      <c r="DK3539" s="55"/>
      <c r="DL3539" s="55"/>
      <c r="DM3539" s="55"/>
      <c r="DN3539" s="55"/>
      <c r="DO3539" s="55"/>
      <c r="DP3539" s="55"/>
      <c r="DQ3539" s="55"/>
      <c r="DR3539" s="55"/>
      <c r="DS3539" s="55"/>
      <c r="DT3539" s="55"/>
      <c r="DU3539" s="55"/>
      <c r="DV3539" s="55"/>
      <c r="DW3539" s="55"/>
      <c r="DX3539" s="55"/>
      <c r="DY3539" s="55"/>
      <c r="DZ3539" s="55"/>
      <c r="EA3539" s="55"/>
      <c r="EB3539" s="55"/>
      <c r="EC3539" s="55"/>
      <c r="ED3539" s="55"/>
      <c r="EE3539" s="55"/>
      <c r="EF3539" s="55"/>
      <c r="EG3539" s="55"/>
      <c r="EH3539" s="55"/>
      <c r="EI3539" s="55"/>
      <c r="EJ3539" s="55"/>
      <c r="EK3539" s="55"/>
      <c r="EL3539" s="55"/>
      <c r="EM3539" s="55"/>
      <c r="EN3539" s="55"/>
      <c r="EO3539" s="55"/>
      <c r="EP3539" s="55"/>
      <c r="EQ3539" s="55"/>
      <c r="ER3539" s="55"/>
      <c r="ES3539" s="55"/>
      <c r="ET3539" s="55"/>
      <c r="EU3539" s="55"/>
      <c r="EV3539" s="55"/>
      <c r="EW3539" s="55"/>
      <c r="EX3539" s="55"/>
      <c r="EY3539" s="55"/>
      <c r="EZ3539" s="55"/>
      <c r="FA3539" s="55"/>
      <c r="FB3539" s="55"/>
      <c r="FC3539" s="55"/>
      <c r="FD3539" s="55"/>
      <c r="FE3539" s="55"/>
      <c r="FF3539" s="55"/>
      <c r="FG3539" s="55"/>
      <c r="FH3539" s="55"/>
      <c r="FI3539" s="55"/>
      <c r="FJ3539" s="55"/>
      <c r="FK3539" s="55"/>
      <c r="FL3539" s="55"/>
      <c r="FM3539" s="55"/>
      <c r="FN3539" s="55"/>
      <c r="FO3539" s="55"/>
      <c r="FP3539" s="55"/>
      <c r="FQ3539" s="55"/>
      <c r="FR3539" s="55"/>
      <c r="FS3539" s="55"/>
      <c r="FT3539" s="55"/>
      <c r="FU3539" s="55"/>
      <c r="FV3539" s="55"/>
      <c r="FW3539" s="55"/>
      <c r="FX3539" s="55"/>
      <c r="FY3539" s="55"/>
      <c r="FZ3539" s="55"/>
      <c r="GA3539" s="55"/>
      <c r="GB3539" s="55"/>
      <c r="GC3539" s="55"/>
      <c r="GD3539" s="55"/>
      <c r="GE3539" s="55"/>
      <c r="GF3539" s="55"/>
      <c r="GG3539" s="55"/>
      <c r="GH3539" s="55"/>
      <c r="GI3539" s="55"/>
      <c r="GJ3539" s="55"/>
      <c r="GK3539" s="55"/>
      <c r="GL3539" s="55"/>
      <c r="GM3539" s="55"/>
      <c r="GN3539" s="55"/>
      <c r="GO3539" s="55"/>
      <c r="GP3539" s="55"/>
      <c r="GQ3539" s="55"/>
      <c r="GR3539" s="55"/>
      <c r="GS3539" s="55"/>
      <c r="GT3539" s="55"/>
      <c r="GU3539" s="55"/>
      <c r="GV3539" s="55"/>
      <c r="GW3539" s="55"/>
      <c r="GX3539" s="55"/>
      <c r="GY3539" s="55"/>
      <c r="GZ3539" s="55"/>
      <c r="HA3539" s="55"/>
      <c r="HB3539" s="55"/>
      <c r="HC3539" s="55"/>
      <c r="HD3539" s="55"/>
      <c r="HE3539" s="55"/>
      <c r="HF3539" s="55"/>
      <c r="HG3539" s="55"/>
      <c r="HH3539" s="55"/>
      <c r="HI3539" s="55"/>
      <c r="HJ3539" s="55"/>
      <c r="HK3539" s="55"/>
      <c r="HL3539" s="55"/>
      <c r="HM3539" s="55"/>
      <c r="HN3539" s="55"/>
      <c r="HO3539" s="55"/>
      <c r="HP3539" s="55"/>
      <c r="HQ3539" s="55"/>
      <c r="HR3539" s="55"/>
      <c r="HS3539" s="55"/>
      <c r="HT3539" s="55"/>
      <c r="HU3539" s="55"/>
      <c r="HV3539" s="55"/>
      <c r="HW3539" s="55"/>
      <c r="HX3539" s="55"/>
      <c r="HY3539" s="55"/>
      <c r="HZ3539" s="55"/>
      <c r="IA3539" s="55"/>
      <c r="IB3539" s="55"/>
      <c r="IC3539" s="55"/>
      <c r="ID3539" s="55"/>
      <c r="IE3539" s="55"/>
      <c r="IF3539" s="55"/>
      <c r="IG3539" s="55"/>
      <c r="IH3539" s="55"/>
      <c r="II3539" s="55"/>
      <c r="IJ3539" s="55"/>
      <c r="IK3539" s="55"/>
      <c r="IL3539" s="55"/>
      <c r="IM3539" s="55"/>
      <c r="IN3539" s="55"/>
      <c r="IO3539" s="55"/>
      <c r="IP3539" s="55"/>
      <c r="IQ3539" s="55"/>
      <c r="IR3539" s="55"/>
      <c r="IS3539" s="55"/>
      <c r="IT3539" s="55"/>
      <c r="IU3539" s="55"/>
      <c r="IV3539" s="55"/>
    </row>
    <row r="3540" spans="1:256" ht="12.5">
      <c r="A3540" s="55"/>
      <c r="B3540" s="65">
        <v>1</v>
      </c>
      <c r="C3540" s="66">
        <f t="shared" si="162"/>
        <v>0</v>
      </c>
      <c r="D3540" s="659" t="s">
        <v>90</v>
      </c>
      <c r="E3540" s="659" t="s">
        <v>90</v>
      </c>
      <c r="F3540" s="656" t="s">
        <v>70</v>
      </c>
      <c r="G3540" s="78"/>
      <c r="H3540" s="96" t="s">
        <v>126</v>
      </c>
      <c r="I3540" s="107" t="s">
        <v>4075</v>
      </c>
      <c r="J3540" s="81"/>
      <c r="K3540" s="72"/>
      <c r="L3540" s="72"/>
      <c r="M3540" s="72"/>
      <c r="N3540" s="72"/>
      <c r="O3540" s="72"/>
      <c r="P3540" s="72"/>
      <c r="Q3540" s="833"/>
      <c r="R3540" s="102"/>
      <c r="S3540" s="73"/>
      <c r="T3540" s="102"/>
      <c r="U3540" s="103"/>
      <c r="V3540" s="104"/>
      <c r="W3540" s="55"/>
      <c r="X3540" s="55"/>
      <c r="Y3540" s="55"/>
      <c r="Z3540" s="55"/>
      <c r="AA3540" s="55"/>
      <c r="AB3540" s="55"/>
      <c r="AC3540" s="55"/>
      <c r="AD3540" s="55"/>
      <c r="AE3540" s="55"/>
      <c r="AF3540" s="55"/>
      <c r="AG3540" s="55"/>
      <c r="AH3540" s="55"/>
      <c r="AI3540" s="55"/>
      <c r="AJ3540" s="55"/>
      <c r="AK3540" s="55"/>
      <c r="AL3540" s="55"/>
      <c r="AM3540" s="55"/>
      <c r="AN3540" s="55"/>
      <c r="AO3540" s="55"/>
      <c r="AP3540" s="55"/>
      <c r="AQ3540" s="55"/>
      <c r="AR3540" s="55"/>
      <c r="AS3540" s="55"/>
      <c r="AT3540" s="55"/>
      <c r="AU3540" s="55"/>
      <c r="AV3540" s="55"/>
      <c r="AW3540" s="55"/>
      <c r="AX3540" s="55"/>
      <c r="AY3540" s="55"/>
      <c r="AZ3540" s="55"/>
      <c r="BA3540" s="55"/>
      <c r="BB3540" s="55"/>
      <c r="BC3540" s="55"/>
      <c r="BD3540" s="55"/>
      <c r="BE3540" s="55"/>
      <c r="BF3540" s="55"/>
      <c r="BG3540" s="55"/>
      <c r="BH3540" s="55"/>
      <c r="BI3540" s="55"/>
      <c r="BJ3540" s="55"/>
      <c r="BK3540" s="55"/>
      <c r="BL3540" s="55"/>
      <c r="BM3540" s="55"/>
      <c r="BN3540" s="55"/>
      <c r="BO3540" s="55"/>
      <c r="BP3540" s="55"/>
      <c r="BQ3540" s="55"/>
      <c r="BR3540" s="55"/>
      <c r="BS3540" s="55"/>
      <c r="BT3540" s="55"/>
      <c r="BU3540" s="55"/>
      <c r="BV3540" s="55"/>
      <c r="BW3540" s="55"/>
      <c r="BX3540" s="55"/>
      <c r="BY3540" s="55"/>
      <c r="BZ3540" s="55"/>
      <c r="CA3540" s="55"/>
      <c r="CB3540" s="55"/>
      <c r="CC3540" s="55"/>
      <c r="CD3540" s="55"/>
      <c r="CE3540" s="55"/>
      <c r="CF3540" s="55"/>
      <c r="CG3540" s="55"/>
      <c r="CH3540" s="55"/>
      <c r="CI3540" s="55"/>
      <c r="CJ3540" s="55"/>
      <c r="CK3540" s="55"/>
      <c r="CL3540" s="55"/>
      <c r="CM3540" s="55"/>
      <c r="CN3540" s="55"/>
      <c r="CO3540" s="55"/>
      <c r="CP3540" s="55"/>
      <c r="CQ3540" s="55"/>
      <c r="CR3540" s="55"/>
      <c r="CS3540" s="55"/>
      <c r="CT3540" s="55"/>
      <c r="CU3540" s="55"/>
      <c r="CV3540" s="55"/>
      <c r="CW3540" s="55"/>
      <c r="CX3540" s="55"/>
      <c r="CY3540" s="55"/>
      <c r="CZ3540" s="55"/>
      <c r="DA3540" s="55"/>
      <c r="DB3540" s="55"/>
      <c r="DC3540" s="55"/>
      <c r="DD3540" s="55"/>
      <c r="DE3540" s="55"/>
      <c r="DF3540" s="55"/>
      <c r="DG3540" s="55"/>
      <c r="DH3540" s="55"/>
      <c r="DI3540" s="55"/>
      <c r="DJ3540" s="55"/>
      <c r="DK3540" s="55"/>
      <c r="DL3540" s="55"/>
      <c r="DM3540" s="55"/>
      <c r="DN3540" s="55"/>
      <c r="DO3540" s="55"/>
      <c r="DP3540" s="55"/>
      <c r="DQ3540" s="55"/>
      <c r="DR3540" s="55"/>
      <c r="DS3540" s="55"/>
      <c r="DT3540" s="55"/>
      <c r="DU3540" s="55"/>
      <c r="DV3540" s="55"/>
      <c r="DW3540" s="55"/>
      <c r="DX3540" s="55"/>
      <c r="DY3540" s="55"/>
      <c r="DZ3540" s="55"/>
      <c r="EA3540" s="55"/>
      <c r="EB3540" s="55"/>
      <c r="EC3540" s="55"/>
      <c r="ED3540" s="55"/>
      <c r="EE3540" s="55"/>
      <c r="EF3540" s="55"/>
      <c r="EG3540" s="55"/>
      <c r="EH3540" s="55"/>
      <c r="EI3540" s="55"/>
      <c r="EJ3540" s="55"/>
      <c r="EK3540" s="55"/>
      <c r="EL3540" s="55"/>
      <c r="EM3540" s="55"/>
      <c r="EN3540" s="55"/>
      <c r="EO3540" s="55"/>
      <c r="EP3540" s="55"/>
      <c r="EQ3540" s="55"/>
      <c r="ER3540" s="55"/>
      <c r="ES3540" s="55"/>
      <c r="ET3540" s="55"/>
      <c r="EU3540" s="55"/>
      <c r="EV3540" s="55"/>
      <c r="EW3540" s="55"/>
      <c r="EX3540" s="55"/>
      <c r="EY3540" s="55"/>
      <c r="EZ3540" s="55"/>
      <c r="FA3540" s="55"/>
      <c r="FB3540" s="55"/>
      <c r="FC3540" s="55"/>
      <c r="FD3540" s="55"/>
      <c r="FE3540" s="55"/>
      <c r="FF3540" s="55"/>
      <c r="FG3540" s="55"/>
      <c r="FH3540" s="55"/>
      <c r="FI3540" s="55"/>
      <c r="FJ3540" s="55"/>
      <c r="FK3540" s="55"/>
      <c r="FL3540" s="55"/>
      <c r="FM3540" s="55"/>
      <c r="FN3540" s="55"/>
      <c r="FO3540" s="55"/>
      <c r="FP3540" s="55"/>
      <c r="FQ3540" s="55"/>
      <c r="FR3540" s="55"/>
      <c r="FS3540" s="55"/>
      <c r="FT3540" s="55"/>
      <c r="FU3540" s="55"/>
      <c r="FV3540" s="55"/>
      <c r="FW3540" s="55"/>
      <c r="FX3540" s="55"/>
      <c r="FY3540" s="55"/>
      <c r="FZ3540" s="55"/>
      <c r="GA3540" s="55"/>
      <c r="GB3540" s="55"/>
      <c r="GC3540" s="55"/>
      <c r="GD3540" s="55"/>
      <c r="GE3540" s="55"/>
      <c r="GF3540" s="55"/>
      <c r="GG3540" s="55"/>
      <c r="GH3540" s="55"/>
      <c r="GI3540" s="55"/>
      <c r="GJ3540" s="55"/>
      <c r="GK3540" s="55"/>
      <c r="GL3540" s="55"/>
      <c r="GM3540" s="55"/>
      <c r="GN3540" s="55"/>
      <c r="GO3540" s="55"/>
      <c r="GP3540" s="55"/>
      <c r="GQ3540" s="55"/>
      <c r="GR3540" s="55"/>
      <c r="GS3540" s="55"/>
      <c r="GT3540" s="55"/>
      <c r="GU3540" s="55"/>
      <c r="GV3540" s="55"/>
      <c r="GW3540" s="55"/>
      <c r="GX3540" s="55"/>
      <c r="GY3540" s="55"/>
      <c r="GZ3540" s="55"/>
      <c r="HA3540" s="55"/>
      <c r="HB3540" s="55"/>
      <c r="HC3540" s="55"/>
      <c r="HD3540" s="55"/>
      <c r="HE3540" s="55"/>
      <c r="HF3540" s="55"/>
      <c r="HG3540" s="55"/>
      <c r="HH3540" s="55"/>
      <c r="HI3540" s="55"/>
      <c r="HJ3540" s="55"/>
      <c r="HK3540" s="55"/>
      <c r="HL3540" s="55"/>
      <c r="HM3540" s="55"/>
      <c r="HN3540" s="55"/>
      <c r="HO3540" s="55"/>
      <c r="HP3540" s="55"/>
      <c r="HQ3540" s="55"/>
      <c r="HR3540" s="55"/>
      <c r="HS3540" s="55"/>
      <c r="HT3540" s="55"/>
      <c r="HU3540" s="55"/>
      <c r="HV3540" s="55"/>
      <c r="HW3540" s="55"/>
      <c r="HX3540" s="55"/>
      <c r="HY3540" s="55"/>
      <c r="HZ3540" s="55"/>
      <c r="IA3540" s="55"/>
      <c r="IB3540" s="55"/>
      <c r="IC3540" s="55"/>
      <c r="ID3540" s="55"/>
      <c r="IE3540" s="55"/>
      <c r="IF3540" s="55"/>
      <c r="IG3540" s="55"/>
      <c r="IH3540" s="55"/>
      <c r="II3540" s="55"/>
      <c r="IJ3540" s="55"/>
      <c r="IK3540" s="55"/>
      <c r="IL3540" s="55"/>
      <c r="IM3540" s="55"/>
      <c r="IN3540" s="55"/>
      <c r="IO3540" s="55"/>
      <c r="IP3540" s="55"/>
      <c r="IQ3540" s="55"/>
      <c r="IR3540" s="55"/>
      <c r="IS3540" s="55"/>
      <c r="IT3540" s="55"/>
      <c r="IU3540" s="55"/>
      <c r="IV3540" s="55"/>
    </row>
    <row r="3541" spans="1:256" ht="12.5">
      <c r="A3541" s="55"/>
      <c r="B3541" s="65">
        <v>1</v>
      </c>
      <c r="C3541" s="66">
        <f t="shared" si="162"/>
        <v>0</v>
      </c>
      <c r="D3541" s="248" t="s">
        <v>68</v>
      </c>
      <c r="E3541" s="663" t="s">
        <v>90</v>
      </c>
      <c r="F3541" s="662" t="s">
        <v>70</v>
      </c>
      <c r="G3541" s="78"/>
      <c r="H3541" s="96" t="s">
        <v>94</v>
      </c>
      <c r="I3541" s="107" t="s">
        <v>4076</v>
      </c>
      <c r="J3541" s="81"/>
      <c r="K3541" s="72"/>
      <c r="L3541" s="72"/>
      <c r="M3541" s="72"/>
      <c r="N3541" s="72"/>
      <c r="O3541" s="72"/>
      <c r="P3541" s="72"/>
      <c r="Q3541" s="833"/>
      <c r="R3541" s="102"/>
      <c r="S3541" s="73"/>
      <c r="T3541" s="102"/>
      <c r="U3541" s="103"/>
      <c r="V3541" s="104"/>
      <c r="W3541" s="55"/>
      <c r="X3541" s="55"/>
      <c r="Y3541" s="55"/>
      <c r="Z3541" s="55"/>
      <c r="AA3541" s="55"/>
      <c r="AB3541" s="55"/>
      <c r="AC3541" s="55"/>
      <c r="AD3541" s="55"/>
      <c r="AE3541" s="55"/>
      <c r="AF3541" s="55"/>
      <c r="AG3541" s="55"/>
      <c r="AH3541" s="55"/>
      <c r="AI3541" s="55"/>
      <c r="AJ3541" s="55"/>
      <c r="AK3541" s="55"/>
      <c r="AL3541" s="55"/>
      <c r="AM3541" s="55"/>
      <c r="AN3541" s="55"/>
      <c r="AO3541" s="55"/>
      <c r="AP3541" s="55"/>
      <c r="AQ3541" s="55"/>
      <c r="AR3541" s="55"/>
      <c r="AS3541" s="55"/>
      <c r="AT3541" s="55"/>
      <c r="AU3541" s="55"/>
      <c r="AV3541" s="55"/>
      <c r="AW3541" s="55"/>
      <c r="AX3541" s="55"/>
      <c r="AY3541" s="55"/>
      <c r="AZ3541" s="55"/>
      <c r="BA3541" s="55"/>
      <c r="BB3541" s="55"/>
      <c r="BC3541" s="55"/>
      <c r="BD3541" s="55"/>
      <c r="BE3541" s="55"/>
      <c r="BF3541" s="55"/>
      <c r="BG3541" s="55"/>
      <c r="BH3541" s="55"/>
      <c r="BI3541" s="55"/>
      <c r="BJ3541" s="55"/>
      <c r="BK3541" s="55"/>
      <c r="BL3541" s="55"/>
      <c r="BM3541" s="55"/>
      <c r="BN3541" s="55"/>
      <c r="BO3541" s="55"/>
      <c r="BP3541" s="55"/>
      <c r="BQ3541" s="55"/>
      <c r="BR3541" s="55"/>
      <c r="BS3541" s="55"/>
      <c r="BT3541" s="55"/>
      <c r="BU3541" s="55"/>
      <c r="BV3541" s="55"/>
      <c r="BW3541" s="55"/>
      <c r="BX3541" s="55"/>
      <c r="BY3541" s="55"/>
      <c r="BZ3541" s="55"/>
      <c r="CA3541" s="55"/>
      <c r="CB3541" s="55"/>
      <c r="CC3541" s="55"/>
      <c r="CD3541" s="55"/>
      <c r="CE3541" s="55"/>
      <c r="CF3541" s="55"/>
      <c r="CG3541" s="55"/>
      <c r="CH3541" s="55"/>
      <c r="CI3541" s="55"/>
      <c r="CJ3541" s="55"/>
      <c r="CK3541" s="55"/>
      <c r="CL3541" s="55"/>
      <c r="CM3541" s="55"/>
      <c r="CN3541" s="55"/>
      <c r="CO3541" s="55"/>
      <c r="CP3541" s="55"/>
      <c r="CQ3541" s="55"/>
      <c r="CR3541" s="55"/>
      <c r="CS3541" s="55"/>
      <c r="CT3541" s="55"/>
      <c r="CU3541" s="55"/>
      <c r="CV3541" s="55"/>
      <c r="CW3541" s="55"/>
      <c r="CX3541" s="55"/>
      <c r="CY3541" s="55"/>
      <c r="CZ3541" s="55"/>
      <c r="DA3541" s="55"/>
      <c r="DB3541" s="55"/>
      <c r="DC3541" s="55"/>
      <c r="DD3541" s="55"/>
      <c r="DE3541" s="55"/>
      <c r="DF3541" s="55"/>
      <c r="DG3541" s="55"/>
      <c r="DH3541" s="55"/>
      <c r="DI3541" s="55"/>
      <c r="DJ3541" s="55"/>
      <c r="DK3541" s="55"/>
      <c r="DL3541" s="55"/>
      <c r="DM3541" s="55"/>
      <c r="DN3541" s="55"/>
      <c r="DO3541" s="55"/>
      <c r="DP3541" s="55"/>
      <c r="DQ3541" s="55"/>
      <c r="DR3541" s="55"/>
      <c r="DS3541" s="55"/>
      <c r="DT3541" s="55"/>
      <c r="DU3541" s="55"/>
      <c r="DV3541" s="55"/>
      <c r="DW3541" s="55"/>
      <c r="DX3541" s="55"/>
      <c r="DY3541" s="55"/>
      <c r="DZ3541" s="55"/>
      <c r="EA3541" s="55"/>
      <c r="EB3541" s="55"/>
      <c r="EC3541" s="55"/>
      <c r="ED3541" s="55"/>
      <c r="EE3541" s="55"/>
      <c r="EF3541" s="55"/>
      <c r="EG3541" s="55"/>
      <c r="EH3541" s="55"/>
      <c r="EI3541" s="55"/>
      <c r="EJ3541" s="55"/>
      <c r="EK3541" s="55"/>
      <c r="EL3541" s="55"/>
      <c r="EM3541" s="55"/>
      <c r="EN3541" s="55"/>
      <c r="EO3541" s="55"/>
      <c r="EP3541" s="55"/>
      <c r="EQ3541" s="55"/>
      <c r="ER3541" s="55"/>
      <c r="ES3541" s="55"/>
      <c r="ET3541" s="55"/>
      <c r="EU3541" s="55"/>
      <c r="EV3541" s="55"/>
      <c r="EW3541" s="55"/>
      <c r="EX3541" s="55"/>
      <c r="EY3541" s="55"/>
      <c r="EZ3541" s="55"/>
      <c r="FA3541" s="55"/>
      <c r="FB3541" s="55"/>
      <c r="FC3541" s="55"/>
      <c r="FD3541" s="55"/>
      <c r="FE3541" s="55"/>
      <c r="FF3541" s="55"/>
      <c r="FG3541" s="55"/>
      <c r="FH3541" s="55"/>
      <c r="FI3541" s="55"/>
      <c r="FJ3541" s="55"/>
      <c r="FK3541" s="55"/>
      <c r="FL3541" s="55"/>
      <c r="FM3541" s="55"/>
      <c r="FN3541" s="55"/>
      <c r="FO3541" s="55"/>
      <c r="FP3541" s="55"/>
      <c r="FQ3541" s="55"/>
      <c r="FR3541" s="55"/>
      <c r="FS3541" s="55"/>
      <c r="FT3541" s="55"/>
      <c r="FU3541" s="55"/>
      <c r="FV3541" s="55"/>
      <c r="FW3541" s="55"/>
      <c r="FX3541" s="55"/>
      <c r="FY3541" s="55"/>
      <c r="FZ3541" s="55"/>
      <c r="GA3541" s="55"/>
      <c r="GB3541" s="55"/>
      <c r="GC3541" s="55"/>
      <c r="GD3541" s="55"/>
      <c r="GE3541" s="55"/>
      <c r="GF3541" s="55"/>
      <c r="GG3541" s="55"/>
      <c r="GH3541" s="55"/>
      <c r="GI3541" s="55"/>
      <c r="GJ3541" s="55"/>
      <c r="GK3541" s="55"/>
      <c r="GL3541" s="55"/>
      <c r="GM3541" s="55"/>
      <c r="GN3541" s="55"/>
      <c r="GO3541" s="55"/>
      <c r="GP3541" s="55"/>
      <c r="GQ3541" s="55"/>
      <c r="GR3541" s="55"/>
      <c r="GS3541" s="55"/>
      <c r="GT3541" s="55"/>
      <c r="GU3541" s="55"/>
      <c r="GV3541" s="55"/>
      <c r="GW3541" s="55"/>
      <c r="GX3541" s="55"/>
      <c r="GY3541" s="55"/>
      <c r="GZ3541" s="55"/>
      <c r="HA3541" s="55"/>
      <c r="HB3541" s="55"/>
      <c r="HC3541" s="55"/>
      <c r="HD3541" s="55"/>
      <c r="HE3541" s="55"/>
      <c r="HF3541" s="55"/>
      <c r="HG3541" s="55"/>
      <c r="HH3541" s="55"/>
      <c r="HI3541" s="55"/>
      <c r="HJ3541" s="55"/>
      <c r="HK3541" s="55"/>
      <c r="HL3541" s="55"/>
      <c r="HM3541" s="55"/>
      <c r="HN3541" s="55"/>
      <c r="HO3541" s="55"/>
      <c r="HP3541" s="55"/>
      <c r="HQ3541" s="55"/>
      <c r="HR3541" s="55"/>
      <c r="HS3541" s="55"/>
      <c r="HT3541" s="55"/>
      <c r="HU3541" s="55"/>
      <c r="HV3541" s="55"/>
      <c r="HW3541" s="55"/>
      <c r="HX3541" s="55"/>
      <c r="HY3541" s="55"/>
      <c r="HZ3541" s="55"/>
      <c r="IA3541" s="55"/>
      <c r="IB3541" s="55"/>
      <c r="IC3541" s="55"/>
      <c r="ID3541" s="55"/>
      <c r="IE3541" s="55"/>
      <c r="IF3541" s="55"/>
      <c r="IG3541" s="55"/>
      <c r="IH3541" s="55"/>
      <c r="II3541" s="55"/>
      <c r="IJ3541" s="55"/>
      <c r="IK3541" s="55"/>
      <c r="IL3541" s="55"/>
      <c r="IM3541" s="55"/>
      <c r="IN3541" s="55"/>
      <c r="IO3541" s="55"/>
      <c r="IP3541" s="55"/>
      <c r="IQ3541" s="55"/>
      <c r="IR3541" s="55"/>
      <c r="IS3541" s="55"/>
      <c r="IT3541" s="55"/>
      <c r="IU3541" s="55"/>
      <c r="IV3541" s="55"/>
    </row>
    <row r="3542" spans="1:256" ht="12.5">
      <c r="A3542" s="305"/>
      <c r="B3542" s="65">
        <v>1</v>
      </c>
      <c r="C3542" s="66">
        <f t="shared" si="162"/>
        <v>1</v>
      </c>
      <c r="D3542" s="659" t="s">
        <v>90</v>
      </c>
      <c r="E3542" s="658" t="s">
        <v>87</v>
      </c>
      <c r="F3542" s="656" t="s">
        <v>99</v>
      </c>
      <c r="G3542" s="78"/>
      <c r="H3542" s="96" t="s">
        <v>88</v>
      </c>
      <c r="I3542" s="107" t="s">
        <v>4077</v>
      </c>
      <c r="J3542" s="81"/>
      <c r="K3542" s="72"/>
      <c r="L3542" s="72"/>
      <c r="M3542" s="72"/>
      <c r="N3542" s="72"/>
      <c r="O3542" s="72"/>
      <c r="P3542" s="72"/>
      <c r="Q3542" s="833"/>
      <c r="R3542" s="102"/>
      <c r="S3542" s="73"/>
      <c r="T3542" s="102"/>
      <c r="U3542" s="103"/>
      <c r="V3542" s="104"/>
      <c r="W3542" s="55"/>
      <c r="X3542" s="55"/>
      <c r="Y3542" s="55"/>
      <c r="Z3542" s="55"/>
      <c r="AA3542" s="55"/>
      <c r="AB3542" s="55"/>
      <c r="AC3542" s="55"/>
      <c r="AD3542" s="55"/>
      <c r="AE3542" s="55"/>
      <c r="AF3542" s="55"/>
      <c r="AG3542" s="55"/>
      <c r="AH3542" s="55"/>
      <c r="AI3542" s="55"/>
      <c r="AJ3542" s="55"/>
      <c r="AK3542" s="55"/>
      <c r="AL3542" s="55"/>
      <c r="AM3542" s="55"/>
      <c r="AN3542" s="55"/>
      <c r="AO3542" s="55"/>
      <c r="AP3542" s="55"/>
      <c r="AQ3542" s="55"/>
      <c r="AR3542" s="55"/>
      <c r="AS3542" s="55"/>
      <c r="AT3542" s="55"/>
      <c r="AU3542" s="55"/>
      <c r="AV3542" s="55"/>
      <c r="AW3542" s="55"/>
      <c r="AX3542" s="55"/>
      <c r="AY3542" s="55"/>
      <c r="AZ3542" s="55"/>
      <c r="BA3542" s="55"/>
      <c r="BB3542" s="55"/>
      <c r="BC3542" s="55"/>
      <c r="BD3542" s="55"/>
      <c r="BE3542" s="55"/>
      <c r="BF3542" s="55"/>
      <c r="BG3542" s="55"/>
      <c r="BH3542" s="55"/>
      <c r="BI3542" s="55"/>
      <c r="BJ3542" s="55"/>
      <c r="BK3542" s="55"/>
      <c r="BL3542" s="55"/>
      <c r="BM3542" s="55"/>
      <c r="BN3542" s="55"/>
      <c r="BO3542" s="55"/>
      <c r="BP3542" s="55"/>
      <c r="BQ3542" s="55"/>
      <c r="BR3542" s="55"/>
      <c r="BS3542" s="55"/>
      <c r="BT3542" s="55"/>
      <c r="BU3542" s="55"/>
      <c r="BV3542" s="55"/>
      <c r="BW3542" s="55"/>
      <c r="BX3542" s="55"/>
      <c r="BY3542" s="55"/>
      <c r="BZ3542" s="55"/>
      <c r="CA3542" s="55"/>
      <c r="CB3542" s="55"/>
      <c r="CC3542" s="55"/>
      <c r="CD3542" s="55"/>
      <c r="CE3542" s="55"/>
      <c r="CF3542" s="55"/>
      <c r="CG3542" s="55"/>
      <c r="CH3542" s="55"/>
      <c r="CI3542" s="55"/>
      <c r="CJ3542" s="55"/>
      <c r="CK3542" s="55"/>
      <c r="CL3542" s="55"/>
      <c r="CM3542" s="55"/>
      <c r="CN3542" s="55"/>
      <c r="CO3542" s="55"/>
      <c r="CP3542" s="55"/>
      <c r="CQ3542" s="55"/>
      <c r="CR3542" s="55"/>
      <c r="CS3542" s="55"/>
      <c r="CT3542" s="55"/>
      <c r="CU3542" s="55"/>
      <c r="CV3542" s="55"/>
      <c r="CW3542" s="55"/>
      <c r="CX3542" s="55"/>
      <c r="CY3542" s="55"/>
      <c r="CZ3542" s="55"/>
      <c r="DA3542" s="55"/>
      <c r="DB3542" s="55"/>
      <c r="DC3542" s="55"/>
      <c r="DD3542" s="55"/>
      <c r="DE3542" s="55"/>
      <c r="DF3542" s="55"/>
      <c r="DG3542" s="55"/>
      <c r="DH3542" s="55"/>
      <c r="DI3542" s="55"/>
      <c r="DJ3542" s="55"/>
      <c r="DK3542" s="55"/>
      <c r="DL3542" s="55"/>
      <c r="DM3542" s="55"/>
      <c r="DN3542" s="55"/>
      <c r="DO3542" s="55"/>
      <c r="DP3542" s="55"/>
      <c r="DQ3542" s="55"/>
      <c r="DR3542" s="55"/>
      <c r="DS3542" s="55"/>
      <c r="DT3542" s="55"/>
      <c r="DU3542" s="55"/>
      <c r="DV3542" s="55"/>
      <c r="DW3542" s="55"/>
      <c r="DX3542" s="55"/>
      <c r="DY3542" s="55"/>
      <c r="DZ3542" s="55"/>
      <c r="EA3542" s="55"/>
      <c r="EB3542" s="55"/>
      <c r="EC3542" s="55"/>
      <c r="ED3542" s="55"/>
      <c r="EE3542" s="55"/>
      <c r="EF3542" s="55"/>
      <c r="EG3542" s="55"/>
      <c r="EH3542" s="55"/>
      <c r="EI3542" s="55"/>
      <c r="EJ3542" s="55"/>
      <c r="EK3542" s="55"/>
      <c r="EL3542" s="55"/>
      <c r="EM3542" s="55"/>
      <c r="EN3542" s="55"/>
      <c r="EO3542" s="55"/>
      <c r="EP3542" s="55"/>
      <c r="EQ3542" s="55"/>
      <c r="ER3542" s="55"/>
      <c r="ES3542" s="55"/>
      <c r="ET3542" s="55"/>
      <c r="EU3542" s="55"/>
      <c r="EV3542" s="55"/>
      <c r="EW3542" s="55"/>
      <c r="EX3542" s="55"/>
      <c r="EY3542" s="55"/>
      <c r="EZ3542" s="55"/>
      <c r="FA3542" s="55"/>
      <c r="FB3542" s="55"/>
      <c r="FC3542" s="55"/>
      <c r="FD3542" s="55"/>
      <c r="FE3542" s="55"/>
      <c r="FF3542" s="55"/>
      <c r="FG3542" s="55"/>
      <c r="FH3542" s="55"/>
      <c r="FI3542" s="55"/>
      <c r="FJ3542" s="55"/>
      <c r="FK3542" s="55"/>
      <c r="FL3542" s="55"/>
      <c r="FM3542" s="55"/>
      <c r="FN3542" s="55"/>
      <c r="FO3542" s="55"/>
      <c r="FP3542" s="55"/>
      <c r="FQ3542" s="55"/>
      <c r="FR3542" s="55"/>
      <c r="FS3542" s="55"/>
      <c r="FT3542" s="55"/>
      <c r="FU3542" s="55"/>
      <c r="FV3542" s="55"/>
      <c r="FW3542" s="55"/>
      <c r="FX3542" s="55"/>
      <c r="FY3542" s="55"/>
      <c r="FZ3542" s="55"/>
      <c r="GA3542" s="55"/>
      <c r="GB3542" s="55"/>
      <c r="GC3542" s="55"/>
      <c r="GD3542" s="55"/>
      <c r="GE3542" s="55"/>
      <c r="GF3542" s="55"/>
      <c r="GG3542" s="55"/>
      <c r="GH3542" s="55"/>
      <c r="GI3542" s="55"/>
      <c r="GJ3542" s="55"/>
      <c r="GK3542" s="55"/>
      <c r="GL3542" s="55"/>
      <c r="GM3542" s="55"/>
      <c r="GN3542" s="55"/>
      <c r="GO3542" s="55"/>
      <c r="GP3542" s="55"/>
      <c r="GQ3542" s="55"/>
      <c r="GR3542" s="55"/>
      <c r="GS3542" s="55"/>
      <c r="GT3542" s="55"/>
      <c r="GU3542" s="55"/>
      <c r="GV3542" s="55"/>
      <c r="GW3542" s="55"/>
      <c r="GX3542" s="55"/>
      <c r="GY3542" s="55"/>
      <c r="GZ3542" s="55"/>
      <c r="HA3542" s="55"/>
      <c r="HB3542" s="55"/>
      <c r="HC3542" s="55"/>
      <c r="HD3542" s="55"/>
      <c r="HE3542" s="55"/>
      <c r="HF3542" s="55"/>
      <c r="HG3542" s="55"/>
      <c r="HH3542" s="55"/>
      <c r="HI3542" s="55"/>
      <c r="HJ3542" s="55"/>
      <c r="HK3542" s="55"/>
      <c r="HL3542" s="55"/>
      <c r="HM3542" s="55"/>
      <c r="HN3542" s="55"/>
      <c r="HO3542" s="55"/>
      <c r="HP3542" s="55"/>
      <c r="HQ3542" s="55"/>
      <c r="HR3542" s="55"/>
      <c r="HS3542" s="55"/>
      <c r="HT3542" s="55"/>
      <c r="HU3542" s="55"/>
      <c r="HV3542" s="55"/>
      <c r="HW3542" s="55"/>
      <c r="HX3542" s="55"/>
      <c r="HY3542" s="55"/>
      <c r="HZ3542" s="55"/>
      <c r="IA3542" s="55"/>
      <c r="IB3542" s="55"/>
      <c r="IC3542" s="55"/>
      <c r="ID3542" s="55"/>
      <c r="IE3542" s="55"/>
      <c r="IF3542" s="55"/>
      <c r="IG3542" s="55"/>
      <c r="IH3542" s="55"/>
      <c r="II3542" s="55"/>
      <c r="IJ3542" s="55"/>
      <c r="IK3542" s="55"/>
      <c r="IL3542" s="55"/>
      <c r="IM3542" s="55"/>
      <c r="IN3542" s="55"/>
      <c r="IO3542" s="55"/>
      <c r="IP3542" s="55"/>
      <c r="IQ3542" s="55"/>
      <c r="IR3542" s="55"/>
      <c r="IS3542" s="55"/>
      <c r="IT3542" s="55"/>
      <c r="IU3542" s="55"/>
      <c r="IV3542" s="55"/>
    </row>
    <row r="3543" spans="1:256" ht="12.5">
      <c r="A3543" s="305"/>
      <c r="B3543" s="124">
        <v>1</v>
      </c>
      <c r="C3543" s="66">
        <f t="shared" si="162"/>
        <v>1</v>
      </c>
      <c r="D3543" s="76" t="s">
        <v>68</v>
      </c>
      <c r="E3543" s="76" t="s">
        <v>87</v>
      </c>
      <c r="F3543" s="76" t="s">
        <v>87</v>
      </c>
      <c r="G3543" s="78"/>
      <c r="H3543" s="96" t="s">
        <v>126</v>
      </c>
      <c r="I3543" s="107" t="s">
        <v>4078</v>
      </c>
      <c r="J3543" s="81"/>
      <c r="K3543" s="72"/>
      <c r="L3543" s="72"/>
      <c r="M3543" s="72"/>
      <c r="N3543" s="72"/>
      <c r="O3543" s="72"/>
      <c r="P3543" s="72"/>
      <c r="Q3543" s="833"/>
      <c r="R3543" s="102"/>
      <c r="S3543" s="73"/>
      <c r="T3543" s="102"/>
      <c r="U3543" s="103"/>
      <c r="V3543" s="104"/>
      <c r="W3543" s="55"/>
      <c r="X3543" s="55"/>
      <c r="Y3543" s="55"/>
      <c r="Z3543" s="55"/>
      <c r="AA3543" s="55"/>
      <c r="AB3543" s="55"/>
      <c r="AC3543" s="55"/>
      <c r="AD3543" s="55"/>
      <c r="AE3543" s="55"/>
      <c r="AF3543" s="55"/>
      <c r="AG3543" s="55"/>
      <c r="AH3543" s="55"/>
      <c r="AI3543" s="55"/>
      <c r="AJ3543" s="55"/>
      <c r="AK3543" s="55"/>
      <c r="AL3543" s="55"/>
      <c r="AM3543" s="55"/>
      <c r="AN3543" s="55"/>
      <c r="AO3543" s="55"/>
      <c r="AP3543" s="55"/>
      <c r="AQ3543" s="55"/>
      <c r="AR3543" s="55"/>
      <c r="AS3543" s="55"/>
      <c r="AT3543" s="55"/>
      <c r="AU3543" s="55"/>
      <c r="AV3543" s="55"/>
      <c r="AW3543" s="55"/>
      <c r="AX3543" s="55"/>
      <c r="AY3543" s="55"/>
      <c r="AZ3543" s="55"/>
      <c r="BA3543" s="55"/>
      <c r="BB3543" s="55"/>
      <c r="BC3543" s="55"/>
      <c r="BD3543" s="55"/>
      <c r="BE3543" s="55"/>
      <c r="BF3543" s="55"/>
      <c r="BG3543" s="55"/>
      <c r="BH3543" s="55"/>
      <c r="BI3543" s="55"/>
      <c r="BJ3543" s="55"/>
      <c r="BK3543" s="55"/>
      <c r="BL3543" s="55"/>
      <c r="BM3543" s="55"/>
      <c r="BN3543" s="55"/>
      <c r="BO3543" s="55"/>
      <c r="BP3543" s="55"/>
      <c r="BQ3543" s="55"/>
      <c r="BR3543" s="55"/>
      <c r="BS3543" s="55"/>
      <c r="BT3543" s="55"/>
      <c r="BU3543" s="55"/>
      <c r="BV3543" s="55"/>
      <c r="BW3543" s="55"/>
      <c r="BX3543" s="55"/>
      <c r="BY3543" s="55"/>
      <c r="BZ3543" s="55"/>
      <c r="CA3543" s="55"/>
      <c r="CB3543" s="55"/>
      <c r="CC3543" s="55"/>
      <c r="CD3543" s="55"/>
      <c r="CE3543" s="55"/>
      <c r="CF3543" s="55"/>
      <c r="CG3543" s="55"/>
      <c r="CH3543" s="55"/>
      <c r="CI3543" s="55"/>
      <c r="CJ3543" s="55"/>
      <c r="CK3543" s="55"/>
      <c r="CL3543" s="55"/>
      <c r="CM3543" s="55"/>
      <c r="CN3543" s="55"/>
      <c r="CO3543" s="55"/>
      <c r="CP3543" s="55"/>
      <c r="CQ3543" s="55"/>
      <c r="CR3543" s="55"/>
      <c r="CS3543" s="55"/>
      <c r="CT3543" s="55"/>
      <c r="CU3543" s="55"/>
      <c r="CV3543" s="55"/>
      <c r="CW3543" s="55"/>
      <c r="CX3543" s="55"/>
      <c r="CY3543" s="55"/>
      <c r="CZ3543" s="55"/>
      <c r="DA3543" s="55"/>
      <c r="DB3543" s="55"/>
      <c r="DC3543" s="55"/>
      <c r="DD3543" s="55"/>
      <c r="DE3543" s="55"/>
      <c r="DF3543" s="55"/>
      <c r="DG3543" s="55"/>
      <c r="DH3543" s="55"/>
      <c r="DI3543" s="55"/>
      <c r="DJ3543" s="55"/>
      <c r="DK3543" s="55"/>
      <c r="DL3543" s="55"/>
      <c r="DM3543" s="55"/>
      <c r="DN3543" s="55"/>
      <c r="DO3543" s="55"/>
      <c r="DP3543" s="55"/>
      <c r="DQ3543" s="55"/>
      <c r="DR3543" s="55"/>
      <c r="DS3543" s="55"/>
      <c r="DT3543" s="55"/>
      <c r="DU3543" s="55"/>
      <c r="DV3543" s="55"/>
      <c r="DW3543" s="55"/>
      <c r="DX3543" s="55"/>
      <c r="DY3543" s="55"/>
      <c r="DZ3543" s="55"/>
      <c r="EA3543" s="55"/>
      <c r="EB3543" s="55"/>
      <c r="EC3543" s="55"/>
      <c r="ED3543" s="55"/>
      <c r="EE3543" s="55"/>
      <c r="EF3543" s="55"/>
      <c r="EG3543" s="55"/>
      <c r="EH3543" s="55"/>
      <c r="EI3543" s="55"/>
      <c r="EJ3543" s="55"/>
      <c r="EK3543" s="55"/>
      <c r="EL3543" s="55"/>
      <c r="EM3543" s="55"/>
      <c r="EN3543" s="55"/>
      <c r="EO3543" s="55"/>
      <c r="EP3543" s="55"/>
      <c r="EQ3543" s="55"/>
      <c r="ER3543" s="55"/>
      <c r="ES3543" s="55"/>
      <c r="ET3543" s="55"/>
      <c r="EU3543" s="55"/>
      <c r="EV3543" s="55"/>
      <c r="EW3543" s="55"/>
      <c r="EX3543" s="55"/>
      <c r="EY3543" s="55"/>
      <c r="EZ3543" s="55"/>
      <c r="FA3543" s="55"/>
      <c r="FB3543" s="55"/>
      <c r="FC3543" s="55"/>
      <c r="FD3543" s="55"/>
      <c r="FE3543" s="55"/>
      <c r="FF3543" s="55"/>
      <c r="FG3543" s="55"/>
      <c r="FH3543" s="55"/>
      <c r="FI3543" s="55"/>
      <c r="FJ3543" s="55"/>
      <c r="FK3543" s="55"/>
      <c r="FL3543" s="55"/>
      <c r="FM3543" s="55"/>
      <c r="FN3543" s="55"/>
      <c r="FO3543" s="55"/>
      <c r="FP3543" s="55"/>
      <c r="FQ3543" s="55"/>
      <c r="FR3543" s="55"/>
      <c r="FS3543" s="55"/>
      <c r="FT3543" s="55"/>
      <c r="FU3543" s="55"/>
      <c r="FV3543" s="55"/>
      <c r="FW3543" s="55"/>
      <c r="FX3543" s="55"/>
      <c r="FY3543" s="55"/>
      <c r="FZ3543" s="55"/>
      <c r="GA3543" s="55"/>
      <c r="GB3543" s="55"/>
      <c r="GC3543" s="55"/>
      <c r="GD3543" s="55"/>
      <c r="GE3543" s="55"/>
      <c r="GF3543" s="55"/>
      <c r="GG3543" s="55"/>
      <c r="GH3543" s="55"/>
      <c r="GI3543" s="55"/>
      <c r="GJ3543" s="55"/>
      <c r="GK3543" s="55"/>
      <c r="GL3543" s="55"/>
      <c r="GM3543" s="55"/>
      <c r="GN3543" s="55"/>
      <c r="GO3543" s="55"/>
      <c r="GP3543" s="55"/>
      <c r="GQ3543" s="55"/>
      <c r="GR3543" s="55"/>
      <c r="GS3543" s="55"/>
      <c r="GT3543" s="55"/>
      <c r="GU3543" s="55"/>
      <c r="GV3543" s="55"/>
      <c r="GW3543" s="55"/>
      <c r="GX3543" s="55"/>
      <c r="GY3543" s="55"/>
      <c r="GZ3543" s="55"/>
      <c r="HA3543" s="55"/>
      <c r="HB3543" s="55"/>
      <c r="HC3543" s="55"/>
      <c r="HD3543" s="55"/>
      <c r="HE3543" s="55"/>
      <c r="HF3543" s="55"/>
      <c r="HG3543" s="55"/>
      <c r="HH3543" s="55"/>
      <c r="HI3543" s="55"/>
      <c r="HJ3543" s="55"/>
      <c r="HK3543" s="55"/>
      <c r="HL3543" s="55"/>
      <c r="HM3543" s="55"/>
      <c r="HN3543" s="55"/>
      <c r="HO3543" s="55"/>
      <c r="HP3543" s="55"/>
      <c r="HQ3543" s="55"/>
      <c r="HR3543" s="55"/>
      <c r="HS3543" s="55"/>
      <c r="HT3543" s="55"/>
      <c r="HU3543" s="55"/>
      <c r="HV3543" s="55"/>
      <c r="HW3543" s="55"/>
      <c r="HX3543" s="55"/>
      <c r="HY3543" s="55"/>
      <c r="HZ3543" s="55"/>
      <c r="IA3543" s="55"/>
      <c r="IB3543" s="55"/>
      <c r="IC3543" s="55"/>
      <c r="ID3543" s="55"/>
      <c r="IE3543" s="55"/>
      <c r="IF3543" s="55"/>
      <c r="IG3543" s="55"/>
      <c r="IH3543" s="55"/>
      <c r="II3543" s="55"/>
      <c r="IJ3543" s="55"/>
      <c r="IK3543" s="55"/>
      <c r="IL3543" s="55"/>
      <c r="IM3543" s="55"/>
      <c r="IN3543" s="55"/>
      <c r="IO3543" s="55"/>
      <c r="IP3543" s="55"/>
      <c r="IQ3543" s="55"/>
      <c r="IR3543" s="55"/>
      <c r="IS3543" s="55"/>
      <c r="IT3543" s="55"/>
      <c r="IU3543" s="55"/>
      <c r="IV3543" s="55"/>
    </row>
    <row r="3544" spans="1:256" ht="12.5">
      <c r="A3544" s="55"/>
      <c r="B3544" s="124">
        <v>1</v>
      </c>
      <c r="C3544" s="66">
        <f>IF(E3544="A",4,IF(E3544="B",3,IF(E3544="C",2,IF(E3544="D",1,0))))</f>
        <v>3</v>
      </c>
      <c r="D3544" s="76" t="s">
        <v>87</v>
      </c>
      <c r="E3544" s="76" t="s">
        <v>87</v>
      </c>
      <c r="F3544" s="99" t="s">
        <v>99</v>
      </c>
      <c r="G3544" s="78"/>
      <c r="H3544" s="96" t="s">
        <v>129</v>
      </c>
      <c r="I3544" s="107" t="s">
        <v>4079</v>
      </c>
      <c r="J3544" s="81"/>
      <c r="K3544" s="72"/>
      <c r="L3544" s="72"/>
      <c r="M3544" s="72"/>
      <c r="N3544" s="72"/>
      <c r="O3544" s="72"/>
      <c r="P3544" s="72"/>
      <c r="Q3544" s="833"/>
      <c r="R3544" s="102"/>
      <c r="S3544" s="73"/>
      <c r="T3544" s="102"/>
      <c r="U3544" s="103"/>
      <c r="V3544" s="104"/>
      <c r="W3544" s="55"/>
      <c r="X3544" s="55"/>
      <c r="Y3544" s="55"/>
      <c r="Z3544" s="55"/>
      <c r="AA3544" s="55"/>
      <c r="AB3544" s="55"/>
      <c r="AC3544" s="55"/>
      <c r="AD3544" s="55"/>
      <c r="AE3544" s="55"/>
      <c r="AF3544" s="55"/>
      <c r="AG3544" s="55"/>
      <c r="AH3544" s="55"/>
      <c r="AI3544" s="55"/>
      <c r="AJ3544" s="55"/>
      <c r="AK3544" s="55"/>
      <c r="AL3544" s="55"/>
      <c r="AM3544" s="55"/>
      <c r="AN3544" s="55"/>
      <c r="AO3544" s="55"/>
      <c r="AP3544" s="55"/>
      <c r="AQ3544" s="55"/>
      <c r="AR3544" s="55"/>
      <c r="AS3544" s="55"/>
      <c r="AT3544" s="55"/>
      <c r="AU3544" s="55"/>
      <c r="AV3544" s="55"/>
      <c r="AW3544" s="55"/>
      <c r="AX3544" s="55"/>
      <c r="AY3544" s="55"/>
      <c r="AZ3544" s="55"/>
      <c r="BA3544" s="55"/>
      <c r="BB3544" s="55"/>
      <c r="BC3544" s="55"/>
      <c r="BD3544" s="55"/>
      <c r="BE3544" s="55"/>
      <c r="BF3544" s="55"/>
      <c r="BG3544" s="55"/>
      <c r="BH3544" s="55"/>
      <c r="BI3544" s="55"/>
      <c r="BJ3544" s="55"/>
      <c r="BK3544" s="55"/>
      <c r="BL3544" s="55"/>
      <c r="BM3544" s="55"/>
      <c r="BN3544" s="55"/>
      <c r="BO3544" s="55"/>
      <c r="BP3544" s="55"/>
      <c r="BQ3544" s="55"/>
      <c r="BR3544" s="55"/>
      <c r="BS3544" s="55"/>
      <c r="BT3544" s="55"/>
      <c r="BU3544" s="55"/>
      <c r="BV3544" s="55"/>
      <c r="BW3544" s="55"/>
      <c r="BX3544" s="55"/>
      <c r="BY3544" s="55"/>
      <c r="BZ3544" s="55"/>
      <c r="CA3544" s="55"/>
      <c r="CB3544" s="55"/>
      <c r="CC3544" s="55"/>
      <c r="CD3544" s="55"/>
      <c r="CE3544" s="55"/>
      <c r="CF3544" s="55"/>
      <c r="CG3544" s="55"/>
      <c r="CH3544" s="55"/>
      <c r="CI3544" s="55"/>
      <c r="CJ3544" s="55"/>
      <c r="CK3544" s="55"/>
      <c r="CL3544" s="55"/>
      <c r="CM3544" s="55"/>
      <c r="CN3544" s="55"/>
      <c r="CO3544" s="55"/>
      <c r="CP3544" s="55"/>
      <c r="CQ3544" s="55"/>
      <c r="CR3544" s="55"/>
      <c r="CS3544" s="55"/>
      <c r="CT3544" s="55"/>
      <c r="CU3544" s="55"/>
      <c r="CV3544" s="55"/>
      <c r="CW3544" s="55"/>
      <c r="CX3544" s="55"/>
      <c r="CY3544" s="55"/>
      <c r="CZ3544" s="55"/>
      <c r="DA3544" s="55"/>
      <c r="DB3544" s="55"/>
      <c r="DC3544" s="55"/>
      <c r="DD3544" s="55"/>
      <c r="DE3544" s="55"/>
      <c r="DF3544" s="55"/>
      <c r="DG3544" s="55"/>
      <c r="DH3544" s="55"/>
      <c r="DI3544" s="55"/>
      <c r="DJ3544" s="55"/>
      <c r="DK3544" s="55"/>
      <c r="DL3544" s="55"/>
      <c r="DM3544" s="55"/>
      <c r="DN3544" s="55"/>
      <c r="DO3544" s="55"/>
      <c r="DP3544" s="55"/>
      <c r="DQ3544" s="55"/>
      <c r="DR3544" s="55"/>
      <c r="DS3544" s="55"/>
      <c r="DT3544" s="55"/>
      <c r="DU3544" s="55"/>
      <c r="DV3544" s="55"/>
      <c r="DW3544" s="55"/>
      <c r="DX3544" s="55"/>
      <c r="DY3544" s="55"/>
      <c r="DZ3544" s="55"/>
      <c r="EA3544" s="55"/>
      <c r="EB3544" s="55"/>
      <c r="EC3544" s="55"/>
      <c r="ED3544" s="55"/>
      <c r="EE3544" s="55"/>
      <c r="EF3544" s="55"/>
      <c r="EG3544" s="55"/>
      <c r="EH3544" s="55"/>
      <c r="EI3544" s="55"/>
      <c r="EJ3544" s="55"/>
      <c r="EK3544" s="55"/>
      <c r="EL3544" s="55"/>
      <c r="EM3544" s="55"/>
      <c r="EN3544" s="55"/>
      <c r="EO3544" s="55"/>
      <c r="EP3544" s="55"/>
      <c r="EQ3544" s="55"/>
      <c r="ER3544" s="55"/>
      <c r="ES3544" s="55"/>
      <c r="ET3544" s="55"/>
      <c r="EU3544" s="55"/>
      <c r="EV3544" s="55"/>
      <c r="EW3544" s="55"/>
      <c r="EX3544" s="55"/>
      <c r="EY3544" s="55"/>
      <c r="EZ3544" s="55"/>
      <c r="FA3544" s="55"/>
      <c r="FB3544" s="55"/>
      <c r="FC3544" s="55"/>
      <c r="FD3544" s="55"/>
      <c r="FE3544" s="55"/>
      <c r="FF3544" s="55"/>
      <c r="FG3544" s="55"/>
      <c r="FH3544" s="55"/>
      <c r="FI3544" s="55"/>
      <c r="FJ3544" s="55"/>
      <c r="FK3544" s="55"/>
      <c r="FL3544" s="55"/>
      <c r="FM3544" s="55"/>
      <c r="FN3544" s="55"/>
      <c r="FO3544" s="55"/>
      <c r="FP3544" s="55"/>
      <c r="FQ3544" s="55"/>
      <c r="FR3544" s="55"/>
      <c r="FS3544" s="55"/>
      <c r="FT3544" s="55"/>
      <c r="FU3544" s="55"/>
      <c r="FV3544" s="55"/>
      <c r="FW3544" s="55"/>
      <c r="FX3544" s="55"/>
      <c r="FY3544" s="55"/>
      <c r="FZ3544" s="55"/>
      <c r="GA3544" s="55"/>
      <c r="GB3544" s="55"/>
      <c r="GC3544" s="55"/>
      <c r="GD3544" s="55"/>
      <c r="GE3544" s="55"/>
      <c r="GF3544" s="55"/>
      <c r="GG3544" s="55"/>
      <c r="GH3544" s="55"/>
      <c r="GI3544" s="55"/>
      <c r="GJ3544" s="55"/>
      <c r="GK3544" s="55"/>
      <c r="GL3544" s="55"/>
      <c r="GM3544" s="55"/>
      <c r="GN3544" s="55"/>
      <c r="GO3544" s="55"/>
      <c r="GP3544" s="55"/>
      <c r="GQ3544" s="55"/>
      <c r="GR3544" s="55"/>
      <c r="GS3544" s="55"/>
      <c r="GT3544" s="55"/>
      <c r="GU3544" s="55"/>
      <c r="GV3544" s="55"/>
      <c r="GW3544" s="55"/>
      <c r="GX3544" s="55"/>
      <c r="GY3544" s="55"/>
      <c r="GZ3544" s="55"/>
      <c r="HA3544" s="55"/>
      <c r="HB3544" s="55"/>
      <c r="HC3544" s="55"/>
      <c r="HD3544" s="55"/>
      <c r="HE3544" s="55"/>
      <c r="HF3544" s="55"/>
      <c r="HG3544" s="55"/>
      <c r="HH3544" s="55"/>
      <c r="HI3544" s="55"/>
      <c r="HJ3544" s="55"/>
      <c r="HK3544" s="55"/>
      <c r="HL3544" s="55"/>
      <c r="HM3544" s="55"/>
      <c r="HN3544" s="55"/>
      <c r="HO3544" s="55"/>
      <c r="HP3544" s="55"/>
      <c r="HQ3544" s="55"/>
      <c r="HR3544" s="55"/>
      <c r="HS3544" s="55"/>
      <c r="HT3544" s="55"/>
      <c r="HU3544" s="55"/>
      <c r="HV3544" s="55"/>
      <c r="HW3544" s="55"/>
      <c r="HX3544" s="55"/>
      <c r="HY3544" s="55"/>
      <c r="HZ3544" s="55"/>
      <c r="IA3544" s="55"/>
      <c r="IB3544" s="55"/>
      <c r="IC3544" s="55"/>
      <c r="ID3544" s="55"/>
      <c r="IE3544" s="55"/>
      <c r="IF3544" s="55"/>
      <c r="IG3544" s="55"/>
      <c r="IH3544" s="55"/>
      <c r="II3544" s="55"/>
      <c r="IJ3544" s="55"/>
      <c r="IK3544" s="55"/>
      <c r="IL3544" s="55"/>
      <c r="IM3544" s="55"/>
      <c r="IN3544" s="55"/>
      <c r="IO3544" s="55"/>
      <c r="IP3544" s="55"/>
      <c r="IQ3544" s="55"/>
      <c r="IR3544" s="55"/>
      <c r="IS3544" s="55"/>
      <c r="IT3544" s="55"/>
      <c r="IU3544" s="55"/>
      <c r="IV3544" s="55"/>
    </row>
    <row r="3545" spans="1:256" ht="12.5">
      <c r="A3545" s="305"/>
      <c r="B3545" s="124">
        <v>1</v>
      </c>
      <c r="C3545" s="66">
        <f>IF(E3545="A",1,IF(E3545="B",1,0))</f>
        <v>1</v>
      </c>
      <c r="D3545" s="248" t="s">
        <v>87</v>
      </c>
      <c r="E3545" s="248" t="s">
        <v>87</v>
      </c>
      <c r="F3545" s="248" t="s">
        <v>68</v>
      </c>
      <c r="G3545" s="78"/>
      <c r="H3545" s="96" t="s">
        <v>215</v>
      </c>
      <c r="I3545" s="107" t="s">
        <v>4080</v>
      </c>
      <c r="J3545" s="81"/>
      <c r="K3545" s="72"/>
      <c r="L3545" s="72"/>
      <c r="M3545" s="72"/>
      <c r="N3545" s="72"/>
      <c r="O3545" s="72"/>
      <c r="P3545" s="72"/>
      <c r="Q3545" s="833"/>
      <c r="R3545" s="102"/>
      <c r="S3545" s="73"/>
      <c r="T3545" s="102"/>
      <c r="U3545" s="103"/>
      <c r="V3545" s="104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/>
      <c r="BE3545"/>
      <c r="BF3545"/>
      <c r="BG3545"/>
      <c r="BH3545"/>
      <c r="BI3545"/>
      <c r="BJ3545"/>
      <c r="BK3545"/>
      <c r="BL3545"/>
      <c r="BM3545"/>
      <c r="BN3545"/>
      <c r="BO3545"/>
      <c r="BP3545"/>
      <c r="BQ3545"/>
      <c r="BR3545"/>
      <c r="BS3545"/>
      <c r="BT3545"/>
      <c r="BU3545"/>
      <c r="BV3545"/>
      <c r="BW3545"/>
      <c r="BX3545"/>
      <c r="BY3545"/>
      <c r="BZ3545"/>
      <c r="CA3545"/>
      <c r="CB3545"/>
      <c r="CC3545"/>
      <c r="CD3545"/>
      <c r="CE3545"/>
      <c r="CF3545"/>
      <c r="CG3545"/>
      <c r="CH3545"/>
      <c r="CI3545"/>
      <c r="CJ3545"/>
      <c r="CK3545"/>
      <c r="CL3545"/>
      <c r="CM3545"/>
      <c r="CN3545"/>
      <c r="CO3545"/>
      <c r="CP3545"/>
      <c r="CQ3545"/>
      <c r="CR3545"/>
      <c r="CS3545"/>
      <c r="CT3545"/>
      <c r="CU3545"/>
      <c r="CV3545"/>
      <c r="CW3545"/>
      <c r="CX3545"/>
      <c r="CY3545"/>
      <c r="CZ3545"/>
      <c r="DA3545"/>
      <c r="DB3545"/>
      <c r="DC3545"/>
      <c r="DD3545"/>
      <c r="DE3545"/>
      <c r="DF3545"/>
      <c r="DG3545"/>
      <c r="DH3545"/>
      <c r="DI3545"/>
      <c r="DJ3545"/>
      <c r="DK3545"/>
      <c r="DL3545"/>
      <c r="DM3545"/>
      <c r="DN3545"/>
      <c r="DO3545"/>
      <c r="DP3545"/>
      <c r="DQ3545"/>
      <c r="DR3545"/>
      <c r="DS3545"/>
      <c r="DT3545"/>
      <c r="DU3545"/>
      <c r="DV3545"/>
      <c r="DW3545"/>
      <c r="DX3545"/>
      <c r="DY3545"/>
      <c r="DZ3545"/>
      <c r="EA3545"/>
      <c r="EB3545"/>
      <c r="EC3545"/>
      <c r="ED3545"/>
      <c r="EE3545"/>
      <c r="EF3545"/>
      <c r="EG3545"/>
      <c r="EH3545"/>
      <c r="EI3545"/>
      <c r="EJ3545"/>
      <c r="EK3545"/>
      <c r="EL3545"/>
      <c r="EM3545"/>
      <c r="EN3545"/>
      <c r="EO3545"/>
      <c r="EP3545"/>
      <c r="EQ3545"/>
      <c r="ER3545"/>
      <c r="ES3545"/>
      <c r="ET3545"/>
      <c r="EU3545"/>
      <c r="EV3545"/>
      <c r="EW3545"/>
      <c r="EX3545"/>
      <c r="EY3545"/>
      <c r="EZ3545"/>
      <c r="FA3545"/>
      <c r="FB3545"/>
      <c r="FC3545"/>
      <c r="FD3545"/>
      <c r="FE3545"/>
      <c r="FF3545"/>
      <c r="FG3545"/>
      <c r="FH3545"/>
      <c r="FI3545"/>
      <c r="FJ3545"/>
      <c r="FK3545"/>
      <c r="FL3545"/>
      <c r="FM3545"/>
      <c r="FN3545"/>
      <c r="FO3545"/>
      <c r="FP3545"/>
      <c r="FQ3545"/>
      <c r="FR3545"/>
      <c r="FS3545"/>
      <c r="FT3545"/>
      <c r="FU3545"/>
      <c r="FV3545"/>
      <c r="FW3545"/>
      <c r="FX3545"/>
      <c r="FY3545"/>
      <c r="FZ3545"/>
      <c r="GA3545"/>
      <c r="GB3545"/>
      <c r="GC3545"/>
      <c r="GD3545"/>
      <c r="GE3545"/>
      <c r="GF3545"/>
      <c r="GG3545"/>
      <c r="GH3545"/>
      <c r="GI3545"/>
      <c r="GJ3545"/>
      <c r="GK3545"/>
      <c r="GL3545"/>
      <c r="GM3545"/>
      <c r="GN3545"/>
      <c r="GO3545"/>
      <c r="GP3545"/>
      <c r="GQ3545"/>
      <c r="GR3545"/>
      <c r="GS3545"/>
      <c r="GT3545"/>
      <c r="GU3545"/>
      <c r="GV3545"/>
      <c r="GW3545"/>
      <c r="GX3545"/>
      <c r="GY3545"/>
      <c r="GZ3545"/>
      <c r="HA3545"/>
      <c r="HB3545"/>
      <c r="HC3545"/>
      <c r="HD3545"/>
      <c r="HE3545"/>
      <c r="HF3545"/>
      <c r="HG3545"/>
      <c r="HH3545"/>
      <c r="HI3545"/>
      <c r="HJ3545"/>
      <c r="HK3545"/>
      <c r="HL3545"/>
      <c r="HM3545"/>
      <c r="HN3545"/>
      <c r="HO3545"/>
      <c r="HP3545"/>
      <c r="HQ3545"/>
      <c r="HR3545"/>
      <c r="HS3545"/>
      <c r="HT3545"/>
      <c r="HU3545"/>
      <c r="HV3545"/>
      <c r="HW3545"/>
      <c r="HX3545"/>
      <c r="HY3545"/>
      <c r="HZ3545"/>
      <c r="IA3545"/>
      <c r="IB3545"/>
      <c r="IC3545"/>
      <c r="ID3545"/>
      <c r="IE3545"/>
      <c r="IF3545"/>
      <c r="IG3545"/>
      <c r="IH3545"/>
      <c r="II3545"/>
      <c r="IJ3545"/>
      <c r="IK3545"/>
      <c r="IL3545"/>
      <c r="IM3545"/>
      <c r="IN3545"/>
      <c r="IO3545"/>
      <c r="IP3545"/>
      <c r="IQ3545"/>
      <c r="IR3545"/>
      <c r="IS3545"/>
      <c r="IT3545"/>
      <c r="IU3545"/>
      <c r="IV3545"/>
    </row>
    <row r="3546" spans="1:256" ht="12.5">
      <c r="A3546" s="55"/>
      <c r="B3546" s="65">
        <v>1</v>
      </c>
      <c r="C3546" s="66">
        <f>IF(E3546="A",1,IF(E3546="B",1,0))</f>
        <v>0</v>
      </c>
      <c r="D3546" s="76" t="s">
        <v>87</v>
      </c>
      <c r="E3546" s="77" t="s">
        <v>90</v>
      </c>
      <c r="F3546" s="76" t="s">
        <v>87</v>
      </c>
      <c r="G3546" s="78"/>
      <c r="H3546" s="96" t="s">
        <v>126</v>
      </c>
      <c r="I3546" s="107" t="s">
        <v>4081</v>
      </c>
      <c r="J3546" s="81"/>
      <c r="K3546" s="72"/>
      <c r="L3546" s="72"/>
      <c r="M3546" s="72"/>
      <c r="N3546" s="72"/>
      <c r="O3546" s="72"/>
      <c r="P3546" s="72"/>
      <c r="Q3546" s="833"/>
      <c r="R3546" s="102"/>
      <c r="S3546" s="73"/>
      <c r="T3546" s="102"/>
      <c r="U3546" s="103"/>
      <c r="V3546" s="104"/>
      <c r="W3546" s="55"/>
      <c r="X3546" s="55"/>
      <c r="Y3546" s="55"/>
      <c r="Z3546" s="55"/>
      <c r="AA3546" s="55"/>
      <c r="AB3546" s="55"/>
      <c r="AC3546" s="55"/>
      <c r="AD3546" s="55"/>
      <c r="AE3546" s="55"/>
      <c r="AF3546" s="55"/>
      <c r="AG3546" s="55"/>
      <c r="AH3546" s="55"/>
      <c r="AI3546" s="55"/>
      <c r="AJ3546" s="55"/>
      <c r="AK3546" s="55"/>
      <c r="AL3546" s="55"/>
      <c r="AM3546" s="55"/>
      <c r="AN3546" s="55"/>
      <c r="AO3546" s="55"/>
      <c r="AP3546" s="55"/>
      <c r="AQ3546" s="55"/>
      <c r="AR3546" s="55"/>
      <c r="AS3546" s="55"/>
      <c r="AT3546" s="55"/>
      <c r="AU3546" s="55"/>
      <c r="AV3546" s="55"/>
      <c r="AW3546" s="55"/>
      <c r="AX3546" s="55"/>
      <c r="AY3546" s="55"/>
      <c r="AZ3546" s="55"/>
      <c r="BA3546" s="55"/>
      <c r="BB3546" s="55"/>
      <c r="BC3546" s="55"/>
      <c r="BD3546" s="55"/>
      <c r="BE3546" s="55"/>
      <c r="BF3546" s="55"/>
      <c r="BG3546" s="55"/>
      <c r="BH3546" s="55"/>
      <c r="BI3546" s="55"/>
      <c r="BJ3546" s="55"/>
      <c r="BK3546" s="55"/>
      <c r="BL3546" s="55"/>
      <c r="BM3546" s="55"/>
      <c r="BN3546" s="55"/>
      <c r="BO3546" s="55"/>
      <c r="BP3546" s="55"/>
      <c r="BQ3546" s="55"/>
      <c r="BR3546" s="55"/>
      <c r="BS3546" s="55"/>
      <c r="BT3546" s="55"/>
      <c r="BU3546" s="55"/>
      <c r="BV3546" s="55"/>
      <c r="BW3546" s="55"/>
      <c r="BX3546" s="55"/>
      <c r="BY3546" s="55"/>
      <c r="BZ3546" s="55"/>
      <c r="CA3546" s="55"/>
      <c r="CB3546" s="55"/>
      <c r="CC3546" s="55"/>
      <c r="CD3546" s="55"/>
      <c r="CE3546" s="55"/>
      <c r="CF3546" s="55"/>
      <c r="CG3546" s="55"/>
      <c r="CH3546" s="55"/>
      <c r="CI3546" s="55"/>
      <c r="CJ3546" s="55"/>
      <c r="CK3546" s="55"/>
      <c r="CL3546" s="55"/>
      <c r="CM3546" s="55"/>
      <c r="CN3546" s="55"/>
      <c r="CO3546" s="55"/>
      <c r="CP3546" s="55"/>
      <c r="CQ3546" s="55"/>
      <c r="CR3546" s="55"/>
      <c r="CS3546" s="55"/>
      <c r="CT3546" s="55"/>
      <c r="CU3546" s="55"/>
      <c r="CV3546" s="55"/>
      <c r="CW3546" s="55"/>
      <c r="CX3546" s="55"/>
      <c r="CY3546" s="55"/>
      <c r="CZ3546" s="55"/>
      <c r="DA3546" s="55"/>
      <c r="DB3546" s="55"/>
      <c r="DC3546" s="55"/>
      <c r="DD3546" s="55"/>
      <c r="DE3546" s="55"/>
      <c r="DF3546" s="55"/>
      <c r="DG3546" s="55"/>
      <c r="DH3546" s="55"/>
      <c r="DI3546" s="55"/>
      <c r="DJ3546" s="55"/>
      <c r="DK3546" s="55"/>
      <c r="DL3546" s="55"/>
      <c r="DM3546" s="55"/>
      <c r="DN3546" s="55"/>
      <c r="DO3546" s="55"/>
      <c r="DP3546" s="55"/>
      <c r="DQ3546" s="55"/>
      <c r="DR3546" s="55"/>
      <c r="DS3546" s="55"/>
      <c r="DT3546" s="55"/>
      <c r="DU3546" s="55"/>
      <c r="DV3546" s="55"/>
      <c r="DW3546" s="55"/>
      <c r="DX3546" s="55"/>
      <c r="DY3546" s="55"/>
      <c r="DZ3546" s="55"/>
      <c r="EA3546" s="55"/>
      <c r="EB3546" s="55"/>
      <c r="EC3546" s="55"/>
      <c r="ED3546" s="55"/>
      <c r="EE3546" s="55"/>
      <c r="EF3546" s="55"/>
      <c r="EG3546" s="55"/>
      <c r="EH3546" s="55"/>
      <c r="EI3546" s="55"/>
      <c r="EJ3546" s="55"/>
      <c r="EK3546" s="55"/>
      <c r="EL3546" s="55"/>
      <c r="EM3546" s="55"/>
      <c r="EN3546" s="55"/>
      <c r="EO3546" s="55"/>
      <c r="EP3546" s="55"/>
      <c r="EQ3546" s="55"/>
      <c r="ER3546" s="55"/>
      <c r="ES3546" s="55"/>
      <c r="ET3546" s="55"/>
      <c r="EU3546" s="55"/>
      <c r="EV3546" s="55"/>
      <c r="EW3546" s="55"/>
      <c r="EX3546" s="55"/>
      <c r="EY3546" s="55"/>
      <c r="EZ3546" s="55"/>
      <c r="FA3546" s="55"/>
      <c r="FB3546" s="55"/>
      <c r="FC3546" s="55"/>
      <c r="FD3546" s="55"/>
      <c r="FE3546" s="55"/>
      <c r="FF3546" s="55"/>
      <c r="FG3546" s="55"/>
      <c r="FH3546" s="55"/>
      <c r="FI3546" s="55"/>
      <c r="FJ3546" s="55"/>
      <c r="FK3546" s="55"/>
      <c r="FL3546" s="55"/>
      <c r="FM3546" s="55"/>
      <c r="FN3546" s="55"/>
      <c r="FO3546" s="55"/>
      <c r="FP3546" s="55"/>
      <c r="FQ3546" s="55"/>
      <c r="FR3546" s="55"/>
      <c r="FS3546" s="55"/>
      <c r="FT3546" s="55"/>
      <c r="FU3546" s="55"/>
      <c r="FV3546" s="55"/>
      <c r="FW3546" s="55"/>
      <c r="FX3546" s="55"/>
      <c r="FY3546" s="55"/>
      <c r="FZ3546" s="55"/>
      <c r="GA3546" s="55"/>
      <c r="GB3546" s="55"/>
      <c r="GC3546" s="55"/>
      <c r="GD3546" s="55"/>
      <c r="GE3546" s="55"/>
      <c r="GF3546" s="55"/>
      <c r="GG3546" s="55"/>
      <c r="GH3546" s="55"/>
      <c r="GI3546" s="55"/>
      <c r="GJ3546" s="55"/>
      <c r="GK3546" s="55"/>
      <c r="GL3546" s="55"/>
      <c r="GM3546" s="55"/>
      <c r="GN3546" s="55"/>
      <c r="GO3546" s="55"/>
      <c r="GP3546" s="55"/>
      <c r="GQ3546" s="55"/>
      <c r="GR3546" s="55"/>
      <c r="GS3546" s="55"/>
      <c r="GT3546" s="55"/>
      <c r="GU3546" s="55"/>
      <c r="GV3546" s="55"/>
      <c r="GW3546" s="55"/>
      <c r="GX3546" s="55"/>
      <c r="GY3546" s="55"/>
      <c r="GZ3546" s="55"/>
      <c r="HA3546" s="55"/>
      <c r="HB3546" s="55"/>
      <c r="HC3546" s="55"/>
      <c r="HD3546" s="55"/>
      <c r="HE3546" s="55"/>
      <c r="HF3546" s="55"/>
      <c r="HG3546" s="55"/>
      <c r="HH3546" s="55"/>
      <c r="HI3546" s="55"/>
      <c r="HJ3546" s="55"/>
      <c r="HK3546" s="55"/>
      <c r="HL3546" s="55"/>
      <c r="HM3546" s="55"/>
      <c r="HN3546" s="55"/>
      <c r="HO3546" s="55"/>
      <c r="HP3546" s="55"/>
      <c r="HQ3546" s="55"/>
      <c r="HR3546" s="55"/>
      <c r="HS3546" s="55"/>
      <c r="HT3546" s="55"/>
      <c r="HU3546" s="55"/>
      <c r="HV3546" s="55"/>
      <c r="HW3546" s="55"/>
      <c r="HX3546" s="55"/>
      <c r="HY3546" s="55"/>
      <c r="HZ3546" s="55"/>
      <c r="IA3546" s="55"/>
      <c r="IB3546" s="55"/>
      <c r="IC3546" s="55"/>
      <c r="ID3546" s="55"/>
      <c r="IE3546" s="55"/>
      <c r="IF3546" s="55"/>
      <c r="IG3546" s="55"/>
      <c r="IH3546" s="55"/>
      <c r="II3546" s="55"/>
      <c r="IJ3546" s="55"/>
      <c r="IK3546" s="55"/>
      <c r="IL3546" s="55"/>
      <c r="IM3546" s="55"/>
      <c r="IN3546" s="55"/>
      <c r="IO3546" s="55"/>
      <c r="IP3546" s="55"/>
      <c r="IQ3546" s="55"/>
      <c r="IR3546" s="55"/>
      <c r="IS3546" s="55"/>
      <c r="IT3546" s="55"/>
      <c r="IU3546" s="55"/>
      <c r="IV3546" s="55"/>
    </row>
    <row r="3547" spans="1:256" ht="12.5">
      <c r="A3547" s="305"/>
      <c r="B3547" s="124">
        <v>1</v>
      </c>
      <c r="C3547" s="66">
        <f>IF(E3547="A",1,IF(E3547="B",1,0))</f>
        <v>0</v>
      </c>
      <c r="D3547" s="658" t="s">
        <v>87</v>
      </c>
      <c r="E3547" s="659" t="s">
        <v>90</v>
      </c>
      <c r="F3547" s="658" t="s">
        <v>68</v>
      </c>
      <c r="G3547" s="78"/>
      <c r="H3547" s="96" t="s">
        <v>114</v>
      </c>
      <c r="I3547" s="107" t="s">
        <v>4082</v>
      </c>
      <c r="J3547" s="81"/>
      <c r="K3547" s="72"/>
      <c r="L3547" s="72"/>
      <c r="M3547" s="72"/>
      <c r="N3547" s="72"/>
      <c r="O3547" s="72"/>
      <c r="P3547" s="72"/>
      <c r="Q3547" s="833"/>
      <c r="R3547" s="102"/>
      <c r="S3547" s="73"/>
      <c r="T3547" s="102"/>
      <c r="U3547" s="103"/>
      <c r="V3547" s="104"/>
    </row>
    <row r="3548" spans="1:256" ht="12.5">
      <c r="A3548" s="55"/>
      <c r="B3548" s="124">
        <v>1</v>
      </c>
      <c r="C3548" s="66">
        <f>IF(E3548="A",1,IF(E3548="B",1,0))</f>
        <v>0</v>
      </c>
      <c r="D3548" s="663" t="s">
        <v>90</v>
      </c>
      <c r="E3548" s="663" t="s">
        <v>90</v>
      </c>
      <c r="F3548" s="248" t="s">
        <v>68</v>
      </c>
      <c r="G3548" s="78"/>
      <c r="H3548" s="96" t="s">
        <v>88</v>
      </c>
      <c r="I3548" s="107" t="s">
        <v>4083</v>
      </c>
      <c r="J3548" s="81"/>
      <c r="K3548" s="72"/>
      <c r="L3548" s="72"/>
      <c r="M3548" s="72"/>
      <c r="N3548" s="72"/>
      <c r="O3548" s="72"/>
      <c r="P3548" s="72"/>
      <c r="Q3548" s="833"/>
      <c r="R3548" s="102"/>
      <c r="S3548" s="73"/>
      <c r="T3548" s="102"/>
      <c r="U3548" s="103"/>
      <c r="V3548" s="104"/>
      <c r="W3548" s="561"/>
      <c r="X3548" s="561"/>
      <c r="Y3548" s="561"/>
      <c r="Z3548" s="561"/>
      <c r="AA3548" s="561"/>
      <c r="AB3548" s="561"/>
      <c r="AC3548" s="561"/>
      <c r="AD3548" s="561"/>
      <c r="AE3548" s="561"/>
      <c r="AF3548" s="561"/>
      <c r="AG3548" s="561"/>
      <c r="AH3548" s="561"/>
      <c r="AI3548" s="561"/>
      <c r="AJ3548" s="561"/>
      <c r="AK3548" s="561"/>
      <c r="AL3548" s="561"/>
      <c r="AM3548" s="561"/>
      <c r="AN3548" s="561"/>
      <c r="AO3548" s="561"/>
      <c r="AP3548" s="561"/>
      <c r="AQ3548" s="561"/>
      <c r="AR3548" s="561"/>
      <c r="AS3548" s="561"/>
      <c r="AT3548" s="561"/>
      <c r="AU3548" s="561"/>
      <c r="AV3548" s="561"/>
      <c r="AW3548" s="561"/>
      <c r="AX3548" s="561"/>
      <c r="AY3548" s="561"/>
      <c r="AZ3548" s="561"/>
      <c r="BA3548" s="561"/>
      <c r="BB3548" s="561"/>
      <c r="BC3548" s="561"/>
      <c r="BD3548" s="561"/>
      <c r="BE3548" s="561"/>
      <c r="BF3548" s="561"/>
      <c r="BG3548" s="561"/>
      <c r="BH3548" s="561"/>
      <c r="BI3548" s="561"/>
      <c r="BJ3548" s="561"/>
      <c r="BK3548" s="561"/>
      <c r="BL3548" s="561"/>
      <c r="BM3548" s="561"/>
      <c r="BN3548" s="561"/>
      <c r="BO3548" s="561"/>
      <c r="BP3548" s="561"/>
      <c r="BQ3548" s="561"/>
      <c r="BR3548" s="561"/>
      <c r="BS3548" s="561"/>
      <c r="BT3548" s="561"/>
      <c r="BU3548" s="561"/>
      <c r="BV3548" s="561"/>
      <c r="BW3548" s="561"/>
      <c r="BX3548" s="561"/>
      <c r="BY3548" s="561"/>
      <c r="BZ3548" s="561"/>
      <c r="CA3548" s="561"/>
      <c r="CB3548" s="561"/>
      <c r="CC3548" s="561"/>
      <c r="CD3548" s="561"/>
      <c r="CE3548" s="561"/>
      <c r="CF3548" s="561"/>
      <c r="CG3548" s="561"/>
      <c r="CH3548" s="561"/>
      <c r="CI3548" s="561"/>
      <c r="CJ3548" s="561"/>
      <c r="CK3548" s="561"/>
      <c r="CL3548" s="561"/>
      <c r="CM3548" s="561"/>
      <c r="CN3548" s="561"/>
      <c r="CO3548" s="561"/>
      <c r="CP3548" s="561"/>
      <c r="CQ3548" s="561"/>
      <c r="CR3548" s="561"/>
      <c r="CS3548" s="561"/>
      <c r="CT3548" s="561"/>
      <c r="CU3548" s="561"/>
      <c r="CV3548" s="561"/>
      <c r="CW3548" s="561"/>
      <c r="CX3548" s="561"/>
      <c r="CY3548" s="561"/>
      <c r="CZ3548" s="561"/>
      <c r="DA3548" s="561"/>
      <c r="DB3548" s="561"/>
      <c r="DC3548" s="561"/>
      <c r="DD3548" s="561"/>
      <c r="DE3548" s="561"/>
      <c r="DF3548" s="561"/>
      <c r="DG3548" s="561"/>
      <c r="DH3548" s="561"/>
      <c r="DI3548" s="561"/>
      <c r="DJ3548" s="561"/>
      <c r="DK3548" s="561"/>
      <c r="DL3548" s="561"/>
      <c r="DM3548" s="561"/>
      <c r="DN3548" s="561"/>
      <c r="DO3548" s="561"/>
      <c r="DP3548" s="561"/>
      <c r="DQ3548" s="561"/>
      <c r="DR3548" s="561"/>
      <c r="DS3548" s="561"/>
      <c r="DT3548" s="561"/>
      <c r="DU3548" s="561"/>
      <c r="DV3548" s="561"/>
      <c r="DW3548" s="561"/>
      <c r="DX3548" s="561"/>
      <c r="DY3548" s="561"/>
      <c r="DZ3548" s="561"/>
      <c r="EA3548" s="561"/>
      <c r="EB3548" s="561"/>
      <c r="EC3548" s="561"/>
      <c r="ED3548" s="561"/>
      <c r="EE3548" s="561"/>
      <c r="EF3548" s="561"/>
      <c r="EG3548" s="561"/>
      <c r="EH3548" s="561"/>
      <c r="EI3548" s="561"/>
      <c r="EJ3548" s="561"/>
      <c r="EK3548" s="561"/>
      <c r="EL3548" s="561"/>
      <c r="EM3548" s="561"/>
      <c r="EN3548" s="561"/>
      <c r="EO3548" s="561"/>
      <c r="EP3548" s="561"/>
      <c r="EQ3548" s="561"/>
      <c r="ER3548" s="561"/>
      <c r="ES3548" s="561"/>
      <c r="ET3548" s="561"/>
      <c r="EU3548" s="561"/>
      <c r="EV3548" s="561"/>
      <c r="EW3548" s="561"/>
      <c r="EX3548" s="561"/>
      <c r="EY3548" s="561"/>
      <c r="EZ3548" s="561"/>
      <c r="FA3548" s="561"/>
      <c r="FB3548" s="561"/>
      <c r="FC3548" s="561"/>
      <c r="FD3548" s="561"/>
      <c r="FE3548" s="561"/>
      <c r="FF3548" s="561"/>
      <c r="FG3548" s="561"/>
      <c r="FH3548" s="561"/>
      <c r="FI3548" s="561"/>
      <c r="FJ3548" s="561"/>
      <c r="FK3548" s="561"/>
      <c r="FL3548" s="561"/>
      <c r="FM3548" s="561"/>
      <c r="FN3548" s="561"/>
      <c r="FO3548" s="561"/>
      <c r="FP3548" s="561"/>
      <c r="FQ3548" s="561"/>
      <c r="FR3548" s="561"/>
      <c r="FS3548" s="561"/>
      <c r="FT3548" s="561"/>
      <c r="FU3548" s="561"/>
      <c r="FV3548" s="561"/>
      <c r="FW3548" s="561"/>
      <c r="FX3548" s="561"/>
      <c r="FY3548" s="561"/>
      <c r="FZ3548" s="561"/>
      <c r="GA3548" s="561"/>
      <c r="GB3548" s="561"/>
      <c r="GC3548" s="561"/>
      <c r="GD3548" s="561"/>
      <c r="GE3548" s="561"/>
      <c r="GF3548" s="561"/>
      <c r="GG3548" s="561"/>
      <c r="GH3548" s="561"/>
      <c r="GI3548" s="561"/>
      <c r="GJ3548" s="561"/>
      <c r="GK3548" s="561"/>
      <c r="GL3548" s="561"/>
      <c r="GM3548" s="561"/>
      <c r="GN3548" s="561"/>
      <c r="GO3548" s="561"/>
      <c r="GP3548" s="561"/>
      <c r="GQ3548" s="561"/>
      <c r="GR3548" s="561"/>
      <c r="GS3548" s="561"/>
      <c r="GT3548" s="561"/>
      <c r="GU3548" s="561"/>
      <c r="GV3548" s="561"/>
      <c r="GW3548" s="561"/>
      <c r="GX3548" s="561"/>
      <c r="GY3548" s="561"/>
      <c r="GZ3548" s="561"/>
      <c r="HA3548" s="561"/>
      <c r="HB3548" s="561"/>
      <c r="HC3548" s="561"/>
      <c r="HD3548" s="561"/>
      <c r="HE3548" s="561"/>
      <c r="HF3548" s="561"/>
      <c r="HG3548" s="561"/>
      <c r="HH3548" s="561"/>
      <c r="HI3548" s="561"/>
      <c r="HJ3548" s="561"/>
      <c r="HK3548" s="561"/>
      <c r="HL3548" s="561"/>
      <c r="HM3548" s="561"/>
      <c r="HN3548" s="561"/>
      <c r="HO3548" s="561"/>
      <c r="HP3548" s="561"/>
      <c r="HQ3548" s="561"/>
      <c r="HR3548" s="561"/>
      <c r="HS3548" s="561"/>
      <c r="HT3548" s="561"/>
      <c r="HU3548" s="561"/>
      <c r="HV3548" s="561"/>
      <c r="HW3548" s="561"/>
      <c r="HX3548" s="561"/>
      <c r="HY3548" s="561"/>
      <c r="HZ3548" s="561"/>
      <c r="IA3548" s="561"/>
      <c r="IB3548" s="561"/>
      <c r="IC3548" s="561"/>
      <c r="ID3548" s="561"/>
      <c r="IE3548" s="561"/>
      <c r="IF3548" s="561"/>
      <c r="IG3548" s="561"/>
      <c r="IH3548" s="561"/>
      <c r="II3548" s="561"/>
      <c r="IJ3548" s="561"/>
      <c r="IK3548" s="561"/>
      <c r="IL3548" s="561"/>
      <c r="IM3548" s="561"/>
      <c r="IN3548" s="561"/>
      <c r="IO3548" s="561"/>
      <c r="IP3548" s="561"/>
      <c r="IQ3548" s="561"/>
      <c r="IR3548" s="561"/>
      <c r="IS3548" s="561"/>
      <c r="IT3548" s="561"/>
      <c r="IU3548" s="561"/>
      <c r="IV3548" s="561"/>
    </row>
    <row r="3549" spans="1:256" ht="12.5">
      <c r="A3549" s="55"/>
      <c r="B3549" s="65">
        <v>1</v>
      </c>
      <c r="C3549" s="66">
        <f>IF(E3549="A",1,IF(E3549="B",1,0))</f>
        <v>1</v>
      </c>
      <c r="D3549" s="76" t="s">
        <v>68</v>
      </c>
      <c r="E3549" s="76" t="s">
        <v>68</v>
      </c>
      <c r="F3549" s="76" t="s">
        <v>87</v>
      </c>
      <c r="G3549" s="78"/>
      <c r="H3549" s="96" t="s">
        <v>148</v>
      </c>
      <c r="I3549" s="107" t="s">
        <v>4084</v>
      </c>
      <c r="J3549" s="81"/>
      <c r="K3549" s="72"/>
      <c r="L3549" s="72"/>
      <c r="M3549" s="72"/>
      <c r="N3549" s="72"/>
      <c r="O3549" s="72"/>
      <c r="P3549" s="72"/>
      <c r="Q3549" s="833"/>
      <c r="R3549" s="102"/>
      <c r="S3549" s="73"/>
      <c r="T3549" s="102"/>
      <c r="U3549" s="103"/>
      <c r="V3549" s="104"/>
    </row>
    <row r="3550" spans="1:256" ht="12.5">
      <c r="A3550" s="55"/>
      <c r="B3550" s="674">
        <v>1</v>
      </c>
      <c r="C3550" s="66">
        <f>IF(E3550="A",4,IF(E3550="B",3,IF(E3550="C",2,IF(E3550="D",1,0))))</f>
        <v>3</v>
      </c>
      <c r="D3550" s="252" t="s">
        <v>90</v>
      </c>
      <c r="E3550" s="254" t="s">
        <v>87</v>
      </c>
      <c r="F3550" s="254" t="s">
        <v>68</v>
      </c>
      <c r="G3550" s="78"/>
      <c r="H3550" s="96" t="s">
        <v>126</v>
      </c>
      <c r="I3550" s="107" t="s">
        <v>4085</v>
      </c>
      <c r="J3550" s="81" t="s">
        <v>10</v>
      </c>
      <c r="K3550" s="72"/>
      <c r="L3550" s="72"/>
      <c r="M3550" s="72"/>
      <c r="N3550" s="72"/>
      <c r="O3550" s="72"/>
      <c r="P3550" s="72"/>
      <c r="Q3550" s="833"/>
      <c r="R3550" s="102"/>
      <c r="S3550" s="73"/>
      <c r="T3550" s="102"/>
      <c r="U3550" s="103"/>
      <c r="V3550" s="104"/>
      <c r="W3550" s="320"/>
      <c r="X3550" s="320"/>
      <c r="Y3550" s="320"/>
      <c r="Z3550" s="320"/>
      <c r="AA3550" s="320"/>
      <c r="AB3550" s="320"/>
      <c r="AC3550" s="320"/>
      <c r="AD3550" s="320"/>
      <c r="AE3550" s="320"/>
      <c r="AF3550" s="320"/>
      <c r="AG3550" s="320"/>
      <c r="AH3550" s="320"/>
      <c r="AI3550" s="320"/>
      <c r="AJ3550" s="320"/>
      <c r="AK3550" s="320"/>
      <c r="AL3550" s="320"/>
      <c r="AM3550" s="320"/>
      <c r="AN3550" s="320"/>
      <c r="AO3550" s="320"/>
      <c r="AP3550" s="320"/>
      <c r="AQ3550" s="320"/>
      <c r="AR3550" s="320"/>
      <c r="AS3550" s="320"/>
      <c r="AT3550" s="320"/>
      <c r="AU3550" s="320"/>
      <c r="AV3550" s="320"/>
      <c r="AW3550" s="320"/>
      <c r="AX3550" s="320"/>
      <c r="AY3550" s="320"/>
      <c r="AZ3550" s="320"/>
      <c r="BA3550" s="320"/>
      <c r="BB3550" s="320"/>
      <c r="BC3550" s="320"/>
      <c r="BD3550" s="320"/>
      <c r="BE3550" s="320"/>
      <c r="BF3550" s="320"/>
      <c r="BG3550" s="320"/>
      <c r="BH3550" s="320"/>
      <c r="BI3550" s="320"/>
      <c r="BJ3550" s="320"/>
      <c r="BK3550" s="320"/>
      <c r="BL3550" s="320"/>
      <c r="BM3550" s="320"/>
      <c r="BN3550" s="320"/>
      <c r="BO3550" s="320"/>
      <c r="BP3550" s="320"/>
      <c r="BQ3550" s="320"/>
      <c r="BR3550" s="320"/>
      <c r="BS3550" s="320"/>
      <c r="BT3550" s="320"/>
      <c r="BU3550" s="320"/>
      <c r="BV3550" s="320"/>
      <c r="BW3550" s="320"/>
      <c r="BX3550" s="320"/>
      <c r="BY3550" s="320"/>
      <c r="BZ3550" s="320"/>
      <c r="CA3550" s="320"/>
      <c r="CB3550" s="320"/>
      <c r="CC3550" s="320"/>
      <c r="CD3550" s="320"/>
      <c r="CE3550" s="320"/>
      <c r="CF3550" s="320"/>
      <c r="CG3550" s="320"/>
      <c r="CH3550" s="320"/>
      <c r="CI3550" s="320"/>
      <c r="CJ3550" s="320"/>
      <c r="CK3550" s="320"/>
      <c r="CL3550" s="320"/>
      <c r="CM3550" s="320"/>
      <c r="CN3550" s="320"/>
      <c r="CO3550" s="320"/>
      <c r="CP3550" s="320"/>
      <c r="CQ3550" s="320"/>
      <c r="CR3550" s="320"/>
      <c r="CS3550" s="320"/>
      <c r="CT3550" s="320"/>
      <c r="CU3550" s="320"/>
      <c r="CV3550" s="320"/>
      <c r="CW3550" s="320"/>
      <c r="CX3550" s="320"/>
      <c r="CY3550" s="320"/>
      <c r="CZ3550" s="320"/>
      <c r="DA3550" s="320"/>
      <c r="DB3550" s="320"/>
      <c r="DC3550" s="320"/>
      <c r="DD3550" s="320"/>
      <c r="DE3550" s="320"/>
      <c r="DF3550" s="320"/>
      <c r="DG3550" s="320"/>
      <c r="DH3550" s="320"/>
      <c r="DI3550" s="320"/>
      <c r="DJ3550" s="320"/>
      <c r="DK3550" s="320"/>
      <c r="DL3550" s="320"/>
      <c r="DM3550" s="320"/>
      <c r="DN3550" s="320"/>
      <c r="DO3550" s="320"/>
      <c r="DP3550" s="320"/>
      <c r="DQ3550" s="320"/>
      <c r="DR3550" s="320"/>
      <c r="DS3550" s="320"/>
      <c r="DT3550" s="320"/>
      <c r="DU3550" s="320"/>
      <c r="DV3550" s="320"/>
      <c r="DW3550" s="320"/>
      <c r="DX3550" s="320"/>
      <c r="DY3550" s="320"/>
      <c r="DZ3550" s="320"/>
      <c r="EA3550" s="320"/>
      <c r="EB3550" s="320"/>
      <c r="EC3550" s="320"/>
      <c r="ED3550" s="320"/>
      <c r="EE3550" s="320"/>
      <c r="EF3550" s="320"/>
      <c r="EG3550" s="320"/>
      <c r="EH3550" s="320"/>
      <c r="EI3550" s="320"/>
      <c r="EJ3550" s="320"/>
      <c r="EK3550" s="320"/>
      <c r="EL3550" s="320"/>
      <c r="EM3550" s="320"/>
      <c r="EN3550" s="320"/>
      <c r="EO3550" s="320"/>
      <c r="EP3550" s="320"/>
      <c r="EQ3550" s="320"/>
      <c r="ER3550" s="320"/>
      <c r="ES3550" s="320"/>
      <c r="ET3550" s="320"/>
      <c r="EU3550" s="320"/>
      <c r="EV3550" s="320"/>
      <c r="EW3550" s="320"/>
      <c r="EX3550" s="320"/>
      <c r="EY3550" s="320"/>
      <c r="EZ3550" s="320"/>
      <c r="FA3550" s="320"/>
      <c r="FB3550" s="320"/>
      <c r="FC3550" s="320"/>
      <c r="FD3550" s="320"/>
      <c r="FE3550" s="320"/>
      <c r="FF3550" s="320"/>
      <c r="FG3550" s="320"/>
      <c r="FH3550" s="320"/>
      <c r="FI3550" s="320"/>
      <c r="FJ3550" s="320"/>
      <c r="FK3550" s="320"/>
      <c r="FL3550" s="320"/>
      <c r="FM3550" s="320"/>
      <c r="FN3550" s="320"/>
      <c r="FO3550" s="320"/>
      <c r="FP3550" s="320"/>
      <c r="FQ3550" s="320"/>
      <c r="FR3550" s="320"/>
      <c r="FS3550" s="320"/>
      <c r="FT3550" s="320"/>
      <c r="FU3550" s="320"/>
      <c r="FV3550" s="320"/>
      <c r="FW3550" s="320"/>
      <c r="FX3550" s="320"/>
      <c r="FY3550" s="320"/>
      <c r="FZ3550" s="320"/>
      <c r="GA3550" s="320"/>
      <c r="GB3550" s="320"/>
      <c r="GC3550" s="320"/>
      <c r="GD3550" s="320"/>
      <c r="GE3550" s="320"/>
      <c r="GF3550" s="320"/>
      <c r="GG3550" s="320"/>
      <c r="GH3550" s="320"/>
      <c r="GI3550" s="320"/>
      <c r="GJ3550" s="320"/>
      <c r="GK3550" s="320"/>
      <c r="GL3550" s="320"/>
      <c r="GM3550" s="320"/>
      <c r="GN3550" s="320"/>
      <c r="GO3550" s="320"/>
      <c r="GP3550" s="320"/>
      <c r="GQ3550" s="320"/>
      <c r="GR3550" s="320"/>
      <c r="GS3550" s="320"/>
      <c r="GT3550" s="320"/>
      <c r="GU3550" s="320"/>
      <c r="GV3550" s="320"/>
      <c r="GW3550" s="320"/>
      <c r="GX3550" s="320"/>
      <c r="GY3550" s="320"/>
      <c r="GZ3550" s="320"/>
      <c r="HA3550" s="320"/>
      <c r="HB3550" s="320"/>
      <c r="HC3550" s="320"/>
      <c r="HD3550" s="320"/>
      <c r="HE3550" s="320"/>
      <c r="HF3550" s="320"/>
      <c r="HG3550" s="320"/>
      <c r="HH3550" s="320"/>
      <c r="HI3550" s="320"/>
      <c r="HJ3550" s="320"/>
      <c r="HK3550" s="320"/>
      <c r="HL3550" s="320"/>
      <c r="HM3550" s="320"/>
      <c r="HN3550" s="320"/>
      <c r="HO3550" s="320"/>
      <c r="HP3550" s="320"/>
      <c r="HQ3550" s="320"/>
      <c r="HR3550" s="320"/>
      <c r="HS3550" s="320"/>
      <c r="HT3550" s="320"/>
      <c r="HU3550" s="320"/>
      <c r="HV3550" s="320"/>
      <c r="HW3550" s="320"/>
      <c r="HX3550" s="320"/>
      <c r="HY3550" s="320"/>
      <c r="HZ3550" s="320"/>
      <c r="IA3550" s="320"/>
      <c r="IB3550" s="320"/>
      <c r="IC3550" s="320"/>
      <c r="ID3550" s="320"/>
      <c r="IE3550" s="320"/>
      <c r="IF3550" s="320"/>
      <c r="IG3550" s="320"/>
      <c r="IH3550" s="320"/>
      <c r="II3550" s="320"/>
      <c r="IJ3550" s="320"/>
      <c r="IK3550" s="320"/>
      <c r="IL3550" s="320"/>
      <c r="IM3550" s="320"/>
      <c r="IN3550" s="320"/>
      <c r="IO3550" s="320"/>
      <c r="IP3550" s="320"/>
      <c r="IQ3550" s="320"/>
      <c r="IR3550" s="320"/>
      <c r="IS3550" s="320"/>
      <c r="IT3550" s="320"/>
      <c r="IU3550" s="320"/>
      <c r="IV3550" s="320"/>
    </row>
    <row r="3551" spans="1:256" ht="12.5">
      <c r="A3551" s="305"/>
      <c r="B3551" s="124">
        <v>1</v>
      </c>
      <c r="C3551" s="66">
        <f>IF(E3551="A",1,IF(E3551="B",1,0))</f>
        <v>0</v>
      </c>
      <c r="D3551" s="77" t="s">
        <v>90</v>
      </c>
      <c r="E3551" s="99" t="s">
        <v>99</v>
      </c>
      <c r="F3551" s="76" t="s">
        <v>68</v>
      </c>
      <c r="G3551" s="78"/>
      <c r="H3551" s="96" t="s">
        <v>129</v>
      </c>
      <c r="I3551" s="107" t="s">
        <v>4086</v>
      </c>
      <c r="J3551" s="81"/>
      <c r="K3551" s="72"/>
      <c r="L3551" s="72"/>
      <c r="M3551" s="72"/>
      <c r="N3551" s="72"/>
      <c r="O3551" s="72"/>
      <c r="P3551" s="72"/>
      <c r="Q3551" s="833"/>
      <c r="R3551" s="102"/>
      <c r="S3551" s="73"/>
      <c r="T3551" s="102"/>
      <c r="U3551" s="103"/>
      <c r="V3551" s="104"/>
      <c r="W3551" s="55"/>
      <c r="X3551" s="55"/>
      <c r="Y3551" s="55"/>
      <c r="Z3551" s="55"/>
      <c r="AA3551" s="55"/>
      <c r="AB3551" s="55"/>
      <c r="AC3551" s="55"/>
      <c r="AD3551" s="55"/>
      <c r="AE3551" s="55"/>
      <c r="AF3551" s="55"/>
      <c r="AG3551" s="55"/>
      <c r="AH3551" s="55"/>
      <c r="AI3551" s="55"/>
      <c r="AJ3551" s="55"/>
      <c r="AK3551" s="55"/>
      <c r="AL3551" s="55"/>
      <c r="AM3551" s="55"/>
      <c r="AN3551" s="55"/>
      <c r="AO3551" s="55"/>
      <c r="AP3551" s="55"/>
      <c r="AQ3551" s="55"/>
      <c r="AR3551" s="55"/>
      <c r="AS3551" s="55"/>
      <c r="AT3551" s="55"/>
      <c r="AU3551" s="55"/>
      <c r="AV3551" s="55"/>
      <c r="AW3551" s="55"/>
      <c r="AX3551" s="55"/>
      <c r="AY3551" s="55"/>
      <c r="AZ3551" s="55"/>
      <c r="BA3551" s="55"/>
      <c r="BB3551" s="55"/>
      <c r="BC3551" s="55"/>
      <c r="BD3551" s="55"/>
      <c r="BE3551" s="55"/>
      <c r="BF3551" s="55"/>
      <c r="BG3551" s="55"/>
      <c r="BH3551" s="55"/>
      <c r="BI3551" s="55"/>
      <c r="BJ3551" s="55"/>
      <c r="BK3551" s="55"/>
      <c r="BL3551" s="55"/>
      <c r="BM3551" s="55"/>
      <c r="BN3551" s="55"/>
      <c r="BO3551" s="55"/>
      <c r="BP3551" s="55"/>
      <c r="BQ3551" s="55"/>
      <c r="BR3551" s="55"/>
      <c r="BS3551" s="55"/>
      <c r="BT3551" s="55"/>
      <c r="BU3551" s="55"/>
      <c r="BV3551" s="55"/>
      <c r="BW3551" s="55"/>
      <c r="BX3551" s="55"/>
      <c r="BY3551" s="55"/>
      <c r="BZ3551" s="55"/>
      <c r="CA3551" s="55"/>
      <c r="CB3551" s="55"/>
      <c r="CC3551" s="55"/>
      <c r="CD3551" s="55"/>
      <c r="CE3551" s="55"/>
      <c r="CF3551" s="55"/>
      <c r="CG3551" s="55"/>
      <c r="CH3551" s="55"/>
      <c r="CI3551" s="55"/>
      <c r="CJ3551" s="55"/>
      <c r="CK3551" s="55"/>
      <c r="CL3551" s="55"/>
      <c r="CM3551" s="55"/>
      <c r="CN3551" s="55"/>
      <c r="CO3551" s="55"/>
      <c r="CP3551" s="55"/>
      <c r="CQ3551" s="55"/>
      <c r="CR3551" s="55"/>
      <c r="CS3551" s="55"/>
      <c r="CT3551" s="55"/>
      <c r="CU3551" s="55"/>
      <c r="CV3551" s="55"/>
      <c r="CW3551" s="55"/>
      <c r="CX3551" s="55"/>
      <c r="CY3551" s="55"/>
      <c r="CZ3551" s="55"/>
      <c r="DA3551" s="55"/>
      <c r="DB3551" s="55"/>
      <c r="DC3551" s="55"/>
      <c r="DD3551" s="55"/>
      <c r="DE3551" s="55"/>
      <c r="DF3551" s="55"/>
      <c r="DG3551" s="55"/>
      <c r="DH3551" s="55"/>
      <c r="DI3551" s="55"/>
      <c r="DJ3551" s="55"/>
      <c r="DK3551" s="55"/>
      <c r="DL3551" s="55"/>
      <c r="DM3551" s="55"/>
      <c r="DN3551" s="55"/>
      <c r="DO3551" s="55"/>
      <c r="DP3551" s="55"/>
      <c r="DQ3551" s="55"/>
      <c r="DR3551" s="55"/>
      <c r="DS3551" s="55"/>
      <c r="DT3551" s="55"/>
      <c r="DU3551" s="55"/>
      <c r="DV3551" s="55"/>
      <c r="DW3551" s="55"/>
      <c r="DX3551" s="55"/>
      <c r="DY3551" s="55"/>
      <c r="DZ3551" s="55"/>
      <c r="EA3551" s="55"/>
      <c r="EB3551" s="55"/>
      <c r="EC3551" s="55"/>
      <c r="ED3551" s="55"/>
      <c r="EE3551" s="55"/>
      <c r="EF3551" s="55"/>
      <c r="EG3551" s="55"/>
      <c r="EH3551" s="55"/>
      <c r="EI3551" s="55"/>
      <c r="EJ3551" s="55"/>
      <c r="EK3551" s="55"/>
      <c r="EL3551" s="55"/>
      <c r="EM3551" s="55"/>
      <c r="EN3551" s="55"/>
      <c r="EO3551" s="55"/>
      <c r="EP3551" s="55"/>
      <c r="EQ3551" s="55"/>
      <c r="ER3551" s="55"/>
      <c r="ES3551" s="55"/>
      <c r="ET3551" s="55"/>
      <c r="EU3551" s="55"/>
      <c r="EV3551" s="55"/>
      <c r="EW3551" s="55"/>
      <c r="EX3551" s="55"/>
      <c r="EY3551" s="55"/>
      <c r="EZ3551" s="55"/>
      <c r="FA3551" s="55"/>
      <c r="FB3551" s="55"/>
      <c r="FC3551" s="55"/>
      <c r="FD3551" s="55"/>
      <c r="FE3551" s="55"/>
      <c r="FF3551" s="55"/>
      <c r="FG3551" s="55"/>
      <c r="FH3551" s="55"/>
      <c r="FI3551" s="55"/>
      <c r="FJ3551" s="55"/>
      <c r="FK3551" s="55"/>
      <c r="FL3551" s="55"/>
      <c r="FM3551" s="55"/>
      <c r="FN3551" s="55"/>
      <c r="FO3551" s="55"/>
      <c r="FP3551" s="55"/>
      <c r="FQ3551" s="55"/>
      <c r="FR3551" s="55"/>
      <c r="FS3551" s="55"/>
      <c r="FT3551" s="55"/>
      <c r="FU3551" s="55"/>
      <c r="FV3551" s="55"/>
      <c r="FW3551" s="55"/>
      <c r="FX3551" s="55"/>
      <c r="FY3551" s="55"/>
      <c r="FZ3551" s="55"/>
      <c r="GA3551" s="55"/>
      <c r="GB3551" s="55"/>
      <c r="GC3551" s="55"/>
      <c r="GD3551" s="55"/>
      <c r="GE3551" s="55"/>
      <c r="GF3551" s="55"/>
      <c r="GG3551" s="55"/>
      <c r="GH3551" s="55"/>
      <c r="GI3551" s="55"/>
      <c r="GJ3551" s="55"/>
      <c r="GK3551" s="55"/>
      <c r="GL3551" s="55"/>
      <c r="GM3551" s="55"/>
      <c r="GN3551" s="55"/>
      <c r="GO3551" s="55"/>
      <c r="GP3551" s="55"/>
      <c r="GQ3551" s="55"/>
      <c r="GR3551" s="55"/>
      <c r="GS3551" s="55"/>
      <c r="GT3551" s="55"/>
      <c r="GU3551" s="55"/>
      <c r="GV3551" s="55"/>
      <c r="GW3551" s="55"/>
      <c r="GX3551" s="55"/>
      <c r="GY3551" s="55"/>
      <c r="GZ3551" s="55"/>
      <c r="HA3551" s="55"/>
      <c r="HB3551" s="55"/>
      <c r="HC3551" s="55"/>
      <c r="HD3551" s="55"/>
      <c r="HE3551" s="55"/>
      <c r="HF3551" s="55"/>
      <c r="HG3551" s="55"/>
      <c r="HH3551" s="55"/>
      <c r="HI3551" s="55"/>
      <c r="HJ3551" s="55"/>
      <c r="HK3551" s="55"/>
      <c r="HL3551" s="55"/>
      <c r="HM3551" s="55"/>
      <c r="HN3551" s="55"/>
      <c r="HO3551" s="55"/>
      <c r="HP3551" s="55"/>
      <c r="HQ3551" s="55"/>
      <c r="HR3551" s="55"/>
      <c r="HS3551" s="55"/>
      <c r="HT3551" s="55"/>
      <c r="HU3551" s="55"/>
      <c r="HV3551" s="55"/>
      <c r="HW3551" s="55"/>
      <c r="HX3551" s="55"/>
      <c r="HY3551" s="55"/>
      <c r="HZ3551" s="55"/>
      <c r="IA3551" s="55"/>
      <c r="IB3551" s="55"/>
      <c r="IC3551" s="55"/>
      <c r="ID3551" s="55"/>
      <c r="IE3551" s="55"/>
      <c r="IF3551" s="55"/>
      <c r="IG3551" s="55"/>
      <c r="IH3551" s="55"/>
      <c r="II3551" s="55"/>
      <c r="IJ3551" s="55"/>
      <c r="IK3551" s="55"/>
      <c r="IL3551" s="55"/>
      <c r="IM3551" s="55"/>
      <c r="IN3551" s="55"/>
      <c r="IO3551" s="55"/>
      <c r="IP3551" s="55"/>
      <c r="IQ3551" s="55"/>
      <c r="IR3551" s="55"/>
      <c r="IS3551" s="55"/>
      <c r="IT3551" s="55"/>
      <c r="IU3551" s="55"/>
      <c r="IV3551" s="55"/>
    </row>
    <row r="3552" spans="1:256" ht="12.5">
      <c r="A3552"/>
      <c r="B3552" s="124">
        <v>1</v>
      </c>
      <c r="C3552" s="66">
        <f>IF(E3552="A",1,IF(E3552="B",1,0))</f>
        <v>0</v>
      </c>
      <c r="D3552" s="656" t="s">
        <v>70</v>
      </c>
      <c r="E3552" s="77" t="s">
        <v>90</v>
      </c>
      <c r="F3552" s="656" t="s">
        <v>70</v>
      </c>
      <c r="G3552" s="78"/>
      <c r="H3552" s="96" t="s">
        <v>88</v>
      </c>
      <c r="I3552" s="107" t="s">
        <v>4087</v>
      </c>
      <c r="J3552" s="81"/>
      <c r="K3552" s="72"/>
      <c r="L3552" s="72"/>
      <c r="M3552" s="72"/>
      <c r="N3552" s="72"/>
      <c r="O3552" s="72"/>
      <c r="P3552" s="72"/>
      <c r="Q3552" s="833"/>
      <c r="R3552" s="102"/>
      <c r="S3552" s="73"/>
      <c r="T3552" s="102"/>
      <c r="U3552" s="103"/>
      <c r="V3552" s="104"/>
      <c r="W3552" s="55"/>
      <c r="X3552" s="55"/>
      <c r="Y3552" s="55"/>
      <c r="Z3552" s="55"/>
      <c r="AA3552" s="55"/>
      <c r="AB3552" s="55"/>
      <c r="AC3552" s="55"/>
      <c r="AD3552" s="55"/>
      <c r="AE3552" s="55"/>
      <c r="AF3552" s="55"/>
      <c r="AG3552" s="55"/>
      <c r="AH3552" s="55"/>
      <c r="AI3552" s="55"/>
      <c r="AJ3552" s="55"/>
      <c r="AK3552" s="55"/>
      <c r="AL3552" s="55"/>
      <c r="AM3552" s="55"/>
      <c r="AN3552" s="55"/>
      <c r="AO3552" s="55"/>
      <c r="AP3552" s="55"/>
      <c r="AQ3552" s="55"/>
      <c r="AR3552" s="55"/>
      <c r="AS3552" s="55"/>
      <c r="AT3552" s="55"/>
      <c r="AU3552" s="55"/>
      <c r="AV3552" s="55"/>
      <c r="AW3552" s="55"/>
      <c r="AX3552" s="55"/>
      <c r="AY3552" s="55"/>
      <c r="AZ3552" s="55"/>
      <c r="BA3552" s="55"/>
      <c r="BB3552" s="55"/>
      <c r="BC3552" s="55"/>
      <c r="BD3552" s="55"/>
      <c r="BE3552" s="55"/>
      <c r="BF3552" s="55"/>
      <c r="BG3552" s="55"/>
      <c r="BH3552" s="55"/>
      <c r="BI3552" s="55"/>
      <c r="BJ3552" s="55"/>
      <c r="BK3552" s="55"/>
      <c r="BL3552" s="55"/>
      <c r="BM3552" s="55"/>
      <c r="BN3552" s="55"/>
      <c r="BO3552" s="55"/>
      <c r="BP3552" s="55"/>
      <c r="BQ3552" s="55"/>
      <c r="BR3552" s="55"/>
      <c r="BS3552" s="55"/>
      <c r="BT3552" s="55"/>
      <c r="BU3552" s="55"/>
      <c r="BV3552" s="55"/>
      <c r="BW3552" s="55"/>
      <c r="BX3552" s="55"/>
      <c r="BY3552" s="55"/>
      <c r="BZ3552" s="55"/>
      <c r="CA3552" s="55"/>
      <c r="CB3552" s="55"/>
      <c r="CC3552" s="55"/>
      <c r="CD3552" s="55"/>
      <c r="CE3552" s="55"/>
      <c r="CF3552" s="55"/>
      <c r="CG3552" s="55"/>
      <c r="CH3552" s="55"/>
      <c r="CI3552" s="55"/>
      <c r="CJ3552" s="55"/>
      <c r="CK3552" s="55"/>
      <c r="CL3552" s="55"/>
      <c r="CM3552" s="55"/>
      <c r="CN3552" s="55"/>
      <c r="CO3552" s="55"/>
      <c r="CP3552" s="55"/>
      <c r="CQ3552" s="55"/>
      <c r="CR3552" s="55"/>
      <c r="CS3552" s="55"/>
      <c r="CT3552" s="55"/>
      <c r="CU3552" s="55"/>
      <c r="CV3552" s="55"/>
      <c r="CW3552" s="55"/>
      <c r="CX3552" s="55"/>
      <c r="CY3552" s="55"/>
      <c r="CZ3552" s="55"/>
      <c r="DA3552" s="55"/>
      <c r="DB3552" s="55"/>
      <c r="DC3552" s="55"/>
      <c r="DD3552" s="55"/>
      <c r="DE3552" s="55"/>
      <c r="DF3552" s="55"/>
      <c r="DG3552" s="55"/>
      <c r="DH3552" s="55"/>
      <c r="DI3552" s="55"/>
      <c r="DJ3552" s="55"/>
      <c r="DK3552" s="55"/>
      <c r="DL3552" s="55"/>
      <c r="DM3552" s="55"/>
      <c r="DN3552" s="55"/>
      <c r="DO3552" s="55"/>
      <c r="DP3552" s="55"/>
      <c r="DQ3552" s="55"/>
      <c r="DR3552" s="55"/>
      <c r="DS3552" s="55"/>
      <c r="DT3552" s="55"/>
      <c r="DU3552" s="55"/>
      <c r="DV3552" s="55"/>
      <c r="DW3552" s="55"/>
      <c r="DX3552" s="55"/>
      <c r="DY3552" s="55"/>
      <c r="DZ3552" s="55"/>
      <c r="EA3552" s="55"/>
      <c r="EB3552" s="55"/>
      <c r="EC3552" s="55"/>
      <c r="ED3552" s="55"/>
      <c r="EE3552" s="55"/>
      <c r="EF3552" s="55"/>
      <c r="EG3552" s="55"/>
      <c r="EH3552" s="55"/>
      <c r="EI3552" s="55"/>
      <c r="EJ3552" s="55"/>
      <c r="EK3552" s="55"/>
      <c r="EL3552" s="55"/>
      <c r="EM3552" s="55"/>
      <c r="EN3552" s="55"/>
      <c r="EO3552" s="55"/>
      <c r="EP3552" s="55"/>
      <c r="EQ3552" s="55"/>
      <c r="ER3552" s="55"/>
      <c r="ES3552" s="55"/>
      <c r="ET3552" s="55"/>
      <c r="EU3552" s="55"/>
      <c r="EV3552" s="55"/>
      <c r="EW3552" s="55"/>
      <c r="EX3552" s="55"/>
      <c r="EY3552" s="55"/>
      <c r="EZ3552" s="55"/>
      <c r="FA3552" s="55"/>
      <c r="FB3552" s="55"/>
      <c r="FC3552" s="55"/>
      <c r="FD3552" s="55"/>
      <c r="FE3552" s="55"/>
      <c r="FF3552" s="55"/>
      <c r="FG3552" s="55"/>
      <c r="FH3552" s="55"/>
      <c r="FI3552" s="55"/>
      <c r="FJ3552" s="55"/>
      <c r="FK3552" s="55"/>
      <c r="FL3552" s="55"/>
      <c r="FM3552" s="55"/>
      <c r="FN3552" s="55"/>
      <c r="FO3552" s="55"/>
      <c r="FP3552" s="55"/>
      <c r="FQ3552" s="55"/>
      <c r="FR3552" s="55"/>
      <c r="FS3552" s="55"/>
      <c r="FT3552" s="55"/>
      <c r="FU3552" s="55"/>
      <c r="FV3552" s="55"/>
      <c r="FW3552" s="55"/>
      <c r="FX3552" s="55"/>
      <c r="FY3552" s="55"/>
      <c r="FZ3552" s="55"/>
      <c r="GA3552" s="55"/>
      <c r="GB3552" s="55"/>
      <c r="GC3552" s="55"/>
      <c r="GD3552" s="55"/>
      <c r="GE3552" s="55"/>
      <c r="GF3552" s="55"/>
      <c r="GG3552" s="55"/>
      <c r="GH3552" s="55"/>
      <c r="GI3552" s="55"/>
      <c r="GJ3552" s="55"/>
      <c r="GK3552" s="55"/>
      <c r="GL3552" s="55"/>
      <c r="GM3552" s="55"/>
      <c r="GN3552" s="55"/>
      <c r="GO3552" s="55"/>
      <c r="GP3552" s="55"/>
      <c r="GQ3552" s="55"/>
      <c r="GR3552" s="55"/>
      <c r="GS3552" s="55"/>
      <c r="GT3552" s="55"/>
      <c r="GU3552" s="55"/>
      <c r="GV3552" s="55"/>
      <c r="GW3552" s="55"/>
      <c r="GX3552" s="55"/>
      <c r="GY3552" s="55"/>
      <c r="GZ3552" s="55"/>
      <c r="HA3552" s="55"/>
      <c r="HB3552" s="55"/>
      <c r="HC3552" s="55"/>
      <c r="HD3552" s="55"/>
      <c r="HE3552" s="55"/>
      <c r="HF3552" s="55"/>
      <c r="HG3552" s="55"/>
      <c r="HH3552" s="55"/>
      <c r="HI3552" s="55"/>
      <c r="HJ3552" s="55"/>
      <c r="HK3552" s="55"/>
      <c r="HL3552" s="55"/>
      <c r="HM3552" s="55"/>
      <c r="HN3552" s="55"/>
      <c r="HO3552" s="55"/>
      <c r="HP3552" s="55"/>
      <c r="HQ3552" s="55"/>
      <c r="HR3552" s="55"/>
      <c r="HS3552" s="55"/>
      <c r="HT3552" s="55"/>
      <c r="HU3552" s="55"/>
      <c r="HV3552" s="55"/>
      <c r="HW3552" s="55"/>
      <c r="HX3552" s="55"/>
      <c r="HY3552" s="55"/>
      <c r="HZ3552" s="55"/>
      <c r="IA3552" s="55"/>
      <c r="IB3552" s="55"/>
      <c r="IC3552" s="55"/>
      <c r="ID3552" s="55"/>
      <c r="IE3552" s="55"/>
      <c r="IF3552" s="55"/>
      <c r="IG3552" s="55"/>
      <c r="IH3552" s="55"/>
      <c r="II3552" s="55"/>
      <c r="IJ3552" s="55"/>
      <c r="IK3552" s="55"/>
      <c r="IL3552" s="55"/>
      <c r="IM3552" s="55"/>
      <c r="IN3552" s="55"/>
      <c r="IO3552" s="55"/>
      <c r="IP3552" s="55"/>
      <c r="IQ3552" s="55"/>
      <c r="IR3552" s="55"/>
      <c r="IS3552" s="55"/>
      <c r="IT3552" s="55"/>
      <c r="IU3552" s="55"/>
      <c r="IV3552" s="55"/>
    </row>
    <row r="3553" spans="1:256" ht="12.5">
      <c r="A3553"/>
      <c r="B3553" s="65">
        <v>1</v>
      </c>
      <c r="C3553" s="66">
        <v>2</v>
      </c>
      <c r="D3553" s="76" t="s">
        <v>68</v>
      </c>
      <c r="E3553" s="77" t="s">
        <v>90</v>
      </c>
      <c r="F3553" s="76" t="s">
        <v>68</v>
      </c>
      <c r="G3553" s="78"/>
      <c r="H3553" s="96" t="s">
        <v>110</v>
      </c>
      <c r="I3553" s="107" t="s">
        <v>338</v>
      </c>
      <c r="J3553" s="81" t="s">
        <v>14</v>
      </c>
      <c r="K3553" s="72"/>
      <c r="L3553" s="72"/>
      <c r="M3553" s="72"/>
      <c r="N3553" s="72"/>
      <c r="O3553" s="72"/>
      <c r="P3553" s="72"/>
      <c r="Q3553" s="833"/>
      <c r="R3553" s="102"/>
      <c r="S3553" s="73"/>
      <c r="T3553" s="102"/>
      <c r="U3553" s="103"/>
      <c r="V3553" s="104"/>
      <c r="W3553" s="320"/>
      <c r="X3553" s="320"/>
      <c r="Y3553" s="320"/>
      <c r="Z3553" s="320"/>
      <c r="AA3553" s="320"/>
      <c r="AB3553" s="320"/>
      <c r="AC3553" s="320"/>
      <c r="AD3553" s="320"/>
      <c r="AE3553" s="320"/>
      <c r="AF3553" s="320"/>
      <c r="AG3553" s="320"/>
      <c r="AH3553" s="320"/>
      <c r="AI3553" s="320"/>
      <c r="AJ3553" s="320"/>
      <c r="AK3553" s="320"/>
      <c r="AL3553" s="320"/>
      <c r="AM3553" s="320"/>
      <c r="AN3553" s="320"/>
      <c r="AO3553" s="320"/>
      <c r="AP3553" s="320"/>
      <c r="AQ3553" s="320"/>
      <c r="AR3553" s="320"/>
      <c r="AS3553" s="320"/>
      <c r="AT3553" s="320"/>
      <c r="AU3553" s="320"/>
      <c r="AV3553" s="320"/>
      <c r="AW3553" s="320"/>
      <c r="AX3553" s="320"/>
      <c r="AY3553" s="320"/>
      <c r="AZ3553" s="320"/>
      <c r="BA3553" s="320"/>
      <c r="BB3553" s="320"/>
      <c r="BC3553" s="320"/>
      <c r="BD3553" s="320"/>
      <c r="BE3553" s="320"/>
      <c r="BF3553" s="320"/>
      <c r="BG3553" s="320"/>
      <c r="BH3553" s="320"/>
      <c r="BI3553" s="320"/>
      <c r="BJ3553" s="320"/>
      <c r="BK3553" s="320"/>
      <c r="BL3553" s="320"/>
      <c r="BM3553" s="320"/>
      <c r="BN3553" s="320"/>
      <c r="BO3553" s="320"/>
      <c r="BP3553" s="320"/>
      <c r="BQ3553" s="320"/>
      <c r="BR3553" s="320"/>
      <c r="BS3553" s="320"/>
      <c r="BT3553" s="320"/>
      <c r="BU3553" s="320"/>
      <c r="BV3553" s="320"/>
      <c r="BW3553" s="320"/>
      <c r="BX3553" s="320"/>
      <c r="BY3553" s="320"/>
      <c r="BZ3553" s="320"/>
      <c r="CA3553" s="320"/>
      <c r="CB3553" s="320"/>
      <c r="CC3553" s="320"/>
      <c r="CD3553" s="320"/>
      <c r="CE3553" s="320"/>
      <c r="CF3553" s="320"/>
      <c r="CG3553" s="320"/>
      <c r="CH3553" s="320"/>
      <c r="CI3553" s="320"/>
      <c r="CJ3553" s="320"/>
      <c r="CK3553" s="320"/>
      <c r="CL3553" s="320"/>
      <c r="CM3553" s="320"/>
      <c r="CN3553" s="320"/>
      <c r="CO3553" s="320"/>
      <c r="CP3553" s="320"/>
      <c r="CQ3553" s="320"/>
      <c r="CR3553" s="320"/>
      <c r="CS3553" s="320"/>
      <c r="CT3553" s="320"/>
      <c r="CU3553" s="320"/>
      <c r="CV3553" s="320"/>
      <c r="CW3553" s="320"/>
      <c r="CX3553" s="320"/>
      <c r="CY3553" s="320"/>
      <c r="CZ3553" s="320"/>
      <c r="DA3553" s="320"/>
      <c r="DB3553" s="320"/>
      <c r="DC3553" s="320"/>
      <c r="DD3553" s="320"/>
      <c r="DE3553" s="320"/>
      <c r="DF3553" s="320"/>
      <c r="DG3553" s="320"/>
      <c r="DH3553" s="320"/>
      <c r="DI3553" s="320"/>
      <c r="DJ3553" s="320"/>
      <c r="DK3553" s="320"/>
      <c r="DL3553" s="320"/>
      <c r="DM3553" s="320"/>
      <c r="DN3553" s="320"/>
      <c r="DO3553" s="320"/>
      <c r="DP3553" s="320"/>
      <c r="DQ3553" s="320"/>
      <c r="DR3553" s="320"/>
      <c r="DS3553" s="320"/>
      <c r="DT3553" s="320"/>
      <c r="DU3553" s="320"/>
      <c r="DV3553" s="320"/>
      <c r="DW3553" s="320"/>
      <c r="DX3553" s="320"/>
      <c r="DY3553" s="320"/>
      <c r="DZ3553" s="320"/>
      <c r="EA3553" s="320"/>
      <c r="EB3553" s="320"/>
      <c r="EC3553" s="320"/>
      <c r="ED3553" s="320"/>
      <c r="EE3553" s="320"/>
      <c r="EF3553" s="320"/>
      <c r="EG3553" s="320"/>
      <c r="EH3553" s="320"/>
      <c r="EI3553" s="320"/>
      <c r="EJ3553" s="320"/>
      <c r="EK3553" s="320"/>
      <c r="EL3553" s="320"/>
      <c r="EM3553" s="320"/>
      <c r="EN3553" s="320"/>
      <c r="EO3553" s="320"/>
      <c r="EP3553" s="320"/>
      <c r="EQ3553" s="320"/>
      <c r="ER3553" s="320"/>
      <c r="ES3553" s="320"/>
      <c r="ET3553" s="320"/>
      <c r="EU3553" s="320"/>
      <c r="EV3553" s="320"/>
      <c r="EW3553" s="320"/>
      <c r="EX3553" s="320"/>
      <c r="EY3553" s="320"/>
      <c r="EZ3553" s="320"/>
      <c r="FA3553" s="320"/>
      <c r="FB3553" s="320"/>
      <c r="FC3553" s="320"/>
      <c r="FD3553" s="320"/>
      <c r="FE3553" s="320"/>
      <c r="FF3553" s="320"/>
      <c r="FG3553" s="320"/>
      <c r="FH3553" s="320"/>
      <c r="FI3553" s="320"/>
      <c r="FJ3553" s="320"/>
      <c r="FK3553" s="320"/>
      <c r="FL3553" s="320"/>
      <c r="FM3553" s="320"/>
      <c r="FN3553" s="320"/>
      <c r="FO3553" s="320"/>
      <c r="FP3553" s="320"/>
      <c r="FQ3553" s="320"/>
      <c r="FR3553" s="320"/>
      <c r="FS3553" s="320"/>
      <c r="FT3553" s="320"/>
      <c r="FU3553" s="320"/>
      <c r="FV3553" s="320"/>
      <c r="FW3553" s="320"/>
      <c r="FX3553" s="320"/>
      <c r="FY3553" s="320"/>
      <c r="FZ3553" s="320"/>
      <c r="GA3553" s="320"/>
      <c r="GB3553" s="320"/>
      <c r="GC3553" s="320"/>
      <c r="GD3553" s="320"/>
      <c r="GE3553" s="320"/>
      <c r="GF3553" s="320"/>
      <c r="GG3553" s="320"/>
      <c r="GH3553" s="320"/>
      <c r="GI3553" s="320"/>
      <c r="GJ3553" s="320"/>
      <c r="GK3553" s="320"/>
      <c r="GL3553" s="320"/>
      <c r="GM3553" s="320"/>
      <c r="GN3553" s="320"/>
      <c r="GO3553" s="320"/>
      <c r="GP3553" s="320"/>
      <c r="GQ3553" s="320"/>
      <c r="GR3553" s="320"/>
      <c r="GS3553" s="320"/>
      <c r="GT3553" s="320"/>
      <c r="GU3553" s="320"/>
      <c r="GV3553" s="320"/>
      <c r="GW3553" s="320"/>
      <c r="GX3553" s="320"/>
      <c r="GY3553" s="320"/>
      <c r="GZ3553" s="320"/>
      <c r="HA3553" s="320"/>
      <c r="HB3553" s="320"/>
      <c r="HC3553" s="320"/>
      <c r="HD3553" s="320"/>
      <c r="HE3553" s="320"/>
      <c r="HF3553" s="320"/>
      <c r="HG3553" s="320"/>
      <c r="HH3553" s="320"/>
      <c r="HI3553" s="320"/>
      <c r="HJ3553" s="320"/>
      <c r="HK3553" s="320"/>
      <c r="HL3553" s="320"/>
      <c r="HM3553" s="320"/>
      <c r="HN3553" s="320"/>
      <c r="HO3553" s="320"/>
      <c r="HP3553" s="320"/>
      <c r="HQ3553" s="320"/>
      <c r="HR3553" s="320"/>
      <c r="HS3553" s="320"/>
      <c r="HT3553" s="320"/>
      <c r="HU3553" s="320"/>
      <c r="HV3553" s="320"/>
      <c r="HW3553" s="320"/>
      <c r="HX3553" s="320"/>
      <c r="HY3553" s="320"/>
      <c r="HZ3553" s="320"/>
      <c r="IA3553" s="320"/>
      <c r="IB3553" s="320"/>
      <c r="IC3553" s="320"/>
      <c r="ID3553" s="320"/>
      <c r="IE3553" s="320"/>
      <c r="IF3553" s="320"/>
      <c r="IG3553" s="320"/>
      <c r="IH3553" s="320"/>
      <c r="II3553" s="320"/>
      <c r="IJ3553" s="320"/>
      <c r="IK3553" s="320"/>
      <c r="IL3553" s="320"/>
      <c r="IM3553" s="320"/>
      <c r="IN3553" s="320"/>
      <c r="IO3553" s="320"/>
      <c r="IP3553" s="320"/>
      <c r="IQ3553" s="320"/>
      <c r="IR3553" s="320"/>
      <c r="IS3553" s="320"/>
      <c r="IT3553" s="320"/>
      <c r="IU3553" s="320"/>
      <c r="IV3553" s="320"/>
    </row>
    <row r="3554" spans="1:256" ht="12.5">
      <c r="A3554" s="55"/>
      <c r="B3554" s="65">
        <v>1</v>
      </c>
      <c r="C3554" s="66">
        <f>IF(E3554="A",4,IF(E3554="B",3,IF(E3554="C",2,IF(E3554="D",1,0))))</f>
        <v>0</v>
      </c>
      <c r="D3554" s="76" t="s">
        <v>87</v>
      </c>
      <c r="E3554" s="99" t="s">
        <v>99</v>
      </c>
      <c r="F3554" s="76" t="s">
        <v>87</v>
      </c>
      <c r="G3554" s="78"/>
      <c r="H3554" s="96" t="s">
        <v>184</v>
      </c>
      <c r="I3554" s="107" t="s">
        <v>4088</v>
      </c>
      <c r="J3554" s="81"/>
      <c r="K3554" s="72"/>
      <c r="L3554" s="72"/>
      <c r="M3554" s="72"/>
      <c r="N3554" s="72"/>
      <c r="O3554" s="72"/>
      <c r="P3554" s="72"/>
      <c r="Q3554" s="833"/>
      <c r="R3554" s="102"/>
      <c r="S3554" s="73"/>
      <c r="T3554" s="102"/>
      <c r="U3554" s="103"/>
      <c r="V3554" s="10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/>
      <c r="BE3554"/>
      <c r="BF3554"/>
      <c r="BG3554"/>
      <c r="BH3554"/>
      <c r="BI3554"/>
      <c r="BJ3554"/>
      <c r="BK3554"/>
      <c r="BL3554"/>
      <c r="BM3554"/>
      <c r="BN3554"/>
      <c r="BO3554"/>
      <c r="BP3554"/>
      <c r="BQ3554"/>
      <c r="BR3554"/>
      <c r="BS3554"/>
      <c r="BT3554"/>
      <c r="BU3554"/>
      <c r="BV3554"/>
      <c r="BW3554"/>
      <c r="BX3554"/>
      <c r="BY3554"/>
      <c r="BZ3554"/>
      <c r="CA3554"/>
      <c r="CB3554"/>
      <c r="CC3554"/>
      <c r="CD3554"/>
      <c r="CE3554"/>
      <c r="CF3554"/>
      <c r="CG3554"/>
      <c r="CH3554"/>
      <c r="CI3554"/>
      <c r="CJ3554"/>
      <c r="CK3554"/>
      <c r="CL3554"/>
      <c r="CM3554"/>
      <c r="CN3554"/>
      <c r="CO3554"/>
      <c r="CP3554"/>
      <c r="CQ3554"/>
      <c r="CR3554"/>
      <c r="CS3554"/>
      <c r="CT3554"/>
      <c r="CU3554"/>
      <c r="CV3554"/>
      <c r="CW3554"/>
      <c r="CX3554"/>
      <c r="CY3554"/>
      <c r="CZ3554"/>
      <c r="DA3554"/>
      <c r="DB3554"/>
      <c r="DC3554"/>
      <c r="DD3554"/>
      <c r="DE3554"/>
      <c r="DF3554"/>
      <c r="DG3554"/>
      <c r="DH3554"/>
      <c r="DI3554"/>
      <c r="DJ3554"/>
      <c r="DK3554"/>
      <c r="DL3554"/>
      <c r="DM3554"/>
      <c r="DN3554"/>
      <c r="DO3554"/>
      <c r="DP3554"/>
      <c r="DQ3554"/>
      <c r="DR3554"/>
      <c r="DS3554"/>
      <c r="DT3554"/>
      <c r="DU3554"/>
      <c r="DV3554"/>
      <c r="DW3554"/>
      <c r="DX3554"/>
      <c r="DY3554"/>
      <c r="DZ3554"/>
      <c r="EA3554"/>
      <c r="EB3554"/>
      <c r="EC3554"/>
      <c r="ED3554"/>
      <c r="EE3554"/>
      <c r="EF3554"/>
      <c r="EG3554"/>
      <c r="EH3554"/>
      <c r="EI3554"/>
      <c r="EJ3554"/>
      <c r="EK3554"/>
      <c r="EL3554"/>
      <c r="EM3554"/>
      <c r="EN3554"/>
      <c r="EO3554"/>
      <c r="EP3554"/>
      <c r="EQ3554"/>
      <c r="ER3554"/>
      <c r="ES3554"/>
      <c r="ET3554"/>
      <c r="EU3554"/>
      <c r="EV3554"/>
      <c r="EW3554"/>
      <c r="EX3554"/>
      <c r="EY3554"/>
      <c r="EZ3554"/>
      <c r="FA3554"/>
      <c r="FB3554"/>
      <c r="FC3554"/>
      <c r="FD3554"/>
      <c r="FE3554"/>
      <c r="FF3554"/>
      <c r="FG3554"/>
      <c r="FH3554"/>
      <c r="FI3554"/>
      <c r="FJ3554"/>
      <c r="FK3554"/>
      <c r="FL3554"/>
      <c r="FM3554"/>
      <c r="FN3554"/>
      <c r="FO3554"/>
      <c r="FP3554"/>
      <c r="FQ3554"/>
      <c r="FR3554"/>
      <c r="FS3554"/>
      <c r="FT3554"/>
      <c r="FU3554"/>
      <c r="FV3554"/>
      <c r="FW3554"/>
      <c r="FX3554"/>
      <c r="FY3554"/>
      <c r="FZ3554"/>
      <c r="GA3554"/>
      <c r="GB3554"/>
      <c r="GC3554"/>
      <c r="GD3554"/>
      <c r="GE3554"/>
      <c r="GF3554"/>
      <c r="GG3554"/>
      <c r="GH3554"/>
      <c r="GI3554"/>
      <c r="GJ3554"/>
      <c r="GK3554"/>
      <c r="GL3554"/>
      <c r="GM3554"/>
      <c r="GN3554"/>
      <c r="GO3554"/>
      <c r="GP3554"/>
      <c r="GQ3554"/>
      <c r="GR3554"/>
      <c r="GS3554"/>
      <c r="GT3554"/>
      <c r="GU3554"/>
      <c r="GV3554"/>
      <c r="GW3554"/>
      <c r="GX3554"/>
      <c r="GY3554"/>
      <c r="GZ3554"/>
      <c r="HA3554"/>
      <c r="HB3554"/>
      <c r="HC3554"/>
      <c r="HD3554"/>
      <c r="HE3554"/>
      <c r="HF3554"/>
      <c r="HG3554"/>
      <c r="HH3554"/>
      <c r="HI3554"/>
      <c r="HJ3554"/>
      <c r="HK3554"/>
      <c r="HL3554"/>
      <c r="HM3554"/>
      <c r="HN3554"/>
      <c r="HO3554"/>
      <c r="HP3554"/>
      <c r="HQ3554"/>
      <c r="HR3554"/>
      <c r="HS3554"/>
      <c r="HT3554"/>
      <c r="HU3554"/>
      <c r="HV3554"/>
      <c r="HW3554"/>
      <c r="HX3554"/>
      <c r="HY3554"/>
      <c r="HZ3554"/>
      <c r="IA3554"/>
      <c r="IB3554"/>
      <c r="IC3554"/>
      <c r="ID3554"/>
      <c r="IE3554"/>
      <c r="IF3554"/>
      <c r="IG3554"/>
      <c r="IH3554"/>
      <c r="II3554"/>
      <c r="IJ3554"/>
      <c r="IK3554"/>
      <c r="IL3554"/>
      <c r="IM3554"/>
      <c r="IN3554"/>
      <c r="IO3554"/>
      <c r="IP3554"/>
      <c r="IQ3554"/>
      <c r="IR3554"/>
      <c r="IS3554"/>
      <c r="IT3554"/>
      <c r="IU3554"/>
      <c r="IV3554"/>
    </row>
    <row r="3555" spans="1:256" ht="12.5">
      <c r="A3555" s="55"/>
      <c r="B3555" s="65">
        <v>1</v>
      </c>
      <c r="C3555" s="66">
        <f>IF(E3555="A",1,IF(E3555="B",1,0))</f>
        <v>1</v>
      </c>
      <c r="D3555" s="659" t="s">
        <v>90</v>
      </c>
      <c r="E3555" s="658" t="s">
        <v>87</v>
      </c>
      <c r="F3555" s="658" t="s">
        <v>87</v>
      </c>
      <c r="G3555" s="78"/>
      <c r="H3555" s="96" t="s">
        <v>114</v>
      </c>
      <c r="I3555" s="107" t="s">
        <v>4089</v>
      </c>
      <c r="J3555" s="81"/>
      <c r="K3555" s="72"/>
      <c r="L3555" s="72"/>
      <c r="M3555" s="72"/>
      <c r="N3555" s="72"/>
      <c r="O3555" s="72"/>
      <c r="P3555" s="72"/>
      <c r="Q3555" s="833"/>
      <c r="R3555" s="102"/>
      <c r="S3555" s="73"/>
      <c r="T3555" s="102"/>
      <c r="U3555" s="103"/>
      <c r="V3555" s="104"/>
      <c r="W3555" s="55"/>
      <c r="X3555" s="55"/>
      <c r="Y3555" s="55"/>
      <c r="Z3555" s="55"/>
      <c r="AA3555" s="55"/>
      <c r="AB3555" s="55"/>
      <c r="AC3555" s="55"/>
      <c r="AD3555" s="55"/>
      <c r="AE3555" s="55"/>
      <c r="AF3555" s="55"/>
      <c r="AG3555" s="55"/>
      <c r="AH3555" s="55"/>
      <c r="AI3555" s="55"/>
      <c r="AJ3555" s="55"/>
      <c r="AK3555" s="55"/>
      <c r="AL3555" s="55"/>
      <c r="AM3555" s="55"/>
      <c r="AN3555" s="55"/>
      <c r="AO3555" s="55"/>
      <c r="AP3555" s="55"/>
      <c r="AQ3555" s="55"/>
      <c r="AR3555" s="55"/>
      <c r="AS3555" s="55"/>
      <c r="AT3555" s="55"/>
      <c r="AU3555" s="55"/>
      <c r="AV3555" s="55"/>
      <c r="AW3555" s="55"/>
      <c r="AX3555" s="55"/>
      <c r="AY3555" s="55"/>
      <c r="AZ3555" s="55"/>
      <c r="BA3555" s="55"/>
      <c r="BB3555" s="55"/>
      <c r="BC3555" s="55"/>
      <c r="BD3555" s="55"/>
      <c r="BE3555" s="55"/>
      <c r="BF3555" s="55"/>
      <c r="BG3555" s="55"/>
      <c r="BH3555" s="55"/>
      <c r="BI3555" s="55"/>
      <c r="BJ3555" s="55"/>
      <c r="BK3555" s="55"/>
      <c r="BL3555" s="55"/>
      <c r="BM3555" s="55"/>
      <c r="BN3555" s="55"/>
      <c r="BO3555" s="55"/>
      <c r="BP3555" s="55"/>
      <c r="BQ3555" s="55"/>
      <c r="BR3555" s="55"/>
      <c r="BS3555" s="55"/>
      <c r="BT3555" s="55"/>
      <c r="BU3555" s="55"/>
      <c r="BV3555" s="55"/>
      <c r="BW3555" s="55"/>
      <c r="BX3555" s="55"/>
      <c r="BY3555" s="55"/>
      <c r="BZ3555" s="55"/>
      <c r="CA3555" s="55"/>
      <c r="CB3555" s="55"/>
      <c r="CC3555" s="55"/>
      <c r="CD3555" s="55"/>
      <c r="CE3555" s="55"/>
      <c r="CF3555" s="55"/>
      <c r="CG3555" s="55"/>
      <c r="CH3555" s="55"/>
      <c r="CI3555" s="55"/>
      <c r="CJ3555" s="55"/>
      <c r="CK3555" s="55"/>
      <c r="CL3555" s="55"/>
      <c r="CM3555" s="55"/>
      <c r="CN3555" s="55"/>
      <c r="CO3555" s="55"/>
      <c r="CP3555" s="55"/>
      <c r="CQ3555" s="55"/>
      <c r="CR3555" s="55"/>
      <c r="CS3555" s="55"/>
      <c r="CT3555" s="55"/>
      <c r="CU3555" s="55"/>
      <c r="CV3555" s="55"/>
      <c r="CW3555" s="55"/>
      <c r="CX3555" s="55"/>
      <c r="CY3555" s="55"/>
      <c r="CZ3555" s="55"/>
      <c r="DA3555" s="55"/>
      <c r="DB3555" s="55"/>
      <c r="DC3555" s="55"/>
      <c r="DD3555" s="55"/>
      <c r="DE3555" s="55"/>
      <c r="DF3555" s="55"/>
      <c r="DG3555" s="55"/>
      <c r="DH3555" s="55"/>
      <c r="DI3555" s="55"/>
      <c r="DJ3555" s="55"/>
      <c r="DK3555" s="55"/>
      <c r="DL3555" s="55"/>
      <c r="DM3555" s="55"/>
      <c r="DN3555" s="55"/>
      <c r="DO3555" s="55"/>
      <c r="DP3555" s="55"/>
      <c r="DQ3555" s="55"/>
      <c r="DR3555" s="55"/>
      <c r="DS3555" s="55"/>
      <c r="DT3555" s="55"/>
      <c r="DU3555" s="55"/>
      <c r="DV3555" s="55"/>
      <c r="DW3555" s="55"/>
      <c r="DX3555" s="55"/>
      <c r="DY3555" s="55"/>
      <c r="DZ3555" s="55"/>
      <c r="EA3555" s="55"/>
      <c r="EB3555" s="55"/>
      <c r="EC3555" s="55"/>
      <c r="ED3555" s="55"/>
      <c r="EE3555" s="55"/>
      <c r="EF3555" s="55"/>
      <c r="EG3555" s="55"/>
      <c r="EH3555" s="55"/>
      <c r="EI3555" s="55"/>
      <c r="EJ3555" s="55"/>
      <c r="EK3555" s="55"/>
      <c r="EL3555" s="55"/>
      <c r="EM3555" s="55"/>
      <c r="EN3555" s="55"/>
      <c r="EO3555" s="55"/>
      <c r="EP3555" s="55"/>
      <c r="EQ3555" s="55"/>
      <c r="ER3555" s="55"/>
      <c r="ES3555" s="55"/>
      <c r="ET3555" s="55"/>
      <c r="EU3555" s="55"/>
      <c r="EV3555" s="55"/>
      <c r="EW3555" s="55"/>
      <c r="EX3555" s="55"/>
      <c r="EY3555" s="55"/>
      <c r="EZ3555" s="55"/>
      <c r="FA3555" s="55"/>
      <c r="FB3555" s="55"/>
      <c r="FC3555" s="55"/>
      <c r="FD3555" s="55"/>
      <c r="FE3555" s="55"/>
      <c r="FF3555" s="55"/>
      <c r="FG3555" s="55"/>
      <c r="FH3555" s="55"/>
      <c r="FI3555" s="55"/>
      <c r="FJ3555" s="55"/>
      <c r="FK3555" s="55"/>
      <c r="FL3555" s="55"/>
      <c r="FM3555" s="55"/>
      <c r="FN3555" s="55"/>
      <c r="FO3555" s="55"/>
      <c r="FP3555" s="55"/>
      <c r="FQ3555" s="55"/>
      <c r="FR3555" s="55"/>
      <c r="FS3555" s="55"/>
      <c r="FT3555" s="55"/>
      <c r="FU3555" s="55"/>
      <c r="FV3555" s="55"/>
      <c r="FW3555" s="55"/>
      <c r="FX3555" s="55"/>
      <c r="FY3555" s="55"/>
      <c r="FZ3555" s="55"/>
      <c r="GA3555" s="55"/>
      <c r="GB3555" s="55"/>
      <c r="GC3555" s="55"/>
      <c r="GD3555" s="55"/>
      <c r="GE3555" s="55"/>
      <c r="GF3555" s="55"/>
      <c r="GG3555" s="55"/>
      <c r="GH3555" s="55"/>
      <c r="GI3555" s="55"/>
      <c r="GJ3555" s="55"/>
      <c r="GK3555" s="55"/>
      <c r="GL3555" s="55"/>
      <c r="GM3555" s="55"/>
      <c r="GN3555" s="55"/>
      <c r="GO3555" s="55"/>
      <c r="GP3555" s="55"/>
      <c r="GQ3555" s="55"/>
      <c r="GR3555" s="55"/>
      <c r="GS3555" s="55"/>
      <c r="GT3555" s="55"/>
      <c r="GU3555" s="55"/>
      <c r="GV3555" s="55"/>
      <c r="GW3555" s="55"/>
      <c r="GX3555" s="55"/>
      <c r="GY3555" s="55"/>
      <c r="GZ3555" s="55"/>
      <c r="HA3555" s="55"/>
      <c r="HB3555" s="55"/>
      <c r="HC3555" s="55"/>
      <c r="HD3555" s="55"/>
      <c r="HE3555" s="55"/>
      <c r="HF3555" s="55"/>
      <c r="HG3555" s="55"/>
      <c r="HH3555" s="55"/>
      <c r="HI3555" s="55"/>
      <c r="HJ3555" s="55"/>
      <c r="HK3555" s="55"/>
      <c r="HL3555" s="55"/>
      <c r="HM3555" s="55"/>
      <c r="HN3555" s="55"/>
      <c r="HO3555" s="55"/>
      <c r="HP3555" s="55"/>
      <c r="HQ3555" s="55"/>
      <c r="HR3555" s="55"/>
      <c r="HS3555" s="55"/>
      <c r="HT3555" s="55"/>
      <c r="HU3555" s="55"/>
      <c r="HV3555" s="55"/>
      <c r="HW3555" s="55"/>
      <c r="HX3555" s="55"/>
      <c r="HY3555" s="55"/>
      <c r="HZ3555" s="55"/>
      <c r="IA3555" s="55"/>
      <c r="IB3555" s="55"/>
      <c r="IC3555" s="55"/>
      <c r="ID3555" s="55"/>
      <c r="IE3555" s="55"/>
      <c r="IF3555" s="55"/>
      <c r="IG3555" s="55"/>
      <c r="IH3555" s="55"/>
      <c r="II3555" s="55"/>
      <c r="IJ3555" s="55"/>
      <c r="IK3555" s="55"/>
      <c r="IL3555" s="55"/>
      <c r="IM3555" s="55"/>
      <c r="IN3555" s="55"/>
      <c r="IO3555" s="55"/>
      <c r="IP3555" s="55"/>
      <c r="IQ3555" s="55"/>
      <c r="IR3555" s="55"/>
      <c r="IS3555" s="55"/>
      <c r="IT3555" s="55"/>
      <c r="IU3555" s="55"/>
      <c r="IV3555" s="55"/>
    </row>
    <row r="3556" spans="1:256" ht="12.5">
      <c r="A3556" s="55"/>
      <c r="B3556" s="124">
        <v>1</v>
      </c>
      <c r="C3556" s="66">
        <f>IF(E3556="A",1,IF(E3556="B",1,0))</f>
        <v>0</v>
      </c>
      <c r="D3556" s="76" t="s">
        <v>87</v>
      </c>
      <c r="E3556" s="77" t="s">
        <v>90</v>
      </c>
      <c r="F3556" s="76" t="s">
        <v>68</v>
      </c>
      <c r="G3556" s="78"/>
      <c r="H3556" s="96" t="s">
        <v>135</v>
      </c>
      <c r="I3556" s="107" t="s">
        <v>4090</v>
      </c>
      <c r="J3556" s="81"/>
      <c r="K3556" s="72"/>
      <c r="L3556" s="72"/>
      <c r="M3556" s="72"/>
      <c r="N3556" s="72"/>
      <c r="O3556" s="72"/>
      <c r="P3556" s="72"/>
      <c r="Q3556" s="833"/>
      <c r="R3556" s="102"/>
      <c r="S3556" s="73"/>
      <c r="T3556" s="102"/>
      <c r="U3556" s="103"/>
      <c r="V3556" s="104"/>
      <c r="W3556" s="55"/>
      <c r="X3556" s="55"/>
      <c r="Y3556" s="55"/>
      <c r="Z3556" s="55"/>
      <c r="AA3556" s="55"/>
      <c r="AB3556" s="55"/>
      <c r="AC3556" s="55"/>
      <c r="AD3556" s="55"/>
      <c r="AE3556" s="55"/>
      <c r="AF3556" s="55"/>
      <c r="AG3556" s="55"/>
      <c r="AH3556" s="55"/>
      <c r="AI3556" s="55"/>
      <c r="AJ3556" s="55"/>
      <c r="AK3556" s="55"/>
      <c r="AL3556" s="55"/>
      <c r="AM3556" s="55"/>
      <c r="AN3556" s="55"/>
      <c r="AO3556" s="55"/>
      <c r="AP3556" s="55"/>
      <c r="AQ3556" s="55"/>
      <c r="AR3556" s="55"/>
      <c r="AS3556" s="55"/>
      <c r="AT3556" s="55"/>
      <c r="AU3556" s="55"/>
      <c r="AV3556" s="55"/>
      <c r="AW3556" s="55"/>
      <c r="AX3556" s="55"/>
      <c r="AY3556" s="55"/>
      <c r="AZ3556" s="55"/>
      <c r="BA3556" s="55"/>
      <c r="BB3556" s="55"/>
      <c r="BC3556" s="55"/>
      <c r="BD3556" s="55"/>
      <c r="BE3556" s="55"/>
      <c r="BF3556" s="55"/>
      <c r="BG3556" s="55"/>
      <c r="BH3556" s="55"/>
      <c r="BI3556" s="55"/>
      <c r="BJ3556" s="55"/>
      <c r="BK3556" s="55"/>
      <c r="BL3556" s="55"/>
      <c r="BM3556" s="55"/>
      <c r="BN3556" s="55"/>
      <c r="BO3556" s="55"/>
      <c r="BP3556" s="55"/>
      <c r="BQ3556" s="55"/>
      <c r="BR3556" s="55"/>
      <c r="BS3556" s="55"/>
      <c r="BT3556" s="55"/>
      <c r="BU3556" s="55"/>
      <c r="BV3556" s="55"/>
      <c r="BW3556" s="55"/>
      <c r="BX3556" s="55"/>
      <c r="BY3556" s="55"/>
      <c r="BZ3556" s="55"/>
      <c r="CA3556" s="55"/>
      <c r="CB3556" s="55"/>
      <c r="CC3556" s="55"/>
      <c r="CD3556" s="55"/>
      <c r="CE3556" s="55"/>
      <c r="CF3556" s="55"/>
      <c r="CG3556" s="55"/>
      <c r="CH3556" s="55"/>
      <c r="CI3556" s="55"/>
      <c r="CJ3556" s="55"/>
      <c r="CK3556" s="55"/>
      <c r="CL3556" s="55"/>
      <c r="CM3556" s="55"/>
      <c r="CN3556" s="55"/>
      <c r="CO3556" s="55"/>
      <c r="CP3556" s="55"/>
      <c r="CQ3556" s="55"/>
      <c r="CR3556" s="55"/>
      <c r="CS3556" s="55"/>
      <c r="CT3556" s="55"/>
      <c r="CU3556" s="55"/>
      <c r="CV3556" s="55"/>
      <c r="CW3556" s="55"/>
      <c r="CX3556" s="55"/>
      <c r="CY3556" s="55"/>
      <c r="CZ3556" s="55"/>
      <c r="DA3556" s="55"/>
      <c r="DB3556" s="55"/>
      <c r="DC3556" s="55"/>
      <c r="DD3556" s="55"/>
      <c r="DE3556" s="55"/>
      <c r="DF3556" s="55"/>
      <c r="DG3556" s="55"/>
      <c r="DH3556" s="55"/>
      <c r="DI3556" s="55"/>
      <c r="DJ3556" s="55"/>
      <c r="DK3556" s="55"/>
      <c r="DL3556" s="55"/>
      <c r="DM3556" s="55"/>
      <c r="DN3556" s="55"/>
      <c r="DO3556" s="55"/>
      <c r="DP3556" s="55"/>
      <c r="DQ3556" s="55"/>
      <c r="DR3556" s="55"/>
      <c r="DS3556" s="55"/>
      <c r="DT3556" s="55"/>
      <c r="DU3556" s="55"/>
      <c r="DV3556" s="55"/>
      <c r="DW3556" s="55"/>
      <c r="DX3556" s="55"/>
      <c r="DY3556" s="55"/>
      <c r="DZ3556" s="55"/>
      <c r="EA3556" s="55"/>
      <c r="EB3556" s="55"/>
      <c r="EC3556" s="55"/>
      <c r="ED3556" s="55"/>
      <c r="EE3556" s="55"/>
      <c r="EF3556" s="55"/>
      <c r="EG3556" s="55"/>
      <c r="EH3556" s="55"/>
      <c r="EI3556" s="55"/>
      <c r="EJ3556" s="55"/>
      <c r="EK3556" s="55"/>
      <c r="EL3556" s="55"/>
      <c r="EM3556" s="55"/>
      <c r="EN3556" s="55"/>
      <c r="EO3556" s="55"/>
      <c r="EP3556" s="55"/>
      <c r="EQ3556" s="55"/>
      <c r="ER3556" s="55"/>
      <c r="ES3556" s="55"/>
      <c r="ET3556" s="55"/>
      <c r="EU3556" s="55"/>
      <c r="EV3556" s="55"/>
      <c r="EW3556" s="55"/>
      <c r="EX3556" s="55"/>
      <c r="EY3556" s="55"/>
      <c r="EZ3556" s="55"/>
      <c r="FA3556" s="55"/>
      <c r="FB3556" s="55"/>
      <c r="FC3556" s="55"/>
      <c r="FD3556" s="55"/>
      <c r="FE3556" s="55"/>
      <c r="FF3556" s="55"/>
      <c r="FG3556" s="55"/>
      <c r="FH3556" s="55"/>
      <c r="FI3556" s="55"/>
      <c r="FJ3556" s="55"/>
      <c r="FK3556" s="55"/>
      <c r="FL3556" s="55"/>
      <c r="FM3556" s="55"/>
      <c r="FN3556" s="55"/>
      <c r="FO3556" s="55"/>
      <c r="FP3556" s="55"/>
      <c r="FQ3556" s="55"/>
      <c r="FR3556" s="55"/>
      <c r="FS3556" s="55"/>
      <c r="FT3556" s="55"/>
      <c r="FU3556" s="55"/>
      <c r="FV3556" s="55"/>
      <c r="FW3556" s="55"/>
      <c r="FX3556" s="55"/>
      <c r="FY3556" s="55"/>
      <c r="FZ3556" s="55"/>
      <c r="GA3556" s="55"/>
      <c r="GB3556" s="55"/>
      <c r="GC3556" s="55"/>
      <c r="GD3556" s="55"/>
      <c r="GE3556" s="55"/>
      <c r="GF3556" s="55"/>
      <c r="GG3556" s="55"/>
      <c r="GH3556" s="55"/>
      <c r="GI3556" s="55"/>
      <c r="GJ3556" s="55"/>
      <c r="GK3556" s="55"/>
      <c r="GL3556" s="55"/>
      <c r="GM3556" s="55"/>
      <c r="GN3556" s="55"/>
      <c r="GO3556" s="55"/>
      <c r="GP3556" s="55"/>
      <c r="GQ3556" s="55"/>
      <c r="GR3556" s="55"/>
      <c r="GS3556" s="55"/>
      <c r="GT3556" s="55"/>
      <c r="GU3556" s="55"/>
      <c r="GV3556" s="55"/>
      <c r="GW3556" s="55"/>
      <c r="GX3556" s="55"/>
      <c r="GY3556" s="55"/>
      <c r="GZ3556" s="55"/>
      <c r="HA3556" s="55"/>
      <c r="HB3556" s="55"/>
      <c r="HC3556" s="55"/>
      <c r="HD3556" s="55"/>
      <c r="HE3556" s="55"/>
      <c r="HF3556" s="55"/>
      <c r="HG3556" s="55"/>
      <c r="HH3556" s="55"/>
      <c r="HI3556" s="55"/>
      <c r="HJ3556" s="55"/>
      <c r="HK3556" s="55"/>
      <c r="HL3556" s="55"/>
      <c r="HM3556" s="55"/>
      <c r="HN3556" s="55"/>
      <c r="HO3556" s="55"/>
      <c r="HP3556" s="55"/>
      <c r="HQ3556" s="55"/>
      <c r="HR3556" s="55"/>
      <c r="HS3556" s="55"/>
      <c r="HT3556" s="55"/>
      <c r="HU3556" s="55"/>
      <c r="HV3556" s="55"/>
      <c r="HW3556" s="55"/>
      <c r="HX3556" s="55"/>
      <c r="HY3556" s="55"/>
      <c r="HZ3556" s="55"/>
      <c r="IA3556" s="55"/>
      <c r="IB3556" s="55"/>
      <c r="IC3556" s="55"/>
      <c r="ID3556" s="55"/>
      <c r="IE3556" s="55"/>
      <c r="IF3556" s="55"/>
      <c r="IG3556" s="55"/>
      <c r="IH3556" s="55"/>
      <c r="II3556" s="55"/>
      <c r="IJ3556" s="55"/>
      <c r="IK3556" s="55"/>
      <c r="IL3556" s="55"/>
      <c r="IM3556" s="55"/>
      <c r="IN3556" s="55"/>
      <c r="IO3556" s="55"/>
      <c r="IP3556" s="55"/>
      <c r="IQ3556" s="55"/>
      <c r="IR3556" s="55"/>
      <c r="IS3556" s="55"/>
      <c r="IT3556" s="55"/>
      <c r="IU3556" s="55"/>
      <c r="IV3556" s="55"/>
    </row>
    <row r="3557" spans="1:256" ht="12.5">
      <c r="A3557" s="365"/>
      <c r="B3557" s="65">
        <v>1</v>
      </c>
      <c r="C3557" s="66">
        <f>IF(E3557="A",1,IF(E3557="B",1,0))</f>
        <v>0</v>
      </c>
      <c r="D3557" s="76" t="s">
        <v>87</v>
      </c>
      <c r="E3557" s="77" t="s">
        <v>90</v>
      </c>
      <c r="F3557" s="656" t="s">
        <v>99</v>
      </c>
      <c r="G3557" s="78"/>
      <c r="H3557" s="96" t="s">
        <v>90</v>
      </c>
      <c r="I3557" s="107" t="s">
        <v>4091</v>
      </c>
      <c r="J3557" s="81"/>
      <c r="K3557" s="72"/>
      <c r="L3557" s="72"/>
      <c r="M3557" s="72"/>
      <c r="N3557" s="72"/>
      <c r="O3557" s="72"/>
      <c r="P3557" s="72"/>
      <c r="Q3557" s="833"/>
      <c r="R3557" s="102"/>
      <c r="S3557" s="73"/>
      <c r="T3557" s="102"/>
      <c r="U3557" s="103"/>
      <c r="V3557" s="104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  <c r="BG3557"/>
      <c r="BH3557"/>
      <c r="BI3557"/>
      <c r="BJ3557"/>
      <c r="BK3557"/>
      <c r="BL3557"/>
      <c r="BM3557"/>
      <c r="BN3557"/>
      <c r="BO3557"/>
      <c r="BP3557"/>
      <c r="BQ3557"/>
      <c r="BR3557"/>
      <c r="BS3557"/>
      <c r="BT3557"/>
      <c r="BU3557"/>
      <c r="BV3557"/>
      <c r="BW3557"/>
      <c r="BX3557"/>
      <c r="BY3557"/>
      <c r="BZ3557"/>
      <c r="CA3557"/>
      <c r="CB3557"/>
      <c r="CC3557"/>
      <c r="CD3557"/>
      <c r="CE3557"/>
      <c r="CF3557"/>
      <c r="CG3557"/>
      <c r="CH3557"/>
      <c r="CI3557"/>
      <c r="CJ3557"/>
      <c r="CK3557"/>
      <c r="CL3557"/>
      <c r="CM3557"/>
      <c r="CN3557"/>
      <c r="CO3557"/>
      <c r="CP3557"/>
      <c r="CQ3557"/>
      <c r="CR3557"/>
      <c r="CS3557"/>
      <c r="CT3557"/>
      <c r="CU3557"/>
      <c r="CV3557"/>
      <c r="CW3557"/>
      <c r="CX3557"/>
      <c r="CY3557"/>
      <c r="CZ3557"/>
      <c r="DA3557"/>
      <c r="DB3557"/>
      <c r="DC3557"/>
      <c r="DD3557"/>
      <c r="DE3557"/>
      <c r="DF3557"/>
      <c r="DG3557"/>
      <c r="DH3557"/>
      <c r="DI3557"/>
      <c r="DJ3557"/>
      <c r="DK3557"/>
      <c r="DL3557"/>
      <c r="DM3557"/>
      <c r="DN3557"/>
      <c r="DO3557"/>
      <c r="DP3557"/>
      <c r="DQ3557"/>
      <c r="DR3557"/>
      <c r="DS3557"/>
      <c r="DT3557"/>
      <c r="DU3557"/>
      <c r="DV3557"/>
      <c r="DW3557"/>
      <c r="DX3557"/>
      <c r="DY3557"/>
      <c r="DZ3557"/>
      <c r="EA3557"/>
      <c r="EB3557"/>
      <c r="EC3557"/>
      <c r="ED3557"/>
      <c r="EE3557"/>
      <c r="EF3557"/>
      <c r="EG3557"/>
      <c r="EH3557"/>
      <c r="EI3557"/>
      <c r="EJ3557"/>
      <c r="EK3557"/>
      <c r="EL3557"/>
      <c r="EM3557"/>
      <c r="EN3557"/>
      <c r="EO3557"/>
      <c r="EP3557"/>
      <c r="EQ3557"/>
      <c r="ER3557"/>
      <c r="ES3557"/>
      <c r="ET3557"/>
      <c r="EU3557"/>
      <c r="EV3557"/>
      <c r="EW3557"/>
      <c r="EX3557"/>
      <c r="EY3557"/>
      <c r="EZ3557"/>
      <c r="FA3557"/>
      <c r="FB3557"/>
      <c r="FC3557"/>
      <c r="FD3557"/>
      <c r="FE3557"/>
      <c r="FF3557"/>
      <c r="FG3557"/>
      <c r="FH3557"/>
      <c r="FI3557"/>
      <c r="FJ3557"/>
      <c r="FK3557"/>
      <c r="FL3557"/>
      <c r="FM3557"/>
      <c r="FN3557"/>
      <c r="FO3557"/>
      <c r="FP3557"/>
      <c r="FQ3557"/>
      <c r="FR3557"/>
      <c r="FS3557"/>
      <c r="FT3557"/>
      <c r="FU3557"/>
      <c r="FV3557"/>
      <c r="FW3557"/>
      <c r="FX3557"/>
      <c r="FY3557"/>
      <c r="FZ3557"/>
      <c r="GA3557"/>
      <c r="GB3557"/>
      <c r="GC3557"/>
      <c r="GD3557"/>
      <c r="GE3557"/>
      <c r="GF3557"/>
      <c r="GG3557"/>
      <c r="GH3557"/>
      <c r="GI3557"/>
      <c r="GJ3557"/>
      <c r="GK3557"/>
      <c r="GL3557"/>
      <c r="GM3557"/>
      <c r="GN3557"/>
      <c r="GO3557"/>
      <c r="GP3557"/>
      <c r="GQ3557"/>
      <c r="GR3557"/>
      <c r="GS3557"/>
      <c r="GT3557"/>
      <c r="GU3557"/>
      <c r="GV3557"/>
      <c r="GW3557"/>
      <c r="GX3557"/>
      <c r="GY3557"/>
      <c r="GZ3557"/>
      <c r="HA3557"/>
      <c r="HB3557"/>
      <c r="HC3557"/>
      <c r="HD3557"/>
      <c r="HE3557"/>
      <c r="HF3557"/>
      <c r="HG3557"/>
      <c r="HH3557"/>
      <c r="HI3557"/>
      <c r="HJ3557"/>
      <c r="HK3557"/>
      <c r="HL3557"/>
      <c r="HM3557"/>
      <c r="HN3557"/>
      <c r="HO3557"/>
      <c r="HP3557"/>
      <c r="HQ3557"/>
      <c r="HR3557"/>
      <c r="HS3557"/>
      <c r="HT3557"/>
      <c r="HU3557"/>
      <c r="HV3557"/>
      <c r="HW3557"/>
      <c r="HX3557"/>
      <c r="HY3557"/>
      <c r="HZ3557"/>
      <c r="IA3557"/>
      <c r="IB3557"/>
      <c r="IC3557"/>
      <c r="ID3557"/>
      <c r="IE3557"/>
      <c r="IF3557"/>
      <c r="IG3557"/>
      <c r="IH3557"/>
      <c r="II3557"/>
      <c r="IJ3557"/>
      <c r="IK3557"/>
      <c r="IL3557"/>
      <c r="IM3557"/>
      <c r="IN3557"/>
      <c r="IO3557"/>
      <c r="IP3557"/>
      <c r="IQ3557"/>
      <c r="IR3557"/>
      <c r="IS3557"/>
      <c r="IT3557"/>
      <c r="IU3557"/>
      <c r="IV3557"/>
    </row>
    <row r="3558" spans="1:256" ht="12.5">
      <c r="A3558" s="365"/>
      <c r="B3558" s="124">
        <v>1</v>
      </c>
      <c r="C3558" s="66">
        <f>IF(E3558="A",4,IF(E3558="B",3,IF(E3558="C",2,IF(E3558="D",1,0))))</f>
        <v>3</v>
      </c>
      <c r="D3558" s="77" t="s">
        <v>90</v>
      </c>
      <c r="E3558" s="76" t="s">
        <v>87</v>
      </c>
      <c r="F3558" s="99" t="s">
        <v>70</v>
      </c>
      <c r="G3558" s="78"/>
      <c r="H3558" s="96" t="s">
        <v>135</v>
      </c>
      <c r="I3558" s="107" t="s">
        <v>4092</v>
      </c>
      <c r="J3558" s="81"/>
      <c r="K3558" s="72"/>
      <c r="L3558" s="72"/>
      <c r="M3558" s="72"/>
      <c r="N3558" s="72"/>
      <c r="O3558" s="72"/>
      <c r="P3558" s="72"/>
      <c r="Q3558" s="833"/>
      <c r="R3558" s="102"/>
      <c r="S3558" s="73"/>
      <c r="T3558" s="102"/>
      <c r="U3558" s="103"/>
      <c r="V3558" s="104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  <c r="BG3558"/>
      <c r="BH3558"/>
      <c r="BI3558"/>
      <c r="BJ3558"/>
      <c r="BK3558"/>
      <c r="BL3558"/>
      <c r="BM3558"/>
      <c r="BN3558"/>
      <c r="BO3558"/>
      <c r="BP3558"/>
      <c r="BQ3558"/>
      <c r="BR3558"/>
      <c r="BS3558"/>
      <c r="BT3558"/>
      <c r="BU3558"/>
      <c r="BV3558"/>
      <c r="BW3558"/>
      <c r="BX3558"/>
      <c r="BY3558"/>
      <c r="BZ3558"/>
      <c r="CA3558"/>
      <c r="CB3558"/>
      <c r="CC3558"/>
      <c r="CD3558"/>
      <c r="CE3558"/>
      <c r="CF3558"/>
      <c r="CG3558"/>
      <c r="CH3558"/>
      <c r="CI3558"/>
      <c r="CJ3558"/>
      <c r="CK3558"/>
      <c r="CL3558"/>
      <c r="CM3558"/>
      <c r="CN3558"/>
      <c r="CO3558"/>
      <c r="CP3558"/>
      <c r="CQ3558"/>
      <c r="CR3558"/>
      <c r="CS3558"/>
      <c r="CT3558"/>
      <c r="CU3558"/>
      <c r="CV3558"/>
      <c r="CW3558"/>
      <c r="CX3558"/>
      <c r="CY3558"/>
      <c r="CZ3558"/>
      <c r="DA3558"/>
      <c r="DB3558"/>
      <c r="DC3558"/>
      <c r="DD3558"/>
      <c r="DE3558"/>
      <c r="DF3558"/>
      <c r="DG3558"/>
      <c r="DH3558"/>
      <c r="DI3558"/>
      <c r="DJ3558"/>
      <c r="DK3558"/>
      <c r="DL3558"/>
      <c r="DM3558"/>
      <c r="DN3558"/>
      <c r="DO3558"/>
      <c r="DP3558"/>
      <c r="DQ3558"/>
      <c r="DR3558"/>
      <c r="DS3558"/>
      <c r="DT3558"/>
      <c r="DU3558"/>
      <c r="DV3558"/>
      <c r="DW3558"/>
      <c r="DX3558"/>
      <c r="DY3558"/>
      <c r="DZ3558"/>
      <c r="EA3558"/>
      <c r="EB3558"/>
      <c r="EC3558"/>
      <c r="ED3558"/>
      <c r="EE3558"/>
      <c r="EF3558"/>
      <c r="EG3558"/>
      <c r="EH3558"/>
      <c r="EI3558"/>
      <c r="EJ3558"/>
      <c r="EK3558"/>
      <c r="EL3558"/>
      <c r="EM3558"/>
      <c r="EN3558"/>
      <c r="EO3558"/>
      <c r="EP3558"/>
      <c r="EQ3558"/>
      <c r="ER3558"/>
      <c r="ES3558"/>
      <c r="ET3558"/>
      <c r="EU3558"/>
      <c r="EV3558"/>
      <c r="EW3558"/>
      <c r="EX3558"/>
      <c r="EY3558"/>
      <c r="EZ3558"/>
      <c r="FA3558"/>
      <c r="FB3558"/>
      <c r="FC3558"/>
      <c r="FD3558"/>
      <c r="FE3558"/>
      <c r="FF3558"/>
      <c r="FG3558"/>
      <c r="FH3558"/>
      <c r="FI3558"/>
      <c r="FJ3558"/>
      <c r="FK3558"/>
      <c r="FL3558"/>
      <c r="FM3558"/>
      <c r="FN3558"/>
      <c r="FO3558"/>
      <c r="FP3558"/>
      <c r="FQ3558"/>
      <c r="FR3558"/>
      <c r="FS3558"/>
      <c r="FT3558"/>
      <c r="FU3558"/>
      <c r="FV3558"/>
      <c r="FW3558"/>
      <c r="FX3558"/>
      <c r="FY3558"/>
      <c r="FZ3558"/>
      <c r="GA3558"/>
      <c r="GB3558"/>
      <c r="GC3558"/>
      <c r="GD3558"/>
      <c r="GE3558"/>
      <c r="GF3558"/>
      <c r="GG3558"/>
      <c r="GH3558"/>
      <c r="GI3558"/>
      <c r="GJ3558"/>
      <c r="GK3558"/>
      <c r="GL3558"/>
      <c r="GM3558"/>
      <c r="GN3558"/>
      <c r="GO3558"/>
      <c r="GP3558"/>
      <c r="GQ3558"/>
      <c r="GR3558"/>
      <c r="GS3558"/>
      <c r="GT3558"/>
      <c r="GU3558"/>
      <c r="GV3558"/>
      <c r="GW3558"/>
      <c r="GX3558"/>
      <c r="GY3558"/>
      <c r="GZ3558"/>
      <c r="HA3558"/>
      <c r="HB3558"/>
      <c r="HC3558"/>
      <c r="HD3558"/>
      <c r="HE3558"/>
      <c r="HF3558"/>
      <c r="HG3558"/>
      <c r="HH3558"/>
      <c r="HI3558"/>
      <c r="HJ3558"/>
      <c r="HK3558"/>
      <c r="HL3558"/>
      <c r="HM3558"/>
      <c r="HN3558"/>
      <c r="HO3558"/>
      <c r="HP3558"/>
      <c r="HQ3558"/>
      <c r="HR3558"/>
      <c r="HS3558"/>
      <c r="HT3558"/>
      <c r="HU3558"/>
      <c r="HV3558"/>
      <c r="HW3558"/>
      <c r="HX3558"/>
      <c r="HY3558"/>
      <c r="HZ3558"/>
      <c r="IA3558"/>
      <c r="IB3558"/>
      <c r="IC3558"/>
      <c r="ID3558"/>
      <c r="IE3558"/>
      <c r="IF3558"/>
      <c r="IG3558"/>
      <c r="IH3558"/>
      <c r="II3558"/>
      <c r="IJ3558"/>
      <c r="IK3558"/>
      <c r="IL3558"/>
      <c r="IM3558"/>
      <c r="IN3558"/>
      <c r="IO3558"/>
      <c r="IP3558"/>
      <c r="IQ3558"/>
      <c r="IR3558"/>
      <c r="IS3558"/>
      <c r="IT3558"/>
      <c r="IU3558"/>
      <c r="IV3558"/>
    </row>
    <row r="3559" spans="1:256" ht="12.5">
      <c r="A3559" s="305"/>
      <c r="B3559" s="124">
        <v>1</v>
      </c>
      <c r="C3559" s="66">
        <f>IF(E3559="A",1,IF(E3559="B",1,0))</f>
        <v>1</v>
      </c>
      <c r="D3559" s="76" t="s">
        <v>68</v>
      </c>
      <c r="E3559" s="76" t="s">
        <v>87</v>
      </c>
      <c r="F3559" s="76" t="s">
        <v>68</v>
      </c>
      <c r="G3559" s="78"/>
      <c r="H3559" s="96" t="s">
        <v>94</v>
      </c>
      <c r="I3559" s="107" t="s">
        <v>4093</v>
      </c>
      <c r="J3559" s="81"/>
      <c r="K3559" s="72"/>
      <c r="L3559" s="72"/>
      <c r="M3559" s="72"/>
      <c r="N3559" s="72"/>
      <c r="O3559" s="72"/>
      <c r="P3559" s="72"/>
      <c r="Q3559" s="833"/>
      <c r="R3559" s="102"/>
      <c r="S3559" s="73"/>
      <c r="T3559" s="102"/>
      <c r="U3559" s="103"/>
      <c r="V3559" s="104"/>
    </row>
    <row r="3560" spans="1:256" ht="12.5">
      <c r="A3560" s="55"/>
      <c r="B3560" s="65">
        <v>1</v>
      </c>
      <c r="C3560" s="66">
        <f>IF(E3560="A",1,IF(E3560="B",1,0))</f>
        <v>0</v>
      </c>
      <c r="D3560" s="658" t="s">
        <v>87</v>
      </c>
      <c r="E3560" s="659" t="s">
        <v>90</v>
      </c>
      <c r="F3560" s="658" t="s">
        <v>87</v>
      </c>
      <c r="G3560" s="78"/>
      <c r="H3560" s="96" t="s">
        <v>94</v>
      </c>
      <c r="I3560" s="107" t="s">
        <v>4094</v>
      </c>
      <c r="J3560" s="81"/>
      <c r="K3560" s="72"/>
      <c r="L3560" s="72"/>
      <c r="M3560" s="72"/>
      <c r="N3560" s="72"/>
      <c r="O3560" s="72"/>
      <c r="P3560" s="72"/>
      <c r="Q3560" s="833"/>
      <c r="R3560" s="102"/>
      <c r="S3560" s="73"/>
      <c r="T3560" s="102"/>
      <c r="U3560" s="103"/>
      <c r="V3560" s="104"/>
    </row>
    <row r="3561" spans="1:256" ht="12.5">
      <c r="A3561" s="660"/>
      <c r="B3561" s="124">
        <v>1</v>
      </c>
      <c r="C3561" s="66">
        <f>IF(E3561="A",1,IF(E3561="B",1,0))</f>
        <v>1</v>
      </c>
      <c r="D3561" s="77" t="s">
        <v>90</v>
      </c>
      <c r="E3561" s="76" t="s">
        <v>68</v>
      </c>
      <c r="F3561" s="99" t="s">
        <v>99</v>
      </c>
      <c r="G3561" s="78"/>
      <c r="H3561" s="96" t="s">
        <v>114</v>
      </c>
      <c r="I3561" s="107" t="s">
        <v>4095</v>
      </c>
      <c r="J3561" s="81"/>
      <c r="K3561" s="72"/>
      <c r="L3561" s="72"/>
      <c r="M3561" s="72"/>
      <c r="N3561" s="72"/>
      <c r="O3561" s="72"/>
      <c r="P3561" s="72"/>
      <c r="Q3561" s="833"/>
      <c r="R3561" s="102"/>
      <c r="S3561" s="73"/>
      <c r="T3561" s="102"/>
      <c r="U3561" s="103"/>
      <c r="V3561" s="104"/>
      <c r="W3561" s="320"/>
      <c r="X3561" s="320"/>
      <c r="Y3561" s="320"/>
      <c r="Z3561" s="320"/>
      <c r="AA3561" s="320"/>
      <c r="AB3561" s="320"/>
      <c r="AC3561" s="320"/>
      <c r="AD3561" s="320"/>
      <c r="AE3561" s="320"/>
      <c r="AF3561" s="320"/>
      <c r="AG3561" s="320"/>
      <c r="AH3561" s="320"/>
      <c r="AI3561" s="320"/>
      <c r="AJ3561" s="320"/>
      <c r="AK3561" s="320"/>
      <c r="AL3561" s="320"/>
      <c r="AM3561" s="320"/>
      <c r="AN3561" s="320"/>
      <c r="AO3561" s="320"/>
      <c r="AP3561" s="320"/>
      <c r="AQ3561" s="320"/>
      <c r="AR3561" s="320"/>
      <c r="AS3561" s="320"/>
      <c r="AT3561" s="320"/>
      <c r="AU3561" s="320"/>
      <c r="AV3561" s="320"/>
      <c r="AW3561" s="320"/>
      <c r="AX3561" s="320"/>
      <c r="AY3561" s="320"/>
      <c r="AZ3561" s="320"/>
      <c r="BA3561" s="320"/>
      <c r="BB3561" s="320"/>
      <c r="BC3561" s="320"/>
      <c r="BD3561" s="320"/>
      <c r="BE3561" s="320"/>
      <c r="BF3561" s="320"/>
      <c r="BG3561" s="320"/>
      <c r="BH3561" s="320"/>
      <c r="BI3561" s="320"/>
      <c r="BJ3561" s="320"/>
      <c r="BK3561" s="320"/>
      <c r="BL3561" s="320"/>
      <c r="BM3561" s="320"/>
      <c r="BN3561" s="320"/>
      <c r="BO3561" s="320"/>
      <c r="BP3561" s="320"/>
      <c r="BQ3561" s="320"/>
      <c r="BR3561" s="320"/>
      <c r="BS3561" s="320"/>
      <c r="BT3561" s="320"/>
      <c r="BU3561" s="320"/>
      <c r="BV3561" s="320"/>
      <c r="BW3561" s="320"/>
      <c r="BX3561" s="320"/>
      <c r="BY3561" s="320"/>
      <c r="BZ3561" s="320"/>
      <c r="CA3561" s="320"/>
      <c r="CB3561" s="320"/>
      <c r="CC3561" s="320"/>
      <c r="CD3561" s="320"/>
      <c r="CE3561" s="320"/>
      <c r="CF3561" s="320"/>
      <c r="CG3561" s="320"/>
      <c r="CH3561" s="320"/>
      <c r="CI3561" s="320"/>
      <c r="CJ3561" s="320"/>
      <c r="CK3561" s="320"/>
      <c r="CL3561" s="320"/>
      <c r="CM3561" s="320"/>
      <c r="CN3561" s="320"/>
      <c r="CO3561" s="320"/>
      <c r="CP3561" s="320"/>
      <c r="CQ3561" s="320"/>
      <c r="CR3561" s="320"/>
      <c r="CS3561" s="320"/>
      <c r="CT3561" s="320"/>
      <c r="CU3561" s="320"/>
      <c r="CV3561" s="320"/>
      <c r="CW3561" s="320"/>
      <c r="CX3561" s="320"/>
      <c r="CY3561" s="320"/>
      <c r="CZ3561" s="320"/>
      <c r="DA3561" s="320"/>
      <c r="DB3561" s="320"/>
      <c r="DC3561" s="320"/>
      <c r="DD3561" s="320"/>
      <c r="DE3561" s="320"/>
      <c r="DF3561" s="320"/>
      <c r="DG3561" s="320"/>
      <c r="DH3561" s="320"/>
      <c r="DI3561" s="320"/>
      <c r="DJ3561" s="320"/>
      <c r="DK3561" s="320"/>
      <c r="DL3561" s="320"/>
      <c r="DM3561" s="320"/>
      <c r="DN3561" s="320"/>
      <c r="DO3561" s="320"/>
      <c r="DP3561" s="320"/>
      <c r="DQ3561" s="320"/>
      <c r="DR3561" s="320"/>
      <c r="DS3561" s="320"/>
      <c r="DT3561" s="320"/>
      <c r="DU3561" s="320"/>
      <c r="DV3561" s="320"/>
      <c r="DW3561" s="320"/>
      <c r="DX3561" s="320"/>
      <c r="DY3561" s="320"/>
      <c r="DZ3561" s="320"/>
      <c r="EA3561" s="320"/>
      <c r="EB3561" s="320"/>
      <c r="EC3561" s="320"/>
      <c r="ED3561" s="320"/>
      <c r="EE3561" s="320"/>
      <c r="EF3561" s="320"/>
      <c r="EG3561" s="320"/>
      <c r="EH3561" s="320"/>
      <c r="EI3561" s="320"/>
      <c r="EJ3561" s="320"/>
      <c r="EK3561" s="320"/>
      <c r="EL3561" s="320"/>
      <c r="EM3561" s="320"/>
      <c r="EN3561" s="320"/>
      <c r="EO3561" s="320"/>
      <c r="EP3561" s="320"/>
      <c r="EQ3561" s="320"/>
      <c r="ER3561" s="320"/>
      <c r="ES3561" s="320"/>
      <c r="ET3561" s="320"/>
      <c r="EU3561" s="320"/>
      <c r="EV3561" s="320"/>
      <c r="EW3561" s="320"/>
      <c r="EX3561" s="320"/>
      <c r="EY3561" s="320"/>
      <c r="EZ3561" s="320"/>
      <c r="FA3561" s="320"/>
      <c r="FB3561" s="320"/>
      <c r="FC3561" s="320"/>
      <c r="FD3561" s="320"/>
      <c r="FE3561" s="320"/>
      <c r="FF3561" s="320"/>
      <c r="FG3561" s="320"/>
      <c r="FH3561" s="320"/>
      <c r="FI3561" s="320"/>
      <c r="FJ3561" s="320"/>
      <c r="FK3561" s="320"/>
      <c r="FL3561" s="320"/>
      <c r="FM3561" s="320"/>
      <c r="FN3561" s="320"/>
      <c r="FO3561" s="320"/>
      <c r="FP3561" s="320"/>
      <c r="FQ3561" s="320"/>
      <c r="FR3561" s="320"/>
      <c r="FS3561" s="320"/>
      <c r="FT3561" s="320"/>
      <c r="FU3561" s="320"/>
      <c r="FV3561" s="320"/>
      <c r="FW3561" s="320"/>
      <c r="FX3561" s="320"/>
      <c r="FY3561" s="320"/>
      <c r="FZ3561" s="320"/>
      <c r="GA3561" s="320"/>
      <c r="GB3561" s="320"/>
      <c r="GC3561" s="320"/>
      <c r="GD3561" s="320"/>
      <c r="GE3561" s="320"/>
      <c r="GF3561" s="320"/>
      <c r="GG3561" s="320"/>
      <c r="GH3561" s="320"/>
      <c r="GI3561" s="320"/>
      <c r="GJ3561" s="320"/>
      <c r="GK3561" s="320"/>
      <c r="GL3561" s="320"/>
      <c r="GM3561" s="320"/>
      <c r="GN3561" s="320"/>
      <c r="GO3561" s="320"/>
      <c r="GP3561" s="320"/>
      <c r="GQ3561" s="320"/>
      <c r="GR3561" s="320"/>
      <c r="GS3561" s="320"/>
      <c r="GT3561" s="320"/>
      <c r="GU3561" s="320"/>
      <c r="GV3561" s="320"/>
      <c r="GW3561" s="320"/>
      <c r="GX3561" s="320"/>
      <c r="GY3561" s="320"/>
      <c r="GZ3561" s="320"/>
      <c r="HA3561" s="320"/>
      <c r="HB3561" s="320"/>
      <c r="HC3561" s="320"/>
      <c r="HD3561" s="320"/>
      <c r="HE3561" s="320"/>
      <c r="HF3561" s="320"/>
      <c r="HG3561" s="320"/>
      <c r="HH3561" s="320"/>
      <c r="HI3561" s="320"/>
      <c r="HJ3561" s="320"/>
      <c r="HK3561" s="320"/>
      <c r="HL3561" s="320"/>
      <c r="HM3561" s="320"/>
      <c r="HN3561" s="320"/>
      <c r="HO3561" s="320"/>
      <c r="HP3561" s="320"/>
      <c r="HQ3561" s="320"/>
      <c r="HR3561" s="320"/>
      <c r="HS3561" s="320"/>
      <c r="HT3561" s="320"/>
      <c r="HU3561" s="320"/>
      <c r="HV3561" s="320"/>
      <c r="HW3561" s="320"/>
      <c r="HX3561" s="320"/>
      <c r="HY3561" s="320"/>
      <c r="HZ3561" s="320"/>
      <c r="IA3561" s="320"/>
      <c r="IB3561" s="320"/>
      <c r="IC3561" s="320"/>
      <c r="ID3561" s="320"/>
      <c r="IE3561" s="320"/>
      <c r="IF3561" s="320"/>
      <c r="IG3561" s="320"/>
      <c r="IH3561" s="320"/>
      <c r="II3561" s="320"/>
      <c r="IJ3561" s="320"/>
      <c r="IK3561" s="320"/>
      <c r="IL3561" s="320"/>
      <c r="IM3561" s="320"/>
      <c r="IN3561" s="320"/>
      <c r="IO3561" s="320"/>
      <c r="IP3561" s="320"/>
      <c r="IQ3561" s="320"/>
      <c r="IR3561" s="320"/>
      <c r="IS3561" s="320"/>
      <c r="IT3561" s="320"/>
      <c r="IU3561" s="320"/>
      <c r="IV3561" s="320"/>
    </row>
    <row r="3562" spans="1:256" ht="12.5">
      <c r="A3562"/>
      <c r="B3562" s="65">
        <v>1</v>
      </c>
      <c r="C3562" s="66">
        <f>IF(E3562="A",1,IF(E3562="B",1,0))</f>
        <v>0</v>
      </c>
      <c r="D3562" s="99" t="s">
        <v>70</v>
      </c>
      <c r="E3562" s="77" t="s">
        <v>90</v>
      </c>
      <c r="F3562" s="76" t="s">
        <v>87</v>
      </c>
      <c r="G3562" s="78"/>
      <c r="H3562" s="96" t="s">
        <v>119</v>
      </c>
      <c r="I3562" s="107" t="s">
        <v>4096</v>
      </c>
      <c r="J3562" s="81"/>
      <c r="K3562" s="72"/>
      <c r="L3562" s="72"/>
      <c r="M3562" s="72"/>
      <c r="N3562" s="72"/>
      <c r="O3562" s="72"/>
      <c r="P3562" s="72"/>
      <c r="Q3562" s="833"/>
      <c r="R3562" s="102"/>
      <c r="S3562" s="73"/>
      <c r="T3562" s="102"/>
      <c r="U3562" s="103"/>
      <c r="V3562" s="104"/>
    </row>
    <row r="3563" spans="1:256" ht="12.5">
      <c r="A3563" s="55"/>
      <c r="B3563" s="65">
        <v>1</v>
      </c>
      <c r="C3563" s="66">
        <f>IF(E3563="A",1,IF(E3563="B",1,0))</f>
        <v>0</v>
      </c>
      <c r="D3563" s="77" t="s">
        <v>90</v>
      </c>
      <c r="E3563" s="99" t="s">
        <v>99</v>
      </c>
      <c r="F3563" s="76" t="s">
        <v>68</v>
      </c>
      <c r="G3563" s="78"/>
      <c r="H3563" s="96" t="s">
        <v>129</v>
      </c>
      <c r="I3563" s="107" t="s">
        <v>4097</v>
      </c>
      <c r="J3563" s="81"/>
      <c r="K3563" s="72"/>
      <c r="L3563" s="72"/>
      <c r="M3563" s="72"/>
      <c r="N3563" s="72"/>
      <c r="O3563" s="72"/>
      <c r="P3563" s="72"/>
      <c r="Q3563" s="833"/>
      <c r="R3563" s="102"/>
      <c r="S3563" s="73"/>
      <c r="T3563" s="102"/>
      <c r="U3563" s="103"/>
      <c r="V3563" s="104"/>
      <c r="W3563" s="55"/>
      <c r="X3563" s="55"/>
      <c r="Y3563" s="55"/>
      <c r="Z3563" s="55"/>
      <c r="AA3563" s="55"/>
      <c r="AB3563" s="55"/>
      <c r="AC3563" s="55"/>
      <c r="AD3563" s="55"/>
      <c r="AE3563" s="55"/>
      <c r="AF3563" s="55"/>
      <c r="AG3563" s="55"/>
      <c r="AH3563" s="55"/>
      <c r="AI3563" s="55"/>
      <c r="AJ3563" s="55"/>
      <c r="AK3563" s="55"/>
      <c r="AL3563" s="55"/>
      <c r="AM3563" s="55"/>
      <c r="AN3563" s="55"/>
      <c r="AO3563" s="55"/>
      <c r="AP3563" s="55"/>
      <c r="AQ3563" s="55"/>
      <c r="AR3563" s="55"/>
      <c r="AS3563" s="55"/>
      <c r="AT3563" s="55"/>
      <c r="AU3563" s="55"/>
      <c r="AV3563" s="55"/>
      <c r="AW3563" s="55"/>
      <c r="AX3563" s="55"/>
      <c r="AY3563" s="55"/>
      <c r="AZ3563" s="55"/>
      <c r="BA3563" s="55"/>
      <c r="BB3563" s="55"/>
      <c r="BC3563" s="55"/>
      <c r="BD3563" s="55"/>
      <c r="BE3563" s="55"/>
      <c r="BF3563" s="55"/>
      <c r="BG3563" s="55"/>
      <c r="BH3563" s="55"/>
      <c r="BI3563" s="55"/>
      <c r="BJ3563" s="55"/>
      <c r="BK3563" s="55"/>
      <c r="BL3563" s="55"/>
      <c r="BM3563" s="55"/>
      <c r="BN3563" s="55"/>
      <c r="BO3563" s="55"/>
      <c r="BP3563" s="55"/>
      <c r="BQ3563" s="55"/>
      <c r="BR3563" s="55"/>
      <c r="BS3563" s="55"/>
      <c r="BT3563" s="55"/>
      <c r="BU3563" s="55"/>
      <c r="BV3563" s="55"/>
      <c r="BW3563" s="55"/>
      <c r="BX3563" s="55"/>
      <c r="BY3563" s="55"/>
      <c r="BZ3563" s="55"/>
      <c r="CA3563" s="55"/>
      <c r="CB3563" s="55"/>
      <c r="CC3563" s="55"/>
      <c r="CD3563" s="55"/>
      <c r="CE3563" s="55"/>
      <c r="CF3563" s="55"/>
      <c r="CG3563" s="55"/>
      <c r="CH3563" s="55"/>
      <c r="CI3563" s="55"/>
      <c r="CJ3563" s="55"/>
      <c r="CK3563" s="55"/>
      <c r="CL3563" s="55"/>
      <c r="CM3563" s="55"/>
      <c r="CN3563" s="55"/>
      <c r="CO3563" s="55"/>
      <c r="CP3563" s="55"/>
      <c r="CQ3563" s="55"/>
      <c r="CR3563" s="55"/>
      <c r="CS3563" s="55"/>
      <c r="CT3563" s="55"/>
      <c r="CU3563" s="55"/>
      <c r="CV3563" s="55"/>
      <c r="CW3563" s="55"/>
      <c r="CX3563" s="55"/>
      <c r="CY3563" s="55"/>
      <c r="CZ3563" s="55"/>
      <c r="DA3563" s="55"/>
      <c r="DB3563" s="55"/>
      <c r="DC3563" s="55"/>
      <c r="DD3563" s="55"/>
      <c r="DE3563" s="55"/>
      <c r="DF3563" s="55"/>
      <c r="DG3563" s="55"/>
      <c r="DH3563" s="55"/>
      <c r="DI3563" s="55"/>
      <c r="DJ3563" s="55"/>
      <c r="DK3563" s="55"/>
      <c r="DL3563" s="55"/>
      <c r="DM3563" s="55"/>
      <c r="DN3563" s="55"/>
      <c r="DO3563" s="55"/>
      <c r="DP3563" s="55"/>
      <c r="DQ3563" s="55"/>
      <c r="DR3563" s="55"/>
      <c r="DS3563" s="55"/>
      <c r="DT3563" s="55"/>
      <c r="DU3563" s="55"/>
      <c r="DV3563" s="55"/>
      <c r="DW3563" s="55"/>
      <c r="DX3563" s="55"/>
      <c r="DY3563" s="55"/>
      <c r="DZ3563" s="55"/>
      <c r="EA3563" s="55"/>
      <c r="EB3563" s="55"/>
      <c r="EC3563" s="55"/>
      <c r="ED3563" s="55"/>
      <c r="EE3563" s="55"/>
      <c r="EF3563" s="55"/>
      <c r="EG3563" s="55"/>
      <c r="EH3563" s="55"/>
      <c r="EI3563" s="55"/>
      <c r="EJ3563" s="55"/>
      <c r="EK3563" s="55"/>
      <c r="EL3563" s="55"/>
      <c r="EM3563" s="55"/>
      <c r="EN3563" s="55"/>
      <c r="EO3563" s="55"/>
      <c r="EP3563" s="55"/>
      <c r="EQ3563" s="55"/>
      <c r="ER3563" s="55"/>
      <c r="ES3563" s="55"/>
      <c r="ET3563" s="55"/>
      <c r="EU3563" s="55"/>
      <c r="EV3563" s="55"/>
      <c r="EW3563" s="55"/>
      <c r="EX3563" s="55"/>
      <c r="EY3563" s="55"/>
      <c r="EZ3563" s="55"/>
      <c r="FA3563" s="55"/>
      <c r="FB3563" s="55"/>
      <c r="FC3563" s="55"/>
      <c r="FD3563" s="55"/>
      <c r="FE3563" s="55"/>
      <c r="FF3563" s="55"/>
      <c r="FG3563" s="55"/>
      <c r="FH3563" s="55"/>
      <c r="FI3563" s="55"/>
      <c r="FJ3563" s="55"/>
      <c r="FK3563" s="55"/>
      <c r="FL3563" s="55"/>
      <c r="FM3563" s="55"/>
      <c r="FN3563" s="55"/>
      <c r="FO3563" s="55"/>
      <c r="FP3563" s="55"/>
      <c r="FQ3563" s="55"/>
      <c r="FR3563" s="55"/>
      <c r="FS3563" s="55"/>
      <c r="FT3563" s="55"/>
      <c r="FU3563" s="55"/>
      <c r="FV3563" s="55"/>
      <c r="FW3563" s="55"/>
      <c r="FX3563" s="55"/>
      <c r="FY3563" s="55"/>
      <c r="FZ3563" s="55"/>
      <c r="GA3563" s="55"/>
      <c r="GB3563" s="55"/>
      <c r="GC3563" s="55"/>
      <c r="GD3563" s="55"/>
      <c r="GE3563" s="55"/>
      <c r="GF3563" s="55"/>
      <c r="GG3563" s="55"/>
      <c r="GH3563" s="55"/>
      <c r="GI3563" s="55"/>
      <c r="GJ3563" s="55"/>
      <c r="GK3563" s="55"/>
      <c r="GL3563" s="55"/>
      <c r="GM3563" s="55"/>
      <c r="GN3563" s="55"/>
      <c r="GO3563" s="55"/>
      <c r="GP3563" s="55"/>
      <c r="GQ3563" s="55"/>
      <c r="GR3563" s="55"/>
      <c r="GS3563" s="55"/>
      <c r="GT3563" s="55"/>
      <c r="GU3563" s="55"/>
      <c r="GV3563" s="55"/>
      <c r="GW3563" s="55"/>
      <c r="GX3563" s="55"/>
      <c r="GY3563" s="55"/>
      <c r="GZ3563" s="55"/>
      <c r="HA3563" s="55"/>
      <c r="HB3563" s="55"/>
      <c r="HC3563" s="55"/>
      <c r="HD3563" s="55"/>
      <c r="HE3563" s="55"/>
      <c r="HF3563" s="55"/>
      <c r="HG3563" s="55"/>
      <c r="HH3563" s="55"/>
      <c r="HI3563" s="55"/>
      <c r="HJ3563" s="55"/>
      <c r="HK3563" s="55"/>
      <c r="HL3563" s="55"/>
      <c r="HM3563" s="55"/>
      <c r="HN3563" s="55"/>
      <c r="HO3563" s="55"/>
      <c r="HP3563" s="55"/>
      <c r="HQ3563" s="55"/>
      <c r="HR3563" s="55"/>
      <c r="HS3563" s="55"/>
      <c r="HT3563" s="55"/>
      <c r="HU3563" s="55"/>
      <c r="HV3563" s="55"/>
      <c r="HW3563" s="55"/>
      <c r="HX3563" s="55"/>
      <c r="HY3563" s="55"/>
      <c r="HZ3563" s="55"/>
      <c r="IA3563" s="55"/>
      <c r="IB3563" s="55"/>
      <c r="IC3563" s="55"/>
      <c r="ID3563" s="55"/>
      <c r="IE3563" s="55"/>
      <c r="IF3563" s="55"/>
      <c r="IG3563" s="55"/>
      <c r="IH3563" s="55"/>
      <c r="II3563" s="55"/>
      <c r="IJ3563" s="55"/>
      <c r="IK3563" s="55"/>
      <c r="IL3563" s="55"/>
      <c r="IM3563" s="55"/>
      <c r="IN3563" s="55"/>
      <c r="IO3563" s="55"/>
      <c r="IP3563" s="55"/>
      <c r="IQ3563" s="55"/>
      <c r="IR3563" s="55"/>
      <c r="IS3563" s="55"/>
      <c r="IT3563" s="55"/>
      <c r="IU3563" s="55"/>
      <c r="IV3563" s="55"/>
    </row>
    <row r="3564" spans="1:256" ht="12.5">
      <c r="A3564" s="305"/>
      <c r="B3564" s="124">
        <v>1</v>
      </c>
      <c r="C3564" s="66">
        <v>3</v>
      </c>
      <c r="D3564" s="77" t="s">
        <v>90</v>
      </c>
      <c r="E3564" s="76" t="s">
        <v>87</v>
      </c>
      <c r="F3564" s="99" t="s">
        <v>99</v>
      </c>
      <c r="G3564" s="78"/>
      <c r="H3564" s="96" t="s">
        <v>101</v>
      </c>
      <c r="I3564" s="107" t="s">
        <v>102</v>
      </c>
      <c r="J3564" s="81" t="s">
        <v>1056</v>
      </c>
      <c r="K3564" s="72"/>
      <c r="L3564" s="72"/>
      <c r="M3564" s="72"/>
      <c r="N3564" s="72"/>
      <c r="O3564" s="72"/>
      <c r="P3564" s="72"/>
      <c r="Q3564" s="833"/>
      <c r="R3564" s="102"/>
      <c r="S3564" s="73"/>
      <c r="T3564" s="102"/>
      <c r="U3564" s="103"/>
      <c r="V3564" s="104"/>
      <c r="W3564" s="320"/>
      <c r="X3564" s="320"/>
      <c r="Y3564" s="320"/>
      <c r="Z3564" s="320"/>
      <c r="AA3564" s="320"/>
      <c r="AB3564" s="320"/>
      <c r="AC3564" s="320"/>
      <c r="AD3564" s="320"/>
      <c r="AE3564" s="320"/>
      <c r="AF3564" s="320"/>
      <c r="AG3564" s="320"/>
      <c r="AH3564" s="320"/>
      <c r="AI3564" s="320"/>
      <c r="AJ3564" s="320"/>
      <c r="AK3564" s="320"/>
      <c r="AL3564" s="320"/>
      <c r="AM3564" s="320"/>
      <c r="AN3564" s="320"/>
      <c r="AO3564" s="320"/>
      <c r="AP3564" s="320"/>
      <c r="AQ3564" s="320"/>
      <c r="AR3564" s="320"/>
      <c r="AS3564" s="320"/>
      <c r="AT3564" s="320"/>
      <c r="AU3564" s="320"/>
      <c r="AV3564" s="320"/>
      <c r="AW3564" s="320"/>
      <c r="AX3564" s="320"/>
      <c r="AY3564" s="320"/>
      <c r="AZ3564" s="320"/>
      <c r="BA3564" s="320"/>
      <c r="BB3564" s="320"/>
      <c r="BC3564" s="320"/>
      <c r="BD3564" s="320"/>
      <c r="BE3564" s="320"/>
      <c r="BF3564" s="320"/>
      <c r="BG3564" s="320"/>
      <c r="BH3564" s="320"/>
      <c r="BI3564" s="320"/>
      <c r="BJ3564" s="320"/>
      <c r="BK3564" s="320"/>
      <c r="BL3564" s="320"/>
      <c r="BM3564" s="320"/>
      <c r="BN3564" s="320"/>
      <c r="BO3564" s="320"/>
      <c r="BP3564" s="320"/>
      <c r="BQ3564" s="320"/>
      <c r="BR3564" s="320"/>
      <c r="BS3564" s="320"/>
      <c r="BT3564" s="320"/>
      <c r="BU3564" s="320"/>
      <c r="BV3564" s="320"/>
      <c r="BW3564" s="320"/>
      <c r="BX3564" s="320"/>
      <c r="BY3564" s="320"/>
      <c r="BZ3564" s="320"/>
      <c r="CA3564" s="320"/>
      <c r="CB3564" s="320"/>
      <c r="CC3564" s="320"/>
      <c r="CD3564" s="320"/>
      <c r="CE3564" s="320"/>
      <c r="CF3564" s="320"/>
      <c r="CG3564" s="320"/>
      <c r="CH3564" s="320"/>
      <c r="CI3564" s="320"/>
      <c r="CJ3564" s="320"/>
      <c r="CK3564" s="320"/>
      <c r="CL3564" s="320"/>
      <c r="CM3564" s="320"/>
      <c r="CN3564" s="320"/>
      <c r="CO3564" s="320"/>
      <c r="CP3564" s="320"/>
      <c r="CQ3564" s="320"/>
      <c r="CR3564" s="320"/>
      <c r="CS3564" s="320"/>
      <c r="CT3564" s="320"/>
      <c r="CU3564" s="320"/>
      <c r="CV3564" s="320"/>
      <c r="CW3564" s="320"/>
      <c r="CX3564" s="320"/>
      <c r="CY3564" s="320"/>
      <c r="CZ3564" s="320"/>
      <c r="DA3564" s="320"/>
      <c r="DB3564" s="320"/>
      <c r="DC3564" s="320"/>
      <c r="DD3564" s="320"/>
      <c r="DE3564" s="320"/>
      <c r="DF3564" s="320"/>
      <c r="DG3564" s="320"/>
      <c r="DH3564" s="320"/>
      <c r="DI3564" s="320"/>
      <c r="DJ3564" s="320"/>
      <c r="DK3564" s="320"/>
      <c r="DL3564" s="320"/>
      <c r="DM3564" s="320"/>
      <c r="DN3564" s="320"/>
      <c r="DO3564" s="320"/>
      <c r="DP3564" s="320"/>
      <c r="DQ3564" s="320"/>
      <c r="DR3564" s="320"/>
      <c r="DS3564" s="320"/>
      <c r="DT3564" s="320"/>
      <c r="DU3564" s="320"/>
      <c r="DV3564" s="320"/>
      <c r="DW3564" s="320"/>
      <c r="DX3564" s="320"/>
      <c r="DY3564" s="320"/>
      <c r="DZ3564" s="320"/>
      <c r="EA3564" s="320"/>
      <c r="EB3564" s="320"/>
      <c r="EC3564" s="320"/>
      <c r="ED3564" s="320"/>
      <c r="EE3564" s="320"/>
      <c r="EF3564" s="320"/>
      <c r="EG3564" s="320"/>
      <c r="EH3564" s="320"/>
      <c r="EI3564" s="320"/>
      <c r="EJ3564" s="320"/>
      <c r="EK3564" s="320"/>
      <c r="EL3564" s="320"/>
      <c r="EM3564" s="320"/>
      <c r="EN3564" s="320"/>
      <c r="EO3564" s="320"/>
      <c r="EP3564" s="320"/>
      <c r="EQ3564" s="320"/>
      <c r="ER3564" s="320"/>
      <c r="ES3564" s="320"/>
      <c r="ET3564" s="320"/>
      <c r="EU3564" s="320"/>
      <c r="EV3564" s="320"/>
      <c r="EW3564" s="320"/>
      <c r="EX3564" s="320"/>
      <c r="EY3564" s="320"/>
      <c r="EZ3564" s="320"/>
      <c r="FA3564" s="320"/>
      <c r="FB3564" s="320"/>
      <c r="FC3564" s="320"/>
      <c r="FD3564" s="320"/>
      <c r="FE3564" s="320"/>
      <c r="FF3564" s="320"/>
      <c r="FG3564" s="320"/>
      <c r="FH3564" s="320"/>
      <c r="FI3564" s="320"/>
      <c r="FJ3564" s="320"/>
      <c r="FK3564" s="320"/>
      <c r="FL3564" s="320"/>
      <c r="FM3564" s="320"/>
      <c r="FN3564" s="320"/>
      <c r="FO3564" s="320"/>
      <c r="FP3564" s="320"/>
      <c r="FQ3564" s="320"/>
      <c r="FR3564" s="320"/>
      <c r="FS3564" s="320"/>
      <c r="FT3564" s="320"/>
      <c r="FU3564" s="320"/>
      <c r="FV3564" s="320"/>
      <c r="FW3564" s="320"/>
      <c r="FX3564" s="320"/>
      <c r="FY3564" s="320"/>
      <c r="FZ3564" s="320"/>
      <c r="GA3564" s="320"/>
      <c r="GB3564" s="320"/>
      <c r="GC3564" s="320"/>
      <c r="GD3564" s="320"/>
      <c r="GE3564" s="320"/>
      <c r="GF3564" s="320"/>
      <c r="GG3564" s="320"/>
      <c r="GH3564" s="320"/>
      <c r="GI3564" s="320"/>
      <c r="GJ3564" s="320"/>
      <c r="GK3564" s="320"/>
      <c r="GL3564" s="320"/>
      <c r="GM3564" s="320"/>
      <c r="GN3564" s="320"/>
      <c r="GO3564" s="320"/>
      <c r="GP3564" s="320"/>
      <c r="GQ3564" s="320"/>
      <c r="GR3564" s="320"/>
      <c r="GS3564" s="320"/>
      <c r="GT3564" s="320"/>
      <c r="GU3564" s="320"/>
      <c r="GV3564" s="320"/>
      <c r="GW3564" s="320"/>
      <c r="GX3564" s="320"/>
      <c r="GY3564" s="320"/>
      <c r="GZ3564" s="320"/>
      <c r="HA3564" s="320"/>
      <c r="HB3564" s="320"/>
      <c r="HC3564" s="320"/>
      <c r="HD3564" s="320"/>
      <c r="HE3564" s="320"/>
      <c r="HF3564" s="320"/>
      <c r="HG3564" s="320"/>
      <c r="HH3564" s="320"/>
      <c r="HI3564" s="320"/>
      <c r="HJ3564" s="320"/>
      <c r="HK3564" s="320"/>
      <c r="HL3564" s="320"/>
      <c r="HM3564" s="320"/>
      <c r="HN3564" s="320"/>
      <c r="HO3564" s="320"/>
      <c r="HP3564" s="320"/>
      <c r="HQ3564" s="320"/>
      <c r="HR3564" s="320"/>
      <c r="HS3564" s="320"/>
      <c r="HT3564" s="320"/>
      <c r="HU3564" s="320"/>
      <c r="HV3564" s="320"/>
      <c r="HW3564" s="320"/>
      <c r="HX3564" s="320"/>
      <c r="HY3564" s="320"/>
      <c r="HZ3564" s="320"/>
      <c r="IA3564" s="320"/>
      <c r="IB3564" s="320"/>
      <c r="IC3564" s="320"/>
      <c r="ID3564" s="320"/>
      <c r="IE3564" s="320"/>
      <c r="IF3564" s="320"/>
      <c r="IG3564" s="320"/>
      <c r="IH3564" s="320"/>
      <c r="II3564" s="320"/>
      <c r="IJ3564" s="320"/>
      <c r="IK3564" s="320"/>
      <c r="IL3564" s="320"/>
      <c r="IM3564" s="320"/>
      <c r="IN3564" s="320"/>
      <c r="IO3564" s="320"/>
      <c r="IP3564" s="320"/>
      <c r="IQ3564" s="320"/>
      <c r="IR3564" s="320"/>
      <c r="IS3564" s="320"/>
      <c r="IT3564" s="320"/>
      <c r="IU3564" s="320"/>
      <c r="IV3564" s="320"/>
    </row>
    <row r="3565" spans="1:256" ht="12.5">
      <c r="A3565" s="305"/>
      <c r="B3565" s="65">
        <v>1</v>
      </c>
      <c r="C3565" s="66">
        <f t="shared" ref="C3565:C3574" si="163">IF(E3565="A",1,IF(E3565="B",1,0))</f>
        <v>0</v>
      </c>
      <c r="D3565" s="99" t="s">
        <v>70</v>
      </c>
      <c r="E3565" s="77" t="s">
        <v>90</v>
      </c>
      <c r="F3565" s="76" t="s">
        <v>68</v>
      </c>
      <c r="G3565" s="78"/>
      <c r="H3565" s="96" t="s">
        <v>90</v>
      </c>
      <c r="I3565" s="107" t="s">
        <v>4098</v>
      </c>
      <c r="J3565" s="81"/>
      <c r="K3565" s="72"/>
      <c r="L3565" s="72"/>
      <c r="M3565" s="72"/>
      <c r="N3565" s="72"/>
      <c r="O3565" s="72"/>
      <c r="P3565" s="72"/>
      <c r="Q3565" s="833"/>
      <c r="R3565" s="102"/>
      <c r="S3565" s="73"/>
      <c r="T3565" s="102"/>
      <c r="U3565" s="103"/>
      <c r="V3565" s="104"/>
      <c r="W3565" s="320"/>
      <c r="X3565" s="320"/>
      <c r="Y3565" s="320"/>
      <c r="Z3565" s="320"/>
      <c r="AA3565" s="320"/>
      <c r="AB3565" s="320"/>
      <c r="AC3565" s="320"/>
      <c r="AD3565" s="320"/>
      <c r="AE3565" s="320"/>
      <c r="AF3565" s="320"/>
      <c r="AG3565" s="320"/>
      <c r="AH3565" s="320"/>
      <c r="AI3565" s="320"/>
      <c r="AJ3565" s="320"/>
      <c r="AK3565" s="320"/>
      <c r="AL3565" s="320"/>
      <c r="AM3565" s="320"/>
      <c r="AN3565" s="320"/>
      <c r="AO3565" s="320"/>
      <c r="AP3565" s="320"/>
      <c r="AQ3565" s="320"/>
      <c r="AR3565" s="320"/>
      <c r="AS3565" s="320"/>
      <c r="AT3565" s="320"/>
      <c r="AU3565" s="320"/>
      <c r="AV3565" s="320"/>
      <c r="AW3565" s="320"/>
      <c r="AX3565" s="320"/>
      <c r="AY3565" s="320"/>
      <c r="AZ3565" s="320"/>
      <c r="BA3565" s="320"/>
      <c r="BB3565" s="320"/>
      <c r="BC3565" s="320"/>
      <c r="BD3565" s="320"/>
      <c r="BE3565" s="320"/>
      <c r="BF3565" s="320"/>
      <c r="BG3565" s="320"/>
      <c r="BH3565" s="320"/>
      <c r="BI3565" s="320"/>
      <c r="BJ3565" s="320"/>
      <c r="BK3565" s="320"/>
      <c r="BL3565" s="320"/>
      <c r="BM3565" s="320"/>
      <c r="BN3565" s="320"/>
      <c r="BO3565" s="320"/>
      <c r="BP3565" s="320"/>
      <c r="BQ3565" s="320"/>
      <c r="BR3565" s="320"/>
      <c r="BS3565" s="320"/>
      <c r="BT3565" s="320"/>
      <c r="BU3565" s="320"/>
      <c r="BV3565" s="320"/>
      <c r="BW3565" s="320"/>
      <c r="BX3565" s="320"/>
      <c r="BY3565" s="320"/>
      <c r="BZ3565" s="320"/>
      <c r="CA3565" s="320"/>
      <c r="CB3565" s="320"/>
      <c r="CC3565" s="320"/>
      <c r="CD3565" s="320"/>
      <c r="CE3565" s="320"/>
      <c r="CF3565" s="320"/>
      <c r="CG3565" s="320"/>
      <c r="CH3565" s="320"/>
      <c r="CI3565" s="320"/>
      <c r="CJ3565" s="320"/>
      <c r="CK3565" s="320"/>
      <c r="CL3565" s="320"/>
      <c r="CM3565" s="320"/>
      <c r="CN3565" s="320"/>
      <c r="CO3565" s="320"/>
      <c r="CP3565" s="320"/>
      <c r="CQ3565" s="320"/>
      <c r="CR3565" s="320"/>
      <c r="CS3565" s="320"/>
      <c r="CT3565" s="320"/>
      <c r="CU3565" s="320"/>
      <c r="CV3565" s="320"/>
      <c r="CW3565" s="320"/>
      <c r="CX3565" s="320"/>
      <c r="CY3565" s="320"/>
      <c r="CZ3565" s="320"/>
      <c r="DA3565" s="320"/>
      <c r="DB3565" s="320"/>
      <c r="DC3565" s="320"/>
      <c r="DD3565" s="320"/>
      <c r="DE3565" s="320"/>
      <c r="DF3565" s="320"/>
      <c r="DG3565" s="320"/>
      <c r="DH3565" s="320"/>
      <c r="DI3565" s="320"/>
      <c r="DJ3565" s="320"/>
      <c r="DK3565" s="320"/>
      <c r="DL3565" s="320"/>
      <c r="DM3565" s="320"/>
      <c r="DN3565" s="320"/>
      <c r="DO3565" s="320"/>
      <c r="DP3565" s="320"/>
      <c r="DQ3565" s="320"/>
      <c r="DR3565" s="320"/>
      <c r="DS3565" s="320"/>
      <c r="DT3565" s="320"/>
      <c r="DU3565" s="320"/>
      <c r="DV3565" s="320"/>
      <c r="DW3565" s="320"/>
      <c r="DX3565" s="320"/>
      <c r="DY3565" s="320"/>
      <c r="DZ3565" s="320"/>
      <c r="EA3565" s="320"/>
      <c r="EB3565" s="320"/>
      <c r="EC3565" s="320"/>
      <c r="ED3565" s="320"/>
      <c r="EE3565" s="320"/>
      <c r="EF3565" s="320"/>
      <c r="EG3565" s="320"/>
      <c r="EH3565" s="320"/>
      <c r="EI3565" s="320"/>
      <c r="EJ3565" s="320"/>
      <c r="EK3565" s="320"/>
      <c r="EL3565" s="320"/>
      <c r="EM3565" s="320"/>
      <c r="EN3565" s="320"/>
      <c r="EO3565" s="320"/>
      <c r="EP3565" s="320"/>
      <c r="EQ3565" s="320"/>
      <c r="ER3565" s="320"/>
      <c r="ES3565" s="320"/>
      <c r="ET3565" s="320"/>
      <c r="EU3565" s="320"/>
      <c r="EV3565" s="320"/>
      <c r="EW3565" s="320"/>
      <c r="EX3565" s="320"/>
      <c r="EY3565" s="320"/>
      <c r="EZ3565" s="320"/>
      <c r="FA3565" s="320"/>
      <c r="FB3565" s="320"/>
      <c r="FC3565" s="320"/>
      <c r="FD3565" s="320"/>
      <c r="FE3565" s="320"/>
      <c r="FF3565" s="320"/>
      <c r="FG3565" s="320"/>
      <c r="FH3565" s="320"/>
      <c r="FI3565" s="320"/>
      <c r="FJ3565" s="320"/>
      <c r="FK3565" s="320"/>
      <c r="FL3565" s="320"/>
      <c r="FM3565" s="320"/>
      <c r="FN3565" s="320"/>
      <c r="FO3565" s="320"/>
      <c r="FP3565" s="320"/>
      <c r="FQ3565" s="320"/>
      <c r="FR3565" s="320"/>
      <c r="FS3565" s="320"/>
      <c r="FT3565" s="320"/>
      <c r="FU3565" s="320"/>
      <c r="FV3565" s="320"/>
      <c r="FW3565" s="320"/>
      <c r="FX3565" s="320"/>
      <c r="FY3565" s="320"/>
      <c r="FZ3565" s="320"/>
      <c r="GA3565" s="320"/>
      <c r="GB3565" s="320"/>
      <c r="GC3565" s="320"/>
      <c r="GD3565" s="320"/>
      <c r="GE3565" s="320"/>
      <c r="GF3565" s="320"/>
      <c r="GG3565" s="320"/>
      <c r="GH3565" s="320"/>
      <c r="GI3565" s="320"/>
      <c r="GJ3565" s="320"/>
      <c r="GK3565" s="320"/>
      <c r="GL3565" s="320"/>
      <c r="GM3565" s="320"/>
      <c r="GN3565" s="320"/>
      <c r="GO3565" s="320"/>
      <c r="GP3565" s="320"/>
      <c r="GQ3565" s="320"/>
      <c r="GR3565" s="320"/>
      <c r="GS3565" s="320"/>
      <c r="GT3565" s="320"/>
      <c r="GU3565" s="320"/>
      <c r="GV3565" s="320"/>
      <c r="GW3565" s="320"/>
      <c r="GX3565" s="320"/>
      <c r="GY3565" s="320"/>
      <c r="GZ3565" s="320"/>
      <c r="HA3565" s="320"/>
      <c r="HB3565" s="320"/>
      <c r="HC3565" s="320"/>
      <c r="HD3565" s="320"/>
      <c r="HE3565" s="320"/>
      <c r="HF3565" s="320"/>
      <c r="HG3565" s="320"/>
      <c r="HH3565" s="320"/>
      <c r="HI3565" s="320"/>
      <c r="HJ3565" s="320"/>
      <c r="HK3565" s="320"/>
      <c r="HL3565" s="320"/>
      <c r="HM3565" s="320"/>
      <c r="HN3565" s="320"/>
      <c r="HO3565" s="320"/>
      <c r="HP3565" s="320"/>
      <c r="HQ3565" s="320"/>
      <c r="HR3565" s="320"/>
      <c r="HS3565" s="320"/>
      <c r="HT3565" s="320"/>
      <c r="HU3565" s="320"/>
      <c r="HV3565" s="320"/>
      <c r="HW3565" s="320"/>
      <c r="HX3565" s="320"/>
      <c r="HY3565" s="320"/>
      <c r="HZ3565" s="320"/>
      <c r="IA3565" s="320"/>
      <c r="IB3565" s="320"/>
      <c r="IC3565" s="320"/>
      <c r="ID3565" s="320"/>
      <c r="IE3565" s="320"/>
      <c r="IF3565" s="320"/>
      <c r="IG3565" s="320"/>
      <c r="IH3565" s="320"/>
      <c r="II3565" s="320"/>
      <c r="IJ3565" s="320"/>
      <c r="IK3565" s="320"/>
      <c r="IL3565" s="320"/>
      <c r="IM3565" s="320"/>
      <c r="IN3565" s="320"/>
      <c r="IO3565" s="320"/>
      <c r="IP3565" s="320"/>
      <c r="IQ3565" s="320"/>
      <c r="IR3565" s="320"/>
      <c r="IS3565" s="320"/>
      <c r="IT3565" s="320"/>
      <c r="IU3565" s="320"/>
      <c r="IV3565" s="320"/>
    </row>
    <row r="3566" spans="1:256" ht="12.5">
      <c r="A3566" s="305"/>
      <c r="B3566" s="124">
        <v>1</v>
      </c>
      <c r="C3566" s="66">
        <f t="shared" si="163"/>
        <v>1</v>
      </c>
      <c r="D3566" s="76" t="s">
        <v>87</v>
      </c>
      <c r="E3566" s="76" t="s">
        <v>87</v>
      </c>
      <c r="F3566" s="77" t="s">
        <v>90</v>
      </c>
      <c r="G3566" s="78"/>
      <c r="H3566" s="96" t="s">
        <v>188</v>
      </c>
      <c r="I3566" s="107" t="s">
        <v>4099</v>
      </c>
      <c r="J3566" s="81"/>
      <c r="K3566" s="72"/>
      <c r="L3566" s="72"/>
      <c r="M3566" s="72"/>
      <c r="N3566" s="72"/>
      <c r="O3566" s="72"/>
      <c r="P3566" s="72"/>
      <c r="Q3566" s="833"/>
      <c r="R3566" s="102"/>
      <c r="S3566" s="73"/>
      <c r="T3566" s="102"/>
      <c r="U3566" s="103"/>
      <c r="V3566" s="104"/>
      <c r="X3566" s="85"/>
    </row>
    <row r="3567" spans="1:256" ht="12.5">
      <c r="A3567" s="305"/>
      <c r="B3567" s="124">
        <v>1</v>
      </c>
      <c r="C3567" s="66">
        <f t="shared" si="163"/>
        <v>0</v>
      </c>
      <c r="D3567" s="77" t="s">
        <v>90</v>
      </c>
      <c r="E3567" s="99" t="s">
        <v>70</v>
      </c>
      <c r="F3567" s="77" t="s">
        <v>90</v>
      </c>
      <c r="G3567" s="78"/>
      <c r="H3567" s="96" t="s">
        <v>114</v>
      </c>
      <c r="I3567" s="107" t="s">
        <v>4100</v>
      </c>
      <c r="J3567" s="81"/>
      <c r="K3567" s="72"/>
      <c r="L3567" s="72"/>
      <c r="M3567" s="72"/>
      <c r="N3567" s="72"/>
      <c r="O3567" s="72"/>
      <c r="P3567" s="72"/>
      <c r="Q3567" s="833"/>
      <c r="R3567" s="102"/>
      <c r="S3567" s="73"/>
      <c r="T3567" s="102"/>
      <c r="U3567" s="103"/>
      <c r="V3567" s="104"/>
    </row>
    <row r="3568" spans="1:256" ht="12.5">
      <c r="A3568" s="305"/>
      <c r="B3568" s="65">
        <v>1</v>
      </c>
      <c r="C3568" s="66">
        <f t="shared" si="163"/>
        <v>1</v>
      </c>
      <c r="D3568" s="77" t="s">
        <v>90</v>
      </c>
      <c r="E3568" s="76" t="s">
        <v>87</v>
      </c>
      <c r="F3568" s="76" t="s">
        <v>87</v>
      </c>
      <c r="G3568" s="78"/>
      <c r="H3568" s="96" t="s">
        <v>139</v>
      </c>
      <c r="I3568" s="107" t="s">
        <v>4101</v>
      </c>
      <c r="J3568" s="81"/>
      <c r="K3568" s="72"/>
      <c r="L3568" s="72"/>
      <c r="M3568" s="72"/>
      <c r="N3568" s="72"/>
      <c r="O3568" s="72"/>
      <c r="P3568" s="72"/>
      <c r="Q3568" s="833"/>
      <c r="R3568" s="102"/>
      <c r="S3568" s="73"/>
      <c r="T3568" s="102"/>
      <c r="U3568" s="103"/>
      <c r="V3568" s="104"/>
      <c r="W3568" s="55"/>
      <c r="X3568" s="55"/>
      <c r="Y3568" s="55"/>
      <c r="Z3568" s="55"/>
      <c r="AA3568" s="55"/>
      <c r="AB3568" s="55"/>
      <c r="AC3568" s="55"/>
      <c r="AD3568" s="55"/>
      <c r="AE3568" s="55"/>
      <c r="AF3568" s="55"/>
      <c r="AG3568" s="55"/>
      <c r="AH3568" s="55"/>
      <c r="AI3568" s="55"/>
      <c r="AJ3568" s="55"/>
      <c r="AK3568" s="55"/>
      <c r="AL3568" s="55"/>
      <c r="AM3568" s="55"/>
      <c r="AN3568" s="55"/>
      <c r="AO3568" s="55"/>
      <c r="AP3568" s="55"/>
      <c r="AQ3568" s="55"/>
      <c r="AR3568" s="55"/>
      <c r="AS3568" s="55"/>
      <c r="AT3568" s="55"/>
      <c r="AU3568" s="55"/>
      <c r="AV3568" s="55"/>
      <c r="AW3568" s="55"/>
      <c r="AX3568" s="55"/>
      <c r="AY3568" s="55"/>
      <c r="AZ3568" s="55"/>
      <c r="BA3568" s="55"/>
      <c r="BB3568" s="55"/>
      <c r="BC3568" s="55"/>
      <c r="BD3568" s="55"/>
      <c r="BE3568" s="55"/>
      <c r="BF3568" s="55"/>
      <c r="BG3568" s="55"/>
      <c r="BH3568" s="55"/>
      <c r="BI3568" s="55"/>
      <c r="BJ3568" s="55"/>
      <c r="BK3568" s="55"/>
      <c r="BL3568" s="55"/>
      <c r="BM3568" s="55"/>
      <c r="BN3568" s="55"/>
      <c r="BO3568" s="55"/>
      <c r="BP3568" s="55"/>
      <c r="BQ3568" s="55"/>
      <c r="BR3568" s="55"/>
      <c r="BS3568" s="55"/>
      <c r="BT3568" s="55"/>
      <c r="BU3568" s="55"/>
      <c r="BV3568" s="55"/>
      <c r="BW3568" s="55"/>
      <c r="BX3568" s="55"/>
      <c r="BY3568" s="55"/>
      <c r="BZ3568" s="55"/>
      <c r="CA3568" s="55"/>
      <c r="CB3568" s="55"/>
      <c r="CC3568" s="55"/>
      <c r="CD3568" s="55"/>
      <c r="CE3568" s="55"/>
      <c r="CF3568" s="55"/>
      <c r="CG3568" s="55"/>
      <c r="CH3568" s="55"/>
      <c r="CI3568" s="55"/>
      <c r="CJ3568" s="55"/>
      <c r="CK3568" s="55"/>
      <c r="CL3568" s="55"/>
      <c r="CM3568" s="55"/>
      <c r="CN3568" s="55"/>
      <c r="CO3568" s="55"/>
      <c r="CP3568" s="55"/>
      <c r="CQ3568" s="55"/>
      <c r="CR3568" s="55"/>
      <c r="CS3568" s="55"/>
      <c r="CT3568" s="55"/>
      <c r="CU3568" s="55"/>
      <c r="CV3568" s="55"/>
      <c r="CW3568" s="55"/>
      <c r="CX3568" s="55"/>
      <c r="CY3568" s="55"/>
      <c r="CZ3568" s="55"/>
      <c r="DA3568" s="55"/>
      <c r="DB3568" s="55"/>
      <c r="DC3568" s="55"/>
      <c r="DD3568" s="55"/>
      <c r="DE3568" s="55"/>
      <c r="DF3568" s="55"/>
      <c r="DG3568" s="55"/>
      <c r="DH3568" s="55"/>
      <c r="DI3568" s="55"/>
      <c r="DJ3568" s="55"/>
      <c r="DK3568" s="55"/>
      <c r="DL3568" s="55"/>
      <c r="DM3568" s="55"/>
      <c r="DN3568" s="55"/>
      <c r="DO3568" s="55"/>
      <c r="DP3568" s="55"/>
      <c r="DQ3568" s="55"/>
      <c r="DR3568" s="55"/>
      <c r="DS3568" s="55"/>
      <c r="DT3568" s="55"/>
      <c r="DU3568" s="55"/>
      <c r="DV3568" s="55"/>
      <c r="DW3568" s="55"/>
      <c r="DX3568" s="55"/>
      <c r="DY3568" s="55"/>
      <c r="DZ3568" s="55"/>
      <c r="EA3568" s="55"/>
      <c r="EB3568" s="55"/>
      <c r="EC3568" s="55"/>
      <c r="ED3568" s="55"/>
      <c r="EE3568" s="55"/>
      <c r="EF3568" s="55"/>
      <c r="EG3568" s="55"/>
      <c r="EH3568" s="55"/>
      <c r="EI3568" s="55"/>
      <c r="EJ3568" s="55"/>
      <c r="EK3568" s="55"/>
      <c r="EL3568" s="55"/>
      <c r="EM3568" s="55"/>
      <c r="EN3568" s="55"/>
      <c r="EO3568" s="55"/>
      <c r="EP3568" s="55"/>
      <c r="EQ3568" s="55"/>
      <c r="ER3568" s="55"/>
      <c r="ES3568" s="55"/>
      <c r="ET3568" s="55"/>
      <c r="EU3568" s="55"/>
      <c r="EV3568" s="55"/>
      <c r="EW3568" s="55"/>
      <c r="EX3568" s="55"/>
      <c r="EY3568" s="55"/>
      <c r="EZ3568" s="55"/>
      <c r="FA3568" s="55"/>
      <c r="FB3568" s="55"/>
      <c r="FC3568" s="55"/>
      <c r="FD3568" s="55"/>
      <c r="FE3568" s="55"/>
      <c r="FF3568" s="55"/>
      <c r="FG3568" s="55"/>
      <c r="FH3568" s="55"/>
      <c r="FI3568" s="55"/>
      <c r="FJ3568" s="55"/>
      <c r="FK3568" s="55"/>
      <c r="FL3568" s="55"/>
      <c r="FM3568" s="55"/>
      <c r="FN3568" s="55"/>
      <c r="FO3568" s="55"/>
      <c r="FP3568" s="55"/>
      <c r="FQ3568" s="55"/>
      <c r="FR3568" s="55"/>
      <c r="FS3568" s="55"/>
      <c r="FT3568" s="55"/>
      <c r="FU3568" s="55"/>
      <c r="FV3568" s="55"/>
      <c r="FW3568" s="55"/>
      <c r="FX3568" s="55"/>
      <c r="FY3568" s="55"/>
      <c r="FZ3568" s="55"/>
      <c r="GA3568" s="55"/>
      <c r="GB3568" s="55"/>
      <c r="GC3568" s="55"/>
      <c r="GD3568" s="55"/>
      <c r="GE3568" s="55"/>
      <c r="GF3568" s="55"/>
      <c r="GG3568" s="55"/>
      <c r="GH3568" s="55"/>
      <c r="GI3568" s="55"/>
      <c r="GJ3568" s="55"/>
      <c r="GK3568" s="55"/>
      <c r="GL3568" s="55"/>
      <c r="GM3568" s="55"/>
      <c r="GN3568" s="55"/>
      <c r="GO3568" s="55"/>
      <c r="GP3568" s="55"/>
      <c r="GQ3568" s="55"/>
      <c r="GR3568" s="55"/>
      <c r="GS3568" s="55"/>
      <c r="GT3568" s="55"/>
      <c r="GU3568" s="55"/>
      <c r="GV3568" s="55"/>
      <c r="GW3568" s="55"/>
      <c r="GX3568" s="55"/>
      <c r="GY3568" s="55"/>
      <c r="GZ3568" s="55"/>
      <c r="HA3568" s="55"/>
      <c r="HB3568" s="55"/>
      <c r="HC3568" s="55"/>
      <c r="HD3568" s="55"/>
      <c r="HE3568" s="55"/>
      <c r="HF3568" s="55"/>
      <c r="HG3568" s="55"/>
      <c r="HH3568" s="55"/>
      <c r="HI3568" s="55"/>
      <c r="HJ3568" s="55"/>
      <c r="HK3568" s="55"/>
      <c r="HL3568" s="55"/>
      <c r="HM3568" s="55"/>
      <c r="HN3568" s="55"/>
      <c r="HO3568" s="55"/>
      <c r="HP3568" s="55"/>
      <c r="HQ3568" s="55"/>
      <c r="HR3568" s="55"/>
      <c r="HS3568" s="55"/>
      <c r="HT3568" s="55"/>
      <c r="HU3568" s="55"/>
      <c r="HV3568" s="55"/>
      <c r="HW3568" s="55"/>
      <c r="HX3568" s="55"/>
      <c r="HY3568" s="55"/>
      <c r="HZ3568" s="55"/>
      <c r="IA3568" s="55"/>
      <c r="IB3568" s="55"/>
      <c r="IC3568" s="55"/>
      <c r="ID3568" s="55"/>
      <c r="IE3568" s="55"/>
      <c r="IF3568" s="55"/>
      <c r="IG3568" s="55"/>
      <c r="IH3568" s="55"/>
      <c r="II3568" s="55"/>
      <c r="IJ3568" s="55"/>
      <c r="IK3568" s="55"/>
      <c r="IL3568" s="55"/>
      <c r="IM3568" s="55"/>
      <c r="IN3568" s="55"/>
      <c r="IO3568" s="55"/>
      <c r="IP3568" s="55"/>
      <c r="IQ3568" s="55"/>
      <c r="IR3568" s="55"/>
      <c r="IS3568" s="55"/>
      <c r="IT3568" s="55"/>
      <c r="IU3568" s="55"/>
      <c r="IV3568" s="55"/>
    </row>
    <row r="3569" spans="1:256" ht="12.5">
      <c r="A3569"/>
      <c r="B3569" s="124">
        <v>1</v>
      </c>
      <c r="C3569" s="66">
        <f t="shared" si="163"/>
        <v>0</v>
      </c>
      <c r="D3569" s="658" t="s">
        <v>87</v>
      </c>
      <c r="E3569" s="659" t="s">
        <v>90</v>
      </c>
      <c r="F3569" s="658" t="s">
        <v>68</v>
      </c>
      <c r="G3569" s="78"/>
      <c r="H3569" s="96" t="s">
        <v>114</v>
      </c>
      <c r="I3569" s="107" t="s">
        <v>4102</v>
      </c>
      <c r="J3569" s="81"/>
      <c r="K3569" s="72"/>
      <c r="L3569" s="72"/>
      <c r="M3569" s="72"/>
      <c r="N3569" s="72"/>
      <c r="O3569" s="72"/>
      <c r="P3569" s="72"/>
      <c r="Q3569" s="833"/>
      <c r="R3569" s="102"/>
      <c r="S3569" s="73"/>
      <c r="T3569" s="102"/>
      <c r="U3569" s="103"/>
      <c r="V3569" s="104"/>
    </row>
    <row r="3570" spans="1:256" ht="12.5">
      <c r="A3570" s="305"/>
      <c r="B3570" s="65">
        <v>1</v>
      </c>
      <c r="C3570" s="66">
        <f t="shared" si="163"/>
        <v>0</v>
      </c>
      <c r="D3570" s="656" t="s">
        <v>99</v>
      </c>
      <c r="E3570" s="656" t="s">
        <v>99</v>
      </c>
      <c r="F3570" s="659" t="s">
        <v>90</v>
      </c>
      <c r="G3570" s="78"/>
      <c r="H3570" s="96" t="s">
        <v>140</v>
      </c>
      <c r="I3570" s="107" t="s">
        <v>4103</v>
      </c>
      <c r="J3570" s="81"/>
      <c r="K3570" s="72"/>
      <c r="L3570" s="72"/>
      <c r="M3570" s="72"/>
      <c r="N3570" s="72"/>
      <c r="O3570" s="72"/>
      <c r="P3570" s="72"/>
      <c r="Q3570" s="833"/>
      <c r="R3570" s="102"/>
      <c r="S3570" s="73"/>
      <c r="T3570" s="102"/>
      <c r="U3570" s="103"/>
      <c r="V3570" s="104"/>
    </row>
    <row r="3571" spans="1:256" ht="12.5">
      <c r="A3571" s="305"/>
      <c r="B3571" s="65">
        <v>1</v>
      </c>
      <c r="C3571" s="66">
        <f t="shared" si="163"/>
        <v>0</v>
      </c>
      <c r="D3571" s="76" t="s">
        <v>68</v>
      </c>
      <c r="E3571" s="77" t="s">
        <v>90</v>
      </c>
      <c r="F3571" s="99" t="s">
        <v>70</v>
      </c>
      <c r="G3571" s="78"/>
      <c r="H3571" s="96" t="s">
        <v>116</v>
      </c>
      <c r="I3571" s="107" t="s">
        <v>4104</v>
      </c>
      <c r="J3571" s="81"/>
      <c r="K3571" s="72"/>
      <c r="L3571" s="72"/>
      <c r="M3571" s="72"/>
      <c r="N3571" s="72"/>
      <c r="O3571" s="72"/>
      <c r="P3571" s="72"/>
      <c r="Q3571" s="833"/>
      <c r="R3571" s="102"/>
      <c r="S3571" s="73"/>
      <c r="T3571" s="102"/>
      <c r="U3571" s="103"/>
      <c r="V3571" s="104"/>
    </row>
    <row r="3572" spans="1:256" ht="12.5">
      <c r="A3572" s="660"/>
      <c r="B3572" s="65">
        <v>1</v>
      </c>
      <c r="C3572" s="66">
        <f t="shared" si="163"/>
        <v>1</v>
      </c>
      <c r="D3572" s="77" t="s">
        <v>90</v>
      </c>
      <c r="E3572" s="76" t="s">
        <v>87</v>
      </c>
      <c r="F3572" s="77" t="s">
        <v>90</v>
      </c>
      <c r="G3572" s="78"/>
      <c r="H3572" s="100" t="s">
        <v>88</v>
      </c>
      <c r="I3572" s="101" t="s">
        <v>5835</v>
      </c>
      <c r="J3572" s="81" t="s">
        <v>616</v>
      </c>
      <c r="K3572" s="72"/>
      <c r="L3572" s="72"/>
      <c r="M3572" s="72"/>
      <c r="N3572" s="72"/>
      <c r="O3572" s="72"/>
      <c r="P3572" s="72"/>
      <c r="Q3572" s="833"/>
      <c r="R3572" s="102"/>
      <c r="S3572" s="73"/>
      <c r="T3572" s="102"/>
      <c r="U3572" s="103"/>
      <c r="V3572" s="104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  <c r="BG3572"/>
      <c r="BH3572"/>
      <c r="BI3572"/>
      <c r="BJ3572"/>
      <c r="BK3572"/>
      <c r="BL3572"/>
      <c r="BM3572"/>
      <c r="BN3572"/>
      <c r="BO3572"/>
      <c r="BP3572"/>
      <c r="BQ3572"/>
      <c r="BR3572"/>
      <c r="BS3572"/>
      <c r="BT3572"/>
      <c r="BU3572"/>
      <c r="BV3572"/>
      <c r="BW3572"/>
      <c r="BX3572"/>
      <c r="BY3572"/>
      <c r="BZ3572"/>
      <c r="CA3572"/>
      <c r="CB3572"/>
      <c r="CC3572"/>
      <c r="CD3572"/>
      <c r="CE3572"/>
      <c r="CF3572"/>
      <c r="CG3572"/>
      <c r="CH3572"/>
      <c r="CI3572"/>
      <c r="CJ3572"/>
      <c r="CK3572"/>
      <c r="CL3572"/>
      <c r="CM3572"/>
      <c r="CN3572"/>
      <c r="CO3572"/>
      <c r="CP3572"/>
      <c r="CQ3572"/>
      <c r="CR3572"/>
      <c r="CS3572"/>
      <c r="CT3572"/>
      <c r="CU3572"/>
      <c r="CV3572"/>
      <c r="CW3572"/>
      <c r="CX3572"/>
      <c r="CY3572"/>
      <c r="CZ3572"/>
      <c r="DA3572"/>
      <c r="DB3572"/>
      <c r="DC3572"/>
      <c r="DD3572"/>
      <c r="DE3572"/>
      <c r="DF3572"/>
      <c r="DG3572"/>
      <c r="DH3572"/>
      <c r="DI3572"/>
      <c r="DJ3572"/>
      <c r="DK3572"/>
      <c r="DL3572"/>
      <c r="DM3572"/>
      <c r="DN3572"/>
      <c r="DO3572"/>
      <c r="DP3572"/>
      <c r="DQ3572"/>
      <c r="DR3572"/>
      <c r="DS3572"/>
      <c r="DT3572"/>
      <c r="DU3572"/>
      <c r="DV3572"/>
      <c r="DW3572"/>
      <c r="DX3572"/>
      <c r="DY3572"/>
      <c r="DZ3572"/>
      <c r="EA3572"/>
      <c r="EB3572"/>
      <c r="EC3572"/>
      <c r="ED3572"/>
      <c r="EE3572"/>
      <c r="EF3572"/>
      <c r="EG3572"/>
      <c r="EH3572"/>
      <c r="EI3572"/>
      <c r="EJ3572"/>
      <c r="EK3572"/>
      <c r="EL3572"/>
      <c r="EM3572"/>
      <c r="EN3572"/>
      <c r="EO3572"/>
      <c r="EP3572"/>
      <c r="EQ3572"/>
      <c r="ER3572"/>
      <c r="ES3572"/>
      <c r="ET3572"/>
      <c r="EU3572"/>
      <c r="EV3572"/>
      <c r="EW3572"/>
      <c r="EX3572"/>
      <c r="EY3572"/>
      <c r="EZ3572"/>
      <c r="FA3572"/>
      <c r="FB3572"/>
      <c r="FC3572"/>
      <c r="FD3572"/>
      <c r="FE3572"/>
      <c r="FF3572"/>
      <c r="FG3572"/>
      <c r="FH3572"/>
      <c r="FI3572"/>
      <c r="FJ3572"/>
      <c r="FK3572"/>
      <c r="FL3572"/>
      <c r="FM3572"/>
      <c r="FN3572"/>
      <c r="FO3572"/>
      <c r="FP3572"/>
      <c r="FQ3572"/>
      <c r="FR3572"/>
      <c r="FS3572"/>
      <c r="FT3572"/>
      <c r="FU3572"/>
      <c r="FV3572"/>
      <c r="FW3572"/>
      <c r="FX3572"/>
      <c r="FY3572"/>
      <c r="FZ3572"/>
      <c r="GA3572"/>
      <c r="GB3572"/>
      <c r="GC3572"/>
      <c r="GD3572"/>
      <c r="GE3572"/>
      <c r="GF3572"/>
      <c r="GG3572"/>
      <c r="GH3572"/>
      <c r="GI3572"/>
      <c r="GJ3572"/>
      <c r="GK3572"/>
      <c r="GL3572"/>
      <c r="GM3572"/>
      <c r="GN3572"/>
      <c r="GO3572"/>
      <c r="GP3572"/>
      <c r="GQ3572"/>
      <c r="GR3572"/>
      <c r="GS3572"/>
      <c r="GT3572"/>
      <c r="GU3572"/>
      <c r="GV3572"/>
      <c r="GW3572"/>
      <c r="GX3572"/>
      <c r="GY3572"/>
      <c r="GZ3572"/>
      <c r="HA3572"/>
      <c r="HB3572"/>
      <c r="HC3572"/>
      <c r="HD3572"/>
      <c r="HE3572"/>
      <c r="HF3572"/>
      <c r="HG3572"/>
      <c r="HH3572"/>
      <c r="HI3572"/>
      <c r="HJ3572"/>
      <c r="HK3572"/>
      <c r="HL3572"/>
      <c r="HM3572"/>
      <c r="HN3572"/>
      <c r="HO3572"/>
      <c r="HP3572"/>
      <c r="HQ3572"/>
      <c r="HR3572"/>
      <c r="HS3572"/>
      <c r="HT3572"/>
      <c r="HU3572"/>
      <c r="HV3572"/>
      <c r="HW3572"/>
      <c r="HX3572"/>
      <c r="HY3572"/>
      <c r="HZ3572"/>
      <c r="IA3572"/>
      <c r="IB3572"/>
      <c r="IC3572"/>
      <c r="ID3572"/>
      <c r="IE3572"/>
      <c r="IF3572"/>
      <c r="IG3572"/>
      <c r="IH3572"/>
      <c r="II3572"/>
      <c r="IJ3572"/>
      <c r="IK3572"/>
      <c r="IL3572"/>
      <c r="IM3572"/>
      <c r="IN3572"/>
      <c r="IO3572"/>
      <c r="IP3572"/>
      <c r="IQ3572"/>
      <c r="IR3572"/>
      <c r="IS3572"/>
      <c r="IT3572"/>
      <c r="IU3572"/>
      <c r="IV3572"/>
    </row>
    <row r="3573" spans="1:256" ht="12.5">
      <c r="A3573" s="305"/>
      <c r="B3573" s="65">
        <v>1</v>
      </c>
      <c r="C3573" s="66">
        <f t="shared" si="163"/>
        <v>1</v>
      </c>
      <c r="D3573" s="659" t="s">
        <v>90</v>
      </c>
      <c r="E3573" s="658" t="s">
        <v>68</v>
      </c>
      <c r="F3573" s="658" t="s">
        <v>87</v>
      </c>
      <c r="G3573" s="78"/>
      <c r="H3573" s="96" t="s">
        <v>140</v>
      </c>
      <c r="I3573" s="107" t="s">
        <v>4105</v>
      </c>
      <c r="J3573" s="81"/>
      <c r="K3573" s="72"/>
      <c r="L3573" s="72"/>
      <c r="M3573" s="72"/>
      <c r="N3573" s="72"/>
      <c r="O3573" s="72"/>
      <c r="P3573" s="72"/>
      <c r="Q3573" s="833"/>
      <c r="R3573" s="102"/>
      <c r="S3573" s="73"/>
      <c r="T3573" s="102"/>
      <c r="U3573" s="103"/>
      <c r="V3573" s="104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/>
      <c r="BE3573"/>
      <c r="BF3573"/>
      <c r="BG3573"/>
      <c r="BH3573"/>
      <c r="BI3573"/>
      <c r="BJ3573"/>
      <c r="BK3573"/>
      <c r="BL3573"/>
      <c r="BM3573"/>
      <c r="BN3573"/>
      <c r="BO3573"/>
      <c r="BP3573"/>
      <c r="BQ3573"/>
      <c r="BR3573"/>
      <c r="BS3573"/>
      <c r="BT3573"/>
      <c r="BU3573"/>
      <c r="BV3573"/>
      <c r="BW3573"/>
      <c r="BX3573"/>
      <c r="BY3573"/>
      <c r="BZ3573"/>
      <c r="CA3573"/>
      <c r="CB3573"/>
      <c r="CC3573"/>
      <c r="CD3573"/>
      <c r="CE3573"/>
      <c r="CF3573"/>
      <c r="CG3573"/>
      <c r="CH3573"/>
      <c r="CI3573"/>
      <c r="CJ3573"/>
      <c r="CK3573"/>
      <c r="CL3573"/>
      <c r="CM3573"/>
      <c r="CN3573"/>
      <c r="CO3573"/>
      <c r="CP3573"/>
      <c r="CQ3573"/>
      <c r="CR3573"/>
      <c r="CS3573"/>
      <c r="CT3573"/>
      <c r="CU3573"/>
      <c r="CV3573"/>
      <c r="CW3573"/>
      <c r="CX3573"/>
      <c r="CY3573"/>
      <c r="CZ3573"/>
      <c r="DA3573"/>
      <c r="DB3573"/>
      <c r="DC3573"/>
      <c r="DD3573"/>
      <c r="DE3573"/>
      <c r="DF3573"/>
      <c r="DG3573"/>
      <c r="DH3573"/>
      <c r="DI3573"/>
      <c r="DJ3573"/>
      <c r="DK3573"/>
      <c r="DL3573"/>
      <c r="DM3573"/>
      <c r="DN3573"/>
      <c r="DO3573"/>
      <c r="DP3573"/>
      <c r="DQ3573"/>
      <c r="DR3573"/>
      <c r="DS3573"/>
      <c r="DT3573"/>
      <c r="DU3573"/>
      <c r="DV3573"/>
      <c r="DW3573"/>
      <c r="DX3573"/>
      <c r="DY3573"/>
      <c r="DZ3573"/>
      <c r="EA3573"/>
      <c r="EB3573"/>
      <c r="EC3573"/>
      <c r="ED3573"/>
      <c r="EE3573"/>
      <c r="EF3573"/>
      <c r="EG3573"/>
      <c r="EH3573"/>
      <c r="EI3573"/>
      <c r="EJ3573"/>
      <c r="EK3573"/>
      <c r="EL3573"/>
      <c r="EM3573"/>
      <c r="EN3573"/>
      <c r="EO3573"/>
      <c r="EP3573"/>
      <c r="EQ3573"/>
      <c r="ER3573"/>
      <c r="ES3573"/>
      <c r="ET3573"/>
      <c r="EU3573"/>
      <c r="EV3573"/>
      <c r="EW3573"/>
      <c r="EX3573"/>
      <c r="EY3573"/>
      <c r="EZ3573"/>
      <c r="FA3573"/>
      <c r="FB3573"/>
      <c r="FC3573"/>
      <c r="FD3573"/>
      <c r="FE3573"/>
      <c r="FF3573"/>
      <c r="FG3573"/>
      <c r="FH3573"/>
      <c r="FI3573"/>
      <c r="FJ3573"/>
      <c r="FK3573"/>
      <c r="FL3573"/>
      <c r="FM3573"/>
      <c r="FN3573"/>
      <c r="FO3573"/>
      <c r="FP3573"/>
      <c r="FQ3573"/>
      <c r="FR3573"/>
      <c r="FS3573"/>
      <c r="FT3573"/>
      <c r="FU3573"/>
      <c r="FV3573"/>
      <c r="FW3573"/>
      <c r="FX3573"/>
      <c r="FY3573"/>
      <c r="FZ3573"/>
      <c r="GA3573"/>
      <c r="GB3573"/>
      <c r="GC3573"/>
      <c r="GD3573"/>
      <c r="GE3573"/>
      <c r="GF3573"/>
      <c r="GG3573"/>
      <c r="GH3573"/>
      <c r="GI3573"/>
      <c r="GJ3573"/>
      <c r="GK3573"/>
      <c r="GL3573"/>
      <c r="GM3573"/>
      <c r="GN3573"/>
      <c r="GO3573"/>
      <c r="GP3573"/>
      <c r="GQ3573"/>
      <c r="GR3573"/>
      <c r="GS3573"/>
      <c r="GT3573"/>
      <c r="GU3573"/>
      <c r="GV3573"/>
      <c r="GW3573"/>
      <c r="GX3573"/>
      <c r="GY3573"/>
      <c r="GZ3573"/>
      <c r="HA3573"/>
      <c r="HB3573"/>
      <c r="HC3573"/>
      <c r="HD3573"/>
      <c r="HE3573"/>
      <c r="HF3573"/>
      <c r="HG3573"/>
      <c r="HH3573"/>
      <c r="HI3573"/>
      <c r="HJ3573"/>
      <c r="HK3573"/>
      <c r="HL3573"/>
      <c r="HM3573"/>
      <c r="HN3573"/>
      <c r="HO3573"/>
      <c r="HP3573"/>
      <c r="HQ3573"/>
      <c r="HR3573"/>
      <c r="HS3573"/>
      <c r="HT3573"/>
      <c r="HU3573"/>
      <c r="HV3573"/>
      <c r="HW3573"/>
      <c r="HX3573"/>
      <c r="HY3573"/>
      <c r="HZ3573"/>
      <c r="IA3573"/>
      <c r="IB3573"/>
      <c r="IC3573"/>
      <c r="ID3573"/>
      <c r="IE3573"/>
      <c r="IF3573"/>
      <c r="IG3573"/>
      <c r="IH3573"/>
      <c r="II3573"/>
      <c r="IJ3573"/>
      <c r="IK3573"/>
      <c r="IL3573"/>
      <c r="IM3573"/>
      <c r="IN3573"/>
      <c r="IO3573"/>
      <c r="IP3573"/>
      <c r="IQ3573"/>
      <c r="IR3573"/>
      <c r="IS3573"/>
      <c r="IT3573"/>
      <c r="IU3573"/>
      <c r="IV3573"/>
    </row>
    <row r="3574" spans="1:256" ht="12.5">
      <c r="A3574" s="305"/>
      <c r="B3574" s="65">
        <v>1</v>
      </c>
      <c r="C3574" s="66">
        <f t="shared" si="163"/>
        <v>1</v>
      </c>
      <c r="D3574" s="252" t="s">
        <v>90</v>
      </c>
      <c r="E3574" s="254" t="s">
        <v>68</v>
      </c>
      <c r="F3574" s="254" t="s">
        <v>68</v>
      </c>
      <c r="G3574" s="78"/>
      <c r="H3574" s="96" t="s">
        <v>88</v>
      </c>
      <c r="I3574" s="107" t="s">
        <v>4106</v>
      </c>
      <c r="J3574" s="81"/>
      <c r="K3574" s="72"/>
      <c r="L3574" s="72"/>
      <c r="M3574" s="72"/>
      <c r="N3574" s="72"/>
      <c r="O3574" s="72"/>
      <c r="P3574" s="72"/>
      <c r="Q3574" s="833"/>
      <c r="R3574" s="102"/>
      <c r="S3574" s="73"/>
      <c r="T3574" s="102"/>
      <c r="U3574" s="103"/>
      <c r="V3574" s="10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/>
      <c r="BE3574"/>
      <c r="BF3574"/>
      <c r="BG3574"/>
      <c r="BH3574"/>
      <c r="BI3574"/>
      <c r="BJ3574"/>
      <c r="BK3574"/>
      <c r="BL3574"/>
      <c r="BM3574"/>
      <c r="BN3574"/>
      <c r="BO3574"/>
      <c r="BP3574"/>
      <c r="BQ3574"/>
      <c r="BR3574"/>
      <c r="BS3574"/>
      <c r="BT3574"/>
      <c r="BU3574"/>
      <c r="BV3574"/>
      <c r="BW3574"/>
      <c r="BX3574"/>
      <c r="BY3574"/>
      <c r="BZ3574"/>
      <c r="CA3574"/>
      <c r="CB3574"/>
      <c r="CC3574"/>
      <c r="CD3574"/>
      <c r="CE3574"/>
      <c r="CF3574"/>
      <c r="CG3574"/>
      <c r="CH3574"/>
      <c r="CI3574"/>
      <c r="CJ3574"/>
      <c r="CK3574"/>
      <c r="CL3574"/>
      <c r="CM3574"/>
      <c r="CN3574"/>
      <c r="CO3574"/>
      <c r="CP3574"/>
      <c r="CQ3574"/>
      <c r="CR3574"/>
      <c r="CS3574"/>
      <c r="CT3574"/>
      <c r="CU3574"/>
      <c r="CV3574"/>
      <c r="CW3574"/>
      <c r="CX3574"/>
      <c r="CY3574"/>
      <c r="CZ3574"/>
      <c r="DA3574"/>
      <c r="DB3574"/>
      <c r="DC3574"/>
      <c r="DD3574"/>
      <c r="DE3574"/>
      <c r="DF3574"/>
      <c r="DG3574"/>
      <c r="DH3574"/>
      <c r="DI3574"/>
      <c r="DJ3574"/>
      <c r="DK3574"/>
      <c r="DL3574"/>
      <c r="DM3574"/>
      <c r="DN3574"/>
      <c r="DO3574"/>
      <c r="DP3574"/>
      <c r="DQ3574"/>
      <c r="DR3574"/>
      <c r="DS3574"/>
      <c r="DT3574"/>
      <c r="DU3574"/>
      <c r="DV3574"/>
      <c r="DW3574"/>
      <c r="DX3574"/>
      <c r="DY3574"/>
      <c r="DZ3574"/>
      <c r="EA3574"/>
      <c r="EB3574"/>
      <c r="EC3574"/>
      <c r="ED3574"/>
      <c r="EE3574"/>
      <c r="EF3574"/>
      <c r="EG3574"/>
      <c r="EH3574"/>
      <c r="EI3574"/>
      <c r="EJ3574"/>
      <c r="EK3574"/>
      <c r="EL3574"/>
      <c r="EM3574"/>
      <c r="EN3574"/>
      <c r="EO3574"/>
      <c r="EP3574"/>
      <c r="EQ3574"/>
      <c r="ER3574"/>
      <c r="ES3574"/>
      <c r="ET3574"/>
      <c r="EU3574"/>
      <c r="EV3574"/>
      <c r="EW3574"/>
      <c r="EX3574"/>
      <c r="EY3574"/>
      <c r="EZ3574"/>
      <c r="FA3574"/>
      <c r="FB3574"/>
      <c r="FC3574"/>
      <c r="FD3574"/>
      <c r="FE3574"/>
      <c r="FF3574"/>
      <c r="FG3574"/>
      <c r="FH3574"/>
      <c r="FI3574"/>
      <c r="FJ3574"/>
      <c r="FK3574"/>
      <c r="FL3574"/>
      <c r="FM3574"/>
      <c r="FN3574"/>
      <c r="FO3574"/>
      <c r="FP3574"/>
      <c r="FQ3574"/>
      <c r="FR3574"/>
      <c r="FS3574"/>
      <c r="FT3574"/>
      <c r="FU3574"/>
      <c r="FV3574"/>
      <c r="FW3574"/>
      <c r="FX3574"/>
      <c r="FY3574"/>
      <c r="FZ3574"/>
      <c r="GA3574"/>
      <c r="GB3574"/>
      <c r="GC3574"/>
      <c r="GD3574"/>
      <c r="GE3574"/>
      <c r="GF3574"/>
      <c r="GG3574"/>
      <c r="GH3574"/>
      <c r="GI3574"/>
      <c r="GJ3574"/>
      <c r="GK3574"/>
      <c r="GL3574"/>
      <c r="GM3574"/>
      <c r="GN3574"/>
      <c r="GO3574"/>
      <c r="GP3574"/>
      <c r="GQ3574"/>
      <c r="GR3574"/>
      <c r="GS3574"/>
      <c r="GT3574"/>
      <c r="GU3574"/>
      <c r="GV3574"/>
      <c r="GW3574"/>
      <c r="GX3574"/>
      <c r="GY3574"/>
      <c r="GZ3574"/>
      <c r="HA3574"/>
      <c r="HB3574"/>
      <c r="HC3574"/>
      <c r="HD3574"/>
      <c r="HE3574"/>
      <c r="HF3574"/>
      <c r="HG3574"/>
      <c r="HH3574"/>
      <c r="HI3574"/>
      <c r="HJ3574"/>
      <c r="HK3574"/>
      <c r="HL3574"/>
      <c r="HM3574"/>
      <c r="HN3574"/>
      <c r="HO3574"/>
      <c r="HP3574"/>
      <c r="HQ3574"/>
      <c r="HR3574"/>
      <c r="HS3574"/>
      <c r="HT3574"/>
      <c r="HU3574"/>
      <c r="HV3574"/>
      <c r="HW3574"/>
      <c r="HX3574"/>
      <c r="HY3574"/>
      <c r="HZ3574"/>
      <c r="IA3574"/>
      <c r="IB3574"/>
      <c r="IC3574"/>
      <c r="ID3574"/>
      <c r="IE3574"/>
      <c r="IF3574"/>
      <c r="IG3574"/>
      <c r="IH3574"/>
      <c r="II3574"/>
      <c r="IJ3574"/>
      <c r="IK3574"/>
      <c r="IL3574"/>
      <c r="IM3574"/>
      <c r="IN3574"/>
      <c r="IO3574"/>
      <c r="IP3574"/>
      <c r="IQ3574"/>
      <c r="IR3574"/>
      <c r="IS3574"/>
      <c r="IT3574"/>
      <c r="IU3574"/>
      <c r="IV3574"/>
    </row>
    <row r="3575" spans="1:256" ht="12.5">
      <c r="A3575" s="305"/>
      <c r="B3575" s="124">
        <v>1</v>
      </c>
      <c r="C3575" s="66">
        <f>IF(E3575="A",4,IF(E3575="B",3,IF(E3575="C",2,IF(E3575="D",1,0))))</f>
        <v>4</v>
      </c>
      <c r="D3575" s="77" t="s">
        <v>90</v>
      </c>
      <c r="E3575" s="76" t="s">
        <v>68</v>
      </c>
      <c r="F3575" s="99" t="s">
        <v>70</v>
      </c>
      <c r="G3575" s="78"/>
      <c r="H3575" s="96" t="s">
        <v>220</v>
      </c>
      <c r="I3575" s="107" t="s">
        <v>4107</v>
      </c>
      <c r="J3575" s="81"/>
      <c r="K3575" s="72"/>
      <c r="L3575" s="72"/>
      <c r="M3575" s="72"/>
      <c r="N3575" s="72"/>
      <c r="O3575" s="72"/>
      <c r="P3575" s="72"/>
      <c r="Q3575" s="833"/>
      <c r="R3575" s="102"/>
      <c r="S3575" s="73"/>
      <c r="T3575" s="102"/>
      <c r="U3575" s="103"/>
      <c r="V3575" s="104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/>
      <c r="BE3575"/>
      <c r="BF3575"/>
      <c r="BG3575"/>
      <c r="BH3575"/>
      <c r="BI3575"/>
      <c r="BJ3575"/>
      <c r="BK3575"/>
      <c r="BL3575"/>
      <c r="BM3575"/>
      <c r="BN3575"/>
      <c r="BO3575"/>
      <c r="BP3575"/>
      <c r="BQ3575"/>
      <c r="BR3575"/>
      <c r="BS3575"/>
      <c r="BT3575"/>
      <c r="BU3575"/>
      <c r="BV3575"/>
      <c r="BW3575"/>
      <c r="BX3575"/>
      <c r="BY3575"/>
      <c r="BZ3575"/>
      <c r="CA3575"/>
      <c r="CB3575"/>
      <c r="CC3575"/>
      <c r="CD3575"/>
      <c r="CE3575"/>
      <c r="CF3575"/>
      <c r="CG3575"/>
      <c r="CH3575"/>
      <c r="CI3575"/>
      <c r="CJ3575"/>
      <c r="CK3575"/>
      <c r="CL3575"/>
      <c r="CM3575"/>
      <c r="CN3575"/>
      <c r="CO3575"/>
      <c r="CP3575"/>
      <c r="CQ3575"/>
      <c r="CR3575"/>
      <c r="CS3575"/>
      <c r="CT3575"/>
      <c r="CU3575"/>
      <c r="CV3575"/>
      <c r="CW3575"/>
      <c r="CX3575"/>
      <c r="CY3575"/>
      <c r="CZ3575"/>
      <c r="DA3575"/>
      <c r="DB3575"/>
      <c r="DC3575"/>
      <c r="DD3575"/>
      <c r="DE3575"/>
      <c r="DF3575"/>
      <c r="DG3575"/>
      <c r="DH3575"/>
      <c r="DI3575"/>
      <c r="DJ3575"/>
      <c r="DK3575"/>
      <c r="DL3575"/>
      <c r="DM3575"/>
      <c r="DN3575"/>
      <c r="DO3575"/>
      <c r="DP3575"/>
      <c r="DQ3575"/>
      <c r="DR3575"/>
      <c r="DS3575"/>
      <c r="DT3575"/>
      <c r="DU3575"/>
      <c r="DV3575"/>
      <c r="DW3575"/>
      <c r="DX3575"/>
      <c r="DY3575"/>
      <c r="DZ3575"/>
      <c r="EA3575"/>
      <c r="EB3575"/>
      <c r="EC3575"/>
      <c r="ED3575"/>
      <c r="EE3575"/>
      <c r="EF3575"/>
      <c r="EG3575"/>
      <c r="EH3575"/>
      <c r="EI3575"/>
      <c r="EJ3575"/>
      <c r="EK3575"/>
      <c r="EL3575"/>
      <c r="EM3575"/>
      <c r="EN3575"/>
      <c r="EO3575"/>
      <c r="EP3575"/>
      <c r="EQ3575"/>
      <c r="ER3575"/>
      <c r="ES3575"/>
      <c r="ET3575"/>
      <c r="EU3575"/>
      <c r="EV3575"/>
      <c r="EW3575"/>
      <c r="EX3575"/>
      <c r="EY3575"/>
      <c r="EZ3575"/>
      <c r="FA3575"/>
      <c r="FB3575"/>
      <c r="FC3575"/>
      <c r="FD3575"/>
      <c r="FE3575"/>
      <c r="FF3575"/>
      <c r="FG3575"/>
      <c r="FH3575"/>
      <c r="FI3575"/>
      <c r="FJ3575"/>
      <c r="FK3575"/>
      <c r="FL3575"/>
      <c r="FM3575"/>
      <c r="FN3575"/>
      <c r="FO3575"/>
      <c r="FP3575"/>
      <c r="FQ3575"/>
      <c r="FR3575"/>
      <c r="FS3575"/>
      <c r="FT3575"/>
      <c r="FU3575"/>
      <c r="FV3575"/>
      <c r="FW3575"/>
      <c r="FX3575"/>
      <c r="FY3575"/>
      <c r="FZ3575"/>
      <c r="GA3575"/>
      <c r="GB3575"/>
      <c r="GC3575"/>
      <c r="GD3575"/>
      <c r="GE3575"/>
      <c r="GF3575"/>
      <c r="GG3575"/>
      <c r="GH3575"/>
      <c r="GI3575"/>
      <c r="GJ3575"/>
      <c r="GK3575"/>
      <c r="GL3575"/>
      <c r="GM3575"/>
      <c r="GN3575"/>
      <c r="GO3575"/>
      <c r="GP3575"/>
      <c r="GQ3575"/>
      <c r="GR3575"/>
      <c r="GS3575"/>
      <c r="GT3575"/>
      <c r="GU3575"/>
      <c r="GV3575"/>
      <c r="GW3575"/>
      <c r="GX3575"/>
      <c r="GY3575"/>
      <c r="GZ3575"/>
      <c r="HA3575"/>
      <c r="HB3575"/>
      <c r="HC3575"/>
      <c r="HD3575"/>
      <c r="HE3575"/>
      <c r="HF3575"/>
      <c r="HG3575"/>
      <c r="HH3575"/>
      <c r="HI3575"/>
      <c r="HJ3575"/>
      <c r="HK3575"/>
      <c r="HL3575"/>
      <c r="HM3575"/>
      <c r="HN3575"/>
      <c r="HO3575"/>
      <c r="HP3575"/>
      <c r="HQ3575"/>
      <c r="HR3575"/>
      <c r="HS3575"/>
      <c r="HT3575"/>
      <c r="HU3575"/>
      <c r="HV3575"/>
      <c r="HW3575"/>
      <c r="HX3575"/>
      <c r="HY3575"/>
      <c r="HZ3575"/>
      <c r="IA3575"/>
      <c r="IB3575"/>
      <c r="IC3575"/>
      <c r="ID3575"/>
      <c r="IE3575"/>
      <c r="IF3575"/>
      <c r="IG3575"/>
      <c r="IH3575"/>
      <c r="II3575"/>
      <c r="IJ3575"/>
      <c r="IK3575"/>
      <c r="IL3575"/>
      <c r="IM3575"/>
      <c r="IN3575"/>
      <c r="IO3575"/>
      <c r="IP3575"/>
      <c r="IQ3575"/>
      <c r="IR3575"/>
      <c r="IS3575"/>
      <c r="IT3575"/>
      <c r="IU3575"/>
      <c r="IV3575"/>
    </row>
    <row r="3576" spans="1:256" ht="12.5">
      <c r="A3576" s="308"/>
      <c r="B3576" s="65">
        <v>1</v>
      </c>
      <c r="C3576" s="66">
        <f>IF(E3576="A",1,IF(E3576="B",1,0))</f>
        <v>1</v>
      </c>
      <c r="D3576" s="658" t="s">
        <v>87</v>
      </c>
      <c r="E3576" s="658" t="s">
        <v>68</v>
      </c>
      <c r="F3576" s="658" t="s">
        <v>68</v>
      </c>
      <c r="G3576" s="78"/>
      <c r="H3576" s="96" t="s">
        <v>94</v>
      </c>
      <c r="I3576" s="107" t="s">
        <v>4108</v>
      </c>
      <c r="J3576" s="81"/>
      <c r="K3576" s="72"/>
      <c r="L3576" s="72"/>
      <c r="M3576" s="72"/>
      <c r="N3576" s="72"/>
      <c r="O3576" s="72"/>
      <c r="P3576" s="72"/>
      <c r="Q3576" s="833"/>
      <c r="R3576" s="102"/>
      <c r="S3576" s="73"/>
      <c r="T3576" s="102"/>
      <c r="U3576" s="103"/>
      <c r="V3576" s="104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/>
      <c r="BE3576"/>
      <c r="BF3576"/>
      <c r="BG3576"/>
      <c r="BH3576"/>
      <c r="BI3576"/>
      <c r="BJ3576"/>
      <c r="BK3576"/>
      <c r="BL3576"/>
      <c r="BM3576"/>
      <c r="BN3576"/>
      <c r="BO3576"/>
      <c r="BP3576"/>
      <c r="BQ3576"/>
      <c r="BR3576"/>
      <c r="BS3576"/>
      <c r="BT3576"/>
      <c r="BU3576"/>
      <c r="BV3576"/>
      <c r="BW3576"/>
      <c r="BX3576"/>
      <c r="BY3576"/>
      <c r="BZ3576"/>
      <c r="CA3576"/>
      <c r="CB3576"/>
      <c r="CC3576"/>
      <c r="CD3576"/>
      <c r="CE3576"/>
      <c r="CF3576"/>
      <c r="CG3576"/>
      <c r="CH3576"/>
      <c r="CI3576"/>
      <c r="CJ3576"/>
      <c r="CK3576"/>
      <c r="CL3576"/>
      <c r="CM3576"/>
      <c r="CN3576"/>
      <c r="CO3576"/>
      <c r="CP3576"/>
      <c r="CQ3576"/>
      <c r="CR3576"/>
      <c r="CS3576"/>
      <c r="CT3576"/>
      <c r="CU3576"/>
      <c r="CV3576"/>
      <c r="CW3576"/>
      <c r="CX3576"/>
      <c r="CY3576"/>
      <c r="CZ3576"/>
      <c r="DA3576"/>
      <c r="DB3576"/>
      <c r="DC3576"/>
      <c r="DD3576"/>
      <c r="DE3576"/>
      <c r="DF3576"/>
      <c r="DG3576"/>
      <c r="DH3576"/>
      <c r="DI3576"/>
      <c r="DJ3576"/>
      <c r="DK3576"/>
      <c r="DL3576"/>
      <c r="DM3576"/>
      <c r="DN3576"/>
      <c r="DO3576"/>
      <c r="DP3576"/>
      <c r="DQ3576"/>
      <c r="DR3576"/>
      <c r="DS3576"/>
      <c r="DT3576"/>
      <c r="DU3576"/>
      <c r="DV3576"/>
      <c r="DW3576"/>
      <c r="DX3576"/>
      <c r="DY3576"/>
      <c r="DZ3576"/>
      <c r="EA3576"/>
      <c r="EB3576"/>
      <c r="EC3576"/>
      <c r="ED3576"/>
      <c r="EE3576"/>
      <c r="EF3576"/>
      <c r="EG3576"/>
      <c r="EH3576"/>
      <c r="EI3576"/>
      <c r="EJ3576"/>
      <c r="EK3576"/>
      <c r="EL3576"/>
      <c r="EM3576"/>
      <c r="EN3576"/>
      <c r="EO3576"/>
      <c r="EP3576"/>
      <c r="EQ3576"/>
      <c r="ER3576"/>
      <c r="ES3576"/>
      <c r="ET3576"/>
      <c r="EU3576"/>
      <c r="EV3576"/>
      <c r="EW3576"/>
      <c r="EX3576"/>
      <c r="EY3576"/>
      <c r="EZ3576"/>
      <c r="FA3576"/>
      <c r="FB3576"/>
      <c r="FC3576"/>
      <c r="FD3576"/>
      <c r="FE3576"/>
      <c r="FF3576"/>
      <c r="FG3576"/>
      <c r="FH3576"/>
      <c r="FI3576"/>
      <c r="FJ3576"/>
      <c r="FK3576"/>
      <c r="FL3576"/>
      <c r="FM3576"/>
      <c r="FN3576"/>
      <c r="FO3576"/>
      <c r="FP3576"/>
      <c r="FQ3576"/>
      <c r="FR3576"/>
      <c r="FS3576"/>
      <c r="FT3576"/>
      <c r="FU3576"/>
      <c r="FV3576"/>
      <c r="FW3576"/>
      <c r="FX3576"/>
      <c r="FY3576"/>
      <c r="FZ3576"/>
      <c r="GA3576"/>
      <c r="GB3576"/>
      <c r="GC3576"/>
      <c r="GD3576"/>
      <c r="GE3576"/>
      <c r="GF3576"/>
      <c r="GG3576"/>
      <c r="GH3576"/>
      <c r="GI3576"/>
      <c r="GJ3576"/>
      <c r="GK3576"/>
      <c r="GL3576"/>
      <c r="GM3576"/>
      <c r="GN3576"/>
      <c r="GO3576"/>
      <c r="GP3576"/>
      <c r="GQ3576"/>
      <c r="GR3576"/>
      <c r="GS3576"/>
      <c r="GT3576"/>
      <c r="GU3576"/>
      <c r="GV3576"/>
      <c r="GW3576"/>
      <c r="GX3576"/>
      <c r="GY3576"/>
      <c r="GZ3576"/>
      <c r="HA3576"/>
      <c r="HB3576"/>
      <c r="HC3576"/>
      <c r="HD3576"/>
      <c r="HE3576"/>
      <c r="HF3576"/>
      <c r="HG3576"/>
      <c r="HH3576"/>
      <c r="HI3576"/>
      <c r="HJ3576"/>
      <c r="HK3576"/>
      <c r="HL3576"/>
      <c r="HM3576"/>
      <c r="HN3576"/>
      <c r="HO3576"/>
      <c r="HP3576"/>
      <c r="HQ3576"/>
      <c r="HR3576"/>
      <c r="HS3576"/>
      <c r="HT3576"/>
      <c r="HU3576"/>
      <c r="HV3576"/>
      <c r="HW3576"/>
      <c r="HX3576"/>
      <c r="HY3576"/>
      <c r="HZ3576"/>
      <c r="IA3576"/>
      <c r="IB3576"/>
      <c r="IC3576"/>
      <c r="ID3576"/>
      <c r="IE3576"/>
      <c r="IF3576"/>
      <c r="IG3576"/>
      <c r="IH3576"/>
      <c r="II3576"/>
      <c r="IJ3576"/>
      <c r="IK3576"/>
      <c r="IL3576"/>
      <c r="IM3576"/>
      <c r="IN3576"/>
      <c r="IO3576"/>
      <c r="IP3576"/>
      <c r="IQ3576"/>
      <c r="IR3576"/>
      <c r="IS3576"/>
      <c r="IT3576"/>
      <c r="IU3576"/>
      <c r="IV3576"/>
    </row>
    <row r="3577" spans="1:256" ht="12.5">
      <c r="A3577" s="305"/>
      <c r="B3577" s="65">
        <v>1</v>
      </c>
      <c r="C3577" s="66">
        <f>IF(E3577="A",1,IF(E3577="B",1,0))</f>
        <v>0</v>
      </c>
      <c r="D3577" s="659" t="s">
        <v>90</v>
      </c>
      <c r="E3577" s="656" t="s">
        <v>70</v>
      </c>
      <c r="F3577" s="658" t="s">
        <v>68</v>
      </c>
      <c r="G3577" s="78"/>
      <c r="H3577" s="96" t="s">
        <v>101</v>
      </c>
      <c r="I3577" s="107" t="s">
        <v>4109</v>
      </c>
      <c r="J3577" s="81"/>
      <c r="K3577" s="72"/>
      <c r="L3577" s="72"/>
      <c r="M3577" s="72"/>
      <c r="N3577" s="72"/>
      <c r="O3577" s="72"/>
      <c r="P3577" s="72"/>
      <c r="Q3577" s="833"/>
      <c r="R3577" s="102"/>
      <c r="S3577" s="73"/>
      <c r="T3577" s="102"/>
      <c r="U3577" s="103"/>
      <c r="V3577" s="104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/>
      <c r="BE3577"/>
      <c r="BF3577"/>
      <c r="BG3577"/>
      <c r="BH3577"/>
      <c r="BI3577"/>
      <c r="BJ3577"/>
      <c r="BK3577"/>
      <c r="BL3577"/>
      <c r="BM3577"/>
      <c r="BN3577"/>
      <c r="BO3577"/>
      <c r="BP3577"/>
      <c r="BQ3577"/>
      <c r="BR3577"/>
      <c r="BS3577"/>
      <c r="BT3577"/>
      <c r="BU3577"/>
      <c r="BV3577"/>
      <c r="BW3577"/>
      <c r="BX3577"/>
      <c r="BY3577"/>
      <c r="BZ3577"/>
      <c r="CA3577"/>
      <c r="CB3577"/>
      <c r="CC3577"/>
      <c r="CD3577"/>
      <c r="CE3577"/>
      <c r="CF3577"/>
      <c r="CG3577"/>
      <c r="CH3577"/>
      <c r="CI3577"/>
      <c r="CJ3577"/>
      <c r="CK3577"/>
      <c r="CL3577"/>
      <c r="CM3577"/>
      <c r="CN3577"/>
      <c r="CO3577"/>
      <c r="CP3577"/>
      <c r="CQ3577"/>
      <c r="CR3577"/>
      <c r="CS3577"/>
      <c r="CT3577"/>
      <c r="CU3577"/>
      <c r="CV3577"/>
      <c r="CW3577"/>
      <c r="CX3577"/>
      <c r="CY3577"/>
      <c r="CZ3577"/>
      <c r="DA3577"/>
      <c r="DB3577"/>
      <c r="DC3577"/>
      <c r="DD3577"/>
      <c r="DE3577"/>
      <c r="DF3577"/>
      <c r="DG3577"/>
      <c r="DH3577"/>
      <c r="DI3577"/>
      <c r="DJ3577"/>
      <c r="DK3577"/>
      <c r="DL3577"/>
      <c r="DM3577"/>
      <c r="DN3577"/>
      <c r="DO3577"/>
      <c r="DP3577"/>
      <c r="DQ3577"/>
      <c r="DR3577"/>
      <c r="DS3577"/>
      <c r="DT3577"/>
      <c r="DU3577"/>
      <c r="DV3577"/>
      <c r="DW3577"/>
      <c r="DX3577"/>
      <c r="DY3577"/>
      <c r="DZ3577"/>
      <c r="EA3577"/>
      <c r="EB3577"/>
      <c r="EC3577"/>
      <c r="ED3577"/>
      <c r="EE3577"/>
      <c r="EF3577"/>
      <c r="EG3577"/>
      <c r="EH3577"/>
      <c r="EI3577"/>
      <c r="EJ3577"/>
      <c r="EK3577"/>
      <c r="EL3577"/>
      <c r="EM3577"/>
      <c r="EN3577"/>
      <c r="EO3577"/>
      <c r="EP3577"/>
      <c r="EQ3577"/>
      <c r="ER3577"/>
      <c r="ES3577"/>
      <c r="ET3577"/>
      <c r="EU3577"/>
      <c r="EV3577"/>
      <c r="EW3577"/>
      <c r="EX3577"/>
      <c r="EY3577"/>
      <c r="EZ3577"/>
      <c r="FA3577"/>
      <c r="FB3577"/>
      <c r="FC3577"/>
      <c r="FD3577"/>
      <c r="FE3577"/>
      <c r="FF3577"/>
      <c r="FG3577"/>
      <c r="FH3577"/>
      <c r="FI3577"/>
      <c r="FJ3577"/>
      <c r="FK3577"/>
      <c r="FL3577"/>
      <c r="FM3577"/>
      <c r="FN3577"/>
      <c r="FO3577"/>
      <c r="FP3577"/>
      <c r="FQ3577"/>
      <c r="FR3577"/>
      <c r="FS3577"/>
      <c r="FT3577"/>
      <c r="FU3577"/>
      <c r="FV3577"/>
      <c r="FW3577"/>
      <c r="FX3577"/>
      <c r="FY3577"/>
      <c r="FZ3577"/>
      <c r="GA3577"/>
      <c r="GB3577"/>
      <c r="GC3577"/>
      <c r="GD3577"/>
      <c r="GE3577"/>
      <c r="GF3577"/>
      <c r="GG3577"/>
      <c r="GH3577"/>
      <c r="GI3577"/>
      <c r="GJ3577"/>
      <c r="GK3577"/>
      <c r="GL3577"/>
      <c r="GM3577"/>
      <c r="GN3577"/>
      <c r="GO3577"/>
      <c r="GP3577"/>
      <c r="GQ3577"/>
      <c r="GR3577"/>
      <c r="GS3577"/>
      <c r="GT3577"/>
      <c r="GU3577"/>
      <c r="GV3577"/>
      <c r="GW3577"/>
      <c r="GX3577"/>
      <c r="GY3577"/>
      <c r="GZ3577"/>
      <c r="HA3577"/>
      <c r="HB3577"/>
      <c r="HC3577"/>
      <c r="HD3577"/>
      <c r="HE3577"/>
      <c r="HF3577"/>
      <c r="HG3577"/>
      <c r="HH3577"/>
      <c r="HI3577"/>
      <c r="HJ3577"/>
      <c r="HK3577"/>
      <c r="HL3577"/>
      <c r="HM3577"/>
      <c r="HN3577"/>
      <c r="HO3577"/>
      <c r="HP3577"/>
      <c r="HQ3577"/>
      <c r="HR3577"/>
      <c r="HS3577"/>
      <c r="HT3577"/>
      <c r="HU3577"/>
      <c r="HV3577"/>
      <c r="HW3577"/>
      <c r="HX3577"/>
      <c r="HY3577"/>
      <c r="HZ3577"/>
      <c r="IA3577"/>
      <c r="IB3577"/>
      <c r="IC3577"/>
      <c r="ID3577"/>
      <c r="IE3577"/>
      <c r="IF3577"/>
      <c r="IG3577"/>
      <c r="IH3577"/>
      <c r="II3577"/>
      <c r="IJ3577"/>
      <c r="IK3577"/>
      <c r="IL3577"/>
      <c r="IM3577"/>
      <c r="IN3577"/>
      <c r="IO3577"/>
      <c r="IP3577"/>
      <c r="IQ3577"/>
      <c r="IR3577"/>
      <c r="IS3577"/>
      <c r="IT3577"/>
      <c r="IU3577"/>
      <c r="IV3577"/>
    </row>
    <row r="3578" spans="1:256" ht="12.5">
      <c r="A3578" s="305"/>
      <c r="B3578" s="124">
        <v>1</v>
      </c>
      <c r="C3578" s="66">
        <f>IF(E3578="A",1,IF(E3578="B",1,0))</f>
        <v>0</v>
      </c>
      <c r="D3578" s="76" t="s">
        <v>87</v>
      </c>
      <c r="E3578" s="77" t="s">
        <v>90</v>
      </c>
      <c r="F3578" s="76" t="s">
        <v>68</v>
      </c>
      <c r="G3578" s="78"/>
      <c r="H3578" s="96" t="s">
        <v>225</v>
      </c>
      <c r="I3578" s="107" t="s">
        <v>4110</v>
      </c>
      <c r="J3578" s="81"/>
      <c r="K3578" s="72"/>
      <c r="L3578" s="72"/>
      <c r="M3578" s="72"/>
      <c r="N3578" s="72"/>
      <c r="O3578" s="72"/>
      <c r="P3578" s="72"/>
      <c r="Q3578" s="833"/>
      <c r="R3578" s="102"/>
      <c r="S3578" s="73"/>
      <c r="T3578" s="102"/>
      <c r="U3578" s="103"/>
      <c r="V3578" s="104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/>
      <c r="BE3578"/>
      <c r="BF3578"/>
      <c r="BG3578"/>
      <c r="BH3578"/>
      <c r="BI3578"/>
      <c r="BJ3578"/>
      <c r="BK3578"/>
      <c r="BL3578"/>
      <c r="BM3578"/>
      <c r="BN3578"/>
      <c r="BO3578"/>
      <c r="BP3578"/>
      <c r="BQ3578"/>
      <c r="BR3578"/>
      <c r="BS3578"/>
      <c r="BT3578"/>
      <c r="BU3578"/>
      <c r="BV3578"/>
      <c r="BW3578"/>
      <c r="BX3578"/>
      <c r="BY3578"/>
      <c r="BZ3578"/>
      <c r="CA3578"/>
      <c r="CB3578"/>
      <c r="CC3578"/>
      <c r="CD3578"/>
      <c r="CE3578"/>
      <c r="CF3578"/>
      <c r="CG3578"/>
      <c r="CH3578"/>
      <c r="CI3578"/>
      <c r="CJ3578"/>
      <c r="CK3578"/>
      <c r="CL3578"/>
      <c r="CM3578"/>
      <c r="CN3578"/>
      <c r="CO3578"/>
      <c r="CP3578"/>
      <c r="CQ3578"/>
      <c r="CR3578"/>
      <c r="CS3578"/>
      <c r="CT3578"/>
      <c r="CU3578"/>
      <c r="CV3578"/>
      <c r="CW3578"/>
      <c r="CX3578"/>
      <c r="CY3578"/>
      <c r="CZ3578"/>
      <c r="DA3578"/>
      <c r="DB3578"/>
      <c r="DC3578"/>
      <c r="DD3578"/>
      <c r="DE3578"/>
      <c r="DF3578"/>
      <c r="DG3578"/>
      <c r="DH3578"/>
      <c r="DI3578"/>
      <c r="DJ3578"/>
      <c r="DK3578"/>
      <c r="DL3578"/>
      <c r="DM3578"/>
      <c r="DN3578"/>
      <c r="DO3578"/>
      <c r="DP3578"/>
      <c r="DQ3578"/>
      <c r="DR3578"/>
      <c r="DS3578"/>
      <c r="DT3578"/>
      <c r="DU3578"/>
      <c r="DV3578"/>
      <c r="DW3578"/>
      <c r="DX3578"/>
      <c r="DY3578"/>
      <c r="DZ3578"/>
      <c r="EA3578"/>
      <c r="EB3578"/>
      <c r="EC3578"/>
      <c r="ED3578"/>
      <c r="EE3578"/>
      <c r="EF3578"/>
      <c r="EG3578"/>
      <c r="EH3578"/>
      <c r="EI3578"/>
      <c r="EJ3578"/>
      <c r="EK3578"/>
      <c r="EL3578"/>
      <c r="EM3578"/>
      <c r="EN3578"/>
      <c r="EO3578"/>
      <c r="EP3578"/>
      <c r="EQ3578"/>
      <c r="ER3578"/>
      <c r="ES3578"/>
      <c r="ET3578"/>
      <c r="EU3578"/>
      <c r="EV3578"/>
      <c r="EW3578"/>
      <c r="EX3578"/>
      <c r="EY3578"/>
      <c r="EZ3578"/>
      <c r="FA3578"/>
      <c r="FB3578"/>
      <c r="FC3578"/>
      <c r="FD3578"/>
      <c r="FE3578"/>
      <c r="FF3578"/>
      <c r="FG3578"/>
      <c r="FH3578"/>
      <c r="FI3578"/>
      <c r="FJ3578"/>
      <c r="FK3578"/>
      <c r="FL3578"/>
      <c r="FM3578"/>
      <c r="FN3578"/>
      <c r="FO3578"/>
      <c r="FP3578"/>
      <c r="FQ3578"/>
      <c r="FR3578"/>
      <c r="FS3578"/>
      <c r="FT3578"/>
      <c r="FU3578"/>
      <c r="FV3578"/>
      <c r="FW3578"/>
      <c r="FX3578"/>
      <c r="FY3578"/>
      <c r="FZ3578"/>
      <c r="GA3578"/>
      <c r="GB3578"/>
      <c r="GC3578"/>
      <c r="GD3578"/>
      <c r="GE3578"/>
      <c r="GF3578"/>
      <c r="GG3578"/>
      <c r="GH3578"/>
      <c r="GI3578"/>
      <c r="GJ3578"/>
      <c r="GK3578"/>
      <c r="GL3578"/>
      <c r="GM3578"/>
      <c r="GN3578"/>
      <c r="GO3578"/>
      <c r="GP3578"/>
      <c r="GQ3578"/>
      <c r="GR3578"/>
      <c r="GS3578"/>
      <c r="GT3578"/>
      <c r="GU3578"/>
      <c r="GV3578"/>
      <c r="GW3578"/>
      <c r="GX3578"/>
      <c r="GY3578"/>
      <c r="GZ3578"/>
      <c r="HA3578"/>
      <c r="HB3578"/>
      <c r="HC3578"/>
      <c r="HD3578"/>
      <c r="HE3578"/>
      <c r="HF3578"/>
      <c r="HG3578"/>
      <c r="HH3578"/>
      <c r="HI3578"/>
      <c r="HJ3578"/>
      <c r="HK3578"/>
      <c r="HL3578"/>
      <c r="HM3578"/>
      <c r="HN3578"/>
      <c r="HO3578"/>
      <c r="HP3578"/>
      <c r="HQ3578"/>
      <c r="HR3578"/>
      <c r="HS3578"/>
      <c r="HT3578"/>
      <c r="HU3578"/>
      <c r="HV3578"/>
      <c r="HW3578"/>
      <c r="HX3578"/>
      <c r="HY3578"/>
      <c r="HZ3578"/>
      <c r="IA3578"/>
      <c r="IB3578"/>
      <c r="IC3578"/>
      <c r="ID3578"/>
      <c r="IE3578"/>
      <c r="IF3578"/>
      <c r="IG3578"/>
      <c r="IH3578"/>
      <c r="II3578"/>
      <c r="IJ3578"/>
      <c r="IK3578"/>
      <c r="IL3578"/>
      <c r="IM3578"/>
      <c r="IN3578"/>
      <c r="IO3578"/>
      <c r="IP3578"/>
      <c r="IQ3578"/>
      <c r="IR3578"/>
      <c r="IS3578"/>
      <c r="IT3578"/>
      <c r="IU3578"/>
      <c r="IV3578"/>
    </row>
    <row r="3579" spans="1:256" ht="12.5">
      <c r="A3579" s="305"/>
      <c r="B3579" s="124">
        <v>1</v>
      </c>
      <c r="C3579" s="689">
        <f>IF(E3579="A",4,IF(E3579="B",3,IF(E3579="C",2,IF(E3579="D",1,0))))</f>
        <v>3</v>
      </c>
      <c r="D3579" s="694" t="s">
        <v>70</v>
      </c>
      <c r="E3579" s="690" t="s">
        <v>87</v>
      </c>
      <c r="F3579" s="690" t="s">
        <v>87</v>
      </c>
      <c r="G3579" s="78"/>
      <c r="H3579" s="96" t="s">
        <v>140</v>
      </c>
      <c r="I3579" s="107" t="s">
        <v>4111</v>
      </c>
      <c r="J3579" s="81"/>
      <c r="K3579" s="72"/>
      <c r="L3579" s="72"/>
      <c r="M3579" s="72"/>
      <c r="N3579" s="72"/>
      <c r="O3579" s="72"/>
      <c r="P3579" s="72"/>
      <c r="Q3579" s="833"/>
      <c r="R3579" s="102"/>
      <c r="S3579" s="73"/>
      <c r="T3579" s="102"/>
      <c r="U3579" s="103"/>
      <c r="V3579" s="104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/>
      <c r="BE3579"/>
      <c r="BF3579"/>
      <c r="BG3579"/>
      <c r="BH3579"/>
      <c r="BI3579"/>
      <c r="BJ3579"/>
      <c r="BK3579"/>
      <c r="BL3579"/>
      <c r="BM3579"/>
      <c r="BN3579"/>
      <c r="BO3579"/>
      <c r="BP3579"/>
      <c r="BQ3579"/>
      <c r="BR3579"/>
      <c r="BS3579"/>
      <c r="BT3579"/>
      <c r="BU3579"/>
      <c r="BV3579"/>
      <c r="BW3579"/>
      <c r="BX3579"/>
      <c r="BY3579"/>
      <c r="BZ3579"/>
      <c r="CA3579"/>
      <c r="CB3579"/>
      <c r="CC3579"/>
      <c r="CD3579"/>
      <c r="CE3579"/>
      <c r="CF3579"/>
      <c r="CG3579"/>
      <c r="CH3579"/>
      <c r="CI3579"/>
      <c r="CJ3579"/>
      <c r="CK3579"/>
      <c r="CL3579"/>
      <c r="CM3579"/>
      <c r="CN3579"/>
      <c r="CO3579"/>
      <c r="CP3579"/>
      <c r="CQ3579"/>
      <c r="CR3579"/>
      <c r="CS3579"/>
      <c r="CT3579"/>
      <c r="CU3579"/>
      <c r="CV3579"/>
      <c r="CW3579"/>
      <c r="CX3579"/>
      <c r="CY3579"/>
      <c r="CZ3579"/>
      <c r="DA3579"/>
      <c r="DB3579"/>
      <c r="DC3579"/>
      <c r="DD3579"/>
      <c r="DE3579"/>
      <c r="DF3579"/>
      <c r="DG3579"/>
      <c r="DH3579"/>
      <c r="DI3579"/>
      <c r="DJ3579"/>
      <c r="DK3579"/>
      <c r="DL3579"/>
      <c r="DM3579"/>
      <c r="DN3579"/>
      <c r="DO3579"/>
      <c r="DP3579"/>
      <c r="DQ3579"/>
      <c r="DR3579"/>
      <c r="DS3579"/>
      <c r="DT3579"/>
      <c r="DU3579"/>
      <c r="DV3579"/>
      <c r="DW3579"/>
      <c r="DX3579"/>
      <c r="DY3579"/>
      <c r="DZ3579"/>
      <c r="EA3579"/>
      <c r="EB3579"/>
      <c r="EC3579"/>
      <c r="ED3579"/>
      <c r="EE3579"/>
      <c r="EF3579"/>
      <c r="EG3579"/>
      <c r="EH3579"/>
      <c r="EI3579"/>
      <c r="EJ3579"/>
      <c r="EK3579"/>
      <c r="EL3579"/>
      <c r="EM3579"/>
      <c r="EN3579"/>
      <c r="EO3579"/>
      <c r="EP3579"/>
      <c r="EQ3579"/>
      <c r="ER3579"/>
      <c r="ES3579"/>
      <c r="ET3579"/>
      <c r="EU3579"/>
      <c r="EV3579"/>
      <c r="EW3579"/>
      <c r="EX3579"/>
      <c r="EY3579"/>
      <c r="EZ3579"/>
      <c r="FA3579"/>
      <c r="FB3579"/>
      <c r="FC3579"/>
      <c r="FD3579"/>
      <c r="FE3579"/>
      <c r="FF3579"/>
      <c r="FG3579"/>
      <c r="FH3579"/>
      <c r="FI3579"/>
      <c r="FJ3579"/>
      <c r="FK3579"/>
      <c r="FL3579"/>
      <c r="FM3579"/>
      <c r="FN3579"/>
      <c r="FO3579"/>
      <c r="FP3579"/>
      <c r="FQ3579"/>
      <c r="FR3579"/>
      <c r="FS3579"/>
      <c r="FT3579"/>
      <c r="FU3579"/>
      <c r="FV3579"/>
      <c r="FW3579"/>
      <c r="FX3579"/>
      <c r="FY3579"/>
      <c r="FZ3579"/>
      <c r="GA3579"/>
      <c r="GB3579"/>
      <c r="GC3579"/>
      <c r="GD3579"/>
      <c r="GE3579"/>
      <c r="GF3579"/>
      <c r="GG3579"/>
      <c r="GH3579"/>
      <c r="GI3579"/>
      <c r="GJ3579"/>
      <c r="GK3579"/>
      <c r="GL3579"/>
      <c r="GM3579"/>
      <c r="GN3579"/>
      <c r="GO3579"/>
      <c r="GP3579"/>
      <c r="GQ3579"/>
      <c r="GR3579"/>
      <c r="GS3579"/>
      <c r="GT3579"/>
      <c r="GU3579"/>
      <c r="GV3579"/>
      <c r="GW3579"/>
      <c r="GX3579"/>
      <c r="GY3579"/>
      <c r="GZ3579"/>
      <c r="HA3579"/>
      <c r="HB3579"/>
      <c r="HC3579"/>
      <c r="HD3579"/>
      <c r="HE3579"/>
      <c r="HF3579"/>
      <c r="HG3579"/>
      <c r="HH3579"/>
      <c r="HI3579"/>
      <c r="HJ3579"/>
      <c r="HK3579"/>
      <c r="HL3579"/>
      <c r="HM3579"/>
      <c r="HN3579"/>
      <c r="HO3579"/>
      <c r="HP3579"/>
      <c r="HQ3579"/>
      <c r="HR3579"/>
      <c r="HS3579"/>
      <c r="HT3579"/>
      <c r="HU3579"/>
      <c r="HV3579"/>
      <c r="HW3579"/>
      <c r="HX3579"/>
      <c r="HY3579"/>
      <c r="HZ3579"/>
      <c r="IA3579"/>
      <c r="IB3579"/>
      <c r="IC3579"/>
      <c r="ID3579"/>
      <c r="IE3579"/>
      <c r="IF3579"/>
      <c r="IG3579"/>
      <c r="IH3579"/>
      <c r="II3579"/>
      <c r="IJ3579"/>
      <c r="IK3579"/>
      <c r="IL3579"/>
      <c r="IM3579"/>
      <c r="IN3579"/>
      <c r="IO3579"/>
      <c r="IP3579"/>
      <c r="IQ3579"/>
      <c r="IR3579"/>
      <c r="IS3579"/>
      <c r="IT3579"/>
      <c r="IU3579"/>
      <c r="IV3579"/>
    </row>
    <row r="3580" spans="1:256" ht="12.5">
      <c r="A3580" s="365"/>
      <c r="B3580" s="65">
        <v>1</v>
      </c>
      <c r="C3580" s="66">
        <f t="shared" ref="C3580:C3587" si="164">IF(E3580="A",1,IF(E3580="B",1,0))</f>
        <v>1</v>
      </c>
      <c r="D3580" s="663" t="s">
        <v>90</v>
      </c>
      <c r="E3580" s="248" t="s">
        <v>87</v>
      </c>
      <c r="F3580" s="248" t="s">
        <v>87</v>
      </c>
      <c r="G3580" s="78"/>
      <c r="H3580" s="96" t="s">
        <v>135</v>
      </c>
      <c r="I3580" s="107" t="s">
        <v>4112</v>
      </c>
      <c r="J3580" s="81"/>
      <c r="K3580" s="72"/>
      <c r="L3580" s="72"/>
      <c r="M3580" s="72"/>
      <c r="N3580" s="72"/>
      <c r="O3580" s="72"/>
      <c r="P3580" s="72"/>
      <c r="Q3580" s="833"/>
      <c r="R3580" s="102"/>
      <c r="S3580" s="73"/>
      <c r="T3580" s="102"/>
      <c r="U3580" s="103"/>
      <c r="V3580" s="104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/>
      <c r="BE3580"/>
      <c r="BF3580"/>
      <c r="BG3580"/>
      <c r="BH3580"/>
      <c r="BI3580"/>
      <c r="BJ3580"/>
      <c r="BK3580"/>
      <c r="BL3580"/>
      <c r="BM3580"/>
      <c r="BN3580"/>
      <c r="BO3580"/>
      <c r="BP3580"/>
      <c r="BQ3580"/>
      <c r="BR3580"/>
      <c r="BS3580"/>
      <c r="BT3580"/>
      <c r="BU3580"/>
      <c r="BV3580"/>
      <c r="BW3580"/>
      <c r="BX3580"/>
      <c r="BY3580"/>
      <c r="BZ3580"/>
      <c r="CA3580"/>
      <c r="CB3580"/>
      <c r="CC3580"/>
      <c r="CD3580"/>
      <c r="CE3580"/>
      <c r="CF3580"/>
      <c r="CG3580"/>
      <c r="CH3580"/>
      <c r="CI3580"/>
      <c r="CJ3580"/>
      <c r="CK3580"/>
      <c r="CL3580"/>
      <c r="CM3580"/>
      <c r="CN3580"/>
      <c r="CO3580"/>
      <c r="CP3580"/>
      <c r="CQ3580"/>
      <c r="CR3580"/>
      <c r="CS3580"/>
      <c r="CT3580"/>
      <c r="CU3580"/>
      <c r="CV3580"/>
      <c r="CW3580"/>
      <c r="CX3580"/>
      <c r="CY3580"/>
      <c r="CZ3580"/>
      <c r="DA3580"/>
      <c r="DB3580"/>
      <c r="DC3580"/>
      <c r="DD3580"/>
      <c r="DE3580"/>
      <c r="DF3580"/>
      <c r="DG3580"/>
      <c r="DH3580"/>
      <c r="DI3580"/>
      <c r="DJ3580"/>
      <c r="DK3580"/>
      <c r="DL3580"/>
      <c r="DM3580"/>
      <c r="DN3580"/>
      <c r="DO3580"/>
      <c r="DP3580"/>
      <c r="DQ3580"/>
      <c r="DR3580"/>
      <c r="DS3580"/>
      <c r="DT3580"/>
      <c r="DU3580"/>
      <c r="DV3580"/>
      <c r="DW3580"/>
      <c r="DX3580"/>
      <c r="DY3580"/>
      <c r="DZ3580"/>
      <c r="EA3580"/>
      <c r="EB3580"/>
      <c r="EC3580"/>
      <c r="ED3580"/>
      <c r="EE3580"/>
      <c r="EF3580"/>
      <c r="EG3580"/>
      <c r="EH3580"/>
      <c r="EI3580"/>
      <c r="EJ3580"/>
      <c r="EK3580"/>
      <c r="EL3580"/>
      <c r="EM3580"/>
      <c r="EN3580"/>
      <c r="EO3580"/>
      <c r="EP3580"/>
      <c r="EQ3580"/>
      <c r="ER3580"/>
      <c r="ES3580"/>
      <c r="ET3580"/>
      <c r="EU3580"/>
      <c r="EV3580"/>
      <c r="EW3580"/>
      <c r="EX3580"/>
      <c r="EY3580"/>
      <c r="EZ3580"/>
      <c r="FA3580"/>
      <c r="FB3580"/>
      <c r="FC3580"/>
      <c r="FD3580"/>
      <c r="FE3580"/>
      <c r="FF3580"/>
      <c r="FG3580"/>
      <c r="FH3580"/>
      <c r="FI3580"/>
      <c r="FJ3580"/>
      <c r="FK3580"/>
      <c r="FL3580"/>
      <c r="FM3580"/>
      <c r="FN3580"/>
      <c r="FO3580"/>
      <c r="FP3580"/>
      <c r="FQ3580"/>
      <c r="FR3580"/>
      <c r="FS3580"/>
      <c r="FT3580"/>
      <c r="FU3580"/>
      <c r="FV3580"/>
      <c r="FW3580"/>
      <c r="FX3580"/>
      <c r="FY3580"/>
      <c r="FZ3580"/>
      <c r="GA3580"/>
      <c r="GB3580"/>
      <c r="GC3580"/>
      <c r="GD3580"/>
      <c r="GE3580"/>
      <c r="GF3580"/>
      <c r="GG3580"/>
      <c r="GH3580"/>
      <c r="GI3580"/>
      <c r="GJ3580"/>
      <c r="GK3580"/>
      <c r="GL3580"/>
      <c r="GM3580"/>
      <c r="GN3580"/>
      <c r="GO3580"/>
      <c r="GP3580"/>
      <c r="GQ3580"/>
      <c r="GR3580"/>
      <c r="GS3580"/>
      <c r="GT3580"/>
      <c r="GU3580"/>
      <c r="GV3580"/>
      <c r="GW3580"/>
      <c r="GX3580"/>
      <c r="GY3580"/>
      <c r="GZ3580"/>
      <c r="HA3580"/>
      <c r="HB3580"/>
      <c r="HC3580"/>
      <c r="HD3580"/>
      <c r="HE3580"/>
      <c r="HF3580"/>
      <c r="HG3580"/>
      <c r="HH3580"/>
      <c r="HI3580"/>
      <c r="HJ3580"/>
      <c r="HK3580"/>
      <c r="HL3580"/>
      <c r="HM3580"/>
      <c r="HN3580"/>
      <c r="HO3580"/>
      <c r="HP3580"/>
      <c r="HQ3580"/>
      <c r="HR3580"/>
      <c r="HS3580"/>
      <c r="HT3580"/>
      <c r="HU3580"/>
      <c r="HV3580"/>
      <c r="HW3580"/>
      <c r="HX3580"/>
      <c r="HY3580"/>
      <c r="HZ3580"/>
      <c r="IA3580"/>
      <c r="IB3580"/>
      <c r="IC3580"/>
      <c r="ID3580"/>
      <c r="IE3580"/>
      <c r="IF3580"/>
      <c r="IG3580"/>
      <c r="IH3580"/>
      <c r="II3580"/>
      <c r="IJ3580"/>
      <c r="IK3580"/>
      <c r="IL3580"/>
      <c r="IM3580"/>
      <c r="IN3580"/>
      <c r="IO3580"/>
      <c r="IP3580"/>
      <c r="IQ3580"/>
      <c r="IR3580"/>
      <c r="IS3580"/>
      <c r="IT3580"/>
      <c r="IU3580"/>
      <c r="IV3580"/>
    </row>
    <row r="3581" spans="1:256" ht="12.5">
      <c r="A3581" s="305"/>
      <c r="B3581" s="124">
        <v>1</v>
      </c>
      <c r="C3581" s="66">
        <f t="shared" si="164"/>
        <v>0</v>
      </c>
      <c r="D3581" s="658" t="s">
        <v>87</v>
      </c>
      <c r="E3581" s="659" t="s">
        <v>90</v>
      </c>
      <c r="F3581" s="656" t="s">
        <v>99</v>
      </c>
      <c r="G3581" s="78"/>
      <c r="H3581" s="96" t="s">
        <v>94</v>
      </c>
      <c r="I3581" s="107" t="s">
        <v>4113</v>
      </c>
      <c r="J3581" s="81"/>
      <c r="K3581" s="72"/>
      <c r="L3581" s="72"/>
      <c r="M3581" s="72"/>
      <c r="N3581" s="72"/>
      <c r="O3581" s="72"/>
      <c r="P3581" s="72"/>
      <c r="Q3581" s="833"/>
      <c r="R3581" s="102"/>
      <c r="S3581" s="73"/>
      <c r="T3581" s="102"/>
      <c r="U3581" s="103"/>
      <c r="V3581" s="104"/>
      <c r="W3581" s="55"/>
      <c r="X3581" s="55"/>
      <c r="Y3581" s="55"/>
      <c r="Z3581" s="55"/>
      <c r="AA3581" s="55"/>
      <c r="AB3581" s="55"/>
      <c r="AC3581" s="55"/>
      <c r="AD3581" s="55"/>
      <c r="AE3581" s="55"/>
      <c r="AF3581" s="55"/>
      <c r="AG3581" s="55"/>
      <c r="AH3581" s="55"/>
      <c r="AI3581" s="55"/>
      <c r="AJ3581" s="55"/>
      <c r="AK3581" s="55"/>
      <c r="AL3581" s="55"/>
      <c r="AM3581" s="55"/>
      <c r="AN3581" s="55"/>
      <c r="AO3581" s="55"/>
      <c r="AP3581" s="55"/>
      <c r="AQ3581" s="55"/>
      <c r="AR3581" s="55"/>
      <c r="AS3581" s="55"/>
      <c r="AT3581" s="55"/>
      <c r="AU3581" s="55"/>
      <c r="AV3581" s="55"/>
      <c r="AW3581" s="55"/>
      <c r="AX3581" s="55"/>
      <c r="AY3581" s="55"/>
      <c r="AZ3581" s="55"/>
      <c r="BA3581" s="55"/>
      <c r="BB3581" s="55"/>
      <c r="BC3581" s="55"/>
      <c r="BD3581" s="55"/>
      <c r="BE3581" s="55"/>
      <c r="BF3581" s="55"/>
      <c r="BG3581" s="55"/>
      <c r="BH3581" s="55"/>
      <c r="BI3581" s="55"/>
      <c r="BJ3581" s="55"/>
      <c r="BK3581" s="55"/>
      <c r="BL3581" s="55"/>
      <c r="BM3581" s="55"/>
      <c r="BN3581" s="55"/>
      <c r="BO3581" s="55"/>
      <c r="BP3581" s="55"/>
      <c r="BQ3581" s="55"/>
      <c r="BR3581" s="55"/>
      <c r="BS3581" s="55"/>
      <c r="BT3581" s="55"/>
      <c r="BU3581" s="55"/>
      <c r="BV3581" s="55"/>
      <c r="BW3581" s="55"/>
      <c r="BX3581" s="55"/>
      <c r="BY3581" s="55"/>
      <c r="BZ3581" s="55"/>
      <c r="CA3581" s="55"/>
      <c r="CB3581" s="55"/>
      <c r="CC3581" s="55"/>
      <c r="CD3581" s="55"/>
      <c r="CE3581" s="55"/>
      <c r="CF3581" s="55"/>
      <c r="CG3581" s="55"/>
      <c r="CH3581" s="55"/>
      <c r="CI3581" s="55"/>
      <c r="CJ3581" s="55"/>
      <c r="CK3581" s="55"/>
      <c r="CL3581" s="55"/>
      <c r="CM3581" s="55"/>
      <c r="CN3581" s="55"/>
      <c r="CO3581" s="55"/>
      <c r="CP3581" s="55"/>
      <c r="CQ3581" s="55"/>
      <c r="CR3581" s="55"/>
      <c r="CS3581" s="55"/>
      <c r="CT3581" s="55"/>
      <c r="CU3581" s="55"/>
      <c r="CV3581" s="55"/>
      <c r="CW3581" s="55"/>
      <c r="CX3581" s="55"/>
      <c r="CY3581" s="55"/>
      <c r="CZ3581" s="55"/>
      <c r="DA3581" s="55"/>
      <c r="DB3581" s="55"/>
      <c r="DC3581" s="55"/>
      <c r="DD3581" s="55"/>
      <c r="DE3581" s="55"/>
      <c r="DF3581" s="55"/>
      <c r="DG3581" s="55"/>
      <c r="DH3581" s="55"/>
      <c r="DI3581" s="55"/>
      <c r="DJ3581" s="55"/>
      <c r="DK3581" s="55"/>
      <c r="DL3581" s="55"/>
      <c r="DM3581" s="55"/>
      <c r="DN3581" s="55"/>
      <c r="DO3581" s="55"/>
      <c r="DP3581" s="55"/>
      <c r="DQ3581" s="55"/>
      <c r="DR3581" s="55"/>
      <c r="DS3581" s="55"/>
      <c r="DT3581" s="55"/>
      <c r="DU3581" s="55"/>
      <c r="DV3581" s="55"/>
      <c r="DW3581" s="55"/>
      <c r="DX3581" s="55"/>
      <c r="DY3581" s="55"/>
      <c r="DZ3581" s="55"/>
      <c r="EA3581" s="55"/>
      <c r="EB3581" s="55"/>
      <c r="EC3581" s="55"/>
      <c r="ED3581" s="55"/>
      <c r="EE3581" s="55"/>
      <c r="EF3581" s="55"/>
      <c r="EG3581" s="55"/>
      <c r="EH3581" s="55"/>
      <c r="EI3581" s="55"/>
      <c r="EJ3581" s="55"/>
      <c r="EK3581" s="55"/>
      <c r="EL3581" s="55"/>
      <c r="EM3581" s="55"/>
      <c r="EN3581" s="55"/>
      <c r="EO3581" s="55"/>
      <c r="EP3581" s="55"/>
      <c r="EQ3581" s="55"/>
      <c r="ER3581" s="55"/>
      <c r="ES3581" s="55"/>
      <c r="ET3581" s="55"/>
      <c r="EU3581" s="55"/>
      <c r="EV3581" s="55"/>
      <c r="EW3581" s="55"/>
      <c r="EX3581" s="55"/>
      <c r="EY3581" s="55"/>
      <c r="EZ3581" s="55"/>
      <c r="FA3581" s="55"/>
      <c r="FB3581" s="55"/>
      <c r="FC3581" s="55"/>
      <c r="FD3581" s="55"/>
      <c r="FE3581" s="55"/>
      <c r="FF3581" s="55"/>
      <c r="FG3581" s="55"/>
      <c r="FH3581" s="55"/>
      <c r="FI3581" s="55"/>
      <c r="FJ3581" s="55"/>
      <c r="FK3581" s="55"/>
      <c r="FL3581" s="55"/>
      <c r="FM3581" s="55"/>
      <c r="FN3581" s="55"/>
      <c r="FO3581" s="55"/>
      <c r="FP3581" s="55"/>
      <c r="FQ3581" s="55"/>
      <c r="FR3581" s="55"/>
      <c r="FS3581" s="55"/>
      <c r="FT3581" s="55"/>
      <c r="FU3581" s="55"/>
      <c r="FV3581" s="55"/>
      <c r="FW3581" s="55"/>
      <c r="FX3581" s="55"/>
      <c r="FY3581" s="55"/>
      <c r="FZ3581" s="55"/>
      <c r="GA3581" s="55"/>
      <c r="GB3581" s="55"/>
      <c r="GC3581" s="55"/>
      <c r="GD3581" s="55"/>
      <c r="GE3581" s="55"/>
      <c r="GF3581" s="55"/>
      <c r="GG3581" s="55"/>
      <c r="GH3581" s="55"/>
      <c r="GI3581" s="55"/>
      <c r="GJ3581" s="55"/>
      <c r="GK3581" s="55"/>
      <c r="GL3581" s="55"/>
      <c r="GM3581" s="55"/>
      <c r="GN3581" s="55"/>
      <c r="GO3581" s="55"/>
      <c r="GP3581" s="55"/>
      <c r="GQ3581" s="55"/>
      <c r="GR3581" s="55"/>
      <c r="GS3581" s="55"/>
      <c r="GT3581" s="55"/>
      <c r="GU3581" s="55"/>
      <c r="GV3581" s="55"/>
      <c r="GW3581" s="55"/>
      <c r="GX3581" s="55"/>
      <c r="GY3581" s="55"/>
      <c r="GZ3581" s="55"/>
      <c r="HA3581" s="55"/>
      <c r="HB3581" s="55"/>
      <c r="HC3581" s="55"/>
      <c r="HD3581" s="55"/>
      <c r="HE3581" s="55"/>
      <c r="HF3581" s="55"/>
      <c r="HG3581" s="55"/>
      <c r="HH3581" s="55"/>
      <c r="HI3581" s="55"/>
      <c r="HJ3581" s="55"/>
      <c r="HK3581" s="55"/>
      <c r="HL3581" s="55"/>
      <c r="HM3581" s="55"/>
      <c r="HN3581" s="55"/>
      <c r="HO3581" s="55"/>
      <c r="HP3581" s="55"/>
      <c r="HQ3581" s="55"/>
      <c r="HR3581" s="55"/>
      <c r="HS3581" s="55"/>
      <c r="HT3581" s="55"/>
      <c r="HU3581" s="55"/>
      <c r="HV3581" s="55"/>
      <c r="HW3581" s="55"/>
      <c r="HX3581" s="55"/>
      <c r="HY3581" s="55"/>
      <c r="HZ3581" s="55"/>
      <c r="IA3581" s="55"/>
      <c r="IB3581" s="55"/>
      <c r="IC3581" s="55"/>
      <c r="ID3581" s="55"/>
      <c r="IE3581" s="55"/>
      <c r="IF3581" s="55"/>
      <c r="IG3581" s="55"/>
      <c r="IH3581" s="55"/>
      <c r="II3581" s="55"/>
      <c r="IJ3581" s="55"/>
      <c r="IK3581" s="55"/>
      <c r="IL3581" s="55"/>
      <c r="IM3581" s="55"/>
      <c r="IN3581" s="55"/>
      <c r="IO3581" s="55"/>
      <c r="IP3581" s="55"/>
      <c r="IQ3581" s="55"/>
      <c r="IR3581" s="55"/>
      <c r="IS3581" s="55"/>
      <c r="IT3581" s="55"/>
      <c r="IU3581" s="55"/>
      <c r="IV3581" s="55"/>
    </row>
    <row r="3582" spans="1:256" ht="12.5">
      <c r="A3582" s="305"/>
      <c r="B3582" s="65">
        <v>1</v>
      </c>
      <c r="C3582" s="66">
        <f t="shared" si="164"/>
        <v>0</v>
      </c>
      <c r="D3582" s="659" t="s">
        <v>90</v>
      </c>
      <c r="E3582" s="659" t="s">
        <v>90</v>
      </c>
      <c r="F3582" s="658" t="s">
        <v>68</v>
      </c>
      <c r="G3582" s="78"/>
      <c r="H3582" s="96" t="s">
        <v>140</v>
      </c>
      <c r="I3582" s="107" t="s">
        <v>4114</v>
      </c>
      <c r="J3582" s="81"/>
      <c r="K3582" s="72"/>
      <c r="L3582" s="72"/>
      <c r="M3582" s="72"/>
      <c r="N3582" s="72"/>
      <c r="O3582" s="72"/>
      <c r="P3582" s="72"/>
      <c r="Q3582" s="833"/>
      <c r="R3582" s="102"/>
      <c r="S3582" s="73"/>
      <c r="T3582" s="102"/>
      <c r="U3582" s="103"/>
      <c r="V3582" s="104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/>
      <c r="BE3582"/>
      <c r="BF3582"/>
      <c r="BG3582"/>
      <c r="BH3582"/>
      <c r="BI3582"/>
      <c r="BJ3582"/>
      <c r="BK3582"/>
      <c r="BL3582"/>
      <c r="BM3582"/>
      <c r="BN3582"/>
      <c r="BO3582"/>
      <c r="BP3582"/>
      <c r="BQ3582"/>
      <c r="BR3582"/>
      <c r="BS3582"/>
      <c r="BT3582"/>
      <c r="BU3582"/>
      <c r="BV3582"/>
      <c r="BW3582"/>
      <c r="BX3582"/>
      <c r="BY3582"/>
      <c r="BZ3582"/>
      <c r="CA3582"/>
      <c r="CB3582"/>
      <c r="CC3582"/>
      <c r="CD3582"/>
      <c r="CE3582"/>
      <c r="CF3582"/>
      <c r="CG3582"/>
      <c r="CH3582"/>
      <c r="CI3582"/>
      <c r="CJ3582"/>
      <c r="CK3582"/>
      <c r="CL3582"/>
      <c r="CM3582"/>
      <c r="CN3582"/>
      <c r="CO3582"/>
      <c r="CP3582"/>
      <c r="CQ3582"/>
      <c r="CR3582"/>
      <c r="CS3582"/>
      <c r="CT3582"/>
      <c r="CU3582"/>
      <c r="CV3582"/>
      <c r="CW3582"/>
      <c r="CX3582"/>
      <c r="CY3582"/>
      <c r="CZ3582"/>
      <c r="DA3582"/>
      <c r="DB3582"/>
      <c r="DC3582"/>
      <c r="DD3582"/>
      <c r="DE3582"/>
      <c r="DF3582"/>
      <c r="DG3582"/>
      <c r="DH3582"/>
      <c r="DI3582"/>
      <c r="DJ3582"/>
      <c r="DK3582"/>
      <c r="DL3582"/>
      <c r="DM3582"/>
      <c r="DN3582"/>
      <c r="DO3582"/>
      <c r="DP3582"/>
      <c r="DQ3582"/>
      <c r="DR3582"/>
      <c r="DS3582"/>
      <c r="DT3582"/>
      <c r="DU3582"/>
      <c r="DV3582"/>
      <c r="DW3582"/>
      <c r="DX3582"/>
      <c r="DY3582"/>
      <c r="DZ3582"/>
      <c r="EA3582"/>
      <c r="EB3582"/>
      <c r="EC3582"/>
      <c r="ED3582"/>
      <c r="EE3582"/>
      <c r="EF3582"/>
      <c r="EG3582"/>
      <c r="EH3582"/>
      <c r="EI3582"/>
      <c r="EJ3582"/>
      <c r="EK3582"/>
      <c r="EL3582"/>
      <c r="EM3582"/>
      <c r="EN3582"/>
      <c r="EO3582"/>
      <c r="EP3582"/>
      <c r="EQ3582"/>
      <c r="ER3582"/>
      <c r="ES3582"/>
      <c r="ET3582"/>
      <c r="EU3582"/>
      <c r="EV3582"/>
      <c r="EW3582"/>
      <c r="EX3582"/>
      <c r="EY3582"/>
      <c r="EZ3582"/>
      <c r="FA3582"/>
      <c r="FB3582"/>
      <c r="FC3582"/>
      <c r="FD3582"/>
      <c r="FE3582"/>
      <c r="FF3582"/>
      <c r="FG3582"/>
      <c r="FH3582"/>
      <c r="FI3582"/>
      <c r="FJ3582"/>
      <c r="FK3582"/>
      <c r="FL3582"/>
      <c r="FM3582"/>
      <c r="FN3582"/>
      <c r="FO3582"/>
      <c r="FP3582"/>
      <c r="FQ3582"/>
      <c r="FR3582"/>
      <c r="FS3582"/>
      <c r="FT3582"/>
      <c r="FU3582"/>
      <c r="FV3582"/>
      <c r="FW3582"/>
      <c r="FX3582"/>
      <c r="FY3582"/>
      <c r="FZ3582"/>
      <c r="GA3582"/>
      <c r="GB3582"/>
      <c r="GC3582"/>
      <c r="GD3582"/>
      <c r="GE3582"/>
      <c r="GF3582"/>
      <c r="GG3582"/>
      <c r="GH3582"/>
      <c r="GI3582"/>
      <c r="GJ3582"/>
      <c r="GK3582"/>
      <c r="GL3582"/>
      <c r="GM3582"/>
      <c r="GN3582"/>
      <c r="GO3582"/>
      <c r="GP3582"/>
      <c r="GQ3582"/>
      <c r="GR3582"/>
      <c r="GS3582"/>
      <c r="GT3582"/>
      <c r="GU3582"/>
      <c r="GV3582"/>
      <c r="GW3582"/>
      <c r="GX3582"/>
      <c r="GY3582"/>
      <c r="GZ3582"/>
      <c r="HA3582"/>
      <c r="HB3582"/>
      <c r="HC3582"/>
      <c r="HD3582"/>
      <c r="HE3582"/>
      <c r="HF3582"/>
      <c r="HG3582"/>
      <c r="HH3582"/>
      <c r="HI3582"/>
      <c r="HJ3582"/>
      <c r="HK3582"/>
      <c r="HL3582"/>
      <c r="HM3582"/>
      <c r="HN3582"/>
      <c r="HO3582"/>
      <c r="HP3582"/>
      <c r="HQ3582"/>
      <c r="HR3582"/>
      <c r="HS3582"/>
      <c r="HT3582"/>
      <c r="HU3582"/>
      <c r="HV3582"/>
      <c r="HW3582"/>
      <c r="HX3582"/>
      <c r="HY3582"/>
      <c r="HZ3582"/>
      <c r="IA3582"/>
      <c r="IB3582"/>
      <c r="IC3582"/>
      <c r="ID3582"/>
      <c r="IE3582"/>
      <c r="IF3582"/>
      <c r="IG3582"/>
      <c r="IH3582"/>
      <c r="II3582"/>
      <c r="IJ3582"/>
      <c r="IK3582"/>
      <c r="IL3582"/>
      <c r="IM3582"/>
      <c r="IN3582"/>
      <c r="IO3582"/>
      <c r="IP3582"/>
      <c r="IQ3582"/>
      <c r="IR3582"/>
      <c r="IS3582"/>
      <c r="IT3582"/>
      <c r="IU3582"/>
      <c r="IV3582"/>
    </row>
    <row r="3583" spans="1:256" ht="12.5">
      <c r="A3583" s="305"/>
      <c r="B3583" s="65">
        <v>1</v>
      </c>
      <c r="C3583" s="66">
        <f t="shared" si="164"/>
        <v>1</v>
      </c>
      <c r="D3583" s="658" t="s">
        <v>87</v>
      </c>
      <c r="E3583" s="658" t="s">
        <v>68</v>
      </c>
      <c r="F3583" s="658" t="s">
        <v>68</v>
      </c>
      <c r="G3583" s="78"/>
      <c r="H3583" s="96" t="s">
        <v>101</v>
      </c>
      <c r="I3583" s="107" t="s">
        <v>4115</v>
      </c>
      <c r="J3583" s="81"/>
      <c r="K3583" s="72"/>
      <c r="L3583" s="72"/>
      <c r="M3583" s="72"/>
      <c r="N3583" s="72"/>
      <c r="O3583" s="72"/>
      <c r="P3583" s="72"/>
      <c r="Q3583" s="833"/>
      <c r="R3583" s="102"/>
      <c r="S3583" s="73"/>
      <c r="T3583" s="102"/>
      <c r="U3583" s="103"/>
      <c r="V3583" s="104"/>
    </row>
    <row r="3584" spans="1:256" ht="12.5">
      <c r="A3584" s="660"/>
      <c r="B3584" s="65">
        <v>1</v>
      </c>
      <c r="C3584" s="66">
        <f t="shared" si="164"/>
        <v>0</v>
      </c>
      <c r="D3584" s="658" t="s">
        <v>68</v>
      </c>
      <c r="E3584" s="659" t="s">
        <v>90</v>
      </c>
      <c r="F3584" s="659" t="s">
        <v>90</v>
      </c>
      <c r="G3584" s="78"/>
      <c r="H3584" s="96" t="s">
        <v>135</v>
      </c>
      <c r="I3584" s="107" t="s">
        <v>4116</v>
      </c>
      <c r="J3584" s="81"/>
      <c r="K3584" s="72"/>
      <c r="L3584" s="72"/>
      <c r="M3584" s="72"/>
      <c r="N3584" s="72"/>
      <c r="O3584" s="72"/>
      <c r="P3584" s="72"/>
      <c r="Q3584" s="833"/>
      <c r="R3584" s="102"/>
      <c r="S3584" s="73"/>
      <c r="T3584" s="102"/>
      <c r="U3584" s="103"/>
      <c r="V3584" s="104"/>
      <c r="W3584" s="325"/>
      <c r="X3584" s="325"/>
      <c r="Y3584" s="325"/>
      <c r="Z3584" s="325"/>
      <c r="AA3584" s="325"/>
      <c r="AB3584" s="325"/>
      <c r="AC3584" s="325"/>
      <c r="AD3584" s="325"/>
      <c r="AE3584" s="325"/>
      <c r="AF3584" s="325"/>
      <c r="AG3584" s="325"/>
      <c r="AH3584" s="325"/>
      <c r="AI3584" s="325"/>
      <c r="AJ3584" s="325"/>
      <c r="AK3584" s="325"/>
      <c r="AL3584" s="325"/>
      <c r="AM3584" s="325"/>
      <c r="AN3584" s="325"/>
      <c r="AO3584" s="325"/>
      <c r="AP3584" s="325"/>
      <c r="AQ3584" s="325"/>
      <c r="AR3584" s="325"/>
      <c r="AS3584" s="325"/>
      <c r="AT3584" s="325"/>
      <c r="AU3584" s="325"/>
      <c r="AV3584" s="325"/>
      <c r="AW3584" s="325"/>
      <c r="AX3584" s="325"/>
      <c r="AY3584" s="325"/>
      <c r="AZ3584" s="325"/>
      <c r="BA3584" s="325"/>
      <c r="BB3584" s="325"/>
      <c r="BC3584" s="325"/>
      <c r="BD3584" s="325"/>
      <c r="BE3584" s="325"/>
      <c r="BF3584" s="325"/>
      <c r="BG3584" s="325"/>
      <c r="BH3584" s="325"/>
      <c r="BI3584" s="325"/>
      <c r="BJ3584" s="325"/>
      <c r="BK3584" s="325"/>
      <c r="BL3584" s="325"/>
      <c r="BM3584" s="325"/>
      <c r="BN3584" s="325"/>
      <c r="BO3584" s="325"/>
      <c r="BP3584" s="325"/>
      <c r="BQ3584" s="325"/>
      <c r="BR3584" s="325"/>
      <c r="BS3584" s="325"/>
      <c r="BT3584" s="325"/>
      <c r="BU3584" s="325"/>
      <c r="BV3584" s="325"/>
      <c r="BW3584" s="325"/>
      <c r="BX3584" s="325"/>
      <c r="BY3584" s="325"/>
      <c r="BZ3584" s="325"/>
      <c r="CA3584" s="325"/>
      <c r="CB3584" s="325"/>
      <c r="CC3584" s="325"/>
      <c r="CD3584" s="325"/>
      <c r="CE3584" s="325"/>
      <c r="CF3584" s="325"/>
      <c r="CG3584" s="325"/>
      <c r="CH3584" s="325"/>
      <c r="CI3584" s="325"/>
      <c r="CJ3584" s="325"/>
      <c r="CK3584" s="325"/>
      <c r="CL3584" s="325"/>
      <c r="CM3584" s="325"/>
      <c r="CN3584" s="325"/>
      <c r="CO3584" s="325"/>
      <c r="CP3584" s="325"/>
      <c r="CQ3584" s="325"/>
      <c r="CR3584" s="325"/>
      <c r="CS3584" s="325"/>
      <c r="CT3584" s="325"/>
      <c r="CU3584" s="325"/>
      <c r="CV3584" s="325"/>
      <c r="CW3584" s="325"/>
      <c r="CX3584" s="325"/>
      <c r="CY3584" s="325"/>
      <c r="CZ3584" s="325"/>
      <c r="DA3584" s="325"/>
      <c r="DB3584" s="325"/>
      <c r="DC3584" s="325"/>
      <c r="DD3584" s="325"/>
      <c r="DE3584" s="325"/>
      <c r="DF3584" s="325"/>
      <c r="DG3584" s="325"/>
      <c r="DH3584" s="325"/>
      <c r="DI3584" s="325"/>
      <c r="DJ3584" s="325"/>
      <c r="DK3584" s="325"/>
      <c r="DL3584" s="325"/>
      <c r="DM3584" s="325"/>
      <c r="DN3584" s="325"/>
      <c r="DO3584" s="325"/>
      <c r="DP3584" s="325"/>
      <c r="DQ3584" s="325"/>
      <c r="DR3584" s="325"/>
      <c r="DS3584" s="325"/>
      <c r="DT3584" s="325"/>
      <c r="DU3584" s="325"/>
      <c r="DV3584" s="325"/>
      <c r="DW3584" s="325"/>
      <c r="DX3584" s="325"/>
      <c r="DY3584" s="325"/>
      <c r="DZ3584" s="325"/>
      <c r="EA3584" s="325"/>
      <c r="EB3584" s="325"/>
      <c r="EC3584" s="325"/>
      <c r="ED3584" s="325"/>
      <c r="EE3584" s="325"/>
      <c r="EF3584" s="325"/>
      <c r="EG3584" s="325"/>
      <c r="EH3584" s="325"/>
      <c r="EI3584" s="325"/>
      <c r="EJ3584" s="325"/>
      <c r="EK3584" s="325"/>
      <c r="EL3584" s="325"/>
      <c r="EM3584" s="325"/>
      <c r="EN3584" s="325"/>
      <c r="EO3584" s="325"/>
      <c r="EP3584" s="325"/>
      <c r="EQ3584" s="325"/>
      <c r="ER3584" s="325"/>
      <c r="ES3584" s="325"/>
      <c r="ET3584" s="325"/>
      <c r="EU3584" s="325"/>
      <c r="EV3584" s="325"/>
      <c r="EW3584" s="325"/>
      <c r="EX3584" s="325"/>
      <c r="EY3584" s="325"/>
      <c r="EZ3584" s="325"/>
      <c r="FA3584" s="325"/>
      <c r="FB3584" s="325"/>
      <c r="FC3584" s="325"/>
      <c r="FD3584" s="325"/>
      <c r="FE3584" s="325"/>
      <c r="FF3584" s="325"/>
      <c r="FG3584" s="325"/>
      <c r="FH3584" s="325"/>
      <c r="FI3584" s="325"/>
      <c r="FJ3584" s="325"/>
      <c r="FK3584" s="325"/>
      <c r="FL3584" s="325"/>
      <c r="FM3584" s="325"/>
      <c r="FN3584" s="325"/>
      <c r="FO3584" s="325"/>
      <c r="FP3584" s="325"/>
      <c r="FQ3584" s="325"/>
      <c r="FR3584" s="325"/>
      <c r="FS3584" s="325"/>
      <c r="FT3584" s="325"/>
      <c r="FU3584" s="325"/>
      <c r="FV3584" s="325"/>
      <c r="FW3584" s="325"/>
      <c r="FX3584" s="325"/>
      <c r="FY3584" s="325"/>
      <c r="FZ3584" s="325"/>
      <c r="GA3584" s="325"/>
      <c r="GB3584" s="325"/>
      <c r="GC3584" s="325"/>
      <c r="GD3584" s="325"/>
      <c r="GE3584" s="325"/>
      <c r="GF3584" s="325"/>
      <c r="GG3584" s="325"/>
      <c r="GH3584" s="325"/>
      <c r="GI3584" s="325"/>
      <c r="GJ3584" s="325"/>
      <c r="GK3584" s="325"/>
      <c r="GL3584" s="325"/>
      <c r="GM3584" s="325"/>
      <c r="GN3584" s="325"/>
      <c r="GO3584" s="325"/>
      <c r="GP3584" s="325"/>
      <c r="GQ3584" s="325"/>
      <c r="GR3584" s="325"/>
      <c r="GS3584" s="325"/>
      <c r="GT3584" s="325"/>
      <c r="GU3584" s="325"/>
      <c r="GV3584" s="325"/>
      <c r="GW3584" s="325"/>
      <c r="GX3584" s="325"/>
      <c r="GY3584" s="325"/>
      <c r="GZ3584" s="325"/>
      <c r="HA3584" s="325"/>
      <c r="HB3584" s="325"/>
      <c r="HC3584" s="325"/>
      <c r="HD3584" s="325"/>
      <c r="HE3584" s="325"/>
      <c r="HF3584" s="325"/>
      <c r="HG3584" s="325"/>
      <c r="HH3584" s="325"/>
      <c r="HI3584" s="325"/>
      <c r="HJ3584" s="325"/>
      <c r="HK3584" s="325"/>
      <c r="HL3584" s="325"/>
      <c r="HM3584" s="325"/>
      <c r="HN3584" s="325"/>
      <c r="HO3584" s="325"/>
      <c r="HP3584" s="325"/>
      <c r="HQ3584" s="325"/>
      <c r="HR3584" s="325"/>
      <c r="HS3584" s="325"/>
      <c r="HT3584" s="325"/>
      <c r="HU3584" s="325"/>
      <c r="HV3584" s="325"/>
      <c r="HW3584" s="325"/>
      <c r="HX3584" s="325"/>
      <c r="HY3584" s="325"/>
      <c r="HZ3584" s="325"/>
      <c r="IA3584" s="325"/>
      <c r="IB3584" s="325"/>
      <c r="IC3584" s="325"/>
      <c r="ID3584" s="325"/>
      <c r="IE3584" s="325"/>
      <c r="IF3584" s="325"/>
      <c r="IG3584" s="325"/>
      <c r="IH3584" s="325"/>
      <c r="II3584" s="325"/>
      <c r="IJ3584" s="325"/>
      <c r="IK3584" s="325"/>
      <c r="IL3584" s="325"/>
      <c r="IM3584" s="325"/>
      <c r="IN3584" s="325"/>
      <c r="IO3584" s="325"/>
      <c r="IP3584" s="325"/>
      <c r="IQ3584" s="325"/>
      <c r="IR3584" s="325"/>
      <c r="IS3584" s="325"/>
      <c r="IT3584" s="325"/>
      <c r="IU3584" s="325"/>
      <c r="IV3584" s="325"/>
    </row>
    <row r="3585" spans="1:256" ht="12.5">
      <c r="A3585" s="305"/>
      <c r="B3585" s="65">
        <v>1</v>
      </c>
      <c r="C3585" s="66">
        <f t="shared" si="164"/>
        <v>0</v>
      </c>
      <c r="D3585" s="77" t="s">
        <v>90</v>
      </c>
      <c r="E3585" s="99" t="s">
        <v>70</v>
      </c>
      <c r="F3585" s="76" t="s">
        <v>68</v>
      </c>
      <c r="G3585" s="78"/>
      <c r="H3585" s="96" t="s">
        <v>251</v>
      </c>
      <c r="I3585" s="107" t="s">
        <v>4117</v>
      </c>
      <c r="J3585" s="81"/>
      <c r="K3585" s="72"/>
      <c r="L3585" s="72"/>
      <c r="M3585" s="72"/>
      <c r="N3585" s="72"/>
      <c r="O3585" s="72"/>
      <c r="P3585" s="72"/>
      <c r="Q3585" s="833"/>
      <c r="R3585" s="102"/>
      <c r="S3585" s="73"/>
      <c r="T3585" s="102"/>
      <c r="U3585" s="103"/>
      <c r="V3585" s="104"/>
      <c r="W3585" s="561"/>
      <c r="X3585" s="561"/>
      <c r="Y3585" s="561"/>
      <c r="Z3585" s="561"/>
      <c r="AA3585" s="561"/>
      <c r="AB3585" s="561"/>
      <c r="AC3585" s="561"/>
      <c r="AD3585" s="561"/>
      <c r="AE3585" s="561"/>
      <c r="AF3585" s="561"/>
      <c r="AG3585" s="561"/>
      <c r="AH3585" s="561"/>
      <c r="AI3585" s="561"/>
      <c r="AJ3585" s="561"/>
      <c r="AK3585" s="561"/>
      <c r="AL3585" s="561"/>
      <c r="AM3585" s="561"/>
      <c r="AN3585" s="561"/>
      <c r="AO3585" s="561"/>
      <c r="AP3585" s="561"/>
      <c r="AQ3585" s="561"/>
      <c r="AR3585" s="561"/>
      <c r="AS3585" s="561"/>
      <c r="AT3585" s="561"/>
      <c r="AU3585" s="561"/>
      <c r="AV3585" s="561"/>
      <c r="AW3585" s="561"/>
      <c r="AX3585" s="561"/>
      <c r="AY3585" s="561"/>
      <c r="AZ3585" s="561"/>
      <c r="BA3585" s="561"/>
      <c r="BB3585" s="561"/>
      <c r="BC3585" s="561"/>
      <c r="BD3585" s="561"/>
      <c r="BE3585" s="561"/>
      <c r="BF3585" s="561"/>
      <c r="BG3585" s="561"/>
      <c r="BH3585" s="561"/>
      <c r="BI3585" s="561"/>
      <c r="BJ3585" s="561"/>
      <c r="BK3585" s="561"/>
      <c r="BL3585" s="561"/>
      <c r="BM3585" s="561"/>
      <c r="BN3585" s="561"/>
      <c r="BO3585" s="561"/>
      <c r="BP3585" s="561"/>
      <c r="BQ3585" s="561"/>
      <c r="BR3585" s="561"/>
      <c r="BS3585" s="561"/>
      <c r="BT3585" s="561"/>
      <c r="BU3585" s="561"/>
      <c r="BV3585" s="561"/>
      <c r="BW3585" s="561"/>
      <c r="BX3585" s="561"/>
      <c r="BY3585" s="561"/>
      <c r="BZ3585" s="561"/>
      <c r="CA3585" s="561"/>
      <c r="CB3585" s="561"/>
      <c r="CC3585" s="561"/>
      <c r="CD3585" s="561"/>
      <c r="CE3585" s="561"/>
      <c r="CF3585" s="561"/>
      <c r="CG3585" s="561"/>
      <c r="CH3585" s="561"/>
      <c r="CI3585" s="561"/>
      <c r="CJ3585" s="561"/>
      <c r="CK3585" s="561"/>
      <c r="CL3585" s="561"/>
      <c r="CM3585" s="561"/>
      <c r="CN3585" s="561"/>
      <c r="CO3585" s="561"/>
      <c r="CP3585" s="561"/>
      <c r="CQ3585" s="561"/>
      <c r="CR3585" s="561"/>
      <c r="CS3585" s="561"/>
      <c r="CT3585" s="561"/>
      <c r="CU3585" s="561"/>
      <c r="CV3585" s="561"/>
      <c r="CW3585" s="561"/>
      <c r="CX3585" s="561"/>
      <c r="CY3585" s="561"/>
      <c r="CZ3585" s="561"/>
      <c r="DA3585" s="561"/>
      <c r="DB3585" s="561"/>
      <c r="DC3585" s="561"/>
      <c r="DD3585" s="561"/>
      <c r="DE3585" s="561"/>
      <c r="DF3585" s="561"/>
      <c r="DG3585" s="561"/>
      <c r="DH3585" s="561"/>
      <c r="DI3585" s="561"/>
      <c r="DJ3585" s="561"/>
      <c r="DK3585" s="561"/>
      <c r="DL3585" s="561"/>
      <c r="DM3585" s="561"/>
      <c r="DN3585" s="561"/>
      <c r="DO3585" s="561"/>
      <c r="DP3585" s="561"/>
      <c r="DQ3585" s="561"/>
      <c r="DR3585" s="561"/>
      <c r="DS3585" s="561"/>
      <c r="DT3585" s="561"/>
      <c r="DU3585" s="561"/>
      <c r="DV3585" s="561"/>
      <c r="DW3585" s="561"/>
      <c r="DX3585" s="561"/>
      <c r="DY3585" s="561"/>
      <c r="DZ3585" s="561"/>
      <c r="EA3585" s="561"/>
      <c r="EB3585" s="561"/>
      <c r="EC3585" s="561"/>
      <c r="ED3585" s="561"/>
      <c r="EE3585" s="561"/>
      <c r="EF3585" s="561"/>
      <c r="EG3585" s="561"/>
      <c r="EH3585" s="561"/>
      <c r="EI3585" s="561"/>
      <c r="EJ3585" s="561"/>
      <c r="EK3585" s="561"/>
      <c r="EL3585" s="561"/>
      <c r="EM3585" s="561"/>
      <c r="EN3585" s="561"/>
      <c r="EO3585" s="561"/>
      <c r="EP3585" s="561"/>
      <c r="EQ3585" s="561"/>
      <c r="ER3585" s="561"/>
      <c r="ES3585" s="561"/>
      <c r="ET3585" s="561"/>
      <c r="EU3585" s="561"/>
      <c r="EV3585" s="561"/>
      <c r="EW3585" s="561"/>
      <c r="EX3585" s="561"/>
      <c r="EY3585" s="561"/>
      <c r="EZ3585" s="561"/>
      <c r="FA3585" s="561"/>
      <c r="FB3585" s="561"/>
      <c r="FC3585" s="561"/>
      <c r="FD3585" s="561"/>
      <c r="FE3585" s="561"/>
      <c r="FF3585" s="561"/>
      <c r="FG3585" s="561"/>
      <c r="FH3585" s="561"/>
      <c r="FI3585" s="561"/>
      <c r="FJ3585" s="561"/>
      <c r="FK3585" s="561"/>
      <c r="FL3585" s="561"/>
      <c r="FM3585" s="561"/>
      <c r="FN3585" s="561"/>
      <c r="FO3585" s="561"/>
      <c r="FP3585" s="561"/>
      <c r="FQ3585" s="561"/>
      <c r="FR3585" s="561"/>
      <c r="FS3585" s="561"/>
      <c r="FT3585" s="561"/>
      <c r="FU3585" s="561"/>
      <c r="FV3585" s="561"/>
      <c r="FW3585" s="561"/>
      <c r="FX3585" s="561"/>
      <c r="FY3585" s="561"/>
      <c r="FZ3585" s="561"/>
      <c r="GA3585" s="561"/>
      <c r="GB3585" s="561"/>
      <c r="GC3585" s="561"/>
      <c r="GD3585" s="561"/>
      <c r="GE3585" s="561"/>
      <c r="GF3585" s="561"/>
      <c r="GG3585" s="561"/>
      <c r="GH3585" s="561"/>
      <c r="GI3585" s="561"/>
      <c r="GJ3585" s="561"/>
      <c r="GK3585" s="561"/>
      <c r="GL3585" s="561"/>
      <c r="GM3585" s="561"/>
      <c r="GN3585" s="561"/>
      <c r="GO3585" s="561"/>
      <c r="GP3585" s="561"/>
      <c r="GQ3585" s="561"/>
      <c r="GR3585" s="561"/>
      <c r="GS3585" s="561"/>
      <c r="GT3585" s="561"/>
      <c r="GU3585" s="561"/>
      <c r="GV3585" s="561"/>
      <c r="GW3585" s="561"/>
      <c r="GX3585" s="561"/>
      <c r="GY3585" s="561"/>
      <c r="GZ3585" s="561"/>
      <c r="HA3585" s="561"/>
      <c r="HB3585" s="561"/>
      <c r="HC3585" s="561"/>
      <c r="HD3585" s="561"/>
      <c r="HE3585" s="561"/>
      <c r="HF3585" s="561"/>
      <c r="HG3585" s="561"/>
      <c r="HH3585" s="561"/>
      <c r="HI3585" s="561"/>
      <c r="HJ3585" s="561"/>
      <c r="HK3585" s="561"/>
      <c r="HL3585" s="561"/>
      <c r="HM3585" s="561"/>
      <c r="HN3585" s="561"/>
      <c r="HO3585" s="561"/>
      <c r="HP3585" s="561"/>
      <c r="HQ3585" s="561"/>
      <c r="HR3585" s="561"/>
      <c r="HS3585" s="561"/>
      <c r="HT3585" s="561"/>
      <c r="HU3585" s="561"/>
      <c r="HV3585" s="561"/>
      <c r="HW3585" s="561"/>
      <c r="HX3585" s="561"/>
      <c r="HY3585" s="561"/>
      <c r="HZ3585" s="561"/>
      <c r="IA3585" s="561"/>
      <c r="IB3585" s="561"/>
      <c r="IC3585" s="561"/>
      <c r="ID3585" s="561"/>
      <c r="IE3585" s="561"/>
      <c r="IF3585" s="561"/>
      <c r="IG3585" s="561"/>
      <c r="IH3585" s="561"/>
      <c r="II3585" s="561"/>
      <c r="IJ3585" s="561"/>
      <c r="IK3585" s="561"/>
      <c r="IL3585" s="561"/>
      <c r="IM3585" s="561"/>
      <c r="IN3585" s="561"/>
      <c r="IO3585" s="561"/>
      <c r="IP3585" s="561"/>
      <c r="IQ3585" s="561"/>
      <c r="IR3585" s="561"/>
      <c r="IS3585" s="561"/>
      <c r="IT3585" s="561"/>
      <c r="IU3585" s="561"/>
      <c r="IV3585" s="561"/>
    </row>
    <row r="3586" spans="1:256" ht="12.5">
      <c r="A3586" s="305"/>
      <c r="B3586" s="124">
        <v>1</v>
      </c>
      <c r="C3586" s="66">
        <f t="shared" si="164"/>
        <v>1</v>
      </c>
      <c r="D3586" s="670" t="s">
        <v>87</v>
      </c>
      <c r="E3586" s="670" t="s">
        <v>68</v>
      </c>
      <c r="F3586" s="670" t="s">
        <v>87</v>
      </c>
      <c r="G3586" s="78"/>
      <c r="H3586" s="96" t="s">
        <v>110</v>
      </c>
      <c r="I3586" s="107" t="s">
        <v>4118</v>
      </c>
      <c r="J3586" s="81"/>
      <c r="K3586" s="72"/>
      <c r="L3586" s="72"/>
      <c r="M3586" s="72"/>
      <c r="N3586" s="72"/>
      <c r="O3586" s="72"/>
      <c r="P3586" s="72"/>
      <c r="Q3586" s="833"/>
      <c r="R3586" s="102"/>
      <c r="S3586" s="73"/>
      <c r="T3586" s="102"/>
      <c r="U3586" s="103"/>
      <c r="V3586" s="104"/>
      <c r="W3586" s="320"/>
      <c r="X3586" s="320"/>
      <c r="Y3586" s="320"/>
      <c r="Z3586" s="320"/>
      <c r="AA3586" s="320"/>
      <c r="AB3586" s="320"/>
      <c r="AC3586" s="320"/>
      <c r="AD3586" s="320"/>
      <c r="AE3586" s="320"/>
      <c r="AF3586" s="320"/>
      <c r="AG3586" s="320"/>
      <c r="AH3586" s="320"/>
      <c r="AI3586" s="320"/>
      <c r="AJ3586" s="320"/>
      <c r="AK3586" s="320"/>
      <c r="AL3586" s="320"/>
      <c r="AM3586" s="320"/>
      <c r="AN3586" s="320"/>
      <c r="AO3586" s="320"/>
      <c r="AP3586" s="320"/>
      <c r="AQ3586" s="320"/>
      <c r="AR3586" s="320"/>
      <c r="AS3586" s="320"/>
      <c r="AT3586" s="320"/>
      <c r="AU3586" s="320"/>
      <c r="AV3586" s="320"/>
      <c r="AW3586" s="320"/>
      <c r="AX3586" s="320"/>
      <c r="AY3586" s="320"/>
      <c r="AZ3586" s="320"/>
      <c r="BA3586" s="320"/>
      <c r="BB3586" s="320"/>
      <c r="BC3586" s="320"/>
      <c r="BD3586" s="320"/>
      <c r="BE3586" s="320"/>
      <c r="BF3586" s="320"/>
      <c r="BG3586" s="320"/>
      <c r="BH3586" s="320"/>
      <c r="BI3586" s="320"/>
      <c r="BJ3586" s="320"/>
      <c r="BK3586" s="320"/>
      <c r="BL3586" s="320"/>
      <c r="BM3586" s="320"/>
      <c r="BN3586" s="320"/>
      <c r="BO3586" s="320"/>
      <c r="BP3586" s="320"/>
      <c r="BQ3586" s="320"/>
      <c r="BR3586" s="320"/>
      <c r="BS3586" s="320"/>
      <c r="BT3586" s="320"/>
      <c r="BU3586" s="320"/>
      <c r="BV3586" s="320"/>
      <c r="BW3586" s="320"/>
      <c r="BX3586" s="320"/>
      <c r="BY3586" s="320"/>
      <c r="BZ3586" s="320"/>
      <c r="CA3586" s="320"/>
      <c r="CB3586" s="320"/>
      <c r="CC3586" s="320"/>
      <c r="CD3586" s="320"/>
      <c r="CE3586" s="320"/>
      <c r="CF3586" s="320"/>
      <c r="CG3586" s="320"/>
      <c r="CH3586" s="320"/>
      <c r="CI3586" s="320"/>
      <c r="CJ3586" s="320"/>
      <c r="CK3586" s="320"/>
      <c r="CL3586" s="320"/>
      <c r="CM3586" s="320"/>
      <c r="CN3586" s="320"/>
      <c r="CO3586" s="320"/>
      <c r="CP3586" s="320"/>
      <c r="CQ3586" s="320"/>
      <c r="CR3586" s="320"/>
      <c r="CS3586" s="320"/>
      <c r="CT3586" s="320"/>
      <c r="CU3586" s="320"/>
      <c r="CV3586" s="320"/>
      <c r="CW3586" s="320"/>
      <c r="CX3586" s="320"/>
      <c r="CY3586" s="320"/>
      <c r="CZ3586" s="320"/>
      <c r="DA3586" s="320"/>
      <c r="DB3586" s="320"/>
      <c r="DC3586" s="320"/>
      <c r="DD3586" s="320"/>
      <c r="DE3586" s="320"/>
      <c r="DF3586" s="320"/>
      <c r="DG3586" s="320"/>
      <c r="DH3586" s="320"/>
      <c r="DI3586" s="320"/>
      <c r="DJ3586" s="320"/>
      <c r="DK3586" s="320"/>
      <c r="DL3586" s="320"/>
      <c r="DM3586" s="320"/>
      <c r="DN3586" s="320"/>
      <c r="DO3586" s="320"/>
      <c r="DP3586" s="320"/>
      <c r="DQ3586" s="320"/>
      <c r="DR3586" s="320"/>
      <c r="DS3586" s="320"/>
      <c r="DT3586" s="320"/>
      <c r="DU3586" s="320"/>
      <c r="DV3586" s="320"/>
      <c r="DW3586" s="320"/>
      <c r="DX3586" s="320"/>
      <c r="DY3586" s="320"/>
      <c r="DZ3586" s="320"/>
      <c r="EA3586" s="320"/>
      <c r="EB3586" s="320"/>
      <c r="EC3586" s="320"/>
      <c r="ED3586" s="320"/>
      <c r="EE3586" s="320"/>
      <c r="EF3586" s="320"/>
      <c r="EG3586" s="320"/>
      <c r="EH3586" s="320"/>
      <c r="EI3586" s="320"/>
      <c r="EJ3586" s="320"/>
      <c r="EK3586" s="320"/>
      <c r="EL3586" s="320"/>
      <c r="EM3586" s="320"/>
      <c r="EN3586" s="320"/>
      <c r="EO3586" s="320"/>
      <c r="EP3586" s="320"/>
      <c r="EQ3586" s="320"/>
      <c r="ER3586" s="320"/>
      <c r="ES3586" s="320"/>
      <c r="ET3586" s="320"/>
      <c r="EU3586" s="320"/>
      <c r="EV3586" s="320"/>
      <c r="EW3586" s="320"/>
      <c r="EX3586" s="320"/>
      <c r="EY3586" s="320"/>
      <c r="EZ3586" s="320"/>
      <c r="FA3586" s="320"/>
      <c r="FB3586" s="320"/>
      <c r="FC3586" s="320"/>
      <c r="FD3586" s="320"/>
      <c r="FE3586" s="320"/>
      <c r="FF3586" s="320"/>
      <c r="FG3586" s="320"/>
      <c r="FH3586" s="320"/>
      <c r="FI3586" s="320"/>
      <c r="FJ3586" s="320"/>
      <c r="FK3586" s="320"/>
      <c r="FL3586" s="320"/>
      <c r="FM3586" s="320"/>
      <c r="FN3586" s="320"/>
      <c r="FO3586" s="320"/>
      <c r="FP3586" s="320"/>
      <c r="FQ3586" s="320"/>
      <c r="FR3586" s="320"/>
      <c r="FS3586" s="320"/>
      <c r="FT3586" s="320"/>
      <c r="FU3586" s="320"/>
      <c r="FV3586" s="320"/>
      <c r="FW3586" s="320"/>
      <c r="FX3586" s="320"/>
      <c r="FY3586" s="320"/>
      <c r="FZ3586" s="320"/>
      <c r="GA3586" s="320"/>
      <c r="GB3586" s="320"/>
      <c r="GC3586" s="320"/>
      <c r="GD3586" s="320"/>
      <c r="GE3586" s="320"/>
      <c r="GF3586" s="320"/>
      <c r="GG3586" s="320"/>
      <c r="GH3586" s="320"/>
      <c r="GI3586" s="320"/>
      <c r="GJ3586" s="320"/>
      <c r="GK3586" s="320"/>
      <c r="GL3586" s="320"/>
      <c r="GM3586" s="320"/>
      <c r="GN3586" s="320"/>
      <c r="GO3586" s="320"/>
      <c r="GP3586" s="320"/>
      <c r="GQ3586" s="320"/>
      <c r="GR3586" s="320"/>
      <c r="GS3586" s="320"/>
      <c r="GT3586" s="320"/>
      <c r="GU3586" s="320"/>
      <c r="GV3586" s="320"/>
      <c r="GW3586" s="320"/>
      <c r="GX3586" s="320"/>
      <c r="GY3586" s="320"/>
      <c r="GZ3586" s="320"/>
      <c r="HA3586" s="320"/>
      <c r="HB3586" s="320"/>
      <c r="HC3586" s="320"/>
      <c r="HD3586" s="320"/>
      <c r="HE3586" s="320"/>
      <c r="HF3586" s="320"/>
      <c r="HG3586" s="320"/>
      <c r="HH3586" s="320"/>
      <c r="HI3586" s="320"/>
      <c r="HJ3586" s="320"/>
      <c r="HK3586" s="320"/>
      <c r="HL3586" s="320"/>
      <c r="HM3586" s="320"/>
      <c r="HN3586" s="320"/>
      <c r="HO3586" s="320"/>
      <c r="HP3586" s="320"/>
      <c r="HQ3586" s="320"/>
      <c r="HR3586" s="320"/>
      <c r="HS3586" s="320"/>
      <c r="HT3586" s="320"/>
      <c r="HU3586" s="320"/>
      <c r="HV3586" s="320"/>
      <c r="HW3586" s="320"/>
      <c r="HX3586" s="320"/>
      <c r="HY3586" s="320"/>
      <c r="HZ3586" s="320"/>
      <c r="IA3586" s="320"/>
      <c r="IB3586" s="320"/>
      <c r="IC3586" s="320"/>
      <c r="ID3586" s="320"/>
      <c r="IE3586" s="320"/>
      <c r="IF3586" s="320"/>
      <c r="IG3586" s="320"/>
      <c r="IH3586" s="320"/>
      <c r="II3586" s="320"/>
      <c r="IJ3586" s="320"/>
      <c r="IK3586" s="320"/>
      <c r="IL3586" s="320"/>
      <c r="IM3586" s="320"/>
      <c r="IN3586" s="320"/>
      <c r="IO3586" s="320"/>
      <c r="IP3586" s="320"/>
      <c r="IQ3586" s="320"/>
      <c r="IR3586" s="320"/>
      <c r="IS3586" s="320"/>
      <c r="IT3586" s="320"/>
      <c r="IU3586" s="320"/>
      <c r="IV3586" s="320"/>
    </row>
    <row r="3587" spans="1:256" ht="12.5">
      <c r="A3587" s="305"/>
      <c r="B3587" s="65">
        <v>1</v>
      </c>
      <c r="C3587" s="66">
        <f t="shared" si="164"/>
        <v>0</v>
      </c>
      <c r="D3587" s="659" t="s">
        <v>90</v>
      </c>
      <c r="E3587" s="659" t="s">
        <v>90</v>
      </c>
      <c r="F3587" s="670" t="s">
        <v>68</v>
      </c>
      <c r="G3587" s="78"/>
      <c r="H3587" s="96" t="s">
        <v>90</v>
      </c>
      <c r="I3587" s="107" t="s">
        <v>4119</v>
      </c>
      <c r="J3587" s="81"/>
      <c r="K3587" s="72"/>
      <c r="L3587" s="72"/>
      <c r="M3587" s="72"/>
      <c r="N3587" s="72"/>
      <c r="O3587" s="72"/>
      <c r="P3587" s="72"/>
      <c r="Q3587" s="833"/>
      <c r="R3587" s="102"/>
      <c r="S3587" s="73"/>
      <c r="T3587" s="102"/>
      <c r="U3587" s="103"/>
      <c r="V3587" s="104"/>
      <c r="W3587" s="55"/>
      <c r="X3587" s="55"/>
      <c r="Y3587" s="55"/>
      <c r="Z3587" s="55"/>
      <c r="AA3587" s="55"/>
      <c r="AB3587" s="55"/>
      <c r="AC3587" s="55"/>
      <c r="AD3587" s="55"/>
      <c r="AE3587" s="55"/>
      <c r="AF3587" s="55"/>
      <c r="AG3587" s="55"/>
      <c r="AH3587" s="55"/>
      <c r="AI3587" s="55"/>
      <c r="AJ3587" s="55"/>
      <c r="AK3587" s="55"/>
      <c r="AL3587" s="55"/>
      <c r="AM3587" s="55"/>
      <c r="AN3587" s="55"/>
      <c r="AO3587" s="55"/>
      <c r="AP3587" s="55"/>
      <c r="AQ3587" s="55"/>
      <c r="AR3587" s="55"/>
      <c r="AS3587" s="55"/>
      <c r="AT3587" s="55"/>
      <c r="AU3587" s="55"/>
      <c r="AV3587" s="55"/>
      <c r="AW3587" s="55"/>
      <c r="AX3587" s="55"/>
      <c r="AY3587" s="55"/>
      <c r="AZ3587" s="55"/>
      <c r="BA3587" s="55"/>
      <c r="BB3587" s="55"/>
      <c r="BC3587" s="55"/>
      <c r="BD3587" s="55"/>
      <c r="BE3587" s="55"/>
      <c r="BF3587" s="55"/>
      <c r="BG3587" s="55"/>
      <c r="BH3587" s="55"/>
      <c r="BI3587" s="55"/>
      <c r="BJ3587" s="55"/>
      <c r="BK3587" s="55"/>
      <c r="BL3587" s="55"/>
      <c r="BM3587" s="55"/>
      <c r="BN3587" s="55"/>
      <c r="BO3587" s="55"/>
      <c r="BP3587" s="55"/>
      <c r="BQ3587" s="55"/>
      <c r="BR3587" s="55"/>
      <c r="BS3587" s="55"/>
      <c r="BT3587" s="55"/>
      <c r="BU3587" s="55"/>
      <c r="BV3587" s="55"/>
      <c r="BW3587" s="55"/>
      <c r="BX3587" s="55"/>
      <c r="BY3587" s="55"/>
      <c r="BZ3587" s="55"/>
      <c r="CA3587" s="55"/>
      <c r="CB3587" s="55"/>
      <c r="CC3587" s="55"/>
      <c r="CD3587" s="55"/>
      <c r="CE3587" s="55"/>
      <c r="CF3587" s="55"/>
      <c r="CG3587" s="55"/>
      <c r="CH3587" s="55"/>
      <c r="CI3587" s="55"/>
      <c r="CJ3587" s="55"/>
      <c r="CK3587" s="55"/>
      <c r="CL3587" s="55"/>
      <c r="CM3587" s="55"/>
      <c r="CN3587" s="55"/>
      <c r="CO3587" s="55"/>
      <c r="CP3587" s="55"/>
      <c r="CQ3587" s="55"/>
      <c r="CR3587" s="55"/>
      <c r="CS3587" s="55"/>
      <c r="CT3587" s="55"/>
      <c r="CU3587" s="55"/>
      <c r="CV3587" s="55"/>
      <c r="CW3587" s="55"/>
      <c r="CX3587" s="55"/>
      <c r="CY3587" s="55"/>
      <c r="CZ3587" s="55"/>
      <c r="DA3587" s="55"/>
      <c r="DB3587" s="55"/>
      <c r="DC3587" s="55"/>
      <c r="DD3587" s="55"/>
      <c r="DE3587" s="55"/>
      <c r="DF3587" s="55"/>
      <c r="DG3587" s="55"/>
      <c r="DH3587" s="55"/>
      <c r="DI3587" s="55"/>
      <c r="DJ3587" s="55"/>
      <c r="DK3587" s="55"/>
      <c r="DL3587" s="55"/>
      <c r="DM3587" s="55"/>
      <c r="DN3587" s="55"/>
      <c r="DO3587" s="55"/>
      <c r="DP3587" s="55"/>
      <c r="DQ3587" s="55"/>
      <c r="DR3587" s="55"/>
      <c r="DS3587" s="55"/>
      <c r="DT3587" s="55"/>
      <c r="DU3587" s="55"/>
      <c r="DV3587" s="55"/>
      <c r="DW3587" s="55"/>
      <c r="DX3587" s="55"/>
      <c r="DY3587" s="55"/>
      <c r="DZ3587" s="55"/>
      <c r="EA3587" s="55"/>
      <c r="EB3587" s="55"/>
      <c r="EC3587" s="55"/>
      <c r="ED3587" s="55"/>
      <c r="EE3587" s="55"/>
      <c r="EF3587" s="55"/>
      <c r="EG3587" s="55"/>
      <c r="EH3587" s="55"/>
      <c r="EI3587" s="55"/>
      <c r="EJ3587" s="55"/>
      <c r="EK3587" s="55"/>
      <c r="EL3587" s="55"/>
      <c r="EM3587" s="55"/>
      <c r="EN3587" s="55"/>
      <c r="EO3587" s="55"/>
      <c r="EP3587" s="55"/>
      <c r="EQ3587" s="55"/>
      <c r="ER3587" s="55"/>
      <c r="ES3587" s="55"/>
      <c r="ET3587" s="55"/>
      <c r="EU3587" s="55"/>
      <c r="EV3587" s="55"/>
      <c r="EW3587" s="55"/>
      <c r="EX3587" s="55"/>
      <c r="EY3587" s="55"/>
      <c r="EZ3587" s="55"/>
      <c r="FA3587" s="55"/>
      <c r="FB3587" s="55"/>
      <c r="FC3587" s="55"/>
      <c r="FD3587" s="55"/>
      <c r="FE3587" s="55"/>
      <c r="FF3587" s="55"/>
      <c r="FG3587" s="55"/>
      <c r="FH3587" s="55"/>
      <c r="FI3587" s="55"/>
      <c r="FJ3587" s="55"/>
      <c r="FK3587" s="55"/>
      <c r="FL3587" s="55"/>
      <c r="FM3587" s="55"/>
      <c r="FN3587" s="55"/>
      <c r="FO3587" s="55"/>
      <c r="FP3587" s="55"/>
      <c r="FQ3587" s="55"/>
      <c r="FR3587" s="55"/>
      <c r="FS3587" s="55"/>
      <c r="FT3587" s="55"/>
      <c r="FU3587" s="55"/>
      <c r="FV3587" s="55"/>
      <c r="FW3587" s="55"/>
      <c r="FX3587" s="55"/>
      <c r="FY3587" s="55"/>
      <c r="FZ3587" s="55"/>
      <c r="GA3587" s="55"/>
      <c r="GB3587" s="55"/>
      <c r="GC3587" s="55"/>
      <c r="GD3587" s="55"/>
      <c r="GE3587" s="55"/>
      <c r="GF3587" s="55"/>
      <c r="GG3587" s="55"/>
      <c r="GH3587" s="55"/>
      <c r="GI3587" s="55"/>
      <c r="GJ3587" s="55"/>
      <c r="GK3587" s="55"/>
      <c r="GL3587" s="55"/>
      <c r="GM3587" s="55"/>
      <c r="GN3587" s="55"/>
      <c r="GO3587" s="55"/>
      <c r="GP3587" s="55"/>
      <c r="GQ3587" s="55"/>
      <c r="GR3587" s="55"/>
      <c r="GS3587" s="55"/>
      <c r="GT3587" s="55"/>
      <c r="GU3587" s="55"/>
      <c r="GV3587" s="55"/>
      <c r="GW3587" s="55"/>
      <c r="GX3587" s="55"/>
      <c r="GY3587" s="55"/>
      <c r="GZ3587" s="55"/>
      <c r="HA3587" s="55"/>
      <c r="HB3587" s="55"/>
      <c r="HC3587" s="55"/>
      <c r="HD3587" s="55"/>
      <c r="HE3587" s="55"/>
      <c r="HF3587" s="55"/>
      <c r="HG3587" s="55"/>
      <c r="HH3587" s="55"/>
      <c r="HI3587" s="55"/>
      <c r="HJ3587" s="55"/>
      <c r="HK3587" s="55"/>
      <c r="HL3587" s="55"/>
      <c r="HM3587" s="55"/>
      <c r="HN3587" s="55"/>
      <c r="HO3587" s="55"/>
      <c r="HP3587" s="55"/>
      <c r="HQ3587" s="55"/>
      <c r="HR3587" s="55"/>
      <c r="HS3587" s="55"/>
      <c r="HT3587" s="55"/>
      <c r="HU3587" s="55"/>
      <c r="HV3587" s="55"/>
      <c r="HW3587" s="55"/>
      <c r="HX3587" s="55"/>
      <c r="HY3587" s="55"/>
      <c r="HZ3587" s="55"/>
      <c r="IA3587" s="55"/>
      <c r="IB3587" s="55"/>
      <c r="IC3587" s="55"/>
      <c r="ID3587" s="55"/>
      <c r="IE3587" s="55"/>
      <c r="IF3587" s="55"/>
      <c r="IG3587" s="55"/>
      <c r="IH3587" s="55"/>
      <c r="II3587" s="55"/>
      <c r="IJ3587" s="55"/>
      <c r="IK3587" s="55"/>
      <c r="IL3587" s="55"/>
      <c r="IM3587" s="55"/>
      <c r="IN3587" s="55"/>
      <c r="IO3587" s="55"/>
      <c r="IP3587" s="55"/>
      <c r="IQ3587" s="55"/>
      <c r="IR3587" s="55"/>
      <c r="IS3587" s="55"/>
      <c r="IT3587" s="55"/>
      <c r="IU3587" s="55"/>
      <c r="IV3587" s="55"/>
    </row>
    <row r="3588" spans="1:256" ht="12.5">
      <c r="A3588" s="305"/>
      <c r="B3588" s="124">
        <v>1</v>
      </c>
      <c r="C3588" s="66">
        <f>IF(E3588="A",4,IF(E3588="B",3,IF(E3588="C",2,IF(E3588="D",1,0))))</f>
        <v>3</v>
      </c>
      <c r="D3588" s="77" t="s">
        <v>90</v>
      </c>
      <c r="E3588" s="76" t="s">
        <v>87</v>
      </c>
      <c r="F3588" s="76" t="s">
        <v>68</v>
      </c>
      <c r="G3588" s="78"/>
      <c r="H3588" s="96" t="s">
        <v>126</v>
      </c>
      <c r="I3588" s="107" t="s">
        <v>883</v>
      </c>
      <c r="J3588" s="81"/>
      <c r="K3588" s="72"/>
      <c r="L3588" s="72"/>
      <c r="M3588" s="72"/>
      <c r="N3588" s="72"/>
      <c r="O3588" s="72"/>
      <c r="P3588" s="72"/>
      <c r="Q3588" s="833"/>
      <c r="R3588" s="102"/>
      <c r="S3588" s="73"/>
      <c r="T3588" s="102"/>
      <c r="U3588" s="103"/>
      <c r="V3588" s="104"/>
      <c r="W3588" s="683"/>
      <c r="X3588" s="683"/>
      <c r="Y3588" s="683"/>
      <c r="Z3588" s="683"/>
      <c r="AA3588" s="683"/>
      <c r="AB3588" s="683"/>
      <c r="AC3588" s="683"/>
      <c r="AD3588" s="683"/>
      <c r="AE3588" s="683"/>
      <c r="AF3588" s="683"/>
      <c r="AG3588" s="683"/>
      <c r="AH3588" s="683"/>
      <c r="AI3588" s="683"/>
      <c r="AJ3588" s="683"/>
      <c r="AK3588" s="683"/>
      <c r="AL3588" s="683"/>
      <c r="AM3588" s="683"/>
      <c r="AN3588" s="683"/>
      <c r="AO3588" s="683"/>
      <c r="AP3588" s="683"/>
      <c r="AQ3588" s="683"/>
      <c r="AR3588" s="683"/>
      <c r="AS3588" s="683"/>
      <c r="AT3588" s="683"/>
      <c r="AU3588" s="683"/>
      <c r="AV3588" s="683"/>
      <c r="AW3588" s="683"/>
      <c r="AX3588" s="683"/>
      <c r="AY3588" s="683"/>
      <c r="AZ3588" s="683"/>
      <c r="BA3588" s="683"/>
      <c r="BB3588" s="683"/>
      <c r="BC3588" s="683"/>
      <c r="BD3588" s="683"/>
      <c r="BE3588" s="683"/>
      <c r="BF3588" s="683"/>
      <c r="BG3588" s="683"/>
      <c r="BH3588" s="683"/>
      <c r="BI3588" s="683"/>
      <c r="BJ3588" s="683"/>
      <c r="BK3588" s="683"/>
      <c r="BL3588" s="683"/>
      <c r="BM3588" s="683"/>
      <c r="BN3588" s="683"/>
      <c r="BO3588" s="683"/>
      <c r="BP3588" s="683"/>
      <c r="BQ3588" s="683"/>
      <c r="BR3588" s="683"/>
      <c r="BS3588" s="683"/>
      <c r="BT3588" s="683"/>
      <c r="BU3588" s="683"/>
      <c r="BV3588" s="683"/>
      <c r="BW3588" s="683"/>
      <c r="BX3588" s="683"/>
      <c r="BY3588" s="683"/>
      <c r="BZ3588" s="683"/>
      <c r="CA3588" s="683"/>
      <c r="CB3588" s="683"/>
      <c r="CC3588" s="683"/>
      <c r="CD3588" s="683"/>
      <c r="CE3588" s="683"/>
      <c r="CF3588" s="683"/>
      <c r="CG3588" s="683"/>
      <c r="CH3588" s="683"/>
      <c r="CI3588" s="683"/>
      <c r="CJ3588" s="683"/>
      <c r="CK3588" s="683"/>
      <c r="CL3588" s="683"/>
      <c r="CM3588" s="683"/>
      <c r="CN3588" s="683"/>
      <c r="CO3588" s="683"/>
      <c r="CP3588" s="683"/>
      <c r="CQ3588" s="683"/>
      <c r="CR3588" s="683"/>
      <c r="CS3588" s="683"/>
      <c r="CT3588" s="683"/>
      <c r="CU3588" s="683"/>
      <c r="CV3588" s="683"/>
      <c r="CW3588" s="683"/>
      <c r="CX3588" s="683"/>
      <c r="CY3588" s="683"/>
      <c r="CZ3588" s="683"/>
      <c r="DA3588" s="683"/>
      <c r="DB3588" s="683"/>
      <c r="DC3588" s="683"/>
      <c r="DD3588" s="683"/>
      <c r="DE3588" s="683"/>
      <c r="DF3588" s="683"/>
      <c r="DG3588" s="683"/>
      <c r="DH3588" s="683"/>
      <c r="DI3588" s="683"/>
      <c r="DJ3588" s="683"/>
      <c r="DK3588" s="683"/>
      <c r="DL3588" s="683"/>
      <c r="DM3588" s="683"/>
      <c r="DN3588" s="683"/>
      <c r="DO3588" s="683"/>
      <c r="DP3588" s="683"/>
      <c r="DQ3588" s="683"/>
      <c r="DR3588" s="683"/>
      <c r="DS3588" s="683"/>
      <c r="DT3588" s="683"/>
      <c r="DU3588" s="683"/>
      <c r="DV3588" s="683"/>
      <c r="DW3588" s="683"/>
      <c r="DX3588" s="683"/>
      <c r="DY3588" s="683"/>
      <c r="DZ3588" s="683"/>
      <c r="EA3588" s="683"/>
      <c r="EB3588" s="683"/>
      <c r="EC3588" s="683"/>
      <c r="ED3588" s="683"/>
      <c r="EE3588" s="683"/>
      <c r="EF3588" s="683"/>
      <c r="EG3588" s="683"/>
      <c r="EH3588" s="683"/>
      <c r="EI3588" s="683"/>
      <c r="EJ3588" s="683"/>
      <c r="EK3588" s="683"/>
      <c r="EL3588" s="683"/>
      <c r="EM3588" s="683"/>
      <c r="EN3588" s="683"/>
      <c r="EO3588" s="683"/>
      <c r="EP3588" s="683"/>
      <c r="EQ3588" s="683"/>
      <c r="ER3588" s="683"/>
      <c r="ES3588" s="683"/>
      <c r="ET3588" s="683"/>
      <c r="EU3588" s="683"/>
      <c r="EV3588" s="683"/>
      <c r="EW3588" s="683"/>
      <c r="EX3588" s="683"/>
      <c r="EY3588" s="683"/>
      <c r="EZ3588" s="683"/>
      <c r="FA3588" s="683"/>
      <c r="FB3588" s="683"/>
      <c r="FC3588" s="683"/>
      <c r="FD3588" s="683"/>
      <c r="FE3588" s="683"/>
      <c r="FF3588" s="683"/>
      <c r="FG3588" s="683"/>
      <c r="FH3588" s="683"/>
      <c r="FI3588" s="683"/>
      <c r="FJ3588" s="683"/>
      <c r="FK3588" s="683"/>
      <c r="FL3588" s="683"/>
      <c r="FM3588" s="683"/>
      <c r="FN3588" s="683"/>
      <c r="FO3588" s="683"/>
      <c r="FP3588" s="683"/>
      <c r="FQ3588" s="683"/>
      <c r="FR3588" s="683"/>
      <c r="FS3588" s="683"/>
      <c r="FT3588" s="683"/>
      <c r="FU3588" s="683"/>
      <c r="FV3588" s="683"/>
      <c r="FW3588" s="683"/>
      <c r="FX3588" s="683"/>
      <c r="FY3588" s="683"/>
      <c r="FZ3588" s="683"/>
      <c r="GA3588" s="683"/>
      <c r="GB3588" s="683"/>
      <c r="GC3588" s="683"/>
      <c r="GD3588" s="683"/>
      <c r="GE3588" s="683"/>
      <c r="GF3588" s="683"/>
      <c r="GG3588" s="683"/>
      <c r="GH3588" s="683"/>
      <c r="GI3588" s="683"/>
      <c r="GJ3588" s="683"/>
      <c r="GK3588" s="683"/>
      <c r="GL3588" s="683"/>
      <c r="GM3588" s="683"/>
      <c r="GN3588" s="683"/>
      <c r="GO3588" s="683"/>
      <c r="GP3588" s="683"/>
      <c r="GQ3588" s="683"/>
      <c r="GR3588" s="683"/>
      <c r="GS3588" s="683"/>
      <c r="GT3588" s="683"/>
      <c r="GU3588" s="683"/>
      <c r="GV3588" s="683"/>
      <c r="GW3588" s="683"/>
      <c r="GX3588" s="683"/>
      <c r="GY3588" s="683"/>
      <c r="GZ3588" s="683"/>
      <c r="HA3588" s="683"/>
      <c r="HB3588" s="683"/>
      <c r="HC3588" s="683"/>
      <c r="HD3588" s="683"/>
      <c r="HE3588" s="683"/>
      <c r="HF3588" s="683"/>
      <c r="HG3588" s="683"/>
      <c r="HH3588" s="683"/>
      <c r="HI3588" s="683"/>
      <c r="HJ3588" s="683"/>
      <c r="HK3588" s="683"/>
      <c r="HL3588" s="683"/>
      <c r="HM3588" s="683"/>
      <c r="HN3588" s="683"/>
      <c r="HO3588" s="683"/>
      <c r="HP3588" s="683"/>
      <c r="HQ3588" s="683"/>
      <c r="HR3588" s="683"/>
      <c r="HS3588" s="683"/>
      <c r="HT3588" s="683"/>
      <c r="HU3588" s="683"/>
      <c r="HV3588" s="683"/>
      <c r="HW3588" s="683"/>
      <c r="HX3588" s="683"/>
      <c r="HY3588" s="683"/>
      <c r="HZ3588" s="683"/>
      <c r="IA3588" s="683"/>
      <c r="IB3588" s="683"/>
      <c r="IC3588" s="683"/>
      <c r="ID3588" s="683"/>
      <c r="IE3588" s="683"/>
      <c r="IF3588" s="683"/>
      <c r="IG3588" s="683"/>
      <c r="IH3588" s="683"/>
      <c r="II3588" s="683"/>
      <c r="IJ3588" s="683"/>
      <c r="IK3588" s="683"/>
      <c r="IL3588" s="683"/>
      <c r="IM3588" s="683"/>
      <c r="IN3588" s="683"/>
      <c r="IO3588" s="683"/>
      <c r="IP3588" s="683"/>
      <c r="IQ3588" s="683"/>
      <c r="IR3588" s="683"/>
      <c r="IS3588" s="683"/>
      <c r="IT3588" s="683"/>
      <c r="IU3588" s="683"/>
      <c r="IV3588" s="683"/>
    </row>
    <row r="3589" spans="1:256" ht="12.5">
      <c r="A3589" s="305"/>
      <c r="B3589" s="65">
        <v>1</v>
      </c>
      <c r="C3589" s="66">
        <f>IF(E3589="A",1,IF(E3589="B",1,0))</f>
        <v>1</v>
      </c>
      <c r="D3589" s="76" t="s">
        <v>68</v>
      </c>
      <c r="E3589" s="76" t="s">
        <v>68</v>
      </c>
      <c r="F3589" s="99" t="s">
        <v>70</v>
      </c>
      <c r="G3589" s="78"/>
      <c r="H3589" s="96" t="s">
        <v>116</v>
      </c>
      <c r="I3589" s="107" t="s">
        <v>4120</v>
      </c>
      <c r="J3589" s="81"/>
      <c r="K3589" s="72"/>
      <c r="L3589" s="72"/>
      <c r="M3589" s="72"/>
      <c r="N3589" s="72"/>
      <c r="O3589" s="72"/>
      <c r="P3589" s="72"/>
      <c r="Q3589" s="833"/>
      <c r="R3589" s="102"/>
      <c r="S3589" s="73"/>
      <c r="T3589" s="102"/>
      <c r="U3589" s="103"/>
      <c r="V3589" s="104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/>
      <c r="BE3589"/>
      <c r="BF3589"/>
      <c r="BG3589"/>
      <c r="BH3589"/>
      <c r="BI3589"/>
      <c r="BJ3589"/>
      <c r="BK3589"/>
      <c r="BL3589"/>
      <c r="BM3589"/>
      <c r="BN3589"/>
      <c r="BO3589"/>
      <c r="BP3589"/>
      <c r="BQ3589"/>
      <c r="BR3589"/>
      <c r="BS3589"/>
      <c r="BT3589"/>
      <c r="BU3589"/>
      <c r="BV3589"/>
      <c r="BW3589"/>
      <c r="BX3589"/>
      <c r="BY3589"/>
      <c r="BZ3589"/>
      <c r="CA3589"/>
      <c r="CB3589"/>
      <c r="CC3589"/>
      <c r="CD3589"/>
      <c r="CE3589"/>
      <c r="CF3589"/>
      <c r="CG3589"/>
      <c r="CH3589"/>
      <c r="CI3589"/>
      <c r="CJ3589"/>
      <c r="CK3589"/>
      <c r="CL3589"/>
      <c r="CM3589"/>
      <c r="CN3589"/>
      <c r="CO3589"/>
      <c r="CP3589"/>
      <c r="CQ3589"/>
      <c r="CR3589"/>
      <c r="CS3589"/>
      <c r="CT3589"/>
      <c r="CU3589"/>
      <c r="CV3589"/>
      <c r="CW3589"/>
      <c r="CX3589"/>
      <c r="CY3589"/>
      <c r="CZ3589"/>
      <c r="DA3589"/>
      <c r="DB3589"/>
      <c r="DC3589"/>
      <c r="DD3589"/>
      <c r="DE3589"/>
      <c r="DF3589"/>
      <c r="DG3589"/>
      <c r="DH3589"/>
      <c r="DI3589"/>
      <c r="DJ3589"/>
      <c r="DK3589"/>
      <c r="DL3589"/>
      <c r="DM3589"/>
      <c r="DN3589"/>
      <c r="DO3589"/>
      <c r="DP3589"/>
      <c r="DQ3589"/>
      <c r="DR3589"/>
      <c r="DS3589"/>
      <c r="DT3589"/>
      <c r="DU3589"/>
      <c r="DV3589"/>
      <c r="DW3589"/>
      <c r="DX3589"/>
      <c r="DY3589"/>
      <c r="DZ3589"/>
      <c r="EA3589"/>
      <c r="EB3589"/>
      <c r="EC3589"/>
      <c r="ED3589"/>
      <c r="EE3589"/>
      <c r="EF3589"/>
      <c r="EG3589"/>
      <c r="EH3589"/>
      <c r="EI3589"/>
      <c r="EJ3589"/>
      <c r="EK3589"/>
      <c r="EL3589"/>
      <c r="EM3589"/>
      <c r="EN3589"/>
      <c r="EO3589"/>
      <c r="EP3589"/>
      <c r="EQ3589"/>
      <c r="ER3589"/>
      <c r="ES3589"/>
      <c r="ET3589"/>
      <c r="EU3589"/>
      <c r="EV3589"/>
      <c r="EW3589"/>
      <c r="EX3589"/>
      <c r="EY3589"/>
      <c r="EZ3589"/>
      <c r="FA3589"/>
      <c r="FB3589"/>
      <c r="FC3589"/>
      <c r="FD3589"/>
      <c r="FE3589"/>
      <c r="FF3589"/>
      <c r="FG3589"/>
      <c r="FH3589"/>
      <c r="FI3589"/>
      <c r="FJ3589"/>
      <c r="FK3589"/>
      <c r="FL3589"/>
      <c r="FM3589"/>
      <c r="FN3589"/>
      <c r="FO3589"/>
      <c r="FP3589"/>
      <c r="FQ3589"/>
      <c r="FR3589"/>
      <c r="FS3589"/>
      <c r="FT3589"/>
      <c r="FU3589"/>
      <c r="FV3589"/>
      <c r="FW3589"/>
      <c r="FX3589"/>
      <c r="FY3589"/>
      <c r="FZ3589"/>
      <c r="GA3589"/>
      <c r="GB3589"/>
      <c r="GC3589"/>
      <c r="GD3589"/>
      <c r="GE3589"/>
      <c r="GF3589"/>
      <c r="GG3589"/>
      <c r="GH3589"/>
      <c r="GI3589"/>
      <c r="GJ3589"/>
      <c r="GK3589"/>
      <c r="GL3589"/>
      <c r="GM3589"/>
      <c r="GN3589"/>
      <c r="GO3589"/>
      <c r="GP3589"/>
      <c r="GQ3589"/>
      <c r="GR3589"/>
      <c r="GS3589"/>
      <c r="GT3589"/>
      <c r="GU3589"/>
      <c r="GV3589"/>
      <c r="GW3589"/>
      <c r="GX3589"/>
      <c r="GY3589"/>
      <c r="GZ3589"/>
      <c r="HA3589"/>
      <c r="HB3589"/>
      <c r="HC3589"/>
      <c r="HD3589"/>
      <c r="HE3589"/>
      <c r="HF3589"/>
      <c r="HG3589"/>
      <c r="HH3589"/>
      <c r="HI3589"/>
      <c r="HJ3589"/>
      <c r="HK3589"/>
      <c r="HL3589"/>
      <c r="HM3589"/>
      <c r="HN3589"/>
      <c r="HO3589"/>
      <c r="HP3589"/>
      <c r="HQ3589"/>
      <c r="HR3589"/>
      <c r="HS3589"/>
      <c r="HT3589"/>
      <c r="HU3589"/>
      <c r="HV3589"/>
      <c r="HW3589"/>
      <c r="HX3589"/>
      <c r="HY3589"/>
      <c r="HZ3589"/>
      <c r="IA3589"/>
      <c r="IB3589"/>
      <c r="IC3589"/>
      <c r="ID3589"/>
      <c r="IE3589"/>
      <c r="IF3589"/>
      <c r="IG3589"/>
      <c r="IH3589"/>
      <c r="II3589"/>
      <c r="IJ3589"/>
      <c r="IK3589"/>
      <c r="IL3589"/>
      <c r="IM3589"/>
      <c r="IN3589"/>
      <c r="IO3589"/>
      <c r="IP3589"/>
      <c r="IQ3589"/>
      <c r="IR3589"/>
      <c r="IS3589"/>
      <c r="IT3589"/>
      <c r="IU3589"/>
      <c r="IV3589"/>
    </row>
    <row r="3590" spans="1:256" ht="12.5">
      <c r="A3590" s="305"/>
      <c r="B3590" s="124">
        <v>1</v>
      </c>
      <c r="C3590" s="66">
        <f>IF(E3590="A",1,IF(E3590="B",1,0))</f>
        <v>1</v>
      </c>
      <c r="D3590" s="662" t="s">
        <v>70</v>
      </c>
      <c r="E3590" s="248" t="s">
        <v>87</v>
      </c>
      <c r="F3590" s="248" t="s">
        <v>68</v>
      </c>
      <c r="G3590" s="78"/>
      <c r="H3590" s="96" t="s">
        <v>114</v>
      </c>
      <c r="I3590" s="107" t="s">
        <v>4121</v>
      </c>
      <c r="J3590" s="81"/>
      <c r="K3590" s="72"/>
      <c r="L3590" s="72"/>
      <c r="M3590" s="72"/>
      <c r="N3590" s="72"/>
      <c r="O3590" s="72"/>
      <c r="P3590" s="72"/>
      <c r="Q3590" s="833"/>
      <c r="R3590" s="102"/>
      <c r="S3590" s="73"/>
      <c r="T3590" s="102"/>
      <c r="U3590" s="103"/>
      <c r="V3590" s="104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/>
      <c r="BE3590"/>
      <c r="BF3590"/>
      <c r="BG3590"/>
      <c r="BH3590"/>
      <c r="BI3590"/>
      <c r="BJ3590"/>
      <c r="BK3590"/>
      <c r="BL3590"/>
      <c r="BM3590"/>
      <c r="BN3590"/>
      <c r="BO3590"/>
      <c r="BP3590"/>
      <c r="BQ3590"/>
      <c r="BR3590"/>
      <c r="BS3590"/>
      <c r="BT3590"/>
      <c r="BU3590"/>
      <c r="BV3590"/>
      <c r="BW3590"/>
      <c r="BX3590"/>
      <c r="BY3590"/>
      <c r="BZ3590"/>
      <c r="CA3590"/>
      <c r="CB3590"/>
      <c r="CC3590"/>
      <c r="CD3590"/>
      <c r="CE3590"/>
      <c r="CF3590"/>
      <c r="CG3590"/>
      <c r="CH3590"/>
      <c r="CI3590"/>
      <c r="CJ3590"/>
      <c r="CK3590"/>
      <c r="CL3590"/>
      <c r="CM3590"/>
      <c r="CN3590"/>
      <c r="CO3590"/>
      <c r="CP3590"/>
      <c r="CQ3590"/>
      <c r="CR3590"/>
      <c r="CS3590"/>
      <c r="CT3590"/>
      <c r="CU3590"/>
      <c r="CV3590"/>
      <c r="CW3590"/>
      <c r="CX3590"/>
      <c r="CY3590"/>
      <c r="CZ3590"/>
      <c r="DA3590"/>
      <c r="DB3590"/>
      <c r="DC3590"/>
      <c r="DD3590"/>
      <c r="DE3590"/>
      <c r="DF3590"/>
      <c r="DG3590"/>
      <c r="DH3590"/>
      <c r="DI3590"/>
      <c r="DJ3590"/>
      <c r="DK3590"/>
      <c r="DL3590"/>
      <c r="DM3590"/>
      <c r="DN3590"/>
      <c r="DO3590"/>
      <c r="DP3590"/>
      <c r="DQ3590"/>
      <c r="DR3590"/>
      <c r="DS3590"/>
      <c r="DT3590"/>
      <c r="DU3590"/>
      <c r="DV3590"/>
      <c r="DW3590"/>
      <c r="DX3590"/>
      <c r="DY3590"/>
      <c r="DZ3590"/>
      <c r="EA3590"/>
      <c r="EB3590"/>
      <c r="EC3590"/>
      <c r="ED3590"/>
      <c r="EE3590"/>
      <c r="EF3590"/>
      <c r="EG3590"/>
      <c r="EH3590"/>
      <c r="EI3590"/>
      <c r="EJ3590"/>
      <c r="EK3590"/>
      <c r="EL3590"/>
      <c r="EM3590"/>
      <c r="EN3590"/>
      <c r="EO3590"/>
      <c r="EP3590"/>
      <c r="EQ3590"/>
      <c r="ER3590"/>
      <c r="ES3590"/>
      <c r="ET3590"/>
      <c r="EU3590"/>
      <c r="EV3590"/>
      <c r="EW3590"/>
      <c r="EX3590"/>
      <c r="EY3590"/>
      <c r="EZ3590"/>
      <c r="FA3590"/>
      <c r="FB3590"/>
      <c r="FC3590"/>
      <c r="FD3590"/>
      <c r="FE3590"/>
      <c r="FF3590"/>
      <c r="FG3590"/>
      <c r="FH3590"/>
      <c r="FI3590"/>
      <c r="FJ3590"/>
      <c r="FK3590"/>
      <c r="FL3590"/>
      <c r="FM3590"/>
      <c r="FN3590"/>
      <c r="FO3590"/>
      <c r="FP3590"/>
      <c r="FQ3590"/>
      <c r="FR3590"/>
      <c r="FS3590"/>
      <c r="FT3590"/>
      <c r="FU3590"/>
      <c r="FV3590"/>
      <c r="FW3590"/>
      <c r="FX3590"/>
      <c r="FY3590"/>
      <c r="FZ3590"/>
      <c r="GA3590"/>
      <c r="GB3590"/>
      <c r="GC3590"/>
      <c r="GD3590"/>
      <c r="GE3590"/>
      <c r="GF3590"/>
      <c r="GG3590"/>
      <c r="GH3590"/>
      <c r="GI3590"/>
      <c r="GJ3590"/>
      <c r="GK3590"/>
      <c r="GL3590"/>
      <c r="GM3590"/>
      <c r="GN3590"/>
      <c r="GO3590"/>
      <c r="GP3590"/>
      <c r="GQ3590"/>
      <c r="GR3590"/>
      <c r="GS3590"/>
      <c r="GT3590"/>
      <c r="GU3590"/>
      <c r="GV3590"/>
      <c r="GW3590"/>
      <c r="GX3590"/>
      <c r="GY3590"/>
      <c r="GZ3590"/>
      <c r="HA3590"/>
      <c r="HB3590"/>
      <c r="HC3590"/>
      <c r="HD3590"/>
      <c r="HE3590"/>
      <c r="HF3590"/>
      <c r="HG3590"/>
      <c r="HH3590"/>
      <c r="HI3590"/>
      <c r="HJ3590"/>
      <c r="HK3590"/>
      <c r="HL3590"/>
      <c r="HM3590"/>
      <c r="HN3590"/>
      <c r="HO3590"/>
      <c r="HP3590"/>
      <c r="HQ3590"/>
      <c r="HR3590"/>
      <c r="HS3590"/>
      <c r="HT3590"/>
      <c r="HU3590"/>
      <c r="HV3590"/>
      <c r="HW3590"/>
      <c r="HX3590"/>
      <c r="HY3590"/>
      <c r="HZ3590"/>
      <c r="IA3590"/>
      <c r="IB3590"/>
      <c r="IC3590"/>
      <c r="ID3590"/>
      <c r="IE3590"/>
      <c r="IF3590"/>
      <c r="IG3590"/>
      <c r="IH3590"/>
      <c r="II3590"/>
      <c r="IJ3590"/>
      <c r="IK3590"/>
      <c r="IL3590"/>
      <c r="IM3590"/>
      <c r="IN3590"/>
      <c r="IO3590"/>
      <c r="IP3590"/>
      <c r="IQ3590"/>
      <c r="IR3590"/>
      <c r="IS3590"/>
      <c r="IT3590"/>
      <c r="IU3590"/>
      <c r="IV3590"/>
    </row>
    <row r="3591" spans="1:256" ht="12.5">
      <c r="A3591" s="810"/>
      <c r="B3591" s="65">
        <v>1</v>
      </c>
      <c r="C3591" s="66">
        <f>IF(E3591="A",1,IF(E3591="B",1,0))</f>
        <v>1</v>
      </c>
      <c r="D3591" s="659" t="s">
        <v>90</v>
      </c>
      <c r="E3591" s="658" t="s">
        <v>68</v>
      </c>
      <c r="F3591" s="656" t="s">
        <v>99</v>
      </c>
      <c r="G3591" s="78"/>
      <c r="H3591" s="96" t="s">
        <v>131</v>
      </c>
      <c r="I3591" s="107" t="s">
        <v>4122</v>
      </c>
      <c r="J3591" s="81"/>
      <c r="K3591" s="72"/>
      <c r="L3591" s="72"/>
      <c r="M3591" s="72"/>
      <c r="N3591" s="72"/>
      <c r="O3591" s="72"/>
      <c r="P3591" s="72"/>
      <c r="Q3591" s="833"/>
      <c r="R3591" s="102"/>
      <c r="S3591" s="73"/>
      <c r="T3591" s="102"/>
      <c r="U3591" s="103"/>
      <c r="V3591" s="104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/>
      <c r="BE3591"/>
      <c r="BF3591"/>
      <c r="BG3591"/>
      <c r="BH3591"/>
      <c r="BI3591"/>
      <c r="BJ3591"/>
      <c r="BK3591"/>
      <c r="BL3591"/>
      <c r="BM3591"/>
      <c r="BN3591"/>
      <c r="BO3591"/>
      <c r="BP3591"/>
      <c r="BQ3591"/>
      <c r="BR3591"/>
      <c r="BS3591"/>
      <c r="BT3591"/>
      <c r="BU3591"/>
      <c r="BV3591"/>
      <c r="BW3591"/>
      <c r="BX3591"/>
      <c r="BY3591"/>
      <c r="BZ3591"/>
      <c r="CA3591"/>
      <c r="CB3591"/>
      <c r="CC3591"/>
      <c r="CD3591"/>
      <c r="CE3591"/>
      <c r="CF3591"/>
      <c r="CG3591"/>
      <c r="CH3591"/>
      <c r="CI3591"/>
      <c r="CJ3591"/>
      <c r="CK3591"/>
      <c r="CL3591"/>
      <c r="CM3591"/>
      <c r="CN3591"/>
      <c r="CO3591"/>
      <c r="CP3591"/>
      <c r="CQ3591"/>
      <c r="CR3591"/>
      <c r="CS3591"/>
      <c r="CT3591"/>
      <c r="CU3591"/>
      <c r="CV3591"/>
      <c r="CW3591"/>
      <c r="CX3591"/>
      <c r="CY3591"/>
      <c r="CZ3591"/>
      <c r="DA3591"/>
      <c r="DB3591"/>
      <c r="DC3591"/>
      <c r="DD3591"/>
      <c r="DE3591"/>
      <c r="DF3591"/>
      <c r="DG3591"/>
      <c r="DH3591"/>
      <c r="DI3591"/>
      <c r="DJ3591"/>
      <c r="DK3591"/>
      <c r="DL3591"/>
      <c r="DM3591"/>
      <c r="DN3591"/>
      <c r="DO3591"/>
      <c r="DP3591"/>
      <c r="DQ3591"/>
      <c r="DR3591"/>
      <c r="DS3591"/>
      <c r="DT3591"/>
      <c r="DU3591"/>
      <c r="DV3591"/>
      <c r="DW3591"/>
      <c r="DX3591"/>
      <c r="DY3591"/>
      <c r="DZ3591"/>
      <c r="EA3591"/>
      <c r="EB3591"/>
      <c r="EC3591"/>
      <c r="ED3591"/>
      <c r="EE3591"/>
      <c r="EF3591"/>
      <c r="EG3591"/>
      <c r="EH3591"/>
      <c r="EI3591"/>
      <c r="EJ3591"/>
      <c r="EK3591"/>
      <c r="EL3591"/>
      <c r="EM3591"/>
      <c r="EN3591"/>
      <c r="EO3591"/>
      <c r="EP3591"/>
      <c r="EQ3591"/>
      <c r="ER3591"/>
      <c r="ES3591"/>
      <c r="ET3591"/>
      <c r="EU3591"/>
      <c r="EV3591"/>
      <c r="EW3591"/>
      <c r="EX3591"/>
      <c r="EY3591"/>
      <c r="EZ3591"/>
      <c r="FA3591"/>
      <c r="FB3591"/>
      <c r="FC3591"/>
      <c r="FD3591"/>
      <c r="FE3591"/>
      <c r="FF3591"/>
      <c r="FG3591"/>
      <c r="FH3591"/>
      <c r="FI3591"/>
      <c r="FJ3591"/>
      <c r="FK3591"/>
      <c r="FL3591"/>
      <c r="FM3591"/>
      <c r="FN3591"/>
      <c r="FO3591"/>
      <c r="FP3591"/>
      <c r="FQ3591"/>
      <c r="FR3591"/>
      <c r="FS3591"/>
      <c r="FT3591"/>
      <c r="FU3591"/>
      <c r="FV3591"/>
      <c r="FW3591"/>
      <c r="FX3591"/>
      <c r="FY3591"/>
      <c r="FZ3591"/>
      <c r="GA3591"/>
      <c r="GB3591"/>
      <c r="GC3591"/>
      <c r="GD3591"/>
      <c r="GE3591"/>
      <c r="GF3591"/>
      <c r="GG3591"/>
      <c r="GH3591"/>
      <c r="GI3591"/>
      <c r="GJ3591"/>
      <c r="GK3591"/>
      <c r="GL3591"/>
      <c r="GM3591"/>
      <c r="GN3591"/>
      <c r="GO3591"/>
      <c r="GP3591"/>
      <c r="GQ3591"/>
      <c r="GR3591"/>
      <c r="GS3591"/>
      <c r="GT3591"/>
      <c r="GU3591"/>
      <c r="GV3591"/>
      <c r="GW3591"/>
      <c r="GX3591"/>
      <c r="GY3591"/>
      <c r="GZ3591"/>
      <c r="HA3591"/>
      <c r="HB3591"/>
      <c r="HC3591"/>
      <c r="HD3591"/>
      <c r="HE3591"/>
      <c r="HF3591"/>
      <c r="HG3591"/>
      <c r="HH3591"/>
      <c r="HI3591"/>
      <c r="HJ3591"/>
      <c r="HK3591"/>
      <c r="HL3591"/>
      <c r="HM3591"/>
      <c r="HN3591"/>
      <c r="HO3591"/>
      <c r="HP3591"/>
      <c r="HQ3591"/>
      <c r="HR3591"/>
      <c r="HS3591"/>
      <c r="HT3591"/>
      <c r="HU3591"/>
      <c r="HV3591"/>
      <c r="HW3591"/>
      <c r="HX3591"/>
      <c r="HY3591"/>
      <c r="HZ3591"/>
      <c r="IA3591"/>
      <c r="IB3591"/>
      <c r="IC3591"/>
      <c r="ID3591"/>
      <c r="IE3591"/>
      <c r="IF3591"/>
      <c r="IG3591"/>
      <c r="IH3591"/>
      <c r="II3591"/>
      <c r="IJ3591"/>
      <c r="IK3591"/>
      <c r="IL3591"/>
      <c r="IM3591"/>
      <c r="IN3591"/>
      <c r="IO3591"/>
      <c r="IP3591"/>
      <c r="IQ3591"/>
      <c r="IR3591"/>
      <c r="IS3591"/>
      <c r="IT3591"/>
      <c r="IU3591"/>
      <c r="IV3591"/>
    </row>
    <row r="3592" spans="1:256" ht="12.5">
      <c r="A3592" s="305"/>
      <c r="B3592" s="65">
        <v>1</v>
      </c>
      <c r="C3592" s="66">
        <f>IF(E3592="A",4,IF(E3592="B",3,IF(E3592="C",2,IF(E3592="D",1,0))))</f>
        <v>2</v>
      </c>
      <c r="D3592" s="77" t="s">
        <v>90</v>
      </c>
      <c r="E3592" s="77" t="s">
        <v>90</v>
      </c>
      <c r="F3592" s="77" t="s">
        <v>90</v>
      </c>
      <c r="G3592" s="78"/>
      <c r="H3592" s="96" t="s">
        <v>443</v>
      </c>
      <c r="I3592" s="107" t="s">
        <v>4123</v>
      </c>
      <c r="J3592" s="81" t="s">
        <v>17</v>
      </c>
      <c r="K3592" s="72"/>
      <c r="L3592" s="72"/>
      <c r="M3592" s="72"/>
      <c r="N3592" s="72"/>
      <c r="O3592" s="72"/>
      <c r="P3592" s="72"/>
      <c r="Q3592" s="833"/>
      <c r="R3592" s="102"/>
      <c r="S3592" s="73"/>
      <c r="T3592" s="102"/>
      <c r="U3592" s="103"/>
      <c r="V3592" s="104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/>
      <c r="BE3592"/>
      <c r="BF3592"/>
      <c r="BG3592"/>
      <c r="BH3592"/>
      <c r="BI3592"/>
      <c r="BJ3592"/>
      <c r="BK3592"/>
      <c r="BL3592"/>
      <c r="BM3592"/>
      <c r="BN3592"/>
      <c r="BO3592"/>
      <c r="BP3592"/>
      <c r="BQ3592"/>
      <c r="BR3592"/>
      <c r="BS3592"/>
      <c r="BT3592"/>
      <c r="BU3592"/>
      <c r="BV3592"/>
      <c r="BW3592"/>
      <c r="BX3592"/>
      <c r="BY3592"/>
      <c r="BZ3592"/>
      <c r="CA3592"/>
      <c r="CB3592"/>
      <c r="CC3592"/>
      <c r="CD3592"/>
      <c r="CE3592"/>
      <c r="CF3592"/>
      <c r="CG3592"/>
      <c r="CH3592"/>
      <c r="CI3592"/>
      <c r="CJ3592"/>
      <c r="CK3592"/>
      <c r="CL3592"/>
      <c r="CM3592"/>
      <c r="CN3592"/>
      <c r="CO3592"/>
      <c r="CP3592"/>
      <c r="CQ3592"/>
      <c r="CR3592"/>
      <c r="CS3592"/>
      <c r="CT3592"/>
      <c r="CU3592"/>
      <c r="CV3592"/>
      <c r="CW3592"/>
      <c r="CX3592"/>
      <c r="CY3592"/>
      <c r="CZ3592"/>
      <c r="DA3592"/>
      <c r="DB3592"/>
      <c r="DC3592"/>
      <c r="DD3592"/>
      <c r="DE3592"/>
      <c r="DF3592"/>
      <c r="DG3592"/>
      <c r="DH3592"/>
      <c r="DI3592"/>
      <c r="DJ3592"/>
      <c r="DK3592"/>
      <c r="DL3592"/>
      <c r="DM3592"/>
      <c r="DN3592"/>
      <c r="DO3592"/>
      <c r="DP3592"/>
      <c r="DQ3592"/>
      <c r="DR3592"/>
      <c r="DS3592"/>
      <c r="DT3592"/>
      <c r="DU3592"/>
      <c r="DV3592"/>
      <c r="DW3592"/>
      <c r="DX3592"/>
      <c r="DY3592"/>
      <c r="DZ3592"/>
      <c r="EA3592"/>
      <c r="EB3592"/>
      <c r="EC3592"/>
      <c r="ED3592"/>
      <c r="EE3592"/>
      <c r="EF3592"/>
      <c r="EG3592"/>
      <c r="EH3592"/>
      <c r="EI3592"/>
      <c r="EJ3592"/>
      <c r="EK3592"/>
      <c r="EL3592"/>
      <c r="EM3592"/>
      <c r="EN3592"/>
      <c r="EO3592"/>
      <c r="EP3592"/>
      <c r="EQ3592"/>
      <c r="ER3592"/>
      <c r="ES3592"/>
      <c r="ET3592"/>
      <c r="EU3592"/>
      <c r="EV3592"/>
      <c r="EW3592"/>
      <c r="EX3592"/>
      <c r="EY3592"/>
      <c r="EZ3592"/>
      <c r="FA3592"/>
      <c r="FB3592"/>
      <c r="FC3592"/>
      <c r="FD3592"/>
      <c r="FE3592"/>
      <c r="FF3592"/>
      <c r="FG3592"/>
      <c r="FH3592"/>
      <c r="FI3592"/>
      <c r="FJ3592"/>
      <c r="FK3592"/>
      <c r="FL3592"/>
      <c r="FM3592"/>
      <c r="FN3592"/>
      <c r="FO3592"/>
      <c r="FP3592"/>
      <c r="FQ3592"/>
      <c r="FR3592"/>
      <c r="FS3592"/>
      <c r="FT3592"/>
      <c r="FU3592"/>
      <c r="FV3592"/>
      <c r="FW3592"/>
      <c r="FX3592"/>
      <c r="FY3592"/>
      <c r="FZ3592"/>
      <c r="GA3592"/>
      <c r="GB3592"/>
      <c r="GC3592"/>
      <c r="GD3592"/>
      <c r="GE3592"/>
      <c r="GF3592"/>
      <c r="GG3592"/>
      <c r="GH3592"/>
      <c r="GI3592"/>
      <c r="GJ3592"/>
      <c r="GK3592"/>
      <c r="GL3592"/>
      <c r="GM3592"/>
      <c r="GN3592"/>
      <c r="GO3592"/>
      <c r="GP3592"/>
      <c r="GQ3592"/>
      <c r="GR3592"/>
      <c r="GS3592"/>
      <c r="GT3592"/>
      <c r="GU3592"/>
      <c r="GV3592"/>
      <c r="GW3592"/>
      <c r="GX3592"/>
      <c r="GY3592"/>
      <c r="GZ3592"/>
      <c r="HA3592"/>
      <c r="HB3592"/>
      <c r="HC3592"/>
      <c r="HD3592"/>
      <c r="HE3592"/>
      <c r="HF3592"/>
      <c r="HG3592"/>
      <c r="HH3592"/>
      <c r="HI3592"/>
      <c r="HJ3592"/>
      <c r="HK3592"/>
      <c r="HL3592"/>
      <c r="HM3592"/>
      <c r="HN3592"/>
      <c r="HO3592"/>
      <c r="HP3592"/>
      <c r="HQ3592"/>
      <c r="HR3592"/>
      <c r="HS3592"/>
      <c r="HT3592"/>
      <c r="HU3592"/>
      <c r="HV3592"/>
      <c r="HW3592"/>
      <c r="HX3592"/>
      <c r="HY3592"/>
      <c r="HZ3592"/>
      <c r="IA3592"/>
      <c r="IB3592"/>
      <c r="IC3592"/>
      <c r="ID3592"/>
      <c r="IE3592"/>
      <c r="IF3592"/>
      <c r="IG3592"/>
      <c r="IH3592"/>
      <c r="II3592"/>
      <c r="IJ3592"/>
      <c r="IK3592"/>
      <c r="IL3592"/>
      <c r="IM3592"/>
      <c r="IN3592"/>
      <c r="IO3592"/>
      <c r="IP3592"/>
      <c r="IQ3592"/>
      <c r="IR3592"/>
      <c r="IS3592"/>
      <c r="IT3592"/>
      <c r="IU3592"/>
      <c r="IV3592"/>
    </row>
    <row r="3593" spans="1:256" ht="12.5">
      <c r="A3593" s="305"/>
      <c r="B3593" s="124">
        <v>1</v>
      </c>
      <c r="C3593" s="66">
        <f>IF(E3593="A",4,IF(E3593="B",3,IF(E3593="C",2,IF(E3593="D",1,0))))</f>
        <v>4</v>
      </c>
      <c r="D3593" s="76" t="s">
        <v>87</v>
      </c>
      <c r="E3593" s="76" t="s">
        <v>68</v>
      </c>
      <c r="F3593" s="99" t="s">
        <v>70</v>
      </c>
      <c r="G3593" s="78"/>
      <c r="H3593" s="96" t="s">
        <v>94</v>
      </c>
      <c r="I3593" s="107" t="s">
        <v>96</v>
      </c>
      <c r="J3593" s="81" t="s">
        <v>6111</v>
      </c>
      <c r="K3593" s="72"/>
      <c r="L3593" s="72"/>
      <c r="M3593" s="72"/>
      <c r="N3593" s="72"/>
      <c r="O3593" s="72"/>
      <c r="P3593" s="72"/>
      <c r="Q3593" s="833"/>
      <c r="R3593" s="102"/>
      <c r="S3593" s="73"/>
      <c r="T3593" s="102"/>
      <c r="U3593" s="103"/>
      <c r="V3593" s="104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/>
      <c r="BE3593"/>
      <c r="BF3593"/>
      <c r="BG3593"/>
      <c r="BH3593"/>
      <c r="BI3593"/>
      <c r="BJ3593"/>
      <c r="BK3593"/>
      <c r="BL3593"/>
      <c r="BM3593"/>
      <c r="BN3593"/>
      <c r="BO3593"/>
      <c r="BP3593"/>
      <c r="BQ3593"/>
      <c r="BR3593"/>
      <c r="BS3593"/>
      <c r="BT3593"/>
      <c r="BU3593"/>
      <c r="BV3593"/>
      <c r="BW3593"/>
      <c r="BX3593"/>
      <c r="BY3593"/>
      <c r="BZ3593"/>
      <c r="CA3593"/>
      <c r="CB3593"/>
      <c r="CC3593"/>
      <c r="CD3593"/>
      <c r="CE3593"/>
      <c r="CF3593"/>
      <c r="CG3593"/>
      <c r="CH3593"/>
      <c r="CI3593"/>
      <c r="CJ3593"/>
      <c r="CK3593"/>
      <c r="CL3593"/>
      <c r="CM3593"/>
      <c r="CN3593"/>
      <c r="CO3593"/>
      <c r="CP3593"/>
      <c r="CQ3593"/>
      <c r="CR3593"/>
      <c r="CS3593"/>
      <c r="CT3593"/>
      <c r="CU3593"/>
      <c r="CV3593"/>
      <c r="CW3593"/>
      <c r="CX3593"/>
      <c r="CY3593"/>
      <c r="CZ3593"/>
      <c r="DA3593"/>
      <c r="DB3593"/>
      <c r="DC3593"/>
      <c r="DD3593"/>
      <c r="DE3593"/>
      <c r="DF3593"/>
      <c r="DG3593"/>
      <c r="DH3593"/>
      <c r="DI3593"/>
      <c r="DJ3593"/>
      <c r="DK3593"/>
      <c r="DL3593"/>
      <c r="DM3593"/>
      <c r="DN3593"/>
      <c r="DO3593"/>
      <c r="DP3593"/>
      <c r="DQ3593"/>
      <c r="DR3593"/>
      <c r="DS3593"/>
      <c r="DT3593"/>
      <c r="DU3593"/>
      <c r="DV3593"/>
      <c r="DW3593"/>
      <c r="DX3593"/>
      <c r="DY3593"/>
      <c r="DZ3593"/>
      <c r="EA3593"/>
      <c r="EB3593"/>
      <c r="EC3593"/>
      <c r="ED3593"/>
      <c r="EE3593"/>
      <c r="EF3593"/>
      <c r="EG3593"/>
      <c r="EH3593"/>
      <c r="EI3593"/>
      <c r="EJ3593"/>
      <c r="EK3593"/>
      <c r="EL3593"/>
      <c r="EM3593"/>
      <c r="EN3593"/>
      <c r="EO3593"/>
      <c r="EP3593"/>
      <c r="EQ3593"/>
      <c r="ER3593"/>
      <c r="ES3593"/>
      <c r="ET3593"/>
      <c r="EU3593"/>
      <c r="EV3593"/>
      <c r="EW3593"/>
      <c r="EX3593"/>
      <c r="EY3593"/>
      <c r="EZ3593"/>
      <c r="FA3593"/>
      <c r="FB3593"/>
      <c r="FC3593"/>
      <c r="FD3593"/>
      <c r="FE3593"/>
      <c r="FF3593"/>
      <c r="FG3593"/>
      <c r="FH3593"/>
      <c r="FI3593"/>
      <c r="FJ3593"/>
      <c r="FK3593"/>
      <c r="FL3593"/>
      <c r="FM3593"/>
      <c r="FN3593"/>
      <c r="FO3593"/>
      <c r="FP3593"/>
      <c r="FQ3593"/>
      <c r="FR3593"/>
      <c r="FS3593"/>
      <c r="FT3593"/>
      <c r="FU3593"/>
      <c r="FV3593"/>
      <c r="FW3593"/>
      <c r="FX3593"/>
      <c r="FY3593"/>
      <c r="FZ3593"/>
      <c r="GA3593"/>
      <c r="GB3593"/>
      <c r="GC3593"/>
      <c r="GD3593"/>
      <c r="GE3593"/>
      <c r="GF3593"/>
      <c r="GG3593"/>
      <c r="GH3593"/>
      <c r="GI3593"/>
      <c r="GJ3593"/>
      <c r="GK3593"/>
      <c r="GL3593"/>
      <c r="GM3593"/>
      <c r="GN3593"/>
      <c r="GO3593"/>
      <c r="GP3593"/>
      <c r="GQ3593"/>
      <c r="GR3593"/>
      <c r="GS3593"/>
      <c r="GT3593"/>
      <c r="GU3593"/>
      <c r="GV3593"/>
      <c r="GW3593"/>
      <c r="GX3593"/>
      <c r="GY3593"/>
      <c r="GZ3593"/>
      <c r="HA3593"/>
      <c r="HB3593"/>
      <c r="HC3593"/>
      <c r="HD3593"/>
      <c r="HE3593"/>
      <c r="HF3593"/>
      <c r="HG3593"/>
      <c r="HH3593"/>
      <c r="HI3593"/>
      <c r="HJ3593"/>
      <c r="HK3593"/>
      <c r="HL3593"/>
      <c r="HM3593"/>
      <c r="HN3593"/>
      <c r="HO3593"/>
      <c r="HP3593"/>
      <c r="HQ3593"/>
      <c r="HR3593"/>
      <c r="HS3593"/>
      <c r="HT3593"/>
      <c r="HU3593"/>
      <c r="HV3593"/>
      <c r="HW3593"/>
      <c r="HX3593"/>
      <c r="HY3593"/>
      <c r="HZ3593"/>
      <c r="IA3593"/>
      <c r="IB3593"/>
      <c r="IC3593"/>
      <c r="ID3593"/>
      <c r="IE3593"/>
      <c r="IF3593"/>
      <c r="IG3593"/>
      <c r="IH3593"/>
      <c r="II3593"/>
      <c r="IJ3593"/>
      <c r="IK3593"/>
      <c r="IL3593"/>
      <c r="IM3593"/>
      <c r="IN3593"/>
      <c r="IO3593"/>
      <c r="IP3593"/>
      <c r="IQ3593"/>
      <c r="IR3593"/>
      <c r="IS3593"/>
      <c r="IT3593"/>
      <c r="IU3593"/>
      <c r="IV3593"/>
    </row>
    <row r="3594" spans="1:256" ht="12.5">
      <c r="A3594" s="55"/>
      <c r="B3594" s="124">
        <v>1</v>
      </c>
      <c r="C3594" s="66">
        <f t="shared" ref="C3594:C3611" si="165">IF(E3594="A",1,IF(E3594="B",1,0))</f>
        <v>0</v>
      </c>
      <c r="D3594" s="76" t="s">
        <v>87</v>
      </c>
      <c r="E3594" s="77" t="s">
        <v>90</v>
      </c>
      <c r="F3594" s="76" t="s">
        <v>68</v>
      </c>
      <c r="G3594" s="78"/>
      <c r="H3594" s="96" t="s">
        <v>101</v>
      </c>
      <c r="I3594" s="107" t="s">
        <v>4124</v>
      </c>
      <c r="J3594" s="81"/>
      <c r="K3594" s="72"/>
      <c r="L3594" s="72"/>
      <c r="M3594" s="72"/>
      <c r="N3594" s="72"/>
      <c r="O3594" s="72"/>
      <c r="P3594" s="72"/>
      <c r="Q3594" s="833"/>
      <c r="R3594" s="102"/>
      <c r="S3594" s="73"/>
      <c r="T3594" s="102"/>
      <c r="U3594" s="103"/>
      <c r="V3594" s="104"/>
      <c r="W3594" s="55"/>
      <c r="X3594" s="55"/>
      <c r="Y3594" s="55"/>
      <c r="Z3594" s="55"/>
      <c r="AA3594" s="55"/>
      <c r="AB3594" s="55"/>
      <c r="AC3594" s="55"/>
      <c r="AD3594" s="55"/>
      <c r="AE3594" s="55"/>
      <c r="AF3594" s="55"/>
      <c r="AG3594" s="55"/>
      <c r="AH3594" s="55"/>
      <c r="AI3594" s="55"/>
      <c r="AJ3594" s="55"/>
      <c r="AK3594" s="55"/>
      <c r="AL3594" s="55"/>
      <c r="AM3594" s="55"/>
      <c r="AN3594" s="55"/>
      <c r="AO3594" s="55"/>
      <c r="AP3594" s="55"/>
      <c r="AQ3594" s="55"/>
      <c r="AR3594" s="55"/>
      <c r="AS3594" s="55"/>
      <c r="AT3594" s="55"/>
      <c r="AU3594" s="55"/>
      <c r="AV3594" s="55"/>
      <c r="AW3594" s="55"/>
      <c r="AX3594" s="55"/>
      <c r="AY3594" s="55"/>
      <c r="AZ3594" s="55"/>
      <c r="BA3594" s="55"/>
      <c r="BB3594" s="55"/>
      <c r="BC3594" s="55"/>
      <c r="BD3594" s="55"/>
      <c r="BE3594" s="55"/>
      <c r="BF3594" s="55"/>
      <c r="BG3594" s="55"/>
      <c r="BH3594" s="55"/>
      <c r="BI3594" s="55"/>
      <c r="BJ3594" s="55"/>
      <c r="BK3594" s="55"/>
      <c r="BL3594" s="55"/>
      <c r="BM3594" s="55"/>
      <c r="BN3594" s="55"/>
      <c r="BO3594" s="55"/>
      <c r="BP3594" s="55"/>
      <c r="BQ3594" s="55"/>
      <c r="BR3594" s="55"/>
      <c r="BS3594" s="55"/>
      <c r="BT3594" s="55"/>
      <c r="BU3594" s="55"/>
      <c r="BV3594" s="55"/>
      <c r="BW3594" s="55"/>
      <c r="BX3594" s="55"/>
      <c r="BY3594" s="55"/>
      <c r="BZ3594" s="55"/>
      <c r="CA3594" s="55"/>
      <c r="CB3594" s="55"/>
      <c r="CC3594" s="55"/>
      <c r="CD3594" s="55"/>
      <c r="CE3594" s="55"/>
      <c r="CF3594" s="55"/>
      <c r="CG3594" s="55"/>
      <c r="CH3594" s="55"/>
      <c r="CI3594" s="55"/>
      <c r="CJ3594" s="55"/>
      <c r="CK3594" s="55"/>
      <c r="CL3594" s="55"/>
      <c r="CM3594" s="55"/>
      <c r="CN3594" s="55"/>
      <c r="CO3594" s="55"/>
      <c r="CP3594" s="55"/>
      <c r="CQ3594" s="55"/>
      <c r="CR3594" s="55"/>
      <c r="CS3594" s="55"/>
      <c r="CT3594" s="55"/>
      <c r="CU3594" s="55"/>
      <c r="CV3594" s="55"/>
      <c r="CW3594" s="55"/>
      <c r="CX3594" s="55"/>
      <c r="CY3594" s="55"/>
      <c r="CZ3594" s="55"/>
      <c r="DA3594" s="55"/>
      <c r="DB3594" s="55"/>
      <c r="DC3594" s="55"/>
      <c r="DD3594" s="55"/>
      <c r="DE3594" s="55"/>
      <c r="DF3594" s="55"/>
      <c r="DG3594" s="55"/>
      <c r="DH3594" s="55"/>
      <c r="DI3594" s="55"/>
      <c r="DJ3594" s="55"/>
      <c r="DK3594" s="55"/>
      <c r="DL3594" s="55"/>
      <c r="DM3594" s="55"/>
      <c r="DN3594" s="55"/>
      <c r="DO3594" s="55"/>
      <c r="DP3594" s="55"/>
      <c r="DQ3594" s="55"/>
      <c r="DR3594" s="55"/>
      <c r="DS3594" s="55"/>
      <c r="DT3594" s="55"/>
      <c r="DU3594" s="55"/>
      <c r="DV3594" s="55"/>
      <c r="DW3594" s="55"/>
      <c r="DX3594" s="55"/>
      <c r="DY3594" s="55"/>
      <c r="DZ3594" s="55"/>
      <c r="EA3594" s="55"/>
      <c r="EB3594" s="55"/>
      <c r="EC3594" s="55"/>
      <c r="ED3594" s="55"/>
      <c r="EE3594" s="55"/>
      <c r="EF3594" s="55"/>
      <c r="EG3594" s="55"/>
      <c r="EH3594" s="55"/>
      <c r="EI3594" s="55"/>
      <c r="EJ3594" s="55"/>
      <c r="EK3594" s="55"/>
      <c r="EL3594" s="55"/>
      <c r="EM3594" s="55"/>
      <c r="EN3594" s="55"/>
      <c r="EO3594" s="55"/>
      <c r="EP3594" s="55"/>
      <c r="EQ3594" s="55"/>
      <c r="ER3594" s="55"/>
      <c r="ES3594" s="55"/>
      <c r="ET3594" s="55"/>
      <c r="EU3594" s="55"/>
      <c r="EV3594" s="55"/>
      <c r="EW3594" s="55"/>
      <c r="EX3594" s="55"/>
      <c r="EY3594" s="55"/>
      <c r="EZ3594" s="55"/>
      <c r="FA3594" s="55"/>
      <c r="FB3594" s="55"/>
      <c r="FC3594" s="55"/>
      <c r="FD3594" s="55"/>
      <c r="FE3594" s="55"/>
      <c r="FF3594" s="55"/>
      <c r="FG3594" s="55"/>
      <c r="FH3594" s="55"/>
      <c r="FI3594" s="55"/>
      <c r="FJ3594" s="55"/>
      <c r="FK3594" s="55"/>
      <c r="FL3594" s="55"/>
      <c r="FM3594" s="55"/>
      <c r="FN3594" s="55"/>
      <c r="FO3594" s="55"/>
      <c r="FP3594" s="55"/>
      <c r="FQ3594" s="55"/>
      <c r="FR3594" s="55"/>
      <c r="FS3594" s="55"/>
      <c r="FT3594" s="55"/>
      <c r="FU3594" s="55"/>
      <c r="FV3594" s="55"/>
      <c r="FW3594" s="55"/>
      <c r="FX3594" s="55"/>
      <c r="FY3594" s="55"/>
      <c r="FZ3594" s="55"/>
      <c r="GA3594" s="55"/>
      <c r="GB3594" s="55"/>
      <c r="GC3594" s="55"/>
      <c r="GD3594" s="55"/>
      <c r="GE3594" s="55"/>
      <c r="GF3594" s="55"/>
      <c r="GG3594" s="55"/>
      <c r="GH3594" s="55"/>
      <c r="GI3594" s="55"/>
      <c r="GJ3594" s="55"/>
      <c r="GK3594" s="55"/>
      <c r="GL3594" s="55"/>
      <c r="GM3594" s="55"/>
      <c r="GN3594" s="55"/>
      <c r="GO3594" s="55"/>
      <c r="GP3594" s="55"/>
      <c r="GQ3594" s="55"/>
      <c r="GR3594" s="55"/>
      <c r="GS3594" s="55"/>
      <c r="GT3594" s="55"/>
      <c r="GU3594" s="55"/>
      <c r="GV3594" s="55"/>
      <c r="GW3594" s="55"/>
      <c r="GX3594" s="55"/>
      <c r="GY3594" s="55"/>
      <c r="GZ3594" s="55"/>
      <c r="HA3594" s="55"/>
      <c r="HB3594" s="55"/>
      <c r="HC3594" s="55"/>
      <c r="HD3594" s="55"/>
      <c r="HE3594" s="55"/>
      <c r="HF3594" s="55"/>
      <c r="HG3594" s="55"/>
      <c r="HH3594" s="55"/>
      <c r="HI3594" s="55"/>
      <c r="HJ3594" s="55"/>
      <c r="HK3594" s="55"/>
      <c r="HL3594" s="55"/>
      <c r="HM3594" s="55"/>
      <c r="HN3594" s="55"/>
      <c r="HO3594" s="55"/>
      <c r="HP3594" s="55"/>
      <c r="HQ3594" s="55"/>
      <c r="HR3594" s="55"/>
      <c r="HS3594" s="55"/>
      <c r="HT3594" s="55"/>
      <c r="HU3594" s="55"/>
      <c r="HV3594" s="55"/>
      <c r="HW3594" s="55"/>
      <c r="HX3594" s="55"/>
      <c r="HY3594" s="55"/>
      <c r="HZ3594" s="55"/>
      <c r="IA3594" s="55"/>
      <c r="IB3594" s="55"/>
      <c r="IC3594" s="55"/>
      <c r="ID3594" s="55"/>
      <c r="IE3594" s="55"/>
      <c r="IF3594" s="55"/>
      <c r="IG3594" s="55"/>
      <c r="IH3594" s="55"/>
      <c r="II3594" s="55"/>
      <c r="IJ3594" s="55"/>
      <c r="IK3594" s="55"/>
      <c r="IL3594" s="55"/>
      <c r="IM3594" s="55"/>
      <c r="IN3594" s="55"/>
      <c r="IO3594" s="55"/>
      <c r="IP3594" s="55"/>
      <c r="IQ3594" s="55"/>
      <c r="IR3594" s="55"/>
      <c r="IS3594" s="55"/>
      <c r="IT3594" s="55"/>
      <c r="IU3594" s="55"/>
      <c r="IV3594" s="55"/>
    </row>
    <row r="3595" spans="1:256" ht="12.5">
      <c r="A3595" s="305"/>
      <c r="B3595" s="124">
        <v>1</v>
      </c>
      <c r="C3595" s="66">
        <f t="shared" si="165"/>
        <v>0</v>
      </c>
      <c r="D3595" s="658" t="s">
        <v>87</v>
      </c>
      <c r="E3595" s="659" t="s">
        <v>90</v>
      </c>
      <c r="F3595" s="659" t="s">
        <v>90</v>
      </c>
      <c r="G3595" s="78"/>
      <c r="H3595" s="96" t="s">
        <v>148</v>
      </c>
      <c r="I3595" s="107" t="s">
        <v>4125</v>
      </c>
      <c r="J3595" s="81"/>
      <c r="K3595" s="72"/>
      <c r="L3595" s="72"/>
      <c r="M3595" s="72"/>
      <c r="N3595" s="72"/>
      <c r="O3595" s="72"/>
      <c r="P3595" s="72"/>
      <c r="Q3595" s="833"/>
      <c r="R3595" s="102"/>
      <c r="S3595" s="73"/>
      <c r="T3595" s="102"/>
      <c r="U3595" s="103"/>
      <c r="V3595" s="104"/>
      <c r="W3595" s="365"/>
      <c r="X3595" s="365"/>
      <c r="Y3595" s="365"/>
      <c r="Z3595" s="365"/>
      <c r="AA3595" s="365"/>
      <c r="AB3595" s="365"/>
      <c r="AC3595" s="365"/>
      <c r="AD3595" s="365"/>
      <c r="AE3595" s="365"/>
      <c r="AF3595" s="365"/>
      <c r="AG3595" s="365"/>
      <c r="AH3595" s="365"/>
      <c r="AI3595" s="365"/>
      <c r="AJ3595" s="365"/>
      <c r="AK3595" s="365"/>
      <c r="AL3595" s="365"/>
      <c r="AM3595" s="365"/>
      <c r="AN3595" s="365"/>
      <c r="AO3595" s="365"/>
      <c r="AP3595" s="365"/>
      <c r="AQ3595" s="365"/>
      <c r="AR3595" s="365"/>
      <c r="AS3595" s="365"/>
      <c r="AT3595" s="365"/>
      <c r="AU3595" s="365"/>
      <c r="AV3595" s="365"/>
      <c r="AW3595" s="365"/>
      <c r="AX3595" s="365"/>
      <c r="AY3595" s="365"/>
      <c r="AZ3595" s="365"/>
      <c r="BA3595" s="365"/>
      <c r="BB3595" s="365"/>
      <c r="BC3595" s="365"/>
      <c r="BD3595" s="365"/>
      <c r="BE3595" s="365"/>
      <c r="BF3595" s="365"/>
      <c r="BG3595" s="365"/>
      <c r="BH3595" s="365"/>
      <c r="BI3595" s="365"/>
      <c r="BJ3595" s="365"/>
      <c r="BK3595" s="365"/>
      <c r="BL3595" s="365"/>
      <c r="BM3595" s="365"/>
      <c r="BN3595" s="365"/>
      <c r="BO3595" s="365"/>
      <c r="BP3595" s="365"/>
      <c r="BQ3595" s="365"/>
      <c r="BR3595" s="365"/>
      <c r="BS3595" s="365"/>
      <c r="BT3595" s="365"/>
      <c r="BU3595" s="365"/>
      <c r="BV3595" s="365"/>
      <c r="BW3595" s="365"/>
      <c r="BX3595" s="365"/>
      <c r="BY3595" s="365"/>
      <c r="BZ3595" s="365"/>
      <c r="CA3595" s="365"/>
      <c r="CB3595" s="365"/>
      <c r="CC3595" s="365"/>
      <c r="CD3595" s="365"/>
      <c r="CE3595" s="365"/>
      <c r="CF3595" s="365"/>
      <c r="CG3595" s="365"/>
      <c r="CH3595" s="365"/>
      <c r="CI3595" s="365"/>
      <c r="CJ3595" s="365"/>
      <c r="CK3595" s="365"/>
      <c r="CL3595" s="365"/>
      <c r="CM3595" s="365"/>
      <c r="CN3595" s="365"/>
      <c r="CO3595" s="365"/>
      <c r="CP3595" s="365"/>
      <c r="CQ3595" s="365"/>
      <c r="CR3595" s="365"/>
      <c r="CS3595" s="365"/>
      <c r="CT3595" s="365"/>
      <c r="CU3595" s="365"/>
      <c r="CV3595" s="365"/>
      <c r="CW3595" s="365"/>
      <c r="CX3595" s="365"/>
      <c r="CY3595" s="365"/>
      <c r="CZ3595" s="365"/>
      <c r="DA3595" s="365"/>
      <c r="DB3595" s="365"/>
      <c r="DC3595" s="365"/>
      <c r="DD3595" s="365"/>
      <c r="DE3595" s="365"/>
      <c r="DF3595" s="365"/>
      <c r="DG3595" s="365"/>
      <c r="DH3595" s="365"/>
      <c r="DI3595" s="365"/>
      <c r="DJ3595" s="365"/>
      <c r="DK3595" s="365"/>
      <c r="DL3595" s="365"/>
      <c r="DM3595" s="365"/>
      <c r="DN3595" s="365"/>
      <c r="DO3595" s="365"/>
      <c r="DP3595" s="365"/>
      <c r="DQ3595" s="365"/>
      <c r="DR3595" s="365"/>
      <c r="DS3595" s="365"/>
      <c r="DT3595" s="365"/>
      <c r="DU3595" s="365"/>
      <c r="DV3595" s="365"/>
      <c r="DW3595" s="365"/>
      <c r="DX3595" s="365"/>
      <c r="DY3595" s="365"/>
      <c r="DZ3595" s="365"/>
      <c r="EA3595" s="365"/>
      <c r="EB3595" s="365"/>
      <c r="EC3595" s="365"/>
      <c r="ED3595" s="365"/>
      <c r="EE3595" s="365"/>
      <c r="EF3595" s="365"/>
      <c r="EG3595" s="365"/>
      <c r="EH3595" s="365"/>
      <c r="EI3595" s="365"/>
      <c r="EJ3595" s="365"/>
      <c r="EK3595" s="365"/>
      <c r="EL3595" s="365"/>
      <c r="EM3595" s="365"/>
      <c r="EN3595" s="365"/>
      <c r="EO3595" s="365"/>
      <c r="EP3595" s="365"/>
      <c r="EQ3595" s="365"/>
      <c r="ER3595" s="365"/>
      <c r="ES3595" s="365"/>
      <c r="ET3595" s="365"/>
      <c r="EU3595" s="365"/>
      <c r="EV3595" s="365"/>
      <c r="EW3595" s="365"/>
      <c r="EX3595" s="365"/>
      <c r="EY3595" s="365"/>
      <c r="EZ3595" s="365"/>
      <c r="FA3595" s="365"/>
      <c r="FB3595" s="365"/>
      <c r="FC3595" s="365"/>
      <c r="FD3595" s="365"/>
      <c r="FE3595" s="365"/>
      <c r="FF3595" s="365"/>
      <c r="FG3595" s="365"/>
      <c r="FH3595" s="365"/>
      <c r="FI3595" s="365"/>
      <c r="FJ3595" s="365"/>
      <c r="FK3595" s="365"/>
      <c r="FL3595" s="365"/>
      <c r="FM3595" s="365"/>
      <c r="FN3595" s="365"/>
      <c r="FO3595" s="365"/>
      <c r="FP3595" s="365"/>
      <c r="FQ3595" s="365"/>
      <c r="FR3595" s="365"/>
      <c r="FS3595" s="365"/>
      <c r="FT3595" s="365"/>
      <c r="FU3595" s="365"/>
      <c r="FV3595" s="365"/>
      <c r="FW3595" s="365"/>
      <c r="FX3595" s="365"/>
      <c r="FY3595" s="365"/>
      <c r="FZ3595" s="365"/>
      <c r="GA3595" s="365"/>
      <c r="GB3595" s="365"/>
      <c r="GC3595" s="365"/>
      <c r="GD3595" s="365"/>
      <c r="GE3595" s="365"/>
      <c r="GF3595" s="365"/>
      <c r="GG3595" s="365"/>
      <c r="GH3595" s="365"/>
      <c r="GI3595" s="365"/>
      <c r="GJ3595" s="365"/>
      <c r="GK3595" s="365"/>
      <c r="GL3595" s="365"/>
      <c r="GM3595" s="365"/>
      <c r="GN3595" s="365"/>
      <c r="GO3595" s="365"/>
      <c r="GP3595" s="365"/>
      <c r="GQ3595" s="365"/>
      <c r="GR3595" s="365"/>
      <c r="GS3595" s="365"/>
      <c r="GT3595" s="365"/>
      <c r="GU3595" s="365"/>
      <c r="GV3595" s="365"/>
      <c r="GW3595" s="365"/>
      <c r="GX3595" s="365"/>
      <c r="GY3595" s="365"/>
      <c r="GZ3595" s="365"/>
      <c r="HA3595" s="365"/>
      <c r="HB3595" s="365"/>
      <c r="HC3595" s="365"/>
      <c r="HD3595" s="365"/>
      <c r="HE3595" s="365"/>
      <c r="HF3595" s="365"/>
      <c r="HG3595" s="365"/>
      <c r="HH3595" s="365"/>
      <c r="HI3595" s="365"/>
      <c r="HJ3595" s="365"/>
      <c r="HK3595" s="365"/>
      <c r="HL3595" s="365"/>
      <c r="HM3595" s="365"/>
      <c r="HN3595" s="365"/>
      <c r="HO3595" s="365"/>
      <c r="HP3595" s="365"/>
      <c r="HQ3595" s="365"/>
      <c r="HR3595" s="365"/>
      <c r="HS3595" s="365"/>
      <c r="HT3595" s="365"/>
      <c r="HU3595" s="365"/>
      <c r="HV3595" s="365"/>
      <c r="HW3595" s="365"/>
      <c r="HX3595" s="365"/>
      <c r="HY3595" s="365"/>
      <c r="HZ3595" s="365"/>
      <c r="IA3595" s="365"/>
      <c r="IB3595" s="365"/>
      <c r="IC3595" s="365"/>
      <c r="ID3595" s="365"/>
      <c r="IE3595" s="365"/>
      <c r="IF3595" s="365"/>
      <c r="IG3595" s="365"/>
      <c r="IH3595" s="365"/>
      <c r="II3595" s="365"/>
      <c r="IJ3595" s="365"/>
      <c r="IK3595" s="365"/>
      <c r="IL3595" s="365"/>
      <c r="IM3595" s="365"/>
      <c r="IN3595" s="365"/>
      <c r="IO3595" s="365"/>
      <c r="IP3595" s="365"/>
      <c r="IQ3595" s="365"/>
      <c r="IR3595" s="365"/>
      <c r="IS3595" s="365"/>
      <c r="IT3595" s="365"/>
      <c r="IU3595" s="365"/>
      <c r="IV3595" s="365"/>
    </row>
    <row r="3596" spans="1:256" ht="12.5">
      <c r="A3596" s="810"/>
      <c r="B3596" s="124">
        <v>1</v>
      </c>
      <c r="C3596" s="66">
        <f t="shared" si="165"/>
        <v>0</v>
      </c>
      <c r="D3596" s="248" t="s">
        <v>87</v>
      </c>
      <c r="E3596" s="663" t="s">
        <v>90</v>
      </c>
      <c r="F3596" s="248" t="s">
        <v>87</v>
      </c>
      <c r="G3596" s="78"/>
      <c r="H3596" s="96" t="s">
        <v>90</v>
      </c>
      <c r="I3596" s="107" t="s">
        <v>4126</v>
      </c>
      <c r="J3596" s="81"/>
      <c r="K3596" s="72"/>
      <c r="L3596" s="72"/>
      <c r="M3596" s="72"/>
      <c r="N3596" s="72"/>
      <c r="O3596" s="72"/>
      <c r="P3596" s="72"/>
      <c r="Q3596" s="833"/>
      <c r="R3596" s="102"/>
      <c r="S3596" s="73"/>
      <c r="T3596" s="102"/>
      <c r="U3596" s="103"/>
      <c r="V3596" s="104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/>
      <c r="BE3596"/>
      <c r="BF3596"/>
      <c r="BG3596"/>
      <c r="BH3596"/>
      <c r="BI3596"/>
      <c r="BJ3596"/>
      <c r="BK3596"/>
      <c r="BL3596"/>
      <c r="BM3596"/>
      <c r="BN3596"/>
      <c r="BO3596"/>
      <c r="BP3596"/>
      <c r="BQ3596"/>
      <c r="BR3596"/>
      <c r="BS3596"/>
      <c r="BT3596"/>
      <c r="BU3596"/>
      <c r="BV3596"/>
      <c r="BW3596"/>
      <c r="BX3596"/>
      <c r="BY3596"/>
      <c r="BZ3596"/>
      <c r="CA3596"/>
      <c r="CB3596"/>
      <c r="CC3596"/>
      <c r="CD3596"/>
      <c r="CE3596"/>
      <c r="CF3596"/>
      <c r="CG3596"/>
      <c r="CH3596"/>
      <c r="CI3596"/>
      <c r="CJ3596"/>
      <c r="CK3596"/>
      <c r="CL3596"/>
      <c r="CM3596"/>
      <c r="CN3596"/>
      <c r="CO3596"/>
      <c r="CP3596"/>
      <c r="CQ3596"/>
      <c r="CR3596"/>
      <c r="CS3596"/>
      <c r="CT3596"/>
      <c r="CU3596"/>
      <c r="CV3596"/>
      <c r="CW3596"/>
      <c r="CX3596"/>
      <c r="CY3596"/>
      <c r="CZ3596"/>
      <c r="DA3596"/>
      <c r="DB3596"/>
      <c r="DC3596"/>
      <c r="DD3596"/>
      <c r="DE3596"/>
      <c r="DF3596"/>
      <c r="DG3596"/>
      <c r="DH3596"/>
      <c r="DI3596"/>
      <c r="DJ3596"/>
      <c r="DK3596"/>
      <c r="DL3596"/>
      <c r="DM3596"/>
      <c r="DN3596"/>
      <c r="DO3596"/>
      <c r="DP3596"/>
      <c r="DQ3596"/>
      <c r="DR3596"/>
      <c r="DS3596"/>
      <c r="DT3596"/>
      <c r="DU3596"/>
      <c r="DV3596"/>
      <c r="DW3596"/>
      <c r="DX3596"/>
      <c r="DY3596"/>
      <c r="DZ3596"/>
      <c r="EA3596"/>
      <c r="EB3596"/>
      <c r="EC3596"/>
      <c r="ED3596"/>
      <c r="EE3596"/>
      <c r="EF3596"/>
      <c r="EG3596"/>
      <c r="EH3596"/>
      <c r="EI3596"/>
      <c r="EJ3596"/>
      <c r="EK3596"/>
      <c r="EL3596"/>
      <c r="EM3596"/>
      <c r="EN3596"/>
      <c r="EO3596"/>
      <c r="EP3596"/>
      <c r="EQ3596"/>
      <c r="ER3596"/>
      <c r="ES3596"/>
      <c r="ET3596"/>
      <c r="EU3596"/>
      <c r="EV3596"/>
      <c r="EW3596"/>
      <c r="EX3596"/>
      <c r="EY3596"/>
      <c r="EZ3596"/>
      <c r="FA3596"/>
      <c r="FB3596"/>
      <c r="FC3596"/>
      <c r="FD3596"/>
      <c r="FE3596"/>
      <c r="FF3596"/>
      <c r="FG3596"/>
      <c r="FH3596"/>
      <c r="FI3596"/>
      <c r="FJ3596"/>
      <c r="FK3596"/>
      <c r="FL3596"/>
      <c r="FM3596"/>
      <c r="FN3596"/>
      <c r="FO3596"/>
      <c r="FP3596"/>
      <c r="FQ3596"/>
      <c r="FR3596"/>
      <c r="FS3596"/>
      <c r="FT3596"/>
      <c r="FU3596"/>
      <c r="FV3596"/>
      <c r="FW3596"/>
      <c r="FX3596"/>
      <c r="FY3596"/>
      <c r="FZ3596"/>
      <c r="GA3596"/>
      <c r="GB3596"/>
      <c r="GC3596"/>
      <c r="GD3596"/>
      <c r="GE3596"/>
      <c r="GF3596"/>
      <c r="GG3596"/>
      <c r="GH3596"/>
      <c r="GI3596"/>
      <c r="GJ3596"/>
      <c r="GK3596"/>
      <c r="GL3596"/>
      <c r="GM3596"/>
      <c r="GN3596"/>
      <c r="GO3596"/>
      <c r="GP3596"/>
      <c r="GQ3596"/>
      <c r="GR3596"/>
      <c r="GS3596"/>
      <c r="GT3596"/>
      <c r="GU3596"/>
      <c r="GV3596"/>
      <c r="GW3596"/>
      <c r="GX3596"/>
      <c r="GY3596"/>
      <c r="GZ3596"/>
      <c r="HA3596"/>
      <c r="HB3596"/>
      <c r="HC3596"/>
      <c r="HD3596"/>
      <c r="HE3596"/>
      <c r="HF3596"/>
      <c r="HG3596"/>
      <c r="HH3596"/>
      <c r="HI3596"/>
      <c r="HJ3596"/>
      <c r="HK3596"/>
      <c r="HL3596"/>
      <c r="HM3596"/>
      <c r="HN3596"/>
      <c r="HO3596"/>
      <c r="HP3596"/>
      <c r="HQ3596"/>
      <c r="HR3596"/>
      <c r="HS3596"/>
      <c r="HT3596"/>
      <c r="HU3596"/>
      <c r="HV3596"/>
      <c r="HW3596"/>
      <c r="HX3596"/>
      <c r="HY3596"/>
      <c r="HZ3596"/>
      <c r="IA3596"/>
      <c r="IB3596"/>
      <c r="IC3596"/>
      <c r="ID3596"/>
      <c r="IE3596"/>
      <c r="IF3596"/>
      <c r="IG3596"/>
      <c r="IH3596"/>
      <c r="II3596"/>
      <c r="IJ3596"/>
      <c r="IK3596"/>
      <c r="IL3596"/>
      <c r="IM3596"/>
      <c r="IN3596"/>
      <c r="IO3596"/>
      <c r="IP3596"/>
      <c r="IQ3596"/>
      <c r="IR3596"/>
      <c r="IS3596"/>
      <c r="IT3596"/>
      <c r="IU3596"/>
      <c r="IV3596"/>
    </row>
    <row r="3597" spans="1:256" ht="12.5">
      <c r="A3597" s="305"/>
      <c r="B3597" s="674">
        <v>1</v>
      </c>
      <c r="C3597" s="66">
        <f t="shared" si="165"/>
        <v>0</v>
      </c>
      <c r="D3597" s="254" t="s">
        <v>87</v>
      </c>
      <c r="E3597" s="253" t="s">
        <v>70</v>
      </c>
      <c r="F3597" s="254" t="s">
        <v>87</v>
      </c>
      <c r="G3597" s="78"/>
      <c r="H3597" s="96" t="s">
        <v>114</v>
      </c>
      <c r="I3597" s="107" t="s">
        <v>4127</v>
      </c>
      <c r="J3597" s="81"/>
      <c r="K3597" s="72"/>
      <c r="L3597" s="72"/>
      <c r="M3597" s="72"/>
      <c r="N3597" s="72"/>
      <c r="O3597" s="72"/>
      <c r="P3597" s="72"/>
      <c r="Q3597" s="833"/>
      <c r="R3597" s="102"/>
      <c r="S3597" s="73"/>
      <c r="T3597" s="102"/>
      <c r="U3597" s="103"/>
      <c r="V3597" s="104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/>
      <c r="BE3597"/>
      <c r="BF3597"/>
      <c r="BG3597"/>
      <c r="BH3597"/>
      <c r="BI3597"/>
      <c r="BJ3597"/>
      <c r="BK3597"/>
      <c r="BL3597"/>
      <c r="BM3597"/>
      <c r="BN3597"/>
      <c r="BO3597"/>
      <c r="BP3597"/>
      <c r="BQ3597"/>
      <c r="BR3597"/>
      <c r="BS3597"/>
      <c r="BT3597"/>
      <c r="BU3597"/>
      <c r="BV3597"/>
      <c r="BW3597"/>
      <c r="BX3597"/>
      <c r="BY3597"/>
      <c r="BZ3597"/>
      <c r="CA3597"/>
      <c r="CB3597"/>
      <c r="CC3597"/>
      <c r="CD3597"/>
      <c r="CE3597"/>
      <c r="CF3597"/>
      <c r="CG3597"/>
      <c r="CH3597"/>
      <c r="CI3597"/>
      <c r="CJ3597"/>
      <c r="CK3597"/>
      <c r="CL3597"/>
      <c r="CM3597"/>
      <c r="CN3597"/>
      <c r="CO3597"/>
      <c r="CP3597"/>
      <c r="CQ3597"/>
      <c r="CR3597"/>
      <c r="CS3597"/>
      <c r="CT3597"/>
      <c r="CU3597"/>
      <c r="CV3597"/>
      <c r="CW3597"/>
      <c r="CX3597"/>
      <c r="CY3597"/>
      <c r="CZ3597"/>
      <c r="DA3597"/>
      <c r="DB3597"/>
      <c r="DC3597"/>
      <c r="DD3597"/>
      <c r="DE3597"/>
      <c r="DF3597"/>
      <c r="DG3597"/>
      <c r="DH3597"/>
      <c r="DI3597"/>
      <c r="DJ3597"/>
      <c r="DK3597"/>
      <c r="DL3597"/>
      <c r="DM3597"/>
      <c r="DN3597"/>
      <c r="DO3597"/>
      <c r="DP3597"/>
      <c r="DQ3597"/>
      <c r="DR3597"/>
      <c r="DS3597"/>
      <c r="DT3597"/>
      <c r="DU3597"/>
      <c r="DV3597"/>
      <c r="DW3597"/>
      <c r="DX3597"/>
      <c r="DY3597"/>
      <c r="DZ3597"/>
      <c r="EA3597"/>
      <c r="EB3597"/>
      <c r="EC3597"/>
      <c r="ED3597"/>
      <c r="EE3597"/>
      <c r="EF3597"/>
      <c r="EG3597"/>
      <c r="EH3597"/>
      <c r="EI3597"/>
      <c r="EJ3597"/>
      <c r="EK3597"/>
      <c r="EL3597"/>
      <c r="EM3597"/>
      <c r="EN3597"/>
      <c r="EO3597"/>
      <c r="EP3597"/>
      <c r="EQ3597"/>
      <c r="ER3597"/>
      <c r="ES3597"/>
      <c r="ET3597"/>
      <c r="EU3597"/>
      <c r="EV3597"/>
      <c r="EW3597"/>
      <c r="EX3597"/>
      <c r="EY3597"/>
      <c r="EZ3597"/>
      <c r="FA3597"/>
      <c r="FB3597"/>
      <c r="FC3597"/>
      <c r="FD3597"/>
      <c r="FE3597"/>
      <c r="FF3597"/>
      <c r="FG3597"/>
      <c r="FH3597"/>
      <c r="FI3597"/>
      <c r="FJ3597"/>
      <c r="FK3597"/>
      <c r="FL3597"/>
      <c r="FM3597"/>
      <c r="FN3597"/>
      <c r="FO3597"/>
      <c r="FP3597"/>
      <c r="FQ3597"/>
      <c r="FR3597"/>
      <c r="FS3597"/>
      <c r="FT3597"/>
      <c r="FU3597"/>
      <c r="FV3597"/>
      <c r="FW3597"/>
      <c r="FX3597"/>
      <c r="FY3597"/>
      <c r="FZ3597"/>
      <c r="GA3597"/>
      <c r="GB3597"/>
      <c r="GC3597"/>
      <c r="GD3597"/>
      <c r="GE3597"/>
      <c r="GF3597"/>
      <c r="GG3597"/>
      <c r="GH3597"/>
      <c r="GI3597"/>
      <c r="GJ3597"/>
      <c r="GK3597"/>
      <c r="GL3597"/>
      <c r="GM3597"/>
      <c r="GN3597"/>
      <c r="GO3597"/>
      <c r="GP3597"/>
      <c r="GQ3597"/>
      <c r="GR3597"/>
      <c r="GS3597"/>
      <c r="GT3597"/>
      <c r="GU3597"/>
      <c r="GV3597"/>
      <c r="GW3597"/>
      <c r="GX3597"/>
      <c r="GY3597"/>
      <c r="GZ3597"/>
      <c r="HA3597"/>
      <c r="HB3597"/>
      <c r="HC3597"/>
      <c r="HD3597"/>
      <c r="HE3597"/>
      <c r="HF3597"/>
      <c r="HG3597"/>
      <c r="HH3597"/>
      <c r="HI3597"/>
      <c r="HJ3597"/>
      <c r="HK3597"/>
      <c r="HL3597"/>
      <c r="HM3597"/>
      <c r="HN3597"/>
      <c r="HO3597"/>
      <c r="HP3597"/>
      <c r="HQ3597"/>
      <c r="HR3597"/>
      <c r="HS3597"/>
      <c r="HT3597"/>
      <c r="HU3597"/>
      <c r="HV3597"/>
      <c r="HW3597"/>
      <c r="HX3597"/>
      <c r="HY3597"/>
      <c r="HZ3597"/>
      <c r="IA3597"/>
      <c r="IB3597"/>
      <c r="IC3597"/>
      <c r="ID3597"/>
      <c r="IE3597"/>
      <c r="IF3597"/>
      <c r="IG3597"/>
      <c r="IH3597"/>
      <c r="II3597"/>
      <c r="IJ3597"/>
      <c r="IK3597"/>
      <c r="IL3597"/>
      <c r="IM3597"/>
      <c r="IN3597"/>
      <c r="IO3597"/>
      <c r="IP3597"/>
      <c r="IQ3597"/>
      <c r="IR3597"/>
      <c r="IS3597"/>
      <c r="IT3597"/>
      <c r="IU3597"/>
      <c r="IV3597"/>
    </row>
    <row r="3598" spans="1:256" ht="12.5">
      <c r="A3598" s="305"/>
      <c r="B3598" s="124">
        <v>1</v>
      </c>
      <c r="C3598" s="66">
        <f t="shared" si="165"/>
        <v>1</v>
      </c>
      <c r="D3598" s="659" t="s">
        <v>90</v>
      </c>
      <c r="E3598" s="658" t="s">
        <v>87</v>
      </c>
      <c r="F3598" s="659" t="s">
        <v>90</v>
      </c>
      <c r="G3598" s="78"/>
      <c r="H3598" s="96" t="s">
        <v>129</v>
      </c>
      <c r="I3598" s="107" t="s">
        <v>4128</v>
      </c>
      <c r="J3598" s="81"/>
      <c r="K3598" s="72"/>
      <c r="L3598" s="72"/>
      <c r="M3598" s="72"/>
      <c r="N3598" s="72"/>
      <c r="O3598" s="72"/>
      <c r="P3598" s="72"/>
      <c r="Q3598" s="833"/>
      <c r="R3598" s="102"/>
      <c r="S3598" s="73"/>
      <c r="T3598" s="102"/>
      <c r="U3598" s="103"/>
      <c r="V3598" s="104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/>
      <c r="BE3598"/>
      <c r="BF3598"/>
      <c r="BG3598"/>
      <c r="BH3598"/>
      <c r="BI3598"/>
      <c r="BJ3598"/>
      <c r="BK3598"/>
      <c r="BL3598"/>
      <c r="BM3598"/>
      <c r="BN3598"/>
      <c r="BO3598"/>
      <c r="BP3598"/>
      <c r="BQ3598"/>
      <c r="BR3598"/>
      <c r="BS3598"/>
      <c r="BT3598"/>
      <c r="BU3598"/>
      <c r="BV3598"/>
      <c r="BW3598"/>
      <c r="BX3598"/>
      <c r="BY3598"/>
      <c r="BZ3598"/>
      <c r="CA3598"/>
      <c r="CB3598"/>
      <c r="CC3598"/>
      <c r="CD3598"/>
      <c r="CE3598"/>
      <c r="CF3598"/>
      <c r="CG3598"/>
      <c r="CH3598"/>
      <c r="CI3598"/>
      <c r="CJ3598"/>
      <c r="CK3598"/>
      <c r="CL3598"/>
      <c r="CM3598"/>
      <c r="CN3598"/>
      <c r="CO3598"/>
      <c r="CP3598"/>
      <c r="CQ3598"/>
      <c r="CR3598"/>
      <c r="CS3598"/>
      <c r="CT3598"/>
      <c r="CU3598"/>
      <c r="CV3598"/>
      <c r="CW3598"/>
      <c r="CX3598"/>
      <c r="CY3598"/>
      <c r="CZ3598"/>
      <c r="DA3598"/>
      <c r="DB3598"/>
      <c r="DC3598"/>
      <c r="DD3598"/>
      <c r="DE3598"/>
      <c r="DF3598"/>
      <c r="DG3598"/>
      <c r="DH3598"/>
      <c r="DI3598"/>
      <c r="DJ3598"/>
      <c r="DK3598"/>
      <c r="DL3598"/>
      <c r="DM3598"/>
      <c r="DN3598"/>
      <c r="DO3598"/>
      <c r="DP3598"/>
      <c r="DQ3598"/>
      <c r="DR3598"/>
      <c r="DS3598"/>
      <c r="DT3598"/>
      <c r="DU3598"/>
      <c r="DV3598"/>
      <c r="DW3598"/>
      <c r="DX3598"/>
      <c r="DY3598"/>
      <c r="DZ3598"/>
      <c r="EA3598"/>
      <c r="EB3598"/>
      <c r="EC3598"/>
      <c r="ED3598"/>
      <c r="EE3598"/>
      <c r="EF3598"/>
      <c r="EG3598"/>
      <c r="EH3598"/>
      <c r="EI3598"/>
      <c r="EJ3598"/>
      <c r="EK3598"/>
      <c r="EL3598"/>
      <c r="EM3598"/>
      <c r="EN3598"/>
      <c r="EO3598"/>
      <c r="EP3598"/>
      <c r="EQ3598"/>
      <c r="ER3598"/>
      <c r="ES3598"/>
      <c r="ET3598"/>
      <c r="EU3598"/>
      <c r="EV3598"/>
      <c r="EW3598"/>
      <c r="EX3598"/>
      <c r="EY3598"/>
      <c r="EZ3598"/>
      <c r="FA3598"/>
      <c r="FB3598"/>
      <c r="FC3598"/>
      <c r="FD3598"/>
      <c r="FE3598"/>
      <c r="FF3598"/>
      <c r="FG3598"/>
      <c r="FH3598"/>
      <c r="FI3598"/>
      <c r="FJ3598"/>
      <c r="FK3598"/>
      <c r="FL3598"/>
      <c r="FM3598"/>
      <c r="FN3598"/>
      <c r="FO3598"/>
      <c r="FP3598"/>
      <c r="FQ3598"/>
      <c r="FR3598"/>
      <c r="FS3598"/>
      <c r="FT3598"/>
      <c r="FU3598"/>
      <c r="FV3598"/>
      <c r="FW3598"/>
      <c r="FX3598"/>
      <c r="FY3598"/>
      <c r="FZ3598"/>
      <c r="GA3598"/>
      <c r="GB3598"/>
      <c r="GC3598"/>
      <c r="GD3598"/>
      <c r="GE3598"/>
      <c r="GF3598"/>
      <c r="GG3598"/>
      <c r="GH3598"/>
      <c r="GI3598"/>
      <c r="GJ3598"/>
      <c r="GK3598"/>
      <c r="GL3598"/>
      <c r="GM3598"/>
      <c r="GN3598"/>
      <c r="GO3598"/>
      <c r="GP3598"/>
      <c r="GQ3598"/>
      <c r="GR3598"/>
      <c r="GS3598"/>
      <c r="GT3598"/>
      <c r="GU3598"/>
      <c r="GV3598"/>
      <c r="GW3598"/>
      <c r="GX3598"/>
      <c r="GY3598"/>
      <c r="GZ3598"/>
      <c r="HA3598"/>
      <c r="HB3598"/>
      <c r="HC3598"/>
      <c r="HD3598"/>
      <c r="HE3598"/>
      <c r="HF3598"/>
      <c r="HG3598"/>
      <c r="HH3598"/>
      <c r="HI3598"/>
      <c r="HJ3598"/>
      <c r="HK3598"/>
      <c r="HL3598"/>
      <c r="HM3598"/>
      <c r="HN3598"/>
      <c r="HO3598"/>
      <c r="HP3598"/>
      <c r="HQ3598"/>
      <c r="HR3598"/>
      <c r="HS3598"/>
      <c r="HT3598"/>
      <c r="HU3598"/>
      <c r="HV3598"/>
      <c r="HW3598"/>
      <c r="HX3598"/>
      <c r="HY3598"/>
      <c r="HZ3598"/>
      <c r="IA3598"/>
      <c r="IB3598"/>
      <c r="IC3598"/>
      <c r="ID3598"/>
      <c r="IE3598"/>
      <c r="IF3598"/>
      <c r="IG3598"/>
      <c r="IH3598"/>
      <c r="II3598"/>
      <c r="IJ3598"/>
      <c r="IK3598"/>
      <c r="IL3598"/>
      <c r="IM3598"/>
      <c r="IN3598"/>
      <c r="IO3598"/>
      <c r="IP3598"/>
      <c r="IQ3598"/>
      <c r="IR3598"/>
      <c r="IS3598"/>
      <c r="IT3598"/>
      <c r="IU3598"/>
      <c r="IV3598"/>
    </row>
    <row r="3599" spans="1:256" ht="12.5">
      <c r="A3599" s="305"/>
      <c r="B3599" s="65">
        <v>1</v>
      </c>
      <c r="C3599" s="66">
        <f t="shared" si="165"/>
        <v>1</v>
      </c>
      <c r="D3599" s="659" t="s">
        <v>90</v>
      </c>
      <c r="E3599" s="655" t="s">
        <v>68</v>
      </c>
      <c r="F3599" s="659" t="s">
        <v>90</v>
      </c>
      <c r="G3599" s="78"/>
      <c r="H3599" s="96" t="s">
        <v>140</v>
      </c>
      <c r="I3599" s="107" t="s">
        <v>4129</v>
      </c>
      <c r="J3599" s="81"/>
      <c r="K3599" s="72"/>
      <c r="L3599" s="72"/>
      <c r="M3599" s="72"/>
      <c r="N3599" s="72"/>
      <c r="O3599" s="72"/>
      <c r="P3599" s="72"/>
      <c r="Q3599" s="833"/>
      <c r="R3599" s="102"/>
      <c r="S3599" s="73"/>
      <c r="T3599" s="102"/>
      <c r="U3599" s="103"/>
      <c r="V3599" s="104"/>
      <c r="W3599" s="320"/>
      <c r="X3599" s="320"/>
      <c r="Y3599" s="320"/>
      <c r="Z3599" s="320"/>
      <c r="AA3599" s="320"/>
      <c r="AB3599" s="320"/>
      <c r="AC3599" s="320"/>
      <c r="AD3599" s="320"/>
      <c r="AE3599" s="320"/>
      <c r="AF3599" s="320"/>
      <c r="AG3599" s="320"/>
      <c r="AH3599" s="320"/>
      <c r="AI3599" s="320"/>
      <c r="AJ3599" s="320"/>
      <c r="AK3599" s="320"/>
      <c r="AL3599" s="320"/>
      <c r="AM3599" s="320"/>
      <c r="AN3599" s="320"/>
      <c r="AO3599" s="320"/>
      <c r="AP3599" s="320"/>
      <c r="AQ3599" s="320"/>
      <c r="AR3599" s="320"/>
      <c r="AS3599" s="320"/>
      <c r="AT3599" s="320"/>
      <c r="AU3599" s="320"/>
      <c r="AV3599" s="320"/>
      <c r="AW3599" s="320"/>
      <c r="AX3599" s="320"/>
      <c r="AY3599" s="320"/>
      <c r="AZ3599" s="320"/>
      <c r="BA3599" s="320"/>
      <c r="BB3599" s="320"/>
      <c r="BC3599" s="320"/>
      <c r="BD3599" s="320"/>
      <c r="BE3599" s="320"/>
      <c r="BF3599" s="320"/>
      <c r="BG3599" s="320"/>
      <c r="BH3599" s="320"/>
      <c r="BI3599" s="320"/>
      <c r="BJ3599" s="320"/>
      <c r="BK3599" s="320"/>
      <c r="BL3599" s="320"/>
      <c r="BM3599" s="320"/>
      <c r="BN3599" s="320"/>
      <c r="BO3599" s="320"/>
      <c r="BP3599" s="320"/>
      <c r="BQ3599" s="320"/>
      <c r="BR3599" s="320"/>
      <c r="BS3599" s="320"/>
      <c r="BT3599" s="320"/>
      <c r="BU3599" s="320"/>
      <c r="BV3599" s="320"/>
      <c r="BW3599" s="320"/>
      <c r="BX3599" s="320"/>
      <c r="BY3599" s="320"/>
      <c r="BZ3599" s="320"/>
      <c r="CA3599" s="320"/>
      <c r="CB3599" s="320"/>
      <c r="CC3599" s="320"/>
      <c r="CD3599" s="320"/>
      <c r="CE3599" s="320"/>
      <c r="CF3599" s="320"/>
      <c r="CG3599" s="320"/>
      <c r="CH3599" s="320"/>
      <c r="CI3599" s="320"/>
      <c r="CJ3599" s="320"/>
      <c r="CK3599" s="320"/>
      <c r="CL3599" s="320"/>
      <c r="CM3599" s="320"/>
      <c r="CN3599" s="320"/>
      <c r="CO3599" s="320"/>
      <c r="CP3599" s="320"/>
      <c r="CQ3599" s="320"/>
      <c r="CR3599" s="320"/>
      <c r="CS3599" s="320"/>
      <c r="CT3599" s="320"/>
      <c r="CU3599" s="320"/>
      <c r="CV3599" s="320"/>
      <c r="CW3599" s="320"/>
      <c r="CX3599" s="320"/>
      <c r="CY3599" s="320"/>
      <c r="CZ3599" s="320"/>
      <c r="DA3599" s="320"/>
      <c r="DB3599" s="320"/>
      <c r="DC3599" s="320"/>
      <c r="DD3599" s="320"/>
      <c r="DE3599" s="320"/>
      <c r="DF3599" s="320"/>
      <c r="DG3599" s="320"/>
      <c r="DH3599" s="320"/>
      <c r="DI3599" s="320"/>
      <c r="DJ3599" s="320"/>
      <c r="DK3599" s="320"/>
      <c r="DL3599" s="320"/>
      <c r="DM3599" s="320"/>
      <c r="DN3599" s="320"/>
      <c r="DO3599" s="320"/>
      <c r="DP3599" s="320"/>
      <c r="DQ3599" s="320"/>
      <c r="DR3599" s="320"/>
      <c r="DS3599" s="320"/>
      <c r="DT3599" s="320"/>
      <c r="DU3599" s="320"/>
      <c r="DV3599" s="320"/>
      <c r="DW3599" s="320"/>
      <c r="DX3599" s="320"/>
      <c r="DY3599" s="320"/>
      <c r="DZ3599" s="320"/>
      <c r="EA3599" s="320"/>
      <c r="EB3599" s="320"/>
      <c r="EC3599" s="320"/>
      <c r="ED3599" s="320"/>
      <c r="EE3599" s="320"/>
      <c r="EF3599" s="320"/>
      <c r="EG3599" s="320"/>
      <c r="EH3599" s="320"/>
      <c r="EI3599" s="320"/>
      <c r="EJ3599" s="320"/>
      <c r="EK3599" s="320"/>
      <c r="EL3599" s="320"/>
      <c r="EM3599" s="320"/>
      <c r="EN3599" s="320"/>
      <c r="EO3599" s="320"/>
      <c r="EP3599" s="320"/>
      <c r="EQ3599" s="320"/>
      <c r="ER3599" s="320"/>
      <c r="ES3599" s="320"/>
      <c r="ET3599" s="320"/>
      <c r="EU3599" s="320"/>
      <c r="EV3599" s="320"/>
      <c r="EW3599" s="320"/>
      <c r="EX3599" s="320"/>
      <c r="EY3599" s="320"/>
      <c r="EZ3599" s="320"/>
      <c r="FA3599" s="320"/>
      <c r="FB3599" s="320"/>
      <c r="FC3599" s="320"/>
      <c r="FD3599" s="320"/>
      <c r="FE3599" s="320"/>
      <c r="FF3599" s="320"/>
      <c r="FG3599" s="320"/>
      <c r="FH3599" s="320"/>
      <c r="FI3599" s="320"/>
      <c r="FJ3599" s="320"/>
      <c r="FK3599" s="320"/>
      <c r="FL3599" s="320"/>
      <c r="FM3599" s="320"/>
      <c r="FN3599" s="320"/>
      <c r="FO3599" s="320"/>
      <c r="FP3599" s="320"/>
      <c r="FQ3599" s="320"/>
      <c r="FR3599" s="320"/>
      <c r="FS3599" s="320"/>
      <c r="FT3599" s="320"/>
      <c r="FU3599" s="320"/>
      <c r="FV3599" s="320"/>
      <c r="FW3599" s="320"/>
      <c r="FX3599" s="320"/>
      <c r="FY3599" s="320"/>
      <c r="FZ3599" s="320"/>
      <c r="GA3599" s="320"/>
      <c r="GB3599" s="320"/>
      <c r="GC3599" s="320"/>
      <c r="GD3599" s="320"/>
      <c r="GE3599" s="320"/>
      <c r="GF3599" s="320"/>
      <c r="GG3599" s="320"/>
      <c r="GH3599" s="320"/>
      <c r="GI3599" s="320"/>
      <c r="GJ3599" s="320"/>
      <c r="GK3599" s="320"/>
      <c r="GL3599" s="320"/>
      <c r="GM3599" s="320"/>
      <c r="GN3599" s="320"/>
      <c r="GO3599" s="320"/>
      <c r="GP3599" s="320"/>
      <c r="GQ3599" s="320"/>
      <c r="GR3599" s="320"/>
      <c r="GS3599" s="320"/>
      <c r="GT3599" s="320"/>
      <c r="GU3599" s="320"/>
      <c r="GV3599" s="320"/>
      <c r="GW3599" s="320"/>
      <c r="GX3599" s="320"/>
      <c r="GY3599" s="320"/>
      <c r="GZ3599" s="320"/>
      <c r="HA3599" s="320"/>
      <c r="HB3599" s="320"/>
      <c r="HC3599" s="320"/>
      <c r="HD3599" s="320"/>
      <c r="HE3599" s="320"/>
      <c r="HF3599" s="320"/>
      <c r="HG3599" s="320"/>
      <c r="HH3599" s="320"/>
      <c r="HI3599" s="320"/>
      <c r="HJ3599" s="320"/>
      <c r="HK3599" s="320"/>
      <c r="HL3599" s="320"/>
      <c r="HM3599" s="320"/>
      <c r="HN3599" s="320"/>
      <c r="HO3599" s="320"/>
      <c r="HP3599" s="320"/>
      <c r="HQ3599" s="320"/>
      <c r="HR3599" s="320"/>
      <c r="HS3599" s="320"/>
      <c r="HT3599" s="320"/>
      <c r="HU3599" s="320"/>
      <c r="HV3599" s="320"/>
      <c r="HW3599" s="320"/>
      <c r="HX3599" s="320"/>
      <c r="HY3599" s="320"/>
      <c r="HZ3599" s="320"/>
      <c r="IA3599" s="320"/>
      <c r="IB3599" s="320"/>
      <c r="IC3599" s="320"/>
      <c r="ID3599" s="320"/>
      <c r="IE3599" s="320"/>
      <c r="IF3599" s="320"/>
      <c r="IG3599" s="320"/>
      <c r="IH3599" s="320"/>
      <c r="II3599" s="320"/>
      <c r="IJ3599" s="320"/>
      <c r="IK3599" s="320"/>
      <c r="IL3599" s="320"/>
      <c r="IM3599" s="320"/>
      <c r="IN3599" s="320"/>
      <c r="IO3599" s="320"/>
      <c r="IP3599" s="320"/>
      <c r="IQ3599" s="320"/>
      <c r="IR3599" s="320"/>
      <c r="IS3599" s="320"/>
      <c r="IT3599" s="320"/>
      <c r="IU3599" s="320"/>
      <c r="IV3599" s="320"/>
    </row>
    <row r="3600" spans="1:256" ht="12.5">
      <c r="A3600" s="305"/>
      <c r="B3600" s="124">
        <v>1</v>
      </c>
      <c r="C3600" s="66">
        <f t="shared" si="165"/>
        <v>1</v>
      </c>
      <c r="D3600" s="77" t="s">
        <v>90</v>
      </c>
      <c r="E3600" s="76" t="s">
        <v>87</v>
      </c>
      <c r="F3600" s="99" t="s">
        <v>99</v>
      </c>
      <c r="G3600" s="78"/>
      <c r="H3600" s="96" t="s">
        <v>148</v>
      </c>
      <c r="I3600" s="107" t="s">
        <v>4130</v>
      </c>
      <c r="J3600" s="81"/>
      <c r="K3600" s="72"/>
      <c r="L3600" s="72"/>
      <c r="M3600" s="72"/>
      <c r="N3600" s="72"/>
      <c r="O3600" s="72"/>
      <c r="P3600" s="72"/>
      <c r="Q3600" s="833"/>
      <c r="R3600" s="102"/>
      <c r="S3600" s="73"/>
      <c r="T3600" s="102"/>
      <c r="U3600" s="103"/>
      <c r="V3600" s="104"/>
      <c r="W3600" s="320"/>
      <c r="X3600" s="320"/>
      <c r="Y3600" s="320"/>
      <c r="Z3600" s="320"/>
      <c r="AA3600" s="320"/>
      <c r="AB3600" s="320"/>
      <c r="AC3600" s="320"/>
      <c r="AD3600" s="320"/>
      <c r="AE3600" s="320"/>
      <c r="AF3600" s="320"/>
      <c r="AG3600" s="320"/>
      <c r="AH3600" s="320"/>
      <c r="AI3600" s="320"/>
      <c r="AJ3600" s="320"/>
      <c r="AK3600" s="320"/>
      <c r="AL3600" s="320"/>
      <c r="AM3600" s="320"/>
      <c r="AN3600" s="320"/>
      <c r="AO3600" s="320"/>
      <c r="AP3600" s="320"/>
      <c r="AQ3600" s="320"/>
      <c r="AR3600" s="320"/>
      <c r="AS3600" s="320"/>
      <c r="AT3600" s="320"/>
      <c r="AU3600" s="320"/>
      <c r="AV3600" s="320"/>
      <c r="AW3600" s="320"/>
      <c r="AX3600" s="320"/>
      <c r="AY3600" s="320"/>
      <c r="AZ3600" s="320"/>
      <c r="BA3600" s="320"/>
      <c r="BB3600" s="320"/>
      <c r="BC3600" s="320"/>
      <c r="BD3600" s="320"/>
      <c r="BE3600" s="320"/>
      <c r="BF3600" s="320"/>
      <c r="BG3600" s="320"/>
      <c r="BH3600" s="320"/>
      <c r="BI3600" s="320"/>
      <c r="BJ3600" s="320"/>
      <c r="BK3600" s="320"/>
      <c r="BL3600" s="320"/>
      <c r="BM3600" s="320"/>
      <c r="BN3600" s="320"/>
      <c r="BO3600" s="320"/>
      <c r="BP3600" s="320"/>
      <c r="BQ3600" s="320"/>
      <c r="BR3600" s="320"/>
      <c r="BS3600" s="320"/>
      <c r="BT3600" s="320"/>
      <c r="BU3600" s="320"/>
      <c r="BV3600" s="320"/>
      <c r="BW3600" s="320"/>
      <c r="BX3600" s="320"/>
      <c r="BY3600" s="320"/>
      <c r="BZ3600" s="320"/>
      <c r="CA3600" s="320"/>
      <c r="CB3600" s="320"/>
      <c r="CC3600" s="320"/>
      <c r="CD3600" s="320"/>
      <c r="CE3600" s="320"/>
      <c r="CF3600" s="320"/>
      <c r="CG3600" s="320"/>
      <c r="CH3600" s="320"/>
      <c r="CI3600" s="320"/>
      <c r="CJ3600" s="320"/>
      <c r="CK3600" s="320"/>
      <c r="CL3600" s="320"/>
      <c r="CM3600" s="320"/>
      <c r="CN3600" s="320"/>
      <c r="CO3600" s="320"/>
      <c r="CP3600" s="320"/>
      <c r="CQ3600" s="320"/>
      <c r="CR3600" s="320"/>
      <c r="CS3600" s="320"/>
      <c r="CT3600" s="320"/>
      <c r="CU3600" s="320"/>
      <c r="CV3600" s="320"/>
      <c r="CW3600" s="320"/>
      <c r="CX3600" s="320"/>
      <c r="CY3600" s="320"/>
      <c r="CZ3600" s="320"/>
      <c r="DA3600" s="320"/>
      <c r="DB3600" s="320"/>
      <c r="DC3600" s="320"/>
      <c r="DD3600" s="320"/>
      <c r="DE3600" s="320"/>
      <c r="DF3600" s="320"/>
      <c r="DG3600" s="320"/>
      <c r="DH3600" s="320"/>
      <c r="DI3600" s="320"/>
      <c r="DJ3600" s="320"/>
      <c r="DK3600" s="320"/>
      <c r="DL3600" s="320"/>
      <c r="DM3600" s="320"/>
      <c r="DN3600" s="320"/>
      <c r="DO3600" s="320"/>
      <c r="DP3600" s="320"/>
      <c r="DQ3600" s="320"/>
      <c r="DR3600" s="320"/>
      <c r="DS3600" s="320"/>
      <c r="DT3600" s="320"/>
      <c r="DU3600" s="320"/>
      <c r="DV3600" s="320"/>
      <c r="DW3600" s="320"/>
      <c r="DX3600" s="320"/>
      <c r="DY3600" s="320"/>
      <c r="DZ3600" s="320"/>
      <c r="EA3600" s="320"/>
      <c r="EB3600" s="320"/>
      <c r="EC3600" s="320"/>
      <c r="ED3600" s="320"/>
      <c r="EE3600" s="320"/>
      <c r="EF3600" s="320"/>
      <c r="EG3600" s="320"/>
      <c r="EH3600" s="320"/>
      <c r="EI3600" s="320"/>
      <c r="EJ3600" s="320"/>
      <c r="EK3600" s="320"/>
      <c r="EL3600" s="320"/>
      <c r="EM3600" s="320"/>
      <c r="EN3600" s="320"/>
      <c r="EO3600" s="320"/>
      <c r="EP3600" s="320"/>
      <c r="EQ3600" s="320"/>
      <c r="ER3600" s="320"/>
      <c r="ES3600" s="320"/>
      <c r="ET3600" s="320"/>
      <c r="EU3600" s="320"/>
      <c r="EV3600" s="320"/>
      <c r="EW3600" s="320"/>
      <c r="EX3600" s="320"/>
      <c r="EY3600" s="320"/>
      <c r="EZ3600" s="320"/>
      <c r="FA3600" s="320"/>
      <c r="FB3600" s="320"/>
      <c r="FC3600" s="320"/>
      <c r="FD3600" s="320"/>
      <c r="FE3600" s="320"/>
      <c r="FF3600" s="320"/>
      <c r="FG3600" s="320"/>
      <c r="FH3600" s="320"/>
      <c r="FI3600" s="320"/>
      <c r="FJ3600" s="320"/>
      <c r="FK3600" s="320"/>
      <c r="FL3600" s="320"/>
      <c r="FM3600" s="320"/>
      <c r="FN3600" s="320"/>
      <c r="FO3600" s="320"/>
      <c r="FP3600" s="320"/>
      <c r="FQ3600" s="320"/>
      <c r="FR3600" s="320"/>
      <c r="FS3600" s="320"/>
      <c r="FT3600" s="320"/>
      <c r="FU3600" s="320"/>
      <c r="FV3600" s="320"/>
      <c r="FW3600" s="320"/>
      <c r="FX3600" s="320"/>
      <c r="FY3600" s="320"/>
      <c r="FZ3600" s="320"/>
      <c r="GA3600" s="320"/>
      <c r="GB3600" s="320"/>
      <c r="GC3600" s="320"/>
      <c r="GD3600" s="320"/>
      <c r="GE3600" s="320"/>
      <c r="GF3600" s="320"/>
      <c r="GG3600" s="320"/>
      <c r="GH3600" s="320"/>
      <c r="GI3600" s="320"/>
      <c r="GJ3600" s="320"/>
      <c r="GK3600" s="320"/>
      <c r="GL3600" s="320"/>
      <c r="GM3600" s="320"/>
      <c r="GN3600" s="320"/>
      <c r="GO3600" s="320"/>
      <c r="GP3600" s="320"/>
      <c r="GQ3600" s="320"/>
      <c r="GR3600" s="320"/>
      <c r="GS3600" s="320"/>
      <c r="GT3600" s="320"/>
      <c r="GU3600" s="320"/>
      <c r="GV3600" s="320"/>
      <c r="GW3600" s="320"/>
      <c r="GX3600" s="320"/>
      <c r="GY3600" s="320"/>
      <c r="GZ3600" s="320"/>
      <c r="HA3600" s="320"/>
      <c r="HB3600" s="320"/>
      <c r="HC3600" s="320"/>
      <c r="HD3600" s="320"/>
      <c r="HE3600" s="320"/>
      <c r="HF3600" s="320"/>
      <c r="HG3600" s="320"/>
      <c r="HH3600" s="320"/>
      <c r="HI3600" s="320"/>
      <c r="HJ3600" s="320"/>
      <c r="HK3600" s="320"/>
      <c r="HL3600" s="320"/>
      <c r="HM3600" s="320"/>
      <c r="HN3600" s="320"/>
      <c r="HO3600" s="320"/>
      <c r="HP3600" s="320"/>
      <c r="HQ3600" s="320"/>
      <c r="HR3600" s="320"/>
      <c r="HS3600" s="320"/>
      <c r="HT3600" s="320"/>
      <c r="HU3600" s="320"/>
      <c r="HV3600" s="320"/>
      <c r="HW3600" s="320"/>
      <c r="HX3600" s="320"/>
      <c r="HY3600" s="320"/>
      <c r="HZ3600" s="320"/>
      <c r="IA3600" s="320"/>
      <c r="IB3600" s="320"/>
      <c r="IC3600" s="320"/>
      <c r="ID3600" s="320"/>
      <c r="IE3600" s="320"/>
      <c r="IF3600" s="320"/>
      <c r="IG3600" s="320"/>
      <c r="IH3600" s="320"/>
      <c r="II3600" s="320"/>
      <c r="IJ3600" s="320"/>
      <c r="IK3600" s="320"/>
      <c r="IL3600" s="320"/>
      <c r="IM3600" s="320"/>
      <c r="IN3600" s="320"/>
      <c r="IO3600" s="320"/>
      <c r="IP3600" s="320"/>
      <c r="IQ3600" s="320"/>
      <c r="IR3600" s="320"/>
      <c r="IS3600" s="320"/>
      <c r="IT3600" s="320"/>
      <c r="IU3600" s="320"/>
      <c r="IV3600" s="320"/>
    </row>
    <row r="3601" spans="1:256" ht="12.5">
      <c r="A3601" s="305"/>
      <c r="B3601" s="124">
        <v>1</v>
      </c>
      <c r="C3601" s="66">
        <f t="shared" si="165"/>
        <v>0</v>
      </c>
      <c r="D3601" s="77" t="s">
        <v>90</v>
      </c>
      <c r="E3601" s="77" t="s">
        <v>90</v>
      </c>
      <c r="F3601" s="77" t="s">
        <v>90</v>
      </c>
      <c r="G3601" s="78"/>
      <c r="H3601" s="96" t="s">
        <v>94</v>
      </c>
      <c r="I3601" s="107" t="s">
        <v>4131</v>
      </c>
      <c r="J3601" s="81"/>
      <c r="K3601" s="72"/>
      <c r="L3601" s="72"/>
      <c r="M3601" s="72"/>
      <c r="N3601" s="72"/>
      <c r="O3601" s="72"/>
      <c r="P3601" s="72"/>
      <c r="Q3601" s="833"/>
      <c r="R3601" s="102"/>
      <c r="S3601" s="73"/>
      <c r="T3601" s="102"/>
      <c r="U3601" s="103"/>
      <c r="V3601" s="104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/>
      <c r="BE3601"/>
      <c r="BF3601"/>
      <c r="BG3601"/>
      <c r="BH3601"/>
      <c r="BI3601"/>
      <c r="BJ3601"/>
      <c r="BK3601"/>
      <c r="BL3601"/>
      <c r="BM3601"/>
      <c r="BN3601"/>
      <c r="BO3601"/>
      <c r="BP3601"/>
      <c r="BQ3601"/>
      <c r="BR3601"/>
      <c r="BS3601"/>
      <c r="BT3601"/>
      <c r="BU3601"/>
      <c r="BV3601"/>
      <c r="BW3601"/>
      <c r="BX3601"/>
      <c r="BY3601"/>
      <c r="BZ3601"/>
      <c r="CA3601"/>
      <c r="CB3601"/>
      <c r="CC3601"/>
      <c r="CD3601"/>
      <c r="CE3601"/>
      <c r="CF3601"/>
      <c r="CG3601"/>
      <c r="CH3601"/>
      <c r="CI3601"/>
      <c r="CJ3601"/>
      <c r="CK3601"/>
      <c r="CL3601"/>
      <c r="CM3601"/>
      <c r="CN3601"/>
      <c r="CO3601"/>
      <c r="CP3601"/>
      <c r="CQ3601"/>
      <c r="CR3601"/>
      <c r="CS3601"/>
      <c r="CT3601"/>
      <c r="CU3601"/>
      <c r="CV3601"/>
      <c r="CW3601"/>
      <c r="CX3601"/>
      <c r="CY3601"/>
      <c r="CZ3601"/>
      <c r="DA3601"/>
      <c r="DB3601"/>
      <c r="DC3601"/>
      <c r="DD3601"/>
      <c r="DE3601"/>
      <c r="DF3601"/>
      <c r="DG3601"/>
      <c r="DH3601"/>
      <c r="DI3601"/>
      <c r="DJ3601"/>
      <c r="DK3601"/>
      <c r="DL3601"/>
      <c r="DM3601"/>
      <c r="DN3601"/>
      <c r="DO3601"/>
      <c r="DP3601"/>
      <c r="DQ3601"/>
      <c r="DR3601"/>
      <c r="DS3601"/>
      <c r="DT3601"/>
      <c r="DU3601"/>
      <c r="DV3601"/>
      <c r="DW3601"/>
      <c r="DX3601"/>
      <c r="DY3601"/>
      <c r="DZ3601"/>
      <c r="EA3601"/>
      <c r="EB3601"/>
      <c r="EC3601"/>
      <c r="ED3601"/>
      <c r="EE3601"/>
      <c r="EF3601"/>
      <c r="EG3601"/>
      <c r="EH3601"/>
      <c r="EI3601"/>
      <c r="EJ3601"/>
      <c r="EK3601"/>
      <c r="EL3601"/>
      <c r="EM3601"/>
      <c r="EN3601"/>
      <c r="EO3601"/>
      <c r="EP3601"/>
      <c r="EQ3601"/>
      <c r="ER3601"/>
      <c r="ES3601"/>
      <c r="ET3601"/>
      <c r="EU3601"/>
      <c r="EV3601"/>
      <c r="EW3601"/>
      <c r="EX3601"/>
      <c r="EY3601"/>
      <c r="EZ3601"/>
      <c r="FA3601"/>
      <c r="FB3601"/>
      <c r="FC3601"/>
      <c r="FD3601"/>
      <c r="FE3601"/>
      <c r="FF3601"/>
      <c r="FG3601"/>
      <c r="FH3601"/>
      <c r="FI3601"/>
      <c r="FJ3601"/>
      <c r="FK3601"/>
      <c r="FL3601"/>
      <c r="FM3601"/>
      <c r="FN3601"/>
      <c r="FO3601"/>
      <c r="FP3601"/>
      <c r="FQ3601"/>
      <c r="FR3601"/>
      <c r="FS3601"/>
      <c r="FT3601"/>
      <c r="FU3601"/>
      <c r="FV3601"/>
      <c r="FW3601"/>
      <c r="FX3601"/>
      <c r="FY3601"/>
      <c r="FZ3601"/>
      <c r="GA3601"/>
      <c r="GB3601"/>
      <c r="GC3601"/>
      <c r="GD3601"/>
      <c r="GE3601"/>
      <c r="GF3601"/>
      <c r="GG3601"/>
      <c r="GH3601"/>
      <c r="GI3601"/>
      <c r="GJ3601"/>
      <c r="GK3601"/>
      <c r="GL3601"/>
      <c r="GM3601"/>
      <c r="GN3601"/>
      <c r="GO3601"/>
      <c r="GP3601"/>
      <c r="GQ3601"/>
      <c r="GR3601"/>
      <c r="GS3601"/>
      <c r="GT3601"/>
      <c r="GU3601"/>
      <c r="GV3601"/>
      <c r="GW3601"/>
      <c r="GX3601"/>
      <c r="GY3601"/>
      <c r="GZ3601"/>
      <c r="HA3601"/>
      <c r="HB3601"/>
      <c r="HC3601"/>
      <c r="HD3601"/>
      <c r="HE3601"/>
      <c r="HF3601"/>
      <c r="HG3601"/>
      <c r="HH3601"/>
      <c r="HI3601"/>
      <c r="HJ3601"/>
      <c r="HK3601"/>
      <c r="HL3601"/>
      <c r="HM3601"/>
      <c r="HN3601"/>
      <c r="HO3601"/>
      <c r="HP3601"/>
      <c r="HQ3601"/>
      <c r="HR3601"/>
      <c r="HS3601"/>
      <c r="HT3601"/>
      <c r="HU3601"/>
      <c r="HV3601"/>
      <c r="HW3601"/>
      <c r="HX3601"/>
      <c r="HY3601"/>
      <c r="HZ3601"/>
      <c r="IA3601"/>
      <c r="IB3601"/>
      <c r="IC3601"/>
      <c r="ID3601"/>
      <c r="IE3601"/>
      <c r="IF3601"/>
      <c r="IG3601"/>
      <c r="IH3601"/>
      <c r="II3601"/>
      <c r="IJ3601"/>
      <c r="IK3601"/>
      <c r="IL3601"/>
      <c r="IM3601"/>
      <c r="IN3601"/>
      <c r="IO3601"/>
      <c r="IP3601"/>
      <c r="IQ3601"/>
      <c r="IR3601"/>
      <c r="IS3601"/>
      <c r="IT3601"/>
      <c r="IU3601"/>
      <c r="IV3601"/>
    </row>
    <row r="3602" spans="1:256" ht="12.5">
      <c r="A3602" s="305"/>
      <c r="B3602" s="124">
        <v>1</v>
      </c>
      <c r="C3602" s="66">
        <f t="shared" si="165"/>
        <v>0</v>
      </c>
      <c r="D3602" s="656" t="s">
        <v>70</v>
      </c>
      <c r="E3602" s="656" t="s">
        <v>70</v>
      </c>
      <c r="F3602" s="658" t="s">
        <v>87</v>
      </c>
      <c r="G3602" s="78"/>
      <c r="H3602" s="96" t="s">
        <v>140</v>
      </c>
      <c r="I3602" s="107" t="s">
        <v>4132</v>
      </c>
      <c r="J3602" s="81"/>
      <c r="K3602" s="72"/>
      <c r="L3602" s="72"/>
      <c r="M3602" s="72"/>
      <c r="N3602" s="72"/>
      <c r="O3602" s="72"/>
      <c r="P3602" s="72"/>
      <c r="Q3602" s="833"/>
      <c r="R3602" s="102"/>
      <c r="S3602" s="73"/>
      <c r="T3602" s="102"/>
      <c r="U3602" s="103"/>
      <c r="V3602" s="104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/>
      <c r="BE3602"/>
      <c r="BF3602"/>
      <c r="BG3602"/>
      <c r="BH3602"/>
      <c r="BI3602"/>
      <c r="BJ3602"/>
      <c r="BK3602"/>
      <c r="BL3602"/>
      <c r="BM3602"/>
      <c r="BN3602"/>
      <c r="BO3602"/>
      <c r="BP3602"/>
      <c r="BQ3602"/>
      <c r="BR3602"/>
      <c r="BS3602"/>
      <c r="BT3602"/>
      <c r="BU3602"/>
      <c r="BV3602"/>
      <c r="BW3602"/>
      <c r="BX3602"/>
      <c r="BY3602"/>
      <c r="BZ3602"/>
      <c r="CA3602"/>
      <c r="CB3602"/>
      <c r="CC3602"/>
      <c r="CD3602"/>
      <c r="CE3602"/>
      <c r="CF3602"/>
      <c r="CG3602"/>
      <c r="CH3602"/>
      <c r="CI3602"/>
      <c r="CJ3602"/>
      <c r="CK3602"/>
      <c r="CL3602"/>
      <c r="CM3602"/>
      <c r="CN3602"/>
      <c r="CO3602"/>
      <c r="CP3602"/>
      <c r="CQ3602"/>
      <c r="CR3602"/>
      <c r="CS3602"/>
      <c r="CT3602"/>
      <c r="CU3602"/>
      <c r="CV3602"/>
      <c r="CW3602"/>
      <c r="CX3602"/>
      <c r="CY3602"/>
      <c r="CZ3602"/>
      <c r="DA3602"/>
      <c r="DB3602"/>
      <c r="DC3602"/>
      <c r="DD3602"/>
      <c r="DE3602"/>
      <c r="DF3602"/>
      <c r="DG3602"/>
      <c r="DH3602"/>
      <c r="DI3602"/>
      <c r="DJ3602"/>
      <c r="DK3602"/>
      <c r="DL3602"/>
      <c r="DM3602"/>
      <c r="DN3602"/>
      <c r="DO3602"/>
      <c r="DP3602"/>
      <c r="DQ3602"/>
      <c r="DR3602"/>
      <c r="DS3602"/>
      <c r="DT3602"/>
      <c r="DU3602"/>
      <c r="DV3602"/>
      <c r="DW3602"/>
      <c r="DX3602"/>
      <c r="DY3602"/>
      <c r="DZ3602"/>
      <c r="EA3602"/>
      <c r="EB3602"/>
      <c r="EC3602"/>
      <c r="ED3602"/>
      <c r="EE3602"/>
      <c r="EF3602"/>
      <c r="EG3602"/>
      <c r="EH3602"/>
      <c r="EI3602"/>
      <c r="EJ3602"/>
      <c r="EK3602"/>
      <c r="EL3602"/>
      <c r="EM3602"/>
      <c r="EN3602"/>
      <c r="EO3602"/>
      <c r="EP3602"/>
      <c r="EQ3602"/>
      <c r="ER3602"/>
      <c r="ES3602"/>
      <c r="ET3602"/>
      <c r="EU3602"/>
      <c r="EV3602"/>
      <c r="EW3602"/>
      <c r="EX3602"/>
      <c r="EY3602"/>
      <c r="EZ3602"/>
      <c r="FA3602"/>
      <c r="FB3602"/>
      <c r="FC3602"/>
      <c r="FD3602"/>
      <c r="FE3602"/>
      <c r="FF3602"/>
      <c r="FG3602"/>
      <c r="FH3602"/>
      <c r="FI3602"/>
      <c r="FJ3602"/>
      <c r="FK3602"/>
      <c r="FL3602"/>
      <c r="FM3602"/>
      <c r="FN3602"/>
      <c r="FO3602"/>
      <c r="FP3602"/>
      <c r="FQ3602"/>
      <c r="FR3602"/>
      <c r="FS3602"/>
      <c r="FT3602"/>
      <c r="FU3602"/>
      <c r="FV3602"/>
      <c r="FW3602"/>
      <c r="FX3602"/>
      <c r="FY3602"/>
      <c r="FZ3602"/>
      <c r="GA3602"/>
      <c r="GB3602"/>
      <c r="GC3602"/>
      <c r="GD3602"/>
      <c r="GE3602"/>
      <c r="GF3602"/>
      <c r="GG3602"/>
      <c r="GH3602"/>
      <c r="GI3602"/>
      <c r="GJ3602"/>
      <c r="GK3602"/>
      <c r="GL3602"/>
      <c r="GM3602"/>
      <c r="GN3602"/>
      <c r="GO3602"/>
      <c r="GP3602"/>
      <c r="GQ3602"/>
      <c r="GR3602"/>
      <c r="GS3602"/>
      <c r="GT3602"/>
      <c r="GU3602"/>
      <c r="GV3602"/>
      <c r="GW3602"/>
      <c r="GX3602"/>
      <c r="GY3602"/>
      <c r="GZ3602"/>
      <c r="HA3602"/>
      <c r="HB3602"/>
      <c r="HC3602"/>
      <c r="HD3602"/>
      <c r="HE3602"/>
      <c r="HF3602"/>
      <c r="HG3602"/>
      <c r="HH3602"/>
      <c r="HI3602"/>
      <c r="HJ3602"/>
      <c r="HK3602"/>
      <c r="HL3602"/>
      <c r="HM3602"/>
      <c r="HN3602"/>
      <c r="HO3602"/>
      <c r="HP3602"/>
      <c r="HQ3602"/>
      <c r="HR3602"/>
      <c r="HS3602"/>
      <c r="HT3602"/>
      <c r="HU3602"/>
      <c r="HV3602"/>
      <c r="HW3602"/>
      <c r="HX3602"/>
      <c r="HY3602"/>
      <c r="HZ3602"/>
      <c r="IA3602"/>
      <c r="IB3602"/>
      <c r="IC3602"/>
      <c r="ID3602"/>
      <c r="IE3602"/>
      <c r="IF3602"/>
      <c r="IG3602"/>
      <c r="IH3602"/>
      <c r="II3602"/>
      <c r="IJ3602"/>
      <c r="IK3602"/>
      <c r="IL3602"/>
      <c r="IM3602"/>
      <c r="IN3602"/>
      <c r="IO3602"/>
      <c r="IP3602"/>
      <c r="IQ3602"/>
      <c r="IR3602"/>
      <c r="IS3602"/>
      <c r="IT3602"/>
      <c r="IU3602"/>
      <c r="IV3602"/>
    </row>
    <row r="3603" spans="1:256" ht="12.5">
      <c r="A3603" s="305"/>
      <c r="B3603" s="124">
        <v>1</v>
      </c>
      <c r="C3603" s="66">
        <f t="shared" si="165"/>
        <v>0</v>
      </c>
      <c r="D3603" s="659" t="s">
        <v>90</v>
      </c>
      <c r="E3603" s="656" t="s">
        <v>70</v>
      </c>
      <c r="F3603" s="656" t="s">
        <v>70</v>
      </c>
      <c r="G3603" s="78"/>
      <c r="H3603" s="96" t="s">
        <v>104</v>
      </c>
      <c r="I3603" s="107" t="s">
        <v>4133</v>
      </c>
      <c r="J3603" s="81"/>
      <c r="K3603" s="72"/>
      <c r="L3603" s="72"/>
      <c r="M3603" s="72"/>
      <c r="N3603" s="72"/>
      <c r="O3603" s="72"/>
      <c r="P3603" s="72"/>
      <c r="Q3603" s="833"/>
      <c r="R3603" s="102"/>
      <c r="S3603" s="73"/>
      <c r="T3603" s="102"/>
      <c r="U3603" s="103"/>
      <c r="V3603" s="104"/>
    </row>
    <row r="3604" spans="1:256" ht="12.5">
      <c r="A3604" s="305"/>
      <c r="B3604" s="124">
        <v>1</v>
      </c>
      <c r="C3604" s="66">
        <f t="shared" si="165"/>
        <v>0</v>
      </c>
      <c r="D3604" s="77" t="s">
        <v>90</v>
      </c>
      <c r="E3604" s="656" t="s">
        <v>99</v>
      </c>
      <c r="F3604" s="658" t="s">
        <v>68</v>
      </c>
      <c r="G3604" s="78"/>
      <c r="H3604" s="96" t="s">
        <v>126</v>
      </c>
      <c r="I3604" s="107" t="s">
        <v>4134</v>
      </c>
      <c r="J3604" s="81"/>
      <c r="K3604" s="72"/>
      <c r="L3604" s="72"/>
      <c r="M3604" s="72"/>
      <c r="N3604" s="72"/>
      <c r="O3604" s="72"/>
      <c r="P3604" s="72"/>
      <c r="Q3604" s="833"/>
      <c r="R3604" s="102"/>
      <c r="S3604" s="73"/>
      <c r="T3604" s="102"/>
      <c r="U3604" s="103"/>
      <c r="V3604" s="1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/>
      <c r="BE3604"/>
      <c r="BF3604"/>
      <c r="BG3604"/>
      <c r="BH3604"/>
      <c r="BI3604"/>
      <c r="BJ3604"/>
      <c r="BK3604"/>
      <c r="BL3604"/>
      <c r="BM3604"/>
      <c r="BN3604"/>
      <c r="BO3604"/>
      <c r="BP3604"/>
      <c r="BQ3604"/>
      <c r="BR3604"/>
      <c r="BS3604"/>
      <c r="BT3604"/>
      <c r="BU3604"/>
      <c r="BV3604"/>
      <c r="BW3604"/>
      <c r="BX3604"/>
      <c r="BY3604"/>
      <c r="BZ3604"/>
      <c r="CA3604"/>
      <c r="CB3604"/>
      <c r="CC3604"/>
      <c r="CD3604"/>
      <c r="CE3604"/>
      <c r="CF3604"/>
      <c r="CG3604"/>
      <c r="CH3604"/>
      <c r="CI3604"/>
      <c r="CJ3604"/>
      <c r="CK3604"/>
      <c r="CL3604"/>
      <c r="CM3604"/>
      <c r="CN3604"/>
      <c r="CO3604"/>
      <c r="CP3604"/>
      <c r="CQ3604"/>
      <c r="CR3604"/>
      <c r="CS3604"/>
      <c r="CT3604"/>
      <c r="CU3604"/>
      <c r="CV3604"/>
      <c r="CW3604"/>
      <c r="CX3604"/>
      <c r="CY3604"/>
      <c r="CZ3604"/>
      <c r="DA3604"/>
      <c r="DB3604"/>
      <c r="DC3604"/>
      <c r="DD3604"/>
      <c r="DE3604"/>
      <c r="DF3604"/>
      <c r="DG3604"/>
      <c r="DH3604"/>
      <c r="DI3604"/>
      <c r="DJ3604"/>
      <c r="DK3604"/>
      <c r="DL3604"/>
      <c r="DM3604"/>
      <c r="DN3604"/>
      <c r="DO3604"/>
      <c r="DP3604"/>
      <c r="DQ3604"/>
      <c r="DR3604"/>
      <c r="DS3604"/>
      <c r="DT3604"/>
      <c r="DU3604"/>
      <c r="DV3604"/>
      <c r="DW3604"/>
      <c r="DX3604"/>
      <c r="DY3604"/>
      <c r="DZ3604"/>
      <c r="EA3604"/>
      <c r="EB3604"/>
      <c r="EC3604"/>
      <c r="ED3604"/>
      <c r="EE3604"/>
      <c r="EF3604"/>
      <c r="EG3604"/>
      <c r="EH3604"/>
      <c r="EI3604"/>
      <c r="EJ3604"/>
      <c r="EK3604"/>
      <c r="EL3604"/>
      <c r="EM3604"/>
      <c r="EN3604"/>
      <c r="EO3604"/>
      <c r="EP3604"/>
      <c r="EQ3604"/>
      <c r="ER3604"/>
      <c r="ES3604"/>
      <c r="ET3604"/>
      <c r="EU3604"/>
      <c r="EV3604"/>
      <c r="EW3604"/>
      <c r="EX3604"/>
      <c r="EY3604"/>
      <c r="EZ3604"/>
      <c r="FA3604"/>
      <c r="FB3604"/>
      <c r="FC3604"/>
      <c r="FD3604"/>
      <c r="FE3604"/>
      <c r="FF3604"/>
      <c r="FG3604"/>
      <c r="FH3604"/>
      <c r="FI3604"/>
      <c r="FJ3604"/>
      <c r="FK3604"/>
      <c r="FL3604"/>
      <c r="FM3604"/>
      <c r="FN3604"/>
      <c r="FO3604"/>
      <c r="FP3604"/>
      <c r="FQ3604"/>
      <c r="FR3604"/>
      <c r="FS3604"/>
      <c r="FT3604"/>
      <c r="FU3604"/>
      <c r="FV3604"/>
      <c r="FW3604"/>
      <c r="FX3604"/>
      <c r="FY3604"/>
      <c r="FZ3604"/>
      <c r="GA3604"/>
      <c r="GB3604"/>
      <c r="GC3604"/>
      <c r="GD3604"/>
      <c r="GE3604"/>
      <c r="GF3604"/>
      <c r="GG3604"/>
      <c r="GH3604"/>
      <c r="GI3604"/>
      <c r="GJ3604"/>
      <c r="GK3604"/>
      <c r="GL3604"/>
      <c r="GM3604"/>
      <c r="GN3604"/>
      <c r="GO3604"/>
      <c r="GP3604"/>
      <c r="GQ3604"/>
      <c r="GR3604"/>
      <c r="GS3604"/>
      <c r="GT3604"/>
      <c r="GU3604"/>
      <c r="GV3604"/>
      <c r="GW3604"/>
      <c r="GX3604"/>
      <c r="GY3604"/>
      <c r="GZ3604"/>
      <c r="HA3604"/>
      <c r="HB3604"/>
      <c r="HC3604"/>
      <c r="HD3604"/>
      <c r="HE3604"/>
      <c r="HF3604"/>
      <c r="HG3604"/>
      <c r="HH3604"/>
      <c r="HI3604"/>
      <c r="HJ3604"/>
      <c r="HK3604"/>
      <c r="HL3604"/>
      <c r="HM3604"/>
      <c r="HN3604"/>
      <c r="HO3604"/>
      <c r="HP3604"/>
      <c r="HQ3604"/>
      <c r="HR3604"/>
      <c r="HS3604"/>
      <c r="HT3604"/>
      <c r="HU3604"/>
      <c r="HV3604"/>
      <c r="HW3604"/>
      <c r="HX3604"/>
      <c r="HY3604"/>
      <c r="HZ3604"/>
      <c r="IA3604"/>
      <c r="IB3604"/>
      <c r="IC3604"/>
      <c r="ID3604"/>
      <c r="IE3604"/>
      <c r="IF3604"/>
      <c r="IG3604"/>
      <c r="IH3604"/>
      <c r="II3604"/>
      <c r="IJ3604"/>
      <c r="IK3604"/>
      <c r="IL3604"/>
      <c r="IM3604"/>
      <c r="IN3604"/>
      <c r="IO3604"/>
      <c r="IP3604"/>
      <c r="IQ3604"/>
      <c r="IR3604"/>
      <c r="IS3604"/>
      <c r="IT3604"/>
      <c r="IU3604"/>
      <c r="IV3604"/>
    </row>
    <row r="3605" spans="1:256" ht="12.5">
      <c r="A3605" s="305"/>
      <c r="B3605" s="65">
        <v>1</v>
      </c>
      <c r="C3605" s="66">
        <f t="shared" si="165"/>
        <v>0</v>
      </c>
      <c r="D3605" s="656" t="s">
        <v>70</v>
      </c>
      <c r="E3605" s="659" t="s">
        <v>90</v>
      </c>
      <c r="F3605" s="656" t="s">
        <v>99</v>
      </c>
      <c r="G3605" s="78"/>
      <c r="H3605" s="96" t="s">
        <v>119</v>
      </c>
      <c r="I3605" s="107" t="s">
        <v>4135</v>
      </c>
      <c r="J3605" s="81"/>
      <c r="K3605" s="72"/>
      <c r="L3605" s="72"/>
      <c r="M3605" s="72"/>
      <c r="N3605" s="72"/>
      <c r="O3605" s="72"/>
      <c r="P3605" s="72"/>
      <c r="Q3605" s="833"/>
      <c r="R3605" s="102"/>
      <c r="S3605" s="73"/>
      <c r="T3605" s="102"/>
      <c r="U3605" s="103"/>
      <c r="V3605" s="104"/>
      <c r="W3605" s="55"/>
      <c r="X3605" s="55"/>
      <c r="Y3605" s="55"/>
      <c r="Z3605" s="55"/>
      <c r="AA3605" s="55"/>
      <c r="AB3605" s="55"/>
      <c r="AC3605" s="55"/>
      <c r="AD3605" s="55"/>
      <c r="AE3605" s="55"/>
      <c r="AF3605" s="55"/>
      <c r="AG3605" s="55"/>
      <c r="AH3605" s="55"/>
      <c r="AI3605" s="55"/>
      <c r="AJ3605" s="55"/>
      <c r="AK3605" s="55"/>
      <c r="AL3605" s="55"/>
      <c r="AM3605" s="55"/>
      <c r="AN3605" s="55"/>
      <c r="AO3605" s="55"/>
      <c r="AP3605" s="55"/>
      <c r="AQ3605" s="55"/>
      <c r="AR3605" s="55"/>
      <c r="AS3605" s="55"/>
      <c r="AT3605" s="55"/>
      <c r="AU3605" s="55"/>
      <c r="AV3605" s="55"/>
      <c r="AW3605" s="55"/>
      <c r="AX3605" s="55"/>
      <c r="AY3605" s="55"/>
      <c r="AZ3605" s="55"/>
      <c r="BA3605" s="55"/>
      <c r="BB3605" s="55"/>
      <c r="BC3605" s="55"/>
      <c r="BD3605" s="55"/>
      <c r="BE3605" s="55"/>
      <c r="BF3605" s="55"/>
      <c r="BG3605" s="55"/>
      <c r="BH3605" s="55"/>
      <c r="BI3605" s="55"/>
      <c r="BJ3605" s="55"/>
      <c r="BK3605" s="55"/>
      <c r="BL3605" s="55"/>
      <c r="BM3605" s="55"/>
      <c r="BN3605" s="55"/>
      <c r="BO3605" s="55"/>
      <c r="BP3605" s="55"/>
      <c r="BQ3605" s="55"/>
      <c r="BR3605" s="55"/>
      <c r="BS3605" s="55"/>
      <c r="BT3605" s="55"/>
      <c r="BU3605" s="55"/>
      <c r="BV3605" s="55"/>
      <c r="BW3605" s="55"/>
      <c r="BX3605" s="55"/>
      <c r="BY3605" s="55"/>
      <c r="BZ3605" s="55"/>
      <c r="CA3605" s="55"/>
      <c r="CB3605" s="55"/>
      <c r="CC3605" s="55"/>
      <c r="CD3605" s="55"/>
      <c r="CE3605" s="55"/>
      <c r="CF3605" s="55"/>
      <c r="CG3605" s="55"/>
      <c r="CH3605" s="55"/>
      <c r="CI3605" s="55"/>
      <c r="CJ3605" s="55"/>
      <c r="CK3605" s="55"/>
      <c r="CL3605" s="55"/>
      <c r="CM3605" s="55"/>
      <c r="CN3605" s="55"/>
      <c r="CO3605" s="55"/>
      <c r="CP3605" s="55"/>
      <c r="CQ3605" s="55"/>
      <c r="CR3605" s="55"/>
      <c r="CS3605" s="55"/>
      <c r="CT3605" s="55"/>
      <c r="CU3605" s="55"/>
      <c r="CV3605" s="55"/>
      <c r="CW3605" s="55"/>
      <c r="CX3605" s="55"/>
      <c r="CY3605" s="55"/>
      <c r="CZ3605" s="55"/>
      <c r="DA3605" s="55"/>
      <c r="DB3605" s="55"/>
      <c r="DC3605" s="55"/>
      <c r="DD3605" s="55"/>
      <c r="DE3605" s="55"/>
      <c r="DF3605" s="55"/>
      <c r="DG3605" s="55"/>
      <c r="DH3605" s="55"/>
      <c r="DI3605" s="55"/>
      <c r="DJ3605" s="55"/>
      <c r="DK3605" s="55"/>
      <c r="DL3605" s="55"/>
      <c r="DM3605" s="55"/>
      <c r="DN3605" s="55"/>
      <c r="DO3605" s="55"/>
      <c r="DP3605" s="55"/>
      <c r="DQ3605" s="55"/>
      <c r="DR3605" s="55"/>
      <c r="DS3605" s="55"/>
      <c r="DT3605" s="55"/>
      <c r="DU3605" s="55"/>
      <c r="DV3605" s="55"/>
      <c r="DW3605" s="55"/>
      <c r="DX3605" s="55"/>
      <c r="DY3605" s="55"/>
      <c r="DZ3605" s="55"/>
      <c r="EA3605" s="55"/>
      <c r="EB3605" s="55"/>
      <c r="EC3605" s="55"/>
      <c r="ED3605" s="55"/>
      <c r="EE3605" s="55"/>
      <c r="EF3605" s="55"/>
      <c r="EG3605" s="55"/>
      <c r="EH3605" s="55"/>
      <c r="EI3605" s="55"/>
      <c r="EJ3605" s="55"/>
      <c r="EK3605" s="55"/>
      <c r="EL3605" s="55"/>
      <c r="EM3605" s="55"/>
      <c r="EN3605" s="55"/>
      <c r="EO3605" s="55"/>
      <c r="EP3605" s="55"/>
      <c r="EQ3605" s="55"/>
      <c r="ER3605" s="55"/>
      <c r="ES3605" s="55"/>
      <c r="ET3605" s="55"/>
      <c r="EU3605" s="55"/>
      <c r="EV3605" s="55"/>
      <c r="EW3605" s="55"/>
      <c r="EX3605" s="55"/>
      <c r="EY3605" s="55"/>
      <c r="EZ3605" s="55"/>
      <c r="FA3605" s="55"/>
      <c r="FB3605" s="55"/>
      <c r="FC3605" s="55"/>
      <c r="FD3605" s="55"/>
      <c r="FE3605" s="55"/>
      <c r="FF3605" s="55"/>
      <c r="FG3605" s="55"/>
      <c r="FH3605" s="55"/>
      <c r="FI3605" s="55"/>
      <c r="FJ3605" s="55"/>
      <c r="FK3605" s="55"/>
      <c r="FL3605" s="55"/>
      <c r="FM3605" s="55"/>
      <c r="FN3605" s="55"/>
      <c r="FO3605" s="55"/>
      <c r="FP3605" s="55"/>
      <c r="FQ3605" s="55"/>
      <c r="FR3605" s="55"/>
      <c r="FS3605" s="55"/>
      <c r="FT3605" s="55"/>
      <c r="FU3605" s="55"/>
      <c r="FV3605" s="55"/>
      <c r="FW3605" s="55"/>
      <c r="FX3605" s="55"/>
      <c r="FY3605" s="55"/>
      <c r="FZ3605" s="55"/>
      <c r="GA3605" s="55"/>
      <c r="GB3605" s="55"/>
      <c r="GC3605" s="55"/>
      <c r="GD3605" s="55"/>
      <c r="GE3605" s="55"/>
      <c r="GF3605" s="55"/>
      <c r="GG3605" s="55"/>
      <c r="GH3605" s="55"/>
      <c r="GI3605" s="55"/>
      <c r="GJ3605" s="55"/>
      <c r="GK3605" s="55"/>
      <c r="GL3605" s="55"/>
      <c r="GM3605" s="55"/>
      <c r="GN3605" s="55"/>
      <c r="GO3605" s="55"/>
      <c r="GP3605" s="55"/>
      <c r="GQ3605" s="55"/>
      <c r="GR3605" s="55"/>
      <c r="GS3605" s="55"/>
      <c r="GT3605" s="55"/>
      <c r="GU3605" s="55"/>
      <c r="GV3605" s="55"/>
      <c r="GW3605" s="55"/>
      <c r="GX3605" s="55"/>
      <c r="GY3605" s="55"/>
      <c r="GZ3605" s="55"/>
      <c r="HA3605" s="55"/>
      <c r="HB3605" s="55"/>
      <c r="HC3605" s="55"/>
      <c r="HD3605" s="55"/>
      <c r="HE3605" s="55"/>
      <c r="HF3605" s="55"/>
      <c r="HG3605" s="55"/>
      <c r="HH3605" s="55"/>
      <c r="HI3605" s="55"/>
      <c r="HJ3605" s="55"/>
      <c r="HK3605" s="55"/>
      <c r="HL3605" s="55"/>
      <c r="HM3605" s="55"/>
      <c r="HN3605" s="55"/>
      <c r="HO3605" s="55"/>
      <c r="HP3605" s="55"/>
      <c r="HQ3605" s="55"/>
      <c r="HR3605" s="55"/>
      <c r="HS3605" s="55"/>
      <c r="HT3605" s="55"/>
      <c r="HU3605" s="55"/>
      <c r="HV3605" s="55"/>
      <c r="HW3605" s="55"/>
      <c r="HX3605" s="55"/>
      <c r="HY3605" s="55"/>
      <c r="HZ3605" s="55"/>
      <c r="IA3605" s="55"/>
      <c r="IB3605" s="55"/>
      <c r="IC3605" s="55"/>
      <c r="ID3605" s="55"/>
      <c r="IE3605" s="55"/>
      <c r="IF3605" s="55"/>
      <c r="IG3605" s="55"/>
      <c r="IH3605" s="55"/>
      <c r="II3605" s="55"/>
      <c r="IJ3605" s="55"/>
      <c r="IK3605" s="55"/>
      <c r="IL3605" s="55"/>
      <c r="IM3605" s="55"/>
      <c r="IN3605" s="55"/>
      <c r="IO3605" s="55"/>
      <c r="IP3605" s="55"/>
      <c r="IQ3605" s="55"/>
      <c r="IR3605" s="55"/>
      <c r="IS3605" s="55"/>
      <c r="IT3605" s="55"/>
      <c r="IU3605" s="55"/>
      <c r="IV3605" s="55"/>
    </row>
    <row r="3606" spans="1:256" ht="12.5">
      <c r="A3606" s="305"/>
      <c r="B3606" s="124">
        <v>1</v>
      </c>
      <c r="C3606" s="66">
        <f t="shared" si="165"/>
        <v>1</v>
      </c>
      <c r="D3606" s="658" t="s">
        <v>68</v>
      </c>
      <c r="E3606" s="658" t="s">
        <v>68</v>
      </c>
      <c r="F3606" s="656" t="s">
        <v>70</v>
      </c>
      <c r="G3606" s="78"/>
      <c r="H3606" s="96" t="s">
        <v>126</v>
      </c>
      <c r="I3606" s="107" t="s">
        <v>4136</v>
      </c>
      <c r="J3606" s="81"/>
      <c r="K3606" s="72"/>
      <c r="L3606" s="72"/>
      <c r="M3606" s="72"/>
      <c r="N3606" s="72"/>
      <c r="O3606" s="72"/>
      <c r="P3606" s="72"/>
      <c r="Q3606" s="833"/>
      <c r="R3606" s="102"/>
      <c r="S3606" s="73"/>
      <c r="T3606" s="102"/>
      <c r="U3606" s="103"/>
      <c r="V3606" s="104"/>
      <c r="W3606" s="55"/>
      <c r="X3606" s="55"/>
      <c r="Y3606" s="55"/>
      <c r="Z3606" s="55"/>
      <c r="AA3606" s="55"/>
      <c r="AB3606" s="55"/>
      <c r="AC3606" s="55"/>
      <c r="AD3606" s="55"/>
      <c r="AE3606" s="55"/>
      <c r="AF3606" s="55"/>
      <c r="AG3606" s="55"/>
      <c r="AH3606" s="55"/>
      <c r="AI3606" s="55"/>
      <c r="AJ3606" s="55"/>
      <c r="AK3606" s="55"/>
      <c r="AL3606" s="55"/>
      <c r="AM3606" s="55"/>
      <c r="AN3606" s="55"/>
      <c r="AO3606" s="55"/>
      <c r="AP3606" s="55"/>
      <c r="AQ3606" s="55"/>
      <c r="AR3606" s="55"/>
      <c r="AS3606" s="55"/>
      <c r="AT3606" s="55"/>
      <c r="AU3606" s="55"/>
      <c r="AV3606" s="55"/>
      <c r="AW3606" s="55"/>
      <c r="AX3606" s="55"/>
      <c r="AY3606" s="55"/>
      <c r="AZ3606" s="55"/>
      <c r="BA3606" s="55"/>
      <c r="BB3606" s="55"/>
      <c r="BC3606" s="55"/>
      <c r="BD3606" s="55"/>
      <c r="BE3606" s="55"/>
      <c r="BF3606" s="55"/>
      <c r="BG3606" s="55"/>
      <c r="BH3606" s="55"/>
      <c r="BI3606" s="55"/>
      <c r="BJ3606" s="55"/>
      <c r="BK3606" s="55"/>
      <c r="BL3606" s="55"/>
      <c r="BM3606" s="55"/>
      <c r="BN3606" s="55"/>
      <c r="BO3606" s="55"/>
      <c r="BP3606" s="55"/>
      <c r="BQ3606" s="55"/>
      <c r="BR3606" s="55"/>
      <c r="BS3606" s="55"/>
      <c r="BT3606" s="55"/>
      <c r="BU3606" s="55"/>
      <c r="BV3606" s="55"/>
      <c r="BW3606" s="55"/>
      <c r="BX3606" s="55"/>
      <c r="BY3606" s="55"/>
      <c r="BZ3606" s="55"/>
      <c r="CA3606" s="55"/>
      <c r="CB3606" s="55"/>
      <c r="CC3606" s="55"/>
      <c r="CD3606" s="55"/>
      <c r="CE3606" s="55"/>
      <c r="CF3606" s="55"/>
      <c r="CG3606" s="55"/>
      <c r="CH3606" s="55"/>
      <c r="CI3606" s="55"/>
      <c r="CJ3606" s="55"/>
      <c r="CK3606" s="55"/>
      <c r="CL3606" s="55"/>
      <c r="CM3606" s="55"/>
      <c r="CN3606" s="55"/>
      <c r="CO3606" s="55"/>
      <c r="CP3606" s="55"/>
      <c r="CQ3606" s="55"/>
      <c r="CR3606" s="55"/>
      <c r="CS3606" s="55"/>
      <c r="CT3606" s="55"/>
      <c r="CU3606" s="55"/>
      <c r="CV3606" s="55"/>
      <c r="CW3606" s="55"/>
      <c r="CX3606" s="55"/>
      <c r="CY3606" s="55"/>
      <c r="CZ3606" s="55"/>
      <c r="DA3606" s="55"/>
      <c r="DB3606" s="55"/>
      <c r="DC3606" s="55"/>
      <c r="DD3606" s="55"/>
      <c r="DE3606" s="55"/>
      <c r="DF3606" s="55"/>
      <c r="DG3606" s="55"/>
      <c r="DH3606" s="55"/>
      <c r="DI3606" s="55"/>
      <c r="DJ3606" s="55"/>
      <c r="DK3606" s="55"/>
      <c r="DL3606" s="55"/>
      <c r="DM3606" s="55"/>
      <c r="DN3606" s="55"/>
      <c r="DO3606" s="55"/>
      <c r="DP3606" s="55"/>
      <c r="DQ3606" s="55"/>
      <c r="DR3606" s="55"/>
      <c r="DS3606" s="55"/>
      <c r="DT3606" s="55"/>
      <c r="DU3606" s="55"/>
      <c r="DV3606" s="55"/>
      <c r="DW3606" s="55"/>
      <c r="DX3606" s="55"/>
      <c r="DY3606" s="55"/>
      <c r="DZ3606" s="55"/>
      <c r="EA3606" s="55"/>
      <c r="EB3606" s="55"/>
      <c r="EC3606" s="55"/>
      <c r="ED3606" s="55"/>
      <c r="EE3606" s="55"/>
      <c r="EF3606" s="55"/>
      <c r="EG3606" s="55"/>
      <c r="EH3606" s="55"/>
      <c r="EI3606" s="55"/>
      <c r="EJ3606" s="55"/>
      <c r="EK3606" s="55"/>
      <c r="EL3606" s="55"/>
      <c r="EM3606" s="55"/>
      <c r="EN3606" s="55"/>
      <c r="EO3606" s="55"/>
      <c r="EP3606" s="55"/>
      <c r="EQ3606" s="55"/>
      <c r="ER3606" s="55"/>
      <c r="ES3606" s="55"/>
      <c r="ET3606" s="55"/>
      <c r="EU3606" s="55"/>
      <c r="EV3606" s="55"/>
      <c r="EW3606" s="55"/>
      <c r="EX3606" s="55"/>
      <c r="EY3606" s="55"/>
      <c r="EZ3606" s="55"/>
      <c r="FA3606" s="55"/>
      <c r="FB3606" s="55"/>
      <c r="FC3606" s="55"/>
      <c r="FD3606" s="55"/>
      <c r="FE3606" s="55"/>
      <c r="FF3606" s="55"/>
      <c r="FG3606" s="55"/>
      <c r="FH3606" s="55"/>
      <c r="FI3606" s="55"/>
      <c r="FJ3606" s="55"/>
      <c r="FK3606" s="55"/>
      <c r="FL3606" s="55"/>
      <c r="FM3606" s="55"/>
      <c r="FN3606" s="55"/>
      <c r="FO3606" s="55"/>
      <c r="FP3606" s="55"/>
      <c r="FQ3606" s="55"/>
      <c r="FR3606" s="55"/>
      <c r="FS3606" s="55"/>
      <c r="FT3606" s="55"/>
      <c r="FU3606" s="55"/>
      <c r="FV3606" s="55"/>
      <c r="FW3606" s="55"/>
      <c r="FX3606" s="55"/>
      <c r="FY3606" s="55"/>
      <c r="FZ3606" s="55"/>
      <c r="GA3606" s="55"/>
      <c r="GB3606" s="55"/>
      <c r="GC3606" s="55"/>
      <c r="GD3606" s="55"/>
      <c r="GE3606" s="55"/>
      <c r="GF3606" s="55"/>
      <c r="GG3606" s="55"/>
      <c r="GH3606" s="55"/>
      <c r="GI3606" s="55"/>
      <c r="GJ3606" s="55"/>
      <c r="GK3606" s="55"/>
      <c r="GL3606" s="55"/>
      <c r="GM3606" s="55"/>
      <c r="GN3606" s="55"/>
      <c r="GO3606" s="55"/>
      <c r="GP3606" s="55"/>
      <c r="GQ3606" s="55"/>
      <c r="GR3606" s="55"/>
      <c r="GS3606" s="55"/>
      <c r="GT3606" s="55"/>
      <c r="GU3606" s="55"/>
      <c r="GV3606" s="55"/>
      <c r="GW3606" s="55"/>
      <c r="GX3606" s="55"/>
      <c r="GY3606" s="55"/>
      <c r="GZ3606" s="55"/>
      <c r="HA3606" s="55"/>
      <c r="HB3606" s="55"/>
      <c r="HC3606" s="55"/>
      <c r="HD3606" s="55"/>
      <c r="HE3606" s="55"/>
      <c r="HF3606" s="55"/>
      <c r="HG3606" s="55"/>
      <c r="HH3606" s="55"/>
      <c r="HI3606" s="55"/>
      <c r="HJ3606" s="55"/>
      <c r="HK3606" s="55"/>
      <c r="HL3606" s="55"/>
      <c r="HM3606" s="55"/>
      <c r="HN3606" s="55"/>
      <c r="HO3606" s="55"/>
      <c r="HP3606" s="55"/>
      <c r="HQ3606" s="55"/>
      <c r="HR3606" s="55"/>
      <c r="HS3606" s="55"/>
      <c r="HT3606" s="55"/>
      <c r="HU3606" s="55"/>
      <c r="HV3606" s="55"/>
      <c r="HW3606" s="55"/>
      <c r="HX3606" s="55"/>
      <c r="HY3606" s="55"/>
      <c r="HZ3606" s="55"/>
      <c r="IA3606" s="55"/>
      <c r="IB3606" s="55"/>
      <c r="IC3606" s="55"/>
      <c r="ID3606" s="55"/>
      <c r="IE3606" s="55"/>
      <c r="IF3606" s="55"/>
      <c r="IG3606" s="55"/>
      <c r="IH3606" s="55"/>
      <c r="II3606" s="55"/>
      <c r="IJ3606" s="55"/>
      <c r="IK3606" s="55"/>
      <c r="IL3606" s="55"/>
      <c r="IM3606" s="55"/>
      <c r="IN3606" s="55"/>
      <c r="IO3606" s="55"/>
      <c r="IP3606" s="55"/>
      <c r="IQ3606" s="55"/>
      <c r="IR3606" s="55"/>
      <c r="IS3606" s="55"/>
      <c r="IT3606" s="55"/>
      <c r="IU3606" s="55"/>
      <c r="IV3606" s="55"/>
    </row>
    <row r="3607" spans="1:256" ht="12.5">
      <c r="A3607" s="305"/>
      <c r="B3607" s="124">
        <v>1</v>
      </c>
      <c r="C3607" s="66">
        <f t="shared" si="165"/>
        <v>0</v>
      </c>
      <c r="D3607" s="99" t="s">
        <v>99</v>
      </c>
      <c r="E3607" s="99" t="s">
        <v>99</v>
      </c>
      <c r="F3607" s="99" t="s">
        <v>99</v>
      </c>
      <c r="G3607" s="78"/>
      <c r="H3607" s="96" t="s">
        <v>119</v>
      </c>
      <c r="I3607" s="107" t="s">
        <v>4137</v>
      </c>
      <c r="J3607" s="81"/>
      <c r="K3607" s="72"/>
      <c r="L3607" s="72"/>
      <c r="M3607" s="72"/>
      <c r="N3607" s="72"/>
      <c r="O3607" s="72"/>
      <c r="P3607" s="72"/>
      <c r="Q3607" s="833"/>
      <c r="R3607" s="102"/>
      <c r="S3607" s="73"/>
      <c r="T3607" s="102"/>
      <c r="U3607" s="103"/>
      <c r="V3607" s="104"/>
      <c r="W3607" s="320"/>
      <c r="X3607" s="320"/>
      <c r="Y3607" s="320"/>
      <c r="Z3607" s="320"/>
      <c r="AA3607" s="320"/>
      <c r="AB3607" s="320"/>
      <c r="AC3607" s="320"/>
      <c r="AD3607" s="320"/>
      <c r="AE3607" s="320"/>
      <c r="AF3607" s="320"/>
      <c r="AG3607" s="320"/>
      <c r="AH3607" s="320"/>
      <c r="AI3607" s="320"/>
      <c r="AJ3607" s="320"/>
      <c r="AK3607" s="320"/>
      <c r="AL3607" s="320"/>
      <c r="AM3607" s="320"/>
      <c r="AN3607" s="320"/>
      <c r="AO3607" s="320"/>
      <c r="AP3607" s="320"/>
      <c r="AQ3607" s="320"/>
      <c r="AR3607" s="320"/>
      <c r="AS3607" s="320"/>
      <c r="AT3607" s="320"/>
      <c r="AU3607" s="320"/>
      <c r="AV3607" s="320"/>
      <c r="AW3607" s="320"/>
      <c r="AX3607" s="320"/>
      <c r="AY3607" s="320"/>
      <c r="AZ3607" s="320"/>
      <c r="BA3607" s="320"/>
      <c r="BB3607" s="320"/>
      <c r="BC3607" s="320"/>
      <c r="BD3607" s="320"/>
      <c r="BE3607" s="320"/>
      <c r="BF3607" s="320"/>
      <c r="BG3607" s="320"/>
      <c r="BH3607" s="320"/>
      <c r="BI3607" s="320"/>
      <c r="BJ3607" s="320"/>
      <c r="BK3607" s="320"/>
      <c r="BL3607" s="320"/>
      <c r="BM3607" s="320"/>
      <c r="BN3607" s="320"/>
      <c r="BO3607" s="320"/>
      <c r="BP3607" s="320"/>
      <c r="BQ3607" s="320"/>
      <c r="BR3607" s="320"/>
      <c r="BS3607" s="320"/>
      <c r="BT3607" s="320"/>
      <c r="BU3607" s="320"/>
      <c r="BV3607" s="320"/>
      <c r="BW3607" s="320"/>
      <c r="BX3607" s="320"/>
      <c r="BY3607" s="320"/>
      <c r="BZ3607" s="320"/>
      <c r="CA3607" s="320"/>
      <c r="CB3607" s="320"/>
      <c r="CC3607" s="320"/>
      <c r="CD3607" s="320"/>
      <c r="CE3607" s="320"/>
      <c r="CF3607" s="320"/>
      <c r="CG3607" s="320"/>
      <c r="CH3607" s="320"/>
      <c r="CI3607" s="320"/>
      <c r="CJ3607" s="320"/>
      <c r="CK3607" s="320"/>
      <c r="CL3607" s="320"/>
      <c r="CM3607" s="320"/>
      <c r="CN3607" s="320"/>
      <c r="CO3607" s="320"/>
      <c r="CP3607" s="320"/>
      <c r="CQ3607" s="320"/>
      <c r="CR3607" s="320"/>
      <c r="CS3607" s="320"/>
      <c r="CT3607" s="320"/>
      <c r="CU3607" s="320"/>
      <c r="CV3607" s="320"/>
      <c r="CW3607" s="320"/>
      <c r="CX3607" s="320"/>
      <c r="CY3607" s="320"/>
      <c r="CZ3607" s="320"/>
      <c r="DA3607" s="320"/>
      <c r="DB3607" s="320"/>
      <c r="DC3607" s="320"/>
      <c r="DD3607" s="320"/>
      <c r="DE3607" s="320"/>
      <c r="DF3607" s="320"/>
      <c r="DG3607" s="320"/>
      <c r="DH3607" s="320"/>
      <c r="DI3607" s="320"/>
      <c r="DJ3607" s="320"/>
      <c r="DK3607" s="320"/>
      <c r="DL3607" s="320"/>
      <c r="DM3607" s="320"/>
      <c r="DN3607" s="320"/>
      <c r="DO3607" s="320"/>
      <c r="DP3607" s="320"/>
      <c r="DQ3607" s="320"/>
      <c r="DR3607" s="320"/>
      <c r="DS3607" s="320"/>
      <c r="DT3607" s="320"/>
      <c r="DU3607" s="320"/>
      <c r="DV3607" s="320"/>
      <c r="DW3607" s="320"/>
      <c r="DX3607" s="320"/>
      <c r="DY3607" s="320"/>
      <c r="DZ3607" s="320"/>
      <c r="EA3607" s="320"/>
      <c r="EB3607" s="320"/>
      <c r="EC3607" s="320"/>
      <c r="ED3607" s="320"/>
      <c r="EE3607" s="320"/>
      <c r="EF3607" s="320"/>
      <c r="EG3607" s="320"/>
      <c r="EH3607" s="320"/>
      <c r="EI3607" s="320"/>
      <c r="EJ3607" s="320"/>
      <c r="EK3607" s="320"/>
      <c r="EL3607" s="320"/>
      <c r="EM3607" s="320"/>
      <c r="EN3607" s="320"/>
      <c r="EO3607" s="320"/>
      <c r="EP3607" s="320"/>
      <c r="EQ3607" s="320"/>
      <c r="ER3607" s="320"/>
      <c r="ES3607" s="320"/>
      <c r="ET3607" s="320"/>
      <c r="EU3607" s="320"/>
      <c r="EV3607" s="320"/>
      <c r="EW3607" s="320"/>
      <c r="EX3607" s="320"/>
      <c r="EY3607" s="320"/>
      <c r="EZ3607" s="320"/>
      <c r="FA3607" s="320"/>
      <c r="FB3607" s="320"/>
      <c r="FC3607" s="320"/>
      <c r="FD3607" s="320"/>
      <c r="FE3607" s="320"/>
      <c r="FF3607" s="320"/>
      <c r="FG3607" s="320"/>
      <c r="FH3607" s="320"/>
      <c r="FI3607" s="320"/>
      <c r="FJ3607" s="320"/>
      <c r="FK3607" s="320"/>
      <c r="FL3607" s="320"/>
      <c r="FM3607" s="320"/>
      <c r="FN3607" s="320"/>
      <c r="FO3607" s="320"/>
      <c r="FP3607" s="320"/>
      <c r="FQ3607" s="320"/>
      <c r="FR3607" s="320"/>
      <c r="FS3607" s="320"/>
      <c r="FT3607" s="320"/>
      <c r="FU3607" s="320"/>
      <c r="FV3607" s="320"/>
      <c r="FW3607" s="320"/>
      <c r="FX3607" s="320"/>
      <c r="FY3607" s="320"/>
      <c r="FZ3607" s="320"/>
      <c r="GA3607" s="320"/>
      <c r="GB3607" s="320"/>
      <c r="GC3607" s="320"/>
      <c r="GD3607" s="320"/>
      <c r="GE3607" s="320"/>
      <c r="GF3607" s="320"/>
      <c r="GG3607" s="320"/>
      <c r="GH3607" s="320"/>
      <c r="GI3607" s="320"/>
      <c r="GJ3607" s="320"/>
      <c r="GK3607" s="320"/>
      <c r="GL3607" s="320"/>
      <c r="GM3607" s="320"/>
      <c r="GN3607" s="320"/>
      <c r="GO3607" s="320"/>
      <c r="GP3607" s="320"/>
      <c r="GQ3607" s="320"/>
      <c r="GR3607" s="320"/>
      <c r="GS3607" s="320"/>
      <c r="GT3607" s="320"/>
      <c r="GU3607" s="320"/>
      <c r="GV3607" s="320"/>
      <c r="GW3607" s="320"/>
      <c r="GX3607" s="320"/>
      <c r="GY3607" s="320"/>
      <c r="GZ3607" s="320"/>
      <c r="HA3607" s="320"/>
      <c r="HB3607" s="320"/>
      <c r="HC3607" s="320"/>
      <c r="HD3607" s="320"/>
      <c r="HE3607" s="320"/>
      <c r="HF3607" s="320"/>
      <c r="HG3607" s="320"/>
      <c r="HH3607" s="320"/>
      <c r="HI3607" s="320"/>
      <c r="HJ3607" s="320"/>
      <c r="HK3607" s="320"/>
      <c r="HL3607" s="320"/>
      <c r="HM3607" s="320"/>
      <c r="HN3607" s="320"/>
      <c r="HO3607" s="320"/>
      <c r="HP3607" s="320"/>
      <c r="HQ3607" s="320"/>
      <c r="HR3607" s="320"/>
      <c r="HS3607" s="320"/>
      <c r="HT3607" s="320"/>
      <c r="HU3607" s="320"/>
      <c r="HV3607" s="320"/>
      <c r="HW3607" s="320"/>
      <c r="HX3607" s="320"/>
      <c r="HY3607" s="320"/>
      <c r="HZ3607" s="320"/>
      <c r="IA3607" s="320"/>
      <c r="IB3607" s="320"/>
      <c r="IC3607" s="320"/>
      <c r="ID3607" s="320"/>
      <c r="IE3607" s="320"/>
      <c r="IF3607" s="320"/>
      <c r="IG3607" s="320"/>
      <c r="IH3607" s="320"/>
      <c r="II3607" s="320"/>
      <c r="IJ3607" s="320"/>
      <c r="IK3607" s="320"/>
      <c r="IL3607" s="320"/>
      <c r="IM3607" s="320"/>
      <c r="IN3607" s="320"/>
      <c r="IO3607" s="320"/>
      <c r="IP3607" s="320"/>
      <c r="IQ3607" s="320"/>
      <c r="IR3607" s="320"/>
      <c r="IS3607" s="320"/>
      <c r="IT3607" s="320"/>
      <c r="IU3607" s="320"/>
      <c r="IV3607" s="320"/>
    </row>
    <row r="3608" spans="1:256" ht="12.5">
      <c r="A3608" s="305"/>
      <c r="B3608" s="65">
        <v>1</v>
      </c>
      <c r="C3608" s="66">
        <f t="shared" si="165"/>
        <v>0</v>
      </c>
      <c r="D3608" s="76" t="s">
        <v>87</v>
      </c>
      <c r="E3608" s="77" t="s">
        <v>90</v>
      </c>
      <c r="F3608" s="77" t="s">
        <v>90</v>
      </c>
      <c r="G3608" s="78"/>
      <c r="H3608" s="96" t="s">
        <v>126</v>
      </c>
      <c r="I3608" s="107" t="s">
        <v>4138</v>
      </c>
      <c r="J3608" s="81"/>
      <c r="K3608" s="72"/>
      <c r="L3608" s="72"/>
      <c r="M3608" s="72"/>
      <c r="N3608" s="72"/>
      <c r="O3608" s="72"/>
      <c r="P3608" s="72"/>
      <c r="Q3608" s="833"/>
      <c r="R3608" s="102"/>
      <c r="S3608" s="73"/>
      <c r="T3608" s="102"/>
      <c r="U3608" s="103"/>
      <c r="V3608" s="104"/>
    </row>
    <row r="3609" spans="1:256" ht="12.5">
      <c r="A3609" s="365"/>
      <c r="B3609" s="124">
        <v>1</v>
      </c>
      <c r="C3609" s="66">
        <f t="shared" si="165"/>
        <v>0</v>
      </c>
      <c r="D3609" s="77" t="s">
        <v>90</v>
      </c>
      <c r="E3609" s="99" t="s">
        <v>70</v>
      </c>
      <c r="F3609" s="99" t="s">
        <v>70</v>
      </c>
      <c r="G3609" s="78"/>
      <c r="H3609" s="96" t="s">
        <v>104</v>
      </c>
      <c r="I3609" s="107" t="s">
        <v>4139</v>
      </c>
      <c r="J3609" s="81"/>
      <c r="K3609" s="72"/>
      <c r="L3609" s="72"/>
      <c r="M3609" s="72"/>
      <c r="N3609" s="72"/>
      <c r="O3609" s="72"/>
      <c r="P3609" s="72"/>
      <c r="Q3609" s="833"/>
      <c r="R3609" s="102"/>
      <c r="S3609" s="73"/>
      <c r="T3609" s="102"/>
      <c r="U3609" s="103"/>
      <c r="V3609" s="104"/>
      <c r="W3609" s="55"/>
      <c r="X3609" s="55"/>
      <c r="Y3609" s="55"/>
      <c r="Z3609" s="55"/>
      <c r="AA3609" s="55"/>
      <c r="AB3609" s="55"/>
      <c r="AC3609" s="55"/>
      <c r="AD3609" s="55"/>
      <c r="AE3609" s="55"/>
      <c r="AF3609" s="55"/>
      <c r="AG3609" s="55"/>
      <c r="AH3609" s="55"/>
      <c r="AI3609" s="55"/>
      <c r="AJ3609" s="55"/>
      <c r="AK3609" s="55"/>
      <c r="AL3609" s="55"/>
      <c r="AM3609" s="55"/>
      <c r="AN3609" s="55"/>
      <c r="AO3609" s="55"/>
      <c r="AP3609" s="55"/>
      <c r="AQ3609" s="55"/>
      <c r="AR3609" s="55"/>
      <c r="AS3609" s="55"/>
      <c r="AT3609" s="55"/>
      <c r="AU3609" s="55"/>
      <c r="AV3609" s="55"/>
      <c r="AW3609" s="55"/>
      <c r="AX3609" s="55"/>
      <c r="AY3609" s="55"/>
      <c r="AZ3609" s="55"/>
      <c r="BA3609" s="55"/>
      <c r="BB3609" s="55"/>
      <c r="BC3609" s="55"/>
      <c r="BD3609" s="55"/>
      <c r="BE3609" s="55"/>
      <c r="BF3609" s="55"/>
      <c r="BG3609" s="55"/>
      <c r="BH3609" s="55"/>
      <c r="BI3609" s="55"/>
      <c r="BJ3609" s="55"/>
      <c r="BK3609" s="55"/>
      <c r="BL3609" s="55"/>
      <c r="BM3609" s="55"/>
      <c r="BN3609" s="55"/>
      <c r="BO3609" s="55"/>
      <c r="BP3609" s="55"/>
      <c r="BQ3609" s="55"/>
      <c r="BR3609" s="55"/>
      <c r="BS3609" s="55"/>
      <c r="BT3609" s="55"/>
      <c r="BU3609" s="55"/>
      <c r="BV3609" s="55"/>
      <c r="BW3609" s="55"/>
      <c r="BX3609" s="55"/>
      <c r="BY3609" s="55"/>
      <c r="BZ3609" s="55"/>
      <c r="CA3609" s="55"/>
      <c r="CB3609" s="55"/>
      <c r="CC3609" s="55"/>
      <c r="CD3609" s="55"/>
      <c r="CE3609" s="55"/>
      <c r="CF3609" s="55"/>
      <c r="CG3609" s="55"/>
      <c r="CH3609" s="55"/>
      <c r="CI3609" s="55"/>
      <c r="CJ3609" s="55"/>
      <c r="CK3609" s="55"/>
      <c r="CL3609" s="55"/>
      <c r="CM3609" s="55"/>
      <c r="CN3609" s="55"/>
      <c r="CO3609" s="55"/>
      <c r="CP3609" s="55"/>
      <c r="CQ3609" s="55"/>
      <c r="CR3609" s="55"/>
      <c r="CS3609" s="55"/>
      <c r="CT3609" s="55"/>
      <c r="CU3609" s="55"/>
      <c r="CV3609" s="55"/>
      <c r="CW3609" s="55"/>
      <c r="CX3609" s="55"/>
      <c r="CY3609" s="55"/>
      <c r="CZ3609" s="55"/>
      <c r="DA3609" s="55"/>
      <c r="DB3609" s="55"/>
      <c r="DC3609" s="55"/>
      <c r="DD3609" s="55"/>
      <c r="DE3609" s="55"/>
      <c r="DF3609" s="55"/>
      <c r="DG3609" s="55"/>
      <c r="DH3609" s="55"/>
      <c r="DI3609" s="55"/>
      <c r="DJ3609" s="55"/>
      <c r="DK3609" s="55"/>
      <c r="DL3609" s="55"/>
      <c r="DM3609" s="55"/>
      <c r="DN3609" s="55"/>
      <c r="DO3609" s="55"/>
      <c r="DP3609" s="55"/>
      <c r="DQ3609" s="55"/>
      <c r="DR3609" s="55"/>
      <c r="DS3609" s="55"/>
      <c r="DT3609" s="55"/>
      <c r="DU3609" s="55"/>
      <c r="DV3609" s="55"/>
      <c r="DW3609" s="55"/>
      <c r="DX3609" s="55"/>
      <c r="DY3609" s="55"/>
      <c r="DZ3609" s="55"/>
      <c r="EA3609" s="55"/>
      <c r="EB3609" s="55"/>
      <c r="EC3609" s="55"/>
      <c r="ED3609" s="55"/>
      <c r="EE3609" s="55"/>
      <c r="EF3609" s="55"/>
      <c r="EG3609" s="55"/>
      <c r="EH3609" s="55"/>
      <c r="EI3609" s="55"/>
      <c r="EJ3609" s="55"/>
      <c r="EK3609" s="55"/>
      <c r="EL3609" s="55"/>
      <c r="EM3609" s="55"/>
      <c r="EN3609" s="55"/>
      <c r="EO3609" s="55"/>
      <c r="EP3609" s="55"/>
      <c r="EQ3609" s="55"/>
      <c r="ER3609" s="55"/>
      <c r="ES3609" s="55"/>
      <c r="ET3609" s="55"/>
      <c r="EU3609" s="55"/>
      <c r="EV3609" s="55"/>
      <c r="EW3609" s="55"/>
      <c r="EX3609" s="55"/>
      <c r="EY3609" s="55"/>
      <c r="EZ3609" s="55"/>
      <c r="FA3609" s="55"/>
      <c r="FB3609" s="55"/>
      <c r="FC3609" s="55"/>
      <c r="FD3609" s="55"/>
      <c r="FE3609" s="55"/>
      <c r="FF3609" s="55"/>
      <c r="FG3609" s="55"/>
      <c r="FH3609" s="55"/>
      <c r="FI3609" s="55"/>
      <c r="FJ3609" s="55"/>
      <c r="FK3609" s="55"/>
      <c r="FL3609" s="55"/>
      <c r="FM3609" s="55"/>
      <c r="FN3609" s="55"/>
      <c r="FO3609" s="55"/>
      <c r="FP3609" s="55"/>
      <c r="FQ3609" s="55"/>
      <c r="FR3609" s="55"/>
      <c r="FS3609" s="55"/>
      <c r="FT3609" s="55"/>
      <c r="FU3609" s="55"/>
      <c r="FV3609" s="55"/>
      <c r="FW3609" s="55"/>
      <c r="FX3609" s="55"/>
      <c r="FY3609" s="55"/>
      <c r="FZ3609" s="55"/>
      <c r="GA3609" s="55"/>
      <c r="GB3609" s="55"/>
      <c r="GC3609" s="55"/>
      <c r="GD3609" s="55"/>
      <c r="GE3609" s="55"/>
      <c r="GF3609" s="55"/>
      <c r="GG3609" s="55"/>
      <c r="GH3609" s="55"/>
      <c r="GI3609" s="55"/>
      <c r="GJ3609" s="55"/>
      <c r="GK3609" s="55"/>
      <c r="GL3609" s="55"/>
      <c r="GM3609" s="55"/>
      <c r="GN3609" s="55"/>
      <c r="GO3609" s="55"/>
      <c r="GP3609" s="55"/>
      <c r="GQ3609" s="55"/>
      <c r="GR3609" s="55"/>
      <c r="GS3609" s="55"/>
      <c r="GT3609" s="55"/>
      <c r="GU3609" s="55"/>
      <c r="GV3609" s="55"/>
      <c r="GW3609" s="55"/>
      <c r="GX3609" s="55"/>
      <c r="GY3609" s="55"/>
      <c r="GZ3609" s="55"/>
      <c r="HA3609" s="55"/>
      <c r="HB3609" s="55"/>
      <c r="HC3609" s="55"/>
      <c r="HD3609" s="55"/>
      <c r="HE3609" s="55"/>
      <c r="HF3609" s="55"/>
      <c r="HG3609" s="55"/>
      <c r="HH3609" s="55"/>
      <c r="HI3609" s="55"/>
      <c r="HJ3609" s="55"/>
      <c r="HK3609" s="55"/>
      <c r="HL3609" s="55"/>
      <c r="HM3609" s="55"/>
      <c r="HN3609" s="55"/>
      <c r="HO3609" s="55"/>
      <c r="HP3609" s="55"/>
      <c r="HQ3609" s="55"/>
      <c r="HR3609" s="55"/>
      <c r="HS3609" s="55"/>
      <c r="HT3609" s="55"/>
      <c r="HU3609" s="55"/>
      <c r="HV3609" s="55"/>
      <c r="HW3609" s="55"/>
      <c r="HX3609" s="55"/>
      <c r="HY3609" s="55"/>
      <c r="HZ3609" s="55"/>
      <c r="IA3609" s="55"/>
      <c r="IB3609" s="55"/>
      <c r="IC3609" s="55"/>
      <c r="ID3609" s="55"/>
      <c r="IE3609" s="55"/>
      <c r="IF3609" s="55"/>
      <c r="IG3609" s="55"/>
      <c r="IH3609" s="55"/>
      <c r="II3609" s="55"/>
      <c r="IJ3609" s="55"/>
      <c r="IK3609" s="55"/>
      <c r="IL3609" s="55"/>
      <c r="IM3609" s="55"/>
      <c r="IN3609" s="55"/>
      <c r="IO3609" s="55"/>
      <c r="IP3609" s="55"/>
      <c r="IQ3609" s="55"/>
      <c r="IR3609" s="55"/>
      <c r="IS3609" s="55"/>
      <c r="IT3609" s="55"/>
      <c r="IU3609" s="55"/>
      <c r="IV3609" s="55"/>
    </row>
    <row r="3610" spans="1:256" ht="12.5">
      <c r="A3610" s="305"/>
      <c r="B3610" s="124">
        <v>1</v>
      </c>
      <c r="C3610" s="66">
        <f t="shared" si="165"/>
        <v>1</v>
      </c>
      <c r="D3610" s="664" t="s">
        <v>90</v>
      </c>
      <c r="E3610" s="665" t="s">
        <v>68</v>
      </c>
      <c r="F3610" s="664" t="s">
        <v>90</v>
      </c>
      <c r="G3610" s="78"/>
      <c r="H3610" s="96" t="s">
        <v>90</v>
      </c>
      <c r="I3610" s="107" t="s">
        <v>4140</v>
      </c>
      <c r="J3610" s="81"/>
      <c r="K3610" s="72"/>
      <c r="L3610" s="72"/>
      <c r="M3610" s="72"/>
      <c r="N3610" s="72"/>
      <c r="O3610" s="72"/>
      <c r="P3610" s="72"/>
      <c r="Q3610" s="833"/>
      <c r="R3610" s="102"/>
      <c r="S3610" s="73"/>
      <c r="T3610" s="102"/>
      <c r="U3610" s="103"/>
      <c r="V3610" s="104"/>
    </row>
    <row r="3611" spans="1:256" ht="12.5">
      <c r="A3611" s="305"/>
      <c r="B3611" s="65">
        <v>1</v>
      </c>
      <c r="C3611" s="66">
        <f t="shared" si="165"/>
        <v>0</v>
      </c>
      <c r="D3611" s="655" t="s">
        <v>87</v>
      </c>
      <c r="E3611" s="659" t="s">
        <v>90</v>
      </c>
      <c r="F3611" s="659" t="s">
        <v>90</v>
      </c>
      <c r="G3611" s="78"/>
      <c r="H3611" s="96" t="s">
        <v>94</v>
      </c>
      <c r="I3611" s="107" t="s">
        <v>4141</v>
      </c>
      <c r="J3611" s="81"/>
      <c r="K3611" s="72"/>
      <c r="L3611" s="72"/>
      <c r="M3611" s="72"/>
      <c r="N3611" s="72"/>
      <c r="O3611" s="72"/>
      <c r="P3611" s="72"/>
      <c r="Q3611" s="833"/>
      <c r="R3611" s="102"/>
      <c r="S3611" s="73"/>
      <c r="T3611" s="102"/>
      <c r="U3611" s="103"/>
      <c r="V3611" s="104"/>
      <c r="W3611" s="55"/>
      <c r="X3611" s="55"/>
      <c r="Y3611" s="55"/>
      <c r="Z3611" s="55"/>
      <c r="AA3611" s="55"/>
      <c r="AB3611" s="55"/>
      <c r="AC3611" s="55"/>
      <c r="AD3611" s="55"/>
      <c r="AE3611" s="55"/>
      <c r="AF3611" s="55"/>
      <c r="AG3611" s="55"/>
      <c r="AH3611" s="55"/>
      <c r="AI3611" s="55"/>
      <c r="AJ3611" s="55"/>
      <c r="AK3611" s="55"/>
      <c r="AL3611" s="55"/>
      <c r="AM3611" s="55"/>
      <c r="AN3611" s="55"/>
      <c r="AO3611" s="55"/>
      <c r="AP3611" s="55"/>
      <c r="AQ3611" s="55"/>
      <c r="AR3611" s="55"/>
      <c r="AS3611" s="55"/>
      <c r="AT3611" s="55"/>
      <c r="AU3611" s="55"/>
      <c r="AV3611" s="55"/>
      <c r="AW3611" s="55"/>
      <c r="AX3611" s="55"/>
      <c r="AY3611" s="55"/>
      <c r="AZ3611" s="55"/>
      <c r="BA3611" s="55"/>
      <c r="BB3611" s="55"/>
      <c r="BC3611" s="55"/>
      <c r="BD3611" s="55"/>
      <c r="BE3611" s="55"/>
      <c r="BF3611" s="55"/>
      <c r="BG3611" s="55"/>
      <c r="BH3611" s="55"/>
      <c r="BI3611" s="55"/>
      <c r="BJ3611" s="55"/>
      <c r="BK3611" s="55"/>
      <c r="BL3611" s="55"/>
      <c r="BM3611" s="55"/>
      <c r="BN3611" s="55"/>
      <c r="BO3611" s="55"/>
      <c r="BP3611" s="55"/>
      <c r="BQ3611" s="55"/>
      <c r="BR3611" s="55"/>
      <c r="BS3611" s="55"/>
      <c r="BT3611" s="55"/>
      <c r="BU3611" s="55"/>
      <c r="BV3611" s="55"/>
      <c r="BW3611" s="55"/>
      <c r="BX3611" s="55"/>
      <c r="BY3611" s="55"/>
      <c r="BZ3611" s="55"/>
      <c r="CA3611" s="55"/>
      <c r="CB3611" s="55"/>
      <c r="CC3611" s="55"/>
      <c r="CD3611" s="55"/>
      <c r="CE3611" s="55"/>
      <c r="CF3611" s="55"/>
      <c r="CG3611" s="55"/>
      <c r="CH3611" s="55"/>
      <c r="CI3611" s="55"/>
      <c r="CJ3611" s="55"/>
      <c r="CK3611" s="55"/>
      <c r="CL3611" s="55"/>
      <c r="CM3611" s="55"/>
      <c r="CN3611" s="55"/>
      <c r="CO3611" s="55"/>
      <c r="CP3611" s="55"/>
      <c r="CQ3611" s="55"/>
      <c r="CR3611" s="55"/>
      <c r="CS3611" s="55"/>
      <c r="CT3611" s="55"/>
      <c r="CU3611" s="55"/>
      <c r="CV3611" s="55"/>
      <c r="CW3611" s="55"/>
      <c r="CX3611" s="55"/>
      <c r="CY3611" s="55"/>
      <c r="CZ3611" s="55"/>
      <c r="DA3611" s="55"/>
      <c r="DB3611" s="55"/>
      <c r="DC3611" s="55"/>
      <c r="DD3611" s="55"/>
      <c r="DE3611" s="55"/>
      <c r="DF3611" s="55"/>
      <c r="DG3611" s="55"/>
      <c r="DH3611" s="55"/>
      <c r="DI3611" s="55"/>
      <c r="DJ3611" s="55"/>
      <c r="DK3611" s="55"/>
      <c r="DL3611" s="55"/>
      <c r="DM3611" s="55"/>
      <c r="DN3611" s="55"/>
      <c r="DO3611" s="55"/>
      <c r="DP3611" s="55"/>
      <c r="DQ3611" s="55"/>
      <c r="DR3611" s="55"/>
      <c r="DS3611" s="55"/>
      <c r="DT3611" s="55"/>
      <c r="DU3611" s="55"/>
      <c r="DV3611" s="55"/>
      <c r="DW3611" s="55"/>
      <c r="DX3611" s="55"/>
      <c r="DY3611" s="55"/>
      <c r="DZ3611" s="55"/>
      <c r="EA3611" s="55"/>
      <c r="EB3611" s="55"/>
      <c r="EC3611" s="55"/>
      <c r="ED3611" s="55"/>
      <c r="EE3611" s="55"/>
      <c r="EF3611" s="55"/>
      <c r="EG3611" s="55"/>
      <c r="EH3611" s="55"/>
      <c r="EI3611" s="55"/>
      <c r="EJ3611" s="55"/>
      <c r="EK3611" s="55"/>
      <c r="EL3611" s="55"/>
      <c r="EM3611" s="55"/>
      <c r="EN3611" s="55"/>
      <c r="EO3611" s="55"/>
      <c r="EP3611" s="55"/>
      <c r="EQ3611" s="55"/>
      <c r="ER3611" s="55"/>
      <c r="ES3611" s="55"/>
      <c r="ET3611" s="55"/>
      <c r="EU3611" s="55"/>
      <c r="EV3611" s="55"/>
      <c r="EW3611" s="55"/>
      <c r="EX3611" s="55"/>
      <c r="EY3611" s="55"/>
      <c r="EZ3611" s="55"/>
      <c r="FA3611" s="55"/>
      <c r="FB3611" s="55"/>
      <c r="FC3611" s="55"/>
      <c r="FD3611" s="55"/>
      <c r="FE3611" s="55"/>
      <c r="FF3611" s="55"/>
      <c r="FG3611" s="55"/>
      <c r="FH3611" s="55"/>
      <c r="FI3611" s="55"/>
      <c r="FJ3611" s="55"/>
      <c r="FK3611" s="55"/>
      <c r="FL3611" s="55"/>
      <c r="FM3611" s="55"/>
      <c r="FN3611" s="55"/>
      <c r="FO3611" s="55"/>
      <c r="FP3611" s="55"/>
      <c r="FQ3611" s="55"/>
      <c r="FR3611" s="55"/>
      <c r="FS3611" s="55"/>
      <c r="FT3611" s="55"/>
      <c r="FU3611" s="55"/>
      <c r="FV3611" s="55"/>
      <c r="FW3611" s="55"/>
      <c r="FX3611" s="55"/>
      <c r="FY3611" s="55"/>
      <c r="FZ3611" s="55"/>
      <c r="GA3611" s="55"/>
      <c r="GB3611" s="55"/>
      <c r="GC3611" s="55"/>
      <c r="GD3611" s="55"/>
      <c r="GE3611" s="55"/>
      <c r="GF3611" s="55"/>
      <c r="GG3611" s="55"/>
      <c r="GH3611" s="55"/>
      <c r="GI3611" s="55"/>
      <c r="GJ3611" s="55"/>
      <c r="GK3611" s="55"/>
      <c r="GL3611" s="55"/>
      <c r="GM3611" s="55"/>
      <c r="GN3611" s="55"/>
      <c r="GO3611" s="55"/>
      <c r="GP3611" s="55"/>
      <c r="GQ3611" s="55"/>
      <c r="GR3611" s="55"/>
      <c r="GS3611" s="55"/>
      <c r="GT3611" s="55"/>
      <c r="GU3611" s="55"/>
      <c r="GV3611" s="55"/>
      <c r="GW3611" s="55"/>
      <c r="GX3611" s="55"/>
      <c r="GY3611" s="55"/>
      <c r="GZ3611" s="55"/>
      <c r="HA3611" s="55"/>
      <c r="HB3611" s="55"/>
      <c r="HC3611" s="55"/>
      <c r="HD3611" s="55"/>
      <c r="HE3611" s="55"/>
      <c r="HF3611" s="55"/>
      <c r="HG3611" s="55"/>
      <c r="HH3611" s="55"/>
      <c r="HI3611" s="55"/>
      <c r="HJ3611" s="55"/>
      <c r="HK3611" s="55"/>
      <c r="HL3611" s="55"/>
      <c r="HM3611" s="55"/>
      <c r="HN3611" s="55"/>
      <c r="HO3611" s="55"/>
      <c r="HP3611" s="55"/>
      <c r="HQ3611" s="55"/>
      <c r="HR3611" s="55"/>
      <c r="HS3611" s="55"/>
      <c r="HT3611" s="55"/>
      <c r="HU3611" s="55"/>
      <c r="HV3611" s="55"/>
      <c r="HW3611" s="55"/>
      <c r="HX3611" s="55"/>
      <c r="HY3611" s="55"/>
      <c r="HZ3611" s="55"/>
      <c r="IA3611" s="55"/>
      <c r="IB3611" s="55"/>
      <c r="IC3611" s="55"/>
      <c r="ID3611" s="55"/>
      <c r="IE3611" s="55"/>
      <c r="IF3611" s="55"/>
      <c r="IG3611" s="55"/>
      <c r="IH3611" s="55"/>
      <c r="II3611" s="55"/>
      <c r="IJ3611" s="55"/>
      <c r="IK3611" s="55"/>
      <c r="IL3611" s="55"/>
      <c r="IM3611" s="55"/>
      <c r="IN3611" s="55"/>
      <c r="IO3611" s="55"/>
      <c r="IP3611" s="55"/>
      <c r="IQ3611" s="55"/>
      <c r="IR3611" s="55"/>
      <c r="IS3611" s="55"/>
      <c r="IT3611" s="55"/>
      <c r="IU3611" s="55"/>
      <c r="IV3611" s="55"/>
    </row>
    <row r="3612" spans="1:256" ht="12.5">
      <c r="A3612" s="305"/>
      <c r="B3612" s="65">
        <v>1</v>
      </c>
      <c r="C3612" s="66">
        <f>IF(E3612="A",4,IF(E3612="B",3,IF(E3612="C",2,IF(E3612="D",1,0))))</f>
        <v>2</v>
      </c>
      <c r="D3612" s="77" t="s">
        <v>90</v>
      </c>
      <c r="E3612" s="77" t="s">
        <v>90</v>
      </c>
      <c r="F3612" s="99" t="s">
        <v>70</v>
      </c>
      <c r="G3612" s="78"/>
      <c r="H3612" s="96" t="s">
        <v>114</v>
      </c>
      <c r="I3612" s="107" t="s">
        <v>4142</v>
      </c>
      <c r="J3612" s="81"/>
      <c r="K3612" s="72"/>
      <c r="L3612" s="72"/>
      <c r="M3612" s="72"/>
      <c r="N3612" s="72"/>
      <c r="O3612" s="72"/>
      <c r="P3612" s="72"/>
      <c r="Q3612" s="833"/>
      <c r="R3612" s="102"/>
      <c r="S3612" s="73"/>
      <c r="T3612" s="102"/>
      <c r="U3612" s="103"/>
      <c r="V3612" s="104"/>
      <c r="W3612" s="325"/>
      <c r="X3612" s="325"/>
      <c r="Y3612" s="325"/>
      <c r="Z3612" s="325"/>
      <c r="AA3612" s="325"/>
      <c r="AB3612" s="325"/>
      <c r="AC3612" s="325"/>
      <c r="AD3612" s="325"/>
      <c r="AE3612" s="325"/>
      <c r="AF3612" s="325"/>
      <c r="AG3612" s="325"/>
      <c r="AH3612" s="325"/>
      <c r="AI3612" s="325"/>
      <c r="AJ3612" s="325"/>
      <c r="AK3612" s="325"/>
      <c r="AL3612" s="325"/>
      <c r="AM3612" s="325"/>
      <c r="AN3612" s="325"/>
      <c r="AO3612" s="325"/>
      <c r="AP3612" s="325"/>
      <c r="AQ3612" s="325"/>
      <c r="AR3612" s="325"/>
      <c r="AS3612" s="325"/>
      <c r="AT3612" s="325"/>
      <c r="AU3612" s="325"/>
      <c r="AV3612" s="325"/>
      <c r="AW3612" s="325"/>
      <c r="AX3612" s="325"/>
      <c r="AY3612" s="325"/>
      <c r="AZ3612" s="325"/>
      <c r="BA3612" s="325"/>
      <c r="BB3612" s="325"/>
      <c r="BC3612" s="325"/>
      <c r="BD3612" s="325"/>
      <c r="BE3612" s="325"/>
      <c r="BF3612" s="325"/>
      <c r="BG3612" s="325"/>
      <c r="BH3612" s="325"/>
      <c r="BI3612" s="325"/>
      <c r="BJ3612" s="325"/>
      <c r="BK3612" s="325"/>
      <c r="BL3612" s="325"/>
      <c r="BM3612" s="325"/>
      <c r="BN3612" s="325"/>
      <c r="BO3612" s="325"/>
      <c r="BP3612" s="325"/>
      <c r="BQ3612" s="325"/>
      <c r="BR3612" s="325"/>
      <c r="BS3612" s="325"/>
      <c r="BT3612" s="325"/>
      <c r="BU3612" s="325"/>
      <c r="BV3612" s="325"/>
      <c r="BW3612" s="325"/>
      <c r="BX3612" s="325"/>
      <c r="BY3612" s="325"/>
      <c r="BZ3612" s="325"/>
      <c r="CA3612" s="325"/>
      <c r="CB3612" s="325"/>
      <c r="CC3612" s="325"/>
      <c r="CD3612" s="325"/>
      <c r="CE3612" s="325"/>
      <c r="CF3612" s="325"/>
      <c r="CG3612" s="325"/>
      <c r="CH3612" s="325"/>
      <c r="CI3612" s="325"/>
      <c r="CJ3612" s="325"/>
      <c r="CK3612" s="325"/>
      <c r="CL3612" s="325"/>
      <c r="CM3612" s="325"/>
      <c r="CN3612" s="325"/>
      <c r="CO3612" s="325"/>
      <c r="CP3612" s="325"/>
      <c r="CQ3612" s="325"/>
      <c r="CR3612" s="325"/>
      <c r="CS3612" s="325"/>
      <c r="CT3612" s="325"/>
      <c r="CU3612" s="325"/>
      <c r="CV3612" s="325"/>
      <c r="CW3612" s="325"/>
      <c r="CX3612" s="325"/>
      <c r="CY3612" s="325"/>
      <c r="CZ3612" s="325"/>
      <c r="DA3612" s="325"/>
      <c r="DB3612" s="325"/>
      <c r="DC3612" s="325"/>
      <c r="DD3612" s="325"/>
      <c r="DE3612" s="325"/>
      <c r="DF3612" s="325"/>
      <c r="DG3612" s="325"/>
      <c r="DH3612" s="325"/>
      <c r="DI3612" s="325"/>
      <c r="DJ3612" s="325"/>
      <c r="DK3612" s="325"/>
      <c r="DL3612" s="325"/>
      <c r="DM3612" s="325"/>
      <c r="DN3612" s="325"/>
      <c r="DO3612" s="325"/>
      <c r="DP3612" s="325"/>
      <c r="DQ3612" s="325"/>
      <c r="DR3612" s="325"/>
      <c r="DS3612" s="325"/>
      <c r="DT3612" s="325"/>
      <c r="DU3612" s="325"/>
      <c r="DV3612" s="325"/>
      <c r="DW3612" s="325"/>
      <c r="DX3612" s="325"/>
      <c r="DY3612" s="325"/>
      <c r="DZ3612" s="325"/>
      <c r="EA3612" s="325"/>
      <c r="EB3612" s="325"/>
      <c r="EC3612" s="325"/>
      <c r="ED3612" s="325"/>
      <c r="EE3612" s="325"/>
      <c r="EF3612" s="325"/>
      <c r="EG3612" s="325"/>
      <c r="EH3612" s="325"/>
      <c r="EI3612" s="325"/>
      <c r="EJ3612" s="325"/>
      <c r="EK3612" s="325"/>
      <c r="EL3612" s="325"/>
      <c r="EM3612" s="325"/>
      <c r="EN3612" s="325"/>
      <c r="EO3612" s="325"/>
      <c r="EP3612" s="325"/>
      <c r="EQ3612" s="325"/>
      <c r="ER3612" s="325"/>
      <c r="ES3612" s="325"/>
      <c r="ET3612" s="325"/>
      <c r="EU3612" s="325"/>
      <c r="EV3612" s="325"/>
      <c r="EW3612" s="325"/>
      <c r="EX3612" s="325"/>
      <c r="EY3612" s="325"/>
      <c r="EZ3612" s="325"/>
      <c r="FA3612" s="325"/>
      <c r="FB3612" s="325"/>
      <c r="FC3612" s="325"/>
      <c r="FD3612" s="325"/>
      <c r="FE3612" s="325"/>
      <c r="FF3612" s="325"/>
      <c r="FG3612" s="325"/>
      <c r="FH3612" s="325"/>
      <c r="FI3612" s="325"/>
      <c r="FJ3612" s="325"/>
      <c r="FK3612" s="325"/>
      <c r="FL3612" s="325"/>
      <c r="FM3612" s="325"/>
      <c r="FN3612" s="325"/>
      <c r="FO3612" s="325"/>
      <c r="FP3612" s="325"/>
      <c r="FQ3612" s="325"/>
      <c r="FR3612" s="325"/>
      <c r="FS3612" s="325"/>
      <c r="FT3612" s="325"/>
      <c r="FU3612" s="325"/>
      <c r="FV3612" s="325"/>
      <c r="FW3612" s="325"/>
      <c r="FX3612" s="325"/>
      <c r="FY3612" s="325"/>
      <c r="FZ3612" s="325"/>
      <c r="GA3612" s="325"/>
      <c r="GB3612" s="325"/>
      <c r="GC3612" s="325"/>
      <c r="GD3612" s="325"/>
      <c r="GE3612" s="325"/>
      <c r="GF3612" s="325"/>
      <c r="GG3612" s="325"/>
      <c r="GH3612" s="325"/>
      <c r="GI3612" s="325"/>
      <c r="GJ3612" s="325"/>
      <c r="GK3612" s="325"/>
      <c r="GL3612" s="325"/>
      <c r="GM3612" s="325"/>
      <c r="GN3612" s="325"/>
      <c r="GO3612" s="325"/>
      <c r="GP3612" s="325"/>
      <c r="GQ3612" s="325"/>
      <c r="GR3612" s="325"/>
      <c r="GS3612" s="325"/>
      <c r="GT3612" s="325"/>
      <c r="GU3612" s="325"/>
      <c r="GV3612" s="325"/>
      <c r="GW3612" s="325"/>
      <c r="GX3612" s="325"/>
      <c r="GY3612" s="325"/>
      <c r="GZ3612" s="325"/>
      <c r="HA3612" s="325"/>
      <c r="HB3612" s="325"/>
      <c r="HC3612" s="325"/>
      <c r="HD3612" s="325"/>
      <c r="HE3612" s="325"/>
      <c r="HF3612" s="325"/>
      <c r="HG3612" s="325"/>
      <c r="HH3612" s="325"/>
      <c r="HI3612" s="325"/>
      <c r="HJ3612" s="325"/>
      <c r="HK3612" s="325"/>
      <c r="HL3612" s="325"/>
      <c r="HM3612" s="325"/>
      <c r="HN3612" s="325"/>
      <c r="HO3612" s="325"/>
      <c r="HP3612" s="325"/>
      <c r="HQ3612" s="325"/>
      <c r="HR3612" s="325"/>
      <c r="HS3612" s="325"/>
      <c r="HT3612" s="325"/>
      <c r="HU3612" s="325"/>
      <c r="HV3612" s="325"/>
      <c r="HW3612" s="325"/>
      <c r="HX3612" s="325"/>
      <c r="HY3612" s="325"/>
      <c r="HZ3612" s="325"/>
      <c r="IA3612" s="325"/>
      <c r="IB3612" s="325"/>
      <c r="IC3612" s="325"/>
      <c r="ID3612" s="325"/>
      <c r="IE3612" s="325"/>
      <c r="IF3612" s="325"/>
      <c r="IG3612" s="325"/>
      <c r="IH3612" s="325"/>
      <c r="II3612" s="325"/>
      <c r="IJ3612" s="325"/>
      <c r="IK3612" s="325"/>
      <c r="IL3612" s="325"/>
      <c r="IM3612" s="325"/>
      <c r="IN3612" s="325"/>
      <c r="IO3612" s="325"/>
      <c r="IP3612" s="325"/>
      <c r="IQ3612" s="325"/>
      <c r="IR3612" s="325"/>
      <c r="IS3612" s="325"/>
      <c r="IT3612" s="325"/>
      <c r="IU3612" s="325"/>
      <c r="IV3612" s="325"/>
    </row>
    <row r="3613" spans="1:256" ht="12.5">
      <c r="A3613" s="305"/>
      <c r="B3613" s="65">
        <v>1</v>
      </c>
      <c r="C3613" s="66">
        <f>IF(E3613="A",1,IF(E3613="B",1,0))</f>
        <v>0</v>
      </c>
      <c r="D3613" s="77" t="s">
        <v>90</v>
      </c>
      <c r="E3613" s="77" t="s">
        <v>90</v>
      </c>
      <c r="F3613" s="76" t="s">
        <v>68</v>
      </c>
      <c r="G3613" s="78"/>
      <c r="H3613" s="96" t="s">
        <v>148</v>
      </c>
      <c r="I3613" s="107" t="s">
        <v>1121</v>
      </c>
      <c r="J3613" s="81" t="s">
        <v>7</v>
      </c>
      <c r="K3613" s="72"/>
      <c r="L3613" s="72"/>
      <c r="M3613" s="72"/>
      <c r="N3613" s="72"/>
      <c r="O3613" s="72"/>
      <c r="P3613" s="72"/>
      <c r="Q3613" s="833"/>
      <c r="R3613" s="102"/>
      <c r="S3613" s="73"/>
      <c r="T3613" s="102"/>
      <c r="U3613" s="103"/>
      <c r="V3613" s="104"/>
      <c r="W3613" s="55"/>
      <c r="X3613" s="55"/>
      <c r="Y3613" s="55"/>
      <c r="Z3613" s="55"/>
      <c r="AA3613" s="55"/>
      <c r="AB3613" s="55"/>
      <c r="AC3613" s="55"/>
      <c r="AD3613" s="55"/>
      <c r="AE3613" s="55"/>
      <c r="AF3613" s="55"/>
      <c r="AG3613" s="55"/>
      <c r="AH3613" s="55"/>
      <c r="AI3613" s="55"/>
      <c r="AJ3613" s="55"/>
      <c r="AK3613" s="55"/>
      <c r="AL3613" s="55"/>
      <c r="AM3613" s="55"/>
      <c r="AN3613" s="55"/>
      <c r="AO3613" s="55"/>
      <c r="AP3613" s="55"/>
      <c r="AQ3613" s="55"/>
      <c r="AR3613" s="55"/>
      <c r="AS3613" s="55"/>
      <c r="AT3613" s="55"/>
      <c r="AU3613" s="55"/>
      <c r="AV3613" s="55"/>
      <c r="AW3613" s="55"/>
      <c r="AX3613" s="55"/>
      <c r="AY3613" s="55"/>
      <c r="AZ3613" s="55"/>
      <c r="BA3613" s="55"/>
      <c r="BB3613" s="55"/>
      <c r="BC3613" s="55"/>
      <c r="BD3613" s="55"/>
      <c r="BE3613" s="55"/>
      <c r="BF3613" s="55"/>
      <c r="BG3613" s="55"/>
      <c r="BH3613" s="55"/>
      <c r="BI3613" s="55"/>
      <c r="BJ3613" s="55"/>
      <c r="BK3613" s="55"/>
      <c r="BL3613" s="55"/>
      <c r="BM3613" s="55"/>
      <c r="BN3613" s="55"/>
      <c r="BO3613" s="55"/>
      <c r="BP3613" s="55"/>
      <c r="BQ3613" s="55"/>
      <c r="BR3613" s="55"/>
      <c r="BS3613" s="55"/>
      <c r="BT3613" s="55"/>
      <c r="BU3613" s="55"/>
      <c r="BV3613" s="55"/>
      <c r="BW3613" s="55"/>
      <c r="BX3613" s="55"/>
      <c r="BY3613" s="55"/>
      <c r="BZ3613" s="55"/>
      <c r="CA3613" s="55"/>
      <c r="CB3613" s="55"/>
      <c r="CC3613" s="55"/>
      <c r="CD3613" s="55"/>
      <c r="CE3613" s="55"/>
      <c r="CF3613" s="55"/>
      <c r="CG3613" s="55"/>
      <c r="CH3613" s="55"/>
      <c r="CI3613" s="55"/>
      <c r="CJ3613" s="55"/>
      <c r="CK3613" s="55"/>
      <c r="CL3613" s="55"/>
      <c r="CM3613" s="55"/>
      <c r="CN3613" s="55"/>
      <c r="CO3613" s="55"/>
      <c r="CP3613" s="55"/>
      <c r="CQ3613" s="55"/>
      <c r="CR3613" s="55"/>
      <c r="CS3613" s="55"/>
      <c r="CT3613" s="55"/>
      <c r="CU3613" s="55"/>
      <c r="CV3613" s="55"/>
      <c r="CW3613" s="55"/>
      <c r="CX3613" s="55"/>
      <c r="CY3613" s="55"/>
      <c r="CZ3613" s="55"/>
      <c r="DA3613" s="55"/>
      <c r="DB3613" s="55"/>
      <c r="DC3613" s="55"/>
      <c r="DD3613" s="55"/>
      <c r="DE3613" s="55"/>
      <c r="DF3613" s="55"/>
      <c r="DG3613" s="55"/>
      <c r="DH3613" s="55"/>
      <c r="DI3613" s="55"/>
      <c r="DJ3613" s="55"/>
      <c r="DK3613" s="55"/>
      <c r="DL3613" s="55"/>
      <c r="DM3613" s="55"/>
      <c r="DN3613" s="55"/>
      <c r="DO3613" s="55"/>
      <c r="DP3613" s="55"/>
      <c r="DQ3613" s="55"/>
      <c r="DR3613" s="55"/>
      <c r="DS3613" s="55"/>
      <c r="DT3613" s="55"/>
      <c r="DU3613" s="55"/>
      <c r="DV3613" s="55"/>
      <c r="DW3613" s="55"/>
      <c r="DX3613" s="55"/>
      <c r="DY3613" s="55"/>
      <c r="DZ3613" s="55"/>
      <c r="EA3613" s="55"/>
      <c r="EB3613" s="55"/>
      <c r="EC3613" s="55"/>
      <c r="ED3613" s="55"/>
      <c r="EE3613" s="55"/>
      <c r="EF3613" s="55"/>
      <c r="EG3613" s="55"/>
      <c r="EH3613" s="55"/>
      <c r="EI3613" s="55"/>
      <c r="EJ3613" s="55"/>
      <c r="EK3613" s="55"/>
      <c r="EL3613" s="55"/>
      <c r="EM3613" s="55"/>
      <c r="EN3613" s="55"/>
      <c r="EO3613" s="55"/>
      <c r="EP3613" s="55"/>
      <c r="EQ3613" s="55"/>
      <c r="ER3613" s="55"/>
      <c r="ES3613" s="55"/>
      <c r="ET3613" s="55"/>
      <c r="EU3613" s="55"/>
      <c r="EV3613" s="55"/>
      <c r="EW3613" s="55"/>
      <c r="EX3613" s="55"/>
      <c r="EY3613" s="55"/>
      <c r="EZ3613" s="55"/>
      <c r="FA3613" s="55"/>
      <c r="FB3613" s="55"/>
      <c r="FC3613" s="55"/>
      <c r="FD3613" s="55"/>
      <c r="FE3613" s="55"/>
      <c r="FF3613" s="55"/>
      <c r="FG3613" s="55"/>
      <c r="FH3613" s="55"/>
      <c r="FI3613" s="55"/>
      <c r="FJ3613" s="55"/>
      <c r="FK3613" s="55"/>
      <c r="FL3613" s="55"/>
      <c r="FM3613" s="55"/>
      <c r="FN3613" s="55"/>
      <c r="FO3613" s="55"/>
      <c r="FP3613" s="55"/>
      <c r="FQ3613" s="55"/>
      <c r="FR3613" s="55"/>
      <c r="FS3613" s="55"/>
      <c r="FT3613" s="55"/>
      <c r="FU3613" s="55"/>
      <c r="FV3613" s="55"/>
      <c r="FW3613" s="55"/>
      <c r="FX3613" s="55"/>
      <c r="FY3613" s="55"/>
      <c r="FZ3613" s="55"/>
      <c r="GA3613" s="55"/>
      <c r="GB3613" s="55"/>
      <c r="GC3613" s="55"/>
      <c r="GD3613" s="55"/>
      <c r="GE3613" s="55"/>
      <c r="GF3613" s="55"/>
      <c r="GG3613" s="55"/>
      <c r="GH3613" s="55"/>
      <c r="GI3613" s="55"/>
      <c r="GJ3613" s="55"/>
      <c r="GK3613" s="55"/>
      <c r="GL3613" s="55"/>
      <c r="GM3613" s="55"/>
      <c r="GN3613" s="55"/>
      <c r="GO3613" s="55"/>
      <c r="GP3613" s="55"/>
      <c r="GQ3613" s="55"/>
      <c r="GR3613" s="55"/>
      <c r="GS3613" s="55"/>
      <c r="GT3613" s="55"/>
      <c r="GU3613" s="55"/>
      <c r="GV3613" s="55"/>
      <c r="GW3613" s="55"/>
      <c r="GX3613" s="55"/>
      <c r="GY3613" s="55"/>
      <c r="GZ3613" s="55"/>
      <c r="HA3613" s="55"/>
      <c r="HB3613" s="55"/>
      <c r="HC3613" s="55"/>
      <c r="HD3613" s="55"/>
      <c r="HE3613" s="55"/>
      <c r="HF3613" s="55"/>
      <c r="HG3613" s="55"/>
      <c r="HH3613" s="55"/>
      <c r="HI3613" s="55"/>
      <c r="HJ3613" s="55"/>
      <c r="HK3613" s="55"/>
      <c r="HL3613" s="55"/>
      <c r="HM3613" s="55"/>
      <c r="HN3613" s="55"/>
      <c r="HO3613" s="55"/>
      <c r="HP3613" s="55"/>
      <c r="HQ3613" s="55"/>
      <c r="HR3613" s="55"/>
      <c r="HS3613" s="55"/>
      <c r="HT3613" s="55"/>
      <c r="HU3613" s="55"/>
      <c r="HV3613" s="55"/>
      <c r="HW3613" s="55"/>
      <c r="HX3613" s="55"/>
      <c r="HY3613" s="55"/>
      <c r="HZ3613" s="55"/>
      <c r="IA3613" s="55"/>
      <c r="IB3613" s="55"/>
      <c r="IC3613" s="55"/>
      <c r="ID3613" s="55"/>
      <c r="IE3613" s="55"/>
      <c r="IF3613" s="55"/>
      <c r="IG3613" s="55"/>
      <c r="IH3613" s="55"/>
      <c r="II3613" s="55"/>
      <c r="IJ3613" s="55"/>
      <c r="IK3613" s="55"/>
      <c r="IL3613" s="55"/>
      <c r="IM3613" s="55"/>
      <c r="IN3613" s="55"/>
      <c r="IO3613" s="55"/>
      <c r="IP3613" s="55"/>
      <c r="IQ3613" s="55"/>
      <c r="IR3613" s="55"/>
      <c r="IS3613" s="55"/>
      <c r="IT3613" s="55"/>
      <c r="IU3613" s="55"/>
      <c r="IV3613" s="55"/>
    </row>
    <row r="3614" spans="1:256" ht="12.5">
      <c r="A3614" s="305"/>
      <c r="B3614" s="65">
        <v>1</v>
      </c>
      <c r="C3614" s="66">
        <v>2</v>
      </c>
      <c r="D3614" s="76" t="s">
        <v>68</v>
      </c>
      <c r="E3614" s="77" t="s">
        <v>90</v>
      </c>
      <c r="F3614" s="76" t="s">
        <v>87</v>
      </c>
      <c r="G3614" s="78"/>
      <c r="H3614" s="96" t="s">
        <v>119</v>
      </c>
      <c r="I3614" s="107" t="s">
        <v>1146</v>
      </c>
      <c r="J3614" s="81" t="s">
        <v>14</v>
      </c>
      <c r="K3614" s="72"/>
      <c r="L3614" s="72"/>
      <c r="M3614" s="72"/>
      <c r="N3614" s="72"/>
      <c r="O3614" s="72"/>
      <c r="P3614" s="72"/>
      <c r="Q3614" s="833"/>
      <c r="R3614" s="102"/>
      <c r="S3614" s="73"/>
      <c r="T3614" s="102"/>
      <c r="U3614" s="103"/>
      <c r="V3614" s="10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/>
      <c r="BE3614"/>
      <c r="BF3614"/>
      <c r="BG3614"/>
      <c r="BH3614"/>
      <c r="BI3614"/>
      <c r="BJ3614"/>
      <c r="BK3614"/>
      <c r="BL3614"/>
      <c r="BM3614"/>
      <c r="BN3614"/>
      <c r="BO3614"/>
      <c r="BP3614"/>
      <c r="BQ3614"/>
      <c r="BR3614"/>
      <c r="BS3614"/>
      <c r="BT3614"/>
      <c r="BU3614"/>
      <c r="BV3614"/>
      <c r="BW3614"/>
      <c r="BX3614"/>
      <c r="BY3614"/>
      <c r="BZ3614"/>
      <c r="CA3614"/>
      <c r="CB3614"/>
      <c r="CC3614"/>
      <c r="CD3614"/>
      <c r="CE3614"/>
      <c r="CF3614"/>
      <c r="CG3614"/>
      <c r="CH3614"/>
      <c r="CI3614"/>
      <c r="CJ3614"/>
      <c r="CK3614"/>
      <c r="CL3614"/>
      <c r="CM3614"/>
      <c r="CN3614"/>
      <c r="CO3614"/>
      <c r="CP3614"/>
      <c r="CQ3614"/>
      <c r="CR3614"/>
      <c r="CS3614"/>
      <c r="CT3614"/>
      <c r="CU3614"/>
      <c r="CV3614"/>
      <c r="CW3614"/>
      <c r="CX3614"/>
      <c r="CY3614"/>
      <c r="CZ3614"/>
      <c r="DA3614"/>
      <c r="DB3614"/>
      <c r="DC3614"/>
      <c r="DD3614"/>
      <c r="DE3614"/>
      <c r="DF3614"/>
      <c r="DG3614"/>
      <c r="DH3614"/>
      <c r="DI3614"/>
      <c r="DJ3614"/>
      <c r="DK3614"/>
      <c r="DL3614"/>
      <c r="DM3614"/>
      <c r="DN3614"/>
      <c r="DO3614"/>
      <c r="DP3614"/>
      <c r="DQ3614"/>
      <c r="DR3614"/>
      <c r="DS3614"/>
      <c r="DT3614"/>
      <c r="DU3614"/>
      <c r="DV3614"/>
      <c r="DW3614"/>
      <c r="DX3614"/>
      <c r="DY3614"/>
      <c r="DZ3614"/>
      <c r="EA3614"/>
      <c r="EB3614"/>
      <c r="EC3614"/>
      <c r="ED3614"/>
      <c r="EE3614"/>
      <c r="EF3614"/>
      <c r="EG3614"/>
      <c r="EH3614"/>
      <c r="EI3614"/>
      <c r="EJ3614"/>
      <c r="EK3614"/>
      <c r="EL3614"/>
      <c r="EM3614"/>
      <c r="EN3614"/>
      <c r="EO3614"/>
      <c r="EP3614"/>
      <c r="EQ3614"/>
      <c r="ER3614"/>
      <c r="ES3614"/>
      <c r="ET3614"/>
      <c r="EU3614"/>
      <c r="EV3614"/>
      <c r="EW3614"/>
      <c r="EX3614"/>
      <c r="EY3614"/>
      <c r="EZ3614"/>
      <c r="FA3614"/>
      <c r="FB3614"/>
      <c r="FC3614"/>
      <c r="FD3614"/>
      <c r="FE3614"/>
      <c r="FF3614"/>
      <c r="FG3614"/>
      <c r="FH3614"/>
      <c r="FI3614"/>
      <c r="FJ3614"/>
      <c r="FK3614"/>
      <c r="FL3614"/>
      <c r="FM3614"/>
      <c r="FN3614"/>
      <c r="FO3614"/>
      <c r="FP3614"/>
      <c r="FQ3614"/>
      <c r="FR3614"/>
      <c r="FS3614"/>
      <c r="FT3614"/>
      <c r="FU3614"/>
      <c r="FV3614"/>
      <c r="FW3614"/>
      <c r="FX3614"/>
      <c r="FY3614"/>
      <c r="FZ3614"/>
      <c r="GA3614"/>
      <c r="GB3614"/>
      <c r="GC3614"/>
      <c r="GD3614"/>
      <c r="GE3614"/>
      <c r="GF3614"/>
      <c r="GG3614"/>
      <c r="GH3614"/>
      <c r="GI3614"/>
      <c r="GJ3614"/>
      <c r="GK3614"/>
      <c r="GL3614"/>
      <c r="GM3614"/>
      <c r="GN3614"/>
      <c r="GO3614"/>
      <c r="GP3614"/>
      <c r="GQ3614"/>
      <c r="GR3614"/>
      <c r="GS3614"/>
      <c r="GT3614"/>
      <c r="GU3614"/>
      <c r="GV3614"/>
      <c r="GW3614"/>
      <c r="GX3614"/>
      <c r="GY3614"/>
      <c r="GZ3614"/>
      <c r="HA3614"/>
      <c r="HB3614"/>
      <c r="HC3614"/>
      <c r="HD3614"/>
      <c r="HE3614"/>
      <c r="HF3614"/>
      <c r="HG3614"/>
      <c r="HH3614"/>
      <c r="HI3614"/>
      <c r="HJ3614"/>
      <c r="HK3614"/>
      <c r="HL3614"/>
      <c r="HM3614"/>
      <c r="HN3614"/>
      <c r="HO3614"/>
      <c r="HP3614"/>
      <c r="HQ3614"/>
      <c r="HR3614"/>
      <c r="HS3614"/>
      <c r="HT3614"/>
      <c r="HU3614"/>
      <c r="HV3614"/>
      <c r="HW3614"/>
      <c r="HX3614"/>
      <c r="HY3614"/>
      <c r="HZ3614"/>
      <c r="IA3614"/>
      <c r="IB3614"/>
      <c r="IC3614"/>
      <c r="ID3614"/>
      <c r="IE3614"/>
      <c r="IF3614"/>
      <c r="IG3614"/>
      <c r="IH3614"/>
      <c r="II3614"/>
      <c r="IJ3614"/>
      <c r="IK3614"/>
      <c r="IL3614"/>
      <c r="IM3614"/>
      <c r="IN3614"/>
      <c r="IO3614"/>
      <c r="IP3614"/>
      <c r="IQ3614"/>
      <c r="IR3614"/>
      <c r="IS3614"/>
      <c r="IT3614"/>
      <c r="IU3614"/>
      <c r="IV3614"/>
    </row>
    <row r="3615" spans="1:256" ht="12.5">
      <c r="A3615"/>
      <c r="B3615" s="124">
        <v>1</v>
      </c>
      <c r="C3615" s="66">
        <f>IF(E3615="A",1,IF(E3615="B",1,0))</f>
        <v>1</v>
      </c>
      <c r="D3615" s="658" t="s">
        <v>87</v>
      </c>
      <c r="E3615" s="658" t="s">
        <v>68</v>
      </c>
      <c r="F3615" s="656" t="s">
        <v>99</v>
      </c>
      <c r="G3615" s="78"/>
      <c r="H3615" s="96" t="s">
        <v>126</v>
      </c>
      <c r="I3615" s="107" t="s">
        <v>4143</v>
      </c>
      <c r="J3615" s="81"/>
      <c r="K3615" s="72"/>
      <c r="L3615" s="72"/>
      <c r="M3615" s="72"/>
      <c r="N3615" s="72"/>
      <c r="O3615" s="72"/>
      <c r="P3615" s="72"/>
      <c r="Q3615" s="833"/>
      <c r="R3615" s="102"/>
      <c r="S3615" s="73"/>
      <c r="T3615" s="102"/>
      <c r="U3615" s="103"/>
      <c r="V3615" s="104"/>
      <c r="W3615" s="55"/>
      <c r="X3615" s="55"/>
      <c r="Y3615" s="55"/>
      <c r="Z3615" s="55"/>
      <c r="AA3615" s="55"/>
      <c r="AB3615" s="55"/>
      <c r="AC3615" s="55"/>
      <c r="AD3615" s="55"/>
      <c r="AE3615" s="55"/>
      <c r="AF3615" s="55"/>
      <c r="AG3615" s="55"/>
      <c r="AH3615" s="55"/>
      <c r="AI3615" s="55"/>
      <c r="AJ3615" s="55"/>
      <c r="AK3615" s="55"/>
      <c r="AL3615" s="55"/>
      <c r="AM3615" s="55"/>
      <c r="AN3615" s="55"/>
      <c r="AO3615" s="55"/>
      <c r="AP3615" s="55"/>
      <c r="AQ3615" s="55"/>
      <c r="AR3615" s="55"/>
      <c r="AS3615" s="55"/>
      <c r="AT3615" s="55"/>
      <c r="AU3615" s="55"/>
      <c r="AV3615" s="55"/>
      <c r="AW3615" s="55"/>
      <c r="AX3615" s="55"/>
      <c r="AY3615" s="55"/>
      <c r="AZ3615" s="55"/>
      <c r="BA3615" s="55"/>
      <c r="BB3615" s="55"/>
      <c r="BC3615" s="55"/>
      <c r="BD3615" s="55"/>
      <c r="BE3615" s="55"/>
      <c r="BF3615" s="55"/>
      <c r="BG3615" s="55"/>
      <c r="BH3615" s="55"/>
      <c r="BI3615" s="55"/>
      <c r="BJ3615" s="55"/>
      <c r="BK3615" s="55"/>
      <c r="BL3615" s="55"/>
      <c r="BM3615" s="55"/>
      <c r="BN3615" s="55"/>
      <c r="BO3615" s="55"/>
      <c r="BP3615" s="55"/>
      <c r="BQ3615" s="55"/>
      <c r="BR3615" s="55"/>
      <c r="BS3615" s="55"/>
      <c r="BT3615" s="55"/>
      <c r="BU3615" s="55"/>
      <c r="BV3615" s="55"/>
      <c r="BW3615" s="55"/>
      <c r="BX3615" s="55"/>
      <c r="BY3615" s="55"/>
      <c r="BZ3615" s="55"/>
      <c r="CA3615" s="55"/>
      <c r="CB3615" s="55"/>
      <c r="CC3615" s="55"/>
      <c r="CD3615" s="55"/>
      <c r="CE3615" s="55"/>
      <c r="CF3615" s="55"/>
      <c r="CG3615" s="55"/>
      <c r="CH3615" s="55"/>
      <c r="CI3615" s="55"/>
      <c r="CJ3615" s="55"/>
      <c r="CK3615" s="55"/>
      <c r="CL3615" s="55"/>
      <c r="CM3615" s="55"/>
      <c r="CN3615" s="55"/>
      <c r="CO3615" s="55"/>
      <c r="CP3615" s="55"/>
      <c r="CQ3615" s="55"/>
      <c r="CR3615" s="55"/>
      <c r="CS3615" s="55"/>
      <c r="CT3615" s="55"/>
      <c r="CU3615" s="55"/>
      <c r="CV3615" s="55"/>
      <c r="CW3615" s="55"/>
      <c r="CX3615" s="55"/>
      <c r="CY3615" s="55"/>
      <c r="CZ3615" s="55"/>
      <c r="DA3615" s="55"/>
      <c r="DB3615" s="55"/>
      <c r="DC3615" s="55"/>
      <c r="DD3615" s="55"/>
      <c r="DE3615" s="55"/>
      <c r="DF3615" s="55"/>
      <c r="DG3615" s="55"/>
      <c r="DH3615" s="55"/>
      <c r="DI3615" s="55"/>
      <c r="DJ3615" s="55"/>
      <c r="DK3615" s="55"/>
      <c r="DL3615" s="55"/>
      <c r="DM3615" s="55"/>
      <c r="DN3615" s="55"/>
      <c r="DO3615" s="55"/>
      <c r="DP3615" s="55"/>
      <c r="DQ3615" s="55"/>
      <c r="DR3615" s="55"/>
      <c r="DS3615" s="55"/>
      <c r="DT3615" s="55"/>
      <c r="DU3615" s="55"/>
      <c r="DV3615" s="55"/>
      <c r="DW3615" s="55"/>
      <c r="DX3615" s="55"/>
      <c r="DY3615" s="55"/>
      <c r="DZ3615" s="55"/>
      <c r="EA3615" s="55"/>
      <c r="EB3615" s="55"/>
      <c r="EC3615" s="55"/>
      <c r="ED3615" s="55"/>
      <c r="EE3615" s="55"/>
      <c r="EF3615" s="55"/>
      <c r="EG3615" s="55"/>
      <c r="EH3615" s="55"/>
      <c r="EI3615" s="55"/>
      <c r="EJ3615" s="55"/>
      <c r="EK3615" s="55"/>
      <c r="EL3615" s="55"/>
      <c r="EM3615" s="55"/>
      <c r="EN3615" s="55"/>
      <c r="EO3615" s="55"/>
      <c r="EP3615" s="55"/>
      <c r="EQ3615" s="55"/>
      <c r="ER3615" s="55"/>
      <c r="ES3615" s="55"/>
      <c r="ET3615" s="55"/>
      <c r="EU3615" s="55"/>
      <c r="EV3615" s="55"/>
      <c r="EW3615" s="55"/>
      <c r="EX3615" s="55"/>
      <c r="EY3615" s="55"/>
      <c r="EZ3615" s="55"/>
      <c r="FA3615" s="55"/>
      <c r="FB3615" s="55"/>
      <c r="FC3615" s="55"/>
      <c r="FD3615" s="55"/>
      <c r="FE3615" s="55"/>
      <c r="FF3615" s="55"/>
      <c r="FG3615" s="55"/>
      <c r="FH3615" s="55"/>
      <c r="FI3615" s="55"/>
      <c r="FJ3615" s="55"/>
      <c r="FK3615" s="55"/>
      <c r="FL3615" s="55"/>
      <c r="FM3615" s="55"/>
      <c r="FN3615" s="55"/>
      <c r="FO3615" s="55"/>
      <c r="FP3615" s="55"/>
      <c r="FQ3615" s="55"/>
      <c r="FR3615" s="55"/>
      <c r="FS3615" s="55"/>
      <c r="FT3615" s="55"/>
      <c r="FU3615" s="55"/>
      <c r="FV3615" s="55"/>
      <c r="FW3615" s="55"/>
      <c r="FX3615" s="55"/>
      <c r="FY3615" s="55"/>
      <c r="FZ3615" s="55"/>
      <c r="GA3615" s="55"/>
      <c r="GB3615" s="55"/>
      <c r="GC3615" s="55"/>
      <c r="GD3615" s="55"/>
      <c r="GE3615" s="55"/>
      <c r="GF3615" s="55"/>
      <c r="GG3615" s="55"/>
      <c r="GH3615" s="55"/>
      <c r="GI3615" s="55"/>
      <c r="GJ3615" s="55"/>
      <c r="GK3615" s="55"/>
      <c r="GL3615" s="55"/>
      <c r="GM3615" s="55"/>
      <c r="GN3615" s="55"/>
      <c r="GO3615" s="55"/>
      <c r="GP3615" s="55"/>
      <c r="GQ3615" s="55"/>
      <c r="GR3615" s="55"/>
      <c r="GS3615" s="55"/>
      <c r="GT3615" s="55"/>
      <c r="GU3615" s="55"/>
      <c r="GV3615" s="55"/>
      <c r="GW3615" s="55"/>
      <c r="GX3615" s="55"/>
      <c r="GY3615" s="55"/>
      <c r="GZ3615" s="55"/>
      <c r="HA3615" s="55"/>
      <c r="HB3615" s="55"/>
      <c r="HC3615" s="55"/>
      <c r="HD3615" s="55"/>
      <c r="HE3615" s="55"/>
      <c r="HF3615" s="55"/>
      <c r="HG3615" s="55"/>
      <c r="HH3615" s="55"/>
      <c r="HI3615" s="55"/>
      <c r="HJ3615" s="55"/>
      <c r="HK3615" s="55"/>
      <c r="HL3615" s="55"/>
      <c r="HM3615" s="55"/>
      <c r="HN3615" s="55"/>
      <c r="HO3615" s="55"/>
      <c r="HP3615" s="55"/>
      <c r="HQ3615" s="55"/>
      <c r="HR3615" s="55"/>
      <c r="HS3615" s="55"/>
      <c r="HT3615" s="55"/>
      <c r="HU3615" s="55"/>
      <c r="HV3615" s="55"/>
      <c r="HW3615" s="55"/>
      <c r="HX3615" s="55"/>
      <c r="HY3615" s="55"/>
      <c r="HZ3615" s="55"/>
      <c r="IA3615" s="55"/>
      <c r="IB3615" s="55"/>
      <c r="IC3615" s="55"/>
      <c r="ID3615" s="55"/>
      <c r="IE3615" s="55"/>
      <c r="IF3615" s="55"/>
      <c r="IG3615" s="55"/>
      <c r="IH3615" s="55"/>
      <c r="II3615" s="55"/>
      <c r="IJ3615" s="55"/>
      <c r="IK3615" s="55"/>
      <c r="IL3615" s="55"/>
      <c r="IM3615" s="55"/>
      <c r="IN3615" s="55"/>
      <c r="IO3615" s="55"/>
      <c r="IP3615" s="55"/>
      <c r="IQ3615" s="55"/>
      <c r="IR3615" s="55"/>
      <c r="IS3615" s="55"/>
      <c r="IT3615" s="55"/>
      <c r="IU3615" s="55"/>
      <c r="IV3615" s="55"/>
    </row>
    <row r="3616" spans="1:256" ht="12.5">
      <c r="A3616"/>
      <c r="B3616" s="687">
        <v>1</v>
      </c>
      <c r="C3616" s="66">
        <f>IF(E3616="A",1,IF(E3616="B",1,0))</f>
        <v>1</v>
      </c>
      <c r="D3616" s="664" t="s">
        <v>90</v>
      </c>
      <c r="E3616" s="248" t="s">
        <v>68</v>
      </c>
      <c r="F3616" s="248" t="s">
        <v>87</v>
      </c>
      <c r="G3616" s="78"/>
      <c r="H3616" s="96" t="s">
        <v>114</v>
      </c>
      <c r="I3616" s="107" t="s">
        <v>4144</v>
      </c>
      <c r="J3616" s="81"/>
      <c r="K3616" s="72"/>
      <c r="L3616" s="72"/>
      <c r="M3616" s="72"/>
      <c r="N3616" s="72"/>
      <c r="O3616" s="72"/>
      <c r="P3616" s="72"/>
      <c r="Q3616" s="833"/>
      <c r="R3616" s="102"/>
      <c r="S3616" s="73"/>
      <c r="T3616" s="102"/>
      <c r="U3616" s="103"/>
      <c r="V3616" s="104"/>
    </row>
    <row r="3617" spans="1:256" ht="12.5">
      <c r="A3617"/>
      <c r="B3617" s="65">
        <v>1</v>
      </c>
      <c r="C3617" s="66">
        <f>IF(E3617="A",1,IF(E3617="B",1,0))</f>
        <v>1</v>
      </c>
      <c r="D3617" s="76" t="s">
        <v>87</v>
      </c>
      <c r="E3617" s="76" t="s">
        <v>68</v>
      </c>
      <c r="F3617" s="76" t="s">
        <v>68</v>
      </c>
      <c r="G3617" s="78"/>
      <c r="H3617" s="96" t="s">
        <v>101</v>
      </c>
      <c r="I3617" s="107" t="s">
        <v>4145</v>
      </c>
      <c r="J3617" s="81"/>
      <c r="K3617" s="72"/>
      <c r="L3617" s="72"/>
      <c r="M3617" s="72"/>
      <c r="N3617" s="72"/>
      <c r="O3617" s="72"/>
      <c r="P3617" s="72"/>
      <c r="Q3617" s="833"/>
      <c r="R3617" s="102"/>
      <c r="S3617" s="73"/>
      <c r="T3617" s="102"/>
      <c r="U3617" s="103"/>
      <c r="V3617" s="104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/>
      <c r="BE3617"/>
      <c r="BF3617"/>
      <c r="BG3617"/>
      <c r="BH3617"/>
      <c r="BI3617"/>
      <c r="BJ3617"/>
      <c r="BK3617"/>
      <c r="BL3617"/>
      <c r="BM3617"/>
      <c r="BN3617"/>
      <c r="BO3617"/>
      <c r="BP3617"/>
      <c r="BQ3617"/>
      <c r="BR3617"/>
      <c r="BS3617"/>
      <c r="BT3617"/>
      <c r="BU3617"/>
      <c r="BV3617"/>
      <c r="BW3617"/>
      <c r="BX3617"/>
      <c r="BY3617"/>
      <c r="BZ3617"/>
      <c r="CA3617"/>
      <c r="CB3617"/>
      <c r="CC3617"/>
      <c r="CD3617"/>
      <c r="CE3617"/>
      <c r="CF3617"/>
      <c r="CG3617"/>
      <c r="CH3617"/>
      <c r="CI3617"/>
      <c r="CJ3617"/>
      <c r="CK3617"/>
      <c r="CL3617"/>
      <c r="CM3617"/>
      <c r="CN3617"/>
      <c r="CO3617"/>
      <c r="CP3617"/>
      <c r="CQ3617"/>
      <c r="CR3617"/>
      <c r="CS3617"/>
      <c r="CT3617"/>
      <c r="CU3617"/>
      <c r="CV3617"/>
      <c r="CW3617"/>
      <c r="CX3617"/>
      <c r="CY3617"/>
      <c r="CZ3617"/>
      <c r="DA3617"/>
      <c r="DB3617"/>
      <c r="DC3617"/>
      <c r="DD3617"/>
      <c r="DE3617"/>
      <c r="DF3617"/>
      <c r="DG3617"/>
      <c r="DH3617"/>
      <c r="DI3617"/>
      <c r="DJ3617"/>
      <c r="DK3617"/>
      <c r="DL3617"/>
      <c r="DM3617"/>
      <c r="DN3617"/>
      <c r="DO3617"/>
      <c r="DP3617"/>
      <c r="DQ3617"/>
      <c r="DR3617"/>
      <c r="DS3617"/>
      <c r="DT3617"/>
      <c r="DU3617"/>
      <c r="DV3617"/>
      <c r="DW3617"/>
      <c r="DX3617"/>
      <c r="DY3617"/>
      <c r="DZ3617"/>
      <c r="EA3617"/>
      <c r="EB3617"/>
      <c r="EC3617"/>
      <c r="ED3617"/>
      <c r="EE3617"/>
      <c r="EF3617"/>
      <c r="EG3617"/>
      <c r="EH3617"/>
      <c r="EI3617"/>
      <c r="EJ3617"/>
      <c r="EK3617"/>
      <c r="EL3617"/>
      <c r="EM3617"/>
      <c r="EN3617"/>
      <c r="EO3617"/>
      <c r="EP3617"/>
      <c r="EQ3617"/>
      <c r="ER3617"/>
      <c r="ES3617"/>
      <c r="ET3617"/>
      <c r="EU3617"/>
      <c r="EV3617"/>
      <c r="EW3617"/>
      <c r="EX3617"/>
      <c r="EY3617"/>
      <c r="EZ3617"/>
      <c r="FA3617"/>
      <c r="FB3617"/>
      <c r="FC3617"/>
      <c r="FD3617"/>
      <c r="FE3617"/>
      <c r="FF3617"/>
      <c r="FG3617"/>
      <c r="FH3617"/>
      <c r="FI3617"/>
      <c r="FJ3617"/>
      <c r="FK3617"/>
      <c r="FL3617"/>
      <c r="FM3617"/>
      <c r="FN3617"/>
      <c r="FO3617"/>
      <c r="FP3617"/>
      <c r="FQ3617"/>
      <c r="FR3617"/>
      <c r="FS3617"/>
      <c r="FT3617"/>
      <c r="FU3617"/>
      <c r="FV3617"/>
      <c r="FW3617"/>
      <c r="FX3617"/>
      <c r="FY3617"/>
      <c r="FZ3617"/>
      <c r="GA3617"/>
      <c r="GB3617"/>
      <c r="GC3617"/>
      <c r="GD3617"/>
      <c r="GE3617"/>
      <c r="GF3617"/>
      <c r="GG3617"/>
      <c r="GH3617"/>
      <c r="GI3617"/>
      <c r="GJ3617"/>
      <c r="GK3617"/>
      <c r="GL3617"/>
      <c r="GM3617"/>
      <c r="GN3617"/>
      <c r="GO3617"/>
      <c r="GP3617"/>
      <c r="GQ3617"/>
      <c r="GR3617"/>
      <c r="GS3617"/>
      <c r="GT3617"/>
      <c r="GU3617"/>
      <c r="GV3617"/>
      <c r="GW3617"/>
      <c r="GX3617"/>
      <c r="GY3617"/>
      <c r="GZ3617"/>
      <c r="HA3617"/>
      <c r="HB3617"/>
      <c r="HC3617"/>
      <c r="HD3617"/>
      <c r="HE3617"/>
      <c r="HF3617"/>
      <c r="HG3617"/>
      <c r="HH3617"/>
      <c r="HI3617"/>
      <c r="HJ3617"/>
      <c r="HK3617"/>
      <c r="HL3617"/>
      <c r="HM3617"/>
      <c r="HN3617"/>
      <c r="HO3617"/>
      <c r="HP3617"/>
      <c r="HQ3617"/>
      <c r="HR3617"/>
      <c r="HS3617"/>
      <c r="HT3617"/>
      <c r="HU3617"/>
      <c r="HV3617"/>
      <c r="HW3617"/>
      <c r="HX3617"/>
      <c r="HY3617"/>
      <c r="HZ3617"/>
      <c r="IA3617"/>
      <c r="IB3617"/>
      <c r="IC3617"/>
      <c r="ID3617"/>
      <c r="IE3617"/>
      <c r="IF3617"/>
      <c r="IG3617"/>
      <c r="IH3617"/>
      <c r="II3617"/>
      <c r="IJ3617"/>
      <c r="IK3617"/>
      <c r="IL3617"/>
      <c r="IM3617"/>
      <c r="IN3617"/>
      <c r="IO3617"/>
      <c r="IP3617"/>
      <c r="IQ3617"/>
      <c r="IR3617"/>
      <c r="IS3617"/>
      <c r="IT3617"/>
      <c r="IU3617"/>
      <c r="IV3617"/>
    </row>
    <row r="3618" spans="1:256" ht="12.5">
      <c r="A3618" s="55"/>
      <c r="B3618" s="124">
        <v>1</v>
      </c>
      <c r="C3618" s="66">
        <v>3</v>
      </c>
      <c r="D3618" s="76" t="s">
        <v>68</v>
      </c>
      <c r="E3618" s="76" t="s">
        <v>87</v>
      </c>
      <c r="F3618" s="76" t="s">
        <v>87</v>
      </c>
      <c r="G3618" s="78"/>
      <c r="H3618" s="96" t="s">
        <v>135</v>
      </c>
      <c r="I3618" s="107" t="s">
        <v>264</v>
      </c>
      <c r="J3618" s="81" t="s">
        <v>616</v>
      </c>
      <c r="K3618" s="72"/>
      <c r="L3618" s="72"/>
      <c r="M3618" s="72"/>
      <c r="N3618" s="72"/>
      <c r="O3618" s="72"/>
      <c r="P3618" s="72"/>
      <c r="Q3618" s="833"/>
      <c r="R3618" s="102"/>
      <c r="S3618" s="73"/>
      <c r="T3618" s="102"/>
      <c r="U3618" s="103"/>
      <c r="V3618" s="104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/>
      <c r="BE3618"/>
      <c r="BF3618"/>
      <c r="BG3618"/>
      <c r="BH3618"/>
      <c r="BI3618"/>
      <c r="BJ3618"/>
      <c r="BK3618"/>
      <c r="BL3618"/>
      <c r="BM3618"/>
      <c r="BN3618"/>
      <c r="BO3618"/>
      <c r="BP3618"/>
      <c r="BQ3618"/>
      <c r="BR3618"/>
      <c r="BS3618"/>
      <c r="BT3618"/>
      <c r="BU3618"/>
      <c r="BV3618"/>
      <c r="BW3618"/>
      <c r="BX3618"/>
      <c r="BY3618"/>
      <c r="BZ3618"/>
      <c r="CA3618"/>
      <c r="CB3618"/>
      <c r="CC3618"/>
      <c r="CD3618"/>
      <c r="CE3618"/>
      <c r="CF3618"/>
      <c r="CG3618"/>
      <c r="CH3618"/>
      <c r="CI3618"/>
      <c r="CJ3618"/>
      <c r="CK3618"/>
      <c r="CL3618"/>
      <c r="CM3618"/>
      <c r="CN3618"/>
      <c r="CO3618"/>
      <c r="CP3618"/>
      <c r="CQ3618"/>
      <c r="CR3618"/>
      <c r="CS3618"/>
      <c r="CT3618"/>
      <c r="CU3618"/>
      <c r="CV3618"/>
      <c r="CW3618"/>
      <c r="CX3618"/>
      <c r="CY3618"/>
      <c r="CZ3618"/>
      <c r="DA3618"/>
      <c r="DB3618"/>
      <c r="DC3618"/>
      <c r="DD3618"/>
      <c r="DE3618"/>
      <c r="DF3618"/>
      <c r="DG3618"/>
      <c r="DH3618"/>
      <c r="DI3618"/>
      <c r="DJ3618"/>
      <c r="DK3618"/>
      <c r="DL3618"/>
      <c r="DM3618"/>
      <c r="DN3618"/>
      <c r="DO3618"/>
      <c r="DP3618"/>
      <c r="DQ3618"/>
      <c r="DR3618"/>
      <c r="DS3618"/>
      <c r="DT3618"/>
      <c r="DU3618"/>
      <c r="DV3618"/>
      <c r="DW3618"/>
      <c r="DX3618"/>
      <c r="DY3618"/>
      <c r="DZ3618"/>
      <c r="EA3618"/>
      <c r="EB3618"/>
      <c r="EC3618"/>
      <c r="ED3618"/>
      <c r="EE3618"/>
      <c r="EF3618"/>
      <c r="EG3618"/>
      <c r="EH3618"/>
      <c r="EI3618"/>
      <c r="EJ3618"/>
      <c r="EK3618"/>
      <c r="EL3618"/>
      <c r="EM3618"/>
      <c r="EN3618"/>
      <c r="EO3618"/>
      <c r="EP3618"/>
      <c r="EQ3618"/>
      <c r="ER3618"/>
      <c r="ES3618"/>
      <c r="ET3618"/>
      <c r="EU3618"/>
      <c r="EV3618"/>
      <c r="EW3618"/>
      <c r="EX3618"/>
      <c r="EY3618"/>
      <c r="EZ3618"/>
      <c r="FA3618"/>
      <c r="FB3618"/>
      <c r="FC3618"/>
      <c r="FD3618"/>
      <c r="FE3618"/>
      <c r="FF3618"/>
      <c r="FG3618"/>
      <c r="FH3618"/>
      <c r="FI3618"/>
      <c r="FJ3618"/>
      <c r="FK3618"/>
      <c r="FL3618"/>
      <c r="FM3618"/>
      <c r="FN3618"/>
      <c r="FO3618"/>
      <c r="FP3618"/>
      <c r="FQ3618"/>
      <c r="FR3618"/>
      <c r="FS3618"/>
      <c r="FT3618"/>
      <c r="FU3618"/>
      <c r="FV3618"/>
      <c r="FW3618"/>
      <c r="FX3618"/>
      <c r="FY3618"/>
      <c r="FZ3618"/>
      <c r="GA3618"/>
      <c r="GB3618"/>
      <c r="GC3618"/>
      <c r="GD3618"/>
      <c r="GE3618"/>
      <c r="GF3618"/>
      <c r="GG3618"/>
      <c r="GH3618"/>
      <c r="GI3618"/>
      <c r="GJ3618"/>
      <c r="GK3618"/>
      <c r="GL3618"/>
      <c r="GM3618"/>
      <c r="GN3618"/>
      <c r="GO3618"/>
      <c r="GP3618"/>
      <c r="GQ3618"/>
      <c r="GR3618"/>
      <c r="GS3618"/>
      <c r="GT3618"/>
      <c r="GU3618"/>
      <c r="GV3618"/>
      <c r="GW3618"/>
      <c r="GX3618"/>
      <c r="GY3618"/>
      <c r="GZ3618"/>
      <c r="HA3618"/>
      <c r="HB3618"/>
      <c r="HC3618"/>
      <c r="HD3618"/>
      <c r="HE3618"/>
      <c r="HF3618"/>
      <c r="HG3618"/>
      <c r="HH3618"/>
      <c r="HI3618"/>
      <c r="HJ3618"/>
      <c r="HK3618"/>
      <c r="HL3618"/>
      <c r="HM3618"/>
      <c r="HN3618"/>
      <c r="HO3618"/>
      <c r="HP3618"/>
      <c r="HQ3618"/>
      <c r="HR3618"/>
      <c r="HS3618"/>
      <c r="HT3618"/>
      <c r="HU3618"/>
      <c r="HV3618"/>
      <c r="HW3618"/>
      <c r="HX3618"/>
      <c r="HY3618"/>
      <c r="HZ3618"/>
      <c r="IA3618"/>
      <c r="IB3618"/>
      <c r="IC3618"/>
      <c r="ID3618"/>
      <c r="IE3618"/>
      <c r="IF3618"/>
      <c r="IG3618"/>
      <c r="IH3618"/>
      <c r="II3618"/>
      <c r="IJ3618"/>
      <c r="IK3618"/>
      <c r="IL3618"/>
      <c r="IM3618"/>
      <c r="IN3618"/>
      <c r="IO3618"/>
      <c r="IP3618"/>
      <c r="IQ3618"/>
      <c r="IR3618"/>
      <c r="IS3618"/>
      <c r="IT3618"/>
      <c r="IU3618"/>
      <c r="IV3618"/>
    </row>
    <row r="3619" spans="1:256" ht="12.5">
      <c r="B3619" s="124">
        <v>1</v>
      </c>
      <c r="C3619" s="66">
        <f>IF(E3619="A",1,IF(E3619="B",1,0))</f>
        <v>1</v>
      </c>
      <c r="D3619" s="99" t="s">
        <v>70</v>
      </c>
      <c r="E3619" s="76" t="s">
        <v>87</v>
      </c>
      <c r="F3619" s="99" t="s">
        <v>70</v>
      </c>
      <c r="G3619" s="78"/>
      <c r="H3619" s="96" t="s">
        <v>94</v>
      </c>
      <c r="I3619" s="107" t="s">
        <v>4146</v>
      </c>
      <c r="J3619" s="81"/>
      <c r="K3619" s="72"/>
      <c r="L3619" s="72"/>
      <c r="M3619" s="72"/>
      <c r="N3619" s="72"/>
      <c r="O3619" s="72"/>
      <c r="P3619" s="72"/>
      <c r="Q3619" s="833"/>
      <c r="R3619" s="102"/>
      <c r="S3619" s="73"/>
      <c r="T3619" s="102"/>
      <c r="U3619" s="103"/>
      <c r="V3619" s="104"/>
      <c r="X3619" s="123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/>
      <c r="BE3619"/>
      <c r="BF3619"/>
      <c r="BG3619"/>
      <c r="BH3619"/>
      <c r="BI3619"/>
      <c r="BJ3619"/>
      <c r="BK3619"/>
      <c r="BL3619"/>
      <c r="BM3619"/>
      <c r="BN3619"/>
      <c r="BO3619"/>
      <c r="BP3619"/>
      <c r="BQ3619"/>
      <c r="BR3619"/>
      <c r="BS3619"/>
      <c r="BT3619"/>
      <c r="BU3619"/>
      <c r="BV3619"/>
      <c r="BW3619"/>
      <c r="BX3619"/>
      <c r="BY3619"/>
      <c r="BZ3619"/>
      <c r="CA3619"/>
      <c r="CB3619"/>
      <c r="CC3619"/>
      <c r="CD3619"/>
      <c r="CE3619"/>
      <c r="CF3619"/>
      <c r="CG3619"/>
      <c r="CH3619"/>
      <c r="CI3619"/>
      <c r="CJ3619"/>
      <c r="CK3619"/>
      <c r="CL3619"/>
      <c r="CM3619"/>
      <c r="CN3619"/>
      <c r="CO3619"/>
      <c r="CP3619"/>
      <c r="CQ3619"/>
      <c r="CR3619"/>
      <c r="CS3619"/>
      <c r="CT3619"/>
      <c r="CU3619"/>
      <c r="CV3619"/>
      <c r="CW3619"/>
      <c r="CX3619"/>
      <c r="CY3619"/>
      <c r="CZ3619"/>
      <c r="DA3619"/>
      <c r="DB3619"/>
      <c r="DC3619"/>
      <c r="DD3619"/>
      <c r="DE3619"/>
      <c r="DF3619"/>
      <c r="DG3619"/>
      <c r="DH3619"/>
      <c r="DI3619"/>
      <c r="DJ3619"/>
      <c r="DK3619"/>
      <c r="DL3619"/>
      <c r="DM3619"/>
      <c r="DN3619"/>
      <c r="DO3619"/>
      <c r="DP3619"/>
      <c r="DQ3619"/>
      <c r="DR3619"/>
      <c r="DS3619"/>
      <c r="DT3619"/>
      <c r="DU3619"/>
      <c r="DV3619"/>
      <c r="DW3619"/>
      <c r="DX3619"/>
      <c r="DY3619"/>
      <c r="DZ3619"/>
      <c r="EA3619"/>
      <c r="EB3619"/>
      <c r="EC3619"/>
      <c r="ED3619"/>
      <c r="EE3619"/>
      <c r="EF3619"/>
      <c r="EG3619"/>
      <c r="EH3619"/>
      <c r="EI3619"/>
      <c r="EJ3619"/>
      <c r="EK3619"/>
      <c r="EL3619"/>
      <c r="EM3619"/>
      <c r="EN3619"/>
      <c r="EO3619"/>
      <c r="EP3619"/>
      <c r="EQ3619"/>
      <c r="ER3619"/>
      <c r="ES3619"/>
      <c r="ET3619"/>
      <c r="EU3619"/>
      <c r="EV3619"/>
      <c r="EW3619"/>
      <c r="EX3619"/>
      <c r="EY3619"/>
      <c r="EZ3619"/>
      <c r="FA3619"/>
      <c r="FB3619"/>
      <c r="FC3619"/>
      <c r="FD3619"/>
      <c r="FE3619"/>
      <c r="FF3619"/>
      <c r="FG3619"/>
      <c r="FH3619"/>
      <c r="FI3619"/>
      <c r="FJ3619"/>
      <c r="FK3619"/>
      <c r="FL3619"/>
      <c r="FM3619"/>
      <c r="FN3619"/>
      <c r="FO3619"/>
      <c r="FP3619"/>
      <c r="FQ3619"/>
      <c r="FR3619"/>
      <c r="FS3619"/>
      <c r="FT3619"/>
      <c r="FU3619"/>
      <c r="FV3619"/>
      <c r="FW3619"/>
      <c r="FX3619"/>
      <c r="FY3619"/>
      <c r="FZ3619"/>
      <c r="GA3619"/>
      <c r="GB3619"/>
      <c r="GC3619"/>
      <c r="GD3619"/>
      <c r="GE3619"/>
      <c r="GF3619"/>
      <c r="GG3619"/>
      <c r="GH3619"/>
      <c r="GI3619"/>
      <c r="GJ3619"/>
      <c r="GK3619"/>
      <c r="GL3619"/>
      <c r="GM3619"/>
      <c r="GN3619"/>
      <c r="GO3619"/>
      <c r="GP3619"/>
      <c r="GQ3619"/>
      <c r="GR3619"/>
      <c r="GS3619"/>
      <c r="GT3619"/>
      <c r="GU3619"/>
      <c r="GV3619"/>
      <c r="GW3619"/>
      <c r="GX3619"/>
      <c r="GY3619"/>
      <c r="GZ3619"/>
      <c r="HA3619"/>
      <c r="HB3619"/>
      <c r="HC3619"/>
      <c r="HD3619"/>
      <c r="HE3619"/>
      <c r="HF3619"/>
      <c r="HG3619"/>
      <c r="HH3619"/>
      <c r="HI3619"/>
      <c r="HJ3619"/>
      <c r="HK3619"/>
      <c r="HL3619"/>
      <c r="HM3619"/>
      <c r="HN3619"/>
      <c r="HO3619"/>
      <c r="HP3619"/>
      <c r="HQ3619"/>
      <c r="HR3619"/>
      <c r="HS3619"/>
      <c r="HT3619"/>
      <c r="HU3619"/>
      <c r="HV3619"/>
      <c r="HW3619"/>
      <c r="HX3619"/>
      <c r="HY3619"/>
      <c r="HZ3619"/>
      <c r="IA3619"/>
      <c r="IB3619"/>
      <c r="IC3619"/>
      <c r="ID3619"/>
      <c r="IE3619"/>
      <c r="IF3619"/>
      <c r="IG3619"/>
      <c r="IH3619"/>
      <c r="II3619"/>
      <c r="IJ3619"/>
      <c r="IK3619"/>
      <c r="IL3619"/>
      <c r="IM3619"/>
      <c r="IN3619"/>
      <c r="IO3619"/>
      <c r="IP3619"/>
      <c r="IQ3619"/>
      <c r="IR3619"/>
      <c r="IS3619"/>
      <c r="IT3619"/>
      <c r="IU3619"/>
      <c r="IV3619"/>
    </row>
    <row r="3620" spans="1:256" ht="15.5">
      <c r="A3620" s="305"/>
      <c r="B3620" s="65">
        <v>1</v>
      </c>
      <c r="C3620" s="66">
        <f>IF(E3620="A",4,IF(E3620="B",3,IF(E3620="C",2,IF(E3620="D",1,0))))</f>
        <v>1</v>
      </c>
      <c r="D3620" s="76" t="s">
        <v>68</v>
      </c>
      <c r="E3620" s="99" t="s">
        <v>70</v>
      </c>
      <c r="F3620" s="76" t="s">
        <v>87</v>
      </c>
      <c r="G3620" s="78"/>
      <c r="H3620" s="96" t="s">
        <v>131</v>
      </c>
      <c r="I3620" s="107" t="s">
        <v>965</v>
      </c>
      <c r="J3620" s="81" t="s">
        <v>1056</v>
      </c>
      <c r="K3620" s="72"/>
      <c r="L3620" s="72"/>
      <c r="M3620" s="72"/>
      <c r="N3620" s="72"/>
      <c r="O3620" s="72"/>
      <c r="P3620" s="72"/>
      <c r="Q3620" s="833"/>
      <c r="R3620" s="102"/>
      <c r="S3620" s="73"/>
      <c r="T3620" s="102"/>
      <c r="U3620" s="103"/>
      <c r="V3620" s="104"/>
      <c r="W3620" s="41"/>
      <c r="X3620" s="41"/>
      <c r="Y3620" s="41"/>
      <c r="Z3620" s="41"/>
      <c r="AA3620" s="41"/>
      <c r="AB3620" s="41"/>
      <c r="AC3620" s="41"/>
      <c r="AD3620" s="41"/>
      <c r="AE3620" s="41"/>
      <c r="AF3620" s="41"/>
      <c r="AG3620" s="41"/>
      <c r="AH3620" s="41"/>
      <c r="AI3620" s="41"/>
      <c r="AJ3620" s="41"/>
      <c r="AK3620" s="41"/>
      <c r="AL3620" s="41"/>
      <c r="AM3620" s="41"/>
      <c r="AN3620" s="41"/>
      <c r="AO3620" s="41"/>
      <c r="AP3620" s="41"/>
      <c r="AQ3620" s="41"/>
      <c r="AR3620" s="41"/>
      <c r="AS3620" s="41"/>
      <c r="AT3620" s="41"/>
      <c r="AU3620" s="41"/>
      <c r="AV3620" s="41"/>
      <c r="AW3620" s="41"/>
      <c r="AX3620" s="41"/>
      <c r="AY3620" s="41"/>
      <c r="AZ3620" s="41"/>
      <c r="BA3620" s="41"/>
      <c r="BB3620" s="41"/>
      <c r="BC3620" s="41"/>
      <c r="BD3620" s="41"/>
      <c r="BE3620" s="41"/>
      <c r="BF3620" s="41"/>
      <c r="BG3620" s="41"/>
      <c r="BH3620" s="41"/>
      <c r="BI3620" s="41"/>
      <c r="BJ3620" s="41"/>
      <c r="BK3620" s="41"/>
      <c r="BL3620" s="41"/>
      <c r="BM3620" s="41"/>
      <c r="BN3620" s="41"/>
      <c r="BO3620" s="41"/>
      <c r="BP3620" s="41"/>
      <c r="BQ3620" s="41"/>
      <c r="BR3620" s="41"/>
      <c r="BS3620" s="41"/>
      <c r="BT3620" s="41"/>
      <c r="BU3620" s="41"/>
      <c r="BV3620" s="41"/>
      <c r="BW3620" s="41"/>
      <c r="BX3620" s="41"/>
      <c r="BY3620" s="41"/>
      <c r="BZ3620" s="41"/>
      <c r="CA3620" s="41"/>
      <c r="CB3620" s="41"/>
      <c r="CC3620" s="41"/>
      <c r="CD3620" s="41"/>
      <c r="CE3620" s="41"/>
      <c r="CF3620" s="41"/>
      <c r="CG3620" s="41"/>
      <c r="CH3620" s="41"/>
      <c r="CI3620" s="41"/>
      <c r="CJ3620" s="41"/>
      <c r="CK3620" s="41"/>
      <c r="CL3620" s="41"/>
      <c r="CM3620" s="41"/>
      <c r="CN3620" s="41"/>
      <c r="CO3620" s="41"/>
      <c r="CP3620" s="41"/>
      <c r="CQ3620" s="41"/>
      <c r="CR3620" s="41"/>
      <c r="CS3620" s="41"/>
      <c r="CT3620" s="41"/>
      <c r="CU3620" s="41"/>
      <c r="CV3620" s="41"/>
      <c r="CW3620" s="41"/>
      <c r="CX3620" s="41"/>
      <c r="CY3620" s="41"/>
      <c r="CZ3620" s="41"/>
      <c r="DA3620" s="41"/>
      <c r="DB3620" s="41"/>
      <c r="DC3620" s="41"/>
      <c r="DD3620" s="41"/>
      <c r="DE3620" s="41"/>
      <c r="DF3620" s="41"/>
      <c r="DG3620" s="41"/>
      <c r="DH3620" s="41"/>
      <c r="DI3620" s="41"/>
      <c r="DJ3620" s="41"/>
      <c r="DK3620" s="41"/>
      <c r="DL3620" s="41"/>
      <c r="DM3620" s="41"/>
      <c r="DN3620" s="41"/>
      <c r="DO3620" s="41"/>
      <c r="DP3620" s="41"/>
      <c r="DQ3620" s="41"/>
      <c r="DR3620" s="41"/>
      <c r="DS3620" s="41"/>
      <c r="DT3620" s="41"/>
      <c r="DU3620" s="41"/>
      <c r="DV3620" s="41"/>
      <c r="DW3620" s="41"/>
      <c r="DX3620" s="41"/>
      <c r="DY3620" s="41"/>
      <c r="DZ3620" s="41"/>
      <c r="EA3620" s="41"/>
      <c r="EB3620" s="41"/>
      <c r="EC3620" s="41"/>
      <c r="ED3620" s="41"/>
      <c r="EE3620" s="41"/>
      <c r="EF3620" s="41"/>
      <c r="EG3620" s="41"/>
      <c r="EH3620" s="41"/>
      <c r="EI3620" s="41"/>
      <c r="EJ3620" s="41"/>
      <c r="EK3620" s="41"/>
      <c r="EL3620" s="41"/>
      <c r="EM3620" s="41"/>
      <c r="EN3620" s="41"/>
      <c r="EO3620" s="41"/>
      <c r="EP3620" s="41"/>
      <c r="EQ3620" s="41"/>
      <c r="ER3620" s="41"/>
      <c r="ES3620" s="41"/>
      <c r="ET3620" s="41"/>
      <c r="EU3620" s="41"/>
      <c r="EV3620" s="41"/>
      <c r="EW3620" s="41"/>
      <c r="EX3620" s="41"/>
      <c r="EY3620" s="41"/>
      <c r="EZ3620" s="41"/>
      <c r="FA3620" s="41"/>
      <c r="FB3620" s="41"/>
      <c r="FC3620" s="41"/>
      <c r="FD3620" s="41"/>
      <c r="FE3620" s="41"/>
      <c r="FF3620" s="41"/>
      <c r="FG3620" s="41"/>
      <c r="FH3620" s="41"/>
      <c r="FI3620" s="41"/>
      <c r="FJ3620" s="41"/>
      <c r="FK3620" s="41"/>
      <c r="FL3620" s="41"/>
      <c r="FM3620" s="41"/>
      <c r="FN3620" s="41"/>
      <c r="FO3620" s="41"/>
      <c r="FP3620" s="41"/>
      <c r="FQ3620" s="41"/>
      <c r="FR3620" s="41"/>
      <c r="FS3620" s="41"/>
      <c r="FT3620" s="41"/>
      <c r="FU3620" s="41"/>
      <c r="FV3620" s="41"/>
      <c r="FW3620" s="41"/>
      <c r="FX3620" s="41"/>
      <c r="FY3620" s="41"/>
      <c r="FZ3620" s="41"/>
      <c r="GA3620" s="41"/>
      <c r="GB3620" s="41"/>
      <c r="GC3620" s="41"/>
      <c r="GD3620" s="41"/>
      <c r="GE3620" s="41"/>
      <c r="GF3620" s="41"/>
      <c r="GG3620" s="41"/>
      <c r="GH3620" s="41"/>
      <c r="GI3620" s="41"/>
      <c r="GJ3620" s="41"/>
      <c r="GK3620" s="41"/>
      <c r="GL3620" s="41"/>
      <c r="GM3620" s="41"/>
      <c r="GN3620" s="41"/>
      <c r="GO3620" s="41"/>
      <c r="GP3620" s="41"/>
      <c r="GQ3620" s="41"/>
      <c r="GR3620" s="41"/>
      <c r="GS3620" s="41"/>
      <c r="GT3620" s="41"/>
      <c r="GU3620" s="41"/>
      <c r="GV3620" s="41"/>
      <c r="GW3620" s="41"/>
      <c r="GX3620" s="41"/>
      <c r="GY3620" s="41"/>
      <c r="GZ3620" s="41"/>
      <c r="HA3620" s="41"/>
      <c r="HB3620" s="41"/>
      <c r="HC3620" s="41"/>
      <c r="HD3620" s="41"/>
      <c r="HE3620" s="41"/>
      <c r="HF3620" s="41"/>
      <c r="HG3620" s="41"/>
      <c r="HH3620" s="41"/>
      <c r="HI3620" s="41"/>
      <c r="HJ3620" s="41"/>
      <c r="HK3620" s="41"/>
      <c r="HL3620" s="41"/>
      <c r="HM3620" s="41"/>
      <c r="HN3620" s="41"/>
      <c r="HO3620" s="41"/>
      <c r="HP3620" s="41"/>
      <c r="HQ3620" s="41"/>
      <c r="HR3620" s="41"/>
      <c r="HS3620" s="41"/>
      <c r="HT3620" s="41"/>
      <c r="HU3620" s="41"/>
      <c r="HV3620" s="41"/>
      <c r="HW3620" s="41"/>
      <c r="HX3620" s="41"/>
      <c r="HY3620" s="41"/>
      <c r="HZ3620" s="41"/>
      <c r="IA3620" s="41"/>
      <c r="IB3620" s="41"/>
      <c r="IC3620" s="41"/>
      <c r="ID3620" s="41"/>
      <c r="IE3620" s="41"/>
      <c r="IF3620" s="41"/>
      <c r="IG3620" s="41"/>
      <c r="IH3620" s="41"/>
      <c r="II3620" s="41"/>
      <c r="IJ3620" s="41"/>
      <c r="IK3620" s="41"/>
      <c r="IL3620" s="41"/>
      <c r="IM3620" s="41"/>
      <c r="IN3620" s="41"/>
      <c r="IO3620" s="41"/>
      <c r="IP3620" s="41"/>
      <c r="IQ3620" s="41"/>
      <c r="IR3620" s="41"/>
      <c r="IS3620" s="41"/>
      <c r="IT3620" s="41"/>
      <c r="IU3620" s="41"/>
      <c r="IV3620" s="41"/>
    </row>
    <row r="3621" spans="1:256" ht="15.5">
      <c r="A3621" s="305"/>
      <c r="B3621" s="124">
        <v>1</v>
      </c>
      <c r="C3621" s="66">
        <f t="shared" ref="C3621:C3627" si="166">IF(E3621="A",1,IF(E3621="B",1,0))</f>
        <v>0</v>
      </c>
      <c r="D3621" s="1202" t="s">
        <v>87</v>
      </c>
      <c r="E3621" s="1200" t="s">
        <v>70</v>
      </c>
      <c r="F3621" s="1202" t="s">
        <v>87</v>
      </c>
      <c r="G3621" s="78"/>
      <c r="H3621" s="96" t="s">
        <v>110</v>
      </c>
      <c r="I3621" s="107" t="s">
        <v>4147</v>
      </c>
      <c r="J3621" s="81"/>
      <c r="K3621" s="72"/>
      <c r="L3621" s="72"/>
      <c r="M3621" s="72"/>
      <c r="N3621" s="72"/>
      <c r="O3621" s="72"/>
      <c r="P3621" s="72"/>
      <c r="Q3621" s="833"/>
      <c r="R3621" s="102"/>
      <c r="S3621" s="73"/>
      <c r="T3621" s="102"/>
      <c r="U3621" s="103"/>
      <c r="V3621" s="104"/>
      <c r="W3621" s="41"/>
      <c r="X3621" s="41"/>
      <c r="Y3621" s="41"/>
      <c r="Z3621" s="41"/>
      <c r="AA3621" s="41"/>
      <c r="AB3621" s="41"/>
      <c r="AC3621" s="41"/>
      <c r="AD3621" s="41"/>
      <c r="AE3621" s="41"/>
      <c r="AF3621" s="41"/>
      <c r="AG3621" s="41"/>
      <c r="AH3621" s="41"/>
      <c r="AI3621" s="41"/>
      <c r="AJ3621" s="41"/>
      <c r="AK3621" s="41"/>
      <c r="AL3621" s="41"/>
      <c r="AM3621" s="41"/>
      <c r="AN3621" s="41"/>
      <c r="AO3621" s="41"/>
      <c r="AP3621" s="41"/>
      <c r="AQ3621" s="41"/>
      <c r="AR3621" s="41"/>
      <c r="AS3621" s="41"/>
      <c r="AT3621" s="41"/>
      <c r="AU3621" s="41"/>
      <c r="AV3621" s="41"/>
      <c r="AW3621" s="41"/>
      <c r="AX3621" s="41"/>
      <c r="AY3621" s="41"/>
      <c r="AZ3621" s="41"/>
      <c r="BA3621" s="41"/>
      <c r="BB3621" s="41"/>
      <c r="BC3621" s="41"/>
      <c r="BD3621" s="41"/>
      <c r="BE3621" s="41"/>
      <c r="BF3621" s="41"/>
      <c r="BG3621" s="41"/>
      <c r="BH3621" s="41"/>
      <c r="BI3621" s="41"/>
      <c r="BJ3621" s="41"/>
      <c r="BK3621" s="41"/>
      <c r="BL3621" s="41"/>
      <c r="BM3621" s="41"/>
      <c r="BN3621" s="41"/>
      <c r="BO3621" s="41"/>
      <c r="BP3621" s="41"/>
      <c r="BQ3621" s="41"/>
      <c r="BR3621" s="41"/>
      <c r="BS3621" s="41"/>
      <c r="BT3621" s="41"/>
      <c r="BU3621" s="41"/>
      <c r="BV3621" s="41"/>
      <c r="BW3621" s="41"/>
      <c r="BX3621" s="41"/>
      <c r="BY3621" s="41"/>
      <c r="BZ3621" s="41"/>
      <c r="CA3621" s="41"/>
      <c r="CB3621" s="41"/>
      <c r="CC3621" s="41"/>
      <c r="CD3621" s="41"/>
      <c r="CE3621" s="41"/>
      <c r="CF3621" s="41"/>
      <c r="CG3621" s="41"/>
      <c r="CH3621" s="41"/>
      <c r="CI3621" s="41"/>
      <c r="CJ3621" s="41"/>
      <c r="CK3621" s="41"/>
      <c r="CL3621" s="41"/>
      <c r="CM3621" s="41"/>
      <c r="CN3621" s="41"/>
      <c r="CO3621" s="41"/>
      <c r="CP3621" s="41"/>
      <c r="CQ3621" s="41"/>
      <c r="CR3621" s="41"/>
      <c r="CS3621" s="41"/>
      <c r="CT3621" s="41"/>
      <c r="CU3621" s="41"/>
      <c r="CV3621" s="41"/>
      <c r="CW3621" s="41"/>
      <c r="CX3621" s="41"/>
      <c r="CY3621" s="41"/>
      <c r="CZ3621" s="41"/>
      <c r="DA3621" s="41"/>
      <c r="DB3621" s="41"/>
      <c r="DC3621" s="41"/>
      <c r="DD3621" s="41"/>
      <c r="DE3621" s="41"/>
      <c r="DF3621" s="41"/>
      <c r="DG3621" s="41"/>
      <c r="DH3621" s="41"/>
      <c r="DI3621" s="41"/>
      <c r="DJ3621" s="41"/>
      <c r="DK3621" s="41"/>
      <c r="DL3621" s="41"/>
      <c r="DM3621" s="41"/>
      <c r="DN3621" s="41"/>
      <c r="DO3621" s="41"/>
      <c r="DP3621" s="41"/>
      <c r="DQ3621" s="41"/>
      <c r="DR3621" s="41"/>
      <c r="DS3621" s="41"/>
      <c r="DT3621" s="41"/>
      <c r="DU3621" s="41"/>
      <c r="DV3621" s="41"/>
      <c r="DW3621" s="41"/>
      <c r="DX3621" s="41"/>
      <c r="DY3621" s="41"/>
      <c r="DZ3621" s="41"/>
      <c r="EA3621" s="41"/>
      <c r="EB3621" s="41"/>
      <c r="EC3621" s="41"/>
      <c r="ED3621" s="41"/>
      <c r="EE3621" s="41"/>
      <c r="EF3621" s="41"/>
      <c r="EG3621" s="41"/>
      <c r="EH3621" s="41"/>
      <c r="EI3621" s="41"/>
      <c r="EJ3621" s="41"/>
      <c r="EK3621" s="41"/>
      <c r="EL3621" s="41"/>
      <c r="EM3621" s="41"/>
      <c r="EN3621" s="41"/>
      <c r="EO3621" s="41"/>
      <c r="EP3621" s="41"/>
      <c r="EQ3621" s="41"/>
      <c r="ER3621" s="41"/>
      <c r="ES3621" s="41"/>
      <c r="ET3621" s="41"/>
      <c r="EU3621" s="41"/>
      <c r="EV3621" s="41"/>
      <c r="EW3621" s="41"/>
      <c r="EX3621" s="41"/>
      <c r="EY3621" s="41"/>
      <c r="EZ3621" s="41"/>
      <c r="FA3621" s="41"/>
      <c r="FB3621" s="41"/>
      <c r="FC3621" s="41"/>
      <c r="FD3621" s="41"/>
      <c r="FE3621" s="41"/>
      <c r="FF3621" s="41"/>
      <c r="FG3621" s="41"/>
      <c r="FH3621" s="41"/>
      <c r="FI3621" s="41"/>
      <c r="FJ3621" s="41"/>
      <c r="FK3621" s="41"/>
      <c r="FL3621" s="41"/>
      <c r="FM3621" s="41"/>
      <c r="FN3621" s="41"/>
      <c r="FO3621" s="41"/>
      <c r="FP3621" s="41"/>
      <c r="FQ3621" s="41"/>
      <c r="FR3621" s="41"/>
      <c r="FS3621" s="41"/>
      <c r="FT3621" s="41"/>
      <c r="FU3621" s="41"/>
      <c r="FV3621" s="41"/>
      <c r="FW3621" s="41"/>
      <c r="FX3621" s="41"/>
      <c r="FY3621" s="41"/>
      <c r="FZ3621" s="41"/>
      <c r="GA3621" s="41"/>
      <c r="GB3621" s="41"/>
      <c r="GC3621" s="41"/>
      <c r="GD3621" s="41"/>
      <c r="GE3621" s="41"/>
      <c r="GF3621" s="41"/>
      <c r="GG3621" s="41"/>
      <c r="GH3621" s="41"/>
      <c r="GI3621" s="41"/>
      <c r="GJ3621" s="41"/>
      <c r="GK3621" s="41"/>
      <c r="GL3621" s="41"/>
      <c r="GM3621" s="41"/>
      <c r="GN3621" s="41"/>
      <c r="GO3621" s="41"/>
      <c r="GP3621" s="41"/>
      <c r="GQ3621" s="41"/>
      <c r="GR3621" s="41"/>
      <c r="GS3621" s="41"/>
      <c r="GT3621" s="41"/>
      <c r="GU3621" s="41"/>
      <c r="GV3621" s="41"/>
      <c r="GW3621" s="41"/>
      <c r="GX3621" s="41"/>
      <c r="GY3621" s="41"/>
      <c r="GZ3621" s="41"/>
      <c r="HA3621" s="41"/>
      <c r="HB3621" s="41"/>
      <c r="HC3621" s="41"/>
      <c r="HD3621" s="41"/>
      <c r="HE3621" s="41"/>
      <c r="HF3621" s="41"/>
      <c r="HG3621" s="41"/>
      <c r="HH3621" s="41"/>
      <c r="HI3621" s="41"/>
      <c r="HJ3621" s="41"/>
      <c r="HK3621" s="41"/>
      <c r="HL3621" s="41"/>
      <c r="HM3621" s="41"/>
      <c r="HN3621" s="41"/>
      <c r="HO3621" s="41"/>
      <c r="HP3621" s="41"/>
      <c r="HQ3621" s="41"/>
      <c r="HR3621" s="41"/>
      <c r="HS3621" s="41"/>
      <c r="HT3621" s="41"/>
      <c r="HU3621" s="41"/>
      <c r="HV3621" s="41"/>
      <c r="HW3621" s="41"/>
      <c r="HX3621" s="41"/>
      <c r="HY3621" s="41"/>
      <c r="HZ3621" s="41"/>
      <c r="IA3621" s="41"/>
      <c r="IB3621" s="41"/>
      <c r="IC3621" s="41"/>
      <c r="ID3621" s="41"/>
      <c r="IE3621" s="41"/>
      <c r="IF3621" s="41"/>
      <c r="IG3621" s="41"/>
      <c r="IH3621" s="41"/>
      <c r="II3621" s="41"/>
      <c r="IJ3621" s="41"/>
      <c r="IK3621" s="41"/>
      <c r="IL3621" s="41"/>
      <c r="IM3621" s="41"/>
      <c r="IN3621" s="41"/>
      <c r="IO3621" s="41"/>
      <c r="IP3621" s="41"/>
      <c r="IQ3621" s="41"/>
      <c r="IR3621" s="41"/>
      <c r="IS3621" s="41"/>
      <c r="IT3621" s="41"/>
      <c r="IU3621" s="41"/>
      <c r="IV3621" s="41"/>
    </row>
    <row r="3622" spans="1:256" ht="12.5">
      <c r="A3622" s="111"/>
      <c r="B3622" s="674">
        <v>1</v>
      </c>
      <c r="C3622" s="66">
        <f t="shared" si="166"/>
        <v>0</v>
      </c>
      <c r="D3622" s="252" t="s">
        <v>90</v>
      </c>
      <c r="E3622" s="252" t="s">
        <v>90</v>
      </c>
      <c r="F3622" s="253" t="s">
        <v>99</v>
      </c>
      <c r="G3622" s="78"/>
      <c r="H3622" s="96" t="s">
        <v>104</v>
      </c>
      <c r="I3622" s="107" t="s">
        <v>4148</v>
      </c>
      <c r="J3622" s="81"/>
      <c r="K3622" s="72"/>
      <c r="L3622" s="72"/>
      <c r="M3622" s="72"/>
      <c r="N3622" s="72"/>
      <c r="O3622" s="72"/>
      <c r="P3622" s="72"/>
      <c r="Q3622" s="833"/>
      <c r="R3622" s="102"/>
      <c r="S3622" s="73"/>
      <c r="T3622" s="102"/>
      <c r="U3622" s="103"/>
      <c r="V3622" s="104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/>
      <c r="BE3622"/>
      <c r="BF3622"/>
      <c r="BG3622"/>
      <c r="BH3622"/>
      <c r="BI3622"/>
      <c r="BJ3622"/>
      <c r="BK3622"/>
      <c r="BL3622"/>
      <c r="BM3622"/>
      <c r="BN3622"/>
      <c r="BO3622"/>
      <c r="BP3622"/>
      <c r="BQ3622"/>
      <c r="BR3622"/>
      <c r="BS3622"/>
      <c r="BT3622"/>
      <c r="BU3622"/>
      <c r="BV3622"/>
      <c r="BW3622"/>
      <c r="BX3622"/>
      <c r="BY3622"/>
      <c r="BZ3622"/>
      <c r="CA3622"/>
      <c r="CB3622"/>
      <c r="CC3622"/>
      <c r="CD3622"/>
      <c r="CE3622"/>
      <c r="CF3622"/>
      <c r="CG3622"/>
      <c r="CH3622"/>
      <c r="CI3622"/>
      <c r="CJ3622"/>
      <c r="CK3622"/>
      <c r="CL3622"/>
      <c r="CM3622"/>
      <c r="CN3622"/>
      <c r="CO3622"/>
      <c r="CP3622"/>
      <c r="CQ3622"/>
      <c r="CR3622"/>
      <c r="CS3622"/>
      <c r="CT3622"/>
      <c r="CU3622"/>
      <c r="CV3622"/>
      <c r="CW3622"/>
      <c r="CX3622"/>
      <c r="CY3622"/>
      <c r="CZ3622"/>
      <c r="DA3622"/>
      <c r="DB3622"/>
      <c r="DC3622"/>
      <c r="DD3622"/>
      <c r="DE3622"/>
      <c r="DF3622"/>
      <c r="DG3622"/>
      <c r="DH3622"/>
      <c r="DI3622"/>
      <c r="DJ3622"/>
      <c r="DK3622"/>
      <c r="DL3622"/>
      <c r="DM3622"/>
      <c r="DN3622"/>
      <c r="DO3622"/>
      <c r="DP3622"/>
      <c r="DQ3622"/>
      <c r="DR3622"/>
      <c r="DS3622"/>
      <c r="DT3622"/>
      <c r="DU3622"/>
      <c r="DV3622"/>
      <c r="DW3622"/>
      <c r="DX3622"/>
      <c r="DY3622"/>
      <c r="DZ3622"/>
      <c r="EA3622"/>
      <c r="EB3622"/>
      <c r="EC3622"/>
      <c r="ED3622"/>
      <c r="EE3622"/>
      <c r="EF3622"/>
      <c r="EG3622"/>
      <c r="EH3622"/>
      <c r="EI3622"/>
      <c r="EJ3622"/>
      <c r="EK3622"/>
      <c r="EL3622"/>
      <c r="EM3622"/>
      <c r="EN3622"/>
      <c r="EO3622"/>
      <c r="EP3622"/>
      <c r="EQ3622"/>
      <c r="ER3622"/>
      <c r="ES3622"/>
      <c r="ET3622"/>
      <c r="EU3622"/>
      <c r="EV3622"/>
      <c r="EW3622"/>
      <c r="EX3622"/>
      <c r="EY3622"/>
      <c r="EZ3622"/>
      <c r="FA3622"/>
      <c r="FB3622"/>
      <c r="FC3622"/>
      <c r="FD3622"/>
      <c r="FE3622"/>
      <c r="FF3622"/>
      <c r="FG3622"/>
      <c r="FH3622"/>
      <c r="FI3622"/>
      <c r="FJ3622"/>
      <c r="FK3622"/>
      <c r="FL3622"/>
      <c r="FM3622"/>
      <c r="FN3622"/>
      <c r="FO3622"/>
      <c r="FP3622"/>
      <c r="FQ3622"/>
      <c r="FR3622"/>
      <c r="FS3622"/>
      <c r="FT3622"/>
      <c r="FU3622"/>
      <c r="FV3622"/>
      <c r="FW3622"/>
      <c r="FX3622"/>
      <c r="FY3622"/>
      <c r="FZ3622"/>
      <c r="GA3622"/>
      <c r="GB3622"/>
      <c r="GC3622"/>
      <c r="GD3622"/>
      <c r="GE3622"/>
      <c r="GF3622"/>
      <c r="GG3622"/>
      <c r="GH3622"/>
      <c r="GI3622"/>
      <c r="GJ3622"/>
      <c r="GK3622"/>
      <c r="GL3622"/>
      <c r="GM3622"/>
      <c r="GN3622"/>
      <c r="GO3622"/>
      <c r="GP3622"/>
      <c r="GQ3622"/>
      <c r="GR3622"/>
      <c r="GS3622"/>
      <c r="GT3622"/>
      <c r="GU3622"/>
      <c r="GV3622"/>
      <c r="GW3622"/>
      <c r="GX3622"/>
      <c r="GY3622"/>
      <c r="GZ3622"/>
      <c r="HA3622"/>
      <c r="HB3622"/>
      <c r="HC3622"/>
      <c r="HD3622"/>
      <c r="HE3622"/>
      <c r="HF3622"/>
      <c r="HG3622"/>
      <c r="HH3622"/>
      <c r="HI3622"/>
      <c r="HJ3622"/>
      <c r="HK3622"/>
      <c r="HL3622"/>
      <c r="HM3622"/>
      <c r="HN3622"/>
      <c r="HO3622"/>
      <c r="HP3622"/>
      <c r="HQ3622"/>
      <c r="HR3622"/>
      <c r="HS3622"/>
      <c r="HT3622"/>
      <c r="HU3622"/>
      <c r="HV3622"/>
      <c r="HW3622"/>
      <c r="HX3622"/>
      <c r="HY3622"/>
      <c r="HZ3622"/>
      <c r="IA3622"/>
      <c r="IB3622"/>
      <c r="IC3622"/>
      <c r="ID3622"/>
      <c r="IE3622"/>
      <c r="IF3622"/>
      <c r="IG3622"/>
      <c r="IH3622"/>
      <c r="II3622"/>
      <c r="IJ3622"/>
      <c r="IK3622"/>
      <c r="IL3622"/>
      <c r="IM3622"/>
      <c r="IN3622"/>
      <c r="IO3622"/>
      <c r="IP3622"/>
      <c r="IQ3622"/>
      <c r="IR3622"/>
      <c r="IS3622"/>
      <c r="IT3622"/>
      <c r="IU3622"/>
      <c r="IV3622"/>
    </row>
    <row r="3623" spans="1:256" ht="12.5">
      <c r="A3623" s="305"/>
      <c r="B3623" s="65">
        <v>1</v>
      </c>
      <c r="C3623" s="66">
        <f t="shared" si="166"/>
        <v>1</v>
      </c>
      <c r="D3623" s="77" t="s">
        <v>90</v>
      </c>
      <c r="E3623" s="76" t="s">
        <v>87</v>
      </c>
      <c r="F3623" s="77" t="s">
        <v>90</v>
      </c>
      <c r="G3623" s="78"/>
      <c r="H3623" s="96" t="s">
        <v>220</v>
      </c>
      <c r="I3623" s="107" t="s">
        <v>4149</v>
      </c>
      <c r="J3623" s="81"/>
      <c r="K3623" s="72"/>
      <c r="L3623" s="72"/>
      <c r="M3623" s="72"/>
      <c r="N3623" s="72"/>
      <c r="O3623" s="72"/>
      <c r="P3623" s="72"/>
      <c r="Q3623" s="833"/>
      <c r="R3623" s="102"/>
      <c r="S3623" s="73"/>
      <c r="T3623" s="102"/>
      <c r="U3623" s="103"/>
      <c r="V3623" s="104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/>
      <c r="BE3623"/>
      <c r="BF3623"/>
      <c r="BG3623"/>
      <c r="BH3623"/>
      <c r="BI3623"/>
      <c r="BJ3623"/>
      <c r="BK3623"/>
      <c r="BL3623"/>
      <c r="BM3623"/>
      <c r="BN3623"/>
      <c r="BO3623"/>
      <c r="BP3623"/>
      <c r="BQ3623"/>
      <c r="BR3623"/>
      <c r="BS3623"/>
      <c r="BT3623"/>
      <c r="BU3623"/>
      <c r="BV3623"/>
      <c r="BW3623"/>
      <c r="BX3623"/>
      <c r="BY3623"/>
      <c r="BZ3623"/>
      <c r="CA3623"/>
      <c r="CB3623"/>
      <c r="CC3623"/>
      <c r="CD3623"/>
      <c r="CE3623"/>
      <c r="CF3623"/>
      <c r="CG3623"/>
      <c r="CH3623"/>
      <c r="CI3623"/>
      <c r="CJ3623"/>
      <c r="CK3623"/>
      <c r="CL3623"/>
      <c r="CM3623"/>
      <c r="CN3623"/>
      <c r="CO3623"/>
      <c r="CP3623"/>
      <c r="CQ3623"/>
      <c r="CR3623"/>
      <c r="CS3623"/>
      <c r="CT3623"/>
      <c r="CU3623"/>
      <c r="CV3623"/>
      <c r="CW3623"/>
      <c r="CX3623"/>
      <c r="CY3623"/>
      <c r="CZ3623"/>
      <c r="DA3623"/>
      <c r="DB3623"/>
      <c r="DC3623"/>
      <c r="DD3623"/>
      <c r="DE3623"/>
      <c r="DF3623"/>
      <c r="DG3623"/>
      <c r="DH3623"/>
      <c r="DI3623"/>
      <c r="DJ3623"/>
      <c r="DK3623"/>
      <c r="DL3623"/>
      <c r="DM3623"/>
      <c r="DN3623"/>
      <c r="DO3623"/>
      <c r="DP3623"/>
      <c r="DQ3623"/>
      <c r="DR3623"/>
      <c r="DS3623"/>
      <c r="DT3623"/>
      <c r="DU3623"/>
      <c r="DV3623"/>
      <c r="DW3623"/>
      <c r="DX3623"/>
      <c r="DY3623"/>
      <c r="DZ3623"/>
      <c r="EA3623"/>
      <c r="EB3623"/>
      <c r="EC3623"/>
      <c r="ED3623"/>
      <c r="EE3623"/>
      <c r="EF3623"/>
      <c r="EG3623"/>
      <c r="EH3623"/>
      <c r="EI3623"/>
      <c r="EJ3623"/>
      <c r="EK3623"/>
      <c r="EL3623"/>
      <c r="EM3623"/>
      <c r="EN3623"/>
      <c r="EO3623"/>
      <c r="EP3623"/>
      <c r="EQ3623"/>
      <c r="ER3623"/>
      <c r="ES3623"/>
      <c r="ET3623"/>
      <c r="EU3623"/>
      <c r="EV3623"/>
      <c r="EW3623"/>
      <c r="EX3623"/>
      <c r="EY3623"/>
      <c r="EZ3623"/>
      <c r="FA3623"/>
      <c r="FB3623"/>
      <c r="FC3623"/>
      <c r="FD3623"/>
      <c r="FE3623"/>
      <c r="FF3623"/>
      <c r="FG3623"/>
      <c r="FH3623"/>
      <c r="FI3623"/>
      <c r="FJ3623"/>
      <c r="FK3623"/>
      <c r="FL3623"/>
      <c r="FM3623"/>
      <c r="FN3623"/>
      <c r="FO3623"/>
      <c r="FP3623"/>
      <c r="FQ3623"/>
      <c r="FR3623"/>
      <c r="FS3623"/>
      <c r="FT3623"/>
      <c r="FU3623"/>
      <c r="FV3623"/>
      <c r="FW3623"/>
      <c r="FX3623"/>
      <c r="FY3623"/>
      <c r="FZ3623"/>
      <c r="GA3623"/>
      <c r="GB3623"/>
      <c r="GC3623"/>
      <c r="GD3623"/>
      <c r="GE3623"/>
      <c r="GF3623"/>
      <c r="GG3623"/>
      <c r="GH3623"/>
      <c r="GI3623"/>
      <c r="GJ3623"/>
      <c r="GK3623"/>
      <c r="GL3623"/>
      <c r="GM3623"/>
      <c r="GN3623"/>
      <c r="GO3623"/>
      <c r="GP3623"/>
      <c r="GQ3623"/>
      <c r="GR3623"/>
      <c r="GS3623"/>
      <c r="GT3623"/>
      <c r="GU3623"/>
      <c r="GV3623"/>
      <c r="GW3623"/>
      <c r="GX3623"/>
      <c r="GY3623"/>
      <c r="GZ3623"/>
      <c r="HA3623"/>
      <c r="HB3623"/>
      <c r="HC3623"/>
      <c r="HD3623"/>
      <c r="HE3623"/>
      <c r="HF3623"/>
      <c r="HG3623"/>
      <c r="HH3623"/>
      <c r="HI3623"/>
      <c r="HJ3623"/>
      <c r="HK3623"/>
      <c r="HL3623"/>
      <c r="HM3623"/>
      <c r="HN3623"/>
      <c r="HO3623"/>
      <c r="HP3623"/>
      <c r="HQ3623"/>
      <c r="HR3623"/>
      <c r="HS3623"/>
      <c r="HT3623"/>
      <c r="HU3623"/>
      <c r="HV3623"/>
      <c r="HW3623"/>
      <c r="HX3623"/>
      <c r="HY3623"/>
      <c r="HZ3623"/>
      <c r="IA3623"/>
      <c r="IB3623"/>
      <c r="IC3623"/>
      <c r="ID3623"/>
      <c r="IE3623"/>
      <c r="IF3623"/>
      <c r="IG3623"/>
      <c r="IH3623"/>
      <c r="II3623"/>
      <c r="IJ3623"/>
      <c r="IK3623"/>
      <c r="IL3623"/>
      <c r="IM3623"/>
      <c r="IN3623"/>
      <c r="IO3623"/>
      <c r="IP3623"/>
      <c r="IQ3623"/>
      <c r="IR3623"/>
      <c r="IS3623"/>
      <c r="IT3623"/>
      <c r="IU3623"/>
      <c r="IV3623"/>
    </row>
    <row r="3624" spans="1:256" ht="12.5">
      <c r="A3624" s="305"/>
      <c r="B3624" s="124">
        <v>1</v>
      </c>
      <c r="C3624" s="66">
        <f t="shared" si="166"/>
        <v>0</v>
      </c>
      <c r="D3624" s="76" t="s">
        <v>68</v>
      </c>
      <c r="E3624" s="77" t="s">
        <v>90</v>
      </c>
      <c r="F3624" s="76" t="s">
        <v>87</v>
      </c>
      <c r="G3624" s="78"/>
      <c r="H3624" s="96" t="s">
        <v>1222</v>
      </c>
      <c r="I3624" s="107" t="s">
        <v>4150</v>
      </c>
      <c r="J3624" s="81"/>
      <c r="K3624" s="72"/>
      <c r="L3624" s="72"/>
      <c r="M3624" s="72"/>
      <c r="N3624" s="72"/>
      <c r="O3624" s="72"/>
      <c r="P3624" s="72"/>
      <c r="Q3624" s="833"/>
      <c r="R3624" s="102"/>
      <c r="S3624" s="73"/>
      <c r="T3624" s="102"/>
      <c r="U3624" s="103"/>
      <c r="V3624" s="10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/>
      <c r="BE3624"/>
      <c r="BF3624"/>
      <c r="BG3624"/>
      <c r="BH3624"/>
      <c r="BI3624"/>
      <c r="BJ3624"/>
      <c r="BK3624"/>
      <c r="BL3624"/>
      <c r="BM3624"/>
      <c r="BN3624"/>
      <c r="BO3624"/>
      <c r="BP3624"/>
      <c r="BQ3624"/>
      <c r="BR3624"/>
      <c r="BS3624"/>
      <c r="BT3624"/>
      <c r="BU3624"/>
      <c r="BV3624"/>
      <c r="BW3624"/>
      <c r="BX3624"/>
      <c r="BY3624"/>
      <c r="BZ3624"/>
      <c r="CA3624"/>
      <c r="CB3624"/>
      <c r="CC3624"/>
      <c r="CD3624"/>
      <c r="CE3624"/>
      <c r="CF3624"/>
      <c r="CG3624"/>
      <c r="CH3624"/>
      <c r="CI3624"/>
      <c r="CJ3624"/>
      <c r="CK3624"/>
      <c r="CL3624"/>
      <c r="CM3624"/>
      <c r="CN3624"/>
      <c r="CO3624"/>
      <c r="CP3624"/>
      <c r="CQ3624"/>
      <c r="CR3624"/>
      <c r="CS3624"/>
      <c r="CT3624"/>
      <c r="CU3624"/>
      <c r="CV3624"/>
      <c r="CW3624"/>
      <c r="CX3624"/>
      <c r="CY3624"/>
      <c r="CZ3624"/>
      <c r="DA3624"/>
      <c r="DB3624"/>
      <c r="DC3624"/>
      <c r="DD3624"/>
      <c r="DE3624"/>
      <c r="DF3624"/>
      <c r="DG3624"/>
      <c r="DH3624"/>
      <c r="DI3624"/>
      <c r="DJ3624"/>
      <c r="DK3624"/>
      <c r="DL3624"/>
      <c r="DM3624"/>
      <c r="DN3624"/>
      <c r="DO3624"/>
      <c r="DP3624"/>
      <c r="DQ3624"/>
      <c r="DR3624"/>
      <c r="DS3624"/>
      <c r="DT3624"/>
      <c r="DU3624"/>
      <c r="DV3624"/>
      <c r="DW3624"/>
      <c r="DX3624"/>
      <c r="DY3624"/>
      <c r="DZ3624"/>
      <c r="EA3624"/>
      <c r="EB3624"/>
      <c r="EC3624"/>
      <c r="ED3624"/>
      <c r="EE3624"/>
      <c r="EF3624"/>
      <c r="EG3624"/>
      <c r="EH3624"/>
      <c r="EI3624"/>
      <c r="EJ3624"/>
      <c r="EK3624"/>
      <c r="EL3624"/>
      <c r="EM3624"/>
      <c r="EN3624"/>
      <c r="EO3624"/>
      <c r="EP3624"/>
      <c r="EQ3624"/>
      <c r="ER3624"/>
      <c r="ES3624"/>
      <c r="ET3624"/>
      <c r="EU3624"/>
      <c r="EV3624"/>
      <c r="EW3624"/>
      <c r="EX3624"/>
      <c r="EY3624"/>
      <c r="EZ3624"/>
      <c r="FA3624"/>
      <c r="FB3624"/>
      <c r="FC3624"/>
      <c r="FD3624"/>
      <c r="FE3624"/>
      <c r="FF3624"/>
      <c r="FG3624"/>
      <c r="FH3624"/>
      <c r="FI3624"/>
      <c r="FJ3624"/>
      <c r="FK3624"/>
      <c r="FL3624"/>
      <c r="FM3624"/>
      <c r="FN3624"/>
      <c r="FO3624"/>
      <c r="FP3624"/>
      <c r="FQ3624"/>
      <c r="FR3624"/>
      <c r="FS3624"/>
      <c r="FT3624"/>
      <c r="FU3624"/>
      <c r="FV3624"/>
      <c r="FW3624"/>
      <c r="FX3624"/>
      <c r="FY3624"/>
      <c r="FZ3624"/>
      <c r="GA3624"/>
      <c r="GB3624"/>
      <c r="GC3624"/>
      <c r="GD3624"/>
      <c r="GE3624"/>
      <c r="GF3624"/>
      <c r="GG3624"/>
      <c r="GH3624"/>
      <c r="GI3624"/>
      <c r="GJ3624"/>
      <c r="GK3624"/>
      <c r="GL3624"/>
      <c r="GM3624"/>
      <c r="GN3624"/>
      <c r="GO3624"/>
      <c r="GP3624"/>
      <c r="GQ3624"/>
      <c r="GR3624"/>
      <c r="GS3624"/>
      <c r="GT3624"/>
      <c r="GU3624"/>
      <c r="GV3624"/>
      <c r="GW3624"/>
      <c r="GX3624"/>
      <c r="GY3624"/>
      <c r="GZ3624"/>
      <c r="HA3624"/>
      <c r="HB3624"/>
      <c r="HC3624"/>
      <c r="HD3624"/>
      <c r="HE3624"/>
      <c r="HF3624"/>
      <c r="HG3624"/>
      <c r="HH3624"/>
      <c r="HI3624"/>
      <c r="HJ3624"/>
      <c r="HK3624"/>
      <c r="HL3624"/>
      <c r="HM3624"/>
      <c r="HN3624"/>
      <c r="HO3624"/>
      <c r="HP3624"/>
      <c r="HQ3624"/>
      <c r="HR3624"/>
      <c r="HS3624"/>
      <c r="HT3624"/>
      <c r="HU3624"/>
      <c r="HV3624"/>
      <c r="HW3624"/>
      <c r="HX3624"/>
      <c r="HY3624"/>
      <c r="HZ3624"/>
      <c r="IA3624"/>
      <c r="IB3624"/>
      <c r="IC3624"/>
      <c r="ID3624"/>
      <c r="IE3624"/>
      <c r="IF3624"/>
      <c r="IG3624"/>
      <c r="IH3624"/>
      <c r="II3624"/>
      <c r="IJ3624"/>
      <c r="IK3624"/>
      <c r="IL3624"/>
      <c r="IM3624"/>
      <c r="IN3624"/>
      <c r="IO3624"/>
      <c r="IP3624"/>
      <c r="IQ3624"/>
      <c r="IR3624"/>
      <c r="IS3624"/>
      <c r="IT3624"/>
      <c r="IU3624"/>
      <c r="IV3624"/>
    </row>
    <row r="3625" spans="1:256" ht="12.5">
      <c r="B3625" s="124">
        <v>1</v>
      </c>
      <c r="C3625" s="66">
        <f t="shared" si="166"/>
        <v>0</v>
      </c>
      <c r="D3625" s="659" t="s">
        <v>90</v>
      </c>
      <c r="E3625" s="656" t="s">
        <v>70</v>
      </c>
      <c r="F3625" s="658" t="s">
        <v>68</v>
      </c>
      <c r="G3625" s="78"/>
      <c r="H3625" s="96" t="s">
        <v>104</v>
      </c>
      <c r="I3625" s="107" t="s">
        <v>4151</v>
      </c>
      <c r="J3625" s="81"/>
      <c r="K3625" s="72"/>
      <c r="L3625" s="72"/>
      <c r="M3625" s="72"/>
      <c r="N3625" s="72"/>
      <c r="O3625" s="72"/>
      <c r="P3625" s="72"/>
      <c r="Q3625" s="833"/>
      <c r="R3625" s="102"/>
      <c r="S3625" s="73"/>
      <c r="T3625" s="102"/>
      <c r="U3625" s="103"/>
      <c r="V3625" s="104"/>
    </row>
    <row r="3626" spans="1:256" ht="12.5">
      <c r="B3626" s="65">
        <v>1</v>
      </c>
      <c r="C3626" s="66">
        <f t="shared" si="166"/>
        <v>0</v>
      </c>
      <c r="D3626" s="76" t="s">
        <v>68</v>
      </c>
      <c r="E3626" s="77" t="s">
        <v>90</v>
      </c>
      <c r="F3626" s="76" t="s">
        <v>87</v>
      </c>
      <c r="G3626" s="78"/>
      <c r="H3626" s="96" t="s">
        <v>135</v>
      </c>
      <c r="I3626" s="107" t="s">
        <v>4152</v>
      </c>
      <c r="J3626" s="81"/>
      <c r="K3626" s="72"/>
      <c r="L3626" s="72"/>
      <c r="M3626" s="72"/>
      <c r="N3626" s="72"/>
      <c r="O3626" s="72"/>
      <c r="P3626" s="72"/>
      <c r="Q3626" s="833"/>
      <c r="R3626" s="102"/>
      <c r="S3626" s="73"/>
      <c r="T3626" s="102"/>
      <c r="U3626" s="103"/>
      <c r="V3626" s="104"/>
      <c r="W3626" s="55"/>
      <c r="X3626" s="55"/>
      <c r="Y3626" s="55"/>
      <c r="Z3626" s="55"/>
      <c r="AA3626" s="55"/>
      <c r="AB3626" s="55"/>
      <c r="AC3626" s="55"/>
      <c r="AD3626" s="55"/>
      <c r="AE3626" s="55"/>
      <c r="AF3626" s="55"/>
      <c r="AG3626" s="55"/>
      <c r="AH3626" s="55"/>
      <c r="AI3626" s="55"/>
      <c r="AJ3626" s="55"/>
      <c r="AK3626" s="55"/>
      <c r="AL3626" s="55"/>
      <c r="AM3626" s="55"/>
      <c r="AN3626" s="55"/>
      <c r="AO3626" s="55"/>
      <c r="AP3626" s="55"/>
      <c r="AQ3626" s="55"/>
      <c r="AR3626" s="55"/>
      <c r="AS3626" s="55"/>
      <c r="AT3626" s="55"/>
      <c r="AU3626" s="55"/>
      <c r="AV3626" s="55"/>
      <c r="AW3626" s="55"/>
      <c r="AX3626" s="55"/>
      <c r="AY3626" s="55"/>
      <c r="AZ3626" s="55"/>
      <c r="BA3626" s="55"/>
      <c r="BB3626" s="55"/>
      <c r="BC3626" s="55"/>
      <c r="BD3626" s="55"/>
      <c r="BE3626" s="55"/>
      <c r="BF3626" s="55"/>
      <c r="BG3626" s="55"/>
      <c r="BH3626" s="55"/>
      <c r="BI3626" s="55"/>
      <c r="BJ3626" s="55"/>
      <c r="BK3626" s="55"/>
      <c r="BL3626" s="55"/>
      <c r="BM3626" s="55"/>
      <c r="BN3626" s="55"/>
      <c r="BO3626" s="55"/>
      <c r="BP3626" s="55"/>
      <c r="BQ3626" s="55"/>
      <c r="BR3626" s="55"/>
      <c r="BS3626" s="55"/>
      <c r="BT3626" s="55"/>
      <c r="BU3626" s="55"/>
      <c r="BV3626" s="55"/>
      <c r="BW3626" s="55"/>
      <c r="BX3626" s="55"/>
      <c r="BY3626" s="55"/>
      <c r="BZ3626" s="55"/>
      <c r="CA3626" s="55"/>
      <c r="CB3626" s="55"/>
      <c r="CC3626" s="55"/>
      <c r="CD3626" s="55"/>
      <c r="CE3626" s="55"/>
      <c r="CF3626" s="55"/>
      <c r="CG3626" s="55"/>
      <c r="CH3626" s="55"/>
      <c r="CI3626" s="55"/>
      <c r="CJ3626" s="55"/>
      <c r="CK3626" s="55"/>
      <c r="CL3626" s="55"/>
      <c r="CM3626" s="55"/>
      <c r="CN3626" s="55"/>
      <c r="CO3626" s="55"/>
      <c r="CP3626" s="55"/>
      <c r="CQ3626" s="55"/>
      <c r="CR3626" s="55"/>
      <c r="CS3626" s="55"/>
      <c r="CT3626" s="55"/>
      <c r="CU3626" s="55"/>
      <c r="CV3626" s="55"/>
      <c r="CW3626" s="55"/>
      <c r="CX3626" s="55"/>
      <c r="CY3626" s="55"/>
      <c r="CZ3626" s="55"/>
      <c r="DA3626" s="55"/>
      <c r="DB3626" s="55"/>
      <c r="DC3626" s="55"/>
      <c r="DD3626" s="55"/>
      <c r="DE3626" s="55"/>
      <c r="DF3626" s="55"/>
      <c r="DG3626" s="55"/>
      <c r="DH3626" s="55"/>
      <c r="DI3626" s="55"/>
      <c r="DJ3626" s="55"/>
      <c r="DK3626" s="55"/>
      <c r="DL3626" s="55"/>
      <c r="DM3626" s="55"/>
      <c r="DN3626" s="55"/>
      <c r="DO3626" s="55"/>
      <c r="DP3626" s="55"/>
      <c r="DQ3626" s="55"/>
      <c r="DR3626" s="55"/>
      <c r="DS3626" s="55"/>
      <c r="DT3626" s="55"/>
      <c r="DU3626" s="55"/>
      <c r="DV3626" s="55"/>
      <c r="DW3626" s="55"/>
      <c r="DX3626" s="55"/>
      <c r="DY3626" s="55"/>
      <c r="DZ3626" s="55"/>
      <c r="EA3626" s="55"/>
      <c r="EB3626" s="55"/>
      <c r="EC3626" s="55"/>
      <c r="ED3626" s="55"/>
      <c r="EE3626" s="55"/>
      <c r="EF3626" s="55"/>
      <c r="EG3626" s="55"/>
      <c r="EH3626" s="55"/>
      <c r="EI3626" s="55"/>
      <c r="EJ3626" s="55"/>
      <c r="EK3626" s="55"/>
      <c r="EL3626" s="55"/>
      <c r="EM3626" s="55"/>
      <c r="EN3626" s="55"/>
      <c r="EO3626" s="55"/>
      <c r="EP3626" s="55"/>
      <c r="EQ3626" s="55"/>
      <c r="ER3626" s="55"/>
      <c r="ES3626" s="55"/>
      <c r="ET3626" s="55"/>
      <c r="EU3626" s="55"/>
      <c r="EV3626" s="55"/>
      <c r="EW3626" s="55"/>
      <c r="EX3626" s="55"/>
      <c r="EY3626" s="55"/>
      <c r="EZ3626" s="55"/>
      <c r="FA3626" s="55"/>
      <c r="FB3626" s="55"/>
      <c r="FC3626" s="55"/>
      <c r="FD3626" s="55"/>
      <c r="FE3626" s="55"/>
      <c r="FF3626" s="55"/>
      <c r="FG3626" s="55"/>
      <c r="FH3626" s="55"/>
      <c r="FI3626" s="55"/>
      <c r="FJ3626" s="55"/>
      <c r="FK3626" s="55"/>
      <c r="FL3626" s="55"/>
      <c r="FM3626" s="55"/>
      <c r="FN3626" s="55"/>
      <c r="FO3626" s="55"/>
      <c r="FP3626" s="55"/>
      <c r="FQ3626" s="55"/>
      <c r="FR3626" s="55"/>
      <c r="FS3626" s="55"/>
      <c r="FT3626" s="55"/>
      <c r="FU3626" s="55"/>
      <c r="FV3626" s="55"/>
      <c r="FW3626" s="55"/>
      <c r="FX3626" s="55"/>
      <c r="FY3626" s="55"/>
      <c r="FZ3626" s="55"/>
      <c r="GA3626" s="55"/>
      <c r="GB3626" s="55"/>
      <c r="GC3626" s="55"/>
      <c r="GD3626" s="55"/>
      <c r="GE3626" s="55"/>
      <c r="GF3626" s="55"/>
      <c r="GG3626" s="55"/>
      <c r="GH3626" s="55"/>
      <c r="GI3626" s="55"/>
      <c r="GJ3626" s="55"/>
      <c r="GK3626" s="55"/>
      <c r="GL3626" s="55"/>
      <c r="GM3626" s="55"/>
      <c r="GN3626" s="55"/>
      <c r="GO3626" s="55"/>
      <c r="GP3626" s="55"/>
      <c r="GQ3626" s="55"/>
      <c r="GR3626" s="55"/>
      <c r="GS3626" s="55"/>
      <c r="GT3626" s="55"/>
      <c r="GU3626" s="55"/>
      <c r="GV3626" s="55"/>
      <c r="GW3626" s="55"/>
      <c r="GX3626" s="55"/>
      <c r="GY3626" s="55"/>
      <c r="GZ3626" s="55"/>
      <c r="HA3626" s="55"/>
      <c r="HB3626" s="55"/>
      <c r="HC3626" s="55"/>
      <c r="HD3626" s="55"/>
      <c r="HE3626" s="55"/>
      <c r="HF3626" s="55"/>
      <c r="HG3626" s="55"/>
      <c r="HH3626" s="55"/>
      <c r="HI3626" s="55"/>
      <c r="HJ3626" s="55"/>
      <c r="HK3626" s="55"/>
      <c r="HL3626" s="55"/>
      <c r="HM3626" s="55"/>
      <c r="HN3626" s="55"/>
      <c r="HO3626" s="55"/>
      <c r="HP3626" s="55"/>
      <c r="HQ3626" s="55"/>
      <c r="HR3626" s="55"/>
      <c r="HS3626" s="55"/>
      <c r="HT3626" s="55"/>
      <c r="HU3626" s="55"/>
      <c r="HV3626" s="55"/>
      <c r="HW3626" s="55"/>
      <c r="HX3626" s="55"/>
      <c r="HY3626" s="55"/>
      <c r="HZ3626" s="55"/>
      <c r="IA3626" s="55"/>
      <c r="IB3626" s="55"/>
      <c r="IC3626" s="55"/>
      <c r="ID3626" s="55"/>
      <c r="IE3626" s="55"/>
      <c r="IF3626" s="55"/>
      <c r="IG3626" s="55"/>
      <c r="IH3626" s="55"/>
      <c r="II3626" s="55"/>
      <c r="IJ3626" s="55"/>
      <c r="IK3626" s="55"/>
      <c r="IL3626" s="55"/>
      <c r="IM3626" s="55"/>
      <c r="IN3626" s="55"/>
      <c r="IO3626" s="55"/>
      <c r="IP3626" s="55"/>
      <c r="IQ3626" s="55"/>
      <c r="IR3626" s="55"/>
      <c r="IS3626" s="55"/>
      <c r="IT3626" s="55"/>
      <c r="IU3626" s="55"/>
      <c r="IV3626" s="55"/>
    </row>
    <row r="3627" spans="1:256" ht="12.5">
      <c r="A3627" s="55"/>
      <c r="B3627" s="65">
        <v>1</v>
      </c>
      <c r="C3627" s="66">
        <f t="shared" si="166"/>
        <v>0</v>
      </c>
      <c r="D3627" s="77" t="s">
        <v>90</v>
      </c>
      <c r="E3627" s="77" t="s">
        <v>90</v>
      </c>
      <c r="F3627" s="76" t="s">
        <v>68</v>
      </c>
      <c r="G3627" s="78"/>
      <c r="H3627" s="96" t="s">
        <v>240</v>
      </c>
      <c r="I3627" s="107" t="s">
        <v>4153</v>
      </c>
      <c r="J3627" s="81"/>
      <c r="K3627" s="72"/>
      <c r="L3627" s="72"/>
      <c r="M3627" s="72"/>
      <c r="N3627" s="72"/>
      <c r="O3627" s="72"/>
      <c r="P3627" s="72"/>
      <c r="Q3627" s="833"/>
      <c r="R3627" s="102"/>
      <c r="S3627" s="73"/>
      <c r="T3627" s="102"/>
      <c r="U3627" s="103"/>
      <c r="V3627" s="104"/>
      <c r="W3627" s="320"/>
      <c r="X3627" s="320"/>
      <c r="Y3627" s="320"/>
      <c r="Z3627" s="320"/>
      <c r="AA3627" s="320"/>
      <c r="AB3627" s="320"/>
      <c r="AC3627" s="320"/>
      <c r="AD3627" s="320"/>
      <c r="AE3627" s="320"/>
      <c r="AF3627" s="320"/>
      <c r="AG3627" s="320"/>
      <c r="AH3627" s="320"/>
      <c r="AI3627" s="320"/>
      <c r="AJ3627" s="320"/>
      <c r="AK3627" s="320"/>
      <c r="AL3627" s="320"/>
      <c r="AM3627" s="320"/>
      <c r="AN3627" s="320"/>
      <c r="AO3627" s="320"/>
      <c r="AP3627" s="320"/>
      <c r="AQ3627" s="320"/>
      <c r="AR3627" s="320"/>
      <c r="AS3627" s="320"/>
      <c r="AT3627" s="320"/>
      <c r="AU3627" s="320"/>
      <c r="AV3627" s="320"/>
      <c r="AW3627" s="320"/>
      <c r="AX3627" s="320"/>
      <c r="AY3627" s="320"/>
      <c r="AZ3627" s="320"/>
      <c r="BA3627" s="320"/>
      <c r="BB3627" s="320"/>
      <c r="BC3627" s="320"/>
      <c r="BD3627" s="320"/>
      <c r="BE3627" s="320"/>
      <c r="BF3627" s="320"/>
      <c r="BG3627" s="320"/>
      <c r="BH3627" s="320"/>
      <c r="BI3627" s="320"/>
      <c r="BJ3627" s="320"/>
      <c r="BK3627" s="320"/>
      <c r="BL3627" s="320"/>
      <c r="BM3627" s="320"/>
      <c r="BN3627" s="320"/>
      <c r="BO3627" s="320"/>
      <c r="BP3627" s="320"/>
      <c r="BQ3627" s="320"/>
      <c r="BR3627" s="320"/>
      <c r="BS3627" s="320"/>
      <c r="BT3627" s="320"/>
      <c r="BU3627" s="320"/>
      <c r="BV3627" s="320"/>
      <c r="BW3627" s="320"/>
      <c r="BX3627" s="320"/>
      <c r="BY3627" s="320"/>
      <c r="BZ3627" s="320"/>
      <c r="CA3627" s="320"/>
      <c r="CB3627" s="320"/>
      <c r="CC3627" s="320"/>
      <c r="CD3627" s="320"/>
      <c r="CE3627" s="320"/>
      <c r="CF3627" s="320"/>
      <c r="CG3627" s="320"/>
      <c r="CH3627" s="320"/>
      <c r="CI3627" s="320"/>
      <c r="CJ3627" s="320"/>
      <c r="CK3627" s="320"/>
      <c r="CL3627" s="320"/>
      <c r="CM3627" s="320"/>
      <c r="CN3627" s="320"/>
      <c r="CO3627" s="320"/>
      <c r="CP3627" s="320"/>
      <c r="CQ3627" s="320"/>
      <c r="CR3627" s="320"/>
      <c r="CS3627" s="320"/>
      <c r="CT3627" s="320"/>
      <c r="CU3627" s="320"/>
      <c r="CV3627" s="320"/>
      <c r="CW3627" s="320"/>
      <c r="CX3627" s="320"/>
      <c r="CY3627" s="320"/>
      <c r="CZ3627" s="320"/>
      <c r="DA3627" s="320"/>
      <c r="DB3627" s="320"/>
      <c r="DC3627" s="320"/>
      <c r="DD3627" s="320"/>
      <c r="DE3627" s="320"/>
      <c r="DF3627" s="320"/>
      <c r="DG3627" s="320"/>
      <c r="DH3627" s="320"/>
      <c r="DI3627" s="320"/>
      <c r="DJ3627" s="320"/>
      <c r="DK3627" s="320"/>
      <c r="DL3627" s="320"/>
      <c r="DM3627" s="320"/>
      <c r="DN3627" s="320"/>
      <c r="DO3627" s="320"/>
      <c r="DP3627" s="320"/>
      <c r="DQ3627" s="320"/>
      <c r="DR3627" s="320"/>
      <c r="DS3627" s="320"/>
      <c r="DT3627" s="320"/>
      <c r="DU3627" s="320"/>
      <c r="DV3627" s="320"/>
      <c r="DW3627" s="320"/>
      <c r="DX3627" s="320"/>
      <c r="DY3627" s="320"/>
      <c r="DZ3627" s="320"/>
      <c r="EA3627" s="320"/>
      <c r="EB3627" s="320"/>
      <c r="EC3627" s="320"/>
      <c r="ED3627" s="320"/>
      <c r="EE3627" s="320"/>
      <c r="EF3627" s="320"/>
      <c r="EG3627" s="320"/>
      <c r="EH3627" s="320"/>
      <c r="EI3627" s="320"/>
      <c r="EJ3627" s="320"/>
      <c r="EK3627" s="320"/>
      <c r="EL3627" s="320"/>
      <c r="EM3627" s="320"/>
      <c r="EN3627" s="320"/>
      <c r="EO3627" s="320"/>
      <c r="EP3627" s="320"/>
      <c r="EQ3627" s="320"/>
      <c r="ER3627" s="320"/>
      <c r="ES3627" s="320"/>
      <c r="ET3627" s="320"/>
      <c r="EU3627" s="320"/>
      <c r="EV3627" s="320"/>
      <c r="EW3627" s="320"/>
      <c r="EX3627" s="320"/>
      <c r="EY3627" s="320"/>
      <c r="EZ3627" s="320"/>
      <c r="FA3627" s="320"/>
      <c r="FB3627" s="320"/>
      <c r="FC3627" s="320"/>
      <c r="FD3627" s="320"/>
      <c r="FE3627" s="320"/>
      <c r="FF3627" s="320"/>
      <c r="FG3627" s="320"/>
      <c r="FH3627" s="320"/>
      <c r="FI3627" s="320"/>
      <c r="FJ3627" s="320"/>
      <c r="FK3627" s="320"/>
      <c r="FL3627" s="320"/>
      <c r="FM3627" s="320"/>
      <c r="FN3627" s="320"/>
      <c r="FO3627" s="320"/>
      <c r="FP3627" s="320"/>
      <c r="FQ3627" s="320"/>
      <c r="FR3627" s="320"/>
      <c r="FS3627" s="320"/>
      <c r="FT3627" s="320"/>
      <c r="FU3627" s="320"/>
      <c r="FV3627" s="320"/>
      <c r="FW3627" s="320"/>
      <c r="FX3627" s="320"/>
      <c r="FY3627" s="320"/>
      <c r="FZ3627" s="320"/>
      <c r="GA3627" s="320"/>
      <c r="GB3627" s="320"/>
      <c r="GC3627" s="320"/>
      <c r="GD3627" s="320"/>
      <c r="GE3627" s="320"/>
      <c r="GF3627" s="320"/>
      <c r="GG3627" s="320"/>
      <c r="GH3627" s="320"/>
      <c r="GI3627" s="320"/>
      <c r="GJ3627" s="320"/>
      <c r="GK3627" s="320"/>
      <c r="GL3627" s="320"/>
      <c r="GM3627" s="320"/>
      <c r="GN3627" s="320"/>
      <c r="GO3627" s="320"/>
      <c r="GP3627" s="320"/>
      <c r="GQ3627" s="320"/>
      <c r="GR3627" s="320"/>
      <c r="GS3627" s="320"/>
      <c r="GT3627" s="320"/>
      <c r="GU3627" s="320"/>
      <c r="GV3627" s="320"/>
      <c r="GW3627" s="320"/>
      <c r="GX3627" s="320"/>
      <c r="GY3627" s="320"/>
      <c r="GZ3627" s="320"/>
      <c r="HA3627" s="320"/>
      <c r="HB3627" s="320"/>
      <c r="HC3627" s="320"/>
      <c r="HD3627" s="320"/>
      <c r="HE3627" s="320"/>
      <c r="HF3627" s="320"/>
      <c r="HG3627" s="320"/>
      <c r="HH3627" s="320"/>
      <c r="HI3627" s="320"/>
      <c r="HJ3627" s="320"/>
      <c r="HK3627" s="320"/>
      <c r="HL3627" s="320"/>
      <c r="HM3627" s="320"/>
      <c r="HN3627" s="320"/>
      <c r="HO3627" s="320"/>
      <c r="HP3627" s="320"/>
      <c r="HQ3627" s="320"/>
      <c r="HR3627" s="320"/>
      <c r="HS3627" s="320"/>
      <c r="HT3627" s="320"/>
      <c r="HU3627" s="320"/>
      <c r="HV3627" s="320"/>
      <c r="HW3627" s="320"/>
      <c r="HX3627" s="320"/>
      <c r="HY3627" s="320"/>
      <c r="HZ3627" s="320"/>
      <c r="IA3627" s="320"/>
      <c r="IB3627" s="320"/>
      <c r="IC3627" s="320"/>
      <c r="ID3627" s="320"/>
      <c r="IE3627" s="320"/>
      <c r="IF3627" s="320"/>
      <c r="IG3627" s="320"/>
      <c r="IH3627" s="320"/>
      <c r="II3627" s="320"/>
      <c r="IJ3627" s="320"/>
      <c r="IK3627" s="320"/>
      <c r="IL3627" s="320"/>
      <c r="IM3627" s="320"/>
      <c r="IN3627" s="320"/>
      <c r="IO3627" s="320"/>
      <c r="IP3627" s="320"/>
      <c r="IQ3627" s="320"/>
      <c r="IR3627" s="320"/>
      <c r="IS3627" s="320"/>
      <c r="IT3627" s="320"/>
      <c r="IU3627" s="320"/>
      <c r="IV3627" s="320"/>
    </row>
    <row r="3628" spans="1:256" ht="12.5">
      <c r="B3628" s="124">
        <v>1</v>
      </c>
      <c r="C3628" s="689">
        <f>IF(E3628="A",4,IF(E3628="B",3,IF(E3628="C",2,IF(E3628="D",1,0))))</f>
        <v>2</v>
      </c>
      <c r="D3628" s="690" t="s">
        <v>87</v>
      </c>
      <c r="E3628" s="1237" t="s">
        <v>90</v>
      </c>
      <c r="F3628" s="694" t="s">
        <v>99</v>
      </c>
      <c r="G3628" s="78"/>
      <c r="H3628" s="96" t="s">
        <v>101</v>
      </c>
      <c r="I3628" s="107" t="s">
        <v>4154</v>
      </c>
      <c r="J3628" s="81" t="s">
        <v>6111</v>
      </c>
      <c r="K3628" s="72"/>
      <c r="L3628" s="72"/>
      <c r="M3628" s="72"/>
      <c r="N3628" s="72"/>
      <c r="O3628" s="72"/>
      <c r="P3628" s="72"/>
      <c r="Q3628" s="833"/>
      <c r="R3628" s="102"/>
      <c r="S3628" s="73"/>
      <c r="T3628" s="102"/>
      <c r="U3628" s="103"/>
      <c r="V3628" s="104"/>
      <c r="W3628" s="320"/>
      <c r="X3628" s="320"/>
      <c r="Y3628" s="320"/>
      <c r="Z3628" s="320"/>
      <c r="AA3628" s="320"/>
      <c r="AB3628" s="320"/>
      <c r="AC3628" s="320"/>
      <c r="AD3628" s="320"/>
      <c r="AE3628" s="320"/>
      <c r="AF3628" s="320"/>
      <c r="AG3628" s="320"/>
      <c r="AH3628" s="320"/>
      <c r="AI3628" s="320"/>
      <c r="AJ3628" s="320"/>
      <c r="AK3628" s="320"/>
      <c r="AL3628" s="320"/>
      <c r="AM3628" s="320"/>
      <c r="AN3628" s="320"/>
      <c r="AO3628" s="320"/>
      <c r="AP3628" s="320"/>
      <c r="AQ3628" s="320"/>
      <c r="AR3628" s="320"/>
      <c r="AS3628" s="320"/>
      <c r="AT3628" s="320"/>
      <c r="AU3628" s="320"/>
      <c r="AV3628" s="320"/>
      <c r="AW3628" s="320"/>
      <c r="AX3628" s="320"/>
      <c r="AY3628" s="320"/>
      <c r="AZ3628" s="320"/>
      <c r="BA3628" s="320"/>
      <c r="BB3628" s="320"/>
      <c r="BC3628" s="320"/>
      <c r="BD3628" s="320"/>
      <c r="BE3628" s="320"/>
      <c r="BF3628" s="320"/>
      <c r="BG3628" s="320"/>
      <c r="BH3628" s="320"/>
      <c r="BI3628" s="320"/>
      <c r="BJ3628" s="320"/>
      <c r="BK3628" s="320"/>
      <c r="BL3628" s="320"/>
      <c r="BM3628" s="320"/>
      <c r="BN3628" s="320"/>
      <c r="BO3628" s="320"/>
      <c r="BP3628" s="320"/>
      <c r="BQ3628" s="320"/>
      <c r="BR3628" s="320"/>
      <c r="BS3628" s="320"/>
      <c r="BT3628" s="320"/>
      <c r="BU3628" s="320"/>
      <c r="BV3628" s="320"/>
      <c r="BW3628" s="320"/>
      <c r="BX3628" s="320"/>
      <c r="BY3628" s="320"/>
      <c r="BZ3628" s="320"/>
      <c r="CA3628" s="320"/>
      <c r="CB3628" s="320"/>
      <c r="CC3628" s="320"/>
      <c r="CD3628" s="320"/>
      <c r="CE3628" s="320"/>
      <c r="CF3628" s="320"/>
      <c r="CG3628" s="320"/>
      <c r="CH3628" s="320"/>
      <c r="CI3628" s="320"/>
      <c r="CJ3628" s="320"/>
      <c r="CK3628" s="320"/>
      <c r="CL3628" s="320"/>
      <c r="CM3628" s="320"/>
      <c r="CN3628" s="320"/>
      <c r="CO3628" s="320"/>
      <c r="CP3628" s="320"/>
      <c r="CQ3628" s="320"/>
      <c r="CR3628" s="320"/>
      <c r="CS3628" s="320"/>
      <c r="CT3628" s="320"/>
      <c r="CU3628" s="320"/>
      <c r="CV3628" s="320"/>
      <c r="CW3628" s="320"/>
      <c r="CX3628" s="320"/>
      <c r="CY3628" s="320"/>
      <c r="CZ3628" s="320"/>
      <c r="DA3628" s="320"/>
      <c r="DB3628" s="320"/>
      <c r="DC3628" s="320"/>
      <c r="DD3628" s="320"/>
      <c r="DE3628" s="320"/>
      <c r="DF3628" s="320"/>
      <c r="DG3628" s="320"/>
      <c r="DH3628" s="320"/>
      <c r="DI3628" s="320"/>
      <c r="DJ3628" s="320"/>
      <c r="DK3628" s="320"/>
      <c r="DL3628" s="320"/>
      <c r="DM3628" s="320"/>
      <c r="DN3628" s="320"/>
      <c r="DO3628" s="320"/>
      <c r="DP3628" s="320"/>
      <c r="DQ3628" s="320"/>
      <c r="DR3628" s="320"/>
      <c r="DS3628" s="320"/>
      <c r="DT3628" s="320"/>
      <c r="DU3628" s="320"/>
      <c r="DV3628" s="320"/>
      <c r="DW3628" s="320"/>
      <c r="DX3628" s="320"/>
      <c r="DY3628" s="320"/>
      <c r="DZ3628" s="320"/>
      <c r="EA3628" s="320"/>
      <c r="EB3628" s="320"/>
      <c r="EC3628" s="320"/>
      <c r="ED3628" s="320"/>
      <c r="EE3628" s="320"/>
      <c r="EF3628" s="320"/>
      <c r="EG3628" s="320"/>
      <c r="EH3628" s="320"/>
      <c r="EI3628" s="320"/>
      <c r="EJ3628" s="320"/>
      <c r="EK3628" s="320"/>
      <c r="EL3628" s="320"/>
      <c r="EM3628" s="320"/>
      <c r="EN3628" s="320"/>
      <c r="EO3628" s="320"/>
      <c r="EP3628" s="320"/>
      <c r="EQ3628" s="320"/>
      <c r="ER3628" s="320"/>
      <c r="ES3628" s="320"/>
      <c r="ET3628" s="320"/>
      <c r="EU3628" s="320"/>
      <c r="EV3628" s="320"/>
      <c r="EW3628" s="320"/>
      <c r="EX3628" s="320"/>
      <c r="EY3628" s="320"/>
      <c r="EZ3628" s="320"/>
      <c r="FA3628" s="320"/>
      <c r="FB3628" s="320"/>
      <c r="FC3628" s="320"/>
      <c r="FD3628" s="320"/>
      <c r="FE3628" s="320"/>
      <c r="FF3628" s="320"/>
      <c r="FG3628" s="320"/>
      <c r="FH3628" s="320"/>
      <c r="FI3628" s="320"/>
      <c r="FJ3628" s="320"/>
      <c r="FK3628" s="320"/>
      <c r="FL3628" s="320"/>
      <c r="FM3628" s="320"/>
      <c r="FN3628" s="320"/>
      <c r="FO3628" s="320"/>
      <c r="FP3628" s="320"/>
      <c r="FQ3628" s="320"/>
      <c r="FR3628" s="320"/>
      <c r="FS3628" s="320"/>
      <c r="FT3628" s="320"/>
      <c r="FU3628" s="320"/>
      <c r="FV3628" s="320"/>
      <c r="FW3628" s="320"/>
      <c r="FX3628" s="320"/>
      <c r="FY3628" s="320"/>
      <c r="FZ3628" s="320"/>
      <c r="GA3628" s="320"/>
      <c r="GB3628" s="320"/>
      <c r="GC3628" s="320"/>
      <c r="GD3628" s="320"/>
      <c r="GE3628" s="320"/>
      <c r="GF3628" s="320"/>
      <c r="GG3628" s="320"/>
      <c r="GH3628" s="320"/>
      <c r="GI3628" s="320"/>
      <c r="GJ3628" s="320"/>
      <c r="GK3628" s="320"/>
      <c r="GL3628" s="320"/>
      <c r="GM3628" s="320"/>
      <c r="GN3628" s="320"/>
      <c r="GO3628" s="320"/>
      <c r="GP3628" s="320"/>
      <c r="GQ3628" s="320"/>
      <c r="GR3628" s="320"/>
      <c r="GS3628" s="320"/>
      <c r="GT3628" s="320"/>
      <c r="GU3628" s="320"/>
      <c r="GV3628" s="320"/>
      <c r="GW3628" s="320"/>
      <c r="GX3628" s="320"/>
      <c r="GY3628" s="320"/>
      <c r="GZ3628" s="320"/>
      <c r="HA3628" s="320"/>
      <c r="HB3628" s="320"/>
      <c r="HC3628" s="320"/>
      <c r="HD3628" s="320"/>
      <c r="HE3628" s="320"/>
      <c r="HF3628" s="320"/>
      <c r="HG3628" s="320"/>
      <c r="HH3628" s="320"/>
      <c r="HI3628" s="320"/>
      <c r="HJ3628" s="320"/>
      <c r="HK3628" s="320"/>
      <c r="HL3628" s="320"/>
      <c r="HM3628" s="320"/>
      <c r="HN3628" s="320"/>
      <c r="HO3628" s="320"/>
      <c r="HP3628" s="320"/>
      <c r="HQ3628" s="320"/>
      <c r="HR3628" s="320"/>
      <c r="HS3628" s="320"/>
      <c r="HT3628" s="320"/>
      <c r="HU3628" s="320"/>
      <c r="HV3628" s="320"/>
      <c r="HW3628" s="320"/>
      <c r="HX3628" s="320"/>
      <c r="HY3628" s="320"/>
      <c r="HZ3628" s="320"/>
      <c r="IA3628" s="320"/>
      <c r="IB3628" s="320"/>
      <c r="IC3628" s="320"/>
      <c r="ID3628" s="320"/>
      <c r="IE3628" s="320"/>
      <c r="IF3628" s="320"/>
      <c r="IG3628" s="320"/>
      <c r="IH3628" s="320"/>
      <c r="II3628" s="320"/>
      <c r="IJ3628" s="320"/>
      <c r="IK3628" s="320"/>
      <c r="IL3628" s="320"/>
      <c r="IM3628" s="320"/>
      <c r="IN3628" s="320"/>
      <c r="IO3628" s="320"/>
      <c r="IP3628" s="320"/>
      <c r="IQ3628" s="320"/>
      <c r="IR3628" s="320"/>
      <c r="IS3628" s="320"/>
      <c r="IT3628" s="320"/>
      <c r="IU3628" s="320"/>
      <c r="IV3628" s="320"/>
    </row>
    <row r="3629" spans="1:256" ht="12.5">
      <c r="A3629" s="55"/>
      <c r="B3629" s="124">
        <v>1</v>
      </c>
      <c r="C3629" s="689">
        <f t="shared" ref="C3629:C3634" si="167">IF(E3629="A",1,IF(E3629="B",1,0))</f>
        <v>1</v>
      </c>
      <c r="D3629" s="659" t="s">
        <v>90</v>
      </c>
      <c r="E3629" s="658" t="s">
        <v>87</v>
      </c>
      <c r="F3629" s="659" t="s">
        <v>90</v>
      </c>
      <c r="G3629" s="78"/>
      <c r="H3629" s="96" t="s">
        <v>94</v>
      </c>
      <c r="I3629" s="107" t="s">
        <v>4155</v>
      </c>
      <c r="J3629" s="81"/>
      <c r="K3629" s="72"/>
      <c r="L3629" s="72"/>
      <c r="M3629" s="72"/>
      <c r="N3629" s="72"/>
      <c r="O3629" s="72"/>
      <c r="P3629" s="72"/>
      <c r="Q3629" s="833"/>
      <c r="R3629" s="102"/>
      <c r="S3629" s="73"/>
      <c r="T3629" s="102"/>
      <c r="U3629" s="103"/>
      <c r="V3629" s="104"/>
      <c r="W3629" s="55"/>
      <c r="X3629" s="55"/>
      <c r="Y3629" s="55"/>
      <c r="Z3629" s="55"/>
      <c r="AA3629" s="55"/>
      <c r="AB3629" s="55"/>
      <c r="AC3629" s="55"/>
      <c r="AD3629" s="55"/>
      <c r="AE3629" s="55"/>
      <c r="AF3629" s="55"/>
      <c r="AG3629" s="55"/>
      <c r="AH3629" s="55"/>
      <c r="AI3629" s="55"/>
      <c r="AJ3629" s="55"/>
      <c r="AK3629" s="55"/>
      <c r="AL3629" s="55"/>
      <c r="AM3629" s="55"/>
      <c r="AN3629" s="55"/>
      <c r="AO3629" s="55"/>
      <c r="AP3629" s="55"/>
      <c r="AQ3629" s="55"/>
      <c r="AR3629" s="55"/>
      <c r="AS3629" s="55"/>
      <c r="AT3629" s="55"/>
      <c r="AU3629" s="55"/>
      <c r="AV3629" s="55"/>
      <c r="AW3629" s="55"/>
      <c r="AX3629" s="55"/>
      <c r="AY3629" s="55"/>
      <c r="AZ3629" s="55"/>
      <c r="BA3629" s="55"/>
      <c r="BB3629" s="55"/>
      <c r="BC3629" s="55"/>
      <c r="BD3629" s="55"/>
      <c r="BE3629" s="55"/>
      <c r="BF3629" s="55"/>
      <c r="BG3629" s="55"/>
      <c r="BH3629" s="55"/>
      <c r="BI3629" s="55"/>
      <c r="BJ3629" s="55"/>
      <c r="BK3629" s="55"/>
      <c r="BL3629" s="55"/>
      <c r="BM3629" s="55"/>
      <c r="BN3629" s="55"/>
      <c r="BO3629" s="55"/>
      <c r="BP3629" s="55"/>
      <c r="BQ3629" s="55"/>
      <c r="BR3629" s="55"/>
      <c r="BS3629" s="55"/>
      <c r="BT3629" s="55"/>
      <c r="BU3629" s="55"/>
      <c r="BV3629" s="55"/>
      <c r="BW3629" s="55"/>
      <c r="BX3629" s="55"/>
      <c r="BY3629" s="55"/>
      <c r="BZ3629" s="55"/>
      <c r="CA3629" s="55"/>
      <c r="CB3629" s="55"/>
      <c r="CC3629" s="55"/>
      <c r="CD3629" s="55"/>
      <c r="CE3629" s="55"/>
      <c r="CF3629" s="55"/>
      <c r="CG3629" s="55"/>
      <c r="CH3629" s="55"/>
      <c r="CI3629" s="55"/>
      <c r="CJ3629" s="55"/>
      <c r="CK3629" s="55"/>
      <c r="CL3629" s="55"/>
      <c r="CM3629" s="55"/>
      <c r="CN3629" s="55"/>
      <c r="CO3629" s="55"/>
      <c r="CP3629" s="55"/>
      <c r="CQ3629" s="55"/>
      <c r="CR3629" s="55"/>
      <c r="CS3629" s="55"/>
      <c r="CT3629" s="55"/>
      <c r="CU3629" s="55"/>
      <c r="CV3629" s="55"/>
      <c r="CW3629" s="55"/>
      <c r="CX3629" s="55"/>
      <c r="CY3629" s="55"/>
      <c r="CZ3629" s="55"/>
      <c r="DA3629" s="55"/>
      <c r="DB3629" s="55"/>
      <c r="DC3629" s="55"/>
      <c r="DD3629" s="55"/>
      <c r="DE3629" s="55"/>
      <c r="DF3629" s="55"/>
      <c r="DG3629" s="55"/>
      <c r="DH3629" s="55"/>
      <c r="DI3629" s="55"/>
      <c r="DJ3629" s="55"/>
      <c r="DK3629" s="55"/>
      <c r="DL3629" s="55"/>
      <c r="DM3629" s="55"/>
      <c r="DN3629" s="55"/>
      <c r="DO3629" s="55"/>
      <c r="DP3629" s="55"/>
      <c r="DQ3629" s="55"/>
      <c r="DR3629" s="55"/>
      <c r="DS3629" s="55"/>
      <c r="DT3629" s="55"/>
      <c r="DU3629" s="55"/>
      <c r="DV3629" s="55"/>
      <c r="DW3629" s="55"/>
      <c r="DX3629" s="55"/>
      <c r="DY3629" s="55"/>
      <c r="DZ3629" s="55"/>
      <c r="EA3629" s="55"/>
      <c r="EB3629" s="55"/>
      <c r="EC3629" s="55"/>
      <c r="ED3629" s="55"/>
      <c r="EE3629" s="55"/>
      <c r="EF3629" s="55"/>
      <c r="EG3629" s="55"/>
      <c r="EH3629" s="55"/>
      <c r="EI3629" s="55"/>
      <c r="EJ3629" s="55"/>
      <c r="EK3629" s="55"/>
      <c r="EL3629" s="55"/>
      <c r="EM3629" s="55"/>
      <c r="EN3629" s="55"/>
      <c r="EO3629" s="55"/>
      <c r="EP3629" s="55"/>
      <c r="EQ3629" s="55"/>
      <c r="ER3629" s="55"/>
      <c r="ES3629" s="55"/>
      <c r="ET3629" s="55"/>
      <c r="EU3629" s="55"/>
      <c r="EV3629" s="55"/>
      <c r="EW3629" s="55"/>
      <c r="EX3629" s="55"/>
      <c r="EY3629" s="55"/>
      <c r="EZ3629" s="55"/>
      <c r="FA3629" s="55"/>
      <c r="FB3629" s="55"/>
      <c r="FC3629" s="55"/>
      <c r="FD3629" s="55"/>
      <c r="FE3629" s="55"/>
      <c r="FF3629" s="55"/>
      <c r="FG3629" s="55"/>
      <c r="FH3629" s="55"/>
      <c r="FI3629" s="55"/>
      <c r="FJ3629" s="55"/>
      <c r="FK3629" s="55"/>
      <c r="FL3629" s="55"/>
      <c r="FM3629" s="55"/>
      <c r="FN3629" s="55"/>
      <c r="FO3629" s="55"/>
      <c r="FP3629" s="55"/>
      <c r="FQ3629" s="55"/>
      <c r="FR3629" s="55"/>
      <c r="FS3629" s="55"/>
      <c r="FT3629" s="55"/>
      <c r="FU3629" s="55"/>
      <c r="FV3629" s="55"/>
      <c r="FW3629" s="55"/>
      <c r="FX3629" s="55"/>
      <c r="FY3629" s="55"/>
      <c r="FZ3629" s="55"/>
      <c r="GA3629" s="55"/>
      <c r="GB3629" s="55"/>
      <c r="GC3629" s="55"/>
      <c r="GD3629" s="55"/>
      <c r="GE3629" s="55"/>
      <c r="GF3629" s="55"/>
      <c r="GG3629" s="55"/>
      <c r="GH3629" s="55"/>
      <c r="GI3629" s="55"/>
      <c r="GJ3629" s="55"/>
      <c r="GK3629" s="55"/>
      <c r="GL3629" s="55"/>
      <c r="GM3629" s="55"/>
      <c r="GN3629" s="55"/>
      <c r="GO3629" s="55"/>
      <c r="GP3629" s="55"/>
      <c r="GQ3629" s="55"/>
      <c r="GR3629" s="55"/>
      <c r="GS3629" s="55"/>
      <c r="GT3629" s="55"/>
      <c r="GU3629" s="55"/>
      <c r="GV3629" s="55"/>
      <c r="GW3629" s="55"/>
      <c r="GX3629" s="55"/>
      <c r="GY3629" s="55"/>
      <c r="GZ3629" s="55"/>
      <c r="HA3629" s="55"/>
      <c r="HB3629" s="55"/>
      <c r="HC3629" s="55"/>
      <c r="HD3629" s="55"/>
      <c r="HE3629" s="55"/>
      <c r="HF3629" s="55"/>
      <c r="HG3629" s="55"/>
      <c r="HH3629" s="55"/>
      <c r="HI3629" s="55"/>
      <c r="HJ3629" s="55"/>
      <c r="HK3629" s="55"/>
      <c r="HL3629" s="55"/>
      <c r="HM3629" s="55"/>
      <c r="HN3629" s="55"/>
      <c r="HO3629" s="55"/>
      <c r="HP3629" s="55"/>
      <c r="HQ3629" s="55"/>
      <c r="HR3629" s="55"/>
      <c r="HS3629" s="55"/>
      <c r="HT3629" s="55"/>
      <c r="HU3629" s="55"/>
      <c r="HV3629" s="55"/>
      <c r="HW3629" s="55"/>
      <c r="HX3629" s="55"/>
      <c r="HY3629" s="55"/>
      <c r="HZ3629" s="55"/>
      <c r="IA3629" s="55"/>
      <c r="IB3629" s="55"/>
      <c r="IC3629" s="55"/>
      <c r="ID3629" s="55"/>
      <c r="IE3629" s="55"/>
      <c r="IF3629" s="55"/>
      <c r="IG3629" s="55"/>
      <c r="IH3629" s="55"/>
      <c r="II3629" s="55"/>
      <c r="IJ3629" s="55"/>
      <c r="IK3629" s="55"/>
      <c r="IL3629" s="55"/>
      <c r="IM3629" s="55"/>
      <c r="IN3629" s="55"/>
      <c r="IO3629" s="55"/>
      <c r="IP3629" s="55"/>
      <c r="IQ3629" s="55"/>
      <c r="IR3629" s="55"/>
      <c r="IS3629" s="55"/>
      <c r="IT3629" s="55"/>
      <c r="IU3629" s="55"/>
      <c r="IV3629" s="55"/>
    </row>
    <row r="3630" spans="1:256" ht="12.5">
      <c r="B3630" s="124">
        <v>1</v>
      </c>
      <c r="C3630" s="66">
        <f t="shared" si="167"/>
        <v>0</v>
      </c>
      <c r="D3630" s="77" t="s">
        <v>90</v>
      </c>
      <c r="E3630" s="77" t="s">
        <v>90</v>
      </c>
      <c r="F3630" s="77" t="s">
        <v>90</v>
      </c>
      <c r="G3630" s="78"/>
      <c r="H3630" s="96" t="s">
        <v>140</v>
      </c>
      <c r="I3630" s="107" t="s">
        <v>4156</v>
      </c>
      <c r="J3630" s="81"/>
      <c r="K3630" s="72"/>
      <c r="L3630" s="72"/>
      <c r="M3630" s="72"/>
      <c r="N3630" s="72"/>
      <c r="O3630" s="72"/>
      <c r="P3630" s="72"/>
      <c r="Q3630" s="833"/>
      <c r="R3630" s="102"/>
      <c r="S3630" s="73"/>
      <c r="T3630" s="102"/>
      <c r="U3630" s="103"/>
      <c r="V3630" s="104"/>
      <c r="W3630" s="320"/>
      <c r="X3630" s="320"/>
      <c r="Y3630" s="320"/>
      <c r="Z3630" s="320"/>
      <c r="AA3630" s="320"/>
      <c r="AB3630" s="320"/>
      <c r="AC3630" s="320"/>
      <c r="AD3630" s="320"/>
      <c r="AE3630" s="320"/>
      <c r="AF3630" s="320"/>
      <c r="AG3630" s="320"/>
      <c r="AH3630" s="320"/>
      <c r="AI3630" s="320"/>
      <c r="AJ3630" s="320"/>
      <c r="AK3630" s="320"/>
      <c r="AL3630" s="320"/>
      <c r="AM3630" s="320"/>
      <c r="AN3630" s="320"/>
      <c r="AO3630" s="320"/>
      <c r="AP3630" s="320"/>
      <c r="AQ3630" s="320"/>
      <c r="AR3630" s="320"/>
      <c r="AS3630" s="320"/>
      <c r="AT3630" s="320"/>
      <c r="AU3630" s="320"/>
      <c r="AV3630" s="320"/>
      <c r="AW3630" s="320"/>
      <c r="AX3630" s="320"/>
      <c r="AY3630" s="320"/>
      <c r="AZ3630" s="320"/>
      <c r="BA3630" s="320"/>
      <c r="BB3630" s="320"/>
      <c r="BC3630" s="320"/>
      <c r="BD3630" s="320"/>
      <c r="BE3630" s="320"/>
      <c r="BF3630" s="320"/>
      <c r="BG3630" s="320"/>
      <c r="BH3630" s="320"/>
      <c r="BI3630" s="320"/>
      <c r="BJ3630" s="320"/>
      <c r="BK3630" s="320"/>
      <c r="BL3630" s="320"/>
      <c r="BM3630" s="320"/>
      <c r="BN3630" s="320"/>
      <c r="BO3630" s="320"/>
      <c r="BP3630" s="320"/>
      <c r="BQ3630" s="320"/>
      <c r="BR3630" s="320"/>
      <c r="BS3630" s="320"/>
      <c r="BT3630" s="320"/>
      <c r="BU3630" s="320"/>
      <c r="BV3630" s="320"/>
      <c r="BW3630" s="320"/>
      <c r="BX3630" s="320"/>
      <c r="BY3630" s="320"/>
      <c r="BZ3630" s="320"/>
      <c r="CA3630" s="320"/>
      <c r="CB3630" s="320"/>
      <c r="CC3630" s="320"/>
      <c r="CD3630" s="320"/>
      <c r="CE3630" s="320"/>
      <c r="CF3630" s="320"/>
      <c r="CG3630" s="320"/>
      <c r="CH3630" s="320"/>
      <c r="CI3630" s="320"/>
      <c r="CJ3630" s="320"/>
      <c r="CK3630" s="320"/>
      <c r="CL3630" s="320"/>
      <c r="CM3630" s="320"/>
      <c r="CN3630" s="320"/>
      <c r="CO3630" s="320"/>
      <c r="CP3630" s="320"/>
      <c r="CQ3630" s="320"/>
      <c r="CR3630" s="320"/>
      <c r="CS3630" s="320"/>
      <c r="CT3630" s="320"/>
      <c r="CU3630" s="320"/>
      <c r="CV3630" s="320"/>
      <c r="CW3630" s="320"/>
      <c r="CX3630" s="320"/>
      <c r="CY3630" s="320"/>
      <c r="CZ3630" s="320"/>
      <c r="DA3630" s="320"/>
      <c r="DB3630" s="320"/>
      <c r="DC3630" s="320"/>
      <c r="DD3630" s="320"/>
      <c r="DE3630" s="320"/>
      <c r="DF3630" s="320"/>
      <c r="DG3630" s="320"/>
      <c r="DH3630" s="320"/>
      <c r="DI3630" s="320"/>
      <c r="DJ3630" s="320"/>
      <c r="DK3630" s="320"/>
      <c r="DL3630" s="320"/>
      <c r="DM3630" s="320"/>
      <c r="DN3630" s="320"/>
      <c r="DO3630" s="320"/>
      <c r="DP3630" s="320"/>
      <c r="DQ3630" s="320"/>
      <c r="DR3630" s="320"/>
      <c r="DS3630" s="320"/>
      <c r="DT3630" s="320"/>
      <c r="DU3630" s="320"/>
      <c r="DV3630" s="320"/>
      <c r="DW3630" s="320"/>
      <c r="DX3630" s="320"/>
      <c r="DY3630" s="320"/>
      <c r="DZ3630" s="320"/>
      <c r="EA3630" s="320"/>
      <c r="EB3630" s="320"/>
      <c r="EC3630" s="320"/>
      <c r="ED3630" s="320"/>
      <c r="EE3630" s="320"/>
      <c r="EF3630" s="320"/>
      <c r="EG3630" s="320"/>
      <c r="EH3630" s="320"/>
      <c r="EI3630" s="320"/>
      <c r="EJ3630" s="320"/>
      <c r="EK3630" s="320"/>
      <c r="EL3630" s="320"/>
      <c r="EM3630" s="320"/>
      <c r="EN3630" s="320"/>
      <c r="EO3630" s="320"/>
      <c r="EP3630" s="320"/>
      <c r="EQ3630" s="320"/>
      <c r="ER3630" s="320"/>
      <c r="ES3630" s="320"/>
      <c r="ET3630" s="320"/>
      <c r="EU3630" s="320"/>
      <c r="EV3630" s="320"/>
      <c r="EW3630" s="320"/>
      <c r="EX3630" s="320"/>
      <c r="EY3630" s="320"/>
      <c r="EZ3630" s="320"/>
      <c r="FA3630" s="320"/>
      <c r="FB3630" s="320"/>
      <c r="FC3630" s="320"/>
      <c r="FD3630" s="320"/>
      <c r="FE3630" s="320"/>
      <c r="FF3630" s="320"/>
      <c r="FG3630" s="320"/>
      <c r="FH3630" s="320"/>
      <c r="FI3630" s="320"/>
      <c r="FJ3630" s="320"/>
      <c r="FK3630" s="320"/>
      <c r="FL3630" s="320"/>
      <c r="FM3630" s="320"/>
      <c r="FN3630" s="320"/>
      <c r="FO3630" s="320"/>
      <c r="FP3630" s="320"/>
      <c r="FQ3630" s="320"/>
      <c r="FR3630" s="320"/>
      <c r="FS3630" s="320"/>
      <c r="FT3630" s="320"/>
      <c r="FU3630" s="320"/>
      <c r="FV3630" s="320"/>
      <c r="FW3630" s="320"/>
      <c r="FX3630" s="320"/>
      <c r="FY3630" s="320"/>
      <c r="FZ3630" s="320"/>
      <c r="GA3630" s="320"/>
      <c r="GB3630" s="320"/>
      <c r="GC3630" s="320"/>
      <c r="GD3630" s="320"/>
      <c r="GE3630" s="320"/>
      <c r="GF3630" s="320"/>
      <c r="GG3630" s="320"/>
      <c r="GH3630" s="320"/>
      <c r="GI3630" s="320"/>
      <c r="GJ3630" s="320"/>
      <c r="GK3630" s="320"/>
      <c r="GL3630" s="320"/>
      <c r="GM3630" s="320"/>
      <c r="GN3630" s="320"/>
      <c r="GO3630" s="320"/>
      <c r="GP3630" s="320"/>
      <c r="GQ3630" s="320"/>
      <c r="GR3630" s="320"/>
      <c r="GS3630" s="320"/>
      <c r="GT3630" s="320"/>
      <c r="GU3630" s="320"/>
      <c r="GV3630" s="320"/>
      <c r="GW3630" s="320"/>
      <c r="GX3630" s="320"/>
      <c r="GY3630" s="320"/>
      <c r="GZ3630" s="320"/>
      <c r="HA3630" s="320"/>
      <c r="HB3630" s="320"/>
      <c r="HC3630" s="320"/>
      <c r="HD3630" s="320"/>
      <c r="HE3630" s="320"/>
      <c r="HF3630" s="320"/>
      <c r="HG3630" s="320"/>
      <c r="HH3630" s="320"/>
      <c r="HI3630" s="320"/>
      <c r="HJ3630" s="320"/>
      <c r="HK3630" s="320"/>
      <c r="HL3630" s="320"/>
      <c r="HM3630" s="320"/>
      <c r="HN3630" s="320"/>
      <c r="HO3630" s="320"/>
      <c r="HP3630" s="320"/>
      <c r="HQ3630" s="320"/>
      <c r="HR3630" s="320"/>
      <c r="HS3630" s="320"/>
      <c r="HT3630" s="320"/>
      <c r="HU3630" s="320"/>
      <c r="HV3630" s="320"/>
      <c r="HW3630" s="320"/>
      <c r="HX3630" s="320"/>
      <c r="HY3630" s="320"/>
      <c r="HZ3630" s="320"/>
      <c r="IA3630" s="320"/>
      <c r="IB3630" s="320"/>
      <c r="IC3630" s="320"/>
      <c r="ID3630" s="320"/>
      <c r="IE3630" s="320"/>
      <c r="IF3630" s="320"/>
      <c r="IG3630" s="320"/>
      <c r="IH3630" s="320"/>
      <c r="II3630" s="320"/>
      <c r="IJ3630" s="320"/>
      <c r="IK3630" s="320"/>
      <c r="IL3630" s="320"/>
      <c r="IM3630" s="320"/>
      <c r="IN3630" s="320"/>
      <c r="IO3630" s="320"/>
      <c r="IP3630" s="320"/>
      <c r="IQ3630" s="320"/>
      <c r="IR3630" s="320"/>
      <c r="IS3630" s="320"/>
      <c r="IT3630" s="320"/>
      <c r="IU3630" s="320"/>
      <c r="IV3630" s="320"/>
    </row>
    <row r="3631" spans="1:256" ht="12.5">
      <c r="A3631" s="305"/>
      <c r="B3631" s="124">
        <v>1</v>
      </c>
      <c r="C3631" s="66">
        <f t="shared" si="167"/>
        <v>1</v>
      </c>
      <c r="D3631" s="659" t="s">
        <v>90</v>
      </c>
      <c r="E3631" s="655" t="s">
        <v>87</v>
      </c>
      <c r="F3631" s="655" t="s">
        <v>68</v>
      </c>
      <c r="G3631" s="78"/>
      <c r="H3631" s="96" t="s">
        <v>104</v>
      </c>
      <c r="I3631" s="107" t="s">
        <v>4157</v>
      </c>
      <c r="J3631" s="81"/>
      <c r="K3631" s="72"/>
      <c r="L3631" s="72"/>
      <c r="M3631" s="72"/>
      <c r="N3631" s="72"/>
      <c r="O3631" s="72"/>
      <c r="P3631" s="72"/>
      <c r="Q3631" s="833"/>
      <c r="R3631" s="102"/>
      <c r="S3631" s="73"/>
      <c r="T3631" s="102"/>
      <c r="U3631" s="103"/>
      <c r="V3631" s="104"/>
      <c r="W3631" s="561"/>
      <c r="X3631" s="561"/>
      <c r="Y3631" s="561"/>
      <c r="Z3631" s="561"/>
      <c r="AA3631" s="561"/>
      <c r="AB3631" s="561"/>
      <c r="AC3631" s="561"/>
      <c r="AD3631" s="561"/>
      <c r="AE3631" s="561"/>
      <c r="AF3631" s="561"/>
      <c r="AG3631" s="561"/>
      <c r="AH3631" s="561"/>
      <c r="AI3631" s="561"/>
      <c r="AJ3631" s="561"/>
      <c r="AK3631" s="561"/>
      <c r="AL3631" s="561"/>
      <c r="AM3631" s="561"/>
      <c r="AN3631" s="561"/>
      <c r="AO3631" s="561"/>
      <c r="AP3631" s="561"/>
      <c r="AQ3631" s="561"/>
      <c r="AR3631" s="561"/>
      <c r="AS3631" s="561"/>
      <c r="AT3631" s="561"/>
      <c r="AU3631" s="561"/>
      <c r="AV3631" s="561"/>
      <c r="AW3631" s="561"/>
      <c r="AX3631" s="561"/>
      <c r="AY3631" s="561"/>
      <c r="AZ3631" s="561"/>
      <c r="BA3631" s="561"/>
      <c r="BB3631" s="561"/>
      <c r="BC3631" s="561"/>
      <c r="BD3631" s="561"/>
      <c r="BE3631" s="561"/>
      <c r="BF3631" s="561"/>
      <c r="BG3631" s="561"/>
      <c r="BH3631" s="561"/>
      <c r="BI3631" s="561"/>
      <c r="BJ3631" s="561"/>
      <c r="BK3631" s="561"/>
      <c r="BL3631" s="561"/>
      <c r="BM3631" s="561"/>
      <c r="BN3631" s="561"/>
      <c r="BO3631" s="561"/>
      <c r="BP3631" s="561"/>
      <c r="BQ3631" s="561"/>
      <c r="BR3631" s="561"/>
      <c r="BS3631" s="561"/>
      <c r="BT3631" s="561"/>
      <c r="BU3631" s="561"/>
      <c r="BV3631" s="561"/>
      <c r="BW3631" s="561"/>
      <c r="BX3631" s="561"/>
      <c r="BY3631" s="561"/>
      <c r="BZ3631" s="561"/>
      <c r="CA3631" s="561"/>
      <c r="CB3631" s="561"/>
      <c r="CC3631" s="561"/>
      <c r="CD3631" s="561"/>
      <c r="CE3631" s="561"/>
      <c r="CF3631" s="561"/>
      <c r="CG3631" s="561"/>
      <c r="CH3631" s="561"/>
      <c r="CI3631" s="561"/>
      <c r="CJ3631" s="561"/>
      <c r="CK3631" s="561"/>
      <c r="CL3631" s="561"/>
      <c r="CM3631" s="561"/>
      <c r="CN3631" s="561"/>
      <c r="CO3631" s="561"/>
      <c r="CP3631" s="561"/>
      <c r="CQ3631" s="561"/>
      <c r="CR3631" s="561"/>
      <c r="CS3631" s="561"/>
      <c r="CT3631" s="561"/>
      <c r="CU3631" s="561"/>
      <c r="CV3631" s="561"/>
      <c r="CW3631" s="561"/>
      <c r="CX3631" s="561"/>
      <c r="CY3631" s="561"/>
      <c r="CZ3631" s="561"/>
      <c r="DA3631" s="561"/>
      <c r="DB3631" s="561"/>
      <c r="DC3631" s="561"/>
      <c r="DD3631" s="561"/>
      <c r="DE3631" s="561"/>
      <c r="DF3631" s="561"/>
      <c r="DG3631" s="561"/>
      <c r="DH3631" s="561"/>
      <c r="DI3631" s="561"/>
      <c r="DJ3631" s="561"/>
      <c r="DK3631" s="561"/>
      <c r="DL3631" s="561"/>
      <c r="DM3631" s="561"/>
      <c r="DN3631" s="561"/>
      <c r="DO3631" s="561"/>
      <c r="DP3631" s="561"/>
      <c r="DQ3631" s="561"/>
      <c r="DR3631" s="561"/>
      <c r="DS3631" s="561"/>
      <c r="DT3631" s="561"/>
      <c r="DU3631" s="561"/>
      <c r="DV3631" s="561"/>
      <c r="DW3631" s="561"/>
      <c r="DX3631" s="561"/>
      <c r="DY3631" s="561"/>
      <c r="DZ3631" s="561"/>
      <c r="EA3631" s="561"/>
      <c r="EB3631" s="561"/>
      <c r="EC3631" s="561"/>
      <c r="ED3631" s="561"/>
      <c r="EE3631" s="561"/>
      <c r="EF3631" s="561"/>
      <c r="EG3631" s="561"/>
      <c r="EH3631" s="561"/>
      <c r="EI3631" s="561"/>
      <c r="EJ3631" s="561"/>
      <c r="EK3631" s="561"/>
      <c r="EL3631" s="561"/>
      <c r="EM3631" s="561"/>
      <c r="EN3631" s="561"/>
      <c r="EO3631" s="561"/>
      <c r="EP3631" s="561"/>
      <c r="EQ3631" s="561"/>
      <c r="ER3631" s="561"/>
      <c r="ES3631" s="561"/>
      <c r="ET3631" s="561"/>
      <c r="EU3631" s="561"/>
      <c r="EV3631" s="561"/>
      <c r="EW3631" s="561"/>
      <c r="EX3631" s="561"/>
      <c r="EY3631" s="561"/>
      <c r="EZ3631" s="561"/>
      <c r="FA3631" s="561"/>
      <c r="FB3631" s="561"/>
      <c r="FC3631" s="561"/>
      <c r="FD3631" s="561"/>
      <c r="FE3631" s="561"/>
      <c r="FF3631" s="561"/>
      <c r="FG3631" s="561"/>
      <c r="FH3631" s="561"/>
      <c r="FI3631" s="561"/>
      <c r="FJ3631" s="561"/>
      <c r="FK3631" s="561"/>
      <c r="FL3631" s="561"/>
      <c r="FM3631" s="561"/>
      <c r="FN3631" s="561"/>
      <c r="FO3631" s="561"/>
      <c r="FP3631" s="561"/>
      <c r="FQ3631" s="561"/>
      <c r="FR3631" s="561"/>
      <c r="FS3631" s="561"/>
      <c r="FT3631" s="561"/>
      <c r="FU3631" s="561"/>
      <c r="FV3631" s="561"/>
      <c r="FW3631" s="561"/>
      <c r="FX3631" s="561"/>
      <c r="FY3631" s="561"/>
      <c r="FZ3631" s="561"/>
      <c r="GA3631" s="561"/>
      <c r="GB3631" s="561"/>
      <c r="GC3631" s="561"/>
      <c r="GD3631" s="561"/>
      <c r="GE3631" s="561"/>
      <c r="GF3631" s="561"/>
      <c r="GG3631" s="561"/>
      <c r="GH3631" s="561"/>
      <c r="GI3631" s="561"/>
      <c r="GJ3631" s="561"/>
      <c r="GK3631" s="561"/>
      <c r="GL3631" s="561"/>
      <c r="GM3631" s="561"/>
      <c r="GN3631" s="561"/>
      <c r="GO3631" s="561"/>
      <c r="GP3631" s="561"/>
      <c r="GQ3631" s="561"/>
      <c r="GR3631" s="561"/>
      <c r="GS3631" s="561"/>
      <c r="GT3631" s="561"/>
      <c r="GU3631" s="561"/>
      <c r="GV3631" s="561"/>
      <c r="GW3631" s="561"/>
      <c r="GX3631" s="561"/>
      <c r="GY3631" s="561"/>
      <c r="GZ3631" s="561"/>
      <c r="HA3631" s="561"/>
      <c r="HB3631" s="561"/>
      <c r="HC3631" s="561"/>
      <c r="HD3631" s="561"/>
      <c r="HE3631" s="561"/>
      <c r="HF3631" s="561"/>
      <c r="HG3631" s="561"/>
      <c r="HH3631" s="561"/>
      <c r="HI3631" s="561"/>
      <c r="HJ3631" s="561"/>
      <c r="HK3631" s="561"/>
      <c r="HL3631" s="561"/>
      <c r="HM3631" s="561"/>
      <c r="HN3631" s="561"/>
      <c r="HO3631" s="561"/>
      <c r="HP3631" s="561"/>
      <c r="HQ3631" s="561"/>
      <c r="HR3631" s="561"/>
      <c r="HS3631" s="561"/>
      <c r="HT3631" s="561"/>
      <c r="HU3631" s="561"/>
      <c r="HV3631" s="561"/>
      <c r="HW3631" s="561"/>
      <c r="HX3631" s="561"/>
      <c r="HY3631" s="561"/>
      <c r="HZ3631" s="561"/>
      <c r="IA3631" s="561"/>
      <c r="IB3631" s="561"/>
      <c r="IC3631" s="561"/>
      <c r="ID3631" s="561"/>
      <c r="IE3631" s="561"/>
      <c r="IF3631" s="561"/>
      <c r="IG3631" s="561"/>
      <c r="IH3631" s="561"/>
      <c r="II3631" s="561"/>
      <c r="IJ3631" s="561"/>
      <c r="IK3631" s="561"/>
      <c r="IL3631" s="561"/>
      <c r="IM3631" s="561"/>
      <c r="IN3631" s="561"/>
      <c r="IO3631" s="561"/>
      <c r="IP3631" s="561"/>
      <c r="IQ3631" s="561"/>
      <c r="IR3631" s="561"/>
      <c r="IS3631" s="561"/>
      <c r="IT3631" s="561"/>
      <c r="IU3631" s="561"/>
      <c r="IV3631" s="561"/>
    </row>
    <row r="3632" spans="1:256" ht="12.5">
      <c r="A3632" s="55"/>
      <c r="B3632" s="65">
        <v>1</v>
      </c>
      <c r="C3632" s="66">
        <f t="shared" si="167"/>
        <v>1</v>
      </c>
      <c r="D3632" s="659" t="s">
        <v>90</v>
      </c>
      <c r="E3632" s="658" t="s">
        <v>68</v>
      </c>
      <c r="F3632" s="659" t="s">
        <v>90</v>
      </c>
      <c r="G3632" s="78"/>
      <c r="H3632" s="96" t="s">
        <v>148</v>
      </c>
      <c r="I3632" s="107" t="s">
        <v>4158</v>
      </c>
      <c r="J3632" s="81"/>
      <c r="K3632" s="72"/>
      <c r="L3632" s="72"/>
      <c r="M3632" s="72"/>
      <c r="N3632" s="72"/>
      <c r="O3632" s="72"/>
      <c r="P3632" s="72"/>
      <c r="Q3632" s="833"/>
      <c r="R3632" s="102"/>
      <c r="S3632" s="73"/>
      <c r="T3632" s="102"/>
      <c r="U3632" s="103"/>
      <c r="V3632" s="104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/>
      <c r="BE3632"/>
      <c r="BF3632"/>
      <c r="BG3632"/>
      <c r="BH3632"/>
      <c r="BI3632"/>
      <c r="BJ3632"/>
      <c r="BK3632"/>
      <c r="BL3632"/>
      <c r="BM3632"/>
      <c r="BN3632"/>
      <c r="BO3632"/>
      <c r="BP3632"/>
      <c r="BQ3632"/>
      <c r="BR3632"/>
      <c r="BS3632"/>
      <c r="BT3632"/>
      <c r="BU3632"/>
      <c r="BV3632"/>
      <c r="BW3632"/>
      <c r="BX3632"/>
      <c r="BY3632"/>
      <c r="BZ3632"/>
      <c r="CA3632"/>
      <c r="CB3632"/>
      <c r="CC3632"/>
      <c r="CD3632"/>
      <c r="CE3632"/>
      <c r="CF3632"/>
      <c r="CG3632"/>
      <c r="CH3632"/>
      <c r="CI3632"/>
      <c r="CJ3632"/>
      <c r="CK3632"/>
      <c r="CL3632"/>
      <c r="CM3632"/>
      <c r="CN3632"/>
      <c r="CO3632"/>
      <c r="CP3632"/>
      <c r="CQ3632"/>
      <c r="CR3632"/>
      <c r="CS3632"/>
      <c r="CT3632"/>
      <c r="CU3632"/>
      <c r="CV3632"/>
      <c r="CW3632"/>
      <c r="CX3632"/>
      <c r="CY3632"/>
      <c r="CZ3632"/>
      <c r="DA3632"/>
      <c r="DB3632"/>
      <c r="DC3632"/>
      <c r="DD3632"/>
      <c r="DE3632"/>
      <c r="DF3632"/>
      <c r="DG3632"/>
      <c r="DH3632"/>
      <c r="DI3632"/>
      <c r="DJ3632"/>
      <c r="DK3632"/>
      <c r="DL3632"/>
      <c r="DM3632"/>
      <c r="DN3632"/>
      <c r="DO3632"/>
      <c r="DP3632"/>
      <c r="DQ3632"/>
      <c r="DR3632"/>
      <c r="DS3632"/>
      <c r="DT3632"/>
      <c r="DU3632"/>
      <c r="DV3632"/>
      <c r="DW3632"/>
      <c r="DX3632"/>
      <c r="DY3632"/>
      <c r="DZ3632"/>
      <c r="EA3632"/>
      <c r="EB3632"/>
      <c r="EC3632"/>
      <c r="ED3632"/>
      <c r="EE3632"/>
      <c r="EF3632"/>
      <c r="EG3632"/>
      <c r="EH3632"/>
      <c r="EI3632"/>
      <c r="EJ3632"/>
      <c r="EK3632"/>
      <c r="EL3632"/>
      <c r="EM3632"/>
      <c r="EN3632"/>
      <c r="EO3632"/>
      <c r="EP3632"/>
      <c r="EQ3632"/>
      <c r="ER3632"/>
      <c r="ES3632"/>
      <c r="ET3632"/>
      <c r="EU3632"/>
      <c r="EV3632"/>
      <c r="EW3632"/>
      <c r="EX3632"/>
      <c r="EY3632"/>
      <c r="EZ3632"/>
      <c r="FA3632"/>
      <c r="FB3632"/>
      <c r="FC3632"/>
      <c r="FD3632"/>
      <c r="FE3632"/>
      <c r="FF3632"/>
      <c r="FG3632"/>
      <c r="FH3632"/>
      <c r="FI3632"/>
      <c r="FJ3632"/>
      <c r="FK3632"/>
      <c r="FL3632"/>
      <c r="FM3632"/>
      <c r="FN3632"/>
      <c r="FO3632"/>
      <c r="FP3632"/>
      <c r="FQ3632"/>
      <c r="FR3632"/>
      <c r="FS3632"/>
      <c r="FT3632"/>
      <c r="FU3632"/>
      <c r="FV3632"/>
      <c r="FW3632"/>
      <c r="FX3632"/>
      <c r="FY3632"/>
      <c r="FZ3632"/>
      <c r="GA3632"/>
      <c r="GB3632"/>
      <c r="GC3632"/>
      <c r="GD3632"/>
      <c r="GE3632"/>
      <c r="GF3632"/>
      <c r="GG3632"/>
      <c r="GH3632"/>
      <c r="GI3632"/>
      <c r="GJ3632"/>
      <c r="GK3632"/>
      <c r="GL3632"/>
      <c r="GM3632"/>
      <c r="GN3632"/>
      <c r="GO3632"/>
      <c r="GP3632"/>
      <c r="GQ3632"/>
      <c r="GR3632"/>
      <c r="GS3632"/>
      <c r="GT3632"/>
      <c r="GU3632"/>
      <c r="GV3632"/>
      <c r="GW3632"/>
      <c r="GX3632"/>
      <c r="GY3632"/>
      <c r="GZ3632"/>
      <c r="HA3632"/>
      <c r="HB3632"/>
      <c r="HC3632"/>
      <c r="HD3632"/>
      <c r="HE3632"/>
      <c r="HF3632"/>
      <c r="HG3632"/>
      <c r="HH3632"/>
      <c r="HI3632"/>
      <c r="HJ3632"/>
      <c r="HK3632"/>
      <c r="HL3632"/>
      <c r="HM3632"/>
      <c r="HN3632"/>
      <c r="HO3632"/>
      <c r="HP3632"/>
      <c r="HQ3632"/>
      <c r="HR3632"/>
      <c r="HS3632"/>
      <c r="HT3632"/>
      <c r="HU3632"/>
      <c r="HV3632"/>
      <c r="HW3632"/>
      <c r="HX3632"/>
      <c r="HY3632"/>
      <c r="HZ3632"/>
      <c r="IA3632"/>
      <c r="IB3632"/>
      <c r="IC3632"/>
      <c r="ID3632"/>
      <c r="IE3632"/>
      <c r="IF3632"/>
      <c r="IG3632"/>
      <c r="IH3632"/>
      <c r="II3632"/>
      <c r="IJ3632"/>
      <c r="IK3632"/>
      <c r="IL3632"/>
      <c r="IM3632"/>
      <c r="IN3632"/>
      <c r="IO3632"/>
      <c r="IP3632"/>
      <c r="IQ3632"/>
      <c r="IR3632"/>
      <c r="IS3632"/>
      <c r="IT3632"/>
      <c r="IU3632"/>
      <c r="IV3632"/>
    </row>
    <row r="3633" spans="1:256" ht="12.5">
      <c r="B3633" s="124">
        <v>1</v>
      </c>
      <c r="C3633" s="66">
        <f t="shared" si="167"/>
        <v>1</v>
      </c>
      <c r="D3633" s="248" t="s">
        <v>87</v>
      </c>
      <c r="E3633" s="248" t="s">
        <v>68</v>
      </c>
      <c r="F3633" s="248" t="s">
        <v>68</v>
      </c>
      <c r="G3633" s="78"/>
      <c r="H3633" s="96" t="s">
        <v>94</v>
      </c>
      <c r="I3633" s="107" t="s">
        <v>4159</v>
      </c>
      <c r="J3633" s="81"/>
      <c r="K3633" s="72"/>
      <c r="L3633" s="72"/>
      <c r="M3633" s="72"/>
      <c r="N3633" s="72"/>
      <c r="O3633" s="72"/>
      <c r="P3633" s="72"/>
      <c r="Q3633" s="833"/>
      <c r="R3633" s="102"/>
      <c r="S3633" s="73"/>
      <c r="T3633" s="102"/>
      <c r="U3633" s="103"/>
      <c r="V3633" s="104"/>
      <c r="W3633" s="55"/>
      <c r="X3633" s="55"/>
      <c r="Y3633" s="55"/>
      <c r="Z3633" s="55"/>
      <c r="AA3633" s="55"/>
      <c r="AB3633" s="55"/>
      <c r="AC3633" s="55"/>
      <c r="AD3633" s="55"/>
      <c r="AE3633" s="55"/>
      <c r="AF3633" s="55"/>
      <c r="AG3633" s="55"/>
      <c r="AH3633" s="55"/>
      <c r="AI3633" s="55"/>
      <c r="AJ3633" s="55"/>
      <c r="AK3633" s="55"/>
      <c r="AL3633" s="55"/>
      <c r="AM3633" s="55"/>
      <c r="AN3633" s="55"/>
      <c r="AO3633" s="55"/>
      <c r="AP3633" s="55"/>
      <c r="AQ3633" s="55"/>
      <c r="AR3633" s="55"/>
      <c r="AS3633" s="55"/>
      <c r="AT3633" s="55"/>
      <c r="AU3633" s="55"/>
      <c r="AV3633" s="55"/>
      <c r="AW3633" s="55"/>
      <c r="AX3633" s="55"/>
      <c r="AY3633" s="55"/>
      <c r="AZ3633" s="55"/>
      <c r="BA3633" s="55"/>
      <c r="BB3633" s="55"/>
      <c r="BC3633" s="55"/>
      <c r="BD3633" s="55"/>
      <c r="BE3633" s="55"/>
      <c r="BF3633" s="55"/>
      <c r="BG3633" s="55"/>
      <c r="BH3633" s="55"/>
      <c r="BI3633" s="55"/>
      <c r="BJ3633" s="55"/>
      <c r="BK3633" s="55"/>
      <c r="BL3633" s="55"/>
      <c r="BM3633" s="55"/>
      <c r="BN3633" s="55"/>
      <c r="BO3633" s="55"/>
      <c r="BP3633" s="55"/>
      <c r="BQ3633" s="55"/>
      <c r="BR3633" s="55"/>
      <c r="BS3633" s="55"/>
      <c r="BT3633" s="55"/>
      <c r="BU3633" s="55"/>
      <c r="BV3633" s="55"/>
      <c r="BW3633" s="55"/>
      <c r="BX3633" s="55"/>
      <c r="BY3633" s="55"/>
      <c r="BZ3633" s="55"/>
      <c r="CA3633" s="55"/>
      <c r="CB3633" s="55"/>
      <c r="CC3633" s="55"/>
      <c r="CD3633" s="55"/>
      <c r="CE3633" s="55"/>
      <c r="CF3633" s="55"/>
      <c r="CG3633" s="55"/>
      <c r="CH3633" s="55"/>
      <c r="CI3633" s="55"/>
      <c r="CJ3633" s="55"/>
      <c r="CK3633" s="55"/>
      <c r="CL3633" s="55"/>
      <c r="CM3633" s="55"/>
      <c r="CN3633" s="55"/>
      <c r="CO3633" s="55"/>
      <c r="CP3633" s="55"/>
      <c r="CQ3633" s="55"/>
      <c r="CR3633" s="55"/>
      <c r="CS3633" s="55"/>
      <c r="CT3633" s="55"/>
      <c r="CU3633" s="55"/>
      <c r="CV3633" s="55"/>
      <c r="CW3633" s="55"/>
      <c r="CX3633" s="55"/>
      <c r="CY3633" s="55"/>
      <c r="CZ3633" s="55"/>
      <c r="DA3633" s="55"/>
      <c r="DB3633" s="55"/>
      <c r="DC3633" s="55"/>
      <c r="DD3633" s="55"/>
      <c r="DE3633" s="55"/>
      <c r="DF3633" s="55"/>
      <c r="DG3633" s="55"/>
      <c r="DH3633" s="55"/>
      <c r="DI3633" s="55"/>
      <c r="DJ3633" s="55"/>
      <c r="DK3633" s="55"/>
      <c r="DL3633" s="55"/>
      <c r="DM3633" s="55"/>
      <c r="DN3633" s="55"/>
      <c r="DO3633" s="55"/>
      <c r="DP3633" s="55"/>
      <c r="DQ3633" s="55"/>
      <c r="DR3633" s="55"/>
      <c r="DS3633" s="55"/>
      <c r="DT3633" s="55"/>
      <c r="DU3633" s="55"/>
      <c r="DV3633" s="55"/>
      <c r="DW3633" s="55"/>
      <c r="DX3633" s="55"/>
      <c r="DY3633" s="55"/>
      <c r="DZ3633" s="55"/>
      <c r="EA3633" s="55"/>
      <c r="EB3633" s="55"/>
      <c r="EC3633" s="55"/>
      <c r="ED3633" s="55"/>
      <c r="EE3633" s="55"/>
      <c r="EF3633" s="55"/>
      <c r="EG3633" s="55"/>
      <c r="EH3633" s="55"/>
      <c r="EI3633" s="55"/>
      <c r="EJ3633" s="55"/>
      <c r="EK3633" s="55"/>
      <c r="EL3633" s="55"/>
      <c r="EM3633" s="55"/>
      <c r="EN3633" s="55"/>
      <c r="EO3633" s="55"/>
      <c r="EP3633" s="55"/>
      <c r="EQ3633" s="55"/>
      <c r="ER3633" s="55"/>
      <c r="ES3633" s="55"/>
      <c r="ET3633" s="55"/>
      <c r="EU3633" s="55"/>
      <c r="EV3633" s="55"/>
      <c r="EW3633" s="55"/>
      <c r="EX3633" s="55"/>
      <c r="EY3633" s="55"/>
      <c r="EZ3633" s="55"/>
      <c r="FA3633" s="55"/>
      <c r="FB3633" s="55"/>
      <c r="FC3633" s="55"/>
      <c r="FD3633" s="55"/>
      <c r="FE3633" s="55"/>
      <c r="FF3633" s="55"/>
      <c r="FG3633" s="55"/>
      <c r="FH3633" s="55"/>
      <c r="FI3633" s="55"/>
      <c r="FJ3633" s="55"/>
      <c r="FK3633" s="55"/>
      <c r="FL3633" s="55"/>
      <c r="FM3633" s="55"/>
      <c r="FN3633" s="55"/>
      <c r="FO3633" s="55"/>
      <c r="FP3633" s="55"/>
      <c r="FQ3633" s="55"/>
      <c r="FR3633" s="55"/>
      <c r="FS3633" s="55"/>
      <c r="FT3633" s="55"/>
      <c r="FU3633" s="55"/>
      <c r="FV3633" s="55"/>
      <c r="FW3633" s="55"/>
      <c r="FX3633" s="55"/>
      <c r="FY3633" s="55"/>
      <c r="FZ3633" s="55"/>
      <c r="GA3633" s="55"/>
      <c r="GB3633" s="55"/>
      <c r="GC3633" s="55"/>
      <c r="GD3633" s="55"/>
      <c r="GE3633" s="55"/>
      <c r="GF3633" s="55"/>
      <c r="GG3633" s="55"/>
      <c r="GH3633" s="55"/>
      <c r="GI3633" s="55"/>
      <c r="GJ3633" s="55"/>
      <c r="GK3633" s="55"/>
      <c r="GL3633" s="55"/>
      <c r="GM3633" s="55"/>
      <c r="GN3633" s="55"/>
      <c r="GO3633" s="55"/>
      <c r="GP3633" s="55"/>
      <c r="GQ3633" s="55"/>
      <c r="GR3633" s="55"/>
      <c r="GS3633" s="55"/>
      <c r="GT3633" s="55"/>
      <c r="GU3633" s="55"/>
      <c r="GV3633" s="55"/>
      <c r="GW3633" s="55"/>
      <c r="GX3633" s="55"/>
      <c r="GY3633" s="55"/>
      <c r="GZ3633" s="55"/>
      <c r="HA3633" s="55"/>
      <c r="HB3633" s="55"/>
      <c r="HC3633" s="55"/>
      <c r="HD3633" s="55"/>
      <c r="HE3633" s="55"/>
      <c r="HF3633" s="55"/>
      <c r="HG3633" s="55"/>
      <c r="HH3633" s="55"/>
      <c r="HI3633" s="55"/>
      <c r="HJ3633" s="55"/>
      <c r="HK3633" s="55"/>
      <c r="HL3633" s="55"/>
      <c r="HM3633" s="55"/>
      <c r="HN3633" s="55"/>
      <c r="HO3633" s="55"/>
      <c r="HP3633" s="55"/>
      <c r="HQ3633" s="55"/>
      <c r="HR3633" s="55"/>
      <c r="HS3633" s="55"/>
      <c r="HT3633" s="55"/>
      <c r="HU3633" s="55"/>
      <c r="HV3633" s="55"/>
      <c r="HW3633" s="55"/>
      <c r="HX3633" s="55"/>
      <c r="HY3633" s="55"/>
      <c r="HZ3633" s="55"/>
      <c r="IA3633" s="55"/>
      <c r="IB3633" s="55"/>
      <c r="IC3633" s="55"/>
      <c r="ID3633" s="55"/>
      <c r="IE3633" s="55"/>
      <c r="IF3633" s="55"/>
      <c r="IG3633" s="55"/>
      <c r="IH3633" s="55"/>
      <c r="II3633" s="55"/>
      <c r="IJ3633" s="55"/>
      <c r="IK3633" s="55"/>
      <c r="IL3633" s="55"/>
      <c r="IM3633" s="55"/>
      <c r="IN3633" s="55"/>
      <c r="IO3633" s="55"/>
      <c r="IP3633" s="55"/>
      <c r="IQ3633" s="55"/>
      <c r="IR3633" s="55"/>
      <c r="IS3633" s="55"/>
      <c r="IT3633" s="55"/>
      <c r="IU3633" s="55"/>
      <c r="IV3633" s="55"/>
    </row>
    <row r="3634" spans="1:256" ht="12.5">
      <c r="A3634" s="308"/>
      <c r="B3634" s="65">
        <v>1</v>
      </c>
      <c r="C3634" s="66">
        <f t="shared" si="167"/>
        <v>1</v>
      </c>
      <c r="D3634" s="852" t="s">
        <v>70</v>
      </c>
      <c r="E3634" s="853" t="s">
        <v>87</v>
      </c>
      <c r="F3634" s="857" t="s">
        <v>90</v>
      </c>
      <c r="G3634" s="78"/>
      <c r="H3634" s="100" t="s">
        <v>148</v>
      </c>
      <c r="I3634" s="101" t="s">
        <v>6374</v>
      </c>
      <c r="J3634" s="81"/>
      <c r="K3634" s="72"/>
      <c r="L3634" s="72"/>
      <c r="M3634" s="72"/>
      <c r="N3634" s="72"/>
      <c r="O3634" s="72"/>
      <c r="P3634" s="72"/>
      <c r="Q3634" s="833"/>
      <c r="R3634" s="102"/>
      <c r="S3634" s="73"/>
      <c r="T3634" s="116"/>
      <c r="U3634" s="73"/>
      <c r="V3634" s="110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/>
      <c r="BE3634"/>
      <c r="BF3634"/>
      <c r="BG3634"/>
      <c r="BH3634"/>
      <c r="BI3634"/>
      <c r="BJ3634"/>
      <c r="BK3634"/>
      <c r="BL3634"/>
      <c r="BM3634"/>
      <c r="BN3634"/>
      <c r="BO3634"/>
      <c r="BP3634"/>
      <c r="BQ3634"/>
      <c r="BR3634"/>
      <c r="BS3634"/>
      <c r="BT3634"/>
      <c r="BU3634"/>
      <c r="BV3634"/>
      <c r="BW3634"/>
      <c r="BX3634"/>
      <c r="BY3634"/>
      <c r="BZ3634"/>
      <c r="CA3634"/>
      <c r="CB3634"/>
      <c r="CC3634"/>
      <c r="CD3634"/>
      <c r="CE3634"/>
      <c r="CF3634"/>
      <c r="CG3634"/>
      <c r="CH3634"/>
      <c r="CI3634"/>
      <c r="CJ3634"/>
      <c r="CK3634"/>
      <c r="CL3634"/>
      <c r="CM3634"/>
      <c r="CN3634"/>
      <c r="CO3634"/>
      <c r="CP3634"/>
      <c r="CQ3634"/>
      <c r="CR3634"/>
      <c r="CS3634"/>
      <c r="CT3634"/>
      <c r="CU3634"/>
      <c r="CV3634"/>
      <c r="CW3634"/>
      <c r="CX3634"/>
      <c r="CY3634"/>
      <c r="CZ3634"/>
      <c r="DA3634"/>
      <c r="DB3634"/>
      <c r="DC3634"/>
      <c r="DD3634"/>
      <c r="DE3634"/>
      <c r="DF3634"/>
      <c r="DG3634"/>
      <c r="DH3634"/>
      <c r="DI3634"/>
      <c r="DJ3634"/>
      <c r="DK3634"/>
      <c r="DL3634"/>
      <c r="DM3634"/>
      <c r="DN3634"/>
      <c r="DO3634"/>
      <c r="DP3634"/>
      <c r="DQ3634"/>
      <c r="DR3634"/>
      <c r="DS3634"/>
      <c r="DT3634"/>
      <c r="DU3634"/>
      <c r="DV3634"/>
      <c r="DW3634"/>
      <c r="DX3634"/>
      <c r="DY3634"/>
      <c r="DZ3634"/>
      <c r="EA3634"/>
      <c r="EB3634"/>
      <c r="EC3634"/>
      <c r="ED3634"/>
      <c r="EE3634"/>
      <c r="EF3634"/>
      <c r="EG3634"/>
      <c r="EH3634"/>
      <c r="EI3634"/>
      <c r="EJ3634"/>
      <c r="EK3634"/>
      <c r="EL3634"/>
      <c r="EM3634"/>
      <c r="EN3634"/>
      <c r="EO3634"/>
      <c r="EP3634"/>
      <c r="EQ3634"/>
      <c r="ER3634"/>
      <c r="ES3634"/>
      <c r="ET3634"/>
      <c r="EU3634"/>
      <c r="EV3634"/>
      <c r="EW3634"/>
      <c r="EX3634"/>
      <c r="EY3634"/>
      <c r="EZ3634"/>
      <c r="FA3634"/>
      <c r="FB3634"/>
      <c r="FC3634"/>
      <c r="FD3634"/>
      <c r="FE3634"/>
      <c r="FF3634"/>
      <c r="FG3634"/>
      <c r="FH3634"/>
      <c r="FI3634"/>
      <c r="FJ3634"/>
      <c r="FK3634"/>
      <c r="FL3634"/>
      <c r="FM3634"/>
      <c r="FN3634"/>
      <c r="FO3634"/>
      <c r="FP3634"/>
      <c r="FQ3634"/>
      <c r="FR3634"/>
      <c r="FS3634"/>
      <c r="FT3634"/>
      <c r="FU3634"/>
      <c r="FV3634"/>
      <c r="FW3634"/>
      <c r="FX3634"/>
      <c r="FY3634"/>
      <c r="FZ3634"/>
      <c r="GA3634"/>
      <c r="GB3634"/>
      <c r="GC3634"/>
      <c r="GD3634"/>
      <c r="GE3634"/>
      <c r="GF3634"/>
      <c r="GG3634"/>
      <c r="GH3634"/>
      <c r="GI3634"/>
      <c r="GJ3634"/>
      <c r="GK3634"/>
      <c r="GL3634"/>
      <c r="GM3634"/>
      <c r="GN3634"/>
      <c r="GO3634"/>
      <c r="GP3634"/>
      <c r="GQ3634"/>
      <c r="GR3634"/>
      <c r="GS3634"/>
      <c r="GT3634"/>
      <c r="GU3634"/>
      <c r="GV3634"/>
      <c r="GW3634"/>
      <c r="GX3634"/>
      <c r="GY3634"/>
      <c r="GZ3634"/>
      <c r="HA3634"/>
      <c r="HB3634"/>
      <c r="HC3634"/>
      <c r="HD3634"/>
      <c r="HE3634"/>
      <c r="HF3634"/>
      <c r="HG3634"/>
      <c r="HH3634"/>
      <c r="HI3634"/>
      <c r="HJ3634"/>
      <c r="HK3634"/>
      <c r="HL3634"/>
      <c r="HM3634"/>
      <c r="HN3634"/>
      <c r="HO3634"/>
      <c r="HP3634"/>
      <c r="HQ3634"/>
      <c r="HR3634"/>
      <c r="HS3634"/>
      <c r="HT3634"/>
      <c r="HU3634"/>
      <c r="HV3634"/>
      <c r="HW3634"/>
      <c r="HX3634"/>
      <c r="HY3634"/>
      <c r="HZ3634"/>
      <c r="IA3634"/>
      <c r="IB3634"/>
      <c r="IC3634"/>
      <c r="ID3634"/>
      <c r="IE3634"/>
      <c r="IF3634"/>
      <c r="IG3634"/>
      <c r="IH3634"/>
      <c r="II3634"/>
      <c r="IJ3634"/>
      <c r="IK3634"/>
      <c r="IL3634"/>
      <c r="IM3634"/>
      <c r="IN3634"/>
      <c r="IO3634"/>
      <c r="IP3634"/>
      <c r="IQ3634"/>
      <c r="IR3634"/>
      <c r="IS3634"/>
      <c r="IT3634"/>
      <c r="IU3634"/>
      <c r="IV3634"/>
    </row>
    <row r="3635" spans="1:256" ht="12.5">
      <c r="A3635" s="305"/>
      <c r="B3635" s="65">
        <v>1</v>
      </c>
      <c r="C3635" s="66">
        <f>IF(E3635="A",4,IF(E3635="B",3,IF(E3635="C",2,IF(E3635="D",1,0))))</f>
        <v>1</v>
      </c>
      <c r="D3635" s="77" t="s">
        <v>90</v>
      </c>
      <c r="E3635" s="99" t="s">
        <v>70</v>
      </c>
      <c r="F3635" s="76" t="s">
        <v>68</v>
      </c>
      <c r="G3635" s="78"/>
      <c r="H3635" s="96" t="s">
        <v>110</v>
      </c>
      <c r="I3635" s="107" t="s">
        <v>4160</v>
      </c>
      <c r="J3635" s="81" t="s">
        <v>14</v>
      </c>
      <c r="K3635" s="72"/>
      <c r="L3635" s="72"/>
      <c r="M3635" s="72"/>
      <c r="N3635" s="72"/>
      <c r="O3635" s="72"/>
      <c r="P3635" s="72"/>
      <c r="Q3635" s="833"/>
      <c r="R3635" s="102"/>
      <c r="S3635" s="73"/>
      <c r="T3635" s="102"/>
      <c r="U3635" s="103"/>
      <c r="V3635" s="104"/>
    </row>
    <row r="3636" spans="1:256" ht="12.5">
      <c r="A3636" s="55"/>
      <c r="B3636" s="124">
        <v>1</v>
      </c>
      <c r="C3636" s="66">
        <f>IF(E3636="A",4,IF(E3636="B",3,IF(E3636="C",2,IF(E3636="D",1,0))))</f>
        <v>2</v>
      </c>
      <c r="D3636" s="76" t="s">
        <v>87</v>
      </c>
      <c r="E3636" s="77" t="s">
        <v>90</v>
      </c>
      <c r="F3636" s="76" t="s">
        <v>68</v>
      </c>
      <c r="G3636" s="78"/>
      <c r="H3636" s="96" t="s">
        <v>116</v>
      </c>
      <c r="I3636" s="107" t="s">
        <v>549</v>
      </c>
      <c r="J3636" s="81" t="s">
        <v>10</v>
      </c>
      <c r="K3636" s="72"/>
      <c r="L3636" s="72"/>
      <c r="M3636" s="72"/>
      <c r="N3636" s="72"/>
      <c r="O3636" s="72"/>
      <c r="P3636" s="72"/>
      <c r="Q3636" s="833"/>
      <c r="R3636" s="102"/>
      <c r="S3636" s="73"/>
      <c r="T3636" s="102"/>
      <c r="U3636" s="103"/>
      <c r="V3636" s="104"/>
    </row>
    <row r="3637" spans="1:256" ht="12.5">
      <c r="A3637" s="305"/>
      <c r="B3637" s="124">
        <v>1</v>
      </c>
      <c r="C3637" s="66">
        <v>2</v>
      </c>
      <c r="D3637" s="76" t="s">
        <v>87</v>
      </c>
      <c r="E3637" s="77" t="s">
        <v>90</v>
      </c>
      <c r="F3637" s="76" t="s">
        <v>68</v>
      </c>
      <c r="G3637" s="78"/>
      <c r="H3637" s="96" t="s">
        <v>188</v>
      </c>
      <c r="I3637" s="107" t="s">
        <v>549</v>
      </c>
      <c r="J3637" s="81" t="s">
        <v>10</v>
      </c>
      <c r="K3637" s="72"/>
      <c r="L3637" s="72"/>
      <c r="M3637" s="72"/>
      <c r="N3637" s="72"/>
      <c r="O3637" s="72"/>
      <c r="P3637" s="72"/>
      <c r="Q3637" s="833"/>
      <c r="R3637" s="102"/>
      <c r="S3637" s="73"/>
      <c r="T3637" s="102"/>
      <c r="U3637" s="103"/>
      <c r="V3637" s="104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/>
      <c r="BE3637"/>
      <c r="BF3637"/>
      <c r="BG3637"/>
      <c r="BH3637"/>
      <c r="BI3637"/>
      <c r="BJ3637"/>
      <c r="BK3637"/>
      <c r="BL3637"/>
      <c r="BM3637"/>
      <c r="BN3637"/>
      <c r="BO3637"/>
      <c r="BP3637"/>
      <c r="BQ3637"/>
      <c r="BR3637"/>
      <c r="BS3637"/>
      <c r="BT3637"/>
      <c r="BU3637"/>
      <c r="BV3637"/>
      <c r="BW3637"/>
      <c r="BX3637"/>
      <c r="BY3637"/>
      <c r="BZ3637"/>
      <c r="CA3637"/>
      <c r="CB3637"/>
      <c r="CC3637"/>
      <c r="CD3637"/>
      <c r="CE3637"/>
      <c r="CF3637"/>
      <c r="CG3637"/>
      <c r="CH3637"/>
      <c r="CI3637"/>
      <c r="CJ3637"/>
      <c r="CK3637"/>
      <c r="CL3637"/>
      <c r="CM3637"/>
      <c r="CN3637"/>
      <c r="CO3637"/>
      <c r="CP3637"/>
      <c r="CQ3637"/>
      <c r="CR3637"/>
      <c r="CS3637"/>
      <c r="CT3637"/>
      <c r="CU3637"/>
      <c r="CV3637"/>
      <c r="CW3637"/>
      <c r="CX3637"/>
      <c r="CY3637"/>
      <c r="CZ3637"/>
      <c r="DA3637"/>
      <c r="DB3637"/>
      <c r="DC3637"/>
      <c r="DD3637"/>
      <c r="DE3637"/>
      <c r="DF3637"/>
      <c r="DG3637"/>
      <c r="DH3637"/>
      <c r="DI3637"/>
      <c r="DJ3637"/>
      <c r="DK3637"/>
      <c r="DL3637"/>
      <c r="DM3637"/>
      <c r="DN3637"/>
      <c r="DO3637"/>
      <c r="DP3637"/>
      <c r="DQ3637"/>
      <c r="DR3637"/>
      <c r="DS3637"/>
      <c r="DT3637"/>
      <c r="DU3637"/>
      <c r="DV3637"/>
      <c r="DW3637"/>
      <c r="DX3637"/>
      <c r="DY3637"/>
      <c r="DZ3637"/>
      <c r="EA3637"/>
      <c r="EB3637"/>
      <c r="EC3637"/>
      <c r="ED3637"/>
      <c r="EE3637"/>
      <c r="EF3637"/>
      <c r="EG3637"/>
      <c r="EH3637"/>
      <c r="EI3637"/>
      <c r="EJ3637"/>
      <c r="EK3637"/>
      <c r="EL3637"/>
      <c r="EM3637"/>
      <c r="EN3637"/>
      <c r="EO3637"/>
      <c r="EP3637"/>
      <c r="EQ3637"/>
      <c r="ER3637"/>
      <c r="ES3637"/>
      <c r="ET3637"/>
      <c r="EU3637"/>
      <c r="EV3637"/>
      <c r="EW3637"/>
      <c r="EX3637"/>
      <c r="EY3637"/>
      <c r="EZ3637"/>
      <c r="FA3637"/>
      <c r="FB3637"/>
      <c r="FC3637"/>
      <c r="FD3637"/>
      <c r="FE3637"/>
      <c r="FF3637"/>
      <c r="FG3637"/>
      <c r="FH3637"/>
      <c r="FI3637"/>
      <c r="FJ3637"/>
      <c r="FK3637"/>
      <c r="FL3637"/>
      <c r="FM3637"/>
      <c r="FN3637"/>
      <c r="FO3637"/>
      <c r="FP3637"/>
      <c r="FQ3637"/>
      <c r="FR3637"/>
      <c r="FS3637"/>
      <c r="FT3637"/>
      <c r="FU3637"/>
      <c r="FV3637"/>
      <c r="FW3637"/>
      <c r="FX3637"/>
      <c r="FY3637"/>
      <c r="FZ3637"/>
      <c r="GA3637"/>
      <c r="GB3637"/>
      <c r="GC3637"/>
      <c r="GD3637"/>
      <c r="GE3637"/>
      <c r="GF3637"/>
      <c r="GG3637"/>
      <c r="GH3637"/>
      <c r="GI3637"/>
      <c r="GJ3637"/>
      <c r="GK3637"/>
      <c r="GL3637"/>
      <c r="GM3637"/>
      <c r="GN3637"/>
      <c r="GO3637"/>
      <c r="GP3637"/>
      <c r="GQ3637"/>
      <c r="GR3637"/>
      <c r="GS3637"/>
      <c r="GT3637"/>
      <c r="GU3637"/>
      <c r="GV3637"/>
      <c r="GW3637"/>
      <c r="GX3637"/>
      <c r="GY3637"/>
      <c r="GZ3637"/>
      <c r="HA3637"/>
      <c r="HB3637"/>
      <c r="HC3637"/>
      <c r="HD3637"/>
      <c r="HE3637"/>
      <c r="HF3637"/>
      <c r="HG3637"/>
      <c r="HH3637"/>
      <c r="HI3637"/>
      <c r="HJ3637"/>
      <c r="HK3637"/>
      <c r="HL3637"/>
      <c r="HM3637"/>
      <c r="HN3637"/>
      <c r="HO3637"/>
      <c r="HP3637"/>
      <c r="HQ3637"/>
      <c r="HR3637"/>
      <c r="HS3637"/>
      <c r="HT3637"/>
      <c r="HU3637"/>
      <c r="HV3637"/>
      <c r="HW3637"/>
      <c r="HX3637"/>
      <c r="HY3637"/>
      <c r="HZ3637"/>
      <c r="IA3637"/>
      <c r="IB3637"/>
      <c r="IC3637"/>
      <c r="ID3637"/>
      <c r="IE3637"/>
      <c r="IF3637"/>
      <c r="IG3637"/>
      <c r="IH3637"/>
      <c r="II3637"/>
      <c r="IJ3637"/>
      <c r="IK3637"/>
      <c r="IL3637"/>
      <c r="IM3637"/>
      <c r="IN3637"/>
      <c r="IO3637"/>
      <c r="IP3637"/>
      <c r="IQ3637"/>
      <c r="IR3637"/>
      <c r="IS3637"/>
      <c r="IT3637"/>
      <c r="IU3637"/>
      <c r="IV3637"/>
    </row>
    <row r="3638" spans="1:256" ht="12.5">
      <c r="A3638"/>
      <c r="B3638" s="65">
        <v>1</v>
      </c>
      <c r="C3638" s="66">
        <f>IF(E3638="A",4,IF(E3638="B",3,IF(E3638="C",2,IF(E3638="D",1,0))))</f>
        <v>2</v>
      </c>
      <c r="D3638" s="76" t="s">
        <v>87</v>
      </c>
      <c r="E3638" s="77" t="s">
        <v>90</v>
      </c>
      <c r="F3638" s="76" t="s">
        <v>87</v>
      </c>
      <c r="G3638" s="78"/>
      <c r="H3638" s="96" t="s">
        <v>101</v>
      </c>
      <c r="I3638" s="107" t="s">
        <v>103</v>
      </c>
      <c r="J3638" s="81" t="s">
        <v>14</v>
      </c>
      <c r="K3638" s="72"/>
      <c r="L3638" s="72"/>
      <c r="M3638" s="72"/>
      <c r="N3638" s="72"/>
      <c r="O3638" s="72"/>
      <c r="P3638" s="72"/>
      <c r="Q3638" s="833"/>
      <c r="R3638" s="102"/>
      <c r="S3638" s="73"/>
      <c r="T3638" s="102"/>
      <c r="U3638" s="103"/>
      <c r="V3638" s="104"/>
    </row>
    <row r="3639" spans="1:256" ht="12.5">
      <c r="A3639"/>
      <c r="B3639" s="65">
        <v>1</v>
      </c>
      <c r="C3639" s="66">
        <f t="shared" ref="C3639:C3645" si="168">IF(E3639="A",1,IF(E3639="B",1,0))</f>
        <v>0</v>
      </c>
      <c r="D3639" s="659" t="s">
        <v>90</v>
      </c>
      <c r="E3639" s="659" t="s">
        <v>90</v>
      </c>
      <c r="F3639" s="659" t="s">
        <v>90</v>
      </c>
      <c r="G3639" s="78"/>
      <c r="H3639" s="96" t="s">
        <v>114</v>
      </c>
      <c r="I3639" s="107" t="s">
        <v>4161</v>
      </c>
      <c r="J3639" s="81"/>
      <c r="K3639" s="72"/>
      <c r="L3639" s="72"/>
      <c r="M3639" s="72"/>
      <c r="N3639" s="72"/>
      <c r="O3639" s="72"/>
      <c r="P3639" s="72"/>
      <c r="Q3639" s="833"/>
      <c r="R3639" s="102"/>
      <c r="S3639" s="73"/>
      <c r="T3639" s="102"/>
      <c r="U3639" s="103"/>
      <c r="V3639" s="104"/>
      <c r="W3639" s="55"/>
      <c r="X3639" s="55"/>
      <c r="Y3639" s="55"/>
      <c r="Z3639" s="55"/>
      <c r="AA3639" s="55"/>
      <c r="AB3639" s="55"/>
      <c r="AC3639" s="55"/>
      <c r="AD3639" s="55"/>
      <c r="AE3639" s="55"/>
      <c r="AF3639" s="55"/>
      <c r="AG3639" s="55"/>
      <c r="AH3639" s="55"/>
      <c r="AI3639" s="55"/>
      <c r="AJ3639" s="55"/>
      <c r="AK3639" s="55"/>
      <c r="AL3639" s="55"/>
      <c r="AM3639" s="55"/>
      <c r="AN3639" s="55"/>
      <c r="AO3639" s="55"/>
      <c r="AP3639" s="55"/>
      <c r="AQ3639" s="55"/>
      <c r="AR3639" s="55"/>
      <c r="AS3639" s="55"/>
      <c r="AT3639" s="55"/>
      <c r="AU3639" s="55"/>
      <c r="AV3639" s="55"/>
      <c r="AW3639" s="55"/>
      <c r="AX3639" s="55"/>
      <c r="AY3639" s="55"/>
      <c r="AZ3639" s="55"/>
      <c r="BA3639" s="55"/>
      <c r="BB3639" s="55"/>
      <c r="BC3639" s="55"/>
      <c r="BD3639" s="55"/>
      <c r="BE3639" s="55"/>
      <c r="BF3639" s="55"/>
      <c r="BG3639" s="55"/>
      <c r="BH3639" s="55"/>
      <c r="BI3639" s="55"/>
      <c r="BJ3639" s="55"/>
      <c r="BK3639" s="55"/>
      <c r="BL3639" s="55"/>
      <c r="BM3639" s="55"/>
      <c r="BN3639" s="55"/>
      <c r="BO3639" s="55"/>
      <c r="BP3639" s="55"/>
      <c r="BQ3639" s="55"/>
      <c r="BR3639" s="55"/>
      <c r="BS3639" s="55"/>
      <c r="BT3639" s="55"/>
      <c r="BU3639" s="55"/>
      <c r="BV3639" s="55"/>
      <c r="BW3639" s="55"/>
      <c r="BX3639" s="55"/>
      <c r="BY3639" s="55"/>
      <c r="BZ3639" s="55"/>
      <c r="CA3639" s="55"/>
      <c r="CB3639" s="55"/>
      <c r="CC3639" s="55"/>
      <c r="CD3639" s="55"/>
      <c r="CE3639" s="55"/>
      <c r="CF3639" s="55"/>
      <c r="CG3639" s="55"/>
      <c r="CH3639" s="55"/>
      <c r="CI3639" s="55"/>
      <c r="CJ3639" s="55"/>
      <c r="CK3639" s="55"/>
      <c r="CL3639" s="55"/>
      <c r="CM3639" s="55"/>
      <c r="CN3639" s="55"/>
      <c r="CO3639" s="55"/>
      <c r="CP3639" s="55"/>
      <c r="CQ3639" s="55"/>
      <c r="CR3639" s="55"/>
      <c r="CS3639" s="55"/>
      <c r="CT3639" s="55"/>
      <c r="CU3639" s="55"/>
      <c r="CV3639" s="55"/>
      <c r="CW3639" s="55"/>
      <c r="CX3639" s="55"/>
      <c r="CY3639" s="55"/>
      <c r="CZ3639" s="55"/>
      <c r="DA3639" s="55"/>
      <c r="DB3639" s="55"/>
      <c r="DC3639" s="55"/>
      <c r="DD3639" s="55"/>
      <c r="DE3639" s="55"/>
      <c r="DF3639" s="55"/>
      <c r="DG3639" s="55"/>
      <c r="DH3639" s="55"/>
      <c r="DI3639" s="55"/>
      <c r="DJ3639" s="55"/>
      <c r="DK3639" s="55"/>
      <c r="DL3639" s="55"/>
      <c r="DM3639" s="55"/>
      <c r="DN3639" s="55"/>
      <c r="DO3639" s="55"/>
      <c r="DP3639" s="55"/>
      <c r="DQ3639" s="55"/>
      <c r="DR3639" s="55"/>
      <c r="DS3639" s="55"/>
      <c r="DT3639" s="55"/>
      <c r="DU3639" s="55"/>
      <c r="DV3639" s="55"/>
      <c r="DW3639" s="55"/>
      <c r="DX3639" s="55"/>
      <c r="DY3639" s="55"/>
      <c r="DZ3639" s="55"/>
      <c r="EA3639" s="55"/>
      <c r="EB3639" s="55"/>
      <c r="EC3639" s="55"/>
      <c r="ED3639" s="55"/>
      <c r="EE3639" s="55"/>
      <c r="EF3639" s="55"/>
      <c r="EG3639" s="55"/>
      <c r="EH3639" s="55"/>
      <c r="EI3639" s="55"/>
      <c r="EJ3639" s="55"/>
      <c r="EK3639" s="55"/>
      <c r="EL3639" s="55"/>
      <c r="EM3639" s="55"/>
      <c r="EN3639" s="55"/>
      <c r="EO3639" s="55"/>
      <c r="EP3639" s="55"/>
      <c r="EQ3639" s="55"/>
      <c r="ER3639" s="55"/>
      <c r="ES3639" s="55"/>
      <c r="ET3639" s="55"/>
      <c r="EU3639" s="55"/>
      <c r="EV3639" s="55"/>
      <c r="EW3639" s="55"/>
      <c r="EX3639" s="55"/>
      <c r="EY3639" s="55"/>
      <c r="EZ3639" s="55"/>
      <c r="FA3639" s="55"/>
      <c r="FB3639" s="55"/>
      <c r="FC3639" s="55"/>
      <c r="FD3639" s="55"/>
      <c r="FE3639" s="55"/>
      <c r="FF3639" s="55"/>
      <c r="FG3639" s="55"/>
      <c r="FH3639" s="55"/>
      <c r="FI3639" s="55"/>
      <c r="FJ3639" s="55"/>
      <c r="FK3639" s="55"/>
      <c r="FL3639" s="55"/>
      <c r="FM3639" s="55"/>
      <c r="FN3639" s="55"/>
      <c r="FO3639" s="55"/>
      <c r="FP3639" s="55"/>
      <c r="FQ3639" s="55"/>
      <c r="FR3639" s="55"/>
      <c r="FS3639" s="55"/>
      <c r="FT3639" s="55"/>
      <c r="FU3639" s="55"/>
      <c r="FV3639" s="55"/>
      <c r="FW3639" s="55"/>
      <c r="FX3639" s="55"/>
      <c r="FY3639" s="55"/>
      <c r="FZ3639" s="55"/>
      <c r="GA3639" s="55"/>
      <c r="GB3639" s="55"/>
      <c r="GC3639" s="55"/>
      <c r="GD3639" s="55"/>
      <c r="GE3639" s="55"/>
      <c r="GF3639" s="55"/>
      <c r="GG3639" s="55"/>
      <c r="GH3639" s="55"/>
      <c r="GI3639" s="55"/>
      <c r="GJ3639" s="55"/>
      <c r="GK3639" s="55"/>
      <c r="GL3639" s="55"/>
      <c r="GM3639" s="55"/>
      <c r="GN3639" s="55"/>
      <c r="GO3639" s="55"/>
      <c r="GP3639" s="55"/>
      <c r="GQ3639" s="55"/>
      <c r="GR3639" s="55"/>
      <c r="GS3639" s="55"/>
      <c r="GT3639" s="55"/>
      <c r="GU3639" s="55"/>
      <c r="GV3639" s="55"/>
      <c r="GW3639" s="55"/>
      <c r="GX3639" s="55"/>
      <c r="GY3639" s="55"/>
      <c r="GZ3639" s="55"/>
      <c r="HA3639" s="55"/>
      <c r="HB3639" s="55"/>
      <c r="HC3639" s="55"/>
      <c r="HD3639" s="55"/>
      <c r="HE3639" s="55"/>
      <c r="HF3639" s="55"/>
      <c r="HG3639" s="55"/>
      <c r="HH3639" s="55"/>
      <c r="HI3639" s="55"/>
      <c r="HJ3639" s="55"/>
      <c r="HK3639" s="55"/>
      <c r="HL3639" s="55"/>
      <c r="HM3639" s="55"/>
      <c r="HN3639" s="55"/>
      <c r="HO3639" s="55"/>
      <c r="HP3639" s="55"/>
      <c r="HQ3639" s="55"/>
      <c r="HR3639" s="55"/>
      <c r="HS3639" s="55"/>
      <c r="HT3639" s="55"/>
      <c r="HU3639" s="55"/>
      <c r="HV3639" s="55"/>
      <c r="HW3639" s="55"/>
      <c r="HX3639" s="55"/>
      <c r="HY3639" s="55"/>
      <c r="HZ3639" s="55"/>
      <c r="IA3639" s="55"/>
      <c r="IB3639" s="55"/>
      <c r="IC3639" s="55"/>
      <c r="ID3639" s="55"/>
      <c r="IE3639" s="55"/>
      <c r="IF3639" s="55"/>
      <c r="IG3639" s="55"/>
      <c r="IH3639" s="55"/>
      <c r="II3639" s="55"/>
      <c r="IJ3639" s="55"/>
      <c r="IK3639" s="55"/>
      <c r="IL3639" s="55"/>
      <c r="IM3639" s="55"/>
      <c r="IN3639" s="55"/>
      <c r="IO3639" s="55"/>
      <c r="IP3639" s="55"/>
      <c r="IQ3639" s="55"/>
      <c r="IR3639" s="55"/>
      <c r="IS3639" s="55"/>
      <c r="IT3639" s="55"/>
      <c r="IU3639" s="55"/>
      <c r="IV3639" s="55"/>
    </row>
    <row r="3640" spans="1:256" ht="12.5">
      <c r="A3640" s="55"/>
      <c r="B3640" s="124">
        <v>1</v>
      </c>
      <c r="C3640" s="66">
        <f t="shared" si="168"/>
        <v>0</v>
      </c>
      <c r="D3640" s="77" t="s">
        <v>90</v>
      </c>
      <c r="E3640" s="77" t="s">
        <v>90</v>
      </c>
      <c r="F3640" s="76" t="s">
        <v>68</v>
      </c>
      <c r="G3640" s="78"/>
      <c r="H3640" s="96" t="s">
        <v>90</v>
      </c>
      <c r="I3640" s="107" t="s">
        <v>4162</v>
      </c>
      <c r="J3640" s="81"/>
      <c r="K3640" s="72"/>
      <c r="L3640" s="72"/>
      <c r="M3640" s="72"/>
      <c r="N3640" s="72"/>
      <c r="O3640" s="72"/>
      <c r="P3640" s="72"/>
      <c r="Q3640" s="833"/>
      <c r="R3640" s="102"/>
      <c r="S3640" s="73"/>
      <c r="T3640" s="102"/>
      <c r="U3640" s="103"/>
      <c r="V3640" s="104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/>
      <c r="BE3640"/>
      <c r="BF3640"/>
      <c r="BG3640"/>
      <c r="BH3640"/>
      <c r="BI3640"/>
      <c r="BJ3640"/>
      <c r="BK3640"/>
      <c r="BL3640"/>
      <c r="BM3640"/>
      <c r="BN3640"/>
      <c r="BO3640"/>
      <c r="BP3640"/>
      <c r="BQ3640"/>
      <c r="BR3640"/>
      <c r="BS3640"/>
      <c r="BT3640"/>
      <c r="BU3640"/>
      <c r="BV3640"/>
      <c r="BW3640"/>
      <c r="BX3640"/>
      <c r="BY3640"/>
      <c r="BZ3640"/>
      <c r="CA3640"/>
      <c r="CB3640"/>
      <c r="CC3640"/>
      <c r="CD3640"/>
      <c r="CE3640"/>
      <c r="CF3640"/>
      <c r="CG3640"/>
      <c r="CH3640"/>
      <c r="CI3640"/>
      <c r="CJ3640"/>
      <c r="CK3640"/>
      <c r="CL3640"/>
      <c r="CM3640"/>
      <c r="CN3640"/>
      <c r="CO3640"/>
      <c r="CP3640"/>
      <c r="CQ3640"/>
      <c r="CR3640"/>
      <c r="CS3640"/>
      <c r="CT3640"/>
      <c r="CU3640"/>
      <c r="CV3640"/>
      <c r="CW3640"/>
      <c r="CX3640"/>
      <c r="CY3640"/>
      <c r="CZ3640"/>
      <c r="DA3640"/>
      <c r="DB3640"/>
      <c r="DC3640"/>
      <c r="DD3640"/>
      <c r="DE3640"/>
      <c r="DF3640"/>
      <c r="DG3640"/>
      <c r="DH3640"/>
      <c r="DI3640"/>
      <c r="DJ3640"/>
      <c r="DK3640"/>
      <c r="DL3640"/>
      <c r="DM3640"/>
      <c r="DN3640"/>
      <c r="DO3640"/>
      <c r="DP3640"/>
      <c r="DQ3640"/>
      <c r="DR3640"/>
      <c r="DS3640"/>
      <c r="DT3640"/>
      <c r="DU3640"/>
      <c r="DV3640"/>
      <c r="DW3640"/>
      <c r="DX3640"/>
      <c r="DY3640"/>
      <c r="DZ3640"/>
      <c r="EA3640"/>
      <c r="EB3640"/>
      <c r="EC3640"/>
      <c r="ED3640"/>
      <c r="EE3640"/>
      <c r="EF3640"/>
      <c r="EG3640"/>
      <c r="EH3640"/>
      <c r="EI3640"/>
      <c r="EJ3640"/>
      <c r="EK3640"/>
      <c r="EL3640"/>
      <c r="EM3640"/>
      <c r="EN3640"/>
      <c r="EO3640"/>
      <c r="EP3640"/>
      <c r="EQ3640"/>
      <c r="ER3640"/>
      <c r="ES3640"/>
      <c r="ET3640"/>
      <c r="EU3640"/>
      <c r="EV3640"/>
      <c r="EW3640"/>
      <c r="EX3640"/>
      <c r="EY3640"/>
      <c r="EZ3640"/>
      <c r="FA3640"/>
      <c r="FB3640"/>
      <c r="FC3640"/>
      <c r="FD3640"/>
      <c r="FE3640"/>
      <c r="FF3640"/>
      <c r="FG3640"/>
      <c r="FH3640"/>
      <c r="FI3640"/>
      <c r="FJ3640"/>
      <c r="FK3640"/>
      <c r="FL3640"/>
      <c r="FM3640"/>
      <c r="FN3640"/>
      <c r="FO3640"/>
      <c r="FP3640"/>
      <c r="FQ3640"/>
      <c r="FR3640"/>
      <c r="FS3640"/>
      <c r="FT3640"/>
      <c r="FU3640"/>
      <c r="FV3640"/>
      <c r="FW3640"/>
      <c r="FX3640"/>
      <c r="FY3640"/>
      <c r="FZ3640"/>
      <c r="GA3640"/>
      <c r="GB3640"/>
      <c r="GC3640"/>
      <c r="GD3640"/>
      <c r="GE3640"/>
      <c r="GF3640"/>
      <c r="GG3640"/>
      <c r="GH3640"/>
      <c r="GI3640"/>
      <c r="GJ3640"/>
      <c r="GK3640"/>
      <c r="GL3640"/>
      <c r="GM3640"/>
      <c r="GN3640"/>
      <c r="GO3640"/>
      <c r="GP3640"/>
      <c r="GQ3640"/>
      <c r="GR3640"/>
      <c r="GS3640"/>
      <c r="GT3640"/>
      <c r="GU3640"/>
      <c r="GV3640"/>
      <c r="GW3640"/>
      <c r="GX3640"/>
      <c r="GY3640"/>
      <c r="GZ3640"/>
      <c r="HA3640"/>
      <c r="HB3640"/>
      <c r="HC3640"/>
      <c r="HD3640"/>
      <c r="HE3640"/>
      <c r="HF3640"/>
      <c r="HG3640"/>
      <c r="HH3640"/>
      <c r="HI3640"/>
      <c r="HJ3640"/>
      <c r="HK3640"/>
      <c r="HL3640"/>
      <c r="HM3640"/>
      <c r="HN3640"/>
      <c r="HO3640"/>
      <c r="HP3640"/>
      <c r="HQ3640"/>
      <c r="HR3640"/>
      <c r="HS3640"/>
      <c r="HT3640"/>
      <c r="HU3640"/>
      <c r="HV3640"/>
      <c r="HW3640"/>
      <c r="HX3640"/>
      <c r="HY3640"/>
      <c r="HZ3640"/>
      <c r="IA3640"/>
      <c r="IB3640"/>
      <c r="IC3640"/>
      <c r="ID3640"/>
      <c r="IE3640"/>
      <c r="IF3640"/>
      <c r="IG3640"/>
      <c r="IH3640"/>
      <c r="II3640"/>
      <c r="IJ3640"/>
      <c r="IK3640"/>
      <c r="IL3640"/>
      <c r="IM3640"/>
      <c r="IN3640"/>
      <c r="IO3640"/>
      <c r="IP3640"/>
      <c r="IQ3640"/>
      <c r="IR3640"/>
      <c r="IS3640"/>
      <c r="IT3640"/>
      <c r="IU3640"/>
      <c r="IV3640"/>
    </row>
    <row r="3641" spans="1:256" ht="12.5">
      <c r="A3641" s="55"/>
      <c r="B3641" s="65">
        <v>1</v>
      </c>
      <c r="C3641" s="66">
        <f t="shared" si="168"/>
        <v>1</v>
      </c>
      <c r="D3641" s="99" t="s">
        <v>99</v>
      </c>
      <c r="E3641" s="76" t="s">
        <v>68</v>
      </c>
      <c r="F3641" s="99" t="s">
        <v>99</v>
      </c>
      <c r="G3641" s="78"/>
      <c r="H3641" s="96" t="s">
        <v>119</v>
      </c>
      <c r="I3641" s="107" t="s">
        <v>4163</v>
      </c>
      <c r="J3641" s="81"/>
      <c r="K3641" s="72"/>
      <c r="L3641" s="72"/>
      <c r="M3641" s="72"/>
      <c r="N3641" s="72"/>
      <c r="O3641" s="72"/>
      <c r="P3641" s="72"/>
      <c r="Q3641" s="833"/>
      <c r="R3641" s="102"/>
      <c r="S3641" s="73"/>
      <c r="T3641" s="102"/>
      <c r="U3641" s="103"/>
      <c r="V3641" s="104"/>
      <c r="W3641" s="55"/>
      <c r="X3641" s="55"/>
      <c r="Y3641" s="55"/>
      <c r="Z3641" s="55"/>
      <c r="AA3641" s="55"/>
      <c r="AB3641" s="55"/>
      <c r="AC3641" s="55"/>
      <c r="AD3641" s="55"/>
      <c r="AE3641" s="55"/>
      <c r="AF3641" s="55"/>
      <c r="AG3641" s="55"/>
      <c r="AH3641" s="55"/>
      <c r="AI3641" s="55"/>
      <c r="AJ3641" s="55"/>
      <c r="AK3641" s="55"/>
      <c r="AL3641" s="55"/>
      <c r="AM3641" s="55"/>
      <c r="AN3641" s="55"/>
      <c r="AO3641" s="55"/>
      <c r="AP3641" s="55"/>
      <c r="AQ3641" s="55"/>
      <c r="AR3641" s="55"/>
      <c r="AS3641" s="55"/>
      <c r="AT3641" s="55"/>
      <c r="AU3641" s="55"/>
      <c r="AV3641" s="55"/>
      <c r="AW3641" s="55"/>
      <c r="AX3641" s="55"/>
      <c r="AY3641" s="55"/>
      <c r="AZ3641" s="55"/>
      <c r="BA3641" s="55"/>
      <c r="BB3641" s="55"/>
      <c r="BC3641" s="55"/>
      <c r="BD3641" s="55"/>
      <c r="BE3641" s="55"/>
      <c r="BF3641" s="55"/>
      <c r="BG3641" s="55"/>
      <c r="BH3641" s="55"/>
      <c r="BI3641" s="55"/>
      <c r="BJ3641" s="55"/>
      <c r="BK3641" s="55"/>
      <c r="BL3641" s="55"/>
      <c r="BM3641" s="55"/>
      <c r="BN3641" s="55"/>
      <c r="BO3641" s="55"/>
      <c r="BP3641" s="55"/>
      <c r="BQ3641" s="55"/>
      <c r="BR3641" s="55"/>
      <c r="BS3641" s="55"/>
      <c r="BT3641" s="55"/>
      <c r="BU3641" s="55"/>
      <c r="BV3641" s="55"/>
      <c r="BW3641" s="55"/>
      <c r="BX3641" s="55"/>
      <c r="BY3641" s="55"/>
      <c r="BZ3641" s="55"/>
      <c r="CA3641" s="55"/>
      <c r="CB3641" s="55"/>
      <c r="CC3641" s="55"/>
      <c r="CD3641" s="55"/>
      <c r="CE3641" s="55"/>
      <c r="CF3641" s="55"/>
      <c r="CG3641" s="55"/>
      <c r="CH3641" s="55"/>
      <c r="CI3641" s="55"/>
      <c r="CJ3641" s="55"/>
      <c r="CK3641" s="55"/>
      <c r="CL3641" s="55"/>
      <c r="CM3641" s="55"/>
      <c r="CN3641" s="55"/>
      <c r="CO3641" s="55"/>
      <c r="CP3641" s="55"/>
      <c r="CQ3641" s="55"/>
      <c r="CR3641" s="55"/>
      <c r="CS3641" s="55"/>
      <c r="CT3641" s="55"/>
      <c r="CU3641" s="55"/>
      <c r="CV3641" s="55"/>
      <c r="CW3641" s="55"/>
      <c r="CX3641" s="55"/>
      <c r="CY3641" s="55"/>
      <c r="CZ3641" s="55"/>
      <c r="DA3641" s="55"/>
      <c r="DB3641" s="55"/>
      <c r="DC3641" s="55"/>
      <c r="DD3641" s="55"/>
      <c r="DE3641" s="55"/>
      <c r="DF3641" s="55"/>
      <c r="DG3641" s="55"/>
      <c r="DH3641" s="55"/>
      <c r="DI3641" s="55"/>
      <c r="DJ3641" s="55"/>
      <c r="DK3641" s="55"/>
      <c r="DL3641" s="55"/>
      <c r="DM3641" s="55"/>
      <c r="DN3641" s="55"/>
      <c r="DO3641" s="55"/>
      <c r="DP3641" s="55"/>
      <c r="DQ3641" s="55"/>
      <c r="DR3641" s="55"/>
      <c r="DS3641" s="55"/>
      <c r="DT3641" s="55"/>
      <c r="DU3641" s="55"/>
      <c r="DV3641" s="55"/>
      <c r="DW3641" s="55"/>
      <c r="DX3641" s="55"/>
      <c r="DY3641" s="55"/>
      <c r="DZ3641" s="55"/>
      <c r="EA3641" s="55"/>
      <c r="EB3641" s="55"/>
      <c r="EC3641" s="55"/>
      <c r="ED3641" s="55"/>
      <c r="EE3641" s="55"/>
      <c r="EF3641" s="55"/>
      <c r="EG3641" s="55"/>
      <c r="EH3641" s="55"/>
      <c r="EI3641" s="55"/>
      <c r="EJ3641" s="55"/>
      <c r="EK3641" s="55"/>
      <c r="EL3641" s="55"/>
      <c r="EM3641" s="55"/>
      <c r="EN3641" s="55"/>
      <c r="EO3641" s="55"/>
      <c r="EP3641" s="55"/>
      <c r="EQ3641" s="55"/>
      <c r="ER3641" s="55"/>
      <c r="ES3641" s="55"/>
      <c r="ET3641" s="55"/>
      <c r="EU3641" s="55"/>
      <c r="EV3641" s="55"/>
      <c r="EW3641" s="55"/>
      <c r="EX3641" s="55"/>
      <c r="EY3641" s="55"/>
      <c r="EZ3641" s="55"/>
      <c r="FA3641" s="55"/>
      <c r="FB3641" s="55"/>
      <c r="FC3641" s="55"/>
      <c r="FD3641" s="55"/>
      <c r="FE3641" s="55"/>
      <c r="FF3641" s="55"/>
      <c r="FG3641" s="55"/>
      <c r="FH3641" s="55"/>
      <c r="FI3641" s="55"/>
      <c r="FJ3641" s="55"/>
      <c r="FK3641" s="55"/>
      <c r="FL3641" s="55"/>
      <c r="FM3641" s="55"/>
      <c r="FN3641" s="55"/>
      <c r="FO3641" s="55"/>
      <c r="FP3641" s="55"/>
      <c r="FQ3641" s="55"/>
      <c r="FR3641" s="55"/>
      <c r="FS3641" s="55"/>
      <c r="FT3641" s="55"/>
      <c r="FU3641" s="55"/>
      <c r="FV3641" s="55"/>
      <c r="FW3641" s="55"/>
      <c r="FX3641" s="55"/>
      <c r="FY3641" s="55"/>
      <c r="FZ3641" s="55"/>
      <c r="GA3641" s="55"/>
      <c r="GB3641" s="55"/>
      <c r="GC3641" s="55"/>
      <c r="GD3641" s="55"/>
      <c r="GE3641" s="55"/>
      <c r="GF3641" s="55"/>
      <c r="GG3641" s="55"/>
      <c r="GH3641" s="55"/>
      <c r="GI3641" s="55"/>
      <c r="GJ3641" s="55"/>
      <c r="GK3641" s="55"/>
      <c r="GL3641" s="55"/>
      <c r="GM3641" s="55"/>
      <c r="GN3641" s="55"/>
      <c r="GO3641" s="55"/>
      <c r="GP3641" s="55"/>
      <c r="GQ3641" s="55"/>
      <c r="GR3641" s="55"/>
      <c r="GS3641" s="55"/>
      <c r="GT3641" s="55"/>
      <c r="GU3641" s="55"/>
      <c r="GV3641" s="55"/>
      <c r="GW3641" s="55"/>
      <c r="GX3641" s="55"/>
      <c r="GY3641" s="55"/>
      <c r="GZ3641" s="55"/>
      <c r="HA3641" s="55"/>
      <c r="HB3641" s="55"/>
      <c r="HC3641" s="55"/>
      <c r="HD3641" s="55"/>
      <c r="HE3641" s="55"/>
      <c r="HF3641" s="55"/>
      <c r="HG3641" s="55"/>
      <c r="HH3641" s="55"/>
      <c r="HI3641" s="55"/>
      <c r="HJ3641" s="55"/>
      <c r="HK3641" s="55"/>
      <c r="HL3641" s="55"/>
      <c r="HM3641" s="55"/>
      <c r="HN3641" s="55"/>
      <c r="HO3641" s="55"/>
      <c r="HP3641" s="55"/>
      <c r="HQ3641" s="55"/>
      <c r="HR3641" s="55"/>
      <c r="HS3641" s="55"/>
      <c r="HT3641" s="55"/>
      <c r="HU3641" s="55"/>
      <c r="HV3641" s="55"/>
      <c r="HW3641" s="55"/>
      <c r="HX3641" s="55"/>
      <c r="HY3641" s="55"/>
      <c r="HZ3641" s="55"/>
      <c r="IA3641" s="55"/>
      <c r="IB3641" s="55"/>
      <c r="IC3641" s="55"/>
      <c r="ID3641" s="55"/>
      <c r="IE3641" s="55"/>
      <c r="IF3641" s="55"/>
      <c r="IG3641" s="55"/>
      <c r="IH3641" s="55"/>
      <c r="II3641" s="55"/>
      <c r="IJ3641" s="55"/>
      <c r="IK3641" s="55"/>
      <c r="IL3641" s="55"/>
      <c r="IM3641" s="55"/>
      <c r="IN3641" s="55"/>
      <c r="IO3641" s="55"/>
      <c r="IP3641" s="55"/>
      <c r="IQ3641" s="55"/>
      <c r="IR3641" s="55"/>
      <c r="IS3641" s="55"/>
      <c r="IT3641" s="55"/>
      <c r="IU3641" s="55"/>
      <c r="IV3641" s="55"/>
    </row>
    <row r="3642" spans="1:256" ht="15.5">
      <c r="A3642" s="55"/>
      <c r="B3642" s="124">
        <v>1</v>
      </c>
      <c r="C3642" s="66">
        <f t="shared" si="168"/>
        <v>0</v>
      </c>
      <c r="D3642" s="99" t="s">
        <v>70</v>
      </c>
      <c r="E3642" s="99" t="s">
        <v>70</v>
      </c>
      <c r="F3642" s="99" t="s">
        <v>70</v>
      </c>
      <c r="G3642" s="78"/>
      <c r="H3642" s="96" t="s">
        <v>220</v>
      </c>
      <c r="I3642" s="107" t="s">
        <v>4164</v>
      </c>
      <c r="J3642" s="81"/>
      <c r="K3642" s="72"/>
      <c r="L3642" s="72"/>
      <c r="M3642" s="72"/>
      <c r="N3642" s="72"/>
      <c r="O3642" s="72"/>
      <c r="P3642" s="72"/>
      <c r="Q3642" s="833"/>
      <c r="R3642" s="102"/>
      <c r="S3642" s="73"/>
      <c r="T3642" s="102"/>
      <c r="U3642" s="103"/>
      <c r="V3642" s="104"/>
      <c r="W3642" s="41"/>
      <c r="X3642" s="41"/>
      <c r="Y3642" s="41"/>
      <c r="Z3642" s="41"/>
      <c r="AA3642" s="41"/>
      <c r="AB3642" s="41"/>
      <c r="AC3642" s="41"/>
      <c r="AD3642" s="41"/>
      <c r="AE3642" s="41"/>
      <c r="AF3642" s="41"/>
      <c r="AG3642" s="41"/>
      <c r="AH3642" s="41"/>
      <c r="AI3642" s="41"/>
      <c r="AJ3642" s="41"/>
      <c r="AK3642" s="41"/>
      <c r="AL3642" s="41"/>
      <c r="AM3642" s="41"/>
      <c r="AN3642" s="41"/>
      <c r="AO3642" s="41"/>
      <c r="AP3642" s="41"/>
      <c r="AQ3642" s="41"/>
      <c r="AR3642" s="41"/>
      <c r="AS3642" s="41"/>
      <c r="AT3642" s="41"/>
      <c r="AU3642" s="41"/>
      <c r="AV3642" s="41"/>
      <c r="AW3642" s="41"/>
      <c r="AX3642" s="41"/>
      <c r="AY3642" s="41"/>
      <c r="AZ3642" s="41"/>
      <c r="BA3642" s="41"/>
      <c r="BB3642" s="41"/>
      <c r="BC3642" s="41"/>
      <c r="BD3642" s="41"/>
      <c r="BE3642" s="41"/>
      <c r="BF3642" s="41"/>
      <c r="BG3642" s="41"/>
      <c r="BH3642" s="41"/>
      <c r="BI3642" s="41"/>
      <c r="BJ3642" s="41"/>
      <c r="BK3642" s="41"/>
      <c r="BL3642" s="41"/>
      <c r="BM3642" s="41"/>
      <c r="BN3642" s="41"/>
      <c r="BO3642" s="41"/>
      <c r="BP3642" s="41"/>
      <c r="BQ3642" s="41"/>
      <c r="BR3642" s="41"/>
      <c r="BS3642" s="41"/>
      <c r="BT3642" s="41"/>
      <c r="BU3642" s="41"/>
      <c r="BV3642" s="41"/>
      <c r="BW3642" s="41"/>
      <c r="BX3642" s="41"/>
      <c r="BY3642" s="41"/>
      <c r="BZ3642" s="41"/>
      <c r="CA3642" s="41"/>
      <c r="CB3642" s="41"/>
      <c r="CC3642" s="41"/>
      <c r="CD3642" s="41"/>
      <c r="CE3642" s="41"/>
      <c r="CF3642" s="41"/>
      <c r="CG3642" s="41"/>
      <c r="CH3642" s="41"/>
      <c r="CI3642" s="41"/>
      <c r="CJ3642" s="41"/>
      <c r="CK3642" s="41"/>
      <c r="CL3642" s="41"/>
      <c r="CM3642" s="41"/>
      <c r="CN3642" s="41"/>
      <c r="CO3642" s="41"/>
      <c r="CP3642" s="41"/>
      <c r="CQ3642" s="41"/>
      <c r="CR3642" s="41"/>
      <c r="CS3642" s="41"/>
      <c r="CT3642" s="41"/>
      <c r="CU3642" s="41"/>
      <c r="CV3642" s="41"/>
      <c r="CW3642" s="41"/>
      <c r="CX3642" s="41"/>
      <c r="CY3642" s="41"/>
      <c r="CZ3642" s="41"/>
      <c r="DA3642" s="41"/>
      <c r="DB3642" s="41"/>
      <c r="DC3642" s="41"/>
      <c r="DD3642" s="41"/>
      <c r="DE3642" s="41"/>
      <c r="DF3642" s="41"/>
      <c r="DG3642" s="41"/>
      <c r="DH3642" s="41"/>
      <c r="DI3642" s="41"/>
      <c r="DJ3642" s="41"/>
      <c r="DK3642" s="41"/>
      <c r="DL3642" s="41"/>
      <c r="DM3642" s="41"/>
      <c r="DN3642" s="41"/>
      <c r="DO3642" s="41"/>
      <c r="DP3642" s="41"/>
      <c r="DQ3642" s="41"/>
      <c r="DR3642" s="41"/>
      <c r="DS3642" s="41"/>
      <c r="DT3642" s="41"/>
      <c r="DU3642" s="41"/>
      <c r="DV3642" s="41"/>
      <c r="DW3642" s="41"/>
      <c r="DX3642" s="41"/>
      <c r="DY3642" s="41"/>
      <c r="DZ3642" s="41"/>
      <c r="EA3642" s="41"/>
      <c r="EB3642" s="41"/>
      <c r="EC3642" s="41"/>
      <c r="ED3642" s="41"/>
      <c r="EE3642" s="41"/>
      <c r="EF3642" s="41"/>
      <c r="EG3642" s="41"/>
      <c r="EH3642" s="41"/>
      <c r="EI3642" s="41"/>
      <c r="EJ3642" s="41"/>
      <c r="EK3642" s="41"/>
      <c r="EL3642" s="41"/>
      <c r="EM3642" s="41"/>
      <c r="EN3642" s="41"/>
      <c r="EO3642" s="41"/>
      <c r="EP3642" s="41"/>
      <c r="EQ3642" s="41"/>
      <c r="ER3642" s="41"/>
      <c r="ES3642" s="41"/>
      <c r="ET3642" s="41"/>
      <c r="EU3642" s="41"/>
      <c r="EV3642" s="41"/>
      <c r="EW3642" s="41"/>
      <c r="EX3642" s="41"/>
      <c r="EY3642" s="41"/>
      <c r="EZ3642" s="41"/>
      <c r="FA3642" s="41"/>
      <c r="FB3642" s="41"/>
      <c r="FC3642" s="41"/>
      <c r="FD3642" s="41"/>
      <c r="FE3642" s="41"/>
      <c r="FF3642" s="41"/>
      <c r="FG3642" s="41"/>
      <c r="FH3642" s="41"/>
      <c r="FI3642" s="41"/>
      <c r="FJ3642" s="41"/>
      <c r="FK3642" s="41"/>
      <c r="FL3642" s="41"/>
      <c r="FM3642" s="41"/>
      <c r="FN3642" s="41"/>
      <c r="FO3642" s="41"/>
      <c r="FP3642" s="41"/>
      <c r="FQ3642" s="41"/>
      <c r="FR3642" s="41"/>
      <c r="FS3642" s="41"/>
      <c r="FT3642" s="41"/>
      <c r="FU3642" s="41"/>
      <c r="FV3642" s="41"/>
      <c r="FW3642" s="41"/>
      <c r="FX3642" s="41"/>
      <c r="FY3642" s="41"/>
      <c r="FZ3642" s="41"/>
      <c r="GA3642" s="41"/>
      <c r="GB3642" s="41"/>
      <c r="GC3642" s="41"/>
      <c r="GD3642" s="41"/>
      <c r="GE3642" s="41"/>
      <c r="GF3642" s="41"/>
      <c r="GG3642" s="41"/>
      <c r="GH3642" s="41"/>
      <c r="GI3642" s="41"/>
      <c r="GJ3642" s="41"/>
      <c r="GK3642" s="41"/>
      <c r="GL3642" s="41"/>
      <c r="GM3642" s="41"/>
      <c r="GN3642" s="41"/>
      <c r="GO3642" s="41"/>
      <c r="GP3642" s="41"/>
      <c r="GQ3642" s="41"/>
      <c r="GR3642" s="41"/>
      <c r="GS3642" s="41"/>
      <c r="GT3642" s="41"/>
      <c r="GU3642" s="41"/>
      <c r="GV3642" s="41"/>
      <c r="GW3642" s="41"/>
      <c r="GX3642" s="41"/>
      <c r="GY3642" s="41"/>
      <c r="GZ3642" s="41"/>
      <c r="HA3642" s="41"/>
      <c r="HB3642" s="41"/>
      <c r="HC3642" s="41"/>
      <c r="HD3642" s="41"/>
      <c r="HE3642" s="41"/>
      <c r="HF3642" s="41"/>
      <c r="HG3642" s="41"/>
      <c r="HH3642" s="41"/>
      <c r="HI3642" s="41"/>
      <c r="HJ3642" s="41"/>
      <c r="HK3642" s="41"/>
      <c r="HL3642" s="41"/>
      <c r="HM3642" s="41"/>
      <c r="HN3642" s="41"/>
      <c r="HO3642" s="41"/>
      <c r="HP3642" s="41"/>
      <c r="HQ3642" s="41"/>
      <c r="HR3642" s="41"/>
      <c r="HS3642" s="41"/>
      <c r="HT3642" s="41"/>
      <c r="HU3642" s="41"/>
      <c r="HV3642" s="41"/>
      <c r="HW3642" s="41"/>
      <c r="HX3642" s="41"/>
      <c r="HY3642" s="41"/>
      <c r="HZ3642" s="41"/>
      <c r="IA3642" s="41"/>
      <c r="IB3642" s="41"/>
      <c r="IC3642" s="41"/>
      <c r="ID3642" s="41"/>
      <c r="IE3642" s="41"/>
      <c r="IF3642" s="41"/>
      <c r="IG3642" s="41"/>
      <c r="IH3642" s="41"/>
      <c r="II3642" s="41"/>
      <c r="IJ3642" s="41"/>
      <c r="IK3642" s="41"/>
      <c r="IL3642" s="41"/>
      <c r="IM3642" s="41"/>
      <c r="IN3642" s="41"/>
      <c r="IO3642" s="41"/>
      <c r="IP3642" s="41"/>
      <c r="IQ3642" s="41"/>
      <c r="IR3642" s="41"/>
      <c r="IS3642" s="41"/>
      <c r="IT3642" s="41"/>
      <c r="IU3642" s="41"/>
      <c r="IV3642" s="41"/>
    </row>
    <row r="3643" spans="1:256" ht="15.5">
      <c r="A3643" s="55"/>
      <c r="B3643" s="124">
        <v>1</v>
      </c>
      <c r="C3643" s="66">
        <f t="shared" si="168"/>
        <v>1</v>
      </c>
      <c r="D3643" s="658" t="s">
        <v>87</v>
      </c>
      <c r="E3643" s="658" t="s">
        <v>68</v>
      </c>
      <c r="F3643" s="656" t="s">
        <v>99</v>
      </c>
      <c r="G3643" s="78"/>
      <c r="H3643" s="96" t="s">
        <v>94</v>
      </c>
      <c r="I3643" s="107" t="s">
        <v>4165</v>
      </c>
      <c r="J3643" s="81"/>
      <c r="K3643" s="72"/>
      <c r="L3643" s="72"/>
      <c r="M3643" s="72"/>
      <c r="N3643" s="72"/>
      <c r="O3643" s="72"/>
      <c r="P3643" s="72"/>
      <c r="Q3643" s="833"/>
      <c r="R3643" s="102"/>
      <c r="S3643" s="73"/>
      <c r="T3643" s="102"/>
      <c r="U3643" s="103"/>
      <c r="V3643" s="104"/>
      <c r="W3643" s="41"/>
      <c r="X3643" s="41"/>
      <c r="Y3643" s="41"/>
      <c r="Z3643" s="41"/>
      <c r="AA3643" s="41"/>
      <c r="AB3643" s="41"/>
      <c r="AC3643" s="41"/>
      <c r="AD3643" s="41"/>
      <c r="AE3643" s="41"/>
      <c r="AF3643" s="41"/>
      <c r="AG3643" s="41"/>
      <c r="AH3643" s="41"/>
      <c r="AI3643" s="41"/>
      <c r="AJ3643" s="41"/>
      <c r="AK3643" s="41"/>
      <c r="AL3643" s="41"/>
      <c r="AM3643" s="41"/>
      <c r="AN3643" s="41"/>
      <c r="AO3643" s="41"/>
      <c r="AP3643" s="41"/>
      <c r="AQ3643" s="41"/>
      <c r="AR3643" s="41"/>
      <c r="AS3643" s="41"/>
      <c r="AT3643" s="41"/>
      <c r="AU3643" s="41"/>
      <c r="AV3643" s="41"/>
      <c r="AW3643" s="41"/>
      <c r="AX3643" s="41"/>
      <c r="AY3643" s="41"/>
      <c r="AZ3643" s="41"/>
      <c r="BA3643" s="41"/>
      <c r="BB3643" s="41"/>
      <c r="BC3643" s="41"/>
      <c r="BD3643" s="41"/>
      <c r="BE3643" s="41"/>
      <c r="BF3643" s="41"/>
      <c r="BG3643" s="41"/>
      <c r="BH3643" s="41"/>
      <c r="BI3643" s="41"/>
      <c r="BJ3643" s="41"/>
      <c r="BK3643" s="41"/>
      <c r="BL3643" s="41"/>
      <c r="BM3643" s="41"/>
      <c r="BN3643" s="41"/>
      <c r="BO3643" s="41"/>
      <c r="BP3643" s="41"/>
      <c r="BQ3643" s="41"/>
      <c r="BR3643" s="41"/>
      <c r="BS3643" s="41"/>
      <c r="BT3643" s="41"/>
      <c r="BU3643" s="41"/>
      <c r="BV3643" s="41"/>
      <c r="BW3643" s="41"/>
      <c r="BX3643" s="41"/>
      <c r="BY3643" s="41"/>
      <c r="BZ3643" s="41"/>
      <c r="CA3643" s="41"/>
      <c r="CB3643" s="41"/>
      <c r="CC3643" s="41"/>
      <c r="CD3643" s="41"/>
      <c r="CE3643" s="41"/>
      <c r="CF3643" s="41"/>
      <c r="CG3643" s="41"/>
      <c r="CH3643" s="41"/>
      <c r="CI3643" s="41"/>
      <c r="CJ3643" s="41"/>
      <c r="CK3643" s="41"/>
      <c r="CL3643" s="41"/>
      <c r="CM3643" s="41"/>
      <c r="CN3643" s="41"/>
      <c r="CO3643" s="41"/>
      <c r="CP3643" s="41"/>
      <c r="CQ3643" s="41"/>
      <c r="CR3643" s="41"/>
      <c r="CS3643" s="41"/>
      <c r="CT3643" s="41"/>
      <c r="CU3643" s="41"/>
      <c r="CV3643" s="41"/>
      <c r="CW3643" s="41"/>
      <c r="CX3643" s="41"/>
      <c r="CY3643" s="41"/>
      <c r="CZ3643" s="41"/>
      <c r="DA3643" s="41"/>
      <c r="DB3643" s="41"/>
      <c r="DC3643" s="41"/>
      <c r="DD3643" s="41"/>
      <c r="DE3643" s="41"/>
      <c r="DF3643" s="41"/>
      <c r="DG3643" s="41"/>
      <c r="DH3643" s="41"/>
      <c r="DI3643" s="41"/>
      <c r="DJ3643" s="41"/>
      <c r="DK3643" s="41"/>
      <c r="DL3643" s="41"/>
      <c r="DM3643" s="41"/>
      <c r="DN3643" s="41"/>
      <c r="DO3643" s="41"/>
      <c r="DP3643" s="41"/>
      <c r="DQ3643" s="41"/>
      <c r="DR3643" s="41"/>
      <c r="DS3643" s="41"/>
      <c r="DT3643" s="41"/>
      <c r="DU3643" s="41"/>
      <c r="DV3643" s="41"/>
      <c r="DW3643" s="41"/>
      <c r="DX3643" s="41"/>
      <c r="DY3643" s="41"/>
      <c r="DZ3643" s="41"/>
      <c r="EA3643" s="41"/>
      <c r="EB3643" s="41"/>
      <c r="EC3643" s="41"/>
      <c r="ED3643" s="41"/>
      <c r="EE3643" s="41"/>
      <c r="EF3643" s="41"/>
      <c r="EG3643" s="41"/>
      <c r="EH3643" s="41"/>
      <c r="EI3643" s="41"/>
      <c r="EJ3643" s="41"/>
      <c r="EK3643" s="41"/>
      <c r="EL3643" s="41"/>
      <c r="EM3643" s="41"/>
      <c r="EN3643" s="41"/>
      <c r="EO3643" s="41"/>
      <c r="EP3643" s="41"/>
      <c r="EQ3643" s="41"/>
      <c r="ER3643" s="41"/>
      <c r="ES3643" s="41"/>
      <c r="ET3643" s="41"/>
      <c r="EU3643" s="41"/>
      <c r="EV3643" s="41"/>
      <c r="EW3643" s="41"/>
      <c r="EX3643" s="41"/>
      <c r="EY3643" s="41"/>
      <c r="EZ3643" s="41"/>
      <c r="FA3643" s="41"/>
      <c r="FB3643" s="41"/>
      <c r="FC3643" s="41"/>
      <c r="FD3643" s="41"/>
      <c r="FE3643" s="41"/>
      <c r="FF3643" s="41"/>
      <c r="FG3643" s="41"/>
      <c r="FH3643" s="41"/>
      <c r="FI3643" s="41"/>
      <c r="FJ3643" s="41"/>
      <c r="FK3643" s="41"/>
      <c r="FL3643" s="41"/>
      <c r="FM3643" s="41"/>
      <c r="FN3643" s="41"/>
      <c r="FO3643" s="41"/>
      <c r="FP3643" s="41"/>
      <c r="FQ3643" s="41"/>
      <c r="FR3643" s="41"/>
      <c r="FS3643" s="41"/>
      <c r="FT3643" s="41"/>
      <c r="FU3643" s="41"/>
      <c r="FV3643" s="41"/>
      <c r="FW3643" s="41"/>
      <c r="FX3643" s="41"/>
      <c r="FY3643" s="41"/>
      <c r="FZ3643" s="41"/>
      <c r="GA3643" s="41"/>
      <c r="GB3643" s="41"/>
      <c r="GC3643" s="41"/>
      <c r="GD3643" s="41"/>
      <c r="GE3643" s="41"/>
      <c r="GF3643" s="41"/>
      <c r="GG3643" s="41"/>
      <c r="GH3643" s="41"/>
      <c r="GI3643" s="41"/>
      <c r="GJ3643" s="41"/>
      <c r="GK3643" s="41"/>
      <c r="GL3643" s="41"/>
      <c r="GM3643" s="41"/>
      <c r="GN3643" s="41"/>
      <c r="GO3643" s="41"/>
      <c r="GP3643" s="41"/>
      <c r="GQ3643" s="41"/>
      <c r="GR3643" s="41"/>
      <c r="GS3643" s="41"/>
      <c r="GT3643" s="41"/>
      <c r="GU3643" s="41"/>
      <c r="GV3643" s="41"/>
      <c r="GW3643" s="41"/>
      <c r="GX3643" s="41"/>
      <c r="GY3643" s="41"/>
      <c r="GZ3643" s="41"/>
      <c r="HA3643" s="41"/>
      <c r="HB3643" s="41"/>
      <c r="HC3643" s="41"/>
      <c r="HD3643" s="41"/>
      <c r="HE3643" s="41"/>
      <c r="HF3643" s="41"/>
      <c r="HG3643" s="41"/>
      <c r="HH3643" s="41"/>
      <c r="HI3643" s="41"/>
      <c r="HJ3643" s="41"/>
      <c r="HK3643" s="41"/>
      <c r="HL3643" s="41"/>
      <c r="HM3643" s="41"/>
      <c r="HN3643" s="41"/>
      <c r="HO3643" s="41"/>
      <c r="HP3643" s="41"/>
      <c r="HQ3643" s="41"/>
      <c r="HR3643" s="41"/>
      <c r="HS3643" s="41"/>
      <c r="HT3643" s="41"/>
      <c r="HU3643" s="41"/>
      <c r="HV3643" s="41"/>
      <c r="HW3643" s="41"/>
      <c r="HX3643" s="41"/>
      <c r="HY3643" s="41"/>
      <c r="HZ3643" s="41"/>
      <c r="IA3643" s="41"/>
      <c r="IB3643" s="41"/>
      <c r="IC3643" s="41"/>
      <c r="ID3643" s="41"/>
      <c r="IE3643" s="41"/>
      <c r="IF3643" s="41"/>
      <c r="IG3643" s="41"/>
      <c r="IH3643" s="41"/>
      <c r="II3643" s="41"/>
      <c r="IJ3643" s="41"/>
      <c r="IK3643" s="41"/>
      <c r="IL3643" s="41"/>
      <c r="IM3643" s="41"/>
      <c r="IN3643" s="41"/>
      <c r="IO3643" s="41"/>
      <c r="IP3643" s="41"/>
      <c r="IQ3643" s="41"/>
      <c r="IR3643" s="41"/>
      <c r="IS3643" s="41"/>
      <c r="IT3643" s="41"/>
      <c r="IU3643" s="41"/>
      <c r="IV3643" s="41"/>
    </row>
    <row r="3644" spans="1:256" ht="12.5">
      <c r="A3644" s="55"/>
      <c r="B3644" s="124">
        <v>1</v>
      </c>
      <c r="C3644" s="66">
        <f t="shared" si="168"/>
        <v>0</v>
      </c>
      <c r="D3644" s="658" t="s">
        <v>87</v>
      </c>
      <c r="E3644" s="659" t="s">
        <v>90</v>
      </c>
      <c r="F3644" s="76" t="s">
        <v>68</v>
      </c>
      <c r="G3644" s="78"/>
      <c r="H3644" s="96" t="s">
        <v>135</v>
      </c>
      <c r="I3644" s="107" t="s">
        <v>4166</v>
      </c>
      <c r="J3644" s="81"/>
      <c r="K3644" s="72"/>
      <c r="L3644" s="72"/>
      <c r="M3644" s="72"/>
      <c r="N3644" s="72"/>
      <c r="O3644" s="72"/>
      <c r="P3644" s="72"/>
      <c r="Q3644" s="833"/>
      <c r="R3644" s="102"/>
      <c r="S3644" s="73"/>
      <c r="T3644" s="102"/>
      <c r="U3644" s="103"/>
      <c r="V3644" s="10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/>
      <c r="BE3644"/>
      <c r="BF3644"/>
      <c r="BG3644"/>
      <c r="BH3644"/>
      <c r="BI3644"/>
      <c r="BJ3644"/>
      <c r="BK3644"/>
      <c r="BL3644"/>
      <c r="BM3644"/>
      <c r="BN3644"/>
      <c r="BO3644"/>
      <c r="BP3644"/>
      <c r="BQ3644"/>
      <c r="BR3644"/>
      <c r="BS3644"/>
      <c r="BT3644"/>
      <c r="BU3644"/>
      <c r="BV3644"/>
      <c r="BW3644"/>
      <c r="BX3644"/>
      <c r="BY3644"/>
      <c r="BZ3644"/>
      <c r="CA3644"/>
      <c r="CB3644"/>
      <c r="CC3644"/>
      <c r="CD3644"/>
      <c r="CE3644"/>
      <c r="CF3644"/>
      <c r="CG3644"/>
      <c r="CH3644"/>
      <c r="CI3644"/>
      <c r="CJ3644"/>
      <c r="CK3644"/>
      <c r="CL3644"/>
      <c r="CM3644"/>
      <c r="CN3644"/>
      <c r="CO3644"/>
      <c r="CP3644"/>
      <c r="CQ3644"/>
      <c r="CR3644"/>
      <c r="CS3644"/>
      <c r="CT3644"/>
      <c r="CU3644"/>
      <c r="CV3644"/>
      <c r="CW3644"/>
      <c r="CX3644"/>
      <c r="CY3644"/>
      <c r="CZ3644"/>
      <c r="DA3644"/>
      <c r="DB3644"/>
      <c r="DC3644"/>
      <c r="DD3644"/>
      <c r="DE3644"/>
      <c r="DF3644"/>
      <c r="DG3644"/>
      <c r="DH3644"/>
      <c r="DI3644"/>
      <c r="DJ3644"/>
      <c r="DK3644"/>
      <c r="DL3644"/>
      <c r="DM3644"/>
      <c r="DN3644"/>
      <c r="DO3644"/>
      <c r="DP3644"/>
      <c r="DQ3644"/>
      <c r="DR3644"/>
      <c r="DS3644"/>
      <c r="DT3644"/>
      <c r="DU3644"/>
      <c r="DV3644"/>
      <c r="DW3644"/>
      <c r="DX3644"/>
      <c r="DY3644"/>
      <c r="DZ3644"/>
      <c r="EA3644"/>
      <c r="EB3644"/>
      <c r="EC3644"/>
      <c r="ED3644"/>
      <c r="EE3644"/>
      <c r="EF3644"/>
      <c r="EG3644"/>
      <c r="EH3644"/>
      <c r="EI3644"/>
      <c r="EJ3644"/>
      <c r="EK3644"/>
      <c r="EL3644"/>
      <c r="EM3644"/>
      <c r="EN3644"/>
      <c r="EO3644"/>
      <c r="EP3644"/>
      <c r="EQ3644"/>
      <c r="ER3644"/>
      <c r="ES3644"/>
      <c r="ET3644"/>
      <c r="EU3644"/>
      <c r="EV3644"/>
      <c r="EW3644"/>
      <c r="EX3644"/>
      <c r="EY3644"/>
      <c r="EZ3644"/>
      <c r="FA3644"/>
      <c r="FB3644"/>
      <c r="FC3644"/>
      <c r="FD3644"/>
      <c r="FE3644"/>
      <c r="FF3644"/>
      <c r="FG3644"/>
      <c r="FH3644"/>
      <c r="FI3644"/>
      <c r="FJ3644"/>
      <c r="FK3644"/>
      <c r="FL3644"/>
      <c r="FM3644"/>
      <c r="FN3644"/>
      <c r="FO3644"/>
      <c r="FP3644"/>
      <c r="FQ3644"/>
      <c r="FR3644"/>
      <c r="FS3644"/>
      <c r="FT3644"/>
      <c r="FU3644"/>
      <c r="FV3644"/>
      <c r="FW3644"/>
      <c r="FX3644"/>
      <c r="FY3644"/>
      <c r="FZ3644"/>
      <c r="GA3644"/>
      <c r="GB3644"/>
      <c r="GC3644"/>
      <c r="GD3644"/>
      <c r="GE3644"/>
      <c r="GF3644"/>
      <c r="GG3644"/>
      <c r="GH3644"/>
      <c r="GI3644"/>
      <c r="GJ3644"/>
      <c r="GK3644"/>
      <c r="GL3644"/>
      <c r="GM3644"/>
      <c r="GN3644"/>
      <c r="GO3644"/>
      <c r="GP3644"/>
      <c r="GQ3644"/>
      <c r="GR3644"/>
      <c r="GS3644"/>
      <c r="GT3644"/>
      <c r="GU3644"/>
      <c r="GV3644"/>
      <c r="GW3644"/>
      <c r="GX3644"/>
      <c r="GY3644"/>
      <c r="GZ3644"/>
      <c r="HA3644"/>
      <c r="HB3644"/>
      <c r="HC3644"/>
      <c r="HD3644"/>
      <c r="HE3644"/>
      <c r="HF3644"/>
      <c r="HG3644"/>
      <c r="HH3644"/>
      <c r="HI3644"/>
      <c r="HJ3644"/>
      <c r="HK3644"/>
      <c r="HL3644"/>
      <c r="HM3644"/>
      <c r="HN3644"/>
      <c r="HO3644"/>
      <c r="HP3644"/>
      <c r="HQ3644"/>
      <c r="HR3644"/>
      <c r="HS3644"/>
      <c r="HT3644"/>
      <c r="HU3644"/>
      <c r="HV3644"/>
      <c r="HW3644"/>
      <c r="HX3644"/>
      <c r="HY3644"/>
      <c r="HZ3644"/>
      <c r="IA3644"/>
      <c r="IB3644"/>
      <c r="IC3644"/>
      <c r="ID3644"/>
      <c r="IE3644"/>
      <c r="IF3644"/>
      <c r="IG3644"/>
      <c r="IH3644"/>
      <c r="II3644"/>
      <c r="IJ3644"/>
      <c r="IK3644"/>
      <c r="IL3644"/>
      <c r="IM3644"/>
      <c r="IN3644"/>
      <c r="IO3644"/>
      <c r="IP3644"/>
      <c r="IQ3644"/>
      <c r="IR3644"/>
      <c r="IS3644"/>
      <c r="IT3644"/>
      <c r="IU3644"/>
      <c r="IV3644"/>
    </row>
    <row r="3645" spans="1:256" ht="12.5">
      <c r="A3645" s="305"/>
      <c r="B3645" s="65">
        <v>1</v>
      </c>
      <c r="C3645" s="66">
        <f t="shared" si="168"/>
        <v>1</v>
      </c>
      <c r="D3645" s="77" t="s">
        <v>90</v>
      </c>
      <c r="E3645" s="76" t="s">
        <v>68</v>
      </c>
      <c r="F3645" s="76" t="s">
        <v>87</v>
      </c>
      <c r="G3645" s="78"/>
      <c r="H3645" s="96" t="s">
        <v>94</v>
      </c>
      <c r="I3645" s="107" t="s">
        <v>4167</v>
      </c>
      <c r="J3645" s="81"/>
      <c r="K3645" s="72"/>
      <c r="L3645" s="72"/>
      <c r="M3645" s="72"/>
      <c r="N3645" s="72"/>
      <c r="O3645" s="72"/>
      <c r="P3645" s="72"/>
      <c r="Q3645" s="833"/>
      <c r="R3645" s="102"/>
      <c r="S3645" s="73"/>
      <c r="T3645" s="102"/>
      <c r="U3645" s="103"/>
      <c r="V3645" s="104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/>
      <c r="BE3645"/>
      <c r="BF3645"/>
      <c r="BG3645"/>
      <c r="BH3645"/>
      <c r="BI3645"/>
      <c r="BJ3645"/>
      <c r="BK3645"/>
      <c r="BL3645"/>
      <c r="BM3645"/>
      <c r="BN3645"/>
      <c r="BO3645"/>
      <c r="BP3645"/>
      <c r="BQ3645"/>
      <c r="BR3645"/>
      <c r="BS3645"/>
      <c r="BT3645"/>
      <c r="BU3645"/>
      <c r="BV3645"/>
      <c r="BW3645"/>
      <c r="BX3645"/>
      <c r="BY3645"/>
      <c r="BZ3645"/>
      <c r="CA3645"/>
      <c r="CB3645"/>
      <c r="CC3645"/>
      <c r="CD3645"/>
      <c r="CE3645"/>
      <c r="CF3645"/>
      <c r="CG3645"/>
      <c r="CH3645"/>
      <c r="CI3645"/>
      <c r="CJ3645"/>
      <c r="CK3645"/>
      <c r="CL3645"/>
      <c r="CM3645"/>
      <c r="CN3645"/>
      <c r="CO3645"/>
      <c r="CP3645"/>
      <c r="CQ3645"/>
      <c r="CR3645"/>
      <c r="CS3645"/>
      <c r="CT3645"/>
      <c r="CU3645"/>
      <c r="CV3645"/>
      <c r="CW3645"/>
      <c r="CX3645"/>
      <c r="CY3645"/>
      <c r="CZ3645"/>
      <c r="DA3645"/>
      <c r="DB3645"/>
      <c r="DC3645"/>
      <c r="DD3645"/>
      <c r="DE3645"/>
      <c r="DF3645"/>
      <c r="DG3645"/>
      <c r="DH3645"/>
      <c r="DI3645"/>
      <c r="DJ3645"/>
      <c r="DK3645"/>
      <c r="DL3645"/>
      <c r="DM3645"/>
      <c r="DN3645"/>
      <c r="DO3645"/>
      <c r="DP3645"/>
      <c r="DQ3645"/>
      <c r="DR3645"/>
      <c r="DS3645"/>
      <c r="DT3645"/>
      <c r="DU3645"/>
      <c r="DV3645"/>
      <c r="DW3645"/>
      <c r="DX3645"/>
      <c r="DY3645"/>
      <c r="DZ3645"/>
      <c r="EA3645"/>
      <c r="EB3645"/>
      <c r="EC3645"/>
      <c r="ED3645"/>
      <c r="EE3645"/>
      <c r="EF3645"/>
      <c r="EG3645"/>
      <c r="EH3645"/>
      <c r="EI3645"/>
      <c r="EJ3645"/>
      <c r="EK3645"/>
      <c r="EL3645"/>
      <c r="EM3645"/>
      <c r="EN3645"/>
      <c r="EO3645"/>
      <c r="EP3645"/>
      <c r="EQ3645"/>
      <c r="ER3645"/>
      <c r="ES3645"/>
      <c r="ET3645"/>
      <c r="EU3645"/>
      <c r="EV3645"/>
      <c r="EW3645"/>
      <c r="EX3645"/>
      <c r="EY3645"/>
      <c r="EZ3645"/>
      <c r="FA3645"/>
      <c r="FB3645"/>
      <c r="FC3645"/>
      <c r="FD3645"/>
      <c r="FE3645"/>
      <c r="FF3645"/>
      <c r="FG3645"/>
      <c r="FH3645"/>
      <c r="FI3645"/>
      <c r="FJ3645"/>
      <c r="FK3645"/>
      <c r="FL3645"/>
      <c r="FM3645"/>
      <c r="FN3645"/>
      <c r="FO3645"/>
      <c r="FP3645"/>
      <c r="FQ3645"/>
      <c r="FR3645"/>
      <c r="FS3645"/>
      <c r="FT3645"/>
      <c r="FU3645"/>
      <c r="FV3645"/>
      <c r="FW3645"/>
      <c r="FX3645"/>
      <c r="FY3645"/>
      <c r="FZ3645"/>
      <c r="GA3645"/>
      <c r="GB3645"/>
      <c r="GC3645"/>
      <c r="GD3645"/>
      <c r="GE3645"/>
      <c r="GF3645"/>
      <c r="GG3645"/>
      <c r="GH3645"/>
      <c r="GI3645"/>
      <c r="GJ3645"/>
      <c r="GK3645"/>
      <c r="GL3645"/>
      <c r="GM3645"/>
      <c r="GN3645"/>
      <c r="GO3645"/>
      <c r="GP3645"/>
      <c r="GQ3645"/>
      <c r="GR3645"/>
      <c r="GS3645"/>
      <c r="GT3645"/>
      <c r="GU3645"/>
      <c r="GV3645"/>
      <c r="GW3645"/>
      <c r="GX3645"/>
      <c r="GY3645"/>
      <c r="GZ3645"/>
      <c r="HA3645"/>
      <c r="HB3645"/>
      <c r="HC3645"/>
      <c r="HD3645"/>
      <c r="HE3645"/>
      <c r="HF3645"/>
      <c r="HG3645"/>
      <c r="HH3645"/>
      <c r="HI3645"/>
      <c r="HJ3645"/>
      <c r="HK3645"/>
      <c r="HL3645"/>
      <c r="HM3645"/>
      <c r="HN3645"/>
      <c r="HO3645"/>
      <c r="HP3645"/>
      <c r="HQ3645"/>
      <c r="HR3645"/>
      <c r="HS3645"/>
      <c r="HT3645"/>
      <c r="HU3645"/>
      <c r="HV3645"/>
      <c r="HW3645"/>
      <c r="HX3645"/>
      <c r="HY3645"/>
      <c r="HZ3645"/>
      <c r="IA3645"/>
      <c r="IB3645"/>
      <c r="IC3645"/>
      <c r="ID3645"/>
      <c r="IE3645"/>
      <c r="IF3645"/>
      <c r="IG3645"/>
      <c r="IH3645"/>
      <c r="II3645"/>
      <c r="IJ3645"/>
      <c r="IK3645"/>
      <c r="IL3645"/>
      <c r="IM3645"/>
      <c r="IN3645"/>
      <c r="IO3645"/>
      <c r="IP3645"/>
      <c r="IQ3645"/>
      <c r="IR3645"/>
      <c r="IS3645"/>
      <c r="IT3645"/>
      <c r="IU3645"/>
      <c r="IV3645"/>
    </row>
    <row r="3646" spans="1:256" ht="12.5">
      <c r="A3646" s="305"/>
      <c r="B3646" s="687">
        <v>1</v>
      </c>
      <c r="C3646" s="671">
        <v>1</v>
      </c>
      <c r="D3646" s="658" t="s">
        <v>87</v>
      </c>
      <c r="E3646" s="659" t="s">
        <v>90</v>
      </c>
      <c r="F3646" s="76" t="s">
        <v>68</v>
      </c>
      <c r="G3646" s="78"/>
      <c r="H3646" s="96" t="s">
        <v>135</v>
      </c>
      <c r="I3646" s="107" t="s">
        <v>4168</v>
      </c>
      <c r="J3646" s="81"/>
      <c r="K3646" s="72"/>
      <c r="L3646" s="72"/>
      <c r="M3646" s="72"/>
      <c r="N3646" s="72"/>
      <c r="O3646" s="72"/>
      <c r="P3646" s="72"/>
      <c r="Q3646" s="833"/>
      <c r="R3646" s="102"/>
      <c r="S3646" s="73"/>
      <c r="T3646" s="102"/>
      <c r="U3646" s="103"/>
      <c r="V3646" s="104"/>
    </row>
    <row r="3647" spans="1:256" ht="12.5">
      <c r="B3647" s="124">
        <v>1</v>
      </c>
      <c r="C3647" s="66">
        <f>IF(E3647="A",1,IF(E3647="B",1,0))</f>
        <v>1</v>
      </c>
      <c r="D3647" s="76" t="s">
        <v>87</v>
      </c>
      <c r="E3647" s="76" t="s">
        <v>87</v>
      </c>
      <c r="F3647" s="76" t="s">
        <v>87</v>
      </c>
      <c r="G3647" s="78"/>
      <c r="H3647" s="96" t="s">
        <v>104</v>
      </c>
      <c r="I3647" s="107" t="s">
        <v>4169</v>
      </c>
      <c r="J3647" s="81"/>
      <c r="K3647" s="72"/>
      <c r="L3647" s="72"/>
      <c r="M3647" s="72"/>
      <c r="N3647" s="72"/>
      <c r="O3647" s="72"/>
      <c r="P3647" s="72"/>
      <c r="Q3647" s="833"/>
      <c r="R3647" s="102"/>
      <c r="S3647" s="73"/>
      <c r="T3647" s="102"/>
      <c r="U3647" s="103"/>
      <c r="V3647" s="104"/>
      <c r="W3647" s="55"/>
      <c r="X3647" s="55"/>
      <c r="Y3647" s="55"/>
      <c r="Z3647" s="55"/>
      <c r="AA3647" s="55"/>
      <c r="AB3647" s="55"/>
      <c r="AC3647" s="55"/>
      <c r="AD3647" s="55"/>
      <c r="AE3647" s="55"/>
      <c r="AF3647" s="55"/>
      <c r="AG3647" s="55"/>
      <c r="AH3647" s="55"/>
      <c r="AI3647" s="55"/>
      <c r="AJ3647" s="55"/>
      <c r="AK3647" s="55"/>
      <c r="AL3647" s="55"/>
      <c r="AM3647" s="55"/>
      <c r="AN3647" s="55"/>
      <c r="AO3647" s="55"/>
      <c r="AP3647" s="55"/>
      <c r="AQ3647" s="55"/>
      <c r="AR3647" s="55"/>
      <c r="AS3647" s="55"/>
      <c r="AT3647" s="55"/>
      <c r="AU3647" s="55"/>
      <c r="AV3647" s="55"/>
      <c r="AW3647" s="55"/>
      <c r="AX3647" s="55"/>
      <c r="AY3647" s="55"/>
      <c r="AZ3647" s="55"/>
      <c r="BA3647" s="55"/>
      <c r="BB3647" s="55"/>
      <c r="BC3647" s="55"/>
      <c r="BD3647" s="55"/>
      <c r="BE3647" s="55"/>
      <c r="BF3647" s="55"/>
      <c r="BG3647" s="55"/>
      <c r="BH3647" s="55"/>
      <c r="BI3647" s="55"/>
      <c r="BJ3647" s="55"/>
      <c r="BK3647" s="55"/>
      <c r="BL3647" s="55"/>
      <c r="BM3647" s="55"/>
      <c r="BN3647" s="55"/>
      <c r="BO3647" s="55"/>
      <c r="BP3647" s="55"/>
      <c r="BQ3647" s="55"/>
      <c r="BR3647" s="55"/>
      <c r="BS3647" s="55"/>
      <c r="BT3647" s="55"/>
      <c r="BU3647" s="55"/>
      <c r="BV3647" s="55"/>
      <c r="BW3647" s="55"/>
      <c r="BX3647" s="55"/>
      <c r="BY3647" s="55"/>
      <c r="BZ3647" s="55"/>
      <c r="CA3647" s="55"/>
      <c r="CB3647" s="55"/>
      <c r="CC3647" s="55"/>
      <c r="CD3647" s="55"/>
      <c r="CE3647" s="55"/>
      <c r="CF3647" s="55"/>
      <c r="CG3647" s="55"/>
      <c r="CH3647" s="55"/>
      <c r="CI3647" s="55"/>
      <c r="CJ3647" s="55"/>
      <c r="CK3647" s="55"/>
      <c r="CL3647" s="55"/>
      <c r="CM3647" s="55"/>
      <c r="CN3647" s="55"/>
      <c r="CO3647" s="55"/>
      <c r="CP3647" s="55"/>
      <c r="CQ3647" s="55"/>
      <c r="CR3647" s="55"/>
      <c r="CS3647" s="55"/>
      <c r="CT3647" s="55"/>
      <c r="CU3647" s="55"/>
      <c r="CV3647" s="55"/>
      <c r="CW3647" s="55"/>
      <c r="CX3647" s="55"/>
      <c r="CY3647" s="55"/>
      <c r="CZ3647" s="55"/>
      <c r="DA3647" s="55"/>
      <c r="DB3647" s="55"/>
      <c r="DC3647" s="55"/>
      <c r="DD3647" s="55"/>
      <c r="DE3647" s="55"/>
      <c r="DF3647" s="55"/>
      <c r="DG3647" s="55"/>
      <c r="DH3647" s="55"/>
      <c r="DI3647" s="55"/>
      <c r="DJ3647" s="55"/>
      <c r="DK3647" s="55"/>
      <c r="DL3647" s="55"/>
      <c r="DM3647" s="55"/>
      <c r="DN3647" s="55"/>
      <c r="DO3647" s="55"/>
      <c r="DP3647" s="55"/>
      <c r="DQ3647" s="55"/>
      <c r="DR3647" s="55"/>
      <c r="DS3647" s="55"/>
      <c r="DT3647" s="55"/>
      <c r="DU3647" s="55"/>
      <c r="DV3647" s="55"/>
      <c r="DW3647" s="55"/>
      <c r="DX3647" s="55"/>
      <c r="DY3647" s="55"/>
      <c r="DZ3647" s="55"/>
      <c r="EA3647" s="55"/>
      <c r="EB3647" s="55"/>
      <c r="EC3647" s="55"/>
      <c r="ED3647" s="55"/>
      <c r="EE3647" s="55"/>
      <c r="EF3647" s="55"/>
      <c r="EG3647" s="55"/>
      <c r="EH3647" s="55"/>
      <c r="EI3647" s="55"/>
      <c r="EJ3647" s="55"/>
      <c r="EK3647" s="55"/>
      <c r="EL3647" s="55"/>
      <c r="EM3647" s="55"/>
      <c r="EN3647" s="55"/>
      <c r="EO3647" s="55"/>
      <c r="EP3647" s="55"/>
      <c r="EQ3647" s="55"/>
      <c r="ER3647" s="55"/>
      <c r="ES3647" s="55"/>
      <c r="ET3647" s="55"/>
      <c r="EU3647" s="55"/>
      <c r="EV3647" s="55"/>
      <c r="EW3647" s="55"/>
      <c r="EX3647" s="55"/>
      <c r="EY3647" s="55"/>
      <c r="EZ3647" s="55"/>
      <c r="FA3647" s="55"/>
      <c r="FB3647" s="55"/>
      <c r="FC3647" s="55"/>
      <c r="FD3647" s="55"/>
      <c r="FE3647" s="55"/>
      <c r="FF3647" s="55"/>
      <c r="FG3647" s="55"/>
      <c r="FH3647" s="55"/>
      <c r="FI3647" s="55"/>
      <c r="FJ3647" s="55"/>
      <c r="FK3647" s="55"/>
      <c r="FL3647" s="55"/>
      <c r="FM3647" s="55"/>
      <c r="FN3647" s="55"/>
      <c r="FO3647" s="55"/>
      <c r="FP3647" s="55"/>
      <c r="FQ3647" s="55"/>
      <c r="FR3647" s="55"/>
      <c r="FS3647" s="55"/>
      <c r="FT3647" s="55"/>
      <c r="FU3647" s="55"/>
      <c r="FV3647" s="55"/>
      <c r="FW3647" s="55"/>
      <c r="FX3647" s="55"/>
      <c r="FY3647" s="55"/>
      <c r="FZ3647" s="55"/>
      <c r="GA3647" s="55"/>
      <c r="GB3647" s="55"/>
      <c r="GC3647" s="55"/>
      <c r="GD3647" s="55"/>
      <c r="GE3647" s="55"/>
      <c r="GF3647" s="55"/>
      <c r="GG3647" s="55"/>
      <c r="GH3647" s="55"/>
      <c r="GI3647" s="55"/>
      <c r="GJ3647" s="55"/>
      <c r="GK3647" s="55"/>
      <c r="GL3647" s="55"/>
      <c r="GM3647" s="55"/>
      <c r="GN3647" s="55"/>
      <c r="GO3647" s="55"/>
      <c r="GP3647" s="55"/>
      <c r="GQ3647" s="55"/>
      <c r="GR3647" s="55"/>
      <c r="GS3647" s="55"/>
      <c r="GT3647" s="55"/>
      <c r="GU3647" s="55"/>
      <c r="GV3647" s="55"/>
      <c r="GW3647" s="55"/>
      <c r="GX3647" s="55"/>
      <c r="GY3647" s="55"/>
      <c r="GZ3647" s="55"/>
      <c r="HA3647" s="55"/>
      <c r="HB3647" s="55"/>
      <c r="HC3647" s="55"/>
      <c r="HD3647" s="55"/>
      <c r="HE3647" s="55"/>
      <c r="HF3647" s="55"/>
      <c r="HG3647" s="55"/>
      <c r="HH3647" s="55"/>
      <c r="HI3647" s="55"/>
      <c r="HJ3647" s="55"/>
      <c r="HK3647" s="55"/>
      <c r="HL3647" s="55"/>
      <c r="HM3647" s="55"/>
      <c r="HN3647" s="55"/>
      <c r="HO3647" s="55"/>
      <c r="HP3647" s="55"/>
      <c r="HQ3647" s="55"/>
      <c r="HR3647" s="55"/>
      <c r="HS3647" s="55"/>
      <c r="HT3647" s="55"/>
      <c r="HU3647" s="55"/>
      <c r="HV3647" s="55"/>
      <c r="HW3647" s="55"/>
      <c r="HX3647" s="55"/>
      <c r="HY3647" s="55"/>
      <c r="HZ3647" s="55"/>
      <c r="IA3647" s="55"/>
      <c r="IB3647" s="55"/>
      <c r="IC3647" s="55"/>
      <c r="ID3647" s="55"/>
      <c r="IE3647" s="55"/>
      <c r="IF3647" s="55"/>
      <c r="IG3647" s="55"/>
      <c r="IH3647" s="55"/>
      <c r="II3647" s="55"/>
      <c r="IJ3647" s="55"/>
      <c r="IK3647" s="55"/>
      <c r="IL3647" s="55"/>
      <c r="IM3647" s="55"/>
      <c r="IN3647" s="55"/>
      <c r="IO3647" s="55"/>
      <c r="IP3647" s="55"/>
      <c r="IQ3647" s="55"/>
      <c r="IR3647" s="55"/>
      <c r="IS3647" s="55"/>
      <c r="IT3647" s="55"/>
      <c r="IU3647" s="55"/>
      <c r="IV3647" s="55"/>
    </row>
    <row r="3648" spans="1:256" ht="12.5">
      <c r="A3648" s="305"/>
      <c r="B3648" s="65">
        <v>1</v>
      </c>
      <c r="C3648" s="66">
        <f>IF(E3648="A",1,IF(E3648="B",1,0))</f>
        <v>0</v>
      </c>
      <c r="D3648" s="99" t="s">
        <v>99</v>
      </c>
      <c r="E3648" s="77" t="s">
        <v>90</v>
      </c>
      <c r="F3648" s="77" t="s">
        <v>90</v>
      </c>
      <c r="G3648" s="78"/>
      <c r="H3648" s="96" t="s">
        <v>114</v>
      </c>
      <c r="I3648" s="107" t="s">
        <v>4170</v>
      </c>
      <c r="J3648" s="81"/>
      <c r="K3648" s="72"/>
      <c r="L3648" s="72"/>
      <c r="M3648" s="72"/>
      <c r="N3648" s="72"/>
      <c r="O3648" s="72"/>
      <c r="P3648" s="72"/>
      <c r="Q3648" s="833"/>
      <c r="R3648" s="102"/>
      <c r="S3648" s="73"/>
      <c r="T3648" s="102"/>
      <c r="U3648" s="103"/>
      <c r="V3648" s="104"/>
      <c r="W3648" s="55"/>
      <c r="X3648" s="55"/>
      <c r="Y3648" s="55"/>
      <c r="Z3648" s="55"/>
      <c r="AA3648" s="55"/>
      <c r="AB3648" s="55"/>
      <c r="AC3648" s="55"/>
      <c r="AD3648" s="55"/>
      <c r="AE3648" s="55"/>
      <c r="AF3648" s="55"/>
      <c r="AG3648" s="55"/>
      <c r="AH3648" s="55"/>
      <c r="AI3648" s="55"/>
      <c r="AJ3648" s="55"/>
      <c r="AK3648" s="55"/>
      <c r="AL3648" s="55"/>
      <c r="AM3648" s="55"/>
      <c r="AN3648" s="55"/>
      <c r="AO3648" s="55"/>
      <c r="AP3648" s="55"/>
      <c r="AQ3648" s="55"/>
      <c r="AR3648" s="55"/>
      <c r="AS3648" s="55"/>
      <c r="AT3648" s="55"/>
      <c r="AU3648" s="55"/>
      <c r="AV3648" s="55"/>
      <c r="AW3648" s="55"/>
      <c r="AX3648" s="55"/>
      <c r="AY3648" s="55"/>
      <c r="AZ3648" s="55"/>
      <c r="BA3648" s="55"/>
      <c r="BB3648" s="55"/>
      <c r="BC3648" s="55"/>
      <c r="BD3648" s="55"/>
      <c r="BE3648" s="55"/>
      <c r="BF3648" s="55"/>
      <c r="BG3648" s="55"/>
      <c r="BH3648" s="55"/>
      <c r="BI3648" s="55"/>
      <c r="BJ3648" s="55"/>
      <c r="BK3648" s="55"/>
      <c r="BL3648" s="55"/>
      <c r="BM3648" s="55"/>
      <c r="BN3648" s="55"/>
      <c r="BO3648" s="55"/>
      <c r="BP3648" s="55"/>
      <c r="BQ3648" s="55"/>
      <c r="BR3648" s="55"/>
      <c r="BS3648" s="55"/>
      <c r="BT3648" s="55"/>
      <c r="BU3648" s="55"/>
      <c r="BV3648" s="55"/>
      <c r="BW3648" s="55"/>
      <c r="BX3648" s="55"/>
      <c r="BY3648" s="55"/>
      <c r="BZ3648" s="55"/>
      <c r="CA3648" s="55"/>
      <c r="CB3648" s="55"/>
      <c r="CC3648" s="55"/>
      <c r="CD3648" s="55"/>
      <c r="CE3648" s="55"/>
      <c r="CF3648" s="55"/>
      <c r="CG3648" s="55"/>
      <c r="CH3648" s="55"/>
      <c r="CI3648" s="55"/>
      <c r="CJ3648" s="55"/>
      <c r="CK3648" s="55"/>
      <c r="CL3648" s="55"/>
      <c r="CM3648" s="55"/>
      <c r="CN3648" s="55"/>
      <c r="CO3648" s="55"/>
      <c r="CP3648" s="55"/>
      <c r="CQ3648" s="55"/>
      <c r="CR3648" s="55"/>
      <c r="CS3648" s="55"/>
      <c r="CT3648" s="55"/>
      <c r="CU3648" s="55"/>
      <c r="CV3648" s="55"/>
      <c r="CW3648" s="55"/>
      <c r="CX3648" s="55"/>
      <c r="CY3648" s="55"/>
      <c r="CZ3648" s="55"/>
      <c r="DA3648" s="55"/>
      <c r="DB3648" s="55"/>
      <c r="DC3648" s="55"/>
      <c r="DD3648" s="55"/>
      <c r="DE3648" s="55"/>
      <c r="DF3648" s="55"/>
      <c r="DG3648" s="55"/>
      <c r="DH3648" s="55"/>
      <c r="DI3648" s="55"/>
      <c r="DJ3648" s="55"/>
      <c r="DK3648" s="55"/>
      <c r="DL3648" s="55"/>
      <c r="DM3648" s="55"/>
      <c r="DN3648" s="55"/>
      <c r="DO3648" s="55"/>
      <c r="DP3648" s="55"/>
      <c r="DQ3648" s="55"/>
      <c r="DR3648" s="55"/>
      <c r="DS3648" s="55"/>
      <c r="DT3648" s="55"/>
      <c r="DU3648" s="55"/>
      <c r="DV3648" s="55"/>
      <c r="DW3648" s="55"/>
      <c r="DX3648" s="55"/>
      <c r="DY3648" s="55"/>
      <c r="DZ3648" s="55"/>
      <c r="EA3648" s="55"/>
      <c r="EB3648" s="55"/>
      <c r="EC3648" s="55"/>
      <c r="ED3648" s="55"/>
      <c r="EE3648" s="55"/>
      <c r="EF3648" s="55"/>
      <c r="EG3648" s="55"/>
      <c r="EH3648" s="55"/>
      <c r="EI3648" s="55"/>
      <c r="EJ3648" s="55"/>
      <c r="EK3648" s="55"/>
      <c r="EL3648" s="55"/>
      <c r="EM3648" s="55"/>
      <c r="EN3648" s="55"/>
      <c r="EO3648" s="55"/>
      <c r="EP3648" s="55"/>
      <c r="EQ3648" s="55"/>
      <c r="ER3648" s="55"/>
      <c r="ES3648" s="55"/>
      <c r="ET3648" s="55"/>
      <c r="EU3648" s="55"/>
      <c r="EV3648" s="55"/>
      <c r="EW3648" s="55"/>
      <c r="EX3648" s="55"/>
      <c r="EY3648" s="55"/>
      <c r="EZ3648" s="55"/>
      <c r="FA3648" s="55"/>
      <c r="FB3648" s="55"/>
      <c r="FC3648" s="55"/>
      <c r="FD3648" s="55"/>
      <c r="FE3648" s="55"/>
      <c r="FF3648" s="55"/>
      <c r="FG3648" s="55"/>
      <c r="FH3648" s="55"/>
      <c r="FI3648" s="55"/>
      <c r="FJ3648" s="55"/>
      <c r="FK3648" s="55"/>
      <c r="FL3648" s="55"/>
      <c r="FM3648" s="55"/>
      <c r="FN3648" s="55"/>
      <c r="FO3648" s="55"/>
      <c r="FP3648" s="55"/>
      <c r="FQ3648" s="55"/>
      <c r="FR3648" s="55"/>
      <c r="FS3648" s="55"/>
      <c r="FT3648" s="55"/>
      <c r="FU3648" s="55"/>
      <c r="FV3648" s="55"/>
      <c r="FW3648" s="55"/>
      <c r="FX3648" s="55"/>
      <c r="FY3648" s="55"/>
      <c r="FZ3648" s="55"/>
      <c r="GA3648" s="55"/>
      <c r="GB3648" s="55"/>
      <c r="GC3648" s="55"/>
      <c r="GD3648" s="55"/>
      <c r="GE3648" s="55"/>
      <c r="GF3648" s="55"/>
      <c r="GG3648" s="55"/>
      <c r="GH3648" s="55"/>
      <c r="GI3648" s="55"/>
      <c r="GJ3648" s="55"/>
      <c r="GK3648" s="55"/>
      <c r="GL3648" s="55"/>
      <c r="GM3648" s="55"/>
      <c r="GN3648" s="55"/>
      <c r="GO3648" s="55"/>
      <c r="GP3648" s="55"/>
      <c r="GQ3648" s="55"/>
      <c r="GR3648" s="55"/>
      <c r="GS3648" s="55"/>
      <c r="GT3648" s="55"/>
      <c r="GU3648" s="55"/>
      <c r="GV3648" s="55"/>
      <c r="GW3648" s="55"/>
      <c r="GX3648" s="55"/>
      <c r="GY3648" s="55"/>
      <c r="GZ3648" s="55"/>
      <c r="HA3648" s="55"/>
      <c r="HB3648" s="55"/>
      <c r="HC3648" s="55"/>
      <c r="HD3648" s="55"/>
      <c r="HE3648" s="55"/>
      <c r="HF3648" s="55"/>
      <c r="HG3648" s="55"/>
      <c r="HH3648" s="55"/>
      <c r="HI3648" s="55"/>
      <c r="HJ3648" s="55"/>
      <c r="HK3648" s="55"/>
      <c r="HL3648" s="55"/>
      <c r="HM3648" s="55"/>
      <c r="HN3648" s="55"/>
      <c r="HO3648" s="55"/>
      <c r="HP3648" s="55"/>
      <c r="HQ3648" s="55"/>
      <c r="HR3648" s="55"/>
      <c r="HS3648" s="55"/>
      <c r="HT3648" s="55"/>
      <c r="HU3648" s="55"/>
      <c r="HV3648" s="55"/>
      <c r="HW3648" s="55"/>
      <c r="HX3648" s="55"/>
      <c r="HY3648" s="55"/>
      <c r="HZ3648" s="55"/>
      <c r="IA3648" s="55"/>
      <c r="IB3648" s="55"/>
      <c r="IC3648" s="55"/>
      <c r="ID3648" s="55"/>
      <c r="IE3648" s="55"/>
      <c r="IF3648" s="55"/>
      <c r="IG3648" s="55"/>
      <c r="IH3648" s="55"/>
      <c r="II3648" s="55"/>
      <c r="IJ3648" s="55"/>
      <c r="IK3648" s="55"/>
      <c r="IL3648" s="55"/>
      <c r="IM3648" s="55"/>
      <c r="IN3648" s="55"/>
      <c r="IO3648" s="55"/>
      <c r="IP3648" s="55"/>
      <c r="IQ3648" s="55"/>
      <c r="IR3648" s="55"/>
      <c r="IS3648" s="55"/>
      <c r="IT3648" s="55"/>
      <c r="IU3648" s="55"/>
      <c r="IV3648" s="55"/>
    </row>
    <row r="3649" spans="1:256" ht="12.5">
      <c r="A3649" s="305"/>
      <c r="B3649" s="124">
        <v>1</v>
      </c>
      <c r="C3649" s="66">
        <f>IF(E3649="A",1,IF(E3649="B",1,0))</f>
        <v>1</v>
      </c>
      <c r="D3649" s="76" t="s">
        <v>87</v>
      </c>
      <c r="E3649" s="76" t="s">
        <v>87</v>
      </c>
      <c r="F3649" s="76" t="s">
        <v>68</v>
      </c>
      <c r="G3649" s="78"/>
      <c r="H3649" s="96" t="s">
        <v>88</v>
      </c>
      <c r="I3649" s="107" t="s">
        <v>4171</v>
      </c>
      <c r="J3649" s="81"/>
      <c r="K3649" s="72"/>
      <c r="L3649" s="72"/>
      <c r="M3649" s="72"/>
      <c r="N3649" s="72"/>
      <c r="O3649" s="72"/>
      <c r="P3649" s="72"/>
      <c r="Q3649" s="833"/>
      <c r="R3649" s="102"/>
      <c r="S3649" s="73"/>
      <c r="T3649" s="102"/>
      <c r="U3649" s="103"/>
      <c r="V3649" s="104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/>
      <c r="BE3649"/>
      <c r="BF3649"/>
      <c r="BG3649"/>
      <c r="BH3649"/>
      <c r="BI3649"/>
      <c r="BJ3649"/>
      <c r="BK3649"/>
      <c r="BL3649"/>
      <c r="BM3649"/>
      <c r="BN3649"/>
      <c r="BO3649"/>
      <c r="BP3649"/>
      <c r="BQ3649"/>
      <c r="BR3649"/>
      <c r="BS3649"/>
      <c r="BT3649"/>
      <c r="BU3649"/>
      <c r="BV3649"/>
      <c r="BW3649"/>
      <c r="BX3649"/>
      <c r="BY3649"/>
      <c r="BZ3649"/>
      <c r="CA3649"/>
      <c r="CB3649"/>
      <c r="CC3649"/>
      <c r="CD3649"/>
      <c r="CE3649"/>
      <c r="CF3649"/>
      <c r="CG3649"/>
      <c r="CH3649"/>
      <c r="CI3649"/>
      <c r="CJ3649"/>
      <c r="CK3649"/>
      <c r="CL3649"/>
      <c r="CM3649"/>
      <c r="CN3649"/>
      <c r="CO3649"/>
      <c r="CP3649"/>
      <c r="CQ3649"/>
      <c r="CR3649"/>
      <c r="CS3649"/>
      <c r="CT3649"/>
      <c r="CU3649"/>
      <c r="CV3649"/>
      <c r="CW3649"/>
      <c r="CX3649"/>
      <c r="CY3649"/>
      <c r="CZ3649"/>
      <c r="DA3649"/>
      <c r="DB3649"/>
      <c r="DC3649"/>
      <c r="DD3649"/>
      <c r="DE3649"/>
      <c r="DF3649"/>
      <c r="DG3649"/>
      <c r="DH3649"/>
      <c r="DI3649"/>
      <c r="DJ3649"/>
      <c r="DK3649"/>
      <c r="DL3649"/>
      <c r="DM3649"/>
      <c r="DN3649"/>
      <c r="DO3649"/>
      <c r="DP3649"/>
      <c r="DQ3649"/>
      <c r="DR3649"/>
      <c r="DS3649"/>
      <c r="DT3649"/>
      <c r="DU3649"/>
      <c r="DV3649"/>
      <c r="DW3649"/>
      <c r="DX3649"/>
      <c r="DY3649"/>
      <c r="DZ3649"/>
      <c r="EA3649"/>
      <c r="EB3649"/>
      <c r="EC3649"/>
      <c r="ED3649"/>
      <c r="EE3649"/>
      <c r="EF3649"/>
      <c r="EG3649"/>
      <c r="EH3649"/>
      <c r="EI3649"/>
      <c r="EJ3649"/>
      <c r="EK3649"/>
      <c r="EL3649"/>
      <c r="EM3649"/>
      <c r="EN3649"/>
      <c r="EO3649"/>
      <c r="EP3649"/>
      <c r="EQ3649"/>
      <c r="ER3649"/>
      <c r="ES3649"/>
      <c r="ET3649"/>
      <c r="EU3649"/>
      <c r="EV3649"/>
      <c r="EW3649"/>
      <c r="EX3649"/>
      <c r="EY3649"/>
      <c r="EZ3649"/>
      <c r="FA3649"/>
      <c r="FB3649"/>
      <c r="FC3649"/>
      <c r="FD3649"/>
      <c r="FE3649"/>
      <c r="FF3649"/>
      <c r="FG3649"/>
      <c r="FH3649"/>
      <c r="FI3649"/>
      <c r="FJ3649"/>
      <c r="FK3649"/>
      <c r="FL3649"/>
      <c r="FM3649"/>
      <c r="FN3649"/>
      <c r="FO3649"/>
      <c r="FP3649"/>
      <c r="FQ3649"/>
      <c r="FR3649"/>
      <c r="FS3649"/>
      <c r="FT3649"/>
      <c r="FU3649"/>
      <c r="FV3649"/>
      <c r="FW3649"/>
      <c r="FX3649"/>
      <c r="FY3649"/>
      <c r="FZ3649"/>
      <c r="GA3649"/>
      <c r="GB3649"/>
      <c r="GC3649"/>
      <c r="GD3649"/>
      <c r="GE3649"/>
      <c r="GF3649"/>
      <c r="GG3649"/>
      <c r="GH3649"/>
      <c r="GI3649"/>
      <c r="GJ3649"/>
      <c r="GK3649"/>
      <c r="GL3649"/>
      <c r="GM3649"/>
      <c r="GN3649"/>
      <c r="GO3649"/>
      <c r="GP3649"/>
      <c r="GQ3649"/>
      <c r="GR3649"/>
      <c r="GS3649"/>
      <c r="GT3649"/>
      <c r="GU3649"/>
      <c r="GV3649"/>
      <c r="GW3649"/>
      <c r="GX3649"/>
      <c r="GY3649"/>
      <c r="GZ3649"/>
      <c r="HA3649"/>
      <c r="HB3649"/>
      <c r="HC3649"/>
      <c r="HD3649"/>
      <c r="HE3649"/>
      <c r="HF3649"/>
      <c r="HG3649"/>
      <c r="HH3649"/>
      <c r="HI3649"/>
      <c r="HJ3649"/>
      <c r="HK3649"/>
      <c r="HL3649"/>
      <c r="HM3649"/>
      <c r="HN3649"/>
      <c r="HO3649"/>
      <c r="HP3649"/>
      <c r="HQ3649"/>
      <c r="HR3649"/>
      <c r="HS3649"/>
      <c r="HT3649"/>
      <c r="HU3649"/>
      <c r="HV3649"/>
      <c r="HW3649"/>
      <c r="HX3649"/>
      <c r="HY3649"/>
      <c r="HZ3649"/>
      <c r="IA3649"/>
      <c r="IB3649"/>
      <c r="IC3649"/>
      <c r="ID3649"/>
      <c r="IE3649"/>
      <c r="IF3649"/>
      <c r="IG3649"/>
      <c r="IH3649"/>
      <c r="II3649"/>
      <c r="IJ3649"/>
      <c r="IK3649"/>
      <c r="IL3649"/>
      <c r="IM3649"/>
      <c r="IN3649"/>
      <c r="IO3649"/>
      <c r="IP3649"/>
      <c r="IQ3649"/>
      <c r="IR3649"/>
      <c r="IS3649"/>
      <c r="IT3649"/>
      <c r="IU3649"/>
      <c r="IV3649"/>
    </row>
    <row r="3650" spans="1:256" ht="12.5">
      <c r="B3650" s="65">
        <v>1</v>
      </c>
      <c r="C3650" s="66">
        <f>IF(E3650="A",1,IF(E3650="B",1,0))</f>
        <v>1</v>
      </c>
      <c r="D3650" s="248" t="s">
        <v>87</v>
      </c>
      <c r="E3650" s="248" t="s">
        <v>68</v>
      </c>
      <c r="F3650" s="662" t="s">
        <v>70</v>
      </c>
      <c r="G3650" s="78"/>
      <c r="H3650" s="96" t="s">
        <v>101</v>
      </c>
      <c r="I3650" s="107" t="s">
        <v>4172</v>
      </c>
      <c r="J3650" s="81"/>
      <c r="K3650" s="72"/>
      <c r="L3650" s="72"/>
      <c r="M3650" s="72"/>
      <c r="N3650" s="72"/>
      <c r="O3650" s="72"/>
      <c r="P3650" s="72"/>
      <c r="Q3650" s="833"/>
      <c r="R3650" s="102"/>
      <c r="S3650" s="73"/>
      <c r="T3650" s="102"/>
      <c r="U3650" s="103"/>
      <c r="V3650" s="104"/>
      <c r="W3650" s="320"/>
      <c r="X3650" s="320"/>
      <c r="Y3650" s="320"/>
      <c r="Z3650" s="320"/>
      <c r="AA3650" s="320"/>
      <c r="AB3650" s="320"/>
      <c r="AC3650" s="320"/>
      <c r="AD3650" s="320"/>
      <c r="AE3650" s="320"/>
      <c r="AF3650" s="320"/>
      <c r="AG3650" s="320"/>
      <c r="AH3650" s="320"/>
      <c r="AI3650" s="320"/>
      <c r="AJ3650" s="320"/>
      <c r="AK3650" s="320"/>
      <c r="AL3650" s="320"/>
      <c r="AM3650" s="320"/>
      <c r="AN3650" s="320"/>
      <c r="AO3650" s="320"/>
      <c r="AP3650" s="320"/>
      <c r="AQ3650" s="320"/>
      <c r="AR3650" s="320"/>
      <c r="AS3650" s="320"/>
      <c r="AT3650" s="320"/>
      <c r="AU3650" s="320"/>
      <c r="AV3650" s="320"/>
      <c r="AW3650" s="320"/>
      <c r="AX3650" s="320"/>
      <c r="AY3650" s="320"/>
      <c r="AZ3650" s="320"/>
      <c r="BA3650" s="320"/>
      <c r="BB3650" s="320"/>
      <c r="BC3650" s="320"/>
      <c r="BD3650" s="320"/>
      <c r="BE3650" s="320"/>
      <c r="BF3650" s="320"/>
      <c r="BG3650" s="320"/>
      <c r="BH3650" s="320"/>
      <c r="BI3650" s="320"/>
      <c r="BJ3650" s="320"/>
      <c r="BK3650" s="320"/>
      <c r="BL3650" s="320"/>
      <c r="BM3650" s="320"/>
      <c r="BN3650" s="320"/>
      <c r="BO3650" s="320"/>
      <c r="BP3650" s="320"/>
      <c r="BQ3650" s="320"/>
      <c r="BR3650" s="320"/>
      <c r="BS3650" s="320"/>
      <c r="BT3650" s="320"/>
      <c r="BU3650" s="320"/>
      <c r="BV3650" s="320"/>
      <c r="BW3650" s="320"/>
      <c r="BX3650" s="320"/>
      <c r="BY3650" s="320"/>
      <c r="BZ3650" s="320"/>
      <c r="CA3650" s="320"/>
      <c r="CB3650" s="320"/>
      <c r="CC3650" s="320"/>
      <c r="CD3650" s="320"/>
      <c r="CE3650" s="320"/>
      <c r="CF3650" s="320"/>
      <c r="CG3650" s="320"/>
      <c r="CH3650" s="320"/>
      <c r="CI3650" s="320"/>
      <c r="CJ3650" s="320"/>
      <c r="CK3650" s="320"/>
      <c r="CL3650" s="320"/>
      <c r="CM3650" s="320"/>
      <c r="CN3650" s="320"/>
      <c r="CO3650" s="320"/>
      <c r="CP3650" s="320"/>
      <c r="CQ3650" s="320"/>
      <c r="CR3650" s="320"/>
      <c r="CS3650" s="320"/>
      <c r="CT3650" s="320"/>
      <c r="CU3650" s="320"/>
      <c r="CV3650" s="320"/>
      <c r="CW3650" s="320"/>
      <c r="CX3650" s="320"/>
      <c r="CY3650" s="320"/>
      <c r="CZ3650" s="320"/>
      <c r="DA3650" s="320"/>
      <c r="DB3650" s="320"/>
      <c r="DC3650" s="320"/>
      <c r="DD3650" s="320"/>
      <c r="DE3650" s="320"/>
      <c r="DF3650" s="320"/>
      <c r="DG3650" s="320"/>
      <c r="DH3650" s="320"/>
      <c r="DI3650" s="320"/>
      <c r="DJ3650" s="320"/>
      <c r="DK3650" s="320"/>
      <c r="DL3650" s="320"/>
      <c r="DM3650" s="320"/>
      <c r="DN3650" s="320"/>
      <c r="DO3650" s="320"/>
      <c r="DP3650" s="320"/>
      <c r="DQ3650" s="320"/>
      <c r="DR3650" s="320"/>
      <c r="DS3650" s="320"/>
      <c r="DT3650" s="320"/>
      <c r="DU3650" s="320"/>
      <c r="DV3650" s="320"/>
      <c r="DW3650" s="320"/>
      <c r="DX3650" s="320"/>
      <c r="DY3650" s="320"/>
      <c r="DZ3650" s="320"/>
      <c r="EA3650" s="320"/>
      <c r="EB3650" s="320"/>
      <c r="EC3650" s="320"/>
      <c r="ED3650" s="320"/>
      <c r="EE3650" s="320"/>
      <c r="EF3650" s="320"/>
      <c r="EG3650" s="320"/>
      <c r="EH3650" s="320"/>
      <c r="EI3650" s="320"/>
      <c r="EJ3650" s="320"/>
      <c r="EK3650" s="320"/>
      <c r="EL3650" s="320"/>
      <c r="EM3650" s="320"/>
      <c r="EN3650" s="320"/>
      <c r="EO3650" s="320"/>
      <c r="EP3650" s="320"/>
      <c r="EQ3650" s="320"/>
      <c r="ER3650" s="320"/>
      <c r="ES3650" s="320"/>
      <c r="ET3650" s="320"/>
      <c r="EU3650" s="320"/>
      <c r="EV3650" s="320"/>
      <c r="EW3650" s="320"/>
      <c r="EX3650" s="320"/>
      <c r="EY3650" s="320"/>
      <c r="EZ3650" s="320"/>
      <c r="FA3650" s="320"/>
      <c r="FB3650" s="320"/>
      <c r="FC3650" s="320"/>
      <c r="FD3650" s="320"/>
      <c r="FE3650" s="320"/>
      <c r="FF3650" s="320"/>
      <c r="FG3650" s="320"/>
      <c r="FH3650" s="320"/>
      <c r="FI3650" s="320"/>
      <c r="FJ3650" s="320"/>
      <c r="FK3650" s="320"/>
      <c r="FL3650" s="320"/>
      <c r="FM3650" s="320"/>
      <c r="FN3650" s="320"/>
      <c r="FO3650" s="320"/>
      <c r="FP3650" s="320"/>
      <c r="FQ3650" s="320"/>
      <c r="FR3650" s="320"/>
      <c r="FS3650" s="320"/>
      <c r="FT3650" s="320"/>
      <c r="FU3650" s="320"/>
      <c r="FV3650" s="320"/>
      <c r="FW3650" s="320"/>
      <c r="FX3650" s="320"/>
      <c r="FY3650" s="320"/>
      <c r="FZ3650" s="320"/>
      <c r="GA3650" s="320"/>
      <c r="GB3650" s="320"/>
      <c r="GC3650" s="320"/>
      <c r="GD3650" s="320"/>
      <c r="GE3650" s="320"/>
      <c r="GF3650" s="320"/>
      <c r="GG3650" s="320"/>
      <c r="GH3650" s="320"/>
      <c r="GI3650" s="320"/>
      <c r="GJ3650" s="320"/>
      <c r="GK3650" s="320"/>
      <c r="GL3650" s="320"/>
      <c r="GM3650" s="320"/>
      <c r="GN3650" s="320"/>
      <c r="GO3650" s="320"/>
      <c r="GP3650" s="320"/>
      <c r="GQ3650" s="320"/>
      <c r="GR3650" s="320"/>
      <c r="GS3650" s="320"/>
      <c r="GT3650" s="320"/>
      <c r="GU3650" s="320"/>
      <c r="GV3650" s="320"/>
      <c r="GW3650" s="320"/>
      <c r="GX3650" s="320"/>
      <c r="GY3650" s="320"/>
      <c r="GZ3650" s="320"/>
      <c r="HA3650" s="320"/>
      <c r="HB3650" s="320"/>
      <c r="HC3650" s="320"/>
      <c r="HD3650" s="320"/>
      <c r="HE3650" s="320"/>
      <c r="HF3650" s="320"/>
      <c r="HG3650" s="320"/>
      <c r="HH3650" s="320"/>
      <c r="HI3650" s="320"/>
      <c r="HJ3650" s="320"/>
      <c r="HK3650" s="320"/>
      <c r="HL3650" s="320"/>
      <c r="HM3650" s="320"/>
      <c r="HN3650" s="320"/>
      <c r="HO3650" s="320"/>
      <c r="HP3650" s="320"/>
      <c r="HQ3650" s="320"/>
      <c r="HR3650" s="320"/>
      <c r="HS3650" s="320"/>
      <c r="HT3650" s="320"/>
      <c r="HU3650" s="320"/>
      <c r="HV3650" s="320"/>
      <c r="HW3650" s="320"/>
      <c r="HX3650" s="320"/>
      <c r="HY3650" s="320"/>
      <c r="HZ3650" s="320"/>
      <c r="IA3650" s="320"/>
      <c r="IB3650" s="320"/>
      <c r="IC3650" s="320"/>
      <c r="ID3650" s="320"/>
      <c r="IE3650" s="320"/>
      <c r="IF3650" s="320"/>
      <c r="IG3650" s="320"/>
      <c r="IH3650" s="320"/>
      <c r="II3650" s="320"/>
      <c r="IJ3650" s="320"/>
      <c r="IK3650" s="320"/>
      <c r="IL3650" s="320"/>
      <c r="IM3650" s="320"/>
      <c r="IN3650" s="320"/>
      <c r="IO3650" s="320"/>
      <c r="IP3650" s="320"/>
      <c r="IQ3650" s="320"/>
      <c r="IR3650" s="320"/>
      <c r="IS3650" s="320"/>
      <c r="IT3650" s="320"/>
      <c r="IU3650" s="320"/>
      <c r="IV3650" s="320"/>
    </row>
    <row r="3651" spans="1:256" ht="12.5">
      <c r="A3651" s="308"/>
      <c r="B3651" s="124">
        <v>1</v>
      </c>
      <c r="C3651" s="66">
        <f>IF(E3651="A",4,IF(E3651="B",3,IF(E3651="C",2,IF(E3651="D",1,0))))</f>
        <v>3</v>
      </c>
      <c r="D3651" s="76" t="s">
        <v>87</v>
      </c>
      <c r="E3651" s="76" t="s">
        <v>87</v>
      </c>
      <c r="F3651" s="76" t="s">
        <v>68</v>
      </c>
      <c r="G3651" s="78"/>
      <c r="H3651" s="96" t="s">
        <v>90</v>
      </c>
      <c r="I3651" s="107" t="s">
        <v>5839</v>
      </c>
      <c r="J3651" s="81"/>
      <c r="K3651" s="72"/>
      <c r="L3651" s="72"/>
      <c r="M3651" s="72"/>
      <c r="N3651" s="72"/>
      <c r="O3651" s="72"/>
      <c r="P3651" s="72"/>
      <c r="Q3651" s="833"/>
      <c r="R3651" s="102"/>
      <c r="S3651" s="73"/>
      <c r="T3651" s="102"/>
      <c r="U3651" s="103"/>
      <c r="V3651" s="104"/>
      <c r="W3651" s="55"/>
      <c r="X3651" s="55"/>
      <c r="Y3651" s="55"/>
      <c r="Z3651" s="55"/>
      <c r="AA3651" s="55"/>
      <c r="AB3651" s="55"/>
      <c r="AC3651" s="55"/>
      <c r="AD3651" s="55"/>
      <c r="AE3651" s="55"/>
      <c r="AF3651" s="55"/>
      <c r="AG3651" s="55"/>
      <c r="AH3651" s="55"/>
      <c r="AI3651" s="55"/>
      <c r="AJ3651" s="55"/>
      <c r="AK3651" s="55"/>
      <c r="AL3651" s="55"/>
      <c r="AM3651" s="55"/>
      <c r="AN3651" s="55"/>
      <c r="AO3651" s="55"/>
      <c r="AP3651" s="55"/>
      <c r="AQ3651" s="55"/>
      <c r="AR3651" s="55"/>
      <c r="AS3651" s="55"/>
      <c r="AT3651" s="55"/>
      <c r="AU3651" s="55"/>
      <c r="AV3651" s="55"/>
      <c r="AW3651" s="55"/>
      <c r="AX3651" s="55"/>
      <c r="AY3651" s="55"/>
      <c r="AZ3651" s="55"/>
      <c r="BA3651" s="55"/>
      <c r="BB3651" s="55"/>
      <c r="BC3651" s="55"/>
      <c r="BD3651" s="55"/>
      <c r="BE3651" s="55"/>
      <c r="BF3651" s="55"/>
      <c r="BG3651" s="55"/>
      <c r="BH3651" s="55"/>
      <c r="BI3651" s="55"/>
      <c r="BJ3651" s="55"/>
      <c r="BK3651" s="55"/>
      <c r="BL3651" s="55"/>
      <c r="BM3651" s="55"/>
      <c r="BN3651" s="55"/>
      <c r="BO3651" s="55"/>
      <c r="BP3651" s="55"/>
      <c r="BQ3651" s="55"/>
      <c r="BR3651" s="55"/>
      <c r="BS3651" s="55"/>
      <c r="BT3651" s="55"/>
      <c r="BU3651" s="55"/>
      <c r="BV3651" s="55"/>
      <c r="BW3651" s="55"/>
      <c r="BX3651" s="55"/>
      <c r="BY3651" s="55"/>
      <c r="BZ3651" s="55"/>
      <c r="CA3651" s="55"/>
      <c r="CB3651" s="55"/>
      <c r="CC3651" s="55"/>
      <c r="CD3651" s="55"/>
      <c r="CE3651" s="55"/>
      <c r="CF3651" s="55"/>
      <c r="CG3651" s="55"/>
      <c r="CH3651" s="55"/>
      <c r="CI3651" s="55"/>
      <c r="CJ3651" s="55"/>
      <c r="CK3651" s="55"/>
      <c r="CL3651" s="55"/>
      <c r="CM3651" s="55"/>
      <c r="CN3651" s="55"/>
      <c r="CO3651" s="55"/>
      <c r="CP3651" s="55"/>
      <c r="CQ3651" s="55"/>
      <c r="CR3651" s="55"/>
      <c r="CS3651" s="55"/>
      <c r="CT3651" s="55"/>
      <c r="CU3651" s="55"/>
      <c r="CV3651" s="55"/>
      <c r="CW3651" s="55"/>
      <c r="CX3651" s="55"/>
      <c r="CY3651" s="55"/>
      <c r="CZ3651" s="55"/>
      <c r="DA3651" s="55"/>
      <c r="DB3651" s="55"/>
      <c r="DC3651" s="55"/>
      <c r="DD3651" s="55"/>
      <c r="DE3651" s="55"/>
      <c r="DF3651" s="55"/>
      <c r="DG3651" s="55"/>
      <c r="DH3651" s="55"/>
      <c r="DI3651" s="55"/>
      <c r="DJ3651" s="55"/>
      <c r="DK3651" s="55"/>
      <c r="DL3651" s="55"/>
      <c r="DM3651" s="55"/>
      <c r="DN3651" s="55"/>
      <c r="DO3651" s="55"/>
      <c r="DP3651" s="55"/>
      <c r="DQ3651" s="55"/>
      <c r="DR3651" s="55"/>
      <c r="DS3651" s="55"/>
      <c r="DT3651" s="55"/>
      <c r="DU3651" s="55"/>
      <c r="DV3651" s="55"/>
      <c r="DW3651" s="55"/>
      <c r="DX3651" s="55"/>
      <c r="DY3651" s="55"/>
      <c r="DZ3651" s="55"/>
      <c r="EA3651" s="55"/>
      <c r="EB3651" s="55"/>
      <c r="EC3651" s="55"/>
      <c r="ED3651" s="55"/>
      <c r="EE3651" s="55"/>
      <c r="EF3651" s="55"/>
      <c r="EG3651" s="55"/>
      <c r="EH3651" s="55"/>
      <c r="EI3651" s="55"/>
      <c r="EJ3651" s="55"/>
      <c r="EK3651" s="55"/>
      <c r="EL3651" s="55"/>
      <c r="EM3651" s="55"/>
      <c r="EN3651" s="55"/>
      <c r="EO3651" s="55"/>
      <c r="EP3651" s="55"/>
      <c r="EQ3651" s="55"/>
      <c r="ER3651" s="55"/>
      <c r="ES3651" s="55"/>
      <c r="ET3651" s="55"/>
      <c r="EU3651" s="55"/>
      <c r="EV3651" s="55"/>
      <c r="EW3651" s="55"/>
      <c r="EX3651" s="55"/>
      <c r="EY3651" s="55"/>
      <c r="EZ3651" s="55"/>
      <c r="FA3651" s="55"/>
      <c r="FB3651" s="55"/>
      <c r="FC3651" s="55"/>
      <c r="FD3651" s="55"/>
      <c r="FE3651" s="55"/>
      <c r="FF3651" s="55"/>
      <c r="FG3651" s="55"/>
      <c r="FH3651" s="55"/>
      <c r="FI3651" s="55"/>
      <c r="FJ3651" s="55"/>
      <c r="FK3651" s="55"/>
      <c r="FL3651" s="55"/>
      <c r="FM3651" s="55"/>
      <c r="FN3651" s="55"/>
      <c r="FO3651" s="55"/>
      <c r="FP3651" s="55"/>
      <c r="FQ3651" s="55"/>
      <c r="FR3651" s="55"/>
      <c r="FS3651" s="55"/>
      <c r="FT3651" s="55"/>
      <c r="FU3651" s="55"/>
      <c r="FV3651" s="55"/>
      <c r="FW3651" s="55"/>
      <c r="FX3651" s="55"/>
      <c r="FY3651" s="55"/>
      <c r="FZ3651" s="55"/>
      <c r="GA3651" s="55"/>
      <c r="GB3651" s="55"/>
      <c r="GC3651" s="55"/>
      <c r="GD3651" s="55"/>
      <c r="GE3651" s="55"/>
      <c r="GF3651" s="55"/>
      <c r="GG3651" s="55"/>
      <c r="GH3651" s="55"/>
      <c r="GI3651" s="55"/>
      <c r="GJ3651" s="55"/>
      <c r="GK3651" s="55"/>
      <c r="GL3651" s="55"/>
      <c r="GM3651" s="55"/>
      <c r="GN3651" s="55"/>
      <c r="GO3651" s="55"/>
      <c r="GP3651" s="55"/>
      <c r="GQ3651" s="55"/>
      <c r="GR3651" s="55"/>
      <c r="GS3651" s="55"/>
      <c r="GT3651" s="55"/>
      <c r="GU3651" s="55"/>
      <c r="GV3651" s="55"/>
      <c r="GW3651" s="55"/>
      <c r="GX3651" s="55"/>
      <c r="GY3651" s="55"/>
      <c r="GZ3651" s="55"/>
      <c r="HA3651" s="55"/>
      <c r="HB3651" s="55"/>
      <c r="HC3651" s="55"/>
      <c r="HD3651" s="55"/>
      <c r="HE3651" s="55"/>
      <c r="HF3651" s="55"/>
      <c r="HG3651" s="55"/>
      <c r="HH3651" s="55"/>
      <c r="HI3651" s="55"/>
      <c r="HJ3651" s="55"/>
      <c r="HK3651" s="55"/>
      <c r="HL3651" s="55"/>
      <c r="HM3651" s="55"/>
      <c r="HN3651" s="55"/>
      <c r="HO3651" s="55"/>
      <c r="HP3651" s="55"/>
      <c r="HQ3651" s="55"/>
      <c r="HR3651" s="55"/>
      <c r="HS3651" s="55"/>
      <c r="HT3651" s="55"/>
      <c r="HU3651" s="55"/>
      <c r="HV3651" s="55"/>
      <c r="HW3651" s="55"/>
      <c r="HX3651" s="55"/>
      <c r="HY3651" s="55"/>
      <c r="HZ3651" s="55"/>
      <c r="IA3651" s="55"/>
      <c r="IB3651" s="55"/>
      <c r="IC3651" s="55"/>
      <c r="ID3651" s="55"/>
      <c r="IE3651" s="55"/>
      <c r="IF3651" s="55"/>
      <c r="IG3651" s="55"/>
      <c r="IH3651" s="55"/>
      <c r="II3651" s="55"/>
      <c r="IJ3651" s="55"/>
      <c r="IK3651" s="55"/>
      <c r="IL3651" s="55"/>
      <c r="IM3651" s="55"/>
      <c r="IN3651" s="55"/>
      <c r="IO3651" s="55"/>
      <c r="IP3651" s="55"/>
      <c r="IQ3651" s="55"/>
      <c r="IR3651" s="55"/>
      <c r="IS3651" s="55"/>
      <c r="IT3651" s="55"/>
      <c r="IU3651" s="55"/>
      <c r="IV3651" s="55"/>
    </row>
    <row r="3652" spans="1:256" ht="12.5">
      <c r="A3652"/>
      <c r="B3652" s="124">
        <v>1</v>
      </c>
      <c r="C3652" s="66">
        <f>IF(E3652="A",4,IF(E3652="B",3,IF(E3652="C",2,IF(E3652="D",1,0))))</f>
        <v>2</v>
      </c>
      <c r="D3652" s="77" t="s">
        <v>90</v>
      </c>
      <c r="E3652" s="77" t="s">
        <v>90</v>
      </c>
      <c r="F3652" s="76" t="s">
        <v>87</v>
      </c>
      <c r="G3652" s="78"/>
      <c r="H3652" s="96" t="s">
        <v>220</v>
      </c>
      <c r="I3652" s="107" t="s">
        <v>4173</v>
      </c>
      <c r="J3652" s="81" t="s">
        <v>17</v>
      </c>
      <c r="K3652" s="72"/>
      <c r="L3652" s="72"/>
      <c r="M3652" s="72"/>
      <c r="N3652" s="72"/>
      <c r="O3652" s="72"/>
      <c r="P3652" s="72"/>
      <c r="Q3652" s="833"/>
      <c r="R3652" s="102"/>
      <c r="S3652" s="73"/>
      <c r="T3652" s="102"/>
      <c r="U3652" s="103"/>
      <c r="V3652" s="104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/>
      <c r="BE3652"/>
      <c r="BF3652"/>
      <c r="BG3652"/>
      <c r="BH3652"/>
      <c r="BI3652"/>
      <c r="BJ3652"/>
      <c r="BK3652"/>
      <c r="BL3652"/>
      <c r="BM3652"/>
      <c r="BN3652"/>
      <c r="BO3652"/>
      <c r="BP3652"/>
      <c r="BQ3652"/>
      <c r="BR3652"/>
      <c r="BS3652"/>
      <c r="BT3652"/>
      <c r="BU3652"/>
      <c r="BV3652"/>
      <c r="BW3652"/>
      <c r="BX3652"/>
      <c r="BY3652"/>
      <c r="BZ3652"/>
      <c r="CA3652"/>
      <c r="CB3652"/>
      <c r="CC3652"/>
      <c r="CD3652"/>
      <c r="CE3652"/>
      <c r="CF3652"/>
      <c r="CG3652"/>
      <c r="CH3652"/>
      <c r="CI3652"/>
      <c r="CJ3652"/>
      <c r="CK3652"/>
      <c r="CL3652"/>
      <c r="CM3652"/>
      <c r="CN3652"/>
      <c r="CO3652"/>
      <c r="CP3652"/>
      <c r="CQ3652"/>
      <c r="CR3652"/>
      <c r="CS3652"/>
      <c r="CT3652"/>
      <c r="CU3652"/>
      <c r="CV3652"/>
      <c r="CW3652"/>
      <c r="CX3652"/>
      <c r="CY3652"/>
      <c r="CZ3652"/>
      <c r="DA3652"/>
      <c r="DB3652"/>
      <c r="DC3652"/>
      <c r="DD3652"/>
      <c r="DE3652"/>
      <c r="DF3652"/>
      <c r="DG3652"/>
      <c r="DH3652"/>
      <c r="DI3652"/>
      <c r="DJ3652"/>
      <c r="DK3652"/>
      <c r="DL3652"/>
      <c r="DM3652"/>
      <c r="DN3652"/>
      <c r="DO3652"/>
      <c r="DP3652"/>
      <c r="DQ3652"/>
      <c r="DR3652"/>
      <c r="DS3652"/>
      <c r="DT3652"/>
      <c r="DU3652"/>
      <c r="DV3652"/>
      <c r="DW3652"/>
      <c r="DX3652"/>
      <c r="DY3652"/>
      <c r="DZ3652"/>
      <c r="EA3652"/>
      <c r="EB3652"/>
      <c r="EC3652"/>
      <c r="ED3652"/>
      <c r="EE3652"/>
      <c r="EF3652"/>
      <c r="EG3652"/>
      <c r="EH3652"/>
      <c r="EI3652"/>
      <c r="EJ3652"/>
      <c r="EK3652"/>
      <c r="EL3652"/>
      <c r="EM3652"/>
      <c r="EN3652"/>
      <c r="EO3652"/>
      <c r="EP3652"/>
      <c r="EQ3652"/>
      <c r="ER3652"/>
      <c r="ES3652"/>
      <c r="ET3652"/>
      <c r="EU3652"/>
      <c r="EV3652"/>
      <c r="EW3652"/>
      <c r="EX3652"/>
      <c r="EY3652"/>
      <c r="EZ3652"/>
      <c r="FA3652"/>
      <c r="FB3652"/>
      <c r="FC3652"/>
      <c r="FD3652"/>
      <c r="FE3652"/>
      <c r="FF3652"/>
      <c r="FG3652"/>
      <c r="FH3652"/>
      <c r="FI3652"/>
      <c r="FJ3652"/>
      <c r="FK3652"/>
      <c r="FL3652"/>
      <c r="FM3652"/>
      <c r="FN3652"/>
      <c r="FO3652"/>
      <c r="FP3652"/>
      <c r="FQ3652"/>
      <c r="FR3652"/>
      <c r="FS3652"/>
      <c r="FT3652"/>
      <c r="FU3652"/>
      <c r="FV3652"/>
      <c r="FW3652"/>
      <c r="FX3652"/>
      <c r="FY3652"/>
      <c r="FZ3652"/>
      <c r="GA3652"/>
      <c r="GB3652"/>
      <c r="GC3652"/>
      <c r="GD3652"/>
      <c r="GE3652"/>
      <c r="GF3652"/>
      <c r="GG3652"/>
      <c r="GH3652"/>
      <c r="GI3652"/>
      <c r="GJ3652"/>
      <c r="GK3652"/>
      <c r="GL3652"/>
      <c r="GM3652"/>
      <c r="GN3652"/>
      <c r="GO3652"/>
      <c r="GP3652"/>
      <c r="GQ3652"/>
      <c r="GR3652"/>
      <c r="GS3652"/>
      <c r="GT3652"/>
      <c r="GU3652"/>
      <c r="GV3652"/>
      <c r="GW3652"/>
      <c r="GX3652"/>
      <c r="GY3652"/>
      <c r="GZ3652"/>
      <c r="HA3652"/>
      <c r="HB3652"/>
      <c r="HC3652"/>
      <c r="HD3652"/>
      <c r="HE3652"/>
      <c r="HF3652"/>
      <c r="HG3652"/>
      <c r="HH3652"/>
      <c r="HI3652"/>
      <c r="HJ3652"/>
      <c r="HK3652"/>
      <c r="HL3652"/>
      <c r="HM3652"/>
      <c r="HN3652"/>
      <c r="HO3652"/>
      <c r="HP3652"/>
      <c r="HQ3652"/>
      <c r="HR3652"/>
      <c r="HS3652"/>
      <c r="HT3652"/>
      <c r="HU3652"/>
      <c r="HV3652"/>
      <c r="HW3652"/>
      <c r="HX3652"/>
      <c r="HY3652"/>
      <c r="HZ3652"/>
      <c r="IA3652"/>
      <c r="IB3652"/>
      <c r="IC3652"/>
      <c r="ID3652"/>
      <c r="IE3652"/>
      <c r="IF3652"/>
      <c r="IG3652"/>
      <c r="IH3652"/>
      <c r="II3652"/>
      <c r="IJ3652"/>
      <c r="IK3652"/>
      <c r="IL3652"/>
      <c r="IM3652"/>
      <c r="IN3652"/>
      <c r="IO3652"/>
      <c r="IP3652"/>
      <c r="IQ3652"/>
      <c r="IR3652"/>
      <c r="IS3652"/>
      <c r="IT3652"/>
      <c r="IU3652"/>
      <c r="IV3652"/>
    </row>
    <row r="3653" spans="1:256" ht="12.5">
      <c r="A3653" s="305"/>
      <c r="B3653" s="65">
        <v>1</v>
      </c>
      <c r="C3653" s="66">
        <f>IF(E3653="A",4,IF(E3653="B",3,IF(E3653="C",2,IF(E3653="D",1,0))))</f>
        <v>3</v>
      </c>
      <c r="D3653" s="77" t="s">
        <v>90</v>
      </c>
      <c r="E3653" s="76" t="s">
        <v>87</v>
      </c>
      <c r="F3653" s="77" t="s">
        <v>90</v>
      </c>
      <c r="G3653" s="78"/>
      <c r="H3653" s="96" t="s">
        <v>131</v>
      </c>
      <c r="I3653" s="107" t="s">
        <v>4174</v>
      </c>
      <c r="J3653" s="81" t="s">
        <v>616</v>
      </c>
      <c r="K3653" s="72"/>
      <c r="L3653" s="72"/>
      <c r="M3653" s="72"/>
      <c r="N3653" s="72"/>
      <c r="O3653" s="72"/>
      <c r="P3653" s="72"/>
      <c r="Q3653" s="833"/>
      <c r="R3653" s="102"/>
      <c r="S3653" s="73"/>
      <c r="T3653" s="102"/>
      <c r="U3653" s="103"/>
      <c r="V3653" s="104"/>
      <c r="W3653" s="55"/>
      <c r="X3653" s="55"/>
      <c r="Y3653" s="55"/>
      <c r="Z3653" s="55"/>
      <c r="AA3653" s="55"/>
      <c r="AB3653" s="55"/>
      <c r="AC3653" s="55"/>
      <c r="AD3653" s="55"/>
      <c r="AE3653" s="55"/>
      <c r="AF3653" s="55"/>
      <c r="AG3653" s="55"/>
      <c r="AH3653" s="55"/>
      <c r="AI3653" s="55"/>
      <c r="AJ3653" s="55"/>
      <c r="AK3653" s="55"/>
      <c r="AL3653" s="55"/>
      <c r="AM3653" s="55"/>
      <c r="AN3653" s="55"/>
      <c r="AO3653" s="55"/>
      <c r="AP3653" s="55"/>
      <c r="AQ3653" s="55"/>
      <c r="AR3653" s="55"/>
      <c r="AS3653" s="55"/>
      <c r="AT3653" s="55"/>
      <c r="AU3653" s="55"/>
      <c r="AV3653" s="55"/>
      <c r="AW3653" s="55"/>
      <c r="AX3653" s="55"/>
      <c r="AY3653" s="55"/>
      <c r="AZ3653" s="55"/>
      <c r="BA3653" s="55"/>
      <c r="BB3653" s="55"/>
      <c r="BC3653" s="55"/>
      <c r="BD3653" s="55"/>
      <c r="BE3653" s="55"/>
      <c r="BF3653" s="55"/>
      <c r="BG3653" s="55"/>
      <c r="BH3653" s="55"/>
      <c r="BI3653" s="55"/>
      <c r="BJ3653" s="55"/>
      <c r="BK3653" s="55"/>
      <c r="BL3653" s="55"/>
      <c r="BM3653" s="55"/>
      <c r="BN3653" s="55"/>
      <c r="BO3653" s="55"/>
      <c r="BP3653" s="55"/>
      <c r="BQ3653" s="55"/>
      <c r="BR3653" s="55"/>
      <c r="BS3653" s="55"/>
      <c r="BT3653" s="55"/>
      <c r="BU3653" s="55"/>
      <c r="BV3653" s="55"/>
      <c r="BW3653" s="55"/>
      <c r="BX3653" s="55"/>
      <c r="BY3653" s="55"/>
      <c r="BZ3653" s="55"/>
      <c r="CA3653" s="55"/>
      <c r="CB3653" s="55"/>
      <c r="CC3653" s="55"/>
      <c r="CD3653" s="55"/>
      <c r="CE3653" s="55"/>
      <c r="CF3653" s="55"/>
      <c r="CG3653" s="55"/>
      <c r="CH3653" s="55"/>
      <c r="CI3653" s="55"/>
      <c r="CJ3653" s="55"/>
      <c r="CK3653" s="55"/>
      <c r="CL3653" s="55"/>
      <c r="CM3653" s="55"/>
      <c r="CN3653" s="55"/>
      <c r="CO3653" s="55"/>
      <c r="CP3653" s="55"/>
      <c r="CQ3653" s="55"/>
      <c r="CR3653" s="55"/>
      <c r="CS3653" s="55"/>
      <c r="CT3653" s="55"/>
      <c r="CU3653" s="55"/>
      <c r="CV3653" s="55"/>
      <c r="CW3653" s="55"/>
      <c r="CX3653" s="55"/>
      <c r="CY3653" s="55"/>
      <c r="CZ3653" s="55"/>
      <c r="DA3653" s="55"/>
      <c r="DB3653" s="55"/>
      <c r="DC3653" s="55"/>
      <c r="DD3653" s="55"/>
      <c r="DE3653" s="55"/>
      <c r="DF3653" s="55"/>
      <c r="DG3653" s="55"/>
      <c r="DH3653" s="55"/>
      <c r="DI3653" s="55"/>
      <c r="DJ3653" s="55"/>
      <c r="DK3653" s="55"/>
      <c r="DL3653" s="55"/>
      <c r="DM3653" s="55"/>
      <c r="DN3653" s="55"/>
      <c r="DO3653" s="55"/>
      <c r="DP3653" s="55"/>
      <c r="DQ3653" s="55"/>
      <c r="DR3653" s="55"/>
      <c r="DS3653" s="55"/>
      <c r="DT3653" s="55"/>
      <c r="DU3653" s="55"/>
      <c r="DV3653" s="55"/>
      <c r="DW3653" s="55"/>
      <c r="DX3653" s="55"/>
      <c r="DY3653" s="55"/>
      <c r="DZ3653" s="55"/>
      <c r="EA3653" s="55"/>
      <c r="EB3653" s="55"/>
      <c r="EC3653" s="55"/>
      <c r="ED3653" s="55"/>
      <c r="EE3653" s="55"/>
      <c r="EF3653" s="55"/>
      <c r="EG3653" s="55"/>
      <c r="EH3653" s="55"/>
      <c r="EI3653" s="55"/>
      <c r="EJ3653" s="55"/>
      <c r="EK3653" s="55"/>
      <c r="EL3653" s="55"/>
      <c r="EM3653" s="55"/>
      <c r="EN3653" s="55"/>
      <c r="EO3653" s="55"/>
      <c r="EP3653" s="55"/>
      <c r="EQ3653" s="55"/>
      <c r="ER3653" s="55"/>
      <c r="ES3653" s="55"/>
      <c r="ET3653" s="55"/>
      <c r="EU3653" s="55"/>
      <c r="EV3653" s="55"/>
      <c r="EW3653" s="55"/>
      <c r="EX3653" s="55"/>
      <c r="EY3653" s="55"/>
      <c r="EZ3653" s="55"/>
      <c r="FA3653" s="55"/>
      <c r="FB3653" s="55"/>
      <c r="FC3653" s="55"/>
      <c r="FD3653" s="55"/>
      <c r="FE3653" s="55"/>
      <c r="FF3653" s="55"/>
      <c r="FG3653" s="55"/>
      <c r="FH3653" s="55"/>
      <c r="FI3653" s="55"/>
      <c r="FJ3653" s="55"/>
      <c r="FK3653" s="55"/>
      <c r="FL3653" s="55"/>
      <c r="FM3653" s="55"/>
      <c r="FN3653" s="55"/>
      <c r="FO3653" s="55"/>
      <c r="FP3653" s="55"/>
      <c r="FQ3653" s="55"/>
      <c r="FR3653" s="55"/>
      <c r="FS3653" s="55"/>
      <c r="FT3653" s="55"/>
      <c r="FU3653" s="55"/>
      <c r="FV3653" s="55"/>
      <c r="FW3653" s="55"/>
      <c r="FX3653" s="55"/>
      <c r="FY3653" s="55"/>
      <c r="FZ3653" s="55"/>
      <c r="GA3653" s="55"/>
      <c r="GB3653" s="55"/>
      <c r="GC3653" s="55"/>
      <c r="GD3653" s="55"/>
      <c r="GE3653" s="55"/>
      <c r="GF3653" s="55"/>
      <c r="GG3653" s="55"/>
      <c r="GH3653" s="55"/>
      <c r="GI3653" s="55"/>
      <c r="GJ3653" s="55"/>
      <c r="GK3653" s="55"/>
      <c r="GL3653" s="55"/>
      <c r="GM3653" s="55"/>
      <c r="GN3653" s="55"/>
      <c r="GO3653" s="55"/>
      <c r="GP3653" s="55"/>
      <c r="GQ3653" s="55"/>
      <c r="GR3653" s="55"/>
      <c r="GS3653" s="55"/>
      <c r="GT3653" s="55"/>
      <c r="GU3653" s="55"/>
      <c r="GV3653" s="55"/>
      <c r="GW3653" s="55"/>
      <c r="GX3653" s="55"/>
      <c r="GY3653" s="55"/>
      <c r="GZ3653" s="55"/>
      <c r="HA3653" s="55"/>
      <c r="HB3653" s="55"/>
      <c r="HC3653" s="55"/>
      <c r="HD3653" s="55"/>
      <c r="HE3653" s="55"/>
      <c r="HF3653" s="55"/>
      <c r="HG3653" s="55"/>
      <c r="HH3653" s="55"/>
      <c r="HI3653" s="55"/>
      <c r="HJ3653" s="55"/>
      <c r="HK3653" s="55"/>
      <c r="HL3653" s="55"/>
      <c r="HM3653" s="55"/>
      <c r="HN3653" s="55"/>
      <c r="HO3653" s="55"/>
      <c r="HP3653" s="55"/>
      <c r="HQ3653" s="55"/>
      <c r="HR3653" s="55"/>
      <c r="HS3653" s="55"/>
      <c r="HT3653" s="55"/>
      <c r="HU3653" s="55"/>
      <c r="HV3653" s="55"/>
      <c r="HW3653" s="55"/>
      <c r="HX3653" s="55"/>
      <c r="HY3653" s="55"/>
      <c r="HZ3653" s="55"/>
      <c r="IA3653" s="55"/>
      <c r="IB3653" s="55"/>
      <c r="IC3653" s="55"/>
      <c r="ID3653" s="55"/>
      <c r="IE3653" s="55"/>
      <c r="IF3653" s="55"/>
      <c r="IG3653" s="55"/>
      <c r="IH3653" s="55"/>
      <c r="II3653" s="55"/>
      <c r="IJ3653" s="55"/>
      <c r="IK3653" s="55"/>
      <c r="IL3653" s="55"/>
      <c r="IM3653" s="55"/>
      <c r="IN3653" s="55"/>
      <c r="IO3653" s="55"/>
      <c r="IP3653" s="55"/>
      <c r="IQ3653" s="55"/>
      <c r="IR3653" s="55"/>
      <c r="IS3653" s="55"/>
      <c r="IT3653" s="55"/>
      <c r="IU3653" s="55"/>
      <c r="IV3653" s="55"/>
    </row>
    <row r="3654" spans="1:256" ht="12.5">
      <c r="B3654" s="65">
        <v>1</v>
      </c>
      <c r="C3654" s="66">
        <f>IF(E3654="A",1,IF(E3654="B",1,0))</f>
        <v>1</v>
      </c>
      <c r="D3654" s="99" t="s">
        <v>70</v>
      </c>
      <c r="E3654" s="76" t="s">
        <v>87</v>
      </c>
      <c r="F3654" s="662" t="s">
        <v>99</v>
      </c>
      <c r="G3654" s="78"/>
      <c r="H3654" s="96" t="s">
        <v>129</v>
      </c>
      <c r="I3654" s="107" t="s">
        <v>4175</v>
      </c>
      <c r="J3654" s="81"/>
      <c r="K3654" s="72"/>
      <c r="L3654" s="72"/>
      <c r="M3654" s="72"/>
      <c r="N3654" s="72"/>
      <c r="O3654" s="72"/>
      <c r="P3654" s="72"/>
      <c r="Q3654" s="833"/>
      <c r="R3654" s="102"/>
      <c r="S3654" s="73"/>
      <c r="T3654" s="102"/>
      <c r="U3654" s="103"/>
      <c r="V3654" s="10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/>
      <c r="BE3654"/>
      <c r="BF3654"/>
      <c r="BG3654"/>
      <c r="BH3654"/>
      <c r="BI3654"/>
      <c r="BJ3654"/>
      <c r="BK3654"/>
      <c r="BL3654"/>
      <c r="BM3654"/>
      <c r="BN3654"/>
      <c r="BO3654"/>
      <c r="BP3654"/>
      <c r="BQ3654"/>
      <c r="BR3654"/>
      <c r="BS3654"/>
      <c r="BT3654"/>
      <c r="BU3654"/>
      <c r="BV3654"/>
      <c r="BW3654"/>
      <c r="BX3654"/>
      <c r="BY3654"/>
      <c r="BZ3654"/>
      <c r="CA3654"/>
      <c r="CB3654"/>
      <c r="CC3654"/>
      <c r="CD3654"/>
      <c r="CE3654"/>
      <c r="CF3654"/>
      <c r="CG3654"/>
      <c r="CH3654"/>
      <c r="CI3654"/>
      <c r="CJ3654"/>
      <c r="CK3654"/>
      <c r="CL3654"/>
      <c r="CM3654"/>
      <c r="CN3654"/>
      <c r="CO3654"/>
      <c r="CP3654"/>
      <c r="CQ3654"/>
      <c r="CR3654"/>
      <c r="CS3654"/>
      <c r="CT3654"/>
      <c r="CU3654"/>
      <c r="CV3654"/>
      <c r="CW3654"/>
      <c r="CX3654"/>
      <c r="CY3654"/>
      <c r="CZ3654"/>
      <c r="DA3654"/>
      <c r="DB3654"/>
      <c r="DC3654"/>
      <c r="DD3654"/>
      <c r="DE3654"/>
      <c r="DF3654"/>
      <c r="DG3654"/>
      <c r="DH3654"/>
      <c r="DI3654"/>
      <c r="DJ3654"/>
      <c r="DK3654"/>
      <c r="DL3654"/>
      <c r="DM3654"/>
      <c r="DN3654"/>
      <c r="DO3654"/>
      <c r="DP3654"/>
      <c r="DQ3654"/>
      <c r="DR3654"/>
      <c r="DS3654"/>
      <c r="DT3654"/>
      <c r="DU3654"/>
      <c r="DV3654"/>
      <c r="DW3654"/>
      <c r="DX3654"/>
      <c r="DY3654"/>
      <c r="DZ3654"/>
      <c r="EA3654"/>
      <c r="EB3654"/>
      <c r="EC3654"/>
      <c r="ED3654"/>
      <c r="EE3654"/>
      <c r="EF3654"/>
      <c r="EG3654"/>
      <c r="EH3654"/>
      <c r="EI3654"/>
      <c r="EJ3654"/>
      <c r="EK3654"/>
      <c r="EL3654"/>
      <c r="EM3654"/>
      <c r="EN3654"/>
      <c r="EO3654"/>
      <c r="EP3654"/>
      <c r="EQ3654"/>
      <c r="ER3654"/>
      <c r="ES3654"/>
      <c r="ET3654"/>
      <c r="EU3654"/>
      <c r="EV3654"/>
      <c r="EW3654"/>
      <c r="EX3654"/>
      <c r="EY3654"/>
      <c r="EZ3654"/>
      <c r="FA3654"/>
      <c r="FB3654"/>
      <c r="FC3654"/>
      <c r="FD3654"/>
      <c r="FE3654"/>
      <c r="FF3654"/>
      <c r="FG3654"/>
      <c r="FH3654"/>
      <c r="FI3654"/>
      <c r="FJ3654"/>
      <c r="FK3654"/>
      <c r="FL3654"/>
      <c r="FM3654"/>
      <c r="FN3654"/>
      <c r="FO3654"/>
      <c r="FP3654"/>
      <c r="FQ3654"/>
      <c r="FR3654"/>
      <c r="FS3654"/>
      <c r="FT3654"/>
      <c r="FU3654"/>
      <c r="FV3654"/>
      <c r="FW3654"/>
      <c r="FX3654"/>
      <c r="FY3654"/>
      <c r="FZ3654"/>
      <c r="GA3654"/>
      <c r="GB3654"/>
      <c r="GC3654"/>
      <c r="GD3654"/>
      <c r="GE3654"/>
      <c r="GF3654"/>
      <c r="GG3654"/>
      <c r="GH3654"/>
      <c r="GI3654"/>
      <c r="GJ3654"/>
      <c r="GK3654"/>
      <c r="GL3654"/>
      <c r="GM3654"/>
      <c r="GN3654"/>
      <c r="GO3654"/>
      <c r="GP3654"/>
      <c r="GQ3654"/>
      <c r="GR3654"/>
      <c r="GS3654"/>
      <c r="GT3654"/>
      <c r="GU3654"/>
      <c r="GV3654"/>
      <c r="GW3654"/>
      <c r="GX3654"/>
      <c r="GY3654"/>
      <c r="GZ3654"/>
      <c r="HA3654"/>
      <c r="HB3654"/>
      <c r="HC3654"/>
      <c r="HD3654"/>
      <c r="HE3654"/>
      <c r="HF3654"/>
      <c r="HG3654"/>
      <c r="HH3654"/>
      <c r="HI3654"/>
      <c r="HJ3654"/>
      <c r="HK3654"/>
      <c r="HL3654"/>
      <c r="HM3654"/>
      <c r="HN3654"/>
      <c r="HO3654"/>
      <c r="HP3654"/>
      <c r="HQ3654"/>
      <c r="HR3654"/>
      <c r="HS3654"/>
      <c r="HT3654"/>
      <c r="HU3654"/>
      <c r="HV3654"/>
      <c r="HW3654"/>
      <c r="HX3654"/>
      <c r="HY3654"/>
      <c r="HZ3654"/>
      <c r="IA3654"/>
      <c r="IB3654"/>
      <c r="IC3654"/>
      <c r="ID3654"/>
      <c r="IE3654"/>
      <c r="IF3654"/>
      <c r="IG3654"/>
      <c r="IH3654"/>
      <c r="II3654"/>
      <c r="IJ3654"/>
      <c r="IK3654"/>
      <c r="IL3654"/>
      <c r="IM3654"/>
      <c r="IN3654"/>
      <c r="IO3654"/>
      <c r="IP3654"/>
      <c r="IQ3654"/>
      <c r="IR3654"/>
      <c r="IS3654"/>
      <c r="IT3654"/>
      <c r="IU3654"/>
      <c r="IV3654"/>
    </row>
    <row r="3655" spans="1:256" ht="12.5">
      <c r="A3655" s="305"/>
      <c r="B3655" s="65">
        <v>1</v>
      </c>
      <c r="C3655" s="66">
        <f>IF(E3655="A",4,IF(E3655="B",3,IF(E3655="C",2,IF(E3655="D",1,0))))</f>
        <v>2</v>
      </c>
      <c r="D3655" s="99" t="s">
        <v>70</v>
      </c>
      <c r="E3655" s="77" t="s">
        <v>90</v>
      </c>
      <c r="F3655" s="76" t="s">
        <v>68</v>
      </c>
      <c r="G3655" s="78"/>
      <c r="H3655" s="96" t="s">
        <v>114</v>
      </c>
      <c r="I3655" s="107" t="s">
        <v>4176</v>
      </c>
      <c r="J3655" s="81" t="s">
        <v>7</v>
      </c>
      <c r="K3655" s="72"/>
      <c r="L3655" s="72"/>
      <c r="M3655" s="72"/>
      <c r="N3655" s="72"/>
      <c r="O3655" s="72"/>
      <c r="P3655" s="72"/>
      <c r="Q3655" s="833"/>
      <c r="R3655" s="102"/>
      <c r="S3655" s="73"/>
      <c r="T3655" s="102"/>
      <c r="U3655" s="103"/>
      <c r="V3655" s="104"/>
      <c r="W3655" s="55"/>
      <c r="X3655" s="55"/>
      <c r="Y3655" s="55"/>
      <c r="Z3655" s="55"/>
      <c r="AA3655" s="55"/>
      <c r="AB3655" s="55"/>
      <c r="AC3655" s="55"/>
      <c r="AD3655" s="55"/>
      <c r="AE3655" s="55"/>
      <c r="AF3655" s="55"/>
      <c r="AG3655" s="55"/>
      <c r="AH3655" s="55"/>
      <c r="AI3655" s="55"/>
      <c r="AJ3655" s="55"/>
      <c r="AK3655" s="55"/>
      <c r="AL3655" s="55"/>
      <c r="AM3655" s="55"/>
      <c r="AN3655" s="55"/>
      <c r="AO3655" s="55"/>
      <c r="AP3655" s="55"/>
      <c r="AQ3655" s="55"/>
      <c r="AR3655" s="55"/>
      <c r="AS3655" s="55"/>
      <c r="AT3655" s="55"/>
      <c r="AU3655" s="55"/>
      <c r="AV3655" s="55"/>
      <c r="AW3655" s="55"/>
      <c r="AX3655" s="55"/>
      <c r="AY3655" s="55"/>
      <c r="AZ3655" s="55"/>
      <c r="BA3655" s="55"/>
      <c r="BB3655" s="55"/>
      <c r="BC3655" s="55"/>
      <c r="BD3655" s="55"/>
      <c r="BE3655" s="55"/>
      <c r="BF3655" s="55"/>
      <c r="BG3655" s="55"/>
      <c r="BH3655" s="55"/>
      <c r="BI3655" s="55"/>
      <c r="BJ3655" s="55"/>
      <c r="BK3655" s="55"/>
      <c r="BL3655" s="55"/>
      <c r="BM3655" s="55"/>
      <c r="BN3655" s="55"/>
      <c r="BO3655" s="55"/>
      <c r="BP3655" s="55"/>
      <c r="BQ3655" s="55"/>
      <c r="BR3655" s="55"/>
      <c r="BS3655" s="55"/>
      <c r="BT3655" s="55"/>
      <c r="BU3655" s="55"/>
      <c r="BV3655" s="55"/>
      <c r="BW3655" s="55"/>
      <c r="BX3655" s="55"/>
      <c r="BY3655" s="55"/>
      <c r="BZ3655" s="55"/>
      <c r="CA3655" s="55"/>
      <c r="CB3655" s="55"/>
      <c r="CC3655" s="55"/>
      <c r="CD3655" s="55"/>
      <c r="CE3655" s="55"/>
      <c r="CF3655" s="55"/>
      <c r="CG3655" s="55"/>
      <c r="CH3655" s="55"/>
      <c r="CI3655" s="55"/>
      <c r="CJ3655" s="55"/>
      <c r="CK3655" s="55"/>
      <c r="CL3655" s="55"/>
      <c r="CM3655" s="55"/>
      <c r="CN3655" s="55"/>
      <c r="CO3655" s="55"/>
      <c r="CP3655" s="55"/>
      <c r="CQ3655" s="55"/>
      <c r="CR3655" s="55"/>
      <c r="CS3655" s="55"/>
      <c r="CT3655" s="55"/>
      <c r="CU3655" s="55"/>
      <c r="CV3655" s="55"/>
      <c r="CW3655" s="55"/>
      <c r="CX3655" s="55"/>
      <c r="CY3655" s="55"/>
      <c r="CZ3655" s="55"/>
      <c r="DA3655" s="55"/>
      <c r="DB3655" s="55"/>
      <c r="DC3655" s="55"/>
      <c r="DD3655" s="55"/>
      <c r="DE3655" s="55"/>
      <c r="DF3655" s="55"/>
      <c r="DG3655" s="55"/>
      <c r="DH3655" s="55"/>
      <c r="DI3655" s="55"/>
      <c r="DJ3655" s="55"/>
      <c r="DK3655" s="55"/>
      <c r="DL3655" s="55"/>
      <c r="DM3655" s="55"/>
      <c r="DN3655" s="55"/>
      <c r="DO3655" s="55"/>
      <c r="DP3655" s="55"/>
      <c r="DQ3655" s="55"/>
      <c r="DR3655" s="55"/>
      <c r="DS3655" s="55"/>
      <c r="DT3655" s="55"/>
      <c r="DU3655" s="55"/>
      <c r="DV3655" s="55"/>
      <c r="DW3655" s="55"/>
      <c r="DX3655" s="55"/>
      <c r="DY3655" s="55"/>
      <c r="DZ3655" s="55"/>
      <c r="EA3655" s="55"/>
      <c r="EB3655" s="55"/>
      <c r="EC3655" s="55"/>
      <c r="ED3655" s="55"/>
      <c r="EE3655" s="55"/>
      <c r="EF3655" s="55"/>
      <c r="EG3655" s="55"/>
      <c r="EH3655" s="55"/>
      <c r="EI3655" s="55"/>
      <c r="EJ3655" s="55"/>
      <c r="EK3655" s="55"/>
      <c r="EL3655" s="55"/>
      <c r="EM3655" s="55"/>
      <c r="EN3655" s="55"/>
      <c r="EO3655" s="55"/>
      <c r="EP3655" s="55"/>
      <c r="EQ3655" s="55"/>
      <c r="ER3655" s="55"/>
      <c r="ES3655" s="55"/>
      <c r="ET3655" s="55"/>
      <c r="EU3655" s="55"/>
      <c r="EV3655" s="55"/>
      <c r="EW3655" s="55"/>
      <c r="EX3655" s="55"/>
      <c r="EY3655" s="55"/>
      <c r="EZ3655" s="55"/>
      <c r="FA3655" s="55"/>
      <c r="FB3655" s="55"/>
      <c r="FC3655" s="55"/>
      <c r="FD3655" s="55"/>
      <c r="FE3655" s="55"/>
      <c r="FF3655" s="55"/>
      <c r="FG3655" s="55"/>
      <c r="FH3655" s="55"/>
      <c r="FI3655" s="55"/>
      <c r="FJ3655" s="55"/>
      <c r="FK3655" s="55"/>
      <c r="FL3655" s="55"/>
      <c r="FM3655" s="55"/>
      <c r="FN3655" s="55"/>
      <c r="FO3655" s="55"/>
      <c r="FP3655" s="55"/>
      <c r="FQ3655" s="55"/>
      <c r="FR3655" s="55"/>
      <c r="FS3655" s="55"/>
      <c r="FT3655" s="55"/>
      <c r="FU3655" s="55"/>
      <c r="FV3655" s="55"/>
      <c r="FW3655" s="55"/>
      <c r="FX3655" s="55"/>
      <c r="FY3655" s="55"/>
      <c r="FZ3655" s="55"/>
      <c r="GA3655" s="55"/>
      <c r="GB3655" s="55"/>
      <c r="GC3655" s="55"/>
      <c r="GD3655" s="55"/>
      <c r="GE3655" s="55"/>
      <c r="GF3655" s="55"/>
      <c r="GG3655" s="55"/>
      <c r="GH3655" s="55"/>
      <c r="GI3655" s="55"/>
      <c r="GJ3655" s="55"/>
      <c r="GK3655" s="55"/>
      <c r="GL3655" s="55"/>
      <c r="GM3655" s="55"/>
      <c r="GN3655" s="55"/>
      <c r="GO3655" s="55"/>
      <c r="GP3655" s="55"/>
      <c r="GQ3655" s="55"/>
      <c r="GR3655" s="55"/>
      <c r="GS3655" s="55"/>
      <c r="GT3655" s="55"/>
      <c r="GU3655" s="55"/>
      <c r="GV3655" s="55"/>
      <c r="GW3655" s="55"/>
      <c r="GX3655" s="55"/>
      <c r="GY3655" s="55"/>
      <c r="GZ3655" s="55"/>
      <c r="HA3655" s="55"/>
      <c r="HB3655" s="55"/>
      <c r="HC3655" s="55"/>
      <c r="HD3655" s="55"/>
      <c r="HE3655" s="55"/>
      <c r="HF3655" s="55"/>
      <c r="HG3655" s="55"/>
      <c r="HH3655" s="55"/>
      <c r="HI3655" s="55"/>
      <c r="HJ3655" s="55"/>
      <c r="HK3655" s="55"/>
      <c r="HL3655" s="55"/>
      <c r="HM3655" s="55"/>
      <c r="HN3655" s="55"/>
      <c r="HO3655" s="55"/>
      <c r="HP3655" s="55"/>
      <c r="HQ3655" s="55"/>
      <c r="HR3655" s="55"/>
      <c r="HS3655" s="55"/>
      <c r="HT3655" s="55"/>
      <c r="HU3655" s="55"/>
      <c r="HV3655" s="55"/>
      <c r="HW3655" s="55"/>
      <c r="HX3655" s="55"/>
      <c r="HY3655" s="55"/>
      <c r="HZ3655" s="55"/>
      <c r="IA3655" s="55"/>
      <c r="IB3655" s="55"/>
      <c r="IC3655" s="55"/>
      <c r="ID3655" s="55"/>
      <c r="IE3655" s="55"/>
      <c r="IF3655" s="55"/>
      <c r="IG3655" s="55"/>
      <c r="IH3655" s="55"/>
      <c r="II3655" s="55"/>
      <c r="IJ3655" s="55"/>
      <c r="IK3655" s="55"/>
      <c r="IL3655" s="55"/>
      <c r="IM3655" s="55"/>
      <c r="IN3655" s="55"/>
      <c r="IO3655" s="55"/>
      <c r="IP3655" s="55"/>
      <c r="IQ3655" s="55"/>
      <c r="IR3655" s="55"/>
      <c r="IS3655" s="55"/>
      <c r="IT3655" s="55"/>
      <c r="IU3655" s="55"/>
      <c r="IV3655" s="55"/>
    </row>
    <row r="3656" spans="1:256" ht="12.5">
      <c r="B3656" s="124">
        <v>1</v>
      </c>
      <c r="C3656" s="66">
        <f>IF(E3656="A",1,IF(E3656="B",1,0))</f>
        <v>1</v>
      </c>
      <c r="D3656" s="99" t="s">
        <v>99</v>
      </c>
      <c r="E3656" s="76" t="s">
        <v>87</v>
      </c>
      <c r="F3656" s="76" t="s">
        <v>68</v>
      </c>
      <c r="G3656" s="78"/>
      <c r="H3656" s="96" t="s">
        <v>126</v>
      </c>
      <c r="I3656" s="107" t="s">
        <v>4177</v>
      </c>
      <c r="J3656" s="81"/>
      <c r="K3656" s="72"/>
      <c r="L3656" s="72"/>
      <c r="M3656" s="72"/>
      <c r="N3656" s="72"/>
      <c r="O3656" s="72"/>
      <c r="P3656" s="72"/>
      <c r="Q3656" s="833"/>
      <c r="R3656" s="102"/>
      <c r="S3656" s="73"/>
      <c r="T3656" s="102"/>
      <c r="U3656" s="103"/>
      <c r="V3656" s="104"/>
      <c r="W3656" s="55"/>
      <c r="X3656" s="55"/>
      <c r="Y3656" s="55"/>
      <c r="Z3656" s="55"/>
      <c r="AA3656" s="55"/>
      <c r="AB3656" s="55"/>
      <c r="AC3656" s="55"/>
      <c r="AD3656" s="55"/>
      <c r="AE3656" s="55"/>
      <c r="AF3656" s="55"/>
      <c r="AG3656" s="55"/>
      <c r="AH3656" s="55"/>
      <c r="AI3656" s="55"/>
      <c r="AJ3656" s="55"/>
      <c r="AK3656" s="55"/>
      <c r="AL3656" s="55"/>
      <c r="AM3656" s="55"/>
      <c r="AN3656" s="55"/>
      <c r="AO3656" s="55"/>
      <c r="AP3656" s="55"/>
      <c r="AQ3656" s="55"/>
      <c r="AR3656" s="55"/>
      <c r="AS3656" s="55"/>
      <c r="AT3656" s="55"/>
      <c r="AU3656" s="55"/>
      <c r="AV3656" s="55"/>
      <c r="AW3656" s="55"/>
      <c r="AX3656" s="55"/>
      <c r="AY3656" s="55"/>
      <c r="AZ3656" s="55"/>
      <c r="BA3656" s="55"/>
      <c r="BB3656" s="55"/>
      <c r="BC3656" s="55"/>
      <c r="BD3656" s="55"/>
      <c r="BE3656" s="55"/>
      <c r="BF3656" s="55"/>
      <c r="BG3656" s="55"/>
      <c r="BH3656" s="55"/>
      <c r="BI3656" s="55"/>
      <c r="BJ3656" s="55"/>
      <c r="BK3656" s="55"/>
      <c r="BL3656" s="55"/>
      <c r="BM3656" s="55"/>
      <c r="BN3656" s="55"/>
      <c r="BO3656" s="55"/>
      <c r="BP3656" s="55"/>
      <c r="BQ3656" s="55"/>
      <c r="BR3656" s="55"/>
      <c r="BS3656" s="55"/>
      <c r="BT3656" s="55"/>
      <c r="BU3656" s="55"/>
      <c r="BV3656" s="55"/>
      <c r="BW3656" s="55"/>
      <c r="BX3656" s="55"/>
      <c r="BY3656" s="55"/>
      <c r="BZ3656" s="55"/>
      <c r="CA3656" s="55"/>
      <c r="CB3656" s="55"/>
      <c r="CC3656" s="55"/>
      <c r="CD3656" s="55"/>
      <c r="CE3656" s="55"/>
      <c r="CF3656" s="55"/>
      <c r="CG3656" s="55"/>
      <c r="CH3656" s="55"/>
      <c r="CI3656" s="55"/>
      <c r="CJ3656" s="55"/>
      <c r="CK3656" s="55"/>
      <c r="CL3656" s="55"/>
      <c r="CM3656" s="55"/>
      <c r="CN3656" s="55"/>
      <c r="CO3656" s="55"/>
      <c r="CP3656" s="55"/>
      <c r="CQ3656" s="55"/>
      <c r="CR3656" s="55"/>
      <c r="CS3656" s="55"/>
      <c r="CT3656" s="55"/>
      <c r="CU3656" s="55"/>
      <c r="CV3656" s="55"/>
      <c r="CW3656" s="55"/>
      <c r="CX3656" s="55"/>
      <c r="CY3656" s="55"/>
      <c r="CZ3656" s="55"/>
      <c r="DA3656" s="55"/>
      <c r="DB3656" s="55"/>
      <c r="DC3656" s="55"/>
      <c r="DD3656" s="55"/>
      <c r="DE3656" s="55"/>
      <c r="DF3656" s="55"/>
      <c r="DG3656" s="55"/>
      <c r="DH3656" s="55"/>
      <c r="DI3656" s="55"/>
      <c r="DJ3656" s="55"/>
      <c r="DK3656" s="55"/>
      <c r="DL3656" s="55"/>
      <c r="DM3656" s="55"/>
      <c r="DN3656" s="55"/>
      <c r="DO3656" s="55"/>
      <c r="DP3656" s="55"/>
      <c r="DQ3656" s="55"/>
      <c r="DR3656" s="55"/>
      <c r="DS3656" s="55"/>
      <c r="DT3656" s="55"/>
      <c r="DU3656" s="55"/>
      <c r="DV3656" s="55"/>
      <c r="DW3656" s="55"/>
      <c r="DX3656" s="55"/>
      <c r="DY3656" s="55"/>
      <c r="DZ3656" s="55"/>
      <c r="EA3656" s="55"/>
      <c r="EB3656" s="55"/>
      <c r="EC3656" s="55"/>
      <c r="ED3656" s="55"/>
      <c r="EE3656" s="55"/>
      <c r="EF3656" s="55"/>
      <c r="EG3656" s="55"/>
      <c r="EH3656" s="55"/>
      <c r="EI3656" s="55"/>
      <c r="EJ3656" s="55"/>
      <c r="EK3656" s="55"/>
      <c r="EL3656" s="55"/>
      <c r="EM3656" s="55"/>
      <c r="EN3656" s="55"/>
      <c r="EO3656" s="55"/>
      <c r="EP3656" s="55"/>
      <c r="EQ3656" s="55"/>
      <c r="ER3656" s="55"/>
      <c r="ES3656" s="55"/>
      <c r="ET3656" s="55"/>
      <c r="EU3656" s="55"/>
      <c r="EV3656" s="55"/>
      <c r="EW3656" s="55"/>
      <c r="EX3656" s="55"/>
      <c r="EY3656" s="55"/>
      <c r="EZ3656" s="55"/>
      <c r="FA3656" s="55"/>
      <c r="FB3656" s="55"/>
      <c r="FC3656" s="55"/>
      <c r="FD3656" s="55"/>
      <c r="FE3656" s="55"/>
      <c r="FF3656" s="55"/>
      <c r="FG3656" s="55"/>
      <c r="FH3656" s="55"/>
      <c r="FI3656" s="55"/>
      <c r="FJ3656" s="55"/>
      <c r="FK3656" s="55"/>
      <c r="FL3656" s="55"/>
      <c r="FM3656" s="55"/>
      <c r="FN3656" s="55"/>
      <c r="FO3656" s="55"/>
      <c r="FP3656" s="55"/>
      <c r="FQ3656" s="55"/>
      <c r="FR3656" s="55"/>
      <c r="FS3656" s="55"/>
      <c r="FT3656" s="55"/>
      <c r="FU3656" s="55"/>
      <c r="FV3656" s="55"/>
      <c r="FW3656" s="55"/>
      <c r="FX3656" s="55"/>
      <c r="FY3656" s="55"/>
      <c r="FZ3656" s="55"/>
      <c r="GA3656" s="55"/>
      <c r="GB3656" s="55"/>
      <c r="GC3656" s="55"/>
      <c r="GD3656" s="55"/>
      <c r="GE3656" s="55"/>
      <c r="GF3656" s="55"/>
      <c r="GG3656" s="55"/>
      <c r="GH3656" s="55"/>
      <c r="GI3656" s="55"/>
      <c r="GJ3656" s="55"/>
      <c r="GK3656" s="55"/>
      <c r="GL3656" s="55"/>
      <c r="GM3656" s="55"/>
      <c r="GN3656" s="55"/>
      <c r="GO3656" s="55"/>
      <c r="GP3656" s="55"/>
      <c r="GQ3656" s="55"/>
      <c r="GR3656" s="55"/>
      <c r="GS3656" s="55"/>
      <c r="GT3656" s="55"/>
      <c r="GU3656" s="55"/>
      <c r="GV3656" s="55"/>
      <c r="GW3656" s="55"/>
      <c r="GX3656" s="55"/>
      <c r="GY3656" s="55"/>
      <c r="GZ3656" s="55"/>
      <c r="HA3656" s="55"/>
      <c r="HB3656" s="55"/>
      <c r="HC3656" s="55"/>
      <c r="HD3656" s="55"/>
      <c r="HE3656" s="55"/>
      <c r="HF3656" s="55"/>
      <c r="HG3656" s="55"/>
      <c r="HH3656" s="55"/>
      <c r="HI3656" s="55"/>
      <c r="HJ3656" s="55"/>
      <c r="HK3656" s="55"/>
      <c r="HL3656" s="55"/>
      <c r="HM3656" s="55"/>
      <c r="HN3656" s="55"/>
      <c r="HO3656" s="55"/>
      <c r="HP3656" s="55"/>
      <c r="HQ3656" s="55"/>
      <c r="HR3656" s="55"/>
      <c r="HS3656" s="55"/>
      <c r="HT3656" s="55"/>
      <c r="HU3656" s="55"/>
      <c r="HV3656" s="55"/>
      <c r="HW3656" s="55"/>
      <c r="HX3656" s="55"/>
      <c r="HY3656" s="55"/>
      <c r="HZ3656" s="55"/>
      <c r="IA3656" s="55"/>
      <c r="IB3656" s="55"/>
      <c r="IC3656" s="55"/>
      <c r="ID3656" s="55"/>
      <c r="IE3656" s="55"/>
      <c r="IF3656" s="55"/>
      <c r="IG3656" s="55"/>
      <c r="IH3656" s="55"/>
      <c r="II3656" s="55"/>
      <c r="IJ3656" s="55"/>
      <c r="IK3656" s="55"/>
      <c r="IL3656" s="55"/>
      <c r="IM3656" s="55"/>
      <c r="IN3656" s="55"/>
      <c r="IO3656" s="55"/>
      <c r="IP3656" s="55"/>
      <c r="IQ3656" s="55"/>
      <c r="IR3656" s="55"/>
      <c r="IS3656" s="55"/>
      <c r="IT3656" s="55"/>
      <c r="IU3656" s="55"/>
      <c r="IV3656" s="55"/>
    </row>
    <row r="3657" spans="1:256" ht="12.5">
      <c r="A3657" s="55"/>
      <c r="B3657" s="65">
        <v>1</v>
      </c>
      <c r="C3657" s="66">
        <f>IF(E3657="A",4,IF(E3657="B",3,IF(E3657="C",2,IF(E3657="D",1,0))))</f>
        <v>3</v>
      </c>
      <c r="D3657" s="77" t="s">
        <v>90</v>
      </c>
      <c r="E3657" s="76" t="s">
        <v>87</v>
      </c>
      <c r="F3657" s="77" t="s">
        <v>90</v>
      </c>
      <c r="G3657" s="78"/>
      <c r="H3657" s="96" t="s">
        <v>129</v>
      </c>
      <c r="I3657" s="107" t="s">
        <v>4178</v>
      </c>
      <c r="J3657" s="81"/>
      <c r="K3657" s="72"/>
      <c r="L3657" s="72"/>
      <c r="M3657" s="72"/>
      <c r="N3657" s="72"/>
      <c r="O3657" s="72"/>
      <c r="P3657" s="72"/>
      <c r="Q3657" s="833"/>
      <c r="R3657" s="102"/>
      <c r="S3657" s="73"/>
      <c r="T3657" s="102"/>
      <c r="U3657" s="103"/>
      <c r="V3657" s="104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/>
      <c r="BE3657"/>
      <c r="BF3657"/>
      <c r="BG3657"/>
      <c r="BH3657"/>
      <c r="BI3657"/>
      <c r="BJ3657"/>
      <c r="BK3657"/>
      <c r="BL3657"/>
      <c r="BM3657"/>
      <c r="BN3657"/>
      <c r="BO3657"/>
      <c r="BP3657"/>
      <c r="BQ3657"/>
      <c r="BR3657"/>
      <c r="BS3657"/>
      <c r="BT3657"/>
      <c r="BU3657"/>
      <c r="BV3657"/>
      <c r="BW3657"/>
      <c r="BX3657"/>
      <c r="BY3657"/>
      <c r="BZ3657"/>
      <c r="CA3657"/>
      <c r="CB3657"/>
      <c r="CC3657"/>
      <c r="CD3657"/>
      <c r="CE3657"/>
      <c r="CF3657"/>
      <c r="CG3657"/>
      <c r="CH3657"/>
      <c r="CI3657"/>
      <c r="CJ3657"/>
      <c r="CK3657"/>
      <c r="CL3657"/>
      <c r="CM3657"/>
      <c r="CN3657"/>
      <c r="CO3657"/>
      <c r="CP3657"/>
      <c r="CQ3657"/>
      <c r="CR3657"/>
      <c r="CS3657"/>
      <c r="CT3657"/>
      <c r="CU3657"/>
      <c r="CV3657"/>
      <c r="CW3657"/>
      <c r="CX3657"/>
      <c r="CY3657"/>
      <c r="CZ3657"/>
      <c r="DA3657"/>
      <c r="DB3657"/>
      <c r="DC3657"/>
      <c r="DD3657"/>
      <c r="DE3657"/>
      <c r="DF3657"/>
      <c r="DG3657"/>
      <c r="DH3657"/>
      <c r="DI3657"/>
      <c r="DJ3657"/>
      <c r="DK3657"/>
      <c r="DL3657"/>
      <c r="DM3657"/>
      <c r="DN3657"/>
      <c r="DO3657"/>
      <c r="DP3657"/>
      <c r="DQ3657"/>
      <c r="DR3657"/>
      <c r="DS3657"/>
      <c r="DT3657"/>
      <c r="DU3657"/>
      <c r="DV3657"/>
      <c r="DW3657"/>
      <c r="DX3657"/>
      <c r="DY3657"/>
      <c r="DZ3657"/>
      <c r="EA3657"/>
      <c r="EB3657"/>
      <c r="EC3657"/>
      <c r="ED3657"/>
      <c r="EE3657"/>
      <c r="EF3657"/>
      <c r="EG3657"/>
      <c r="EH3657"/>
      <c r="EI3657"/>
      <c r="EJ3657"/>
      <c r="EK3657"/>
      <c r="EL3657"/>
      <c r="EM3657"/>
      <c r="EN3657"/>
      <c r="EO3657"/>
      <c r="EP3657"/>
      <c r="EQ3657"/>
      <c r="ER3657"/>
      <c r="ES3657"/>
      <c r="ET3657"/>
      <c r="EU3657"/>
      <c r="EV3657"/>
      <c r="EW3657"/>
      <c r="EX3657"/>
      <c r="EY3657"/>
      <c r="EZ3657"/>
      <c r="FA3657"/>
      <c r="FB3657"/>
      <c r="FC3657"/>
      <c r="FD3657"/>
      <c r="FE3657"/>
      <c r="FF3657"/>
      <c r="FG3657"/>
      <c r="FH3657"/>
      <c r="FI3657"/>
      <c r="FJ3657"/>
      <c r="FK3657"/>
      <c r="FL3657"/>
      <c r="FM3657"/>
      <c r="FN3657"/>
      <c r="FO3657"/>
      <c r="FP3657"/>
      <c r="FQ3657"/>
      <c r="FR3657"/>
      <c r="FS3657"/>
      <c r="FT3657"/>
      <c r="FU3657"/>
      <c r="FV3657"/>
      <c r="FW3657"/>
      <c r="FX3657"/>
      <c r="FY3657"/>
      <c r="FZ3657"/>
      <c r="GA3657"/>
      <c r="GB3657"/>
      <c r="GC3657"/>
      <c r="GD3657"/>
      <c r="GE3657"/>
      <c r="GF3657"/>
      <c r="GG3657"/>
      <c r="GH3657"/>
      <c r="GI3657"/>
      <c r="GJ3657"/>
      <c r="GK3657"/>
      <c r="GL3657"/>
      <c r="GM3657"/>
      <c r="GN3657"/>
      <c r="GO3657"/>
      <c r="GP3657"/>
      <c r="GQ3657"/>
      <c r="GR3657"/>
      <c r="GS3657"/>
      <c r="GT3657"/>
      <c r="GU3657"/>
      <c r="GV3657"/>
      <c r="GW3657"/>
      <c r="GX3657"/>
      <c r="GY3657"/>
      <c r="GZ3657"/>
      <c r="HA3657"/>
      <c r="HB3657"/>
      <c r="HC3657"/>
      <c r="HD3657"/>
      <c r="HE3657"/>
      <c r="HF3657"/>
      <c r="HG3657"/>
      <c r="HH3657"/>
      <c r="HI3657"/>
      <c r="HJ3657"/>
      <c r="HK3657"/>
      <c r="HL3657"/>
      <c r="HM3657"/>
      <c r="HN3657"/>
      <c r="HO3657"/>
      <c r="HP3657"/>
      <c r="HQ3657"/>
      <c r="HR3657"/>
      <c r="HS3657"/>
      <c r="HT3657"/>
      <c r="HU3657"/>
      <c r="HV3657"/>
      <c r="HW3657"/>
      <c r="HX3657"/>
      <c r="HY3657"/>
      <c r="HZ3657"/>
      <c r="IA3657"/>
      <c r="IB3657"/>
      <c r="IC3657"/>
      <c r="ID3657"/>
      <c r="IE3657"/>
      <c r="IF3657"/>
      <c r="IG3657"/>
      <c r="IH3657"/>
      <c r="II3657"/>
      <c r="IJ3657"/>
      <c r="IK3657"/>
      <c r="IL3657"/>
      <c r="IM3657"/>
      <c r="IN3657"/>
      <c r="IO3657"/>
      <c r="IP3657"/>
      <c r="IQ3657"/>
      <c r="IR3657"/>
      <c r="IS3657"/>
      <c r="IT3657"/>
      <c r="IU3657"/>
      <c r="IV3657"/>
    </row>
    <row r="3658" spans="1:256" ht="12.5">
      <c r="A3658" s="666"/>
      <c r="B3658" s="65">
        <v>1</v>
      </c>
      <c r="C3658" s="66">
        <f>IF(E3658="A",4,IF(E3658="B",3,IF(E3658="C",2,IF(E3658="D",1,0))))</f>
        <v>2</v>
      </c>
      <c r="D3658" s="77" t="s">
        <v>90</v>
      </c>
      <c r="E3658" s="77" t="s">
        <v>90</v>
      </c>
      <c r="F3658" s="76" t="s">
        <v>68</v>
      </c>
      <c r="G3658" s="78"/>
      <c r="H3658" s="96" t="s">
        <v>188</v>
      </c>
      <c r="I3658" s="107" t="s">
        <v>4179</v>
      </c>
      <c r="J3658" s="81"/>
      <c r="K3658" s="72"/>
      <c r="L3658" s="72"/>
      <c r="M3658" s="72"/>
      <c r="N3658" s="72"/>
      <c r="O3658" s="72"/>
      <c r="P3658" s="72"/>
      <c r="Q3658" s="833"/>
      <c r="R3658" s="102"/>
      <c r="S3658" s="73"/>
      <c r="T3658" s="102"/>
      <c r="U3658" s="103"/>
      <c r="V3658" s="104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/>
      <c r="BE3658"/>
      <c r="BF3658"/>
      <c r="BG3658"/>
      <c r="BH3658"/>
      <c r="BI3658"/>
      <c r="BJ3658"/>
      <c r="BK3658"/>
      <c r="BL3658"/>
      <c r="BM3658"/>
      <c r="BN3658"/>
      <c r="BO3658"/>
      <c r="BP3658"/>
      <c r="BQ3658"/>
      <c r="BR3658"/>
      <c r="BS3658"/>
      <c r="BT3658"/>
      <c r="BU3658"/>
      <c r="BV3658"/>
      <c r="BW3658"/>
      <c r="BX3658"/>
      <c r="BY3658"/>
      <c r="BZ3658"/>
      <c r="CA3658"/>
      <c r="CB3658"/>
      <c r="CC3658"/>
      <c r="CD3658"/>
      <c r="CE3658"/>
      <c r="CF3658"/>
      <c r="CG3658"/>
      <c r="CH3658"/>
      <c r="CI3658"/>
      <c r="CJ3658"/>
      <c r="CK3658"/>
      <c r="CL3658"/>
      <c r="CM3658"/>
      <c r="CN3658"/>
      <c r="CO3658"/>
      <c r="CP3658"/>
      <c r="CQ3658"/>
      <c r="CR3658"/>
      <c r="CS3658"/>
      <c r="CT3658"/>
      <c r="CU3658"/>
      <c r="CV3658"/>
      <c r="CW3658"/>
      <c r="CX3658"/>
      <c r="CY3658"/>
      <c r="CZ3658"/>
      <c r="DA3658"/>
      <c r="DB3658"/>
      <c r="DC3658"/>
      <c r="DD3658"/>
      <c r="DE3658"/>
      <c r="DF3658"/>
      <c r="DG3658"/>
      <c r="DH3658"/>
      <c r="DI3658"/>
      <c r="DJ3658"/>
      <c r="DK3658"/>
      <c r="DL3658"/>
      <c r="DM3658"/>
      <c r="DN3658"/>
      <c r="DO3658"/>
      <c r="DP3658"/>
      <c r="DQ3658"/>
      <c r="DR3658"/>
      <c r="DS3658"/>
      <c r="DT3658"/>
      <c r="DU3658"/>
      <c r="DV3658"/>
      <c r="DW3658"/>
      <c r="DX3658"/>
      <c r="DY3658"/>
      <c r="DZ3658"/>
      <c r="EA3658"/>
      <c r="EB3658"/>
      <c r="EC3658"/>
      <c r="ED3658"/>
      <c r="EE3658"/>
      <c r="EF3658"/>
      <c r="EG3658"/>
      <c r="EH3658"/>
      <c r="EI3658"/>
      <c r="EJ3658"/>
      <c r="EK3658"/>
      <c r="EL3658"/>
      <c r="EM3658"/>
      <c r="EN3658"/>
      <c r="EO3658"/>
      <c r="EP3658"/>
      <c r="EQ3658"/>
      <c r="ER3658"/>
      <c r="ES3658"/>
      <c r="ET3658"/>
      <c r="EU3658"/>
      <c r="EV3658"/>
      <c r="EW3658"/>
      <c r="EX3658"/>
      <c r="EY3658"/>
      <c r="EZ3658"/>
      <c r="FA3658"/>
      <c r="FB3658"/>
      <c r="FC3658"/>
      <c r="FD3658"/>
      <c r="FE3658"/>
      <c r="FF3658"/>
      <c r="FG3658"/>
      <c r="FH3658"/>
      <c r="FI3658"/>
      <c r="FJ3658"/>
      <c r="FK3658"/>
      <c r="FL3658"/>
      <c r="FM3658"/>
      <c r="FN3658"/>
      <c r="FO3658"/>
      <c r="FP3658"/>
      <c r="FQ3658"/>
      <c r="FR3658"/>
      <c r="FS3658"/>
      <c r="FT3658"/>
      <c r="FU3658"/>
      <c r="FV3658"/>
      <c r="FW3658"/>
      <c r="FX3658"/>
      <c r="FY3658"/>
      <c r="FZ3658"/>
      <c r="GA3658"/>
      <c r="GB3658"/>
      <c r="GC3658"/>
      <c r="GD3658"/>
      <c r="GE3658"/>
      <c r="GF3658"/>
      <c r="GG3658"/>
      <c r="GH3658"/>
      <c r="GI3658"/>
      <c r="GJ3658"/>
      <c r="GK3658"/>
      <c r="GL3658"/>
      <c r="GM3658"/>
      <c r="GN3658"/>
      <c r="GO3658"/>
      <c r="GP3658"/>
      <c r="GQ3658"/>
      <c r="GR3658"/>
      <c r="GS3658"/>
      <c r="GT3658"/>
      <c r="GU3658"/>
      <c r="GV3658"/>
      <c r="GW3658"/>
      <c r="GX3658"/>
      <c r="GY3658"/>
      <c r="GZ3658"/>
      <c r="HA3658"/>
      <c r="HB3658"/>
      <c r="HC3658"/>
      <c r="HD3658"/>
      <c r="HE3658"/>
      <c r="HF3658"/>
      <c r="HG3658"/>
      <c r="HH3658"/>
      <c r="HI3658"/>
      <c r="HJ3658"/>
      <c r="HK3658"/>
      <c r="HL3658"/>
      <c r="HM3658"/>
      <c r="HN3658"/>
      <c r="HO3658"/>
      <c r="HP3658"/>
      <c r="HQ3658"/>
      <c r="HR3658"/>
      <c r="HS3658"/>
      <c r="HT3658"/>
      <c r="HU3658"/>
      <c r="HV3658"/>
      <c r="HW3658"/>
      <c r="HX3658"/>
      <c r="HY3658"/>
      <c r="HZ3658"/>
      <c r="IA3658"/>
      <c r="IB3658"/>
      <c r="IC3658"/>
      <c r="ID3658"/>
      <c r="IE3658"/>
      <c r="IF3658"/>
      <c r="IG3658"/>
      <c r="IH3658"/>
      <c r="II3658"/>
      <c r="IJ3658"/>
      <c r="IK3658"/>
      <c r="IL3658"/>
      <c r="IM3658"/>
      <c r="IN3658"/>
      <c r="IO3658"/>
      <c r="IP3658"/>
      <c r="IQ3658"/>
      <c r="IR3658"/>
      <c r="IS3658"/>
      <c r="IT3658"/>
      <c r="IU3658"/>
      <c r="IV3658"/>
    </row>
    <row r="3659" spans="1:256" ht="12.5">
      <c r="B3659" s="65">
        <v>1</v>
      </c>
      <c r="C3659" s="66">
        <f>IF(E3659="A",1,IF(E3659="B",1,0))</f>
        <v>1</v>
      </c>
      <c r="D3659" s="77" t="s">
        <v>90</v>
      </c>
      <c r="E3659" s="76" t="s">
        <v>87</v>
      </c>
      <c r="F3659" s="76" t="s">
        <v>87</v>
      </c>
      <c r="G3659" s="78"/>
      <c r="H3659" s="96" t="s">
        <v>240</v>
      </c>
      <c r="I3659" s="107" t="s">
        <v>4180</v>
      </c>
      <c r="J3659" s="81"/>
      <c r="K3659" s="72"/>
      <c r="L3659" s="72"/>
      <c r="M3659" s="72"/>
      <c r="N3659" s="72"/>
      <c r="O3659" s="72"/>
      <c r="P3659" s="72"/>
      <c r="Q3659" s="833"/>
      <c r="R3659" s="102"/>
      <c r="S3659" s="73"/>
      <c r="T3659" s="102"/>
      <c r="U3659" s="103"/>
      <c r="V3659" s="104"/>
      <c r="W3659" s="320"/>
      <c r="X3659" s="320"/>
      <c r="Y3659" s="320"/>
      <c r="Z3659" s="320"/>
      <c r="AA3659" s="320"/>
      <c r="AB3659" s="320"/>
      <c r="AC3659" s="320"/>
      <c r="AD3659" s="320"/>
      <c r="AE3659" s="320"/>
      <c r="AF3659" s="320"/>
      <c r="AG3659" s="320"/>
      <c r="AH3659" s="320"/>
      <c r="AI3659" s="320"/>
      <c r="AJ3659" s="320"/>
      <c r="AK3659" s="320"/>
      <c r="AL3659" s="320"/>
      <c r="AM3659" s="320"/>
      <c r="AN3659" s="320"/>
      <c r="AO3659" s="320"/>
      <c r="AP3659" s="320"/>
      <c r="AQ3659" s="320"/>
      <c r="AR3659" s="320"/>
      <c r="AS3659" s="320"/>
      <c r="AT3659" s="320"/>
      <c r="AU3659" s="320"/>
      <c r="AV3659" s="320"/>
      <c r="AW3659" s="320"/>
      <c r="AX3659" s="320"/>
      <c r="AY3659" s="320"/>
      <c r="AZ3659" s="320"/>
      <c r="BA3659" s="320"/>
      <c r="BB3659" s="320"/>
      <c r="BC3659" s="320"/>
      <c r="BD3659" s="320"/>
      <c r="BE3659" s="320"/>
      <c r="BF3659" s="320"/>
      <c r="BG3659" s="320"/>
      <c r="BH3659" s="320"/>
      <c r="BI3659" s="320"/>
      <c r="BJ3659" s="320"/>
      <c r="BK3659" s="320"/>
      <c r="BL3659" s="320"/>
      <c r="BM3659" s="320"/>
      <c r="BN3659" s="320"/>
      <c r="BO3659" s="320"/>
      <c r="BP3659" s="320"/>
      <c r="BQ3659" s="320"/>
      <c r="BR3659" s="320"/>
      <c r="BS3659" s="320"/>
      <c r="BT3659" s="320"/>
      <c r="BU3659" s="320"/>
      <c r="BV3659" s="320"/>
      <c r="BW3659" s="320"/>
      <c r="BX3659" s="320"/>
      <c r="BY3659" s="320"/>
      <c r="BZ3659" s="320"/>
      <c r="CA3659" s="320"/>
      <c r="CB3659" s="320"/>
      <c r="CC3659" s="320"/>
      <c r="CD3659" s="320"/>
      <c r="CE3659" s="320"/>
      <c r="CF3659" s="320"/>
      <c r="CG3659" s="320"/>
      <c r="CH3659" s="320"/>
      <c r="CI3659" s="320"/>
      <c r="CJ3659" s="320"/>
      <c r="CK3659" s="320"/>
      <c r="CL3659" s="320"/>
      <c r="CM3659" s="320"/>
      <c r="CN3659" s="320"/>
      <c r="CO3659" s="320"/>
      <c r="CP3659" s="320"/>
      <c r="CQ3659" s="320"/>
      <c r="CR3659" s="320"/>
      <c r="CS3659" s="320"/>
      <c r="CT3659" s="320"/>
      <c r="CU3659" s="320"/>
      <c r="CV3659" s="320"/>
      <c r="CW3659" s="320"/>
      <c r="CX3659" s="320"/>
      <c r="CY3659" s="320"/>
      <c r="CZ3659" s="320"/>
      <c r="DA3659" s="320"/>
      <c r="DB3659" s="320"/>
      <c r="DC3659" s="320"/>
      <c r="DD3659" s="320"/>
      <c r="DE3659" s="320"/>
      <c r="DF3659" s="320"/>
      <c r="DG3659" s="320"/>
      <c r="DH3659" s="320"/>
      <c r="DI3659" s="320"/>
      <c r="DJ3659" s="320"/>
      <c r="DK3659" s="320"/>
      <c r="DL3659" s="320"/>
      <c r="DM3659" s="320"/>
      <c r="DN3659" s="320"/>
      <c r="DO3659" s="320"/>
      <c r="DP3659" s="320"/>
      <c r="DQ3659" s="320"/>
      <c r="DR3659" s="320"/>
      <c r="DS3659" s="320"/>
      <c r="DT3659" s="320"/>
      <c r="DU3659" s="320"/>
      <c r="DV3659" s="320"/>
      <c r="DW3659" s="320"/>
      <c r="DX3659" s="320"/>
      <c r="DY3659" s="320"/>
      <c r="DZ3659" s="320"/>
      <c r="EA3659" s="320"/>
      <c r="EB3659" s="320"/>
      <c r="EC3659" s="320"/>
      <c r="ED3659" s="320"/>
      <c r="EE3659" s="320"/>
      <c r="EF3659" s="320"/>
      <c r="EG3659" s="320"/>
      <c r="EH3659" s="320"/>
      <c r="EI3659" s="320"/>
      <c r="EJ3659" s="320"/>
      <c r="EK3659" s="320"/>
      <c r="EL3659" s="320"/>
      <c r="EM3659" s="320"/>
      <c r="EN3659" s="320"/>
      <c r="EO3659" s="320"/>
      <c r="EP3659" s="320"/>
      <c r="EQ3659" s="320"/>
      <c r="ER3659" s="320"/>
      <c r="ES3659" s="320"/>
      <c r="ET3659" s="320"/>
      <c r="EU3659" s="320"/>
      <c r="EV3659" s="320"/>
      <c r="EW3659" s="320"/>
      <c r="EX3659" s="320"/>
      <c r="EY3659" s="320"/>
      <c r="EZ3659" s="320"/>
      <c r="FA3659" s="320"/>
      <c r="FB3659" s="320"/>
      <c r="FC3659" s="320"/>
      <c r="FD3659" s="320"/>
      <c r="FE3659" s="320"/>
      <c r="FF3659" s="320"/>
      <c r="FG3659" s="320"/>
      <c r="FH3659" s="320"/>
      <c r="FI3659" s="320"/>
      <c r="FJ3659" s="320"/>
      <c r="FK3659" s="320"/>
      <c r="FL3659" s="320"/>
      <c r="FM3659" s="320"/>
      <c r="FN3659" s="320"/>
      <c r="FO3659" s="320"/>
      <c r="FP3659" s="320"/>
      <c r="FQ3659" s="320"/>
      <c r="FR3659" s="320"/>
      <c r="FS3659" s="320"/>
      <c r="FT3659" s="320"/>
      <c r="FU3659" s="320"/>
      <c r="FV3659" s="320"/>
      <c r="FW3659" s="320"/>
      <c r="FX3659" s="320"/>
      <c r="FY3659" s="320"/>
      <c r="FZ3659" s="320"/>
      <c r="GA3659" s="320"/>
      <c r="GB3659" s="320"/>
      <c r="GC3659" s="320"/>
      <c r="GD3659" s="320"/>
      <c r="GE3659" s="320"/>
      <c r="GF3659" s="320"/>
      <c r="GG3659" s="320"/>
      <c r="GH3659" s="320"/>
      <c r="GI3659" s="320"/>
      <c r="GJ3659" s="320"/>
      <c r="GK3659" s="320"/>
      <c r="GL3659" s="320"/>
      <c r="GM3659" s="320"/>
      <c r="GN3659" s="320"/>
      <c r="GO3659" s="320"/>
      <c r="GP3659" s="320"/>
      <c r="GQ3659" s="320"/>
      <c r="GR3659" s="320"/>
      <c r="GS3659" s="320"/>
      <c r="GT3659" s="320"/>
      <c r="GU3659" s="320"/>
      <c r="GV3659" s="320"/>
      <c r="GW3659" s="320"/>
      <c r="GX3659" s="320"/>
      <c r="GY3659" s="320"/>
      <c r="GZ3659" s="320"/>
      <c r="HA3659" s="320"/>
      <c r="HB3659" s="320"/>
      <c r="HC3659" s="320"/>
      <c r="HD3659" s="320"/>
      <c r="HE3659" s="320"/>
      <c r="HF3659" s="320"/>
      <c r="HG3659" s="320"/>
      <c r="HH3659" s="320"/>
      <c r="HI3659" s="320"/>
      <c r="HJ3659" s="320"/>
      <c r="HK3659" s="320"/>
      <c r="HL3659" s="320"/>
      <c r="HM3659" s="320"/>
      <c r="HN3659" s="320"/>
      <c r="HO3659" s="320"/>
      <c r="HP3659" s="320"/>
      <c r="HQ3659" s="320"/>
      <c r="HR3659" s="320"/>
      <c r="HS3659" s="320"/>
      <c r="HT3659" s="320"/>
      <c r="HU3659" s="320"/>
      <c r="HV3659" s="320"/>
      <c r="HW3659" s="320"/>
      <c r="HX3659" s="320"/>
      <c r="HY3659" s="320"/>
      <c r="HZ3659" s="320"/>
      <c r="IA3659" s="320"/>
      <c r="IB3659" s="320"/>
      <c r="IC3659" s="320"/>
      <c r="ID3659" s="320"/>
      <c r="IE3659" s="320"/>
      <c r="IF3659" s="320"/>
      <c r="IG3659" s="320"/>
      <c r="IH3659" s="320"/>
      <c r="II3659" s="320"/>
      <c r="IJ3659" s="320"/>
      <c r="IK3659" s="320"/>
      <c r="IL3659" s="320"/>
      <c r="IM3659" s="320"/>
      <c r="IN3659" s="320"/>
      <c r="IO3659" s="320"/>
      <c r="IP3659" s="320"/>
      <c r="IQ3659" s="320"/>
      <c r="IR3659" s="320"/>
      <c r="IS3659" s="320"/>
      <c r="IT3659" s="320"/>
      <c r="IU3659" s="320"/>
      <c r="IV3659" s="320"/>
    </row>
    <row r="3660" spans="1:256" ht="12.5">
      <c r="A3660" s="55"/>
      <c r="B3660" s="65">
        <v>1</v>
      </c>
      <c r="C3660" s="66">
        <f>IF(E3660="A",1,IF(E3660="B",1,0))</f>
        <v>0</v>
      </c>
      <c r="D3660" s="659" t="s">
        <v>90</v>
      </c>
      <c r="E3660" s="659" t="s">
        <v>90</v>
      </c>
      <c r="F3660" s="659" t="s">
        <v>90</v>
      </c>
      <c r="G3660" s="78"/>
      <c r="H3660" s="96" t="s">
        <v>101</v>
      </c>
      <c r="I3660" s="107" t="s">
        <v>4181</v>
      </c>
      <c r="J3660" s="81"/>
      <c r="K3660" s="72"/>
      <c r="L3660" s="72"/>
      <c r="M3660" s="72"/>
      <c r="N3660" s="72"/>
      <c r="O3660" s="72"/>
      <c r="P3660" s="72"/>
      <c r="Q3660" s="833"/>
      <c r="R3660" s="102"/>
      <c r="S3660" s="73"/>
      <c r="T3660" s="102"/>
      <c r="U3660" s="103"/>
      <c r="V3660" s="104"/>
    </row>
    <row r="3661" spans="1:256" ht="12.5">
      <c r="A3661" s="55"/>
      <c r="B3661" s="124">
        <v>1</v>
      </c>
      <c r="C3661" s="66">
        <f>IF(E3661="A",1,IF(E3661="B",1,0))</f>
        <v>0</v>
      </c>
      <c r="D3661" s="76" t="s">
        <v>68</v>
      </c>
      <c r="E3661" s="77" t="s">
        <v>90</v>
      </c>
      <c r="F3661" s="77" t="s">
        <v>90</v>
      </c>
      <c r="G3661" s="78"/>
      <c r="H3661" s="100" t="s">
        <v>94</v>
      </c>
      <c r="I3661" s="101" t="s">
        <v>981</v>
      </c>
      <c r="J3661" s="81" t="s">
        <v>7</v>
      </c>
      <c r="K3661" s="72"/>
      <c r="L3661" s="72"/>
      <c r="M3661" s="72"/>
      <c r="N3661" s="72"/>
      <c r="O3661" s="72"/>
      <c r="P3661" s="72"/>
      <c r="Q3661" s="833"/>
      <c r="R3661" s="102"/>
      <c r="S3661" s="73"/>
      <c r="T3661" s="102"/>
      <c r="U3661" s="103"/>
      <c r="V3661" s="104"/>
      <c r="W3661" s="55"/>
      <c r="X3661" s="55"/>
      <c r="Y3661" s="55"/>
      <c r="Z3661" s="55"/>
      <c r="AA3661" s="55"/>
      <c r="AB3661" s="55"/>
      <c r="AC3661" s="55"/>
      <c r="AD3661" s="55"/>
      <c r="AE3661" s="55"/>
      <c r="AF3661" s="55"/>
      <c r="AG3661" s="55"/>
      <c r="AH3661" s="55"/>
      <c r="AI3661" s="55"/>
      <c r="AJ3661" s="55"/>
      <c r="AK3661" s="55"/>
      <c r="AL3661" s="55"/>
      <c r="AM3661" s="55"/>
      <c r="AN3661" s="55"/>
      <c r="AO3661" s="55"/>
      <c r="AP3661" s="55"/>
      <c r="AQ3661" s="55"/>
      <c r="AR3661" s="55"/>
      <c r="AS3661" s="55"/>
      <c r="AT3661" s="55"/>
      <c r="AU3661" s="55"/>
      <c r="AV3661" s="55"/>
      <c r="AW3661" s="55"/>
      <c r="AX3661" s="55"/>
      <c r="AY3661" s="55"/>
      <c r="AZ3661" s="55"/>
      <c r="BA3661" s="55"/>
      <c r="BB3661" s="55"/>
      <c r="BC3661" s="55"/>
      <c r="BD3661" s="55"/>
      <c r="BE3661" s="55"/>
      <c r="BF3661" s="55"/>
      <c r="BG3661" s="55"/>
      <c r="BH3661" s="55"/>
      <c r="BI3661" s="55"/>
      <c r="BJ3661" s="55"/>
      <c r="BK3661" s="55"/>
      <c r="BL3661" s="55"/>
      <c r="BM3661" s="55"/>
      <c r="BN3661" s="55"/>
      <c r="BO3661" s="55"/>
      <c r="BP3661" s="55"/>
      <c r="BQ3661" s="55"/>
      <c r="BR3661" s="55"/>
      <c r="BS3661" s="55"/>
      <c r="BT3661" s="55"/>
      <c r="BU3661" s="55"/>
      <c r="BV3661" s="55"/>
      <c r="BW3661" s="55"/>
      <c r="BX3661" s="55"/>
      <c r="BY3661" s="55"/>
      <c r="BZ3661" s="55"/>
      <c r="CA3661" s="55"/>
      <c r="CB3661" s="55"/>
      <c r="CC3661" s="55"/>
      <c r="CD3661" s="55"/>
      <c r="CE3661" s="55"/>
      <c r="CF3661" s="55"/>
      <c r="CG3661" s="55"/>
      <c r="CH3661" s="55"/>
      <c r="CI3661" s="55"/>
      <c r="CJ3661" s="55"/>
      <c r="CK3661" s="55"/>
      <c r="CL3661" s="55"/>
      <c r="CM3661" s="55"/>
      <c r="CN3661" s="55"/>
      <c r="CO3661" s="55"/>
      <c r="CP3661" s="55"/>
      <c r="CQ3661" s="55"/>
      <c r="CR3661" s="55"/>
      <c r="CS3661" s="55"/>
      <c r="CT3661" s="55"/>
      <c r="CU3661" s="55"/>
      <c r="CV3661" s="55"/>
      <c r="CW3661" s="55"/>
      <c r="CX3661" s="55"/>
      <c r="CY3661" s="55"/>
      <c r="CZ3661" s="55"/>
      <c r="DA3661" s="55"/>
      <c r="DB3661" s="55"/>
      <c r="DC3661" s="55"/>
      <c r="DD3661" s="55"/>
      <c r="DE3661" s="55"/>
      <c r="DF3661" s="55"/>
      <c r="DG3661" s="55"/>
      <c r="DH3661" s="55"/>
      <c r="DI3661" s="55"/>
      <c r="DJ3661" s="55"/>
      <c r="DK3661" s="55"/>
      <c r="DL3661" s="55"/>
      <c r="DM3661" s="55"/>
      <c r="DN3661" s="55"/>
      <c r="DO3661" s="55"/>
      <c r="DP3661" s="55"/>
      <c r="DQ3661" s="55"/>
      <c r="DR3661" s="55"/>
      <c r="DS3661" s="55"/>
      <c r="DT3661" s="55"/>
      <c r="DU3661" s="55"/>
      <c r="DV3661" s="55"/>
      <c r="DW3661" s="55"/>
      <c r="DX3661" s="55"/>
      <c r="DY3661" s="55"/>
      <c r="DZ3661" s="55"/>
      <c r="EA3661" s="55"/>
      <c r="EB3661" s="55"/>
      <c r="EC3661" s="55"/>
      <c r="ED3661" s="55"/>
      <c r="EE3661" s="55"/>
      <c r="EF3661" s="55"/>
      <c r="EG3661" s="55"/>
      <c r="EH3661" s="55"/>
      <c r="EI3661" s="55"/>
      <c r="EJ3661" s="55"/>
      <c r="EK3661" s="55"/>
      <c r="EL3661" s="55"/>
      <c r="EM3661" s="55"/>
      <c r="EN3661" s="55"/>
      <c r="EO3661" s="55"/>
      <c r="EP3661" s="55"/>
      <c r="EQ3661" s="55"/>
      <c r="ER3661" s="55"/>
      <c r="ES3661" s="55"/>
      <c r="ET3661" s="55"/>
      <c r="EU3661" s="55"/>
      <c r="EV3661" s="55"/>
      <c r="EW3661" s="55"/>
      <c r="EX3661" s="55"/>
      <c r="EY3661" s="55"/>
      <c r="EZ3661" s="55"/>
      <c r="FA3661" s="55"/>
      <c r="FB3661" s="55"/>
      <c r="FC3661" s="55"/>
      <c r="FD3661" s="55"/>
      <c r="FE3661" s="55"/>
      <c r="FF3661" s="55"/>
      <c r="FG3661" s="55"/>
      <c r="FH3661" s="55"/>
      <c r="FI3661" s="55"/>
      <c r="FJ3661" s="55"/>
      <c r="FK3661" s="55"/>
      <c r="FL3661" s="55"/>
      <c r="FM3661" s="55"/>
      <c r="FN3661" s="55"/>
      <c r="FO3661" s="55"/>
      <c r="FP3661" s="55"/>
      <c r="FQ3661" s="55"/>
      <c r="FR3661" s="55"/>
      <c r="FS3661" s="55"/>
      <c r="FT3661" s="55"/>
      <c r="FU3661" s="55"/>
      <c r="FV3661" s="55"/>
      <c r="FW3661" s="55"/>
      <c r="FX3661" s="55"/>
      <c r="FY3661" s="55"/>
      <c r="FZ3661" s="55"/>
      <c r="GA3661" s="55"/>
      <c r="GB3661" s="55"/>
      <c r="GC3661" s="55"/>
      <c r="GD3661" s="55"/>
      <c r="GE3661" s="55"/>
      <c r="GF3661" s="55"/>
      <c r="GG3661" s="55"/>
      <c r="GH3661" s="55"/>
      <c r="GI3661" s="55"/>
      <c r="GJ3661" s="55"/>
      <c r="GK3661" s="55"/>
      <c r="GL3661" s="55"/>
      <c r="GM3661" s="55"/>
      <c r="GN3661" s="55"/>
      <c r="GO3661" s="55"/>
      <c r="GP3661" s="55"/>
      <c r="GQ3661" s="55"/>
      <c r="GR3661" s="55"/>
      <c r="GS3661" s="55"/>
      <c r="GT3661" s="55"/>
      <c r="GU3661" s="55"/>
      <c r="GV3661" s="55"/>
      <c r="GW3661" s="55"/>
      <c r="GX3661" s="55"/>
      <c r="GY3661" s="55"/>
      <c r="GZ3661" s="55"/>
      <c r="HA3661" s="55"/>
      <c r="HB3661" s="55"/>
      <c r="HC3661" s="55"/>
      <c r="HD3661" s="55"/>
      <c r="HE3661" s="55"/>
      <c r="HF3661" s="55"/>
      <c r="HG3661" s="55"/>
      <c r="HH3661" s="55"/>
      <c r="HI3661" s="55"/>
      <c r="HJ3661" s="55"/>
      <c r="HK3661" s="55"/>
      <c r="HL3661" s="55"/>
      <c r="HM3661" s="55"/>
      <c r="HN3661" s="55"/>
      <c r="HO3661" s="55"/>
      <c r="HP3661" s="55"/>
      <c r="HQ3661" s="55"/>
      <c r="HR3661" s="55"/>
      <c r="HS3661" s="55"/>
      <c r="HT3661" s="55"/>
      <c r="HU3661" s="55"/>
      <c r="HV3661" s="55"/>
      <c r="HW3661" s="55"/>
      <c r="HX3661" s="55"/>
      <c r="HY3661" s="55"/>
      <c r="HZ3661" s="55"/>
      <c r="IA3661" s="55"/>
      <c r="IB3661" s="55"/>
      <c r="IC3661" s="55"/>
      <c r="ID3661" s="55"/>
      <c r="IE3661" s="55"/>
      <c r="IF3661" s="55"/>
      <c r="IG3661" s="55"/>
      <c r="IH3661" s="55"/>
      <c r="II3661" s="55"/>
      <c r="IJ3661" s="55"/>
      <c r="IK3661" s="55"/>
      <c r="IL3661" s="55"/>
      <c r="IM3661" s="55"/>
      <c r="IN3661" s="55"/>
      <c r="IO3661" s="55"/>
      <c r="IP3661" s="55"/>
      <c r="IQ3661" s="55"/>
      <c r="IR3661" s="55"/>
      <c r="IS3661" s="55"/>
      <c r="IT3661" s="55"/>
      <c r="IU3661" s="55"/>
      <c r="IV3661" s="55"/>
    </row>
    <row r="3662" spans="1:256" ht="12.5">
      <c r="A3662" s="55"/>
      <c r="B3662" s="65">
        <v>1</v>
      </c>
      <c r="C3662" s="66">
        <f>IF(E3662="A",4,IF(E3662="B",3,IF(E3662="C",2,IF(E3662="D",1,0))))</f>
        <v>3</v>
      </c>
      <c r="D3662" s="99" t="s">
        <v>70</v>
      </c>
      <c r="E3662" s="76" t="s">
        <v>87</v>
      </c>
      <c r="F3662" s="77" t="s">
        <v>90</v>
      </c>
      <c r="G3662" s="78"/>
      <c r="H3662" s="96" t="s">
        <v>94</v>
      </c>
      <c r="I3662" s="107" t="s">
        <v>4182</v>
      </c>
      <c r="J3662" s="81" t="s">
        <v>17</v>
      </c>
      <c r="K3662" s="72"/>
      <c r="L3662" s="72"/>
      <c r="M3662" s="72"/>
      <c r="N3662" s="72"/>
      <c r="O3662" s="72"/>
      <c r="P3662" s="72"/>
      <c r="Q3662" s="833"/>
      <c r="R3662" s="102"/>
      <c r="S3662" s="73"/>
      <c r="T3662" s="102"/>
      <c r="U3662" s="103"/>
      <c r="V3662" s="104"/>
    </row>
    <row r="3663" spans="1:256" ht="12.5">
      <c r="A3663" s="55"/>
      <c r="B3663" s="65">
        <v>1</v>
      </c>
      <c r="C3663" s="66">
        <f>IF(E3663="A",4,IF(E3663="B",3,IF(E3663="C",2,IF(E3663="D",1,0))))</f>
        <v>3</v>
      </c>
      <c r="D3663" s="77" t="s">
        <v>90</v>
      </c>
      <c r="E3663" s="76" t="s">
        <v>87</v>
      </c>
      <c r="F3663" s="77" t="s">
        <v>90</v>
      </c>
      <c r="G3663" s="78"/>
      <c r="H3663" s="96" t="s">
        <v>140</v>
      </c>
      <c r="I3663" s="107" t="s">
        <v>5840</v>
      </c>
      <c r="J3663" s="81"/>
      <c r="K3663" s="72"/>
      <c r="L3663" s="72"/>
      <c r="M3663" s="72"/>
      <c r="N3663" s="72"/>
      <c r="O3663" s="72"/>
      <c r="P3663" s="72"/>
      <c r="Q3663" s="833"/>
      <c r="R3663" s="102"/>
      <c r="S3663" s="73"/>
      <c r="T3663" s="102"/>
      <c r="U3663" s="103"/>
      <c r="V3663" s="104"/>
      <c r="W3663" s="55"/>
      <c r="X3663" s="55"/>
      <c r="Y3663" s="55"/>
      <c r="Z3663" s="55"/>
      <c r="AA3663" s="55"/>
      <c r="AB3663" s="55"/>
      <c r="AC3663" s="55"/>
      <c r="AD3663" s="55"/>
      <c r="AE3663" s="55"/>
      <c r="AF3663" s="55"/>
      <c r="AG3663" s="55"/>
      <c r="AH3663" s="55"/>
      <c r="AI3663" s="55"/>
      <c r="AJ3663" s="55"/>
      <c r="AK3663" s="55"/>
      <c r="AL3663" s="55"/>
      <c r="AM3663" s="55"/>
      <c r="AN3663" s="55"/>
      <c r="AO3663" s="55"/>
      <c r="AP3663" s="55"/>
      <c r="AQ3663" s="55"/>
      <c r="AR3663" s="55"/>
      <c r="AS3663" s="55"/>
      <c r="AT3663" s="55"/>
      <c r="AU3663" s="55"/>
      <c r="AV3663" s="55"/>
      <c r="AW3663" s="55"/>
      <c r="AX3663" s="55"/>
      <c r="AY3663" s="55"/>
      <c r="AZ3663" s="55"/>
      <c r="BA3663" s="55"/>
      <c r="BB3663" s="55"/>
      <c r="BC3663" s="55"/>
      <c r="BD3663" s="55"/>
      <c r="BE3663" s="55"/>
      <c r="BF3663" s="55"/>
      <c r="BG3663" s="55"/>
      <c r="BH3663" s="55"/>
      <c r="BI3663" s="55"/>
      <c r="BJ3663" s="55"/>
      <c r="BK3663" s="55"/>
      <c r="BL3663" s="55"/>
      <c r="BM3663" s="55"/>
      <c r="BN3663" s="55"/>
      <c r="BO3663" s="55"/>
      <c r="BP3663" s="55"/>
      <c r="BQ3663" s="55"/>
      <c r="BR3663" s="55"/>
      <c r="BS3663" s="55"/>
      <c r="BT3663" s="55"/>
      <c r="BU3663" s="55"/>
      <c r="BV3663" s="55"/>
      <c r="BW3663" s="55"/>
      <c r="BX3663" s="55"/>
      <c r="BY3663" s="55"/>
      <c r="BZ3663" s="55"/>
      <c r="CA3663" s="55"/>
      <c r="CB3663" s="55"/>
      <c r="CC3663" s="55"/>
      <c r="CD3663" s="55"/>
      <c r="CE3663" s="55"/>
      <c r="CF3663" s="55"/>
      <c r="CG3663" s="55"/>
      <c r="CH3663" s="55"/>
      <c r="CI3663" s="55"/>
      <c r="CJ3663" s="55"/>
      <c r="CK3663" s="55"/>
      <c r="CL3663" s="55"/>
      <c r="CM3663" s="55"/>
      <c r="CN3663" s="55"/>
      <c r="CO3663" s="55"/>
      <c r="CP3663" s="55"/>
      <c r="CQ3663" s="55"/>
      <c r="CR3663" s="55"/>
      <c r="CS3663" s="55"/>
      <c r="CT3663" s="55"/>
      <c r="CU3663" s="55"/>
      <c r="CV3663" s="55"/>
      <c r="CW3663" s="55"/>
      <c r="CX3663" s="55"/>
      <c r="CY3663" s="55"/>
      <c r="CZ3663" s="55"/>
      <c r="DA3663" s="55"/>
      <c r="DB3663" s="55"/>
      <c r="DC3663" s="55"/>
      <c r="DD3663" s="55"/>
      <c r="DE3663" s="55"/>
      <c r="DF3663" s="55"/>
      <c r="DG3663" s="55"/>
      <c r="DH3663" s="55"/>
      <c r="DI3663" s="55"/>
      <c r="DJ3663" s="55"/>
      <c r="DK3663" s="55"/>
      <c r="DL3663" s="55"/>
      <c r="DM3663" s="55"/>
      <c r="DN3663" s="55"/>
      <c r="DO3663" s="55"/>
      <c r="DP3663" s="55"/>
      <c r="DQ3663" s="55"/>
      <c r="DR3663" s="55"/>
      <c r="DS3663" s="55"/>
      <c r="DT3663" s="55"/>
      <c r="DU3663" s="55"/>
      <c r="DV3663" s="55"/>
      <c r="DW3663" s="55"/>
      <c r="DX3663" s="55"/>
      <c r="DY3663" s="55"/>
      <c r="DZ3663" s="55"/>
      <c r="EA3663" s="55"/>
      <c r="EB3663" s="55"/>
      <c r="EC3663" s="55"/>
      <c r="ED3663" s="55"/>
      <c r="EE3663" s="55"/>
      <c r="EF3663" s="55"/>
      <c r="EG3663" s="55"/>
      <c r="EH3663" s="55"/>
      <c r="EI3663" s="55"/>
      <c r="EJ3663" s="55"/>
      <c r="EK3663" s="55"/>
      <c r="EL3663" s="55"/>
      <c r="EM3663" s="55"/>
      <c r="EN3663" s="55"/>
      <c r="EO3663" s="55"/>
      <c r="EP3663" s="55"/>
      <c r="EQ3663" s="55"/>
      <c r="ER3663" s="55"/>
      <c r="ES3663" s="55"/>
      <c r="ET3663" s="55"/>
      <c r="EU3663" s="55"/>
      <c r="EV3663" s="55"/>
      <c r="EW3663" s="55"/>
      <c r="EX3663" s="55"/>
      <c r="EY3663" s="55"/>
      <c r="EZ3663" s="55"/>
      <c r="FA3663" s="55"/>
      <c r="FB3663" s="55"/>
      <c r="FC3663" s="55"/>
      <c r="FD3663" s="55"/>
      <c r="FE3663" s="55"/>
      <c r="FF3663" s="55"/>
      <c r="FG3663" s="55"/>
      <c r="FH3663" s="55"/>
      <c r="FI3663" s="55"/>
      <c r="FJ3663" s="55"/>
      <c r="FK3663" s="55"/>
      <c r="FL3663" s="55"/>
      <c r="FM3663" s="55"/>
      <c r="FN3663" s="55"/>
      <c r="FO3663" s="55"/>
      <c r="FP3663" s="55"/>
      <c r="FQ3663" s="55"/>
      <c r="FR3663" s="55"/>
      <c r="FS3663" s="55"/>
      <c r="FT3663" s="55"/>
      <c r="FU3663" s="55"/>
      <c r="FV3663" s="55"/>
      <c r="FW3663" s="55"/>
      <c r="FX3663" s="55"/>
      <c r="FY3663" s="55"/>
      <c r="FZ3663" s="55"/>
      <c r="GA3663" s="55"/>
      <c r="GB3663" s="55"/>
      <c r="GC3663" s="55"/>
      <c r="GD3663" s="55"/>
      <c r="GE3663" s="55"/>
      <c r="GF3663" s="55"/>
      <c r="GG3663" s="55"/>
      <c r="GH3663" s="55"/>
      <c r="GI3663" s="55"/>
      <c r="GJ3663" s="55"/>
      <c r="GK3663" s="55"/>
      <c r="GL3663" s="55"/>
      <c r="GM3663" s="55"/>
      <c r="GN3663" s="55"/>
      <c r="GO3663" s="55"/>
      <c r="GP3663" s="55"/>
      <c r="GQ3663" s="55"/>
      <c r="GR3663" s="55"/>
      <c r="GS3663" s="55"/>
      <c r="GT3663" s="55"/>
      <c r="GU3663" s="55"/>
      <c r="GV3663" s="55"/>
      <c r="GW3663" s="55"/>
      <c r="GX3663" s="55"/>
      <c r="GY3663" s="55"/>
      <c r="GZ3663" s="55"/>
      <c r="HA3663" s="55"/>
      <c r="HB3663" s="55"/>
      <c r="HC3663" s="55"/>
      <c r="HD3663" s="55"/>
      <c r="HE3663" s="55"/>
      <c r="HF3663" s="55"/>
      <c r="HG3663" s="55"/>
      <c r="HH3663" s="55"/>
      <c r="HI3663" s="55"/>
      <c r="HJ3663" s="55"/>
      <c r="HK3663" s="55"/>
      <c r="HL3663" s="55"/>
      <c r="HM3663" s="55"/>
      <c r="HN3663" s="55"/>
      <c r="HO3663" s="55"/>
      <c r="HP3663" s="55"/>
      <c r="HQ3663" s="55"/>
      <c r="HR3663" s="55"/>
      <c r="HS3663" s="55"/>
      <c r="HT3663" s="55"/>
      <c r="HU3663" s="55"/>
      <c r="HV3663" s="55"/>
      <c r="HW3663" s="55"/>
      <c r="HX3663" s="55"/>
      <c r="HY3663" s="55"/>
      <c r="HZ3663" s="55"/>
      <c r="IA3663" s="55"/>
      <c r="IB3663" s="55"/>
      <c r="IC3663" s="55"/>
      <c r="ID3663" s="55"/>
      <c r="IE3663" s="55"/>
      <c r="IF3663" s="55"/>
      <c r="IG3663" s="55"/>
      <c r="IH3663" s="55"/>
      <c r="II3663" s="55"/>
      <c r="IJ3663" s="55"/>
      <c r="IK3663" s="55"/>
      <c r="IL3663" s="55"/>
      <c r="IM3663" s="55"/>
      <c r="IN3663" s="55"/>
      <c r="IO3663" s="55"/>
      <c r="IP3663" s="55"/>
      <c r="IQ3663" s="55"/>
      <c r="IR3663" s="55"/>
      <c r="IS3663" s="55"/>
      <c r="IT3663" s="55"/>
      <c r="IU3663" s="55"/>
      <c r="IV3663" s="55"/>
    </row>
    <row r="3664" spans="1:256" ht="12.5">
      <c r="A3664" s="55"/>
      <c r="B3664" s="65">
        <v>1</v>
      </c>
      <c r="C3664" s="66">
        <f t="shared" ref="C3664:C3673" si="169">IF(E3664="A",1,IF(E3664="B",1,0))</f>
        <v>0</v>
      </c>
      <c r="D3664" s="665" t="s">
        <v>68</v>
      </c>
      <c r="E3664" s="664" t="s">
        <v>90</v>
      </c>
      <c r="F3664" s="665" t="s">
        <v>87</v>
      </c>
      <c r="G3664" s="78"/>
      <c r="H3664" s="96" t="s">
        <v>215</v>
      </c>
      <c r="I3664" s="107" t="s">
        <v>4183</v>
      </c>
      <c r="J3664" s="81"/>
      <c r="K3664" s="72"/>
      <c r="L3664" s="72"/>
      <c r="M3664" s="72"/>
      <c r="N3664" s="72"/>
      <c r="O3664" s="72"/>
      <c r="P3664" s="72"/>
      <c r="Q3664" s="833"/>
      <c r="R3664" s="102"/>
      <c r="S3664" s="73"/>
      <c r="T3664" s="102"/>
      <c r="U3664" s="103"/>
      <c r="V3664" s="104"/>
      <c r="W3664" s="320"/>
      <c r="X3664" s="320"/>
      <c r="Y3664" s="320"/>
      <c r="Z3664" s="320"/>
      <c r="AA3664" s="320"/>
      <c r="AB3664" s="320"/>
      <c r="AC3664" s="320"/>
      <c r="AD3664" s="320"/>
      <c r="AE3664" s="320"/>
      <c r="AF3664" s="320"/>
      <c r="AG3664" s="320"/>
      <c r="AH3664" s="320"/>
      <c r="AI3664" s="320"/>
      <c r="AJ3664" s="320"/>
      <c r="AK3664" s="320"/>
      <c r="AL3664" s="320"/>
      <c r="AM3664" s="320"/>
      <c r="AN3664" s="320"/>
      <c r="AO3664" s="320"/>
      <c r="AP3664" s="320"/>
      <c r="AQ3664" s="320"/>
      <c r="AR3664" s="320"/>
      <c r="AS3664" s="320"/>
      <c r="AT3664" s="320"/>
      <c r="AU3664" s="320"/>
      <c r="AV3664" s="320"/>
      <c r="AW3664" s="320"/>
      <c r="AX3664" s="320"/>
      <c r="AY3664" s="320"/>
      <c r="AZ3664" s="320"/>
      <c r="BA3664" s="320"/>
      <c r="BB3664" s="320"/>
      <c r="BC3664" s="320"/>
      <c r="BD3664" s="320"/>
      <c r="BE3664" s="320"/>
      <c r="BF3664" s="320"/>
      <c r="BG3664" s="320"/>
      <c r="BH3664" s="320"/>
      <c r="BI3664" s="320"/>
      <c r="BJ3664" s="320"/>
      <c r="BK3664" s="320"/>
      <c r="BL3664" s="320"/>
      <c r="BM3664" s="320"/>
      <c r="BN3664" s="320"/>
      <c r="BO3664" s="320"/>
      <c r="BP3664" s="320"/>
      <c r="BQ3664" s="320"/>
      <c r="BR3664" s="320"/>
      <c r="BS3664" s="320"/>
      <c r="BT3664" s="320"/>
      <c r="BU3664" s="320"/>
      <c r="BV3664" s="320"/>
      <c r="BW3664" s="320"/>
      <c r="BX3664" s="320"/>
      <c r="BY3664" s="320"/>
      <c r="BZ3664" s="320"/>
      <c r="CA3664" s="320"/>
      <c r="CB3664" s="320"/>
      <c r="CC3664" s="320"/>
      <c r="CD3664" s="320"/>
      <c r="CE3664" s="320"/>
      <c r="CF3664" s="320"/>
      <c r="CG3664" s="320"/>
      <c r="CH3664" s="320"/>
      <c r="CI3664" s="320"/>
      <c r="CJ3664" s="320"/>
      <c r="CK3664" s="320"/>
      <c r="CL3664" s="320"/>
      <c r="CM3664" s="320"/>
      <c r="CN3664" s="320"/>
      <c r="CO3664" s="320"/>
      <c r="CP3664" s="320"/>
      <c r="CQ3664" s="320"/>
      <c r="CR3664" s="320"/>
      <c r="CS3664" s="320"/>
      <c r="CT3664" s="320"/>
      <c r="CU3664" s="320"/>
      <c r="CV3664" s="320"/>
      <c r="CW3664" s="320"/>
      <c r="CX3664" s="320"/>
      <c r="CY3664" s="320"/>
      <c r="CZ3664" s="320"/>
      <c r="DA3664" s="320"/>
      <c r="DB3664" s="320"/>
      <c r="DC3664" s="320"/>
      <c r="DD3664" s="320"/>
      <c r="DE3664" s="320"/>
      <c r="DF3664" s="320"/>
      <c r="DG3664" s="320"/>
      <c r="DH3664" s="320"/>
      <c r="DI3664" s="320"/>
      <c r="DJ3664" s="320"/>
      <c r="DK3664" s="320"/>
      <c r="DL3664" s="320"/>
      <c r="DM3664" s="320"/>
      <c r="DN3664" s="320"/>
      <c r="DO3664" s="320"/>
      <c r="DP3664" s="320"/>
      <c r="DQ3664" s="320"/>
      <c r="DR3664" s="320"/>
      <c r="DS3664" s="320"/>
      <c r="DT3664" s="320"/>
      <c r="DU3664" s="320"/>
      <c r="DV3664" s="320"/>
      <c r="DW3664" s="320"/>
      <c r="DX3664" s="320"/>
      <c r="DY3664" s="320"/>
      <c r="DZ3664" s="320"/>
      <c r="EA3664" s="320"/>
      <c r="EB3664" s="320"/>
      <c r="EC3664" s="320"/>
      <c r="ED3664" s="320"/>
      <c r="EE3664" s="320"/>
      <c r="EF3664" s="320"/>
      <c r="EG3664" s="320"/>
      <c r="EH3664" s="320"/>
      <c r="EI3664" s="320"/>
      <c r="EJ3664" s="320"/>
      <c r="EK3664" s="320"/>
      <c r="EL3664" s="320"/>
      <c r="EM3664" s="320"/>
      <c r="EN3664" s="320"/>
      <c r="EO3664" s="320"/>
      <c r="EP3664" s="320"/>
      <c r="EQ3664" s="320"/>
      <c r="ER3664" s="320"/>
      <c r="ES3664" s="320"/>
      <c r="ET3664" s="320"/>
      <c r="EU3664" s="320"/>
      <c r="EV3664" s="320"/>
      <c r="EW3664" s="320"/>
      <c r="EX3664" s="320"/>
      <c r="EY3664" s="320"/>
      <c r="EZ3664" s="320"/>
      <c r="FA3664" s="320"/>
      <c r="FB3664" s="320"/>
      <c r="FC3664" s="320"/>
      <c r="FD3664" s="320"/>
      <c r="FE3664" s="320"/>
      <c r="FF3664" s="320"/>
      <c r="FG3664" s="320"/>
      <c r="FH3664" s="320"/>
      <c r="FI3664" s="320"/>
      <c r="FJ3664" s="320"/>
      <c r="FK3664" s="320"/>
      <c r="FL3664" s="320"/>
      <c r="FM3664" s="320"/>
      <c r="FN3664" s="320"/>
      <c r="FO3664" s="320"/>
      <c r="FP3664" s="320"/>
      <c r="FQ3664" s="320"/>
      <c r="FR3664" s="320"/>
      <c r="FS3664" s="320"/>
      <c r="FT3664" s="320"/>
      <c r="FU3664" s="320"/>
      <c r="FV3664" s="320"/>
      <c r="FW3664" s="320"/>
      <c r="FX3664" s="320"/>
      <c r="FY3664" s="320"/>
      <c r="FZ3664" s="320"/>
      <c r="GA3664" s="320"/>
      <c r="GB3664" s="320"/>
      <c r="GC3664" s="320"/>
      <c r="GD3664" s="320"/>
      <c r="GE3664" s="320"/>
      <c r="GF3664" s="320"/>
      <c r="GG3664" s="320"/>
      <c r="GH3664" s="320"/>
      <c r="GI3664" s="320"/>
      <c r="GJ3664" s="320"/>
      <c r="GK3664" s="320"/>
      <c r="GL3664" s="320"/>
      <c r="GM3664" s="320"/>
      <c r="GN3664" s="320"/>
      <c r="GO3664" s="320"/>
      <c r="GP3664" s="320"/>
      <c r="GQ3664" s="320"/>
      <c r="GR3664" s="320"/>
      <c r="GS3664" s="320"/>
      <c r="GT3664" s="320"/>
      <c r="GU3664" s="320"/>
      <c r="GV3664" s="320"/>
      <c r="GW3664" s="320"/>
      <c r="GX3664" s="320"/>
      <c r="GY3664" s="320"/>
      <c r="GZ3664" s="320"/>
      <c r="HA3664" s="320"/>
      <c r="HB3664" s="320"/>
      <c r="HC3664" s="320"/>
      <c r="HD3664" s="320"/>
      <c r="HE3664" s="320"/>
      <c r="HF3664" s="320"/>
      <c r="HG3664" s="320"/>
      <c r="HH3664" s="320"/>
      <c r="HI3664" s="320"/>
      <c r="HJ3664" s="320"/>
      <c r="HK3664" s="320"/>
      <c r="HL3664" s="320"/>
      <c r="HM3664" s="320"/>
      <c r="HN3664" s="320"/>
      <c r="HO3664" s="320"/>
      <c r="HP3664" s="320"/>
      <c r="HQ3664" s="320"/>
      <c r="HR3664" s="320"/>
      <c r="HS3664" s="320"/>
      <c r="HT3664" s="320"/>
      <c r="HU3664" s="320"/>
      <c r="HV3664" s="320"/>
      <c r="HW3664" s="320"/>
      <c r="HX3664" s="320"/>
      <c r="HY3664" s="320"/>
      <c r="HZ3664" s="320"/>
      <c r="IA3664" s="320"/>
      <c r="IB3664" s="320"/>
      <c r="IC3664" s="320"/>
      <c r="ID3664" s="320"/>
      <c r="IE3664" s="320"/>
      <c r="IF3664" s="320"/>
      <c r="IG3664" s="320"/>
      <c r="IH3664" s="320"/>
      <c r="II3664" s="320"/>
      <c r="IJ3664" s="320"/>
      <c r="IK3664" s="320"/>
      <c r="IL3664" s="320"/>
      <c r="IM3664" s="320"/>
      <c r="IN3664" s="320"/>
      <c r="IO3664" s="320"/>
      <c r="IP3664" s="320"/>
      <c r="IQ3664" s="320"/>
      <c r="IR3664" s="320"/>
      <c r="IS3664" s="320"/>
      <c r="IT3664" s="320"/>
      <c r="IU3664" s="320"/>
      <c r="IV3664" s="320"/>
    </row>
    <row r="3665" spans="1:256" ht="12.5">
      <c r="A3665" s="55"/>
      <c r="B3665" s="65">
        <v>1</v>
      </c>
      <c r="C3665" s="66">
        <f t="shared" si="169"/>
        <v>1</v>
      </c>
      <c r="D3665" s="857" t="s">
        <v>90</v>
      </c>
      <c r="E3665" s="853" t="s">
        <v>87</v>
      </c>
      <c r="F3665" s="853" t="s">
        <v>68</v>
      </c>
      <c r="G3665" s="78"/>
      <c r="H3665" s="100" t="s">
        <v>135</v>
      </c>
      <c r="I3665" s="101" t="s">
        <v>6365</v>
      </c>
      <c r="J3665" s="81"/>
      <c r="K3665" s="72"/>
      <c r="L3665" s="72"/>
      <c r="M3665" s="72"/>
      <c r="N3665" s="72"/>
      <c r="O3665" s="72"/>
      <c r="P3665" s="72"/>
      <c r="Q3665" s="833"/>
      <c r="R3665" s="102"/>
      <c r="S3665" s="73"/>
      <c r="T3665" s="116"/>
      <c r="U3665" s="73"/>
      <c r="V3665" s="110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/>
      <c r="BE3665"/>
      <c r="BF3665"/>
      <c r="BG3665"/>
      <c r="BH3665"/>
      <c r="BI3665"/>
      <c r="BJ3665"/>
      <c r="BK3665"/>
      <c r="BL3665"/>
      <c r="BM3665"/>
      <c r="BN3665"/>
      <c r="BO3665"/>
      <c r="BP3665"/>
      <c r="BQ3665"/>
      <c r="BR3665"/>
      <c r="BS3665"/>
      <c r="BT3665"/>
      <c r="BU3665"/>
      <c r="BV3665"/>
      <c r="BW3665"/>
      <c r="BX3665"/>
      <c r="BY3665"/>
      <c r="BZ3665"/>
      <c r="CA3665"/>
      <c r="CB3665"/>
      <c r="CC3665"/>
      <c r="CD3665"/>
      <c r="CE3665"/>
      <c r="CF3665"/>
      <c r="CG3665"/>
      <c r="CH3665"/>
      <c r="CI3665"/>
      <c r="CJ3665"/>
      <c r="CK3665"/>
      <c r="CL3665"/>
      <c r="CM3665"/>
      <c r="CN3665"/>
      <c r="CO3665"/>
      <c r="CP3665"/>
      <c r="CQ3665"/>
      <c r="CR3665"/>
      <c r="CS3665"/>
      <c r="CT3665"/>
      <c r="CU3665"/>
      <c r="CV3665"/>
      <c r="CW3665"/>
      <c r="CX3665"/>
      <c r="CY3665"/>
      <c r="CZ3665"/>
      <c r="DA3665"/>
      <c r="DB3665"/>
      <c r="DC3665"/>
      <c r="DD3665"/>
      <c r="DE3665"/>
      <c r="DF3665"/>
      <c r="DG3665"/>
      <c r="DH3665"/>
      <c r="DI3665"/>
      <c r="DJ3665"/>
      <c r="DK3665"/>
      <c r="DL3665"/>
      <c r="DM3665"/>
      <c r="DN3665"/>
      <c r="DO3665"/>
      <c r="DP3665"/>
      <c r="DQ3665"/>
      <c r="DR3665"/>
      <c r="DS3665"/>
      <c r="DT3665"/>
      <c r="DU3665"/>
      <c r="DV3665"/>
      <c r="DW3665"/>
      <c r="DX3665"/>
      <c r="DY3665"/>
      <c r="DZ3665"/>
      <c r="EA3665"/>
      <c r="EB3665"/>
      <c r="EC3665"/>
      <c r="ED3665"/>
      <c r="EE3665"/>
      <c r="EF3665"/>
      <c r="EG3665"/>
      <c r="EH3665"/>
      <c r="EI3665"/>
      <c r="EJ3665"/>
      <c r="EK3665"/>
      <c r="EL3665"/>
      <c r="EM3665"/>
      <c r="EN3665"/>
      <c r="EO3665"/>
      <c r="EP3665"/>
      <c r="EQ3665"/>
      <c r="ER3665"/>
      <c r="ES3665"/>
      <c r="ET3665"/>
      <c r="EU3665"/>
      <c r="EV3665"/>
      <c r="EW3665"/>
      <c r="EX3665"/>
      <c r="EY3665"/>
      <c r="EZ3665"/>
      <c r="FA3665"/>
      <c r="FB3665"/>
      <c r="FC3665"/>
      <c r="FD3665"/>
      <c r="FE3665"/>
      <c r="FF3665"/>
      <c r="FG3665"/>
      <c r="FH3665"/>
      <c r="FI3665"/>
      <c r="FJ3665"/>
      <c r="FK3665"/>
      <c r="FL3665"/>
      <c r="FM3665"/>
      <c r="FN3665"/>
      <c r="FO3665"/>
      <c r="FP3665"/>
      <c r="FQ3665"/>
      <c r="FR3665"/>
      <c r="FS3665"/>
      <c r="FT3665"/>
      <c r="FU3665"/>
      <c r="FV3665"/>
      <c r="FW3665"/>
      <c r="FX3665"/>
      <c r="FY3665"/>
      <c r="FZ3665"/>
      <c r="GA3665"/>
      <c r="GB3665"/>
      <c r="GC3665"/>
      <c r="GD3665"/>
      <c r="GE3665"/>
      <c r="GF3665"/>
      <c r="GG3665"/>
      <c r="GH3665"/>
      <c r="GI3665"/>
      <c r="GJ3665"/>
      <c r="GK3665"/>
      <c r="GL3665"/>
      <c r="GM3665"/>
      <c r="GN3665"/>
      <c r="GO3665"/>
      <c r="GP3665"/>
      <c r="GQ3665"/>
      <c r="GR3665"/>
      <c r="GS3665"/>
      <c r="GT3665"/>
      <c r="GU3665"/>
      <c r="GV3665"/>
      <c r="GW3665"/>
      <c r="GX3665"/>
      <c r="GY3665"/>
      <c r="GZ3665"/>
      <c r="HA3665"/>
      <c r="HB3665"/>
      <c r="HC3665"/>
      <c r="HD3665"/>
      <c r="HE3665"/>
      <c r="HF3665"/>
      <c r="HG3665"/>
      <c r="HH3665"/>
      <c r="HI3665"/>
      <c r="HJ3665"/>
      <c r="HK3665"/>
      <c r="HL3665"/>
      <c r="HM3665"/>
      <c r="HN3665"/>
      <c r="HO3665"/>
      <c r="HP3665"/>
      <c r="HQ3665"/>
      <c r="HR3665"/>
      <c r="HS3665"/>
      <c r="HT3665"/>
      <c r="HU3665"/>
      <c r="HV3665"/>
      <c r="HW3665"/>
      <c r="HX3665"/>
      <c r="HY3665"/>
      <c r="HZ3665"/>
      <c r="IA3665"/>
      <c r="IB3665"/>
      <c r="IC3665"/>
      <c r="ID3665"/>
      <c r="IE3665"/>
      <c r="IF3665"/>
      <c r="IG3665"/>
      <c r="IH3665"/>
      <c r="II3665"/>
      <c r="IJ3665"/>
      <c r="IK3665"/>
      <c r="IL3665"/>
      <c r="IM3665"/>
      <c r="IN3665"/>
      <c r="IO3665"/>
      <c r="IP3665"/>
      <c r="IQ3665"/>
      <c r="IR3665"/>
      <c r="IS3665"/>
      <c r="IT3665"/>
      <c r="IU3665"/>
      <c r="IV3665"/>
    </row>
    <row r="3666" spans="1:256" ht="12.5">
      <c r="A3666" s="305"/>
      <c r="B3666" s="65">
        <v>1</v>
      </c>
      <c r="C3666" s="66">
        <f t="shared" si="169"/>
        <v>1</v>
      </c>
      <c r="D3666" s="76" t="s">
        <v>68</v>
      </c>
      <c r="E3666" s="76" t="s">
        <v>68</v>
      </c>
      <c r="F3666" s="77" t="s">
        <v>90</v>
      </c>
      <c r="G3666" s="78"/>
      <c r="H3666" s="96" t="s">
        <v>104</v>
      </c>
      <c r="I3666" s="107" t="s">
        <v>4184</v>
      </c>
      <c r="J3666" s="81"/>
      <c r="K3666" s="72"/>
      <c r="L3666" s="72"/>
      <c r="M3666" s="72"/>
      <c r="N3666" s="72"/>
      <c r="O3666" s="72"/>
      <c r="P3666" s="72"/>
      <c r="Q3666" s="833"/>
      <c r="R3666" s="102"/>
      <c r="S3666" s="73"/>
      <c r="T3666" s="102"/>
      <c r="U3666" s="103"/>
      <c r="V3666" s="104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/>
      <c r="BE3666"/>
      <c r="BF3666"/>
      <c r="BG3666"/>
      <c r="BH3666"/>
      <c r="BI3666"/>
      <c r="BJ3666"/>
      <c r="BK3666"/>
      <c r="BL3666"/>
      <c r="BM3666"/>
      <c r="BN3666"/>
      <c r="BO3666"/>
      <c r="BP3666"/>
      <c r="BQ3666"/>
      <c r="BR3666"/>
      <c r="BS3666"/>
      <c r="BT3666"/>
      <c r="BU3666"/>
      <c r="BV3666"/>
      <c r="BW3666"/>
      <c r="BX3666"/>
      <c r="BY3666"/>
      <c r="BZ3666"/>
      <c r="CA3666"/>
      <c r="CB3666"/>
      <c r="CC3666"/>
      <c r="CD3666"/>
      <c r="CE3666"/>
      <c r="CF3666"/>
      <c r="CG3666"/>
      <c r="CH3666"/>
      <c r="CI3666"/>
      <c r="CJ3666"/>
      <c r="CK3666"/>
      <c r="CL3666"/>
      <c r="CM3666"/>
      <c r="CN3666"/>
      <c r="CO3666"/>
      <c r="CP3666"/>
      <c r="CQ3666"/>
      <c r="CR3666"/>
      <c r="CS3666"/>
      <c r="CT3666"/>
      <c r="CU3666"/>
      <c r="CV3666"/>
      <c r="CW3666"/>
      <c r="CX3666"/>
      <c r="CY3666"/>
      <c r="CZ3666"/>
      <c r="DA3666"/>
      <c r="DB3666"/>
      <c r="DC3666"/>
      <c r="DD3666"/>
      <c r="DE3666"/>
      <c r="DF3666"/>
      <c r="DG3666"/>
      <c r="DH3666"/>
      <c r="DI3666"/>
      <c r="DJ3666"/>
      <c r="DK3666"/>
      <c r="DL3666"/>
      <c r="DM3666"/>
      <c r="DN3666"/>
      <c r="DO3666"/>
      <c r="DP3666"/>
      <c r="DQ3666"/>
      <c r="DR3666"/>
      <c r="DS3666"/>
      <c r="DT3666"/>
      <c r="DU3666"/>
      <c r="DV3666"/>
      <c r="DW3666"/>
      <c r="DX3666"/>
      <c r="DY3666"/>
      <c r="DZ3666"/>
      <c r="EA3666"/>
      <c r="EB3666"/>
      <c r="EC3666"/>
      <c r="ED3666"/>
      <c r="EE3666"/>
      <c r="EF3666"/>
      <c r="EG3666"/>
      <c r="EH3666"/>
      <c r="EI3666"/>
      <c r="EJ3666"/>
      <c r="EK3666"/>
      <c r="EL3666"/>
      <c r="EM3666"/>
      <c r="EN3666"/>
      <c r="EO3666"/>
      <c r="EP3666"/>
      <c r="EQ3666"/>
      <c r="ER3666"/>
      <c r="ES3666"/>
      <c r="ET3666"/>
      <c r="EU3666"/>
      <c r="EV3666"/>
      <c r="EW3666"/>
      <c r="EX3666"/>
      <c r="EY3666"/>
      <c r="EZ3666"/>
      <c r="FA3666"/>
      <c r="FB3666"/>
      <c r="FC3666"/>
      <c r="FD3666"/>
      <c r="FE3666"/>
      <c r="FF3666"/>
      <c r="FG3666"/>
      <c r="FH3666"/>
      <c r="FI3666"/>
      <c r="FJ3666"/>
      <c r="FK3666"/>
      <c r="FL3666"/>
      <c r="FM3666"/>
      <c r="FN3666"/>
      <c r="FO3666"/>
      <c r="FP3666"/>
      <c r="FQ3666"/>
      <c r="FR3666"/>
      <c r="FS3666"/>
      <c r="FT3666"/>
      <c r="FU3666"/>
      <c r="FV3666"/>
      <c r="FW3666"/>
      <c r="FX3666"/>
      <c r="FY3666"/>
      <c r="FZ3666"/>
      <c r="GA3666"/>
      <c r="GB3666"/>
      <c r="GC3666"/>
      <c r="GD3666"/>
      <c r="GE3666"/>
      <c r="GF3666"/>
      <c r="GG3666"/>
      <c r="GH3666"/>
      <c r="GI3666"/>
      <c r="GJ3666"/>
      <c r="GK3666"/>
      <c r="GL3666"/>
      <c r="GM3666"/>
      <c r="GN3666"/>
      <c r="GO3666"/>
      <c r="GP3666"/>
      <c r="GQ3666"/>
      <c r="GR3666"/>
      <c r="GS3666"/>
      <c r="GT3666"/>
      <c r="GU3666"/>
      <c r="GV3666"/>
      <c r="GW3666"/>
      <c r="GX3666"/>
      <c r="GY3666"/>
      <c r="GZ3666"/>
      <c r="HA3666"/>
      <c r="HB3666"/>
      <c r="HC3666"/>
      <c r="HD3666"/>
      <c r="HE3666"/>
      <c r="HF3666"/>
      <c r="HG3666"/>
      <c r="HH3666"/>
      <c r="HI3666"/>
      <c r="HJ3666"/>
      <c r="HK3666"/>
      <c r="HL3666"/>
      <c r="HM3666"/>
      <c r="HN3666"/>
      <c r="HO3666"/>
      <c r="HP3666"/>
      <c r="HQ3666"/>
      <c r="HR3666"/>
      <c r="HS3666"/>
      <c r="HT3666"/>
      <c r="HU3666"/>
      <c r="HV3666"/>
      <c r="HW3666"/>
      <c r="HX3666"/>
      <c r="HY3666"/>
      <c r="HZ3666"/>
      <c r="IA3666"/>
      <c r="IB3666"/>
      <c r="IC3666"/>
      <c r="ID3666"/>
      <c r="IE3666"/>
      <c r="IF3666"/>
      <c r="IG3666"/>
      <c r="IH3666"/>
      <c r="II3666"/>
      <c r="IJ3666"/>
      <c r="IK3666"/>
      <c r="IL3666"/>
      <c r="IM3666"/>
      <c r="IN3666"/>
      <c r="IO3666"/>
      <c r="IP3666"/>
      <c r="IQ3666"/>
      <c r="IR3666"/>
      <c r="IS3666"/>
      <c r="IT3666"/>
      <c r="IU3666"/>
      <c r="IV3666"/>
    </row>
    <row r="3667" spans="1:256" ht="12.5">
      <c r="A3667" s="305"/>
      <c r="B3667" s="65">
        <v>1</v>
      </c>
      <c r="C3667" s="66">
        <f t="shared" si="169"/>
        <v>0</v>
      </c>
      <c r="D3667" s="76" t="s">
        <v>87</v>
      </c>
      <c r="E3667" s="77" t="s">
        <v>90</v>
      </c>
      <c r="F3667" s="77" t="s">
        <v>90</v>
      </c>
      <c r="G3667" s="78"/>
      <c r="H3667" s="96" t="s">
        <v>119</v>
      </c>
      <c r="I3667" s="107" t="s">
        <v>4185</v>
      </c>
      <c r="J3667" s="81"/>
      <c r="K3667" s="72"/>
      <c r="L3667" s="72"/>
      <c r="M3667" s="72"/>
      <c r="N3667" s="72"/>
      <c r="O3667" s="72"/>
      <c r="P3667" s="72"/>
      <c r="Q3667" s="833"/>
      <c r="R3667" s="102"/>
      <c r="S3667" s="73"/>
      <c r="T3667" s="102"/>
      <c r="U3667" s="103"/>
      <c r="V3667" s="104"/>
      <c r="W3667" s="320"/>
      <c r="X3667" s="320"/>
      <c r="Y3667" s="320"/>
      <c r="Z3667" s="320"/>
      <c r="AA3667" s="320"/>
      <c r="AB3667" s="320"/>
      <c r="AC3667" s="320"/>
      <c r="AD3667" s="320"/>
      <c r="AE3667" s="320"/>
      <c r="AF3667" s="320"/>
      <c r="AG3667" s="320"/>
      <c r="AH3667" s="320"/>
      <c r="AI3667" s="320"/>
      <c r="AJ3667" s="320"/>
      <c r="AK3667" s="320"/>
      <c r="AL3667" s="320"/>
      <c r="AM3667" s="320"/>
      <c r="AN3667" s="320"/>
      <c r="AO3667" s="320"/>
      <c r="AP3667" s="320"/>
      <c r="AQ3667" s="320"/>
      <c r="AR3667" s="320"/>
      <c r="AS3667" s="320"/>
      <c r="AT3667" s="320"/>
      <c r="AU3667" s="320"/>
      <c r="AV3667" s="320"/>
      <c r="AW3667" s="320"/>
      <c r="AX3667" s="320"/>
      <c r="AY3667" s="320"/>
      <c r="AZ3667" s="320"/>
      <c r="BA3667" s="320"/>
      <c r="BB3667" s="320"/>
      <c r="BC3667" s="320"/>
      <c r="BD3667" s="320"/>
      <c r="BE3667" s="320"/>
      <c r="BF3667" s="320"/>
      <c r="BG3667" s="320"/>
      <c r="BH3667" s="320"/>
      <c r="BI3667" s="320"/>
      <c r="BJ3667" s="320"/>
      <c r="BK3667" s="320"/>
      <c r="BL3667" s="320"/>
      <c r="BM3667" s="320"/>
      <c r="BN3667" s="320"/>
      <c r="BO3667" s="320"/>
      <c r="BP3667" s="320"/>
      <c r="BQ3667" s="320"/>
      <c r="BR3667" s="320"/>
      <c r="BS3667" s="320"/>
      <c r="BT3667" s="320"/>
      <c r="BU3667" s="320"/>
      <c r="BV3667" s="320"/>
      <c r="BW3667" s="320"/>
      <c r="BX3667" s="320"/>
      <c r="BY3667" s="320"/>
      <c r="BZ3667" s="320"/>
      <c r="CA3667" s="320"/>
      <c r="CB3667" s="320"/>
      <c r="CC3667" s="320"/>
      <c r="CD3667" s="320"/>
      <c r="CE3667" s="320"/>
      <c r="CF3667" s="320"/>
      <c r="CG3667" s="320"/>
      <c r="CH3667" s="320"/>
      <c r="CI3667" s="320"/>
      <c r="CJ3667" s="320"/>
      <c r="CK3667" s="320"/>
      <c r="CL3667" s="320"/>
      <c r="CM3667" s="320"/>
      <c r="CN3667" s="320"/>
      <c r="CO3667" s="320"/>
      <c r="CP3667" s="320"/>
      <c r="CQ3667" s="320"/>
      <c r="CR3667" s="320"/>
      <c r="CS3667" s="320"/>
      <c r="CT3667" s="320"/>
      <c r="CU3667" s="320"/>
      <c r="CV3667" s="320"/>
      <c r="CW3667" s="320"/>
      <c r="CX3667" s="320"/>
      <c r="CY3667" s="320"/>
      <c r="CZ3667" s="320"/>
      <c r="DA3667" s="320"/>
      <c r="DB3667" s="320"/>
      <c r="DC3667" s="320"/>
      <c r="DD3667" s="320"/>
      <c r="DE3667" s="320"/>
      <c r="DF3667" s="320"/>
      <c r="DG3667" s="320"/>
      <c r="DH3667" s="320"/>
      <c r="DI3667" s="320"/>
      <c r="DJ3667" s="320"/>
      <c r="DK3667" s="320"/>
      <c r="DL3667" s="320"/>
      <c r="DM3667" s="320"/>
      <c r="DN3667" s="320"/>
      <c r="DO3667" s="320"/>
      <c r="DP3667" s="320"/>
      <c r="DQ3667" s="320"/>
      <c r="DR3667" s="320"/>
      <c r="DS3667" s="320"/>
      <c r="DT3667" s="320"/>
      <c r="DU3667" s="320"/>
      <c r="DV3667" s="320"/>
      <c r="DW3667" s="320"/>
      <c r="DX3667" s="320"/>
      <c r="DY3667" s="320"/>
      <c r="DZ3667" s="320"/>
      <c r="EA3667" s="320"/>
      <c r="EB3667" s="320"/>
      <c r="EC3667" s="320"/>
      <c r="ED3667" s="320"/>
      <c r="EE3667" s="320"/>
      <c r="EF3667" s="320"/>
      <c r="EG3667" s="320"/>
      <c r="EH3667" s="320"/>
      <c r="EI3667" s="320"/>
      <c r="EJ3667" s="320"/>
      <c r="EK3667" s="320"/>
      <c r="EL3667" s="320"/>
      <c r="EM3667" s="320"/>
      <c r="EN3667" s="320"/>
      <c r="EO3667" s="320"/>
      <c r="EP3667" s="320"/>
      <c r="EQ3667" s="320"/>
      <c r="ER3667" s="320"/>
      <c r="ES3667" s="320"/>
      <c r="ET3667" s="320"/>
      <c r="EU3667" s="320"/>
      <c r="EV3667" s="320"/>
      <c r="EW3667" s="320"/>
      <c r="EX3667" s="320"/>
      <c r="EY3667" s="320"/>
      <c r="EZ3667" s="320"/>
      <c r="FA3667" s="320"/>
      <c r="FB3667" s="320"/>
      <c r="FC3667" s="320"/>
      <c r="FD3667" s="320"/>
      <c r="FE3667" s="320"/>
      <c r="FF3667" s="320"/>
      <c r="FG3667" s="320"/>
      <c r="FH3667" s="320"/>
      <c r="FI3667" s="320"/>
      <c r="FJ3667" s="320"/>
      <c r="FK3667" s="320"/>
      <c r="FL3667" s="320"/>
      <c r="FM3667" s="320"/>
      <c r="FN3667" s="320"/>
      <c r="FO3667" s="320"/>
      <c r="FP3667" s="320"/>
      <c r="FQ3667" s="320"/>
      <c r="FR3667" s="320"/>
      <c r="FS3667" s="320"/>
      <c r="FT3667" s="320"/>
      <c r="FU3667" s="320"/>
      <c r="FV3667" s="320"/>
      <c r="FW3667" s="320"/>
      <c r="FX3667" s="320"/>
      <c r="FY3667" s="320"/>
      <c r="FZ3667" s="320"/>
      <c r="GA3667" s="320"/>
      <c r="GB3667" s="320"/>
      <c r="GC3667" s="320"/>
      <c r="GD3667" s="320"/>
      <c r="GE3667" s="320"/>
      <c r="GF3667" s="320"/>
      <c r="GG3667" s="320"/>
      <c r="GH3667" s="320"/>
      <c r="GI3667" s="320"/>
      <c r="GJ3667" s="320"/>
      <c r="GK3667" s="320"/>
      <c r="GL3667" s="320"/>
      <c r="GM3667" s="320"/>
      <c r="GN3667" s="320"/>
      <c r="GO3667" s="320"/>
      <c r="GP3667" s="320"/>
      <c r="GQ3667" s="320"/>
      <c r="GR3667" s="320"/>
      <c r="GS3667" s="320"/>
      <c r="GT3667" s="320"/>
      <c r="GU3667" s="320"/>
      <c r="GV3667" s="320"/>
      <c r="GW3667" s="320"/>
      <c r="GX3667" s="320"/>
      <c r="GY3667" s="320"/>
      <c r="GZ3667" s="320"/>
      <c r="HA3667" s="320"/>
      <c r="HB3667" s="320"/>
      <c r="HC3667" s="320"/>
      <c r="HD3667" s="320"/>
      <c r="HE3667" s="320"/>
      <c r="HF3667" s="320"/>
      <c r="HG3667" s="320"/>
      <c r="HH3667" s="320"/>
      <c r="HI3667" s="320"/>
      <c r="HJ3667" s="320"/>
      <c r="HK3667" s="320"/>
      <c r="HL3667" s="320"/>
      <c r="HM3667" s="320"/>
      <c r="HN3667" s="320"/>
      <c r="HO3667" s="320"/>
      <c r="HP3667" s="320"/>
      <c r="HQ3667" s="320"/>
      <c r="HR3667" s="320"/>
      <c r="HS3667" s="320"/>
      <c r="HT3667" s="320"/>
      <c r="HU3667" s="320"/>
      <c r="HV3667" s="320"/>
      <c r="HW3667" s="320"/>
      <c r="HX3667" s="320"/>
      <c r="HY3667" s="320"/>
      <c r="HZ3667" s="320"/>
      <c r="IA3667" s="320"/>
      <c r="IB3667" s="320"/>
      <c r="IC3667" s="320"/>
      <c r="ID3667" s="320"/>
      <c r="IE3667" s="320"/>
      <c r="IF3667" s="320"/>
      <c r="IG3667" s="320"/>
      <c r="IH3667" s="320"/>
      <c r="II3667" s="320"/>
      <c r="IJ3667" s="320"/>
      <c r="IK3667" s="320"/>
      <c r="IL3667" s="320"/>
      <c r="IM3667" s="320"/>
      <c r="IN3667" s="320"/>
      <c r="IO3667" s="320"/>
      <c r="IP3667" s="320"/>
      <c r="IQ3667" s="320"/>
      <c r="IR3667" s="320"/>
      <c r="IS3667" s="320"/>
      <c r="IT3667" s="320"/>
      <c r="IU3667" s="320"/>
      <c r="IV3667" s="320"/>
    </row>
    <row r="3668" spans="1:256" ht="12.5">
      <c r="A3668" s="55"/>
      <c r="B3668" s="65">
        <v>1</v>
      </c>
      <c r="C3668" s="66">
        <f t="shared" si="169"/>
        <v>1</v>
      </c>
      <c r="D3668" s="76" t="s">
        <v>87</v>
      </c>
      <c r="E3668" s="76" t="s">
        <v>87</v>
      </c>
      <c r="F3668" s="76" t="s">
        <v>87</v>
      </c>
      <c r="G3668" s="78"/>
      <c r="H3668" s="96" t="s">
        <v>443</v>
      </c>
      <c r="I3668" s="107" t="s">
        <v>4186</v>
      </c>
      <c r="J3668" s="81"/>
      <c r="K3668" s="72"/>
      <c r="L3668" s="72"/>
      <c r="M3668" s="72"/>
      <c r="N3668" s="72"/>
      <c r="O3668" s="72"/>
      <c r="P3668" s="72"/>
      <c r="Q3668" s="833"/>
      <c r="R3668" s="102"/>
      <c r="S3668" s="73"/>
      <c r="T3668" s="102"/>
      <c r="U3668" s="103"/>
      <c r="V3668" s="104"/>
      <c r="W3668" s="55"/>
      <c r="X3668" s="55"/>
      <c r="Y3668" s="55"/>
      <c r="Z3668" s="55"/>
      <c r="AA3668" s="55"/>
      <c r="AB3668" s="55"/>
      <c r="AC3668" s="55"/>
      <c r="AD3668" s="55"/>
      <c r="AE3668" s="55"/>
      <c r="AF3668" s="55"/>
      <c r="AG3668" s="55"/>
      <c r="AH3668" s="55"/>
      <c r="AI3668" s="55"/>
      <c r="AJ3668" s="55"/>
      <c r="AK3668" s="55"/>
      <c r="AL3668" s="55"/>
      <c r="AM3668" s="55"/>
      <c r="AN3668" s="55"/>
      <c r="AO3668" s="55"/>
      <c r="AP3668" s="55"/>
      <c r="AQ3668" s="55"/>
      <c r="AR3668" s="55"/>
      <c r="AS3668" s="55"/>
      <c r="AT3668" s="55"/>
      <c r="AU3668" s="55"/>
      <c r="AV3668" s="55"/>
      <c r="AW3668" s="55"/>
      <c r="AX3668" s="55"/>
      <c r="AY3668" s="55"/>
      <c r="AZ3668" s="55"/>
      <c r="BA3668" s="55"/>
      <c r="BB3668" s="55"/>
      <c r="BC3668" s="55"/>
      <c r="BD3668" s="55"/>
      <c r="BE3668" s="55"/>
      <c r="BF3668" s="55"/>
      <c r="BG3668" s="55"/>
      <c r="BH3668" s="55"/>
      <c r="BI3668" s="55"/>
      <c r="BJ3668" s="55"/>
      <c r="BK3668" s="55"/>
      <c r="BL3668" s="55"/>
      <c r="BM3668" s="55"/>
      <c r="BN3668" s="55"/>
      <c r="BO3668" s="55"/>
      <c r="BP3668" s="55"/>
      <c r="BQ3668" s="55"/>
      <c r="BR3668" s="55"/>
      <c r="BS3668" s="55"/>
      <c r="BT3668" s="55"/>
      <c r="BU3668" s="55"/>
      <c r="BV3668" s="55"/>
      <c r="BW3668" s="55"/>
      <c r="BX3668" s="55"/>
      <c r="BY3668" s="55"/>
      <c r="BZ3668" s="55"/>
      <c r="CA3668" s="55"/>
      <c r="CB3668" s="55"/>
      <c r="CC3668" s="55"/>
      <c r="CD3668" s="55"/>
      <c r="CE3668" s="55"/>
      <c r="CF3668" s="55"/>
      <c r="CG3668" s="55"/>
      <c r="CH3668" s="55"/>
      <c r="CI3668" s="55"/>
      <c r="CJ3668" s="55"/>
      <c r="CK3668" s="55"/>
      <c r="CL3668" s="55"/>
      <c r="CM3668" s="55"/>
      <c r="CN3668" s="55"/>
      <c r="CO3668" s="55"/>
      <c r="CP3668" s="55"/>
      <c r="CQ3668" s="55"/>
      <c r="CR3668" s="55"/>
      <c r="CS3668" s="55"/>
      <c r="CT3668" s="55"/>
      <c r="CU3668" s="55"/>
      <c r="CV3668" s="55"/>
      <c r="CW3668" s="55"/>
      <c r="CX3668" s="55"/>
      <c r="CY3668" s="55"/>
      <c r="CZ3668" s="55"/>
      <c r="DA3668" s="55"/>
      <c r="DB3668" s="55"/>
      <c r="DC3668" s="55"/>
      <c r="DD3668" s="55"/>
      <c r="DE3668" s="55"/>
      <c r="DF3668" s="55"/>
      <c r="DG3668" s="55"/>
      <c r="DH3668" s="55"/>
      <c r="DI3668" s="55"/>
      <c r="DJ3668" s="55"/>
      <c r="DK3668" s="55"/>
      <c r="DL3668" s="55"/>
      <c r="DM3668" s="55"/>
      <c r="DN3668" s="55"/>
      <c r="DO3668" s="55"/>
      <c r="DP3668" s="55"/>
      <c r="DQ3668" s="55"/>
      <c r="DR3668" s="55"/>
      <c r="DS3668" s="55"/>
      <c r="DT3668" s="55"/>
      <c r="DU3668" s="55"/>
      <c r="DV3668" s="55"/>
      <c r="DW3668" s="55"/>
      <c r="DX3668" s="55"/>
      <c r="DY3668" s="55"/>
      <c r="DZ3668" s="55"/>
      <c r="EA3668" s="55"/>
      <c r="EB3668" s="55"/>
      <c r="EC3668" s="55"/>
      <c r="ED3668" s="55"/>
      <c r="EE3668" s="55"/>
      <c r="EF3668" s="55"/>
      <c r="EG3668" s="55"/>
      <c r="EH3668" s="55"/>
      <c r="EI3668" s="55"/>
      <c r="EJ3668" s="55"/>
      <c r="EK3668" s="55"/>
      <c r="EL3668" s="55"/>
      <c r="EM3668" s="55"/>
      <c r="EN3668" s="55"/>
      <c r="EO3668" s="55"/>
      <c r="EP3668" s="55"/>
      <c r="EQ3668" s="55"/>
      <c r="ER3668" s="55"/>
      <c r="ES3668" s="55"/>
      <c r="ET3668" s="55"/>
      <c r="EU3668" s="55"/>
      <c r="EV3668" s="55"/>
      <c r="EW3668" s="55"/>
      <c r="EX3668" s="55"/>
      <c r="EY3668" s="55"/>
      <c r="EZ3668" s="55"/>
      <c r="FA3668" s="55"/>
      <c r="FB3668" s="55"/>
      <c r="FC3668" s="55"/>
      <c r="FD3668" s="55"/>
      <c r="FE3668" s="55"/>
      <c r="FF3668" s="55"/>
      <c r="FG3668" s="55"/>
      <c r="FH3668" s="55"/>
      <c r="FI3668" s="55"/>
      <c r="FJ3668" s="55"/>
      <c r="FK3668" s="55"/>
      <c r="FL3668" s="55"/>
      <c r="FM3668" s="55"/>
      <c r="FN3668" s="55"/>
      <c r="FO3668" s="55"/>
      <c r="FP3668" s="55"/>
      <c r="FQ3668" s="55"/>
      <c r="FR3668" s="55"/>
      <c r="FS3668" s="55"/>
      <c r="FT3668" s="55"/>
      <c r="FU3668" s="55"/>
      <c r="FV3668" s="55"/>
      <c r="FW3668" s="55"/>
      <c r="FX3668" s="55"/>
      <c r="FY3668" s="55"/>
      <c r="FZ3668" s="55"/>
      <c r="GA3668" s="55"/>
      <c r="GB3668" s="55"/>
      <c r="GC3668" s="55"/>
      <c r="GD3668" s="55"/>
      <c r="GE3668" s="55"/>
      <c r="GF3668" s="55"/>
      <c r="GG3668" s="55"/>
      <c r="GH3668" s="55"/>
      <c r="GI3668" s="55"/>
      <c r="GJ3668" s="55"/>
      <c r="GK3668" s="55"/>
      <c r="GL3668" s="55"/>
      <c r="GM3668" s="55"/>
      <c r="GN3668" s="55"/>
      <c r="GO3668" s="55"/>
      <c r="GP3668" s="55"/>
      <c r="GQ3668" s="55"/>
      <c r="GR3668" s="55"/>
      <c r="GS3668" s="55"/>
      <c r="GT3668" s="55"/>
      <c r="GU3668" s="55"/>
      <c r="GV3668" s="55"/>
      <c r="GW3668" s="55"/>
      <c r="GX3668" s="55"/>
      <c r="GY3668" s="55"/>
      <c r="GZ3668" s="55"/>
      <c r="HA3668" s="55"/>
      <c r="HB3668" s="55"/>
      <c r="HC3668" s="55"/>
      <c r="HD3668" s="55"/>
      <c r="HE3668" s="55"/>
      <c r="HF3668" s="55"/>
      <c r="HG3668" s="55"/>
      <c r="HH3668" s="55"/>
      <c r="HI3668" s="55"/>
      <c r="HJ3668" s="55"/>
      <c r="HK3668" s="55"/>
      <c r="HL3668" s="55"/>
      <c r="HM3668" s="55"/>
      <c r="HN3668" s="55"/>
      <c r="HO3668" s="55"/>
      <c r="HP3668" s="55"/>
      <c r="HQ3668" s="55"/>
      <c r="HR3668" s="55"/>
      <c r="HS3668" s="55"/>
      <c r="HT3668" s="55"/>
      <c r="HU3668" s="55"/>
      <c r="HV3668" s="55"/>
      <c r="HW3668" s="55"/>
      <c r="HX3668" s="55"/>
      <c r="HY3668" s="55"/>
      <c r="HZ3668" s="55"/>
      <c r="IA3668" s="55"/>
      <c r="IB3668" s="55"/>
      <c r="IC3668" s="55"/>
      <c r="ID3668" s="55"/>
      <c r="IE3668" s="55"/>
      <c r="IF3668" s="55"/>
      <c r="IG3668" s="55"/>
      <c r="IH3668" s="55"/>
      <c r="II3668" s="55"/>
      <c r="IJ3668" s="55"/>
      <c r="IK3668" s="55"/>
      <c r="IL3668" s="55"/>
      <c r="IM3668" s="55"/>
      <c r="IN3668" s="55"/>
      <c r="IO3668" s="55"/>
      <c r="IP3668" s="55"/>
      <c r="IQ3668" s="55"/>
      <c r="IR3668" s="55"/>
      <c r="IS3668" s="55"/>
      <c r="IT3668" s="55"/>
      <c r="IU3668" s="55"/>
      <c r="IV3668" s="55"/>
    </row>
    <row r="3669" spans="1:256" ht="12.5">
      <c r="A3669" s="666"/>
      <c r="B3669" s="65">
        <v>1</v>
      </c>
      <c r="C3669" s="66">
        <f t="shared" si="169"/>
        <v>1</v>
      </c>
      <c r="D3669" s="658" t="s">
        <v>68</v>
      </c>
      <c r="E3669" s="658" t="s">
        <v>68</v>
      </c>
      <c r="F3669" s="658" t="s">
        <v>68</v>
      </c>
      <c r="G3669" s="78"/>
      <c r="H3669" s="96" t="s">
        <v>94</v>
      </c>
      <c r="I3669" s="107" t="s">
        <v>4187</v>
      </c>
      <c r="J3669" s="81"/>
      <c r="K3669" s="72"/>
      <c r="L3669" s="72"/>
      <c r="M3669" s="72"/>
      <c r="N3669" s="72"/>
      <c r="O3669" s="72"/>
      <c r="P3669" s="72"/>
      <c r="Q3669" s="833"/>
      <c r="R3669" s="102"/>
      <c r="S3669" s="73"/>
      <c r="T3669" s="102"/>
      <c r="U3669" s="103"/>
      <c r="V3669" s="104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  <c r="AJ3669"/>
      <c r="AK3669"/>
      <c r="AL3669"/>
      <c r="AM3669"/>
      <c r="AN3669"/>
      <c r="AO3669"/>
      <c r="AP3669"/>
      <c r="AQ3669"/>
      <c r="AR3669"/>
      <c r="AS3669"/>
      <c r="AT3669"/>
      <c r="AU3669"/>
      <c r="AV3669"/>
      <c r="AW3669"/>
      <c r="AX3669"/>
      <c r="AY3669"/>
      <c r="AZ3669"/>
      <c r="BA3669"/>
      <c r="BB3669"/>
      <c r="BC3669"/>
      <c r="BD3669"/>
      <c r="BE3669"/>
      <c r="BF3669"/>
      <c r="BG3669"/>
      <c r="BH3669"/>
      <c r="BI3669"/>
      <c r="BJ3669"/>
      <c r="BK3669"/>
      <c r="BL3669"/>
      <c r="BM3669"/>
      <c r="BN3669"/>
      <c r="BO3669"/>
      <c r="BP3669"/>
      <c r="BQ3669"/>
      <c r="BR3669"/>
      <c r="BS3669"/>
      <c r="BT3669"/>
      <c r="BU3669"/>
      <c r="BV3669"/>
      <c r="BW3669"/>
      <c r="BX3669"/>
      <c r="BY3669"/>
      <c r="BZ3669"/>
      <c r="CA3669"/>
      <c r="CB3669"/>
      <c r="CC3669"/>
      <c r="CD3669"/>
      <c r="CE3669"/>
      <c r="CF3669"/>
      <c r="CG3669"/>
      <c r="CH3669"/>
      <c r="CI3669"/>
      <c r="CJ3669"/>
      <c r="CK3669"/>
      <c r="CL3669"/>
      <c r="CM3669"/>
      <c r="CN3669"/>
      <c r="CO3669"/>
      <c r="CP3669"/>
      <c r="CQ3669"/>
      <c r="CR3669"/>
      <c r="CS3669"/>
      <c r="CT3669"/>
      <c r="CU3669"/>
      <c r="CV3669"/>
      <c r="CW3669"/>
      <c r="CX3669"/>
      <c r="CY3669"/>
      <c r="CZ3669"/>
      <c r="DA3669"/>
      <c r="DB3669"/>
      <c r="DC3669"/>
      <c r="DD3669"/>
      <c r="DE3669"/>
      <c r="DF3669"/>
      <c r="DG3669"/>
      <c r="DH3669"/>
      <c r="DI3669"/>
      <c r="DJ3669"/>
      <c r="DK3669"/>
      <c r="DL3669"/>
      <c r="DM3669"/>
      <c r="DN3669"/>
      <c r="DO3669"/>
      <c r="DP3669"/>
      <c r="DQ3669"/>
      <c r="DR3669"/>
      <c r="DS3669"/>
      <c r="DT3669"/>
      <c r="DU3669"/>
      <c r="DV3669"/>
      <c r="DW3669"/>
      <c r="DX3669"/>
      <c r="DY3669"/>
      <c r="DZ3669"/>
      <c r="EA3669"/>
      <c r="EB3669"/>
      <c r="EC3669"/>
      <c r="ED3669"/>
      <c r="EE3669"/>
      <c r="EF3669"/>
      <c r="EG3669"/>
      <c r="EH3669"/>
      <c r="EI3669"/>
      <c r="EJ3669"/>
      <c r="EK3669"/>
      <c r="EL3669"/>
      <c r="EM3669"/>
      <c r="EN3669"/>
      <c r="EO3669"/>
      <c r="EP3669"/>
      <c r="EQ3669"/>
      <c r="ER3669"/>
      <c r="ES3669"/>
      <c r="ET3669"/>
      <c r="EU3669"/>
      <c r="EV3669"/>
      <c r="EW3669"/>
      <c r="EX3669"/>
      <c r="EY3669"/>
      <c r="EZ3669"/>
      <c r="FA3669"/>
      <c r="FB3669"/>
      <c r="FC3669"/>
      <c r="FD3669"/>
      <c r="FE3669"/>
      <c r="FF3669"/>
      <c r="FG3669"/>
      <c r="FH3669"/>
      <c r="FI3669"/>
      <c r="FJ3669"/>
      <c r="FK3669"/>
      <c r="FL3669"/>
      <c r="FM3669"/>
      <c r="FN3669"/>
      <c r="FO3669"/>
      <c r="FP3669"/>
      <c r="FQ3669"/>
      <c r="FR3669"/>
      <c r="FS3669"/>
      <c r="FT3669"/>
      <c r="FU3669"/>
      <c r="FV3669"/>
      <c r="FW3669"/>
      <c r="FX3669"/>
      <c r="FY3669"/>
      <c r="FZ3669"/>
      <c r="GA3669"/>
      <c r="GB3669"/>
      <c r="GC3669"/>
      <c r="GD3669"/>
      <c r="GE3669"/>
      <c r="GF3669"/>
      <c r="GG3669"/>
      <c r="GH3669"/>
      <c r="GI3669"/>
      <c r="GJ3669"/>
      <c r="GK3669"/>
      <c r="GL3669"/>
      <c r="GM3669"/>
      <c r="GN3669"/>
      <c r="GO3669"/>
      <c r="GP3669"/>
      <c r="GQ3669"/>
      <c r="GR3669"/>
      <c r="GS3669"/>
      <c r="GT3669"/>
      <c r="GU3669"/>
      <c r="GV3669"/>
      <c r="GW3669"/>
      <c r="GX3669"/>
      <c r="GY3669"/>
      <c r="GZ3669"/>
      <c r="HA3669"/>
      <c r="HB3669"/>
      <c r="HC3669"/>
      <c r="HD3669"/>
      <c r="HE3669"/>
      <c r="HF3669"/>
      <c r="HG3669"/>
      <c r="HH3669"/>
      <c r="HI3669"/>
      <c r="HJ3669"/>
      <c r="HK3669"/>
      <c r="HL3669"/>
      <c r="HM3669"/>
      <c r="HN3669"/>
      <c r="HO3669"/>
      <c r="HP3669"/>
      <c r="HQ3669"/>
      <c r="HR3669"/>
      <c r="HS3669"/>
      <c r="HT3669"/>
      <c r="HU3669"/>
      <c r="HV3669"/>
      <c r="HW3669"/>
      <c r="HX3669"/>
      <c r="HY3669"/>
      <c r="HZ3669"/>
      <c r="IA3669"/>
      <c r="IB3669"/>
      <c r="IC3669"/>
      <c r="ID3669"/>
      <c r="IE3669"/>
      <c r="IF3669"/>
      <c r="IG3669"/>
      <c r="IH3669"/>
      <c r="II3669"/>
      <c r="IJ3669"/>
      <c r="IK3669"/>
      <c r="IL3669"/>
      <c r="IM3669"/>
      <c r="IN3669"/>
      <c r="IO3669"/>
      <c r="IP3669"/>
      <c r="IQ3669"/>
      <c r="IR3669"/>
      <c r="IS3669"/>
      <c r="IT3669"/>
      <c r="IU3669"/>
      <c r="IV3669"/>
    </row>
    <row r="3670" spans="1:256" ht="12.5">
      <c r="A3670" s="305"/>
      <c r="B3670" s="65">
        <v>1</v>
      </c>
      <c r="C3670" s="66">
        <f t="shared" si="169"/>
        <v>1</v>
      </c>
      <c r="D3670" s="77" t="s">
        <v>90</v>
      </c>
      <c r="E3670" s="76" t="s">
        <v>87</v>
      </c>
      <c r="F3670" s="99" t="s">
        <v>70</v>
      </c>
      <c r="G3670" s="78"/>
      <c r="H3670" s="96" t="s">
        <v>122</v>
      </c>
      <c r="I3670" s="107" t="s">
        <v>4188</v>
      </c>
      <c r="J3670" s="81"/>
      <c r="K3670" s="72"/>
      <c r="L3670" s="72"/>
      <c r="M3670" s="72"/>
      <c r="N3670" s="72"/>
      <c r="O3670" s="72"/>
      <c r="P3670" s="72"/>
      <c r="Q3670" s="833"/>
      <c r="R3670" s="102"/>
      <c r="S3670" s="73"/>
      <c r="T3670" s="102"/>
      <c r="U3670" s="103"/>
      <c r="V3670" s="104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  <c r="AJ3670"/>
      <c r="AK3670"/>
      <c r="AL3670"/>
      <c r="AM3670"/>
      <c r="AN3670"/>
      <c r="AO3670"/>
      <c r="AP3670"/>
      <c r="AQ3670"/>
      <c r="AR3670"/>
      <c r="AS3670"/>
      <c r="AT3670"/>
      <c r="AU3670"/>
      <c r="AV3670"/>
      <c r="AW3670"/>
      <c r="AX3670"/>
      <c r="AY3670"/>
      <c r="AZ3670"/>
      <c r="BA3670"/>
      <c r="BB3670"/>
      <c r="BC3670"/>
      <c r="BD3670"/>
      <c r="BE3670"/>
      <c r="BF3670"/>
      <c r="BG3670"/>
      <c r="BH3670"/>
      <c r="BI3670"/>
      <c r="BJ3670"/>
      <c r="BK3670"/>
      <c r="BL3670"/>
      <c r="BM3670"/>
      <c r="BN3670"/>
      <c r="BO3670"/>
      <c r="BP3670"/>
      <c r="BQ3670"/>
      <c r="BR3670"/>
      <c r="BS3670"/>
      <c r="BT3670"/>
      <c r="BU3670"/>
      <c r="BV3670"/>
      <c r="BW3670"/>
      <c r="BX3670"/>
      <c r="BY3670"/>
      <c r="BZ3670"/>
      <c r="CA3670"/>
      <c r="CB3670"/>
      <c r="CC3670"/>
      <c r="CD3670"/>
      <c r="CE3670"/>
      <c r="CF3670"/>
      <c r="CG3670"/>
      <c r="CH3670"/>
      <c r="CI3670"/>
      <c r="CJ3670"/>
      <c r="CK3670"/>
      <c r="CL3670"/>
      <c r="CM3670"/>
      <c r="CN3670"/>
      <c r="CO3670"/>
      <c r="CP3670"/>
      <c r="CQ3670"/>
      <c r="CR3670"/>
      <c r="CS3670"/>
      <c r="CT3670"/>
      <c r="CU3670"/>
      <c r="CV3670"/>
      <c r="CW3670"/>
      <c r="CX3670"/>
      <c r="CY3670"/>
      <c r="CZ3670"/>
      <c r="DA3670"/>
      <c r="DB3670"/>
      <c r="DC3670"/>
      <c r="DD3670"/>
      <c r="DE3670"/>
      <c r="DF3670"/>
      <c r="DG3670"/>
      <c r="DH3670"/>
      <c r="DI3670"/>
      <c r="DJ3670"/>
      <c r="DK3670"/>
      <c r="DL3670"/>
      <c r="DM3670"/>
      <c r="DN3670"/>
      <c r="DO3670"/>
      <c r="DP3670"/>
      <c r="DQ3670"/>
      <c r="DR3670"/>
      <c r="DS3670"/>
      <c r="DT3670"/>
      <c r="DU3670"/>
      <c r="DV3670"/>
      <c r="DW3670"/>
      <c r="DX3670"/>
      <c r="DY3670"/>
      <c r="DZ3670"/>
      <c r="EA3670"/>
      <c r="EB3670"/>
      <c r="EC3670"/>
      <c r="ED3670"/>
      <c r="EE3670"/>
      <c r="EF3670"/>
      <c r="EG3670"/>
      <c r="EH3670"/>
      <c r="EI3670"/>
      <c r="EJ3670"/>
      <c r="EK3670"/>
      <c r="EL3670"/>
      <c r="EM3670"/>
      <c r="EN3670"/>
      <c r="EO3670"/>
      <c r="EP3670"/>
      <c r="EQ3670"/>
      <c r="ER3670"/>
      <c r="ES3670"/>
      <c r="ET3670"/>
      <c r="EU3670"/>
      <c r="EV3670"/>
      <c r="EW3670"/>
      <c r="EX3670"/>
      <c r="EY3670"/>
      <c r="EZ3670"/>
      <c r="FA3670"/>
      <c r="FB3670"/>
      <c r="FC3670"/>
      <c r="FD3670"/>
      <c r="FE3670"/>
      <c r="FF3670"/>
      <c r="FG3670"/>
      <c r="FH3670"/>
      <c r="FI3670"/>
      <c r="FJ3670"/>
      <c r="FK3670"/>
      <c r="FL3670"/>
      <c r="FM3670"/>
      <c r="FN3670"/>
      <c r="FO3670"/>
      <c r="FP3670"/>
      <c r="FQ3670"/>
      <c r="FR3670"/>
      <c r="FS3670"/>
      <c r="FT3670"/>
      <c r="FU3670"/>
      <c r="FV3670"/>
      <c r="FW3670"/>
      <c r="FX3670"/>
      <c r="FY3670"/>
      <c r="FZ3670"/>
      <c r="GA3670"/>
      <c r="GB3670"/>
      <c r="GC3670"/>
      <c r="GD3670"/>
      <c r="GE3670"/>
      <c r="GF3670"/>
      <c r="GG3670"/>
      <c r="GH3670"/>
      <c r="GI3670"/>
      <c r="GJ3670"/>
      <c r="GK3670"/>
      <c r="GL3670"/>
      <c r="GM3670"/>
      <c r="GN3670"/>
      <c r="GO3670"/>
      <c r="GP3670"/>
      <c r="GQ3670"/>
      <c r="GR3670"/>
      <c r="GS3670"/>
      <c r="GT3670"/>
      <c r="GU3670"/>
      <c r="GV3670"/>
      <c r="GW3670"/>
      <c r="GX3670"/>
      <c r="GY3670"/>
      <c r="GZ3670"/>
      <c r="HA3670"/>
      <c r="HB3670"/>
      <c r="HC3670"/>
      <c r="HD3670"/>
      <c r="HE3670"/>
      <c r="HF3670"/>
      <c r="HG3670"/>
      <c r="HH3670"/>
      <c r="HI3670"/>
      <c r="HJ3670"/>
      <c r="HK3670"/>
      <c r="HL3670"/>
      <c r="HM3670"/>
      <c r="HN3670"/>
      <c r="HO3670"/>
      <c r="HP3670"/>
      <c r="HQ3670"/>
      <c r="HR3670"/>
      <c r="HS3670"/>
      <c r="HT3670"/>
      <c r="HU3670"/>
      <c r="HV3670"/>
      <c r="HW3670"/>
      <c r="HX3670"/>
      <c r="HY3670"/>
      <c r="HZ3670"/>
      <c r="IA3670"/>
      <c r="IB3670"/>
      <c r="IC3670"/>
      <c r="ID3670"/>
      <c r="IE3670"/>
      <c r="IF3670"/>
      <c r="IG3670"/>
      <c r="IH3670"/>
      <c r="II3670"/>
      <c r="IJ3670"/>
      <c r="IK3670"/>
      <c r="IL3670"/>
      <c r="IM3670"/>
      <c r="IN3670"/>
      <c r="IO3670"/>
      <c r="IP3670"/>
      <c r="IQ3670"/>
      <c r="IR3670"/>
      <c r="IS3670"/>
      <c r="IT3670"/>
      <c r="IU3670"/>
      <c r="IV3670"/>
    </row>
    <row r="3671" spans="1:256" ht="12.5">
      <c r="A3671" s="305"/>
      <c r="B3671" s="65">
        <v>1</v>
      </c>
      <c r="C3671" s="66">
        <f t="shared" si="169"/>
        <v>0</v>
      </c>
      <c r="D3671" s="658" t="s">
        <v>68</v>
      </c>
      <c r="E3671" s="656" t="s">
        <v>70</v>
      </c>
      <c r="F3671" s="659" t="s">
        <v>90</v>
      </c>
      <c r="G3671" s="78"/>
      <c r="H3671" s="96" t="s">
        <v>122</v>
      </c>
      <c r="I3671" s="107" t="s">
        <v>4189</v>
      </c>
      <c r="J3671" s="81"/>
      <c r="K3671" s="72"/>
      <c r="L3671" s="72"/>
      <c r="M3671" s="72"/>
      <c r="N3671" s="72"/>
      <c r="O3671" s="72"/>
      <c r="P3671" s="72"/>
      <c r="Q3671" s="833"/>
      <c r="R3671" s="102"/>
      <c r="S3671" s="73"/>
      <c r="T3671" s="102"/>
      <c r="U3671" s="103"/>
      <c r="V3671" s="104"/>
      <c r="W3671" s="320"/>
      <c r="X3671" s="320"/>
      <c r="Y3671" s="320"/>
      <c r="Z3671" s="320"/>
      <c r="AA3671" s="320"/>
      <c r="AB3671" s="320"/>
      <c r="AC3671" s="320"/>
      <c r="AD3671" s="320"/>
      <c r="AE3671" s="320"/>
      <c r="AF3671" s="320"/>
      <c r="AG3671" s="320"/>
      <c r="AH3671" s="320"/>
      <c r="AI3671" s="320"/>
      <c r="AJ3671" s="320"/>
      <c r="AK3671" s="320"/>
      <c r="AL3671" s="320"/>
      <c r="AM3671" s="320"/>
      <c r="AN3671" s="320"/>
      <c r="AO3671" s="320"/>
      <c r="AP3671" s="320"/>
      <c r="AQ3671" s="320"/>
      <c r="AR3671" s="320"/>
      <c r="AS3671" s="320"/>
      <c r="AT3671" s="320"/>
      <c r="AU3671" s="320"/>
      <c r="AV3671" s="320"/>
      <c r="AW3671" s="320"/>
      <c r="AX3671" s="320"/>
      <c r="AY3671" s="320"/>
      <c r="AZ3671" s="320"/>
      <c r="BA3671" s="320"/>
      <c r="BB3671" s="320"/>
      <c r="BC3671" s="320"/>
      <c r="BD3671" s="320"/>
      <c r="BE3671" s="320"/>
      <c r="BF3671" s="320"/>
      <c r="BG3671" s="320"/>
      <c r="BH3671" s="320"/>
      <c r="BI3671" s="320"/>
      <c r="BJ3671" s="320"/>
      <c r="BK3671" s="320"/>
      <c r="BL3671" s="320"/>
      <c r="BM3671" s="320"/>
      <c r="BN3671" s="320"/>
      <c r="BO3671" s="320"/>
      <c r="BP3671" s="320"/>
      <c r="BQ3671" s="320"/>
      <c r="BR3671" s="320"/>
      <c r="BS3671" s="320"/>
      <c r="BT3671" s="320"/>
      <c r="BU3671" s="320"/>
      <c r="BV3671" s="320"/>
      <c r="BW3671" s="320"/>
      <c r="BX3671" s="320"/>
      <c r="BY3671" s="320"/>
      <c r="BZ3671" s="320"/>
      <c r="CA3671" s="320"/>
      <c r="CB3671" s="320"/>
      <c r="CC3671" s="320"/>
      <c r="CD3671" s="320"/>
      <c r="CE3671" s="320"/>
      <c r="CF3671" s="320"/>
      <c r="CG3671" s="320"/>
      <c r="CH3671" s="320"/>
      <c r="CI3671" s="320"/>
      <c r="CJ3671" s="320"/>
      <c r="CK3671" s="320"/>
      <c r="CL3671" s="320"/>
      <c r="CM3671" s="320"/>
      <c r="CN3671" s="320"/>
      <c r="CO3671" s="320"/>
      <c r="CP3671" s="320"/>
      <c r="CQ3671" s="320"/>
      <c r="CR3671" s="320"/>
      <c r="CS3671" s="320"/>
      <c r="CT3671" s="320"/>
      <c r="CU3671" s="320"/>
      <c r="CV3671" s="320"/>
      <c r="CW3671" s="320"/>
      <c r="CX3671" s="320"/>
      <c r="CY3671" s="320"/>
      <c r="CZ3671" s="320"/>
      <c r="DA3671" s="320"/>
      <c r="DB3671" s="320"/>
      <c r="DC3671" s="320"/>
      <c r="DD3671" s="320"/>
      <c r="DE3671" s="320"/>
      <c r="DF3671" s="320"/>
      <c r="DG3671" s="320"/>
      <c r="DH3671" s="320"/>
      <c r="DI3671" s="320"/>
      <c r="DJ3671" s="320"/>
      <c r="DK3671" s="320"/>
      <c r="DL3671" s="320"/>
      <c r="DM3671" s="320"/>
      <c r="DN3671" s="320"/>
      <c r="DO3671" s="320"/>
      <c r="DP3671" s="320"/>
      <c r="DQ3671" s="320"/>
      <c r="DR3671" s="320"/>
      <c r="DS3671" s="320"/>
      <c r="DT3671" s="320"/>
      <c r="DU3671" s="320"/>
      <c r="DV3671" s="320"/>
      <c r="DW3671" s="320"/>
      <c r="DX3671" s="320"/>
      <c r="DY3671" s="320"/>
      <c r="DZ3671" s="320"/>
      <c r="EA3671" s="320"/>
      <c r="EB3671" s="320"/>
      <c r="EC3671" s="320"/>
      <c r="ED3671" s="320"/>
      <c r="EE3671" s="320"/>
      <c r="EF3671" s="320"/>
      <c r="EG3671" s="320"/>
      <c r="EH3671" s="320"/>
      <c r="EI3671" s="320"/>
      <c r="EJ3671" s="320"/>
      <c r="EK3671" s="320"/>
      <c r="EL3671" s="320"/>
      <c r="EM3671" s="320"/>
      <c r="EN3671" s="320"/>
      <c r="EO3671" s="320"/>
      <c r="EP3671" s="320"/>
      <c r="EQ3671" s="320"/>
      <c r="ER3671" s="320"/>
      <c r="ES3671" s="320"/>
      <c r="ET3671" s="320"/>
      <c r="EU3671" s="320"/>
      <c r="EV3671" s="320"/>
      <c r="EW3671" s="320"/>
      <c r="EX3671" s="320"/>
      <c r="EY3671" s="320"/>
      <c r="EZ3671" s="320"/>
      <c r="FA3671" s="320"/>
      <c r="FB3671" s="320"/>
      <c r="FC3671" s="320"/>
      <c r="FD3671" s="320"/>
      <c r="FE3671" s="320"/>
      <c r="FF3671" s="320"/>
      <c r="FG3671" s="320"/>
      <c r="FH3671" s="320"/>
      <c r="FI3671" s="320"/>
      <c r="FJ3671" s="320"/>
      <c r="FK3671" s="320"/>
      <c r="FL3671" s="320"/>
      <c r="FM3671" s="320"/>
      <c r="FN3671" s="320"/>
      <c r="FO3671" s="320"/>
      <c r="FP3671" s="320"/>
      <c r="FQ3671" s="320"/>
      <c r="FR3671" s="320"/>
      <c r="FS3671" s="320"/>
      <c r="FT3671" s="320"/>
      <c r="FU3671" s="320"/>
      <c r="FV3671" s="320"/>
      <c r="FW3671" s="320"/>
      <c r="FX3671" s="320"/>
      <c r="FY3671" s="320"/>
      <c r="FZ3671" s="320"/>
      <c r="GA3671" s="320"/>
      <c r="GB3671" s="320"/>
      <c r="GC3671" s="320"/>
      <c r="GD3671" s="320"/>
      <c r="GE3671" s="320"/>
      <c r="GF3671" s="320"/>
      <c r="GG3671" s="320"/>
      <c r="GH3671" s="320"/>
      <c r="GI3671" s="320"/>
      <c r="GJ3671" s="320"/>
      <c r="GK3671" s="320"/>
      <c r="GL3671" s="320"/>
      <c r="GM3671" s="320"/>
      <c r="GN3671" s="320"/>
      <c r="GO3671" s="320"/>
      <c r="GP3671" s="320"/>
      <c r="GQ3671" s="320"/>
      <c r="GR3671" s="320"/>
      <c r="GS3671" s="320"/>
      <c r="GT3671" s="320"/>
      <c r="GU3671" s="320"/>
      <c r="GV3671" s="320"/>
      <c r="GW3671" s="320"/>
      <c r="GX3671" s="320"/>
      <c r="GY3671" s="320"/>
      <c r="GZ3671" s="320"/>
      <c r="HA3671" s="320"/>
      <c r="HB3671" s="320"/>
      <c r="HC3671" s="320"/>
      <c r="HD3671" s="320"/>
      <c r="HE3671" s="320"/>
      <c r="HF3671" s="320"/>
      <c r="HG3671" s="320"/>
      <c r="HH3671" s="320"/>
      <c r="HI3671" s="320"/>
      <c r="HJ3671" s="320"/>
      <c r="HK3671" s="320"/>
      <c r="HL3671" s="320"/>
      <c r="HM3671" s="320"/>
      <c r="HN3671" s="320"/>
      <c r="HO3671" s="320"/>
      <c r="HP3671" s="320"/>
      <c r="HQ3671" s="320"/>
      <c r="HR3671" s="320"/>
      <c r="HS3671" s="320"/>
      <c r="HT3671" s="320"/>
      <c r="HU3671" s="320"/>
      <c r="HV3671" s="320"/>
      <c r="HW3671" s="320"/>
      <c r="HX3671" s="320"/>
      <c r="HY3671" s="320"/>
      <c r="HZ3671" s="320"/>
      <c r="IA3671" s="320"/>
      <c r="IB3671" s="320"/>
      <c r="IC3671" s="320"/>
      <c r="ID3671" s="320"/>
      <c r="IE3671" s="320"/>
      <c r="IF3671" s="320"/>
      <c r="IG3671" s="320"/>
      <c r="IH3671" s="320"/>
      <c r="II3671" s="320"/>
      <c r="IJ3671" s="320"/>
      <c r="IK3671" s="320"/>
      <c r="IL3671" s="320"/>
      <c r="IM3671" s="320"/>
      <c r="IN3671" s="320"/>
      <c r="IO3671" s="320"/>
      <c r="IP3671" s="320"/>
      <c r="IQ3671" s="320"/>
      <c r="IR3671" s="320"/>
      <c r="IS3671" s="320"/>
      <c r="IT3671" s="320"/>
      <c r="IU3671" s="320"/>
      <c r="IV3671" s="320"/>
    </row>
    <row r="3672" spans="1:256" ht="12.5">
      <c r="B3672" s="65">
        <v>1</v>
      </c>
      <c r="C3672" s="66">
        <f t="shared" si="169"/>
        <v>0</v>
      </c>
      <c r="D3672" s="659" t="s">
        <v>90</v>
      </c>
      <c r="E3672" s="656" t="s">
        <v>70</v>
      </c>
      <c r="F3672" s="658" t="s">
        <v>68</v>
      </c>
      <c r="G3672" s="78"/>
      <c r="H3672" s="96" t="s">
        <v>122</v>
      </c>
      <c r="I3672" s="107" t="s">
        <v>4190</v>
      </c>
      <c r="J3672" s="81"/>
      <c r="K3672" s="72"/>
      <c r="L3672" s="72"/>
      <c r="M3672" s="72"/>
      <c r="N3672" s="72"/>
      <c r="O3672" s="72"/>
      <c r="P3672" s="72"/>
      <c r="Q3672" s="833"/>
      <c r="R3672" s="102"/>
      <c r="S3672" s="73"/>
      <c r="T3672" s="102"/>
      <c r="U3672" s="103"/>
      <c r="V3672" s="104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  <c r="AK3672"/>
      <c r="AL3672"/>
      <c r="AM3672"/>
      <c r="AN3672"/>
      <c r="AO3672"/>
      <c r="AP3672"/>
      <c r="AQ3672"/>
      <c r="AR3672"/>
      <c r="AS3672"/>
      <c r="AT3672"/>
      <c r="AU3672"/>
      <c r="AV3672"/>
      <c r="AW3672"/>
      <c r="AX3672"/>
      <c r="AY3672"/>
      <c r="AZ3672"/>
      <c r="BA3672"/>
      <c r="BB3672"/>
      <c r="BC3672"/>
      <c r="BD3672"/>
      <c r="BE3672"/>
      <c r="BF3672"/>
      <c r="BG3672"/>
      <c r="BH3672"/>
      <c r="BI3672"/>
      <c r="BJ3672"/>
      <c r="BK3672"/>
      <c r="BL3672"/>
      <c r="BM3672"/>
      <c r="BN3672"/>
      <c r="BO3672"/>
      <c r="BP3672"/>
      <c r="BQ3672"/>
      <c r="BR3672"/>
      <c r="BS3672"/>
      <c r="BT3672"/>
      <c r="BU3672"/>
      <c r="BV3672"/>
      <c r="BW3672"/>
      <c r="BX3672"/>
      <c r="BY3672"/>
      <c r="BZ3672"/>
      <c r="CA3672"/>
      <c r="CB3672"/>
      <c r="CC3672"/>
      <c r="CD3672"/>
      <c r="CE3672"/>
      <c r="CF3672"/>
      <c r="CG3672"/>
      <c r="CH3672"/>
      <c r="CI3672"/>
      <c r="CJ3672"/>
      <c r="CK3672"/>
      <c r="CL3672"/>
      <c r="CM3672"/>
      <c r="CN3672"/>
      <c r="CO3672"/>
      <c r="CP3672"/>
      <c r="CQ3672"/>
      <c r="CR3672"/>
      <c r="CS3672"/>
      <c r="CT3672"/>
      <c r="CU3672"/>
      <c r="CV3672"/>
      <c r="CW3672"/>
      <c r="CX3672"/>
      <c r="CY3672"/>
      <c r="CZ3672"/>
      <c r="DA3672"/>
      <c r="DB3672"/>
      <c r="DC3672"/>
      <c r="DD3672"/>
      <c r="DE3672"/>
      <c r="DF3672"/>
      <c r="DG3672"/>
      <c r="DH3672"/>
      <c r="DI3672"/>
      <c r="DJ3672"/>
      <c r="DK3672"/>
      <c r="DL3672"/>
      <c r="DM3672"/>
      <c r="DN3672"/>
      <c r="DO3672"/>
      <c r="DP3672"/>
      <c r="DQ3672"/>
      <c r="DR3672"/>
      <c r="DS3672"/>
      <c r="DT3672"/>
      <c r="DU3672"/>
      <c r="DV3672"/>
      <c r="DW3672"/>
      <c r="DX3672"/>
      <c r="DY3672"/>
      <c r="DZ3672"/>
      <c r="EA3672"/>
      <c r="EB3672"/>
      <c r="EC3672"/>
      <c r="ED3672"/>
      <c r="EE3672"/>
      <c r="EF3672"/>
      <c r="EG3672"/>
      <c r="EH3672"/>
      <c r="EI3672"/>
      <c r="EJ3672"/>
      <c r="EK3672"/>
      <c r="EL3672"/>
      <c r="EM3672"/>
      <c r="EN3672"/>
      <c r="EO3672"/>
      <c r="EP3672"/>
      <c r="EQ3672"/>
      <c r="ER3672"/>
      <c r="ES3672"/>
      <c r="ET3672"/>
      <c r="EU3672"/>
      <c r="EV3672"/>
      <c r="EW3672"/>
      <c r="EX3672"/>
      <c r="EY3672"/>
      <c r="EZ3672"/>
      <c r="FA3672"/>
      <c r="FB3672"/>
      <c r="FC3672"/>
      <c r="FD3672"/>
      <c r="FE3672"/>
      <c r="FF3672"/>
      <c r="FG3672"/>
      <c r="FH3672"/>
      <c r="FI3672"/>
      <c r="FJ3672"/>
      <c r="FK3672"/>
      <c r="FL3672"/>
      <c r="FM3672"/>
      <c r="FN3672"/>
      <c r="FO3672"/>
      <c r="FP3672"/>
      <c r="FQ3672"/>
      <c r="FR3672"/>
      <c r="FS3672"/>
      <c r="FT3672"/>
      <c r="FU3672"/>
      <c r="FV3672"/>
      <c r="FW3672"/>
      <c r="FX3672"/>
      <c r="FY3672"/>
      <c r="FZ3672"/>
      <c r="GA3672"/>
      <c r="GB3672"/>
      <c r="GC3672"/>
      <c r="GD3672"/>
      <c r="GE3672"/>
      <c r="GF3672"/>
      <c r="GG3672"/>
      <c r="GH3672"/>
      <c r="GI3672"/>
      <c r="GJ3672"/>
      <c r="GK3672"/>
      <c r="GL3672"/>
      <c r="GM3672"/>
      <c r="GN3672"/>
      <c r="GO3672"/>
      <c r="GP3672"/>
      <c r="GQ3672"/>
      <c r="GR3672"/>
      <c r="GS3672"/>
      <c r="GT3672"/>
      <c r="GU3672"/>
      <c r="GV3672"/>
      <c r="GW3672"/>
      <c r="GX3672"/>
      <c r="GY3672"/>
      <c r="GZ3672"/>
      <c r="HA3672"/>
      <c r="HB3672"/>
      <c r="HC3672"/>
      <c r="HD3672"/>
      <c r="HE3672"/>
      <c r="HF3672"/>
      <c r="HG3672"/>
      <c r="HH3672"/>
      <c r="HI3672"/>
      <c r="HJ3672"/>
      <c r="HK3672"/>
      <c r="HL3672"/>
      <c r="HM3672"/>
      <c r="HN3672"/>
      <c r="HO3672"/>
      <c r="HP3672"/>
      <c r="HQ3672"/>
      <c r="HR3672"/>
      <c r="HS3672"/>
      <c r="HT3672"/>
      <c r="HU3672"/>
      <c r="HV3672"/>
      <c r="HW3672"/>
      <c r="HX3672"/>
      <c r="HY3672"/>
      <c r="HZ3672"/>
      <c r="IA3672"/>
      <c r="IB3672"/>
      <c r="IC3672"/>
      <c r="ID3672"/>
      <c r="IE3672"/>
      <c r="IF3672"/>
      <c r="IG3672"/>
      <c r="IH3672"/>
      <c r="II3672"/>
      <c r="IJ3672"/>
      <c r="IK3672"/>
      <c r="IL3672"/>
      <c r="IM3672"/>
      <c r="IN3672"/>
      <c r="IO3672"/>
      <c r="IP3672"/>
      <c r="IQ3672"/>
      <c r="IR3672"/>
      <c r="IS3672"/>
      <c r="IT3672"/>
      <c r="IU3672"/>
      <c r="IV3672"/>
    </row>
    <row r="3673" spans="1:256" ht="12.5">
      <c r="A3673" s="55"/>
      <c r="B3673" s="65">
        <v>1</v>
      </c>
      <c r="C3673" s="66">
        <f t="shared" si="169"/>
        <v>0</v>
      </c>
      <c r="D3673" s="659" t="s">
        <v>90</v>
      </c>
      <c r="E3673" s="656" t="s">
        <v>70</v>
      </c>
      <c r="F3673" s="658" t="s">
        <v>68</v>
      </c>
      <c r="G3673" s="78"/>
      <c r="H3673" s="96" t="s">
        <v>122</v>
      </c>
      <c r="I3673" s="107" t="s">
        <v>4191</v>
      </c>
      <c r="J3673" s="81"/>
      <c r="K3673" s="72"/>
      <c r="L3673" s="72"/>
      <c r="M3673" s="72"/>
      <c r="N3673" s="72"/>
      <c r="O3673" s="72"/>
      <c r="P3673" s="72"/>
      <c r="Q3673" s="833"/>
      <c r="R3673" s="102"/>
      <c r="S3673" s="73"/>
      <c r="T3673" s="102"/>
      <c r="U3673" s="103"/>
      <c r="V3673" s="104"/>
      <c r="W3673" s="320"/>
      <c r="X3673" s="320"/>
      <c r="Y3673" s="320"/>
      <c r="Z3673" s="320"/>
      <c r="AA3673" s="320"/>
      <c r="AB3673" s="320"/>
      <c r="AC3673" s="320"/>
      <c r="AD3673" s="320"/>
      <c r="AE3673" s="320"/>
      <c r="AF3673" s="320"/>
      <c r="AG3673" s="320"/>
      <c r="AH3673" s="320"/>
      <c r="AI3673" s="320"/>
      <c r="AJ3673" s="320"/>
      <c r="AK3673" s="320"/>
      <c r="AL3673" s="320"/>
      <c r="AM3673" s="320"/>
      <c r="AN3673" s="320"/>
      <c r="AO3673" s="320"/>
      <c r="AP3673" s="320"/>
      <c r="AQ3673" s="320"/>
      <c r="AR3673" s="320"/>
      <c r="AS3673" s="320"/>
      <c r="AT3673" s="320"/>
      <c r="AU3673" s="320"/>
      <c r="AV3673" s="320"/>
      <c r="AW3673" s="320"/>
      <c r="AX3673" s="320"/>
      <c r="AY3673" s="320"/>
      <c r="AZ3673" s="320"/>
      <c r="BA3673" s="320"/>
      <c r="BB3673" s="320"/>
      <c r="BC3673" s="320"/>
      <c r="BD3673" s="320"/>
      <c r="BE3673" s="320"/>
      <c r="BF3673" s="320"/>
      <c r="BG3673" s="320"/>
      <c r="BH3673" s="320"/>
      <c r="BI3673" s="320"/>
      <c r="BJ3673" s="320"/>
      <c r="BK3673" s="320"/>
      <c r="BL3673" s="320"/>
      <c r="BM3673" s="320"/>
      <c r="BN3673" s="320"/>
      <c r="BO3673" s="320"/>
      <c r="BP3673" s="320"/>
      <c r="BQ3673" s="320"/>
      <c r="BR3673" s="320"/>
      <c r="BS3673" s="320"/>
      <c r="BT3673" s="320"/>
      <c r="BU3673" s="320"/>
      <c r="BV3673" s="320"/>
      <c r="BW3673" s="320"/>
      <c r="BX3673" s="320"/>
      <c r="BY3673" s="320"/>
      <c r="BZ3673" s="320"/>
      <c r="CA3673" s="320"/>
      <c r="CB3673" s="320"/>
      <c r="CC3673" s="320"/>
      <c r="CD3673" s="320"/>
      <c r="CE3673" s="320"/>
      <c r="CF3673" s="320"/>
      <c r="CG3673" s="320"/>
      <c r="CH3673" s="320"/>
      <c r="CI3673" s="320"/>
      <c r="CJ3673" s="320"/>
      <c r="CK3673" s="320"/>
      <c r="CL3673" s="320"/>
      <c r="CM3673" s="320"/>
      <c r="CN3673" s="320"/>
      <c r="CO3673" s="320"/>
      <c r="CP3673" s="320"/>
      <c r="CQ3673" s="320"/>
      <c r="CR3673" s="320"/>
      <c r="CS3673" s="320"/>
      <c r="CT3673" s="320"/>
      <c r="CU3673" s="320"/>
      <c r="CV3673" s="320"/>
      <c r="CW3673" s="320"/>
      <c r="CX3673" s="320"/>
      <c r="CY3673" s="320"/>
      <c r="CZ3673" s="320"/>
      <c r="DA3673" s="320"/>
      <c r="DB3673" s="320"/>
      <c r="DC3673" s="320"/>
      <c r="DD3673" s="320"/>
      <c r="DE3673" s="320"/>
      <c r="DF3673" s="320"/>
      <c r="DG3673" s="320"/>
      <c r="DH3673" s="320"/>
      <c r="DI3673" s="320"/>
      <c r="DJ3673" s="320"/>
      <c r="DK3673" s="320"/>
      <c r="DL3673" s="320"/>
      <c r="DM3673" s="320"/>
      <c r="DN3673" s="320"/>
      <c r="DO3673" s="320"/>
      <c r="DP3673" s="320"/>
      <c r="DQ3673" s="320"/>
      <c r="DR3673" s="320"/>
      <c r="DS3673" s="320"/>
      <c r="DT3673" s="320"/>
      <c r="DU3673" s="320"/>
      <c r="DV3673" s="320"/>
      <c r="DW3673" s="320"/>
      <c r="DX3673" s="320"/>
      <c r="DY3673" s="320"/>
      <c r="DZ3673" s="320"/>
      <c r="EA3673" s="320"/>
      <c r="EB3673" s="320"/>
      <c r="EC3673" s="320"/>
      <c r="ED3673" s="320"/>
      <c r="EE3673" s="320"/>
      <c r="EF3673" s="320"/>
      <c r="EG3673" s="320"/>
      <c r="EH3673" s="320"/>
      <c r="EI3673" s="320"/>
      <c r="EJ3673" s="320"/>
      <c r="EK3673" s="320"/>
      <c r="EL3673" s="320"/>
      <c r="EM3673" s="320"/>
      <c r="EN3673" s="320"/>
      <c r="EO3673" s="320"/>
      <c r="EP3673" s="320"/>
      <c r="EQ3673" s="320"/>
      <c r="ER3673" s="320"/>
      <c r="ES3673" s="320"/>
      <c r="ET3673" s="320"/>
      <c r="EU3673" s="320"/>
      <c r="EV3673" s="320"/>
      <c r="EW3673" s="320"/>
      <c r="EX3673" s="320"/>
      <c r="EY3673" s="320"/>
      <c r="EZ3673" s="320"/>
      <c r="FA3673" s="320"/>
      <c r="FB3673" s="320"/>
      <c r="FC3673" s="320"/>
      <c r="FD3673" s="320"/>
      <c r="FE3673" s="320"/>
      <c r="FF3673" s="320"/>
      <c r="FG3673" s="320"/>
      <c r="FH3673" s="320"/>
      <c r="FI3673" s="320"/>
      <c r="FJ3673" s="320"/>
      <c r="FK3673" s="320"/>
      <c r="FL3673" s="320"/>
      <c r="FM3673" s="320"/>
      <c r="FN3673" s="320"/>
      <c r="FO3673" s="320"/>
      <c r="FP3673" s="320"/>
      <c r="FQ3673" s="320"/>
      <c r="FR3673" s="320"/>
      <c r="FS3673" s="320"/>
      <c r="FT3673" s="320"/>
      <c r="FU3673" s="320"/>
      <c r="FV3673" s="320"/>
      <c r="FW3673" s="320"/>
      <c r="FX3673" s="320"/>
      <c r="FY3673" s="320"/>
      <c r="FZ3673" s="320"/>
      <c r="GA3673" s="320"/>
      <c r="GB3673" s="320"/>
      <c r="GC3673" s="320"/>
      <c r="GD3673" s="320"/>
      <c r="GE3673" s="320"/>
      <c r="GF3673" s="320"/>
      <c r="GG3673" s="320"/>
      <c r="GH3673" s="320"/>
      <c r="GI3673" s="320"/>
      <c r="GJ3673" s="320"/>
      <c r="GK3673" s="320"/>
      <c r="GL3673" s="320"/>
      <c r="GM3673" s="320"/>
      <c r="GN3673" s="320"/>
      <c r="GO3673" s="320"/>
      <c r="GP3673" s="320"/>
      <c r="GQ3673" s="320"/>
      <c r="GR3673" s="320"/>
      <c r="GS3673" s="320"/>
      <c r="GT3673" s="320"/>
      <c r="GU3673" s="320"/>
      <c r="GV3673" s="320"/>
      <c r="GW3673" s="320"/>
      <c r="GX3673" s="320"/>
      <c r="GY3673" s="320"/>
      <c r="GZ3673" s="320"/>
      <c r="HA3673" s="320"/>
      <c r="HB3673" s="320"/>
      <c r="HC3673" s="320"/>
      <c r="HD3673" s="320"/>
      <c r="HE3673" s="320"/>
      <c r="HF3673" s="320"/>
      <c r="HG3673" s="320"/>
      <c r="HH3673" s="320"/>
      <c r="HI3673" s="320"/>
      <c r="HJ3673" s="320"/>
      <c r="HK3673" s="320"/>
      <c r="HL3673" s="320"/>
      <c r="HM3673" s="320"/>
      <c r="HN3673" s="320"/>
      <c r="HO3673" s="320"/>
      <c r="HP3673" s="320"/>
      <c r="HQ3673" s="320"/>
      <c r="HR3673" s="320"/>
      <c r="HS3673" s="320"/>
      <c r="HT3673" s="320"/>
      <c r="HU3673" s="320"/>
      <c r="HV3673" s="320"/>
      <c r="HW3673" s="320"/>
      <c r="HX3673" s="320"/>
      <c r="HY3673" s="320"/>
      <c r="HZ3673" s="320"/>
      <c r="IA3673" s="320"/>
      <c r="IB3673" s="320"/>
      <c r="IC3673" s="320"/>
      <c r="ID3673" s="320"/>
      <c r="IE3673" s="320"/>
      <c r="IF3673" s="320"/>
      <c r="IG3673" s="320"/>
      <c r="IH3673" s="320"/>
      <c r="II3673" s="320"/>
      <c r="IJ3673" s="320"/>
      <c r="IK3673" s="320"/>
      <c r="IL3673" s="320"/>
      <c r="IM3673" s="320"/>
      <c r="IN3673" s="320"/>
      <c r="IO3673" s="320"/>
      <c r="IP3673" s="320"/>
      <c r="IQ3673" s="320"/>
      <c r="IR3673" s="320"/>
      <c r="IS3673" s="320"/>
      <c r="IT3673" s="320"/>
      <c r="IU3673" s="320"/>
      <c r="IV3673" s="320"/>
    </row>
    <row r="3674" spans="1:256" ht="12.5">
      <c r="A3674" s="55"/>
      <c r="B3674" s="65">
        <v>1</v>
      </c>
      <c r="C3674" s="66">
        <f>IF(E3674="A",4,IF(E3674="B",3,IF(E3674="C",2,IF(E3674="D",1,0))))</f>
        <v>1</v>
      </c>
      <c r="D3674" s="77" t="s">
        <v>90</v>
      </c>
      <c r="E3674" s="99" t="s">
        <v>70</v>
      </c>
      <c r="F3674" s="76" t="s">
        <v>68</v>
      </c>
      <c r="G3674" s="78"/>
      <c r="H3674" s="96" t="s">
        <v>251</v>
      </c>
      <c r="I3674" s="107" t="s">
        <v>4192</v>
      </c>
      <c r="J3674" s="81" t="s">
        <v>6111</v>
      </c>
      <c r="K3674" s="72"/>
      <c r="L3674" s="72"/>
      <c r="M3674" s="72"/>
      <c r="N3674" s="72"/>
      <c r="O3674" s="72"/>
      <c r="P3674" s="72"/>
      <c r="Q3674" s="833"/>
      <c r="R3674" s="102"/>
      <c r="S3674" s="73"/>
      <c r="T3674" s="102"/>
      <c r="U3674" s="103"/>
      <c r="V3674" s="10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  <c r="AJ3674"/>
      <c r="AK3674"/>
      <c r="AL3674"/>
      <c r="AM3674"/>
      <c r="AN3674"/>
      <c r="AO3674"/>
      <c r="AP3674"/>
      <c r="AQ3674"/>
      <c r="AR3674"/>
      <c r="AS3674"/>
      <c r="AT3674"/>
      <c r="AU3674"/>
      <c r="AV3674"/>
      <c r="AW3674"/>
      <c r="AX3674"/>
      <c r="AY3674"/>
      <c r="AZ3674"/>
      <c r="BA3674"/>
      <c r="BB3674"/>
      <c r="BC3674"/>
      <c r="BD3674"/>
      <c r="BE3674"/>
      <c r="BF3674"/>
      <c r="BG3674"/>
      <c r="BH3674"/>
      <c r="BI3674"/>
      <c r="BJ3674"/>
      <c r="BK3674"/>
      <c r="BL3674"/>
      <c r="BM3674"/>
      <c r="BN3674"/>
      <c r="BO3674"/>
      <c r="BP3674"/>
      <c r="BQ3674"/>
      <c r="BR3674"/>
      <c r="BS3674"/>
      <c r="BT3674"/>
      <c r="BU3674"/>
      <c r="BV3674"/>
      <c r="BW3674"/>
      <c r="BX3674"/>
      <c r="BY3674"/>
      <c r="BZ3674"/>
      <c r="CA3674"/>
      <c r="CB3674"/>
      <c r="CC3674"/>
      <c r="CD3674"/>
      <c r="CE3674"/>
      <c r="CF3674"/>
      <c r="CG3674"/>
      <c r="CH3674"/>
      <c r="CI3674"/>
      <c r="CJ3674"/>
      <c r="CK3674"/>
      <c r="CL3674"/>
      <c r="CM3674"/>
      <c r="CN3674"/>
      <c r="CO3674"/>
      <c r="CP3674"/>
      <c r="CQ3674"/>
      <c r="CR3674"/>
      <c r="CS3674"/>
      <c r="CT3674"/>
      <c r="CU3674"/>
      <c r="CV3674"/>
      <c r="CW3674"/>
      <c r="CX3674"/>
      <c r="CY3674"/>
      <c r="CZ3674"/>
      <c r="DA3674"/>
      <c r="DB3674"/>
      <c r="DC3674"/>
      <c r="DD3674"/>
      <c r="DE3674"/>
      <c r="DF3674"/>
      <c r="DG3674"/>
      <c r="DH3674"/>
      <c r="DI3674"/>
      <c r="DJ3674"/>
      <c r="DK3674"/>
      <c r="DL3674"/>
      <c r="DM3674"/>
      <c r="DN3674"/>
      <c r="DO3674"/>
      <c r="DP3674"/>
      <c r="DQ3674"/>
      <c r="DR3674"/>
      <c r="DS3674"/>
      <c r="DT3674"/>
      <c r="DU3674"/>
      <c r="DV3674"/>
      <c r="DW3674"/>
      <c r="DX3674"/>
      <c r="DY3674"/>
      <c r="DZ3674"/>
      <c r="EA3674"/>
      <c r="EB3674"/>
      <c r="EC3674"/>
      <c r="ED3674"/>
      <c r="EE3674"/>
      <c r="EF3674"/>
      <c r="EG3674"/>
      <c r="EH3674"/>
      <c r="EI3674"/>
      <c r="EJ3674"/>
      <c r="EK3674"/>
      <c r="EL3674"/>
      <c r="EM3674"/>
      <c r="EN3674"/>
      <c r="EO3674"/>
      <c r="EP3674"/>
      <c r="EQ3674"/>
      <c r="ER3674"/>
      <c r="ES3674"/>
      <c r="ET3674"/>
      <c r="EU3674"/>
      <c r="EV3674"/>
      <c r="EW3674"/>
      <c r="EX3674"/>
      <c r="EY3674"/>
      <c r="EZ3674"/>
      <c r="FA3674"/>
      <c r="FB3674"/>
      <c r="FC3674"/>
      <c r="FD3674"/>
      <c r="FE3674"/>
      <c r="FF3674"/>
      <c r="FG3674"/>
      <c r="FH3674"/>
      <c r="FI3674"/>
      <c r="FJ3674"/>
      <c r="FK3674"/>
      <c r="FL3674"/>
      <c r="FM3674"/>
      <c r="FN3674"/>
      <c r="FO3674"/>
      <c r="FP3674"/>
      <c r="FQ3674"/>
      <c r="FR3674"/>
      <c r="FS3674"/>
      <c r="FT3674"/>
      <c r="FU3674"/>
      <c r="FV3674"/>
      <c r="FW3674"/>
      <c r="FX3674"/>
      <c r="FY3674"/>
      <c r="FZ3674"/>
      <c r="GA3674"/>
      <c r="GB3674"/>
      <c r="GC3674"/>
      <c r="GD3674"/>
      <c r="GE3674"/>
      <c r="GF3674"/>
      <c r="GG3674"/>
      <c r="GH3674"/>
      <c r="GI3674"/>
      <c r="GJ3674"/>
      <c r="GK3674"/>
      <c r="GL3674"/>
      <c r="GM3674"/>
      <c r="GN3674"/>
      <c r="GO3674"/>
      <c r="GP3674"/>
      <c r="GQ3674"/>
      <c r="GR3674"/>
      <c r="GS3674"/>
      <c r="GT3674"/>
      <c r="GU3674"/>
      <c r="GV3674"/>
      <c r="GW3674"/>
      <c r="GX3674"/>
      <c r="GY3674"/>
      <c r="GZ3674"/>
      <c r="HA3674"/>
      <c r="HB3674"/>
      <c r="HC3674"/>
      <c r="HD3674"/>
      <c r="HE3674"/>
      <c r="HF3674"/>
      <c r="HG3674"/>
      <c r="HH3674"/>
      <c r="HI3674"/>
      <c r="HJ3674"/>
      <c r="HK3674"/>
      <c r="HL3674"/>
      <c r="HM3674"/>
      <c r="HN3674"/>
      <c r="HO3674"/>
      <c r="HP3674"/>
      <c r="HQ3674"/>
      <c r="HR3674"/>
      <c r="HS3674"/>
      <c r="HT3674"/>
      <c r="HU3674"/>
      <c r="HV3674"/>
      <c r="HW3674"/>
      <c r="HX3674"/>
      <c r="HY3674"/>
      <c r="HZ3674"/>
      <c r="IA3674"/>
      <c r="IB3674"/>
      <c r="IC3674"/>
      <c r="ID3674"/>
      <c r="IE3674"/>
      <c r="IF3674"/>
      <c r="IG3674"/>
      <c r="IH3674"/>
      <c r="II3674"/>
      <c r="IJ3674"/>
      <c r="IK3674"/>
      <c r="IL3674"/>
      <c r="IM3674"/>
      <c r="IN3674"/>
      <c r="IO3674"/>
      <c r="IP3674"/>
      <c r="IQ3674"/>
      <c r="IR3674"/>
      <c r="IS3674"/>
      <c r="IT3674"/>
      <c r="IU3674"/>
      <c r="IV3674"/>
    </row>
    <row r="3675" spans="1:256" ht="12.5">
      <c r="A3675" s="305"/>
      <c r="B3675" s="65">
        <v>1</v>
      </c>
      <c r="C3675" s="66">
        <f>IF(E3675="A",1,IF(E3675="B",1,0))</f>
        <v>1</v>
      </c>
      <c r="D3675" s="658" t="s">
        <v>68</v>
      </c>
      <c r="E3675" s="658" t="s">
        <v>68</v>
      </c>
      <c r="F3675" s="656" t="s">
        <v>70</v>
      </c>
      <c r="G3675" s="78"/>
      <c r="H3675" s="96" t="s">
        <v>122</v>
      </c>
      <c r="I3675" s="107" t="s">
        <v>4193</v>
      </c>
      <c r="J3675" s="81"/>
      <c r="K3675" s="72"/>
      <c r="L3675" s="72"/>
      <c r="M3675" s="72"/>
      <c r="N3675" s="72"/>
      <c r="O3675" s="72"/>
      <c r="P3675" s="72"/>
      <c r="Q3675" s="833"/>
      <c r="R3675" s="102"/>
      <c r="S3675" s="73"/>
      <c r="T3675" s="102"/>
      <c r="U3675" s="103"/>
      <c r="V3675" s="104"/>
      <c r="W3675" s="561"/>
      <c r="X3675" s="561"/>
      <c r="Y3675" s="561"/>
      <c r="Z3675" s="561"/>
      <c r="AA3675" s="561"/>
      <c r="AB3675" s="561"/>
      <c r="AC3675" s="561"/>
      <c r="AD3675" s="561"/>
      <c r="AE3675" s="561"/>
      <c r="AF3675" s="561"/>
      <c r="AG3675" s="561"/>
      <c r="AH3675" s="561"/>
      <c r="AI3675" s="561"/>
      <c r="AJ3675" s="561"/>
      <c r="AK3675" s="561"/>
      <c r="AL3675" s="561"/>
      <c r="AM3675" s="561"/>
      <c r="AN3675" s="561"/>
      <c r="AO3675" s="561"/>
      <c r="AP3675" s="561"/>
      <c r="AQ3675" s="561"/>
      <c r="AR3675" s="561"/>
      <c r="AS3675" s="561"/>
      <c r="AT3675" s="561"/>
      <c r="AU3675" s="561"/>
      <c r="AV3675" s="561"/>
      <c r="AW3675" s="561"/>
      <c r="AX3675" s="561"/>
      <c r="AY3675" s="561"/>
      <c r="AZ3675" s="561"/>
      <c r="BA3675" s="561"/>
      <c r="BB3675" s="561"/>
      <c r="BC3675" s="561"/>
      <c r="BD3675" s="561"/>
      <c r="BE3675" s="561"/>
      <c r="BF3675" s="561"/>
      <c r="BG3675" s="561"/>
      <c r="BH3675" s="561"/>
      <c r="BI3675" s="561"/>
      <c r="BJ3675" s="561"/>
      <c r="BK3675" s="561"/>
      <c r="BL3675" s="561"/>
      <c r="BM3675" s="561"/>
      <c r="BN3675" s="561"/>
      <c r="BO3675" s="561"/>
      <c r="BP3675" s="561"/>
      <c r="BQ3675" s="561"/>
      <c r="BR3675" s="561"/>
      <c r="BS3675" s="561"/>
      <c r="BT3675" s="561"/>
      <c r="BU3675" s="561"/>
      <c r="BV3675" s="561"/>
      <c r="BW3675" s="561"/>
      <c r="BX3675" s="561"/>
      <c r="BY3675" s="561"/>
      <c r="BZ3675" s="561"/>
      <c r="CA3675" s="561"/>
      <c r="CB3675" s="561"/>
      <c r="CC3675" s="561"/>
      <c r="CD3675" s="561"/>
      <c r="CE3675" s="561"/>
      <c r="CF3675" s="561"/>
      <c r="CG3675" s="561"/>
      <c r="CH3675" s="561"/>
      <c r="CI3675" s="561"/>
      <c r="CJ3675" s="561"/>
      <c r="CK3675" s="561"/>
      <c r="CL3675" s="561"/>
      <c r="CM3675" s="561"/>
      <c r="CN3675" s="561"/>
      <c r="CO3675" s="561"/>
      <c r="CP3675" s="561"/>
      <c r="CQ3675" s="561"/>
      <c r="CR3675" s="561"/>
      <c r="CS3675" s="561"/>
      <c r="CT3675" s="561"/>
      <c r="CU3675" s="561"/>
      <c r="CV3675" s="561"/>
      <c r="CW3675" s="561"/>
      <c r="CX3675" s="561"/>
      <c r="CY3675" s="561"/>
      <c r="CZ3675" s="561"/>
      <c r="DA3675" s="561"/>
      <c r="DB3675" s="561"/>
      <c r="DC3675" s="561"/>
      <c r="DD3675" s="561"/>
      <c r="DE3675" s="561"/>
      <c r="DF3675" s="561"/>
      <c r="DG3675" s="561"/>
      <c r="DH3675" s="561"/>
      <c r="DI3675" s="561"/>
      <c r="DJ3675" s="561"/>
      <c r="DK3675" s="561"/>
      <c r="DL3675" s="561"/>
      <c r="DM3675" s="561"/>
      <c r="DN3675" s="561"/>
      <c r="DO3675" s="561"/>
      <c r="DP3675" s="561"/>
      <c r="DQ3675" s="561"/>
      <c r="DR3675" s="561"/>
      <c r="DS3675" s="561"/>
      <c r="DT3675" s="561"/>
      <c r="DU3675" s="561"/>
      <c r="DV3675" s="561"/>
      <c r="DW3675" s="561"/>
      <c r="DX3675" s="561"/>
      <c r="DY3675" s="561"/>
      <c r="DZ3675" s="561"/>
      <c r="EA3675" s="561"/>
      <c r="EB3675" s="561"/>
      <c r="EC3675" s="561"/>
      <c r="ED3675" s="561"/>
      <c r="EE3675" s="561"/>
      <c r="EF3675" s="561"/>
      <c r="EG3675" s="561"/>
      <c r="EH3675" s="561"/>
      <c r="EI3675" s="561"/>
      <c r="EJ3675" s="561"/>
      <c r="EK3675" s="561"/>
      <c r="EL3675" s="561"/>
      <c r="EM3675" s="561"/>
      <c r="EN3675" s="561"/>
      <c r="EO3675" s="561"/>
      <c r="EP3675" s="561"/>
      <c r="EQ3675" s="561"/>
      <c r="ER3675" s="561"/>
      <c r="ES3675" s="561"/>
      <c r="ET3675" s="561"/>
      <c r="EU3675" s="561"/>
      <c r="EV3675" s="561"/>
      <c r="EW3675" s="561"/>
      <c r="EX3675" s="561"/>
      <c r="EY3675" s="561"/>
      <c r="EZ3675" s="561"/>
      <c r="FA3675" s="561"/>
      <c r="FB3675" s="561"/>
      <c r="FC3675" s="561"/>
      <c r="FD3675" s="561"/>
      <c r="FE3675" s="561"/>
      <c r="FF3675" s="561"/>
      <c r="FG3675" s="561"/>
      <c r="FH3675" s="561"/>
      <c r="FI3675" s="561"/>
      <c r="FJ3675" s="561"/>
      <c r="FK3675" s="561"/>
      <c r="FL3675" s="561"/>
      <c r="FM3675" s="561"/>
      <c r="FN3675" s="561"/>
      <c r="FO3675" s="561"/>
      <c r="FP3675" s="561"/>
      <c r="FQ3675" s="561"/>
      <c r="FR3675" s="561"/>
      <c r="FS3675" s="561"/>
      <c r="FT3675" s="561"/>
      <c r="FU3675" s="561"/>
      <c r="FV3675" s="561"/>
      <c r="FW3675" s="561"/>
      <c r="FX3675" s="561"/>
      <c r="FY3675" s="561"/>
      <c r="FZ3675" s="561"/>
      <c r="GA3675" s="561"/>
      <c r="GB3675" s="561"/>
      <c r="GC3675" s="561"/>
      <c r="GD3675" s="561"/>
      <c r="GE3675" s="561"/>
      <c r="GF3675" s="561"/>
      <c r="GG3675" s="561"/>
      <c r="GH3675" s="561"/>
      <c r="GI3675" s="561"/>
      <c r="GJ3675" s="561"/>
      <c r="GK3675" s="561"/>
      <c r="GL3675" s="561"/>
      <c r="GM3675" s="561"/>
      <c r="GN3675" s="561"/>
      <c r="GO3675" s="561"/>
      <c r="GP3675" s="561"/>
      <c r="GQ3675" s="561"/>
      <c r="GR3675" s="561"/>
      <c r="GS3675" s="561"/>
      <c r="GT3675" s="561"/>
      <c r="GU3675" s="561"/>
      <c r="GV3675" s="561"/>
      <c r="GW3675" s="561"/>
      <c r="GX3675" s="561"/>
      <c r="GY3675" s="561"/>
      <c r="GZ3675" s="561"/>
      <c r="HA3675" s="561"/>
      <c r="HB3675" s="561"/>
      <c r="HC3675" s="561"/>
      <c r="HD3675" s="561"/>
      <c r="HE3675" s="561"/>
      <c r="HF3675" s="561"/>
      <c r="HG3675" s="561"/>
      <c r="HH3675" s="561"/>
      <c r="HI3675" s="561"/>
      <c r="HJ3675" s="561"/>
      <c r="HK3675" s="561"/>
      <c r="HL3675" s="561"/>
      <c r="HM3675" s="561"/>
      <c r="HN3675" s="561"/>
      <c r="HO3675" s="561"/>
      <c r="HP3675" s="561"/>
      <c r="HQ3675" s="561"/>
      <c r="HR3675" s="561"/>
      <c r="HS3675" s="561"/>
      <c r="HT3675" s="561"/>
      <c r="HU3675" s="561"/>
      <c r="HV3675" s="561"/>
      <c r="HW3675" s="561"/>
      <c r="HX3675" s="561"/>
      <c r="HY3675" s="561"/>
      <c r="HZ3675" s="561"/>
      <c r="IA3675" s="561"/>
      <c r="IB3675" s="561"/>
      <c r="IC3675" s="561"/>
      <c r="ID3675" s="561"/>
      <c r="IE3675" s="561"/>
      <c r="IF3675" s="561"/>
      <c r="IG3675" s="561"/>
      <c r="IH3675" s="561"/>
      <c r="II3675" s="561"/>
      <c r="IJ3675" s="561"/>
      <c r="IK3675" s="561"/>
      <c r="IL3675" s="561"/>
      <c r="IM3675" s="561"/>
      <c r="IN3675" s="561"/>
      <c r="IO3675" s="561"/>
      <c r="IP3675" s="561"/>
      <c r="IQ3675" s="561"/>
      <c r="IR3675" s="561"/>
      <c r="IS3675" s="561"/>
      <c r="IT3675" s="561"/>
      <c r="IU3675" s="561"/>
      <c r="IV3675" s="561"/>
    </row>
    <row r="3676" spans="1:256" ht="12.5">
      <c r="A3676" s="657"/>
      <c r="B3676" s="65">
        <v>1</v>
      </c>
      <c r="C3676" s="66">
        <f>IF(E3676="A",1,IF(E3676="B",1,0))</f>
        <v>1</v>
      </c>
      <c r="D3676" s="658" t="s">
        <v>87</v>
      </c>
      <c r="E3676" s="658" t="s">
        <v>87</v>
      </c>
      <c r="F3676" s="656" t="s">
        <v>70</v>
      </c>
      <c r="G3676" s="78"/>
      <c r="H3676" s="96" t="s">
        <v>140</v>
      </c>
      <c r="I3676" s="107" t="s">
        <v>4194</v>
      </c>
      <c r="J3676" s="81"/>
      <c r="K3676" s="72"/>
      <c r="L3676" s="72"/>
      <c r="M3676" s="72"/>
      <c r="N3676" s="72"/>
      <c r="O3676" s="72"/>
      <c r="P3676" s="72"/>
      <c r="Q3676" s="833"/>
      <c r="R3676" s="102"/>
      <c r="S3676" s="73"/>
      <c r="T3676" s="102"/>
      <c r="U3676" s="103"/>
      <c r="V3676" s="104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  <c r="AJ3676"/>
      <c r="AK3676"/>
      <c r="AL3676"/>
      <c r="AM3676"/>
      <c r="AN3676"/>
      <c r="AO3676"/>
      <c r="AP3676"/>
      <c r="AQ3676"/>
      <c r="AR3676"/>
      <c r="AS3676"/>
      <c r="AT3676"/>
      <c r="AU3676"/>
      <c r="AV3676"/>
      <c r="AW3676"/>
      <c r="AX3676"/>
      <c r="AY3676"/>
      <c r="AZ3676"/>
      <c r="BA3676"/>
      <c r="BB3676"/>
      <c r="BC3676"/>
      <c r="BD3676"/>
      <c r="BE3676"/>
      <c r="BF3676"/>
      <c r="BG3676"/>
      <c r="BH3676"/>
      <c r="BI3676"/>
      <c r="BJ3676"/>
      <c r="BK3676"/>
      <c r="BL3676"/>
      <c r="BM3676"/>
      <c r="BN3676"/>
      <c r="BO3676"/>
      <c r="BP3676"/>
      <c r="BQ3676"/>
      <c r="BR3676"/>
      <c r="BS3676"/>
      <c r="BT3676"/>
      <c r="BU3676"/>
      <c r="BV3676"/>
      <c r="BW3676"/>
      <c r="BX3676"/>
      <c r="BY3676"/>
      <c r="BZ3676"/>
      <c r="CA3676"/>
      <c r="CB3676"/>
      <c r="CC3676"/>
      <c r="CD3676"/>
      <c r="CE3676"/>
      <c r="CF3676"/>
      <c r="CG3676"/>
      <c r="CH3676"/>
      <c r="CI3676"/>
      <c r="CJ3676"/>
      <c r="CK3676"/>
      <c r="CL3676"/>
      <c r="CM3676"/>
      <c r="CN3676"/>
      <c r="CO3676"/>
      <c r="CP3676"/>
      <c r="CQ3676"/>
      <c r="CR3676"/>
      <c r="CS3676"/>
      <c r="CT3676"/>
      <c r="CU3676"/>
      <c r="CV3676"/>
      <c r="CW3676"/>
      <c r="CX3676"/>
      <c r="CY3676"/>
      <c r="CZ3676"/>
      <c r="DA3676"/>
      <c r="DB3676"/>
      <c r="DC3676"/>
      <c r="DD3676"/>
      <c r="DE3676"/>
      <c r="DF3676"/>
      <c r="DG3676"/>
      <c r="DH3676"/>
      <c r="DI3676"/>
      <c r="DJ3676"/>
      <c r="DK3676"/>
      <c r="DL3676"/>
      <c r="DM3676"/>
      <c r="DN3676"/>
      <c r="DO3676"/>
      <c r="DP3676"/>
      <c r="DQ3676"/>
      <c r="DR3676"/>
      <c r="DS3676"/>
      <c r="DT3676"/>
      <c r="DU3676"/>
      <c r="DV3676"/>
      <c r="DW3676"/>
      <c r="DX3676"/>
      <c r="DY3676"/>
      <c r="DZ3676"/>
      <c r="EA3676"/>
      <c r="EB3676"/>
      <c r="EC3676"/>
      <c r="ED3676"/>
      <c r="EE3676"/>
      <c r="EF3676"/>
      <c r="EG3676"/>
      <c r="EH3676"/>
      <c r="EI3676"/>
      <c r="EJ3676"/>
      <c r="EK3676"/>
      <c r="EL3676"/>
      <c r="EM3676"/>
      <c r="EN3676"/>
      <c r="EO3676"/>
      <c r="EP3676"/>
      <c r="EQ3676"/>
      <c r="ER3676"/>
      <c r="ES3676"/>
      <c r="ET3676"/>
      <c r="EU3676"/>
      <c r="EV3676"/>
      <c r="EW3676"/>
      <c r="EX3676"/>
      <c r="EY3676"/>
      <c r="EZ3676"/>
      <c r="FA3676"/>
      <c r="FB3676"/>
      <c r="FC3676"/>
      <c r="FD3676"/>
      <c r="FE3676"/>
      <c r="FF3676"/>
      <c r="FG3676"/>
      <c r="FH3676"/>
      <c r="FI3676"/>
      <c r="FJ3676"/>
      <c r="FK3676"/>
      <c r="FL3676"/>
      <c r="FM3676"/>
      <c r="FN3676"/>
      <c r="FO3676"/>
      <c r="FP3676"/>
      <c r="FQ3676"/>
      <c r="FR3676"/>
      <c r="FS3676"/>
      <c r="FT3676"/>
      <c r="FU3676"/>
      <c r="FV3676"/>
      <c r="FW3676"/>
      <c r="FX3676"/>
      <c r="FY3676"/>
      <c r="FZ3676"/>
      <c r="GA3676"/>
      <c r="GB3676"/>
      <c r="GC3676"/>
      <c r="GD3676"/>
      <c r="GE3676"/>
      <c r="GF3676"/>
      <c r="GG3676"/>
      <c r="GH3676"/>
      <c r="GI3676"/>
      <c r="GJ3676"/>
      <c r="GK3676"/>
      <c r="GL3676"/>
      <c r="GM3676"/>
      <c r="GN3676"/>
      <c r="GO3676"/>
      <c r="GP3676"/>
      <c r="GQ3676"/>
      <c r="GR3676"/>
      <c r="GS3676"/>
      <c r="GT3676"/>
      <c r="GU3676"/>
      <c r="GV3676"/>
      <c r="GW3676"/>
      <c r="GX3676"/>
      <c r="GY3676"/>
      <c r="GZ3676"/>
      <c r="HA3676"/>
      <c r="HB3676"/>
      <c r="HC3676"/>
      <c r="HD3676"/>
      <c r="HE3676"/>
      <c r="HF3676"/>
      <c r="HG3676"/>
      <c r="HH3676"/>
      <c r="HI3676"/>
      <c r="HJ3676"/>
      <c r="HK3676"/>
      <c r="HL3676"/>
      <c r="HM3676"/>
      <c r="HN3676"/>
      <c r="HO3676"/>
      <c r="HP3676"/>
      <c r="HQ3676"/>
      <c r="HR3676"/>
      <c r="HS3676"/>
      <c r="HT3676"/>
      <c r="HU3676"/>
      <c r="HV3676"/>
      <c r="HW3676"/>
      <c r="HX3676"/>
      <c r="HY3676"/>
      <c r="HZ3676"/>
      <c r="IA3676"/>
      <c r="IB3676"/>
      <c r="IC3676"/>
      <c r="ID3676"/>
      <c r="IE3676"/>
      <c r="IF3676"/>
      <c r="IG3676"/>
      <c r="IH3676"/>
      <c r="II3676"/>
      <c r="IJ3676"/>
      <c r="IK3676"/>
      <c r="IL3676"/>
      <c r="IM3676"/>
      <c r="IN3676"/>
      <c r="IO3676"/>
      <c r="IP3676"/>
      <c r="IQ3676"/>
      <c r="IR3676"/>
      <c r="IS3676"/>
      <c r="IT3676"/>
      <c r="IU3676"/>
      <c r="IV3676"/>
    </row>
    <row r="3677" spans="1:256" ht="12.5">
      <c r="B3677" s="65">
        <v>1</v>
      </c>
      <c r="C3677" s="66">
        <f>IF(E3677="A",1,IF(E3677="B",1,0))</f>
        <v>1</v>
      </c>
      <c r="D3677" s="659" t="s">
        <v>90</v>
      </c>
      <c r="E3677" s="658" t="s">
        <v>68</v>
      </c>
      <c r="F3677" s="656" t="s">
        <v>70</v>
      </c>
      <c r="G3677" s="78"/>
      <c r="H3677" s="96" t="s">
        <v>101</v>
      </c>
      <c r="I3677" s="107" t="s">
        <v>4195</v>
      </c>
      <c r="J3677" s="81"/>
      <c r="K3677" s="72"/>
      <c r="L3677" s="72"/>
      <c r="M3677" s="72"/>
      <c r="N3677" s="72"/>
      <c r="O3677" s="72"/>
      <c r="P3677" s="72"/>
      <c r="Q3677" s="833"/>
      <c r="R3677" s="102"/>
      <c r="S3677" s="73"/>
      <c r="T3677" s="102"/>
      <c r="U3677" s="103"/>
      <c r="V3677" s="104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  <c r="AJ3677"/>
      <c r="AK3677"/>
      <c r="AL3677"/>
      <c r="AM3677"/>
      <c r="AN3677"/>
      <c r="AO3677"/>
      <c r="AP3677"/>
      <c r="AQ3677"/>
      <c r="AR3677"/>
      <c r="AS3677"/>
      <c r="AT3677"/>
      <c r="AU3677"/>
      <c r="AV3677"/>
      <c r="AW3677"/>
      <c r="AX3677"/>
      <c r="AY3677"/>
      <c r="AZ3677"/>
      <c r="BA3677"/>
      <c r="BB3677"/>
      <c r="BC3677"/>
      <c r="BD3677"/>
      <c r="BE3677"/>
      <c r="BF3677"/>
      <c r="BG3677"/>
      <c r="BH3677"/>
      <c r="BI3677"/>
      <c r="BJ3677"/>
      <c r="BK3677"/>
      <c r="BL3677"/>
      <c r="BM3677"/>
      <c r="BN3677"/>
      <c r="BO3677"/>
      <c r="BP3677"/>
      <c r="BQ3677"/>
      <c r="BR3677"/>
      <c r="BS3677"/>
      <c r="BT3677"/>
      <c r="BU3677"/>
      <c r="BV3677"/>
      <c r="BW3677"/>
      <c r="BX3677"/>
      <c r="BY3677"/>
      <c r="BZ3677"/>
      <c r="CA3677"/>
      <c r="CB3677"/>
      <c r="CC3677"/>
      <c r="CD3677"/>
      <c r="CE3677"/>
      <c r="CF3677"/>
      <c r="CG3677"/>
      <c r="CH3677"/>
      <c r="CI3677"/>
      <c r="CJ3677"/>
      <c r="CK3677"/>
      <c r="CL3677"/>
      <c r="CM3677"/>
      <c r="CN3677"/>
      <c r="CO3677"/>
      <c r="CP3677"/>
      <c r="CQ3677"/>
      <c r="CR3677"/>
      <c r="CS3677"/>
      <c r="CT3677"/>
      <c r="CU3677"/>
      <c r="CV3677"/>
      <c r="CW3677"/>
      <c r="CX3677"/>
      <c r="CY3677"/>
      <c r="CZ3677"/>
      <c r="DA3677"/>
      <c r="DB3677"/>
      <c r="DC3677"/>
      <c r="DD3677"/>
      <c r="DE3677"/>
      <c r="DF3677"/>
      <c r="DG3677"/>
      <c r="DH3677"/>
      <c r="DI3677"/>
      <c r="DJ3677"/>
      <c r="DK3677"/>
      <c r="DL3677"/>
      <c r="DM3677"/>
      <c r="DN3677"/>
      <c r="DO3677"/>
      <c r="DP3677"/>
      <c r="DQ3677"/>
      <c r="DR3677"/>
      <c r="DS3677"/>
      <c r="DT3677"/>
      <c r="DU3677"/>
      <c r="DV3677"/>
      <c r="DW3677"/>
      <c r="DX3677"/>
      <c r="DY3677"/>
      <c r="DZ3677"/>
      <c r="EA3677"/>
      <c r="EB3677"/>
      <c r="EC3677"/>
      <c r="ED3677"/>
      <c r="EE3677"/>
      <c r="EF3677"/>
      <c r="EG3677"/>
      <c r="EH3677"/>
      <c r="EI3677"/>
      <c r="EJ3677"/>
      <c r="EK3677"/>
      <c r="EL3677"/>
      <c r="EM3677"/>
      <c r="EN3677"/>
      <c r="EO3677"/>
      <c r="EP3677"/>
      <c r="EQ3677"/>
      <c r="ER3677"/>
      <c r="ES3677"/>
      <c r="ET3677"/>
      <c r="EU3677"/>
      <c r="EV3677"/>
      <c r="EW3677"/>
      <c r="EX3677"/>
      <c r="EY3677"/>
      <c r="EZ3677"/>
      <c r="FA3677"/>
      <c r="FB3677"/>
      <c r="FC3677"/>
      <c r="FD3677"/>
      <c r="FE3677"/>
      <c r="FF3677"/>
      <c r="FG3677"/>
      <c r="FH3677"/>
      <c r="FI3677"/>
      <c r="FJ3677"/>
      <c r="FK3677"/>
      <c r="FL3677"/>
      <c r="FM3677"/>
      <c r="FN3677"/>
      <c r="FO3677"/>
      <c r="FP3677"/>
      <c r="FQ3677"/>
      <c r="FR3677"/>
      <c r="FS3677"/>
      <c r="FT3677"/>
      <c r="FU3677"/>
      <c r="FV3677"/>
      <c r="FW3677"/>
      <c r="FX3677"/>
      <c r="FY3677"/>
      <c r="FZ3677"/>
      <c r="GA3677"/>
      <c r="GB3677"/>
      <c r="GC3677"/>
      <c r="GD3677"/>
      <c r="GE3677"/>
      <c r="GF3677"/>
      <c r="GG3677"/>
      <c r="GH3677"/>
      <c r="GI3677"/>
      <c r="GJ3677"/>
      <c r="GK3677"/>
      <c r="GL3677"/>
      <c r="GM3677"/>
      <c r="GN3677"/>
      <c r="GO3677"/>
      <c r="GP3677"/>
      <c r="GQ3677"/>
      <c r="GR3677"/>
      <c r="GS3677"/>
      <c r="GT3677"/>
      <c r="GU3677"/>
      <c r="GV3677"/>
      <c r="GW3677"/>
      <c r="GX3677"/>
      <c r="GY3677"/>
      <c r="GZ3677"/>
      <c r="HA3677"/>
      <c r="HB3677"/>
      <c r="HC3677"/>
      <c r="HD3677"/>
      <c r="HE3677"/>
      <c r="HF3677"/>
      <c r="HG3677"/>
      <c r="HH3677"/>
      <c r="HI3677"/>
      <c r="HJ3677"/>
      <c r="HK3677"/>
      <c r="HL3677"/>
      <c r="HM3677"/>
      <c r="HN3677"/>
      <c r="HO3677"/>
      <c r="HP3677"/>
      <c r="HQ3677"/>
      <c r="HR3677"/>
      <c r="HS3677"/>
      <c r="HT3677"/>
      <c r="HU3677"/>
      <c r="HV3677"/>
      <c r="HW3677"/>
      <c r="HX3677"/>
      <c r="HY3677"/>
      <c r="HZ3677"/>
      <c r="IA3677"/>
      <c r="IB3677"/>
      <c r="IC3677"/>
      <c r="ID3677"/>
      <c r="IE3677"/>
      <c r="IF3677"/>
      <c r="IG3677"/>
      <c r="IH3677"/>
      <c r="II3677"/>
      <c r="IJ3677"/>
      <c r="IK3677"/>
      <c r="IL3677"/>
      <c r="IM3677"/>
      <c r="IN3677"/>
      <c r="IO3677"/>
      <c r="IP3677"/>
      <c r="IQ3677"/>
      <c r="IR3677"/>
      <c r="IS3677"/>
      <c r="IT3677"/>
      <c r="IU3677"/>
      <c r="IV3677"/>
    </row>
    <row r="3678" spans="1:256" ht="12.5">
      <c r="A3678" s="55"/>
      <c r="B3678" s="65">
        <v>1</v>
      </c>
      <c r="C3678" s="66">
        <f>IF(E3678="A",1,IF(E3678="B",1,0))</f>
        <v>0</v>
      </c>
      <c r="D3678" s="99" t="s">
        <v>99</v>
      </c>
      <c r="E3678" s="99" t="s">
        <v>70</v>
      </c>
      <c r="F3678" s="77" t="s">
        <v>90</v>
      </c>
      <c r="G3678" s="78"/>
      <c r="H3678" s="96" t="s">
        <v>135</v>
      </c>
      <c r="I3678" s="107" t="s">
        <v>4196</v>
      </c>
      <c r="J3678" s="81"/>
      <c r="K3678" s="72"/>
      <c r="L3678" s="72"/>
      <c r="M3678" s="72"/>
      <c r="N3678" s="72"/>
      <c r="O3678" s="72"/>
      <c r="P3678" s="72"/>
      <c r="Q3678" s="833"/>
      <c r="R3678" s="102"/>
      <c r="S3678" s="73"/>
      <c r="T3678" s="102"/>
      <c r="U3678" s="103"/>
      <c r="V3678" s="104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  <c r="AJ3678"/>
      <c r="AK3678"/>
      <c r="AL3678"/>
      <c r="AM3678"/>
      <c r="AN3678"/>
      <c r="AO3678"/>
      <c r="AP3678"/>
      <c r="AQ3678"/>
      <c r="AR3678"/>
      <c r="AS3678"/>
      <c r="AT3678"/>
      <c r="AU3678"/>
      <c r="AV3678"/>
      <c r="AW3678"/>
      <c r="AX3678"/>
      <c r="AY3678"/>
      <c r="AZ3678"/>
      <c r="BA3678"/>
      <c r="BB3678"/>
      <c r="BC3678"/>
      <c r="BD3678"/>
      <c r="BE3678"/>
      <c r="BF3678"/>
      <c r="BG3678"/>
      <c r="BH3678"/>
      <c r="BI3678"/>
      <c r="BJ3678"/>
      <c r="BK3678"/>
      <c r="BL3678"/>
      <c r="BM3678"/>
      <c r="BN3678"/>
      <c r="BO3678"/>
      <c r="BP3678"/>
      <c r="BQ3678"/>
      <c r="BR3678"/>
      <c r="BS3678"/>
      <c r="BT3678"/>
      <c r="BU3678"/>
      <c r="BV3678"/>
      <c r="BW3678"/>
      <c r="BX3678"/>
      <c r="BY3678"/>
      <c r="BZ3678"/>
      <c r="CA3678"/>
      <c r="CB3678"/>
      <c r="CC3678"/>
      <c r="CD3678"/>
      <c r="CE3678"/>
      <c r="CF3678"/>
      <c r="CG3678"/>
      <c r="CH3678"/>
      <c r="CI3678"/>
      <c r="CJ3678"/>
      <c r="CK3678"/>
      <c r="CL3678"/>
      <c r="CM3678"/>
      <c r="CN3678"/>
      <c r="CO3678"/>
      <c r="CP3678"/>
      <c r="CQ3678"/>
      <c r="CR3678"/>
      <c r="CS3678"/>
      <c r="CT3678"/>
      <c r="CU3678"/>
      <c r="CV3678"/>
      <c r="CW3678"/>
      <c r="CX3678"/>
      <c r="CY3678"/>
      <c r="CZ3678"/>
      <c r="DA3678"/>
      <c r="DB3678"/>
      <c r="DC3678"/>
      <c r="DD3678"/>
      <c r="DE3678"/>
      <c r="DF3678"/>
      <c r="DG3678"/>
      <c r="DH3678"/>
      <c r="DI3678"/>
      <c r="DJ3678"/>
      <c r="DK3678"/>
      <c r="DL3678"/>
      <c r="DM3678"/>
      <c r="DN3678"/>
      <c r="DO3678"/>
      <c r="DP3678"/>
      <c r="DQ3678"/>
      <c r="DR3678"/>
      <c r="DS3678"/>
      <c r="DT3678"/>
      <c r="DU3678"/>
      <c r="DV3678"/>
      <c r="DW3678"/>
      <c r="DX3678"/>
      <c r="DY3678"/>
      <c r="DZ3678"/>
      <c r="EA3678"/>
      <c r="EB3678"/>
      <c r="EC3678"/>
      <c r="ED3678"/>
      <c r="EE3678"/>
      <c r="EF3678"/>
      <c r="EG3678"/>
      <c r="EH3678"/>
      <c r="EI3678"/>
      <c r="EJ3678"/>
      <c r="EK3678"/>
      <c r="EL3678"/>
      <c r="EM3678"/>
      <c r="EN3678"/>
      <c r="EO3678"/>
      <c r="EP3678"/>
      <c r="EQ3678"/>
      <c r="ER3678"/>
      <c r="ES3678"/>
      <c r="ET3678"/>
      <c r="EU3678"/>
      <c r="EV3678"/>
      <c r="EW3678"/>
      <c r="EX3678"/>
      <c r="EY3678"/>
      <c r="EZ3678"/>
      <c r="FA3678"/>
      <c r="FB3678"/>
      <c r="FC3678"/>
      <c r="FD3678"/>
      <c r="FE3678"/>
      <c r="FF3678"/>
      <c r="FG3678"/>
      <c r="FH3678"/>
      <c r="FI3678"/>
      <c r="FJ3678"/>
      <c r="FK3678"/>
      <c r="FL3678"/>
      <c r="FM3678"/>
      <c r="FN3678"/>
      <c r="FO3678"/>
      <c r="FP3678"/>
      <c r="FQ3678"/>
      <c r="FR3678"/>
      <c r="FS3678"/>
      <c r="FT3678"/>
      <c r="FU3678"/>
      <c r="FV3678"/>
      <c r="FW3678"/>
      <c r="FX3678"/>
      <c r="FY3678"/>
      <c r="FZ3678"/>
      <c r="GA3678"/>
      <c r="GB3678"/>
      <c r="GC3678"/>
      <c r="GD3678"/>
      <c r="GE3678"/>
      <c r="GF3678"/>
      <c r="GG3678"/>
      <c r="GH3678"/>
      <c r="GI3678"/>
      <c r="GJ3678"/>
      <c r="GK3678"/>
      <c r="GL3678"/>
      <c r="GM3678"/>
      <c r="GN3678"/>
      <c r="GO3678"/>
      <c r="GP3678"/>
      <c r="GQ3678"/>
      <c r="GR3678"/>
      <c r="GS3678"/>
      <c r="GT3678"/>
      <c r="GU3678"/>
      <c r="GV3678"/>
      <c r="GW3678"/>
      <c r="GX3678"/>
      <c r="GY3678"/>
      <c r="GZ3678"/>
      <c r="HA3678"/>
      <c r="HB3678"/>
      <c r="HC3678"/>
      <c r="HD3678"/>
      <c r="HE3678"/>
      <c r="HF3678"/>
      <c r="HG3678"/>
      <c r="HH3678"/>
      <c r="HI3678"/>
      <c r="HJ3678"/>
      <c r="HK3678"/>
      <c r="HL3678"/>
      <c r="HM3678"/>
      <c r="HN3678"/>
      <c r="HO3678"/>
      <c r="HP3678"/>
      <c r="HQ3678"/>
      <c r="HR3678"/>
      <c r="HS3678"/>
      <c r="HT3678"/>
      <c r="HU3678"/>
      <c r="HV3678"/>
      <c r="HW3678"/>
      <c r="HX3678"/>
      <c r="HY3678"/>
      <c r="HZ3678"/>
      <c r="IA3678"/>
      <c r="IB3678"/>
      <c r="IC3678"/>
      <c r="ID3678"/>
      <c r="IE3678"/>
      <c r="IF3678"/>
      <c r="IG3678"/>
      <c r="IH3678"/>
      <c r="II3678"/>
      <c r="IJ3678"/>
      <c r="IK3678"/>
      <c r="IL3678"/>
      <c r="IM3678"/>
      <c r="IN3678"/>
      <c r="IO3678"/>
      <c r="IP3678"/>
      <c r="IQ3678"/>
      <c r="IR3678"/>
      <c r="IS3678"/>
      <c r="IT3678"/>
      <c r="IU3678"/>
      <c r="IV3678"/>
    </row>
    <row r="3679" spans="1:256" ht="12.5">
      <c r="A3679" s="55"/>
      <c r="B3679" s="65">
        <v>1</v>
      </c>
      <c r="C3679" s="66">
        <v>3</v>
      </c>
      <c r="D3679" s="99" t="s">
        <v>99</v>
      </c>
      <c r="E3679" s="76" t="s">
        <v>87</v>
      </c>
      <c r="F3679" s="658" t="s">
        <v>68</v>
      </c>
      <c r="G3679" s="78"/>
      <c r="H3679" s="96" t="s">
        <v>94</v>
      </c>
      <c r="I3679" s="107" t="s">
        <v>5957</v>
      </c>
      <c r="J3679" s="81" t="s">
        <v>7</v>
      </c>
      <c r="K3679" s="72"/>
      <c r="L3679" s="72"/>
      <c r="M3679" s="72"/>
      <c r="N3679" s="72"/>
      <c r="O3679" s="72"/>
      <c r="P3679" s="72"/>
      <c r="Q3679" s="833"/>
      <c r="R3679" s="102"/>
      <c r="S3679" s="73"/>
      <c r="T3679" s="102"/>
      <c r="U3679" s="103"/>
      <c r="V3679" s="104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  <c r="AJ3679"/>
      <c r="AK3679"/>
      <c r="AL3679"/>
      <c r="AM3679"/>
      <c r="AN3679"/>
      <c r="AO3679"/>
      <c r="AP3679"/>
      <c r="AQ3679"/>
      <c r="AR3679"/>
      <c r="AS3679"/>
      <c r="AT3679"/>
      <c r="AU3679"/>
      <c r="AV3679"/>
      <c r="AW3679"/>
      <c r="AX3679"/>
      <c r="AY3679"/>
      <c r="AZ3679"/>
      <c r="BA3679"/>
      <c r="BB3679"/>
      <c r="BC3679"/>
      <c r="BD3679"/>
      <c r="BE3679"/>
      <c r="BF3679"/>
      <c r="BG3679"/>
      <c r="BH3679"/>
      <c r="BI3679"/>
      <c r="BJ3679"/>
      <c r="BK3679"/>
      <c r="BL3679"/>
      <c r="BM3679"/>
      <c r="BN3679"/>
      <c r="BO3679"/>
      <c r="BP3679"/>
      <c r="BQ3679"/>
      <c r="BR3679"/>
      <c r="BS3679"/>
      <c r="BT3679"/>
      <c r="BU3679"/>
      <c r="BV3679"/>
      <c r="BW3679"/>
      <c r="BX3679"/>
      <c r="BY3679"/>
      <c r="BZ3679"/>
      <c r="CA3679"/>
      <c r="CB3679"/>
      <c r="CC3679"/>
      <c r="CD3679"/>
      <c r="CE3679"/>
      <c r="CF3679"/>
      <c r="CG3679"/>
      <c r="CH3679"/>
      <c r="CI3679"/>
      <c r="CJ3679"/>
      <c r="CK3679"/>
      <c r="CL3679"/>
      <c r="CM3679"/>
      <c r="CN3679"/>
      <c r="CO3679"/>
      <c r="CP3679"/>
      <c r="CQ3679"/>
      <c r="CR3679"/>
      <c r="CS3679"/>
      <c r="CT3679"/>
      <c r="CU3679"/>
      <c r="CV3679"/>
      <c r="CW3679"/>
      <c r="CX3679"/>
      <c r="CY3679"/>
      <c r="CZ3679"/>
      <c r="DA3679"/>
      <c r="DB3679"/>
      <c r="DC3679"/>
      <c r="DD3679"/>
      <c r="DE3679"/>
      <c r="DF3679"/>
      <c r="DG3679"/>
      <c r="DH3679"/>
      <c r="DI3679"/>
      <c r="DJ3679"/>
      <c r="DK3679"/>
      <c r="DL3679"/>
      <c r="DM3679"/>
      <c r="DN3679"/>
      <c r="DO3679"/>
      <c r="DP3679"/>
      <c r="DQ3679"/>
      <c r="DR3679"/>
      <c r="DS3679"/>
      <c r="DT3679"/>
      <c r="DU3679"/>
      <c r="DV3679"/>
      <c r="DW3679"/>
      <c r="DX3679"/>
      <c r="DY3679"/>
      <c r="DZ3679"/>
      <c r="EA3679"/>
      <c r="EB3679"/>
      <c r="EC3679"/>
      <c r="ED3679"/>
      <c r="EE3679"/>
      <c r="EF3679"/>
      <c r="EG3679"/>
      <c r="EH3679"/>
      <c r="EI3679"/>
      <c r="EJ3679"/>
      <c r="EK3679"/>
      <c r="EL3679"/>
      <c r="EM3679"/>
      <c r="EN3679"/>
      <c r="EO3679"/>
      <c r="EP3679"/>
      <c r="EQ3679"/>
      <c r="ER3679"/>
      <c r="ES3679"/>
      <c r="ET3679"/>
      <c r="EU3679"/>
      <c r="EV3679"/>
      <c r="EW3679"/>
      <c r="EX3679"/>
      <c r="EY3679"/>
      <c r="EZ3679"/>
      <c r="FA3679"/>
      <c r="FB3679"/>
      <c r="FC3679"/>
      <c r="FD3679"/>
      <c r="FE3679"/>
      <c r="FF3679"/>
      <c r="FG3679"/>
      <c r="FH3679"/>
      <c r="FI3679"/>
      <c r="FJ3679"/>
      <c r="FK3679"/>
      <c r="FL3679"/>
      <c r="FM3679"/>
      <c r="FN3679"/>
      <c r="FO3679"/>
      <c r="FP3679"/>
      <c r="FQ3679"/>
      <c r="FR3679"/>
      <c r="FS3679"/>
      <c r="FT3679"/>
      <c r="FU3679"/>
      <c r="FV3679"/>
      <c r="FW3679"/>
      <c r="FX3679"/>
      <c r="FY3679"/>
      <c r="FZ3679"/>
      <c r="GA3679"/>
      <c r="GB3679"/>
      <c r="GC3679"/>
      <c r="GD3679"/>
      <c r="GE3679"/>
      <c r="GF3679"/>
      <c r="GG3679"/>
      <c r="GH3679"/>
      <c r="GI3679"/>
      <c r="GJ3679"/>
      <c r="GK3679"/>
      <c r="GL3679"/>
      <c r="GM3679"/>
      <c r="GN3679"/>
      <c r="GO3679"/>
      <c r="GP3679"/>
      <c r="GQ3679"/>
      <c r="GR3679"/>
      <c r="GS3679"/>
      <c r="GT3679"/>
      <c r="GU3679"/>
      <c r="GV3679"/>
      <c r="GW3679"/>
      <c r="GX3679"/>
      <c r="GY3679"/>
      <c r="GZ3679"/>
      <c r="HA3679"/>
      <c r="HB3679"/>
      <c r="HC3679"/>
      <c r="HD3679"/>
      <c r="HE3679"/>
      <c r="HF3679"/>
      <c r="HG3679"/>
      <c r="HH3679"/>
      <c r="HI3679"/>
      <c r="HJ3679"/>
      <c r="HK3679"/>
      <c r="HL3679"/>
      <c r="HM3679"/>
      <c r="HN3679"/>
      <c r="HO3679"/>
      <c r="HP3679"/>
      <c r="HQ3679"/>
      <c r="HR3679"/>
      <c r="HS3679"/>
      <c r="HT3679"/>
      <c r="HU3679"/>
      <c r="HV3679"/>
      <c r="HW3679"/>
      <c r="HX3679"/>
      <c r="HY3679"/>
      <c r="HZ3679"/>
      <c r="IA3679"/>
      <c r="IB3679"/>
      <c r="IC3679"/>
      <c r="ID3679"/>
      <c r="IE3679"/>
      <c r="IF3679"/>
      <c r="IG3679"/>
      <c r="IH3679"/>
      <c r="II3679"/>
      <c r="IJ3679"/>
      <c r="IK3679"/>
      <c r="IL3679"/>
      <c r="IM3679"/>
      <c r="IN3679"/>
      <c r="IO3679"/>
      <c r="IP3679"/>
      <c r="IQ3679"/>
      <c r="IR3679"/>
      <c r="IS3679"/>
      <c r="IT3679"/>
      <c r="IU3679"/>
      <c r="IV3679"/>
    </row>
    <row r="3680" spans="1:256" ht="12.5">
      <c r="A3680" s="55"/>
      <c r="B3680" s="65">
        <v>1</v>
      </c>
      <c r="C3680" s="66">
        <f>IF(E3680="A",1,IF(E3680="B",1,0))</f>
        <v>0</v>
      </c>
      <c r="D3680" s="76" t="s">
        <v>87</v>
      </c>
      <c r="E3680" s="77" t="s">
        <v>90</v>
      </c>
      <c r="F3680" s="656" t="s">
        <v>99</v>
      </c>
      <c r="G3680" s="78"/>
      <c r="H3680" s="96" t="s">
        <v>101</v>
      </c>
      <c r="I3680" s="107" t="s">
        <v>4197</v>
      </c>
      <c r="J3680" s="81"/>
      <c r="K3680" s="72"/>
      <c r="L3680" s="72"/>
      <c r="M3680" s="72"/>
      <c r="N3680" s="72"/>
      <c r="O3680" s="72"/>
      <c r="P3680" s="72"/>
      <c r="Q3680" s="833"/>
      <c r="R3680" s="102"/>
      <c r="S3680" s="73"/>
      <c r="T3680" s="102"/>
      <c r="U3680" s="103"/>
      <c r="V3680" s="104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  <c r="AJ3680"/>
      <c r="AK3680"/>
      <c r="AL3680"/>
      <c r="AM3680"/>
      <c r="AN3680"/>
      <c r="AO3680"/>
      <c r="AP3680"/>
      <c r="AQ3680"/>
      <c r="AR3680"/>
      <c r="AS3680"/>
      <c r="AT3680"/>
      <c r="AU3680"/>
      <c r="AV3680"/>
      <c r="AW3680"/>
      <c r="AX3680"/>
      <c r="AY3680"/>
      <c r="AZ3680"/>
      <c r="BA3680"/>
      <c r="BB3680"/>
      <c r="BC3680"/>
      <c r="BD3680"/>
      <c r="BE3680"/>
      <c r="BF3680"/>
      <c r="BG3680"/>
      <c r="BH3680"/>
      <c r="BI3680"/>
      <c r="BJ3680"/>
      <c r="BK3680"/>
      <c r="BL3680"/>
      <c r="BM3680"/>
      <c r="BN3680"/>
      <c r="BO3680"/>
      <c r="BP3680"/>
      <c r="BQ3680"/>
      <c r="BR3680"/>
      <c r="BS3680"/>
      <c r="BT3680"/>
      <c r="BU3680"/>
      <c r="BV3680"/>
      <c r="BW3680"/>
      <c r="BX3680"/>
      <c r="BY3680"/>
      <c r="BZ3680"/>
      <c r="CA3680"/>
      <c r="CB3680"/>
      <c r="CC3680"/>
      <c r="CD3680"/>
      <c r="CE3680"/>
      <c r="CF3680"/>
      <c r="CG3680"/>
      <c r="CH3680"/>
      <c r="CI3680"/>
      <c r="CJ3680"/>
      <c r="CK3680"/>
      <c r="CL3680"/>
      <c r="CM3680"/>
      <c r="CN3680"/>
      <c r="CO3680"/>
      <c r="CP3680"/>
      <c r="CQ3680"/>
      <c r="CR3680"/>
      <c r="CS3680"/>
      <c r="CT3680"/>
      <c r="CU3680"/>
      <c r="CV3680"/>
      <c r="CW3680"/>
      <c r="CX3680"/>
      <c r="CY3680"/>
      <c r="CZ3680"/>
      <c r="DA3680"/>
      <c r="DB3680"/>
      <c r="DC3680"/>
      <c r="DD3680"/>
      <c r="DE3680"/>
      <c r="DF3680"/>
      <c r="DG3680"/>
      <c r="DH3680"/>
      <c r="DI3680"/>
      <c r="DJ3680"/>
      <c r="DK3680"/>
      <c r="DL3680"/>
      <c r="DM3680"/>
      <c r="DN3680"/>
      <c r="DO3680"/>
      <c r="DP3680"/>
      <c r="DQ3680"/>
      <c r="DR3680"/>
      <c r="DS3680"/>
      <c r="DT3680"/>
      <c r="DU3680"/>
      <c r="DV3680"/>
      <c r="DW3680"/>
      <c r="DX3680"/>
      <c r="DY3680"/>
      <c r="DZ3680"/>
      <c r="EA3680"/>
      <c r="EB3680"/>
      <c r="EC3680"/>
      <c r="ED3680"/>
      <c r="EE3680"/>
      <c r="EF3680"/>
      <c r="EG3680"/>
      <c r="EH3680"/>
      <c r="EI3680"/>
      <c r="EJ3680"/>
      <c r="EK3680"/>
      <c r="EL3680"/>
      <c r="EM3680"/>
      <c r="EN3680"/>
      <c r="EO3680"/>
      <c r="EP3680"/>
      <c r="EQ3680"/>
      <c r="ER3680"/>
      <c r="ES3680"/>
      <c r="ET3680"/>
      <c r="EU3680"/>
      <c r="EV3680"/>
      <c r="EW3680"/>
      <c r="EX3680"/>
      <c r="EY3680"/>
      <c r="EZ3680"/>
      <c r="FA3680"/>
      <c r="FB3680"/>
      <c r="FC3680"/>
      <c r="FD3680"/>
      <c r="FE3680"/>
      <c r="FF3680"/>
      <c r="FG3680"/>
      <c r="FH3680"/>
      <c r="FI3680"/>
      <c r="FJ3680"/>
      <c r="FK3680"/>
      <c r="FL3680"/>
      <c r="FM3680"/>
      <c r="FN3680"/>
      <c r="FO3680"/>
      <c r="FP3680"/>
      <c r="FQ3680"/>
      <c r="FR3680"/>
      <c r="FS3680"/>
      <c r="FT3680"/>
      <c r="FU3680"/>
      <c r="FV3680"/>
      <c r="FW3680"/>
      <c r="FX3680"/>
      <c r="FY3680"/>
      <c r="FZ3680"/>
      <c r="GA3680"/>
      <c r="GB3680"/>
      <c r="GC3680"/>
      <c r="GD3680"/>
      <c r="GE3680"/>
      <c r="GF3680"/>
      <c r="GG3680"/>
      <c r="GH3680"/>
      <c r="GI3680"/>
      <c r="GJ3680"/>
      <c r="GK3680"/>
      <c r="GL3680"/>
      <c r="GM3680"/>
      <c r="GN3680"/>
      <c r="GO3680"/>
      <c r="GP3680"/>
      <c r="GQ3680"/>
      <c r="GR3680"/>
      <c r="GS3680"/>
      <c r="GT3680"/>
      <c r="GU3680"/>
      <c r="GV3680"/>
      <c r="GW3680"/>
      <c r="GX3680"/>
      <c r="GY3680"/>
      <c r="GZ3680"/>
      <c r="HA3680"/>
      <c r="HB3680"/>
      <c r="HC3680"/>
      <c r="HD3680"/>
      <c r="HE3680"/>
      <c r="HF3680"/>
      <c r="HG3680"/>
      <c r="HH3680"/>
      <c r="HI3680"/>
      <c r="HJ3680"/>
      <c r="HK3680"/>
      <c r="HL3680"/>
      <c r="HM3680"/>
      <c r="HN3680"/>
      <c r="HO3680"/>
      <c r="HP3680"/>
      <c r="HQ3680"/>
      <c r="HR3680"/>
      <c r="HS3680"/>
      <c r="HT3680"/>
      <c r="HU3680"/>
      <c r="HV3680"/>
      <c r="HW3680"/>
      <c r="HX3680"/>
      <c r="HY3680"/>
      <c r="HZ3680"/>
      <c r="IA3680"/>
      <c r="IB3680"/>
      <c r="IC3680"/>
      <c r="ID3680"/>
      <c r="IE3680"/>
      <c r="IF3680"/>
      <c r="IG3680"/>
      <c r="IH3680"/>
      <c r="II3680"/>
      <c r="IJ3680"/>
      <c r="IK3680"/>
      <c r="IL3680"/>
      <c r="IM3680"/>
      <c r="IN3680"/>
      <c r="IO3680"/>
      <c r="IP3680"/>
      <c r="IQ3680"/>
      <c r="IR3680"/>
      <c r="IS3680"/>
      <c r="IT3680"/>
      <c r="IU3680"/>
      <c r="IV3680"/>
    </row>
    <row r="3681" spans="1:256" ht="12.5">
      <c r="A3681" s="55"/>
      <c r="B3681" s="65">
        <v>1</v>
      </c>
      <c r="C3681" s="66">
        <f>IF(E3681="A",4,IF(E3681="B",3,IF(E3681="C",2,IF(E3681="D",1,0))))</f>
        <v>2</v>
      </c>
      <c r="D3681" s="76" t="s">
        <v>68</v>
      </c>
      <c r="E3681" s="77" t="s">
        <v>90</v>
      </c>
      <c r="F3681" s="76" t="s">
        <v>87</v>
      </c>
      <c r="G3681" s="78"/>
      <c r="H3681" s="96" t="s">
        <v>129</v>
      </c>
      <c r="I3681" s="107" t="s">
        <v>4198</v>
      </c>
      <c r="J3681" s="81"/>
      <c r="K3681" s="72"/>
      <c r="L3681" s="72"/>
      <c r="M3681" s="72"/>
      <c r="N3681" s="72"/>
      <c r="O3681" s="72"/>
      <c r="P3681" s="72"/>
      <c r="Q3681" s="833"/>
      <c r="R3681" s="102"/>
      <c r="S3681" s="73"/>
      <c r="T3681" s="102"/>
      <c r="U3681" s="103"/>
      <c r="V3681" s="104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  <c r="AJ3681"/>
      <c r="AK3681"/>
      <c r="AL3681"/>
      <c r="AM3681"/>
      <c r="AN3681"/>
      <c r="AO3681"/>
      <c r="AP3681"/>
      <c r="AQ3681"/>
      <c r="AR3681"/>
      <c r="AS3681"/>
      <c r="AT3681"/>
      <c r="AU3681"/>
      <c r="AV3681"/>
      <c r="AW3681"/>
      <c r="AX3681"/>
      <c r="AY3681"/>
      <c r="AZ3681"/>
      <c r="BA3681"/>
      <c r="BB3681"/>
      <c r="BC3681"/>
      <c r="BD3681"/>
      <c r="BE3681"/>
      <c r="BF3681"/>
      <c r="BG3681"/>
      <c r="BH3681"/>
      <c r="BI3681"/>
      <c r="BJ3681"/>
      <c r="BK3681"/>
      <c r="BL3681"/>
      <c r="BM3681"/>
      <c r="BN3681"/>
      <c r="BO3681"/>
      <c r="BP3681"/>
      <c r="BQ3681"/>
      <c r="BR3681"/>
      <c r="BS3681"/>
      <c r="BT3681"/>
      <c r="BU3681"/>
      <c r="BV3681"/>
      <c r="BW3681"/>
      <c r="BX3681"/>
      <c r="BY3681"/>
      <c r="BZ3681"/>
      <c r="CA3681"/>
      <c r="CB3681"/>
      <c r="CC3681"/>
      <c r="CD3681"/>
      <c r="CE3681"/>
      <c r="CF3681"/>
      <c r="CG3681"/>
      <c r="CH3681"/>
      <c r="CI3681"/>
      <c r="CJ3681"/>
      <c r="CK3681"/>
      <c r="CL3681"/>
      <c r="CM3681"/>
      <c r="CN3681"/>
      <c r="CO3681"/>
      <c r="CP3681"/>
      <c r="CQ3681"/>
      <c r="CR3681"/>
      <c r="CS3681"/>
      <c r="CT3681"/>
      <c r="CU3681"/>
      <c r="CV3681"/>
      <c r="CW3681"/>
      <c r="CX3681"/>
      <c r="CY3681"/>
      <c r="CZ3681"/>
      <c r="DA3681"/>
      <c r="DB3681"/>
      <c r="DC3681"/>
      <c r="DD3681"/>
      <c r="DE3681"/>
      <c r="DF3681"/>
      <c r="DG3681"/>
      <c r="DH3681"/>
      <c r="DI3681"/>
      <c r="DJ3681"/>
      <c r="DK3681"/>
      <c r="DL3681"/>
      <c r="DM3681"/>
      <c r="DN3681"/>
      <c r="DO3681"/>
      <c r="DP3681"/>
      <c r="DQ3681"/>
      <c r="DR3681"/>
      <c r="DS3681"/>
      <c r="DT3681"/>
      <c r="DU3681"/>
      <c r="DV3681"/>
      <c r="DW3681"/>
      <c r="DX3681"/>
      <c r="DY3681"/>
      <c r="DZ3681"/>
      <c r="EA3681"/>
      <c r="EB3681"/>
      <c r="EC3681"/>
      <c r="ED3681"/>
      <c r="EE3681"/>
      <c r="EF3681"/>
      <c r="EG3681"/>
      <c r="EH3681"/>
      <c r="EI3681"/>
      <c r="EJ3681"/>
      <c r="EK3681"/>
      <c r="EL3681"/>
      <c r="EM3681"/>
      <c r="EN3681"/>
      <c r="EO3681"/>
      <c r="EP3681"/>
      <c r="EQ3681"/>
      <c r="ER3681"/>
      <c r="ES3681"/>
      <c r="ET3681"/>
      <c r="EU3681"/>
      <c r="EV3681"/>
      <c r="EW3681"/>
      <c r="EX3681"/>
      <c r="EY3681"/>
      <c r="EZ3681"/>
      <c r="FA3681"/>
      <c r="FB3681"/>
      <c r="FC3681"/>
      <c r="FD3681"/>
      <c r="FE3681"/>
      <c r="FF3681"/>
      <c r="FG3681"/>
      <c r="FH3681"/>
      <c r="FI3681"/>
      <c r="FJ3681"/>
      <c r="FK3681"/>
      <c r="FL3681"/>
      <c r="FM3681"/>
      <c r="FN3681"/>
      <c r="FO3681"/>
      <c r="FP3681"/>
      <c r="FQ3681"/>
      <c r="FR3681"/>
      <c r="FS3681"/>
      <c r="FT3681"/>
      <c r="FU3681"/>
      <c r="FV3681"/>
      <c r="FW3681"/>
      <c r="FX3681"/>
      <c r="FY3681"/>
      <c r="FZ3681"/>
      <c r="GA3681"/>
      <c r="GB3681"/>
      <c r="GC3681"/>
      <c r="GD3681"/>
      <c r="GE3681"/>
      <c r="GF3681"/>
      <c r="GG3681"/>
      <c r="GH3681"/>
      <c r="GI3681"/>
      <c r="GJ3681"/>
      <c r="GK3681"/>
      <c r="GL3681"/>
      <c r="GM3681"/>
      <c r="GN3681"/>
      <c r="GO3681"/>
      <c r="GP3681"/>
      <c r="GQ3681"/>
      <c r="GR3681"/>
      <c r="GS3681"/>
      <c r="GT3681"/>
      <c r="GU3681"/>
      <c r="GV3681"/>
      <c r="GW3681"/>
      <c r="GX3681"/>
      <c r="GY3681"/>
      <c r="GZ3681"/>
      <c r="HA3681"/>
      <c r="HB3681"/>
      <c r="HC3681"/>
      <c r="HD3681"/>
      <c r="HE3681"/>
      <c r="HF3681"/>
      <c r="HG3681"/>
      <c r="HH3681"/>
      <c r="HI3681"/>
      <c r="HJ3681"/>
      <c r="HK3681"/>
      <c r="HL3681"/>
      <c r="HM3681"/>
      <c r="HN3681"/>
      <c r="HO3681"/>
      <c r="HP3681"/>
      <c r="HQ3681"/>
      <c r="HR3681"/>
      <c r="HS3681"/>
      <c r="HT3681"/>
      <c r="HU3681"/>
      <c r="HV3681"/>
      <c r="HW3681"/>
      <c r="HX3681"/>
      <c r="HY3681"/>
      <c r="HZ3681"/>
      <c r="IA3681"/>
      <c r="IB3681"/>
      <c r="IC3681"/>
      <c r="ID3681"/>
      <c r="IE3681"/>
      <c r="IF3681"/>
      <c r="IG3681"/>
      <c r="IH3681"/>
      <c r="II3681"/>
      <c r="IJ3681"/>
      <c r="IK3681"/>
      <c r="IL3681"/>
      <c r="IM3681"/>
      <c r="IN3681"/>
      <c r="IO3681"/>
      <c r="IP3681"/>
      <c r="IQ3681"/>
      <c r="IR3681"/>
      <c r="IS3681"/>
      <c r="IT3681"/>
      <c r="IU3681"/>
      <c r="IV3681"/>
    </row>
    <row r="3682" spans="1:256" ht="12.5">
      <c r="A3682" s="55"/>
      <c r="B3682" s="65">
        <v>1</v>
      </c>
      <c r="C3682" s="66">
        <f>IF(E3682="A",1,IF(E3682="B",1,0))</f>
        <v>0</v>
      </c>
      <c r="D3682" s="656" t="s">
        <v>70</v>
      </c>
      <c r="E3682" s="659" t="s">
        <v>90</v>
      </c>
      <c r="F3682" s="658" t="s">
        <v>87</v>
      </c>
      <c r="G3682" s="78"/>
      <c r="H3682" s="96" t="s">
        <v>101</v>
      </c>
      <c r="I3682" s="107" t="s">
        <v>4199</v>
      </c>
      <c r="J3682" s="81"/>
      <c r="K3682" s="72"/>
      <c r="L3682" s="72"/>
      <c r="M3682" s="72"/>
      <c r="N3682" s="72"/>
      <c r="O3682" s="72"/>
      <c r="P3682" s="72"/>
      <c r="Q3682" s="833"/>
      <c r="R3682" s="102"/>
      <c r="S3682" s="73"/>
      <c r="T3682" s="102"/>
      <c r="U3682" s="103"/>
      <c r="V3682" s="104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  <c r="AJ3682"/>
      <c r="AK3682"/>
      <c r="AL3682"/>
      <c r="AM3682"/>
      <c r="AN3682"/>
      <c r="AO3682"/>
      <c r="AP3682"/>
      <c r="AQ3682"/>
      <c r="AR3682"/>
      <c r="AS3682"/>
      <c r="AT3682"/>
      <c r="AU3682"/>
      <c r="AV3682"/>
      <c r="AW3682"/>
      <c r="AX3682"/>
      <c r="AY3682"/>
      <c r="AZ3682"/>
      <c r="BA3682"/>
      <c r="BB3682"/>
      <c r="BC3682"/>
      <c r="BD3682"/>
      <c r="BE3682"/>
      <c r="BF3682"/>
      <c r="BG3682"/>
      <c r="BH3682"/>
      <c r="BI3682"/>
      <c r="BJ3682"/>
      <c r="BK3682"/>
      <c r="BL3682"/>
      <c r="BM3682"/>
      <c r="BN3682"/>
      <c r="BO3682"/>
      <c r="BP3682"/>
      <c r="BQ3682"/>
      <c r="BR3682"/>
      <c r="BS3682"/>
      <c r="BT3682"/>
      <c r="BU3682"/>
      <c r="BV3682"/>
      <c r="BW3682"/>
      <c r="BX3682"/>
      <c r="BY3682"/>
      <c r="BZ3682"/>
      <c r="CA3682"/>
      <c r="CB3682"/>
      <c r="CC3682"/>
      <c r="CD3682"/>
      <c r="CE3682"/>
      <c r="CF3682"/>
      <c r="CG3682"/>
      <c r="CH3682"/>
      <c r="CI3682"/>
      <c r="CJ3682"/>
      <c r="CK3682"/>
      <c r="CL3682"/>
      <c r="CM3682"/>
      <c r="CN3682"/>
      <c r="CO3682"/>
      <c r="CP3682"/>
      <c r="CQ3682"/>
      <c r="CR3682"/>
      <c r="CS3682"/>
      <c r="CT3682"/>
      <c r="CU3682"/>
      <c r="CV3682"/>
      <c r="CW3682"/>
      <c r="CX3682"/>
      <c r="CY3682"/>
      <c r="CZ3682"/>
      <c r="DA3682"/>
      <c r="DB3682"/>
      <c r="DC3682"/>
      <c r="DD3682"/>
      <c r="DE3682"/>
      <c r="DF3682"/>
      <c r="DG3682"/>
      <c r="DH3682"/>
      <c r="DI3682"/>
      <c r="DJ3682"/>
      <c r="DK3682"/>
      <c r="DL3682"/>
      <c r="DM3682"/>
      <c r="DN3682"/>
      <c r="DO3682"/>
      <c r="DP3682"/>
      <c r="DQ3682"/>
      <c r="DR3682"/>
      <c r="DS3682"/>
      <c r="DT3682"/>
      <c r="DU3682"/>
      <c r="DV3682"/>
      <c r="DW3682"/>
      <c r="DX3682"/>
      <c r="DY3682"/>
      <c r="DZ3682"/>
      <c r="EA3682"/>
      <c r="EB3682"/>
      <c r="EC3682"/>
      <c r="ED3682"/>
      <c r="EE3682"/>
      <c r="EF3682"/>
      <c r="EG3682"/>
      <c r="EH3682"/>
      <c r="EI3682"/>
      <c r="EJ3682"/>
      <c r="EK3682"/>
      <c r="EL3682"/>
      <c r="EM3682"/>
      <c r="EN3682"/>
      <c r="EO3682"/>
      <c r="EP3682"/>
      <c r="EQ3682"/>
      <c r="ER3682"/>
      <c r="ES3682"/>
      <c r="ET3682"/>
      <c r="EU3682"/>
      <c r="EV3682"/>
      <c r="EW3682"/>
      <c r="EX3682"/>
      <c r="EY3682"/>
      <c r="EZ3682"/>
      <c r="FA3682"/>
      <c r="FB3682"/>
      <c r="FC3682"/>
      <c r="FD3682"/>
      <c r="FE3682"/>
      <c r="FF3682"/>
      <c r="FG3682"/>
      <c r="FH3682"/>
      <c r="FI3682"/>
      <c r="FJ3682"/>
      <c r="FK3682"/>
      <c r="FL3682"/>
      <c r="FM3682"/>
      <c r="FN3682"/>
      <c r="FO3682"/>
      <c r="FP3682"/>
      <c r="FQ3682"/>
      <c r="FR3682"/>
      <c r="FS3682"/>
      <c r="FT3682"/>
      <c r="FU3682"/>
      <c r="FV3682"/>
      <c r="FW3682"/>
      <c r="FX3682"/>
      <c r="FY3682"/>
      <c r="FZ3682"/>
      <c r="GA3682"/>
      <c r="GB3682"/>
      <c r="GC3682"/>
      <c r="GD3682"/>
      <c r="GE3682"/>
      <c r="GF3682"/>
      <c r="GG3682"/>
      <c r="GH3682"/>
      <c r="GI3682"/>
      <c r="GJ3682"/>
      <c r="GK3682"/>
      <c r="GL3682"/>
      <c r="GM3682"/>
      <c r="GN3682"/>
      <c r="GO3682"/>
      <c r="GP3682"/>
      <c r="GQ3682"/>
      <c r="GR3682"/>
      <c r="GS3682"/>
      <c r="GT3682"/>
      <c r="GU3682"/>
      <c r="GV3682"/>
      <c r="GW3682"/>
      <c r="GX3682"/>
      <c r="GY3682"/>
      <c r="GZ3682"/>
      <c r="HA3682"/>
      <c r="HB3682"/>
      <c r="HC3682"/>
      <c r="HD3682"/>
      <c r="HE3682"/>
      <c r="HF3682"/>
      <c r="HG3682"/>
      <c r="HH3682"/>
      <c r="HI3682"/>
      <c r="HJ3682"/>
      <c r="HK3682"/>
      <c r="HL3682"/>
      <c r="HM3682"/>
      <c r="HN3682"/>
      <c r="HO3682"/>
      <c r="HP3682"/>
      <c r="HQ3682"/>
      <c r="HR3682"/>
      <c r="HS3682"/>
      <c r="HT3682"/>
      <c r="HU3682"/>
      <c r="HV3682"/>
      <c r="HW3682"/>
      <c r="HX3682"/>
      <c r="HY3682"/>
      <c r="HZ3682"/>
      <c r="IA3682"/>
      <c r="IB3682"/>
      <c r="IC3682"/>
      <c r="ID3682"/>
      <c r="IE3682"/>
      <c r="IF3682"/>
      <c r="IG3682"/>
      <c r="IH3682"/>
      <c r="II3682"/>
      <c r="IJ3682"/>
      <c r="IK3682"/>
      <c r="IL3682"/>
      <c r="IM3682"/>
      <c r="IN3682"/>
      <c r="IO3682"/>
      <c r="IP3682"/>
      <c r="IQ3682"/>
      <c r="IR3682"/>
      <c r="IS3682"/>
      <c r="IT3682"/>
      <c r="IU3682"/>
      <c r="IV3682"/>
    </row>
    <row r="3683" spans="1:256" ht="12.5">
      <c r="B3683" s="65">
        <v>1</v>
      </c>
      <c r="C3683" s="66">
        <f>IF(E3683="A",1,IF(E3683="B",1,0))</f>
        <v>1</v>
      </c>
      <c r="D3683" s="852" t="s">
        <v>70</v>
      </c>
      <c r="E3683" s="853" t="s">
        <v>68</v>
      </c>
      <c r="F3683" s="857" t="s">
        <v>90</v>
      </c>
      <c r="G3683" s="78"/>
      <c r="H3683" s="100" t="s">
        <v>94</v>
      </c>
      <c r="I3683" s="101" t="s">
        <v>6157</v>
      </c>
      <c r="J3683" s="81"/>
      <c r="K3683" s="72"/>
      <c r="L3683" s="72"/>
      <c r="M3683" s="72"/>
      <c r="N3683" s="72"/>
      <c r="O3683" s="72"/>
      <c r="P3683" s="72"/>
      <c r="Q3683" s="833"/>
      <c r="R3683" s="102"/>
      <c r="S3683" s="73"/>
      <c r="T3683" s="116"/>
      <c r="U3683" s="73"/>
      <c r="V3683" s="110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  <c r="AJ3683"/>
      <c r="AK3683"/>
      <c r="AL3683"/>
      <c r="AM3683"/>
      <c r="AN3683"/>
      <c r="AO3683"/>
      <c r="AP3683"/>
      <c r="AQ3683"/>
      <c r="AR3683"/>
      <c r="AS3683"/>
      <c r="AT3683"/>
      <c r="AU3683"/>
      <c r="AV3683"/>
      <c r="AW3683"/>
      <c r="AX3683"/>
      <c r="AY3683"/>
      <c r="AZ3683"/>
      <c r="BA3683"/>
      <c r="BB3683"/>
      <c r="BC3683"/>
      <c r="BD3683"/>
      <c r="BE3683"/>
      <c r="BF3683"/>
      <c r="BG3683"/>
      <c r="BH3683"/>
      <c r="BI3683"/>
      <c r="BJ3683"/>
      <c r="BK3683"/>
      <c r="BL3683"/>
      <c r="BM3683"/>
      <c r="BN3683"/>
      <c r="BO3683"/>
      <c r="BP3683"/>
      <c r="BQ3683"/>
      <c r="BR3683"/>
      <c r="BS3683"/>
      <c r="BT3683"/>
      <c r="BU3683"/>
      <c r="BV3683"/>
      <c r="BW3683"/>
      <c r="BX3683"/>
      <c r="BY3683"/>
      <c r="BZ3683"/>
      <c r="CA3683"/>
      <c r="CB3683"/>
      <c r="CC3683"/>
      <c r="CD3683"/>
      <c r="CE3683"/>
      <c r="CF3683"/>
      <c r="CG3683"/>
      <c r="CH3683"/>
      <c r="CI3683"/>
      <c r="CJ3683"/>
      <c r="CK3683"/>
      <c r="CL3683"/>
      <c r="CM3683"/>
      <c r="CN3683"/>
      <c r="CO3683"/>
      <c r="CP3683"/>
      <c r="CQ3683"/>
      <c r="CR3683"/>
      <c r="CS3683"/>
      <c r="CT3683"/>
      <c r="CU3683"/>
      <c r="CV3683"/>
      <c r="CW3683"/>
      <c r="CX3683"/>
      <c r="CY3683"/>
      <c r="CZ3683"/>
      <c r="DA3683"/>
      <c r="DB3683"/>
      <c r="DC3683"/>
      <c r="DD3683"/>
      <c r="DE3683"/>
      <c r="DF3683"/>
      <c r="DG3683"/>
      <c r="DH3683"/>
      <c r="DI3683"/>
      <c r="DJ3683"/>
      <c r="DK3683"/>
      <c r="DL3683"/>
      <c r="DM3683"/>
      <c r="DN3683"/>
      <c r="DO3683"/>
      <c r="DP3683"/>
      <c r="DQ3683"/>
      <c r="DR3683"/>
      <c r="DS3683"/>
      <c r="DT3683"/>
      <c r="DU3683"/>
      <c r="DV3683"/>
      <c r="DW3683"/>
      <c r="DX3683"/>
      <c r="DY3683"/>
      <c r="DZ3683"/>
      <c r="EA3683"/>
      <c r="EB3683"/>
      <c r="EC3683"/>
      <c r="ED3683"/>
      <c r="EE3683"/>
      <c r="EF3683"/>
      <c r="EG3683"/>
      <c r="EH3683"/>
      <c r="EI3683"/>
      <c r="EJ3683"/>
      <c r="EK3683"/>
      <c r="EL3683"/>
      <c r="EM3683"/>
      <c r="EN3683"/>
      <c r="EO3683"/>
      <c r="EP3683"/>
      <c r="EQ3683"/>
      <c r="ER3683"/>
      <c r="ES3683"/>
      <c r="ET3683"/>
      <c r="EU3683"/>
      <c r="EV3683"/>
      <c r="EW3683"/>
      <c r="EX3683"/>
      <c r="EY3683"/>
      <c r="EZ3683"/>
      <c r="FA3683"/>
      <c r="FB3683"/>
      <c r="FC3683"/>
      <c r="FD3683"/>
      <c r="FE3683"/>
      <c r="FF3683"/>
      <c r="FG3683"/>
      <c r="FH3683"/>
      <c r="FI3683"/>
      <c r="FJ3683"/>
      <c r="FK3683"/>
      <c r="FL3683"/>
      <c r="FM3683"/>
      <c r="FN3683"/>
      <c r="FO3683"/>
      <c r="FP3683"/>
      <c r="FQ3683"/>
      <c r="FR3683"/>
      <c r="FS3683"/>
      <c r="FT3683"/>
      <c r="FU3683"/>
      <c r="FV3683"/>
      <c r="FW3683"/>
      <c r="FX3683"/>
      <c r="FY3683"/>
      <c r="FZ3683"/>
      <c r="GA3683"/>
      <c r="GB3683"/>
      <c r="GC3683"/>
      <c r="GD3683"/>
      <c r="GE3683"/>
      <c r="GF3683"/>
      <c r="GG3683"/>
      <c r="GH3683"/>
      <c r="GI3683"/>
      <c r="GJ3683"/>
      <c r="GK3683"/>
      <c r="GL3683"/>
      <c r="GM3683"/>
      <c r="GN3683"/>
      <c r="GO3683"/>
      <c r="GP3683"/>
      <c r="GQ3683"/>
      <c r="GR3683"/>
      <c r="GS3683"/>
      <c r="GT3683"/>
      <c r="GU3683"/>
      <c r="GV3683"/>
      <c r="GW3683"/>
      <c r="GX3683"/>
      <c r="GY3683"/>
      <c r="GZ3683"/>
      <c r="HA3683"/>
      <c r="HB3683"/>
      <c r="HC3683"/>
      <c r="HD3683"/>
      <c r="HE3683"/>
      <c r="HF3683"/>
      <c r="HG3683"/>
      <c r="HH3683"/>
      <c r="HI3683"/>
      <c r="HJ3683"/>
      <c r="HK3683"/>
      <c r="HL3683"/>
      <c r="HM3683"/>
      <c r="HN3683"/>
      <c r="HO3683"/>
      <c r="HP3683"/>
      <c r="HQ3683"/>
      <c r="HR3683"/>
      <c r="HS3683"/>
      <c r="HT3683"/>
      <c r="HU3683"/>
      <c r="HV3683"/>
      <c r="HW3683"/>
      <c r="HX3683"/>
      <c r="HY3683"/>
      <c r="HZ3683"/>
      <c r="IA3683"/>
      <c r="IB3683"/>
      <c r="IC3683"/>
      <c r="ID3683"/>
      <c r="IE3683"/>
      <c r="IF3683"/>
      <c r="IG3683"/>
      <c r="IH3683"/>
      <c r="II3683"/>
      <c r="IJ3683"/>
      <c r="IK3683"/>
      <c r="IL3683"/>
      <c r="IM3683"/>
      <c r="IN3683"/>
      <c r="IO3683"/>
      <c r="IP3683"/>
      <c r="IQ3683"/>
      <c r="IR3683"/>
      <c r="IS3683"/>
      <c r="IT3683"/>
      <c r="IU3683"/>
      <c r="IV3683"/>
    </row>
    <row r="3684" spans="1:256" ht="12.5">
      <c r="A3684" s="55"/>
      <c r="B3684" s="65">
        <v>1</v>
      </c>
      <c r="C3684" s="66">
        <f>IF(E3684="A",1,IF(E3684="B",1,0))</f>
        <v>1</v>
      </c>
      <c r="D3684" s="248" t="s">
        <v>87</v>
      </c>
      <c r="E3684" s="248" t="s">
        <v>87</v>
      </c>
      <c r="F3684" s="663" t="s">
        <v>90</v>
      </c>
      <c r="G3684" s="78"/>
      <c r="H3684" s="96" t="s">
        <v>119</v>
      </c>
      <c r="I3684" s="107" t="s">
        <v>4200</v>
      </c>
      <c r="J3684" s="81"/>
      <c r="K3684" s="72"/>
      <c r="L3684" s="72"/>
      <c r="M3684" s="72"/>
      <c r="N3684" s="72"/>
      <c r="O3684" s="72"/>
      <c r="P3684" s="72"/>
      <c r="Q3684" s="833"/>
      <c r="R3684" s="102"/>
      <c r="S3684" s="73"/>
      <c r="T3684" s="102"/>
      <c r="U3684" s="103"/>
      <c r="V3684" s="10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  <c r="AJ3684"/>
      <c r="AK3684"/>
      <c r="AL3684"/>
      <c r="AM3684"/>
      <c r="AN3684"/>
      <c r="AO3684"/>
      <c r="AP3684"/>
      <c r="AQ3684"/>
      <c r="AR3684"/>
      <c r="AS3684"/>
      <c r="AT3684"/>
      <c r="AU3684"/>
      <c r="AV3684"/>
      <c r="AW3684"/>
      <c r="AX3684"/>
      <c r="AY3684"/>
      <c r="AZ3684"/>
      <c r="BA3684"/>
      <c r="BB3684"/>
      <c r="BC3684"/>
      <c r="BD3684"/>
      <c r="BE3684"/>
      <c r="BF3684"/>
      <c r="BG3684"/>
      <c r="BH3684"/>
      <c r="BI3684"/>
      <c r="BJ3684"/>
      <c r="BK3684"/>
      <c r="BL3684"/>
      <c r="BM3684"/>
      <c r="BN3684"/>
      <c r="BO3684"/>
      <c r="BP3684"/>
      <c r="BQ3684"/>
      <c r="BR3684"/>
      <c r="BS3684"/>
      <c r="BT3684"/>
      <c r="BU3684"/>
      <c r="BV3684"/>
      <c r="BW3684"/>
      <c r="BX3684"/>
      <c r="BY3684"/>
      <c r="BZ3684"/>
      <c r="CA3684"/>
      <c r="CB3684"/>
      <c r="CC3684"/>
      <c r="CD3684"/>
      <c r="CE3684"/>
      <c r="CF3684"/>
      <c r="CG3684"/>
      <c r="CH3684"/>
      <c r="CI3684"/>
      <c r="CJ3684"/>
      <c r="CK3684"/>
      <c r="CL3684"/>
      <c r="CM3684"/>
      <c r="CN3684"/>
      <c r="CO3684"/>
      <c r="CP3684"/>
      <c r="CQ3684"/>
      <c r="CR3684"/>
      <c r="CS3684"/>
      <c r="CT3684"/>
      <c r="CU3684"/>
      <c r="CV3684"/>
      <c r="CW3684"/>
      <c r="CX3684"/>
      <c r="CY3684"/>
      <c r="CZ3684"/>
      <c r="DA3684"/>
      <c r="DB3684"/>
      <c r="DC3684"/>
      <c r="DD3684"/>
      <c r="DE3684"/>
      <c r="DF3684"/>
      <c r="DG3684"/>
      <c r="DH3684"/>
      <c r="DI3684"/>
      <c r="DJ3684"/>
      <c r="DK3684"/>
      <c r="DL3684"/>
      <c r="DM3684"/>
      <c r="DN3684"/>
      <c r="DO3684"/>
      <c r="DP3684"/>
      <c r="DQ3684"/>
      <c r="DR3684"/>
      <c r="DS3684"/>
      <c r="DT3684"/>
      <c r="DU3684"/>
      <c r="DV3684"/>
      <c r="DW3684"/>
      <c r="DX3684"/>
      <c r="DY3684"/>
      <c r="DZ3684"/>
      <c r="EA3684"/>
      <c r="EB3684"/>
      <c r="EC3684"/>
      <c r="ED3684"/>
      <c r="EE3684"/>
      <c r="EF3684"/>
      <c r="EG3684"/>
      <c r="EH3684"/>
      <c r="EI3684"/>
      <c r="EJ3684"/>
      <c r="EK3684"/>
      <c r="EL3684"/>
      <c r="EM3684"/>
      <c r="EN3684"/>
      <c r="EO3684"/>
      <c r="EP3684"/>
      <c r="EQ3684"/>
      <c r="ER3684"/>
      <c r="ES3684"/>
      <c r="ET3684"/>
      <c r="EU3684"/>
      <c r="EV3684"/>
      <c r="EW3684"/>
      <c r="EX3684"/>
      <c r="EY3684"/>
      <c r="EZ3684"/>
      <c r="FA3684"/>
      <c r="FB3684"/>
      <c r="FC3684"/>
      <c r="FD3684"/>
      <c r="FE3684"/>
      <c r="FF3684"/>
      <c r="FG3684"/>
      <c r="FH3684"/>
      <c r="FI3684"/>
      <c r="FJ3684"/>
      <c r="FK3684"/>
      <c r="FL3684"/>
      <c r="FM3684"/>
      <c r="FN3684"/>
      <c r="FO3684"/>
      <c r="FP3684"/>
      <c r="FQ3684"/>
      <c r="FR3684"/>
      <c r="FS3684"/>
      <c r="FT3684"/>
      <c r="FU3684"/>
      <c r="FV3684"/>
      <c r="FW3684"/>
      <c r="FX3684"/>
      <c r="FY3684"/>
      <c r="FZ3684"/>
      <c r="GA3684"/>
      <c r="GB3684"/>
      <c r="GC3684"/>
      <c r="GD3684"/>
      <c r="GE3684"/>
      <c r="GF3684"/>
      <c r="GG3684"/>
      <c r="GH3684"/>
      <c r="GI3684"/>
      <c r="GJ3684"/>
      <c r="GK3684"/>
      <c r="GL3684"/>
      <c r="GM3684"/>
      <c r="GN3684"/>
      <c r="GO3684"/>
      <c r="GP3684"/>
      <c r="GQ3684"/>
      <c r="GR3684"/>
      <c r="GS3684"/>
      <c r="GT3684"/>
      <c r="GU3684"/>
      <c r="GV3684"/>
      <c r="GW3684"/>
      <c r="GX3684"/>
      <c r="GY3684"/>
      <c r="GZ3684"/>
      <c r="HA3684"/>
      <c r="HB3684"/>
      <c r="HC3684"/>
      <c r="HD3684"/>
      <c r="HE3684"/>
      <c r="HF3684"/>
      <c r="HG3684"/>
      <c r="HH3684"/>
      <c r="HI3684"/>
      <c r="HJ3684"/>
      <c r="HK3684"/>
      <c r="HL3684"/>
      <c r="HM3684"/>
      <c r="HN3684"/>
      <c r="HO3684"/>
      <c r="HP3684"/>
      <c r="HQ3684"/>
      <c r="HR3684"/>
      <c r="HS3684"/>
      <c r="HT3684"/>
      <c r="HU3684"/>
      <c r="HV3684"/>
      <c r="HW3684"/>
      <c r="HX3684"/>
      <c r="HY3684"/>
      <c r="HZ3684"/>
      <c r="IA3684"/>
      <c r="IB3684"/>
      <c r="IC3684"/>
      <c r="ID3684"/>
      <c r="IE3684"/>
      <c r="IF3684"/>
      <c r="IG3684"/>
      <c r="IH3684"/>
      <c r="II3684"/>
      <c r="IJ3684"/>
      <c r="IK3684"/>
      <c r="IL3684"/>
      <c r="IM3684"/>
      <c r="IN3684"/>
      <c r="IO3684"/>
      <c r="IP3684"/>
      <c r="IQ3684"/>
      <c r="IR3684"/>
      <c r="IS3684"/>
      <c r="IT3684"/>
      <c r="IU3684"/>
      <c r="IV3684"/>
    </row>
    <row r="3685" spans="1:256" ht="12.5">
      <c r="A3685" s="55"/>
      <c r="B3685" s="65">
        <v>1</v>
      </c>
      <c r="C3685" s="66">
        <f>IF(E3685="A",1,IF(E3685="B",1,0))</f>
        <v>0</v>
      </c>
      <c r="D3685" s="658" t="s">
        <v>68</v>
      </c>
      <c r="E3685" s="659" t="s">
        <v>90</v>
      </c>
      <c r="F3685" s="659" t="s">
        <v>90</v>
      </c>
      <c r="G3685" s="78"/>
      <c r="H3685" s="96" t="s">
        <v>90</v>
      </c>
      <c r="I3685" s="107" t="s">
        <v>4201</v>
      </c>
      <c r="J3685" s="81"/>
      <c r="K3685" s="72"/>
      <c r="L3685" s="1252"/>
      <c r="M3685" s="72"/>
      <c r="N3685" s="72"/>
      <c r="O3685" s="72"/>
      <c r="P3685" s="72"/>
      <c r="Q3685" s="833"/>
      <c r="R3685" s="102"/>
      <c r="S3685" s="73"/>
      <c r="T3685" s="102"/>
      <c r="U3685" s="103"/>
      <c r="V3685" s="104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  <c r="AJ3685"/>
      <c r="AK3685"/>
      <c r="AL3685"/>
      <c r="AM3685"/>
      <c r="AN3685"/>
      <c r="AO3685"/>
      <c r="AP3685"/>
      <c r="AQ3685"/>
      <c r="AR3685"/>
      <c r="AS3685"/>
      <c r="AT3685"/>
      <c r="AU3685"/>
      <c r="AV3685"/>
      <c r="AW3685"/>
      <c r="AX3685"/>
      <c r="AY3685"/>
      <c r="AZ3685"/>
      <c r="BA3685"/>
      <c r="BB3685"/>
      <c r="BC3685"/>
      <c r="BD3685"/>
      <c r="BE3685"/>
      <c r="BF3685"/>
      <c r="BG3685"/>
      <c r="BH3685"/>
      <c r="BI3685"/>
      <c r="BJ3685"/>
      <c r="BK3685"/>
      <c r="BL3685"/>
      <c r="BM3685"/>
      <c r="BN3685"/>
      <c r="BO3685"/>
      <c r="BP3685"/>
      <c r="BQ3685"/>
      <c r="BR3685"/>
      <c r="BS3685"/>
      <c r="BT3685"/>
      <c r="BU3685"/>
      <c r="BV3685"/>
      <c r="BW3685"/>
      <c r="BX3685"/>
      <c r="BY3685"/>
      <c r="BZ3685"/>
      <c r="CA3685"/>
      <c r="CB3685"/>
      <c r="CC3685"/>
      <c r="CD3685"/>
      <c r="CE3685"/>
      <c r="CF3685"/>
      <c r="CG3685"/>
      <c r="CH3685"/>
      <c r="CI3685"/>
      <c r="CJ3685"/>
      <c r="CK3685"/>
      <c r="CL3685"/>
      <c r="CM3685"/>
      <c r="CN3685"/>
      <c r="CO3685"/>
      <c r="CP3685"/>
      <c r="CQ3685"/>
      <c r="CR3685"/>
      <c r="CS3685"/>
      <c r="CT3685"/>
      <c r="CU3685"/>
      <c r="CV3685"/>
      <c r="CW3685"/>
      <c r="CX3685"/>
      <c r="CY3685"/>
      <c r="CZ3685"/>
      <c r="DA3685"/>
      <c r="DB3685"/>
      <c r="DC3685"/>
      <c r="DD3685"/>
      <c r="DE3685"/>
      <c r="DF3685"/>
      <c r="DG3685"/>
      <c r="DH3685"/>
      <c r="DI3685"/>
      <c r="DJ3685"/>
      <c r="DK3685"/>
      <c r="DL3685"/>
      <c r="DM3685"/>
      <c r="DN3685"/>
      <c r="DO3685"/>
      <c r="DP3685"/>
      <c r="DQ3685"/>
      <c r="DR3685"/>
      <c r="DS3685"/>
      <c r="DT3685"/>
      <c r="DU3685"/>
      <c r="DV3685"/>
      <c r="DW3685"/>
      <c r="DX3685"/>
      <c r="DY3685"/>
      <c r="DZ3685"/>
      <c r="EA3685"/>
      <c r="EB3685"/>
      <c r="EC3685"/>
      <c r="ED3685"/>
      <c r="EE3685"/>
      <c r="EF3685"/>
      <c r="EG3685"/>
      <c r="EH3685"/>
      <c r="EI3685"/>
      <c r="EJ3685"/>
      <c r="EK3685"/>
      <c r="EL3685"/>
      <c r="EM3685"/>
      <c r="EN3685"/>
      <c r="EO3685"/>
      <c r="EP3685"/>
      <c r="EQ3685"/>
      <c r="ER3685"/>
      <c r="ES3685"/>
      <c r="ET3685"/>
      <c r="EU3685"/>
      <c r="EV3685"/>
      <c r="EW3685"/>
      <c r="EX3685"/>
      <c r="EY3685"/>
      <c r="EZ3685"/>
      <c r="FA3685"/>
      <c r="FB3685"/>
      <c r="FC3685"/>
      <c r="FD3685"/>
      <c r="FE3685"/>
      <c r="FF3685"/>
      <c r="FG3685"/>
      <c r="FH3685"/>
      <c r="FI3685"/>
      <c r="FJ3685"/>
      <c r="FK3685"/>
      <c r="FL3685"/>
      <c r="FM3685"/>
      <c r="FN3685"/>
      <c r="FO3685"/>
      <c r="FP3685"/>
      <c r="FQ3685"/>
      <c r="FR3685"/>
      <c r="FS3685"/>
      <c r="FT3685"/>
      <c r="FU3685"/>
      <c r="FV3685"/>
      <c r="FW3685"/>
      <c r="FX3685"/>
      <c r="FY3685"/>
      <c r="FZ3685"/>
      <c r="GA3685"/>
      <c r="GB3685"/>
      <c r="GC3685"/>
      <c r="GD3685"/>
      <c r="GE3685"/>
      <c r="GF3685"/>
      <c r="GG3685"/>
      <c r="GH3685"/>
      <c r="GI3685"/>
      <c r="GJ3685"/>
      <c r="GK3685"/>
      <c r="GL3685"/>
      <c r="GM3685"/>
      <c r="GN3685"/>
      <c r="GO3685"/>
      <c r="GP3685"/>
      <c r="GQ3685"/>
      <c r="GR3685"/>
      <c r="GS3685"/>
      <c r="GT3685"/>
      <c r="GU3685"/>
      <c r="GV3685"/>
      <c r="GW3685"/>
      <c r="GX3685"/>
      <c r="GY3685"/>
      <c r="GZ3685"/>
      <c r="HA3685"/>
      <c r="HB3685"/>
      <c r="HC3685"/>
      <c r="HD3685"/>
      <c r="HE3685"/>
      <c r="HF3685"/>
      <c r="HG3685"/>
      <c r="HH3685"/>
      <c r="HI3685"/>
      <c r="HJ3685"/>
      <c r="HK3685"/>
      <c r="HL3685"/>
      <c r="HM3685"/>
      <c r="HN3685"/>
      <c r="HO3685"/>
      <c r="HP3685"/>
      <c r="HQ3685"/>
      <c r="HR3685"/>
      <c r="HS3685"/>
      <c r="HT3685"/>
      <c r="HU3685"/>
      <c r="HV3685"/>
      <c r="HW3685"/>
      <c r="HX3685"/>
      <c r="HY3685"/>
      <c r="HZ3685"/>
      <c r="IA3685"/>
      <c r="IB3685"/>
      <c r="IC3685"/>
      <c r="ID3685"/>
      <c r="IE3685"/>
      <c r="IF3685"/>
      <c r="IG3685"/>
      <c r="IH3685"/>
      <c r="II3685"/>
      <c r="IJ3685"/>
      <c r="IK3685"/>
      <c r="IL3685"/>
      <c r="IM3685"/>
      <c r="IN3685"/>
      <c r="IO3685"/>
      <c r="IP3685"/>
      <c r="IQ3685"/>
      <c r="IR3685"/>
      <c r="IS3685"/>
      <c r="IT3685"/>
      <c r="IU3685"/>
      <c r="IV3685"/>
    </row>
    <row r="3686" spans="1:256" ht="12.5">
      <c r="B3686" s="65">
        <v>1</v>
      </c>
      <c r="C3686" s="66">
        <f>IF(E3686="A",1,IF(E3686="B",1,0))</f>
        <v>0</v>
      </c>
      <c r="D3686" s="655" t="s">
        <v>87</v>
      </c>
      <c r="E3686" s="659" t="s">
        <v>90</v>
      </c>
      <c r="F3686" s="659" t="s">
        <v>90</v>
      </c>
      <c r="G3686" s="78"/>
      <c r="H3686" s="96" t="s">
        <v>126</v>
      </c>
      <c r="I3686" s="107" t="s">
        <v>4202</v>
      </c>
      <c r="J3686" s="81"/>
      <c r="K3686" s="72"/>
      <c r="L3686" s="72"/>
      <c r="M3686" s="72"/>
      <c r="N3686" s="72"/>
      <c r="O3686" s="72"/>
      <c r="P3686" s="72"/>
      <c r="Q3686" s="833"/>
      <c r="R3686" s="102"/>
      <c r="S3686" s="73"/>
      <c r="T3686" s="102"/>
      <c r="U3686" s="103"/>
      <c r="V3686" s="104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  <c r="AJ3686"/>
      <c r="AK3686"/>
      <c r="AL3686"/>
      <c r="AM3686"/>
      <c r="AN3686"/>
      <c r="AO3686"/>
      <c r="AP3686"/>
      <c r="AQ3686"/>
      <c r="AR3686"/>
      <c r="AS3686"/>
      <c r="AT3686"/>
      <c r="AU3686"/>
      <c r="AV3686"/>
      <c r="AW3686"/>
      <c r="AX3686"/>
      <c r="AY3686"/>
      <c r="AZ3686"/>
      <c r="BA3686"/>
      <c r="BB3686"/>
      <c r="BC3686"/>
      <c r="BD3686"/>
      <c r="BE3686"/>
      <c r="BF3686"/>
      <c r="BG3686"/>
      <c r="BH3686"/>
      <c r="BI3686"/>
      <c r="BJ3686"/>
      <c r="BK3686"/>
      <c r="BL3686"/>
      <c r="BM3686"/>
      <c r="BN3686"/>
      <c r="BO3686"/>
      <c r="BP3686"/>
      <c r="BQ3686"/>
      <c r="BR3686"/>
      <c r="BS3686"/>
      <c r="BT3686"/>
      <c r="BU3686"/>
      <c r="BV3686"/>
      <c r="BW3686"/>
      <c r="BX3686"/>
      <c r="BY3686"/>
      <c r="BZ3686"/>
      <c r="CA3686"/>
      <c r="CB3686"/>
      <c r="CC3686"/>
      <c r="CD3686"/>
      <c r="CE3686"/>
      <c r="CF3686"/>
      <c r="CG3686"/>
      <c r="CH3686"/>
      <c r="CI3686"/>
      <c r="CJ3686"/>
      <c r="CK3686"/>
      <c r="CL3686"/>
      <c r="CM3686"/>
      <c r="CN3686"/>
      <c r="CO3686"/>
      <c r="CP3686"/>
      <c r="CQ3686"/>
      <c r="CR3686"/>
      <c r="CS3686"/>
      <c r="CT3686"/>
      <c r="CU3686"/>
      <c r="CV3686"/>
      <c r="CW3686"/>
      <c r="CX3686"/>
      <c r="CY3686"/>
      <c r="CZ3686"/>
      <c r="DA3686"/>
      <c r="DB3686"/>
      <c r="DC3686"/>
      <c r="DD3686"/>
      <c r="DE3686"/>
      <c r="DF3686"/>
      <c r="DG3686"/>
      <c r="DH3686"/>
      <c r="DI3686"/>
      <c r="DJ3686"/>
      <c r="DK3686"/>
      <c r="DL3686"/>
      <c r="DM3686"/>
      <c r="DN3686"/>
      <c r="DO3686"/>
      <c r="DP3686"/>
      <c r="DQ3686"/>
      <c r="DR3686"/>
      <c r="DS3686"/>
      <c r="DT3686"/>
      <c r="DU3686"/>
      <c r="DV3686"/>
      <c r="DW3686"/>
      <c r="DX3686"/>
      <c r="DY3686"/>
      <c r="DZ3686"/>
      <c r="EA3686"/>
      <c r="EB3686"/>
      <c r="EC3686"/>
      <c r="ED3686"/>
      <c r="EE3686"/>
      <c r="EF3686"/>
      <c r="EG3686"/>
      <c r="EH3686"/>
      <c r="EI3686"/>
      <c r="EJ3686"/>
      <c r="EK3686"/>
      <c r="EL3686"/>
      <c r="EM3686"/>
      <c r="EN3686"/>
      <c r="EO3686"/>
      <c r="EP3686"/>
      <c r="EQ3686"/>
      <c r="ER3686"/>
      <c r="ES3686"/>
      <c r="ET3686"/>
      <c r="EU3686"/>
      <c r="EV3686"/>
      <c r="EW3686"/>
      <c r="EX3686"/>
      <c r="EY3686"/>
      <c r="EZ3686"/>
      <c r="FA3686"/>
      <c r="FB3686"/>
      <c r="FC3686"/>
      <c r="FD3686"/>
      <c r="FE3686"/>
      <c r="FF3686"/>
      <c r="FG3686"/>
      <c r="FH3686"/>
      <c r="FI3686"/>
      <c r="FJ3686"/>
      <c r="FK3686"/>
      <c r="FL3686"/>
      <c r="FM3686"/>
      <c r="FN3686"/>
      <c r="FO3686"/>
      <c r="FP3686"/>
      <c r="FQ3686"/>
      <c r="FR3686"/>
      <c r="FS3686"/>
      <c r="FT3686"/>
      <c r="FU3686"/>
      <c r="FV3686"/>
      <c r="FW3686"/>
      <c r="FX3686"/>
      <c r="FY3686"/>
      <c r="FZ3686"/>
      <c r="GA3686"/>
      <c r="GB3686"/>
      <c r="GC3686"/>
      <c r="GD3686"/>
      <c r="GE3686"/>
      <c r="GF3686"/>
      <c r="GG3686"/>
      <c r="GH3686"/>
      <c r="GI3686"/>
      <c r="GJ3686"/>
      <c r="GK3686"/>
      <c r="GL3686"/>
      <c r="GM3686"/>
      <c r="GN3686"/>
      <c r="GO3686"/>
      <c r="GP3686"/>
      <c r="GQ3686"/>
      <c r="GR3686"/>
      <c r="GS3686"/>
      <c r="GT3686"/>
      <c r="GU3686"/>
      <c r="GV3686"/>
      <c r="GW3686"/>
      <c r="GX3686"/>
      <c r="GY3686"/>
      <c r="GZ3686"/>
      <c r="HA3686"/>
      <c r="HB3686"/>
      <c r="HC3686"/>
      <c r="HD3686"/>
      <c r="HE3686"/>
      <c r="HF3686"/>
      <c r="HG3686"/>
      <c r="HH3686"/>
      <c r="HI3686"/>
      <c r="HJ3686"/>
      <c r="HK3686"/>
      <c r="HL3686"/>
      <c r="HM3686"/>
      <c r="HN3686"/>
      <c r="HO3686"/>
      <c r="HP3686"/>
      <c r="HQ3686"/>
      <c r="HR3686"/>
      <c r="HS3686"/>
      <c r="HT3686"/>
      <c r="HU3686"/>
      <c r="HV3686"/>
      <c r="HW3686"/>
      <c r="HX3686"/>
      <c r="HY3686"/>
      <c r="HZ3686"/>
      <c r="IA3686"/>
      <c r="IB3686"/>
      <c r="IC3686"/>
      <c r="ID3686"/>
      <c r="IE3686"/>
      <c r="IF3686"/>
      <c r="IG3686"/>
      <c r="IH3686"/>
      <c r="II3686"/>
      <c r="IJ3686"/>
      <c r="IK3686"/>
      <c r="IL3686"/>
      <c r="IM3686"/>
      <c r="IN3686"/>
      <c r="IO3686"/>
      <c r="IP3686"/>
      <c r="IQ3686"/>
      <c r="IR3686"/>
      <c r="IS3686"/>
      <c r="IT3686"/>
      <c r="IU3686"/>
      <c r="IV3686"/>
    </row>
    <row r="3687" spans="1:256" ht="12.5">
      <c r="A3687" s="305"/>
      <c r="B3687" s="65">
        <v>1</v>
      </c>
      <c r="C3687" s="66">
        <f>IF(E3687="A",4,IF(E3687="B",3,IF(E3687="C",2,IF(E3687="D",1,0))))</f>
        <v>0</v>
      </c>
      <c r="D3687" s="76" t="s">
        <v>68</v>
      </c>
      <c r="E3687" s="99" t="s">
        <v>99</v>
      </c>
      <c r="F3687" s="76" t="s">
        <v>87</v>
      </c>
      <c r="G3687" s="78"/>
      <c r="H3687" s="96" t="s">
        <v>129</v>
      </c>
      <c r="I3687" s="107" t="s">
        <v>4203</v>
      </c>
      <c r="J3687" s="81"/>
      <c r="K3687" s="72"/>
      <c r="L3687" s="72"/>
      <c r="M3687" s="72"/>
      <c r="N3687" s="72"/>
      <c r="O3687" s="72"/>
      <c r="P3687" s="72"/>
      <c r="Q3687" s="833"/>
      <c r="R3687" s="102"/>
      <c r="S3687" s="73"/>
      <c r="T3687" s="102"/>
      <c r="U3687" s="103"/>
      <c r="V3687" s="104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  <c r="AJ3687"/>
      <c r="AK3687"/>
      <c r="AL3687"/>
      <c r="AM3687"/>
      <c r="AN3687"/>
      <c r="AO3687"/>
      <c r="AP3687"/>
      <c r="AQ3687"/>
      <c r="AR3687"/>
      <c r="AS3687"/>
      <c r="AT3687"/>
      <c r="AU3687"/>
      <c r="AV3687"/>
      <c r="AW3687"/>
      <c r="AX3687"/>
      <c r="AY3687"/>
      <c r="AZ3687"/>
      <c r="BA3687"/>
      <c r="BB3687"/>
      <c r="BC3687"/>
      <c r="BD3687"/>
      <c r="BE3687"/>
      <c r="BF3687"/>
      <c r="BG3687"/>
      <c r="BH3687"/>
      <c r="BI3687"/>
      <c r="BJ3687"/>
      <c r="BK3687"/>
      <c r="BL3687"/>
      <c r="BM3687"/>
      <c r="BN3687"/>
      <c r="BO3687"/>
      <c r="BP3687"/>
      <c r="BQ3687"/>
      <c r="BR3687"/>
      <c r="BS3687"/>
      <c r="BT3687"/>
      <c r="BU3687"/>
      <c r="BV3687"/>
      <c r="BW3687"/>
      <c r="BX3687"/>
      <c r="BY3687"/>
      <c r="BZ3687"/>
      <c r="CA3687"/>
      <c r="CB3687"/>
      <c r="CC3687"/>
      <c r="CD3687"/>
      <c r="CE3687"/>
      <c r="CF3687"/>
      <c r="CG3687"/>
      <c r="CH3687"/>
      <c r="CI3687"/>
      <c r="CJ3687"/>
      <c r="CK3687"/>
      <c r="CL3687"/>
      <c r="CM3687"/>
      <c r="CN3687"/>
      <c r="CO3687"/>
      <c r="CP3687"/>
      <c r="CQ3687"/>
      <c r="CR3687"/>
      <c r="CS3687"/>
      <c r="CT3687"/>
      <c r="CU3687"/>
      <c r="CV3687"/>
      <c r="CW3687"/>
      <c r="CX3687"/>
      <c r="CY3687"/>
      <c r="CZ3687"/>
      <c r="DA3687"/>
      <c r="DB3687"/>
      <c r="DC3687"/>
      <c r="DD3687"/>
      <c r="DE3687"/>
      <c r="DF3687"/>
      <c r="DG3687"/>
      <c r="DH3687"/>
      <c r="DI3687"/>
      <c r="DJ3687"/>
      <c r="DK3687"/>
      <c r="DL3687"/>
      <c r="DM3687"/>
      <c r="DN3687"/>
      <c r="DO3687"/>
      <c r="DP3687"/>
      <c r="DQ3687"/>
      <c r="DR3687"/>
      <c r="DS3687"/>
      <c r="DT3687"/>
      <c r="DU3687"/>
      <c r="DV3687"/>
      <c r="DW3687"/>
      <c r="DX3687"/>
      <c r="DY3687"/>
      <c r="DZ3687"/>
      <c r="EA3687"/>
      <c r="EB3687"/>
      <c r="EC3687"/>
      <c r="ED3687"/>
      <c r="EE3687"/>
      <c r="EF3687"/>
      <c r="EG3687"/>
      <c r="EH3687"/>
      <c r="EI3687"/>
      <c r="EJ3687"/>
      <c r="EK3687"/>
      <c r="EL3687"/>
      <c r="EM3687"/>
      <c r="EN3687"/>
      <c r="EO3687"/>
      <c r="EP3687"/>
      <c r="EQ3687"/>
      <c r="ER3687"/>
      <c r="ES3687"/>
      <c r="ET3687"/>
      <c r="EU3687"/>
      <c r="EV3687"/>
      <c r="EW3687"/>
      <c r="EX3687"/>
      <c r="EY3687"/>
      <c r="EZ3687"/>
      <c r="FA3687"/>
      <c r="FB3687"/>
      <c r="FC3687"/>
      <c r="FD3687"/>
      <c r="FE3687"/>
      <c r="FF3687"/>
      <c r="FG3687"/>
      <c r="FH3687"/>
      <c r="FI3687"/>
      <c r="FJ3687"/>
      <c r="FK3687"/>
      <c r="FL3687"/>
      <c r="FM3687"/>
      <c r="FN3687"/>
      <c r="FO3687"/>
      <c r="FP3687"/>
      <c r="FQ3687"/>
      <c r="FR3687"/>
      <c r="FS3687"/>
      <c r="FT3687"/>
      <c r="FU3687"/>
      <c r="FV3687"/>
      <c r="FW3687"/>
      <c r="FX3687"/>
      <c r="FY3687"/>
      <c r="FZ3687"/>
      <c r="GA3687"/>
      <c r="GB3687"/>
      <c r="GC3687"/>
      <c r="GD3687"/>
      <c r="GE3687"/>
      <c r="GF3687"/>
      <c r="GG3687"/>
      <c r="GH3687"/>
      <c r="GI3687"/>
      <c r="GJ3687"/>
      <c r="GK3687"/>
      <c r="GL3687"/>
      <c r="GM3687"/>
      <c r="GN3687"/>
      <c r="GO3687"/>
      <c r="GP3687"/>
      <c r="GQ3687"/>
      <c r="GR3687"/>
      <c r="GS3687"/>
      <c r="GT3687"/>
      <c r="GU3687"/>
      <c r="GV3687"/>
      <c r="GW3687"/>
      <c r="GX3687"/>
      <c r="GY3687"/>
      <c r="GZ3687"/>
      <c r="HA3687"/>
      <c r="HB3687"/>
      <c r="HC3687"/>
      <c r="HD3687"/>
      <c r="HE3687"/>
      <c r="HF3687"/>
      <c r="HG3687"/>
      <c r="HH3687"/>
      <c r="HI3687"/>
      <c r="HJ3687"/>
      <c r="HK3687"/>
      <c r="HL3687"/>
      <c r="HM3687"/>
      <c r="HN3687"/>
      <c r="HO3687"/>
      <c r="HP3687"/>
      <c r="HQ3687"/>
      <c r="HR3687"/>
      <c r="HS3687"/>
      <c r="HT3687"/>
      <c r="HU3687"/>
      <c r="HV3687"/>
      <c r="HW3687"/>
      <c r="HX3687"/>
      <c r="HY3687"/>
      <c r="HZ3687"/>
      <c r="IA3687"/>
      <c r="IB3687"/>
      <c r="IC3687"/>
      <c r="ID3687"/>
      <c r="IE3687"/>
      <c r="IF3687"/>
      <c r="IG3687"/>
      <c r="IH3687"/>
      <c r="II3687"/>
      <c r="IJ3687"/>
      <c r="IK3687"/>
      <c r="IL3687"/>
      <c r="IM3687"/>
      <c r="IN3687"/>
      <c r="IO3687"/>
      <c r="IP3687"/>
      <c r="IQ3687"/>
      <c r="IR3687"/>
      <c r="IS3687"/>
      <c r="IT3687"/>
      <c r="IU3687"/>
      <c r="IV3687"/>
    </row>
    <row r="3688" spans="1:256" ht="12.5">
      <c r="A3688" s="305"/>
      <c r="B3688" s="65">
        <v>1</v>
      </c>
      <c r="C3688" s="66">
        <f>IF(E3688="A",1,IF(E3688="B",1,0))</f>
        <v>1</v>
      </c>
      <c r="D3688" s="77" t="s">
        <v>90</v>
      </c>
      <c r="E3688" s="76" t="s">
        <v>68</v>
      </c>
      <c r="F3688" s="77" t="s">
        <v>90</v>
      </c>
      <c r="G3688" s="78"/>
      <c r="H3688" s="100" t="s">
        <v>88</v>
      </c>
      <c r="I3688" s="101" t="s">
        <v>5843</v>
      </c>
      <c r="J3688" s="81" t="s">
        <v>10</v>
      </c>
      <c r="K3688" s="72"/>
      <c r="L3688" s="72"/>
      <c r="M3688" s="72"/>
      <c r="N3688" s="72"/>
      <c r="O3688" s="72"/>
      <c r="P3688" s="72"/>
      <c r="Q3688" s="833"/>
      <c r="R3688" s="102"/>
      <c r="S3688" s="73"/>
      <c r="T3688" s="102"/>
      <c r="U3688" s="103"/>
      <c r="V3688" s="104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  <c r="AK3688"/>
      <c r="AL3688"/>
      <c r="AM3688"/>
      <c r="AN3688"/>
      <c r="AO3688"/>
      <c r="AP3688"/>
      <c r="AQ3688"/>
      <c r="AR3688"/>
      <c r="AS3688"/>
      <c r="AT3688"/>
      <c r="AU3688"/>
      <c r="AV3688"/>
      <c r="AW3688"/>
      <c r="AX3688"/>
      <c r="AY3688"/>
      <c r="AZ3688"/>
      <c r="BA3688"/>
      <c r="BB3688"/>
      <c r="BC3688"/>
      <c r="BD3688"/>
      <c r="BE3688"/>
      <c r="BF3688"/>
      <c r="BG3688"/>
      <c r="BH3688"/>
      <c r="BI3688"/>
      <c r="BJ3688"/>
      <c r="BK3688"/>
      <c r="BL3688"/>
      <c r="BM3688"/>
      <c r="BN3688"/>
      <c r="BO3688"/>
      <c r="BP3688"/>
      <c r="BQ3688"/>
      <c r="BR3688"/>
      <c r="BS3688"/>
      <c r="BT3688"/>
      <c r="BU3688"/>
      <c r="BV3688"/>
      <c r="BW3688"/>
      <c r="BX3688"/>
      <c r="BY3688"/>
      <c r="BZ3688"/>
      <c r="CA3688"/>
      <c r="CB3688"/>
      <c r="CC3688"/>
      <c r="CD3688"/>
      <c r="CE3688"/>
      <c r="CF3688"/>
      <c r="CG3688"/>
      <c r="CH3688"/>
      <c r="CI3688"/>
      <c r="CJ3688"/>
      <c r="CK3688"/>
      <c r="CL3688"/>
      <c r="CM3688"/>
      <c r="CN3688"/>
      <c r="CO3688"/>
      <c r="CP3688"/>
      <c r="CQ3688"/>
      <c r="CR3688"/>
      <c r="CS3688"/>
      <c r="CT3688"/>
      <c r="CU3688"/>
      <c r="CV3688"/>
      <c r="CW3688"/>
      <c r="CX3688"/>
      <c r="CY3688"/>
      <c r="CZ3688"/>
      <c r="DA3688"/>
      <c r="DB3688"/>
      <c r="DC3688"/>
      <c r="DD3688"/>
      <c r="DE3688"/>
      <c r="DF3688"/>
      <c r="DG3688"/>
      <c r="DH3688"/>
      <c r="DI3688"/>
      <c r="DJ3688"/>
      <c r="DK3688"/>
      <c r="DL3688"/>
      <c r="DM3688"/>
      <c r="DN3688"/>
      <c r="DO3688"/>
      <c r="DP3688"/>
      <c r="DQ3688"/>
      <c r="DR3688"/>
      <c r="DS3688"/>
      <c r="DT3688"/>
      <c r="DU3688"/>
      <c r="DV3688"/>
      <c r="DW3688"/>
      <c r="DX3688"/>
      <c r="DY3688"/>
      <c r="DZ3688"/>
      <c r="EA3688"/>
      <c r="EB3688"/>
      <c r="EC3688"/>
      <c r="ED3688"/>
      <c r="EE3688"/>
      <c r="EF3688"/>
      <c r="EG3688"/>
      <c r="EH3688"/>
      <c r="EI3688"/>
      <c r="EJ3688"/>
      <c r="EK3688"/>
      <c r="EL3688"/>
      <c r="EM3688"/>
      <c r="EN3688"/>
      <c r="EO3688"/>
      <c r="EP3688"/>
      <c r="EQ3688"/>
      <c r="ER3688"/>
      <c r="ES3688"/>
      <c r="ET3688"/>
      <c r="EU3688"/>
      <c r="EV3688"/>
      <c r="EW3688"/>
      <c r="EX3688"/>
      <c r="EY3688"/>
      <c r="EZ3688"/>
      <c r="FA3688"/>
      <c r="FB3688"/>
      <c r="FC3688"/>
      <c r="FD3688"/>
      <c r="FE3688"/>
      <c r="FF3688"/>
      <c r="FG3688"/>
      <c r="FH3688"/>
      <c r="FI3688"/>
      <c r="FJ3688"/>
      <c r="FK3688"/>
      <c r="FL3688"/>
      <c r="FM3688"/>
      <c r="FN3688"/>
      <c r="FO3688"/>
      <c r="FP3688"/>
      <c r="FQ3688"/>
      <c r="FR3688"/>
      <c r="FS3688"/>
      <c r="FT3688"/>
      <c r="FU3688"/>
      <c r="FV3688"/>
      <c r="FW3688"/>
      <c r="FX3688"/>
      <c r="FY3688"/>
      <c r="FZ3688"/>
      <c r="GA3688"/>
      <c r="GB3688"/>
      <c r="GC3688"/>
      <c r="GD3688"/>
      <c r="GE3688"/>
      <c r="GF3688"/>
      <c r="GG3688"/>
      <c r="GH3688"/>
      <c r="GI3688"/>
      <c r="GJ3688"/>
      <c r="GK3688"/>
      <c r="GL3688"/>
      <c r="GM3688"/>
      <c r="GN3688"/>
      <c r="GO3688"/>
      <c r="GP3688"/>
      <c r="GQ3688"/>
      <c r="GR3688"/>
      <c r="GS3688"/>
      <c r="GT3688"/>
      <c r="GU3688"/>
      <c r="GV3688"/>
      <c r="GW3688"/>
      <c r="GX3688"/>
      <c r="GY3688"/>
      <c r="GZ3688"/>
      <c r="HA3688"/>
      <c r="HB3688"/>
      <c r="HC3688"/>
      <c r="HD3688"/>
      <c r="HE3688"/>
      <c r="HF3688"/>
      <c r="HG3688"/>
      <c r="HH3688"/>
      <c r="HI3688"/>
      <c r="HJ3688"/>
      <c r="HK3688"/>
      <c r="HL3688"/>
      <c r="HM3688"/>
      <c r="HN3688"/>
      <c r="HO3688"/>
      <c r="HP3688"/>
      <c r="HQ3688"/>
      <c r="HR3688"/>
      <c r="HS3688"/>
      <c r="HT3688"/>
      <c r="HU3688"/>
      <c r="HV3688"/>
      <c r="HW3688"/>
      <c r="HX3688"/>
      <c r="HY3688"/>
      <c r="HZ3688"/>
      <c r="IA3688"/>
      <c r="IB3688"/>
      <c r="IC3688"/>
      <c r="ID3688"/>
      <c r="IE3688"/>
      <c r="IF3688"/>
      <c r="IG3688"/>
      <c r="IH3688"/>
      <c r="II3688"/>
      <c r="IJ3688"/>
      <c r="IK3688"/>
      <c r="IL3688"/>
      <c r="IM3688"/>
      <c r="IN3688"/>
      <c r="IO3688"/>
      <c r="IP3688"/>
      <c r="IQ3688"/>
      <c r="IR3688"/>
      <c r="IS3688"/>
      <c r="IT3688"/>
      <c r="IU3688"/>
      <c r="IV3688"/>
    </row>
    <row r="3689" spans="1:256" ht="12.5">
      <c r="A3689" s="305"/>
      <c r="B3689" s="65">
        <v>1</v>
      </c>
      <c r="C3689" s="66">
        <f>IF(E3689="A",4,IF(E3689="B",3,IF(E3689="C",2,IF(E3689="D",1,0))))</f>
        <v>4</v>
      </c>
      <c r="D3689" s="99" t="s">
        <v>99</v>
      </c>
      <c r="E3689" s="76" t="s">
        <v>68</v>
      </c>
      <c r="F3689" s="77" t="s">
        <v>90</v>
      </c>
      <c r="G3689" s="78"/>
      <c r="H3689" s="96" t="s">
        <v>126</v>
      </c>
      <c r="I3689" s="107" t="s">
        <v>4204</v>
      </c>
      <c r="J3689" s="81"/>
      <c r="K3689" s="72"/>
      <c r="L3689" s="72"/>
      <c r="M3689" s="72"/>
      <c r="N3689" s="72"/>
      <c r="O3689" s="72"/>
      <c r="P3689" s="72"/>
      <c r="Q3689" s="833"/>
      <c r="R3689" s="102"/>
      <c r="S3689" s="73"/>
      <c r="T3689" s="102"/>
      <c r="U3689" s="103"/>
      <c r="V3689" s="104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  <c r="AJ3689"/>
      <c r="AK3689"/>
      <c r="AL3689"/>
      <c r="AM3689"/>
      <c r="AN3689"/>
      <c r="AO3689"/>
      <c r="AP3689"/>
      <c r="AQ3689"/>
      <c r="AR3689"/>
      <c r="AS3689"/>
      <c r="AT3689"/>
      <c r="AU3689"/>
      <c r="AV3689"/>
      <c r="AW3689"/>
      <c r="AX3689"/>
      <c r="AY3689"/>
      <c r="AZ3689"/>
      <c r="BA3689"/>
      <c r="BB3689"/>
      <c r="BC3689"/>
      <c r="BD3689"/>
      <c r="BE3689"/>
      <c r="BF3689"/>
      <c r="BG3689"/>
      <c r="BH3689"/>
      <c r="BI3689"/>
      <c r="BJ3689"/>
      <c r="BK3689"/>
      <c r="BL3689"/>
      <c r="BM3689"/>
      <c r="BN3689"/>
      <c r="BO3689"/>
      <c r="BP3689"/>
      <c r="BQ3689"/>
      <c r="BR3689"/>
      <c r="BS3689"/>
      <c r="BT3689"/>
      <c r="BU3689"/>
      <c r="BV3689"/>
      <c r="BW3689"/>
      <c r="BX3689"/>
      <c r="BY3689"/>
      <c r="BZ3689"/>
      <c r="CA3689"/>
      <c r="CB3689"/>
      <c r="CC3689"/>
      <c r="CD3689"/>
      <c r="CE3689"/>
      <c r="CF3689"/>
      <c r="CG3689"/>
      <c r="CH3689"/>
      <c r="CI3689"/>
      <c r="CJ3689"/>
      <c r="CK3689"/>
      <c r="CL3689"/>
      <c r="CM3689"/>
      <c r="CN3689"/>
      <c r="CO3689"/>
      <c r="CP3689"/>
      <c r="CQ3689"/>
      <c r="CR3689"/>
      <c r="CS3689"/>
      <c r="CT3689"/>
      <c r="CU3689"/>
      <c r="CV3689"/>
      <c r="CW3689"/>
      <c r="CX3689"/>
      <c r="CY3689"/>
      <c r="CZ3689"/>
      <c r="DA3689"/>
      <c r="DB3689"/>
      <c r="DC3689"/>
      <c r="DD3689"/>
      <c r="DE3689"/>
      <c r="DF3689"/>
      <c r="DG3689"/>
      <c r="DH3689"/>
      <c r="DI3689"/>
      <c r="DJ3689"/>
      <c r="DK3689"/>
      <c r="DL3689"/>
      <c r="DM3689"/>
      <c r="DN3689"/>
      <c r="DO3689"/>
      <c r="DP3689"/>
      <c r="DQ3689"/>
      <c r="DR3689"/>
      <c r="DS3689"/>
      <c r="DT3689"/>
      <c r="DU3689"/>
      <c r="DV3689"/>
      <c r="DW3689"/>
      <c r="DX3689"/>
      <c r="DY3689"/>
      <c r="DZ3689"/>
      <c r="EA3689"/>
      <c r="EB3689"/>
      <c r="EC3689"/>
      <c r="ED3689"/>
      <c r="EE3689"/>
      <c r="EF3689"/>
      <c r="EG3689"/>
      <c r="EH3689"/>
      <c r="EI3689"/>
      <c r="EJ3689"/>
      <c r="EK3689"/>
      <c r="EL3689"/>
      <c r="EM3689"/>
      <c r="EN3689"/>
      <c r="EO3689"/>
      <c r="EP3689"/>
      <c r="EQ3689"/>
      <c r="ER3689"/>
      <c r="ES3689"/>
      <c r="ET3689"/>
      <c r="EU3689"/>
      <c r="EV3689"/>
      <c r="EW3689"/>
      <c r="EX3689"/>
      <c r="EY3689"/>
      <c r="EZ3689"/>
      <c r="FA3689"/>
      <c r="FB3689"/>
      <c r="FC3689"/>
      <c r="FD3689"/>
      <c r="FE3689"/>
      <c r="FF3689"/>
      <c r="FG3689"/>
      <c r="FH3689"/>
      <c r="FI3689"/>
      <c r="FJ3689"/>
      <c r="FK3689"/>
      <c r="FL3689"/>
      <c r="FM3689"/>
      <c r="FN3689"/>
      <c r="FO3689"/>
      <c r="FP3689"/>
      <c r="FQ3689"/>
      <c r="FR3689"/>
      <c r="FS3689"/>
      <c r="FT3689"/>
      <c r="FU3689"/>
      <c r="FV3689"/>
      <c r="FW3689"/>
      <c r="FX3689"/>
      <c r="FY3689"/>
      <c r="FZ3689"/>
      <c r="GA3689"/>
      <c r="GB3689"/>
      <c r="GC3689"/>
      <c r="GD3689"/>
      <c r="GE3689"/>
      <c r="GF3689"/>
      <c r="GG3689"/>
      <c r="GH3689"/>
      <c r="GI3689"/>
      <c r="GJ3689"/>
      <c r="GK3689"/>
      <c r="GL3689"/>
      <c r="GM3689"/>
      <c r="GN3689"/>
      <c r="GO3689"/>
      <c r="GP3689"/>
      <c r="GQ3689"/>
      <c r="GR3689"/>
      <c r="GS3689"/>
      <c r="GT3689"/>
      <c r="GU3689"/>
      <c r="GV3689"/>
      <c r="GW3689"/>
      <c r="GX3689"/>
      <c r="GY3689"/>
      <c r="GZ3689"/>
      <c r="HA3689"/>
      <c r="HB3689"/>
      <c r="HC3689"/>
      <c r="HD3689"/>
      <c r="HE3689"/>
      <c r="HF3689"/>
      <c r="HG3689"/>
      <c r="HH3689"/>
      <c r="HI3689"/>
      <c r="HJ3689"/>
      <c r="HK3689"/>
      <c r="HL3689"/>
      <c r="HM3689"/>
      <c r="HN3689"/>
      <c r="HO3689"/>
      <c r="HP3689"/>
      <c r="HQ3689"/>
      <c r="HR3689"/>
      <c r="HS3689"/>
      <c r="HT3689"/>
      <c r="HU3689"/>
      <c r="HV3689"/>
      <c r="HW3689"/>
      <c r="HX3689"/>
      <c r="HY3689"/>
      <c r="HZ3689"/>
      <c r="IA3689"/>
      <c r="IB3689"/>
      <c r="IC3689"/>
      <c r="ID3689"/>
      <c r="IE3689"/>
      <c r="IF3689"/>
      <c r="IG3689"/>
      <c r="IH3689"/>
      <c r="II3689"/>
      <c r="IJ3689"/>
      <c r="IK3689"/>
      <c r="IL3689"/>
      <c r="IM3689"/>
      <c r="IN3689"/>
      <c r="IO3689"/>
      <c r="IP3689"/>
      <c r="IQ3689"/>
      <c r="IR3689"/>
      <c r="IS3689"/>
      <c r="IT3689"/>
      <c r="IU3689"/>
      <c r="IV3689"/>
    </row>
    <row r="3690" spans="1:256" ht="12.5">
      <c r="A3690" s="55"/>
      <c r="B3690" s="65">
        <v>1</v>
      </c>
      <c r="C3690" s="66">
        <f>IF(E3690="A",1,IF(E3690="B",1,0))</f>
        <v>0</v>
      </c>
      <c r="D3690" s="77" t="s">
        <v>90</v>
      </c>
      <c r="E3690" s="77" t="s">
        <v>90</v>
      </c>
      <c r="F3690" s="99" t="s">
        <v>70</v>
      </c>
      <c r="G3690" s="78"/>
      <c r="H3690" s="96" t="s">
        <v>122</v>
      </c>
      <c r="I3690" s="107" t="s">
        <v>4205</v>
      </c>
      <c r="J3690" s="81"/>
      <c r="K3690" s="72"/>
      <c r="L3690" s="72"/>
      <c r="M3690" s="72"/>
      <c r="N3690" s="72"/>
      <c r="O3690" s="72"/>
      <c r="P3690" s="72"/>
      <c r="Q3690" s="833"/>
      <c r="R3690" s="102"/>
      <c r="S3690" s="73"/>
      <c r="T3690" s="102"/>
      <c r="U3690" s="103"/>
      <c r="V3690" s="104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  <c r="AJ3690"/>
      <c r="AK3690"/>
      <c r="AL3690"/>
      <c r="AM3690"/>
      <c r="AN3690"/>
      <c r="AO3690"/>
      <c r="AP3690"/>
      <c r="AQ3690"/>
      <c r="AR3690"/>
      <c r="AS3690"/>
      <c r="AT3690"/>
      <c r="AU3690"/>
      <c r="AV3690"/>
      <c r="AW3690"/>
      <c r="AX3690"/>
      <c r="AY3690"/>
      <c r="AZ3690"/>
      <c r="BA3690"/>
      <c r="BB3690"/>
      <c r="BC3690"/>
      <c r="BD3690"/>
      <c r="BE3690"/>
      <c r="BF3690"/>
      <c r="BG3690"/>
      <c r="BH3690"/>
      <c r="BI3690"/>
      <c r="BJ3690"/>
      <c r="BK3690"/>
      <c r="BL3690"/>
      <c r="BM3690"/>
      <c r="BN3690"/>
      <c r="BO3690"/>
      <c r="BP3690"/>
      <c r="BQ3690"/>
      <c r="BR3690"/>
      <c r="BS3690"/>
      <c r="BT3690"/>
      <c r="BU3690"/>
      <c r="BV3690"/>
      <c r="BW3690"/>
      <c r="BX3690"/>
      <c r="BY3690"/>
      <c r="BZ3690"/>
      <c r="CA3690"/>
      <c r="CB3690"/>
      <c r="CC3690"/>
      <c r="CD3690"/>
      <c r="CE3690"/>
      <c r="CF3690"/>
      <c r="CG3690"/>
      <c r="CH3690"/>
      <c r="CI3690"/>
      <c r="CJ3690"/>
      <c r="CK3690"/>
      <c r="CL3690"/>
      <c r="CM3690"/>
      <c r="CN3690"/>
      <c r="CO3690"/>
      <c r="CP3690"/>
      <c r="CQ3690"/>
      <c r="CR3690"/>
      <c r="CS3690"/>
      <c r="CT3690"/>
      <c r="CU3690"/>
      <c r="CV3690"/>
      <c r="CW3690"/>
      <c r="CX3690"/>
      <c r="CY3690"/>
      <c r="CZ3690"/>
      <c r="DA3690"/>
      <c r="DB3690"/>
      <c r="DC3690"/>
      <c r="DD3690"/>
      <c r="DE3690"/>
      <c r="DF3690"/>
      <c r="DG3690"/>
      <c r="DH3690"/>
      <c r="DI3690"/>
      <c r="DJ3690"/>
      <c r="DK3690"/>
      <c r="DL3690"/>
      <c r="DM3690"/>
      <c r="DN3690"/>
      <c r="DO3690"/>
      <c r="DP3690"/>
      <c r="DQ3690"/>
      <c r="DR3690"/>
      <c r="DS3690"/>
      <c r="DT3690"/>
      <c r="DU3690"/>
      <c r="DV3690"/>
      <c r="DW3690"/>
      <c r="DX3690"/>
      <c r="DY3690"/>
      <c r="DZ3690"/>
      <c r="EA3690"/>
      <c r="EB3690"/>
      <c r="EC3690"/>
      <c r="ED3690"/>
      <c r="EE3690"/>
      <c r="EF3690"/>
      <c r="EG3690"/>
      <c r="EH3690"/>
      <c r="EI3690"/>
      <c r="EJ3690"/>
      <c r="EK3690"/>
      <c r="EL3690"/>
      <c r="EM3690"/>
      <c r="EN3690"/>
      <c r="EO3690"/>
      <c r="EP3690"/>
      <c r="EQ3690"/>
      <c r="ER3690"/>
      <c r="ES3690"/>
      <c r="ET3690"/>
      <c r="EU3690"/>
      <c r="EV3690"/>
      <c r="EW3690"/>
      <c r="EX3690"/>
      <c r="EY3690"/>
      <c r="EZ3690"/>
      <c r="FA3690"/>
      <c r="FB3690"/>
      <c r="FC3690"/>
      <c r="FD3690"/>
      <c r="FE3690"/>
      <c r="FF3690"/>
      <c r="FG3690"/>
      <c r="FH3690"/>
      <c r="FI3690"/>
      <c r="FJ3690"/>
      <c r="FK3690"/>
      <c r="FL3690"/>
      <c r="FM3690"/>
      <c r="FN3690"/>
      <c r="FO3690"/>
      <c r="FP3690"/>
      <c r="FQ3690"/>
      <c r="FR3690"/>
      <c r="FS3690"/>
      <c r="FT3690"/>
      <c r="FU3690"/>
      <c r="FV3690"/>
      <c r="FW3690"/>
      <c r="FX3690"/>
      <c r="FY3690"/>
      <c r="FZ3690"/>
      <c r="GA3690"/>
      <c r="GB3690"/>
      <c r="GC3690"/>
      <c r="GD3690"/>
      <c r="GE3690"/>
      <c r="GF3690"/>
      <c r="GG3690"/>
      <c r="GH3690"/>
      <c r="GI3690"/>
      <c r="GJ3690"/>
      <c r="GK3690"/>
      <c r="GL3690"/>
      <c r="GM3690"/>
      <c r="GN3690"/>
      <c r="GO3690"/>
      <c r="GP3690"/>
      <c r="GQ3690"/>
      <c r="GR3690"/>
      <c r="GS3690"/>
      <c r="GT3690"/>
      <c r="GU3690"/>
      <c r="GV3690"/>
      <c r="GW3690"/>
      <c r="GX3690"/>
      <c r="GY3690"/>
      <c r="GZ3690"/>
      <c r="HA3690"/>
      <c r="HB3690"/>
      <c r="HC3690"/>
      <c r="HD3690"/>
      <c r="HE3690"/>
      <c r="HF3690"/>
      <c r="HG3690"/>
      <c r="HH3690"/>
      <c r="HI3690"/>
      <c r="HJ3690"/>
      <c r="HK3690"/>
      <c r="HL3690"/>
      <c r="HM3690"/>
      <c r="HN3690"/>
      <c r="HO3690"/>
      <c r="HP3690"/>
      <c r="HQ3690"/>
      <c r="HR3690"/>
      <c r="HS3690"/>
      <c r="HT3690"/>
      <c r="HU3690"/>
      <c r="HV3690"/>
      <c r="HW3690"/>
      <c r="HX3690"/>
      <c r="HY3690"/>
      <c r="HZ3690"/>
      <c r="IA3690"/>
      <c r="IB3690"/>
      <c r="IC3690"/>
      <c r="ID3690"/>
      <c r="IE3690"/>
      <c r="IF3690"/>
      <c r="IG3690"/>
      <c r="IH3690"/>
      <c r="II3690"/>
      <c r="IJ3690"/>
      <c r="IK3690"/>
      <c r="IL3690"/>
      <c r="IM3690"/>
      <c r="IN3690"/>
      <c r="IO3690"/>
      <c r="IP3690"/>
      <c r="IQ3690"/>
      <c r="IR3690"/>
      <c r="IS3690"/>
      <c r="IT3690"/>
      <c r="IU3690"/>
      <c r="IV3690"/>
    </row>
    <row r="3691" spans="1:256" ht="12.5">
      <c r="A3691" s="305"/>
      <c r="B3691" s="65">
        <v>1</v>
      </c>
      <c r="C3691" s="66">
        <f>IF(E3691="A",1,IF(E3691="B",1,0))</f>
        <v>1</v>
      </c>
      <c r="D3691" s="77" t="s">
        <v>90</v>
      </c>
      <c r="E3691" s="76" t="s">
        <v>87</v>
      </c>
      <c r="F3691" s="99" t="s">
        <v>70</v>
      </c>
      <c r="G3691" s="78"/>
      <c r="H3691" s="96" t="s">
        <v>215</v>
      </c>
      <c r="I3691" s="107" t="s">
        <v>4206</v>
      </c>
      <c r="J3691" s="81"/>
      <c r="K3691" s="72"/>
      <c r="L3691" s="72"/>
      <c r="M3691" s="72"/>
      <c r="N3691" s="72"/>
      <c r="O3691" s="72"/>
      <c r="P3691" s="72"/>
      <c r="Q3691" s="833"/>
      <c r="R3691" s="102"/>
      <c r="S3691" s="73"/>
      <c r="T3691" s="102"/>
      <c r="U3691" s="103"/>
      <c r="V3691" s="104"/>
      <c r="W3691" s="320"/>
      <c r="X3691" s="320"/>
      <c r="Y3691" s="320"/>
      <c r="Z3691" s="320"/>
      <c r="AA3691" s="320"/>
      <c r="AB3691" s="320"/>
      <c r="AC3691" s="320"/>
      <c r="AD3691" s="320"/>
      <c r="AE3691" s="320"/>
      <c r="AF3691" s="320"/>
      <c r="AG3691" s="320"/>
      <c r="AH3691" s="320"/>
      <c r="AI3691" s="320"/>
      <c r="AJ3691" s="320"/>
      <c r="AK3691" s="320"/>
      <c r="AL3691" s="320"/>
      <c r="AM3691" s="320"/>
      <c r="AN3691" s="320"/>
      <c r="AO3691" s="320"/>
      <c r="AP3691" s="320"/>
      <c r="AQ3691" s="320"/>
      <c r="AR3691" s="320"/>
      <c r="AS3691" s="320"/>
      <c r="AT3691" s="320"/>
      <c r="AU3691" s="320"/>
      <c r="AV3691" s="320"/>
      <c r="AW3691" s="320"/>
      <c r="AX3691" s="320"/>
      <c r="AY3691" s="320"/>
      <c r="AZ3691" s="320"/>
      <c r="BA3691" s="320"/>
      <c r="BB3691" s="320"/>
      <c r="BC3691" s="320"/>
      <c r="BD3691" s="320"/>
      <c r="BE3691" s="320"/>
      <c r="BF3691" s="320"/>
      <c r="BG3691" s="320"/>
      <c r="BH3691" s="320"/>
      <c r="BI3691" s="320"/>
      <c r="BJ3691" s="320"/>
      <c r="BK3691" s="320"/>
      <c r="BL3691" s="320"/>
      <c r="BM3691" s="320"/>
      <c r="BN3691" s="320"/>
      <c r="BO3691" s="320"/>
      <c r="BP3691" s="320"/>
      <c r="BQ3691" s="320"/>
      <c r="BR3691" s="320"/>
      <c r="BS3691" s="320"/>
      <c r="BT3691" s="320"/>
      <c r="BU3691" s="320"/>
      <c r="BV3691" s="320"/>
      <c r="BW3691" s="320"/>
      <c r="BX3691" s="320"/>
      <c r="BY3691" s="320"/>
      <c r="BZ3691" s="320"/>
      <c r="CA3691" s="320"/>
      <c r="CB3691" s="320"/>
      <c r="CC3691" s="320"/>
      <c r="CD3691" s="320"/>
      <c r="CE3691" s="320"/>
      <c r="CF3691" s="320"/>
      <c r="CG3691" s="320"/>
      <c r="CH3691" s="320"/>
      <c r="CI3691" s="320"/>
      <c r="CJ3691" s="320"/>
      <c r="CK3691" s="320"/>
      <c r="CL3691" s="320"/>
      <c r="CM3691" s="320"/>
      <c r="CN3691" s="320"/>
      <c r="CO3691" s="320"/>
      <c r="CP3691" s="320"/>
      <c r="CQ3691" s="320"/>
      <c r="CR3691" s="320"/>
      <c r="CS3691" s="320"/>
      <c r="CT3691" s="320"/>
      <c r="CU3691" s="320"/>
      <c r="CV3691" s="320"/>
      <c r="CW3691" s="320"/>
      <c r="CX3691" s="320"/>
      <c r="CY3691" s="320"/>
      <c r="CZ3691" s="320"/>
      <c r="DA3691" s="320"/>
      <c r="DB3691" s="320"/>
      <c r="DC3691" s="320"/>
      <c r="DD3691" s="320"/>
      <c r="DE3691" s="320"/>
      <c r="DF3691" s="320"/>
      <c r="DG3691" s="320"/>
      <c r="DH3691" s="320"/>
      <c r="DI3691" s="320"/>
      <c r="DJ3691" s="320"/>
      <c r="DK3691" s="320"/>
      <c r="DL3691" s="320"/>
      <c r="DM3691" s="320"/>
      <c r="DN3691" s="320"/>
      <c r="DO3691" s="320"/>
      <c r="DP3691" s="320"/>
      <c r="DQ3691" s="320"/>
      <c r="DR3691" s="320"/>
      <c r="DS3691" s="320"/>
      <c r="DT3691" s="320"/>
      <c r="DU3691" s="320"/>
      <c r="DV3691" s="320"/>
      <c r="DW3691" s="320"/>
      <c r="DX3691" s="320"/>
      <c r="DY3691" s="320"/>
      <c r="DZ3691" s="320"/>
      <c r="EA3691" s="320"/>
      <c r="EB3691" s="320"/>
      <c r="EC3691" s="320"/>
      <c r="ED3691" s="320"/>
      <c r="EE3691" s="320"/>
      <c r="EF3691" s="320"/>
      <c r="EG3691" s="320"/>
      <c r="EH3691" s="320"/>
      <c r="EI3691" s="320"/>
      <c r="EJ3691" s="320"/>
      <c r="EK3691" s="320"/>
      <c r="EL3691" s="320"/>
      <c r="EM3691" s="320"/>
      <c r="EN3691" s="320"/>
      <c r="EO3691" s="320"/>
      <c r="EP3691" s="320"/>
      <c r="EQ3691" s="320"/>
      <c r="ER3691" s="320"/>
      <c r="ES3691" s="320"/>
      <c r="ET3691" s="320"/>
      <c r="EU3691" s="320"/>
      <c r="EV3691" s="320"/>
      <c r="EW3691" s="320"/>
      <c r="EX3691" s="320"/>
      <c r="EY3691" s="320"/>
      <c r="EZ3691" s="320"/>
      <c r="FA3691" s="320"/>
      <c r="FB3691" s="320"/>
      <c r="FC3691" s="320"/>
      <c r="FD3691" s="320"/>
      <c r="FE3691" s="320"/>
      <c r="FF3691" s="320"/>
      <c r="FG3691" s="320"/>
      <c r="FH3691" s="320"/>
      <c r="FI3691" s="320"/>
      <c r="FJ3691" s="320"/>
      <c r="FK3691" s="320"/>
      <c r="FL3691" s="320"/>
      <c r="FM3691" s="320"/>
      <c r="FN3691" s="320"/>
      <c r="FO3691" s="320"/>
      <c r="FP3691" s="320"/>
      <c r="FQ3691" s="320"/>
      <c r="FR3691" s="320"/>
      <c r="FS3691" s="320"/>
      <c r="FT3691" s="320"/>
      <c r="FU3691" s="320"/>
      <c r="FV3691" s="320"/>
      <c r="FW3691" s="320"/>
      <c r="FX3691" s="320"/>
      <c r="FY3691" s="320"/>
      <c r="FZ3691" s="320"/>
      <c r="GA3691" s="320"/>
      <c r="GB3691" s="320"/>
      <c r="GC3691" s="320"/>
      <c r="GD3691" s="320"/>
      <c r="GE3691" s="320"/>
      <c r="GF3691" s="320"/>
      <c r="GG3691" s="320"/>
      <c r="GH3691" s="320"/>
      <c r="GI3691" s="320"/>
      <c r="GJ3691" s="320"/>
      <c r="GK3691" s="320"/>
      <c r="GL3691" s="320"/>
      <c r="GM3691" s="320"/>
      <c r="GN3691" s="320"/>
      <c r="GO3691" s="320"/>
      <c r="GP3691" s="320"/>
      <c r="GQ3691" s="320"/>
      <c r="GR3691" s="320"/>
      <c r="GS3691" s="320"/>
      <c r="GT3691" s="320"/>
      <c r="GU3691" s="320"/>
      <c r="GV3691" s="320"/>
      <c r="GW3691" s="320"/>
      <c r="GX3691" s="320"/>
      <c r="GY3691" s="320"/>
      <c r="GZ3691" s="320"/>
      <c r="HA3691" s="320"/>
      <c r="HB3691" s="320"/>
      <c r="HC3691" s="320"/>
      <c r="HD3691" s="320"/>
      <c r="HE3691" s="320"/>
      <c r="HF3691" s="320"/>
      <c r="HG3691" s="320"/>
      <c r="HH3691" s="320"/>
      <c r="HI3691" s="320"/>
      <c r="HJ3691" s="320"/>
      <c r="HK3691" s="320"/>
      <c r="HL3691" s="320"/>
      <c r="HM3691" s="320"/>
      <c r="HN3691" s="320"/>
      <c r="HO3691" s="320"/>
      <c r="HP3691" s="320"/>
      <c r="HQ3691" s="320"/>
      <c r="HR3691" s="320"/>
      <c r="HS3691" s="320"/>
      <c r="HT3691" s="320"/>
      <c r="HU3691" s="320"/>
      <c r="HV3691" s="320"/>
      <c r="HW3691" s="320"/>
      <c r="HX3691" s="320"/>
      <c r="HY3691" s="320"/>
      <c r="HZ3691" s="320"/>
      <c r="IA3691" s="320"/>
      <c r="IB3691" s="320"/>
      <c r="IC3691" s="320"/>
      <c r="ID3691" s="320"/>
      <c r="IE3691" s="320"/>
      <c r="IF3691" s="320"/>
      <c r="IG3691" s="320"/>
      <c r="IH3691" s="320"/>
      <c r="II3691" s="320"/>
      <c r="IJ3691" s="320"/>
      <c r="IK3691" s="320"/>
      <c r="IL3691" s="320"/>
      <c r="IM3691" s="320"/>
      <c r="IN3691" s="320"/>
      <c r="IO3691" s="320"/>
      <c r="IP3691" s="320"/>
      <c r="IQ3691" s="320"/>
      <c r="IR3691" s="320"/>
      <c r="IS3691" s="320"/>
      <c r="IT3691" s="320"/>
      <c r="IU3691" s="320"/>
      <c r="IV3691" s="320"/>
    </row>
    <row r="3692" spans="1:256" ht="12.5">
      <c r="A3692" s="55"/>
      <c r="B3692" s="65">
        <v>1</v>
      </c>
      <c r="C3692" s="66">
        <f>IF(E3692="A",1,IF(E3692="B",1,0))</f>
        <v>1</v>
      </c>
      <c r="D3692" s="76" t="s">
        <v>68</v>
      </c>
      <c r="E3692" s="76" t="s">
        <v>68</v>
      </c>
      <c r="F3692" s="77" t="s">
        <v>90</v>
      </c>
      <c r="G3692" s="78"/>
      <c r="H3692" s="96" t="s">
        <v>188</v>
      </c>
      <c r="I3692" s="107" t="s">
        <v>4207</v>
      </c>
      <c r="J3692" s="81"/>
      <c r="K3692" s="72"/>
      <c r="L3692" s="72"/>
      <c r="M3692" s="72"/>
      <c r="N3692" s="72"/>
      <c r="O3692" s="72"/>
      <c r="P3692" s="72"/>
      <c r="Q3692" s="833"/>
      <c r="R3692" s="102"/>
      <c r="S3692" s="73"/>
      <c r="T3692" s="102"/>
      <c r="U3692" s="103"/>
      <c r="V3692" s="104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  <c r="AJ3692"/>
      <c r="AK3692"/>
      <c r="AL3692"/>
      <c r="AM3692"/>
      <c r="AN3692"/>
      <c r="AO3692"/>
      <c r="AP3692"/>
      <c r="AQ3692"/>
      <c r="AR3692"/>
      <c r="AS3692"/>
      <c r="AT3692"/>
      <c r="AU3692"/>
      <c r="AV3692"/>
      <c r="AW3692"/>
      <c r="AX3692"/>
      <c r="AY3692"/>
      <c r="AZ3692"/>
      <c r="BA3692"/>
      <c r="BB3692"/>
      <c r="BC3692"/>
      <c r="BD3692"/>
      <c r="BE3692"/>
      <c r="BF3692"/>
      <c r="BG3692"/>
      <c r="BH3692"/>
      <c r="BI3692"/>
      <c r="BJ3692"/>
      <c r="BK3692"/>
      <c r="BL3692"/>
      <c r="BM3692"/>
      <c r="BN3692"/>
      <c r="BO3692"/>
      <c r="BP3692"/>
      <c r="BQ3692"/>
      <c r="BR3692"/>
      <c r="BS3692"/>
      <c r="BT3692"/>
      <c r="BU3692"/>
      <c r="BV3692"/>
      <c r="BW3692"/>
      <c r="BX3692"/>
      <c r="BY3692"/>
      <c r="BZ3692"/>
      <c r="CA3692"/>
      <c r="CB3692"/>
      <c r="CC3692"/>
      <c r="CD3692"/>
      <c r="CE3692"/>
      <c r="CF3692"/>
      <c r="CG3692"/>
      <c r="CH3692"/>
      <c r="CI3692"/>
      <c r="CJ3692"/>
      <c r="CK3692"/>
      <c r="CL3692"/>
      <c r="CM3692"/>
      <c r="CN3692"/>
      <c r="CO3692"/>
      <c r="CP3692"/>
      <c r="CQ3692"/>
      <c r="CR3692"/>
      <c r="CS3692"/>
      <c r="CT3692"/>
      <c r="CU3692"/>
      <c r="CV3692"/>
      <c r="CW3692"/>
      <c r="CX3692"/>
      <c r="CY3692"/>
      <c r="CZ3692"/>
      <c r="DA3692"/>
      <c r="DB3692"/>
      <c r="DC3692"/>
      <c r="DD3692"/>
      <c r="DE3692"/>
      <c r="DF3692"/>
      <c r="DG3692"/>
      <c r="DH3692"/>
      <c r="DI3692"/>
      <c r="DJ3692"/>
      <c r="DK3692"/>
      <c r="DL3692"/>
      <c r="DM3692"/>
      <c r="DN3692"/>
      <c r="DO3692"/>
      <c r="DP3692"/>
      <c r="DQ3692"/>
      <c r="DR3692"/>
      <c r="DS3692"/>
      <c r="DT3692"/>
      <c r="DU3692"/>
      <c r="DV3692"/>
      <c r="DW3692"/>
      <c r="DX3692"/>
      <c r="DY3692"/>
      <c r="DZ3692"/>
      <c r="EA3692"/>
      <c r="EB3692"/>
      <c r="EC3692"/>
      <c r="ED3692"/>
      <c r="EE3692"/>
      <c r="EF3692"/>
      <c r="EG3692"/>
      <c r="EH3692"/>
      <c r="EI3692"/>
      <c r="EJ3692"/>
      <c r="EK3692"/>
      <c r="EL3692"/>
      <c r="EM3692"/>
      <c r="EN3692"/>
      <c r="EO3692"/>
      <c r="EP3692"/>
      <c r="EQ3692"/>
      <c r="ER3692"/>
      <c r="ES3692"/>
      <c r="ET3692"/>
      <c r="EU3692"/>
      <c r="EV3692"/>
      <c r="EW3692"/>
      <c r="EX3692"/>
      <c r="EY3692"/>
      <c r="EZ3692"/>
      <c r="FA3692"/>
      <c r="FB3692"/>
      <c r="FC3692"/>
      <c r="FD3692"/>
      <c r="FE3692"/>
      <c r="FF3692"/>
      <c r="FG3692"/>
      <c r="FH3692"/>
      <c r="FI3692"/>
      <c r="FJ3692"/>
      <c r="FK3692"/>
      <c r="FL3692"/>
      <c r="FM3692"/>
      <c r="FN3692"/>
      <c r="FO3692"/>
      <c r="FP3692"/>
      <c r="FQ3692"/>
      <c r="FR3692"/>
      <c r="FS3692"/>
      <c r="FT3692"/>
      <c r="FU3692"/>
      <c r="FV3692"/>
      <c r="FW3692"/>
      <c r="FX3692"/>
      <c r="FY3692"/>
      <c r="FZ3692"/>
      <c r="GA3692"/>
      <c r="GB3692"/>
      <c r="GC3692"/>
      <c r="GD3692"/>
      <c r="GE3692"/>
      <c r="GF3692"/>
      <c r="GG3692"/>
      <c r="GH3692"/>
      <c r="GI3692"/>
      <c r="GJ3692"/>
      <c r="GK3692"/>
      <c r="GL3692"/>
      <c r="GM3692"/>
      <c r="GN3692"/>
      <c r="GO3692"/>
      <c r="GP3692"/>
      <c r="GQ3692"/>
      <c r="GR3692"/>
      <c r="GS3692"/>
      <c r="GT3692"/>
      <c r="GU3692"/>
      <c r="GV3692"/>
      <c r="GW3692"/>
      <c r="GX3692"/>
      <c r="GY3692"/>
      <c r="GZ3692"/>
      <c r="HA3692"/>
      <c r="HB3692"/>
      <c r="HC3692"/>
      <c r="HD3692"/>
      <c r="HE3692"/>
      <c r="HF3692"/>
      <c r="HG3692"/>
      <c r="HH3692"/>
      <c r="HI3692"/>
      <c r="HJ3692"/>
      <c r="HK3692"/>
      <c r="HL3692"/>
      <c r="HM3692"/>
      <c r="HN3692"/>
      <c r="HO3692"/>
      <c r="HP3692"/>
      <c r="HQ3692"/>
      <c r="HR3692"/>
      <c r="HS3692"/>
      <c r="HT3692"/>
      <c r="HU3692"/>
      <c r="HV3692"/>
      <c r="HW3692"/>
      <c r="HX3692"/>
      <c r="HY3692"/>
      <c r="HZ3692"/>
      <c r="IA3692"/>
      <c r="IB3692"/>
      <c r="IC3692"/>
      <c r="ID3692"/>
      <c r="IE3692"/>
      <c r="IF3692"/>
      <c r="IG3692"/>
      <c r="IH3692"/>
      <c r="II3692"/>
      <c r="IJ3692"/>
      <c r="IK3692"/>
      <c r="IL3692"/>
      <c r="IM3692"/>
      <c r="IN3692"/>
      <c r="IO3692"/>
      <c r="IP3692"/>
      <c r="IQ3692"/>
      <c r="IR3692"/>
      <c r="IS3692"/>
      <c r="IT3692"/>
      <c r="IU3692"/>
      <c r="IV3692"/>
    </row>
    <row r="3693" spans="1:256" ht="12.5">
      <c r="B3693" s="65">
        <v>1</v>
      </c>
      <c r="C3693" s="66">
        <f>IF(E3693="A",4,IF(E3693="B",3,IF(E3693="C",2,IF(E3693="D",1,0))))</f>
        <v>2</v>
      </c>
      <c r="D3693" s="77" t="s">
        <v>90</v>
      </c>
      <c r="E3693" s="77" t="s">
        <v>90</v>
      </c>
      <c r="F3693" s="76" t="s">
        <v>68</v>
      </c>
      <c r="G3693" s="78"/>
      <c r="H3693" s="96" t="s">
        <v>126</v>
      </c>
      <c r="I3693" s="107" t="s">
        <v>4208</v>
      </c>
      <c r="J3693" s="81" t="s">
        <v>6111</v>
      </c>
      <c r="K3693" s="72"/>
      <c r="L3693" s="72"/>
      <c r="M3693" s="72"/>
      <c r="N3693" s="72"/>
      <c r="O3693" s="72"/>
      <c r="P3693" s="72"/>
      <c r="Q3693" s="833"/>
      <c r="R3693" s="102"/>
      <c r="S3693" s="73"/>
      <c r="T3693" s="102"/>
      <c r="U3693" s="103"/>
      <c r="V3693" s="104"/>
    </row>
    <row r="3694" spans="1:256" ht="12.5">
      <c r="A3694" s="305"/>
      <c r="B3694" s="65">
        <v>1</v>
      </c>
      <c r="C3694" s="66">
        <f>IF(E3694="A",1,IF(E3694="B",1,0))</f>
        <v>1</v>
      </c>
      <c r="D3694" s="658" t="s">
        <v>68</v>
      </c>
      <c r="E3694" s="658" t="s">
        <v>87</v>
      </c>
      <c r="F3694" s="656" t="s">
        <v>70</v>
      </c>
      <c r="G3694" s="78"/>
      <c r="H3694" s="96" t="s">
        <v>101</v>
      </c>
      <c r="I3694" s="107" t="s">
        <v>4209</v>
      </c>
      <c r="J3694" s="81"/>
      <c r="K3694" s="72"/>
      <c r="L3694" s="72"/>
      <c r="M3694" s="72"/>
      <c r="N3694" s="72"/>
      <c r="O3694" s="72"/>
      <c r="P3694" s="72"/>
      <c r="Q3694" s="833"/>
      <c r="R3694" s="102"/>
      <c r="S3694" s="73"/>
      <c r="T3694" s="102"/>
      <c r="U3694" s="103"/>
      <c r="V3694" s="10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  <c r="AK3694"/>
      <c r="AL3694"/>
      <c r="AM3694"/>
      <c r="AN3694"/>
      <c r="AO3694"/>
      <c r="AP3694"/>
      <c r="AQ3694"/>
      <c r="AR3694"/>
      <c r="AS3694"/>
      <c r="AT3694"/>
      <c r="AU3694"/>
      <c r="AV3694"/>
      <c r="AW3694"/>
      <c r="AX3694"/>
      <c r="AY3694"/>
      <c r="AZ3694"/>
      <c r="BA3694"/>
      <c r="BB3694"/>
      <c r="BC3694"/>
      <c r="BD3694"/>
      <c r="BE3694"/>
      <c r="BF3694"/>
      <c r="BG3694"/>
      <c r="BH3694"/>
      <c r="BI3694"/>
      <c r="BJ3694"/>
      <c r="BK3694"/>
      <c r="BL3694"/>
      <c r="BM3694"/>
      <c r="BN3694"/>
      <c r="BO3694"/>
      <c r="BP3694"/>
      <c r="BQ3694"/>
      <c r="BR3694"/>
      <c r="BS3694"/>
      <c r="BT3694"/>
      <c r="BU3694"/>
      <c r="BV3694"/>
      <c r="BW3694"/>
      <c r="BX3694"/>
      <c r="BY3694"/>
      <c r="BZ3694"/>
      <c r="CA3694"/>
      <c r="CB3694"/>
      <c r="CC3694"/>
      <c r="CD3694"/>
      <c r="CE3694"/>
      <c r="CF3694"/>
      <c r="CG3694"/>
      <c r="CH3694"/>
      <c r="CI3694"/>
      <c r="CJ3694"/>
      <c r="CK3694"/>
      <c r="CL3694"/>
      <c r="CM3694"/>
      <c r="CN3694"/>
      <c r="CO3694"/>
      <c r="CP3694"/>
      <c r="CQ3694"/>
      <c r="CR3694"/>
      <c r="CS3694"/>
      <c r="CT3694"/>
      <c r="CU3694"/>
      <c r="CV3694"/>
      <c r="CW3694"/>
      <c r="CX3694"/>
      <c r="CY3694"/>
      <c r="CZ3694"/>
      <c r="DA3694"/>
      <c r="DB3694"/>
      <c r="DC3694"/>
      <c r="DD3694"/>
      <c r="DE3694"/>
      <c r="DF3694"/>
      <c r="DG3694"/>
      <c r="DH3694"/>
      <c r="DI3694"/>
      <c r="DJ3694"/>
      <c r="DK3694"/>
      <c r="DL3694"/>
      <c r="DM3694"/>
      <c r="DN3694"/>
      <c r="DO3694"/>
      <c r="DP3694"/>
      <c r="DQ3694"/>
      <c r="DR3694"/>
      <c r="DS3694"/>
      <c r="DT3694"/>
      <c r="DU3694"/>
      <c r="DV3694"/>
      <c r="DW3694"/>
      <c r="DX3694"/>
      <c r="DY3694"/>
      <c r="DZ3694"/>
      <c r="EA3694"/>
      <c r="EB3694"/>
      <c r="EC3694"/>
      <c r="ED3694"/>
      <c r="EE3694"/>
      <c r="EF3694"/>
      <c r="EG3694"/>
      <c r="EH3694"/>
      <c r="EI3694"/>
      <c r="EJ3694"/>
      <c r="EK3694"/>
      <c r="EL3694"/>
      <c r="EM3694"/>
      <c r="EN3694"/>
      <c r="EO3694"/>
      <c r="EP3694"/>
      <c r="EQ3694"/>
      <c r="ER3694"/>
      <c r="ES3694"/>
      <c r="ET3694"/>
      <c r="EU3694"/>
      <c r="EV3694"/>
      <c r="EW3694"/>
      <c r="EX3694"/>
      <c r="EY3694"/>
      <c r="EZ3694"/>
      <c r="FA3694"/>
      <c r="FB3694"/>
      <c r="FC3694"/>
      <c r="FD3694"/>
      <c r="FE3694"/>
      <c r="FF3694"/>
      <c r="FG3694"/>
      <c r="FH3694"/>
      <c r="FI3694"/>
      <c r="FJ3694"/>
      <c r="FK3694"/>
      <c r="FL3694"/>
      <c r="FM3694"/>
      <c r="FN3694"/>
      <c r="FO3694"/>
      <c r="FP3694"/>
      <c r="FQ3694"/>
      <c r="FR3694"/>
      <c r="FS3694"/>
      <c r="FT3694"/>
      <c r="FU3694"/>
      <c r="FV3694"/>
      <c r="FW3694"/>
      <c r="FX3694"/>
      <c r="FY3694"/>
      <c r="FZ3694"/>
      <c r="GA3694"/>
      <c r="GB3694"/>
      <c r="GC3694"/>
      <c r="GD3694"/>
      <c r="GE3694"/>
      <c r="GF3694"/>
      <c r="GG3694"/>
      <c r="GH3694"/>
      <c r="GI3694"/>
      <c r="GJ3694"/>
      <c r="GK3694"/>
      <c r="GL3694"/>
      <c r="GM3694"/>
      <c r="GN3694"/>
      <c r="GO3694"/>
      <c r="GP3694"/>
      <c r="GQ3694"/>
      <c r="GR3694"/>
      <c r="GS3694"/>
      <c r="GT3694"/>
      <c r="GU3694"/>
      <c r="GV3694"/>
      <c r="GW3694"/>
      <c r="GX3694"/>
      <c r="GY3694"/>
      <c r="GZ3694"/>
      <c r="HA3694"/>
      <c r="HB3694"/>
      <c r="HC3694"/>
      <c r="HD3694"/>
      <c r="HE3694"/>
      <c r="HF3694"/>
      <c r="HG3694"/>
      <c r="HH3694"/>
      <c r="HI3694"/>
      <c r="HJ3694"/>
      <c r="HK3694"/>
      <c r="HL3694"/>
      <c r="HM3694"/>
      <c r="HN3694"/>
      <c r="HO3694"/>
      <c r="HP3694"/>
      <c r="HQ3694"/>
      <c r="HR3694"/>
      <c r="HS3694"/>
      <c r="HT3694"/>
      <c r="HU3694"/>
      <c r="HV3694"/>
      <c r="HW3694"/>
      <c r="HX3694"/>
      <c r="HY3694"/>
      <c r="HZ3694"/>
      <c r="IA3694"/>
      <c r="IB3694"/>
      <c r="IC3694"/>
      <c r="ID3694"/>
      <c r="IE3694"/>
      <c r="IF3694"/>
      <c r="IG3694"/>
      <c r="IH3694"/>
      <c r="II3694"/>
      <c r="IJ3694"/>
      <c r="IK3694"/>
      <c r="IL3694"/>
      <c r="IM3694"/>
      <c r="IN3694"/>
      <c r="IO3694"/>
      <c r="IP3694"/>
      <c r="IQ3694"/>
      <c r="IR3694"/>
      <c r="IS3694"/>
      <c r="IT3694"/>
      <c r="IU3694"/>
      <c r="IV3694"/>
    </row>
    <row r="3695" spans="1:256" ht="12.5">
      <c r="A3695" s="55"/>
      <c r="B3695" s="65">
        <v>1</v>
      </c>
      <c r="C3695" s="66">
        <f>IF(E3695="A",1,IF(E3695="B",1,0))</f>
        <v>0</v>
      </c>
      <c r="D3695" s="670" t="s">
        <v>87</v>
      </c>
      <c r="E3695" s="663" t="s">
        <v>90</v>
      </c>
      <c r="F3695" s="670" t="s">
        <v>68</v>
      </c>
      <c r="G3695" s="78"/>
      <c r="H3695" s="96" t="s">
        <v>94</v>
      </c>
      <c r="I3695" s="107" t="s">
        <v>4210</v>
      </c>
      <c r="J3695" s="81"/>
      <c r="K3695" s="72"/>
      <c r="L3695" s="72"/>
      <c r="M3695" s="72"/>
      <c r="N3695" s="72"/>
      <c r="O3695" s="72"/>
      <c r="P3695" s="72"/>
      <c r="Q3695" s="833"/>
      <c r="R3695" s="102"/>
      <c r="S3695" s="73"/>
      <c r="T3695" s="102"/>
      <c r="U3695" s="103"/>
      <c r="V3695" s="104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  <c r="AJ3695"/>
      <c r="AK3695"/>
      <c r="AL3695"/>
      <c r="AM3695"/>
      <c r="AN3695"/>
      <c r="AO3695"/>
      <c r="AP3695"/>
      <c r="AQ3695"/>
      <c r="AR3695"/>
      <c r="AS3695"/>
      <c r="AT3695"/>
      <c r="AU3695"/>
      <c r="AV3695"/>
      <c r="AW3695"/>
      <c r="AX3695"/>
      <c r="AY3695"/>
      <c r="AZ3695"/>
      <c r="BA3695"/>
      <c r="BB3695"/>
      <c r="BC3695"/>
      <c r="BD3695"/>
      <c r="BE3695"/>
      <c r="BF3695"/>
      <c r="BG3695"/>
      <c r="BH3695"/>
      <c r="BI3695"/>
      <c r="BJ3695"/>
      <c r="BK3695"/>
      <c r="BL3695"/>
      <c r="BM3695"/>
      <c r="BN3695"/>
      <c r="BO3695"/>
      <c r="BP3695"/>
      <c r="BQ3695"/>
      <c r="BR3695"/>
      <c r="BS3695"/>
      <c r="BT3695"/>
      <c r="BU3695"/>
      <c r="BV3695"/>
      <c r="BW3695"/>
      <c r="BX3695"/>
      <c r="BY3695"/>
      <c r="BZ3695"/>
      <c r="CA3695"/>
      <c r="CB3695"/>
      <c r="CC3695"/>
      <c r="CD3695"/>
      <c r="CE3695"/>
      <c r="CF3695"/>
      <c r="CG3695"/>
      <c r="CH3695"/>
      <c r="CI3695"/>
      <c r="CJ3695"/>
      <c r="CK3695"/>
      <c r="CL3695"/>
      <c r="CM3695"/>
      <c r="CN3695"/>
      <c r="CO3695"/>
      <c r="CP3695"/>
      <c r="CQ3695"/>
      <c r="CR3695"/>
      <c r="CS3695"/>
      <c r="CT3695"/>
      <c r="CU3695"/>
      <c r="CV3695"/>
      <c r="CW3695"/>
      <c r="CX3695"/>
      <c r="CY3695"/>
      <c r="CZ3695"/>
      <c r="DA3695"/>
      <c r="DB3695"/>
      <c r="DC3695"/>
      <c r="DD3695"/>
      <c r="DE3695"/>
      <c r="DF3695"/>
      <c r="DG3695"/>
      <c r="DH3695"/>
      <c r="DI3695"/>
      <c r="DJ3695"/>
      <c r="DK3695"/>
      <c r="DL3695"/>
      <c r="DM3695"/>
      <c r="DN3695"/>
      <c r="DO3695"/>
      <c r="DP3695"/>
      <c r="DQ3695"/>
      <c r="DR3695"/>
      <c r="DS3695"/>
      <c r="DT3695"/>
      <c r="DU3695"/>
      <c r="DV3695"/>
      <c r="DW3695"/>
      <c r="DX3695"/>
      <c r="DY3695"/>
      <c r="DZ3695"/>
      <c r="EA3695"/>
      <c r="EB3695"/>
      <c r="EC3695"/>
      <c r="ED3695"/>
      <c r="EE3695"/>
      <c r="EF3695"/>
      <c r="EG3695"/>
      <c r="EH3695"/>
      <c r="EI3695"/>
      <c r="EJ3695"/>
      <c r="EK3695"/>
      <c r="EL3695"/>
      <c r="EM3695"/>
      <c r="EN3695"/>
      <c r="EO3695"/>
      <c r="EP3695"/>
      <c r="EQ3695"/>
      <c r="ER3695"/>
      <c r="ES3695"/>
      <c r="ET3695"/>
      <c r="EU3695"/>
      <c r="EV3695"/>
      <c r="EW3695"/>
      <c r="EX3695"/>
      <c r="EY3695"/>
      <c r="EZ3695"/>
      <c r="FA3695"/>
      <c r="FB3695"/>
      <c r="FC3695"/>
      <c r="FD3695"/>
      <c r="FE3695"/>
      <c r="FF3695"/>
      <c r="FG3695"/>
      <c r="FH3695"/>
      <c r="FI3695"/>
      <c r="FJ3695"/>
      <c r="FK3695"/>
      <c r="FL3695"/>
      <c r="FM3695"/>
      <c r="FN3695"/>
      <c r="FO3695"/>
      <c r="FP3695"/>
      <c r="FQ3695"/>
      <c r="FR3695"/>
      <c r="FS3695"/>
      <c r="FT3695"/>
      <c r="FU3695"/>
      <c r="FV3695"/>
      <c r="FW3695"/>
      <c r="FX3695"/>
      <c r="FY3695"/>
      <c r="FZ3695"/>
      <c r="GA3695"/>
      <c r="GB3695"/>
      <c r="GC3695"/>
      <c r="GD3695"/>
      <c r="GE3695"/>
      <c r="GF3695"/>
      <c r="GG3695"/>
      <c r="GH3695"/>
      <c r="GI3695"/>
      <c r="GJ3695"/>
      <c r="GK3695"/>
      <c r="GL3695"/>
      <c r="GM3695"/>
      <c r="GN3695"/>
      <c r="GO3695"/>
      <c r="GP3695"/>
      <c r="GQ3695"/>
      <c r="GR3695"/>
      <c r="GS3695"/>
      <c r="GT3695"/>
      <c r="GU3695"/>
      <c r="GV3695"/>
      <c r="GW3695"/>
      <c r="GX3695"/>
      <c r="GY3695"/>
      <c r="GZ3695"/>
      <c r="HA3695"/>
      <c r="HB3695"/>
      <c r="HC3695"/>
      <c r="HD3695"/>
      <c r="HE3695"/>
      <c r="HF3695"/>
      <c r="HG3695"/>
      <c r="HH3695"/>
      <c r="HI3695"/>
      <c r="HJ3695"/>
      <c r="HK3695"/>
      <c r="HL3695"/>
      <c r="HM3695"/>
      <c r="HN3695"/>
      <c r="HO3695"/>
      <c r="HP3695"/>
      <c r="HQ3695"/>
      <c r="HR3695"/>
      <c r="HS3695"/>
      <c r="HT3695"/>
      <c r="HU3695"/>
      <c r="HV3695"/>
      <c r="HW3695"/>
      <c r="HX3695"/>
      <c r="HY3695"/>
      <c r="HZ3695"/>
      <c r="IA3695"/>
      <c r="IB3695"/>
      <c r="IC3695"/>
      <c r="ID3695"/>
      <c r="IE3695"/>
      <c r="IF3695"/>
      <c r="IG3695"/>
      <c r="IH3695"/>
      <c r="II3695"/>
      <c r="IJ3695"/>
      <c r="IK3695"/>
      <c r="IL3695"/>
      <c r="IM3695"/>
      <c r="IN3695"/>
      <c r="IO3695"/>
      <c r="IP3695"/>
      <c r="IQ3695"/>
      <c r="IR3695"/>
      <c r="IS3695"/>
      <c r="IT3695"/>
      <c r="IU3695"/>
      <c r="IV3695"/>
    </row>
    <row r="3696" spans="1:256" ht="12.5">
      <c r="B3696" s="65">
        <v>1</v>
      </c>
      <c r="C3696" s="66">
        <f>IF(E3696="A",1,IF(E3696="B",1,0))</f>
        <v>1</v>
      </c>
      <c r="D3696" s="658" t="s">
        <v>87</v>
      </c>
      <c r="E3696" s="658" t="s">
        <v>68</v>
      </c>
      <c r="F3696" s="659" t="s">
        <v>90</v>
      </c>
      <c r="G3696" s="78"/>
      <c r="H3696" s="96" t="s">
        <v>88</v>
      </c>
      <c r="I3696" s="107" t="s">
        <v>4211</v>
      </c>
      <c r="J3696" s="81"/>
      <c r="K3696" s="72"/>
      <c r="L3696" s="72"/>
      <c r="M3696" s="72"/>
      <c r="N3696" s="72"/>
      <c r="O3696" s="72"/>
      <c r="P3696" s="72"/>
      <c r="Q3696" s="833"/>
      <c r="R3696" s="102"/>
      <c r="S3696" s="73"/>
      <c r="T3696" s="102"/>
      <c r="U3696" s="103"/>
      <c r="V3696" s="104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  <c r="AJ3696"/>
      <c r="AK3696"/>
      <c r="AL3696"/>
      <c r="AM3696"/>
      <c r="AN3696"/>
      <c r="AO3696"/>
      <c r="AP3696"/>
      <c r="AQ3696"/>
      <c r="AR3696"/>
      <c r="AS3696"/>
      <c r="AT3696"/>
      <c r="AU3696"/>
      <c r="AV3696"/>
      <c r="AW3696"/>
      <c r="AX3696"/>
      <c r="AY3696"/>
      <c r="AZ3696"/>
      <c r="BA3696"/>
      <c r="BB3696"/>
      <c r="BC3696"/>
      <c r="BD3696"/>
      <c r="BE3696"/>
      <c r="BF3696"/>
      <c r="BG3696"/>
      <c r="BH3696"/>
      <c r="BI3696"/>
      <c r="BJ3696"/>
      <c r="BK3696"/>
      <c r="BL3696"/>
      <c r="BM3696"/>
      <c r="BN3696"/>
      <c r="BO3696"/>
      <c r="BP3696"/>
      <c r="BQ3696"/>
      <c r="BR3696"/>
      <c r="BS3696"/>
      <c r="BT3696"/>
      <c r="BU3696"/>
      <c r="BV3696"/>
      <c r="BW3696"/>
      <c r="BX3696"/>
      <c r="BY3696"/>
      <c r="BZ3696"/>
      <c r="CA3696"/>
      <c r="CB3696"/>
      <c r="CC3696"/>
      <c r="CD3696"/>
      <c r="CE3696"/>
      <c r="CF3696"/>
      <c r="CG3696"/>
      <c r="CH3696"/>
      <c r="CI3696"/>
      <c r="CJ3696"/>
      <c r="CK3696"/>
      <c r="CL3696"/>
      <c r="CM3696"/>
      <c r="CN3696"/>
      <c r="CO3696"/>
      <c r="CP3696"/>
      <c r="CQ3696"/>
      <c r="CR3696"/>
      <c r="CS3696"/>
      <c r="CT3696"/>
      <c r="CU3696"/>
      <c r="CV3696"/>
      <c r="CW3696"/>
      <c r="CX3696"/>
      <c r="CY3696"/>
      <c r="CZ3696"/>
      <c r="DA3696"/>
      <c r="DB3696"/>
      <c r="DC3696"/>
      <c r="DD3696"/>
      <c r="DE3696"/>
      <c r="DF3696"/>
      <c r="DG3696"/>
      <c r="DH3696"/>
      <c r="DI3696"/>
      <c r="DJ3696"/>
      <c r="DK3696"/>
      <c r="DL3696"/>
      <c r="DM3696"/>
      <c r="DN3696"/>
      <c r="DO3696"/>
      <c r="DP3696"/>
      <c r="DQ3696"/>
      <c r="DR3696"/>
      <c r="DS3696"/>
      <c r="DT3696"/>
      <c r="DU3696"/>
      <c r="DV3696"/>
      <c r="DW3696"/>
      <c r="DX3696"/>
      <c r="DY3696"/>
      <c r="DZ3696"/>
      <c r="EA3696"/>
      <c r="EB3696"/>
      <c r="EC3696"/>
      <c r="ED3696"/>
      <c r="EE3696"/>
      <c r="EF3696"/>
      <c r="EG3696"/>
      <c r="EH3696"/>
      <c r="EI3696"/>
      <c r="EJ3696"/>
      <c r="EK3696"/>
      <c r="EL3696"/>
      <c r="EM3696"/>
      <c r="EN3696"/>
      <c r="EO3696"/>
      <c r="EP3696"/>
      <c r="EQ3696"/>
      <c r="ER3696"/>
      <c r="ES3696"/>
      <c r="ET3696"/>
      <c r="EU3696"/>
      <c r="EV3696"/>
      <c r="EW3696"/>
      <c r="EX3696"/>
      <c r="EY3696"/>
      <c r="EZ3696"/>
      <c r="FA3696"/>
      <c r="FB3696"/>
      <c r="FC3696"/>
      <c r="FD3696"/>
      <c r="FE3696"/>
      <c r="FF3696"/>
      <c r="FG3696"/>
      <c r="FH3696"/>
      <c r="FI3696"/>
      <c r="FJ3696"/>
      <c r="FK3696"/>
      <c r="FL3696"/>
      <c r="FM3696"/>
      <c r="FN3696"/>
      <c r="FO3696"/>
      <c r="FP3696"/>
      <c r="FQ3696"/>
      <c r="FR3696"/>
      <c r="FS3696"/>
      <c r="FT3696"/>
      <c r="FU3696"/>
      <c r="FV3696"/>
      <c r="FW3696"/>
      <c r="FX3696"/>
      <c r="FY3696"/>
      <c r="FZ3696"/>
      <c r="GA3696"/>
      <c r="GB3696"/>
      <c r="GC3696"/>
      <c r="GD3696"/>
      <c r="GE3696"/>
      <c r="GF3696"/>
      <c r="GG3696"/>
      <c r="GH3696"/>
      <c r="GI3696"/>
      <c r="GJ3696"/>
      <c r="GK3696"/>
      <c r="GL3696"/>
      <c r="GM3696"/>
      <c r="GN3696"/>
      <c r="GO3696"/>
      <c r="GP3696"/>
      <c r="GQ3696"/>
      <c r="GR3696"/>
      <c r="GS3696"/>
      <c r="GT3696"/>
      <c r="GU3696"/>
      <c r="GV3696"/>
      <c r="GW3696"/>
      <c r="GX3696"/>
      <c r="GY3696"/>
      <c r="GZ3696"/>
      <c r="HA3696"/>
      <c r="HB3696"/>
      <c r="HC3696"/>
      <c r="HD3696"/>
      <c r="HE3696"/>
      <c r="HF3696"/>
      <c r="HG3696"/>
      <c r="HH3696"/>
      <c r="HI3696"/>
      <c r="HJ3696"/>
      <c r="HK3696"/>
      <c r="HL3696"/>
      <c r="HM3696"/>
      <c r="HN3696"/>
      <c r="HO3696"/>
      <c r="HP3696"/>
      <c r="HQ3696"/>
      <c r="HR3696"/>
      <c r="HS3696"/>
      <c r="HT3696"/>
      <c r="HU3696"/>
      <c r="HV3696"/>
      <c r="HW3696"/>
      <c r="HX3696"/>
      <c r="HY3696"/>
      <c r="HZ3696"/>
      <c r="IA3696"/>
      <c r="IB3696"/>
      <c r="IC3696"/>
      <c r="ID3696"/>
      <c r="IE3696"/>
      <c r="IF3696"/>
      <c r="IG3696"/>
      <c r="IH3696"/>
      <c r="II3696"/>
      <c r="IJ3696"/>
      <c r="IK3696"/>
      <c r="IL3696"/>
      <c r="IM3696"/>
      <c r="IN3696"/>
      <c r="IO3696"/>
      <c r="IP3696"/>
      <c r="IQ3696"/>
      <c r="IR3696"/>
      <c r="IS3696"/>
      <c r="IT3696"/>
      <c r="IU3696"/>
      <c r="IV3696"/>
    </row>
    <row r="3697" spans="1:256" ht="12.5">
      <c r="A3697" s="55"/>
      <c r="B3697" s="65">
        <v>1</v>
      </c>
      <c r="C3697" s="66">
        <f>IF(E3697="A",1,IF(E3697="B",1,0))</f>
        <v>0</v>
      </c>
      <c r="D3697" s="248" t="s">
        <v>87</v>
      </c>
      <c r="E3697" s="663" t="s">
        <v>90</v>
      </c>
      <c r="F3697" s="662" t="s">
        <v>99</v>
      </c>
      <c r="G3697" s="78"/>
      <c r="H3697" s="96" t="s">
        <v>114</v>
      </c>
      <c r="I3697" s="107" t="s">
        <v>4212</v>
      </c>
      <c r="J3697" s="81"/>
      <c r="K3697" s="72"/>
      <c r="L3697" s="72"/>
      <c r="M3697" s="72"/>
      <c r="N3697" s="72"/>
      <c r="O3697" s="72"/>
      <c r="P3697" s="72"/>
      <c r="Q3697" s="833"/>
      <c r="R3697" s="102"/>
      <c r="S3697" s="73"/>
      <c r="T3697" s="102"/>
      <c r="U3697" s="103"/>
      <c r="V3697" s="104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  <c r="AK3697"/>
      <c r="AL3697"/>
      <c r="AM3697"/>
      <c r="AN3697"/>
      <c r="AO3697"/>
      <c r="AP3697"/>
      <c r="AQ3697"/>
      <c r="AR3697"/>
      <c r="AS3697"/>
      <c r="AT3697"/>
      <c r="AU3697"/>
      <c r="AV3697"/>
      <c r="AW3697"/>
      <c r="AX3697"/>
      <c r="AY3697"/>
      <c r="AZ3697"/>
      <c r="BA3697"/>
      <c r="BB3697"/>
      <c r="BC3697"/>
      <c r="BD3697"/>
      <c r="BE3697"/>
      <c r="BF3697"/>
      <c r="BG3697"/>
      <c r="BH3697"/>
      <c r="BI3697"/>
      <c r="BJ3697"/>
      <c r="BK3697"/>
      <c r="BL3697"/>
      <c r="BM3697"/>
      <c r="BN3697"/>
      <c r="BO3697"/>
      <c r="BP3697"/>
      <c r="BQ3697"/>
      <c r="BR3697"/>
      <c r="BS3697"/>
      <c r="BT3697"/>
      <c r="BU3697"/>
      <c r="BV3697"/>
      <c r="BW3697"/>
      <c r="BX3697"/>
      <c r="BY3697"/>
      <c r="BZ3697"/>
      <c r="CA3697"/>
      <c r="CB3697"/>
      <c r="CC3697"/>
      <c r="CD3697"/>
      <c r="CE3697"/>
      <c r="CF3697"/>
      <c r="CG3697"/>
      <c r="CH3697"/>
      <c r="CI3697"/>
      <c r="CJ3697"/>
      <c r="CK3697"/>
      <c r="CL3697"/>
      <c r="CM3697"/>
      <c r="CN3697"/>
      <c r="CO3697"/>
      <c r="CP3697"/>
      <c r="CQ3697"/>
      <c r="CR3697"/>
      <c r="CS3697"/>
      <c r="CT3697"/>
      <c r="CU3697"/>
      <c r="CV3697"/>
      <c r="CW3697"/>
      <c r="CX3697"/>
      <c r="CY3697"/>
      <c r="CZ3697"/>
      <c r="DA3697"/>
      <c r="DB3697"/>
      <c r="DC3697"/>
      <c r="DD3697"/>
      <c r="DE3697"/>
      <c r="DF3697"/>
      <c r="DG3697"/>
      <c r="DH3697"/>
      <c r="DI3697"/>
      <c r="DJ3697"/>
      <c r="DK3697"/>
      <c r="DL3697"/>
      <c r="DM3697"/>
      <c r="DN3697"/>
      <c r="DO3697"/>
      <c r="DP3697"/>
      <c r="DQ3697"/>
      <c r="DR3697"/>
      <c r="DS3697"/>
      <c r="DT3697"/>
      <c r="DU3697"/>
      <c r="DV3697"/>
      <c r="DW3697"/>
      <c r="DX3697"/>
      <c r="DY3697"/>
      <c r="DZ3697"/>
      <c r="EA3697"/>
      <c r="EB3697"/>
      <c r="EC3697"/>
      <c r="ED3697"/>
      <c r="EE3697"/>
      <c r="EF3697"/>
      <c r="EG3697"/>
      <c r="EH3697"/>
      <c r="EI3697"/>
      <c r="EJ3697"/>
      <c r="EK3697"/>
      <c r="EL3697"/>
      <c r="EM3697"/>
      <c r="EN3697"/>
      <c r="EO3697"/>
      <c r="EP3697"/>
      <c r="EQ3697"/>
      <c r="ER3697"/>
      <c r="ES3697"/>
      <c r="ET3697"/>
      <c r="EU3697"/>
      <c r="EV3697"/>
      <c r="EW3697"/>
      <c r="EX3697"/>
      <c r="EY3697"/>
      <c r="EZ3697"/>
      <c r="FA3697"/>
      <c r="FB3697"/>
      <c r="FC3697"/>
      <c r="FD3697"/>
      <c r="FE3697"/>
      <c r="FF3697"/>
      <c r="FG3697"/>
      <c r="FH3697"/>
      <c r="FI3697"/>
      <c r="FJ3697"/>
      <c r="FK3697"/>
      <c r="FL3697"/>
      <c r="FM3697"/>
      <c r="FN3697"/>
      <c r="FO3697"/>
      <c r="FP3697"/>
      <c r="FQ3697"/>
      <c r="FR3697"/>
      <c r="FS3697"/>
      <c r="FT3697"/>
      <c r="FU3697"/>
      <c r="FV3697"/>
      <c r="FW3697"/>
      <c r="FX3697"/>
      <c r="FY3697"/>
      <c r="FZ3697"/>
      <c r="GA3697"/>
      <c r="GB3697"/>
      <c r="GC3697"/>
      <c r="GD3697"/>
      <c r="GE3697"/>
      <c r="GF3697"/>
      <c r="GG3697"/>
      <c r="GH3697"/>
      <c r="GI3697"/>
      <c r="GJ3697"/>
      <c r="GK3697"/>
      <c r="GL3697"/>
      <c r="GM3697"/>
      <c r="GN3697"/>
      <c r="GO3697"/>
      <c r="GP3697"/>
      <c r="GQ3697"/>
      <c r="GR3697"/>
      <c r="GS3697"/>
      <c r="GT3697"/>
      <c r="GU3697"/>
      <c r="GV3697"/>
      <c r="GW3697"/>
      <c r="GX3697"/>
      <c r="GY3697"/>
      <c r="GZ3697"/>
      <c r="HA3697"/>
      <c r="HB3697"/>
      <c r="HC3697"/>
      <c r="HD3697"/>
      <c r="HE3697"/>
      <c r="HF3697"/>
      <c r="HG3697"/>
      <c r="HH3697"/>
      <c r="HI3697"/>
      <c r="HJ3697"/>
      <c r="HK3697"/>
      <c r="HL3697"/>
      <c r="HM3697"/>
      <c r="HN3697"/>
      <c r="HO3697"/>
      <c r="HP3697"/>
      <c r="HQ3697"/>
      <c r="HR3697"/>
      <c r="HS3697"/>
      <c r="HT3697"/>
      <c r="HU3697"/>
      <c r="HV3697"/>
      <c r="HW3697"/>
      <c r="HX3697"/>
      <c r="HY3697"/>
      <c r="HZ3697"/>
      <c r="IA3697"/>
      <c r="IB3697"/>
      <c r="IC3697"/>
      <c r="ID3697"/>
      <c r="IE3697"/>
      <c r="IF3697"/>
      <c r="IG3697"/>
      <c r="IH3697"/>
      <c r="II3697"/>
      <c r="IJ3697"/>
      <c r="IK3697"/>
      <c r="IL3697"/>
      <c r="IM3697"/>
      <c r="IN3697"/>
      <c r="IO3697"/>
      <c r="IP3697"/>
      <c r="IQ3697"/>
      <c r="IR3697"/>
      <c r="IS3697"/>
      <c r="IT3697"/>
      <c r="IU3697"/>
      <c r="IV3697"/>
    </row>
    <row r="3698" spans="1:256" ht="12.5">
      <c r="A3698" s="305"/>
      <c r="B3698" s="65">
        <v>1</v>
      </c>
      <c r="C3698" s="66">
        <f>IF(E3698="A",1,IF(E3698="B",1,0))</f>
        <v>1</v>
      </c>
      <c r="D3698" s="77" t="s">
        <v>90</v>
      </c>
      <c r="E3698" s="76" t="s">
        <v>87</v>
      </c>
      <c r="F3698" s="77" t="s">
        <v>90</v>
      </c>
      <c r="G3698" s="78"/>
      <c r="H3698" s="96" t="s">
        <v>140</v>
      </c>
      <c r="I3698" s="107" t="s">
        <v>4213</v>
      </c>
      <c r="J3698" s="81"/>
      <c r="K3698" s="72"/>
      <c r="L3698" s="72"/>
      <c r="M3698" s="72"/>
      <c r="N3698" s="72"/>
      <c r="O3698" s="72"/>
      <c r="P3698" s="72"/>
      <c r="Q3698" s="833"/>
      <c r="R3698" s="102"/>
      <c r="S3698" s="73"/>
      <c r="T3698" s="102"/>
      <c r="U3698" s="103"/>
      <c r="V3698" s="104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  <c r="AK3698"/>
      <c r="AL3698"/>
      <c r="AM3698"/>
      <c r="AN3698"/>
      <c r="AO3698"/>
      <c r="AP3698"/>
      <c r="AQ3698"/>
      <c r="AR3698"/>
      <c r="AS3698"/>
      <c r="AT3698"/>
      <c r="AU3698"/>
      <c r="AV3698"/>
      <c r="AW3698"/>
      <c r="AX3698"/>
      <c r="AY3698"/>
      <c r="AZ3698"/>
      <c r="BA3698"/>
      <c r="BB3698"/>
      <c r="BC3698"/>
      <c r="BD3698"/>
      <c r="BE3698"/>
      <c r="BF3698"/>
      <c r="BG3698"/>
      <c r="BH3698"/>
      <c r="BI3698"/>
      <c r="BJ3698"/>
      <c r="BK3698"/>
      <c r="BL3698"/>
      <c r="BM3698"/>
      <c r="BN3698"/>
      <c r="BO3698"/>
      <c r="BP3698"/>
      <c r="BQ3698"/>
      <c r="BR3698"/>
      <c r="BS3698"/>
      <c r="BT3698"/>
      <c r="BU3698"/>
      <c r="BV3698"/>
      <c r="BW3698"/>
      <c r="BX3698"/>
      <c r="BY3698"/>
      <c r="BZ3698"/>
      <c r="CA3698"/>
      <c r="CB3698"/>
      <c r="CC3698"/>
      <c r="CD3698"/>
      <c r="CE3698"/>
      <c r="CF3698"/>
      <c r="CG3698"/>
      <c r="CH3698"/>
      <c r="CI3698"/>
      <c r="CJ3698"/>
      <c r="CK3698"/>
      <c r="CL3698"/>
      <c r="CM3698"/>
      <c r="CN3698"/>
      <c r="CO3698"/>
      <c r="CP3698"/>
      <c r="CQ3698"/>
      <c r="CR3698"/>
      <c r="CS3698"/>
      <c r="CT3698"/>
      <c r="CU3698"/>
      <c r="CV3698"/>
      <c r="CW3698"/>
      <c r="CX3698"/>
      <c r="CY3698"/>
      <c r="CZ3698"/>
      <c r="DA3698"/>
      <c r="DB3698"/>
      <c r="DC3698"/>
      <c r="DD3698"/>
      <c r="DE3698"/>
      <c r="DF3698"/>
      <c r="DG3698"/>
      <c r="DH3698"/>
      <c r="DI3698"/>
      <c r="DJ3698"/>
      <c r="DK3698"/>
      <c r="DL3698"/>
      <c r="DM3698"/>
      <c r="DN3698"/>
      <c r="DO3698"/>
      <c r="DP3698"/>
      <c r="DQ3698"/>
      <c r="DR3698"/>
      <c r="DS3698"/>
      <c r="DT3698"/>
      <c r="DU3698"/>
      <c r="DV3698"/>
      <c r="DW3698"/>
      <c r="DX3698"/>
      <c r="DY3698"/>
      <c r="DZ3698"/>
      <c r="EA3698"/>
      <c r="EB3698"/>
      <c r="EC3698"/>
      <c r="ED3698"/>
      <c r="EE3698"/>
      <c r="EF3698"/>
      <c r="EG3698"/>
      <c r="EH3698"/>
      <c r="EI3698"/>
      <c r="EJ3698"/>
      <c r="EK3698"/>
      <c r="EL3698"/>
      <c r="EM3698"/>
      <c r="EN3698"/>
      <c r="EO3698"/>
      <c r="EP3698"/>
      <c r="EQ3698"/>
      <c r="ER3698"/>
      <c r="ES3698"/>
      <c r="ET3698"/>
      <c r="EU3698"/>
      <c r="EV3698"/>
      <c r="EW3698"/>
      <c r="EX3698"/>
      <c r="EY3698"/>
      <c r="EZ3698"/>
      <c r="FA3698"/>
      <c r="FB3698"/>
      <c r="FC3698"/>
      <c r="FD3698"/>
      <c r="FE3698"/>
      <c r="FF3698"/>
      <c r="FG3698"/>
      <c r="FH3698"/>
      <c r="FI3698"/>
      <c r="FJ3698"/>
      <c r="FK3698"/>
      <c r="FL3698"/>
      <c r="FM3698"/>
      <c r="FN3698"/>
      <c r="FO3698"/>
      <c r="FP3698"/>
      <c r="FQ3698"/>
      <c r="FR3698"/>
      <c r="FS3698"/>
      <c r="FT3698"/>
      <c r="FU3698"/>
      <c r="FV3698"/>
      <c r="FW3698"/>
      <c r="FX3698"/>
      <c r="FY3698"/>
      <c r="FZ3698"/>
      <c r="GA3698"/>
      <c r="GB3698"/>
      <c r="GC3698"/>
      <c r="GD3698"/>
      <c r="GE3698"/>
      <c r="GF3698"/>
      <c r="GG3698"/>
      <c r="GH3698"/>
      <c r="GI3698"/>
      <c r="GJ3698"/>
      <c r="GK3698"/>
      <c r="GL3698"/>
      <c r="GM3698"/>
      <c r="GN3698"/>
      <c r="GO3698"/>
      <c r="GP3698"/>
      <c r="GQ3698"/>
      <c r="GR3698"/>
      <c r="GS3698"/>
      <c r="GT3698"/>
      <c r="GU3698"/>
      <c r="GV3698"/>
      <c r="GW3698"/>
      <c r="GX3698"/>
      <c r="GY3698"/>
      <c r="GZ3698"/>
      <c r="HA3698"/>
      <c r="HB3698"/>
      <c r="HC3698"/>
      <c r="HD3698"/>
      <c r="HE3698"/>
      <c r="HF3698"/>
      <c r="HG3698"/>
      <c r="HH3698"/>
      <c r="HI3698"/>
      <c r="HJ3698"/>
      <c r="HK3698"/>
      <c r="HL3698"/>
      <c r="HM3698"/>
      <c r="HN3698"/>
      <c r="HO3698"/>
      <c r="HP3698"/>
      <c r="HQ3698"/>
      <c r="HR3698"/>
      <c r="HS3698"/>
      <c r="HT3698"/>
      <c r="HU3698"/>
      <c r="HV3698"/>
      <c r="HW3698"/>
      <c r="HX3698"/>
      <c r="HY3698"/>
      <c r="HZ3698"/>
      <c r="IA3698"/>
      <c r="IB3698"/>
      <c r="IC3698"/>
      <c r="ID3698"/>
      <c r="IE3698"/>
      <c r="IF3698"/>
      <c r="IG3698"/>
      <c r="IH3698"/>
      <c r="II3698"/>
      <c r="IJ3698"/>
      <c r="IK3698"/>
      <c r="IL3698"/>
      <c r="IM3698"/>
      <c r="IN3698"/>
      <c r="IO3698"/>
      <c r="IP3698"/>
      <c r="IQ3698"/>
      <c r="IR3698"/>
      <c r="IS3698"/>
      <c r="IT3698"/>
      <c r="IU3698"/>
      <c r="IV3698"/>
    </row>
    <row r="3699" spans="1:256" ht="12.5">
      <c r="A3699" s="55"/>
      <c r="B3699" s="65">
        <v>1</v>
      </c>
      <c r="C3699" s="66">
        <v>3</v>
      </c>
      <c r="D3699" s="77" t="s">
        <v>90</v>
      </c>
      <c r="E3699" s="76" t="s">
        <v>87</v>
      </c>
      <c r="F3699" s="76" t="s">
        <v>87</v>
      </c>
      <c r="G3699" s="78"/>
      <c r="H3699" s="96" t="s">
        <v>140</v>
      </c>
      <c r="I3699" s="107" t="s">
        <v>445</v>
      </c>
      <c r="J3699" s="81" t="s">
        <v>7</v>
      </c>
      <c r="K3699" s="72"/>
      <c r="L3699" s="72"/>
      <c r="M3699" s="72"/>
      <c r="N3699" s="72"/>
      <c r="O3699" s="72"/>
      <c r="P3699" s="72"/>
      <c r="Q3699" s="833"/>
      <c r="R3699" s="102"/>
      <c r="S3699" s="73"/>
      <c r="T3699" s="102"/>
      <c r="U3699" s="103"/>
      <c r="V3699" s="104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  <c r="AJ3699"/>
      <c r="AK3699"/>
      <c r="AL3699"/>
      <c r="AM3699"/>
      <c r="AN3699"/>
      <c r="AO3699"/>
      <c r="AP3699"/>
      <c r="AQ3699"/>
      <c r="AR3699"/>
      <c r="AS3699"/>
      <c r="AT3699"/>
      <c r="AU3699"/>
      <c r="AV3699"/>
      <c r="AW3699"/>
      <c r="AX3699"/>
      <c r="AY3699"/>
      <c r="AZ3699"/>
      <c r="BA3699"/>
      <c r="BB3699"/>
      <c r="BC3699"/>
      <c r="BD3699"/>
      <c r="BE3699"/>
      <c r="BF3699"/>
      <c r="BG3699"/>
      <c r="BH3699"/>
      <c r="BI3699"/>
      <c r="BJ3699"/>
      <c r="BK3699"/>
      <c r="BL3699"/>
      <c r="BM3699"/>
      <c r="BN3699"/>
      <c r="BO3699"/>
      <c r="BP3699"/>
      <c r="BQ3699"/>
      <c r="BR3699"/>
      <c r="BS3699"/>
      <c r="BT3699"/>
      <c r="BU3699"/>
      <c r="BV3699"/>
      <c r="BW3699"/>
      <c r="BX3699"/>
      <c r="BY3699"/>
      <c r="BZ3699"/>
      <c r="CA3699"/>
      <c r="CB3699"/>
      <c r="CC3699"/>
      <c r="CD3699"/>
      <c r="CE3699"/>
      <c r="CF3699"/>
      <c r="CG3699"/>
      <c r="CH3699"/>
      <c r="CI3699"/>
      <c r="CJ3699"/>
      <c r="CK3699"/>
      <c r="CL3699"/>
      <c r="CM3699"/>
      <c r="CN3699"/>
      <c r="CO3699"/>
      <c r="CP3699"/>
      <c r="CQ3699"/>
      <c r="CR3699"/>
      <c r="CS3699"/>
      <c r="CT3699"/>
      <c r="CU3699"/>
      <c r="CV3699"/>
      <c r="CW3699"/>
      <c r="CX3699"/>
      <c r="CY3699"/>
      <c r="CZ3699"/>
      <c r="DA3699"/>
      <c r="DB3699"/>
      <c r="DC3699"/>
      <c r="DD3699"/>
      <c r="DE3699"/>
      <c r="DF3699"/>
      <c r="DG3699"/>
      <c r="DH3699"/>
      <c r="DI3699"/>
      <c r="DJ3699"/>
      <c r="DK3699"/>
      <c r="DL3699"/>
      <c r="DM3699"/>
      <c r="DN3699"/>
      <c r="DO3699"/>
      <c r="DP3699"/>
      <c r="DQ3699"/>
      <c r="DR3699"/>
      <c r="DS3699"/>
      <c r="DT3699"/>
      <c r="DU3699"/>
      <c r="DV3699"/>
      <c r="DW3699"/>
      <c r="DX3699"/>
      <c r="DY3699"/>
      <c r="DZ3699"/>
      <c r="EA3699"/>
      <c r="EB3699"/>
      <c r="EC3699"/>
      <c r="ED3699"/>
      <c r="EE3699"/>
      <c r="EF3699"/>
      <c r="EG3699"/>
      <c r="EH3699"/>
      <c r="EI3699"/>
      <c r="EJ3699"/>
      <c r="EK3699"/>
      <c r="EL3699"/>
      <c r="EM3699"/>
      <c r="EN3699"/>
      <c r="EO3699"/>
      <c r="EP3699"/>
      <c r="EQ3699"/>
      <c r="ER3699"/>
      <c r="ES3699"/>
      <c r="ET3699"/>
      <c r="EU3699"/>
      <c r="EV3699"/>
      <c r="EW3699"/>
      <c r="EX3699"/>
      <c r="EY3699"/>
      <c r="EZ3699"/>
      <c r="FA3699"/>
      <c r="FB3699"/>
      <c r="FC3699"/>
      <c r="FD3699"/>
      <c r="FE3699"/>
      <c r="FF3699"/>
      <c r="FG3699"/>
      <c r="FH3699"/>
      <c r="FI3699"/>
      <c r="FJ3699"/>
      <c r="FK3699"/>
      <c r="FL3699"/>
      <c r="FM3699"/>
      <c r="FN3699"/>
      <c r="FO3699"/>
      <c r="FP3699"/>
      <c r="FQ3699"/>
      <c r="FR3699"/>
      <c r="FS3699"/>
      <c r="FT3699"/>
      <c r="FU3699"/>
      <c r="FV3699"/>
      <c r="FW3699"/>
      <c r="FX3699"/>
      <c r="FY3699"/>
      <c r="FZ3699"/>
      <c r="GA3699"/>
      <c r="GB3699"/>
      <c r="GC3699"/>
      <c r="GD3699"/>
      <c r="GE3699"/>
      <c r="GF3699"/>
      <c r="GG3699"/>
      <c r="GH3699"/>
      <c r="GI3699"/>
      <c r="GJ3699"/>
      <c r="GK3699"/>
      <c r="GL3699"/>
      <c r="GM3699"/>
      <c r="GN3699"/>
      <c r="GO3699"/>
      <c r="GP3699"/>
      <c r="GQ3699"/>
      <c r="GR3699"/>
      <c r="GS3699"/>
      <c r="GT3699"/>
      <c r="GU3699"/>
      <c r="GV3699"/>
      <c r="GW3699"/>
      <c r="GX3699"/>
      <c r="GY3699"/>
      <c r="GZ3699"/>
      <c r="HA3699"/>
      <c r="HB3699"/>
      <c r="HC3699"/>
      <c r="HD3699"/>
      <c r="HE3699"/>
      <c r="HF3699"/>
      <c r="HG3699"/>
      <c r="HH3699"/>
      <c r="HI3699"/>
      <c r="HJ3699"/>
      <c r="HK3699"/>
      <c r="HL3699"/>
      <c r="HM3699"/>
      <c r="HN3699"/>
      <c r="HO3699"/>
      <c r="HP3699"/>
      <c r="HQ3699"/>
      <c r="HR3699"/>
      <c r="HS3699"/>
      <c r="HT3699"/>
      <c r="HU3699"/>
      <c r="HV3699"/>
      <c r="HW3699"/>
      <c r="HX3699"/>
      <c r="HY3699"/>
      <c r="HZ3699"/>
      <c r="IA3699"/>
      <c r="IB3699"/>
      <c r="IC3699"/>
      <c r="ID3699"/>
      <c r="IE3699"/>
      <c r="IF3699"/>
      <c r="IG3699"/>
      <c r="IH3699"/>
      <c r="II3699"/>
      <c r="IJ3699"/>
      <c r="IK3699"/>
      <c r="IL3699"/>
      <c r="IM3699"/>
      <c r="IN3699"/>
      <c r="IO3699"/>
      <c r="IP3699"/>
      <c r="IQ3699"/>
      <c r="IR3699"/>
      <c r="IS3699"/>
      <c r="IT3699"/>
      <c r="IU3699"/>
      <c r="IV3699"/>
    </row>
    <row r="3700" spans="1:256" ht="12.5">
      <c r="A3700" s="305"/>
      <c r="B3700" s="65">
        <v>1</v>
      </c>
      <c r="C3700" s="66">
        <f>IF(E3700="A",1,IF(E3700="B",1,0))</f>
        <v>0</v>
      </c>
      <c r="D3700" s="76" t="s">
        <v>87</v>
      </c>
      <c r="E3700" s="77" t="s">
        <v>90</v>
      </c>
      <c r="F3700" s="99" t="s">
        <v>70</v>
      </c>
      <c r="G3700" s="78"/>
      <c r="H3700" s="96" t="s">
        <v>119</v>
      </c>
      <c r="I3700" s="107" t="s">
        <v>4214</v>
      </c>
      <c r="J3700" s="81"/>
      <c r="K3700" s="72"/>
      <c r="L3700" s="72"/>
      <c r="M3700" s="72"/>
      <c r="N3700" s="72"/>
      <c r="O3700" s="72"/>
      <c r="P3700" s="72"/>
      <c r="Q3700" s="833"/>
      <c r="R3700" s="102"/>
      <c r="S3700" s="73"/>
      <c r="T3700" s="102"/>
      <c r="U3700" s="103"/>
      <c r="V3700" s="104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  <c r="AJ3700"/>
      <c r="AK3700"/>
      <c r="AL3700"/>
      <c r="AM3700"/>
      <c r="AN3700"/>
      <c r="AO3700"/>
      <c r="AP3700"/>
      <c r="AQ3700"/>
      <c r="AR3700"/>
      <c r="AS3700"/>
      <c r="AT3700"/>
      <c r="AU3700"/>
      <c r="AV3700"/>
      <c r="AW3700"/>
      <c r="AX3700"/>
      <c r="AY3700"/>
      <c r="AZ3700"/>
      <c r="BA3700"/>
      <c r="BB3700"/>
      <c r="BC3700"/>
      <c r="BD3700"/>
      <c r="BE3700"/>
      <c r="BF3700"/>
      <c r="BG3700"/>
      <c r="BH3700"/>
      <c r="BI3700"/>
      <c r="BJ3700"/>
      <c r="BK3700"/>
      <c r="BL3700"/>
      <c r="BM3700"/>
      <c r="BN3700"/>
      <c r="BO3700"/>
      <c r="BP3700"/>
      <c r="BQ3700"/>
      <c r="BR3700"/>
      <c r="BS3700"/>
      <c r="BT3700"/>
      <c r="BU3700"/>
      <c r="BV3700"/>
      <c r="BW3700"/>
      <c r="BX3700"/>
      <c r="BY3700"/>
      <c r="BZ3700"/>
      <c r="CA3700"/>
      <c r="CB3700"/>
      <c r="CC3700"/>
      <c r="CD3700"/>
      <c r="CE3700"/>
      <c r="CF3700"/>
      <c r="CG3700"/>
      <c r="CH3700"/>
      <c r="CI3700"/>
      <c r="CJ3700"/>
      <c r="CK3700"/>
      <c r="CL3700"/>
      <c r="CM3700"/>
      <c r="CN3700"/>
      <c r="CO3700"/>
      <c r="CP3700"/>
      <c r="CQ3700"/>
      <c r="CR3700"/>
      <c r="CS3700"/>
      <c r="CT3700"/>
      <c r="CU3700"/>
      <c r="CV3700"/>
      <c r="CW3700"/>
      <c r="CX3700"/>
      <c r="CY3700"/>
      <c r="CZ3700"/>
      <c r="DA3700"/>
      <c r="DB3700"/>
      <c r="DC3700"/>
      <c r="DD3700"/>
      <c r="DE3700"/>
      <c r="DF3700"/>
      <c r="DG3700"/>
      <c r="DH3700"/>
      <c r="DI3700"/>
      <c r="DJ3700"/>
      <c r="DK3700"/>
      <c r="DL3700"/>
      <c r="DM3700"/>
      <c r="DN3700"/>
      <c r="DO3700"/>
      <c r="DP3700"/>
      <c r="DQ3700"/>
      <c r="DR3700"/>
      <c r="DS3700"/>
      <c r="DT3700"/>
      <c r="DU3700"/>
      <c r="DV3700"/>
      <c r="DW3700"/>
      <c r="DX3700"/>
      <c r="DY3700"/>
      <c r="DZ3700"/>
      <c r="EA3700"/>
      <c r="EB3700"/>
      <c r="EC3700"/>
      <c r="ED3700"/>
      <c r="EE3700"/>
      <c r="EF3700"/>
      <c r="EG3700"/>
      <c r="EH3700"/>
      <c r="EI3700"/>
      <c r="EJ3700"/>
      <c r="EK3700"/>
      <c r="EL3700"/>
      <c r="EM3700"/>
      <c r="EN3700"/>
      <c r="EO3700"/>
      <c r="EP3700"/>
      <c r="EQ3700"/>
      <c r="ER3700"/>
      <c r="ES3700"/>
      <c r="ET3700"/>
      <c r="EU3700"/>
      <c r="EV3700"/>
      <c r="EW3700"/>
      <c r="EX3700"/>
      <c r="EY3700"/>
      <c r="EZ3700"/>
      <c r="FA3700"/>
      <c r="FB3700"/>
      <c r="FC3700"/>
      <c r="FD3700"/>
      <c r="FE3700"/>
      <c r="FF3700"/>
      <c r="FG3700"/>
      <c r="FH3700"/>
      <c r="FI3700"/>
      <c r="FJ3700"/>
      <c r="FK3700"/>
      <c r="FL3700"/>
      <c r="FM3700"/>
      <c r="FN3700"/>
      <c r="FO3700"/>
      <c r="FP3700"/>
      <c r="FQ3700"/>
      <c r="FR3700"/>
      <c r="FS3700"/>
      <c r="FT3700"/>
      <c r="FU3700"/>
      <c r="FV3700"/>
      <c r="FW3700"/>
      <c r="FX3700"/>
      <c r="FY3700"/>
      <c r="FZ3700"/>
      <c r="GA3700"/>
      <c r="GB3700"/>
      <c r="GC3700"/>
      <c r="GD3700"/>
      <c r="GE3700"/>
      <c r="GF3700"/>
      <c r="GG3700"/>
      <c r="GH3700"/>
      <c r="GI3700"/>
      <c r="GJ3700"/>
      <c r="GK3700"/>
      <c r="GL3700"/>
      <c r="GM3700"/>
      <c r="GN3700"/>
      <c r="GO3700"/>
      <c r="GP3700"/>
      <c r="GQ3700"/>
      <c r="GR3700"/>
      <c r="GS3700"/>
      <c r="GT3700"/>
      <c r="GU3700"/>
      <c r="GV3700"/>
      <c r="GW3700"/>
      <c r="GX3700"/>
      <c r="GY3700"/>
      <c r="GZ3700"/>
      <c r="HA3700"/>
      <c r="HB3700"/>
      <c r="HC3700"/>
      <c r="HD3700"/>
      <c r="HE3700"/>
      <c r="HF3700"/>
      <c r="HG3700"/>
      <c r="HH3700"/>
      <c r="HI3700"/>
      <c r="HJ3700"/>
      <c r="HK3700"/>
      <c r="HL3700"/>
      <c r="HM3700"/>
      <c r="HN3700"/>
      <c r="HO3700"/>
      <c r="HP3700"/>
      <c r="HQ3700"/>
      <c r="HR3700"/>
      <c r="HS3700"/>
      <c r="HT3700"/>
      <c r="HU3700"/>
      <c r="HV3700"/>
      <c r="HW3700"/>
      <c r="HX3700"/>
      <c r="HY3700"/>
      <c r="HZ3700"/>
      <c r="IA3700"/>
      <c r="IB3700"/>
      <c r="IC3700"/>
      <c r="ID3700"/>
      <c r="IE3700"/>
      <c r="IF3700"/>
      <c r="IG3700"/>
      <c r="IH3700"/>
      <c r="II3700"/>
      <c r="IJ3700"/>
      <c r="IK3700"/>
      <c r="IL3700"/>
      <c r="IM3700"/>
      <c r="IN3700"/>
      <c r="IO3700"/>
      <c r="IP3700"/>
      <c r="IQ3700"/>
      <c r="IR3700"/>
      <c r="IS3700"/>
      <c r="IT3700"/>
      <c r="IU3700"/>
      <c r="IV3700"/>
    </row>
    <row r="3701" spans="1:256" ht="12.5">
      <c r="A3701" s="55"/>
      <c r="B3701" s="65">
        <v>1</v>
      </c>
      <c r="C3701" s="66">
        <f>IF(E3701="A",1,IF(E3701="B",1,0))</f>
        <v>0</v>
      </c>
      <c r="D3701" s="665" t="s">
        <v>68</v>
      </c>
      <c r="E3701" s="664" t="s">
        <v>90</v>
      </c>
      <c r="F3701" s="667" t="s">
        <v>70</v>
      </c>
      <c r="G3701" s="78"/>
      <c r="H3701" s="96" t="s">
        <v>101</v>
      </c>
      <c r="I3701" s="107" t="s">
        <v>4215</v>
      </c>
      <c r="J3701" s="81"/>
      <c r="K3701" s="72"/>
      <c r="L3701" s="72"/>
      <c r="M3701" s="72"/>
      <c r="N3701" s="72"/>
      <c r="O3701" s="72"/>
      <c r="P3701" s="72"/>
      <c r="Q3701" s="833"/>
      <c r="R3701" s="102"/>
      <c r="S3701" s="73"/>
      <c r="T3701" s="102"/>
      <c r="U3701" s="103"/>
      <c r="V3701" s="104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  <c r="AK3701"/>
      <c r="AL3701"/>
      <c r="AM3701"/>
      <c r="AN3701"/>
      <c r="AO3701"/>
      <c r="AP3701"/>
      <c r="AQ3701"/>
      <c r="AR3701"/>
      <c r="AS3701"/>
      <c r="AT3701"/>
      <c r="AU3701"/>
      <c r="AV3701"/>
      <c r="AW3701"/>
      <c r="AX3701"/>
      <c r="AY3701"/>
      <c r="AZ3701"/>
      <c r="BA3701"/>
      <c r="BB3701"/>
      <c r="BC3701"/>
      <c r="BD3701"/>
      <c r="BE3701"/>
      <c r="BF3701"/>
      <c r="BG3701"/>
      <c r="BH3701"/>
      <c r="BI3701"/>
      <c r="BJ3701"/>
      <c r="BK3701"/>
      <c r="BL3701"/>
      <c r="BM3701"/>
      <c r="BN3701"/>
      <c r="BO3701"/>
      <c r="BP3701"/>
      <c r="BQ3701"/>
      <c r="BR3701"/>
      <c r="BS3701"/>
      <c r="BT3701"/>
      <c r="BU3701"/>
      <c r="BV3701"/>
      <c r="BW3701"/>
      <c r="BX3701"/>
      <c r="BY3701"/>
      <c r="BZ3701"/>
      <c r="CA3701"/>
      <c r="CB3701"/>
      <c r="CC3701"/>
      <c r="CD3701"/>
      <c r="CE3701"/>
      <c r="CF3701"/>
      <c r="CG3701"/>
      <c r="CH3701"/>
      <c r="CI3701"/>
      <c r="CJ3701"/>
      <c r="CK3701"/>
      <c r="CL3701"/>
      <c r="CM3701"/>
      <c r="CN3701"/>
      <c r="CO3701"/>
      <c r="CP3701"/>
      <c r="CQ3701"/>
      <c r="CR3701"/>
      <c r="CS3701"/>
      <c r="CT3701"/>
      <c r="CU3701"/>
      <c r="CV3701"/>
      <c r="CW3701"/>
      <c r="CX3701"/>
      <c r="CY3701"/>
      <c r="CZ3701"/>
      <c r="DA3701"/>
      <c r="DB3701"/>
      <c r="DC3701"/>
      <c r="DD3701"/>
      <c r="DE3701"/>
      <c r="DF3701"/>
      <c r="DG3701"/>
      <c r="DH3701"/>
      <c r="DI3701"/>
      <c r="DJ3701"/>
      <c r="DK3701"/>
      <c r="DL3701"/>
      <c r="DM3701"/>
      <c r="DN3701"/>
      <c r="DO3701"/>
      <c r="DP3701"/>
      <c r="DQ3701"/>
      <c r="DR3701"/>
      <c r="DS3701"/>
      <c r="DT3701"/>
      <c r="DU3701"/>
      <c r="DV3701"/>
      <c r="DW3701"/>
      <c r="DX3701"/>
      <c r="DY3701"/>
      <c r="DZ3701"/>
      <c r="EA3701"/>
      <c r="EB3701"/>
      <c r="EC3701"/>
      <c r="ED3701"/>
      <c r="EE3701"/>
      <c r="EF3701"/>
      <c r="EG3701"/>
      <c r="EH3701"/>
      <c r="EI3701"/>
      <c r="EJ3701"/>
      <c r="EK3701"/>
      <c r="EL3701"/>
      <c r="EM3701"/>
      <c r="EN3701"/>
      <c r="EO3701"/>
      <c r="EP3701"/>
      <c r="EQ3701"/>
      <c r="ER3701"/>
      <c r="ES3701"/>
      <c r="ET3701"/>
      <c r="EU3701"/>
      <c r="EV3701"/>
      <c r="EW3701"/>
      <c r="EX3701"/>
      <c r="EY3701"/>
      <c r="EZ3701"/>
      <c r="FA3701"/>
      <c r="FB3701"/>
      <c r="FC3701"/>
      <c r="FD3701"/>
      <c r="FE3701"/>
      <c r="FF3701"/>
      <c r="FG3701"/>
      <c r="FH3701"/>
      <c r="FI3701"/>
      <c r="FJ3701"/>
      <c r="FK3701"/>
      <c r="FL3701"/>
      <c r="FM3701"/>
      <c r="FN3701"/>
      <c r="FO3701"/>
      <c r="FP3701"/>
      <c r="FQ3701"/>
      <c r="FR3701"/>
      <c r="FS3701"/>
      <c r="FT3701"/>
      <c r="FU3701"/>
      <c r="FV3701"/>
      <c r="FW3701"/>
      <c r="FX3701"/>
      <c r="FY3701"/>
      <c r="FZ3701"/>
      <c r="GA3701"/>
      <c r="GB3701"/>
      <c r="GC3701"/>
      <c r="GD3701"/>
      <c r="GE3701"/>
      <c r="GF3701"/>
      <c r="GG3701"/>
      <c r="GH3701"/>
      <c r="GI3701"/>
      <c r="GJ3701"/>
      <c r="GK3701"/>
      <c r="GL3701"/>
      <c r="GM3701"/>
      <c r="GN3701"/>
      <c r="GO3701"/>
      <c r="GP3701"/>
      <c r="GQ3701"/>
      <c r="GR3701"/>
      <c r="GS3701"/>
      <c r="GT3701"/>
      <c r="GU3701"/>
      <c r="GV3701"/>
      <c r="GW3701"/>
      <c r="GX3701"/>
      <c r="GY3701"/>
      <c r="GZ3701"/>
      <c r="HA3701"/>
      <c r="HB3701"/>
      <c r="HC3701"/>
      <c r="HD3701"/>
      <c r="HE3701"/>
      <c r="HF3701"/>
      <c r="HG3701"/>
      <c r="HH3701"/>
      <c r="HI3701"/>
      <c r="HJ3701"/>
      <c r="HK3701"/>
      <c r="HL3701"/>
      <c r="HM3701"/>
      <c r="HN3701"/>
      <c r="HO3701"/>
      <c r="HP3701"/>
      <c r="HQ3701"/>
      <c r="HR3701"/>
      <c r="HS3701"/>
      <c r="HT3701"/>
      <c r="HU3701"/>
      <c r="HV3701"/>
      <c r="HW3701"/>
      <c r="HX3701"/>
      <c r="HY3701"/>
      <c r="HZ3701"/>
      <c r="IA3701"/>
      <c r="IB3701"/>
      <c r="IC3701"/>
      <c r="ID3701"/>
      <c r="IE3701"/>
      <c r="IF3701"/>
      <c r="IG3701"/>
      <c r="IH3701"/>
      <c r="II3701"/>
      <c r="IJ3701"/>
      <c r="IK3701"/>
      <c r="IL3701"/>
      <c r="IM3701"/>
      <c r="IN3701"/>
      <c r="IO3701"/>
      <c r="IP3701"/>
      <c r="IQ3701"/>
      <c r="IR3701"/>
      <c r="IS3701"/>
      <c r="IT3701"/>
      <c r="IU3701"/>
      <c r="IV3701"/>
    </row>
    <row r="3702" spans="1:256" ht="12.5">
      <c r="A3702" s="686"/>
      <c r="B3702" s="65">
        <v>1</v>
      </c>
      <c r="C3702" s="66">
        <f>IF(E3702="A",1,IF(E3702="B",1,0))</f>
        <v>1</v>
      </c>
      <c r="D3702" s="77" t="s">
        <v>90</v>
      </c>
      <c r="E3702" s="76" t="s">
        <v>68</v>
      </c>
      <c r="F3702" s="99" t="s">
        <v>99</v>
      </c>
      <c r="G3702" s="78"/>
      <c r="H3702" s="96" t="s">
        <v>110</v>
      </c>
      <c r="I3702" s="107" t="s">
        <v>4216</v>
      </c>
      <c r="J3702" s="81"/>
      <c r="K3702" s="72"/>
      <c r="L3702" s="72"/>
      <c r="M3702" s="72"/>
      <c r="N3702" s="72"/>
      <c r="O3702" s="72"/>
      <c r="P3702" s="72"/>
      <c r="Q3702" s="833"/>
      <c r="R3702" s="102"/>
      <c r="S3702" s="73"/>
      <c r="T3702" s="102"/>
      <c r="U3702" s="103"/>
      <c r="V3702" s="104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/>
      <c r="AR3702"/>
      <c r="AS3702"/>
      <c r="AT3702"/>
      <c r="AU3702"/>
      <c r="AV3702"/>
      <c r="AW3702"/>
      <c r="AX3702"/>
      <c r="AY3702"/>
      <c r="AZ3702"/>
      <c r="BA3702"/>
      <c r="BB3702"/>
      <c r="BC3702"/>
      <c r="BD3702"/>
      <c r="BE3702"/>
      <c r="BF3702"/>
      <c r="BG3702"/>
      <c r="BH3702"/>
      <c r="BI3702"/>
      <c r="BJ3702"/>
      <c r="BK3702"/>
      <c r="BL3702"/>
      <c r="BM3702"/>
      <c r="BN3702"/>
      <c r="BO3702"/>
      <c r="BP3702"/>
      <c r="BQ3702"/>
      <c r="BR3702"/>
      <c r="BS3702"/>
      <c r="BT3702"/>
      <c r="BU3702"/>
      <c r="BV3702"/>
      <c r="BW3702"/>
      <c r="BX3702"/>
      <c r="BY3702"/>
      <c r="BZ3702"/>
      <c r="CA3702"/>
      <c r="CB3702"/>
      <c r="CC3702"/>
      <c r="CD3702"/>
      <c r="CE3702"/>
      <c r="CF3702"/>
      <c r="CG3702"/>
      <c r="CH3702"/>
      <c r="CI3702"/>
      <c r="CJ3702"/>
      <c r="CK3702"/>
      <c r="CL3702"/>
      <c r="CM3702"/>
      <c r="CN3702"/>
      <c r="CO3702"/>
      <c r="CP3702"/>
      <c r="CQ3702"/>
      <c r="CR3702"/>
      <c r="CS3702"/>
      <c r="CT3702"/>
      <c r="CU3702"/>
      <c r="CV3702"/>
      <c r="CW3702"/>
      <c r="CX3702"/>
      <c r="CY3702"/>
      <c r="CZ3702"/>
      <c r="DA3702"/>
      <c r="DB3702"/>
      <c r="DC3702"/>
      <c r="DD3702"/>
      <c r="DE3702"/>
      <c r="DF3702"/>
      <c r="DG3702"/>
      <c r="DH3702"/>
      <c r="DI3702"/>
      <c r="DJ3702"/>
      <c r="DK3702"/>
      <c r="DL3702"/>
      <c r="DM3702"/>
      <c r="DN3702"/>
      <c r="DO3702"/>
      <c r="DP3702"/>
      <c r="DQ3702"/>
      <c r="DR3702"/>
      <c r="DS3702"/>
      <c r="DT3702"/>
      <c r="DU3702"/>
      <c r="DV3702"/>
      <c r="DW3702"/>
      <c r="DX3702"/>
      <c r="DY3702"/>
      <c r="DZ3702"/>
      <c r="EA3702"/>
      <c r="EB3702"/>
      <c r="EC3702"/>
      <c r="ED3702"/>
      <c r="EE3702"/>
      <c r="EF3702"/>
      <c r="EG3702"/>
      <c r="EH3702"/>
      <c r="EI3702"/>
      <c r="EJ3702"/>
      <c r="EK3702"/>
      <c r="EL3702"/>
      <c r="EM3702"/>
      <c r="EN3702"/>
      <c r="EO3702"/>
      <c r="EP3702"/>
      <c r="EQ3702"/>
      <c r="ER3702"/>
      <c r="ES3702"/>
      <c r="ET3702"/>
      <c r="EU3702"/>
      <c r="EV3702"/>
      <c r="EW3702"/>
      <c r="EX3702"/>
      <c r="EY3702"/>
      <c r="EZ3702"/>
      <c r="FA3702"/>
      <c r="FB3702"/>
      <c r="FC3702"/>
      <c r="FD3702"/>
      <c r="FE3702"/>
      <c r="FF3702"/>
      <c r="FG3702"/>
      <c r="FH3702"/>
      <c r="FI3702"/>
      <c r="FJ3702"/>
      <c r="FK3702"/>
      <c r="FL3702"/>
      <c r="FM3702"/>
      <c r="FN3702"/>
      <c r="FO3702"/>
      <c r="FP3702"/>
      <c r="FQ3702"/>
      <c r="FR3702"/>
      <c r="FS3702"/>
      <c r="FT3702"/>
      <c r="FU3702"/>
      <c r="FV3702"/>
      <c r="FW3702"/>
      <c r="FX3702"/>
      <c r="FY3702"/>
      <c r="FZ3702"/>
      <c r="GA3702"/>
      <c r="GB3702"/>
      <c r="GC3702"/>
      <c r="GD3702"/>
      <c r="GE3702"/>
      <c r="GF3702"/>
      <c r="GG3702"/>
      <c r="GH3702"/>
      <c r="GI3702"/>
      <c r="GJ3702"/>
      <c r="GK3702"/>
      <c r="GL3702"/>
      <c r="GM3702"/>
      <c r="GN3702"/>
      <c r="GO3702"/>
      <c r="GP3702"/>
      <c r="GQ3702"/>
      <c r="GR3702"/>
      <c r="GS3702"/>
      <c r="GT3702"/>
      <c r="GU3702"/>
      <c r="GV3702"/>
      <c r="GW3702"/>
      <c r="GX3702"/>
      <c r="GY3702"/>
      <c r="GZ3702"/>
      <c r="HA3702"/>
      <c r="HB3702"/>
      <c r="HC3702"/>
      <c r="HD3702"/>
      <c r="HE3702"/>
      <c r="HF3702"/>
      <c r="HG3702"/>
      <c r="HH3702"/>
      <c r="HI3702"/>
      <c r="HJ3702"/>
      <c r="HK3702"/>
      <c r="HL3702"/>
      <c r="HM3702"/>
      <c r="HN3702"/>
      <c r="HO3702"/>
      <c r="HP3702"/>
      <c r="HQ3702"/>
      <c r="HR3702"/>
      <c r="HS3702"/>
      <c r="HT3702"/>
      <c r="HU3702"/>
      <c r="HV3702"/>
      <c r="HW3702"/>
      <c r="HX3702"/>
      <c r="HY3702"/>
      <c r="HZ3702"/>
      <c r="IA3702"/>
      <c r="IB3702"/>
      <c r="IC3702"/>
      <c r="ID3702"/>
      <c r="IE3702"/>
      <c r="IF3702"/>
      <c r="IG3702"/>
      <c r="IH3702"/>
      <c r="II3702"/>
      <c r="IJ3702"/>
      <c r="IK3702"/>
      <c r="IL3702"/>
      <c r="IM3702"/>
      <c r="IN3702"/>
      <c r="IO3702"/>
      <c r="IP3702"/>
      <c r="IQ3702"/>
      <c r="IR3702"/>
      <c r="IS3702"/>
      <c r="IT3702"/>
      <c r="IU3702"/>
      <c r="IV3702"/>
    </row>
    <row r="3703" spans="1:256" ht="12.5">
      <c r="A3703" s="308"/>
      <c r="B3703" s="65">
        <v>1</v>
      </c>
      <c r="C3703" s="66">
        <f>IF(E3703="A",1,IF(E3703="B",1,0))</f>
        <v>0</v>
      </c>
      <c r="D3703" s="76" t="s">
        <v>87</v>
      </c>
      <c r="E3703" s="77" t="s">
        <v>90</v>
      </c>
      <c r="F3703" s="76" t="s">
        <v>68</v>
      </c>
      <c r="G3703" s="78"/>
      <c r="H3703" s="96" t="s">
        <v>126</v>
      </c>
      <c r="I3703" s="107" t="s">
        <v>4217</v>
      </c>
      <c r="J3703" s="81"/>
      <c r="K3703" s="72"/>
      <c r="L3703" s="72"/>
      <c r="M3703" s="72"/>
      <c r="N3703" s="72"/>
      <c r="O3703" s="72"/>
      <c r="P3703" s="72"/>
      <c r="Q3703" s="833"/>
      <c r="R3703" s="102"/>
      <c r="S3703" s="73"/>
      <c r="T3703" s="102"/>
      <c r="U3703" s="103"/>
      <c r="V3703" s="104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  <c r="AJ3703"/>
      <c r="AK3703"/>
      <c r="AL3703"/>
      <c r="AM3703"/>
      <c r="AN3703"/>
      <c r="AO3703"/>
      <c r="AP3703"/>
      <c r="AQ3703"/>
      <c r="AR3703"/>
      <c r="AS3703"/>
      <c r="AT3703"/>
      <c r="AU3703"/>
      <c r="AV3703"/>
      <c r="AW3703"/>
      <c r="AX3703"/>
      <c r="AY3703"/>
      <c r="AZ3703"/>
      <c r="BA3703"/>
      <c r="BB3703"/>
      <c r="BC3703"/>
      <c r="BD3703"/>
      <c r="BE3703"/>
      <c r="BF3703"/>
      <c r="BG3703"/>
      <c r="BH3703"/>
      <c r="BI3703"/>
      <c r="BJ3703"/>
      <c r="BK3703"/>
      <c r="BL3703"/>
      <c r="BM3703"/>
      <c r="BN3703"/>
      <c r="BO3703"/>
      <c r="BP3703"/>
      <c r="BQ3703"/>
      <c r="BR3703"/>
      <c r="BS3703"/>
      <c r="BT3703"/>
      <c r="BU3703"/>
      <c r="BV3703"/>
      <c r="BW3703"/>
      <c r="BX3703"/>
      <c r="BY3703"/>
      <c r="BZ3703"/>
      <c r="CA3703"/>
      <c r="CB3703"/>
      <c r="CC3703"/>
      <c r="CD3703"/>
      <c r="CE3703"/>
      <c r="CF3703"/>
      <c r="CG3703"/>
      <c r="CH3703"/>
      <c r="CI3703"/>
      <c r="CJ3703"/>
      <c r="CK3703"/>
      <c r="CL3703"/>
      <c r="CM3703"/>
      <c r="CN3703"/>
      <c r="CO3703"/>
      <c r="CP3703"/>
      <c r="CQ3703"/>
      <c r="CR3703"/>
      <c r="CS3703"/>
      <c r="CT3703"/>
      <c r="CU3703"/>
      <c r="CV3703"/>
      <c r="CW3703"/>
      <c r="CX3703"/>
      <c r="CY3703"/>
      <c r="CZ3703"/>
      <c r="DA3703"/>
      <c r="DB3703"/>
      <c r="DC3703"/>
      <c r="DD3703"/>
      <c r="DE3703"/>
      <c r="DF3703"/>
      <c r="DG3703"/>
      <c r="DH3703"/>
      <c r="DI3703"/>
      <c r="DJ3703"/>
      <c r="DK3703"/>
      <c r="DL3703"/>
      <c r="DM3703"/>
      <c r="DN3703"/>
      <c r="DO3703"/>
      <c r="DP3703"/>
      <c r="DQ3703"/>
      <c r="DR3703"/>
      <c r="DS3703"/>
      <c r="DT3703"/>
      <c r="DU3703"/>
      <c r="DV3703"/>
      <c r="DW3703"/>
      <c r="DX3703"/>
      <c r="DY3703"/>
      <c r="DZ3703"/>
      <c r="EA3703"/>
      <c r="EB3703"/>
      <c r="EC3703"/>
      <c r="ED3703"/>
      <c r="EE3703"/>
      <c r="EF3703"/>
      <c r="EG3703"/>
      <c r="EH3703"/>
      <c r="EI3703"/>
      <c r="EJ3703"/>
      <c r="EK3703"/>
      <c r="EL3703"/>
      <c r="EM3703"/>
      <c r="EN3703"/>
      <c r="EO3703"/>
      <c r="EP3703"/>
      <c r="EQ3703"/>
      <c r="ER3703"/>
      <c r="ES3703"/>
      <c r="ET3703"/>
      <c r="EU3703"/>
      <c r="EV3703"/>
      <c r="EW3703"/>
      <c r="EX3703"/>
      <c r="EY3703"/>
      <c r="EZ3703"/>
      <c r="FA3703"/>
      <c r="FB3703"/>
      <c r="FC3703"/>
      <c r="FD3703"/>
      <c r="FE3703"/>
      <c r="FF3703"/>
      <c r="FG3703"/>
      <c r="FH3703"/>
      <c r="FI3703"/>
      <c r="FJ3703"/>
      <c r="FK3703"/>
      <c r="FL3703"/>
      <c r="FM3703"/>
      <c r="FN3703"/>
      <c r="FO3703"/>
      <c r="FP3703"/>
      <c r="FQ3703"/>
      <c r="FR3703"/>
      <c r="FS3703"/>
      <c r="FT3703"/>
      <c r="FU3703"/>
      <c r="FV3703"/>
      <c r="FW3703"/>
      <c r="FX3703"/>
      <c r="FY3703"/>
      <c r="FZ3703"/>
      <c r="GA3703"/>
      <c r="GB3703"/>
      <c r="GC3703"/>
      <c r="GD3703"/>
      <c r="GE3703"/>
      <c r="GF3703"/>
      <c r="GG3703"/>
      <c r="GH3703"/>
      <c r="GI3703"/>
      <c r="GJ3703"/>
      <c r="GK3703"/>
      <c r="GL3703"/>
      <c r="GM3703"/>
      <c r="GN3703"/>
      <c r="GO3703"/>
      <c r="GP3703"/>
      <c r="GQ3703"/>
      <c r="GR3703"/>
      <c r="GS3703"/>
      <c r="GT3703"/>
      <c r="GU3703"/>
      <c r="GV3703"/>
      <c r="GW3703"/>
      <c r="GX3703"/>
      <c r="GY3703"/>
      <c r="GZ3703"/>
      <c r="HA3703"/>
      <c r="HB3703"/>
      <c r="HC3703"/>
      <c r="HD3703"/>
      <c r="HE3703"/>
      <c r="HF3703"/>
      <c r="HG3703"/>
      <c r="HH3703"/>
      <c r="HI3703"/>
      <c r="HJ3703"/>
      <c r="HK3703"/>
      <c r="HL3703"/>
      <c r="HM3703"/>
      <c r="HN3703"/>
      <c r="HO3703"/>
      <c r="HP3703"/>
      <c r="HQ3703"/>
      <c r="HR3703"/>
      <c r="HS3703"/>
      <c r="HT3703"/>
      <c r="HU3703"/>
      <c r="HV3703"/>
      <c r="HW3703"/>
      <c r="HX3703"/>
      <c r="HY3703"/>
      <c r="HZ3703"/>
      <c r="IA3703"/>
      <c r="IB3703"/>
      <c r="IC3703"/>
      <c r="ID3703"/>
      <c r="IE3703"/>
      <c r="IF3703"/>
      <c r="IG3703"/>
      <c r="IH3703"/>
      <c r="II3703"/>
      <c r="IJ3703"/>
      <c r="IK3703"/>
      <c r="IL3703"/>
      <c r="IM3703"/>
      <c r="IN3703"/>
      <c r="IO3703"/>
      <c r="IP3703"/>
      <c r="IQ3703"/>
      <c r="IR3703"/>
      <c r="IS3703"/>
      <c r="IT3703"/>
      <c r="IU3703"/>
      <c r="IV3703"/>
    </row>
    <row r="3704" spans="1:256" ht="12.5">
      <c r="A3704" s="686"/>
      <c r="B3704" s="65">
        <v>1</v>
      </c>
      <c r="C3704" s="66">
        <f>IF(E3704="A",1,IF(E3704="B",1,0))</f>
        <v>0</v>
      </c>
      <c r="D3704" s="658" t="s">
        <v>87</v>
      </c>
      <c r="E3704" s="656" t="s">
        <v>99</v>
      </c>
      <c r="F3704" s="656" t="s">
        <v>99</v>
      </c>
      <c r="G3704" s="78"/>
      <c r="H3704" s="96" t="s">
        <v>129</v>
      </c>
      <c r="I3704" s="107" t="s">
        <v>4218</v>
      </c>
      <c r="J3704" s="81"/>
      <c r="K3704" s="72"/>
      <c r="L3704" s="72"/>
      <c r="M3704" s="72"/>
      <c r="N3704" s="72"/>
      <c r="O3704" s="72"/>
      <c r="P3704" s="72"/>
      <c r="Q3704" s="833"/>
      <c r="R3704" s="102"/>
      <c r="S3704" s="73"/>
      <c r="T3704" s="102"/>
      <c r="U3704" s="103"/>
      <c r="V3704" s="1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  <c r="AK3704"/>
      <c r="AL3704"/>
      <c r="AM3704"/>
      <c r="AN3704"/>
      <c r="AO3704"/>
      <c r="AP3704"/>
      <c r="AQ3704"/>
      <c r="AR3704"/>
      <c r="AS3704"/>
      <c r="AT3704"/>
      <c r="AU3704"/>
      <c r="AV3704"/>
      <c r="AW3704"/>
      <c r="AX3704"/>
      <c r="AY3704"/>
      <c r="AZ3704"/>
      <c r="BA3704"/>
      <c r="BB3704"/>
      <c r="BC3704"/>
      <c r="BD3704"/>
      <c r="BE3704"/>
      <c r="BF3704"/>
      <c r="BG3704"/>
      <c r="BH3704"/>
      <c r="BI3704"/>
      <c r="BJ3704"/>
      <c r="BK3704"/>
      <c r="BL3704"/>
      <c r="BM3704"/>
      <c r="BN3704"/>
      <c r="BO3704"/>
      <c r="BP3704"/>
      <c r="BQ3704"/>
      <c r="BR3704"/>
      <c r="BS3704"/>
      <c r="BT3704"/>
      <c r="BU3704"/>
      <c r="BV3704"/>
      <c r="BW3704"/>
      <c r="BX3704"/>
      <c r="BY3704"/>
      <c r="BZ3704"/>
      <c r="CA3704"/>
      <c r="CB3704"/>
      <c r="CC3704"/>
      <c r="CD3704"/>
      <c r="CE3704"/>
      <c r="CF3704"/>
      <c r="CG3704"/>
      <c r="CH3704"/>
      <c r="CI3704"/>
      <c r="CJ3704"/>
      <c r="CK3704"/>
      <c r="CL3704"/>
      <c r="CM3704"/>
      <c r="CN3704"/>
      <c r="CO3704"/>
      <c r="CP3704"/>
      <c r="CQ3704"/>
      <c r="CR3704"/>
      <c r="CS3704"/>
      <c r="CT3704"/>
      <c r="CU3704"/>
      <c r="CV3704"/>
      <c r="CW3704"/>
      <c r="CX3704"/>
      <c r="CY3704"/>
      <c r="CZ3704"/>
      <c r="DA3704"/>
      <c r="DB3704"/>
      <c r="DC3704"/>
      <c r="DD3704"/>
      <c r="DE3704"/>
      <c r="DF3704"/>
      <c r="DG3704"/>
      <c r="DH3704"/>
      <c r="DI3704"/>
      <c r="DJ3704"/>
      <c r="DK3704"/>
      <c r="DL3704"/>
      <c r="DM3704"/>
      <c r="DN3704"/>
      <c r="DO3704"/>
      <c r="DP3704"/>
      <c r="DQ3704"/>
      <c r="DR3704"/>
      <c r="DS3704"/>
      <c r="DT3704"/>
      <c r="DU3704"/>
      <c r="DV3704"/>
      <c r="DW3704"/>
      <c r="DX3704"/>
      <c r="DY3704"/>
      <c r="DZ3704"/>
      <c r="EA3704"/>
      <c r="EB3704"/>
      <c r="EC3704"/>
      <c r="ED3704"/>
      <c r="EE3704"/>
      <c r="EF3704"/>
      <c r="EG3704"/>
      <c r="EH3704"/>
      <c r="EI3704"/>
      <c r="EJ3704"/>
      <c r="EK3704"/>
      <c r="EL3704"/>
      <c r="EM3704"/>
      <c r="EN3704"/>
      <c r="EO3704"/>
      <c r="EP3704"/>
      <c r="EQ3704"/>
      <c r="ER3704"/>
      <c r="ES3704"/>
      <c r="ET3704"/>
      <c r="EU3704"/>
      <c r="EV3704"/>
      <c r="EW3704"/>
      <c r="EX3704"/>
      <c r="EY3704"/>
      <c r="EZ3704"/>
      <c r="FA3704"/>
      <c r="FB3704"/>
      <c r="FC3704"/>
      <c r="FD3704"/>
      <c r="FE3704"/>
      <c r="FF3704"/>
      <c r="FG3704"/>
      <c r="FH3704"/>
      <c r="FI3704"/>
      <c r="FJ3704"/>
      <c r="FK3704"/>
      <c r="FL3704"/>
      <c r="FM3704"/>
      <c r="FN3704"/>
      <c r="FO3704"/>
      <c r="FP3704"/>
      <c r="FQ3704"/>
      <c r="FR3704"/>
      <c r="FS3704"/>
      <c r="FT3704"/>
      <c r="FU3704"/>
      <c r="FV3704"/>
      <c r="FW3704"/>
      <c r="FX3704"/>
      <c r="FY3704"/>
      <c r="FZ3704"/>
      <c r="GA3704"/>
      <c r="GB3704"/>
      <c r="GC3704"/>
      <c r="GD3704"/>
      <c r="GE3704"/>
      <c r="GF3704"/>
      <c r="GG3704"/>
      <c r="GH3704"/>
      <c r="GI3704"/>
      <c r="GJ3704"/>
      <c r="GK3704"/>
      <c r="GL3704"/>
      <c r="GM3704"/>
      <c r="GN3704"/>
      <c r="GO3704"/>
      <c r="GP3704"/>
      <c r="GQ3704"/>
      <c r="GR3704"/>
      <c r="GS3704"/>
      <c r="GT3704"/>
      <c r="GU3704"/>
      <c r="GV3704"/>
      <c r="GW3704"/>
      <c r="GX3704"/>
      <c r="GY3704"/>
      <c r="GZ3704"/>
      <c r="HA3704"/>
      <c r="HB3704"/>
      <c r="HC3704"/>
      <c r="HD3704"/>
      <c r="HE3704"/>
      <c r="HF3704"/>
      <c r="HG3704"/>
      <c r="HH3704"/>
      <c r="HI3704"/>
      <c r="HJ3704"/>
      <c r="HK3704"/>
      <c r="HL3704"/>
      <c r="HM3704"/>
      <c r="HN3704"/>
      <c r="HO3704"/>
      <c r="HP3704"/>
      <c r="HQ3704"/>
      <c r="HR3704"/>
      <c r="HS3704"/>
      <c r="HT3704"/>
      <c r="HU3704"/>
      <c r="HV3704"/>
      <c r="HW3704"/>
      <c r="HX3704"/>
      <c r="HY3704"/>
      <c r="HZ3704"/>
      <c r="IA3704"/>
      <c r="IB3704"/>
      <c r="IC3704"/>
      <c r="ID3704"/>
      <c r="IE3704"/>
      <c r="IF3704"/>
      <c r="IG3704"/>
      <c r="IH3704"/>
      <c r="II3704"/>
      <c r="IJ3704"/>
      <c r="IK3704"/>
      <c r="IL3704"/>
      <c r="IM3704"/>
      <c r="IN3704"/>
      <c r="IO3704"/>
      <c r="IP3704"/>
      <c r="IQ3704"/>
      <c r="IR3704"/>
      <c r="IS3704"/>
      <c r="IT3704"/>
      <c r="IU3704"/>
      <c r="IV3704"/>
    </row>
    <row r="3705" spans="1:256" ht="12.5">
      <c r="A3705" s="55"/>
      <c r="B3705" s="65">
        <v>1</v>
      </c>
      <c r="C3705" s="66">
        <f>IF(E3705="A",4,IF(E3705="B",3,IF(E3705="C",2,IF(E3705="D",1,0))))</f>
        <v>4</v>
      </c>
      <c r="D3705" s="76" t="s">
        <v>87</v>
      </c>
      <c r="E3705" s="76" t="s">
        <v>68</v>
      </c>
      <c r="F3705" s="76" t="s">
        <v>68</v>
      </c>
      <c r="G3705" s="78"/>
      <c r="H3705" s="79" t="s">
        <v>220</v>
      </c>
      <c r="I3705" s="107" t="s">
        <v>657</v>
      </c>
      <c r="J3705" s="81" t="s">
        <v>616</v>
      </c>
      <c r="K3705" s="72"/>
      <c r="L3705" s="72"/>
      <c r="M3705" s="72"/>
      <c r="N3705" s="72"/>
      <c r="O3705" s="72"/>
      <c r="P3705" s="72"/>
      <c r="Q3705" s="833"/>
      <c r="R3705" s="102"/>
      <c r="S3705" s="73"/>
      <c r="T3705" s="102"/>
      <c r="U3705" s="103"/>
      <c r="V3705" s="104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  <c r="AJ3705"/>
      <c r="AK3705"/>
      <c r="AL3705"/>
      <c r="AM3705"/>
      <c r="AN3705"/>
      <c r="AO3705"/>
      <c r="AP3705"/>
      <c r="AQ3705"/>
      <c r="AR3705"/>
      <c r="AS3705"/>
      <c r="AT3705"/>
      <c r="AU3705"/>
      <c r="AV3705"/>
      <c r="AW3705"/>
      <c r="AX3705"/>
      <c r="AY3705"/>
      <c r="AZ3705"/>
      <c r="BA3705"/>
      <c r="BB3705"/>
      <c r="BC3705"/>
      <c r="BD3705"/>
      <c r="BE3705"/>
      <c r="BF3705"/>
      <c r="BG3705"/>
      <c r="BH3705"/>
      <c r="BI3705"/>
      <c r="BJ3705"/>
      <c r="BK3705"/>
      <c r="BL3705"/>
      <c r="BM3705"/>
      <c r="BN3705"/>
      <c r="BO3705"/>
      <c r="BP3705"/>
      <c r="BQ3705"/>
      <c r="BR3705"/>
      <c r="BS3705"/>
      <c r="BT3705"/>
      <c r="BU3705"/>
      <c r="BV3705"/>
      <c r="BW3705"/>
      <c r="BX3705"/>
      <c r="BY3705"/>
      <c r="BZ3705"/>
      <c r="CA3705"/>
      <c r="CB3705"/>
      <c r="CC3705"/>
      <c r="CD3705"/>
      <c r="CE3705"/>
      <c r="CF3705"/>
      <c r="CG3705"/>
      <c r="CH3705"/>
      <c r="CI3705"/>
      <c r="CJ3705"/>
      <c r="CK3705"/>
      <c r="CL3705"/>
      <c r="CM3705"/>
      <c r="CN3705"/>
      <c r="CO3705"/>
      <c r="CP3705"/>
      <c r="CQ3705"/>
      <c r="CR3705"/>
      <c r="CS3705"/>
      <c r="CT3705"/>
      <c r="CU3705"/>
      <c r="CV3705"/>
      <c r="CW3705"/>
      <c r="CX3705"/>
      <c r="CY3705"/>
      <c r="CZ3705"/>
      <c r="DA3705"/>
      <c r="DB3705"/>
      <c r="DC3705"/>
      <c r="DD3705"/>
      <c r="DE3705"/>
      <c r="DF3705"/>
      <c r="DG3705"/>
      <c r="DH3705"/>
      <c r="DI3705"/>
      <c r="DJ3705"/>
      <c r="DK3705"/>
      <c r="DL3705"/>
      <c r="DM3705"/>
      <c r="DN3705"/>
      <c r="DO3705"/>
      <c r="DP3705"/>
      <c r="DQ3705"/>
      <c r="DR3705"/>
      <c r="DS3705"/>
      <c r="DT3705"/>
      <c r="DU3705"/>
      <c r="DV3705"/>
      <c r="DW3705"/>
      <c r="DX3705"/>
      <c r="DY3705"/>
      <c r="DZ3705"/>
      <c r="EA3705"/>
      <c r="EB3705"/>
      <c r="EC3705"/>
      <c r="ED3705"/>
      <c r="EE3705"/>
      <c r="EF3705"/>
      <c r="EG3705"/>
      <c r="EH3705"/>
      <c r="EI3705"/>
      <c r="EJ3705"/>
      <c r="EK3705"/>
      <c r="EL3705"/>
      <c r="EM3705"/>
      <c r="EN3705"/>
      <c r="EO3705"/>
      <c r="EP3705"/>
      <c r="EQ3705"/>
      <c r="ER3705"/>
      <c r="ES3705"/>
      <c r="ET3705"/>
      <c r="EU3705"/>
      <c r="EV3705"/>
      <c r="EW3705"/>
      <c r="EX3705"/>
      <c r="EY3705"/>
      <c r="EZ3705"/>
      <c r="FA3705"/>
      <c r="FB3705"/>
      <c r="FC3705"/>
      <c r="FD3705"/>
      <c r="FE3705"/>
      <c r="FF3705"/>
      <c r="FG3705"/>
      <c r="FH3705"/>
      <c r="FI3705"/>
      <c r="FJ3705"/>
      <c r="FK3705"/>
      <c r="FL3705"/>
      <c r="FM3705"/>
      <c r="FN3705"/>
      <c r="FO3705"/>
      <c r="FP3705"/>
      <c r="FQ3705"/>
      <c r="FR3705"/>
      <c r="FS3705"/>
      <c r="FT3705"/>
      <c r="FU3705"/>
      <c r="FV3705"/>
      <c r="FW3705"/>
      <c r="FX3705"/>
      <c r="FY3705"/>
      <c r="FZ3705"/>
      <c r="GA3705"/>
      <c r="GB3705"/>
      <c r="GC3705"/>
      <c r="GD3705"/>
      <c r="GE3705"/>
      <c r="GF3705"/>
      <c r="GG3705"/>
      <c r="GH3705"/>
      <c r="GI3705"/>
      <c r="GJ3705"/>
      <c r="GK3705"/>
      <c r="GL3705"/>
      <c r="GM3705"/>
      <c r="GN3705"/>
      <c r="GO3705"/>
      <c r="GP3705"/>
      <c r="GQ3705"/>
      <c r="GR3705"/>
      <c r="GS3705"/>
      <c r="GT3705"/>
      <c r="GU3705"/>
      <c r="GV3705"/>
      <c r="GW3705"/>
      <c r="GX3705"/>
      <c r="GY3705"/>
      <c r="GZ3705"/>
      <c r="HA3705"/>
      <c r="HB3705"/>
      <c r="HC3705"/>
      <c r="HD3705"/>
      <c r="HE3705"/>
      <c r="HF3705"/>
      <c r="HG3705"/>
      <c r="HH3705"/>
      <c r="HI3705"/>
      <c r="HJ3705"/>
      <c r="HK3705"/>
      <c r="HL3705"/>
      <c r="HM3705"/>
      <c r="HN3705"/>
      <c r="HO3705"/>
      <c r="HP3705"/>
      <c r="HQ3705"/>
      <c r="HR3705"/>
      <c r="HS3705"/>
      <c r="HT3705"/>
      <c r="HU3705"/>
      <c r="HV3705"/>
      <c r="HW3705"/>
      <c r="HX3705"/>
      <c r="HY3705"/>
      <c r="HZ3705"/>
      <c r="IA3705"/>
      <c r="IB3705"/>
      <c r="IC3705"/>
      <c r="ID3705"/>
      <c r="IE3705"/>
      <c r="IF3705"/>
      <c r="IG3705"/>
      <c r="IH3705"/>
      <c r="II3705"/>
      <c r="IJ3705"/>
      <c r="IK3705"/>
      <c r="IL3705"/>
      <c r="IM3705"/>
      <c r="IN3705"/>
      <c r="IO3705"/>
      <c r="IP3705"/>
      <c r="IQ3705"/>
      <c r="IR3705"/>
      <c r="IS3705"/>
      <c r="IT3705"/>
      <c r="IU3705"/>
      <c r="IV3705"/>
    </row>
    <row r="3706" spans="1:256" ht="12.5">
      <c r="A3706" s="55"/>
      <c r="B3706" s="65">
        <v>1</v>
      </c>
      <c r="C3706" s="66">
        <f>IF(E3706="A",4,IF(E3706="B",3,IF(E3706="C",2,IF(E3706="D",1,0))))</f>
        <v>2</v>
      </c>
      <c r="D3706" s="76" t="s">
        <v>87</v>
      </c>
      <c r="E3706" s="77" t="s">
        <v>90</v>
      </c>
      <c r="F3706" s="76" t="s">
        <v>87</v>
      </c>
      <c r="G3706" s="78"/>
      <c r="H3706" s="96" t="s">
        <v>114</v>
      </c>
      <c r="I3706" s="107" t="s">
        <v>295</v>
      </c>
      <c r="J3706" s="81"/>
      <c r="K3706" s="72"/>
      <c r="L3706" s="72"/>
      <c r="M3706" s="72"/>
      <c r="N3706" s="72"/>
      <c r="O3706" s="72"/>
      <c r="P3706" s="72"/>
      <c r="Q3706" s="833"/>
      <c r="R3706" s="102"/>
      <c r="S3706" s="73"/>
      <c r="T3706" s="102"/>
      <c r="U3706" s="103"/>
      <c r="V3706" s="104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  <c r="AJ3706"/>
      <c r="AK3706"/>
      <c r="AL3706"/>
      <c r="AM3706"/>
      <c r="AN3706"/>
      <c r="AO3706"/>
      <c r="AP3706"/>
      <c r="AQ3706"/>
      <c r="AR3706"/>
      <c r="AS3706"/>
      <c r="AT3706"/>
      <c r="AU3706"/>
      <c r="AV3706"/>
      <c r="AW3706"/>
      <c r="AX3706"/>
      <c r="AY3706"/>
      <c r="AZ3706"/>
      <c r="BA3706"/>
      <c r="BB3706"/>
      <c r="BC3706"/>
      <c r="BD3706"/>
      <c r="BE3706"/>
      <c r="BF3706"/>
      <c r="BG3706"/>
      <c r="BH3706"/>
      <c r="BI3706"/>
      <c r="BJ3706"/>
      <c r="BK3706"/>
      <c r="BL3706"/>
      <c r="BM3706"/>
      <c r="BN3706"/>
      <c r="BO3706"/>
      <c r="BP3706"/>
      <c r="BQ3706"/>
      <c r="BR3706"/>
      <c r="BS3706"/>
      <c r="BT3706"/>
      <c r="BU3706"/>
      <c r="BV3706"/>
      <c r="BW3706"/>
      <c r="BX3706"/>
      <c r="BY3706"/>
      <c r="BZ3706"/>
      <c r="CA3706"/>
      <c r="CB3706"/>
      <c r="CC3706"/>
      <c r="CD3706"/>
      <c r="CE3706"/>
      <c r="CF3706"/>
      <c r="CG3706"/>
      <c r="CH3706"/>
      <c r="CI3706"/>
      <c r="CJ3706"/>
      <c r="CK3706"/>
      <c r="CL3706"/>
      <c r="CM3706"/>
      <c r="CN3706"/>
      <c r="CO3706"/>
      <c r="CP3706"/>
      <c r="CQ3706"/>
      <c r="CR3706"/>
      <c r="CS3706"/>
      <c r="CT3706"/>
      <c r="CU3706"/>
      <c r="CV3706"/>
      <c r="CW3706"/>
      <c r="CX3706"/>
      <c r="CY3706"/>
      <c r="CZ3706"/>
      <c r="DA3706"/>
      <c r="DB3706"/>
      <c r="DC3706"/>
      <c r="DD3706"/>
      <c r="DE3706"/>
      <c r="DF3706"/>
      <c r="DG3706"/>
      <c r="DH3706"/>
      <c r="DI3706"/>
      <c r="DJ3706"/>
      <c r="DK3706"/>
      <c r="DL3706"/>
      <c r="DM3706"/>
      <c r="DN3706"/>
      <c r="DO3706"/>
      <c r="DP3706"/>
      <c r="DQ3706"/>
      <c r="DR3706"/>
      <c r="DS3706"/>
      <c r="DT3706"/>
      <c r="DU3706"/>
      <c r="DV3706"/>
      <c r="DW3706"/>
      <c r="DX3706"/>
      <c r="DY3706"/>
      <c r="DZ3706"/>
      <c r="EA3706"/>
      <c r="EB3706"/>
      <c r="EC3706"/>
      <c r="ED3706"/>
      <c r="EE3706"/>
      <c r="EF3706"/>
      <c r="EG3706"/>
      <c r="EH3706"/>
      <c r="EI3706"/>
      <c r="EJ3706"/>
      <c r="EK3706"/>
      <c r="EL3706"/>
      <c r="EM3706"/>
      <c r="EN3706"/>
      <c r="EO3706"/>
      <c r="EP3706"/>
      <c r="EQ3706"/>
      <c r="ER3706"/>
      <c r="ES3706"/>
      <c r="ET3706"/>
      <c r="EU3706"/>
      <c r="EV3706"/>
      <c r="EW3706"/>
      <c r="EX3706"/>
      <c r="EY3706"/>
      <c r="EZ3706"/>
      <c r="FA3706"/>
      <c r="FB3706"/>
      <c r="FC3706"/>
      <c r="FD3706"/>
      <c r="FE3706"/>
      <c r="FF3706"/>
      <c r="FG3706"/>
      <c r="FH3706"/>
      <c r="FI3706"/>
      <c r="FJ3706"/>
      <c r="FK3706"/>
      <c r="FL3706"/>
      <c r="FM3706"/>
      <c r="FN3706"/>
      <c r="FO3706"/>
      <c r="FP3706"/>
      <c r="FQ3706"/>
      <c r="FR3706"/>
      <c r="FS3706"/>
      <c r="FT3706"/>
      <c r="FU3706"/>
      <c r="FV3706"/>
      <c r="FW3706"/>
      <c r="FX3706"/>
      <c r="FY3706"/>
      <c r="FZ3706"/>
      <c r="GA3706"/>
      <c r="GB3706"/>
      <c r="GC3706"/>
      <c r="GD3706"/>
      <c r="GE3706"/>
      <c r="GF3706"/>
      <c r="GG3706"/>
      <c r="GH3706"/>
      <c r="GI3706"/>
      <c r="GJ3706"/>
      <c r="GK3706"/>
      <c r="GL3706"/>
      <c r="GM3706"/>
      <c r="GN3706"/>
      <c r="GO3706"/>
      <c r="GP3706"/>
      <c r="GQ3706"/>
      <c r="GR3706"/>
      <c r="GS3706"/>
      <c r="GT3706"/>
      <c r="GU3706"/>
      <c r="GV3706"/>
      <c r="GW3706"/>
      <c r="GX3706"/>
      <c r="GY3706"/>
      <c r="GZ3706"/>
      <c r="HA3706"/>
      <c r="HB3706"/>
      <c r="HC3706"/>
      <c r="HD3706"/>
      <c r="HE3706"/>
      <c r="HF3706"/>
      <c r="HG3706"/>
      <c r="HH3706"/>
      <c r="HI3706"/>
      <c r="HJ3706"/>
      <c r="HK3706"/>
      <c r="HL3706"/>
      <c r="HM3706"/>
      <c r="HN3706"/>
      <c r="HO3706"/>
      <c r="HP3706"/>
      <c r="HQ3706"/>
      <c r="HR3706"/>
      <c r="HS3706"/>
      <c r="HT3706"/>
      <c r="HU3706"/>
      <c r="HV3706"/>
      <c r="HW3706"/>
      <c r="HX3706"/>
      <c r="HY3706"/>
      <c r="HZ3706"/>
      <c r="IA3706"/>
      <c r="IB3706"/>
      <c r="IC3706"/>
      <c r="ID3706"/>
      <c r="IE3706"/>
      <c r="IF3706"/>
      <c r="IG3706"/>
      <c r="IH3706"/>
      <c r="II3706"/>
      <c r="IJ3706"/>
      <c r="IK3706"/>
      <c r="IL3706"/>
      <c r="IM3706"/>
      <c r="IN3706"/>
      <c r="IO3706"/>
      <c r="IP3706"/>
      <c r="IQ3706"/>
      <c r="IR3706"/>
      <c r="IS3706"/>
      <c r="IT3706"/>
      <c r="IU3706"/>
      <c r="IV3706"/>
    </row>
    <row r="3707" spans="1:256" ht="12.5">
      <c r="B3707" s="65">
        <v>1</v>
      </c>
      <c r="C3707" s="66">
        <f>IF(E3707="A",1,IF(E3707="B",1,0))</f>
        <v>0</v>
      </c>
      <c r="D3707" s="659" t="s">
        <v>90</v>
      </c>
      <c r="E3707" s="656" t="s">
        <v>70</v>
      </c>
      <c r="F3707" s="659" t="s">
        <v>90</v>
      </c>
      <c r="G3707" s="78"/>
      <c r="H3707" s="96" t="s">
        <v>129</v>
      </c>
      <c r="I3707" s="107" t="s">
        <v>4219</v>
      </c>
      <c r="J3707" s="81"/>
      <c r="K3707" s="72"/>
      <c r="L3707" s="72"/>
      <c r="M3707" s="72"/>
      <c r="N3707" s="72"/>
      <c r="O3707" s="72"/>
      <c r="P3707" s="72"/>
      <c r="Q3707" s="833"/>
      <c r="R3707" s="102"/>
      <c r="S3707" s="73"/>
      <c r="T3707" s="102"/>
      <c r="U3707" s="103"/>
      <c r="V3707" s="104"/>
      <c r="W3707" s="365"/>
      <c r="X3707" s="365"/>
      <c r="Y3707" s="365"/>
      <c r="Z3707" s="365"/>
      <c r="AA3707" s="365"/>
      <c r="AB3707" s="365"/>
      <c r="AC3707" s="365"/>
      <c r="AD3707" s="365"/>
      <c r="AE3707" s="365"/>
      <c r="AF3707" s="365"/>
      <c r="AG3707" s="365"/>
      <c r="AH3707" s="365"/>
      <c r="AI3707" s="365"/>
      <c r="AJ3707" s="365"/>
      <c r="AK3707" s="365"/>
      <c r="AL3707" s="365"/>
      <c r="AM3707" s="365"/>
      <c r="AN3707" s="365"/>
      <c r="AO3707" s="365"/>
      <c r="AP3707" s="365"/>
      <c r="AQ3707" s="365"/>
      <c r="AR3707" s="365"/>
      <c r="AS3707" s="365"/>
      <c r="AT3707" s="365"/>
      <c r="AU3707" s="365"/>
      <c r="AV3707" s="365"/>
      <c r="AW3707" s="365"/>
      <c r="AX3707" s="365"/>
      <c r="AY3707" s="365"/>
      <c r="AZ3707" s="365"/>
      <c r="BA3707" s="365"/>
      <c r="BB3707" s="365"/>
      <c r="BC3707" s="365"/>
      <c r="BD3707" s="365"/>
      <c r="BE3707" s="365"/>
      <c r="BF3707" s="365"/>
      <c r="BG3707" s="365"/>
      <c r="BH3707" s="365"/>
      <c r="BI3707" s="365"/>
      <c r="BJ3707" s="365"/>
      <c r="BK3707" s="365"/>
      <c r="BL3707" s="365"/>
      <c r="BM3707" s="365"/>
      <c r="BN3707" s="365"/>
      <c r="BO3707" s="365"/>
      <c r="BP3707" s="365"/>
      <c r="BQ3707" s="365"/>
      <c r="BR3707" s="365"/>
      <c r="BS3707" s="365"/>
      <c r="BT3707" s="365"/>
      <c r="BU3707" s="365"/>
      <c r="BV3707" s="365"/>
      <c r="BW3707" s="365"/>
      <c r="BX3707" s="365"/>
      <c r="BY3707" s="365"/>
      <c r="BZ3707" s="365"/>
      <c r="CA3707" s="365"/>
      <c r="CB3707" s="365"/>
      <c r="CC3707" s="365"/>
      <c r="CD3707" s="365"/>
      <c r="CE3707" s="365"/>
      <c r="CF3707" s="365"/>
      <c r="CG3707" s="365"/>
      <c r="CH3707" s="365"/>
      <c r="CI3707" s="365"/>
      <c r="CJ3707" s="365"/>
      <c r="CK3707" s="365"/>
      <c r="CL3707" s="365"/>
      <c r="CM3707" s="365"/>
      <c r="CN3707" s="365"/>
      <c r="CO3707" s="365"/>
      <c r="CP3707" s="365"/>
      <c r="CQ3707" s="365"/>
      <c r="CR3707" s="365"/>
      <c r="CS3707" s="365"/>
      <c r="CT3707" s="365"/>
      <c r="CU3707" s="365"/>
      <c r="CV3707" s="365"/>
      <c r="CW3707" s="365"/>
      <c r="CX3707" s="365"/>
      <c r="CY3707" s="365"/>
      <c r="CZ3707" s="365"/>
      <c r="DA3707" s="365"/>
      <c r="DB3707" s="365"/>
      <c r="DC3707" s="365"/>
      <c r="DD3707" s="365"/>
      <c r="DE3707" s="365"/>
      <c r="DF3707" s="365"/>
      <c r="DG3707" s="365"/>
      <c r="DH3707" s="365"/>
      <c r="DI3707" s="365"/>
      <c r="DJ3707" s="365"/>
      <c r="DK3707" s="365"/>
      <c r="DL3707" s="365"/>
      <c r="DM3707" s="365"/>
      <c r="DN3707" s="365"/>
      <c r="DO3707" s="365"/>
      <c r="DP3707" s="365"/>
      <c r="DQ3707" s="365"/>
      <c r="DR3707" s="365"/>
      <c r="DS3707" s="365"/>
      <c r="DT3707" s="365"/>
      <c r="DU3707" s="365"/>
      <c r="DV3707" s="365"/>
      <c r="DW3707" s="365"/>
      <c r="DX3707" s="365"/>
      <c r="DY3707" s="365"/>
      <c r="DZ3707" s="365"/>
      <c r="EA3707" s="365"/>
      <c r="EB3707" s="365"/>
      <c r="EC3707" s="365"/>
      <c r="ED3707" s="365"/>
      <c r="EE3707" s="365"/>
      <c r="EF3707" s="365"/>
      <c r="EG3707" s="365"/>
      <c r="EH3707" s="365"/>
      <c r="EI3707" s="365"/>
      <c r="EJ3707" s="365"/>
      <c r="EK3707" s="365"/>
      <c r="EL3707" s="365"/>
      <c r="EM3707" s="365"/>
      <c r="EN3707" s="365"/>
      <c r="EO3707" s="365"/>
      <c r="EP3707" s="365"/>
      <c r="EQ3707" s="365"/>
      <c r="ER3707" s="365"/>
      <c r="ES3707" s="365"/>
      <c r="ET3707" s="365"/>
      <c r="EU3707" s="365"/>
      <c r="EV3707" s="365"/>
      <c r="EW3707" s="365"/>
      <c r="EX3707" s="365"/>
      <c r="EY3707" s="365"/>
      <c r="EZ3707" s="365"/>
      <c r="FA3707" s="365"/>
      <c r="FB3707" s="365"/>
      <c r="FC3707" s="365"/>
      <c r="FD3707" s="365"/>
      <c r="FE3707" s="365"/>
      <c r="FF3707" s="365"/>
      <c r="FG3707" s="365"/>
      <c r="FH3707" s="365"/>
      <c r="FI3707" s="365"/>
      <c r="FJ3707" s="365"/>
      <c r="FK3707" s="365"/>
      <c r="FL3707" s="365"/>
      <c r="FM3707" s="365"/>
      <c r="FN3707" s="365"/>
      <c r="FO3707" s="365"/>
      <c r="FP3707" s="365"/>
      <c r="FQ3707" s="365"/>
      <c r="FR3707" s="365"/>
      <c r="FS3707" s="365"/>
      <c r="FT3707" s="365"/>
      <c r="FU3707" s="365"/>
      <c r="FV3707" s="365"/>
      <c r="FW3707" s="365"/>
      <c r="FX3707" s="365"/>
      <c r="FY3707" s="365"/>
      <c r="FZ3707" s="365"/>
      <c r="GA3707" s="365"/>
      <c r="GB3707" s="365"/>
      <c r="GC3707" s="365"/>
      <c r="GD3707" s="365"/>
      <c r="GE3707" s="365"/>
      <c r="GF3707" s="365"/>
      <c r="GG3707" s="365"/>
      <c r="GH3707" s="365"/>
      <c r="GI3707" s="365"/>
      <c r="GJ3707" s="365"/>
      <c r="GK3707" s="365"/>
      <c r="GL3707" s="365"/>
      <c r="GM3707" s="365"/>
      <c r="GN3707" s="365"/>
      <c r="GO3707" s="365"/>
      <c r="GP3707" s="365"/>
      <c r="GQ3707" s="365"/>
      <c r="GR3707" s="365"/>
      <c r="GS3707" s="365"/>
      <c r="GT3707" s="365"/>
      <c r="GU3707" s="365"/>
      <c r="GV3707" s="365"/>
      <c r="GW3707" s="365"/>
      <c r="GX3707" s="365"/>
      <c r="GY3707" s="365"/>
      <c r="GZ3707" s="365"/>
      <c r="HA3707" s="365"/>
      <c r="HB3707" s="365"/>
      <c r="HC3707" s="365"/>
      <c r="HD3707" s="365"/>
      <c r="HE3707" s="365"/>
      <c r="HF3707" s="365"/>
      <c r="HG3707" s="365"/>
      <c r="HH3707" s="365"/>
      <c r="HI3707" s="365"/>
      <c r="HJ3707" s="365"/>
      <c r="HK3707" s="365"/>
      <c r="HL3707" s="365"/>
      <c r="HM3707" s="365"/>
      <c r="HN3707" s="365"/>
      <c r="HO3707" s="365"/>
      <c r="HP3707" s="365"/>
      <c r="HQ3707" s="365"/>
      <c r="HR3707" s="365"/>
      <c r="HS3707" s="365"/>
      <c r="HT3707" s="365"/>
      <c r="HU3707" s="365"/>
      <c r="HV3707" s="365"/>
      <c r="HW3707" s="365"/>
      <c r="HX3707" s="365"/>
      <c r="HY3707" s="365"/>
      <c r="HZ3707" s="365"/>
      <c r="IA3707" s="365"/>
      <c r="IB3707" s="365"/>
      <c r="IC3707" s="365"/>
      <c r="ID3707" s="365"/>
      <c r="IE3707" s="365"/>
      <c r="IF3707" s="365"/>
      <c r="IG3707" s="365"/>
      <c r="IH3707" s="365"/>
      <c r="II3707" s="365"/>
      <c r="IJ3707" s="365"/>
      <c r="IK3707" s="365"/>
      <c r="IL3707" s="365"/>
      <c r="IM3707" s="365"/>
      <c r="IN3707" s="365"/>
      <c r="IO3707" s="365"/>
      <c r="IP3707" s="365"/>
      <c r="IQ3707" s="365"/>
      <c r="IR3707" s="365"/>
      <c r="IS3707" s="365"/>
      <c r="IT3707" s="365"/>
      <c r="IU3707" s="365"/>
      <c r="IV3707" s="365"/>
    </row>
    <row r="3708" spans="1:256" ht="12" customHeight="1">
      <c r="A3708" s="305"/>
      <c r="B3708" s="65">
        <v>1</v>
      </c>
      <c r="C3708" s="66">
        <f>IF(E3708="A",1,IF(E3708="B",1,0))</f>
        <v>0</v>
      </c>
      <c r="D3708" s="99" t="s">
        <v>70</v>
      </c>
      <c r="E3708" s="99" t="s">
        <v>70</v>
      </c>
      <c r="F3708" s="99" t="s">
        <v>70</v>
      </c>
      <c r="G3708" s="78"/>
      <c r="H3708" s="96" t="s">
        <v>220</v>
      </c>
      <c r="I3708" s="107" t="s">
        <v>976</v>
      </c>
      <c r="J3708" s="81" t="s">
        <v>6111</v>
      </c>
      <c r="K3708" s="72"/>
      <c r="L3708" s="72"/>
      <c r="M3708" s="72"/>
      <c r="N3708" s="72"/>
      <c r="O3708" s="72"/>
      <c r="P3708" s="72"/>
      <c r="Q3708" s="833"/>
      <c r="R3708" s="102"/>
      <c r="S3708" s="73"/>
      <c r="T3708" s="102"/>
      <c r="U3708" s="103"/>
      <c r="V3708" s="104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  <c r="AK3708"/>
      <c r="AL3708"/>
      <c r="AM3708"/>
      <c r="AN3708"/>
      <c r="AO3708"/>
      <c r="AP3708"/>
      <c r="AQ3708"/>
      <c r="AR3708"/>
      <c r="AS3708"/>
      <c r="AT3708"/>
      <c r="AU3708"/>
      <c r="AV3708"/>
      <c r="AW3708"/>
      <c r="AX3708"/>
      <c r="AY3708"/>
      <c r="AZ3708"/>
      <c r="BA3708"/>
      <c r="BB3708"/>
      <c r="BC3708"/>
      <c r="BD3708"/>
      <c r="BE3708"/>
      <c r="BF3708"/>
      <c r="BG3708"/>
      <c r="BH3708"/>
      <c r="BI3708"/>
      <c r="BJ3708"/>
      <c r="BK3708"/>
      <c r="BL3708"/>
      <c r="BM3708"/>
      <c r="BN3708"/>
      <c r="BO3708"/>
      <c r="BP3708"/>
      <c r="BQ3708"/>
      <c r="BR3708"/>
      <c r="BS3708"/>
      <c r="BT3708"/>
      <c r="BU3708"/>
      <c r="BV3708"/>
      <c r="BW3708"/>
      <c r="BX3708"/>
      <c r="BY3708"/>
      <c r="BZ3708"/>
      <c r="CA3708"/>
      <c r="CB3708"/>
      <c r="CC3708"/>
      <c r="CD3708"/>
      <c r="CE3708"/>
      <c r="CF3708"/>
      <c r="CG3708"/>
      <c r="CH3708"/>
      <c r="CI3708"/>
      <c r="CJ3708"/>
      <c r="CK3708"/>
      <c r="CL3708"/>
      <c r="CM3708"/>
      <c r="CN3708"/>
      <c r="CO3708"/>
      <c r="CP3708"/>
      <c r="CQ3708"/>
      <c r="CR3708"/>
      <c r="CS3708"/>
      <c r="CT3708"/>
      <c r="CU3708"/>
      <c r="CV3708"/>
      <c r="CW3708"/>
      <c r="CX3708"/>
      <c r="CY3708"/>
      <c r="CZ3708"/>
      <c r="DA3708"/>
      <c r="DB3708"/>
      <c r="DC3708"/>
      <c r="DD3708"/>
      <c r="DE3708"/>
      <c r="DF3708"/>
      <c r="DG3708"/>
      <c r="DH3708"/>
      <c r="DI3708"/>
      <c r="DJ3708"/>
      <c r="DK3708"/>
      <c r="DL3708"/>
      <c r="DM3708"/>
      <c r="DN3708"/>
      <c r="DO3708"/>
      <c r="DP3708"/>
      <c r="DQ3708"/>
      <c r="DR3708"/>
      <c r="DS3708"/>
      <c r="DT3708"/>
      <c r="DU3708"/>
      <c r="DV3708"/>
      <c r="DW3708"/>
      <c r="DX3708"/>
      <c r="DY3708"/>
      <c r="DZ3708"/>
      <c r="EA3708"/>
      <c r="EB3708"/>
      <c r="EC3708"/>
      <c r="ED3708"/>
      <c r="EE3708"/>
      <c r="EF3708"/>
      <c r="EG3708"/>
      <c r="EH3708"/>
      <c r="EI3708"/>
      <c r="EJ3708"/>
      <c r="EK3708"/>
      <c r="EL3708"/>
      <c r="EM3708"/>
      <c r="EN3708"/>
      <c r="EO3708"/>
      <c r="EP3708"/>
      <c r="EQ3708"/>
      <c r="ER3708"/>
      <c r="ES3708"/>
      <c r="ET3708"/>
      <c r="EU3708"/>
      <c r="EV3708"/>
      <c r="EW3708"/>
      <c r="EX3708"/>
      <c r="EY3708"/>
      <c r="EZ3708"/>
      <c r="FA3708"/>
      <c r="FB3708"/>
      <c r="FC3708"/>
      <c r="FD3708"/>
      <c r="FE3708"/>
      <c r="FF3708"/>
      <c r="FG3708"/>
      <c r="FH3708"/>
      <c r="FI3708"/>
      <c r="FJ3708"/>
      <c r="FK3708"/>
      <c r="FL3708"/>
      <c r="FM3708"/>
      <c r="FN3708"/>
      <c r="FO3708"/>
      <c r="FP3708"/>
      <c r="FQ3708"/>
      <c r="FR3708"/>
      <c r="FS3708"/>
      <c r="FT3708"/>
      <c r="FU3708"/>
      <c r="FV3708"/>
      <c r="FW3708"/>
      <c r="FX3708"/>
      <c r="FY3708"/>
      <c r="FZ3708"/>
      <c r="GA3708"/>
      <c r="GB3708"/>
      <c r="GC3708"/>
      <c r="GD3708"/>
      <c r="GE3708"/>
      <c r="GF3708"/>
      <c r="GG3708"/>
      <c r="GH3708"/>
      <c r="GI3708"/>
      <c r="GJ3708"/>
      <c r="GK3708"/>
      <c r="GL3708"/>
      <c r="GM3708"/>
      <c r="GN3708"/>
      <c r="GO3708"/>
      <c r="GP3708"/>
      <c r="GQ3708"/>
      <c r="GR3708"/>
      <c r="GS3708"/>
      <c r="GT3708"/>
      <c r="GU3708"/>
      <c r="GV3708"/>
      <c r="GW3708"/>
      <c r="GX3708"/>
      <c r="GY3708"/>
      <c r="GZ3708"/>
      <c r="HA3708"/>
      <c r="HB3708"/>
      <c r="HC3708"/>
      <c r="HD3708"/>
      <c r="HE3708"/>
      <c r="HF3708"/>
      <c r="HG3708"/>
      <c r="HH3708"/>
      <c r="HI3708"/>
      <c r="HJ3708"/>
      <c r="HK3708"/>
      <c r="HL3708"/>
      <c r="HM3708"/>
      <c r="HN3708"/>
      <c r="HO3708"/>
      <c r="HP3708"/>
      <c r="HQ3708"/>
      <c r="HR3708"/>
      <c r="HS3708"/>
      <c r="HT3708"/>
      <c r="HU3708"/>
      <c r="HV3708"/>
      <c r="HW3708"/>
      <c r="HX3708"/>
      <c r="HY3708"/>
      <c r="HZ3708"/>
      <c r="IA3708"/>
      <c r="IB3708"/>
      <c r="IC3708"/>
      <c r="ID3708"/>
      <c r="IE3708"/>
      <c r="IF3708"/>
      <c r="IG3708"/>
      <c r="IH3708"/>
      <c r="II3708"/>
      <c r="IJ3708"/>
      <c r="IK3708"/>
      <c r="IL3708"/>
      <c r="IM3708"/>
      <c r="IN3708"/>
      <c r="IO3708"/>
      <c r="IP3708"/>
      <c r="IQ3708"/>
      <c r="IR3708"/>
      <c r="IS3708"/>
      <c r="IT3708"/>
      <c r="IU3708"/>
      <c r="IV3708"/>
    </row>
    <row r="3709" spans="1:256" s="365" customFormat="1" ht="12" customHeight="1">
      <c r="A3709" s="305"/>
      <c r="B3709" s="65">
        <v>1</v>
      </c>
      <c r="C3709" s="66">
        <v>1</v>
      </c>
      <c r="D3709" s="99" t="s">
        <v>70</v>
      </c>
      <c r="E3709" s="99" t="s">
        <v>70</v>
      </c>
      <c r="F3709" s="99" t="s">
        <v>70</v>
      </c>
      <c r="G3709" s="78"/>
      <c r="H3709" s="100" t="s">
        <v>220</v>
      </c>
      <c r="I3709" s="101" t="s">
        <v>976</v>
      </c>
      <c r="J3709" s="81" t="s">
        <v>6111</v>
      </c>
      <c r="K3709" s="72"/>
      <c r="L3709" s="72"/>
      <c r="M3709" s="72"/>
      <c r="N3709" s="72"/>
      <c r="O3709" s="72"/>
      <c r="P3709" s="72"/>
      <c r="Q3709" s="833"/>
      <c r="R3709" s="102"/>
      <c r="S3709" s="73"/>
      <c r="T3709" s="102"/>
      <c r="U3709" s="103"/>
      <c r="V3709" s="104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  <c r="AK3709"/>
      <c r="AL3709"/>
      <c r="AM3709"/>
      <c r="AN3709"/>
      <c r="AO3709"/>
      <c r="AP3709"/>
      <c r="AQ3709"/>
      <c r="AR3709"/>
      <c r="AS3709"/>
      <c r="AT3709"/>
      <c r="AU3709"/>
      <c r="AV3709"/>
      <c r="AW3709"/>
      <c r="AX3709"/>
      <c r="AY3709"/>
      <c r="AZ3709"/>
      <c r="BA3709"/>
      <c r="BB3709"/>
      <c r="BC3709"/>
      <c r="BD3709"/>
      <c r="BE3709"/>
      <c r="BF3709"/>
      <c r="BG3709"/>
      <c r="BH3709"/>
      <c r="BI3709"/>
      <c r="BJ3709"/>
      <c r="BK3709"/>
      <c r="BL3709"/>
      <c r="BM3709"/>
      <c r="BN3709"/>
      <c r="BO3709"/>
      <c r="BP3709"/>
      <c r="BQ3709"/>
      <c r="BR3709"/>
      <c r="BS3709"/>
      <c r="BT3709"/>
      <c r="BU3709"/>
      <c r="BV3709"/>
      <c r="BW3709"/>
      <c r="BX3709"/>
      <c r="BY3709"/>
      <c r="BZ3709"/>
      <c r="CA3709"/>
      <c r="CB3709"/>
      <c r="CC3709"/>
      <c r="CD3709"/>
      <c r="CE3709"/>
      <c r="CF3709"/>
      <c r="CG3709"/>
      <c r="CH3709"/>
      <c r="CI3709"/>
      <c r="CJ3709"/>
      <c r="CK3709"/>
      <c r="CL3709"/>
      <c r="CM3709"/>
      <c r="CN3709"/>
      <c r="CO3709"/>
      <c r="CP3709"/>
      <c r="CQ3709"/>
      <c r="CR3709"/>
      <c r="CS3709"/>
      <c r="CT3709"/>
      <c r="CU3709"/>
      <c r="CV3709"/>
      <c r="CW3709"/>
      <c r="CX3709"/>
      <c r="CY3709"/>
      <c r="CZ3709"/>
      <c r="DA3709"/>
      <c r="DB3709"/>
      <c r="DC3709"/>
      <c r="DD3709"/>
      <c r="DE3709"/>
      <c r="DF3709"/>
      <c r="DG3709"/>
      <c r="DH3709"/>
      <c r="DI3709"/>
      <c r="DJ3709"/>
      <c r="DK3709"/>
      <c r="DL3709"/>
      <c r="DM3709"/>
      <c r="DN3709"/>
      <c r="DO3709"/>
      <c r="DP3709"/>
      <c r="DQ3709"/>
      <c r="DR3709"/>
      <c r="DS3709"/>
      <c r="DT3709"/>
      <c r="DU3709"/>
      <c r="DV3709"/>
      <c r="DW3709"/>
      <c r="DX3709"/>
      <c r="DY3709"/>
      <c r="DZ3709"/>
      <c r="EA3709"/>
      <c r="EB3709"/>
      <c r="EC3709"/>
      <c r="ED3709"/>
      <c r="EE3709"/>
      <c r="EF3709"/>
      <c r="EG3709"/>
      <c r="EH3709"/>
      <c r="EI3709"/>
      <c r="EJ3709"/>
      <c r="EK3709"/>
      <c r="EL3709"/>
      <c r="EM3709"/>
      <c r="EN3709"/>
      <c r="EO3709"/>
      <c r="EP3709"/>
      <c r="EQ3709"/>
      <c r="ER3709"/>
      <c r="ES3709"/>
      <c r="ET3709"/>
      <c r="EU3709"/>
      <c r="EV3709"/>
      <c r="EW3709"/>
      <c r="EX3709"/>
      <c r="EY3709"/>
      <c r="EZ3709"/>
      <c r="FA3709"/>
      <c r="FB3709"/>
      <c r="FC3709"/>
      <c r="FD3709"/>
      <c r="FE3709"/>
      <c r="FF3709"/>
      <c r="FG3709"/>
      <c r="FH3709"/>
      <c r="FI3709"/>
      <c r="FJ3709"/>
      <c r="FK3709"/>
      <c r="FL3709"/>
      <c r="FM3709"/>
      <c r="FN3709"/>
      <c r="FO3709"/>
      <c r="FP3709"/>
      <c r="FQ3709"/>
      <c r="FR3709"/>
      <c r="FS3709"/>
      <c r="FT3709"/>
      <c r="FU3709"/>
      <c r="FV3709"/>
      <c r="FW3709"/>
      <c r="FX3709"/>
      <c r="FY3709"/>
      <c r="FZ3709"/>
      <c r="GA3709"/>
      <c r="GB3709"/>
      <c r="GC3709"/>
      <c r="GD3709"/>
      <c r="GE3709"/>
      <c r="GF3709"/>
      <c r="GG3709"/>
      <c r="GH3709"/>
      <c r="GI3709"/>
      <c r="GJ3709"/>
      <c r="GK3709"/>
      <c r="GL3709"/>
      <c r="GM3709"/>
      <c r="GN3709"/>
      <c r="GO3709"/>
      <c r="GP3709"/>
      <c r="GQ3709"/>
      <c r="GR3709"/>
      <c r="GS3709"/>
      <c r="GT3709"/>
      <c r="GU3709"/>
      <c r="GV3709"/>
      <c r="GW3709"/>
      <c r="GX3709"/>
      <c r="GY3709"/>
      <c r="GZ3709"/>
      <c r="HA3709"/>
      <c r="HB3709"/>
      <c r="HC3709"/>
      <c r="HD3709"/>
      <c r="HE3709"/>
      <c r="HF3709"/>
      <c r="HG3709"/>
      <c r="HH3709"/>
      <c r="HI3709"/>
      <c r="HJ3709"/>
      <c r="HK3709"/>
      <c r="HL3709"/>
      <c r="HM3709"/>
      <c r="HN3709"/>
      <c r="HO3709"/>
      <c r="HP3709"/>
      <c r="HQ3709"/>
      <c r="HR3709"/>
      <c r="HS3709"/>
      <c r="HT3709"/>
      <c r="HU3709"/>
      <c r="HV3709"/>
      <c r="HW3709"/>
      <c r="HX3709"/>
      <c r="HY3709"/>
      <c r="HZ3709"/>
      <c r="IA3709"/>
      <c r="IB3709"/>
      <c r="IC3709"/>
      <c r="ID3709"/>
      <c r="IE3709"/>
      <c r="IF3709"/>
      <c r="IG3709"/>
      <c r="IH3709"/>
      <c r="II3709"/>
      <c r="IJ3709"/>
      <c r="IK3709"/>
      <c r="IL3709"/>
      <c r="IM3709"/>
      <c r="IN3709"/>
      <c r="IO3709"/>
      <c r="IP3709"/>
      <c r="IQ3709"/>
      <c r="IR3709"/>
      <c r="IS3709"/>
      <c r="IT3709"/>
      <c r="IU3709"/>
      <c r="IV3709"/>
    </row>
    <row r="3710" spans="1:256" ht="12.5">
      <c r="A3710" s="305"/>
      <c r="B3710" s="65">
        <v>1</v>
      </c>
      <c r="C3710" s="66">
        <f>IF(E3710="A",4,IF(E3710="B",3,IF(E3710="C",2,IF(E3710="D",1,0))))</f>
        <v>2</v>
      </c>
      <c r="D3710" s="76" t="s">
        <v>68</v>
      </c>
      <c r="E3710" s="77" t="s">
        <v>90</v>
      </c>
      <c r="F3710" s="99" t="s">
        <v>70</v>
      </c>
      <c r="G3710" s="78"/>
      <c r="H3710" s="96" t="s">
        <v>140</v>
      </c>
      <c r="I3710" s="107" t="s">
        <v>4220</v>
      </c>
      <c r="J3710" s="81"/>
      <c r="K3710" s="72"/>
      <c r="L3710" s="72"/>
      <c r="M3710" s="72"/>
      <c r="N3710" s="72"/>
      <c r="O3710" s="72"/>
      <c r="P3710" s="72"/>
      <c r="Q3710" s="833"/>
      <c r="R3710" s="102"/>
      <c r="S3710" s="73"/>
      <c r="T3710" s="102"/>
      <c r="U3710" s="103"/>
      <c r="V3710" s="104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  <c r="AK3710"/>
      <c r="AL3710"/>
      <c r="AM3710"/>
      <c r="AN3710"/>
      <c r="AO3710"/>
      <c r="AP3710"/>
      <c r="AQ3710"/>
      <c r="AR3710"/>
      <c r="AS3710"/>
      <c r="AT3710"/>
      <c r="AU3710"/>
      <c r="AV3710"/>
      <c r="AW3710"/>
      <c r="AX3710"/>
      <c r="AY3710"/>
      <c r="AZ3710"/>
      <c r="BA3710"/>
      <c r="BB3710"/>
      <c r="BC3710"/>
      <c r="BD3710"/>
      <c r="BE3710"/>
      <c r="BF3710"/>
      <c r="BG3710"/>
      <c r="BH3710"/>
      <c r="BI3710"/>
      <c r="BJ3710"/>
      <c r="BK3710"/>
      <c r="BL3710"/>
      <c r="BM3710"/>
      <c r="BN3710"/>
      <c r="BO3710"/>
      <c r="BP3710"/>
      <c r="BQ3710"/>
      <c r="BR3710"/>
      <c r="BS3710"/>
      <c r="BT3710"/>
      <c r="BU3710"/>
      <c r="BV3710"/>
      <c r="BW3710"/>
      <c r="BX3710"/>
      <c r="BY3710"/>
      <c r="BZ3710"/>
      <c r="CA3710"/>
      <c r="CB3710"/>
      <c r="CC3710"/>
      <c r="CD3710"/>
      <c r="CE3710"/>
      <c r="CF3710"/>
      <c r="CG3710"/>
      <c r="CH3710"/>
      <c r="CI3710"/>
      <c r="CJ3710"/>
      <c r="CK3710"/>
      <c r="CL3710"/>
      <c r="CM3710"/>
      <c r="CN3710"/>
      <c r="CO3710"/>
      <c r="CP3710"/>
      <c r="CQ3710"/>
      <c r="CR3710"/>
      <c r="CS3710"/>
      <c r="CT3710"/>
      <c r="CU3710"/>
      <c r="CV3710"/>
      <c r="CW3710"/>
      <c r="CX3710"/>
      <c r="CY3710"/>
      <c r="CZ3710"/>
      <c r="DA3710"/>
      <c r="DB3710"/>
      <c r="DC3710"/>
      <c r="DD3710"/>
      <c r="DE3710"/>
      <c r="DF3710"/>
      <c r="DG3710"/>
      <c r="DH3710"/>
      <c r="DI3710"/>
      <c r="DJ3710"/>
      <c r="DK3710"/>
      <c r="DL3710"/>
      <c r="DM3710"/>
      <c r="DN3710"/>
      <c r="DO3710"/>
      <c r="DP3710"/>
      <c r="DQ3710"/>
      <c r="DR3710"/>
      <c r="DS3710"/>
      <c r="DT3710"/>
      <c r="DU3710"/>
      <c r="DV3710"/>
      <c r="DW3710"/>
      <c r="DX3710"/>
      <c r="DY3710"/>
      <c r="DZ3710"/>
      <c r="EA3710"/>
      <c r="EB3710"/>
      <c r="EC3710"/>
      <c r="ED3710"/>
      <c r="EE3710"/>
      <c r="EF3710"/>
      <c r="EG3710"/>
      <c r="EH3710"/>
      <c r="EI3710"/>
      <c r="EJ3710"/>
      <c r="EK3710"/>
      <c r="EL3710"/>
      <c r="EM3710"/>
      <c r="EN3710"/>
      <c r="EO3710"/>
      <c r="EP3710"/>
      <c r="EQ3710"/>
      <c r="ER3710"/>
      <c r="ES3710"/>
      <c r="ET3710"/>
      <c r="EU3710"/>
      <c r="EV3710"/>
      <c r="EW3710"/>
      <c r="EX3710"/>
      <c r="EY3710"/>
      <c r="EZ3710"/>
      <c r="FA3710"/>
      <c r="FB3710"/>
      <c r="FC3710"/>
      <c r="FD3710"/>
      <c r="FE3710"/>
      <c r="FF3710"/>
      <c r="FG3710"/>
      <c r="FH3710"/>
      <c r="FI3710"/>
      <c r="FJ3710"/>
      <c r="FK3710"/>
      <c r="FL3710"/>
      <c r="FM3710"/>
      <c r="FN3710"/>
      <c r="FO3710"/>
      <c r="FP3710"/>
      <c r="FQ3710"/>
      <c r="FR3710"/>
      <c r="FS3710"/>
      <c r="FT3710"/>
      <c r="FU3710"/>
      <c r="FV3710"/>
      <c r="FW3710"/>
      <c r="FX3710"/>
      <c r="FY3710"/>
      <c r="FZ3710"/>
      <c r="GA3710"/>
      <c r="GB3710"/>
      <c r="GC3710"/>
      <c r="GD3710"/>
      <c r="GE3710"/>
      <c r="GF3710"/>
      <c r="GG3710"/>
      <c r="GH3710"/>
      <c r="GI3710"/>
      <c r="GJ3710"/>
      <c r="GK3710"/>
      <c r="GL3710"/>
      <c r="GM3710"/>
      <c r="GN3710"/>
      <c r="GO3710"/>
      <c r="GP3710"/>
      <c r="GQ3710"/>
      <c r="GR3710"/>
      <c r="GS3710"/>
      <c r="GT3710"/>
      <c r="GU3710"/>
      <c r="GV3710"/>
      <c r="GW3710"/>
      <c r="GX3710"/>
      <c r="GY3710"/>
      <c r="GZ3710"/>
      <c r="HA3710"/>
      <c r="HB3710"/>
      <c r="HC3710"/>
      <c r="HD3710"/>
      <c r="HE3710"/>
      <c r="HF3710"/>
      <c r="HG3710"/>
      <c r="HH3710"/>
      <c r="HI3710"/>
      <c r="HJ3710"/>
      <c r="HK3710"/>
      <c r="HL3710"/>
      <c r="HM3710"/>
      <c r="HN3710"/>
      <c r="HO3710"/>
      <c r="HP3710"/>
      <c r="HQ3710"/>
      <c r="HR3710"/>
      <c r="HS3710"/>
      <c r="HT3710"/>
      <c r="HU3710"/>
      <c r="HV3710"/>
      <c r="HW3710"/>
      <c r="HX3710"/>
      <c r="HY3710"/>
      <c r="HZ3710"/>
      <c r="IA3710"/>
      <c r="IB3710"/>
      <c r="IC3710"/>
      <c r="ID3710"/>
      <c r="IE3710"/>
      <c r="IF3710"/>
      <c r="IG3710"/>
      <c r="IH3710"/>
      <c r="II3710"/>
      <c r="IJ3710"/>
      <c r="IK3710"/>
      <c r="IL3710"/>
      <c r="IM3710"/>
      <c r="IN3710"/>
      <c r="IO3710"/>
      <c r="IP3710"/>
      <c r="IQ3710"/>
      <c r="IR3710"/>
      <c r="IS3710"/>
      <c r="IT3710"/>
      <c r="IU3710"/>
      <c r="IV3710"/>
    </row>
    <row r="3711" spans="1:256" s="55" customFormat="1" ht="12" customHeight="1">
      <c r="A3711" s="305"/>
      <c r="B3711" s="65">
        <v>1</v>
      </c>
      <c r="C3711" s="66">
        <f>IF(E3711="A",1,IF(E3711="B",1,0))</f>
        <v>1</v>
      </c>
      <c r="D3711" s="659" t="s">
        <v>90</v>
      </c>
      <c r="E3711" s="655" t="s">
        <v>87</v>
      </c>
      <c r="F3711" s="655" t="s">
        <v>68</v>
      </c>
      <c r="G3711" s="78"/>
      <c r="H3711" s="96" t="s">
        <v>122</v>
      </c>
      <c r="I3711" s="107" t="s">
        <v>4221</v>
      </c>
      <c r="J3711" s="81"/>
      <c r="K3711" s="72"/>
      <c r="L3711" s="72"/>
      <c r="M3711" s="72"/>
      <c r="N3711" s="72"/>
      <c r="O3711" s="72"/>
      <c r="P3711" s="72"/>
      <c r="Q3711" s="833"/>
      <c r="R3711" s="102"/>
      <c r="S3711" s="73"/>
      <c r="T3711" s="102"/>
      <c r="U3711" s="103"/>
      <c r="V3711" s="104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  <c r="AK3711"/>
      <c r="AL3711"/>
      <c r="AM3711"/>
      <c r="AN3711"/>
      <c r="AO3711"/>
      <c r="AP3711"/>
      <c r="AQ3711"/>
      <c r="AR3711"/>
      <c r="AS3711"/>
      <c r="AT3711"/>
      <c r="AU3711"/>
      <c r="AV3711"/>
      <c r="AW3711"/>
      <c r="AX3711"/>
      <c r="AY3711"/>
      <c r="AZ3711"/>
      <c r="BA3711"/>
      <c r="BB3711"/>
      <c r="BC3711"/>
      <c r="BD3711"/>
      <c r="BE3711"/>
      <c r="BF3711"/>
      <c r="BG3711"/>
      <c r="BH3711"/>
      <c r="BI3711"/>
      <c r="BJ3711"/>
      <c r="BK3711"/>
      <c r="BL3711"/>
      <c r="BM3711"/>
      <c r="BN3711"/>
      <c r="BO3711"/>
      <c r="BP3711"/>
      <c r="BQ3711"/>
      <c r="BR3711"/>
      <c r="BS3711"/>
      <c r="BT3711"/>
      <c r="BU3711"/>
      <c r="BV3711"/>
      <c r="BW3711"/>
      <c r="BX3711"/>
      <c r="BY3711"/>
      <c r="BZ3711"/>
      <c r="CA3711"/>
      <c r="CB3711"/>
      <c r="CC3711"/>
      <c r="CD3711"/>
      <c r="CE3711"/>
      <c r="CF3711"/>
      <c r="CG3711"/>
      <c r="CH3711"/>
      <c r="CI3711"/>
      <c r="CJ3711"/>
      <c r="CK3711"/>
      <c r="CL3711"/>
      <c r="CM3711"/>
      <c r="CN3711"/>
      <c r="CO3711"/>
      <c r="CP3711"/>
      <c r="CQ3711"/>
      <c r="CR3711"/>
      <c r="CS3711"/>
      <c r="CT3711"/>
      <c r="CU3711"/>
      <c r="CV3711"/>
      <c r="CW3711"/>
      <c r="CX3711"/>
      <c r="CY3711"/>
      <c r="CZ3711"/>
      <c r="DA3711"/>
      <c r="DB3711"/>
      <c r="DC3711"/>
      <c r="DD3711"/>
      <c r="DE3711"/>
      <c r="DF3711"/>
      <c r="DG3711"/>
      <c r="DH3711"/>
      <c r="DI3711"/>
      <c r="DJ3711"/>
      <c r="DK3711"/>
      <c r="DL3711"/>
      <c r="DM3711"/>
      <c r="DN3711"/>
      <c r="DO3711"/>
      <c r="DP3711"/>
      <c r="DQ3711"/>
      <c r="DR3711"/>
      <c r="DS3711"/>
      <c r="DT3711"/>
      <c r="DU3711"/>
      <c r="DV3711"/>
      <c r="DW3711"/>
      <c r="DX3711"/>
      <c r="DY3711"/>
      <c r="DZ3711"/>
      <c r="EA3711"/>
      <c r="EB3711"/>
      <c r="EC3711"/>
      <c r="ED3711"/>
      <c r="EE3711"/>
      <c r="EF3711"/>
      <c r="EG3711"/>
      <c r="EH3711"/>
      <c r="EI3711"/>
      <c r="EJ3711"/>
      <c r="EK3711"/>
      <c r="EL3711"/>
      <c r="EM3711"/>
      <c r="EN3711"/>
      <c r="EO3711"/>
      <c r="EP3711"/>
      <c r="EQ3711"/>
      <c r="ER3711"/>
      <c r="ES3711"/>
      <c r="ET3711"/>
      <c r="EU3711"/>
      <c r="EV3711"/>
      <c r="EW3711"/>
      <c r="EX3711"/>
      <c r="EY3711"/>
      <c r="EZ3711"/>
      <c r="FA3711"/>
      <c r="FB3711"/>
      <c r="FC3711"/>
      <c r="FD3711"/>
      <c r="FE3711"/>
      <c r="FF3711"/>
      <c r="FG3711"/>
      <c r="FH3711"/>
      <c r="FI3711"/>
      <c r="FJ3711"/>
      <c r="FK3711"/>
      <c r="FL3711"/>
      <c r="FM3711"/>
      <c r="FN3711"/>
      <c r="FO3711"/>
      <c r="FP3711"/>
      <c r="FQ3711"/>
      <c r="FR3711"/>
      <c r="FS3711"/>
      <c r="FT3711"/>
      <c r="FU3711"/>
      <c r="FV3711"/>
      <c r="FW3711"/>
      <c r="FX3711"/>
      <c r="FY3711"/>
      <c r="FZ3711"/>
      <c r="GA3711"/>
      <c r="GB3711"/>
      <c r="GC3711"/>
      <c r="GD3711"/>
      <c r="GE3711"/>
      <c r="GF3711"/>
      <c r="GG3711"/>
      <c r="GH3711"/>
      <c r="GI3711"/>
      <c r="GJ3711"/>
      <c r="GK3711"/>
      <c r="GL3711"/>
      <c r="GM3711"/>
      <c r="GN3711"/>
      <c r="GO3711"/>
      <c r="GP3711"/>
      <c r="GQ3711"/>
      <c r="GR3711"/>
      <c r="GS3711"/>
      <c r="GT3711"/>
      <c r="GU3711"/>
      <c r="GV3711"/>
      <c r="GW3711"/>
      <c r="GX3711"/>
      <c r="GY3711"/>
      <c r="GZ3711"/>
      <c r="HA3711"/>
      <c r="HB3711"/>
      <c r="HC3711"/>
      <c r="HD3711"/>
      <c r="HE3711"/>
      <c r="HF3711"/>
      <c r="HG3711"/>
      <c r="HH3711"/>
      <c r="HI3711"/>
      <c r="HJ3711"/>
      <c r="HK3711"/>
      <c r="HL3711"/>
      <c r="HM3711"/>
      <c r="HN3711"/>
      <c r="HO3711"/>
      <c r="HP3711"/>
      <c r="HQ3711"/>
      <c r="HR3711"/>
      <c r="HS3711"/>
      <c r="HT3711"/>
      <c r="HU3711"/>
      <c r="HV3711"/>
      <c r="HW3711"/>
      <c r="HX3711"/>
      <c r="HY3711"/>
      <c r="HZ3711"/>
      <c r="IA3711"/>
      <c r="IB3711"/>
      <c r="IC3711"/>
      <c r="ID3711"/>
      <c r="IE3711"/>
      <c r="IF3711"/>
      <c r="IG3711"/>
      <c r="IH3711"/>
      <c r="II3711"/>
      <c r="IJ3711"/>
      <c r="IK3711"/>
      <c r="IL3711"/>
      <c r="IM3711"/>
      <c r="IN3711"/>
      <c r="IO3711"/>
      <c r="IP3711"/>
      <c r="IQ3711"/>
      <c r="IR3711"/>
      <c r="IS3711"/>
      <c r="IT3711"/>
      <c r="IU3711"/>
      <c r="IV3711"/>
    </row>
    <row r="3712" spans="1:256" ht="12.5">
      <c r="A3712" s="305"/>
      <c r="B3712" s="65">
        <v>1</v>
      </c>
      <c r="C3712" s="66">
        <f>IF(E3712="A",1,IF(E3712="B",1,0))</f>
        <v>1</v>
      </c>
      <c r="D3712" s="659" t="s">
        <v>90</v>
      </c>
      <c r="E3712" s="658" t="s">
        <v>68</v>
      </c>
      <c r="F3712" s="658" t="s">
        <v>87</v>
      </c>
      <c r="G3712" s="78"/>
      <c r="H3712" s="96" t="s">
        <v>88</v>
      </c>
      <c r="I3712" s="107" t="s">
        <v>4222</v>
      </c>
      <c r="J3712" s="81"/>
      <c r="K3712" s="72"/>
      <c r="L3712" s="72"/>
      <c r="M3712" s="72"/>
      <c r="N3712" s="72"/>
      <c r="O3712" s="72"/>
      <c r="P3712" s="72"/>
      <c r="Q3712" s="833"/>
      <c r="R3712" s="102"/>
      <c r="S3712" s="73"/>
      <c r="T3712" s="102"/>
      <c r="U3712" s="103"/>
      <c r="V3712" s="104"/>
      <c r="W3712" s="320"/>
      <c r="X3712" s="320"/>
      <c r="Y3712" s="320"/>
      <c r="Z3712" s="320"/>
      <c r="AA3712" s="320"/>
      <c r="AB3712" s="320"/>
      <c r="AC3712" s="320"/>
      <c r="AD3712" s="320"/>
      <c r="AE3712" s="320"/>
      <c r="AF3712" s="320"/>
      <c r="AG3712" s="320"/>
      <c r="AH3712" s="320"/>
      <c r="AI3712" s="320"/>
      <c r="AJ3712" s="320"/>
      <c r="AK3712" s="320"/>
      <c r="AL3712" s="320"/>
      <c r="AM3712" s="320"/>
      <c r="AN3712" s="320"/>
      <c r="AO3712" s="320"/>
      <c r="AP3712" s="320"/>
      <c r="AQ3712" s="320"/>
      <c r="AR3712" s="320"/>
      <c r="AS3712" s="320"/>
      <c r="AT3712" s="320"/>
      <c r="AU3712" s="320"/>
      <c r="AV3712" s="320"/>
      <c r="AW3712" s="320"/>
      <c r="AX3712" s="320"/>
      <c r="AY3712" s="320"/>
      <c r="AZ3712" s="320"/>
      <c r="BA3712" s="320"/>
      <c r="BB3712" s="320"/>
      <c r="BC3712" s="320"/>
      <c r="BD3712" s="320"/>
      <c r="BE3712" s="320"/>
      <c r="BF3712" s="320"/>
      <c r="BG3712" s="320"/>
      <c r="BH3712" s="320"/>
      <c r="BI3712" s="320"/>
      <c r="BJ3712" s="320"/>
      <c r="BK3712" s="320"/>
      <c r="BL3712" s="320"/>
      <c r="BM3712" s="320"/>
      <c r="BN3712" s="320"/>
      <c r="BO3712" s="320"/>
      <c r="BP3712" s="320"/>
      <c r="BQ3712" s="320"/>
      <c r="BR3712" s="320"/>
      <c r="BS3712" s="320"/>
      <c r="BT3712" s="320"/>
      <c r="BU3712" s="320"/>
      <c r="BV3712" s="320"/>
      <c r="BW3712" s="320"/>
      <c r="BX3712" s="320"/>
      <c r="BY3712" s="320"/>
      <c r="BZ3712" s="320"/>
      <c r="CA3712" s="320"/>
      <c r="CB3712" s="320"/>
      <c r="CC3712" s="320"/>
      <c r="CD3712" s="320"/>
      <c r="CE3712" s="320"/>
      <c r="CF3712" s="320"/>
      <c r="CG3712" s="320"/>
      <c r="CH3712" s="320"/>
      <c r="CI3712" s="320"/>
      <c r="CJ3712" s="320"/>
      <c r="CK3712" s="320"/>
      <c r="CL3712" s="320"/>
      <c r="CM3712" s="320"/>
      <c r="CN3712" s="320"/>
      <c r="CO3712" s="320"/>
      <c r="CP3712" s="320"/>
      <c r="CQ3712" s="320"/>
      <c r="CR3712" s="320"/>
      <c r="CS3712" s="320"/>
      <c r="CT3712" s="320"/>
      <c r="CU3712" s="320"/>
      <c r="CV3712" s="320"/>
      <c r="CW3712" s="320"/>
      <c r="CX3712" s="320"/>
      <c r="CY3712" s="320"/>
      <c r="CZ3712" s="320"/>
      <c r="DA3712" s="320"/>
      <c r="DB3712" s="320"/>
      <c r="DC3712" s="320"/>
      <c r="DD3712" s="320"/>
      <c r="DE3712" s="320"/>
      <c r="DF3712" s="320"/>
      <c r="DG3712" s="320"/>
      <c r="DH3712" s="320"/>
      <c r="DI3712" s="320"/>
      <c r="DJ3712" s="320"/>
      <c r="DK3712" s="320"/>
      <c r="DL3712" s="320"/>
      <c r="DM3712" s="320"/>
      <c r="DN3712" s="320"/>
      <c r="DO3712" s="320"/>
      <c r="DP3712" s="320"/>
      <c r="DQ3712" s="320"/>
      <c r="DR3712" s="320"/>
      <c r="DS3712" s="320"/>
      <c r="DT3712" s="320"/>
      <c r="DU3712" s="320"/>
      <c r="DV3712" s="320"/>
      <c r="DW3712" s="320"/>
      <c r="DX3712" s="320"/>
      <c r="DY3712" s="320"/>
      <c r="DZ3712" s="320"/>
      <c r="EA3712" s="320"/>
      <c r="EB3712" s="320"/>
      <c r="EC3712" s="320"/>
      <c r="ED3712" s="320"/>
      <c r="EE3712" s="320"/>
      <c r="EF3712" s="320"/>
      <c r="EG3712" s="320"/>
      <c r="EH3712" s="320"/>
      <c r="EI3712" s="320"/>
      <c r="EJ3712" s="320"/>
      <c r="EK3712" s="320"/>
      <c r="EL3712" s="320"/>
      <c r="EM3712" s="320"/>
      <c r="EN3712" s="320"/>
      <c r="EO3712" s="320"/>
      <c r="EP3712" s="320"/>
      <c r="EQ3712" s="320"/>
      <c r="ER3712" s="320"/>
      <c r="ES3712" s="320"/>
      <c r="ET3712" s="320"/>
      <c r="EU3712" s="320"/>
      <c r="EV3712" s="320"/>
      <c r="EW3712" s="320"/>
      <c r="EX3712" s="320"/>
      <c r="EY3712" s="320"/>
      <c r="EZ3712" s="320"/>
      <c r="FA3712" s="320"/>
      <c r="FB3712" s="320"/>
      <c r="FC3712" s="320"/>
      <c r="FD3712" s="320"/>
      <c r="FE3712" s="320"/>
      <c r="FF3712" s="320"/>
      <c r="FG3712" s="320"/>
      <c r="FH3712" s="320"/>
      <c r="FI3712" s="320"/>
      <c r="FJ3712" s="320"/>
      <c r="FK3712" s="320"/>
      <c r="FL3712" s="320"/>
      <c r="FM3712" s="320"/>
      <c r="FN3712" s="320"/>
      <c r="FO3712" s="320"/>
      <c r="FP3712" s="320"/>
      <c r="FQ3712" s="320"/>
      <c r="FR3712" s="320"/>
      <c r="FS3712" s="320"/>
      <c r="FT3712" s="320"/>
      <c r="FU3712" s="320"/>
      <c r="FV3712" s="320"/>
      <c r="FW3712" s="320"/>
      <c r="FX3712" s="320"/>
      <c r="FY3712" s="320"/>
      <c r="FZ3712" s="320"/>
      <c r="GA3712" s="320"/>
      <c r="GB3712" s="320"/>
      <c r="GC3712" s="320"/>
      <c r="GD3712" s="320"/>
      <c r="GE3712" s="320"/>
      <c r="GF3712" s="320"/>
      <c r="GG3712" s="320"/>
      <c r="GH3712" s="320"/>
      <c r="GI3712" s="320"/>
      <c r="GJ3712" s="320"/>
      <c r="GK3712" s="320"/>
      <c r="GL3712" s="320"/>
      <c r="GM3712" s="320"/>
      <c r="GN3712" s="320"/>
      <c r="GO3712" s="320"/>
      <c r="GP3712" s="320"/>
      <c r="GQ3712" s="320"/>
      <c r="GR3712" s="320"/>
      <c r="GS3712" s="320"/>
      <c r="GT3712" s="320"/>
      <c r="GU3712" s="320"/>
      <c r="GV3712" s="320"/>
      <c r="GW3712" s="320"/>
      <c r="GX3712" s="320"/>
      <c r="GY3712" s="320"/>
      <c r="GZ3712" s="320"/>
      <c r="HA3712" s="320"/>
      <c r="HB3712" s="320"/>
      <c r="HC3712" s="320"/>
      <c r="HD3712" s="320"/>
      <c r="HE3712" s="320"/>
      <c r="HF3712" s="320"/>
      <c r="HG3712" s="320"/>
      <c r="HH3712" s="320"/>
      <c r="HI3712" s="320"/>
      <c r="HJ3712" s="320"/>
      <c r="HK3712" s="320"/>
      <c r="HL3712" s="320"/>
      <c r="HM3712" s="320"/>
      <c r="HN3712" s="320"/>
      <c r="HO3712" s="320"/>
      <c r="HP3712" s="320"/>
      <c r="HQ3712" s="320"/>
      <c r="HR3712" s="320"/>
      <c r="HS3712" s="320"/>
      <c r="HT3712" s="320"/>
      <c r="HU3712" s="320"/>
      <c r="HV3712" s="320"/>
      <c r="HW3712" s="320"/>
      <c r="HX3712" s="320"/>
      <c r="HY3712" s="320"/>
      <c r="HZ3712" s="320"/>
      <c r="IA3712" s="320"/>
      <c r="IB3712" s="320"/>
      <c r="IC3712" s="320"/>
      <c r="ID3712" s="320"/>
      <c r="IE3712" s="320"/>
      <c r="IF3712" s="320"/>
      <c r="IG3712" s="320"/>
      <c r="IH3712" s="320"/>
      <c r="II3712" s="320"/>
      <c r="IJ3712" s="320"/>
      <c r="IK3712" s="320"/>
      <c r="IL3712" s="320"/>
      <c r="IM3712" s="320"/>
      <c r="IN3712" s="320"/>
      <c r="IO3712" s="320"/>
      <c r="IP3712" s="320"/>
      <c r="IQ3712" s="320"/>
      <c r="IR3712" s="320"/>
      <c r="IS3712" s="320"/>
      <c r="IT3712" s="320"/>
      <c r="IU3712" s="320"/>
      <c r="IV3712" s="320"/>
    </row>
    <row r="3713" spans="1:256" ht="12" customHeight="1">
      <c r="A3713" s="55"/>
      <c r="B3713" s="65">
        <v>1</v>
      </c>
      <c r="C3713" s="66">
        <f>IF(E3713="A",4,IF(E3713="B",3,IF(E3713="C",2,IF(E3713="D",1,0))))</f>
        <v>3</v>
      </c>
      <c r="D3713" s="76" t="s">
        <v>87</v>
      </c>
      <c r="E3713" s="76" t="s">
        <v>87</v>
      </c>
      <c r="F3713" s="99" t="s">
        <v>70</v>
      </c>
      <c r="G3713" s="78"/>
      <c r="H3713" s="96" t="s">
        <v>94</v>
      </c>
      <c r="I3713" s="107" t="s">
        <v>4223</v>
      </c>
      <c r="J3713" s="81"/>
      <c r="K3713" s="72"/>
      <c r="L3713" s="72"/>
      <c r="M3713" s="72"/>
      <c r="N3713" s="72"/>
      <c r="O3713" s="72"/>
      <c r="P3713" s="72"/>
      <c r="Q3713" s="833"/>
      <c r="R3713" s="102"/>
      <c r="S3713" s="73"/>
      <c r="T3713" s="102"/>
      <c r="U3713" s="103"/>
      <c r="V3713" s="104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/>
      <c r="AR3713"/>
      <c r="AS3713"/>
      <c r="AT3713"/>
      <c r="AU3713"/>
      <c r="AV3713"/>
      <c r="AW3713"/>
      <c r="AX3713"/>
      <c r="AY3713"/>
      <c r="AZ3713"/>
      <c r="BA3713"/>
      <c r="BB3713"/>
      <c r="BC3713"/>
      <c r="BD3713"/>
      <c r="BE3713"/>
      <c r="BF3713"/>
      <c r="BG3713"/>
      <c r="BH3713"/>
      <c r="BI3713"/>
      <c r="BJ3713"/>
      <c r="BK3713"/>
      <c r="BL3713"/>
      <c r="BM3713"/>
      <c r="BN3713"/>
      <c r="BO3713"/>
      <c r="BP3713"/>
      <c r="BQ3713"/>
      <c r="BR3713"/>
      <c r="BS3713"/>
      <c r="BT3713"/>
      <c r="BU3713"/>
      <c r="BV3713"/>
      <c r="BW3713"/>
      <c r="BX3713"/>
      <c r="BY3713"/>
      <c r="BZ3713"/>
      <c r="CA3713"/>
      <c r="CB3713"/>
      <c r="CC3713"/>
      <c r="CD3713"/>
      <c r="CE3713"/>
      <c r="CF3713"/>
      <c r="CG3713"/>
      <c r="CH3713"/>
      <c r="CI3713"/>
      <c r="CJ3713"/>
      <c r="CK3713"/>
      <c r="CL3713"/>
      <c r="CM3713"/>
      <c r="CN3713"/>
      <c r="CO3713"/>
      <c r="CP3713"/>
      <c r="CQ3713"/>
      <c r="CR3713"/>
      <c r="CS3713"/>
      <c r="CT3713"/>
      <c r="CU3713"/>
      <c r="CV3713"/>
      <c r="CW3713"/>
      <c r="CX3713"/>
      <c r="CY3713"/>
      <c r="CZ3713"/>
      <c r="DA3713"/>
      <c r="DB3713"/>
      <c r="DC3713"/>
      <c r="DD3713"/>
      <c r="DE3713"/>
      <c r="DF3713"/>
      <c r="DG3713"/>
      <c r="DH3713"/>
      <c r="DI3713"/>
      <c r="DJ3713"/>
      <c r="DK3713"/>
      <c r="DL3713"/>
      <c r="DM3713"/>
      <c r="DN3713"/>
      <c r="DO3713"/>
      <c r="DP3713"/>
      <c r="DQ3713"/>
      <c r="DR3713"/>
      <c r="DS3713"/>
      <c r="DT3713"/>
      <c r="DU3713"/>
      <c r="DV3713"/>
      <c r="DW3713"/>
      <c r="DX3713"/>
      <c r="DY3713"/>
      <c r="DZ3713"/>
      <c r="EA3713"/>
      <c r="EB3713"/>
      <c r="EC3713"/>
      <c r="ED3713"/>
      <c r="EE3713"/>
      <c r="EF3713"/>
      <c r="EG3713"/>
      <c r="EH3713"/>
      <c r="EI3713"/>
      <c r="EJ3713"/>
      <c r="EK3713"/>
      <c r="EL3713"/>
      <c r="EM3713"/>
      <c r="EN3713"/>
      <c r="EO3713"/>
      <c r="EP3713"/>
      <c r="EQ3713"/>
      <c r="ER3713"/>
      <c r="ES3713"/>
      <c r="ET3713"/>
      <c r="EU3713"/>
      <c r="EV3713"/>
      <c r="EW3713"/>
      <c r="EX3713"/>
      <c r="EY3713"/>
      <c r="EZ3713"/>
      <c r="FA3713"/>
      <c r="FB3713"/>
      <c r="FC3713"/>
      <c r="FD3713"/>
      <c r="FE3713"/>
      <c r="FF3713"/>
      <c r="FG3713"/>
      <c r="FH3713"/>
      <c r="FI3713"/>
      <c r="FJ3713"/>
      <c r="FK3713"/>
      <c r="FL3713"/>
      <c r="FM3713"/>
      <c r="FN3713"/>
      <c r="FO3713"/>
      <c r="FP3713"/>
      <c r="FQ3713"/>
      <c r="FR3713"/>
      <c r="FS3713"/>
      <c r="FT3713"/>
      <c r="FU3713"/>
      <c r="FV3713"/>
      <c r="FW3713"/>
      <c r="FX3713"/>
      <c r="FY3713"/>
      <c r="FZ3713"/>
      <c r="GA3713"/>
      <c r="GB3713"/>
      <c r="GC3713"/>
      <c r="GD3713"/>
      <c r="GE3713"/>
      <c r="GF3713"/>
      <c r="GG3713"/>
      <c r="GH3713"/>
      <c r="GI3713"/>
      <c r="GJ3713"/>
      <c r="GK3713"/>
      <c r="GL3713"/>
      <c r="GM3713"/>
      <c r="GN3713"/>
      <c r="GO3713"/>
      <c r="GP3713"/>
      <c r="GQ3713"/>
      <c r="GR3713"/>
      <c r="GS3713"/>
      <c r="GT3713"/>
      <c r="GU3713"/>
      <c r="GV3713"/>
      <c r="GW3713"/>
      <c r="GX3713"/>
      <c r="GY3713"/>
      <c r="GZ3713"/>
      <c r="HA3713"/>
      <c r="HB3713"/>
      <c r="HC3713"/>
      <c r="HD3713"/>
      <c r="HE3713"/>
      <c r="HF3713"/>
      <c r="HG3713"/>
      <c r="HH3713"/>
      <c r="HI3713"/>
      <c r="HJ3713"/>
      <c r="HK3713"/>
      <c r="HL3713"/>
      <c r="HM3713"/>
      <c r="HN3713"/>
      <c r="HO3713"/>
      <c r="HP3713"/>
      <c r="HQ3713"/>
      <c r="HR3713"/>
      <c r="HS3713"/>
      <c r="HT3713"/>
      <c r="HU3713"/>
      <c r="HV3713"/>
      <c r="HW3713"/>
      <c r="HX3713"/>
      <c r="HY3713"/>
      <c r="HZ3713"/>
      <c r="IA3713"/>
      <c r="IB3713"/>
      <c r="IC3713"/>
      <c r="ID3713"/>
      <c r="IE3713"/>
      <c r="IF3713"/>
      <c r="IG3713"/>
      <c r="IH3713"/>
      <c r="II3713"/>
      <c r="IJ3713"/>
      <c r="IK3713"/>
      <c r="IL3713"/>
      <c r="IM3713"/>
      <c r="IN3713"/>
      <c r="IO3713"/>
      <c r="IP3713"/>
      <c r="IQ3713"/>
      <c r="IR3713"/>
      <c r="IS3713"/>
      <c r="IT3713"/>
      <c r="IU3713"/>
      <c r="IV3713"/>
    </row>
    <row r="3714" spans="1:256" s="320" customFormat="1" ht="12.5">
      <c r="A3714" s="305"/>
      <c r="B3714" s="65">
        <v>1</v>
      </c>
      <c r="C3714" s="66">
        <v>4</v>
      </c>
      <c r="D3714" s="76" t="s">
        <v>87</v>
      </c>
      <c r="E3714" s="76" t="s">
        <v>68</v>
      </c>
      <c r="F3714" s="77" t="s">
        <v>90</v>
      </c>
      <c r="G3714" s="78"/>
      <c r="H3714" s="96" t="s">
        <v>94</v>
      </c>
      <c r="I3714" s="107" t="s">
        <v>750</v>
      </c>
      <c r="J3714" s="81" t="s">
        <v>10</v>
      </c>
      <c r="K3714" s="72"/>
      <c r="L3714" s="72"/>
      <c r="M3714" s="72"/>
      <c r="N3714" s="72"/>
      <c r="O3714" s="72"/>
      <c r="P3714" s="72"/>
      <c r="Q3714" s="833"/>
      <c r="R3714" s="102"/>
      <c r="S3714" s="73"/>
      <c r="T3714" s="102"/>
      <c r="U3714" s="103"/>
      <c r="V3714" s="10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/>
      <c r="AR3714"/>
      <c r="AS3714"/>
      <c r="AT3714"/>
      <c r="AU3714"/>
      <c r="AV3714"/>
      <c r="AW3714"/>
      <c r="AX3714"/>
      <c r="AY3714"/>
      <c r="AZ3714"/>
      <c r="BA3714"/>
      <c r="BB3714"/>
      <c r="BC3714"/>
      <c r="BD3714"/>
      <c r="BE3714"/>
      <c r="BF3714"/>
      <c r="BG3714"/>
      <c r="BH3714"/>
      <c r="BI3714"/>
      <c r="BJ3714"/>
      <c r="BK3714"/>
      <c r="BL3714"/>
      <c r="BM3714"/>
      <c r="BN3714"/>
      <c r="BO3714"/>
      <c r="BP3714"/>
      <c r="BQ3714"/>
      <c r="BR3714"/>
      <c r="BS3714"/>
      <c r="BT3714"/>
      <c r="BU3714"/>
      <c r="BV3714"/>
      <c r="BW3714"/>
      <c r="BX3714"/>
      <c r="BY3714"/>
      <c r="BZ3714"/>
      <c r="CA3714"/>
      <c r="CB3714"/>
      <c r="CC3714"/>
      <c r="CD3714"/>
      <c r="CE3714"/>
      <c r="CF3714"/>
      <c r="CG3714"/>
      <c r="CH3714"/>
      <c r="CI3714"/>
      <c r="CJ3714"/>
      <c r="CK3714"/>
      <c r="CL3714"/>
      <c r="CM3714"/>
      <c r="CN3714"/>
      <c r="CO3714"/>
      <c r="CP3714"/>
      <c r="CQ3714"/>
      <c r="CR3714"/>
      <c r="CS3714"/>
      <c r="CT3714"/>
      <c r="CU3714"/>
      <c r="CV3714"/>
      <c r="CW3714"/>
      <c r="CX3714"/>
      <c r="CY3714"/>
      <c r="CZ3714"/>
      <c r="DA3714"/>
      <c r="DB3714"/>
      <c r="DC3714"/>
      <c r="DD3714"/>
      <c r="DE3714"/>
      <c r="DF3714"/>
      <c r="DG3714"/>
      <c r="DH3714"/>
      <c r="DI3714"/>
      <c r="DJ3714"/>
      <c r="DK3714"/>
      <c r="DL3714"/>
      <c r="DM3714"/>
      <c r="DN3714"/>
      <c r="DO3714"/>
      <c r="DP3714"/>
      <c r="DQ3714"/>
      <c r="DR3714"/>
      <c r="DS3714"/>
      <c r="DT3714"/>
      <c r="DU3714"/>
      <c r="DV3714"/>
      <c r="DW3714"/>
      <c r="DX3714"/>
      <c r="DY3714"/>
      <c r="DZ3714"/>
      <c r="EA3714"/>
      <c r="EB3714"/>
      <c r="EC3714"/>
      <c r="ED3714"/>
      <c r="EE3714"/>
      <c r="EF3714"/>
      <c r="EG3714"/>
      <c r="EH3714"/>
      <c r="EI3714"/>
      <c r="EJ3714"/>
      <c r="EK3714"/>
      <c r="EL3714"/>
      <c r="EM3714"/>
      <c r="EN3714"/>
      <c r="EO3714"/>
      <c r="EP3714"/>
      <c r="EQ3714"/>
      <c r="ER3714"/>
      <c r="ES3714"/>
      <c r="ET3714"/>
      <c r="EU3714"/>
      <c r="EV3714"/>
      <c r="EW3714"/>
      <c r="EX3714"/>
      <c r="EY3714"/>
      <c r="EZ3714"/>
      <c r="FA3714"/>
      <c r="FB3714"/>
      <c r="FC3714"/>
      <c r="FD3714"/>
      <c r="FE3714"/>
      <c r="FF3714"/>
      <c r="FG3714"/>
      <c r="FH3714"/>
      <c r="FI3714"/>
      <c r="FJ3714"/>
      <c r="FK3714"/>
      <c r="FL3714"/>
      <c r="FM3714"/>
      <c r="FN3714"/>
      <c r="FO3714"/>
      <c r="FP3714"/>
      <c r="FQ3714"/>
      <c r="FR3714"/>
      <c r="FS3714"/>
      <c r="FT3714"/>
      <c r="FU3714"/>
      <c r="FV3714"/>
      <c r="FW3714"/>
      <c r="FX3714"/>
      <c r="FY3714"/>
      <c r="FZ3714"/>
      <c r="GA3714"/>
      <c r="GB3714"/>
      <c r="GC3714"/>
      <c r="GD3714"/>
      <c r="GE3714"/>
      <c r="GF3714"/>
      <c r="GG3714"/>
      <c r="GH3714"/>
      <c r="GI3714"/>
      <c r="GJ3714"/>
      <c r="GK3714"/>
      <c r="GL3714"/>
      <c r="GM3714"/>
      <c r="GN3714"/>
      <c r="GO3714"/>
      <c r="GP3714"/>
      <c r="GQ3714"/>
      <c r="GR3714"/>
      <c r="GS3714"/>
      <c r="GT3714"/>
      <c r="GU3714"/>
      <c r="GV3714"/>
      <c r="GW3714"/>
      <c r="GX3714"/>
      <c r="GY3714"/>
      <c r="GZ3714"/>
      <c r="HA3714"/>
      <c r="HB3714"/>
      <c r="HC3714"/>
      <c r="HD3714"/>
      <c r="HE3714"/>
      <c r="HF3714"/>
      <c r="HG3714"/>
      <c r="HH3714"/>
      <c r="HI3714"/>
      <c r="HJ3714"/>
      <c r="HK3714"/>
      <c r="HL3714"/>
      <c r="HM3714"/>
      <c r="HN3714"/>
      <c r="HO3714"/>
      <c r="HP3714"/>
      <c r="HQ3714"/>
      <c r="HR3714"/>
      <c r="HS3714"/>
      <c r="HT3714"/>
      <c r="HU3714"/>
      <c r="HV3714"/>
      <c r="HW3714"/>
      <c r="HX3714"/>
      <c r="HY3714"/>
      <c r="HZ3714"/>
      <c r="IA3714"/>
      <c r="IB3714"/>
      <c r="IC3714"/>
      <c r="ID3714"/>
      <c r="IE3714"/>
      <c r="IF3714"/>
      <c r="IG3714"/>
      <c r="IH3714"/>
      <c r="II3714"/>
      <c r="IJ3714"/>
      <c r="IK3714"/>
      <c r="IL3714"/>
      <c r="IM3714"/>
      <c r="IN3714"/>
      <c r="IO3714"/>
      <c r="IP3714"/>
      <c r="IQ3714"/>
      <c r="IR3714"/>
      <c r="IS3714"/>
      <c r="IT3714"/>
      <c r="IU3714"/>
      <c r="IV3714"/>
    </row>
    <row r="3715" spans="1:256" ht="12.5">
      <c r="A3715" s="305"/>
      <c r="B3715" s="65">
        <v>1</v>
      </c>
      <c r="C3715" s="66">
        <f>IF(E3715="A",1,IF(E3715="B",1,0))</f>
        <v>0</v>
      </c>
      <c r="D3715" s="658" t="s">
        <v>87</v>
      </c>
      <c r="E3715" s="656" t="s">
        <v>70</v>
      </c>
      <c r="F3715" s="658" t="s">
        <v>68</v>
      </c>
      <c r="G3715" s="78"/>
      <c r="H3715" s="96" t="s">
        <v>122</v>
      </c>
      <c r="I3715" s="107" t="s">
        <v>4224</v>
      </c>
      <c r="J3715" s="81"/>
      <c r="K3715" s="72"/>
      <c r="L3715" s="72"/>
      <c r="M3715" s="72"/>
      <c r="N3715" s="72"/>
      <c r="O3715" s="72"/>
      <c r="P3715" s="72"/>
      <c r="Q3715" s="833"/>
      <c r="R3715" s="102"/>
      <c r="S3715" s="73"/>
      <c r="T3715" s="102"/>
      <c r="U3715" s="103"/>
      <c r="V3715" s="104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  <c r="AJ3715"/>
      <c r="AK3715"/>
      <c r="AL3715"/>
      <c r="AM3715"/>
      <c r="AN3715"/>
      <c r="AO3715"/>
      <c r="AP3715"/>
      <c r="AQ3715"/>
      <c r="AR3715"/>
      <c r="AS3715"/>
      <c r="AT3715"/>
      <c r="AU3715"/>
      <c r="AV3715"/>
      <c r="AW3715"/>
      <c r="AX3715"/>
      <c r="AY3715"/>
      <c r="AZ3715"/>
      <c r="BA3715"/>
      <c r="BB3715"/>
      <c r="BC3715"/>
      <c r="BD3715"/>
      <c r="BE3715"/>
      <c r="BF3715"/>
      <c r="BG3715"/>
      <c r="BH3715"/>
      <c r="BI3715"/>
      <c r="BJ3715"/>
      <c r="BK3715"/>
      <c r="BL3715"/>
      <c r="BM3715"/>
      <c r="BN3715"/>
      <c r="BO3715"/>
      <c r="BP3715"/>
      <c r="BQ3715"/>
      <c r="BR3715"/>
      <c r="BS3715"/>
      <c r="BT3715"/>
      <c r="BU3715"/>
      <c r="BV3715"/>
      <c r="BW3715"/>
      <c r="BX3715"/>
      <c r="BY3715"/>
      <c r="BZ3715"/>
      <c r="CA3715"/>
      <c r="CB3715"/>
      <c r="CC3715"/>
      <c r="CD3715"/>
      <c r="CE3715"/>
      <c r="CF3715"/>
      <c r="CG3715"/>
      <c r="CH3715"/>
      <c r="CI3715"/>
      <c r="CJ3715"/>
      <c r="CK3715"/>
      <c r="CL3715"/>
      <c r="CM3715"/>
      <c r="CN3715"/>
      <c r="CO3715"/>
      <c r="CP3715"/>
      <c r="CQ3715"/>
      <c r="CR3715"/>
      <c r="CS3715"/>
      <c r="CT3715"/>
      <c r="CU3715"/>
      <c r="CV3715"/>
      <c r="CW3715"/>
      <c r="CX3715"/>
      <c r="CY3715"/>
      <c r="CZ3715"/>
      <c r="DA3715"/>
      <c r="DB3715"/>
      <c r="DC3715"/>
      <c r="DD3715"/>
      <c r="DE3715"/>
      <c r="DF3715"/>
      <c r="DG3715"/>
      <c r="DH3715"/>
      <c r="DI3715"/>
      <c r="DJ3715"/>
      <c r="DK3715"/>
      <c r="DL3715"/>
      <c r="DM3715"/>
      <c r="DN3715"/>
      <c r="DO3715"/>
      <c r="DP3715"/>
      <c r="DQ3715"/>
      <c r="DR3715"/>
      <c r="DS3715"/>
      <c r="DT3715"/>
      <c r="DU3715"/>
      <c r="DV3715"/>
      <c r="DW3715"/>
      <c r="DX3715"/>
      <c r="DY3715"/>
      <c r="DZ3715"/>
      <c r="EA3715"/>
      <c r="EB3715"/>
      <c r="EC3715"/>
      <c r="ED3715"/>
      <c r="EE3715"/>
      <c r="EF3715"/>
      <c r="EG3715"/>
      <c r="EH3715"/>
      <c r="EI3715"/>
      <c r="EJ3715"/>
      <c r="EK3715"/>
      <c r="EL3715"/>
      <c r="EM3715"/>
      <c r="EN3715"/>
      <c r="EO3715"/>
      <c r="EP3715"/>
      <c r="EQ3715"/>
      <c r="ER3715"/>
      <c r="ES3715"/>
      <c r="ET3715"/>
      <c r="EU3715"/>
      <c r="EV3715"/>
      <c r="EW3715"/>
      <c r="EX3715"/>
      <c r="EY3715"/>
      <c r="EZ3715"/>
      <c r="FA3715"/>
      <c r="FB3715"/>
      <c r="FC3715"/>
      <c r="FD3715"/>
      <c r="FE3715"/>
      <c r="FF3715"/>
      <c r="FG3715"/>
      <c r="FH3715"/>
      <c r="FI3715"/>
      <c r="FJ3715"/>
      <c r="FK3715"/>
      <c r="FL3715"/>
      <c r="FM3715"/>
      <c r="FN3715"/>
      <c r="FO3715"/>
      <c r="FP3715"/>
      <c r="FQ3715"/>
      <c r="FR3715"/>
      <c r="FS3715"/>
      <c r="FT3715"/>
      <c r="FU3715"/>
      <c r="FV3715"/>
      <c r="FW3715"/>
      <c r="FX3715"/>
      <c r="FY3715"/>
      <c r="FZ3715"/>
      <c r="GA3715"/>
      <c r="GB3715"/>
      <c r="GC3715"/>
      <c r="GD3715"/>
      <c r="GE3715"/>
      <c r="GF3715"/>
      <c r="GG3715"/>
      <c r="GH3715"/>
      <c r="GI3715"/>
      <c r="GJ3715"/>
      <c r="GK3715"/>
      <c r="GL3715"/>
      <c r="GM3715"/>
      <c r="GN3715"/>
      <c r="GO3715"/>
      <c r="GP3715"/>
      <c r="GQ3715"/>
      <c r="GR3715"/>
      <c r="GS3715"/>
      <c r="GT3715"/>
      <c r="GU3715"/>
      <c r="GV3715"/>
      <c r="GW3715"/>
      <c r="GX3715"/>
      <c r="GY3715"/>
      <c r="GZ3715"/>
      <c r="HA3715"/>
      <c r="HB3715"/>
      <c r="HC3715"/>
      <c r="HD3715"/>
      <c r="HE3715"/>
      <c r="HF3715"/>
      <c r="HG3715"/>
      <c r="HH3715"/>
      <c r="HI3715"/>
      <c r="HJ3715"/>
      <c r="HK3715"/>
      <c r="HL3715"/>
      <c r="HM3715"/>
      <c r="HN3715"/>
      <c r="HO3715"/>
      <c r="HP3715"/>
      <c r="HQ3715"/>
      <c r="HR3715"/>
      <c r="HS3715"/>
      <c r="HT3715"/>
      <c r="HU3715"/>
      <c r="HV3715"/>
      <c r="HW3715"/>
      <c r="HX3715"/>
      <c r="HY3715"/>
      <c r="HZ3715"/>
      <c r="IA3715"/>
      <c r="IB3715"/>
      <c r="IC3715"/>
      <c r="ID3715"/>
      <c r="IE3715"/>
      <c r="IF3715"/>
      <c r="IG3715"/>
      <c r="IH3715"/>
      <c r="II3715"/>
      <c r="IJ3715"/>
      <c r="IK3715"/>
      <c r="IL3715"/>
      <c r="IM3715"/>
      <c r="IN3715"/>
      <c r="IO3715"/>
      <c r="IP3715"/>
      <c r="IQ3715"/>
      <c r="IR3715"/>
      <c r="IS3715"/>
      <c r="IT3715"/>
      <c r="IU3715"/>
      <c r="IV3715"/>
    </row>
    <row r="3716" spans="1:256" ht="12.5">
      <c r="A3716" s="55"/>
      <c r="B3716" s="65">
        <v>1</v>
      </c>
      <c r="C3716" s="66">
        <f>IF(E3716="A",1,IF(E3716="B",1,0))</f>
        <v>0</v>
      </c>
      <c r="D3716" s="76" t="s">
        <v>87</v>
      </c>
      <c r="E3716" s="77" t="s">
        <v>90</v>
      </c>
      <c r="F3716" s="76" t="s">
        <v>68</v>
      </c>
      <c r="G3716" s="78"/>
      <c r="H3716" s="96" t="s">
        <v>129</v>
      </c>
      <c r="I3716" s="107" t="s">
        <v>1115</v>
      </c>
      <c r="J3716" s="81"/>
      <c r="K3716" s="72"/>
      <c r="L3716" s="72"/>
      <c r="M3716" s="72"/>
      <c r="N3716" s="72"/>
      <c r="O3716" s="72"/>
      <c r="P3716" s="72"/>
      <c r="Q3716" s="833"/>
      <c r="R3716" s="102"/>
      <c r="S3716" s="73"/>
      <c r="T3716" s="102"/>
      <c r="U3716" s="103"/>
      <c r="V3716" s="104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  <c r="AJ3716"/>
      <c r="AK3716"/>
      <c r="AL3716"/>
      <c r="AM3716"/>
      <c r="AN3716"/>
      <c r="AO3716"/>
      <c r="AP3716"/>
      <c r="AQ3716"/>
      <c r="AR3716"/>
      <c r="AS3716"/>
      <c r="AT3716"/>
      <c r="AU3716"/>
      <c r="AV3716"/>
      <c r="AW3716"/>
      <c r="AX3716"/>
      <c r="AY3716"/>
      <c r="AZ3716"/>
      <c r="BA3716"/>
      <c r="BB3716"/>
      <c r="BC3716"/>
      <c r="BD3716"/>
      <c r="BE3716"/>
      <c r="BF3716"/>
      <c r="BG3716"/>
      <c r="BH3716"/>
      <c r="BI3716"/>
      <c r="BJ3716"/>
      <c r="BK3716"/>
      <c r="BL3716"/>
      <c r="BM3716"/>
      <c r="BN3716"/>
      <c r="BO3716"/>
      <c r="BP3716"/>
      <c r="BQ3716"/>
      <c r="BR3716"/>
      <c r="BS3716"/>
      <c r="BT3716"/>
      <c r="BU3716"/>
      <c r="BV3716"/>
      <c r="BW3716"/>
      <c r="BX3716"/>
      <c r="BY3716"/>
      <c r="BZ3716"/>
      <c r="CA3716"/>
      <c r="CB3716"/>
      <c r="CC3716"/>
      <c r="CD3716"/>
      <c r="CE3716"/>
      <c r="CF3716"/>
      <c r="CG3716"/>
      <c r="CH3716"/>
      <c r="CI3716"/>
      <c r="CJ3716"/>
      <c r="CK3716"/>
      <c r="CL3716"/>
      <c r="CM3716"/>
      <c r="CN3716"/>
      <c r="CO3716"/>
      <c r="CP3716"/>
      <c r="CQ3716"/>
      <c r="CR3716"/>
      <c r="CS3716"/>
      <c r="CT3716"/>
      <c r="CU3716"/>
      <c r="CV3716"/>
      <c r="CW3716"/>
      <c r="CX3716"/>
      <c r="CY3716"/>
      <c r="CZ3716"/>
      <c r="DA3716"/>
      <c r="DB3716"/>
      <c r="DC3716"/>
      <c r="DD3716"/>
      <c r="DE3716"/>
      <c r="DF3716"/>
      <c r="DG3716"/>
      <c r="DH3716"/>
      <c r="DI3716"/>
      <c r="DJ3716"/>
      <c r="DK3716"/>
      <c r="DL3716"/>
      <c r="DM3716"/>
      <c r="DN3716"/>
      <c r="DO3716"/>
      <c r="DP3716"/>
      <c r="DQ3716"/>
      <c r="DR3716"/>
      <c r="DS3716"/>
      <c r="DT3716"/>
      <c r="DU3716"/>
      <c r="DV3716"/>
      <c r="DW3716"/>
      <c r="DX3716"/>
      <c r="DY3716"/>
      <c r="DZ3716"/>
      <c r="EA3716"/>
      <c r="EB3716"/>
      <c r="EC3716"/>
      <c r="ED3716"/>
      <c r="EE3716"/>
      <c r="EF3716"/>
      <c r="EG3716"/>
      <c r="EH3716"/>
      <c r="EI3716"/>
      <c r="EJ3716"/>
      <c r="EK3716"/>
      <c r="EL3716"/>
      <c r="EM3716"/>
      <c r="EN3716"/>
      <c r="EO3716"/>
      <c r="EP3716"/>
      <c r="EQ3716"/>
      <c r="ER3716"/>
      <c r="ES3716"/>
      <c r="ET3716"/>
      <c r="EU3716"/>
      <c r="EV3716"/>
      <c r="EW3716"/>
      <c r="EX3716"/>
      <c r="EY3716"/>
      <c r="EZ3716"/>
      <c r="FA3716"/>
      <c r="FB3716"/>
      <c r="FC3716"/>
      <c r="FD3716"/>
      <c r="FE3716"/>
      <c r="FF3716"/>
      <c r="FG3716"/>
      <c r="FH3716"/>
      <c r="FI3716"/>
      <c r="FJ3716"/>
      <c r="FK3716"/>
      <c r="FL3716"/>
      <c r="FM3716"/>
      <c r="FN3716"/>
      <c r="FO3716"/>
      <c r="FP3716"/>
      <c r="FQ3716"/>
      <c r="FR3716"/>
      <c r="FS3716"/>
      <c r="FT3716"/>
      <c r="FU3716"/>
      <c r="FV3716"/>
      <c r="FW3716"/>
      <c r="FX3716"/>
      <c r="FY3716"/>
      <c r="FZ3716"/>
      <c r="GA3716"/>
      <c r="GB3716"/>
      <c r="GC3716"/>
      <c r="GD3716"/>
      <c r="GE3716"/>
      <c r="GF3716"/>
      <c r="GG3716"/>
      <c r="GH3716"/>
      <c r="GI3716"/>
      <c r="GJ3716"/>
      <c r="GK3716"/>
      <c r="GL3716"/>
      <c r="GM3716"/>
      <c r="GN3716"/>
      <c r="GO3716"/>
      <c r="GP3716"/>
      <c r="GQ3716"/>
      <c r="GR3716"/>
      <c r="GS3716"/>
      <c r="GT3716"/>
      <c r="GU3716"/>
      <c r="GV3716"/>
      <c r="GW3716"/>
      <c r="GX3716"/>
      <c r="GY3716"/>
      <c r="GZ3716"/>
      <c r="HA3716"/>
      <c r="HB3716"/>
      <c r="HC3716"/>
      <c r="HD3716"/>
      <c r="HE3716"/>
      <c r="HF3716"/>
      <c r="HG3716"/>
      <c r="HH3716"/>
      <c r="HI3716"/>
      <c r="HJ3716"/>
      <c r="HK3716"/>
      <c r="HL3716"/>
      <c r="HM3716"/>
      <c r="HN3716"/>
      <c r="HO3716"/>
      <c r="HP3716"/>
      <c r="HQ3716"/>
      <c r="HR3716"/>
      <c r="HS3716"/>
      <c r="HT3716"/>
      <c r="HU3716"/>
      <c r="HV3716"/>
      <c r="HW3716"/>
      <c r="HX3716"/>
      <c r="HY3716"/>
      <c r="HZ3716"/>
      <c r="IA3716"/>
      <c r="IB3716"/>
      <c r="IC3716"/>
      <c r="ID3716"/>
      <c r="IE3716"/>
      <c r="IF3716"/>
      <c r="IG3716"/>
      <c r="IH3716"/>
      <c r="II3716"/>
      <c r="IJ3716"/>
      <c r="IK3716"/>
      <c r="IL3716"/>
      <c r="IM3716"/>
      <c r="IN3716"/>
      <c r="IO3716"/>
      <c r="IP3716"/>
      <c r="IQ3716"/>
      <c r="IR3716"/>
      <c r="IS3716"/>
      <c r="IT3716"/>
      <c r="IU3716"/>
      <c r="IV3716"/>
    </row>
    <row r="3717" spans="1:256" ht="12.5">
      <c r="A3717" s="55"/>
      <c r="B3717" s="65">
        <v>1</v>
      </c>
      <c r="C3717" s="66">
        <f>IF(E3717="A",1,IF(E3717="B",1,0))</f>
        <v>1</v>
      </c>
      <c r="D3717" s="99" t="s">
        <v>70</v>
      </c>
      <c r="E3717" s="76" t="s">
        <v>87</v>
      </c>
      <c r="F3717" s="76" t="s">
        <v>87</v>
      </c>
      <c r="G3717" s="78"/>
      <c r="H3717" s="96" t="s">
        <v>104</v>
      </c>
      <c r="I3717" s="107" t="s">
        <v>4225</v>
      </c>
      <c r="J3717" s="81"/>
      <c r="K3717" s="72"/>
      <c r="L3717" s="72"/>
      <c r="M3717" s="72"/>
      <c r="N3717" s="72"/>
      <c r="O3717" s="72"/>
      <c r="P3717" s="72"/>
      <c r="Q3717" s="833"/>
      <c r="R3717" s="102"/>
      <c r="S3717" s="73"/>
      <c r="T3717" s="102"/>
      <c r="U3717" s="103"/>
      <c r="V3717" s="104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  <c r="AJ3717"/>
      <c r="AK3717"/>
      <c r="AL3717"/>
      <c r="AM3717"/>
      <c r="AN3717"/>
      <c r="AO3717"/>
      <c r="AP3717"/>
      <c r="AQ3717"/>
      <c r="AR3717"/>
      <c r="AS3717"/>
      <c r="AT3717"/>
      <c r="AU3717"/>
      <c r="AV3717"/>
      <c r="AW3717"/>
      <c r="AX3717"/>
      <c r="AY3717"/>
      <c r="AZ3717"/>
      <c r="BA3717"/>
      <c r="BB3717"/>
      <c r="BC3717"/>
      <c r="BD3717"/>
      <c r="BE3717"/>
      <c r="BF3717"/>
      <c r="BG3717"/>
      <c r="BH3717"/>
      <c r="BI3717"/>
      <c r="BJ3717"/>
      <c r="BK3717"/>
      <c r="BL3717"/>
      <c r="BM3717"/>
      <c r="BN3717"/>
      <c r="BO3717"/>
      <c r="BP3717"/>
      <c r="BQ3717"/>
      <c r="BR3717"/>
      <c r="BS3717"/>
      <c r="BT3717"/>
      <c r="BU3717"/>
      <c r="BV3717"/>
      <c r="BW3717"/>
      <c r="BX3717"/>
      <c r="BY3717"/>
      <c r="BZ3717"/>
      <c r="CA3717"/>
      <c r="CB3717"/>
      <c r="CC3717"/>
      <c r="CD3717"/>
      <c r="CE3717"/>
      <c r="CF3717"/>
      <c r="CG3717"/>
      <c r="CH3717"/>
      <c r="CI3717"/>
      <c r="CJ3717"/>
      <c r="CK3717"/>
      <c r="CL3717"/>
      <c r="CM3717"/>
      <c r="CN3717"/>
      <c r="CO3717"/>
      <c r="CP3717"/>
      <c r="CQ3717"/>
      <c r="CR3717"/>
      <c r="CS3717"/>
      <c r="CT3717"/>
      <c r="CU3717"/>
      <c r="CV3717"/>
      <c r="CW3717"/>
      <c r="CX3717"/>
      <c r="CY3717"/>
      <c r="CZ3717"/>
      <c r="DA3717"/>
      <c r="DB3717"/>
      <c r="DC3717"/>
      <c r="DD3717"/>
      <c r="DE3717"/>
      <c r="DF3717"/>
      <c r="DG3717"/>
      <c r="DH3717"/>
      <c r="DI3717"/>
      <c r="DJ3717"/>
      <c r="DK3717"/>
      <c r="DL3717"/>
      <c r="DM3717"/>
      <c r="DN3717"/>
      <c r="DO3717"/>
      <c r="DP3717"/>
      <c r="DQ3717"/>
      <c r="DR3717"/>
      <c r="DS3717"/>
      <c r="DT3717"/>
      <c r="DU3717"/>
      <c r="DV3717"/>
      <c r="DW3717"/>
      <c r="DX3717"/>
      <c r="DY3717"/>
      <c r="DZ3717"/>
      <c r="EA3717"/>
      <c r="EB3717"/>
      <c r="EC3717"/>
      <c r="ED3717"/>
      <c r="EE3717"/>
      <c r="EF3717"/>
      <c r="EG3717"/>
      <c r="EH3717"/>
      <c r="EI3717"/>
      <c r="EJ3717"/>
      <c r="EK3717"/>
      <c r="EL3717"/>
      <c r="EM3717"/>
      <c r="EN3717"/>
      <c r="EO3717"/>
      <c r="EP3717"/>
      <c r="EQ3717"/>
      <c r="ER3717"/>
      <c r="ES3717"/>
      <c r="ET3717"/>
      <c r="EU3717"/>
      <c r="EV3717"/>
      <c r="EW3717"/>
      <c r="EX3717"/>
      <c r="EY3717"/>
      <c r="EZ3717"/>
      <c r="FA3717"/>
      <c r="FB3717"/>
      <c r="FC3717"/>
      <c r="FD3717"/>
      <c r="FE3717"/>
      <c r="FF3717"/>
      <c r="FG3717"/>
      <c r="FH3717"/>
      <c r="FI3717"/>
      <c r="FJ3717"/>
      <c r="FK3717"/>
      <c r="FL3717"/>
      <c r="FM3717"/>
      <c r="FN3717"/>
      <c r="FO3717"/>
      <c r="FP3717"/>
      <c r="FQ3717"/>
      <c r="FR3717"/>
      <c r="FS3717"/>
      <c r="FT3717"/>
      <c r="FU3717"/>
      <c r="FV3717"/>
      <c r="FW3717"/>
      <c r="FX3717"/>
      <c r="FY3717"/>
      <c r="FZ3717"/>
      <c r="GA3717"/>
      <c r="GB3717"/>
      <c r="GC3717"/>
      <c r="GD3717"/>
      <c r="GE3717"/>
      <c r="GF3717"/>
      <c r="GG3717"/>
      <c r="GH3717"/>
      <c r="GI3717"/>
      <c r="GJ3717"/>
      <c r="GK3717"/>
      <c r="GL3717"/>
      <c r="GM3717"/>
      <c r="GN3717"/>
      <c r="GO3717"/>
      <c r="GP3717"/>
      <c r="GQ3717"/>
      <c r="GR3717"/>
      <c r="GS3717"/>
      <c r="GT3717"/>
      <c r="GU3717"/>
      <c r="GV3717"/>
      <c r="GW3717"/>
      <c r="GX3717"/>
      <c r="GY3717"/>
      <c r="GZ3717"/>
      <c r="HA3717"/>
      <c r="HB3717"/>
      <c r="HC3717"/>
      <c r="HD3717"/>
      <c r="HE3717"/>
      <c r="HF3717"/>
      <c r="HG3717"/>
      <c r="HH3717"/>
      <c r="HI3717"/>
      <c r="HJ3717"/>
      <c r="HK3717"/>
      <c r="HL3717"/>
      <c r="HM3717"/>
      <c r="HN3717"/>
      <c r="HO3717"/>
      <c r="HP3717"/>
      <c r="HQ3717"/>
      <c r="HR3717"/>
      <c r="HS3717"/>
      <c r="HT3717"/>
      <c r="HU3717"/>
      <c r="HV3717"/>
      <c r="HW3717"/>
      <c r="HX3717"/>
      <c r="HY3717"/>
      <c r="HZ3717"/>
      <c r="IA3717"/>
      <c r="IB3717"/>
      <c r="IC3717"/>
      <c r="ID3717"/>
      <c r="IE3717"/>
      <c r="IF3717"/>
      <c r="IG3717"/>
      <c r="IH3717"/>
      <c r="II3717"/>
      <c r="IJ3717"/>
      <c r="IK3717"/>
      <c r="IL3717"/>
      <c r="IM3717"/>
      <c r="IN3717"/>
      <c r="IO3717"/>
      <c r="IP3717"/>
      <c r="IQ3717"/>
      <c r="IR3717"/>
      <c r="IS3717"/>
      <c r="IT3717"/>
      <c r="IU3717"/>
      <c r="IV3717"/>
    </row>
    <row r="3718" spans="1:256" s="55" customFormat="1" ht="12" customHeight="1">
      <c r="A3718" s="686"/>
      <c r="B3718" s="65">
        <v>1</v>
      </c>
      <c r="C3718" s="66">
        <f>IF(E3718="A",4,IF(E3718="B",3,IF(E3718="C",2,IF(E3718="D",1,0))))</f>
        <v>1</v>
      </c>
      <c r="D3718" s="99" t="s">
        <v>70</v>
      </c>
      <c r="E3718" s="99" t="s">
        <v>70</v>
      </c>
      <c r="F3718" s="77" t="s">
        <v>90</v>
      </c>
      <c r="G3718" s="78"/>
      <c r="H3718" s="96" t="s">
        <v>88</v>
      </c>
      <c r="I3718" s="107" t="s">
        <v>4226</v>
      </c>
      <c r="J3718" s="81"/>
      <c r="K3718" s="72"/>
      <c r="L3718" s="72"/>
      <c r="M3718" s="72"/>
      <c r="N3718" s="72"/>
      <c r="O3718" s="72"/>
      <c r="P3718" s="72"/>
      <c r="Q3718" s="833"/>
      <c r="R3718" s="102"/>
      <c r="S3718" s="73"/>
      <c r="T3718" s="102"/>
      <c r="U3718" s="103"/>
      <c r="V3718" s="104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  <c r="AJ3718"/>
      <c r="AK3718"/>
      <c r="AL3718"/>
      <c r="AM3718"/>
      <c r="AN3718"/>
      <c r="AO3718"/>
      <c r="AP3718"/>
      <c r="AQ3718"/>
      <c r="AR3718"/>
      <c r="AS3718"/>
      <c r="AT3718"/>
      <c r="AU3718"/>
      <c r="AV3718"/>
      <c r="AW3718"/>
      <c r="AX3718"/>
      <c r="AY3718"/>
      <c r="AZ3718"/>
      <c r="BA3718"/>
      <c r="BB3718"/>
      <c r="BC3718"/>
      <c r="BD3718"/>
      <c r="BE3718"/>
      <c r="BF3718"/>
      <c r="BG3718"/>
      <c r="BH3718"/>
      <c r="BI3718"/>
      <c r="BJ3718"/>
      <c r="BK3718"/>
      <c r="BL3718"/>
      <c r="BM3718"/>
      <c r="BN3718"/>
      <c r="BO3718"/>
      <c r="BP3718"/>
      <c r="BQ3718"/>
      <c r="BR3718"/>
      <c r="BS3718"/>
      <c r="BT3718"/>
      <c r="BU3718"/>
      <c r="BV3718"/>
      <c r="BW3718"/>
      <c r="BX3718"/>
      <c r="BY3718"/>
      <c r="BZ3718"/>
      <c r="CA3718"/>
      <c r="CB3718"/>
      <c r="CC3718"/>
      <c r="CD3718"/>
      <c r="CE3718"/>
      <c r="CF3718"/>
      <c r="CG3718"/>
      <c r="CH3718"/>
      <c r="CI3718"/>
      <c r="CJ3718"/>
      <c r="CK3718"/>
      <c r="CL3718"/>
      <c r="CM3718"/>
      <c r="CN3718"/>
      <c r="CO3718"/>
      <c r="CP3718"/>
      <c r="CQ3718"/>
      <c r="CR3718"/>
      <c r="CS3718"/>
      <c r="CT3718"/>
      <c r="CU3718"/>
      <c r="CV3718"/>
      <c r="CW3718"/>
      <c r="CX3718"/>
      <c r="CY3718"/>
      <c r="CZ3718"/>
      <c r="DA3718"/>
      <c r="DB3718"/>
      <c r="DC3718"/>
      <c r="DD3718"/>
      <c r="DE3718"/>
      <c r="DF3718"/>
      <c r="DG3718"/>
      <c r="DH3718"/>
      <c r="DI3718"/>
      <c r="DJ3718"/>
      <c r="DK3718"/>
      <c r="DL3718"/>
      <c r="DM3718"/>
      <c r="DN3718"/>
      <c r="DO3718"/>
      <c r="DP3718"/>
      <c r="DQ3718"/>
      <c r="DR3718"/>
      <c r="DS3718"/>
      <c r="DT3718"/>
      <c r="DU3718"/>
      <c r="DV3718"/>
      <c r="DW3718"/>
      <c r="DX3718"/>
      <c r="DY3718"/>
      <c r="DZ3718"/>
      <c r="EA3718"/>
      <c r="EB3718"/>
      <c r="EC3718"/>
      <c r="ED3718"/>
      <c r="EE3718"/>
      <c r="EF3718"/>
      <c r="EG3718"/>
      <c r="EH3718"/>
      <c r="EI3718"/>
      <c r="EJ3718"/>
      <c r="EK3718"/>
      <c r="EL3718"/>
      <c r="EM3718"/>
      <c r="EN3718"/>
      <c r="EO3718"/>
      <c r="EP3718"/>
      <c r="EQ3718"/>
      <c r="ER3718"/>
      <c r="ES3718"/>
      <c r="ET3718"/>
      <c r="EU3718"/>
      <c r="EV3718"/>
      <c r="EW3718"/>
      <c r="EX3718"/>
      <c r="EY3718"/>
      <c r="EZ3718"/>
      <c r="FA3718"/>
      <c r="FB3718"/>
      <c r="FC3718"/>
      <c r="FD3718"/>
      <c r="FE3718"/>
      <c r="FF3718"/>
      <c r="FG3718"/>
      <c r="FH3718"/>
      <c r="FI3718"/>
      <c r="FJ3718"/>
      <c r="FK3718"/>
      <c r="FL3718"/>
      <c r="FM3718"/>
      <c r="FN3718"/>
      <c r="FO3718"/>
      <c r="FP3718"/>
      <c r="FQ3718"/>
      <c r="FR3718"/>
      <c r="FS3718"/>
      <c r="FT3718"/>
      <c r="FU3718"/>
      <c r="FV3718"/>
      <c r="FW3718"/>
      <c r="FX3718"/>
      <c r="FY3718"/>
      <c r="FZ3718"/>
      <c r="GA3718"/>
      <c r="GB3718"/>
      <c r="GC3718"/>
      <c r="GD3718"/>
      <c r="GE3718"/>
      <c r="GF3718"/>
      <c r="GG3718"/>
      <c r="GH3718"/>
      <c r="GI3718"/>
      <c r="GJ3718"/>
      <c r="GK3718"/>
      <c r="GL3718"/>
      <c r="GM3718"/>
      <c r="GN3718"/>
      <c r="GO3718"/>
      <c r="GP3718"/>
      <c r="GQ3718"/>
      <c r="GR3718"/>
      <c r="GS3718"/>
      <c r="GT3718"/>
      <c r="GU3718"/>
      <c r="GV3718"/>
      <c r="GW3718"/>
      <c r="GX3718"/>
      <c r="GY3718"/>
      <c r="GZ3718"/>
      <c r="HA3718"/>
      <c r="HB3718"/>
      <c r="HC3718"/>
      <c r="HD3718"/>
      <c r="HE3718"/>
      <c r="HF3718"/>
      <c r="HG3718"/>
      <c r="HH3718"/>
      <c r="HI3718"/>
      <c r="HJ3718"/>
      <c r="HK3718"/>
      <c r="HL3718"/>
      <c r="HM3718"/>
      <c r="HN3718"/>
      <c r="HO3718"/>
      <c r="HP3718"/>
      <c r="HQ3718"/>
      <c r="HR3718"/>
      <c r="HS3718"/>
      <c r="HT3718"/>
      <c r="HU3718"/>
      <c r="HV3718"/>
      <c r="HW3718"/>
      <c r="HX3718"/>
      <c r="HY3718"/>
      <c r="HZ3718"/>
      <c r="IA3718"/>
      <c r="IB3718"/>
      <c r="IC3718"/>
      <c r="ID3718"/>
      <c r="IE3718"/>
      <c r="IF3718"/>
      <c r="IG3718"/>
      <c r="IH3718"/>
      <c r="II3718"/>
      <c r="IJ3718"/>
      <c r="IK3718"/>
      <c r="IL3718"/>
      <c r="IM3718"/>
      <c r="IN3718"/>
      <c r="IO3718"/>
      <c r="IP3718"/>
      <c r="IQ3718"/>
      <c r="IR3718"/>
      <c r="IS3718"/>
      <c r="IT3718"/>
      <c r="IU3718"/>
      <c r="IV3718"/>
    </row>
    <row r="3719" spans="1:256" ht="12.5">
      <c r="B3719" s="65">
        <v>1</v>
      </c>
      <c r="C3719" s="66">
        <f>IF(E3719="A",1,IF(E3719="B",1,0))</f>
        <v>0</v>
      </c>
      <c r="D3719" s="77" t="s">
        <v>90</v>
      </c>
      <c r="E3719" s="99" t="s">
        <v>70</v>
      </c>
      <c r="F3719" s="76" t="s">
        <v>68</v>
      </c>
      <c r="G3719" s="78"/>
      <c r="H3719" s="96" t="s">
        <v>129</v>
      </c>
      <c r="I3719" s="107" t="s">
        <v>4227</v>
      </c>
      <c r="J3719" s="81"/>
      <c r="K3719" s="72"/>
      <c r="L3719" s="72"/>
      <c r="M3719" s="72"/>
      <c r="N3719" s="72"/>
      <c r="O3719" s="72"/>
      <c r="P3719" s="72"/>
      <c r="Q3719" s="833"/>
      <c r="R3719" s="102"/>
      <c r="S3719" s="73"/>
      <c r="T3719" s="102"/>
      <c r="U3719" s="103"/>
      <c r="V3719" s="104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  <c r="AJ3719"/>
      <c r="AK3719"/>
      <c r="AL3719"/>
      <c r="AM3719"/>
      <c r="AN3719"/>
      <c r="AO3719"/>
      <c r="AP3719"/>
      <c r="AQ3719"/>
      <c r="AR3719"/>
      <c r="AS3719"/>
      <c r="AT3719"/>
      <c r="AU3719"/>
      <c r="AV3719"/>
      <c r="AW3719"/>
      <c r="AX3719"/>
      <c r="AY3719"/>
      <c r="AZ3719"/>
      <c r="BA3719"/>
      <c r="BB3719"/>
      <c r="BC3719"/>
      <c r="BD3719"/>
      <c r="BE3719"/>
      <c r="BF3719"/>
      <c r="BG3719"/>
      <c r="BH3719"/>
      <c r="BI3719"/>
      <c r="BJ3719"/>
      <c r="BK3719"/>
      <c r="BL3719"/>
      <c r="BM3719"/>
      <c r="BN3719"/>
      <c r="BO3719"/>
      <c r="BP3719"/>
      <c r="BQ3719"/>
      <c r="BR3719"/>
      <c r="BS3719"/>
      <c r="BT3719"/>
      <c r="BU3719"/>
      <c r="BV3719"/>
      <c r="BW3719"/>
      <c r="BX3719"/>
      <c r="BY3719"/>
      <c r="BZ3719"/>
      <c r="CA3719"/>
      <c r="CB3719"/>
      <c r="CC3719"/>
      <c r="CD3719"/>
      <c r="CE3719"/>
      <c r="CF3719"/>
      <c r="CG3719"/>
      <c r="CH3719"/>
      <c r="CI3719"/>
      <c r="CJ3719"/>
      <c r="CK3719"/>
      <c r="CL3719"/>
      <c r="CM3719"/>
      <c r="CN3719"/>
      <c r="CO3719"/>
      <c r="CP3719"/>
      <c r="CQ3719"/>
      <c r="CR3719"/>
      <c r="CS3719"/>
      <c r="CT3719"/>
      <c r="CU3719"/>
      <c r="CV3719"/>
      <c r="CW3719"/>
      <c r="CX3719"/>
      <c r="CY3719"/>
      <c r="CZ3719"/>
      <c r="DA3719"/>
      <c r="DB3719"/>
      <c r="DC3719"/>
      <c r="DD3719"/>
      <c r="DE3719"/>
      <c r="DF3719"/>
      <c r="DG3719"/>
      <c r="DH3719"/>
      <c r="DI3719"/>
      <c r="DJ3719"/>
      <c r="DK3719"/>
      <c r="DL3719"/>
      <c r="DM3719"/>
      <c r="DN3719"/>
      <c r="DO3719"/>
      <c r="DP3719"/>
      <c r="DQ3719"/>
      <c r="DR3719"/>
      <c r="DS3719"/>
      <c r="DT3719"/>
      <c r="DU3719"/>
      <c r="DV3719"/>
      <c r="DW3719"/>
      <c r="DX3719"/>
      <c r="DY3719"/>
      <c r="DZ3719"/>
      <c r="EA3719"/>
      <c r="EB3719"/>
      <c r="EC3719"/>
      <c r="ED3719"/>
      <c r="EE3719"/>
      <c r="EF3719"/>
      <c r="EG3719"/>
      <c r="EH3719"/>
      <c r="EI3719"/>
      <c r="EJ3719"/>
      <c r="EK3719"/>
      <c r="EL3719"/>
      <c r="EM3719"/>
      <c r="EN3719"/>
      <c r="EO3719"/>
      <c r="EP3719"/>
      <c r="EQ3719"/>
      <c r="ER3719"/>
      <c r="ES3719"/>
      <c r="ET3719"/>
      <c r="EU3719"/>
      <c r="EV3719"/>
      <c r="EW3719"/>
      <c r="EX3719"/>
      <c r="EY3719"/>
      <c r="EZ3719"/>
      <c r="FA3719"/>
      <c r="FB3719"/>
      <c r="FC3719"/>
      <c r="FD3719"/>
      <c r="FE3719"/>
      <c r="FF3719"/>
      <c r="FG3719"/>
      <c r="FH3719"/>
      <c r="FI3719"/>
      <c r="FJ3719"/>
      <c r="FK3719"/>
      <c r="FL3719"/>
      <c r="FM3719"/>
      <c r="FN3719"/>
      <c r="FO3719"/>
      <c r="FP3719"/>
      <c r="FQ3719"/>
      <c r="FR3719"/>
      <c r="FS3719"/>
      <c r="FT3719"/>
      <c r="FU3719"/>
      <c r="FV3719"/>
      <c r="FW3719"/>
      <c r="FX3719"/>
      <c r="FY3719"/>
      <c r="FZ3719"/>
      <c r="GA3719"/>
      <c r="GB3719"/>
      <c r="GC3719"/>
      <c r="GD3719"/>
      <c r="GE3719"/>
      <c r="GF3719"/>
      <c r="GG3719"/>
      <c r="GH3719"/>
      <c r="GI3719"/>
      <c r="GJ3719"/>
      <c r="GK3719"/>
      <c r="GL3719"/>
      <c r="GM3719"/>
      <c r="GN3719"/>
      <c r="GO3719"/>
      <c r="GP3719"/>
      <c r="GQ3719"/>
      <c r="GR3719"/>
      <c r="GS3719"/>
      <c r="GT3719"/>
      <c r="GU3719"/>
      <c r="GV3719"/>
      <c r="GW3719"/>
      <c r="GX3719"/>
      <c r="GY3719"/>
      <c r="GZ3719"/>
      <c r="HA3719"/>
      <c r="HB3719"/>
      <c r="HC3719"/>
      <c r="HD3719"/>
      <c r="HE3719"/>
      <c r="HF3719"/>
      <c r="HG3719"/>
      <c r="HH3719"/>
      <c r="HI3719"/>
      <c r="HJ3719"/>
      <c r="HK3719"/>
      <c r="HL3719"/>
      <c r="HM3719"/>
      <c r="HN3719"/>
      <c r="HO3719"/>
      <c r="HP3719"/>
      <c r="HQ3719"/>
      <c r="HR3719"/>
      <c r="HS3719"/>
      <c r="HT3719"/>
      <c r="HU3719"/>
      <c r="HV3719"/>
      <c r="HW3719"/>
      <c r="HX3719"/>
      <c r="HY3719"/>
      <c r="HZ3719"/>
      <c r="IA3719"/>
      <c r="IB3719"/>
      <c r="IC3719"/>
      <c r="ID3719"/>
      <c r="IE3719"/>
      <c r="IF3719"/>
      <c r="IG3719"/>
      <c r="IH3719"/>
      <c r="II3719"/>
      <c r="IJ3719"/>
      <c r="IK3719"/>
      <c r="IL3719"/>
      <c r="IM3719"/>
      <c r="IN3719"/>
      <c r="IO3719"/>
      <c r="IP3719"/>
      <c r="IQ3719"/>
      <c r="IR3719"/>
      <c r="IS3719"/>
      <c r="IT3719"/>
      <c r="IU3719"/>
      <c r="IV3719"/>
    </row>
    <row r="3720" spans="1:256" ht="12.5">
      <c r="A3720" s="305"/>
      <c r="B3720" s="65">
        <v>1</v>
      </c>
      <c r="C3720" s="66">
        <f>IF(E3720="A",1,IF(E3720="B",1,0))</f>
        <v>0</v>
      </c>
      <c r="D3720" s="99" t="s">
        <v>70</v>
      </c>
      <c r="E3720" s="77" t="s">
        <v>90</v>
      </c>
      <c r="F3720" s="77" t="s">
        <v>90</v>
      </c>
      <c r="G3720" s="78"/>
      <c r="H3720" s="96" t="s">
        <v>402</v>
      </c>
      <c r="I3720" s="107" t="s">
        <v>4228</v>
      </c>
      <c r="J3720" s="81"/>
      <c r="K3720" s="72"/>
      <c r="L3720" s="72"/>
      <c r="M3720" s="72"/>
      <c r="N3720" s="72"/>
      <c r="O3720" s="72"/>
      <c r="P3720" s="72"/>
      <c r="Q3720" s="833"/>
      <c r="R3720" s="102"/>
      <c r="S3720" s="73"/>
      <c r="T3720" s="102"/>
      <c r="U3720" s="103"/>
      <c r="V3720" s="104"/>
      <c r="W3720" s="55"/>
      <c r="X3720" s="55"/>
      <c r="Y3720" s="55"/>
      <c r="Z3720" s="55"/>
      <c r="AA3720" s="55"/>
      <c r="AB3720" s="55"/>
      <c r="AC3720" s="55"/>
      <c r="AD3720" s="55"/>
      <c r="AE3720" s="55"/>
      <c r="AF3720" s="55"/>
      <c r="AG3720" s="55"/>
      <c r="AH3720" s="55"/>
      <c r="AI3720" s="55"/>
      <c r="AJ3720" s="55"/>
      <c r="AK3720" s="55"/>
      <c r="AL3720" s="55"/>
      <c r="AM3720" s="55"/>
      <c r="AN3720" s="55"/>
      <c r="AO3720" s="55"/>
      <c r="AP3720" s="55"/>
      <c r="AQ3720" s="55"/>
      <c r="AR3720" s="55"/>
      <c r="AS3720" s="55"/>
      <c r="AT3720" s="55"/>
      <c r="AU3720" s="55"/>
      <c r="AV3720" s="55"/>
      <c r="AW3720" s="55"/>
      <c r="AX3720" s="55"/>
      <c r="AY3720" s="55"/>
      <c r="AZ3720" s="55"/>
      <c r="BA3720" s="55"/>
      <c r="BB3720" s="55"/>
      <c r="BC3720" s="55"/>
      <c r="BD3720" s="55"/>
      <c r="BE3720" s="55"/>
      <c r="BF3720" s="55"/>
      <c r="BG3720" s="55"/>
      <c r="BH3720" s="55"/>
      <c r="BI3720" s="55"/>
      <c r="BJ3720" s="55"/>
      <c r="BK3720" s="55"/>
      <c r="BL3720" s="55"/>
      <c r="BM3720" s="55"/>
      <c r="BN3720" s="55"/>
      <c r="BO3720" s="55"/>
      <c r="BP3720" s="55"/>
      <c r="BQ3720" s="55"/>
      <c r="BR3720" s="55"/>
      <c r="BS3720" s="55"/>
      <c r="BT3720" s="55"/>
      <c r="BU3720" s="55"/>
      <c r="BV3720" s="55"/>
      <c r="BW3720" s="55"/>
      <c r="BX3720" s="55"/>
      <c r="BY3720" s="55"/>
      <c r="BZ3720" s="55"/>
      <c r="CA3720" s="55"/>
      <c r="CB3720" s="55"/>
      <c r="CC3720" s="55"/>
      <c r="CD3720" s="55"/>
      <c r="CE3720" s="55"/>
      <c r="CF3720" s="55"/>
      <c r="CG3720" s="55"/>
      <c r="CH3720" s="55"/>
      <c r="CI3720" s="55"/>
      <c r="CJ3720" s="55"/>
      <c r="CK3720" s="55"/>
      <c r="CL3720" s="55"/>
      <c r="CM3720" s="55"/>
      <c r="CN3720" s="55"/>
      <c r="CO3720" s="55"/>
      <c r="CP3720" s="55"/>
      <c r="CQ3720" s="55"/>
      <c r="CR3720" s="55"/>
      <c r="CS3720" s="55"/>
      <c r="CT3720" s="55"/>
      <c r="CU3720" s="55"/>
      <c r="CV3720" s="55"/>
      <c r="CW3720" s="55"/>
      <c r="CX3720" s="55"/>
      <c r="CY3720" s="55"/>
      <c r="CZ3720" s="55"/>
      <c r="DA3720" s="55"/>
      <c r="DB3720" s="55"/>
      <c r="DC3720" s="55"/>
      <c r="DD3720" s="55"/>
      <c r="DE3720" s="55"/>
      <c r="DF3720" s="55"/>
      <c r="DG3720" s="55"/>
      <c r="DH3720" s="55"/>
      <c r="DI3720" s="55"/>
      <c r="DJ3720" s="55"/>
      <c r="DK3720" s="55"/>
      <c r="DL3720" s="55"/>
      <c r="DM3720" s="55"/>
      <c r="DN3720" s="55"/>
      <c r="DO3720" s="55"/>
      <c r="DP3720" s="55"/>
      <c r="DQ3720" s="55"/>
      <c r="DR3720" s="55"/>
      <c r="DS3720" s="55"/>
      <c r="DT3720" s="55"/>
      <c r="DU3720" s="55"/>
      <c r="DV3720" s="55"/>
      <c r="DW3720" s="55"/>
      <c r="DX3720" s="55"/>
      <c r="DY3720" s="55"/>
      <c r="DZ3720" s="55"/>
      <c r="EA3720" s="55"/>
      <c r="EB3720" s="55"/>
      <c r="EC3720" s="55"/>
      <c r="ED3720" s="55"/>
      <c r="EE3720" s="55"/>
      <c r="EF3720" s="55"/>
      <c r="EG3720" s="55"/>
      <c r="EH3720" s="55"/>
      <c r="EI3720" s="55"/>
      <c r="EJ3720" s="55"/>
      <c r="EK3720" s="55"/>
      <c r="EL3720" s="55"/>
      <c r="EM3720" s="55"/>
      <c r="EN3720" s="55"/>
      <c r="EO3720" s="55"/>
      <c r="EP3720" s="55"/>
      <c r="EQ3720" s="55"/>
      <c r="ER3720" s="55"/>
      <c r="ES3720" s="55"/>
      <c r="ET3720" s="55"/>
      <c r="EU3720" s="55"/>
      <c r="EV3720" s="55"/>
      <c r="EW3720" s="55"/>
      <c r="EX3720" s="55"/>
      <c r="EY3720" s="55"/>
      <c r="EZ3720" s="55"/>
      <c r="FA3720" s="55"/>
      <c r="FB3720" s="55"/>
      <c r="FC3720" s="55"/>
      <c r="FD3720" s="55"/>
      <c r="FE3720" s="55"/>
      <c r="FF3720" s="55"/>
      <c r="FG3720" s="55"/>
      <c r="FH3720" s="55"/>
      <c r="FI3720" s="55"/>
      <c r="FJ3720" s="55"/>
      <c r="FK3720" s="55"/>
      <c r="FL3720" s="55"/>
      <c r="FM3720" s="55"/>
      <c r="FN3720" s="55"/>
      <c r="FO3720" s="55"/>
      <c r="FP3720" s="55"/>
      <c r="FQ3720" s="55"/>
      <c r="FR3720" s="55"/>
      <c r="FS3720" s="55"/>
      <c r="FT3720" s="55"/>
      <c r="FU3720" s="55"/>
      <c r="FV3720" s="55"/>
      <c r="FW3720" s="55"/>
      <c r="FX3720" s="55"/>
      <c r="FY3720" s="55"/>
      <c r="FZ3720" s="55"/>
      <c r="GA3720" s="55"/>
      <c r="GB3720" s="55"/>
      <c r="GC3720" s="55"/>
      <c r="GD3720" s="55"/>
      <c r="GE3720" s="55"/>
      <c r="GF3720" s="55"/>
      <c r="GG3720" s="55"/>
      <c r="GH3720" s="55"/>
      <c r="GI3720" s="55"/>
      <c r="GJ3720" s="55"/>
      <c r="GK3720" s="55"/>
      <c r="GL3720" s="55"/>
      <c r="GM3720" s="55"/>
      <c r="GN3720" s="55"/>
      <c r="GO3720" s="55"/>
      <c r="GP3720" s="55"/>
      <c r="GQ3720" s="55"/>
      <c r="GR3720" s="55"/>
      <c r="GS3720" s="55"/>
      <c r="GT3720" s="55"/>
      <c r="GU3720" s="55"/>
      <c r="GV3720" s="55"/>
      <c r="GW3720" s="55"/>
      <c r="GX3720" s="55"/>
      <c r="GY3720" s="55"/>
      <c r="GZ3720" s="55"/>
      <c r="HA3720" s="55"/>
      <c r="HB3720" s="55"/>
      <c r="HC3720" s="55"/>
      <c r="HD3720" s="55"/>
      <c r="HE3720" s="55"/>
      <c r="HF3720" s="55"/>
      <c r="HG3720" s="55"/>
      <c r="HH3720" s="55"/>
      <c r="HI3720" s="55"/>
      <c r="HJ3720" s="55"/>
      <c r="HK3720" s="55"/>
      <c r="HL3720" s="55"/>
      <c r="HM3720" s="55"/>
      <c r="HN3720" s="55"/>
      <c r="HO3720" s="55"/>
      <c r="HP3720" s="55"/>
      <c r="HQ3720" s="55"/>
      <c r="HR3720" s="55"/>
      <c r="HS3720" s="55"/>
      <c r="HT3720" s="55"/>
      <c r="HU3720" s="55"/>
      <c r="HV3720" s="55"/>
      <c r="HW3720" s="55"/>
      <c r="HX3720" s="55"/>
      <c r="HY3720" s="55"/>
      <c r="HZ3720" s="55"/>
      <c r="IA3720" s="55"/>
      <c r="IB3720" s="55"/>
      <c r="IC3720" s="55"/>
      <c r="ID3720" s="55"/>
      <c r="IE3720" s="55"/>
      <c r="IF3720" s="55"/>
      <c r="IG3720" s="55"/>
      <c r="IH3720" s="55"/>
      <c r="II3720" s="55"/>
      <c r="IJ3720" s="55"/>
      <c r="IK3720" s="55"/>
      <c r="IL3720" s="55"/>
      <c r="IM3720" s="55"/>
      <c r="IN3720" s="55"/>
      <c r="IO3720" s="55"/>
      <c r="IP3720" s="55"/>
      <c r="IQ3720" s="55"/>
      <c r="IR3720" s="55"/>
      <c r="IS3720" s="55"/>
      <c r="IT3720" s="55"/>
      <c r="IU3720" s="55"/>
      <c r="IV3720" s="55"/>
    </row>
    <row r="3721" spans="1:256" ht="12.5">
      <c r="A3721" s="305"/>
      <c r="B3721" s="65">
        <v>1</v>
      </c>
      <c r="C3721" s="66">
        <f>IF(E3721="A",1,IF(E3721="B",1,0))</f>
        <v>0</v>
      </c>
      <c r="D3721" s="76" t="s">
        <v>68</v>
      </c>
      <c r="E3721" s="77" t="s">
        <v>90</v>
      </c>
      <c r="F3721" s="76" t="s">
        <v>87</v>
      </c>
      <c r="G3721" s="78"/>
      <c r="H3721" s="96" t="s">
        <v>372</v>
      </c>
      <c r="I3721" s="107" t="s">
        <v>4229</v>
      </c>
      <c r="J3721" s="81"/>
      <c r="K3721" s="72"/>
      <c r="L3721" s="72"/>
      <c r="M3721" s="72"/>
      <c r="N3721" s="72"/>
      <c r="O3721" s="72"/>
      <c r="P3721" s="72"/>
      <c r="Q3721" s="833"/>
      <c r="R3721" s="102"/>
      <c r="S3721" s="73"/>
      <c r="T3721" s="102"/>
      <c r="U3721" s="103"/>
      <c r="V3721" s="104"/>
    </row>
    <row r="3722" spans="1:256" s="561" customFormat="1" ht="12.5">
      <c r="A3722" s="111"/>
      <c r="B3722" s="65">
        <v>1</v>
      </c>
      <c r="C3722" s="66">
        <v>0</v>
      </c>
      <c r="D3722" s="76" t="s">
        <v>68</v>
      </c>
      <c r="E3722" s="99" t="s">
        <v>99</v>
      </c>
      <c r="F3722" s="77" t="s">
        <v>90</v>
      </c>
      <c r="G3722" s="78"/>
      <c r="H3722" s="96" t="s">
        <v>114</v>
      </c>
      <c r="I3722" s="107" t="s">
        <v>817</v>
      </c>
      <c r="J3722" s="81" t="s">
        <v>1056</v>
      </c>
      <c r="K3722" s="72"/>
      <c r="L3722" s="72"/>
      <c r="M3722" s="72"/>
      <c r="N3722" s="72"/>
      <c r="O3722" s="72"/>
      <c r="P3722" s="72"/>
      <c r="Q3722" s="833"/>
      <c r="R3722" s="102"/>
      <c r="S3722" s="73"/>
      <c r="T3722" s="102"/>
      <c r="U3722" s="103"/>
      <c r="V3722" s="104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  <c r="AJ3722"/>
      <c r="AK3722"/>
      <c r="AL3722"/>
      <c r="AM3722"/>
      <c r="AN3722"/>
      <c r="AO3722"/>
      <c r="AP3722"/>
      <c r="AQ3722"/>
      <c r="AR3722"/>
      <c r="AS3722"/>
      <c r="AT3722"/>
      <c r="AU3722"/>
      <c r="AV3722"/>
      <c r="AW3722"/>
      <c r="AX3722"/>
      <c r="AY3722"/>
      <c r="AZ3722"/>
      <c r="BA3722"/>
      <c r="BB3722"/>
      <c r="BC3722"/>
      <c r="BD3722"/>
      <c r="BE3722"/>
      <c r="BF3722"/>
      <c r="BG3722"/>
      <c r="BH3722"/>
      <c r="BI3722"/>
      <c r="BJ3722"/>
      <c r="BK3722"/>
      <c r="BL3722"/>
      <c r="BM3722"/>
      <c r="BN3722"/>
      <c r="BO3722"/>
      <c r="BP3722"/>
      <c r="BQ3722"/>
      <c r="BR3722"/>
      <c r="BS3722"/>
      <c r="BT3722"/>
      <c r="BU3722"/>
      <c r="BV3722"/>
      <c r="BW3722"/>
      <c r="BX3722"/>
      <c r="BY3722"/>
      <c r="BZ3722"/>
      <c r="CA3722"/>
      <c r="CB3722"/>
      <c r="CC3722"/>
      <c r="CD3722"/>
      <c r="CE3722"/>
      <c r="CF3722"/>
      <c r="CG3722"/>
      <c r="CH3722"/>
      <c r="CI3722"/>
      <c r="CJ3722"/>
      <c r="CK3722"/>
      <c r="CL3722"/>
      <c r="CM3722"/>
      <c r="CN3722"/>
      <c r="CO3722"/>
      <c r="CP3722"/>
      <c r="CQ3722"/>
      <c r="CR3722"/>
      <c r="CS3722"/>
      <c r="CT3722"/>
      <c r="CU3722"/>
      <c r="CV3722"/>
      <c r="CW3722"/>
      <c r="CX3722"/>
      <c r="CY3722"/>
      <c r="CZ3722"/>
      <c r="DA3722"/>
      <c r="DB3722"/>
      <c r="DC3722"/>
      <c r="DD3722"/>
      <c r="DE3722"/>
      <c r="DF3722"/>
      <c r="DG3722"/>
      <c r="DH3722"/>
      <c r="DI3722"/>
      <c r="DJ3722"/>
      <c r="DK3722"/>
      <c r="DL3722"/>
      <c r="DM3722"/>
      <c r="DN3722"/>
      <c r="DO3722"/>
      <c r="DP3722"/>
      <c r="DQ3722"/>
      <c r="DR3722"/>
      <c r="DS3722"/>
      <c r="DT3722"/>
      <c r="DU3722"/>
      <c r="DV3722"/>
      <c r="DW3722"/>
      <c r="DX3722"/>
      <c r="DY3722"/>
      <c r="DZ3722"/>
      <c r="EA3722"/>
      <c r="EB3722"/>
      <c r="EC3722"/>
      <c r="ED3722"/>
      <c r="EE3722"/>
      <c r="EF3722"/>
      <c r="EG3722"/>
      <c r="EH3722"/>
      <c r="EI3722"/>
      <c r="EJ3722"/>
      <c r="EK3722"/>
      <c r="EL3722"/>
      <c r="EM3722"/>
      <c r="EN3722"/>
      <c r="EO3722"/>
      <c r="EP3722"/>
      <c r="EQ3722"/>
      <c r="ER3722"/>
      <c r="ES3722"/>
      <c r="ET3722"/>
      <c r="EU3722"/>
      <c r="EV3722"/>
      <c r="EW3722"/>
      <c r="EX3722"/>
      <c r="EY3722"/>
      <c r="EZ3722"/>
      <c r="FA3722"/>
      <c r="FB3722"/>
      <c r="FC3722"/>
      <c r="FD3722"/>
      <c r="FE3722"/>
      <c r="FF3722"/>
      <c r="FG3722"/>
      <c r="FH3722"/>
      <c r="FI3722"/>
      <c r="FJ3722"/>
      <c r="FK3722"/>
      <c r="FL3722"/>
      <c r="FM3722"/>
      <c r="FN3722"/>
      <c r="FO3722"/>
      <c r="FP3722"/>
      <c r="FQ3722"/>
      <c r="FR3722"/>
      <c r="FS3722"/>
      <c r="FT3722"/>
      <c r="FU3722"/>
      <c r="FV3722"/>
      <c r="FW3722"/>
      <c r="FX3722"/>
      <c r="FY3722"/>
      <c r="FZ3722"/>
      <c r="GA3722"/>
      <c r="GB3722"/>
      <c r="GC3722"/>
      <c r="GD3722"/>
      <c r="GE3722"/>
      <c r="GF3722"/>
      <c r="GG3722"/>
      <c r="GH3722"/>
      <c r="GI3722"/>
      <c r="GJ3722"/>
      <c r="GK3722"/>
      <c r="GL3722"/>
      <c r="GM3722"/>
      <c r="GN3722"/>
      <c r="GO3722"/>
      <c r="GP3722"/>
      <c r="GQ3722"/>
      <c r="GR3722"/>
      <c r="GS3722"/>
      <c r="GT3722"/>
      <c r="GU3722"/>
      <c r="GV3722"/>
      <c r="GW3722"/>
      <c r="GX3722"/>
      <c r="GY3722"/>
      <c r="GZ3722"/>
      <c r="HA3722"/>
      <c r="HB3722"/>
      <c r="HC3722"/>
      <c r="HD3722"/>
      <c r="HE3722"/>
      <c r="HF3722"/>
      <c r="HG3722"/>
      <c r="HH3722"/>
      <c r="HI3722"/>
      <c r="HJ3722"/>
      <c r="HK3722"/>
      <c r="HL3722"/>
      <c r="HM3722"/>
      <c r="HN3722"/>
      <c r="HO3722"/>
      <c r="HP3722"/>
      <c r="HQ3722"/>
      <c r="HR3722"/>
      <c r="HS3722"/>
      <c r="HT3722"/>
      <c r="HU3722"/>
      <c r="HV3722"/>
      <c r="HW3722"/>
      <c r="HX3722"/>
      <c r="HY3722"/>
      <c r="HZ3722"/>
      <c r="IA3722"/>
      <c r="IB3722"/>
      <c r="IC3722"/>
      <c r="ID3722"/>
      <c r="IE3722"/>
      <c r="IF3722"/>
      <c r="IG3722"/>
      <c r="IH3722"/>
      <c r="II3722"/>
      <c r="IJ3722"/>
      <c r="IK3722"/>
      <c r="IL3722"/>
      <c r="IM3722"/>
      <c r="IN3722"/>
      <c r="IO3722"/>
      <c r="IP3722"/>
      <c r="IQ3722"/>
      <c r="IR3722"/>
      <c r="IS3722"/>
      <c r="IT3722"/>
      <c r="IU3722"/>
      <c r="IV3722"/>
    </row>
    <row r="3723" spans="1:256" ht="12" customHeight="1">
      <c r="A3723" s="305"/>
      <c r="B3723" s="65">
        <v>1</v>
      </c>
      <c r="C3723" s="66">
        <f>IF(E3723="A",1,IF(E3723="B",1,0))</f>
        <v>0</v>
      </c>
      <c r="D3723" s="76" t="s">
        <v>68</v>
      </c>
      <c r="E3723" s="77" t="s">
        <v>90</v>
      </c>
      <c r="F3723" s="76" t="s">
        <v>87</v>
      </c>
      <c r="G3723" s="78"/>
      <c r="H3723" s="96" t="s">
        <v>197</v>
      </c>
      <c r="I3723" s="107" t="s">
        <v>923</v>
      </c>
      <c r="J3723" s="81"/>
      <c r="K3723" s="72"/>
      <c r="L3723" s="72"/>
      <c r="M3723" s="72"/>
      <c r="N3723" s="72"/>
      <c r="O3723" s="72"/>
      <c r="P3723" s="72"/>
      <c r="Q3723" s="833"/>
      <c r="R3723" s="102"/>
      <c r="S3723" s="73"/>
      <c r="T3723" s="102"/>
      <c r="U3723" s="103"/>
      <c r="V3723" s="104"/>
      <c r="W3723" s="688"/>
      <c r="X3723" s="308"/>
      <c r="Y3723" s="308"/>
      <c r="Z3723" s="308"/>
      <c r="AA3723"/>
      <c r="AB3723"/>
      <c r="AC3723"/>
      <c r="AD3723"/>
      <c r="AE3723"/>
      <c r="AF3723"/>
      <c r="AG3723"/>
      <c r="AH3723"/>
      <c r="AI3723"/>
      <c r="AJ3723"/>
      <c r="AK3723"/>
      <c r="AL3723"/>
      <c r="AM3723"/>
      <c r="AN3723"/>
      <c r="AO3723"/>
      <c r="AP3723"/>
      <c r="AQ3723"/>
      <c r="AR3723"/>
      <c r="AS3723"/>
      <c r="AT3723"/>
      <c r="AU3723"/>
      <c r="AV3723"/>
      <c r="AW3723"/>
      <c r="AX3723"/>
      <c r="AY3723"/>
      <c r="AZ3723"/>
      <c r="BA3723"/>
      <c r="BB3723"/>
      <c r="BC3723"/>
      <c r="BD3723"/>
      <c r="BE3723"/>
      <c r="BF3723"/>
      <c r="BG3723"/>
      <c r="BH3723"/>
      <c r="BI3723"/>
      <c r="BJ3723"/>
      <c r="BK3723"/>
      <c r="BL3723"/>
      <c r="BM3723"/>
      <c r="BN3723"/>
      <c r="BO3723"/>
      <c r="BP3723"/>
      <c r="BQ3723"/>
      <c r="BR3723"/>
      <c r="BS3723"/>
      <c r="BT3723"/>
      <c r="BU3723"/>
      <c r="BV3723"/>
      <c r="BW3723"/>
      <c r="BX3723"/>
      <c r="BY3723"/>
      <c r="BZ3723"/>
      <c r="CA3723"/>
      <c r="CB3723"/>
      <c r="CC3723"/>
      <c r="CD3723"/>
      <c r="CE3723"/>
      <c r="CF3723"/>
      <c r="CG3723"/>
      <c r="CH3723"/>
      <c r="CI3723"/>
      <c r="CJ3723"/>
      <c r="CK3723"/>
      <c r="CL3723"/>
      <c r="CM3723"/>
      <c r="CN3723"/>
      <c r="CO3723"/>
      <c r="CP3723"/>
      <c r="CQ3723"/>
      <c r="CR3723"/>
      <c r="CS3723"/>
      <c r="CT3723"/>
      <c r="CU3723"/>
      <c r="CV3723"/>
      <c r="CW3723"/>
      <c r="CX3723"/>
      <c r="CY3723"/>
      <c r="CZ3723"/>
      <c r="DA3723"/>
      <c r="DB3723"/>
      <c r="DC3723"/>
      <c r="DD3723"/>
      <c r="DE3723"/>
      <c r="DF3723"/>
      <c r="DG3723"/>
      <c r="DH3723"/>
      <c r="DI3723"/>
      <c r="DJ3723"/>
      <c r="DK3723"/>
      <c r="DL3723"/>
      <c r="DM3723"/>
      <c r="DN3723"/>
      <c r="DO3723"/>
      <c r="DP3723"/>
      <c r="DQ3723"/>
      <c r="DR3723"/>
      <c r="DS3723"/>
      <c r="DT3723"/>
      <c r="DU3723"/>
      <c r="DV3723"/>
      <c r="DW3723"/>
      <c r="DX3723"/>
      <c r="DY3723"/>
      <c r="DZ3723"/>
      <c r="EA3723"/>
      <c r="EB3723"/>
      <c r="EC3723"/>
      <c r="ED3723"/>
      <c r="EE3723"/>
      <c r="EF3723"/>
      <c r="EG3723"/>
      <c r="EH3723"/>
      <c r="EI3723"/>
      <c r="EJ3723"/>
      <c r="EK3723"/>
      <c r="EL3723"/>
      <c r="EM3723"/>
      <c r="EN3723"/>
      <c r="EO3723"/>
      <c r="EP3723"/>
      <c r="EQ3723"/>
      <c r="ER3723"/>
      <c r="ES3723"/>
      <c r="ET3723"/>
      <c r="EU3723"/>
      <c r="EV3723"/>
      <c r="EW3723"/>
      <c r="EX3723"/>
      <c r="EY3723"/>
      <c r="EZ3723"/>
      <c r="FA3723"/>
      <c r="FB3723"/>
      <c r="FC3723"/>
      <c r="FD3723"/>
      <c r="FE3723"/>
      <c r="FF3723"/>
      <c r="FG3723"/>
      <c r="FH3723"/>
      <c r="FI3723"/>
      <c r="FJ3723"/>
      <c r="FK3723"/>
      <c r="FL3723"/>
      <c r="FM3723"/>
      <c r="FN3723"/>
      <c r="FO3723"/>
      <c r="FP3723"/>
      <c r="FQ3723"/>
      <c r="FR3723"/>
      <c r="FS3723"/>
      <c r="FT3723"/>
      <c r="FU3723"/>
      <c r="FV3723"/>
      <c r="FW3723"/>
      <c r="FX3723"/>
      <c r="FY3723"/>
      <c r="FZ3723"/>
      <c r="GA3723"/>
      <c r="GB3723"/>
      <c r="GC3723"/>
      <c r="GD3723"/>
      <c r="GE3723"/>
      <c r="GF3723"/>
      <c r="GG3723"/>
      <c r="GH3723"/>
      <c r="GI3723"/>
      <c r="GJ3723"/>
      <c r="GK3723"/>
      <c r="GL3723"/>
      <c r="GM3723"/>
      <c r="GN3723"/>
      <c r="GO3723"/>
      <c r="GP3723"/>
      <c r="GQ3723"/>
      <c r="GR3723"/>
      <c r="GS3723"/>
      <c r="GT3723"/>
      <c r="GU3723"/>
      <c r="GV3723"/>
      <c r="GW3723"/>
      <c r="GX3723"/>
      <c r="GY3723"/>
      <c r="GZ3723"/>
      <c r="HA3723"/>
      <c r="HB3723"/>
      <c r="HC3723"/>
      <c r="HD3723"/>
      <c r="HE3723"/>
      <c r="HF3723"/>
      <c r="HG3723"/>
      <c r="HH3723"/>
      <c r="HI3723"/>
      <c r="HJ3723"/>
      <c r="HK3723"/>
      <c r="HL3723"/>
      <c r="HM3723"/>
      <c r="HN3723"/>
      <c r="HO3723"/>
      <c r="HP3723"/>
      <c r="HQ3723"/>
      <c r="HR3723"/>
      <c r="HS3723"/>
      <c r="HT3723"/>
      <c r="HU3723"/>
      <c r="HV3723"/>
      <c r="HW3723"/>
      <c r="HX3723"/>
      <c r="HY3723"/>
      <c r="HZ3723"/>
      <c r="IA3723"/>
      <c r="IB3723"/>
      <c r="IC3723"/>
      <c r="ID3723"/>
      <c r="IE3723"/>
      <c r="IF3723"/>
      <c r="IG3723"/>
      <c r="IH3723"/>
      <c r="II3723"/>
      <c r="IJ3723"/>
      <c r="IK3723"/>
      <c r="IL3723"/>
      <c r="IM3723"/>
      <c r="IN3723"/>
      <c r="IO3723"/>
      <c r="IP3723"/>
      <c r="IQ3723"/>
      <c r="IR3723"/>
      <c r="IS3723"/>
      <c r="IT3723"/>
      <c r="IU3723"/>
      <c r="IV3723"/>
    </row>
    <row r="3724" spans="1:256" ht="12.5">
      <c r="A3724" s="305"/>
      <c r="B3724" s="65">
        <v>1</v>
      </c>
      <c r="C3724" s="66">
        <v>2</v>
      </c>
      <c r="D3724" s="76" t="s">
        <v>68</v>
      </c>
      <c r="E3724" s="77" t="s">
        <v>90</v>
      </c>
      <c r="F3724" s="76" t="s">
        <v>87</v>
      </c>
      <c r="G3724" s="78"/>
      <c r="H3724" s="79" t="s">
        <v>197</v>
      </c>
      <c r="I3724" s="80" t="s">
        <v>923</v>
      </c>
      <c r="J3724" s="81" t="s">
        <v>10</v>
      </c>
      <c r="K3724" s="72"/>
      <c r="L3724" s="72"/>
      <c r="M3724" s="72"/>
      <c r="N3724" s="72"/>
      <c r="O3724" s="72"/>
      <c r="P3724" s="72"/>
      <c r="Q3724" s="833"/>
      <c r="R3724" s="102"/>
      <c r="S3724" s="73"/>
      <c r="T3724" s="102"/>
      <c r="U3724" s="103"/>
      <c r="V3724" s="10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  <c r="AJ3724"/>
      <c r="AK3724"/>
      <c r="AL3724"/>
      <c r="AM3724"/>
      <c r="AN3724"/>
      <c r="AO3724"/>
      <c r="AP3724"/>
      <c r="AQ3724"/>
      <c r="AR3724"/>
      <c r="AS3724"/>
      <c r="AT3724"/>
      <c r="AU3724"/>
      <c r="AV3724"/>
      <c r="AW3724"/>
      <c r="AX3724"/>
      <c r="AY3724"/>
      <c r="AZ3724"/>
      <c r="BA3724"/>
      <c r="BB3724"/>
      <c r="BC3724"/>
      <c r="BD3724"/>
      <c r="BE3724"/>
      <c r="BF3724"/>
      <c r="BG3724"/>
      <c r="BH3724"/>
      <c r="BI3724"/>
      <c r="BJ3724"/>
      <c r="BK3724"/>
      <c r="BL3724"/>
      <c r="BM3724"/>
      <c r="BN3724"/>
      <c r="BO3724"/>
      <c r="BP3724"/>
      <c r="BQ3724"/>
      <c r="BR3724"/>
      <c r="BS3724"/>
      <c r="BT3724"/>
      <c r="BU3724"/>
      <c r="BV3724"/>
      <c r="BW3724"/>
      <c r="BX3724"/>
      <c r="BY3724"/>
      <c r="BZ3724"/>
      <c r="CA3724"/>
      <c r="CB3724"/>
      <c r="CC3724"/>
      <c r="CD3724"/>
      <c r="CE3724"/>
      <c r="CF3724"/>
      <c r="CG3724"/>
      <c r="CH3724"/>
      <c r="CI3724"/>
      <c r="CJ3724"/>
      <c r="CK3724"/>
      <c r="CL3724"/>
      <c r="CM3724"/>
      <c r="CN3724"/>
      <c r="CO3724"/>
      <c r="CP3724"/>
      <c r="CQ3724"/>
      <c r="CR3724"/>
      <c r="CS3724"/>
      <c r="CT3724"/>
      <c r="CU3724"/>
      <c r="CV3724"/>
      <c r="CW3724"/>
      <c r="CX3724"/>
      <c r="CY3724"/>
      <c r="CZ3724"/>
      <c r="DA3724"/>
      <c r="DB3724"/>
      <c r="DC3724"/>
      <c r="DD3724"/>
      <c r="DE3724"/>
      <c r="DF3724"/>
      <c r="DG3724"/>
      <c r="DH3724"/>
      <c r="DI3724"/>
      <c r="DJ3724"/>
      <c r="DK3724"/>
      <c r="DL3724"/>
      <c r="DM3724"/>
      <c r="DN3724"/>
      <c r="DO3724"/>
      <c r="DP3724"/>
      <c r="DQ3724"/>
      <c r="DR3724"/>
      <c r="DS3724"/>
      <c r="DT3724"/>
      <c r="DU3724"/>
      <c r="DV3724"/>
      <c r="DW3724"/>
      <c r="DX3724"/>
      <c r="DY3724"/>
      <c r="DZ3724"/>
      <c r="EA3724"/>
      <c r="EB3724"/>
      <c r="EC3724"/>
      <c r="ED3724"/>
      <c r="EE3724"/>
      <c r="EF3724"/>
      <c r="EG3724"/>
      <c r="EH3724"/>
      <c r="EI3724"/>
      <c r="EJ3724"/>
      <c r="EK3724"/>
      <c r="EL3724"/>
      <c r="EM3724"/>
      <c r="EN3724"/>
      <c r="EO3724"/>
      <c r="EP3724"/>
      <c r="EQ3724"/>
      <c r="ER3724"/>
      <c r="ES3724"/>
      <c r="ET3724"/>
      <c r="EU3724"/>
      <c r="EV3724"/>
      <c r="EW3724"/>
      <c r="EX3724"/>
      <c r="EY3724"/>
      <c r="EZ3724"/>
      <c r="FA3724"/>
      <c r="FB3724"/>
      <c r="FC3724"/>
      <c r="FD3724"/>
      <c r="FE3724"/>
      <c r="FF3724"/>
      <c r="FG3724"/>
      <c r="FH3724"/>
      <c r="FI3724"/>
      <c r="FJ3724"/>
      <c r="FK3724"/>
      <c r="FL3724"/>
      <c r="FM3724"/>
      <c r="FN3724"/>
      <c r="FO3724"/>
      <c r="FP3724"/>
      <c r="FQ3724"/>
      <c r="FR3724"/>
      <c r="FS3724"/>
      <c r="FT3724"/>
      <c r="FU3724"/>
      <c r="FV3724"/>
      <c r="FW3724"/>
      <c r="FX3724"/>
      <c r="FY3724"/>
      <c r="FZ3724"/>
      <c r="GA3724"/>
      <c r="GB3724"/>
      <c r="GC3724"/>
      <c r="GD3724"/>
      <c r="GE3724"/>
      <c r="GF3724"/>
      <c r="GG3724"/>
      <c r="GH3724"/>
      <c r="GI3724"/>
      <c r="GJ3724"/>
      <c r="GK3724"/>
      <c r="GL3724"/>
      <c r="GM3724"/>
      <c r="GN3724"/>
      <c r="GO3724"/>
      <c r="GP3724"/>
      <c r="GQ3724"/>
      <c r="GR3724"/>
      <c r="GS3724"/>
      <c r="GT3724"/>
      <c r="GU3724"/>
      <c r="GV3724"/>
      <c r="GW3724"/>
      <c r="GX3724"/>
      <c r="GY3724"/>
      <c r="GZ3724"/>
      <c r="HA3724"/>
      <c r="HB3724"/>
      <c r="HC3724"/>
      <c r="HD3724"/>
      <c r="HE3724"/>
      <c r="HF3724"/>
      <c r="HG3724"/>
      <c r="HH3724"/>
      <c r="HI3724"/>
      <c r="HJ3724"/>
      <c r="HK3724"/>
      <c r="HL3724"/>
      <c r="HM3724"/>
      <c r="HN3724"/>
      <c r="HO3724"/>
      <c r="HP3724"/>
      <c r="HQ3724"/>
      <c r="HR3724"/>
      <c r="HS3724"/>
      <c r="HT3724"/>
      <c r="HU3724"/>
      <c r="HV3724"/>
      <c r="HW3724"/>
      <c r="HX3724"/>
      <c r="HY3724"/>
      <c r="HZ3724"/>
      <c r="IA3724"/>
      <c r="IB3724"/>
      <c r="IC3724"/>
      <c r="ID3724"/>
      <c r="IE3724"/>
      <c r="IF3724"/>
      <c r="IG3724"/>
      <c r="IH3724"/>
      <c r="II3724"/>
      <c r="IJ3724"/>
      <c r="IK3724"/>
      <c r="IL3724"/>
      <c r="IM3724"/>
      <c r="IN3724"/>
      <c r="IO3724"/>
      <c r="IP3724"/>
      <c r="IQ3724"/>
      <c r="IR3724"/>
      <c r="IS3724"/>
      <c r="IT3724"/>
      <c r="IU3724"/>
      <c r="IV3724"/>
    </row>
    <row r="3725" spans="1:256" ht="12.5">
      <c r="A3725" s="305"/>
      <c r="B3725" s="65">
        <v>1</v>
      </c>
      <c r="C3725" s="66">
        <f>IF(E3725="A",1,IF(E3725="B",1,0))</f>
        <v>1</v>
      </c>
      <c r="D3725" s="76" t="s">
        <v>68</v>
      </c>
      <c r="E3725" s="76" t="s">
        <v>87</v>
      </c>
      <c r="F3725" s="77" t="s">
        <v>90</v>
      </c>
      <c r="G3725" s="78"/>
      <c r="H3725" s="96" t="s">
        <v>126</v>
      </c>
      <c r="I3725" s="107" t="s">
        <v>4230</v>
      </c>
      <c r="J3725" s="81"/>
      <c r="K3725" s="72"/>
      <c r="L3725" s="72"/>
      <c r="M3725" s="72"/>
      <c r="N3725" s="72"/>
      <c r="O3725" s="72"/>
      <c r="P3725" s="72"/>
      <c r="Q3725" s="833"/>
      <c r="R3725" s="102"/>
      <c r="S3725" s="73"/>
      <c r="T3725" s="102"/>
      <c r="U3725" s="103"/>
      <c r="V3725" s="104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  <c r="AJ3725"/>
      <c r="AK3725"/>
      <c r="AL3725"/>
      <c r="AM3725"/>
      <c r="AN3725"/>
      <c r="AO3725"/>
      <c r="AP3725"/>
      <c r="AQ3725"/>
      <c r="AR3725"/>
      <c r="AS3725"/>
      <c r="AT3725"/>
      <c r="AU3725"/>
      <c r="AV3725"/>
      <c r="AW3725"/>
      <c r="AX3725"/>
      <c r="AY3725"/>
      <c r="AZ3725"/>
      <c r="BA3725"/>
      <c r="BB3725"/>
      <c r="BC3725"/>
      <c r="BD3725"/>
      <c r="BE3725"/>
      <c r="BF3725"/>
      <c r="BG3725"/>
      <c r="BH3725"/>
      <c r="BI3725"/>
      <c r="BJ3725"/>
      <c r="BK3725"/>
      <c r="BL3725"/>
      <c r="BM3725"/>
      <c r="BN3725"/>
      <c r="BO3725"/>
      <c r="BP3725"/>
      <c r="BQ3725"/>
      <c r="BR3725"/>
      <c r="BS3725"/>
      <c r="BT3725"/>
      <c r="BU3725"/>
      <c r="BV3725"/>
      <c r="BW3725"/>
      <c r="BX3725"/>
      <c r="BY3725"/>
      <c r="BZ3725"/>
      <c r="CA3725"/>
      <c r="CB3725"/>
      <c r="CC3725"/>
      <c r="CD3725"/>
      <c r="CE3725"/>
      <c r="CF3725"/>
      <c r="CG3725"/>
      <c r="CH3725"/>
      <c r="CI3725"/>
      <c r="CJ3725"/>
      <c r="CK3725"/>
      <c r="CL3725"/>
      <c r="CM3725"/>
      <c r="CN3725"/>
      <c r="CO3725"/>
      <c r="CP3725"/>
      <c r="CQ3725"/>
      <c r="CR3725"/>
      <c r="CS3725"/>
      <c r="CT3725"/>
      <c r="CU3725"/>
      <c r="CV3725"/>
      <c r="CW3725"/>
      <c r="CX3725"/>
      <c r="CY3725"/>
      <c r="CZ3725"/>
      <c r="DA3725"/>
      <c r="DB3725"/>
      <c r="DC3725"/>
      <c r="DD3725"/>
      <c r="DE3725"/>
      <c r="DF3725"/>
      <c r="DG3725"/>
      <c r="DH3725"/>
      <c r="DI3725"/>
      <c r="DJ3725"/>
      <c r="DK3725"/>
      <c r="DL3725"/>
      <c r="DM3725"/>
      <c r="DN3725"/>
      <c r="DO3725"/>
      <c r="DP3725"/>
      <c r="DQ3725"/>
      <c r="DR3725"/>
      <c r="DS3725"/>
      <c r="DT3725"/>
      <c r="DU3725"/>
      <c r="DV3725"/>
      <c r="DW3725"/>
      <c r="DX3725"/>
      <c r="DY3725"/>
      <c r="DZ3725"/>
      <c r="EA3725"/>
      <c r="EB3725"/>
      <c r="EC3725"/>
      <c r="ED3725"/>
      <c r="EE3725"/>
      <c r="EF3725"/>
      <c r="EG3725"/>
      <c r="EH3725"/>
      <c r="EI3725"/>
      <c r="EJ3725"/>
      <c r="EK3725"/>
      <c r="EL3725"/>
      <c r="EM3725"/>
      <c r="EN3725"/>
      <c r="EO3725"/>
      <c r="EP3725"/>
      <c r="EQ3725"/>
      <c r="ER3725"/>
      <c r="ES3725"/>
      <c r="ET3725"/>
      <c r="EU3725"/>
      <c r="EV3725"/>
      <c r="EW3725"/>
      <c r="EX3725"/>
      <c r="EY3725"/>
      <c r="EZ3725"/>
      <c r="FA3725"/>
      <c r="FB3725"/>
      <c r="FC3725"/>
      <c r="FD3725"/>
      <c r="FE3725"/>
      <c r="FF3725"/>
      <c r="FG3725"/>
      <c r="FH3725"/>
      <c r="FI3725"/>
      <c r="FJ3725"/>
      <c r="FK3725"/>
      <c r="FL3725"/>
      <c r="FM3725"/>
      <c r="FN3725"/>
      <c r="FO3725"/>
      <c r="FP3725"/>
      <c r="FQ3725"/>
      <c r="FR3725"/>
      <c r="FS3725"/>
      <c r="FT3725"/>
      <c r="FU3725"/>
      <c r="FV3725"/>
      <c r="FW3725"/>
      <c r="FX3725"/>
      <c r="FY3725"/>
      <c r="FZ3725"/>
      <c r="GA3725"/>
      <c r="GB3725"/>
      <c r="GC3725"/>
      <c r="GD3725"/>
      <c r="GE3725"/>
      <c r="GF3725"/>
      <c r="GG3725"/>
      <c r="GH3725"/>
      <c r="GI3725"/>
      <c r="GJ3725"/>
      <c r="GK3725"/>
      <c r="GL3725"/>
      <c r="GM3725"/>
      <c r="GN3725"/>
      <c r="GO3725"/>
      <c r="GP3725"/>
      <c r="GQ3725"/>
      <c r="GR3725"/>
      <c r="GS3725"/>
      <c r="GT3725"/>
      <c r="GU3725"/>
      <c r="GV3725"/>
      <c r="GW3725"/>
      <c r="GX3725"/>
      <c r="GY3725"/>
      <c r="GZ3725"/>
      <c r="HA3725"/>
      <c r="HB3725"/>
      <c r="HC3725"/>
      <c r="HD3725"/>
      <c r="HE3725"/>
      <c r="HF3725"/>
      <c r="HG3725"/>
      <c r="HH3725"/>
      <c r="HI3725"/>
      <c r="HJ3725"/>
      <c r="HK3725"/>
      <c r="HL3725"/>
      <c r="HM3725"/>
      <c r="HN3725"/>
      <c r="HO3725"/>
      <c r="HP3725"/>
      <c r="HQ3725"/>
      <c r="HR3725"/>
      <c r="HS3725"/>
      <c r="HT3725"/>
      <c r="HU3725"/>
      <c r="HV3725"/>
      <c r="HW3725"/>
      <c r="HX3725"/>
      <c r="HY3725"/>
      <c r="HZ3725"/>
      <c r="IA3725"/>
      <c r="IB3725"/>
      <c r="IC3725"/>
      <c r="ID3725"/>
      <c r="IE3725"/>
      <c r="IF3725"/>
      <c r="IG3725"/>
      <c r="IH3725"/>
      <c r="II3725"/>
      <c r="IJ3725"/>
      <c r="IK3725"/>
      <c r="IL3725"/>
      <c r="IM3725"/>
      <c r="IN3725"/>
      <c r="IO3725"/>
      <c r="IP3725"/>
      <c r="IQ3725"/>
      <c r="IR3725"/>
      <c r="IS3725"/>
      <c r="IT3725"/>
      <c r="IU3725"/>
      <c r="IV3725"/>
    </row>
    <row r="3726" spans="1:256" ht="12.5">
      <c r="B3726" s="65">
        <v>1</v>
      </c>
      <c r="C3726" s="66">
        <f>IF(E3726="A",1,IF(E3726="B",1,0))</f>
        <v>1</v>
      </c>
      <c r="D3726" s="656" t="s">
        <v>70</v>
      </c>
      <c r="E3726" s="658" t="s">
        <v>87</v>
      </c>
      <c r="F3726" s="656" t="s">
        <v>99</v>
      </c>
      <c r="G3726" s="78"/>
      <c r="H3726" s="96" t="s">
        <v>104</v>
      </c>
      <c r="I3726" s="107" t="s">
        <v>4231</v>
      </c>
      <c r="J3726" s="81"/>
      <c r="K3726" s="72"/>
      <c r="L3726" s="72"/>
      <c r="M3726" s="72"/>
      <c r="N3726" s="72"/>
      <c r="O3726" s="72"/>
      <c r="P3726" s="72"/>
      <c r="Q3726" s="833"/>
      <c r="R3726" s="102"/>
      <c r="S3726" s="73"/>
      <c r="T3726" s="102"/>
      <c r="U3726" s="103"/>
      <c r="V3726" s="104"/>
    </row>
    <row r="3727" spans="1:256" ht="12.5">
      <c r="A3727" s="55"/>
      <c r="B3727" s="65">
        <v>1</v>
      </c>
      <c r="C3727" s="66">
        <f>IF(E3727="A",1,IF(E3727="B",1,0))</f>
        <v>0</v>
      </c>
      <c r="D3727" s="77" t="s">
        <v>90</v>
      </c>
      <c r="E3727" s="99" t="s">
        <v>70</v>
      </c>
      <c r="F3727" s="77" t="s">
        <v>90</v>
      </c>
      <c r="G3727" s="78"/>
      <c r="H3727" s="96" t="s">
        <v>1222</v>
      </c>
      <c r="I3727" s="107" t="s">
        <v>4232</v>
      </c>
      <c r="J3727" s="81"/>
      <c r="K3727" s="72"/>
      <c r="L3727" s="72"/>
      <c r="M3727" s="72"/>
      <c r="N3727" s="72"/>
      <c r="O3727" s="72"/>
      <c r="P3727" s="72"/>
      <c r="Q3727" s="833"/>
      <c r="R3727" s="102"/>
      <c r="S3727" s="73"/>
      <c r="T3727" s="102"/>
      <c r="U3727" s="103"/>
      <c r="V3727" s="104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  <c r="AJ3727"/>
      <c r="AK3727"/>
      <c r="AL3727"/>
      <c r="AM3727"/>
      <c r="AN3727"/>
      <c r="AO3727"/>
      <c r="AP3727"/>
      <c r="AQ3727"/>
      <c r="AR3727"/>
      <c r="AS3727"/>
      <c r="AT3727"/>
      <c r="AU3727"/>
      <c r="AV3727"/>
      <c r="AW3727"/>
      <c r="AX3727"/>
      <c r="AY3727"/>
      <c r="AZ3727"/>
      <c r="BA3727"/>
      <c r="BB3727"/>
      <c r="BC3727"/>
      <c r="BD3727"/>
      <c r="BE3727"/>
      <c r="BF3727"/>
      <c r="BG3727"/>
      <c r="BH3727"/>
      <c r="BI3727"/>
      <c r="BJ3727"/>
      <c r="BK3727"/>
      <c r="BL3727"/>
      <c r="BM3727"/>
      <c r="BN3727"/>
      <c r="BO3727"/>
      <c r="BP3727"/>
      <c r="BQ3727"/>
      <c r="BR3727"/>
      <c r="BS3727"/>
      <c r="BT3727"/>
      <c r="BU3727"/>
      <c r="BV3727"/>
      <c r="BW3727"/>
      <c r="BX3727"/>
      <c r="BY3727"/>
      <c r="BZ3727"/>
      <c r="CA3727"/>
      <c r="CB3727"/>
      <c r="CC3727"/>
      <c r="CD3727"/>
      <c r="CE3727"/>
      <c r="CF3727"/>
      <c r="CG3727"/>
      <c r="CH3727"/>
      <c r="CI3727"/>
      <c r="CJ3727"/>
      <c r="CK3727"/>
      <c r="CL3727"/>
      <c r="CM3727"/>
      <c r="CN3727"/>
      <c r="CO3727"/>
      <c r="CP3727"/>
      <c r="CQ3727"/>
      <c r="CR3727"/>
      <c r="CS3727"/>
      <c r="CT3727"/>
      <c r="CU3727"/>
      <c r="CV3727"/>
      <c r="CW3727"/>
      <c r="CX3727"/>
      <c r="CY3727"/>
      <c r="CZ3727"/>
      <c r="DA3727"/>
      <c r="DB3727"/>
      <c r="DC3727"/>
      <c r="DD3727"/>
      <c r="DE3727"/>
      <c r="DF3727"/>
      <c r="DG3727"/>
      <c r="DH3727"/>
      <c r="DI3727"/>
      <c r="DJ3727"/>
      <c r="DK3727"/>
      <c r="DL3727"/>
      <c r="DM3727"/>
      <c r="DN3727"/>
      <c r="DO3727"/>
      <c r="DP3727"/>
      <c r="DQ3727"/>
      <c r="DR3727"/>
      <c r="DS3727"/>
      <c r="DT3727"/>
      <c r="DU3727"/>
      <c r="DV3727"/>
      <c r="DW3727"/>
      <c r="DX3727"/>
      <c r="DY3727"/>
      <c r="DZ3727"/>
      <c r="EA3727"/>
      <c r="EB3727"/>
      <c r="EC3727"/>
      <c r="ED3727"/>
      <c r="EE3727"/>
      <c r="EF3727"/>
      <c r="EG3727"/>
      <c r="EH3727"/>
      <c r="EI3727"/>
      <c r="EJ3727"/>
      <c r="EK3727"/>
      <c r="EL3727"/>
      <c r="EM3727"/>
      <c r="EN3727"/>
      <c r="EO3727"/>
      <c r="EP3727"/>
      <c r="EQ3727"/>
      <c r="ER3727"/>
      <c r="ES3727"/>
      <c r="ET3727"/>
      <c r="EU3727"/>
      <c r="EV3727"/>
      <c r="EW3727"/>
      <c r="EX3727"/>
      <c r="EY3727"/>
      <c r="EZ3727"/>
      <c r="FA3727"/>
      <c r="FB3727"/>
      <c r="FC3727"/>
      <c r="FD3727"/>
      <c r="FE3727"/>
      <c r="FF3727"/>
      <c r="FG3727"/>
      <c r="FH3727"/>
      <c r="FI3727"/>
      <c r="FJ3727"/>
      <c r="FK3727"/>
      <c r="FL3727"/>
      <c r="FM3727"/>
      <c r="FN3727"/>
      <c r="FO3727"/>
      <c r="FP3727"/>
      <c r="FQ3727"/>
      <c r="FR3727"/>
      <c r="FS3727"/>
      <c r="FT3727"/>
      <c r="FU3727"/>
      <c r="FV3727"/>
      <c r="FW3727"/>
      <c r="FX3727"/>
      <c r="FY3727"/>
      <c r="FZ3727"/>
      <c r="GA3727"/>
      <c r="GB3727"/>
      <c r="GC3727"/>
      <c r="GD3727"/>
      <c r="GE3727"/>
      <c r="GF3727"/>
      <c r="GG3727"/>
      <c r="GH3727"/>
      <c r="GI3727"/>
      <c r="GJ3727"/>
      <c r="GK3727"/>
      <c r="GL3727"/>
      <c r="GM3727"/>
      <c r="GN3727"/>
      <c r="GO3727"/>
      <c r="GP3727"/>
      <c r="GQ3727"/>
      <c r="GR3727"/>
      <c r="GS3727"/>
      <c r="GT3727"/>
      <c r="GU3727"/>
      <c r="GV3727"/>
      <c r="GW3727"/>
      <c r="GX3727"/>
      <c r="GY3727"/>
      <c r="GZ3727"/>
      <c r="HA3727"/>
      <c r="HB3727"/>
      <c r="HC3727"/>
      <c r="HD3727"/>
      <c r="HE3727"/>
      <c r="HF3727"/>
      <c r="HG3727"/>
      <c r="HH3727"/>
      <c r="HI3727"/>
      <c r="HJ3727"/>
      <c r="HK3727"/>
      <c r="HL3727"/>
      <c r="HM3727"/>
      <c r="HN3727"/>
      <c r="HO3727"/>
      <c r="HP3727"/>
      <c r="HQ3727"/>
      <c r="HR3727"/>
      <c r="HS3727"/>
      <c r="HT3727"/>
      <c r="HU3727"/>
      <c r="HV3727"/>
      <c r="HW3727"/>
      <c r="HX3727"/>
      <c r="HY3727"/>
      <c r="HZ3727"/>
      <c r="IA3727"/>
      <c r="IB3727"/>
      <c r="IC3727"/>
      <c r="ID3727"/>
      <c r="IE3727"/>
      <c r="IF3727"/>
      <c r="IG3727"/>
      <c r="IH3727"/>
      <c r="II3727"/>
      <c r="IJ3727"/>
      <c r="IK3727"/>
      <c r="IL3727"/>
      <c r="IM3727"/>
      <c r="IN3727"/>
      <c r="IO3727"/>
      <c r="IP3727"/>
      <c r="IQ3727"/>
      <c r="IR3727"/>
      <c r="IS3727"/>
      <c r="IT3727"/>
      <c r="IU3727"/>
      <c r="IV3727"/>
    </row>
    <row r="3728" spans="1:256" ht="12.5">
      <c r="A3728" s="305"/>
      <c r="B3728" s="65">
        <v>1</v>
      </c>
      <c r="C3728" s="66">
        <f>IF(E3728="A",4,IF(E3728="B",3,IF(E3728="C",2,IF(E3728="D",1,0))))</f>
        <v>0</v>
      </c>
      <c r="D3728" s="76" t="s">
        <v>68</v>
      </c>
      <c r="E3728" s="99" t="s">
        <v>99</v>
      </c>
      <c r="F3728" s="77" t="s">
        <v>90</v>
      </c>
      <c r="G3728" s="78"/>
      <c r="H3728" s="96" t="s">
        <v>119</v>
      </c>
      <c r="I3728" s="107" t="s">
        <v>4233</v>
      </c>
      <c r="J3728" s="81"/>
      <c r="K3728" s="72"/>
      <c r="L3728" s="72"/>
      <c r="M3728" s="72"/>
      <c r="N3728" s="72"/>
      <c r="O3728" s="72"/>
      <c r="P3728" s="72"/>
      <c r="Q3728" s="833"/>
      <c r="R3728" s="102"/>
      <c r="S3728" s="73"/>
      <c r="T3728" s="102"/>
      <c r="U3728" s="103"/>
      <c r="V3728" s="104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  <c r="AJ3728"/>
      <c r="AK3728"/>
      <c r="AL3728"/>
      <c r="AM3728"/>
      <c r="AN3728"/>
      <c r="AO3728"/>
      <c r="AP3728"/>
      <c r="AQ3728"/>
      <c r="AR3728"/>
      <c r="AS3728"/>
      <c r="AT3728"/>
      <c r="AU3728"/>
      <c r="AV3728"/>
      <c r="AW3728"/>
      <c r="AX3728"/>
      <c r="AY3728"/>
      <c r="AZ3728"/>
      <c r="BA3728"/>
      <c r="BB3728"/>
      <c r="BC3728"/>
      <c r="BD3728"/>
      <c r="BE3728"/>
      <c r="BF3728"/>
      <c r="BG3728"/>
      <c r="BH3728"/>
      <c r="BI3728"/>
      <c r="BJ3728"/>
      <c r="BK3728"/>
      <c r="BL3728"/>
      <c r="BM3728"/>
      <c r="BN3728"/>
      <c r="BO3728"/>
      <c r="BP3728"/>
      <c r="BQ3728"/>
      <c r="BR3728"/>
      <c r="BS3728"/>
      <c r="BT3728"/>
      <c r="BU3728"/>
      <c r="BV3728"/>
      <c r="BW3728"/>
      <c r="BX3728"/>
      <c r="BY3728"/>
      <c r="BZ3728"/>
      <c r="CA3728"/>
      <c r="CB3728"/>
      <c r="CC3728"/>
      <c r="CD3728"/>
      <c r="CE3728"/>
      <c r="CF3728"/>
      <c r="CG3728"/>
      <c r="CH3728"/>
      <c r="CI3728"/>
      <c r="CJ3728"/>
      <c r="CK3728"/>
      <c r="CL3728"/>
      <c r="CM3728"/>
      <c r="CN3728"/>
      <c r="CO3728"/>
      <c r="CP3728"/>
      <c r="CQ3728"/>
      <c r="CR3728"/>
      <c r="CS3728"/>
      <c r="CT3728"/>
      <c r="CU3728"/>
      <c r="CV3728"/>
      <c r="CW3728"/>
      <c r="CX3728"/>
      <c r="CY3728"/>
      <c r="CZ3728"/>
      <c r="DA3728"/>
      <c r="DB3728"/>
      <c r="DC3728"/>
      <c r="DD3728"/>
      <c r="DE3728"/>
      <c r="DF3728"/>
      <c r="DG3728"/>
      <c r="DH3728"/>
      <c r="DI3728"/>
      <c r="DJ3728"/>
      <c r="DK3728"/>
      <c r="DL3728"/>
      <c r="DM3728"/>
      <c r="DN3728"/>
      <c r="DO3728"/>
      <c r="DP3728"/>
      <c r="DQ3728"/>
      <c r="DR3728"/>
      <c r="DS3728"/>
      <c r="DT3728"/>
      <c r="DU3728"/>
      <c r="DV3728"/>
      <c r="DW3728"/>
      <c r="DX3728"/>
      <c r="DY3728"/>
      <c r="DZ3728"/>
      <c r="EA3728"/>
      <c r="EB3728"/>
      <c r="EC3728"/>
      <c r="ED3728"/>
      <c r="EE3728"/>
      <c r="EF3728"/>
      <c r="EG3728"/>
      <c r="EH3728"/>
      <c r="EI3728"/>
      <c r="EJ3728"/>
      <c r="EK3728"/>
      <c r="EL3728"/>
      <c r="EM3728"/>
      <c r="EN3728"/>
      <c r="EO3728"/>
      <c r="EP3728"/>
      <c r="EQ3728"/>
      <c r="ER3728"/>
      <c r="ES3728"/>
      <c r="ET3728"/>
      <c r="EU3728"/>
      <c r="EV3728"/>
      <c r="EW3728"/>
      <c r="EX3728"/>
      <c r="EY3728"/>
      <c r="EZ3728"/>
      <c r="FA3728"/>
      <c r="FB3728"/>
      <c r="FC3728"/>
      <c r="FD3728"/>
      <c r="FE3728"/>
      <c r="FF3728"/>
      <c r="FG3728"/>
      <c r="FH3728"/>
      <c r="FI3728"/>
      <c r="FJ3728"/>
      <c r="FK3728"/>
      <c r="FL3728"/>
      <c r="FM3728"/>
      <c r="FN3728"/>
      <c r="FO3728"/>
      <c r="FP3728"/>
      <c r="FQ3728"/>
      <c r="FR3728"/>
      <c r="FS3728"/>
      <c r="FT3728"/>
      <c r="FU3728"/>
      <c r="FV3728"/>
      <c r="FW3728"/>
      <c r="FX3728"/>
      <c r="FY3728"/>
      <c r="FZ3728"/>
      <c r="GA3728"/>
      <c r="GB3728"/>
      <c r="GC3728"/>
      <c r="GD3728"/>
      <c r="GE3728"/>
      <c r="GF3728"/>
      <c r="GG3728"/>
      <c r="GH3728"/>
      <c r="GI3728"/>
      <c r="GJ3728"/>
      <c r="GK3728"/>
      <c r="GL3728"/>
      <c r="GM3728"/>
      <c r="GN3728"/>
      <c r="GO3728"/>
      <c r="GP3728"/>
      <c r="GQ3728"/>
      <c r="GR3728"/>
      <c r="GS3728"/>
      <c r="GT3728"/>
      <c r="GU3728"/>
      <c r="GV3728"/>
      <c r="GW3728"/>
      <c r="GX3728"/>
      <c r="GY3728"/>
      <c r="GZ3728"/>
      <c r="HA3728"/>
      <c r="HB3728"/>
      <c r="HC3728"/>
      <c r="HD3728"/>
      <c r="HE3728"/>
      <c r="HF3728"/>
      <c r="HG3728"/>
      <c r="HH3728"/>
      <c r="HI3728"/>
      <c r="HJ3728"/>
      <c r="HK3728"/>
      <c r="HL3728"/>
      <c r="HM3728"/>
      <c r="HN3728"/>
      <c r="HO3728"/>
      <c r="HP3728"/>
      <c r="HQ3728"/>
      <c r="HR3728"/>
      <c r="HS3728"/>
      <c r="HT3728"/>
      <c r="HU3728"/>
      <c r="HV3728"/>
      <c r="HW3728"/>
      <c r="HX3728"/>
      <c r="HY3728"/>
      <c r="HZ3728"/>
      <c r="IA3728"/>
      <c r="IB3728"/>
      <c r="IC3728"/>
      <c r="ID3728"/>
      <c r="IE3728"/>
      <c r="IF3728"/>
      <c r="IG3728"/>
      <c r="IH3728"/>
      <c r="II3728"/>
      <c r="IJ3728"/>
      <c r="IK3728"/>
      <c r="IL3728"/>
      <c r="IM3728"/>
      <c r="IN3728"/>
      <c r="IO3728"/>
      <c r="IP3728"/>
      <c r="IQ3728"/>
      <c r="IR3728"/>
      <c r="IS3728"/>
      <c r="IT3728"/>
      <c r="IU3728"/>
      <c r="IV3728"/>
    </row>
    <row r="3729" spans="1:256" ht="12.5">
      <c r="B3729" s="65">
        <v>1</v>
      </c>
      <c r="C3729" s="66">
        <f t="shared" ref="C3729:C3737" si="170">IF(E3729="A",1,IF(E3729="B",1,0))</f>
        <v>1</v>
      </c>
      <c r="D3729" s="76" t="s">
        <v>87</v>
      </c>
      <c r="E3729" s="76" t="s">
        <v>87</v>
      </c>
      <c r="F3729" s="76" t="s">
        <v>87</v>
      </c>
      <c r="G3729" s="78"/>
      <c r="H3729" s="96" t="s">
        <v>372</v>
      </c>
      <c r="I3729" s="107" t="s">
        <v>4234</v>
      </c>
      <c r="J3729" s="81"/>
      <c r="K3729" s="72"/>
      <c r="L3729" s="72"/>
      <c r="M3729" s="72"/>
      <c r="N3729" s="72"/>
      <c r="O3729" s="72"/>
      <c r="P3729" s="72"/>
      <c r="Q3729" s="833"/>
      <c r="R3729" s="102"/>
      <c r="S3729" s="73"/>
      <c r="T3729" s="102"/>
      <c r="U3729" s="103"/>
      <c r="V3729" s="104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  <c r="AJ3729"/>
      <c r="AK3729"/>
      <c r="AL3729"/>
      <c r="AM3729"/>
      <c r="AN3729"/>
      <c r="AO3729"/>
      <c r="AP3729"/>
      <c r="AQ3729"/>
      <c r="AR3729"/>
      <c r="AS3729"/>
      <c r="AT3729"/>
      <c r="AU3729"/>
      <c r="AV3729"/>
      <c r="AW3729"/>
      <c r="AX3729"/>
      <c r="AY3729"/>
      <c r="AZ3729"/>
      <c r="BA3729"/>
      <c r="BB3729"/>
      <c r="BC3729"/>
      <c r="BD3729"/>
      <c r="BE3729"/>
      <c r="BF3729"/>
      <c r="BG3729"/>
      <c r="BH3729"/>
      <c r="BI3729"/>
      <c r="BJ3729"/>
      <c r="BK3729"/>
      <c r="BL3729"/>
      <c r="BM3729"/>
      <c r="BN3729"/>
      <c r="BO3729"/>
      <c r="BP3729"/>
      <c r="BQ3729"/>
      <c r="BR3729"/>
      <c r="BS3729"/>
      <c r="BT3729"/>
      <c r="BU3729"/>
      <c r="BV3729"/>
      <c r="BW3729"/>
      <c r="BX3729"/>
      <c r="BY3729"/>
      <c r="BZ3729"/>
      <c r="CA3729"/>
      <c r="CB3729"/>
      <c r="CC3729"/>
      <c r="CD3729"/>
      <c r="CE3729"/>
      <c r="CF3729"/>
      <c r="CG3729"/>
      <c r="CH3729"/>
      <c r="CI3729"/>
      <c r="CJ3729"/>
      <c r="CK3729"/>
      <c r="CL3729"/>
      <c r="CM3729"/>
      <c r="CN3729"/>
      <c r="CO3729"/>
      <c r="CP3729"/>
      <c r="CQ3729"/>
      <c r="CR3729"/>
      <c r="CS3729"/>
      <c r="CT3729"/>
      <c r="CU3729"/>
      <c r="CV3729"/>
      <c r="CW3729"/>
      <c r="CX3729"/>
      <c r="CY3729"/>
      <c r="CZ3729"/>
      <c r="DA3729"/>
      <c r="DB3729"/>
      <c r="DC3729"/>
      <c r="DD3729"/>
      <c r="DE3729"/>
      <c r="DF3729"/>
      <c r="DG3729"/>
      <c r="DH3729"/>
      <c r="DI3729"/>
      <c r="DJ3729"/>
      <c r="DK3729"/>
      <c r="DL3729"/>
      <c r="DM3729"/>
      <c r="DN3729"/>
      <c r="DO3729"/>
      <c r="DP3729"/>
      <c r="DQ3729"/>
      <c r="DR3729"/>
      <c r="DS3729"/>
      <c r="DT3729"/>
      <c r="DU3729"/>
      <c r="DV3729"/>
      <c r="DW3729"/>
      <c r="DX3729"/>
      <c r="DY3729"/>
      <c r="DZ3729"/>
      <c r="EA3729"/>
      <c r="EB3729"/>
      <c r="EC3729"/>
      <c r="ED3729"/>
      <c r="EE3729"/>
      <c r="EF3729"/>
      <c r="EG3729"/>
      <c r="EH3729"/>
      <c r="EI3729"/>
      <c r="EJ3729"/>
      <c r="EK3729"/>
      <c r="EL3729"/>
      <c r="EM3729"/>
      <c r="EN3729"/>
      <c r="EO3729"/>
      <c r="EP3729"/>
      <c r="EQ3729"/>
      <c r="ER3729"/>
      <c r="ES3729"/>
      <c r="ET3729"/>
      <c r="EU3729"/>
      <c r="EV3729"/>
      <c r="EW3729"/>
      <c r="EX3729"/>
      <c r="EY3729"/>
      <c r="EZ3729"/>
      <c r="FA3729"/>
      <c r="FB3729"/>
      <c r="FC3729"/>
      <c r="FD3729"/>
      <c r="FE3729"/>
      <c r="FF3729"/>
      <c r="FG3729"/>
      <c r="FH3729"/>
      <c r="FI3729"/>
      <c r="FJ3729"/>
      <c r="FK3729"/>
      <c r="FL3729"/>
      <c r="FM3729"/>
      <c r="FN3729"/>
      <c r="FO3729"/>
      <c r="FP3729"/>
      <c r="FQ3729"/>
      <c r="FR3729"/>
      <c r="FS3729"/>
      <c r="FT3729"/>
      <c r="FU3729"/>
      <c r="FV3729"/>
      <c r="FW3729"/>
      <c r="FX3729"/>
      <c r="FY3729"/>
      <c r="FZ3729"/>
      <c r="GA3729"/>
      <c r="GB3729"/>
      <c r="GC3729"/>
      <c r="GD3729"/>
      <c r="GE3729"/>
      <c r="GF3729"/>
      <c r="GG3729"/>
      <c r="GH3729"/>
      <c r="GI3729"/>
      <c r="GJ3729"/>
      <c r="GK3729"/>
      <c r="GL3729"/>
      <c r="GM3729"/>
      <c r="GN3729"/>
      <c r="GO3729"/>
      <c r="GP3729"/>
      <c r="GQ3729"/>
      <c r="GR3729"/>
      <c r="GS3729"/>
      <c r="GT3729"/>
      <c r="GU3729"/>
      <c r="GV3729"/>
      <c r="GW3729"/>
      <c r="GX3729"/>
      <c r="GY3729"/>
      <c r="GZ3729"/>
      <c r="HA3729"/>
      <c r="HB3729"/>
      <c r="HC3729"/>
      <c r="HD3729"/>
      <c r="HE3729"/>
      <c r="HF3729"/>
      <c r="HG3729"/>
      <c r="HH3729"/>
      <c r="HI3729"/>
      <c r="HJ3729"/>
      <c r="HK3729"/>
      <c r="HL3729"/>
      <c r="HM3729"/>
      <c r="HN3729"/>
      <c r="HO3729"/>
      <c r="HP3729"/>
      <c r="HQ3729"/>
      <c r="HR3729"/>
      <c r="HS3729"/>
      <c r="HT3729"/>
      <c r="HU3729"/>
      <c r="HV3729"/>
      <c r="HW3729"/>
      <c r="HX3729"/>
      <c r="HY3729"/>
      <c r="HZ3729"/>
      <c r="IA3729"/>
      <c r="IB3729"/>
      <c r="IC3729"/>
      <c r="ID3729"/>
      <c r="IE3729"/>
      <c r="IF3729"/>
      <c r="IG3729"/>
      <c r="IH3729"/>
      <c r="II3729"/>
      <c r="IJ3729"/>
      <c r="IK3729"/>
      <c r="IL3729"/>
      <c r="IM3729"/>
      <c r="IN3729"/>
      <c r="IO3729"/>
      <c r="IP3729"/>
      <c r="IQ3729"/>
      <c r="IR3729"/>
      <c r="IS3729"/>
      <c r="IT3729"/>
      <c r="IU3729"/>
      <c r="IV3729"/>
    </row>
    <row r="3730" spans="1:256" ht="12.5">
      <c r="A3730" s="305"/>
      <c r="B3730" s="65">
        <v>1</v>
      </c>
      <c r="C3730" s="66">
        <f t="shared" si="170"/>
        <v>0</v>
      </c>
      <c r="D3730" s="77" t="s">
        <v>90</v>
      </c>
      <c r="E3730" s="77" t="s">
        <v>90</v>
      </c>
      <c r="F3730" s="77" t="s">
        <v>90</v>
      </c>
      <c r="G3730" s="78"/>
      <c r="H3730" s="96" t="s">
        <v>140</v>
      </c>
      <c r="I3730" s="107" t="s">
        <v>4235</v>
      </c>
      <c r="J3730" s="81"/>
      <c r="K3730" s="72"/>
      <c r="L3730" s="72"/>
      <c r="M3730" s="72"/>
      <c r="N3730" s="72"/>
      <c r="O3730" s="72"/>
      <c r="P3730" s="72"/>
      <c r="Q3730" s="833"/>
      <c r="R3730" s="102"/>
      <c r="S3730" s="73"/>
      <c r="T3730" s="102"/>
      <c r="U3730" s="103"/>
      <c r="V3730" s="104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  <c r="AJ3730"/>
      <c r="AK3730"/>
      <c r="AL3730"/>
      <c r="AM3730"/>
      <c r="AN3730"/>
      <c r="AO3730"/>
      <c r="AP3730"/>
      <c r="AQ3730"/>
      <c r="AR3730"/>
      <c r="AS3730"/>
      <c r="AT3730"/>
      <c r="AU3730"/>
      <c r="AV3730"/>
      <c r="AW3730"/>
      <c r="AX3730"/>
      <c r="AY3730"/>
      <c r="AZ3730"/>
      <c r="BA3730"/>
      <c r="BB3730"/>
      <c r="BC3730"/>
      <c r="BD3730"/>
      <c r="BE3730"/>
      <c r="BF3730"/>
      <c r="BG3730"/>
      <c r="BH3730"/>
      <c r="BI3730"/>
      <c r="BJ3730"/>
      <c r="BK3730"/>
      <c r="BL3730"/>
      <c r="BM3730"/>
      <c r="BN3730"/>
      <c r="BO3730"/>
      <c r="BP3730"/>
      <c r="BQ3730"/>
      <c r="BR3730"/>
      <c r="BS3730"/>
      <c r="BT3730"/>
      <c r="BU3730"/>
      <c r="BV3730"/>
      <c r="BW3730"/>
      <c r="BX3730"/>
      <c r="BY3730"/>
      <c r="BZ3730"/>
      <c r="CA3730"/>
      <c r="CB3730"/>
      <c r="CC3730"/>
      <c r="CD3730"/>
      <c r="CE3730"/>
      <c r="CF3730"/>
      <c r="CG3730"/>
      <c r="CH3730"/>
      <c r="CI3730"/>
      <c r="CJ3730"/>
      <c r="CK3730"/>
      <c r="CL3730"/>
      <c r="CM3730"/>
      <c r="CN3730"/>
      <c r="CO3730"/>
      <c r="CP3730"/>
      <c r="CQ3730"/>
      <c r="CR3730"/>
      <c r="CS3730"/>
      <c r="CT3730"/>
      <c r="CU3730"/>
      <c r="CV3730"/>
      <c r="CW3730"/>
      <c r="CX3730"/>
      <c r="CY3730"/>
      <c r="CZ3730"/>
      <c r="DA3730"/>
      <c r="DB3730"/>
      <c r="DC3730"/>
      <c r="DD3730"/>
      <c r="DE3730"/>
      <c r="DF3730"/>
      <c r="DG3730"/>
      <c r="DH3730"/>
      <c r="DI3730"/>
      <c r="DJ3730"/>
      <c r="DK3730"/>
      <c r="DL3730"/>
      <c r="DM3730"/>
      <c r="DN3730"/>
      <c r="DO3730"/>
      <c r="DP3730"/>
      <c r="DQ3730"/>
      <c r="DR3730"/>
      <c r="DS3730"/>
      <c r="DT3730"/>
      <c r="DU3730"/>
      <c r="DV3730"/>
      <c r="DW3730"/>
      <c r="DX3730"/>
      <c r="DY3730"/>
      <c r="DZ3730"/>
      <c r="EA3730"/>
      <c r="EB3730"/>
      <c r="EC3730"/>
      <c r="ED3730"/>
      <c r="EE3730"/>
      <c r="EF3730"/>
      <c r="EG3730"/>
      <c r="EH3730"/>
      <c r="EI3730"/>
      <c r="EJ3730"/>
      <c r="EK3730"/>
      <c r="EL3730"/>
      <c r="EM3730"/>
      <c r="EN3730"/>
      <c r="EO3730"/>
      <c r="EP3730"/>
      <c r="EQ3730"/>
      <c r="ER3730"/>
      <c r="ES3730"/>
      <c r="ET3730"/>
      <c r="EU3730"/>
      <c r="EV3730"/>
      <c r="EW3730"/>
      <c r="EX3730"/>
      <c r="EY3730"/>
      <c r="EZ3730"/>
      <c r="FA3730"/>
      <c r="FB3730"/>
      <c r="FC3730"/>
      <c r="FD3730"/>
      <c r="FE3730"/>
      <c r="FF3730"/>
      <c r="FG3730"/>
      <c r="FH3730"/>
      <c r="FI3730"/>
      <c r="FJ3730"/>
      <c r="FK3730"/>
      <c r="FL3730"/>
      <c r="FM3730"/>
      <c r="FN3730"/>
      <c r="FO3730"/>
      <c r="FP3730"/>
      <c r="FQ3730"/>
      <c r="FR3730"/>
      <c r="FS3730"/>
      <c r="FT3730"/>
      <c r="FU3730"/>
      <c r="FV3730"/>
      <c r="FW3730"/>
      <c r="FX3730"/>
      <c r="FY3730"/>
      <c r="FZ3730"/>
      <c r="GA3730"/>
      <c r="GB3730"/>
      <c r="GC3730"/>
      <c r="GD3730"/>
      <c r="GE3730"/>
      <c r="GF3730"/>
      <c r="GG3730"/>
      <c r="GH3730"/>
      <c r="GI3730"/>
      <c r="GJ3730"/>
      <c r="GK3730"/>
      <c r="GL3730"/>
      <c r="GM3730"/>
      <c r="GN3730"/>
      <c r="GO3730"/>
      <c r="GP3730"/>
      <c r="GQ3730"/>
      <c r="GR3730"/>
      <c r="GS3730"/>
      <c r="GT3730"/>
      <c r="GU3730"/>
      <c r="GV3730"/>
      <c r="GW3730"/>
      <c r="GX3730"/>
      <c r="GY3730"/>
      <c r="GZ3730"/>
      <c r="HA3730"/>
      <c r="HB3730"/>
      <c r="HC3730"/>
      <c r="HD3730"/>
      <c r="HE3730"/>
      <c r="HF3730"/>
      <c r="HG3730"/>
      <c r="HH3730"/>
      <c r="HI3730"/>
      <c r="HJ3730"/>
      <c r="HK3730"/>
      <c r="HL3730"/>
      <c r="HM3730"/>
      <c r="HN3730"/>
      <c r="HO3730"/>
      <c r="HP3730"/>
      <c r="HQ3730"/>
      <c r="HR3730"/>
      <c r="HS3730"/>
      <c r="HT3730"/>
      <c r="HU3730"/>
      <c r="HV3730"/>
      <c r="HW3730"/>
      <c r="HX3730"/>
      <c r="HY3730"/>
      <c r="HZ3730"/>
      <c r="IA3730"/>
      <c r="IB3730"/>
      <c r="IC3730"/>
      <c r="ID3730"/>
      <c r="IE3730"/>
      <c r="IF3730"/>
      <c r="IG3730"/>
      <c r="IH3730"/>
      <c r="II3730"/>
      <c r="IJ3730"/>
      <c r="IK3730"/>
      <c r="IL3730"/>
      <c r="IM3730"/>
      <c r="IN3730"/>
      <c r="IO3730"/>
      <c r="IP3730"/>
      <c r="IQ3730"/>
      <c r="IR3730"/>
      <c r="IS3730"/>
      <c r="IT3730"/>
      <c r="IU3730"/>
      <c r="IV3730"/>
    </row>
    <row r="3731" spans="1:256" ht="12.5">
      <c r="A3731" s="305"/>
      <c r="B3731" s="65">
        <v>1</v>
      </c>
      <c r="C3731" s="66">
        <f t="shared" si="170"/>
        <v>0</v>
      </c>
      <c r="D3731" s="248" t="s">
        <v>68</v>
      </c>
      <c r="E3731" s="662" t="s">
        <v>70</v>
      </c>
      <c r="F3731" s="248" t="s">
        <v>68</v>
      </c>
      <c r="G3731" s="78"/>
      <c r="H3731" s="96" t="s">
        <v>140</v>
      </c>
      <c r="I3731" s="107" t="s">
        <v>4236</v>
      </c>
      <c r="J3731" s="81"/>
      <c r="K3731" s="72"/>
      <c r="L3731" s="72"/>
      <c r="M3731" s="72"/>
      <c r="N3731" s="72"/>
      <c r="O3731" s="72"/>
      <c r="P3731" s="72"/>
      <c r="Q3731" s="833"/>
      <c r="R3731" s="102"/>
      <c r="S3731" s="73"/>
      <c r="T3731" s="102"/>
      <c r="U3731" s="103"/>
      <c r="V3731" s="104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  <c r="AJ3731"/>
      <c r="AK3731"/>
      <c r="AL3731"/>
      <c r="AM3731"/>
      <c r="AN3731"/>
      <c r="AO3731"/>
      <c r="AP3731"/>
      <c r="AQ3731"/>
      <c r="AR3731"/>
      <c r="AS3731"/>
      <c r="AT3731"/>
      <c r="AU3731"/>
      <c r="AV3731"/>
      <c r="AW3731"/>
      <c r="AX3731"/>
      <c r="AY3731"/>
      <c r="AZ3731"/>
      <c r="BA3731"/>
      <c r="BB3731"/>
      <c r="BC3731"/>
      <c r="BD3731"/>
      <c r="BE3731"/>
      <c r="BF3731"/>
      <c r="BG3731"/>
      <c r="BH3731"/>
      <c r="BI3731"/>
      <c r="BJ3731"/>
      <c r="BK3731"/>
      <c r="BL3731"/>
      <c r="BM3731"/>
      <c r="BN3731"/>
      <c r="BO3731"/>
      <c r="BP3731"/>
      <c r="BQ3731"/>
      <c r="BR3731"/>
      <c r="BS3731"/>
      <c r="BT3731"/>
      <c r="BU3731"/>
      <c r="BV3731"/>
      <c r="BW3731"/>
      <c r="BX3731"/>
      <c r="BY3731"/>
      <c r="BZ3731"/>
      <c r="CA3731"/>
      <c r="CB3731"/>
      <c r="CC3731"/>
      <c r="CD3731"/>
      <c r="CE3731"/>
      <c r="CF3731"/>
      <c r="CG3731"/>
      <c r="CH3731"/>
      <c r="CI3731"/>
      <c r="CJ3731"/>
      <c r="CK3731"/>
      <c r="CL3731"/>
      <c r="CM3731"/>
      <c r="CN3731"/>
      <c r="CO3731"/>
      <c r="CP3731"/>
      <c r="CQ3731"/>
      <c r="CR3731"/>
      <c r="CS3731"/>
      <c r="CT3731"/>
      <c r="CU3731"/>
      <c r="CV3731"/>
      <c r="CW3731"/>
      <c r="CX3731"/>
      <c r="CY3731"/>
      <c r="CZ3731"/>
      <c r="DA3731"/>
      <c r="DB3731"/>
      <c r="DC3731"/>
      <c r="DD3731"/>
      <c r="DE3731"/>
      <c r="DF3731"/>
      <c r="DG3731"/>
      <c r="DH3731"/>
      <c r="DI3731"/>
      <c r="DJ3731"/>
      <c r="DK3731"/>
      <c r="DL3731"/>
      <c r="DM3731"/>
      <c r="DN3731"/>
      <c r="DO3731"/>
      <c r="DP3731"/>
      <c r="DQ3731"/>
      <c r="DR3731"/>
      <c r="DS3731"/>
      <c r="DT3731"/>
      <c r="DU3731"/>
      <c r="DV3731"/>
      <c r="DW3731"/>
      <c r="DX3731"/>
      <c r="DY3731"/>
      <c r="DZ3731"/>
      <c r="EA3731"/>
      <c r="EB3731"/>
      <c r="EC3731"/>
      <c r="ED3731"/>
      <c r="EE3731"/>
      <c r="EF3731"/>
      <c r="EG3731"/>
      <c r="EH3731"/>
      <c r="EI3731"/>
      <c r="EJ3731"/>
      <c r="EK3731"/>
      <c r="EL3731"/>
      <c r="EM3731"/>
      <c r="EN3731"/>
      <c r="EO3731"/>
      <c r="EP3731"/>
      <c r="EQ3731"/>
      <c r="ER3731"/>
      <c r="ES3731"/>
      <c r="ET3731"/>
      <c r="EU3731"/>
      <c r="EV3731"/>
      <c r="EW3731"/>
      <c r="EX3731"/>
      <c r="EY3731"/>
      <c r="EZ3731"/>
      <c r="FA3731"/>
      <c r="FB3731"/>
      <c r="FC3731"/>
      <c r="FD3731"/>
      <c r="FE3731"/>
      <c r="FF3731"/>
      <c r="FG3731"/>
      <c r="FH3731"/>
      <c r="FI3731"/>
      <c r="FJ3731"/>
      <c r="FK3731"/>
      <c r="FL3731"/>
      <c r="FM3731"/>
      <c r="FN3731"/>
      <c r="FO3731"/>
      <c r="FP3731"/>
      <c r="FQ3731"/>
      <c r="FR3731"/>
      <c r="FS3731"/>
      <c r="FT3731"/>
      <c r="FU3731"/>
      <c r="FV3731"/>
      <c r="FW3731"/>
      <c r="FX3731"/>
      <c r="FY3731"/>
      <c r="FZ3731"/>
      <c r="GA3731"/>
      <c r="GB3731"/>
      <c r="GC3731"/>
      <c r="GD3731"/>
      <c r="GE3731"/>
      <c r="GF3731"/>
      <c r="GG3731"/>
      <c r="GH3731"/>
      <c r="GI3731"/>
      <c r="GJ3731"/>
      <c r="GK3731"/>
      <c r="GL3731"/>
      <c r="GM3731"/>
      <c r="GN3731"/>
      <c r="GO3731"/>
      <c r="GP3731"/>
      <c r="GQ3731"/>
      <c r="GR3731"/>
      <c r="GS3731"/>
      <c r="GT3731"/>
      <c r="GU3731"/>
      <c r="GV3731"/>
      <c r="GW3731"/>
      <c r="GX3731"/>
      <c r="GY3731"/>
      <c r="GZ3731"/>
      <c r="HA3731"/>
      <c r="HB3731"/>
      <c r="HC3731"/>
      <c r="HD3731"/>
      <c r="HE3731"/>
      <c r="HF3731"/>
      <c r="HG3731"/>
      <c r="HH3731"/>
      <c r="HI3731"/>
      <c r="HJ3731"/>
      <c r="HK3731"/>
      <c r="HL3731"/>
      <c r="HM3731"/>
      <c r="HN3731"/>
      <c r="HO3731"/>
      <c r="HP3731"/>
      <c r="HQ3731"/>
      <c r="HR3731"/>
      <c r="HS3731"/>
      <c r="HT3731"/>
      <c r="HU3731"/>
      <c r="HV3731"/>
      <c r="HW3731"/>
      <c r="HX3731"/>
      <c r="HY3731"/>
      <c r="HZ3731"/>
      <c r="IA3731"/>
      <c r="IB3731"/>
      <c r="IC3731"/>
      <c r="ID3731"/>
      <c r="IE3731"/>
      <c r="IF3731"/>
      <c r="IG3731"/>
      <c r="IH3731"/>
      <c r="II3731"/>
      <c r="IJ3731"/>
      <c r="IK3731"/>
      <c r="IL3731"/>
      <c r="IM3731"/>
      <c r="IN3731"/>
      <c r="IO3731"/>
      <c r="IP3731"/>
      <c r="IQ3731"/>
      <c r="IR3731"/>
      <c r="IS3731"/>
      <c r="IT3731"/>
      <c r="IU3731"/>
      <c r="IV3731"/>
    </row>
    <row r="3732" spans="1:256" ht="12.5">
      <c r="A3732" s="111"/>
      <c r="B3732" s="65">
        <v>1</v>
      </c>
      <c r="C3732" s="66">
        <f t="shared" si="170"/>
        <v>0</v>
      </c>
      <c r="D3732" s="663" t="s">
        <v>90</v>
      </c>
      <c r="E3732" s="662" t="s">
        <v>99</v>
      </c>
      <c r="F3732" s="663" t="s">
        <v>90</v>
      </c>
      <c r="G3732" s="78"/>
      <c r="H3732" s="96" t="s">
        <v>140</v>
      </c>
      <c r="I3732" s="107" t="s">
        <v>4237</v>
      </c>
      <c r="J3732" s="81"/>
      <c r="K3732" s="72"/>
      <c r="L3732" s="72"/>
      <c r="M3732" s="72"/>
      <c r="N3732" s="72"/>
      <c r="O3732" s="72"/>
      <c r="P3732" s="72"/>
      <c r="Q3732" s="833"/>
      <c r="R3732" s="102"/>
      <c r="S3732" s="73"/>
      <c r="T3732" s="102"/>
      <c r="U3732" s="103"/>
      <c r="V3732" s="104"/>
      <c r="W3732" s="308"/>
      <c r="X3732" s="85"/>
      <c r="Y3732"/>
      <c r="Z3732"/>
      <c r="AA3732"/>
      <c r="AB3732"/>
      <c r="AC3732"/>
      <c r="AD3732"/>
      <c r="AE3732"/>
      <c r="AF3732"/>
      <c r="AG3732"/>
      <c r="AH3732"/>
      <c r="AI3732"/>
      <c r="AJ3732"/>
      <c r="AK3732"/>
      <c r="AL3732"/>
      <c r="AM3732"/>
      <c r="AN3732"/>
      <c r="AO3732"/>
      <c r="AP3732"/>
      <c r="AQ3732"/>
      <c r="AR3732"/>
      <c r="AS3732"/>
      <c r="AT3732"/>
      <c r="AU3732"/>
      <c r="AV3732"/>
      <c r="AW3732"/>
      <c r="AX3732"/>
      <c r="AY3732"/>
      <c r="AZ3732"/>
      <c r="BA3732"/>
      <c r="BB3732"/>
      <c r="BC3732"/>
      <c r="BD3732"/>
      <c r="BE3732"/>
      <c r="BF3732"/>
      <c r="BG3732"/>
      <c r="BH3732"/>
      <c r="BI3732"/>
      <c r="BJ3732"/>
      <c r="BK3732"/>
      <c r="BL3732"/>
      <c r="BM3732"/>
      <c r="BN3732"/>
      <c r="BO3732"/>
      <c r="BP3732"/>
      <c r="BQ3732"/>
      <c r="BR3732"/>
      <c r="BS3732"/>
      <c r="BT3732"/>
      <c r="BU3732"/>
      <c r="BV3732"/>
      <c r="BW3732"/>
      <c r="BX3732"/>
      <c r="BY3732"/>
      <c r="BZ3732"/>
      <c r="CA3732"/>
      <c r="CB3732"/>
      <c r="CC3732"/>
      <c r="CD3732"/>
      <c r="CE3732"/>
      <c r="CF3732"/>
      <c r="CG3732"/>
      <c r="CH3732"/>
      <c r="CI3732"/>
      <c r="CJ3732"/>
      <c r="CK3732"/>
      <c r="CL3732"/>
      <c r="CM3732"/>
      <c r="CN3732"/>
      <c r="CO3732"/>
      <c r="CP3732"/>
      <c r="CQ3732"/>
      <c r="CR3732"/>
      <c r="CS3732"/>
      <c r="CT3732"/>
      <c r="CU3732"/>
      <c r="CV3732"/>
      <c r="CW3732"/>
      <c r="CX3732"/>
      <c r="CY3732"/>
      <c r="CZ3732"/>
      <c r="DA3732"/>
      <c r="DB3732"/>
      <c r="DC3732"/>
      <c r="DD3732"/>
      <c r="DE3732"/>
      <c r="DF3732"/>
      <c r="DG3732"/>
      <c r="DH3732"/>
      <c r="DI3732"/>
      <c r="DJ3732"/>
      <c r="DK3732"/>
      <c r="DL3732"/>
      <c r="DM3732"/>
      <c r="DN3732"/>
      <c r="DO3732"/>
      <c r="DP3732"/>
      <c r="DQ3732"/>
      <c r="DR3732"/>
      <c r="DS3732"/>
      <c r="DT3732"/>
      <c r="DU3732"/>
      <c r="DV3732"/>
      <c r="DW3732"/>
      <c r="DX3732"/>
      <c r="DY3732"/>
      <c r="DZ3732"/>
      <c r="EA3732"/>
      <c r="EB3732"/>
      <c r="EC3732"/>
      <c r="ED3732"/>
      <c r="EE3732"/>
      <c r="EF3732"/>
      <c r="EG3732"/>
      <c r="EH3732"/>
      <c r="EI3732"/>
      <c r="EJ3732"/>
      <c r="EK3732"/>
      <c r="EL3732"/>
      <c r="EM3732"/>
      <c r="EN3732"/>
      <c r="EO3732"/>
      <c r="EP3732"/>
      <c r="EQ3732"/>
      <c r="ER3732"/>
      <c r="ES3732"/>
      <c r="ET3732"/>
      <c r="EU3732"/>
      <c r="EV3732"/>
      <c r="EW3732"/>
      <c r="EX3732"/>
      <c r="EY3732"/>
      <c r="EZ3732"/>
      <c r="FA3732"/>
      <c r="FB3732"/>
      <c r="FC3732"/>
      <c r="FD3732"/>
      <c r="FE3732"/>
      <c r="FF3732"/>
      <c r="FG3732"/>
      <c r="FH3732"/>
      <c r="FI3732"/>
      <c r="FJ3732"/>
      <c r="FK3732"/>
      <c r="FL3732"/>
      <c r="FM3732"/>
      <c r="FN3732"/>
      <c r="FO3732"/>
      <c r="FP3732"/>
      <c r="FQ3732"/>
      <c r="FR3732"/>
      <c r="FS3732"/>
      <c r="FT3732"/>
      <c r="FU3732"/>
      <c r="FV3732"/>
      <c r="FW3732"/>
      <c r="FX3732"/>
      <c r="FY3732"/>
      <c r="FZ3732"/>
      <c r="GA3732"/>
      <c r="GB3732"/>
      <c r="GC3732"/>
      <c r="GD3732"/>
      <c r="GE3732"/>
      <c r="GF3732"/>
      <c r="GG3732"/>
      <c r="GH3732"/>
      <c r="GI3732"/>
      <c r="GJ3732"/>
      <c r="GK3732"/>
      <c r="GL3732"/>
      <c r="GM3732"/>
      <c r="GN3732"/>
      <c r="GO3732"/>
      <c r="GP3732"/>
      <c r="GQ3732"/>
      <c r="GR3732"/>
      <c r="GS3732"/>
      <c r="GT3732"/>
      <c r="GU3732"/>
      <c r="GV3732"/>
      <c r="GW3732"/>
      <c r="GX3732"/>
      <c r="GY3732"/>
      <c r="GZ3732"/>
      <c r="HA3732"/>
      <c r="HB3732"/>
      <c r="HC3732"/>
      <c r="HD3732"/>
      <c r="HE3732"/>
      <c r="HF3732"/>
      <c r="HG3732"/>
      <c r="HH3732"/>
      <c r="HI3732"/>
      <c r="HJ3732"/>
      <c r="HK3732"/>
      <c r="HL3732"/>
      <c r="HM3732"/>
      <c r="HN3732"/>
      <c r="HO3732"/>
      <c r="HP3732"/>
      <c r="HQ3732"/>
      <c r="HR3732"/>
      <c r="HS3732"/>
      <c r="HT3732"/>
      <c r="HU3732"/>
      <c r="HV3732"/>
      <c r="HW3732"/>
      <c r="HX3732"/>
      <c r="HY3732"/>
      <c r="HZ3732"/>
      <c r="IA3732"/>
      <c r="IB3732"/>
      <c r="IC3732"/>
      <c r="ID3732"/>
      <c r="IE3732"/>
      <c r="IF3732"/>
      <c r="IG3732"/>
      <c r="IH3732"/>
      <c r="II3732"/>
      <c r="IJ3732"/>
      <c r="IK3732"/>
      <c r="IL3732"/>
      <c r="IM3732"/>
      <c r="IN3732"/>
      <c r="IO3732"/>
      <c r="IP3732"/>
      <c r="IQ3732"/>
      <c r="IR3732"/>
      <c r="IS3732"/>
      <c r="IT3732"/>
      <c r="IU3732"/>
      <c r="IV3732"/>
    </row>
    <row r="3733" spans="1:256" ht="12.5">
      <c r="A3733" s="305"/>
      <c r="B3733" s="65">
        <v>1</v>
      </c>
      <c r="C3733" s="66">
        <f t="shared" si="170"/>
        <v>1</v>
      </c>
      <c r="D3733" s="659" t="s">
        <v>90</v>
      </c>
      <c r="E3733" s="655" t="s">
        <v>68</v>
      </c>
      <c r="F3733" s="656" t="s">
        <v>70</v>
      </c>
      <c r="G3733" s="78"/>
      <c r="H3733" s="96" t="s">
        <v>148</v>
      </c>
      <c r="I3733" s="107" t="s">
        <v>4238</v>
      </c>
      <c r="J3733" s="81"/>
      <c r="K3733" s="72"/>
      <c r="L3733" s="72"/>
      <c r="M3733" s="72"/>
      <c r="N3733" s="72"/>
      <c r="O3733" s="72"/>
      <c r="P3733" s="72"/>
      <c r="Q3733" s="833"/>
      <c r="R3733" s="102"/>
      <c r="S3733" s="73"/>
      <c r="T3733" s="102"/>
      <c r="U3733" s="103"/>
      <c r="V3733" s="104"/>
    </row>
    <row r="3734" spans="1:256" ht="12.5">
      <c r="A3734" s="305"/>
      <c r="B3734" s="65">
        <v>1</v>
      </c>
      <c r="C3734" s="66">
        <f t="shared" si="170"/>
        <v>0</v>
      </c>
      <c r="D3734" s="76" t="s">
        <v>87</v>
      </c>
      <c r="E3734" s="77" t="s">
        <v>90</v>
      </c>
      <c r="F3734" s="77" t="s">
        <v>90</v>
      </c>
      <c r="G3734" s="78"/>
      <c r="H3734" s="96" t="s">
        <v>251</v>
      </c>
      <c r="I3734" s="107" t="s">
        <v>4239</v>
      </c>
      <c r="J3734" s="81"/>
      <c r="K3734" s="72"/>
      <c r="L3734" s="72"/>
      <c r="M3734" s="72"/>
      <c r="N3734" s="72"/>
      <c r="O3734" s="72"/>
      <c r="P3734" s="72"/>
      <c r="Q3734" s="833"/>
      <c r="R3734" s="102"/>
      <c r="S3734" s="73"/>
      <c r="T3734" s="102"/>
      <c r="U3734" s="103"/>
      <c r="V3734" s="104"/>
    </row>
    <row r="3735" spans="1:256" ht="12.5">
      <c r="A3735" s="111"/>
      <c r="B3735" s="65">
        <v>1</v>
      </c>
      <c r="C3735" s="66">
        <f t="shared" si="170"/>
        <v>1</v>
      </c>
      <c r="D3735" s="658" t="s">
        <v>87</v>
      </c>
      <c r="E3735" s="658" t="s">
        <v>87</v>
      </c>
      <c r="F3735" s="656" t="s">
        <v>70</v>
      </c>
      <c r="G3735" s="78"/>
      <c r="H3735" s="96" t="s">
        <v>116</v>
      </c>
      <c r="I3735" s="107" t="s">
        <v>4240</v>
      </c>
      <c r="J3735" s="81"/>
      <c r="K3735" s="72"/>
      <c r="L3735" s="72"/>
      <c r="M3735" s="72"/>
      <c r="N3735" s="72"/>
      <c r="O3735" s="72"/>
      <c r="P3735" s="72"/>
      <c r="Q3735" s="833"/>
      <c r="R3735" s="102"/>
      <c r="S3735" s="73"/>
      <c r="T3735" s="102"/>
      <c r="U3735" s="103"/>
      <c r="V3735" s="104"/>
    </row>
    <row r="3736" spans="1:256" ht="12.5">
      <c r="A3736" s="305"/>
      <c r="B3736" s="65">
        <v>1</v>
      </c>
      <c r="C3736" s="66">
        <f t="shared" si="170"/>
        <v>1</v>
      </c>
      <c r="D3736" s="659" t="s">
        <v>90</v>
      </c>
      <c r="E3736" s="658" t="s">
        <v>87</v>
      </c>
      <c r="F3736" s="656" t="s">
        <v>99</v>
      </c>
      <c r="G3736" s="78"/>
      <c r="H3736" s="96" t="s">
        <v>104</v>
      </c>
      <c r="I3736" s="107" t="s">
        <v>4241</v>
      </c>
      <c r="J3736" s="81"/>
      <c r="K3736" s="72"/>
      <c r="L3736" s="72"/>
      <c r="M3736" s="72"/>
      <c r="N3736" s="72"/>
      <c r="O3736" s="72"/>
      <c r="P3736" s="72"/>
      <c r="Q3736" s="833"/>
      <c r="R3736" s="102"/>
      <c r="S3736" s="73"/>
      <c r="T3736" s="102"/>
      <c r="U3736" s="103"/>
      <c r="V3736" s="104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  <c r="AJ3736"/>
      <c r="AK3736"/>
      <c r="AL3736"/>
      <c r="AM3736"/>
      <c r="AN3736"/>
      <c r="AO3736"/>
      <c r="AP3736"/>
      <c r="AQ3736"/>
      <c r="AR3736"/>
      <c r="AS3736"/>
      <c r="AT3736"/>
      <c r="AU3736"/>
      <c r="AV3736"/>
      <c r="AW3736"/>
      <c r="AX3736"/>
      <c r="AY3736"/>
      <c r="AZ3736"/>
      <c r="BA3736"/>
      <c r="BB3736"/>
      <c r="BC3736"/>
      <c r="BD3736"/>
      <c r="BE3736"/>
      <c r="BF3736"/>
      <c r="BG3736"/>
      <c r="BH3736"/>
      <c r="BI3736"/>
      <c r="BJ3736"/>
      <c r="BK3736"/>
      <c r="BL3736"/>
      <c r="BM3736"/>
      <c r="BN3736"/>
      <c r="BO3736"/>
      <c r="BP3736"/>
      <c r="BQ3736"/>
      <c r="BR3736"/>
      <c r="BS3736"/>
      <c r="BT3736"/>
      <c r="BU3736"/>
      <c r="BV3736"/>
      <c r="BW3736"/>
      <c r="BX3736"/>
      <c r="BY3736"/>
      <c r="BZ3736"/>
      <c r="CA3736"/>
      <c r="CB3736"/>
      <c r="CC3736"/>
      <c r="CD3736"/>
      <c r="CE3736"/>
      <c r="CF3736"/>
      <c r="CG3736"/>
      <c r="CH3736"/>
      <c r="CI3736"/>
      <c r="CJ3736"/>
      <c r="CK3736"/>
      <c r="CL3736"/>
      <c r="CM3736"/>
      <c r="CN3736"/>
      <c r="CO3736"/>
      <c r="CP3736"/>
      <c r="CQ3736"/>
      <c r="CR3736"/>
      <c r="CS3736"/>
      <c r="CT3736"/>
      <c r="CU3736"/>
      <c r="CV3736"/>
      <c r="CW3736"/>
      <c r="CX3736"/>
      <c r="CY3736"/>
      <c r="CZ3736"/>
      <c r="DA3736"/>
      <c r="DB3736"/>
      <c r="DC3736"/>
      <c r="DD3736"/>
      <c r="DE3736"/>
      <c r="DF3736"/>
      <c r="DG3736"/>
      <c r="DH3736"/>
      <c r="DI3736"/>
      <c r="DJ3736"/>
      <c r="DK3736"/>
      <c r="DL3736"/>
      <c r="DM3736"/>
      <c r="DN3736"/>
      <c r="DO3736"/>
      <c r="DP3736"/>
      <c r="DQ3736"/>
      <c r="DR3736"/>
      <c r="DS3736"/>
      <c r="DT3736"/>
      <c r="DU3736"/>
      <c r="DV3736"/>
      <c r="DW3736"/>
      <c r="DX3736"/>
      <c r="DY3736"/>
      <c r="DZ3736"/>
      <c r="EA3736"/>
      <c r="EB3736"/>
      <c r="EC3736"/>
      <c r="ED3736"/>
      <c r="EE3736"/>
      <c r="EF3736"/>
      <c r="EG3736"/>
      <c r="EH3736"/>
      <c r="EI3736"/>
      <c r="EJ3736"/>
      <c r="EK3736"/>
      <c r="EL3736"/>
      <c r="EM3736"/>
      <c r="EN3736"/>
      <c r="EO3736"/>
      <c r="EP3736"/>
      <c r="EQ3736"/>
      <c r="ER3736"/>
      <c r="ES3736"/>
      <c r="ET3736"/>
      <c r="EU3736"/>
      <c r="EV3736"/>
      <c r="EW3736"/>
      <c r="EX3736"/>
      <c r="EY3736"/>
      <c r="EZ3736"/>
      <c r="FA3736"/>
      <c r="FB3736"/>
      <c r="FC3736"/>
      <c r="FD3736"/>
      <c r="FE3736"/>
      <c r="FF3736"/>
      <c r="FG3736"/>
      <c r="FH3736"/>
      <c r="FI3736"/>
      <c r="FJ3736"/>
      <c r="FK3736"/>
      <c r="FL3736"/>
      <c r="FM3736"/>
      <c r="FN3736"/>
      <c r="FO3736"/>
      <c r="FP3736"/>
      <c r="FQ3736"/>
      <c r="FR3736"/>
      <c r="FS3736"/>
      <c r="FT3736"/>
      <c r="FU3736"/>
      <c r="FV3736"/>
      <c r="FW3736"/>
      <c r="FX3736"/>
      <c r="FY3736"/>
      <c r="FZ3736"/>
      <c r="GA3736"/>
      <c r="GB3736"/>
      <c r="GC3736"/>
      <c r="GD3736"/>
      <c r="GE3736"/>
      <c r="GF3736"/>
      <c r="GG3736"/>
      <c r="GH3736"/>
      <c r="GI3736"/>
      <c r="GJ3736"/>
      <c r="GK3736"/>
      <c r="GL3736"/>
      <c r="GM3736"/>
      <c r="GN3736"/>
      <c r="GO3736"/>
      <c r="GP3736"/>
      <c r="GQ3736"/>
      <c r="GR3736"/>
      <c r="GS3736"/>
      <c r="GT3736"/>
      <c r="GU3736"/>
      <c r="GV3736"/>
      <c r="GW3736"/>
      <c r="GX3736"/>
      <c r="GY3736"/>
      <c r="GZ3736"/>
      <c r="HA3736"/>
      <c r="HB3736"/>
      <c r="HC3736"/>
      <c r="HD3736"/>
      <c r="HE3736"/>
      <c r="HF3736"/>
      <c r="HG3736"/>
      <c r="HH3736"/>
      <c r="HI3736"/>
      <c r="HJ3736"/>
      <c r="HK3736"/>
      <c r="HL3736"/>
      <c r="HM3736"/>
      <c r="HN3736"/>
      <c r="HO3736"/>
      <c r="HP3736"/>
      <c r="HQ3736"/>
      <c r="HR3736"/>
      <c r="HS3736"/>
      <c r="HT3736"/>
      <c r="HU3736"/>
      <c r="HV3736"/>
      <c r="HW3736"/>
      <c r="HX3736"/>
      <c r="HY3736"/>
      <c r="HZ3736"/>
      <c r="IA3736"/>
      <c r="IB3736"/>
      <c r="IC3736"/>
      <c r="ID3736"/>
      <c r="IE3736"/>
      <c r="IF3736"/>
      <c r="IG3736"/>
      <c r="IH3736"/>
      <c r="II3736"/>
      <c r="IJ3736"/>
      <c r="IK3736"/>
      <c r="IL3736"/>
      <c r="IM3736"/>
      <c r="IN3736"/>
      <c r="IO3736"/>
      <c r="IP3736"/>
      <c r="IQ3736"/>
      <c r="IR3736"/>
      <c r="IS3736"/>
      <c r="IT3736"/>
      <c r="IU3736"/>
      <c r="IV3736"/>
    </row>
    <row r="3737" spans="1:256" ht="12.5">
      <c r="A3737" s="55"/>
      <c r="B3737" s="65">
        <v>1</v>
      </c>
      <c r="C3737" s="66">
        <f t="shared" si="170"/>
        <v>0</v>
      </c>
      <c r="D3737" s="857" t="s">
        <v>90</v>
      </c>
      <c r="E3737" s="852" t="s">
        <v>99</v>
      </c>
      <c r="F3737" s="853" t="s">
        <v>68</v>
      </c>
      <c r="G3737" s="78"/>
      <c r="H3737" s="100" t="s">
        <v>220</v>
      </c>
      <c r="I3737" s="101" t="s">
        <v>6382</v>
      </c>
      <c r="J3737" s="81"/>
      <c r="K3737" s="72"/>
      <c r="L3737" s="72"/>
      <c r="M3737" s="72"/>
      <c r="N3737" s="72"/>
      <c r="O3737" s="72"/>
      <c r="P3737" s="72"/>
      <c r="Q3737" s="833"/>
      <c r="R3737" s="102"/>
      <c r="S3737" s="73"/>
      <c r="T3737" s="116"/>
      <c r="U3737" s="73"/>
      <c r="V3737" s="110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  <c r="AJ3737"/>
      <c r="AK3737"/>
      <c r="AL3737"/>
      <c r="AM3737"/>
      <c r="AN3737"/>
      <c r="AO3737"/>
      <c r="AP3737"/>
      <c r="AQ3737"/>
      <c r="AR3737"/>
      <c r="AS3737"/>
      <c r="AT3737"/>
      <c r="AU3737"/>
      <c r="AV3737"/>
      <c r="AW3737"/>
      <c r="AX3737"/>
      <c r="AY3737"/>
      <c r="AZ3737"/>
      <c r="BA3737"/>
      <c r="BB3737"/>
      <c r="BC3737"/>
      <c r="BD3737"/>
      <c r="BE3737"/>
      <c r="BF3737"/>
      <c r="BG3737"/>
      <c r="BH3737"/>
      <c r="BI3737"/>
      <c r="BJ3737"/>
      <c r="BK3737"/>
      <c r="BL3737"/>
      <c r="BM3737"/>
      <c r="BN3737"/>
      <c r="BO3737"/>
      <c r="BP3737"/>
      <c r="BQ3737"/>
      <c r="BR3737"/>
      <c r="BS3737"/>
      <c r="BT3737"/>
      <c r="BU3737"/>
      <c r="BV3737"/>
      <c r="BW3737"/>
      <c r="BX3737"/>
      <c r="BY3737"/>
      <c r="BZ3737"/>
      <c r="CA3737"/>
      <c r="CB3737"/>
      <c r="CC3737"/>
      <c r="CD3737"/>
      <c r="CE3737"/>
      <c r="CF3737"/>
      <c r="CG3737"/>
      <c r="CH3737"/>
      <c r="CI3737"/>
      <c r="CJ3737"/>
      <c r="CK3737"/>
      <c r="CL3737"/>
      <c r="CM3737"/>
      <c r="CN3737"/>
      <c r="CO3737"/>
      <c r="CP3737"/>
      <c r="CQ3737"/>
      <c r="CR3737"/>
      <c r="CS3737"/>
      <c r="CT3737"/>
      <c r="CU3737"/>
      <c r="CV3737"/>
      <c r="CW3737"/>
      <c r="CX3737"/>
      <c r="CY3737"/>
      <c r="CZ3737"/>
      <c r="DA3737"/>
      <c r="DB3737"/>
      <c r="DC3737"/>
      <c r="DD3737"/>
      <c r="DE3737"/>
      <c r="DF3737"/>
      <c r="DG3737"/>
      <c r="DH3737"/>
      <c r="DI3737"/>
      <c r="DJ3737"/>
      <c r="DK3737"/>
      <c r="DL3737"/>
      <c r="DM3737"/>
      <c r="DN3737"/>
      <c r="DO3737"/>
      <c r="DP3737"/>
      <c r="DQ3737"/>
      <c r="DR3737"/>
      <c r="DS3737"/>
      <c r="DT3737"/>
      <c r="DU3737"/>
      <c r="DV3737"/>
      <c r="DW3737"/>
      <c r="DX3737"/>
      <c r="DY3737"/>
      <c r="DZ3737"/>
      <c r="EA3737"/>
      <c r="EB3737"/>
      <c r="EC3737"/>
      <c r="ED3737"/>
      <c r="EE3737"/>
      <c r="EF3737"/>
      <c r="EG3737"/>
      <c r="EH3737"/>
      <c r="EI3737"/>
      <c r="EJ3737"/>
      <c r="EK3737"/>
      <c r="EL3737"/>
      <c r="EM3737"/>
      <c r="EN3737"/>
      <c r="EO3737"/>
      <c r="EP3737"/>
      <c r="EQ3737"/>
      <c r="ER3737"/>
      <c r="ES3737"/>
      <c r="ET3737"/>
      <c r="EU3737"/>
      <c r="EV3737"/>
      <c r="EW3737"/>
      <c r="EX3737"/>
      <c r="EY3737"/>
      <c r="EZ3737"/>
      <c r="FA3737"/>
      <c r="FB3737"/>
      <c r="FC3737"/>
      <c r="FD3737"/>
      <c r="FE3737"/>
      <c r="FF3737"/>
      <c r="FG3737"/>
      <c r="FH3737"/>
      <c r="FI3737"/>
      <c r="FJ3737"/>
      <c r="FK3737"/>
      <c r="FL3737"/>
      <c r="FM3737"/>
      <c r="FN3737"/>
      <c r="FO3737"/>
      <c r="FP3737"/>
      <c r="FQ3737"/>
      <c r="FR3737"/>
      <c r="FS3737"/>
      <c r="FT3737"/>
      <c r="FU3737"/>
      <c r="FV3737"/>
      <c r="FW3737"/>
      <c r="FX3737"/>
      <c r="FY3737"/>
      <c r="FZ3737"/>
      <c r="GA3737"/>
      <c r="GB3737"/>
      <c r="GC3737"/>
      <c r="GD3737"/>
      <c r="GE3737"/>
      <c r="GF3737"/>
      <c r="GG3737"/>
      <c r="GH3737"/>
      <c r="GI3737"/>
      <c r="GJ3737"/>
      <c r="GK3737"/>
      <c r="GL3737"/>
      <c r="GM3737"/>
      <c r="GN3737"/>
      <c r="GO3737"/>
      <c r="GP3737"/>
      <c r="GQ3737"/>
      <c r="GR3737"/>
      <c r="GS3737"/>
      <c r="GT3737"/>
      <c r="GU3737"/>
      <c r="GV3737"/>
      <c r="GW3737"/>
      <c r="GX3737"/>
      <c r="GY3737"/>
      <c r="GZ3737"/>
      <c r="HA3737"/>
      <c r="HB3737"/>
      <c r="HC3737"/>
      <c r="HD3737"/>
      <c r="HE3737"/>
      <c r="HF3737"/>
      <c r="HG3737"/>
      <c r="HH3737"/>
      <c r="HI3737"/>
      <c r="HJ3737"/>
      <c r="HK3737"/>
      <c r="HL3737"/>
      <c r="HM3737"/>
      <c r="HN3737"/>
      <c r="HO3737"/>
      <c r="HP3737"/>
      <c r="HQ3737"/>
      <c r="HR3737"/>
      <c r="HS3737"/>
      <c r="HT3737"/>
      <c r="HU3737"/>
      <c r="HV3737"/>
      <c r="HW3737"/>
      <c r="HX3737"/>
      <c r="HY3737"/>
      <c r="HZ3737"/>
      <c r="IA3737"/>
      <c r="IB3737"/>
      <c r="IC3737"/>
      <c r="ID3737"/>
      <c r="IE3737"/>
      <c r="IF3737"/>
      <c r="IG3737"/>
      <c r="IH3737"/>
      <c r="II3737"/>
      <c r="IJ3737"/>
      <c r="IK3737"/>
      <c r="IL3737"/>
      <c r="IM3737"/>
      <c r="IN3737"/>
      <c r="IO3737"/>
      <c r="IP3737"/>
      <c r="IQ3737"/>
      <c r="IR3737"/>
      <c r="IS3737"/>
      <c r="IT3737"/>
      <c r="IU3737"/>
      <c r="IV3737"/>
    </row>
    <row r="3738" spans="1:256" ht="12.5">
      <c r="A3738" s="305"/>
      <c r="B3738" s="65">
        <v>1</v>
      </c>
      <c r="C3738" s="66">
        <v>2</v>
      </c>
      <c r="D3738" s="76" t="s">
        <v>87</v>
      </c>
      <c r="E3738" s="77" t="s">
        <v>90</v>
      </c>
      <c r="F3738" s="77" t="s">
        <v>90</v>
      </c>
      <c r="G3738" s="78"/>
      <c r="H3738" s="96" t="s">
        <v>188</v>
      </c>
      <c r="I3738" s="107" t="s">
        <v>768</v>
      </c>
      <c r="J3738" s="81" t="s">
        <v>7</v>
      </c>
      <c r="K3738" s="72"/>
      <c r="L3738" s="72"/>
      <c r="M3738" s="72"/>
      <c r="N3738" s="72"/>
      <c r="O3738" s="72"/>
      <c r="P3738" s="72"/>
      <c r="Q3738" s="833"/>
      <c r="R3738" s="102"/>
      <c r="S3738" s="73"/>
      <c r="T3738" s="102"/>
      <c r="U3738" s="103"/>
      <c r="V3738" s="104"/>
    </row>
    <row r="3739" spans="1:256" ht="12.5">
      <c r="A3739" s="666"/>
      <c r="B3739" s="65">
        <v>1</v>
      </c>
      <c r="C3739" s="66">
        <f t="shared" ref="C3739:C3750" si="171">IF(E3739="A",1,IF(E3739="B",1,0))</f>
        <v>1</v>
      </c>
      <c r="D3739" s="76" t="s">
        <v>87</v>
      </c>
      <c r="E3739" s="76" t="s">
        <v>87</v>
      </c>
      <c r="F3739" s="99" t="s">
        <v>70</v>
      </c>
      <c r="G3739" s="78"/>
      <c r="H3739" s="96" t="s">
        <v>101</v>
      </c>
      <c r="I3739" s="107" t="s">
        <v>4242</v>
      </c>
      <c r="J3739" s="81"/>
      <c r="K3739" s="72"/>
      <c r="L3739" s="72"/>
      <c r="M3739" s="72"/>
      <c r="N3739" s="72"/>
      <c r="O3739" s="72"/>
      <c r="P3739" s="72"/>
      <c r="Q3739" s="833"/>
      <c r="R3739" s="102"/>
      <c r="S3739" s="73"/>
      <c r="T3739" s="102"/>
      <c r="U3739" s="103"/>
      <c r="V3739" s="104"/>
    </row>
    <row r="3740" spans="1:256" ht="12.5">
      <c r="A3740" s="305"/>
      <c r="B3740" s="65">
        <v>1</v>
      </c>
      <c r="C3740" s="66">
        <f t="shared" si="171"/>
        <v>0</v>
      </c>
      <c r="D3740" s="76" t="s">
        <v>87</v>
      </c>
      <c r="E3740" s="77" t="s">
        <v>90</v>
      </c>
      <c r="F3740" s="99" t="s">
        <v>70</v>
      </c>
      <c r="G3740" s="78"/>
      <c r="H3740" s="96" t="s">
        <v>108</v>
      </c>
      <c r="I3740" s="107" t="s">
        <v>4243</v>
      </c>
      <c r="J3740" s="81"/>
      <c r="K3740" s="72"/>
      <c r="L3740" s="72"/>
      <c r="M3740" s="72"/>
      <c r="N3740" s="72"/>
      <c r="O3740" s="72"/>
      <c r="P3740" s="72"/>
      <c r="Q3740" s="833"/>
      <c r="R3740" s="102"/>
      <c r="S3740" s="73"/>
      <c r="T3740" s="102"/>
      <c r="U3740" s="103"/>
      <c r="V3740" s="104"/>
    </row>
    <row r="3741" spans="1:256" ht="12.5">
      <c r="A3741" s="305"/>
      <c r="B3741" s="65">
        <v>1</v>
      </c>
      <c r="C3741" s="66">
        <f t="shared" si="171"/>
        <v>1</v>
      </c>
      <c r="D3741" s="76" t="s">
        <v>87</v>
      </c>
      <c r="E3741" s="76" t="s">
        <v>87</v>
      </c>
      <c r="F3741" s="77" t="s">
        <v>90</v>
      </c>
      <c r="G3741" s="78"/>
      <c r="H3741" s="96" t="s">
        <v>215</v>
      </c>
      <c r="I3741" s="107" t="s">
        <v>4244</v>
      </c>
      <c r="J3741" s="81"/>
      <c r="K3741" s="72"/>
      <c r="L3741" s="72"/>
      <c r="M3741" s="72"/>
      <c r="N3741" s="72"/>
      <c r="O3741" s="72"/>
      <c r="P3741" s="72"/>
      <c r="Q3741" s="833"/>
      <c r="R3741" s="102"/>
      <c r="S3741" s="73"/>
      <c r="T3741" s="102"/>
      <c r="U3741" s="103"/>
      <c r="V3741" s="104"/>
    </row>
    <row r="3742" spans="1:256" ht="12.5">
      <c r="A3742" s="55"/>
      <c r="B3742" s="65">
        <v>1</v>
      </c>
      <c r="C3742" s="66">
        <f t="shared" si="171"/>
        <v>0</v>
      </c>
      <c r="D3742" s="76" t="s">
        <v>68</v>
      </c>
      <c r="E3742" s="99" t="s">
        <v>99</v>
      </c>
      <c r="F3742" s="99" t="s">
        <v>70</v>
      </c>
      <c r="G3742" s="78"/>
      <c r="H3742" s="96" t="s">
        <v>114</v>
      </c>
      <c r="I3742" s="107" t="s">
        <v>4245</v>
      </c>
      <c r="J3742" s="81"/>
      <c r="K3742" s="72"/>
      <c r="L3742" s="72"/>
      <c r="M3742" s="72"/>
      <c r="N3742" s="72"/>
      <c r="O3742" s="72"/>
      <c r="P3742" s="72"/>
      <c r="Q3742" s="833"/>
      <c r="R3742" s="102"/>
      <c r="S3742" s="73"/>
      <c r="T3742" s="102"/>
      <c r="U3742" s="103"/>
      <c r="V3742" s="104"/>
    </row>
    <row r="3743" spans="1:256" ht="12.5">
      <c r="A3743" s="55"/>
      <c r="B3743" s="65">
        <v>1</v>
      </c>
      <c r="C3743" s="66">
        <f t="shared" si="171"/>
        <v>0</v>
      </c>
      <c r="D3743" s="77" t="s">
        <v>90</v>
      </c>
      <c r="E3743" s="99" t="s">
        <v>70</v>
      </c>
      <c r="F3743" s="76" t="s">
        <v>87</v>
      </c>
      <c r="G3743" s="78"/>
      <c r="H3743" s="96" t="s">
        <v>129</v>
      </c>
      <c r="I3743" s="107" t="s">
        <v>4246</v>
      </c>
      <c r="J3743" s="81"/>
      <c r="K3743" s="72"/>
      <c r="L3743" s="72"/>
      <c r="M3743" s="72"/>
      <c r="N3743" s="72"/>
      <c r="O3743" s="72"/>
      <c r="P3743" s="72"/>
      <c r="Q3743" s="833"/>
      <c r="R3743" s="102"/>
      <c r="S3743" s="73"/>
      <c r="T3743" s="102"/>
      <c r="U3743" s="103"/>
      <c r="V3743" s="104"/>
    </row>
    <row r="3744" spans="1:256" ht="12.5">
      <c r="A3744" s="305"/>
      <c r="B3744" s="65">
        <v>1</v>
      </c>
      <c r="C3744" s="66">
        <f t="shared" si="171"/>
        <v>0</v>
      </c>
      <c r="D3744" s="99" t="s">
        <v>70</v>
      </c>
      <c r="E3744" s="77" t="s">
        <v>90</v>
      </c>
      <c r="F3744" s="99" t="s">
        <v>99</v>
      </c>
      <c r="G3744" s="78"/>
      <c r="H3744" s="96" t="s">
        <v>88</v>
      </c>
      <c r="I3744" s="107" t="s">
        <v>4247</v>
      </c>
      <c r="J3744" s="81"/>
      <c r="K3744" s="72"/>
      <c r="L3744" s="72"/>
      <c r="M3744" s="72"/>
      <c r="N3744" s="72"/>
      <c r="O3744" s="72"/>
      <c r="P3744" s="72"/>
      <c r="Q3744" s="833"/>
      <c r="R3744" s="102"/>
      <c r="S3744" s="73"/>
      <c r="T3744" s="102"/>
      <c r="U3744" s="103"/>
      <c r="V3744" s="104"/>
    </row>
    <row r="3745" spans="1:256" ht="12.5">
      <c r="A3745" s="55"/>
      <c r="B3745" s="65">
        <v>1</v>
      </c>
      <c r="C3745" s="66">
        <f t="shared" si="171"/>
        <v>1</v>
      </c>
      <c r="D3745" s="77" t="s">
        <v>90</v>
      </c>
      <c r="E3745" s="76" t="s">
        <v>68</v>
      </c>
      <c r="F3745" s="99" t="s">
        <v>70</v>
      </c>
      <c r="G3745" s="78"/>
      <c r="H3745" s="96" t="s">
        <v>101</v>
      </c>
      <c r="I3745" s="107" t="s">
        <v>4248</v>
      </c>
      <c r="J3745" s="81"/>
      <c r="K3745" s="72"/>
      <c r="L3745" s="72"/>
      <c r="M3745" s="72"/>
      <c r="N3745" s="72"/>
      <c r="O3745" s="72"/>
      <c r="P3745" s="72"/>
      <c r="Q3745" s="833"/>
      <c r="R3745" s="102"/>
      <c r="S3745" s="73"/>
      <c r="T3745" s="102"/>
      <c r="U3745" s="103"/>
      <c r="V3745" s="104"/>
    </row>
    <row r="3746" spans="1:256" ht="12.5">
      <c r="A3746" s="55"/>
      <c r="B3746" s="65">
        <v>1</v>
      </c>
      <c r="C3746" s="66">
        <f t="shared" si="171"/>
        <v>0</v>
      </c>
      <c r="D3746" s="76" t="s">
        <v>87</v>
      </c>
      <c r="E3746" s="99" t="s">
        <v>70</v>
      </c>
      <c r="F3746" s="76" t="s">
        <v>87</v>
      </c>
      <c r="G3746" s="78"/>
      <c r="H3746" s="96" t="s">
        <v>119</v>
      </c>
      <c r="I3746" s="107" t="s">
        <v>4249</v>
      </c>
      <c r="J3746" s="81"/>
      <c r="K3746" s="72"/>
      <c r="L3746" s="72"/>
      <c r="M3746" s="72"/>
      <c r="N3746" s="72"/>
      <c r="O3746" s="72"/>
      <c r="P3746" s="72"/>
      <c r="Q3746" s="833"/>
      <c r="R3746" s="102"/>
      <c r="S3746" s="73"/>
      <c r="T3746" s="102"/>
      <c r="U3746" s="103"/>
      <c r="V3746" s="104"/>
    </row>
    <row r="3747" spans="1:256" ht="12.5">
      <c r="A3747" s="305"/>
      <c r="B3747" s="65">
        <v>1</v>
      </c>
      <c r="C3747" s="66">
        <f t="shared" si="171"/>
        <v>1</v>
      </c>
      <c r="D3747" s="99" t="s">
        <v>70</v>
      </c>
      <c r="E3747" s="76" t="s">
        <v>87</v>
      </c>
      <c r="F3747" s="99" t="s">
        <v>99</v>
      </c>
      <c r="G3747" s="78"/>
      <c r="H3747" s="96" t="s">
        <v>188</v>
      </c>
      <c r="I3747" s="107" t="s">
        <v>4250</v>
      </c>
      <c r="J3747" s="81"/>
      <c r="K3747" s="72"/>
      <c r="L3747" s="72"/>
      <c r="M3747" s="72"/>
      <c r="N3747" s="72"/>
      <c r="O3747" s="72"/>
      <c r="P3747" s="72"/>
      <c r="Q3747" s="833"/>
      <c r="R3747" s="102"/>
      <c r="S3747" s="73"/>
      <c r="T3747" s="102"/>
      <c r="U3747" s="103"/>
      <c r="V3747" s="104"/>
    </row>
    <row r="3748" spans="1:256" ht="12.5">
      <c r="A3748" s="55"/>
      <c r="B3748" s="65">
        <v>1</v>
      </c>
      <c r="C3748" s="66">
        <f t="shared" si="171"/>
        <v>1</v>
      </c>
      <c r="D3748" s="658" t="s">
        <v>87</v>
      </c>
      <c r="E3748" s="658" t="s">
        <v>68</v>
      </c>
      <c r="F3748" s="658" t="s">
        <v>87</v>
      </c>
      <c r="G3748" s="78"/>
      <c r="H3748" s="96" t="s">
        <v>215</v>
      </c>
      <c r="I3748" s="107" t="s">
        <v>4251</v>
      </c>
      <c r="J3748" s="81"/>
      <c r="K3748" s="72"/>
      <c r="L3748" s="72"/>
      <c r="M3748" s="72"/>
      <c r="N3748" s="72"/>
      <c r="O3748" s="72"/>
      <c r="P3748" s="72"/>
      <c r="Q3748" s="833"/>
      <c r="R3748" s="102"/>
      <c r="S3748" s="73"/>
      <c r="T3748" s="102"/>
      <c r="U3748" s="103"/>
      <c r="V3748" s="104"/>
    </row>
    <row r="3749" spans="1:256" ht="12.5">
      <c r="A3749" s="660"/>
      <c r="B3749" s="65">
        <v>1</v>
      </c>
      <c r="C3749" s="66">
        <f t="shared" si="171"/>
        <v>1</v>
      </c>
      <c r="D3749" s="656" t="s">
        <v>70</v>
      </c>
      <c r="E3749" s="658" t="s">
        <v>87</v>
      </c>
      <c r="F3749" s="658" t="s">
        <v>87</v>
      </c>
      <c r="G3749" s="78"/>
      <c r="H3749" s="96" t="s">
        <v>135</v>
      </c>
      <c r="I3749" s="107" t="s">
        <v>4252</v>
      </c>
      <c r="J3749" s="81"/>
      <c r="K3749" s="72"/>
      <c r="L3749" s="72"/>
      <c r="M3749" s="72"/>
      <c r="N3749" s="72"/>
      <c r="O3749" s="72"/>
      <c r="P3749" s="72"/>
      <c r="Q3749" s="833"/>
      <c r="R3749" s="102"/>
      <c r="S3749" s="73"/>
      <c r="T3749" s="102"/>
      <c r="U3749" s="103"/>
      <c r="V3749" s="104"/>
    </row>
    <row r="3750" spans="1:256" ht="12.5">
      <c r="B3750" s="65">
        <v>1</v>
      </c>
      <c r="C3750" s="66">
        <f t="shared" si="171"/>
        <v>0</v>
      </c>
      <c r="D3750" s="658" t="s">
        <v>68</v>
      </c>
      <c r="E3750" s="659" t="s">
        <v>90</v>
      </c>
      <c r="F3750" s="658" t="s">
        <v>68</v>
      </c>
      <c r="G3750" s="78"/>
      <c r="H3750" s="96" t="s">
        <v>129</v>
      </c>
      <c r="I3750" s="107" t="s">
        <v>4253</v>
      </c>
      <c r="J3750" s="81"/>
      <c r="K3750" s="72"/>
      <c r="L3750" s="72"/>
      <c r="M3750" s="72"/>
      <c r="N3750" s="72"/>
      <c r="O3750" s="72"/>
      <c r="P3750" s="72"/>
      <c r="Q3750" s="833"/>
      <c r="R3750" s="102"/>
      <c r="S3750" s="73"/>
      <c r="T3750" s="102"/>
      <c r="U3750" s="103"/>
      <c r="V3750" s="104"/>
    </row>
    <row r="3751" spans="1:256" ht="12.5">
      <c r="A3751"/>
      <c r="B3751" s="65">
        <v>1</v>
      </c>
      <c r="C3751" s="66">
        <f>IF(E3751="A",4,IF(E3751="B",3,IF(E3751="C",2,IF(E3751="D",1,0))))</f>
        <v>3</v>
      </c>
      <c r="D3751" s="99" t="s">
        <v>70</v>
      </c>
      <c r="E3751" s="76" t="s">
        <v>87</v>
      </c>
      <c r="F3751" s="76" t="s">
        <v>87</v>
      </c>
      <c r="G3751" s="78"/>
      <c r="H3751" s="96" t="s">
        <v>215</v>
      </c>
      <c r="I3751" s="107" t="s">
        <v>5845</v>
      </c>
      <c r="J3751" s="81"/>
      <c r="K3751" s="72"/>
      <c r="L3751" s="72"/>
      <c r="M3751" s="72"/>
      <c r="N3751" s="72"/>
      <c r="O3751" s="72"/>
      <c r="P3751" s="72"/>
      <c r="Q3751" s="833"/>
      <c r="R3751" s="102"/>
      <c r="S3751" s="73"/>
      <c r="T3751" s="102"/>
      <c r="U3751" s="103"/>
      <c r="V3751" s="104"/>
    </row>
    <row r="3752" spans="1:256" ht="12.5">
      <c r="A3752" s="660"/>
      <c r="B3752" s="65">
        <v>1</v>
      </c>
      <c r="C3752" s="66">
        <f>IF(E3752="A",4,IF(E3752="B",3,IF(E3752="C",2,IF(E3752="D",1,0))))</f>
        <v>4</v>
      </c>
      <c r="D3752" s="76" t="s">
        <v>87</v>
      </c>
      <c r="E3752" s="76" t="s">
        <v>68</v>
      </c>
      <c r="F3752" s="77" t="s">
        <v>90</v>
      </c>
      <c r="G3752" s="78"/>
      <c r="H3752" s="96" t="s">
        <v>131</v>
      </c>
      <c r="I3752" s="107" t="s">
        <v>132</v>
      </c>
      <c r="J3752" s="81" t="s">
        <v>7</v>
      </c>
      <c r="K3752" s="72"/>
      <c r="L3752" s="72"/>
      <c r="M3752" s="72"/>
      <c r="N3752" s="72"/>
      <c r="O3752" s="72"/>
      <c r="P3752" s="72"/>
      <c r="Q3752" s="833"/>
      <c r="R3752" s="102"/>
      <c r="S3752" s="73"/>
      <c r="T3752" s="102"/>
      <c r="U3752" s="103"/>
      <c r="V3752" s="104"/>
    </row>
    <row r="3753" spans="1:256" ht="12.5">
      <c r="B3753" s="65">
        <v>1</v>
      </c>
      <c r="C3753" s="66">
        <f>IF(E3753="A",4,IF(E3753="B",3,IF(E3753="C",2,IF(E3753="D",1,0))))</f>
        <v>0</v>
      </c>
      <c r="D3753" s="76" t="s">
        <v>68</v>
      </c>
      <c r="E3753" s="99" t="s">
        <v>99</v>
      </c>
      <c r="F3753" s="77" t="s">
        <v>90</v>
      </c>
      <c r="G3753" s="78"/>
      <c r="H3753" s="96" t="s">
        <v>140</v>
      </c>
      <c r="I3753" s="107" t="s">
        <v>4254</v>
      </c>
      <c r="J3753" s="81"/>
      <c r="K3753" s="72"/>
      <c r="L3753" s="72"/>
      <c r="M3753" s="72"/>
      <c r="N3753" s="72"/>
      <c r="O3753" s="72"/>
      <c r="P3753" s="72"/>
      <c r="Q3753" s="833"/>
      <c r="R3753" s="102"/>
      <c r="S3753" s="73"/>
      <c r="T3753" s="102"/>
      <c r="U3753" s="103"/>
      <c r="V3753" s="104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/>
      <c r="AR3753"/>
      <c r="AS3753"/>
      <c r="AT3753"/>
      <c r="AU3753"/>
      <c r="AV3753"/>
      <c r="AW3753"/>
      <c r="AX3753"/>
      <c r="AY3753"/>
      <c r="AZ3753"/>
      <c r="BA3753"/>
      <c r="BB3753"/>
      <c r="BC3753"/>
      <c r="BD3753"/>
      <c r="BE3753"/>
      <c r="BF3753"/>
      <c r="BG3753"/>
      <c r="BH3753"/>
      <c r="BI3753"/>
      <c r="BJ3753"/>
      <c r="BK3753"/>
      <c r="BL3753"/>
      <c r="BM3753"/>
      <c r="BN3753"/>
      <c r="BO3753"/>
      <c r="BP3753"/>
      <c r="BQ3753"/>
      <c r="BR3753"/>
      <c r="BS3753"/>
      <c r="BT3753"/>
      <c r="BU3753"/>
      <c r="BV3753"/>
      <c r="BW3753"/>
      <c r="BX3753"/>
      <c r="BY3753"/>
      <c r="BZ3753"/>
      <c r="CA3753"/>
      <c r="CB3753"/>
      <c r="CC3753"/>
      <c r="CD3753"/>
      <c r="CE3753"/>
      <c r="CF3753"/>
      <c r="CG3753"/>
      <c r="CH3753"/>
      <c r="CI3753"/>
      <c r="CJ3753"/>
      <c r="CK3753"/>
      <c r="CL3753"/>
      <c r="CM3753"/>
      <c r="CN3753"/>
      <c r="CO3753"/>
      <c r="CP3753"/>
      <c r="CQ3753"/>
      <c r="CR3753"/>
      <c r="CS3753"/>
      <c r="CT3753"/>
      <c r="CU3753"/>
      <c r="CV3753"/>
      <c r="CW3753"/>
      <c r="CX3753"/>
      <c r="CY3753"/>
      <c r="CZ3753"/>
      <c r="DA3753"/>
      <c r="DB3753"/>
      <c r="DC3753"/>
      <c r="DD3753"/>
      <c r="DE3753"/>
      <c r="DF3753"/>
      <c r="DG3753"/>
      <c r="DH3753"/>
      <c r="DI3753"/>
      <c r="DJ3753"/>
      <c r="DK3753"/>
      <c r="DL3753"/>
      <c r="DM3753"/>
      <c r="DN3753"/>
      <c r="DO3753"/>
      <c r="DP3753"/>
      <c r="DQ3753"/>
      <c r="DR3753"/>
      <c r="DS3753"/>
      <c r="DT3753"/>
      <c r="DU3753"/>
      <c r="DV3753"/>
      <c r="DW3753"/>
      <c r="DX3753"/>
      <c r="DY3753"/>
      <c r="DZ3753"/>
      <c r="EA3753"/>
      <c r="EB3753"/>
      <c r="EC3753"/>
      <c r="ED3753"/>
      <c r="EE3753"/>
      <c r="EF3753"/>
      <c r="EG3753"/>
      <c r="EH3753"/>
      <c r="EI3753"/>
      <c r="EJ3753"/>
      <c r="EK3753"/>
      <c r="EL3753"/>
      <c r="EM3753"/>
      <c r="EN3753"/>
      <c r="EO3753"/>
      <c r="EP3753"/>
      <c r="EQ3753"/>
      <c r="ER3753"/>
      <c r="ES3753"/>
      <c r="ET3753"/>
      <c r="EU3753"/>
      <c r="EV3753"/>
      <c r="EW3753"/>
      <c r="EX3753"/>
      <c r="EY3753"/>
      <c r="EZ3753"/>
      <c r="FA3753"/>
      <c r="FB3753"/>
      <c r="FC3753"/>
      <c r="FD3753"/>
      <c r="FE3753"/>
      <c r="FF3753"/>
      <c r="FG3753"/>
      <c r="FH3753"/>
      <c r="FI3753"/>
      <c r="FJ3753"/>
      <c r="FK3753"/>
      <c r="FL3753"/>
      <c r="FM3753"/>
      <c r="FN3753"/>
      <c r="FO3753"/>
      <c r="FP3753"/>
      <c r="FQ3753"/>
      <c r="FR3753"/>
      <c r="FS3753"/>
      <c r="FT3753"/>
      <c r="FU3753"/>
      <c r="FV3753"/>
      <c r="FW3753"/>
      <c r="FX3753"/>
      <c r="FY3753"/>
      <c r="FZ3753"/>
      <c r="GA3753"/>
      <c r="GB3753"/>
      <c r="GC3753"/>
      <c r="GD3753"/>
      <c r="GE3753"/>
      <c r="GF3753"/>
      <c r="GG3753"/>
      <c r="GH3753"/>
      <c r="GI3753"/>
      <c r="GJ3753"/>
      <c r="GK3753"/>
      <c r="GL3753"/>
      <c r="GM3753"/>
      <c r="GN3753"/>
      <c r="GO3753"/>
      <c r="GP3753"/>
      <c r="GQ3753"/>
      <c r="GR3753"/>
      <c r="GS3753"/>
      <c r="GT3753"/>
      <c r="GU3753"/>
      <c r="GV3753"/>
      <c r="GW3753"/>
      <c r="GX3753"/>
      <c r="GY3753"/>
      <c r="GZ3753"/>
      <c r="HA3753"/>
      <c r="HB3753"/>
      <c r="HC3753"/>
      <c r="HD3753"/>
      <c r="HE3753"/>
      <c r="HF3753"/>
      <c r="HG3753"/>
      <c r="HH3753"/>
      <c r="HI3753"/>
      <c r="HJ3753"/>
      <c r="HK3753"/>
      <c r="HL3753"/>
      <c r="HM3753"/>
      <c r="HN3753"/>
      <c r="HO3753"/>
      <c r="HP3753"/>
      <c r="HQ3753"/>
      <c r="HR3753"/>
      <c r="HS3753"/>
      <c r="HT3753"/>
      <c r="HU3753"/>
      <c r="HV3753"/>
      <c r="HW3753"/>
      <c r="HX3753"/>
      <c r="HY3753"/>
      <c r="HZ3753"/>
      <c r="IA3753"/>
      <c r="IB3753"/>
      <c r="IC3753"/>
      <c r="ID3753"/>
      <c r="IE3753"/>
      <c r="IF3753"/>
      <c r="IG3753"/>
      <c r="IH3753"/>
      <c r="II3753"/>
      <c r="IJ3753"/>
      <c r="IK3753"/>
      <c r="IL3753"/>
      <c r="IM3753"/>
      <c r="IN3753"/>
      <c r="IO3753"/>
      <c r="IP3753"/>
      <c r="IQ3753"/>
      <c r="IR3753"/>
      <c r="IS3753"/>
      <c r="IT3753"/>
      <c r="IU3753"/>
      <c r="IV3753"/>
    </row>
    <row r="3754" spans="1:256" ht="12.5">
      <c r="A3754" s="365"/>
      <c r="B3754" s="65">
        <v>1</v>
      </c>
      <c r="C3754" s="66">
        <f>IF(E3754="A",1,IF(E3754="B",1,0))</f>
        <v>1</v>
      </c>
      <c r="D3754" s="76" t="s">
        <v>87</v>
      </c>
      <c r="E3754" s="76" t="s">
        <v>68</v>
      </c>
      <c r="F3754" s="99" t="s">
        <v>70</v>
      </c>
      <c r="G3754" s="78"/>
      <c r="H3754" s="96" t="s">
        <v>197</v>
      </c>
      <c r="I3754" s="107" t="s">
        <v>4255</v>
      </c>
      <c r="J3754" s="81"/>
      <c r="K3754" s="72"/>
      <c r="L3754" s="72"/>
      <c r="M3754" s="72"/>
      <c r="N3754" s="72"/>
      <c r="O3754" s="72"/>
      <c r="P3754" s="72"/>
      <c r="Q3754" s="833"/>
      <c r="R3754" s="102"/>
      <c r="S3754" s="73"/>
      <c r="T3754" s="102"/>
      <c r="U3754" s="103"/>
      <c r="V3754" s="104"/>
    </row>
    <row r="3755" spans="1:256" ht="12.5">
      <c r="A3755" s="810"/>
      <c r="B3755" s="65">
        <v>1</v>
      </c>
      <c r="C3755" s="66">
        <f>IF(E3755="A",1,IF(E3755="B",1,0))</f>
        <v>1</v>
      </c>
      <c r="D3755" s="76" t="s">
        <v>87</v>
      </c>
      <c r="E3755" s="76" t="s">
        <v>87</v>
      </c>
      <c r="F3755" s="99" t="s">
        <v>70</v>
      </c>
      <c r="G3755" s="78"/>
      <c r="H3755" s="100" t="s">
        <v>94</v>
      </c>
      <c r="I3755" s="101" t="s">
        <v>5846</v>
      </c>
      <c r="J3755" s="81" t="s">
        <v>10</v>
      </c>
      <c r="K3755" s="72"/>
      <c r="L3755" s="72"/>
      <c r="M3755" s="72"/>
      <c r="N3755" s="72"/>
      <c r="O3755" s="72"/>
      <c r="P3755" s="72"/>
      <c r="Q3755" s="833"/>
      <c r="R3755" s="102"/>
      <c r="S3755" s="73"/>
      <c r="T3755" s="102"/>
      <c r="U3755" s="103"/>
      <c r="V3755" s="104"/>
    </row>
    <row r="3756" spans="1:256" ht="12.5">
      <c r="A3756"/>
      <c r="B3756" s="65">
        <v>1</v>
      </c>
      <c r="C3756" s="66">
        <f>IF(E3756="A",1,IF(E3756="B",1,0))</f>
        <v>0</v>
      </c>
      <c r="D3756" s="76" t="s">
        <v>87</v>
      </c>
      <c r="E3756" s="77" t="s">
        <v>90</v>
      </c>
      <c r="F3756" s="76" t="s">
        <v>68</v>
      </c>
      <c r="G3756" s="78"/>
      <c r="H3756" s="96" t="s">
        <v>116</v>
      </c>
      <c r="I3756" s="107" t="s">
        <v>4256</v>
      </c>
      <c r="J3756" s="81"/>
      <c r="K3756" s="72"/>
      <c r="L3756" s="72"/>
      <c r="M3756" s="72"/>
      <c r="N3756" s="72"/>
      <c r="O3756" s="72"/>
      <c r="P3756" s="72"/>
      <c r="Q3756" s="833"/>
      <c r="R3756" s="102"/>
      <c r="S3756" s="73"/>
      <c r="T3756" s="102"/>
      <c r="U3756" s="103"/>
      <c r="V3756" s="104"/>
    </row>
    <row r="3757" spans="1:256" ht="12.5">
      <c r="A3757"/>
      <c r="B3757" s="65">
        <v>1</v>
      </c>
      <c r="C3757" s="66">
        <f>IF(E3757="A",4,IF(E3757="B",3,IF(E3757="C",2,IF(E3757="D",1,0))))</f>
        <v>3</v>
      </c>
      <c r="D3757" s="77" t="s">
        <v>90</v>
      </c>
      <c r="E3757" s="76" t="s">
        <v>87</v>
      </c>
      <c r="F3757" s="76" t="s">
        <v>87</v>
      </c>
      <c r="G3757" s="78"/>
      <c r="H3757" s="96" t="s">
        <v>122</v>
      </c>
      <c r="I3757" s="107" t="s">
        <v>303</v>
      </c>
      <c r="J3757" s="81" t="s">
        <v>17</v>
      </c>
      <c r="K3757" s="72"/>
      <c r="L3757" s="72"/>
      <c r="M3757" s="72"/>
      <c r="N3757" s="72"/>
      <c r="O3757" s="72"/>
      <c r="P3757" s="72"/>
      <c r="Q3757" s="833"/>
      <c r="R3757" s="102"/>
      <c r="S3757" s="73"/>
      <c r="T3757" s="102"/>
      <c r="U3757" s="103"/>
      <c r="V3757" s="104"/>
    </row>
    <row r="3758" spans="1:256" ht="12.5">
      <c r="B3758" s="65">
        <v>1</v>
      </c>
      <c r="C3758" s="66">
        <f t="shared" ref="C3758:C3768" si="172">IF(E3758="A",1,IF(E3758="B",1,0))</f>
        <v>0</v>
      </c>
      <c r="D3758" s="656" t="s">
        <v>70</v>
      </c>
      <c r="E3758" s="659" t="s">
        <v>90</v>
      </c>
      <c r="F3758" s="659" t="s">
        <v>90</v>
      </c>
      <c r="G3758" s="78"/>
      <c r="H3758" s="96" t="s">
        <v>101</v>
      </c>
      <c r="I3758" s="107" t="s">
        <v>4257</v>
      </c>
      <c r="J3758" s="81"/>
      <c r="K3758" s="72"/>
      <c r="L3758" s="72"/>
      <c r="M3758" s="72"/>
      <c r="N3758" s="72"/>
      <c r="O3758" s="72"/>
      <c r="P3758" s="72"/>
      <c r="Q3758" s="833"/>
      <c r="R3758" s="102"/>
      <c r="S3758" s="73"/>
      <c r="T3758" s="102"/>
      <c r="U3758" s="103"/>
      <c r="V3758" s="104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  <c r="AJ3758"/>
      <c r="AK3758"/>
      <c r="AL3758"/>
      <c r="AM3758"/>
      <c r="AN3758"/>
      <c r="AO3758"/>
      <c r="AP3758"/>
      <c r="AQ3758"/>
      <c r="AR3758"/>
      <c r="AS3758"/>
      <c r="AT3758"/>
      <c r="AU3758"/>
      <c r="AV3758"/>
      <c r="AW3758"/>
      <c r="AX3758"/>
      <c r="AY3758"/>
      <c r="AZ3758"/>
      <c r="BA3758"/>
      <c r="BB3758"/>
      <c r="BC3758"/>
      <c r="BD3758"/>
      <c r="BE3758"/>
      <c r="BF3758"/>
      <c r="BG3758"/>
      <c r="BH3758"/>
      <c r="BI3758"/>
      <c r="BJ3758"/>
      <c r="BK3758"/>
      <c r="BL3758"/>
      <c r="BM3758"/>
      <c r="BN3758"/>
      <c r="BO3758"/>
      <c r="BP3758"/>
      <c r="BQ3758"/>
      <c r="BR3758"/>
      <c r="BS3758"/>
      <c r="BT3758"/>
      <c r="BU3758"/>
      <c r="BV3758"/>
      <c r="BW3758"/>
      <c r="BX3758"/>
      <c r="BY3758"/>
      <c r="BZ3758"/>
      <c r="CA3758"/>
      <c r="CB3758"/>
      <c r="CC3758"/>
      <c r="CD3758"/>
      <c r="CE3758"/>
      <c r="CF3758"/>
      <c r="CG3758"/>
      <c r="CH3758"/>
      <c r="CI3758"/>
      <c r="CJ3758"/>
      <c r="CK3758"/>
      <c r="CL3758"/>
      <c r="CM3758"/>
      <c r="CN3758"/>
      <c r="CO3758"/>
      <c r="CP3758"/>
      <c r="CQ3758"/>
      <c r="CR3758"/>
      <c r="CS3758"/>
      <c r="CT3758"/>
      <c r="CU3758"/>
      <c r="CV3758"/>
      <c r="CW3758"/>
      <c r="CX3758"/>
      <c r="CY3758"/>
      <c r="CZ3758"/>
      <c r="DA3758"/>
      <c r="DB3758"/>
      <c r="DC3758"/>
      <c r="DD3758"/>
      <c r="DE3758"/>
      <c r="DF3758"/>
      <c r="DG3758"/>
      <c r="DH3758"/>
      <c r="DI3758"/>
      <c r="DJ3758"/>
      <c r="DK3758"/>
      <c r="DL3758"/>
      <c r="DM3758"/>
      <c r="DN3758"/>
      <c r="DO3758"/>
      <c r="DP3758"/>
      <c r="DQ3758"/>
      <c r="DR3758"/>
      <c r="DS3758"/>
      <c r="DT3758"/>
      <c r="DU3758"/>
      <c r="DV3758"/>
      <c r="DW3758"/>
      <c r="DX3758"/>
      <c r="DY3758"/>
      <c r="DZ3758"/>
      <c r="EA3758"/>
      <c r="EB3758"/>
      <c r="EC3758"/>
      <c r="ED3758"/>
      <c r="EE3758"/>
      <c r="EF3758"/>
      <c r="EG3758"/>
      <c r="EH3758"/>
      <c r="EI3758"/>
      <c r="EJ3758"/>
      <c r="EK3758"/>
      <c r="EL3758"/>
      <c r="EM3758"/>
      <c r="EN3758"/>
      <c r="EO3758"/>
      <c r="EP3758"/>
      <c r="EQ3758"/>
      <c r="ER3758"/>
      <c r="ES3758"/>
      <c r="ET3758"/>
      <c r="EU3758"/>
      <c r="EV3758"/>
      <c r="EW3758"/>
      <c r="EX3758"/>
      <c r="EY3758"/>
      <c r="EZ3758"/>
      <c r="FA3758"/>
      <c r="FB3758"/>
      <c r="FC3758"/>
      <c r="FD3758"/>
      <c r="FE3758"/>
      <c r="FF3758"/>
      <c r="FG3758"/>
      <c r="FH3758"/>
      <c r="FI3758"/>
      <c r="FJ3758"/>
      <c r="FK3758"/>
      <c r="FL3758"/>
      <c r="FM3758"/>
      <c r="FN3758"/>
      <c r="FO3758"/>
      <c r="FP3758"/>
      <c r="FQ3758"/>
      <c r="FR3758"/>
      <c r="FS3758"/>
      <c r="FT3758"/>
      <c r="FU3758"/>
      <c r="FV3758"/>
      <c r="FW3758"/>
      <c r="FX3758"/>
      <c r="FY3758"/>
      <c r="FZ3758"/>
      <c r="GA3758"/>
      <c r="GB3758"/>
      <c r="GC3758"/>
      <c r="GD3758"/>
      <c r="GE3758"/>
      <c r="GF3758"/>
      <c r="GG3758"/>
      <c r="GH3758"/>
      <c r="GI3758"/>
      <c r="GJ3758"/>
      <c r="GK3758"/>
      <c r="GL3758"/>
      <c r="GM3758"/>
      <c r="GN3758"/>
      <c r="GO3758"/>
      <c r="GP3758"/>
      <c r="GQ3758"/>
      <c r="GR3758"/>
      <c r="GS3758"/>
      <c r="GT3758"/>
      <c r="GU3758"/>
      <c r="GV3758"/>
      <c r="GW3758"/>
      <c r="GX3758"/>
      <c r="GY3758"/>
      <c r="GZ3758"/>
      <c r="HA3758"/>
      <c r="HB3758"/>
      <c r="HC3758"/>
      <c r="HD3758"/>
      <c r="HE3758"/>
      <c r="HF3758"/>
      <c r="HG3758"/>
      <c r="HH3758"/>
      <c r="HI3758"/>
      <c r="HJ3758"/>
      <c r="HK3758"/>
      <c r="HL3758"/>
      <c r="HM3758"/>
      <c r="HN3758"/>
      <c r="HO3758"/>
      <c r="HP3758"/>
      <c r="HQ3758"/>
      <c r="HR3758"/>
      <c r="HS3758"/>
      <c r="HT3758"/>
      <c r="HU3758"/>
      <c r="HV3758"/>
      <c r="HW3758"/>
      <c r="HX3758"/>
      <c r="HY3758"/>
      <c r="HZ3758"/>
      <c r="IA3758"/>
      <c r="IB3758"/>
      <c r="IC3758"/>
      <c r="ID3758"/>
      <c r="IE3758"/>
      <c r="IF3758"/>
      <c r="IG3758"/>
      <c r="IH3758"/>
      <c r="II3758"/>
      <c r="IJ3758"/>
      <c r="IK3758"/>
      <c r="IL3758"/>
      <c r="IM3758"/>
      <c r="IN3758"/>
      <c r="IO3758"/>
      <c r="IP3758"/>
      <c r="IQ3758"/>
      <c r="IR3758"/>
      <c r="IS3758"/>
      <c r="IT3758"/>
      <c r="IU3758"/>
      <c r="IV3758"/>
    </row>
    <row r="3759" spans="1:256" ht="12.5">
      <c r="B3759" s="65">
        <v>1</v>
      </c>
      <c r="C3759" s="66">
        <f t="shared" si="172"/>
        <v>1</v>
      </c>
      <c r="D3759" s="76" t="s">
        <v>68</v>
      </c>
      <c r="E3759" s="76" t="s">
        <v>87</v>
      </c>
      <c r="F3759" s="77" t="s">
        <v>90</v>
      </c>
      <c r="G3759" s="78"/>
      <c r="H3759" s="100" t="s">
        <v>104</v>
      </c>
      <c r="I3759" s="101" t="s">
        <v>503</v>
      </c>
      <c r="J3759" s="81" t="s">
        <v>14</v>
      </c>
      <c r="K3759" s="72"/>
      <c r="L3759" s="72"/>
      <c r="M3759" s="72"/>
      <c r="N3759" s="72"/>
      <c r="O3759" s="72"/>
      <c r="P3759" s="72"/>
      <c r="Q3759" s="833"/>
      <c r="R3759" s="102"/>
      <c r="S3759" s="73"/>
      <c r="T3759" s="102"/>
      <c r="U3759" s="103"/>
      <c r="V3759" s="104"/>
    </row>
    <row r="3760" spans="1:256" ht="12.5">
      <c r="A3760" s="365"/>
      <c r="B3760" s="65">
        <v>1</v>
      </c>
      <c r="C3760" s="66">
        <f t="shared" si="172"/>
        <v>1</v>
      </c>
      <c r="D3760" s="663" t="s">
        <v>90</v>
      </c>
      <c r="E3760" s="248" t="s">
        <v>87</v>
      </c>
      <c r="F3760" s="248" t="s">
        <v>87</v>
      </c>
      <c r="G3760" s="78"/>
      <c r="H3760" s="96" t="s">
        <v>114</v>
      </c>
      <c r="I3760" s="107" t="s">
        <v>4258</v>
      </c>
      <c r="J3760" s="81"/>
      <c r="K3760" s="72"/>
      <c r="L3760" s="72"/>
      <c r="M3760" s="72"/>
      <c r="N3760" s="72"/>
      <c r="O3760" s="72"/>
      <c r="P3760" s="72"/>
      <c r="Q3760" s="833"/>
      <c r="R3760" s="102"/>
      <c r="S3760" s="73"/>
      <c r="T3760" s="102"/>
      <c r="U3760" s="103"/>
      <c r="V3760" s="104"/>
    </row>
    <row r="3761" spans="1:256" ht="12.5">
      <c r="A3761" s="660"/>
      <c r="B3761" s="65">
        <v>1</v>
      </c>
      <c r="C3761" s="66">
        <f t="shared" si="172"/>
        <v>0</v>
      </c>
      <c r="D3761" s="76" t="s">
        <v>87</v>
      </c>
      <c r="E3761" s="77" t="s">
        <v>90</v>
      </c>
      <c r="F3761" s="99" t="s">
        <v>70</v>
      </c>
      <c r="G3761" s="78"/>
      <c r="H3761" s="96" t="s">
        <v>148</v>
      </c>
      <c r="I3761" s="107" t="s">
        <v>4259</v>
      </c>
      <c r="J3761" s="81"/>
      <c r="K3761" s="72"/>
      <c r="L3761" s="72"/>
      <c r="M3761" s="72"/>
      <c r="N3761" s="72"/>
      <c r="O3761" s="72"/>
      <c r="P3761" s="72"/>
      <c r="Q3761" s="833"/>
      <c r="R3761" s="102"/>
      <c r="S3761" s="73"/>
      <c r="T3761" s="102"/>
      <c r="U3761" s="103"/>
      <c r="V3761" s="104"/>
    </row>
    <row r="3762" spans="1:256" ht="12.5">
      <c r="A3762" s="660"/>
      <c r="B3762" s="65">
        <v>1</v>
      </c>
      <c r="C3762" s="66">
        <f t="shared" si="172"/>
        <v>1</v>
      </c>
      <c r="D3762" s="662" t="s">
        <v>70</v>
      </c>
      <c r="E3762" s="248" t="s">
        <v>68</v>
      </c>
      <c r="F3762" s="248" t="s">
        <v>68</v>
      </c>
      <c r="G3762" s="78"/>
      <c r="H3762" s="96" t="s">
        <v>126</v>
      </c>
      <c r="I3762" s="107" t="s">
        <v>4260</v>
      </c>
      <c r="J3762" s="81"/>
      <c r="K3762" s="72"/>
      <c r="L3762" s="72"/>
      <c r="M3762" s="72"/>
      <c r="N3762" s="72"/>
      <c r="O3762" s="72"/>
      <c r="P3762" s="72"/>
      <c r="Q3762" s="833"/>
      <c r="R3762" s="102"/>
      <c r="S3762" s="73"/>
      <c r="T3762" s="102"/>
      <c r="U3762" s="103"/>
      <c r="V3762" s="104"/>
    </row>
    <row r="3763" spans="1:256" s="320" customFormat="1" ht="12.5">
      <c r="A3763" s="660"/>
      <c r="B3763" s="65">
        <v>1</v>
      </c>
      <c r="C3763" s="66">
        <f t="shared" si="172"/>
        <v>1</v>
      </c>
      <c r="D3763" s="76" t="s">
        <v>68</v>
      </c>
      <c r="E3763" s="76" t="s">
        <v>87</v>
      </c>
      <c r="F3763" s="77" t="s">
        <v>90</v>
      </c>
      <c r="G3763" s="78"/>
      <c r="H3763" s="96" t="s">
        <v>184</v>
      </c>
      <c r="I3763" s="107" t="s">
        <v>185</v>
      </c>
      <c r="J3763" s="81"/>
      <c r="K3763" s="72"/>
      <c r="L3763" s="72"/>
      <c r="M3763" s="72"/>
      <c r="N3763" s="72"/>
      <c r="O3763" s="72"/>
      <c r="P3763" s="72"/>
      <c r="Q3763" s="833"/>
      <c r="R3763" s="102"/>
      <c r="S3763" s="73"/>
      <c r="T3763" s="102"/>
      <c r="U3763" s="103"/>
      <c r="V3763" s="104"/>
      <c r="W3763" s="109"/>
      <c r="X3763" s="109"/>
      <c r="Y3763" s="109"/>
      <c r="Z3763" s="109"/>
      <c r="AA3763" s="109"/>
      <c r="AB3763" s="109"/>
      <c r="AC3763" s="109"/>
      <c r="AD3763" s="109"/>
      <c r="AE3763" s="109"/>
      <c r="AF3763" s="109"/>
      <c r="AG3763" s="109"/>
      <c r="AH3763" s="109"/>
      <c r="AI3763" s="109"/>
      <c r="AJ3763" s="109"/>
      <c r="AK3763" s="109"/>
      <c r="AL3763" s="109"/>
      <c r="AM3763" s="109"/>
      <c r="AN3763" s="109"/>
      <c r="AO3763" s="109"/>
      <c r="AP3763" s="109"/>
      <c r="AQ3763" s="109"/>
      <c r="AR3763" s="109"/>
      <c r="AS3763" s="109"/>
      <c r="AT3763" s="109"/>
      <c r="AU3763" s="109"/>
      <c r="AV3763" s="109"/>
      <c r="AW3763" s="109"/>
      <c r="AX3763" s="109"/>
      <c r="AY3763" s="109"/>
      <c r="AZ3763" s="109"/>
      <c r="BA3763" s="109"/>
      <c r="BB3763" s="109"/>
      <c r="BC3763" s="109"/>
      <c r="BD3763" s="109"/>
      <c r="BE3763" s="109"/>
      <c r="BF3763" s="109"/>
      <c r="BG3763" s="109"/>
      <c r="BH3763" s="109"/>
      <c r="BI3763" s="109"/>
      <c r="BJ3763" s="109"/>
      <c r="BK3763" s="109"/>
      <c r="BL3763" s="109"/>
      <c r="BM3763" s="109"/>
      <c r="BN3763" s="109"/>
      <c r="BO3763" s="109"/>
      <c r="BP3763" s="109"/>
      <c r="BQ3763" s="109"/>
      <c r="BR3763" s="109"/>
      <c r="BS3763" s="109"/>
      <c r="BT3763" s="109"/>
      <c r="BU3763" s="109"/>
      <c r="BV3763" s="109"/>
      <c r="BW3763" s="109"/>
      <c r="BX3763" s="109"/>
      <c r="BY3763" s="109"/>
      <c r="BZ3763" s="109"/>
      <c r="CA3763" s="109"/>
      <c r="CB3763" s="109"/>
      <c r="CC3763" s="109"/>
      <c r="CD3763" s="109"/>
      <c r="CE3763" s="109"/>
      <c r="CF3763" s="109"/>
      <c r="CG3763" s="109"/>
      <c r="CH3763" s="109"/>
      <c r="CI3763" s="109"/>
      <c r="CJ3763" s="109"/>
      <c r="CK3763" s="109"/>
      <c r="CL3763" s="109"/>
      <c r="CM3763" s="109"/>
      <c r="CN3763" s="109"/>
      <c r="CO3763" s="109"/>
      <c r="CP3763" s="109"/>
      <c r="CQ3763" s="109"/>
      <c r="CR3763" s="109"/>
      <c r="CS3763" s="109"/>
      <c r="CT3763" s="109"/>
      <c r="CU3763" s="109"/>
      <c r="CV3763" s="109"/>
      <c r="CW3763" s="109"/>
      <c r="CX3763" s="109"/>
      <c r="CY3763" s="109"/>
      <c r="CZ3763" s="109"/>
      <c r="DA3763" s="109"/>
      <c r="DB3763" s="109"/>
      <c r="DC3763" s="109"/>
      <c r="DD3763" s="109"/>
      <c r="DE3763" s="109"/>
      <c r="DF3763" s="109"/>
      <c r="DG3763" s="109"/>
      <c r="DH3763" s="109"/>
      <c r="DI3763" s="109"/>
      <c r="DJ3763" s="109"/>
      <c r="DK3763" s="109"/>
      <c r="DL3763" s="109"/>
      <c r="DM3763" s="109"/>
      <c r="DN3763" s="109"/>
      <c r="DO3763" s="109"/>
      <c r="DP3763" s="109"/>
      <c r="DQ3763" s="109"/>
      <c r="DR3763" s="109"/>
      <c r="DS3763" s="109"/>
      <c r="DT3763" s="109"/>
      <c r="DU3763" s="109"/>
      <c r="DV3763" s="109"/>
      <c r="DW3763" s="109"/>
      <c r="DX3763" s="109"/>
      <c r="DY3763" s="109"/>
      <c r="DZ3763" s="109"/>
      <c r="EA3763" s="109"/>
      <c r="EB3763" s="109"/>
      <c r="EC3763" s="109"/>
      <c r="ED3763" s="109"/>
      <c r="EE3763" s="109"/>
      <c r="EF3763" s="109"/>
      <c r="EG3763" s="109"/>
      <c r="EH3763" s="109"/>
      <c r="EI3763" s="109"/>
      <c r="EJ3763" s="109"/>
      <c r="EK3763" s="109"/>
      <c r="EL3763" s="109"/>
      <c r="EM3763" s="109"/>
      <c r="EN3763" s="109"/>
      <c r="EO3763" s="109"/>
      <c r="EP3763" s="109"/>
      <c r="EQ3763" s="109"/>
      <c r="ER3763" s="109"/>
      <c r="ES3763" s="109"/>
      <c r="ET3763" s="109"/>
      <c r="EU3763" s="109"/>
      <c r="EV3763" s="109"/>
      <c r="EW3763" s="109"/>
      <c r="EX3763" s="109"/>
      <c r="EY3763" s="109"/>
      <c r="EZ3763" s="109"/>
      <c r="FA3763" s="109"/>
      <c r="FB3763" s="109"/>
      <c r="FC3763" s="109"/>
      <c r="FD3763" s="109"/>
      <c r="FE3763" s="109"/>
      <c r="FF3763" s="109"/>
      <c r="FG3763" s="109"/>
      <c r="FH3763" s="109"/>
      <c r="FI3763" s="109"/>
      <c r="FJ3763" s="109"/>
      <c r="FK3763" s="109"/>
      <c r="FL3763" s="109"/>
      <c r="FM3763" s="109"/>
      <c r="FN3763" s="109"/>
      <c r="FO3763" s="109"/>
      <c r="FP3763" s="109"/>
      <c r="FQ3763" s="109"/>
      <c r="FR3763" s="109"/>
      <c r="FS3763" s="109"/>
      <c r="FT3763" s="109"/>
      <c r="FU3763" s="109"/>
      <c r="FV3763" s="109"/>
      <c r="FW3763" s="109"/>
      <c r="FX3763" s="109"/>
      <c r="FY3763" s="109"/>
      <c r="FZ3763" s="109"/>
      <c r="GA3763" s="109"/>
      <c r="GB3763" s="109"/>
      <c r="GC3763" s="109"/>
      <c r="GD3763" s="109"/>
      <c r="GE3763" s="109"/>
      <c r="GF3763" s="109"/>
      <c r="GG3763" s="109"/>
      <c r="GH3763" s="109"/>
      <c r="GI3763" s="109"/>
      <c r="GJ3763" s="109"/>
      <c r="GK3763" s="109"/>
      <c r="GL3763" s="109"/>
      <c r="GM3763" s="109"/>
      <c r="GN3763" s="109"/>
      <c r="GO3763" s="109"/>
      <c r="GP3763" s="109"/>
      <c r="GQ3763" s="109"/>
      <c r="GR3763" s="109"/>
      <c r="GS3763" s="109"/>
      <c r="GT3763" s="109"/>
      <c r="GU3763" s="109"/>
      <c r="GV3763" s="109"/>
      <c r="GW3763" s="109"/>
      <c r="GX3763" s="109"/>
      <c r="GY3763" s="109"/>
      <c r="GZ3763" s="109"/>
      <c r="HA3763" s="109"/>
      <c r="HB3763" s="109"/>
      <c r="HC3763" s="109"/>
      <c r="HD3763" s="109"/>
      <c r="HE3763" s="109"/>
      <c r="HF3763" s="109"/>
      <c r="HG3763" s="109"/>
      <c r="HH3763" s="109"/>
      <c r="HI3763" s="109"/>
      <c r="HJ3763" s="109"/>
      <c r="HK3763" s="109"/>
      <c r="HL3763" s="109"/>
      <c r="HM3763" s="109"/>
      <c r="HN3763" s="109"/>
      <c r="HO3763" s="109"/>
      <c r="HP3763" s="109"/>
      <c r="HQ3763" s="109"/>
      <c r="HR3763" s="109"/>
      <c r="HS3763" s="109"/>
      <c r="HT3763" s="109"/>
      <c r="HU3763" s="109"/>
      <c r="HV3763" s="109"/>
      <c r="HW3763" s="109"/>
      <c r="HX3763" s="109"/>
      <c r="HY3763" s="109"/>
      <c r="HZ3763" s="109"/>
      <c r="IA3763" s="109"/>
      <c r="IB3763" s="109"/>
      <c r="IC3763" s="109"/>
      <c r="ID3763" s="109"/>
      <c r="IE3763" s="109"/>
      <c r="IF3763" s="109"/>
      <c r="IG3763" s="109"/>
      <c r="IH3763" s="109"/>
      <c r="II3763" s="109"/>
      <c r="IJ3763" s="109"/>
      <c r="IK3763" s="109"/>
      <c r="IL3763" s="109"/>
      <c r="IM3763" s="109"/>
      <c r="IN3763" s="109"/>
      <c r="IO3763" s="109"/>
      <c r="IP3763" s="109"/>
      <c r="IQ3763" s="109"/>
      <c r="IR3763" s="109"/>
      <c r="IS3763" s="109"/>
      <c r="IT3763" s="109"/>
      <c r="IU3763" s="109"/>
      <c r="IV3763" s="109"/>
    </row>
    <row r="3764" spans="1:256" ht="12.5">
      <c r="A3764" s="660"/>
      <c r="B3764" s="65">
        <v>1</v>
      </c>
      <c r="C3764" s="66">
        <f t="shared" si="172"/>
        <v>0</v>
      </c>
      <c r="D3764" s="77" t="s">
        <v>90</v>
      </c>
      <c r="E3764" s="99" t="s">
        <v>70</v>
      </c>
      <c r="F3764" s="76" t="s">
        <v>68</v>
      </c>
      <c r="G3764" s="78"/>
      <c r="H3764" s="96" t="s">
        <v>122</v>
      </c>
      <c r="I3764" s="107" t="s">
        <v>4261</v>
      </c>
      <c r="J3764" s="81"/>
      <c r="K3764" s="72"/>
      <c r="L3764" s="72"/>
      <c r="M3764" s="72"/>
      <c r="N3764" s="72"/>
      <c r="O3764" s="72"/>
      <c r="P3764" s="72"/>
      <c r="Q3764" s="833"/>
      <c r="R3764" s="102"/>
      <c r="S3764" s="73"/>
      <c r="T3764" s="102"/>
      <c r="U3764" s="103"/>
      <c r="V3764" s="104"/>
    </row>
    <row r="3765" spans="1:256" ht="12.5">
      <c r="A3765" s="660"/>
      <c r="B3765" s="65">
        <v>1</v>
      </c>
      <c r="C3765" s="66">
        <f t="shared" si="172"/>
        <v>1</v>
      </c>
      <c r="D3765" s="77" t="s">
        <v>90</v>
      </c>
      <c r="E3765" s="76" t="s">
        <v>68</v>
      </c>
      <c r="F3765" s="99" t="s">
        <v>70</v>
      </c>
      <c r="G3765" s="78"/>
      <c r="H3765" s="96" t="s">
        <v>88</v>
      </c>
      <c r="I3765" s="107" t="s">
        <v>4262</v>
      </c>
      <c r="J3765" s="81"/>
      <c r="K3765" s="72"/>
      <c r="L3765" s="72"/>
      <c r="M3765" s="72"/>
      <c r="N3765" s="72"/>
      <c r="O3765" s="72"/>
      <c r="P3765" s="72"/>
      <c r="Q3765" s="833"/>
      <c r="R3765" s="102"/>
      <c r="S3765" s="73"/>
      <c r="T3765" s="102"/>
      <c r="U3765" s="103"/>
      <c r="V3765" s="104"/>
    </row>
    <row r="3766" spans="1:256" ht="12.5">
      <c r="A3766" s="660"/>
      <c r="B3766" s="65">
        <v>1</v>
      </c>
      <c r="C3766" s="66">
        <f t="shared" si="172"/>
        <v>0</v>
      </c>
      <c r="D3766" s="658" t="s">
        <v>87</v>
      </c>
      <c r="E3766" s="659" t="s">
        <v>90</v>
      </c>
      <c r="F3766" s="658" t="s">
        <v>68</v>
      </c>
      <c r="G3766" s="78"/>
      <c r="H3766" s="96" t="s">
        <v>119</v>
      </c>
      <c r="I3766" s="107" t="s">
        <v>4263</v>
      </c>
      <c r="J3766" s="81"/>
      <c r="K3766" s="72"/>
      <c r="L3766" s="72"/>
      <c r="M3766" s="72"/>
      <c r="N3766" s="72"/>
      <c r="O3766" s="72"/>
      <c r="P3766" s="72"/>
      <c r="Q3766" s="833"/>
      <c r="R3766" s="102"/>
      <c r="S3766" s="73"/>
      <c r="T3766" s="102"/>
      <c r="U3766" s="103"/>
      <c r="V3766" s="104"/>
    </row>
    <row r="3767" spans="1:256" ht="12.5">
      <c r="A3767" s="660"/>
      <c r="B3767" s="65">
        <v>1</v>
      </c>
      <c r="C3767" s="66">
        <f t="shared" si="172"/>
        <v>0</v>
      </c>
      <c r="D3767" s="76" t="s">
        <v>87</v>
      </c>
      <c r="E3767" s="77" t="s">
        <v>90</v>
      </c>
      <c r="F3767" s="99" t="s">
        <v>70</v>
      </c>
      <c r="G3767" s="78"/>
      <c r="H3767" s="96" t="s">
        <v>215</v>
      </c>
      <c r="I3767" s="107" t="s">
        <v>4264</v>
      </c>
      <c r="J3767" s="81"/>
      <c r="K3767" s="72"/>
      <c r="L3767" s="72"/>
      <c r="M3767" s="72"/>
      <c r="N3767" s="72"/>
      <c r="O3767" s="72"/>
      <c r="P3767" s="72"/>
      <c r="Q3767" s="833"/>
      <c r="R3767" s="102"/>
      <c r="S3767" s="73"/>
      <c r="T3767" s="102"/>
      <c r="U3767" s="103"/>
      <c r="V3767" s="104"/>
    </row>
    <row r="3768" spans="1:256" ht="12.5">
      <c r="B3768" s="65">
        <v>1</v>
      </c>
      <c r="C3768" s="66">
        <f t="shared" si="172"/>
        <v>0</v>
      </c>
      <c r="D3768" s="77" t="s">
        <v>90</v>
      </c>
      <c r="E3768" s="77" t="s">
        <v>90</v>
      </c>
      <c r="F3768" s="77" t="s">
        <v>90</v>
      </c>
      <c r="G3768" s="78"/>
      <c r="H3768" s="96" t="s">
        <v>114</v>
      </c>
      <c r="I3768" s="107" t="s">
        <v>4265</v>
      </c>
      <c r="J3768" s="81"/>
      <c r="K3768" s="72"/>
      <c r="L3768" s="72"/>
      <c r="M3768" s="72"/>
      <c r="N3768" s="72"/>
      <c r="O3768" s="72"/>
      <c r="P3768" s="72"/>
      <c r="Q3768" s="833"/>
      <c r="R3768" s="102"/>
      <c r="S3768" s="73"/>
      <c r="T3768" s="102"/>
      <c r="U3768" s="103"/>
      <c r="V3768" s="104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  <c r="AJ3768"/>
      <c r="AK3768"/>
      <c r="AL3768"/>
      <c r="AM3768"/>
      <c r="AN3768"/>
      <c r="AO3768"/>
      <c r="AP3768"/>
      <c r="AQ3768"/>
      <c r="AR3768"/>
      <c r="AS3768"/>
      <c r="AT3768"/>
      <c r="AU3768"/>
      <c r="AV3768"/>
      <c r="AW3768"/>
      <c r="AX3768"/>
      <c r="AY3768"/>
      <c r="AZ3768"/>
      <c r="BA3768"/>
      <c r="BB3768"/>
      <c r="BC3768"/>
      <c r="BD3768"/>
      <c r="BE3768"/>
      <c r="BF3768"/>
      <c r="BG3768"/>
      <c r="BH3768"/>
      <c r="BI3768"/>
      <c r="BJ3768"/>
      <c r="BK3768"/>
      <c r="BL3768"/>
      <c r="BM3768"/>
      <c r="BN3768"/>
      <c r="BO3768"/>
      <c r="BP3768"/>
      <c r="BQ3768"/>
      <c r="BR3768"/>
      <c r="BS3768"/>
      <c r="BT3768"/>
      <c r="BU3768"/>
      <c r="BV3768"/>
      <c r="BW3768"/>
      <c r="BX3768"/>
      <c r="BY3768"/>
      <c r="BZ3768"/>
      <c r="CA3768"/>
      <c r="CB3768"/>
      <c r="CC3768"/>
      <c r="CD3768"/>
      <c r="CE3768"/>
      <c r="CF3768"/>
      <c r="CG3768"/>
      <c r="CH3768"/>
      <c r="CI3768"/>
      <c r="CJ3768"/>
      <c r="CK3768"/>
      <c r="CL3768"/>
      <c r="CM3768"/>
      <c r="CN3768"/>
      <c r="CO3768"/>
      <c r="CP3768"/>
      <c r="CQ3768"/>
      <c r="CR3768"/>
      <c r="CS3768"/>
      <c r="CT3768"/>
      <c r="CU3768"/>
      <c r="CV3768"/>
      <c r="CW3768"/>
      <c r="CX3768"/>
      <c r="CY3768"/>
      <c r="CZ3768"/>
      <c r="DA3768"/>
      <c r="DB3768"/>
      <c r="DC3768"/>
      <c r="DD3768"/>
      <c r="DE3768"/>
      <c r="DF3768"/>
      <c r="DG3768"/>
      <c r="DH3768"/>
      <c r="DI3768"/>
      <c r="DJ3768"/>
      <c r="DK3768"/>
      <c r="DL3768"/>
      <c r="DM3768"/>
      <c r="DN3768"/>
      <c r="DO3768"/>
      <c r="DP3768"/>
      <c r="DQ3768"/>
      <c r="DR3768"/>
      <c r="DS3768"/>
      <c r="DT3768"/>
      <c r="DU3768"/>
      <c r="DV3768"/>
      <c r="DW3768"/>
      <c r="DX3768"/>
      <c r="DY3768"/>
      <c r="DZ3768"/>
      <c r="EA3768"/>
      <c r="EB3768"/>
      <c r="EC3768"/>
      <c r="ED3768"/>
      <c r="EE3768"/>
      <c r="EF3768"/>
      <c r="EG3768"/>
      <c r="EH3768"/>
      <c r="EI3768"/>
      <c r="EJ3768"/>
      <c r="EK3768"/>
      <c r="EL3768"/>
      <c r="EM3768"/>
      <c r="EN3768"/>
      <c r="EO3768"/>
      <c r="EP3768"/>
      <c r="EQ3768"/>
      <c r="ER3768"/>
      <c r="ES3768"/>
      <c r="ET3768"/>
      <c r="EU3768"/>
      <c r="EV3768"/>
      <c r="EW3768"/>
      <c r="EX3768"/>
      <c r="EY3768"/>
      <c r="EZ3768"/>
      <c r="FA3768"/>
      <c r="FB3768"/>
      <c r="FC3768"/>
      <c r="FD3768"/>
      <c r="FE3768"/>
      <c r="FF3768"/>
      <c r="FG3768"/>
      <c r="FH3768"/>
      <c r="FI3768"/>
      <c r="FJ3768"/>
      <c r="FK3768"/>
      <c r="FL3768"/>
      <c r="FM3768"/>
      <c r="FN3768"/>
      <c r="FO3768"/>
      <c r="FP3768"/>
      <c r="FQ3768"/>
      <c r="FR3768"/>
      <c r="FS3768"/>
      <c r="FT3768"/>
      <c r="FU3768"/>
      <c r="FV3768"/>
      <c r="FW3768"/>
      <c r="FX3768"/>
      <c r="FY3768"/>
      <c r="FZ3768"/>
      <c r="GA3768"/>
      <c r="GB3768"/>
      <c r="GC3768"/>
      <c r="GD3768"/>
      <c r="GE3768"/>
      <c r="GF3768"/>
      <c r="GG3768"/>
      <c r="GH3768"/>
      <c r="GI3768"/>
      <c r="GJ3768"/>
      <c r="GK3768"/>
      <c r="GL3768"/>
      <c r="GM3768"/>
      <c r="GN3768"/>
      <c r="GO3768"/>
      <c r="GP3768"/>
      <c r="GQ3768"/>
      <c r="GR3768"/>
      <c r="GS3768"/>
      <c r="GT3768"/>
      <c r="GU3768"/>
      <c r="GV3768"/>
      <c r="GW3768"/>
      <c r="GX3768"/>
      <c r="GY3768"/>
      <c r="GZ3768"/>
      <c r="HA3768"/>
      <c r="HB3768"/>
      <c r="HC3768"/>
      <c r="HD3768"/>
      <c r="HE3768"/>
      <c r="HF3768"/>
      <c r="HG3768"/>
      <c r="HH3768"/>
      <c r="HI3768"/>
      <c r="HJ3768"/>
      <c r="HK3768"/>
      <c r="HL3768"/>
      <c r="HM3768"/>
      <c r="HN3768"/>
      <c r="HO3768"/>
      <c r="HP3768"/>
      <c r="HQ3768"/>
      <c r="HR3768"/>
      <c r="HS3768"/>
      <c r="HT3768"/>
      <c r="HU3768"/>
      <c r="HV3768"/>
      <c r="HW3768"/>
      <c r="HX3768"/>
      <c r="HY3768"/>
      <c r="HZ3768"/>
      <c r="IA3768"/>
      <c r="IB3768"/>
      <c r="IC3768"/>
      <c r="ID3768"/>
      <c r="IE3768"/>
      <c r="IF3768"/>
      <c r="IG3768"/>
      <c r="IH3768"/>
      <c r="II3768"/>
      <c r="IJ3768"/>
      <c r="IK3768"/>
      <c r="IL3768"/>
      <c r="IM3768"/>
      <c r="IN3768"/>
      <c r="IO3768"/>
      <c r="IP3768"/>
      <c r="IQ3768"/>
      <c r="IR3768"/>
      <c r="IS3768"/>
      <c r="IT3768"/>
      <c r="IU3768"/>
      <c r="IV3768"/>
    </row>
    <row r="3769" spans="1:256" ht="12.5">
      <c r="A3769" s="305"/>
      <c r="B3769" s="65">
        <v>1</v>
      </c>
      <c r="C3769" s="66">
        <f>IF(E3769="A",4,IF(E3769="B",3,IF(E3769="C",2,IF(E3769="D",1,0))))</f>
        <v>2</v>
      </c>
      <c r="D3769" s="77" t="s">
        <v>90</v>
      </c>
      <c r="E3769" s="77" t="s">
        <v>90</v>
      </c>
      <c r="F3769" s="76" t="s">
        <v>68</v>
      </c>
      <c r="G3769" s="78"/>
      <c r="H3769" s="96" t="s">
        <v>131</v>
      </c>
      <c r="I3769" s="107" t="s">
        <v>4266</v>
      </c>
      <c r="J3769" s="81"/>
      <c r="K3769" s="72"/>
      <c r="L3769" s="72"/>
      <c r="M3769" s="72"/>
      <c r="N3769" s="72"/>
      <c r="O3769" s="72"/>
      <c r="P3769" s="72"/>
      <c r="Q3769" s="833"/>
      <c r="R3769" s="102"/>
      <c r="S3769" s="73"/>
      <c r="T3769" s="102"/>
      <c r="U3769" s="103"/>
      <c r="V3769" s="104"/>
    </row>
    <row r="3770" spans="1:256" ht="12.5">
      <c r="A3770" s="660"/>
      <c r="B3770" s="65">
        <v>1</v>
      </c>
      <c r="C3770" s="66">
        <f>IF(E3770="A",4,IF(E3770="B",3,IF(E3770="C",2,IF(E3770="D",1,0))))</f>
        <v>3</v>
      </c>
      <c r="D3770" s="77" t="s">
        <v>90</v>
      </c>
      <c r="E3770" s="76" t="s">
        <v>87</v>
      </c>
      <c r="F3770" s="77" t="s">
        <v>90</v>
      </c>
      <c r="G3770" s="78"/>
      <c r="H3770" s="96" t="s">
        <v>101</v>
      </c>
      <c r="I3770" s="107" t="s">
        <v>4267</v>
      </c>
      <c r="J3770" s="81"/>
      <c r="K3770" s="72"/>
      <c r="L3770" s="72"/>
      <c r="M3770" s="72"/>
      <c r="N3770" s="72"/>
      <c r="O3770" s="72"/>
      <c r="P3770" s="72"/>
      <c r="Q3770" s="833"/>
      <c r="R3770" s="102"/>
      <c r="S3770" s="73"/>
      <c r="T3770" s="102"/>
      <c r="U3770" s="103"/>
      <c r="V3770" s="104"/>
    </row>
    <row r="3771" spans="1:256" ht="12.5">
      <c r="A3771" s="660"/>
      <c r="B3771" s="65">
        <v>1</v>
      </c>
      <c r="C3771" s="66">
        <f>IF(E3771="A",1,IF(E3771="B",1,0))</f>
        <v>0</v>
      </c>
      <c r="D3771" s="76" t="s">
        <v>87</v>
      </c>
      <c r="E3771" s="99" t="s">
        <v>70</v>
      </c>
      <c r="F3771" s="76" t="s">
        <v>68</v>
      </c>
      <c r="G3771" s="78"/>
      <c r="H3771" s="96" t="s">
        <v>129</v>
      </c>
      <c r="I3771" s="107" t="s">
        <v>4268</v>
      </c>
      <c r="J3771" s="81"/>
      <c r="K3771" s="72"/>
      <c r="L3771" s="72"/>
      <c r="M3771" s="72"/>
      <c r="N3771" s="72"/>
      <c r="O3771" s="72"/>
      <c r="P3771" s="72"/>
      <c r="Q3771" s="833"/>
      <c r="R3771" s="102"/>
      <c r="S3771" s="73"/>
      <c r="T3771" s="102"/>
      <c r="U3771" s="103"/>
      <c r="V3771" s="104"/>
    </row>
    <row r="3772" spans="1:256" ht="12.5">
      <c r="B3772" s="65">
        <v>1</v>
      </c>
      <c r="C3772" s="66">
        <f>IF(E3772="A",1,IF(E3772="B",1,0))</f>
        <v>1</v>
      </c>
      <c r="D3772" s="853" t="s">
        <v>87</v>
      </c>
      <c r="E3772" s="853" t="s">
        <v>87</v>
      </c>
      <c r="F3772" s="853" t="s">
        <v>68</v>
      </c>
      <c r="G3772" s="78"/>
      <c r="H3772" s="100" t="s">
        <v>122</v>
      </c>
      <c r="I3772" s="101" t="s">
        <v>6283</v>
      </c>
      <c r="J3772" s="81"/>
      <c r="K3772" s="72"/>
      <c r="L3772" s="72"/>
      <c r="M3772" s="72"/>
      <c r="N3772" s="72"/>
      <c r="O3772" s="72"/>
      <c r="P3772" s="72"/>
      <c r="Q3772" s="833"/>
      <c r="R3772" s="102"/>
      <c r="S3772" s="73"/>
      <c r="T3772" s="116"/>
      <c r="U3772" s="73"/>
      <c r="V3772" s="110"/>
    </row>
    <row r="3773" spans="1:256" ht="12.5">
      <c r="A3773"/>
      <c r="B3773" s="65">
        <v>1</v>
      </c>
      <c r="C3773" s="66">
        <f>IF(E3773="A",1,IF(E3773="B",1,0))</f>
        <v>0</v>
      </c>
      <c r="D3773" s="99" t="s">
        <v>70</v>
      </c>
      <c r="E3773" s="77" t="s">
        <v>90</v>
      </c>
      <c r="F3773" s="76" t="s">
        <v>68</v>
      </c>
      <c r="G3773" s="78"/>
      <c r="H3773" s="96" t="s">
        <v>122</v>
      </c>
      <c r="I3773" s="107" t="s">
        <v>4269</v>
      </c>
      <c r="J3773" s="81"/>
      <c r="K3773" s="72"/>
      <c r="L3773" s="72"/>
      <c r="M3773" s="72"/>
      <c r="N3773" s="72"/>
      <c r="O3773" s="72"/>
      <c r="P3773" s="72"/>
      <c r="Q3773" s="833"/>
      <c r="R3773" s="102"/>
      <c r="S3773" s="73"/>
      <c r="T3773" s="102"/>
      <c r="U3773" s="103"/>
      <c r="V3773" s="104"/>
    </row>
    <row r="3774" spans="1:256" ht="12.5">
      <c r="A3774" s="305"/>
      <c r="B3774" s="65">
        <v>1</v>
      </c>
      <c r="C3774" s="66">
        <v>3</v>
      </c>
      <c r="D3774" s="99" t="s">
        <v>99</v>
      </c>
      <c r="E3774" s="76" t="s">
        <v>87</v>
      </c>
      <c r="F3774" s="76" t="s">
        <v>87</v>
      </c>
      <c r="G3774" s="78"/>
      <c r="H3774" s="96" t="s">
        <v>126</v>
      </c>
      <c r="I3774" s="107" t="s">
        <v>310</v>
      </c>
      <c r="J3774" s="81" t="s">
        <v>17</v>
      </c>
      <c r="K3774" s="72"/>
      <c r="L3774" s="72"/>
      <c r="M3774" s="72"/>
      <c r="N3774" s="72"/>
      <c r="O3774" s="72"/>
      <c r="P3774" s="72"/>
      <c r="Q3774" s="833"/>
      <c r="R3774" s="102"/>
      <c r="S3774" s="73"/>
      <c r="T3774" s="102"/>
      <c r="U3774" s="103"/>
      <c r="V3774" s="104"/>
    </row>
    <row r="3775" spans="1:256" ht="12.5">
      <c r="A3775" s="305"/>
      <c r="B3775" s="65">
        <v>1</v>
      </c>
      <c r="C3775" s="66">
        <f>IF(E3775="A",1,IF(E3775="B",1,0))</f>
        <v>0</v>
      </c>
      <c r="D3775" s="76" t="s">
        <v>87</v>
      </c>
      <c r="E3775" s="99" t="s">
        <v>70</v>
      </c>
      <c r="F3775" s="76" t="s">
        <v>87</v>
      </c>
      <c r="G3775" s="78"/>
      <c r="H3775" s="96" t="s">
        <v>129</v>
      </c>
      <c r="I3775" s="107" t="s">
        <v>4270</v>
      </c>
      <c r="J3775" s="81"/>
      <c r="K3775" s="72"/>
      <c r="L3775" s="72"/>
      <c r="M3775" s="72"/>
      <c r="N3775" s="72"/>
      <c r="O3775" s="72"/>
      <c r="P3775" s="72"/>
      <c r="Q3775" s="833"/>
      <c r="R3775" s="102"/>
      <c r="S3775" s="73"/>
      <c r="T3775" s="102"/>
      <c r="U3775" s="103"/>
      <c r="V3775" s="104"/>
    </row>
    <row r="3776" spans="1:256" ht="12.5">
      <c r="A3776" s="305"/>
      <c r="B3776" s="65">
        <v>1</v>
      </c>
      <c r="C3776" s="66">
        <f>IF(E3776="A",4,IF(E3776="B",3,IF(E3776="C",2,IF(E3776="D",1,0))))</f>
        <v>2</v>
      </c>
      <c r="D3776" s="77" t="s">
        <v>90</v>
      </c>
      <c r="E3776" s="77" t="s">
        <v>90</v>
      </c>
      <c r="F3776" s="77" t="s">
        <v>90</v>
      </c>
      <c r="G3776" s="78"/>
      <c r="H3776" s="96" t="s">
        <v>104</v>
      </c>
      <c r="I3776" s="107" t="s">
        <v>987</v>
      </c>
      <c r="J3776" s="81" t="s">
        <v>7</v>
      </c>
      <c r="K3776" s="72"/>
      <c r="L3776" s="72"/>
      <c r="M3776" s="72"/>
      <c r="N3776" s="72"/>
      <c r="O3776" s="72"/>
      <c r="P3776" s="72"/>
      <c r="Q3776" s="833"/>
      <c r="R3776" s="102"/>
      <c r="S3776" s="73"/>
      <c r="T3776" s="102"/>
      <c r="U3776" s="103"/>
      <c r="V3776" s="104"/>
    </row>
    <row r="3777" spans="1:256" ht="12.5">
      <c r="A3777" s="111"/>
      <c r="B3777" s="65">
        <v>1</v>
      </c>
      <c r="C3777" s="66">
        <v>2</v>
      </c>
      <c r="D3777" s="77" t="s">
        <v>90</v>
      </c>
      <c r="E3777" s="77" t="s">
        <v>90</v>
      </c>
      <c r="F3777" s="77" t="s">
        <v>90</v>
      </c>
      <c r="G3777" s="78"/>
      <c r="H3777" s="100" t="s">
        <v>104</v>
      </c>
      <c r="I3777" s="101" t="s">
        <v>987</v>
      </c>
      <c r="J3777" s="81" t="s">
        <v>7</v>
      </c>
      <c r="K3777" s="72"/>
      <c r="L3777" s="72"/>
      <c r="M3777" s="72"/>
      <c r="N3777" s="72"/>
      <c r="O3777" s="72"/>
      <c r="P3777" s="72"/>
      <c r="Q3777" s="833"/>
      <c r="R3777" s="102"/>
      <c r="S3777" s="73"/>
      <c r="T3777" s="102"/>
      <c r="U3777" s="103"/>
      <c r="V3777" s="104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  <c r="AJ3777"/>
      <c r="AK3777"/>
      <c r="AL3777"/>
      <c r="AM3777"/>
      <c r="AN3777"/>
      <c r="AO3777"/>
      <c r="AP3777"/>
      <c r="AQ3777"/>
      <c r="AR3777"/>
      <c r="AS3777"/>
      <c r="AT3777"/>
      <c r="AU3777"/>
      <c r="AV3777"/>
      <c r="AW3777"/>
      <c r="AX3777"/>
      <c r="AY3777"/>
      <c r="AZ3777"/>
      <c r="BA3777"/>
      <c r="BB3777"/>
      <c r="BC3777"/>
      <c r="BD3777"/>
      <c r="BE3777"/>
      <c r="BF3777"/>
      <c r="BG3777"/>
      <c r="BH3777"/>
      <c r="BI3777"/>
      <c r="BJ3777"/>
      <c r="BK3777"/>
      <c r="BL3777"/>
      <c r="BM3777"/>
      <c r="BN3777"/>
      <c r="BO3777"/>
      <c r="BP3777"/>
      <c r="BQ3777"/>
      <c r="BR3777"/>
      <c r="BS3777"/>
      <c r="BT3777"/>
      <c r="BU3777"/>
      <c r="BV3777"/>
      <c r="BW3777"/>
      <c r="BX3777"/>
      <c r="BY3777"/>
      <c r="BZ3777"/>
      <c r="CA3777"/>
      <c r="CB3777"/>
      <c r="CC3777"/>
      <c r="CD3777"/>
      <c r="CE3777"/>
      <c r="CF3777"/>
      <c r="CG3777"/>
      <c r="CH3777"/>
      <c r="CI3777"/>
      <c r="CJ3777"/>
      <c r="CK3777"/>
      <c r="CL3777"/>
      <c r="CM3777"/>
      <c r="CN3777"/>
      <c r="CO3777"/>
      <c r="CP3777"/>
      <c r="CQ3777"/>
      <c r="CR3777"/>
      <c r="CS3777"/>
      <c r="CT3777"/>
      <c r="CU3777"/>
      <c r="CV3777"/>
      <c r="CW3777"/>
      <c r="CX3777"/>
      <c r="CY3777"/>
      <c r="CZ3777"/>
      <c r="DA3777"/>
      <c r="DB3777"/>
      <c r="DC3777"/>
      <c r="DD3777"/>
      <c r="DE3777"/>
      <c r="DF3777"/>
      <c r="DG3777"/>
      <c r="DH3777"/>
      <c r="DI3777"/>
      <c r="DJ3777"/>
      <c r="DK3777"/>
      <c r="DL3777"/>
      <c r="DM3777"/>
      <c r="DN3777"/>
      <c r="DO3777"/>
      <c r="DP3777"/>
      <c r="DQ3777"/>
      <c r="DR3777"/>
      <c r="DS3777"/>
      <c r="DT3777"/>
      <c r="DU3777"/>
      <c r="DV3777"/>
      <c r="DW3777"/>
      <c r="DX3777"/>
      <c r="DY3777"/>
      <c r="DZ3777"/>
      <c r="EA3777"/>
      <c r="EB3777"/>
      <c r="EC3777"/>
      <c r="ED3777"/>
      <c r="EE3777"/>
      <c r="EF3777"/>
      <c r="EG3777"/>
      <c r="EH3777"/>
      <c r="EI3777"/>
      <c r="EJ3777"/>
      <c r="EK3777"/>
      <c r="EL3777"/>
      <c r="EM3777"/>
      <c r="EN3777"/>
      <c r="EO3777"/>
      <c r="EP3777"/>
      <c r="EQ3777"/>
      <c r="ER3777"/>
      <c r="ES3777"/>
      <c r="ET3777"/>
      <c r="EU3777"/>
      <c r="EV3777"/>
      <c r="EW3777"/>
      <c r="EX3777"/>
      <c r="EY3777"/>
      <c r="EZ3777"/>
      <c r="FA3777"/>
      <c r="FB3777"/>
      <c r="FC3777"/>
      <c r="FD3777"/>
      <c r="FE3777"/>
      <c r="FF3777"/>
      <c r="FG3777"/>
      <c r="FH3777"/>
      <c r="FI3777"/>
      <c r="FJ3777"/>
      <c r="FK3777"/>
      <c r="FL3777"/>
      <c r="FM3777"/>
      <c r="FN3777"/>
      <c r="FO3777"/>
      <c r="FP3777"/>
      <c r="FQ3777"/>
      <c r="FR3777"/>
      <c r="FS3777"/>
      <c r="FT3777"/>
      <c r="FU3777"/>
      <c r="FV3777"/>
      <c r="FW3777"/>
      <c r="FX3777"/>
      <c r="FY3777"/>
      <c r="FZ3777"/>
      <c r="GA3777"/>
      <c r="GB3777"/>
      <c r="GC3777"/>
      <c r="GD3777"/>
      <c r="GE3777"/>
      <c r="GF3777"/>
      <c r="GG3777"/>
      <c r="GH3777"/>
      <c r="GI3777"/>
      <c r="GJ3777"/>
      <c r="GK3777"/>
      <c r="GL3777"/>
      <c r="GM3777"/>
      <c r="GN3777"/>
      <c r="GO3777"/>
      <c r="GP3777"/>
      <c r="GQ3777"/>
      <c r="GR3777"/>
      <c r="GS3777"/>
      <c r="GT3777"/>
      <c r="GU3777"/>
      <c r="GV3777"/>
      <c r="GW3777"/>
      <c r="GX3777"/>
      <c r="GY3777"/>
      <c r="GZ3777"/>
      <c r="HA3777"/>
      <c r="HB3777"/>
      <c r="HC3777"/>
      <c r="HD3777"/>
      <c r="HE3777"/>
      <c r="HF3777"/>
      <c r="HG3777"/>
      <c r="HH3777"/>
      <c r="HI3777"/>
      <c r="HJ3777"/>
      <c r="HK3777"/>
      <c r="HL3777"/>
      <c r="HM3777"/>
      <c r="HN3777"/>
      <c r="HO3777"/>
      <c r="HP3777"/>
      <c r="HQ3777"/>
      <c r="HR3777"/>
      <c r="HS3777"/>
      <c r="HT3777"/>
      <c r="HU3777"/>
      <c r="HV3777"/>
      <c r="HW3777"/>
      <c r="HX3777"/>
      <c r="HY3777"/>
      <c r="HZ3777"/>
      <c r="IA3777"/>
      <c r="IB3777"/>
      <c r="IC3777"/>
      <c r="ID3777"/>
      <c r="IE3777"/>
      <c r="IF3777"/>
      <c r="IG3777"/>
      <c r="IH3777"/>
      <c r="II3777"/>
      <c r="IJ3777"/>
      <c r="IK3777"/>
      <c r="IL3777"/>
      <c r="IM3777"/>
      <c r="IN3777"/>
      <c r="IO3777"/>
      <c r="IP3777"/>
      <c r="IQ3777"/>
      <c r="IR3777"/>
      <c r="IS3777"/>
      <c r="IT3777"/>
      <c r="IU3777"/>
      <c r="IV3777"/>
    </row>
    <row r="3778" spans="1:256" ht="12.5">
      <c r="B3778" s="65">
        <v>1</v>
      </c>
      <c r="C3778" s="66">
        <v>4</v>
      </c>
      <c r="D3778" s="857" t="s">
        <v>90</v>
      </c>
      <c r="E3778" s="853" t="s">
        <v>68</v>
      </c>
      <c r="F3778" s="857" t="s">
        <v>90</v>
      </c>
      <c r="G3778" s="78"/>
      <c r="H3778" s="100" t="s">
        <v>114</v>
      </c>
      <c r="I3778" s="101" t="s">
        <v>6005</v>
      </c>
      <c r="J3778" s="81" t="s">
        <v>10</v>
      </c>
      <c r="K3778" s="72"/>
      <c r="L3778" s="72"/>
      <c r="M3778" s="72"/>
      <c r="N3778" s="72"/>
      <c r="O3778" s="72"/>
      <c r="P3778" s="72"/>
      <c r="Q3778" s="833"/>
      <c r="R3778" s="102"/>
      <c r="S3778" s="73"/>
      <c r="T3778" s="102"/>
      <c r="U3778" s="103"/>
      <c r="V3778" s="104"/>
    </row>
    <row r="3779" spans="1:256" ht="12.5">
      <c r="A3779" s="660"/>
      <c r="B3779" s="65">
        <v>1</v>
      </c>
      <c r="C3779" s="66">
        <v>2</v>
      </c>
      <c r="D3779" s="76" t="s">
        <v>68</v>
      </c>
      <c r="E3779" s="77" t="s">
        <v>90</v>
      </c>
      <c r="F3779" s="99" t="s">
        <v>99</v>
      </c>
      <c r="G3779" s="78"/>
      <c r="H3779" s="96" t="s">
        <v>129</v>
      </c>
      <c r="I3779" s="107" t="s">
        <v>437</v>
      </c>
      <c r="J3779" s="81" t="s">
        <v>7</v>
      </c>
      <c r="K3779" s="72"/>
      <c r="L3779" s="72"/>
      <c r="M3779" s="72"/>
      <c r="N3779" s="72"/>
      <c r="O3779" s="72"/>
      <c r="P3779" s="72"/>
      <c r="Q3779" s="833"/>
      <c r="R3779" s="102"/>
      <c r="S3779" s="73"/>
      <c r="T3779" s="102"/>
      <c r="U3779" s="103"/>
      <c r="V3779" s="104"/>
    </row>
    <row r="3780" spans="1:256" ht="12.5">
      <c r="A3780" s="660"/>
      <c r="B3780" s="65">
        <v>1</v>
      </c>
      <c r="C3780" s="66">
        <f>IF(E3780="A",4,IF(E3780="B",3,IF(E3780="C",2,IF(E3780="D",1,0))))</f>
        <v>2</v>
      </c>
      <c r="D3780" s="76" t="s">
        <v>87</v>
      </c>
      <c r="E3780" s="77" t="s">
        <v>90</v>
      </c>
      <c r="F3780" s="99" t="s">
        <v>70</v>
      </c>
      <c r="G3780" s="78"/>
      <c r="H3780" s="96" t="s">
        <v>122</v>
      </c>
      <c r="I3780" s="107" t="s">
        <v>5848</v>
      </c>
      <c r="J3780" s="81"/>
      <c r="K3780" s="72"/>
      <c r="L3780" s="72"/>
      <c r="M3780" s="72"/>
      <c r="N3780" s="72"/>
      <c r="O3780" s="72"/>
      <c r="P3780" s="72"/>
      <c r="Q3780" s="833"/>
      <c r="R3780" s="102"/>
      <c r="S3780" s="73"/>
      <c r="T3780" s="102"/>
      <c r="U3780" s="103"/>
      <c r="V3780" s="104"/>
    </row>
    <row r="3781" spans="1:256" ht="12.5">
      <c r="A3781" s="365"/>
      <c r="B3781" s="65">
        <v>1</v>
      </c>
      <c r="C3781" s="66">
        <f>IF(E3781="A",4,IF(E3781="B",3,IF(E3781="C",2,IF(E3781="D",1,0))))</f>
        <v>3</v>
      </c>
      <c r="D3781" s="99" t="s">
        <v>99</v>
      </c>
      <c r="E3781" s="76" t="s">
        <v>87</v>
      </c>
      <c r="F3781" s="76" t="s">
        <v>87</v>
      </c>
      <c r="G3781" s="78"/>
      <c r="H3781" s="96" t="s">
        <v>116</v>
      </c>
      <c r="I3781" s="107" t="s">
        <v>4271</v>
      </c>
      <c r="J3781" s="81" t="s">
        <v>282</v>
      </c>
      <c r="K3781" s="72"/>
      <c r="L3781" s="72"/>
      <c r="M3781" s="72"/>
      <c r="N3781" s="72"/>
      <c r="O3781" s="72"/>
      <c r="P3781" s="72"/>
      <c r="Q3781" s="833"/>
      <c r="R3781" s="102"/>
      <c r="S3781" s="73"/>
      <c r="T3781" s="102"/>
      <c r="U3781" s="103"/>
      <c r="V3781" s="104"/>
    </row>
    <row r="3782" spans="1:256" ht="12.5">
      <c r="A3782" s="365"/>
      <c r="B3782" s="65">
        <v>1</v>
      </c>
      <c r="C3782" s="66">
        <f>IF(E3782="A",1,IF(E3782="B",1,0))</f>
        <v>1</v>
      </c>
      <c r="D3782" s="77" t="s">
        <v>90</v>
      </c>
      <c r="E3782" s="76" t="s">
        <v>68</v>
      </c>
      <c r="F3782" s="77" t="s">
        <v>90</v>
      </c>
      <c r="G3782" s="78"/>
      <c r="H3782" s="96" t="s">
        <v>126</v>
      </c>
      <c r="I3782" s="107" t="s">
        <v>4272</v>
      </c>
      <c r="J3782" s="81" t="s">
        <v>6111</v>
      </c>
      <c r="K3782" s="72"/>
      <c r="L3782" s="72"/>
      <c r="M3782" s="72"/>
      <c r="N3782" s="72"/>
      <c r="O3782" s="72"/>
      <c r="P3782" s="72"/>
      <c r="Q3782" s="833"/>
      <c r="R3782" s="102"/>
      <c r="S3782" s="73"/>
      <c r="T3782" s="102"/>
      <c r="U3782" s="103"/>
      <c r="V3782" s="104"/>
    </row>
    <row r="3783" spans="1:256" ht="12.5">
      <c r="A3783" s="365"/>
      <c r="B3783" s="65">
        <v>1</v>
      </c>
      <c r="C3783" s="66">
        <f>IF(E3783="A",1,IF(E3783="B",1,0))</f>
        <v>0</v>
      </c>
      <c r="D3783" s="99" t="s">
        <v>70</v>
      </c>
      <c r="E3783" s="77" t="s">
        <v>90</v>
      </c>
      <c r="F3783" s="76" t="s">
        <v>87</v>
      </c>
      <c r="G3783" s="78"/>
      <c r="H3783" s="96" t="s">
        <v>236</v>
      </c>
      <c r="I3783" s="107" t="s">
        <v>4273</v>
      </c>
      <c r="J3783" s="81"/>
      <c r="K3783" s="72"/>
      <c r="L3783" s="72"/>
      <c r="M3783" s="72"/>
      <c r="N3783" s="72"/>
      <c r="O3783" s="72"/>
      <c r="P3783" s="72"/>
      <c r="Q3783" s="833"/>
      <c r="R3783" s="102"/>
      <c r="S3783" s="73"/>
      <c r="T3783" s="102"/>
      <c r="U3783" s="103"/>
      <c r="V3783" s="104"/>
    </row>
    <row r="3784" spans="1:256" ht="12.5">
      <c r="A3784" s="365"/>
      <c r="B3784" s="65">
        <v>1</v>
      </c>
      <c r="C3784" s="66">
        <f>IF(E3784="A",1,IF(E3784="B",1,0))</f>
        <v>1</v>
      </c>
      <c r="D3784" s="99" t="s">
        <v>70</v>
      </c>
      <c r="E3784" s="76" t="s">
        <v>68</v>
      </c>
      <c r="F3784" s="76" t="s">
        <v>87</v>
      </c>
      <c r="G3784" s="78"/>
      <c r="H3784" s="96" t="s">
        <v>101</v>
      </c>
      <c r="I3784" s="107" t="s">
        <v>4274</v>
      </c>
      <c r="J3784" s="81"/>
      <c r="K3784" s="72"/>
      <c r="L3784" s="72"/>
      <c r="M3784" s="72"/>
      <c r="N3784" s="72"/>
      <c r="O3784" s="72"/>
      <c r="P3784" s="72"/>
      <c r="Q3784" s="833"/>
      <c r="R3784" s="102"/>
      <c r="S3784" s="73"/>
      <c r="T3784" s="102"/>
      <c r="U3784" s="103"/>
      <c r="V3784" s="104"/>
    </row>
    <row r="3785" spans="1:256" ht="12.5">
      <c r="A3785" s="365"/>
      <c r="B3785" s="65">
        <v>1</v>
      </c>
      <c r="C3785" s="66">
        <f>IF(E3785="A",4,IF(E3785="B",3,IF(E3785="C",2,IF(E3785="D",1,0))))</f>
        <v>2</v>
      </c>
      <c r="D3785" s="99" t="s">
        <v>70</v>
      </c>
      <c r="E3785" s="77" t="s">
        <v>90</v>
      </c>
      <c r="F3785" s="76" t="s">
        <v>68</v>
      </c>
      <c r="G3785" s="78"/>
      <c r="H3785" s="96" t="s">
        <v>94</v>
      </c>
      <c r="I3785" s="107" t="s">
        <v>324</v>
      </c>
      <c r="J3785" s="81" t="s">
        <v>6111</v>
      </c>
      <c r="K3785" s="72"/>
      <c r="L3785" s="72"/>
      <c r="M3785" s="72"/>
      <c r="N3785" s="72"/>
      <c r="O3785" s="72"/>
      <c r="P3785" s="72"/>
      <c r="Q3785" s="833"/>
      <c r="R3785" s="102"/>
      <c r="S3785" s="73"/>
      <c r="T3785" s="102"/>
      <c r="U3785" s="103"/>
      <c r="V3785" s="104"/>
    </row>
    <row r="3786" spans="1:256" ht="12.5">
      <c r="A3786" s="365"/>
      <c r="B3786" s="65">
        <v>1</v>
      </c>
      <c r="C3786" s="66">
        <v>2</v>
      </c>
      <c r="D3786" s="99" t="s">
        <v>70</v>
      </c>
      <c r="E3786" s="77" t="s">
        <v>90</v>
      </c>
      <c r="F3786" s="76" t="s">
        <v>68</v>
      </c>
      <c r="G3786" s="78"/>
      <c r="H3786" s="96" t="s">
        <v>94</v>
      </c>
      <c r="I3786" s="107" t="s">
        <v>324</v>
      </c>
      <c r="J3786" s="81" t="s">
        <v>6111</v>
      </c>
      <c r="K3786" s="72"/>
      <c r="L3786" s="72"/>
      <c r="M3786" s="72"/>
      <c r="N3786" s="72"/>
      <c r="O3786" s="72"/>
      <c r="P3786" s="72"/>
      <c r="Q3786" s="833"/>
      <c r="R3786" s="102"/>
      <c r="S3786" s="73"/>
      <c r="T3786" s="102"/>
      <c r="U3786" s="103"/>
      <c r="V3786" s="104"/>
    </row>
    <row r="3787" spans="1:256" ht="12.5">
      <c r="A3787" s="111"/>
      <c r="B3787" s="65">
        <v>1</v>
      </c>
      <c r="C3787" s="66">
        <f>IF(E3787="A",4,IF(E3787="B",3,IF(E3787="C",2,IF(E3787="D",1,0))))</f>
        <v>2</v>
      </c>
      <c r="D3787" s="76" t="s">
        <v>87</v>
      </c>
      <c r="E3787" s="77" t="s">
        <v>90</v>
      </c>
      <c r="F3787" s="77" t="s">
        <v>90</v>
      </c>
      <c r="G3787" s="78"/>
      <c r="H3787" s="96" t="s">
        <v>220</v>
      </c>
      <c r="I3787" s="107" t="s">
        <v>4275</v>
      </c>
      <c r="J3787" s="81"/>
      <c r="K3787" s="72"/>
      <c r="L3787" s="72"/>
      <c r="M3787" s="72"/>
      <c r="N3787" s="72"/>
      <c r="O3787" s="72"/>
      <c r="P3787" s="72"/>
      <c r="Q3787" s="833"/>
      <c r="R3787" s="102"/>
      <c r="S3787" s="73"/>
      <c r="T3787" s="102"/>
      <c r="U3787" s="103"/>
      <c r="V3787" s="104"/>
    </row>
    <row r="3788" spans="1:256" ht="12.5">
      <c r="A3788" s="365"/>
      <c r="B3788" s="65">
        <v>1</v>
      </c>
      <c r="C3788" s="66">
        <f>IF(E3788="A",1,IF(E3788="B",1,0))</f>
        <v>1</v>
      </c>
      <c r="D3788" s="77" t="s">
        <v>90</v>
      </c>
      <c r="E3788" s="76" t="s">
        <v>87</v>
      </c>
      <c r="F3788" s="76" t="s">
        <v>87</v>
      </c>
      <c r="G3788" s="78"/>
      <c r="H3788" s="96" t="s">
        <v>114</v>
      </c>
      <c r="I3788" s="107" t="s">
        <v>721</v>
      </c>
      <c r="J3788" s="81"/>
      <c r="K3788" s="72"/>
      <c r="L3788" s="72"/>
      <c r="M3788" s="72"/>
      <c r="N3788" s="72"/>
      <c r="O3788" s="72"/>
      <c r="P3788" s="72"/>
      <c r="Q3788" s="833"/>
      <c r="R3788" s="102"/>
      <c r="S3788" s="73"/>
      <c r="T3788" s="102"/>
      <c r="U3788" s="103"/>
      <c r="V3788" s="104"/>
    </row>
    <row r="3789" spans="1:256" ht="12.5">
      <c r="A3789" s="305"/>
      <c r="B3789" s="65">
        <v>1</v>
      </c>
      <c r="C3789" s="66">
        <f>IF(E3789="A",1,IF(E3789="B",1,0))</f>
        <v>0</v>
      </c>
      <c r="D3789" s="76" t="s">
        <v>87</v>
      </c>
      <c r="E3789" s="77" t="s">
        <v>90</v>
      </c>
      <c r="F3789" s="77" t="s">
        <v>90</v>
      </c>
      <c r="G3789" s="78"/>
      <c r="H3789" s="96" t="s">
        <v>188</v>
      </c>
      <c r="I3789" s="107" t="s">
        <v>4276</v>
      </c>
      <c r="J3789" s="81"/>
      <c r="K3789" s="72"/>
      <c r="L3789" s="72"/>
      <c r="M3789" s="72"/>
      <c r="N3789" s="72"/>
      <c r="O3789" s="72"/>
      <c r="P3789" s="72"/>
      <c r="Q3789" s="833"/>
      <c r="R3789" s="102"/>
      <c r="S3789" s="73"/>
      <c r="T3789" s="102"/>
      <c r="U3789" s="103"/>
      <c r="V3789" s="104"/>
    </row>
    <row r="3790" spans="1:256" ht="12.5">
      <c r="A3790" s="365"/>
      <c r="B3790" s="65">
        <v>1</v>
      </c>
      <c r="C3790" s="66">
        <f>IF(E3790="A",1,IF(E3790="B",1,0))</f>
        <v>0</v>
      </c>
      <c r="D3790" s="658" t="s">
        <v>68</v>
      </c>
      <c r="E3790" s="656" t="s">
        <v>70</v>
      </c>
      <c r="F3790" s="656" t="s">
        <v>70</v>
      </c>
      <c r="G3790" s="78"/>
      <c r="H3790" s="96" t="s">
        <v>101</v>
      </c>
      <c r="I3790" s="107" t="s">
        <v>4277</v>
      </c>
      <c r="J3790" s="81"/>
      <c r="K3790" s="72"/>
      <c r="L3790" s="72"/>
      <c r="M3790" s="72"/>
      <c r="N3790" s="72"/>
      <c r="O3790" s="72"/>
      <c r="P3790" s="72"/>
      <c r="Q3790" s="833"/>
      <c r="R3790" s="102"/>
      <c r="S3790" s="73"/>
      <c r="T3790" s="102"/>
      <c r="U3790" s="103"/>
      <c r="V3790" s="104"/>
    </row>
    <row r="3791" spans="1:256" ht="12.5">
      <c r="A3791" s="365"/>
      <c r="B3791" s="65">
        <v>1</v>
      </c>
      <c r="C3791" s="66">
        <f>IF(E3791="A",1,IF(E3791="B",1,0))</f>
        <v>0</v>
      </c>
      <c r="D3791" s="77" t="s">
        <v>90</v>
      </c>
      <c r="E3791" s="77" t="s">
        <v>90</v>
      </c>
      <c r="F3791" s="77" t="s">
        <v>90</v>
      </c>
      <c r="G3791" s="78"/>
      <c r="H3791" s="96" t="s">
        <v>104</v>
      </c>
      <c r="I3791" s="107" t="s">
        <v>4278</v>
      </c>
      <c r="J3791" s="81"/>
      <c r="K3791" s="72"/>
      <c r="L3791" s="72"/>
      <c r="M3791" s="72"/>
      <c r="N3791" s="72"/>
      <c r="O3791" s="72"/>
      <c r="P3791" s="72"/>
      <c r="Q3791" s="833"/>
      <c r="R3791" s="102"/>
      <c r="S3791" s="73"/>
      <c r="T3791" s="102"/>
      <c r="U3791" s="103"/>
      <c r="V3791" s="104"/>
    </row>
    <row r="3792" spans="1:256" ht="12.5">
      <c r="A3792" s="660"/>
      <c r="B3792" s="65">
        <v>1</v>
      </c>
      <c r="C3792" s="66">
        <v>1</v>
      </c>
      <c r="D3792" s="76" t="s">
        <v>87</v>
      </c>
      <c r="E3792" s="99" t="s">
        <v>70</v>
      </c>
      <c r="F3792" s="99" t="s">
        <v>70</v>
      </c>
      <c r="G3792" s="78"/>
      <c r="H3792" s="96" t="s">
        <v>197</v>
      </c>
      <c r="I3792" s="107" t="s">
        <v>341</v>
      </c>
      <c r="J3792" s="81" t="s">
        <v>6111</v>
      </c>
      <c r="K3792" s="72"/>
      <c r="L3792" s="72"/>
      <c r="M3792" s="72"/>
      <c r="N3792" s="72"/>
      <c r="O3792" s="72"/>
      <c r="P3792" s="72"/>
      <c r="Q3792" s="833"/>
      <c r="R3792" s="102"/>
      <c r="S3792" s="73"/>
      <c r="T3792" s="102"/>
      <c r="U3792" s="103"/>
      <c r="V3792" s="104"/>
    </row>
    <row r="3793" spans="1:256" ht="12.5">
      <c r="A3793" s="305"/>
      <c r="B3793" s="65">
        <v>1</v>
      </c>
      <c r="C3793" s="66">
        <v>2</v>
      </c>
      <c r="D3793" s="76" t="s">
        <v>87</v>
      </c>
      <c r="E3793" s="77" t="s">
        <v>90</v>
      </c>
      <c r="F3793" s="77" t="s">
        <v>90</v>
      </c>
      <c r="G3793" s="78"/>
      <c r="H3793" s="96" t="s">
        <v>119</v>
      </c>
      <c r="I3793" s="107" t="s">
        <v>436</v>
      </c>
      <c r="J3793" s="81" t="s">
        <v>7</v>
      </c>
      <c r="K3793" s="72"/>
      <c r="L3793" s="72"/>
      <c r="M3793" s="72"/>
      <c r="N3793" s="72"/>
      <c r="O3793" s="72"/>
      <c r="P3793" s="72"/>
      <c r="Q3793" s="833"/>
      <c r="R3793" s="102"/>
      <c r="S3793" s="73"/>
      <c r="T3793" s="102"/>
      <c r="U3793" s="103"/>
      <c r="V3793" s="104"/>
    </row>
    <row r="3794" spans="1:256" ht="12.5">
      <c r="A3794" s="305"/>
      <c r="B3794" s="65">
        <v>1</v>
      </c>
      <c r="C3794" s="66">
        <f>IF(E3794="A",4,IF(E3794="B",3,IF(E3794="C",2,IF(E3794="D",1,0))))</f>
        <v>3</v>
      </c>
      <c r="D3794" s="99" t="s">
        <v>70</v>
      </c>
      <c r="E3794" s="76" t="s">
        <v>87</v>
      </c>
      <c r="F3794" s="77" t="s">
        <v>90</v>
      </c>
      <c r="G3794" s="78"/>
      <c r="H3794" s="96" t="s">
        <v>90</v>
      </c>
      <c r="I3794" s="107" t="s">
        <v>4279</v>
      </c>
      <c r="J3794" s="81"/>
      <c r="K3794" s="72"/>
      <c r="L3794" s="72"/>
      <c r="M3794" s="72"/>
      <c r="N3794" s="72"/>
      <c r="O3794" s="72"/>
      <c r="P3794" s="72"/>
      <c r="Q3794" s="833"/>
      <c r="R3794" s="102"/>
      <c r="S3794" s="73"/>
      <c r="T3794" s="102"/>
      <c r="U3794" s="103"/>
      <c r="V3794" s="104"/>
    </row>
    <row r="3795" spans="1:256" ht="12.5">
      <c r="A3795" s="365"/>
      <c r="B3795" s="65">
        <v>1</v>
      </c>
      <c r="C3795" s="66">
        <f t="shared" ref="C3795:C3805" si="173">IF(E3795="A",1,IF(E3795="B",1,0))</f>
        <v>0</v>
      </c>
      <c r="D3795" s="76" t="s">
        <v>87</v>
      </c>
      <c r="E3795" s="77" t="s">
        <v>90</v>
      </c>
      <c r="F3795" s="77" t="s">
        <v>90</v>
      </c>
      <c r="G3795" s="78"/>
      <c r="H3795" s="96" t="s">
        <v>122</v>
      </c>
      <c r="I3795" s="107" t="s">
        <v>4280</v>
      </c>
      <c r="J3795" s="81"/>
      <c r="K3795" s="72"/>
      <c r="L3795" s="72"/>
      <c r="M3795" s="72"/>
      <c r="N3795" s="72"/>
      <c r="O3795" s="72"/>
      <c r="P3795" s="72"/>
      <c r="Q3795" s="833"/>
      <c r="R3795" s="102"/>
      <c r="S3795" s="73"/>
      <c r="T3795" s="102"/>
      <c r="U3795" s="103"/>
      <c r="V3795" s="104"/>
    </row>
    <row r="3796" spans="1:256" ht="12.5">
      <c r="A3796" s="111"/>
      <c r="B3796" s="65">
        <v>1</v>
      </c>
      <c r="C3796" s="66">
        <f t="shared" si="173"/>
        <v>1</v>
      </c>
      <c r="D3796" s="658" t="s">
        <v>68</v>
      </c>
      <c r="E3796" s="658" t="s">
        <v>87</v>
      </c>
      <c r="F3796" s="658" t="s">
        <v>87</v>
      </c>
      <c r="G3796" s="78"/>
      <c r="H3796" s="96" t="s">
        <v>215</v>
      </c>
      <c r="I3796" s="107" t="s">
        <v>4281</v>
      </c>
      <c r="J3796" s="81"/>
      <c r="K3796" s="72"/>
      <c r="L3796" s="72"/>
      <c r="M3796" s="72"/>
      <c r="N3796" s="72"/>
      <c r="O3796" s="72"/>
      <c r="P3796" s="72"/>
      <c r="Q3796" s="833"/>
      <c r="R3796" s="102"/>
      <c r="S3796" s="73"/>
      <c r="T3796" s="102"/>
      <c r="U3796" s="103"/>
      <c r="V3796" s="104"/>
    </row>
    <row r="3797" spans="1:256" ht="12.5">
      <c r="A3797" s="660"/>
      <c r="B3797" s="65">
        <v>1</v>
      </c>
      <c r="C3797" s="66">
        <f t="shared" si="173"/>
        <v>0</v>
      </c>
      <c r="D3797" s="658" t="s">
        <v>87</v>
      </c>
      <c r="E3797" s="659" t="s">
        <v>90</v>
      </c>
      <c r="F3797" s="658" t="s">
        <v>68</v>
      </c>
      <c r="G3797" s="78"/>
      <c r="H3797" s="96" t="s">
        <v>101</v>
      </c>
      <c r="I3797" s="107" t="s">
        <v>4282</v>
      </c>
      <c r="J3797" s="81"/>
      <c r="K3797" s="72"/>
      <c r="L3797" s="72"/>
      <c r="M3797" s="72"/>
      <c r="N3797" s="72"/>
      <c r="O3797" s="72"/>
      <c r="P3797" s="72"/>
      <c r="Q3797" s="833"/>
      <c r="R3797" s="102"/>
      <c r="S3797" s="73"/>
      <c r="T3797" s="102"/>
      <c r="U3797" s="103"/>
      <c r="V3797" s="104"/>
    </row>
    <row r="3798" spans="1:256" ht="12.5">
      <c r="A3798" s="660"/>
      <c r="B3798" s="65">
        <v>1</v>
      </c>
      <c r="C3798" s="66">
        <f t="shared" si="173"/>
        <v>1</v>
      </c>
      <c r="D3798" s="99" t="s">
        <v>70</v>
      </c>
      <c r="E3798" s="76" t="s">
        <v>87</v>
      </c>
      <c r="F3798" s="77" t="s">
        <v>90</v>
      </c>
      <c r="G3798" s="78"/>
      <c r="H3798" s="96" t="s">
        <v>104</v>
      </c>
      <c r="I3798" s="107" t="s">
        <v>4283</v>
      </c>
      <c r="J3798" s="81"/>
      <c r="K3798" s="72"/>
      <c r="L3798" s="72"/>
      <c r="M3798" s="72"/>
      <c r="N3798" s="72"/>
      <c r="O3798" s="72"/>
      <c r="P3798" s="72"/>
      <c r="Q3798" s="833"/>
      <c r="R3798" s="102"/>
      <c r="S3798" s="73"/>
      <c r="T3798" s="102"/>
      <c r="U3798" s="103"/>
      <c r="V3798" s="104"/>
    </row>
    <row r="3799" spans="1:256" ht="12.5">
      <c r="A3799" s="365"/>
      <c r="B3799" s="65">
        <v>1</v>
      </c>
      <c r="C3799" s="66">
        <f t="shared" si="173"/>
        <v>0</v>
      </c>
      <c r="D3799" s="76" t="s">
        <v>68</v>
      </c>
      <c r="E3799" s="77" t="s">
        <v>90</v>
      </c>
      <c r="F3799" s="99" t="s">
        <v>99</v>
      </c>
      <c r="G3799" s="78"/>
      <c r="H3799" s="96" t="s">
        <v>88</v>
      </c>
      <c r="I3799" s="107" t="s">
        <v>4284</v>
      </c>
      <c r="J3799" s="81"/>
      <c r="K3799" s="72"/>
      <c r="L3799" s="72"/>
      <c r="M3799" s="72"/>
      <c r="N3799" s="72"/>
      <c r="O3799" s="72"/>
      <c r="P3799" s="72"/>
      <c r="Q3799" s="833"/>
      <c r="R3799" s="102"/>
      <c r="S3799" s="73"/>
      <c r="T3799" s="102"/>
      <c r="U3799" s="103"/>
      <c r="V3799" s="104"/>
    </row>
    <row r="3800" spans="1:256" ht="12.5">
      <c r="A3800" s="660"/>
      <c r="B3800" s="65">
        <v>1</v>
      </c>
      <c r="C3800" s="66">
        <f t="shared" si="173"/>
        <v>0</v>
      </c>
      <c r="D3800" s="99" t="s">
        <v>70</v>
      </c>
      <c r="E3800" s="99" t="s">
        <v>99</v>
      </c>
      <c r="F3800" s="99" t="s">
        <v>99</v>
      </c>
      <c r="G3800" s="78"/>
      <c r="H3800" s="96" t="s">
        <v>129</v>
      </c>
      <c r="I3800" s="107" t="s">
        <v>4285</v>
      </c>
      <c r="J3800" s="81"/>
      <c r="K3800" s="72"/>
      <c r="L3800" s="72"/>
      <c r="M3800" s="72"/>
      <c r="N3800" s="72"/>
      <c r="O3800" s="72"/>
      <c r="P3800" s="72"/>
      <c r="Q3800" s="833"/>
      <c r="R3800" s="102"/>
      <c r="S3800" s="73"/>
      <c r="T3800" s="102"/>
      <c r="U3800" s="103"/>
      <c r="V3800" s="104"/>
    </row>
    <row r="3801" spans="1:256" ht="12.5">
      <c r="A3801" s="305"/>
      <c r="B3801" s="65">
        <v>1</v>
      </c>
      <c r="C3801" s="66">
        <f t="shared" si="173"/>
        <v>0</v>
      </c>
      <c r="D3801" s="76" t="s">
        <v>87</v>
      </c>
      <c r="E3801" s="77" t="s">
        <v>90</v>
      </c>
      <c r="F3801" s="77" t="s">
        <v>90</v>
      </c>
      <c r="G3801" s="78"/>
      <c r="H3801" s="96" t="s">
        <v>119</v>
      </c>
      <c r="I3801" s="107" t="s">
        <v>4286</v>
      </c>
      <c r="J3801" s="81"/>
      <c r="K3801" s="72"/>
      <c r="L3801" s="72"/>
      <c r="M3801" s="72"/>
      <c r="N3801" s="72"/>
      <c r="O3801" s="72"/>
      <c r="P3801" s="72"/>
      <c r="Q3801" s="833"/>
      <c r="R3801" s="102"/>
      <c r="S3801" s="73"/>
      <c r="T3801" s="102"/>
      <c r="U3801" s="103"/>
      <c r="V3801" s="104"/>
    </row>
    <row r="3802" spans="1:256" ht="12.5">
      <c r="A3802" s="305"/>
      <c r="B3802" s="65">
        <v>1</v>
      </c>
      <c r="C3802" s="66">
        <f t="shared" si="173"/>
        <v>0</v>
      </c>
      <c r="D3802" s="658" t="s">
        <v>68</v>
      </c>
      <c r="E3802" s="659" t="s">
        <v>90</v>
      </c>
      <c r="F3802" s="659" t="s">
        <v>90</v>
      </c>
      <c r="G3802" s="78"/>
      <c r="H3802" s="96" t="s">
        <v>220</v>
      </c>
      <c r="I3802" s="107" t="s">
        <v>4287</v>
      </c>
      <c r="J3802" s="81"/>
      <c r="K3802" s="72"/>
      <c r="L3802" s="72"/>
      <c r="M3802" s="72"/>
      <c r="N3802" s="72"/>
      <c r="O3802" s="72"/>
      <c r="P3802" s="72"/>
      <c r="Q3802" s="833"/>
      <c r="R3802" s="102"/>
      <c r="S3802" s="73"/>
      <c r="T3802" s="102"/>
      <c r="U3802" s="103"/>
      <c r="V3802" s="104"/>
    </row>
    <row r="3803" spans="1:256" ht="12.5">
      <c r="A3803" s="660"/>
      <c r="B3803" s="65">
        <v>1</v>
      </c>
      <c r="C3803" s="66">
        <f t="shared" si="173"/>
        <v>1</v>
      </c>
      <c r="D3803" s="99" t="s">
        <v>70</v>
      </c>
      <c r="E3803" s="76" t="s">
        <v>87</v>
      </c>
      <c r="F3803" s="76" t="s">
        <v>87</v>
      </c>
      <c r="G3803" s="78"/>
      <c r="H3803" s="96" t="s">
        <v>101</v>
      </c>
      <c r="I3803" s="107" t="s">
        <v>4288</v>
      </c>
      <c r="J3803" s="81"/>
      <c r="K3803" s="72"/>
      <c r="L3803" s="72"/>
      <c r="M3803" s="72"/>
      <c r="N3803" s="72"/>
      <c r="O3803" s="72"/>
      <c r="P3803" s="72"/>
      <c r="Q3803" s="833"/>
      <c r="R3803" s="102"/>
      <c r="S3803" s="73"/>
      <c r="T3803" s="102"/>
      <c r="U3803" s="103"/>
      <c r="V3803" s="104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  <c r="AJ3803"/>
      <c r="AK3803"/>
      <c r="AL3803"/>
      <c r="AM3803"/>
      <c r="AN3803"/>
      <c r="AO3803"/>
      <c r="AP3803"/>
      <c r="AQ3803"/>
      <c r="AR3803"/>
      <c r="AS3803"/>
      <c r="AT3803"/>
      <c r="AU3803"/>
      <c r="AV3803"/>
      <c r="AW3803"/>
      <c r="AX3803"/>
      <c r="AY3803"/>
      <c r="AZ3803"/>
      <c r="BA3803"/>
      <c r="BB3803"/>
      <c r="BC3803"/>
      <c r="BD3803"/>
      <c r="BE3803"/>
      <c r="BF3803"/>
      <c r="BG3803"/>
      <c r="BH3803"/>
      <c r="BI3803"/>
      <c r="BJ3803"/>
      <c r="BK3803"/>
      <c r="BL3803"/>
      <c r="BM3803"/>
      <c r="BN3803"/>
      <c r="BO3803"/>
      <c r="BP3803"/>
      <c r="BQ3803"/>
      <c r="BR3803"/>
      <c r="BS3803"/>
      <c r="BT3803"/>
      <c r="BU3803"/>
      <c r="BV3803"/>
      <c r="BW3803"/>
      <c r="BX3803"/>
      <c r="BY3803"/>
      <c r="BZ3803"/>
      <c r="CA3803"/>
      <c r="CB3803"/>
      <c r="CC3803"/>
      <c r="CD3803"/>
      <c r="CE3803"/>
      <c r="CF3803"/>
      <c r="CG3803"/>
      <c r="CH3803"/>
      <c r="CI3803"/>
      <c r="CJ3803"/>
      <c r="CK3803"/>
      <c r="CL3803"/>
      <c r="CM3803"/>
      <c r="CN3803"/>
      <c r="CO3803"/>
      <c r="CP3803"/>
      <c r="CQ3803"/>
      <c r="CR3803"/>
      <c r="CS3803"/>
      <c r="CT3803"/>
      <c r="CU3803"/>
      <c r="CV3803"/>
      <c r="CW3803"/>
      <c r="CX3803"/>
      <c r="CY3803"/>
      <c r="CZ3803"/>
      <c r="DA3803"/>
      <c r="DB3803"/>
      <c r="DC3803"/>
      <c r="DD3803"/>
      <c r="DE3803"/>
      <c r="DF3803"/>
      <c r="DG3803"/>
      <c r="DH3803"/>
      <c r="DI3803"/>
      <c r="DJ3803"/>
      <c r="DK3803"/>
      <c r="DL3803"/>
      <c r="DM3803"/>
      <c r="DN3803"/>
      <c r="DO3803"/>
      <c r="DP3803"/>
      <c r="DQ3803"/>
      <c r="DR3803"/>
      <c r="DS3803"/>
      <c r="DT3803"/>
      <c r="DU3803"/>
      <c r="DV3803"/>
      <c r="DW3803"/>
      <c r="DX3803"/>
      <c r="DY3803"/>
      <c r="DZ3803"/>
      <c r="EA3803"/>
      <c r="EB3803"/>
      <c r="EC3803"/>
      <c r="ED3803"/>
      <c r="EE3803"/>
      <c r="EF3803"/>
      <c r="EG3803"/>
      <c r="EH3803"/>
      <c r="EI3803"/>
      <c r="EJ3803"/>
      <c r="EK3803"/>
      <c r="EL3803"/>
      <c r="EM3803"/>
      <c r="EN3803"/>
      <c r="EO3803"/>
      <c r="EP3803"/>
      <c r="EQ3803"/>
      <c r="ER3803"/>
      <c r="ES3803"/>
      <c r="ET3803"/>
      <c r="EU3803"/>
      <c r="EV3803"/>
      <c r="EW3803"/>
      <c r="EX3803"/>
      <c r="EY3803"/>
      <c r="EZ3803"/>
      <c r="FA3803"/>
      <c r="FB3803"/>
      <c r="FC3803"/>
      <c r="FD3803"/>
      <c r="FE3803"/>
      <c r="FF3803"/>
      <c r="FG3803"/>
      <c r="FH3803"/>
      <c r="FI3803"/>
      <c r="FJ3803"/>
      <c r="FK3803"/>
      <c r="FL3803"/>
      <c r="FM3803"/>
      <c r="FN3803"/>
      <c r="FO3803"/>
      <c r="FP3803"/>
      <c r="FQ3803"/>
      <c r="FR3803"/>
      <c r="FS3803"/>
      <c r="FT3803"/>
      <c r="FU3803"/>
      <c r="FV3803"/>
      <c r="FW3803"/>
      <c r="FX3803"/>
      <c r="FY3803"/>
      <c r="FZ3803"/>
      <c r="GA3803"/>
      <c r="GB3803"/>
      <c r="GC3803"/>
      <c r="GD3803"/>
      <c r="GE3803"/>
      <c r="GF3803"/>
      <c r="GG3803"/>
      <c r="GH3803"/>
      <c r="GI3803"/>
      <c r="GJ3803"/>
      <c r="GK3803"/>
      <c r="GL3803"/>
      <c r="GM3803"/>
      <c r="GN3803"/>
      <c r="GO3803"/>
      <c r="GP3803"/>
      <c r="GQ3803"/>
      <c r="GR3803"/>
      <c r="GS3803"/>
      <c r="GT3803"/>
      <c r="GU3803"/>
      <c r="GV3803"/>
      <c r="GW3803"/>
      <c r="GX3803"/>
      <c r="GY3803"/>
      <c r="GZ3803"/>
      <c r="HA3803"/>
      <c r="HB3803"/>
      <c r="HC3803"/>
      <c r="HD3803"/>
      <c r="HE3803"/>
      <c r="HF3803"/>
      <c r="HG3803"/>
      <c r="HH3803"/>
      <c r="HI3803"/>
      <c r="HJ3803"/>
      <c r="HK3803"/>
      <c r="HL3803"/>
      <c r="HM3803"/>
      <c r="HN3803"/>
      <c r="HO3803"/>
      <c r="HP3803"/>
      <c r="HQ3803"/>
      <c r="HR3803"/>
      <c r="HS3803"/>
      <c r="HT3803"/>
      <c r="HU3803"/>
      <c r="HV3803"/>
      <c r="HW3803"/>
      <c r="HX3803"/>
      <c r="HY3803"/>
      <c r="HZ3803"/>
      <c r="IA3803"/>
      <c r="IB3803"/>
      <c r="IC3803"/>
      <c r="ID3803"/>
      <c r="IE3803"/>
      <c r="IF3803"/>
      <c r="IG3803"/>
      <c r="IH3803"/>
      <c r="II3803"/>
      <c r="IJ3803"/>
      <c r="IK3803"/>
      <c r="IL3803"/>
      <c r="IM3803"/>
      <c r="IN3803"/>
      <c r="IO3803"/>
      <c r="IP3803"/>
      <c r="IQ3803"/>
      <c r="IR3803"/>
      <c r="IS3803"/>
      <c r="IT3803"/>
      <c r="IU3803"/>
      <c r="IV3803"/>
    </row>
    <row r="3804" spans="1:256" ht="12.5">
      <c r="B3804" s="65">
        <v>1</v>
      </c>
      <c r="C3804" s="66">
        <f t="shared" si="173"/>
        <v>1</v>
      </c>
      <c r="D3804" s="77" t="s">
        <v>90</v>
      </c>
      <c r="E3804" s="76" t="s">
        <v>87</v>
      </c>
      <c r="F3804" s="76" t="s">
        <v>68</v>
      </c>
      <c r="G3804" s="78"/>
      <c r="H3804" s="96" t="s">
        <v>129</v>
      </c>
      <c r="I3804" s="107" t="s">
        <v>4289</v>
      </c>
      <c r="J3804" s="81"/>
      <c r="K3804" s="72"/>
      <c r="L3804" s="72"/>
      <c r="M3804" s="72"/>
      <c r="N3804" s="72"/>
      <c r="O3804" s="72"/>
      <c r="P3804" s="72"/>
      <c r="Q3804" s="833"/>
      <c r="R3804" s="102"/>
      <c r="S3804" s="73"/>
      <c r="T3804" s="102"/>
      <c r="U3804" s="103"/>
      <c r="V3804" s="1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  <c r="AJ3804"/>
      <c r="AK3804"/>
      <c r="AL3804"/>
      <c r="AM3804"/>
      <c r="AN3804"/>
      <c r="AO3804"/>
      <c r="AP3804"/>
      <c r="AQ3804"/>
      <c r="AR3804"/>
      <c r="AS3804"/>
      <c r="AT3804"/>
      <c r="AU3804"/>
      <c r="AV3804"/>
      <c r="AW3804"/>
      <c r="AX3804"/>
      <c r="AY3804"/>
      <c r="AZ3804"/>
      <c r="BA3804"/>
      <c r="BB3804"/>
      <c r="BC3804"/>
      <c r="BD3804"/>
      <c r="BE3804"/>
      <c r="BF3804"/>
      <c r="BG3804"/>
      <c r="BH3804"/>
      <c r="BI3804"/>
      <c r="BJ3804"/>
      <c r="BK3804"/>
      <c r="BL3804"/>
      <c r="BM3804"/>
      <c r="BN3804"/>
      <c r="BO3804"/>
      <c r="BP3804"/>
      <c r="BQ3804"/>
      <c r="BR3804"/>
      <c r="BS3804"/>
      <c r="BT3804"/>
      <c r="BU3804"/>
      <c r="BV3804"/>
      <c r="BW3804"/>
      <c r="BX3804"/>
      <c r="BY3804"/>
      <c r="BZ3804"/>
      <c r="CA3804"/>
      <c r="CB3804"/>
      <c r="CC3804"/>
      <c r="CD3804"/>
      <c r="CE3804"/>
      <c r="CF3804"/>
      <c r="CG3804"/>
      <c r="CH3804"/>
      <c r="CI3804"/>
      <c r="CJ3804"/>
      <c r="CK3804"/>
      <c r="CL3804"/>
      <c r="CM3804"/>
      <c r="CN3804"/>
      <c r="CO3804"/>
      <c r="CP3804"/>
      <c r="CQ3804"/>
      <c r="CR3804"/>
      <c r="CS3804"/>
      <c r="CT3804"/>
      <c r="CU3804"/>
      <c r="CV3804"/>
      <c r="CW3804"/>
      <c r="CX3804"/>
      <c r="CY3804"/>
      <c r="CZ3804"/>
      <c r="DA3804"/>
      <c r="DB3804"/>
      <c r="DC3804"/>
      <c r="DD3804"/>
      <c r="DE3804"/>
      <c r="DF3804"/>
      <c r="DG3804"/>
      <c r="DH3804"/>
      <c r="DI3804"/>
      <c r="DJ3804"/>
      <c r="DK3804"/>
      <c r="DL3804"/>
      <c r="DM3804"/>
      <c r="DN3804"/>
      <c r="DO3804"/>
      <c r="DP3804"/>
      <c r="DQ3804"/>
      <c r="DR3804"/>
      <c r="DS3804"/>
      <c r="DT3804"/>
      <c r="DU3804"/>
      <c r="DV3804"/>
      <c r="DW3804"/>
      <c r="DX3804"/>
      <c r="DY3804"/>
      <c r="DZ3804"/>
      <c r="EA3804"/>
      <c r="EB3804"/>
      <c r="EC3804"/>
      <c r="ED3804"/>
      <c r="EE3804"/>
      <c r="EF3804"/>
      <c r="EG3804"/>
      <c r="EH3804"/>
      <c r="EI3804"/>
      <c r="EJ3804"/>
      <c r="EK3804"/>
      <c r="EL3804"/>
      <c r="EM3804"/>
      <c r="EN3804"/>
      <c r="EO3804"/>
      <c r="EP3804"/>
      <c r="EQ3804"/>
      <c r="ER3804"/>
      <c r="ES3804"/>
      <c r="ET3804"/>
      <c r="EU3804"/>
      <c r="EV3804"/>
      <c r="EW3804"/>
      <c r="EX3804"/>
      <c r="EY3804"/>
      <c r="EZ3804"/>
      <c r="FA3804"/>
      <c r="FB3804"/>
      <c r="FC3804"/>
      <c r="FD3804"/>
      <c r="FE3804"/>
      <c r="FF3804"/>
      <c r="FG3804"/>
      <c r="FH3804"/>
      <c r="FI3804"/>
      <c r="FJ3804"/>
      <c r="FK3804"/>
      <c r="FL3804"/>
      <c r="FM3804"/>
      <c r="FN3804"/>
      <c r="FO3804"/>
      <c r="FP3804"/>
      <c r="FQ3804"/>
      <c r="FR3804"/>
      <c r="FS3804"/>
      <c r="FT3804"/>
      <c r="FU3804"/>
      <c r="FV3804"/>
      <c r="FW3804"/>
      <c r="FX3804"/>
      <c r="FY3804"/>
      <c r="FZ3804"/>
      <c r="GA3804"/>
      <c r="GB3804"/>
      <c r="GC3804"/>
      <c r="GD3804"/>
      <c r="GE3804"/>
      <c r="GF3804"/>
      <c r="GG3804"/>
      <c r="GH3804"/>
      <c r="GI3804"/>
      <c r="GJ3804"/>
      <c r="GK3804"/>
      <c r="GL3804"/>
      <c r="GM3804"/>
      <c r="GN3804"/>
      <c r="GO3804"/>
      <c r="GP3804"/>
      <c r="GQ3804"/>
      <c r="GR3804"/>
      <c r="GS3804"/>
      <c r="GT3804"/>
      <c r="GU3804"/>
      <c r="GV3804"/>
      <c r="GW3804"/>
      <c r="GX3804"/>
      <c r="GY3804"/>
      <c r="GZ3804"/>
      <c r="HA3804"/>
      <c r="HB3804"/>
      <c r="HC3804"/>
      <c r="HD3804"/>
      <c r="HE3804"/>
      <c r="HF3804"/>
      <c r="HG3804"/>
      <c r="HH3804"/>
      <c r="HI3804"/>
      <c r="HJ3804"/>
      <c r="HK3804"/>
      <c r="HL3804"/>
      <c r="HM3804"/>
      <c r="HN3804"/>
      <c r="HO3804"/>
      <c r="HP3804"/>
      <c r="HQ3804"/>
      <c r="HR3804"/>
      <c r="HS3804"/>
      <c r="HT3804"/>
      <c r="HU3804"/>
      <c r="HV3804"/>
      <c r="HW3804"/>
      <c r="HX3804"/>
      <c r="HY3804"/>
      <c r="HZ3804"/>
      <c r="IA3804"/>
      <c r="IB3804"/>
      <c r="IC3804"/>
      <c r="ID3804"/>
      <c r="IE3804"/>
      <c r="IF3804"/>
      <c r="IG3804"/>
      <c r="IH3804"/>
      <c r="II3804"/>
      <c r="IJ3804"/>
      <c r="IK3804"/>
      <c r="IL3804"/>
      <c r="IM3804"/>
      <c r="IN3804"/>
      <c r="IO3804"/>
      <c r="IP3804"/>
      <c r="IQ3804"/>
      <c r="IR3804"/>
      <c r="IS3804"/>
      <c r="IT3804"/>
      <c r="IU3804"/>
      <c r="IV3804"/>
    </row>
    <row r="3805" spans="1:256" ht="12.5">
      <c r="A3805" s="365"/>
      <c r="B3805" s="65">
        <v>1</v>
      </c>
      <c r="C3805" s="66">
        <f t="shared" si="173"/>
        <v>0</v>
      </c>
      <c r="D3805" s="76" t="s">
        <v>87</v>
      </c>
      <c r="E3805" s="77" t="s">
        <v>90</v>
      </c>
      <c r="F3805" s="76" t="s">
        <v>87</v>
      </c>
      <c r="G3805" s="78"/>
      <c r="H3805" s="96" t="s">
        <v>197</v>
      </c>
      <c r="I3805" s="107" t="s">
        <v>1071</v>
      </c>
      <c r="J3805" s="81" t="s">
        <v>17</v>
      </c>
      <c r="K3805" s="72"/>
      <c r="L3805" s="72"/>
      <c r="M3805" s="72"/>
      <c r="N3805" s="72"/>
      <c r="O3805" s="72"/>
      <c r="P3805" s="72"/>
      <c r="Q3805" s="833"/>
      <c r="R3805" s="102"/>
      <c r="S3805" s="73"/>
      <c r="T3805" s="102"/>
      <c r="U3805" s="103"/>
      <c r="V3805" s="104"/>
    </row>
    <row r="3806" spans="1:256" ht="12.5">
      <c r="A3806" s="365"/>
      <c r="B3806" s="65">
        <v>1</v>
      </c>
      <c r="C3806" s="66">
        <v>2</v>
      </c>
      <c r="D3806" s="76" t="s">
        <v>68</v>
      </c>
      <c r="E3806" s="77" t="s">
        <v>90</v>
      </c>
      <c r="F3806" s="76" t="s">
        <v>87</v>
      </c>
      <c r="G3806" s="78"/>
      <c r="H3806" s="96" t="s">
        <v>443</v>
      </c>
      <c r="I3806" s="107" t="s">
        <v>940</v>
      </c>
      <c r="J3806" s="81" t="s">
        <v>1056</v>
      </c>
      <c r="K3806" s="72"/>
      <c r="L3806" s="72"/>
      <c r="M3806" s="72"/>
      <c r="N3806" s="72"/>
      <c r="O3806" s="72"/>
      <c r="P3806" s="72"/>
      <c r="Q3806" s="833"/>
      <c r="R3806" s="102"/>
      <c r="S3806" s="73"/>
      <c r="T3806" s="102"/>
      <c r="U3806" s="103"/>
      <c r="V3806" s="104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  <c r="AJ3806"/>
      <c r="AK3806"/>
      <c r="AL3806"/>
      <c r="AM3806"/>
      <c r="AN3806"/>
      <c r="AO3806"/>
      <c r="AP3806"/>
      <c r="AQ3806"/>
      <c r="AR3806"/>
      <c r="AS3806"/>
      <c r="AT3806"/>
      <c r="AU3806"/>
      <c r="AV3806"/>
      <c r="AW3806"/>
      <c r="AX3806"/>
      <c r="AY3806"/>
      <c r="AZ3806"/>
      <c r="BA3806"/>
      <c r="BB3806"/>
      <c r="BC3806"/>
      <c r="BD3806"/>
      <c r="BE3806"/>
      <c r="BF3806"/>
      <c r="BG3806"/>
      <c r="BH3806"/>
      <c r="BI3806"/>
      <c r="BJ3806"/>
      <c r="BK3806"/>
      <c r="BL3806"/>
      <c r="BM3806"/>
      <c r="BN3806"/>
      <c r="BO3806"/>
      <c r="BP3806"/>
      <c r="BQ3806"/>
      <c r="BR3806"/>
      <c r="BS3806"/>
      <c r="BT3806"/>
      <c r="BU3806"/>
      <c r="BV3806"/>
      <c r="BW3806"/>
      <c r="BX3806"/>
      <c r="BY3806"/>
      <c r="BZ3806"/>
      <c r="CA3806"/>
      <c r="CB3806"/>
      <c r="CC3806"/>
      <c r="CD3806"/>
      <c r="CE3806"/>
      <c r="CF3806"/>
      <c r="CG3806"/>
      <c r="CH3806"/>
      <c r="CI3806"/>
      <c r="CJ3806"/>
      <c r="CK3806"/>
      <c r="CL3806"/>
      <c r="CM3806"/>
      <c r="CN3806"/>
      <c r="CO3806"/>
      <c r="CP3806"/>
      <c r="CQ3806"/>
      <c r="CR3806"/>
      <c r="CS3806"/>
      <c r="CT3806"/>
      <c r="CU3806"/>
      <c r="CV3806"/>
      <c r="CW3806"/>
      <c r="CX3806"/>
      <c r="CY3806"/>
      <c r="CZ3806"/>
      <c r="DA3806"/>
      <c r="DB3806"/>
      <c r="DC3806"/>
      <c r="DD3806"/>
      <c r="DE3806"/>
      <c r="DF3806"/>
      <c r="DG3806"/>
      <c r="DH3806"/>
      <c r="DI3806"/>
      <c r="DJ3806"/>
      <c r="DK3806"/>
      <c r="DL3806"/>
      <c r="DM3806"/>
      <c r="DN3806"/>
      <c r="DO3806"/>
      <c r="DP3806"/>
      <c r="DQ3806"/>
      <c r="DR3806"/>
      <c r="DS3806"/>
      <c r="DT3806"/>
      <c r="DU3806"/>
      <c r="DV3806"/>
      <c r="DW3806"/>
      <c r="DX3806"/>
      <c r="DY3806"/>
      <c r="DZ3806"/>
      <c r="EA3806"/>
      <c r="EB3806"/>
      <c r="EC3806"/>
      <c r="ED3806"/>
      <c r="EE3806"/>
      <c r="EF3806"/>
      <c r="EG3806"/>
      <c r="EH3806"/>
      <c r="EI3806"/>
      <c r="EJ3806"/>
      <c r="EK3806"/>
      <c r="EL3806"/>
      <c r="EM3806"/>
      <c r="EN3806"/>
      <c r="EO3806"/>
      <c r="EP3806"/>
      <c r="EQ3806"/>
      <c r="ER3806"/>
      <c r="ES3806"/>
      <c r="ET3806"/>
      <c r="EU3806"/>
      <c r="EV3806"/>
      <c r="EW3806"/>
      <c r="EX3806"/>
      <c r="EY3806"/>
      <c r="EZ3806"/>
      <c r="FA3806"/>
      <c r="FB3806"/>
      <c r="FC3806"/>
      <c r="FD3806"/>
      <c r="FE3806"/>
      <c r="FF3806"/>
      <c r="FG3806"/>
      <c r="FH3806"/>
      <c r="FI3806"/>
      <c r="FJ3806"/>
      <c r="FK3806"/>
      <c r="FL3806"/>
      <c r="FM3806"/>
      <c r="FN3806"/>
      <c r="FO3806"/>
      <c r="FP3806"/>
      <c r="FQ3806"/>
      <c r="FR3806"/>
      <c r="FS3806"/>
      <c r="FT3806"/>
      <c r="FU3806"/>
      <c r="FV3806"/>
      <c r="FW3806"/>
      <c r="FX3806"/>
      <c r="FY3806"/>
      <c r="FZ3806"/>
      <c r="GA3806"/>
      <c r="GB3806"/>
      <c r="GC3806"/>
      <c r="GD3806"/>
      <c r="GE3806"/>
      <c r="GF3806"/>
      <c r="GG3806"/>
      <c r="GH3806"/>
      <c r="GI3806"/>
      <c r="GJ3806"/>
      <c r="GK3806"/>
      <c r="GL3806"/>
      <c r="GM3806"/>
      <c r="GN3806"/>
      <c r="GO3806"/>
      <c r="GP3806"/>
      <c r="GQ3806"/>
      <c r="GR3806"/>
      <c r="GS3806"/>
      <c r="GT3806"/>
      <c r="GU3806"/>
      <c r="GV3806"/>
      <c r="GW3806"/>
      <c r="GX3806"/>
      <c r="GY3806"/>
      <c r="GZ3806"/>
      <c r="HA3806"/>
      <c r="HB3806"/>
      <c r="HC3806"/>
      <c r="HD3806"/>
      <c r="HE3806"/>
      <c r="HF3806"/>
      <c r="HG3806"/>
      <c r="HH3806"/>
      <c r="HI3806"/>
      <c r="HJ3806"/>
      <c r="HK3806"/>
      <c r="HL3806"/>
      <c r="HM3806"/>
      <c r="HN3806"/>
      <c r="HO3806"/>
      <c r="HP3806"/>
      <c r="HQ3806"/>
      <c r="HR3806"/>
      <c r="HS3806"/>
      <c r="HT3806"/>
      <c r="HU3806"/>
      <c r="HV3806"/>
      <c r="HW3806"/>
      <c r="HX3806"/>
      <c r="HY3806"/>
      <c r="HZ3806"/>
      <c r="IA3806"/>
      <c r="IB3806"/>
      <c r="IC3806"/>
      <c r="ID3806"/>
      <c r="IE3806"/>
      <c r="IF3806"/>
      <c r="IG3806"/>
      <c r="IH3806"/>
      <c r="II3806"/>
      <c r="IJ3806"/>
      <c r="IK3806"/>
      <c r="IL3806"/>
      <c r="IM3806"/>
      <c r="IN3806"/>
      <c r="IO3806"/>
      <c r="IP3806"/>
      <c r="IQ3806"/>
      <c r="IR3806"/>
      <c r="IS3806"/>
      <c r="IT3806"/>
      <c r="IU3806"/>
      <c r="IV3806"/>
    </row>
    <row r="3807" spans="1:256" ht="12.5">
      <c r="A3807" s="660"/>
      <c r="B3807" s="669">
        <v>1</v>
      </c>
      <c r="C3807" s="671">
        <f>IF(E3807="A",1,IF(E3807="B",1,0))</f>
        <v>1</v>
      </c>
      <c r="D3807" s="663" t="s">
        <v>90</v>
      </c>
      <c r="E3807" s="248" t="s">
        <v>68</v>
      </c>
      <c r="F3807" s="76" t="s">
        <v>87</v>
      </c>
      <c r="G3807" s="78"/>
      <c r="H3807" s="96" t="s">
        <v>188</v>
      </c>
      <c r="I3807" s="107" t="s">
        <v>4290</v>
      </c>
      <c r="J3807" s="81"/>
      <c r="K3807" s="72"/>
      <c r="L3807" s="72"/>
      <c r="M3807" s="72"/>
      <c r="N3807" s="72"/>
      <c r="O3807" s="72"/>
      <c r="P3807" s="72"/>
      <c r="Q3807" s="833"/>
      <c r="R3807" s="102"/>
      <c r="S3807" s="73"/>
      <c r="T3807" s="102"/>
      <c r="U3807" s="103"/>
      <c r="V3807" s="104"/>
    </row>
    <row r="3808" spans="1:256" ht="12.5">
      <c r="A3808" s="365"/>
      <c r="B3808" s="65">
        <v>1</v>
      </c>
      <c r="C3808" s="66">
        <f>IF(E3808="A",1,IF(E3808="B",1,0))</f>
        <v>0</v>
      </c>
      <c r="D3808" s="76" t="s">
        <v>87</v>
      </c>
      <c r="E3808" s="99" t="s">
        <v>99</v>
      </c>
      <c r="F3808" s="99" t="s">
        <v>70</v>
      </c>
      <c r="G3808" s="78"/>
      <c r="H3808" s="96" t="s">
        <v>90</v>
      </c>
      <c r="I3808" s="107" t="s">
        <v>4291</v>
      </c>
      <c r="J3808" s="81"/>
      <c r="K3808" s="72"/>
      <c r="L3808" s="72"/>
      <c r="M3808" s="72"/>
      <c r="N3808" s="72"/>
      <c r="O3808" s="72"/>
      <c r="P3808" s="72"/>
      <c r="Q3808" s="833"/>
      <c r="R3808" s="102"/>
      <c r="S3808" s="73"/>
      <c r="T3808" s="102"/>
      <c r="U3808" s="103"/>
      <c r="V3808" s="104"/>
    </row>
    <row r="3809" spans="1:256" ht="12.5">
      <c r="B3809" s="65">
        <v>1</v>
      </c>
      <c r="C3809" s="66">
        <f>IF(E3809="A",1,IF(E3809="B",1,0))</f>
        <v>1</v>
      </c>
      <c r="D3809" s="77" t="s">
        <v>90</v>
      </c>
      <c r="E3809" s="76" t="s">
        <v>87</v>
      </c>
      <c r="F3809" s="99" t="s">
        <v>70</v>
      </c>
      <c r="G3809" s="78"/>
      <c r="H3809" s="96" t="s">
        <v>126</v>
      </c>
      <c r="I3809" s="107" t="s">
        <v>4292</v>
      </c>
      <c r="J3809" s="81"/>
      <c r="K3809" s="72"/>
      <c r="L3809" s="72"/>
      <c r="M3809" s="72"/>
      <c r="N3809" s="72"/>
      <c r="O3809" s="72"/>
      <c r="P3809" s="72"/>
      <c r="Q3809" s="833"/>
      <c r="R3809" s="102"/>
      <c r="S3809" s="73"/>
      <c r="T3809" s="102"/>
      <c r="U3809" s="103"/>
      <c r="V3809" s="104"/>
    </row>
    <row r="3810" spans="1:256" ht="12.5">
      <c r="A3810" s="305"/>
      <c r="B3810" s="65">
        <v>1</v>
      </c>
      <c r="C3810" s="66">
        <f>IF(E3810="A",4,IF(E3810="B",3,IF(E3810="C",2,IF(E3810="D",1,0))))</f>
        <v>1</v>
      </c>
      <c r="D3810" s="77" t="s">
        <v>90</v>
      </c>
      <c r="E3810" s="99" t="s">
        <v>70</v>
      </c>
      <c r="F3810" s="76" t="s">
        <v>87</v>
      </c>
      <c r="G3810" s="78"/>
      <c r="H3810" s="96" t="s">
        <v>135</v>
      </c>
      <c r="I3810" s="107" t="s">
        <v>4293</v>
      </c>
      <c r="J3810" s="81" t="s">
        <v>14</v>
      </c>
      <c r="K3810" s="72"/>
      <c r="L3810" s="72"/>
      <c r="M3810" s="72"/>
      <c r="N3810" s="72"/>
      <c r="O3810" s="72"/>
      <c r="P3810" s="72"/>
      <c r="Q3810" s="833"/>
      <c r="R3810" s="102"/>
      <c r="S3810" s="73"/>
      <c r="T3810" s="102"/>
      <c r="U3810" s="103"/>
      <c r="V3810" s="104"/>
    </row>
    <row r="3811" spans="1:256" ht="12.5">
      <c r="A3811" s="305"/>
      <c r="B3811" s="65">
        <v>1</v>
      </c>
      <c r="C3811" s="66">
        <v>1</v>
      </c>
      <c r="D3811" s="76" t="s">
        <v>68</v>
      </c>
      <c r="E3811" s="99" t="s">
        <v>70</v>
      </c>
      <c r="F3811" s="77" t="s">
        <v>90</v>
      </c>
      <c r="G3811" s="78"/>
      <c r="H3811" s="96" t="s">
        <v>88</v>
      </c>
      <c r="I3811" s="107" t="s">
        <v>278</v>
      </c>
      <c r="J3811" s="81" t="s">
        <v>7</v>
      </c>
      <c r="K3811" s="72"/>
      <c r="L3811" s="72"/>
      <c r="M3811" s="72"/>
      <c r="N3811" s="72"/>
      <c r="O3811" s="72"/>
      <c r="P3811" s="72"/>
      <c r="Q3811" s="833"/>
      <c r="R3811" s="102"/>
      <c r="S3811" s="73"/>
      <c r="T3811" s="102"/>
      <c r="U3811" s="103"/>
      <c r="V3811" s="104"/>
    </row>
    <row r="3812" spans="1:256" ht="12.5">
      <c r="A3812" s="305"/>
      <c r="B3812" s="65">
        <v>1</v>
      </c>
      <c r="C3812" s="66">
        <f>IF(E3812="A",1,IF(E3812="B",1,0))</f>
        <v>0</v>
      </c>
      <c r="D3812" s="658" t="s">
        <v>87</v>
      </c>
      <c r="E3812" s="659" t="s">
        <v>90</v>
      </c>
      <c r="F3812" s="658" t="s">
        <v>68</v>
      </c>
      <c r="G3812" s="78"/>
      <c r="H3812" s="96" t="s">
        <v>101</v>
      </c>
      <c r="I3812" s="107" t="s">
        <v>4294</v>
      </c>
      <c r="J3812" s="81"/>
      <c r="K3812" s="72"/>
      <c r="L3812" s="72"/>
      <c r="M3812" s="72"/>
      <c r="N3812" s="72"/>
      <c r="O3812" s="72"/>
      <c r="P3812" s="72"/>
      <c r="Q3812" s="833"/>
      <c r="R3812" s="102"/>
      <c r="S3812" s="73"/>
      <c r="T3812" s="102"/>
      <c r="U3812" s="103"/>
      <c r="V3812" s="104"/>
    </row>
    <row r="3813" spans="1:256" ht="12.5">
      <c r="A3813" s="305"/>
      <c r="B3813" s="65">
        <v>1</v>
      </c>
      <c r="C3813" s="66">
        <f>IF(E3813="A",1,IF(E3813="B",1,0))</f>
        <v>0</v>
      </c>
      <c r="D3813" s="659" t="s">
        <v>90</v>
      </c>
      <c r="E3813" s="656" t="s">
        <v>99</v>
      </c>
      <c r="F3813" s="659" t="s">
        <v>90</v>
      </c>
      <c r="G3813" s="78"/>
      <c r="H3813" s="96" t="s">
        <v>131</v>
      </c>
      <c r="I3813" s="107" t="s">
        <v>4295</v>
      </c>
      <c r="J3813" s="81"/>
      <c r="K3813" s="72"/>
      <c r="L3813" s="72"/>
      <c r="M3813" s="72"/>
      <c r="N3813" s="72"/>
      <c r="O3813" s="72"/>
      <c r="P3813" s="72"/>
      <c r="Q3813" s="833"/>
      <c r="R3813" s="102"/>
      <c r="S3813" s="73"/>
      <c r="T3813" s="102"/>
      <c r="U3813" s="103"/>
      <c r="V3813" s="104"/>
    </row>
    <row r="3814" spans="1:256" ht="12.5">
      <c r="A3814" s="55"/>
      <c r="B3814" s="65">
        <v>1</v>
      </c>
      <c r="C3814" s="66">
        <v>4</v>
      </c>
      <c r="D3814" s="77" t="s">
        <v>90</v>
      </c>
      <c r="E3814" s="76" t="s">
        <v>68</v>
      </c>
      <c r="F3814" s="77" t="s">
        <v>90</v>
      </c>
      <c r="G3814" s="78"/>
      <c r="H3814" s="96" t="s">
        <v>119</v>
      </c>
      <c r="I3814" s="107" t="s">
        <v>4296</v>
      </c>
      <c r="J3814" s="81" t="s">
        <v>17</v>
      </c>
      <c r="K3814" s="72"/>
      <c r="L3814" s="72"/>
      <c r="M3814" s="72"/>
      <c r="N3814" s="72"/>
      <c r="O3814" s="72"/>
      <c r="P3814" s="72"/>
      <c r="Q3814" s="833"/>
      <c r="R3814" s="102"/>
      <c r="S3814" s="73"/>
      <c r="T3814" s="102"/>
      <c r="U3814" s="103"/>
      <c r="V3814" s="104"/>
    </row>
    <row r="3815" spans="1:256" ht="12.5">
      <c r="A3815" s="55"/>
      <c r="B3815" s="65">
        <v>1</v>
      </c>
      <c r="C3815" s="66">
        <v>4</v>
      </c>
      <c r="D3815" s="77" t="s">
        <v>90</v>
      </c>
      <c r="E3815" s="76" t="s">
        <v>68</v>
      </c>
      <c r="F3815" s="77" t="s">
        <v>90</v>
      </c>
      <c r="G3815" s="78"/>
      <c r="H3815" s="96" t="s">
        <v>122</v>
      </c>
      <c r="I3815" s="107" t="s">
        <v>4296</v>
      </c>
      <c r="J3815" s="81" t="s">
        <v>17</v>
      </c>
      <c r="K3815" s="72"/>
      <c r="L3815" s="72"/>
      <c r="M3815" s="72"/>
      <c r="N3815" s="72"/>
      <c r="O3815" s="72"/>
      <c r="P3815" s="72"/>
      <c r="Q3815" s="833"/>
      <c r="R3815" s="102"/>
      <c r="S3815" s="73"/>
      <c r="T3815" s="102"/>
      <c r="U3815" s="103"/>
      <c r="V3815" s="104"/>
    </row>
    <row r="3816" spans="1:256" ht="12.5">
      <c r="A3816" s="305"/>
      <c r="B3816" s="65">
        <v>1</v>
      </c>
      <c r="C3816" s="66">
        <f t="shared" ref="C3816:C3821" si="174">IF(E3816="A",1,IF(E3816="B",1,0))</f>
        <v>0</v>
      </c>
      <c r="D3816" s="658" t="s">
        <v>87</v>
      </c>
      <c r="E3816" s="659" t="s">
        <v>90</v>
      </c>
      <c r="F3816" s="658" t="s">
        <v>87</v>
      </c>
      <c r="G3816" s="78"/>
      <c r="H3816" s="96" t="s">
        <v>101</v>
      </c>
      <c r="I3816" s="107" t="s">
        <v>4297</v>
      </c>
      <c r="J3816" s="81"/>
      <c r="K3816" s="72"/>
      <c r="L3816" s="72"/>
      <c r="M3816" s="72"/>
      <c r="N3816" s="72"/>
      <c r="O3816" s="72"/>
      <c r="P3816" s="72"/>
      <c r="Q3816" s="833"/>
      <c r="R3816" s="102"/>
      <c r="S3816" s="73"/>
      <c r="T3816" s="102"/>
      <c r="U3816" s="103"/>
      <c r="V3816" s="104"/>
    </row>
    <row r="3817" spans="1:256" ht="12.5">
      <c r="A3817" s="305"/>
      <c r="B3817" s="65">
        <v>1</v>
      </c>
      <c r="C3817" s="66">
        <f t="shared" si="174"/>
        <v>1</v>
      </c>
      <c r="D3817" s="76" t="s">
        <v>87</v>
      </c>
      <c r="E3817" s="76" t="s">
        <v>87</v>
      </c>
      <c r="F3817" s="77" t="s">
        <v>90</v>
      </c>
      <c r="G3817" s="78"/>
      <c r="H3817" s="96" t="s">
        <v>104</v>
      </c>
      <c r="I3817" s="107" t="s">
        <v>4298</v>
      </c>
      <c r="J3817" s="81"/>
      <c r="K3817" s="72"/>
      <c r="L3817" s="72"/>
      <c r="M3817" s="72"/>
      <c r="N3817" s="72"/>
      <c r="O3817" s="72"/>
      <c r="P3817" s="72"/>
      <c r="Q3817" s="833"/>
      <c r="R3817" s="102"/>
      <c r="S3817" s="73"/>
      <c r="T3817" s="102"/>
      <c r="U3817" s="103"/>
      <c r="V3817" s="104"/>
    </row>
    <row r="3818" spans="1:256" ht="12.5">
      <c r="A3818" s="305"/>
      <c r="B3818" s="65">
        <v>1</v>
      </c>
      <c r="C3818" s="66">
        <f t="shared" si="174"/>
        <v>1</v>
      </c>
      <c r="D3818" s="77" t="s">
        <v>90</v>
      </c>
      <c r="E3818" s="76" t="s">
        <v>68</v>
      </c>
      <c r="F3818" s="76" t="s">
        <v>87</v>
      </c>
      <c r="G3818" s="78"/>
      <c r="H3818" s="96" t="s">
        <v>1957</v>
      </c>
      <c r="I3818" s="107" t="s">
        <v>4299</v>
      </c>
      <c r="J3818" s="81"/>
      <c r="K3818" s="72"/>
      <c r="L3818" s="72"/>
      <c r="M3818" s="72"/>
      <c r="N3818" s="72"/>
      <c r="O3818" s="72"/>
      <c r="P3818" s="72"/>
      <c r="Q3818" s="833"/>
      <c r="R3818" s="102"/>
      <c r="S3818" s="73"/>
      <c r="T3818" s="102"/>
      <c r="U3818" s="103"/>
      <c r="V3818" s="104"/>
    </row>
    <row r="3819" spans="1:256" ht="12.5">
      <c r="A3819" s="55"/>
      <c r="B3819" s="65">
        <v>1</v>
      </c>
      <c r="C3819" s="66">
        <f t="shared" si="174"/>
        <v>0</v>
      </c>
      <c r="D3819" s="656" t="s">
        <v>70</v>
      </c>
      <c r="E3819" s="659" t="s">
        <v>90</v>
      </c>
      <c r="F3819" s="658" t="s">
        <v>68</v>
      </c>
      <c r="G3819" s="78"/>
      <c r="H3819" s="96" t="s">
        <v>126</v>
      </c>
      <c r="I3819" s="107" t="s">
        <v>4300</v>
      </c>
      <c r="J3819" s="81"/>
      <c r="K3819" s="72"/>
      <c r="L3819" s="72"/>
      <c r="M3819" s="72"/>
      <c r="N3819" s="72"/>
      <c r="O3819" s="72"/>
      <c r="P3819" s="72"/>
      <c r="Q3819" s="833"/>
      <c r="R3819" s="102"/>
      <c r="S3819" s="73"/>
      <c r="T3819" s="102"/>
      <c r="U3819" s="103"/>
      <c r="V3819" s="104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  <c r="AJ3819"/>
      <c r="AK3819"/>
      <c r="AL3819"/>
      <c r="AM3819"/>
      <c r="AN3819"/>
      <c r="AO3819"/>
      <c r="AP3819"/>
      <c r="AQ3819"/>
      <c r="AR3819"/>
      <c r="AS3819"/>
      <c r="AT3819"/>
      <c r="AU3819"/>
      <c r="AV3819"/>
      <c r="AW3819"/>
      <c r="AX3819"/>
      <c r="AY3819"/>
      <c r="AZ3819"/>
      <c r="BA3819"/>
      <c r="BB3819"/>
      <c r="BC3819"/>
      <c r="BD3819"/>
      <c r="BE3819"/>
      <c r="BF3819"/>
      <c r="BG3819"/>
      <c r="BH3819"/>
      <c r="BI3819"/>
      <c r="BJ3819"/>
      <c r="BK3819"/>
      <c r="BL3819"/>
      <c r="BM3819"/>
      <c r="BN3819"/>
      <c r="BO3819"/>
      <c r="BP3819"/>
      <c r="BQ3819"/>
      <c r="BR3819"/>
      <c r="BS3819"/>
      <c r="BT3819"/>
      <c r="BU3819"/>
      <c r="BV3819"/>
      <c r="BW3819"/>
      <c r="BX3819"/>
      <c r="BY3819"/>
      <c r="BZ3819"/>
      <c r="CA3819"/>
      <c r="CB3819"/>
      <c r="CC3819"/>
      <c r="CD3819"/>
      <c r="CE3819"/>
      <c r="CF3819"/>
      <c r="CG3819"/>
      <c r="CH3819"/>
      <c r="CI3819"/>
      <c r="CJ3819"/>
      <c r="CK3819"/>
      <c r="CL3819"/>
      <c r="CM3819"/>
      <c r="CN3819"/>
      <c r="CO3819"/>
      <c r="CP3819"/>
      <c r="CQ3819"/>
      <c r="CR3819"/>
      <c r="CS3819"/>
      <c r="CT3819"/>
      <c r="CU3819"/>
      <c r="CV3819"/>
      <c r="CW3819"/>
      <c r="CX3819"/>
      <c r="CY3819"/>
      <c r="CZ3819"/>
      <c r="DA3819"/>
      <c r="DB3819"/>
      <c r="DC3819"/>
      <c r="DD3819"/>
      <c r="DE3819"/>
      <c r="DF3819"/>
      <c r="DG3819"/>
      <c r="DH3819"/>
      <c r="DI3819"/>
      <c r="DJ3819"/>
      <c r="DK3819"/>
      <c r="DL3819"/>
      <c r="DM3819"/>
      <c r="DN3819"/>
      <c r="DO3819"/>
      <c r="DP3819"/>
      <c r="DQ3819"/>
      <c r="DR3819"/>
      <c r="DS3819"/>
      <c r="DT3819"/>
      <c r="DU3819"/>
      <c r="DV3819"/>
      <c r="DW3819"/>
      <c r="DX3819"/>
      <c r="DY3819"/>
      <c r="DZ3819"/>
      <c r="EA3819"/>
      <c r="EB3819"/>
      <c r="EC3819"/>
      <c r="ED3819"/>
      <c r="EE3819"/>
      <c r="EF3819"/>
      <c r="EG3819"/>
      <c r="EH3819"/>
      <c r="EI3819"/>
      <c r="EJ3819"/>
      <c r="EK3819"/>
      <c r="EL3819"/>
      <c r="EM3819"/>
      <c r="EN3819"/>
      <c r="EO3819"/>
      <c r="EP3819"/>
      <c r="EQ3819"/>
      <c r="ER3819"/>
      <c r="ES3819"/>
      <c r="ET3819"/>
      <c r="EU3819"/>
      <c r="EV3819"/>
      <c r="EW3819"/>
      <c r="EX3819"/>
      <c r="EY3819"/>
      <c r="EZ3819"/>
      <c r="FA3819"/>
      <c r="FB3819"/>
      <c r="FC3819"/>
      <c r="FD3819"/>
      <c r="FE3819"/>
      <c r="FF3819"/>
      <c r="FG3819"/>
      <c r="FH3819"/>
      <c r="FI3819"/>
      <c r="FJ3819"/>
      <c r="FK3819"/>
      <c r="FL3819"/>
      <c r="FM3819"/>
      <c r="FN3819"/>
      <c r="FO3819"/>
      <c r="FP3819"/>
      <c r="FQ3819"/>
      <c r="FR3819"/>
      <c r="FS3819"/>
      <c r="FT3819"/>
      <c r="FU3819"/>
      <c r="FV3819"/>
      <c r="FW3819"/>
      <c r="FX3819"/>
      <c r="FY3819"/>
      <c r="FZ3819"/>
      <c r="GA3819"/>
      <c r="GB3819"/>
      <c r="GC3819"/>
      <c r="GD3819"/>
      <c r="GE3819"/>
      <c r="GF3819"/>
      <c r="GG3819"/>
      <c r="GH3819"/>
      <c r="GI3819"/>
      <c r="GJ3819"/>
      <c r="GK3819"/>
      <c r="GL3819"/>
      <c r="GM3819"/>
      <c r="GN3819"/>
      <c r="GO3819"/>
      <c r="GP3819"/>
      <c r="GQ3819"/>
      <c r="GR3819"/>
      <c r="GS3819"/>
      <c r="GT3819"/>
      <c r="GU3819"/>
      <c r="GV3819"/>
      <c r="GW3819"/>
      <c r="GX3819"/>
      <c r="GY3819"/>
      <c r="GZ3819"/>
      <c r="HA3819"/>
      <c r="HB3819"/>
      <c r="HC3819"/>
      <c r="HD3819"/>
      <c r="HE3819"/>
      <c r="HF3819"/>
      <c r="HG3819"/>
      <c r="HH3819"/>
      <c r="HI3819"/>
      <c r="HJ3819"/>
      <c r="HK3819"/>
      <c r="HL3819"/>
      <c r="HM3819"/>
      <c r="HN3819"/>
      <c r="HO3819"/>
      <c r="HP3819"/>
      <c r="HQ3819"/>
      <c r="HR3819"/>
      <c r="HS3819"/>
      <c r="HT3819"/>
      <c r="HU3819"/>
      <c r="HV3819"/>
      <c r="HW3819"/>
      <c r="HX3819"/>
      <c r="HY3819"/>
      <c r="HZ3819"/>
      <c r="IA3819"/>
      <c r="IB3819"/>
      <c r="IC3819"/>
      <c r="ID3819"/>
      <c r="IE3819"/>
      <c r="IF3819"/>
      <c r="IG3819"/>
      <c r="IH3819"/>
      <c r="II3819"/>
      <c r="IJ3819"/>
      <c r="IK3819"/>
      <c r="IL3819"/>
      <c r="IM3819"/>
      <c r="IN3819"/>
      <c r="IO3819"/>
      <c r="IP3819"/>
      <c r="IQ3819"/>
      <c r="IR3819"/>
      <c r="IS3819"/>
      <c r="IT3819"/>
      <c r="IU3819"/>
      <c r="IV3819"/>
    </row>
    <row r="3820" spans="1:256" s="561" customFormat="1" ht="12.5">
      <c r="A3820" s="686"/>
      <c r="B3820" s="65">
        <v>1</v>
      </c>
      <c r="C3820" s="66">
        <f t="shared" si="174"/>
        <v>1</v>
      </c>
      <c r="D3820" s="658" t="s">
        <v>68</v>
      </c>
      <c r="E3820" s="658" t="s">
        <v>87</v>
      </c>
      <c r="F3820" s="658" t="s">
        <v>87</v>
      </c>
      <c r="G3820" s="78"/>
      <c r="H3820" s="96" t="s">
        <v>126</v>
      </c>
      <c r="I3820" s="107" t="s">
        <v>4301</v>
      </c>
      <c r="J3820" s="81"/>
      <c r="K3820" s="72"/>
      <c r="L3820" s="72"/>
      <c r="M3820" s="72"/>
      <c r="N3820" s="72"/>
      <c r="O3820" s="72"/>
      <c r="P3820" s="72"/>
      <c r="Q3820" s="833"/>
      <c r="R3820" s="102"/>
      <c r="S3820" s="73"/>
      <c r="T3820" s="102"/>
      <c r="U3820" s="103"/>
      <c r="V3820" s="104"/>
      <c r="W3820" s="109"/>
      <c r="X3820" s="109"/>
      <c r="Y3820" s="109"/>
      <c r="Z3820" s="109"/>
      <c r="AA3820" s="109"/>
      <c r="AB3820" s="109"/>
      <c r="AC3820" s="109"/>
      <c r="AD3820" s="109"/>
      <c r="AE3820" s="109"/>
      <c r="AF3820" s="109"/>
      <c r="AG3820" s="109"/>
      <c r="AH3820" s="109"/>
      <c r="AI3820" s="109"/>
      <c r="AJ3820" s="109"/>
      <c r="AK3820" s="109"/>
      <c r="AL3820" s="109"/>
      <c r="AM3820" s="109"/>
      <c r="AN3820" s="109"/>
      <c r="AO3820" s="109"/>
      <c r="AP3820" s="109"/>
      <c r="AQ3820" s="109"/>
      <c r="AR3820" s="109"/>
      <c r="AS3820" s="109"/>
      <c r="AT3820" s="109"/>
      <c r="AU3820" s="109"/>
      <c r="AV3820" s="109"/>
      <c r="AW3820" s="109"/>
      <c r="AX3820" s="109"/>
      <c r="AY3820" s="109"/>
      <c r="AZ3820" s="109"/>
      <c r="BA3820" s="109"/>
      <c r="BB3820" s="109"/>
      <c r="BC3820" s="109"/>
      <c r="BD3820" s="109"/>
      <c r="BE3820" s="109"/>
      <c r="BF3820" s="109"/>
      <c r="BG3820" s="109"/>
      <c r="BH3820" s="109"/>
      <c r="BI3820" s="109"/>
      <c r="BJ3820" s="109"/>
      <c r="BK3820" s="109"/>
      <c r="BL3820" s="109"/>
      <c r="BM3820" s="109"/>
      <c r="BN3820" s="109"/>
      <c r="BO3820" s="109"/>
      <c r="BP3820" s="109"/>
      <c r="BQ3820" s="109"/>
      <c r="BR3820" s="109"/>
      <c r="BS3820" s="109"/>
      <c r="BT3820" s="109"/>
      <c r="BU3820" s="109"/>
      <c r="BV3820" s="109"/>
      <c r="BW3820" s="109"/>
      <c r="BX3820" s="109"/>
      <c r="BY3820" s="109"/>
      <c r="BZ3820" s="109"/>
      <c r="CA3820" s="109"/>
      <c r="CB3820" s="109"/>
      <c r="CC3820" s="109"/>
      <c r="CD3820" s="109"/>
      <c r="CE3820" s="109"/>
      <c r="CF3820" s="109"/>
      <c r="CG3820" s="109"/>
      <c r="CH3820" s="109"/>
      <c r="CI3820" s="109"/>
      <c r="CJ3820" s="109"/>
      <c r="CK3820" s="109"/>
      <c r="CL3820" s="109"/>
      <c r="CM3820" s="109"/>
      <c r="CN3820" s="109"/>
      <c r="CO3820" s="109"/>
      <c r="CP3820" s="109"/>
      <c r="CQ3820" s="109"/>
      <c r="CR3820" s="109"/>
      <c r="CS3820" s="109"/>
      <c r="CT3820" s="109"/>
      <c r="CU3820" s="109"/>
      <c r="CV3820" s="109"/>
      <c r="CW3820" s="109"/>
      <c r="CX3820" s="109"/>
      <c r="CY3820" s="109"/>
      <c r="CZ3820" s="109"/>
      <c r="DA3820" s="109"/>
      <c r="DB3820" s="109"/>
      <c r="DC3820" s="109"/>
      <c r="DD3820" s="109"/>
      <c r="DE3820" s="109"/>
      <c r="DF3820" s="109"/>
      <c r="DG3820" s="109"/>
      <c r="DH3820" s="109"/>
      <c r="DI3820" s="109"/>
      <c r="DJ3820" s="109"/>
      <c r="DK3820" s="109"/>
      <c r="DL3820" s="109"/>
      <c r="DM3820" s="109"/>
      <c r="DN3820" s="109"/>
      <c r="DO3820" s="109"/>
      <c r="DP3820" s="109"/>
      <c r="DQ3820" s="109"/>
      <c r="DR3820" s="109"/>
      <c r="DS3820" s="109"/>
      <c r="DT3820" s="109"/>
      <c r="DU3820" s="109"/>
      <c r="DV3820" s="109"/>
      <c r="DW3820" s="109"/>
      <c r="DX3820" s="109"/>
      <c r="DY3820" s="109"/>
      <c r="DZ3820" s="109"/>
      <c r="EA3820" s="109"/>
      <c r="EB3820" s="109"/>
      <c r="EC3820" s="109"/>
      <c r="ED3820" s="109"/>
      <c r="EE3820" s="109"/>
      <c r="EF3820" s="109"/>
      <c r="EG3820" s="109"/>
      <c r="EH3820" s="109"/>
      <c r="EI3820" s="109"/>
      <c r="EJ3820" s="109"/>
      <c r="EK3820" s="109"/>
      <c r="EL3820" s="109"/>
      <c r="EM3820" s="109"/>
      <c r="EN3820" s="109"/>
      <c r="EO3820" s="109"/>
      <c r="EP3820" s="109"/>
      <c r="EQ3820" s="109"/>
      <c r="ER3820" s="109"/>
      <c r="ES3820" s="109"/>
      <c r="ET3820" s="109"/>
      <c r="EU3820" s="109"/>
      <c r="EV3820" s="109"/>
      <c r="EW3820" s="109"/>
      <c r="EX3820" s="109"/>
      <c r="EY3820" s="109"/>
      <c r="EZ3820" s="109"/>
      <c r="FA3820" s="109"/>
      <c r="FB3820" s="109"/>
      <c r="FC3820" s="109"/>
      <c r="FD3820" s="109"/>
      <c r="FE3820" s="109"/>
      <c r="FF3820" s="109"/>
      <c r="FG3820" s="109"/>
      <c r="FH3820" s="109"/>
      <c r="FI3820" s="109"/>
      <c r="FJ3820" s="109"/>
      <c r="FK3820" s="109"/>
      <c r="FL3820" s="109"/>
      <c r="FM3820" s="109"/>
      <c r="FN3820" s="109"/>
      <c r="FO3820" s="109"/>
      <c r="FP3820" s="109"/>
      <c r="FQ3820" s="109"/>
      <c r="FR3820" s="109"/>
      <c r="FS3820" s="109"/>
      <c r="FT3820" s="109"/>
      <c r="FU3820" s="109"/>
      <c r="FV3820" s="109"/>
      <c r="FW3820" s="109"/>
      <c r="FX3820" s="109"/>
      <c r="FY3820" s="109"/>
      <c r="FZ3820" s="109"/>
      <c r="GA3820" s="109"/>
      <c r="GB3820" s="109"/>
      <c r="GC3820" s="109"/>
      <c r="GD3820" s="109"/>
      <c r="GE3820" s="109"/>
      <c r="GF3820" s="109"/>
      <c r="GG3820" s="109"/>
      <c r="GH3820" s="109"/>
      <c r="GI3820" s="109"/>
      <c r="GJ3820" s="109"/>
      <c r="GK3820" s="109"/>
      <c r="GL3820" s="109"/>
      <c r="GM3820" s="109"/>
      <c r="GN3820" s="109"/>
      <c r="GO3820" s="109"/>
      <c r="GP3820" s="109"/>
      <c r="GQ3820" s="109"/>
      <c r="GR3820" s="109"/>
      <c r="GS3820" s="109"/>
      <c r="GT3820" s="109"/>
      <c r="GU3820" s="109"/>
      <c r="GV3820" s="109"/>
      <c r="GW3820" s="109"/>
      <c r="GX3820" s="109"/>
      <c r="GY3820" s="109"/>
      <c r="GZ3820" s="109"/>
      <c r="HA3820" s="109"/>
      <c r="HB3820" s="109"/>
      <c r="HC3820" s="109"/>
      <c r="HD3820" s="109"/>
      <c r="HE3820" s="109"/>
      <c r="HF3820" s="109"/>
      <c r="HG3820" s="109"/>
      <c r="HH3820" s="109"/>
      <c r="HI3820" s="109"/>
      <c r="HJ3820" s="109"/>
      <c r="HK3820" s="109"/>
      <c r="HL3820" s="109"/>
      <c r="HM3820" s="109"/>
      <c r="HN3820" s="109"/>
      <c r="HO3820" s="109"/>
      <c r="HP3820" s="109"/>
      <c r="HQ3820" s="109"/>
      <c r="HR3820" s="109"/>
      <c r="HS3820" s="109"/>
      <c r="HT3820" s="109"/>
      <c r="HU3820" s="109"/>
      <c r="HV3820" s="109"/>
      <c r="HW3820" s="109"/>
      <c r="HX3820" s="109"/>
      <c r="HY3820" s="109"/>
      <c r="HZ3820" s="109"/>
      <c r="IA3820" s="109"/>
      <c r="IB3820" s="109"/>
      <c r="IC3820" s="109"/>
      <c r="ID3820" s="109"/>
      <c r="IE3820" s="109"/>
      <c r="IF3820" s="109"/>
      <c r="IG3820" s="109"/>
      <c r="IH3820" s="109"/>
      <c r="II3820" s="109"/>
      <c r="IJ3820" s="109"/>
      <c r="IK3820" s="109"/>
      <c r="IL3820" s="109"/>
      <c r="IM3820" s="109"/>
      <c r="IN3820" s="109"/>
      <c r="IO3820" s="109"/>
      <c r="IP3820" s="109"/>
      <c r="IQ3820" s="109"/>
      <c r="IR3820" s="109"/>
      <c r="IS3820" s="109"/>
      <c r="IT3820" s="109"/>
      <c r="IU3820" s="109"/>
      <c r="IV3820" s="109"/>
    </row>
    <row r="3821" spans="1:256" s="55" customFormat="1" ht="12" customHeight="1">
      <c r="A3821" s="666"/>
      <c r="B3821" s="65">
        <v>1</v>
      </c>
      <c r="C3821" s="66">
        <f t="shared" si="174"/>
        <v>1</v>
      </c>
      <c r="D3821" s="99" t="s">
        <v>70</v>
      </c>
      <c r="E3821" s="76" t="s">
        <v>87</v>
      </c>
      <c r="F3821" s="99" t="s">
        <v>99</v>
      </c>
      <c r="G3821" s="78"/>
      <c r="H3821" s="96" t="s">
        <v>215</v>
      </c>
      <c r="I3821" s="107" t="s">
        <v>4302</v>
      </c>
      <c r="J3821" s="81"/>
      <c r="K3821" s="72"/>
      <c r="L3821" s="72"/>
      <c r="M3821" s="72"/>
      <c r="N3821" s="72"/>
      <c r="O3821" s="72"/>
      <c r="P3821" s="72"/>
      <c r="Q3821" s="833"/>
      <c r="R3821" s="102"/>
      <c r="S3821" s="73"/>
      <c r="T3821" s="102"/>
      <c r="U3821" s="103"/>
      <c r="V3821" s="104"/>
      <c r="W3821" s="109"/>
      <c r="X3821" s="109"/>
      <c r="Y3821" s="109"/>
      <c r="Z3821" s="109"/>
      <c r="AA3821" s="109"/>
      <c r="AB3821" s="109"/>
      <c r="AC3821" s="109"/>
      <c r="AD3821" s="109"/>
      <c r="AE3821" s="109"/>
      <c r="AF3821" s="109"/>
      <c r="AG3821" s="109"/>
      <c r="AH3821" s="109"/>
      <c r="AI3821" s="109"/>
      <c r="AJ3821" s="109"/>
      <c r="AK3821" s="109"/>
      <c r="AL3821" s="109"/>
      <c r="AM3821" s="109"/>
      <c r="AN3821" s="109"/>
      <c r="AO3821" s="109"/>
      <c r="AP3821" s="109"/>
      <c r="AQ3821" s="109"/>
      <c r="AR3821" s="109"/>
      <c r="AS3821" s="109"/>
      <c r="AT3821" s="109"/>
      <c r="AU3821" s="109"/>
      <c r="AV3821" s="109"/>
      <c r="AW3821" s="109"/>
      <c r="AX3821" s="109"/>
      <c r="AY3821" s="109"/>
      <c r="AZ3821" s="109"/>
      <c r="BA3821" s="109"/>
      <c r="BB3821" s="109"/>
      <c r="BC3821" s="109"/>
      <c r="BD3821" s="109"/>
      <c r="BE3821" s="109"/>
      <c r="BF3821" s="109"/>
      <c r="BG3821" s="109"/>
      <c r="BH3821" s="109"/>
      <c r="BI3821" s="109"/>
      <c r="BJ3821" s="109"/>
      <c r="BK3821" s="109"/>
      <c r="BL3821" s="109"/>
      <c r="BM3821" s="109"/>
      <c r="BN3821" s="109"/>
      <c r="BO3821" s="109"/>
      <c r="BP3821" s="109"/>
      <c r="BQ3821" s="109"/>
      <c r="BR3821" s="109"/>
      <c r="BS3821" s="109"/>
      <c r="BT3821" s="109"/>
      <c r="BU3821" s="109"/>
      <c r="BV3821" s="109"/>
      <c r="BW3821" s="109"/>
      <c r="BX3821" s="109"/>
      <c r="BY3821" s="109"/>
      <c r="BZ3821" s="109"/>
      <c r="CA3821" s="109"/>
      <c r="CB3821" s="109"/>
      <c r="CC3821" s="109"/>
      <c r="CD3821" s="109"/>
      <c r="CE3821" s="109"/>
      <c r="CF3821" s="109"/>
      <c r="CG3821" s="109"/>
      <c r="CH3821" s="109"/>
      <c r="CI3821" s="109"/>
      <c r="CJ3821" s="109"/>
      <c r="CK3821" s="109"/>
      <c r="CL3821" s="109"/>
      <c r="CM3821" s="109"/>
      <c r="CN3821" s="109"/>
      <c r="CO3821" s="109"/>
      <c r="CP3821" s="109"/>
      <c r="CQ3821" s="109"/>
      <c r="CR3821" s="109"/>
      <c r="CS3821" s="109"/>
      <c r="CT3821" s="109"/>
      <c r="CU3821" s="109"/>
      <c r="CV3821" s="109"/>
      <c r="CW3821" s="109"/>
      <c r="CX3821" s="109"/>
      <c r="CY3821" s="109"/>
      <c r="CZ3821" s="109"/>
      <c r="DA3821" s="109"/>
      <c r="DB3821" s="109"/>
      <c r="DC3821" s="109"/>
      <c r="DD3821" s="109"/>
      <c r="DE3821" s="109"/>
      <c r="DF3821" s="109"/>
      <c r="DG3821" s="109"/>
      <c r="DH3821" s="109"/>
      <c r="DI3821" s="109"/>
      <c r="DJ3821" s="109"/>
      <c r="DK3821" s="109"/>
      <c r="DL3821" s="109"/>
      <c r="DM3821" s="109"/>
      <c r="DN3821" s="109"/>
      <c r="DO3821" s="109"/>
      <c r="DP3821" s="109"/>
      <c r="DQ3821" s="109"/>
      <c r="DR3821" s="109"/>
      <c r="DS3821" s="109"/>
      <c r="DT3821" s="109"/>
      <c r="DU3821" s="109"/>
      <c r="DV3821" s="109"/>
      <c r="DW3821" s="109"/>
      <c r="DX3821" s="109"/>
      <c r="DY3821" s="109"/>
      <c r="DZ3821" s="109"/>
      <c r="EA3821" s="109"/>
      <c r="EB3821" s="109"/>
      <c r="EC3821" s="109"/>
      <c r="ED3821" s="109"/>
      <c r="EE3821" s="109"/>
      <c r="EF3821" s="109"/>
      <c r="EG3821" s="109"/>
      <c r="EH3821" s="109"/>
      <c r="EI3821" s="109"/>
      <c r="EJ3821" s="109"/>
      <c r="EK3821" s="109"/>
      <c r="EL3821" s="109"/>
      <c r="EM3821" s="109"/>
      <c r="EN3821" s="109"/>
      <c r="EO3821" s="109"/>
      <c r="EP3821" s="109"/>
      <c r="EQ3821" s="109"/>
      <c r="ER3821" s="109"/>
      <c r="ES3821" s="109"/>
      <c r="ET3821" s="109"/>
      <c r="EU3821" s="109"/>
      <c r="EV3821" s="109"/>
      <c r="EW3821" s="109"/>
      <c r="EX3821" s="109"/>
      <c r="EY3821" s="109"/>
      <c r="EZ3821" s="109"/>
      <c r="FA3821" s="109"/>
      <c r="FB3821" s="109"/>
      <c r="FC3821" s="109"/>
      <c r="FD3821" s="109"/>
      <c r="FE3821" s="109"/>
      <c r="FF3821" s="109"/>
      <c r="FG3821" s="109"/>
      <c r="FH3821" s="109"/>
      <c r="FI3821" s="109"/>
      <c r="FJ3821" s="109"/>
      <c r="FK3821" s="109"/>
      <c r="FL3821" s="109"/>
      <c r="FM3821" s="109"/>
      <c r="FN3821" s="109"/>
      <c r="FO3821" s="109"/>
      <c r="FP3821" s="109"/>
      <c r="FQ3821" s="109"/>
      <c r="FR3821" s="109"/>
      <c r="FS3821" s="109"/>
      <c r="FT3821" s="109"/>
      <c r="FU3821" s="109"/>
      <c r="FV3821" s="109"/>
      <c r="FW3821" s="109"/>
      <c r="FX3821" s="109"/>
      <c r="FY3821" s="109"/>
      <c r="FZ3821" s="109"/>
      <c r="GA3821" s="109"/>
      <c r="GB3821" s="109"/>
      <c r="GC3821" s="109"/>
      <c r="GD3821" s="109"/>
      <c r="GE3821" s="109"/>
      <c r="GF3821" s="109"/>
      <c r="GG3821" s="109"/>
      <c r="GH3821" s="109"/>
      <c r="GI3821" s="109"/>
      <c r="GJ3821" s="109"/>
      <c r="GK3821" s="109"/>
      <c r="GL3821" s="109"/>
      <c r="GM3821" s="109"/>
      <c r="GN3821" s="109"/>
      <c r="GO3821" s="109"/>
      <c r="GP3821" s="109"/>
      <c r="GQ3821" s="109"/>
      <c r="GR3821" s="109"/>
      <c r="GS3821" s="109"/>
      <c r="GT3821" s="109"/>
      <c r="GU3821" s="109"/>
      <c r="GV3821" s="109"/>
      <c r="GW3821" s="109"/>
      <c r="GX3821" s="109"/>
      <c r="GY3821" s="109"/>
      <c r="GZ3821" s="109"/>
      <c r="HA3821" s="109"/>
      <c r="HB3821" s="109"/>
      <c r="HC3821" s="109"/>
      <c r="HD3821" s="109"/>
      <c r="HE3821" s="109"/>
      <c r="HF3821" s="109"/>
      <c r="HG3821" s="109"/>
      <c r="HH3821" s="109"/>
      <c r="HI3821" s="109"/>
      <c r="HJ3821" s="109"/>
      <c r="HK3821" s="109"/>
      <c r="HL3821" s="109"/>
      <c r="HM3821" s="109"/>
      <c r="HN3821" s="109"/>
      <c r="HO3821" s="109"/>
      <c r="HP3821" s="109"/>
      <c r="HQ3821" s="109"/>
      <c r="HR3821" s="109"/>
      <c r="HS3821" s="109"/>
      <c r="HT3821" s="109"/>
      <c r="HU3821" s="109"/>
      <c r="HV3821" s="109"/>
      <c r="HW3821" s="109"/>
      <c r="HX3821" s="109"/>
      <c r="HY3821" s="109"/>
      <c r="HZ3821" s="109"/>
      <c r="IA3821" s="109"/>
      <c r="IB3821" s="109"/>
      <c r="IC3821" s="109"/>
      <c r="ID3821" s="109"/>
      <c r="IE3821" s="109"/>
      <c r="IF3821" s="109"/>
      <c r="IG3821" s="109"/>
      <c r="IH3821" s="109"/>
      <c r="II3821" s="109"/>
      <c r="IJ3821" s="109"/>
      <c r="IK3821" s="109"/>
      <c r="IL3821" s="109"/>
      <c r="IM3821" s="109"/>
      <c r="IN3821" s="109"/>
      <c r="IO3821" s="109"/>
      <c r="IP3821" s="109"/>
      <c r="IQ3821" s="109"/>
      <c r="IR3821" s="109"/>
      <c r="IS3821" s="109"/>
      <c r="IT3821" s="109"/>
      <c r="IU3821" s="109"/>
      <c r="IV3821" s="109"/>
    </row>
    <row r="3822" spans="1:256" s="55" customFormat="1" ht="12" customHeight="1">
      <c r="A3822"/>
      <c r="B3822" s="65">
        <v>1</v>
      </c>
      <c r="C3822" s="66">
        <v>2</v>
      </c>
      <c r="D3822" s="77" t="s">
        <v>90</v>
      </c>
      <c r="E3822" s="77" t="s">
        <v>90</v>
      </c>
      <c r="F3822" s="99" t="s">
        <v>70</v>
      </c>
      <c r="G3822" s="78"/>
      <c r="H3822" s="96" t="s">
        <v>101</v>
      </c>
      <c r="I3822" s="107" t="s">
        <v>950</v>
      </c>
      <c r="J3822" s="81" t="s">
        <v>7</v>
      </c>
      <c r="K3822" s="72"/>
      <c r="L3822" s="72"/>
      <c r="M3822" s="72"/>
      <c r="N3822" s="72"/>
      <c r="O3822" s="72"/>
      <c r="P3822" s="72"/>
      <c r="Q3822" s="833"/>
      <c r="R3822" s="102"/>
      <c r="S3822" s="73"/>
      <c r="T3822" s="102"/>
      <c r="U3822" s="103"/>
      <c r="V3822" s="104"/>
      <c r="W3822" s="109"/>
      <c r="X3822" s="109"/>
      <c r="Y3822" s="109"/>
      <c r="Z3822" s="109"/>
      <c r="AA3822" s="109"/>
      <c r="AB3822" s="109"/>
      <c r="AC3822" s="109"/>
      <c r="AD3822" s="109"/>
      <c r="AE3822" s="109"/>
      <c r="AF3822" s="109"/>
      <c r="AG3822" s="109"/>
      <c r="AH3822" s="109"/>
      <c r="AI3822" s="109"/>
      <c r="AJ3822" s="109"/>
      <c r="AK3822" s="109"/>
      <c r="AL3822" s="109"/>
      <c r="AM3822" s="109"/>
      <c r="AN3822" s="109"/>
      <c r="AO3822" s="109"/>
      <c r="AP3822" s="109"/>
      <c r="AQ3822" s="109"/>
      <c r="AR3822" s="109"/>
      <c r="AS3822" s="109"/>
      <c r="AT3822" s="109"/>
      <c r="AU3822" s="109"/>
      <c r="AV3822" s="109"/>
      <c r="AW3822" s="109"/>
      <c r="AX3822" s="109"/>
      <c r="AY3822" s="109"/>
      <c r="AZ3822" s="109"/>
      <c r="BA3822" s="109"/>
      <c r="BB3822" s="109"/>
      <c r="BC3822" s="109"/>
      <c r="BD3822" s="109"/>
      <c r="BE3822" s="109"/>
      <c r="BF3822" s="109"/>
      <c r="BG3822" s="109"/>
      <c r="BH3822" s="109"/>
      <c r="BI3822" s="109"/>
      <c r="BJ3822" s="109"/>
      <c r="BK3822" s="109"/>
      <c r="BL3822" s="109"/>
      <c r="BM3822" s="109"/>
      <c r="BN3822" s="109"/>
      <c r="BO3822" s="109"/>
      <c r="BP3822" s="109"/>
      <c r="BQ3822" s="109"/>
      <c r="BR3822" s="109"/>
      <c r="BS3822" s="109"/>
      <c r="BT3822" s="109"/>
      <c r="BU3822" s="109"/>
      <c r="BV3822" s="109"/>
      <c r="BW3822" s="109"/>
      <c r="BX3822" s="109"/>
      <c r="BY3822" s="109"/>
      <c r="BZ3822" s="109"/>
      <c r="CA3822" s="109"/>
      <c r="CB3822" s="109"/>
      <c r="CC3822" s="109"/>
      <c r="CD3822" s="109"/>
      <c r="CE3822" s="109"/>
      <c r="CF3822" s="109"/>
      <c r="CG3822" s="109"/>
      <c r="CH3822" s="109"/>
      <c r="CI3822" s="109"/>
      <c r="CJ3822" s="109"/>
      <c r="CK3822" s="109"/>
      <c r="CL3822" s="109"/>
      <c r="CM3822" s="109"/>
      <c r="CN3822" s="109"/>
      <c r="CO3822" s="109"/>
      <c r="CP3822" s="109"/>
      <c r="CQ3822" s="109"/>
      <c r="CR3822" s="109"/>
      <c r="CS3822" s="109"/>
      <c r="CT3822" s="109"/>
      <c r="CU3822" s="109"/>
      <c r="CV3822" s="109"/>
      <c r="CW3822" s="109"/>
      <c r="CX3822" s="109"/>
      <c r="CY3822" s="109"/>
      <c r="CZ3822" s="109"/>
      <c r="DA3822" s="109"/>
      <c r="DB3822" s="109"/>
      <c r="DC3822" s="109"/>
      <c r="DD3822" s="109"/>
      <c r="DE3822" s="109"/>
      <c r="DF3822" s="109"/>
      <c r="DG3822" s="109"/>
      <c r="DH3822" s="109"/>
      <c r="DI3822" s="109"/>
      <c r="DJ3822" s="109"/>
      <c r="DK3822" s="109"/>
      <c r="DL3822" s="109"/>
      <c r="DM3822" s="109"/>
      <c r="DN3822" s="109"/>
      <c r="DO3822" s="109"/>
      <c r="DP3822" s="109"/>
      <c r="DQ3822" s="109"/>
      <c r="DR3822" s="109"/>
      <c r="DS3822" s="109"/>
      <c r="DT3822" s="109"/>
      <c r="DU3822" s="109"/>
      <c r="DV3822" s="109"/>
      <c r="DW3822" s="109"/>
      <c r="DX3822" s="109"/>
      <c r="DY3822" s="109"/>
      <c r="DZ3822" s="109"/>
      <c r="EA3822" s="109"/>
      <c r="EB3822" s="109"/>
      <c r="EC3822" s="109"/>
      <c r="ED3822" s="109"/>
      <c r="EE3822" s="109"/>
      <c r="EF3822" s="109"/>
      <c r="EG3822" s="109"/>
      <c r="EH3822" s="109"/>
      <c r="EI3822" s="109"/>
      <c r="EJ3822" s="109"/>
      <c r="EK3822" s="109"/>
      <c r="EL3822" s="109"/>
      <c r="EM3822" s="109"/>
      <c r="EN3822" s="109"/>
      <c r="EO3822" s="109"/>
      <c r="EP3822" s="109"/>
      <c r="EQ3822" s="109"/>
      <c r="ER3822" s="109"/>
      <c r="ES3822" s="109"/>
      <c r="ET3822" s="109"/>
      <c r="EU3822" s="109"/>
      <c r="EV3822" s="109"/>
      <c r="EW3822" s="109"/>
      <c r="EX3822" s="109"/>
      <c r="EY3822" s="109"/>
      <c r="EZ3822" s="109"/>
      <c r="FA3822" s="109"/>
      <c r="FB3822" s="109"/>
      <c r="FC3822" s="109"/>
      <c r="FD3822" s="109"/>
      <c r="FE3822" s="109"/>
      <c r="FF3822" s="109"/>
      <c r="FG3822" s="109"/>
      <c r="FH3822" s="109"/>
      <c r="FI3822" s="109"/>
      <c r="FJ3822" s="109"/>
      <c r="FK3822" s="109"/>
      <c r="FL3822" s="109"/>
      <c r="FM3822" s="109"/>
      <c r="FN3822" s="109"/>
      <c r="FO3822" s="109"/>
      <c r="FP3822" s="109"/>
      <c r="FQ3822" s="109"/>
      <c r="FR3822" s="109"/>
      <c r="FS3822" s="109"/>
      <c r="FT3822" s="109"/>
      <c r="FU3822" s="109"/>
      <c r="FV3822" s="109"/>
      <c r="FW3822" s="109"/>
      <c r="FX3822" s="109"/>
      <c r="FY3822" s="109"/>
      <c r="FZ3822" s="109"/>
      <c r="GA3822" s="109"/>
      <c r="GB3822" s="109"/>
      <c r="GC3822" s="109"/>
      <c r="GD3822" s="109"/>
      <c r="GE3822" s="109"/>
      <c r="GF3822" s="109"/>
      <c r="GG3822" s="109"/>
      <c r="GH3822" s="109"/>
      <c r="GI3822" s="109"/>
      <c r="GJ3822" s="109"/>
      <c r="GK3822" s="109"/>
      <c r="GL3822" s="109"/>
      <c r="GM3822" s="109"/>
      <c r="GN3822" s="109"/>
      <c r="GO3822" s="109"/>
      <c r="GP3822" s="109"/>
      <c r="GQ3822" s="109"/>
      <c r="GR3822" s="109"/>
      <c r="GS3822" s="109"/>
      <c r="GT3822" s="109"/>
      <c r="GU3822" s="109"/>
      <c r="GV3822" s="109"/>
      <c r="GW3822" s="109"/>
      <c r="GX3822" s="109"/>
      <c r="GY3822" s="109"/>
      <c r="GZ3822" s="109"/>
      <c r="HA3822" s="109"/>
      <c r="HB3822" s="109"/>
      <c r="HC3822" s="109"/>
      <c r="HD3822" s="109"/>
      <c r="HE3822" s="109"/>
      <c r="HF3822" s="109"/>
      <c r="HG3822" s="109"/>
      <c r="HH3822" s="109"/>
      <c r="HI3822" s="109"/>
      <c r="HJ3822" s="109"/>
      <c r="HK3822" s="109"/>
      <c r="HL3822" s="109"/>
      <c r="HM3822" s="109"/>
      <c r="HN3822" s="109"/>
      <c r="HO3822" s="109"/>
      <c r="HP3822" s="109"/>
      <c r="HQ3822" s="109"/>
      <c r="HR3822" s="109"/>
      <c r="HS3822" s="109"/>
      <c r="HT3822" s="109"/>
      <c r="HU3822" s="109"/>
      <c r="HV3822" s="109"/>
      <c r="HW3822" s="109"/>
      <c r="HX3822" s="109"/>
      <c r="HY3822" s="109"/>
      <c r="HZ3822" s="109"/>
      <c r="IA3822" s="109"/>
      <c r="IB3822" s="109"/>
      <c r="IC3822" s="109"/>
      <c r="ID3822" s="109"/>
      <c r="IE3822" s="109"/>
      <c r="IF3822" s="109"/>
      <c r="IG3822" s="109"/>
      <c r="IH3822" s="109"/>
      <c r="II3822" s="109"/>
      <c r="IJ3822" s="109"/>
      <c r="IK3822" s="109"/>
      <c r="IL3822" s="109"/>
      <c r="IM3822" s="109"/>
      <c r="IN3822" s="109"/>
      <c r="IO3822" s="109"/>
      <c r="IP3822" s="109"/>
      <c r="IQ3822" s="109"/>
      <c r="IR3822" s="109"/>
      <c r="IS3822" s="109"/>
      <c r="IT3822" s="109"/>
      <c r="IU3822" s="109"/>
      <c r="IV3822" s="109"/>
    </row>
    <row r="3823" spans="1:256" s="55" customFormat="1" ht="12" customHeight="1">
      <c r="A3823" s="686"/>
      <c r="B3823" s="65">
        <v>1</v>
      </c>
      <c r="C3823" s="66">
        <f>IF(E3823="A",1,IF(E3823="B",1,0))</f>
        <v>0</v>
      </c>
      <c r="D3823" s="670" t="s">
        <v>68</v>
      </c>
      <c r="E3823" s="662" t="s">
        <v>99</v>
      </c>
      <c r="F3823" s="662" t="s">
        <v>70</v>
      </c>
      <c r="G3823" s="78"/>
      <c r="H3823" s="96" t="s">
        <v>126</v>
      </c>
      <c r="I3823" s="107" t="s">
        <v>4303</v>
      </c>
      <c r="J3823" s="81"/>
      <c r="K3823" s="72"/>
      <c r="L3823" s="72"/>
      <c r="M3823" s="72"/>
      <c r="N3823" s="72"/>
      <c r="O3823" s="72"/>
      <c r="P3823" s="72"/>
      <c r="Q3823" s="833"/>
      <c r="R3823" s="102"/>
      <c r="S3823" s="73"/>
      <c r="T3823" s="102"/>
      <c r="U3823" s="103"/>
      <c r="V3823" s="104"/>
      <c r="W3823" s="109"/>
      <c r="X3823" s="109"/>
      <c r="Y3823" s="109"/>
      <c r="Z3823" s="109"/>
      <c r="AA3823" s="109"/>
      <c r="AB3823" s="109"/>
      <c r="AC3823" s="109"/>
      <c r="AD3823" s="109"/>
      <c r="AE3823" s="109"/>
      <c r="AF3823" s="109"/>
      <c r="AG3823" s="109"/>
      <c r="AH3823" s="109"/>
      <c r="AI3823" s="109"/>
      <c r="AJ3823" s="109"/>
      <c r="AK3823" s="109"/>
      <c r="AL3823" s="109"/>
      <c r="AM3823" s="109"/>
      <c r="AN3823" s="109"/>
      <c r="AO3823" s="109"/>
      <c r="AP3823" s="109"/>
      <c r="AQ3823" s="109"/>
      <c r="AR3823" s="109"/>
      <c r="AS3823" s="109"/>
      <c r="AT3823" s="109"/>
      <c r="AU3823" s="109"/>
      <c r="AV3823" s="109"/>
      <c r="AW3823" s="109"/>
      <c r="AX3823" s="109"/>
      <c r="AY3823" s="109"/>
      <c r="AZ3823" s="109"/>
      <c r="BA3823" s="109"/>
      <c r="BB3823" s="109"/>
      <c r="BC3823" s="109"/>
      <c r="BD3823" s="109"/>
      <c r="BE3823" s="109"/>
      <c r="BF3823" s="109"/>
      <c r="BG3823" s="109"/>
      <c r="BH3823" s="109"/>
      <c r="BI3823" s="109"/>
      <c r="BJ3823" s="109"/>
      <c r="BK3823" s="109"/>
      <c r="BL3823" s="109"/>
      <c r="BM3823" s="109"/>
      <c r="BN3823" s="109"/>
      <c r="BO3823" s="109"/>
      <c r="BP3823" s="109"/>
      <c r="BQ3823" s="109"/>
      <c r="BR3823" s="109"/>
      <c r="BS3823" s="109"/>
      <c r="BT3823" s="109"/>
      <c r="BU3823" s="109"/>
      <c r="BV3823" s="109"/>
      <c r="BW3823" s="109"/>
      <c r="BX3823" s="109"/>
      <c r="BY3823" s="109"/>
      <c r="BZ3823" s="109"/>
      <c r="CA3823" s="109"/>
      <c r="CB3823" s="109"/>
      <c r="CC3823" s="109"/>
      <c r="CD3823" s="109"/>
      <c r="CE3823" s="109"/>
      <c r="CF3823" s="109"/>
      <c r="CG3823" s="109"/>
      <c r="CH3823" s="109"/>
      <c r="CI3823" s="109"/>
      <c r="CJ3823" s="109"/>
      <c r="CK3823" s="109"/>
      <c r="CL3823" s="109"/>
      <c r="CM3823" s="109"/>
      <c r="CN3823" s="109"/>
      <c r="CO3823" s="109"/>
      <c r="CP3823" s="109"/>
      <c r="CQ3823" s="109"/>
      <c r="CR3823" s="109"/>
      <c r="CS3823" s="109"/>
      <c r="CT3823" s="109"/>
      <c r="CU3823" s="109"/>
      <c r="CV3823" s="109"/>
      <c r="CW3823" s="109"/>
      <c r="CX3823" s="109"/>
      <c r="CY3823" s="109"/>
      <c r="CZ3823" s="109"/>
      <c r="DA3823" s="109"/>
      <c r="DB3823" s="109"/>
      <c r="DC3823" s="109"/>
      <c r="DD3823" s="109"/>
      <c r="DE3823" s="109"/>
      <c r="DF3823" s="109"/>
      <c r="DG3823" s="109"/>
      <c r="DH3823" s="109"/>
      <c r="DI3823" s="109"/>
      <c r="DJ3823" s="109"/>
      <c r="DK3823" s="109"/>
      <c r="DL3823" s="109"/>
      <c r="DM3823" s="109"/>
      <c r="DN3823" s="109"/>
      <c r="DO3823" s="109"/>
      <c r="DP3823" s="109"/>
      <c r="DQ3823" s="109"/>
      <c r="DR3823" s="109"/>
      <c r="DS3823" s="109"/>
      <c r="DT3823" s="109"/>
      <c r="DU3823" s="109"/>
      <c r="DV3823" s="109"/>
      <c r="DW3823" s="109"/>
      <c r="DX3823" s="109"/>
      <c r="DY3823" s="109"/>
      <c r="DZ3823" s="109"/>
      <c r="EA3823" s="109"/>
      <c r="EB3823" s="109"/>
      <c r="EC3823" s="109"/>
      <c r="ED3823" s="109"/>
      <c r="EE3823" s="109"/>
      <c r="EF3823" s="109"/>
      <c r="EG3823" s="109"/>
      <c r="EH3823" s="109"/>
      <c r="EI3823" s="109"/>
      <c r="EJ3823" s="109"/>
      <c r="EK3823" s="109"/>
      <c r="EL3823" s="109"/>
      <c r="EM3823" s="109"/>
      <c r="EN3823" s="109"/>
      <c r="EO3823" s="109"/>
      <c r="EP3823" s="109"/>
      <c r="EQ3823" s="109"/>
      <c r="ER3823" s="109"/>
      <c r="ES3823" s="109"/>
      <c r="ET3823" s="109"/>
      <c r="EU3823" s="109"/>
      <c r="EV3823" s="109"/>
      <c r="EW3823" s="109"/>
      <c r="EX3823" s="109"/>
      <c r="EY3823" s="109"/>
      <c r="EZ3823" s="109"/>
      <c r="FA3823" s="109"/>
      <c r="FB3823" s="109"/>
      <c r="FC3823" s="109"/>
      <c r="FD3823" s="109"/>
      <c r="FE3823" s="109"/>
      <c r="FF3823" s="109"/>
      <c r="FG3823" s="109"/>
      <c r="FH3823" s="109"/>
      <c r="FI3823" s="109"/>
      <c r="FJ3823" s="109"/>
      <c r="FK3823" s="109"/>
      <c r="FL3823" s="109"/>
      <c r="FM3823" s="109"/>
      <c r="FN3823" s="109"/>
      <c r="FO3823" s="109"/>
      <c r="FP3823" s="109"/>
      <c r="FQ3823" s="109"/>
      <c r="FR3823" s="109"/>
      <c r="FS3823" s="109"/>
      <c r="FT3823" s="109"/>
      <c r="FU3823" s="109"/>
      <c r="FV3823" s="109"/>
      <c r="FW3823" s="109"/>
      <c r="FX3823" s="109"/>
      <c r="FY3823" s="109"/>
      <c r="FZ3823" s="109"/>
      <c r="GA3823" s="109"/>
      <c r="GB3823" s="109"/>
      <c r="GC3823" s="109"/>
      <c r="GD3823" s="109"/>
      <c r="GE3823" s="109"/>
      <c r="GF3823" s="109"/>
      <c r="GG3823" s="109"/>
      <c r="GH3823" s="109"/>
      <c r="GI3823" s="109"/>
      <c r="GJ3823" s="109"/>
      <c r="GK3823" s="109"/>
      <c r="GL3823" s="109"/>
      <c r="GM3823" s="109"/>
      <c r="GN3823" s="109"/>
      <c r="GO3823" s="109"/>
      <c r="GP3823" s="109"/>
      <c r="GQ3823" s="109"/>
      <c r="GR3823" s="109"/>
      <c r="GS3823" s="109"/>
      <c r="GT3823" s="109"/>
      <c r="GU3823" s="109"/>
      <c r="GV3823" s="109"/>
      <c r="GW3823" s="109"/>
      <c r="GX3823" s="109"/>
      <c r="GY3823" s="109"/>
      <c r="GZ3823" s="109"/>
      <c r="HA3823" s="109"/>
      <c r="HB3823" s="109"/>
      <c r="HC3823" s="109"/>
      <c r="HD3823" s="109"/>
      <c r="HE3823" s="109"/>
      <c r="HF3823" s="109"/>
      <c r="HG3823" s="109"/>
      <c r="HH3823" s="109"/>
      <c r="HI3823" s="109"/>
      <c r="HJ3823" s="109"/>
      <c r="HK3823" s="109"/>
      <c r="HL3823" s="109"/>
      <c r="HM3823" s="109"/>
      <c r="HN3823" s="109"/>
      <c r="HO3823" s="109"/>
      <c r="HP3823" s="109"/>
      <c r="HQ3823" s="109"/>
      <c r="HR3823" s="109"/>
      <c r="HS3823" s="109"/>
      <c r="HT3823" s="109"/>
      <c r="HU3823" s="109"/>
      <c r="HV3823" s="109"/>
      <c r="HW3823" s="109"/>
      <c r="HX3823" s="109"/>
      <c r="HY3823" s="109"/>
      <c r="HZ3823" s="109"/>
      <c r="IA3823" s="109"/>
      <c r="IB3823" s="109"/>
      <c r="IC3823" s="109"/>
      <c r="ID3823" s="109"/>
      <c r="IE3823" s="109"/>
      <c r="IF3823" s="109"/>
      <c r="IG3823" s="109"/>
      <c r="IH3823" s="109"/>
      <c r="II3823" s="109"/>
      <c r="IJ3823" s="109"/>
      <c r="IK3823" s="109"/>
      <c r="IL3823" s="109"/>
      <c r="IM3823" s="109"/>
      <c r="IN3823" s="109"/>
      <c r="IO3823" s="109"/>
      <c r="IP3823" s="109"/>
      <c r="IQ3823" s="109"/>
      <c r="IR3823" s="109"/>
      <c r="IS3823" s="109"/>
      <c r="IT3823" s="109"/>
      <c r="IU3823" s="109"/>
      <c r="IV3823" s="109"/>
    </row>
    <row r="3824" spans="1:256" s="55" customFormat="1" ht="12" customHeight="1">
      <c r="A3824"/>
      <c r="B3824" s="65">
        <v>1</v>
      </c>
      <c r="C3824" s="66">
        <f>IF(E3824="A",1,IF(E3824="B",1,0))</f>
        <v>1</v>
      </c>
      <c r="D3824" s="658" t="s">
        <v>87</v>
      </c>
      <c r="E3824" s="658" t="s">
        <v>87</v>
      </c>
      <c r="F3824" s="658" t="s">
        <v>87</v>
      </c>
      <c r="G3824" s="78"/>
      <c r="H3824" s="96" t="s">
        <v>129</v>
      </c>
      <c r="I3824" s="107" t="s">
        <v>4304</v>
      </c>
      <c r="J3824" s="81"/>
      <c r="K3824" s="72"/>
      <c r="L3824" s="72"/>
      <c r="M3824" s="72"/>
      <c r="N3824" s="72"/>
      <c r="O3824" s="72"/>
      <c r="P3824" s="72"/>
      <c r="Q3824" s="833"/>
      <c r="R3824" s="102"/>
      <c r="S3824" s="73"/>
      <c r="T3824" s="102"/>
      <c r="U3824" s="103"/>
      <c r="V3824" s="104"/>
      <c r="W3824"/>
      <c r="X3824"/>
      <c r="Y3824"/>
      <c r="Z3824"/>
      <c r="AA3824"/>
      <c r="AB3824"/>
      <c r="AC3824"/>
      <c r="AD3824"/>
      <c r="AE3824"/>
      <c r="AF3824"/>
      <c r="AG3824"/>
      <c r="AH3824"/>
      <c r="AI3824"/>
      <c r="AJ3824"/>
      <c r="AK3824"/>
      <c r="AL3824"/>
      <c r="AM3824"/>
      <c r="AN3824"/>
      <c r="AO3824"/>
      <c r="AP3824"/>
      <c r="AQ3824"/>
      <c r="AR3824"/>
      <c r="AS3824"/>
      <c r="AT3824"/>
      <c r="AU3824"/>
      <c r="AV3824"/>
      <c r="AW3824"/>
      <c r="AX3824"/>
      <c r="AY3824"/>
      <c r="AZ3824"/>
      <c r="BA3824"/>
      <c r="BB3824"/>
      <c r="BC3824"/>
      <c r="BD3824"/>
      <c r="BE3824"/>
      <c r="BF3824"/>
      <c r="BG3824"/>
      <c r="BH3824"/>
      <c r="BI3824"/>
      <c r="BJ3824"/>
      <c r="BK3824"/>
      <c r="BL3824"/>
      <c r="BM3824"/>
      <c r="BN3824"/>
      <c r="BO3824"/>
      <c r="BP3824"/>
      <c r="BQ3824"/>
      <c r="BR3824"/>
      <c r="BS3824"/>
      <c r="BT3824"/>
      <c r="BU3824"/>
      <c r="BV3824"/>
      <c r="BW3824"/>
      <c r="BX3824"/>
      <c r="BY3824"/>
      <c r="BZ3824"/>
      <c r="CA3824"/>
      <c r="CB3824"/>
      <c r="CC3824"/>
      <c r="CD3824"/>
      <c r="CE3824"/>
      <c r="CF3824"/>
      <c r="CG3824"/>
      <c r="CH3824"/>
      <c r="CI3824"/>
      <c r="CJ3824"/>
      <c r="CK3824"/>
      <c r="CL3824"/>
      <c r="CM3824"/>
      <c r="CN3824"/>
      <c r="CO3824"/>
      <c r="CP3824"/>
      <c r="CQ3824"/>
      <c r="CR3824"/>
      <c r="CS3824"/>
      <c r="CT3824"/>
      <c r="CU3824"/>
      <c r="CV3824"/>
      <c r="CW3824"/>
      <c r="CX3824"/>
      <c r="CY3824"/>
      <c r="CZ3824"/>
      <c r="DA3824"/>
      <c r="DB3824"/>
      <c r="DC3824"/>
      <c r="DD3824"/>
      <c r="DE3824"/>
      <c r="DF3824"/>
      <c r="DG3824"/>
      <c r="DH3824"/>
      <c r="DI3824"/>
      <c r="DJ3824"/>
      <c r="DK3824"/>
      <c r="DL3824"/>
      <c r="DM3824"/>
      <c r="DN3824"/>
      <c r="DO3824"/>
      <c r="DP3824"/>
      <c r="DQ3824"/>
      <c r="DR3824"/>
      <c r="DS3824"/>
      <c r="DT3824"/>
      <c r="DU3824"/>
      <c r="DV3824"/>
      <c r="DW3824"/>
      <c r="DX3824"/>
      <c r="DY3824"/>
      <c r="DZ3824"/>
      <c r="EA3824"/>
      <c r="EB3824"/>
      <c r="EC3824"/>
      <c r="ED3824"/>
      <c r="EE3824"/>
      <c r="EF3824"/>
      <c r="EG3824"/>
      <c r="EH3824"/>
      <c r="EI3824"/>
      <c r="EJ3824"/>
      <c r="EK3824"/>
      <c r="EL3824"/>
      <c r="EM3824"/>
      <c r="EN3824"/>
      <c r="EO3824"/>
      <c r="EP3824"/>
      <c r="EQ3824"/>
      <c r="ER3824"/>
      <c r="ES3824"/>
      <c r="ET3824"/>
      <c r="EU3824"/>
      <c r="EV3824"/>
      <c r="EW3824"/>
      <c r="EX3824"/>
      <c r="EY3824"/>
      <c r="EZ3824"/>
      <c r="FA3824"/>
      <c r="FB3824"/>
      <c r="FC3824"/>
      <c r="FD3824"/>
      <c r="FE3824"/>
      <c r="FF3824"/>
      <c r="FG3824"/>
      <c r="FH3824"/>
      <c r="FI3824"/>
      <c r="FJ3824"/>
      <c r="FK3824"/>
      <c r="FL3824"/>
      <c r="FM3824"/>
      <c r="FN3824"/>
      <c r="FO3824"/>
      <c r="FP3824"/>
      <c r="FQ3824"/>
      <c r="FR3824"/>
      <c r="FS3824"/>
      <c r="FT3824"/>
      <c r="FU3824"/>
      <c r="FV3824"/>
      <c r="FW3824"/>
      <c r="FX3824"/>
      <c r="FY3824"/>
      <c r="FZ3824"/>
      <c r="GA3824"/>
      <c r="GB3824"/>
      <c r="GC3824"/>
      <c r="GD3824"/>
      <c r="GE3824"/>
      <c r="GF3824"/>
      <c r="GG3824"/>
      <c r="GH3824"/>
      <c r="GI3824"/>
      <c r="GJ3824"/>
      <c r="GK3824"/>
      <c r="GL3824"/>
      <c r="GM3824"/>
      <c r="GN3824"/>
      <c r="GO3824"/>
      <c r="GP3824"/>
      <c r="GQ3824"/>
      <c r="GR3824"/>
      <c r="GS3824"/>
      <c r="GT3824"/>
      <c r="GU3824"/>
      <c r="GV3824"/>
      <c r="GW3824"/>
      <c r="GX3824"/>
      <c r="GY3824"/>
      <c r="GZ3824"/>
      <c r="HA3824"/>
      <c r="HB3824"/>
      <c r="HC3824"/>
      <c r="HD3824"/>
      <c r="HE3824"/>
      <c r="HF3824"/>
      <c r="HG3824"/>
      <c r="HH3824"/>
      <c r="HI3824"/>
      <c r="HJ3824"/>
      <c r="HK3824"/>
      <c r="HL3824"/>
      <c r="HM3824"/>
      <c r="HN3824"/>
      <c r="HO3824"/>
      <c r="HP3824"/>
      <c r="HQ3824"/>
      <c r="HR3824"/>
      <c r="HS3824"/>
      <c r="HT3824"/>
      <c r="HU3824"/>
      <c r="HV3824"/>
      <c r="HW3824"/>
      <c r="HX3824"/>
      <c r="HY3824"/>
      <c r="HZ3824"/>
      <c r="IA3824"/>
      <c r="IB3824"/>
      <c r="IC3824"/>
      <c r="ID3824"/>
      <c r="IE3824"/>
      <c r="IF3824"/>
      <c r="IG3824"/>
      <c r="IH3824"/>
      <c r="II3824"/>
      <c r="IJ3824"/>
      <c r="IK3824"/>
      <c r="IL3824"/>
      <c r="IM3824"/>
      <c r="IN3824"/>
      <c r="IO3824"/>
      <c r="IP3824"/>
      <c r="IQ3824"/>
      <c r="IR3824"/>
      <c r="IS3824"/>
      <c r="IT3824"/>
      <c r="IU3824"/>
      <c r="IV3824"/>
    </row>
    <row r="3825" spans="1:256" ht="12" customHeight="1">
      <c r="A3825" s="55"/>
      <c r="B3825" s="65">
        <v>1</v>
      </c>
      <c r="C3825" s="66">
        <f>IF(E3825="A",1,IF(E3825="B",1,0))</f>
        <v>1</v>
      </c>
      <c r="D3825" s="658" t="s">
        <v>68</v>
      </c>
      <c r="E3825" s="658" t="s">
        <v>68</v>
      </c>
      <c r="F3825" s="656" t="s">
        <v>70</v>
      </c>
      <c r="G3825" s="78"/>
      <c r="H3825" s="96" t="s">
        <v>148</v>
      </c>
      <c r="I3825" s="107" t="s">
        <v>4305</v>
      </c>
      <c r="J3825" s="81"/>
      <c r="K3825" s="72"/>
      <c r="L3825" s="72"/>
      <c r="M3825" s="72"/>
      <c r="N3825" s="72"/>
      <c r="O3825" s="72"/>
      <c r="P3825" s="72"/>
      <c r="Q3825" s="833"/>
      <c r="R3825" s="102"/>
      <c r="S3825" s="73"/>
      <c r="T3825" s="102"/>
      <c r="U3825" s="103"/>
      <c r="V3825" s="104"/>
    </row>
    <row r="3826" spans="1:256" ht="12.5">
      <c r="A3826" s="55"/>
      <c r="B3826" s="65">
        <v>1</v>
      </c>
      <c r="C3826" s="66">
        <f>IF(E3826="A",1,IF(E3826="B",1,0))</f>
        <v>1</v>
      </c>
      <c r="D3826" s="658" t="s">
        <v>87</v>
      </c>
      <c r="E3826" s="658" t="s">
        <v>68</v>
      </c>
      <c r="F3826" s="658" t="s">
        <v>87</v>
      </c>
      <c r="G3826" s="78"/>
      <c r="H3826" s="96" t="s">
        <v>104</v>
      </c>
      <c r="I3826" s="107" t="s">
        <v>4306</v>
      </c>
      <c r="J3826" s="81"/>
      <c r="K3826" s="72"/>
      <c r="L3826" s="72"/>
      <c r="M3826" s="72"/>
      <c r="N3826" s="72"/>
      <c r="O3826" s="72"/>
      <c r="P3826" s="72"/>
      <c r="Q3826" s="833"/>
      <c r="R3826" s="102"/>
      <c r="S3826" s="73"/>
      <c r="T3826" s="102"/>
      <c r="U3826" s="103"/>
      <c r="V3826" s="104"/>
      <c r="W3826"/>
      <c r="X3826"/>
      <c r="Y3826"/>
      <c r="Z3826"/>
      <c r="AA3826"/>
      <c r="AB3826"/>
      <c r="AC3826"/>
      <c r="AD3826"/>
      <c r="AE3826"/>
      <c r="AF3826"/>
      <c r="AG3826"/>
      <c r="AH3826"/>
      <c r="AI3826"/>
      <c r="AJ3826"/>
      <c r="AK3826"/>
      <c r="AL3826"/>
      <c r="AM3826"/>
      <c r="AN3826"/>
      <c r="AO3826"/>
      <c r="AP3826"/>
      <c r="AQ3826"/>
      <c r="AR3826"/>
      <c r="AS3826"/>
      <c r="AT3826"/>
      <c r="AU3826"/>
      <c r="AV3826"/>
      <c r="AW3826"/>
      <c r="AX3826"/>
      <c r="AY3826"/>
      <c r="AZ3826"/>
      <c r="BA3826"/>
      <c r="BB3826"/>
      <c r="BC3826"/>
      <c r="BD3826"/>
      <c r="BE3826"/>
      <c r="BF3826"/>
      <c r="BG3826"/>
      <c r="BH3826"/>
      <c r="BI3826"/>
      <c r="BJ3826"/>
      <c r="BK3826"/>
      <c r="BL3826"/>
      <c r="BM3826"/>
      <c r="BN3826"/>
      <c r="BO3826"/>
      <c r="BP3826"/>
      <c r="BQ3826"/>
      <c r="BR3826"/>
      <c r="BS3826"/>
      <c r="BT3826"/>
      <c r="BU3826"/>
      <c r="BV3826"/>
      <c r="BW3826"/>
      <c r="BX3826"/>
      <c r="BY3826"/>
      <c r="BZ3826"/>
      <c r="CA3826"/>
      <c r="CB3826"/>
      <c r="CC3826"/>
      <c r="CD3826"/>
      <c r="CE3826"/>
      <c r="CF3826"/>
      <c r="CG3826"/>
      <c r="CH3826"/>
      <c r="CI3826"/>
      <c r="CJ3826"/>
      <c r="CK3826"/>
      <c r="CL3826"/>
      <c r="CM3826"/>
      <c r="CN3826"/>
      <c r="CO3826"/>
      <c r="CP3826"/>
      <c r="CQ3826"/>
      <c r="CR3826"/>
      <c r="CS3826"/>
      <c r="CT3826"/>
      <c r="CU3826"/>
      <c r="CV3826"/>
      <c r="CW3826"/>
      <c r="CX3826"/>
      <c r="CY3826"/>
      <c r="CZ3826"/>
      <c r="DA3826"/>
      <c r="DB3826"/>
      <c r="DC3826"/>
      <c r="DD3826"/>
      <c r="DE3826"/>
      <c r="DF3826"/>
      <c r="DG3826"/>
      <c r="DH3826"/>
      <c r="DI3826"/>
      <c r="DJ3826"/>
      <c r="DK3826"/>
      <c r="DL3826"/>
      <c r="DM3826"/>
      <c r="DN3826"/>
      <c r="DO3826"/>
      <c r="DP3826"/>
      <c r="DQ3826"/>
      <c r="DR3826"/>
      <c r="DS3826"/>
      <c r="DT3826"/>
      <c r="DU3826"/>
      <c r="DV3826"/>
      <c r="DW3826"/>
      <c r="DX3826"/>
      <c r="DY3826"/>
      <c r="DZ3826"/>
      <c r="EA3826"/>
      <c r="EB3826"/>
      <c r="EC3826"/>
      <c r="ED3826"/>
      <c r="EE3826"/>
      <c r="EF3826"/>
      <c r="EG3826"/>
      <c r="EH3826"/>
      <c r="EI3826"/>
      <c r="EJ3826"/>
      <c r="EK3826"/>
      <c r="EL3826"/>
      <c r="EM3826"/>
      <c r="EN3826"/>
      <c r="EO3826"/>
      <c r="EP3826"/>
      <c r="EQ3826"/>
      <c r="ER3826"/>
      <c r="ES3826"/>
      <c r="ET3826"/>
      <c r="EU3826"/>
      <c r="EV3826"/>
      <c r="EW3826"/>
      <c r="EX3826"/>
      <c r="EY3826"/>
      <c r="EZ3826"/>
      <c r="FA3826"/>
      <c r="FB3826"/>
      <c r="FC3826"/>
      <c r="FD3826"/>
      <c r="FE3826"/>
      <c r="FF3826"/>
      <c r="FG3826"/>
      <c r="FH3826"/>
      <c r="FI3826"/>
      <c r="FJ3826"/>
      <c r="FK3826"/>
      <c r="FL3826"/>
      <c r="FM3826"/>
      <c r="FN3826"/>
      <c r="FO3826"/>
      <c r="FP3826"/>
      <c r="FQ3826"/>
      <c r="FR3826"/>
      <c r="FS3826"/>
      <c r="FT3826"/>
      <c r="FU3826"/>
      <c r="FV3826"/>
      <c r="FW3826"/>
      <c r="FX3826"/>
      <c r="FY3826"/>
      <c r="FZ3826"/>
      <c r="GA3826"/>
      <c r="GB3826"/>
      <c r="GC3826"/>
      <c r="GD3826"/>
      <c r="GE3826"/>
      <c r="GF3826"/>
      <c r="GG3826"/>
      <c r="GH3826"/>
      <c r="GI3826"/>
      <c r="GJ3826"/>
      <c r="GK3826"/>
      <c r="GL3826"/>
      <c r="GM3826"/>
      <c r="GN3826"/>
      <c r="GO3826"/>
      <c r="GP3826"/>
      <c r="GQ3826"/>
      <c r="GR3826"/>
      <c r="GS3826"/>
      <c r="GT3826"/>
      <c r="GU3826"/>
      <c r="GV3826"/>
      <c r="GW3826"/>
      <c r="GX3826"/>
      <c r="GY3826"/>
      <c r="GZ3826"/>
      <c r="HA3826"/>
      <c r="HB3826"/>
      <c r="HC3826"/>
      <c r="HD3826"/>
      <c r="HE3826"/>
      <c r="HF3826"/>
      <c r="HG3826"/>
      <c r="HH3826"/>
      <c r="HI3826"/>
      <c r="HJ3826"/>
      <c r="HK3826"/>
      <c r="HL3826"/>
      <c r="HM3826"/>
      <c r="HN3826"/>
      <c r="HO3826"/>
      <c r="HP3826"/>
      <c r="HQ3826"/>
      <c r="HR3826"/>
      <c r="HS3826"/>
      <c r="HT3826"/>
      <c r="HU3826"/>
      <c r="HV3826"/>
      <c r="HW3826"/>
      <c r="HX3826"/>
      <c r="HY3826"/>
      <c r="HZ3826"/>
      <c r="IA3826"/>
      <c r="IB3826"/>
      <c r="IC3826"/>
      <c r="ID3826"/>
      <c r="IE3826"/>
      <c r="IF3826"/>
      <c r="IG3826"/>
      <c r="IH3826"/>
      <c r="II3826"/>
      <c r="IJ3826"/>
      <c r="IK3826"/>
      <c r="IL3826"/>
      <c r="IM3826"/>
      <c r="IN3826"/>
      <c r="IO3826"/>
      <c r="IP3826"/>
      <c r="IQ3826"/>
      <c r="IR3826"/>
      <c r="IS3826"/>
      <c r="IT3826"/>
      <c r="IU3826"/>
      <c r="IV3826"/>
    </row>
    <row r="3827" spans="1:256" ht="12" customHeight="1">
      <c r="A3827" s="305"/>
      <c r="B3827" s="65">
        <v>1</v>
      </c>
      <c r="C3827" s="66">
        <f>IF(E3827="A",1,IF(E3827="B",1,0))</f>
        <v>1</v>
      </c>
      <c r="D3827" s="857" t="s">
        <v>90</v>
      </c>
      <c r="E3827" s="853" t="s">
        <v>87</v>
      </c>
      <c r="F3827" s="853" t="s">
        <v>68</v>
      </c>
      <c r="G3827" s="78"/>
      <c r="H3827" s="100" t="s">
        <v>122</v>
      </c>
      <c r="I3827" s="101" t="s">
        <v>6278</v>
      </c>
      <c r="J3827" s="81"/>
      <c r="K3827" s="72"/>
      <c r="L3827" s="72"/>
      <c r="M3827" s="72"/>
      <c r="N3827" s="72"/>
      <c r="O3827" s="72"/>
      <c r="P3827" s="72"/>
      <c r="Q3827" s="833"/>
      <c r="R3827" s="102"/>
      <c r="S3827" s="73"/>
      <c r="T3827" s="116"/>
      <c r="U3827" s="73"/>
      <c r="V3827" s="110"/>
    </row>
    <row r="3828" spans="1:256" s="320" customFormat="1" ht="12.5">
      <c r="A3828" s="55"/>
      <c r="B3828" s="65">
        <v>1</v>
      </c>
      <c r="C3828" s="66">
        <v>0</v>
      </c>
      <c r="D3828" s="853" t="s">
        <v>68</v>
      </c>
      <c r="E3828" s="852" t="s">
        <v>99</v>
      </c>
      <c r="F3828" s="857" t="s">
        <v>90</v>
      </c>
      <c r="G3828" s="78"/>
      <c r="H3828" s="100" t="s">
        <v>368</v>
      </c>
      <c r="I3828" s="101" t="s">
        <v>5978</v>
      </c>
      <c r="J3828" s="81" t="s">
        <v>10</v>
      </c>
      <c r="K3828" s="72"/>
      <c r="L3828" s="72"/>
      <c r="M3828" s="72"/>
      <c r="N3828" s="72"/>
      <c r="O3828" s="72"/>
      <c r="P3828" s="72"/>
      <c r="Q3828" s="833"/>
      <c r="R3828" s="102"/>
      <c r="S3828" s="73"/>
      <c r="T3828" s="102"/>
      <c r="U3828" s="103"/>
      <c r="V3828" s="104"/>
      <c r="W3828" s="109"/>
      <c r="X3828" s="109"/>
      <c r="Y3828" s="109"/>
      <c r="Z3828" s="109"/>
      <c r="AA3828" s="109"/>
      <c r="AB3828" s="109"/>
      <c r="AC3828" s="109"/>
      <c r="AD3828" s="109"/>
      <c r="AE3828" s="109"/>
      <c r="AF3828" s="109"/>
      <c r="AG3828" s="109"/>
      <c r="AH3828" s="109"/>
      <c r="AI3828" s="109"/>
      <c r="AJ3828" s="109"/>
      <c r="AK3828" s="109"/>
      <c r="AL3828" s="109"/>
      <c r="AM3828" s="109"/>
      <c r="AN3828" s="109"/>
      <c r="AO3828" s="109"/>
      <c r="AP3828" s="109"/>
      <c r="AQ3828" s="109"/>
      <c r="AR3828" s="109"/>
      <c r="AS3828" s="109"/>
      <c r="AT3828" s="109"/>
      <c r="AU3828" s="109"/>
      <c r="AV3828" s="109"/>
      <c r="AW3828" s="109"/>
      <c r="AX3828" s="109"/>
      <c r="AY3828" s="109"/>
      <c r="AZ3828" s="109"/>
      <c r="BA3828" s="109"/>
      <c r="BB3828" s="109"/>
      <c r="BC3828" s="109"/>
      <c r="BD3828" s="109"/>
      <c r="BE3828" s="109"/>
      <c r="BF3828" s="109"/>
      <c r="BG3828" s="109"/>
      <c r="BH3828" s="109"/>
      <c r="BI3828" s="109"/>
      <c r="BJ3828" s="109"/>
      <c r="BK3828" s="109"/>
      <c r="BL3828" s="109"/>
      <c r="BM3828" s="109"/>
      <c r="BN3828" s="109"/>
      <c r="BO3828" s="109"/>
      <c r="BP3828" s="109"/>
      <c r="BQ3828" s="109"/>
      <c r="BR3828" s="109"/>
      <c r="BS3828" s="109"/>
      <c r="BT3828" s="109"/>
      <c r="BU3828" s="109"/>
      <c r="BV3828" s="109"/>
      <c r="BW3828" s="109"/>
      <c r="BX3828" s="109"/>
      <c r="BY3828" s="109"/>
      <c r="BZ3828" s="109"/>
      <c r="CA3828" s="109"/>
      <c r="CB3828" s="109"/>
      <c r="CC3828" s="109"/>
      <c r="CD3828" s="109"/>
      <c r="CE3828" s="109"/>
      <c r="CF3828" s="109"/>
      <c r="CG3828" s="109"/>
      <c r="CH3828" s="109"/>
      <c r="CI3828" s="109"/>
      <c r="CJ3828" s="109"/>
      <c r="CK3828" s="109"/>
      <c r="CL3828" s="109"/>
      <c r="CM3828" s="109"/>
      <c r="CN3828" s="109"/>
      <c r="CO3828" s="109"/>
      <c r="CP3828" s="109"/>
      <c r="CQ3828" s="109"/>
      <c r="CR3828" s="109"/>
      <c r="CS3828" s="109"/>
      <c r="CT3828" s="109"/>
      <c r="CU3828" s="109"/>
      <c r="CV3828" s="109"/>
      <c r="CW3828" s="109"/>
      <c r="CX3828" s="109"/>
      <c r="CY3828" s="109"/>
      <c r="CZ3828" s="109"/>
      <c r="DA3828" s="109"/>
      <c r="DB3828" s="109"/>
      <c r="DC3828" s="109"/>
      <c r="DD3828" s="109"/>
      <c r="DE3828" s="109"/>
      <c r="DF3828" s="109"/>
      <c r="DG3828" s="109"/>
      <c r="DH3828" s="109"/>
      <c r="DI3828" s="109"/>
      <c r="DJ3828" s="109"/>
      <c r="DK3828" s="109"/>
      <c r="DL3828" s="109"/>
      <c r="DM3828" s="109"/>
      <c r="DN3828" s="109"/>
      <c r="DO3828" s="109"/>
      <c r="DP3828" s="109"/>
      <c r="DQ3828" s="109"/>
      <c r="DR3828" s="109"/>
      <c r="DS3828" s="109"/>
      <c r="DT3828" s="109"/>
      <c r="DU3828" s="109"/>
      <c r="DV3828" s="109"/>
      <c r="DW3828" s="109"/>
      <c r="DX3828" s="109"/>
      <c r="DY3828" s="109"/>
      <c r="DZ3828" s="109"/>
      <c r="EA3828" s="109"/>
      <c r="EB3828" s="109"/>
      <c r="EC3828" s="109"/>
      <c r="ED3828" s="109"/>
      <c r="EE3828" s="109"/>
      <c r="EF3828" s="109"/>
      <c r="EG3828" s="109"/>
      <c r="EH3828" s="109"/>
      <c r="EI3828" s="109"/>
      <c r="EJ3828" s="109"/>
      <c r="EK3828" s="109"/>
      <c r="EL3828" s="109"/>
      <c r="EM3828" s="109"/>
      <c r="EN3828" s="109"/>
      <c r="EO3828" s="109"/>
      <c r="EP3828" s="109"/>
      <c r="EQ3828" s="109"/>
      <c r="ER3828" s="109"/>
      <c r="ES3828" s="109"/>
      <c r="ET3828" s="109"/>
      <c r="EU3828" s="109"/>
      <c r="EV3828" s="109"/>
      <c r="EW3828" s="109"/>
      <c r="EX3828" s="109"/>
      <c r="EY3828" s="109"/>
      <c r="EZ3828" s="109"/>
      <c r="FA3828" s="109"/>
      <c r="FB3828" s="109"/>
      <c r="FC3828" s="109"/>
      <c r="FD3828" s="109"/>
      <c r="FE3828" s="109"/>
      <c r="FF3828" s="109"/>
      <c r="FG3828" s="109"/>
      <c r="FH3828" s="109"/>
      <c r="FI3828" s="109"/>
      <c r="FJ3828" s="109"/>
      <c r="FK3828" s="109"/>
      <c r="FL3828" s="109"/>
      <c r="FM3828" s="109"/>
      <c r="FN3828" s="109"/>
      <c r="FO3828" s="109"/>
      <c r="FP3828" s="109"/>
      <c r="FQ3828" s="109"/>
      <c r="FR3828" s="109"/>
      <c r="FS3828" s="109"/>
      <c r="FT3828" s="109"/>
      <c r="FU3828" s="109"/>
      <c r="FV3828" s="109"/>
      <c r="FW3828" s="109"/>
      <c r="FX3828" s="109"/>
      <c r="FY3828" s="109"/>
      <c r="FZ3828" s="109"/>
      <c r="GA3828" s="109"/>
      <c r="GB3828" s="109"/>
      <c r="GC3828" s="109"/>
      <c r="GD3828" s="109"/>
      <c r="GE3828" s="109"/>
      <c r="GF3828" s="109"/>
      <c r="GG3828" s="109"/>
      <c r="GH3828" s="109"/>
      <c r="GI3828" s="109"/>
      <c r="GJ3828" s="109"/>
      <c r="GK3828" s="109"/>
      <c r="GL3828" s="109"/>
      <c r="GM3828" s="109"/>
      <c r="GN3828" s="109"/>
      <c r="GO3828" s="109"/>
      <c r="GP3828" s="109"/>
      <c r="GQ3828" s="109"/>
      <c r="GR3828" s="109"/>
      <c r="GS3828" s="109"/>
      <c r="GT3828" s="109"/>
      <c r="GU3828" s="109"/>
      <c r="GV3828" s="109"/>
      <c r="GW3828" s="109"/>
      <c r="GX3828" s="109"/>
      <c r="GY3828" s="109"/>
      <c r="GZ3828" s="109"/>
      <c r="HA3828" s="109"/>
      <c r="HB3828" s="109"/>
      <c r="HC3828" s="109"/>
      <c r="HD3828" s="109"/>
      <c r="HE3828" s="109"/>
      <c r="HF3828" s="109"/>
      <c r="HG3828" s="109"/>
      <c r="HH3828" s="109"/>
      <c r="HI3828" s="109"/>
      <c r="HJ3828" s="109"/>
      <c r="HK3828" s="109"/>
      <c r="HL3828" s="109"/>
      <c r="HM3828" s="109"/>
      <c r="HN3828" s="109"/>
      <c r="HO3828" s="109"/>
      <c r="HP3828" s="109"/>
      <c r="HQ3828" s="109"/>
      <c r="HR3828" s="109"/>
      <c r="HS3828" s="109"/>
      <c r="HT3828" s="109"/>
      <c r="HU3828" s="109"/>
      <c r="HV3828" s="109"/>
      <c r="HW3828" s="109"/>
      <c r="HX3828" s="109"/>
      <c r="HY3828" s="109"/>
      <c r="HZ3828" s="109"/>
      <c r="IA3828" s="109"/>
      <c r="IB3828" s="109"/>
      <c r="IC3828" s="109"/>
      <c r="ID3828" s="109"/>
      <c r="IE3828" s="109"/>
      <c r="IF3828" s="109"/>
      <c r="IG3828" s="109"/>
      <c r="IH3828" s="109"/>
      <c r="II3828" s="109"/>
      <c r="IJ3828" s="109"/>
      <c r="IK3828" s="109"/>
      <c r="IL3828" s="109"/>
      <c r="IM3828" s="109"/>
      <c r="IN3828" s="109"/>
      <c r="IO3828" s="109"/>
      <c r="IP3828" s="109"/>
      <c r="IQ3828" s="109"/>
      <c r="IR3828" s="109"/>
      <c r="IS3828" s="109"/>
      <c r="IT3828" s="109"/>
      <c r="IU3828" s="109"/>
      <c r="IV3828" s="109"/>
    </row>
    <row r="3829" spans="1:256" s="55" customFormat="1" ht="12" customHeight="1">
      <c r="A3829" s="305"/>
      <c r="B3829" s="65">
        <v>1</v>
      </c>
      <c r="C3829" s="66">
        <f>IF(E3829="A",1,IF(E3829="B",1,0))</f>
        <v>1</v>
      </c>
      <c r="D3829" s="655" t="s">
        <v>87</v>
      </c>
      <c r="E3829" s="76" t="s">
        <v>68</v>
      </c>
      <c r="F3829" s="99" t="s">
        <v>99</v>
      </c>
      <c r="G3829" s="78"/>
      <c r="H3829" s="96" t="s">
        <v>140</v>
      </c>
      <c r="I3829" s="107" t="s">
        <v>4307</v>
      </c>
      <c r="J3829" s="81"/>
      <c r="K3829" s="72"/>
      <c r="L3829" s="72"/>
      <c r="M3829" s="72"/>
      <c r="N3829" s="72"/>
      <c r="O3829" s="72"/>
      <c r="P3829" s="72"/>
      <c r="Q3829" s="833"/>
      <c r="R3829" s="102"/>
      <c r="S3829" s="73"/>
      <c r="T3829" s="102"/>
      <c r="U3829" s="103"/>
      <c r="V3829" s="104"/>
      <c r="W3829" s="109"/>
      <c r="X3829" s="109"/>
      <c r="Y3829" s="109"/>
      <c r="Z3829" s="109"/>
      <c r="AA3829" s="109"/>
      <c r="AB3829" s="109"/>
      <c r="AC3829" s="109"/>
      <c r="AD3829" s="109"/>
      <c r="AE3829" s="109"/>
      <c r="AF3829" s="109"/>
      <c r="AG3829" s="109"/>
      <c r="AH3829" s="109"/>
      <c r="AI3829" s="109"/>
      <c r="AJ3829" s="109"/>
      <c r="AK3829" s="109"/>
      <c r="AL3829" s="109"/>
      <c r="AM3829" s="109"/>
      <c r="AN3829" s="109"/>
      <c r="AO3829" s="109"/>
      <c r="AP3829" s="109"/>
      <c r="AQ3829" s="109"/>
      <c r="AR3829" s="109"/>
      <c r="AS3829" s="109"/>
      <c r="AT3829" s="109"/>
      <c r="AU3829" s="109"/>
      <c r="AV3829" s="109"/>
      <c r="AW3829" s="109"/>
      <c r="AX3829" s="109"/>
      <c r="AY3829" s="109"/>
      <c r="AZ3829" s="109"/>
      <c r="BA3829" s="109"/>
      <c r="BB3829" s="109"/>
      <c r="BC3829" s="109"/>
      <c r="BD3829" s="109"/>
      <c r="BE3829" s="109"/>
      <c r="BF3829" s="109"/>
      <c r="BG3829" s="109"/>
      <c r="BH3829" s="109"/>
      <c r="BI3829" s="109"/>
      <c r="BJ3829" s="109"/>
      <c r="BK3829" s="109"/>
      <c r="BL3829" s="109"/>
      <c r="BM3829" s="109"/>
      <c r="BN3829" s="109"/>
      <c r="BO3829" s="109"/>
      <c r="BP3829" s="109"/>
      <c r="BQ3829" s="109"/>
      <c r="BR3829" s="109"/>
      <c r="BS3829" s="109"/>
      <c r="BT3829" s="109"/>
      <c r="BU3829" s="109"/>
      <c r="BV3829" s="109"/>
      <c r="BW3829" s="109"/>
      <c r="BX3829" s="109"/>
      <c r="BY3829" s="109"/>
      <c r="BZ3829" s="109"/>
      <c r="CA3829" s="109"/>
      <c r="CB3829" s="109"/>
      <c r="CC3829" s="109"/>
      <c r="CD3829" s="109"/>
      <c r="CE3829" s="109"/>
      <c r="CF3829" s="109"/>
      <c r="CG3829" s="109"/>
      <c r="CH3829" s="109"/>
      <c r="CI3829" s="109"/>
      <c r="CJ3829" s="109"/>
      <c r="CK3829" s="109"/>
      <c r="CL3829" s="109"/>
      <c r="CM3829" s="109"/>
      <c r="CN3829" s="109"/>
      <c r="CO3829" s="109"/>
      <c r="CP3829" s="109"/>
      <c r="CQ3829" s="109"/>
      <c r="CR3829" s="109"/>
      <c r="CS3829" s="109"/>
      <c r="CT3829" s="109"/>
      <c r="CU3829" s="109"/>
      <c r="CV3829" s="109"/>
      <c r="CW3829" s="109"/>
      <c r="CX3829" s="109"/>
      <c r="CY3829" s="109"/>
      <c r="CZ3829" s="109"/>
      <c r="DA3829" s="109"/>
      <c r="DB3829" s="109"/>
      <c r="DC3829" s="109"/>
      <c r="DD3829" s="109"/>
      <c r="DE3829" s="109"/>
      <c r="DF3829" s="109"/>
      <c r="DG3829" s="109"/>
      <c r="DH3829" s="109"/>
      <c r="DI3829" s="109"/>
      <c r="DJ3829" s="109"/>
      <c r="DK3829" s="109"/>
      <c r="DL3829" s="109"/>
      <c r="DM3829" s="109"/>
      <c r="DN3829" s="109"/>
      <c r="DO3829" s="109"/>
      <c r="DP3829" s="109"/>
      <c r="DQ3829" s="109"/>
      <c r="DR3829" s="109"/>
      <c r="DS3829" s="109"/>
      <c r="DT3829" s="109"/>
      <c r="DU3829" s="109"/>
      <c r="DV3829" s="109"/>
      <c r="DW3829" s="109"/>
      <c r="DX3829" s="109"/>
      <c r="DY3829" s="109"/>
      <c r="DZ3829" s="109"/>
      <c r="EA3829" s="109"/>
      <c r="EB3829" s="109"/>
      <c r="EC3829" s="109"/>
      <c r="ED3829" s="109"/>
      <c r="EE3829" s="109"/>
      <c r="EF3829" s="109"/>
      <c r="EG3829" s="109"/>
      <c r="EH3829" s="109"/>
      <c r="EI3829" s="109"/>
      <c r="EJ3829" s="109"/>
      <c r="EK3829" s="109"/>
      <c r="EL3829" s="109"/>
      <c r="EM3829" s="109"/>
      <c r="EN3829" s="109"/>
      <c r="EO3829" s="109"/>
      <c r="EP3829" s="109"/>
      <c r="EQ3829" s="109"/>
      <c r="ER3829" s="109"/>
      <c r="ES3829" s="109"/>
      <c r="ET3829" s="109"/>
      <c r="EU3829" s="109"/>
      <c r="EV3829" s="109"/>
      <c r="EW3829" s="109"/>
      <c r="EX3829" s="109"/>
      <c r="EY3829" s="109"/>
      <c r="EZ3829" s="109"/>
      <c r="FA3829" s="109"/>
      <c r="FB3829" s="109"/>
      <c r="FC3829" s="109"/>
      <c r="FD3829" s="109"/>
      <c r="FE3829" s="109"/>
      <c r="FF3829" s="109"/>
      <c r="FG3829" s="109"/>
      <c r="FH3829" s="109"/>
      <c r="FI3829" s="109"/>
      <c r="FJ3829" s="109"/>
      <c r="FK3829" s="109"/>
      <c r="FL3829" s="109"/>
      <c r="FM3829" s="109"/>
      <c r="FN3829" s="109"/>
      <c r="FO3829" s="109"/>
      <c r="FP3829" s="109"/>
      <c r="FQ3829" s="109"/>
      <c r="FR3829" s="109"/>
      <c r="FS3829" s="109"/>
      <c r="FT3829" s="109"/>
      <c r="FU3829" s="109"/>
      <c r="FV3829" s="109"/>
      <c r="FW3829" s="109"/>
      <c r="FX3829" s="109"/>
      <c r="FY3829" s="109"/>
      <c r="FZ3829" s="109"/>
      <c r="GA3829" s="109"/>
      <c r="GB3829" s="109"/>
      <c r="GC3829" s="109"/>
      <c r="GD3829" s="109"/>
      <c r="GE3829" s="109"/>
      <c r="GF3829" s="109"/>
      <c r="GG3829" s="109"/>
      <c r="GH3829" s="109"/>
      <c r="GI3829" s="109"/>
      <c r="GJ3829" s="109"/>
      <c r="GK3829" s="109"/>
      <c r="GL3829" s="109"/>
      <c r="GM3829" s="109"/>
      <c r="GN3829" s="109"/>
      <c r="GO3829" s="109"/>
      <c r="GP3829" s="109"/>
      <c r="GQ3829" s="109"/>
      <c r="GR3829" s="109"/>
      <c r="GS3829" s="109"/>
      <c r="GT3829" s="109"/>
      <c r="GU3829" s="109"/>
      <c r="GV3829" s="109"/>
      <c r="GW3829" s="109"/>
      <c r="GX3829" s="109"/>
      <c r="GY3829" s="109"/>
      <c r="GZ3829" s="109"/>
      <c r="HA3829" s="109"/>
      <c r="HB3829" s="109"/>
      <c r="HC3829" s="109"/>
      <c r="HD3829" s="109"/>
      <c r="HE3829" s="109"/>
      <c r="HF3829" s="109"/>
      <c r="HG3829" s="109"/>
      <c r="HH3829" s="109"/>
      <c r="HI3829" s="109"/>
      <c r="HJ3829" s="109"/>
      <c r="HK3829" s="109"/>
      <c r="HL3829" s="109"/>
      <c r="HM3829" s="109"/>
      <c r="HN3829" s="109"/>
      <c r="HO3829" s="109"/>
      <c r="HP3829" s="109"/>
      <c r="HQ3829" s="109"/>
      <c r="HR3829" s="109"/>
      <c r="HS3829" s="109"/>
      <c r="HT3829" s="109"/>
      <c r="HU3829" s="109"/>
      <c r="HV3829" s="109"/>
      <c r="HW3829" s="109"/>
      <c r="HX3829" s="109"/>
      <c r="HY3829" s="109"/>
      <c r="HZ3829" s="109"/>
      <c r="IA3829" s="109"/>
      <c r="IB3829" s="109"/>
      <c r="IC3829" s="109"/>
      <c r="ID3829" s="109"/>
      <c r="IE3829" s="109"/>
      <c r="IF3829" s="109"/>
      <c r="IG3829" s="109"/>
      <c r="IH3829" s="109"/>
      <c r="II3829" s="109"/>
      <c r="IJ3829" s="109"/>
      <c r="IK3829" s="109"/>
      <c r="IL3829" s="109"/>
      <c r="IM3829" s="109"/>
      <c r="IN3829" s="109"/>
      <c r="IO3829" s="109"/>
      <c r="IP3829" s="109"/>
      <c r="IQ3829" s="109"/>
      <c r="IR3829" s="109"/>
      <c r="IS3829" s="109"/>
      <c r="IT3829" s="109"/>
      <c r="IU3829" s="109"/>
      <c r="IV3829" s="109"/>
    </row>
    <row r="3830" spans="1:256" ht="12.5">
      <c r="A3830" s="305"/>
      <c r="B3830" s="65">
        <v>1</v>
      </c>
      <c r="C3830" s="66">
        <f>IF(E3830="A",1,IF(E3830="B",1,0))</f>
        <v>0</v>
      </c>
      <c r="D3830" s="659" t="s">
        <v>90</v>
      </c>
      <c r="E3830" s="659" t="s">
        <v>90</v>
      </c>
      <c r="F3830" s="656" t="s">
        <v>99</v>
      </c>
      <c r="G3830" s="78"/>
      <c r="H3830" s="96" t="s">
        <v>220</v>
      </c>
      <c r="I3830" s="107" t="s">
        <v>4308</v>
      </c>
      <c r="J3830" s="81"/>
      <c r="K3830" s="72"/>
      <c r="L3830" s="72"/>
      <c r="M3830" s="72"/>
      <c r="N3830" s="72"/>
      <c r="O3830" s="72"/>
      <c r="P3830" s="72"/>
      <c r="Q3830" s="833"/>
      <c r="R3830" s="102"/>
      <c r="S3830" s="73"/>
      <c r="T3830" s="102"/>
      <c r="U3830" s="103"/>
      <c r="V3830" s="104"/>
    </row>
    <row r="3831" spans="1:256" ht="12.5">
      <c r="A3831" s="305"/>
      <c r="B3831" s="65">
        <v>1</v>
      </c>
      <c r="C3831" s="66">
        <f>IF(E3831="A",1,IF(E3831="B",1,0))</f>
        <v>0</v>
      </c>
      <c r="D3831" s="659" t="s">
        <v>90</v>
      </c>
      <c r="E3831" s="659" t="s">
        <v>90</v>
      </c>
      <c r="F3831" s="656" t="s">
        <v>70</v>
      </c>
      <c r="G3831" s="78"/>
      <c r="H3831" s="96" t="s">
        <v>240</v>
      </c>
      <c r="I3831" s="107" t="s">
        <v>4309</v>
      </c>
      <c r="J3831" s="81"/>
      <c r="K3831" s="72"/>
      <c r="L3831" s="72"/>
      <c r="M3831" s="72"/>
      <c r="N3831" s="72"/>
      <c r="O3831" s="72"/>
      <c r="P3831" s="72"/>
      <c r="Q3831" s="833"/>
      <c r="R3831" s="102"/>
      <c r="S3831" s="73"/>
      <c r="T3831" s="102"/>
      <c r="U3831" s="103"/>
      <c r="V3831" s="104"/>
    </row>
    <row r="3832" spans="1:256" ht="12.5">
      <c r="A3832"/>
      <c r="B3832" s="65">
        <v>1</v>
      </c>
      <c r="C3832" s="66">
        <f>IF(E3832="A",1,IF(E3832="B",1,0))</f>
        <v>1</v>
      </c>
      <c r="D3832" s="76" t="s">
        <v>87</v>
      </c>
      <c r="E3832" s="76" t="s">
        <v>87</v>
      </c>
      <c r="F3832" s="77" t="s">
        <v>90</v>
      </c>
      <c r="G3832" s="78"/>
      <c r="H3832" s="96" t="s">
        <v>240</v>
      </c>
      <c r="I3832" s="107" t="s">
        <v>4310</v>
      </c>
      <c r="J3832" s="81"/>
      <c r="K3832" s="72"/>
      <c r="L3832" s="72"/>
      <c r="M3832" s="72"/>
      <c r="N3832" s="72"/>
      <c r="O3832" s="72"/>
      <c r="P3832" s="72"/>
      <c r="Q3832" s="833"/>
      <c r="R3832" s="102"/>
      <c r="S3832" s="73"/>
      <c r="T3832" s="102"/>
      <c r="U3832" s="103"/>
      <c r="V3832" s="104"/>
    </row>
    <row r="3833" spans="1:256" ht="12" customHeight="1">
      <c r="A3833" s="55"/>
      <c r="B3833" s="65">
        <v>1</v>
      </c>
      <c r="C3833" s="66">
        <f>IF(E3833="A",4,IF(E3833="B",3,IF(E3833="C",2,IF(E3833="D",1,0))))</f>
        <v>3</v>
      </c>
      <c r="D3833" s="76" t="s">
        <v>87</v>
      </c>
      <c r="E3833" s="76" t="s">
        <v>87</v>
      </c>
      <c r="F3833" s="76" t="s">
        <v>68</v>
      </c>
      <c r="G3833" s="78"/>
      <c r="H3833" s="96" t="s">
        <v>197</v>
      </c>
      <c r="I3833" s="107" t="s">
        <v>4311</v>
      </c>
      <c r="J3833" s="81"/>
      <c r="K3833" s="72"/>
      <c r="L3833" s="72"/>
      <c r="M3833" s="72"/>
      <c r="N3833" s="72"/>
      <c r="O3833" s="72"/>
      <c r="P3833" s="72"/>
      <c r="Q3833" s="833"/>
      <c r="R3833" s="102"/>
      <c r="S3833" s="73"/>
      <c r="T3833" s="102"/>
      <c r="U3833" s="103"/>
      <c r="V3833" s="104"/>
    </row>
    <row r="3834" spans="1:256" ht="12.5">
      <c r="A3834" s="305"/>
      <c r="B3834" s="65">
        <v>1</v>
      </c>
      <c r="C3834" s="66">
        <v>3</v>
      </c>
      <c r="D3834" s="76" t="s">
        <v>87</v>
      </c>
      <c r="E3834" s="76" t="s">
        <v>87</v>
      </c>
      <c r="F3834" s="76" t="s">
        <v>68</v>
      </c>
      <c r="G3834" s="78"/>
      <c r="H3834" s="96" t="s">
        <v>197</v>
      </c>
      <c r="I3834" s="107" t="s">
        <v>4311</v>
      </c>
      <c r="J3834" s="81" t="s">
        <v>6119</v>
      </c>
      <c r="K3834" s="72"/>
      <c r="L3834" s="72"/>
      <c r="M3834" s="72"/>
      <c r="N3834" s="72"/>
      <c r="O3834" s="72"/>
      <c r="P3834" s="72"/>
      <c r="Q3834" s="833"/>
      <c r="R3834" s="102"/>
      <c r="S3834" s="73"/>
      <c r="T3834" s="102"/>
      <c r="U3834" s="103"/>
      <c r="V3834" s="104"/>
    </row>
    <row r="3835" spans="1:256" ht="12.5">
      <c r="B3835" s="65">
        <v>1</v>
      </c>
      <c r="C3835" s="66">
        <v>2</v>
      </c>
      <c r="D3835" s="853" t="s">
        <v>68</v>
      </c>
      <c r="E3835" s="857" t="s">
        <v>90</v>
      </c>
      <c r="F3835" s="853" t="s">
        <v>68</v>
      </c>
      <c r="G3835" s="78"/>
      <c r="H3835" s="100" t="s">
        <v>129</v>
      </c>
      <c r="I3835" s="101" t="s">
        <v>6064</v>
      </c>
      <c r="J3835" s="81" t="s">
        <v>173</v>
      </c>
      <c r="K3835" s="72"/>
      <c r="L3835" s="72"/>
      <c r="M3835" s="72"/>
      <c r="N3835" s="72"/>
      <c r="O3835" s="72"/>
      <c r="P3835" s="72"/>
      <c r="Q3835" s="833"/>
      <c r="R3835" s="102"/>
      <c r="S3835" s="73"/>
      <c r="T3835" s="102"/>
      <c r="U3835" s="103"/>
      <c r="V3835" s="104"/>
    </row>
    <row r="3836" spans="1:256" ht="12" customHeight="1">
      <c r="A3836" s="305"/>
      <c r="B3836" s="65">
        <v>1</v>
      </c>
      <c r="C3836" s="66">
        <v>4</v>
      </c>
      <c r="D3836" s="77" t="s">
        <v>90</v>
      </c>
      <c r="E3836" s="76" t="s">
        <v>68</v>
      </c>
      <c r="F3836" s="99" t="s">
        <v>99</v>
      </c>
      <c r="G3836" s="78"/>
      <c r="H3836" s="96" t="s">
        <v>135</v>
      </c>
      <c r="I3836" s="107" t="s">
        <v>887</v>
      </c>
      <c r="J3836" s="81" t="s">
        <v>1056</v>
      </c>
      <c r="K3836" s="72"/>
      <c r="L3836" s="72"/>
      <c r="M3836" s="72"/>
      <c r="N3836" s="72"/>
      <c r="O3836" s="72"/>
      <c r="P3836" s="72"/>
      <c r="Q3836" s="833"/>
      <c r="R3836" s="102"/>
      <c r="S3836" s="73"/>
      <c r="T3836" s="102"/>
      <c r="U3836" s="103"/>
      <c r="V3836" s="104"/>
    </row>
    <row r="3837" spans="1:256" ht="12.5">
      <c r="A3837" s="305"/>
      <c r="B3837" s="65">
        <v>1</v>
      </c>
      <c r="C3837" s="66">
        <f>IF(E3837="A",1,IF(E3837="B",1,0))</f>
        <v>1</v>
      </c>
      <c r="D3837" s="656" t="s">
        <v>70</v>
      </c>
      <c r="E3837" s="658" t="s">
        <v>87</v>
      </c>
      <c r="F3837" s="659" t="s">
        <v>90</v>
      </c>
      <c r="G3837" s="78"/>
      <c r="H3837" s="96" t="s">
        <v>90</v>
      </c>
      <c r="I3837" s="107" t="s">
        <v>4312</v>
      </c>
      <c r="J3837" s="81"/>
      <c r="K3837" s="72"/>
      <c r="L3837" s="72"/>
      <c r="M3837" s="72"/>
      <c r="N3837" s="72"/>
      <c r="O3837" s="72"/>
      <c r="P3837" s="72"/>
      <c r="Q3837" s="833"/>
      <c r="R3837" s="102"/>
      <c r="S3837" s="73"/>
      <c r="T3837" s="102"/>
      <c r="U3837" s="103"/>
      <c r="V3837" s="104"/>
    </row>
    <row r="3838" spans="1:256" ht="12" customHeight="1">
      <c r="A3838" s="111"/>
      <c r="B3838" s="65">
        <v>1</v>
      </c>
      <c r="C3838" s="66">
        <f>IF(E3838="A",1,IF(E3838="B",1,0))</f>
        <v>1</v>
      </c>
      <c r="D3838" s="663" t="s">
        <v>90</v>
      </c>
      <c r="E3838" s="248" t="s">
        <v>68</v>
      </c>
      <c r="F3838" s="248" t="s">
        <v>87</v>
      </c>
      <c r="G3838" s="78"/>
      <c r="H3838" s="96" t="s">
        <v>140</v>
      </c>
      <c r="I3838" s="107" t="s">
        <v>4313</v>
      </c>
      <c r="J3838" s="81"/>
      <c r="K3838" s="72"/>
      <c r="L3838" s="72"/>
      <c r="M3838" s="72"/>
      <c r="N3838" s="72"/>
      <c r="O3838" s="72"/>
      <c r="P3838" s="72"/>
      <c r="Q3838" s="833"/>
      <c r="R3838" s="102"/>
      <c r="S3838" s="73"/>
      <c r="T3838" s="102"/>
      <c r="U3838" s="103"/>
      <c r="V3838" s="104"/>
    </row>
    <row r="3839" spans="1:256" ht="12.5">
      <c r="A3839"/>
      <c r="B3839" s="65">
        <v>1</v>
      </c>
      <c r="C3839" s="66">
        <f>IF(E3839="A",1,IF(E3839="B",1,0))</f>
        <v>1</v>
      </c>
      <c r="D3839" s="658" t="s">
        <v>87</v>
      </c>
      <c r="E3839" s="658" t="s">
        <v>87</v>
      </c>
      <c r="F3839" s="658" t="s">
        <v>87</v>
      </c>
      <c r="G3839" s="78"/>
      <c r="H3839" s="96" t="s">
        <v>101</v>
      </c>
      <c r="I3839" s="107" t="s">
        <v>4314</v>
      </c>
      <c r="J3839" s="81"/>
      <c r="K3839" s="72"/>
      <c r="L3839" s="72"/>
      <c r="M3839" s="72"/>
      <c r="N3839" s="72"/>
      <c r="O3839" s="72"/>
      <c r="P3839" s="72"/>
      <c r="Q3839" s="833"/>
      <c r="R3839" s="102"/>
      <c r="S3839" s="73"/>
      <c r="T3839" s="102"/>
      <c r="U3839" s="103"/>
      <c r="V3839" s="104"/>
      <c r="W3839"/>
      <c r="X3839" s="123"/>
      <c r="Y3839"/>
      <c r="Z3839"/>
      <c r="AA3839"/>
      <c r="AB3839"/>
      <c r="AC3839"/>
      <c r="AD3839"/>
      <c r="AE3839"/>
      <c r="AF3839"/>
      <c r="AG3839"/>
      <c r="AH3839"/>
      <c r="AI3839"/>
      <c r="AJ3839"/>
      <c r="AK3839"/>
      <c r="AL3839"/>
      <c r="AM3839"/>
      <c r="AN3839"/>
      <c r="AO3839"/>
      <c r="AP3839"/>
      <c r="AQ3839"/>
      <c r="AR3839"/>
      <c r="AS3839"/>
      <c r="AT3839"/>
      <c r="AU3839"/>
      <c r="AV3839"/>
      <c r="AW3839"/>
      <c r="AX3839"/>
      <c r="AY3839"/>
      <c r="AZ3839"/>
      <c r="BA3839"/>
      <c r="BB3839"/>
      <c r="BC3839"/>
      <c r="BD3839"/>
      <c r="BE3839"/>
      <c r="BF3839"/>
      <c r="BG3839"/>
      <c r="BH3839"/>
      <c r="BI3839"/>
      <c r="BJ3839"/>
      <c r="BK3839"/>
      <c r="BL3839"/>
      <c r="BM3839"/>
      <c r="BN3839"/>
      <c r="BO3839"/>
      <c r="BP3839"/>
      <c r="BQ3839"/>
      <c r="BR3839"/>
      <c r="BS3839"/>
      <c r="BT3839"/>
      <c r="BU3839"/>
      <c r="BV3839"/>
      <c r="BW3839"/>
      <c r="BX3839"/>
      <c r="BY3839"/>
      <c r="BZ3839"/>
      <c r="CA3839"/>
      <c r="CB3839"/>
      <c r="CC3839"/>
      <c r="CD3839"/>
      <c r="CE3839"/>
      <c r="CF3839"/>
      <c r="CG3839"/>
      <c r="CH3839"/>
      <c r="CI3839"/>
      <c r="CJ3839"/>
      <c r="CK3839"/>
      <c r="CL3839"/>
      <c r="CM3839"/>
      <c r="CN3839"/>
      <c r="CO3839"/>
      <c r="CP3839"/>
      <c r="CQ3839"/>
      <c r="CR3839"/>
      <c r="CS3839"/>
      <c r="CT3839"/>
      <c r="CU3839"/>
      <c r="CV3839"/>
      <c r="CW3839"/>
      <c r="CX3839"/>
      <c r="CY3839"/>
      <c r="CZ3839"/>
      <c r="DA3839"/>
      <c r="DB3839"/>
      <c r="DC3839"/>
      <c r="DD3839"/>
      <c r="DE3839"/>
      <c r="DF3839"/>
      <c r="DG3839"/>
      <c r="DH3839"/>
      <c r="DI3839"/>
      <c r="DJ3839"/>
      <c r="DK3839"/>
      <c r="DL3839"/>
      <c r="DM3839"/>
      <c r="DN3839"/>
      <c r="DO3839"/>
      <c r="DP3839"/>
      <c r="DQ3839"/>
      <c r="DR3839"/>
      <c r="DS3839"/>
      <c r="DT3839"/>
      <c r="DU3839"/>
      <c r="DV3839"/>
      <c r="DW3839"/>
      <c r="DX3839"/>
      <c r="DY3839"/>
      <c r="DZ3839"/>
      <c r="EA3839"/>
      <c r="EB3839"/>
      <c r="EC3839"/>
      <c r="ED3839"/>
      <c r="EE3839"/>
      <c r="EF3839"/>
      <c r="EG3839"/>
      <c r="EH3839"/>
      <c r="EI3839"/>
      <c r="EJ3839"/>
      <c r="EK3839"/>
      <c r="EL3839"/>
      <c r="EM3839"/>
      <c r="EN3839"/>
      <c r="EO3839"/>
      <c r="EP3839"/>
      <c r="EQ3839"/>
      <c r="ER3839"/>
      <c r="ES3839"/>
      <c r="ET3839"/>
      <c r="EU3839"/>
      <c r="EV3839"/>
      <c r="EW3839"/>
      <c r="EX3839"/>
      <c r="EY3839"/>
      <c r="EZ3839"/>
      <c r="FA3839"/>
      <c r="FB3839"/>
      <c r="FC3839"/>
      <c r="FD3839"/>
      <c r="FE3839"/>
      <c r="FF3839"/>
      <c r="FG3839"/>
      <c r="FH3839"/>
      <c r="FI3839"/>
      <c r="FJ3839"/>
      <c r="FK3839"/>
      <c r="FL3839"/>
      <c r="FM3839"/>
      <c r="FN3839"/>
      <c r="FO3839"/>
      <c r="FP3839"/>
      <c r="FQ3839"/>
      <c r="FR3839"/>
      <c r="FS3839"/>
      <c r="FT3839"/>
      <c r="FU3839"/>
      <c r="FV3839"/>
      <c r="FW3839"/>
      <c r="FX3839"/>
      <c r="FY3839"/>
      <c r="FZ3839"/>
      <c r="GA3839"/>
      <c r="GB3839"/>
      <c r="GC3839"/>
      <c r="GD3839"/>
      <c r="GE3839"/>
      <c r="GF3839"/>
      <c r="GG3839"/>
      <c r="GH3839"/>
      <c r="GI3839"/>
      <c r="GJ3839"/>
      <c r="GK3839"/>
      <c r="GL3839"/>
      <c r="GM3839"/>
      <c r="GN3839"/>
      <c r="GO3839"/>
      <c r="GP3839"/>
      <c r="GQ3839"/>
      <c r="GR3839"/>
      <c r="GS3839"/>
      <c r="GT3839"/>
      <c r="GU3839"/>
      <c r="GV3839"/>
      <c r="GW3839"/>
      <c r="GX3839"/>
      <c r="GY3839"/>
      <c r="GZ3839"/>
      <c r="HA3839"/>
      <c r="HB3839"/>
      <c r="HC3839"/>
      <c r="HD3839"/>
      <c r="HE3839"/>
      <c r="HF3839"/>
      <c r="HG3839"/>
      <c r="HH3839"/>
      <c r="HI3839"/>
      <c r="HJ3839"/>
      <c r="HK3839"/>
      <c r="HL3839"/>
      <c r="HM3839"/>
      <c r="HN3839"/>
      <c r="HO3839"/>
      <c r="HP3839"/>
      <c r="HQ3839"/>
      <c r="HR3839"/>
      <c r="HS3839"/>
      <c r="HT3839"/>
      <c r="HU3839"/>
      <c r="HV3839"/>
      <c r="HW3839"/>
      <c r="HX3839"/>
      <c r="HY3839"/>
      <c r="HZ3839"/>
      <c r="IA3839"/>
      <c r="IB3839"/>
      <c r="IC3839"/>
      <c r="ID3839"/>
      <c r="IE3839"/>
      <c r="IF3839"/>
      <c r="IG3839"/>
      <c r="IH3839"/>
      <c r="II3839"/>
      <c r="IJ3839"/>
      <c r="IK3839"/>
      <c r="IL3839"/>
      <c r="IM3839"/>
      <c r="IN3839"/>
      <c r="IO3839"/>
      <c r="IP3839"/>
      <c r="IQ3839"/>
      <c r="IR3839"/>
      <c r="IS3839"/>
      <c r="IT3839"/>
      <c r="IU3839"/>
      <c r="IV3839"/>
    </row>
    <row r="3840" spans="1:256" ht="12" customHeight="1">
      <c r="A3840" s="55"/>
      <c r="B3840" s="65">
        <v>1</v>
      </c>
      <c r="C3840" s="66">
        <f>IF(E3840="A",1,IF(E3840="B",1,0))</f>
        <v>0</v>
      </c>
      <c r="D3840" s="76" t="s">
        <v>87</v>
      </c>
      <c r="E3840" s="77" t="s">
        <v>90</v>
      </c>
      <c r="F3840" s="76" t="s">
        <v>87</v>
      </c>
      <c r="G3840" s="78"/>
      <c r="H3840" s="96" t="s">
        <v>104</v>
      </c>
      <c r="I3840" s="107" t="s">
        <v>4315</v>
      </c>
      <c r="J3840" s="81"/>
      <c r="K3840" s="72"/>
      <c r="L3840" s="72"/>
      <c r="M3840" s="72"/>
      <c r="N3840" s="72"/>
      <c r="O3840" s="72"/>
      <c r="P3840" s="72"/>
      <c r="Q3840" s="833"/>
      <c r="R3840" s="102"/>
      <c r="S3840" s="73"/>
      <c r="T3840" s="102"/>
      <c r="U3840" s="103"/>
      <c r="V3840" s="104"/>
    </row>
    <row r="3841" spans="1:256" ht="12.5">
      <c r="A3841" s="55"/>
      <c r="B3841" s="65">
        <v>1</v>
      </c>
      <c r="C3841" s="66">
        <f>IF(E3841="A",1,IF(E3841="B",1,0))</f>
        <v>0</v>
      </c>
      <c r="D3841" s="76" t="s">
        <v>68</v>
      </c>
      <c r="E3841" s="77" t="s">
        <v>90</v>
      </c>
      <c r="F3841" s="77" t="s">
        <v>90</v>
      </c>
      <c r="G3841" s="78"/>
      <c r="H3841" s="96" t="s">
        <v>135</v>
      </c>
      <c r="I3841" s="107" t="s">
        <v>606</v>
      </c>
      <c r="J3841" s="81"/>
      <c r="K3841" s="72"/>
      <c r="L3841" s="72"/>
      <c r="M3841" s="72"/>
      <c r="N3841" s="72"/>
      <c r="O3841" s="72"/>
      <c r="P3841" s="72"/>
      <c r="Q3841" s="833"/>
      <c r="R3841" s="102"/>
      <c r="S3841" s="73"/>
      <c r="T3841" s="102"/>
      <c r="U3841" s="103"/>
      <c r="V3841" s="104"/>
    </row>
    <row r="3842" spans="1:256" ht="12.5">
      <c r="A3842" s="55"/>
      <c r="B3842" s="65">
        <v>1</v>
      </c>
      <c r="C3842" s="66">
        <v>3</v>
      </c>
      <c r="D3842" s="852" t="s">
        <v>70</v>
      </c>
      <c r="E3842" s="853" t="s">
        <v>87</v>
      </c>
      <c r="F3842" s="857" t="s">
        <v>90</v>
      </c>
      <c r="G3842" s="78"/>
      <c r="H3842" s="100" t="s">
        <v>119</v>
      </c>
      <c r="I3842" s="101" t="s">
        <v>6029</v>
      </c>
      <c r="J3842" s="81" t="s">
        <v>14</v>
      </c>
      <c r="K3842" s="72"/>
      <c r="L3842" s="72"/>
      <c r="M3842" s="72"/>
      <c r="N3842" s="72"/>
      <c r="O3842" s="72"/>
      <c r="P3842" s="72"/>
      <c r="Q3842" s="833"/>
      <c r="R3842" s="102"/>
      <c r="S3842" s="73"/>
      <c r="T3842" s="102"/>
      <c r="U3842" s="103"/>
      <c r="V3842" s="104"/>
    </row>
    <row r="3843" spans="1:256" s="55" customFormat="1" ht="11.25" customHeight="1">
      <c r="B3843" s="65">
        <v>1</v>
      </c>
      <c r="C3843" s="66">
        <v>3</v>
      </c>
      <c r="D3843" s="99" t="s">
        <v>70</v>
      </c>
      <c r="E3843" s="76" t="s">
        <v>87</v>
      </c>
      <c r="F3843" s="77" t="s">
        <v>90</v>
      </c>
      <c r="G3843" s="78"/>
      <c r="H3843" s="96" t="s">
        <v>119</v>
      </c>
      <c r="I3843" s="107" t="s">
        <v>121</v>
      </c>
      <c r="J3843" s="81" t="s">
        <v>17</v>
      </c>
      <c r="K3843" s="72"/>
      <c r="L3843" s="72"/>
      <c r="M3843" s="72"/>
      <c r="N3843" s="72"/>
      <c r="O3843" s="72"/>
      <c r="P3843" s="72"/>
      <c r="Q3843" s="833"/>
      <c r="R3843" s="102"/>
      <c r="S3843" s="73"/>
      <c r="T3843" s="102"/>
      <c r="U3843" s="103"/>
      <c r="V3843" s="104"/>
      <c r="W3843" s="109"/>
      <c r="X3843" s="109"/>
      <c r="Y3843" s="109"/>
      <c r="Z3843" s="109"/>
      <c r="AA3843" s="109"/>
      <c r="AB3843" s="109"/>
      <c r="AC3843" s="109"/>
      <c r="AD3843" s="109"/>
      <c r="AE3843" s="109"/>
      <c r="AF3843" s="109"/>
      <c r="AG3843" s="109"/>
      <c r="AH3843" s="109"/>
      <c r="AI3843" s="109"/>
      <c r="AJ3843" s="109"/>
      <c r="AK3843" s="109"/>
      <c r="AL3843" s="109"/>
      <c r="AM3843" s="109"/>
      <c r="AN3843" s="109"/>
      <c r="AO3843" s="109"/>
      <c r="AP3843" s="109"/>
      <c r="AQ3843" s="109"/>
      <c r="AR3843" s="109"/>
      <c r="AS3843" s="109"/>
      <c r="AT3843" s="109"/>
      <c r="AU3843" s="109"/>
      <c r="AV3843" s="109"/>
      <c r="AW3843" s="109"/>
      <c r="AX3843" s="109"/>
      <c r="AY3843" s="109"/>
      <c r="AZ3843" s="109"/>
      <c r="BA3843" s="109"/>
      <c r="BB3843" s="109"/>
      <c r="BC3843" s="109"/>
      <c r="BD3843" s="109"/>
      <c r="BE3843" s="109"/>
      <c r="BF3843" s="109"/>
      <c r="BG3843" s="109"/>
      <c r="BH3843" s="109"/>
      <c r="BI3843" s="109"/>
      <c r="BJ3843" s="109"/>
      <c r="BK3843" s="109"/>
      <c r="BL3843" s="109"/>
      <c r="BM3843" s="109"/>
      <c r="BN3843" s="109"/>
      <c r="BO3843" s="109"/>
      <c r="BP3843" s="109"/>
      <c r="BQ3843" s="109"/>
      <c r="BR3843" s="109"/>
      <c r="BS3843" s="109"/>
      <c r="BT3843" s="109"/>
      <c r="BU3843" s="109"/>
      <c r="BV3843" s="109"/>
      <c r="BW3843" s="109"/>
      <c r="BX3843" s="109"/>
      <c r="BY3843" s="109"/>
      <c r="BZ3843" s="109"/>
      <c r="CA3843" s="109"/>
      <c r="CB3843" s="109"/>
      <c r="CC3843" s="109"/>
      <c r="CD3843" s="109"/>
      <c r="CE3843" s="109"/>
      <c r="CF3843" s="109"/>
      <c r="CG3843" s="109"/>
      <c r="CH3843" s="109"/>
      <c r="CI3843" s="109"/>
      <c r="CJ3843" s="109"/>
      <c r="CK3843" s="109"/>
      <c r="CL3843" s="109"/>
      <c r="CM3843" s="109"/>
      <c r="CN3843" s="109"/>
      <c r="CO3843" s="109"/>
      <c r="CP3843" s="109"/>
      <c r="CQ3843" s="109"/>
      <c r="CR3843" s="109"/>
      <c r="CS3843" s="109"/>
      <c r="CT3843" s="109"/>
      <c r="CU3843" s="109"/>
      <c r="CV3843" s="109"/>
      <c r="CW3843" s="109"/>
      <c r="CX3843" s="109"/>
      <c r="CY3843" s="109"/>
      <c r="CZ3843" s="109"/>
      <c r="DA3843" s="109"/>
      <c r="DB3843" s="109"/>
      <c r="DC3843" s="109"/>
      <c r="DD3843" s="109"/>
      <c r="DE3843" s="109"/>
      <c r="DF3843" s="109"/>
      <c r="DG3843" s="109"/>
      <c r="DH3843" s="109"/>
      <c r="DI3843" s="109"/>
      <c r="DJ3843" s="109"/>
      <c r="DK3843" s="109"/>
      <c r="DL3843" s="109"/>
      <c r="DM3843" s="109"/>
      <c r="DN3843" s="109"/>
      <c r="DO3843" s="109"/>
      <c r="DP3843" s="109"/>
      <c r="DQ3843" s="109"/>
      <c r="DR3843" s="109"/>
      <c r="DS3843" s="109"/>
      <c r="DT3843" s="109"/>
      <c r="DU3843" s="109"/>
      <c r="DV3843" s="109"/>
      <c r="DW3843" s="109"/>
      <c r="DX3843" s="109"/>
      <c r="DY3843" s="109"/>
      <c r="DZ3843" s="109"/>
      <c r="EA3843" s="109"/>
      <c r="EB3843" s="109"/>
      <c r="EC3843" s="109"/>
      <c r="ED3843" s="109"/>
      <c r="EE3843" s="109"/>
      <c r="EF3843" s="109"/>
      <c r="EG3843" s="109"/>
      <c r="EH3843" s="109"/>
      <c r="EI3843" s="109"/>
      <c r="EJ3843" s="109"/>
      <c r="EK3843" s="109"/>
      <c r="EL3843" s="109"/>
      <c r="EM3843" s="109"/>
      <c r="EN3843" s="109"/>
      <c r="EO3843" s="109"/>
      <c r="EP3843" s="109"/>
      <c r="EQ3843" s="109"/>
      <c r="ER3843" s="109"/>
      <c r="ES3843" s="109"/>
      <c r="ET3843" s="109"/>
      <c r="EU3843" s="109"/>
      <c r="EV3843" s="109"/>
      <c r="EW3843" s="109"/>
      <c r="EX3843" s="109"/>
      <c r="EY3843" s="109"/>
      <c r="EZ3843" s="109"/>
      <c r="FA3843" s="109"/>
      <c r="FB3843" s="109"/>
      <c r="FC3843" s="109"/>
      <c r="FD3843" s="109"/>
      <c r="FE3843" s="109"/>
      <c r="FF3843" s="109"/>
      <c r="FG3843" s="109"/>
      <c r="FH3843" s="109"/>
      <c r="FI3843" s="109"/>
      <c r="FJ3843" s="109"/>
      <c r="FK3843" s="109"/>
      <c r="FL3843" s="109"/>
      <c r="FM3843" s="109"/>
      <c r="FN3843" s="109"/>
      <c r="FO3843" s="109"/>
      <c r="FP3843" s="109"/>
      <c r="FQ3843" s="109"/>
      <c r="FR3843" s="109"/>
      <c r="FS3843" s="109"/>
      <c r="FT3843" s="109"/>
      <c r="FU3843" s="109"/>
      <c r="FV3843" s="109"/>
      <c r="FW3843" s="109"/>
      <c r="FX3843" s="109"/>
      <c r="FY3843" s="109"/>
      <c r="FZ3843" s="109"/>
      <c r="GA3843" s="109"/>
      <c r="GB3843" s="109"/>
      <c r="GC3843" s="109"/>
      <c r="GD3843" s="109"/>
      <c r="GE3843" s="109"/>
      <c r="GF3843" s="109"/>
      <c r="GG3843" s="109"/>
      <c r="GH3843" s="109"/>
      <c r="GI3843" s="109"/>
      <c r="GJ3843" s="109"/>
      <c r="GK3843" s="109"/>
      <c r="GL3843" s="109"/>
      <c r="GM3843" s="109"/>
      <c r="GN3843" s="109"/>
      <c r="GO3843" s="109"/>
      <c r="GP3843" s="109"/>
      <c r="GQ3843" s="109"/>
      <c r="GR3843" s="109"/>
      <c r="GS3843" s="109"/>
      <c r="GT3843" s="109"/>
      <c r="GU3843" s="109"/>
      <c r="GV3843" s="109"/>
      <c r="GW3843" s="109"/>
      <c r="GX3843" s="109"/>
      <c r="GY3843" s="109"/>
      <c r="GZ3843" s="109"/>
      <c r="HA3843" s="109"/>
      <c r="HB3843" s="109"/>
      <c r="HC3843" s="109"/>
      <c r="HD3843" s="109"/>
      <c r="HE3843" s="109"/>
      <c r="HF3843" s="109"/>
      <c r="HG3843" s="109"/>
      <c r="HH3843" s="109"/>
      <c r="HI3843" s="109"/>
      <c r="HJ3843" s="109"/>
      <c r="HK3843" s="109"/>
      <c r="HL3843" s="109"/>
      <c r="HM3843" s="109"/>
      <c r="HN3843" s="109"/>
      <c r="HO3843" s="109"/>
      <c r="HP3843" s="109"/>
      <c r="HQ3843" s="109"/>
      <c r="HR3843" s="109"/>
      <c r="HS3843" s="109"/>
      <c r="HT3843" s="109"/>
      <c r="HU3843" s="109"/>
      <c r="HV3843" s="109"/>
      <c r="HW3843" s="109"/>
      <c r="HX3843" s="109"/>
      <c r="HY3843" s="109"/>
      <c r="HZ3843" s="109"/>
      <c r="IA3843" s="109"/>
      <c r="IB3843" s="109"/>
      <c r="IC3843" s="109"/>
      <c r="ID3843" s="109"/>
      <c r="IE3843" s="109"/>
      <c r="IF3843" s="109"/>
      <c r="IG3843" s="109"/>
      <c r="IH3843" s="109"/>
      <c r="II3843" s="109"/>
      <c r="IJ3843" s="109"/>
      <c r="IK3843" s="109"/>
      <c r="IL3843" s="109"/>
      <c r="IM3843" s="109"/>
      <c r="IN3843" s="109"/>
      <c r="IO3843" s="109"/>
      <c r="IP3843" s="109"/>
      <c r="IQ3843" s="109"/>
      <c r="IR3843" s="109"/>
      <c r="IS3843" s="109"/>
      <c r="IT3843" s="109"/>
      <c r="IU3843" s="109"/>
      <c r="IV3843" s="109"/>
    </row>
    <row r="3844" spans="1:256" s="320" customFormat="1" ht="12.5">
      <c r="A3844" s="55"/>
      <c r="B3844" s="65">
        <v>1</v>
      </c>
      <c r="C3844" s="66">
        <f t="shared" ref="C3844:C3849" si="175">IF(E3844="A",1,IF(E3844="B",1,0))</f>
        <v>0</v>
      </c>
      <c r="D3844" s="857" t="s">
        <v>90</v>
      </c>
      <c r="E3844" s="857" t="s">
        <v>90</v>
      </c>
      <c r="F3844" s="852" t="s">
        <v>99</v>
      </c>
      <c r="G3844" s="78"/>
      <c r="H3844" s="100" t="s">
        <v>90</v>
      </c>
      <c r="I3844" s="101" t="s">
        <v>6229</v>
      </c>
      <c r="J3844" s="81"/>
      <c r="K3844" s="72"/>
      <c r="L3844" s="72"/>
      <c r="M3844" s="72"/>
      <c r="N3844" s="72"/>
      <c r="O3844" s="72"/>
      <c r="P3844" s="72"/>
      <c r="Q3844" s="833"/>
      <c r="R3844" s="102"/>
      <c r="S3844" s="73"/>
      <c r="T3844" s="116"/>
      <c r="U3844" s="73"/>
      <c r="V3844" s="110"/>
      <c r="W3844" s="109"/>
      <c r="X3844" s="109"/>
      <c r="Y3844" s="109"/>
      <c r="Z3844" s="109"/>
      <c r="AA3844" s="109"/>
      <c r="AB3844" s="109"/>
      <c r="AC3844" s="109"/>
      <c r="AD3844" s="109"/>
      <c r="AE3844" s="109"/>
      <c r="AF3844" s="109"/>
      <c r="AG3844" s="109"/>
      <c r="AH3844" s="109"/>
      <c r="AI3844" s="109"/>
      <c r="AJ3844" s="109"/>
      <c r="AK3844" s="109"/>
      <c r="AL3844" s="109"/>
      <c r="AM3844" s="109"/>
      <c r="AN3844" s="109"/>
      <c r="AO3844" s="109"/>
      <c r="AP3844" s="109"/>
      <c r="AQ3844" s="109"/>
      <c r="AR3844" s="109"/>
      <c r="AS3844" s="109"/>
      <c r="AT3844" s="109"/>
      <c r="AU3844" s="109"/>
      <c r="AV3844" s="109"/>
      <c r="AW3844" s="109"/>
      <c r="AX3844" s="109"/>
      <c r="AY3844" s="109"/>
      <c r="AZ3844" s="109"/>
      <c r="BA3844" s="109"/>
      <c r="BB3844" s="109"/>
      <c r="BC3844" s="109"/>
      <c r="BD3844" s="109"/>
      <c r="BE3844" s="109"/>
      <c r="BF3844" s="109"/>
      <c r="BG3844" s="109"/>
      <c r="BH3844" s="109"/>
      <c r="BI3844" s="109"/>
      <c r="BJ3844" s="109"/>
      <c r="BK3844" s="109"/>
      <c r="BL3844" s="109"/>
      <c r="BM3844" s="109"/>
      <c r="BN3844" s="109"/>
      <c r="BO3844" s="109"/>
      <c r="BP3844" s="109"/>
      <c r="BQ3844" s="109"/>
      <c r="BR3844" s="109"/>
      <c r="BS3844" s="109"/>
      <c r="BT3844" s="109"/>
      <c r="BU3844" s="109"/>
      <c r="BV3844" s="109"/>
      <c r="BW3844" s="109"/>
      <c r="BX3844" s="109"/>
      <c r="BY3844" s="109"/>
      <c r="BZ3844" s="109"/>
      <c r="CA3844" s="109"/>
      <c r="CB3844" s="109"/>
      <c r="CC3844" s="109"/>
      <c r="CD3844" s="109"/>
      <c r="CE3844" s="109"/>
      <c r="CF3844" s="109"/>
      <c r="CG3844" s="109"/>
      <c r="CH3844" s="109"/>
      <c r="CI3844" s="109"/>
      <c r="CJ3844" s="109"/>
      <c r="CK3844" s="109"/>
      <c r="CL3844" s="109"/>
      <c r="CM3844" s="109"/>
      <c r="CN3844" s="109"/>
      <c r="CO3844" s="109"/>
      <c r="CP3844" s="109"/>
      <c r="CQ3844" s="109"/>
      <c r="CR3844" s="109"/>
      <c r="CS3844" s="109"/>
      <c r="CT3844" s="109"/>
      <c r="CU3844" s="109"/>
      <c r="CV3844" s="109"/>
      <c r="CW3844" s="109"/>
      <c r="CX3844" s="109"/>
      <c r="CY3844" s="109"/>
      <c r="CZ3844" s="109"/>
      <c r="DA3844" s="109"/>
      <c r="DB3844" s="109"/>
      <c r="DC3844" s="109"/>
      <c r="DD3844" s="109"/>
      <c r="DE3844" s="109"/>
      <c r="DF3844" s="109"/>
      <c r="DG3844" s="109"/>
      <c r="DH3844" s="109"/>
      <c r="DI3844" s="109"/>
      <c r="DJ3844" s="109"/>
      <c r="DK3844" s="109"/>
      <c r="DL3844" s="109"/>
      <c r="DM3844" s="109"/>
      <c r="DN3844" s="109"/>
      <c r="DO3844" s="109"/>
      <c r="DP3844" s="109"/>
      <c r="DQ3844" s="109"/>
      <c r="DR3844" s="109"/>
      <c r="DS3844" s="109"/>
      <c r="DT3844" s="109"/>
      <c r="DU3844" s="109"/>
      <c r="DV3844" s="109"/>
      <c r="DW3844" s="109"/>
      <c r="DX3844" s="109"/>
      <c r="DY3844" s="109"/>
      <c r="DZ3844" s="109"/>
      <c r="EA3844" s="109"/>
      <c r="EB3844" s="109"/>
      <c r="EC3844" s="109"/>
      <c r="ED3844" s="109"/>
      <c r="EE3844" s="109"/>
      <c r="EF3844" s="109"/>
      <c r="EG3844" s="109"/>
      <c r="EH3844" s="109"/>
      <c r="EI3844" s="109"/>
      <c r="EJ3844" s="109"/>
      <c r="EK3844" s="109"/>
      <c r="EL3844" s="109"/>
      <c r="EM3844" s="109"/>
      <c r="EN3844" s="109"/>
      <c r="EO3844" s="109"/>
      <c r="EP3844" s="109"/>
      <c r="EQ3844" s="109"/>
      <c r="ER3844" s="109"/>
      <c r="ES3844" s="109"/>
      <c r="ET3844" s="109"/>
      <c r="EU3844" s="109"/>
      <c r="EV3844" s="109"/>
      <c r="EW3844" s="109"/>
      <c r="EX3844" s="109"/>
      <c r="EY3844" s="109"/>
      <c r="EZ3844" s="109"/>
      <c r="FA3844" s="109"/>
      <c r="FB3844" s="109"/>
      <c r="FC3844" s="109"/>
      <c r="FD3844" s="109"/>
      <c r="FE3844" s="109"/>
      <c r="FF3844" s="109"/>
      <c r="FG3844" s="109"/>
      <c r="FH3844" s="109"/>
      <c r="FI3844" s="109"/>
      <c r="FJ3844" s="109"/>
      <c r="FK3844" s="109"/>
      <c r="FL3844" s="109"/>
      <c r="FM3844" s="109"/>
      <c r="FN3844" s="109"/>
      <c r="FO3844" s="109"/>
      <c r="FP3844" s="109"/>
      <c r="FQ3844" s="109"/>
      <c r="FR3844" s="109"/>
      <c r="FS3844" s="109"/>
      <c r="FT3844" s="109"/>
      <c r="FU3844" s="109"/>
      <c r="FV3844" s="109"/>
      <c r="FW3844" s="109"/>
      <c r="FX3844" s="109"/>
      <c r="FY3844" s="109"/>
      <c r="FZ3844" s="109"/>
      <c r="GA3844" s="109"/>
      <c r="GB3844" s="109"/>
      <c r="GC3844" s="109"/>
      <c r="GD3844" s="109"/>
      <c r="GE3844" s="109"/>
      <c r="GF3844" s="109"/>
      <c r="GG3844" s="109"/>
      <c r="GH3844" s="109"/>
      <c r="GI3844" s="109"/>
      <c r="GJ3844" s="109"/>
      <c r="GK3844" s="109"/>
      <c r="GL3844" s="109"/>
      <c r="GM3844" s="109"/>
      <c r="GN3844" s="109"/>
      <c r="GO3844" s="109"/>
      <c r="GP3844" s="109"/>
      <c r="GQ3844" s="109"/>
      <c r="GR3844" s="109"/>
      <c r="GS3844" s="109"/>
      <c r="GT3844" s="109"/>
      <c r="GU3844" s="109"/>
      <c r="GV3844" s="109"/>
      <c r="GW3844" s="109"/>
      <c r="GX3844" s="109"/>
      <c r="GY3844" s="109"/>
      <c r="GZ3844" s="109"/>
      <c r="HA3844" s="109"/>
      <c r="HB3844" s="109"/>
      <c r="HC3844" s="109"/>
      <c r="HD3844" s="109"/>
      <c r="HE3844" s="109"/>
      <c r="HF3844" s="109"/>
      <c r="HG3844" s="109"/>
      <c r="HH3844" s="109"/>
      <c r="HI3844" s="109"/>
      <c r="HJ3844" s="109"/>
      <c r="HK3844" s="109"/>
      <c r="HL3844" s="109"/>
      <c r="HM3844" s="109"/>
      <c r="HN3844" s="109"/>
      <c r="HO3844" s="109"/>
      <c r="HP3844" s="109"/>
      <c r="HQ3844" s="109"/>
      <c r="HR3844" s="109"/>
      <c r="HS3844" s="109"/>
      <c r="HT3844" s="109"/>
      <c r="HU3844" s="109"/>
      <c r="HV3844" s="109"/>
      <c r="HW3844" s="109"/>
      <c r="HX3844" s="109"/>
      <c r="HY3844" s="109"/>
      <c r="HZ3844" s="109"/>
      <c r="IA3844" s="109"/>
      <c r="IB3844" s="109"/>
      <c r="IC3844" s="109"/>
      <c r="ID3844" s="109"/>
      <c r="IE3844" s="109"/>
      <c r="IF3844" s="109"/>
      <c r="IG3844" s="109"/>
      <c r="IH3844" s="109"/>
      <c r="II3844" s="109"/>
      <c r="IJ3844" s="109"/>
      <c r="IK3844" s="109"/>
      <c r="IL3844" s="109"/>
      <c r="IM3844" s="109"/>
      <c r="IN3844" s="109"/>
      <c r="IO3844" s="109"/>
      <c r="IP3844" s="109"/>
      <c r="IQ3844" s="109"/>
      <c r="IR3844" s="109"/>
      <c r="IS3844" s="109"/>
      <c r="IT3844" s="109"/>
      <c r="IU3844" s="109"/>
      <c r="IV3844" s="109"/>
    </row>
    <row r="3845" spans="1:256" s="365" customFormat="1" ht="12" customHeight="1">
      <c r="A3845" s="111"/>
      <c r="B3845" s="65">
        <v>1</v>
      </c>
      <c r="C3845" s="66">
        <f t="shared" si="175"/>
        <v>1</v>
      </c>
      <c r="D3845" s="659" t="s">
        <v>90</v>
      </c>
      <c r="E3845" s="658" t="s">
        <v>68</v>
      </c>
      <c r="F3845" s="659" t="s">
        <v>90</v>
      </c>
      <c r="G3845" s="78"/>
      <c r="H3845" s="96" t="s">
        <v>197</v>
      </c>
      <c r="I3845" s="107" t="s">
        <v>4316</v>
      </c>
      <c r="J3845" s="81"/>
      <c r="K3845" s="72"/>
      <c r="L3845" s="72"/>
      <c r="M3845" s="72"/>
      <c r="N3845" s="72"/>
      <c r="O3845" s="72"/>
      <c r="P3845" s="72"/>
      <c r="Q3845" s="833"/>
      <c r="R3845" s="102"/>
      <c r="S3845" s="73"/>
      <c r="T3845" s="102"/>
      <c r="U3845" s="103"/>
      <c r="V3845" s="104"/>
      <c r="W3845" s="109"/>
      <c r="X3845" s="109"/>
      <c r="Y3845" s="109"/>
      <c r="Z3845" s="109"/>
      <c r="AA3845" s="109"/>
      <c r="AB3845" s="109"/>
      <c r="AC3845" s="109"/>
      <c r="AD3845" s="109"/>
      <c r="AE3845" s="109"/>
      <c r="AF3845" s="109"/>
      <c r="AG3845" s="109"/>
      <c r="AH3845" s="109"/>
      <c r="AI3845" s="109"/>
      <c r="AJ3845" s="109"/>
      <c r="AK3845" s="109"/>
      <c r="AL3845" s="109"/>
      <c r="AM3845" s="109"/>
      <c r="AN3845" s="109"/>
      <c r="AO3845" s="109"/>
      <c r="AP3845" s="109"/>
      <c r="AQ3845" s="109"/>
      <c r="AR3845" s="109"/>
      <c r="AS3845" s="109"/>
      <c r="AT3845" s="109"/>
      <c r="AU3845" s="109"/>
      <c r="AV3845" s="109"/>
      <c r="AW3845" s="109"/>
      <c r="AX3845" s="109"/>
      <c r="AY3845" s="109"/>
      <c r="AZ3845" s="109"/>
      <c r="BA3845" s="109"/>
      <c r="BB3845" s="109"/>
      <c r="BC3845" s="109"/>
      <c r="BD3845" s="109"/>
      <c r="BE3845" s="109"/>
      <c r="BF3845" s="109"/>
      <c r="BG3845" s="109"/>
      <c r="BH3845" s="109"/>
      <c r="BI3845" s="109"/>
      <c r="BJ3845" s="109"/>
      <c r="BK3845" s="109"/>
      <c r="BL3845" s="109"/>
      <c r="BM3845" s="109"/>
      <c r="BN3845" s="109"/>
      <c r="BO3845" s="109"/>
      <c r="BP3845" s="109"/>
      <c r="BQ3845" s="109"/>
      <c r="BR3845" s="109"/>
      <c r="BS3845" s="109"/>
      <c r="BT3845" s="109"/>
      <c r="BU3845" s="109"/>
      <c r="BV3845" s="109"/>
      <c r="BW3845" s="109"/>
      <c r="BX3845" s="109"/>
      <c r="BY3845" s="109"/>
      <c r="BZ3845" s="109"/>
      <c r="CA3845" s="109"/>
      <c r="CB3845" s="109"/>
      <c r="CC3845" s="109"/>
      <c r="CD3845" s="109"/>
      <c r="CE3845" s="109"/>
      <c r="CF3845" s="109"/>
      <c r="CG3845" s="109"/>
      <c r="CH3845" s="109"/>
      <c r="CI3845" s="109"/>
      <c r="CJ3845" s="109"/>
      <c r="CK3845" s="109"/>
      <c r="CL3845" s="109"/>
      <c r="CM3845" s="109"/>
      <c r="CN3845" s="109"/>
      <c r="CO3845" s="109"/>
      <c r="CP3845" s="109"/>
      <c r="CQ3845" s="109"/>
      <c r="CR3845" s="109"/>
      <c r="CS3845" s="109"/>
      <c r="CT3845" s="109"/>
      <c r="CU3845" s="109"/>
      <c r="CV3845" s="109"/>
      <c r="CW3845" s="109"/>
      <c r="CX3845" s="109"/>
      <c r="CY3845" s="109"/>
      <c r="CZ3845" s="109"/>
      <c r="DA3845" s="109"/>
      <c r="DB3845" s="109"/>
      <c r="DC3845" s="109"/>
      <c r="DD3845" s="109"/>
      <c r="DE3845" s="109"/>
      <c r="DF3845" s="109"/>
      <c r="DG3845" s="109"/>
      <c r="DH3845" s="109"/>
      <c r="DI3845" s="109"/>
      <c r="DJ3845" s="109"/>
      <c r="DK3845" s="109"/>
      <c r="DL3845" s="109"/>
      <c r="DM3845" s="109"/>
      <c r="DN3845" s="109"/>
      <c r="DO3845" s="109"/>
      <c r="DP3845" s="109"/>
      <c r="DQ3845" s="109"/>
      <c r="DR3845" s="109"/>
      <c r="DS3845" s="109"/>
      <c r="DT3845" s="109"/>
      <c r="DU3845" s="109"/>
      <c r="DV3845" s="109"/>
      <c r="DW3845" s="109"/>
      <c r="DX3845" s="109"/>
      <c r="DY3845" s="109"/>
      <c r="DZ3845" s="109"/>
      <c r="EA3845" s="109"/>
      <c r="EB3845" s="109"/>
      <c r="EC3845" s="109"/>
      <c r="ED3845" s="109"/>
      <c r="EE3845" s="109"/>
      <c r="EF3845" s="109"/>
      <c r="EG3845" s="109"/>
      <c r="EH3845" s="109"/>
      <c r="EI3845" s="109"/>
      <c r="EJ3845" s="109"/>
      <c r="EK3845" s="109"/>
      <c r="EL3845" s="109"/>
      <c r="EM3845" s="109"/>
      <c r="EN3845" s="109"/>
      <c r="EO3845" s="109"/>
      <c r="EP3845" s="109"/>
      <c r="EQ3845" s="109"/>
      <c r="ER3845" s="109"/>
      <c r="ES3845" s="109"/>
      <c r="ET3845" s="109"/>
      <c r="EU3845" s="109"/>
      <c r="EV3845" s="109"/>
      <c r="EW3845" s="109"/>
      <c r="EX3845" s="109"/>
      <c r="EY3845" s="109"/>
      <c r="EZ3845" s="109"/>
      <c r="FA3845" s="109"/>
      <c r="FB3845" s="109"/>
      <c r="FC3845" s="109"/>
      <c r="FD3845" s="109"/>
      <c r="FE3845" s="109"/>
      <c r="FF3845" s="109"/>
      <c r="FG3845" s="109"/>
      <c r="FH3845" s="109"/>
      <c r="FI3845" s="109"/>
      <c r="FJ3845" s="109"/>
      <c r="FK3845" s="109"/>
      <c r="FL3845" s="109"/>
      <c r="FM3845" s="109"/>
      <c r="FN3845" s="109"/>
      <c r="FO3845" s="109"/>
      <c r="FP3845" s="109"/>
      <c r="FQ3845" s="109"/>
      <c r="FR3845" s="109"/>
      <c r="FS3845" s="109"/>
      <c r="FT3845" s="109"/>
      <c r="FU3845" s="109"/>
      <c r="FV3845" s="109"/>
      <c r="FW3845" s="109"/>
      <c r="FX3845" s="109"/>
      <c r="FY3845" s="109"/>
      <c r="FZ3845" s="109"/>
      <c r="GA3845" s="109"/>
      <c r="GB3845" s="109"/>
      <c r="GC3845" s="109"/>
      <c r="GD3845" s="109"/>
      <c r="GE3845" s="109"/>
      <c r="GF3845" s="109"/>
      <c r="GG3845" s="109"/>
      <c r="GH3845" s="109"/>
      <c r="GI3845" s="109"/>
      <c r="GJ3845" s="109"/>
      <c r="GK3845" s="109"/>
      <c r="GL3845" s="109"/>
      <c r="GM3845" s="109"/>
      <c r="GN3845" s="109"/>
      <c r="GO3845" s="109"/>
      <c r="GP3845" s="109"/>
      <c r="GQ3845" s="109"/>
      <c r="GR3845" s="109"/>
      <c r="GS3845" s="109"/>
      <c r="GT3845" s="109"/>
      <c r="GU3845" s="109"/>
      <c r="GV3845" s="109"/>
      <c r="GW3845" s="109"/>
      <c r="GX3845" s="109"/>
      <c r="GY3845" s="109"/>
      <c r="GZ3845" s="109"/>
      <c r="HA3845" s="109"/>
      <c r="HB3845" s="109"/>
      <c r="HC3845" s="109"/>
      <c r="HD3845" s="109"/>
      <c r="HE3845" s="109"/>
      <c r="HF3845" s="109"/>
      <c r="HG3845" s="109"/>
      <c r="HH3845" s="109"/>
      <c r="HI3845" s="109"/>
      <c r="HJ3845" s="109"/>
      <c r="HK3845" s="109"/>
      <c r="HL3845" s="109"/>
      <c r="HM3845" s="109"/>
      <c r="HN3845" s="109"/>
      <c r="HO3845" s="109"/>
      <c r="HP3845" s="109"/>
      <c r="HQ3845" s="109"/>
      <c r="HR3845" s="109"/>
      <c r="HS3845" s="109"/>
      <c r="HT3845" s="109"/>
      <c r="HU3845" s="109"/>
      <c r="HV3845" s="109"/>
      <c r="HW3845" s="109"/>
      <c r="HX3845" s="109"/>
      <c r="HY3845" s="109"/>
      <c r="HZ3845" s="109"/>
      <c r="IA3845" s="109"/>
      <c r="IB3845" s="109"/>
      <c r="IC3845" s="109"/>
      <c r="ID3845" s="109"/>
      <c r="IE3845" s="109"/>
      <c r="IF3845" s="109"/>
      <c r="IG3845" s="109"/>
      <c r="IH3845" s="109"/>
      <c r="II3845" s="109"/>
      <c r="IJ3845" s="109"/>
      <c r="IK3845" s="109"/>
      <c r="IL3845" s="109"/>
      <c r="IM3845" s="109"/>
      <c r="IN3845" s="109"/>
      <c r="IO3845" s="109"/>
      <c r="IP3845" s="109"/>
      <c r="IQ3845" s="109"/>
      <c r="IR3845" s="109"/>
      <c r="IS3845" s="109"/>
      <c r="IT3845" s="109"/>
      <c r="IU3845" s="109"/>
      <c r="IV3845" s="109"/>
    </row>
    <row r="3846" spans="1:256" ht="12.5">
      <c r="B3846" s="65">
        <v>1</v>
      </c>
      <c r="C3846" s="66">
        <f t="shared" si="175"/>
        <v>0</v>
      </c>
      <c r="D3846" s="77" t="s">
        <v>90</v>
      </c>
      <c r="E3846" s="77" t="s">
        <v>90</v>
      </c>
      <c r="F3846" s="99" t="s">
        <v>99</v>
      </c>
      <c r="G3846" s="78"/>
      <c r="H3846" s="96" t="s">
        <v>135</v>
      </c>
      <c r="I3846" s="107" t="s">
        <v>4317</v>
      </c>
      <c r="J3846" s="81"/>
      <c r="K3846" s="72"/>
      <c r="L3846" s="72"/>
      <c r="M3846" s="72"/>
      <c r="N3846" s="72"/>
      <c r="O3846" s="72"/>
      <c r="P3846" s="72"/>
      <c r="Q3846" s="833"/>
      <c r="R3846" s="102"/>
      <c r="S3846" s="73"/>
      <c r="T3846" s="102"/>
      <c r="U3846" s="103"/>
      <c r="V3846" s="104"/>
    </row>
    <row r="3847" spans="1:256" ht="12.5">
      <c r="B3847" s="65">
        <v>1</v>
      </c>
      <c r="C3847" s="66">
        <f t="shared" si="175"/>
        <v>1</v>
      </c>
      <c r="D3847" s="76" t="s">
        <v>87</v>
      </c>
      <c r="E3847" s="76" t="s">
        <v>68</v>
      </c>
      <c r="F3847" s="99" t="s">
        <v>70</v>
      </c>
      <c r="G3847" s="78"/>
      <c r="H3847" s="96" t="s">
        <v>135</v>
      </c>
      <c r="I3847" s="107" t="s">
        <v>4318</v>
      </c>
      <c r="J3847" s="81"/>
      <c r="K3847" s="72"/>
      <c r="L3847" s="72"/>
      <c r="M3847" s="72"/>
      <c r="N3847" s="72"/>
      <c r="O3847" s="72"/>
      <c r="P3847" s="72"/>
      <c r="Q3847" s="833"/>
      <c r="R3847" s="102"/>
      <c r="S3847" s="73"/>
      <c r="T3847" s="102"/>
      <c r="U3847" s="103"/>
      <c r="V3847" s="104"/>
    </row>
    <row r="3848" spans="1:256" ht="12.5">
      <c r="A3848" s="55"/>
      <c r="B3848" s="65">
        <v>1</v>
      </c>
      <c r="C3848" s="66">
        <f t="shared" si="175"/>
        <v>0</v>
      </c>
      <c r="D3848" s="77" t="s">
        <v>90</v>
      </c>
      <c r="E3848" s="77" t="s">
        <v>90</v>
      </c>
      <c r="F3848" s="99" t="s">
        <v>70</v>
      </c>
      <c r="G3848" s="78"/>
      <c r="H3848" s="96" t="s">
        <v>104</v>
      </c>
      <c r="I3848" s="107" t="s">
        <v>4319</v>
      </c>
      <c r="J3848" s="81"/>
      <c r="K3848" s="72"/>
      <c r="L3848" s="72"/>
      <c r="M3848" s="72"/>
      <c r="N3848" s="72"/>
      <c r="O3848" s="72"/>
      <c r="P3848" s="72"/>
      <c r="Q3848" s="833"/>
      <c r="R3848" s="102"/>
      <c r="S3848" s="73"/>
      <c r="T3848" s="102"/>
      <c r="U3848" s="103"/>
      <c r="V3848" s="104"/>
    </row>
    <row r="3849" spans="1:256" ht="12" customHeight="1">
      <c r="A3849" s="55"/>
      <c r="B3849" s="65">
        <v>1</v>
      </c>
      <c r="C3849" s="66">
        <f t="shared" si="175"/>
        <v>1</v>
      </c>
      <c r="D3849" s="658" t="s">
        <v>87</v>
      </c>
      <c r="E3849" s="658" t="s">
        <v>87</v>
      </c>
      <c r="F3849" s="658" t="s">
        <v>87</v>
      </c>
      <c r="G3849" s="78"/>
      <c r="H3849" s="96" t="s">
        <v>101</v>
      </c>
      <c r="I3849" s="107" t="s">
        <v>4320</v>
      </c>
      <c r="J3849" s="81"/>
      <c r="K3849" s="72"/>
      <c r="L3849" s="72"/>
      <c r="M3849" s="72"/>
      <c r="N3849" s="72"/>
      <c r="O3849" s="72"/>
      <c r="P3849" s="72"/>
      <c r="Q3849" s="833"/>
      <c r="R3849" s="102"/>
      <c r="S3849" s="73"/>
      <c r="T3849" s="102"/>
      <c r="U3849" s="103"/>
      <c r="V3849" s="104"/>
    </row>
    <row r="3850" spans="1:256" ht="12.5">
      <c r="A3850" s="686"/>
      <c r="B3850" s="65">
        <v>1</v>
      </c>
      <c r="C3850" s="66">
        <f>IF(E3850="A",4,IF(E3850="B",3,IF(E3850="C",2,IF(E3850="D",1,0))))</f>
        <v>3</v>
      </c>
      <c r="D3850" s="77" t="s">
        <v>90</v>
      </c>
      <c r="E3850" s="76" t="s">
        <v>87</v>
      </c>
      <c r="F3850" s="76" t="s">
        <v>68</v>
      </c>
      <c r="G3850" s="78"/>
      <c r="H3850" s="96" t="s">
        <v>101</v>
      </c>
      <c r="I3850" s="107" t="s">
        <v>5852</v>
      </c>
      <c r="J3850" s="81"/>
      <c r="K3850" s="72"/>
      <c r="L3850" s="72"/>
      <c r="M3850" s="72"/>
      <c r="N3850" s="72"/>
      <c r="O3850" s="72"/>
      <c r="P3850" s="72"/>
      <c r="Q3850" s="833"/>
      <c r="R3850" s="102"/>
      <c r="S3850" s="73"/>
      <c r="T3850" s="102"/>
      <c r="U3850" s="103"/>
      <c r="V3850" s="104"/>
    </row>
    <row r="3851" spans="1:256" ht="12.5">
      <c r="B3851" s="65">
        <v>1</v>
      </c>
      <c r="C3851" s="66">
        <f>IF(E3851="A",1,IF(E3851="B",1,0))</f>
        <v>0</v>
      </c>
      <c r="D3851" s="77" t="s">
        <v>90</v>
      </c>
      <c r="E3851" s="77" t="s">
        <v>90</v>
      </c>
      <c r="F3851" s="76" t="s">
        <v>87</v>
      </c>
      <c r="G3851" s="78"/>
      <c r="H3851" s="96" t="s">
        <v>94</v>
      </c>
      <c r="I3851" s="107" t="s">
        <v>4321</v>
      </c>
      <c r="J3851" s="81"/>
      <c r="K3851" s="72"/>
      <c r="L3851" s="72"/>
      <c r="M3851" s="72"/>
      <c r="N3851" s="72"/>
      <c r="O3851" s="72"/>
      <c r="P3851" s="72"/>
      <c r="Q3851" s="833"/>
      <c r="R3851" s="102"/>
      <c r="S3851" s="73"/>
      <c r="T3851" s="102"/>
      <c r="U3851" s="103"/>
      <c r="V3851" s="104"/>
    </row>
    <row r="3852" spans="1:256" ht="12.5">
      <c r="A3852" s="305"/>
      <c r="B3852" s="65">
        <v>1</v>
      </c>
      <c r="C3852" s="66">
        <v>4</v>
      </c>
      <c r="D3852" s="76" t="s">
        <v>87</v>
      </c>
      <c r="E3852" s="76" t="s">
        <v>68</v>
      </c>
      <c r="F3852" s="99" t="s">
        <v>99</v>
      </c>
      <c r="G3852" s="78"/>
      <c r="H3852" s="96" t="s">
        <v>145</v>
      </c>
      <c r="I3852" s="107" t="s">
        <v>1163</v>
      </c>
      <c r="J3852" s="81" t="s">
        <v>616</v>
      </c>
      <c r="K3852" s="72"/>
      <c r="L3852" s="72"/>
      <c r="M3852" s="72"/>
      <c r="N3852" s="72"/>
      <c r="O3852" s="72"/>
      <c r="P3852" s="72"/>
      <c r="Q3852" s="833"/>
      <c r="R3852" s="102"/>
      <c r="S3852" s="73"/>
      <c r="T3852" s="102"/>
      <c r="U3852" s="103"/>
      <c r="V3852" s="104"/>
    </row>
    <row r="3853" spans="1:256" s="320" customFormat="1" ht="12.5">
      <c r="A3853" s="217"/>
      <c r="B3853" s="65">
        <v>1</v>
      </c>
      <c r="C3853" s="66">
        <f>IF(E3853="A",4,IF(E3853="B",3,IF(E3853="C",2,IF(E3853="D",1,0))))</f>
        <v>2</v>
      </c>
      <c r="D3853" s="77" t="s">
        <v>90</v>
      </c>
      <c r="E3853" s="77" t="s">
        <v>90</v>
      </c>
      <c r="F3853" s="76" t="s">
        <v>87</v>
      </c>
      <c r="G3853" s="78"/>
      <c r="H3853" s="96" t="s">
        <v>122</v>
      </c>
      <c r="I3853" s="107" t="s">
        <v>4322</v>
      </c>
      <c r="J3853" s="81"/>
      <c r="K3853" s="72"/>
      <c r="L3853" s="72"/>
      <c r="M3853" s="72"/>
      <c r="N3853" s="72"/>
      <c r="O3853" s="72"/>
      <c r="P3853" s="72"/>
      <c r="Q3853" s="833"/>
      <c r="R3853" s="102"/>
      <c r="S3853" s="73"/>
      <c r="T3853" s="102"/>
      <c r="U3853" s="103"/>
      <c r="V3853" s="104"/>
      <c r="W3853" s="109"/>
      <c r="X3853" s="109"/>
      <c r="Y3853" s="109"/>
      <c r="Z3853" s="109"/>
      <c r="AA3853" s="109"/>
      <c r="AB3853" s="109"/>
      <c r="AC3853" s="109"/>
      <c r="AD3853" s="109"/>
      <c r="AE3853" s="109"/>
      <c r="AF3853" s="109"/>
      <c r="AG3853" s="109"/>
      <c r="AH3853" s="109"/>
      <c r="AI3853" s="109"/>
      <c r="AJ3853" s="109"/>
      <c r="AK3853" s="109"/>
      <c r="AL3853" s="109"/>
      <c r="AM3853" s="109"/>
      <c r="AN3853" s="109"/>
      <c r="AO3853" s="109"/>
      <c r="AP3853" s="109"/>
      <c r="AQ3853" s="109"/>
      <c r="AR3853" s="109"/>
      <c r="AS3853" s="109"/>
      <c r="AT3853" s="109"/>
      <c r="AU3853" s="109"/>
      <c r="AV3853" s="109"/>
      <c r="AW3853" s="109"/>
      <c r="AX3853" s="109"/>
      <c r="AY3853" s="109"/>
      <c r="AZ3853" s="109"/>
      <c r="BA3853" s="109"/>
      <c r="BB3853" s="109"/>
      <c r="BC3853" s="109"/>
      <c r="BD3853" s="109"/>
      <c r="BE3853" s="109"/>
      <c r="BF3853" s="109"/>
      <c r="BG3853" s="109"/>
      <c r="BH3853" s="109"/>
      <c r="BI3853" s="109"/>
      <c r="BJ3853" s="109"/>
      <c r="BK3853" s="109"/>
      <c r="BL3853" s="109"/>
      <c r="BM3853" s="109"/>
      <c r="BN3853" s="109"/>
      <c r="BO3853" s="109"/>
      <c r="BP3853" s="109"/>
      <c r="BQ3853" s="109"/>
      <c r="BR3853" s="109"/>
      <c r="BS3853" s="109"/>
      <c r="BT3853" s="109"/>
      <c r="BU3853" s="109"/>
      <c r="BV3853" s="109"/>
      <c r="BW3853" s="109"/>
      <c r="BX3853" s="109"/>
      <c r="BY3853" s="109"/>
      <c r="BZ3853" s="109"/>
      <c r="CA3853" s="109"/>
      <c r="CB3853" s="109"/>
      <c r="CC3853" s="109"/>
      <c r="CD3853" s="109"/>
      <c r="CE3853" s="109"/>
      <c r="CF3853" s="109"/>
      <c r="CG3853" s="109"/>
      <c r="CH3853" s="109"/>
      <c r="CI3853" s="109"/>
      <c r="CJ3853" s="109"/>
      <c r="CK3853" s="109"/>
      <c r="CL3853" s="109"/>
      <c r="CM3853" s="109"/>
      <c r="CN3853" s="109"/>
      <c r="CO3853" s="109"/>
      <c r="CP3853" s="109"/>
      <c r="CQ3853" s="109"/>
      <c r="CR3853" s="109"/>
      <c r="CS3853" s="109"/>
      <c r="CT3853" s="109"/>
      <c r="CU3853" s="109"/>
      <c r="CV3853" s="109"/>
      <c r="CW3853" s="109"/>
      <c r="CX3853" s="109"/>
      <c r="CY3853" s="109"/>
      <c r="CZ3853" s="109"/>
      <c r="DA3853" s="109"/>
      <c r="DB3853" s="109"/>
      <c r="DC3853" s="109"/>
      <c r="DD3853" s="109"/>
      <c r="DE3853" s="109"/>
      <c r="DF3853" s="109"/>
      <c r="DG3853" s="109"/>
      <c r="DH3853" s="109"/>
      <c r="DI3853" s="109"/>
      <c r="DJ3853" s="109"/>
      <c r="DK3853" s="109"/>
      <c r="DL3853" s="109"/>
      <c r="DM3853" s="109"/>
      <c r="DN3853" s="109"/>
      <c r="DO3853" s="109"/>
      <c r="DP3853" s="109"/>
      <c r="DQ3853" s="109"/>
      <c r="DR3853" s="109"/>
      <c r="DS3853" s="109"/>
      <c r="DT3853" s="109"/>
      <c r="DU3853" s="109"/>
      <c r="DV3853" s="109"/>
      <c r="DW3853" s="109"/>
      <c r="DX3853" s="109"/>
      <c r="DY3853" s="109"/>
      <c r="DZ3853" s="109"/>
      <c r="EA3853" s="109"/>
      <c r="EB3853" s="109"/>
      <c r="EC3853" s="109"/>
      <c r="ED3853" s="109"/>
      <c r="EE3853" s="109"/>
      <c r="EF3853" s="109"/>
      <c r="EG3853" s="109"/>
      <c r="EH3853" s="109"/>
      <c r="EI3853" s="109"/>
      <c r="EJ3853" s="109"/>
      <c r="EK3853" s="109"/>
      <c r="EL3853" s="109"/>
      <c r="EM3853" s="109"/>
      <c r="EN3853" s="109"/>
      <c r="EO3853" s="109"/>
      <c r="EP3853" s="109"/>
      <c r="EQ3853" s="109"/>
      <c r="ER3853" s="109"/>
      <c r="ES3853" s="109"/>
      <c r="ET3853" s="109"/>
      <c r="EU3853" s="109"/>
      <c r="EV3853" s="109"/>
      <c r="EW3853" s="109"/>
      <c r="EX3853" s="109"/>
      <c r="EY3853" s="109"/>
      <c r="EZ3853" s="109"/>
      <c r="FA3853" s="109"/>
      <c r="FB3853" s="109"/>
      <c r="FC3853" s="109"/>
      <c r="FD3853" s="109"/>
      <c r="FE3853" s="109"/>
      <c r="FF3853" s="109"/>
      <c r="FG3853" s="109"/>
      <c r="FH3853" s="109"/>
      <c r="FI3853" s="109"/>
      <c r="FJ3853" s="109"/>
      <c r="FK3853" s="109"/>
      <c r="FL3853" s="109"/>
      <c r="FM3853" s="109"/>
      <c r="FN3853" s="109"/>
      <c r="FO3853" s="109"/>
      <c r="FP3853" s="109"/>
      <c r="FQ3853" s="109"/>
      <c r="FR3853" s="109"/>
      <c r="FS3853" s="109"/>
      <c r="FT3853" s="109"/>
      <c r="FU3853" s="109"/>
      <c r="FV3853" s="109"/>
      <c r="FW3853" s="109"/>
      <c r="FX3853" s="109"/>
      <c r="FY3853" s="109"/>
      <c r="FZ3853" s="109"/>
      <c r="GA3853" s="109"/>
      <c r="GB3853" s="109"/>
      <c r="GC3853" s="109"/>
      <c r="GD3853" s="109"/>
      <c r="GE3853" s="109"/>
      <c r="GF3853" s="109"/>
      <c r="GG3853" s="109"/>
      <c r="GH3853" s="109"/>
      <c r="GI3853" s="109"/>
      <c r="GJ3853" s="109"/>
      <c r="GK3853" s="109"/>
      <c r="GL3853" s="109"/>
      <c r="GM3853" s="109"/>
      <c r="GN3853" s="109"/>
      <c r="GO3853" s="109"/>
      <c r="GP3853" s="109"/>
      <c r="GQ3853" s="109"/>
      <c r="GR3853" s="109"/>
      <c r="GS3853" s="109"/>
      <c r="GT3853" s="109"/>
      <c r="GU3853" s="109"/>
      <c r="GV3853" s="109"/>
      <c r="GW3853" s="109"/>
      <c r="GX3853" s="109"/>
      <c r="GY3853" s="109"/>
      <c r="GZ3853" s="109"/>
      <c r="HA3853" s="109"/>
      <c r="HB3853" s="109"/>
      <c r="HC3853" s="109"/>
      <c r="HD3853" s="109"/>
      <c r="HE3853" s="109"/>
      <c r="HF3853" s="109"/>
      <c r="HG3853" s="109"/>
      <c r="HH3853" s="109"/>
      <c r="HI3853" s="109"/>
      <c r="HJ3853" s="109"/>
      <c r="HK3853" s="109"/>
      <c r="HL3853" s="109"/>
      <c r="HM3853" s="109"/>
      <c r="HN3853" s="109"/>
      <c r="HO3853" s="109"/>
      <c r="HP3853" s="109"/>
      <c r="HQ3853" s="109"/>
      <c r="HR3853" s="109"/>
      <c r="HS3853" s="109"/>
      <c r="HT3853" s="109"/>
      <c r="HU3853" s="109"/>
      <c r="HV3853" s="109"/>
      <c r="HW3853" s="109"/>
      <c r="HX3853" s="109"/>
      <c r="HY3853" s="109"/>
      <c r="HZ3853" s="109"/>
      <c r="IA3853" s="109"/>
      <c r="IB3853" s="109"/>
      <c r="IC3853" s="109"/>
      <c r="ID3853" s="109"/>
      <c r="IE3853" s="109"/>
      <c r="IF3853" s="109"/>
      <c r="IG3853" s="109"/>
      <c r="IH3853" s="109"/>
      <c r="II3853" s="109"/>
      <c r="IJ3853" s="109"/>
      <c r="IK3853" s="109"/>
      <c r="IL3853" s="109"/>
      <c r="IM3853" s="109"/>
      <c r="IN3853" s="109"/>
      <c r="IO3853" s="109"/>
      <c r="IP3853" s="109"/>
      <c r="IQ3853" s="109"/>
      <c r="IR3853" s="109"/>
      <c r="IS3853" s="109"/>
      <c r="IT3853" s="109"/>
      <c r="IU3853" s="109"/>
      <c r="IV3853" s="109"/>
    </row>
    <row r="3854" spans="1:256" ht="12.5">
      <c r="A3854" s="55"/>
      <c r="B3854" s="65">
        <v>1</v>
      </c>
      <c r="C3854" s="66">
        <f>IF(E3854="A",1,IF(E3854="B",1,0))</f>
        <v>1</v>
      </c>
      <c r="D3854" s="658" t="s">
        <v>87</v>
      </c>
      <c r="E3854" s="658" t="s">
        <v>68</v>
      </c>
      <c r="F3854" s="658" t="s">
        <v>68</v>
      </c>
      <c r="G3854" s="78"/>
      <c r="H3854" s="96" t="s">
        <v>119</v>
      </c>
      <c r="I3854" s="107" t="s">
        <v>4323</v>
      </c>
      <c r="J3854" s="81"/>
      <c r="K3854" s="72"/>
      <c r="L3854" s="72"/>
      <c r="M3854" s="72"/>
      <c r="N3854" s="72"/>
      <c r="O3854" s="72"/>
      <c r="P3854" s="72"/>
      <c r="Q3854" s="833"/>
      <c r="R3854" s="102"/>
      <c r="S3854" s="73"/>
      <c r="T3854" s="102"/>
      <c r="U3854" s="103"/>
      <c r="V3854" s="104"/>
    </row>
    <row r="3855" spans="1:256" ht="12" customHeight="1">
      <c r="A3855" s="55"/>
      <c r="B3855" s="65">
        <v>1</v>
      </c>
      <c r="C3855" s="66">
        <f>IF(E3855="A",1,IF(E3855="B",1,0))</f>
        <v>0</v>
      </c>
      <c r="D3855" s="656" t="s">
        <v>70</v>
      </c>
      <c r="E3855" s="659" t="s">
        <v>90</v>
      </c>
      <c r="F3855" s="656" t="s">
        <v>99</v>
      </c>
      <c r="G3855" s="78"/>
      <c r="H3855" s="96" t="s">
        <v>140</v>
      </c>
      <c r="I3855" s="107" t="s">
        <v>4324</v>
      </c>
      <c r="J3855" s="81"/>
      <c r="K3855" s="72"/>
      <c r="L3855" s="72"/>
      <c r="M3855" s="72"/>
      <c r="N3855" s="72"/>
      <c r="O3855" s="72"/>
      <c r="P3855" s="72"/>
      <c r="Q3855" s="833"/>
      <c r="R3855" s="102"/>
      <c r="S3855" s="73"/>
      <c r="T3855" s="102"/>
      <c r="U3855" s="103"/>
      <c r="V3855" s="104"/>
    </row>
    <row r="3856" spans="1:256" ht="12" customHeight="1">
      <c r="B3856" s="65">
        <v>1</v>
      </c>
      <c r="C3856" s="66">
        <f>IF(E3856="A",4,IF(E3856="B",3,IF(E3856="C",2,IF(E3856="D",1,0))))</f>
        <v>2</v>
      </c>
      <c r="D3856" s="76" t="s">
        <v>87</v>
      </c>
      <c r="E3856" s="77" t="s">
        <v>90</v>
      </c>
      <c r="F3856" s="77" t="s">
        <v>90</v>
      </c>
      <c r="G3856" s="78"/>
      <c r="H3856" s="96" t="s">
        <v>197</v>
      </c>
      <c r="I3856" s="107" t="s">
        <v>5853</v>
      </c>
      <c r="J3856" s="81"/>
      <c r="K3856" s="72"/>
      <c r="L3856" s="72"/>
      <c r="M3856" s="72"/>
      <c r="N3856" s="72"/>
      <c r="O3856" s="72"/>
      <c r="P3856" s="72"/>
      <c r="Q3856" s="833"/>
      <c r="R3856" s="102"/>
      <c r="S3856" s="73"/>
      <c r="T3856" s="102"/>
      <c r="U3856" s="103"/>
      <c r="V3856" s="104"/>
    </row>
    <row r="3857" spans="1:256" ht="12.5">
      <c r="B3857" s="65">
        <v>1</v>
      </c>
      <c r="C3857" s="66">
        <f>IF(E3857="A",1,IF(E3857="B",1,0))</f>
        <v>1</v>
      </c>
      <c r="D3857" s="659" t="s">
        <v>90</v>
      </c>
      <c r="E3857" s="658" t="s">
        <v>87</v>
      </c>
      <c r="F3857" s="656" t="s">
        <v>70</v>
      </c>
      <c r="G3857" s="78"/>
      <c r="H3857" s="96" t="s">
        <v>135</v>
      </c>
      <c r="I3857" s="107" t="s">
        <v>4325</v>
      </c>
      <c r="J3857" s="81"/>
      <c r="K3857" s="72"/>
      <c r="L3857" s="72"/>
      <c r="M3857" s="72"/>
      <c r="N3857" s="72"/>
      <c r="O3857" s="72"/>
      <c r="P3857" s="72"/>
      <c r="Q3857" s="833"/>
      <c r="R3857" s="102"/>
      <c r="S3857" s="73"/>
      <c r="T3857" s="102"/>
      <c r="U3857" s="103"/>
      <c r="V3857" s="104"/>
    </row>
    <row r="3858" spans="1:256" ht="12" customHeight="1">
      <c r="A3858" s="55"/>
      <c r="B3858" s="65">
        <v>1</v>
      </c>
      <c r="C3858" s="66">
        <f>IF(E3858="A",1,IF(E3858="B",1,0))</f>
        <v>1</v>
      </c>
      <c r="D3858" s="659" t="s">
        <v>90</v>
      </c>
      <c r="E3858" s="655" t="s">
        <v>68</v>
      </c>
      <c r="F3858" s="659" t="s">
        <v>90</v>
      </c>
      <c r="G3858" s="78"/>
      <c r="H3858" s="96" t="s">
        <v>94</v>
      </c>
      <c r="I3858" s="107" t="s">
        <v>4326</v>
      </c>
      <c r="J3858" s="81"/>
      <c r="K3858" s="72"/>
      <c r="L3858" s="72"/>
      <c r="M3858" s="72"/>
      <c r="N3858" s="72"/>
      <c r="O3858" s="72"/>
      <c r="P3858" s="72"/>
      <c r="Q3858" s="833"/>
      <c r="R3858" s="102"/>
      <c r="S3858" s="73"/>
      <c r="T3858" s="102"/>
      <c r="U3858" s="103"/>
      <c r="V3858" s="104"/>
    </row>
    <row r="3859" spans="1:256" ht="12" customHeight="1">
      <c r="A3859" s="305"/>
      <c r="B3859" s="65">
        <v>1</v>
      </c>
      <c r="C3859" s="66">
        <f>IF(E3859="A",1,IF(E3859="B",1,0))</f>
        <v>1</v>
      </c>
      <c r="D3859" s="659" t="s">
        <v>90</v>
      </c>
      <c r="E3859" s="658" t="s">
        <v>87</v>
      </c>
      <c r="F3859" s="658" t="s">
        <v>68</v>
      </c>
      <c r="G3859" s="78"/>
      <c r="H3859" s="96" t="s">
        <v>101</v>
      </c>
      <c r="I3859" s="107" t="s">
        <v>4327</v>
      </c>
      <c r="J3859" s="81"/>
      <c r="K3859" s="72"/>
      <c r="L3859" s="72"/>
      <c r="M3859" s="72"/>
      <c r="N3859" s="72"/>
      <c r="O3859" s="72"/>
      <c r="P3859" s="72"/>
      <c r="Q3859" s="833"/>
      <c r="R3859" s="102"/>
      <c r="S3859" s="73"/>
      <c r="T3859" s="102"/>
      <c r="U3859" s="103"/>
      <c r="V3859" s="104"/>
    </row>
    <row r="3860" spans="1:256" ht="12" customHeight="1">
      <c r="A3860" s="305"/>
      <c r="B3860" s="65">
        <v>1</v>
      </c>
      <c r="C3860" s="66">
        <f>IF(E3860="A",4,IF(E3860="B",3,IF(E3860="C",2,IF(E3860="D",1,0))))</f>
        <v>0</v>
      </c>
      <c r="D3860" s="76" t="s">
        <v>68</v>
      </c>
      <c r="E3860" s="99" t="s">
        <v>99</v>
      </c>
      <c r="F3860" s="77" t="s">
        <v>90</v>
      </c>
      <c r="G3860" s="78"/>
      <c r="H3860" s="96" t="s">
        <v>135</v>
      </c>
      <c r="I3860" s="107" t="s">
        <v>4328</v>
      </c>
      <c r="J3860" s="81"/>
      <c r="K3860" s="72"/>
      <c r="L3860" s="72"/>
      <c r="M3860" s="72"/>
      <c r="N3860" s="72"/>
      <c r="O3860" s="72"/>
      <c r="P3860" s="72"/>
      <c r="Q3860" s="833"/>
      <c r="R3860" s="102"/>
      <c r="S3860" s="73"/>
      <c r="T3860" s="102"/>
      <c r="U3860" s="103"/>
      <c r="V3860" s="104"/>
    </row>
    <row r="3861" spans="1:256" ht="12.5">
      <c r="A3861" s="305"/>
      <c r="B3861" s="65">
        <v>1</v>
      </c>
      <c r="C3861" s="66">
        <f>IF(E3861="A",4,IF(E3861="B",3,IF(E3861="C",2,IF(E3861="D",1,0))))</f>
        <v>2</v>
      </c>
      <c r="D3861" s="76" t="s">
        <v>87</v>
      </c>
      <c r="E3861" s="77" t="s">
        <v>90</v>
      </c>
      <c r="F3861" s="99" t="s">
        <v>99</v>
      </c>
      <c r="G3861" s="78"/>
      <c r="H3861" s="96" t="s">
        <v>126</v>
      </c>
      <c r="I3861" s="107" t="s">
        <v>4329</v>
      </c>
      <c r="J3861" s="81"/>
      <c r="K3861" s="72"/>
      <c r="L3861" s="72"/>
      <c r="M3861" s="72"/>
      <c r="N3861" s="72"/>
      <c r="O3861" s="72"/>
      <c r="P3861" s="72"/>
      <c r="Q3861" s="833"/>
      <c r="R3861" s="102"/>
      <c r="S3861" s="73"/>
      <c r="T3861" s="102"/>
      <c r="U3861" s="103"/>
      <c r="V3861" s="104"/>
    </row>
    <row r="3862" spans="1:256" s="55" customFormat="1" ht="12" customHeight="1">
      <c r="B3862" s="65">
        <v>1</v>
      </c>
      <c r="C3862" s="66">
        <f>IF(E3862="A",1,IF(E3862="B",1,0))</f>
        <v>0</v>
      </c>
      <c r="D3862" s="665" t="s">
        <v>68</v>
      </c>
      <c r="E3862" s="664" t="s">
        <v>90</v>
      </c>
      <c r="F3862" s="665" t="s">
        <v>68</v>
      </c>
      <c r="G3862" s="78"/>
      <c r="H3862" s="96" t="s">
        <v>114</v>
      </c>
      <c r="I3862" s="107" t="s">
        <v>4330</v>
      </c>
      <c r="J3862" s="81"/>
      <c r="K3862" s="72"/>
      <c r="L3862" s="72"/>
      <c r="M3862" s="72"/>
      <c r="N3862" s="72"/>
      <c r="O3862" s="72"/>
      <c r="P3862" s="72"/>
      <c r="Q3862" s="833"/>
      <c r="R3862" s="102"/>
      <c r="S3862" s="73"/>
      <c r="T3862" s="102"/>
      <c r="U3862" s="103"/>
      <c r="V3862" s="104"/>
      <c r="W3862" s="109"/>
      <c r="X3862" s="109"/>
      <c r="Y3862" s="109"/>
      <c r="Z3862" s="109"/>
      <c r="AA3862" s="109"/>
      <c r="AB3862" s="109"/>
      <c r="AC3862" s="109"/>
      <c r="AD3862" s="109"/>
      <c r="AE3862" s="109"/>
      <c r="AF3862" s="109"/>
      <c r="AG3862" s="109"/>
      <c r="AH3862" s="109"/>
      <c r="AI3862" s="109"/>
      <c r="AJ3862" s="109"/>
      <c r="AK3862" s="109"/>
      <c r="AL3862" s="109"/>
      <c r="AM3862" s="109"/>
      <c r="AN3862" s="109"/>
      <c r="AO3862" s="109"/>
      <c r="AP3862" s="109"/>
      <c r="AQ3862" s="109"/>
      <c r="AR3862" s="109"/>
      <c r="AS3862" s="109"/>
      <c r="AT3862" s="109"/>
      <c r="AU3862" s="109"/>
      <c r="AV3862" s="109"/>
      <c r="AW3862" s="109"/>
      <c r="AX3862" s="109"/>
      <c r="AY3862" s="109"/>
      <c r="AZ3862" s="109"/>
      <c r="BA3862" s="109"/>
      <c r="BB3862" s="109"/>
      <c r="BC3862" s="109"/>
      <c r="BD3862" s="109"/>
      <c r="BE3862" s="109"/>
      <c r="BF3862" s="109"/>
      <c r="BG3862" s="109"/>
      <c r="BH3862" s="109"/>
      <c r="BI3862" s="109"/>
      <c r="BJ3862" s="109"/>
      <c r="BK3862" s="109"/>
      <c r="BL3862" s="109"/>
      <c r="BM3862" s="109"/>
      <c r="BN3862" s="109"/>
      <c r="BO3862" s="109"/>
      <c r="BP3862" s="109"/>
      <c r="BQ3862" s="109"/>
      <c r="BR3862" s="109"/>
      <c r="BS3862" s="109"/>
      <c r="BT3862" s="109"/>
      <c r="BU3862" s="109"/>
      <c r="BV3862" s="109"/>
      <c r="BW3862" s="109"/>
      <c r="BX3862" s="109"/>
      <c r="BY3862" s="109"/>
      <c r="BZ3862" s="109"/>
      <c r="CA3862" s="109"/>
      <c r="CB3862" s="109"/>
      <c r="CC3862" s="109"/>
      <c r="CD3862" s="109"/>
      <c r="CE3862" s="109"/>
      <c r="CF3862" s="109"/>
      <c r="CG3862" s="109"/>
      <c r="CH3862" s="109"/>
      <c r="CI3862" s="109"/>
      <c r="CJ3862" s="109"/>
      <c r="CK3862" s="109"/>
      <c r="CL3862" s="109"/>
      <c r="CM3862" s="109"/>
      <c r="CN3862" s="109"/>
      <c r="CO3862" s="109"/>
      <c r="CP3862" s="109"/>
      <c r="CQ3862" s="109"/>
      <c r="CR3862" s="109"/>
      <c r="CS3862" s="109"/>
      <c r="CT3862" s="109"/>
      <c r="CU3862" s="109"/>
      <c r="CV3862" s="109"/>
      <c r="CW3862" s="109"/>
      <c r="CX3862" s="109"/>
      <c r="CY3862" s="109"/>
      <c r="CZ3862" s="109"/>
      <c r="DA3862" s="109"/>
      <c r="DB3862" s="109"/>
      <c r="DC3862" s="109"/>
      <c r="DD3862" s="109"/>
      <c r="DE3862" s="109"/>
      <c r="DF3862" s="109"/>
      <c r="DG3862" s="109"/>
      <c r="DH3862" s="109"/>
      <c r="DI3862" s="109"/>
      <c r="DJ3862" s="109"/>
      <c r="DK3862" s="109"/>
      <c r="DL3862" s="109"/>
      <c r="DM3862" s="109"/>
      <c r="DN3862" s="109"/>
      <c r="DO3862" s="109"/>
      <c r="DP3862" s="109"/>
      <c r="DQ3862" s="109"/>
      <c r="DR3862" s="109"/>
      <c r="DS3862" s="109"/>
      <c r="DT3862" s="109"/>
      <c r="DU3862" s="109"/>
      <c r="DV3862" s="109"/>
      <c r="DW3862" s="109"/>
      <c r="DX3862" s="109"/>
      <c r="DY3862" s="109"/>
      <c r="DZ3862" s="109"/>
      <c r="EA3862" s="109"/>
      <c r="EB3862" s="109"/>
      <c r="EC3862" s="109"/>
      <c r="ED3862" s="109"/>
      <c r="EE3862" s="109"/>
      <c r="EF3862" s="109"/>
      <c r="EG3862" s="109"/>
      <c r="EH3862" s="109"/>
      <c r="EI3862" s="109"/>
      <c r="EJ3862" s="109"/>
      <c r="EK3862" s="109"/>
      <c r="EL3862" s="109"/>
      <c r="EM3862" s="109"/>
      <c r="EN3862" s="109"/>
      <c r="EO3862" s="109"/>
      <c r="EP3862" s="109"/>
      <c r="EQ3862" s="109"/>
      <c r="ER3862" s="109"/>
      <c r="ES3862" s="109"/>
      <c r="ET3862" s="109"/>
      <c r="EU3862" s="109"/>
      <c r="EV3862" s="109"/>
      <c r="EW3862" s="109"/>
      <c r="EX3862" s="109"/>
      <c r="EY3862" s="109"/>
      <c r="EZ3862" s="109"/>
      <c r="FA3862" s="109"/>
      <c r="FB3862" s="109"/>
      <c r="FC3862" s="109"/>
      <c r="FD3862" s="109"/>
      <c r="FE3862" s="109"/>
      <c r="FF3862" s="109"/>
      <c r="FG3862" s="109"/>
      <c r="FH3862" s="109"/>
      <c r="FI3862" s="109"/>
      <c r="FJ3862" s="109"/>
      <c r="FK3862" s="109"/>
      <c r="FL3862" s="109"/>
      <c r="FM3862" s="109"/>
      <c r="FN3862" s="109"/>
      <c r="FO3862" s="109"/>
      <c r="FP3862" s="109"/>
      <c r="FQ3862" s="109"/>
      <c r="FR3862" s="109"/>
      <c r="FS3862" s="109"/>
      <c r="FT3862" s="109"/>
      <c r="FU3862" s="109"/>
      <c r="FV3862" s="109"/>
      <c r="FW3862" s="109"/>
      <c r="FX3862" s="109"/>
      <c r="FY3862" s="109"/>
      <c r="FZ3862" s="109"/>
      <c r="GA3862" s="109"/>
      <c r="GB3862" s="109"/>
      <c r="GC3862" s="109"/>
      <c r="GD3862" s="109"/>
      <c r="GE3862" s="109"/>
      <c r="GF3862" s="109"/>
      <c r="GG3862" s="109"/>
      <c r="GH3862" s="109"/>
      <c r="GI3862" s="109"/>
      <c r="GJ3862" s="109"/>
      <c r="GK3862" s="109"/>
      <c r="GL3862" s="109"/>
      <c r="GM3862" s="109"/>
      <c r="GN3862" s="109"/>
      <c r="GO3862" s="109"/>
      <c r="GP3862" s="109"/>
      <c r="GQ3862" s="109"/>
      <c r="GR3862" s="109"/>
      <c r="GS3862" s="109"/>
      <c r="GT3862" s="109"/>
      <c r="GU3862" s="109"/>
      <c r="GV3862" s="109"/>
      <c r="GW3862" s="109"/>
      <c r="GX3862" s="109"/>
      <c r="GY3862" s="109"/>
      <c r="GZ3862" s="109"/>
      <c r="HA3862" s="109"/>
      <c r="HB3862" s="109"/>
      <c r="HC3862" s="109"/>
      <c r="HD3862" s="109"/>
      <c r="HE3862" s="109"/>
      <c r="HF3862" s="109"/>
      <c r="HG3862" s="109"/>
      <c r="HH3862" s="109"/>
      <c r="HI3862" s="109"/>
      <c r="HJ3862" s="109"/>
      <c r="HK3862" s="109"/>
      <c r="HL3862" s="109"/>
      <c r="HM3862" s="109"/>
      <c r="HN3862" s="109"/>
      <c r="HO3862" s="109"/>
      <c r="HP3862" s="109"/>
      <c r="HQ3862" s="109"/>
      <c r="HR3862" s="109"/>
      <c r="HS3862" s="109"/>
      <c r="HT3862" s="109"/>
      <c r="HU3862" s="109"/>
      <c r="HV3862" s="109"/>
      <c r="HW3862" s="109"/>
      <c r="HX3862" s="109"/>
      <c r="HY3862" s="109"/>
      <c r="HZ3862" s="109"/>
      <c r="IA3862" s="109"/>
      <c r="IB3862" s="109"/>
      <c r="IC3862" s="109"/>
      <c r="ID3862" s="109"/>
      <c r="IE3862" s="109"/>
      <c r="IF3862" s="109"/>
      <c r="IG3862" s="109"/>
      <c r="IH3862" s="109"/>
      <c r="II3862" s="109"/>
      <c r="IJ3862" s="109"/>
      <c r="IK3862" s="109"/>
      <c r="IL3862" s="109"/>
      <c r="IM3862" s="109"/>
      <c r="IN3862" s="109"/>
      <c r="IO3862" s="109"/>
      <c r="IP3862" s="109"/>
      <c r="IQ3862" s="109"/>
      <c r="IR3862" s="109"/>
      <c r="IS3862" s="109"/>
      <c r="IT3862" s="109"/>
      <c r="IU3862" s="109"/>
      <c r="IV3862" s="109"/>
    </row>
    <row r="3863" spans="1:256" s="320" customFormat="1" ht="12.5">
      <c r="A3863" s="55"/>
      <c r="B3863" s="65">
        <v>1</v>
      </c>
      <c r="C3863" s="66">
        <f>IF(E3863="A",1,IF(E3863="B",1,0))</f>
        <v>1</v>
      </c>
      <c r="D3863" s="658" t="s">
        <v>87</v>
      </c>
      <c r="E3863" s="658" t="s">
        <v>68</v>
      </c>
      <c r="F3863" s="658" t="s">
        <v>68</v>
      </c>
      <c r="G3863" s="78"/>
      <c r="H3863" s="96" t="s">
        <v>140</v>
      </c>
      <c r="I3863" s="107" t="s">
        <v>4331</v>
      </c>
      <c r="J3863" s="81"/>
      <c r="K3863" s="72"/>
      <c r="L3863" s="72"/>
      <c r="M3863" s="72"/>
      <c r="N3863" s="72"/>
      <c r="O3863" s="72"/>
      <c r="P3863" s="72"/>
      <c r="Q3863" s="833"/>
      <c r="R3863" s="102"/>
      <c r="S3863" s="73"/>
      <c r="T3863" s="102"/>
      <c r="U3863" s="103"/>
      <c r="V3863" s="104"/>
      <c r="W3863" s="109"/>
      <c r="X3863" s="109"/>
      <c r="Y3863" s="109"/>
      <c r="Z3863" s="109"/>
      <c r="AA3863" s="109"/>
      <c r="AB3863" s="109"/>
      <c r="AC3863" s="109"/>
      <c r="AD3863" s="109"/>
      <c r="AE3863" s="109"/>
      <c r="AF3863" s="109"/>
      <c r="AG3863" s="109"/>
      <c r="AH3863" s="109"/>
      <c r="AI3863" s="109"/>
      <c r="AJ3863" s="109"/>
      <c r="AK3863" s="109"/>
      <c r="AL3863" s="109"/>
      <c r="AM3863" s="109"/>
      <c r="AN3863" s="109"/>
      <c r="AO3863" s="109"/>
      <c r="AP3863" s="109"/>
      <c r="AQ3863" s="109"/>
      <c r="AR3863" s="109"/>
      <c r="AS3863" s="109"/>
      <c r="AT3863" s="109"/>
      <c r="AU3863" s="109"/>
      <c r="AV3863" s="109"/>
      <c r="AW3863" s="109"/>
      <c r="AX3863" s="109"/>
      <c r="AY3863" s="109"/>
      <c r="AZ3863" s="109"/>
      <c r="BA3863" s="109"/>
      <c r="BB3863" s="109"/>
      <c r="BC3863" s="109"/>
      <c r="BD3863" s="109"/>
      <c r="BE3863" s="109"/>
      <c r="BF3863" s="109"/>
      <c r="BG3863" s="109"/>
      <c r="BH3863" s="109"/>
      <c r="BI3863" s="109"/>
      <c r="BJ3863" s="109"/>
      <c r="BK3863" s="109"/>
      <c r="BL3863" s="109"/>
      <c r="BM3863" s="109"/>
      <c r="BN3863" s="109"/>
      <c r="BO3863" s="109"/>
      <c r="BP3863" s="109"/>
      <c r="BQ3863" s="109"/>
      <c r="BR3863" s="109"/>
      <c r="BS3863" s="109"/>
      <c r="BT3863" s="109"/>
      <c r="BU3863" s="109"/>
      <c r="BV3863" s="109"/>
      <c r="BW3863" s="109"/>
      <c r="BX3863" s="109"/>
      <c r="BY3863" s="109"/>
      <c r="BZ3863" s="109"/>
      <c r="CA3863" s="109"/>
      <c r="CB3863" s="109"/>
      <c r="CC3863" s="109"/>
      <c r="CD3863" s="109"/>
      <c r="CE3863" s="109"/>
      <c r="CF3863" s="109"/>
      <c r="CG3863" s="109"/>
      <c r="CH3863" s="109"/>
      <c r="CI3863" s="109"/>
      <c r="CJ3863" s="109"/>
      <c r="CK3863" s="109"/>
      <c r="CL3863" s="109"/>
      <c r="CM3863" s="109"/>
      <c r="CN3863" s="109"/>
      <c r="CO3863" s="109"/>
      <c r="CP3863" s="109"/>
      <c r="CQ3863" s="109"/>
      <c r="CR3863" s="109"/>
      <c r="CS3863" s="109"/>
      <c r="CT3863" s="109"/>
      <c r="CU3863" s="109"/>
      <c r="CV3863" s="109"/>
      <c r="CW3863" s="109"/>
      <c r="CX3863" s="109"/>
      <c r="CY3863" s="109"/>
      <c r="CZ3863" s="109"/>
      <c r="DA3863" s="109"/>
      <c r="DB3863" s="109"/>
      <c r="DC3863" s="109"/>
      <c r="DD3863" s="109"/>
      <c r="DE3863" s="109"/>
      <c r="DF3863" s="109"/>
      <c r="DG3863" s="109"/>
      <c r="DH3863" s="109"/>
      <c r="DI3863" s="109"/>
      <c r="DJ3863" s="109"/>
      <c r="DK3863" s="109"/>
      <c r="DL3863" s="109"/>
      <c r="DM3863" s="109"/>
      <c r="DN3863" s="109"/>
      <c r="DO3863" s="109"/>
      <c r="DP3863" s="109"/>
      <c r="DQ3863" s="109"/>
      <c r="DR3863" s="109"/>
      <c r="DS3863" s="109"/>
      <c r="DT3863" s="109"/>
      <c r="DU3863" s="109"/>
      <c r="DV3863" s="109"/>
      <c r="DW3863" s="109"/>
      <c r="DX3863" s="109"/>
      <c r="DY3863" s="109"/>
      <c r="DZ3863" s="109"/>
      <c r="EA3863" s="109"/>
      <c r="EB3863" s="109"/>
      <c r="EC3863" s="109"/>
      <c r="ED3863" s="109"/>
      <c r="EE3863" s="109"/>
      <c r="EF3863" s="109"/>
      <c r="EG3863" s="109"/>
      <c r="EH3863" s="109"/>
      <c r="EI3863" s="109"/>
      <c r="EJ3863" s="109"/>
      <c r="EK3863" s="109"/>
      <c r="EL3863" s="109"/>
      <c r="EM3863" s="109"/>
      <c r="EN3863" s="109"/>
      <c r="EO3863" s="109"/>
      <c r="EP3863" s="109"/>
      <c r="EQ3863" s="109"/>
      <c r="ER3863" s="109"/>
      <c r="ES3863" s="109"/>
      <c r="ET3863" s="109"/>
      <c r="EU3863" s="109"/>
      <c r="EV3863" s="109"/>
      <c r="EW3863" s="109"/>
      <c r="EX3863" s="109"/>
      <c r="EY3863" s="109"/>
      <c r="EZ3863" s="109"/>
      <c r="FA3863" s="109"/>
      <c r="FB3863" s="109"/>
      <c r="FC3863" s="109"/>
      <c r="FD3863" s="109"/>
      <c r="FE3863" s="109"/>
      <c r="FF3863" s="109"/>
      <c r="FG3863" s="109"/>
      <c r="FH3863" s="109"/>
      <c r="FI3863" s="109"/>
      <c r="FJ3863" s="109"/>
      <c r="FK3863" s="109"/>
      <c r="FL3863" s="109"/>
      <c r="FM3863" s="109"/>
      <c r="FN3863" s="109"/>
      <c r="FO3863" s="109"/>
      <c r="FP3863" s="109"/>
      <c r="FQ3863" s="109"/>
      <c r="FR3863" s="109"/>
      <c r="FS3863" s="109"/>
      <c r="FT3863" s="109"/>
      <c r="FU3863" s="109"/>
      <c r="FV3863" s="109"/>
      <c r="FW3863" s="109"/>
      <c r="FX3863" s="109"/>
      <c r="FY3863" s="109"/>
      <c r="FZ3863" s="109"/>
      <c r="GA3863" s="109"/>
      <c r="GB3863" s="109"/>
      <c r="GC3863" s="109"/>
      <c r="GD3863" s="109"/>
      <c r="GE3863" s="109"/>
      <c r="GF3863" s="109"/>
      <c r="GG3863" s="109"/>
      <c r="GH3863" s="109"/>
      <c r="GI3863" s="109"/>
      <c r="GJ3863" s="109"/>
      <c r="GK3863" s="109"/>
      <c r="GL3863" s="109"/>
      <c r="GM3863" s="109"/>
      <c r="GN3863" s="109"/>
      <c r="GO3863" s="109"/>
      <c r="GP3863" s="109"/>
      <c r="GQ3863" s="109"/>
      <c r="GR3863" s="109"/>
      <c r="GS3863" s="109"/>
      <c r="GT3863" s="109"/>
      <c r="GU3863" s="109"/>
      <c r="GV3863" s="109"/>
      <c r="GW3863" s="109"/>
      <c r="GX3863" s="109"/>
      <c r="GY3863" s="109"/>
      <c r="GZ3863" s="109"/>
      <c r="HA3863" s="109"/>
      <c r="HB3863" s="109"/>
      <c r="HC3863" s="109"/>
      <c r="HD3863" s="109"/>
      <c r="HE3863" s="109"/>
      <c r="HF3863" s="109"/>
      <c r="HG3863" s="109"/>
      <c r="HH3863" s="109"/>
      <c r="HI3863" s="109"/>
      <c r="HJ3863" s="109"/>
      <c r="HK3863" s="109"/>
      <c r="HL3863" s="109"/>
      <c r="HM3863" s="109"/>
      <c r="HN3863" s="109"/>
      <c r="HO3863" s="109"/>
      <c r="HP3863" s="109"/>
      <c r="HQ3863" s="109"/>
      <c r="HR3863" s="109"/>
      <c r="HS3863" s="109"/>
      <c r="HT3863" s="109"/>
      <c r="HU3863" s="109"/>
      <c r="HV3863" s="109"/>
      <c r="HW3863" s="109"/>
      <c r="HX3863" s="109"/>
      <c r="HY3863" s="109"/>
      <c r="HZ3863" s="109"/>
      <c r="IA3863" s="109"/>
      <c r="IB3863" s="109"/>
      <c r="IC3863" s="109"/>
      <c r="ID3863" s="109"/>
      <c r="IE3863" s="109"/>
      <c r="IF3863" s="109"/>
      <c r="IG3863" s="109"/>
      <c r="IH3863" s="109"/>
      <c r="II3863" s="109"/>
      <c r="IJ3863" s="109"/>
      <c r="IK3863" s="109"/>
      <c r="IL3863" s="109"/>
      <c r="IM3863" s="109"/>
      <c r="IN3863" s="109"/>
      <c r="IO3863" s="109"/>
      <c r="IP3863" s="109"/>
      <c r="IQ3863" s="109"/>
      <c r="IR3863" s="109"/>
      <c r="IS3863" s="109"/>
      <c r="IT3863" s="109"/>
      <c r="IU3863" s="109"/>
      <c r="IV3863" s="109"/>
    </row>
    <row r="3864" spans="1:256" ht="12.5">
      <c r="A3864" s="55"/>
      <c r="B3864" s="65">
        <v>1</v>
      </c>
      <c r="C3864" s="66">
        <f>IF(E3864="A",1,IF(E3864="B",1,0))</f>
        <v>1</v>
      </c>
      <c r="D3864" s="658" t="s">
        <v>68</v>
      </c>
      <c r="E3864" s="658" t="s">
        <v>87</v>
      </c>
      <c r="F3864" s="658" t="s">
        <v>68</v>
      </c>
      <c r="G3864" s="78"/>
      <c r="H3864" s="96" t="s">
        <v>114</v>
      </c>
      <c r="I3864" s="107" t="s">
        <v>4332</v>
      </c>
      <c r="J3864" s="81"/>
      <c r="K3864" s="72"/>
      <c r="L3864" s="72"/>
      <c r="M3864" s="72"/>
      <c r="N3864" s="72"/>
      <c r="O3864" s="72"/>
      <c r="P3864" s="72"/>
      <c r="Q3864" s="833"/>
      <c r="R3864" s="102"/>
      <c r="S3864" s="73"/>
      <c r="T3864" s="102"/>
      <c r="U3864" s="103"/>
      <c r="V3864" s="104"/>
    </row>
    <row r="3865" spans="1:256" ht="12.5">
      <c r="A3865" s="55"/>
      <c r="B3865" s="65">
        <v>1</v>
      </c>
      <c r="C3865" s="66">
        <f>IF(E3865="A",1,IF(E3865="B",1,0))</f>
        <v>1</v>
      </c>
      <c r="D3865" s="248" t="s">
        <v>87</v>
      </c>
      <c r="E3865" s="248" t="s">
        <v>87</v>
      </c>
      <c r="F3865" s="248" t="s">
        <v>68</v>
      </c>
      <c r="G3865" s="78"/>
      <c r="H3865" s="96" t="s">
        <v>220</v>
      </c>
      <c r="I3865" s="107" t="s">
        <v>4333</v>
      </c>
      <c r="J3865" s="81"/>
      <c r="K3865" s="72"/>
      <c r="L3865" s="72"/>
      <c r="M3865" s="72"/>
      <c r="N3865" s="72"/>
      <c r="O3865" s="72"/>
      <c r="P3865" s="72"/>
      <c r="Q3865" s="833"/>
      <c r="R3865" s="102"/>
      <c r="S3865" s="73"/>
      <c r="T3865" s="102"/>
      <c r="U3865" s="103"/>
      <c r="V3865" s="104"/>
    </row>
    <row r="3866" spans="1:256" s="561" customFormat="1" ht="12.5">
      <c r="A3866" s="55"/>
      <c r="B3866" s="65">
        <v>1</v>
      </c>
      <c r="C3866" s="66">
        <f>IF(E3866="A",1,IF(E3866="B",1,0))</f>
        <v>1</v>
      </c>
      <c r="D3866" s="99" t="s">
        <v>70</v>
      </c>
      <c r="E3866" s="76" t="s">
        <v>87</v>
      </c>
      <c r="F3866" s="99" t="s">
        <v>99</v>
      </c>
      <c r="G3866" s="78"/>
      <c r="H3866" s="96" t="s">
        <v>135</v>
      </c>
      <c r="I3866" s="107" t="s">
        <v>4334</v>
      </c>
      <c r="J3866" s="81"/>
      <c r="K3866" s="72"/>
      <c r="L3866" s="72"/>
      <c r="M3866" s="72"/>
      <c r="N3866" s="72"/>
      <c r="O3866" s="72"/>
      <c r="P3866" s="72"/>
      <c r="Q3866" s="833"/>
      <c r="R3866" s="102"/>
      <c r="S3866" s="73"/>
      <c r="T3866" s="102"/>
      <c r="U3866" s="103"/>
      <c r="V3866" s="104"/>
      <c r="W3866" s="109"/>
      <c r="X3866" s="109"/>
      <c r="Y3866" s="109"/>
      <c r="Z3866" s="109"/>
      <c r="AA3866" s="109"/>
      <c r="AB3866" s="109"/>
      <c r="AC3866" s="109"/>
      <c r="AD3866" s="109"/>
      <c r="AE3866" s="109"/>
      <c r="AF3866" s="109"/>
      <c r="AG3866" s="109"/>
      <c r="AH3866" s="109"/>
      <c r="AI3866" s="109"/>
      <c r="AJ3866" s="109"/>
      <c r="AK3866" s="109"/>
      <c r="AL3866" s="109"/>
      <c r="AM3866" s="109"/>
      <c r="AN3866" s="109"/>
      <c r="AO3866" s="109"/>
      <c r="AP3866" s="109"/>
      <c r="AQ3866" s="109"/>
      <c r="AR3866" s="109"/>
      <c r="AS3866" s="109"/>
      <c r="AT3866" s="109"/>
      <c r="AU3866" s="109"/>
      <c r="AV3866" s="109"/>
      <c r="AW3866" s="109"/>
      <c r="AX3866" s="109"/>
      <c r="AY3866" s="109"/>
      <c r="AZ3866" s="109"/>
      <c r="BA3866" s="109"/>
      <c r="BB3866" s="109"/>
      <c r="BC3866" s="109"/>
      <c r="BD3866" s="109"/>
      <c r="BE3866" s="109"/>
      <c r="BF3866" s="109"/>
      <c r="BG3866" s="109"/>
      <c r="BH3866" s="109"/>
      <c r="BI3866" s="109"/>
      <c r="BJ3866" s="109"/>
      <c r="BK3866" s="109"/>
      <c r="BL3866" s="109"/>
      <c r="BM3866" s="109"/>
      <c r="BN3866" s="109"/>
      <c r="BO3866" s="109"/>
      <c r="BP3866" s="109"/>
      <c r="BQ3866" s="109"/>
      <c r="BR3866" s="109"/>
      <c r="BS3866" s="109"/>
      <c r="BT3866" s="109"/>
      <c r="BU3866" s="109"/>
      <c r="BV3866" s="109"/>
      <c r="BW3866" s="109"/>
      <c r="BX3866" s="109"/>
      <c r="BY3866" s="109"/>
      <c r="BZ3866" s="109"/>
      <c r="CA3866" s="109"/>
      <c r="CB3866" s="109"/>
      <c r="CC3866" s="109"/>
      <c r="CD3866" s="109"/>
      <c r="CE3866" s="109"/>
      <c r="CF3866" s="109"/>
      <c r="CG3866" s="109"/>
      <c r="CH3866" s="109"/>
      <c r="CI3866" s="109"/>
      <c r="CJ3866" s="109"/>
      <c r="CK3866" s="109"/>
      <c r="CL3866" s="109"/>
      <c r="CM3866" s="109"/>
      <c r="CN3866" s="109"/>
      <c r="CO3866" s="109"/>
      <c r="CP3866" s="109"/>
      <c r="CQ3866" s="109"/>
      <c r="CR3866" s="109"/>
      <c r="CS3866" s="109"/>
      <c r="CT3866" s="109"/>
      <c r="CU3866" s="109"/>
      <c r="CV3866" s="109"/>
      <c r="CW3866" s="109"/>
      <c r="CX3866" s="109"/>
      <c r="CY3866" s="109"/>
      <c r="CZ3866" s="109"/>
      <c r="DA3866" s="109"/>
      <c r="DB3866" s="109"/>
      <c r="DC3866" s="109"/>
      <c r="DD3866" s="109"/>
      <c r="DE3866" s="109"/>
      <c r="DF3866" s="109"/>
      <c r="DG3866" s="109"/>
      <c r="DH3866" s="109"/>
      <c r="DI3866" s="109"/>
      <c r="DJ3866" s="109"/>
      <c r="DK3866" s="109"/>
      <c r="DL3866" s="109"/>
      <c r="DM3866" s="109"/>
      <c r="DN3866" s="109"/>
      <c r="DO3866" s="109"/>
      <c r="DP3866" s="109"/>
      <c r="DQ3866" s="109"/>
      <c r="DR3866" s="109"/>
      <c r="DS3866" s="109"/>
      <c r="DT3866" s="109"/>
      <c r="DU3866" s="109"/>
      <c r="DV3866" s="109"/>
      <c r="DW3866" s="109"/>
      <c r="DX3866" s="109"/>
      <c r="DY3866" s="109"/>
      <c r="DZ3866" s="109"/>
      <c r="EA3866" s="109"/>
      <c r="EB3866" s="109"/>
      <c r="EC3866" s="109"/>
      <c r="ED3866" s="109"/>
      <c r="EE3866" s="109"/>
      <c r="EF3866" s="109"/>
      <c r="EG3866" s="109"/>
      <c r="EH3866" s="109"/>
      <c r="EI3866" s="109"/>
      <c r="EJ3866" s="109"/>
      <c r="EK3866" s="109"/>
      <c r="EL3866" s="109"/>
      <c r="EM3866" s="109"/>
      <c r="EN3866" s="109"/>
      <c r="EO3866" s="109"/>
      <c r="EP3866" s="109"/>
      <c r="EQ3866" s="109"/>
      <c r="ER3866" s="109"/>
      <c r="ES3866" s="109"/>
      <c r="ET3866" s="109"/>
      <c r="EU3866" s="109"/>
      <c r="EV3866" s="109"/>
      <c r="EW3866" s="109"/>
      <c r="EX3866" s="109"/>
      <c r="EY3866" s="109"/>
      <c r="EZ3866" s="109"/>
      <c r="FA3866" s="109"/>
      <c r="FB3866" s="109"/>
      <c r="FC3866" s="109"/>
      <c r="FD3866" s="109"/>
      <c r="FE3866" s="109"/>
      <c r="FF3866" s="109"/>
      <c r="FG3866" s="109"/>
      <c r="FH3866" s="109"/>
      <c r="FI3866" s="109"/>
      <c r="FJ3866" s="109"/>
      <c r="FK3866" s="109"/>
      <c r="FL3866" s="109"/>
      <c r="FM3866" s="109"/>
      <c r="FN3866" s="109"/>
      <c r="FO3866" s="109"/>
      <c r="FP3866" s="109"/>
      <c r="FQ3866" s="109"/>
      <c r="FR3866" s="109"/>
      <c r="FS3866" s="109"/>
      <c r="FT3866" s="109"/>
      <c r="FU3866" s="109"/>
      <c r="FV3866" s="109"/>
      <c r="FW3866" s="109"/>
      <c r="FX3866" s="109"/>
      <c r="FY3866" s="109"/>
      <c r="FZ3866" s="109"/>
      <c r="GA3866" s="109"/>
      <c r="GB3866" s="109"/>
      <c r="GC3866" s="109"/>
      <c r="GD3866" s="109"/>
      <c r="GE3866" s="109"/>
      <c r="GF3866" s="109"/>
      <c r="GG3866" s="109"/>
      <c r="GH3866" s="109"/>
      <c r="GI3866" s="109"/>
      <c r="GJ3866" s="109"/>
      <c r="GK3866" s="109"/>
      <c r="GL3866" s="109"/>
      <c r="GM3866" s="109"/>
      <c r="GN3866" s="109"/>
      <c r="GO3866" s="109"/>
      <c r="GP3866" s="109"/>
      <c r="GQ3866" s="109"/>
      <c r="GR3866" s="109"/>
      <c r="GS3866" s="109"/>
      <c r="GT3866" s="109"/>
      <c r="GU3866" s="109"/>
      <c r="GV3866" s="109"/>
      <c r="GW3866" s="109"/>
      <c r="GX3866" s="109"/>
      <c r="GY3866" s="109"/>
      <c r="GZ3866" s="109"/>
      <c r="HA3866" s="109"/>
      <c r="HB3866" s="109"/>
      <c r="HC3866" s="109"/>
      <c r="HD3866" s="109"/>
      <c r="HE3866" s="109"/>
      <c r="HF3866" s="109"/>
      <c r="HG3866" s="109"/>
      <c r="HH3866" s="109"/>
      <c r="HI3866" s="109"/>
      <c r="HJ3866" s="109"/>
      <c r="HK3866" s="109"/>
      <c r="HL3866" s="109"/>
      <c r="HM3866" s="109"/>
      <c r="HN3866" s="109"/>
      <c r="HO3866" s="109"/>
      <c r="HP3866" s="109"/>
      <c r="HQ3866" s="109"/>
      <c r="HR3866" s="109"/>
      <c r="HS3866" s="109"/>
      <c r="HT3866" s="109"/>
      <c r="HU3866" s="109"/>
      <c r="HV3866" s="109"/>
      <c r="HW3866" s="109"/>
      <c r="HX3866" s="109"/>
      <c r="HY3866" s="109"/>
      <c r="HZ3866" s="109"/>
      <c r="IA3866" s="109"/>
      <c r="IB3866" s="109"/>
      <c r="IC3866" s="109"/>
      <c r="ID3866" s="109"/>
      <c r="IE3866" s="109"/>
      <c r="IF3866" s="109"/>
      <c r="IG3866" s="109"/>
      <c r="IH3866" s="109"/>
      <c r="II3866" s="109"/>
      <c r="IJ3866" s="109"/>
      <c r="IK3866" s="109"/>
      <c r="IL3866" s="109"/>
      <c r="IM3866" s="109"/>
      <c r="IN3866" s="109"/>
      <c r="IO3866" s="109"/>
      <c r="IP3866" s="109"/>
      <c r="IQ3866" s="109"/>
      <c r="IR3866" s="109"/>
      <c r="IS3866" s="109"/>
      <c r="IT3866" s="109"/>
      <c r="IU3866" s="109"/>
      <c r="IV3866" s="109"/>
    </row>
    <row r="3867" spans="1:256" ht="12.5">
      <c r="A3867" s="308"/>
      <c r="B3867" s="65">
        <v>1</v>
      </c>
      <c r="C3867" s="66">
        <f>IF(E3867="A",4,IF(E3867="B",3,IF(E3867="C",2,IF(E3867="D",1,0))))</f>
        <v>2</v>
      </c>
      <c r="D3867" s="99" t="s">
        <v>70</v>
      </c>
      <c r="E3867" s="77" t="s">
        <v>90</v>
      </c>
      <c r="F3867" s="76" t="s">
        <v>87</v>
      </c>
      <c r="G3867" s="78"/>
      <c r="H3867" s="96" t="s">
        <v>148</v>
      </c>
      <c r="I3867" s="107" t="s">
        <v>4335</v>
      </c>
      <c r="J3867" s="81"/>
      <c r="K3867" s="72"/>
      <c r="L3867" s="72"/>
      <c r="M3867" s="72"/>
      <c r="N3867" s="72"/>
      <c r="O3867" s="72"/>
      <c r="P3867" s="72"/>
      <c r="Q3867" s="833"/>
      <c r="R3867" s="102"/>
      <c r="S3867" s="73"/>
      <c r="T3867" s="102"/>
      <c r="U3867" s="103"/>
      <c r="V3867" s="104"/>
    </row>
    <row r="3868" spans="1:256" ht="12" customHeight="1">
      <c r="A3868" s="660"/>
      <c r="B3868" s="65">
        <v>1</v>
      </c>
      <c r="C3868" s="66">
        <v>4</v>
      </c>
      <c r="D3868" s="76" t="s">
        <v>87</v>
      </c>
      <c r="E3868" s="76" t="s">
        <v>68</v>
      </c>
      <c r="F3868" s="77" t="s">
        <v>90</v>
      </c>
      <c r="G3868" s="78"/>
      <c r="H3868" s="96" t="s">
        <v>101</v>
      </c>
      <c r="I3868" s="107" t="s">
        <v>326</v>
      </c>
      <c r="J3868" s="81" t="s">
        <v>616</v>
      </c>
      <c r="K3868" s="72"/>
      <c r="L3868" s="72"/>
      <c r="M3868" s="72"/>
      <c r="N3868" s="72"/>
      <c r="O3868" s="72"/>
      <c r="P3868" s="72"/>
      <c r="Q3868" s="833"/>
      <c r="R3868" s="102"/>
      <c r="S3868" s="73"/>
      <c r="T3868" s="102"/>
      <c r="U3868" s="103"/>
      <c r="V3868" s="104"/>
    </row>
    <row r="3869" spans="1:256" ht="12.5">
      <c r="A3869" s="305"/>
      <c r="B3869" s="65">
        <v>1</v>
      </c>
      <c r="C3869" s="66">
        <f>IF(E3869="A",1,IF(E3869="B",1,0))</f>
        <v>0</v>
      </c>
      <c r="D3869" s="76" t="s">
        <v>87</v>
      </c>
      <c r="E3869" s="77" t="s">
        <v>90</v>
      </c>
      <c r="F3869" s="99" t="s">
        <v>70</v>
      </c>
      <c r="G3869" s="78"/>
      <c r="H3869" s="96" t="s">
        <v>188</v>
      </c>
      <c r="I3869" s="107" t="s">
        <v>4336</v>
      </c>
      <c r="J3869" s="81"/>
      <c r="K3869" s="72"/>
      <c r="L3869" s="72"/>
      <c r="M3869" s="72"/>
      <c r="N3869" s="72"/>
      <c r="O3869" s="72"/>
      <c r="P3869" s="72"/>
      <c r="Q3869" s="833"/>
      <c r="R3869" s="102"/>
      <c r="S3869" s="73"/>
      <c r="T3869" s="102"/>
      <c r="U3869" s="103"/>
      <c r="V3869" s="104"/>
    </row>
    <row r="3870" spans="1:256" ht="12.5">
      <c r="A3870" s="55"/>
      <c r="B3870" s="65">
        <v>1</v>
      </c>
      <c r="C3870" s="66">
        <f>IF(E3870="A",1,IF(E3870="B",1,0))</f>
        <v>1</v>
      </c>
      <c r="D3870" s="853" t="s">
        <v>87</v>
      </c>
      <c r="E3870" s="853" t="s">
        <v>87</v>
      </c>
      <c r="F3870" s="853" t="s">
        <v>87</v>
      </c>
      <c r="G3870" s="78"/>
      <c r="H3870" s="100" t="s">
        <v>251</v>
      </c>
      <c r="I3870" s="101" t="s">
        <v>6288</v>
      </c>
      <c r="J3870" s="81"/>
      <c r="K3870" s="72"/>
      <c r="L3870" s="72"/>
      <c r="M3870" s="72"/>
      <c r="N3870" s="72"/>
      <c r="O3870" s="72"/>
      <c r="P3870" s="72"/>
      <c r="Q3870" s="833"/>
      <c r="R3870" s="102"/>
      <c r="S3870" s="73"/>
      <c r="T3870" s="116"/>
      <c r="U3870" s="73"/>
      <c r="V3870" s="110"/>
    </row>
    <row r="3871" spans="1:256" ht="12.5">
      <c r="B3871" s="65">
        <v>1</v>
      </c>
      <c r="C3871" s="66">
        <f>IF(E3871="A",1,IF(E3871="B",1,0))</f>
        <v>0</v>
      </c>
      <c r="D3871" s="99" t="s">
        <v>70</v>
      </c>
      <c r="E3871" s="77" t="s">
        <v>90</v>
      </c>
      <c r="F3871" s="76" t="s">
        <v>68</v>
      </c>
      <c r="G3871" s="78"/>
      <c r="H3871" s="96" t="s">
        <v>122</v>
      </c>
      <c r="I3871" s="107" t="s">
        <v>4337</v>
      </c>
      <c r="J3871" s="81"/>
      <c r="K3871" s="72"/>
      <c r="L3871" s="72"/>
      <c r="M3871" s="72"/>
      <c r="N3871" s="72"/>
      <c r="O3871" s="72"/>
      <c r="P3871" s="72"/>
      <c r="Q3871" s="833"/>
      <c r="R3871" s="102"/>
      <c r="S3871" s="73"/>
      <c r="T3871" s="102"/>
      <c r="U3871" s="103"/>
      <c r="V3871" s="104"/>
    </row>
    <row r="3872" spans="1:256" ht="12.5">
      <c r="A3872" s="305"/>
      <c r="B3872" s="65">
        <v>1</v>
      </c>
      <c r="C3872" s="66">
        <f>IF(E3872="A",4,IF(E3872="B",3,IF(E3872="C",2,IF(E3872="D",1,0))))</f>
        <v>2</v>
      </c>
      <c r="D3872" s="99" t="s">
        <v>99</v>
      </c>
      <c r="E3872" s="77" t="s">
        <v>90</v>
      </c>
      <c r="F3872" s="76" t="s">
        <v>68</v>
      </c>
      <c r="G3872" s="78"/>
      <c r="H3872" s="96" t="s">
        <v>126</v>
      </c>
      <c r="I3872" s="107" t="s">
        <v>4338</v>
      </c>
      <c r="J3872" s="81"/>
      <c r="K3872" s="72"/>
      <c r="L3872" s="72"/>
      <c r="M3872" s="72"/>
      <c r="N3872" s="72"/>
      <c r="O3872" s="72"/>
      <c r="P3872" s="72"/>
      <c r="Q3872" s="833"/>
      <c r="R3872" s="102"/>
      <c r="S3872" s="73"/>
      <c r="T3872" s="102"/>
      <c r="U3872" s="103"/>
      <c r="V3872" s="104"/>
    </row>
    <row r="3873" spans="1:256" ht="12.5">
      <c r="B3873" s="65">
        <v>1</v>
      </c>
      <c r="C3873" s="66">
        <f>IF(E3873="A",1,IF(E3873="B",1,0))</f>
        <v>1</v>
      </c>
      <c r="D3873" s="76" t="s">
        <v>87</v>
      </c>
      <c r="E3873" s="76" t="s">
        <v>87</v>
      </c>
      <c r="F3873" s="99" t="s">
        <v>70</v>
      </c>
      <c r="G3873" s="78"/>
      <c r="H3873" s="96" t="s">
        <v>135</v>
      </c>
      <c r="I3873" s="107" t="s">
        <v>4339</v>
      </c>
      <c r="J3873" s="81"/>
      <c r="K3873" s="72"/>
      <c r="L3873" s="72"/>
      <c r="M3873" s="72"/>
      <c r="N3873" s="72"/>
      <c r="O3873" s="72"/>
      <c r="P3873" s="72"/>
      <c r="Q3873" s="833"/>
      <c r="R3873" s="102"/>
      <c r="S3873" s="73"/>
      <c r="T3873" s="102"/>
      <c r="U3873" s="103"/>
      <c r="V3873" s="104"/>
    </row>
    <row r="3874" spans="1:256" ht="12.5">
      <c r="A3874" s="305"/>
      <c r="B3874" s="65">
        <v>1</v>
      </c>
      <c r="C3874" s="66">
        <f>IF(E3874="A",1,IF(E3874="B",1,0))</f>
        <v>0</v>
      </c>
      <c r="D3874" s="248" t="s">
        <v>68</v>
      </c>
      <c r="E3874" s="663" t="s">
        <v>90</v>
      </c>
      <c r="F3874" s="662" t="s">
        <v>70</v>
      </c>
      <c r="G3874" s="78"/>
      <c r="H3874" s="96" t="s">
        <v>110</v>
      </c>
      <c r="I3874" s="107" t="s">
        <v>4340</v>
      </c>
      <c r="J3874" s="81"/>
      <c r="K3874" s="72"/>
      <c r="L3874" s="72"/>
      <c r="M3874" s="72"/>
      <c r="N3874" s="72"/>
      <c r="O3874" s="72"/>
      <c r="P3874" s="72"/>
      <c r="Q3874" s="833"/>
      <c r="R3874" s="102"/>
      <c r="S3874" s="73"/>
      <c r="T3874" s="102"/>
      <c r="U3874" s="103"/>
      <c r="V3874" s="104"/>
    </row>
    <row r="3875" spans="1:256" ht="12.5">
      <c r="A3875" s="55"/>
      <c r="B3875" s="65">
        <v>1</v>
      </c>
      <c r="C3875" s="66">
        <f>IF(E3875="A",1,IF(E3875="B",1,0))</f>
        <v>1</v>
      </c>
      <c r="D3875" s="76" t="s">
        <v>68</v>
      </c>
      <c r="E3875" s="76" t="s">
        <v>87</v>
      </c>
      <c r="F3875" s="76" t="s">
        <v>68</v>
      </c>
      <c r="G3875" s="78"/>
      <c r="H3875" s="96" t="s">
        <v>119</v>
      </c>
      <c r="I3875" s="107" t="s">
        <v>997</v>
      </c>
      <c r="J3875" s="81"/>
      <c r="K3875" s="72"/>
      <c r="L3875" s="72"/>
      <c r="M3875" s="72"/>
      <c r="N3875" s="72"/>
      <c r="O3875" s="72"/>
      <c r="P3875" s="72"/>
      <c r="Q3875" s="833"/>
      <c r="R3875" s="102"/>
      <c r="S3875" s="73"/>
      <c r="T3875" s="102"/>
      <c r="U3875" s="103"/>
      <c r="V3875" s="104"/>
      <c r="W3875"/>
      <c r="X3875"/>
      <c r="Y3875"/>
      <c r="Z3875"/>
      <c r="AA3875"/>
      <c r="AB3875"/>
      <c r="AC3875"/>
      <c r="AD3875"/>
      <c r="AE3875"/>
      <c r="AF3875"/>
      <c r="AG3875"/>
      <c r="AH3875"/>
      <c r="AI3875"/>
      <c r="AJ3875"/>
      <c r="AK3875"/>
      <c r="AL3875"/>
      <c r="AM3875"/>
      <c r="AN3875"/>
      <c r="AO3875"/>
      <c r="AP3875"/>
      <c r="AQ3875"/>
      <c r="AR3875"/>
      <c r="AS3875"/>
      <c r="AT3875"/>
      <c r="AU3875"/>
      <c r="AV3875"/>
      <c r="AW3875"/>
      <c r="AX3875"/>
      <c r="AY3875"/>
      <c r="AZ3875"/>
      <c r="BA3875"/>
      <c r="BB3875"/>
      <c r="BC3875"/>
      <c r="BD3875"/>
      <c r="BE3875"/>
      <c r="BF3875"/>
      <c r="BG3875"/>
      <c r="BH3875"/>
      <c r="BI3875"/>
      <c r="BJ3875"/>
      <c r="BK3875"/>
      <c r="BL3875"/>
      <c r="BM3875"/>
      <c r="BN3875"/>
      <c r="BO3875"/>
      <c r="BP3875"/>
      <c r="BQ3875"/>
      <c r="BR3875"/>
      <c r="BS3875"/>
      <c r="BT3875"/>
      <c r="BU3875"/>
      <c r="BV3875"/>
      <c r="BW3875"/>
      <c r="BX3875"/>
      <c r="BY3875"/>
      <c r="BZ3875"/>
      <c r="CA3875"/>
      <c r="CB3875"/>
      <c r="CC3875"/>
      <c r="CD3875"/>
      <c r="CE3875"/>
      <c r="CF3875"/>
      <c r="CG3875"/>
      <c r="CH3875"/>
      <c r="CI3875"/>
      <c r="CJ3875"/>
      <c r="CK3875"/>
      <c r="CL3875"/>
      <c r="CM3875"/>
      <c r="CN3875"/>
      <c r="CO3875"/>
      <c r="CP3875"/>
      <c r="CQ3875"/>
      <c r="CR3875"/>
      <c r="CS3875"/>
      <c r="CT3875"/>
      <c r="CU3875"/>
      <c r="CV3875"/>
      <c r="CW3875"/>
      <c r="CX3875"/>
      <c r="CY3875"/>
      <c r="CZ3875"/>
      <c r="DA3875"/>
      <c r="DB3875"/>
      <c r="DC3875"/>
      <c r="DD3875"/>
      <c r="DE3875"/>
      <c r="DF3875"/>
      <c r="DG3875"/>
      <c r="DH3875"/>
      <c r="DI3875"/>
      <c r="DJ3875"/>
      <c r="DK3875"/>
      <c r="DL3875"/>
      <c r="DM3875"/>
      <c r="DN3875"/>
      <c r="DO3875"/>
      <c r="DP3875"/>
      <c r="DQ3875"/>
      <c r="DR3875"/>
      <c r="DS3875"/>
      <c r="DT3875"/>
      <c r="DU3875"/>
      <c r="DV3875"/>
      <c r="DW3875"/>
      <c r="DX3875"/>
      <c r="DY3875"/>
      <c r="DZ3875"/>
      <c r="EA3875"/>
      <c r="EB3875"/>
      <c r="EC3875"/>
      <c r="ED3875"/>
      <c r="EE3875"/>
      <c r="EF3875"/>
      <c r="EG3875"/>
      <c r="EH3875"/>
      <c r="EI3875"/>
      <c r="EJ3875"/>
      <c r="EK3875"/>
      <c r="EL3875"/>
      <c r="EM3875"/>
      <c r="EN3875"/>
      <c r="EO3875"/>
      <c r="EP3875"/>
      <c r="EQ3875"/>
      <c r="ER3875"/>
      <c r="ES3875"/>
      <c r="ET3875"/>
      <c r="EU3875"/>
      <c r="EV3875"/>
      <c r="EW3875"/>
      <c r="EX3875"/>
      <c r="EY3875"/>
      <c r="EZ3875"/>
      <c r="FA3875"/>
      <c r="FB3875"/>
      <c r="FC3875"/>
      <c r="FD3875"/>
      <c r="FE3875"/>
      <c r="FF3875"/>
      <c r="FG3875"/>
      <c r="FH3875"/>
      <c r="FI3875"/>
      <c r="FJ3875"/>
      <c r="FK3875"/>
      <c r="FL3875"/>
      <c r="FM3875"/>
      <c r="FN3875"/>
      <c r="FO3875"/>
      <c r="FP3875"/>
      <c r="FQ3875"/>
      <c r="FR3875"/>
      <c r="FS3875"/>
      <c r="FT3875"/>
      <c r="FU3875"/>
      <c r="FV3875"/>
      <c r="FW3875"/>
      <c r="FX3875"/>
      <c r="FY3875"/>
      <c r="FZ3875"/>
      <c r="GA3875"/>
      <c r="GB3875"/>
      <c r="GC3875"/>
      <c r="GD3875"/>
      <c r="GE3875"/>
      <c r="GF3875"/>
      <c r="GG3875"/>
      <c r="GH3875"/>
      <c r="GI3875"/>
      <c r="GJ3875"/>
      <c r="GK3875"/>
      <c r="GL3875"/>
      <c r="GM3875"/>
      <c r="GN3875"/>
      <c r="GO3875"/>
      <c r="GP3875"/>
      <c r="GQ3875"/>
      <c r="GR3875"/>
      <c r="GS3875"/>
      <c r="GT3875"/>
      <c r="GU3875"/>
      <c r="GV3875"/>
      <c r="GW3875"/>
      <c r="GX3875"/>
      <c r="GY3875"/>
      <c r="GZ3875"/>
      <c r="HA3875"/>
      <c r="HB3875"/>
      <c r="HC3875"/>
      <c r="HD3875"/>
      <c r="HE3875"/>
      <c r="HF3875"/>
      <c r="HG3875"/>
      <c r="HH3875"/>
      <c r="HI3875"/>
      <c r="HJ3875"/>
      <c r="HK3875"/>
      <c r="HL3875"/>
      <c r="HM3875"/>
      <c r="HN3875"/>
      <c r="HO3875"/>
      <c r="HP3875"/>
      <c r="HQ3875"/>
      <c r="HR3875"/>
      <c r="HS3875"/>
      <c r="HT3875"/>
      <c r="HU3875"/>
      <c r="HV3875"/>
      <c r="HW3875"/>
      <c r="HX3875"/>
      <c r="HY3875"/>
      <c r="HZ3875"/>
      <c r="IA3875"/>
      <c r="IB3875"/>
      <c r="IC3875"/>
      <c r="ID3875"/>
      <c r="IE3875"/>
      <c r="IF3875"/>
      <c r="IG3875"/>
      <c r="IH3875"/>
      <c r="II3875"/>
      <c r="IJ3875"/>
      <c r="IK3875"/>
      <c r="IL3875"/>
      <c r="IM3875"/>
      <c r="IN3875"/>
      <c r="IO3875"/>
      <c r="IP3875"/>
      <c r="IQ3875"/>
      <c r="IR3875"/>
      <c r="IS3875"/>
      <c r="IT3875"/>
      <c r="IU3875"/>
      <c r="IV3875"/>
    </row>
    <row r="3876" spans="1:256" ht="12.5">
      <c r="A3876" s="55"/>
      <c r="B3876" s="65">
        <v>1</v>
      </c>
      <c r="C3876" s="66">
        <f>IF(E3876="A",1,IF(E3876="B",1,0))</f>
        <v>1</v>
      </c>
      <c r="D3876" s="76" t="s">
        <v>68</v>
      </c>
      <c r="E3876" s="76" t="s">
        <v>87</v>
      </c>
      <c r="F3876" s="76" t="s">
        <v>68</v>
      </c>
      <c r="G3876" s="78"/>
      <c r="H3876" s="100" t="s">
        <v>122</v>
      </c>
      <c r="I3876" s="101" t="s">
        <v>997</v>
      </c>
      <c r="J3876" s="81" t="s">
        <v>6111</v>
      </c>
      <c r="K3876" s="72"/>
      <c r="L3876" s="72"/>
      <c r="M3876" s="72"/>
      <c r="N3876" s="72"/>
      <c r="O3876" s="72"/>
      <c r="P3876" s="72"/>
      <c r="Q3876" s="833"/>
      <c r="R3876" s="102"/>
      <c r="S3876" s="73"/>
      <c r="T3876" s="102"/>
      <c r="U3876" s="103"/>
      <c r="V3876" s="104"/>
    </row>
    <row r="3877" spans="1:256" s="55" customFormat="1" ht="12" customHeight="1">
      <c r="A3877" s="305"/>
      <c r="B3877" s="65">
        <v>1</v>
      </c>
      <c r="C3877" s="66">
        <f>IF(E3877="A",4,IF(E3877="B",3,IF(E3877="C",2,IF(E3877="D",1,0))))</f>
        <v>1</v>
      </c>
      <c r="D3877" s="76" t="s">
        <v>87</v>
      </c>
      <c r="E3877" s="99" t="s">
        <v>70</v>
      </c>
      <c r="F3877" s="76" t="s">
        <v>68</v>
      </c>
      <c r="G3877" s="78"/>
      <c r="H3877" s="100" t="s">
        <v>1957</v>
      </c>
      <c r="I3877" s="101" t="s">
        <v>5854</v>
      </c>
      <c r="J3877" s="81" t="s">
        <v>6111</v>
      </c>
      <c r="K3877" s="72"/>
      <c r="L3877" s="72"/>
      <c r="M3877" s="72"/>
      <c r="N3877" s="72"/>
      <c r="O3877" s="72"/>
      <c r="P3877" s="72"/>
      <c r="Q3877" s="833"/>
      <c r="R3877" s="102"/>
      <c r="S3877" s="73"/>
      <c r="T3877" s="102"/>
      <c r="U3877" s="103"/>
      <c r="V3877" s="104"/>
      <c r="W3877" s="109"/>
      <c r="X3877" s="109"/>
      <c r="Y3877" s="109"/>
      <c r="Z3877" s="109"/>
      <c r="AA3877" s="109"/>
      <c r="AB3877" s="109"/>
      <c r="AC3877" s="109"/>
      <c r="AD3877" s="109"/>
      <c r="AE3877" s="109"/>
      <c r="AF3877" s="109"/>
      <c r="AG3877" s="109"/>
      <c r="AH3877" s="109"/>
      <c r="AI3877" s="109"/>
      <c r="AJ3877" s="109"/>
      <c r="AK3877" s="109"/>
      <c r="AL3877" s="109"/>
      <c r="AM3877" s="109"/>
      <c r="AN3877" s="109"/>
      <c r="AO3877" s="109"/>
      <c r="AP3877" s="109"/>
      <c r="AQ3877" s="109"/>
      <c r="AR3877" s="109"/>
      <c r="AS3877" s="109"/>
      <c r="AT3877" s="109"/>
      <c r="AU3877" s="109"/>
      <c r="AV3877" s="109"/>
      <c r="AW3877" s="109"/>
      <c r="AX3877" s="109"/>
      <c r="AY3877" s="109"/>
      <c r="AZ3877" s="109"/>
      <c r="BA3877" s="109"/>
      <c r="BB3877" s="109"/>
      <c r="BC3877" s="109"/>
      <c r="BD3877" s="109"/>
      <c r="BE3877" s="109"/>
      <c r="BF3877" s="109"/>
      <c r="BG3877" s="109"/>
      <c r="BH3877" s="109"/>
      <c r="BI3877" s="109"/>
      <c r="BJ3877" s="109"/>
      <c r="BK3877" s="109"/>
      <c r="BL3877" s="109"/>
      <c r="BM3877" s="109"/>
      <c r="BN3877" s="109"/>
      <c r="BO3877" s="109"/>
      <c r="BP3877" s="109"/>
      <c r="BQ3877" s="109"/>
      <c r="BR3877" s="109"/>
      <c r="BS3877" s="109"/>
      <c r="BT3877" s="109"/>
      <c r="BU3877" s="109"/>
      <c r="BV3877" s="109"/>
      <c r="BW3877" s="109"/>
      <c r="BX3877" s="109"/>
      <c r="BY3877" s="109"/>
      <c r="BZ3877" s="109"/>
      <c r="CA3877" s="109"/>
      <c r="CB3877" s="109"/>
      <c r="CC3877" s="109"/>
      <c r="CD3877" s="109"/>
      <c r="CE3877" s="109"/>
      <c r="CF3877" s="109"/>
      <c r="CG3877" s="109"/>
      <c r="CH3877" s="109"/>
      <c r="CI3877" s="109"/>
      <c r="CJ3877" s="109"/>
      <c r="CK3877" s="109"/>
      <c r="CL3877" s="109"/>
      <c r="CM3877" s="109"/>
      <c r="CN3877" s="109"/>
      <c r="CO3877" s="109"/>
      <c r="CP3877" s="109"/>
      <c r="CQ3877" s="109"/>
      <c r="CR3877" s="109"/>
      <c r="CS3877" s="109"/>
      <c r="CT3877" s="109"/>
      <c r="CU3877" s="109"/>
      <c r="CV3877" s="109"/>
      <c r="CW3877" s="109"/>
      <c r="CX3877" s="109"/>
      <c r="CY3877" s="109"/>
      <c r="CZ3877" s="109"/>
      <c r="DA3877" s="109"/>
      <c r="DB3877" s="109"/>
      <c r="DC3877" s="109"/>
      <c r="DD3877" s="109"/>
      <c r="DE3877" s="109"/>
      <c r="DF3877" s="109"/>
      <c r="DG3877" s="109"/>
      <c r="DH3877" s="109"/>
      <c r="DI3877" s="109"/>
      <c r="DJ3877" s="109"/>
      <c r="DK3877" s="109"/>
      <c r="DL3877" s="109"/>
      <c r="DM3877" s="109"/>
      <c r="DN3877" s="109"/>
      <c r="DO3877" s="109"/>
      <c r="DP3877" s="109"/>
      <c r="DQ3877" s="109"/>
      <c r="DR3877" s="109"/>
      <c r="DS3877" s="109"/>
      <c r="DT3877" s="109"/>
      <c r="DU3877" s="109"/>
      <c r="DV3877" s="109"/>
      <c r="DW3877" s="109"/>
      <c r="DX3877" s="109"/>
      <c r="DY3877" s="109"/>
      <c r="DZ3877" s="109"/>
      <c r="EA3877" s="109"/>
      <c r="EB3877" s="109"/>
      <c r="EC3877" s="109"/>
      <c r="ED3877" s="109"/>
      <c r="EE3877" s="109"/>
      <c r="EF3877" s="109"/>
      <c r="EG3877" s="109"/>
      <c r="EH3877" s="109"/>
      <c r="EI3877" s="109"/>
      <c r="EJ3877" s="109"/>
      <c r="EK3877" s="109"/>
      <c r="EL3877" s="109"/>
      <c r="EM3877" s="109"/>
      <c r="EN3877" s="109"/>
      <c r="EO3877" s="109"/>
      <c r="EP3877" s="109"/>
      <c r="EQ3877" s="109"/>
      <c r="ER3877" s="109"/>
      <c r="ES3877" s="109"/>
      <c r="ET3877" s="109"/>
      <c r="EU3877" s="109"/>
      <c r="EV3877" s="109"/>
      <c r="EW3877" s="109"/>
      <c r="EX3877" s="109"/>
      <c r="EY3877" s="109"/>
      <c r="EZ3877" s="109"/>
      <c r="FA3877" s="109"/>
      <c r="FB3877" s="109"/>
      <c r="FC3877" s="109"/>
      <c r="FD3877" s="109"/>
      <c r="FE3877" s="109"/>
      <c r="FF3877" s="109"/>
      <c r="FG3877" s="109"/>
      <c r="FH3877" s="109"/>
      <c r="FI3877" s="109"/>
      <c r="FJ3877" s="109"/>
      <c r="FK3877" s="109"/>
      <c r="FL3877" s="109"/>
      <c r="FM3877" s="109"/>
      <c r="FN3877" s="109"/>
      <c r="FO3877" s="109"/>
      <c r="FP3877" s="109"/>
      <c r="FQ3877" s="109"/>
      <c r="FR3877" s="109"/>
      <c r="FS3877" s="109"/>
      <c r="FT3877" s="109"/>
      <c r="FU3877" s="109"/>
      <c r="FV3877" s="109"/>
      <c r="FW3877" s="109"/>
      <c r="FX3877" s="109"/>
      <c r="FY3877" s="109"/>
      <c r="FZ3877" s="109"/>
      <c r="GA3877" s="109"/>
      <c r="GB3877" s="109"/>
      <c r="GC3877" s="109"/>
      <c r="GD3877" s="109"/>
      <c r="GE3877" s="109"/>
      <c r="GF3877" s="109"/>
      <c r="GG3877" s="109"/>
      <c r="GH3877" s="109"/>
      <c r="GI3877" s="109"/>
      <c r="GJ3877" s="109"/>
      <c r="GK3877" s="109"/>
      <c r="GL3877" s="109"/>
      <c r="GM3877" s="109"/>
      <c r="GN3877" s="109"/>
      <c r="GO3877" s="109"/>
      <c r="GP3877" s="109"/>
      <c r="GQ3877" s="109"/>
      <c r="GR3877" s="109"/>
      <c r="GS3877" s="109"/>
      <c r="GT3877" s="109"/>
      <c r="GU3877" s="109"/>
      <c r="GV3877" s="109"/>
      <c r="GW3877" s="109"/>
      <c r="GX3877" s="109"/>
      <c r="GY3877" s="109"/>
      <c r="GZ3877" s="109"/>
      <c r="HA3877" s="109"/>
      <c r="HB3877" s="109"/>
      <c r="HC3877" s="109"/>
      <c r="HD3877" s="109"/>
      <c r="HE3877" s="109"/>
      <c r="HF3877" s="109"/>
      <c r="HG3877" s="109"/>
      <c r="HH3877" s="109"/>
      <c r="HI3877" s="109"/>
      <c r="HJ3877" s="109"/>
      <c r="HK3877" s="109"/>
      <c r="HL3877" s="109"/>
      <c r="HM3877" s="109"/>
      <c r="HN3877" s="109"/>
      <c r="HO3877" s="109"/>
      <c r="HP3877" s="109"/>
      <c r="HQ3877" s="109"/>
      <c r="HR3877" s="109"/>
      <c r="HS3877" s="109"/>
      <c r="HT3877" s="109"/>
      <c r="HU3877" s="109"/>
      <c r="HV3877" s="109"/>
      <c r="HW3877" s="109"/>
      <c r="HX3877" s="109"/>
      <c r="HY3877" s="109"/>
      <c r="HZ3877" s="109"/>
      <c r="IA3877" s="109"/>
      <c r="IB3877" s="109"/>
      <c r="IC3877" s="109"/>
      <c r="ID3877" s="109"/>
      <c r="IE3877" s="109"/>
      <c r="IF3877" s="109"/>
      <c r="IG3877" s="109"/>
      <c r="IH3877" s="109"/>
      <c r="II3877" s="109"/>
      <c r="IJ3877" s="109"/>
      <c r="IK3877" s="109"/>
      <c r="IL3877" s="109"/>
      <c r="IM3877" s="109"/>
      <c r="IN3877" s="109"/>
      <c r="IO3877" s="109"/>
      <c r="IP3877" s="109"/>
      <c r="IQ3877" s="109"/>
      <c r="IR3877" s="109"/>
      <c r="IS3877" s="109"/>
      <c r="IT3877" s="109"/>
      <c r="IU3877" s="109"/>
      <c r="IV3877" s="109"/>
    </row>
    <row r="3878" spans="1:256" ht="12.5">
      <c r="A3878" s="305"/>
      <c r="B3878" s="65">
        <v>1</v>
      </c>
      <c r="C3878" s="66">
        <f>IF(E3878="A",4,IF(E3878="B",3,IF(E3878="C",2,IF(E3878="D",1,0))))</f>
        <v>3</v>
      </c>
      <c r="D3878" s="76" t="s">
        <v>68</v>
      </c>
      <c r="E3878" s="76" t="s">
        <v>87</v>
      </c>
      <c r="F3878" s="76" t="s">
        <v>87</v>
      </c>
      <c r="G3878" s="78"/>
      <c r="H3878" s="96" t="s">
        <v>135</v>
      </c>
      <c r="I3878" s="107" t="s">
        <v>352</v>
      </c>
      <c r="J3878" s="81" t="s">
        <v>17</v>
      </c>
      <c r="K3878" s="72"/>
      <c r="L3878" s="72"/>
      <c r="M3878" s="72"/>
      <c r="N3878" s="72"/>
      <c r="O3878" s="72"/>
      <c r="P3878" s="72"/>
      <c r="Q3878" s="833"/>
      <c r="R3878" s="102"/>
      <c r="S3878" s="73"/>
      <c r="T3878" s="102"/>
      <c r="U3878" s="103"/>
      <c r="V3878" s="104"/>
    </row>
    <row r="3879" spans="1:256" ht="12" customHeight="1">
      <c r="A3879" s="55"/>
      <c r="B3879" s="65">
        <v>1</v>
      </c>
      <c r="C3879" s="66">
        <f>IF(E3879="A",1,IF(E3879="B",1,0))</f>
        <v>1</v>
      </c>
      <c r="D3879" s="656" t="s">
        <v>99</v>
      </c>
      <c r="E3879" s="658" t="s">
        <v>87</v>
      </c>
      <c r="F3879" s="659" t="s">
        <v>90</v>
      </c>
      <c r="G3879" s="78"/>
      <c r="H3879" s="96" t="s">
        <v>126</v>
      </c>
      <c r="I3879" s="107" t="s">
        <v>4341</v>
      </c>
      <c r="J3879" s="81"/>
      <c r="K3879" s="72"/>
      <c r="L3879" s="72"/>
      <c r="M3879" s="72"/>
      <c r="N3879" s="72"/>
      <c r="O3879" s="72"/>
      <c r="P3879" s="72"/>
      <c r="Q3879" s="833"/>
      <c r="R3879" s="102"/>
      <c r="S3879" s="73"/>
      <c r="T3879" s="102"/>
      <c r="U3879" s="103"/>
      <c r="V3879" s="104"/>
    </row>
    <row r="3880" spans="1:256" ht="12.5">
      <c r="A3880" s="55"/>
      <c r="B3880" s="65">
        <v>1</v>
      </c>
      <c r="C3880" s="66">
        <f>IF(E3880="A",1,IF(E3880="B",1,0))</f>
        <v>1</v>
      </c>
      <c r="D3880" s="852" t="s">
        <v>70</v>
      </c>
      <c r="E3880" s="853" t="s">
        <v>87</v>
      </c>
      <c r="F3880" s="857" t="s">
        <v>90</v>
      </c>
      <c r="G3880" s="78"/>
      <c r="H3880" s="100" t="s">
        <v>101</v>
      </c>
      <c r="I3880" s="101" t="s">
        <v>6179</v>
      </c>
      <c r="J3880" s="81"/>
      <c r="K3880" s="72"/>
      <c r="L3880" s="72"/>
      <c r="M3880" s="72"/>
      <c r="N3880" s="72"/>
      <c r="O3880" s="72"/>
      <c r="P3880" s="72"/>
      <c r="Q3880" s="833"/>
      <c r="R3880" s="102"/>
      <c r="S3880" s="73"/>
      <c r="T3880" s="116"/>
      <c r="U3880" s="73"/>
      <c r="V3880" s="110"/>
    </row>
    <row r="3881" spans="1:256" ht="12.5">
      <c r="A3881" s="305"/>
      <c r="B3881" s="65">
        <v>1</v>
      </c>
      <c r="C3881" s="66">
        <f>IF(E3881="A",1,IF(E3881="B",1,0))</f>
        <v>1</v>
      </c>
      <c r="D3881" s="76" t="s">
        <v>87</v>
      </c>
      <c r="E3881" s="76" t="s">
        <v>87</v>
      </c>
      <c r="F3881" s="99" t="s">
        <v>70</v>
      </c>
      <c r="G3881" s="78"/>
      <c r="H3881" s="96" t="s">
        <v>1601</v>
      </c>
      <c r="I3881" s="107" t="s">
        <v>4342</v>
      </c>
      <c r="J3881" s="81"/>
      <c r="K3881" s="72"/>
      <c r="L3881" s="72"/>
      <c r="M3881" s="72"/>
      <c r="N3881" s="72"/>
      <c r="O3881" s="72"/>
      <c r="P3881" s="72"/>
      <c r="Q3881" s="833"/>
      <c r="R3881" s="102"/>
      <c r="S3881" s="73"/>
      <c r="T3881" s="102"/>
      <c r="U3881" s="103"/>
      <c r="V3881" s="104"/>
    </row>
    <row r="3882" spans="1:256" ht="12.5">
      <c r="A3882" s="666"/>
      <c r="B3882" s="65">
        <v>1</v>
      </c>
      <c r="C3882" s="66">
        <f>IF(E3882="A",1,IF(E3882="B",1,0))</f>
        <v>0</v>
      </c>
      <c r="D3882" s="77" t="s">
        <v>90</v>
      </c>
      <c r="E3882" s="77" t="s">
        <v>90</v>
      </c>
      <c r="F3882" s="99" t="s">
        <v>99</v>
      </c>
      <c r="G3882" s="78"/>
      <c r="H3882" s="96" t="s">
        <v>140</v>
      </c>
      <c r="I3882" s="107" t="s">
        <v>4343</v>
      </c>
      <c r="J3882" s="81"/>
      <c r="K3882" s="72"/>
      <c r="L3882" s="72"/>
      <c r="M3882" s="72"/>
      <c r="N3882" s="72"/>
      <c r="O3882" s="72"/>
      <c r="P3882" s="72"/>
      <c r="Q3882" s="833"/>
      <c r="R3882" s="102"/>
      <c r="S3882" s="73"/>
      <c r="T3882" s="102"/>
      <c r="U3882" s="103"/>
      <c r="V3882" s="104"/>
    </row>
    <row r="3883" spans="1:256" ht="12.5">
      <c r="A3883" s="305"/>
      <c r="B3883" s="65">
        <v>1</v>
      </c>
      <c r="C3883" s="66">
        <f>IF(E3883="A",1,IF(E3883="B",1,0))</f>
        <v>0</v>
      </c>
      <c r="D3883" s="658" t="s">
        <v>68</v>
      </c>
      <c r="E3883" s="659" t="s">
        <v>90</v>
      </c>
      <c r="F3883" s="658" t="s">
        <v>87</v>
      </c>
      <c r="G3883" s="78"/>
      <c r="H3883" s="96" t="s">
        <v>94</v>
      </c>
      <c r="I3883" s="107" t="s">
        <v>4344</v>
      </c>
      <c r="J3883" s="81"/>
      <c r="K3883" s="72"/>
      <c r="L3883" s="72"/>
      <c r="M3883" s="72"/>
      <c r="N3883" s="72"/>
      <c r="O3883" s="72"/>
      <c r="P3883" s="72"/>
      <c r="Q3883" s="833"/>
      <c r="R3883" s="102"/>
      <c r="S3883" s="73"/>
      <c r="T3883" s="102"/>
      <c r="U3883" s="103"/>
      <c r="V3883" s="104"/>
    </row>
    <row r="3884" spans="1:256" s="55" customFormat="1" ht="12" customHeight="1">
      <c r="A3884" s="217"/>
      <c r="B3884" s="65">
        <v>1</v>
      </c>
      <c r="C3884" s="66">
        <f>IF(E3884="A",4,IF(E3884="B",3,IF(E3884="C",2,IF(E3884="D",1,0))))</f>
        <v>4</v>
      </c>
      <c r="D3884" s="77" t="s">
        <v>90</v>
      </c>
      <c r="E3884" s="76" t="s">
        <v>68</v>
      </c>
      <c r="F3884" s="99" t="s">
        <v>99</v>
      </c>
      <c r="G3884" s="78"/>
      <c r="H3884" s="100" t="s">
        <v>135</v>
      </c>
      <c r="I3884" s="101" t="s">
        <v>5855</v>
      </c>
      <c r="J3884" s="81" t="s">
        <v>10</v>
      </c>
      <c r="K3884" s="72"/>
      <c r="L3884" s="72"/>
      <c r="M3884" s="72"/>
      <c r="N3884" s="72"/>
      <c r="O3884" s="72"/>
      <c r="P3884" s="72"/>
      <c r="Q3884" s="833"/>
      <c r="R3884" s="102"/>
      <c r="S3884" s="73"/>
      <c r="T3884" s="102"/>
      <c r="U3884" s="103"/>
      <c r="V3884" s="104"/>
      <c r="W3884" s="109"/>
      <c r="X3884" s="109"/>
      <c r="Y3884" s="109"/>
      <c r="Z3884" s="109"/>
      <c r="AA3884" s="109"/>
      <c r="AB3884" s="109"/>
      <c r="AC3884" s="109"/>
      <c r="AD3884" s="109"/>
      <c r="AE3884" s="109"/>
      <c r="AF3884" s="109"/>
      <c r="AG3884" s="109"/>
      <c r="AH3884" s="109"/>
      <c r="AI3884" s="109"/>
      <c r="AJ3884" s="109"/>
      <c r="AK3884" s="109"/>
      <c r="AL3884" s="109"/>
      <c r="AM3884" s="109"/>
      <c r="AN3884" s="109"/>
      <c r="AO3884" s="109"/>
      <c r="AP3884" s="109"/>
      <c r="AQ3884" s="109"/>
      <c r="AR3884" s="109"/>
      <c r="AS3884" s="109"/>
      <c r="AT3884" s="109"/>
      <c r="AU3884" s="109"/>
      <c r="AV3884" s="109"/>
      <c r="AW3884" s="109"/>
      <c r="AX3884" s="109"/>
      <c r="AY3884" s="109"/>
      <c r="AZ3884" s="109"/>
      <c r="BA3884" s="109"/>
      <c r="BB3884" s="109"/>
      <c r="BC3884" s="109"/>
      <c r="BD3884" s="109"/>
      <c r="BE3884" s="109"/>
      <c r="BF3884" s="109"/>
      <c r="BG3884" s="109"/>
      <c r="BH3884" s="109"/>
      <c r="BI3884" s="109"/>
      <c r="BJ3884" s="109"/>
      <c r="BK3884" s="109"/>
      <c r="BL3884" s="109"/>
      <c r="BM3884" s="109"/>
      <c r="BN3884" s="109"/>
      <c r="BO3884" s="109"/>
      <c r="BP3884" s="109"/>
      <c r="BQ3884" s="109"/>
      <c r="BR3884" s="109"/>
      <c r="BS3884" s="109"/>
      <c r="BT3884" s="109"/>
      <c r="BU3884" s="109"/>
      <c r="BV3884" s="109"/>
      <c r="BW3884" s="109"/>
      <c r="BX3884" s="109"/>
      <c r="BY3884" s="109"/>
      <c r="BZ3884" s="109"/>
      <c r="CA3884" s="109"/>
      <c r="CB3884" s="109"/>
      <c r="CC3884" s="109"/>
      <c r="CD3884" s="109"/>
      <c r="CE3884" s="109"/>
      <c r="CF3884" s="109"/>
      <c r="CG3884" s="109"/>
      <c r="CH3884" s="109"/>
      <c r="CI3884" s="109"/>
      <c r="CJ3884" s="109"/>
      <c r="CK3884" s="109"/>
      <c r="CL3884" s="109"/>
      <c r="CM3884" s="109"/>
      <c r="CN3884" s="109"/>
      <c r="CO3884" s="109"/>
      <c r="CP3884" s="109"/>
      <c r="CQ3884" s="109"/>
      <c r="CR3884" s="109"/>
      <c r="CS3884" s="109"/>
      <c r="CT3884" s="109"/>
      <c r="CU3884" s="109"/>
      <c r="CV3884" s="109"/>
      <c r="CW3884" s="109"/>
      <c r="CX3884" s="109"/>
      <c r="CY3884" s="109"/>
      <c r="CZ3884" s="109"/>
      <c r="DA3884" s="109"/>
      <c r="DB3884" s="109"/>
      <c r="DC3884" s="109"/>
      <c r="DD3884" s="109"/>
      <c r="DE3884" s="109"/>
      <c r="DF3884" s="109"/>
      <c r="DG3884" s="109"/>
      <c r="DH3884" s="109"/>
      <c r="DI3884" s="109"/>
      <c r="DJ3884" s="109"/>
      <c r="DK3884" s="109"/>
      <c r="DL3884" s="109"/>
      <c r="DM3884" s="109"/>
      <c r="DN3884" s="109"/>
      <c r="DO3884" s="109"/>
      <c r="DP3884" s="109"/>
      <c r="DQ3884" s="109"/>
      <c r="DR3884" s="109"/>
      <c r="DS3884" s="109"/>
      <c r="DT3884" s="109"/>
      <c r="DU3884" s="109"/>
      <c r="DV3884" s="109"/>
      <c r="DW3884" s="109"/>
      <c r="DX3884" s="109"/>
      <c r="DY3884" s="109"/>
      <c r="DZ3884" s="109"/>
      <c r="EA3884" s="109"/>
      <c r="EB3884" s="109"/>
      <c r="EC3884" s="109"/>
      <c r="ED3884" s="109"/>
      <c r="EE3884" s="109"/>
      <c r="EF3884" s="109"/>
      <c r="EG3884" s="109"/>
      <c r="EH3884" s="109"/>
      <c r="EI3884" s="109"/>
      <c r="EJ3884" s="109"/>
      <c r="EK3884" s="109"/>
      <c r="EL3884" s="109"/>
      <c r="EM3884" s="109"/>
      <c r="EN3884" s="109"/>
      <c r="EO3884" s="109"/>
      <c r="EP3884" s="109"/>
      <c r="EQ3884" s="109"/>
      <c r="ER3884" s="109"/>
      <c r="ES3884" s="109"/>
      <c r="ET3884" s="109"/>
      <c r="EU3884" s="109"/>
      <c r="EV3884" s="109"/>
      <c r="EW3884" s="109"/>
      <c r="EX3884" s="109"/>
      <c r="EY3884" s="109"/>
      <c r="EZ3884" s="109"/>
      <c r="FA3884" s="109"/>
      <c r="FB3884" s="109"/>
      <c r="FC3884" s="109"/>
      <c r="FD3884" s="109"/>
      <c r="FE3884" s="109"/>
      <c r="FF3884" s="109"/>
      <c r="FG3884" s="109"/>
      <c r="FH3884" s="109"/>
      <c r="FI3884" s="109"/>
      <c r="FJ3884" s="109"/>
      <c r="FK3884" s="109"/>
      <c r="FL3884" s="109"/>
      <c r="FM3884" s="109"/>
      <c r="FN3884" s="109"/>
      <c r="FO3884" s="109"/>
      <c r="FP3884" s="109"/>
      <c r="FQ3884" s="109"/>
      <c r="FR3884" s="109"/>
      <c r="FS3884" s="109"/>
      <c r="FT3884" s="109"/>
      <c r="FU3884" s="109"/>
      <c r="FV3884" s="109"/>
      <c r="FW3884" s="109"/>
      <c r="FX3884" s="109"/>
      <c r="FY3884" s="109"/>
      <c r="FZ3884" s="109"/>
      <c r="GA3884" s="109"/>
      <c r="GB3884" s="109"/>
      <c r="GC3884" s="109"/>
      <c r="GD3884" s="109"/>
      <c r="GE3884" s="109"/>
      <c r="GF3884" s="109"/>
      <c r="GG3884" s="109"/>
      <c r="GH3884" s="109"/>
      <c r="GI3884" s="109"/>
      <c r="GJ3884" s="109"/>
      <c r="GK3884" s="109"/>
      <c r="GL3884" s="109"/>
      <c r="GM3884" s="109"/>
      <c r="GN3884" s="109"/>
      <c r="GO3884" s="109"/>
      <c r="GP3884" s="109"/>
      <c r="GQ3884" s="109"/>
      <c r="GR3884" s="109"/>
      <c r="GS3884" s="109"/>
      <c r="GT3884" s="109"/>
      <c r="GU3884" s="109"/>
      <c r="GV3884" s="109"/>
      <c r="GW3884" s="109"/>
      <c r="GX3884" s="109"/>
      <c r="GY3884" s="109"/>
      <c r="GZ3884" s="109"/>
      <c r="HA3884" s="109"/>
      <c r="HB3884" s="109"/>
      <c r="HC3884" s="109"/>
      <c r="HD3884" s="109"/>
      <c r="HE3884" s="109"/>
      <c r="HF3884" s="109"/>
      <c r="HG3884" s="109"/>
      <c r="HH3884" s="109"/>
      <c r="HI3884" s="109"/>
      <c r="HJ3884" s="109"/>
      <c r="HK3884" s="109"/>
      <c r="HL3884" s="109"/>
      <c r="HM3884" s="109"/>
      <c r="HN3884" s="109"/>
      <c r="HO3884" s="109"/>
      <c r="HP3884" s="109"/>
      <c r="HQ3884" s="109"/>
      <c r="HR3884" s="109"/>
      <c r="HS3884" s="109"/>
      <c r="HT3884" s="109"/>
      <c r="HU3884" s="109"/>
      <c r="HV3884" s="109"/>
      <c r="HW3884" s="109"/>
      <c r="HX3884" s="109"/>
      <c r="HY3884" s="109"/>
      <c r="HZ3884" s="109"/>
      <c r="IA3884" s="109"/>
      <c r="IB3884" s="109"/>
      <c r="IC3884" s="109"/>
      <c r="ID3884" s="109"/>
      <c r="IE3884" s="109"/>
      <c r="IF3884" s="109"/>
      <c r="IG3884" s="109"/>
      <c r="IH3884" s="109"/>
      <c r="II3884" s="109"/>
      <c r="IJ3884" s="109"/>
      <c r="IK3884" s="109"/>
      <c r="IL3884" s="109"/>
      <c r="IM3884" s="109"/>
      <c r="IN3884" s="109"/>
      <c r="IO3884" s="109"/>
      <c r="IP3884" s="109"/>
      <c r="IQ3884" s="109"/>
      <c r="IR3884" s="109"/>
      <c r="IS3884" s="109"/>
      <c r="IT3884" s="109"/>
      <c r="IU3884" s="109"/>
      <c r="IV3884" s="109"/>
    </row>
    <row r="3885" spans="1:256" ht="12.5">
      <c r="B3885" s="65">
        <v>1</v>
      </c>
      <c r="C3885" s="66">
        <f>IF(E3885="A",1,IF(E3885="B",1,0))</f>
        <v>0</v>
      </c>
      <c r="D3885" s="77" t="s">
        <v>90</v>
      </c>
      <c r="E3885" s="77" t="s">
        <v>90</v>
      </c>
      <c r="F3885" s="76" t="s">
        <v>68</v>
      </c>
      <c r="G3885" s="78"/>
      <c r="H3885" s="96" t="s">
        <v>119</v>
      </c>
      <c r="I3885" s="107" t="s">
        <v>4345</v>
      </c>
      <c r="J3885" s="81"/>
      <c r="K3885" s="72"/>
      <c r="L3885" s="72"/>
      <c r="M3885" s="72"/>
      <c r="N3885" s="72"/>
      <c r="O3885" s="72"/>
      <c r="P3885" s="72"/>
      <c r="Q3885" s="833"/>
      <c r="R3885" s="102"/>
      <c r="S3885" s="73"/>
      <c r="T3885" s="102"/>
      <c r="U3885" s="103"/>
      <c r="V3885" s="104"/>
    </row>
    <row r="3886" spans="1:256" s="320" customFormat="1" ht="12.5">
      <c r="A3886" s="217"/>
      <c r="B3886" s="124">
        <v>1</v>
      </c>
      <c r="C3886" s="66">
        <f>IF(E3886="A",1,IF(E3886="B",1,0))</f>
        <v>0</v>
      </c>
      <c r="D3886" s="99" t="s">
        <v>99</v>
      </c>
      <c r="E3886" s="99" t="s">
        <v>99</v>
      </c>
      <c r="F3886" s="99" t="s">
        <v>99</v>
      </c>
      <c r="G3886" s="78"/>
      <c r="H3886" s="96" t="s">
        <v>122</v>
      </c>
      <c r="I3886" s="107" t="s">
        <v>4346</v>
      </c>
      <c r="J3886" s="81"/>
      <c r="K3886" s="72"/>
      <c r="L3886" s="72"/>
      <c r="M3886" s="72"/>
      <c r="N3886" s="72"/>
      <c r="O3886" s="72"/>
      <c r="P3886" s="72"/>
      <c r="Q3886" s="833"/>
      <c r="R3886" s="102"/>
      <c r="S3886" s="73"/>
      <c r="T3886" s="102"/>
      <c r="U3886" s="103"/>
      <c r="V3886" s="104"/>
      <c r="W3886" s="109"/>
      <c r="X3886" s="109"/>
      <c r="Y3886" s="109"/>
      <c r="Z3886" s="109"/>
      <c r="AA3886" s="109"/>
      <c r="AB3886" s="109"/>
      <c r="AC3886" s="109"/>
      <c r="AD3886" s="109"/>
      <c r="AE3886" s="109"/>
      <c r="AF3886" s="109"/>
      <c r="AG3886" s="109"/>
      <c r="AH3886" s="109"/>
      <c r="AI3886" s="109"/>
      <c r="AJ3886" s="109"/>
      <c r="AK3886" s="109"/>
      <c r="AL3886" s="109"/>
      <c r="AM3886" s="109"/>
      <c r="AN3886" s="109"/>
      <c r="AO3886" s="109"/>
      <c r="AP3886" s="109"/>
      <c r="AQ3886" s="109"/>
      <c r="AR3886" s="109"/>
      <c r="AS3886" s="109"/>
      <c r="AT3886" s="109"/>
      <c r="AU3886" s="109"/>
      <c r="AV3886" s="109"/>
      <c r="AW3886" s="109"/>
      <c r="AX3886" s="109"/>
      <c r="AY3886" s="109"/>
      <c r="AZ3886" s="109"/>
      <c r="BA3886" s="109"/>
      <c r="BB3886" s="109"/>
      <c r="BC3886" s="109"/>
      <c r="BD3886" s="109"/>
      <c r="BE3886" s="109"/>
      <c r="BF3886" s="109"/>
      <c r="BG3886" s="109"/>
      <c r="BH3886" s="109"/>
      <c r="BI3886" s="109"/>
      <c r="BJ3886" s="109"/>
      <c r="BK3886" s="109"/>
      <c r="BL3886" s="109"/>
      <c r="BM3886" s="109"/>
      <c r="BN3886" s="109"/>
      <c r="BO3886" s="109"/>
      <c r="BP3886" s="109"/>
      <c r="BQ3886" s="109"/>
      <c r="BR3886" s="109"/>
      <c r="BS3886" s="109"/>
      <c r="BT3886" s="109"/>
      <c r="BU3886" s="109"/>
      <c r="BV3886" s="109"/>
      <c r="BW3886" s="109"/>
      <c r="BX3886" s="109"/>
      <c r="BY3886" s="109"/>
      <c r="BZ3886" s="109"/>
      <c r="CA3886" s="109"/>
      <c r="CB3886" s="109"/>
      <c r="CC3886" s="109"/>
      <c r="CD3886" s="109"/>
      <c r="CE3886" s="109"/>
      <c r="CF3886" s="109"/>
      <c r="CG3886" s="109"/>
      <c r="CH3886" s="109"/>
      <c r="CI3886" s="109"/>
      <c r="CJ3886" s="109"/>
      <c r="CK3886" s="109"/>
      <c r="CL3886" s="109"/>
      <c r="CM3886" s="109"/>
      <c r="CN3886" s="109"/>
      <c r="CO3886" s="109"/>
      <c r="CP3886" s="109"/>
      <c r="CQ3886" s="109"/>
      <c r="CR3886" s="109"/>
      <c r="CS3886" s="109"/>
      <c r="CT3886" s="109"/>
      <c r="CU3886" s="109"/>
      <c r="CV3886" s="109"/>
      <c r="CW3886" s="109"/>
      <c r="CX3886" s="109"/>
      <c r="CY3886" s="109"/>
      <c r="CZ3886" s="109"/>
      <c r="DA3886" s="109"/>
      <c r="DB3886" s="109"/>
      <c r="DC3886" s="109"/>
      <c r="DD3886" s="109"/>
      <c r="DE3886" s="109"/>
      <c r="DF3886" s="109"/>
      <c r="DG3886" s="109"/>
      <c r="DH3886" s="109"/>
      <c r="DI3886" s="109"/>
      <c r="DJ3886" s="109"/>
      <c r="DK3886" s="109"/>
      <c r="DL3886" s="109"/>
      <c r="DM3886" s="109"/>
      <c r="DN3886" s="109"/>
      <c r="DO3886" s="109"/>
      <c r="DP3886" s="109"/>
      <c r="DQ3886" s="109"/>
      <c r="DR3886" s="109"/>
      <c r="DS3886" s="109"/>
      <c r="DT3886" s="109"/>
      <c r="DU3886" s="109"/>
      <c r="DV3886" s="109"/>
      <c r="DW3886" s="109"/>
      <c r="DX3886" s="109"/>
      <c r="DY3886" s="109"/>
      <c r="DZ3886" s="109"/>
      <c r="EA3886" s="109"/>
      <c r="EB3886" s="109"/>
      <c r="EC3886" s="109"/>
      <c r="ED3886" s="109"/>
      <c r="EE3886" s="109"/>
      <c r="EF3886" s="109"/>
      <c r="EG3886" s="109"/>
      <c r="EH3886" s="109"/>
      <c r="EI3886" s="109"/>
      <c r="EJ3886" s="109"/>
      <c r="EK3886" s="109"/>
      <c r="EL3886" s="109"/>
      <c r="EM3886" s="109"/>
      <c r="EN3886" s="109"/>
      <c r="EO3886" s="109"/>
      <c r="EP3886" s="109"/>
      <c r="EQ3886" s="109"/>
      <c r="ER3886" s="109"/>
      <c r="ES3886" s="109"/>
      <c r="ET3886" s="109"/>
      <c r="EU3886" s="109"/>
      <c r="EV3886" s="109"/>
      <c r="EW3886" s="109"/>
      <c r="EX3886" s="109"/>
      <c r="EY3886" s="109"/>
      <c r="EZ3886" s="109"/>
      <c r="FA3886" s="109"/>
      <c r="FB3886" s="109"/>
      <c r="FC3886" s="109"/>
      <c r="FD3886" s="109"/>
      <c r="FE3886" s="109"/>
      <c r="FF3886" s="109"/>
      <c r="FG3886" s="109"/>
      <c r="FH3886" s="109"/>
      <c r="FI3886" s="109"/>
      <c r="FJ3886" s="109"/>
      <c r="FK3886" s="109"/>
      <c r="FL3886" s="109"/>
      <c r="FM3886" s="109"/>
      <c r="FN3886" s="109"/>
      <c r="FO3886" s="109"/>
      <c r="FP3886" s="109"/>
      <c r="FQ3886" s="109"/>
      <c r="FR3886" s="109"/>
      <c r="FS3886" s="109"/>
      <c r="FT3886" s="109"/>
      <c r="FU3886" s="109"/>
      <c r="FV3886" s="109"/>
      <c r="FW3886" s="109"/>
      <c r="FX3886" s="109"/>
      <c r="FY3886" s="109"/>
      <c r="FZ3886" s="109"/>
      <c r="GA3886" s="109"/>
      <c r="GB3886" s="109"/>
      <c r="GC3886" s="109"/>
      <c r="GD3886" s="109"/>
      <c r="GE3886" s="109"/>
      <c r="GF3886" s="109"/>
      <c r="GG3886" s="109"/>
      <c r="GH3886" s="109"/>
      <c r="GI3886" s="109"/>
      <c r="GJ3886" s="109"/>
      <c r="GK3886" s="109"/>
      <c r="GL3886" s="109"/>
      <c r="GM3886" s="109"/>
      <c r="GN3886" s="109"/>
      <c r="GO3886" s="109"/>
      <c r="GP3886" s="109"/>
      <c r="GQ3886" s="109"/>
      <c r="GR3886" s="109"/>
      <c r="GS3886" s="109"/>
      <c r="GT3886" s="109"/>
      <c r="GU3886" s="109"/>
      <c r="GV3886" s="109"/>
      <c r="GW3886" s="109"/>
      <c r="GX3886" s="109"/>
      <c r="GY3886" s="109"/>
      <c r="GZ3886" s="109"/>
      <c r="HA3886" s="109"/>
      <c r="HB3886" s="109"/>
      <c r="HC3886" s="109"/>
      <c r="HD3886" s="109"/>
      <c r="HE3886" s="109"/>
      <c r="HF3886" s="109"/>
      <c r="HG3886" s="109"/>
      <c r="HH3886" s="109"/>
      <c r="HI3886" s="109"/>
      <c r="HJ3886" s="109"/>
      <c r="HK3886" s="109"/>
      <c r="HL3886" s="109"/>
      <c r="HM3886" s="109"/>
      <c r="HN3886" s="109"/>
      <c r="HO3886" s="109"/>
      <c r="HP3886" s="109"/>
      <c r="HQ3886" s="109"/>
      <c r="HR3886" s="109"/>
      <c r="HS3886" s="109"/>
      <c r="HT3886" s="109"/>
      <c r="HU3886" s="109"/>
      <c r="HV3886" s="109"/>
      <c r="HW3886" s="109"/>
      <c r="HX3886" s="109"/>
      <c r="HY3886" s="109"/>
      <c r="HZ3886" s="109"/>
      <c r="IA3886" s="109"/>
      <c r="IB3886" s="109"/>
      <c r="IC3886" s="109"/>
      <c r="ID3886" s="109"/>
      <c r="IE3886" s="109"/>
      <c r="IF3886" s="109"/>
      <c r="IG3886" s="109"/>
      <c r="IH3886" s="109"/>
      <c r="II3886" s="109"/>
      <c r="IJ3886" s="109"/>
      <c r="IK3886" s="109"/>
      <c r="IL3886" s="109"/>
      <c r="IM3886" s="109"/>
      <c r="IN3886" s="109"/>
      <c r="IO3886" s="109"/>
      <c r="IP3886" s="109"/>
      <c r="IQ3886" s="109"/>
      <c r="IR3886" s="109"/>
      <c r="IS3886" s="109"/>
      <c r="IT3886" s="109"/>
      <c r="IU3886" s="109"/>
      <c r="IV3886" s="109"/>
    </row>
    <row r="3887" spans="1:256" ht="12.5">
      <c r="A3887" s="305"/>
      <c r="B3887" s="65">
        <v>1</v>
      </c>
      <c r="C3887" s="66">
        <f>IF(E3887="A",4,IF(E3887="B",3,IF(E3887="C",2,IF(E3887="D",1,0))))</f>
        <v>3</v>
      </c>
      <c r="D3887" s="77" t="s">
        <v>90</v>
      </c>
      <c r="E3887" s="76" t="s">
        <v>87</v>
      </c>
      <c r="F3887" s="76" t="s">
        <v>87</v>
      </c>
      <c r="G3887" s="78"/>
      <c r="H3887" s="96" t="s">
        <v>220</v>
      </c>
      <c r="I3887" s="107" t="s">
        <v>4347</v>
      </c>
      <c r="J3887" s="81" t="s">
        <v>17</v>
      </c>
      <c r="K3887" s="72"/>
      <c r="L3887" s="72"/>
      <c r="M3887" s="72"/>
      <c r="N3887" s="72"/>
      <c r="O3887" s="72"/>
      <c r="P3887" s="72"/>
      <c r="Q3887" s="833"/>
      <c r="R3887" s="102"/>
      <c r="S3887" s="73"/>
      <c r="T3887" s="102"/>
      <c r="U3887" s="103"/>
      <c r="V3887" s="104"/>
    </row>
    <row r="3888" spans="1:256" s="55" customFormat="1" ht="12" customHeight="1">
      <c r="B3888" s="65">
        <v>1</v>
      </c>
      <c r="C3888" s="66">
        <v>3</v>
      </c>
      <c r="D3888" s="77" t="s">
        <v>90</v>
      </c>
      <c r="E3888" s="76" t="s">
        <v>87</v>
      </c>
      <c r="F3888" s="76" t="s">
        <v>87</v>
      </c>
      <c r="G3888" s="78"/>
      <c r="H3888" s="96" t="s">
        <v>220</v>
      </c>
      <c r="I3888" s="107" t="s">
        <v>4347</v>
      </c>
      <c r="J3888" s="81" t="s">
        <v>17</v>
      </c>
      <c r="K3888" s="72"/>
      <c r="L3888" s="72"/>
      <c r="M3888" s="72"/>
      <c r="N3888" s="72"/>
      <c r="O3888" s="72"/>
      <c r="P3888" s="72"/>
      <c r="Q3888" s="833"/>
      <c r="R3888" s="102"/>
      <c r="S3888" s="73"/>
      <c r="T3888" s="102"/>
      <c r="U3888" s="103"/>
      <c r="V3888" s="104"/>
      <c r="W3888" s="109"/>
      <c r="X3888" s="109"/>
      <c r="Y3888" s="109"/>
      <c r="Z3888" s="109"/>
      <c r="AA3888" s="109"/>
      <c r="AB3888" s="109"/>
      <c r="AC3888" s="109"/>
      <c r="AD3888" s="109"/>
      <c r="AE3888" s="109"/>
      <c r="AF3888" s="109"/>
      <c r="AG3888" s="109"/>
      <c r="AH3888" s="109"/>
      <c r="AI3888" s="109"/>
      <c r="AJ3888" s="109"/>
      <c r="AK3888" s="109"/>
      <c r="AL3888" s="109"/>
      <c r="AM3888" s="109"/>
      <c r="AN3888" s="109"/>
      <c r="AO3888" s="109"/>
      <c r="AP3888" s="109"/>
      <c r="AQ3888" s="109"/>
      <c r="AR3888" s="109"/>
      <c r="AS3888" s="109"/>
      <c r="AT3888" s="109"/>
      <c r="AU3888" s="109"/>
      <c r="AV3888" s="109"/>
      <c r="AW3888" s="109"/>
      <c r="AX3888" s="109"/>
      <c r="AY3888" s="109"/>
      <c r="AZ3888" s="109"/>
      <c r="BA3888" s="109"/>
      <c r="BB3888" s="109"/>
      <c r="BC3888" s="109"/>
      <c r="BD3888" s="109"/>
      <c r="BE3888" s="109"/>
      <c r="BF3888" s="109"/>
      <c r="BG3888" s="109"/>
      <c r="BH3888" s="109"/>
      <c r="BI3888" s="109"/>
      <c r="BJ3888" s="109"/>
      <c r="BK3888" s="109"/>
      <c r="BL3888" s="109"/>
      <c r="BM3888" s="109"/>
      <c r="BN3888" s="109"/>
      <c r="BO3888" s="109"/>
      <c r="BP3888" s="109"/>
      <c r="BQ3888" s="109"/>
      <c r="BR3888" s="109"/>
      <c r="BS3888" s="109"/>
      <c r="BT3888" s="109"/>
      <c r="BU3888" s="109"/>
      <c r="BV3888" s="109"/>
      <c r="BW3888" s="109"/>
      <c r="BX3888" s="109"/>
      <c r="BY3888" s="109"/>
      <c r="BZ3888" s="109"/>
      <c r="CA3888" s="109"/>
      <c r="CB3888" s="109"/>
      <c r="CC3888" s="109"/>
      <c r="CD3888" s="109"/>
      <c r="CE3888" s="109"/>
      <c r="CF3888" s="109"/>
      <c r="CG3888" s="109"/>
      <c r="CH3888" s="109"/>
      <c r="CI3888" s="109"/>
      <c r="CJ3888" s="109"/>
      <c r="CK3888" s="109"/>
      <c r="CL3888" s="109"/>
      <c r="CM3888" s="109"/>
      <c r="CN3888" s="109"/>
      <c r="CO3888" s="109"/>
      <c r="CP3888" s="109"/>
      <c r="CQ3888" s="109"/>
      <c r="CR3888" s="109"/>
      <c r="CS3888" s="109"/>
      <c r="CT3888" s="109"/>
      <c r="CU3888" s="109"/>
      <c r="CV3888" s="109"/>
      <c r="CW3888" s="109"/>
      <c r="CX3888" s="109"/>
      <c r="CY3888" s="109"/>
      <c r="CZ3888" s="109"/>
      <c r="DA3888" s="109"/>
      <c r="DB3888" s="109"/>
      <c r="DC3888" s="109"/>
      <c r="DD3888" s="109"/>
      <c r="DE3888" s="109"/>
      <c r="DF3888" s="109"/>
      <c r="DG3888" s="109"/>
      <c r="DH3888" s="109"/>
      <c r="DI3888" s="109"/>
      <c r="DJ3888" s="109"/>
      <c r="DK3888" s="109"/>
      <c r="DL3888" s="109"/>
      <c r="DM3888" s="109"/>
      <c r="DN3888" s="109"/>
      <c r="DO3888" s="109"/>
      <c r="DP3888" s="109"/>
      <c r="DQ3888" s="109"/>
      <c r="DR3888" s="109"/>
      <c r="DS3888" s="109"/>
      <c r="DT3888" s="109"/>
      <c r="DU3888" s="109"/>
      <c r="DV3888" s="109"/>
      <c r="DW3888" s="109"/>
      <c r="DX3888" s="109"/>
      <c r="DY3888" s="109"/>
      <c r="DZ3888" s="109"/>
      <c r="EA3888" s="109"/>
      <c r="EB3888" s="109"/>
      <c r="EC3888" s="109"/>
      <c r="ED3888" s="109"/>
      <c r="EE3888" s="109"/>
      <c r="EF3888" s="109"/>
      <c r="EG3888" s="109"/>
      <c r="EH3888" s="109"/>
      <c r="EI3888" s="109"/>
      <c r="EJ3888" s="109"/>
      <c r="EK3888" s="109"/>
      <c r="EL3888" s="109"/>
      <c r="EM3888" s="109"/>
      <c r="EN3888" s="109"/>
      <c r="EO3888" s="109"/>
      <c r="EP3888" s="109"/>
      <c r="EQ3888" s="109"/>
      <c r="ER3888" s="109"/>
      <c r="ES3888" s="109"/>
      <c r="ET3888" s="109"/>
      <c r="EU3888" s="109"/>
      <c r="EV3888" s="109"/>
      <c r="EW3888" s="109"/>
      <c r="EX3888" s="109"/>
      <c r="EY3888" s="109"/>
      <c r="EZ3888" s="109"/>
      <c r="FA3888" s="109"/>
      <c r="FB3888" s="109"/>
      <c r="FC3888" s="109"/>
      <c r="FD3888" s="109"/>
      <c r="FE3888" s="109"/>
      <c r="FF3888" s="109"/>
      <c r="FG3888" s="109"/>
      <c r="FH3888" s="109"/>
      <c r="FI3888" s="109"/>
      <c r="FJ3888" s="109"/>
      <c r="FK3888" s="109"/>
      <c r="FL3888" s="109"/>
      <c r="FM3888" s="109"/>
      <c r="FN3888" s="109"/>
      <c r="FO3888" s="109"/>
      <c r="FP3888" s="109"/>
      <c r="FQ3888" s="109"/>
      <c r="FR3888" s="109"/>
      <c r="FS3888" s="109"/>
      <c r="FT3888" s="109"/>
      <c r="FU3888" s="109"/>
      <c r="FV3888" s="109"/>
      <c r="FW3888" s="109"/>
      <c r="FX3888" s="109"/>
      <c r="FY3888" s="109"/>
      <c r="FZ3888" s="109"/>
      <c r="GA3888" s="109"/>
      <c r="GB3888" s="109"/>
      <c r="GC3888" s="109"/>
      <c r="GD3888" s="109"/>
      <c r="GE3888" s="109"/>
      <c r="GF3888" s="109"/>
      <c r="GG3888" s="109"/>
      <c r="GH3888" s="109"/>
      <c r="GI3888" s="109"/>
      <c r="GJ3888" s="109"/>
      <c r="GK3888" s="109"/>
      <c r="GL3888" s="109"/>
      <c r="GM3888" s="109"/>
      <c r="GN3888" s="109"/>
      <c r="GO3888" s="109"/>
      <c r="GP3888" s="109"/>
      <c r="GQ3888" s="109"/>
      <c r="GR3888" s="109"/>
      <c r="GS3888" s="109"/>
      <c r="GT3888" s="109"/>
      <c r="GU3888" s="109"/>
      <c r="GV3888" s="109"/>
      <c r="GW3888" s="109"/>
      <c r="GX3888" s="109"/>
      <c r="GY3888" s="109"/>
      <c r="GZ3888" s="109"/>
      <c r="HA3888" s="109"/>
      <c r="HB3888" s="109"/>
      <c r="HC3888" s="109"/>
      <c r="HD3888" s="109"/>
      <c r="HE3888" s="109"/>
      <c r="HF3888" s="109"/>
      <c r="HG3888" s="109"/>
      <c r="HH3888" s="109"/>
      <c r="HI3888" s="109"/>
      <c r="HJ3888" s="109"/>
      <c r="HK3888" s="109"/>
      <c r="HL3888" s="109"/>
      <c r="HM3888" s="109"/>
      <c r="HN3888" s="109"/>
      <c r="HO3888" s="109"/>
      <c r="HP3888" s="109"/>
      <c r="HQ3888" s="109"/>
      <c r="HR3888" s="109"/>
      <c r="HS3888" s="109"/>
      <c r="HT3888" s="109"/>
      <c r="HU3888" s="109"/>
      <c r="HV3888" s="109"/>
      <c r="HW3888" s="109"/>
      <c r="HX3888" s="109"/>
      <c r="HY3888" s="109"/>
      <c r="HZ3888" s="109"/>
      <c r="IA3888" s="109"/>
      <c r="IB3888" s="109"/>
      <c r="IC3888" s="109"/>
      <c r="ID3888" s="109"/>
      <c r="IE3888" s="109"/>
      <c r="IF3888" s="109"/>
      <c r="IG3888" s="109"/>
      <c r="IH3888" s="109"/>
      <c r="II3888" s="109"/>
      <c r="IJ3888" s="109"/>
      <c r="IK3888" s="109"/>
      <c r="IL3888" s="109"/>
      <c r="IM3888" s="109"/>
      <c r="IN3888" s="109"/>
      <c r="IO3888" s="109"/>
      <c r="IP3888" s="109"/>
      <c r="IQ3888" s="109"/>
      <c r="IR3888" s="109"/>
      <c r="IS3888" s="109"/>
      <c r="IT3888" s="109"/>
      <c r="IU3888" s="109"/>
      <c r="IV3888" s="109"/>
    </row>
    <row r="3889" spans="1:256" s="320" customFormat="1" ht="12.5">
      <c r="A3889"/>
      <c r="B3889" s="65">
        <v>1</v>
      </c>
      <c r="C3889" s="66">
        <f>IF(E3889="A",1,IF(E3889="B",1,0))</f>
        <v>1</v>
      </c>
      <c r="D3889" s="76" t="s">
        <v>87</v>
      </c>
      <c r="E3889" s="76" t="s">
        <v>87</v>
      </c>
      <c r="F3889" s="76" t="s">
        <v>87</v>
      </c>
      <c r="G3889" s="78"/>
      <c r="H3889" s="96" t="s">
        <v>90</v>
      </c>
      <c r="I3889" s="107" t="s">
        <v>4348</v>
      </c>
      <c r="J3889" s="81"/>
      <c r="K3889" s="72"/>
      <c r="L3889" s="72"/>
      <c r="M3889" s="72"/>
      <c r="N3889" s="72"/>
      <c r="O3889" s="72"/>
      <c r="P3889" s="72"/>
      <c r="Q3889" s="833"/>
      <c r="R3889" s="102"/>
      <c r="S3889" s="73"/>
      <c r="T3889" s="102"/>
      <c r="U3889" s="103"/>
      <c r="V3889" s="104"/>
      <c r="W3889" s="109"/>
      <c r="X3889" s="109"/>
      <c r="Y3889" s="109"/>
      <c r="Z3889" s="109"/>
      <c r="AA3889" s="109"/>
      <c r="AB3889" s="109"/>
      <c r="AC3889" s="109"/>
      <c r="AD3889" s="109"/>
      <c r="AE3889" s="109"/>
      <c r="AF3889" s="109"/>
      <c r="AG3889" s="109"/>
      <c r="AH3889" s="109"/>
      <c r="AI3889" s="109"/>
      <c r="AJ3889" s="109"/>
      <c r="AK3889" s="109"/>
      <c r="AL3889" s="109"/>
      <c r="AM3889" s="109"/>
      <c r="AN3889" s="109"/>
      <c r="AO3889" s="109"/>
      <c r="AP3889" s="109"/>
      <c r="AQ3889" s="109"/>
      <c r="AR3889" s="109"/>
      <c r="AS3889" s="109"/>
      <c r="AT3889" s="109"/>
      <c r="AU3889" s="109"/>
      <c r="AV3889" s="109"/>
      <c r="AW3889" s="109"/>
      <c r="AX3889" s="109"/>
      <c r="AY3889" s="109"/>
      <c r="AZ3889" s="109"/>
      <c r="BA3889" s="109"/>
      <c r="BB3889" s="109"/>
      <c r="BC3889" s="109"/>
      <c r="BD3889" s="109"/>
      <c r="BE3889" s="109"/>
      <c r="BF3889" s="109"/>
      <c r="BG3889" s="109"/>
      <c r="BH3889" s="109"/>
      <c r="BI3889" s="109"/>
      <c r="BJ3889" s="109"/>
      <c r="BK3889" s="109"/>
      <c r="BL3889" s="109"/>
      <c r="BM3889" s="109"/>
      <c r="BN3889" s="109"/>
      <c r="BO3889" s="109"/>
      <c r="BP3889" s="109"/>
      <c r="BQ3889" s="109"/>
      <c r="BR3889" s="109"/>
      <c r="BS3889" s="109"/>
      <c r="BT3889" s="109"/>
      <c r="BU3889" s="109"/>
      <c r="BV3889" s="109"/>
      <c r="BW3889" s="109"/>
      <c r="BX3889" s="109"/>
      <c r="BY3889" s="109"/>
      <c r="BZ3889" s="109"/>
      <c r="CA3889" s="109"/>
      <c r="CB3889" s="109"/>
      <c r="CC3889" s="109"/>
      <c r="CD3889" s="109"/>
      <c r="CE3889" s="109"/>
      <c r="CF3889" s="109"/>
      <c r="CG3889" s="109"/>
      <c r="CH3889" s="109"/>
      <c r="CI3889" s="109"/>
      <c r="CJ3889" s="109"/>
      <c r="CK3889" s="109"/>
      <c r="CL3889" s="109"/>
      <c r="CM3889" s="109"/>
      <c r="CN3889" s="109"/>
      <c r="CO3889" s="109"/>
      <c r="CP3889" s="109"/>
      <c r="CQ3889" s="109"/>
      <c r="CR3889" s="109"/>
      <c r="CS3889" s="109"/>
      <c r="CT3889" s="109"/>
      <c r="CU3889" s="109"/>
      <c r="CV3889" s="109"/>
      <c r="CW3889" s="109"/>
      <c r="CX3889" s="109"/>
      <c r="CY3889" s="109"/>
      <c r="CZ3889" s="109"/>
      <c r="DA3889" s="109"/>
      <c r="DB3889" s="109"/>
      <c r="DC3889" s="109"/>
      <c r="DD3889" s="109"/>
      <c r="DE3889" s="109"/>
      <c r="DF3889" s="109"/>
      <c r="DG3889" s="109"/>
      <c r="DH3889" s="109"/>
      <c r="DI3889" s="109"/>
      <c r="DJ3889" s="109"/>
      <c r="DK3889" s="109"/>
      <c r="DL3889" s="109"/>
      <c r="DM3889" s="109"/>
      <c r="DN3889" s="109"/>
      <c r="DO3889" s="109"/>
      <c r="DP3889" s="109"/>
      <c r="DQ3889" s="109"/>
      <c r="DR3889" s="109"/>
      <c r="DS3889" s="109"/>
      <c r="DT3889" s="109"/>
      <c r="DU3889" s="109"/>
      <c r="DV3889" s="109"/>
      <c r="DW3889" s="109"/>
      <c r="DX3889" s="109"/>
      <c r="DY3889" s="109"/>
      <c r="DZ3889" s="109"/>
      <c r="EA3889" s="109"/>
      <c r="EB3889" s="109"/>
      <c r="EC3889" s="109"/>
      <c r="ED3889" s="109"/>
      <c r="EE3889" s="109"/>
      <c r="EF3889" s="109"/>
      <c r="EG3889" s="109"/>
      <c r="EH3889" s="109"/>
      <c r="EI3889" s="109"/>
      <c r="EJ3889" s="109"/>
      <c r="EK3889" s="109"/>
      <c r="EL3889" s="109"/>
      <c r="EM3889" s="109"/>
      <c r="EN3889" s="109"/>
      <c r="EO3889" s="109"/>
      <c r="EP3889" s="109"/>
      <c r="EQ3889" s="109"/>
      <c r="ER3889" s="109"/>
      <c r="ES3889" s="109"/>
      <c r="ET3889" s="109"/>
      <c r="EU3889" s="109"/>
      <c r="EV3889" s="109"/>
      <c r="EW3889" s="109"/>
      <c r="EX3889" s="109"/>
      <c r="EY3889" s="109"/>
      <c r="EZ3889" s="109"/>
      <c r="FA3889" s="109"/>
      <c r="FB3889" s="109"/>
      <c r="FC3889" s="109"/>
      <c r="FD3889" s="109"/>
      <c r="FE3889" s="109"/>
      <c r="FF3889" s="109"/>
      <c r="FG3889" s="109"/>
      <c r="FH3889" s="109"/>
      <c r="FI3889" s="109"/>
      <c r="FJ3889" s="109"/>
      <c r="FK3889" s="109"/>
      <c r="FL3889" s="109"/>
      <c r="FM3889" s="109"/>
      <c r="FN3889" s="109"/>
      <c r="FO3889" s="109"/>
      <c r="FP3889" s="109"/>
      <c r="FQ3889" s="109"/>
      <c r="FR3889" s="109"/>
      <c r="FS3889" s="109"/>
      <c r="FT3889" s="109"/>
      <c r="FU3889" s="109"/>
      <c r="FV3889" s="109"/>
      <c r="FW3889" s="109"/>
      <c r="FX3889" s="109"/>
      <c r="FY3889" s="109"/>
      <c r="FZ3889" s="109"/>
      <c r="GA3889" s="109"/>
      <c r="GB3889" s="109"/>
      <c r="GC3889" s="109"/>
      <c r="GD3889" s="109"/>
      <c r="GE3889" s="109"/>
      <c r="GF3889" s="109"/>
      <c r="GG3889" s="109"/>
      <c r="GH3889" s="109"/>
      <c r="GI3889" s="109"/>
      <c r="GJ3889" s="109"/>
      <c r="GK3889" s="109"/>
      <c r="GL3889" s="109"/>
      <c r="GM3889" s="109"/>
      <c r="GN3889" s="109"/>
      <c r="GO3889" s="109"/>
      <c r="GP3889" s="109"/>
      <c r="GQ3889" s="109"/>
      <c r="GR3889" s="109"/>
      <c r="GS3889" s="109"/>
      <c r="GT3889" s="109"/>
      <c r="GU3889" s="109"/>
      <c r="GV3889" s="109"/>
      <c r="GW3889" s="109"/>
      <c r="GX3889" s="109"/>
      <c r="GY3889" s="109"/>
      <c r="GZ3889" s="109"/>
      <c r="HA3889" s="109"/>
      <c r="HB3889" s="109"/>
      <c r="HC3889" s="109"/>
      <c r="HD3889" s="109"/>
      <c r="HE3889" s="109"/>
      <c r="HF3889" s="109"/>
      <c r="HG3889" s="109"/>
      <c r="HH3889" s="109"/>
      <c r="HI3889" s="109"/>
      <c r="HJ3889" s="109"/>
      <c r="HK3889" s="109"/>
      <c r="HL3889" s="109"/>
      <c r="HM3889" s="109"/>
      <c r="HN3889" s="109"/>
      <c r="HO3889" s="109"/>
      <c r="HP3889" s="109"/>
      <c r="HQ3889" s="109"/>
      <c r="HR3889" s="109"/>
      <c r="HS3889" s="109"/>
      <c r="HT3889" s="109"/>
      <c r="HU3889" s="109"/>
      <c r="HV3889" s="109"/>
      <c r="HW3889" s="109"/>
      <c r="HX3889" s="109"/>
      <c r="HY3889" s="109"/>
      <c r="HZ3889" s="109"/>
      <c r="IA3889" s="109"/>
      <c r="IB3889" s="109"/>
      <c r="IC3889" s="109"/>
      <c r="ID3889" s="109"/>
      <c r="IE3889" s="109"/>
      <c r="IF3889" s="109"/>
      <c r="IG3889" s="109"/>
      <c r="IH3889" s="109"/>
      <c r="II3889" s="109"/>
      <c r="IJ3889" s="109"/>
      <c r="IK3889" s="109"/>
      <c r="IL3889" s="109"/>
      <c r="IM3889" s="109"/>
      <c r="IN3889" s="109"/>
      <c r="IO3889" s="109"/>
      <c r="IP3889" s="109"/>
      <c r="IQ3889" s="109"/>
      <c r="IR3889" s="109"/>
      <c r="IS3889" s="109"/>
      <c r="IT3889" s="109"/>
      <c r="IU3889" s="109"/>
      <c r="IV3889" s="109"/>
    </row>
    <row r="3890" spans="1:256" s="320" customFormat="1" ht="12.5">
      <c r="A3890" s="305"/>
      <c r="B3890" s="65">
        <v>1</v>
      </c>
      <c r="C3890" s="66">
        <f>IF(E3890="A",1,IF(E3890="B",1,0))</f>
        <v>1</v>
      </c>
      <c r="D3890" s="77" t="s">
        <v>90</v>
      </c>
      <c r="E3890" s="76" t="s">
        <v>68</v>
      </c>
      <c r="F3890" s="76" t="s">
        <v>87</v>
      </c>
      <c r="G3890" s="78"/>
      <c r="H3890" s="96" t="s">
        <v>122</v>
      </c>
      <c r="I3890" s="107" t="s">
        <v>4349</v>
      </c>
      <c r="J3890" s="81"/>
      <c r="K3890" s="72"/>
      <c r="L3890" s="72"/>
      <c r="M3890" s="72"/>
      <c r="N3890" s="72"/>
      <c r="O3890" s="72"/>
      <c r="P3890" s="72"/>
      <c r="Q3890" s="833"/>
      <c r="R3890" s="102"/>
      <c r="S3890" s="73"/>
      <c r="T3890" s="102"/>
      <c r="U3890" s="103"/>
      <c r="V3890" s="104"/>
      <c r="W3890" s="109"/>
      <c r="X3890" s="109"/>
      <c r="Y3890" s="109"/>
      <c r="Z3890" s="109"/>
      <c r="AA3890" s="109"/>
      <c r="AB3890" s="109"/>
      <c r="AC3890" s="109"/>
      <c r="AD3890" s="109"/>
      <c r="AE3890" s="109"/>
      <c r="AF3890" s="109"/>
      <c r="AG3890" s="109"/>
      <c r="AH3890" s="109"/>
      <c r="AI3890" s="109"/>
      <c r="AJ3890" s="109"/>
      <c r="AK3890" s="109"/>
      <c r="AL3890" s="109"/>
      <c r="AM3890" s="109"/>
      <c r="AN3890" s="109"/>
      <c r="AO3890" s="109"/>
      <c r="AP3890" s="109"/>
      <c r="AQ3890" s="109"/>
      <c r="AR3890" s="109"/>
      <c r="AS3890" s="109"/>
      <c r="AT3890" s="109"/>
      <c r="AU3890" s="109"/>
      <c r="AV3890" s="109"/>
      <c r="AW3890" s="109"/>
      <c r="AX3890" s="109"/>
      <c r="AY3890" s="109"/>
      <c r="AZ3890" s="109"/>
      <c r="BA3890" s="109"/>
      <c r="BB3890" s="109"/>
      <c r="BC3890" s="109"/>
      <c r="BD3890" s="109"/>
      <c r="BE3890" s="109"/>
      <c r="BF3890" s="109"/>
      <c r="BG3890" s="109"/>
      <c r="BH3890" s="109"/>
      <c r="BI3890" s="109"/>
      <c r="BJ3890" s="109"/>
      <c r="BK3890" s="109"/>
      <c r="BL3890" s="109"/>
      <c r="BM3890" s="109"/>
      <c r="BN3890" s="109"/>
      <c r="BO3890" s="109"/>
      <c r="BP3890" s="109"/>
      <c r="BQ3890" s="109"/>
      <c r="BR3890" s="109"/>
      <c r="BS3890" s="109"/>
      <c r="BT3890" s="109"/>
      <c r="BU3890" s="109"/>
      <c r="BV3890" s="109"/>
      <c r="BW3890" s="109"/>
      <c r="BX3890" s="109"/>
      <c r="BY3890" s="109"/>
      <c r="BZ3890" s="109"/>
      <c r="CA3890" s="109"/>
      <c r="CB3890" s="109"/>
      <c r="CC3890" s="109"/>
      <c r="CD3890" s="109"/>
      <c r="CE3890" s="109"/>
      <c r="CF3890" s="109"/>
      <c r="CG3890" s="109"/>
      <c r="CH3890" s="109"/>
      <c r="CI3890" s="109"/>
      <c r="CJ3890" s="109"/>
      <c r="CK3890" s="109"/>
      <c r="CL3890" s="109"/>
      <c r="CM3890" s="109"/>
      <c r="CN3890" s="109"/>
      <c r="CO3890" s="109"/>
      <c r="CP3890" s="109"/>
      <c r="CQ3890" s="109"/>
      <c r="CR3890" s="109"/>
      <c r="CS3890" s="109"/>
      <c r="CT3890" s="109"/>
      <c r="CU3890" s="109"/>
      <c r="CV3890" s="109"/>
      <c r="CW3890" s="109"/>
      <c r="CX3890" s="109"/>
      <c r="CY3890" s="109"/>
      <c r="CZ3890" s="109"/>
      <c r="DA3890" s="109"/>
      <c r="DB3890" s="109"/>
      <c r="DC3890" s="109"/>
      <c r="DD3890" s="109"/>
      <c r="DE3890" s="109"/>
      <c r="DF3890" s="109"/>
      <c r="DG3890" s="109"/>
      <c r="DH3890" s="109"/>
      <c r="DI3890" s="109"/>
      <c r="DJ3890" s="109"/>
      <c r="DK3890" s="109"/>
      <c r="DL3890" s="109"/>
      <c r="DM3890" s="109"/>
      <c r="DN3890" s="109"/>
      <c r="DO3890" s="109"/>
      <c r="DP3890" s="109"/>
      <c r="DQ3890" s="109"/>
      <c r="DR3890" s="109"/>
      <c r="DS3890" s="109"/>
      <c r="DT3890" s="109"/>
      <c r="DU3890" s="109"/>
      <c r="DV3890" s="109"/>
      <c r="DW3890" s="109"/>
      <c r="DX3890" s="109"/>
      <c r="DY3890" s="109"/>
      <c r="DZ3890" s="109"/>
      <c r="EA3890" s="109"/>
      <c r="EB3890" s="109"/>
      <c r="EC3890" s="109"/>
      <c r="ED3890" s="109"/>
      <c r="EE3890" s="109"/>
      <c r="EF3890" s="109"/>
      <c r="EG3890" s="109"/>
      <c r="EH3890" s="109"/>
      <c r="EI3890" s="109"/>
      <c r="EJ3890" s="109"/>
      <c r="EK3890" s="109"/>
      <c r="EL3890" s="109"/>
      <c r="EM3890" s="109"/>
      <c r="EN3890" s="109"/>
      <c r="EO3890" s="109"/>
      <c r="EP3890" s="109"/>
      <c r="EQ3890" s="109"/>
      <c r="ER3890" s="109"/>
      <c r="ES3890" s="109"/>
      <c r="ET3890" s="109"/>
      <c r="EU3890" s="109"/>
      <c r="EV3890" s="109"/>
      <c r="EW3890" s="109"/>
      <c r="EX3890" s="109"/>
      <c r="EY3890" s="109"/>
      <c r="EZ3890" s="109"/>
      <c r="FA3890" s="109"/>
      <c r="FB3890" s="109"/>
      <c r="FC3890" s="109"/>
      <c r="FD3890" s="109"/>
      <c r="FE3890" s="109"/>
      <c r="FF3890" s="109"/>
      <c r="FG3890" s="109"/>
      <c r="FH3890" s="109"/>
      <c r="FI3890" s="109"/>
      <c r="FJ3890" s="109"/>
      <c r="FK3890" s="109"/>
      <c r="FL3890" s="109"/>
      <c r="FM3890" s="109"/>
      <c r="FN3890" s="109"/>
      <c r="FO3890" s="109"/>
      <c r="FP3890" s="109"/>
      <c r="FQ3890" s="109"/>
      <c r="FR3890" s="109"/>
      <c r="FS3890" s="109"/>
      <c r="FT3890" s="109"/>
      <c r="FU3890" s="109"/>
      <c r="FV3890" s="109"/>
      <c r="FW3890" s="109"/>
      <c r="FX3890" s="109"/>
      <c r="FY3890" s="109"/>
      <c r="FZ3890" s="109"/>
      <c r="GA3890" s="109"/>
      <c r="GB3890" s="109"/>
      <c r="GC3890" s="109"/>
      <c r="GD3890" s="109"/>
      <c r="GE3890" s="109"/>
      <c r="GF3890" s="109"/>
      <c r="GG3890" s="109"/>
      <c r="GH3890" s="109"/>
      <c r="GI3890" s="109"/>
      <c r="GJ3890" s="109"/>
      <c r="GK3890" s="109"/>
      <c r="GL3890" s="109"/>
      <c r="GM3890" s="109"/>
      <c r="GN3890" s="109"/>
      <c r="GO3890" s="109"/>
      <c r="GP3890" s="109"/>
      <c r="GQ3890" s="109"/>
      <c r="GR3890" s="109"/>
      <c r="GS3890" s="109"/>
      <c r="GT3890" s="109"/>
      <c r="GU3890" s="109"/>
      <c r="GV3890" s="109"/>
      <c r="GW3890" s="109"/>
      <c r="GX3890" s="109"/>
      <c r="GY3890" s="109"/>
      <c r="GZ3890" s="109"/>
      <c r="HA3890" s="109"/>
      <c r="HB3890" s="109"/>
      <c r="HC3890" s="109"/>
      <c r="HD3890" s="109"/>
      <c r="HE3890" s="109"/>
      <c r="HF3890" s="109"/>
      <c r="HG3890" s="109"/>
      <c r="HH3890" s="109"/>
      <c r="HI3890" s="109"/>
      <c r="HJ3890" s="109"/>
      <c r="HK3890" s="109"/>
      <c r="HL3890" s="109"/>
      <c r="HM3890" s="109"/>
      <c r="HN3890" s="109"/>
      <c r="HO3890" s="109"/>
      <c r="HP3890" s="109"/>
      <c r="HQ3890" s="109"/>
      <c r="HR3890" s="109"/>
      <c r="HS3890" s="109"/>
      <c r="HT3890" s="109"/>
      <c r="HU3890" s="109"/>
      <c r="HV3890" s="109"/>
      <c r="HW3890" s="109"/>
      <c r="HX3890" s="109"/>
      <c r="HY3890" s="109"/>
      <c r="HZ3890" s="109"/>
      <c r="IA3890" s="109"/>
      <c r="IB3890" s="109"/>
      <c r="IC3890" s="109"/>
      <c r="ID3890" s="109"/>
      <c r="IE3890" s="109"/>
      <c r="IF3890" s="109"/>
      <c r="IG3890" s="109"/>
      <c r="IH3890" s="109"/>
      <c r="II3890" s="109"/>
      <c r="IJ3890" s="109"/>
      <c r="IK3890" s="109"/>
      <c r="IL3890" s="109"/>
      <c r="IM3890" s="109"/>
      <c r="IN3890" s="109"/>
      <c r="IO3890" s="109"/>
      <c r="IP3890" s="109"/>
      <c r="IQ3890" s="109"/>
      <c r="IR3890" s="109"/>
      <c r="IS3890" s="109"/>
      <c r="IT3890" s="109"/>
      <c r="IU3890" s="109"/>
      <c r="IV3890" s="109"/>
    </row>
    <row r="3891" spans="1:256" ht="12.5">
      <c r="A3891" s="305"/>
      <c r="B3891" s="65">
        <v>1</v>
      </c>
      <c r="C3891" s="66">
        <f>IF(E3891="A",1,IF(E3891="B",1,0))</f>
        <v>0</v>
      </c>
      <c r="D3891" s="655" t="s">
        <v>87</v>
      </c>
      <c r="E3891" s="656" t="s">
        <v>70</v>
      </c>
      <c r="F3891" s="659" t="s">
        <v>90</v>
      </c>
      <c r="G3891" s="78"/>
      <c r="H3891" s="96" t="s">
        <v>140</v>
      </c>
      <c r="I3891" s="107" t="s">
        <v>4350</v>
      </c>
      <c r="J3891" s="81"/>
      <c r="K3891" s="72"/>
      <c r="L3891" s="72"/>
      <c r="M3891" s="72"/>
      <c r="N3891" s="72"/>
      <c r="O3891" s="72"/>
      <c r="P3891" s="72"/>
      <c r="Q3891" s="833"/>
      <c r="R3891" s="102"/>
      <c r="S3891" s="73"/>
      <c r="T3891" s="102"/>
      <c r="U3891" s="103"/>
      <c r="V3891" s="104"/>
    </row>
    <row r="3892" spans="1:256" ht="12" customHeight="1">
      <c r="B3892" s="65">
        <v>1</v>
      </c>
      <c r="C3892" s="66">
        <f>IF(E3892="A",1,IF(E3892="B",1,0))</f>
        <v>1</v>
      </c>
      <c r="D3892" s="852" t="s">
        <v>70</v>
      </c>
      <c r="E3892" s="853" t="s">
        <v>87</v>
      </c>
      <c r="F3892" s="853" t="s">
        <v>68</v>
      </c>
      <c r="G3892" s="78"/>
      <c r="H3892" s="100" t="s">
        <v>135</v>
      </c>
      <c r="I3892" s="101" t="s">
        <v>6366</v>
      </c>
      <c r="J3892" s="81"/>
      <c r="K3892" s="72"/>
      <c r="L3892" s="72"/>
      <c r="M3892" s="72"/>
      <c r="N3892" s="72"/>
      <c r="O3892" s="72"/>
      <c r="P3892" s="72"/>
      <c r="Q3892" s="833"/>
      <c r="R3892" s="102"/>
      <c r="S3892" s="73"/>
      <c r="T3892" s="116"/>
      <c r="U3892" s="73"/>
      <c r="V3892" s="110"/>
    </row>
    <row r="3893" spans="1:256" ht="12.5">
      <c r="A3893" s="810"/>
      <c r="B3893" s="65">
        <v>1</v>
      </c>
      <c r="C3893" s="66">
        <f>IF(E3893="A",1,IF(E3893="B",1,0))</f>
        <v>1</v>
      </c>
      <c r="D3893" s="659" t="s">
        <v>90</v>
      </c>
      <c r="E3893" s="658" t="s">
        <v>87</v>
      </c>
      <c r="F3893" s="658" t="s">
        <v>87</v>
      </c>
      <c r="G3893" s="78"/>
      <c r="H3893" s="96" t="s">
        <v>114</v>
      </c>
      <c r="I3893" s="107" t="s">
        <v>4351</v>
      </c>
      <c r="J3893" s="81"/>
      <c r="K3893" s="72"/>
      <c r="L3893" s="72"/>
      <c r="M3893" s="72"/>
      <c r="N3893" s="72"/>
      <c r="O3893" s="72"/>
      <c r="P3893" s="72"/>
      <c r="Q3893" s="833"/>
      <c r="R3893" s="102"/>
      <c r="S3893" s="73"/>
      <c r="T3893" s="102"/>
      <c r="U3893" s="103"/>
      <c r="V3893" s="104"/>
    </row>
    <row r="3894" spans="1:256" s="365" customFormat="1" ht="12" customHeight="1">
      <c r="A3894" s="55"/>
      <c r="B3894" s="65">
        <v>1</v>
      </c>
      <c r="C3894" s="66">
        <f>IF(E3894="A",4,IF(E3894="B",3,IF(E3894="C",2,IF(E3894="D",1,0))))</f>
        <v>2</v>
      </c>
      <c r="D3894" s="77" t="s">
        <v>90</v>
      </c>
      <c r="E3894" s="77" t="s">
        <v>90</v>
      </c>
      <c r="F3894" s="77" t="s">
        <v>90</v>
      </c>
      <c r="G3894" s="78"/>
      <c r="H3894" s="96" t="s">
        <v>188</v>
      </c>
      <c r="I3894" s="107" t="s">
        <v>4352</v>
      </c>
      <c r="J3894" s="81" t="s">
        <v>616</v>
      </c>
      <c r="K3894" s="72"/>
      <c r="L3894" s="72"/>
      <c r="M3894" s="72"/>
      <c r="N3894" s="72"/>
      <c r="O3894" s="72"/>
      <c r="P3894" s="72"/>
      <c r="Q3894" s="833"/>
      <c r="R3894" s="102"/>
      <c r="S3894" s="73"/>
      <c r="T3894" s="102"/>
      <c r="U3894" s="103"/>
      <c r="V3894" s="104"/>
      <c r="W3894" s="109"/>
      <c r="X3894" s="109"/>
      <c r="Y3894" s="109"/>
      <c r="Z3894" s="109"/>
      <c r="AA3894" s="109"/>
      <c r="AB3894" s="109"/>
      <c r="AC3894" s="109"/>
      <c r="AD3894" s="109"/>
      <c r="AE3894" s="109"/>
      <c r="AF3894" s="109"/>
      <c r="AG3894" s="109"/>
      <c r="AH3894" s="109"/>
      <c r="AI3894" s="109"/>
      <c r="AJ3894" s="109"/>
      <c r="AK3894" s="109"/>
      <c r="AL3894" s="109"/>
      <c r="AM3894" s="109"/>
      <c r="AN3894" s="109"/>
      <c r="AO3894" s="109"/>
      <c r="AP3894" s="109"/>
      <c r="AQ3894" s="109"/>
      <c r="AR3894" s="109"/>
      <c r="AS3894" s="109"/>
      <c r="AT3894" s="109"/>
      <c r="AU3894" s="109"/>
      <c r="AV3894" s="109"/>
      <c r="AW3894" s="109"/>
      <c r="AX3894" s="109"/>
      <c r="AY3894" s="109"/>
      <c r="AZ3894" s="109"/>
      <c r="BA3894" s="109"/>
      <c r="BB3894" s="109"/>
      <c r="BC3894" s="109"/>
      <c r="BD3894" s="109"/>
      <c r="BE3894" s="109"/>
      <c r="BF3894" s="109"/>
      <c r="BG3894" s="109"/>
      <c r="BH3894" s="109"/>
      <c r="BI3894" s="109"/>
      <c r="BJ3894" s="109"/>
      <c r="BK3894" s="109"/>
      <c r="BL3894" s="109"/>
      <c r="BM3894" s="109"/>
      <c r="BN3894" s="109"/>
      <c r="BO3894" s="109"/>
      <c r="BP3894" s="109"/>
      <c r="BQ3894" s="109"/>
      <c r="BR3894" s="109"/>
      <c r="BS3894" s="109"/>
      <c r="BT3894" s="109"/>
      <c r="BU3894" s="109"/>
      <c r="BV3894" s="109"/>
      <c r="BW3894" s="109"/>
      <c r="BX3894" s="109"/>
      <c r="BY3894" s="109"/>
      <c r="BZ3894" s="109"/>
      <c r="CA3894" s="109"/>
      <c r="CB3894" s="109"/>
      <c r="CC3894" s="109"/>
      <c r="CD3894" s="109"/>
      <c r="CE3894" s="109"/>
      <c r="CF3894" s="109"/>
      <c r="CG3894" s="109"/>
      <c r="CH3894" s="109"/>
      <c r="CI3894" s="109"/>
      <c r="CJ3894" s="109"/>
      <c r="CK3894" s="109"/>
      <c r="CL3894" s="109"/>
      <c r="CM3894" s="109"/>
      <c r="CN3894" s="109"/>
      <c r="CO3894" s="109"/>
      <c r="CP3894" s="109"/>
      <c r="CQ3894" s="109"/>
      <c r="CR3894" s="109"/>
      <c r="CS3894" s="109"/>
      <c r="CT3894" s="109"/>
      <c r="CU3894" s="109"/>
      <c r="CV3894" s="109"/>
      <c r="CW3894" s="109"/>
      <c r="CX3894" s="109"/>
      <c r="CY3894" s="109"/>
      <c r="CZ3894" s="109"/>
      <c r="DA3894" s="109"/>
      <c r="DB3894" s="109"/>
      <c r="DC3894" s="109"/>
      <c r="DD3894" s="109"/>
      <c r="DE3894" s="109"/>
      <c r="DF3894" s="109"/>
      <c r="DG3894" s="109"/>
      <c r="DH3894" s="109"/>
      <c r="DI3894" s="109"/>
      <c r="DJ3894" s="109"/>
      <c r="DK3894" s="109"/>
      <c r="DL3894" s="109"/>
      <c r="DM3894" s="109"/>
      <c r="DN3894" s="109"/>
      <c r="DO3894" s="109"/>
      <c r="DP3894" s="109"/>
      <c r="DQ3894" s="109"/>
      <c r="DR3894" s="109"/>
      <c r="DS3894" s="109"/>
      <c r="DT3894" s="109"/>
      <c r="DU3894" s="109"/>
      <c r="DV3894" s="109"/>
      <c r="DW3894" s="109"/>
      <c r="DX3894" s="109"/>
      <c r="DY3894" s="109"/>
      <c r="DZ3894" s="109"/>
      <c r="EA3894" s="109"/>
      <c r="EB3894" s="109"/>
      <c r="EC3894" s="109"/>
      <c r="ED3894" s="109"/>
      <c r="EE3894" s="109"/>
      <c r="EF3894" s="109"/>
      <c r="EG3894" s="109"/>
      <c r="EH3894" s="109"/>
      <c r="EI3894" s="109"/>
      <c r="EJ3894" s="109"/>
      <c r="EK3894" s="109"/>
      <c r="EL3894" s="109"/>
      <c r="EM3894" s="109"/>
      <c r="EN3894" s="109"/>
      <c r="EO3894" s="109"/>
      <c r="EP3894" s="109"/>
      <c r="EQ3894" s="109"/>
      <c r="ER3894" s="109"/>
      <c r="ES3894" s="109"/>
      <c r="ET3894" s="109"/>
      <c r="EU3894" s="109"/>
      <c r="EV3894" s="109"/>
      <c r="EW3894" s="109"/>
      <c r="EX3894" s="109"/>
      <c r="EY3894" s="109"/>
      <c r="EZ3894" s="109"/>
      <c r="FA3894" s="109"/>
      <c r="FB3894" s="109"/>
      <c r="FC3894" s="109"/>
      <c r="FD3894" s="109"/>
      <c r="FE3894" s="109"/>
      <c r="FF3894" s="109"/>
      <c r="FG3894" s="109"/>
      <c r="FH3894" s="109"/>
      <c r="FI3894" s="109"/>
      <c r="FJ3894" s="109"/>
      <c r="FK3894" s="109"/>
      <c r="FL3894" s="109"/>
      <c r="FM3894" s="109"/>
      <c r="FN3894" s="109"/>
      <c r="FO3894" s="109"/>
      <c r="FP3894" s="109"/>
      <c r="FQ3894" s="109"/>
      <c r="FR3894" s="109"/>
      <c r="FS3894" s="109"/>
      <c r="FT3894" s="109"/>
      <c r="FU3894" s="109"/>
      <c r="FV3894" s="109"/>
      <c r="FW3894" s="109"/>
      <c r="FX3894" s="109"/>
      <c r="FY3894" s="109"/>
      <c r="FZ3894" s="109"/>
      <c r="GA3894" s="109"/>
      <c r="GB3894" s="109"/>
      <c r="GC3894" s="109"/>
      <c r="GD3894" s="109"/>
      <c r="GE3894" s="109"/>
      <c r="GF3894" s="109"/>
      <c r="GG3894" s="109"/>
      <c r="GH3894" s="109"/>
      <c r="GI3894" s="109"/>
      <c r="GJ3894" s="109"/>
      <c r="GK3894" s="109"/>
      <c r="GL3894" s="109"/>
      <c r="GM3894" s="109"/>
      <c r="GN3894" s="109"/>
      <c r="GO3894" s="109"/>
      <c r="GP3894" s="109"/>
      <c r="GQ3894" s="109"/>
      <c r="GR3894" s="109"/>
      <c r="GS3894" s="109"/>
      <c r="GT3894" s="109"/>
      <c r="GU3894" s="109"/>
      <c r="GV3894" s="109"/>
      <c r="GW3894" s="109"/>
      <c r="GX3894" s="109"/>
      <c r="GY3894" s="109"/>
      <c r="GZ3894" s="109"/>
      <c r="HA3894" s="109"/>
      <c r="HB3894" s="109"/>
      <c r="HC3894" s="109"/>
      <c r="HD3894" s="109"/>
      <c r="HE3894" s="109"/>
      <c r="HF3894" s="109"/>
      <c r="HG3894" s="109"/>
      <c r="HH3894" s="109"/>
      <c r="HI3894" s="109"/>
      <c r="HJ3894" s="109"/>
      <c r="HK3894" s="109"/>
      <c r="HL3894" s="109"/>
      <c r="HM3894" s="109"/>
      <c r="HN3894" s="109"/>
      <c r="HO3894" s="109"/>
      <c r="HP3894" s="109"/>
      <c r="HQ3894" s="109"/>
      <c r="HR3894" s="109"/>
      <c r="HS3894" s="109"/>
      <c r="HT3894" s="109"/>
      <c r="HU3894" s="109"/>
      <c r="HV3894" s="109"/>
      <c r="HW3894" s="109"/>
      <c r="HX3894" s="109"/>
      <c r="HY3894" s="109"/>
      <c r="HZ3894" s="109"/>
      <c r="IA3894" s="109"/>
      <c r="IB3894" s="109"/>
      <c r="IC3894" s="109"/>
      <c r="ID3894" s="109"/>
      <c r="IE3894" s="109"/>
      <c r="IF3894" s="109"/>
      <c r="IG3894" s="109"/>
      <c r="IH3894" s="109"/>
      <c r="II3894" s="109"/>
      <c r="IJ3894" s="109"/>
      <c r="IK3894" s="109"/>
      <c r="IL3894" s="109"/>
      <c r="IM3894" s="109"/>
      <c r="IN3894" s="109"/>
      <c r="IO3894" s="109"/>
      <c r="IP3894" s="109"/>
      <c r="IQ3894" s="109"/>
      <c r="IR3894" s="109"/>
      <c r="IS3894" s="109"/>
      <c r="IT3894" s="109"/>
      <c r="IU3894" s="109"/>
      <c r="IV3894" s="109"/>
    </row>
    <row r="3895" spans="1:256" ht="12.5">
      <c r="B3895" s="124">
        <v>1</v>
      </c>
      <c r="C3895" s="66">
        <f>IF(E3895="A",1,IF(E3895="B",1,0))</f>
        <v>1</v>
      </c>
      <c r="D3895" s="76" t="s">
        <v>87</v>
      </c>
      <c r="E3895" s="76" t="s">
        <v>68</v>
      </c>
      <c r="F3895" s="76" t="s">
        <v>87</v>
      </c>
      <c r="G3895" s="78"/>
      <c r="H3895" s="96" t="s">
        <v>372</v>
      </c>
      <c r="I3895" s="107" t="s">
        <v>4353</v>
      </c>
      <c r="J3895" s="81"/>
      <c r="K3895" s="72"/>
      <c r="L3895" s="72"/>
      <c r="M3895" s="72"/>
      <c r="N3895" s="72"/>
      <c r="O3895" s="72"/>
      <c r="P3895" s="72"/>
      <c r="Q3895" s="833"/>
      <c r="R3895" s="102"/>
      <c r="S3895" s="73"/>
      <c r="T3895" s="102"/>
      <c r="U3895" s="103"/>
      <c r="V3895" s="104"/>
    </row>
    <row r="3896" spans="1:256" ht="12.5">
      <c r="A3896" s="810"/>
      <c r="B3896" s="65">
        <v>1</v>
      </c>
      <c r="C3896" s="66">
        <f>IF(E3896="A",1,IF(E3896="B",1,0))</f>
        <v>1</v>
      </c>
      <c r="D3896" s="658" t="s">
        <v>68</v>
      </c>
      <c r="E3896" s="658" t="s">
        <v>68</v>
      </c>
      <c r="F3896" s="659" t="s">
        <v>90</v>
      </c>
      <c r="G3896" s="78"/>
      <c r="H3896" s="96" t="s">
        <v>101</v>
      </c>
      <c r="I3896" s="107" t="s">
        <v>4354</v>
      </c>
      <c r="J3896" s="81"/>
      <c r="K3896" s="72"/>
      <c r="L3896" s="72"/>
      <c r="M3896" s="72"/>
      <c r="N3896" s="72"/>
      <c r="O3896" s="72"/>
      <c r="P3896" s="72"/>
      <c r="Q3896" s="833"/>
      <c r="R3896" s="102"/>
      <c r="S3896" s="73"/>
      <c r="T3896" s="102"/>
      <c r="U3896" s="103"/>
      <c r="V3896" s="104"/>
    </row>
    <row r="3897" spans="1:256" ht="12.5">
      <c r="B3897" s="65">
        <v>1</v>
      </c>
      <c r="C3897" s="66">
        <f>IF(E3897="A",4,IF(E3897="B",3,IF(E3897="C",2,IF(E3897="D",1,0))))</f>
        <v>1</v>
      </c>
      <c r="D3897" s="76" t="s">
        <v>68</v>
      </c>
      <c r="E3897" s="99" t="s">
        <v>70</v>
      </c>
      <c r="F3897" s="77" t="s">
        <v>90</v>
      </c>
      <c r="G3897" s="78"/>
      <c r="H3897" s="96" t="s">
        <v>90</v>
      </c>
      <c r="I3897" s="107" t="s">
        <v>4355</v>
      </c>
      <c r="J3897" s="81"/>
      <c r="K3897" s="72"/>
      <c r="L3897" s="72"/>
      <c r="M3897" s="72"/>
      <c r="N3897" s="72"/>
      <c r="O3897" s="72"/>
      <c r="P3897" s="72"/>
      <c r="Q3897" s="833"/>
      <c r="R3897" s="102"/>
      <c r="S3897" s="73"/>
      <c r="T3897" s="102"/>
      <c r="U3897" s="103"/>
      <c r="V3897" s="104"/>
    </row>
    <row r="3898" spans="1:256" ht="12.5">
      <c r="A3898" s="305"/>
      <c r="B3898" s="65">
        <v>1</v>
      </c>
      <c r="C3898" s="66">
        <f>IF(E3898="A",1,IF(E3898="B",1,0))</f>
        <v>0</v>
      </c>
      <c r="D3898" s="76" t="s">
        <v>87</v>
      </c>
      <c r="E3898" s="99" t="s">
        <v>99</v>
      </c>
      <c r="F3898" s="99" t="s">
        <v>70</v>
      </c>
      <c r="G3898" s="78"/>
      <c r="H3898" s="96" t="s">
        <v>104</v>
      </c>
      <c r="I3898" s="107" t="s">
        <v>4356</v>
      </c>
      <c r="J3898" s="81"/>
      <c r="K3898" s="72"/>
      <c r="L3898" s="72"/>
      <c r="M3898" s="72"/>
      <c r="N3898" s="72"/>
      <c r="O3898" s="72"/>
      <c r="P3898" s="72"/>
      <c r="Q3898" s="833"/>
      <c r="R3898" s="102"/>
      <c r="S3898" s="73"/>
      <c r="T3898" s="102"/>
      <c r="U3898" s="103"/>
      <c r="V3898" s="104"/>
    </row>
    <row r="3899" spans="1:256" ht="12.5">
      <c r="A3899" s="305"/>
      <c r="B3899" s="65">
        <v>1</v>
      </c>
      <c r="C3899" s="66">
        <v>2</v>
      </c>
      <c r="D3899" s="76" t="s">
        <v>68</v>
      </c>
      <c r="E3899" s="77" t="s">
        <v>90</v>
      </c>
      <c r="F3899" s="76" t="s">
        <v>68</v>
      </c>
      <c r="G3899" s="78"/>
      <c r="H3899" s="96" t="s">
        <v>119</v>
      </c>
      <c r="I3899" s="107" t="s">
        <v>995</v>
      </c>
      <c r="J3899" s="81" t="s">
        <v>10</v>
      </c>
      <c r="K3899" s="72"/>
      <c r="L3899" s="72"/>
      <c r="M3899" s="72"/>
      <c r="N3899" s="72"/>
      <c r="O3899" s="72"/>
      <c r="P3899" s="72"/>
      <c r="Q3899" s="833"/>
      <c r="R3899" s="102"/>
      <c r="S3899" s="73"/>
      <c r="T3899" s="102"/>
      <c r="U3899" s="103"/>
      <c r="V3899" s="104"/>
    </row>
    <row r="3900" spans="1:256" ht="12.5">
      <c r="A3900" s="305"/>
      <c r="B3900" s="65">
        <v>1</v>
      </c>
      <c r="C3900" s="66">
        <f>IF(E3900="A",4,IF(E3900="B",3,IF(E3900="C",2,IF(E3900="D",1,0))))</f>
        <v>2</v>
      </c>
      <c r="D3900" s="76" t="s">
        <v>68</v>
      </c>
      <c r="E3900" s="77" t="s">
        <v>90</v>
      </c>
      <c r="F3900" s="76" t="s">
        <v>87</v>
      </c>
      <c r="G3900" s="78"/>
      <c r="H3900" s="96" t="s">
        <v>131</v>
      </c>
      <c r="I3900" s="107" t="s">
        <v>929</v>
      </c>
      <c r="J3900" s="81" t="s">
        <v>6111</v>
      </c>
      <c r="K3900" s="72"/>
      <c r="L3900" s="72"/>
      <c r="M3900" s="72"/>
      <c r="N3900" s="72"/>
      <c r="O3900" s="72"/>
      <c r="P3900" s="72"/>
      <c r="Q3900" s="833"/>
      <c r="R3900" s="102"/>
      <c r="S3900" s="73"/>
      <c r="T3900" s="102"/>
      <c r="U3900" s="103"/>
      <c r="V3900" s="104"/>
      <c r="W3900"/>
      <c r="X3900"/>
      <c r="Y3900"/>
      <c r="Z3900"/>
      <c r="AA3900"/>
      <c r="AB3900"/>
      <c r="AC3900"/>
      <c r="AD3900"/>
      <c r="AE3900"/>
      <c r="AF3900"/>
      <c r="AG3900"/>
      <c r="AH3900"/>
      <c r="AI3900"/>
      <c r="AJ3900"/>
      <c r="AK3900"/>
      <c r="AL3900"/>
      <c r="AM3900"/>
      <c r="AN3900"/>
      <c r="AO3900"/>
      <c r="AP3900"/>
      <c r="AQ3900"/>
      <c r="AR3900"/>
      <c r="AS3900"/>
      <c r="AT3900"/>
      <c r="AU3900"/>
      <c r="AV3900"/>
      <c r="AW3900"/>
      <c r="AX3900"/>
      <c r="AY3900"/>
      <c r="AZ3900"/>
      <c r="BA3900"/>
      <c r="BB3900"/>
      <c r="BC3900"/>
      <c r="BD3900"/>
      <c r="BE3900"/>
      <c r="BF3900"/>
      <c r="BG3900"/>
      <c r="BH3900"/>
      <c r="BI3900"/>
      <c r="BJ3900"/>
      <c r="BK3900"/>
      <c r="BL3900"/>
      <c r="BM3900"/>
      <c r="BN3900"/>
      <c r="BO3900"/>
      <c r="BP3900"/>
      <c r="BQ3900"/>
      <c r="BR3900"/>
      <c r="BS3900"/>
      <c r="BT3900"/>
      <c r="BU3900"/>
      <c r="BV3900"/>
      <c r="BW3900"/>
      <c r="BX3900"/>
      <c r="BY3900"/>
      <c r="BZ3900"/>
      <c r="CA3900"/>
      <c r="CB3900"/>
      <c r="CC3900"/>
      <c r="CD3900"/>
      <c r="CE3900"/>
      <c r="CF3900"/>
      <c r="CG3900"/>
      <c r="CH3900"/>
      <c r="CI3900"/>
      <c r="CJ3900"/>
      <c r="CK3900"/>
      <c r="CL3900"/>
      <c r="CM3900"/>
      <c r="CN3900"/>
      <c r="CO3900"/>
      <c r="CP3900"/>
      <c r="CQ3900"/>
      <c r="CR3900"/>
      <c r="CS3900"/>
      <c r="CT3900"/>
      <c r="CU3900"/>
      <c r="CV3900"/>
      <c r="CW3900"/>
      <c r="CX3900"/>
      <c r="CY3900"/>
      <c r="CZ3900"/>
      <c r="DA3900"/>
      <c r="DB3900"/>
      <c r="DC3900"/>
      <c r="DD3900"/>
      <c r="DE3900"/>
      <c r="DF3900"/>
      <c r="DG3900"/>
      <c r="DH3900"/>
      <c r="DI3900"/>
      <c r="DJ3900"/>
      <c r="DK3900"/>
      <c r="DL3900"/>
      <c r="DM3900"/>
      <c r="DN3900"/>
      <c r="DO3900"/>
      <c r="DP3900"/>
      <c r="DQ3900"/>
      <c r="DR3900"/>
      <c r="DS3900"/>
      <c r="DT3900"/>
      <c r="DU3900"/>
      <c r="DV3900"/>
      <c r="DW3900"/>
      <c r="DX3900"/>
      <c r="DY3900"/>
      <c r="DZ3900"/>
      <c r="EA3900"/>
      <c r="EB3900"/>
      <c r="EC3900"/>
      <c r="ED3900"/>
      <c r="EE3900"/>
      <c r="EF3900"/>
      <c r="EG3900"/>
      <c r="EH3900"/>
      <c r="EI3900"/>
      <c r="EJ3900"/>
      <c r="EK3900"/>
      <c r="EL3900"/>
      <c r="EM3900"/>
      <c r="EN3900"/>
      <c r="EO3900"/>
      <c r="EP3900"/>
      <c r="EQ3900"/>
      <c r="ER3900"/>
      <c r="ES3900"/>
      <c r="ET3900"/>
      <c r="EU3900"/>
      <c r="EV3900"/>
      <c r="EW3900"/>
      <c r="EX3900"/>
      <c r="EY3900"/>
      <c r="EZ3900"/>
      <c r="FA3900"/>
      <c r="FB3900"/>
      <c r="FC3900"/>
      <c r="FD3900"/>
      <c r="FE3900"/>
      <c r="FF3900"/>
      <c r="FG3900"/>
      <c r="FH3900"/>
      <c r="FI3900"/>
      <c r="FJ3900"/>
      <c r="FK3900"/>
      <c r="FL3900"/>
      <c r="FM3900"/>
      <c r="FN3900"/>
      <c r="FO3900"/>
      <c r="FP3900"/>
      <c r="FQ3900"/>
      <c r="FR3900"/>
      <c r="FS3900"/>
      <c r="FT3900"/>
      <c r="FU3900"/>
      <c r="FV3900"/>
      <c r="FW3900"/>
      <c r="FX3900"/>
      <c r="FY3900"/>
      <c r="FZ3900"/>
      <c r="GA3900"/>
      <c r="GB3900"/>
      <c r="GC3900"/>
      <c r="GD3900"/>
      <c r="GE3900"/>
      <c r="GF3900"/>
      <c r="GG3900"/>
      <c r="GH3900"/>
      <c r="GI3900"/>
      <c r="GJ3900"/>
      <c r="GK3900"/>
      <c r="GL3900"/>
      <c r="GM3900"/>
      <c r="GN3900"/>
      <c r="GO3900"/>
      <c r="GP3900"/>
      <c r="GQ3900"/>
      <c r="GR3900"/>
      <c r="GS3900"/>
      <c r="GT3900"/>
      <c r="GU3900"/>
      <c r="GV3900"/>
      <c r="GW3900"/>
      <c r="GX3900"/>
      <c r="GY3900"/>
      <c r="GZ3900"/>
      <c r="HA3900"/>
      <c r="HB3900"/>
      <c r="HC3900"/>
      <c r="HD3900"/>
      <c r="HE3900"/>
      <c r="HF3900"/>
      <c r="HG3900"/>
      <c r="HH3900"/>
      <c r="HI3900"/>
      <c r="HJ3900"/>
      <c r="HK3900"/>
      <c r="HL3900"/>
      <c r="HM3900"/>
      <c r="HN3900"/>
      <c r="HO3900"/>
      <c r="HP3900"/>
      <c r="HQ3900"/>
      <c r="HR3900"/>
      <c r="HS3900"/>
      <c r="HT3900"/>
      <c r="HU3900"/>
      <c r="HV3900"/>
      <c r="HW3900"/>
      <c r="HX3900"/>
      <c r="HY3900"/>
      <c r="HZ3900"/>
      <c r="IA3900"/>
      <c r="IB3900"/>
      <c r="IC3900"/>
      <c r="ID3900"/>
      <c r="IE3900"/>
      <c r="IF3900"/>
      <c r="IG3900"/>
      <c r="IH3900"/>
      <c r="II3900"/>
      <c r="IJ3900"/>
      <c r="IK3900"/>
      <c r="IL3900"/>
      <c r="IM3900"/>
      <c r="IN3900"/>
      <c r="IO3900"/>
      <c r="IP3900"/>
      <c r="IQ3900"/>
      <c r="IR3900"/>
      <c r="IS3900"/>
      <c r="IT3900"/>
      <c r="IU3900"/>
      <c r="IV3900"/>
    </row>
    <row r="3901" spans="1:256" s="365" customFormat="1" ht="12" customHeight="1">
      <c r="A3901" s="305"/>
      <c r="B3901" s="65">
        <v>1</v>
      </c>
      <c r="C3901" s="66">
        <v>2</v>
      </c>
      <c r="D3901" s="76" t="s">
        <v>68</v>
      </c>
      <c r="E3901" s="77" t="s">
        <v>90</v>
      </c>
      <c r="F3901" s="76" t="s">
        <v>87</v>
      </c>
      <c r="G3901" s="78"/>
      <c r="H3901" s="79" t="s">
        <v>131</v>
      </c>
      <c r="I3901" s="80" t="s">
        <v>929</v>
      </c>
      <c r="J3901" s="81" t="s">
        <v>6111</v>
      </c>
      <c r="K3901" s="72"/>
      <c r="L3901" s="72"/>
      <c r="M3901" s="72"/>
      <c r="N3901" s="72"/>
      <c r="O3901" s="72"/>
      <c r="P3901" s="72"/>
      <c r="Q3901" s="833"/>
      <c r="R3901" s="102"/>
      <c r="S3901" s="73"/>
      <c r="T3901" s="102"/>
      <c r="U3901" s="103"/>
      <c r="V3901" s="104"/>
      <c r="W3901" s="109"/>
      <c r="X3901" s="109"/>
      <c r="Y3901" s="109"/>
      <c r="Z3901" s="109"/>
      <c r="AA3901" s="109"/>
      <c r="AB3901" s="109"/>
      <c r="AC3901" s="109"/>
      <c r="AD3901" s="109"/>
      <c r="AE3901" s="109"/>
      <c r="AF3901" s="109"/>
      <c r="AG3901" s="109"/>
      <c r="AH3901" s="109"/>
      <c r="AI3901" s="109"/>
      <c r="AJ3901" s="109"/>
      <c r="AK3901" s="109"/>
      <c r="AL3901" s="109"/>
      <c r="AM3901" s="109"/>
      <c r="AN3901" s="109"/>
      <c r="AO3901" s="109"/>
      <c r="AP3901" s="109"/>
      <c r="AQ3901" s="109"/>
      <c r="AR3901" s="109"/>
      <c r="AS3901" s="109"/>
      <c r="AT3901" s="109"/>
      <c r="AU3901" s="109"/>
      <c r="AV3901" s="109"/>
      <c r="AW3901" s="109"/>
      <c r="AX3901" s="109"/>
      <c r="AY3901" s="109"/>
      <c r="AZ3901" s="109"/>
      <c r="BA3901" s="109"/>
      <c r="BB3901" s="109"/>
      <c r="BC3901" s="109"/>
      <c r="BD3901" s="109"/>
      <c r="BE3901" s="109"/>
      <c r="BF3901" s="109"/>
      <c r="BG3901" s="109"/>
      <c r="BH3901" s="109"/>
      <c r="BI3901" s="109"/>
      <c r="BJ3901" s="109"/>
      <c r="BK3901" s="109"/>
      <c r="BL3901" s="109"/>
      <c r="BM3901" s="109"/>
      <c r="BN3901" s="109"/>
      <c r="BO3901" s="109"/>
      <c r="BP3901" s="109"/>
      <c r="BQ3901" s="109"/>
      <c r="BR3901" s="109"/>
      <c r="BS3901" s="109"/>
      <c r="BT3901" s="109"/>
      <c r="BU3901" s="109"/>
      <c r="BV3901" s="109"/>
      <c r="BW3901" s="109"/>
      <c r="BX3901" s="109"/>
      <c r="BY3901" s="109"/>
      <c r="BZ3901" s="109"/>
      <c r="CA3901" s="109"/>
      <c r="CB3901" s="109"/>
      <c r="CC3901" s="109"/>
      <c r="CD3901" s="109"/>
      <c r="CE3901" s="109"/>
      <c r="CF3901" s="109"/>
      <c r="CG3901" s="109"/>
      <c r="CH3901" s="109"/>
      <c r="CI3901" s="109"/>
      <c r="CJ3901" s="109"/>
      <c r="CK3901" s="109"/>
      <c r="CL3901" s="109"/>
      <c r="CM3901" s="109"/>
      <c r="CN3901" s="109"/>
      <c r="CO3901" s="109"/>
      <c r="CP3901" s="109"/>
      <c r="CQ3901" s="109"/>
      <c r="CR3901" s="109"/>
      <c r="CS3901" s="109"/>
      <c r="CT3901" s="109"/>
      <c r="CU3901" s="109"/>
      <c r="CV3901" s="109"/>
      <c r="CW3901" s="109"/>
      <c r="CX3901" s="109"/>
      <c r="CY3901" s="109"/>
      <c r="CZ3901" s="109"/>
      <c r="DA3901" s="109"/>
      <c r="DB3901" s="109"/>
      <c r="DC3901" s="109"/>
      <c r="DD3901" s="109"/>
      <c r="DE3901" s="109"/>
      <c r="DF3901" s="109"/>
      <c r="DG3901" s="109"/>
      <c r="DH3901" s="109"/>
      <c r="DI3901" s="109"/>
      <c r="DJ3901" s="109"/>
      <c r="DK3901" s="109"/>
      <c r="DL3901" s="109"/>
      <c r="DM3901" s="109"/>
      <c r="DN3901" s="109"/>
      <c r="DO3901" s="109"/>
      <c r="DP3901" s="109"/>
      <c r="DQ3901" s="109"/>
      <c r="DR3901" s="109"/>
      <c r="DS3901" s="109"/>
      <c r="DT3901" s="109"/>
      <c r="DU3901" s="109"/>
      <c r="DV3901" s="109"/>
      <c r="DW3901" s="109"/>
      <c r="DX3901" s="109"/>
      <c r="DY3901" s="109"/>
      <c r="DZ3901" s="109"/>
      <c r="EA3901" s="109"/>
      <c r="EB3901" s="109"/>
      <c r="EC3901" s="109"/>
      <c r="ED3901" s="109"/>
      <c r="EE3901" s="109"/>
      <c r="EF3901" s="109"/>
      <c r="EG3901" s="109"/>
      <c r="EH3901" s="109"/>
      <c r="EI3901" s="109"/>
      <c r="EJ3901" s="109"/>
      <c r="EK3901" s="109"/>
      <c r="EL3901" s="109"/>
      <c r="EM3901" s="109"/>
      <c r="EN3901" s="109"/>
      <c r="EO3901" s="109"/>
      <c r="EP3901" s="109"/>
      <c r="EQ3901" s="109"/>
      <c r="ER3901" s="109"/>
      <c r="ES3901" s="109"/>
      <c r="ET3901" s="109"/>
      <c r="EU3901" s="109"/>
      <c r="EV3901" s="109"/>
      <c r="EW3901" s="109"/>
      <c r="EX3901" s="109"/>
      <c r="EY3901" s="109"/>
      <c r="EZ3901" s="109"/>
      <c r="FA3901" s="109"/>
      <c r="FB3901" s="109"/>
      <c r="FC3901" s="109"/>
      <c r="FD3901" s="109"/>
      <c r="FE3901" s="109"/>
      <c r="FF3901" s="109"/>
      <c r="FG3901" s="109"/>
      <c r="FH3901" s="109"/>
      <c r="FI3901" s="109"/>
      <c r="FJ3901" s="109"/>
      <c r="FK3901" s="109"/>
      <c r="FL3901" s="109"/>
      <c r="FM3901" s="109"/>
      <c r="FN3901" s="109"/>
      <c r="FO3901" s="109"/>
      <c r="FP3901" s="109"/>
      <c r="FQ3901" s="109"/>
      <c r="FR3901" s="109"/>
      <c r="FS3901" s="109"/>
      <c r="FT3901" s="109"/>
      <c r="FU3901" s="109"/>
      <c r="FV3901" s="109"/>
      <c r="FW3901" s="109"/>
      <c r="FX3901" s="109"/>
      <c r="FY3901" s="109"/>
      <c r="FZ3901" s="109"/>
      <c r="GA3901" s="109"/>
      <c r="GB3901" s="109"/>
      <c r="GC3901" s="109"/>
      <c r="GD3901" s="109"/>
      <c r="GE3901" s="109"/>
      <c r="GF3901" s="109"/>
      <c r="GG3901" s="109"/>
      <c r="GH3901" s="109"/>
      <c r="GI3901" s="109"/>
      <c r="GJ3901" s="109"/>
      <c r="GK3901" s="109"/>
      <c r="GL3901" s="109"/>
      <c r="GM3901" s="109"/>
      <c r="GN3901" s="109"/>
      <c r="GO3901" s="109"/>
      <c r="GP3901" s="109"/>
      <c r="GQ3901" s="109"/>
      <c r="GR3901" s="109"/>
      <c r="GS3901" s="109"/>
      <c r="GT3901" s="109"/>
      <c r="GU3901" s="109"/>
      <c r="GV3901" s="109"/>
      <c r="GW3901" s="109"/>
      <c r="GX3901" s="109"/>
      <c r="GY3901" s="109"/>
      <c r="GZ3901" s="109"/>
      <c r="HA3901" s="109"/>
      <c r="HB3901" s="109"/>
      <c r="HC3901" s="109"/>
      <c r="HD3901" s="109"/>
      <c r="HE3901" s="109"/>
      <c r="HF3901" s="109"/>
      <c r="HG3901" s="109"/>
      <c r="HH3901" s="109"/>
      <c r="HI3901" s="109"/>
      <c r="HJ3901" s="109"/>
      <c r="HK3901" s="109"/>
      <c r="HL3901" s="109"/>
      <c r="HM3901" s="109"/>
      <c r="HN3901" s="109"/>
      <c r="HO3901" s="109"/>
      <c r="HP3901" s="109"/>
      <c r="HQ3901" s="109"/>
      <c r="HR3901" s="109"/>
      <c r="HS3901" s="109"/>
      <c r="HT3901" s="109"/>
      <c r="HU3901" s="109"/>
      <c r="HV3901" s="109"/>
      <c r="HW3901" s="109"/>
      <c r="HX3901" s="109"/>
      <c r="HY3901" s="109"/>
      <c r="HZ3901" s="109"/>
      <c r="IA3901" s="109"/>
      <c r="IB3901" s="109"/>
      <c r="IC3901" s="109"/>
      <c r="ID3901" s="109"/>
      <c r="IE3901" s="109"/>
      <c r="IF3901" s="109"/>
      <c r="IG3901" s="109"/>
      <c r="IH3901" s="109"/>
      <c r="II3901" s="109"/>
      <c r="IJ3901" s="109"/>
      <c r="IK3901" s="109"/>
      <c r="IL3901" s="109"/>
      <c r="IM3901" s="109"/>
      <c r="IN3901" s="109"/>
      <c r="IO3901" s="109"/>
      <c r="IP3901" s="109"/>
      <c r="IQ3901" s="109"/>
      <c r="IR3901" s="109"/>
      <c r="IS3901" s="109"/>
      <c r="IT3901" s="109"/>
      <c r="IU3901" s="109"/>
      <c r="IV3901" s="109"/>
    </row>
    <row r="3902" spans="1:256" s="365" customFormat="1" ht="12" customHeight="1">
      <c r="A3902" s="305"/>
      <c r="B3902" s="65">
        <v>1</v>
      </c>
      <c r="C3902" s="66">
        <f>IF(E3902="A",1,IF(E3902="B",1,0))</f>
        <v>1</v>
      </c>
      <c r="D3902" s="77" t="s">
        <v>90</v>
      </c>
      <c r="E3902" s="76" t="s">
        <v>87</v>
      </c>
      <c r="F3902" s="76" t="s">
        <v>68</v>
      </c>
      <c r="G3902" s="78"/>
      <c r="H3902" s="96" t="s">
        <v>126</v>
      </c>
      <c r="I3902" s="107" t="s">
        <v>4357</v>
      </c>
      <c r="J3902" s="81"/>
      <c r="K3902" s="72"/>
      <c r="L3902" s="72"/>
      <c r="M3902" s="72"/>
      <c r="N3902" s="72"/>
      <c r="O3902" s="72"/>
      <c r="P3902" s="72"/>
      <c r="Q3902" s="833"/>
      <c r="R3902" s="102"/>
      <c r="S3902" s="73"/>
      <c r="T3902" s="102"/>
      <c r="U3902" s="103"/>
      <c r="V3902" s="104"/>
      <c r="W3902" s="109"/>
      <c r="X3902" s="109"/>
      <c r="Y3902" s="109"/>
      <c r="Z3902" s="109"/>
      <c r="AA3902" s="109"/>
      <c r="AB3902" s="109"/>
      <c r="AC3902" s="109"/>
      <c r="AD3902" s="109"/>
      <c r="AE3902" s="109"/>
      <c r="AF3902" s="109"/>
      <c r="AG3902" s="109"/>
      <c r="AH3902" s="109"/>
      <c r="AI3902" s="109"/>
      <c r="AJ3902" s="109"/>
      <c r="AK3902" s="109"/>
      <c r="AL3902" s="109"/>
      <c r="AM3902" s="109"/>
      <c r="AN3902" s="109"/>
      <c r="AO3902" s="109"/>
      <c r="AP3902" s="109"/>
      <c r="AQ3902" s="109"/>
      <c r="AR3902" s="109"/>
      <c r="AS3902" s="109"/>
      <c r="AT3902" s="109"/>
      <c r="AU3902" s="109"/>
      <c r="AV3902" s="109"/>
      <c r="AW3902" s="109"/>
      <c r="AX3902" s="109"/>
      <c r="AY3902" s="109"/>
      <c r="AZ3902" s="109"/>
      <c r="BA3902" s="109"/>
      <c r="BB3902" s="109"/>
      <c r="BC3902" s="109"/>
      <c r="BD3902" s="109"/>
      <c r="BE3902" s="109"/>
      <c r="BF3902" s="109"/>
      <c r="BG3902" s="109"/>
      <c r="BH3902" s="109"/>
      <c r="BI3902" s="109"/>
      <c r="BJ3902" s="109"/>
      <c r="BK3902" s="109"/>
      <c r="BL3902" s="109"/>
      <c r="BM3902" s="109"/>
      <c r="BN3902" s="109"/>
      <c r="BO3902" s="109"/>
      <c r="BP3902" s="109"/>
      <c r="BQ3902" s="109"/>
      <c r="BR3902" s="109"/>
      <c r="BS3902" s="109"/>
      <c r="BT3902" s="109"/>
      <c r="BU3902" s="109"/>
      <c r="BV3902" s="109"/>
      <c r="BW3902" s="109"/>
      <c r="BX3902" s="109"/>
      <c r="BY3902" s="109"/>
      <c r="BZ3902" s="109"/>
      <c r="CA3902" s="109"/>
      <c r="CB3902" s="109"/>
      <c r="CC3902" s="109"/>
      <c r="CD3902" s="109"/>
      <c r="CE3902" s="109"/>
      <c r="CF3902" s="109"/>
      <c r="CG3902" s="109"/>
      <c r="CH3902" s="109"/>
      <c r="CI3902" s="109"/>
      <c r="CJ3902" s="109"/>
      <c r="CK3902" s="109"/>
      <c r="CL3902" s="109"/>
      <c r="CM3902" s="109"/>
      <c r="CN3902" s="109"/>
      <c r="CO3902" s="109"/>
      <c r="CP3902" s="109"/>
      <c r="CQ3902" s="109"/>
      <c r="CR3902" s="109"/>
      <c r="CS3902" s="109"/>
      <c r="CT3902" s="109"/>
      <c r="CU3902" s="109"/>
      <c r="CV3902" s="109"/>
      <c r="CW3902" s="109"/>
      <c r="CX3902" s="109"/>
      <c r="CY3902" s="109"/>
      <c r="CZ3902" s="109"/>
      <c r="DA3902" s="109"/>
      <c r="DB3902" s="109"/>
      <c r="DC3902" s="109"/>
      <c r="DD3902" s="109"/>
      <c r="DE3902" s="109"/>
      <c r="DF3902" s="109"/>
      <c r="DG3902" s="109"/>
      <c r="DH3902" s="109"/>
      <c r="DI3902" s="109"/>
      <c r="DJ3902" s="109"/>
      <c r="DK3902" s="109"/>
      <c r="DL3902" s="109"/>
      <c r="DM3902" s="109"/>
      <c r="DN3902" s="109"/>
      <c r="DO3902" s="109"/>
      <c r="DP3902" s="109"/>
      <c r="DQ3902" s="109"/>
      <c r="DR3902" s="109"/>
      <c r="DS3902" s="109"/>
      <c r="DT3902" s="109"/>
      <c r="DU3902" s="109"/>
      <c r="DV3902" s="109"/>
      <c r="DW3902" s="109"/>
      <c r="DX3902" s="109"/>
      <c r="DY3902" s="109"/>
      <c r="DZ3902" s="109"/>
      <c r="EA3902" s="109"/>
      <c r="EB3902" s="109"/>
      <c r="EC3902" s="109"/>
      <c r="ED3902" s="109"/>
      <c r="EE3902" s="109"/>
      <c r="EF3902" s="109"/>
      <c r="EG3902" s="109"/>
      <c r="EH3902" s="109"/>
      <c r="EI3902" s="109"/>
      <c r="EJ3902" s="109"/>
      <c r="EK3902" s="109"/>
      <c r="EL3902" s="109"/>
      <c r="EM3902" s="109"/>
      <c r="EN3902" s="109"/>
      <c r="EO3902" s="109"/>
      <c r="EP3902" s="109"/>
      <c r="EQ3902" s="109"/>
      <c r="ER3902" s="109"/>
      <c r="ES3902" s="109"/>
      <c r="ET3902" s="109"/>
      <c r="EU3902" s="109"/>
      <c r="EV3902" s="109"/>
      <c r="EW3902" s="109"/>
      <c r="EX3902" s="109"/>
      <c r="EY3902" s="109"/>
      <c r="EZ3902" s="109"/>
      <c r="FA3902" s="109"/>
      <c r="FB3902" s="109"/>
      <c r="FC3902" s="109"/>
      <c r="FD3902" s="109"/>
      <c r="FE3902" s="109"/>
      <c r="FF3902" s="109"/>
      <c r="FG3902" s="109"/>
      <c r="FH3902" s="109"/>
      <c r="FI3902" s="109"/>
      <c r="FJ3902" s="109"/>
      <c r="FK3902" s="109"/>
      <c r="FL3902" s="109"/>
      <c r="FM3902" s="109"/>
      <c r="FN3902" s="109"/>
      <c r="FO3902" s="109"/>
      <c r="FP3902" s="109"/>
      <c r="FQ3902" s="109"/>
      <c r="FR3902" s="109"/>
      <c r="FS3902" s="109"/>
      <c r="FT3902" s="109"/>
      <c r="FU3902" s="109"/>
      <c r="FV3902" s="109"/>
      <c r="FW3902" s="109"/>
      <c r="FX3902" s="109"/>
      <c r="FY3902" s="109"/>
      <c r="FZ3902" s="109"/>
      <c r="GA3902" s="109"/>
      <c r="GB3902" s="109"/>
      <c r="GC3902" s="109"/>
      <c r="GD3902" s="109"/>
      <c r="GE3902" s="109"/>
      <c r="GF3902" s="109"/>
      <c r="GG3902" s="109"/>
      <c r="GH3902" s="109"/>
      <c r="GI3902" s="109"/>
      <c r="GJ3902" s="109"/>
      <c r="GK3902" s="109"/>
      <c r="GL3902" s="109"/>
      <c r="GM3902" s="109"/>
      <c r="GN3902" s="109"/>
      <c r="GO3902" s="109"/>
      <c r="GP3902" s="109"/>
      <c r="GQ3902" s="109"/>
      <c r="GR3902" s="109"/>
      <c r="GS3902" s="109"/>
      <c r="GT3902" s="109"/>
      <c r="GU3902" s="109"/>
      <c r="GV3902" s="109"/>
      <c r="GW3902" s="109"/>
      <c r="GX3902" s="109"/>
      <c r="GY3902" s="109"/>
      <c r="GZ3902" s="109"/>
      <c r="HA3902" s="109"/>
      <c r="HB3902" s="109"/>
      <c r="HC3902" s="109"/>
      <c r="HD3902" s="109"/>
      <c r="HE3902" s="109"/>
      <c r="HF3902" s="109"/>
      <c r="HG3902" s="109"/>
      <c r="HH3902" s="109"/>
      <c r="HI3902" s="109"/>
      <c r="HJ3902" s="109"/>
      <c r="HK3902" s="109"/>
      <c r="HL3902" s="109"/>
      <c r="HM3902" s="109"/>
      <c r="HN3902" s="109"/>
      <c r="HO3902" s="109"/>
      <c r="HP3902" s="109"/>
      <c r="HQ3902" s="109"/>
      <c r="HR3902" s="109"/>
      <c r="HS3902" s="109"/>
      <c r="HT3902" s="109"/>
      <c r="HU3902" s="109"/>
      <c r="HV3902" s="109"/>
      <c r="HW3902" s="109"/>
      <c r="HX3902" s="109"/>
      <c r="HY3902" s="109"/>
      <c r="HZ3902" s="109"/>
      <c r="IA3902" s="109"/>
      <c r="IB3902" s="109"/>
      <c r="IC3902" s="109"/>
      <c r="ID3902" s="109"/>
      <c r="IE3902" s="109"/>
      <c r="IF3902" s="109"/>
      <c r="IG3902" s="109"/>
      <c r="IH3902" s="109"/>
      <c r="II3902" s="109"/>
      <c r="IJ3902" s="109"/>
      <c r="IK3902" s="109"/>
      <c r="IL3902" s="109"/>
      <c r="IM3902" s="109"/>
      <c r="IN3902" s="109"/>
      <c r="IO3902" s="109"/>
      <c r="IP3902" s="109"/>
      <c r="IQ3902" s="109"/>
      <c r="IR3902" s="109"/>
      <c r="IS3902" s="109"/>
      <c r="IT3902" s="109"/>
      <c r="IU3902" s="109"/>
      <c r="IV3902" s="109"/>
    </row>
    <row r="3903" spans="1:256" s="320" customFormat="1" ht="12.5">
      <c r="A3903" s="305"/>
      <c r="B3903" s="65">
        <v>1</v>
      </c>
      <c r="C3903" s="66">
        <f>IF(E3903="A",1,IF(E3903="B",1,0))</f>
        <v>1</v>
      </c>
      <c r="D3903" s="658" t="s">
        <v>87</v>
      </c>
      <c r="E3903" s="658" t="s">
        <v>68</v>
      </c>
      <c r="F3903" s="658" t="s">
        <v>87</v>
      </c>
      <c r="G3903" s="78"/>
      <c r="H3903" s="96" t="s">
        <v>122</v>
      </c>
      <c r="I3903" s="107" t="s">
        <v>4358</v>
      </c>
      <c r="J3903" s="81"/>
      <c r="K3903" s="72"/>
      <c r="L3903" s="72"/>
      <c r="M3903" s="72"/>
      <c r="N3903" s="72"/>
      <c r="O3903" s="72"/>
      <c r="P3903" s="72"/>
      <c r="Q3903" s="833"/>
      <c r="R3903" s="102"/>
      <c r="S3903" s="73"/>
      <c r="T3903" s="102"/>
      <c r="U3903" s="103"/>
      <c r="V3903" s="104"/>
      <c r="W3903" s="109"/>
      <c r="X3903" s="109"/>
      <c r="Y3903" s="109"/>
      <c r="Z3903" s="109"/>
      <c r="AA3903" s="109"/>
      <c r="AB3903" s="109"/>
      <c r="AC3903" s="109"/>
      <c r="AD3903" s="109"/>
      <c r="AE3903" s="109"/>
      <c r="AF3903" s="109"/>
      <c r="AG3903" s="109"/>
      <c r="AH3903" s="109"/>
      <c r="AI3903" s="109"/>
      <c r="AJ3903" s="109"/>
      <c r="AK3903" s="109"/>
      <c r="AL3903" s="109"/>
      <c r="AM3903" s="109"/>
      <c r="AN3903" s="109"/>
      <c r="AO3903" s="109"/>
      <c r="AP3903" s="109"/>
      <c r="AQ3903" s="109"/>
      <c r="AR3903" s="109"/>
      <c r="AS3903" s="109"/>
      <c r="AT3903" s="109"/>
      <c r="AU3903" s="109"/>
      <c r="AV3903" s="109"/>
      <c r="AW3903" s="109"/>
      <c r="AX3903" s="109"/>
      <c r="AY3903" s="109"/>
      <c r="AZ3903" s="109"/>
      <c r="BA3903" s="109"/>
      <c r="BB3903" s="109"/>
      <c r="BC3903" s="109"/>
      <c r="BD3903" s="109"/>
      <c r="BE3903" s="109"/>
      <c r="BF3903" s="109"/>
      <c r="BG3903" s="109"/>
      <c r="BH3903" s="109"/>
      <c r="BI3903" s="109"/>
      <c r="BJ3903" s="109"/>
      <c r="BK3903" s="109"/>
      <c r="BL3903" s="109"/>
      <c r="BM3903" s="109"/>
      <c r="BN3903" s="109"/>
      <c r="BO3903" s="109"/>
      <c r="BP3903" s="109"/>
      <c r="BQ3903" s="109"/>
      <c r="BR3903" s="109"/>
      <c r="BS3903" s="109"/>
      <c r="BT3903" s="109"/>
      <c r="BU3903" s="109"/>
      <c r="BV3903" s="109"/>
      <c r="BW3903" s="109"/>
      <c r="BX3903" s="109"/>
      <c r="BY3903" s="109"/>
      <c r="BZ3903" s="109"/>
      <c r="CA3903" s="109"/>
      <c r="CB3903" s="109"/>
      <c r="CC3903" s="109"/>
      <c r="CD3903" s="109"/>
      <c r="CE3903" s="109"/>
      <c r="CF3903" s="109"/>
      <c r="CG3903" s="109"/>
      <c r="CH3903" s="109"/>
      <c r="CI3903" s="109"/>
      <c r="CJ3903" s="109"/>
      <c r="CK3903" s="109"/>
      <c r="CL3903" s="109"/>
      <c r="CM3903" s="109"/>
      <c r="CN3903" s="109"/>
      <c r="CO3903" s="109"/>
      <c r="CP3903" s="109"/>
      <c r="CQ3903" s="109"/>
      <c r="CR3903" s="109"/>
      <c r="CS3903" s="109"/>
      <c r="CT3903" s="109"/>
      <c r="CU3903" s="109"/>
      <c r="CV3903" s="109"/>
      <c r="CW3903" s="109"/>
      <c r="CX3903" s="109"/>
      <c r="CY3903" s="109"/>
      <c r="CZ3903" s="109"/>
      <c r="DA3903" s="109"/>
      <c r="DB3903" s="109"/>
      <c r="DC3903" s="109"/>
      <c r="DD3903" s="109"/>
      <c r="DE3903" s="109"/>
      <c r="DF3903" s="109"/>
      <c r="DG3903" s="109"/>
      <c r="DH3903" s="109"/>
      <c r="DI3903" s="109"/>
      <c r="DJ3903" s="109"/>
      <c r="DK3903" s="109"/>
      <c r="DL3903" s="109"/>
      <c r="DM3903" s="109"/>
      <c r="DN3903" s="109"/>
      <c r="DO3903" s="109"/>
      <c r="DP3903" s="109"/>
      <c r="DQ3903" s="109"/>
      <c r="DR3903" s="109"/>
      <c r="DS3903" s="109"/>
      <c r="DT3903" s="109"/>
      <c r="DU3903" s="109"/>
      <c r="DV3903" s="109"/>
      <c r="DW3903" s="109"/>
      <c r="DX3903" s="109"/>
      <c r="DY3903" s="109"/>
      <c r="DZ3903" s="109"/>
      <c r="EA3903" s="109"/>
      <c r="EB3903" s="109"/>
      <c r="EC3903" s="109"/>
      <c r="ED3903" s="109"/>
      <c r="EE3903" s="109"/>
      <c r="EF3903" s="109"/>
      <c r="EG3903" s="109"/>
      <c r="EH3903" s="109"/>
      <c r="EI3903" s="109"/>
      <c r="EJ3903" s="109"/>
      <c r="EK3903" s="109"/>
      <c r="EL3903" s="109"/>
      <c r="EM3903" s="109"/>
      <c r="EN3903" s="109"/>
      <c r="EO3903" s="109"/>
      <c r="EP3903" s="109"/>
      <c r="EQ3903" s="109"/>
      <c r="ER3903" s="109"/>
      <c r="ES3903" s="109"/>
      <c r="ET3903" s="109"/>
      <c r="EU3903" s="109"/>
      <c r="EV3903" s="109"/>
      <c r="EW3903" s="109"/>
      <c r="EX3903" s="109"/>
      <c r="EY3903" s="109"/>
      <c r="EZ3903" s="109"/>
      <c r="FA3903" s="109"/>
      <c r="FB3903" s="109"/>
      <c r="FC3903" s="109"/>
      <c r="FD3903" s="109"/>
      <c r="FE3903" s="109"/>
      <c r="FF3903" s="109"/>
      <c r="FG3903" s="109"/>
      <c r="FH3903" s="109"/>
      <c r="FI3903" s="109"/>
      <c r="FJ3903" s="109"/>
      <c r="FK3903" s="109"/>
      <c r="FL3903" s="109"/>
      <c r="FM3903" s="109"/>
      <c r="FN3903" s="109"/>
      <c r="FO3903" s="109"/>
      <c r="FP3903" s="109"/>
      <c r="FQ3903" s="109"/>
      <c r="FR3903" s="109"/>
      <c r="FS3903" s="109"/>
      <c r="FT3903" s="109"/>
      <c r="FU3903" s="109"/>
      <c r="FV3903" s="109"/>
      <c r="FW3903" s="109"/>
      <c r="FX3903" s="109"/>
      <c r="FY3903" s="109"/>
      <c r="FZ3903" s="109"/>
      <c r="GA3903" s="109"/>
      <c r="GB3903" s="109"/>
      <c r="GC3903" s="109"/>
      <c r="GD3903" s="109"/>
      <c r="GE3903" s="109"/>
      <c r="GF3903" s="109"/>
      <c r="GG3903" s="109"/>
      <c r="GH3903" s="109"/>
      <c r="GI3903" s="109"/>
      <c r="GJ3903" s="109"/>
      <c r="GK3903" s="109"/>
      <c r="GL3903" s="109"/>
      <c r="GM3903" s="109"/>
      <c r="GN3903" s="109"/>
      <c r="GO3903" s="109"/>
      <c r="GP3903" s="109"/>
      <c r="GQ3903" s="109"/>
      <c r="GR3903" s="109"/>
      <c r="GS3903" s="109"/>
      <c r="GT3903" s="109"/>
      <c r="GU3903" s="109"/>
      <c r="GV3903" s="109"/>
      <c r="GW3903" s="109"/>
      <c r="GX3903" s="109"/>
      <c r="GY3903" s="109"/>
      <c r="GZ3903" s="109"/>
      <c r="HA3903" s="109"/>
      <c r="HB3903" s="109"/>
      <c r="HC3903" s="109"/>
      <c r="HD3903" s="109"/>
      <c r="HE3903" s="109"/>
      <c r="HF3903" s="109"/>
      <c r="HG3903" s="109"/>
      <c r="HH3903" s="109"/>
      <c r="HI3903" s="109"/>
      <c r="HJ3903" s="109"/>
      <c r="HK3903" s="109"/>
      <c r="HL3903" s="109"/>
      <c r="HM3903" s="109"/>
      <c r="HN3903" s="109"/>
      <c r="HO3903" s="109"/>
      <c r="HP3903" s="109"/>
      <c r="HQ3903" s="109"/>
      <c r="HR3903" s="109"/>
      <c r="HS3903" s="109"/>
      <c r="HT3903" s="109"/>
      <c r="HU3903" s="109"/>
      <c r="HV3903" s="109"/>
      <c r="HW3903" s="109"/>
      <c r="HX3903" s="109"/>
      <c r="HY3903" s="109"/>
      <c r="HZ3903" s="109"/>
      <c r="IA3903" s="109"/>
      <c r="IB3903" s="109"/>
      <c r="IC3903" s="109"/>
      <c r="ID3903" s="109"/>
      <c r="IE3903" s="109"/>
      <c r="IF3903" s="109"/>
      <c r="IG3903" s="109"/>
      <c r="IH3903" s="109"/>
      <c r="II3903" s="109"/>
      <c r="IJ3903" s="109"/>
      <c r="IK3903" s="109"/>
      <c r="IL3903" s="109"/>
      <c r="IM3903" s="109"/>
      <c r="IN3903" s="109"/>
      <c r="IO3903" s="109"/>
      <c r="IP3903" s="109"/>
      <c r="IQ3903" s="109"/>
      <c r="IR3903" s="109"/>
      <c r="IS3903" s="109"/>
      <c r="IT3903" s="109"/>
      <c r="IU3903" s="109"/>
      <c r="IV3903" s="109"/>
    </row>
    <row r="3904" spans="1:256" s="365" customFormat="1" ht="12" customHeight="1">
      <c r="A3904" s="305"/>
      <c r="B3904" s="65">
        <v>1</v>
      </c>
      <c r="C3904" s="66">
        <v>2</v>
      </c>
      <c r="D3904" s="99" t="s">
        <v>70</v>
      </c>
      <c r="E3904" s="77" t="s">
        <v>90</v>
      </c>
      <c r="F3904" s="77" t="s">
        <v>90</v>
      </c>
      <c r="G3904" s="78"/>
      <c r="H3904" s="96" t="s">
        <v>135</v>
      </c>
      <c r="I3904" s="107" t="s">
        <v>566</v>
      </c>
      <c r="J3904" s="81" t="s">
        <v>17</v>
      </c>
      <c r="K3904" s="72"/>
      <c r="L3904" s="72"/>
      <c r="M3904" s="72"/>
      <c r="N3904" s="72"/>
      <c r="O3904" s="72"/>
      <c r="P3904" s="72"/>
      <c r="Q3904" s="833"/>
      <c r="R3904" s="102"/>
      <c r="S3904" s="73"/>
      <c r="T3904" s="102"/>
      <c r="U3904" s="103"/>
      <c r="V3904" s="104"/>
      <c r="W3904" s="109"/>
      <c r="X3904" s="109"/>
      <c r="Y3904" s="109"/>
      <c r="Z3904" s="109"/>
      <c r="AA3904" s="109"/>
      <c r="AB3904" s="109"/>
      <c r="AC3904" s="109"/>
      <c r="AD3904" s="109"/>
      <c r="AE3904" s="109"/>
      <c r="AF3904" s="109"/>
      <c r="AG3904" s="109"/>
      <c r="AH3904" s="109"/>
      <c r="AI3904" s="109"/>
      <c r="AJ3904" s="109"/>
      <c r="AK3904" s="109"/>
      <c r="AL3904" s="109"/>
      <c r="AM3904" s="109"/>
      <c r="AN3904" s="109"/>
      <c r="AO3904" s="109"/>
      <c r="AP3904" s="109"/>
      <c r="AQ3904" s="109"/>
      <c r="AR3904" s="109"/>
      <c r="AS3904" s="109"/>
      <c r="AT3904" s="109"/>
      <c r="AU3904" s="109"/>
      <c r="AV3904" s="109"/>
      <c r="AW3904" s="109"/>
      <c r="AX3904" s="109"/>
      <c r="AY3904" s="109"/>
      <c r="AZ3904" s="109"/>
      <c r="BA3904" s="109"/>
      <c r="BB3904" s="109"/>
      <c r="BC3904" s="109"/>
      <c r="BD3904" s="109"/>
      <c r="BE3904" s="109"/>
      <c r="BF3904" s="109"/>
      <c r="BG3904" s="109"/>
      <c r="BH3904" s="109"/>
      <c r="BI3904" s="109"/>
      <c r="BJ3904" s="109"/>
      <c r="BK3904" s="109"/>
      <c r="BL3904" s="109"/>
      <c r="BM3904" s="109"/>
      <c r="BN3904" s="109"/>
      <c r="BO3904" s="109"/>
      <c r="BP3904" s="109"/>
      <c r="BQ3904" s="109"/>
      <c r="BR3904" s="109"/>
      <c r="BS3904" s="109"/>
      <c r="BT3904" s="109"/>
      <c r="BU3904" s="109"/>
      <c r="BV3904" s="109"/>
      <c r="BW3904" s="109"/>
      <c r="BX3904" s="109"/>
      <c r="BY3904" s="109"/>
      <c r="BZ3904" s="109"/>
      <c r="CA3904" s="109"/>
      <c r="CB3904" s="109"/>
      <c r="CC3904" s="109"/>
      <c r="CD3904" s="109"/>
      <c r="CE3904" s="109"/>
      <c r="CF3904" s="109"/>
      <c r="CG3904" s="109"/>
      <c r="CH3904" s="109"/>
      <c r="CI3904" s="109"/>
      <c r="CJ3904" s="109"/>
      <c r="CK3904" s="109"/>
      <c r="CL3904" s="109"/>
      <c r="CM3904" s="109"/>
      <c r="CN3904" s="109"/>
      <c r="CO3904" s="109"/>
      <c r="CP3904" s="109"/>
      <c r="CQ3904" s="109"/>
      <c r="CR3904" s="109"/>
      <c r="CS3904" s="109"/>
      <c r="CT3904" s="109"/>
      <c r="CU3904" s="109"/>
      <c r="CV3904" s="109"/>
      <c r="CW3904" s="109"/>
      <c r="CX3904" s="109"/>
      <c r="CY3904" s="109"/>
      <c r="CZ3904" s="109"/>
      <c r="DA3904" s="109"/>
      <c r="DB3904" s="109"/>
      <c r="DC3904" s="109"/>
      <c r="DD3904" s="109"/>
      <c r="DE3904" s="109"/>
      <c r="DF3904" s="109"/>
      <c r="DG3904" s="109"/>
      <c r="DH3904" s="109"/>
      <c r="DI3904" s="109"/>
      <c r="DJ3904" s="109"/>
      <c r="DK3904" s="109"/>
      <c r="DL3904" s="109"/>
      <c r="DM3904" s="109"/>
      <c r="DN3904" s="109"/>
      <c r="DO3904" s="109"/>
      <c r="DP3904" s="109"/>
      <c r="DQ3904" s="109"/>
      <c r="DR3904" s="109"/>
      <c r="DS3904" s="109"/>
      <c r="DT3904" s="109"/>
      <c r="DU3904" s="109"/>
      <c r="DV3904" s="109"/>
      <c r="DW3904" s="109"/>
      <c r="DX3904" s="109"/>
      <c r="DY3904" s="109"/>
      <c r="DZ3904" s="109"/>
      <c r="EA3904" s="109"/>
      <c r="EB3904" s="109"/>
      <c r="EC3904" s="109"/>
      <c r="ED3904" s="109"/>
      <c r="EE3904" s="109"/>
      <c r="EF3904" s="109"/>
      <c r="EG3904" s="109"/>
      <c r="EH3904" s="109"/>
      <c r="EI3904" s="109"/>
      <c r="EJ3904" s="109"/>
      <c r="EK3904" s="109"/>
      <c r="EL3904" s="109"/>
      <c r="EM3904" s="109"/>
      <c r="EN3904" s="109"/>
      <c r="EO3904" s="109"/>
      <c r="EP3904" s="109"/>
      <c r="EQ3904" s="109"/>
      <c r="ER3904" s="109"/>
      <c r="ES3904" s="109"/>
      <c r="ET3904" s="109"/>
      <c r="EU3904" s="109"/>
      <c r="EV3904" s="109"/>
      <c r="EW3904" s="109"/>
      <c r="EX3904" s="109"/>
      <c r="EY3904" s="109"/>
      <c r="EZ3904" s="109"/>
      <c r="FA3904" s="109"/>
      <c r="FB3904" s="109"/>
      <c r="FC3904" s="109"/>
      <c r="FD3904" s="109"/>
      <c r="FE3904" s="109"/>
      <c r="FF3904" s="109"/>
      <c r="FG3904" s="109"/>
      <c r="FH3904" s="109"/>
      <c r="FI3904" s="109"/>
      <c r="FJ3904" s="109"/>
      <c r="FK3904" s="109"/>
      <c r="FL3904" s="109"/>
      <c r="FM3904" s="109"/>
      <c r="FN3904" s="109"/>
      <c r="FO3904" s="109"/>
      <c r="FP3904" s="109"/>
      <c r="FQ3904" s="109"/>
      <c r="FR3904" s="109"/>
      <c r="FS3904" s="109"/>
      <c r="FT3904" s="109"/>
      <c r="FU3904" s="109"/>
      <c r="FV3904" s="109"/>
      <c r="FW3904" s="109"/>
      <c r="FX3904" s="109"/>
      <c r="FY3904" s="109"/>
      <c r="FZ3904" s="109"/>
      <c r="GA3904" s="109"/>
      <c r="GB3904" s="109"/>
      <c r="GC3904" s="109"/>
      <c r="GD3904" s="109"/>
      <c r="GE3904" s="109"/>
      <c r="GF3904" s="109"/>
      <c r="GG3904" s="109"/>
      <c r="GH3904" s="109"/>
      <c r="GI3904" s="109"/>
      <c r="GJ3904" s="109"/>
      <c r="GK3904" s="109"/>
      <c r="GL3904" s="109"/>
      <c r="GM3904" s="109"/>
      <c r="GN3904" s="109"/>
      <c r="GO3904" s="109"/>
      <c r="GP3904" s="109"/>
      <c r="GQ3904" s="109"/>
      <c r="GR3904" s="109"/>
      <c r="GS3904" s="109"/>
      <c r="GT3904" s="109"/>
      <c r="GU3904" s="109"/>
      <c r="GV3904" s="109"/>
      <c r="GW3904" s="109"/>
      <c r="GX3904" s="109"/>
      <c r="GY3904" s="109"/>
      <c r="GZ3904" s="109"/>
      <c r="HA3904" s="109"/>
      <c r="HB3904" s="109"/>
      <c r="HC3904" s="109"/>
      <c r="HD3904" s="109"/>
      <c r="HE3904" s="109"/>
      <c r="HF3904" s="109"/>
      <c r="HG3904" s="109"/>
      <c r="HH3904" s="109"/>
      <c r="HI3904" s="109"/>
      <c r="HJ3904" s="109"/>
      <c r="HK3904" s="109"/>
      <c r="HL3904" s="109"/>
      <c r="HM3904" s="109"/>
      <c r="HN3904" s="109"/>
      <c r="HO3904" s="109"/>
      <c r="HP3904" s="109"/>
      <c r="HQ3904" s="109"/>
      <c r="HR3904" s="109"/>
      <c r="HS3904" s="109"/>
      <c r="HT3904" s="109"/>
      <c r="HU3904" s="109"/>
      <c r="HV3904" s="109"/>
      <c r="HW3904" s="109"/>
      <c r="HX3904" s="109"/>
      <c r="HY3904" s="109"/>
      <c r="HZ3904" s="109"/>
      <c r="IA3904" s="109"/>
      <c r="IB3904" s="109"/>
      <c r="IC3904" s="109"/>
      <c r="ID3904" s="109"/>
      <c r="IE3904" s="109"/>
      <c r="IF3904" s="109"/>
      <c r="IG3904" s="109"/>
      <c r="IH3904" s="109"/>
      <c r="II3904" s="109"/>
      <c r="IJ3904" s="109"/>
      <c r="IK3904" s="109"/>
      <c r="IL3904" s="109"/>
      <c r="IM3904" s="109"/>
      <c r="IN3904" s="109"/>
      <c r="IO3904" s="109"/>
      <c r="IP3904" s="109"/>
      <c r="IQ3904" s="109"/>
      <c r="IR3904" s="109"/>
      <c r="IS3904" s="109"/>
      <c r="IT3904" s="109"/>
      <c r="IU3904" s="109"/>
      <c r="IV3904" s="109"/>
    </row>
    <row r="3905" spans="1:256" s="561" customFormat="1" ht="12.5">
      <c r="A3905" s="55"/>
      <c r="B3905" s="65">
        <v>1</v>
      </c>
      <c r="C3905" s="66">
        <v>1</v>
      </c>
      <c r="D3905" s="76" t="s">
        <v>87</v>
      </c>
      <c r="E3905" s="76" t="s">
        <v>87</v>
      </c>
      <c r="F3905" s="99" t="s">
        <v>70</v>
      </c>
      <c r="G3905" s="78"/>
      <c r="H3905" s="96" t="s">
        <v>122</v>
      </c>
      <c r="I3905" s="107" t="s">
        <v>1142</v>
      </c>
      <c r="J3905" s="81" t="s">
        <v>7</v>
      </c>
      <c r="K3905" s="72"/>
      <c r="L3905" s="72"/>
      <c r="M3905" s="72"/>
      <c r="N3905" s="72"/>
      <c r="O3905" s="72"/>
      <c r="P3905" s="72"/>
      <c r="Q3905" s="833"/>
      <c r="R3905" s="102"/>
      <c r="S3905" s="73"/>
      <c r="T3905" s="102"/>
      <c r="U3905" s="103"/>
      <c r="V3905" s="104"/>
      <c r="W3905" s="109"/>
      <c r="X3905" s="109"/>
      <c r="Y3905" s="109"/>
      <c r="Z3905" s="109"/>
      <c r="AA3905" s="109"/>
      <c r="AB3905" s="109"/>
      <c r="AC3905" s="109"/>
      <c r="AD3905" s="109"/>
      <c r="AE3905" s="109"/>
      <c r="AF3905" s="109"/>
      <c r="AG3905" s="109"/>
      <c r="AH3905" s="109"/>
      <c r="AI3905" s="109"/>
      <c r="AJ3905" s="109"/>
      <c r="AK3905" s="109"/>
      <c r="AL3905" s="109"/>
      <c r="AM3905" s="109"/>
      <c r="AN3905" s="109"/>
      <c r="AO3905" s="109"/>
      <c r="AP3905" s="109"/>
      <c r="AQ3905" s="109"/>
      <c r="AR3905" s="109"/>
      <c r="AS3905" s="109"/>
      <c r="AT3905" s="109"/>
      <c r="AU3905" s="109"/>
      <c r="AV3905" s="109"/>
      <c r="AW3905" s="109"/>
      <c r="AX3905" s="109"/>
      <c r="AY3905" s="109"/>
      <c r="AZ3905" s="109"/>
      <c r="BA3905" s="109"/>
      <c r="BB3905" s="109"/>
      <c r="BC3905" s="109"/>
      <c r="BD3905" s="109"/>
      <c r="BE3905" s="109"/>
      <c r="BF3905" s="109"/>
      <c r="BG3905" s="109"/>
      <c r="BH3905" s="109"/>
      <c r="BI3905" s="109"/>
      <c r="BJ3905" s="109"/>
      <c r="BK3905" s="109"/>
      <c r="BL3905" s="109"/>
      <c r="BM3905" s="109"/>
      <c r="BN3905" s="109"/>
      <c r="BO3905" s="109"/>
      <c r="BP3905" s="109"/>
      <c r="BQ3905" s="109"/>
      <c r="BR3905" s="109"/>
      <c r="BS3905" s="109"/>
      <c r="BT3905" s="109"/>
      <c r="BU3905" s="109"/>
      <c r="BV3905" s="109"/>
      <c r="BW3905" s="109"/>
      <c r="BX3905" s="109"/>
      <c r="BY3905" s="109"/>
      <c r="BZ3905" s="109"/>
      <c r="CA3905" s="109"/>
      <c r="CB3905" s="109"/>
      <c r="CC3905" s="109"/>
      <c r="CD3905" s="109"/>
      <c r="CE3905" s="109"/>
      <c r="CF3905" s="109"/>
      <c r="CG3905" s="109"/>
      <c r="CH3905" s="109"/>
      <c r="CI3905" s="109"/>
      <c r="CJ3905" s="109"/>
      <c r="CK3905" s="109"/>
      <c r="CL3905" s="109"/>
      <c r="CM3905" s="109"/>
      <c r="CN3905" s="109"/>
      <c r="CO3905" s="109"/>
      <c r="CP3905" s="109"/>
      <c r="CQ3905" s="109"/>
      <c r="CR3905" s="109"/>
      <c r="CS3905" s="109"/>
      <c r="CT3905" s="109"/>
      <c r="CU3905" s="109"/>
      <c r="CV3905" s="109"/>
      <c r="CW3905" s="109"/>
      <c r="CX3905" s="109"/>
      <c r="CY3905" s="109"/>
      <c r="CZ3905" s="109"/>
      <c r="DA3905" s="109"/>
      <c r="DB3905" s="109"/>
      <c r="DC3905" s="109"/>
      <c r="DD3905" s="109"/>
      <c r="DE3905" s="109"/>
      <c r="DF3905" s="109"/>
      <c r="DG3905" s="109"/>
      <c r="DH3905" s="109"/>
      <c r="DI3905" s="109"/>
      <c r="DJ3905" s="109"/>
      <c r="DK3905" s="109"/>
      <c r="DL3905" s="109"/>
      <c r="DM3905" s="109"/>
      <c r="DN3905" s="109"/>
      <c r="DO3905" s="109"/>
      <c r="DP3905" s="109"/>
      <c r="DQ3905" s="109"/>
      <c r="DR3905" s="109"/>
      <c r="DS3905" s="109"/>
      <c r="DT3905" s="109"/>
      <c r="DU3905" s="109"/>
      <c r="DV3905" s="109"/>
      <c r="DW3905" s="109"/>
      <c r="DX3905" s="109"/>
      <c r="DY3905" s="109"/>
      <c r="DZ3905" s="109"/>
      <c r="EA3905" s="109"/>
      <c r="EB3905" s="109"/>
      <c r="EC3905" s="109"/>
      <c r="ED3905" s="109"/>
      <c r="EE3905" s="109"/>
      <c r="EF3905" s="109"/>
      <c r="EG3905" s="109"/>
      <c r="EH3905" s="109"/>
      <c r="EI3905" s="109"/>
      <c r="EJ3905" s="109"/>
      <c r="EK3905" s="109"/>
      <c r="EL3905" s="109"/>
      <c r="EM3905" s="109"/>
      <c r="EN3905" s="109"/>
      <c r="EO3905" s="109"/>
      <c r="EP3905" s="109"/>
      <c r="EQ3905" s="109"/>
      <c r="ER3905" s="109"/>
      <c r="ES3905" s="109"/>
      <c r="ET3905" s="109"/>
      <c r="EU3905" s="109"/>
      <c r="EV3905" s="109"/>
      <c r="EW3905" s="109"/>
      <c r="EX3905" s="109"/>
      <c r="EY3905" s="109"/>
      <c r="EZ3905" s="109"/>
      <c r="FA3905" s="109"/>
      <c r="FB3905" s="109"/>
      <c r="FC3905" s="109"/>
      <c r="FD3905" s="109"/>
      <c r="FE3905" s="109"/>
      <c r="FF3905" s="109"/>
      <c r="FG3905" s="109"/>
      <c r="FH3905" s="109"/>
      <c r="FI3905" s="109"/>
      <c r="FJ3905" s="109"/>
      <c r="FK3905" s="109"/>
      <c r="FL3905" s="109"/>
      <c r="FM3905" s="109"/>
      <c r="FN3905" s="109"/>
      <c r="FO3905" s="109"/>
      <c r="FP3905" s="109"/>
      <c r="FQ3905" s="109"/>
      <c r="FR3905" s="109"/>
      <c r="FS3905" s="109"/>
      <c r="FT3905" s="109"/>
      <c r="FU3905" s="109"/>
      <c r="FV3905" s="109"/>
      <c r="FW3905" s="109"/>
      <c r="FX3905" s="109"/>
      <c r="FY3905" s="109"/>
      <c r="FZ3905" s="109"/>
      <c r="GA3905" s="109"/>
      <c r="GB3905" s="109"/>
      <c r="GC3905" s="109"/>
      <c r="GD3905" s="109"/>
      <c r="GE3905" s="109"/>
      <c r="GF3905" s="109"/>
      <c r="GG3905" s="109"/>
      <c r="GH3905" s="109"/>
      <c r="GI3905" s="109"/>
      <c r="GJ3905" s="109"/>
      <c r="GK3905" s="109"/>
      <c r="GL3905" s="109"/>
      <c r="GM3905" s="109"/>
      <c r="GN3905" s="109"/>
      <c r="GO3905" s="109"/>
      <c r="GP3905" s="109"/>
      <c r="GQ3905" s="109"/>
      <c r="GR3905" s="109"/>
      <c r="GS3905" s="109"/>
      <c r="GT3905" s="109"/>
      <c r="GU3905" s="109"/>
      <c r="GV3905" s="109"/>
      <c r="GW3905" s="109"/>
      <c r="GX3905" s="109"/>
      <c r="GY3905" s="109"/>
      <c r="GZ3905" s="109"/>
      <c r="HA3905" s="109"/>
      <c r="HB3905" s="109"/>
      <c r="HC3905" s="109"/>
      <c r="HD3905" s="109"/>
      <c r="HE3905" s="109"/>
      <c r="HF3905" s="109"/>
      <c r="HG3905" s="109"/>
      <c r="HH3905" s="109"/>
      <c r="HI3905" s="109"/>
      <c r="HJ3905" s="109"/>
      <c r="HK3905" s="109"/>
      <c r="HL3905" s="109"/>
      <c r="HM3905" s="109"/>
      <c r="HN3905" s="109"/>
      <c r="HO3905" s="109"/>
      <c r="HP3905" s="109"/>
      <c r="HQ3905" s="109"/>
      <c r="HR3905" s="109"/>
      <c r="HS3905" s="109"/>
      <c r="HT3905" s="109"/>
      <c r="HU3905" s="109"/>
      <c r="HV3905" s="109"/>
      <c r="HW3905" s="109"/>
      <c r="HX3905" s="109"/>
      <c r="HY3905" s="109"/>
      <c r="HZ3905" s="109"/>
      <c r="IA3905" s="109"/>
      <c r="IB3905" s="109"/>
      <c r="IC3905" s="109"/>
      <c r="ID3905" s="109"/>
      <c r="IE3905" s="109"/>
      <c r="IF3905" s="109"/>
      <c r="IG3905" s="109"/>
      <c r="IH3905" s="109"/>
      <c r="II3905" s="109"/>
      <c r="IJ3905" s="109"/>
      <c r="IK3905" s="109"/>
      <c r="IL3905" s="109"/>
      <c r="IM3905" s="109"/>
      <c r="IN3905" s="109"/>
      <c r="IO3905" s="109"/>
      <c r="IP3905" s="109"/>
      <c r="IQ3905" s="109"/>
      <c r="IR3905" s="109"/>
      <c r="IS3905" s="109"/>
      <c r="IT3905" s="109"/>
      <c r="IU3905" s="109"/>
      <c r="IV3905" s="109"/>
    </row>
    <row r="3906" spans="1:256" s="365" customFormat="1" ht="12" customHeight="1">
      <c r="A3906" s="305"/>
      <c r="B3906" s="124">
        <v>1</v>
      </c>
      <c r="C3906" s="66">
        <v>0</v>
      </c>
      <c r="D3906" s="76" t="s">
        <v>87</v>
      </c>
      <c r="E3906" s="99" t="s">
        <v>99</v>
      </c>
      <c r="F3906" s="76" t="s">
        <v>68</v>
      </c>
      <c r="G3906" s="78"/>
      <c r="H3906" s="96" t="s">
        <v>142</v>
      </c>
      <c r="I3906" s="107" t="s">
        <v>1050</v>
      </c>
      <c r="J3906" s="81" t="s">
        <v>17</v>
      </c>
      <c r="K3906" s="72"/>
      <c r="L3906" s="72"/>
      <c r="M3906" s="72"/>
      <c r="N3906" s="72"/>
      <c r="O3906" s="72"/>
      <c r="P3906" s="72"/>
      <c r="Q3906" s="833"/>
      <c r="R3906" s="102"/>
      <c r="S3906" s="73"/>
      <c r="T3906" s="102"/>
      <c r="U3906" s="103"/>
      <c r="V3906" s="104"/>
      <c r="W3906" s="109"/>
      <c r="X3906" s="109"/>
      <c r="Y3906" s="109"/>
      <c r="Z3906" s="109"/>
      <c r="AA3906" s="109"/>
      <c r="AB3906" s="109"/>
      <c r="AC3906" s="109"/>
      <c r="AD3906" s="109"/>
      <c r="AE3906" s="109"/>
      <c r="AF3906" s="109"/>
      <c r="AG3906" s="109"/>
      <c r="AH3906" s="109"/>
      <c r="AI3906" s="109"/>
      <c r="AJ3906" s="109"/>
      <c r="AK3906" s="109"/>
      <c r="AL3906" s="109"/>
      <c r="AM3906" s="109"/>
      <c r="AN3906" s="109"/>
      <c r="AO3906" s="109"/>
      <c r="AP3906" s="109"/>
      <c r="AQ3906" s="109"/>
      <c r="AR3906" s="109"/>
      <c r="AS3906" s="109"/>
      <c r="AT3906" s="109"/>
      <c r="AU3906" s="109"/>
      <c r="AV3906" s="109"/>
      <c r="AW3906" s="109"/>
      <c r="AX3906" s="109"/>
      <c r="AY3906" s="109"/>
      <c r="AZ3906" s="109"/>
      <c r="BA3906" s="109"/>
      <c r="BB3906" s="109"/>
      <c r="BC3906" s="109"/>
      <c r="BD3906" s="109"/>
      <c r="BE3906" s="109"/>
      <c r="BF3906" s="109"/>
      <c r="BG3906" s="109"/>
      <c r="BH3906" s="109"/>
      <c r="BI3906" s="109"/>
      <c r="BJ3906" s="109"/>
      <c r="BK3906" s="109"/>
      <c r="BL3906" s="109"/>
      <c r="BM3906" s="109"/>
      <c r="BN3906" s="109"/>
      <c r="BO3906" s="109"/>
      <c r="BP3906" s="109"/>
      <c r="BQ3906" s="109"/>
      <c r="BR3906" s="109"/>
      <c r="BS3906" s="109"/>
      <c r="BT3906" s="109"/>
      <c r="BU3906" s="109"/>
      <c r="BV3906" s="109"/>
      <c r="BW3906" s="109"/>
      <c r="BX3906" s="109"/>
      <c r="BY3906" s="109"/>
      <c r="BZ3906" s="109"/>
      <c r="CA3906" s="109"/>
      <c r="CB3906" s="109"/>
      <c r="CC3906" s="109"/>
      <c r="CD3906" s="109"/>
      <c r="CE3906" s="109"/>
      <c r="CF3906" s="109"/>
      <c r="CG3906" s="109"/>
      <c r="CH3906" s="109"/>
      <c r="CI3906" s="109"/>
      <c r="CJ3906" s="109"/>
      <c r="CK3906" s="109"/>
      <c r="CL3906" s="109"/>
      <c r="CM3906" s="109"/>
      <c r="CN3906" s="109"/>
      <c r="CO3906" s="109"/>
      <c r="CP3906" s="109"/>
      <c r="CQ3906" s="109"/>
      <c r="CR3906" s="109"/>
      <c r="CS3906" s="109"/>
      <c r="CT3906" s="109"/>
      <c r="CU3906" s="109"/>
      <c r="CV3906" s="109"/>
      <c r="CW3906" s="109"/>
      <c r="CX3906" s="109"/>
      <c r="CY3906" s="109"/>
      <c r="CZ3906" s="109"/>
      <c r="DA3906" s="109"/>
      <c r="DB3906" s="109"/>
      <c r="DC3906" s="109"/>
      <c r="DD3906" s="109"/>
      <c r="DE3906" s="109"/>
      <c r="DF3906" s="109"/>
      <c r="DG3906" s="109"/>
      <c r="DH3906" s="109"/>
      <c r="DI3906" s="109"/>
      <c r="DJ3906" s="109"/>
      <c r="DK3906" s="109"/>
      <c r="DL3906" s="109"/>
      <c r="DM3906" s="109"/>
      <c r="DN3906" s="109"/>
      <c r="DO3906" s="109"/>
      <c r="DP3906" s="109"/>
      <c r="DQ3906" s="109"/>
      <c r="DR3906" s="109"/>
      <c r="DS3906" s="109"/>
      <c r="DT3906" s="109"/>
      <c r="DU3906" s="109"/>
      <c r="DV3906" s="109"/>
      <c r="DW3906" s="109"/>
      <c r="DX3906" s="109"/>
      <c r="DY3906" s="109"/>
      <c r="DZ3906" s="109"/>
      <c r="EA3906" s="109"/>
      <c r="EB3906" s="109"/>
      <c r="EC3906" s="109"/>
      <c r="ED3906" s="109"/>
      <c r="EE3906" s="109"/>
      <c r="EF3906" s="109"/>
      <c r="EG3906" s="109"/>
      <c r="EH3906" s="109"/>
      <c r="EI3906" s="109"/>
      <c r="EJ3906" s="109"/>
      <c r="EK3906" s="109"/>
      <c r="EL3906" s="109"/>
      <c r="EM3906" s="109"/>
      <c r="EN3906" s="109"/>
      <c r="EO3906" s="109"/>
      <c r="EP3906" s="109"/>
      <c r="EQ3906" s="109"/>
      <c r="ER3906" s="109"/>
      <c r="ES3906" s="109"/>
      <c r="ET3906" s="109"/>
      <c r="EU3906" s="109"/>
      <c r="EV3906" s="109"/>
      <c r="EW3906" s="109"/>
      <c r="EX3906" s="109"/>
      <c r="EY3906" s="109"/>
      <c r="EZ3906" s="109"/>
      <c r="FA3906" s="109"/>
      <c r="FB3906" s="109"/>
      <c r="FC3906" s="109"/>
      <c r="FD3906" s="109"/>
      <c r="FE3906" s="109"/>
      <c r="FF3906" s="109"/>
      <c r="FG3906" s="109"/>
      <c r="FH3906" s="109"/>
      <c r="FI3906" s="109"/>
      <c r="FJ3906" s="109"/>
      <c r="FK3906" s="109"/>
      <c r="FL3906" s="109"/>
      <c r="FM3906" s="109"/>
      <c r="FN3906" s="109"/>
      <c r="FO3906" s="109"/>
      <c r="FP3906" s="109"/>
      <c r="FQ3906" s="109"/>
      <c r="FR3906" s="109"/>
      <c r="FS3906" s="109"/>
      <c r="FT3906" s="109"/>
      <c r="FU3906" s="109"/>
      <c r="FV3906" s="109"/>
      <c r="FW3906" s="109"/>
      <c r="FX3906" s="109"/>
      <c r="FY3906" s="109"/>
      <c r="FZ3906" s="109"/>
      <c r="GA3906" s="109"/>
      <c r="GB3906" s="109"/>
      <c r="GC3906" s="109"/>
      <c r="GD3906" s="109"/>
      <c r="GE3906" s="109"/>
      <c r="GF3906" s="109"/>
      <c r="GG3906" s="109"/>
      <c r="GH3906" s="109"/>
      <c r="GI3906" s="109"/>
      <c r="GJ3906" s="109"/>
      <c r="GK3906" s="109"/>
      <c r="GL3906" s="109"/>
      <c r="GM3906" s="109"/>
      <c r="GN3906" s="109"/>
      <c r="GO3906" s="109"/>
      <c r="GP3906" s="109"/>
      <c r="GQ3906" s="109"/>
      <c r="GR3906" s="109"/>
      <c r="GS3906" s="109"/>
      <c r="GT3906" s="109"/>
      <c r="GU3906" s="109"/>
      <c r="GV3906" s="109"/>
      <c r="GW3906" s="109"/>
      <c r="GX3906" s="109"/>
      <c r="GY3906" s="109"/>
      <c r="GZ3906" s="109"/>
      <c r="HA3906" s="109"/>
      <c r="HB3906" s="109"/>
      <c r="HC3906" s="109"/>
      <c r="HD3906" s="109"/>
      <c r="HE3906" s="109"/>
      <c r="HF3906" s="109"/>
      <c r="HG3906" s="109"/>
      <c r="HH3906" s="109"/>
      <c r="HI3906" s="109"/>
      <c r="HJ3906" s="109"/>
      <c r="HK3906" s="109"/>
      <c r="HL3906" s="109"/>
      <c r="HM3906" s="109"/>
      <c r="HN3906" s="109"/>
      <c r="HO3906" s="109"/>
      <c r="HP3906" s="109"/>
      <c r="HQ3906" s="109"/>
      <c r="HR3906" s="109"/>
      <c r="HS3906" s="109"/>
      <c r="HT3906" s="109"/>
      <c r="HU3906" s="109"/>
      <c r="HV3906" s="109"/>
      <c r="HW3906" s="109"/>
      <c r="HX3906" s="109"/>
      <c r="HY3906" s="109"/>
      <c r="HZ3906" s="109"/>
      <c r="IA3906" s="109"/>
      <c r="IB3906" s="109"/>
      <c r="IC3906" s="109"/>
      <c r="ID3906" s="109"/>
      <c r="IE3906" s="109"/>
      <c r="IF3906" s="109"/>
      <c r="IG3906" s="109"/>
      <c r="IH3906" s="109"/>
      <c r="II3906" s="109"/>
      <c r="IJ3906" s="109"/>
      <c r="IK3906" s="109"/>
      <c r="IL3906" s="109"/>
      <c r="IM3906" s="109"/>
      <c r="IN3906" s="109"/>
      <c r="IO3906" s="109"/>
      <c r="IP3906" s="109"/>
      <c r="IQ3906" s="109"/>
      <c r="IR3906" s="109"/>
      <c r="IS3906" s="109"/>
      <c r="IT3906" s="109"/>
      <c r="IU3906" s="109"/>
      <c r="IV3906" s="109"/>
    </row>
    <row r="3907" spans="1:256" s="320" customFormat="1" ht="12.5">
      <c r="A3907" s="217"/>
      <c r="B3907" s="65">
        <v>1</v>
      </c>
      <c r="C3907" s="66">
        <f t="shared" ref="C3907:C3915" si="176">IF(E3907="A",1,IF(E3907="B",1,0))</f>
        <v>0</v>
      </c>
      <c r="D3907" s="76" t="s">
        <v>68</v>
      </c>
      <c r="E3907" s="99" t="s">
        <v>70</v>
      </c>
      <c r="F3907" s="76" t="s">
        <v>87</v>
      </c>
      <c r="G3907" s="78"/>
      <c r="H3907" s="96" t="s">
        <v>140</v>
      </c>
      <c r="I3907" s="107" t="s">
        <v>4359</v>
      </c>
      <c r="J3907" s="81"/>
      <c r="K3907" s="72"/>
      <c r="L3907" s="72"/>
      <c r="M3907" s="72"/>
      <c r="N3907" s="72"/>
      <c r="O3907" s="72"/>
      <c r="P3907" s="72"/>
      <c r="Q3907" s="833"/>
      <c r="R3907" s="102"/>
      <c r="S3907" s="73"/>
      <c r="T3907" s="102"/>
      <c r="U3907" s="103"/>
      <c r="V3907" s="104"/>
      <c r="W3907" s="109"/>
      <c r="X3907" s="109"/>
      <c r="Y3907" s="109"/>
      <c r="Z3907" s="109"/>
      <c r="AA3907" s="109"/>
      <c r="AB3907" s="109"/>
      <c r="AC3907" s="109"/>
      <c r="AD3907" s="109"/>
      <c r="AE3907" s="109"/>
      <c r="AF3907" s="109"/>
      <c r="AG3907" s="109"/>
      <c r="AH3907" s="109"/>
      <c r="AI3907" s="109"/>
      <c r="AJ3907" s="109"/>
      <c r="AK3907" s="109"/>
      <c r="AL3907" s="109"/>
      <c r="AM3907" s="109"/>
      <c r="AN3907" s="109"/>
      <c r="AO3907" s="109"/>
      <c r="AP3907" s="109"/>
      <c r="AQ3907" s="109"/>
      <c r="AR3907" s="109"/>
      <c r="AS3907" s="109"/>
      <c r="AT3907" s="109"/>
      <c r="AU3907" s="109"/>
      <c r="AV3907" s="109"/>
      <c r="AW3907" s="109"/>
      <c r="AX3907" s="109"/>
      <c r="AY3907" s="109"/>
      <c r="AZ3907" s="109"/>
      <c r="BA3907" s="109"/>
      <c r="BB3907" s="109"/>
      <c r="BC3907" s="109"/>
      <c r="BD3907" s="109"/>
      <c r="BE3907" s="109"/>
      <c r="BF3907" s="109"/>
      <c r="BG3907" s="109"/>
      <c r="BH3907" s="109"/>
      <c r="BI3907" s="109"/>
      <c r="BJ3907" s="109"/>
      <c r="BK3907" s="109"/>
      <c r="BL3907" s="109"/>
      <c r="BM3907" s="109"/>
      <c r="BN3907" s="109"/>
      <c r="BO3907" s="109"/>
      <c r="BP3907" s="109"/>
      <c r="BQ3907" s="109"/>
      <c r="BR3907" s="109"/>
      <c r="BS3907" s="109"/>
      <c r="BT3907" s="109"/>
      <c r="BU3907" s="109"/>
      <c r="BV3907" s="109"/>
      <c r="BW3907" s="109"/>
      <c r="BX3907" s="109"/>
      <c r="BY3907" s="109"/>
      <c r="BZ3907" s="109"/>
      <c r="CA3907" s="109"/>
      <c r="CB3907" s="109"/>
      <c r="CC3907" s="109"/>
      <c r="CD3907" s="109"/>
      <c r="CE3907" s="109"/>
      <c r="CF3907" s="109"/>
      <c r="CG3907" s="109"/>
      <c r="CH3907" s="109"/>
      <c r="CI3907" s="109"/>
      <c r="CJ3907" s="109"/>
      <c r="CK3907" s="109"/>
      <c r="CL3907" s="109"/>
      <c r="CM3907" s="109"/>
      <c r="CN3907" s="109"/>
      <c r="CO3907" s="109"/>
      <c r="CP3907" s="109"/>
      <c r="CQ3907" s="109"/>
      <c r="CR3907" s="109"/>
      <c r="CS3907" s="109"/>
      <c r="CT3907" s="109"/>
      <c r="CU3907" s="109"/>
      <c r="CV3907" s="109"/>
      <c r="CW3907" s="109"/>
      <c r="CX3907" s="109"/>
      <c r="CY3907" s="109"/>
      <c r="CZ3907" s="109"/>
      <c r="DA3907" s="109"/>
      <c r="DB3907" s="109"/>
      <c r="DC3907" s="109"/>
      <c r="DD3907" s="109"/>
      <c r="DE3907" s="109"/>
      <c r="DF3907" s="109"/>
      <c r="DG3907" s="109"/>
      <c r="DH3907" s="109"/>
      <c r="DI3907" s="109"/>
      <c r="DJ3907" s="109"/>
      <c r="DK3907" s="109"/>
      <c r="DL3907" s="109"/>
      <c r="DM3907" s="109"/>
      <c r="DN3907" s="109"/>
      <c r="DO3907" s="109"/>
      <c r="DP3907" s="109"/>
      <c r="DQ3907" s="109"/>
      <c r="DR3907" s="109"/>
      <c r="DS3907" s="109"/>
      <c r="DT3907" s="109"/>
      <c r="DU3907" s="109"/>
      <c r="DV3907" s="109"/>
      <c r="DW3907" s="109"/>
      <c r="DX3907" s="109"/>
      <c r="DY3907" s="109"/>
      <c r="DZ3907" s="109"/>
      <c r="EA3907" s="109"/>
      <c r="EB3907" s="109"/>
      <c r="EC3907" s="109"/>
      <c r="ED3907" s="109"/>
      <c r="EE3907" s="109"/>
      <c r="EF3907" s="109"/>
      <c r="EG3907" s="109"/>
      <c r="EH3907" s="109"/>
      <c r="EI3907" s="109"/>
      <c r="EJ3907" s="109"/>
      <c r="EK3907" s="109"/>
      <c r="EL3907" s="109"/>
      <c r="EM3907" s="109"/>
      <c r="EN3907" s="109"/>
      <c r="EO3907" s="109"/>
      <c r="EP3907" s="109"/>
      <c r="EQ3907" s="109"/>
      <c r="ER3907" s="109"/>
      <c r="ES3907" s="109"/>
      <c r="ET3907" s="109"/>
      <c r="EU3907" s="109"/>
      <c r="EV3907" s="109"/>
      <c r="EW3907" s="109"/>
      <c r="EX3907" s="109"/>
      <c r="EY3907" s="109"/>
      <c r="EZ3907" s="109"/>
      <c r="FA3907" s="109"/>
      <c r="FB3907" s="109"/>
      <c r="FC3907" s="109"/>
      <c r="FD3907" s="109"/>
      <c r="FE3907" s="109"/>
      <c r="FF3907" s="109"/>
      <c r="FG3907" s="109"/>
      <c r="FH3907" s="109"/>
      <c r="FI3907" s="109"/>
      <c r="FJ3907" s="109"/>
      <c r="FK3907" s="109"/>
      <c r="FL3907" s="109"/>
      <c r="FM3907" s="109"/>
      <c r="FN3907" s="109"/>
      <c r="FO3907" s="109"/>
      <c r="FP3907" s="109"/>
      <c r="FQ3907" s="109"/>
      <c r="FR3907" s="109"/>
      <c r="FS3907" s="109"/>
      <c r="FT3907" s="109"/>
      <c r="FU3907" s="109"/>
      <c r="FV3907" s="109"/>
      <c r="FW3907" s="109"/>
      <c r="FX3907" s="109"/>
      <c r="FY3907" s="109"/>
      <c r="FZ3907" s="109"/>
      <c r="GA3907" s="109"/>
      <c r="GB3907" s="109"/>
      <c r="GC3907" s="109"/>
      <c r="GD3907" s="109"/>
      <c r="GE3907" s="109"/>
      <c r="GF3907" s="109"/>
      <c r="GG3907" s="109"/>
      <c r="GH3907" s="109"/>
      <c r="GI3907" s="109"/>
      <c r="GJ3907" s="109"/>
      <c r="GK3907" s="109"/>
      <c r="GL3907" s="109"/>
      <c r="GM3907" s="109"/>
      <c r="GN3907" s="109"/>
      <c r="GO3907" s="109"/>
      <c r="GP3907" s="109"/>
      <c r="GQ3907" s="109"/>
      <c r="GR3907" s="109"/>
      <c r="GS3907" s="109"/>
      <c r="GT3907" s="109"/>
      <c r="GU3907" s="109"/>
      <c r="GV3907" s="109"/>
      <c r="GW3907" s="109"/>
      <c r="GX3907" s="109"/>
      <c r="GY3907" s="109"/>
      <c r="GZ3907" s="109"/>
      <c r="HA3907" s="109"/>
      <c r="HB3907" s="109"/>
      <c r="HC3907" s="109"/>
      <c r="HD3907" s="109"/>
      <c r="HE3907" s="109"/>
      <c r="HF3907" s="109"/>
      <c r="HG3907" s="109"/>
      <c r="HH3907" s="109"/>
      <c r="HI3907" s="109"/>
      <c r="HJ3907" s="109"/>
      <c r="HK3907" s="109"/>
      <c r="HL3907" s="109"/>
      <c r="HM3907" s="109"/>
      <c r="HN3907" s="109"/>
      <c r="HO3907" s="109"/>
      <c r="HP3907" s="109"/>
      <c r="HQ3907" s="109"/>
      <c r="HR3907" s="109"/>
      <c r="HS3907" s="109"/>
      <c r="HT3907" s="109"/>
      <c r="HU3907" s="109"/>
      <c r="HV3907" s="109"/>
      <c r="HW3907" s="109"/>
      <c r="HX3907" s="109"/>
      <c r="HY3907" s="109"/>
      <c r="HZ3907" s="109"/>
      <c r="IA3907" s="109"/>
      <c r="IB3907" s="109"/>
      <c r="IC3907" s="109"/>
      <c r="ID3907" s="109"/>
      <c r="IE3907" s="109"/>
      <c r="IF3907" s="109"/>
      <c r="IG3907" s="109"/>
      <c r="IH3907" s="109"/>
      <c r="II3907" s="109"/>
      <c r="IJ3907" s="109"/>
      <c r="IK3907" s="109"/>
      <c r="IL3907" s="109"/>
      <c r="IM3907" s="109"/>
      <c r="IN3907" s="109"/>
      <c r="IO3907" s="109"/>
      <c r="IP3907" s="109"/>
      <c r="IQ3907" s="109"/>
      <c r="IR3907" s="109"/>
      <c r="IS3907" s="109"/>
      <c r="IT3907" s="109"/>
      <c r="IU3907" s="109"/>
      <c r="IV3907" s="109"/>
    </row>
    <row r="3908" spans="1:256" ht="12.5">
      <c r="A3908" s="660"/>
      <c r="B3908" s="65">
        <v>1</v>
      </c>
      <c r="C3908" s="66">
        <f t="shared" si="176"/>
        <v>0</v>
      </c>
      <c r="D3908" s="77" t="s">
        <v>90</v>
      </c>
      <c r="E3908" s="77" t="s">
        <v>90</v>
      </c>
      <c r="F3908" s="76" t="s">
        <v>87</v>
      </c>
      <c r="G3908" s="78"/>
      <c r="H3908" s="96" t="s">
        <v>104</v>
      </c>
      <c r="I3908" s="107" t="s">
        <v>4360</v>
      </c>
      <c r="J3908" s="81"/>
      <c r="K3908" s="72"/>
      <c r="L3908" s="72"/>
      <c r="M3908" s="72"/>
      <c r="N3908" s="72"/>
      <c r="O3908" s="72"/>
      <c r="P3908" s="72"/>
      <c r="Q3908" s="833"/>
      <c r="R3908" s="102"/>
      <c r="S3908" s="73"/>
      <c r="T3908" s="102"/>
      <c r="U3908" s="103"/>
      <c r="V3908" s="104"/>
    </row>
    <row r="3909" spans="1:256" ht="12.5">
      <c r="B3909" s="65">
        <v>1</v>
      </c>
      <c r="C3909" s="66">
        <f t="shared" si="176"/>
        <v>0</v>
      </c>
      <c r="D3909" s="76" t="s">
        <v>68</v>
      </c>
      <c r="E3909" s="99" t="s">
        <v>99</v>
      </c>
      <c r="F3909" s="76" t="s">
        <v>68</v>
      </c>
      <c r="G3909" s="78"/>
      <c r="H3909" s="96" t="s">
        <v>90</v>
      </c>
      <c r="I3909" s="107" t="s">
        <v>4361</v>
      </c>
      <c r="J3909" s="81"/>
      <c r="K3909" s="72"/>
      <c r="L3909" s="72"/>
      <c r="M3909" s="72"/>
      <c r="N3909" s="72"/>
      <c r="O3909" s="72"/>
      <c r="P3909" s="72"/>
      <c r="Q3909" s="833"/>
      <c r="R3909" s="102"/>
      <c r="S3909" s="73"/>
      <c r="T3909" s="102"/>
      <c r="U3909" s="103"/>
      <c r="V3909" s="104"/>
    </row>
    <row r="3910" spans="1:256" ht="12.5">
      <c r="A3910" s="305"/>
      <c r="B3910" s="65">
        <v>1</v>
      </c>
      <c r="C3910" s="66">
        <f t="shared" si="176"/>
        <v>1</v>
      </c>
      <c r="D3910" s="659" t="s">
        <v>90</v>
      </c>
      <c r="E3910" s="655" t="s">
        <v>68</v>
      </c>
      <c r="F3910" s="659" t="s">
        <v>90</v>
      </c>
      <c r="G3910" s="78"/>
      <c r="H3910" s="96" t="s">
        <v>101</v>
      </c>
      <c r="I3910" s="107" t="s">
        <v>4362</v>
      </c>
      <c r="J3910" s="81"/>
      <c r="K3910" s="72"/>
      <c r="L3910" s="72"/>
      <c r="M3910" s="72"/>
      <c r="N3910" s="72"/>
      <c r="O3910" s="72"/>
      <c r="P3910" s="72"/>
      <c r="Q3910" s="833"/>
      <c r="R3910" s="102"/>
      <c r="S3910" s="73"/>
      <c r="T3910" s="102"/>
      <c r="U3910" s="103"/>
      <c r="V3910" s="104"/>
    </row>
    <row r="3911" spans="1:256" ht="12.5">
      <c r="A3911" s="305"/>
      <c r="B3911" s="669">
        <v>1</v>
      </c>
      <c r="C3911" s="671">
        <f t="shared" si="176"/>
        <v>1</v>
      </c>
      <c r="D3911" s="996" t="s">
        <v>90</v>
      </c>
      <c r="E3911" s="1197" t="s">
        <v>87</v>
      </c>
      <c r="F3911" s="1212" t="s">
        <v>70</v>
      </c>
      <c r="G3911" s="78"/>
      <c r="H3911" s="96" t="s">
        <v>220</v>
      </c>
      <c r="I3911" s="107" t="s">
        <v>4363</v>
      </c>
      <c r="J3911" s="81"/>
      <c r="K3911" s="72"/>
      <c r="L3911" s="72"/>
      <c r="M3911" s="72"/>
      <c r="N3911" s="72"/>
      <c r="O3911" s="72"/>
      <c r="P3911" s="72"/>
      <c r="Q3911" s="833"/>
      <c r="R3911" s="102"/>
      <c r="S3911" s="73"/>
      <c r="T3911" s="102"/>
      <c r="U3911" s="103"/>
      <c r="V3911" s="104"/>
    </row>
    <row r="3912" spans="1:256" ht="12" customHeight="1">
      <c r="A3912" s="55"/>
      <c r="B3912" s="65">
        <v>1</v>
      </c>
      <c r="C3912" s="66">
        <f t="shared" si="176"/>
        <v>1</v>
      </c>
      <c r="D3912" s="663" t="s">
        <v>90</v>
      </c>
      <c r="E3912" s="248" t="s">
        <v>68</v>
      </c>
      <c r="F3912" s="248" t="s">
        <v>87</v>
      </c>
      <c r="G3912" s="78"/>
      <c r="H3912" s="96" t="s">
        <v>101</v>
      </c>
      <c r="I3912" s="107" t="s">
        <v>4364</v>
      </c>
      <c r="J3912" s="81"/>
      <c r="K3912" s="72"/>
      <c r="L3912" s="72"/>
      <c r="M3912" s="72"/>
      <c r="N3912" s="72"/>
      <c r="O3912" s="72"/>
      <c r="P3912" s="72"/>
      <c r="Q3912" s="833"/>
      <c r="R3912" s="102"/>
      <c r="S3912" s="73"/>
      <c r="T3912" s="102"/>
      <c r="U3912" s="103"/>
      <c r="V3912" s="104"/>
    </row>
    <row r="3913" spans="1:256" ht="12.5">
      <c r="A3913" s="305"/>
      <c r="B3913" s="65">
        <v>1</v>
      </c>
      <c r="C3913" s="66">
        <f t="shared" si="176"/>
        <v>0</v>
      </c>
      <c r="D3913" s="76" t="s">
        <v>87</v>
      </c>
      <c r="E3913" s="99" t="s">
        <v>70</v>
      </c>
      <c r="F3913" s="77" t="s">
        <v>90</v>
      </c>
      <c r="G3913" s="78"/>
      <c r="H3913" s="96" t="s">
        <v>104</v>
      </c>
      <c r="I3913" s="107" t="s">
        <v>4365</v>
      </c>
      <c r="J3913" s="81"/>
      <c r="K3913" s="72"/>
      <c r="L3913" s="72"/>
      <c r="M3913" s="72"/>
      <c r="N3913" s="72"/>
      <c r="O3913" s="72"/>
      <c r="P3913" s="72"/>
      <c r="Q3913" s="833"/>
      <c r="R3913" s="102"/>
      <c r="S3913" s="73"/>
      <c r="T3913" s="102"/>
      <c r="U3913" s="103"/>
      <c r="V3913" s="104"/>
    </row>
    <row r="3914" spans="1:256" ht="12" customHeight="1">
      <c r="A3914" s="305"/>
      <c r="B3914" s="65">
        <v>1</v>
      </c>
      <c r="C3914" s="66">
        <f t="shared" si="176"/>
        <v>1</v>
      </c>
      <c r="D3914" s="76" t="s">
        <v>87</v>
      </c>
      <c r="E3914" s="76" t="s">
        <v>68</v>
      </c>
      <c r="F3914" s="76" t="s">
        <v>87</v>
      </c>
      <c r="G3914" s="78"/>
      <c r="H3914" s="96" t="s">
        <v>251</v>
      </c>
      <c r="I3914" s="107" t="s">
        <v>4366</v>
      </c>
      <c r="J3914" s="81"/>
      <c r="K3914" s="72"/>
      <c r="L3914" s="72"/>
      <c r="M3914" s="72"/>
      <c r="N3914" s="72"/>
      <c r="O3914" s="72"/>
      <c r="P3914" s="72"/>
      <c r="Q3914" s="833"/>
      <c r="R3914" s="102"/>
      <c r="S3914" s="73"/>
      <c r="T3914" s="102"/>
      <c r="U3914" s="103"/>
      <c r="V3914" s="104"/>
    </row>
    <row r="3915" spans="1:256" ht="12.5">
      <c r="A3915" s="305"/>
      <c r="B3915" s="65">
        <v>1</v>
      </c>
      <c r="C3915" s="66">
        <f t="shared" si="176"/>
        <v>1</v>
      </c>
      <c r="D3915" s="659" t="s">
        <v>90</v>
      </c>
      <c r="E3915" s="658" t="s">
        <v>68</v>
      </c>
      <c r="F3915" s="656" t="s">
        <v>99</v>
      </c>
      <c r="G3915" s="78"/>
      <c r="H3915" s="96" t="s">
        <v>119</v>
      </c>
      <c r="I3915" s="107" t="s">
        <v>4367</v>
      </c>
      <c r="J3915" s="81"/>
      <c r="K3915" s="72"/>
      <c r="L3915" s="72"/>
      <c r="M3915" s="72"/>
      <c r="N3915" s="72"/>
      <c r="O3915" s="72"/>
      <c r="P3915" s="72"/>
      <c r="Q3915" s="833"/>
      <c r="R3915" s="102"/>
      <c r="S3915" s="73"/>
      <c r="T3915" s="102"/>
      <c r="U3915" s="103"/>
      <c r="V3915" s="104"/>
    </row>
    <row r="3916" spans="1:256" s="55" customFormat="1" ht="12" customHeight="1">
      <c r="A3916" s="305"/>
      <c r="B3916" s="65">
        <v>1</v>
      </c>
      <c r="C3916" s="66">
        <f>IF(E3916="A",4,IF(E3916="B",3,IF(E3916="C",2,IF(E3916="D",1,0))))</f>
        <v>4</v>
      </c>
      <c r="D3916" s="99" t="s">
        <v>99</v>
      </c>
      <c r="E3916" s="76" t="s">
        <v>68</v>
      </c>
      <c r="F3916" s="76" t="s">
        <v>68</v>
      </c>
      <c r="G3916" s="78"/>
      <c r="H3916" s="96" t="s">
        <v>116</v>
      </c>
      <c r="I3916" s="107" t="s">
        <v>4368</v>
      </c>
      <c r="J3916" s="81"/>
      <c r="K3916" s="72"/>
      <c r="L3916" s="72"/>
      <c r="M3916" s="72"/>
      <c r="N3916" s="72"/>
      <c r="O3916" s="72"/>
      <c r="P3916" s="72"/>
      <c r="Q3916" s="833"/>
      <c r="R3916" s="102"/>
      <c r="S3916" s="73"/>
      <c r="T3916" s="102"/>
      <c r="U3916" s="103"/>
      <c r="V3916" s="104"/>
      <c r="W3916" s="109"/>
      <c r="X3916" s="109"/>
      <c r="Y3916" s="109"/>
      <c r="Z3916" s="109"/>
      <c r="AA3916" s="109"/>
      <c r="AB3916" s="109"/>
      <c r="AC3916" s="109"/>
      <c r="AD3916" s="109"/>
      <c r="AE3916" s="109"/>
      <c r="AF3916" s="109"/>
      <c r="AG3916" s="109"/>
      <c r="AH3916" s="109"/>
      <c r="AI3916" s="109"/>
      <c r="AJ3916" s="109"/>
      <c r="AK3916" s="109"/>
      <c r="AL3916" s="109"/>
      <c r="AM3916" s="109"/>
      <c r="AN3916" s="109"/>
      <c r="AO3916" s="109"/>
      <c r="AP3916" s="109"/>
      <c r="AQ3916" s="109"/>
      <c r="AR3916" s="109"/>
      <c r="AS3916" s="109"/>
      <c r="AT3916" s="109"/>
      <c r="AU3916" s="109"/>
      <c r="AV3916" s="109"/>
      <c r="AW3916" s="109"/>
      <c r="AX3916" s="109"/>
      <c r="AY3916" s="109"/>
      <c r="AZ3916" s="109"/>
      <c r="BA3916" s="109"/>
      <c r="BB3916" s="109"/>
      <c r="BC3916" s="109"/>
      <c r="BD3916" s="109"/>
      <c r="BE3916" s="109"/>
      <c r="BF3916" s="109"/>
      <c r="BG3916" s="109"/>
      <c r="BH3916" s="109"/>
      <c r="BI3916" s="109"/>
      <c r="BJ3916" s="109"/>
      <c r="BK3916" s="109"/>
      <c r="BL3916" s="109"/>
      <c r="BM3916" s="109"/>
      <c r="BN3916" s="109"/>
      <c r="BO3916" s="109"/>
      <c r="BP3916" s="109"/>
      <c r="BQ3916" s="109"/>
      <c r="BR3916" s="109"/>
      <c r="BS3916" s="109"/>
      <c r="BT3916" s="109"/>
      <c r="BU3916" s="109"/>
      <c r="BV3916" s="109"/>
      <c r="BW3916" s="109"/>
      <c r="BX3916" s="109"/>
      <c r="BY3916" s="109"/>
      <c r="BZ3916" s="109"/>
      <c r="CA3916" s="109"/>
      <c r="CB3916" s="109"/>
      <c r="CC3916" s="109"/>
      <c r="CD3916" s="109"/>
      <c r="CE3916" s="109"/>
      <c r="CF3916" s="109"/>
      <c r="CG3916" s="109"/>
      <c r="CH3916" s="109"/>
      <c r="CI3916" s="109"/>
      <c r="CJ3916" s="109"/>
      <c r="CK3916" s="109"/>
      <c r="CL3916" s="109"/>
      <c r="CM3916" s="109"/>
      <c r="CN3916" s="109"/>
      <c r="CO3916" s="109"/>
      <c r="CP3916" s="109"/>
      <c r="CQ3916" s="109"/>
      <c r="CR3916" s="109"/>
      <c r="CS3916" s="109"/>
      <c r="CT3916" s="109"/>
      <c r="CU3916" s="109"/>
      <c r="CV3916" s="109"/>
      <c r="CW3916" s="109"/>
      <c r="CX3916" s="109"/>
      <c r="CY3916" s="109"/>
      <c r="CZ3916" s="109"/>
      <c r="DA3916" s="109"/>
      <c r="DB3916" s="109"/>
      <c r="DC3916" s="109"/>
      <c r="DD3916" s="109"/>
      <c r="DE3916" s="109"/>
      <c r="DF3916" s="109"/>
      <c r="DG3916" s="109"/>
      <c r="DH3916" s="109"/>
      <c r="DI3916" s="109"/>
      <c r="DJ3916" s="109"/>
      <c r="DK3916" s="109"/>
      <c r="DL3916" s="109"/>
      <c r="DM3916" s="109"/>
      <c r="DN3916" s="109"/>
      <c r="DO3916" s="109"/>
      <c r="DP3916" s="109"/>
      <c r="DQ3916" s="109"/>
      <c r="DR3916" s="109"/>
      <c r="DS3916" s="109"/>
      <c r="DT3916" s="109"/>
      <c r="DU3916" s="109"/>
      <c r="DV3916" s="109"/>
      <c r="DW3916" s="109"/>
      <c r="DX3916" s="109"/>
      <c r="DY3916" s="109"/>
      <c r="DZ3916" s="109"/>
      <c r="EA3916" s="109"/>
      <c r="EB3916" s="109"/>
      <c r="EC3916" s="109"/>
      <c r="ED3916" s="109"/>
      <c r="EE3916" s="109"/>
      <c r="EF3916" s="109"/>
      <c r="EG3916" s="109"/>
      <c r="EH3916" s="109"/>
      <c r="EI3916" s="109"/>
      <c r="EJ3916" s="109"/>
      <c r="EK3916" s="109"/>
      <c r="EL3916" s="109"/>
      <c r="EM3916" s="109"/>
      <c r="EN3916" s="109"/>
      <c r="EO3916" s="109"/>
      <c r="EP3916" s="109"/>
      <c r="EQ3916" s="109"/>
      <c r="ER3916" s="109"/>
      <c r="ES3916" s="109"/>
      <c r="ET3916" s="109"/>
      <c r="EU3916" s="109"/>
      <c r="EV3916" s="109"/>
      <c r="EW3916" s="109"/>
      <c r="EX3916" s="109"/>
      <c r="EY3916" s="109"/>
      <c r="EZ3916" s="109"/>
      <c r="FA3916" s="109"/>
      <c r="FB3916" s="109"/>
      <c r="FC3916" s="109"/>
      <c r="FD3916" s="109"/>
      <c r="FE3916" s="109"/>
      <c r="FF3916" s="109"/>
      <c r="FG3916" s="109"/>
      <c r="FH3916" s="109"/>
      <c r="FI3916" s="109"/>
      <c r="FJ3916" s="109"/>
      <c r="FK3916" s="109"/>
      <c r="FL3916" s="109"/>
      <c r="FM3916" s="109"/>
      <c r="FN3916" s="109"/>
      <c r="FO3916" s="109"/>
      <c r="FP3916" s="109"/>
      <c r="FQ3916" s="109"/>
      <c r="FR3916" s="109"/>
      <c r="FS3916" s="109"/>
      <c r="FT3916" s="109"/>
      <c r="FU3916" s="109"/>
      <c r="FV3916" s="109"/>
      <c r="FW3916" s="109"/>
      <c r="FX3916" s="109"/>
      <c r="FY3916" s="109"/>
      <c r="FZ3916" s="109"/>
      <c r="GA3916" s="109"/>
      <c r="GB3916" s="109"/>
      <c r="GC3916" s="109"/>
      <c r="GD3916" s="109"/>
      <c r="GE3916" s="109"/>
      <c r="GF3916" s="109"/>
      <c r="GG3916" s="109"/>
      <c r="GH3916" s="109"/>
      <c r="GI3916" s="109"/>
      <c r="GJ3916" s="109"/>
      <c r="GK3916" s="109"/>
      <c r="GL3916" s="109"/>
      <c r="GM3916" s="109"/>
      <c r="GN3916" s="109"/>
      <c r="GO3916" s="109"/>
      <c r="GP3916" s="109"/>
      <c r="GQ3916" s="109"/>
      <c r="GR3916" s="109"/>
      <c r="GS3916" s="109"/>
      <c r="GT3916" s="109"/>
      <c r="GU3916" s="109"/>
      <c r="GV3916" s="109"/>
      <c r="GW3916" s="109"/>
      <c r="GX3916" s="109"/>
      <c r="GY3916" s="109"/>
      <c r="GZ3916" s="109"/>
      <c r="HA3916" s="109"/>
      <c r="HB3916" s="109"/>
      <c r="HC3916" s="109"/>
      <c r="HD3916" s="109"/>
      <c r="HE3916" s="109"/>
      <c r="HF3916" s="109"/>
      <c r="HG3916" s="109"/>
      <c r="HH3916" s="109"/>
      <c r="HI3916" s="109"/>
      <c r="HJ3916" s="109"/>
      <c r="HK3916" s="109"/>
      <c r="HL3916" s="109"/>
      <c r="HM3916" s="109"/>
      <c r="HN3916" s="109"/>
      <c r="HO3916" s="109"/>
      <c r="HP3916" s="109"/>
      <c r="HQ3916" s="109"/>
      <c r="HR3916" s="109"/>
      <c r="HS3916" s="109"/>
      <c r="HT3916" s="109"/>
      <c r="HU3916" s="109"/>
      <c r="HV3916" s="109"/>
      <c r="HW3916" s="109"/>
      <c r="HX3916" s="109"/>
      <c r="HY3916" s="109"/>
      <c r="HZ3916" s="109"/>
      <c r="IA3916" s="109"/>
      <c r="IB3916" s="109"/>
      <c r="IC3916" s="109"/>
      <c r="ID3916" s="109"/>
      <c r="IE3916" s="109"/>
      <c r="IF3916" s="109"/>
      <c r="IG3916" s="109"/>
      <c r="IH3916" s="109"/>
      <c r="II3916" s="109"/>
      <c r="IJ3916" s="109"/>
      <c r="IK3916" s="109"/>
      <c r="IL3916" s="109"/>
      <c r="IM3916" s="109"/>
      <c r="IN3916" s="109"/>
      <c r="IO3916" s="109"/>
      <c r="IP3916" s="109"/>
      <c r="IQ3916" s="109"/>
      <c r="IR3916" s="109"/>
      <c r="IS3916" s="109"/>
      <c r="IT3916" s="109"/>
      <c r="IU3916" s="109"/>
      <c r="IV3916" s="109"/>
    </row>
    <row r="3917" spans="1:256" s="55" customFormat="1" ht="12" customHeight="1">
      <c r="A3917" s="305"/>
      <c r="B3917" s="65">
        <v>1</v>
      </c>
      <c r="C3917" s="66">
        <f>IF(E3917="A",1,IF(E3917="B",1,0))</f>
        <v>0</v>
      </c>
      <c r="D3917" s="76" t="s">
        <v>87</v>
      </c>
      <c r="E3917" s="77" t="s">
        <v>90</v>
      </c>
      <c r="F3917" s="77" t="s">
        <v>90</v>
      </c>
      <c r="G3917" s="78"/>
      <c r="H3917" s="96" t="s">
        <v>119</v>
      </c>
      <c r="I3917" s="107" t="s">
        <v>1106</v>
      </c>
      <c r="J3917" s="81"/>
      <c r="K3917" s="72"/>
      <c r="L3917" s="72"/>
      <c r="M3917" s="72"/>
      <c r="N3917" s="72"/>
      <c r="O3917" s="72"/>
      <c r="P3917" s="72"/>
      <c r="Q3917" s="833"/>
      <c r="R3917" s="102"/>
      <c r="S3917" s="73"/>
      <c r="T3917" s="102"/>
      <c r="U3917" s="103"/>
      <c r="V3917" s="104"/>
      <c r="W3917" s="109"/>
      <c r="X3917" s="109"/>
      <c r="Y3917" s="109"/>
      <c r="Z3917" s="109"/>
      <c r="AA3917" s="109"/>
      <c r="AB3917" s="109"/>
      <c r="AC3917" s="109"/>
      <c r="AD3917" s="109"/>
      <c r="AE3917" s="109"/>
      <c r="AF3917" s="109"/>
      <c r="AG3917" s="109"/>
      <c r="AH3917" s="109"/>
      <c r="AI3917" s="109"/>
      <c r="AJ3917" s="109"/>
      <c r="AK3917" s="109"/>
      <c r="AL3917" s="109"/>
      <c r="AM3917" s="109"/>
      <c r="AN3917" s="109"/>
      <c r="AO3917" s="109"/>
      <c r="AP3917" s="109"/>
      <c r="AQ3917" s="109"/>
      <c r="AR3917" s="109"/>
      <c r="AS3917" s="109"/>
      <c r="AT3917" s="109"/>
      <c r="AU3917" s="109"/>
      <c r="AV3917" s="109"/>
      <c r="AW3917" s="109"/>
      <c r="AX3917" s="109"/>
      <c r="AY3917" s="109"/>
      <c r="AZ3917" s="109"/>
      <c r="BA3917" s="109"/>
      <c r="BB3917" s="109"/>
      <c r="BC3917" s="109"/>
      <c r="BD3917" s="109"/>
      <c r="BE3917" s="109"/>
      <c r="BF3917" s="109"/>
      <c r="BG3917" s="109"/>
      <c r="BH3917" s="109"/>
      <c r="BI3917" s="109"/>
      <c r="BJ3917" s="109"/>
      <c r="BK3917" s="109"/>
      <c r="BL3917" s="109"/>
      <c r="BM3917" s="109"/>
      <c r="BN3917" s="109"/>
      <c r="BO3917" s="109"/>
      <c r="BP3917" s="109"/>
      <c r="BQ3917" s="109"/>
      <c r="BR3917" s="109"/>
      <c r="BS3917" s="109"/>
      <c r="BT3917" s="109"/>
      <c r="BU3917" s="109"/>
      <c r="BV3917" s="109"/>
      <c r="BW3917" s="109"/>
      <c r="BX3917" s="109"/>
      <c r="BY3917" s="109"/>
      <c r="BZ3917" s="109"/>
      <c r="CA3917" s="109"/>
      <c r="CB3917" s="109"/>
      <c r="CC3917" s="109"/>
      <c r="CD3917" s="109"/>
      <c r="CE3917" s="109"/>
      <c r="CF3917" s="109"/>
      <c r="CG3917" s="109"/>
      <c r="CH3917" s="109"/>
      <c r="CI3917" s="109"/>
      <c r="CJ3917" s="109"/>
      <c r="CK3917" s="109"/>
      <c r="CL3917" s="109"/>
      <c r="CM3917" s="109"/>
      <c r="CN3917" s="109"/>
      <c r="CO3917" s="109"/>
      <c r="CP3917" s="109"/>
      <c r="CQ3917" s="109"/>
      <c r="CR3917" s="109"/>
      <c r="CS3917" s="109"/>
      <c r="CT3917" s="109"/>
      <c r="CU3917" s="109"/>
      <c r="CV3917" s="109"/>
      <c r="CW3917" s="109"/>
      <c r="CX3917" s="109"/>
      <c r="CY3917" s="109"/>
      <c r="CZ3917" s="109"/>
      <c r="DA3917" s="109"/>
      <c r="DB3917" s="109"/>
      <c r="DC3917" s="109"/>
      <c r="DD3917" s="109"/>
      <c r="DE3917" s="109"/>
      <c r="DF3917" s="109"/>
      <c r="DG3917" s="109"/>
      <c r="DH3917" s="109"/>
      <c r="DI3917" s="109"/>
      <c r="DJ3917" s="109"/>
      <c r="DK3917" s="109"/>
      <c r="DL3917" s="109"/>
      <c r="DM3917" s="109"/>
      <c r="DN3917" s="109"/>
      <c r="DO3917" s="109"/>
      <c r="DP3917" s="109"/>
      <c r="DQ3917" s="109"/>
      <c r="DR3917" s="109"/>
      <c r="DS3917" s="109"/>
      <c r="DT3917" s="109"/>
      <c r="DU3917" s="109"/>
      <c r="DV3917" s="109"/>
      <c r="DW3917" s="109"/>
      <c r="DX3917" s="109"/>
      <c r="DY3917" s="109"/>
      <c r="DZ3917" s="109"/>
      <c r="EA3917" s="109"/>
      <c r="EB3917" s="109"/>
      <c r="EC3917" s="109"/>
      <c r="ED3917" s="109"/>
      <c r="EE3917" s="109"/>
      <c r="EF3917" s="109"/>
      <c r="EG3917" s="109"/>
      <c r="EH3917" s="109"/>
      <c r="EI3917" s="109"/>
      <c r="EJ3917" s="109"/>
      <c r="EK3917" s="109"/>
      <c r="EL3917" s="109"/>
      <c r="EM3917" s="109"/>
      <c r="EN3917" s="109"/>
      <c r="EO3917" s="109"/>
      <c r="EP3917" s="109"/>
      <c r="EQ3917" s="109"/>
      <c r="ER3917" s="109"/>
      <c r="ES3917" s="109"/>
      <c r="ET3917" s="109"/>
      <c r="EU3917" s="109"/>
      <c r="EV3917" s="109"/>
      <c r="EW3917" s="109"/>
      <c r="EX3917" s="109"/>
      <c r="EY3917" s="109"/>
      <c r="EZ3917" s="109"/>
      <c r="FA3917" s="109"/>
      <c r="FB3917" s="109"/>
      <c r="FC3917" s="109"/>
      <c r="FD3917" s="109"/>
      <c r="FE3917" s="109"/>
      <c r="FF3917" s="109"/>
      <c r="FG3917" s="109"/>
      <c r="FH3917" s="109"/>
      <c r="FI3917" s="109"/>
      <c r="FJ3917" s="109"/>
      <c r="FK3917" s="109"/>
      <c r="FL3917" s="109"/>
      <c r="FM3917" s="109"/>
      <c r="FN3917" s="109"/>
      <c r="FO3917" s="109"/>
      <c r="FP3917" s="109"/>
      <c r="FQ3917" s="109"/>
      <c r="FR3917" s="109"/>
      <c r="FS3917" s="109"/>
      <c r="FT3917" s="109"/>
      <c r="FU3917" s="109"/>
      <c r="FV3917" s="109"/>
      <c r="FW3917" s="109"/>
      <c r="FX3917" s="109"/>
      <c r="FY3917" s="109"/>
      <c r="FZ3917" s="109"/>
      <c r="GA3917" s="109"/>
      <c r="GB3917" s="109"/>
      <c r="GC3917" s="109"/>
      <c r="GD3917" s="109"/>
      <c r="GE3917" s="109"/>
      <c r="GF3917" s="109"/>
      <c r="GG3917" s="109"/>
      <c r="GH3917" s="109"/>
      <c r="GI3917" s="109"/>
      <c r="GJ3917" s="109"/>
      <c r="GK3917" s="109"/>
      <c r="GL3917" s="109"/>
      <c r="GM3917" s="109"/>
      <c r="GN3917" s="109"/>
      <c r="GO3917" s="109"/>
      <c r="GP3917" s="109"/>
      <c r="GQ3917" s="109"/>
      <c r="GR3917" s="109"/>
      <c r="GS3917" s="109"/>
      <c r="GT3917" s="109"/>
      <c r="GU3917" s="109"/>
      <c r="GV3917" s="109"/>
      <c r="GW3917" s="109"/>
      <c r="GX3917" s="109"/>
      <c r="GY3917" s="109"/>
      <c r="GZ3917" s="109"/>
      <c r="HA3917" s="109"/>
      <c r="HB3917" s="109"/>
      <c r="HC3917" s="109"/>
      <c r="HD3917" s="109"/>
      <c r="HE3917" s="109"/>
      <c r="HF3917" s="109"/>
      <c r="HG3917" s="109"/>
      <c r="HH3917" s="109"/>
      <c r="HI3917" s="109"/>
      <c r="HJ3917" s="109"/>
      <c r="HK3917" s="109"/>
      <c r="HL3917" s="109"/>
      <c r="HM3917" s="109"/>
      <c r="HN3917" s="109"/>
      <c r="HO3917" s="109"/>
      <c r="HP3917" s="109"/>
      <c r="HQ3917" s="109"/>
      <c r="HR3917" s="109"/>
      <c r="HS3917" s="109"/>
      <c r="HT3917" s="109"/>
      <c r="HU3917" s="109"/>
      <c r="HV3917" s="109"/>
      <c r="HW3917" s="109"/>
      <c r="HX3917" s="109"/>
      <c r="HY3917" s="109"/>
      <c r="HZ3917" s="109"/>
      <c r="IA3917" s="109"/>
      <c r="IB3917" s="109"/>
      <c r="IC3917" s="109"/>
      <c r="ID3917" s="109"/>
      <c r="IE3917" s="109"/>
      <c r="IF3917" s="109"/>
      <c r="IG3917" s="109"/>
      <c r="IH3917" s="109"/>
      <c r="II3917" s="109"/>
      <c r="IJ3917" s="109"/>
      <c r="IK3917" s="109"/>
      <c r="IL3917" s="109"/>
      <c r="IM3917" s="109"/>
      <c r="IN3917" s="109"/>
      <c r="IO3917" s="109"/>
      <c r="IP3917" s="109"/>
      <c r="IQ3917" s="109"/>
      <c r="IR3917" s="109"/>
      <c r="IS3917" s="109"/>
      <c r="IT3917" s="109"/>
      <c r="IU3917" s="109"/>
      <c r="IV3917" s="109"/>
    </row>
    <row r="3918" spans="1:256" ht="12.5">
      <c r="A3918" s="305"/>
      <c r="B3918" s="65">
        <v>1</v>
      </c>
      <c r="C3918" s="66">
        <f>IF(E3918="A",1,IF(E3918="B",1,0))</f>
        <v>0</v>
      </c>
      <c r="D3918" s="77" t="s">
        <v>90</v>
      </c>
      <c r="E3918" s="77" t="s">
        <v>90</v>
      </c>
      <c r="F3918" s="77" t="s">
        <v>90</v>
      </c>
      <c r="G3918" s="78"/>
      <c r="H3918" s="96" t="s">
        <v>135</v>
      </c>
      <c r="I3918" s="107" t="s">
        <v>4369</v>
      </c>
      <c r="J3918" s="81"/>
      <c r="K3918" s="72"/>
      <c r="L3918" s="72"/>
      <c r="M3918" s="72"/>
      <c r="N3918" s="72"/>
      <c r="O3918" s="72"/>
      <c r="P3918" s="72"/>
      <c r="Q3918" s="833"/>
      <c r="R3918" s="102"/>
      <c r="S3918" s="73"/>
      <c r="T3918" s="102"/>
      <c r="U3918" s="103"/>
      <c r="V3918" s="104"/>
    </row>
    <row r="3919" spans="1:256" ht="12.5">
      <c r="A3919" s="308"/>
      <c r="B3919" s="124">
        <v>1</v>
      </c>
      <c r="C3919" s="66">
        <v>3</v>
      </c>
      <c r="D3919" s="99" t="s">
        <v>70</v>
      </c>
      <c r="E3919" s="76" t="s">
        <v>87</v>
      </c>
      <c r="F3919" s="76" t="s">
        <v>87</v>
      </c>
      <c r="G3919" s="78"/>
      <c r="H3919" s="96" t="s">
        <v>94</v>
      </c>
      <c r="I3919" s="107" t="s">
        <v>579</v>
      </c>
      <c r="J3919" s="81" t="s">
        <v>6111</v>
      </c>
      <c r="K3919" s="72"/>
      <c r="L3919" s="72"/>
      <c r="M3919" s="72"/>
      <c r="N3919" s="72"/>
      <c r="O3919" s="72"/>
      <c r="P3919" s="72"/>
      <c r="Q3919" s="833"/>
      <c r="R3919" s="102"/>
      <c r="S3919" s="73"/>
      <c r="T3919" s="102"/>
      <c r="U3919" s="103"/>
      <c r="V3919" s="104"/>
    </row>
    <row r="3920" spans="1:256" ht="12" customHeight="1">
      <c r="A3920" s="305"/>
      <c r="B3920" s="65">
        <v>1</v>
      </c>
      <c r="C3920" s="66">
        <f t="shared" ref="C3920:C3936" si="177">IF(E3920="A",1,IF(E3920="B",1,0))</f>
        <v>0</v>
      </c>
      <c r="D3920" s="77" t="s">
        <v>90</v>
      </c>
      <c r="E3920" s="99" t="s">
        <v>70</v>
      </c>
      <c r="F3920" s="99" t="s">
        <v>99</v>
      </c>
      <c r="G3920" s="78"/>
      <c r="H3920" s="96" t="s">
        <v>104</v>
      </c>
      <c r="I3920" s="107" t="s">
        <v>4370</v>
      </c>
      <c r="J3920" s="81"/>
      <c r="K3920" s="72"/>
      <c r="L3920" s="72"/>
      <c r="M3920" s="72"/>
      <c r="N3920" s="72"/>
      <c r="O3920" s="72"/>
      <c r="P3920" s="72"/>
      <c r="Q3920" s="833"/>
      <c r="R3920" s="102"/>
      <c r="S3920" s="73"/>
      <c r="T3920" s="102"/>
      <c r="U3920" s="103"/>
      <c r="V3920" s="104"/>
    </row>
    <row r="3921" spans="1:256" s="320" customFormat="1" ht="12.5">
      <c r="A3921"/>
      <c r="B3921" s="124">
        <v>1</v>
      </c>
      <c r="C3921" s="66">
        <f t="shared" si="177"/>
        <v>1</v>
      </c>
      <c r="D3921" s="658" t="s">
        <v>87</v>
      </c>
      <c r="E3921" s="658" t="s">
        <v>68</v>
      </c>
      <c r="F3921" s="658" t="s">
        <v>68</v>
      </c>
      <c r="G3921" s="78"/>
      <c r="H3921" s="96" t="s">
        <v>119</v>
      </c>
      <c r="I3921" s="107" t="s">
        <v>4371</v>
      </c>
      <c r="J3921" s="81"/>
      <c r="K3921" s="72"/>
      <c r="L3921" s="72"/>
      <c r="M3921" s="72"/>
      <c r="N3921" s="72"/>
      <c r="O3921" s="72"/>
      <c r="P3921" s="72"/>
      <c r="Q3921" s="833"/>
      <c r="R3921" s="102"/>
      <c r="S3921" s="73"/>
      <c r="T3921" s="102"/>
      <c r="U3921" s="103"/>
      <c r="V3921" s="104"/>
      <c r="W3921" s="109"/>
      <c r="X3921" s="109"/>
      <c r="Y3921" s="109"/>
      <c r="Z3921" s="109"/>
      <c r="AA3921" s="109"/>
      <c r="AB3921" s="109"/>
      <c r="AC3921" s="109"/>
      <c r="AD3921" s="109"/>
      <c r="AE3921" s="109"/>
      <c r="AF3921" s="109"/>
      <c r="AG3921" s="109"/>
      <c r="AH3921" s="109"/>
      <c r="AI3921" s="109"/>
      <c r="AJ3921" s="109"/>
      <c r="AK3921" s="109"/>
      <c r="AL3921" s="109"/>
      <c r="AM3921" s="109"/>
      <c r="AN3921" s="109"/>
      <c r="AO3921" s="109"/>
      <c r="AP3921" s="109"/>
      <c r="AQ3921" s="109"/>
      <c r="AR3921" s="109"/>
      <c r="AS3921" s="109"/>
      <c r="AT3921" s="109"/>
      <c r="AU3921" s="109"/>
      <c r="AV3921" s="109"/>
      <c r="AW3921" s="109"/>
      <c r="AX3921" s="109"/>
      <c r="AY3921" s="109"/>
      <c r="AZ3921" s="109"/>
      <c r="BA3921" s="109"/>
      <c r="BB3921" s="109"/>
      <c r="BC3921" s="109"/>
      <c r="BD3921" s="109"/>
      <c r="BE3921" s="109"/>
      <c r="BF3921" s="109"/>
      <c r="BG3921" s="109"/>
      <c r="BH3921" s="109"/>
      <c r="BI3921" s="109"/>
      <c r="BJ3921" s="109"/>
      <c r="BK3921" s="109"/>
      <c r="BL3921" s="109"/>
      <c r="BM3921" s="109"/>
      <c r="BN3921" s="109"/>
      <c r="BO3921" s="109"/>
      <c r="BP3921" s="109"/>
      <c r="BQ3921" s="109"/>
      <c r="BR3921" s="109"/>
      <c r="BS3921" s="109"/>
      <c r="BT3921" s="109"/>
      <c r="BU3921" s="109"/>
      <c r="BV3921" s="109"/>
      <c r="BW3921" s="109"/>
      <c r="BX3921" s="109"/>
      <c r="BY3921" s="109"/>
      <c r="BZ3921" s="109"/>
      <c r="CA3921" s="109"/>
      <c r="CB3921" s="109"/>
      <c r="CC3921" s="109"/>
      <c r="CD3921" s="109"/>
      <c r="CE3921" s="109"/>
      <c r="CF3921" s="109"/>
      <c r="CG3921" s="109"/>
      <c r="CH3921" s="109"/>
      <c r="CI3921" s="109"/>
      <c r="CJ3921" s="109"/>
      <c r="CK3921" s="109"/>
      <c r="CL3921" s="109"/>
      <c r="CM3921" s="109"/>
      <c r="CN3921" s="109"/>
      <c r="CO3921" s="109"/>
      <c r="CP3921" s="109"/>
      <c r="CQ3921" s="109"/>
      <c r="CR3921" s="109"/>
      <c r="CS3921" s="109"/>
      <c r="CT3921" s="109"/>
      <c r="CU3921" s="109"/>
      <c r="CV3921" s="109"/>
      <c r="CW3921" s="109"/>
      <c r="CX3921" s="109"/>
      <c r="CY3921" s="109"/>
      <c r="CZ3921" s="109"/>
      <c r="DA3921" s="109"/>
      <c r="DB3921" s="109"/>
      <c r="DC3921" s="109"/>
      <c r="DD3921" s="109"/>
      <c r="DE3921" s="109"/>
      <c r="DF3921" s="109"/>
      <c r="DG3921" s="109"/>
      <c r="DH3921" s="109"/>
      <c r="DI3921" s="109"/>
      <c r="DJ3921" s="109"/>
      <c r="DK3921" s="109"/>
      <c r="DL3921" s="109"/>
      <c r="DM3921" s="109"/>
      <c r="DN3921" s="109"/>
      <c r="DO3921" s="109"/>
      <c r="DP3921" s="109"/>
      <c r="DQ3921" s="109"/>
      <c r="DR3921" s="109"/>
      <c r="DS3921" s="109"/>
      <c r="DT3921" s="109"/>
      <c r="DU3921" s="109"/>
      <c r="DV3921" s="109"/>
      <c r="DW3921" s="109"/>
      <c r="DX3921" s="109"/>
      <c r="DY3921" s="109"/>
      <c r="DZ3921" s="109"/>
      <c r="EA3921" s="109"/>
      <c r="EB3921" s="109"/>
      <c r="EC3921" s="109"/>
      <c r="ED3921" s="109"/>
      <c r="EE3921" s="109"/>
      <c r="EF3921" s="109"/>
      <c r="EG3921" s="109"/>
      <c r="EH3921" s="109"/>
      <c r="EI3921" s="109"/>
      <c r="EJ3921" s="109"/>
      <c r="EK3921" s="109"/>
      <c r="EL3921" s="109"/>
      <c r="EM3921" s="109"/>
      <c r="EN3921" s="109"/>
      <c r="EO3921" s="109"/>
      <c r="EP3921" s="109"/>
      <c r="EQ3921" s="109"/>
      <c r="ER3921" s="109"/>
      <c r="ES3921" s="109"/>
      <c r="ET3921" s="109"/>
      <c r="EU3921" s="109"/>
      <c r="EV3921" s="109"/>
      <c r="EW3921" s="109"/>
      <c r="EX3921" s="109"/>
      <c r="EY3921" s="109"/>
      <c r="EZ3921" s="109"/>
      <c r="FA3921" s="109"/>
      <c r="FB3921" s="109"/>
      <c r="FC3921" s="109"/>
      <c r="FD3921" s="109"/>
      <c r="FE3921" s="109"/>
      <c r="FF3921" s="109"/>
      <c r="FG3921" s="109"/>
      <c r="FH3921" s="109"/>
      <c r="FI3921" s="109"/>
      <c r="FJ3921" s="109"/>
      <c r="FK3921" s="109"/>
      <c r="FL3921" s="109"/>
      <c r="FM3921" s="109"/>
      <c r="FN3921" s="109"/>
      <c r="FO3921" s="109"/>
      <c r="FP3921" s="109"/>
      <c r="FQ3921" s="109"/>
      <c r="FR3921" s="109"/>
      <c r="FS3921" s="109"/>
      <c r="FT3921" s="109"/>
      <c r="FU3921" s="109"/>
      <c r="FV3921" s="109"/>
      <c r="FW3921" s="109"/>
      <c r="FX3921" s="109"/>
      <c r="FY3921" s="109"/>
      <c r="FZ3921" s="109"/>
      <c r="GA3921" s="109"/>
      <c r="GB3921" s="109"/>
      <c r="GC3921" s="109"/>
      <c r="GD3921" s="109"/>
      <c r="GE3921" s="109"/>
      <c r="GF3921" s="109"/>
      <c r="GG3921" s="109"/>
      <c r="GH3921" s="109"/>
      <c r="GI3921" s="109"/>
      <c r="GJ3921" s="109"/>
      <c r="GK3921" s="109"/>
      <c r="GL3921" s="109"/>
      <c r="GM3921" s="109"/>
      <c r="GN3921" s="109"/>
      <c r="GO3921" s="109"/>
      <c r="GP3921" s="109"/>
      <c r="GQ3921" s="109"/>
      <c r="GR3921" s="109"/>
      <c r="GS3921" s="109"/>
      <c r="GT3921" s="109"/>
      <c r="GU3921" s="109"/>
      <c r="GV3921" s="109"/>
      <c r="GW3921" s="109"/>
      <c r="GX3921" s="109"/>
      <c r="GY3921" s="109"/>
      <c r="GZ3921" s="109"/>
      <c r="HA3921" s="109"/>
      <c r="HB3921" s="109"/>
      <c r="HC3921" s="109"/>
      <c r="HD3921" s="109"/>
      <c r="HE3921" s="109"/>
      <c r="HF3921" s="109"/>
      <c r="HG3921" s="109"/>
      <c r="HH3921" s="109"/>
      <c r="HI3921" s="109"/>
      <c r="HJ3921" s="109"/>
      <c r="HK3921" s="109"/>
      <c r="HL3921" s="109"/>
      <c r="HM3921" s="109"/>
      <c r="HN3921" s="109"/>
      <c r="HO3921" s="109"/>
      <c r="HP3921" s="109"/>
      <c r="HQ3921" s="109"/>
      <c r="HR3921" s="109"/>
      <c r="HS3921" s="109"/>
      <c r="HT3921" s="109"/>
      <c r="HU3921" s="109"/>
      <c r="HV3921" s="109"/>
      <c r="HW3921" s="109"/>
      <c r="HX3921" s="109"/>
      <c r="HY3921" s="109"/>
      <c r="HZ3921" s="109"/>
      <c r="IA3921" s="109"/>
      <c r="IB3921" s="109"/>
      <c r="IC3921" s="109"/>
      <c r="ID3921" s="109"/>
      <c r="IE3921" s="109"/>
      <c r="IF3921" s="109"/>
      <c r="IG3921" s="109"/>
      <c r="IH3921" s="109"/>
      <c r="II3921" s="109"/>
      <c r="IJ3921" s="109"/>
      <c r="IK3921" s="109"/>
      <c r="IL3921" s="109"/>
      <c r="IM3921" s="109"/>
      <c r="IN3921" s="109"/>
      <c r="IO3921" s="109"/>
      <c r="IP3921" s="109"/>
      <c r="IQ3921" s="109"/>
      <c r="IR3921" s="109"/>
      <c r="IS3921" s="109"/>
      <c r="IT3921" s="109"/>
      <c r="IU3921" s="109"/>
      <c r="IV3921" s="109"/>
    </row>
    <row r="3922" spans="1:256" s="55" customFormat="1" ht="12" customHeight="1">
      <c r="B3922" s="65">
        <v>1</v>
      </c>
      <c r="C3922" s="66">
        <f t="shared" si="177"/>
        <v>0</v>
      </c>
      <c r="D3922" s="77" t="s">
        <v>90</v>
      </c>
      <c r="E3922" s="77" t="s">
        <v>90</v>
      </c>
      <c r="F3922" s="76" t="s">
        <v>87</v>
      </c>
      <c r="G3922" s="78"/>
      <c r="H3922" s="96" t="s">
        <v>362</v>
      </c>
      <c r="I3922" s="107" t="s">
        <v>901</v>
      </c>
      <c r="J3922" s="81"/>
      <c r="K3922" s="72"/>
      <c r="L3922" s="72"/>
      <c r="M3922" s="72"/>
      <c r="N3922" s="72"/>
      <c r="O3922" s="72"/>
      <c r="P3922" s="72"/>
      <c r="Q3922" s="833"/>
      <c r="R3922" s="102"/>
      <c r="S3922" s="73"/>
      <c r="T3922" s="102"/>
      <c r="U3922" s="103"/>
      <c r="V3922" s="104"/>
      <c r="W3922" s="109"/>
      <c r="X3922" s="109"/>
      <c r="Y3922" s="109"/>
      <c r="Z3922" s="109"/>
      <c r="AA3922" s="109"/>
      <c r="AB3922" s="109"/>
      <c r="AC3922" s="109"/>
      <c r="AD3922" s="109"/>
      <c r="AE3922" s="109"/>
      <c r="AF3922" s="109"/>
      <c r="AG3922" s="109"/>
      <c r="AH3922" s="109"/>
      <c r="AI3922" s="109"/>
      <c r="AJ3922" s="109"/>
      <c r="AK3922" s="109"/>
      <c r="AL3922" s="109"/>
      <c r="AM3922" s="109"/>
      <c r="AN3922" s="109"/>
      <c r="AO3922" s="109"/>
      <c r="AP3922" s="109"/>
      <c r="AQ3922" s="109"/>
      <c r="AR3922" s="109"/>
      <c r="AS3922" s="109"/>
      <c r="AT3922" s="109"/>
      <c r="AU3922" s="109"/>
      <c r="AV3922" s="109"/>
      <c r="AW3922" s="109"/>
      <c r="AX3922" s="109"/>
      <c r="AY3922" s="109"/>
      <c r="AZ3922" s="109"/>
      <c r="BA3922" s="109"/>
      <c r="BB3922" s="109"/>
      <c r="BC3922" s="109"/>
      <c r="BD3922" s="109"/>
      <c r="BE3922" s="109"/>
      <c r="BF3922" s="109"/>
      <c r="BG3922" s="109"/>
      <c r="BH3922" s="109"/>
      <c r="BI3922" s="109"/>
      <c r="BJ3922" s="109"/>
      <c r="BK3922" s="109"/>
      <c r="BL3922" s="109"/>
      <c r="BM3922" s="109"/>
      <c r="BN3922" s="109"/>
      <c r="BO3922" s="109"/>
      <c r="BP3922" s="109"/>
      <c r="BQ3922" s="109"/>
      <c r="BR3922" s="109"/>
      <c r="BS3922" s="109"/>
      <c r="BT3922" s="109"/>
      <c r="BU3922" s="109"/>
      <c r="BV3922" s="109"/>
      <c r="BW3922" s="109"/>
      <c r="BX3922" s="109"/>
      <c r="BY3922" s="109"/>
      <c r="BZ3922" s="109"/>
      <c r="CA3922" s="109"/>
      <c r="CB3922" s="109"/>
      <c r="CC3922" s="109"/>
      <c r="CD3922" s="109"/>
      <c r="CE3922" s="109"/>
      <c r="CF3922" s="109"/>
      <c r="CG3922" s="109"/>
      <c r="CH3922" s="109"/>
      <c r="CI3922" s="109"/>
      <c r="CJ3922" s="109"/>
      <c r="CK3922" s="109"/>
      <c r="CL3922" s="109"/>
      <c r="CM3922" s="109"/>
      <c r="CN3922" s="109"/>
      <c r="CO3922" s="109"/>
      <c r="CP3922" s="109"/>
      <c r="CQ3922" s="109"/>
      <c r="CR3922" s="109"/>
      <c r="CS3922" s="109"/>
      <c r="CT3922" s="109"/>
      <c r="CU3922" s="109"/>
      <c r="CV3922" s="109"/>
      <c r="CW3922" s="109"/>
      <c r="CX3922" s="109"/>
      <c r="CY3922" s="109"/>
      <c r="CZ3922" s="109"/>
      <c r="DA3922" s="109"/>
      <c r="DB3922" s="109"/>
      <c r="DC3922" s="109"/>
      <c r="DD3922" s="109"/>
      <c r="DE3922" s="109"/>
      <c r="DF3922" s="109"/>
      <c r="DG3922" s="109"/>
      <c r="DH3922" s="109"/>
      <c r="DI3922" s="109"/>
      <c r="DJ3922" s="109"/>
      <c r="DK3922" s="109"/>
      <c r="DL3922" s="109"/>
      <c r="DM3922" s="109"/>
      <c r="DN3922" s="109"/>
      <c r="DO3922" s="109"/>
      <c r="DP3922" s="109"/>
      <c r="DQ3922" s="109"/>
      <c r="DR3922" s="109"/>
      <c r="DS3922" s="109"/>
      <c r="DT3922" s="109"/>
      <c r="DU3922" s="109"/>
      <c r="DV3922" s="109"/>
      <c r="DW3922" s="109"/>
      <c r="DX3922" s="109"/>
      <c r="DY3922" s="109"/>
      <c r="DZ3922" s="109"/>
      <c r="EA3922" s="109"/>
      <c r="EB3922" s="109"/>
      <c r="EC3922" s="109"/>
      <c r="ED3922" s="109"/>
      <c r="EE3922" s="109"/>
      <c r="EF3922" s="109"/>
      <c r="EG3922" s="109"/>
      <c r="EH3922" s="109"/>
      <c r="EI3922" s="109"/>
      <c r="EJ3922" s="109"/>
      <c r="EK3922" s="109"/>
      <c r="EL3922" s="109"/>
      <c r="EM3922" s="109"/>
      <c r="EN3922" s="109"/>
      <c r="EO3922" s="109"/>
      <c r="EP3922" s="109"/>
      <c r="EQ3922" s="109"/>
      <c r="ER3922" s="109"/>
      <c r="ES3922" s="109"/>
      <c r="ET3922" s="109"/>
      <c r="EU3922" s="109"/>
      <c r="EV3922" s="109"/>
      <c r="EW3922" s="109"/>
      <c r="EX3922" s="109"/>
      <c r="EY3922" s="109"/>
      <c r="EZ3922" s="109"/>
      <c r="FA3922" s="109"/>
      <c r="FB3922" s="109"/>
      <c r="FC3922" s="109"/>
      <c r="FD3922" s="109"/>
      <c r="FE3922" s="109"/>
      <c r="FF3922" s="109"/>
      <c r="FG3922" s="109"/>
      <c r="FH3922" s="109"/>
      <c r="FI3922" s="109"/>
      <c r="FJ3922" s="109"/>
      <c r="FK3922" s="109"/>
      <c r="FL3922" s="109"/>
      <c r="FM3922" s="109"/>
      <c r="FN3922" s="109"/>
      <c r="FO3922" s="109"/>
      <c r="FP3922" s="109"/>
      <c r="FQ3922" s="109"/>
      <c r="FR3922" s="109"/>
      <c r="FS3922" s="109"/>
      <c r="FT3922" s="109"/>
      <c r="FU3922" s="109"/>
      <c r="FV3922" s="109"/>
      <c r="FW3922" s="109"/>
      <c r="FX3922" s="109"/>
      <c r="FY3922" s="109"/>
      <c r="FZ3922" s="109"/>
      <c r="GA3922" s="109"/>
      <c r="GB3922" s="109"/>
      <c r="GC3922" s="109"/>
      <c r="GD3922" s="109"/>
      <c r="GE3922" s="109"/>
      <c r="GF3922" s="109"/>
      <c r="GG3922" s="109"/>
      <c r="GH3922" s="109"/>
      <c r="GI3922" s="109"/>
      <c r="GJ3922" s="109"/>
      <c r="GK3922" s="109"/>
      <c r="GL3922" s="109"/>
      <c r="GM3922" s="109"/>
      <c r="GN3922" s="109"/>
      <c r="GO3922" s="109"/>
      <c r="GP3922" s="109"/>
      <c r="GQ3922" s="109"/>
      <c r="GR3922" s="109"/>
      <c r="GS3922" s="109"/>
      <c r="GT3922" s="109"/>
      <c r="GU3922" s="109"/>
      <c r="GV3922" s="109"/>
      <c r="GW3922" s="109"/>
      <c r="GX3922" s="109"/>
      <c r="GY3922" s="109"/>
      <c r="GZ3922" s="109"/>
      <c r="HA3922" s="109"/>
      <c r="HB3922" s="109"/>
      <c r="HC3922" s="109"/>
      <c r="HD3922" s="109"/>
      <c r="HE3922" s="109"/>
      <c r="HF3922" s="109"/>
      <c r="HG3922" s="109"/>
      <c r="HH3922" s="109"/>
      <c r="HI3922" s="109"/>
      <c r="HJ3922" s="109"/>
      <c r="HK3922" s="109"/>
      <c r="HL3922" s="109"/>
      <c r="HM3922" s="109"/>
      <c r="HN3922" s="109"/>
      <c r="HO3922" s="109"/>
      <c r="HP3922" s="109"/>
      <c r="HQ3922" s="109"/>
      <c r="HR3922" s="109"/>
      <c r="HS3922" s="109"/>
      <c r="HT3922" s="109"/>
      <c r="HU3922" s="109"/>
      <c r="HV3922" s="109"/>
      <c r="HW3922" s="109"/>
      <c r="HX3922" s="109"/>
      <c r="HY3922" s="109"/>
      <c r="HZ3922" s="109"/>
      <c r="IA3922" s="109"/>
      <c r="IB3922" s="109"/>
      <c r="IC3922" s="109"/>
      <c r="ID3922" s="109"/>
      <c r="IE3922" s="109"/>
      <c r="IF3922" s="109"/>
      <c r="IG3922" s="109"/>
      <c r="IH3922" s="109"/>
      <c r="II3922" s="109"/>
      <c r="IJ3922" s="109"/>
      <c r="IK3922" s="109"/>
      <c r="IL3922" s="109"/>
      <c r="IM3922" s="109"/>
      <c r="IN3922" s="109"/>
      <c r="IO3922" s="109"/>
      <c r="IP3922" s="109"/>
      <c r="IQ3922" s="109"/>
      <c r="IR3922" s="109"/>
      <c r="IS3922" s="109"/>
      <c r="IT3922" s="109"/>
      <c r="IU3922" s="109"/>
      <c r="IV3922" s="109"/>
    </row>
    <row r="3923" spans="1:256" ht="12.5">
      <c r="A3923" s="660"/>
      <c r="B3923" s="65">
        <v>1</v>
      </c>
      <c r="C3923" s="66">
        <f t="shared" si="177"/>
        <v>0</v>
      </c>
      <c r="D3923" s="76" t="s">
        <v>87</v>
      </c>
      <c r="E3923" s="99" t="s">
        <v>70</v>
      </c>
      <c r="F3923" s="76" t="s">
        <v>87</v>
      </c>
      <c r="G3923" s="78"/>
      <c r="H3923" s="96" t="s">
        <v>126</v>
      </c>
      <c r="I3923" s="107" t="s">
        <v>4372</v>
      </c>
      <c r="J3923" s="81"/>
      <c r="K3923" s="72"/>
      <c r="L3923" s="72"/>
      <c r="M3923" s="72"/>
      <c r="N3923" s="72"/>
      <c r="O3923" s="72"/>
      <c r="P3923" s="72"/>
      <c r="Q3923" s="833"/>
      <c r="R3923" s="102"/>
      <c r="S3923" s="73"/>
      <c r="T3923" s="102"/>
      <c r="U3923" s="103"/>
      <c r="V3923" s="104"/>
    </row>
    <row r="3924" spans="1:256" ht="12" customHeight="1">
      <c r="A3924" s="305"/>
      <c r="B3924" s="65">
        <v>1</v>
      </c>
      <c r="C3924" s="66">
        <f t="shared" si="177"/>
        <v>0</v>
      </c>
      <c r="D3924" s="76" t="s">
        <v>87</v>
      </c>
      <c r="E3924" s="77" t="s">
        <v>90</v>
      </c>
      <c r="F3924" s="76" t="s">
        <v>87</v>
      </c>
      <c r="G3924" s="78"/>
      <c r="H3924" s="96" t="s">
        <v>104</v>
      </c>
      <c r="I3924" s="107" t="s">
        <v>4373</v>
      </c>
      <c r="J3924" s="81"/>
      <c r="K3924" s="72"/>
      <c r="L3924" s="72"/>
      <c r="M3924" s="72"/>
      <c r="N3924" s="72"/>
      <c r="O3924" s="72"/>
      <c r="P3924" s="72"/>
      <c r="Q3924" s="833"/>
      <c r="R3924" s="102"/>
      <c r="S3924" s="73"/>
      <c r="T3924" s="102"/>
      <c r="U3924" s="103"/>
      <c r="V3924" s="10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  <c r="AJ3924"/>
      <c r="AK3924"/>
      <c r="AL3924"/>
      <c r="AM3924"/>
      <c r="AN3924"/>
      <c r="AO3924"/>
      <c r="AP3924"/>
      <c r="AQ3924"/>
      <c r="AR3924"/>
      <c r="AS3924"/>
      <c r="AT3924"/>
      <c r="AU3924"/>
      <c r="AV3924"/>
      <c r="AW3924"/>
      <c r="AX3924"/>
      <c r="AY3924"/>
      <c r="AZ3924"/>
      <c r="BA3924"/>
      <c r="BB3924"/>
      <c r="BC3924"/>
      <c r="BD3924"/>
      <c r="BE3924"/>
      <c r="BF3924"/>
      <c r="BG3924"/>
      <c r="BH3924"/>
      <c r="BI3924"/>
      <c r="BJ3924"/>
      <c r="BK3924"/>
      <c r="BL3924"/>
      <c r="BM3924"/>
      <c r="BN3924"/>
      <c r="BO3924"/>
      <c r="BP3924"/>
      <c r="BQ3924"/>
      <c r="BR3924"/>
      <c r="BS3924"/>
      <c r="BT3924"/>
      <c r="BU3924"/>
      <c r="BV3924"/>
      <c r="BW3924"/>
      <c r="BX3924"/>
      <c r="BY3924"/>
      <c r="BZ3924"/>
      <c r="CA3924"/>
      <c r="CB3924"/>
      <c r="CC3924"/>
      <c r="CD3924"/>
      <c r="CE3924"/>
      <c r="CF3924"/>
      <c r="CG3924"/>
      <c r="CH3924"/>
      <c r="CI3924"/>
      <c r="CJ3924"/>
      <c r="CK3924"/>
      <c r="CL3924"/>
      <c r="CM3924"/>
      <c r="CN3924"/>
      <c r="CO3924"/>
      <c r="CP3924"/>
      <c r="CQ3924"/>
      <c r="CR3924"/>
      <c r="CS3924"/>
      <c r="CT3924"/>
      <c r="CU3924"/>
      <c r="CV3924"/>
      <c r="CW3924"/>
      <c r="CX3924"/>
      <c r="CY3924"/>
      <c r="CZ3924"/>
      <c r="DA3924"/>
      <c r="DB3924"/>
      <c r="DC3924"/>
      <c r="DD3924"/>
      <c r="DE3924"/>
      <c r="DF3924"/>
      <c r="DG3924"/>
      <c r="DH3924"/>
      <c r="DI3924"/>
      <c r="DJ3924"/>
      <c r="DK3924"/>
      <c r="DL3924"/>
      <c r="DM3924"/>
      <c r="DN3924"/>
      <c r="DO3924"/>
      <c r="DP3924"/>
      <c r="DQ3924"/>
      <c r="DR3924"/>
      <c r="DS3924"/>
      <c r="DT3924"/>
      <c r="DU3924"/>
      <c r="DV3924"/>
      <c r="DW3924"/>
      <c r="DX3924"/>
      <c r="DY3924"/>
      <c r="DZ3924"/>
      <c r="EA3924"/>
      <c r="EB3924"/>
      <c r="EC3924"/>
      <c r="ED3924"/>
      <c r="EE3924"/>
      <c r="EF3924"/>
      <c r="EG3924"/>
      <c r="EH3924"/>
      <c r="EI3924"/>
      <c r="EJ3924"/>
      <c r="EK3924"/>
      <c r="EL3924"/>
      <c r="EM3924"/>
      <c r="EN3924"/>
      <c r="EO3924"/>
      <c r="EP3924"/>
      <c r="EQ3924"/>
      <c r="ER3924"/>
      <c r="ES3924"/>
      <c r="ET3924"/>
      <c r="EU3924"/>
      <c r="EV3924"/>
      <c r="EW3924"/>
      <c r="EX3924"/>
      <c r="EY3924"/>
      <c r="EZ3924"/>
      <c r="FA3924"/>
      <c r="FB3924"/>
      <c r="FC3924"/>
      <c r="FD3924"/>
      <c r="FE3924"/>
      <c r="FF3924"/>
      <c r="FG3924"/>
      <c r="FH3924"/>
      <c r="FI3924"/>
      <c r="FJ3924"/>
      <c r="FK3924"/>
      <c r="FL3924"/>
      <c r="FM3924"/>
      <c r="FN3924"/>
      <c r="FO3924"/>
      <c r="FP3924"/>
      <c r="FQ3924"/>
      <c r="FR3924"/>
      <c r="FS3924"/>
      <c r="FT3924"/>
      <c r="FU3924"/>
      <c r="FV3924"/>
      <c r="FW3924"/>
      <c r="FX3924"/>
      <c r="FY3924"/>
      <c r="FZ3924"/>
      <c r="GA3924"/>
      <c r="GB3924"/>
      <c r="GC3924"/>
      <c r="GD3924"/>
      <c r="GE3924"/>
      <c r="GF3924"/>
      <c r="GG3924"/>
      <c r="GH3924"/>
      <c r="GI3924"/>
      <c r="GJ3924"/>
      <c r="GK3924"/>
      <c r="GL3924"/>
      <c r="GM3924"/>
      <c r="GN3924"/>
      <c r="GO3924"/>
      <c r="GP3924"/>
      <c r="GQ3924"/>
      <c r="GR3924"/>
      <c r="GS3924"/>
      <c r="GT3924"/>
      <c r="GU3924"/>
      <c r="GV3924"/>
      <c r="GW3924"/>
      <c r="GX3924"/>
      <c r="GY3924"/>
      <c r="GZ3924"/>
      <c r="HA3924"/>
      <c r="HB3924"/>
      <c r="HC3924"/>
      <c r="HD3924"/>
      <c r="HE3924"/>
      <c r="HF3924"/>
      <c r="HG3924"/>
      <c r="HH3924"/>
      <c r="HI3924"/>
      <c r="HJ3924"/>
      <c r="HK3924"/>
      <c r="HL3924"/>
      <c r="HM3924"/>
      <c r="HN3924"/>
      <c r="HO3924"/>
      <c r="HP3924"/>
      <c r="HQ3924"/>
      <c r="HR3924"/>
      <c r="HS3924"/>
      <c r="HT3924"/>
      <c r="HU3924"/>
      <c r="HV3924"/>
      <c r="HW3924"/>
      <c r="HX3924"/>
      <c r="HY3924"/>
      <c r="HZ3924"/>
      <c r="IA3924"/>
      <c r="IB3924"/>
      <c r="IC3924"/>
      <c r="ID3924"/>
      <c r="IE3924"/>
      <c r="IF3924"/>
      <c r="IG3924"/>
      <c r="IH3924"/>
      <c r="II3924"/>
      <c r="IJ3924"/>
      <c r="IK3924"/>
      <c r="IL3924"/>
      <c r="IM3924"/>
      <c r="IN3924"/>
      <c r="IO3924"/>
      <c r="IP3924"/>
      <c r="IQ3924"/>
      <c r="IR3924"/>
      <c r="IS3924"/>
      <c r="IT3924"/>
      <c r="IU3924"/>
      <c r="IV3924"/>
    </row>
    <row r="3925" spans="1:256" ht="12" customHeight="1">
      <c r="A3925" s="305"/>
      <c r="B3925" s="65">
        <v>1</v>
      </c>
      <c r="C3925" s="66">
        <f t="shared" si="177"/>
        <v>0</v>
      </c>
      <c r="D3925" s="76" t="s">
        <v>87</v>
      </c>
      <c r="E3925" s="77" t="s">
        <v>90</v>
      </c>
      <c r="F3925" s="77" t="s">
        <v>90</v>
      </c>
      <c r="G3925" s="78"/>
      <c r="H3925" s="96" t="s">
        <v>188</v>
      </c>
      <c r="I3925" s="107" t="s">
        <v>4374</v>
      </c>
      <c r="J3925" s="81"/>
      <c r="K3925" s="72"/>
      <c r="L3925" s="72"/>
      <c r="M3925" s="72"/>
      <c r="N3925" s="72"/>
      <c r="O3925" s="72"/>
      <c r="P3925" s="72"/>
      <c r="Q3925" s="833"/>
      <c r="R3925" s="102"/>
      <c r="S3925" s="73"/>
      <c r="T3925" s="102"/>
      <c r="U3925" s="103"/>
      <c r="V3925" s="104"/>
    </row>
    <row r="3926" spans="1:256" ht="12.5">
      <c r="A3926" s="305"/>
      <c r="B3926" s="124">
        <v>1</v>
      </c>
      <c r="C3926" s="66">
        <f t="shared" si="177"/>
        <v>0</v>
      </c>
      <c r="D3926" s="853" t="s">
        <v>87</v>
      </c>
      <c r="E3926" s="857" t="s">
        <v>90</v>
      </c>
      <c r="F3926" s="852" t="s">
        <v>70</v>
      </c>
      <c r="G3926" s="78"/>
      <c r="H3926" s="100" t="s">
        <v>104</v>
      </c>
      <c r="I3926" s="101" t="s">
        <v>6193</v>
      </c>
      <c r="J3926" s="81"/>
      <c r="K3926" s="72"/>
      <c r="L3926" s="72"/>
      <c r="M3926" s="72"/>
      <c r="N3926" s="72"/>
      <c r="O3926" s="72"/>
      <c r="P3926" s="72"/>
      <c r="Q3926" s="833"/>
      <c r="R3926" s="102"/>
      <c r="S3926" s="73"/>
      <c r="T3926" s="116"/>
      <c r="U3926" s="73"/>
      <c r="V3926" s="110"/>
    </row>
    <row r="3927" spans="1:256" ht="12.5">
      <c r="A3927" s="305"/>
      <c r="B3927" s="124">
        <v>1</v>
      </c>
      <c r="C3927" s="66">
        <f t="shared" si="177"/>
        <v>1</v>
      </c>
      <c r="D3927" s="99" t="s">
        <v>70</v>
      </c>
      <c r="E3927" s="76" t="s">
        <v>87</v>
      </c>
      <c r="F3927" s="77" t="s">
        <v>90</v>
      </c>
      <c r="G3927" s="78"/>
      <c r="H3927" s="96" t="s">
        <v>148</v>
      </c>
      <c r="I3927" s="107" t="s">
        <v>4375</v>
      </c>
      <c r="J3927" s="81"/>
      <c r="K3927" s="72"/>
      <c r="L3927" s="72"/>
      <c r="M3927" s="72"/>
      <c r="N3927" s="72"/>
      <c r="O3927" s="72"/>
      <c r="P3927" s="72"/>
      <c r="Q3927" s="833"/>
      <c r="R3927" s="102"/>
      <c r="S3927" s="73"/>
      <c r="T3927" s="102"/>
      <c r="U3927" s="103"/>
      <c r="V3927" s="104"/>
    </row>
    <row r="3928" spans="1:256" ht="12.5">
      <c r="A3928" s="305"/>
      <c r="B3928" s="65">
        <v>1</v>
      </c>
      <c r="C3928" s="66">
        <f t="shared" si="177"/>
        <v>1</v>
      </c>
      <c r="D3928" s="99" t="s">
        <v>99</v>
      </c>
      <c r="E3928" s="76" t="s">
        <v>68</v>
      </c>
      <c r="F3928" s="77" t="s">
        <v>90</v>
      </c>
      <c r="G3928" s="78"/>
      <c r="H3928" s="96" t="s">
        <v>126</v>
      </c>
      <c r="I3928" s="107" t="s">
        <v>4376</v>
      </c>
      <c r="J3928" s="81"/>
      <c r="K3928" s="72"/>
      <c r="L3928" s="72"/>
      <c r="M3928" s="72"/>
      <c r="N3928" s="72"/>
      <c r="O3928" s="72"/>
      <c r="P3928" s="72"/>
      <c r="Q3928" s="833"/>
      <c r="R3928" s="102"/>
      <c r="S3928" s="73"/>
      <c r="T3928" s="102"/>
      <c r="U3928" s="103"/>
      <c r="V3928" s="104"/>
    </row>
    <row r="3929" spans="1:256" s="320" customFormat="1" ht="12.5">
      <c r="A3929" s="305"/>
      <c r="B3929" s="65">
        <v>1</v>
      </c>
      <c r="C3929" s="66">
        <f t="shared" si="177"/>
        <v>0</v>
      </c>
      <c r="D3929" s="658" t="s">
        <v>68</v>
      </c>
      <c r="E3929" s="656" t="s">
        <v>70</v>
      </c>
      <c r="F3929" s="659" t="s">
        <v>90</v>
      </c>
      <c r="G3929" s="78"/>
      <c r="H3929" s="96" t="s">
        <v>126</v>
      </c>
      <c r="I3929" s="107" t="s">
        <v>4377</v>
      </c>
      <c r="J3929" s="81"/>
      <c r="K3929" s="72"/>
      <c r="L3929" s="72"/>
      <c r="M3929" s="72"/>
      <c r="N3929" s="72"/>
      <c r="O3929" s="72"/>
      <c r="P3929" s="72"/>
      <c r="Q3929" s="833"/>
      <c r="R3929" s="102"/>
      <c r="S3929" s="73"/>
      <c r="T3929" s="102"/>
      <c r="U3929" s="103"/>
      <c r="V3929" s="104"/>
      <c r="W3929" s="109"/>
      <c r="X3929" s="109"/>
      <c r="Y3929" s="109"/>
      <c r="Z3929" s="109"/>
      <c r="AA3929" s="109"/>
      <c r="AB3929" s="109"/>
      <c r="AC3929" s="109"/>
      <c r="AD3929" s="109"/>
      <c r="AE3929" s="109"/>
      <c r="AF3929" s="109"/>
      <c r="AG3929" s="109"/>
      <c r="AH3929" s="109"/>
      <c r="AI3929" s="109"/>
      <c r="AJ3929" s="109"/>
      <c r="AK3929" s="109"/>
      <c r="AL3929" s="109"/>
      <c r="AM3929" s="109"/>
      <c r="AN3929" s="109"/>
      <c r="AO3929" s="109"/>
      <c r="AP3929" s="109"/>
      <c r="AQ3929" s="109"/>
      <c r="AR3929" s="109"/>
      <c r="AS3929" s="109"/>
      <c r="AT3929" s="109"/>
      <c r="AU3929" s="109"/>
      <c r="AV3929" s="109"/>
      <c r="AW3929" s="109"/>
      <c r="AX3929" s="109"/>
      <c r="AY3929" s="109"/>
      <c r="AZ3929" s="109"/>
      <c r="BA3929" s="109"/>
      <c r="BB3929" s="109"/>
      <c r="BC3929" s="109"/>
      <c r="BD3929" s="109"/>
      <c r="BE3929" s="109"/>
      <c r="BF3929" s="109"/>
      <c r="BG3929" s="109"/>
      <c r="BH3929" s="109"/>
      <c r="BI3929" s="109"/>
      <c r="BJ3929" s="109"/>
      <c r="BK3929" s="109"/>
      <c r="BL3929" s="109"/>
      <c r="BM3929" s="109"/>
      <c r="BN3929" s="109"/>
      <c r="BO3929" s="109"/>
      <c r="BP3929" s="109"/>
      <c r="BQ3929" s="109"/>
      <c r="BR3929" s="109"/>
      <c r="BS3929" s="109"/>
      <c r="BT3929" s="109"/>
      <c r="BU3929" s="109"/>
      <c r="BV3929" s="109"/>
      <c r="BW3929" s="109"/>
      <c r="BX3929" s="109"/>
      <c r="BY3929" s="109"/>
      <c r="BZ3929" s="109"/>
      <c r="CA3929" s="109"/>
      <c r="CB3929" s="109"/>
      <c r="CC3929" s="109"/>
      <c r="CD3929" s="109"/>
      <c r="CE3929" s="109"/>
      <c r="CF3929" s="109"/>
      <c r="CG3929" s="109"/>
      <c r="CH3929" s="109"/>
      <c r="CI3929" s="109"/>
      <c r="CJ3929" s="109"/>
      <c r="CK3929" s="109"/>
      <c r="CL3929" s="109"/>
      <c r="CM3929" s="109"/>
      <c r="CN3929" s="109"/>
      <c r="CO3929" s="109"/>
      <c r="CP3929" s="109"/>
      <c r="CQ3929" s="109"/>
      <c r="CR3929" s="109"/>
      <c r="CS3929" s="109"/>
      <c r="CT3929" s="109"/>
      <c r="CU3929" s="109"/>
      <c r="CV3929" s="109"/>
      <c r="CW3929" s="109"/>
      <c r="CX3929" s="109"/>
      <c r="CY3929" s="109"/>
      <c r="CZ3929" s="109"/>
      <c r="DA3929" s="109"/>
      <c r="DB3929" s="109"/>
      <c r="DC3929" s="109"/>
      <c r="DD3929" s="109"/>
      <c r="DE3929" s="109"/>
      <c r="DF3929" s="109"/>
      <c r="DG3929" s="109"/>
      <c r="DH3929" s="109"/>
      <c r="DI3929" s="109"/>
      <c r="DJ3929" s="109"/>
      <c r="DK3929" s="109"/>
      <c r="DL3929" s="109"/>
      <c r="DM3929" s="109"/>
      <c r="DN3929" s="109"/>
      <c r="DO3929" s="109"/>
      <c r="DP3929" s="109"/>
      <c r="DQ3929" s="109"/>
      <c r="DR3929" s="109"/>
      <c r="DS3929" s="109"/>
      <c r="DT3929" s="109"/>
      <c r="DU3929" s="109"/>
      <c r="DV3929" s="109"/>
      <c r="DW3929" s="109"/>
      <c r="DX3929" s="109"/>
      <c r="DY3929" s="109"/>
      <c r="DZ3929" s="109"/>
      <c r="EA3929" s="109"/>
      <c r="EB3929" s="109"/>
      <c r="EC3929" s="109"/>
      <c r="ED3929" s="109"/>
      <c r="EE3929" s="109"/>
      <c r="EF3929" s="109"/>
      <c r="EG3929" s="109"/>
      <c r="EH3929" s="109"/>
      <c r="EI3929" s="109"/>
      <c r="EJ3929" s="109"/>
      <c r="EK3929" s="109"/>
      <c r="EL3929" s="109"/>
      <c r="EM3929" s="109"/>
      <c r="EN3929" s="109"/>
      <c r="EO3929" s="109"/>
      <c r="EP3929" s="109"/>
      <c r="EQ3929" s="109"/>
      <c r="ER3929" s="109"/>
      <c r="ES3929" s="109"/>
      <c r="ET3929" s="109"/>
      <c r="EU3929" s="109"/>
      <c r="EV3929" s="109"/>
      <c r="EW3929" s="109"/>
      <c r="EX3929" s="109"/>
      <c r="EY3929" s="109"/>
      <c r="EZ3929" s="109"/>
      <c r="FA3929" s="109"/>
      <c r="FB3929" s="109"/>
      <c r="FC3929" s="109"/>
      <c r="FD3929" s="109"/>
      <c r="FE3929" s="109"/>
      <c r="FF3929" s="109"/>
      <c r="FG3929" s="109"/>
      <c r="FH3929" s="109"/>
      <c r="FI3929" s="109"/>
      <c r="FJ3929" s="109"/>
      <c r="FK3929" s="109"/>
      <c r="FL3929" s="109"/>
      <c r="FM3929" s="109"/>
      <c r="FN3929" s="109"/>
      <c r="FO3929" s="109"/>
      <c r="FP3929" s="109"/>
      <c r="FQ3929" s="109"/>
      <c r="FR3929" s="109"/>
      <c r="FS3929" s="109"/>
      <c r="FT3929" s="109"/>
      <c r="FU3929" s="109"/>
      <c r="FV3929" s="109"/>
      <c r="FW3929" s="109"/>
      <c r="FX3929" s="109"/>
      <c r="FY3929" s="109"/>
      <c r="FZ3929" s="109"/>
      <c r="GA3929" s="109"/>
      <c r="GB3929" s="109"/>
      <c r="GC3929" s="109"/>
      <c r="GD3929" s="109"/>
      <c r="GE3929" s="109"/>
      <c r="GF3929" s="109"/>
      <c r="GG3929" s="109"/>
      <c r="GH3929" s="109"/>
      <c r="GI3929" s="109"/>
      <c r="GJ3929" s="109"/>
      <c r="GK3929" s="109"/>
      <c r="GL3929" s="109"/>
      <c r="GM3929" s="109"/>
      <c r="GN3929" s="109"/>
      <c r="GO3929" s="109"/>
      <c r="GP3929" s="109"/>
      <c r="GQ3929" s="109"/>
      <c r="GR3929" s="109"/>
      <c r="GS3929" s="109"/>
      <c r="GT3929" s="109"/>
      <c r="GU3929" s="109"/>
      <c r="GV3929" s="109"/>
      <c r="GW3929" s="109"/>
      <c r="GX3929" s="109"/>
      <c r="GY3929" s="109"/>
      <c r="GZ3929" s="109"/>
      <c r="HA3929" s="109"/>
      <c r="HB3929" s="109"/>
      <c r="HC3929" s="109"/>
      <c r="HD3929" s="109"/>
      <c r="HE3929" s="109"/>
      <c r="HF3929" s="109"/>
      <c r="HG3929" s="109"/>
      <c r="HH3929" s="109"/>
      <c r="HI3929" s="109"/>
      <c r="HJ3929" s="109"/>
      <c r="HK3929" s="109"/>
      <c r="HL3929" s="109"/>
      <c r="HM3929" s="109"/>
      <c r="HN3929" s="109"/>
      <c r="HO3929" s="109"/>
      <c r="HP3929" s="109"/>
      <c r="HQ3929" s="109"/>
      <c r="HR3929" s="109"/>
      <c r="HS3929" s="109"/>
      <c r="HT3929" s="109"/>
      <c r="HU3929" s="109"/>
      <c r="HV3929" s="109"/>
      <c r="HW3929" s="109"/>
      <c r="HX3929" s="109"/>
      <c r="HY3929" s="109"/>
      <c r="HZ3929" s="109"/>
      <c r="IA3929" s="109"/>
      <c r="IB3929" s="109"/>
      <c r="IC3929" s="109"/>
      <c r="ID3929" s="109"/>
      <c r="IE3929" s="109"/>
      <c r="IF3929" s="109"/>
      <c r="IG3929" s="109"/>
      <c r="IH3929" s="109"/>
      <c r="II3929" s="109"/>
      <c r="IJ3929" s="109"/>
      <c r="IK3929" s="109"/>
      <c r="IL3929" s="109"/>
      <c r="IM3929" s="109"/>
      <c r="IN3929" s="109"/>
      <c r="IO3929" s="109"/>
      <c r="IP3929" s="109"/>
      <c r="IQ3929" s="109"/>
      <c r="IR3929" s="109"/>
      <c r="IS3929" s="109"/>
      <c r="IT3929" s="109"/>
      <c r="IU3929" s="109"/>
      <c r="IV3929" s="109"/>
    </row>
    <row r="3930" spans="1:256" s="55" customFormat="1" ht="12" customHeight="1">
      <c r="A3930" s="217"/>
      <c r="B3930" s="65">
        <v>1</v>
      </c>
      <c r="C3930" s="66">
        <f t="shared" si="177"/>
        <v>1</v>
      </c>
      <c r="D3930" s="76" t="s">
        <v>68</v>
      </c>
      <c r="E3930" s="76" t="s">
        <v>87</v>
      </c>
      <c r="F3930" s="77" t="s">
        <v>90</v>
      </c>
      <c r="G3930" s="78"/>
      <c r="H3930" s="96" t="s">
        <v>148</v>
      </c>
      <c r="I3930" s="107" t="s">
        <v>4378</v>
      </c>
      <c r="J3930" s="81"/>
      <c r="K3930" s="72"/>
      <c r="L3930" s="72"/>
      <c r="M3930" s="72"/>
      <c r="N3930" s="72"/>
      <c r="O3930" s="72"/>
      <c r="P3930" s="72"/>
      <c r="Q3930" s="833"/>
      <c r="R3930" s="102"/>
      <c r="S3930" s="73"/>
      <c r="T3930" s="102"/>
      <c r="U3930" s="103"/>
      <c r="V3930" s="104"/>
      <c r="W3930" s="109"/>
      <c r="X3930" s="109"/>
      <c r="Y3930" s="109"/>
      <c r="Z3930" s="109"/>
      <c r="AA3930" s="109"/>
      <c r="AB3930" s="109"/>
      <c r="AC3930" s="109"/>
      <c r="AD3930" s="109"/>
      <c r="AE3930" s="109"/>
      <c r="AF3930" s="109"/>
      <c r="AG3930" s="109"/>
      <c r="AH3930" s="109"/>
      <c r="AI3930" s="109"/>
      <c r="AJ3930" s="109"/>
      <c r="AK3930" s="109"/>
      <c r="AL3930" s="109"/>
      <c r="AM3930" s="109"/>
      <c r="AN3930" s="109"/>
      <c r="AO3930" s="109"/>
      <c r="AP3930" s="109"/>
      <c r="AQ3930" s="109"/>
      <c r="AR3930" s="109"/>
      <c r="AS3930" s="109"/>
      <c r="AT3930" s="109"/>
      <c r="AU3930" s="109"/>
      <c r="AV3930" s="109"/>
      <c r="AW3930" s="109"/>
      <c r="AX3930" s="109"/>
      <c r="AY3930" s="109"/>
      <c r="AZ3930" s="109"/>
      <c r="BA3930" s="109"/>
      <c r="BB3930" s="109"/>
      <c r="BC3930" s="109"/>
      <c r="BD3930" s="109"/>
      <c r="BE3930" s="109"/>
      <c r="BF3930" s="109"/>
      <c r="BG3930" s="109"/>
      <c r="BH3930" s="109"/>
      <c r="BI3930" s="109"/>
      <c r="BJ3930" s="109"/>
      <c r="BK3930" s="109"/>
      <c r="BL3930" s="109"/>
      <c r="BM3930" s="109"/>
      <c r="BN3930" s="109"/>
      <c r="BO3930" s="109"/>
      <c r="BP3930" s="109"/>
      <c r="BQ3930" s="109"/>
      <c r="BR3930" s="109"/>
      <c r="BS3930" s="109"/>
      <c r="BT3930" s="109"/>
      <c r="BU3930" s="109"/>
      <c r="BV3930" s="109"/>
      <c r="BW3930" s="109"/>
      <c r="BX3930" s="109"/>
      <c r="BY3930" s="109"/>
      <c r="BZ3930" s="109"/>
      <c r="CA3930" s="109"/>
      <c r="CB3930" s="109"/>
      <c r="CC3930" s="109"/>
      <c r="CD3930" s="109"/>
      <c r="CE3930" s="109"/>
      <c r="CF3930" s="109"/>
      <c r="CG3930" s="109"/>
      <c r="CH3930" s="109"/>
      <c r="CI3930" s="109"/>
      <c r="CJ3930" s="109"/>
      <c r="CK3930" s="109"/>
      <c r="CL3930" s="109"/>
      <c r="CM3930" s="109"/>
      <c r="CN3930" s="109"/>
      <c r="CO3930" s="109"/>
      <c r="CP3930" s="109"/>
      <c r="CQ3930" s="109"/>
      <c r="CR3930" s="109"/>
      <c r="CS3930" s="109"/>
      <c r="CT3930" s="109"/>
      <c r="CU3930" s="109"/>
      <c r="CV3930" s="109"/>
      <c r="CW3930" s="109"/>
      <c r="CX3930" s="109"/>
      <c r="CY3930" s="109"/>
      <c r="CZ3930" s="109"/>
      <c r="DA3930" s="109"/>
      <c r="DB3930" s="109"/>
      <c r="DC3930" s="109"/>
      <c r="DD3930" s="109"/>
      <c r="DE3930" s="109"/>
      <c r="DF3930" s="109"/>
      <c r="DG3930" s="109"/>
      <c r="DH3930" s="109"/>
      <c r="DI3930" s="109"/>
      <c r="DJ3930" s="109"/>
      <c r="DK3930" s="109"/>
      <c r="DL3930" s="109"/>
      <c r="DM3930" s="109"/>
      <c r="DN3930" s="109"/>
      <c r="DO3930" s="109"/>
      <c r="DP3930" s="109"/>
      <c r="DQ3930" s="109"/>
      <c r="DR3930" s="109"/>
      <c r="DS3930" s="109"/>
      <c r="DT3930" s="109"/>
      <c r="DU3930" s="109"/>
      <c r="DV3930" s="109"/>
      <c r="DW3930" s="109"/>
      <c r="DX3930" s="109"/>
      <c r="DY3930" s="109"/>
      <c r="DZ3930" s="109"/>
      <c r="EA3930" s="109"/>
      <c r="EB3930" s="109"/>
      <c r="EC3930" s="109"/>
      <c r="ED3930" s="109"/>
      <c r="EE3930" s="109"/>
      <c r="EF3930" s="109"/>
      <c r="EG3930" s="109"/>
      <c r="EH3930" s="109"/>
      <c r="EI3930" s="109"/>
      <c r="EJ3930" s="109"/>
      <c r="EK3930" s="109"/>
      <c r="EL3930" s="109"/>
      <c r="EM3930" s="109"/>
      <c r="EN3930" s="109"/>
      <c r="EO3930" s="109"/>
      <c r="EP3930" s="109"/>
      <c r="EQ3930" s="109"/>
      <c r="ER3930" s="109"/>
      <c r="ES3930" s="109"/>
      <c r="ET3930" s="109"/>
      <c r="EU3930" s="109"/>
      <c r="EV3930" s="109"/>
      <c r="EW3930" s="109"/>
      <c r="EX3930" s="109"/>
      <c r="EY3930" s="109"/>
      <c r="EZ3930" s="109"/>
      <c r="FA3930" s="109"/>
      <c r="FB3930" s="109"/>
      <c r="FC3930" s="109"/>
      <c r="FD3930" s="109"/>
      <c r="FE3930" s="109"/>
      <c r="FF3930" s="109"/>
      <c r="FG3930" s="109"/>
      <c r="FH3930" s="109"/>
      <c r="FI3930" s="109"/>
      <c r="FJ3930" s="109"/>
      <c r="FK3930" s="109"/>
      <c r="FL3930" s="109"/>
      <c r="FM3930" s="109"/>
      <c r="FN3930" s="109"/>
      <c r="FO3930" s="109"/>
      <c r="FP3930" s="109"/>
      <c r="FQ3930" s="109"/>
      <c r="FR3930" s="109"/>
      <c r="FS3930" s="109"/>
      <c r="FT3930" s="109"/>
      <c r="FU3930" s="109"/>
      <c r="FV3930" s="109"/>
      <c r="FW3930" s="109"/>
      <c r="FX3930" s="109"/>
      <c r="FY3930" s="109"/>
      <c r="FZ3930" s="109"/>
      <c r="GA3930" s="109"/>
      <c r="GB3930" s="109"/>
      <c r="GC3930" s="109"/>
      <c r="GD3930" s="109"/>
      <c r="GE3930" s="109"/>
      <c r="GF3930" s="109"/>
      <c r="GG3930" s="109"/>
      <c r="GH3930" s="109"/>
      <c r="GI3930" s="109"/>
      <c r="GJ3930" s="109"/>
      <c r="GK3930" s="109"/>
      <c r="GL3930" s="109"/>
      <c r="GM3930" s="109"/>
      <c r="GN3930" s="109"/>
      <c r="GO3930" s="109"/>
      <c r="GP3930" s="109"/>
      <c r="GQ3930" s="109"/>
      <c r="GR3930" s="109"/>
      <c r="GS3930" s="109"/>
      <c r="GT3930" s="109"/>
      <c r="GU3930" s="109"/>
      <c r="GV3930" s="109"/>
      <c r="GW3930" s="109"/>
      <c r="GX3930" s="109"/>
      <c r="GY3930" s="109"/>
      <c r="GZ3930" s="109"/>
      <c r="HA3930" s="109"/>
      <c r="HB3930" s="109"/>
      <c r="HC3930" s="109"/>
      <c r="HD3930" s="109"/>
      <c r="HE3930" s="109"/>
      <c r="HF3930" s="109"/>
      <c r="HG3930" s="109"/>
      <c r="HH3930" s="109"/>
      <c r="HI3930" s="109"/>
      <c r="HJ3930" s="109"/>
      <c r="HK3930" s="109"/>
      <c r="HL3930" s="109"/>
      <c r="HM3930" s="109"/>
      <c r="HN3930" s="109"/>
      <c r="HO3930" s="109"/>
      <c r="HP3930" s="109"/>
      <c r="HQ3930" s="109"/>
      <c r="HR3930" s="109"/>
      <c r="HS3930" s="109"/>
      <c r="HT3930" s="109"/>
      <c r="HU3930" s="109"/>
      <c r="HV3930" s="109"/>
      <c r="HW3930" s="109"/>
      <c r="HX3930" s="109"/>
      <c r="HY3930" s="109"/>
      <c r="HZ3930" s="109"/>
      <c r="IA3930" s="109"/>
      <c r="IB3930" s="109"/>
      <c r="IC3930" s="109"/>
      <c r="ID3930" s="109"/>
      <c r="IE3930" s="109"/>
      <c r="IF3930" s="109"/>
      <c r="IG3930" s="109"/>
      <c r="IH3930" s="109"/>
      <c r="II3930" s="109"/>
      <c r="IJ3930" s="109"/>
      <c r="IK3930" s="109"/>
      <c r="IL3930" s="109"/>
      <c r="IM3930" s="109"/>
      <c r="IN3930" s="109"/>
      <c r="IO3930" s="109"/>
      <c r="IP3930" s="109"/>
      <c r="IQ3930" s="109"/>
      <c r="IR3930" s="109"/>
      <c r="IS3930" s="109"/>
      <c r="IT3930" s="109"/>
      <c r="IU3930" s="109"/>
      <c r="IV3930" s="109"/>
    </row>
    <row r="3931" spans="1:256" ht="12.5">
      <c r="A3931" s="305"/>
      <c r="B3931" s="65">
        <v>1</v>
      </c>
      <c r="C3931" s="66">
        <f t="shared" si="177"/>
        <v>0</v>
      </c>
      <c r="D3931" s="77" t="s">
        <v>90</v>
      </c>
      <c r="E3931" s="656" t="s">
        <v>99</v>
      </c>
      <c r="F3931" s="76" t="s">
        <v>87</v>
      </c>
      <c r="G3931" s="78"/>
      <c r="H3931" s="96" t="s">
        <v>88</v>
      </c>
      <c r="I3931" s="107" t="s">
        <v>4379</v>
      </c>
      <c r="J3931" s="81"/>
      <c r="K3931" s="72"/>
      <c r="L3931" s="72"/>
      <c r="M3931" s="72"/>
      <c r="N3931" s="72"/>
      <c r="O3931" s="72"/>
      <c r="P3931" s="72"/>
      <c r="Q3931" s="833"/>
      <c r="R3931" s="102"/>
      <c r="S3931" s="73"/>
      <c r="T3931" s="102"/>
      <c r="U3931" s="103"/>
      <c r="V3931" s="104"/>
    </row>
    <row r="3932" spans="1:256" ht="12" customHeight="1">
      <c r="A3932" s="305"/>
      <c r="B3932" s="65">
        <v>1</v>
      </c>
      <c r="C3932" s="66">
        <f t="shared" si="177"/>
        <v>0</v>
      </c>
      <c r="D3932" s="658" t="s">
        <v>87</v>
      </c>
      <c r="E3932" s="656" t="s">
        <v>99</v>
      </c>
      <c r="F3932" s="658" t="s">
        <v>68</v>
      </c>
      <c r="G3932" s="78"/>
      <c r="H3932" s="96" t="s">
        <v>101</v>
      </c>
      <c r="I3932" s="107" t="s">
        <v>4380</v>
      </c>
      <c r="J3932" s="81"/>
      <c r="K3932" s="72"/>
      <c r="L3932" s="72"/>
      <c r="M3932" s="72"/>
      <c r="N3932" s="72"/>
      <c r="O3932" s="72"/>
      <c r="P3932" s="72"/>
      <c r="Q3932" s="833"/>
      <c r="R3932" s="102"/>
      <c r="S3932" s="73"/>
      <c r="T3932" s="102"/>
      <c r="U3932" s="103"/>
      <c r="V3932" s="104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  <c r="AJ3932"/>
      <c r="AK3932"/>
      <c r="AL3932"/>
      <c r="AM3932"/>
      <c r="AN3932"/>
      <c r="AO3932"/>
      <c r="AP3932"/>
      <c r="AQ3932"/>
      <c r="AR3932"/>
      <c r="AS3932"/>
      <c r="AT3932"/>
      <c r="AU3932"/>
      <c r="AV3932"/>
      <c r="AW3932"/>
      <c r="AX3932"/>
      <c r="AY3932"/>
      <c r="AZ3932"/>
      <c r="BA3932"/>
      <c r="BB3932"/>
      <c r="BC3932"/>
      <c r="BD3932"/>
      <c r="BE3932"/>
      <c r="BF3932"/>
      <c r="BG3932"/>
      <c r="BH3932"/>
      <c r="BI3932"/>
      <c r="BJ3932"/>
      <c r="BK3932"/>
      <c r="BL3932"/>
      <c r="BM3932"/>
      <c r="BN3932"/>
      <c r="BO3932"/>
      <c r="BP3932"/>
      <c r="BQ3932"/>
      <c r="BR3932"/>
      <c r="BS3932"/>
      <c r="BT3932"/>
      <c r="BU3932"/>
      <c r="BV3932"/>
      <c r="BW3932"/>
      <c r="BX3932"/>
      <c r="BY3932"/>
      <c r="BZ3932"/>
      <c r="CA3932"/>
      <c r="CB3932"/>
      <c r="CC3932"/>
      <c r="CD3932"/>
      <c r="CE3932"/>
      <c r="CF3932"/>
      <c r="CG3932"/>
      <c r="CH3932"/>
      <c r="CI3932"/>
      <c r="CJ3932"/>
      <c r="CK3932"/>
      <c r="CL3932"/>
      <c r="CM3932"/>
      <c r="CN3932"/>
      <c r="CO3932"/>
      <c r="CP3932"/>
      <c r="CQ3932"/>
      <c r="CR3932"/>
      <c r="CS3932"/>
      <c r="CT3932"/>
      <c r="CU3932"/>
      <c r="CV3932"/>
      <c r="CW3932"/>
      <c r="CX3932"/>
      <c r="CY3932"/>
      <c r="CZ3932"/>
      <c r="DA3932"/>
      <c r="DB3932"/>
      <c r="DC3932"/>
      <c r="DD3932"/>
      <c r="DE3932"/>
      <c r="DF3932"/>
      <c r="DG3932"/>
      <c r="DH3932"/>
      <c r="DI3932"/>
      <c r="DJ3932"/>
      <c r="DK3932"/>
      <c r="DL3932"/>
      <c r="DM3932"/>
      <c r="DN3932"/>
      <c r="DO3932"/>
      <c r="DP3932"/>
      <c r="DQ3932"/>
      <c r="DR3932"/>
      <c r="DS3932"/>
      <c r="DT3932"/>
      <c r="DU3932"/>
      <c r="DV3932"/>
      <c r="DW3932"/>
      <c r="DX3932"/>
      <c r="DY3932"/>
      <c r="DZ3932"/>
      <c r="EA3932"/>
      <c r="EB3932"/>
      <c r="EC3932"/>
      <c r="ED3932"/>
      <c r="EE3932"/>
      <c r="EF3932"/>
      <c r="EG3932"/>
      <c r="EH3932"/>
      <c r="EI3932"/>
      <c r="EJ3932"/>
      <c r="EK3932"/>
      <c r="EL3932"/>
      <c r="EM3932"/>
      <c r="EN3932"/>
      <c r="EO3932"/>
      <c r="EP3932"/>
      <c r="EQ3932"/>
      <c r="ER3932"/>
      <c r="ES3932"/>
      <c r="ET3932"/>
      <c r="EU3932"/>
      <c r="EV3932"/>
      <c r="EW3932"/>
      <c r="EX3932"/>
      <c r="EY3932"/>
      <c r="EZ3932"/>
      <c r="FA3932"/>
      <c r="FB3932"/>
      <c r="FC3932"/>
      <c r="FD3932"/>
      <c r="FE3932"/>
      <c r="FF3932"/>
      <c r="FG3932"/>
      <c r="FH3932"/>
      <c r="FI3932"/>
      <c r="FJ3932"/>
      <c r="FK3932"/>
      <c r="FL3932"/>
      <c r="FM3932"/>
      <c r="FN3932"/>
      <c r="FO3932"/>
      <c r="FP3932"/>
      <c r="FQ3932"/>
      <c r="FR3932"/>
      <c r="FS3932"/>
      <c r="FT3932"/>
      <c r="FU3932"/>
      <c r="FV3932"/>
      <c r="FW3932"/>
      <c r="FX3932"/>
      <c r="FY3932"/>
      <c r="FZ3932"/>
      <c r="GA3932"/>
      <c r="GB3932"/>
      <c r="GC3932"/>
      <c r="GD3932"/>
      <c r="GE3932"/>
      <c r="GF3932"/>
      <c r="GG3932"/>
      <c r="GH3932"/>
      <c r="GI3932"/>
      <c r="GJ3932"/>
      <c r="GK3932"/>
      <c r="GL3932"/>
      <c r="GM3932"/>
      <c r="GN3932"/>
      <c r="GO3932"/>
      <c r="GP3932"/>
      <c r="GQ3932"/>
      <c r="GR3932"/>
      <c r="GS3932"/>
      <c r="GT3932"/>
      <c r="GU3932"/>
      <c r="GV3932"/>
      <c r="GW3932"/>
      <c r="GX3932"/>
      <c r="GY3932"/>
      <c r="GZ3932"/>
      <c r="HA3932"/>
      <c r="HB3932"/>
      <c r="HC3932"/>
      <c r="HD3932"/>
      <c r="HE3932"/>
      <c r="HF3932"/>
      <c r="HG3932"/>
      <c r="HH3932"/>
      <c r="HI3932"/>
      <c r="HJ3932"/>
      <c r="HK3932"/>
      <c r="HL3932"/>
      <c r="HM3932"/>
      <c r="HN3932"/>
      <c r="HO3932"/>
      <c r="HP3932"/>
      <c r="HQ3932"/>
      <c r="HR3932"/>
      <c r="HS3932"/>
      <c r="HT3932"/>
      <c r="HU3932"/>
      <c r="HV3932"/>
      <c r="HW3932"/>
      <c r="HX3932"/>
      <c r="HY3932"/>
      <c r="HZ3932"/>
      <c r="IA3932"/>
      <c r="IB3932"/>
      <c r="IC3932"/>
      <c r="ID3932"/>
      <c r="IE3932"/>
      <c r="IF3932"/>
      <c r="IG3932"/>
      <c r="IH3932"/>
      <c r="II3932"/>
      <c r="IJ3932"/>
      <c r="IK3932"/>
      <c r="IL3932"/>
      <c r="IM3932"/>
      <c r="IN3932"/>
      <c r="IO3932"/>
      <c r="IP3932"/>
      <c r="IQ3932"/>
      <c r="IR3932"/>
      <c r="IS3932"/>
      <c r="IT3932"/>
      <c r="IU3932"/>
      <c r="IV3932"/>
    </row>
    <row r="3933" spans="1:256" ht="12.5">
      <c r="B3933" s="65">
        <v>1</v>
      </c>
      <c r="C3933" s="66">
        <f t="shared" si="177"/>
        <v>1</v>
      </c>
      <c r="D3933" s="658" t="s">
        <v>68</v>
      </c>
      <c r="E3933" s="658" t="s">
        <v>68</v>
      </c>
      <c r="F3933" s="659" t="s">
        <v>90</v>
      </c>
      <c r="G3933" s="78"/>
      <c r="H3933" s="96" t="s">
        <v>90</v>
      </c>
      <c r="I3933" s="107" t="s">
        <v>4381</v>
      </c>
      <c r="J3933" s="81"/>
      <c r="K3933" s="72"/>
      <c r="L3933" s="72"/>
      <c r="M3933" s="72"/>
      <c r="N3933" s="72"/>
      <c r="O3933" s="72"/>
      <c r="P3933" s="72"/>
      <c r="Q3933" s="833"/>
      <c r="R3933" s="102"/>
      <c r="S3933" s="73"/>
      <c r="T3933" s="102"/>
      <c r="U3933" s="103"/>
      <c r="V3933" s="104"/>
    </row>
    <row r="3934" spans="1:256" s="325" customFormat="1" ht="12" customHeight="1">
      <c r="A3934" s="55"/>
      <c r="B3934" s="65">
        <v>1</v>
      </c>
      <c r="C3934" s="66">
        <f t="shared" si="177"/>
        <v>0</v>
      </c>
      <c r="D3934" s="77" t="s">
        <v>90</v>
      </c>
      <c r="E3934" s="77" t="s">
        <v>90</v>
      </c>
      <c r="F3934" s="99" t="s">
        <v>70</v>
      </c>
      <c r="G3934" s="78"/>
      <c r="H3934" s="96" t="s">
        <v>251</v>
      </c>
      <c r="I3934" s="107" t="s">
        <v>4382</v>
      </c>
      <c r="J3934" s="81"/>
      <c r="K3934" s="72"/>
      <c r="L3934" s="72"/>
      <c r="M3934" s="72"/>
      <c r="N3934" s="72"/>
      <c r="O3934" s="72"/>
      <c r="P3934" s="72"/>
      <c r="Q3934" s="833"/>
      <c r="R3934" s="102"/>
      <c r="S3934" s="73"/>
      <c r="T3934" s="102"/>
      <c r="U3934" s="103"/>
      <c r="V3934" s="104"/>
      <c r="W3934" s="109"/>
      <c r="X3934" s="109"/>
      <c r="Y3934" s="109"/>
      <c r="Z3934" s="109"/>
      <c r="AA3934" s="109"/>
      <c r="AB3934" s="109"/>
      <c r="AC3934" s="109"/>
      <c r="AD3934" s="109"/>
      <c r="AE3934" s="109"/>
      <c r="AF3934" s="109"/>
      <c r="AG3934" s="109"/>
      <c r="AH3934" s="109"/>
      <c r="AI3934" s="109"/>
      <c r="AJ3934" s="109"/>
      <c r="AK3934" s="109"/>
      <c r="AL3934" s="109"/>
      <c r="AM3934" s="109"/>
      <c r="AN3934" s="109"/>
      <c r="AO3934" s="109"/>
      <c r="AP3934" s="109"/>
      <c r="AQ3934" s="109"/>
      <c r="AR3934" s="109"/>
      <c r="AS3934" s="109"/>
      <c r="AT3934" s="109"/>
      <c r="AU3934" s="109"/>
      <c r="AV3934" s="109"/>
      <c r="AW3934" s="109"/>
      <c r="AX3934" s="109"/>
      <c r="AY3934" s="109"/>
      <c r="AZ3934" s="109"/>
      <c r="BA3934" s="109"/>
      <c r="BB3934" s="109"/>
      <c r="BC3934" s="109"/>
      <c r="BD3934" s="109"/>
      <c r="BE3934" s="109"/>
      <c r="BF3934" s="109"/>
      <c r="BG3934" s="109"/>
      <c r="BH3934" s="109"/>
      <c r="BI3934" s="109"/>
      <c r="BJ3934" s="109"/>
      <c r="BK3934" s="109"/>
      <c r="BL3934" s="109"/>
      <c r="BM3934" s="109"/>
      <c r="BN3934" s="109"/>
      <c r="BO3934" s="109"/>
      <c r="BP3934" s="109"/>
      <c r="BQ3934" s="109"/>
      <c r="BR3934" s="109"/>
      <c r="BS3934" s="109"/>
      <c r="BT3934" s="109"/>
      <c r="BU3934" s="109"/>
      <c r="BV3934" s="109"/>
      <c r="BW3934" s="109"/>
      <c r="BX3934" s="109"/>
      <c r="BY3934" s="109"/>
      <c r="BZ3934" s="109"/>
      <c r="CA3934" s="109"/>
      <c r="CB3934" s="109"/>
      <c r="CC3934" s="109"/>
      <c r="CD3934" s="109"/>
      <c r="CE3934" s="109"/>
      <c r="CF3934" s="109"/>
      <c r="CG3934" s="109"/>
      <c r="CH3934" s="109"/>
      <c r="CI3934" s="109"/>
      <c r="CJ3934" s="109"/>
      <c r="CK3934" s="109"/>
      <c r="CL3934" s="109"/>
      <c r="CM3934" s="109"/>
      <c r="CN3934" s="109"/>
      <c r="CO3934" s="109"/>
      <c r="CP3934" s="109"/>
      <c r="CQ3934" s="109"/>
      <c r="CR3934" s="109"/>
      <c r="CS3934" s="109"/>
      <c r="CT3934" s="109"/>
      <c r="CU3934" s="109"/>
      <c r="CV3934" s="109"/>
      <c r="CW3934" s="109"/>
      <c r="CX3934" s="109"/>
      <c r="CY3934" s="109"/>
      <c r="CZ3934" s="109"/>
      <c r="DA3934" s="109"/>
      <c r="DB3934" s="109"/>
      <c r="DC3934" s="109"/>
      <c r="DD3934" s="109"/>
      <c r="DE3934" s="109"/>
      <c r="DF3934" s="109"/>
      <c r="DG3934" s="109"/>
      <c r="DH3934" s="109"/>
      <c r="DI3934" s="109"/>
      <c r="DJ3934" s="109"/>
      <c r="DK3934" s="109"/>
      <c r="DL3934" s="109"/>
      <c r="DM3934" s="109"/>
      <c r="DN3934" s="109"/>
      <c r="DO3934" s="109"/>
      <c r="DP3934" s="109"/>
      <c r="DQ3934" s="109"/>
      <c r="DR3934" s="109"/>
      <c r="DS3934" s="109"/>
      <c r="DT3934" s="109"/>
      <c r="DU3934" s="109"/>
      <c r="DV3934" s="109"/>
      <c r="DW3934" s="109"/>
      <c r="DX3934" s="109"/>
      <c r="DY3934" s="109"/>
      <c r="DZ3934" s="109"/>
      <c r="EA3934" s="109"/>
      <c r="EB3934" s="109"/>
      <c r="EC3934" s="109"/>
      <c r="ED3934" s="109"/>
      <c r="EE3934" s="109"/>
      <c r="EF3934" s="109"/>
      <c r="EG3934" s="109"/>
      <c r="EH3934" s="109"/>
      <c r="EI3934" s="109"/>
      <c r="EJ3934" s="109"/>
      <c r="EK3934" s="109"/>
      <c r="EL3934" s="109"/>
      <c r="EM3934" s="109"/>
      <c r="EN3934" s="109"/>
      <c r="EO3934" s="109"/>
      <c r="EP3934" s="109"/>
      <c r="EQ3934" s="109"/>
      <c r="ER3934" s="109"/>
      <c r="ES3934" s="109"/>
      <c r="ET3934" s="109"/>
      <c r="EU3934" s="109"/>
      <c r="EV3934" s="109"/>
      <c r="EW3934" s="109"/>
      <c r="EX3934" s="109"/>
      <c r="EY3934" s="109"/>
      <c r="EZ3934" s="109"/>
      <c r="FA3934" s="109"/>
      <c r="FB3934" s="109"/>
      <c r="FC3934" s="109"/>
      <c r="FD3934" s="109"/>
      <c r="FE3934" s="109"/>
      <c r="FF3934" s="109"/>
      <c r="FG3934" s="109"/>
      <c r="FH3934" s="109"/>
      <c r="FI3934" s="109"/>
      <c r="FJ3934" s="109"/>
      <c r="FK3934" s="109"/>
      <c r="FL3934" s="109"/>
      <c r="FM3934" s="109"/>
      <c r="FN3934" s="109"/>
      <c r="FO3934" s="109"/>
      <c r="FP3934" s="109"/>
      <c r="FQ3934" s="109"/>
      <c r="FR3934" s="109"/>
      <c r="FS3934" s="109"/>
      <c r="FT3934" s="109"/>
      <c r="FU3934" s="109"/>
      <c r="FV3934" s="109"/>
      <c r="FW3934" s="109"/>
      <c r="FX3934" s="109"/>
      <c r="FY3934" s="109"/>
      <c r="FZ3934" s="109"/>
      <c r="GA3934" s="109"/>
      <c r="GB3934" s="109"/>
      <c r="GC3934" s="109"/>
      <c r="GD3934" s="109"/>
      <c r="GE3934" s="109"/>
      <c r="GF3934" s="109"/>
      <c r="GG3934" s="109"/>
      <c r="GH3934" s="109"/>
      <c r="GI3934" s="109"/>
      <c r="GJ3934" s="109"/>
      <c r="GK3934" s="109"/>
      <c r="GL3934" s="109"/>
      <c r="GM3934" s="109"/>
      <c r="GN3934" s="109"/>
      <c r="GO3934" s="109"/>
      <c r="GP3934" s="109"/>
      <c r="GQ3934" s="109"/>
      <c r="GR3934" s="109"/>
      <c r="GS3934" s="109"/>
      <c r="GT3934" s="109"/>
      <c r="GU3934" s="109"/>
      <c r="GV3934" s="109"/>
      <c r="GW3934" s="109"/>
      <c r="GX3934" s="109"/>
      <c r="GY3934" s="109"/>
      <c r="GZ3934" s="109"/>
      <c r="HA3934" s="109"/>
      <c r="HB3934" s="109"/>
      <c r="HC3934" s="109"/>
      <c r="HD3934" s="109"/>
      <c r="HE3934" s="109"/>
      <c r="HF3934" s="109"/>
      <c r="HG3934" s="109"/>
      <c r="HH3934" s="109"/>
      <c r="HI3934" s="109"/>
      <c r="HJ3934" s="109"/>
      <c r="HK3934" s="109"/>
      <c r="HL3934" s="109"/>
      <c r="HM3934" s="109"/>
      <c r="HN3934" s="109"/>
      <c r="HO3934" s="109"/>
      <c r="HP3934" s="109"/>
      <c r="HQ3934" s="109"/>
      <c r="HR3934" s="109"/>
      <c r="HS3934" s="109"/>
      <c r="HT3934" s="109"/>
      <c r="HU3934" s="109"/>
      <c r="HV3934" s="109"/>
      <c r="HW3934" s="109"/>
      <c r="HX3934" s="109"/>
      <c r="HY3934" s="109"/>
      <c r="HZ3934" s="109"/>
      <c r="IA3934" s="109"/>
      <c r="IB3934" s="109"/>
      <c r="IC3934" s="109"/>
      <c r="ID3934" s="109"/>
      <c r="IE3934" s="109"/>
      <c r="IF3934" s="109"/>
      <c r="IG3934" s="109"/>
      <c r="IH3934" s="109"/>
      <c r="II3934" s="109"/>
      <c r="IJ3934" s="109"/>
      <c r="IK3934" s="109"/>
      <c r="IL3934" s="109"/>
      <c r="IM3934" s="109"/>
      <c r="IN3934" s="109"/>
      <c r="IO3934" s="109"/>
      <c r="IP3934" s="109"/>
      <c r="IQ3934" s="109"/>
      <c r="IR3934" s="109"/>
      <c r="IS3934" s="109"/>
      <c r="IT3934" s="109"/>
      <c r="IU3934" s="109"/>
      <c r="IV3934" s="109"/>
    </row>
    <row r="3935" spans="1:256" ht="12.5">
      <c r="A3935"/>
      <c r="B3935" s="65">
        <v>1</v>
      </c>
      <c r="C3935" s="66">
        <f t="shared" si="177"/>
        <v>1</v>
      </c>
      <c r="D3935" s="658" t="s">
        <v>87</v>
      </c>
      <c r="E3935" s="658" t="s">
        <v>68</v>
      </c>
      <c r="F3935" s="658" t="s">
        <v>87</v>
      </c>
      <c r="G3935" s="78"/>
      <c r="H3935" s="96" t="s">
        <v>215</v>
      </c>
      <c r="I3935" s="107" t="s">
        <v>4383</v>
      </c>
      <c r="J3935" s="81"/>
      <c r="K3935" s="72"/>
      <c r="L3935" s="72"/>
      <c r="M3935" s="72"/>
      <c r="N3935" s="72"/>
      <c r="O3935" s="72"/>
      <c r="P3935" s="72"/>
      <c r="Q3935" s="833"/>
      <c r="R3935" s="102"/>
      <c r="S3935" s="73"/>
      <c r="T3935" s="102"/>
      <c r="U3935" s="103"/>
      <c r="V3935" s="104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  <c r="AJ3935"/>
      <c r="AK3935"/>
      <c r="AL3935"/>
      <c r="AM3935"/>
      <c r="AN3935"/>
      <c r="AO3935"/>
      <c r="AP3935"/>
      <c r="AQ3935"/>
      <c r="AR3935"/>
      <c r="AS3935"/>
      <c r="AT3935"/>
      <c r="AU3935"/>
      <c r="AV3935"/>
      <c r="AW3935"/>
      <c r="AX3935"/>
      <c r="AY3935"/>
      <c r="AZ3935"/>
      <c r="BA3935"/>
      <c r="BB3935"/>
      <c r="BC3935"/>
      <c r="BD3935"/>
      <c r="BE3935"/>
      <c r="BF3935"/>
      <c r="BG3935"/>
      <c r="BH3935"/>
      <c r="BI3935"/>
      <c r="BJ3935"/>
      <c r="BK3935"/>
      <c r="BL3935"/>
      <c r="BM3935"/>
      <c r="BN3935"/>
      <c r="BO3935"/>
      <c r="BP3935"/>
      <c r="BQ3935"/>
      <c r="BR3935"/>
      <c r="BS3935"/>
      <c r="BT3935"/>
      <c r="BU3935"/>
      <c r="BV3935"/>
      <c r="BW3935"/>
      <c r="BX3935"/>
      <c r="BY3935"/>
      <c r="BZ3935"/>
      <c r="CA3935"/>
      <c r="CB3935"/>
      <c r="CC3935"/>
      <c r="CD3935"/>
      <c r="CE3935"/>
      <c r="CF3935"/>
      <c r="CG3935"/>
      <c r="CH3935"/>
      <c r="CI3935"/>
      <c r="CJ3935"/>
      <c r="CK3935"/>
      <c r="CL3935"/>
      <c r="CM3935"/>
      <c r="CN3935"/>
      <c r="CO3935"/>
      <c r="CP3935"/>
      <c r="CQ3935"/>
      <c r="CR3935"/>
      <c r="CS3935"/>
      <c r="CT3935"/>
      <c r="CU3935"/>
      <c r="CV3935"/>
      <c r="CW3935"/>
      <c r="CX3935"/>
      <c r="CY3935"/>
      <c r="CZ3935"/>
      <c r="DA3935"/>
      <c r="DB3935"/>
      <c r="DC3935"/>
      <c r="DD3935"/>
      <c r="DE3935"/>
      <c r="DF3935"/>
      <c r="DG3935"/>
      <c r="DH3935"/>
      <c r="DI3935"/>
      <c r="DJ3935"/>
      <c r="DK3935"/>
      <c r="DL3935"/>
      <c r="DM3935"/>
      <c r="DN3935"/>
      <c r="DO3935"/>
      <c r="DP3935"/>
      <c r="DQ3935"/>
      <c r="DR3935"/>
      <c r="DS3935"/>
      <c r="DT3935"/>
      <c r="DU3935"/>
      <c r="DV3935"/>
      <c r="DW3935"/>
      <c r="DX3935"/>
      <c r="DY3935"/>
      <c r="DZ3935"/>
      <c r="EA3935"/>
      <c r="EB3935"/>
      <c r="EC3935"/>
      <c r="ED3935"/>
      <c r="EE3935"/>
      <c r="EF3935"/>
      <c r="EG3935"/>
      <c r="EH3935"/>
      <c r="EI3935"/>
      <c r="EJ3935"/>
      <c r="EK3935"/>
      <c r="EL3935"/>
      <c r="EM3935"/>
      <c r="EN3935"/>
      <c r="EO3935"/>
      <c r="EP3935"/>
      <c r="EQ3935"/>
      <c r="ER3935"/>
      <c r="ES3935"/>
      <c r="ET3935"/>
      <c r="EU3935"/>
      <c r="EV3935"/>
      <c r="EW3935"/>
      <c r="EX3935"/>
      <c r="EY3935"/>
      <c r="EZ3935"/>
      <c r="FA3935"/>
      <c r="FB3935"/>
      <c r="FC3935"/>
      <c r="FD3935"/>
      <c r="FE3935"/>
      <c r="FF3935"/>
      <c r="FG3935"/>
      <c r="FH3935"/>
      <c r="FI3935"/>
      <c r="FJ3935"/>
      <c r="FK3935"/>
      <c r="FL3935"/>
      <c r="FM3935"/>
      <c r="FN3935"/>
      <c r="FO3935"/>
      <c r="FP3935"/>
      <c r="FQ3935"/>
      <c r="FR3935"/>
      <c r="FS3935"/>
      <c r="FT3935"/>
      <c r="FU3935"/>
      <c r="FV3935"/>
      <c r="FW3935"/>
      <c r="FX3935"/>
      <c r="FY3935"/>
      <c r="FZ3935"/>
      <c r="GA3935"/>
      <c r="GB3935"/>
      <c r="GC3935"/>
      <c r="GD3935"/>
      <c r="GE3935"/>
      <c r="GF3935"/>
      <c r="GG3935"/>
      <c r="GH3935"/>
      <c r="GI3935"/>
      <c r="GJ3935"/>
      <c r="GK3935"/>
      <c r="GL3935"/>
      <c r="GM3935"/>
      <c r="GN3935"/>
      <c r="GO3935"/>
      <c r="GP3935"/>
      <c r="GQ3935"/>
      <c r="GR3935"/>
      <c r="GS3935"/>
      <c r="GT3935"/>
      <c r="GU3935"/>
      <c r="GV3935"/>
      <c r="GW3935"/>
      <c r="GX3935"/>
      <c r="GY3935"/>
      <c r="GZ3935"/>
      <c r="HA3935"/>
      <c r="HB3935"/>
      <c r="HC3935"/>
      <c r="HD3935"/>
      <c r="HE3935"/>
      <c r="HF3935"/>
      <c r="HG3935"/>
      <c r="HH3935"/>
      <c r="HI3935"/>
      <c r="HJ3935"/>
      <c r="HK3935"/>
      <c r="HL3935"/>
      <c r="HM3935"/>
      <c r="HN3935"/>
      <c r="HO3935"/>
      <c r="HP3935"/>
      <c r="HQ3935"/>
      <c r="HR3935"/>
      <c r="HS3935"/>
      <c r="HT3935"/>
      <c r="HU3935"/>
      <c r="HV3935"/>
      <c r="HW3935"/>
      <c r="HX3935"/>
      <c r="HY3935"/>
      <c r="HZ3935"/>
      <c r="IA3935"/>
      <c r="IB3935"/>
      <c r="IC3935"/>
      <c r="ID3935"/>
      <c r="IE3935"/>
      <c r="IF3935"/>
      <c r="IG3935"/>
      <c r="IH3935"/>
      <c r="II3935"/>
      <c r="IJ3935"/>
      <c r="IK3935"/>
      <c r="IL3935"/>
      <c r="IM3935"/>
      <c r="IN3935"/>
      <c r="IO3935"/>
      <c r="IP3935"/>
      <c r="IQ3935"/>
      <c r="IR3935"/>
      <c r="IS3935"/>
      <c r="IT3935"/>
      <c r="IU3935"/>
      <c r="IV3935"/>
    </row>
    <row r="3936" spans="1:256" ht="12" customHeight="1">
      <c r="A3936" s="660"/>
      <c r="B3936" s="65">
        <v>1</v>
      </c>
      <c r="C3936" s="66">
        <f t="shared" si="177"/>
        <v>1</v>
      </c>
      <c r="D3936" s="852" t="s">
        <v>70</v>
      </c>
      <c r="E3936" s="853" t="s">
        <v>87</v>
      </c>
      <c r="F3936" s="853" t="s">
        <v>87</v>
      </c>
      <c r="G3936" s="78"/>
      <c r="H3936" s="100" t="s">
        <v>101</v>
      </c>
      <c r="I3936" s="101" t="s">
        <v>6182</v>
      </c>
      <c r="J3936" s="81"/>
      <c r="K3936" s="72"/>
      <c r="L3936" s="72"/>
      <c r="M3936" s="72"/>
      <c r="N3936" s="72"/>
      <c r="O3936" s="72"/>
      <c r="P3936" s="72"/>
      <c r="Q3936" s="833"/>
      <c r="R3936" s="102"/>
      <c r="S3936" s="73"/>
      <c r="T3936" s="116"/>
      <c r="U3936" s="73"/>
      <c r="V3936" s="110"/>
    </row>
    <row r="3937" spans="1:256" ht="12.5">
      <c r="A3937" s="55"/>
      <c r="B3937" s="65">
        <v>1</v>
      </c>
      <c r="C3937" s="66">
        <f>IF(E3937="A",4,IF(E3937="B",3,IF(E3937="C",2,IF(E3937="D",1,0))))</f>
        <v>3</v>
      </c>
      <c r="D3937" s="76" t="s">
        <v>87</v>
      </c>
      <c r="E3937" s="76" t="s">
        <v>87</v>
      </c>
      <c r="F3937" s="76" t="s">
        <v>87</v>
      </c>
      <c r="G3937" s="78"/>
      <c r="H3937" s="96" t="s">
        <v>122</v>
      </c>
      <c r="I3937" s="107" t="s">
        <v>4384</v>
      </c>
      <c r="J3937" s="81"/>
      <c r="K3937" s="72"/>
      <c r="L3937" s="72"/>
      <c r="M3937" s="72"/>
      <c r="N3937" s="72"/>
      <c r="O3937" s="72"/>
      <c r="P3937" s="72"/>
      <c r="Q3937" s="833"/>
      <c r="R3937" s="102"/>
      <c r="S3937" s="73"/>
      <c r="T3937" s="102"/>
      <c r="U3937" s="103"/>
      <c r="V3937" s="104"/>
    </row>
    <row r="3938" spans="1:256" ht="12.5">
      <c r="A3938" s="55"/>
      <c r="B3938" s="65">
        <v>1</v>
      </c>
      <c r="C3938" s="66">
        <f>IF(E3938="A",1,IF(E3938="B",1,0))</f>
        <v>0</v>
      </c>
      <c r="D3938" s="656" t="s">
        <v>70</v>
      </c>
      <c r="E3938" s="659" t="s">
        <v>90</v>
      </c>
      <c r="F3938" s="658" t="s">
        <v>87</v>
      </c>
      <c r="G3938" s="78"/>
      <c r="H3938" s="96" t="s">
        <v>140</v>
      </c>
      <c r="I3938" s="107" t="s">
        <v>4385</v>
      </c>
      <c r="J3938" s="81"/>
      <c r="K3938" s="72"/>
      <c r="L3938" s="72"/>
      <c r="M3938" s="72"/>
      <c r="N3938" s="72"/>
      <c r="O3938" s="72"/>
      <c r="P3938" s="72"/>
      <c r="Q3938" s="833"/>
      <c r="R3938" s="102"/>
      <c r="S3938" s="73"/>
      <c r="T3938" s="102"/>
      <c r="U3938" s="103"/>
      <c r="V3938" s="104"/>
    </row>
    <row r="3939" spans="1:256" s="325" customFormat="1" ht="12.75" customHeight="1">
      <c r="A3939" s="305"/>
      <c r="B3939" s="65">
        <v>1</v>
      </c>
      <c r="C3939" s="66">
        <f>IF(E3939="A",1,IF(E3939="B",1,0))</f>
        <v>1</v>
      </c>
      <c r="D3939" s="658" t="s">
        <v>87</v>
      </c>
      <c r="E3939" s="658" t="s">
        <v>68</v>
      </c>
      <c r="F3939" s="658" t="s">
        <v>87</v>
      </c>
      <c r="G3939" s="78"/>
      <c r="H3939" s="96" t="s">
        <v>126</v>
      </c>
      <c r="I3939" s="107" t="s">
        <v>4386</v>
      </c>
      <c r="J3939" s="81"/>
      <c r="K3939" s="72"/>
      <c r="L3939" s="72"/>
      <c r="M3939" s="72"/>
      <c r="N3939" s="72"/>
      <c r="O3939" s="72"/>
      <c r="P3939" s="72"/>
      <c r="Q3939" s="833"/>
      <c r="R3939" s="102"/>
      <c r="S3939" s="73"/>
      <c r="T3939" s="102"/>
      <c r="U3939" s="103"/>
      <c r="V3939" s="104"/>
      <c r="W3939" s="109"/>
      <c r="X3939" s="109"/>
      <c r="Y3939" s="109"/>
      <c r="Z3939" s="109"/>
      <c r="AA3939" s="109"/>
      <c r="AB3939" s="109"/>
      <c r="AC3939" s="109"/>
      <c r="AD3939" s="109"/>
      <c r="AE3939" s="109"/>
      <c r="AF3939" s="109"/>
      <c r="AG3939" s="109"/>
      <c r="AH3939" s="109"/>
      <c r="AI3939" s="109"/>
      <c r="AJ3939" s="109"/>
      <c r="AK3939" s="109"/>
      <c r="AL3939" s="109"/>
      <c r="AM3939" s="109"/>
      <c r="AN3939" s="109"/>
      <c r="AO3939" s="109"/>
      <c r="AP3939" s="109"/>
      <c r="AQ3939" s="109"/>
      <c r="AR3939" s="109"/>
      <c r="AS3939" s="109"/>
      <c r="AT3939" s="109"/>
      <c r="AU3939" s="109"/>
      <c r="AV3939" s="109"/>
      <c r="AW3939" s="109"/>
      <c r="AX3939" s="109"/>
      <c r="AY3939" s="109"/>
      <c r="AZ3939" s="109"/>
      <c r="BA3939" s="109"/>
      <c r="BB3939" s="109"/>
      <c r="BC3939" s="109"/>
      <c r="BD3939" s="109"/>
      <c r="BE3939" s="109"/>
      <c r="BF3939" s="109"/>
      <c r="BG3939" s="109"/>
      <c r="BH3939" s="109"/>
      <c r="BI3939" s="109"/>
      <c r="BJ3939" s="109"/>
      <c r="BK3939" s="109"/>
      <c r="BL3939" s="109"/>
      <c r="BM3939" s="109"/>
      <c r="BN3939" s="109"/>
      <c r="BO3939" s="109"/>
      <c r="BP3939" s="109"/>
      <c r="BQ3939" s="109"/>
      <c r="BR3939" s="109"/>
      <c r="BS3939" s="109"/>
      <c r="BT3939" s="109"/>
      <c r="BU3939" s="109"/>
      <c r="BV3939" s="109"/>
      <c r="BW3939" s="109"/>
      <c r="BX3939" s="109"/>
      <c r="BY3939" s="109"/>
      <c r="BZ3939" s="109"/>
      <c r="CA3939" s="109"/>
      <c r="CB3939" s="109"/>
      <c r="CC3939" s="109"/>
      <c r="CD3939" s="109"/>
      <c r="CE3939" s="109"/>
      <c r="CF3939" s="109"/>
      <c r="CG3939" s="109"/>
      <c r="CH3939" s="109"/>
      <c r="CI3939" s="109"/>
      <c r="CJ3939" s="109"/>
      <c r="CK3939" s="109"/>
      <c r="CL3939" s="109"/>
      <c r="CM3939" s="109"/>
      <c r="CN3939" s="109"/>
      <c r="CO3939" s="109"/>
      <c r="CP3939" s="109"/>
      <c r="CQ3939" s="109"/>
      <c r="CR3939" s="109"/>
      <c r="CS3939" s="109"/>
      <c r="CT3939" s="109"/>
      <c r="CU3939" s="109"/>
      <c r="CV3939" s="109"/>
      <c r="CW3939" s="109"/>
      <c r="CX3939" s="109"/>
      <c r="CY3939" s="109"/>
      <c r="CZ3939" s="109"/>
      <c r="DA3939" s="109"/>
      <c r="DB3939" s="109"/>
      <c r="DC3939" s="109"/>
      <c r="DD3939" s="109"/>
      <c r="DE3939" s="109"/>
      <c r="DF3939" s="109"/>
      <c r="DG3939" s="109"/>
      <c r="DH3939" s="109"/>
      <c r="DI3939" s="109"/>
      <c r="DJ3939" s="109"/>
      <c r="DK3939" s="109"/>
      <c r="DL3939" s="109"/>
      <c r="DM3939" s="109"/>
      <c r="DN3939" s="109"/>
      <c r="DO3939" s="109"/>
      <c r="DP3939" s="109"/>
      <c r="DQ3939" s="109"/>
      <c r="DR3939" s="109"/>
      <c r="DS3939" s="109"/>
      <c r="DT3939" s="109"/>
      <c r="DU3939" s="109"/>
      <c r="DV3939" s="109"/>
      <c r="DW3939" s="109"/>
      <c r="DX3939" s="109"/>
      <c r="DY3939" s="109"/>
      <c r="DZ3939" s="109"/>
      <c r="EA3939" s="109"/>
      <c r="EB3939" s="109"/>
      <c r="EC3939" s="109"/>
      <c r="ED3939" s="109"/>
      <c r="EE3939" s="109"/>
      <c r="EF3939" s="109"/>
      <c r="EG3939" s="109"/>
      <c r="EH3939" s="109"/>
      <c r="EI3939" s="109"/>
      <c r="EJ3939" s="109"/>
      <c r="EK3939" s="109"/>
      <c r="EL3939" s="109"/>
      <c r="EM3939" s="109"/>
      <c r="EN3939" s="109"/>
      <c r="EO3939" s="109"/>
      <c r="EP3939" s="109"/>
      <c r="EQ3939" s="109"/>
      <c r="ER3939" s="109"/>
      <c r="ES3939" s="109"/>
      <c r="ET3939" s="109"/>
      <c r="EU3939" s="109"/>
      <c r="EV3939" s="109"/>
      <c r="EW3939" s="109"/>
      <c r="EX3939" s="109"/>
      <c r="EY3939" s="109"/>
      <c r="EZ3939" s="109"/>
      <c r="FA3939" s="109"/>
      <c r="FB3939" s="109"/>
      <c r="FC3939" s="109"/>
      <c r="FD3939" s="109"/>
      <c r="FE3939" s="109"/>
      <c r="FF3939" s="109"/>
      <c r="FG3939" s="109"/>
      <c r="FH3939" s="109"/>
      <c r="FI3939" s="109"/>
      <c r="FJ3939" s="109"/>
      <c r="FK3939" s="109"/>
      <c r="FL3939" s="109"/>
      <c r="FM3939" s="109"/>
      <c r="FN3939" s="109"/>
      <c r="FO3939" s="109"/>
      <c r="FP3939" s="109"/>
      <c r="FQ3939" s="109"/>
      <c r="FR3939" s="109"/>
      <c r="FS3939" s="109"/>
      <c r="FT3939" s="109"/>
      <c r="FU3939" s="109"/>
      <c r="FV3939" s="109"/>
      <c r="FW3939" s="109"/>
      <c r="FX3939" s="109"/>
      <c r="FY3939" s="109"/>
      <c r="FZ3939" s="109"/>
      <c r="GA3939" s="109"/>
      <c r="GB3939" s="109"/>
      <c r="GC3939" s="109"/>
      <c r="GD3939" s="109"/>
      <c r="GE3939" s="109"/>
      <c r="GF3939" s="109"/>
      <c r="GG3939" s="109"/>
      <c r="GH3939" s="109"/>
      <c r="GI3939" s="109"/>
      <c r="GJ3939" s="109"/>
      <c r="GK3939" s="109"/>
      <c r="GL3939" s="109"/>
      <c r="GM3939" s="109"/>
      <c r="GN3939" s="109"/>
      <c r="GO3939" s="109"/>
      <c r="GP3939" s="109"/>
      <c r="GQ3939" s="109"/>
      <c r="GR3939" s="109"/>
      <c r="GS3939" s="109"/>
      <c r="GT3939" s="109"/>
      <c r="GU3939" s="109"/>
      <c r="GV3939" s="109"/>
      <c r="GW3939" s="109"/>
      <c r="GX3939" s="109"/>
      <c r="GY3939" s="109"/>
      <c r="GZ3939" s="109"/>
      <c r="HA3939" s="109"/>
      <c r="HB3939" s="109"/>
      <c r="HC3939" s="109"/>
      <c r="HD3939" s="109"/>
      <c r="HE3939" s="109"/>
      <c r="HF3939" s="109"/>
      <c r="HG3939" s="109"/>
      <c r="HH3939" s="109"/>
      <c r="HI3939" s="109"/>
      <c r="HJ3939" s="109"/>
      <c r="HK3939" s="109"/>
      <c r="HL3939" s="109"/>
      <c r="HM3939" s="109"/>
      <c r="HN3939" s="109"/>
      <c r="HO3939" s="109"/>
      <c r="HP3939" s="109"/>
      <c r="HQ3939" s="109"/>
      <c r="HR3939" s="109"/>
      <c r="HS3939" s="109"/>
      <c r="HT3939" s="109"/>
      <c r="HU3939" s="109"/>
      <c r="HV3939" s="109"/>
      <c r="HW3939" s="109"/>
      <c r="HX3939" s="109"/>
      <c r="HY3939" s="109"/>
      <c r="HZ3939" s="109"/>
      <c r="IA3939" s="109"/>
      <c r="IB3939" s="109"/>
      <c r="IC3939" s="109"/>
      <c r="ID3939" s="109"/>
      <c r="IE3939" s="109"/>
      <c r="IF3939" s="109"/>
      <c r="IG3939" s="109"/>
      <c r="IH3939" s="109"/>
      <c r="II3939" s="109"/>
      <c r="IJ3939" s="109"/>
      <c r="IK3939" s="109"/>
      <c r="IL3939" s="109"/>
      <c r="IM3939" s="109"/>
      <c r="IN3939" s="109"/>
      <c r="IO3939" s="109"/>
      <c r="IP3939" s="109"/>
      <c r="IQ3939" s="109"/>
      <c r="IR3939" s="109"/>
      <c r="IS3939" s="109"/>
      <c r="IT3939" s="109"/>
      <c r="IU3939" s="109"/>
      <c r="IV3939" s="109"/>
    </row>
    <row r="3940" spans="1:256" ht="12.5">
      <c r="B3940" s="65">
        <v>1</v>
      </c>
      <c r="C3940" s="66">
        <f>IF(E3940="A",4,IF(E3940="B",3,IF(E3940="C",2,IF(E3940="D",1,0))))</f>
        <v>3</v>
      </c>
      <c r="D3940" s="99" t="s">
        <v>70</v>
      </c>
      <c r="E3940" s="76" t="s">
        <v>87</v>
      </c>
      <c r="F3940" s="77" t="s">
        <v>90</v>
      </c>
      <c r="G3940" s="78"/>
      <c r="H3940" s="96" t="s">
        <v>122</v>
      </c>
      <c r="I3940" s="107" t="s">
        <v>4387</v>
      </c>
      <c r="J3940" s="81"/>
      <c r="K3940" s="72"/>
      <c r="L3940" s="72"/>
      <c r="M3940" s="72"/>
      <c r="N3940" s="72"/>
      <c r="O3940" s="72"/>
      <c r="P3940" s="72"/>
      <c r="Q3940" s="833"/>
      <c r="R3940" s="102"/>
      <c r="S3940" s="73"/>
      <c r="T3940" s="102"/>
      <c r="U3940" s="103"/>
      <c r="V3940" s="104"/>
    </row>
    <row r="3941" spans="1:256" ht="12" customHeight="1">
      <c r="A3941" s="305"/>
      <c r="B3941" s="65">
        <v>1</v>
      </c>
      <c r="C3941" s="66">
        <f>IF(E3941="A",1,IF(E3941="B",1,0))</f>
        <v>0</v>
      </c>
      <c r="D3941" s="76" t="s">
        <v>87</v>
      </c>
      <c r="E3941" s="77" t="s">
        <v>90</v>
      </c>
      <c r="F3941" s="99" t="s">
        <v>70</v>
      </c>
      <c r="G3941" s="78"/>
      <c r="H3941" s="96" t="s">
        <v>135</v>
      </c>
      <c r="I3941" s="107" t="s">
        <v>4388</v>
      </c>
      <c r="J3941" s="81"/>
      <c r="K3941" s="72"/>
      <c r="L3941" s="72"/>
      <c r="M3941" s="72"/>
      <c r="N3941" s="72"/>
      <c r="O3941" s="72"/>
      <c r="P3941" s="72"/>
      <c r="Q3941" s="833"/>
      <c r="R3941" s="102"/>
      <c r="S3941" s="73"/>
      <c r="T3941" s="102"/>
      <c r="U3941" s="103"/>
      <c r="V3941" s="104"/>
    </row>
    <row r="3942" spans="1:256" ht="12.5">
      <c r="B3942" s="65">
        <v>1</v>
      </c>
      <c r="C3942" s="66">
        <f>IF(E3942="A",4,IF(E3942="B",3,IF(E3942="C",2,IF(E3942="D",1,0))))</f>
        <v>3</v>
      </c>
      <c r="D3942" s="77" t="s">
        <v>90</v>
      </c>
      <c r="E3942" s="76" t="s">
        <v>87</v>
      </c>
      <c r="F3942" s="99" t="s">
        <v>99</v>
      </c>
      <c r="G3942" s="78"/>
      <c r="H3942" s="96" t="s">
        <v>188</v>
      </c>
      <c r="I3942" s="107" t="s">
        <v>4389</v>
      </c>
      <c r="J3942" s="81"/>
      <c r="K3942" s="72"/>
      <c r="L3942" s="72"/>
      <c r="M3942" s="72"/>
      <c r="N3942" s="72"/>
      <c r="O3942" s="72"/>
      <c r="P3942" s="72"/>
      <c r="Q3942" s="833"/>
      <c r="R3942" s="102"/>
      <c r="S3942" s="73"/>
      <c r="T3942" s="102"/>
      <c r="U3942" s="103"/>
      <c r="V3942" s="104"/>
    </row>
    <row r="3943" spans="1:256" ht="12.5">
      <c r="A3943" s="55"/>
      <c r="B3943" s="65">
        <v>1</v>
      </c>
      <c r="C3943" s="66">
        <f>IF(E3943="A",1,IF(E3943="B",1,0))</f>
        <v>0</v>
      </c>
      <c r="D3943" s="76" t="s">
        <v>87</v>
      </c>
      <c r="E3943" s="99" t="s">
        <v>99</v>
      </c>
      <c r="F3943" s="77" t="s">
        <v>90</v>
      </c>
      <c r="G3943" s="78"/>
      <c r="H3943" s="96" t="s">
        <v>101</v>
      </c>
      <c r="I3943" s="107" t="s">
        <v>4390</v>
      </c>
      <c r="J3943" s="81"/>
      <c r="K3943" s="72"/>
      <c r="L3943" s="72"/>
      <c r="M3943" s="72"/>
      <c r="N3943" s="72"/>
      <c r="O3943" s="72"/>
      <c r="P3943" s="72"/>
      <c r="Q3943" s="833"/>
      <c r="R3943" s="102"/>
      <c r="S3943" s="73"/>
      <c r="T3943" s="102"/>
      <c r="U3943" s="103"/>
      <c r="V3943" s="104"/>
    </row>
    <row r="3944" spans="1:256" ht="12" customHeight="1">
      <c r="B3944" s="124">
        <v>1</v>
      </c>
      <c r="C3944" s="66">
        <f>IF(E3944="A",1,IF(E3944="B",1,0))</f>
        <v>1</v>
      </c>
      <c r="D3944" s="659" t="s">
        <v>90</v>
      </c>
      <c r="E3944" s="658" t="s">
        <v>87</v>
      </c>
      <c r="F3944" s="658" t="s">
        <v>68</v>
      </c>
      <c r="G3944" s="78"/>
      <c r="H3944" s="96" t="s">
        <v>140</v>
      </c>
      <c r="I3944" s="107" t="s">
        <v>4391</v>
      </c>
      <c r="J3944" s="81"/>
      <c r="K3944" s="72"/>
      <c r="L3944" s="72"/>
      <c r="M3944" s="72"/>
      <c r="N3944" s="72"/>
      <c r="O3944" s="72"/>
      <c r="P3944" s="72"/>
      <c r="Q3944" s="833"/>
      <c r="R3944" s="102"/>
      <c r="S3944" s="73"/>
      <c r="T3944" s="102"/>
      <c r="U3944" s="103"/>
      <c r="V3944" s="104"/>
    </row>
    <row r="3945" spans="1:256" ht="12.5">
      <c r="A3945"/>
      <c r="B3945" s="124">
        <v>1</v>
      </c>
      <c r="C3945" s="66">
        <f>IF(E3945="A",1,IF(E3945="B",1,0))</f>
        <v>0</v>
      </c>
      <c r="D3945" s="658" t="s">
        <v>87</v>
      </c>
      <c r="E3945" s="656" t="s">
        <v>70</v>
      </c>
      <c r="F3945" s="656" t="s">
        <v>70</v>
      </c>
      <c r="G3945" s="78"/>
      <c r="H3945" s="96" t="s">
        <v>94</v>
      </c>
      <c r="I3945" s="107" t="s">
        <v>4392</v>
      </c>
      <c r="J3945" s="81"/>
      <c r="K3945" s="72"/>
      <c r="L3945" s="72"/>
      <c r="M3945" s="72"/>
      <c r="N3945" s="72"/>
      <c r="O3945" s="72"/>
      <c r="P3945" s="72"/>
      <c r="Q3945" s="833"/>
      <c r="R3945" s="102"/>
      <c r="S3945" s="73"/>
      <c r="T3945" s="102"/>
      <c r="U3945" s="103"/>
      <c r="V3945" s="104"/>
    </row>
    <row r="3946" spans="1:256" ht="12.5">
      <c r="A3946" s="55"/>
      <c r="B3946" s="65">
        <v>1</v>
      </c>
      <c r="C3946" s="66">
        <f>IF(E3946="A",1,IF(E3946="B",1,0))</f>
        <v>1</v>
      </c>
      <c r="D3946" s="658" t="s">
        <v>87</v>
      </c>
      <c r="E3946" s="658" t="s">
        <v>68</v>
      </c>
      <c r="F3946" s="658" t="s">
        <v>68</v>
      </c>
      <c r="G3946" s="78"/>
      <c r="H3946" s="96" t="s">
        <v>114</v>
      </c>
      <c r="I3946" s="107" t="s">
        <v>4393</v>
      </c>
      <c r="J3946" s="81"/>
      <c r="K3946" s="72"/>
      <c r="L3946" s="72"/>
      <c r="M3946" s="72"/>
      <c r="N3946" s="72"/>
      <c r="O3946" s="72"/>
      <c r="P3946" s="72"/>
      <c r="Q3946" s="833"/>
      <c r="R3946" s="102"/>
      <c r="S3946" s="73"/>
      <c r="T3946" s="102"/>
      <c r="U3946" s="103"/>
      <c r="V3946" s="104"/>
    </row>
    <row r="3947" spans="1:256" ht="12.5">
      <c r="A3947" s="660"/>
      <c r="B3947" s="124">
        <v>1</v>
      </c>
      <c r="C3947" s="66">
        <v>2</v>
      </c>
      <c r="D3947" s="853" t="s">
        <v>68</v>
      </c>
      <c r="E3947" s="857" t="s">
        <v>90</v>
      </c>
      <c r="F3947" s="853" t="s">
        <v>68</v>
      </c>
      <c r="G3947" s="78"/>
      <c r="H3947" s="100" t="s">
        <v>104</v>
      </c>
      <c r="I3947" s="101" t="s">
        <v>5989</v>
      </c>
      <c r="J3947" s="81" t="s">
        <v>7</v>
      </c>
      <c r="K3947" s="72"/>
      <c r="L3947" s="72"/>
      <c r="M3947" s="72"/>
      <c r="N3947" s="72"/>
      <c r="O3947" s="72"/>
      <c r="P3947" s="72"/>
      <c r="Q3947" s="833"/>
      <c r="R3947" s="102"/>
      <c r="S3947" s="73"/>
      <c r="T3947" s="102"/>
      <c r="U3947" s="103"/>
      <c r="V3947" s="104"/>
    </row>
    <row r="3948" spans="1:256" ht="12.5">
      <c r="A3948" s="55"/>
      <c r="B3948" s="65">
        <v>1</v>
      </c>
      <c r="C3948" s="66">
        <f>IF(E3948="A",1,IF(E3948="B",1,0))</f>
        <v>1</v>
      </c>
      <c r="D3948" s="656" t="s">
        <v>70</v>
      </c>
      <c r="E3948" s="658" t="s">
        <v>68</v>
      </c>
      <c r="F3948" s="656" t="s">
        <v>99</v>
      </c>
      <c r="G3948" s="78"/>
      <c r="H3948" s="96" t="s">
        <v>122</v>
      </c>
      <c r="I3948" s="107" t="s">
        <v>4394</v>
      </c>
      <c r="J3948" s="81"/>
      <c r="K3948" s="72"/>
      <c r="L3948" s="72"/>
      <c r="M3948" s="72"/>
      <c r="N3948" s="72"/>
      <c r="O3948" s="72"/>
      <c r="P3948" s="72"/>
      <c r="Q3948" s="833"/>
      <c r="R3948" s="102"/>
      <c r="S3948" s="73"/>
      <c r="T3948" s="102"/>
      <c r="U3948" s="103"/>
      <c r="V3948" s="104"/>
    </row>
    <row r="3949" spans="1:256" ht="12.5">
      <c r="A3949" s="305"/>
      <c r="B3949" s="124">
        <v>1</v>
      </c>
      <c r="C3949" s="66">
        <f>IF(E3949="A",1,IF(E3949="B",1,0))</f>
        <v>1</v>
      </c>
      <c r="D3949" s="665" t="s">
        <v>68</v>
      </c>
      <c r="E3949" s="665" t="s">
        <v>87</v>
      </c>
      <c r="F3949" s="667" t="s">
        <v>70</v>
      </c>
      <c r="G3949" s="78"/>
      <c r="H3949" s="96" t="s">
        <v>101</v>
      </c>
      <c r="I3949" s="107" t="s">
        <v>4395</v>
      </c>
      <c r="J3949" s="81"/>
      <c r="K3949" s="72"/>
      <c r="L3949" s="72"/>
      <c r="M3949" s="72"/>
      <c r="N3949" s="72"/>
      <c r="O3949" s="72"/>
      <c r="P3949" s="72"/>
      <c r="Q3949" s="833"/>
      <c r="R3949" s="102"/>
      <c r="S3949" s="73"/>
      <c r="T3949" s="102"/>
      <c r="U3949" s="103"/>
      <c r="V3949" s="104"/>
    </row>
    <row r="3950" spans="1:256" s="561" customFormat="1" ht="12.5">
      <c r="A3950" s="686"/>
      <c r="B3950" s="124">
        <v>1</v>
      </c>
      <c r="C3950" s="66">
        <f>IF(E3950="A",1,IF(E3950="B",1,0))</f>
        <v>0</v>
      </c>
      <c r="D3950" s="76" t="s">
        <v>87</v>
      </c>
      <c r="E3950" s="99" t="s">
        <v>70</v>
      </c>
      <c r="F3950" s="76" t="s">
        <v>87</v>
      </c>
      <c r="G3950" s="78"/>
      <c r="H3950" s="96" t="s">
        <v>129</v>
      </c>
      <c r="I3950" s="107" t="s">
        <v>4396</v>
      </c>
      <c r="J3950" s="81" t="s">
        <v>616</v>
      </c>
      <c r="K3950" s="72"/>
      <c r="L3950" s="72"/>
      <c r="M3950" s="72"/>
      <c r="N3950" s="72"/>
      <c r="O3950" s="72"/>
      <c r="P3950" s="72"/>
      <c r="Q3950" s="833"/>
      <c r="R3950" s="102"/>
      <c r="S3950" s="73"/>
      <c r="T3950" s="102"/>
      <c r="U3950" s="103"/>
      <c r="V3950" s="104"/>
      <c r="W3950" s="109"/>
      <c r="X3950" s="109"/>
      <c r="Y3950" s="109"/>
      <c r="Z3950" s="109"/>
      <c r="AA3950" s="109"/>
      <c r="AB3950" s="109"/>
      <c r="AC3950" s="109"/>
      <c r="AD3950" s="109"/>
      <c r="AE3950" s="109"/>
      <c r="AF3950" s="109"/>
      <c r="AG3950" s="109"/>
      <c r="AH3950" s="109"/>
      <c r="AI3950" s="109"/>
      <c r="AJ3950" s="109"/>
      <c r="AK3950" s="109"/>
      <c r="AL3950" s="109"/>
      <c r="AM3950" s="109"/>
      <c r="AN3950" s="109"/>
      <c r="AO3950" s="109"/>
      <c r="AP3950" s="109"/>
      <c r="AQ3950" s="109"/>
      <c r="AR3950" s="109"/>
      <c r="AS3950" s="109"/>
      <c r="AT3950" s="109"/>
      <c r="AU3950" s="109"/>
      <c r="AV3950" s="109"/>
      <c r="AW3950" s="109"/>
      <c r="AX3950" s="109"/>
      <c r="AY3950" s="109"/>
      <c r="AZ3950" s="109"/>
      <c r="BA3950" s="109"/>
      <c r="BB3950" s="109"/>
      <c r="BC3950" s="109"/>
      <c r="BD3950" s="109"/>
      <c r="BE3950" s="109"/>
      <c r="BF3950" s="109"/>
      <c r="BG3950" s="109"/>
      <c r="BH3950" s="109"/>
      <c r="BI3950" s="109"/>
      <c r="BJ3950" s="109"/>
      <c r="BK3950" s="109"/>
      <c r="BL3950" s="109"/>
      <c r="BM3950" s="109"/>
      <c r="BN3950" s="109"/>
      <c r="BO3950" s="109"/>
      <c r="BP3950" s="109"/>
      <c r="BQ3950" s="109"/>
      <c r="BR3950" s="109"/>
      <c r="BS3950" s="109"/>
      <c r="BT3950" s="109"/>
      <c r="BU3950" s="109"/>
      <c r="BV3950" s="109"/>
      <c r="BW3950" s="109"/>
      <c r="BX3950" s="109"/>
      <c r="BY3950" s="109"/>
      <c r="BZ3950" s="109"/>
      <c r="CA3950" s="109"/>
      <c r="CB3950" s="109"/>
      <c r="CC3950" s="109"/>
      <c r="CD3950" s="109"/>
      <c r="CE3950" s="109"/>
      <c r="CF3950" s="109"/>
      <c r="CG3950" s="109"/>
      <c r="CH3950" s="109"/>
      <c r="CI3950" s="109"/>
      <c r="CJ3950" s="109"/>
      <c r="CK3950" s="109"/>
      <c r="CL3950" s="109"/>
      <c r="CM3950" s="109"/>
      <c r="CN3950" s="109"/>
      <c r="CO3950" s="109"/>
      <c r="CP3950" s="109"/>
      <c r="CQ3950" s="109"/>
      <c r="CR3950" s="109"/>
      <c r="CS3950" s="109"/>
      <c r="CT3950" s="109"/>
      <c r="CU3950" s="109"/>
      <c r="CV3950" s="109"/>
      <c r="CW3950" s="109"/>
      <c r="CX3950" s="109"/>
      <c r="CY3950" s="109"/>
      <c r="CZ3950" s="109"/>
      <c r="DA3950" s="109"/>
      <c r="DB3950" s="109"/>
      <c r="DC3950" s="109"/>
      <c r="DD3950" s="109"/>
      <c r="DE3950" s="109"/>
      <c r="DF3950" s="109"/>
      <c r="DG3950" s="109"/>
      <c r="DH3950" s="109"/>
      <c r="DI3950" s="109"/>
      <c r="DJ3950" s="109"/>
      <c r="DK3950" s="109"/>
      <c r="DL3950" s="109"/>
      <c r="DM3950" s="109"/>
      <c r="DN3950" s="109"/>
      <c r="DO3950" s="109"/>
      <c r="DP3950" s="109"/>
      <c r="DQ3950" s="109"/>
      <c r="DR3950" s="109"/>
      <c r="DS3950" s="109"/>
      <c r="DT3950" s="109"/>
      <c r="DU3950" s="109"/>
      <c r="DV3950" s="109"/>
      <c r="DW3950" s="109"/>
      <c r="DX3950" s="109"/>
      <c r="DY3950" s="109"/>
      <c r="DZ3950" s="109"/>
      <c r="EA3950" s="109"/>
      <c r="EB3950" s="109"/>
      <c r="EC3950" s="109"/>
      <c r="ED3950" s="109"/>
      <c r="EE3950" s="109"/>
      <c r="EF3950" s="109"/>
      <c r="EG3950" s="109"/>
      <c r="EH3950" s="109"/>
      <c r="EI3950" s="109"/>
      <c r="EJ3950" s="109"/>
      <c r="EK3950" s="109"/>
      <c r="EL3950" s="109"/>
      <c r="EM3950" s="109"/>
      <c r="EN3950" s="109"/>
      <c r="EO3950" s="109"/>
      <c r="EP3950" s="109"/>
      <c r="EQ3950" s="109"/>
      <c r="ER3950" s="109"/>
      <c r="ES3950" s="109"/>
      <c r="ET3950" s="109"/>
      <c r="EU3950" s="109"/>
      <c r="EV3950" s="109"/>
      <c r="EW3950" s="109"/>
      <c r="EX3950" s="109"/>
      <c r="EY3950" s="109"/>
      <c r="EZ3950" s="109"/>
      <c r="FA3950" s="109"/>
      <c r="FB3950" s="109"/>
      <c r="FC3950" s="109"/>
      <c r="FD3950" s="109"/>
      <c r="FE3950" s="109"/>
      <c r="FF3950" s="109"/>
      <c r="FG3950" s="109"/>
      <c r="FH3950" s="109"/>
      <c r="FI3950" s="109"/>
      <c r="FJ3950" s="109"/>
      <c r="FK3950" s="109"/>
      <c r="FL3950" s="109"/>
      <c r="FM3950" s="109"/>
      <c r="FN3950" s="109"/>
      <c r="FO3950" s="109"/>
      <c r="FP3950" s="109"/>
      <c r="FQ3950" s="109"/>
      <c r="FR3950" s="109"/>
      <c r="FS3950" s="109"/>
      <c r="FT3950" s="109"/>
      <c r="FU3950" s="109"/>
      <c r="FV3950" s="109"/>
      <c r="FW3950" s="109"/>
      <c r="FX3950" s="109"/>
      <c r="FY3950" s="109"/>
      <c r="FZ3950" s="109"/>
      <c r="GA3950" s="109"/>
      <c r="GB3950" s="109"/>
      <c r="GC3950" s="109"/>
      <c r="GD3950" s="109"/>
      <c r="GE3950" s="109"/>
      <c r="GF3950" s="109"/>
      <c r="GG3950" s="109"/>
      <c r="GH3950" s="109"/>
      <c r="GI3950" s="109"/>
      <c r="GJ3950" s="109"/>
      <c r="GK3950" s="109"/>
      <c r="GL3950" s="109"/>
      <c r="GM3950" s="109"/>
      <c r="GN3950" s="109"/>
      <c r="GO3950" s="109"/>
      <c r="GP3950" s="109"/>
      <c r="GQ3950" s="109"/>
      <c r="GR3950" s="109"/>
      <c r="GS3950" s="109"/>
      <c r="GT3950" s="109"/>
      <c r="GU3950" s="109"/>
      <c r="GV3950" s="109"/>
      <c r="GW3950" s="109"/>
      <c r="GX3950" s="109"/>
      <c r="GY3950" s="109"/>
      <c r="GZ3950" s="109"/>
      <c r="HA3950" s="109"/>
      <c r="HB3950" s="109"/>
      <c r="HC3950" s="109"/>
      <c r="HD3950" s="109"/>
      <c r="HE3950" s="109"/>
      <c r="HF3950" s="109"/>
      <c r="HG3950" s="109"/>
      <c r="HH3950" s="109"/>
      <c r="HI3950" s="109"/>
      <c r="HJ3950" s="109"/>
      <c r="HK3950" s="109"/>
      <c r="HL3950" s="109"/>
      <c r="HM3950" s="109"/>
      <c r="HN3950" s="109"/>
      <c r="HO3950" s="109"/>
      <c r="HP3950" s="109"/>
      <c r="HQ3950" s="109"/>
      <c r="HR3950" s="109"/>
      <c r="HS3950" s="109"/>
      <c r="HT3950" s="109"/>
      <c r="HU3950" s="109"/>
      <c r="HV3950" s="109"/>
      <c r="HW3950" s="109"/>
      <c r="HX3950" s="109"/>
      <c r="HY3950" s="109"/>
      <c r="HZ3950" s="109"/>
      <c r="IA3950" s="109"/>
      <c r="IB3950" s="109"/>
      <c r="IC3950" s="109"/>
      <c r="ID3950" s="109"/>
      <c r="IE3950" s="109"/>
      <c r="IF3950" s="109"/>
      <c r="IG3950" s="109"/>
      <c r="IH3950" s="109"/>
      <c r="II3950" s="109"/>
      <c r="IJ3950" s="109"/>
      <c r="IK3950" s="109"/>
      <c r="IL3950" s="109"/>
      <c r="IM3950" s="109"/>
      <c r="IN3950" s="109"/>
      <c r="IO3950" s="109"/>
      <c r="IP3950" s="109"/>
      <c r="IQ3950" s="109"/>
      <c r="IR3950" s="109"/>
      <c r="IS3950" s="109"/>
      <c r="IT3950" s="109"/>
      <c r="IU3950" s="109"/>
      <c r="IV3950" s="109"/>
    </row>
    <row r="3951" spans="1:256" s="320" customFormat="1" ht="12.5">
      <c r="A3951" s="686"/>
      <c r="B3951" s="124">
        <v>1</v>
      </c>
      <c r="C3951" s="66">
        <f>IF(E3951="A",4,IF(E3951="B",3,IF(E3951="C",2,IF(E3951="D",1,0))))</f>
        <v>2</v>
      </c>
      <c r="D3951" s="77" t="s">
        <v>90</v>
      </c>
      <c r="E3951" s="77" t="s">
        <v>90</v>
      </c>
      <c r="F3951" s="77" t="s">
        <v>90</v>
      </c>
      <c r="G3951" s="78"/>
      <c r="H3951" s="96" t="s">
        <v>88</v>
      </c>
      <c r="I3951" s="107" t="s">
        <v>4397</v>
      </c>
      <c r="J3951" s="81" t="s">
        <v>7</v>
      </c>
      <c r="K3951" s="72"/>
      <c r="L3951" s="72"/>
      <c r="M3951" s="72"/>
      <c r="N3951" s="72"/>
      <c r="O3951" s="72"/>
      <c r="P3951" s="72"/>
      <c r="Q3951" s="833"/>
      <c r="R3951" s="102"/>
      <c r="S3951" s="73"/>
      <c r="T3951" s="102"/>
      <c r="U3951" s="103"/>
      <c r="V3951" s="104"/>
      <c r="W3951" s="109"/>
      <c r="X3951" s="109"/>
      <c r="Y3951" s="109"/>
      <c r="Z3951" s="109"/>
      <c r="AA3951" s="109"/>
      <c r="AB3951" s="109"/>
      <c r="AC3951" s="109"/>
      <c r="AD3951" s="109"/>
      <c r="AE3951" s="109"/>
      <c r="AF3951" s="109"/>
      <c r="AG3951" s="109"/>
      <c r="AH3951" s="109"/>
      <c r="AI3951" s="109"/>
      <c r="AJ3951" s="109"/>
      <c r="AK3951" s="109"/>
      <c r="AL3951" s="109"/>
      <c r="AM3951" s="109"/>
      <c r="AN3951" s="109"/>
      <c r="AO3951" s="109"/>
      <c r="AP3951" s="109"/>
      <c r="AQ3951" s="109"/>
      <c r="AR3951" s="109"/>
      <c r="AS3951" s="109"/>
      <c r="AT3951" s="109"/>
      <c r="AU3951" s="109"/>
      <c r="AV3951" s="109"/>
      <c r="AW3951" s="109"/>
      <c r="AX3951" s="109"/>
      <c r="AY3951" s="109"/>
      <c r="AZ3951" s="109"/>
      <c r="BA3951" s="109"/>
      <c r="BB3951" s="109"/>
      <c r="BC3951" s="109"/>
      <c r="BD3951" s="109"/>
      <c r="BE3951" s="109"/>
      <c r="BF3951" s="109"/>
      <c r="BG3951" s="109"/>
      <c r="BH3951" s="109"/>
      <c r="BI3951" s="109"/>
      <c r="BJ3951" s="109"/>
      <c r="BK3951" s="109"/>
      <c r="BL3951" s="109"/>
      <c r="BM3951" s="109"/>
      <c r="BN3951" s="109"/>
      <c r="BO3951" s="109"/>
      <c r="BP3951" s="109"/>
      <c r="BQ3951" s="109"/>
      <c r="BR3951" s="109"/>
      <c r="BS3951" s="109"/>
      <c r="BT3951" s="109"/>
      <c r="BU3951" s="109"/>
      <c r="BV3951" s="109"/>
      <c r="BW3951" s="109"/>
      <c r="BX3951" s="109"/>
      <c r="BY3951" s="109"/>
      <c r="BZ3951" s="109"/>
      <c r="CA3951" s="109"/>
      <c r="CB3951" s="109"/>
      <c r="CC3951" s="109"/>
      <c r="CD3951" s="109"/>
      <c r="CE3951" s="109"/>
      <c r="CF3951" s="109"/>
      <c r="CG3951" s="109"/>
      <c r="CH3951" s="109"/>
      <c r="CI3951" s="109"/>
      <c r="CJ3951" s="109"/>
      <c r="CK3951" s="109"/>
      <c r="CL3951" s="109"/>
      <c r="CM3951" s="109"/>
      <c r="CN3951" s="109"/>
      <c r="CO3951" s="109"/>
      <c r="CP3951" s="109"/>
      <c r="CQ3951" s="109"/>
      <c r="CR3951" s="109"/>
      <c r="CS3951" s="109"/>
      <c r="CT3951" s="109"/>
      <c r="CU3951" s="109"/>
      <c r="CV3951" s="109"/>
      <c r="CW3951" s="109"/>
      <c r="CX3951" s="109"/>
      <c r="CY3951" s="109"/>
      <c r="CZ3951" s="109"/>
      <c r="DA3951" s="109"/>
      <c r="DB3951" s="109"/>
      <c r="DC3951" s="109"/>
      <c r="DD3951" s="109"/>
      <c r="DE3951" s="109"/>
      <c r="DF3951" s="109"/>
      <c r="DG3951" s="109"/>
      <c r="DH3951" s="109"/>
      <c r="DI3951" s="109"/>
      <c r="DJ3951" s="109"/>
      <c r="DK3951" s="109"/>
      <c r="DL3951" s="109"/>
      <c r="DM3951" s="109"/>
      <c r="DN3951" s="109"/>
      <c r="DO3951" s="109"/>
      <c r="DP3951" s="109"/>
      <c r="DQ3951" s="109"/>
      <c r="DR3951" s="109"/>
      <c r="DS3951" s="109"/>
      <c r="DT3951" s="109"/>
      <c r="DU3951" s="109"/>
      <c r="DV3951" s="109"/>
      <c r="DW3951" s="109"/>
      <c r="DX3951" s="109"/>
      <c r="DY3951" s="109"/>
      <c r="DZ3951" s="109"/>
      <c r="EA3951" s="109"/>
      <c r="EB3951" s="109"/>
      <c r="EC3951" s="109"/>
      <c r="ED3951" s="109"/>
      <c r="EE3951" s="109"/>
      <c r="EF3951" s="109"/>
      <c r="EG3951" s="109"/>
      <c r="EH3951" s="109"/>
      <c r="EI3951" s="109"/>
      <c r="EJ3951" s="109"/>
      <c r="EK3951" s="109"/>
      <c r="EL3951" s="109"/>
      <c r="EM3951" s="109"/>
      <c r="EN3951" s="109"/>
      <c r="EO3951" s="109"/>
      <c r="EP3951" s="109"/>
      <c r="EQ3951" s="109"/>
      <c r="ER3951" s="109"/>
      <c r="ES3951" s="109"/>
      <c r="ET3951" s="109"/>
      <c r="EU3951" s="109"/>
      <c r="EV3951" s="109"/>
      <c r="EW3951" s="109"/>
      <c r="EX3951" s="109"/>
      <c r="EY3951" s="109"/>
      <c r="EZ3951" s="109"/>
      <c r="FA3951" s="109"/>
      <c r="FB3951" s="109"/>
      <c r="FC3951" s="109"/>
      <c r="FD3951" s="109"/>
      <c r="FE3951" s="109"/>
      <c r="FF3951" s="109"/>
      <c r="FG3951" s="109"/>
      <c r="FH3951" s="109"/>
      <c r="FI3951" s="109"/>
      <c r="FJ3951" s="109"/>
      <c r="FK3951" s="109"/>
      <c r="FL3951" s="109"/>
      <c r="FM3951" s="109"/>
      <c r="FN3951" s="109"/>
      <c r="FO3951" s="109"/>
      <c r="FP3951" s="109"/>
      <c r="FQ3951" s="109"/>
      <c r="FR3951" s="109"/>
      <c r="FS3951" s="109"/>
      <c r="FT3951" s="109"/>
      <c r="FU3951" s="109"/>
      <c r="FV3951" s="109"/>
      <c r="FW3951" s="109"/>
      <c r="FX3951" s="109"/>
      <c r="FY3951" s="109"/>
      <c r="FZ3951" s="109"/>
      <c r="GA3951" s="109"/>
      <c r="GB3951" s="109"/>
      <c r="GC3951" s="109"/>
      <c r="GD3951" s="109"/>
      <c r="GE3951" s="109"/>
      <c r="GF3951" s="109"/>
      <c r="GG3951" s="109"/>
      <c r="GH3951" s="109"/>
      <c r="GI3951" s="109"/>
      <c r="GJ3951" s="109"/>
      <c r="GK3951" s="109"/>
      <c r="GL3951" s="109"/>
      <c r="GM3951" s="109"/>
      <c r="GN3951" s="109"/>
      <c r="GO3951" s="109"/>
      <c r="GP3951" s="109"/>
      <c r="GQ3951" s="109"/>
      <c r="GR3951" s="109"/>
      <c r="GS3951" s="109"/>
      <c r="GT3951" s="109"/>
      <c r="GU3951" s="109"/>
      <c r="GV3951" s="109"/>
      <c r="GW3951" s="109"/>
      <c r="GX3951" s="109"/>
      <c r="GY3951" s="109"/>
      <c r="GZ3951" s="109"/>
      <c r="HA3951" s="109"/>
      <c r="HB3951" s="109"/>
      <c r="HC3951" s="109"/>
      <c r="HD3951" s="109"/>
      <c r="HE3951" s="109"/>
      <c r="HF3951" s="109"/>
      <c r="HG3951" s="109"/>
      <c r="HH3951" s="109"/>
      <c r="HI3951" s="109"/>
      <c r="HJ3951" s="109"/>
      <c r="HK3951" s="109"/>
      <c r="HL3951" s="109"/>
      <c r="HM3951" s="109"/>
      <c r="HN3951" s="109"/>
      <c r="HO3951" s="109"/>
      <c r="HP3951" s="109"/>
      <c r="HQ3951" s="109"/>
      <c r="HR3951" s="109"/>
      <c r="HS3951" s="109"/>
      <c r="HT3951" s="109"/>
      <c r="HU3951" s="109"/>
      <c r="HV3951" s="109"/>
      <c r="HW3951" s="109"/>
      <c r="HX3951" s="109"/>
      <c r="HY3951" s="109"/>
      <c r="HZ3951" s="109"/>
      <c r="IA3951" s="109"/>
      <c r="IB3951" s="109"/>
      <c r="IC3951" s="109"/>
      <c r="ID3951" s="109"/>
      <c r="IE3951" s="109"/>
      <c r="IF3951" s="109"/>
      <c r="IG3951" s="109"/>
      <c r="IH3951" s="109"/>
      <c r="II3951" s="109"/>
      <c r="IJ3951" s="109"/>
      <c r="IK3951" s="109"/>
      <c r="IL3951" s="109"/>
      <c r="IM3951" s="109"/>
      <c r="IN3951" s="109"/>
      <c r="IO3951" s="109"/>
      <c r="IP3951" s="109"/>
      <c r="IQ3951" s="109"/>
      <c r="IR3951" s="109"/>
      <c r="IS3951" s="109"/>
      <c r="IT3951" s="109"/>
      <c r="IU3951" s="109"/>
      <c r="IV3951" s="109"/>
    </row>
    <row r="3952" spans="1:256" ht="12" customHeight="1">
      <c r="A3952" s="305"/>
      <c r="B3952" s="65">
        <v>1</v>
      </c>
      <c r="C3952" s="66">
        <f>IF(E3952="A",1,IF(E3952="B",1,0))</f>
        <v>1</v>
      </c>
      <c r="D3952" s="77" t="s">
        <v>90</v>
      </c>
      <c r="E3952" s="76" t="s">
        <v>87</v>
      </c>
      <c r="F3952" s="76" t="s">
        <v>87</v>
      </c>
      <c r="G3952" s="78"/>
      <c r="H3952" s="96" t="s">
        <v>94</v>
      </c>
      <c r="I3952" s="107" t="s">
        <v>4398</v>
      </c>
      <c r="J3952" s="81"/>
      <c r="K3952" s="72"/>
      <c r="L3952" s="72"/>
      <c r="M3952" s="72"/>
      <c r="N3952" s="72"/>
      <c r="O3952" s="72"/>
      <c r="P3952" s="72"/>
      <c r="Q3952" s="833"/>
      <c r="R3952" s="102"/>
      <c r="S3952" s="73"/>
      <c r="T3952" s="102"/>
      <c r="U3952" s="103"/>
      <c r="V3952" s="104"/>
    </row>
    <row r="3953" spans="1:256" ht="12.5">
      <c r="A3953"/>
      <c r="B3953" s="65">
        <v>1</v>
      </c>
      <c r="C3953" s="66">
        <f>IF(E3953="A",1,IF(E3953="B",1,0))</f>
        <v>1</v>
      </c>
      <c r="D3953" s="76" t="s">
        <v>68</v>
      </c>
      <c r="E3953" s="76" t="s">
        <v>87</v>
      </c>
      <c r="F3953" s="77" t="s">
        <v>90</v>
      </c>
      <c r="G3953" s="78"/>
      <c r="H3953" s="96" t="s">
        <v>126</v>
      </c>
      <c r="I3953" s="107" t="s">
        <v>646</v>
      </c>
      <c r="J3953" s="81"/>
      <c r="K3953" s="72"/>
      <c r="L3953" s="72"/>
      <c r="M3953" s="72"/>
      <c r="N3953" s="72"/>
      <c r="O3953" s="72"/>
      <c r="P3953" s="72"/>
      <c r="Q3953" s="833"/>
      <c r="R3953" s="102"/>
      <c r="S3953" s="73"/>
      <c r="T3953" s="102"/>
      <c r="U3953" s="103"/>
      <c r="V3953" s="104"/>
    </row>
    <row r="3954" spans="1:256" ht="12.5">
      <c r="A3954" s="305"/>
      <c r="B3954" s="65">
        <v>1</v>
      </c>
      <c r="C3954" s="66">
        <f>IF(E3954="A",1,IF(E3954="B",1,0))</f>
        <v>0</v>
      </c>
      <c r="D3954" s="99" t="s">
        <v>70</v>
      </c>
      <c r="E3954" s="99" t="s">
        <v>99</v>
      </c>
      <c r="F3954" s="77" t="s">
        <v>90</v>
      </c>
      <c r="G3954" s="78"/>
      <c r="H3954" s="96" t="s">
        <v>101</v>
      </c>
      <c r="I3954" s="107" t="s">
        <v>4399</v>
      </c>
      <c r="J3954" s="81"/>
      <c r="K3954" s="72"/>
      <c r="L3954" s="72"/>
      <c r="M3954" s="72"/>
      <c r="N3954" s="72"/>
      <c r="O3954" s="72"/>
      <c r="P3954" s="72"/>
      <c r="Q3954" s="833"/>
      <c r="R3954" s="102"/>
      <c r="S3954" s="73"/>
      <c r="T3954" s="102"/>
      <c r="U3954" s="103"/>
      <c r="V3954" s="104"/>
    </row>
    <row r="3955" spans="1:256" ht="12.5">
      <c r="A3955" s="305"/>
      <c r="B3955" s="65">
        <v>1</v>
      </c>
      <c r="C3955" s="66">
        <f>IF(E3955="A",4,IF(E3955="B",3,IF(E3955="C",2,IF(E3955="D",1,0))))</f>
        <v>1</v>
      </c>
      <c r="D3955" s="77" t="s">
        <v>90</v>
      </c>
      <c r="E3955" s="99" t="s">
        <v>70</v>
      </c>
      <c r="F3955" s="76" t="s">
        <v>87</v>
      </c>
      <c r="G3955" s="78"/>
      <c r="H3955" s="96" t="s">
        <v>114</v>
      </c>
      <c r="I3955" s="107" t="s">
        <v>115</v>
      </c>
      <c r="J3955" s="81" t="s">
        <v>6111</v>
      </c>
      <c r="K3955" s="72"/>
      <c r="L3955" s="72"/>
      <c r="M3955" s="72"/>
      <c r="N3955" s="72"/>
      <c r="O3955" s="72"/>
      <c r="P3955" s="72"/>
      <c r="Q3955" s="833"/>
      <c r="R3955" s="102"/>
      <c r="S3955" s="73"/>
      <c r="T3955" s="102"/>
      <c r="U3955" s="103"/>
      <c r="V3955" s="104"/>
    </row>
    <row r="3956" spans="1:256" s="55" customFormat="1" ht="12.5">
      <c r="A3956" s="217"/>
      <c r="B3956" s="124">
        <v>1</v>
      </c>
      <c r="C3956" s="66">
        <v>1</v>
      </c>
      <c r="D3956" s="77" t="s">
        <v>90</v>
      </c>
      <c r="E3956" s="99" t="s">
        <v>70</v>
      </c>
      <c r="F3956" s="76" t="s">
        <v>87</v>
      </c>
      <c r="G3956" s="78"/>
      <c r="H3956" s="79" t="s">
        <v>114</v>
      </c>
      <c r="I3956" s="80" t="s">
        <v>115</v>
      </c>
      <c r="J3956" s="81" t="s">
        <v>6111</v>
      </c>
      <c r="K3956" s="72"/>
      <c r="L3956" s="72"/>
      <c r="M3956" s="72"/>
      <c r="N3956" s="72"/>
      <c r="O3956" s="72"/>
      <c r="P3956" s="72"/>
      <c r="Q3956" s="833"/>
      <c r="R3956" s="102"/>
      <c r="S3956" s="73"/>
      <c r="T3956" s="102"/>
      <c r="U3956" s="103"/>
      <c r="V3956" s="104"/>
      <c r="W3956" s="109"/>
      <c r="X3956" s="109"/>
      <c r="Y3956" s="109"/>
      <c r="Z3956" s="109"/>
      <c r="AA3956" s="109"/>
      <c r="AB3956" s="109"/>
      <c r="AC3956" s="109"/>
      <c r="AD3956" s="109"/>
      <c r="AE3956" s="109"/>
      <c r="AF3956" s="109"/>
      <c r="AG3956" s="109"/>
      <c r="AH3956" s="109"/>
      <c r="AI3956" s="109"/>
      <c r="AJ3956" s="109"/>
      <c r="AK3956" s="109"/>
      <c r="AL3956" s="109"/>
      <c r="AM3956" s="109"/>
      <c r="AN3956" s="109"/>
      <c r="AO3956" s="109"/>
      <c r="AP3956" s="109"/>
      <c r="AQ3956" s="109"/>
      <c r="AR3956" s="109"/>
      <c r="AS3956" s="109"/>
      <c r="AT3956" s="109"/>
      <c r="AU3956" s="109"/>
      <c r="AV3956" s="109"/>
      <c r="AW3956" s="109"/>
      <c r="AX3956" s="109"/>
      <c r="AY3956" s="109"/>
      <c r="AZ3956" s="109"/>
      <c r="BA3956" s="109"/>
      <c r="BB3956" s="109"/>
      <c r="BC3956" s="109"/>
      <c r="BD3956" s="109"/>
      <c r="BE3956" s="109"/>
      <c r="BF3956" s="109"/>
      <c r="BG3956" s="109"/>
      <c r="BH3956" s="109"/>
      <c r="BI3956" s="109"/>
      <c r="BJ3956" s="109"/>
      <c r="BK3956" s="109"/>
      <c r="BL3956" s="109"/>
      <c r="BM3956" s="109"/>
      <c r="BN3956" s="109"/>
      <c r="BO3956" s="109"/>
      <c r="BP3956" s="109"/>
      <c r="BQ3956" s="109"/>
      <c r="BR3956" s="109"/>
      <c r="BS3956" s="109"/>
      <c r="BT3956" s="109"/>
      <c r="BU3956" s="109"/>
      <c r="BV3956" s="109"/>
      <c r="BW3956" s="109"/>
      <c r="BX3956" s="109"/>
      <c r="BY3956" s="109"/>
      <c r="BZ3956" s="109"/>
      <c r="CA3956" s="109"/>
      <c r="CB3956" s="109"/>
      <c r="CC3956" s="109"/>
      <c r="CD3956" s="109"/>
      <c r="CE3956" s="109"/>
      <c r="CF3956" s="109"/>
      <c r="CG3956" s="109"/>
      <c r="CH3956" s="109"/>
      <c r="CI3956" s="109"/>
      <c r="CJ3956" s="109"/>
      <c r="CK3956" s="109"/>
      <c r="CL3956" s="109"/>
      <c r="CM3956" s="109"/>
      <c r="CN3956" s="109"/>
      <c r="CO3956" s="109"/>
      <c r="CP3956" s="109"/>
      <c r="CQ3956" s="109"/>
      <c r="CR3956" s="109"/>
      <c r="CS3956" s="109"/>
      <c r="CT3956" s="109"/>
      <c r="CU3956" s="109"/>
      <c r="CV3956" s="109"/>
      <c r="CW3956" s="109"/>
      <c r="CX3956" s="109"/>
      <c r="CY3956" s="109"/>
      <c r="CZ3956" s="109"/>
      <c r="DA3956" s="109"/>
      <c r="DB3956" s="109"/>
      <c r="DC3956" s="109"/>
      <c r="DD3956" s="109"/>
      <c r="DE3956" s="109"/>
      <c r="DF3956" s="109"/>
      <c r="DG3956" s="109"/>
      <c r="DH3956" s="109"/>
      <c r="DI3956" s="109"/>
      <c r="DJ3956" s="109"/>
      <c r="DK3956" s="109"/>
      <c r="DL3956" s="109"/>
      <c r="DM3956" s="109"/>
      <c r="DN3956" s="109"/>
      <c r="DO3956" s="109"/>
      <c r="DP3956" s="109"/>
      <c r="DQ3956" s="109"/>
      <c r="DR3956" s="109"/>
      <c r="DS3956" s="109"/>
      <c r="DT3956" s="109"/>
      <c r="DU3956" s="109"/>
      <c r="DV3956" s="109"/>
      <c r="DW3956" s="109"/>
      <c r="DX3956" s="109"/>
      <c r="DY3956" s="109"/>
      <c r="DZ3956" s="109"/>
      <c r="EA3956" s="109"/>
      <c r="EB3956" s="109"/>
      <c r="EC3956" s="109"/>
      <c r="ED3956" s="109"/>
      <c r="EE3956" s="109"/>
      <c r="EF3956" s="109"/>
      <c r="EG3956" s="109"/>
      <c r="EH3956" s="109"/>
      <c r="EI3956" s="109"/>
      <c r="EJ3956" s="109"/>
      <c r="EK3956" s="109"/>
      <c r="EL3956" s="109"/>
      <c r="EM3956" s="109"/>
      <c r="EN3956" s="109"/>
      <c r="EO3956" s="109"/>
      <c r="EP3956" s="109"/>
      <c r="EQ3956" s="109"/>
      <c r="ER3956" s="109"/>
      <c r="ES3956" s="109"/>
      <c r="ET3956" s="109"/>
      <c r="EU3956" s="109"/>
      <c r="EV3956" s="109"/>
      <c r="EW3956" s="109"/>
      <c r="EX3956" s="109"/>
      <c r="EY3956" s="109"/>
      <c r="EZ3956" s="109"/>
      <c r="FA3956" s="109"/>
      <c r="FB3956" s="109"/>
      <c r="FC3956" s="109"/>
      <c r="FD3956" s="109"/>
      <c r="FE3956" s="109"/>
      <c r="FF3956" s="109"/>
      <c r="FG3956" s="109"/>
      <c r="FH3956" s="109"/>
      <c r="FI3956" s="109"/>
      <c r="FJ3956" s="109"/>
      <c r="FK3956" s="109"/>
      <c r="FL3956" s="109"/>
      <c r="FM3956" s="109"/>
      <c r="FN3956" s="109"/>
      <c r="FO3956" s="109"/>
      <c r="FP3956" s="109"/>
      <c r="FQ3956" s="109"/>
      <c r="FR3956" s="109"/>
      <c r="FS3956" s="109"/>
      <c r="FT3956" s="109"/>
      <c r="FU3956" s="109"/>
      <c r="FV3956" s="109"/>
      <c r="FW3956" s="109"/>
      <c r="FX3956" s="109"/>
      <c r="FY3956" s="109"/>
      <c r="FZ3956" s="109"/>
      <c r="GA3956" s="109"/>
      <c r="GB3956" s="109"/>
      <c r="GC3956" s="109"/>
      <c r="GD3956" s="109"/>
      <c r="GE3956" s="109"/>
      <c r="GF3956" s="109"/>
      <c r="GG3956" s="109"/>
      <c r="GH3956" s="109"/>
      <c r="GI3956" s="109"/>
      <c r="GJ3956" s="109"/>
      <c r="GK3956" s="109"/>
      <c r="GL3956" s="109"/>
      <c r="GM3956" s="109"/>
      <c r="GN3956" s="109"/>
      <c r="GO3956" s="109"/>
      <c r="GP3956" s="109"/>
      <c r="GQ3956" s="109"/>
      <c r="GR3956" s="109"/>
      <c r="GS3956" s="109"/>
      <c r="GT3956" s="109"/>
      <c r="GU3956" s="109"/>
      <c r="GV3956" s="109"/>
      <c r="GW3956" s="109"/>
      <c r="GX3956" s="109"/>
      <c r="GY3956" s="109"/>
      <c r="GZ3956" s="109"/>
      <c r="HA3956" s="109"/>
      <c r="HB3956" s="109"/>
      <c r="HC3956" s="109"/>
      <c r="HD3956" s="109"/>
      <c r="HE3956" s="109"/>
      <c r="HF3956" s="109"/>
      <c r="HG3956" s="109"/>
      <c r="HH3956" s="109"/>
      <c r="HI3956" s="109"/>
      <c r="HJ3956" s="109"/>
      <c r="HK3956" s="109"/>
      <c r="HL3956" s="109"/>
      <c r="HM3956" s="109"/>
      <c r="HN3956" s="109"/>
      <c r="HO3956" s="109"/>
      <c r="HP3956" s="109"/>
      <c r="HQ3956" s="109"/>
      <c r="HR3956" s="109"/>
      <c r="HS3956" s="109"/>
      <c r="HT3956" s="109"/>
      <c r="HU3956" s="109"/>
      <c r="HV3956" s="109"/>
      <c r="HW3956" s="109"/>
      <c r="HX3956" s="109"/>
      <c r="HY3956" s="109"/>
      <c r="HZ3956" s="109"/>
      <c r="IA3956" s="109"/>
      <c r="IB3956" s="109"/>
      <c r="IC3956" s="109"/>
      <c r="ID3956" s="109"/>
      <c r="IE3956" s="109"/>
      <c r="IF3956" s="109"/>
      <c r="IG3956" s="109"/>
      <c r="IH3956" s="109"/>
      <c r="II3956" s="109"/>
      <c r="IJ3956" s="109"/>
      <c r="IK3956" s="109"/>
      <c r="IL3956" s="109"/>
      <c r="IM3956" s="109"/>
      <c r="IN3956" s="109"/>
      <c r="IO3956" s="109"/>
      <c r="IP3956" s="109"/>
      <c r="IQ3956" s="109"/>
      <c r="IR3956" s="109"/>
      <c r="IS3956" s="109"/>
      <c r="IT3956" s="109"/>
      <c r="IU3956" s="109"/>
      <c r="IV3956" s="109"/>
    </row>
    <row r="3957" spans="1:256" ht="12.5">
      <c r="A3957" s="55"/>
      <c r="B3957" s="65">
        <v>1</v>
      </c>
      <c r="C3957" s="66">
        <f>IF(E3957="A",1,IF(E3957="B",1,0))</f>
        <v>0</v>
      </c>
      <c r="D3957" s="76" t="s">
        <v>68</v>
      </c>
      <c r="E3957" s="99" t="s">
        <v>70</v>
      </c>
      <c r="F3957" s="99" t="s">
        <v>99</v>
      </c>
      <c r="G3957" s="78"/>
      <c r="H3957" s="96" t="s">
        <v>140</v>
      </c>
      <c r="I3957" s="107" t="s">
        <v>4400</v>
      </c>
      <c r="J3957" s="81"/>
      <c r="K3957" s="72"/>
      <c r="L3957" s="72"/>
      <c r="M3957" s="72"/>
      <c r="N3957" s="72"/>
      <c r="O3957" s="72"/>
      <c r="P3957" s="72"/>
      <c r="Q3957" s="833"/>
      <c r="R3957" s="102"/>
      <c r="S3957" s="73"/>
      <c r="T3957" s="102"/>
      <c r="U3957" s="103"/>
      <c r="V3957" s="104"/>
    </row>
    <row r="3958" spans="1:256" ht="12.5">
      <c r="A3958" s="305"/>
      <c r="B3958" s="65">
        <v>1</v>
      </c>
      <c r="C3958" s="66">
        <f>IF(E3958="A",1,IF(E3958="B",1,0))</f>
        <v>0</v>
      </c>
      <c r="D3958" s="77" t="s">
        <v>90</v>
      </c>
      <c r="E3958" s="77" t="s">
        <v>90</v>
      </c>
      <c r="F3958" s="76" t="s">
        <v>87</v>
      </c>
      <c r="G3958" s="78"/>
      <c r="H3958" s="96" t="s">
        <v>119</v>
      </c>
      <c r="I3958" s="107" t="s">
        <v>826</v>
      </c>
      <c r="J3958" s="81"/>
      <c r="K3958" s="72"/>
      <c r="L3958" s="72"/>
      <c r="M3958" s="72"/>
      <c r="N3958" s="72"/>
      <c r="O3958" s="72"/>
      <c r="P3958" s="72"/>
      <c r="Q3958" s="833"/>
      <c r="R3958" s="102"/>
      <c r="S3958" s="73"/>
      <c r="T3958" s="102"/>
      <c r="U3958" s="103"/>
      <c r="V3958" s="104"/>
    </row>
    <row r="3959" spans="1:256" ht="12.5">
      <c r="A3959" s="305"/>
      <c r="B3959" s="65">
        <v>1</v>
      </c>
      <c r="C3959" s="66">
        <f>IF(E3959="A",1,IF(E3959="B",1,0))</f>
        <v>1</v>
      </c>
      <c r="D3959" s="659" t="s">
        <v>90</v>
      </c>
      <c r="E3959" s="658" t="s">
        <v>87</v>
      </c>
      <c r="F3959" s="658" t="s">
        <v>87</v>
      </c>
      <c r="G3959" s="78"/>
      <c r="H3959" s="96" t="s">
        <v>114</v>
      </c>
      <c r="I3959" s="107" t="s">
        <v>4401</v>
      </c>
      <c r="J3959" s="81"/>
      <c r="K3959" s="72"/>
      <c r="L3959" s="72"/>
      <c r="M3959" s="72"/>
      <c r="N3959" s="72"/>
      <c r="O3959" s="72"/>
      <c r="P3959" s="72"/>
      <c r="Q3959" s="833"/>
      <c r="R3959" s="102"/>
      <c r="S3959" s="73"/>
      <c r="T3959" s="102"/>
      <c r="U3959" s="103"/>
      <c r="V3959" s="104"/>
    </row>
    <row r="3960" spans="1:256" ht="12.5">
      <c r="A3960" s="55"/>
      <c r="B3960" s="65">
        <v>1</v>
      </c>
      <c r="C3960" s="66">
        <f>IF(E3960="A",4,IF(E3960="B",3,IF(E3960="C",2,IF(E3960="D",1,0))))</f>
        <v>3</v>
      </c>
      <c r="D3960" s="76" t="s">
        <v>87</v>
      </c>
      <c r="E3960" s="76" t="s">
        <v>87</v>
      </c>
      <c r="F3960" s="76" t="s">
        <v>87</v>
      </c>
      <c r="G3960" s="78"/>
      <c r="H3960" s="96" t="s">
        <v>108</v>
      </c>
      <c r="I3960" s="107" t="s">
        <v>4402</v>
      </c>
      <c r="J3960" s="81" t="s">
        <v>6111</v>
      </c>
      <c r="K3960" s="72"/>
      <c r="L3960" s="72"/>
      <c r="M3960" s="72"/>
      <c r="N3960" s="72"/>
      <c r="O3960" s="72"/>
      <c r="P3960" s="72"/>
      <c r="Q3960" s="833"/>
      <c r="R3960" s="102"/>
      <c r="S3960" s="73"/>
      <c r="T3960" s="102"/>
      <c r="U3960" s="103"/>
      <c r="V3960" s="104"/>
    </row>
    <row r="3961" spans="1:256" ht="12" customHeight="1">
      <c r="A3961" s="305"/>
      <c r="B3961" s="65">
        <v>1</v>
      </c>
      <c r="C3961" s="66">
        <f t="shared" ref="C3961:C3967" si="178">IF(E3961="A",1,IF(E3961="B",1,0))</f>
        <v>0</v>
      </c>
      <c r="D3961" s="663" t="s">
        <v>90</v>
      </c>
      <c r="E3961" s="662" t="s">
        <v>70</v>
      </c>
      <c r="F3961" s="663" t="s">
        <v>90</v>
      </c>
      <c r="G3961" s="78"/>
      <c r="H3961" s="96" t="s">
        <v>114</v>
      </c>
      <c r="I3961" s="107" t="s">
        <v>4403</v>
      </c>
      <c r="J3961" s="81"/>
      <c r="K3961" s="72"/>
      <c r="L3961" s="72"/>
      <c r="M3961" s="72"/>
      <c r="N3961" s="72"/>
      <c r="O3961" s="72"/>
      <c r="P3961" s="72"/>
      <c r="Q3961" s="833"/>
      <c r="R3961" s="102"/>
      <c r="S3961" s="73"/>
      <c r="T3961" s="102"/>
      <c r="U3961" s="103"/>
      <c r="V3961" s="104"/>
    </row>
    <row r="3962" spans="1:256" ht="12.5">
      <c r="B3962" s="65">
        <v>1</v>
      </c>
      <c r="C3962" s="66">
        <f t="shared" si="178"/>
        <v>1</v>
      </c>
      <c r="D3962" s="663" t="s">
        <v>90</v>
      </c>
      <c r="E3962" s="248" t="s">
        <v>68</v>
      </c>
      <c r="F3962" s="662" t="s">
        <v>99</v>
      </c>
      <c r="G3962" s="78"/>
      <c r="H3962" s="96" t="s">
        <v>119</v>
      </c>
      <c r="I3962" s="107" t="s">
        <v>4404</v>
      </c>
      <c r="J3962" s="81"/>
      <c r="K3962" s="72"/>
      <c r="L3962" s="72"/>
      <c r="M3962" s="72"/>
      <c r="N3962" s="72"/>
      <c r="O3962" s="72"/>
      <c r="P3962" s="72"/>
      <c r="Q3962" s="833"/>
      <c r="R3962" s="102"/>
      <c r="S3962" s="73"/>
      <c r="T3962" s="102"/>
      <c r="U3962" s="103"/>
      <c r="V3962" s="104"/>
    </row>
    <row r="3963" spans="1:256" s="55" customFormat="1" ht="12" customHeight="1">
      <c r="B3963" s="65">
        <v>1</v>
      </c>
      <c r="C3963" s="66">
        <f t="shared" si="178"/>
        <v>0</v>
      </c>
      <c r="D3963" s="663" t="s">
        <v>90</v>
      </c>
      <c r="E3963" s="662" t="s">
        <v>70</v>
      </c>
      <c r="F3963" s="662" t="s">
        <v>70</v>
      </c>
      <c r="G3963" s="78"/>
      <c r="H3963" s="96" t="s">
        <v>122</v>
      </c>
      <c r="I3963" s="107" t="s">
        <v>4405</v>
      </c>
      <c r="J3963" s="81"/>
      <c r="K3963" s="72"/>
      <c r="L3963" s="72"/>
      <c r="M3963" s="72"/>
      <c r="N3963" s="72"/>
      <c r="O3963" s="72"/>
      <c r="P3963" s="72"/>
      <c r="Q3963" s="833"/>
      <c r="R3963" s="102"/>
      <c r="S3963" s="73"/>
      <c r="T3963" s="102"/>
      <c r="U3963" s="103"/>
      <c r="V3963" s="104"/>
      <c r="W3963" s="109"/>
      <c r="X3963" s="109"/>
      <c r="Y3963" s="109"/>
      <c r="Z3963" s="109"/>
      <c r="AA3963" s="109"/>
      <c r="AB3963" s="109"/>
      <c r="AC3963" s="109"/>
      <c r="AD3963" s="109"/>
      <c r="AE3963" s="109"/>
      <c r="AF3963" s="109"/>
      <c r="AG3963" s="109"/>
      <c r="AH3963" s="109"/>
      <c r="AI3963" s="109"/>
      <c r="AJ3963" s="109"/>
      <c r="AK3963" s="109"/>
      <c r="AL3963" s="109"/>
      <c r="AM3963" s="109"/>
      <c r="AN3963" s="109"/>
      <c r="AO3963" s="109"/>
      <c r="AP3963" s="109"/>
      <c r="AQ3963" s="109"/>
      <c r="AR3963" s="109"/>
      <c r="AS3963" s="109"/>
      <c r="AT3963" s="109"/>
      <c r="AU3963" s="109"/>
      <c r="AV3963" s="109"/>
      <c r="AW3963" s="109"/>
      <c r="AX3963" s="109"/>
      <c r="AY3963" s="109"/>
      <c r="AZ3963" s="109"/>
      <c r="BA3963" s="109"/>
      <c r="BB3963" s="109"/>
      <c r="BC3963" s="109"/>
      <c r="BD3963" s="109"/>
      <c r="BE3963" s="109"/>
      <c r="BF3963" s="109"/>
      <c r="BG3963" s="109"/>
      <c r="BH3963" s="109"/>
      <c r="BI3963" s="109"/>
      <c r="BJ3963" s="109"/>
      <c r="BK3963" s="109"/>
      <c r="BL3963" s="109"/>
      <c r="BM3963" s="109"/>
      <c r="BN3963" s="109"/>
      <c r="BO3963" s="109"/>
      <c r="BP3963" s="109"/>
      <c r="BQ3963" s="109"/>
      <c r="BR3963" s="109"/>
      <c r="BS3963" s="109"/>
      <c r="BT3963" s="109"/>
      <c r="BU3963" s="109"/>
      <c r="BV3963" s="109"/>
      <c r="BW3963" s="109"/>
      <c r="BX3963" s="109"/>
      <c r="BY3963" s="109"/>
      <c r="BZ3963" s="109"/>
      <c r="CA3963" s="109"/>
      <c r="CB3963" s="109"/>
      <c r="CC3963" s="109"/>
      <c r="CD3963" s="109"/>
      <c r="CE3963" s="109"/>
      <c r="CF3963" s="109"/>
      <c r="CG3963" s="109"/>
      <c r="CH3963" s="109"/>
      <c r="CI3963" s="109"/>
      <c r="CJ3963" s="109"/>
      <c r="CK3963" s="109"/>
      <c r="CL3963" s="109"/>
      <c r="CM3963" s="109"/>
      <c r="CN3963" s="109"/>
      <c r="CO3963" s="109"/>
      <c r="CP3963" s="109"/>
      <c r="CQ3963" s="109"/>
      <c r="CR3963" s="109"/>
      <c r="CS3963" s="109"/>
      <c r="CT3963" s="109"/>
      <c r="CU3963" s="109"/>
      <c r="CV3963" s="109"/>
      <c r="CW3963" s="109"/>
      <c r="CX3963" s="109"/>
      <c r="CY3963" s="109"/>
      <c r="CZ3963" s="109"/>
      <c r="DA3963" s="109"/>
      <c r="DB3963" s="109"/>
      <c r="DC3963" s="109"/>
      <c r="DD3963" s="109"/>
      <c r="DE3963" s="109"/>
      <c r="DF3963" s="109"/>
      <c r="DG3963" s="109"/>
      <c r="DH3963" s="109"/>
      <c r="DI3963" s="109"/>
      <c r="DJ3963" s="109"/>
      <c r="DK3963" s="109"/>
      <c r="DL3963" s="109"/>
      <c r="DM3963" s="109"/>
      <c r="DN3963" s="109"/>
      <c r="DO3963" s="109"/>
      <c r="DP3963" s="109"/>
      <c r="DQ3963" s="109"/>
      <c r="DR3963" s="109"/>
      <c r="DS3963" s="109"/>
      <c r="DT3963" s="109"/>
      <c r="DU3963" s="109"/>
      <c r="DV3963" s="109"/>
      <c r="DW3963" s="109"/>
      <c r="DX3963" s="109"/>
      <c r="DY3963" s="109"/>
      <c r="DZ3963" s="109"/>
      <c r="EA3963" s="109"/>
      <c r="EB3963" s="109"/>
      <c r="EC3963" s="109"/>
      <c r="ED3963" s="109"/>
      <c r="EE3963" s="109"/>
      <c r="EF3963" s="109"/>
      <c r="EG3963" s="109"/>
      <c r="EH3963" s="109"/>
      <c r="EI3963" s="109"/>
      <c r="EJ3963" s="109"/>
      <c r="EK3963" s="109"/>
      <c r="EL3963" s="109"/>
      <c r="EM3963" s="109"/>
      <c r="EN3963" s="109"/>
      <c r="EO3963" s="109"/>
      <c r="EP3963" s="109"/>
      <c r="EQ3963" s="109"/>
      <c r="ER3963" s="109"/>
      <c r="ES3963" s="109"/>
      <c r="ET3963" s="109"/>
      <c r="EU3963" s="109"/>
      <c r="EV3963" s="109"/>
      <c r="EW3963" s="109"/>
      <c r="EX3963" s="109"/>
      <c r="EY3963" s="109"/>
      <c r="EZ3963" s="109"/>
      <c r="FA3963" s="109"/>
      <c r="FB3963" s="109"/>
      <c r="FC3963" s="109"/>
      <c r="FD3963" s="109"/>
      <c r="FE3963" s="109"/>
      <c r="FF3963" s="109"/>
      <c r="FG3963" s="109"/>
      <c r="FH3963" s="109"/>
      <c r="FI3963" s="109"/>
      <c r="FJ3963" s="109"/>
      <c r="FK3963" s="109"/>
      <c r="FL3963" s="109"/>
      <c r="FM3963" s="109"/>
      <c r="FN3963" s="109"/>
      <c r="FO3963" s="109"/>
      <c r="FP3963" s="109"/>
      <c r="FQ3963" s="109"/>
      <c r="FR3963" s="109"/>
      <c r="FS3963" s="109"/>
      <c r="FT3963" s="109"/>
      <c r="FU3963" s="109"/>
      <c r="FV3963" s="109"/>
      <c r="FW3963" s="109"/>
      <c r="FX3963" s="109"/>
      <c r="FY3963" s="109"/>
      <c r="FZ3963" s="109"/>
      <c r="GA3963" s="109"/>
      <c r="GB3963" s="109"/>
      <c r="GC3963" s="109"/>
      <c r="GD3963" s="109"/>
      <c r="GE3963" s="109"/>
      <c r="GF3963" s="109"/>
      <c r="GG3963" s="109"/>
      <c r="GH3963" s="109"/>
      <c r="GI3963" s="109"/>
      <c r="GJ3963" s="109"/>
      <c r="GK3963" s="109"/>
      <c r="GL3963" s="109"/>
      <c r="GM3963" s="109"/>
      <c r="GN3963" s="109"/>
      <c r="GO3963" s="109"/>
      <c r="GP3963" s="109"/>
      <c r="GQ3963" s="109"/>
      <c r="GR3963" s="109"/>
      <c r="GS3963" s="109"/>
      <c r="GT3963" s="109"/>
      <c r="GU3963" s="109"/>
      <c r="GV3963" s="109"/>
      <c r="GW3963" s="109"/>
      <c r="GX3963" s="109"/>
      <c r="GY3963" s="109"/>
      <c r="GZ3963" s="109"/>
      <c r="HA3963" s="109"/>
      <c r="HB3963" s="109"/>
      <c r="HC3963" s="109"/>
      <c r="HD3963" s="109"/>
      <c r="HE3963" s="109"/>
      <c r="HF3963" s="109"/>
      <c r="HG3963" s="109"/>
      <c r="HH3963" s="109"/>
      <c r="HI3963" s="109"/>
      <c r="HJ3963" s="109"/>
      <c r="HK3963" s="109"/>
      <c r="HL3963" s="109"/>
      <c r="HM3963" s="109"/>
      <c r="HN3963" s="109"/>
      <c r="HO3963" s="109"/>
      <c r="HP3963" s="109"/>
      <c r="HQ3963" s="109"/>
      <c r="HR3963" s="109"/>
      <c r="HS3963" s="109"/>
      <c r="HT3963" s="109"/>
      <c r="HU3963" s="109"/>
      <c r="HV3963" s="109"/>
      <c r="HW3963" s="109"/>
      <c r="HX3963" s="109"/>
      <c r="HY3963" s="109"/>
      <c r="HZ3963" s="109"/>
      <c r="IA3963" s="109"/>
      <c r="IB3963" s="109"/>
      <c r="IC3963" s="109"/>
      <c r="ID3963" s="109"/>
      <c r="IE3963" s="109"/>
      <c r="IF3963" s="109"/>
      <c r="IG3963" s="109"/>
      <c r="IH3963" s="109"/>
      <c r="II3963" s="109"/>
      <c r="IJ3963" s="109"/>
      <c r="IK3963" s="109"/>
      <c r="IL3963" s="109"/>
      <c r="IM3963" s="109"/>
      <c r="IN3963" s="109"/>
      <c r="IO3963" s="109"/>
      <c r="IP3963" s="109"/>
      <c r="IQ3963" s="109"/>
      <c r="IR3963" s="109"/>
      <c r="IS3963" s="109"/>
      <c r="IT3963" s="109"/>
      <c r="IU3963" s="109"/>
      <c r="IV3963" s="109"/>
    </row>
    <row r="3964" spans="1:256" ht="12.5">
      <c r="B3964" s="65">
        <v>1</v>
      </c>
      <c r="C3964" s="66">
        <f t="shared" si="178"/>
        <v>1</v>
      </c>
      <c r="D3964" s="76" t="s">
        <v>68</v>
      </c>
      <c r="E3964" s="76" t="s">
        <v>68</v>
      </c>
      <c r="F3964" s="76" t="s">
        <v>87</v>
      </c>
      <c r="G3964" s="78"/>
      <c r="H3964" s="96" t="s">
        <v>101</v>
      </c>
      <c r="I3964" s="107" t="s">
        <v>4406</v>
      </c>
      <c r="J3964" s="81"/>
      <c r="K3964" s="72"/>
      <c r="L3964" s="72"/>
      <c r="M3964" s="72"/>
      <c r="N3964" s="72"/>
      <c r="O3964" s="72"/>
      <c r="P3964" s="72"/>
      <c r="Q3964" s="833"/>
      <c r="R3964" s="102"/>
      <c r="S3964" s="73"/>
      <c r="T3964" s="102"/>
      <c r="U3964" s="103"/>
      <c r="V3964" s="104"/>
    </row>
    <row r="3965" spans="1:256" ht="12.5">
      <c r="B3965" s="65">
        <v>1</v>
      </c>
      <c r="C3965" s="66">
        <f t="shared" si="178"/>
        <v>0</v>
      </c>
      <c r="D3965" s="658" t="s">
        <v>87</v>
      </c>
      <c r="E3965" s="659" t="s">
        <v>90</v>
      </c>
      <c r="F3965" s="658" t="s">
        <v>87</v>
      </c>
      <c r="G3965" s="78"/>
      <c r="H3965" s="96" t="s">
        <v>148</v>
      </c>
      <c r="I3965" s="107" t="s">
        <v>4407</v>
      </c>
      <c r="J3965" s="81"/>
      <c r="K3965" s="72"/>
      <c r="L3965" s="72"/>
      <c r="M3965" s="72"/>
      <c r="N3965" s="72"/>
      <c r="O3965" s="72"/>
      <c r="P3965" s="72"/>
      <c r="Q3965" s="833"/>
      <c r="R3965" s="102"/>
      <c r="S3965" s="73"/>
      <c r="T3965" s="102"/>
      <c r="U3965" s="103"/>
      <c r="V3965" s="104"/>
    </row>
    <row r="3966" spans="1:256" ht="12.5">
      <c r="A3966" s="305"/>
      <c r="B3966" s="65">
        <v>1</v>
      </c>
      <c r="C3966" s="66">
        <f t="shared" si="178"/>
        <v>0</v>
      </c>
      <c r="D3966" s="76" t="s">
        <v>87</v>
      </c>
      <c r="E3966" s="99" t="s">
        <v>70</v>
      </c>
      <c r="F3966" s="77" t="s">
        <v>90</v>
      </c>
      <c r="G3966" s="78"/>
      <c r="H3966" s="96" t="s">
        <v>443</v>
      </c>
      <c r="I3966" s="107" t="s">
        <v>4408</v>
      </c>
      <c r="J3966" s="81"/>
      <c r="K3966" s="72"/>
      <c r="L3966" s="72"/>
      <c r="M3966" s="72"/>
      <c r="N3966" s="72"/>
      <c r="O3966" s="72"/>
      <c r="P3966" s="72"/>
      <c r="Q3966" s="833"/>
      <c r="R3966" s="102"/>
      <c r="S3966" s="73"/>
      <c r="T3966" s="102"/>
      <c r="U3966" s="103"/>
      <c r="V3966" s="104"/>
    </row>
    <row r="3967" spans="1:256" ht="12.5">
      <c r="B3967" s="65">
        <v>1</v>
      </c>
      <c r="C3967" s="66">
        <f t="shared" si="178"/>
        <v>0</v>
      </c>
      <c r="D3967" s="76" t="s">
        <v>68</v>
      </c>
      <c r="E3967" s="77" t="s">
        <v>90</v>
      </c>
      <c r="F3967" s="76" t="s">
        <v>87</v>
      </c>
      <c r="G3967" s="78"/>
      <c r="H3967" s="96" t="s">
        <v>135</v>
      </c>
      <c r="I3967" s="107" t="s">
        <v>4409</v>
      </c>
      <c r="J3967" s="81"/>
      <c r="K3967" s="72"/>
      <c r="L3967" s="72"/>
      <c r="M3967" s="72"/>
      <c r="N3967" s="72"/>
      <c r="O3967" s="72"/>
      <c r="P3967" s="72"/>
      <c r="Q3967" s="833"/>
      <c r="R3967" s="102"/>
      <c r="S3967" s="73"/>
      <c r="T3967" s="102"/>
      <c r="U3967" s="103"/>
      <c r="V3967" s="104"/>
    </row>
    <row r="3968" spans="1:256" ht="12.5">
      <c r="A3968" s="55"/>
      <c r="B3968" s="124">
        <v>1</v>
      </c>
      <c r="C3968" s="66">
        <v>4</v>
      </c>
      <c r="D3968" s="76" t="s">
        <v>87</v>
      </c>
      <c r="E3968" s="76" t="s">
        <v>68</v>
      </c>
      <c r="F3968" s="76" t="s">
        <v>68</v>
      </c>
      <c r="G3968" s="78"/>
      <c r="H3968" s="96" t="s">
        <v>101</v>
      </c>
      <c r="I3968" s="107" t="s">
        <v>856</v>
      </c>
      <c r="J3968" s="81" t="s">
        <v>1056</v>
      </c>
      <c r="K3968" s="72"/>
      <c r="L3968" s="72"/>
      <c r="M3968" s="72"/>
      <c r="N3968" s="72"/>
      <c r="O3968" s="72"/>
      <c r="P3968" s="72"/>
      <c r="Q3968" s="833"/>
      <c r="R3968" s="102"/>
      <c r="S3968" s="73"/>
      <c r="T3968" s="102"/>
      <c r="U3968" s="103"/>
      <c r="V3968" s="104"/>
    </row>
    <row r="3969" spans="1:256" ht="12.5">
      <c r="A3969" s="305"/>
      <c r="B3969" s="65">
        <v>1</v>
      </c>
      <c r="C3969" s="66">
        <v>4</v>
      </c>
      <c r="D3969" s="857" t="s">
        <v>90</v>
      </c>
      <c r="E3969" s="853" t="s">
        <v>68</v>
      </c>
      <c r="F3969" s="852" t="s">
        <v>70</v>
      </c>
      <c r="G3969" s="78"/>
      <c r="H3969" s="100" t="s">
        <v>135</v>
      </c>
      <c r="I3969" s="101" t="s">
        <v>6083</v>
      </c>
      <c r="J3969" s="81" t="s">
        <v>7</v>
      </c>
      <c r="K3969" s="72"/>
      <c r="L3969" s="72"/>
      <c r="M3969" s="72"/>
      <c r="N3969" s="72"/>
      <c r="O3969" s="72"/>
      <c r="P3969" s="72"/>
      <c r="Q3969" s="833"/>
      <c r="R3969" s="102"/>
      <c r="S3969" s="73"/>
      <c r="T3969" s="102"/>
      <c r="U3969" s="103"/>
      <c r="V3969" s="104"/>
    </row>
    <row r="3970" spans="1:256" ht="12" customHeight="1">
      <c r="A3970" s="55"/>
      <c r="B3970" s="124">
        <v>1</v>
      </c>
      <c r="C3970" s="66">
        <f>IF(E3970="A",1,IF(E3970="B",1,0))</f>
        <v>1</v>
      </c>
      <c r="D3970" s="659" t="s">
        <v>90</v>
      </c>
      <c r="E3970" s="658" t="s">
        <v>87</v>
      </c>
      <c r="F3970" s="656" t="s">
        <v>99</v>
      </c>
      <c r="G3970" s="78"/>
      <c r="H3970" s="96" t="s">
        <v>188</v>
      </c>
      <c r="I3970" s="107" t="s">
        <v>4410</v>
      </c>
      <c r="J3970" s="81"/>
      <c r="K3970" s="72"/>
      <c r="L3970" s="72"/>
      <c r="M3970" s="72"/>
      <c r="N3970" s="72"/>
      <c r="O3970" s="72"/>
      <c r="P3970" s="72"/>
      <c r="Q3970" s="833"/>
      <c r="R3970" s="102"/>
      <c r="S3970" s="73"/>
      <c r="T3970" s="102"/>
      <c r="U3970" s="103"/>
      <c r="V3970" s="104"/>
    </row>
    <row r="3971" spans="1:256" ht="12.5">
      <c r="A3971" s="686"/>
      <c r="B3971" s="65">
        <v>1</v>
      </c>
      <c r="C3971" s="66">
        <f>IF(E3971="A",1,IF(E3971="B",1,0))</f>
        <v>1</v>
      </c>
      <c r="D3971" s="76" t="s">
        <v>87</v>
      </c>
      <c r="E3971" s="76" t="s">
        <v>87</v>
      </c>
      <c r="F3971" s="76" t="s">
        <v>87</v>
      </c>
      <c r="G3971" s="78"/>
      <c r="H3971" s="96" t="s">
        <v>126</v>
      </c>
      <c r="I3971" s="107" t="s">
        <v>831</v>
      </c>
      <c r="J3971" s="81"/>
      <c r="K3971" s="72"/>
      <c r="L3971" s="72"/>
      <c r="M3971" s="72"/>
      <c r="N3971" s="72"/>
      <c r="O3971" s="72"/>
      <c r="P3971" s="72"/>
      <c r="Q3971" s="833"/>
      <c r="R3971" s="102"/>
      <c r="S3971" s="73"/>
      <c r="T3971" s="102"/>
      <c r="U3971" s="103"/>
      <c r="V3971" s="104"/>
    </row>
    <row r="3972" spans="1:256" ht="12.5">
      <c r="A3972" s="686"/>
      <c r="B3972" s="65">
        <v>1</v>
      </c>
      <c r="C3972" s="66">
        <f>IF(E3972="A",1,IF(E3972="B",1,0))</f>
        <v>0</v>
      </c>
      <c r="D3972" s="76" t="s">
        <v>87</v>
      </c>
      <c r="E3972" s="77" t="s">
        <v>90</v>
      </c>
      <c r="F3972" s="99" t="s">
        <v>70</v>
      </c>
      <c r="G3972" s="78"/>
      <c r="H3972" s="96" t="s">
        <v>135</v>
      </c>
      <c r="I3972" s="107" t="s">
        <v>4411</v>
      </c>
      <c r="J3972" s="81"/>
      <c r="K3972" s="72"/>
      <c r="L3972" s="72"/>
      <c r="M3972" s="72"/>
      <c r="N3972" s="72"/>
      <c r="O3972" s="72"/>
      <c r="P3972" s="72"/>
      <c r="Q3972" s="833"/>
      <c r="R3972" s="102"/>
      <c r="S3972" s="73"/>
      <c r="T3972" s="102"/>
      <c r="U3972" s="103"/>
      <c r="V3972" s="104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  <c r="AJ3972"/>
      <c r="AK3972"/>
      <c r="AL3972"/>
      <c r="AM3972"/>
      <c r="AN3972"/>
      <c r="AO3972"/>
      <c r="AP3972"/>
      <c r="AQ3972"/>
      <c r="AR3972"/>
      <c r="AS3972"/>
      <c r="AT3972"/>
      <c r="AU3972"/>
      <c r="AV3972"/>
      <c r="AW3972"/>
      <c r="AX3972"/>
      <c r="AY3972"/>
      <c r="AZ3972"/>
      <c r="BA3972"/>
      <c r="BB3972"/>
      <c r="BC3972"/>
      <c r="BD3972"/>
      <c r="BE3972"/>
      <c r="BF3972"/>
      <c r="BG3972"/>
      <c r="BH3972"/>
      <c r="BI3972"/>
      <c r="BJ3972"/>
      <c r="BK3972"/>
      <c r="BL3972"/>
      <c r="BM3972"/>
      <c r="BN3972"/>
      <c r="BO3972"/>
      <c r="BP3972"/>
      <c r="BQ3972"/>
      <c r="BR3972"/>
      <c r="BS3972"/>
      <c r="BT3972"/>
      <c r="BU3972"/>
      <c r="BV3972"/>
      <c r="BW3972"/>
      <c r="BX3972"/>
      <c r="BY3972"/>
      <c r="BZ3972"/>
      <c r="CA3972"/>
      <c r="CB3972"/>
      <c r="CC3972"/>
      <c r="CD3972"/>
      <c r="CE3972"/>
      <c r="CF3972"/>
      <c r="CG3972"/>
      <c r="CH3972"/>
      <c r="CI3972"/>
      <c r="CJ3972"/>
      <c r="CK3972"/>
      <c r="CL3972"/>
      <c r="CM3972"/>
      <c r="CN3972"/>
      <c r="CO3972"/>
      <c r="CP3972"/>
      <c r="CQ3972"/>
      <c r="CR3972"/>
      <c r="CS3972"/>
      <c r="CT3972"/>
      <c r="CU3972"/>
      <c r="CV3972"/>
      <c r="CW3972"/>
      <c r="CX3972"/>
      <c r="CY3972"/>
      <c r="CZ3972"/>
      <c r="DA3972"/>
      <c r="DB3972"/>
      <c r="DC3972"/>
      <c r="DD3972"/>
      <c r="DE3972"/>
      <c r="DF3972"/>
      <c r="DG3972"/>
      <c r="DH3972"/>
      <c r="DI3972"/>
      <c r="DJ3972"/>
      <c r="DK3972"/>
      <c r="DL3972"/>
      <c r="DM3972"/>
      <c r="DN3972"/>
      <c r="DO3972"/>
      <c r="DP3972"/>
      <c r="DQ3972"/>
      <c r="DR3972"/>
      <c r="DS3972"/>
      <c r="DT3972"/>
      <c r="DU3972"/>
      <c r="DV3972"/>
      <c r="DW3972"/>
      <c r="DX3972"/>
      <c r="DY3972"/>
      <c r="DZ3972"/>
      <c r="EA3972"/>
      <c r="EB3972"/>
      <c r="EC3972"/>
      <c r="ED3972"/>
      <c r="EE3972"/>
      <c r="EF3972"/>
      <c r="EG3972"/>
      <c r="EH3972"/>
      <c r="EI3972"/>
      <c r="EJ3972"/>
      <c r="EK3972"/>
      <c r="EL3972"/>
      <c r="EM3972"/>
      <c r="EN3972"/>
      <c r="EO3972"/>
      <c r="EP3972"/>
      <c r="EQ3972"/>
      <c r="ER3972"/>
      <c r="ES3972"/>
      <c r="ET3972"/>
      <c r="EU3972"/>
      <c r="EV3972"/>
      <c r="EW3972"/>
      <c r="EX3972"/>
      <c r="EY3972"/>
      <c r="EZ3972"/>
      <c r="FA3972"/>
      <c r="FB3972"/>
      <c r="FC3972"/>
      <c r="FD3972"/>
      <c r="FE3972"/>
      <c r="FF3972"/>
      <c r="FG3972"/>
      <c r="FH3972"/>
      <c r="FI3972"/>
      <c r="FJ3972"/>
      <c r="FK3972"/>
      <c r="FL3972"/>
      <c r="FM3972"/>
      <c r="FN3972"/>
      <c r="FO3972"/>
      <c r="FP3972"/>
      <c r="FQ3972"/>
      <c r="FR3972"/>
      <c r="FS3972"/>
      <c r="FT3972"/>
      <c r="FU3972"/>
      <c r="FV3972"/>
      <c r="FW3972"/>
      <c r="FX3972"/>
      <c r="FY3972"/>
      <c r="FZ3972"/>
      <c r="GA3972"/>
      <c r="GB3972"/>
      <c r="GC3972"/>
      <c r="GD3972"/>
      <c r="GE3972"/>
      <c r="GF3972"/>
      <c r="GG3972"/>
      <c r="GH3972"/>
      <c r="GI3972"/>
      <c r="GJ3972"/>
      <c r="GK3972"/>
      <c r="GL3972"/>
      <c r="GM3972"/>
      <c r="GN3972"/>
      <c r="GO3972"/>
      <c r="GP3972"/>
      <c r="GQ3972"/>
      <c r="GR3972"/>
      <c r="GS3972"/>
      <c r="GT3972"/>
      <c r="GU3972"/>
      <c r="GV3972"/>
      <c r="GW3972"/>
      <c r="GX3972"/>
      <c r="GY3972"/>
      <c r="GZ3972"/>
      <c r="HA3972"/>
      <c r="HB3972"/>
      <c r="HC3972"/>
      <c r="HD3972"/>
      <c r="HE3972"/>
      <c r="HF3972"/>
      <c r="HG3972"/>
      <c r="HH3972"/>
      <c r="HI3972"/>
      <c r="HJ3972"/>
      <c r="HK3972"/>
      <c r="HL3972"/>
      <c r="HM3972"/>
      <c r="HN3972"/>
      <c r="HO3972"/>
      <c r="HP3972"/>
      <c r="HQ3972"/>
      <c r="HR3972"/>
      <c r="HS3972"/>
      <c r="HT3972"/>
      <c r="HU3972"/>
      <c r="HV3972"/>
      <c r="HW3972"/>
      <c r="HX3972"/>
      <c r="HY3972"/>
      <c r="HZ3972"/>
      <c r="IA3972"/>
      <c r="IB3972"/>
      <c r="IC3972"/>
      <c r="ID3972"/>
      <c r="IE3972"/>
      <c r="IF3972"/>
      <c r="IG3972"/>
      <c r="IH3972"/>
      <c r="II3972"/>
      <c r="IJ3972"/>
      <c r="IK3972"/>
      <c r="IL3972"/>
      <c r="IM3972"/>
      <c r="IN3972"/>
      <c r="IO3972"/>
      <c r="IP3972"/>
      <c r="IQ3972"/>
      <c r="IR3972"/>
      <c r="IS3972"/>
      <c r="IT3972"/>
      <c r="IU3972"/>
      <c r="IV3972"/>
    </row>
    <row r="3973" spans="1:256" ht="12.5">
      <c r="A3973" s="305"/>
      <c r="B3973" s="65">
        <v>1</v>
      </c>
      <c r="C3973" s="66">
        <f>IF(E3973="A",4,IF(E3973="B",3,IF(E3973="C",2,IF(E3973="D",1,0))))</f>
        <v>3</v>
      </c>
      <c r="D3973" s="77" t="s">
        <v>90</v>
      </c>
      <c r="E3973" s="76" t="s">
        <v>87</v>
      </c>
      <c r="F3973" s="77" t="s">
        <v>90</v>
      </c>
      <c r="G3973" s="78"/>
      <c r="H3973" s="96" t="s">
        <v>129</v>
      </c>
      <c r="I3973" s="107" t="s">
        <v>4412</v>
      </c>
      <c r="J3973" s="81"/>
      <c r="K3973" s="72"/>
      <c r="L3973" s="72"/>
      <c r="M3973" s="72"/>
      <c r="N3973" s="72"/>
      <c r="O3973" s="72"/>
      <c r="P3973" s="72"/>
      <c r="Q3973" s="833"/>
      <c r="R3973" s="102"/>
      <c r="S3973" s="73"/>
      <c r="T3973" s="102"/>
      <c r="U3973" s="103"/>
      <c r="V3973" s="104"/>
    </row>
    <row r="3974" spans="1:256" s="320" customFormat="1" ht="12.5">
      <c r="A3974" s="305"/>
      <c r="B3974" s="124">
        <v>1</v>
      </c>
      <c r="C3974" s="66">
        <f>IF(E3974="A",1,IF(E3974="B",1,0))</f>
        <v>1</v>
      </c>
      <c r="D3974" s="76" t="s">
        <v>68</v>
      </c>
      <c r="E3974" s="76" t="s">
        <v>87</v>
      </c>
      <c r="F3974" s="99" t="s">
        <v>70</v>
      </c>
      <c r="G3974" s="78"/>
      <c r="H3974" s="96" t="s">
        <v>1336</v>
      </c>
      <c r="I3974" s="107" t="s">
        <v>4413</v>
      </c>
      <c r="J3974" s="81"/>
      <c r="K3974" s="72"/>
      <c r="L3974" s="72"/>
      <c r="M3974" s="72"/>
      <c r="N3974" s="72"/>
      <c r="O3974" s="72"/>
      <c r="P3974" s="72"/>
      <c r="Q3974" s="833"/>
      <c r="R3974" s="102"/>
      <c r="S3974" s="73"/>
      <c r="T3974" s="102"/>
      <c r="U3974" s="103"/>
      <c r="V3974" s="104"/>
      <c r="W3974" s="109"/>
      <c r="X3974" s="109"/>
      <c r="Y3974" s="109"/>
      <c r="Z3974" s="109"/>
      <c r="AA3974" s="109"/>
      <c r="AB3974" s="109"/>
      <c r="AC3974" s="109"/>
      <c r="AD3974" s="109"/>
      <c r="AE3974" s="109"/>
      <c r="AF3974" s="109"/>
      <c r="AG3974" s="109"/>
      <c r="AH3974" s="109"/>
      <c r="AI3974" s="109"/>
      <c r="AJ3974" s="109"/>
      <c r="AK3974" s="109"/>
      <c r="AL3974" s="109"/>
      <c r="AM3974" s="109"/>
      <c r="AN3974" s="109"/>
      <c r="AO3974" s="109"/>
      <c r="AP3974" s="109"/>
      <c r="AQ3974" s="109"/>
      <c r="AR3974" s="109"/>
      <c r="AS3974" s="109"/>
      <c r="AT3974" s="109"/>
      <c r="AU3974" s="109"/>
      <c r="AV3974" s="109"/>
      <c r="AW3974" s="109"/>
      <c r="AX3974" s="109"/>
      <c r="AY3974" s="109"/>
      <c r="AZ3974" s="109"/>
      <c r="BA3974" s="109"/>
      <c r="BB3974" s="109"/>
      <c r="BC3974" s="109"/>
      <c r="BD3974" s="109"/>
      <c r="BE3974" s="109"/>
      <c r="BF3974" s="109"/>
      <c r="BG3974" s="109"/>
      <c r="BH3974" s="109"/>
      <c r="BI3974" s="109"/>
      <c r="BJ3974" s="109"/>
      <c r="BK3974" s="109"/>
      <c r="BL3974" s="109"/>
      <c r="BM3974" s="109"/>
      <c r="BN3974" s="109"/>
      <c r="BO3974" s="109"/>
      <c r="BP3974" s="109"/>
      <c r="BQ3974" s="109"/>
      <c r="BR3974" s="109"/>
      <c r="BS3974" s="109"/>
      <c r="BT3974" s="109"/>
      <c r="BU3974" s="109"/>
      <c r="BV3974" s="109"/>
      <c r="BW3974" s="109"/>
      <c r="BX3974" s="109"/>
      <c r="BY3974" s="109"/>
      <c r="BZ3974" s="109"/>
      <c r="CA3974" s="109"/>
      <c r="CB3974" s="109"/>
      <c r="CC3974" s="109"/>
      <c r="CD3974" s="109"/>
      <c r="CE3974" s="109"/>
      <c r="CF3974" s="109"/>
      <c r="CG3974" s="109"/>
      <c r="CH3974" s="109"/>
      <c r="CI3974" s="109"/>
      <c r="CJ3974" s="109"/>
      <c r="CK3974" s="109"/>
      <c r="CL3974" s="109"/>
      <c r="CM3974" s="109"/>
      <c r="CN3974" s="109"/>
      <c r="CO3974" s="109"/>
      <c r="CP3974" s="109"/>
      <c r="CQ3974" s="109"/>
      <c r="CR3974" s="109"/>
      <c r="CS3974" s="109"/>
      <c r="CT3974" s="109"/>
      <c r="CU3974" s="109"/>
      <c r="CV3974" s="109"/>
      <c r="CW3974" s="109"/>
      <c r="CX3974" s="109"/>
      <c r="CY3974" s="109"/>
      <c r="CZ3974" s="109"/>
      <c r="DA3974" s="109"/>
      <c r="DB3974" s="109"/>
      <c r="DC3974" s="109"/>
      <c r="DD3974" s="109"/>
      <c r="DE3974" s="109"/>
      <c r="DF3974" s="109"/>
      <c r="DG3974" s="109"/>
      <c r="DH3974" s="109"/>
      <c r="DI3974" s="109"/>
      <c r="DJ3974" s="109"/>
      <c r="DK3974" s="109"/>
      <c r="DL3974" s="109"/>
      <c r="DM3974" s="109"/>
      <c r="DN3974" s="109"/>
      <c r="DO3974" s="109"/>
      <c r="DP3974" s="109"/>
      <c r="DQ3974" s="109"/>
      <c r="DR3974" s="109"/>
      <c r="DS3974" s="109"/>
      <c r="DT3974" s="109"/>
      <c r="DU3974" s="109"/>
      <c r="DV3974" s="109"/>
      <c r="DW3974" s="109"/>
      <c r="DX3974" s="109"/>
      <c r="DY3974" s="109"/>
      <c r="DZ3974" s="109"/>
      <c r="EA3974" s="109"/>
      <c r="EB3974" s="109"/>
      <c r="EC3974" s="109"/>
      <c r="ED3974" s="109"/>
      <c r="EE3974" s="109"/>
      <c r="EF3974" s="109"/>
      <c r="EG3974" s="109"/>
      <c r="EH3974" s="109"/>
      <c r="EI3974" s="109"/>
      <c r="EJ3974" s="109"/>
      <c r="EK3974" s="109"/>
      <c r="EL3974" s="109"/>
      <c r="EM3974" s="109"/>
      <c r="EN3974" s="109"/>
      <c r="EO3974" s="109"/>
      <c r="EP3974" s="109"/>
      <c r="EQ3974" s="109"/>
      <c r="ER3974" s="109"/>
      <c r="ES3974" s="109"/>
      <c r="ET3974" s="109"/>
      <c r="EU3974" s="109"/>
      <c r="EV3974" s="109"/>
      <c r="EW3974" s="109"/>
      <c r="EX3974" s="109"/>
      <c r="EY3974" s="109"/>
      <c r="EZ3974" s="109"/>
      <c r="FA3974" s="109"/>
      <c r="FB3974" s="109"/>
      <c r="FC3974" s="109"/>
      <c r="FD3974" s="109"/>
      <c r="FE3974" s="109"/>
      <c r="FF3974" s="109"/>
      <c r="FG3974" s="109"/>
      <c r="FH3974" s="109"/>
      <c r="FI3974" s="109"/>
      <c r="FJ3974" s="109"/>
      <c r="FK3974" s="109"/>
      <c r="FL3974" s="109"/>
      <c r="FM3974" s="109"/>
      <c r="FN3974" s="109"/>
      <c r="FO3974" s="109"/>
      <c r="FP3974" s="109"/>
      <c r="FQ3974" s="109"/>
      <c r="FR3974" s="109"/>
      <c r="FS3974" s="109"/>
      <c r="FT3974" s="109"/>
      <c r="FU3974" s="109"/>
      <c r="FV3974" s="109"/>
      <c r="FW3974" s="109"/>
      <c r="FX3974" s="109"/>
      <c r="FY3974" s="109"/>
      <c r="FZ3974" s="109"/>
      <c r="GA3974" s="109"/>
      <c r="GB3974" s="109"/>
      <c r="GC3974" s="109"/>
      <c r="GD3974" s="109"/>
      <c r="GE3974" s="109"/>
      <c r="GF3974" s="109"/>
      <c r="GG3974" s="109"/>
      <c r="GH3974" s="109"/>
      <c r="GI3974" s="109"/>
      <c r="GJ3974" s="109"/>
      <c r="GK3974" s="109"/>
      <c r="GL3974" s="109"/>
      <c r="GM3974" s="109"/>
      <c r="GN3974" s="109"/>
      <c r="GO3974" s="109"/>
      <c r="GP3974" s="109"/>
      <c r="GQ3974" s="109"/>
      <c r="GR3974" s="109"/>
      <c r="GS3974" s="109"/>
      <c r="GT3974" s="109"/>
      <c r="GU3974" s="109"/>
      <c r="GV3974" s="109"/>
      <c r="GW3974" s="109"/>
      <c r="GX3974" s="109"/>
      <c r="GY3974" s="109"/>
      <c r="GZ3974" s="109"/>
      <c r="HA3974" s="109"/>
      <c r="HB3974" s="109"/>
      <c r="HC3974" s="109"/>
      <c r="HD3974" s="109"/>
      <c r="HE3974" s="109"/>
      <c r="HF3974" s="109"/>
      <c r="HG3974" s="109"/>
      <c r="HH3974" s="109"/>
      <c r="HI3974" s="109"/>
      <c r="HJ3974" s="109"/>
      <c r="HK3974" s="109"/>
      <c r="HL3974" s="109"/>
      <c r="HM3974" s="109"/>
      <c r="HN3974" s="109"/>
      <c r="HO3974" s="109"/>
      <c r="HP3974" s="109"/>
      <c r="HQ3974" s="109"/>
      <c r="HR3974" s="109"/>
      <c r="HS3974" s="109"/>
      <c r="HT3974" s="109"/>
      <c r="HU3974" s="109"/>
      <c r="HV3974" s="109"/>
      <c r="HW3974" s="109"/>
      <c r="HX3974" s="109"/>
      <c r="HY3974" s="109"/>
      <c r="HZ3974" s="109"/>
      <c r="IA3974" s="109"/>
      <c r="IB3974" s="109"/>
      <c r="IC3974" s="109"/>
      <c r="ID3974" s="109"/>
      <c r="IE3974" s="109"/>
      <c r="IF3974" s="109"/>
      <c r="IG3974" s="109"/>
      <c r="IH3974" s="109"/>
      <c r="II3974" s="109"/>
      <c r="IJ3974" s="109"/>
      <c r="IK3974" s="109"/>
      <c r="IL3974" s="109"/>
      <c r="IM3974" s="109"/>
      <c r="IN3974" s="109"/>
      <c r="IO3974" s="109"/>
      <c r="IP3974" s="109"/>
      <c r="IQ3974" s="109"/>
      <c r="IR3974" s="109"/>
      <c r="IS3974" s="109"/>
      <c r="IT3974" s="109"/>
      <c r="IU3974" s="109"/>
      <c r="IV3974" s="109"/>
    </row>
    <row r="3975" spans="1:256" ht="12.5">
      <c r="B3975" s="65">
        <v>1</v>
      </c>
      <c r="C3975" s="66">
        <f>IF(E3975="A",1,IF(E3975="B",1,0))</f>
        <v>0</v>
      </c>
      <c r="D3975" s="658" t="s">
        <v>87</v>
      </c>
      <c r="E3975" s="656" t="s">
        <v>99</v>
      </c>
      <c r="F3975" s="656" t="s">
        <v>99</v>
      </c>
      <c r="G3975" s="78"/>
      <c r="H3975" s="96" t="s">
        <v>101</v>
      </c>
      <c r="I3975" s="107" t="s">
        <v>4414</v>
      </c>
      <c r="J3975" s="81"/>
      <c r="K3975" s="72"/>
      <c r="L3975" s="72"/>
      <c r="M3975" s="72"/>
      <c r="N3975" s="72"/>
      <c r="O3975" s="72"/>
      <c r="P3975" s="72"/>
      <c r="Q3975" s="833"/>
      <c r="R3975" s="102"/>
      <c r="S3975" s="73"/>
      <c r="T3975" s="102"/>
      <c r="U3975" s="103"/>
      <c r="V3975" s="104"/>
    </row>
    <row r="3976" spans="1:256" ht="12.5">
      <c r="A3976" s="55"/>
      <c r="B3976" s="65">
        <v>1</v>
      </c>
      <c r="C3976" s="66">
        <f>IF(E3976="A",1,IF(E3976="B",1,0))</f>
        <v>0</v>
      </c>
      <c r="D3976" s="76" t="s">
        <v>68</v>
      </c>
      <c r="E3976" s="77" t="s">
        <v>90</v>
      </c>
      <c r="F3976" s="77" t="s">
        <v>90</v>
      </c>
      <c r="G3976" s="78"/>
      <c r="H3976" s="96" t="s">
        <v>94</v>
      </c>
      <c r="I3976" s="107" t="s">
        <v>4415</v>
      </c>
      <c r="J3976" s="81"/>
      <c r="K3976" s="72"/>
      <c r="L3976" s="72"/>
      <c r="M3976" s="72"/>
      <c r="N3976" s="72"/>
      <c r="O3976" s="72"/>
      <c r="P3976" s="72"/>
      <c r="Q3976" s="833"/>
      <c r="R3976" s="102"/>
      <c r="S3976" s="73"/>
      <c r="T3976" s="102"/>
      <c r="U3976" s="103"/>
      <c r="V3976" s="104"/>
    </row>
    <row r="3977" spans="1:256" s="283" customFormat="1">
      <c r="A3977" s="55"/>
      <c r="B3977" s="65">
        <v>1</v>
      </c>
      <c r="C3977" s="66">
        <f>IF(E3977="A",1,IF(E3977="B",1,0))</f>
        <v>1</v>
      </c>
      <c r="D3977" s="248" t="s">
        <v>87</v>
      </c>
      <c r="E3977" s="248" t="s">
        <v>68</v>
      </c>
      <c r="F3977" s="662" t="s">
        <v>70</v>
      </c>
      <c r="G3977" s="78"/>
      <c r="H3977" s="96" t="s">
        <v>126</v>
      </c>
      <c r="I3977" s="107" t="s">
        <v>4416</v>
      </c>
      <c r="J3977" s="81"/>
      <c r="K3977" s="72"/>
      <c r="L3977" s="72"/>
      <c r="M3977" s="72"/>
      <c r="N3977" s="72"/>
      <c r="O3977" s="72"/>
      <c r="P3977" s="72"/>
      <c r="Q3977" s="833"/>
      <c r="R3977" s="102"/>
      <c r="S3977" s="73"/>
      <c r="T3977" s="102"/>
      <c r="U3977" s="103"/>
      <c r="V3977" s="104"/>
      <c r="W3977" s="109"/>
      <c r="X3977" s="109"/>
      <c r="Y3977" s="109"/>
      <c r="Z3977" s="109"/>
      <c r="AA3977" s="109"/>
      <c r="AB3977" s="109"/>
      <c r="AC3977" s="109"/>
      <c r="AD3977" s="109"/>
      <c r="AE3977" s="109"/>
      <c r="AF3977" s="109"/>
      <c r="AG3977" s="109"/>
      <c r="AH3977" s="109"/>
      <c r="AI3977" s="109"/>
      <c r="AJ3977" s="109"/>
      <c r="AK3977" s="109"/>
      <c r="AL3977" s="109"/>
      <c r="AM3977" s="109"/>
      <c r="AN3977" s="109"/>
      <c r="AO3977" s="109"/>
      <c r="AP3977" s="109"/>
      <c r="AQ3977" s="109"/>
      <c r="AR3977" s="109"/>
      <c r="AS3977" s="109"/>
      <c r="AT3977" s="109"/>
      <c r="AU3977" s="109"/>
      <c r="AV3977" s="109"/>
      <c r="AW3977" s="109"/>
      <c r="AX3977" s="109"/>
      <c r="AY3977" s="109"/>
      <c r="AZ3977" s="109"/>
      <c r="BA3977" s="109"/>
      <c r="BB3977" s="109"/>
      <c r="BC3977" s="109"/>
      <c r="BD3977" s="109"/>
      <c r="BE3977" s="109"/>
      <c r="BF3977" s="109"/>
      <c r="BG3977" s="109"/>
      <c r="BH3977" s="109"/>
      <c r="BI3977" s="109"/>
      <c r="BJ3977" s="109"/>
      <c r="BK3977" s="109"/>
      <c r="BL3977" s="109"/>
      <c r="BM3977" s="109"/>
      <c r="BN3977" s="109"/>
      <c r="BO3977" s="109"/>
      <c r="BP3977" s="109"/>
      <c r="BQ3977" s="109"/>
      <c r="BR3977" s="109"/>
      <c r="BS3977" s="109"/>
      <c r="BT3977" s="109"/>
      <c r="BU3977" s="109"/>
      <c r="BV3977" s="109"/>
      <c r="BW3977" s="109"/>
      <c r="BX3977" s="109"/>
      <c r="BY3977" s="109"/>
      <c r="BZ3977" s="109"/>
      <c r="CA3977" s="109"/>
      <c r="CB3977" s="109"/>
      <c r="CC3977" s="109"/>
      <c r="CD3977" s="109"/>
      <c r="CE3977" s="109"/>
      <c r="CF3977" s="109"/>
      <c r="CG3977" s="109"/>
      <c r="CH3977" s="109"/>
      <c r="CI3977" s="109"/>
      <c r="CJ3977" s="109"/>
      <c r="CK3977" s="109"/>
      <c r="CL3977" s="109"/>
      <c r="CM3977" s="109"/>
      <c r="CN3977" s="109"/>
      <c r="CO3977" s="109"/>
      <c r="CP3977" s="109"/>
      <c r="CQ3977" s="109"/>
      <c r="CR3977" s="109"/>
      <c r="CS3977" s="109"/>
      <c r="CT3977" s="109"/>
      <c r="CU3977" s="109"/>
      <c r="CV3977" s="109"/>
      <c r="CW3977" s="109"/>
      <c r="CX3977" s="109"/>
      <c r="CY3977" s="109"/>
      <c r="CZ3977" s="109"/>
      <c r="DA3977" s="109"/>
      <c r="DB3977" s="109"/>
      <c r="DC3977" s="109"/>
      <c r="DD3977" s="109"/>
      <c r="DE3977" s="109"/>
      <c r="DF3977" s="109"/>
      <c r="DG3977" s="109"/>
      <c r="DH3977" s="109"/>
      <c r="DI3977" s="109"/>
      <c r="DJ3977" s="109"/>
      <c r="DK3977" s="109"/>
      <c r="DL3977" s="109"/>
      <c r="DM3977" s="109"/>
      <c r="DN3977" s="109"/>
      <c r="DO3977" s="109"/>
      <c r="DP3977" s="109"/>
      <c r="DQ3977" s="109"/>
      <c r="DR3977" s="109"/>
      <c r="DS3977" s="109"/>
      <c r="DT3977" s="109"/>
      <c r="DU3977" s="109"/>
      <c r="DV3977" s="109"/>
      <c r="DW3977" s="109"/>
      <c r="DX3977" s="109"/>
      <c r="DY3977" s="109"/>
      <c r="DZ3977" s="109"/>
      <c r="EA3977" s="109"/>
      <c r="EB3977" s="109"/>
      <c r="EC3977" s="109"/>
      <c r="ED3977" s="109"/>
      <c r="EE3977" s="109"/>
      <c r="EF3977" s="109"/>
      <c r="EG3977" s="109"/>
      <c r="EH3977" s="109"/>
      <c r="EI3977" s="109"/>
      <c r="EJ3977" s="109"/>
      <c r="EK3977" s="109"/>
      <c r="EL3977" s="109"/>
      <c r="EM3977" s="109"/>
      <c r="EN3977" s="109"/>
      <c r="EO3977" s="109"/>
      <c r="EP3977" s="109"/>
      <c r="EQ3977" s="109"/>
      <c r="ER3977" s="109"/>
      <c r="ES3977" s="109"/>
      <c r="ET3977" s="109"/>
      <c r="EU3977" s="109"/>
      <c r="EV3977" s="109"/>
      <c r="EW3977" s="109"/>
      <c r="EX3977" s="109"/>
      <c r="EY3977" s="109"/>
      <c r="EZ3977" s="109"/>
      <c r="FA3977" s="109"/>
      <c r="FB3977" s="109"/>
      <c r="FC3977" s="109"/>
      <c r="FD3977" s="109"/>
      <c r="FE3977" s="109"/>
      <c r="FF3977" s="109"/>
      <c r="FG3977" s="109"/>
      <c r="FH3977" s="109"/>
      <c r="FI3977" s="109"/>
      <c r="FJ3977" s="109"/>
      <c r="FK3977" s="109"/>
      <c r="FL3977" s="109"/>
      <c r="FM3977" s="109"/>
      <c r="FN3977" s="109"/>
      <c r="FO3977" s="109"/>
      <c r="FP3977" s="109"/>
      <c r="FQ3977" s="109"/>
      <c r="FR3977" s="109"/>
      <c r="FS3977" s="109"/>
      <c r="FT3977" s="109"/>
      <c r="FU3977" s="109"/>
      <c r="FV3977" s="109"/>
      <c r="FW3977" s="109"/>
      <c r="FX3977" s="109"/>
      <c r="FY3977" s="109"/>
      <c r="FZ3977" s="109"/>
      <c r="GA3977" s="109"/>
      <c r="GB3977" s="109"/>
      <c r="GC3977" s="109"/>
      <c r="GD3977" s="109"/>
      <c r="GE3977" s="109"/>
      <c r="GF3977" s="109"/>
      <c r="GG3977" s="109"/>
      <c r="GH3977" s="109"/>
      <c r="GI3977" s="109"/>
      <c r="GJ3977" s="109"/>
      <c r="GK3977" s="109"/>
      <c r="GL3977" s="109"/>
      <c r="GM3977" s="109"/>
      <c r="GN3977" s="109"/>
      <c r="GO3977" s="109"/>
      <c r="GP3977" s="109"/>
      <c r="GQ3977" s="109"/>
      <c r="GR3977" s="109"/>
      <c r="GS3977" s="109"/>
      <c r="GT3977" s="109"/>
      <c r="GU3977" s="109"/>
      <c r="GV3977" s="109"/>
      <c r="GW3977" s="109"/>
      <c r="GX3977" s="109"/>
      <c r="GY3977" s="109"/>
      <c r="GZ3977" s="109"/>
      <c r="HA3977" s="109"/>
      <c r="HB3977" s="109"/>
      <c r="HC3977" s="109"/>
      <c r="HD3977" s="109"/>
      <c r="HE3977" s="109"/>
      <c r="HF3977" s="109"/>
      <c r="HG3977" s="109"/>
      <c r="HH3977" s="109"/>
      <c r="HI3977" s="109"/>
      <c r="HJ3977" s="109"/>
      <c r="HK3977" s="109"/>
      <c r="HL3977" s="109"/>
      <c r="HM3977" s="109"/>
      <c r="HN3977" s="109"/>
      <c r="HO3977" s="109"/>
      <c r="HP3977" s="109"/>
      <c r="HQ3977" s="109"/>
      <c r="HR3977" s="109"/>
      <c r="HS3977" s="109"/>
      <c r="HT3977" s="109"/>
      <c r="HU3977" s="109"/>
      <c r="HV3977" s="109"/>
      <c r="HW3977" s="109"/>
      <c r="HX3977" s="109"/>
      <c r="HY3977" s="109"/>
      <c r="HZ3977" s="109"/>
      <c r="IA3977" s="109"/>
      <c r="IB3977" s="109"/>
      <c r="IC3977" s="109"/>
      <c r="ID3977" s="109"/>
      <c r="IE3977" s="109"/>
      <c r="IF3977" s="109"/>
      <c r="IG3977" s="109"/>
      <c r="IH3977" s="109"/>
      <c r="II3977" s="109"/>
      <c r="IJ3977" s="109"/>
      <c r="IK3977" s="109"/>
      <c r="IL3977" s="109"/>
      <c r="IM3977" s="109"/>
      <c r="IN3977" s="109"/>
      <c r="IO3977" s="109"/>
      <c r="IP3977" s="109"/>
      <c r="IQ3977" s="109"/>
      <c r="IR3977" s="109"/>
      <c r="IS3977" s="109"/>
      <c r="IT3977" s="109"/>
      <c r="IU3977" s="109"/>
      <c r="IV3977" s="109"/>
    </row>
    <row r="3978" spans="1:256" ht="12.5">
      <c r="A3978" s="305"/>
      <c r="B3978" s="124">
        <v>1</v>
      </c>
      <c r="C3978" s="66">
        <f>IF(E3978="A",1,IF(E3978="B",1,0))</f>
        <v>0</v>
      </c>
      <c r="D3978" s="658" t="s">
        <v>68</v>
      </c>
      <c r="E3978" s="659" t="s">
        <v>90</v>
      </c>
      <c r="F3978" s="656" t="s">
        <v>70</v>
      </c>
      <c r="G3978" s="78"/>
      <c r="H3978" s="96" t="s">
        <v>101</v>
      </c>
      <c r="I3978" s="107" t="s">
        <v>4417</v>
      </c>
      <c r="J3978" s="81"/>
      <c r="K3978" s="72"/>
      <c r="L3978" s="72"/>
      <c r="M3978" s="72"/>
      <c r="N3978" s="72"/>
      <c r="O3978" s="72"/>
      <c r="P3978" s="72"/>
      <c r="Q3978" s="833"/>
      <c r="R3978" s="102"/>
      <c r="S3978" s="73"/>
      <c r="T3978" s="102"/>
      <c r="U3978" s="103"/>
      <c r="V3978" s="104"/>
    </row>
    <row r="3979" spans="1:256" ht="12.5">
      <c r="A3979" s="305"/>
      <c r="B3979" s="65">
        <v>1</v>
      </c>
      <c r="C3979" s="66">
        <v>2</v>
      </c>
      <c r="D3979" s="76" t="s">
        <v>87</v>
      </c>
      <c r="E3979" s="77" t="s">
        <v>90</v>
      </c>
      <c r="F3979" s="76" t="s">
        <v>87</v>
      </c>
      <c r="G3979" s="78"/>
      <c r="H3979" s="96" t="s">
        <v>101</v>
      </c>
      <c r="I3979" s="107" t="s">
        <v>284</v>
      </c>
      <c r="J3979" s="81" t="s">
        <v>7</v>
      </c>
      <c r="K3979" s="72"/>
      <c r="L3979" s="72"/>
      <c r="M3979" s="72"/>
      <c r="N3979" s="72"/>
      <c r="O3979" s="72"/>
      <c r="P3979" s="72"/>
      <c r="Q3979" s="833"/>
      <c r="R3979" s="102"/>
      <c r="S3979" s="73"/>
      <c r="T3979" s="102"/>
      <c r="U3979" s="103"/>
      <c r="V3979" s="104"/>
    </row>
    <row r="3980" spans="1:256" ht="12.5">
      <c r="B3980" s="65">
        <v>1</v>
      </c>
      <c r="C3980" s="66">
        <v>2</v>
      </c>
      <c r="D3980" s="76" t="s">
        <v>87</v>
      </c>
      <c r="E3980" s="77" t="s">
        <v>90</v>
      </c>
      <c r="F3980" s="76" t="s">
        <v>87</v>
      </c>
      <c r="G3980" s="78"/>
      <c r="H3980" s="96" t="s">
        <v>101</v>
      </c>
      <c r="I3980" s="107" t="s">
        <v>284</v>
      </c>
      <c r="J3980" s="81" t="s">
        <v>7</v>
      </c>
      <c r="K3980" s="72"/>
      <c r="L3980" s="72"/>
      <c r="M3980" s="72"/>
      <c r="N3980" s="72"/>
      <c r="O3980" s="72"/>
      <c r="P3980" s="72"/>
      <c r="Q3980" s="833"/>
      <c r="R3980" s="102"/>
      <c r="S3980" s="73"/>
      <c r="T3980" s="102"/>
      <c r="U3980" s="73"/>
      <c r="V3980" s="110"/>
    </row>
    <row r="3981" spans="1:256" ht="12.5">
      <c r="A3981" s="55"/>
      <c r="B3981" s="124">
        <v>1</v>
      </c>
      <c r="C3981" s="66">
        <f>IF(E3981="A",1,IF(E3981="B",1,0))</f>
        <v>1</v>
      </c>
      <c r="D3981" s="658" t="s">
        <v>87</v>
      </c>
      <c r="E3981" s="658" t="s">
        <v>68</v>
      </c>
      <c r="F3981" s="658" t="s">
        <v>87</v>
      </c>
      <c r="G3981" s="78"/>
      <c r="H3981" s="96" t="s">
        <v>140</v>
      </c>
      <c r="I3981" s="107" t="s">
        <v>4418</v>
      </c>
      <c r="J3981" s="81"/>
      <c r="K3981" s="72"/>
      <c r="L3981" s="72"/>
      <c r="M3981" s="72"/>
      <c r="N3981" s="72"/>
      <c r="O3981" s="72"/>
      <c r="P3981" s="72"/>
      <c r="Q3981" s="833"/>
      <c r="R3981" s="102"/>
      <c r="S3981" s="73"/>
      <c r="T3981" s="102"/>
      <c r="U3981" s="103"/>
      <c r="V3981" s="104"/>
    </row>
    <row r="3982" spans="1:256" ht="12.5">
      <c r="A3982" s="55"/>
      <c r="B3982" s="669">
        <v>1</v>
      </c>
      <c r="C3982" s="671">
        <f>IF(E3982="A",1,IF(E3982="B",1,0))</f>
        <v>0</v>
      </c>
      <c r="D3982" s="665" t="s">
        <v>87</v>
      </c>
      <c r="E3982" s="664" t="s">
        <v>90</v>
      </c>
      <c r="F3982" s="665" t="s">
        <v>68</v>
      </c>
      <c r="G3982" s="78"/>
      <c r="H3982" s="96" t="s">
        <v>114</v>
      </c>
      <c r="I3982" s="107" t="s">
        <v>4419</v>
      </c>
      <c r="J3982" s="81"/>
      <c r="K3982" s="72"/>
      <c r="L3982" s="72"/>
      <c r="M3982" s="72"/>
      <c r="N3982" s="72"/>
      <c r="O3982" s="72"/>
      <c r="P3982" s="72"/>
      <c r="Q3982" s="833"/>
      <c r="R3982" s="102"/>
      <c r="S3982" s="73"/>
      <c r="T3982" s="102"/>
      <c r="U3982" s="103"/>
      <c r="V3982" s="104"/>
    </row>
    <row r="3983" spans="1:256" s="283" customFormat="1">
      <c r="A3983" s="305"/>
      <c r="B3983" s="669">
        <v>1</v>
      </c>
      <c r="C3983" s="671">
        <f>IF(E3983="A",1,IF(E3983="B",1,0))</f>
        <v>1</v>
      </c>
      <c r="D3983" s="658" t="s">
        <v>87</v>
      </c>
      <c r="E3983" s="658" t="s">
        <v>68</v>
      </c>
      <c r="F3983" s="658" t="s">
        <v>87</v>
      </c>
      <c r="G3983" s="78"/>
      <c r="H3983" s="96" t="s">
        <v>104</v>
      </c>
      <c r="I3983" s="107" t="s">
        <v>4420</v>
      </c>
      <c r="J3983" s="81"/>
      <c r="K3983" s="72"/>
      <c r="L3983" s="72"/>
      <c r="M3983" s="72"/>
      <c r="N3983" s="72"/>
      <c r="O3983" s="72"/>
      <c r="P3983" s="72"/>
      <c r="Q3983" s="833"/>
      <c r="R3983" s="102"/>
      <c r="S3983" s="73"/>
      <c r="T3983" s="102"/>
      <c r="U3983" s="103"/>
      <c r="V3983" s="104"/>
      <c r="W3983" s="109"/>
      <c r="X3983" s="109"/>
      <c r="Y3983" s="109"/>
      <c r="Z3983" s="109"/>
      <c r="AA3983" s="109"/>
      <c r="AB3983" s="109"/>
      <c r="AC3983" s="109"/>
      <c r="AD3983" s="109"/>
      <c r="AE3983" s="109"/>
      <c r="AF3983" s="109"/>
      <c r="AG3983" s="109"/>
      <c r="AH3983" s="109"/>
      <c r="AI3983" s="109"/>
      <c r="AJ3983" s="109"/>
      <c r="AK3983" s="109"/>
      <c r="AL3983" s="109"/>
      <c r="AM3983" s="109"/>
      <c r="AN3983" s="109"/>
      <c r="AO3983" s="109"/>
      <c r="AP3983" s="109"/>
      <c r="AQ3983" s="109"/>
      <c r="AR3983" s="109"/>
      <c r="AS3983" s="109"/>
      <c r="AT3983" s="109"/>
      <c r="AU3983" s="109"/>
      <c r="AV3983" s="109"/>
      <c r="AW3983" s="109"/>
      <c r="AX3983" s="109"/>
      <c r="AY3983" s="109"/>
      <c r="AZ3983" s="109"/>
      <c r="BA3983" s="109"/>
      <c r="BB3983" s="109"/>
      <c r="BC3983" s="109"/>
      <c r="BD3983" s="109"/>
      <c r="BE3983" s="109"/>
      <c r="BF3983" s="109"/>
      <c r="BG3983" s="109"/>
      <c r="BH3983" s="109"/>
      <c r="BI3983" s="109"/>
      <c r="BJ3983" s="109"/>
      <c r="BK3983" s="109"/>
      <c r="BL3983" s="109"/>
      <c r="BM3983" s="109"/>
      <c r="BN3983" s="109"/>
      <c r="BO3983" s="109"/>
      <c r="BP3983" s="109"/>
      <c r="BQ3983" s="109"/>
      <c r="BR3983" s="109"/>
      <c r="BS3983" s="109"/>
      <c r="BT3983" s="109"/>
      <c r="BU3983" s="109"/>
      <c r="BV3983" s="109"/>
      <c r="BW3983" s="109"/>
      <c r="BX3983" s="109"/>
      <c r="BY3983" s="109"/>
      <c r="BZ3983" s="109"/>
      <c r="CA3983" s="109"/>
      <c r="CB3983" s="109"/>
      <c r="CC3983" s="109"/>
      <c r="CD3983" s="109"/>
      <c r="CE3983" s="109"/>
      <c r="CF3983" s="109"/>
      <c r="CG3983" s="109"/>
      <c r="CH3983" s="109"/>
      <c r="CI3983" s="109"/>
      <c r="CJ3983" s="109"/>
      <c r="CK3983" s="109"/>
      <c r="CL3983" s="109"/>
      <c r="CM3983" s="109"/>
      <c r="CN3983" s="109"/>
      <c r="CO3983" s="109"/>
      <c r="CP3983" s="109"/>
      <c r="CQ3983" s="109"/>
      <c r="CR3983" s="109"/>
      <c r="CS3983" s="109"/>
      <c r="CT3983" s="109"/>
      <c r="CU3983" s="109"/>
      <c r="CV3983" s="109"/>
      <c r="CW3983" s="109"/>
      <c r="CX3983" s="109"/>
      <c r="CY3983" s="109"/>
      <c r="CZ3983" s="109"/>
      <c r="DA3983" s="109"/>
      <c r="DB3983" s="109"/>
      <c r="DC3983" s="109"/>
      <c r="DD3983" s="109"/>
      <c r="DE3983" s="109"/>
      <c r="DF3983" s="109"/>
      <c r="DG3983" s="109"/>
      <c r="DH3983" s="109"/>
      <c r="DI3983" s="109"/>
      <c r="DJ3983" s="109"/>
      <c r="DK3983" s="109"/>
      <c r="DL3983" s="109"/>
      <c r="DM3983" s="109"/>
      <c r="DN3983" s="109"/>
      <c r="DO3983" s="109"/>
      <c r="DP3983" s="109"/>
      <c r="DQ3983" s="109"/>
      <c r="DR3983" s="109"/>
      <c r="DS3983" s="109"/>
      <c r="DT3983" s="109"/>
      <c r="DU3983" s="109"/>
      <c r="DV3983" s="109"/>
      <c r="DW3983" s="109"/>
      <c r="DX3983" s="109"/>
      <c r="DY3983" s="109"/>
      <c r="DZ3983" s="109"/>
      <c r="EA3983" s="109"/>
      <c r="EB3983" s="109"/>
      <c r="EC3983" s="109"/>
      <c r="ED3983" s="109"/>
      <c r="EE3983" s="109"/>
      <c r="EF3983" s="109"/>
      <c r="EG3983" s="109"/>
      <c r="EH3983" s="109"/>
      <c r="EI3983" s="109"/>
      <c r="EJ3983" s="109"/>
      <c r="EK3983" s="109"/>
      <c r="EL3983" s="109"/>
      <c r="EM3983" s="109"/>
      <c r="EN3983" s="109"/>
      <c r="EO3983" s="109"/>
      <c r="EP3983" s="109"/>
      <c r="EQ3983" s="109"/>
      <c r="ER3983" s="109"/>
      <c r="ES3983" s="109"/>
      <c r="ET3983" s="109"/>
      <c r="EU3983" s="109"/>
      <c r="EV3983" s="109"/>
      <c r="EW3983" s="109"/>
      <c r="EX3983" s="109"/>
      <c r="EY3983" s="109"/>
      <c r="EZ3983" s="109"/>
      <c r="FA3983" s="109"/>
      <c r="FB3983" s="109"/>
      <c r="FC3983" s="109"/>
      <c r="FD3983" s="109"/>
      <c r="FE3983" s="109"/>
      <c r="FF3983" s="109"/>
      <c r="FG3983" s="109"/>
      <c r="FH3983" s="109"/>
      <c r="FI3983" s="109"/>
      <c r="FJ3983" s="109"/>
      <c r="FK3983" s="109"/>
      <c r="FL3983" s="109"/>
      <c r="FM3983" s="109"/>
      <c r="FN3983" s="109"/>
      <c r="FO3983" s="109"/>
      <c r="FP3983" s="109"/>
      <c r="FQ3983" s="109"/>
      <c r="FR3983" s="109"/>
      <c r="FS3983" s="109"/>
      <c r="FT3983" s="109"/>
      <c r="FU3983" s="109"/>
      <c r="FV3983" s="109"/>
      <c r="FW3983" s="109"/>
      <c r="FX3983" s="109"/>
      <c r="FY3983" s="109"/>
      <c r="FZ3983" s="109"/>
      <c r="GA3983" s="109"/>
      <c r="GB3983" s="109"/>
      <c r="GC3983" s="109"/>
      <c r="GD3983" s="109"/>
      <c r="GE3983" s="109"/>
      <c r="GF3983" s="109"/>
      <c r="GG3983" s="109"/>
      <c r="GH3983" s="109"/>
      <c r="GI3983" s="109"/>
      <c r="GJ3983" s="109"/>
      <c r="GK3983" s="109"/>
      <c r="GL3983" s="109"/>
      <c r="GM3983" s="109"/>
      <c r="GN3983" s="109"/>
      <c r="GO3983" s="109"/>
      <c r="GP3983" s="109"/>
      <c r="GQ3983" s="109"/>
      <c r="GR3983" s="109"/>
      <c r="GS3983" s="109"/>
      <c r="GT3983" s="109"/>
      <c r="GU3983" s="109"/>
      <c r="GV3983" s="109"/>
      <c r="GW3983" s="109"/>
      <c r="GX3983" s="109"/>
      <c r="GY3983" s="109"/>
      <c r="GZ3983" s="109"/>
      <c r="HA3983" s="109"/>
      <c r="HB3983" s="109"/>
      <c r="HC3983" s="109"/>
      <c r="HD3983" s="109"/>
      <c r="HE3983" s="109"/>
      <c r="HF3983" s="109"/>
      <c r="HG3983" s="109"/>
      <c r="HH3983" s="109"/>
      <c r="HI3983" s="109"/>
      <c r="HJ3983" s="109"/>
      <c r="HK3983" s="109"/>
      <c r="HL3983" s="109"/>
      <c r="HM3983" s="109"/>
      <c r="HN3983" s="109"/>
      <c r="HO3983" s="109"/>
      <c r="HP3983" s="109"/>
      <c r="HQ3983" s="109"/>
      <c r="HR3983" s="109"/>
      <c r="HS3983" s="109"/>
      <c r="HT3983" s="109"/>
      <c r="HU3983" s="109"/>
      <c r="HV3983" s="109"/>
      <c r="HW3983" s="109"/>
      <c r="HX3983" s="109"/>
      <c r="HY3983" s="109"/>
      <c r="HZ3983" s="109"/>
      <c r="IA3983" s="109"/>
      <c r="IB3983" s="109"/>
      <c r="IC3983" s="109"/>
      <c r="ID3983" s="109"/>
      <c r="IE3983" s="109"/>
      <c r="IF3983" s="109"/>
      <c r="IG3983" s="109"/>
      <c r="IH3983" s="109"/>
      <c r="II3983" s="109"/>
      <c r="IJ3983" s="109"/>
      <c r="IK3983" s="109"/>
      <c r="IL3983" s="109"/>
      <c r="IM3983" s="109"/>
      <c r="IN3983" s="109"/>
      <c r="IO3983" s="109"/>
      <c r="IP3983" s="109"/>
      <c r="IQ3983" s="109"/>
      <c r="IR3983" s="109"/>
      <c r="IS3983" s="109"/>
      <c r="IT3983" s="109"/>
      <c r="IU3983" s="109"/>
      <c r="IV3983" s="109"/>
    </row>
    <row r="3984" spans="1:256" ht="12.5">
      <c r="A3984" s="55"/>
      <c r="B3984" s="124">
        <v>1</v>
      </c>
      <c r="C3984" s="66">
        <v>2</v>
      </c>
      <c r="D3984" s="76" t="s">
        <v>68</v>
      </c>
      <c r="E3984" s="77" t="s">
        <v>90</v>
      </c>
      <c r="F3984" s="76" t="s">
        <v>87</v>
      </c>
      <c r="G3984" s="78"/>
      <c r="H3984" s="96" t="s">
        <v>131</v>
      </c>
      <c r="I3984" s="107" t="s">
        <v>262</v>
      </c>
      <c r="J3984" s="81" t="s">
        <v>616</v>
      </c>
      <c r="K3984" s="72"/>
      <c r="L3984" s="72"/>
      <c r="M3984" s="72"/>
      <c r="N3984" s="72"/>
      <c r="O3984" s="72"/>
      <c r="P3984" s="72"/>
      <c r="Q3984" s="833"/>
      <c r="R3984" s="102"/>
      <c r="S3984" s="73"/>
      <c r="T3984" s="102"/>
      <c r="U3984" s="103"/>
      <c r="V3984" s="104"/>
    </row>
    <row r="3985" spans="1:256" ht="12.5">
      <c r="A3985" s="305"/>
      <c r="B3985" s="65">
        <v>1</v>
      </c>
      <c r="C3985" s="66">
        <f>IF(E3985="A",1,IF(E3985="B",1,0))</f>
        <v>0</v>
      </c>
      <c r="D3985" s="76" t="s">
        <v>87</v>
      </c>
      <c r="E3985" s="77" t="s">
        <v>90</v>
      </c>
      <c r="F3985" s="76" t="s">
        <v>68</v>
      </c>
      <c r="G3985" s="78"/>
      <c r="H3985" s="96" t="s">
        <v>135</v>
      </c>
      <c r="I3985" s="107" t="s">
        <v>4421</v>
      </c>
      <c r="J3985" s="81"/>
      <c r="K3985" s="72"/>
      <c r="L3985" s="72"/>
      <c r="M3985" s="72"/>
      <c r="N3985" s="72"/>
      <c r="O3985" s="72"/>
      <c r="P3985" s="72"/>
      <c r="Q3985" s="833"/>
      <c r="R3985" s="102"/>
      <c r="S3985" s="73"/>
      <c r="T3985" s="102"/>
      <c r="U3985" s="103"/>
      <c r="V3985" s="104"/>
    </row>
    <row r="3986" spans="1:256" s="283" customFormat="1">
      <c r="A3986" s="55"/>
      <c r="B3986" s="65">
        <v>1</v>
      </c>
      <c r="C3986" s="66">
        <f>IF(E3986="A",4,IF(E3986="B",3,IF(E3986="C",2,IF(E3986="D",1,0))))</f>
        <v>2</v>
      </c>
      <c r="D3986" s="76" t="s">
        <v>87</v>
      </c>
      <c r="E3986" s="77" t="s">
        <v>90</v>
      </c>
      <c r="F3986" s="76" t="s">
        <v>68</v>
      </c>
      <c r="G3986" s="78"/>
      <c r="H3986" s="96" t="s">
        <v>140</v>
      </c>
      <c r="I3986" s="107" t="s">
        <v>4421</v>
      </c>
      <c r="J3986" s="81" t="s">
        <v>7</v>
      </c>
      <c r="K3986" s="72"/>
      <c r="L3986" s="72"/>
      <c r="M3986" s="72"/>
      <c r="N3986" s="72"/>
      <c r="O3986" s="72"/>
      <c r="P3986" s="72"/>
      <c r="Q3986" s="833"/>
      <c r="R3986" s="102"/>
      <c r="S3986" s="73"/>
      <c r="T3986" s="102"/>
      <c r="U3986" s="103"/>
      <c r="V3986" s="104"/>
      <c r="W3986" s="109"/>
      <c r="X3986" s="109"/>
      <c r="Y3986" s="109"/>
      <c r="Z3986" s="109"/>
      <c r="AA3986" s="109"/>
      <c r="AB3986" s="109"/>
      <c r="AC3986" s="109"/>
      <c r="AD3986" s="109"/>
      <c r="AE3986" s="109"/>
      <c r="AF3986" s="109"/>
      <c r="AG3986" s="109"/>
      <c r="AH3986" s="109"/>
      <c r="AI3986" s="109"/>
      <c r="AJ3986" s="109"/>
      <c r="AK3986" s="109"/>
      <c r="AL3986" s="109"/>
      <c r="AM3986" s="109"/>
      <c r="AN3986" s="109"/>
      <c r="AO3986" s="109"/>
      <c r="AP3986" s="109"/>
      <c r="AQ3986" s="109"/>
      <c r="AR3986" s="109"/>
      <c r="AS3986" s="109"/>
      <c r="AT3986" s="109"/>
      <c r="AU3986" s="109"/>
      <c r="AV3986" s="109"/>
      <c r="AW3986" s="109"/>
      <c r="AX3986" s="109"/>
      <c r="AY3986" s="109"/>
      <c r="AZ3986" s="109"/>
      <c r="BA3986" s="109"/>
      <c r="BB3986" s="109"/>
      <c r="BC3986" s="109"/>
      <c r="BD3986" s="109"/>
      <c r="BE3986" s="109"/>
      <c r="BF3986" s="109"/>
      <c r="BG3986" s="109"/>
      <c r="BH3986" s="109"/>
      <c r="BI3986" s="109"/>
      <c r="BJ3986" s="109"/>
      <c r="BK3986" s="109"/>
      <c r="BL3986" s="109"/>
      <c r="BM3986" s="109"/>
      <c r="BN3986" s="109"/>
      <c r="BO3986" s="109"/>
      <c r="BP3986" s="109"/>
      <c r="BQ3986" s="109"/>
      <c r="BR3986" s="109"/>
      <c r="BS3986" s="109"/>
      <c r="BT3986" s="109"/>
      <c r="BU3986" s="109"/>
      <c r="BV3986" s="109"/>
      <c r="BW3986" s="109"/>
      <c r="BX3986" s="109"/>
      <c r="BY3986" s="109"/>
      <c r="BZ3986" s="109"/>
      <c r="CA3986" s="109"/>
      <c r="CB3986" s="109"/>
      <c r="CC3986" s="109"/>
      <c r="CD3986" s="109"/>
      <c r="CE3986" s="109"/>
      <c r="CF3986" s="109"/>
      <c r="CG3986" s="109"/>
      <c r="CH3986" s="109"/>
      <c r="CI3986" s="109"/>
      <c r="CJ3986" s="109"/>
      <c r="CK3986" s="109"/>
      <c r="CL3986" s="109"/>
      <c r="CM3986" s="109"/>
      <c r="CN3986" s="109"/>
      <c r="CO3986" s="109"/>
      <c r="CP3986" s="109"/>
      <c r="CQ3986" s="109"/>
      <c r="CR3986" s="109"/>
      <c r="CS3986" s="109"/>
      <c r="CT3986" s="109"/>
      <c r="CU3986" s="109"/>
      <c r="CV3986" s="109"/>
      <c r="CW3986" s="109"/>
      <c r="CX3986" s="109"/>
      <c r="CY3986" s="109"/>
      <c r="CZ3986" s="109"/>
      <c r="DA3986" s="109"/>
      <c r="DB3986" s="109"/>
      <c r="DC3986" s="109"/>
      <c r="DD3986" s="109"/>
      <c r="DE3986" s="109"/>
      <c r="DF3986" s="109"/>
      <c r="DG3986" s="109"/>
      <c r="DH3986" s="109"/>
      <c r="DI3986" s="109"/>
      <c r="DJ3986" s="109"/>
      <c r="DK3986" s="109"/>
      <c r="DL3986" s="109"/>
      <c r="DM3986" s="109"/>
      <c r="DN3986" s="109"/>
      <c r="DO3986" s="109"/>
      <c r="DP3986" s="109"/>
      <c r="DQ3986" s="109"/>
      <c r="DR3986" s="109"/>
      <c r="DS3986" s="109"/>
      <c r="DT3986" s="109"/>
      <c r="DU3986" s="109"/>
      <c r="DV3986" s="109"/>
      <c r="DW3986" s="109"/>
      <c r="DX3986" s="109"/>
      <c r="DY3986" s="109"/>
      <c r="DZ3986" s="109"/>
      <c r="EA3986" s="109"/>
      <c r="EB3986" s="109"/>
      <c r="EC3986" s="109"/>
      <c r="ED3986" s="109"/>
      <c r="EE3986" s="109"/>
      <c r="EF3986" s="109"/>
      <c r="EG3986" s="109"/>
      <c r="EH3986" s="109"/>
      <c r="EI3986" s="109"/>
      <c r="EJ3986" s="109"/>
      <c r="EK3986" s="109"/>
      <c r="EL3986" s="109"/>
      <c r="EM3986" s="109"/>
      <c r="EN3986" s="109"/>
      <c r="EO3986" s="109"/>
      <c r="EP3986" s="109"/>
      <c r="EQ3986" s="109"/>
      <c r="ER3986" s="109"/>
      <c r="ES3986" s="109"/>
      <c r="ET3986" s="109"/>
      <c r="EU3986" s="109"/>
      <c r="EV3986" s="109"/>
      <c r="EW3986" s="109"/>
      <c r="EX3986" s="109"/>
      <c r="EY3986" s="109"/>
      <c r="EZ3986" s="109"/>
      <c r="FA3986" s="109"/>
      <c r="FB3986" s="109"/>
      <c r="FC3986" s="109"/>
      <c r="FD3986" s="109"/>
      <c r="FE3986" s="109"/>
      <c r="FF3986" s="109"/>
      <c r="FG3986" s="109"/>
      <c r="FH3986" s="109"/>
      <c r="FI3986" s="109"/>
      <c r="FJ3986" s="109"/>
      <c r="FK3986" s="109"/>
      <c r="FL3986" s="109"/>
      <c r="FM3986" s="109"/>
      <c r="FN3986" s="109"/>
      <c r="FO3986" s="109"/>
      <c r="FP3986" s="109"/>
      <c r="FQ3986" s="109"/>
      <c r="FR3986" s="109"/>
      <c r="FS3986" s="109"/>
      <c r="FT3986" s="109"/>
      <c r="FU3986" s="109"/>
      <c r="FV3986" s="109"/>
      <c r="FW3986" s="109"/>
      <c r="FX3986" s="109"/>
      <c r="FY3986" s="109"/>
      <c r="FZ3986" s="109"/>
      <c r="GA3986" s="109"/>
      <c r="GB3986" s="109"/>
      <c r="GC3986" s="109"/>
      <c r="GD3986" s="109"/>
      <c r="GE3986" s="109"/>
      <c r="GF3986" s="109"/>
      <c r="GG3986" s="109"/>
      <c r="GH3986" s="109"/>
      <c r="GI3986" s="109"/>
      <c r="GJ3986" s="109"/>
      <c r="GK3986" s="109"/>
      <c r="GL3986" s="109"/>
      <c r="GM3986" s="109"/>
      <c r="GN3986" s="109"/>
      <c r="GO3986" s="109"/>
      <c r="GP3986" s="109"/>
      <c r="GQ3986" s="109"/>
      <c r="GR3986" s="109"/>
      <c r="GS3986" s="109"/>
      <c r="GT3986" s="109"/>
      <c r="GU3986" s="109"/>
      <c r="GV3986" s="109"/>
      <c r="GW3986" s="109"/>
      <c r="GX3986" s="109"/>
      <c r="GY3986" s="109"/>
      <c r="GZ3986" s="109"/>
      <c r="HA3986" s="109"/>
      <c r="HB3986" s="109"/>
      <c r="HC3986" s="109"/>
      <c r="HD3986" s="109"/>
      <c r="HE3986" s="109"/>
      <c r="HF3986" s="109"/>
      <c r="HG3986" s="109"/>
      <c r="HH3986" s="109"/>
      <c r="HI3986" s="109"/>
      <c r="HJ3986" s="109"/>
      <c r="HK3986" s="109"/>
      <c r="HL3986" s="109"/>
      <c r="HM3986" s="109"/>
      <c r="HN3986" s="109"/>
      <c r="HO3986" s="109"/>
      <c r="HP3986" s="109"/>
      <c r="HQ3986" s="109"/>
      <c r="HR3986" s="109"/>
      <c r="HS3986" s="109"/>
      <c r="HT3986" s="109"/>
      <c r="HU3986" s="109"/>
      <c r="HV3986" s="109"/>
      <c r="HW3986" s="109"/>
      <c r="HX3986" s="109"/>
      <c r="HY3986" s="109"/>
      <c r="HZ3986" s="109"/>
      <c r="IA3986" s="109"/>
      <c r="IB3986" s="109"/>
      <c r="IC3986" s="109"/>
      <c r="ID3986" s="109"/>
      <c r="IE3986" s="109"/>
      <c r="IF3986" s="109"/>
      <c r="IG3986" s="109"/>
      <c r="IH3986" s="109"/>
      <c r="II3986" s="109"/>
      <c r="IJ3986" s="109"/>
      <c r="IK3986" s="109"/>
      <c r="IL3986" s="109"/>
      <c r="IM3986" s="109"/>
      <c r="IN3986" s="109"/>
      <c r="IO3986" s="109"/>
      <c r="IP3986" s="109"/>
      <c r="IQ3986" s="109"/>
      <c r="IR3986" s="109"/>
      <c r="IS3986" s="109"/>
      <c r="IT3986" s="109"/>
      <c r="IU3986" s="109"/>
      <c r="IV3986" s="109"/>
    </row>
    <row r="3987" spans="1:256" ht="12.5">
      <c r="A3987" s="55"/>
      <c r="B3987" s="65">
        <v>1</v>
      </c>
      <c r="C3987" s="66">
        <f t="shared" ref="C3987:C3994" si="179">IF(E3987="A",1,IF(E3987="B",1,0))</f>
        <v>0</v>
      </c>
      <c r="D3987" s="76" t="s">
        <v>68</v>
      </c>
      <c r="E3987" s="77" t="s">
        <v>90</v>
      </c>
      <c r="F3987" s="77" t="s">
        <v>90</v>
      </c>
      <c r="G3987" s="78"/>
      <c r="H3987" s="96" t="s">
        <v>104</v>
      </c>
      <c r="I3987" s="107" t="s">
        <v>4422</v>
      </c>
      <c r="J3987" s="81"/>
      <c r="K3987" s="72"/>
      <c r="L3987" s="72"/>
      <c r="M3987" s="72"/>
      <c r="N3987" s="72"/>
      <c r="O3987" s="72"/>
      <c r="P3987" s="72"/>
      <c r="Q3987" s="833"/>
      <c r="R3987" s="102"/>
      <c r="S3987" s="73"/>
      <c r="T3987" s="102"/>
      <c r="U3987" s="103"/>
      <c r="V3987" s="104"/>
    </row>
    <row r="3988" spans="1:256" s="55" customFormat="1" ht="12" customHeight="1">
      <c r="A3988" s="305"/>
      <c r="B3988" s="65">
        <v>1</v>
      </c>
      <c r="C3988" s="66">
        <f t="shared" si="179"/>
        <v>0</v>
      </c>
      <c r="D3988" s="658" t="s">
        <v>87</v>
      </c>
      <c r="E3988" s="77" t="s">
        <v>90</v>
      </c>
      <c r="F3988" s="248" t="s">
        <v>68</v>
      </c>
      <c r="G3988" s="78"/>
      <c r="H3988" s="96" t="s">
        <v>184</v>
      </c>
      <c r="I3988" s="107" t="s">
        <v>4423</v>
      </c>
      <c r="J3988" s="81"/>
      <c r="K3988" s="72"/>
      <c r="L3988" s="72"/>
      <c r="M3988" s="72"/>
      <c r="N3988" s="72"/>
      <c r="O3988" s="72"/>
      <c r="P3988" s="72"/>
      <c r="Q3988" s="833"/>
      <c r="R3988" s="102"/>
      <c r="S3988" s="73"/>
      <c r="T3988" s="102"/>
      <c r="U3988" s="103"/>
      <c r="V3988" s="104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  <c r="AJ3988"/>
      <c r="AK3988"/>
      <c r="AL3988"/>
      <c r="AM3988"/>
      <c r="AN3988"/>
      <c r="AO3988"/>
      <c r="AP3988"/>
      <c r="AQ3988"/>
      <c r="AR3988"/>
      <c r="AS3988"/>
      <c r="AT3988"/>
      <c r="AU3988"/>
      <c r="AV3988"/>
      <c r="AW3988"/>
      <c r="AX3988"/>
      <c r="AY3988"/>
      <c r="AZ3988"/>
      <c r="BA3988"/>
      <c r="BB3988"/>
      <c r="BC3988"/>
      <c r="BD3988"/>
      <c r="BE3988"/>
      <c r="BF3988"/>
      <c r="BG3988"/>
      <c r="BH3988"/>
      <c r="BI3988"/>
      <c r="BJ3988"/>
      <c r="BK3988"/>
      <c r="BL3988"/>
      <c r="BM3988"/>
      <c r="BN3988"/>
      <c r="BO3988"/>
      <c r="BP3988"/>
      <c r="BQ3988"/>
      <c r="BR3988"/>
      <c r="BS3988"/>
      <c r="BT3988"/>
      <c r="BU3988"/>
      <c r="BV3988"/>
      <c r="BW3988"/>
      <c r="BX3988"/>
      <c r="BY3988"/>
      <c r="BZ3988"/>
      <c r="CA3988"/>
      <c r="CB3988"/>
      <c r="CC3988"/>
      <c r="CD3988"/>
      <c r="CE3988"/>
      <c r="CF3988"/>
      <c r="CG3988"/>
      <c r="CH3988"/>
      <c r="CI3988"/>
      <c r="CJ3988"/>
      <c r="CK3988"/>
      <c r="CL3988"/>
      <c r="CM3988"/>
      <c r="CN3988"/>
      <c r="CO3988"/>
      <c r="CP3988"/>
      <c r="CQ3988"/>
      <c r="CR3988"/>
      <c r="CS3988"/>
      <c r="CT3988"/>
      <c r="CU3988"/>
      <c r="CV3988"/>
      <c r="CW3988"/>
      <c r="CX3988"/>
      <c r="CY3988"/>
      <c r="CZ3988"/>
      <c r="DA3988"/>
      <c r="DB3988"/>
      <c r="DC3988"/>
      <c r="DD3988"/>
      <c r="DE3988"/>
      <c r="DF3988"/>
      <c r="DG3988"/>
      <c r="DH3988"/>
      <c r="DI3988"/>
      <c r="DJ3988"/>
      <c r="DK3988"/>
      <c r="DL3988"/>
      <c r="DM3988"/>
      <c r="DN3988"/>
      <c r="DO3988"/>
      <c r="DP3988"/>
      <c r="DQ3988"/>
      <c r="DR3988"/>
      <c r="DS3988"/>
      <c r="DT3988"/>
      <c r="DU3988"/>
      <c r="DV3988"/>
      <c r="DW3988"/>
      <c r="DX3988"/>
      <c r="DY3988"/>
      <c r="DZ3988"/>
      <c r="EA3988"/>
      <c r="EB3988"/>
      <c r="EC3988"/>
      <c r="ED3988"/>
      <c r="EE3988"/>
      <c r="EF3988"/>
      <c r="EG3988"/>
      <c r="EH3988"/>
      <c r="EI3988"/>
      <c r="EJ3988"/>
      <c r="EK3988"/>
      <c r="EL3988"/>
      <c r="EM3988"/>
      <c r="EN3988"/>
      <c r="EO3988"/>
      <c r="EP3988"/>
      <c r="EQ3988"/>
      <c r="ER3988"/>
      <c r="ES3988"/>
      <c r="ET3988"/>
      <c r="EU3988"/>
      <c r="EV3988"/>
      <c r="EW3988"/>
      <c r="EX3988"/>
      <c r="EY3988"/>
      <c r="EZ3988"/>
      <c r="FA3988"/>
      <c r="FB3988"/>
      <c r="FC3988"/>
      <c r="FD3988"/>
      <c r="FE3988"/>
      <c r="FF3988"/>
      <c r="FG3988"/>
      <c r="FH3988"/>
      <c r="FI3988"/>
      <c r="FJ3988"/>
      <c r="FK3988"/>
      <c r="FL3988"/>
      <c r="FM3988"/>
      <c r="FN3988"/>
      <c r="FO3988"/>
      <c r="FP3988"/>
      <c r="FQ3988"/>
      <c r="FR3988"/>
      <c r="FS3988"/>
      <c r="FT3988"/>
      <c r="FU3988"/>
      <c r="FV3988"/>
      <c r="FW3988"/>
      <c r="FX3988"/>
      <c r="FY3988"/>
      <c r="FZ3988"/>
      <c r="GA3988"/>
      <c r="GB3988"/>
      <c r="GC3988"/>
      <c r="GD3988"/>
      <c r="GE3988"/>
      <c r="GF3988"/>
      <c r="GG3988"/>
      <c r="GH3988"/>
      <c r="GI3988"/>
      <c r="GJ3988"/>
      <c r="GK3988"/>
      <c r="GL3988"/>
      <c r="GM3988"/>
      <c r="GN3988"/>
      <c r="GO3988"/>
      <c r="GP3988"/>
      <c r="GQ3988"/>
      <c r="GR3988"/>
      <c r="GS3988"/>
      <c r="GT3988"/>
      <c r="GU3988"/>
      <c r="GV3988"/>
      <c r="GW3988"/>
      <c r="GX3988"/>
      <c r="GY3988"/>
      <c r="GZ3988"/>
      <c r="HA3988"/>
      <c r="HB3988"/>
      <c r="HC3988"/>
      <c r="HD3988"/>
      <c r="HE3988"/>
      <c r="HF3988"/>
      <c r="HG3988"/>
      <c r="HH3988"/>
      <c r="HI3988"/>
      <c r="HJ3988"/>
      <c r="HK3988"/>
      <c r="HL3988"/>
      <c r="HM3988"/>
      <c r="HN3988"/>
      <c r="HO3988"/>
      <c r="HP3988"/>
      <c r="HQ3988"/>
      <c r="HR3988"/>
      <c r="HS3988"/>
      <c r="HT3988"/>
      <c r="HU3988"/>
      <c r="HV3988"/>
      <c r="HW3988"/>
      <c r="HX3988"/>
      <c r="HY3988"/>
      <c r="HZ3988"/>
      <c r="IA3988"/>
      <c r="IB3988"/>
      <c r="IC3988"/>
      <c r="ID3988"/>
      <c r="IE3988"/>
      <c r="IF3988"/>
      <c r="IG3988"/>
      <c r="IH3988"/>
      <c r="II3988"/>
      <c r="IJ3988"/>
      <c r="IK3988"/>
      <c r="IL3988"/>
      <c r="IM3988"/>
      <c r="IN3988"/>
      <c r="IO3988"/>
      <c r="IP3988"/>
      <c r="IQ3988"/>
      <c r="IR3988"/>
      <c r="IS3988"/>
      <c r="IT3988"/>
      <c r="IU3988"/>
      <c r="IV3988"/>
    </row>
    <row r="3989" spans="1:256" s="55" customFormat="1" ht="12" customHeight="1">
      <c r="A3989" s="305"/>
      <c r="B3989" s="65">
        <v>1</v>
      </c>
      <c r="C3989" s="66">
        <f t="shared" si="179"/>
        <v>0</v>
      </c>
      <c r="D3989" s="76" t="s">
        <v>87</v>
      </c>
      <c r="E3989" s="99" t="s">
        <v>70</v>
      </c>
      <c r="F3989" s="76" t="s">
        <v>68</v>
      </c>
      <c r="G3989" s="78"/>
      <c r="H3989" s="96" t="s">
        <v>108</v>
      </c>
      <c r="I3989" s="107" t="s">
        <v>4424</v>
      </c>
      <c r="J3989" s="81"/>
      <c r="K3989" s="72"/>
      <c r="L3989" s="72"/>
      <c r="M3989" s="72"/>
      <c r="N3989" s="72"/>
      <c r="O3989" s="72"/>
      <c r="P3989" s="72"/>
      <c r="Q3989" s="833"/>
      <c r="R3989" s="102"/>
      <c r="S3989" s="73"/>
      <c r="T3989" s="102"/>
      <c r="U3989" s="103"/>
      <c r="V3989" s="104"/>
      <c r="W3989" s="109"/>
      <c r="X3989" s="109"/>
      <c r="Y3989" s="109"/>
      <c r="Z3989" s="109"/>
      <c r="AA3989" s="109"/>
      <c r="AB3989" s="109"/>
      <c r="AC3989" s="109"/>
      <c r="AD3989" s="109"/>
      <c r="AE3989" s="109"/>
      <c r="AF3989" s="109"/>
      <c r="AG3989" s="109"/>
      <c r="AH3989" s="109"/>
      <c r="AI3989" s="109"/>
      <c r="AJ3989" s="109"/>
      <c r="AK3989" s="109"/>
      <c r="AL3989" s="109"/>
      <c r="AM3989" s="109"/>
      <c r="AN3989" s="109"/>
      <c r="AO3989" s="109"/>
      <c r="AP3989" s="109"/>
      <c r="AQ3989" s="109"/>
      <c r="AR3989" s="109"/>
      <c r="AS3989" s="109"/>
      <c r="AT3989" s="109"/>
      <c r="AU3989" s="109"/>
      <c r="AV3989" s="109"/>
      <c r="AW3989" s="109"/>
      <c r="AX3989" s="109"/>
      <c r="AY3989" s="109"/>
      <c r="AZ3989" s="109"/>
      <c r="BA3989" s="109"/>
      <c r="BB3989" s="109"/>
      <c r="BC3989" s="109"/>
      <c r="BD3989" s="109"/>
      <c r="BE3989" s="109"/>
      <c r="BF3989" s="109"/>
      <c r="BG3989" s="109"/>
      <c r="BH3989" s="109"/>
      <c r="BI3989" s="109"/>
      <c r="BJ3989" s="109"/>
      <c r="BK3989" s="109"/>
      <c r="BL3989" s="109"/>
      <c r="BM3989" s="109"/>
      <c r="BN3989" s="109"/>
      <c r="BO3989" s="109"/>
      <c r="BP3989" s="109"/>
      <c r="BQ3989" s="109"/>
      <c r="BR3989" s="109"/>
      <c r="BS3989" s="109"/>
      <c r="BT3989" s="109"/>
      <c r="BU3989" s="109"/>
      <c r="BV3989" s="109"/>
      <c r="BW3989" s="109"/>
      <c r="BX3989" s="109"/>
      <c r="BY3989" s="109"/>
      <c r="BZ3989" s="109"/>
      <c r="CA3989" s="109"/>
      <c r="CB3989" s="109"/>
      <c r="CC3989" s="109"/>
      <c r="CD3989" s="109"/>
      <c r="CE3989" s="109"/>
      <c r="CF3989" s="109"/>
      <c r="CG3989" s="109"/>
      <c r="CH3989" s="109"/>
      <c r="CI3989" s="109"/>
      <c r="CJ3989" s="109"/>
      <c r="CK3989" s="109"/>
      <c r="CL3989" s="109"/>
      <c r="CM3989" s="109"/>
      <c r="CN3989" s="109"/>
      <c r="CO3989" s="109"/>
      <c r="CP3989" s="109"/>
      <c r="CQ3989" s="109"/>
      <c r="CR3989" s="109"/>
      <c r="CS3989" s="109"/>
      <c r="CT3989" s="109"/>
      <c r="CU3989" s="109"/>
      <c r="CV3989" s="109"/>
      <c r="CW3989" s="109"/>
      <c r="CX3989" s="109"/>
      <c r="CY3989" s="109"/>
      <c r="CZ3989" s="109"/>
      <c r="DA3989" s="109"/>
      <c r="DB3989" s="109"/>
      <c r="DC3989" s="109"/>
      <c r="DD3989" s="109"/>
      <c r="DE3989" s="109"/>
      <c r="DF3989" s="109"/>
      <c r="DG3989" s="109"/>
      <c r="DH3989" s="109"/>
      <c r="DI3989" s="109"/>
      <c r="DJ3989" s="109"/>
      <c r="DK3989" s="109"/>
      <c r="DL3989" s="109"/>
      <c r="DM3989" s="109"/>
      <c r="DN3989" s="109"/>
      <c r="DO3989" s="109"/>
      <c r="DP3989" s="109"/>
      <c r="DQ3989" s="109"/>
      <c r="DR3989" s="109"/>
      <c r="DS3989" s="109"/>
      <c r="DT3989" s="109"/>
      <c r="DU3989" s="109"/>
      <c r="DV3989" s="109"/>
      <c r="DW3989" s="109"/>
      <c r="DX3989" s="109"/>
      <c r="DY3989" s="109"/>
      <c r="DZ3989" s="109"/>
      <c r="EA3989" s="109"/>
      <c r="EB3989" s="109"/>
      <c r="EC3989" s="109"/>
      <c r="ED3989" s="109"/>
      <c r="EE3989" s="109"/>
      <c r="EF3989" s="109"/>
      <c r="EG3989" s="109"/>
      <c r="EH3989" s="109"/>
      <c r="EI3989" s="109"/>
      <c r="EJ3989" s="109"/>
      <c r="EK3989" s="109"/>
      <c r="EL3989" s="109"/>
      <c r="EM3989" s="109"/>
      <c r="EN3989" s="109"/>
      <c r="EO3989" s="109"/>
      <c r="EP3989" s="109"/>
      <c r="EQ3989" s="109"/>
      <c r="ER3989" s="109"/>
      <c r="ES3989" s="109"/>
      <c r="ET3989" s="109"/>
      <c r="EU3989" s="109"/>
      <c r="EV3989" s="109"/>
      <c r="EW3989" s="109"/>
      <c r="EX3989" s="109"/>
      <c r="EY3989" s="109"/>
      <c r="EZ3989" s="109"/>
      <c r="FA3989" s="109"/>
      <c r="FB3989" s="109"/>
      <c r="FC3989" s="109"/>
      <c r="FD3989" s="109"/>
      <c r="FE3989" s="109"/>
      <c r="FF3989" s="109"/>
      <c r="FG3989" s="109"/>
      <c r="FH3989" s="109"/>
      <c r="FI3989" s="109"/>
      <c r="FJ3989" s="109"/>
      <c r="FK3989" s="109"/>
      <c r="FL3989" s="109"/>
      <c r="FM3989" s="109"/>
      <c r="FN3989" s="109"/>
      <c r="FO3989" s="109"/>
      <c r="FP3989" s="109"/>
      <c r="FQ3989" s="109"/>
      <c r="FR3989" s="109"/>
      <c r="FS3989" s="109"/>
      <c r="FT3989" s="109"/>
      <c r="FU3989" s="109"/>
      <c r="FV3989" s="109"/>
      <c r="FW3989" s="109"/>
      <c r="FX3989" s="109"/>
      <c r="FY3989" s="109"/>
      <c r="FZ3989" s="109"/>
      <c r="GA3989" s="109"/>
      <c r="GB3989" s="109"/>
      <c r="GC3989" s="109"/>
      <c r="GD3989" s="109"/>
      <c r="GE3989" s="109"/>
      <c r="GF3989" s="109"/>
      <c r="GG3989" s="109"/>
      <c r="GH3989" s="109"/>
      <c r="GI3989" s="109"/>
      <c r="GJ3989" s="109"/>
      <c r="GK3989" s="109"/>
      <c r="GL3989" s="109"/>
      <c r="GM3989" s="109"/>
      <c r="GN3989" s="109"/>
      <c r="GO3989" s="109"/>
      <c r="GP3989" s="109"/>
      <c r="GQ3989" s="109"/>
      <c r="GR3989" s="109"/>
      <c r="GS3989" s="109"/>
      <c r="GT3989" s="109"/>
      <c r="GU3989" s="109"/>
      <c r="GV3989" s="109"/>
      <c r="GW3989" s="109"/>
      <c r="GX3989" s="109"/>
      <c r="GY3989" s="109"/>
      <c r="GZ3989" s="109"/>
      <c r="HA3989" s="109"/>
      <c r="HB3989" s="109"/>
      <c r="HC3989" s="109"/>
      <c r="HD3989" s="109"/>
      <c r="HE3989" s="109"/>
      <c r="HF3989" s="109"/>
      <c r="HG3989" s="109"/>
      <c r="HH3989" s="109"/>
      <c r="HI3989" s="109"/>
      <c r="HJ3989" s="109"/>
      <c r="HK3989" s="109"/>
      <c r="HL3989" s="109"/>
      <c r="HM3989" s="109"/>
      <c r="HN3989" s="109"/>
      <c r="HO3989" s="109"/>
      <c r="HP3989" s="109"/>
      <c r="HQ3989" s="109"/>
      <c r="HR3989" s="109"/>
      <c r="HS3989" s="109"/>
      <c r="HT3989" s="109"/>
      <c r="HU3989" s="109"/>
      <c r="HV3989" s="109"/>
      <c r="HW3989" s="109"/>
      <c r="HX3989" s="109"/>
      <c r="HY3989" s="109"/>
      <c r="HZ3989" s="109"/>
      <c r="IA3989" s="109"/>
      <c r="IB3989" s="109"/>
      <c r="IC3989" s="109"/>
      <c r="ID3989" s="109"/>
      <c r="IE3989" s="109"/>
      <c r="IF3989" s="109"/>
      <c r="IG3989" s="109"/>
      <c r="IH3989" s="109"/>
      <c r="II3989" s="109"/>
      <c r="IJ3989" s="109"/>
      <c r="IK3989" s="109"/>
      <c r="IL3989" s="109"/>
      <c r="IM3989" s="109"/>
      <c r="IN3989" s="109"/>
      <c r="IO3989" s="109"/>
      <c r="IP3989" s="109"/>
      <c r="IQ3989" s="109"/>
      <c r="IR3989" s="109"/>
      <c r="IS3989" s="109"/>
      <c r="IT3989" s="109"/>
      <c r="IU3989" s="109"/>
      <c r="IV3989" s="109"/>
    </row>
    <row r="3990" spans="1:256" ht="12.5">
      <c r="A3990" s="305"/>
      <c r="B3990" s="124">
        <v>1</v>
      </c>
      <c r="C3990" s="66">
        <f t="shared" si="179"/>
        <v>1</v>
      </c>
      <c r="D3990" s="658" t="s">
        <v>68</v>
      </c>
      <c r="E3990" s="658" t="s">
        <v>87</v>
      </c>
      <c r="F3990" s="658" t="s">
        <v>68</v>
      </c>
      <c r="G3990" s="78"/>
      <c r="H3990" s="96" t="s">
        <v>140</v>
      </c>
      <c r="I3990" s="107" t="s">
        <v>4425</v>
      </c>
      <c r="J3990" s="81"/>
      <c r="K3990" s="72"/>
      <c r="L3990" s="72"/>
      <c r="M3990" s="72"/>
      <c r="N3990" s="72"/>
      <c r="O3990" s="72"/>
      <c r="P3990" s="72"/>
      <c r="Q3990" s="833"/>
      <c r="R3990" s="102"/>
      <c r="S3990" s="73"/>
      <c r="T3990" s="102"/>
      <c r="U3990" s="103"/>
      <c r="V3990" s="104"/>
    </row>
    <row r="3991" spans="1:256" ht="12.5">
      <c r="B3991" s="65">
        <v>1</v>
      </c>
      <c r="C3991" s="66">
        <f t="shared" si="179"/>
        <v>0</v>
      </c>
      <c r="D3991" s="658" t="s">
        <v>87</v>
      </c>
      <c r="E3991" s="659" t="s">
        <v>90</v>
      </c>
      <c r="F3991" s="658" t="s">
        <v>68</v>
      </c>
      <c r="G3991" s="78"/>
      <c r="H3991" s="96" t="s">
        <v>122</v>
      </c>
      <c r="I3991" s="107" t="s">
        <v>4426</v>
      </c>
      <c r="J3991" s="81"/>
      <c r="K3991" s="72"/>
      <c r="L3991" s="72"/>
      <c r="M3991" s="72"/>
      <c r="N3991" s="72"/>
      <c r="O3991" s="72"/>
      <c r="P3991" s="72"/>
      <c r="Q3991" s="833"/>
      <c r="R3991" s="102"/>
      <c r="S3991" s="73"/>
      <c r="T3991" s="102"/>
      <c r="U3991" s="103"/>
      <c r="V3991" s="104"/>
    </row>
    <row r="3992" spans="1:256" s="55" customFormat="1" ht="12" customHeight="1">
      <c r="B3992" s="65">
        <v>1</v>
      </c>
      <c r="C3992" s="66">
        <f t="shared" si="179"/>
        <v>0</v>
      </c>
      <c r="D3992" s="99" t="s">
        <v>99</v>
      </c>
      <c r="E3992" s="77" t="s">
        <v>90</v>
      </c>
      <c r="F3992" s="77" t="s">
        <v>90</v>
      </c>
      <c r="G3992" s="78"/>
      <c r="H3992" s="96" t="s">
        <v>140</v>
      </c>
      <c r="I3992" s="107" t="s">
        <v>4427</v>
      </c>
      <c r="J3992" s="81"/>
      <c r="K3992" s="72"/>
      <c r="L3992" s="72"/>
      <c r="M3992" s="72"/>
      <c r="N3992" s="72"/>
      <c r="O3992" s="72"/>
      <c r="P3992" s="72"/>
      <c r="Q3992" s="833"/>
      <c r="R3992" s="102"/>
      <c r="S3992" s="73"/>
      <c r="T3992" s="102"/>
      <c r="U3992" s="103"/>
      <c r="V3992" s="104"/>
      <c r="W3992" s="109"/>
      <c r="X3992" s="109"/>
      <c r="Y3992" s="109"/>
      <c r="Z3992" s="109"/>
      <c r="AA3992" s="109"/>
      <c r="AB3992" s="109"/>
      <c r="AC3992" s="109"/>
      <c r="AD3992" s="109"/>
      <c r="AE3992" s="109"/>
      <c r="AF3992" s="109"/>
      <c r="AG3992" s="109"/>
      <c r="AH3992" s="109"/>
      <c r="AI3992" s="109"/>
      <c r="AJ3992" s="109"/>
      <c r="AK3992" s="109"/>
      <c r="AL3992" s="109"/>
      <c r="AM3992" s="109"/>
      <c r="AN3992" s="109"/>
      <c r="AO3992" s="109"/>
      <c r="AP3992" s="109"/>
      <c r="AQ3992" s="109"/>
      <c r="AR3992" s="109"/>
      <c r="AS3992" s="109"/>
      <c r="AT3992" s="109"/>
      <c r="AU3992" s="109"/>
      <c r="AV3992" s="109"/>
      <c r="AW3992" s="109"/>
      <c r="AX3992" s="109"/>
      <c r="AY3992" s="109"/>
      <c r="AZ3992" s="109"/>
      <c r="BA3992" s="109"/>
      <c r="BB3992" s="109"/>
      <c r="BC3992" s="109"/>
      <c r="BD3992" s="109"/>
      <c r="BE3992" s="109"/>
      <c r="BF3992" s="109"/>
      <c r="BG3992" s="109"/>
      <c r="BH3992" s="109"/>
      <c r="BI3992" s="109"/>
      <c r="BJ3992" s="109"/>
      <c r="BK3992" s="109"/>
      <c r="BL3992" s="109"/>
      <c r="BM3992" s="109"/>
      <c r="BN3992" s="109"/>
      <c r="BO3992" s="109"/>
      <c r="BP3992" s="109"/>
      <c r="BQ3992" s="109"/>
      <c r="BR3992" s="109"/>
      <c r="BS3992" s="109"/>
      <c r="BT3992" s="109"/>
      <c r="BU3992" s="109"/>
      <c r="BV3992" s="109"/>
      <c r="BW3992" s="109"/>
      <c r="BX3992" s="109"/>
      <c r="BY3992" s="109"/>
      <c r="BZ3992" s="109"/>
      <c r="CA3992" s="109"/>
      <c r="CB3992" s="109"/>
      <c r="CC3992" s="109"/>
      <c r="CD3992" s="109"/>
      <c r="CE3992" s="109"/>
      <c r="CF3992" s="109"/>
      <c r="CG3992" s="109"/>
      <c r="CH3992" s="109"/>
      <c r="CI3992" s="109"/>
      <c r="CJ3992" s="109"/>
      <c r="CK3992" s="109"/>
      <c r="CL3992" s="109"/>
      <c r="CM3992" s="109"/>
      <c r="CN3992" s="109"/>
      <c r="CO3992" s="109"/>
      <c r="CP3992" s="109"/>
      <c r="CQ3992" s="109"/>
      <c r="CR3992" s="109"/>
      <c r="CS3992" s="109"/>
      <c r="CT3992" s="109"/>
      <c r="CU3992" s="109"/>
      <c r="CV3992" s="109"/>
      <c r="CW3992" s="109"/>
      <c r="CX3992" s="109"/>
      <c r="CY3992" s="109"/>
      <c r="CZ3992" s="109"/>
      <c r="DA3992" s="109"/>
      <c r="DB3992" s="109"/>
      <c r="DC3992" s="109"/>
      <c r="DD3992" s="109"/>
      <c r="DE3992" s="109"/>
      <c r="DF3992" s="109"/>
      <c r="DG3992" s="109"/>
      <c r="DH3992" s="109"/>
      <c r="DI3992" s="109"/>
      <c r="DJ3992" s="109"/>
      <c r="DK3992" s="109"/>
      <c r="DL3992" s="109"/>
      <c r="DM3992" s="109"/>
      <c r="DN3992" s="109"/>
      <c r="DO3992" s="109"/>
      <c r="DP3992" s="109"/>
      <c r="DQ3992" s="109"/>
      <c r="DR3992" s="109"/>
      <c r="DS3992" s="109"/>
      <c r="DT3992" s="109"/>
      <c r="DU3992" s="109"/>
      <c r="DV3992" s="109"/>
      <c r="DW3992" s="109"/>
      <c r="DX3992" s="109"/>
      <c r="DY3992" s="109"/>
      <c r="DZ3992" s="109"/>
      <c r="EA3992" s="109"/>
      <c r="EB3992" s="109"/>
      <c r="EC3992" s="109"/>
      <c r="ED3992" s="109"/>
      <c r="EE3992" s="109"/>
      <c r="EF3992" s="109"/>
      <c r="EG3992" s="109"/>
      <c r="EH3992" s="109"/>
      <c r="EI3992" s="109"/>
      <c r="EJ3992" s="109"/>
      <c r="EK3992" s="109"/>
      <c r="EL3992" s="109"/>
      <c r="EM3992" s="109"/>
      <c r="EN3992" s="109"/>
      <c r="EO3992" s="109"/>
      <c r="EP3992" s="109"/>
      <c r="EQ3992" s="109"/>
      <c r="ER3992" s="109"/>
      <c r="ES3992" s="109"/>
      <c r="ET3992" s="109"/>
      <c r="EU3992" s="109"/>
      <c r="EV3992" s="109"/>
      <c r="EW3992" s="109"/>
      <c r="EX3992" s="109"/>
      <c r="EY3992" s="109"/>
      <c r="EZ3992" s="109"/>
      <c r="FA3992" s="109"/>
      <c r="FB3992" s="109"/>
      <c r="FC3992" s="109"/>
      <c r="FD3992" s="109"/>
      <c r="FE3992" s="109"/>
      <c r="FF3992" s="109"/>
      <c r="FG3992" s="109"/>
      <c r="FH3992" s="109"/>
      <c r="FI3992" s="109"/>
      <c r="FJ3992" s="109"/>
      <c r="FK3992" s="109"/>
      <c r="FL3992" s="109"/>
      <c r="FM3992" s="109"/>
      <c r="FN3992" s="109"/>
      <c r="FO3992" s="109"/>
      <c r="FP3992" s="109"/>
      <c r="FQ3992" s="109"/>
      <c r="FR3992" s="109"/>
      <c r="FS3992" s="109"/>
      <c r="FT3992" s="109"/>
      <c r="FU3992" s="109"/>
      <c r="FV3992" s="109"/>
      <c r="FW3992" s="109"/>
      <c r="FX3992" s="109"/>
      <c r="FY3992" s="109"/>
      <c r="FZ3992" s="109"/>
      <c r="GA3992" s="109"/>
      <c r="GB3992" s="109"/>
      <c r="GC3992" s="109"/>
      <c r="GD3992" s="109"/>
      <c r="GE3992" s="109"/>
      <c r="GF3992" s="109"/>
      <c r="GG3992" s="109"/>
      <c r="GH3992" s="109"/>
      <c r="GI3992" s="109"/>
      <c r="GJ3992" s="109"/>
      <c r="GK3992" s="109"/>
      <c r="GL3992" s="109"/>
      <c r="GM3992" s="109"/>
      <c r="GN3992" s="109"/>
      <c r="GO3992" s="109"/>
      <c r="GP3992" s="109"/>
      <c r="GQ3992" s="109"/>
      <c r="GR3992" s="109"/>
      <c r="GS3992" s="109"/>
      <c r="GT3992" s="109"/>
      <c r="GU3992" s="109"/>
      <c r="GV3992" s="109"/>
      <c r="GW3992" s="109"/>
      <c r="GX3992" s="109"/>
      <c r="GY3992" s="109"/>
      <c r="GZ3992" s="109"/>
      <c r="HA3992" s="109"/>
      <c r="HB3992" s="109"/>
      <c r="HC3992" s="109"/>
      <c r="HD3992" s="109"/>
      <c r="HE3992" s="109"/>
      <c r="HF3992" s="109"/>
      <c r="HG3992" s="109"/>
      <c r="HH3992" s="109"/>
      <c r="HI3992" s="109"/>
      <c r="HJ3992" s="109"/>
      <c r="HK3992" s="109"/>
      <c r="HL3992" s="109"/>
      <c r="HM3992" s="109"/>
      <c r="HN3992" s="109"/>
      <c r="HO3992" s="109"/>
      <c r="HP3992" s="109"/>
      <c r="HQ3992" s="109"/>
      <c r="HR3992" s="109"/>
      <c r="HS3992" s="109"/>
      <c r="HT3992" s="109"/>
      <c r="HU3992" s="109"/>
      <c r="HV3992" s="109"/>
      <c r="HW3992" s="109"/>
      <c r="HX3992" s="109"/>
      <c r="HY3992" s="109"/>
      <c r="HZ3992" s="109"/>
      <c r="IA3992" s="109"/>
      <c r="IB3992" s="109"/>
      <c r="IC3992" s="109"/>
      <c r="ID3992" s="109"/>
      <c r="IE3992" s="109"/>
      <c r="IF3992" s="109"/>
      <c r="IG3992" s="109"/>
      <c r="IH3992" s="109"/>
      <c r="II3992" s="109"/>
      <c r="IJ3992" s="109"/>
      <c r="IK3992" s="109"/>
      <c r="IL3992" s="109"/>
      <c r="IM3992" s="109"/>
      <c r="IN3992" s="109"/>
      <c r="IO3992" s="109"/>
      <c r="IP3992" s="109"/>
      <c r="IQ3992" s="109"/>
      <c r="IR3992" s="109"/>
      <c r="IS3992" s="109"/>
      <c r="IT3992" s="109"/>
      <c r="IU3992" s="109"/>
      <c r="IV3992" s="109"/>
    </row>
    <row r="3993" spans="1:256" ht="12" customHeight="1">
      <c r="B3993" s="65">
        <v>1</v>
      </c>
      <c r="C3993" s="66">
        <f t="shared" si="179"/>
        <v>1</v>
      </c>
      <c r="D3993" s="659" t="s">
        <v>90</v>
      </c>
      <c r="E3993" s="658" t="s">
        <v>87</v>
      </c>
      <c r="F3993" s="656" t="s">
        <v>70</v>
      </c>
      <c r="G3993" s="78"/>
      <c r="H3993" s="96" t="s">
        <v>101</v>
      </c>
      <c r="I3993" s="107" t="s">
        <v>4428</v>
      </c>
      <c r="J3993" s="81"/>
      <c r="K3993" s="72"/>
      <c r="L3993" s="72"/>
      <c r="M3993" s="72"/>
      <c r="N3993" s="72"/>
      <c r="O3993" s="72"/>
      <c r="P3993" s="72"/>
      <c r="Q3993" s="833"/>
      <c r="R3993" s="102"/>
      <c r="S3993" s="73"/>
      <c r="T3993" s="102"/>
      <c r="U3993" s="103"/>
      <c r="V3993" s="104"/>
      <c r="W3993"/>
      <c r="X3993"/>
      <c r="Y3993"/>
      <c r="Z3993"/>
      <c r="AA3993"/>
      <c r="AB3993"/>
      <c r="AC3993"/>
      <c r="AD3993"/>
      <c r="AE3993"/>
      <c r="AF3993"/>
      <c r="AG3993"/>
      <c r="AH3993"/>
      <c r="AI3993"/>
      <c r="AJ3993"/>
      <c r="AK3993"/>
      <c r="AL3993"/>
      <c r="AM3993"/>
      <c r="AN3993"/>
      <c r="AO3993"/>
      <c r="AP3993"/>
      <c r="AQ3993"/>
      <c r="AR3993"/>
      <c r="AS3993"/>
      <c r="AT3993"/>
      <c r="AU3993"/>
      <c r="AV3993"/>
      <c r="AW3993"/>
      <c r="AX3993"/>
      <c r="AY3993"/>
      <c r="AZ3993"/>
      <c r="BA3993"/>
      <c r="BB3993"/>
      <c r="BC3993"/>
      <c r="BD3993"/>
      <c r="BE3993"/>
      <c r="BF3993"/>
      <c r="BG3993"/>
      <c r="BH3993"/>
      <c r="BI3993"/>
      <c r="BJ3993"/>
      <c r="BK3993"/>
      <c r="BL3993"/>
      <c r="BM3993"/>
      <c r="BN3993"/>
      <c r="BO3993"/>
      <c r="BP3993"/>
      <c r="BQ3993"/>
      <c r="BR3993"/>
      <c r="BS3993"/>
      <c r="BT3993"/>
      <c r="BU3993"/>
      <c r="BV3993"/>
      <c r="BW3993"/>
      <c r="BX3993"/>
      <c r="BY3993"/>
      <c r="BZ3993"/>
      <c r="CA3993"/>
      <c r="CB3993"/>
      <c r="CC3993"/>
      <c r="CD3993"/>
      <c r="CE3993"/>
      <c r="CF3993"/>
      <c r="CG3993"/>
      <c r="CH3993"/>
      <c r="CI3993"/>
      <c r="CJ3993"/>
      <c r="CK3993"/>
      <c r="CL3993"/>
      <c r="CM3993"/>
      <c r="CN3993"/>
      <c r="CO3993"/>
      <c r="CP3993"/>
      <c r="CQ3993"/>
      <c r="CR3993"/>
      <c r="CS3993"/>
      <c r="CT3993"/>
      <c r="CU3993"/>
      <c r="CV3993"/>
      <c r="CW3993"/>
      <c r="CX3993"/>
      <c r="CY3993"/>
      <c r="CZ3993"/>
      <c r="DA3993"/>
      <c r="DB3993"/>
      <c r="DC3993"/>
      <c r="DD3993"/>
      <c r="DE3993"/>
      <c r="DF3993"/>
      <c r="DG3993"/>
      <c r="DH3993"/>
      <c r="DI3993"/>
      <c r="DJ3993"/>
      <c r="DK3993"/>
      <c r="DL3993"/>
      <c r="DM3993"/>
      <c r="DN3993"/>
      <c r="DO3993"/>
      <c r="DP3993"/>
      <c r="DQ3993"/>
      <c r="DR3993"/>
      <c r="DS3993"/>
      <c r="DT3993"/>
      <c r="DU3993"/>
      <c r="DV3993"/>
      <c r="DW3993"/>
      <c r="DX3993"/>
      <c r="DY3993"/>
      <c r="DZ3993"/>
      <c r="EA3993"/>
      <c r="EB3993"/>
      <c r="EC3993"/>
      <c r="ED3993"/>
      <c r="EE3993"/>
      <c r="EF3993"/>
      <c r="EG3993"/>
      <c r="EH3993"/>
      <c r="EI3993"/>
      <c r="EJ3993"/>
      <c r="EK3993"/>
      <c r="EL3993"/>
      <c r="EM3993"/>
      <c r="EN3993"/>
      <c r="EO3993"/>
      <c r="EP3993"/>
      <c r="EQ3993"/>
      <c r="ER3993"/>
      <c r="ES3993"/>
      <c r="ET3993"/>
      <c r="EU3993"/>
      <c r="EV3993"/>
      <c r="EW3993"/>
      <c r="EX3993"/>
      <c r="EY3993"/>
      <c r="EZ3993"/>
      <c r="FA3993"/>
      <c r="FB3993"/>
      <c r="FC3993"/>
      <c r="FD3993"/>
      <c r="FE3993"/>
      <c r="FF3993"/>
      <c r="FG3993"/>
      <c r="FH3993"/>
      <c r="FI3993"/>
      <c r="FJ3993"/>
      <c r="FK3993"/>
      <c r="FL3993"/>
      <c r="FM3993"/>
      <c r="FN3993"/>
      <c r="FO3993"/>
      <c r="FP3993"/>
      <c r="FQ3993"/>
      <c r="FR3993"/>
      <c r="FS3993"/>
      <c r="FT3993"/>
      <c r="FU3993"/>
      <c r="FV3993"/>
      <c r="FW3993"/>
      <c r="FX3993"/>
      <c r="FY3993"/>
      <c r="FZ3993"/>
      <c r="GA3993"/>
      <c r="GB3993"/>
      <c r="GC3993"/>
      <c r="GD3993"/>
      <c r="GE3993"/>
      <c r="GF3993"/>
      <c r="GG3993"/>
      <c r="GH3993"/>
      <c r="GI3993"/>
      <c r="GJ3993"/>
      <c r="GK3993"/>
      <c r="GL3993"/>
      <c r="GM3993"/>
      <c r="GN3993"/>
      <c r="GO3993"/>
      <c r="GP3993"/>
      <c r="GQ3993"/>
      <c r="GR3993"/>
      <c r="GS3993"/>
      <c r="GT3993"/>
      <c r="GU3993"/>
      <c r="GV3993"/>
      <c r="GW3993"/>
      <c r="GX3993"/>
      <c r="GY3993"/>
      <c r="GZ3993"/>
      <c r="HA3993"/>
      <c r="HB3993"/>
      <c r="HC3993"/>
      <c r="HD3993"/>
      <c r="HE3993"/>
      <c r="HF3993"/>
      <c r="HG3993"/>
      <c r="HH3993"/>
      <c r="HI3993"/>
      <c r="HJ3993"/>
      <c r="HK3993"/>
      <c r="HL3993"/>
      <c r="HM3993"/>
      <c r="HN3993"/>
      <c r="HO3993"/>
      <c r="HP3993"/>
      <c r="HQ3993"/>
      <c r="HR3993"/>
      <c r="HS3993"/>
      <c r="HT3993"/>
      <c r="HU3993"/>
      <c r="HV3993"/>
      <c r="HW3993"/>
      <c r="HX3993"/>
      <c r="HY3993"/>
      <c r="HZ3993"/>
      <c r="IA3993"/>
      <c r="IB3993"/>
      <c r="IC3993"/>
      <c r="ID3993"/>
      <c r="IE3993"/>
      <c r="IF3993"/>
      <c r="IG3993"/>
      <c r="IH3993"/>
      <c r="II3993"/>
      <c r="IJ3993"/>
      <c r="IK3993"/>
      <c r="IL3993"/>
      <c r="IM3993"/>
      <c r="IN3993"/>
      <c r="IO3993"/>
      <c r="IP3993"/>
      <c r="IQ3993"/>
      <c r="IR3993"/>
      <c r="IS3993"/>
      <c r="IT3993"/>
      <c r="IU3993"/>
      <c r="IV3993"/>
    </row>
    <row r="3994" spans="1:256" ht="12.5">
      <c r="A3994" s="55"/>
      <c r="B3994" s="65">
        <v>1</v>
      </c>
      <c r="C3994" s="66">
        <f t="shared" si="179"/>
        <v>1</v>
      </c>
      <c r="D3994" s="77" t="s">
        <v>90</v>
      </c>
      <c r="E3994" s="76" t="s">
        <v>68</v>
      </c>
      <c r="F3994" s="76" t="s">
        <v>87</v>
      </c>
      <c r="G3994" s="78"/>
      <c r="H3994" s="96" t="s">
        <v>94</v>
      </c>
      <c r="I3994" s="107" t="s">
        <v>4429</v>
      </c>
      <c r="J3994" s="81"/>
      <c r="K3994" s="72"/>
      <c r="L3994" s="72"/>
      <c r="M3994" s="72"/>
      <c r="N3994" s="72"/>
      <c r="O3994" s="72"/>
      <c r="P3994" s="72"/>
      <c r="Q3994" s="833"/>
      <c r="R3994" s="102"/>
      <c r="S3994" s="73"/>
      <c r="T3994" s="102"/>
      <c r="U3994" s="103"/>
      <c r="V3994" s="104"/>
      <c r="W3994" s="365"/>
      <c r="X3994" s="365"/>
      <c r="Y3994" s="365"/>
      <c r="Z3994" s="365"/>
      <c r="AA3994" s="365"/>
      <c r="AB3994" s="365"/>
      <c r="AC3994" s="365"/>
      <c r="AD3994" s="365"/>
      <c r="AE3994" s="365"/>
      <c r="AF3994" s="365"/>
      <c r="AG3994" s="365"/>
      <c r="AH3994" s="365"/>
      <c r="AI3994" s="365"/>
      <c r="AJ3994" s="365"/>
      <c r="AK3994" s="365"/>
      <c r="AL3994" s="365"/>
      <c r="AM3994" s="365"/>
      <c r="AN3994" s="365"/>
      <c r="AO3994" s="365"/>
      <c r="AP3994" s="365"/>
      <c r="AQ3994" s="365"/>
      <c r="AR3994" s="365"/>
      <c r="AS3994" s="365"/>
      <c r="AT3994" s="365"/>
      <c r="AU3994" s="365"/>
      <c r="AV3994" s="365"/>
      <c r="AW3994" s="365"/>
      <c r="AX3994" s="365"/>
      <c r="AY3994" s="365"/>
      <c r="AZ3994" s="365"/>
      <c r="BA3994" s="365"/>
      <c r="BB3994" s="365"/>
      <c r="BC3994" s="365"/>
      <c r="BD3994" s="365"/>
      <c r="BE3994" s="365"/>
      <c r="BF3994" s="365"/>
      <c r="BG3994" s="365"/>
      <c r="BH3994" s="365"/>
      <c r="BI3994" s="365"/>
      <c r="BJ3994" s="365"/>
      <c r="BK3994" s="365"/>
      <c r="BL3994" s="365"/>
      <c r="BM3994" s="365"/>
      <c r="BN3994" s="365"/>
      <c r="BO3994" s="365"/>
      <c r="BP3994" s="365"/>
      <c r="BQ3994" s="365"/>
      <c r="BR3994" s="365"/>
      <c r="BS3994" s="365"/>
      <c r="BT3994" s="365"/>
      <c r="BU3994" s="365"/>
      <c r="BV3994" s="365"/>
      <c r="BW3994" s="365"/>
      <c r="BX3994" s="365"/>
      <c r="BY3994" s="365"/>
      <c r="BZ3994" s="365"/>
      <c r="CA3994" s="365"/>
      <c r="CB3994" s="365"/>
      <c r="CC3994" s="365"/>
      <c r="CD3994" s="365"/>
      <c r="CE3994" s="365"/>
      <c r="CF3994" s="365"/>
      <c r="CG3994" s="365"/>
      <c r="CH3994" s="365"/>
      <c r="CI3994" s="365"/>
      <c r="CJ3994" s="365"/>
      <c r="CK3994" s="365"/>
      <c r="CL3994" s="365"/>
      <c r="CM3994" s="365"/>
      <c r="CN3994" s="365"/>
      <c r="CO3994" s="365"/>
      <c r="CP3994" s="365"/>
      <c r="CQ3994" s="365"/>
      <c r="CR3994" s="365"/>
      <c r="CS3994" s="365"/>
      <c r="CT3994" s="365"/>
      <c r="CU3994" s="365"/>
      <c r="CV3994" s="365"/>
      <c r="CW3994" s="365"/>
      <c r="CX3994" s="365"/>
      <c r="CY3994" s="365"/>
      <c r="CZ3994" s="365"/>
      <c r="DA3994" s="365"/>
      <c r="DB3994" s="365"/>
      <c r="DC3994" s="365"/>
      <c r="DD3994" s="365"/>
      <c r="DE3994" s="365"/>
      <c r="DF3994" s="365"/>
      <c r="DG3994" s="365"/>
      <c r="DH3994" s="365"/>
      <c r="DI3994" s="365"/>
      <c r="DJ3994" s="365"/>
      <c r="DK3994" s="365"/>
      <c r="DL3994" s="365"/>
      <c r="DM3994" s="365"/>
      <c r="DN3994" s="365"/>
      <c r="DO3994" s="365"/>
      <c r="DP3994" s="365"/>
      <c r="DQ3994" s="365"/>
      <c r="DR3994" s="365"/>
      <c r="DS3994" s="365"/>
      <c r="DT3994" s="365"/>
      <c r="DU3994" s="365"/>
      <c r="DV3994" s="365"/>
      <c r="DW3994" s="365"/>
      <c r="DX3994" s="365"/>
      <c r="DY3994" s="365"/>
      <c r="DZ3994" s="365"/>
      <c r="EA3994" s="365"/>
      <c r="EB3994" s="365"/>
      <c r="EC3994" s="365"/>
      <c r="ED3994" s="365"/>
      <c r="EE3994" s="365"/>
      <c r="EF3994" s="365"/>
      <c r="EG3994" s="365"/>
      <c r="EH3994" s="365"/>
      <c r="EI3994" s="365"/>
      <c r="EJ3994" s="365"/>
      <c r="EK3994" s="365"/>
      <c r="EL3994" s="365"/>
      <c r="EM3994" s="365"/>
      <c r="EN3994" s="365"/>
      <c r="EO3994" s="365"/>
      <c r="EP3994" s="365"/>
      <c r="EQ3994" s="365"/>
      <c r="ER3994" s="365"/>
      <c r="ES3994" s="365"/>
      <c r="ET3994" s="365"/>
      <c r="EU3994" s="365"/>
      <c r="EV3994" s="365"/>
      <c r="EW3994" s="365"/>
      <c r="EX3994" s="365"/>
      <c r="EY3994" s="365"/>
      <c r="EZ3994" s="365"/>
      <c r="FA3994" s="365"/>
      <c r="FB3994" s="365"/>
      <c r="FC3994" s="365"/>
      <c r="FD3994" s="365"/>
      <c r="FE3994" s="365"/>
      <c r="FF3994" s="365"/>
      <c r="FG3994" s="365"/>
      <c r="FH3994" s="365"/>
      <c r="FI3994" s="365"/>
      <c r="FJ3994" s="365"/>
      <c r="FK3994" s="365"/>
      <c r="FL3994" s="365"/>
      <c r="FM3994" s="365"/>
      <c r="FN3994" s="365"/>
      <c r="FO3994" s="365"/>
      <c r="FP3994" s="365"/>
      <c r="FQ3994" s="365"/>
      <c r="FR3994" s="365"/>
      <c r="FS3994" s="365"/>
      <c r="FT3994" s="365"/>
      <c r="FU3994" s="365"/>
      <c r="FV3994" s="365"/>
      <c r="FW3994" s="365"/>
      <c r="FX3994" s="365"/>
      <c r="FY3994" s="365"/>
      <c r="FZ3994" s="365"/>
      <c r="GA3994" s="365"/>
      <c r="GB3994" s="365"/>
      <c r="GC3994" s="365"/>
      <c r="GD3994" s="365"/>
      <c r="GE3994" s="365"/>
      <c r="GF3994" s="365"/>
      <c r="GG3994" s="365"/>
      <c r="GH3994" s="365"/>
      <c r="GI3994" s="365"/>
      <c r="GJ3994" s="365"/>
      <c r="GK3994" s="365"/>
      <c r="GL3994" s="365"/>
      <c r="GM3994" s="365"/>
      <c r="GN3994" s="365"/>
      <c r="GO3994" s="365"/>
      <c r="GP3994" s="365"/>
      <c r="GQ3994" s="365"/>
      <c r="GR3994" s="365"/>
      <c r="GS3994" s="365"/>
      <c r="GT3994" s="365"/>
      <c r="GU3994" s="365"/>
      <c r="GV3994" s="365"/>
      <c r="GW3994" s="365"/>
      <c r="GX3994" s="365"/>
      <c r="GY3994" s="365"/>
      <c r="GZ3994" s="365"/>
      <c r="HA3994" s="365"/>
      <c r="HB3994" s="365"/>
      <c r="HC3994" s="365"/>
      <c r="HD3994" s="365"/>
      <c r="HE3994" s="365"/>
      <c r="HF3994" s="365"/>
      <c r="HG3994" s="365"/>
      <c r="HH3994" s="365"/>
      <c r="HI3994" s="365"/>
      <c r="HJ3994" s="365"/>
      <c r="HK3994" s="365"/>
      <c r="HL3994" s="365"/>
      <c r="HM3994" s="365"/>
      <c r="HN3994" s="365"/>
      <c r="HO3994" s="365"/>
      <c r="HP3994" s="365"/>
      <c r="HQ3994" s="365"/>
      <c r="HR3994" s="365"/>
      <c r="HS3994" s="365"/>
      <c r="HT3994" s="365"/>
      <c r="HU3994" s="365"/>
      <c r="HV3994" s="365"/>
      <c r="HW3994" s="365"/>
      <c r="HX3994" s="365"/>
      <c r="HY3994" s="365"/>
      <c r="HZ3994" s="365"/>
      <c r="IA3994" s="365"/>
      <c r="IB3994" s="365"/>
      <c r="IC3994" s="365"/>
      <c r="ID3994" s="365"/>
      <c r="IE3994" s="365"/>
      <c r="IF3994" s="365"/>
      <c r="IG3994" s="365"/>
      <c r="IH3994" s="365"/>
      <c r="II3994" s="365"/>
      <c r="IJ3994" s="365"/>
      <c r="IK3994" s="365"/>
      <c r="IL3994" s="365"/>
      <c r="IM3994" s="365"/>
      <c r="IN3994" s="365"/>
      <c r="IO3994" s="365"/>
      <c r="IP3994" s="365"/>
      <c r="IQ3994" s="365"/>
      <c r="IR3994" s="365"/>
      <c r="IS3994" s="365"/>
      <c r="IT3994" s="365"/>
      <c r="IU3994" s="365"/>
      <c r="IV3994" s="365"/>
    </row>
    <row r="3995" spans="1:256" s="320" customFormat="1" ht="12.5">
      <c r="A3995" s="308"/>
      <c r="B3995" s="65">
        <v>1</v>
      </c>
      <c r="C3995" s="66">
        <f>IF(E3995="A",4,IF(E3995="B",3,IF(E3995="C",2,IF(E3995="D",1,0))))</f>
        <v>3</v>
      </c>
      <c r="D3995" s="77" t="s">
        <v>90</v>
      </c>
      <c r="E3995" s="76" t="s">
        <v>87</v>
      </c>
      <c r="F3995" s="99" t="s">
        <v>70</v>
      </c>
      <c r="G3995" s="78"/>
      <c r="H3995" s="96" t="s">
        <v>94</v>
      </c>
      <c r="I3995" s="107" t="s">
        <v>4430</v>
      </c>
      <c r="J3995" s="81"/>
      <c r="K3995" s="72"/>
      <c r="L3995" s="72"/>
      <c r="M3995" s="72"/>
      <c r="N3995" s="72"/>
      <c r="O3995" s="72"/>
      <c r="P3995" s="72"/>
      <c r="Q3995" s="833"/>
      <c r="R3995" s="102"/>
      <c r="S3995" s="73"/>
      <c r="T3995" s="102"/>
      <c r="U3995" s="103"/>
      <c r="V3995" s="104"/>
      <c r="W3995"/>
      <c r="X3995"/>
      <c r="Y3995"/>
      <c r="Z3995"/>
      <c r="AA3995"/>
      <c r="AB3995"/>
      <c r="AC3995"/>
      <c r="AD3995"/>
      <c r="AE3995"/>
      <c r="AF3995"/>
      <c r="AG3995"/>
      <c r="AH3995"/>
      <c r="AI3995"/>
      <c r="AJ3995"/>
      <c r="AK3995"/>
      <c r="AL3995"/>
      <c r="AM3995"/>
      <c r="AN3995"/>
      <c r="AO3995"/>
      <c r="AP3995"/>
      <c r="AQ3995"/>
      <c r="AR3995"/>
      <c r="AS3995"/>
      <c r="AT3995"/>
      <c r="AU3995"/>
      <c r="AV3995"/>
      <c r="AW3995"/>
      <c r="AX3995"/>
      <c r="AY3995"/>
      <c r="AZ3995"/>
      <c r="BA3995"/>
      <c r="BB3995"/>
      <c r="BC3995"/>
      <c r="BD3995"/>
      <c r="BE3995"/>
      <c r="BF3995"/>
      <c r="BG3995"/>
      <c r="BH3995"/>
      <c r="BI3995"/>
      <c r="BJ3995"/>
      <c r="BK3995"/>
      <c r="BL3995"/>
      <c r="BM3995"/>
      <c r="BN3995"/>
      <c r="BO3995"/>
      <c r="BP3995"/>
      <c r="BQ3995"/>
      <c r="BR3995"/>
      <c r="BS3995"/>
      <c r="BT3995"/>
      <c r="BU3995"/>
      <c r="BV3995"/>
      <c r="BW3995"/>
      <c r="BX3995"/>
      <c r="BY3995"/>
      <c r="BZ3995"/>
      <c r="CA3995"/>
      <c r="CB3995"/>
      <c r="CC3995"/>
      <c r="CD3995"/>
      <c r="CE3995"/>
      <c r="CF3995"/>
      <c r="CG3995"/>
      <c r="CH3995"/>
      <c r="CI3995"/>
      <c r="CJ3995"/>
      <c r="CK3995"/>
      <c r="CL3995"/>
      <c r="CM3995"/>
      <c r="CN3995"/>
      <c r="CO3995"/>
      <c r="CP3995"/>
      <c r="CQ3995"/>
      <c r="CR3995"/>
      <c r="CS3995"/>
      <c r="CT3995"/>
      <c r="CU3995"/>
      <c r="CV3995"/>
      <c r="CW3995"/>
      <c r="CX3995"/>
      <c r="CY3995"/>
      <c r="CZ3995"/>
      <c r="DA3995"/>
      <c r="DB3995"/>
      <c r="DC3995"/>
      <c r="DD3995"/>
      <c r="DE3995"/>
      <c r="DF3995"/>
      <c r="DG3995"/>
      <c r="DH3995"/>
      <c r="DI3995"/>
      <c r="DJ3995"/>
      <c r="DK3995"/>
      <c r="DL3995"/>
      <c r="DM3995"/>
      <c r="DN3995"/>
      <c r="DO3995"/>
      <c r="DP3995"/>
      <c r="DQ3995"/>
      <c r="DR3995"/>
      <c r="DS3995"/>
      <c r="DT3995"/>
      <c r="DU3995"/>
      <c r="DV3995"/>
      <c r="DW3995"/>
      <c r="DX3995"/>
      <c r="DY3995"/>
      <c r="DZ3995"/>
      <c r="EA3995"/>
      <c r="EB3995"/>
      <c r="EC3995"/>
      <c r="ED3995"/>
      <c r="EE3995"/>
      <c r="EF3995"/>
      <c r="EG3995"/>
      <c r="EH3995"/>
      <c r="EI3995"/>
      <c r="EJ3995"/>
      <c r="EK3995"/>
      <c r="EL3995"/>
      <c r="EM3995"/>
      <c r="EN3995"/>
      <c r="EO3995"/>
      <c r="EP3995"/>
      <c r="EQ3995"/>
      <c r="ER3995"/>
      <c r="ES3995"/>
      <c r="ET3995"/>
      <c r="EU3995"/>
      <c r="EV3995"/>
      <c r="EW3995"/>
      <c r="EX3995"/>
      <c r="EY3995"/>
      <c r="EZ3995"/>
      <c r="FA3995"/>
      <c r="FB3995"/>
      <c r="FC3995"/>
      <c r="FD3995"/>
      <c r="FE3995"/>
      <c r="FF3995"/>
      <c r="FG3995"/>
      <c r="FH3995"/>
      <c r="FI3995"/>
      <c r="FJ3995"/>
      <c r="FK3995"/>
      <c r="FL3995"/>
      <c r="FM3995"/>
      <c r="FN3995"/>
      <c r="FO3995"/>
      <c r="FP3995"/>
      <c r="FQ3995"/>
      <c r="FR3995"/>
      <c r="FS3995"/>
      <c r="FT3995"/>
      <c r="FU3995"/>
      <c r="FV3995"/>
      <c r="FW3995"/>
      <c r="FX3995"/>
      <c r="FY3995"/>
      <c r="FZ3995"/>
      <c r="GA3995"/>
      <c r="GB3995"/>
      <c r="GC3995"/>
      <c r="GD3995"/>
      <c r="GE3995"/>
      <c r="GF3995"/>
      <c r="GG3995"/>
      <c r="GH3995"/>
      <c r="GI3995"/>
      <c r="GJ3995"/>
      <c r="GK3995"/>
      <c r="GL3995"/>
      <c r="GM3995"/>
      <c r="GN3995"/>
      <c r="GO3995"/>
      <c r="GP3995"/>
      <c r="GQ3995"/>
      <c r="GR3995"/>
      <c r="GS3995"/>
      <c r="GT3995"/>
      <c r="GU3995"/>
      <c r="GV3995"/>
      <c r="GW3995"/>
      <c r="GX3995"/>
      <c r="GY3995"/>
      <c r="GZ3995"/>
      <c r="HA3995"/>
      <c r="HB3995"/>
      <c r="HC3995"/>
      <c r="HD3995"/>
      <c r="HE3995"/>
      <c r="HF3995"/>
      <c r="HG3995"/>
      <c r="HH3995"/>
      <c r="HI3995"/>
      <c r="HJ3995"/>
      <c r="HK3995"/>
      <c r="HL3995"/>
      <c r="HM3995"/>
      <c r="HN3995"/>
      <c r="HO3995"/>
      <c r="HP3995"/>
      <c r="HQ3995"/>
      <c r="HR3995"/>
      <c r="HS3995"/>
      <c r="HT3995"/>
      <c r="HU3995"/>
      <c r="HV3995"/>
      <c r="HW3995"/>
      <c r="HX3995"/>
      <c r="HY3995"/>
      <c r="HZ3995"/>
      <c r="IA3995"/>
      <c r="IB3995"/>
      <c r="IC3995"/>
      <c r="ID3995"/>
      <c r="IE3995"/>
      <c r="IF3995"/>
      <c r="IG3995"/>
      <c r="IH3995"/>
      <c r="II3995"/>
      <c r="IJ3995"/>
      <c r="IK3995"/>
      <c r="IL3995"/>
      <c r="IM3995"/>
      <c r="IN3995"/>
      <c r="IO3995"/>
      <c r="IP3995"/>
      <c r="IQ3995"/>
      <c r="IR3995"/>
      <c r="IS3995"/>
      <c r="IT3995"/>
      <c r="IU3995"/>
      <c r="IV3995"/>
    </row>
    <row r="3996" spans="1:256" s="320" customFormat="1" ht="11.5">
      <c r="A3996" s="305"/>
      <c r="B3996" s="65">
        <v>1</v>
      </c>
      <c r="C3996" s="66">
        <f>IF(E3996="A",4,IF(E3996="B",3,IF(E3996="C",2,IF(E3996="D",1,0))))</f>
        <v>1</v>
      </c>
      <c r="D3996" s="77" t="s">
        <v>90</v>
      </c>
      <c r="E3996" s="99" t="s">
        <v>70</v>
      </c>
      <c r="F3996" s="76" t="s">
        <v>87</v>
      </c>
      <c r="G3996" s="78"/>
      <c r="H3996" s="96" t="s">
        <v>240</v>
      </c>
      <c r="I3996" s="107" t="s">
        <v>5856</v>
      </c>
      <c r="J3996" s="81"/>
      <c r="K3996" s="72"/>
      <c r="L3996" s="72"/>
      <c r="M3996" s="72"/>
      <c r="N3996" s="72"/>
      <c r="O3996" s="72"/>
      <c r="P3996" s="72"/>
      <c r="Q3996" s="833"/>
      <c r="R3996" s="102"/>
      <c r="S3996" s="73"/>
      <c r="T3996" s="102"/>
      <c r="U3996" s="103"/>
      <c r="V3996" s="104"/>
      <c r="W3996" s="55"/>
      <c r="X3996" s="55"/>
      <c r="Y3996" s="55"/>
      <c r="Z3996" s="55"/>
      <c r="AA3996" s="55"/>
      <c r="AB3996" s="55"/>
      <c r="AC3996" s="55"/>
      <c r="AD3996" s="55"/>
      <c r="AE3996" s="55"/>
      <c r="AF3996" s="55"/>
      <c r="AG3996" s="55"/>
      <c r="AH3996" s="55"/>
      <c r="AI3996" s="55"/>
      <c r="AJ3996" s="55"/>
      <c r="AK3996" s="55"/>
      <c r="AL3996" s="55"/>
      <c r="AM3996" s="55"/>
      <c r="AN3996" s="55"/>
      <c r="AO3996" s="55"/>
      <c r="AP3996" s="55"/>
      <c r="AQ3996" s="55"/>
      <c r="AR3996" s="55"/>
      <c r="AS3996" s="55"/>
      <c r="AT3996" s="55"/>
      <c r="AU3996" s="55"/>
      <c r="AV3996" s="55"/>
      <c r="AW3996" s="55"/>
      <c r="AX3996" s="55"/>
      <c r="AY3996" s="55"/>
      <c r="AZ3996" s="55"/>
      <c r="BA3996" s="55"/>
      <c r="BB3996" s="55"/>
      <c r="BC3996" s="55"/>
      <c r="BD3996" s="55"/>
      <c r="BE3996" s="55"/>
      <c r="BF3996" s="55"/>
      <c r="BG3996" s="55"/>
      <c r="BH3996" s="55"/>
      <c r="BI3996" s="55"/>
      <c r="BJ3996" s="55"/>
      <c r="BK3996" s="55"/>
      <c r="BL3996" s="55"/>
      <c r="BM3996" s="55"/>
      <c r="BN3996" s="55"/>
      <c r="BO3996" s="55"/>
      <c r="BP3996" s="55"/>
      <c r="BQ3996" s="55"/>
      <c r="BR3996" s="55"/>
      <c r="BS3996" s="55"/>
      <c r="BT3996" s="55"/>
      <c r="BU3996" s="55"/>
      <c r="BV3996" s="55"/>
      <c r="BW3996" s="55"/>
      <c r="BX3996" s="55"/>
      <c r="BY3996" s="55"/>
      <c r="BZ3996" s="55"/>
      <c r="CA3996" s="55"/>
      <c r="CB3996" s="55"/>
      <c r="CC3996" s="55"/>
      <c r="CD3996" s="55"/>
      <c r="CE3996" s="55"/>
      <c r="CF3996" s="55"/>
      <c r="CG3996" s="55"/>
      <c r="CH3996" s="55"/>
      <c r="CI3996" s="55"/>
      <c r="CJ3996" s="55"/>
      <c r="CK3996" s="55"/>
      <c r="CL3996" s="55"/>
      <c r="CM3996" s="55"/>
      <c r="CN3996" s="55"/>
      <c r="CO3996" s="55"/>
      <c r="CP3996" s="55"/>
      <c r="CQ3996" s="55"/>
      <c r="CR3996" s="55"/>
      <c r="CS3996" s="55"/>
      <c r="CT3996" s="55"/>
      <c r="CU3996" s="55"/>
      <c r="CV3996" s="55"/>
      <c r="CW3996" s="55"/>
      <c r="CX3996" s="55"/>
      <c r="CY3996" s="55"/>
      <c r="CZ3996" s="55"/>
      <c r="DA3996" s="55"/>
      <c r="DB3996" s="55"/>
      <c r="DC3996" s="55"/>
      <c r="DD3996" s="55"/>
      <c r="DE3996" s="55"/>
      <c r="DF3996" s="55"/>
      <c r="DG3996" s="55"/>
      <c r="DH3996" s="55"/>
      <c r="DI3996" s="55"/>
      <c r="DJ3996" s="55"/>
      <c r="DK3996" s="55"/>
      <c r="DL3996" s="55"/>
      <c r="DM3996" s="55"/>
      <c r="DN3996" s="55"/>
      <c r="DO3996" s="55"/>
      <c r="DP3996" s="55"/>
      <c r="DQ3996" s="55"/>
      <c r="DR3996" s="55"/>
      <c r="DS3996" s="55"/>
      <c r="DT3996" s="55"/>
      <c r="DU3996" s="55"/>
      <c r="DV3996" s="55"/>
      <c r="DW3996" s="55"/>
      <c r="DX3996" s="55"/>
      <c r="DY3996" s="55"/>
      <c r="DZ3996" s="55"/>
      <c r="EA3996" s="55"/>
      <c r="EB3996" s="55"/>
      <c r="EC3996" s="55"/>
      <c r="ED3996" s="55"/>
      <c r="EE3996" s="55"/>
      <c r="EF3996" s="55"/>
      <c r="EG3996" s="55"/>
      <c r="EH3996" s="55"/>
      <c r="EI3996" s="55"/>
      <c r="EJ3996" s="55"/>
      <c r="EK3996" s="55"/>
      <c r="EL3996" s="55"/>
      <c r="EM3996" s="55"/>
      <c r="EN3996" s="55"/>
      <c r="EO3996" s="55"/>
      <c r="EP3996" s="55"/>
      <c r="EQ3996" s="55"/>
      <c r="ER3996" s="55"/>
      <c r="ES3996" s="55"/>
      <c r="ET3996" s="55"/>
      <c r="EU3996" s="55"/>
      <c r="EV3996" s="55"/>
      <c r="EW3996" s="55"/>
      <c r="EX3996" s="55"/>
      <c r="EY3996" s="55"/>
      <c r="EZ3996" s="55"/>
      <c r="FA3996" s="55"/>
      <c r="FB3996" s="55"/>
      <c r="FC3996" s="55"/>
      <c r="FD3996" s="55"/>
      <c r="FE3996" s="55"/>
      <c r="FF3996" s="55"/>
      <c r="FG3996" s="55"/>
      <c r="FH3996" s="55"/>
      <c r="FI3996" s="55"/>
      <c r="FJ3996" s="55"/>
      <c r="FK3996" s="55"/>
      <c r="FL3996" s="55"/>
      <c r="FM3996" s="55"/>
      <c r="FN3996" s="55"/>
      <c r="FO3996" s="55"/>
      <c r="FP3996" s="55"/>
      <c r="FQ3996" s="55"/>
      <c r="FR3996" s="55"/>
      <c r="FS3996" s="55"/>
      <c r="FT3996" s="55"/>
      <c r="FU3996" s="55"/>
      <c r="FV3996" s="55"/>
      <c r="FW3996" s="55"/>
      <c r="FX3996" s="55"/>
      <c r="FY3996" s="55"/>
      <c r="FZ3996" s="55"/>
      <c r="GA3996" s="55"/>
      <c r="GB3996" s="55"/>
      <c r="GC3996" s="55"/>
      <c r="GD3996" s="55"/>
      <c r="GE3996" s="55"/>
      <c r="GF3996" s="55"/>
      <c r="GG3996" s="55"/>
      <c r="GH3996" s="55"/>
      <c r="GI3996" s="55"/>
      <c r="GJ3996" s="55"/>
      <c r="GK3996" s="55"/>
      <c r="GL3996" s="55"/>
      <c r="GM3996" s="55"/>
      <c r="GN3996" s="55"/>
      <c r="GO3996" s="55"/>
      <c r="GP3996" s="55"/>
      <c r="GQ3996" s="55"/>
      <c r="GR3996" s="55"/>
      <c r="GS3996" s="55"/>
      <c r="GT3996" s="55"/>
      <c r="GU3996" s="55"/>
      <c r="GV3996" s="55"/>
      <c r="GW3996" s="55"/>
      <c r="GX3996" s="55"/>
      <c r="GY3996" s="55"/>
      <c r="GZ3996" s="55"/>
      <c r="HA3996" s="55"/>
      <c r="HB3996" s="55"/>
      <c r="HC3996" s="55"/>
      <c r="HD3996" s="55"/>
      <c r="HE3996" s="55"/>
      <c r="HF3996" s="55"/>
      <c r="HG3996" s="55"/>
      <c r="HH3996" s="55"/>
      <c r="HI3996" s="55"/>
      <c r="HJ3996" s="55"/>
      <c r="HK3996" s="55"/>
      <c r="HL3996" s="55"/>
      <c r="HM3996" s="55"/>
      <c r="HN3996" s="55"/>
      <c r="HO3996" s="55"/>
      <c r="HP3996" s="55"/>
      <c r="HQ3996" s="55"/>
      <c r="HR3996" s="55"/>
      <c r="HS3996" s="55"/>
      <c r="HT3996" s="55"/>
      <c r="HU3996" s="55"/>
      <c r="HV3996" s="55"/>
      <c r="HW3996" s="55"/>
      <c r="HX3996" s="55"/>
      <c r="HY3996" s="55"/>
      <c r="HZ3996" s="55"/>
      <c r="IA3996" s="55"/>
      <c r="IB3996" s="55"/>
      <c r="IC3996" s="55"/>
      <c r="ID3996" s="55"/>
      <c r="IE3996" s="55"/>
      <c r="IF3996" s="55"/>
      <c r="IG3996" s="55"/>
      <c r="IH3996" s="55"/>
      <c r="II3996" s="55"/>
      <c r="IJ3996" s="55"/>
      <c r="IK3996" s="55"/>
      <c r="IL3996" s="55"/>
      <c r="IM3996" s="55"/>
      <c r="IN3996" s="55"/>
      <c r="IO3996" s="55"/>
      <c r="IP3996" s="55"/>
      <c r="IQ3996" s="55"/>
      <c r="IR3996" s="55"/>
      <c r="IS3996" s="55"/>
      <c r="IT3996" s="55"/>
      <c r="IU3996" s="55"/>
      <c r="IV3996" s="55"/>
    </row>
    <row r="3997" spans="1:256" ht="12.5">
      <c r="A3997" s="305"/>
      <c r="B3997" s="65">
        <v>1</v>
      </c>
      <c r="C3997" s="66">
        <f t="shared" ref="C3997:C4003" si="180">IF(E3997="A",1,IF(E3997="B",1,0))</f>
        <v>1</v>
      </c>
      <c r="D3997" s="99" t="s">
        <v>70</v>
      </c>
      <c r="E3997" s="76" t="s">
        <v>87</v>
      </c>
      <c r="F3997" s="655" t="s">
        <v>68</v>
      </c>
      <c r="G3997" s="78"/>
      <c r="H3997" s="96" t="s">
        <v>126</v>
      </c>
      <c r="I3997" s="107" t="s">
        <v>4431</v>
      </c>
      <c r="J3997" s="81"/>
      <c r="K3997" s="72"/>
      <c r="L3997" s="72"/>
      <c r="M3997" s="72"/>
      <c r="N3997" s="72"/>
      <c r="O3997" s="72"/>
      <c r="P3997" s="72"/>
      <c r="Q3997" s="833"/>
      <c r="R3997" s="102"/>
      <c r="S3997" s="73"/>
      <c r="T3997" s="102"/>
      <c r="U3997" s="103"/>
      <c r="V3997" s="104"/>
      <c r="W3997"/>
      <c r="X3997"/>
      <c r="Y3997"/>
      <c r="Z3997"/>
      <c r="AA3997"/>
      <c r="AB3997"/>
      <c r="AC3997"/>
      <c r="AD3997"/>
      <c r="AE3997"/>
      <c r="AF3997"/>
      <c r="AG3997"/>
      <c r="AH3997"/>
      <c r="AI3997"/>
      <c r="AJ3997"/>
      <c r="AK3997"/>
      <c r="AL3997"/>
      <c r="AM3997"/>
      <c r="AN3997"/>
      <c r="AO3997"/>
      <c r="AP3997"/>
      <c r="AQ3997"/>
      <c r="AR3997"/>
      <c r="AS3997"/>
      <c r="AT3997"/>
      <c r="AU3997"/>
      <c r="AV3997"/>
      <c r="AW3997"/>
      <c r="AX3997"/>
      <c r="AY3997"/>
      <c r="AZ3997"/>
      <c r="BA3997"/>
      <c r="BB3997"/>
      <c r="BC3997"/>
      <c r="BD3997"/>
      <c r="BE3997"/>
      <c r="BF3997"/>
      <c r="BG3997"/>
      <c r="BH3997"/>
      <c r="BI3997"/>
      <c r="BJ3997"/>
      <c r="BK3997"/>
      <c r="BL3997"/>
      <c r="BM3997"/>
      <c r="BN3997"/>
      <c r="BO3997"/>
      <c r="BP3997"/>
      <c r="BQ3997"/>
      <c r="BR3997"/>
      <c r="BS3997"/>
      <c r="BT3997"/>
      <c r="BU3997"/>
      <c r="BV3997"/>
      <c r="BW3997"/>
      <c r="BX3997"/>
      <c r="BY3997"/>
      <c r="BZ3997"/>
      <c r="CA3997"/>
      <c r="CB3997"/>
      <c r="CC3997"/>
      <c r="CD3997"/>
      <c r="CE3997"/>
      <c r="CF3997"/>
      <c r="CG3997"/>
      <c r="CH3997"/>
      <c r="CI3997"/>
      <c r="CJ3997"/>
      <c r="CK3997"/>
      <c r="CL3997"/>
      <c r="CM3997"/>
      <c r="CN3997"/>
      <c r="CO3997"/>
      <c r="CP3997"/>
      <c r="CQ3997"/>
      <c r="CR3997"/>
      <c r="CS3997"/>
      <c r="CT3997"/>
      <c r="CU3997"/>
      <c r="CV3997"/>
      <c r="CW3997"/>
      <c r="CX3997"/>
      <c r="CY3997"/>
      <c r="CZ3997"/>
      <c r="DA3997"/>
      <c r="DB3997"/>
      <c r="DC3997"/>
      <c r="DD3997"/>
      <c r="DE3997"/>
      <c r="DF3997"/>
      <c r="DG3997"/>
      <c r="DH3997"/>
      <c r="DI3997"/>
      <c r="DJ3997"/>
      <c r="DK3997"/>
      <c r="DL3997"/>
      <c r="DM3997"/>
      <c r="DN3997"/>
      <c r="DO3997"/>
      <c r="DP3997"/>
      <c r="DQ3997"/>
      <c r="DR3997"/>
      <c r="DS3997"/>
      <c r="DT3997"/>
      <c r="DU3997"/>
      <c r="DV3997"/>
      <c r="DW3997"/>
      <c r="DX3997"/>
      <c r="DY3997"/>
      <c r="DZ3997"/>
      <c r="EA3997"/>
      <c r="EB3997"/>
      <c r="EC3997"/>
      <c r="ED3997"/>
      <c r="EE3997"/>
      <c r="EF3997"/>
      <c r="EG3997"/>
      <c r="EH3997"/>
      <c r="EI3997"/>
      <c r="EJ3997"/>
      <c r="EK3997"/>
      <c r="EL3997"/>
      <c r="EM3997"/>
      <c r="EN3997"/>
      <c r="EO3997"/>
      <c r="EP3997"/>
      <c r="EQ3997"/>
      <c r="ER3997"/>
      <c r="ES3997"/>
      <c r="ET3997"/>
      <c r="EU3997"/>
      <c r="EV3997"/>
      <c r="EW3997"/>
      <c r="EX3997"/>
      <c r="EY3997"/>
      <c r="EZ3997"/>
      <c r="FA3997"/>
      <c r="FB3997"/>
      <c r="FC3997"/>
      <c r="FD3997"/>
      <c r="FE3997"/>
      <c r="FF3997"/>
      <c r="FG3997"/>
      <c r="FH3997"/>
      <c r="FI3997"/>
      <c r="FJ3997"/>
      <c r="FK3997"/>
      <c r="FL3997"/>
      <c r="FM3997"/>
      <c r="FN3997"/>
      <c r="FO3997"/>
      <c r="FP3997"/>
      <c r="FQ3997"/>
      <c r="FR3997"/>
      <c r="FS3997"/>
      <c r="FT3997"/>
      <c r="FU3997"/>
      <c r="FV3997"/>
      <c r="FW3997"/>
      <c r="FX3997"/>
      <c r="FY3997"/>
      <c r="FZ3997"/>
      <c r="GA3997"/>
      <c r="GB3997"/>
      <c r="GC3997"/>
      <c r="GD3997"/>
      <c r="GE3997"/>
      <c r="GF3997"/>
      <c r="GG3997"/>
      <c r="GH3997"/>
      <c r="GI3997"/>
      <c r="GJ3997"/>
      <c r="GK3997"/>
      <c r="GL3997"/>
      <c r="GM3997"/>
      <c r="GN3997"/>
      <c r="GO3997"/>
      <c r="GP3997"/>
      <c r="GQ3997"/>
      <c r="GR3997"/>
      <c r="GS3997"/>
      <c r="GT3997"/>
      <c r="GU3997"/>
      <c r="GV3997"/>
      <c r="GW3997"/>
      <c r="GX3997"/>
      <c r="GY3997"/>
      <c r="GZ3997"/>
      <c r="HA3997"/>
      <c r="HB3997"/>
      <c r="HC3997"/>
      <c r="HD3997"/>
      <c r="HE3997"/>
      <c r="HF3997"/>
      <c r="HG3997"/>
      <c r="HH3997"/>
      <c r="HI3997"/>
      <c r="HJ3997"/>
      <c r="HK3997"/>
      <c r="HL3997"/>
      <c r="HM3997"/>
      <c r="HN3997"/>
      <c r="HO3997"/>
      <c r="HP3997"/>
      <c r="HQ3997"/>
      <c r="HR3997"/>
      <c r="HS3997"/>
      <c r="HT3997"/>
      <c r="HU3997"/>
      <c r="HV3997"/>
      <c r="HW3997"/>
      <c r="HX3997"/>
      <c r="HY3997"/>
      <c r="HZ3997"/>
      <c r="IA3997"/>
      <c r="IB3997"/>
      <c r="IC3997"/>
      <c r="ID3997"/>
      <c r="IE3997"/>
      <c r="IF3997"/>
      <c r="IG3997"/>
      <c r="IH3997"/>
      <c r="II3997"/>
      <c r="IJ3997"/>
      <c r="IK3997"/>
      <c r="IL3997"/>
      <c r="IM3997"/>
      <c r="IN3997"/>
      <c r="IO3997"/>
      <c r="IP3997"/>
      <c r="IQ3997"/>
      <c r="IR3997"/>
      <c r="IS3997"/>
      <c r="IT3997"/>
      <c r="IU3997"/>
      <c r="IV3997"/>
    </row>
    <row r="3998" spans="1:256" ht="12.5">
      <c r="A3998" s="305"/>
      <c r="B3998" s="65">
        <v>1</v>
      </c>
      <c r="C3998" s="66">
        <f t="shared" si="180"/>
        <v>0</v>
      </c>
      <c r="D3998" s="77" t="s">
        <v>90</v>
      </c>
      <c r="E3998" s="77" t="s">
        <v>90</v>
      </c>
      <c r="F3998" s="77" t="s">
        <v>90</v>
      </c>
      <c r="G3998" s="78"/>
      <c r="H3998" s="96" t="s">
        <v>94</v>
      </c>
      <c r="I3998" s="107" t="s">
        <v>4432</v>
      </c>
      <c r="J3998" s="81"/>
      <c r="K3998" s="72"/>
      <c r="L3998" s="72"/>
      <c r="M3998" s="72"/>
      <c r="N3998" s="72"/>
      <c r="O3998" s="72"/>
      <c r="P3998" s="72"/>
      <c r="Q3998" s="833"/>
      <c r="R3998" s="102"/>
      <c r="S3998" s="73"/>
      <c r="T3998" s="102"/>
      <c r="U3998" s="103"/>
      <c r="V3998" s="104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  <c r="AJ3998"/>
      <c r="AK3998"/>
      <c r="AL3998"/>
      <c r="AM3998"/>
      <c r="AN3998"/>
      <c r="AO3998"/>
      <c r="AP3998"/>
      <c r="AQ3998"/>
      <c r="AR3998"/>
      <c r="AS3998"/>
      <c r="AT3998"/>
      <c r="AU3998"/>
      <c r="AV3998"/>
      <c r="AW3998"/>
      <c r="AX3998"/>
      <c r="AY3998"/>
      <c r="AZ3998"/>
      <c r="BA3998"/>
      <c r="BB3998"/>
      <c r="BC3998"/>
      <c r="BD3998"/>
      <c r="BE3998"/>
      <c r="BF3998"/>
      <c r="BG3998"/>
      <c r="BH3998"/>
      <c r="BI3998"/>
      <c r="BJ3998"/>
      <c r="BK3998"/>
      <c r="BL3998"/>
      <c r="BM3998"/>
      <c r="BN3998"/>
      <c r="BO3998"/>
      <c r="BP3998"/>
      <c r="BQ3998"/>
      <c r="BR3998"/>
      <c r="BS3998"/>
      <c r="BT3998"/>
      <c r="BU3998"/>
      <c r="BV3998"/>
      <c r="BW3998"/>
      <c r="BX3998"/>
      <c r="BY3998"/>
      <c r="BZ3998"/>
      <c r="CA3998"/>
      <c r="CB3998"/>
      <c r="CC3998"/>
      <c r="CD3998"/>
      <c r="CE3998"/>
      <c r="CF3998"/>
      <c r="CG3998"/>
      <c r="CH3998"/>
      <c r="CI3998"/>
      <c r="CJ3998"/>
      <c r="CK3998"/>
      <c r="CL3998"/>
      <c r="CM3998"/>
      <c r="CN3998"/>
      <c r="CO3998"/>
      <c r="CP3998"/>
      <c r="CQ3998"/>
      <c r="CR3998"/>
      <c r="CS3998"/>
      <c r="CT3998"/>
      <c r="CU3998"/>
      <c r="CV3998"/>
      <c r="CW3998"/>
      <c r="CX3998"/>
      <c r="CY3998"/>
      <c r="CZ3998"/>
      <c r="DA3998"/>
      <c r="DB3998"/>
      <c r="DC3998"/>
      <c r="DD3998"/>
      <c r="DE3998"/>
      <c r="DF3998"/>
      <c r="DG3998"/>
      <c r="DH3998"/>
      <c r="DI3998"/>
      <c r="DJ3998"/>
      <c r="DK3998"/>
      <c r="DL3998"/>
      <c r="DM3998"/>
      <c r="DN3998"/>
      <c r="DO3998"/>
      <c r="DP3998"/>
      <c r="DQ3998"/>
      <c r="DR3998"/>
      <c r="DS3998"/>
      <c r="DT3998"/>
      <c r="DU3998"/>
      <c r="DV3998"/>
      <c r="DW3998"/>
      <c r="DX3998"/>
      <c r="DY3998"/>
      <c r="DZ3998"/>
      <c r="EA3998"/>
      <c r="EB3998"/>
      <c r="EC3998"/>
      <c r="ED3998"/>
      <c r="EE3998"/>
      <c r="EF3998"/>
      <c r="EG3998"/>
      <c r="EH3998"/>
      <c r="EI3998"/>
      <c r="EJ3998"/>
      <c r="EK3998"/>
      <c r="EL3998"/>
      <c r="EM3998"/>
      <c r="EN3998"/>
      <c r="EO3998"/>
      <c r="EP3998"/>
      <c r="EQ3998"/>
      <c r="ER3998"/>
      <c r="ES3998"/>
      <c r="ET3998"/>
      <c r="EU3998"/>
      <c r="EV3998"/>
      <c r="EW3998"/>
      <c r="EX3998"/>
      <c r="EY3998"/>
      <c r="EZ3998"/>
      <c r="FA3998"/>
      <c r="FB3998"/>
      <c r="FC3998"/>
      <c r="FD3998"/>
      <c r="FE3998"/>
      <c r="FF3998"/>
      <c r="FG3998"/>
      <c r="FH3998"/>
      <c r="FI3998"/>
      <c r="FJ3998"/>
      <c r="FK3998"/>
      <c r="FL3998"/>
      <c r="FM3998"/>
      <c r="FN3998"/>
      <c r="FO3998"/>
      <c r="FP3998"/>
      <c r="FQ3998"/>
      <c r="FR3998"/>
      <c r="FS3998"/>
      <c r="FT3998"/>
      <c r="FU3998"/>
      <c r="FV3998"/>
      <c r="FW3998"/>
      <c r="FX3998"/>
      <c r="FY3998"/>
      <c r="FZ3998"/>
      <c r="GA3998"/>
      <c r="GB3998"/>
      <c r="GC3998"/>
      <c r="GD3998"/>
      <c r="GE3998"/>
      <c r="GF3998"/>
      <c r="GG3998"/>
      <c r="GH3998"/>
      <c r="GI3998"/>
      <c r="GJ3998"/>
      <c r="GK3998"/>
      <c r="GL3998"/>
      <c r="GM3998"/>
      <c r="GN3998"/>
      <c r="GO3998"/>
      <c r="GP3998"/>
      <c r="GQ3998"/>
      <c r="GR3998"/>
      <c r="GS3998"/>
      <c r="GT3998"/>
      <c r="GU3998"/>
      <c r="GV3998"/>
      <c r="GW3998"/>
      <c r="GX3998"/>
      <c r="GY3998"/>
      <c r="GZ3998"/>
      <c r="HA3998"/>
      <c r="HB3998"/>
      <c r="HC3998"/>
      <c r="HD3998"/>
      <c r="HE3998"/>
      <c r="HF3998"/>
      <c r="HG3998"/>
      <c r="HH3998"/>
      <c r="HI3998"/>
      <c r="HJ3998"/>
      <c r="HK3998"/>
      <c r="HL3998"/>
      <c r="HM3998"/>
      <c r="HN3998"/>
      <c r="HO3998"/>
      <c r="HP3998"/>
      <c r="HQ3998"/>
      <c r="HR3998"/>
      <c r="HS3998"/>
      <c r="HT3998"/>
      <c r="HU3998"/>
      <c r="HV3998"/>
      <c r="HW3998"/>
      <c r="HX3998"/>
      <c r="HY3998"/>
      <c r="HZ3998"/>
      <c r="IA3998"/>
      <c r="IB3998"/>
      <c r="IC3998"/>
      <c r="ID3998"/>
      <c r="IE3998"/>
      <c r="IF3998"/>
      <c r="IG3998"/>
      <c r="IH3998"/>
      <c r="II3998"/>
      <c r="IJ3998"/>
      <c r="IK3998"/>
      <c r="IL3998"/>
      <c r="IM3998"/>
      <c r="IN3998"/>
      <c r="IO3998"/>
      <c r="IP3998"/>
      <c r="IQ3998"/>
      <c r="IR3998"/>
      <c r="IS3998"/>
      <c r="IT3998"/>
      <c r="IU3998"/>
      <c r="IV3998"/>
    </row>
    <row r="3999" spans="1:256" ht="12.5">
      <c r="A3999" s="55"/>
      <c r="B3999" s="65">
        <v>1</v>
      </c>
      <c r="C3999" s="66">
        <f t="shared" si="180"/>
        <v>0</v>
      </c>
      <c r="D3999" s="76" t="s">
        <v>87</v>
      </c>
      <c r="E3999" s="99" t="s">
        <v>70</v>
      </c>
      <c r="F3999" s="99" t="s">
        <v>99</v>
      </c>
      <c r="G3999" s="78"/>
      <c r="H3999" s="96" t="s">
        <v>126</v>
      </c>
      <c r="I3999" s="107" t="s">
        <v>4433</v>
      </c>
      <c r="J3999" s="81"/>
      <c r="K3999" s="72"/>
      <c r="L3999" s="72"/>
      <c r="M3999" s="72"/>
      <c r="N3999" s="72"/>
      <c r="O3999" s="72"/>
      <c r="P3999" s="72"/>
      <c r="Q3999" s="833"/>
      <c r="R3999" s="102"/>
      <c r="S3999" s="73"/>
      <c r="T3999" s="102"/>
      <c r="U3999" s="103"/>
      <c r="V3999" s="104"/>
      <c r="W3999" s="320"/>
      <c r="X3999" s="320"/>
      <c r="Y3999" s="320"/>
      <c r="Z3999" s="320"/>
      <c r="AA3999" s="320"/>
      <c r="AB3999" s="320"/>
      <c r="AC3999" s="320"/>
      <c r="AD3999" s="320"/>
      <c r="AE3999" s="320"/>
      <c r="AF3999" s="320"/>
      <c r="AG3999" s="320"/>
      <c r="AH3999" s="320"/>
      <c r="AI3999" s="320"/>
      <c r="AJ3999" s="320"/>
      <c r="AK3999" s="320"/>
      <c r="AL3999" s="320"/>
      <c r="AM3999" s="320"/>
      <c r="AN3999" s="320"/>
      <c r="AO3999" s="320"/>
      <c r="AP3999" s="320"/>
      <c r="AQ3999" s="320"/>
      <c r="AR3999" s="320"/>
      <c r="AS3999" s="320"/>
      <c r="AT3999" s="320"/>
      <c r="AU3999" s="320"/>
      <c r="AV3999" s="320"/>
      <c r="AW3999" s="320"/>
      <c r="AX3999" s="320"/>
      <c r="AY3999" s="320"/>
      <c r="AZ3999" s="320"/>
      <c r="BA3999" s="320"/>
      <c r="BB3999" s="320"/>
      <c r="BC3999" s="320"/>
      <c r="BD3999" s="320"/>
      <c r="BE3999" s="320"/>
      <c r="BF3999" s="320"/>
      <c r="BG3999" s="320"/>
      <c r="BH3999" s="320"/>
      <c r="BI3999" s="320"/>
      <c r="BJ3999" s="320"/>
      <c r="BK3999" s="320"/>
      <c r="BL3999" s="320"/>
      <c r="BM3999" s="320"/>
      <c r="BN3999" s="320"/>
      <c r="BO3999" s="320"/>
      <c r="BP3999" s="320"/>
      <c r="BQ3999" s="320"/>
      <c r="BR3999" s="320"/>
      <c r="BS3999" s="320"/>
      <c r="BT3999" s="320"/>
      <c r="BU3999" s="320"/>
      <c r="BV3999" s="320"/>
      <c r="BW3999" s="320"/>
      <c r="BX3999" s="320"/>
      <c r="BY3999" s="320"/>
      <c r="BZ3999" s="320"/>
      <c r="CA3999" s="320"/>
      <c r="CB3999" s="320"/>
      <c r="CC3999" s="320"/>
      <c r="CD3999" s="320"/>
      <c r="CE3999" s="320"/>
      <c r="CF3999" s="320"/>
      <c r="CG3999" s="320"/>
      <c r="CH3999" s="320"/>
      <c r="CI3999" s="320"/>
      <c r="CJ3999" s="320"/>
      <c r="CK3999" s="320"/>
      <c r="CL3999" s="320"/>
      <c r="CM3999" s="320"/>
      <c r="CN3999" s="320"/>
      <c r="CO3999" s="320"/>
      <c r="CP3999" s="320"/>
      <c r="CQ3999" s="320"/>
      <c r="CR3999" s="320"/>
      <c r="CS3999" s="320"/>
      <c r="CT3999" s="320"/>
      <c r="CU3999" s="320"/>
      <c r="CV3999" s="320"/>
      <c r="CW3999" s="320"/>
      <c r="CX3999" s="320"/>
      <c r="CY3999" s="320"/>
      <c r="CZ3999" s="320"/>
      <c r="DA3999" s="320"/>
      <c r="DB3999" s="320"/>
      <c r="DC3999" s="320"/>
      <c r="DD3999" s="320"/>
      <c r="DE3999" s="320"/>
      <c r="DF3999" s="320"/>
      <c r="DG3999" s="320"/>
      <c r="DH3999" s="320"/>
      <c r="DI3999" s="320"/>
      <c r="DJ3999" s="320"/>
      <c r="DK3999" s="320"/>
      <c r="DL3999" s="320"/>
      <c r="DM3999" s="320"/>
      <c r="DN3999" s="320"/>
      <c r="DO3999" s="320"/>
      <c r="DP3999" s="320"/>
      <c r="DQ3999" s="320"/>
      <c r="DR3999" s="320"/>
      <c r="DS3999" s="320"/>
      <c r="DT3999" s="320"/>
      <c r="DU3999" s="320"/>
      <c r="DV3999" s="320"/>
      <c r="DW3999" s="320"/>
      <c r="DX3999" s="320"/>
      <c r="DY3999" s="320"/>
      <c r="DZ3999" s="320"/>
      <c r="EA3999" s="320"/>
      <c r="EB3999" s="320"/>
      <c r="EC3999" s="320"/>
      <c r="ED3999" s="320"/>
      <c r="EE3999" s="320"/>
      <c r="EF3999" s="320"/>
      <c r="EG3999" s="320"/>
      <c r="EH3999" s="320"/>
      <c r="EI3999" s="320"/>
      <c r="EJ3999" s="320"/>
      <c r="EK3999" s="320"/>
      <c r="EL3999" s="320"/>
      <c r="EM3999" s="320"/>
      <c r="EN3999" s="320"/>
      <c r="EO3999" s="320"/>
      <c r="EP3999" s="320"/>
      <c r="EQ3999" s="320"/>
      <c r="ER3999" s="320"/>
      <c r="ES3999" s="320"/>
      <c r="ET3999" s="320"/>
      <c r="EU3999" s="320"/>
      <c r="EV3999" s="320"/>
      <c r="EW3999" s="320"/>
      <c r="EX3999" s="320"/>
      <c r="EY3999" s="320"/>
      <c r="EZ3999" s="320"/>
      <c r="FA3999" s="320"/>
      <c r="FB3999" s="320"/>
      <c r="FC3999" s="320"/>
      <c r="FD3999" s="320"/>
      <c r="FE3999" s="320"/>
      <c r="FF3999" s="320"/>
      <c r="FG3999" s="320"/>
      <c r="FH3999" s="320"/>
      <c r="FI3999" s="320"/>
      <c r="FJ3999" s="320"/>
      <c r="FK3999" s="320"/>
      <c r="FL3999" s="320"/>
      <c r="FM3999" s="320"/>
      <c r="FN3999" s="320"/>
      <c r="FO3999" s="320"/>
      <c r="FP3999" s="320"/>
      <c r="FQ3999" s="320"/>
      <c r="FR3999" s="320"/>
      <c r="FS3999" s="320"/>
      <c r="FT3999" s="320"/>
      <c r="FU3999" s="320"/>
      <c r="FV3999" s="320"/>
      <c r="FW3999" s="320"/>
      <c r="FX3999" s="320"/>
      <c r="FY3999" s="320"/>
      <c r="FZ3999" s="320"/>
      <c r="GA3999" s="320"/>
      <c r="GB3999" s="320"/>
      <c r="GC3999" s="320"/>
      <c r="GD3999" s="320"/>
      <c r="GE3999" s="320"/>
      <c r="GF3999" s="320"/>
      <c r="GG3999" s="320"/>
      <c r="GH3999" s="320"/>
      <c r="GI3999" s="320"/>
      <c r="GJ3999" s="320"/>
      <c r="GK3999" s="320"/>
      <c r="GL3999" s="320"/>
      <c r="GM3999" s="320"/>
      <c r="GN3999" s="320"/>
      <c r="GO3999" s="320"/>
      <c r="GP3999" s="320"/>
      <c r="GQ3999" s="320"/>
      <c r="GR3999" s="320"/>
      <c r="GS3999" s="320"/>
      <c r="GT3999" s="320"/>
      <c r="GU3999" s="320"/>
      <c r="GV3999" s="320"/>
      <c r="GW3999" s="320"/>
      <c r="GX3999" s="320"/>
      <c r="GY3999" s="320"/>
      <c r="GZ3999" s="320"/>
      <c r="HA3999" s="320"/>
      <c r="HB3999" s="320"/>
      <c r="HC3999" s="320"/>
      <c r="HD3999" s="320"/>
      <c r="HE3999" s="320"/>
      <c r="HF3999" s="320"/>
      <c r="HG3999" s="320"/>
      <c r="HH3999" s="320"/>
      <c r="HI3999" s="320"/>
      <c r="HJ3999" s="320"/>
      <c r="HK3999" s="320"/>
      <c r="HL3999" s="320"/>
      <c r="HM3999" s="320"/>
      <c r="HN3999" s="320"/>
      <c r="HO3999" s="320"/>
      <c r="HP3999" s="320"/>
      <c r="HQ3999" s="320"/>
      <c r="HR3999" s="320"/>
      <c r="HS3999" s="320"/>
      <c r="HT3999" s="320"/>
      <c r="HU3999" s="320"/>
      <c r="HV3999" s="320"/>
      <c r="HW3999" s="320"/>
      <c r="HX3999" s="320"/>
      <c r="HY3999" s="320"/>
      <c r="HZ3999" s="320"/>
      <c r="IA3999" s="320"/>
      <c r="IB3999" s="320"/>
      <c r="IC3999" s="320"/>
      <c r="ID3999" s="320"/>
      <c r="IE3999" s="320"/>
      <c r="IF3999" s="320"/>
      <c r="IG3999" s="320"/>
      <c r="IH3999" s="320"/>
      <c r="II3999" s="320"/>
      <c r="IJ3999" s="320"/>
      <c r="IK3999" s="320"/>
      <c r="IL3999" s="320"/>
      <c r="IM3999" s="320"/>
      <c r="IN3999" s="320"/>
      <c r="IO3999" s="320"/>
      <c r="IP3999" s="320"/>
      <c r="IQ3999" s="320"/>
      <c r="IR3999" s="320"/>
      <c r="IS3999" s="320"/>
      <c r="IT3999" s="320"/>
      <c r="IU3999" s="320"/>
      <c r="IV3999" s="320"/>
    </row>
    <row r="4000" spans="1:256" s="283" customFormat="1">
      <c r="A4000" s="305"/>
      <c r="B4000" s="124">
        <v>1</v>
      </c>
      <c r="C4000" s="66">
        <f t="shared" si="180"/>
        <v>0</v>
      </c>
      <c r="D4000" s="656" t="s">
        <v>70</v>
      </c>
      <c r="E4000" s="656" t="s">
        <v>70</v>
      </c>
      <c r="F4000" s="655" t="s">
        <v>68</v>
      </c>
      <c r="G4000" s="78"/>
      <c r="H4000" s="96" t="s">
        <v>114</v>
      </c>
      <c r="I4000" s="107" t="s">
        <v>4434</v>
      </c>
      <c r="J4000" s="81"/>
      <c r="K4000" s="72"/>
      <c r="L4000" s="72"/>
      <c r="M4000" s="72"/>
      <c r="N4000" s="72"/>
      <c r="O4000" s="72"/>
      <c r="P4000" s="72"/>
      <c r="Q4000" s="833"/>
      <c r="R4000" s="102"/>
      <c r="S4000" s="73"/>
      <c r="T4000" s="102"/>
      <c r="U4000" s="103"/>
      <c r="V4000" s="104"/>
      <c r="W4000"/>
      <c r="X4000" s="85"/>
      <c r="Y4000"/>
      <c r="Z4000"/>
      <c r="AA4000"/>
      <c r="AB4000"/>
      <c r="AC4000"/>
      <c r="AD4000"/>
      <c r="AE4000"/>
      <c r="AF4000"/>
      <c r="AG4000"/>
      <c r="AH4000"/>
      <c r="AI4000"/>
      <c r="AJ4000"/>
      <c r="AK4000"/>
      <c r="AL4000"/>
      <c r="AM4000"/>
      <c r="AN4000"/>
      <c r="AO4000"/>
      <c r="AP4000"/>
      <c r="AQ4000"/>
      <c r="AR4000"/>
      <c r="AS4000"/>
      <c r="AT4000"/>
      <c r="AU4000"/>
      <c r="AV4000"/>
      <c r="AW4000"/>
      <c r="AX4000"/>
      <c r="AY4000"/>
      <c r="AZ4000"/>
      <c r="BA4000"/>
      <c r="BB4000"/>
      <c r="BC4000"/>
      <c r="BD4000"/>
      <c r="BE4000"/>
      <c r="BF4000"/>
      <c r="BG4000"/>
      <c r="BH4000"/>
      <c r="BI4000"/>
      <c r="BJ4000"/>
      <c r="BK4000"/>
      <c r="BL4000"/>
      <c r="BM4000"/>
      <c r="BN4000"/>
      <c r="BO4000"/>
      <c r="BP4000"/>
      <c r="BQ4000"/>
      <c r="BR4000"/>
      <c r="BS4000"/>
      <c r="BT4000"/>
      <c r="BU4000"/>
      <c r="BV4000"/>
      <c r="BW4000"/>
      <c r="BX4000"/>
      <c r="BY4000"/>
      <c r="BZ4000"/>
      <c r="CA4000"/>
      <c r="CB4000"/>
      <c r="CC4000"/>
      <c r="CD4000"/>
      <c r="CE4000"/>
      <c r="CF4000"/>
      <c r="CG4000"/>
      <c r="CH4000"/>
      <c r="CI4000"/>
      <c r="CJ4000"/>
      <c r="CK4000"/>
      <c r="CL4000"/>
      <c r="CM4000"/>
      <c r="CN4000"/>
      <c r="CO4000"/>
      <c r="CP4000"/>
      <c r="CQ4000"/>
      <c r="CR4000"/>
      <c r="CS4000"/>
      <c r="CT4000"/>
      <c r="CU4000"/>
      <c r="CV4000"/>
      <c r="CW4000"/>
      <c r="CX4000"/>
      <c r="CY4000"/>
      <c r="CZ4000"/>
      <c r="DA4000"/>
      <c r="DB4000"/>
      <c r="DC4000"/>
      <c r="DD4000"/>
      <c r="DE4000"/>
      <c r="DF4000"/>
      <c r="DG4000"/>
      <c r="DH4000"/>
      <c r="DI4000"/>
      <c r="DJ4000"/>
      <c r="DK4000"/>
      <c r="DL4000"/>
      <c r="DM4000"/>
      <c r="DN4000"/>
      <c r="DO4000"/>
      <c r="DP4000"/>
      <c r="DQ4000"/>
      <c r="DR4000"/>
      <c r="DS4000"/>
      <c r="DT4000"/>
      <c r="DU4000"/>
      <c r="DV4000"/>
      <c r="DW4000"/>
      <c r="DX4000"/>
      <c r="DY4000"/>
      <c r="DZ4000"/>
      <c r="EA4000"/>
      <c r="EB4000"/>
      <c r="EC4000"/>
      <c r="ED4000"/>
      <c r="EE4000"/>
      <c r="EF4000"/>
      <c r="EG4000"/>
      <c r="EH4000"/>
      <c r="EI4000"/>
      <c r="EJ4000"/>
      <c r="EK4000"/>
      <c r="EL4000"/>
      <c r="EM4000"/>
      <c r="EN4000"/>
      <c r="EO4000"/>
      <c r="EP4000"/>
      <c r="EQ4000"/>
      <c r="ER4000"/>
      <c r="ES4000"/>
      <c r="ET4000"/>
      <c r="EU4000"/>
      <c r="EV4000"/>
      <c r="EW4000"/>
      <c r="EX4000"/>
      <c r="EY4000"/>
      <c r="EZ4000"/>
      <c r="FA4000"/>
      <c r="FB4000"/>
      <c r="FC4000"/>
      <c r="FD4000"/>
      <c r="FE4000"/>
      <c r="FF4000"/>
      <c r="FG4000"/>
      <c r="FH4000"/>
      <c r="FI4000"/>
      <c r="FJ4000"/>
      <c r="FK4000"/>
      <c r="FL4000"/>
      <c r="FM4000"/>
      <c r="FN4000"/>
      <c r="FO4000"/>
      <c r="FP4000"/>
      <c r="FQ4000"/>
      <c r="FR4000"/>
      <c r="FS4000"/>
      <c r="FT4000"/>
      <c r="FU4000"/>
      <c r="FV4000"/>
      <c r="FW4000"/>
      <c r="FX4000"/>
      <c r="FY4000"/>
      <c r="FZ4000"/>
      <c r="GA4000"/>
      <c r="GB4000"/>
      <c r="GC4000"/>
      <c r="GD4000"/>
      <c r="GE4000"/>
      <c r="GF4000"/>
      <c r="GG4000"/>
      <c r="GH4000"/>
      <c r="GI4000"/>
      <c r="GJ4000"/>
      <c r="GK4000"/>
      <c r="GL4000"/>
      <c r="GM4000"/>
      <c r="GN4000"/>
      <c r="GO4000"/>
      <c r="GP4000"/>
      <c r="GQ4000"/>
      <c r="GR4000"/>
      <c r="GS4000"/>
      <c r="GT4000"/>
      <c r="GU4000"/>
      <c r="GV4000"/>
      <c r="GW4000"/>
      <c r="GX4000"/>
      <c r="GY4000"/>
      <c r="GZ4000"/>
      <c r="HA4000"/>
      <c r="HB4000"/>
      <c r="HC4000"/>
      <c r="HD4000"/>
      <c r="HE4000"/>
      <c r="HF4000"/>
      <c r="HG4000"/>
      <c r="HH4000"/>
      <c r="HI4000"/>
      <c r="HJ4000"/>
      <c r="HK4000"/>
      <c r="HL4000"/>
      <c r="HM4000"/>
      <c r="HN4000"/>
      <c r="HO4000"/>
      <c r="HP4000"/>
      <c r="HQ4000"/>
      <c r="HR4000"/>
      <c r="HS4000"/>
      <c r="HT4000"/>
      <c r="HU4000"/>
      <c r="HV4000"/>
      <c r="HW4000"/>
      <c r="HX4000"/>
      <c r="HY4000"/>
      <c r="HZ4000"/>
      <c r="IA4000"/>
      <c r="IB4000"/>
      <c r="IC4000"/>
      <c r="ID4000"/>
      <c r="IE4000"/>
      <c r="IF4000"/>
      <c r="IG4000"/>
      <c r="IH4000"/>
      <c r="II4000"/>
      <c r="IJ4000"/>
      <c r="IK4000"/>
      <c r="IL4000"/>
      <c r="IM4000"/>
      <c r="IN4000"/>
      <c r="IO4000"/>
      <c r="IP4000"/>
      <c r="IQ4000"/>
      <c r="IR4000"/>
      <c r="IS4000"/>
      <c r="IT4000"/>
      <c r="IU4000"/>
      <c r="IV4000"/>
    </row>
    <row r="4001" spans="1:256" ht="12.5">
      <c r="A4001" s="305"/>
      <c r="B4001" s="124">
        <v>1</v>
      </c>
      <c r="C4001" s="66">
        <f t="shared" si="180"/>
        <v>1</v>
      </c>
      <c r="D4001" s="658" t="s">
        <v>68</v>
      </c>
      <c r="E4001" s="658" t="s">
        <v>87</v>
      </c>
      <c r="F4001" s="656" t="s">
        <v>70</v>
      </c>
      <c r="G4001" s="78"/>
      <c r="H4001" s="96" t="s">
        <v>119</v>
      </c>
      <c r="I4001" s="107" t="s">
        <v>4435</v>
      </c>
      <c r="J4001" s="81"/>
      <c r="K4001" s="72"/>
      <c r="L4001" s="72"/>
      <c r="M4001" s="72"/>
      <c r="N4001" s="72"/>
      <c r="O4001" s="72"/>
      <c r="P4001" s="72"/>
      <c r="Q4001" s="833"/>
      <c r="R4001" s="102"/>
      <c r="S4001" s="73"/>
      <c r="T4001" s="102"/>
      <c r="U4001" s="103"/>
      <c r="V4001" s="104"/>
    </row>
    <row r="4002" spans="1:256" s="283" customFormat="1">
      <c r="A4002" s="217"/>
      <c r="B4002" s="65">
        <v>1</v>
      </c>
      <c r="C4002" s="66">
        <f t="shared" si="180"/>
        <v>0</v>
      </c>
      <c r="D4002" s="76" t="s">
        <v>87</v>
      </c>
      <c r="E4002" s="99" t="s">
        <v>70</v>
      </c>
      <c r="F4002" s="99" t="s">
        <v>99</v>
      </c>
      <c r="G4002" s="78"/>
      <c r="H4002" s="96" t="s">
        <v>148</v>
      </c>
      <c r="I4002" s="107" t="s">
        <v>4436</v>
      </c>
      <c r="J4002" s="81"/>
      <c r="K4002" s="72"/>
      <c r="L4002" s="72"/>
      <c r="M4002" s="72"/>
      <c r="N4002" s="72"/>
      <c r="O4002" s="72"/>
      <c r="P4002" s="72"/>
      <c r="Q4002" s="833"/>
      <c r="R4002" s="102"/>
      <c r="S4002" s="73"/>
      <c r="T4002" s="102"/>
      <c r="U4002" s="103"/>
      <c r="V4002" s="104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  <c r="AK4002"/>
      <c r="AL4002"/>
      <c r="AM4002"/>
      <c r="AN4002"/>
      <c r="AO4002"/>
      <c r="AP4002"/>
      <c r="AQ4002"/>
      <c r="AR4002"/>
      <c r="AS4002"/>
      <c r="AT4002"/>
      <c r="AU4002"/>
      <c r="AV4002"/>
      <c r="AW4002"/>
      <c r="AX4002"/>
      <c r="AY4002"/>
      <c r="AZ4002"/>
      <c r="BA4002"/>
      <c r="BB4002"/>
      <c r="BC4002"/>
      <c r="BD4002"/>
      <c r="BE4002"/>
      <c r="BF4002"/>
      <c r="BG4002"/>
      <c r="BH4002"/>
      <c r="BI4002"/>
      <c r="BJ4002"/>
      <c r="BK4002"/>
      <c r="BL4002"/>
      <c r="BM4002"/>
      <c r="BN4002"/>
      <c r="BO4002"/>
      <c r="BP4002"/>
      <c r="BQ4002"/>
      <c r="BR4002"/>
      <c r="BS4002"/>
      <c r="BT4002"/>
      <c r="BU4002"/>
      <c r="BV4002"/>
      <c r="BW4002"/>
      <c r="BX4002"/>
      <c r="BY4002"/>
      <c r="BZ4002"/>
      <c r="CA4002"/>
      <c r="CB4002"/>
      <c r="CC4002"/>
      <c r="CD4002"/>
      <c r="CE4002"/>
      <c r="CF4002"/>
      <c r="CG4002"/>
      <c r="CH4002"/>
      <c r="CI4002"/>
      <c r="CJ4002"/>
      <c r="CK4002"/>
      <c r="CL4002"/>
      <c r="CM4002"/>
      <c r="CN4002"/>
      <c r="CO4002"/>
      <c r="CP4002"/>
      <c r="CQ4002"/>
      <c r="CR4002"/>
      <c r="CS4002"/>
      <c r="CT4002"/>
      <c r="CU4002"/>
      <c r="CV4002"/>
      <c r="CW4002"/>
      <c r="CX4002"/>
      <c r="CY4002"/>
      <c r="CZ4002"/>
      <c r="DA4002"/>
      <c r="DB4002"/>
      <c r="DC4002"/>
      <c r="DD4002"/>
      <c r="DE4002"/>
      <c r="DF4002"/>
      <c r="DG4002"/>
      <c r="DH4002"/>
      <c r="DI4002"/>
      <c r="DJ4002"/>
      <c r="DK4002"/>
      <c r="DL4002"/>
      <c r="DM4002"/>
      <c r="DN4002"/>
      <c r="DO4002"/>
      <c r="DP4002"/>
      <c r="DQ4002"/>
      <c r="DR4002"/>
      <c r="DS4002"/>
      <c r="DT4002"/>
      <c r="DU4002"/>
      <c r="DV4002"/>
      <c r="DW4002"/>
      <c r="DX4002"/>
      <c r="DY4002"/>
      <c r="DZ4002"/>
      <c r="EA4002"/>
      <c r="EB4002"/>
      <c r="EC4002"/>
      <c r="ED4002"/>
      <c r="EE4002"/>
      <c r="EF4002"/>
      <c r="EG4002"/>
      <c r="EH4002"/>
      <c r="EI4002"/>
      <c r="EJ4002"/>
      <c r="EK4002"/>
      <c r="EL4002"/>
      <c r="EM4002"/>
      <c r="EN4002"/>
      <c r="EO4002"/>
      <c r="EP4002"/>
      <c r="EQ4002"/>
      <c r="ER4002"/>
      <c r="ES4002"/>
      <c r="ET4002"/>
      <c r="EU4002"/>
      <c r="EV4002"/>
      <c r="EW4002"/>
      <c r="EX4002"/>
      <c r="EY4002"/>
      <c r="EZ4002"/>
      <c r="FA4002"/>
      <c r="FB4002"/>
      <c r="FC4002"/>
      <c r="FD4002"/>
      <c r="FE4002"/>
      <c r="FF4002"/>
      <c r="FG4002"/>
      <c r="FH4002"/>
      <c r="FI4002"/>
      <c r="FJ4002"/>
      <c r="FK4002"/>
      <c r="FL4002"/>
      <c r="FM4002"/>
      <c r="FN4002"/>
      <c r="FO4002"/>
      <c r="FP4002"/>
      <c r="FQ4002"/>
      <c r="FR4002"/>
      <c r="FS4002"/>
      <c r="FT4002"/>
      <c r="FU4002"/>
      <c r="FV4002"/>
      <c r="FW4002"/>
      <c r="FX4002"/>
      <c r="FY4002"/>
      <c r="FZ4002"/>
      <c r="GA4002"/>
      <c r="GB4002"/>
      <c r="GC4002"/>
      <c r="GD4002"/>
      <c r="GE4002"/>
      <c r="GF4002"/>
      <c r="GG4002"/>
      <c r="GH4002"/>
      <c r="GI4002"/>
      <c r="GJ4002"/>
      <c r="GK4002"/>
      <c r="GL4002"/>
      <c r="GM4002"/>
      <c r="GN4002"/>
      <c r="GO4002"/>
      <c r="GP4002"/>
      <c r="GQ4002"/>
      <c r="GR4002"/>
      <c r="GS4002"/>
      <c r="GT4002"/>
      <c r="GU4002"/>
      <c r="GV4002"/>
      <c r="GW4002"/>
      <c r="GX4002"/>
      <c r="GY4002"/>
      <c r="GZ4002"/>
      <c r="HA4002"/>
      <c r="HB4002"/>
      <c r="HC4002"/>
      <c r="HD4002"/>
      <c r="HE4002"/>
      <c r="HF4002"/>
      <c r="HG4002"/>
      <c r="HH4002"/>
      <c r="HI4002"/>
      <c r="HJ4002"/>
      <c r="HK4002"/>
      <c r="HL4002"/>
      <c r="HM4002"/>
      <c r="HN4002"/>
      <c r="HO4002"/>
      <c r="HP4002"/>
      <c r="HQ4002"/>
      <c r="HR4002"/>
      <c r="HS4002"/>
      <c r="HT4002"/>
      <c r="HU4002"/>
      <c r="HV4002"/>
      <c r="HW4002"/>
      <c r="HX4002"/>
      <c r="HY4002"/>
      <c r="HZ4002"/>
      <c r="IA4002"/>
      <c r="IB4002"/>
      <c r="IC4002"/>
      <c r="ID4002"/>
      <c r="IE4002"/>
      <c r="IF4002"/>
      <c r="IG4002"/>
      <c r="IH4002"/>
      <c r="II4002"/>
      <c r="IJ4002"/>
      <c r="IK4002"/>
      <c r="IL4002"/>
      <c r="IM4002"/>
      <c r="IN4002"/>
      <c r="IO4002"/>
      <c r="IP4002"/>
      <c r="IQ4002"/>
      <c r="IR4002"/>
      <c r="IS4002"/>
      <c r="IT4002"/>
      <c r="IU4002"/>
      <c r="IV4002"/>
    </row>
    <row r="4003" spans="1:256" ht="12.5">
      <c r="A4003" s="305"/>
      <c r="B4003" s="65">
        <v>1</v>
      </c>
      <c r="C4003" s="66">
        <f t="shared" si="180"/>
        <v>0</v>
      </c>
      <c r="D4003" s="655" t="s">
        <v>68</v>
      </c>
      <c r="E4003" s="77" t="s">
        <v>90</v>
      </c>
      <c r="F4003" s="655" t="s">
        <v>87</v>
      </c>
      <c r="G4003" s="78"/>
      <c r="H4003" s="96" t="s">
        <v>126</v>
      </c>
      <c r="I4003" s="107" t="s">
        <v>4437</v>
      </c>
      <c r="J4003" s="81"/>
      <c r="K4003" s="72"/>
      <c r="L4003" s="72"/>
      <c r="M4003" s="72"/>
      <c r="N4003" s="72"/>
      <c r="O4003" s="72"/>
      <c r="P4003" s="72"/>
      <c r="Q4003" s="833"/>
      <c r="R4003" s="102"/>
      <c r="S4003" s="73"/>
      <c r="T4003" s="102"/>
      <c r="U4003" s="103"/>
      <c r="V4003" s="104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  <c r="AJ4003"/>
      <c r="AK4003"/>
      <c r="AL4003"/>
      <c r="AM4003"/>
      <c r="AN4003"/>
      <c r="AO4003"/>
      <c r="AP4003"/>
      <c r="AQ4003"/>
      <c r="AR4003"/>
      <c r="AS4003"/>
      <c r="AT4003"/>
      <c r="AU4003"/>
      <c r="AV4003"/>
      <c r="AW4003"/>
      <c r="AX4003"/>
      <c r="AY4003"/>
      <c r="AZ4003"/>
      <c r="BA4003"/>
      <c r="BB4003"/>
      <c r="BC4003"/>
      <c r="BD4003"/>
      <c r="BE4003"/>
      <c r="BF4003"/>
      <c r="BG4003"/>
      <c r="BH4003"/>
      <c r="BI4003"/>
      <c r="BJ4003"/>
      <c r="BK4003"/>
      <c r="BL4003"/>
      <c r="BM4003"/>
      <c r="BN4003"/>
      <c r="BO4003"/>
      <c r="BP4003"/>
      <c r="BQ4003"/>
      <c r="BR4003"/>
      <c r="BS4003"/>
      <c r="BT4003"/>
      <c r="BU4003"/>
      <c r="BV4003"/>
      <c r="BW4003"/>
      <c r="BX4003"/>
      <c r="BY4003"/>
      <c r="BZ4003"/>
      <c r="CA4003"/>
      <c r="CB4003"/>
      <c r="CC4003"/>
      <c r="CD4003"/>
      <c r="CE4003"/>
      <c r="CF4003"/>
      <c r="CG4003"/>
      <c r="CH4003"/>
      <c r="CI4003"/>
      <c r="CJ4003"/>
      <c r="CK4003"/>
      <c r="CL4003"/>
      <c r="CM4003"/>
      <c r="CN4003"/>
      <c r="CO4003"/>
      <c r="CP4003"/>
      <c r="CQ4003"/>
      <c r="CR4003"/>
      <c r="CS4003"/>
      <c r="CT4003"/>
      <c r="CU4003"/>
      <c r="CV4003"/>
      <c r="CW4003"/>
      <c r="CX4003"/>
      <c r="CY4003"/>
      <c r="CZ4003"/>
      <c r="DA4003"/>
      <c r="DB4003"/>
      <c r="DC4003"/>
      <c r="DD4003"/>
      <c r="DE4003"/>
      <c r="DF4003"/>
      <c r="DG4003"/>
      <c r="DH4003"/>
      <c r="DI4003"/>
      <c r="DJ4003"/>
      <c r="DK4003"/>
      <c r="DL4003"/>
      <c r="DM4003"/>
      <c r="DN4003"/>
      <c r="DO4003"/>
      <c r="DP4003"/>
      <c r="DQ4003"/>
      <c r="DR4003"/>
      <c r="DS4003"/>
      <c r="DT4003"/>
      <c r="DU4003"/>
      <c r="DV4003"/>
      <c r="DW4003"/>
      <c r="DX4003"/>
      <c r="DY4003"/>
      <c r="DZ4003"/>
      <c r="EA4003"/>
      <c r="EB4003"/>
      <c r="EC4003"/>
      <c r="ED4003"/>
      <c r="EE4003"/>
      <c r="EF4003"/>
      <c r="EG4003"/>
      <c r="EH4003"/>
      <c r="EI4003"/>
      <c r="EJ4003"/>
      <c r="EK4003"/>
      <c r="EL4003"/>
      <c r="EM4003"/>
      <c r="EN4003"/>
      <c r="EO4003"/>
      <c r="EP4003"/>
      <c r="EQ4003"/>
      <c r="ER4003"/>
      <c r="ES4003"/>
      <c r="ET4003"/>
      <c r="EU4003"/>
      <c r="EV4003"/>
      <c r="EW4003"/>
      <c r="EX4003"/>
      <c r="EY4003"/>
      <c r="EZ4003"/>
      <c r="FA4003"/>
      <c r="FB4003"/>
      <c r="FC4003"/>
      <c r="FD4003"/>
      <c r="FE4003"/>
      <c r="FF4003"/>
      <c r="FG4003"/>
      <c r="FH4003"/>
      <c r="FI4003"/>
      <c r="FJ4003"/>
      <c r="FK4003"/>
      <c r="FL4003"/>
      <c r="FM4003"/>
      <c r="FN4003"/>
      <c r="FO4003"/>
      <c r="FP4003"/>
      <c r="FQ4003"/>
      <c r="FR4003"/>
      <c r="FS4003"/>
      <c r="FT4003"/>
      <c r="FU4003"/>
      <c r="FV4003"/>
      <c r="FW4003"/>
      <c r="FX4003"/>
      <c r="FY4003"/>
      <c r="FZ4003"/>
      <c r="GA4003"/>
      <c r="GB4003"/>
      <c r="GC4003"/>
      <c r="GD4003"/>
      <c r="GE4003"/>
      <c r="GF4003"/>
      <c r="GG4003"/>
      <c r="GH4003"/>
      <c r="GI4003"/>
      <c r="GJ4003"/>
      <c r="GK4003"/>
      <c r="GL4003"/>
      <c r="GM4003"/>
      <c r="GN4003"/>
      <c r="GO4003"/>
      <c r="GP4003"/>
      <c r="GQ4003"/>
      <c r="GR4003"/>
      <c r="GS4003"/>
      <c r="GT4003"/>
      <c r="GU4003"/>
      <c r="GV4003"/>
      <c r="GW4003"/>
      <c r="GX4003"/>
      <c r="GY4003"/>
      <c r="GZ4003"/>
      <c r="HA4003"/>
      <c r="HB4003"/>
      <c r="HC4003"/>
      <c r="HD4003"/>
      <c r="HE4003"/>
      <c r="HF4003"/>
      <c r="HG4003"/>
      <c r="HH4003"/>
      <c r="HI4003"/>
      <c r="HJ4003"/>
      <c r="HK4003"/>
      <c r="HL4003"/>
      <c r="HM4003"/>
      <c r="HN4003"/>
      <c r="HO4003"/>
      <c r="HP4003"/>
      <c r="HQ4003"/>
      <c r="HR4003"/>
      <c r="HS4003"/>
      <c r="HT4003"/>
      <c r="HU4003"/>
      <c r="HV4003"/>
      <c r="HW4003"/>
      <c r="HX4003"/>
      <c r="HY4003"/>
      <c r="HZ4003"/>
      <c r="IA4003"/>
      <c r="IB4003"/>
      <c r="IC4003"/>
      <c r="ID4003"/>
      <c r="IE4003"/>
      <c r="IF4003"/>
      <c r="IG4003"/>
      <c r="IH4003"/>
      <c r="II4003"/>
      <c r="IJ4003"/>
      <c r="IK4003"/>
      <c r="IL4003"/>
      <c r="IM4003"/>
      <c r="IN4003"/>
      <c r="IO4003"/>
      <c r="IP4003"/>
      <c r="IQ4003"/>
      <c r="IR4003"/>
      <c r="IS4003"/>
      <c r="IT4003"/>
      <c r="IU4003"/>
      <c r="IV4003"/>
    </row>
    <row r="4004" spans="1:256" ht="12.5">
      <c r="A4004" s="305"/>
      <c r="B4004" s="65">
        <v>1</v>
      </c>
      <c r="C4004" s="66">
        <v>3</v>
      </c>
      <c r="D4004" s="76" t="s">
        <v>87</v>
      </c>
      <c r="E4004" s="76" t="s">
        <v>87</v>
      </c>
      <c r="F4004" s="76" t="s">
        <v>87</v>
      </c>
      <c r="G4004" s="78"/>
      <c r="H4004" s="96" t="s">
        <v>122</v>
      </c>
      <c r="I4004" s="107" t="s">
        <v>123</v>
      </c>
      <c r="J4004" s="81" t="s">
        <v>6111</v>
      </c>
      <c r="K4004" s="72"/>
      <c r="L4004" s="72"/>
      <c r="M4004" s="72"/>
      <c r="N4004" s="72"/>
      <c r="O4004" s="72"/>
      <c r="P4004" s="72"/>
      <c r="Q4004" s="833"/>
      <c r="R4004" s="102"/>
      <c r="S4004" s="73"/>
      <c r="T4004" s="102"/>
      <c r="U4004" s="103"/>
      <c r="V4004" s="104"/>
      <c r="W4004" s="55"/>
      <c r="X4004" s="55"/>
      <c r="Y4004" s="55"/>
      <c r="Z4004" s="55"/>
      <c r="AA4004" s="55"/>
      <c r="AB4004" s="55"/>
      <c r="AC4004" s="55"/>
      <c r="AD4004" s="55"/>
      <c r="AE4004" s="55"/>
      <c r="AF4004" s="55"/>
      <c r="AG4004" s="55"/>
      <c r="AH4004" s="55"/>
      <c r="AI4004" s="55"/>
      <c r="AJ4004" s="55"/>
      <c r="AK4004" s="55"/>
      <c r="AL4004" s="55"/>
      <c r="AM4004" s="55"/>
      <c r="AN4004" s="55"/>
      <c r="AO4004" s="55"/>
      <c r="AP4004" s="55"/>
      <c r="AQ4004" s="55"/>
      <c r="AR4004" s="55"/>
      <c r="AS4004" s="55"/>
      <c r="AT4004" s="55"/>
      <c r="AU4004" s="55"/>
      <c r="AV4004" s="55"/>
      <c r="AW4004" s="55"/>
      <c r="AX4004" s="55"/>
      <c r="AY4004" s="55"/>
      <c r="AZ4004" s="55"/>
      <c r="BA4004" s="55"/>
      <c r="BB4004" s="55"/>
      <c r="BC4004" s="55"/>
      <c r="BD4004" s="55"/>
      <c r="BE4004" s="55"/>
      <c r="BF4004" s="55"/>
      <c r="BG4004" s="55"/>
      <c r="BH4004" s="55"/>
      <c r="BI4004" s="55"/>
      <c r="BJ4004" s="55"/>
      <c r="BK4004" s="55"/>
      <c r="BL4004" s="55"/>
      <c r="BM4004" s="55"/>
      <c r="BN4004" s="55"/>
      <c r="BO4004" s="55"/>
      <c r="BP4004" s="55"/>
      <c r="BQ4004" s="55"/>
      <c r="BR4004" s="55"/>
      <c r="BS4004" s="55"/>
      <c r="BT4004" s="55"/>
      <c r="BU4004" s="55"/>
      <c r="BV4004" s="55"/>
      <c r="BW4004" s="55"/>
      <c r="BX4004" s="55"/>
      <c r="BY4004" s="55"/>
      <c r="BZ4004" s="55"/>
      <c r="CA4004" s="55"/>
      <c r="CB4004" s="55"/>
      <c r="CC4004" s="55"/>
      <c r="CD4004" s="55"/>
      <c r="CE4004" s="55"/>
      <c r="CF4004" s="55"/>
      <c r="CG4004" s="55"/>
      <c r="CH4004" s="55"/>
      <c r="CI4004" s="55"/>
      <c r="CJ4004" s="55"/>
      <c r="CK4004" s="55"/>
      <c r="CL4004" s="55"/>
      <c r="CM4004" s="55"/>
      <c r="CN4004" s="55"/>
      <c r="CO4004" s="55"/>
      <c r="CP4004" s="55"/>
      <c r="CQ4004" s="55"/>
      <c r="CR4004" s="55"/>
      <c r="CS4004" s="55"/>
      <c r="CT4004" s="55"/>
      <c r="CU4004" s="55"/>
      <c r="CV4004" s="55"/>
      <c r="CW4004" s="55"/>
      <c r="CX4004" s="55"/>
      <c r="CY4004" s="55"/>
      <c r="CZ4004" s="55"/>
      <c r="DA4004" s="55"/>
      <c r="DB4004" s="55"/>
      <c r="DC4004" s="55"/>
      <c r="DD4004" s="55"/>
      <c r="DE4004" s="55"/>
      <c r="DF4004" s="55"/>
      <c r="DG4004" s="55"/>
      <c r="DH4004" s="55"/>
      <c r="DI4004" s="55"/>
      <c r="DJ4004" s="55"/>
      <c r="DK4004" s="55"/>
      <c r="DL4004" s="55"/>
      <c r="DM4004" s="55"/>
      <c r="DN4004" s="55"/>
      <c r="DO4004" s="55"/>
      <c r="DP4004" s="55"/>
      <c r="DQ4004" s="55"/>
      <c r="DR4004" s="55"/>
      <c r="DS4004" s="55"/>
      <c r="DT4004" s="55"/>
      <c r="DU4004" s="55"/>
      <c r="DV4004" s="55"/>
      <c r="DW4004" s="55"/>
      <c r="DX4004" s="55"/>
      <c r="DY4004" s="55"/>
      <c r="DZ4004" s="55"/>
      <c r="EA4004" s="55"/>
      <c r="EB4004" s="55"/>
      <c r="EC4004" s="55"/>
      <c r="ED4004" s="55"/>
      <c r="EE4004" s="55"/>
      <c r="EF4004" s="55"/>
      <c r="EG4004" s="55"/>
      <c r="EH4004" s="55"/>
      <c r="EI4004" s="55"/>
      <c r="EJ4004" s="55"/>
      <c r="EK4004" s="55"/>
      <c r="EL4004" s="55"/>
      <c r="EM4004" s="55"/>
      <c r="EN4004" s="55"/>
      <c r="EO4004" s="55"/>
      <c r="EP4004" s="55"/>
      <c r="EQ4004" s="55"/>
      <c r="ER4004" s="55"/>
      <c r="ES4004" s="55"/>
      <c r="ET4004" s="55"/>
      <c r="EU4004" s="55"/>
      <c r="EV4004" s="55"/>
      <c r="EW4004" s="55"/>
      <c r="EX4004" s="55"/>
      <c r="EY4004" s="55"/>
      <c r="EZ4004" s="55"/>
      <c r="FA4004" s="55"/>
      <c r="FB4004" s="55"/>
      <c r="FC4004" s="55"/>
      <c r="FD4004" s="55"/>
      <c r="FE4004" s="55"/>
      <c r="FF4004" s="55"/>
      <c r="FG4004" s="55"/>
      <c r="FH4004" s="55"/>
      <c r="FI4004" s="55"/>
      <c r="FJ4004" s="55"/>
      <c r="FK4004" s="55"/>
      <c r="FL4004" s="55"/>
      <c r="FM4004" s="55"/>
      <c r="FN4004" s="55"/>
      <c r="FO4004" s="55"/>
      <c r="FP4004" s="55"/>
      <c r="FQ4004" s="55"/>
      <c r="FR4004" s="55"/>
      <c r="FS4004" s="55"/>
      <c r="FT4004" s="55"/>
      <c r="FU4004" s="55"/>
      <c r="FV4004" s="55"/>
      <c r="FW4004" s="55"/>
      <c r="FX4004" s="55"/>
      <c r="FY4004" s="55"/>
      <c r="FZ4004" s="55"/>
      <c r="GA4004" s="55"/>
      <c r="GB4004" s="55"/>
      <c r="GC4004" s="55"/>
      <c r="GD4004" s="55"/>
      <c r="GE4004" s="55"/>
      <c r="GF4004" s="55"/>
      <c r="GG4004" s="55"/>
      <c r="GH4004" s="55"/>
      <c r="GI4004" s="55"/>
      <c r="GJ4004" s="55"/>
      <c r="GK4004" s="55"/>
      <c r="GL4004" s="55"/>
      <c r="GM4004" s="55"/>
      <c r="GN4004" s="55"/>
      <c r="GO4004" s="55"/>
      <c r="GP4004" s="55"/>
      <c r="GQ4004" s="55"/>
      <c r="GR4004" s="55"/>
      <c r="GS4004" s="55"/>
      <c r="GT4004" s="55"/>
      <c r="GU4004" s="55"/>
      <c r="GV4004" s="55"/>
      <c r="GW4004" s="55"/>
      <c r="GX4004" s="55"/>
      <c r="GY4004" s="55"/>
      <c r="GZ4004" s="55"/>
      <c r="HA4004" s="55"/>
      <c r="HB4004" s="55"/>
      <c r="HC4004" s="55"/>
      <c r="HD4004" s="55"/>
      <c r="HE4004" s="55"/>
      <c r="HF4004" s="55"/>
      <c r="HG4004" s="55"/>
      <c r="HH4004" s="55"/>
      <c r="HI4004" s="55"/>
      <c r="HJ4004" s="55"/>
      <c r="HK4004" s="55"/>
      <c r="HL4004" s="55"/>
      <c r="HM4004" s="55"/>
      <c r="HN4004" s="55"/>
      <c r="HO4004" s="55"/>
      <c r="HP4004" s="55"/>
      <c r="HQ4004" s="55"/>
      <c r="HR4004" s="55"/>
      <c r="HS4004" s="55"/>
      <c r="HT4004" s="55"/>
      <c r="HU4004" s="55"/>
      <c r="HV4004" s="55"/>
      <c r="HW4004" s="55"/>
      <c r="HX4004" s="55"/>
      <c r="HY4004" s="55"/>
      <c r="HZ4004" s="55"/>
      <c r="IA4004" s="55"/>
      <c r="IB4004" s="55"/>
      <c r="IC4004" s="55"/>
      <c r="ID4004" s="55"/>
      <c r="IE4004" s="55"/>
      <c r="IF4004" s="55"/>
      <c r="IG4004" s="55"/>
      <c r="IH4004" s="55"/>
      <c r="II4004" s="55"/>
      <c r="IJ4004" s="55"/>
      <c r="IK4004" s="55"/>
      <c r="IL4004" s="55"/>
      <c r="IM4004" s="55"/>
      <c r="IN4004" s="55"/>
      <c r="IO4004" s="55"/>
      <c r="IP4004" s="55"/>
      <c r="IQ4004" s="55"/>
      <c r="IR4004" s="55"/>
      <c r="IS4004" s="55"/>
      <c r="IT4004" s="55"/>
      <c r="IU4004" s="55"/>
      <c r="IV4004" s="55"/>
    </row>
    <row r="4005" spans="1:256" s="283" customFormat="1">
      <c r="A4005" s="660"/>
      <c r="B4005" s="65">
        <v>1</v>
      </c>
      <c r="C4005" s="66">
        <f>IF(E4005="A",1,IF(E4005="B",1,0))</f>
        <v>1</v>
      </c>
      <c r="D4005" s="76" t="s">
        <v>87</v>
      </c>
      <c r="E4005" s="76" t="s">
        <v>87</v>
      </c>
      <c r="F4005" s="99" t="s">
        <v>99</v>
      </c>
      <c r="G4005" s="78"/>
      <c r="H4005" s="96" t="s">
        <v>148</v>
      </c>
      <c r="I4005" s="107" t="s">
        <v>4438</v>
      </c>
      <c r="J4005" s="81"/>
      <c r="K4005" s="72"/>
      <c r="L4005" s="72"/>
      <c r="M4005" s="72"/>
      <c r="N4005" s="72"/>
      <c r="O4005" s="72"/>
      <c r="P4005" s="72"/>
      <c r="Q4005" s="833"/>
      <c r="R4005" s="102"/>
      <c r="S4005" s="73"/>
      <c r="T4005" s="102"/>
      <c r="U4005" s="103"/>
      <c r="V4005" s="104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  <c r="AJ4005"/>
      <c r="AK4005"/>
      <c r="AL4005"/>
      <c r="AM4005"/>
      <c r="AN4005"/>
      <c r="AO4005"/>
      <c r="AP4005"/>
      <c r="AQ4005"/>
      <c r="AR4005"/>
      <c r="AS4005"/>
      <c r="AT4005"/>
      <c r="AU4005"/>
      <c r="AV4005"/>
      <c r="AW4005"/>
      <c r="AX4005"/>
      <c r="AY4005"/>
      <c r="AZ4005"/>
      <c r="BA4005"/>
      <c r="BB4005"/>
      <c r="BC4005"/>
      <c r="BD4005"/>
      <c r="BE4005"/>
      <c r="BF4005"/>
      <c r="BG4005"/>
      <c r="BH4005"/>
      <c r="BI4005"/>
      <c r="BJ4005"/>
      <c r="BK4005"/>
      <c r="BL4005"/>
      <c r="BM4005"/>
      <c r="BN4005"/>
      <c r="BO4005"/>
      <c r="BP4005"/>
      <c r="BQ4005"/>
      <c r="BR4005"/>
      <c r="BS4005"/>
      <c r="BT4005"/>
      <c r="BU4005"/>
      <c r="BV4005"/>
      <c r="BW4005"/>
      <c r="BX4005"/>
      <c r="BY4005"/>
      <c r="BZ4005"/>
      <c r="CA4005"/>
      <c r="CB4005"/>
      <c r="CC4005"/>
      <c r="CD4005"/>
      <c r="CE4005"/>
      <c r="CF4005"/>
      <c r="CG4005"/>
      <c r="CH4005"/>
      <c r="CI4005"/>
      <c r="CJ4005"/>
      <c r="CK4005"/>
      <c r="CL4005"/>
      <c r="CM4005"/>
      <c r="CN4005"/>
      <c r="CO4005"/>
      <c r="CP4005"/>
      <c r="CQ4005"/>
      <c r="CR4005"/>
      <c r="CS4005"/>
      <c r="CT4005"/>
      <c r="CU4005"/>
      <c r="CV4005"/>
      <c r="CW4005"/>
      <c r="CX4005"/>
      <c r="CY4005"/>
      <c r="CZ4005"/>
      <c r="DA4005"/>
      <c r="DB4005"/>
      <c r="DC4005"/>
      <c r="DD4005"/>
      <c r="DE4005"/>
      <c r="DF4005"/>
      <c r="DG4005"/>
      <c r="DH4005"/>
      <c r="DI4005"/>
      <c r="DJ4005"/>
      <c r="DK4005"/>
      <c r="DL4005"/>
      <c r="DM4005"/>
      <c r="DN4005"/>
      <c r="DO4005"/>
      <c r="DP4005"/>
      <c r="DQ4005"/>
      <c r="DR4005"/>
      <c r="DS4005"/>
      <c r="DT4005"/>
      <c r="DU4005"/>
      <c r="DV4005"/>
      <c r="DW4005"/>
      <c r="DX4005"/>
      <c r="DY4005"/>
      <c r="DZ4005"/>
      <c r="EA4005"/>
      <c r="EB4005"/>
      <c r="EC4005"/>
      <c r="ED4005"/>
      <c r="EE4005"/>
      <c r="EF4005"/>
      <c r="EG4005"/>
      <c r="EH4005"/>
      <c r="EI4005"/>
      <c r="EJ4005"/>
      <c r="EK4005"/>
      <c r="EL4005"/>
      <c r="EM4005"/>
      <c r="EN4005"/>
      <c r="EO4005"/>
      <c r="EP4005"/>
      <c r="EQ4005"/>
      <c r="ER4005"/>
      <c r="ES4005"/>
      <c r="ET4005"/>
      <c r="EU4005"/>
      <c r="EV4005"/>
      <c r="EW4005"/>
      <c r="EX4005"/>
      <c r="EY4005"/>
      <c r="EZ4005"/>
      <c r="FA4005"/>
      <c r="FB4005"/>
      <c r="FC4005"/>
      <c r="FD4005"/>
      <c r="FE4005"/>
      <c r="FF4005"/>
      <c r="FG4005"/>
      <c r="FH4005"/>
      <c r="FI4005"/>
      <c r="FJ4005"/>
      <c r="FK4005"/>
      <c r="FL4005"/>
      <c r="FM4005"/>
      <c r="FN4005"/>
      <c r="FO4005"/>
      <c r="FP4005"/>
      <c r="FQ4005"/>
      <c r="FR4005"/>
      <c r="FS4005"/>
      <c r="FT4005"/>
      <c r="FU4005"/>
      <c r="FV4005"/>
      <c r="FW4005"/>
      <c r="FX4005"/>
      <c r="FY4005"/>
      <c r="FZ4005"/>
      <c r="GA4005"/>
      <c r="GB4005"/>
      <c r="GC4005"/>
      <c r="GD4005"/>
      <c r="GE4005"/>
      <c r="GF4005"/>
      <c r="GG4005"/>
      <c r="GH4005"/>
      <c r="GI4005"/>
      <c r="GJ4005"/>
      <c r="GK4005"/>
      <c r="GL4005"/>
      <c r="GM4005"/>
      <c r="GN4005"/>
      <c r="GO4005"/>
      <c r="GP4005"/>
      <c r="GQ4005"/>
      <c r="GR4005"/>
      <c r="GS4005"/>
      <c r="GT4005"/>
      <c r="GU4005"/>
      <c r="GV4005"/>
      <c r="GW4005"/>
      <c r="GX4005"/>
      <c r="GY4005"/>
      <c r="GZ4005"/>
      <c r="HA4005"/>
      <c r="HB4005"/>
      <c r="HC4005"/>
      <c r="HD4005"/>
      <c r="HE4005"/>
      <c r="HF4005"/>
      <c r="HG4005"/>
      <c r="HH4005"/>
      <c r="HI4005"/>
      <c r="HJ4005"/>
      <c r="HK4005"/>
      <c r="HL4005"/>
      <c r="HM4005"/>
      <c r="HN4005"/>
      <c r="HO4005"/>
      <c r="HP4005"/>
      <c r="HQ4005"/>
      <c r="HR4005"/>
      <c r="HS4005"/>
      <c r="HT4005"/>
      <c r="HU4005"/>
      <c r="HV4005"/>
      <c r="HW4005"/>
      <c r="HX4005"/>
      <c r="HY4005"/>
      <c r="HZ4005"/>
      <c r="IA4005"/>
      <c r="IB4005"/>
      <c r="IC4005"/>
      <c r="ID4005"/>
      <c r="IE4005"/>
      <c r="IF4005"/>
      <c r="IG4005"/>
      <c r="IH4005"/>
      <c r="II4005"/>
      <c r="IJ4005"/>
      <c r="IK4005"/>
      <c r="IL4005"/>
      <c r="IM4005"/>
      <c r="IN4005"/>
      <c r="IO4005"/>
      <c r="IP4005"/>
      <c r="IQ4005"/>
      <c r="IR4005"/>
      <c r="IS4005"/>
      <c r="IT4005"/>
      <c r="IU4005"/>
      <c r="IV4005"/>
    </row>
    <row r="4006" spans="1:256" s="283" customFormat="1">
      <c r="A4006" s="305"/>
      <c r="B4006" s="65">
        <v>1</v>
      </c>
      <c r="C4006" s="66">
        <f>IF(E4006="A",1,IF(E4006="B",1,0))</f>
        <v>0</v>
      </c>
      <c r="D4006" s="670" t="s">
        <v>68</v>
      </c>
      <c r="E4006" s="663" t="s">
        <v>90</v>
      </c>
      <c r="F4006" s="663" t="s">
        <v>90</v>
      </c>
      <c r="G4006" s="78"/>
      <c r="H4006" s="96" t="s">
        <v>114</v>
      </c>
      <c r="I4006" s="107" t="s">
        <v>4439</v>
      </c>
      <c r="J4006" s="81"/>
      <c r="K4006" s="72"/>
      <c r="L4006" s="72"/>
      <c r="M4006" s="72"/>
      <c r="N4006" s="72"/>
      <c r="O4006" s="72"/>
      <c r="P4006" s="72"/>
      <c r="Q4006" s="833"/>
      <c r="R4006" s="102"/>
      <c r="S4006" s="73"/>
      <c r="T4006" s="102"/>
      <c r="U4006" s="103"/>
      <c r="V4006" s="104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  <c r="AJ4006"/>
      <c r="AK4006"/>
      <c r="AL4006"/>
      <c r="AM4006"/>
      <c r="AN4006"/>
      <c r="AO4006"/>
      <c r="AP4006"/>
      <c r="AQ4006"/>
      <c r="AR4006"/>
      <c r="AS4006"/>
      <c r="AT4006"/>
      <c r="AU4006"/>
      <c r="AV4006"/>
      <c r="AW4006"/>
      <c r="AX4006"/>
      <c r="AY4006"/>
      <c r="AZ4006"/>
      <c r="BA4006"/>
      <c r="BB4006"/>
      <c r="BC4006"/>
      <c r="BD4006"/>
      <c r="BE4006"/>
      <c r="BF4006"/>
      <c r="BG4006"/>
      <c r="BH4006"/>
      <c r="BI4006"/>
      <c r="BJ4006"/>
      <c r="BK4006"/>
      <c r="BL4006"/>
      <c r="BM4006"/>
      <c r="BN4006"/>
      <c r="BO4006"/>
      <c r="BP4006"/>
      <c r="BQ4006"/>
      <c r="BR4006"/>
      <c r="BS4006"/>
      <c r="BT4006"/>
      <c r="BU4006"/>
      <c r="BV4006"/>
      <c r="BW4006"/>
      <c r="BX4006"/>
      <c r="BY4006"/>
      <c r="BZ4006"/>
      <c r="CA4006"/>
      <c r="CB4006"/>
      <c r="CC4006"/>
      <c r="CD4006"/>
      <c r="CE4006"/>
      <c r="CF4006"/>
      <c r="CG4006"/>
      <c r="CH4006"/>
      <c r="CI4006"/>
      <c r="CJ4006"/>
      <c r="CK4006"/>
      <c r="CL4006"/>
      <c r="CM4006"/>
      <c r="CN4006"/>
      <c r="CO4006"/>
      <c r="CP4006"/>
      <c r="CQ4006"/>
      <c r="CR4006"/>
      <c r="CS4006"/>
      <c r="CT4006"/>
      <c r="CU4006"/>
      <c r="CV4006"/>
      <c r="CW4006"/>
      <c r="CX4006"/>
      <c r="CY4006"/>
      <c r="CZ4006"/>
      <c r="DA4006"/>
      <c r="DB4006"/>
      <c r="DC4006"/>
      <c r="DD4006"/>
      <c r="DE4006"/>
      <c r="DF4006"/>
      <c r="DG4006"/>
      <c r="DH4006"/>
      <c r="DI4006"/>
      <c r="DJ4006"/>
      <c r="DK4006"/>
      <c r="DL4006"/>
      <c r="DM4006"/>
      <c r="DN4006"/>
      <c r="DO4006"/>
      <c r="DP4006"/>
      <c r="DQ4006"/>
      <c r="DR4006"/>
      <c r="DS4006"/>
      <c r="DT4006"/>
      <c r="DU4006"/>
      <c r="DV4006"/>
      <c r="DW4006"/>
      <c r="DX4006"/>
      <c r="DY4006"/>
      <c r="DZ4006"/>
      <c r="EA4006"/>
      <c r="EB4006"/>
      <c r="EC4006"/>
      <c r="ED4006"/>
      <c r="EE4006"/>
      <c r="EF4006"/>
      <c r="EG4006"/>
      <c r="EH4006"/>
      <c r="EI4006"/>
      <c r="EJ4006"/>
      <c r="EK4006"/>
      <c r="EL4006"/>
      <c r="EM4006"/>
      <c r="EN4006"/>
      <c r="EO4006"/>
      <c r="EP4006"/>
      <c r="EQ4006"/>
      <c r="ER4006"/>
      <c r="ES4006"/>
      <c r="ET4006"/>
      <c r="EU4006"/>
      <c r="EV4006"/>
      <c r="EW4006"/>
      <c r="EX4006"/>
      <c r="EY4006"/>
      <c r="EZ4006"/>
      <c r="FA4006"/>
      <c r="FB4006"/>
      <c r="FC4006"/>
      <c r="FD4006"/>
      <c r="FE4006"/>
      <c r="FF4006"/>
      <c r="FG4006"/>
      <c r="FH4006"/>
      <c r="FI4006"/>
      <c r="FJ4006"/>
      <c r="FK4006"/>
      <c r="FL4006"/>
      <c r="FM4006"/>
      <c r="FN4006"/>
      <c r="FO4006"/>
      <c r="FP4006"/>
      <c r="FQ4006"/>
      <c r="FR4006"/>
      <c r="FS4006"/>
      <c r="FT4006"/>
      <c r="FU4006"/>
      <c r="FV4006"/>
      <c r="FW4006"/>
      <c r="FX4006"/>
      <c r="FY4006"/>
      <c r="FZ4006"/>
      <c r="GA4006"/>
      <c r="GB4006"/>
      <c r="GC4006"/>
      <c r="GD4006"/>
      <c r="GE4006"/>
      <c r="GF4006"/>
      <c r="GG4006"/>
      <c r="GH4006"/>
      <c r="GI4006"/>
      <c r="GJ4006"/>
      <c r="GK4006"/>
      <c r="GL4006"/>
      <c r="GM4006"/>
      <c r="GN4006"/>
      <c r="GO4006"/>
      <c r="GP4006"/>
      <c r="GQ4006"/>
      <c r="GR4006"/>
      <c r="GS4006"/>
      <c r="GT4006"/>
      <c r="GU4006"/>
      <c r="GV4006"/>
      <c r="GW4006"/>
      <c r="GX4006"/>
      <c r="GY4006"/>
      <c r="GZ4006"/>
      <c r="HA4006"/>
      <c r="HB4006"/>
      <c r="HC4006"/>
      <c r="HD4006"/>
      <c r="HE4006"/>
      <c r="HF4006"/>
      <c r="HG4006"/>
      <c r="HH4006"/>
      <c r="HI4006"/>
      <c r="HJ4006"/>
      <c r="HK4006"/>
      <c r="HL4006"/>
      <c r="HM4006"/>
      <c r="HN4006"/>
      <c r="HO4006"/>
      <c r="HP4006"/>
      <c r="HQ4006"/>
      <c r="HR4006"/>
      <c r="HS4006"/>
      <c r="HT4006"/>
      <c r="HU4006"/>
      <c r="HV4006"/>
      <c r="HW4006"/>
      <c r="HX4006"/>
      <c r="HY4006"/>
      <c r="HZ4006"/>
      <c r="IA4006"/>
      <c r="IB4006"/>
      <c r="IC4006"/>
      <c r="ID4006"/>
      <c r="IE4006"/>
      <c r="IF4006"/>
      <c r="IG4006"/>
      <c r="IH4006"/>
      <c r="II4006"/>
      <c r="IJ4006"/>
      <c r="IK4006"/>
      <c r="IL4006"/>
      <c r="IM4006"/>
      <c r="IN4006"/>
      <c r="IO4006"/>
      <c r="IP4006"/>
      <c r="IQ4006"/>
      <c r="IR4006"/>
      <c r="IS4006"/>
      <c r="IT4006"/>
      <c r="IU4006"/>
      <c r="IV4006"/>
    </row>
    <row r="4007" spans="1:256" s="283" customFormat="1">
      <c r="A4007" s="810"/>
      <c r="B4007" s="65">
        <v>1</v>
      </c>
      <c r="C4007" s="66">
        <f>IF(E4007="A",4,IF(E4007="B",3,IF(E4007="C",2,IF(E4007="D",1,0))))</f>
        <v>2</v>
      </c>
      <c r="D4007" s="77" t="s">
        <v>90</v>
      </c>
      <c r="E4007" s="77" t="s">
        <v>90</v>
      </c>
      <c r="F4007" s="76" t="s">
        <v>68</v>
      </c>
      <c r="G4007" s="78"/>
      <c r="H4007" s="96" t="s">
        <v>140</v>
      </c>
      <c r="I4007" s="107" t="s">
        <v>5857</v>
      </c>
      <c r="J4007" s="81"/>
      <c r="K4007" s="72"/>
      <c r="L4007" s="72"/>
      <c r="M4007" s="72"/>
      <c r="N4007" s="72"/>
      <c r="O4007" s="72"/>
      <c r="P4007" s="72"/>
      <c r="Q4007" s="833"/>
      <c r="R4007" s="102"/>
      <c r="S4007" s="73"/>
      <c r="T4007" s="102"/>
      <c r="U4007" s="103"/>
      <c r="V4007" s="104"/>
      <c r="W4007" s="308"/>
      <c r="X4007" s="308"/>
      <c r="Y4007" s="308"/>
      <c r="Z4007"/>
      <c r="AA4007"/>
      <c r="AB4007"/>
      <c r="AC4007"/>
      <c r="AD4007"/>
      <c r="AE4007"/>
      <c r="AF4007"/>
      <c r="AG4007"/>
      <c r="AH4007"/>
      <c r="AI4007"/>
      <c r="AJ4007"/>
      <c r="AK4007"/>
      <c r="AL4007"/>
      <c r="AM4007"/>
      <c r="AN4007"/>
      <c r="AO4007"/>
      <c r="AP4007"/>
      <c r="AQ4007"/>
      <c r="AR4007"/>
      <c r="AS4007"/>
      <c r="AT4007"/>
      <c r="AU4007"/>
      <c r="AV4007"/>
      <c r="AW4007"/>
      <c r="AX4007"/>
      <c r="AY4007"/>
      <c r="AZ4007"/>
      <c r="BA4007"/>
      <c r="BB4007"/>
      <c r="BC4007"/>
      <c r="BD4007"/>
      <c r="BE4007"/>
      <c r="BF4007"/>
      <c r="BG4007"/>
      <c r="BH4007"/>
      <c r="BI4007"/>
      <c r="BJ4007"/>
      <c r="BK4007"/>
      <c r="BL4007"/>
      <c r="BM4007"/>
      <c r="BN4007"/>
      <c r="BO4007"/>
      <c r="BP4007"/>
      <c r="BQ4007"/>
      <c r="BR4007"/>
      <c r="BS4007"/>
      <c r="BT4007"/>
      <c r="BU4007"/>
      <c r="BV4007"/>
      <c r="BW4007"/>
      <c r="BX4007"/>
      <c r="BY4007"/>
      <c r="BZ4007"/>
      <c r="CA4007"/>
      <c r="CB4007"/>
      <c r="CC4007"/>
      <c r="CD4007"/>
      <c r="CE4007"/>
      <c r="CF4007"/>
      <c r="CG4007"/>
      <c r="CH4007"/>
      <c r="CI4007"/>
      <c r="CJ4007"/>
      <c r="CK4007"/>
      <c r="CL4007"/>
      <c r="CM4007"/>
      <c r="CN4007"/>
      <c r="CO4007"/>
      <c r="CP4007"/>
      <c r="CQ4007"/>
      <c r="CR4007"/>
      <c r="CS4007"/>
      <c r="CT4007"/>
      <c r="CU4007"/>
      <c r="CV4007"/>
      <c r="CW4007"/>
      <c r="CX4007"/>
      <c r="CY4007"/>
      <c r="CZ4007"/>
      <c r="DA4007"/>
      <c r="DB4007"/>
      <c r="DC4007"/>
      <c r="DD4007"/>
      <c r="DE4007"/>
      <c r="DF4007"/>
      <c r="DG4007"/>
      <c r="DH4007"/>
      <c r="DI4007"/>
      <c r="DJ4007"/>
      <c r="DK4007"/>
      <c r="DL4007"/>
      <c r="DM4007"/>
      <c r="DN4007"/>
      <c r="DO4007"/>
      <c r="DP4007"/>
      <c r="DQ4007"/>
      <c r="DR4007"/>
      <c r="DS4007"/>
      <c r="DT4007"/>
      <c r="DU4007"/>
      <c r="DV4007"/>
      <c r="DW4007"/>
      <c r="DX4007"/>
      <c r="DY4007"/>
      <c r="DZ4007"/>
      <c r="EA4007"/>
      <c r="EB4007"/>
      <c r="EC4007"/>
      <c r="ED4007"/>
      <c r="EE4007"/>
      <c r="EF4007"/>
      <c r="EG4007"/>
      <c r="EH4007"/>
      <c r="EI4007"/>
      <c r="EJ4007"/>
      <c r="EK4007"/>
      <c r="EL4007"/>
      <c r="EM4007"/>
      <c r="EN4007"/>
      <c r="EO4007"/>
      <c r="EP4007"/>
      <c r="EQ4007"/>
      <c r="ER4007"/>
      <c r="ES4007"/>
      <c r="ET4007"/>
      <c r="EU4007"/>
      <c r="EV4007"/>
      <c r="EW4007"/>
      <c r="EX4007"/>
      <c r="EY4007"/>
      <c r="EZ4007"/>
      <c r="FA4007"/>
      <c r="FB4007"/>
      <c r="FC4007"/>
      <c r="FD4007"/>
      <c r="FE4007"/>
      <c r="FF4007"/>
      <c r="FG4007"/>
      <c r="FH4007"/>
      <c r="FI4007"/>
      <c r="FJ4007"/>
      <c r="FK4007"/>
      <c r="FL4007"/>
      <c r="FM4007"/>
      <c r="FN4007"/>
      <c r="FO4007"/>
      <c r="FP4007"/>
      <c r="FQ4007"/>
      <c r="FR4007"/>
      <c r="FS4007"/>
      <c r="FT4007"/>
      <c r="FU4007"/>
      <c r="FV4007"/>
      <c r="FW4007"/>
      <c r="FX4007"/>
      <c r="FY4007"/>
      <c r="FZ4007"/>
      <c r="GA4007"/>
      <c r="GB4007"/>
      <c r="GC4007"/>
      <c r="GD4007"/>
      <c r="GE4007"/>
      <c r="GF4007"/>
      <c r="GG4007"/>
      <c r="GH4007"/>
      <c r="GI4007"/>
      <c r="GJ4007"/>
      <c r="GK4007"/>
      <c r="GL4007"/>
      <c r="GM4007"/>
      <c r="GN4007"/>
      <c r="GO4007"/>
      <c r="GP4007"/>
      <c r="GQ4007"/>
      <c r="GR4007"/>
      <c r="GS4007"/>
      <c r="GT4007"/>
      <c r="GU4007"/>
      <c r="GV4007"/>
      <c r="GW4007"/>
      <c r="GX4007"/>
      <c r="GY4007"/>
      <c r="GZ4007"/>
      <c r="HA4007"/>
      <c r="HB4007"/>
      <c r="HC4007"/>
      <c r="HD4007"/>
      <c r="HE4007"/>
      <c r="HF4007"/>
      <c r="HG4007"/>
      <c r="HH4007"/>
      <c r="HI4007"/>
      <c r="HJ4007"/>
      <c r="HK4007"/>
      <c r="HL4007"/>
      <c r="HM4007"/>
      <c r="HN4007"/>
      <c r="HO4007"/>
      <c r="HP4007"/>
      <c r="HQ4007"/>
      <c r="HR4007"/>
      <c r="HS4007"/>
      <c r="HT4007"/>
      <c r="HU4007"/>
      <c r="HV4007"/>
      <c r="HW4007"/>
      <c r="HX4007"/>
      <c r="HY4007"/>
      <c r="HZ4007"/>
      <c r="IA4007"/>
      <c r="IB4007"/>
      <c r="IC4007"/>
      <c r="ID4007"/>
      <c r="IE4007"/>
      <c r="IF4007"/>
      <c r="IG4007"/>
      <c r="IH4007"/>
      <c r="II4007"/>
      <c r="IJ4007"/>
      <c r="IK4007"/>
      <c r="IL4007"/>
      <c r="IM4007"/>
      <c r="IN4007"/>
      <c r="IO4007"/>
      <c r="IP4007"/>
      <c r="IQ4007"/>
      <c r="IR4007"/>
      <c r="IS4007"/>
      <c r="IT4007"/>
      <c r="IU4007"/>
      <c r="IV4007"/>
    </row>
    <row r="4008" spans="1:256" ht="12.5">
      <c r="A4008" s="660"/>
      <c r="B4008" s="65">
        <v>1</v>
      </c>
      <c r="C4008" s="66">
        <f>IF(E4008="A",4,IF(E4008="B",3,IF(E4008="C",2,IF(E4008="D",1,0))))</f>
        <v>3</v>
      </c>
      <c r="D4008" s="99" t="s">
        <v>70</v>
      </c>
      <c r="E4008" s="76" t="s">
        <v>87</v>
      </c>
      <c r="F4008" s="77" t="s">
        <v>90</v>
      </c>
      <c r="G4008" s="78"/>
      <c r="H4008" s="96" t="s">
        <v>88</v>
      </c>
      <c r="I4008" s="107" t="s">
        <v>4440</v>
      </c>
      <c r="J4008" s="81" t="s">
        <v>282</v>
      </c>
      <c r="K4008" s="72"/>
      <c r="L4008" s="72"/>
      <c r="M4008" s="72"/>
      <c r="N4008" s="72"/>
      <c r="O4008" s="72"/>
      <c r="P4008" s="72"/>
      <c r="Q4008" s="833"/>
      <c r="R4008" s="102"/>
      <c r="S4008" s="73"/>
      <c r="T4008" s="102"/>
      <c r="U4008" s="103"/>
      <c r="V4008" s="104"/>
      <c r="W4008" s="561"/>
      <c r="X4008" s="561"/>
      <c r="Y4008" s="561"/>
      <c r="Z4008" s="561"/>
      <c r="AA4008" s="561"/>
      <c r="AB4008" s="561"/>
      <c r="AC4008" s="561"/>
      <c r="AD4008" s="561"/>
      <c r="AE4008" s="561"/>
      <c r="AF4008" s="561"/>
      <c r="AG4008" s="561"/>
      <c r="AH4008" s="561"/>
      <c r="AI4008" s="561"/>
      <c r="AJ4008" s="561"/>
      <c r="AK4008" s="561"/>
      <c r="AL4008" s="561"/>
      <c r="AM4008" s="561"/>
      <c r="AN4008" s="561"/>
      <c r="AO4008" s="561"/>
      <c r="AP4008" s="561"/>
      <c r="AQ4008" s="561"/>
      <c r="AR4008" s="561"/>
      <c r="AS4008" s="561"/>
      <c r="AT4008" s="561"/>
      <c r="AU4008" s="561"/>
      <c r="AV4008" s="561"/>
      <c r="AW4008" s="561"/>
      <c r="AX4008" s="561"/>
      <c r="AY4008" s="561"/>
      <c r="AZ4008" s="561"/>
      <c r="BA4008" s="561"/>
      <c r="BB4008" s="561"/>
      <c r="BC4008" s="561"/>
      <c r="BD4008" s="561"/>
      <c r="BE4008" s="561"/>
      <c r="BF4008" s="561"/>
      <c r="BG4008" s="561"/>
      <c r="BH4008" s="561"/>
      <c r="BI4008" s="561"/>
      <c r="BJ4008" s="561"/>
      <c r="BK4008" s="561"/>
      <c r="BL4008" s="561"/>
      <c r="BM4008" s="561"/>
      <c r="BN4008" s="561"/>
      <c r="BO4008" s="561"/>
      <c r="BP4008" s="561"/>
      <c r="BQ4008" s="561"/>
      <c r="BR4008" s="561"/>
      <c r="BS4008" s="561"/>
      <c r="BT4008" s="561"/>
      <c r="BU4008" s="561"/>
      <c r="BV4008" s="561"/>
      <c r="BW4008" s="561"/>
      <c r="BX4008" s="561"/>
      <c r="BY4008" s="561"/>
      <c r="BZ4008" s="561"/>
      <c r="CA4008" s="561"/>
      <c r="CB4008" s="561"/>
      <c r="CC4008" s="561"/>
      <c r="CD4008" s="561"/>
      <c r="CE4008" s="561"/>
      <c r="CF4008" s="561"/>
      <c r="CG4008" s="561"/>
      <c r="CH4008" s="561"/>
      <c r="CI4008" s="561"/>
      <c r="CJ4008" s="561"/>
      <c r="CK4008" s="561"/>
      <c r="CL4008" s="561"/>
      <c r="CM4008" s="561"/>
      <c r="CN4008" s="561"/>
      <c r="CO4008" s="561"/>
      <c r="CP4008" s="561"/>
      <c r="CQ4008" s="561"/>
      <c r="CR4008" s="561"/>
      <c r="CS4008" s="561"/>
      <c r="CT4008" s="561"/>
      <c r="CU4008" s="561"/>
      <c r="CV4008" s="561"/>
      <c r="CW4008" s="561"/>
      <c r="CX4008" s="561"/>
      <c r="CY4008" s="561"/>
      <c r="CZ4008" s="561"/>
      <c r="DA4008" s="561"/>
      <c r="DB4008" s="561"/>
      <c r="DC4008" s="561"/>
      <c r="DD4008" s="561"/>
      <c r="DE4008" s="561"/>
      <c r="DF4008" s="561"/>
      <c r="DG4008" s="561"/>
      <c r="DH4008" s="561"/>
      <c r="DI4008" s="561"/>
      <c r="DJ4008" s="561"/>
      <c r="DK4008" s="561"/>
      <c r="DL4008" s="561"/>
      <c r="DM4008" s="561"/>
      <c r="DN4008" s="561"/>
      <c r="DO4008" s="561"/>
      <c r="DP4008" s="561"/>
      <c r="DQ4008" s="561"/>
      <c r="DR4008" s="561"/>
      <c r="DS4008" s="561"/>
      <c r="DT4008" s="561"/>
      <c r="DU4008" s="561"/>
      <c r="DV4008" s="561"/>
      <c r="DW4008" s="561"/>
      <c r="DX4008" s="561"/>
      <c r="DY4008" s="561"/>
      <c r="DZ4008" s="561"/>
      <c r="EA4008" s="561"/>
      <c r="EB4008" s="561"/>
      <c r="EC4008" s="561"/>
      <c r="ED4008" s="561"/>
      <c r="EE4008" s="561"/>
      <c r="EF4008" s="561"/>
      <c r="EG4008" s="561"/>
      <c r="EH4008" s="561"/>
      <c r="EI4008" s="561"/>
      <c r="EJ4008" s="561"/>
      <c r="EK4008" s="561"/>
      <c r="EL4008" s="561"/>
      <c r="EM4008" s="561"/>
      <c r="EN4008" s="561"/>
      <c r="EO4008" s="561"/>
      <c r="EP4008" s="561"/>
      <c r="EQ4008" s="561"/>
      <c r="ER4008" s="561"/>
      <c r="ES4008" s="561"/>
      <c r="ET4008" s="561"/>
      <c r="EU4008" s="561"/>
      <c r="EV4008" s="561"/>
      <c r="EW4008" s="561"/>
      <c r="EX4008" s="561"/>
      <c r="EY4008" s="561"/>
      <c r="EZ4008" s="561"/>
      <c r="FA4008" s="561"/>
      <c r="FB4008" s="561"/>
      <c r="FC4008" s="561"/>
      <c r="FD4008" s="561"/>
      <c r="FE4008" s="561"/>
      <c r="FF4008" s="561"/>
      <c r="FG4008" s="561"/>
      <c r="FH4008" s="561"/>
      <c r="FI4008" s="561"/>
      <c r="FJ4008" s="561"/>
      <c r="FK4008" s="561"/>
      <c r="FL4008" s="561"/>
      <c r="FM4008" s="561"/>
      <c r="FN4008" s="561"/>
      <c r="FO4008" s="561"/>
      <c r="FP4008" s="561"/>
      <c r="FQ4008" s="561"/>
      <c r="FR4008" s="561"/>
      <c r="FS4008" s="561"/>
      <c r="FT4008" s="561"/>
      <c r="FU4008" s="561"/>
      <c r="FV4008" s="561"/>
      <c r="FW4008" s="561"/>
      <c r="FX4008" s="561"/>
      <c r="FY4008" s="561"/>
      <c r="FZ4008" s="561"/>
      <c r="GA4008" s="561"/>
      <c r="GB4008" s="561"/>
      <c r="GC4008" s="561"/>
      <c r="GD4008" s="561"/>
      <c r="GE4008" s="561"/>
      <c r="GF4008" s="561"/>
      <c r="GG4008" s="561"/>
      <c r="GH4008" s="561"/>
      <c r="GI4008" s="561"/>
      <c r="GJ4008" s="561"/>
      <c r="GK4008" s="561"/>
      <c r="GL4008" s="561"/>
      <c r="GM4008" s="561"/>
      <c r="GN4008" s="561"/>
      <c r="GO4008" s="561"/>
      <c r="GP4008" s="561"/>
      <c r="GQ4008" s="561"/>
      <c r="GR4008" s="561"/>
      <c r="GS4008" s="561"/>
      <c r="GT4008" s="561"/>
      <c r="GU4008" s="561"/>
      <c r="GV4008" s="561"/>
      <c r="GW4008" s="561"/>
      <c r="GX4008" s="561"/>
      <c r="GY4008" s="561"/>
      <c r="GZ4008" s="561"/>
      <c r="HA4008" s="561"/>
      <c r="HB4008" s="561"/>
      <c r="HC4008" s="561"/>
      <c r="HD4008" s="561"/>
      <c r="HE4008" s="561"/>
      <c r="HF4008" s="561"/>
      <c r="HG4008" s="561"/>
      <c r="HH4008" s="561"/>
      <c r="HI4008" s="561"/>
      <c r="HJ4008" s="561"/>
      <c r="HK4008" s="561"/>
      <c r="HL4008" s="561"/>
      <c r="HM4008" s="561"/>
      <c r="HN4008" s="561"/>
      <c r="HO4008" s="561"/>
      <c r="HP4008" s="561"/>
      <c r="HQ4008" s="561"/>
      <c r="HR4008" s="561"/>
      <c r="HS4008" s="561"/>
      <c r="HT4008" s="561"/>
      <c r="HU4008" s="561"/>
      <c r="HV4008" s="561"/>
      <c r="HW4008" s="561"/>
      <c r="HX4008" s="561"/>
      <c r="HY4008" s="561"/>
      <c r="HZ4008" s="561"/>
      <c r="IA4008" s="561"/>
      <c r="IB4008" s="561"/>
      <c r="IC4008" s="561"/>
      <c r="ID4008" s="561"/>
      <c r="IE4008" s="561"/>
      <c r="IF4008" s="561"/>
      <c r="IG4008" s="561"/>
      <c r="IH4008" s="561"/>
      <c r="II4008" s="561"/>
      <c r="IJ4008" s="561"/>
      <c r="IK4008" s="561"/>
      <c r="IL4008" s="561"/>
      <c r="IM4008" s="561"/>
      <c r="IN4008" s="561"/>
      <c r="IO4008" s="561"/>
      <c r="IP4008" s="561"/>
      <c r="IQ4008" s="561"/>
      <c r="IR4008" s="561"/>
      <c r="IS4008" s="561"/>
      <c r="IT4008" s="561"/>
      <c r="IU4008" s="561"/>
      <c r="IV4008" s="561"/>
    </row>
    <row r="4009" spans="1:256" ht="12.5">
      <c r="A4009" s="660"/>
      <c r="B4009" s="65">
        <v>1</v>
      </c>
      <c r="C4009" s="66">
        <f>IF(E4009="A",1,IF(E4009="B",1,0))</f>
        <v>0</v>
      </c>
      <c r="D4009" s="665" t="s">
        <v>87</v>
      </c>
      <c r="E4009" s="664" t="s">
        <v>90</v>
      </c>
      <c r="F4009" s="664" t="s">
        <v>90</v>
      </c>
      <c r="G4009" s="78"/>
      <c r="H4009" s="96" t="s">
        <v>148</v>
      </c>
      <c r="I4009" s="107" t="s">
        <v>4441</v>
      </c>
      <c r="J4009" s="81"/>
      <c r="K4009" s="72"/>
      <c r="L4009" s="72"/>
      <c r="M4009" s="72"/>
      <c r="N4009" s="72"/>
      <c r="O4009" s="72"/>
      <c r="P4009" s="72"/>
      <c r="Q4009" s="833"/>
      <c r="R4009" s="102"/>
      <c r="S4009" s="73"/>
      <c r="T4009" s="102"/>
      <c r="U4009" s="103"/>
      <c r="V4009" s="104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  <c r="AJ4009"/>
      <c r="AK4009"/>
      <c r="AL4009"/>
      <c r="AM4009"/>
      <c r="AN4009"/>
      <c r="AO4009"/>
      <c r="AP4009"/>
      <c r="AQ4009"/>
      <c r="AR4009"/>
      <c r="AS4009"/>
      <c r="AT4009"/>
      <c r="AU4009"/>
      <c r="AV4009"/>
      <c r="AW4009"/>
      <c r="AX4009"/>
      <c r="AY4009"/>
      <c r="AZ4009"/>
      <c r="BA4009"/>
      <c r="BB4009"/>
      <c r="BC4009"/>
      <c r="BD4009"/>
      <c r="BE4009"/>
      <c r="BF4009"/>
      <c r="BG4009"/>
      <c r="BH4009"/>
      <c r="BI4009"/>
      <c r="BJ4009"/>
      <c r="BK4009"/>
      <c r="BL4009"/>
      <c r="BM4009"/>
      <c r="BN4009"/>
      <c r="BO4009"/>
      <c r="BP4009"/>
      <c r="BQ4009"/>
      <c r="BR4009"/>
      <c r="BS4009"/>
      <c r="BT4009"/>
      <c r="BU4009"/>
      <c r="BV4009"/>
      <c r="BW4009"/>
      <c r="BX4009"/>
      <c r="BY4009"/>
      <c r="BZ4009"/>
      <c r="CA4009"/>
      <c r="CB4009"/>
      <c r="CC4009"/>
      <c r="CD4009"/>
      <c r="CE4009"/>
      <c r="CF4009"/>
      <c r="CG4009"/>
      <c r="CH4009"/>
      <c r="CI4009"/>
      <c r="CJ4009"/>
      <c r="CK4009"/>
      <c r="CL4009"/>
      <c r="CM4009"/>
      <c r="CN4009"/>
      <c r="CO4009"/>
      <c r="CP4009"/>
      <c r="CQ4009"/>
      <c r="CR4009"/>
      <c r="CS4009"/>
      <c r="CT4009"/>
      <c r="CU4009"/>
      <c r="CV4009"/>
      <c r="CW4009"/>
      <c r="CX4009"/>
      <c r="CY4009"/>
      <c r="CZ4009"/>
      <c r="DA4009"/>
      <c r="DB4009"/>
      <c r="DC4009"/>
      <c r="DD4009"/>
      <c r="DE4009"/>
      <c r="DF4009"/>
      <c r="DG4009"/>
      <c r="DH4009"/>
      <c r="DI4009"/>
      <c r="DJ4009"/>
      <c r="DK4009"/>
      <c r="DL4009"/>
      <c r="DM4009"/>
      <c r="DN4009"/>
      <c r="DO4009"/>
      <c r="DP4009"/>
      <c r="DQ4009"/>
      <c r="DR4009"/>
      <c r="DS4009"/>
      <c r="DT4009"/>
      <c r="DU4009"/>
      <c r="DV4009"/>
      <c r="DW4009"/>
      <c r="DX4009"/>
      <c r="DY4009"/>
      <c r="DZ4009"/>
      <c r="EA4009"/>
      <c r="EB4009"/>
      <c r="EC4009"/>
      <c r="ED4009"/>
      <c r="EE4009"/>
      <c r="EF4009"/>
      <c r="EG4009"/>
      <c r="EH4009"/>
      <c r="EI4009"/>
      <c r="EJ4009"/>
      <c r="EK4009"/>
      <c r="EL4009"/>
      <c r="EM4009"/>
      <c r="EN4009"/>
      <c r="EO4009"/>
      <c r="EP4009"/>
      <c r="EQ4009"/>
      <c r="ER4009"/>
      <c r="ES4009"/>
      <c r="ET4009"/>
      <c r="EU4009"/>
      <c r="EV4009"/>
      <c r="EW4009"/>
      <c r="EX4009"/>
      <c r="EY4009"/>
      <c r="EZ4009"/>
      <c r="FA4009"/>
      <c r="FB4009"/>
      <c r="FC4009"/>
      <c r="FD4009"/>
      <c r="FE4009"/>
      <c r="FF4009"/>
      <c r="FG4009"/>
      <c r="FH4009"/>
      <c r="FI4009"/>
      <c r="FJ4009"/>
      <c r="FK4009"/>
      <c r="FL4009"/>
      <c r="FM4009"/>
      <c r="FN4009"/>
      <c r="FO4009"/>
      <c r="FP4009"/>
      <c r="FQ4009"/>
      <c r="FR4009"/>
      <c r="FS4009"/>
      <c r="FT4009"/>
      <c r="FU4009"/>
      <c r="FV4009"/>
      <c r="FW4009"/>
      <c r="FX4009"/>
      <c r="FY4009"/>
      <c r="FZ4009"/>
      <c r="GA4009"/>
      <c r="GB4009"/>
      <c r="GC4009"/>
      <c r="GD4009"/>
      <c r="GE4009"/>
      <c r="GF4009"/>
      <c r="GG4009"/>
      <c r="GH4009"/>
      <c r="GI4009"/>
      <c r="GJ4009"/>
      <c r="GK4009"/>
      <c r="GL4009"/>
      <c r="GM4009"/>
      <c r="GN4009"/>
      <c r="GO4009"/>
      <c r="GP4009"/>
      <c r="GQ4009"/>
      <c r="GR4009"/>
      <c r="GS4009"/>
      <c r="GT4009"/>
      <c r="GU4009"/>
      <c r="GV4009"/>
      <c r="GW4009"/>
      <c r="GX4009"/>
      <c r="GY4009"/>
      <c r="GZ4009"/>
      <c r="HA4009"/>
      <c r="HB4009"/>
      <c r="HC4009"/>
      <c r="HD4009"/>
      <c r="HE4009"/>
      <c r="HF4009"/>
      <c r="HG4009"/>
      <c r="HH4009"/>
      <c r="HI4009"/>
      <c r="HJ4009"/>
      <c r="HK4009"/>
      <c r="HL4009"/>
      <c r="HM4009"/>
      <c r="HN4009"/>
      <c r="HO4009"/>
      <c r="HP4009"/>
      <c r="HQ4009"/>
      <c r="HR4009"/>
      <c r="HS4009"/>
      <c r="HT4009"/>
      <c r="HU4009"/>
      <c r="HV4009"/>
      <c r="HW4009"/>
      <c r="HX4009"/>
      <c r="HY4009"/>
      <c r="HZ4009"/>
      <c r="IA4009"/>
      <c r="IB4009"/>
      <c r="IC4009"/>
      <c r="ID4009"/>
      <c r="IE4009"/>
      <c r="IF4009"/>
      <c r="IG4009"/>
      <c r="IH4009"/>
      <c r="II4009"/>
      <c r="IJ4009"/>
      <c r="IK4009"/>
      <c r="IL4009"/>
      <c r="IM4009"/>
      <c r="IN4009"/>
      <c r="IO4009"/>
      <c r="IP4009"/>
      <c r="IQ4009"/>
      <c r="IR4009"/>
      <c r="IS4009"/>
      <c r="IT4009"/>
      <c r="IU4009"/>
      <c r="IV4009"/>
    </row>
    <row r="4010" spans="1:256" ht="12.5">
      <c r="A4010" s="660"/>
      <c r="B4010" s="65">
        <v>1</v>
      </c>
      <c r="C4010" s="66">
        <f>IF(E4010="A",4,IF(E4010="B",3,IF(E4010="C",2,IF(E4010="D",1,0))))</f>
        <v>3</v>
      </c>
      <c r="D4010" s="76" t="s">
        <v>87</v>
      </c>
      <c r="E4010" s="76" t="s">
        <v>87</v>
      </c>
      <c r="F4010" s="76" t="s">
        <v>68</v>
      </c>
      <c r="G4010" s="78"/>
      <c r="H4010" s="96" t="s">
        <v>140</v>
      </c>
      <c r="I4010" s="107" t="s">
        <v>5858</v>
      </c>
      <c r="J4010" s="81"/>
      <c r="K4010" s="72"/>
      <c r="L4010" s="72"/>
      <c r="M4010" s="72"/>
      <c r="N4010" s="72"/>
      <c r="O4010" s="72"/>
      <c r="P4010" s="72"/>
      <c r="Q4010" s="833"/>
      <c r="R4010" s="102"/>
      <c r="S4010" s="73"/>
      <c r="T4010" s="102"/>
      <c r="U4010" s="103"/>
      <c r="V4010" s="104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  <c r="AK4010"/>
      <c r="AL4010"/>
      <c r="AM4010"/>
      <c r="AN4010"/>
      <c r="AO4010"/>
      <c r="AP4010"/>
      <c r="AQ4010"/>
      <c r="AR4010"/>
      <c r="AS4010"/>
      <c r="AT4010"/>
      <c r="AU4010"/>
      <c r="AV4010"/>
      <c r="AW4010"/>
      <c r="AX4010"/>
      <c r="AY4010"/>
      <c r="AZ4010"/>
      <c r="BA4010"/>
      <c r="BB4010"/>
      <c r="BC4010"/>
      <c r="BD4010"/>
      <c r="BE4010"/>
      <c r="BF4010"/>
      <c r="BG4010"/>
      <c r="BH4010"/>
      <c r="BI4010"/>
      <c r="BJ4010"/>
      <c r="BK4010"/>
      <c r="BL4010"/>
      <c r="BM4010"/>
      <c r="BN4010"/>
      <c r="BO4010"/>
      <c r="BP4010"/>
      <c r="BQ4010"/>
      <c r="BR4010"/>
      <c r="BS4010"/>
      <c r="BT4010"/>
      <c r="BU4010"/>
      <c r="BV4010"/>
      <c r="BW4010"/>
      <c r="BX4010"/>
      <c r="BY4010"/>
      <c r="BZ4010"/>
      <c r="CA4010"/>
      <c r="CB4010"/>
      <c r="CC4010"/>
      <c r="CD4010"/>
      <c r="CE4010"/>
      <c r="CF4010"/>
      <c r="CG4010"/>
      <c r="CH4010"/>
      <c r="CI4010"/>
      <c r="CJ4010"/>
      <c r="CK4010"/>
      <c r="CL4010"/>
      <c r="CM4010"/>
      <c r="CN4010"/>
      <c r="CO4010"/>
      <c r="CP4010"/>
      <c r="CQ4010"/>
      <c r="CR4010"/>
      <c r="CS4010"/>
      <c r="CT4010"/>
      <c r="CU4010"/>
      <c r="CV4010"/>
      <c r="CW4010"/>
      <c r="CX4010"/>
      <c r="CY4010"/>
      <c r="CZ4010"/>
      <c r="DA4010"/>
      <c r="DB4010"/>
      <c r="DC4010"/>
      <c r="DD4010"/>
      <c r="DE4010"/>
      <c r="DF4010"/>
      <c r="DG4010"/>
      <c r="DH4010"/>
      <c r="DI4010"/>
      <c r="DJ4010"/>
      <c r="DK4010"/>
      <c r="DL4010"/>
      <c r="DM4010"/>
      <c r="DN4010"/>
      <c r="DO4010"/>
      <c r="DP4010"/>
      <c r="DQ4010"/>
      <c r="DR4010"/>
      <c r="DS4010"/>
      <c r="DT4010"/>
      <c r="DU4010"/>
      <c r="DV4010"/>
      <c r="DW4010"/>
      <c r="DX4010"/>
      <c r="DY4010"/>
      <c r="DZ4010"/>
      <c r="EA4010"/>
      <c r="EB4010"/>
      <c r="EC4010"/>
      <c r="ED4010"/>
      <c r="EE4010"/>
      <c r="EF4010"/>
      <c r="EG4010"/>
      <c r="EH4010"/>
      <c r="EI4010"/>
      <c r="EJ4010"/>
      <c r="EK4010"/>
      <c r="EL4010"/>
      <c r="EM4010"/>
      <c r="EN4010"/>
      <c r="EO4010"/>
      <c r="EP4010"/>
      <c r="EQ4010"/>
      <c r="ER4010"/>
      <c r="ES4010"/>
      <c r="ET4010"/>
      <c r="EU4010"/>
      <c r="EV4010"/>
      <c r="EW4010"/>
      <c r="EX4010"/>
      <c r="EY4010"/>
      <c r="EZ4010"/>
      <c r="FA4010"/>
      <c r="FB4010"/>
      <c r="FC4010"/>
      <c r="FD4010"/>
      <c r="FE4010"/>
      <c r="FF4010"/>
      <c r="FG4010"/>
      <c r="FH4010"/>
      <c r="FI4010"/>
      <c r="FJ4010"/>
      <c r="FK4010"/>
      <c r="FL4010"/>
      <c r="FM4010"/>
      <c r="FN4010"/>
      <c r="FO4010"/>
      <c r="FP4010"/>
      <c r="FQ4010"/>
      <c r="FR4010"/>
      <c r="FS4010"/>
      <c r="FT4010"/>
      <c r="FU4010"/>
      <c r="FV4010"/>
      <c r="FW4010"/>
      <c r="FX4010"/>
      <c r="FY4010"/>
      <c r="FZ4010"/>
      <c r="GA4010"/>
      <c r="GB4010"/>
      <c r="GC4010"/>
      <c r="GD4010"/>
      <c r="GE4010"/>
      <c r="GF4010"/>
      <c r="GG4010"/>
      <c r="GH4010"/>
      <c r="GI4010"/>
      <c r="GJ4010"/>
      <c r="GK4010"/>
      <c r="GL4010"/>
      <c r="GM4010"/>
      <c r="GN4010"/>
      <c r="GO4010"/>
      <c r="GP4010"/>
      <c r="GQ4010"/>
      <c r="GR4010"/>
      <c r="GS4010"/>
      <c r="GT4010"/>
      <c r="GU4010"/>
      <c r="GV4010"/>
      <c r="GW4010"/>
      <c r="GX4010"/>
      <c r="GY4010"/>
      <c r="GZ4010"/>
      <c r="HA4010"/>
      <c r="HB4010"/>
      <c r="HC4010"/>
      <c r="HD4010"/>
      <c r="HE4010"/>
      <c r="HF4010"/>
      <c r="HG4010"/>
      <c r="HH4010"/>
      <c r="HI4010"/>
      <c r="HJ4010"/>
      <c r="HK4010"/>
      <c r="HL4010"/>
      <c r="HM4010"/>
      <c r="HN4010"/>
      <c r="HO4010"/>
      <c r="HP4010"/>
      <c r="HQ4010"/>
      <c r="HR4010"/>
      <c r="HS4010"/>
      <c r="HT4010"/>
      <c r="HU4010"/>
      <c r="HV4010"/>
      <c r="HW4010"/>
      <c r="HX4010"/>
      <c r="HY4010"/>
      <c r="HZ4010"/>
      <c r="IA4010"/>
      <c r="IB4010"/>
      <c r="IC4010"/>
      <c r="ID4010"/>
      <c r="IE4010"/>
      <c r="IF4010"/>
      <c r="IG4010"/>
      <c r="IH4010"/>
      <c r="II4010"/>
      <c r="IJ4010"/>
      <c r="IK4010"/>
      <c r="IL4010"/>
      <c r="IM4010"/>
      <c r="IN4010"/>
      <c r="IO4010"/>
      <c r="IP4010"/>
      <c r="IQ4010"/>
      <c r="IR4010"/>
      <c r="IS4010"/>
      <c r="IT4010"/>
      <c r="IU4010"/>
      <c r="IV4010"/>
    </row>
    <row r="4011" spans="1:256" s="283" customFormat="1">
      <c r="A4011" s="217"/>
      <c r="B4011" s="65">
        <v>1</v>
      </c>
      <c r="C4011" s="66">
        <f t="shared" ref="C4011:C4016" si="181">IF(E4011="A",1,IF(E4011="B",1,0))</f>
        <v>1</v>
      </c>
      <c r="D4011" s="77" t="s">
        <v>90</v>
      </c>
      <c r="E4011" s="76" t="s">
        <v>68</v>
      </c>
      <c r="F4011" s="99" t="s">
        <v>99</v>
      </c>
      <c r="G4011" s="78"/>
      <c r="H4011" s="96" t="s">
        <v>184</v>
      </c>
      <c r="I4011" s="107" t="s">
        <v>4442</v>
      </c>
      <c r="J4011" s="81"/>
      <c r="K4011" s="72"/>
      <c r="L4011" s="72"/>
      <c r="M4011" s="72"/>
      <c r="N4011" s="72"/>
      <c r="O4011" s="72"/>
      <c r="P4011" s="72"/>
      <c r="Q4011" s="833"/>
      <c r="R4011" s="102"/>
      <c r="S4011" s="73"/>
      <c r="T4011" s="102"/>
      <c r="U4011" s="103"/>
      <c r="V4011" s="104"/>
      <c r="W4011" s="109"/>
      <c r="X4011" s="109"/>
      <c r="Y4011" s="109"/>
      <c r="Z4011" s="109"/>
      <c r="AA4011" s="109"/>
      <c r="AB4011" s="109"/>
      <c r="AC4011" s="109"/>
      <c r="AD4011" s="109"/>
      <c r="AE4011" s="109"/>
      <c r="AF4011" s="109"/>
      <c r="AG4011" s="109"/>
      <c r="AH4011" s="109"/>
      <c r="AI4011" s="109"/>
      <c r="AJ4011" s="109"/>
      <c r="AK4011" s="109"/>
      <c r="AL4011" s="109"/>
      <c r="AM4011" s="109"/>
      <c r="AN4011" s="109"/>
      <c r="AO4011" s="109"/>
      <c r="AP4011" s="109"/>
      <c r="AQ4011" s="109"/>
      <c r="AR4011" s="109"/>
      <c r="AS4011" s="109"/>
      <c r="AT4011" s="109"/>
      <c r="AU4011" s="109"/>
      <c r="AV4011" s="109"/>
      <c r="AW4011" s="109"/>
      <c r="AX4011" s="109"/>
      <c r="AY4011" s="109"/>
      <c r="AZ4011" s="109"/>
      <c r="BA4011" s="109"/>
      <c r="BB4011" s="109"/>
      <c r="BC4011" s="109"/>
      <c r="BD4011" s="109"/>
      <c r="BE4011" s="109"/>
      <c r="BF4011" s="109"/>
      <c r="BG4011" s="109"/>
      <c r="BH4011" s="109"/>
      <c r="BI4011" s="109"/>
      <c r="BJ4011" s="109"/>
      <c r="BK4011" s="109"/>
      <c r="BL4011" s="109"/>
      <c r="BM4011" s="109"/>
      <c r="BN4011" s="109"/>
      <c r="BO4011" s="109"/>
      <c r="BP4011" s="109"/>
      <c r="BQ4011" s="109"/>
      <c r="BR4011" s="109"/>
      <c r="BS4011" s="109"/>
      <c r="BT4011" s="109"/>
      <c r="BU4011" s="109"/>
      <c r="BV4011" s="109"/>
      <c r="BW4011" s="109"/>
      <c r="BX4011" s="109"/>
      <c r="BY4011" s="109"/>
      <c r="BZ4011" s="109"/>
      <c r="CA4011" s="109"/>
      <c r="CB4011" s="109"/>
      <c r="CC4011" s="109"/>
      <c r="CD4011" s="109"/>
      <c r="CE4011" s="109"/>
      <c r="CF4011" s="109"/>
      <c r="CG4011" s="109"/>
      <c r="CH4011" s="109"/>
      <c r="CI4011" s="109"/>
      <c r="CJ4011" s="109"/>
      <c r="CK4011" s="109"/>
      <c r="CL4011" s="109"/>
      <c r="CM4011" s="109"/>
      <c r="CN4011" s="109"/>
      <c r="CO4011" s="109"/>
      <c r="CP4011" s="109"/>
      <c r="CQ4011" s="109"/>
      <c r="CR4011" s="109"/>
      <c r="CS4011" s="109"/>
      <c r="CT4011" s="109"/>
      <c r="CU4011" s="109"/>
      <c r="CV4011" s="109"/>
      <c r="CW4011" s="109"/>
      <c r="CX4011" s="109"/>
      <c r="CY4011" s="109"/>
      <c r="CZ4011" s="109"/>
      <c r="DA4011" s="109"/>
      <c r="DB4011" s="109"/>
      <c r="DC4011" s="109"/>
      <c r="DD4011" s="109"/>
      <c r="DE4011" s="109"/>
      <c r="DF4011" s="109"/>
      <c r="DG4011" s="109"/>
      <c r="DH4011" s="109"/>
      <c r="DI4011" s="109"/>
      <c r="DJ4011" s="109"/>
      <c r="DK4011" s="109"/>
      <c r="DL4011" s="109"/>
      <c r="DM4011" s="109"/>
      <c r="DN4011" s="109"/>
      <c r="DO4011" s="109"/>
      <c r="DP4011" s="109"/>
      <c r="DQ4011" s="109"/>
      <c r="DR4011" s="109"/>
      <c r="DS4011" s="109"/>
      <c r="DT4011" s="109"/>
      <c r="DU4011" s="109"/>
      <c r="DV4011" s="109"/>
      <c r="DW4011" s="109"/>
      <c r="DX4011" s="109"/>
      <c r="DY4011" s="109"/>
      <c r="DZ4011" s="109"/>
      <c r="EA4011" s="109"/>
      <c r="EB4011" s="109"/>
      <c r="EC4011" s="109"/>
      <c r="ED4011" s="109"/>
      <c r="EE4011" s="109"/>
      <c r="EF4011" s="109"/>
      <c r="EG4011" s="109"/>
      <c r="EH4011" s="109"/>
      <c r="EI4011" s="109"/>
      <c r="EJ4011" s="109"/>
      <c r="EK4011" s="109"/>
      <c r="EL4011" s="109"/>
      <c r="EM4011" s="109"/>
      <c r="EN4011" s="109"/>
      <c r="EO4011" s="109"/>
      <c r="EP4011" s="109"/>
      <c r="EQ4011" s="109"/>
      <c r="ER4011" s="109"/>
      <c r="ES4011" s="109"/>
      <c r="ET4011" s="109"/>
      <c r="EU4011" s="109"/>
      <c r="EV4011" s="109"/>
      <c r="EW4011" s="109"/>
      <c r="EX4011" s="109"/>
      <c r="EY4011" s="109"/>
      <c r="EZ4011" s="109"/>
      <c r="FA4011" s="109"/>
      <c r="FB4011" s="109"/>
      <c r="FC4011" s="109"/>
      <c r="FD4011" s="109"/>
      <c r="FE4011" s="109"/>
      <c r="FF4011" s="109"/>
      <c r="FG4011" s="109"/>
      <c r="FH4011" s="109"/>
      <c r="FI4011" s="109"/>
      <c r="FJ4011" s="109"/>
      <c r="FK4011" s="109"/>
      <c r="FL4011" s="109"/>
      <c r="FM4011" s="109"/>
      <c r="FN4011" s="109"/>
      <c r="FO4011" s="109"/>
      <c r="FP4011" s="109"/>
      <c r="FQ4011" s="109"/>
      <c r="FR4011" s="109"/>
      <c r="FS4011" s="109"/>
      <c r="FT4011" s="109"/>
      <c r="FU4011" s="109"/>
      <c r="FV4011" s="109"/>
      <c r="FW4011" s="109"/>
      <c r="FX4011" s="109"/>
      <c r="FY4011" s="109"/>
      <c r="FZ4011" s="109"/>
      <c r="GA4011" s="109"/>
      <c r="GB4011" s="109"/>
      <c r="GC4011" s="109"/>
      <c r="GD4011" s="109"/>
      <c r="GE4011" s="109"/>
      <c r="GF4011" s="109"/>
      <c r="GG4011" s="109"/>
      <c r="GH4011" s="109"/>
      <c r="GI4011" s="109"/>
      <c r="GJ4011" s="109"/>
      <c r="GK4011" s="109"/>
      <c r="GL4011" s="109"/>
      <c r="GM4011" s="109"/>
      <c r="GN4011" s="109"/>
      <c r="GO4011" s="109"/>
      <c r="GP4011" s="109"/>
      <c r="GQ4011" s="109"/>
      <c r="GR4011" s="109"/>
      <c r="GS4011" s="109"/>
      <c r="GT4011" s="109"/>
      <c r="GU4011" s="109"/>
      <c r="GV4011" s="109"/>
      <c r="GW4011" s="109"/>
      <c r="GX4011" s="109"/>
      <c r="GY4011" s="109"/>
      <c r="GZ4011" s="109"/>
      <c r="HA4011" s="109"/>
      <c r="HB4011" s="109"/>
      <c r="HC4011" s="109"/>
      <c r="HD4011" s="109"/>
      <c r="HE4011" s="109"/>
      <c r="HF4011" s="109"/>
      <c r="HG4011" s="109"/>
      <c r="HH4011" s="109"/>
      <c r="HI4011" s="109"/>
      <c r="HJ4011" s="109"/>
      <c r="HK4011" s="109"/>
      <c r="HL4011" s="109"/>
      <c r="HM4011" s="109"/>
      <c r="HN4011" s="109"/>
      <c r="HO4011" s="109"/>
      <c r="HP4011" s="109"/>
      <c r="HQ4011" s="109"/>
      <c r="HR4011" s="109"/>
      <c r="HS4011" s="109"/>
      <c r="HT4011" s="109"/>
      <c r="HU4011" s="109"/>
      <c r="HV4011" s="109"/>
      <c r="HW4011" s="109"/>
      <c r="HX4011" s="109"/>
      <c r="HY4011" s="109"/>
      <c r="HZ4011" s="109"/>
      <c r="IA4011" s="109"/>
      <c r="IB4011" s="109"/>
      <c r="IC4011" s="109"/>
      <c r="ID4011" s="109"/>
      <c r="IE4011" s="109"/>
      <c r="IF4011" s="109"/>
      <c r="IG4011" s="109"/>
      <c r="IH4011" s="109"/>
      <c r="II4011" s="109"/>
      <c r="IJ4011" s="109"/>
      <c r="IK4011" s="109"/>
      <c r="IL4011" s="109"/>
      <c r="IM4011" s="109"/>
      <c r="IN4011" s="109"/>
      <c r="IO4011" s="109"/>
      <c r="IP4011" s="109"/>
      <c r="IQ4011" s="109"/>
      <c r="IR4011" s="109"/>
      <c r="IS4011" s="109"/>
      <c r="IT4011" s="109"/>
      <c r="IU4011" s="109"/>
      <c r="IV4011" s="109"/>
    </row>
    <row r="4012" spans="1:256" ht="12.5">
      <c r="A4012" s="305"/>
      <c r="B4012" s="65">
        <v>1</v>
      </c>
      <c r="C4012" s="66">
        <f t="shared" si="181"/>
        <v>1</v>
      </c>
      <c r="D4012" s="663" t="s">
        <v>90</v>
      </c>
      <c r="E4012" s="248" t="s">
        <v>87</v>
      </c>
      <c r="F4012" s="248" t="s">
        <v>68</v>
      </c>
      <c r="G4012" s="78"/>
      <c r="H4012" s="96" t="s">
        <v>94</v>
      </c>
      <c r="I4012" s="107" t="s">
        <v>4443</v>
      </c>
      <c r="J4012" s="81"/>
      <c r="K4012" s="72"/>
      <c r="L4012" s="72"/>
      <c r="M4012" s="72"/>
      <c r="N4012" s="72"/>
      <c r="O4012" s="72"/>
      <c r="P4012" s="72"/>
      <c r="Q4012" s="833"/>
      <c r="R4012" s="102"/>
      <c r="S4012" s="73"/>
      <c r="T4012" s="102"/>
      <c r="U4012" s="103"/>
      <c r="V4012" s="104"/>
    </row>
    <row r="4013" spans="1:256" ht="12.5">
      <c r="A4013" s="660"/>
      <c r="B4013" s="65">
        <v>1</v>
      </c>
      <c r="C4013" s="66">
        <f t="shared" si="181"/>
        <v>1</v>
      </c>
      <c r="D4013" s="658" t="s">
        <v>68</v>
      </c>
      <c r="E4013" s="658" t="s">
        <v>68</v>
      </c>
      <c r="F4013" s="658" t="s">
        <v>68</v>
      </c>
      <c r="G4013" s="78"/>
      <c r="H4013" s="96" t="s">
        <v>188</v>
      </c>
      <c r="I4013" s="107" t="s">
        <v>4444</v>
      </c>
      <c r="J4013" s="81"/>
      <c r="K4013" s="72"/>
      <c r="L4013" s="72"/>
      <c r="M4013" s="72"/>
      <c r="N4013" s="72"/>
      <c r="O4013" s="72"/>
      <c r="P4013" s="72"/>
      <c r="Q4013" s="833"/>
      <c r="R4013" s="102"/>
      <c r="S4013" s="73"/>
      <c r="T4013" s="102"/>
      <c r="U4013" s="103"/>
      <c r="V4013" s="104"/>
    </row>
    <row r="4014" spans="1:256" s="320" customFormat="1" ht="12.5">
      <c r="A4014" s="660"/>
      <c r="B4014" s="65">
        <v>1</v>
      </c>
      <c r="C4014" s="66">
        <f t="shared" si="181"/>
        <v>1</v>
      </c>
      <c r="D4014" s="76" t="s">
        <v>87</v>
      </c>
      <c r="E4014" s="76" t="s">
        <v>68</v>
      </c>
      <c r="F4014" s="76" t="s">
        <v>68</v>
      </c>
      <c r="G4014" s="78"/>
      <c r="H4014" s="96" t="s">
        <v>1220</v>
      </c>
      <c r="I4014" s="107" t="s">
        <v>4445</v>
      </c>
      <c r="J4014" s="81"/>
      <c r="K4014" s="72"/>
      <c r="L4014" s="72"/>
      <c r="M4014" s="72"/>
      <c r="N4014" s="72"/>
      <c r="O4014" s="72"/>
      <c r="P4014" s="72"/>
      <c r="Q4014" s="833"/>
      <c r="R4014" s="102"/>
      <c r="S4014" s="73"/>
      <c r="T4014" s="102"/>
      <c r="U4014" s="103"/>
      <c r="V4014" s="104"/>
      <c r="W4014" s="109"/>
      <c r="X4014" s="109"/>
      <c r="Y4014" s="109"/>
      <c r="Z4014" s="109"/>
      <c r="AA4014" s="109"/>
      <c r="AB4014" s="109"/>
      <c r="AC4014" s="109"/>
      <c r="AD4014" s="109"/>
      <c r="AE4014" s="109"/>
      <c r="AF4014" s="109"/>
      <c r="AG4014" s="109"/>
      <c r="AH4014" s="109"/>
      <c r="AI4014" s="109"/>
      <c r="AJ4014" s="109"/>
      <c r="AK4014" s="109"/>
      <c r="AL4014" s="109"/>
      <c r="AM4014" s="109"/>
      <c r="AN4014" s="109"/>
      <c r="AO4014" s="109"/>
      <c r="AP4014" s="109"/>
      <c r="AQ4014" s="109"/>
      <c r="AR4014" s="109"/>
      <c r="AS4014" s="109"/>
      <c r="AT4014" s="109"/>
      <c r="AU4014" s="109"/>
      <c r="AV4014" s="109"/>
      <c r="AW4014" s="109"/>
      <c r="AX4014" s="109"/>
      <c r="AY4014" s="109"/>
      <c r="AZ4014" s="109"/>
      <c r="BA4014" s="109"/>
      <c r="BB4014" s="109"/>
      <c r="BC4014" s="109"/>
      <c r="BD4014" s="109"/>
      <c r="BE4014" s="109"/>
      <c r="BF4014" s="109"/>
      <c r="BG4014" s="109"/>
      <c r="BH4014" s="109"/>
      <c r="BI4014" s="109"/>
      <c r="BJ4014" s="109"/>
      <c r="BK4014" s="109"/>
      <c r="BL4014" s="109"/>
      <c r="BM4014" s="109"/>
      <c r="BN4014" s="109"/>
      <c r="BO4014" s="109"/>
      <c r="BP4014" s="109"/>
      <c r="BQ4014" s="109"/>
      <c r="BR4014" s="109"/>
      <c r="BS4014" s="109"/>
      <c r="BT4014" s="109"/>
      <c r="BU4014" s="109"/>
      <c r="BV4014" s="109"/>
      <c r="BW4014" s="109"/>
      <c r="BX4014" s="109"/>
      <c r="BY4014" s="109"/>
      <c r="BZ4014" s="109"/>
      <c r="CA4014" s="109"/>
      <c r="CB4014" s="109"/>
      <c r="CC4014" s="109"/>
      <c r="CD4014" s="109"/>
      <c r="CE4014" s="109"/>
      <c r="CF4014" s="109"/>
      <c r="CG4014" s="109"/>
      <c r="CH4014" s="109"/>
      <c r="CI4014" s="109"/>
      <c r="CJ4014" s="109"/>
      <c r="CK4014" s="109"/>
      <c r="CL4014" s="109"/>
      <c r="CM4014" s="109"/>
      <c r="CN4014" s="109"/>
      <c r="CO4014" s="109"/>
      <c r="CP4014" s="109"/>
      <c r="CQ4014" s="109"/>
      <c r="CR4014" s="109"/>
      <c r="CS4014" s="109"/>
      <c r="CT4014" s="109"/>
      <c r="CU4014" s="109"/>
      <c r="CV4014" s="109"/>
      <c r="CW4014" s="109"/>
      <c r="CX4014" s="109"/>
      <c r="CY4014" s="109"/>
      <c r="CZ4014" s="109"/>
      <c r="DA4014" s="109"/>
      <c r="DB4014" s="109"/>
      <c r="DC4014" s="109"/>
      <c r="DD4014" s="109"/>
      <c r="DE4014" s="109"/>
      <c r="DF4014" s="109"/>
      <c r="DG4014" s="109"/>
      <c r="DH4014" s="109"/>
      <c r="DI4014" s="109"/>
      <c r="DJ4014" s="109"/>
      <c r="DK4014" s="109"/>
      <c r="DL4014" s="109"/>
      <c r="DM4014" s="109"/>
      <c r="DN4014" s="109"/>
      <c r="DO4014" s="109"/>
      <c r="DP4014" s="109"/>
      <c r="DQ4014" s="109"/>
      <c r="DR4014" s="109"/>
      <c r="DS4014" s="109"/>
      <c r="DT4014" s="109"/>
      <c r="DU4014" s="109"/>
      <c r="DV4014" s="109"/>
      <c r="DW4014" s="109"/>
      <c r="DX4014" s="109"/>
      <c r="DY4014" s="109"/>
      <c r="DZ4014" s="109"/>
      <c r="EA4014" s="109"/>
      <c r="EB4014" s="109"/>
      <c r="EC4014" s="109"/>
      <c r="ED4014" s="109"/>
      <c r="EE4014" s="109"/>
      <c r="EF4014" s="109"/>
      <c r="EG4014" s="109"/>
      <c r="EH4014" s="109"/>
      <c r="EI4014" s="109"/>
      <c r="EJ4014" s="109"/>
      <c r="EK4014" s="109"/>
      <c r="EL4014" s="109"/>
      <c r="EM4014" s="109"/>
      <c r="EN4014" s="109"/>
      <c r="EO4014" s="109"/>
      <c r="EP4014" s="109"/>
      <c r="EQ4014" s="109"/>
      <c r="ER4014" s="109"/>
      <c r="ES4014" s="109"/>
      <c r="ET4014" s="109"/>
      <c r="EU4014" s="109"/>
      <c r="EV4014" s="109"/>
      <c r="EW4014" s="109"/>
      <c r="EX4014" s="109"/>
      <c r="EY4014" s="109"/>
      <c r="EZ4014" s="109"/>
      <c r="FA4014" s="109"/>
      <c r="FB4014" s="109"/>
      <c r="FC4014" s="109"/>
      <c r="FD4014" s="109"/>
      <c r="FE4014" s="109"/>
      <c r="FF4014" s="109"/>
      <c r="FG4014" s="109"/>
      <c r="FH4014" s="109"/>
      <c r="FI4014" s="109"/>
      <c r="FJ4014" s="109"/>
      <c r="FK4014" s="109"/>
      <c r="FL4014" s="109"/>
      <c r="FM4014" s="109"/>
      <c r="FN4014" s="109"/>
      <c r="FO4014" s="109"/>
      <c r="FP4014" s="109"/>
      <c r="FQ4014" s="109"/>
      <c r="FR4014" s="109"/>
      <c r="FS4014" s="109"/>
      <c r="FT4014" s="109"/>
      <c r="FU4014" s="109"/>
      <c r="FV4014" s="109"/>
      <c r="FW4014" s="109"/>
      <c r="FX4014" s="109"/>
      <c r="FY4014" s="109"/>
      <c r="FZ4014" s="109"/>
      <c r="GA4014" s="109"/>
      <c r="GB4014" s="109"/>
      <c r="GC4014" s="109"/>
      <c r="GD4014" s="109"/>
      <c r="GE4014" s="109"/>
      <c r="GF4014" s="109"/>
      <c r="GG4014" s="109"/>
      <c r="GH4014" s="109"/>
      <c r="GI4014" s="109"/>
      <c r="GJ4014" s="109"/>
      <c r="GK4014" s="109"/>
      <c r="GL4014" s="109"/>
      <c r="GM4014" s="109"/>
      <c r="GN4014" s="109"/>
      <c r="GO4014" s="109"/>
      <c r="GP4014" s="109"/>
      <c r="GQ4014" s="109"/>
      <c r="GR4014" s="109"/>
      <c r="GS4014" s="109"/>
      <c r="GT4014" s="109"/>
      <c r="GU4014" s="109"/>
      <c r="GV4014" s="109"/>
      <c r="GW4014" s="109"/>
      <c r="GX4014" s="109"/>
      <c r="GY4014" s="109"/>
      <c r="GZ4014" s="109"/>
      <c r="HA4014" s="109"/>
      <c r="HB4014" s="109"/>
      <c r="HC4014" s="109"/>
      <c r="HD4014" s="109"/>
      <c r="HE4014" s="109"/>
      <c r="HF4014" s="109"/>
      <c r="HG4014" s="109"/>
      <c r="HH4014" s="109"/>
      <c r="HI4014" s="109"/>
      <c r="HJ4014" s="109"/>
      <c r="HK4014" s="109"/>
      <c r="HL4014" s="109"/>
      <c r="HM4014" s="109"/>
      <c r="HN4014" s="109"/>
      <c r="HO4014" s="109"/>
      <c r="HP4014" s="109"/>
      <c r="HQ4014" s="109"/>
      <c r="HR4014" s="109"/>
      <c r="HS4014" s="109"/>
      <c r="HT4014" s="109"/>
      <c r="HU4014" s="109"/>
      <c r="HV4014" s="109"/>
      <c r="HW4014" s="109"/>
      <c r="HX4014" s="109"/>
      <c r="HY4014" s="109"/>
      <c r="HZ4014" s="109"/>
      <c r="IA4014" s="109"/>
      <c r="IB4014" s="109"/>
      <c r="IC4014" s="109"/>
      <c r="ID4014" s="109"/>
      <c r="IE4014" s="109"/>
      <c r="IF4014" s="109"/>
      <c r="IG4014" s="109"/>
      <c r="IH4014" s="109"/>
      <c r="II4014" s="109"/>
      <c r="IJ4014" s="109"/>
      <c r="IK4014" s="109"/>
      <c r="IL4014" s="109"/>
      <c r="IM4014" s="109"/>
      <c r="IN4014" s="109"/>
      <c r="IO4014" s="109"/>
      <c r="IP4014" s="109"/>
      <c r="IQ4014" s="109"/>
      <c r="IR4014" s="109"/>
      <c r="IS4014" s="109"/>
      <c r="IT4014" s="109"/>
      <c r="IU4014" s="109"/>
      <c r="IV4014" s="109"/>
    </row>
    <row r="4015" spans="1:256" ht="12.5">
      <c r="A4015" s="365"/>
      <c r="B4015" s="65">
        <v>1</v>
      </c>
      <c r="C4015" s="66">
        <f t="shared" si="181"/>
        <v>0</v>
      </c>
      <c r="D4015" s="659" t="s">
        <v>90</v>
      </c>
      <c r="E4015" s="659" t="s">
        <v>90</v>
      </c>
      <c r="F4015" s="659" t="s">
        <v>90</v>
      </c>
      <c r="G4015" s="78"/>
      <c r="H4015" s="96" t="s">
        <v>126</v>
      </c>
      <c r="I4015" s="107" t="s">
        <v>4446</v>
      </c>
      <c r="J4015" s="81"/>
      <c r="K4015" s="72"/>
      <c r="L4015" s="72"/>
      <c r="M4015" s="72"/>
      <c r="N4015" s="72"/>
      <c r="O4015" s="72"/>
      <c r="P4015" s="72"/>
      <c r="Q4015" s="833"/>
      <c r="R4015" s="102"/>
      <c r="S4015" s="73"/>
      <c r="T4015" s="102"/>
      <c r="U4015" s="103"/>
      <c r="V4015" s="104"/>
    </row>
    <row r="4016" spans="1:256" ht="12.5">
      <c r="A4016" s="365"/>
      <c r="B4016" s="65">
        <v>1</v>
      </c>
      <c r="C4016" s="66">
        <f t="shared" si="181"/>
        <v>0</v>
      </c>
      <c r="D4016" s="659" t="s">
        <v>90</v>
      </c>
      <c r="E4016" s="656" t="s">
        <v>70</v>
      </c>
      <c r="F4016" s="658" t="s">
        <v>87</v>
      </c>
      <c r="G4016" s="78"/>
      <c r="H4016" s="96" t="s">
        <v>104</v>
      </c>
      <c r="I4016" s="107" t="s">
        <v>4447</v>
      </c>
      <c r="J4016" s="81"/>
      <c r="K4016" s="72"/>
      <c r="L4016" s="72"/>
      <c r="M4016" s="72"/>
      <c r="N4016" s="72"/>
      <c r="O4016" s="72"/>
      <c r="P4016" s="72"/>
      <c r="Q4016" s="833"/>
      <c r="R4016" s="102"/>
      <c r="S4016" s="73"/>
      <c r="T4016" s="102"/>
      <c r="U4016" s="103"/>
      <c r="V4016" s="104"/>
    </row>
    <row r="4017" spans="1:256" ht="12.5">
      <c r="A4017" s="660"/>
      <c r="B4017" s="65">
        <v>1</v>
      </c>
      <c r="C4017" s="66">
        <f>IF(E4017="A",4,IF(E4017="B",3,IF(E4017="C",2,IF(E4017="D",1,0))))</f>
        <v>4</v>
      </c>
      <c r="D4017" s="99" t="s">
        <v>99</v>
      </c>
      <c r="E4017" s="76" t="s">
        <v>68</v>
      </c>
      <c r="F4017" s="77" t="s">
        <v>90</v>
      </c>
      <c r="G4017" s="78"/>
      <c r="H4017" s="96" t="s">
        <v>90</v>
      </c>
      <c r="I4017" s="107" t="s">
        <v>4448</v>
      </c>
      <c r="J4017" s="81"/>
      <c r="K4017" s="72"/>
      <c r="L4017" s="72"/>
      <c r="M4017" s="72"/>
      <c r="N4017" s="72"/>
      <c r="O4017" s="72"/>
      <c r="P4017" s="72"/>
      <c r="Q4017" s="833"/>
      <c r="R4017" s="102"/>
      <c r="S4017" s="73"/>
      <c r="T4017" s="102"/>
      <c r="U4017" s="103"/>
      <c r="V4017" s="104"/>
    </row>
    <row r="4018" spans="1:256" s="320" customFormat="1" ht="12" customHeight="1">
      <c r="A4018"/>
      <c r="B4018" s="124">
        <v>1</v>
      </c>
      <c r="C4018" s="66">
        <f>IF(E4018="A",1,IF(E4018="B",1,0))</f>
        <v>1</v>
      </c>
      <c r="D4018" s="76" t="s">
        <v>87</v>
      </c>
      <c r="E4018" s="76" t="s">
        <v>87</v>
      </c>
      <c r="F4018" s="99" t="s">
        <v>99</v>
      </c>
      <c r="G4018" s="78"/>
      <c r="H4018" s="96" t="s">
        <v>148</v>
      </c>
      <c r="I4018" s="107" t="s">
        <v>4449</v>
      </c>
      <c r="J4018" s="81"/>
      <c r="K4018" s="72"/>
      <c r="L4018" s="72"/>
      <c r="M4018" s="72"/>
      <c r="N4018" s="72"/>
      <c r="O4018" s="72"/>
      <c r="P4018" s="72"/>
      <c r="Q4018" s="833"/>
      <c r="R4018" s="102"/>
      <c r="S4018" s="73"/>
      <c r="T4018" s="102"/>
      <c r="U4018" s="103"/>
      <c r="V4018" s="104"/>
      <c r="W4018" s="109"/>
      <c r="X4018" s="109"/>
      <c r="Y4018" s="109"/>
      <c r="Z4018" s="109"/>
      <c r="AA4018" s="109"/>
      <c r="AB4018" s="109"/>
      <c r="AC4018" s="109"/>
      <c r="AD4018" s="109"/>
      <c r="AE4018" s="109"/>
      <c r="AF4018" s="109"/>
      <c r="AG4018" s="109"/>
      <c r="AH4018" s="109"/>
      <c r="AI4018" s="109"/>
      <c r="AJ4018" s="109"/>
      <c r="AK4018" s="109"/>
      <c r="AL4018" s="109"/>
      <c r="AM4018" s="109"/>
      <c r="AN4018" s="109"/>
      <c r="AO4018" s="109"/>
      <c r="AP4018" s="109"/>
      <c r="AQ4018" s="109"/>
      <c r="AR4018" s="109"/>
      <c r="AS4018" s="109"/>
      <c r="AT4018" s="109"/>
      <c r="AU4018" s="109"/>
      <c r="AV4018" s="109"/>
      <c r="AW4018" s="109"/>
      <c r="AX4018" s="109"/>
      <c r="AY4018" s="109"/>
      <c r="AZ4018" s="109"/>
      <c r="BA4018" s="109"/>
      <c r="BB4018" s="109"/>
      <c r="BC4018" s="109"/>
      <c r="BD4018" s="109"/>
      <c r="BE4018" s="109"/>
      <c r="BF4018" s="109"/>
      <c r="BG4018" s="109"/>
      <c r="BH4018" s="109"/>
      <c r="BI4018" s="109"/>
      <c r="BJ4018" s="109"/>
      <c r="BK4018" s="109"/>
      <c r="BL4018" s="109"/>
      <c r="BM4018" s="109"/>
      <c r="BN4018" s="109"/>
      <c r="BO4018" s="109"/>
      <c r="BP4018" s="109"/>
      <c r="BQ4018" s="109"/>
      <c r="BR4018" s="109"/>
      <c r="BS4018" s="109"/>
      <c r="BT4018" s="109"/>
      <c r="BU4018" s="109"/>
      <c r="BV4018" s="109"/>
      <c r="BW4018" s="109"/>
      <c r="BX4018" s="109"/>
      <c r="BY4018" s="109"/>
      <c r="BZ4018" s="109"/>
      <c r="CA4018" s="109"/>
      <c r="CB4018" s="109"/>
      <c r="CC4018" s="109"/>
      <c r="CD4018" s="109"/>
      <c r="CE4018" s="109"/>
      <c r="CF4018" s="109"/>
      <c r="CG4018" s="109"/>
      <c r="CH4018" s="109"/>
      <c r="CI4018" s="109"/>
      <c r="CJ4018" s="109"/>
      <c r="CK4018" s="109"/>
      <c r="CL4018" s="109"/>
      <c r="CM4018" s="109"/>
      <c r="CN4018" s="109"/>
      <c r="CO4018" s="109"/>
      <c r="CP4018" s="109"/>
      <c r="CQ4018" s="109"/>
      <c r="CR4018" s="109"/>
      <c r="CS4018" s="109"/>
      <c r="CT4018" s="109"/>
      <c r="CU4018" s="109"/>
      <c r="CV4018" s="109"/>
      <c r="CW4018" s="109"/>
      <c r="CX4018" s="109"/>
      <c r="CY4018" s="109"/>
      <c r="CZ4018" s="109"/>
      <c r="DA4018" s="109"/>
      <c r="DB4018" s="109"/>
      <c r="DC4018" s="109"/>
      <c r="DD4018" s="109"/>
      <c r="DE4018" s="109"/>
      <c r="DF4018" s="109"/>
      <c r="DG4018" s="109"/>
      <c r="DH4018" s="109"/>
      <c r="DI4018" s="109"/>
      <c r="DJ4018" s="109"/>
      <c r="DK4018" s="109"/>
      <c r="DL4018" s="109"/>
      <c r="DM4018" s="109"/>
      <c r="DN4018" s="109"/>
      <c r="DO4018" s="109"/>
      <c r="DP4018" s="109"/>
      <c r="DQ4018" s="109"/>
      <c r="DR4018" s="109"/>
      <c r="DS4018" s="109"/>
      <c r="DT4018" s="109"/>
      <c r="DU4018" s="109"/>
      <c r="DV4018" s="109"/>
      <c r="DW4018" s="109"/>
      <c r="DX4018" s="109"/>
      <c r="DY4018" s="109"/>
      <c r="DZ4018" s="109"/>
      <c r="EA4018" s="109"/>
      <c r="EB4018" s="109"/>
      <c r="EC4018" s="109"/>
      <c r="ED4018" s="109"/>
      <c r="EE4018" s="109"/>
      <c r="EF4018" s="109"/>
      <c r="EG4018" s="109"/>
      <c r="EH4018" s="109"/>
      <c r="EI4018" s="109"/>
      <c r="EJ4018" s="109"/>
      <c r="EK4018" s="109"/>
      <c r="EL4018" s="109"/>
      <c r="EM4018" s="109"/>
      <c r="EN4018" s="109"/>
      <c r="EO4018" s="109"/>
      <c r="EP4018" s="109"/>
      <c r="EQ4018" s="109"/>
      <c r="ER4018" s="109"/>
      <c r="ES4018" s="109"/>
      <c r="ET4018" s="109"/>
      <c r="EU4018" s="109"/>
      <c r="EV4018" s="109"/>
      <c r="EW4018" s="109"/>
      <c r="EX4018" s="109"/>
      <c r="EY4018" s="109"/>
      <c r="EZ4018" s="109"/>
      <c r="FA4018" s="109"/>
      <c r="FB4018" s="109"/>
      <c r="FC4018" s="109"/>
      <c r="FD4018" s="109"/>
      <c r="FE4018" s="109"/>
      <c r="FF4018" s="109"/>
      <c r="FG4018" s="109"/>
      <c r="FH4018" s="109"/>
      <c r="FI4018" s="109"/>
      <c r="FJ4018" s="109"/>
      <c r="FK4018" s="109"/>
      <c r="FL4018" s="109"/>
      <c r="FM4018" s="109"/>
      <c r="FN4018" s="109"/>
      <c r="FO4018" s="109"/>
      <c r="FP4018" s="109"/>
      <c r="FQ4018" s="109"/>
      <c r="FR4018" s="109"/>
      <c r="FS4018" s="109"/>
      <c r="FT4018" s="109"/>
      <c r="FU4018" s="109"/>
      <c r="FV4018" s="109"/>
      <c r="FW4018" s="109"/>
      <c r="FX4018" s="109"/>
      <c r="FY4018" s="109"/>
      <c r="FZ4018" s="109"/>
      <c r="GA4018" s="109"/>
      <c r="GB4018" s="109"/>
      <c r="GC4018" s="109"/>
      <c r="GD4018" s="109"/>
      <c r="GE4018" s="109"/>
      <c r="GF4018" s="109"/>
      <c r="GG4018" s="109"/>
      <c r="GH4018" s="109"/>
      <c r="GI4018" s="109"/>
      <c r="GJ4018" s="109"/>
      <c r="GK4018" s="109"/>
      <c r="GL4018" s="109"/>
      <c r="GM4018" s="109"/>
      <c r="GN4018" s="109"/>
      <c r="GO4018" s="109"/>
      <c r="GP4018" s="109"/>
      <c r="GQ4018" s="109"/>
      <c r="GR4018" s="109"/>
      <c r="GS4018" s="109"/>
      <c r="GT4018" s="109"/>
      <c r="GU4018" s="109"/>
      <c r="GV4018" s="109"/>
      <c r="GW4018" s="109"/>
      <c r="GX4018" s="109"/>
      <c r="GY4018" s="109"/>
      <c r="GZ4018" s="109"/>
      <c r="HA4018" s="109"/>
      <c r="HB4018" s="109"/>
      <c r="HC4018" s="109"/>
      <c r="HD4018" s="109"/>
      <c r="HE4018" s="109"/>
      <c r="HF4018" s="109"/>
      <c r="HG4018" s="109"/>
      <c r="HH4018" s="109"/>
      <c r="HI4018" s="109"/>
      <c r="HJ4018" s="109"/>
      <c r="HK4018" s="109"/>
      <c r="HL4018" s="109"/>
      <c r="HM4018" s="109"/>
      <c r="HN4018" s="109"/>
      <c r="HO4018" s="109"/>
      <c r="HP4018" s="109"/>
      <c r="HQ4018" s="109"/>
      <c r="HR4018" s="109"/>
      <c r="HS4018" s="109"/>
      <c r="HT4018" s="109"/>
      <c r="HU4018" s="109"/>
      <c r="HV4018" s="109"/>
      <c r="HW4018" s="109"/>
      <c r="HX4018" s="109"/>
      <c r="HY4018" s="109"/>
      <c r="HZ4018" s="109"/>
      <c r="IA4018" s="109"/>
      <c r="IB4018" s="109"/>
      <c r="IC4018" s="109"/>
      <c r="ID4018" s="109"/>
      <c r="IE4018" s="109"/>
      <c r="IF4018" s="109"/>
      <c r="IG4018" s="109"/>
      <c r="IH4018" s="109"/>
      <c r="II4018" s="109"/>
      <c r="IJ4018" s="109"/>
      <c r="IK4018" s="109"/>
      <c r="IL4018" s="109"/>
      <c r="IM4018" s="109"/>
      <c r="IN4018" s="109"/>
      <c r="IO4018" s="109"/>
      <c r="IP4018" s="109"/>
      <c r="IQ4018" s="109"/>
      <c r="IR4018" s="109"/>
      <c r="IS4018" s="109"/>
      <c r="IT4018" s="109"/>
      <c r="IU4018" s="109"/>
      <c r="IV4018" s="109"/>
    </row>
    <row r="4019" spans="1:256" ht="12.5">
      <c r="A4019" s="660"/>
      <c r="B4019" s="65">
        <v>1</v>
      </c>
      <c r="C4019" s="66">
        <f>IF(E4019="A",1,IF(E4019="B",1,0))</f>
        <v>0</v>
      </c>
      <c r="D4019" s="99" t="s">
        <v>99</v>
      </c>
      <c r="E4019" s="99" t="s">
        <v>70</v>
      </c>
      <c r="F4019" s="99" t="s">
        <v>99</v>
      </c>
      <c r="G4019" s="78"/>
      <c r="H4019" s="96" t="s">
        <v>122</v>
      </c>
      <c r="I4019" s="107" t="s">
        <v>4450</v>
      </c>
      <c r="J4019" s="81"/>
      <c r="K4019" s="72"/>
      <c r="L4019" s="72"/>
      <c r="M4019" s="72"/>
      <c r="N4019" s="72"/>
      <c r="O4019" s="72"/>
      <c r="P4019" s="72"/>
      <c r="Q4019" s="833"/>
      <c r="R4019" s="102"/>
      <c r="S4019" s="73"/>
      <c r="T4019" s="102"/>
      <c r="U4019" s="103"/>
      <c r="V4019" s="104"/>
    </row>
    <row r="4020" spans="1:256" ht="12.5">
      <c r="A4020" s="660"/>
      <c r="B4020" s="65">
        <v>1</v>
      </c>
      <c r="C4020" s="66">
        <f>IF(E4020="A",1,IF(E4020="B",1,0))</f>
        <v>1</v>
      </c>
      <c r="D4020" s="659" t="s">
        <v>90</v>
      </c>
      <c r="E4020" s="658" t="s">
        <v>87</v>
      </c>
      <c r="F4020" s="658" t="s">
        <v>68</v>
      </c>
      <c r="G4020" s="78"/>
      <c r="H4020" s="96" t="s">
        <v>131</v>
      </c>
      <c r="I4020" s="107" t="s">
        <v>4451</v>
      </c>
      <c r="J4020" s="81"/>
      <c r="K4020" s="72"/>
      <c r="L4020" s="72"/>
      <c r="M4020" s="72"/>
      <c r="N4020" s="72"/>
      <c r="O4020" s="72"/>
      <c r="P4020" s="72"/>
      <c r="Q4020" s="833"/>
      <c r="R4020" s="102"/>
      <c r="S4020" s="73"/>
      <c r="T4020" s="102"/>
      <c r="U4020" s="103"/>
      <c r="V4020" s="104"/>
    </row>
    <row r="4021" spans="1:256" ht="12.5">
      <c r="A4021" s="660"/>
      <c r="B4021" s="65">
        <v>1</v>
      </c>
      <c r="C4021" s="66">
        <f>IF(E4021="A",1,IF(E4021="B",1,0))</f>
        <v>0</v>
      </c>
      <c r="D4021" s="76" t="s">
        <v>87</v>
      </c>
      <c r="E4021" s="659" t="s">
        <v>90</v>
      </c>
      <c r="F4021" s="659" t="s">
        <v>90</v>
      </c>
      <c r="G4021" s="78"/>
      <c r="H4021" s="96" t="s">
        <v>90</v>
      </c>
      <c r="I4021" s="107" t="s">
        <v>4452</v>
      </c>
      <c r="J4021" s="81"/>
      <c r="K4021" s="72"/>
      <c r="L4021" s="72"/>
      <c r="M4021" s="72"/>
      <c r="N4021" s="72"/>
      <c r="O4021" s="72"/>
      <c r="P4021" s="72"/>
      <c r="Q4021" s="833"/>
      <c r="R4021" s="102"/>
      <c r="S4021" s="73"/>
      <c r="T4021" s="102"/>
      <c r="U4021" s="103"/>
      <c r="V4021" s="104"/>
    </row>
    <row r="4022" spans="1:256" ht="12.5">
      <c r="A4022" s="365"/>
      <c r="B4022" s="65">
        <v>1</v>
      </c>
      <c r="C4022" s="66">
        <f>IF(E4022="A",1,IF(E4022="B",1,0))</f>
        <v>1</v>
      </c>
      <c r="D4022" s="664" t="s">
        <v>90</v>
      </c>
      <c r="E4022" s="665" t="s">
        <v>68</v>
      </c>
      <c r="F4022" s="667" t="s">
        <v>70</v>
      </c>
      <c r="G4022" s="78"/>
      <c r="H4022" s="96" t="s">
        <v>197</v>
      </c>
      <c r="I4022" s="107" t="s">
        <v>4453</v>
      </c>
      <c r="J4022" s="81"/>
      <c r="K4022" s="72"/>
      <c r="L4022" s="72"/>
      <c r="M4022" s="72"/>
      <c r="N4022" s="72"/>
      <c r="O4022" s="72"/>
      <c r="P4022" s="72"/>
      <c r="Q4022" s="833"/>
      <c r="R4022" s="102"/>
      <c r="S4022" s="73"/>
      <c r="T4022" s="102"/>
      <c r="U4022" s="103"/>
      <c r="V4022" s="104"/>
    </row>
    <row r="4023" spans="1:256" ht="12.5">
      <c r="A4023" s="365"/>
      <c r="B4023" s="124">
        <v>1</v>
      </c>
      <c r="C4023" s="66">
        <v>0</v>
      </c>
      <c r="D4023" s="76" t="s">
        <v>87</v>
      </c>
      <c r="E4023" s="99" t="s">
        <v>99</v>
      </c>
      <c r="F4023" s="77" t="s">
        <v>90</v>
      </c>
      <c r="G4023" s="78"/>
      <c r="H4023" s="96" t="s">
        <v>140</v>
      </c>
      <c r="I4023" s="107" t="s">
        <v>213</v>
      </c>
      <c r="J4023" s="81" t="s">
        <v>10</v>
      </c>
      <c r="K4023" s="72"/>
      <c r="L4023" s="72"/>
      <c r="M4023" s="72"/>
      <c r="N4023" s="72"/>
      <c r="O4023" s="72"/>
      <c r="P4023" s="72"/>
      <c r="Q4023" s="833"/>
      <c r="R4023" s="102"/>
      <c r="S4023" s="73"/>
      <c r="T4023" s="102"/>
      <c r="U4023" s="103"/>
      <c r="V4023" s="104"/>
    </row>
    <row r="4024" spans="1:256" ht="12.5">
      <c r="A4024" s="365"/>
      <c r="B4024" s="124">
        <v>1</v>
      </c>
      <c r="C4024" s="66">
        <f>IF(E4024="A",1,IF(E4024="B",1,0))</f>
        <v>0</v>
      </c>
      <c r="D4024" s="658" t="s">
        <v>87</v>
      </c>
      <c r="E4024" s="656" t="s">
        <v>70</v>
      </c>
      <c r="F4024" s="659" t="s">
        <v>90</v>
      </c>
      <c r="G4024" s="78"/>
      <c r="H4024" s="96" t="s">
        <v>119</v>
      </c>
      <c r="I4024" s="107" t="s">
        <v>4454</v>
      </c>
      <c r="J4024" s="81"/>
      <c r="K4024" s="72"/>
      <c r="L4024" s="72"/>
      <c r="M4024" s="72"/>
      <c r="N4024" s="72"/>
      <c r="O4024" s="72"/>
      <c r="P4024" s="72"/>
      <c r="Q4024" s="833"/>
      <c r="R4024" s="102"/>
      <c r="S4024" s="73"/>
      <c r="T4024" s="102"/>
      <c r="U4024" s="103"/>
      <c r="V4024" s="104"/>
    </row>
    <row r="4025" spans="1:256" s="320" customFormat="1" ht="12.5">
      <c r="A4025" s="305"/>
      <c r="B4025" s="65">
        <v>1</v>
      </c>
      <c r="C4025" s="66">
        <f>IF(E4025="A",1,IF(E4025="B",1,0))</f>
        <v>1</v>
      </c>
      <c r="D4025" s="77" t="s">
        <v>90</v>
      </c>
      <c r="E4025" s="76" t="s">
        <v>87</v>
      </c>
      <c r="F4025" s="76" t="s">
        <v>87</v>
      </c>
      <c r="G4025" s="78"/>
      <c r="H4025" s="96" t="s">
        <v>101</v>
      </c>
      <c r="I4025" s="107" t="s">
        <v>4455</v>
      </c>
      <c r="J4025" s="81"/>
      <c r="K4025" s="72"/>
      <c r="L4025" s="72"/>
      <c r="M4025" s="72"/>
      <c r="N4025" s="72"/>
      <c r="O4025" s="72"/>
      <c r="P4025" s="72"/>
      <c r="Q4025" s="833"/>
      <c r="R4025" s="102"/>
      <c r="S4025" s="73"/>
      <c r="T4025" s="102"/>
      <c r="U4025" s="103"/>
      <c r="V4025" s="104"/>
      <c r="W4025" s="109"/>
      <c r="X4025" s="109"/>
      <c r="Y4025" s="109"/>
      <c r="Z4025" s="109"/>
      <c r="AA4025" s="109"/>
      <c r="AB4025" s="109"/>
      <c r="AC4025" s="109"/>
      <c r="AD4025" s="109"/>
      <c r="AE4025" s="109"/>
      <c r="AF4025" s="109"/>
      <c r="AG4025" s="109"/>
      <c r="AH4025" s="109"/>
      <c r="AI4025" s="109"/>
      <c r="AJ4025" s="109"/>
      <c r="AK4025" s="109"/>
      <c r="AL4025" s="109"/>
      <c r="AM4025" s="109"/>
      <c r="AN4025" s="109"/>
      <c r="AO4025" s="109"/>
      <c r="AP4025" s="109"/>
      <c r="AQ4025" s="109"/>
      <c r="AR4025" s="109"/>
      <c r="AS4025" s="109"/>
      <c r="AT4025" s="109"/>
      <c r="AU4025" s="109"/>
      <c r="AV4025" s="109"/>
      <c r="AW4025" s="109"/>
      <c r="AX4025" s="109"/>
      <c r="AY4025" s="109"/>
      <c r="AZ4025" s="109"/>
      <c r="BA4025" s="109"/>
      <c r="BB4025" s="109"/>
      <c r="BC4025" s="109"/>
      <c r="BD4025" s="109"/>
      <c r="BE4025" s="109"/>
      <c r="BF4025" s="109"/>
      <c r="BG4025" s="109"/>
      <c r="BH4025" s="109"/>
      <c r="BI4025" s="109"/>
      <c r="BJ4025" s="109"/>
      <c r="BK4025" s="109"/>
      <c r="BL4025" s="109"/>
      <c r="BM4025" s="109"/>
      <c r="BN4025" s="109"/>
      <c r="BO4025" s="109"/>
      <c r="BP4025" s="109"/>
      <c r="BQ4025" s="109"/>
      <c r="BR4025" s="109"/>
      <c r="BS4025" s="109"/>
      <c r="BT4025" s="109"/>
      <c r="BU4025" s="109"/>
      <c r="BV4025" s="109"/>
      <c r="BW4025" s="109"/>
      <c r="BX4025" s="109"/>
      <c r="BY4025" s="109"/>
      <c r="BZ4025" s="109"/>
      <c r="CA4025" s="109"/>
      <c r="CB4025" s="109"/>
      <c r="CC4025" s="109"/>
      <c r="CD4025" s="109"/>
      <c r="CE4025" s="109"/>
      <c r="CF4025" s="109"/>
      <c r="CG4025" s="109"/>
      <c r="CH4025" s="109"/>
      <c r="CI4025" s="109"/>
      <c r="CJ4025" s="109"/>
      <c r="CK4025" s="109"/>
      <c r="CL4025" s="109"/>
      <c r="CM4025" s="109"/>
      <c r="CN4025" s="109"/>
      <c r="CO4025" s="109"/>
      <c r="CP4025" s="109"/>
      <c r="CQ4025" s="109"/>
      <c r="CR4025" s="109"/>
      <c r="CS4025" s="109"/>
      <c r="CT4025" s="109"/>
      <c r="CU4025" s="109"/>
      <c r="CV4025" s="109"/>
      <c r="CW4025" s="109"/>
      <c r="CX4025" s="109"/>
      <c r="CY4025" s="109"/>
      <c r="CZ4025" s="109"/>
      <c r="DA4025" s="109"/>
      <c r="DB4025" s="109"/>
      <c r="DC4025" s="109"/>
      <c r="DD4025" s="109"/>
      <c r="DE4025" s="109"/>
      <c r="DF4025" s="109"/>
      <c r="DG4025" s="109"/>
      <c r="DH4025" s="109"/>
      <c r="DI4025" s="109"/>
      <c r="DJ4025" s="109"/>
      <c r="DK4025" s="109"/>
      <c r="DL4025" s="109"/>
      <c r="DM4025" s="109"/>
      <c r="DN4025" s="109"/>
      <c r="DO4025" s="109"/>
      <c r="DP4025" s="109"/>
      <c r="DQ4025" s="109"/>
      <c r="DR4025" s="109"/>
      <c r="DS4025" s="109"/>
      <c r="DT4025" s="109"/>
      <c r="DU4025" s="109"/>
      <c r="DV4025" s="109"/>
      <c r="DW4025" s="109"/>
      <c r="DX4025" s="109"/>
      <c r="DY4025" s="109"/>
      <c r="DZ4025" s="109"/>
      <c r="EA4025" s="109"/>
      <c r="EB4025" s="109"/>
      <c r="EC4025" s="109"/>
      <c r="ED4025" s="109"/>
      <c r="EE4025" s="109"/>
      <c r="EF4025" s="109"/>
      <c r="EG4025" s="109"/>
      <c r="EH4025" s="109"/>
      <c r="EI4025" s="109"/>
      <c r="EJ4025" s="109"/>
      <c r="EK4025" s="109"/>
      <c r="EL4025" s="109"/>
      <c r="EM4025" s="109"/>
      <c r="EN4025" s="109"/>
      <c r="EO4025" s="109"/>
      <c r="EP4025" s="109"/>
      <c r="EQ4025" s="109"/>
      <c r="ER4025" s="109"/>
      <c r="ES4025" s="109"/>
      <c r="ET4025" s="109"/>
      <c r="EU4025" s="109"/>
      <c r="EV4025" s="109"/>
      <c r="EW4025" s="109"/>
      <c r="EX4025" s="109"/>
      <c r="EY4025" s="109"/>
      <c r="EZ4025" s="109"/>
      <c r="FA4025" s="109"/>
      <c r="FB4025" s="109"/>
      <c r="FC4025" s="109"/>
      <c r="FD4025" s="109"/>
      <c r="FE4025" s="109"/>
      <c r="FF4025" s="109"/>
      <c r="FG4025" s="109"/>
      <c r="FH4025" s="109"/>
      <c r="FI4025" s="109"/>
      <c r="FJ4025" s="109"/>
      <c r="FK4025" s="109"/>
      <c r="FL4025" s="109"/>
      <c r="FM4025" s="109"/>
      <c r="FN4025" s="109"/>
      <c r="FO4025" s="109"/>
      <c r="FP4025" s="109"/>
      <c r="FQ4025" s="109"/>
      <c r="FR4025" s="109"/>
      <c r="FS4025" s="109"/>
      <c r="FT4025" s="109"/>
      <c r="FU4025" s="109"/>
      <c r="FV4025" s="109"/>
      <c r="FW4025" s="109"/>
      <c r="FX4025" s="109"/>
      <c r="FY4025" s="109"/>
      <c r="FZ4025" s="109"/>
      <c r="GA4025" s="109"/>
      <c r="GB4025" s="109"/>
      <c r="GC4025" s="109"/>
      <c r="GD4025" s="109"/>
      <c r="GE4025" s="109"/>
      <c r="GF4025" s="109"/>
      <c r="GG4025" s="109"/>
      <c r="GH4025" s="109"/>
      <c r="GI4025" s="109"/>
      <c r="GJ4025" s="109"/>
      <c r="GK4025" s="109"/>
      <c r="GL4025" s="109"/>
      <c r="GM4025" s="109"/>
      <c r="GN4025" s="109"/>
      <c r="GO4025" s="109"/>
      <c r="GP4025" s="109"/>
      <c r="GQ4025" s="109"/>
      <c r="GR4025" s="109"/>
      <c r="GS4025" s="109"/>
      <c r="GT4025" s="109"/>
      <c r="GU4025" s="109"/>
      <c r="GV4025" s="109"/>
      <c r="GW4025" s="109"/>
      <c r="GX4025" s="109"/>
      <c r="GY4025" s="109"/>
      <c r="GZ4025" s="109"/>
      <c r="HA4025" s="109"/>
      <c r="HB4025" s="109"/>
      <c r="HC4025" s="109"/>
      <c r="HD4025" s="109"/>
      <c r="HE4025" s="109"/>
      <c r="HF4025" s="109"/>
      <c r="HG4025" s="109"/>
      <c r="HH4025" s="109"/>
      <c r="HI4025" s="109"/>
      <c r="HJ4025" s="109"/>
      <c r="HK4025" s="109"/>
      <c r="HL4025" s="109"/>
      <c r="HM4025" s="109"/>
      <c r="HN4025" s="109"/>
      <c r="HO4025" s="109"/>
      <c r="HP4025" s="109"/>
      <c r="HQ4025" s="109"/>
      <c r="HR4025" s="109"/>
      <c r="HS4025" s="109"/>
      <c r="HT4025" s="109"/>
      <c r="HU4025" s="109"/>
      <c r="HV4025" s="109"/>
      <c r="HW4025" s="109"/>
      <c r="HX4025" s="109"/>
      <c r="HY4025" s="109"/>
      <c r="HZ4025" s="109"/>
      <c r="IA4025" s="109"/>
      <c r="IB4025" s="109"/>
      <c r="IC4025" s="109"/>
      <c r="ID4025" s="109"/>
      <c r="IE4025" s="109"/>
      <c r="IF4025" s="109"/>
      <c r="IG4025" s="109"/>
      <c r="IH4025" s="109"/>
      <c r="II4025" s="109"/>
      <c r="IJ4025" s="109"/>
      <c r="IK4025" s="109"/>
      <c r="IL4025" s="109"/>
      <c r="IM4025" s="109"/>
      <c r="IN4025" s="109"/>
      <c r="IO4025" s="109"/>
      <c r="IP4025" s="109"/>
      <c r="IQ4025" s="109"/>
      <c r="IR4025" s="109"/>
      <c r="IS4025" s="109"/>
      <c r="IT4025" s="109"/>
      <c r="IU4025" s="109"/>
      <c r="IV4025" s="109"/>
    </row>
    <row r="4026" spans="1:256" ht="12.5">
      <c r="A4026" s="365"/>
      <c r="B4026" s="65">
        <v>1</v>
      </c>
      <c r="C4026" s="66">
        <f>IF(E4026="A",1,IF(E4026="B",1,0))</f>
        <v>0</v>
      </c>
      <c r="D4026" s="76" t="s">
        <v>68</v>
      </c>
      <c r="E4026" s="77" t="s">
        <v>90</v>
      </c>
      <c r="F4026" s="76" t="s">
        <v>87</v>
      </c>
      <c r="G4026" s="78"/>
      <c r="H4026" s="96" t="s">
        <v>114</v>
      </c>
      <c r="I4026" s="107" t="s">
        <v>4456</v>
      </c>
      <c r="J4026" s="81"/>
      <c r="K4026" s="72"/>
      <c r="L4026" s="72"/>
      <c r="M4026" s="72"/>
      <c r="N4026" s="72"/>
      <c r="O4026" s="72"/>
      <c r="P4026" s="72"/>
      <c r="Q4026" s="833"/>
      <c r="R4026" s="102"/>
      <c r="S4026" s="73"/>
      <c r="T4026" s="102"/>
      <c r="U4026" s="103"/>
      <c r="V4026" s="104"/>
    </row>
    <row r="4027" spans="1:256" ht="12.5">
      <c r="B4027" s="65">
        <v>1</v>
      </c>
      <c r="C4027" s="66">
        <v>3</v>
      </c>
      <c r="D4027" s="76" t="s">
        <v>87</v>
      </c>
      <c r="E4027" s="76" t="s">
        <v>87</v>
      </c>
      <c r="F4027" s="99" t="s">
        <v>70</v>
      </c>
      <c r="G4027" s="78"/>
      <c r="H4027" s="96" t="s">
        <v>101</v>
      </c>
      <c r="I4027" s="107" t="s">
        <v>903</v>
      </c>
      <c r="J4027" s="81" t="s">
        <v>92</v>
      </c>
      <c r="K4027" s="72"/>
      <c r="L4027" s="72"/>
      <c r="M4027" s="72"/>
      <c r="N4027" s="72"/>
      <c r="O4027" s="72"/>
      <c r="P4027" s="72"/>
      <c r="Q4027" s="833"/>
      <c r="R4027" s="102"/>
      <c r="S4027" s="73"/>
      <c r="T4027" s="102"/>
      <c r="U4027" s="103"/>
      <c r="V4027" s="104"/>
    </row>
    <row r="4028" spans="1:256" ht="12.5">
      <c r="A4028" s="660"/>
      <c r="B4028" s="124">
        <v>1</v>
      </c>
      <c r="C4028" s="66">
        <f>IF(E4028="A",1,IF(E4028="B",1,0))</f>
        <v>1</v>
      </c>
      <c r="D4028" s="77" t="s">
        <v>90</v>
      </c>
      <c r="E4028" s="76" t="s">
        <v>68</v>
      </c>
      <c r="F4028" s="77" t="s">
        <v>90</v>
      </c>
      <c r="G4028" s="78"/>
      <c r="H4028" s="96" t="s">
        <v>220</v>
      </c>
      <c r="I4028" s="107" t="s">
        <v>4457</v>
      </c>
      <c r="J4028" s="81"/>
      <c r="K4028" s="72"/>
      <c r="L4028" s="72"/>
      <c r="M4028" s="72"/>
      <c r="N4028" s="72"/>
      <c r="O4028" s="72"/>
      <c r="P4028" s="72"/>
      <c r="Q4028" s="833"/>
      <c r="R4028" s="102"/>
      <c r="S4028" s="73"/>
      <c r="T4028" s="102"/>
      <c r="U4028" s="103"/>
      <c r="V4028" s="104"/>
    </row>
    <row r="4029" spans="1:256" ht="12.5">
      <c r="A4029" s="660"/>
      <c r="B4029" s="65">
        <v>1</v>
      </c>
      <c r="C4029" s="66">
        <f>IF(E4029="A",1,IF(E4029="B",1,0))</f>
        <v>1</v>
      </c>
      <c r="D4029" s="76" t="s">
        <v>68</v>
      </c>
      <c r="E4029" s="76" t="s">
        <v>87</v>
      </c>
      <c r="F4029" s="99" t="s">
        <v>99</v>
      </c>
      <c r="G4029" s="78"/>
      <c r="H4029" s="96" t="s">
        <v>131</v>
      </c>
      <c r="I4029" s="107" t="s">
        <v>4458</v>
      </c>
      <c r="J4029" s="81"/>
      <c r="K4029" s="72"/>
      <c r="L4029" s="72"/>
      <c r="M4029" s="72"/>
      <c r="N4029" s="72"/>
      <c r="O4029" s="72"/>
      <c r="P4029" s="72"/>
      <c r="Q4029" s="833"/>
      <c r="R4029" s="102"/>
      <c r="S4029" s="73"/>
      <c r="T4029" s="102"/>
      <c r="U4029" s="103"/>
      <c r="V4029" s="104"/>
    </row>
    <row r="4030" spans="1:256" s="283" customFormat="1">
      <c r="A4030"/>
      <c r="B4030" s="65">
        <v>1</v>
      </c>
      <c r="C4030" s="66">
        <v>3</v>
      </c>
      <c r="D4030" s="853" t="s">
        <v>68</v>
      </c>
      <c r="E4030" s="853" t="s">
        <v>87</v>
      </c>
      <c r="F4030" s="853" t="s">
        <v>68</v>
      </c>
      <c r="G4030" s="78"/>
      <c r="H4030" s="96" t="s">
        <v>94</v>
      </c>
      <c r="I4030" s="107" t="s">
        <v>5859</v>
      </c>
      <c r="J4030" s="81" t="s">
        <v>17</v>
      </c>
      <c r="K4030" s="72"/>
      <c r="L4030" s="72"/>
      <c r="M4030" s="72"/>
      <c r="N4030" s="72"/>
      <c r="O4030" s="72"/>
      <c r="P4030" s="72"/>
      <c r="Q4030" s="833"/>
      <c r="R4030" s="102"/>
      <c r="S4030" s="73"/>
      <c r="T4030" s="102"/>
      <c r="U4030" s="103"/>
      <c r="V4030" s="104"/>
      <c r="W4030" s="109"/>
      <c r="X4030" s="109"/>
      <c r="Y4030" s="109"/>
      <c r="Z4030" s="109"/>
      <c r="AA4030" s="109"/>
      <c r="AB4030" s="109"/>
      <c r="AC4030" s="109"/>
      <c r="AD4030" s="109"/>
      <c r="AE4030" s="109"/>
      <c r="AF4030" s="109"/>
      <c r="AG4030" s="109"/>
      <c r="AH4030" s="109"/>
      <c r="AI4030" s="109"/>
      <c r="AJ4030" s="109"/>
      <c r="AK4030" s="109"/>
      <c r="AL4030" s="109"/>
      <c r="AM4030" s="109"/>
      <c r="AN4030" s="109"/>
      <c r="AO4030" s="109"/>
      <c r="AP4030" s="109"/>
      <c r="AQ4030" s="109"/>
      <c r="AR4030" s="109"/>
      <c r="AS4030" s="109"/>
      <c r="AT4030" s="109"/>
      <c r="AU4030" s="109"/>
      <c r="AV4030" s="109"/>
      <c r="AW4030" s="109"/>
      <c r="AX4030" s="109"/>
      <c r="AY4030" s="109"/>
      <c r="AZ4030" s="109"/>
      <c r="BA4030" s="109"/>
      <c r="BB4030" s="109"/>
      <c r="BC4030" s="109"/>
      <c r="BD4030" s="109"/>
      <c r="BE4030" s="109"/>
      <c r="BF4030" s="109"/>
      <c r="BG4030" s="109"/>
      <c r="BH4030" s="109"/>
      <c r="BI4030" s="109"/>
      <c r="BJ4030" s="109"/>
      <c r="BK4030" s="109"/>
      <c r="BL4030" s="109"/>
      <c r="BM4030" s="109"/>
      <c r="BN4030" s="109"/>
      <c r="BO4030" s="109"/>
      <c r="BP4030" s="109"/>
      <c r="BQ4030" s="109"/>
      <c r="BR4030" s="109"/>
      <c r="BS4030" s="109"/>
      <c r="BT4030" s="109"/>
      <c r="BU4030" s="109"/>
      <c r="BV4030" s="109"/>
      <c r="BW4030" s="109"/>
      <c r="BX4030" s="109"/>
      <c r="BY4030" s="109"/>
      <c r="BZ4030" s="109"/>
      <c r="CA4030" s="109"/>
      <c r="CB4030" s="109"/>
      <c r="CC4030" s="109"/>
      <c r="CD4030" s="109"/>
      <c r="CE4030" s="109"/>
      <c r="CF4030" s="109"/>
      <c r="CG4030" s="109"/>
      <c r="CH4030" s="109"/>
      <c r="CI4030" s="109"/>
      <c r="CJ4030" s="109"/>
      <c r="CK4030" s="109"/>
      <c r="CL4030" s="109"/>
      <c r="CM4030" s="109"/>
      <c r="CN4030" s="109"/>
      <c r="CO4030" s="109"/>
      <c r="CP4030" s="109"/>
      <c r="CQ4030" s="109"/>
      <c r="CR4030" s="109"/>
      <c r="CS4030" s="109"/>
      <c r="CT4030" s="109"/>
      <c r="CU4030" s="109"/>
      <c r="CV4030" s="109"/>
      <c r="CW4030" s="109"/>
      <c r="CX4030" s="109"/>
      <c r="CY4030" s="109"/>
      <c r="CZ4030" s="109"/>
      <c r="DA4030" s="109"/>
      <c r="DB4030" s="109"/>
      <c r="DC4030" s="109"/>
      <c r="DD4030" s="109"/>
      <c r="DE4030" s="109"/>
      <c r="DF4030" s="109"/>
      <c r="DG4030" s="109"/>
      <c r="DH4030" s="109"/>
      <c r="DI4030" s="109"/>
      <c r="DJ4030" s="109"/>
      <c r="DK4030" s="109"/>
      <c r="DL4030" s="109"/>
      <c r="DM4030" s="109"/>
      <c r="DN4030" s="109"/>
      <c r="DO4030" s="109"/>
      <c r="DP4030" s="109"/>
      <c r="DQ4030" s="109"/>
      <c r="DR4030" s="109"/>
      <c r="DS4030" s="109"/>
      <c r="DT4030" s="109"/>
      <c r="DU4030" s="109"/>
      <c r="DV4030" s="109"/>
      <c r="DW4030" s="109"/>
      <c r="DX4030" s="109"/>
      <c r="DY4030" s="109"/>
      <c r="DZ4030" s="109"/>
      <c r="EA4030" s="109"/>
      <c r="EB4030" s="109"/>
      <c r="EC4030" s="109"/>
      <c r="ED4030" s="109"/>
      <c r="EE4030" s="109"/>
      <c r="EF4030" s="109"/>
      <c r="EG4030" s="109"/>
      <c r="EH4030" s="109"/>
      <c r="EI4030" s="109"/>
      <c r="EJ4030" s="109"/>
      <c r="EK4030" s="109"/>
      <c r="EL4030" s="109"/>
      <c r="EM4030" s="109"/>
      <c r="EN4030" s="109"/>
      <c r="EO4030" s="109"/>
      <c r="EP4030" s="109"/>
      <c r="EQ4030" s="109"/>
      <c r="ER4030" s="109"/>
      <c r="ES4030" s="109"/>
      <c r="ET4030" s="109"/>
      <c r="EU4030" s="109"/>
      <c r="EV4030" s="109"/>
      <c r="EW4030" s="109"/>
      <c r="EX4030" s="109"/>
      <c r="EY4030" s="109"/>
      <c r="EZ4030" s="109"/>
      <c r="FA4030" s="109"/>
      <c r="FB4030" s="109"/>
      <c r="FC4030" s="109"/>
      <c r="FD4030" s="109"/>
      <c r="FE4030" s="109"/>
      <c r="FF4030" s="109"/>
      <c r="FG4030" s="109"/>
      <c r="FH4030" s="109"/>
      <c r="FI4030" s="109"/>
      <c r="FJ4030" s="109"/>
      <c r="FK4030" s="109"/>
      <c r="FL4030" s="109"/>
      <c r="FM4030" s="109"/>
      <c r="FN4030" s="109"/>
      <c r="FO4030" s="109"/>
      <c r="FP4030" s="109"/>
      <c r="FQ4030" s="109"/>
      <c r="FR4030" s="109"/>
      <c r="FS4030" s="109"/>
      <c r="FT4030" s="109"/>
      <c r="FU4030" s="109"/>
      <c r="FV4030" s="109"/>
      <c r="FW4030" s="109"/>
      <c r="FX4030" s="109"/>
      <c r="FY4030" s="109"/>
      <c r="FZ4030" s="109"/>
      <c r="GA4030" s="109"/>
      <c r="GB4030" s="109"/>
      <c r="GC4030" s="109"/>
      <c r="GD4030" s="109"/>
      <c r="GE4030" s="109"/>
      <c r="GF4030" s="109"/>
      <c r="GG4030" s="109"/>
      <c r="GH4030" s="109"/>
      <c r="GI4030" s="109"/>
      <c r="GJ4030" s="109"/>
      <c r="GK4030" s="109"/>
      <c r="GL4030" s="109"/>
      <c r="GM4030" s="109"/>
      <c r="GN4030" s="109"/>
      <c r="GO4030" s="109"/>
      <c r="GP4030" s="109"/>
      <c r="GQ4030" s="109"/>
      <c r="GR4030" s="109"/>
      <c r="GS4030" s="109"/>
      <c r="GT4030" s="109"/>
      <c r="GU4030" s="109"/>
      <c r="GV4030" s="109"/>
      <c r="GW4030" s="109"/>
      <c r="GX4030" s="109"/>
      <c r="GY4030" s="109"/>
      <c r="GZ4030" s="109"/>
      <c r="HA4030" s="109"/>
      <c r="HB4030" s="109"/>
      <c r="HC4030" s="109"/>
      <c r="HD4030" s="109"/>
      <c r="HE4030" s="109"/>
      <c r="HF4030" s="109"/>
      <c r="HG4030" s="109"/>
      <c r="HH4030" s="109"/>
      <c r="HI4030" s="109"/>
      <c r="HJ4030" s="109"/>
      <c r="HK4030" s="109"/>
      <c r="HL4030" s="109"/>
      <c r="HM4030" s="109"/>
      <c r="HN4030" s="109"/>
      <c r="HO4030" s="109"/>
      <c r="HP4030" s="109"/>
      <c r="HQ4030" s="109"/>
      <c r="HR4030" s="109"/>
      <c r="HS4030" s="109"/>
      <c r="HT4030" s="109"/>
      <c r="HU4030" s="109"/>
      <c r="HV4030" s="109"/>
      <c r="HW4030" s="109"/>
      <c r="HX4030" s="109"/>
      <c r="HY4030" s="109"/>
      <c r="HZ4030" s="109"/>
      <c r="IA4030" s="109"/>
      <c r="IB4030" s="109"/>
      <c r="IC4030" s="109"/>
      <c r="ID4030" s="109"/>
      <c r="IE4030" s="109"/>
      <c r="IF4030" s="109"/>
      <c r="IG4030" s="109"/>
      <c r="IH4030" s="109"/>
      <c r="II4030" s="109"/>
      <c r="IJ4030" s="109"/>
      <c r="IK4030" s="109"/>
      <c r="IL4030" s="109"/>
      <c r="IM4030" s="109"/>
      <c r="IN4030" s="109"/>
      <c r="IO4030" s="109"/>
      <c r="IP4030" s="109"/>
      <c r="IQ4030" s="109"/>
      <c r="IR4030" s="109"/>
      <c r="IS4030" s="109"/>
      <c r="IT4030" s="109"/>
      <c r="IU4030" s="109"/>
      <c r="IV4030" s="109"/>
    </row>
    <row r="4031" spans="1:256" ht="12.5">
      <c r="A4031" s="660"/>
      <c r="B4031" s="65">
        <v>1</v>
      </c>
      <c r="C4031" s="66">
        <f>IF(E4031="A",1,IF(E4031="B",1,0))</f>
        <v>1</v>
      </c>
      <c r="D4031" s="658" t="s">
        <v>87</v>
      </c>
      <c r="E4031" s="658" t="s">
        <v>87</v>
      </c>
      <c r="F4031" s="658" t="s">
        <v>68</v>
      </c>
      <c r="G4031" s="78"/>
      <c r="H4031" s="96" t="s">
        <v>119</v>
      </c>
      <c r="I4031" s="107" t="s">
        <v>4459</v>
      </c>
      <c r="J4031" s="81"/>
      <c r="K4031" s="72"/>
      <c r="L4031" s="72"/>
      <c r="M4031" s="72"/>
      <c r="N4031" s="72"/>
      <c r="O4031" s="72"/>
      <c r="P4031" s="72"/>
      <c r="Q4031" s="833"/>
      <c r="R4031" s="102"/>
      <c r="S4031" s="73"/>
      <c r="T4031" s="102"/>
      <c r="U4031" s="103"/>
      <c r="V4031" s="104"/>
    </row>
    <row r="4032" spans="1:256" ht="12.5">
      <c r="A4032" s="660"/>
      <c r="B4032" s="65">
        <v>1</v>
      </c>
      <c r="C4032" s="66">
        <v>0</v>
      </c>
      <c r="D4032" s="853" t="s">
        <v>68</v>
      </c>
      <c r="E4032" s="852" t="s">
        <v>99</v>
      </c>
      <c r="F4032" s="853" t="s">
        <v>87</v>
      </c>
      <c r="G4032" s="78"/>
      <c r="H4032" s="100" t="s">
        <v>94</v>
      </c>
      <c r="I4032" s="101" t="s">
        <v>5958</v>
      </c>
      <c r="J4032" s="81" t="s">
        <v>17</v>
      </c>
      <c r="K4032" s="72"/>
      <c r="L4032" s="72"/>
      <c r="M4032" s="72"/>
      <c r="N4032" s="72"/>
      <c r="O4032" s="72"/>
      <c r="P4032" s="72"/>
      <c r="Q4032" s="833"/>
      <c r="R4032" s="102"/>
      <c r="S4032" s="73"/>
      <c r="T4032" s="102"/>
      <c r="U4032" s="103"/>
      <c r="V4032" s="104"/>
    </row>
    <row r="4033" spans="1:256" s="283" customFormat="1">
      <c r="A4033" s="660"/>
      <c r="B4033" s="124">
        <v>1</v>
      </c>
      <c r="C4033" s="66">
        <f>IF(E4033="A",1,IF(E4033="B",1,0))</f>
        <v>0</v>
      </c>
      <c r="D4033" s="77" t="s">
        <v>90</v>
      </c>
      <c r="E4033" s="99" t="s">
        <v>70</v>
      </c>
      <c r="F4033" s="76" t="s">
        <v>68</v>
      </c>
      <c r="G4033" s="78"/>
      <c r="H4033" s="100" t="s">
        <v>88</v>
      </c>
      <c r="I4033" s="101" t="s">
        <v>5860</v>
      </c>
      <c r="J4033" s="81" t="s">
        <v>203</v>
      </c>
      <c r="K4033" s="72"/>
      <c r="L4033" s="72"/>
      <c r="M4033" s="72"/>
      <c r="N4033" s="72"/>
      <c r="O4033" s="72"/>
      <c r="P4033" s="72"/>
      <c r="Q4033" s="833"/>
      <c r="R4033" s="102"/>
      <c r="S4033" s="73"/>
      <c r="T4033" s="102"/>
      <c r="U4033" s="103"/>
      <c r="V4033" s="104"/>
      <c r="W4033" s="109"/>
      <c r="X4033" s="109"/>
      <c r="Y4033" s="109"/>
      <c r="Z4033" s="109"/>
      <c r="AA4033" s="109"/>
      <c r="AB4033" s="109"/>
      <c r="AC4033" s="109"/>
      <c r="AD4033" s="109"/>
      <c r="AE4033" s="109"/>
      <c r="AF4033" s="109"/>
      <c r="AG4033" s="109"/>
      <c r="AH4033" s="109"/>
      <c r="AI4033" s="109"/>
      <c r="AJ4033" s="109"/>
      <c r="AK4033" s="109"/>
      <c r="AL4033" s="109"/>
      <c r="AM4033" s="109"/>
      <c r="AN4033" s="109"/>
      <c r="AO4033" s="109"/>
      <c r="AP4033" s="109"/>
      <c r="AQ4033" s="109"/>
      <c r="AR4033" s="109"/>
      <c r="AS4033" s="109"/>
      <c r="AT4033" s="109"/>
      <c r="AU4033" s="109"/>
      <c r="AV4033" s="109"/>
      <c r="AW4033" s="109"/>
      <c r="AX4033" s="109"/>
      <c r="AY4033" s="109"/>
      <c r="AZ4033" s="109"/>
      <c r="BA4033" s="109"/>
      <c r="BB4033" s="109"/>
      <c r="BC4033" s="109"/>
      <c r="BD4033" s="109"/>
      <c r="BE4033" s="109"/>
      <c r="BF4033" s="109"/>
      <c r="BG4033" s="109"/>
      <c r="BH4033" s="109"/>
      <c r="BI4033" s="109"/>
      <c r="BJ4033" s="109"/>
      <c r="BK4033" s="109"/>
      <c r="BL4033" s="109"/>
      <c r="BM4033" s="109"/>
      <c r="BN4033" s="109"/>
      <c r="BO4033" s="109"/>
      <c r="BP4033" s="109"/>
      <c r="BQ4033" s="109"/>
      <c r="BR4033" s="109"/>
      <c r="BS4033" s="109"/>
      <c r="BT4033" s="109"/>
      <c r="BU4033" s="109"/>
      <c r="BV4033" s="109"/>
      <c r="BW4033" s="109"/>
      <c r="BX4033" s="109"/>
      <c r="BY4033" s="109"/>
      <c r="BZ4033" s="109"/>
      <c r="CA4033" s="109"/>
      <c r="CB4033" s="109"/>
      <c r="CC4033" s="109"/>
      <c r="CD4033" s="109"/>
      <c r="CE4033" s="109"/>
      <c r="CF4033" s="109"/>
      <c r="CG4033" s="109"/>
      <c r="CH4033" s="109"/>
      <c r="CI4033" s="109"/>
      <c r="CJ4033" s="109"/>
      <c r="CK4033" s="109"/>
      <c r="CL4033" s="109"/>
      <c r="CM4033" s="109"/>
      <c r="CN4033" s="109"/>
      <c r="CO4033" s="109"/>
      <c r="CP4033" s="109"/>
      <c r="CQ4033" s="109"/>
      <c r="CR4033" s="109"/>
      <c r="CS4033" s="109"/>
      <c r="CT4033" s="109"/>
      <c r="CU4033" s="109"/>
      <c r="CV4033" s="109"/>
      <c r="CW4033" s="109"/>
      <c r="CX4033" s="109"/>
      <c r="CY4033" s="109"/>
      <c r="CZ4033" s="109"/>
      <c r="DA4033" s="109"/>
      <c r="DB4033" s="109"/>
      <c r="DC4033" s="109"/>
      <c r="DD4033" s="109"/>
      <c r="DE4033" s="109"/>
      <c r="DF4033" s="109"/>
      <c r="DG4033" s="109"/>
      <c r="DH4033" s="109"/>
      <c r="DI4033" s="109"/>
      <c r="DJ4033" s="109"/>
      <c r="DK4033" s="109"/>
      <c r="DL4033" s="109"/>
      <c r="DM4033" s="109"/>
      <c r="DN4033" s="109"/>
      <c r="DO4033" s="109"/>
      <c r="DP4033" s="109"/>
      <c r="DQ4033" s="109"/>
      <c r="DR4033" s="109"/>
      <c r="DS4033" s="109"/>
      <c r="DT4033" s="109"/>
      <c r="DU4033" s="109"/>
      <c r="DV4033" s="109"/>
      <c r="DW4033" s="109"/>
      <c r="DX4033" s="109"/>
      <c r="DY4033" s="109"/>
      <c r="DZ4033" s="109"/>
      <c r="EA4033" s="109"/>
      <c r="EB4033" s="109"/>
      <c r="EC4033" s="109"/>
      <c r="ED4033" s="109"/>
      <c r="EE4033" s="109"/>
      <c r="EF4033" s="109"/>
      <c r="EG4033" s="109"/>
      <c r="EH4033" s="109"/>
      <c r="EI4033" s="109"/>
      <c r="EJ4033" s="109"/>
      <c r="EK4033" s="109"/>
      <c r="EL4033" s="109"/>
      <c r="EM4033" s="109"/>
      <c r="EN4033" s="109"/>
      <c r="EO4033" s="109"/>
      <c r="EP4033" s="109"/>
      <c r="EQ4033" s="109"/>
      <c r="ER4033" s="109"/>
      <c r="ES4033" s="109"/>
      <c r="ET4033" s="109"/>
      <c r="EU4033" s="109"/>
      <c r="EV4033" s="109"/>
      <c r="EW4033" s="109"/>
      <c r="EX4033" s="109"/>
      <c r="EY4033" s="109"/>
      <c r="EZ4033" s="109"/>
      <c r="FA4033" s="109"/>
      <c r="FB4033" s="109"/>
      <c r="FC4033" s="109"/>
      <c r="FD4033" s="109"/>
      <c r="FE4033" s="109"/>
      <c r="FF4033" s="109"/>
      <c r="FG4033" s="109"/>
      <c r="FH4033" s="109"/>
      <c r="FI4033" s="109"/>
      <c r="FJ4033" s="109"/>
      <c r="FK4033" s="109"/>
      <c r="FL4033" s="109"/>
      <c r="FM4033" s="109"/>
      <c r="FN4033" s="109"/>
      <c r="FO4033" s="109"/>
      <c r="FP4033" s="109"/>
      <c r="FQ4033" s="109"/>
      <c r="FR4033" s="109"/>
      <c r="FS4033" s="109"/>
      <c r="FT4033" s="109"/>
      <c r="FU4033" s="109"/>
      <c r="FV4033" s="109"/>
      <c r="FW4033" s="109"/>
      <c r="FX4033" s="109"/>
      <c r="FY4033" s="109"/>
      <c r="FZ4033" s="109"/>
      <c r="GA4033" s="109"/>
      <c r="GB4033" s="109"/>
      <c r="GC4033" s="109"/>
      <c r="GD4033" s="109"/>
      <c r="GE4033" s="109"/>
      <c r="GF4033" s="109"/>
      <c r="GG4033" s="109"/>
      <c r="GH4033" s="109"/>
      <c r="GI4033" s="109"/>
      <c r="GJ4033" s="109"/>
      <c r="GK4033" s="109"/>
      <c r="GL4033" s="109"/>
      <c r="GM4033" s="109"/>
      <c r="GN4033" s="109"/>
      <c r="GO4033" s="109"/>
      <c r="GP4033" s="109"/>
      <c r="GQ4033" s="109"/>
      <c r="GR4033" s="109"/>
      <c r="GS4033" s="109"/>
      <c r="GT4033" s="109"/>
      <c r="GU4033" s="109"/>
      <c r="GV4033" s="109"/>
      <c r="GW4033" s="109"/>
      <c r="GX4033" s="109"/>
      <c r="GY4033" s="109"/>
      <c r="GZ4033" s="109"/>
      <c r="HA4033" s="109"/>
      <c r="HB4033" s="109"/>
      <c r="HC4033" s="109"/>
      <c r="HD4033" s="109"/>
      <c r="HE4033" s="109"/>
      <c r="HF4033" s="109"/>
      <c r="HG4033" s="109"/>
      <c r="HH4033" s="109"/>
      <c r="HI4033" s="109"/>
      <c r="HJ4033" s="109"/>
      <c r="HK4033" s="109"/>
      <c r="HL4033" s="109"/>
      <c r="HM4033" s="109"/>
      <c r="HN4033" s="109"/>
      <c r="HO4033" s="109"/>
      <c r="HP4033" s="109"/>
      <c r="HQ4033" s="109"/>
      <c r="HR4033" s="109"/>
      <c r="HS4033" s="109"/>
      <c r="HT4033" s="109"/>
      <c r="HU4033" s="109"/>
      <c r="HV4033" s="109"/>
      <c r="HW4033" s="109"/>
      <c r="HX4033" s="109"/>
      <c r="HY4033" s="109"/>
      <c r="HZ4033" s="109"/>
      <c r="IA4033" s="109"/>
      <c r="IB4033" s="109"/>
      <c r="IC4033" s="109"/>
      <c r="ID4033" s="109"/>
      <c r="IE4033" s="109"/>
      <c r="IF4033" s="109"/>
      <c r="IG4033" s="109"/>
      <c r="IH4033" s="109"/>
      <c r="II4033" s="109"/>
      <c r="IJ4033" s="109"/>
      <c r="IK4033" s="109"/>
      <c r="IL4033" s="109"/>
      <c r="IM4033" s="109"/>
      <c r="IN4033" s="109"/>
      <c r="IO4033" s="109"/>
      <c r="IP4033" s="109"/>
      <c r="IQ4033" s="109"/>
      <c r="IR4033" s="109"/>
      <c r="IS4033" s="109"/>
      <c r="IT4033" s="109"/>
      <c r="IU4033" s="109"/>
      <c r="IV4033" s="109"/>
    </row>
    <row r="4034" spans="1:256" s="320" customFormat="1" ht="12.5">
      <c r="A4034"/>
      <c r="B4034" s="65">
        <v>1</v>
      </c>
      <c r="C4034" s="66">
        <v>2</v>
      </c>
      <c r="D4034" s="76" t="s">
        <v>87</v>
      </c>
      <c r="E4034" s="77" t="s">
        <v>90</v>
      </c>
      <c r="F4034" s="77" t="s">
        <v>90</v>
      </c>
      <c r="G4034" s="78"/>
      <c r="H4034" s="96" t="s">
        <v>251</v>
      </c>
      <c r="I4034" s="107" t="s">
        <v>5932</v>
      </c>
      <c r="J4034" s="81" t="s">
        <v>7</v>
      </c>
      <c r="K4034" s="72"/>
      <c r="L4034" s="72"/>
      <c r="M4034" s="72"/>
      <c r="N4034" s="72"/>
      <c r="O4034" s="72"/>
      <c r="P4034" s="72"/>
      <c r="Q4034" s="833"/>
      <c r="R4034" s="102"/>
      <c r="S4034" s="73"/>
      <c r="T4034" s="102"/>
      <c r="U4034" s="103"/>
      <c r="V4034" s="10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  <c r="AJ4034"/>
      <c r="AK4034"/>
      <c r="AL4034"/>
      <c r="AM4034"/>
      <c r="AN4034"/>
      <c r="AO4034"/>
      <c r="AP4034"/>
      <c r="AQ4034"/>
      <c r="AR4034"/>
      <c r="AS4034"/>
      <c r="AT4034"/>
      <c r="AU4034"/>
      <c r="AV4034"/>
      <c r="AW4034"/>
      <c r="AX4034"/>
      <c r="AY4034"/>
      <c r="AZ4034"/>
      <c r="BA4034"/>
      <c r="BB4034"/>
      <c r="BC4034"/>
      <c r="BD4034"/>
      <c r="BE4034"/>
      <c r="BF4034"/>
      <c r="BG4034"/>
      <c r="BH4034"/>
      <c r="BI4034"/>
      <c r="BJ4034"/>
      <c r="BK4034"/>
      <c r="BL4034"/>
      <c r="BM4034"/>
      <c r="BN4034"/>
      <c r="BO4034"/>
      <c r="BP4034"/>
      <c r="BQ4034"/>
      <c r="BR4034"/>
      <c r="BS4034"/>
      <c r="BT4034"/>
      <c r="BU4034"/>
      <c r="BV4034"/>
      <c r="BW4034"/>
      <c r="BX4034"/>
      <c r="BY4034"/>
      <c r="BZ4034"/>
      <c r="CA4034"/>
      <c r="CB4034"/>
      <c r="CC4034"/>
      <c r="CD4034"/>
      <c r="CE4034"/>
      <c r="CF4034"/>
      <c r="CG4034"/>
      <c r="CH4034"/>
      <c r="CI4034"/>
      <c r="CJ4034"/>
      <c r="CK4034"/>
      <c r="CL4034"/>
      <c r="CM4034"/>
      <c r="CN4034"/>
      <c r="CO4034"/>
      <c r="CP4034"/>
      <c r="CQ4034"/>
      <c r="CR4034"/>
      <c r="CS4034"/>
      <c r="CT4034"/>
      <c r="CU4034"/>
      <c r="CV4034"/>
      <c r="CW4034"/>
      <c r="CX4034"/>
      <c r="CY4034"/>
      <c r="CZ4034"/>
      <c r="DA4034"/>
      <c r="DB4034"/>
      <c r="DC4034"/>
      <c r="DD4034"/>
      <c r="DE4034"/>
      <c r="DF4034"/>
      <c r="DG4034"/>
      <c r="DH4034"/>
      <c r="DI4034"/>
      <c r="DJ4034"/>
      <c r="DK4034"/>
      <c r="DL4034"/>
      <c r="DM4034"/>
      <c r="DN4034"/>
      <c r="DO4034"/>
      <c r="DP4034"/>
      <c r="DQ4034"/>
      <c r="DR4034"/>
      <c r="DS4034"/>
      <c r="DT4034"/>
      <c r="DU4034"/>
      <c r="DV4034"/>
      <c r="DW4034"/>
      <c r="DX4034"/>
      <c r="DY4034"/>
      <c r="DZ4034"/>
      <c r="EA4034"/>
      <c r="EB4034"/>
      <c r="EC4034"/>
      <c r="ED4034"/>
      <c r="EE4034"/>
      <c r="EF4034"/>
      <c r="EG4034"/>
      <c r="EH4034"/>
      <c r="EI4034"/>
      <c r="EJ4034"/>
      <c r="EK4034"/>
      <c r="EL4034"/>
      <c r="EM4034"/>
      <c r="EN4034"/>
      <c r="EO4034"/>
      <c r="EP4034"/>
      <c r="EQ4034"/>
      <c r="ER4034"/>
      <c r="ES4034"/>
      <c r="ET4034"/>
      <c r="EU4034"/>
      <c r="EV4034"/>
      <c r="EW4034"/>
      <c r="EX4034"/>
      <c r="EY4034"/>
      <c r="EZ4034"/>
      <c r="FA4034"/>
      <c r="FB4034"/>
      <c r="FC4034"/>
      <c r="FD4034"/>
      <c r="FE4034"/>
      <c r="FF4034"/>
      <c r="FG4034"/>
      <c r="FH4034"/>
      <c r="FI4034"/>
      <c r="FJ4034"/>
      <c r="FK4034"/>
      <c r="FL4034"/>
      <c r="FM4034"/>
      <c r="FN4034"/>
      <c r="FO4034"/>
      <c r="FP4034"/>
      <c r="FQ4034"/>
      <c r="FR4034"/>
      <c r="FS4034"/>
      <c r="FT4034"/>
      <c r="FU4034"/>
      <c r="FV4034"/>
      <c r="FW4034"/>
      <c r="FX4034"/>
      <c r="FY4034"/>
      <c r="FZ4034"/>
      <c r="GA4034"/>
      <c r="GB4034"/>
      <c r="GC4034"/>
      <c r="GD4034"/>
      <c r="GE4034"/>
      <c r="GF4034"/>
      <c r="GG4034"/>
      <c r="GH4034"/>
      <c r="GI4034"/>
      <c r="GJ4034"/>
      <c r="GK4034"/>
      <c r="GL4034"/>
      <c r="GM4034"/>
      <c r="GN4034"/>
      <c r="GO4034"/>
      <c r="GP4034"/>
      <c r="GQ4034"/>
      <c r="GR4034"/>
      <c r="GS4034"/>
      <c r="GT4034"/>
      <c r="GU4034"/>
      <c r="GV4034"/>
      <c r="GW4034"/>
      <c r="GX4034"/>
      <c r="GY4034"/>
      <c r="GZ4034"/>
      <c r="HA4034"/>
      <c r="HB4034"/>
      <c r="HC4034"/>
      <c r="HD4034"/>
      <c r="HE4034"/>
      <c r="HF4034"/>
      <c r="HG4034"/>
      <c r="HH4034"/>
      <c r="HI4034"/>
      <c r="HJ4034"/>
      <c r="HK4034"/>
      <c r="HL4034"/>
      <c r="HM4034"/>
      <c r="HN4034"/>
      <c r="HO4034"/>
      <c r="HP4034"/>
      <c r="HQ4034"/>
      <c r="HR4034"/>
      <c r="HS4034"/>
      <c r="HT4034"/>
      <c r="HU4034"/>
      <c r="HV4034"/>
      <c r="HW4034"/>
      <c r="HX4034"/>
      <c r="HY4034"/>
      <c r="HZ4034"/>
      <c r="IA4034"/>
      <c r="IB4034"/>
      <c r="IC4034"/>
      <c r="ID4034"/>
      <c r="IE4034"/>
      <c r="IF4034"/>
      <c r="IG4034"/>
      <c r="IH4034"/>
      <c r="II4034"/>
      <c r="IJ4034"/>
      <c r="IK4034"/>
      <c r="IL4034"/>
      <c r="IM4034"/>
      <c r="IN4034"/>
      <c r="IO4034"/>
      <c r="IP4034"/>
      <c r="IQ4034"/>
      <c r="IR4034"/>
      <c r="IS4034"/>
      <c r="IT4034"/>
      <c r="IU4034"/>
      <c r="IV4034"/>
    </row>
    <row r="4035" spans="1:256" ht="12.5">
      <c r="A4035" s="660"/>
      <c r="B4035" s="124">
        <v>1</v>
      </c>
      <c r="C4035" s="66">
        <v>1</v>
      </c>
      <c r="D4035" s="76" t="s">
        <v>87</v>
      </c>
      <c r="E4035" s="99" t="s">
        <v>70</v>
      </c>
      <c r="F4035" s="76" t="s">
        <v>68</v>
      </c>
      <c r="G4035" s="78"/>
      <c r="H4035" s="96" t="s">
        <v>94</v>
      </c>
      <c r="I4035" s="107" t="s">
        <v>1126</v>
      </c>
      <c r="J4035" s="81" t="s">
        <v>10</v>
      </c>
      <c r="K4035" s="72"/>
      <c r="L4035" s="72"/>
      <c r="M4035" s="72"/>
      <c r="N4035" s="72"/>
      <c r="O4035" s="72"/>
      <c r="P4035" s="72"/>
      <c r="Q4035" s="833"/>
      <c r="R4035" s="102"/>
      <c r="S4035" s="73"/>
      <c r="T4035" s="102"/>
      <c r="U4035" s="103"/>
      <c r="V4035" s="104"/>
    </row>
    <row r="4036" spans="1:256" ht="12.5">
      <c r="B4036" s="65">
        <v>1</v>
      </c>
      <c r="C4036" s="66">
        <f>IF(E4036="A",1,IF(E4036="B",1,0))</f>
        <v>0</v>
      </c>
      <c r="D4036" s="663" t="s">
        <v>90</v>
      </c>
      <c r="E4036" s="662" t="s">
        <v>70</v>
      </c>
      <c r="F4036" s="670" t="s">
        <v>68</v>
      </c>
      <c r="G4036" s="78"/>
      <c r="H4036" s="96" t="s">
        <v>122</v>
      </c>
      <c r="I4036" s="107" t="s">
        <v>4460</v>
      </c>
      <c r="J4036" s="81"/>
      <c r="K4036" s="72"/>
      <c r="L4036" s="72"/>
      <c r="M4036" s="72"/>
      <c r="N4036" s="72"/>
      <c r="O4036" s="72"/>
      <c r="P4036" s="72"/>
      <c r="Q4036" s="833"/>
      <c r="R4036" s="102"/>
      <c r="S4036" s="73"/>
      <c r="T4036" s="102"/>
      <c r="U4036" s="103"/>
      <c r="V4036" s="104"/>
    </row>
    <row r="4037" spans="1:256" ht="12.5">
      <c r="A4037" s="365"/>
      <c r="B4037" s="65">
        <v>1</v>
      </c>
      <c r="C4037" s="66">
        <f>IF(E4037="A",4,IF(E4037="B",3,IF(E4037="C",2,IF(E4037="D",1,0))))</f>
        <v>4</v>
      </c>
      <c r="D4037" s="99" t="s">
        <v>70</v>
      </c>
      <c r="E4037" s="76" t="s">
        <v>68</v>
      </c>
      <c r="F4037" s="99" t="s">
        <v>70</v>
      </c>
      <c r="G4037" s="78"/>
      <c r="H4037" s="96" t="s">
        <v>90</v>
      </c>
      <c r="I4037" s="107" t="s">
        <v>4461</v>
      </c>
      <c r="J4037" s="81" t="s">
        <v>1056</v>
      </c>
      <c r="K4037" s="72"/>
      <c r="L4037" s="72"/>
      <c r="M4037" s="72"/>
      <c r="N4037" s="72"/>
      <c r="O4037" s="72"/>
      <c r="P4037" s="72"/>
      <c r="Q4037" s="833"/>
      <c r="R4037" s="102"/>
      <c r="S4037" s="73"/>
      <c r="T4037" s="102"/>
      <c r="U4037" s="103"/>
      <c r="V4037" s="104"/>
    </row>
    <row r="4038" spans="1:256" ht="12.5">
      <c r="A4038" s="365"/>
      <c r="B4038" s="65">
        <v>1</v>
      </c>
      <c r="C4038" s="66">
        <f t="shared" ref="C4038:C4048" si="182">IF(E4038="A",1,IF(E4038="B",1,0))</f>
        <v>0</v>
      </c>
      <c r="D4038" s="658" t="s">
        <v>68</v>
      </c>
      <c r="E4038" s="656" t="s">
        <v>70</v>
      </c>
      <c r="F4038" s="658" t="s">
        <v>68</v>
      </c>
      <c r="G4038" s="78"/>
      <c r="H4038" s="96" t="s">
        <v>114</v>
      </c>
      <c r="I4038" s="107" t="s">
        <v>4462</v>
      </c>
      <c r="J4038" s="81"/>
      <c r="K4038" s="72"/>
      <c r="L4038" s="72"/>
      <c r="M4038" s="72"/>
      <c r="N4038" s="72"/>
      <c r="O4038" s="72"/>
      <c r="P4038" s="72"/>
      <c r="Q4038" s="833"/>
      <c r="R4038" s="102"/>
      <c r="S4038" s="73"/>
      <c r="T4038" s="102"/>
      <c r="U4038" s="103"/>
      <c r="V4038" s="104"/>
    </row>
    <row r="4039" spans="1:256" s="365" customFormat="1" ht="12" customHeight="1">
      <c r="A4039" s="305"/>
      <c r="B4039" s="124">
        <v>1</v>
      </c>
      <c r="C4039" s="66">
        <f t="shared" si="182"/>
        <v>1</v>
      </c>
      <c r="D4039" s="658" t="s">
        <v>87</v>
      </c>
      <c r="E4039" s="658" t="s">
        <v>87</v>
      </c>
      <c r="F4039" s="656" t="s">
        <v>99</v>
      </c>
      <c r="G4039" s="78"/>
      <c r="H4039" s="96" t="s">
        <v>101</v>
      </c>
      <c r="I4039" s="107" t="s">
        <v>4463</v>
      </c>
      <c r="J4039" s="81"/>
      <c r="K4039" s="72"/>
      <c r="L4039" s="72"/>
      <c r="M4039" s="72"/>
      <c r="N4039" s="72"/>
      <c r="O4039" s="72"/>
      <c r="P4039" s="72"/>
      <c r="Q4039" s="833"/>
      <c r="R4039" s="102"/>
      <c r="S4039" s="73"/>
      <c r="T4039" s="102"/>
      <c r="U4039" s="103"/>
      <c r="V4039" s="104"/>
      <c r="W4039" s="109"/>
      <c r="X4039" s="109"/>
      <c r="Y4039" s="109"/>
      <c r="Z4039" s="109"/>
      <c r="AA4039" s="109"/>
      <c r="AB4039" s="109"/>
      <c r="AC4039" s="109"/>
      <c r="AD4039" s="109"/>
      <c r="AE4039" s="109"/>
      <c r="AF4039" s="109"/>
      <c r="AG4039" s="109"/>
      <c r="AH4039" s="109"/>
      <c r="AI4039" s="109"/>
      <c r="AJ4039" s="109"/>
      <c r="AK4039" s="109"/>
      <c r="AL4039" s="109"/>
      <c r="AM4039" s="109"/>
      <c r="AN4039" s="109"/>
      <c r="AO4039" s="109"/>
      <c r="AP4039" s="109"/>
      <c r="AQ4039" s="109"/>
      <c r="AR4039" s="109"/>
      <c r="AS4039" s="109"/>
      <c r="AT4039" s="109"/>
      <c r="AU4039" s="109"/>
      <c r="AV4039" s="109"/>
      <c r="AW4039" s="109"/>
      <c r="AX4039" s="109"/>
      <c r="AY4039" s="109"/>
      <c r="AZ4039" s="109"/>
      <c r="BA4039" s="109"/>
      <c r="BB4039" s="109"/>
      <c r="BC4039" s="109"/>
      <c r="BD4039" s="109"/>
      <c r="BE4039" s="109"/>
      <c r="BF4039" s="109"/>
      <c r="BG4039" s="109"/>
      <c r="BH4039" s="109"/>
      <c r="BI4039" s="109"/>
      <c r="BJ4039" s="109"/>
      <c r="BK4039" s="109"/>
      <c r="BL4039" s="109"/>
      <c r="BM4039" s="109"/>
      <c r="BN4039" s="109"/>
      <c r="BO4039" s="109"/>
      <c r="BP4039" s="109"/>
      <c r="BQ4039" s="109"/>
      <c r="BR4039" s="109"/>
      <c r="BS4039" s="109"/>
      <c r="BT4039" s="109"/>
      <c r="BU4039" s="109"/>
      <c r="BV4039" s="109"/>
      <c r="BW4039" s="109"/>
      <c r="BX4039" s="109"/>
      <c r="BY4039" s="109"/>
      <c r="BZ4039" s="109"/>
      <c r="CA4039" s="109"/>
      <c r="CB4039" s="109"/>
      <c r="CC4039" s="109"/>
      <c r="CD4039" s="109"/>
      <c r="CE4039" s="109"/>
      <c r="CF4039" s="109"/>
      <c r="CG4039" s="109"/>
      <c r="CH4039" s="109"/>
      <c r="CI4039" s="109"/>
      <c r="CJ4039" s="109"/>
      <c r="CK4039" s="109"/>
      <c r="CL4039" s="109"/>
      <c r="CM4039" s="109"/>
      <c r="CN4039" s="109"/>
      <c r="CO4039" s="109"/>
      <c r="CP4039" s="109"/>
      <c r="CQ4039" s="109"/>
      <c r="CR4039" s="109"/>
      <c r="CS4039" s="109"/>
      <c r="CT4039" s="109"/>
      <c r="CU4039" s="109"/>
      <c r="CV4039" s="109"/>
      <c r="CW4039" s="109"/>
      <c r="CX4039" s="109"/>
      <c r="CY4039" s="109"/>
      <c r="CZ4039" s="109"/>
      <c r="DA4039" s="109"/>
      <c r="DB4039" s="109"/>
      <c r="DC4039" s="109"/>
      <c r="DD4039" s="109"/>
      <c r="DE4039" s="109"/>
      <c r="DF4039" s="109"/>
      <c r="DG4039" s="109"/>
      <c r="DH4039" s="109"/>
      <c r="DI4039" s="109"/>
      <c r="DJ4039" s="109"/>
      <c r="DK4039" s="109"/>
      <c r="DL4039" s="109"/>
      <c r="DM4039" s="109"/>
      <c r="DN4039" s="109"/>
      <c r="DO4039" s="109"/>
      <c r="DP4039" s="109"/>
      <c r="DQ4039" s="109"/>
      <c r="DR4039" s="109"/>
      <c r="DS4039" s="109"/>
      <c r="DT4039" s="109"/>
      <c r="DU4039" s="109"/>
      <c r="DV4039" s="109"/>
      <c r="DW4039" s="109"/>
      <c r="DX4039" s="109"/>
      <c r="DY4039" s="109"/>
      <c r="DZ4039" s="109"/>
      <c r="EA4039" s="109"/>
      <c r="EB4039" s="109"/>
      <c r="EC4039" s="109"/>
      <c r="ED4039" s="109"/>
      <c r="EE4039" s="109"/>
      <c r="EF4039" s="109"/>
      <c r="EG4039" s="109"/>
      <c r="EH4039" s="109"/>
      <c r="EI4039" s="109"/>
      <c r="EJ4039" s="109"/>
      <c r="EK4039" s="109"/>
      <c r="EL4039" s="109"/>
      <c r="EM4039" s="109"/>
      <c r="EN4039" s="109"/>
      <c r="EO4039" s="109"/>
      <c r="EP4039" s="109"/>
      <c r="EQ4039" s="109"/>
      <c r="ER4039" s="109"/>
      <c r="ES4039" s="109"/>
      <c r="ET4039" s="109"/>
      <c r="EU4039" s="109"/>
      <c r="EV4039" s="109"/>
      <c r="EW4039" s="109"/>
      <c r="EX4039" s="109"/>
      <c r="EY4039" s="109"/>
      <c r="EZ4039" s="109"/>
      <c r="FA4039" s="109"/>
      <c r="FB4039" s="109"/>
      <c r="FC4039" s="109"/>
      <c r="FD4039" s="109"/>
      <c r="FE4039" s="109"/>
      <c r="FF4039" s="109"/>
      <c r="FG4039" s="109"/>
      <c r="FH4039" s="109"/>
      <c r="FI4039" s="109"/>
      <c r="FJ4039" s="109"/>
      <c r="FK4039" s="109"/>
      <c r="FL4039" s="109"/>
      <c r="FM4039" s="109"/>
      <c r="FN4039" s="109"/>
      <c r="FO4039" s="109"/>
      <c r="FP4039" s="109"/>
      <c r="FQ4039" s="109"/>
      <c r="FR4039" s="109"/>
      <c r="FS4039" s="109"/>
      <c r="FT4039" s="109"/>
      <c r="FU4039" s="109"/>
      <c r="FV4039" s="109"/>
      <c r="FW4039" s="109"/>
      <c r="FX4039" s="109"/>
      <c r="FY4039" s="109"/>
      <c r="FZ4039" s="109"/>
      <c r="GA4039" s="109"/>
      <c r="GB4039" s="109"/>
      <c r="GC4039" s="109"/>
      <c r="GD4039" s="109"/>
      <c r="GE4039" s="109"/>
      <c r="GF4039" s="109"/>
      <c r="GG4039" s="109"/>
      <c r="GH4039" s="109"/>
      <c r="GI4039" s="109"/>
      <c r="GJ4039" s="109"/>
      <c r="GK4039" s="109"/>
      <c r="GL4039" s="109"/>
      <c r="GM4039" s="109"/>
      <c r="GN4039" s="109"/>
      <c r="GO4039" s="109"/>
      <c r="GP4039" s="109"/>
      <c r="GQ4039" s="109"/>
      <c r="GR4039" s="109"/>
      <c r="GS4039" s="109"/>
      <c r="GT4039" s="109"/>
      <c r="GU4039" s="109"/>
      <c r="GV4039" s="109"/>
      <c r="GW4039" s="109"/>
      <c r="GX4039" s="109"/>
      <c r="GY4039" s="109"/>
      <c r="GZ4039" s="109"/>
      <c r="HA4039" s="109"/>
      <c r="HB4039" s="109"/>
      <c r="HC4039" s="109"/>
      <c r="HD4039" s="109"/>
      <c r="HE4039" s="109"/>
      <c r="HF4039" s="109"/>
      <c r="HG4039" s="109"/>
      <c r="HH4039" s="109"/>
      <c r="HI4039" s="109"/>
      <c r="HJ4039" s="109"/>
      <c r="HK4039" s="109"/>
      <c r="HL4039" s="109"/>
      <c r="HM4039" s="109"/>
      <c r="HN4039" s="109"/>
      <c r="HO4039" s="109"/>
      <c r="HP4039" s="109"/>
      <c r="HQ4039" s="109"/>
      <c r="HR4039" s="109"/>
      <c r="HS4039" s="109"/>
      <c r="HT4039" s="109"/>
      <c r="HU4039" s="109"/>
      <c r="HV4039" s="109"/>
      <c r="HW4039" s="109"/>
      <c r="HX4039" s="109"/>
      <c r="HY4039" s="109"/>
      <c r="HZ4039" s="109"/>
      <c r="IA4039" s="109"/>
      <c r="IB4039" s="109"/>
      <c r="IC4039" s="109"/>
      <c r="ID4039" s="109"/>
      <c r="IE4039" s="109"/>
      <c r="IF4039" s="109"/>
      <c r="IG4039" s="109"/>
      <c r="IH4039" s="109"/>
      <c r="II4039" s="109"/>
      <c r="IJ4039" s="109"/>
      <c r="IK4039" s="109"/>
      <c r="IL4039" s="109"/>
      <c r="IM4039" s="109"/>
      <c r="IN4039" s="109"/>
      <c r="IO4039" s="109"/>
      <c r="IP4039" s="109"/>
      <c r="IQ4039" s="109"/>
      <c r="IR4039" s="109"/>
      <c r="IS4039" s="109"/>
      <c r="IT4039" s="109"/>
      <c r="IU4039" s="109"/>
      <c r="IV4039" s="109"/>
    </row>
    <row r="4040" spans="1:256" ht="12.5">
      <c r="A4040" s="660"/>
      <c r="B4040" s="65">
        <v>1</v>
      </c>
      <c r="C4040" s="66">
        <f t="shared" si="182"/>
        <v>1</v>
      </c>
      <c r="D4040" s="665" t="s">
        <v>87</v>
      </c>
      <c r="E4040" s="665" t="s">
        <v>87</v>
      </c>
      <c r="F4040" s="665" t="s">
        <v>87</v>
      </c>
      <c r="G4040" s="78"/>
      <c r="H4040" s="96" t="s">
        <v>94</v>
      </c>
      <c r="I4040" s="107" t="s">
        <v>4464</v>
      </c>
      <c r="J4040" s="81"/>
      <c r="K4040" s="72"/>
      <c r="L4040" s="72"/>
      <c r="M4040" s="72"/>
      <c r="N4040" s="72"/>
      <c r="O4040" s="72"/>
      <c r="P4040" s="72"/>
      <c r="Q4040" s="833"/>
      <c r="R4040" s="102"/>
      <c r="S4040" s="73"/>
      <c r="T4040" s="102"/>
      <c r="U4040" s="103"/>
      <c r="V4040" s="104"/>
    </row>
    <row r="4041" spans="1:256" ht="12.5">
      <c r="A4041" s="660"/>
      <c r="B4041" s="65">
        <v>1</v>
      </c>
      <c r="C4041" s="66">
        <f t="shared" si="182"/>
        <v>1</v>
      </c>
      <c r="D4041" s="857" t="s">
        <v>90</v>
      </c>
      <c r="E4041" s="853" t="s">
        <v>68</v>
      </c>
      <c r="F4041" s="852" t="s">
        <v>99</v>
      </c>
      <c r="G4041" s="78"/>
      <c r="H4041" s="100" t="s">
        <v>119</v>
      </c>
      <c r="I4041" s="101" t="s">
        <v>6279</v>
      </c>
      <c r="J4041" s="81"/>
      <c r="K4041" s="72"/>
      <c r="L4041" s="72"/>
      <c r="M4041" s="72"/>
      <c r="N4041" s="72"/>
      <c r="O4041" s="72"/>
      <c r="P4041" s="72"/>
      <c r="Q4041" s="833"/>
      <c r="R4041" s="102"/>
      <c r="S4041" s="73"/>
      <c r="T4041" s="116"/>
      <c r="U4041" s="73"/>
      <c r="V4041" s="110"/>
      <c r="W4041"/>
      <c r="X4041" s="85"/>
      <c r="Y4041"/>
      <c r="Z4041"/>
      <c r="AA4041"/>
      <c r="AB4041"/>
      <c r="AC4041"/>
      <c r="AD4041"/>
      <c r="AE4041"/>
      <c r="AF4041"/>
      <c r="AG4041"/>
      <c r="AH4041"/>
      <c r="AI4041"/>
      <c r="AJ4041"/>
      <c r="AK4041"/>
      <c r="AL4041"/>
      <c r="AM4041"/>
      <c r="AN4041"/>
      <c r="AO4041"/>
      <c r="AP4041"/>
      <c r="AQ4041"/>
      <c r="AR4041"/>
      <c r="AS4041"/>
      <c r="AT4041"/>
      <c r="AU4041"/>
      <c r="AV4041"/>
      <c r="AW4041"/>
      <c r="AX4041"/>
      <c r="AY4041"/>
      <c r="AZ4041"/>
      <c r="BA4041"/>
      <c r="BB4041"/>
      <c r="BC4041"/>
      <c r="BD4041"/>
      <c r="BE4041"/>
      <c r="BF4041"/>
      <c r="BG4041"/>
      <c r="BH4041"/>
      <c r="BI4041"/>
      <c r="BJ4041"/>
      <c r="BK4041"/>
      <c r="BL4041"/>
      <c r="BM4041"/>
      <c r="BN4041"/>
      <c r="BO4041"/>
      <c r="BP4041"/>
      <c r="BQ4041"/>
      <c r="BR4041"/>
      <c r="BS4041"/>
      <c r="BT4041"/>
      <c r="BU4041"/>
      <c r="BV4041"/>
      <c r="BW4041"/>
      <c r="BX4041"/>
      <c r="BY4041"/>
      <c r="BZ4041"/>
      <c r="CA4041"/>
      <c r="CB4041"/>
      <c r="CC4041"/>
      <c r="CD4041"/>
      <c r="CE4041"/>
      <c r="CF4041"/>
      <c r="CG4041"/>
      <c r="CH4041"/>
      <c r="CI4041"/>
      <c r="CJ4041"/>
      <c r="CK4041"/>
      <c r="CL4041"/>
      <c r="CM4041"/>
      <c r="CN4041"/>
      <c r="CO4041"/>
      <c r="CP4041"/>
      <c r="CQ4041"/>
      <c r="CR4041"/>
      <c r="CS4041"/>
      <c r="CT4041"/>
      <c r="CU4041"/>
      <c r="CV4041"/>
      <c r="CW4041"/>
      <c r="CX4041"/>
      <c r="CY4041"/>
      <c r="CZ4041"/>
      <c r="DA4041"/>
      <c r="DB4041"/>
      <c r="DC4041"/>
      <c r="DD4041"/>
      <c r="DE4041"/>
      <c r="DF4041"/>
      <c r="DG4041"/>
      <c r="DH4041"/>
      <c r="DI4041"/>
      <c r="DJ4041"/>
      <c r="DK4041"/>
      <c r="DL4041"/>
      <c r="DM4041"/>
      <c r="DN4041"/>
      <c r="DO4041"/>
      <c r="DP4041"/>
      <c r="DQ4041"/>
      <c r="DR4041"/>
      <c r="DS4041"/>
      <c r="DT4041"/>
      <c r="DU4041"/>
      <c r="DV4041"/>
      <c r="DW4041"/>
      <c r="DX4041"/>
      <c r="DY4041"/>
      <c r="DZ4041"/>
      <c r="EA4041"/>
      <c r="EB4041"/>
      <c r="EC4041"/>
      <c r="ED4041"/>
      <c r="EE4041"/>
      <c r="EF4041"/>
      <c r="EG4041"/>
      <c r="EH4041"/>
      <c r="EI4041"/>
      <c r="EJ4041"/>
      <c r="EK4041"/>
      <c r="EL4041"/>
      <c r="EM4041"/>
      <c r="EN4041"/>
      <c r="EO4041"/>
      <c r="EP4041"/>
      <c r="EQ4041"/>
      <c r="ER4041"/>
      <c r="ES4041"/>
      <c r="ET4041"/>
      <c r="EU4041"/>
      <c r="EV4041"/>
      <c r="EW4041"/>
      <c r="EX4041"/>
      <c r="EY4041"/>
      <c r="EZ4041"/>
      <c r="FA4041"/>
      <c r="FB4041"/>
      <c r="FC4041"/>
      <c r="FD4041"/>
      <c r="FE4041"/>
      <c r="FF4041"/>
      <c r="FG4041"/>
      <c r="FH4041"/>
      <c r="FI4041"/>
      <c r="FJ4041"/>
      <c r="FK4041"/>
      <c r="FL4041"/>
      <c r="FM4041"/>
      <c r="FN4041"/>
      <c r="FO4041"/>
      <c r="FP4041"/>
      <c r="FQ4041"/>
      <c r="FR4041"/>
      <c r="FS4041"/>
      <c r="FT4041"/>
      <c r="FU4041"/>
      <c r="FV4041"/>
      <c r="FW4041"/>
      <c r="FX4041"/>
      <c r="FY4041"/>
      <c r="FZ4041"/>
      <c r="GA4041"/>
      <c r="GB4041"/>
      <c r="GC4041"/>
      <c r="GD4041"/>
      <c r="GE4041"/>
      <c r="GF4041"/>
      <c r="GG4041"/>
      <c r="GH4041"/>
      <c r="GI4041"/>
      <c r="GJ4041"/>
      <c r="GK4041"/>
      <c r="GL4041"/>
      <c r="GM4041"/>
      <c r="GN4041"/>
      <c r="GO4041"/>
      <c r="GP4041"/>
      <c r="GQ4041"/>
      <c r="GR4041"/>
      <c r="GS4041"/>
      <c r="GT4041"/>
      <c r="GU4041"/>
      <c r="GV4041"/>
      <c r="GW4041"/>
      <c r="GX4041"/>
      <c r="GY4041"/>
      <c r="GZ4041"/>
      <c r="HA4041"/>
      <c r="HB4041"/>
      <c r="HC4041"/>
      <c r="HD4041"/>
      <c r="HE4041"/>
      <c r="HF4041"/>
      <c r="HG4041"/>
      <c r="HH4041"/>
      <c r="HI4041"/>
      <c r="HJ4041"/>
      <c r="HK4041"/>
      <c r="HL4041"/>
      <c r="HM4041"/>
      <c r="HN4041"/>
      <c r="HO4041"/>
      <c r="HP4041"/>
      <c r="HQ4041"/>
      <c r="HR4041"/>
      <c r="HS4041"/>
      <c r="HT4041"/>
      <c r="HU4041"/>
      <c r="HV4041"/>
      <c r="HW4041"/>
      <c r="HX4041"/>
      <c r="HY4041"/>
      <c r="HZ4041"/>
      <c r="IA4041"/>
      <c r="IB4041"/>
      <c r="IC4041"/>
      <c r="ID4041"/>
      <c r="IE4041"/>
      <c r="IF4041"/>
      <c r="IG4041"/>
      <c r="IH4041"/>
      <c r="II4041"/>
      <c r="IJ4041"/>
      <c r="IK4041"/>
      <c r="IL4041"/>
      <c r="IM4041"/>
      <c r="IN4041"/>
      <c r="IO4041"/>
      <c r="IP4041"/>
      <c r="IQ4041"/>
      <c r="IR4041"/>
      <c r="IS4041"/>
      <c r="IT4041"/>
      <c r="IU4041"/>
      <c r="IV4041"/>
    </row>
    <row r="4042" spans="1:256" ht="12.5">
      <c r="A4042" s="660"/>
      <c r="B4042" s="124">
        <v>1</v>
      </c>
      <c r="C4042" s="66">
        <f t="shared" si="182"/>
        <v>1</v>
      </c>
      <c r="D4042" s="658" t="s">
        <v>68</v>
      </c>
      <c r="E4042" s="658" t="s">
        <v>87</v>
      </c>
      <c r="F4042" s="658" t="s">
        <v>68</v>
      </c>
      <c r="G4042" s="78"/>
      <c r="H4042" s="96" t="s">
        <v>114</v>
      </c>
      <c r="I4042" s="107" t="s">
        <v>4465</v>
      </c>
      <c r="J4042" s="81"/>
      <c r="K4042" s="72"/>
      <c r="L4042" s="72"/>
      <c r="M4042" s="72"/>
      <c r="N4042" s="72"/>
      <c r="O4042" s="72"/>
      <c r="P4042" s="72"/>
      <c r="Q4042" s="833"/>
      <c r="R4042" s="102"/>
      <c r="S4042" s="73"/>
      <c r="T4042" s="102"/>
      <c r="U4042" s="103"/>
      <c r="V4042" s="104"/>
    </row>
    <row r="4043" spans="1:256" s="325" customFormat="1" ht="12" customHeight="1">
      <c r="A4043" s="660"/>
      <c r="B4043" s="124">
        <v>1</v>
      </c>
      <c r="C4043" s="66">
        <f t="shared" si="182"/>
        <v>1</v>
      </c>
      <c r="D4043" s="76" t="s">
        <v>87</v>
      </c>
      <c r="E4043" s="76" t="s">
        <v>68</v>
      </c>
      <c r="F4043" s="659" t="s">
        <v>90</v>
      </c>
      <c r="G4043" s="78"/>
      <c r="H4043" s="96" t="s">
        <v>101</v>
      </c>
      <c r="I4043" s="107" t="s">
        <v>4466</v>
      </c>
      <c r="J4043" s="81"/>
      <c r="K4043" s="72"/>
      <c r="L4043" s="72"/>
      <c r="M4043" s="72"/>
      <c r="N4043" s="72"/>
      <c r="O4043" s="72"/>
      <c r="P4043" s="72"/>
      <c r="Q4043" s="833"/>
      <c r="R4043" s="102"/>
      <c r="S4043" s="73"/>
      <c r="T4043" s="102"/>
      <c r="U4043" s="103"/>
      <c r="V4043" s="104"/>
      <c r="W4043" s="109"/>
      <c r="X4043" s="109"/>
      <c r="Y4043" s="109"/>
      <c r="Z4043" s="109"/>
      <c r="AA4043" s="109"/>
      <c r="AB4043" s="109"/>
      <c r="AC4043" s="109"/>
      <c r="AD4043" s="109"/>
      <c r="AE4043" s="109"/>
      <c r="AF4043" s="109"/>
      <c r="AG4043" s="109"/>
      <c r="AH4043" s="109"/>
      <c r="AI4043" s="109"/>
      <c r="AJ4043" s="109"/>
      <c r="AK4043" s="109"/>
      <c r="AL4043" s="109"/>
      <c r="AM4043" s="109"/>
      <c r="AN4043" s="109"/>
      <c r="AO4043" s="109"/>
      <c r="AP4043" s="109"/>
      <c r="AQ4043" s="109"/>
      <c r="AR4043" s="109"/>
      <c r="AS4043" s="109"/>
      <c r="AT4043" s="109"/>
      <c r="AU4043" s="109"/>
      <c r="AV4043" s="109"/>
      <c r="AW4043" s="109"/>
      <c r="AX4043" s="109"/>
      <c r="AY4043" s="109"/>
      <c r="AZ4043" s="109"/>
      <c r="BA4043" s="109"/>
      <c r="BB4043" s="109"/>
      <c r="BC4043" s="109"/>
      <c r="BD4043" s="109"/>
      <c r="BE4043" s="109"/>
      <c r="BF4043" s="109"/>
      <c r="BG4043" s="109"/>
      <c r="BH4043" s="109"/>
      <c r="BI4043" s="109"/>
      <c r="BJ4043" s="109"/>
      <c r="BK4043" s="109"/>
      <c r="BL4043" s="109"/>
      <c r="BM4043" s="109"/>
      <c r="BN4043" s="109"/>
      <c r="BO4043" s="109"/>
      <c r="BP4043" s="109"/>
      <c r="BQ4043" s="109"/>
      <c r="BR4043" s="109"/>
      <c r="BS4043" s="109"/>
      <c r="BT4043" s="109"/>
      <c r="BU4043" s="109"/>
      <c r="BV4043" s="109"/>
      <c r="BW4043" s="109"/>
      <c r="BX4043" s="109"/>
      <c r="BY4043" s="109"/>
      <c r="BZ4043" s="109"/>
      <c r="CA4043" s="109"/>
      <c r="CB4043" s="109"/>
      <c r="CC4043" s="109"/>
      <c r="CD4043" s="109"/>
      <c r="CE4043" s="109"/>
      <c r="CF4043" s="109"/>
      <c r="CG4043" s="109"/>
      <c r="CH4043" s="109"/>
      <c r="CI4043" s="109"/>
      <c r="CJ4043" s="109"/>
      <c r="CK4043" s="109"/>
      <c r="CL4043" s="109"/>
      <c r="CM4043" s="109"/>
      <c r="CN4043" s="109"/>
      <c r="CO4043" s="109"/>
      <c r="CP4043" s="109"/>
      <c r="CQ4043" s="109"/>
      <c r="CR4043" s="109"/>
      <c r="CS4043" s="109"/>
      <c r="CT4043" s="109"/>
      <c r="CU4043" s="109"/>
      <c r="CV4043" s="109"/>
      <c r="CW4043" s="109"/>
      <c r="CX4043" s="109"/>
      <c r="CY4043" s="109"/>
      <c r="CZ4043" s="109"/>
      <c r="DA4043" s="109"/>
      <c r="DB4043" s="109"/>
      <c r="DC4043" s="109"/>
      <c r="DD4043" s="109"/>
      <c r="DE4043" s="109"/>
      <c r="DF4043" s="109"/>
      <c r="DG4043" s="109"/>
      <c r="DH4043" s="109"/>
      <c r="DI4043" s="109"/>
      <c r="DJ4043" s="109"/>
      <c r="DK4043" s="109"/>
      <c r="DL4043" s="109"/>
      <c r="DM4043" s="109"/>
      <c r="DN4043" s="109"/>
      <c r="DO4043" s="109"/>
      <c r="DP4043" s="109"/>
      <c r="DQ4043" s="109"/>
      <c r="DR4043" s="109"/>
      <c r="DS4043" s="109"/>
      <c r="DT4043" s="109"/>
      <c r="DU4043" s="109"/>
      <c r="DV4043" s="109"/>
      <c r="DW4043" s="109"/>
      <c r="DX4043" s="109"/>
      <c r="DY4043" s="109"/>
      <c r="DZ4043" s="109"/>
      <c r="EA4043" s="109"/>
      <c r="EB4043" s="109"/>
      <c r="EC4043" s="109"/>
      <c r="ED4043" s="109"/>
      <c r="EE4043" s="109"/>
      <c r="EF4043" s="109"/>
      <c r="EG4043" s="109"/>
      <c r="EH4043" s="109"/>
      <c r="EI4043" s="109"/>
      <c r="EJ4043" s="109"/>
      <c r="EK4043" s="109"/>
      <c r="EL4043" s="109"/>
      <c r="EM4043" s="109"/>
      <c r="EN4043" s="109"/>
      <c r="EO4043" s="109"/>
      <c r="EP4043" s="109"/>
      <c r="EQ4043" s="109"/>
      <c r="ER4043" s="109"/>
      <c r="ES4043" s="109"/>
      <c r="ET4043" s="109"/>
      <c r="EU4043" s="109"/>
      <c r="EV4043" s="109"/>
      <c r="EW4043" s="109"/>
      <c r="EX4043" s="109"/>
      <c r="EY4043" s="109"/>
      <c r="EZ4043" s="109"/>
      <c r="FA4043" s="109"/>
      <c r="FB4043" s="109"/>
      <c r="FC4043" s="109"/>
      <c r="FD4043" s="109"/>
      <c r="FE4043" s="109"/>
      <c r="FF4043" s="109"/>
      <c r="FG4043" s="109"/>
      <c r="FH4043" s="109"/>
      <c r="FI4043" s="109"/>
      <c r="FJ4043" s="109"/>
      <c r="FK4043" s="109"/>
      <c r="FL4043" s="109"/>
      <c r="FM4043" s="109"/>
      <c r="FN4043" s="109"/>
      <c r="FO4043" s="109"/>
      <c r="FP4043" s="109"/>
      <c r="FQ4043" s="109"/>
      <c r="FR4043" s="109"/>
      <c r="FS4043" s="109"/>
      <c r="FT4043" s="109"/>
      <c r="FU4043" s="109"/>
      <c r="FV4043" s="109"/>
      <c r="FW4043" s="109"/>
      <c r="FX4043" s="109"/>
      <c r="FY4043" s="109"/>
      <c r="FZ4043" s="109"/>
      <c r="GA4043" s="109"/>
      <c r="GB4043" s="109"/>
      <c r="GC4043" s="109"/>
      <c r="GD4043" s="109"/>
      <c r="GE4043" s="109"/>
      <c r="GF4043" s="109"/>
      <c r="GG4043" s="109"/>
      <c r="GH4043" s="109"/>
      <c r="GI4043" s="109"/>
      <c r="GJ4043" s="109"/>
      <c r="GK4043" s="109"/>
      <c r="GL4043" s="109"/>
      <c r="GM4043" s="109"/>
      <c r="GN4043" s="109"/>
      <c r="GO4043" s="109"/>
      <c r="GP4043" s="109"/>
      <c r="GQ4043" s="109"/>
      <c r="GR4043" s="109"/>
      <c r="GS4043" s="109"/>
      <c r="GT4043" s="109"/>
      <c r="GU4043" s="109"/>
      <c r="GV4043" s="109"/>
      <c r="GW4043" s="109"/>
      <c r="GX4043" s="109"/>
      <c r="GY4043" s="109"/>
      <c r="GZ4043" s="109"/>
      <c r="HA4043" s="109"/>
      <c r="HB4043" s="109"/>
      <c r="HC4043" s="109"/>
      <c r="HD4043" s="109"/>
      <c r="HE4043" s="109"/>
      <c r="HF4043" s="109"/>
      <c r="HG4043" s="109"/>
      <c r="HH4043" s="109"/>
      <c r="HI4043" s="109"/>
      <c r="HJ4043" s="109"/>
      <c r="HK4043" s="109"/>
      <c r="HL4043" s="109"/>
      <c r="HM4043" s="109"/>
      <c r="HN4043" s="109"/>
      <c r="HO4043" s="109"/>
      <c r="HP4043" s="109"/>
      <c r="HQ4043" s="109"/>
      <c r="HR4043" s="109"/>
      <c r="HS4043" s="109"/>
      <c r="HT4043" s="109"/>
      <c r="HU4043" s="109"/>
      <c r="HV4043" s="109"/>
      <c r="HW4043" s="109"/>
      <c r="HX4043" s="109"/>
      <c r="HY4043" s="109"/>
      <c r="HZ4043" s="109"/>
      <c r="IA4043" s="109"/>
      <c r="IB4043" s="109"/>
      <c r="IC4043" s="109"/>
      <c r="ID4043" s="109"/>
      <c r="IE4043" s="109"/>
      <c r="IF4043" s="109"/>
      <c r="IG4043" s="109"/>
      <c r="IH4043" s="109"/>
      <c r="II4043" s="109"/>
      <c r="IJ4043" s="109"/>
      <c r="IK4043" s="109"/>
      <c r="IL4043" s="109"/>
      <c r="IM4043" s="109"/>
      <c r="IN4043" s="109"/>
      <c r="IO4043" s="109"/>
      <c r="IP4043" s="109"/>
      <c r="IQ4043" s="109"/>
      <c r="IR4043" s="109"/>
      <c r="IS4043" s="109"/>
      <c r="IT4043" s="109"/>
      <c r="IU4043" s="109"/>
      <c r="IV4043" s="109"/>
    </row>
    <row r="4044" spans="1:256" ht="12.5">
      <c r="A4044" s="365"/>
      <c r="B4044" s="65">
        <v>1</v>
      </c>
      <c r="C4044" s="66">
        <f t="shared" si="182"/>
        <v>1</v>
      </c>
      <c r="D4044" s="76" t="s">
        <v>87</v>
      </c>
      <c r="E4044" s="76" t="s">
        <v>68</v>
      </c>
      <c r="F4044" s="99" t="s">
        <v>70</v>
      </c>
      <c r="G4044" s="78"/>
      <c r="H4044" s="96" t="s">
        <v>114</v>
      </c>
      <c r="I4044" s="107" t="s">
        <v>4467</v>
      </c>
      <c r="J4044" s="81"/>
      <c r="K4044" s="72"/>
      <c r="L4044" s="72"/>
      <c r="M4044" s="72"/>
      <c r="N4044" s="72"/>
      <c r="O4044" s="72"/>
      <c r="P4044" s="72"/>
      <c r="Q4044" s="833"/>
      <c r="R4044" s="102"/>
      <c r="S4044" s="73"/>
      <c r="T4044" s="102"/>
      <c r="U4044" s="103"/>
      <c r="V4044" s="104"/>
    </row>
    <row r="4045" spans="1:256" ht="12.5">
      <c r="A4045" s="660"/>
      <c r="B4045" s="65">
        <v>1</v>
      </c>
      <c r="C4045" s="66">
        <f t="shared" si="182"/>
        <v>0</v>
      </c>
      <c r="D4045" s="76" t="s">
        <v>87</v>
      </c>
      <c r="E4045" s="656" t="s">
        <v>70</v>
      </c>
      <c r="F4045" s="76" t="s">
        <v>68</v>
      </c>
      <c r="G4045" s="78"/>
      <c r="H4045" s="96" t="s">
        <v>1220</v>
      </c>
      <c r="I4045" s="107" t="s">
        <v>4468</v>
      </c>
      <c r="J4045" s="81"/>
      <c r="K4045" s="72"/>
      <c r="L4045" s="72"/>
      <c r="M4045" s="72"/>
      <c r="N4045" s="72"/>
      <c r="O4045" s="72"/>
      <c r="P4045" s="72"/>
      <c r="Q4045" s="833"/>
      <c r="R4045" s="102"/>
      <c r="S4045" s="73"/>
      <c r="T4045" s="102"/>
      <c r="U4045" s="103"/>
      <c r="V4045" s="104"/>
    </row>
    <row r="4046" spans="1:256" ht="12.5">
      <c r="A4046" s="660"/>
      <c r="B4046" s="65">
        <v>1</v>
      </c>
      <c r="C4046" s="66">
        <f t="shared" si="182"/>
        <v>0</v>
      </c>
      <c r="D4046" s="76" t="s">
        <v>68</v>
      </c>
      <c r="E4046" s="99" t="s">
        <v>99</v>
      </c>
      <c r="F4046" s="76" t="s">
        <v>87</v>
      </c>
      <c r="G4046" s="78"/>
      <c r="H4046" s="96" t="s">
        <v>114</v>
      </c>
      <c r="I4046" s="107" t="s">
        <v>4469</v>
      </c>
      <c r="J4046" s="81"/>
      <c r="K4046" s="72"/>
      <c r="L4046" s="72"/>
      <c r="M4046" s="72"/>
      <c r="N4046" s="72"/>
      <c r="O4046" s="72"/>
      <c r="P4046" s="72"/>
      <c r="Q4046" s="833"/>
      <c r="R4046" s="102"/>
      <c r="S4046" s="73"/>
      <c r="T4046" s="102"/>
      <c r="U4046" s="103"/>
      <c r="V4046" s="104"/>
    </row>
    <row r="4047" spans="1:256" ht="12.5">
      <c r="A4047" s="305"/>
      <c r="B4047" s="65">
        <v>1</v>
      </c>
      <c r="C4047" s="66">
        <f t="shared" si="182"/>
        <v>1</v>
      </c>
      <c r="D4047" s="656" t="s">
        <v>70</v>
      </c>
      <c r="E4047" s="658" t="s">
        <v>68</v>
      </c>
      <c r="F4047" s="658" t="s">
        <v>87</v>
      </c>
      <c r="G4047" s="78"/>
      <c r="H4047" s="96" t="s">
        <v>90</v>
      </c>
      <c r="I4047" s="107" t="s">
        <v>4470</v>
      </c>
      <c r="J4047" s="81"/>
      <c r="K4047" s="72"/>
      <c r="L4047" s="72"/>
      <c r="M4047" s="72"/>
      <c r="N4047" s="72"/>
      <c r="O4047" s="72"/>
      <c r="P4047" s="72"/>
      <c r="Q4047" s="833"/>
      <c r="R4047" s="102"/>
      <c r="S4047" s="73"/>
      <c r="T4047" s="102"/>
      <c r="U4047" s="103"/>
      <c r="V4047" s="104"/>
    </row>
    <row r="4048" spans="1:256" ht="12.5">
      <c r="A4048" s="660"/>
      <c r="B4048" s="65">
        <v>1</v>
      </c>
      <c r="C4048" s="66">
        <f t="shared" si="182"/>
        <v>1</v>
      </c>
      <c r="D4048" s="656" t="s">
        <v>70</v>
      </c>
      <c r="E4048" s="658" t="s">
        <v>68</v>
      </c>
      <c r="F4048" s="658" t="s">
        <v>68</v>
      </c>
      <c r="G4048" s="78"/>
      <c r="H4048" s="96" t="s">
        <v>135</v>
      </c>
      <c r="I4048" s="107" t="s">
        <v>4471</v>
      </c>
      <c r="J4048" s="81"/>
      <c r="K4048" s="72"/>
      <c r="L4048" s="72"/>
      <c r="M4048" s="72"/>
      <c r="N4048" s="72"/>
      <c r="O4048" s="72"/>
      <c r="P4048" s="72"/>
      <c r="Q4048" s="833"/>
      <c r="R4048" s="102"/>
      <c r="S4048" s="73"/>
      <c r="T4048" s="102"/>
      <c r="U4048" s="103"/>
      <c r="V4048" s="104"/>
    </row>
    <row r="4049" spans="1:256" ht="12.5">
      <c r="A4049" s="305"/>
      <c r="B4049" s="65">
        <v>1</v>
      </c>
      <c r="C4049" s="66">
        <f>IF(E4049="A",4,IF(E4049="B",3,IF(E4049="C",2,IF(E4049="D",1,0))))</f>
        <v>1</v>
      </c>
      <c r="D4049" s="77" t="s">
        <v>90</v>
      </c>
      <c r="E4049" s="99" t="s">
        <v>70</v>
      </c>
      <c r="F4049" s="76" t="s">
        <v>87</v>
      </c>
      <c r="G4049" s="78"/>
      <c r="H4049" s="96" t="s">
        <v>251</v>
      </c>
      <c r="I4049" s="107" t="s">
        <v>4472</v>
      </c>
      <c r="J4049" s="81"/>
      <c r="K4049" s="72"/>
      <c r="L4049" s="72"/>
      <c r="M4049" s="72"/>
      <c r="N4049" s="72"/>
      <c r="O4049" s="72"/>
      <c r="P4049" s="72"/>
      <c r="Q4049" s="833"/>
      <c r="R4049" s="102"/>
      <c r="S4049" s="73"/>
      <c r="T4049" s="102"/>
      <c r="U4049" s="103"/>
      <c r="V4049" s="104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  <c r="AJ4049"/>
      <c r="AK4049"/>
      <c r="AL4049"/>
      <c r="AM4049"/>
      <c r="AN4049"/>
      <c r="AO4049"/>
      <c r="AP4049"/>
      <c r="AQ4049"/>
      <c r="AR4049"/>
      <c r="AS4049"/>
      <c r="AT4049"/>
      <c r="AU4049"/>
      <c r="AV4049"/>
      <c r="AW4049"/>
      <c r="AX4049"/>
      <c r="AY4049"/>
      <c r="AZ4049"/>
      <c r="BA4049"/>
      <c r="BB4049"/>
      <c r="BC4049"/>
      <c r="BD4049"/>
      <c r="BE4049"/>
      <c r="BF4049"/>
      <c r="BG4049"/>
      <c r="BH4049"/>
      <c r="BI4049"/>
      <c r="BJ4049"/>
      <c r="BK4049"/>
      <c r="BL4049"/>
      <c r="BM4049"/>
      <c r="BN4049"/>
      <c r="BO4049"/>
      <c r="BP4049"/>
      <c r="BQ4049"/>
      <c r="BR4049"/>
      <c r="BS4049"/>
      <c r="BT4049"/>
      <c r="BU4049"/>
      <c r="BV4049"/>
      <c r="BW4049"/>
      <c r="BX4049"/>
      <c r="BY4049"/>
      <c r="BZ4049"/>
      <c r="CA4049"/>
      <c r="CB4049"/>
      <c r="CC4049"/>
      <c r="CD4049"/>
      <c r="CE4049"/>
      <c r="CF4049"/>
      <c r="CG4049"/>
      <c r="CH4049"/>
      <c r="CI4049"/>
      <c r="CJ4049"/>
      <c r="CK4049"/>
      <c r="CL4049"/>
      <c r="CM4049"/>
      <c r="CN4049"/>
      <c r="CO4049"/>
      <c r="CP4049"/>
      <c r="CQ4049"/>
      <c r="CR4049"/>
      <c r="CS4049"/>
      <c r="CT4049"/>
      <c r="CU4049"/>
      <c r="CV4049"/>
      <c r="CW4049"/>
      <c r="CX4049"/>
      <c r="CY4049"/>
      <c r="CZ4049"/>
      <c r="DA4049"/>
      <c r="DB4049"/>
      <c r="DC4049"/>
      <c r="DD4049"/>
      <c r="DE4049"/>
      <c r="DF4049"/>
      <c r="DG4049"/>
      <c r="DH4049"/>
      <c r="DI4049"/>
      <c r="DJ4049"/>
      <c r="DK4049"/>
      <c r="DL4049"/>
      <c r="DM4049"/>
      <c r="DN4049"/>
      <c r="DO4049"/>
      <c r="DP4049"/>
      <c r="DQ4049"/>
      <c r="DR4049"/>
      <c r="DS4049"/>
      <c r="DT4049"/>
      <c r="DU4049"/>
      <c r="DV4049"/>
      <c r="DW4049"/>
      <c r="DX4049"/>
      <c r="DY4049"/>
      <c r="DZ4049"/>
      <c r="EA4049"/>
      <c r="EB4049"/>
      <c r="EC4049"/>
      <c r="ED4049"/>
      <c r="EE4049"/>
      <c r="EF4049"/>
      <c r="EG4049"/>
      <c r="EH4049"/>
      <c r="EI4049"/>
      <c r="EJ4049"/>
      <c r="EK4049"/>
      <c r="EL4049"/>
      <c r="EM4049"/>
      <c r="EN4049"/>
      <c r="EO4049"/>
      <c r="EP4049"/>
      <c r="EQ4049"/>
      <c r="ER4049"/>
      <c r="ES4049"/>
      <c r="ET4049"/>
      <c r="EU4049"/>
      <c r="EV4049"/>
      <c r="EW4049"/>
      <c r="EX4049"/>
      <c r="EY4049"/>
      <c r="EZ4049"/>
      <c r="FA4049"/>
      <c r="FB4049"/>
      <c r="FC4049"/>
      <c r="FD4049"/>
      <c r="FE4049"/>
      <c r="FF4049"/>
      <c r="FG4049"/>
      <c r="FH4049"/>
      <c r="FI4049"/>
      <c r="FJ4049"/>
      <c r="FK4049"/>
      <c r="FL4049"/>
      <c r="FM4049"/>
      <c r="FN4049"/>
      <c r="FO4049"/>
      <c r="FP4049"/>
      <c r="FQ4049"/>
      <c r="FR4049"/>
      <c r="FS4049"/>
      <c r="FT4049"/>
      <c r="FU4049"/>
      <c r="FV4049"/>
      <c r="FW4049"/>
      <c r="FX4049"/>
      <c r="FY4049"/>
      <c r="FZ4049"/>
      <c r="GA4049"/>
      <c r="GB4049"/>
      <c r="GC4049"/>
      <c r="GD4049"/>
      <c r="GE4049"/>
      <c r="GF4049"/>
      <c r="GG4049"/>
      <c r="GH4049"/>
      <c r="GI4049"/>
      <c r="GJ4049"/>
      <c r="GK4049"/>
      <c r="GL4049"/>
      <c r="GM4049"/>
      <c r="GN4049"/>
      <c r="GO4049"/>
      <c r="GP4049"/>
      <c r="GQ4049"/>
      <c r="GR4049"/>
      <c r="GS4049"/>
      <c r="GT4049"/>
      <c r="GU4049"/>
      <c r="GV4049"/>
      <c r="GW4049"/>
      <c r="GX4049"/>
      <c r="GY4049"/>
      <c r="GZ4049"/>
      <c r="HA4049"/>
      <c r="HB4049"/>
      <c r="HC4049"/>
      <c r="HD4049"/>
      <c r="HE4049"/>
      <c r="HF4049"/>
      <c r="HG4049"/>
      <c r="HH4049"/>
      <c r="HI4049"/>
      <c r="HJ4049"/>
      <c r="HK4049"/>
      <c r="HL4049"/>
      <c r="HM4049"/>
      <c r="HN4049"/>
      <c r="HO4049"/>
      <c r="HP4049"/>
      <c r="HQ4049"/>
      <c r="HR4049"/>
      <c r="HS4049"/>
      <c r="HT4049"/>
      <c r="HU4049"/>
      <c r="HV4049"/>
      <c r="HW4049"/>
      <c r="HX4049"/>
      <c r="HY4049"/>
      <c r="HZ4049"/>
      <c r="IA4049"/>
      <c r="IB4049"/>
      <c r="IC4049"/>
      <c r="ID4049"/>
      <c r="IE4049"/>
      <c r="IF4049"/>
      <c r="IG4049"/>
      <c r="IH4049"/>
      <c r="II4049"/>
      <c r="IJ4049"/>
      <c r="IK4049"/>
      <c r="IL4049"/>
      <c r="IM4049"/>
      <c r="IN4049"/>
      <c r="IO4049"/>
      <c r="IP4049"/>
      <c r="IQ4049"/>
      <c r="IR4049"/>
      <c r="IS4049"/>
      <c r="IT4049"/>
      <c r="IU4049"/>
      <c r="IV4049"/>
    </row>
    <row r="4050" spans="1:256" ht="12.5">
      <c r="A4050" s="660"/>
      <c r="B4050" s="124">
        <v>1</v>
      </c>
      <c r="C4050" s="66">
        <f>IF(E4050="A",1,IF(E4050="B",1,0))</f>
        <v>0</v>
      </c>
      <c r="D4050" s="76" t="s">
        <v>68</v>
      </c>
      <c r="E4050" s="99" t="s">
        <v>99</v>
      </c>
      <c r="F4050" s="77" t="s">
        <v>90</v>
      </c>
      <c r="G4050" s="78"/>
      <c r="H4050" s="96" t="s">
        <v>225</v>
      </c>
      <c r="I4050" s="107" t="s">
        <v>4473</v>
      </c>
      <c r="J4050" s="81"/>
      <c r="K4050" s="72"/>
      <c r="L4050" s="72"/>
      <c r="M4050" s="72"/>
      <c r="N4050" s="72"/>
      <c r="O4050" s="72"/>
      <c r="P4050" s="72"/>
      <c r="Q4050" s="833"/>
      <c r="R4050" s="102"/>
      <c r="S4050" s="73"/>
      <c r="T4050" s="102"/>
      <c r="U4050" s="103"/>
      <c r="V4050" s="104"/>
      <c r="W4050" s="320"/>
      <c r="X4050" s="320"/>
      <c r="Y4050" s="320"/>
      <c r="Z4050" s="320"/>
      <c r="AA4050" s="320"/>
      <c r="AB4050" s="320"/>
      <c r="AC4050" s="320"/>
      <c r="AD4050" s="320"/>
      <c r="AE4050" s="320"/>
      <c r="AF4050" s="320"/>
      <c r="AG4050" s="320"/>
      <c r="AH4050" s="320"/>
      <c r="AI4050" s="320"/>
      <c r="AJ4050" s="320"/>
      <c r="AK4050" s="320"/>
      <c r="AL4050" s="320"/>
      <c r="AM4050" s="320"/>
      <c r="AN4050" s="320"/>
      <c r="AO4050" s="320"/>
      <c r="AP4050" s="320"/>
      <c r="AQ4050" s="320"/>
      <c r="AR4050" s="320"/>
      <c r="AS4050" s="320"/>
      <c r="AT4050" s="320"/>
      <c r="AU4050" s="320"/>
      <c r="AV4050" s="320"/>
      <c r="AW4050" s="320"/>
      <c r="AX4050" s="320"/>
      <c r="AY4050" s="320"/>
      <c r="AZ4050" s="320"/>
      <c r="BA4050" s="320"/>
      <c r="BB4050" s="320"/>
      <c r="BC4050" s="320"/>
      <c r="BD4050" s="320"/>
      <c r="BE4050" s="320"/>
      <c r="BF4050" s="320"/>
      <c r="BG4050" s="320"/>
      <c r="BH4050" s="320"/>
      <c r="BI4050" s="320"/>
      <c r="BJ4050" s="320"/>
      <c r="BK4050" s="320"/>
      <c r="BL4050" s="320"/>
      <c r="BM4050" s="320"/>
      <c r="BN4050" s="320"/>
      <c r="BO4050" s="320"/>
      <c r="BP4050" s="320"/>
      <c r="BQ4050" s="320"/>
      <c r="BR4050" s="320"/>
      <c r="BS4050" s="320"/>
      <c r="BT4050" s="320"/>
      <c r="BU4050" s="320"/>
      <c r="BV4050" s="320"/>
      <c r="BW4050" s="320"/>
      <c r="BX4050" s="320"/>
      <c r="BY4050" s="320"/>
      <c r="BZ4050" s="320"/>
      <c r="CA4050" s="320"/>
      <c r="CB4050" s="320"/>
      <c r="CC4050" s="320"/>
      <c r="CD4050" s="320"/>
      <c r="CE4050" s="320"/>
      <c r="CF4050" s="320"/>
      <c r="CG4050" s="320"/>
      <c r="CH4050" s="320"/>
      <c r="CI4050" s="320"/>
      <c r="CJ4050" s="320"/>
      <c r="CK4050" s="320"/>
      <c r="CL4050" s="320"/>
      <c r="CM4050" s="320"/>
      <c r="CN4050" s="320"/>
      <c r="CO4050" s="320"/>
      <c r="CP4050" s="320"/>
      <c r="CQ4050" s="320"/>
      <c r="CR4050" s="320"/>
      <c r="CS4050" s="320"/>
      <c r="CT4050" s="320"/>
      <c r="CU4050" s="320"/>
      <c r="CV4050" s="320"/>
      <c r="CW4050" s="320"/>
      <c r="CX4050" s="320"/>
      <c r="CY4050" s="320"/>
      <c r="CZ4050" s="320"/>
      <c r="DA4050" s="320"/>
      <c r="DB4050" s="320"/>
      <c r="DC4050" s="320"/>
      <c r="DD4050" s="320"/>
      <c r="DE4050" s="320"/>
      <c r="DF4050" s="320"/>
      <c r="DG4050" s="320"/>
      <c r="DH4050" s="320"/>
      <c r="DI4050" s="320"/>
      <c r="DJ4050" s="320"/>
      <c r="DK4050" s="320"/>
      <c r="DL4050" s="320"/>
      <c r="DM4050" s="320"/>
      <c r="DN4050" s="320"/>
      <c r="DO4050" s="320"/>
      <c r="DP4050" s="320"/>
      <c r="DQ4050" s="320"/>
      <c r="DR4050" s="320"/>
      <c r="DS4050" s="320"/>
      <c r="DT4050" s="320"/>
      <c r="DU4050" s="320"/>
      <c r="DV4050" s="320"/>
      <c r="DW4050" s="320"/>
      <c r="DX4050" s="320"/>
      <c r="DY4050" s="320"/>
      <c r="DZ4050" s="320"/>
      <c r="EA4050" s="320"/>
      <c r="EB4050" s="320"/>
      <c r="EC4050" s="320"/>
      <c r="ED4050" s="320"/>
      <c r="EE4050" s="320"/>
      <c r="EF4050" s="320"/>
      <c r="EG4050" s="320"/>
      <c r="EH4050" s="320"/>
      <c r="EI4050" s="320"/>
      <c r="EJ4050" s="320"/>
      <c r="EK4050" s="320"/>
      <c r="EL4050" s="320"/>
      <c r="EM4050" s="320"/>
      <c r="EN4050" s="320"/>
      <c r="EO4050" s="320"/>
      <c r="EP4050" s="320"/>
      <c r="EQ4050" s="320"/>
      <c r="ER4050" s="320"/>
      <c r="ES4050" s="320"/>
      <c r="ET4050" s="320"/>
      <c r="EU4050" s="320"/>
      <c r="EV4050" s="320"/>
      <c r="EW4050" s="320"/>
      <c r="EX4050" s="320"/>
      <c r="EY4050" s="320"/>
      <c r="EZ4050" s="320"/>
      <c r="FA4050" s="320"/>
      <c r="FB4050" s="320"/>
      <c r="FC4050" s="320"/>
      <c r="FD4050" s="320"/>
      <c r="FE4050" s="320"/>
      <c r="FF4050" s="320"/>
      <c r="FG4050" s="320"/>
      <c r="FH4050" s="320"/>
      <c r="FI4050" s="320"/>
      <c r="FJ4050" s="320"/>
      <c r="FK4050" s="320"/>
      <c r="FL4050" s="320"/>
      <c r="FM4050" s="320"/>
      <c r="FN4050" s="320"/>
      <c r="FO4050" s="320"/>
      <c r="FP4050" s="320"/>
      <c r="FQ4050" s="320"/>
      <c r="FR4050" s="320"/>
      <c r="FS4050" s="320"/>
      <c r="FT4050" s="320"/>
      <c r="FU4050" s="320"/>
      <c r="FV4050" s="320"/>
      <c r="FW4050" s="320"/>
      <c r="FX4050" s="320"/>
      <c r="FY4050" s="320"/>
      <c r="FZ4050" s="320"/>
      <c r="GA4050" s="320"/>
      <c r="GB4050" s="320"/>
      <c r="GC4050" s="320"/>
      <c r="GD4050" s="320"/>
      <c r="GE4050" s="320"/>
      <c r="GF4050" s="320"/>
      <c r="GG4050" s="320"/>
      <c r="GH4050" s="320"/>
      <c r="GI4050" s="320"/>
      <c r="GJ4050" s="320"/>
      <c r="GK4050" s="320"/>
      <c r="GL4050" s="320"/>
      <c r="GM4050" s="320"/>
      <c r="GN4050" s="320"/>
      <c r="GO4050" s="320"/>
      <c r="GP4050" s="320"/>
      <c r="GQ4050" s="320"/>
      <c r="GR4050" s="320"/>
      <c r="GS4050" s="320"/>
      <c r="GT4050" s="320"/>
      <c r="GU4050" s="320"/>
      <c r="GV4050" s="320"/>
      <c r="GW4050" s="320"/>
      <c r="GX4050" s="320"/>
      <c r="GY4050" s="320"/>
      <c r="GZ4050" s="320"/>
      <c r="HA4050" s="320"/>
      <c r="HB4050" s="320"/>
      <c r="HC4050" s="320"/>
      <c r="HD4050" s="320"/>
      <c r="HE4050" s="320"/>
      <c r="HF4050" s="320"/>
      <c r="HG4050" s="320"/>
      <c r="HH4050" s="320"/>
      <c r="HI4050" s="320"/>
      <c r="HJ4050" s="320"/>
      <c r="HK4050" s="320"/>
      <c r="HL4050" s="320"/>
      <c r="HM4050" s="320"/>
      <c r="HN4050" s="320"/>
      <c r="HO4050" s="320"/>
      <c r="HP4050" s="320"/>
      <c r="HQ4050" s="320"/>
      <c r="HR4050" s="320"/>
      <c r="HS4050" s="320"/>
      <c r="HT4050" s="320"/>
      <c r="HU4050" s="320"/>
      <c r="HV4050" s="320"/>
      <c r="HW4050" s="320"/>
      <c r="HX4050" s="320"/>
      <c r="HY4050" s="320"/>
      <c r="HZ4050" s="320"/>
      <c r="IA4050" s="320"/>
      <c r="IB4050" s="320"/>
      <c r="IC4050" s="320"/>
      <c r="ID4050" s="320"/>
      <c r="IE4050" s="320"/>
      <c r="IF4050" s="320"/>
      <c r="IG4050" s="320"/>
      <c r="IH4050" s="320"/>
      <c r="II4050" s="320"/>
      <c r="IJ4050" s="320"/>
      <c r="IK4050" s="320"/>
      <c r="IL4050" s="320"/>
      <c r="IM4050" s="320"/>
      <c r="IN4050" s="320"/>
      <c r="IO4050" s="320"/>
      <c r="IP4050" s="320"/>
      <c r="IQ4050" s="320"/>
      <c r="IR4050" s="320"/>
      <c r="IS4050" s="320"/>
      <c r="IT4050" s="320"/>
      <c r="IU4050" s="320"/>
      <c r="IV4050" s="320"/>
    </row>
    <row r="4051" spans="1:256" ht="12.5">
      <c r="A4051" s="365"/>
      <c r="B4051" s="124">
        <v>1</v>
      </c>
      <c r="C4051" s="66">
        <f>IF(E4051="A",1,IF(E4051="B",1,0))</f>
        <v>1</v>
      </c>
      <c r="D4051" s="76" t="s">
        <v>87</v>
      </c>
      <c r="E4051" s="76" t="s">
        <v>87</v>
      </c>
      <c r="F4051" s="76" t="s">
        <v>87</v>
      </c>
      <c r="G4051" s="78"/>
      <c r="H4051" s="96" t="s">
        <v>126</v>
      </c>
      <c r="I4051" s="107" t="s">
        <v>4474</v>
      </c>
      <c r="J4051" s="81"/>
      <c r="K4051" s="72"/>
      <c r="L4051" s="72"/>
      <c r="M4051" s="72"/>
      <c r="N4051" s="72"/>
      <c r="O4051" s="72"/>
      <c r="P4051" s="72"/>
      <c r="Q4051" s="833"/>
      <c r="R4051" s="102"/>
      <c r="S4051" s="73"/>
      <c r="T4051" s="102"/>
      <c r="U4051" s="103"/>
      <c r="V4051" s="104"/>
    </row>
    <row r="4052" spans="1:256" ht="12.5">
      <c r="A4052" s="660"/>
      <c r="B4052" s="65">
        <v>1</v>
      </c>
      <c r="C4052" s="66">
        <f>IF(E4052="A",4,IF(E4052="B",3,IF(E4052="C",2,IF(E4052="D",1,0))))</f>
        <v>0</v>
      </c>
      <c r="D4052" s="76" t="s">
        <v>68</v>
      </c>
      <c r="E4052" s="99" t="s">
        <v>99</v>
      </c>
      <c r="F4052" s="76" t="s">
        <v>87</v>
      </c>
      <c r="G4052" s="78"/>
      <c r="H4052" s="96" t="s">
        <v>94</v>
      </c>
      <c r="I4052" s="107" t="s">
        <v>229</v>
      </c>
      <c r="J4052" s="81" t="s">
        <v>6111</v>
      </c>
      <c r="K4052" s="72"/>
      <c r="L4052" s="72"/>
      <c r="M4052" s="72"/>
      <c r="N4052" s="72"/>
      <c r="O4052" s="72"/>
      <c r="P4052" s="72"/>
      <c r="Q4052" s="833"/>
      <c r="R4052" s="102"/>
      <c r="S4052" s="73"/>
      <c r="T4052" s="102"/>
      <c r="U4052" s="103"/>
      <c r="V4052" s="104"/>
    </row>
    <row r="4053" spans="1:256" s="55" customFormat="1" ht="12" customHeight="1">
      <c r="A4053" s="305"/>
      <c r="B4053" s="65">
        <v>1</v>
      </c>
      <c r="C4053" s="66">
        <v>0</v>
      </c>
      <c r="D4053" s="76" t="s">
        <v>68</v>
      </c>
      <c r="E4053" s="99" t="s">
        <v>99</v>
      </c>
      <c r="F4053" s="76" t="s">
        <v>87</v>
      </c>
      <c r="G4053" s="78"/>
      <c r="H4053" s="96" t="s">
        <v>94</v>
      </c>
      <c r="I4053" s="107" t="s">
        <v>229</v>
      </c>
      <c r="J4053" s="81" t="s">
        <v>6111</v>
      </c>
      <c r="K4053" s="72"/>
      <c r="L4053" s="72"/>
      <c r="M4053" s="72"/>
      <c r="N4053" s="72"/>
      <c r="O4053" s="72"/>
      <c r="P4053" s="72"/>
      <c r="Q4053" s="833"/>
      <c r="R4053" s="102"/>
      <c r="S4053" s="73"/>
      <c r="T4053" s="102"/>
      <c r="U4053" s="103"/>
      <c r="V4053" s="104"/>
      <c r="W4053" s="109"/>
      <c r="X4053" s="109"/>
      <c r="Y4053" s="109"/>
      <c r="Z4053" s="109"/>
      <c r="AA4053" s="109"/>
      <c r="AB4053" s="109"/>
      <c r="AC4053" s="109"/>
      <c r="AD4053" s="109"/>
      <c r="AE4053" s="109"/>
      <c r="AF4053" s="109"/>
      <c r="AG4053" s="109"/>
      <c r="AH4053" s="109"/>
      <c r="AI4053" s="109"/>
      <c r="AJ4053" s="109"/>
      <c r="AK4053" s="109"/>
      <c r="AL4053" s="109"/>
      <c r="AM4053" s="109"/>
      <c r="AN4053" s="109"/>
      <c r="AO4053" s="109"/>
      <c r="AP4053" s="109"/>
      <c r="AQ4053" s="109"/>
      <c r="AR4053" s="109"/>
      <c r="AS4053" s="109"/>
      <c r="AT4053" s="109"/>
      <c r="AU4053" s="109"/>
      <c r="AV4053" s="109"/>
      <c r="AW4053" s="109"/>
      <c r="AX4053" s="109"/>
      <c r="AY4053" s="109"/>
      <c r="AZ4053" s="109"/>
      <c r="BA4053" s="109"/>
      <c r="BB4053" s="109"/>
      <c r="BC4053" s="109"/>
      <c r="BD4053" s="109"/>
      <c r="BE4053" s="109"/>
      <c r="BF4053" s="109"/>
      <c r="BG4053" s="109"/>
      <c r="BH4053" s="109"/>
      <c r="BI4053" s="109"/>
      <c r="BJ4053" s="109"/>
      <c r="BK4053" s="109"/>
      <c r="BL4053" s="109"/>
      <c r="BM4053" s="109"/>
      <c r="BN4053" s="109"/>
      <c r="BO4053" s="109"/>
      <c r="BP4053" s="109"/>
      <c r="BQ4053" s="109"/>
      <c r="BR4053" s="109"/>
      <c r="BS4053" s="109"/>
      <c r="BT4053" s="109"/>
      <c r="BU4053" s="109"/>
      <c r="BV4053" s="109"/>
      <c r="BW4053" s="109"/>
      <c r="BX4053" s="109"/>
      <c r="BY4053" s="109"/>
      <c r="BZ4053" s="109"/>
      <c r="CA4053" s="109"/>
      <c r="CB4053" s="109"/>
      <c r="CC4053" s="109"/>
      <c r="CD4053" s="109"/>
      <c r="CE4053" s="109"/>
      <c r="CF4053" s="109"/>
      <c r="CG4053" s="109"/>
      <c r="CH4053" s="109"/>
      <c r="CI4053" s="109"/>
      <c r="CJ4053" s="109"/>
      <c r="CK4053" s="109"/>
      <c r="CL4053" s="109"/>
      <c r="CM4053" s="109"/>
      <c r="CN4053" s="109"/>
      <c r="CO4053" s="109"/>
      <c r="CP4053" s="109"/>
      <c r="CQ4053" s="109"/>
      <c r="CR4053" s="109"/>
      <c r="CS4053" s="109"/>
      <c r="CT4053" s="109"/>
      <c r="CU4053" s="109"/>
      <c r="CV4053" s="109"/>
      <c r="CW4053" s="109"/>
      <c r="CX4053" s="109"/>
      <c r="CY4053" s="109"/>
      <c r="CZ4053" s="109"/>
      <c r="DA4053" s="109"/>
      <c r="DB4053" s="109"/>
      <c r="DC4053" s="109"/>
      <c r="DD4053" s="109"/>
      <c r="DE4053" s="109"/>
      <c r="DF4053" s="109"/>
      <c r="DG4053" s="109"/>
      <c r="DH4053" s="109"/>
      <c r="DI4053" s="109"/>
      <c r="DJ4053" s="109"/>
      <c r="DK4053" s="109"/>
      <c r="DL4053" s="109"/>
      <c r="DM4053" s="109"/>
      <c r="DN4053" s="109"/>
      <c r="DO4053" s="109"/>
      <c r="DP4053" s="109"/>
      <c r="DQ4053" s="109"/>
      <c r="DR4053" s="109"/>
      <c r="DS4053" s="109"/>
      <c r="DT4053" s="109"/>
      <c r="DU4053" s="109"/>
      <c r="DV4053" s="109"/>
      <c r="DW4053" s="109"/>
      <c r="DX4053" s="109"/>
      <c r="DY4053" s="109"/>
      <c r="DZ4053" s="109"/>
      <c r="EA4053" s="109"/>
      <c r="EB4053" s="109"/>
      <c r="EC4053" s="109"/>
      <c r="ED4053" s="109"/>
      <c r="EE4053" s="109"/>
      <c r="EF4053" s="109"/>
      <c r="EG4053" s="109"/>
      <c r="EH4053" s="109"/>
      <c r="EI4053" s="109"/>
      <c r="EJ4053" s="109"/>
      <c r="EK4053" s="109"/>
      <c r="EL4053" s="109"/>
      <c r="EM4053" s="109"/>
      <c r="EN4053" s="109"/>
      <c r="EO4053" s="109"/>
      <c r="EP4053" s="109"/>
      <c r="EQ4053" s="109"/>
      <c r="ER4053" s="109"/>
      <c r="ES4053" s="109"/>
      <c r="ET4053" s="109"/>
      <c r="EU4053" s="109"/>
      <c r="EV4053" s="109"/>
      <c r="EW4053" s="109"/>
      <c r="EX4053" s="109"/>
      <c r="EY4053" s="109"/>
      <c r="EZ4053" s="109"/>
      <c r="FA4053" s="109"/>
      <c r="FB4053" s="109"/>
      <c r="FC4053" s="109"/>
      <c r="FD4053" s="109"/>
      <c r="FE4053" s="109"/>
      <c r="FF4053" s="109"/>
      <c r="FG4053" s="109"/>
      <c r="FH4053" s="109"/>
      <c r="FI4053" s="109"/>
      <c r="FJ4053" s="109"/>
      <c r="FK4053" s="109"/>
      <c r="FL4053" s="109"/>
      <c r="FM4053" s="109"/>
      <c r="FN4053" s="109"/>
      <c r="FO4053" s="109"/>
      <c r="FP4053" s="109"/>
      <c r="FQ4053" s="109"/>
      <c r="FR4053" s="109"/>
      <c r="FS4053" s="109"/>
      <c r="FT4053" s="109"/>
      <c r="FU4053" s="109"/>
      <c r="FV4053" s="109"/>
      <c r="FW4053" s="109"/>
      <c r="FX4053" s="109"/>
      <c r="FY4053" s="109"/>
      <c r="FZ4053" s="109"/>
      <c r="GA4053" s="109"/>
      <c r="GB4053" s="109"/>
      <c r="GC4053" s="109"/>
      <c r="GD4053" s="109"/>
      <c r="GE4053" s="109"/>
      <c r="GF4053" s="109"/>
      <c r="GG4053" s="109"/>
      <c r="GH4053" s="109"/>
      <c r="GI4053" s="109"/>
      <c r="GJ4053" s="109"/>
      <c r="GK4053" s="109"/>
      <c r="GL4053" s="109"/>
      <c r="GM4053" s="109"/>
      <c r="GN4053" s="109"/>
      <c r="GO4053" s="109"/>
      <c r="GP4053" s="109"/>
      <c r="GQ4053" s="109"/>
      <c r="GR4053" s="109"/>
      <c r="GS4053" s="109"/>
      <c r="GT4053" s="109"/>
      <c r="GU4053" s="109"/>
      <c r="GV4053" s="109"/>
      <c r="GW4053" s="109"/>
      <c r="GX4053" s="109"/>
      <c r="GY4053" s="109"/>
      <c r="GZ4053" s="109"/>
      <c r="HA4053" s="109"/>
      <c r="HB4053" s="109"/>
      <c r="HC4053" s="109"/>
      <c r="HD4053" s="109"/>
      <c r="HE4053" s="109"/>
      <c r="HF4053" s="109"/>
      <c r="HG4053" s="109"/>
      <c r="HH4053" s="109"/>
      <c r="HI4053" s="109"/>
      <c r="HJ4053" s="109"/>
      <c r="HK4053" s="109"/>
      <c r="HL4053" s="109"/>
      <c r="HM4053" s="109"/>
      <c r="HN4053" s="109"/>
      <c r="HO4053" s="109"/>
      <c r="HP4053" s="109"/>
      <c r="HQ4053" s="109"/>
      <c r="HR4053" s="109"/>
      <c r="HS4053" s="109"/>
      <c r="HT4053" s="109"/>
      <c r="HU4053" s="109"/>
      <c r="HV4053" s="109"/>
      <c r="HW4053" s="109"/>
      <c r="HX4053" s="109"/>
      <c r="HY4053" s="109"/>
      <c r="HZ4053" s="109"/>
      <c r="IA4053" s="109"/>
      <c r="IB4053" s="109"/>
      <c r="IC4053" s="109"/>
      <c r="ID4053" s="109"/>
      <c r="IE4053" s="109"/>
      <c r="IF4053" s="109"/>
      <c r="IG4053" s="109"/>
      <c r="IH4053" s="109"/>
      <c r="II4053" s="109"/>
      <c r="IJ4053" s="109"/>
      <c r="IK4053" s="109"/>
      <c r="IL4053" s="109"/>
      <c r="IM4053" s="109"/>
      <c r="IN4053" s="109"/>
      <c r="IO4053" s="109"/>
      <c r="IP4053" s="109"/>
      <c r="IQ4053" s="109"/>
      <c r="IR4053" s="109"/>
      <c r="IS4053" s="109"/>
      <c r="IT4053" s="109"/>
      <c r="IU4053" s="109"/>
      <c r="IV4053" s="109"/>
    </row>
    <row r="4054" spans="1:256" ht="12" customHeight="1">
      <c r="A4054" s="666"/>
      <c r="B4054" s="65">
        <v>1</v>
      </c>
      <c r="C4054" s="66">
        <f>IF(E4054="A",1,IF(E4054="B",1,0))</f>
        <v>1</v>
      </c>
      <c r="D4054" s="77" t="s">
        <v>90</v>
      </c>
      <c r="E4054" s="655" t="s">
        <v>87</v>
      </c>
      <c r="F4054" s="76" t="s">
        <v>68</v>
      </c>
      <c r="G4054" s="78"/>
      <c r="H4054" s="96" t="s">
        <v>94</v>
      </c>
      <c r="I4054" s="107" t="s">
        <v>4475</v>
      </c>
      <c r="J4054" s="81"/>
      <c r="K4054" s="72"/>
      <c r="L4054" s="72"/>
      <c r="M4054" s="72"/>
      <c r="N4054" s="72"/>
      <c r="O4054" s="72"/>
      <c r="P4054" s="72"/>
      <c r="Q4054" s="833"/>
      <c r="R4054" s="102"/>
      <c r="S4054" s="73"/>
      <c r="T4054" s="102"/>
      <c r="U4054" s="103"/>
      <c r="V4054" s="104"/>
    </row>
    <row r="4055" spans="1:256" ht="12.5">
      <c r="A4055" s="55"/>
      <c r="B4055" s="124">
        <v>1</v>
      </c>
      <c r="C4055" s="66">
        <f>IF(E4055="A",4,IF(E4055="B",3,IF(E4055="C",2,IF(E4055="D",1,0))))</f>
        <v>4</v>
      </c>
      <c r="D4055" s="99" t="s">
        <v>70</v>
      </c>
      <c r="E4055" s="76" t="s">
        <v>68</v>
      </c>
      <c r="F4055" s="99" t="s">
        <v>70</v>
      </c>
      <c r="G4055" s="78"/>
      <c r="H4055" s="96" t="s">
        <v>114</v>
      </c>
      <c r="I4055" s="107" t="s">
        <v>4476</v>
      </c>
      <c r="J4055" s="81"/>
      <c r="K4055" s="72"/>
      <c r="L4055" s="72"/>
      <c r="M4055" s="72"/>
      <c r="N4055" s="72"/>
      <c r="O4055" s="72"/>
      <c r="P4055" s="72"/>
      <c r="Q4055" s="833"/>
      <c r="R4055" s="102"/>
      <c r="S4055" s="73"/>
      <c r="T4055" s="102"/>
      <c r="U4055" s="103"/>
      <c r="V4055" s="104"/>
    </row>
    <row r="4056" spans="1:256" ht="12" customHeight="1">
      <c r="B4056" s="65">
        <v>1</v>
      </c>
      <c r="C4056" s="66">
        <f>IF(E4056="A",1,IF(E4056="B",1,0))</f>
        <v>0</v>
      </c>
      <c r="D4056" s="76" t="s">
        <v>87</v>
      </c>
      <c r="E4056" s="77" t="s">
        <v>90</v>
      </c>
      <c r="F4056" s="99" t="s">
        <v>70</v>
      </c>
      <c r="G4056" s="78"/>
      <c r="H4056" s="96" t="s">
        <v>90</v>
      </c>
      <c r="I4056" s="107" t="s">
        <v>4477</v>
      </c>
      <c r="J4056" s="81"/>
      <c r="K4056" s="72"/>
      <c r="L4056" s="72"/>
      <c r="M4056" s="72"/>
      <c r="N4056" s="72"/>
      <c r="O4056" s="72"/>
      <c r="P4056" s="72"/>
      <c r="Q4056" s="833"/>
      <c r="R4056" s="102"/>
      <c r="S4056" s="73"/>
      <c r="T4056" s="102"/>
      <c r="U4056" s="103"/>
      <c r="V4056" s="104"/>
    </row>
    <row r="4057" spans="1:256" ht="12" customHeight="1">
      <c r="A4057" s="305"/>
      <c r="B4057" s="65">
        <v>1</v>
      </c>
      <c r="C4057" s="66">
        <f>IF(E4057="A",4,IF(E4057="B",3,IF(E4057="C",2,IF(E4057="D",1,0))))</f>
        <v>2</v>
      </c>
      <c r="D4057" s="77" t="s">
        <v>90</v>
      </c>
      <c r="E4057" s="77" t="s">
        <v>90</v>
      </c>
      <c r="F4057" s="76" t="s">
        <v>87</v>
      </c>
      <c r="G4057" s="78"/>
      <c r="H4057" s="96" t="s">
        <v>122</v>
      </c>
      <c r="I4057" s="107" t="s">
        <v>5862</v>
      </c>
      <c r="J4057" s="81"/>
      <c r="K4057" s="72"/>
      <c r="L4057" s="72"/>
      <c r="M4057" s="72"/>
      <c r="N4057" s="72"/>
      <c r="O4057" s="72"/>
      <c r="P4057" s="72"/>
      <c r="Q4057" s="833"/>
      <c r="R4057" s="102"/>
      <c r="S4057" s="73"/>
      <c r="T4057" s="102"/>
      <c r="U4057" s="103"/>
      <c r="V4057" s="104"/>
      <c r="W4057"/>
      <c r="X4057"/>
      <c r="Y4057"/>
      <c r="Z4057"/>
      <c r="AA4057"/>
      <c r="AB4057"/>
      <c r="AC4057"/>
      <c r="AD4057"/>
      <c r="AE4057"/>
      <c r="AF4057"/>
      <c r="AG4057"/>
      <c r="AH4057"/>
      <c r="AI4057"/>
      <c r="AJ4057"/>
      <c r="AK4057"/>
      <c r="AL4057"/>
      <c r="AM4057"/>
      <c r="AN4057"/>
      <c r="AO4057"/>
      <c r="AP4057"/>
      <c r="AQ4057"/>
      <c r="AR4057"/>
      <c r="AS4057"/>
      <c r="AT4057"/>
      <c r="AU4057"/>
      <c r="AV4057"/>
      <c r="AW4057"/>
      <c r="AX4057"/>
      <c r="AY4057"/>
      <c r="AZ4057"/>
      <c r="BA4057"/>
      <c r="BB4057"/>
      <c r="BC4057"/>
      <c r="BD4057"/>
      <c r="BE4057"/>
      <c r="BF4057"/>
      <c r="BG4057"/>
      <c r="BH4057"/>
      <c r="BI4057"/>
      <c r="BJ4057"/>
      <c r="BK4057"/>
      <c r="BL4057"/>
      <c r="BM4057"/>
      <c r="BN4057"/>
      <c r="BO4057"/>
      <c r="BP4057"/>
      <c r="BQ4057"/>
      <c r="BR4057"/>
      <c r="BS4057"/>
      <c r="BT4057"/>
      <c r="BU4057"/>
      <c r="BV4057"/>
      <c r="BW4057"/>
      <c r="BX4057"/>
      <c r="BY4057"/>
      <c r="BZ4057"/>
      <c r="CA4057"/>
      <c r="CB4057"/>
      <c r="CC4057"/>
      <c r="CD4057"/>
      <c r="CE4057"/>
      <c r="CF4057"/>
      <c r="CG4057"/>
      <c r="CH4057"/>
      <c r="CI4057"/>
      <c r="CJ4057"/>
      <c r="CK4057"/>
      <c r="CL4057"/>
      <c r="CM4057"/>
      <c r="CN4057"/>
      <c r="CO4057"/>
      <c r="CP4057"/>
      <c r="CQ4057"/>
      <c r="CR4057"/>
      <c r="CS4057"/>
      <c r="CT4057"/>
      <c r="CU4057"/>
      <c r="CV4057"/>
      <c r="CW4057"/>
      <c r="CX4057"/>
      <c r="CY4057"/>
      <c r="CZ4057"/>
      <c r="DA4057"/>
      <c r="DB4057"/>
      <c r="DC4057"/>
      <c r="DD4057"/>
      <c r="DE4057"/>
      <c r="DF4057"/>
      <c r="DG4057"/>
      <c r="DH4057"/>
      <c r="DI4057"/>
      <c r="DJ4057"/>
      <c r="DK4057"/>
      <c r="DL4057"/>
      <c r="DM4057"/>
      <c r="DN4057"/>
      <c r="DO4057"/>
      <c r="DP4057"/>
      <c r="DQ4057"/>
      <c r="DR4057"/>
      <c r="DS4057"/>
      <c r="DT4057"/>
      <c r="DU4057"/>
      <c r="DV4057"/>
      <c r="DW4057"/>
      <c r="DX4057"/>
      <c r="DY4057"/>
      <c r="DZ4057"/>
      <c r="EA4057"/>
      <c r="EB4057"/>
      <c r="EC4057"/>
      <c r="ED4057"/>
      <c r="EE4057"/>
      <c r="EF4057"/>
      <c r="EG4057"/>
      <c r="EH4057"/>
      <c r="EI4057"/>
      <c r="EJ4057"/>
      <c r="EK4057"/>
      <c r="EL4057"/>
      <c r="EM4057"/>
      <c r="EN4057"/>
      <c r="EO4057"/>
      <c r="EP4057"/>
      <c r="EQ4057"/>
      <c r="ER4057"/>
      <c r="ES4057"/>
      <c r="ET4057"/>
      <c r="EU4057"/>
      <c r="EV4057"/>
      <c r="EW4057"/>
      <c r="EX4057"/>
      <c r="EY4057"/>
      <c r="EZ4057"/>
      <c r="FA4057"/>
      <c r="FB4057"/>
      <c r="FC4057"/>
      <c r="FD4057"/>
      <c r="FE4057"/>
      <c r="FF4057"/>
      <c r="FG4057"/>
      <c r="FH4057"/>
      <c r="FI4057"/>
      <c r="FJ4057"/>
      <c r="FK4057"/>
      <c r="FL4057"/>
      <c r="FM4057"/>
      <c r="FN4057"/>
      <c r="FO4057"/>
      <c r="FP4057"/>
      <c r="FQ4057"/>
      <c r="FR4057"/>
      <c r="FS4057"/>
      <c r="FT4057"/>
      <c r="FU4057"/>
      <c r="FV4057"/>
      <c r="FW4057"/>
      <c r="FX4057"/>
      <c r="FY4057"/>
      <c r="FZ4057"/>
      <c r="GA4057"/>
      <c r="GB4057"/>
      <c r="GC4057"/>
      <c r="GD4057"/>
      <c r="GE4057"/>
      <c r="GF4057"/>
      <c r="GG4057"/>
      <c r="GH4057"/>
      <c r="GI4057"/>
      <c r="GJ4057"/>
      <c r="GK4057"/>
      <c r="GL4057"/>
      <c r="GM4057"/>
      <c r="GN4057"/>
      <c r="GO4057"/>
      <c r="GP4057"/>
      <c r="GQ4057"/>
      <c r="GR4057"/>
      <c r="GS4057"/>
      <c r="GT4057"/>
      <c r="GU4057"/>
      <c r="GV4057"/>
      <c r="GW4057"/>
      <c r="GX4057"/>
      <c r="GY4057"/>
      <c r="GZ4057"/>
      <c r="HA4057"/>
      <c r="HB4057"/>
      <c r="HC4057"/>
      <c r="HD4057"/>
      <c r="HE4057"/>
      <c r="HF4057"/>
      <c r="HG4057"/>
      <c r="HH4057"/>
      <c r="HI4057"/>
      <c r="HJ4057"/>
      <c r="HK4057"/>
      <c r="HL4057"/>
      <c r="HM4057"/>
      <c r="HN4057"/>
      <c r="HO4057"/>
      <c r="HP4057"/>
      <c r="HQ4057"/>
      <c r="HR4057"/>
      <c r="HS4057"/>
      <c r="HT4057"/>
      <c r="HU4057"/>
      <c r="HV4057"/>
      <c r="HW4057"/>
      <c r="HX4057"/>
      <c r="HY4057"/>
      <c r="HZ4057"/>
      <c r="IA4057"/>
      <c r="IB4057"/>
      <c r="IC4057"/>
      <c r="ID4057"/>
      <c r="IE4057"/>
      <c r="IF4057"/>
      <c r="IG4057"/>
      <c r="IH4057"/>
      <c r="II4057"/>
      <c r="IJ4057"/>
      <c r="IK4057"/>
      <c r="IL4057"/>
      <c r="IM4057"/>
      <c r="IN4057"/>
      <c r="IO4057"/>
      <c r="IP4057"/>
      <c r="IQ4057"/>
      <c r="IR4057"/>
      <c r="IS4057"/>
      <c r="IT4057"/>
      <c r="IU4057"/>
      <c r="IV4057"/>
    </row>
    <row r="4058" spans="1:256" ht="12.5">
      <c r="A4058" s="305"/>
      <c r="B4058" s="65">
        <v>1</v>
      </c>
      <c r="C4058" s="66">
        <f>IF(E4058="A",1,IF(E4058="B",1,0))</f>
        <v>0</v>
      </c>
      <c r="D4058" s="853" t="s">
        <v>87</v>
      </c>
      <c r="E4058" s="857" t="s">
        <v>90</v>
      </c>
      <c r="F4058" s="853" t="s">
        <v>68</v>
      </c>
      <c r="G4058" s="78"/>
      <c r="H4058" s="100" t="s">
        <v>119</v>
      </c>
      <c r="I4058" s="101" t="s">
        <v>6286</v>
      </c>
      <c r="J4058" s="81"/>
      <c r="K4058" s="72"/>
      <c r="L4058" s="72"/>
      <c r="M4058" s="72"/>
      <c r="N4058" s="72"/>
      <c r="O4058" s="72"/>
      <c r="P4058" s="72"/>
      <c r="Q4058" s="833"/>
      <c r="R4058" s="102"/>
      <c r="S4058" s="73"/>
      <c r="T4058" s="116"/>
      <c r="U4058" s="73"/>
      <c r="V4058" s="110"/>
      <c r="W4058"/>
      <c r="X4058"/>
      <c r="Y4058"/>
      <c r="Z4058"/>
      <c r="AA4058"/>
      <c r="AB4058"/>
      <c r="AC4058"/>
      <c r="AD4058"/>
      <c r="AE4058"/>
      <c r="AF4058"/>
      <c r="AG4058"/>
      <c r="AH4058"/>
      <c r="AI4058"/>
      <c r="AJ4058"/>
      <c r="AK4058"/>
      <c r="AL4058"/>
      <c r="AM4058"/>
      <c r="AN4058"/>
      <c r="AO4058"/>
      <c r="AP4058"/>
      <c r="AQ4058"/>
      <c r="AR4058"/>
      <c r="AS4058"/>
      <c r="AT4058"/>
      <c r="AU4058"/>
      <c r="AV4058"/>
      <c r="AW4058"/>
      <c r="AX4058"/>
      <c r="AY4058"/>
      <c r="AZ4058"/>
      <c r="BA4058"/>
      <c r="BB4058"/>
      <c r="BC4058"/>
      <c r="BD4058"/>
      <c r="BE4058"/>
      <c r="BF4058"/>
      <c r="BG4058"/>
      <c r="BH4058"/>
      <c r="BI4058"/>
      <c r="BJ4058"/>
      <c r="BK4058"/>
      <c r="BL4058"/>
      <c r="BM4058"/>
      <c r="BN4058"/>
      <c r="BO4058"/>
      <c r="BP4058"/>
      <c r="BQ4058"/>
      <c r="BR4058"/>
      <c r="BS4058"/>
      <c r="BT4058"/>
      <c r="BU4058"/>
      <c r="BV4058"/>
      <c r="BW4058"/>
      <c r="BX4058"/>
      <c r="BY4058"/>
      <c r="BZ4058"/>
      <c r="CA4058"/>
      <c r="CB4058"/>
      <c r="CC4058"/>
      <c r="CD4058"/>
      <c r="CE4058"/>
      <c r="CF4058"/>
      <c r="CG4058"/>
      <c r="CH4058"/>
      <c r="CI4058"/>
      <c r="CJ4058"/>
      <c r="CK4058"/>
      <c r="CL4058"/>
      <c r="CM4058"/>
      <c r="CN4058"/>
      <c r="CO4058"/>
      <c r="CP4058"/>
      <c r="CQ4058"/>
      <c r="CR4058"/>
      <c r="CS4058"/>
      <c r="CT4058"/>
      <c r="CU4058"/>
      <c r="CV4058"/>
      <c r="CW4058"/>
      <c r="CX4058"/>
      <c r="CY4058"/>
      <c r="CZ4058"/>
      <c r="DA4058"/>
      <c r="DB4058"/>
      <c r="DC4058"/>
      <c r="DD4058"/>
      <c r="DE4058"/>
      <c r="DF4058"/>
      <c r="DG4058"/>
      <c r="DH4058"/>
      <c r="DI4058"/>
      <c r="DJ4058"/>
      <c r="DK4058"/>
      <c r="DL4058"/>
      <c r="DM4058"/>
      <c r="DN4058"/>
      <c r="DO4058"/>
      <c r="DP4058"/>
      <c r="DQ4058"/>
      <c r="DR4058"/>
      <c r="DS4058"/>
      <c r="DT4058"/>
      <c r="DU4058"/>
      <c r="DV4058"/>
      <c r="DW4058"/>
      <c r="DX4058"/>
      <c r="DY4058"/>
      <c r="DZ4058"/>
      <c r="EA4058"/>
      <c r="EB4058"/>
      <c r="EC4058"/>
      <c r="ED4058"/>
      <c r="EE4058"/>
      <c r="EF4058"/>
      <c r="EG4058"/>
      <c r="EH4058"/>
      <c r="EI4058"/>
      <c r="EJ4058"/>
      <c r="EK4058"/>
      <c r="EL4058"/>
      <c r="EM4058"/>
      <c r="EN4058"/>
      <c r="EO4058"/>
      <c r="EP4058"/>
      <c r="EQ4058"/>
      <c r="ER4058"/>
      <c r="ES4058"/>
      <c r="ET4058"/>
      <c r="EU4058"/>
      <c r="EV4058"/>
      <c r="EW4058"/>
      <c r="EX4058"/>
      <c r="EY4058"/>
      <c r="EZ4058"/>
      <c r="FA4058"/>
      <c r="FB4058"/>
      <c r="FC4058"/>
      <c r="FD4058"/>
      <c r="FE4058"/>
      <c r="FF4058"/>
      <c r="FG4058"/>
      <c r="FH4058"/>
      <c r="FI4058"/>
      <c r="FJ4058"/>
      <c r="FK4058"/>
      <c r="FL4058"/>
      <c r="FM4058"/>
      <c r="FN4058"/>
      <c r="FO4058"/>
      <c r="FP4058"/>
      <c r="FQ4058"/>
      <c r="FR4058"/>
      <c r="FS4058"/>
      <c r="FT4058"/>
      <c r="FU4058"/>
      <c r="FV4058"/>
      <c r="FW4058"/>
      <c r="FX4058"/>
      <c r="FY4058"/>
      <c r="FZ4058"/>
      <c r="GA4058"/>
      <c r="GB4058"/>
      <c r="GC4058"/>
      <c r="GD4058"/>
      <c r="GE4058"/>
      <c r="GF4058"/>
      <c r="GG4058"/>
      <c r="GH4058"/>
      <c r="GI4058"/>
      <c r="GJ4058"/>
      <c r="GK4058"/>
      <c r="GL4058"/>
      <c r="GM4058"/>
      <c r="GN4058"/>
      <c r="GO4058"/>
      <c r="GP4058"/>
      <c r="GQ4058"/>
      <c r="GR4058"/>
      <c r="GS4058"/>
      <c r="GT4058"/>
      <c r="GU4058"/>
      <c r="GV4058"/>
      <c r="GW4058"/>
      <c r="GX4058"/>
      <c r="GY4058"/>
      <c r="GZ4058"/>
      <c r="HA4058"/>
      <c r="HB4058"/>
      <c r="HC4058"/>
      <c r="HD4058"/>
      <c r="HE4058"/>
      <c r="HF4058"/>
      <c r="HG4058"/>
      <c r="HH4058"/>
      <c r="HI4058"/>
      <c r="HJ4058"/>
      <c r="HK4058"/>
      <c r="HL4058"/>
      <c r="HM4058"/>
      <c r="HN4058"/>
      <c r="HO4058"/>
      <c r="HP4058"/>
      <c r="HQ4058"/>
      <c r="HR4058"/>
      <c r="HS4058"/>
      <c r="HT4058"/>
      <c r="HU4058"/>
      <c r="HV4058"/>
      <c r="HW4058"/>
      <c r="HX4058"/>
      <c r="HY4058"/>
      <c r="HZ4058"/>
      <c r="IA4058"/>
      <c r="IB4058"/>
      <c r="IC4058"/>
      <c r="ID4058"/>
      <c r="IE4058"/>
      <c r="IF4058"/>
      <c r="IG4058"/>
      <c r="IH4058"/>
      <c r="II4058"/>
      <c r="IJ4058"/>
      <c r="IK4058"/>
      <c r="IL4058"/>
      <c r="IM4058"/>
      <c r="IN4058"/>
      <c r="IO4058"/>
      <c r="IP4058"/>
      <c r="IQ4058"/>
      <c r="IR4058"/>
      <c r="IS4058"/>
      <c r="IT4058"/>
      <c r="IU4058"/>
      <c r="IV4058"/>
    </row>
    <row r="4059" spans="1:256" ht="12" customHeight="1">
      <c r="A4059" s="305"/>
      <c r="B4059" s="65">
        <v>1</v>
      </c>
      <c r="C4059" s="66">
        <f>IF(E4059="A",1,IF(E4059="B",1,0))</f>
        <v>0</v>
      </c>
      <c r="D4059" s="76" t="s">
        <v>68</v>
      </c>
      <c r="E4059" s="99" t="s">
        <v>99</v>
      </c>
      <c r="F4059" s="99" t="s">
        <v>70</v>
      </c>
      <c r="G4059" s="78"/>
      <c r="H4059" s="96" t="s">
        <v>94</v>
      </c>
      <c r="I4059" s="107" t="s">
        <v>4478</v>
      </c>
      <c r="J4059" s="81"/>
      <c r="K4059" s="72"/>
      <c r="L4059" s="72"/>
      <c r="M4059" s="72"/>
      <c r="N4059" s="72"/>
      <c r="O4059" s="72"/>
      <c r="P4059" s="72"/>
      <c r="Q4059" s="833"/>
      <c r="R4059" s="102"/>
      <c r="S4059" s="73"/>
      <c r="T4059" s="102"/>
      <c r="U4059" s="103"/>
      <c r="V4059" s="104"/>
    </row>
    <row r="4060" spans="1:256" ht="12.5">
      <c r="A4060" s="305"/>
      <c r="B4060" s="65">
        <v>1</v>
      </c>
      <c r="C4060" s="66">
        <f>IF(E4060="A",1,IF(E4060="B",1,0))</f>
        <v>0</v>
      </c>
      <c r="D4060" s="670" t="s">
        <v>87</v>
      </c>
      <c r="E4060" s="663" t="s">
        <v>90</v>
      </c>
      <c r="F4060" s="662" t="s">
        <v>70</v>
      </c>
      <c r="G4060" s="78"/>
      <c r="H4060" s="96" t="s">
        <v>104</v>
      </c>
      <c r="I4060" s="107" t="s">
        <v>4479</v>
      </c>
      <c r="J4060" s="81"/>
      <c r="K4060" s="72"/>
      <c r="L4060" s="72"/>
      <c r="M4060" s="72"/>
      <c r="N4060" s="72"/>
      <c r="O4060" s="72"/>
      <c r="P4060" s="72"/>
      <c r="Q4060" s="833"/>
      <c r="R4060" s="102"/>
      <c r="S4060" s="73"/>
      <c r="T4060" s="102"/>
      <c r="U4060" s="103"/>
      <c r="V4060" s="104"/>
    </row>
    <row r="4061" spans="1:256" customFormat="1" ht="12.75" customHeight="1">
      <c r="A4061" s="305"/>
      <c r="B4061" s="124">
        <v>1</v>
      </c>
      <c r="C4061" s="66">
        <v>2</v>
      </c>
      <c r="D4061" s="857" t="s">
        <v>90</v>
      </c>
      <c r="E4061" s="857" t="s">
        <v>90</v>
      </c>
      <c r="F4061" s="853" t="s">
        <v>68</v>
      </c>
      <c r="G4061" s="78"/>
      <c r="H4061" s="1247" t="s">
        <v>240</v>
      </c>
      <c r="I4061" s="247" t="s">
        <v>6009</v>
      </c>
      <c r="J4061" s="81" t="s">
        <v>17</v>
      </c>
      <c r="K4061" s="72"/>
      <c r="L4061" s="72"/>
      <c r="M4061" s="72"/>
      <c r="N4061" s="72"/>
      <c r="O4061" s="72"/>
      <c r="P4061" s="72"/>
      <c r="Q4061" s="833"/>
      <c r="R4061" s="102"/>
      <c r="S4061" s="73"/>
      <c r="T4061" s="103"/>
      <c r="U4061" s="103"/>
      <c r="V4061" s="158"/>
      <c r="W4061" s="109"/>
      <c r="X4061" s="109"/>
      <c r="Y4061" s="109"/>
      <c r="Z4061" s="109"/>
      <c r="AA4061" s="109"/>
      <c r="AB4061" s="109"/>
      <c r="AC4061" s="109"/>
      <c r="AD4061" s="109"/>
      <c r="AE4061" s="109"/>
      <c r="AF4061" s="109"/>
      <c r="AG4061" s="109"/>
      <c r="AH4061" s="109"/>
      <c r="AI4061" s="109"/>
      <c r="AJ4061" s="109"/>
      <c r="AK4061" s="109"/>
      <c r="AL4061" s="109"/>
      <c r="AM4061" s="109"/>
      <c r="AN4061" s="109"/>
      <c r="AO4061" s="109"/>
      <c r="AP4061" s="109"/>
      <c r="AQ4061" s="109"/>
      <c r="AR4061" s="109"/>
      <c r="AS4061" s="109"/>
      <c r="AT4061" s="109"/>
      <c r="AU4061" s="109"/>
      <c r="AV4061" s="109"/>
      <c r="AW4061" s="109"/>
      <c r="AX4061" s="109"/>
      <c r="AY4061" s="109"/>
      <c r="AZ4061" s="109"/>
      <c r="BA4061" s="109"/>
      <c r="BB4061" s="109"/>
      <c r="BC4061" s="109"/>
      <c r="BD4061" s="109"/>
      <c r="BE4061" s="109"/>
      <c r="BF4061" s="109"/>
      <c r="BG4061" s="109"/>
      <c r="BH4061" s="109"/>
      <c r="BI4061" s="109"/>
      <c r="BJ4061" s="109"/>
      <c r="BK4061" s="109"/>
      <c r="BL4061" s="109"/>
      <c r="BM4061" s="109"/>
      <c r="BN4061" s="109"/>
      <c r="BO4061" s="109"/>
      <c r="BP4061" s="109"/>
      <c r="BQ4061" s="109"/>
      <c r="BR4061" s="109"/>
      <c r="BS4061" s="109"/>
      <c r="BT4061" s="109"/>
      <c r="BU4061" s="109"/>
      <c r="BV4061" s="109"/>
      <c r="BW4061" s="109"/>
      <c r="BX4061" s="109"/>
      <c r="BY4061" s="109"/>
      <c r="BZ4061" s="109"/>
      <c r="CA4061" s="109"/>
      <c r="CB4061" s="109"/>
      <c r="CC4061" s="109"/>
      <c r="CD4061" s="109"/>
      <c r="CE4061" s="109"/>
      <c r="CF4061" s="109"/>
      <c r="CG4061" s="109"/>
      <c r="CH4061" s="109"/>
      <c r="CI4061" s="109"/>
      <c r="CJ4061" s="109"/>
      <c r="CK4061" s="109"/>
      <c r="CL4061" s="109"/>
      <c r="CM4061" s="109"/>
      <c r="CN4061" s="109"/>
      <c r="CO4061" s="109"/>
      <c r="CP4061" s="109"/>
      <c r="CQ4061" s="109"/>
      <c r="CR4061" s="109"/>
      <c r="CS4061" s="109"/>
      <c r="CT4061" s="109"/>
      <c r="CU4061" s="109"/>
      <c r="CV4061" s="109"/>
      <c r="CW4061" s="109"/>
      <c r="CX4061" s="109"/>
      <c r="CY4061" s="109"/>
      <c r="CZ4061" s="109"/>
      <c r="DA4061" s="109"/>
      <c r="DB4061" s="109"/>
      <c r="DC4061" s="109"/>
      <c r="DD4061" s="109"/>
      <c r="DE4061" s="109"/>
      <c r="DF4061" s="109"/>
      <c r="DG4061" s="109"/>
      <c r="DH4061" s="109"/>
      <c r="DI4061" s="109"/>
      <c r="DJ4061" s="109"/>
      <c r="DK4061" s="109"/>
      <c r="DL4061" s="109"/>
      <c r="DM4061" s="109"/>
      <c r="DN4061" s="109"/>
      <c r="DO4061" s="109"/>
      <c r="DP4061" s="109"/>
      <c r="DQ4061" s="109"/>
      <c r="DR4061" s="109"/>
      <c r="DS4061" s="109"/>
      <c r="DT4061" s="109"/>
      <c r="DU4061" s="109"/>
      <c r="DV4061" s="109"/>
      <c r="DW4061" s="109"/>
      <c r="DX4061" s="109"/>
      <c r="DY4061" s="109"/>
      <c r="DZ4061" s="109"/>
      <c r="EA4061" s="109"/>
      <c r="EB4061" s="109"/>
      <c r="EC4061" s="109"/>
      <c r="ED4061" s="109"/>
      <c r="EE4061" s="109"/>
      <c r="EF4061" s="109"/>
      <c r="EG4061" s="109"/>
      <c r="EH4061" s="109"/>
      <c r="EI4061" s="109"/>
      <c r="EJ4061" s="109"/>
      <c r="EK4061" s="109"/>
      <c r="EL4061" s="109"/>
      <c r="EM4061" s="109"/>
      <c r="EN4061" s="109"/>
      <c r="EO4061" s="109"/>
      <c r="EP4061" s="109"/>
      <c r="EQ4061" s="109"/>
      <c r="ER4061" s="109"/>
      <c r="ES4061" s="109"/>
      <c r="ET4061" s="109"/>
      <c r="EU4061" s="109"/>
      <c r="EV4061" s="109"/>
      <c r="EW4061" s="109"/>
      <c r="EX4061" s="109"/>
      <c r="EY4061" s="109"/>
      <c r="EZ4061" s="109"/>
      <c r="FA4061" s="109"/>
      <c r="FB4061" s="109"/>
      <c r="FC4061" s="109"/>
      <c r="FD4061" s="109"/>
      <c r="FE4061" s="109"/>
      <c r="FF4061" s="109"/>
      <c r="FG4061" s="109"/>
      <c r="FH4061" s="109"/>
      <c r="FI4061" s="109"/>
      <c r="FJ4061" s="109"/>
      <c r="FK4061" s="109"/>
      <c r="FL4061" s="109"/>
      <c r="FM4061" s="109"/>
      <c r="FN4061" s="109"/>
      <c r="FO4061" s="109"/>
      <c r="FP4061" s="109"/>
      <c r="FQ4061" s="109"/>
      <c r="FR4061" s="109"/>
      <c r="FS4061" s="109"/>
      <c r="FT4061" s="109"/>
      <c r="FU4061" s="109"/>
      <c r="FV4061" s="109"/>
      <c r="FW4061" s="109"/>
      <c r="FX4061" s="109"/>
      <c r="FY4061" s="109"/>
      <c r="FZ4061" s="109"/>
      <c r="GA4061" s="109"/>
      <c r="GB4061" s="109"/>
      <c r="GC4061" s="109"/>
      <c r="GD4061" s="109"/>
      <c r="GE4061" s="109"/>
      <c r="GF4061" s="109"/>
      <c r="GG4061" s="109"/>
      <c r="GH4061" s="109"/>
      <c r="GI4061" s="109"/>
      <c r="GJ4061" s="109"/>
      <c r="GK4061" s="109"/>
      <c r="GL4061" s="109"/>
      <c r="GM4061" s="109"/>
      <c r="GN4061" s="109"/>
      <c r="GO4061" s="109"/>
      <c r="GP4061" s="109"/>
      <c r="GQ4061" s="109"/>
      <c r="GR4061" s="109"/>
      <c r="GS4061" s="109"/>
      <c r="GT4061" s="109"/>
      <c r="GU4061" s="109"/>
      <c r="GV4061" s="109"/>
      <c r="GW4061" s="109"/>
      <c r="GX4061" s="109"/>
      <c r="GY4061" s="109"/>
      <c r="GZ4061" s="109"/>
      <c r="HA4061" s="109"/>
      <c r="HB4061" s="109"/>
      <c r="HC4061" s="109"/>
      <c r="HD4061" s="109"/>
      <c r="HE4061" s="109"/>
      <c r="HF4061" s="109"/>
      <c r="HG4061" s="109"/>
      <c r="HH4061" s="109"/>
      <c r="HI4061" s="109"/>
      <c r="HJ4061" s="109"/>
      <c r="HK4061" s="109"/>
      <c r="HL4061" s="109"/>
      <c r="HM4061" s="109"/>
      <c r="HN4061" s="109"/>
      <c r="HO4061" s="109"/>
      <c r="HP4061" s="109"/>
      <c r="HQ4061" s="109"/>
      <c r="HR4061" s="109"/>
      <c r="HS4061" s="109"/>
      <c r="HT4061" s="109"/>
      <c r="HU4061" s="109"/>
      <c r="HV4061" s="109"/>
      <c r="HW4061" s="109"/>
      <c r="HX4061" s="109"/>
      <c r="HY4061" s="109"/>
      <c r="HZ4061" s="109"/>
      <c r="IA4061" s="109"/>
      <c r="IB4061" s="109"/>
      <c r="IC4061" s="109"/>
      <c r="ID4061" s="109"/>
      <c r="IE4061" s="109"/>
      <c r="IF4061" s="109"/>
      <c r="IG4061" s="109"/>
      <c r="IH4061" s="109"/>
      <c r="II4061" s="109"/>
      <c r="IJ4061" s="109"/>
      <c r="IK4061" s="109"/>
      <c r="IL4061" s="109"/>
      <c r="IM4061" s="109"/>
      <c r="IN4061" s="109"/>
      <c r="IO4061" s="109"/>
      <c r="IP4061" s="109"/>
      <c r="IQ4061" s="109"/>
      <c r="IR4061" s="109"/>
      <c r="IS4061" s="109"/>
      <c r="IT4061" s="109"/>
      <c r="IU4061" s="109"/>
      <c r="IV4061" s="109"/>
    </row>
    <row r="4062" spans="1:256" ht="12.5">
      <c r="A4062"/>
      <c r="B4062" s="124">
        <v>1</v>
      </c>
      <c r="C4062" s="66">
        <f t="shared" ref="C4062:C4068" si="183">IF(E4062="A",1,IF(E4062="B",1,0))</f>
        <v>1</v>
      </c>
      <c r="D4062" s="77" t="s">
        <v>90</v>
      </c>
      <c r="E4062" s="76" t="s">
        <v>68</v>
      </c>
      <c r="F4062" s="76" t="s">
        <v>68</v>
      </c>
      <c r="G4062" s="78"/>
      <c r="H4062" s="96" t="s">
        <v>104</v>
      </c>
      <c r="I4062" s="107" t="s">
        <v>4480</v>
      </c>
      <c r="J4062" s="81"/>
      <c r="K4062" s="72"/>
      <c r="L4062" s="72"/>
      <c r="M4062" s="72"/>
      <c r="N4062" s="72"/>
      <c r="O4062" s="72"/>
      <c r="P4062" s="72"/>
      <c r="Q4062" s="833"/>
      <c r="R4062" s="102"/>
      <c r="S4062" s="73"/>
      <c r="T4062" s="102"/>
      <c r="U4062" s="103"/>
      <c r="V4062" s="104"/>
    </row>
    <row r="4063" spans="1:256" ht="12.5">
      <c r="A4063" s="305"/>
      <c r="B4063" s="65">
        <v>1</v>
      </c>
      <c r="C4063" s="66">
        <f t="shared" si="183"/>
        <v>0</v>
      </c>
      <c r="D4063" s="77" t="s">
        <v>90</v>
      </c>
      <c r="E4063" s="99" t="s">
        <v>99</v>
      </c>
      <c r="F4063" s="76" t="s">
        <v>87</v>
      </c>
      <c r="G4063" s="78"/>
      <c r="H4063" s="96" t="s">
        <v>101</v>
      </c>
      <c r="I4063" s="107" t="s">
        <v>4481</v>
      </c>
      <c r="J4063" s="81"/>
      <c r="K4063" s="72"/>
      <c r="L4063" s="72"/>
      <c r="M4063" s="72"/>
      <c r="N4063" s="72"/>
      <c r="O4063" s="72"/>
      <c r="P4063" s="72"/>
      <c r="Q4063" s="833"/>
      <c r="R4063" s="102"/>
      <c r="S4063" s="73"/>
      <c r="T4063" s="102"/>
      <c r="U4063" s="103"/>
      <c r="V4063" s="104"/>
    </row>
    <row r="4064" spans="1:256" ht="12.5">
      <c r="A4064" s="305"/>
      <c r="B4064" s="65">
        <v>1</v>
      </c>
      <c r="C4064" s="66">
        <f t="shared" si="183"/>
        <v>1</v>
      </c>
      <c r="D4064" s="76" t="s">
        <v>87</v>
      </c>
      <c r="E4064" s="76" t="s">
        <v>68</v>
      </c>
      <c r="F4064" s="76" t="s">
        <v>68</v>
      </c>
      <c r="G4064" s="78"/>
      <c r="H4064" s="96" t="s">
        <v>90</v>
      </c>
      <c r="I4064" s="107" t="s">
        <v>4482</v>
      </c>
      <c r="J4064" s="81"/>
      <c r="K4064" s="72"/>
      <c r="L4064" s="72"/>
      <c r="M4064" s="72"/>
      <c r="N4064" s="72"/>
      <c r="O4064" s="72"/>
      <c r="P4064" s="72"/>
      <c r="Q4064" s="833"/>
      <c r="R4064" s="102"/>
      <c r="S4064" s="73"/>
      <c r="T4064" s="102"/>
      <c r="U4064" s="103"/>
      <c r="V4064" s="104"/>
    </row>
    <row r="4065" spans="1:256" ht="12.5">
      <c r="A4065" s="305"/>
      <c r="B4065" s="65">
        <v>1</v>
      </c>
      <c r="C4065" s="66">
        <f t="shared" si="183"/>
        <v>0</v>
      </c>
      <c r="D4065" s="77" t="s">
        <v>90</v>
      </c>
      <c r="E4065" s="77" t="s">
        <v>90</v>
      </c>
      <c r="F4065" s="99" t="s">
        <v>99</v>
      </c>
      <c r="G4065" s="78"/>
      <c r="H4065" s="96" t="s">
        <v>240</v>
      </c>
      <c r="I4065" s="107" t="s">
        <v>4483</v>
      </c>
      <c r="J4065" s="81"/>
      <c r="K4065" s="72"/>
      <c r="L4065" s="72"/>
      <c r="M4065" s="72"/>
      <c r="N4065" s="72"/>
      <c r="O4065" s="72"/>
      <c r="P4065" s="72"/>
      <c r="Q4065" s="833"/>
      <c r="R4065" s="102"/>
      <c r="S4065" s="73"/>
      <c r="T4065" s="102"/>
      <c r="U4065" s="103"/>
      <c r="V4065" s="104"/>
    </row>
    <row r="4066" spans="1:256" ht="12.5">
      <c r="A4066" s="305"/>
      <c r="B4066" s="65">
        <v>1</v>
      </c>
      <c r="C4066" s="66">
        <f t="shared" si="183"/>
        <v>1</v>
      </c>
      <c r="D4066" s="76" t="s">
        <v>87</v>
      </c>
      <c r="E4066" s="76" t="s">
        <v>87</v>
      </c>
      <c r="F4066" s="76" t="s">
        <v>87</v>
      </c>
      <c r="G4066" s="78"/>
      <c r="H4066" s="96" t="s">
        <v>88</v>
      </c>
      <c r="I4066" s="107" t="s">
        <v>4484</v>
      </c>
      <c r="J4066" s="81"/>
      <c r="K4066" s="72"/>
      <c r="L4066" s="72"/>
      <c r="M4066" s="72"/>
      <c r="N4066" s="72"/>
      <c r="O4066" s="72"/>
      <c r="P4066" s="72"/>
      <c r="Q4066" s="833"/>
      <c r="R4066" s="102"/>
      <c r="S4066" s="73"/>
      <c r="T4066" s="102"/>
      <c r="U4066" s="103"/>
      <c r="V4066" s="104"/>
    </row>
    <row r="4067" spans="1:256" ht="12.5">
      <c r="A4067" s="305"/>
      <c r="B4067" s="65">
        <v>1</v>
      </c>
      <c r="C4067" s="66">
        <f t="shared" si="183"/>
        <v>1</v>
      </c>
      <c r="D4067" s="77" t="s">
        <v>90</v>
      </c>
      <c r="E4067" s="76" t="s">
        <v>87</v>
      </c>
      <c r="F4067" s="77" t="s">
        <v>90</v>
      </c>
      <c r="G4067" s="78"/>
      <c r="H4067" s="96" t="s">
        <v>2699</v>
      </c>
      <c r="I4067" s="107" t="s">
        <v>4485</v>
      </c>
      <c r="J4067" s="81"/>
      <c r="K4067" s="72"/>
      <c r="L4067" s="72"/>
      <c r="M4067" s="72"/>
      <c r="N4067" s="72"/>
      <c r="O4067" s="72"/>
      <c r="P4067" s="72"/>
      <c r="Q4067" s="833"/>
      <c r="R4067" s="102"/>
      <c r="S4067" s="73"/>
      <c r="T4067" s="102"/>
      <c r="U4067" s="103"/>
      <c r="V4067" s="104"/>
    </row>
    <row r="4068" spans="1:256" ht="12.5">
      <c r="A4068" s="305"/>
      <c r="B4068" s="65">
        <v>1</v>
      </c>
      <c r="C4068" s="66">
        <f t="shared" si="183"/>
        <v>0</v>
      </c>
      <c r="D4068" s="76" t="s">
        <v>68</v>
      </c>
      <c r="E4068" s="77" t="s">
        <v>90</v>
      </c>
      <c r="F4068" s="99" t="s">
        <v>99</v>
      </c>
      <c r="G4068" s="78"/>
      <c r="H4068" s="96" t="s">
        <v>126</v>
      </c>
      <c r="I4068" s="107" t="s">
        <v>4486</v>
      </c>
      <c r="J4068" s="81"/>
      <c r="K4068" s="72"/>
      <c r="L4068" s="72"/>
      <c r="M4068" s="72"/>
      <c r="N4068" s="72"/>
      <c r="O4068" s="72"/>
      <c r="P4068" s="72"/>
      <c r="Q4068" s="833"/>
      <c r="R4068" s="102"/>
      <c r="S4068" s="73"/>
      <c r="T4068" s="102"/>
      <c r="U4068" s="103"/>
      <c r="V4068" s="104"/>
    </row>
    <row r="4069" spans="1:256" ht="12" customHeight="1">
      <c r="B4069" s="124">
        <v>1</v>
      </c>
      <c r="C4069" s="66">
        <f>IF(E4069="A",4,IF(E4069="B",3,IF(E4069="C",2,IF(E4069="D",1,0))))</f>
        <v>4</v>
      </c>
      <c r="D4069" s="76" t="s">
        <v>87</v>
      </c>
      <c r="E4069" s="76" t="s">
        <v>68</v>
      </c>
      <c r="F4069" s="99" t="s">
        <v>70</v>
      </c>
      <c r="G4069" s="78"/>
      <c r="H4069" s="96" t="s">
        <v>116</v>
      </c>
      <c r="I4069" s="107" t="s">
        <v>5863</v>
      </c>
      <c r="J4069" s="81"/>
      <c r="K4069" s="72"/>
      <c r="L4069" s="72"/>
      <c r="M4069" s="72"/>
      <c r="N4069" s="72"/>
      <c r="O4069" s="72"/>
      <c r="P4069" s="72"/>
      <c r="Q4069" s="833"/>
      <c r="R4069" s="102"/>
      <c r="S4069" s="73"/>
      <c r="T4069" s="102"/>
      <c r="U4069" s="103"/>
      <c r="V4069" s="104"/>
    </row>
    <row r="4070" spans="1:256" ht="12.5">
      <c r="B4070" s="124">
        <v>1</v>
      </c>
      <c r="C4070" s="66">
        <f t="shared" ref="C4070:C4075" si="184">IF(E4070="A",1,IF(E4070="B",1,0))</f>
        <v>0</v>
      </c>
      <c r="D4070" s="1196" t="s">
        <v>90</v>
      </c>
      <c r="E4070" s="995" t="s">
        <v>90</v>
      </c>
      <c r="F4070" s="995" t="s">
        <v>90</v>
      </c>
      <c r="G4070" s="78"/>
      <c r="H4070" s="96" t="s">
        <v>1601</v>
      </c>
      <c r="I4070" s="107" t="s">
        <v>4487</v>
      </c>
      <c r="J4070" s="81"/>
      <c r="K4070" s="72"/>
      <c r="L4070" s="72"/>
      <c r="M4070" s="72"/>
      <c r="N4070" s="72"/>
      <c r="O4070" s="72"/>
      <c r="P4070" s="72"/>
      <c r="Q4070" s="833"/>
      <c r="R4070" s="102"/>
      <c r="S4070" s="73"/>
      <c r="T4070" s="102"/>
      <c r="U4070" s="103"/>
      <c r="V4070" s="104"/>
    </row>
    <row r="4071" spans="1:256" s="320" customFormat="1" ht="12.5">
      <c r="A4071" s="217"/>
      <c r="B4071" s="124">
        <v>1</v>
      </c>
      <c r="C4071" s="66">
        <f t="shared" si="184"/>
        <v>1</v>
      </c>
      <c r="D4071" s="663" t="s">
        <v>90</v>
      </c>
      <c r="E4071" s="76" t="s">
        <v>87</v>
      </c>
      <c r="F4071" s="656" t="s">
        <v>99</v>
      </c>
      <c r="G4071" s="78"/>
      <c r="H4071" s="96" t="s">
        <v>94</v>
      </c>
      <c r="I4071" s="107" t="s">
        <v>4488</v>
      </c>
      <c r="J4071" s="81"/>
      <c r="K4071" s="72"/>
      <c r="L4071" s="72"/>
      <c r="M4071" s="72"/>
      <c r="N4071" s="72"/>
      <c r="O4071" s="72"/>
      <c r="P4071" s="72"/>
      <c r="Q4071" s="833"/>
      <c r="R4071" s="102"/>
      <c r="S4071" s="73"/>
      <c r="T4071" s="102"/>
      <c r="U4071" s="103"/>
      <c r="V4071" s="104"/>
      <c r="W4071" s="109"/>
      <c r="X4071" s="109"/>
      <c r="Y4071" s="109"/>
      <c r="Z4071" s="109"/>
      <c r="AA4071" s="109"/>
      <c r="AB4071" s="109"/>
      <c r="AC4071" s="109"/>
      <c r="AD4071" s="109"/>
      <c r="AE4071" s="109"/>
      <c r="AF4071" s="109"/>
      <c r="AG4071" s="109"/>
      <c r="AH4071" s="109"/>
      <c r="AI4071" s="109"/>
      <c r="AJ4071" s="109"/>
      <c r="AK4071" s="109"/>
      <c r="AL4071" s="109"/>
      <c r="AM4071" s="109"/>
      <c r="AN4071" s="109"/>
      <c r="AO4071" s="109"/>
      <c r="AP4071" s="109"/>
      <c r="AQ4071" s="109"/>
      <c r="AR4071" s="109"/>
      <c r="AS4071" s="109"/>
      <c r="AT4071" s="109"/>
      <c r="AU4071" s="109"/>
      <c r="AV4071" s="109"/>
      <c r="AW4071" s="109"/>
      <c r="AX4071" s="109"/>
      <c r="AY4071" s="109"/>
      <c r="AZ4071" s="109"/>
      <c r="BA4071" s="109"/>
      <c r="BB4071" s="109"/>
      <c r="BC4071" s="109"/>
      <c r="BD4071" s="109"/>
      <c r="BE4071" s="109"/>
      <c r="BF4071" s="109"/>
      <c r="BG4071" s="109"/>
      <c r="BH4071" s="109"/>
      <c r="BI4071" s="109"/>
      <c r="BJ4071" s="109"/>
      <c r="BK4071" s="109"/>
      <c r="BL4071" s="109"/>
      <c r="BM4071" s="109"/>
      <c r="BN4071" s="109"/>
      <c r="BO4071" s="109"/>
      <c r="BP4071" s="109"/>
      <c r="BQ4071" s="109"/>
      <c r="BR4071" s="109"/>
      <c r="BS4071" s="109"/>
      <c r="BT4071" s="109"/>
      <c r="BU4071" s="109"/>
      <c r="BV4071" s="109"/>
      <c r="BW4071" s="109"/>
      <c r="BX4071" s="109"/>
      <c r="BY4071" s="109"/>
      <c r="BZ4071" s="109"/>
      <c r="CA4071" s="109"/>
      <c r="CB4071" s="109"/>
      <c r="CC4071" s="109"/>
      <c r="CD4071" s="109"/>
      <c r="CE4071" s="109"/>
      <c r="CF4071" s="109"/>
      <c r="CG4071" s="109"/>
      <c r="CH4071" s="109"/>
      <c r="CI4071" s="109"/>
      <c r="CJ4071" s="109"/>
      <c r="CK4071" s="109"/>
      <c r="CL4071" s="109"/>
      <c r="CM4071" s="109"/>
      <c r="CN4071" s="109"/>
      <c r="CO4071" s="109"/>
      <c r="CP4071" s="109"/>
      <c r="CQ4071" s="109"/>
      <c r="CR4071" s="109"/>
      <c r="CS4071" s="109"/>
      <c r="CT4071" s="109"/>
      <c r="CU4071" s="109"/>
      <c r="CV4071" s="109"/>
      <c r="CW4071" s="109"/>
      <c r="CX4071" s="109"/>
      <c r="CY4071" s="109"/>
      <c r="CZ4071" s="109"/>
      <c r="DA4071" s="109"/>
      <c r="DB4071" s="109"/>
      <c r="DC4071" s="109"/>
      <c r="DD4071" s="109"/>
      <c r="DE4071" s="109"/>
      <c r="DF4071" s="109"/>
      <c r="DG4071" s="109"/>
      <c r="DH4071" s="109"/>
      <c r="DI4071" s="109"/>
      <c r="DJ4071" s="109"/>
      <c r="DK4071" s="109"/>
      <c r="DL4071" s="109"/>
      <c r="DM4071" s="109"/>
      <c r="DN4071" s="109"/>
      <c r="DO4071" s="109"/>
      <c r="DP4071" s="109"/>
      <c r="DQ4071" s="109"/>
      <c r="DR4071" s="109"/>
      <c r="DS4071" s="109"/>
      <c r="DT4071" s="109"/>
      <c r="DU4071" s="109"/>
      <c r="DV4071" s="109"/>
      <c r="DW4071" s="109"/>
      <c r="DX4071" s="109"/>
      <c r="DY4071" s="109"/>
      <c r="DZ4071" s="109"/>
      <c r="EA4071" s="109"/>
      <c r="EB4071" s="109"/>
      <c r="EC4071" s="109"/>
      <c r="ED4071" s="109"/>
      <c r="EE4071" s="109"/>
      <c r="EF4071" s="109"/>
      <c r="EG4071" s="109"/>
      <c r="EH4071" s="109"/>
      <c r="EI4071" s="109"/>
      <c r="EJ4071" s="109"/>
      <c r="EK4071" s="109"/>
      <c r="EL4071" s="109"/>
      <c r="EM4071" s="109"/>
      <c r="EN4071" s="109"/>
      <c r="EO4071" s="109"/>
      <c r="EP4071" s="109"/>
      <c r="EQ4071" s="109"/>
      <c r="ER4071" s="109"/>
      <c r="ES4071" s="109"/>
      <c r="ET4071" s="109"/>
      <c r="EU4071" s="109"/>
      <c r="EV4071" s="109"/>
      <c r="EW4071" s="109"/>
      <c r="EX4071" s="109"/>
      <c r="EY4071" s="109"/>
      <c r="EZ4071" s="109"/>
      <c r="FA4071" s="109"/>
      <c r="FB4071" s="109"/>
      <c r="FC4071" s="109"/>
      <c r="FD4071" s="109"/>
      <c r="FE4071" s="109"/>
      <c r="FF4071" s="109"/>
      <c r="FG4071" s="109"/>
      <c r="FH4071" s="109"/>
      <c r="FI4071" s="109"/>
      <c r="FJ4071" s="109"/>
      <c r="FK4071" s="109"/>
      <c r="FL4071" s="109"/>
      <c r="FM4071" s="109"/>
      <c r="FN4071" s="109"/>
      <c r="FO4071" s="109"/>
      <c r="FP4071" s="109"/>
      <c r="FQ4071" s="109"/>
      <c r="FR4071" s="109"/>
      <c r="FS4071" s="109"/>
      <c r="FT4071" s="109"/>
      <c r="FU4071" s="109"/>
      <c r="FV4071" s="109"/>
      <c r="FW4071" s="109"/>
      <c r="FX4071" s="109"/>
      <c r="FY4071" s="109"/>
      <c r="FZ4071" s="109"/>
      <c r="GA4071" s="109"/>
      <c r="GB4071" s="109"/>
      <c r="GC4071" s="109"/>
      <c r="GD4071" s="109"/>
      <c r="GE4071" s="109"/>
      <c r="GF4071" s="109"/>
      <c r="GG4071" s="109"/>
      <c r="GH4071" s="109"/>
      <c r="GI4071" s="109"/>
      <c r="GJ4071" s="109"/>
      <c r="GK4071" s="109"/>
      <c r="GL4071" s="109"/>
      <c r="GM4071" s="109"/>
      <c r="GN4071" s="109"/>
      <c r="GO4071" s="109"/>
      <c r="GP4071" s="109"/>
      <c r="GQ4071" s="109"/>
      <c r="GR4071" s="109"/>
      <c r="GS4071" s="109"/>
      <c r="GT4071" s="109"/>
      <c r="GU4071" s="109"/>
      <c r="GV4071" s="109"/>
      <c r="GW4071" s="109"/>
      <c r="GX4071" s="109"/>
      <c r="GY4071" s="109"/>
      <c r="GZ4071" s="109"/>
      <c r="HA4071" s="109"/>
      <c r="HB4071" s="109"/>
      <c r="HC4071" s="109"/>
      <c r="HD4071" s="109"/>
      <c r="HE4071" s="109"/>
      <c r="HF4071" s="109"/>
      <c r="HG4071" s="109"/>
      <c r="HH4071" s="109"/>
      <c r="HI4071" s="109"/>
      <c r="HJ4071" s="109"/>
      <c r="HK4071" s="109"/>
      <c r="HL4071" s="109"/>
      <c r="HM4071" s="109"/>
      <c r="HN4071" s="109"/>
      <c r="HO4071" s="109"/>
      <c r="HP4071" s="109"/>
      <c r="HQ4071" s="109"/>
      <c r="HR4071" s="109"/>
      <c r="HS4071" s="109"/>
      <c r="HT4071" s="109"/>
      <c r="HU4071" s="109"/>
      <c r="HV4071" s="109"/>
      <c r="HW4071" s="109"/>
      <c r="HX4071" s="109"/>
      <c r="HY4071" s="109"/>
      <c r="HZ4071" s="109"/>
      <c r="IA4071" s="109"/>
      <c r="IB4071" s="109"/>
      <c r="IC4071" s="109"/>
      <c r="ID4071" s="109"/>
      <c r="IE4071" s="109"/>
      <c r="IF4071" s="109"/>
      <c r="IG4071" s="109"/>
      <c r="IH4071" s="109"/>
      <c r="II4071" s="109"/>
      <c r="IJ4071" s="109"/>
      <c r="IK4071" s="109"/>
      <c r="IL4071" s="109"/>
      <c r="IM4071" s="109"/>
      <c r="IN4071" s="109"/>
      <c r="IO4071" s="109"/>
      <c r="IP4071" s="109"/>
      <c r="IQ4071" s="109"/>
      <c r="IR4071" s="109"/>
      <c r="IS4071" s="109"/>
      <c r="IT4071" s="109"/>
      <c r="IU4071" s="109"/>
      <c r="IV4071" s="109"/>
    </row>
    <row r="4072" spans="1:256" ht="12" customHeight="1">
      <c r="B4072" s="65">
        <v>1</v>
      </c>
      <c r="C4072" s="66">
        <f t="shared" si="184"/>
        <v>1</v>
      </c>
      <c r="D4072" s="99" t="s">
        <v>99</v>
      </c>
      <c r="E4072" s="76" t="s">
        <v>87</v>
      </c>
      <c r="F4072" s="76" t="s">
        <v>68</v>
      </c>
      <c r="G4072" s="78"/>
      <c r="H4072" s="96" t="s">
        <v>116</v>
      </c>
      <c r="I4072" s="107" t="s">
        <v>4489</v>
      </c>
      <c r="J4072" s="81"/>
      <c r="K4072" s="72"/>
      <c r="L4072" s="72"/>
      <c r="M4072" s="72"/>
      <c r="N4072" s="72"/>
      <c r="O4072" s="72"/>
      <c r="P4072" s="72"/>
      <c r="Q4072" s="833"/>
      <c r="R4072" s="102"/>
      <c r="S4072" s="73"/>
      <c r="T4072" s="102"/>
      <c r="U4072" s="103"/>
      <c r="V4072" s="104"/>
    </row>
    <row r="4073" spans="1:256" ht="12.5">
      <c r="A4073" s="305"/>
      <c r="B4073" s="124">
        <v>1</v>
      </c>
      <c r="C4073" s="66">
        <f t="shared" si="184"/>
        <v>0</v>
      </c>
      <c r="D4073" s="77" t="s">
        <v>90</v>
      </c>
      <c r="E4073" s="77" t="s">
        <v>90</v>
      </c>
      <c r="F4073" s="99" t="s">
        <v>70</v>
      </c>
      <c r="G4073" s="78"/>
      <c r="H4073" s="96" t="s">
        <v>104</v>
      </c>
      <c r="I4073" s="107" t="s">
        <v>4490</v>
      </c>
      <c r="J4073" s="81"/>
      <c r="K4073" s="72"/>
      <c r="L4073" s="72"/>
      <c r="M4073" s="72"/>
      <c r="N4073" s="72"/>
      <c r="O4073" s="72"/>
      <c r="P4073" s="72"/>
      <c r="Q4073" s="833"/>
      <c r="R4073" s="102"/>
      <c r="S4073" s="73"/>
      <c r="T4073" s="102"/>
      <c r="U4073" s="103"/>
      <c r="V4073" s="104"/>
    </row>
    <row r="4074" spans="1:256" ht="12.5">
      <c r="A4074"/>
      <c r="B4074" s="65">
        <v>1</v>
      </c>
      <c r="C4074" s="66">
        <f t="shared" si="184"/>
        <v>1</v>
      </c>
      <c r="D4074" s="76" t="s">
        <v>87</v>
      </c>
      <c r="E4074" s="76" t="s">
        <v>87</v>
      </c>
      <c r="F4074" s="77" t="s">
        <v>90</v>
      </c>
      <c r="G4074" s="78"/>
      <c r="H4074" s="96" t="s">
        <v>90</v>
      </c>
      <c r="I4074" s="107" t="s">
        <v>4491</v>
      </c>
      <c r="J4074" s="81"/>
      <c r="K4074" s="72"/>
      <c r="L4074" s="72"/>
      <c r="M4074" s="72"/>
      <c r="N4074" s="72"/>
      <c r="O4074" s="72"/>
      <c r="P4074" s="72"/>
      <c r="Q4074" s="833"/>
      <c r="R4074" s="102"/>
      <c r="S4074" s="73"/>
      <c r="T4074" s="102"/>
      <c r="U4074" s="103"/>
      <c r="V4074" s="104"/>
    </row>
    <row r="4075" spans="1:256" ht="12.5">
      <c r="B4075" s="65">
        <v>1</v>
      </c>
      <c r="C4075" s="66">
        <f t="shared" si="184"/>
        <v>0</v>
      </c>
      <c r="D4075" s="77" t="s">
        <v>90</v>
      </c>
      <c r="E4075" s="77" t="s">
        <v>90</v>
      </c>
      <c r="F4075" s="76" t="s">
        <v>87</v>
      </c>
      <c r="G4075" s="78"/>
      <c r="H4075" s="96" t="s">
        <v>90</v>
      </c>
      <c r="I4075" s="107" t="s">
        <v>4492</v>
      </c>
      <c r="J4075" s="81"/>
      <c r="K4075" s="72"/>
      <c r="L4075" s="72"/>
      <c r="M4075" s="72"/>
      <c r="N4075" s="72"/>
      <c r="O4075" s="72"/>
      <c r="P4075" s="72"/>
      <c r="Q4075" s="833"/>
      <c r="R4075" s="102"/>
      <c r="S4075" s="73"/>
      <c r="T4075" s="102"/>
      <c r="U4075" s="103"/>
      <c r="V4075" s="104"/>
    </row>
    <row r="4076" spans="1:256" ht="12.5">
      <c r="B4076" s="65">
        <v>1</v>
      </c>
      <c r="C4076" s="66">
        <f>IF(E4076="A",4,IF(E4076="B",3,IF(E4076="C",2,IF(E4076="D",1,0))))</f>
        <v>3</v>
      </c>
      <c r="D4076" s="77" t="s">
        <v>90</v>
      </c>
      <c r="E4076" s="76" t="s">
        <v>87</v>
      </c>
      <c r="F4076" s="77" t="s">
        <v>90</v>
      </c>
      <c r="G4076" s="78"/>
      <c r="H4076" s="96" t="s">
        <v>129</v>
      </c>
      <c r="I4076" s="107" t="s">
        <v>4493</v>
      </c>
      <c r="J4076" s="81"/>
      <c r="K4076" s="72"/>
      <c r="L4076" s="72"/>
      <c r="M4076" s="72"/>
      <c r="N4076" s="72"/>
      <c r="O4076" s="72"/>
      <c r="P4076" s="72"/>
      <c r="Q4076" s="833"/>
      <c r="R4076" s="102"/>
      <c r="S4076" s="73"/>
      <c r="T4076" s="102"/>
      <c r="U4076" s="103"/>
      <c r="V4076" s="104"/>
    </row>
    <row r="4077" spans="1:256" ht="12.5">
      <c r="B4077" s="65">
        <v>1</v>
      </c>
      <c r="C4077" s="66">
        <f>IF(E4077="A",1,IF(E4077="B",1,0))</f>
        <v>1</v>
      </c>
      <c r="D4077" s="658" t="s">
        <v>68</v>
      </c>
      <c r="E4077" s="658" t="s">
        <v>87</v>
      </c>
      <c r="F4077" s="658" t="s">
        <v>87</v>
      </c>
      <c r="G4077" s="78"/>
      <c r="H4077" s="96" t="s">
        <v>188</v>
      </c>
      <c r="I4077" s="107" t="s">
        <v>4494</v>
      </c>
      <c r="J4077" s="81"/>
      <c r="K4077" s="72"/>
      <c r="L4077" s="72"/>
      <c r="M4077" s="72"/>
      <c r="N4077" s="72"/>
      <c r="O4077" s="72"/>
      <c r="P4077" s="72"/>
      <c r="Q4077" s="833"/>
      <c r="R4077" s="102"/>
      <c r="S4077" s="73"/>
      <c r="T4077" s="102"/>
      <c r="U4077" s="103"/>
      <c r="V4077" s="104"/>
    </row>
    <row r="4078" spans="1:256" ht="12.5">
      <c r="B4078" s="65">
        <v>1</v>
      </c>
      <c r="C4078" s="66">
        <f>IF(E4078="A",4,IF(E4078="B",3,IF(E4078="C",2,IF(E4078="D",1,0))))</f>
        <v>4</v>
      </c>
      <c r="D4078" s="76" t="s">
        <v>87</v>
      </c>
      <c r="E4078" s="76" t="s">
        <v>68</v>
      </c>
      <c r="F4078" s="99" t="s">
        <v>70</v>
      </c>
      <c r="G4078" s="78"/>
      <c r="H4078" s="96" t="s">
        <v>215</v>
      </c>
      <c r="I4078" s="107" t="s">
        <v>5864</v>
      </c>
      <c r="J4078" s="81"/>
      <c r="K4078" s="72"/>
      <c r="L4078" s="72"/>
      <c r="M4078" s="72"/>
      <c r="N4078" s="72"/>
      <c r="O4078" s="72"/>
      <c r="P4078" s="72"/>
      <c r="Q4078" s="833"/>
      <c r="R4078" s="102"/>
      <c r="S4078" s="73"/>
      <c r="T4078" s="102"/>
      <c r="U4078" s="103"/>
      <c r="V4078" s="104"/>
    </row>
    <row r="4079" spans="1:256" ht="12.5">
      <c r="A4079" s="810"/>
      <c r="B4079" s="65">
        <v>1</v>
      </c>
      <c r="C4079" s="66">
        <f t="shared" ref="C4079:C4084" si="185">IF(E4079="A",1,IF(E4079="B",1,0))</f>
        <v>0</v>
      </c>
      <c r="D4079" s="77" t="s">
        <v>90</v>
      </c>
      <c r="E4079" s="77" t="s">
        <v>90</v>
      </c>
      <c r="F4079" s="76" t="s">
        <v>87</v>
      </c>
      <c r="G4079" s="78"/>
      <c r="H4079" s="96" t="s">
        <v>126</v>
      </c>
      <c r="I4079" s="107" t="s">
        <v>4495</v>
      </c>
      <c r="J4079" s="81"/>
      <c r="K4079" s="72"/>
      <c r="L4079" s="72"/>
      <c r="M4079" s="72"/>
      <c r="N4079" s="72"/>
      <c r="O4079" s="72"/>
      <c r="P4079" s="72"/>
      <c r="Q4079" s="833"/>
      <c r="R4079" s="102"/>
      <c r="S4079" s="73"/>
      <c r="T4079" s="102"/>
      <c r="U4079" s="103"/>
      <c r="V4079" s="104"/>
      <c r="W4079"/>
      <c r="X4079"/>
      <c r="Y4079"/>
      <c r="Z4079"/>
      <c r="AA4079"/>
      <c r="AB4079"/>
      <c r="AC4079"/>
      <c r="AD4079"/>
      <c r="AE4079"/>
      <c r="AF4079"/>
      <c r="AG4079"/>
      <c r="AH4079"/>
      <c r="AI4079"/>
      <c r="AJ4079"/>
      <c r="AK4079"/>
      <c r="AL4079"/>
      <c r="AM4079"/>
      <c r="AN4079"/>
      <c r="AO4079"/>
      <c r="AP4079"/>
      <c r="AQ4079"/>
      <c r="AR4079"/>
      <c r="AS4079"/>
      <c r="AT4079"/>
      <c r="AU4079"/>
      <c r="AV4079"/>
      <c r="AW4079"/>
      <c r="AX4079"/>
      <c r="AY4079"/>
      <c r="AZ4079"/>
      <c r="BA4079"/>
      <c r="BB4079"/>
      <c r="BC4079"/>
      <c r="BD4079"/>
      <c r="BE4079"/>
      <c r="BF4079"/>
      <c r="BG4079"/>
      <c r="BH4079"/>
      <c r="BI4079"/>
      <c r="BJ4079"/>
      <c r="BK4079"/>
      <c r="BL4079"/>
      <c r="BM4079"/>
      <c r="BN4079"/>
      <c r="BO4079"/>
      <c r="BP4079"/>
      <c r="BQ4079"/>
      <c r="BR4079"/>
      <c r="BS4079"/>
      <c r="BT4079"/>
      <c r="BU4079"/>
      <c r="BV4079"/>
      <c r="BW4079"/>
      <c r="BX4079"/>
      <c r="BY4079"/>
      <c r="BZ4079"/>
      <c r="CA4079"/>
      <c r="CB4079"/>
      <c r="CC4079"/>
      <c r="CD4079"/>
      <c r="CE4079"/>
      <c r="CF4079"/>
      <c r="CG4079"/>
      <c r="CH4079"/>
      <c r="CI4079"/>
      <c r="CJ4079"/>
      <c r="CK4079"/>
      <c r="CL4079"/>
      <c r="CM4079"/>
      <c r="CN4079"/>
      <c r="CO4079"/>
      <c r="CP4079"/>
      <c r="CQ4079"/>
      <c r="CR4079"/>
      <c r="CS4079"/>
      <c r="CT4079"/>
      <c r="CU4079"/>
      <c r="CV4079"/>
      <c r="CW4079"/>
      <c r="CX4079"/>
      <c r="CY4079"/>
      <c r="CZ4079"/>
      <c r="DA4079"/>
      <c r="DB4079"/>
      <c r="DC4079"/>
      <c r="DD4079"/>
      <c r="DE4079"/>
      <c r="DF4079"/>
      <c r="DG4079"/>
      <c r="DH4079"/>
      <c r="DI4079"/>
      <c r="DJ4079"/>
      <c r="DK4079"/>
      <c r="DL4079"/>
      <c r="DM4079"/>
      <c r="DN4079"/>
      <c r="DO4079"/>
      <c r="DP4079"/>
      <c r="DQ4079"/>
      <c r="DR4079"/>
      <c r="DS4079"/>
      <c r="DT4079"/>
      <c r="DU4079"/>
      <c r="DV4079"/>
      <c r="DW4079"/>
      <c r="DX4079"/>
      <c r="DY4079"/>
      <c r="DZ4079"/>
      <c r="EA4079"/>
      <c r="EB4079"/>
      <c r="EC4079"/>
      <c r="ED4079"/>
      <c r="EE4079"/>
      <c r="EF4079"/>
      <c r="EG4079"/>
      <c r="EH4079"/>
      <c r="EI4079"/>
      <c r="EJ4079"/>
      <c r="EK4079"/>
      <c r="EL4079"/>
      <c r="EM4079"/>
      <c r="EN4079"/>
      <c r="EO4079"/>
      <c r="EP4079"/>
      <c r="EQ4079"/>
      <c r="ER4079"/>
      <c r="ES4079"/>
      <c r="ET4079"/>
      <c r="EU4079"/>
      <c r="EV4079"/>
      <c r="EW4079"/>
      <c r="EX4079"/>
      <c r="EY4079"/>
      <c r="EZ4079"/>
      <c r="FA4079"/>
      <c r="FB4079"/>
      <c r="FC4079"/>
      <c r="FD4079"/>
      <c r="FE4079"/>
      <c r="FF4079"/>
      <c r="FG4079"/>
      <c r="FH4079"/>
      <c r="FI4079"/>
      <c r="FJ4079"/>
      <c r="FK4079"/>
      <c r="FL4079"/>
      <c r="FM4079"/>
      <c r="FN4079"/>
      <c r="FO4079"/>
      <c r="FP4079"/>
      <c r="FQ4079"/>
      <c r="FR4079"/>
      <c r="FS4079"/>
      <c r="FT4079"/>
      <c r="FU4079"/>
      <c r="FV4079"/>
      <c r="FW4079"/>
      <c r="FX4079"/>
      <c r="FY4079"/>
      <c r="FZ4079"/>
      <c r="GA4079"/>
      <c r="GB4079"/>
      <c r="GC4079"/>
      <c r="GD4079"/>
      <c r="GE4079"/>
      <c r="GF4079"/>
      <c r="GG4079"/>
      <c r="GH4079"/>
      <c r="GI4079"/>
      <c r="GJ4079"/>
      <c r="GK4079"/>
      <c r="GL4079"/>
      <c r="GM4079"/>
      <c r="GN4079"/>
      <c r="GO4079"/>
      <c r="GP4079"/>
      <c r="GQ4079"/>
      <c r="GR4079"/>
      <c r="GS4079"/>
      <c r="GT4079"/>
      <c r="GU4079"/>
      <c r="GV4079"/>
      <c r="GW4079"/>
      <c r="GX4079"/>
      <c r="GY4079"/>
      <c r="GZ4079"/>
      <c r="HA4079"/>
      <c r="HB4079"/>
      <c r="HC4079"/>
      <c r="HD4079"/>
      <c r="HE4079"/>
      <c r="HF4079"/>
      <c r="HG4079"/>
      <c r="HH4079"/>
      <c r="HI4079"/>
      <c r="HJ4079"/>
      <c r="HK4079"/>
      <c r="HL4079"/>
      <c r="HM4079"/>
      <c r="HN4079"/>
      <c r="HO4079"/>
      <c r="HP4079"/>
      <c r="HQ4079"/>
      <c r="HR4079"/>
      <c r="HS4079"/>
      <c r="HT4079"/>
      <c r="HU4079"/>
      <c r="HV4079"/>
      <c r="HW4079"/>
      <c r="HX4079"/>
      <c r="HY4079"/>
      <c r="HZ4079"/>
      <c r="IA4079"/>
      <c r="IB4079"/>
      <c r="IC4079"/>
      <c r="ID4079"/>
      <c r="IE4079"/>
      <c r="IF4079"/>
      <c r="IG4079"/>
      <c r="IH4079"/>
      <c r="II4079"/>
      <c r="IJ4079"/>
      <c r="IK4079"/>
      <c r="IL4079"/>
      <c r="IM4079"/>
      <c r="IN4079"/>
      <c r="IO4079"/>
      <c r="IP4079"/>
      <c r="IQ4079"/>
      <c r="IR4079"/>
      <c r="IS4079"/>
      <c r="IT4079"/>
      <c r="IU4079"/>
      <c r="IV4079"/>
    </row>
    <row r="4080" spans="1:256" ht="12.5">
      <c r="A4080" s="810"/>
      <c r="B4080" s="124">
        <v>1</v>
      </c>
      <c r="C4080" s="66">
        <f t="shared" si="185"/>
        <v>1</v>
      </c>
      <c r="D4080" s="658" t="s">
        <v>68</v>
      </c>
      <c r="E4080" s="658" t="s">
        <v>87</v>
      </c>
      <c r="F4080" s="658" t="s">
        <v>68</v>
      </c>
      <c r="G4080" s="78"/>
      <c r="H4080" s="96" t="s">
        <v>129</v>
      </c>
      <c r="I4080" s="107" t="s">
        <v>4496</v>
      </c>
      <c r="J4080" s="81"/>
      <c r="K4080" s="72"/>
      <c r="L4080" s="72"/>
      <c r="M4080" s="72"/>
      <c r="N4080" s="72"/>
      <c r="O4080" s="72"/>
      <c r="P4080" s="72"/>
      <c r="Q4080" s="833"/>
      <c r="R4080" s="102"/>
      <c r="S4080" s="73"/>
      <c r="T4080" s="102"/>
      <c r="U4080" s="103"/>
      <c r="V4080" s="104"/>
    </row>
    <row r="4081" spans="1:256" ht="12.5">
      <c r="A4081" s="308"/>
      <c r="B4081" s="124">
        <v>1</v>
      </c>
      <c r="C4081" s="66">
        <f t="shared" si="185"/>
        <v>1</v>
      </c>
      <c r="D4081" s="658" t="s">
        <v>87</v>
      </c>
      <c r="E4081" s="658" t="s">
        <v>87</v>
      </c>
      <c r="F4081" s="656" t="s">
        <v>70</v>
      </c>
      <c r="G4081" s="78"/>
      <c r="H4081" s="96" t="s">
        <v>114</v>
      </c>
      <c r="I4081" s="107" t="s">
        <v>4497</v>
      </c>
      <c r="J4081" s="81"/>
      <c r="K4081" s="72"/>
      <c r="L4081" s="72"/>
      <c r="M4081" s="72"/>
      <c r="N4081" s="72"/>
      <c r="O4081" s="72"/>
      <c r="P4081" s="72"/>
      <c r="Q4081" s="833"/>
      <c r="R4081" s="102"/>
      <c r="S4081" s="73"/>
      <c r="T4081" s="102"/>
      <c r="U4081" s="103"/>
      <c r="V4081" s="104"/>
    </row>
    <row r="4082" spans="1:256" ht="12.5">
      <c r="B4082" s="124">
        <v>1</v>
      </c>
      <c r="C4082" s="66">
        <f t="shared" si="185"/>
        <v>1</v>
      </c>
      <c r="D4082" s="658" t="s">
        <v>87</v>
      </c>
      <c r="E4082" s="658" t="s">
        <v>87</v>
      </c>
      <c r="F4082" s="656" t="s">
        <v>70</v>
      </c>
      <c r="G4082" s="78"/>
      <c r="H4082" s="96" t="s">
        <v>90</v>
      </c>
      <c r="I4082" s="107" t="s">
        <v>4498</v>
      </c>
      <c r="J4082" s="81"/>
      <c r="K4082" s="72"/>
      <c r="L4082" s="72"/>
      <c r="M4082" s="72"/>
      <c r="N4082" s="72"/>
      <c r="O4082" s="72"/>
      <c r="P4082" s="72"/>
      <c r="Q4082" s="833"/>
      <c r="R4082" s="102"/>
      <c r="S4082" s="73"/>
      <c r="T4082" s="102"/>
      <c r="U4082" s="103"/>
      <c r="V4082" s="104"/>
    </row>
    <row r="4083" spans="1:256" ht="12.5">
      <c r="A4083"/>
      <c r="B4083" s="65">
        <v>1</v>
      </c>
      <c r="C4083" s="66">
        <f t="shared" si="185"/>
        <v>1</v>
      </c>
      <c r="D4083" s="99" t="s">
        <v>70</v>
      </c>
      <c r="E4083" s="76" t="s">
        <v>87</v>
      </c>
      <c r="F4083" s="76" t="s">
        <v>87</v>
      </c>
      <c r="G4083" s="78"/>
      <c r="H4083" s="96" t="s">
        <v>140</v>
      </c>
      <c r="I4083" s="107" t="s">
        <v>4499</v>
      </c>
      <c r="J4083" s="81"/>
      <c r="K4083" s="72"/>
      <c r="L4083" s="72"/>
      <c r="M4083" s="72"/>
      <c r="N4083" s="72"/>
      <c r="O4083" s="72"/>
      <c r="P4083" s="72"/>
      <c r="Q4083" s="833"/>
      <c r="R4083" s="102"/>
      <c r="S4083" s="73"/>
      <c r="T4083" s="102"/>
      <c r="U4083" s="103"/>
      <c r="V4083" s="104"/>
    </row>
    <row r="4084" spans="1:256" ht="12.5">
      <c r="B4084" s="65">
        <v>1</v>
      </c>
      <c r="C4084" s="66">
        <f t="shared" si="185"/>
        <v>0</v>
      </c>
      <c r="D4084" s="77" t="s">
        <v>90</v>
      </c>
      <c r="E4084" s="99" t="s">
        <v>70</v>
      </c>
      <c r="F4084" s="76" t="s">
        <v>68</v>
      </c>
      <c r="G4084" s="78"/>
      <c r="H4084" s="96" t="s">
        <v>135</v>
      </c>
      <c r="I4084" s="107" t="s">
        <v>4500</v>
      </c>
      <c r="J4084" s="81"/>
      <c r="K4084" s="72"/>
      <c r="L4084" s="72"/>
      <c r="M4084" s="72"/>
      <c r="N4084" s="72"/>
      <c r="O4084" s="72"/>
      <c r="P4084" s="72"/>
      <c r="Q4084" s="833"/>
      <c r="R4084" s="102"/>
      <c r="S4084" s="73"/>
      <c r="T4084" s="102"/>
      <c r="U4084" s="103"/>
      <c r="V4084" s="104"/>
    </row>
    <row r="4085" spans="1:256" ht="12.5">
      <c r="B4085" s="65">
        <v>1</v>
      </c>
      <c r="C4085" s="66">
        <v>2</v>
      </c>
      <c r="D4085" s="76" t="s">
        <v>87</v>
      </c>
      <c r="E4085" s="77" t="s">
        <v>90</v>
      </c>
      <c r="F4085" s="76" t="s">
        <v>68</v>
      </c>
      <c r="G4085" s="78"/>
      <c r="H4085" s="96" t="s">
        <v>126</v>
      </c>
      <c r="I4085" s="107" t="s">
        <v>261</v>
      </c>
      <c r="J4085" s="81" t="s">
        <v>17</v>
      </c>
      <c r="K4085" s="72"/>
      <c r="L4085" s="72"/>
      <c r="M4085" s="72"/>
      <c r="N4085" s="72"/>
      <c r="O4085" s="72"/>
      <c r="P4085" s="72"/>
      <c r="Q4085" s="833"/>
      <c r="R4085" s="102"/>
      <c r="S4085" s="73"/>
      <c r="T4085" s="102"/>
      <c r="U4085" s="103"/>
      <c r="V4085" s="104"/>
    </row>
    <row r="4086" spans="1:256" ht="12.5">
      <c r="B4086" s="124">
        <v>1</v>
      </c>
      <c r="C4086" s="66">
        <f>IF(E4086="A",1,IF(E4086="B",1,0))</f>
        <v>0</v>
      </c>
      <c r="D4086" s="76" t="s">
        <v>87</v>
      </c>
      <c r="E4086" s="99" t="s">
        <v>70</v>
      </c>
      <c r="F4086" s="76" t="s">
        <v>87</v>
      </c>
      <c r="G4086" s="78"/>
      <c r="H4086" s="96" t="s">
        <v>101</v>
      </c>
      <c r="I4086" s="107" t="s">
        <v>4501</v>
      </c>
      <c r="J4086" s="81"/>
      <c r="K4086" s="72"/>
      <c r="L4086" s="72"/>
      <c r="M4086" s="72"/>
      <c r="N4086" s="72"/>
      <c r="O4086" s="72"/>
      <c r="P4086" s="72"/>
      <c r="Q4086" s="833"/>
      <c r="R4086" s="102"/>
      <c r="S4086" s="73"/>
      <c r="T4086" s="102"/>
      <c r="U4086" s="103"/>
      <c r="V4086" s="104"/>
    </row>
    <row r="4087" spans="1:256" ht="12.5">
      <c r="B4087" s="124">
        <v>1</v>
      </c>
      <c r="C4087" s="66">
        <f>IF(E4087="A",1,IF(E4087="B",1,0))</f>
        <v>0</v>
      </c>
      <c r="D4087" s="656" t="s">
        <v>70</v>
      </c>
      <c r="E4087" s="656" t="s">
        <v>99</v>
      </c>
      <c r="F4087" s="656" t="s">
        <v>70</v>
      </c>
      <c r="G4087" s="78"/>
      <c r="H4087" s="96" t="s">
        <v>140</v>
      </c>
      <c r="I4087" s="107" t="s">
        <v>4502</v>
      </c>
      <c r="J4087" s="81"/>
      <c r="K4087" s="72"/>
      <c r="L4087" s="72"/>
      <c r="M4087" s="72"/>
      <c r="N4087" s="72"/>
      <c r="O4087" s="72"/>
      <c r="P4087" s="72"/>
      <c r="Q4087" s="833"/>
      <c r="R4087" s="102"/>
      <c r="S4087" s="73"/>
      <c r="T4087" s="102"/>
      <c r="U4087" s="103"/>
      <c r="V4087" s="104"/>
    </row>
    <row r="4088" spans="1:256" ht="12.5">
      <c r="B4088" s="65">
        <v>1</v>
      </c>
      <c r="C4088" s="66">
        <f>IF(E4088="A",1,IF(E4088="B",1,0))</f>
        <v>1</v>
      </c>
      <c r="D4088" s="658" t="s">
        <v>68</v>
      </c>
      <c r="E4088" s="658" t="s">
        <v>87</v>
      </c>
      <c r="F4088" s="659" t="s">
        <v>90</v>
      </c>
      <c r="G4088" s="78"/>
      <c r="H4088" s="96" t="s">
        <v>90</v>
      </c>
      <c r="I4088" s="107" t="s">
        <v>4503</v>
      </c>
      <c r="J4088" s="81"/>
      <c r="K4088" s="72"/>
      <c r="L4088" s="72"/>
      <c r="M4088" s="72"/>
      <c r="N4088" s="72"/>
      <c r="O4088" s="72"/>
      <c r="P4088" s="72"/>
      <c r="Q4088" s="833"/>
      <c r="R4088" s="102"/>
      <c r="S4088" s="73"/>
      <c r="T4088" s="102"/>
      <c r="U4088" s="103"/>
      <c r="V4088" s="104"/>
    </row>
    <row r="4089" spans="1:256" ht="12" customHeight="1">
      <c r="A4089" s="55"/>
      <c r="B4089" s="65">
        <v>1</v>
      </c>
      <c r="C4089" s="66">
        <f>IF(E4089="A",4,IF(E4089="B",3,IF(E4089="C",2,IF(E4089="D",1,0))))</f>
        <v>0</v>
      </c>
      <c r="D4089" s="254" t="s">
        <v>68</v>
      </c>
      <c r="E4089" s="253" t="s">
        <v>99</v>
      </c>
      <c r="F4089" s="254" t="s">
        <v>68</v>
      </c>
      <c r="G4089" s="78"/>
      <c r="H4089" s="96" t="s">
        <v>129</v>
      </c>
      <c r="I4089" s="107" t="s">
        <v>693</v>
      </c>
      <c r="J4089" s="81"/>
      <c r="K4089" s="72"/>
      <c r="L4089" s="72"/>
      <c r="M4089" s="72"/>
      <c r="N4089" s="72"/>
      <c r="O4089" s="72"/>
      <c r="P4089" s="72"/>
      <c r="Q4089" s="833"/>
      <c r="R4089" s="102"/>
      <c r="S4089" s="73"/>
      <c r="T4089" s="102"/>
      <c r="U4089" s="103"/>
      <c r="V4089" s="104"/>
    </row>
    <row r="4090" spans="1:256" s="561" customFormat="1" ht="12.5">
      <c r="A4090"/>
      <c r="B4090" s="124">
        <v>1</v>
      </c>
      <c r="C4090" s="66">
        <f>IF(E4090="A",1,IF(E4090="B",1,0))</f>
        <v>0</v>
      </c>
      <c r="D4090" s="76" t="s">
        <v>87</v>
      </c>
      <c r="E4090" s="77" t="s">
        <v>90</v>
      </c>
      <c r="F4090" s="76" t="s">
        <v>68</v>
      </c>
      <c r="G4090" s="78"/>
      <c r="H4090" s="96" t="s">
        <v>126</v>
      </c>
      <c r="I4090" s="107" t="s">
        <v>350</v>
      </c>
      <c r="J4090" s="81"/>
      <c r="K4090" s="72"/>
      <c r="L4090" s="72"/>
      <c r="M4090" s="72"/>
      <c r="N4090" s="72"/>
      <c r="O4090" s="72"/>
      <c r="P4090" s="72"/>
      <c r="Q4090" s="833"/>
      <c r="R4090" s="102"/>
      <c r="S4090" s="73"/>
      <c r="T4090" s="102"/>
      <c r="U4090" s="103"/>
      <c r="V4090" s="104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  <c r="AJ4090"/>
      <c r="AK4090"/>
      <c r="AL4090"/>
      <c r="AM4090"/>
      <c r="AN4090"/>
      <c r="AO4090"/>
      <c r="AP4090"/>
      <c r="AQ4090"/>
      <c r="AR4090"/>
      <c r="AS4090"/>
      <c r="AT4090"/>
      <c r="AU4090"/>
      <c r="AV4090"/>
      <c r="AW4090"/>
      <c r="AX4090"/>
      <c r="AY4090"/>
      <c r="AZ4090"/>
      <c r="BA4090"/>
      <c r="BB4090"/>
      <c r="BC4090"/>
      <c r="BD4090"/>
      <c r="BE4090"/>
      <c r="BF4090"/>
      <c r="BG4090"/>
      <c r="BH4090"/>
      <c r="BI4090"/>
      <c r="BJ4090"/>
      <c r="BK4090"/>
      <c r="BL4090"/>
      <c r="BM4090"/>
      <c r="BN4090"/>
      <c r="BO4090"/>
      <c r="BP4090"/>
      <c r="BQ4090"/>
      <c r="BR4090"/>
      <c r="BS4090"/>
      <c r="BT4090"/>
      <c r="BU4090"/>
      <c r="BV4090"/>
      <c r="BW4090"/>
      <c r="BX4090"/>
      <c r="BY4090"/>
      <c r="BZ4090"/>
      <c r="CA4090"/>
      <c r="CB4090"/>
      <c r="CC4090"/>
      <c r="CD4090"/>
      <c r="CE4090"/>
      <c r="CF4090"/>
      <c r="CG4090"/>
      <c r="CH4090"/>
      <c r="CI4090"/>
      <c r="CJ4090"/>
      <c r="CK4090"/>
      <c r="CL4090"/>
      <c r="CM4090"/>
      <c r="CN4090"/>
      <c r="CO4090"/>
      <c r="CP4090"/>
      <c r="CQ4090"/>
      <c r="CR4090"/>
      <c r="CS4090"/>
      <c r="CT4090"/>
      <c r="CU4090"/>
      <c r="CV4090"/>
      <c r="CW4090"/>
      <c r="CX4090"/>
      <c r="CY4090"/>
      <c r="CZ4090"/>
      <c r="DA4090"/>
      <c r="DB4090"/>
      <c r="DC4090"/>
      <c r="DD4090"/>
      <c r="DE4090"/>
      <c r="DF4090"/>
      <c r="DG4090"/>
      <c r="DH4090"/>
      <c r="DI4090"/>
      <c r="DJ4090"/>
      <c r="DK4090"/>
      <c r="DL4090"/>
      <c r="DM4090"/>
      <c r="DN4090"/>
      <c r="DO4090"/>
      <c r="DP4090"/>
      <c r="DQ4090"/>
      <c r="DR4090"/>
      <c r="DS4090"/>
      <c r="DT4090"/>
      <c r="DU4090"/>
      <c r="DV4090"/>
      <c r="DW4090"/>
      <c r="DX4090"/>
      <c r="DY4090"/>
      <c r="DZ4090"/>
      <c r="EA4090"/>
      <c r="EB4090"/>
      <c r="EC4090"/>
      <c r="ED4090"/>
      <c r="EE4090"/>
      <c r="EF4090"/>
      <c r="EG4090"/>
      <c r="EH4090"/>
      <c r="EI4090"/>
      <c r="EJ4090"/>
      <c r="EK4090"/>
      <c r="EL4090"/>
      <c r="EM4090"/>
      <c r="EN4090"/>
      <c r="EO4090"/>
      <c r="EP4090"/>
      <c r="EQ4090"/>
      <c r="ER4090"/>
      <c r="ES4090"/>
      <c r="ET4090"/>
      <c r="EU4090"/>
      <c r="EV4090"/>
      <c r="EW4090"/>
      <c r="EX4090"/>
      <c r="EY4090"/>
      <c r="EZ4090"/>
      <c r="FA4090"/>
      <c r="FB4090"/>
      <c r="FC4090"/>
      <c r="FD4090"/>
      <c r="FE4090"/>
      <c r="FF4090"/>
      <c r="FG4090"/>
      <c r="FH4090"/>
      <c r="FI4090"/>
      <c r="FJ4090"/>
      <c r="FK4090"/>
      <c r="FL4090"/>
      <c r="FM4090"/>
      <c r="FN4090"/>
      <c r="FO4090"/>
      <c r="FP4090"/>
      <c r="FQ4090"/>
      <c r="FR4090"/>
      <c r="FS4090"/>
      <c r="FT4090"/>
      <c r="FU4090"/>
      <c r="FV4090"/>
      <c r="FW4090"/>
      <c r="FX4090"/>
      <c r="FY4090"/>
      <c r="FZ4090"/>
      <c r="GA4090"/>
      <c r="GB4090"/>
      <c r="GC4090"/>
      <c r="GD4090"/>
      <c r="GE4090"/>
      <c r="GF4090"/>
      <c r="GG4090"/>
      <c r="GH4090"/>
      <c r="GI4090"/>
      <c r="GJ4090"/>
      <c r="GK4090"/>
      <c r="GL4090"/>
      <c r="GM4090"/>
      <c r="GN4090"/>
      <c r="GO4090"/>
      <c r="GP4090"/>
      <c r="GQ4090"/>
      <c r="GR4090"/>
      <c r="GS4090"/>
      <c r="GT4090"/>
      <c r="GU4090"/>
      <c r="GV4090"/>
      <c r="GW4090"/>
      <c r="GX4090"/>
      <c r="GY4090"/>
      <c r="GZ4090"/>
      <c r="HA4090"/>
      <c r="HB4090"/>
      <c r="HC4090"/>
      <c r="HD4090"/>
      <c r="HE4090"/>
      <c r="HF4090"/>
      <c r="HG4090"/>
      <c r="HH4090"/>
      <c r="HI4090"/>
      <c r="HJ4090"/>
      <c r="HK4090"/>
      <c r="HL4090"/>
      <c r="HM4090"/>
      <c r="HN4090"/>
      <c r="HO4090"/>
      <c r="HP4090"/>
      <c r="HQ4090"/>
      <c r="HR4090"/>
      <c r="HS4090"/>
      <c r="HT4090"/>
      <c r="HU4090"/>
      <c r="HV4090"/>
      <c r="HW4090"/>
      <c r="HX4090"/>
      <c r="HY4090"/>
      <c r="HZ4090"/>
      <c r="IA4090"/>
      <c r="IB4090"/>
      <c r="IC4090"/>
      <c r="ID4090"/>
      <c r="IE4090"/>
      <c r="IF4090"/>
      <c r="IG4090"/>
      <c r="IH4090"/>
      <c r="II4090"/>
      <c r="IJ4090"/>
      <c r="IK4090"/>
      <c r="IL4090"/>
      <c r="IM4090"/>
      <c r="IN4090"/>
      <c r="IO4090"/>
      <c r="IP4090"/>
      <c r="IQ4090"/>
      <c r="IR4090"/>
      <c r="IS4090"/>
      <c r="IT4090"/>
      <c r="IU4090"/>
      <c r="IV4090"/>
    </row>
    <row r="4091" spans="1:256" ht="12.5">
      <c r="B4091" s="65">
        <v>1</v>
      </c>
      <c r="C4091" s="66">
        <v>1</v>
      </c>
      <c r="D4091" s="857" t="s">
        <v>90</v>
      </c>
      <c r="E4091" s="852" t="s">
        <v>70</v>
      </c>
      <c r="F4091" s="853" t="s">
        <v>87</v>
      </c>
      <c r="G4091" s="78"/>
      <c r="H4091" s="100" t="s">
        <v>135</v>
      </c>
      <c r="I4091" s="101" t="s">
        <v>6077</v>
      </c>
      <c r="J4091" s="81" t="s">
        <v>7</v>
      </c>
      <c r="K4091" s="72"/>
      <c r="L4091" s="72"/>
      <c r="M4091" s="72"/>
      <c r="N4091" s="72"/>
      <c r="O4091" s="72"/>
      <c r="P4091" s="72"/>
      <c r="Q4091" s="833"/>
      <c r="R4091" s="102"/>
      <c r="S4091" s="73"/>
      <c r="T4091" s="102"/>
      <c r="U4091" s="103"/>
      <c r="V4091" s="104"/>
    </row>
    <row r="4092" spans="1:256" ht="12.5">
      <c r="B4092" s="65">
        <v>1</v>
      </c>
      <c r="C4092" s="66">
        <f>IF(E4092="A",4,IF(E4092="B",3,IF(E4092="C",2,IF(E4092="D",1,0))))</f>
        <v>2</v>
      </c>
      <c r="D4092" s="99" t="s">
        <v>70</v>
      </c>
      <c r="E4092" s="77" t="s">
        <v>90</v>
      </c>
      <c r="F4092" s="76" t="s">
        <v>87</v>
      </c>
      <c r="G4092" s="78"/>
      <c r="H4092" s="96" t="s">
        <v>104</v>
      </c>
      <c r="I4092" s="107" t="s">
        <v>4504</v>
      </c>
      <c r="J4092" s="81" t="s">
        <v>14</v>
      </c>
      <c r="K4092" s="72"/>
      <c r="L4092" s="72"/>
      <c r="M4092" s="72"/>
      <c r="N4092" s="72"/>
      <c r="O4092" s="72"/>
      <c r="P4092" s="72"/>
      <c r="Q4092" s="833"/>
      <c r="R4092" s="102"/>
      <c r="S4092" s="73"/>
      <c r="T4092" s="102"/>
      <c r="U4092" s="103"/>
      <c r="V4092" s="104"/>
    </row>
    <row r="4093" spans="1:256" ht="12" customHeight="1">
      <c r="B4093" s="65">
        <v>1</v>
      </c>
      <c r="C4093" s="66">
        <f>IF(E4093="A",1,IF(E4093="B",1,0))</f>
        <v>1</v>
      </c>
      <c r="D4093" s="655" t="s">
        <v>68</v>
      </c>
      <c r="E4093" s="655" t="s">
        <v>68</v>
      </c>
      <c r="F4093" s="656" t="s">
        <v>70</v>
      </c>
      <c r="G4093" s="78"/>
      <c r="H4093" s="96" t="s">
        <v>114</v>
      </c>
      <c r="I4093" s="107" t="s">
        <v>4505</v>
      </c>
      <c r="J4093" s="81"/>
      <c r="K4093" s="72"/>
      <c r="L4093" s="72"/>
      <c r="M4093" s="72"/>
      <c r="N4093" s="72"/>
      <c r="O4093" s="72"/>
      <c r="P4093" s="72"/>
      <c r="Q4093" s="833"/>
      <c r="R4093" s="102"/>
      <c r="S4093" s="73"/>
      <c r="T4093" s="102"/>
      <c r="U4093" s="103"/>
      <c r="V4093" s="104"/>
    </row>
    <row r="4094" spans="1:256" ht="12.5">
      <c r="B4094" s="124">
        <v>1</v>
      </c>
      <c r="C4094" s="66">
        <f>IF(E4094="A",4,IF(E4094="B",3,IF(E4094="C",2,IF(E4094="D",1,0))))</f>
        <v>3</v>
      </c>
      <c r="D4094" s="77" t="s">
        <v>90</v>
      </c>
      <c r="E4094" s="76" t="s">
        <v>87</v>
      </c>
      <c r="F4094" s="76" t="s">
        <v>68</v>
      </c>
      <c r="G4094" s="78"/>
      <c r="H4094" s="96" t="s">
        <v>94</v>
      </c>
      <c r="I4094" s="107" t="s">
        <v>4506</v>
      </c>
      <c r="J4094" s="81"/>
      <c r="K4094" s="72"/>
      <c r="L4094" s="72"/>
      <c r="M4094" s="72"/>
      <c r="N4094" s="72"/>
      <c r="O4094" s="72"/>
      <c r="P4094" s="72"/>
      <c r="Q4094" s="833"/>
      <c r="R4094" s="102"/>
      <c r="S4094" s="73"/>
      <c r="T4094" s="102"/>
      <c r="U4094" s="103"/>
      <c r="V4094" s="104"/>
    </row>
    <row r="4095" spans="1:256" ht="12" customHeight="1">
      <c r="B4095" s="65">
        <v>1</v>
      </c>
      <c r="C4095" s="66">
        <f t="shared" ref="C4095:C4105" si="186">IF(E4095="A",1,IF(E4095="B",1,0))</f>
        <v>0</v>
      </c>
      <c r="D4095" s="247"/>
      <c r="E4095" s="692"/>
      <c r="F4095" s="692"/>
      <c r="G4095" s="78"/>
      <c r="H4095" s="96" t="s">
        <v>220</v>
      </c>
      <c r="I4095" s="107" t="s">
        <v>4507</v>
      </c>
      <c r="J4095" s="81"/>
      <c r="K4095" s="72"/>
      <c r="L4095" s="72"/>
      <c r="M4095" s="72"/>
      <c r="N4095" s="72"/>
      <c r="O4095" s="72"/>
      <c r="P4095" s="72"/>
      <c r="Q4095" s="833"/>
      <c r="R4095" s="102"/>
      <c r="S4095" s="73"/>
      <c r="T4095" s="102"/>
      <c r="U4095" s="103"/>
      <c r="V4095" s="104"/>
    </row>
    <row r="4096" spans="1:256" ht="12.5">
      <c r="B4096" s="65">
        <v>1</v>
      </c>
      <c r="C4096" s="66">
        <f t="shared" si="186"/>
        <v>0</v>
      </c>
      <c r="D4096" s="99" t="s">
        <v>99</v>
      </c>
      <c r="E4096" s="99" t="s">
        <v>70</v>
      </c>
      <c r="F4096" s="76" t="s">
        <v>87</v>
      </c>
      <c r="G4096" s="78"/>
      <c r="H4096" s="96" t="s">
        <v>148</v>
      </c>
      <c r="I4096" s="107" t="s">
        <v>4508</v>
      </c>
      <c r="J4096" s="81"/>
      <c r="K4096" s="72"/>
      <c r="L4096" s="72"/>
      <c r="M4096" s="72"/>
      <c r="N4096" s="72"/>
      <c r="O4096" s="72"/>
      <c r="P4096" s="72"/>
      <c r="Q4096" s="833"/>
      <c r="R4096" s="102"/>
      <c r="S4096" s="73"/>
      <c r="T4096" s="102"/>
      <c r="U4096" s="103"/>
      <c r="V4096" s="104"/>
    </row>
    <row r="4097" spans="1:256" ht="12.5">
      <c r="B4097" s="124">
        <v>1</v>
      </c>
      <c r="C4097" s="66">
        <f t="shared" si="186"/>
        <v>1</v>
      </c>
      <c r="D4097" s="99" t="s">
        <v>70</v>
      </c>
      <c r="E4097" s="76" t="s">
        <v>68</v>
      </c>
      <c r="F4097" s="99" t="s">
        <v>99</v>
      </c>
      <c r="G4097" s="78"/>
      <c r="H4097" s="96" t="s">
        <v>129</v>
      </c>
      <c r="I4097" s="107" t="s">
        <v>4509</v>
      </c>
      <c r="J4097" s="81"/>
      <c r="K4097" s="72"/>
      <c r="L4097" s="72"/>
      <c r="M4097" s="72"/>
      <c r="N4097" s="72"/>
      <c r="O4097" s="72"/>
      <c r="P4097" s="72"/>
      <c r="Q4097" s="833"/>
      <c r="R4097" s="102"/>
      <c r="S4097" s="73"/>
      <c r="T4097" s="102"/>
      <c r="U4097" s="103"/>
      <c r="V4097" s="104"/>
    </row>
    <row r="4098" spans="1:256" ht="12.5">
      <c r="B4098" s="124">
        <v>1</v>
      </c>
      <c r="C4098" s="66">
        <f t="shared" si="186"/>
        <v>0</v>
      </c>
      <c r="D4098" s="248" t="s">
        <v>87</v>
      </c>
      <c r="E4098" s="663" t="s">
        <v>90</v>
      </c>
      <c r="F4098" s="662" t="s">
        <v>70</v>
      </c>
      <c r="G4098" s="78"/>
      <c r="H4098" s="96" t="s">
        <v>140</v>
      </c>
      <c r="I4098" s="107" t="s">
        <v>4510</v>
      </c>
      <c r="J4098" s="81"/>
      <c r="K4098" s="72"/>
      <c r="L4098" s="72"/>
      <c r="M4098" s="72"/>
      <c r="N4098" s="72"/>
      <c r="O4098" s="72"/>
      <c r="P4098" s="72"/>
      <c r="Q4098" s="833"/>
      <c r="R4098" s="102"/>
      <c r="S4098" s="73"/>
      <c r="T4098" s="102"/>
      <c r="U4098" s="103"/>
      <c r="V4098" s="104"/>
    </row>
    <row r="4099" spans="1:256" ht="12.5">
      <c r="B4099" s="65">
        <v>1</v>
      </c>
      <c r="C4099" s="66">
        <f t="shared" si="186"/>
        <v>0</v>
      </c>
      <c r="D4099" s="76" t="s">
        <v>68</v>
      </c>
      <c r="E4099" s="77" t="s">
        <v>90</v>
      </c>
      <c r="F4099" s="77" t="s">
        <v>90</v>
      </c>
      <c r="G4099" s="78"/>
      <c r="H4099" s="96" t="s">
        <v>148</v>
      </c>
      <c r="I4099" s="107" t="s">
        <v>4511</v>
      </c>
      <c r="J4099" s="81"/>
      <c r="K4099" s="72"/>
      <c r="L4099" s="72"/>
      <c r="M4099" s="72"/>
      <c r="N4099" s="72"/>
      <c r="O4099" s="72"/>
      <c r="P4099" s="72"/>
      <c r="Q4099" s="833"/>
      <c r="R4099" s="102"/>
      <c r="S4099" s="73"/>
      <c r="T4099" s="102"/>
      <c r="U4099" s="103"/>
      <c r="V4099" s="104"/>
      <c r="W4099"/>
      <c r="X4099"/>
      <c r="Y4099"/>
      <c r="Z4099"/>
      <c r="AA4099"/>
      <c r="AB4099"/>
      <c r="AC4099"/>
      <c r="AD4099"/>
      <c r="AE4099"/>
      <c r="AF4099"/>
      <c r="AG4099"/>
      <c r="AH4099"/>
      <c r="AI4099"/>
      <c r="AJ4099"/>
      <c r="AK4099"/>
      <c r="AL4099"/>
      <c r="AM4099"/>
      <c r="AN4099"/>
      <c r="AO4099"/>
      <c r="AP4099"/>
      <c r="AQ4099"/>
      <c r="AR4099"/>
      <c r="AS4099"/>
      <c r="AT4099"/>
      <c r="AU4099"/>
      <c r="AV4099"/>
      <c r="AW4099"/>
      <c r="AX4099"/>
      <c r="AY4099"/>
      <c r="AZ4099"/>
      <c r="BA4099"/>
      <c r="BB4099"/>
      <c r="BC4099"/>
      <c r="BD4099"/>
      <c r="BE4099"/>
      <c r="BF4099"/>
      <c r="BG4099"/>
      <c r="BH4099"/>
      <c r="BI4099"/>
      <c r="BJ4099"/>
      <c r="BK4099"/>
      <c r="BL4099"/>
      <c r="BM4099"/>
      <c r="BN4099"/>
      <c r="BO4099"/>
      <c r="BP4099"/>
      <c r="BQ4099"/>
      <c r="BR4099"/>
      <c r="BS4099"/>
      <c r="BT4099"/>
      <c r="BU4099"/>
      <c r="BV4099"/>
      <c r="BW4099"/>
      <c r="BX4099"/>
      <c r="BY4099"/>
      <c r="BZ4099"/>
      <c r="CA4099"/>
      <c r="CB4099"/>
      <c r="CC4099"/>
      <c r="CD4099"/>
      <c r="CE4099"/>
      <c r="CF4099"/>
      <c r="CG4099"/>
      <c r="CH4099"/>
      <c r="CI4099"/>
      <c r="CJ4099"/>
      <c r="CK4099"/>
      <c r="CL4099"/>
      <c r="CM4099"/>
      <c r="CN4099"/>
      <c r="CO4099"/>
      <c r="CP4099"/>
      <c r="CQ4099"/>
      <c r="CR4099"/>
      <c r="CS4099"/>
      <c r="CT4099"/>
      <c r="CU4099"/>
      <c r="CV4099"/>
      <c r="CW4099"/>
      <c r="CX4099"/>
      <c r="CY4099"/>
      <c r="CZ4099"/>
      <c r="DA4099"/>
      <c r="DB4099"/>
      <c r="DC4099"/>
      <c r="DD4099"/>
      <c r="DE4099"/>
      <c r="DF4099"/>
      <c r="DG4099"/>
      <c r="DH4099"/>
      <c r="DI4099"/>
      <c r="DJ4099"/>
      <c r="DK4099"/>
      <c r="DL4099"/>
      <c r="DM4099"/>
      <c r="DN4099"/>
      <c r="DO4099"/>
      <c r="DP4099"/>
      <c r="DQ4099"/>
      <c r="DR4099"/>
      <c r="DS4099"/>
      <c r="DT4099"/>
      <c r="DU4099"/>
      <c r="DV4099"/>
      <c r="DW4099"/>
      <c r="DX4099"/>
      <c r="DY4099"/>
      <c r="DZ4099"/>
      <c r="EA4099"/>
      <c r="EB4099"/>
      <c r="EC4099"/>
      <c r="ED4099"/>
      <c r="EE4099"/>
      <c r="EF4099"/>
      <c r="EG4099"/>
      <c r="EH4099"/>
      <c r="EI4099"/>
      <c r="EJ4099"/>
      <c r="EK4099"/>
      <c r="EL4099"/>
      <c r="EM4099"/>
      <c r="EN4099"/>
      <c r="EO4099"/>
      <c r="EP4099"/>
      <c r="EQ4099"/>
      <c r="ER4099"/>
      <c r="ES4099"/>
      <c r="ET4099"/>
      <c r="EU4099"/>
      <c r="EV4099"/>
      <c r="EW4099"/>
      <c r="EX4099"/>
      <c r="EY4099"/>
      <c r="EZ4099"/>
      <c r="FA4099"/>
      <c r="FB4099"/>
      <c r="FC4099"/>
      <c r="FD4099"/>
      <c r="FE4099"/>
      <c r="FF4099"/>
      <c r="FG4099"/>
      <c r="FH4099"/>
      <c r="FI4099"/>
      <c r="FJ4099"/>
      <c r="FK4099"/>
      <c r="FL4099"/>
      <c r="FM4099"/>
      <c r="FN4099"/>
      <c r="FO4099"/>
      <c r="FP4099"/>
      <c r="FQ4099"/>
      <c r="FR4099"/>
      <c r="FS4099"/>
      <c r="FT4099"/>
      <c r="FU4099"/>
      <c r="FV4099"/>
      <c r="FW4099"/>
      <c r="FX4099"/>
      <c r="FY4099"/>
      <c r="FZ4099"/>
      <c r="GA4099"/>
      <c r="GB4099"/>
      <c r="GC4099"/>
      <c r="GD4099"/>
      <c r="GE4099"/>
      <c r="GF4099"/>
      <c r="GG4099"/>
      <c r="GH4099"/>
      <c r="GI4099"/>
      <c r="GJ4099"/>
      <c r="GK4099"/>
      <c r="GL4099"/>
      <c r="GM4099"/>
      <c r="GN4099"/>
      <c r="GO4099"/>
      <c r="GP4099"/>
      <c r="GQ4099"/>
      <c r="GR4099"/>
      <c r="GS4099"/>
      <c r="GT4099"/>
      <c r="GU4099"/>
      <c r="GV4099"/>
      <c r="GW4099"/>
      <c r="GX4099"/>
      <c r="GY4099"/>
      <c r="GZ4099"/>
      <c r="HA4099"/>
      <c r="HB4099"/>
      <c r="HC4099"/>
      <c r="HD4099"/>
      <c r="HE4099"/>
      <c r="HF4099"/>
      <c r="HG4099"/>
      <c r="HH4099"/>
      <c r="HI4099"/>
      <c r="HJ4099"/>
      <c r="HK4099"/>
      <c r="HL4099"/>
      <c r="HM4099"/>
      <c r="HN4099"/>
      <c r="HO4099"/>
      <c r="HP4099"/>
      <c r="HQ4099"/>
      <c r="HR4099"/>
      <c r="HS4099"/>
      <c r="HT4099"/>
      <c r="HU4099"/>
      <c r="HV4099"/>
      <c r="HW4099"/>
      <c r="HX4099"/>
      <c r="HY4099"/>
      <c r="HZ4099"/>
      <c r="IA4099"/>
      <c r="IB4099"/>
      <c r="IC4099"/>
      <c r="ID4099"/>
      <c r="IE4099"/>
      <c r="IF4099"/>
      <c r="IG4099"/>
      <c r="IH4099"/>
      <c r="II4099"/>
      <c r="IJ4099"/>
      <c r="IK4099"/>
      <c r="IL4099"/>
      <c r="IM4099"/>
      <c r="IN4099"/>
      <c r="IO4099"/>
      <c r="IP4099"/>
      <c r="IQ4099"/>
      <c r="IR4099"/>
      <c r="IS4099"/>
      <c r="IT4099"/>
      <c r="IU4099"/>
      <c r="IV4099"/>
    </row>
    <row r="4100" spans="1:256" ht="12.5">
      <c r="B4100" s="65">
        <v>1</v>
      </c>
      <c r="C4100" s="66">
        <f t="shared" si="186"/>
        <v>1</v>
      </c>
      <c r="D4100" s="656" t="s">
        <v>70</v>
      </c>
      <c r="E4100" s="658" t="s">
        <v>68</v>
      </c>
      <c r="F4100" s="656" t="s">
        <v>99</v>
      </c>
      <c r="G4100" s="78"/>
      <c r="H4100" s="96" t="s">
        <v>129</v>
      </c>
      <c r="I4100" s="107" t="s">
        <v>4512</v>
      </c>
      <c r="J4100" s="81"/>
      <c r="K4100" s="72"/>
      <c r="L4100" s="72"/>
      <c r="M4100" s="72"/>
      <c r="N4100" s="72"/>
      <c r="O4100" s="72"/>
      <c r="P4100" s="72"/>
      <c r="Q4100" s="833"/>
      <c r="R4100" s="102"/>
      <c r="S4100" s="73"/>
      <c r="T4100" s="102"/>
      <c r="U4100" s="103"/>
      <c r="V4100" s="104"/>
    </row>
    <row r="4101" spans="1:256" ht="12.5">
      <c r="A4101"/>
      <c r="B4101" s="65">
        <v>1</v>
      </c>
      <c r="C4101" s="66">
        <f t="shared" si="186"/>
        <v>0</v>
      </c>
      <c r="D4101" s="655" t="s">
        <v>87</v>
      </c>
      <c r="E4101" s="659" t="s">
        <v>90</v>
      </c>
      <c r="F4101" s="656" t="s">
        <v>99</v>
      </c>
      <c r="G4101" s="78"/>
      <c r="H4101" s="96" t="s">
        <v>188</v>
      </c>
      <c r="I4101" s="107" t="s">
        <v>4513</v>
      </c>
      <c r="J4101" s="81"/>
      <c r="K4101" s="72"/>
      <c r="L4101" s="72"/>
      <c r="M4101" s="72"/>
      <c r="N4101" s="72"/>
      <c r="O4101" s="72"/>
      <c r="P4101" s="72"/>
      <c r="Q4101" s="833"/>
      <c r="R4101" s="102"/>
      <c r="S4101" s="73"/>
      <c r="T4101" s="102"/>
      <c r="U4101" s="103"/>
      <c r="V4101" s="104"/>
    </row>
    <row r="4102" spans="1:256" ht="12.5">
      <c r="B4102" s="65">
        <v>1</v>
      </c>
      <c r="C4102" s="66">
        <f t="shared" si="186"/>
        <v>0</v>
      </c>
      <c r="D4102" s="99" t="s">
        <v>70</v>
      </c>
      <c r="E4102" s="77" t="s">
        <v>90</v>
      </c>
      <c r="F4102" s="76" t="s">
        <v>87</v>
      </c>
      <c r="G4102" s="78"/>
      <c r="H4102" s="96" t="s">
        <v>140</v>
      </c>
      <c r="I4102" s="107" t="s">
        <v>4514</v>
      </c>
      <c r="J4102" s="81"/>
      <c r="K4102" s="72"/>
      <c r="L4102" s="72"/>
      <c r="M4102" s="72"/>
      <c r="N4102" s="72"/>
      <c r="O4102" s="72"/>
      <c r="P4102" s="72"/>
      <c r="Q4102" s="833"/>
      <c r="R4102" s="102"/>
      <c r="S4102" s="73"/>
      <c r="T4102" s="102"/>
      <c r="U4102" s="103"/>
      <c r="V4102" s="104"/>
    </row>
    <row r="4103" spans="1:256" s="283" customFormat="1">
      <c r="A4103" s="305"/>
      <c r="B4103" s="65">
        <v>1</v>
      </c>
      <c r="C4103" s="66">
        <f t="shared" si="186"/>
        <v>0</v>
      </c>
      <c r="D4103" s="77" t="s">
        <v>90</v>
      </c>
      <c r="E4103" s="99" t="s">
        <v>70</v>
      </c>
      <c r="F4103" s="99" t="s">
        <v>99</v>
      </c>
      <c r="G4103" s="78"/>
      <c r="H4103" s="96" t="s">
        <v>119</v>
      </c>
      <c r="I4103" s="107" t="s">
        <v>4515</v>
      </c>
      <c r="J4103" s="81"/>
      <c r="K4103" s="72"/>
      <c r="L4103" s="72"/>
      <c r="M4103" s="72"/>
      <c r="N4103" s="72"/>
      <c r="O4103" s="72"/>
      <c r="P4103" s="72"/>
      <c r="Q4103" s="833"/>
      <c r="R4103" s="102"/>
      <c r="S4103" s="73"/>
      <c r="T4103" s="102"/>
      <c r="U4103" s="103"/>
      <c r="V4103" s="104"/>
      <c r="W4103" s="109"/>
      <c r="X4103" s="109"/>
      <c r="Y4103" s="109"/>
      <c r="Z4103" s="109"/>
      <c r="AA4103" s="109"/>
      <c r="AB4103" s="109"/>
      <c r="AC4103" s="109"/>
      <c r="AD4103" s="109"/>
      <c r="AE4103" s="109"/>
      <c r="AF4103" s="109"/>
      <c r="AG4103" s="109"/>
      <c r="AH4103" s="109"/>
      <c r="AI4103" s="109"/>
      <c r="AJ4103" s="109"/>
      <c r="AK4103" s="109"/>
      <c r="AL4103" s="109"/>
      <c r="AM4103" s="109"/>
      <c r="AN4103" s="109"/>
      <c r="AO4103" s="109"/>
      <c r="AP4103" s="109"/>
      <c r="AQ4103" s="109"/>
      <c r="AR4103" s="109"/>
      <c r="AS4103" s="109"/>
      <c r="AT4103" s="109"/>
      <c r="AU4103" s="109"/>
      <c r="AV4103" s="109"/>
      <c r="AW4103" s="109"/>
      <c r="AX4103" s="109"/>
      <c r="AY4103" s="109"/>
      <c r="AZ4103" s="109"/>
      <c r="BA4103" s="109"/>
      <c r="BB4103" s="109"/>
      <c r="BC4103" s="109"/>
      <c r="BD4103" s="109"/>
      <c r="BE4103" s="109"/>
      <c r="BF4103" s="109"/>
      <c r="BG4103" s="109"/>
      <c r="BH4103" s="109"/>
      <c r="BI4103" s="109"/>
      <c r="BJ4103" s="109"/>
      <c r="BK4103" s="109"/>
      <c r="BL4103" s="109"/>
      <c r="BM4103" s="109"/>
      <c r="BN4103" s="109"/>
      <c r="BO4103" s="109"/>
      <c r="BP4103" s="109"/>
      <c r="BQ4103" s="109"/>
      <c r="BR4103" s="109"/>
      <c r="BS4103" s="109"/>
      <c r="BT4103" s="109"/>
      <c r="BU4103" s="109"/>
      <c r="BV4103" s="109"/>
      <c r="BW4103" s="109"/>
      <c r="BX4103" s="109"/>
      <c r="BY4103" s="109"/>
      <c r="BZ4103" s="109"/>
      <c r="CA4103" s="109"/>
      <c r="CB4103" s="109"/>
      <c r="CC4103" s="109"/>
      <c r="CD4103" s="109"/>
      <c r="CE4103" s="109"/>
      <c r="CF4103" s="109"/>
      <c r="CG4103" s="109"/>
      <c r="CH4103" s="109"/>
      <c r="CI4103" s="109"/>
      <c r="CJ4103" s="109"/>
      <c r="CK4103" s="109"/>
      <c r="CL4103" s="109"/>
      <c r="CM4103" s="109"/>
      <c r="CN4103" s="109"/>
      <c r="CO4103" s="109"/>
      <c r="CP4103" s="109"/>
      <c r="CQ4103" s="109"/>
      <c r="CR4103" s="109"/>
      <c r="CS4103" s="109"/>
      <c r="CT4103" s="109"/>
      <c r="CU4103" s="109"/>
      <c r="CV4103" s="109"/>
      <c r="CW4103" s="109"/>
      <c r="CX4103" s="109"/>
      <c r="CY4103" s="109"/>
      <c r="CZ4103" s="109"/>
      <c r="DA4103" s="109"/>
      <c r="DB4103" s="109"/>
      <c r="DC4103" s="109"/>
      <c r="DD4103" s="109"/>
      <c r="DE4103" s="109"/>
      <c r="DF4103" s="109"/>
      <c r="DG4103" s="109"/>
      <c r="DH4103" s="109"/>
      <c r="DI4103" s="109"/>
      <c r="DJ4103" s="109"/>
      <c r="DK4103" s="109"/>
      <c r="DL4103" s="109"/>
      <c r="DM4103" s="109"/>
      <c r="DN4103" s="109"/>
      <c r="DO4103" s="109"/>
      <c r="DP4103" s="109"/>
      <c r="DQ4103" s="109"/>
      <c r="DR4103" s="109"/>
      <c r="DS4103" s="109"/>
      <c r="DT4103" s="109"/>
      <c r="DU4103" s="109"/>
      <c r="DV4103" s="109"/>
      <c r="DW4103" s="109"/>
      <c r="DX4103" s="109"/>
      <c r="DY4103" s="109"/>
      <c r="DZ4103" s="109"/>
      <c r="EA4103" s="109"/>
      <c r="EB4103" s="109"/>
      <c r="EC4103" s="109"/>
      <c r="ED4103" s="109"/>
      <c r="EE4103" s="109"/>
      <c r="EF4103" s="109"/>
      <c r="EG4103" s="109"/>
      <c r="EH4103" s="109"/>
      <c r="EI4103" s="109"/>
      <c r="EJ4103" s="109"/>
      <c r="EK4103" s="109"/>
      <c r="EL4103" s="109"/>
      <c r="EM4103" s="109"/>
      <c r="EN4103" s="109"/>
      <c r="EO4103" s="109"/>
      <c r="EP4103" s="109"/>
      <c r="EQ4103" s="109"/>
      <c r="ER4103" s="109"/>
      <c r="ES4103" s="109"/>
      <c r="ET4103" s="109"/>
      <c r="EU4103" s="109"/>
      <c r="EV4103" s="109"/>
      <c r="EW4103" s="109"/>
      <c r="EX4103" s="109"/>
      <c r="EY4103" s="109"/>
      <c r="EZ4103" s="109"/>
      <c r="FA4103" s="109"/>
      <c r="FB4103" s="109"/>
      <c r="FC4103" s="109"/>
      <c r="FD4103" s="109"/>
      <c r="FE4103" s="109"/>
      <c r="FF4103" s="109"/>
      <c r="FG4103" s="109"/>
      <c r="FH4103" s="109"/>
      <c r="FI4103" s="109"/>
      <c r="FJ4103" s="109"/>
      <c r="FK4103" s="109"/>
      <c r="FL4103" s="109"/>
      <c r="FM4103" s="109"/>
      <c r="FN4103" s="109"/>
      <c r="FO4103" s="109"/>
      <c r="FP4103" s="109"/>
      <c r="FQ4103" s="109"/>
      <c r="FR4103" s="109"/>
      <c r="FS4103" s="109"/>
      <c r="FT4103" s="109"/>
      <c r="FU4103" s="109"/>
      <c r="FV4103" s="109"/>
      <c r="FW4103" s="109"/>
      <c r="FX4103" s="109"/>
      <c r="FY4103" s="109"/>
      <c r="FZ4103" s="109"/>
      <c r="GA4103" s="109"/>
      <c r="GB4103" s="109"/>
      <c r="GC4103" s="109"/>
      <c r="GD4103" s="109"/>
      <c r="GE4103" s="109"/>
      <c r="GF4103" s="109"/>
      <c r="GG4103" s="109"/>
      <c r="GH4103" s="109"/>
      <c r="GI4103" s="109"/>
      <c r="GJ4103" s="109"/>
      <c r="GK4103" s="109"/>
      <c r="GL4103" s="109"/>
      <c r="GM4103" s="109"/>
      <c r="GN4103" s="109"/>
      <c r="GO4103" s="109"/>
      <c r="GP4103" s="109"/>
      <c r="GQ4103" s="109"/>
      <c r="GR4103" s="109"/>
      <c r="GS4103" s="109"/>
      <c r="GT4103" s="109"/>
      <c r="GU4103" s="109"/>
      <c r="GV4103" s="109"/>
      <c r="GW4103" s="109"/>
      <c r="GX4103" s="109"/>
      <c r="GY4103" s="109"/>
      <c r="GZ4103" s="109"/>
      <c r="HA4103" s="109"/>
      <c r="HB4103" s="109"/>
      <c r="HC4103" s="109"/>
      <c r="HD4103" s="109"/>
      <c r="HE4103" s="109"/>
      <c r="HF4103" s="109"/>
      <c r="HG4103" s="109"/>
      <c r="HH4103" s="109"/>
      <c r="HI4103" s="109"/>
      <c r="HJ4103" s="109"/>
      <c r="HK4103" s="109"/>
      <c r="HL4103" s="109"/>
      <c r="HM4103" s="109"/>
      <c r="HN4103" s="109"/>
      <c r="HO4103" s="109"/>
      <c r="HP4103" s="109"/>
      <c r="HQ4103" s="109"/>
      <c r="HR4103" s="109"/>
      <c r="HS4103" s="109"/>
      <c r="HT4103" s="109"/>
      <c r="HU4103" s="109"/>
      <c r="HV4103" s="109"/>
      <c r="HW4103" s="109"/>
      <c r="HX4103" s="109"/>
      <c r="HY4103" s="109"/>
      <c r="HZ4103" s="109"/>
      <c r="IA4103" s="109"/>
      <c r="IB4103" s="109"/>
      <c r="IC4103" s="109"/>
      <c r="ID4103" s="109"/>
      <c r="IE4103" s="109"/>
      <c r="IF4103" s="109"/>
      <c r="IG4103" s="109"/>
      <c r="IH4103" s="109"/>
      <c r="II4103" s="109"/>
      <c r="IJ4103" s="109"/>
      <c r="IK4103" s="109"/>
      <c r="IL4103" s="109"/>
      <c r="IM4103" s="109"/>
      <c r="IN4103" s="109"/>
      <c r="IO4103" s="109"/>
      <c r="IP4103" s="109"/>
      <c r="IQ4103" s="109"/>
      <c r="IR4103" s="109"/>
      <c r="IS4103" s="109"/>
      <c r="IT4103" s="109"/>
      <c r="IU4103" s="109"/>
      <c r="IV4103" s="109"/>
    </row>
    <row r="4104" spans="1:256" ht="12" customHeight="1">
      <c r="A4104" s="308"/>
      <c r="B4104" s="65">
        <v>1</v>
      </c>
      <c r="C4104" s="66">
        <f t="shared" si="186"/>
        <v>1</v>
      </c>
      <c r="D4104" s="254" t="s">
        <v>87</v>
      </c>
      <c r="E4104" s="254" t="s">
        <v>87</v>
      </c>
      <c r="F4104" s="253" t="s">
        <v>70</v>
      </c>
      <c r="G4104" s="78"/>
      <c r="H4104" s="96" t="s">
        <v>126</v>
      </c>
      <c r="I4104" s="107" t="s">
        <v>4516</v>
      </c>
      <c r="J4104" s="81" t="s">
        <v>17</v>
      </c>
      <c r="K4104" s="72"/>
      <c r="L4104" s="72"/>
      <c r="M4104" s="72"/>
      <c r="N4104" s="72"/>
      <c r="O4104" s="72"/>
      <c r="P4104" s="72"/>
      <c r="Q4104" s="833"/>
      <c r="R4104" s="102"/>
      <c r="S4104" s="73"/>
      <c r="T4104" s="102"/>
      <c r="U4104" s="103"/>
      <c r="V4104" s="104"/>
    </row>
    <row r="4105" spans="1:256" ht="12.5">
      <c r="B4105" s="124">
        <v>1</v>
      </c>
      <c r="C4105" s="66">
        <f t="shared" si="186"/>
        <v>1</v>
      </c>
      <c r="D4105" s="77" t="s">
        <v>90</v>
      </c>
      <c r="E4105" s="76" t="s">
        <v>87</v>
      </c>
      <c r="F4105" s="77" t="s">
        <v>90</v>
      </c>
      <c r="G4105" s="78"/>
      <c r="H4105" s="96" t="s">
        <v>119</v>
      </c>
      <c r="I4105" s="107" t="s">
        <v>475</v>
      </c>
      <c r="J4105" s="81"/>
      <c r="K4105" s="72"/>
      <c r="L4105" s="72"/>
      <c r="M4105" s="72"/>
      <c r="N4105" s="72"/>
      <c r="O4105" s="72"/>
      <c r="P4105" s="72"/>
      <c r="Q4105" s="833"/>
      <c r="R4105" s="102"/>
      <c r="S4105" s="73"/>
      <c r="T4105" s="102"/>
      <c r="U4105" s="103"/>
      <c r="V4105" s="104"/>
    </row>
    <row r="4106" spans="1:256" ht="12.65" customHeight="1">
      <c r="B4106" s="65">
        <v>1</v>
      </c>
      <c r="C4106" s="66">
        <v>2</v>
      </c>
      <c r="D4106" s="76" t="s">
        <v>68</v>
      </c>
      <c r="E4106" s="77" t="s">
        <v>90</v>
      </c>
      <c r="F4106" s="76" t="s">
        <v>87</v>
      </c>
      <c r="G4106" s="78"/>
      <c r="H4106" s="96" t="s">
        <v>131</v>
      </c>
      <c r="I4106" s="107" t="s">
        <v>1148</v>
      </c>
      <c r="J4106" s="81" t="s">
        <v>17</v>
      </c>
      <c r="K4106" s="72"/>
      <c r="L4106" s="72"/>
      <c r="M4106" s="72"/>
      <c r="N4106" s="72"/>
      <c r="O4106" s="72"/>
      <c r="P4106" s="72"/>
      <c r="Q4106" s="833"/>
      <c r="R4106" s="102"/>
      <c r="S4106" s="73"/>
      <c r="T4106" s="102"/>
      <c r="U4106" s="103"/>
      <c r="V4106" s="104"/>
    </row>
    <row r="4107" spans="1:256" s="55" customFormat="1" ht="12" customHeight="1">
      <c r="A4107" s="217"/>
      <c r="B4107" s="65">
        <v>1</v>
      </c>
      <c r="C4107" s="66">
        <f>IF(E4107="A",1,IF(E4107="B",1,0))</f>
        <v>1</v>
      </c>
      <c r="D4107" s="248" t="s">
        <v>87</v>
      </c>
      <c r="E4107" s="248" t="s">
        <v>68</v>
      </c>
      <c r="F4107" s="662" t="s">
        <v>99</v>
      </c>
      <c r="G4107" s="78"/>
      <c r="H4107" s="96" t="s">
        <v>140</v>
      </c>
      <c r="I4107" s="107" t="s">
        <v>4517</v>
      </c>
      <c r="J4107" s="81"/>
      <c r="K4107" s="72"/>
      <c r="L4107" s="72"/>
      <c r="M4107" s="72"/>
      <c r="N4107" s="72"/>
      <c r="O4107" s="72"/>
      <c r="P4107" s="72"/>
      <c r="Q4107" s="833"/>
      <c r="R4107" s="102"/>
      <c r="S4107" s="73"/>
      <c r="T4107" s="102"/>
      <c r="U4107" s="103"/>
      <c r="V4107" s="104"/>
      <c r="W4107" s="109"/>
      <c r="X4107" s="109"/>
      <c r="Y4107" s="109"/>
      <c r="Z4107" s="109"/>
      <c r="AA4107" s="109"/>
      <c r="AB4107" s="109"/>
      <c r="AC4107" s="109"/>
      <c r="AD4107" s="109"/>
      <c r="AE4107" s="109"/>
      <c r="AF4107" s="109"/>
      <c r="AG4107" s="109"/>
      <c r="AH4107" s="109"/>
      <c r="AI4107" s="109"/>
      <c r="AJ4107" s="109"/>
      <c r="AK4107" s="109"/>
      <c r="AL4107" s="109"/>
      <c r="AM4107" s="109"/>
      <c r="AN4107" s="109"/>
      <c r="AO4107" s="109"/>
      <c r="AP4107" s="109"/>
      <c r="AQ4107" s="109"/>
      <c r="AR4107" s="109"/>
      <c r="AS4107" s="109"/>
      <c r="AT4107" s="109"/>
      <c r="AU4107" s="109"/>
      <c r="AV4107" s="109"/>
      <c r="AW4107" s="109"/>
      <c r="AX4107" s="109"/>
      <c r="AY4107" s="109"/>
      <c r="AZ4107" s="109"/>
      <c r="BA4107" s="109"/>
      <c r="BB4107" s="109"/>
      <c r="BC4107" s="109"/>
      <c r="BD4107" s="109"/>
      <c r="BE4107" s="109"/>
      <c r="BF4107" s="109"/>
      <c r="BG4107" s="109"/>
      <c r="BH4107" s="109"/>
      <c r="BI4107" s="109"/>
      <c r="BJ4107" s="109"/>
      <c r="BK4107" s="109"/>
      <c r="BL4107" s="109"/>
      <c r="BM4107" s="109"/>
      <c r="BN4107" s="109"/>
      <c r="BO4107" s="109"/>
      <c r="BP4107" s="109"/>
      <c r="BQ4107" s="109"/>
      <c r="BR4107" s="109"/>
      <c r="BS4107" s="109"/>
      <c r="BT4107" s="109"/>
      <c r="BU4107" s="109"/>
      <c r="BV4107" s="109"/>
      <c r="BW4107" s="109"/>
      <c r="BX4107" s="109"/>
      <c r="BY4107" s="109"/>
      <c r="BZ4107" s="109"/>
      <c r="CA4107" s="109"/>
      <c r="CB4107" s="109"/>
      <c r="CC4107" s="109"/>
      <c r="CD4107" s="109"/>
      <c r="CE4107" s="109"/>
      <c r="CF4107" s="109"/>
      <c r="CG4107" s="109"/>
      <c r="CH4107" s="109"/>
      <c r="CI4107" s="109"/>
      <c r="CJ4107" s="109"/>
      <c r="CK4107" s="109"/>
      <c r="CL4107" s="109"/>
      <c r="CM4107" s="109"/>
      <c r="CN4107" s="109"/>
      <c r="CO4107" s="109"/>
      <c r="CP4107" s="109"/>
      <c r="CQ4107" s="109"/>
      <c r="CR4107" s="109"/>
      <c r="CS4107" s="109"/>
      <c r="CT4107" s="109"/>
      <c r="CU4107" s="109"/>
      <c r="CV4107" s="109"/>
      <c r="CW4107" s="109"/>
      <c r="CX4107" s="109"/>
      <c r="CY4107" s="109"/>
      <c r="CZ4107" s="109"/>
      <c r="DA4107" s="109"/>
      <c r="DB4107" s="109"/>
      <c r="DC4107" s="109"/>
      <c r="DD4107" s="109"/>
      <c r="DE4107" s="109"/>
      <c r="DF4107" s="109"/>
      <c r="DG4107" s="109"/>
      <c r="DH4107" s="109"/>
      <c r="DI4107" s="109"/>
      <c r="DJ4107" s="109"/>
      <c r="DK4107" s="109"/>
      <c r="DL4107" s="109"/>
      <c r="DM4107" s="109"/>
      <c r="DN4107" s="109"/>
      <c r="DO4107" s="109"/>
      <c r="DP4107" s="109"/>
      <c r="DQ4107" s="109"/>
      <c r="DR4107" s="109"/>
      <c r="DS4107" s="109"/>
      <c r="DT4107" s="109"/>
      <c r="DU4107" s="109"/>
      <c r="DV4107" s="109"/>
      <c r="DW4107" s="109"/>
      <c r="DX4107" s="109"/>
      <c r="DY4107" s="109"/>
      <c r="DZ4107" s="109"/>
      <c r="EA4107" s="109"/>
      <c r="EB4107" s="109"/>
      <c r="EC4107" s="109"/>
      <c r="ED4107" s="109"/>
      <c r="EE4107" s="109"/>
      <c r="EF4107" s="109"/>
      <c r="EG4107" s="109"/>
      <c r="EH4107" s="109"/>
      <c r="EI4107" s="109"/>
      <c r="EJ4107" s="109"/>
      <c r="EK4107" s="109"/>
      <c r="EL4107" s="109"/>
      <c r="EM4107" s="109"/>
      <c r="EN4107" s="109"/>
      <c r="EO4107" s="109"/>
      <c r="EP4107" s="109"/>
      <c r="EQ4107" s="109"/>
      <c r="ER4107" s="109"/>
      <c r="ES4107" s="109"/>
      <c r="ET4107" s="109"/>
      <c r="EU4107" s="109"/>
      <c r="EV4107" s="109"/>
      <c r="EW4107" s="109"/>
      <c r="EX4107" s="109"/>
      <c r="EY4107" s="109"/>
      <c r="EZ4107" s="109"/>
      <c r="FA4107" s="109"/>
      <c r="FB4107" s="109"/>
      <c r="FC4107" s="109"/>
      <c r="FD4107" s="109"/>
      <c r="FE4107" s="109"/>
      <c r="FF4107" s="109"/>
      <c r="FG4107" s="109"/>
      <c r="FH4107" s="109"/>
      <c r="FI4107" s="109"/>
      <c r="FJ4107" s="109"/>
      <c r="FK4107" s="109"/>
      <c r="FL4107" s="109"/>
      <c r="FM4107" s="109"/>
      <c r="FN4107" s="109"/>
      <c r="FO4107" s="109"/>
      <c r="FP4107" s="109"/>
      <c r="FQ4107" s="109"/>
      <c r="FR4107" s="109"/>
      <c r="FS4107" s="109"/>
      <c r="FT4107" s="109"/>
      <c r="FU4107" s="109"/>
      <c r="FV4107" s="109"/>
      <c r="FW4107" s="109"/>
      <c r="FX4107" s="109"/>
      <c r="FY4107" s="109"/>
      <c r="FZ4107" s="109"/>
      <c r="GA4107" s="109"/>
      <c r="GB4107" s="109"/>
      <c r="GC4107" s="109"/>
      <c r="GD4107" s="109"/>
      <c r="GE4107" s="109"/>
      <c r="GF4107" s="109"/>
      <c r="GG4107" s="109"/>
      <c r="GH4107" s="109"/>
      <c r="GI4107" s="109"/>
      <c r="GJ4107" s="109"/>
      <c r="GK4107" s="109"/>
      <c r="GL4107" s="109"/>
      <c r="GM4107" s="109"/>
      <c r="GN4107" s="109"/>
      <c r="GO4107" s="109"/>
      <c r="GP4107" s="109"/>
      <c r="GQ4107" s="109"/>
      <c r="GR4107" s="109"/>
      <c r="GS4107" s="109"/>
      <c r="GT4107" s="109"/>
      <c r="GU4107" s="109"/>
      <c r="GV4107" s="109"/>
      <c r="GW4107" s="109"/>
      <c r="GX4107" s="109"/>
      <c r="GY4107" s="109"/>
      <c r="GZ4107" s="109"/>
      <c r="HA4107" s="109"/>
      <c r="HB4107" s="109"/>
      <c r="HC4107" s="109"/>
      <c r="HD4107" s="109"/>
      <c r="HE4107" s="109"/>
      <c r="HF4107" s="109"/>
      <c r="HG4107" s="109"/>
      <c r="HH4107" s="109"/>
      <c r="HI4107" s="109"/>
      <c r="HJ4107" s="109"/>
      <c r="HK4107" s="109"/>
      <c r="HL4107" s="109"/>
      <c r="HM4107" s="109"/>
      <c r="HN4107" s="109"/>
      <c r="HO4107" s="109"/>
      <c r="HP4107" s="109"/>
      <c r="HQ4107" s="109"/>
      <c r="HR4107" s="109"/>
      <c r="HS4107" s="109"/>
      <c r="HT4107" s="109"/>
      <c r="HU4107" s="109"/>
      <c r="HV4107" s="109"/>
      <c r="HW4107" s="109"/>
      <c r="HX4107" s="109"/>
      <c r="HY4107" s="109"/>
      <c r="HZ4107" s="109"/>
      <c r="IA4107" s="109"/>
      <c r="IB4107" s="109"/>
      <c r="IC4107" s="109"/>
      <c r="ID4107" s="109"/>
      <c r="IE4107" s="109"/>
      <c r="IF4107" s="109"/>
      <c r="IG4107" s="109"/>
      <c r="IH4107" s="109"/>
      <c r="II4107" s="109"/>
      <c r="IJ4107" s="109"/>
      <c r="IK4107" s="109"/>
      <c r="IL4107" s="109"/>
      <c r="IM4107" s="109"/>
      <c r="IN4107" s="109"/>
      <c r="IO4107" s="109"/>
      <c r="IP4107" s="109"/>
      <c r="IQ4107" s="109"/>
      <c r="IR4107" s="109"/>
      <c r="IS4107" s="109"/>
      <c r="IT4107" s="109"/>
      <c r="IU4107" s="109"/>
      <c r="IV4107" s="109"/>
    </row>
    <row r="4108" spans="1:256" ht="12.5">
      <c r="A4108"/>
      <c r="B4108" s="124">
        <v>1</v>
      </c>
      <c r="C4108" s="66">
        <v>1</v>
      </c>
      <c r="D4108" s="77" t="s">
        <v>90</v>
      </c>
      <c r="E4108" s="99" t="s">
        <v>70</v>
      </c>
      <c r="F4108" s="76" t="s">
        <v>87</v>
      </c>
      <c r="G4108" s="78"/>
      <c r="H4108" s="96" t="s">
        <v>135</v>
      </c>
      <c r="I4108" s="107" t="s">
        <v>1160</v>
      </c>
      <c r="J4108" s="81" t="s">
        <v>616</v>
      </c>
      <c r="K4108" s="72"/>
      <c r="L4108" s="72"/>
      <c r="M4108" s="72"/>
      <c r="N4108" s="72"/>
      <c r="O4108" s="72"/>
      <c r="P4108" s="72"/>
      <c r="Q4108" s="833"/>
      <c r="R4108" s="102"/>
      <c r="S4108" s="73"/>
      <c r="T4108" s="102"/>
      <c r="U4108" s="103"/>
      <c r="V4108" s="104"/>
      <c r="W4108"/>
      <c r="X4108"/>
      <c r="Y4108"/>
      <c r="Z4108"/>
      <c r="AA4108"/>
      <c r="AB4108"/>
      <c r="AC4108"/>
      <c r="AD4108"/>
      <c r="AE4108"/>
      <c r="AF4108"/>
      <c r="AG4108"/>
      <c r="AH4108"/>
      <c r="AI4108"/>
      <c r="AJ4108"/>
      <c r="AK4108"/>
      <c r="AL4108"/>
      <c r="AM4108"/>
      <c r="AN4108"/>
      <c r="AO4108"/>
      <c r="AP4108"/>
      <c r="AQ4108"/>
      <c r="AR4108"/>
      <c r="AS4108"/>
      <c r="AT4108"/>
      <c r="AU4108"/>
      <c r="AV4108"/>
      <c r="AW4108"/>
      <c r="AX4108"/>
      <c r="AY4108"/>
      <c r="AZ4108"/>
      <c r="BA4108"/>
      <c r="BB4108"/>
      <c r="BC4108"/>
      <c r="BD4108"/>
      <c r="BE4108"/>
      <c r="BF4108"/>
      <c r="BG4108"/>
      <c r="BH4108"/>
      <c r="BI4108"/>
      <c r="BJ4108"/>
      <c r="BK4108"/>
      <c r="BL4108"/>
      <c r="BM4108"/>
      <c r="BN4108"/>
      <c r="BO4108"/>
      <c r="BP4108"/>
      <c r="BQ4108"/>
      <c r="BR4108"/>
      <c r="BS4108"/>
      <c r="BT4108"/>
      <c r="BU4108"/>
      <c r="BV4108"/>
      <c r="BW4108"/>
      <c r="BX4108"/>
      <c r="BY4108"/>
      <c r="BZ4108"/>
      <c r="CA4108"/>
      <c r="CB4108"/>
      <c r="CC4108"/>
      <c r="CD4108"/>
      <c r="CE4108"/>
      <c r="CF4108"/>
      <c r="CG4108"/>
      <c r="CH4108"/>
      <c r="CI4108"/>
      <c r="CJ4108"/>
      <c r="CK4108"/>
      <c r="CL4108"/>
      <c r="CM4108"/>
      <c r="CN4108"/>
      <c r="CO4108"/>
      <c r="CP4108"/>
      <c r="CQ4108"/>
      <c r="CR4108"/>
      <c r="CS4108"/>
      <c r="CT4108"/>
      <c r="CU4108"/>
      <c r="CV4108"/>
      <c r="CW4108"/>
      <c r="CX4108"/>
      <c r="CY4108"/>
      <c r="CZ4108"/>
      <c r="DA4108"/>
      <c r="DB4108"/>
      <c r="DC4108"/>
      <c r="DD4108"/>
      <c r="DE4108"/>
      <c r="DF4108"/>
      <c r="DG4108"/>
      <c r="DH4108"/>
      <c r="DI4108"/>
      <c r="DJ4108"/>
      <c r="DK4108"/>
      <c r="DL4108"/>
      <c r="DM4108"/>
      <c r="DN4108"/>
      <c r="DO4108"/>
      <c r="DP4108"/>
      <c r="DQ4108"/>
      <c r="DR4108"/>
      <c r="DS4108"/>
      <c r="DT4108"/>
      <c r="DU4108"/>
      <c r="DV4108"/>
      <c r="DW4108"/>
      <c r="DX4108"/>
      <c r="DY4108"/>
      <c r="DZ4108"/>
      <c r="EA4108"/>
      <c r="EB4108"/>
      <c r="EC4108"/>
      <c r="ED4108"/>
      <c r="EE4108"/>
      <c r="EF4108"/>
      <c r="EG4108"/>
      <c r="EH4108"/>
      <c r="EI4108"/>
      <c r="EJ4108"/>
      <c r="EK4108"/>
      <c r="EL4108"/>
      <c r="EM4108"/>
      <c r="EN4108"/>
      <c r="EO4108"/>
      <c r="EP4108"/>
      <c r="EQ4108"/>
      <c r="ER4108"/>
      <c r="ES4108"/>
      <c r="ET4108"/>
      <c r="EU4108"/>
      <c r="EV4108"/>
      <c r="EW4108"/>
      <c r="EX4108"/>
      <c r="EY4108"/>
      <c r="EZ4108"/>
      <c r="FA4108"/>
      <c r="FB4108"/>
      <c r="FC4108"/>
      <c r="FD4108"/>
      <c r="FE4108"/>
      <c r="FF4108"/>
      <c r="FG4108"/>
      <c r="FH4108"/>
      <c r="FI4108"/>
      <c r="FJ4108"/>
      <c r="FK4108"/>
      <c r="FL4108"/>
      <c r="FM4108"/>
      <c r="FN4108"/>
      <c r="FO4108"/>
      <c r="FP4108"/>
      <c r="FQ4108"/>
      <c r="FR4108"/>
      <c r="FS4108"/>
      <c r="FT4108"/>
      <c r="FU4108"/>
      <c r="FV4108"/>
      <c r="FW4108"/>
      <c r="FX4108"/>
      <c r="FY4108"/>
      <c r="FZ4108"/>
      <c r="GA4108"/>
      <c r="GB4108"/>
      <c r="GC4108"/>
      <c r="GD4108"/>
      <c r="GE4108"/>
      <c r="GF4108"/>
      <c r="GG4108"/>
      <c r="GH4108"/>
      <c r="GI4108"/>
      <c r="GJ4108"/>
      <c r="GK4108"/>
      <c r="GL4108"/>
      <c r="GM4108"/>
      <c r="GN4108"/>
      <c r="GO4108"/>
      <c r="GP4108"/>
      <c r="GQ4108"/>
      <c r="GR4108"/>
      <c r="GS4108"/>
      <c r="GT4108"/>
      <c r="GU4108"/>
      <c r="GV4108"/>
      <c r="GW4108"/>
      <c r="GX4108"/>
      <c r="GY4108"/>
      <c r="GZ4108"/>
      <c r="HA4108"/>
      <c r="HB4108"/>
      <c r="HC4108"/>
      <c r="HD4108"/>
      <c r="HE4108"/>
      <c r="HF4108"/>
      <c r="HG4108"/>
      <c r="HH4108"/>
      <c r="HI4108"/>
      <c r="HJ4108"/>
      <c r="HK4108"/>
      <c r="HL4108"/>
      <c r="HM4108"/>
      <c r="HN4108"/>
      <c r="HO4108"/>
      <c r="HP4108"/>
      <c r="HQ4108"/>
      <c r="HR4108"/>
      <c r="HS4108"/>
      <c r="HT4108"/>
      <c r="HU4108"/>
      <c r="HV4108"/>
      <c r="HW4108"/>
      <c r="HX4108"/>
      <c r="HY4108"/>
      <c r="HZ4108"/>
      <c r="IA4108"/>
      <c r="IB4108"/>
      <c r="IC4108"/>
      <c r="ID4108"/>
      <c r="IE4108"/>
      <c r="IF4108"/>
      <c r="IG4108"/>
      <c r="IH4108"/>
      <c r="II4108"/>
      <c r="IJ4108"/>
      <c r="IK4108"/>
      <c r="IL4108"/>
      <c r="IM4108"/>
      <c r="IN4108"/>
      <c r="IO4108"/>
      <c r="IP4108"/>
      <c r="IQ4108"/>
      <c r="IR4108"/>
      <c r="IS4108"/>
      <c r="IT4108"/>
      <c r="IU4108"/>
      <c r="IV4108"/>
    </row>
    <row r="4109" spans="1:256" ht="12.5">
      <c r="B4109" s="65">
        <v>1</v>
      </c>
      <c r="C4109" s="66">
        <f>IF(E4109="A",1,IF(E4109="B",1,0))</f>
        <v>1</v>
      </c>
      <c r="D4109" s="77" t="s">
        <v>90</v>
      </c>
      <c r="E4109" s="76" t="s">
        <v>87</v>
      </c>
      <c r="F4109" s="76" t="s">
        <v>68</v>
      </c>
      <c r="G4109" s="78"/>
      <c r="H4109" s="96" t="s">
        <v>129</v>
      </c>
      <c r="I4109" s="107" t="s">
        <v>4518</v>
      </c>
      <c r="J4109" s="81"/>
      <c r="K4109" s="72"/>
      <c r="L4109" s="72"/>
      <c r="M4109" s="72"/>
      <c r="N4109" s="72"/>
      <c r="O4109" s="72"/>
      <c r="P4109" s="72"/>
      <c r="Q4109" s="833"/>
      <c r="R4109" s="102"/>
      <c r="S4109" s="73"/>
      <c r="T4109" s="102"/>
      <c r="U4109" s="103"/>
      <c r="V4109" s="104"/>
    </row>
    <row r="4110" spans="1:256" ht="12" customHeight="1">
      <c r="B4110" s="124">
        <v>1</v>
      </c>
      <c r="C4110" s="66">
        <f>IF(E4110="A",1,IF(E4110="B",1,0))</f>
        <v>0</v>
      </c>
      <c r="D4110" s="99" t="s">
        <v>99</v>
      </c>
      <c r="E4110" s="77" t="s">
        <v>90</v>
      </c>
      <c r="F4110" s="99" t="s">
        <v>99</v>
      </c>
      <c r="G4110" s="78"/>
      <c r="H4110" s="96" t="s">
        <v>90</v>
      </c>
      <c r="I4110" s="107" t="s">
        <v>4519</v>
      </c>
      <c r="J4110" s="81"/>
      <c r="K4110" s="72"/>
      <c r="L4110" s="72"/>
      <c r="M4110" s="72"/>
      <c r="N4110" s="72"/>
      <c r="O4110" s="72"/>
      <c r="P4110" s="72"/>
      <c r="Q4110" s="833"/>
      <c r="R4110" s="102"/>
      <c r="S4110" s="73"/>
      <c r="T4110" s="102"/>
      <c r="U4110" s="103"/>
      <c r="V4110" s="104"/>
    </row>
    <row r="4111" spans="1:256" ht="12.5">
      <c r="B4111" s="65">
        <v>1</v>
      </c>
      <c r="C4111" s="66">
        <f>IF(E4111="A",1,IF(E4111="B",1,0))</f>
        <v>0</v>
      </c>
      <c r="D4111" s="76" t="s">
        <v>68</v>
      </c>
      <c r="E4111" s="77" t="s">
        <v>90</v>
      </c>
      <c r="F4111" s="76" t="s">
        <v>87</v>
      </c>
      <c r="G4111" s="78"/>
      <c r="H4111" s="96" t="s">
        <v>129</v>
      </c>
      <c r="I4111" s="107" t="s">
        <v>4520</v>
      </c>
      <c r="J4111" s="81"/>
      <c r="K4111" s="72"/>
      <c r="L4111" s="72"/>
      <c r="M4111" s="72"/>
      <c r="N4111" s="72"/>
      <c r="O4111" s="72"/>
      <c r="P4111" s="72"/>
      <c r="Q4111" s="833"/>
      <c r="R4111" s="102"/>
      <c r="S4111" s="73"/>
      <c r="T4111" s="102"/>
      <c r="U4111" s="103"/>
      <c r="V4111" s="104"/>
    </row>
    <row r="4112" spans="1:256" ht="12.5">
      <c r="B4112" s="65">
        <v>1</v>
      </c>
      <c r="C4112" s="66">
        <f>IF(E4112="A",4,IF(E4112="B",3,IF(E4112="C",2,IF(E4112="D",1,0))))</f>
        <v>0</v>
      </c>
      <c r="D4112" s="76" t="s">
        <v>87</v>
      </c>
      <c r="E4112" s="99" t="s">
        <v>99</v>
      </c>
      <c r="F4112" s="76" t="s">
        <v>68</v>
      </c>
      <c r="G4112" s="78"/>
      <c r="H4112" s="96" t="s">
        <v>114</v>
      </c>
      <c r="I4112" s="107" t="s">
        <v>4521</v>
      </c>
      <c r="J4112" s="81"/>
      <c r="K4112" s="72"/>
      <c r="L4112" s="72"/>
      <c r="M4112" s="72"/>
      <c r="N4112" s="72"/>
      <c r="O4112" s="72"/>
      <c r="P4112" s="72"/>
      <c r="Q4112" s="833"/>
      <c r="R4112" s="102"/>
      <c r="S4112" s="73"/>
      <c r="T4112" s="102"/>
      <c r="U4112" s="103"/>
      <c r="V4112" s="104"/>
      <c r="W4112" s="111"/>
      <c r="X4112"/>
      <c r="Y4112"/>
      <c r="Z4112"/>
      <c r="AA4112"/>
      <c r="AB4112"/>
      <c r="AC4112"/>
      <c r="AD4112"/>
      <c r="AE4112"/>
      <c r="AF4112"/>
      <c r="AG4112"/>
      <c r="AH4112"/>
      <c r="AI4112"/>
      <c r="AJ4112"/>
      <c r="AK4112"/>
      <c r="AL4112"/>
      <c r="AM4112"/>
      <c r="AN4112"/>
      <c r="AO4112"/>
      <c r="AP4112"/>
      <c r="AQ4112"/>
      <c r="AR4112"/>
      <c r="AS4112"/>
      <c r="AT4112"/>
      <c r="AU4112"/>
      <c r="AV4112"/>
      <c r="AW4112"/>
      <c r="AX4112"/>
      <c r="AY4112"/>
      <c r="AZ4112"/>
      <c r="BA4112"/>
      <c r="BB4112"/>
      <c r="BC4112"/>
      <c r="BD4112"/>
      <c r="BE4112"/>
      <c r="BF4112"/>
      <c r="BG4112"/>
      <c r="BH4112"/>
      <c r="BI4112"/>
      <c r="BJ4112"/>
      <c r="BK4112"/>
      <c r="BL4112"/>
      <c r="BM4112"/>
      <c r="BN4112"/>
      <c r="BO4112"/>
      <c r="BP4112"/>
      <c r="BQ4112"/>
      <c r="BR4112"/>
      <c r="BS4112"/>
      <c r="BT4112"/>
      <c r="BU4112"/>
      <c r="BV4112"/>
      <c r="BW4112"/>
      <c r="BX4112"/>
      <c r="BY4112"/>
      <c r="BZ4112"/>
      <c r="CA4112"/>
      <c r="CB4112"/>
      <c r="CC4112"/>
      <c r="CD4112"/>
      <c r="CE4112"/>
      <c r="CF4112"/>
      <c r="CG4112"/>
      <c r="CH4112"/>
      <c r="CI4112"/>
      <c r="CJ4112"/>
      <c r="CK4112"/>
      <c r="CL4112"/>
      <c r="CM4112"/>
      <c r="CN4112"/>
      <c r="CO4112"/>
      <c r="CP4112"/>
      <c r="CQ4112"/>
      <c r="CR4112"/>
      <c r="CS4112"/>
      <c r="CT4112"/>
      <c r="CU4112"/>
      <c r="CV4112"/>
      <c r="CW4112"/>
      <c r="CX4112"/>
      <c r="CY4112"/>
      <c r="CZ4112"/>
      <c r="DA4112"/>
      <c r="DB4112"/>
      <c r="DC4112"/>
      <c r="DD4112"/>
      <c r="DE4112"/>
      <c r="DF4112"/>
      <c r="DG4112"/>
      <c r="DH4112"/>
      <c r="DI4112"/>
      <c r="DJ4112"/>
      <c r="DK4112"/>
      <c r="DL4112"/>
      <c r="DM4112"/>
      <c r="DN4112"/>
      <c r="DO4112"/>
      <c r="DP4112"/>
      <c r="DQ4112"/>
      <c r="DR4112"/>
      <c r="DS4112"/>
      <c r="DT4112"/>
      <c r="DU4112"/>
      <c r="DV4112"/>
      <c r="DW4112"/>
      <c r="DX4112"/>
      <c r="DY4112"/>
      <c r="DZ4112"/>
      <c r="EA4112"/>
      <c r="EB4112"/>
      <c r="EC4112"/>
      <c r="ED4112"/>
      <c r="EE4112"/>
      <c r="EF4112"/>
      <c r="EG4112"/>
      <c r="EH4112"/>
      <c r="EI4112"/>
      <c r="EJ4112"/>
      <c r="EK4112"/>
      <c r="EL4112"/>
      <c r="EM4112"/>
      <c r="EN4112"/>
      <c r="EO4112"/>
      <c r="EP4112"/>
      <c r="EQ4112"/>
      <c r="ER4112"/>
      <c r="ES4112"/>
      <c r="ET4112"/>
      <c r="EU4112"/>
      <c r="EV4112"/>
      <c r="EW4112"/>
      <c r="EX4112"/>
      <c r="EY4112"/>
      <c r="EZ4112"/>
      <c r="FA4112"/>
      <c r="FB4112"/>
      <c r="FC4112"/>
      <c r="FD4112"/>
      <c r="FE4112"/>
      <c r="FF4112"/>
      <c r="FG4112"/>
      <c r="FH4112"/>
      <c r="FI4112"/>
      <c r="FJ4112"/>
      <c r="FK4112"/>
      <c r="FL4112"/>
      <c r="FM4112"/>
      <c r="FN4112"/>
      <c r="FO4112"/>
      <c r="FP4112"/>
      <c r="FQ4112"/>
      <c r="FR4112"/>
      <c r="FS4112"/>
      <c r="FT4112"/>
      <c r="FU4112"/>
      <c r="FV4112"/>
      <c r="FW4112"/>
      <c r="FX4112"/>
      <c r="FY4112"/>
      <c r="FZ4112"/>
      <c r="GA4112"/>
      <c r="GB4112"/>
      <c r="GC4112"/>
      <c r="GD4112"/>
      <c r="GE4112"/>
      <c r="GF4112"/>
      <c r="GG4112"/>
      <c r="GH4112"/>
      <c r="GI4112"/>
      <c r="GJ4112"/>
      <c r="GK4112"/>
      <c r="GL4112"/>
      <c r="GM4112"/>
      <c r="GN4112"/>
      <c r="GO4112"/>
      <c r="GP4112"/>
      <c r="GQ4112"/>
      <c r="GR4112"/>
      <c r="GS4112"/>
      <c r="GT4112"/>
      <c r="GU4112"/>
      <c r="GV4112"/>
      <c r="GW4112"/>
      <c r="GX4112"/>
      <c r="GY4112"/>
      <c r="GZ4112"/>
      <c r="HA4112"/>
      <c r="HB4112"/>
      <c r="HC4112"/>
      <c r="HD4112"/>
      <c r="HE4112"/>
      <c r="HF4112"/>
      <c r="HG4112"/>
      <c r="HH4112"/>
      <c r="HI4112"/>
      <c r="HJ4112"/>
      <c r="HK4112"/>
      <c r="HL4112"/>
      <c r="HM4112"/>
      <c r="HN4112"/>
      <c r="HO4112"/>
      <c r="HP4112"/>
      <c r="HQ4112"/>
      <c r="HR4112"/>
      <c r="HS4112"/>
      <c r="HT4112"/>
      <c r="HU4112"/>
      <c r="HV4112"/>
      <c r="HW4112"/>
      <c r="HX4112"/>
      <c r="HY4112"/>
      <c r="HZ4112"/>
      <c r="IA4112"/>
      <c r="IB4112"/>
      <c r="IC4112"/>
      <c r="ID4112"/>
      <c r="IE4112"/>
      <c r="IF4112"/>
      <c r="IG4112"/>
      <c r="IH4112"/>
      <c r="II4112"/>
      <c r="IJ4112"/>
      <c r="IK4112"/>
      <c r="IL4112"/>
      <c r="IM4112"/>
      <c r="IN4112"/>
      <c r="IO4112"/>
      <c r="IP4112"/>
      <c r="IQ4112"/>
      <c r="IR4112"/>
      <c r="IS4112"/>
      <c r="IT4112"/>
      <c r="IU4112"/>
      <c r="IV4112"/>
    </row>
    <row r="4113" spans="1:256" s="320" customFormat="1" ht="12.5">
      <c r="A4113" s="217"/>
      <c r="B4113" s="124">
        <v>1</v>
      </c>
      <c r="C4113" s="66">
        <v>2</v>
      </c>
      <c r="D4113" s="76" t="s">
        <v>68</v>
      </c>
      <c r="E4113" s="77" t="s">
        <v>90</v>
      </c>
      <c r="F4113" s="77" t="s">
        <v>90</v>
      </c>
      <c r="G4113" s="78"/>
      <c r="H4113" s="96" t="s">
        <v>119</v>
      </c>
      <c r="I4113" s="107" t="s">
        <v>4522</v>
      </c>
      <c r="J4113" s="81" t="s">
        <v>282</v>
      </c>
      <c r="K4113" s="72"/>
      <c r="L4113" s="72"/>
      <c r="M4113" s="72"/>
      <c r="N4113" s="72"/>
      <c r="O4113" s="72"/>
      <c r="P4113" s="72"/>
      <c r="Q4113" s="833"/>
      <c r="R4113" s="102"/>
      <c r="S4113" s="73"/>
      <c r="T4113" s="102"/>
      <c r="U4113" s="103"/>
      <c r="V4113" s="104"/>
      <c r="W4113" s="109"/>
      <c r="X4113" s="109"/>
      <c r="Y4113" s="109"/>
      <c r="Z4113" s="109"/>
      <c r="AA4113" s="109"/>
      <c r="AB4113" s="109"/>
      <c r="AC4113" s="109"/>
      <c r="AD4113" s="109"/>
      <c r="AE4113" s="109"/>
      <c r="AF4113" s="109"/>
      <c r="AG4113" s="109"/>
      <c r="AH4113" s="109"/>
      <c r="AI4113" s="109"/>
      <c r="AJ4113" s="109"/>
      <c r="AK4113" s="109"/>
      <c r="AL4113" s="109"/>
      <c r="AM4113" s="109"/>
      <c r="AN4113" s="109"/>
      <c r="AO4113" s="109"/>
      <c r="AP4113" s="109"/>
      <c r="AQ4113" s="109"/>
      <c r="AR4113" s="109"/>
      <c r="AS4113" s="109"/>
      <c r="AT4113" s="109"/>
      <c r="AU4113" s="109"/>
      <c r="AV4113" s="109"/>
      <c r="AW4113" s="109"/>
      <c r="AX4113" s="109"/>
      <c r="AY4113" s="109"/>
      <c r="AZ4113" s="109"/>
      <c r="BA4113" s="109"/>
      <c r="BB4113" s="109"/>
      <c r="BC4113" s="109"/>
      <c r="BD4113" s="109"/>
      <c r="BE4113" s="109"/>
      <c r="BF4113" s="109"/>
      <c r="BG4113" s="109"/>
      <c r="BH4113" s="109"/>
      <c r="BI4113" s="109"/>
      <c r="BJ4113" s="109"/>
      <c r="BK4113" s="109"/>
      <c r="BL4113" s="109"/>
      <c r="BM4113" s="109"/>
      <c r="BN4113" s="109"/>
      <c r="BO4113" s="109"/>
      <c r="BP4113" s="109"/>
      <c r="BQ4113" s="109"/>
      <c r="BR4113" s="109"/>
      <c r="BS4113" s="109"/>
      <c r="BT4113" s="109"/>
      <c r="BU4113" s="109"/>
      <c r="BV4113" s="109"/>
      <c r="BW4113" s="109"/>
      <c r="BX4113" s="109"/>
      <c r="BY4113" s="109"/>
      <c r="BZ4113" s="109"/>
      <c r="CA4113" s="109"/>
      <c r="CB4113" s="109"/>
      <c r="CC4113" s="109"/>
      <c r="CD4113" s="109"/>
      <c r="CE4113" s="109"/>
      <c r="CF4113" s="109"/>
      <c r="CG4113" s="109"/>
      <c r="CH4113" s="109"/>
      <c r="CI4113" s="109"/>
      <c r="CJ4113" s="109"/>
      <c r="CK4113" s="109"/>
      <c r="CL4113" s="109"/>
      <c r="CM4113" s="109"/>
      <c r="CN4113" s="109"/>
      <c r="CO4113" s="109"/>
      <c r="CP4113" s="109"/>
      <c r="CQ4113" s="109"/>
      <c r="CR4113" s="109"/>
      <c r="CS4113" s="109"/>
      <c r="CT4113" s="109"/>
      <c r="CU4113" s="109"/>
      <c r="CV4113" s="109"/>
      <c r="CW4113" s="109"/>
      <c r="CX4113" s="109"/>
      <c r="CY4113" s="109"/>
      <c r="CZ4113" s="109"/>
      <c r="DA4113" s="109"/>
      <c r="DB4113" s="109"/>
      <c r="DC4113" s="109"/>
      <c r="DD4113" s="109"/>
      <c r="DE4113" s="109"/>
      <c r="DF4113" s="109"/>
      <c r="DG4113" s="109"/>
      <c r="DH4113" s="109"/>
      <c r="DI4113" s="109"/>
      <c r="DJ4113" s="109"/>
      <c r="DK4113" s="109"/>
      <c r="DL4113" s="109"/>
      <c r="DM4113" s="109"/>
      <c r="DN4113" s="109"/>
      <c r="DO4113" s="109"/>
      <c r="DP4113" s="109"/>
      <c r="DQ4113" s="109"/>
      <c r="DR4113" s="109"/>
      <c r="DS4113" s="109"/>
      <c r="DT4113" s="109"/>
      <c r="DU4113" s="109"/>
      <c r="DV4113" s="109"/>
      <c r="DW4113" s="109"/>
      <c r="DX4113" s="109"/>
      <c r="DY4113" s="109"/>
      <c r="DZ4113" s="109"/>
      <c r="EA4113" s="109"/>
      <c r="EB4113" s="109"/>
      <c r="EC4113" s="109"/>
      <c r="ED4113" s="109"/>
      <c r="EE4113" s="109"/>
      <c r="EF4113" s="109"/>
      <c r="EG4113" s="109"/>
      <c r="EH4113" s="109"/>
      <c r="EI4113" s="109"/>
      <c r="EJ4113" s="109"/>
      <c r="EK4113" s="109"/>
      <c r="EL4113" s="109"/>
      <c r="EM4113" s="109"/>
      <c r="EN4113" s="109"/>
      <c r="EO4113" s="109"/>
      <c r="EP4113" s="109"/>
      <c r="EQ4113" s="109"/>
      <c r="ER4113" s="109"/>
      <c r="ES4113" s="109"/>
      <c r="ET4113" s="109"/>
      <c r="EU4113" s="109"/>
      <c r="EV4113" s="109"/>
      <c r="EW4113" s="109"/>
      <c r="EX4113" s="109"/>
      <c r="EY4113" s="109"/>
      <c r="EZ4113" s="109"/>
      <c r="FA4113" s="109"/>
      <c r="FB4113" s="109"/>
      <c r="FC4113" s="109"/>
      <c r="FD4113" s="109"/>
      <c r="FE4113" s="109"/>
      <c r="FF4113" s="109"/>
      <c r="FG4113" s="109"/>
      <c r="FH4113" s="109"/>
      <c r="FI4113" s="109"/>
      <c r="FJ4113" s="109"/>
      <c r="FK4113" s="109"/>
      <c r="FL4113" s="109"/>
      <c r="FM4113" s="109"/>
      <c r="FN4113" s="109"/>
      <c r="FO4113" s="109"/>
      <c r="FP4113" s="109"/>
      <c r="FQ4113" s="109"/>
      <c r="FR4113" s="109"/>
      <c r="FS4113" s="109"/>
      <c r="FT4113" s="109"/>
      <c r="FU4113" s="109"/>
      <c r="FV4113" s="109"/>
      <c r="FW4113" s="109"/>
      <c r="FX4113" s="109"/>
      <c r="FY4113" s="109"/>
      <c r="FZ4113" s="109"/>
      <c r="GA4113" s="109"/>
      <c r="GB4113" s="109"/>
      <c r="GC4113" s="109"/>
      <c r="GD4113" s="109"/>
      <c r="GE4113" s="109"/>
      <c r="GF4113" s="109"/>
      <c r="GG4113" s="109"/>
      <c r="GH4113" s="109"/>
      <c r="GI4113" s="109"/>
      <c r="GJ4113" s="109"/>
      <c r="GK4113" s="109"/>
      <c r="GL4113" s="109"/>
      <c r="GM4113" s="109"/>
      <c r="GN4113" s="109"/>
      <c r="GO4113" s="109"/>
      <c r="GP4113" s="109"/>
      <c r="GQ4113" s="109"/>
      <c r="GR4113" s="109"/>
      <c r="GS4113" s="109"/>
      <c r="GT4113" s="109"/>
      <c r="GU4113" s="109"/>
      <c r="GV4113" s="109"/>
      <c r="GW4113" s="109"/>
      <c r="GX4113" s="109"/>
      <c r="GY4113" s="109"/>
      <c r="GZ4113" s="109"/>
      <c r="HA4113" s="109"/>
      <c r="HB4113" s="109"/>
      <c r="HC4113" s="109"/>
      <c r="HD4113" s="109"/>
      <c r="HE4113" s="109"/>
      <c r="HF4113" s="109"/>
      <c r="HG4113" s="109"/>
      <c r="HH4113" s="109"/>
      <c r="HI4113" s="109"/>
      <c r="HJ4113" s="109"/>
      <c r="HK4113" s="109"/>
      <c r="HL4113" s="109"/>
      <c r="HM4113" s="109"/>
      <c r="HN4113" s="109"/>
      <c r="HO4113" s="109"/>
      <c r="HP4113" s="109"/>
      <c r="HQ4113" s="109"/>
      <c r="HR4113" s="109"/>
      <c r="HS4113" s="109"/>
      <c r="HT4113" s="109"/>
      <c r="HU4113" s="109"/>
      <c r="HV4113" s="109"/>
      <c r="HW4113" s="109"/>
      <c r="HX4113" s="109"/>
      <c r="HY4113" s="109"/>
      <c r="HZ4113" s="109"/>
      <c r="IA4113" s="109"/>
      <c r="IB4113" s="109"/>
      <c r="IC4113" s="109"/>
      <c r="ID4113" s="109"/>
      <c r="IE4113" s="109"/>
      <c r="IF4113" s="109"/>
      <c r="IG4113" s="109"/>
      <c r="IH4113" s="109"/>
      <c r="II4113" s="109"/>
      <c r="IJ4113" s="109"/>
      <c r="IK4113" s="109"/>
      <c r="IL4113" s="109"/>
      <c r="IM4113" s="109"/>
      <c r="IN4113" s="109"/>
      <c r="IO4113" s="109"/>
      <c r="IP4113" s="109"/>
      <c r="IQ4113" s="109"/>
      <c r="IR4113" s="109"/>
      <c r="IS4113" s="109"/>
      <c r="IT4113" s="109"/>
      <c r="IU4113" s="109"/>
      <c r="IV4113" s="109"/>
    </row>
    <row r="4114" spans="1:256" ht="12.5">
      <c r="B4114" s="124">
        <v>1</v>
      </c>
      <c r="C4114" s="66">
        <f>IF(E4114="A",1,IF(E4114="B",1,0))</f>
        <v>1</v>
      </c>
      <c r="D4114" s="658" t="s">
        <v>87</v>
      </c>
      <c r="E4114" s="658" t="s">
        <v>87</v>
      </c>
      <c r="F4114" s="659" t="s">
        <v>90</v>
      </c>
      <c r="G4114" s="78"/>
      <c r="H4114" s="96" t="s">
        <v>135</v>
      </c>
      <c r="I4114" s="107" t="s">
        <v>4523</v>
      </c>
      <c r="J4114" s="81"/>
      <c r="K4114" s="72"/>
      <c r="L4114" s="72"/>
      <c r="M4114" s="72"/>
      <c r="N4114" s="72"/>
      <c r="O4114" s="72"/>
      <c r="P4114" s="72"/>
      <c r="Q4114" s="833"/>
      <c r="R4114" s="102"/>
      <c r="S4114" s="73"/>
      <c r="T4114" s="102"/>
      <c r="U4114" s="103"/>
      <c r="V4114" s="104"/>
      <c r="W4114" s="561"/>
      <c r="X4114" s="561"/>
      <c r="Y4114" s="561"/>
      <c r="Z4114" s="561"/>
      <c r="AA4114" s="561"/>
      <c r="AB4114" s="561"/>
      <c r="AC4114" s="561"/>
      <c r="AD4114" s="561"/>
      <c r="AE4114" s="561"/>
      <c r="AF4114" s="561"/>
      <c r="AG4114" s="561"/>
      <c r="AH4114" s="561"/>
      <c r="AI4114" s="561"/>
      <c r="AJ4114" s="561"/>
      <c r="AK4114" s="561"/>
      <c r="AL4114" s="561"/>
      <c r="AM4114" s="561"/>
      <c r="AN4114" s="561"/>
      <c r="AO4114" s="561"/>
      <c r="AP4114" s="561"/>
      <c r="AQ4114" s="561"/>
      <c r="AR4114" s="561"/>
      <c r="AS4114" s="561"/>
      <c r="AT4114" s="561"/>
      <c r="AU4114" s="561"/>
      <c r="AV4114" s="561"/>
      <c r="AW4114" s="561"/>
      <c r="AX4114" s="561"/>
      <c r="AY4114" s="561"/>
      <c r="AZ4114" s="561"/>
      <c r="BA4114" s="561"/>
      <c r="BB4114" s="561"/>
      <c r="BC4114" s="561"/>
      <c r="BD4114" s="561"/>
      <c r="BE4114" s="561"/>
      <c r="BF4114" s="561"/>
      <c r="BG4114" s="561"/>
      <c r="BH4114" s="561"/>
      <c r="BI4114" s="561"/>
      <c r="BJ4114" s="561"/>
      <c r="BK4114" s="561"/>
      <c r="BL4114" s="561"/>
      <c r="BM4114" s="561"/>
      <c r="BN4114" s="561"/>
      <c r="BO4114" s="561"/>
      <c r="BP4114" s="561"/>
      <c r="BQ4114" s="561"/>
      <c r="BR4114" s="561"/>
      <c r="BS4114" s="561"/>
      <c r="BT4114" s="561"/>
      <c r="BU4114" s="561"/>
      <c r="BV4114" s="561"/>
      <c r="BW4114" s="561"/>
      <c r="BX4114" s="561"/>
      <c r="BY4114" s="561"/>
      <c r="BZ4114" s="561"/>
      <c r="CA4114" s="561"/>
      <c r="CB4114" s="561"/>
      <c r="CC4114" s="561"/>
      <c r="CD4114" s="561"/>
      <c r="CE4114" s="561"/>
      <c r="CF4114" s="561"/>
      <c r="CG4114" s="561"/>
      <c r="CH4114" s="561"/>
      <c r="CI4114" s="561"/>
      <c r="CJ4114" s="561"/>
      <c r="CK4114" s="561"/>
      <c r="CL4114" s="561"/>
      <c r="CM4114" s="561"/>
      <c r="CN4114" s="561"/>
      <c r="CO4114" s="561"/>
      <c r="CP4114" s="561"/>
      <c r="CQ4114" s="561"/>
      <c r="CR4114" s="561"/>
      <c r="CS4114" s="561"/>
      <c r="CT4114" s="561"/>
      <c r="CU4114" s="561"/>
      <c r="CV4114" s="561"/>
      <c r="CW4114" s="561"/>
      <c r="CX4114" s="561"/>
      <c r="CY4114" s="561"/>
      <c r="CZ4114" s="561"/>
      <c r="DA4114" s="561"/>
      <c r="DB4114" s="561"/>
      <c r="DC4114" s="561"/>
      <c r="DD4114" s="561"/>
      <c r="DE4114" s="561"/>
      <c r="DF4114" s="561"/>
      <c r="DG4114" s="561"/>
      <c r="DH4114" s="561"/>
      <c r="DI4114" s="561"/>
      <c r="DJ4114" s="561"/>
      <c r="DK4114" s="561"/>
      <c r="DL4114" s="561"/>
      <c r="DM4114" s="561"/>
      <c r="DN4114" s="561"/>
      <c r="DO4114" s="561"/>
      <c r="DP4114" s="561"/>
      <c r="DQ4114" s="561"/>
      <c r="DR4114" s="561"/>
      <c r="DS4114" s="561"/>
      <c r="DT4114" s="561"/>
      <c r="DU4114" s="561"/>
      <c r="DV4114" s="561"/>
      <c r="DW4114" s="561"/>
      <c r="DX4114" s="561"/>
      <c r="DY4114" s="561"/>
      <c r="DZ4114" s="561"/>
      <c r="EA4114" s="561"/>
      <c r="EB4114" s="561"/>
      <c r="EC4114" s="561"/>
      <c r="ED4114" s="561"/>
      <c r="EE4114" s="561"/>
      <c r="EF4114" s="561"/>
      <c r="EG4114" s="561"/>
      <c r="EH4114" s="561"/>
      <c r="EI4114" s="561"/>
      <c r="EJ4114" s="561"/>
      <c r="EK4114" s="561"/>
      <c r="EL4114" s="561"/>
      <c r="EM4114" s="561"/>
      <c r="EN4114" s="561"/>
      <c r="EO4114" s="561"/>
      <c r="EP4114" s="561"/>
      <c r="EQ4114" s="561"/>
      <c r="ER4114" s="561"/>
      <c r="ES4114" s="561"/>
      <c r="ET4114" s="561"/>
      <c r="EU4114" s="561"/>
      <c r="EV4114" s="561"/>
      <c r="EW4114" s="561"/>
      <c r="EX4114" s="561"/>
      <c r="EY4114" s="561"/>
      <c r="EZ4114" s="561"/>
      <c r="FA4114" s="561"/>
      <c r="FB4114" s="561"/>
      <c r="FC4114" s="561"/>
      <c r="FD4114" s="561"/>
      <c r="FE4114" s="561"/>
      <c r="FF4114" s="561"/>
      <c r="FG4114" s="561"/>
      <c r="FH4114" s="561"/>
      <c r="FI4114" s="561"/>
      <c r="FJ4114" s="561"/>
      <c r="FK4114" s="561"/>
      <c r="FL4114" s="561"/>
      <c r="FM4114" s="561"/>
      <c r="FN4114" s="561"/>
      <c r="FO4114" s="561"/>
      <c r="FP4114" s="561"/>
      <c r="FQ4114" s="561"/>
      <c r="FR4114" s="561"/>
      <c r="FS4114" s="561"/>
      <c r="FT4114" s="561"/>
      <c r="FU4114" s="561"/>
      <c r="FV4114" s="561"/>
      <c r="FW4114" s="561"/>
      <c r="FX4114" s="561"/>
      <c r="FY4114" s="561"/>
      <c r="FZ4114" s="561"/>
      <c r="GA4114" s="561"/>
      <c r="GB4114" s="561"/>
      <c r="GC4114" s="561"/>
      <c r="GD4114" s="561"/>
      <c r="GE4114" s="561"/>
      <c r="GF4114" s="561"/>
      <c r="GG4114" s="561"/>
      <c r="GH4114" s="561"/>
      <c r="GI4114" s="561"/>
      <c r="GJ4114" s="561"/>
      <c r="GK4114" s="561"/>
      <c r="GL4114" s="561"/>
      <c r="GM4114" s="561"/>
      <c r="GN4114" s="561"/>
      <c r="GO4114" s="561"/>
      <c r="GP4114" s="561"/>
      <c r="GQ4114" s="561"/>
      <c r="GR4114" s="561"/>
      <c r="GS4114" s="561"/>
      <c r="GT4114" s="561"/>
      <c r="GU4114" s="561"/>
      <c r="GV4114" s="561"/>
      <c r="GW4114" s="561"/>
      <c r="GX4114" s="561"/>
      <c r="GY4114" s="561"/>
      <c r="GZ4114" s="561"/>
      <c r="HA4114" s="561"/>
      <c r="HB4114" s="561"/>
      <c r="HC4114" s="561"/>
      <c r="HD4114" s="561"/>
      <c r="HE4114" s="561"/>
      <c r="HF4114" s="561"/>
      <c r="HG4114" s="561"/>
      <c r="HH4114" s="561"/>
      <c r="HI4114" s="561"/>
      <c r="HJ4114" s="561"/>
      <c r="HK4114" s="561"/>
      <c r="HL4114" s="561"/>
      <c r="HM4114" s="561"/>
      <c r="HN4114" s="561"/>
      <c r="HO4114" s="561"/>
      <c r="HP4114" s="561"/>
      <c r="HQ4114" s="561"/>
      <c r="HR4114" s="561"/>
      <c r="HS4114" s="561"/>
      <c r="HT4114" s="561"/>
      <c r="HU4114" s="561"/>
      <c r="HV4114" s="561"/>
      <c r="HW4114" s="561"/>
      <c r="HX4114" s="561"/>
      <c r="HY4114" s="561"/>
      <c r="HZ4114" s="561"/>
      <c r="IA4114" s="561"/>
      <c r="IB4114" s="561"/>
      <c r="IC4114" s="561"/>
      <c r="ID4114" s="561"/>
      <c r="IE4114" s="561"/>
      <c r="IF4114" s="561"/>
      <c r="IG4114" s="561"/>
      <c r="IH4114" s="561"/>
      <c r="II4114" s="561"/>
      <c r="IJ4114" s="561"/>
      <c r="IK4114" s="561"/>
      <c r="IL4114" s="561"/>
      <c r="IM4114" s="561"/>
      <c r="IN4114" s="561"/>
      <c r="IO4114" s="561"/>
      <c r="IP4114" s="561"/>
      <c r="IQ4114" s="561"/>
      <c r="IR4114" s="561"/>
      <c r="IS4114" s="561"/>
      <c r="IT4114" s="561"/>
      <c r="IU4114" s="561"/>
      <c r="IV4114" s="561"/>
    </row>
    <row r="4115" spans="1:256" ht="12.5">
      <c r="B4115" s="65">
        <v>1</v>
      </c>
      <c r="C4115" s="66">
        <v>1</v>
      </c>
      <c r="D4115" s="76" t="s">
        <v>68</v>
      </c>
      <c r="E4115" s="99" t="s">
        <v>70</v>
      </c>
      <c r="F4115" s="76" t="s">
        <v>68</v>
      </c>
      <c r="G4115" s="78"/>
      <c r="H4115" s="96" t="s">
        <v>108</v>
      </c>
      <c r="I4115" s="107" t="s">
        <v>769</v>
      </c>
      <c r="J4115" s="81" t="s">
        <v>7</v>
      </c>
      <c r="K4115" s="72"/>
      <c r="L4115" s="72"/>
      <c r="M4115" s="72"/>
      <c r="N4115" s="72"/>
      <c r="O4115" s="72"/>
      <c r="P4115" s="72"/>
      <c r="Q4115" s="833"/>
      <c r="R4115" s="102"/>
      <c r="S4115" s="73"/>
      <c r="T4115" s="102"/>
      <c r="U4115" s="103"/>
      <c r="V4115" s="104"/>
      <c r="W4115" s="55"/>
      <c r="X4115" s="55"/>
      <c r="Y4115" s="55"/>
      <c r="Z4115" s="55"/>
      <c r="AA4115" s="55"/>
      <c r="AB4115" s="55"/>
      <c r="AC4115" s="55"/>
      <c r="AD4115" s="55"/>
      <c r="AE4115" s="55"/>
      <c r="AF4115" s="55"/>
      <c r="AG4115" s="55"/>
      <c r="AH4115" s="55"/>
      <c r="AI4115" s="55"/>
      <c r="AJ4115" s="55"/>
      <c r="AK4115" s="55"/>
      <c r="AL4115" s="55"/>
      <c r="AM4115" s="55"/>
      <c r="AN4115" s="55"/>
      <c r="AO4115" s="55"/>
      <c r="AP4115" s="55"/>
      <c r="AQ4115" s="55"/>
      <c r="AR4115" s="55"/>
      <c r="AS4115" s="55"/>
      <c r="AT4115" s="55"/>
      <c r="AU4115" s="55"/>
      <c r="AV4115" s="55"/>
      <c r="AW4115" s="55"/>
      <c r="AX4115" s="55"/>
      <c r="AY4115" s="55"/>
      <c r="AZ4115" s="55"/>
      <c r="BA4115" s="55"/>
      <c r="BB4115" s="55"/>
      <c r="BC4115" s="55"/>
      <c r="BD4115" s="55"/>
      <c r="BE4115" s="55"/>
      <c r="BF4115" s="55"/>
      <c r="BG4115" s="55"/>
      <c r="BH4115" s="55"/>
      <c r="BI4115" s="55"/>
      <c r="BJ4115" s="55"/>
      <c r="BK4115" s="55"/>
      <c r="BL4115" s="55"/>
      <c r="BM4115" s="55"/>
      <c r="BN4115" s="55"/>
      <c r="BO4115" s="55"/>
      <c r="BP4115" s="55"/>
      <c r="BQ4115" s="55"/>
      <c r="BR4115" s="55"/>
      <c r="BS4115" s="55"/>
      <c r="BT4115" s="55"/>
      <c r="BU4115" s="55"/>
      <c r="BV4115" s="55"/>
      <c r="BW4115" s="55"/>
      <c r="BX4115" s="55"/>
      <c r="BY4115" s="55"/>
      <c r="BZ4115" s="55"/>
      <c r="CA4115" s="55"/>
      <c r="CB4115" s="55"/>
      <c r="CC4115" s="55"/>
      <c r="CD4115" s="55"/>
      <c r="CE4115" s="55"/>
      <c r="CF4115" s="55"/>
      <c r="CG4115" s="55"/>
      <c r="CH4115" s="55"/>
      <c r="CI4115" s="55"/>
      <c r="CJ4115" s="55"/>
      <c r="CK4115" s="55"/>
      <c r="CL4115" s="55"/>
      <c r="CM4115" s="55"/>
      <c r="CN4115" s="55"/>
      <c r="CO4115" s="55"/>
      <c r="CP4115" s="55"/>
      <c r="CQ4115" s="55"/>
      <c r="CR4115" s="55"/>
      <c r="CS4115" s="55"/>
      <c r="CT4115" s="55"/>
      <c r="CU4115" s="55"/>
      <c r="CV4115" s="55"/>
      <c r="CW4115" s="55"/>
      <c r="CX4115" s="55"/>
      <c r="CY4115" s="55"/>
      <c r="CZ4115" s="55"/>
      <c r="DA4115" s="55"/>
      <c r="DB4115" s="55"/>
      <c r="DC4115" s="55"/>
      <c r="DD4115" s="55"/>
      <c r="DE4115" s="55"/>
      <c r="DF4115" s="55"/>
      <c r="DG4115" s="55"/>
      <c r="DH4115" s="55"/>
      <c r="DI4115" s="55"/>
      <c r="DJ4115" s="55"/>
      <c r="DK4115" s="55"/>
      <c r="DL4115" s="55"/>
      <c r="DM4115" s="55"/>
      <c r="DN4115" s="55"/>
      <c r="DO4115" s="55"/>
      <c r="DP4115" s="55"/>
      <c r="DQ4115" s="55"/>
      <c r="DR4115" s="55"/>
      <c r="DS4115" s="55"/>
      <c r="DT4115" s="55"/>
      <c r="DU4115" s="55"/>
      <c r="DV4115" s="55"/>
      <c r="DW4115" s="55"/>
      <c r="DX4115" s="55"/>
      <c r="DY4115" s="55"/>
      <c r="DZ4115" s="55"/>
      <c r="EA4115" s="55"/>
      <c r="EB4115" s="55"/>
      <c r="EC4115" s="55"/>
      <c r="ED4115" s="55"/>
      <c r="EE4115" s="55"/>
      <c r="EF4115" s="55"/>
      <c r="EG4115" s="55"/>
      <c r="EH4115" s="55"/>
      <c r="EI4115" s="55"/>
      <c r="EJ4115" s="55"/>
      <c r="EK4115" s="55"/>
      <c r="EL4115" s="55"/>
      <c r="EM4115" s="55"/>
      <c r="EN4115" s="55"/>
      <c r="EO4115" s="55"/>
      <c r="EP4115" s="55"/>
      <c r="EQ4115" s="55"/>
      <c r="ER4115" s="55"/>
      <c r="ES4115" s="55"/>
      <c r="ET4115" s="55"/>
      <c r="EU4115" s="55"/>
      <c r="EV4115" s="55"/>
      <c r="EW4115" s="55"/>
      <c r="EX4115" s="55"/>
      <c r="EY4115" s="55"/>
      <c r="EZ4115" s="55"/>
      <c r="FA4115" s="55"/>
      <c r="FB4115" s="55"/>
      <c r="FC4115" s="55"/>
      <c r="FD4115" s="55"/>
      <c r="FE4115" s="55"/>
      <c r="FF4115" s="55"/>
      <c r="FG4115" s="55"/>
      <c r="FH4115" s="55"/>
      <c r="FI4115" s="55"/>
      <c r="FJ4115" s="55"/>
      <c r="FK4115" s="55"/>
      <c r="FL4115" s="55"/>
      <c r="FM4115" s="55"/>
      <c r="FN4115" s="55"/>
      <c r="FO4115" s="55"/>
      <c r="FP4115" s="55"/>
      <c r="FQ4115" s="55"/>
      <c r="FR4115" s="55"/>
      <c r="FS4115" s="55"/>
      <c r="FT4115" s="55"/>
      <c r="FU4115" s="55"/>
      <c r="FV4115" s="55"/>
      <c r="FW4115" s="55"/>
      <c r="FX4115" s="55"/>
      <c r="FY4115" s="55"/>
      <c r="FZ4115" s="55"/>
      <c r="GA4115" s="55"/>
      <c r="GB4115" s="55"/>
      <c r="GC4115" s="55"/>
      <c r="GD4115" s="55"/>
      <c r="GE4115" s="55"/>
      <c r="GF4115" s="55"/>
      <c r="GG4115" s="55"/>
      <c r="GH4115" s="55"/>
      <c r="GI4115" s="55"/>
      <c r="GJ4115" s="55"/>
      <c r="GK4115" s="55"/>
      <c r="GL4115" s="55"/>
      <c r="GM4115" s="55"/>
      <c r="GN4115" s="55"/>
      <c r="GO4115" s="55"/>
      <c r="GP4115" s="55"/>
      <c r="GQ4115" s="55"/>
      <c r="GR4115" s="55"/>
      <c r="GS4115" s="55"/>
      <c r="GT4115" s="55"/>
      <c r="GU4115" s="55"/>
      <c r="GV4115" s="55"/>
      <c r="GW4115" s="55"/>
      <c r="GX4115" s="55"/>
      <c r="GY4115" s="55"/>
      <c r="GZ4115" s="55"/>
      <c r="HA4115" s="55"/>
      <c r="HB4115" s="55"/>
      <c r="HC4115" s="55"/>
      <c r="HD4115" s="55"/>
      <c r="HE4115" s="55"/>
      <c r="HF4115" s="55"/>
      <c r="HG4115" s="55"/>
      <c r="HH4115" s="55"/>
      <c r="HI4115" s="55"/>
      <c r="HJ4115" s="55"/>
      <c r="HK4115" s="55"/>
      <c r="HL4115" s="55"/>
      <c r="HM4115" s="55"/>
      <c r="HN4115" s="55"/>
      <c r="HO4115" s="55"/>
      <c r="HP4115" s="55"/>
      <c r="HQ4115" s="55"/>
      <c r="HR4115" s="55"/>
      <c r="HS4115" s="55"/>
      <c r="HT4115" s="55"/>
      <c r="HU4115" s="55"/>
      <c r="HV4115" s="55"/>
      <c r="HW4115" s="55"/>
      <c r="HX4115" s="55"/>
      <c r="HY4115" s="55"/>
      <c r="HZ4115" s="55"/>
      <c r="IA4115" s="55"/>
      <c r="IB4115" s="55"/>
      <c r="IC4115" s="55"/>
      <c r="ID4115" s="55"/>
      <c r="IE4115" s="55"/>
      <c r="IF4115" s="55"/>
      <c r="IG4115" s="55"/>
      <c r="IH4115" s="55"/>
      <c r="II4115" s="55"/>
      <c r="IJ4115" s="55"/>
      <c r="IK4115" s="55"/>
      <c r="IL4115" s="55"/>
      <c r="IM4115" s="55"/>
      <c r="IN4115" s="55"/>
      <c r="IO4115" s="55"/>
      <c r="IP4115" s="55"/>
      <c r="IQ4115" s="55"/>
      <c r="IR4115" s="55"/>
      <c r="IS4115" s="55"/>
      <c r="IT4115" s="55"/>
      <c r="IU4115" s="55"/>
      <c r="IV4115" s="55"/>
    </row>
    <row r="4116" spans="1:256" s="283" customFormat="1" ht="12">
      <c r="A4116" s="217"/>
      <c r="B4116" s="65">
        <v>1</v>
      </c>
      <c r="C4116" s="66">
        <f>IF(E4116="A",4,IF(E4116="B",3,IF(E4116="C",2,IF(E4116="D",1,0))))</f>
        <v>1</v>
      </c>
      <c r="D4116" s="76" t="s">
        <v>68</v>
      </c>
      <c r="E4116" s="99" t="s">
        <v>70</v>
      </c>
      <c r="F4116" s="76" t="s">
        <v>68</v>
      </c>
      <c r="G4116" s="78"/>
      <c r="H4116" s="96" t="s">
        <v>110</v>
      </c>
      <c r="I4116" s="107" t="s">
        <v>769</v>
      </c>
      <c r="J4116" s="81" t="s">
        <v>10</v>
      </c>
      <c r="K4116" s="72"/>
      <c r="L4116" s="72"/>
      <c r="M4116" s="72"/>
      <c r="N4116" s="72"/>
      <c r="O4116" s="72"/>
      <c r="P4116" s="72"/>
      <c r="Q4116" s="833"/>
      <c r="R4116" s="102"/>
      <c r="S4116" s="73"/>
      <c r="T4116" s="102"/>
      <c r="U4116" s="103"/>
      <c r="V4116" s="104"/>
      <c r="W4116" s="55"/>
      <c r="X4116" s="55"/>
      <c r="Y4116" s="55"/>
      <c r="Z4116" s="55"/>
      <c r="AA4116" s="55"/>
      <c r="AB4116" s="55"/>
      <c r="AC4116" s="55"/>
      <c r="AD4116" s="55"/>
      <c r="AE4116" s="55"/>
      <c r="AF4116" s="55"/>
      <c r="AG4116" s="55"/>
      <c r="AH4116" s="55"/>
      <c r="AI4116" s="55"/>
      <c r="AJ4116" s="55"/>
      <c r="AK4116" s="55"/>
      <c r="AL4116" s="55"/>
      <c r="AM4116" s="55"/>
      <c r="AN4116" s="55"/>
      <c r="AO4116" s="55"/>
      <c r="AP4116" s="55"/>
      <c r="AQ4116" s="55"/>
      <c r="AR4116" s="55"/>
      <c r="AS4116" s="55"/>
      <c r="AT4116" s="55"/>
      <c r="AU4116" s="55"/>
      <c r="AV4116" s="55"/>
      <c r="AW4116" s="55"/>
      <c r="AX4116" s="55"/>
      <c r="AY4116" s="55"/>
      <c r="AZ4116" s="55"/>
      <c r="BA4116" s="55"/>
      <c r="BB4116" s="55"/>
      <c r="BC4116" s="55"/>
      <c r="BD4116" s="55"/>
      <c r="BE4116" s="55"/>
      <c r="BF4116" s="55"/>
      <c r="BG4116" s="55"/>
      <c r="BH4116" s="55"/>
      <c r="BI4116" s="55"/>
      <c r="BJ4116" s="55"/>
      <c r="BK4116" s="55"/>
      <c r="BL4116" s="55"/>
      <c r="BM4116" s="55"/>
      <c r="BN4116" s="55"/>
      <c r="BO4116" s="55"/>
      <c r="BP4116" s="55"/>
      <c r="BQ4116" s="55"/>
      <c r="BR4116" s="55"/>
      <c r="BS4116" s="55"/>
      <c r="BT4116" s="55"/>
      <c r="BU4116" s="55"/>
      <c r="BV4116" s="55"/>
      <c r="BW4116" s="55"/>
      <c r="BX4116" s="55"/>
      <c r="BY4116" s="55"/>
      <c r="BZ4116" s="55"/>
      <c r="CA4116" s="55"/>
      <c r="CB4116" s="55"/>
      <c r="CC4116" s="55"/>
      <c r="CD4116" s="55"/>
      <c r="CE4116" s="55"/>
      <c r="CF4116" s="55"/>
      <c r="CG4116" s="55"/>
      <c r="CH4116" s="55"/>
      <c r="CI4116" s="55"/>
      <c r="CJ4116" s="55"/>
      <c r="CK4116" s="55"/>
      <c r="CL4116" s="55"/>
      <c r="CM4116" s="55"/>
      <c r="CN4116" s="55"/>
      <c r="CO4116" s="55"/>
      <c r="CP4116" s="55"/>
      <c r="CQ4116" s="55"/>
      <c r="CR4116" s="55"/>
      <c r="CS4116" s="55"/>
      <c r="CT4116" s="55"/>
      <c r="CU4116" s="55"/>
      <c r="CV4116" s="55"/>
      <c r="CW4116" s="55"/>
      <c r="CX4116" s="55"/>
      <c r="CY4116" s="55"/>
      <c r="CZ4116" s="55"/>
      <c r="DA4116" s="55"/>
      <c r="DB4116" s="55"/>
      <c r="DC4116" s="55"/>
      <c r="DD4116" s="55"/>
      <c r="DE4116" s="55"/>
      <c r="DF4116" s="55"/>
      <c r="DG4116" s="55"/>
      <c r="DH4116" s="55"/>
      <c r="DI4116" s="55"/>
      <c r="DJ4116" s="55"/>
      <c r="DK4116" s="55"/>
      <c r="DL4116" s="55"/>
      <c r="DM4116" s="55"/>
      <c r="DN4116" s="55"/>
      <c r="DO4116" s="55"/>
      <c r="DP4116" s="55"/>
      <c r="DQ4116" s="55"/>
      <c r="DR4116" s="55"/>
      <c r="DS4116" s="55"/>
      <c r="DT4116" s="55"/>
      <c r="DU4116" s="55"/>
      <c r="DV4116" s="55"/>
      <c r="DW4116" s="55"/>
      <c r="DX4116" s="55"/>
      <c r="DY4116" s="55"/>
      <c r="DZ4116" s="55"/>
      <c r="EA4116" s="55"/>
      <c r="EB4116" s="55"/>
      <c r="EC4116" s="55"/>
      <c r="ED4116" s="55"/>
      <c r="EE4116" s="55"/>
      <c r="EF4116" s="55"/>
      <c r="EG4116" s="55"/>
      <c r="EH4116" s="55"/>
      <c r="EI4116" s="55"/>
      <c r="EJ4116" s="55"/>
      <c r="EK4116" s="55"/>
      <c r="EL4116" s="55"/>
      <c r="EM4116" s="55"/>
      <c r="EN4116" s="55"/>
      <c r="EO4116" s="55"/>
      <c r="EP4116" s="55"/>
      <c r="EQ4116" s="55"/>
      <c r="ER4116" s="55"/>
      <c r="ES4116" s="55"/>
      <c r="ET4116" s="55"/>
      <c r="EU4116" s="55"/>
      <c r="EV4116" s="55"/>
      <c r="EW4116" s="55"/>
      <c r="EX4116" s="55"/>
      <c r="EY4116" s="55"/>
      <c r="EZ4116" s="55"/>
      <c r="FA4116" s="55"/>
      <c r="FB4116" s="55"/>
      <c r="FC4116" s="55"/>
      <c r="FD4116" s="55"/>
      <c r="FE4116" s="55"/>
      <c r="FF4116" s="55"/>
      <c r="FG4116" s="55"/>
      <c r="FH4116" s="55"/>
      <c r="FI4116" s="55"/>
      <c r="FJ4116" s="55"/>
      <c r="FK4116" s="55"/>
      <c r="FL4116" s="55"/>
      <c r="FM4116" s="55"/>
      <c r="FN4116" s="55"/>
      <c r="FO4116" s="55"/>
      <c r="FP4116" s="55"/>
      <c r="FQ4116" s="55"/>
      <c r="FR4116" s="55"/>
      <c r="FS4116" s="55"/>
      <c r="FT4116" s="55"/>
      <c r="FU4116" s="55"/>
      <c r="FV4116" s="55"/>
      <c r="FW4116" s="55"/>
      <c r="FX4116" s="55"/>
      <c r="FY4116" s="55"/>
      <c r="FZ4116" s="55"/>
      <c r="GA4116" s="55"/>
      <c r="GB4116" s="55"/>
      <c r="GC4116" s="55"/>
      <c r="GD4116" s="55"/>
      <c r="GE4116" s="55"/>
      <c r="GF4116" s="55"/>
      <c r="GG4116" s="55"/>
      <c r="GH4116" s="55"/>
      <c r="GI4116" s="55"/>
      <c r="GJ4116" s="55"/>
      <c r="GK4116" s="55"/>
      <c r="GL4116" s="55"/>
      <c r="GM4116" s="55"/>
      <c r="GN4116" s="55"/>
      <c r="GO4116" s="55"/>
      <c r="GP4116" s="55"/>
      <c r="GQ4116" s="55"/>
      <c r="GR4116" s="55"/>
      <c r="GS4116" s="55"/>
      <c r="GT4116" s="55"/>
      <c r="GU4116" s="55"/>
      <c r="GV4116" s="55"/>
      <c r="GW4116" s="55"/>
      <c r="GX4116" s="55"/>
      <c r="GY4116" s="55"/>
      <c r="GZ4116" s="55"/>
      <c r="HA4116" s="55"/>
      <c r="HB4116" s="55"/>
      <c r="HC4116" s="55"/>
      <c r="HD4116" s="55"/>
      <c r="HE4116" s="55"/>
      <c r="HF4116" s="55"/>
      <c r="HG4116" s="55"/>
      <c r="HH4116" s="55"/>
      <c r="HI4116" s="55"/>
      <c r="HJ4116" s="55"/>
      <c r="HK4116" s="55"/>
      <c r="HL4116" s="55"/>
      <c r="HM4116" s="55"/>
      <c r="HN4116" s="55"/>
      <c r="HO4116" s="55"/>
      <c r="HP4116" s="55"/>
      <c r="HQ4116" s="55"/>
      <c r="HR4116" s="55"/>
      <c r="HS4116" s="55"/>
      <c r="HT4116" s="55"/>
      <c r="HU4116" s="55"/>
      <c r="HV4116" s="55"/>
      <c r="HW4116" s="55"/>
      <c r="HX4116" s="55"/>
      <c r="HY4116" s="55"/>
      <c r="HZ4116" s="55"/>
      <c r="IA4116" s="55"/>
      <c r="IB4116" s="55"/>
      <c r="IC4116" s="55"/>
      <c r="ID4116" s="55"/>
      <c r="IE4116" s="55"/>
      <c r="IF4116" s="55"/>
      <c r="IG4116" s="55"/>
      <c r="IH4116" s="55"/>
      <c r="II4116" s="55"/>
      <c r="IJ4116" s="55"/>
      <c r="IK4116" s="55"/>
      <c r="IL4116" s="55"/>
      <c r="IM4116" s="55"/>
      <c r="IN4116" s="55"/>
      <c r="IO4116" s="55"/>
      <c r="IP4116" s="55"/>
      <c r="IQ4116" s="55"/>
      <c r="IR4116" s="55"/>
      <c r="IS4116" s="55"/>
      <c r="IT4116" s="55"/>
      <c r="IU4116" s="55"/>
      <c r="IV4116" s="55"/>
    </row>
    <row r="4117" spans="1:256" ht="12.5">
      <c r="B4117" s="65">
        <v>1</v>
      </c>
      <c r="C4117" s="66">
        <f>IF(E4117="A",1,IF(E4117="B",1,0))</f>
        <v>0</v>
      </c>
      <c r="D4117" s="99" t="s">
        <v>70</v>
      </c>
      <c r="E4117" s="77" t="s">
        <v>90</v>
      </c>
      <c r="F4117" s="77" t="s">
        <v>90</v>
      </c>
      <c r="G4117" s="78"/>
      <c r="H4117" s="96" t="s">
        <v>88</v>
      </c>
      <c r="I4117" s="107" t="s">
        <v>4524</v>
      </c>
      <c r="J4117" s="81"/>
      <c r="K4117" s="72"/>
      <c r="L4117" s="72"/>
      <c r="M4117" s="72"/>
      <c r="N4117" s="72"/>
      <c r="O4117" s="72"/>
      <c r="P4117" s="72"/>
      <c r="Q4117" s="833"/>
      <c r="R4117" s="102"/>
      <c r="S4117" s="73"/>
      <c r="T4117" s="102"/>
      <c r="U4117" s="103"/>
      <c r="V4117" s="104"/>
      <c r="W4117" s="55"/>
      <c r="X4117" s="55"/>
      <c r="Y4117" s="55"/>
      <c r="Z4117" s="55"/>
      <c r="AA4117" s="55"/>
      <c r="AB4117" s="55"/>
      <c r="AC4117" s="55"/>
      <c r="AD4117" s="55"/>
      <c r="AE4117" s="55"/>
      <c r="AF4117" s="55"/>
      <c r="AG4117" s="55"/>
      <c r="AH4117" s="55"/>
      <c r="AI4117" s="55"/>
      <c r="AJ4117" s="55"/>
      <c r="AK4117" s="55"/>
      <c r="AL4117" s="55"/>
      <c r="AM4117" s="55"/>
      <c r="AN4117" s="55"/>
      <c r="AO4117" s="55"/>
      <c r="AP4117" s="55"/>
      <c r="AQ4117" s="55"/>
      <c r="AR4117" s="55"/>
      <c r="AS4117" s="55"/>
      <c r="AT4117" s="55"/>
      <c r="AU4117" s="55"/>
      <c r="AV4117" s="55"/>
      <c r="AW4117" s="55"/>
      <c r="AX4117" s="55"/>
      <c r="AY4117" s="55"/>
      <c r="AZ4117" s="55"/>
      <c r="BA4117" s="55"/>
      <c r="BB4117" s="55"/>
      <c r="BC4117" s="55"/>
      <c r="BD4117" s="55"/>
      <c r="BE4117" s="55"/>
      <c r="BF4117" s="55"/>
      <c r="BG4117" s="55"/>
      <c r="BH4117" s="55"/>
      <c r="BI4117" s="55"/>
      <c r="BJ4117" s="55"/>
      <c r="BK4117" s="55"/>
      <c r="BL4117" s="55"/>
      <c r="BM4117" s="55"/>
      <c r="BN4117" s="55"/>
      <c r="BO4117" s="55"/>
      <c r="BP4117" s="55"/>
      <c r="BQ4117" s="55"/>
      <c r="BR4117" s="55"/>
      <c r="BS4117" s="55"/>
      <c r="BT4117" s="55"/>
      <c r="BU4117" s="55"/>
      <c r="BV4117" s="55"/>
      <c r="BW4117" s="55"/>
      <c r="BX4117" s="55"/>
      <c r="BY4117" s="55"/>
      <c r="BZ4117" s="55"/>
      <c r="CA4117" s="55"/>
      <c r="CB4117" s="55"/>
      <c r="CC4117" s="55"/>
      <c r="CD4117" s="55"/>
      <c r="CE4117" s="55"/>
      <c r="CF4117" s="55"/>
      <c r="CG4117" s="55"/>
      <c r="CH4117" s="55"/>
      <c r="CI4117" s="55"/>
      <c r="CJ4117" s="55"/>
      <c r="CK4117" s="55"/>
      <c r="CL4117" s="55"/>
      <c r="CM4117" s="55"/>
      <c r="CN4117" s="55"/>
      <c r="CO4117" s="55"/>
      <c r="CP4117" s="55"/>
      <c r="CQ4117" s="55"/>
      <c r="CR4117" s="55"/>
      <c r="CS4117" s="55"/>
      <c r="CT4117" s="55"/>
      <c r="CU4117" s="55"/>
      <c r="CV4117" s="55"/>
      <c r="CW4117" s="55"/>
      <c r="CX4117" s="55"/>
      <c r="CY4117" s="55"/>
      <c r="CZ4117" s="55"/>
      <c r="DA4117" s="55"/>
      <c r="DB4117" s="55"/>
      <c r="DC4117" s="55"/>
      <c r="DD4117" s="55"/>
      <c r="DE4117" s="55"/>
      <c r="DF4117" s="55"/>
      <c r="DG4117" s="55"/>
      <c r="DH4117" s="55"/>
      <c r="DI4117" s="55"/>
      <c r="DJ4117" s="55"/>
      <c r="DK4117" s="55"/>
      <c r="DL4117" s="55"/>
      <c r="DM4117" s="55"/>
      <c r="DN4117" s="55"/>
      <c r="DO4117" s="55"/>
      <c r="DP4117" s="55"/>
      <c r="DQ4117" s="55"/>
      <c r="DR4117" s="55"/>
      <c r="DS4117" s="55"/>
      <c r="DT4117" s="55"/>
      <c r="DU4117" s="55"/>
      <c r="DV4117" s="55"/>
      <c r="DW4117" s="55"/>
      <c r="DX4117" s="55"/>
      <c r="DY4117" s="55"/>
      <c r="DZ4117" s="55"/>
      <c r="EA4117" s="55"/>
      <c r="EB4117" s="55"/>
      <c r="EC4117" s="55"/>
      <c r="ED4117" s="55"/>
      <c r="EE4117" s="55"/>
      <c r="EF4117" s="55"/>
      <c r="EG4117" s="55"/>
      <c r="EH4117" s="55"/>
      <c r="EI4117" s="55"/>
      <c r="EJ4117" s="55"/>
      <c r="EK4117" s="55"/>
      <c r="EL4117" s="55"/>
      <c r="EM4117" s="55"/>
      <c r="EN4117" s="55"/>
      <c r="EO4117" s="55"/>
      <c r="EP4117" s="55"/>
      <c r="EQ4117" s="55"/>
      <c r="ER4117" s="55"/>
      <c r="ES4117" s="55"/>
      <c r="ET4117" s="55"/>
      <c r="EU4117" s="55"/>
      <c r="EV4117" s="55"/>
      <c r="EW4117" s="55"/>
      <c r="EX4117" s="55"/>
      <c r="EY4117" s="55"/>
      <c r="EZ4117" s="55"/>
      <c r="FA4117" s="55"/>
      <c r="FB4117" s="55"/>
      <c r="FC4117" s="55"/>
      <c r="FD4117" s="55"/>
      <c r="FE4117" s="55"/>
      <c r="FF4117" s="55"/>
      <c r="FG4117" s="55"/>
      <c r="FH4117" s="55"/>
      <c r="FI4117" s="55"/>
      <c r="FJ4117" s="55"/>
      <c r="FK4117" s="55"/>
      <c r="FL4117" s="55"/>
      <c r="FM4117" s="55"/>
      <c r="FN4117" s="55"/>
      <c r="FO4117" s="55"/>
      <c r="FP4117" s="55"/>
      <c r="FQ4117" s="55"/>
      <c r="FR4117" s="55"/>
      <c r="FS4117" s="55"/>
      <c r="FT4117" s="55"/>
      <c r="FU4117" s="55"/>
      <c r="FV4117" s="55"/>
      <c r="FW4117" s="55"/>
      <c r="FX4117" s="55"/>
      <c r="FY4117" s="55"/>
      <c r="FZ4117" s="55"/>
      <c r="GA4117" s="55"/>
      <c r="GB4117" s="55"/>
      <c r="GC4117" s="55"/>
      <c r="GD4117" s="55"/>
      <c r="GE4117" s="55"/>
      <c r="GF4117" s="55"/>
      <c r="GG4117" s="55"/>
      <c r="GH4117" s="55"/>
      <c r="GI4117" s="55"/>
      <c r="GJ4117" s="55"/>
      <c r="GK4117" s="55"/>
      <c r="GL4117" s="55"/>
      <c r="GM4117" s="55"/>
      <c r="GN4117" s="55"/>
      <c r="GO4117" s="55"/>
      <c r="GP4117" s="55"/>
      <c r="GQ4117" s="55"/>
      <c r="GR4117" s="55"/>
      <c r="GS4117" s="55"/>
      <c r="GT4117" s="55"/>
      <c r="GU4117" s="55"/>
      <c r="GV4117" s="55"/>
      <c r="GW4117" s="55"/>
      <c r="GX4117" s="55"/>
      <c r="GY4117" s="55"/>
      <c r="GZ4117" s="55"/>
      <c r="HA4117" s="55"/>
      <c r="HB4117" s="55"/>
      <c r="HC4117" s="55"/>
      <c r="HD4117" s="55"/>
      <c r="HE4117" s="55"/>
      <c r="HF4117" s="55"/>
      <c r="HG4117" s="55"/>
      <c r="HH4117" s="55"/>
      <c r="HI4117" s="55"/>
      <c r="HJ4117" s="55"/>
      <c r="HK4117" s="55"/>
      <c r="HL4117" s="55"/>
      <c r="HM4117" s="55"/>
      <c r="HN4117" s="55"/>
      <c r="HO4117" s="55"/>
      <c r="HP4117" s="55"/>
      <c r="HQ4117" s="55"/>
      <c r="HR4117" s="55"/>
      <c r="HS4117" s="55"/>
      <c r="HT4117" s="55"/>
      <c r="HU4117" s="55"/>
      <c r="HV4117" s="55"/>
      <c r="HW4117" s="55"/>
      <c r="HX4117" s="55"/>
      <c r="HY4117" s="55"/>
      <c r="HZ4117" s="55"/>
      <c r="IA4117" s="55"/>
      <c r="IB4117" s="55"/>
      <c r="IC4117" s="55"/>
      <c r="ID4117" s="55"/>
      <c r="IE4117" s="55"/>
      <c r="IF4117" s="55"/>
      <c r="IG4117" s="55"/>
      <c r="IH4117" s="55"/>
      <c r="II4117" s="55"/>
      <c r="IJ4117" s="55"/>
      <c r="IK4117" s="55"/>
      <c r="IL4117" s="55"/>
      <c r="IM4117" s="55"/>
      <c r="IN4117" s="55"/>
      <c r="IO4117" s="55"/>
      <c r="IP4117" s="55"/>
      <c r="IQ4117" s="55"/>
      <c r="IR4117" s="55"/>
      <c r="IS4117" s="55"/>
      <c r="IT4117" s="55"/>
      <c r="IU4117" s="55"/>
      <c r="IV4117" s="55"/>
    </row>
    <row r="4118" spans="1:256" ht="12.5">
      <c r="B4118" s="124">
        <v>1</v>
      </c>
      <c r="C4118" s="66">
        <f>IF(E4118="A",4,IF(E4118="B",3,IF(E4118="C",2,IF(E4118="D",1,0))))</f>
        <v>3</v>
      </c>
      <c r="D4118" s="659" t="s">
        <v>90</v>
      </c>
      <c r="E4118" s="76" t="s">
        <v>87</v>
      </c>
      <c r="F4118" s="659" t="s">
        <v>90</v>
      </c>
      <c r="G4118" s="78"/>
      <c r="H4118" s="96" t="s">
        <v>251</v>
      </c>
      <c r="I4118" s="107" t="s">
        <v>4525</v>
      </c>
      <c r="J4118" s="81" t="s">
        <v>7</v>
      </c>
      <c r="K4118" s="72"/>
      <c r="L4118" s="72"/>
      <c r="M4118" s="72"/>
      <c r="N4118" s="72"/>
      <c r="O4118" s="72"/>
      <c r="P4118" s="72"/>
      <c r="Q4118" s="833"/>
      <c r="R4118" s="102"/>
      <c r="S4118" s="73"/>
      <c r="T4118" s="102"/>
      <c r="U4118" s="103"/>
      <c r="V4118" s="104"/>
      <c r="W4118" s="55"/>
      <c r="X4118" s="55"/>
      <c r="Y4118" s="55"/>
      <c r="Z4118" s="55"/>
      <c r="AA4118" s="55"/>
      <c r="AB4118" s="55"/>
      <c r="AC4118" s="55"/>
      <c r="AD4118" s="55"/>
      <c r="AE4118" s="55"/>
      <c r="AF4118" s="55"/>
      <c r="AG4118" s="55"/>
      <c r="AH4118" s="55"/>
      <c r="AI4118" s="55"/>
      <c r="AJ4118" s="55"/>
      <c r="AK4118" s="55"/>
      <c r="AL4118" s="55"/>
      <c r="AM4118" s="55"/>
      <c r="AN4118" s="55"/>
      <c r="AO4118" s="55"/>
      <c r="AP4118" s="55"/>
      <c r="AQ4118" s="55"/>
      <c r="AR4118" s="55"/>
      <c r="AS4118" s="55"/>
      <c r="AT4118" s="55"/>
      <c r="AU4118" s="55"/>
      <c r="AV4118" s="55"/>
      <c r="AW4118" s="55"/>
      <c r="AX4118" s="55"/>
      <c r="AY4118" s="55"/>
      <c r="AZ4118" s="55"/>
      <c r="BA4118" s="55"/>
      <c r="BB4118" s="55"/>
      <c r="BC4118" s="55"/>
      <c r="BD4118" s="55"/>
      <c r="BE4118" s="55"/>
      <c r="BF4118" s="55"/>
      <c r="BG4118" s="55"/>
      <c r="BH4118" s="55"/>
      <c r="BI4118" s="55"/>
      <c r="BJ4118" s="55"/>
      <c r="BK4118" s="55"/>
      <c r="BL4118" s="55"/>
      <c r="BM4118" s="55"/>
      <c r="BN4118" s="55"/>
      <c r="BO4118" s="55"/>
      <c r="BP4118" s="55"/>
      <c r="BQ4118" s="55"/>
      <c r="BR4118" s="55"/>
      <c r="BS4118" s="55"/>
      <c r="BT4118" s="55"/>
      <c r="BU4118" s="55"/>
      <c r="BV4118" s="55"/>
      <c r="BW4118" s="55"/>
      <c r="BX4118" s="55"/>
      <c r="BY4118" s="55"/>
      <c r="BZ4118" s="55"/>
      <c r="CA4118" s="55"/>
      <c r="CB4118" s="55"/>
      <c r="CC4118" s="55"/>
      <c r="CD4118" s="55"/>
      <c r="CE4118" s="55"/>
      <c r="CF4118" s="55"/>
      <c r="CG4118" s="55"/>
      <c r="CH4118" s="55"/>
      <c r="CI4118" s="55"/>
      <c r="CJ4118" s="55"/>
      <c r="CK4118" s="55"/>
      <c r="CL4118" s="55"/>
      <c r="CM4118" s="55"/>
      <c r="CN4118" s="55"/>
      <c r="CO4118" s="55"/>
      <c r="CP4118" s="55"/>
      <c r="CQ4118" s="55"/>
      <c r="CR4118" s="55"/>
      <c r="CS4118" s="55"/>
      <c r="CT4118" s="55"/>
      <c r="CU4118" s="55"/>
      <c r="CV4118" s="55"/>
      <c r="CW4118" s="55"/>
      <c r="CX4118" s="55"/>
      <c r="CY4118" s="55"/>
      <c r="CZ4118" s="55"/>
      <c r="DA4118" s="55"/>
      <c r="DB4118" s="55"/>
      <c r="DC4118" s="55"/>
      <c r="DD4118" s="55"/>
      <c r="DE4118" s="55"/>
      <c r="DF4118" s="55"/>
      <c r="DG4118" s="55"/>
      <c r="DH4118" s="55"/>
      <c r="DI4118" s="55"/>
      <c r="DJ4118" s="55"/>
      <c r="DK4118" s="55"/>
      <c r="DL4118" s="55"/>
      <c r="DM4118" s="55"/>
      <c r="DN4118" s="55"/>
      <c r="DO4118" s="55"/>
      <c r="DP4118" s="55"/>
      <c r="DQ4118" s="55"/>
      <c r="DR4118" s="55"/>
      <c r="DS4118" s="55"/>
      <c r="DT4118" s="55"/>
      <c r="DU4118" s="55"/>
      <c r="DV4118" s="55"/>
      <c r="DW4118" s="55"/>
      <c r="DX4118" s="55"/>
      <c r="DY4118" s="55"/>
      <c r="DZ4118" s="55"/>
      <c r="EA4118" s="55"/>
      <c r="EB4118" s="55"/>
      <c r="EC4118" s="55"/>
      <c r="ED4118" s="55"/>
      <c r="EE4118" s="55"/>
      <c r="EF4118" s="55"/>
      <c r="EG4118" s="55"/>
      <c r="EH4118" s="55"/>
      <c r="EI4118" s="55"/>
      <c r="EJ4118" s="55"/>
      <c r="EK4118" s="55"/>
      <c r="EL4118" s="55"/>
      <c r="EM4118" s="55"/>
      <c r="EN4118" s="55"/>
      <c r="EO4118" s="55"/>
      <c r="EP4118" s="55"/>
      <c r="EQ4118" s="55"/>
      <c r="ER4118" s="55"/>
      <c r="ES4118" s="55"/>
      <c r="ET4118" s="55"/>
      <c r="EU4118" s="55"/>
      <c r="EV4118" s="55"/>
      <c r="EW4118" s="55"/>
      <c r="EX4118" s="55"/>
      <c r="EY4118" s="55"/>
      <c r="EZ4118" s="55"/>
      <c r="FA4118" s="55"/>
      <c r="FB4118" s="55"/>
      <c r="FC4118" s="55"/>
      <c r="FD4118" s="55"/>
      <c r="FE4118" s="55"/>
      <c r="FF4118" s="55"/>
      <c r="FG4118" s="55"/>
      <c r="FH4118" s="55"/>
      <c r="FI4118" s="55"/>
      <c r="FJ4118" s="55"/>
      <c r="FK4118" s="55"/>
      <c r="FL4118" s="55"/>
      <c r="FM4118" s="55"/>
      <c r="FN4118" s="55"/>
      <c r="FO4118" s="55"/>
      <c r="FP4118" s="55"/>
      <c r="FQ4118" s="55"/>
      <c r="FR4118" s="55"/>
      <c r="FS4118" s="55"/>
      <c r="FT4118" s="55"/>
      <c r="FU4118" s="55"/>
      <c r="FV4118" s="55"/>
      <c r="FW4118" s="55"/>
      <c r="FX4118" s="55"/>
      <c r="FY4118" s="55"/>
      <c r="FZ4118" s="55"/>
      <c r="GA4118" s="55"/>
      <c r="GB4118" s="55"/>
      <c r="GC4118" s="55"/>
      <c r="GD4118" s="55"/>
      <c r="GE4118" s="55"/>
      <c r="GF4118" s="55"/>
      <c r="GG4118" s="55"/>
      <c r="GH4118" s="55"/>
      <c r="GI4118" s="55"/>
      <c r="GJ4118" s="55"/>
      <c r="GK4118" s="55"/>
      <c r="GL4118" s="55"/>
      <c r="GM4118" s="55"/>
      <c r="GN4118" s="55"/>
      <c r="GO4118" s="55"/>
      <c r="GP4118" s="55"/>
      <c r="GQ4118" s="55"/>
      <c r="GR4118" s="55"/>
      <c r="GS4118" s="55"/>
      <c r="GT4118" s="55"/>
      <c r="GU4118" s="55"/>
      <c r="GV4118" s="55"/>
      <c r="GW4118" s="55"/>
      <c r="GX4118" s="55"/>
      <c r="GY4118" s="55"/>
      <c r="GZ4118" s="55"/>
      <c r="HA4118" s="55"/>
      <c r="HB4118" s="55"/>
      <c r="HC4118" s="55"/>
      <c r="HD4118" s="55"/>
      <c r="HE4118" s="55"/>
      <c r="HF4118" s="55"/>
      <c r="HG4118" s="55"/>
      <c r="HH4118" s="55"/>
      <c r="HI4118" s="55"/>
      <c r="HJ4118" s="55"/>
      <c r="HK4118" s="55"/>
      <c r="HL4118" s="55"/>
      <c r="HM4118" s="55"/>
      <c r="HN4118" s="55"/>
      <c r="HO4118" s="55"/>
      <c r="HP4118" s="55"/>
      <c r="HQ4118" s="55"/>
      <c r="HR4118" s="55"/>
      <c r="HS4118" s="55"/>
      <c r="HT4118" s="55"/>
      <c r="HU4118" s="55"/>
      <c r="HV4118" s="55"/>
      <c r="HW4118" s="55"/>
      <c r="HX4118" s="55"/>
      <c r="HY4118" s="55"/>
      <c r="HZ4118" s="55"/>
      <c r="IA4118" s="55"/>
      <c r="IB4118" s="55"/>
      <c r="IC4118" s="55"/>
      <c r="ID4118" s="55"/>
      <c r="IE4118" s="55"/>
      <c r="IF4118" s="55"/>
      <c r="IG4118" s="55"/>
      <c r="IH4118" s="55"/>
      <c r="II4118" s="55"/>
      <c r="IJ4118" s="55"/>
      <c r="IK4118" s="55"/>
      <c r="IL4118" s="55"/>
      <c r="IM4118" s="55"/>
      <c r="IN4118" s="55"/>
      <c r="IO4118" s="55"/>
      <c r="IP4118" s="55"/>
      <c r="IQ4118" s="55"/>
      <c r="IR4118" s="55"/>
      <c r="IS4118" s="55"/>
      <c r="IT4118" s="55"/>
      <c r="IU4118" s="55"/>
      <c r="IV4118" s="55"/>
    </row>
    <row r="4119" spans="1:256" ht="12" customHeight="1">
      <c r="B4119" s="124">
        <v>1</v>
      </c>
      <c r="C4119" s="66">
        <f>IF(E4119="A",1,IF(E4119="B",1,0))</f>
        <v>0</v>
      </c>
      <c r="D4119" s="659" t="s">
        <v>90</v>
      </c>
      <c r="E4119" s="659" t="s">
        <v>90</v>
      </c>
      <c r="F4119" s="658" t="s">
        <v>87</v>
      </c>
      <c r="G4119" s="78"/>
      <c r="H4119" s="96" t="s">
        <v>140</v>
      </c>
      <c r="I4119" s="107" t="s">
        <v>4526</v>
      </c>
      <c r="J4119" s="81"/>
      <c r="K4119" s="72"/>
      <c r="L4119" s="72"/>
      <c r="M4119" s="72"/>
      <c r="N4119" s="72"/>
      <c r="O4119" s="72"/>
      <c r="P4119" s="72"/>
      <c r="Q4119" s="833"/>
      <c r="R4119" s="102"/>
      <c r="S4119" s="73"/>
      <c r="T4119" s="102"/>
      <c r="U4119" s="103"/>
      <c r="V4119" s="104"/>
      <c r="W4119"/>
      <c r="X4119"/>
      <c r="Y4119"/>
      <c r="Z4119"/>
      <c r="AA4119"/>
      <c r="AB4119"/>
      <c r="AC4119"/>
      <c r="AD4119"/>
      <c r="AE4119"/>
      <c r="AF4119"/>
      <c r="AG4119"/>
      <c r="AH4119"/>
      <c r="AI4119"/>
      <c r="AJ4119"/>
      <c r="AK4119"/>
      <c r="AL4119"/>
      <c r="AM4119"/>
      <c r="AN4119"/>
      <c r="AO4119"/>
      <c r="AP4119"/>
      <c r="AQ4119"/>
      <c r="AR4119"/>
      <c r="AS4119"/>
      <c r="AT4119"/>
      <c r="AU4119"/>
      <c r="AV4119"/>
      <c r="AW4119"/>
      <c r="AX4119"/>
      <c r="AY4119"/>
      <c r="AZ4119"/>
      <c r="BA4119"/>
      <c r="BB4119"/>
      <c r="BC4119"/>
      <c r="BD4119"/>
      <c r="BE4119"/>
      <c r="BF4119"/>
      <c r="BG4119"/>
      <c r="BH4119"/>
      <c r="BI4119"/>
      <c r="BJ4119"/>
      <c r="BK4119"/>
      <c r="BL4119"/>
      <c r="BM4119"/>
      <c r="BN4119"/>
      <c r="BO4119"/>
      <c r="BP4119"/>
      <c r="BQ4119"/>
      <c r="BR4119"/>
      <c r="BS4119"/>
      <c r="BT4119"/>
      <c r="BU4119"/>
      <c r="BV4119"/>
      <c r="BW4119"/>
      <c r="BX4119"/>
      <c r="BY4119"/>
      <c r="BZ4119"/>
      <c r="CA4119"/>
      <c r="CB4119"/>
      <c r="CC4119"/>
      <c r="CD4119"/>
      <c r="CE4119"/>
      <c r="CF4119"/>
      <c r="CG4119"/>
      <c r="CH4119"/>
      <c r="CI4119"/>
      <c r="CJ4119"/>
      <c r="CK4119"/>
      <c r="CL4119"/>
      <c r="CM4119"/>
      <c r="CN4119"/>
      <c r="CO4119"/>
      <c r="CP4119"/>
      <c r="CQ4119"/>
      <c r="CR4119"/>
      <c r="CS4119"/>
      <c r="CT4119"/>
      <c r="CU4119"/>
      <c r="CV4119"/>
      <c r="CW4119"/>
      <c r="CX4119"/>
      <c r="CY4119"/>
      <c r="CZ4119"/>
      <c r="DA4119"/>
      <c r="DB4119"/>
      <c r="DC4119"/>
      <c r="DD4119"/>
      <c r="DE4119"/>
      <c r="DF4119"/>
      <c r="DG4119"/>
      <c r="DH4119"/>
      <c r="DI4119"/>
      <c r="DJ4119"/>
      <c r="DK4119"/>
      <c r="DL4119"/>
      <c r="DM4119"/>
      <c r="DN4119"/>
      <c r="DO4119"/>
      <c r="DP4119"/>
      <c r="DQ4119"/>
      <c r="DR4119"/>
      <c r="DS4119"/>
      <c r="DT4119"/>
      <c r="DU4119"/>
      <c r="DV4119"/>
      <c r="DW4119"/>
      <c r="DX4119"/>
      <c r="DY4119"/>
      <c r="DZ4119"/>
      <c r="EA4119"/>
      <c r="EB4119"/>
      <c r="EC4119"/>
      <c r="ED4119"/>
      <c r="EE4119"/>
      <c r="EF4119"/>
      <c r="EG4119"/>
      <c r="EH4119"/>
      <c r="EI4119"/>
      <c r="EJ4119"/>
      <c r="EK4119"/>
      <c r="EL4119"/>
      <c r="EM4119"/>
      <c r="EN4119"/>
      <c r="EO4119"/>
      <c r="EP4119"/>
      <c r="EQ4119"/>
      <c r="ER4119"/>
      <c r="ES4119"/>
      <c r="ET4119"/>
      <c r="EU4119"/>
      <c r="EV4119"/>
      <c r="EW4119"/>
      <c r="EX4119"/>
      <c r="EY4119"/>
      <c r="EZ4119"/>
      <c r="FA4119"/>
      <c r="FB4119"/>
      <c r="FC4119"/>
      <c r="FD4119"/>
      <c r="FE4119"/>
      <c r="FF4119"/>
      <c r="FG4119"/>
      <c r="FH4119"/>
      <c r="FI4119"/>
      <c r="FJ4119"/>
      <c r="FK4119"/>
      <c r="FL4119"/>
      <c r="FM4119"/>
      <c r="FN4119"/>
      <c r="FO4119"/>
      <c r="FP4119"/>
      <c r="FQ4119"/>
      <c r="FR4119"/>
      <c r="FS4119"/>
      <c r="FT4119"/>
      <c r="FU4119"/>
      <c r="FV4119"/>
      <c r="FW4119"/>
      <c r="FX4119"/>
      <c r="FY4119"/>
      <c r="FZ4119"/>
      <c r="GA4119"/>
      <c r="GB4119"/>
      <c r="GC4119"/>
      <c r="GD4119"/>
      <c r="GE4119"/>
      <c r="GF4119"/>
      <c r="GG4119"/>
      <c r="GH4119"/>
      <c r="GI4119"/>
      <c r="GJ4119"/>
      <c r="GK4119"/>
      <c r="GL4119"/>
      <c r="GM4119"/>
      <c r="GN4119"/>
      <c r="GO4119"/>
      <c r="GP4119"/>
      <c r="GQ4119"/>
      <c r="GR4119"/>
      <c r="GS4119"/>
      <c r="GT4119"/>
      <c r="GU4119"/>
      <c r="GV4119"/>
      <c r="GW4119"/>
      <c r="GX4119"/>
      <c r="GY4119"/>
      <c r="GZ4119"/>
      <c r="HA4119"/>
      <c r="HB4119"/>
      <c r="HC4119"/>
      <c r="HD4119"/>
      <c r="HE4119"/>
      <c r="HF4119"/>
      <c r="HG4119"/>
      <c r="HH4119"/>
      <c r="HI4119"/>
      <c r="HJ4119"/>
      <c r="HK4119"/>
      <c r="HL4119"/>
      <c r="HM4119"/>
      <c r="HN4119"/>
      <c r="HO4119"/>
      <c r="HP4119"/>
      <c r="HQ4119"/>
      <c r="HR4119"/>
      <c r="HS4119"/>
      <c r="HT4119"/>
      <c r="HU4119"/>
      <c r="HV4119"/>
      <c r="HW4119"/>
      <c r="HX4119"/>
      <c r="HY4119"/>
      <c r="HZ4119"/>
      <c r="IA4119"/>
      <c r="IB4119"/>
      <c r="IC4119"/>
      <c r="ID4119"/>
      <c r="IE4119"/>
      <c r="IF4119"/>
      <c r="IG4119"/>
      <c r="IH4119"/>
      <c r="II4119"/>
      <c r="IJ4119"/>
      <c r="IK4119"/>
      <c r="IL4119"/>
      <c r="IM4119"/>
      <c r="IN4119"/>
      <c r="IO4119"/>
      <c r="IP4119"/>
      <c r="IQ4119"/>
      <c r="IR4119"/>
      <c r="IS4119"/>
      <c r="IT4119"/>
      <c r="IU4119"/>
      <c r="IV4119"/>
    </row>
    <row r="4120" spans="1:256" ht="12.5">
      <c r="B4120" s="65">
        <v>1</v>
      </c>
      <c r="C4120" s="66">
        <f>IF(E4120="A",1,IF(E4120="B",1,0))</f>
        <v>0</v>
      </c>
      <c r="D4120" s="76" t="s">
        <v>68</v>
      </c>
      <c r="E4120" s="77" t="s">
        <v>90</v>
      </c>
      <c r="F4120" s="76" t="s">
        <v>68</v>
      </c>
      <c r="G4120" s="78"/>
      <c r="H4120" s="96" t="s">
        <v>131</v>
      </c>
      <c r="I4120" s="107" t="s">
        <v>4527</v>
      </c>
      <c r="J4120" s="81"/>
      <c r="K4120" s="72"/>
      <c r="L4120" s="72"/>
      <c r="M4120" s="72"/>
      <c r="N4120" s="72"/>
      <c r="O4120" s="72"/>
      <c r="P4120" s="72"/>
      <c r="Q4120" s="833"/>
      <c r="R4120" s="102"/>
      <c r="S4120" s="73"/>
      <c r="T4120" s="102"/>
      <c r="U4120" s="103"/>
      <c r="V4120" s="104"/>
      <c r="W4120"/>
      <c r="X4120"/>
      <c r="Y4120"/>
      <c r="Z4120"/>
      <c r="AA4120"/>
      <c r="AB4120"/>
      <c r="AC4120"/>
      <c r="AD4120"/>
      <c r="AE4120"/>
      <c r="AF4120"/>
      <c r="AG4120"/>
      <c r="AH4120"/>
      <c r="AI4120"/>
      <c r="AJ4120"/>
      <c r="AK4120"/>
      <c r="AL4120"/>
      <c r="AM4120"/>
      <c r="AN4120"/>
      <c r="AO4120"/>
      <c r="AP4120"/>
      <c r="AQ4120"/>
      <c r="AR4120"/>
      <c r="AS4120"/>
      <c r="AT4120"/>
      <c r="AU4120"/>
      <c r="AV4120"/>
      <c r="AW4120"/>
      <c r="AX4120"/>
      <c r="AY4120"/>
      <c r="AZ4120"/>
      <c r="BA4120"/>
      <c r="BB4120"/>
      <c r="BC4120"/>
      <c r="BD4120"/>
      <c r="BE4120"/>
      <c r="BF4120"/>
      <c r="BG4120"/>
      <c r="BH4120"/>
      <c r="BI4120"/>
      <c r="BJ4120"/>
      <c r="BK4120"/>
      <c r="BL4120"/>
      <c r="BM4120"/>
      <c r="BN4120"/>
      <c r="BO4120"/>
      <c r="BP4120"/>
      <c r="BQ4120"/>
      <c r="BR4120"/>
      <c r="BS4120"/>
      <c r="BT4120"/>
      <c r="BU4120"/>
      <c r="BV4120"/>
      <c r="BW4120"/>
      <c r="BX4120"/>
      <c r="BY4120"/>
      <c r="BZ4120"/>
      <c r="CA4120"/>
      <c r="CB4120"/>
      <c r="CC4120"/>
      <c r="CD4120"/>
      <c r="CE4120"/>
      <c r="CF4120"/>
      <c r="CG4120"/>
      <c r="CH4120"/>
      <c r="CI4120"/>
      <c r="CJ4120"/>
      <c r="CK4120"/>
      <c r="CL4120"/>
      <c r="CM4120"/>
      <c r="CN4120"/>
      <c r="CO4120"/>
      <c r="CP4120"/>
      <c r="CQ4120"/>
      <c r="CR4120"/>
      <c r="CS4120"/>
      <c r="CT4120"/>
      <c r="CU4120"/>
      <c r="CV4120"/>
      <c r="CW4120"/>
      <c r="CX4120"/>
      <c r="CY4120"/>
      <c r="CZ4120"/>
      <c r="DA4120"/>
      <c r="DB4120"/>
      <c r="DC4120"/>
      <c r="DD4120"/>
      <c r="DE4120"/>
      <c r="DF4120"/>
      <c r="DG4120"/>
      <c r="DH4120"/>
      <c r="DI4120"/>
      <c r="DJ4120"/>
      <c r="DK4120"/>
      <c r="DL4120"/>
      <c r="DM4120"/>
      <c r="DN4120"/>
      <c r="DO4120"/>
      <c r="DP4120"/>
      <c r="DQ4120"/>
      <c r="DR4120"/>
      <c r="DS4120"/>
      <c r="DT4120"/>
      <c r="DU4120"/>
      <c r="DV4120"/>
      <c r="DW4120"/>
      <c r="DX4120"/>
      <c r="DY4120"/>
      <c r="DZ4120"/>
      <c r="EA4120"/>
      <c r="EB4120"/>
      <c r="EC4120"/>
      <c r="ED4120"/>
      <c r="EE4120"/>
      <c r="EF4120"/>
      <c r="EG4120"/>
      <c r="EH4120"/>
      <c r="EI4120"/>
      <c r="EJ4120"/>
      <c r="EK4120"/>
      <c r="EL4120"/>
      <c r="EM4120"/>
      <c r="EN4120"/>
      <c r="EO4120"/>
      <c r="EP4120"/>
      <c r="EQ4120"/>
      <c r="ER4120"/>
      <c r="ES4120"/>
      <c r="ET4120"/>
      <c r="EU4120"/>
      <c r="EV4120"/>
      <c r="EW4120"/>
      <c r="EX4120"/>
      <c r="EY4120"/>
      <c r="EZ4120"/>
      <c r="FA4120"/>
      <c r="FB4120"/>
      <c r="FC4120"/>
      <c r="FD4120"/>
      <c r="FE4120"/>
      <c r="FF4120"/>
      <c r="FG4120"/>
      <c r="FH4120"/>
      <c r="FI4120"/>
      <c r="FJ4120"/>
      <c r="FK4120"/>
      <c r="FL4120"/>
      <c r="FM4120"/>
      <c r="FN4120"/>
      <c r="FO4120"/>
      <c r="FP4120"/>
      <c r="FQ4120"/>
      <c r="FR4120"/>
      <c r="FS4120"/>
      <c r="FT4120"/>
      <c r="FU4120"/>
      <c r="FV4120"/>
      <c r="FW4120"/>
      <c r="FX4120"/>
      <c r="FY4120"/>
      <c r="FZ4120"/>
      <c r="GA4120"/>
      <c r="GB4120"/>
      <c r="GC4120"/>
      <c r="GD4120"/>
      <c r="GE4120"/>
      <c r="GF4120"/>
      <c r="GG4120"/>
      <c r="GH4120"/>
      <c r="GI4120"/>
      <c r="GJ4120"/>
      <c r="GK4120"/>
      <c r="GL4120"/>
      <c r="GM4120"/>
      <c r="GN4120"/>
      <c r="GO4120"/>
      <c r="GP4120"/>
      <c r="GQ4120"/>
      <c r="GR4120"/>
      <c r="GS4120"/>
      <c r="GT4120"/>
      <c r="GU4120"/>
      <c r="GV4120"/>
      <c r="GW4120"/>
      <c r="GX4120"/>
      <c r="GY4120"/>
      <c r="GZ4120"/>
      <c r="HA4120"/>
      <c r="HB4120"/>
      <c r="HC4120"/>
      <c r="HD4120"/>
      <c r="HE4120"/>
      <c r="HF4120"/>
      <c r="HG4120"/>
      <c r="HH4120"/>
      <c r="HI4120"/>
      <c r="HJ4120"/>
      <c r="HK4120"/>
      <c r="HL4120"/>
      <c r="HM4120"/>
      <c r="HN4120"/>
      <c r="HO4120"/>
      <c r="HP4120"/>
      <c r="HQ4120"/>
      <c r="HR4120"/>
      <c r="HS4120"/>
      <c r="HT4120"/>
      <c r="HU4120"/>
      <c r="HV4120"/>
      <c r="HW4120"/>
      <c r="HX4120"/>
      <c r="HY4120"/>
      <c r="HZ4120"/>
      <c r="IA4120"/>
      <c r="IB4120"/>
      <c r="IC4120"/>
      <c r="ID4120"/>
      <c r="IE4120"/>
      <c r="IF4120"/>
      <c r="IG4120"/>
      <c r="IH4120"/>
      <c r="II4120"/>
      <c r="IJ4120"/>
      <c r="IK4120"/>
      <c r="IL4120"/>
      <c r="IM4120"/>
      <c r="IN4120"/>
      <c r="IO4120"/>
      <c r="IP4120"/>
      <c r="IQ4120"/>
      <c r="IR4120"/>
      <c r="IS4120"/>
      <c r="IT4120"/>
      <c r="IU4120"/>
      <c r="IV4120"/>
    </row>
    <row r="4121" spans="1:256" ht="12.5">
      <c r="A4121"/>
      <c r="B4121" s="65">
        <v>1</v>
      </c>
      <c r="C4121" s="66">
        <f>IF(E4121="A",1,IF(E4121="B",1,0))</f>
        <v>1</v>
      </c>
      <c r="D4121" s="76" t="s">
        <v>87</v>
      </c>
      <c r="E4121" s="76" t="s">
        <v>87</v>
      </c>
      <c r="F4121" s="99" t="s">
        <v>99</v>
      </c>
      <c r="G4121" s="78"/>
      <c r="H4121" s="96" t="s">
        <v>104</v>
      </c>
      <c r="I4121" s="107" t="s">
        <v>4528</v>
      </c>
      <c r="J4121" s="81"/>
      <c r="K4121" s="72"/>
      <c r="L4121" s="72"/>
      <c r="M4121" s="72"/>
      <c r="N4121" s="72"/>
      <c r="O4121" s="72"/>
      <c r="P4121" s="72"/>
      <c r="Q4121" s="833"/>
      <c r="R4121" s="102"/>
      <c r="S4121" s="73"/>
      <c r="T4121" s="102"/>
      <c r="U4121" s="103"/>
      <c r="V4121" s="104"/>
      <c r="W4121"/>
      <c r="X4121"/>
      <c r="Y4121"/>
      <c r="Z4121"/>
      <c r="AA4121"/>
      <c r="AB4121"/>
      <c r="AC4121"/>
      <c r="AD4121"/>
      <c r="AE4121"/>
      <c r="AF4121"/>
      <c r="AG4121"/>
      <c r="AH4121"/>
      <c r="AI4121"/>
      <c r="AJ4121"/>
      <c r="AK4121"/>
      <c r="AL4121"/>
      <c r="AM4121"/>
      <c r="AN4121"/>
      <c r="AO4121"/>
      <c r="AP4121"/>
      <c r="AQ4121"/>
      <c r="AR4121"/>
      <c r="AS4121"/>
      <c r="AT4121"/>
      <c r="AU4121"/>
      <c r="AV4121"/>
      <c r="AW4121"/>
      <c r="AX4121"/>
      <c r="AY4121"/>
      <c r="AZ4121"/>
      <c r="BA4121"/>
      <c r="BB4121"/>
      <c r="BC4121"/>
      <c r="BD4121"/>
      <c r="BE4121"/>
      <c r="BF4121"/>
      <c r="BG4121"/>
      <c r="BH4121"/>
      <c r="BI4121"/>
      <c r="BJ4121"/>
      <c r="BK4121"/>
      <c r="BL4121"/>
      <c r="BM4121"/>
      <c r="BN4121"/>
      <c r="BO4121"/>
      <c r="BP4121"/>
      <c r="BQ4121"/>
      <c r="BR4121"/>
      <c r="BS4121"/>
      <c r="BT4121"/>
      <c r="BU4121"/>
      <c r="BV4121"/>
      <c r="BW4121"/>
      <c r="BX4121"/>
      <c r="BY4121"/>
      <c r="BZ4121"/>
      <c r="CA4121"/>
      <c r="CB4121"/>
      <c r="CC4121"/>
      <c r="CD4121"/>
      <c r="CE4121"/>
      <c r="CF4121"/>
      <c r="CG4121"/>
      <c r="CH4121"/>
      <c r="CI4121"/>
      <c r="CJ4121"/>
      <c r="CK4121"/>
      <c r="CL4121"/>
      <c r="CM4121"/>
      <c r="CN4121"/>
      <c r="CO4121"/>
      <c r="CP4121"/>
      <c r="CQ4121"/>
      <c r="CR4121"/>
      <c r="CS4121"/>
      <c r="CT4121"/>
      <c r="CU4121"/>
      <c r="CV4121"/>
      <c r="CW4121"/>
      <c r="CX4121"/>
      <c r="CY4121"/>
      <c r="CZ4121"/>
      <c r="DA4121"/>
      <c r="DB4121"/>
      <c r="DC4121"/>
      <c r="DD4121"/>
      <c r="DE4121"/>
      <c r="DF4121"/>
      <c r="DG4121"/>
      <c r="DH4121"/>
      <c r="DI4121"/>
      <c r="DJ4121"/>
      <c r="DK4121"/>
      <c r="DL4121"/>
      <c r="DM4121"/>
      <c r="DN4121"/>
      <c r="DO4121"/>
      <c r="DP4121"/>
      <c r="DQ4121"/>
      <c r="DR4121"/>
      <c r="DS4121"/>
      <c r="DT4121"/>
      <c r="DU4121"/>
      <c r="DV4121"/>
      <c r="DW4121"/>
      <c r="DX4121"/>
      <c r="DY4121"/>
      <c r="DZ4121"/>
      <c r="EA4121"/>
      <c r="EB4121"/>
      <c r="EC4121"/>
      <c r="ED4121"/>
      <c r="EE4121"/>
      <c r="EF4121"/>
      <c r="EG4121"/>
      <c r="EH4121"/>
      <c r="EI4121"/>
      <c r="EJ4121"/>
      <c r="EK4121"/>
      <c r="EL4121"/>
      <c r="EM4121"/>
      <c r="EN4121"/>
      <c r="EO4121"/>
      <c r="EP4121"/>
      <c r="EQ4121"/>
      <c r="ER4121"/>
      <c r="ES4121"/>
      <c r="ET4121"/>
      <c r="EU4121"/>
      <c r="EV4121"/>
      <c r="EW4121"/>
      <c r="EX4121"/>
      <c r="EY4121"/>
      <c r="EZ4121"/>
      <c r="FA4121"/>
      <c r="FB4121"/>
      <c r="FC4121"/>
      <c r="FD4121"/>
      <c r="FE4121"/>
      <c r="FF4121"/>
      <c r="FG4121"/>
      <c r="FH4121"/>
      <c r="FI4121"/>
      <c r="FJ4121"/>
      <c r="FK4121"/>
      <c r="FL4121"/>
      <c r="FM4121"/>
      <c r="FN4121"/>
      <c r="FO4121"/>
      <c r="FP4121"/>
      <c r="FQ4121"/>
      <c r="FR4121"/>
      <c r="FS4121"/>
      <c r="FT4121"/>
      <c r="FU4121"/>
      <c r="FV4121"/>
      <c r="FW4121"/>
      <c r="FX4121"/>
      <c r="FY4121"/>
      <c r="FZ4121"/>
      <c r="GA4121"/>
      <c r="GB4121"/>
      <c r="GC4121"/>
      <c r="GD4121"/>
      <c r="GE4121"/>
      <c r="GF4121"/>
      <c r="GG4121"/>
      <c r="GH4121"/>
      <c r="GI4121"/>
      <c r="GJ4121"/>
      <c r="GK4121"/>
      <c r="GL4121"/>
      <c r="GM4121"/>
      <c r="GN4121"/>
      <c r="GO4121"/>
      <c r="GP4121"/>
      <c r="GQ4121"/>
      <c r="GR4121"/>
      <c r="GS4121"/>
      <c r="GT4121"/>
      <c r="GU4121"/>
      <c r="GV4121"/>
      <c r="GW4121"/>
      <c r="GX4121"/>
      <c r="GY4121"/>
      <c r="GZ4121"/>
      <c r="HA4121"/>
      <c r="HB4121"/>
      <c r="HC4121"/>
      <c r="HD4121"/>
      <c r="HE4121"/>
      <c r="HF4121"/>
      <c r="HG4121"/>
      <c r="HH4121"/>
      <c r="HI4121"/>
      <c r="HJ4121"/>
      <c r="HK4121"/>
      <c r="HL4121"/>
      <c r="HM4121"/>
      <c r="HN4121"/>
      <c r="HO4121"/>
      <c r="HP4121"/>
      <c r="HQ4121"/>
      <c r="HR4121"/>
      <c r="HS4121"/>
      <c r="HT4121"/>
      <c r="HU4121"/>
      <c r="HV4121"/>
      <c r="HW4121"/>
      <c r="HX4121"/>
      <c r="HY4121"/>
      <c r="HZ4121"/>
      <c r="IA4121"/>
      <c r="IB4121"/>
      <c r="IC4121"/>
      <c r="ID4121"/>
      <c r="IE4121"/>
      <c r="IF4121"/>
      <c r="IG4121"/>
      <c r="IH4121"/>
      <c r="II4121"/>
      <c r="IJ4121"/>
      <c r="IK4121"/>
      <c r="IL4121"/>
      <c r="IM4121"/>
      <c r="IN4121"/>
      <c r="IO4121"/>
      <c r="IP4121"/>
      <c r="IQ4121"/>
      <c r="IR4121"/>
      <c r="IS4121"/>
      <c r="IT4121"/>
      <c r="IU4121"/>
      <c r="IV4121"/>
    </row>
    <row r="4122" spans="1:256" ht="12" customHeight="1">
      <c r="B4122" s="65">
        <v>1</v>
      </c>
      <c r="C4122" s="66">
        <f>IF(E4122="A",4,IF(E4122="B",3,IF(E4122="C",2,IF(E4122="D",1,0))))</f>
        <v>2</v>
      </c>
      <c r="D4122" s="76" t="s">
        <v>87</v>
      </c>
      <c r="E4122" s="77" t="s">
        <v>90</v>
      </c>
      <c r="F4122" s="76" t="s">
        <v>87</v>
      </c>
      <c r="G4122" s="78"/>
      <c r="H4122" s="96" t="s">
        <v>140</v>
      </c>
      <c r="I4122" s="107" t="s">
        <v>5867</v>
      </c>
      <c r="J4122" s="81"/>
      <c r="K4122" s="72"/>
      <c r="L4122" s="72"/>
      <c r="M4122" s="72"/>
      <c r="N4122" s="72"/>
      <c r="O4122" s="72"/>
      <c r="P4122" s="72"/>
      <c r="Q4122" s="833"/>
      <c r="R4122" s="102"/>
      <c r="S4122" s="73"/>
      <c r="T4122" s="102"/>
      <c r="U4122" s="103"/>
      <c r="V4122" s="104"/>
      <c r="W4122" s="320"/>
      <c r="X4122" s="320"/>
      <c r="Y4122" s="320"/>
      <c r="Z4122" s="320"/>
      <c r="AA4122" s="320"/>
      <c r="AB4122" s="320"/>
      <c r="AC4122" s="320"/>
      <c r="AD4122" s="320"/>
      <c r="AE4122" s="320"/>
      <c r="AF4122" s="320"/>
      <c r="AG4122" s="320"/>
      <c r="AH4122" s="320"/>
      <c r="AI4122" s="320"/>
      <c r="AJ4122" s="320"/>
      <c r="AK4122" s="320"/>
      <c r="AL4122" s="320"/>
      <c r="AM4122" s="320"/>
      <c r="AN4122" s="320"/>
      <c r="AO4122" s="320"/>
      <c r="AP4122" s="320"/>
      <c r="AQ4122" s="320"/>
      <c r="AR4122" s="320"/>
      <c r="AS4122" s="320"/>
      <c r="AT4122" s="320"/>
      <c r="AU4122" s="320"/>
      <c r="AV4122" s="320"/>
      <c r="AW4122" s="320"/>
      <c r="AX4122" s="320"/>
      <c r="AY4122" s="320"/>
      <c r="AZ4122" s="320"/>
      <c r="BA4122" s="320"/>
      <c r="BB4122" s="320"/>
      <c r="BC4122" s="320"/>
      <c r="BD4122" s="320"/>
      <c r="BE4122" s="320"/>
      <c r="BF4122" s="320"/>
      <c r="BG4122" s="320"/>
      <c r="BH4122" s="320"/>
      <c r="BI4122" s="320"/>
      <c r="BJ4122" s="320"/>
      <c r="BK4122" s="320"/>
      <c r="BL4122" s="320"/>
      <c r="BM4122" s="320"/>
      <c r="BN4122" s="320"/>
      <c r="BO4122" s="320"/>
      <c r="BP4122" s="320"/>
      <c r="BQ4122" s="320"/>
      <c r="BR4122" s="320"/>
      <c r="BS4122" s="320"/>
      <c r="BT4122" s="320"/>
      <c r="BU4122" s="320"/>
      <c r="BV4122" s="320"/>
      <c r="BW4122" s="320"/>
      <c r="BX4122" s="320"/>
      <c r="BY4122" s="320"/>
      <c r="BZ4122" s="320"/>
      <c r="CA4122" s="320"/>
      <c r="CB4122" s="320"/>
      <c r="CC4122" s="320"/>
      <c r="CD4122" s="320"/>
      <c r="CE4122" s="320"/>
      <c r="CF4122" s="320"/>
      <c r="CG4122" s="320"/>
      <c r="CH4122" s="320"/>
      <c r="CI4122" s="320"/>
      <c r="CJ4122" s="320"/>
      <c r="CK4122" s="320"/>
      <c r="CL4122" s="320"/>
      <c r="CM4122" s="320"/>
      <c r="CN4122" s="320"/>
      <c r="CO4122" s="320"/>
      <c r="CP4122" s="320"/>
      <c r="CQ4122" s="320"/>
      <c r="CR4122" s="320"/>
      <c r="CS4122" s="320"/>
      <c r="CT4122" s="320"/>
      <c r="CU4122" s="320"/>
      <c r="CV4122" s="320"/>
      <c r="CW4122" s="320"/>
      <c r="CX4122" s="320"/>
      <c r="CY4122" s="320"/>
      <c r="CZ4122" s="320"/>
      <c r="DA4122" s="320"/>
      <c r="DB4122" s="320"/>
      <c r="DC4122" s="320"/>
      <c r="DD4122" s="320"/>
      <c r="DE4122" s="320"/>
      <c r="DF4122" s="320"/>
      <c r="DG4122" s="320"/>
      <c r="DH4122" s="320"/>
      <c r="DI4122" s="320"/>
      <c r="DJ4122" s="320"/>
      <c r="DK4122" s="320"/>
      <c r="DL4122" s="320"/>
      <c r="DM4122" s="320"/>
      <c r="DN4122" s="320"/>
      <c r="DO4122" s="320"/>
      <c r="DP4122" s="320"/>
      <c r="DQ4122" s="320"/>
      <c r="DR4122" s="320"/>
      <c r="DS4122" s="320"/>
      <c r="DT4122" s="320"/>
      <c r="DU4122" s="320"/>
      <c r="DV4122" s="320"/>
      <c r="DW4122" s="320"/>
      <c r="DX4122" s="320"/>
      <c r="DY4122" s="320"/>
      <c r="DZ4122" s="320"/>
      <c r="EA4122" s="320"/>
      <c r="EB4122" s="320"/>
      <c r="EC4122" s="320"/>
      <c r="ED4122" s="320"/>
      <c r="EE4122" s="320"/>
      <c r="EF4122" s="320"/>
      <c r="EG4122" s="320"/>
      <c r="EH4122" s="320"/>
      <c r="EI4122" s="320"/>
      <c r="EJ4122" s="320"/>
      <c r="EK4122" s="320"/>
      <c r="EL4122" s="320"/>
      <c r="EM4122" s="320"/>
      <c r="EN4122" s="320"/>
      <c r="EO4122" s="320"/>
      <c r="EP4122" s="320"/>
      <c r="EQ4122" s="320"/>
      <c r="ER4122" s="320"/>
      <c r="ES4122" s="320"/>
      <c r="ET4122" s="320"/>
      <c r="EU4122" s="320"/>
      <c r="EV4122" s="320"/>
      <c r="EW4122" s="320"/>
      <c r="EX4122" s="320"/>
      <c r="EY4122" s="320"/>
      <c r="EZ4122" s="320"/>
      <c r="FA4122" s="320"/>
      <c r="FB4122" s="320"/>
      <c r="FC4122" s="320"/>
      <c r="FD4122" s="320"/>
      <c r="FE4122" s="320"/>
      <c r="FF4122" s="320"/>
      <c r="FG4122" s="320"/>
      <c r="FH4122" s="320"/>
      <c r="FI4122" s="320"/>
      <c r="FJ4122" s="320"/>
      <c r="FK4122" s="320"/>
      <c r="FL4122" s="320"/>
      <c r="FM4122" s="320"/>
      <c r="FN4122" s="320"/>
      <c r="FO4122" s="320"/>
      <c r="FP4122" s="320"/>
      <c r="FQ4122" s="320"/>
      <c r="FR4122" s="320"/>
      <c r="FS4122" s="320"/>
      <c r="FT4122" s="320"/>
      <c r="FU4122" s="320"/>
      <c r="FV4122" s="320"/>
      <c r="FW4122" s="320"/>
      <c r="FX4122" s="320"/>
      <c r="FY4122" s="320"/>
      <c r="FZ4122" s="320"/>
      <c r="GA4122" s="320"/>
      <c r="GB4122" s="320"/>
      <c r="GC4122" s="320"/>
      <c r="GD4122" s="320"/>
      <c r="GE4122" s="320"/>
      <c r="GF4122" s="320"/>
      <c r="GG4122" s="320"/>
      <c r="GH4122" s="320"/>
      <c r="GI4122" s="320"/>
      <c r="GJ4122" s="320"/>
      <c r="GK4122" s="320"/>
      <c r="GL4122" s="320"/>
      <c r="GM4122" s="320"/>
      <c r="GN4122" s="320"/>
      <c r="GO4122" s="320"/>
      <c r="GP4122" s="320"/>
      <c r="GQ4122" s="320"/>
      <c r="GR4122" s="320"/>
      <c r="GS4122" s="320"/>
      <c r="GT4122" s="320"/>
      <c r="GU4122" s="320"/>
      <c r="GV4122" s="320"/>
      <c r="GW4122" s="320"/>
      <c r="GX4122" s="320"/>
      <c r="GY4122" s="320"/>
      <c r="GZ4122" s="320"/>
      <c r="HA4122" s="320"/>
      <c r="HB4122" s="320"/>
      <c r="HC4122" s="320"/>
      <c r="HD4122" s="320"/>
      <c r="HE4122" s="320"/>
      <c r="HF4122" s="320"/>
      <c r="HG4122" s="320"/>
      <c r="HH4122" s="320"/>
      <c r="HI4122" s="320"/>
      <c r="HJ4122" s="320"/>
      <c r="HK4122" s="320"/>
      <c r="HL4122" s="320"/>
      <c r="HM4122" s="320"/>
      <c r="HN4122" s="320"/>
      <c r="HO4122" s="320"/>
      <c r="HP4122" s="320"/>
      <c r="HQ4122" s="320"/>
      <c r="HR4122" s="320"/>
      <c r="HS4122" s="320"/>
      <c r="HT4122" s="320"/>
      <c r="HU4122" s="320"/>
      <c r="HV4122" s="320"/>
      <c r="HW4122" s="320"/>
      <c r="HX4122" s="320"/>
      <c r="HY4122" s="320"/>
      <c r="HZ4122" s="320"/>
      <c r="IA4122" s="320"/>
      <c r="IB4122" s="320"/>
      <c r="IC4122" s="320"/>
      <c r="ID4122" s="320"/>
      <c r="IE4122" s="320"/>
      <c r="IF4122" s="320"/>
      <c r="IG4122" s="320"/>
      <c r="IH4122" s="320"/>
      <c r="II4122" s="320"/>
      <c r="IJ4122" s="320"/>
      <c r="IK4122" s="320"/>
      <c r="IL4122" s="320"/>
      <c r="IM4122" s="320"/>
      <c r="IN4122" s="320"/>
      <c r="IO4122" s="320"/>
      <c r="IP4122" s="320"/>
      <c r="IQ4122" s="320"/>
      <c r="IR4122" s="320"/>
      <c r="IS4122" s="320"/>
      <c r="IT4122" s="320"/>
      <c r="IU4122" s="320"/>
      <c r="IV4122" s="320"/>
    </row>
    <row r="4123" spans="1:256" ht="12.5">
      <c r="B4123" s="65">
        <v>1</v>
      </c>
      <c r="C4123" s="739">
        <v>3</v>
      </c>
      <c r="D4123" s="76" t="s">
        <v>87</v>
      </c>
      <c r="E4123" s="76" t="s">
        <v>87</v>
      </c>
      <c r="F4123" s="77" t="s">
        <v>90</v>
      </c>
      <c r="G4123" s="78"/>
      <c r="H4123" s="100" t="s">
        <v>1721</v>
      </c>
      <c r="I4123" s="101" t="s">
        <v>5868</v>
      </c>
      <c r="J4123" s="81" t="s">
        <v>7</v>
      </c>
      <c r="K4123" s="72"/>
      <c r="L4123" s="72"/>
      <c r="M4123" s="72"/>
      <c r="N4123" s="72"/>
      <c r="O4123" s="72"/>
      <c r="P4123" s="72"/>
      <c r="Q4123" s="833"/>
      <c r="R4123" s="102"/>
      <c r="S4123" s="73"/>
      <c r="T4123" s="102"/>
      <c r="U4123" s="103"/>
      <c r="V4123" s="104"/>
      <c r="W4123" s="55"/>
      <c r="X4123" s="55"/>
      <c r="Y4123" s="55"/>
      <c r="Z4123" s="55"/>
      <c r="AA4123" s="55"/>
      <c r="AB4123" s="55"/>
      <c r="AC4123" s="55"/>
      <c r="AD4123" s="55"/>
      <c r="AE4123" s="55"/>
      <c r="AF4123" s="55"/>
      <c r="AG4123" s="55"/>
      <c r="AH4123" s="55"/>
      <c r="AI4123" s="55"/>
      <c r="AJ4123" s="55"/>
      <c r="AK4123" s="55"/>
      <c r="AL4123" s="55"/>
      <c r="AM4123" s="55"/>
      <c r="AN4123" s="55"/>
      <c r="AO4123" s="55"/>
      <c r="AP4123" s="55"/>
      <c r="AQ4123" s="55"/>
      <c r="AR4123" s="55"/>
      <c r="AS4123" s="55"/>
      <c r="AT4123" s="55"/>
      <c r="AU4123" s="55"/>
      <c r="AV4123" s="55"/>
      <c r="AW4123" s="55"/>
      <c r="AX4123" s="55"/>
      <c r="AY4123" s="55"/>
      <c r="AZ4123" s="55"/>
      <c r="BA4123" s="55"/>
      <c r="BB4123" s="55"/>
      <c r="BC4123" s="55"/>
      <c r="BD4123" s="55"/>
      <c r="BE4123" s="55"/>
      <c r="BF4123" s="55"/>
      <c r="BG4123" s="55"/>
      <c r="BH4123" s="55"/>
      <c r="BI4123" s="55"/>
      <c r="BJ4123" s="55"/>
      <c r="BK4123" s="55"/>
      <c r="BL4123" s="55"/>
      <c r="BM4123" s="55"/>
      <c r="BN4123" s="55"/>
      <c r="BO4123" s="55"/>
      <c r="BP4123" s="55"/>
      <c r="BQ4123" s="55"/>
      <c r="BR4123" s="55"/>
      <c r="BS4123" s="55"/>
      <c r="BT4123" s="55"/>
      <c r="BU4123" s="55"/>
      <c r="BV4123" s="55"/>
      <c r="BW4123" s="55"/>
      <c r="BX4123" s="55"/>
      <c r="BY4123" s="55"/>
      <c r="BZ4123" s="55"/>
      <c r="CA4123" s="55"/>
      <c r="CB4123" s="55"/>
      <c r="CC4123" s="55"/>
      <c r="CD4123" s="55"/>
      <c r="CE4123" s="55"/>
      <c r="CF4123" s="55"/>
      <c r="CG4123" s="55"/>
      <c r="CH4123" s="55"/>
      <c r="CI4123" s="55"/>
      <c r="CJ4123" s="55"/>
      <c r="CK4123" s="55"/>
      <c r="CL4123" s="55"/>
      <c r="CM4123" s="55"/>
      <c r="CN4123" s="55"/>
      <c r="CO4123" s="55"/>
      <c r="CP4123" s="55"/>
      <c r="CQ4123" s="55"/>
      <c r="CR4123" s="55"/>
      <c r="CS4123" s="55"/>
      <c r="CT4123" s="55"/>
      <c r="CU4123" s="55"/>
      <c r="CV4123" s="55"/>
      <c r="CW4123" s="55"/>
      <c r="CX4123" s="55"/>
      <c r="CY4123" s="55"/>
      <c r="CZ4123" s="55"/>
      <c r="DA4123" s="55"/>
      <c r="DB4123" s="55"/>
      <c r="DC4123" s="55"/>
      <c r="DD4123" s="55"/>
      <c r="DE4123" s="55"/>
      <c r="DF4123" s="55"/>
      <c r="DG4123" s="55"/>
      <c r="DH4123" s="55"/>
      <c r="DI4123" s="55"/>
      <c r="DJ4123" s="55"/>
      <c r="DK4123" s="55"/>
      <c r="DL4123" s="55"/>
      <c r="DM4123" s="55"/>
      <c r="DN4123" s="55"/>
      <c r="DO4123" s="55"/>
      <c r="DP4123" s="55"/>
      <c r="DQ4123" s="55"/>
      <c r="DR4123" s="55"/>
      <c r="DS4123" s="55"/>
      <c r="DT4123" s="55"/>
      <c r="DU4123" s="55"/>
      <c r="DV4123" s="55"/>
      <c r="DW4123" s="55"/>
      <c r="DX4123" s="55"/>
      <c r="DY4123" s="55"/>
      <c r="DZ4123" s="55"/>
      <c r="EA4123" s="55"/>
      <c r="EB4123" s="55"/>
      <c r="EC4123" s="55"/>
      <c r="ED4123" s="55"/>
      <c r="EE4123" s="55"/>
      <c r="EF4123" s="55"/>
      <c r="EG4123" s="55"/>
      <c r="EH4123" s="55"/>
      <c r="EI4123" s="55"/>
      <c r="EJ4123" s="55"/>
      <c r="EK4123" s="55"/>
      <c r="EL4123" s="55"/>
      <c r="EM4123" s="55"/>
      <c r="EN4123" s="55"/>
      <c r="EO4123" s="55"/>
      <c r="EP4123" s="55"/>
      <c r="EQ4123" s="55"/>
      <c r="ER4123" s="55"/>
      <c r="ES4123" s="55"/>
      <c r="ET4123" s="55"/>
      <c r="EU4123" s="55"/>
      <c r="EV4123" s="55"/>
      <c r="EW4123" s="55"/>
      <c r="EX4123" s="55"/>
      <c r="EY4123" s="55"/>
      <c r="EZ4123" s="55"/>
      <c r="FA4123" s="55"/>
      <c r="FB4123" s="55"/>
      <c r="FC4123" s="55"/>
      <c r="FD4123" s="55"/>
      <c r="FE4123" s="55"/>
      <c r="FF4123" s="55"/>
      <c r="FG4123" s="55"/>
      <c r="FH4123" s="55"/>
      <c r="FI4123" s="55"/>
      <c r="FJ4123" s="55"/>
      <c r="FK4123" s="55"/>
      <c r="FL4123" s="55"/>
      <c r="FM4123" s="55"/>
      <c r="FN4123" s="55"/>
      <c r="FO4123" s="55"/>
      <c r="FP4123" s="55"/>
      <c r="FQ4123" s="55"/>
      <c r="FR4123" s="55"/>
      <c r="FS4123" s="55"/>
      <c r="FT4123" s="55"/>
      <c r="FU4123" s="55"/>
      <c r="FV4123" s="55"/>
      <c r="FW4123" s="55"/>
      <c r="FX4123" s="55"/>
      <c r="FY4123" s="55"/>
      <c r="FZ4123" s="55"/>
      <c r="GA4123" s="55"/>
      <c r="GB4123" s="55"/>
      <c r="GC4123" s="55"/>
      <c r="GD4123" s="55"/>
      <c r="GE4123" s="55"/>
      <c r="GF4123" s="55"/>
      <c r="GG4123" s="55"/>
      <c r="GH4123" s="55"/>
      <c r="GI4123" s="55"/>
      <c r="GJ4123" s="55"/>
      <c r="GK4123" s="55"/>
      <c r="GL4123" s="55"/>
      <c r="GM4123" s="55"/>
      <c r="GN4123" s="55"/>
      <c r="GO4123" s="55"/>
      <c r="GP4123" s="55"/>
      <c r="GQ4123" s="55"/>
      <c r="GR4123" s="55"/>
      <c r="GS4123" s="55"/>
      <c r="GT4123" s="55"/>
      <c r="GU4123" s="55"/>
      <c r="GV4123" s="55"/>
      <c r="GW4123" s="55"/>
      <c r="GX4123" s="55"/>
      <c r="GY4123" s="55"/>
      <c r="GZ4123" s="55"/>
      <c r="HA4123" s="55"/>
      <c r="HB4123" s="55"/>
      <c r="HC4123" s="55"/>
      <c r="HD4123" s="55"/>
      <c r="HE4123" s="55"/>
      <c r="HF4123" s="55"/>
      <c r="HG4123" s="55"/>
      <c r="HH4123" s="55"/>
      <c r="HI4123" s="55"/>
      <c r="HJ4123" s="55"/>
      <c r="HK4123" s="55"/>
      <c r="HL4123" s="55"/>
      <c r="HM4123" s="55"/>
      <c r="HN4123" s="55"/>
      <c r="HO4123" s="55"/>
      <c r="HP4123" s="55"/>
      <c r="HQ4123" s="55"/>
      <c r="HR4123" s="55"/>
      <c r="HS4123" s="55"/>
      <c r="HT4123" s="55"/>
      <c r="HU4123" s="55"/>
      <c r="HV4123" s="55"/>
      <c r="HW4123" s="55"/>
      <c r="HX4123" s="55"/>
      <c r="HY4123" s="55"/>
      <c r="HZ4123" s="55"/>
      <c r="IA4123" s="55"/>
      <c r="IB4123" s="55"/>
      <c r="IC4123" s="55"/>
      <c r="ID4123" s="55"/>
      <c r="IE4123" s="55"/>
      <c r="IF4123" s="55"/>
      <c r="IG4123" s="55"/>
      <c r="IH4123" s="55"/>
      <c r="II4123" s="55"/>
      <c r="IJ4123" s="55"/>
      <c r="IK4123" s="55"/>
      <c r="IL4123" s="55"/>
      <c r="IM4123" s="55"/>
      <c r="IN4123" s="55"/>
      <c r="IO4123" s="55"/>
      <c r="IP4123" s="55"/>
      <c r="IQ4123" s="55"/>
      <c r="IR4123" s="55"/>
      <c r="IS4123" s="55"/>
      <c r="IT4123" s="55"/>
      <c r="IU4123" s="55"/>
      <c r="IV4123" s="55"/>
    </row>
    <row r="4124" spans="1:256" ht="12.5">
      <c r="B4124" s="65">
        <v>1</v>
      </c>
      <c r="C4124" s="66">
        <f>IF(E4124="A",4,IF(E4124="B",3,IF(E4124="C",2,IF(E4124="D",1,0))))</f>
        <v>4</v>
      </c>
      <c r="D4124" s="99" t="s">
        <v>70</v>
      </c>
      <c r="E4124" s="76" t="s">
        <v>68</v>
      </c>
      <c r="F4124" s="77" t="s">
        <v>90</v>
      </c>
      <c r="G4124" s="78"/>
      <c r="H4124" s="96" t="s">
        <v>122</v>
      </c>
      <c r="I4124" s="107" t="s">
        <v>4529</v>
      </c>
      <c r="J4124" s="81"/>
      <c r="K4124" s="72"/>
      <c r="L4124" s="72"/>
      <c r="M4124" s="72"/>
      <c r="N4124" s="72"/>
      <c r="O4124" s="72"/>
      <c r="P4124" s="72"/>
      <c r="Q4124" s="833"/>
      <c r="R4124" s="102"/>
      <c r="S4124" s="73"/>
      <c r="T4124" s="102"/>
      <c r="U4124" s="103"/>
      <c r="V4124" s="104"/>
      <c r="W4124"/>
      <c r="X4124"/>
      <c r="Y4124"/>
      <c r="Z4124"/>
      <c r="AA4124"/>
      <c r="AB4124"/>
      <c r="AC4124"/>
      <c r="AD4124"/>
      <c r="AE4124"/>
      <c r="AF4124"/>
      <c r="AG4124"/>
      <c r="AH4124"/>
      <c r="AI4124"/>
      <c r="AJ4124"/>
      <c r="AK4124"/>
      <c r="AL4124"/>
      <c r="AM4124"/>
      <c r="AN4124"/>
      <c r="AO4124"/>
      <c r="AP4124"/>
      <c r="AQ4124"/>
      <c r="AR4124"/>
      <c r="AS4124"/>
      <c r="AT4124"/>
      <c r="AU4124"/>
      <c r="AV4124"/>
      <c r="AW4124"/>
      <c r="AX4124"/>
      <c r="AY4124"/>
      <c r="AZ4124"/>
      <c r="BA4124"/>
      <c r="BB4124"/>
      <c r="BC4124"/>
      <c r="BD4124"/>
      <c r="BE4124"/>
      <c r="BF4124"/>
      <c r="BG4124"/>
      <c r="BH4124"/>
      <c r="BI4124"/>
      <c r="BJ4124"/>
      <c r="BK4124"/>
      <c r="BL4124"/>
      <c r="BM4124"/>
      <c r="BN4124"/>
      <c r="BO4124"/>
      <c r="BP4124"/>
      <c r="BQ4124"/>
      <c r="BR4124"/>
      <c r="BS4124"/>
      <c r="BT4124"/>
      <c r="BU4124"/>
      <c r="BV4124"/>
      <c r="BW4124"/>
      <c r="BX4124"/>
      <c r="BY4124"/>
      <c r="BZ4124"/>
      <c r="CA4124"/>
      <c r="CB4124"/>
      <c r="CC4124"/>
      <c r="CD4124"/>
      <c r="CE4124"/>
      <c r="CF4124"/>
      <c r="CG4124"/>
      <c r="CH4124"/>
      <c r="CI4124"/>
      <c r="CJ4124"/>
      <c r="CK4124"/>
      <c r="CL4124"/>
      <c r="CM4124"/>
      <c r="CN4124"/>
      <c r="CO4124"/>
      <c r="CP4124"/>
      <c r="CQ4124"/>
      <c r="CR4124"/>
      <c r="CS4124"/>
      <c r="CT4124"/>
      <c r="CU4124"/>
      <c r="CV4124"/>
      <c r="CW4124"/>
      <c r="CX4124"/>
      <c r="CY4124"/>
      <c r="CZ4124"/>
      <c r="DA4124"/>
      <c r="DB4124"/>
      <c r="DC4124"/>
      <c r="DD4124"/>
      <c r="DE4124"/>
      <c r="DF4124"/>
      <c r="DG4124"/>
      <c r="DH4124"/>
      <c r="DI4124"/>
      <c r="DJ4124"/>
      <c r="DK4124"/>
      <c r="DL4124"/>
      <c r="DM4124"/>
      <c r="DN4124"/>
      <c r="DO4124"/>
      <c r="DP4124"/>
      <c r="DQ4124"/>
      <c r="DR4124"/>
      <c r="DS4124"/>
      <c r="DT4124"/>
      <c r="DU4124"/>
      <c r="DV4124"/>
      <c r="DW4124"/>
      <c r="DX4124"/>
      <c r="DY4124"/>
      <c r="DZ4124"/>
      <c r="EA4124"/>
      <c r="EB4124"/>
      <c r="EC4124"/>
      <c r="ED4124"/>
      <c r="EE4124"/>
      <c r="EF4124"/>
      <c r="EG4124"/>
      <c r="EH4124"/>
      <c r="EI4124"/>
      <c r="EJ4124"/>
      <c r="EK4124"/>
      <c r="EL4124"/>
      <c r="EM4124"/>
      <c r="EN4124"/>
      <c r="EO4124"/>
      <c r="EP4124"/>
      <c r="EQ4124"/>
      <c r="ER4124"/>
      <c r="ES4124"/>
      <c r="ET4124"/>
      <c r="EU4124"/>
      <c r="EV4124"/>
      <c r="EW4124"/>
      <c r="EX4124"/>
      <c r="EY4124"/>
      <c r="EZ4124"/>
      <c r="FA4124"/>
      <c r="FB4124"/>
      <c r="FC4124"/>
      <c r="FD4124"/>
      <c r="FE4124"/>
      <c r="FF4124"/>
      <c r="FG4124"/>
      <c r="FH4124"/>
      <c r="FI4124"/>
      <c r="FJ4124"/>
      <c r="FK4124"/>
      <c r="FL4124"/>
      <c r="FM4124"/>
      <c r="FN4124"/>
      <c r="FO4124"/>
      <c r="FP4124"/>
      <c r="FQ4124"/>
      <c r="FR4124"/>
      <c r="FS4124"/>
      <c r="FT4124"/>
      <c r="FU4124"/>
      <c r="FV4124"/>
      <c r="FW4124"/>
      <c r="FX4124"/>
      <c r="FY4124"/>
      <c r="FZ4124"/>
      <c r="GA4124"/>
      <c r="GB4124"/>
      <c r="GC4124"/>
      <c r="GD4124"/>
      <c r="GE4124"/>
      <c r="GF4124"/>
      <c r="GG4124"/>
      <c r="GH4124"/>
      <c r="GI4124"/>
      <c r="GJ4124"/>
      <c r="GK4124"/>
      <c r="GL4124"/>
      <c r="GM4124"/>
      <c r="GN4124"/>
      <c r="GO4124"/>
      <c r="GP4124"/>
      <c r="GQ4124"/>
      <c r="GR4124"/>
      <c r="GS4124"/>
      <c r="GT4124"/>
      <c r="GU4124"/>
      <c r="GV4124"/>
      <c r="GW4124"/>
      <c r="GX4124"/>
      <c r="GY4124"/>
      <c r="GZ4124"/>
      <c r="HA4124"/>
      <c r="HB4124"/>
      <c r="HC4124"/>
      <c r="HD4124"/>
      <c r="HE4124"/>
      <c r="HF4124"/>
      <c r="HG4124"/>
      <c r="HH4124"/>
      <c r="HI4124"/>
      <c r="HJ4124"/>
      <c r="HK4124"/>
      <c r="HL4124"/>
      <c r="HM4124"/>
      <c r="HN4124"/>
      <c r="HO4124"/>
      <c r="HP4124"/>
      <c r="HQ4124"/>
      <c r="HR4124"/>
      <c r="HS4124"/>
      <c r="HT4124"/>
      <c r="HU4124"/>
      <c r="HV4124"/>
      <c r="HW4124"/>
      <c r="HX4124"/>
      <c r="HY4124"/>
      <c r="HZ4124"/>
      <c r="IA4124"/>
      <c r="IB4124"/>
      <c r="IC4124"/>
      <c r="ID4124"/>
      <c r="IE4124"/>
      <c r="IF4124"/>
      <c r="IG4124"/>
      <c r="IH4124"/>
      <c r="II4124"/>
      <c r="IJ4124"/>
      <c r="IK4124"/>
      <c r="IL4124"/>
      <c r="IM4124"/>
      <c r="IN4124"/>
      <c r="IO4124"/>
      <c r="IP4124"/>
      <c r="IQ4124"/>
      <c r="IR4124"/>
      <c r="IS4124"/>
      <c r="IT4124"/>
      <c r="IU4124"/>
      <c r="IV4124"/>
    </row>
    <row r="4125" spans="1:256" ht="12.5">
      <c r="B4125" s="124">
        <v>1</v>
      </c>
      <c r="C4125" s="66">
        <f>IF(E4125="A",1,IF(E4125="B",1,0))</f>
        <v>0</v>
      </c>
      <c r="D4125" s="658" t="s">
        <v>87</v>
      </c>
      <c r="E4125" s="656" t="s">
        <v>99</v>
      </c>
      <c r="F4125" s="656" t="s">
        <v>70</v>
      </c>
      <c r="G4125" s="78"/>
      <c r="H4125" s="96" t="s">
        <v>88</v>
      </c>
      <c r="I4125" s="107" t="s">
        <v>4530</v>
      </c>
      <c r="J4125" s="81"/>
      <c r="K4125" s="72"/>
      <c r="L4125" s="72"/>
      <c r="M4125" s="72"/>
      <c r="N4125" s="72"/>
      <c r="O4125" s="72"/>
      <c r="P4125" s="72"/>
      <c r="Q4125" s="833"/>
      <c r="R4125" s="102"/>
      <c r="S4125" s="73"/>
      <c r="T4125" s="102"/>
      <c r="U4125" s="103"/>
      <c r="V4125" s="104"/>
      <c r="W4125"/>
      <c r="X4125"/>
      <c r="Y4125"/>
      <c r="Z4125"/>
      <c r="AA4125"/>
      <c r="AB4125"/>
      <c r="AC4125"/>
      <c r="AD4125"/>
      <c r="AE4125"/>
      <c r="AF4125"/>
      <c r="AG4125"/>
      <c r="AH4125"/>
      <c r="AI4125"/>
      <c r="AJ4125"/>
      <c r="AK4125"/>
      <c r="AL4125"/>
      <c r="AM4125"/>
      <c r="AN4125"/>
      <c r="AO4125"/>
      <c r="AP4125"/>
      <c r="AQ4125"/>
      <c r="AR4125"/>
      <c r="AS4125"/>
      <c r="AT4125"/>
      <c r="AU4125"/>
      <c r="AV4125"/>
      <c r="AW4125"/>
      <c r="AX4125"/>
      <c r="AY4125"/>
      <c r="AZ4125"/>
      <c r="BA4125"/>
      <c r="BB4125"/>
      <c r="BC4125"/>
      <c r="BD4125"/>
      <c r="BE4125"/>
      <c r="BF4125"/>
      <c r="BG4125"/>
      <c r="BH4125"/>
      <c r="BI4125"/>
      <c r="BJ4125"/>
      <c r="BK4125"/>
      <c r="BL4125"/>
      <c r="BM4125"/>
      <c r="BN4125"/>
      <c r="BO4125"/>
      <c r="BP4125"/>
      <c r="BQ4125"/>
      <c r="BR4125"/>
      <c r="BS4125"/>
      <c r="BT4125"/>
      <c r="BU4125"/>
      <c r="BV4125"/>
      <c r="BW4125"/>
      <c r="BX4125"/>
      <c r="BY4125"/>
      <c r="BZ4125"/>
      <c r="CA4125"/>
      <c r="CB4125"/>
      <c r="CC4125"/>
      <c r="CD4125"/>
      <c r="CE4125"/>
      <c r="CF4125"/>
      <c r="CG4125"/>
      <c r="CH4125"/>
      <c r="CI4125"/>
      <c r="CJ4125"/>
      <c r="CK4125"/>
      <c r="CL4125"/>
      <c r="CM4125"/>
      <c r="CN4125"/>
      <c r="CO4125"/>
      <c r="CP4125"/>
      <c r="CQ4125"/>
      <c r="CR4125"/>
      <c r="CS4125"/>
      <c r="CT4125"/>
      <c r="CU4125"/>
      <c r="CV4125"/>
      <c r="CW4125"/>
      <c r="CX4125"/>
      <c r="CY4125"/>
      <c r="CZ4125"/>
      <c r="DA4125"/>
      <c r="DB4125"/>
      <c r="DC4125"/>
      <c r="DD4125"/>
      <c r="DE4125"/>
      <c r="DF4125"/>
      <c r="DG4125"/>
      <c r="DH4125"/>
      <c r="DI4125"/>
      <c r="DJ4125"/>
      <c r="DK4125"/>
      <c r="DL4125"/>
      <c r="DM4125"/>
      <c r="DN4125"/>
      <c r="DO4125"/>
      <c r="DP4125"/>
      <c r="DQ4125"/>
      <c r="DR4125"/>
      <c r="DS4125"/>
      <c r="DT4125"/>
      <c r="DU4125"/>
      <c r="DV4125"/>
      <c r="DW4125"/>
      <c r="DX4125"/>
      <c r="DY4125"/>
      <c r="DZ4125"/>
      <c r="EA4125"/>
      <c r="EB4125"/>
      <c r="EC4125"/>
      <c r="ED4125"/>
      <c r="EE4125"/>
      <c r="EF4125"/>
      <c r="EG4125"/>
      <c r="EH4125"/>
      <c r="EI4125"/>
      <c r="EJ4125"/>
      <c r="EK4125"/>
      <c r="EL4125"/>
      <c r="EM4125"/>
      <c r="EN4125"/>
      <c r="EO4125"/>
      <c r="EP4125"/>
      <c r="EQ4125"/>
      <c r="ER4125"/>
      <c r="ES4125"/>
      <c r="ET4125"/>
      <c r="EU4125"/>
      <c r="EV4125"/>
      <c r="EW4125"/>
      <c r="EX4125"/>
      <c r="EY4125"/>
      <c r="EZ4125"/>
      <c r="FA4125"/>
      <c r="FB4125"/>
      <c r="FC4125"/>
      <c r="FD4125"/>
      <c r="FE4125"/>
      <c r="FF4125"/>
      <c r="FG4125"/>
      <c r="FH4125"/>
      <c r="FI4125"/>
      <c r="FJ4125"/>
      <c r="FK4125"/>
      <c r="FL4125"/>
      <c r="FM4125"/>
      <c r="FN4125"/>
      <c r="FO4125"/>
      <c r="FP4125"/>
      <c r="FQ4125"/>
      <c r="FR4125"/>
      <c r="FS4125"/>
      <c r="FT4125"/>
      <c r="FU4125"/>
      <c r="FV4125"/>
      <c r="FW4125"/>
      <c r="FX4125"/>
      <c r="FY4125"/>
      <c r="FZ4125"/>
      <c r="GA4125"/>
      <c r="GB4125"/>
      <c r="GC4125"/>
      <c r="GD4125"/>
      <c r="GE4125"/>
      <c r="GF4125"/>
      <c r="GG4125"/>
      <c r="GH4125"/>
      <c r="GI4125"/>
      <c r="GJ4125"/>
      <c r="GK4125"/>
      <c r="GL4125"/>
      <c r="GM4125"/>
      <c r="GN4125"/>
      <c r="GO4125"/>
      <c r="GP4125"/>
      <c r="GQ4125"/>
      <c r="GR4125"/>
      <c r="GS4125"/>
      <c r="GT4125"/>
      <c r="GU4125"/>
      <c r="GV4125"/>
      <c r="GW4125"/>
      <c r="GX4125"/>
      <c r="GY4125"/>
      <c r="GZ4125"/>
      <c r="HA4125"/>
      <c r="HB4125"/>
      <c r="HC4125"/>
      <c r="HD4125"/>
      <c r="HE4125"/>
      <c r="HF4125"/>
      <c r="HG4125"/>
      <c r="HH4125"/>
      <c r="HI4125"/>
      <c r="HJ4125"/>
      <c r="HK4125"/>
      <c r="HL4125"/>
      <c r="HM4125"/>
      <c r="HN4125"/>
      <c r="HO4125"/>
      <c r="HP4125"/>
      <c r="HQ4125"/>
      <c r="HR4125"/>
      <c r="HS4125"/>
      <c r="HT4125"/>
      <c r="HU4125"/>
      <c r="HV4125"/>
      <c r="HW4125"/>
      <c r="HX4125"/>
      <c r="HY4125"/>
      <c r="HZ4125"/>
      <c r="IA4125"/>
      <c r="IB4125"/>
      <c r="IC4125"/>
      <c r="ID4125"/>
      <c r="IE4125"/>
      <c r="IF4125"/>
      <c r="IG4125"/>
      <c r="IH4125"/>
      <c r="II4125"/>
      <c r="IJ4125"/>
      <c r="IK4125"/>
      <c r="IL4125"/>
      <c r="IM4125"/>
      <c r="IN4125"/>
      <c r="IO4125"/>
      <c r="IP4125"/>
      <c r="IQ4125"/>
      <c r="IR4125"/>
      <c r="IS4125"/>
      <c r="IT4125"/>
      <c r="IU4125"/>
      <c r="IV4125"/>
    </row>
    <row r="4126" spans="1:256" ht="12" customHeight="1">
      <c r="B4126" s="65">
        <v>1</v>
      </c>
      <c r="C4126" s="66">
        <f>IF(E4126="A",1,IF(E4126="B",1,0))</f>
        <v>1</v>
      </c>
      <c r="D4126" s="658" t="s">
        <v>68</v>
      </c>
      <c r="E4126" s="658" t="s">
        <v>87</v>
      </c>
      <c r="F4126" s="656" t="s">
        <v>99</v>
      </c>
      <c r="G4126" s="78"/>
      <c r="H4126" s="96" t="s">
        <v>116</v>
      </c>
      <c r="I4126" s="107" t="s">
        <v>4531</v>
      </c>
      <c r="J4126" s="81"/>
      <c r="K4126" s="72"/>
      <c r="L4126" s="72"/>
      <c r="M4126" s="72"/>
      <c r="N4126" s="72"/>
      <c r="O4126" s="72"/>
      <c r="P4126" s="72"/>
      <c r="Q4126" s="833"/>
      <c r="R4126" s="102"/>
      <c r="S4126" s="73"/>
      <c r="T4126" s="102"/>
      <c r="U4126" s="103"/>
      <c r="V4126" s="104"/>
    </row>
    <row r="4127" spans="1:256" ht="12.5">
      <c r="B4127" s="65">
        <v>1</v>
      </c>
      <c r="C4127" s="66">
        <f>IF(E4127="A",1,IF(E4127="B",1,0))</f>
        <v>0</v>
      </c>
      <c r="D4127" s="99" t="s">
        <v>70</v>
      </c>
      <c r="E4127" s="99" t="s">
        <v>99</v>
      </c>
      <c r="F4127" s="99" t="s">
        <v>70</v>
      </c>
      <c r="G4127" s="78"/>
      <c r="H4127" s="96" t="s">
        <v>140</v>
      </c>
      <c r="I4127" s="107" t="s">
        <v>4532</v>
      </c>
      <c r="J4127" s="81"/>
      <c r="K4127" s="72"/>
      <c r="L4127" s="72"/>
      <c r="M4127" s="72"/>
      <c r="N4127" s="72"/>
      <c r="O4127" s="72"/>
      <c r="P4127" s="72"/>
      <c r="Q4127" s="833"/>
      <c r="R4127" s="102"/>
      <c r="S4127" s="73"/>
      <c r="T4127" s="102"/>
      <c r="U4127" s="103"/>
      <c r="V4127" s="104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  <c r="AJ4127"/>
      <c r="AK4127"/>
      <c r="AL4127"/>
      <c r="AM4127"/>
      <c r="AN4127"/>
      <c r="AO4127"/>
      <c r="AP4127"/>
      <c r="AQ4127"/>
      <c r="AR4127"/>
      <c r="AS4127"/>
      <c r="AT4127"/>
      <c r="AU4127"/>
      <c r="AV4127"/>
      <c r="AW4127"/>
      <c r="AX4127"/>
      <c r="AY4127"/>
      <c r="AZ4127"/>
      <c r="BA4127"/>
      <c r="BB4127"/>
      <c r="BC4127"/>
      <c r="BD4127"/>
      <c r="BE4127"/>
      <c r="BF4127"/>
      <c r="BG4127"/>
      <c r="BH4127"/>
      <c r="BI4127"/>
      <c r="BJ4127"/>
      <c r="BK4127"/>
      <c r="BL4127"/>
      <c r="BM4127"/>
      <c r="BN4127"/>
      <c r="BO4127"/>
      <c r="BP4127"/>
      <c r="BQ4127"/>
      <c r="BR4127"/>
      <c r="BS4127"/>
      <c r="BT4127"/>
      <c r="BU4127"/>
      <c r="BV4127"/>
      <c r="BW4127"/>
      <c r="BX4127"/>
      <c r="BY4127"/>
      <c r="BZ4127"/>
      <c r="CA4127"/>
      <c r="CB4127"/>
      <c r="CC4127"/>
      <c r="CD4127"/>
      <c r="CE4127"/>
      <c r="CF4127"/>
      <c r="CG4127"/>
      <c r="CH4127"/>
      <c r="CI4127"/>
      <c r="CJ4127"/>
      <c r="CK4127"/>
      <c r="CL4127"/>
      <c r="CM4127"/>
      <c r="CN4127"/>
      <c r="CO4127"/>
      <c r="CP4127"/>
      <c r="CQ4127"/>
      <c r="CR4127"/>
      <c r="CS4127"/>
      <c r="CT4127"/>
      <c r="CU4127"/>
      <c r="CV4127"/>
      <c r="CW4127"/>
      <c r="CX4127"/>
      <c r="CY4127"/>
      <c r="CZ4127"/>
      <c r="DA4127"/>
      <c r="DB4127"/>
      <c r="DC4127"/>
      <c r="DD4127"/>
      <c r="DE4127"/>
      <c r="DF4127"/>
      <c r="DG4127"/>
      <c r="DH4127"/>
      <c r="DI4127"/>
      <c r="DJ4127"/>
      <c r="DK4127"/>
      <c r="DL4127"/>
      <c r="DM4127"/>
      <c r="DN4127"/>
      <c r="DO4127"/>
      <c r="DP4127"/>
      <c r="DQ4127"/>
      <c r="DR4127"/>
      <c r="DS4127"/>
      <c r="DT4127"/>
      <c r="DU4127"/>
      <c r="DV4127"/>
      <c r="DW4127"/>
      <c r="DX4127"/>
      <c r="DY4127"/>
      <c r="DZ4127"/>
      <c r="EA4127"/>
      <c r="EB4127"/>
      <c r="EC4127"/>
      <c r="ED4127"/>
      <c r="EE4127"/>
      <c r="EF4127"/>
      <c r="EG4127"/>
      <c r="EH4127"/>
      <c r="EI4127"/>
      <c r="EJ4127"/>
      <c r="EK4127"/>
      <c r="EL4127"/>
      <c r="EM4127"/>
      <c r="EN4127"/>
      <c r="EO4127"/>
      <c r="EP4127"/>
      <c r="EQ4127"/>
      <c r="ER4127"/>
      <c r="ES4127"/>
      <c r="ET4127"/>
      <c r="EU4127"/>
      <c r="EV4127"/>
      <c r="EW4127"/>
      <c r="EX4127"/>
      <c r="EY4127"/>
      <c r="EZ4127"/>
      <c r="FA4127"/>
      <c r="FB4127"/>
      <c r="FC4127"/>
      <c r="FD4127"/>
      <c r="FE4127"/>
      <c r="FF4127"/>
      <c r="FG4127"/>
      <c r="FH4127"/>
      <c r="FI4127"/>
      <c r="FJ4127"/>
      <c r="FK4127"/>
      <c r="FL4127"/>
      <c r="FM4127"/>
      <c r="FN4127"/>
      <c r="FO4127"/>
      <c r="FP4127"/>
      <c r="FQ4127"/>
      <c r="FR4127"/>
      <c r="FS4127"/>
      <c r="FT4127"/>
      <c r="FU4127"/>
      <c r="FV4127"/>
      <c r="FW4127"/>
      <c r="FX4127"/>
      <c r="FY4127"/>
      <c r="FZ4127"/>
      <c r="GA4127"/>
      <c r="GB4127"/>
      <c r="GC4127"/>
      <c r="GD4127"/>
      <c r="GE4127"/>
      <c r="GF4127"/>
      <c r="GG4127"/>
      <c r="GH4127"/>
      <c r="GI4127"/>
      <c r="GJ4127"/>
      <c r="GK4127"/>
      <c r="GL4127"/>
      <c r="GM4127"/>
      <c r="GN4127"/>
      <c r="GO4127"/>
      <c r="GP4127"/>
      <c r="GQ4127"/>
      <c r="GR4127"/>
      <c r="GS4127"/>
      <c r="GT4127"/>
      <c r="GU4127"/>
      <c r="GV4127"/>
      <c r="GW4127"/>
      <c r="GX4127"/>
      <c r="GY4127"/>
      <c r="GZ4127"/>
      <c r="HA4127"/>
      <c r="HB4127"/>
      <c r="HC4127"/>
      <c r="HD4127"/>
      <c r="HE4127"/>
      <c r="HF4127"/>
      <c r="HG4127"/>
      <c r="HH4127"/>
      <c r="HI4127"/>
      <c r="HJ4127"/>
      <c r="HK4127"/>
      <c r="HL4127"/>
      <c r="HM4127"/>
      <c r="HN4127"/>
      <c r="HO4127"/>
      <c r="HP4127"/>
      <c r="HQ4127"/>
      <c r="HR4127"/>
      <c r="HS4127"/>
      <c r="HT4127"/>
      <c r="HU4127"/>
      <c r="HV4127"/>
      <c r="HW4127"/>
      <c r="HX4127"/>
      <c r="HY4127"/>
      <c r="HZ4127"/>
      <c r="IA4127"/>
      <c r="IB4127"/>
      <c r="IC4127"/>
      <c r="ID4127"/>
      <c r="IE4127"/>
      <c r="IF4127"/>
      <c r="IG4127"/>
      <c r="IH4127"/>
      <c r="II4127"/>
      <c r="IJ4127"/>
      <c r="IK4127"/>
      <c r="IL4127"/>
      <c r="IM4127"/>
      <c r="IN4127"/>
      <c r="IO4127"/>
      <c r="IP4127"/>
      <c r="IQ4127"/>
      <c r="IR4127"/>
      <c r="IS4127"/>
      <c r="IT4127"/>
      <c r="IU4127"/>
      <c r="IV4127"/>
    </row>
    <row r="4128" spans="1:256" ht="12.5">
      <c r="B4128" s="65">
        <v>1</v>
      </c>
      <c r="C4128" s="66">
        <f>IF(E4128="A",1,IF(E4128="B",1,0))</f>
        <v>0</v>
      </c>
      <c r="D4128" s="77" t="s">
        <v>90</v>
      </c>
      <c r="E4128" s="77" t="s">
        <v>90</v>
      </c>
      <c r="F4128" s="76" t="s">
        <v>68</v>
      </c>
      <c r="G4128" s="78"/>
      <c r="H4128" s="96" t="s">
        <v>129</v>
      </c>
      <c r="I4128" s="107" t="s">
        <v>4533</v>
      </c>
      <c r="J4128" s="81"/>
      <c r="K4128" s="72"/>
      <c r="L4128" s="72"/>
      <c r="M4128" s="72"/>
      <c r="N4128" s="72"/>
      <c r="O4128" s="72"/>
      <c r="P4128" s="72"/>
      <c r="Q4128" s="833"/>
      <c r="R4128" s="102"/>
      <c r="S4128" s="73"/>
      <c r="T4128" s="102"/>
      <c r="U4128" s="103"/>
      <c r="V4128" s="104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  <c r="AJ4128"/>
      <c r="AK4128"/>
      <c r="AL4128"/>
      <c r="AM4128"/>
      <c r="AN4128"/>
      <c r="AO4128"/>
      <c r="AP4128"/>
      <c r="AQ4128"/>
      <c r="AR4128"/>
      <c r="AS4128"/>
      <c r="AT4128"/>
      <c r="AU4128"/>
      <c r="AV4128"/>
      <c r="AW4128"/>
      <c r="AX4128"/>
      <c r="AY4128"/>
      <c r="AZ4128"/>
      <c r="BA4128"/>
      <c r="BB4128"/>
      <c r="BC4128"/>
      <c r="BD4128"/>
      <c r="BE4128"/>
      <c r="BF4128"/>
      <c r="BG4128"/>
      <c r="BH4128"/>
      <c r="BI4128"/>
      <c r="BJ4128"/>
      <c r="BK4128"/>
      <c r="BL4128"/>
      <c r="BM4128"/>
      <c r="BN4128"/>
      <c r="BO4128"/>
      <c r="BP4128"/>
      <c r="BQ4128"/>
      <c r="BR4128"/>
      <c r="BS4128"/>
      <c r="BT4128"/>
      <c r="BU4128"/>
      <c r="BV4128"/>
      <c r="BW4128"/>
      <c r="BX4128"/>
      <c r="BY4128"/>
      <c r="BZ4128"/>
      <c r="CA4128"/>
      <c r="CB4128"/>
      <c r="CC4128"/>
      <c r="CD4128"/>
      <c r="CE4128"/>
      <c r="CF4128"/>
      <c r="CG4128"/>
      <c r="CH4128"/>
      <c r="CI4128"/>
      <c r="CJ4128"/>
      <c r="CK4128"/>
      <c r="CL4128"/>
      <c r="CM4128"/>
      <c r="CN4128"/>
      <c r="CO4128"/>
      <c r="CP4128"/>
      <c r="CQ4128"/>
      <c r="CR4128"/>
      <c r="CS4128"/>
      <c r="CT4128"/>
      <c r="CU4128"/>
      <c r="CV4128"/>
      <c r="CW4128"/>
      <c r="CX4128"/>
      <c r="CY4128"/>
      <c r="CZ4128"/>
      <c r="DA4128"/>
      <c r="DB4128"/>
      <c r="DC4128"/>
      <c r="DD4128"/>
      <c r="DE4128"/>
      <c r="DF4128"/>
      <c r="DG4128"/>
      <c r="DH4128"/>
      <c r="DI4128"/>
      <c r="DJ4128"/>
      <c r="DK4128"/>
      <c r="DL4128"/>
      <c r="DM4128"/>
      <c r="DN4128"/>
      <c r="DO4128"/>
      <c r="DP4128"/>
      <c r="DQ4128"/>
      <c r="DR4128"/>
      <c r="DS4128"/>
      <c r="DT4128"/>
      <c r="DU4128"/>
      <c r="DV4128"/>
      <c r="DW4128"/>
      <c r="DX4128"/>
      <c r="DY4128"/>
      <c r="DZ4128"/>
      <c r="EA4128"/>
      <c r="EB4128"/>
      <c r="EC4128"/>
      <c r="ED4128"/>
      <c r="EE4128"/>
      <c r="EF4128"/>
      <c r="EG4128"/>
      <c r="EH4128"/>
      <c r="EI4128"/>
      <c r="EJ4128"/>
      <c r="EK4128"/>
      <c r="EL4128"/>
      <c r="EM4128"/>
      <c r="EN4128"/>
      <c r="EO4128"/>
      <c r="EP4128"/>
      <c r="EQ4128"/>
      <c r="ER4128"/>
      <c r="ES4128"/>
      <c r="ET4128"/>
      <c r="EU4128"/>
      <c r="EV4128"/>
      <c r="EW4128"/>
      <c r="EX4128"/>
      <c r="EY4128"/>
      <c r="EZ4128"/>
      <c r="FA4128"/>
      <c r="FB4128"/>
      <c r="FC4128"/>
      <c r="FD4128"/>
      <c r="FE4128"/>
      <c r="FF4128"/>
      <c r="FG4128"/>
      <c r="FH4128"/>
      <c r="FI4128"/>
      <c r="FJ4128"/>
      <c r="FK4128"/>
      <c r="FL4128"/>
      <c r="FM4128"/>
      <c r="FN4128"/>
      <c r="FO4128"/>
      <c r="FP4128"/>
      <c r="FQ4128"/>
      <c r="FR4128"/>
      <c r="FS4128"/>
      <c r="FT4128"/>
      <c r="FU4128"/>
      <c r="FV4128"/>
      <c r="FW4128"/>
      <c r="FX4128"/>
      <c r="FY4128"/>
      <c r="FZ4128"/>
      <c r="GA4128"/>
      <c r="GB4128"/>
      <c r="GC4128"/>
      <c r="GD4128"/>
      <c r="GE4128"/>
      <c r="GF4128"/>
      <c r="GG4128"/>
      <c r="GH4128"/>
      <c r="GI4128"/>
      <c r="GJ4128"/>
      <c r="GK4128"/>
      <c r="GL4128"/>
      <c r="GM4128"/>
      <c r="GN4128"/>
      <c r="GO4128"/>
      <c r="GP4128"/>
      <c r="GQ4128"/>
      <c r="GR4128"/>
      <c r="GS4128"/>
      <c r="GT4128"/>
      <c r="GU4128"/>
      <c r="GV4128"/>
      <c r="GW4128"/>
      <c r="GX4128"/>
      <c r="GY4128"/>
      <c r="GZ4128"/>
      <c r="HA4128"/>
      <c r="HB4128"/>
      <c r="HC4128"/>
      <c r="HD4128"/>
      <c r="HE4128"/>
      <c r="HF4128"/>
      <c r="HG4128"/>
      <c r="HH4128"/>
      <c r="HI4128"/>
      <c r="HJ4128"/>
      <c r="HK4128"/>
      <c r="HL4128"/>
      <c r="HM4128"/>
      <c r="HN4128"/>
      <c r="HO4128"/>
      <c r="HP4128"/>
      <c r="HQ4128"/>
      <c r="HR4128"/>
      <c r="HS4128"/>
      <c r="HT4128"/>
      <c r="HU4128"/>
      <c r="HV4128"/>
      <c r="HW4128"/>
      <c r="HX4128"/>
      <c r="HY4128"/>
      <c r="HZ4128"/>
      <c r="IA4128"/>
      <c r="IB4128"/>
      <c r="IC4128"/>
      <c r="ID4128"/>
      <c r="IE4128"/>
      <c r="IF4128"/>
      <c r="IG4128"/>
      <c r="IH4128"/>
      <c r="II4128"/>
      <c r="IJ4128"/>
      <c r="IK4128"/>
      <c r="IL4128"/>
      <c r="IM4128"/>
      <c r="IN4128"/>
      <c r="IO4128"/>
      <c r="IP4128"/>
      <c r="IQ4128"/>
      <c r="IR4128"/>
      <c r="IS4128"/>
      <c r="IT4128"/>
      <c r="IU4128"/>
      <c r="IV4128"/>
    </row>
    <row r="4129" spans="1:256" ht="12.5">
      <c r="B4129" s="65">
        <v>1</v>
      </c>
      <c r="C4129" s="66">
        <f>IF(E4129="A",4,IF(E4129="B",3,IF(E4129="C",2,IF(E4129="D",1,0))))</f>
        <v>2</v>
      </c>
      <c r="D4129" s="76" t="s">
        <v>68</v>
      </c>
      <c r="E4129" s="77" t="s">
        <v>90</v>
      </c>
      <c r="F4129" s="99" t="s">
        <v>70</v>
      </c>
      <c r="G4129" s="78"/>
      <c r="H4129" s="96" t="s">
        <v>104</v>
      </c>
      <c r="I4129" s="107" t="s">
        <v>5869</v>
      </c>
      <c r="J4129" s="81"/>
      <c r="K4129" s="72"/>
      <c r="L4129" s="72"/>
      <c r="M4129" s="72"/>
      <c r="N4129" s="72"/>
      <c r="O4129" s="72"/>
      <c r="P4129" s="72"/>
      <c r="Q4129" s="833"/>
      <c r="R4129" s="102"/>
      <c r="S4129" s="73"/>
      <c r="T4129" s="102"/>
      <c r="U4129" s="103"/>
      <c r="V4129" s="104"/>
      <c r="Y4129"/>
      <c r="Z4129"/>
      <c r="AA4129"/>
      <c r="AB4129"/>
      <c r="AC4129"/>
      <c r="AD4129"/>
      <c r="AE4129"/>
      <c r="AF4129"/>
      <c r="AG4129"/>
      <c r="AH4129"/>
      <c r="AI4129"/>
      <c r="AJ4129"/>
      <c r="AK4129"/>
      <c r="AL4129"/>
      <c r="AM4129"/>
      <c r="AN4129"/>
      <c r="AO4129"/>
      <c r="AP4129"/>
      <c r="AQ4129"/>
      <c r="AR4129"/>
      <c r="AS4129"/>
      <c r="AT4129"/>
      <c r="AU4129"/>
      <c r="AV4129"/>
      <c r="AW4129"/>
      <c r="AX4129"/>
      <c r="AY4129"/>
      <c r="AZ4129"/>
      <c r="BA4129"/>
      <c r="BB4129"/>
      <c r="BC4129"/>
      <c r="BD4129"/>
      <c r="BE4129"/>
      <c r="BF4129"/>
      <c r="BG4129"/>
      <c r="BH4129"/>
      <c r="BI4129"/>
      <c r="BJ4129"/>
      <c r="BK4129"/>
      <c r="BL4129"/>
      <c r="BM4129"/>
      <c r="BN4129"/>
      <c r="BO4129"/>
      <c r="BP4129"/>
      <c r="BQ4129"/>
      <c r="BR4129"/>
      <c r="BS4129"/>
      <c r="BT4129"/>
      <c r="BU4129"/>
      <c r="BV4129"/>
      <c r="BW4129"/>
      <c r="BX4129"/>
      <c r="BY4129"/>
      <c r="BZ4129"/>
      <c r="CA4129"/>
      <c r="CB4129"/>
      <c r="CC4129"/>
      <c r="CD4129"/>
      <c r="CE4129"/>
      <c r="CF4129"/>
      <c r="CG4129"/>
      <c r="CH4129"/>
      <c r="CI4129"/>
      <c r="CJ4129"/>
      <c r="CK4129"/>
      <c r="CL4129"/>
      <c r="CM4129"/>
      <c r="CN4129"/>
      <c r="CO4129"/>
      <c r="CP4129"/>
      <c r="CQ4129"/>
      <c r="CR4129"/>
      <c r="CS4129"/>
      <c r="CT4129"/>
      <c r="CU4129"/>
      <c r="CV4129"/>
      <c r="CW4129"/>
      <c r="CX4129"/>
      <c r="CY4129"/>
      <c r="CZ4129"/>
      <c r="DA4129"/>
      <c r="DB4129"/>
      <c r="DC4129"/>
      <c r="DD4129"/>
      <c r="DE4129"/>
      <c r="DF4129"/>
      <c r="DG4129"/>
      <c r="DH4129"/>
      <c r="DI4129"/>
      <c r="DJ4129"/>
      <c r="DK4129"/>
      <c r="DL4129"/>
      <c r="DM4129"/>
      <c r="DN4129"/>
      <c r="DO4129"/>
      <c r="DP4129"/>
      <c r="DQ4129"/>
      <c r="DR4129"/>
      <c r="DS4129"/>
      <c r="DT4129"/>
      <c r="DU4129"/>
      <c r="DV4129"/>
      <c r="DW4129"/>
      <c r="DX4129"/>
      <c r="DY4129"/>
      <c r="DZ4129"/>
      <c r="EA4129"/>
      <c r="EB4129"/>
      <c r="EC4129"/>
      <c r="ED4129"/>
      <c r="EE4129"/>
      <c r="EF4129"/>
      <c r="EG4129"/>
      <c r="EH4129"/>
      <c r="EI4129"/>
      <c r="EJ4129"/>
      <c r="EK4129"/>
      <c r="EL4129"/>
      <c r="EM4129"/>
      <c r="EN4129"/>
      <c r="EO4129"/>
      <c r="EP4129"/>
      <c r="EQ4129"/>
      <c r="ER4129"/>
      <c r="ES4129"/>
      <c r="ET4129"/>
      <c r="EU4129"/>
      <c r="EV4129"/>
      <c r="EW4129"/>
      <c r="EX4129"/>
      <c r="EY4129"/>
      <c r="EZ4129"/>
      <c r="FA4129"/>
      <c r="FB4129"/>
      <c r="FC4129"/>
      <c r="FD4129"/>
      <c r="FE4129"/>
      <c r="FF4129"/>
      <c r="FG4129"/>
      <c r="FH4129"/>
      <c r="FI4129"/>
      <c r="FJ4129"/>
      <c r="FK4129"/>
      <c r="FL4129"/>
      <c r="FM4129"/>
      <c r="FN4129"/>
      <c r="FO4129"/>
      <c r="FP4129"/>
      <c r="FQ4129"/>
      <c r="FR4129"/>
      <c r="FS4129"/>
      <c r="FT4129"/>
      <c r="FU4129"/>
      <c r="FV4129"/>
      <c r="FW4129"/>
      <c r="FX4129"/>
      <c r="FY4129"/>
      <c r="FZ4129"/>
      <c r="GA4129"/>
      <c r="GB4129"/>
      <c r="GC4129"/>
      <c r="GD4129"/>
      <c r="GE4129"/>
      <c r="GF4129"/>
      <c r="GG4129"/>
      <c r="GH4129"/>
      <c r="GI4129"/>
      <c r="GJ4129"/>
      <c r="GK4129"/>
      <c r="GL4129"/>
      <c r="GM4129"/>
      <c r="GN4129"/>
      <c r="GO4129"/>
      <c r="GP4129"/>
      <c r="GQ4129"/>
      <c r="GR4129"/>
      <c r="GS4129"/>
      <c r="GT4129"/>
      <c r="GU4129"/>
      <c r="GV4129"/>
      <c r="GW4129"/>
      <c r="GX4129"/>
      <c r="GY4129"/>
      <c r="GZ4129"/>
      <c r="HA4129"/>
      <c r="HB4129"/>
      <c r="HC4129"/>
      <c r="HD4129"/>
      <c r="HE4129"/>
      <c r="HF4129"/>
      <c r="HG4129"/>
      <c r="HH4129"/>
      <c r="HI4129"/>
      <c r="HJ4129"/>
      <c r="HK4129"/>
      <c r="HL4129"/>
      <c r="HM4129"/>
      <c r="HN4129"/>
      <c r="HO4129"/>
      <c r="HP4129"/>
      <c r="HQ4129"/>
      <c r="HR4129"/>
      <c r="HS4129"/>
      <c r="HT4129"/>
      <c r="HU4129"/>
      <c r="HV4129"/>
      <c r="HW4129"/>
      <c r="HX4129"/>
      <c r="HY4129"/>
      <c r="HZ4129"/>
      <c r="IA4129"/>
      <c r="IB4129"/>
      <c r="IC4129"/>
      <c r="ID4129"/>
      <c r="IE4129"/>
      <c r="IF4129"/>
      <c r="IG4129"/>
      <c r="IH4129"/>
      <c r="II4129"/>
      <c r="IJ4129"/>
      <c r="IK4129"/>
      <c r="IL4129"/>
      <c r="IM4129"/>
      <c r="IN4129"/>
      <c r="IO4129"/>
      <c r="IP4129"/>
      <c r="IQ4129"/>
      <c r="IR4129"/>
      <c r="IS4129"/>
      <c r="IT4129"/>
      <c r="IU4129"/>
      <c r="IV4129"/>
    </row>
    <row r="4130" spans="1:256" ht="12.5">
      <c r="B4130" s="65">
        <v>1</v>
      </c>
      <c r="C4130" s="66">
        <f>IF(E4130="A",1,IF(E4130="B",1,0))</f>
        <v>1</v>
      </c>
      <c r="D4130" s="76" t="s">
        <v>87</v>
      </c>
      <c r="E4130" s="76" t="s">
        <v>68</v>
      </c>
      <c r="F4130" s="76" t="s">
        <v>68</v>
      </c>
      <c r="G4130" s="78"/>
      <c r="H4130" s="96" t="s">
        <v>220</v>
      </c>
      <c r="I4130" s="107" t="s">
        <v>1080</v>
      </c>
      <c r="J4130" s="81"/>
      <c r="K4130" s="72"/>
      <c r="L4130" s="72"/>
      <c r="M4130" s="72"/>
      <c r="N4130" s="72"/>
      <c r="O4130" s="72"/>
      <c r="P4130" s="72"/>
      <c r="Q4130" s="833"/>
      <c r="R4130" s="102"/>
      <c r="S4130" s="73"/>
      <c r="T4130" s="102"/>
      <c r="U4130" s="103"/>
      <c r="V4130" s="104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  <c r="AJ4130"/>
      <c r="AK4130"/>
      <c r="AL4130"/>
      <c r="AM4130"/>
      <c r="AN4130"/>
      <c r="AO4130"/>
      <c r="AP4130"/>
      <c r="AQ4130"/>
      <c r="AR4130"/>
      <c r="AS4130"/>
      <c r="AT4130"/>
      <c r="AU4130"/>
      <c r="AV4130"/>
      <c r="AW4130"/>
      <c r="AX4130"/>
      <c r="AY4130"/>
      <c r="AZ4130"/>
      <c r="BA4130"/>
      <c r="BB4130"/>
      <c r="BC4130"/>
      <c r="BD4130"/>
      <c r="BE4130"/>
      <c r="BF4130"/>
      <c r="BG4130"/>
      <c r="BH4130"/>
      <c r="BI4130"/>
      <c r="BJ4130"/>
      <c r="BK4130"/>
      <c r="BL4130"/>
      <c r="BM4130"/>
      <c r="BN4130"/>
      <c r="BO4130"/>
      <c r="BP4130"/>
      <c r="BQ4130"/>
      <c r="BR4130"/>
      <c r="BS4130"/>
      <c r="BT4130"/>
      <c r="BU4130"/>
      <c r="BV4130"/>
      <c r="BW4130"/>
      <c r="BX4130"/>
      <c r="BY4130"/>
      <c r="BZ4130"/>
      <c r="CA4130"/>
      <c r="CB4130"/>
      <c r="CC4130"/>
      <c r="CD4130"/>
      <c r="CE4130"/>
      <c r="CF4130"/>
      <c r="CG4130"/>
      <c r="CH4130"/>
      <c r="CI4130"/>
      <c r="CJ4130"/>
      <c r="CK4130"/>
      <c r="CL4130"/>
      <c r="CM4130"/>
      <c r="CN4130"/>
      <c r="CO4130"/>
      <c r="CP4130"/>
      <c r="CQ4130"/>
      <c r="CR4130"/>
      <c r="CS4130"/>
      <c r="CT4130"/>
      <c r="CU4130"/>
      <c r="CV4130"/>
      <c r="CW4130"/>
      <c r="CX4130"/>
      <c r="CY4130"/>
      <c r="CZ4130"/>
      <c r="DA4130"/>
      <c r="DB4130"/>
      <c r="DC4130"/>
      <c r="DD4130"/>
      <c r="DE4130"/>
      <c r="DF4130"/>
      <c r="DG4130"/>
      <c r="DH4130"/>
      <c r="DI4130"/>
      <c r="DJ4130"/>
      <c r="DK4130"/>
      <c r="DL4130"/>
      <c r="DM4130"/>
      <c r="DN4130"/>
      <c r="DO4130"/>
      <c r="DP4130"/>
      <c r="DQ4130"/>
      <c r="DR4130"/>
      <c r="DS4130"/>
      <c r="DT4130"/>
      <c r="DU4130"/>
      <c r="DV4130"/>
      <c r="DW4130"/>
      <c r="DX4130"/>
      <c r="DY4130"/>
      <c r="DZ4130"/>
      <c r="EA4130"/>
      <c r="EB4130"/>
      <c r="EC4130"/>
      <c r="ED4130"/>
      <c r="EE4130"/>
      <c r="EF4130"/>
      <c r="EG4130"/>
      <c r="EH4130"/>
      <c r="EI4130"/>
      <c r="EJ4130"/>
      <c r="EK4130"/>
      <c r="EL4130"/>
      <c r="EM4130"/>
      <c r="EN4130"/>
      <c r="EO4130"/>
      <c r="EP4130"/>
      <c r="EQ4130"/>
      <c r="ER4130"/>
      <c r="ES4130"/>
      <c r="ET4130"/>
      <c r="EU4130"/>
      <c r="EV4130"/>
      <c r="EW4130"/>
      <c r="EX4130"/>
      <c r="EY4130"/>
      <c r="EZ4130"/>
      <c r="FA4130"/>
      <c r="FB4130"/>
      <c r="FC4130"/>
      <c r="FD4130"/>
      <c r="FE4130"/>
      <c r="FF4130"/>
      <c r="FG4130"/>
      <c r="FH4130"/>
      <c r="FI4130"/>
      <c r="FJ4130"/>
      <c r="FK4130"/>
      <c r="FL4130"/>
      <c r="FM4130"/>
      <c r="FN4130"/>
      <c r="FO4130"/>
      <c r="FP4130"/>
      <c r="FQ4130"/>
      <c r="FR4130"/>
      <c r="FS4130"/>
      <c r="FT4130"/>
      <c r="FU4130"/>
      <c r="FV4130"/>
      <c r="FW4130"/>
      <c r="FX4130"/>
      <c r="FY4130"/>
      <c r="FZ4130"/>
      <c r="GA4130"/>
      <c r="GB4130"/>
      <c r="GC4130"/>
      <c r="GD4130"/>
      <c r="GE4130"/>
      <c r="GF4130"/>
      <c r="GG4130"/>
      <c r="GH4130"/>
      <c r="GI4130"/>
      <c r="GJ4130"/>
      <c r="GK4130"/>
      <c r="GL4130"/>
      <c r="GM4130"/>
      <c r="GN4130"/>
      <c r="GO4130"/>
      <c r="GP4130"/>
      <c r="GQ4130"/>
      <c r="GR4130"/>
      <c r="GS4130"/>
      <c r="GT4130"/>
      <c r="GU4130"/>
      <c r="GV4130"/>
      <c r="GW4130"/>
      <c r="GX4130"/>
      <c r="GY4130"/>
      <c r="GZ4130"/>
      <c r="HA4130"/>
      <c r="HB4130"/>
      <c r="HC4130"/>
      <c r="HD4130"/>
      <c r="HE4130"/>
      <c r="HF4130"/>
      <c r="HG4130"/>
      <c r="HH4130"/>
      <c r="HI4130"/>
      <c r="HJ4130"/>
      <c r="HK4130"/>
      <c r="HL4130"/>
      <c r="HM4130"/>
      <c r="HN4130"/>
      <c r="HO4130"/>
      <c r="HP4130"/>
      <c r="HQ4130"/>
      <c r="HR4130"/>
      <c r="HS4130"/>
      <c r="HT4130"/>
      <c r="HU4130"/>
      <c r="HV4130"/>
      <c r="HW4130"/>
      <c r="HX4130"/>
      <c r="HY4130"/>
      <c r="HZ4130"/>
      <c r="IA4130"/>
      <c r="IB4130"/>
      <c r="IC4130"/>
      <c r="ID4130"/>
      <c r="IE4130"/>
      <c r="IF4130"/>
      <c r="IG4130"/>
      <c r="IH4130"/>
      <c r="II4130"/>
      <c r="IJ4130"/>
      <c r="IK4130"/>
      <c r="IL4130"/>
      <c r="IM4130"/>
      <c r="IN4130"/>
      <c r="IO4130"/>
      <c r="IP4130"/>
      <c r="IQ4130"/>
      <c r="IR4130"/>
      <c r="IS4130"/>
      <c r="IT4130"/>
      <c r="IU4130"/>
      <c r="IV4130"/>
    </row>
    <row r="4131" spans="1:256" ht="12" customHeight="1">
      <c r="B4131" s="65">
        <v>1</v>
      </c>
      <c r="C4131" s="66">
        <f>IF(E4131="A",1,IF(E4131="B",1,0))</f>
        <v>1</v>
      </c>
      <c r="D4131" s="659" t="s">
        <v>90</v>
      </c>
      <c r="E4131" s="658" t="s">
        <v>68</v>
      </c>
      <c r="F4131" s="659" t="s">
        <v>90</v>
      </c>
      <c r="G4131" s="78"/>
      <c r="H4131" s="96" t="s">
        <v>101</v>
      </c>
      <c r="I4131" s="107" t="s">
        <v>4534</v>
      </c>
      <c r="J4131" s="81"/>
      <c r="K4131" s="72"/>
      <c r="L4131" s="72"/>
      <c r="M4131" s="72"/>
      <c r="N4131" s="72"/>
      <c r="O4131" s="72"/>
      <c r="P4131" s="72"/>
      <c r="Q4131" s="833"/>
      <c r="R4131" s="102"/>
      <c r="S4131" s="73"/>
      <c r="T4131" s="102"/>
      <c r="U4131" s="103"/>
      <c r="V4131" s="104"/>
      <c r="W4131"/>
      <c r="X4131"/>
      <c r="Y4131"/>
      <c r="Z4131"/>
      <c r="AA4131"/>
      <c r="AB4131"/>
      <c r="AC4131"/>
      <c r="AD4131"/>
      <c r="AE4131"/>
      <c r="AF4131"/>
      <c r="AG4131"/>
      <c r="AH4131"/>
      <c r="AI4131"/>
      <c r="AJ4131"/>
      <c r="AK4131"/>
      <c r="AL4131"/>
      <c r="AM4131"/>
      <c r="AN4131"/>
      <c r="AO4131"/>
      <c r="AP4131"/>
      <c r="AQ4131"/>
      <c r="AR4131"/>
      <c r="AS4131"/>
      <c r="AT4131"/>
      <c r="AU4131"/>
      <c r="AV4131"/>
      <c r="AW4131"/>
      <c r="AX4131"/>
      <c r="AY4131"/>
      <c r="AZ4131"/>
      <c r="BA4131"/>
      <c r="BB4131"/>
      <c r="BC4131"/>
      <c r="BD4131"/>
      <c r="BE4131"/>
      <c r="BF4131"/>
      <c r="BG4131"/>
      <c r="BH4131"/>
      <c r="BI4131"/>
      <c r="BJ4131"/>
      <c r="BK4131"/>
      <c r="BL4131"/>
      <c r="BM4131"/>
      <c r="BN4131"/>
      <c r="BO4131"/>
      <c r="BP4131"/>
      <c r="BQ4131"/>
      <c r="BR4131"/>
      <c r="BS4131"/>
      <c r="BT4131"/>
      <c r="BU4131"/>
      <c r="BV4131"/>
      <c r="BW4131"/>
      <c r="BX4131"/>
      <c r="BY4131"/>
      <c r="BZ4131"/>
      <c r="CA4131"/>
      <c r="CB4131"/>
      <c r="CC4131"/>
      <c r="CD4131"/>
      <c r="CE4131"/>
      <c r="CF4131"/>
      <c r="CG4131"/>
      <c r="CH4131"/>
      <c r="CI4131"/>
      <c r="CJ4131"/>
      <c r="CK4131"/>
      <c r="CL4131"/>
      <c r="CM4131"/>
      <c r="CN4131"/>
      <c r="CO4131"/>
      <c r="CP4131"/>
      <c r="CQ4131"/>
      <c r="CR4131"/>
      <c r="CS4131"/>
      <c r="CT4131"/>
      <c r="CU4131"/>
      <c r="CV4131"/>
      <c r="CW4131"/>
      <c r="CX4131"/>
      <c r="CY4131"/>
      <c r="CZ4131"/>
      <c r="DA4131"/>
      <c r="DB4131"/>
      <c r="DC4131"/>
      <c r="DD4131"/>
      <c r="DE4131"/>
      <c r="DF4131"/>
      <c r="DG4131"/>
      <c r="DH4131"/>
      <c r="DI4131"/>
      <c r="DJ4131"/>
      <c r="DK4131"/>
      <c r="DL4131"/>
      <c r="DM4131"/>
      <c r="DN4131"/>
      <c r="DO4131"/>
      <c r="DP4131"/>
      <c r="DQ4131"/>
      <c r="DR4131"/>
      <c r="DS4131"/>
      <c r="DT4131"/>
      <c r="DU4131"/>
      <c r="DV4131"/>
      <c r="DW4131"/>
      <c r="DX4131"/>
      <c r="DY4131"/>
      <c r="DZ4131"/>
      <c r="EA4131"/>
      <c r="EB4131"/>
      <c r="EC4131"/>
      <c r="ED4131"/>
      <c r="EE4131"/>
      <c r="EF4131"/>
      <c r="EG4131"/>
      <c r="EH4131"/>
      <c r="EI4131"/>
      <c r="EJ4131"/>
      <c r="EK4131"/>
      <c r="EL4131"/>
      <c r="EM4131"/>
      <c r="EN4131"/>
      <c r="EO4131"/>
      <c r="EP4131"/>
      <c r="EQ4131"/>
      <c r="ER4131"/>
      <c r="ES4131"/>
      <c r="ET4131"/>
      <c r="EU4131"/>
      <c r="EV4131"/>
      <c r="EW4131"/>
      <c r="EX4131"/>
      <c r="EY4131"/>
      <c r="EZ4131"/>
      <c r="FA4131"/>
      <c r="FB4131"/>
      <c r="FC4131"/>
      <c r="FD4131"/>
      <c r="FE4131"/>
      <c r="FF4131"/>
      <c r="FG4131"/>
      <c r="FH4131"/>
      <c r="FI4131"/>
      <c r="FJ4131"/>
      <c r="FK4131"/>
      <c r="FL4131"/>
      <c r="FM4131"/>
      <c r="FN4131"/>
      <c r="FO4131"/>
      <c r="FP4131"/>
      <c r="FQ4131"/>
      <c r="FR4131"/>
      <c r="FS4131"/>
      <c r="FT4131"/>
      <c r="FU4131"/>
      <c r="FV4131"/>
      <c r="FW4131"/>
      <c r="FX4131"/>
      <c r="FY4131"/>
      <c r="FZ4131"/>
      <c r="GA4131"/>
      <c r="GB4131"/>
      <c r="GC4131"/>
      <c r="GD4131"/>
      <c r="GE4131"/>
      <c r="GF4131"/>
      <c r="GG4131"/>
      <c r="GH4131"/>
      <c r="GI4131"/>
      <c r="GJ4131"/>
      <c r="GK4131"/>
      <c r="GL4131"/>
      <c r="GM4131"/>
      <c r="GN4131"/>
      <c r="GO4131"/>
      <c r="GP4131"/>
      <c r="GQ4131"/>
      <c r="GR4131"/>
      <c r="GS4131"/>
      <c r="GT4131"/>
      <c r="GU4131"/>
      <c r="GV4131"/>
      <c r="GW4131"/>
      <c r="GX4131"/>
      <c r="GY4131"/>
      <c r="GZ4131"/>
      <c r="HA4131"/>
      <c r="HB4131"/>
      <c r="HC4131"/>
      <c r="HD4131"/>
      <c r="HE4131"/>
      <c r="HF4131"/>
      <c r="HG4131"/>
      <c r="HH4131"/>
      <c r="HI4131"/>
      <c r="HJ4131"/>
      <c r="HK4131"/>
      <c r="HL4131"/>
      <c r="HM4131"/>
      <c r="HN4131"/>
      <c r="HO4131"/>
      <c r="HP4131"/>
      <c r="HQ4131"/>
      <c r="HR4131"/>
      <c r="HS4131"/>
      <c r="HT4131"/>
      <c r="HU4131"/>
      <c r="HV4131"/>
      <c r="HW4131"/>
      <c r="HX4131"/>
      <c r="HY4131"/>
      <c r="HZ4131"/>
      <c r="IA4131"/>
      <c r="IB4131"/>
      <c r="IC4131"/>
      <c r="ID4131"/>
      <c r="IE4131"/>
      <c r="IF4131"/>
      <c r="IG4131"/>
      <c r="IH4131"/>
      <c r="II4131"/>
      <c r="IJ4131"/>
      <c r="IK4131"/>
      <c r="IL4131"/>
      <c r="IM4131"/>
      <c r="IN4131"/>
      <c r="IO4131"/>
      <c r="IP4131"/>
      <c r="IQ4131"/>
      <c r="IR4131"/>
      <c r="IS4131"/>
      <c r="IT4131"/>
      <c r="IU4131"/>
      <c r="IV4131"/>
    </row>
    <row r="4132" spans="1:256" ht="12.5">
      <c r="B4132" s="65">
        <v>1</v>
      </c>
      <c r="C4132" s="66">
        <f>IF(E4132="A",1,IF(E4132="B",1,0))</f>
        <v>0</v>
      </c>
      <c r="D4132" s="99" t="s">
        <v>70</v>
      </c>
      <c r="E4132" s="99" t="s">
        <v>99</v>
      </c>
      <c r="F4132" s="77" t="s">
        <v>90</v>
      </c>
      <c r="G4132" s="78"/>
      <c r="H4132" s="96" t="s">
        <v>104</v>
      </c>
      <c r="I4132" s="107" t="s">
        <v>4535</v>
      </c>
      <c r="J4132" s="81"/>
      <c r="K4132" s="72"/>
      <c r="L4132" s="72"/>
      <c r="M4132" s="72"/>
      <c r="N4132" s="72"/>
      <c r="O4132" s="72"/>
      <c r="P4132" s="72"/>
      <c r="Q4132" s="833"/>
      <c r="R4132" s="102"/>
      <c r="S4132" s="73"/>
      <c r="T4132" s="102"/>
      <c r="U4132" s="103"/>
      <c r="V4132" s="104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  <c r="AJ4132"/>
      <c r="AK4132"/>
      <c r="AL4132"/>
      <c r="AM4132"/>
      <c r="AN4132"/>
      <c r="AO4132"/>
      <c r="AP4132"/>
      <c r="AQ4132"/>
      <c r="AR4132"/>
      <c r="AS4132"/>
      <c r="AT4132"/>
      <c r="AU4132"/>
      <c r="AV4132"/>
      <c r="AW4132"/>
      <c r="AX4132"/>
      <c r="AY4132"/>
      <c r="AZ4132"/>
      <c r="BA4132"/>
      <c r="BB4132"/>
      <c r="BC4132"/>
      <c r="BD4132"/>
      <c r="BE4132"/>
      <c r="BF4132"/>
      <c r="BG4132"/>
      <c r="BH4132"/>
      <c r="BI4132"/>
      <c r="BJ4132"/>
      <c r="BK4132"/>
      <c r="BL4132"/>
      <c r="BM4132"/>
      <c r="BN4132"/>
      <c r="BO4132"/>
      <c r="BP4132"/>
      <c r="BQ4132"/>
      <c r="BR4132"/>
      <c r="BS4132"/>
      <c r="BT4132"/>
      <c r="BU4132"/>
      <c r="BV4132"/>
      <c r="BW4132"/>
      <c r="BX4132"/>
      <c r="BY4132"/>
      <c r="BZ4132"/>
      <c r="CA4132"/>
      <c r="CB4132"/>
      <c r="CC4132"/>
      <c r="CD4132"/>
      <c r="CE4132"/>
      <c r="CF4132"/>
      <c r="CG4132"/>
      <c r="CH4132"/>
      <c r="CI4132"/>
      <c r="CJ4132"/>
      <c r="CK4132"/>
      <c r="CL4132"/>
      <c r="CM4132"/>
      <c r="CN4132"/>
      <c r="CO4132"/>
      <c r="CP4132"/>
      <c r="CQ4132"/>
      <c r="CR4132"/>
      <c r="CS4132"/>
      <c r="CT4132"/>
      <c r="CU4132"/>
      <c r="CV4132"/>
      <c r="CW4132"/>
      <c r="CX4132"/>
      <c r="CY4132"/>
      <c r="CZ4132"/>
      <c r="DA4132"/>
      <c r="DB4132"/>
      <c r="DC4132"/>
      <c r="DD4132"/>
      <c r="DE4132"/>
      <c r="DF4132"/>
      <c r="DG4132"/>
      <c r="DH4132"/>
      <c r="DI4132"/>
      <c r="DJ4132"/>
      <c r="DK4132"/>
      <c r="DL4132"/>
      <c r="DM4132"/>
      <c r="DN4132"/>
      <c r="DO4132"/>
      <c r="DP4132"/>
      <c r="DQ4132"/>
      <c r="DR4132"/>
      <c r="DS4132"/>
      <c r="DT4132"/>
      <c r="DU4132"/>
      <c r="DV4132"/>
      <c r="DW4132"/>
      <c r="DX4132"/>
      <c r="DY4132"/>
      <c r="DZ4132"/>
      <c r="EA4132"/>
      <c r="EB4132"/>
      <c r="EC4132"/>
      <c r="ED4132"/>
      <c r="EE4132"/>
      <c r="EF4132"/>
      <c r="EG4132"/>
      <c r="EH4132"/>
      <c r="EI4132"/>
      <c r="EJ4132"/>
      <c r="EK4132"/>
      <c r="EL4132"/>
      <c r="EM4132"/>
      <c r="EN4132"/>
      <c r="EO4132"/>
      <c r="EP4132"/>
      <c r="EQ4132"/>
      <c r="ER4132"/>
      <c r="ES4132"/>
      <c r="ET4132"/>
      <c r="EU4132"/>
      <c r="EV4132"/>
      <c r="EW4132"/>
      <c r="EX4132"/>
      <c r="EY4132"/>
      <c r="EZ4132"/>
      <c r="FA4132"/>
      <c r="FB4132"/>
      <c r="FC4132"/>
      <c r="FD4132"/>
      <c r="FE4132"/>
      <c r="FF4132"/>
      <c r="FG4132"/>
      <c r="FH4132"/>
      <c r="FI4132"/>
      <c r="FJ4132"/>
      <c r="FK4132"/>
      <c r="FL4132"/>
      <c r="FM4132"/>
      <c r="FN4132"/>
      <c r="FO4132"/>
      <c r="FP4132"/>
      <c r="FQ4132"/>
      <c r="FR4132"/>
      <c r="FS4132"/>
      <c r="FT4132"/>
      <c r="FU4132"/>
      <c r="FV4132"/>
      <c r="FW4132"/>
      <c r="FX4132"/>
      <c r="FY4132"/>
      <c r="FZ4132"/>
      <c r="GA4132"/>
      <c r="GB4132"/>
      <c r="GC4132"/>
      <c r="GD4132"/>
      <c r="GE4132"/>
      <c r="GF4132"/>
      <c r="GG4132"/>
      <c r="GH4132"/>
      <c r="GI4132"/>
      <c r="GJ4132"/>
      <c r="GK4132"/>
      <c r="GL4132"/>
      <c r="GM4132"/>
      <c r="GN4132"/>
      <c r="GO4132"/>
      <c r="GP4132"/>
      <c r="GQ4132"/>
      <c r="GR4132"/>
      <c r="GS4132"/>
      <c r="GT4132"/>
      <c r="GU4132"/>
      <c r="GV4132"/>
      <c r="GW4132"/>
      <c r="GX4132"/>
      <c r="GY4132"/>
      <c r="GZ4132"/>
      <c r="HA4132"/>
      <c r="HB4132"/>
      <c r="HC4132"/>
      <c r="HD4132"/>
      <c r="HE4132"/>
      <c r="HF4132"/>
      <c r="HG4132"/>
      <c r="HH4132"/>
      <c r="HI4132"/>
      <c r="HJ4132"/>
      <c r="HK4132"/>
      <c r="HL4132"/>
      <c r="HM4132"/>
      <c r="HN4132"/>
      <c r="HO4132"/>
      <c r="HP4132"/>
      <c r="HQ4132"/>
      <c r="HR4132"/>
      <c r="HS4132"/>
      <c r="HT4132"/>
      <c r="HU4132"/>
      <c r="HV4132"/>
      <c r="HW4132"/>
      <c r="HX4132"/>
      <c r="HY4132"/>
      <c r="HZ4132"/>
      <c r="IA4132"/>
      <c r="IB4132"/>
      <c r="IC4132"/>
      <c r="ID4132"/>
      <c r="IE4132"/>
      <c r="IF4132"/>
      <c r="IG4132"/>
      <c r="IH4132"/>
      <c r="II4132"/>
      <c r="IJ4132"/>
      <c r="IK4132"/>
      <c r="IL4132"/>
      <c r="IM4132"/>
      <c r="IN4132"/>
      <c r="IO4132"/>
      <c r="IP4132"/>
      <c r="IQ4132"/>
      <c r="IR4132"/>
      <c r="IS4132"/>
      <c r="IT4132"/>
      <c r="IU4132"/>
      <c r="IV4132"/>
    </row>
    <row r="4133" spans="1:256" ht="12.5">
      <c r="B4133" s="65">
        <v>1</v>
      </c>
      <c r="C4133" s="66">
        <f>IF(E4133="A",4,IF(E4133="B",3,IF(E4133="C",2,IF(E4133="D",1,0))))</f>
        <v>0</v>
      </c>
      <c r="D4133" s="77" t="s">
        <v>90</v>
      </c>
      <c r="E4133" s="99" t="s">
        <v>99</v>
      </c>
      <c r="F4133" s="77" t="s">
        <v>90</v>
      </c>
      <c r="G4133" s="78"/>
      <c r="H4133" s="96" t="s">
        <v>140</v>
      </c>
      <c r="I4133" s="107" t="s">
        <v>4536</v>
      </c>
      <c r="J4133" s="81" t="s">
        <v>1056</v>
      </c>
      <c r="K4133" s="72"/>
      <c r="L4133" s="72"/>
      <c r="M4133" s="72"/>
      <c r="N4133" s="72"/>
      <c r="O4133" s="72"/>
      <c r="P4133" s="72"/>
      <c r="Q4133" s="833"/>
      <c r="R4133" s="102"/>
      <c r="S4133" s="73"/>
      <c r="T4133" s="102"/>
      <c r="U4133" s="103"/>
      <c r="V4133" s="104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  <c r="AJ4133"/>
      <c r="AK4133"/>
      <c r="AL4133"/>
      <c r="AM4133"/>
      <c r="AN4133"/>
      <c r="AO4133"/>
      <c r="AP4133"/>
      <c r="AQ4133"/>
      <c r="AR4133"/>
      <c r="AS4133"/>
      <c r="AT4133"/>
      <c r="AU4133"/>
      <c r="AV4133"/>
      <c r="AW4133"/>
      <c r="AX4133"/>
      <c r="AY4133"/>
      <c r="AZ4133"/>
      <c r="BA4133"/>
      <c r="BB4133"/>
      <c r="BC4133"/>
      <c r="BD4133"/>
      <c r="BE4133"/>
      <c r="BF4133"/>
      <c r="BG4133"/>
      <c r="BH4133"/>
      <c r="BI4133"/>
      <c r="BJ4133"/>
      <c r="BK4133"/>
      <c r="BL4133"/>
      <c r="BM4133"/>
      <c r="BN4133"/>
      <c r="BO4133"/>
      <c r="BP4133"/>
      <c r="BQ4133"/>
      <c r="BR4133"/>
      <c r="BS4133"/>
      <c r="BT4133"/>
      <c r="BU4133"/>
      <c r="BV4133"/>
      <c r="BW4133"/>
      <c r="BX4133"/>
      <c r="BY4133"/>
      <c r="BZ4133"/>
      <c r="CA4133"/>
      <c r="CB4133"/>
      <c r="CC4133"/>
      <c r="CD4133"/>
      <c r="CE4133"/>
      <c r="CF4133"/>
      <c r="CG4133"/>
      <c r="CH4133"/>
      <c r="CI4133"/>
      <c r="CJ4133"/>
      <c r="CK4133"/>
      <c r="CL4133"/>
      <c r="CM4133"/>
      <c r="CN4133"/>
      <c r="CO4133"/>
      <c r="CP4133"/>
      <c r="CQ4133"/>
      <c r="CR4133"/>
      <c r="CS4133"/>
      <c r="CT4133"/>
      <c r="CU4133"/>
      <c r="CV4133"/>
      <c r="CW4133"/>
      <c r="CX4133"/>
      <c r="CY4133"/>
      <c r="CZ4133"/>
      <c r="DA4133"/>
      <c r="DB4133"/>
      <c r="DC4133"/>
      <c r="DD4133"/>
      <c r="DE4133"/>
      <c r="DF4133"/>
      <c r="DG4133"/>
      <c r="DH4133"/>
      <c r="DI4133"/>
      <c r="DJ4133"/>
      <c r="DK4133"/>
      <c r="DL4133"/>
      <c r="DM4133"/>
      <c r="DN4133"/>
      <c r="DO4133"/>
      <c r="DP4133"/>
      <c r="DQ4133"/>
      <c r="DR4133"/>
      <c r="DS4133"/>
      <c r="DT4133"/>
      <c r="DU4133"/>
      <c r="DV4133"/>
      <c r="DW4133"/>
      <c r="DX4133"/>
      <c r="DY4133"/>
      <c r="DZ4133"/>
      <c r="EA4133"/>
      <c r="EB4133"/>
      <c r="EC4133"/>
      <c r="ED4133"/>
      <c r="EE4133"/>
      <c r="EF4133"/>
      <c r="EG4133"/>
      <c r="EH4133"/>
      <c r="EI4133"/>
      <c r="EJ4133"/>
      <c r="EK4133"/>
      <c r="EL4133"/>
      <c r="EM4133"/>
      <c r="EN4133"/>
      <c r="EO4133"/>
      <c r="EP4133"/>
      <c r="EQ4133"/>
      <c r="ER4133"/>
      <c r="ES4133"/>
      <c r="ET4133"/>
      <c r="EU4133"/>
      <c r="EV4133"/>
      <c r="EW4133"/>
      <c r="EX4133"/>
      <c r="EY4133"/>
      <c r="EZ4133"/>
      <c r="FA4133"/>
      <c r="FB4133"/>
      <c r="FC4133"/>
      <c r="FD4133"/>
      <c r="FE4133"/>
      <c r="FF4133"/>
      <c r="FG4133"/>
      <c r="FH4133"/>
      <c r="FI4133"/>
      <c r="FJ4133"/>
      <c r="FK4133"/>
      <c r="FL4133"/>
      <c r="FM4133"/>
      <c r="FN4133"/>
      <c r="FO4133"/>
      <c r="FP4133"/>
      <c r="FQ4133"/>
      <c r="FR4133"/>
      <c r="FS4133"/>
      <c r="FT4133"/>
      <c r="FU4133"/>
      <c r="FV4133"/>
      <c r="FW4133"/>
      <c r="FX4133"/>
      <c r="FY4133"/>
      <c r="FZ4133"/>
      <c r="GA4133"/>
      <c r="GB4133"/>
      <c r="GC4133"/>
      <c r="GD4133"/>
      <c r="GE4133"/>
      <c r="GF4133"/>
      <c r="GG4133"/>
      <c r="GH4133"/>
      <c r="GI4133"/>
      <c r="GJ4133"/>
      <c r="GK4133"/>
      <c r="GL4133"/>
      <c r="GM4133"/>
      <c r="GN4133"/>
      <c r="GO4133"/>
      <c r="GP4133"/>
      <c r="GQ4133"/>
      <c r="GR4133"/>
      <c r="GS4133"/>
      <c r="GT4133"/>
      <c r="GU4133"/>
      <c r="GV4133"/>
      <c r="GW4133"/>
      <c r="GX4133"/>
      <c r="GY4133"/>
      <c r="GZ4133"/>
      <c r="HA4133"/>
      <c r="HB4133"/>
      <c r="HC4133"/>
      <c r="HD4133"/>
      <c r="HE4133"/>
      <c r="HF4133"/>
      <c r="HG4133"/>
      <c r="HH4133"/>
      <c r="HI4133"/>
      <c r="HJ4133"/>
      <c r="HK4133"/>
      <c r="HL4133"/>
      <c r="HM4133"/>
      <c r="HN4133"/>
      <c r="HO4133"/>
      <c r="HP4133"/>
      <c r="HQ4133"/>
      <c r="HR4133"/>
      <c r="HS4133"/>
      <c r="HT4133"/>
      <c r="HU4133"/>
      <c r="HV4133"/>
      <c r="HW4133"/>
      <c r="HX4133"/>
      <c r="HY4133"/>
      <c r="HZ4133"/>
      <c r="IA4133"/>
      <c r="IB4133"/>
      <c r="IC4133"/>
      <c r="ID4133"/>
      <c r="IE4133"/>
      <c r="IF4133"/>
      <c r="IG4133"/>
      <c r="IH4133"/>
      <c r="II4133"/>
      <c r="IJ4133"/>
      <c r="IK4133"/>
      <c r="IL4133"/>
      <c r="IM4133"/>
      <c r="IN4133"/>
      <c r="IO4133"/>
      <c r="IP4133"/>
      <c r="IQ4133"/>
      <c r="IR4133"/>
      <c r="IS4133"/>
      <c r="IT4133"/>
      <c r="IU4133"/>
      <c r="IV4133"/>
    </row>
    <row r="4134" spans="1:256" ht="12.5">
      <c r="A4134"/>
      <c r="B4134" s="65">
        <v>1</v>
      </c>
      <c r="C4134" s="66">
        <f>IF(E4134="A",1,IF(E4134="B",1,0))</f>
        <v>0</v>
      </c>
      <c r="D4134" s="76" t="s">
        <v>68</v>
      </c>
      <c r="E4134" s="77" t="s">
        <v>90</v>
      </c>
      <c r="F4134" s="77" t="s">
        <v>90</v>
      </c>
      <c r="G4134" s="78"/>
      <c r="H4134" s="96" t="s">
        <v>101</v>
      </c>
      <c r="I4134" s="107" t="s">
        <v>905</v>
      </c>
      <c r="J4134" s="81" t="s">
        <v>1056</v>
      </c>
      <c r="K4134" s="72"/>
      <c r="L4134" s="72"/>
      <c r="M4134" s="72"/>
      <c r="N4134" s="72"/>
      <c r="O4134" s="72"/>
      <c r="P4134" s="72"/>
      <c r="Q4134" s="833"/>
      <c r="R4134" s="102"/>
      <c r="S4134" s="73"/>
      <c r="T4134" s="102"/>
      <c r="U4134" s="103"/>
      <c r="V4134" s="104"/>
      <c r="W4134"/>
      <c r="X4134"/>
      <c r="Y4134"/>
      <c r="Z4134"/>
      <c r="AA4134"/>
      <c r="AB4134"/>
      <c r="AC4134"/>
      <c r="AD4134"/>
      <c r="AE4134"/>
      <c r="AF4134"/>
      <c r="AG4134"/>
      <c r="AH4134"/>
      <c r="AI4134"/>
      <c r="AJ4134"/>
      <c r="AK4134"/>
      <c r="AL4134"/>
      <c r="AM4134"/>
      <c r="AN4134"/>
      <c r="AO4134"/>
      <c r="AP4134"/>
      <c r="AQ4134"/>
      <c r="AR4134"/>
      <c r="AS4134"/>
      <c r="AT4134"/>
      <c r="AU4134"/>
      <c r="AV4134"/>
      <c r="AW4134"/>
      <c r="AX4134"/>
      <c r="AY4134"/>
      <c r="AZ4134"/>
      <c r="BA4134"/>
      <c r="BB4134"/>
      <c r="BC4134"/>
      <c r="BD4134"/>
      <c r="BE4134"/>
      <c r="BF4134"/>
      <c r="BG4134"/>
      <c r="BH4134"/>
      <c r="BI4134"/>
      <c r="BJ4134"/>
      <c r="BK4134"/>
      <c r="BL4134"/>
      <c r="BM4134"/>
      <c r="BN4134"/>
      <c r="BO4134"/>
      <c r="BP4134"/>
      <c r="BQ4134"/>
      <c r="BR4134"/>
      <c r="BS4134"/>
      <c r="BT4134"/>
      <c r="BU4134"/>
      <c r="BV4134"/>
      <c r="BW4134"/>
      <c r="BX4134"/>
      <c r="BY4134"/>
      <c r="BZ4134"/>
      <c r="CA4134"/>
      <c r="CB4134"/>
      <c r="CC4134"/>
      <c r="CD4134"/>
      <c r="CE4134"/>
      <c r="CF4134"/>
      <c r="CG4134"/>
      <c r="CH4134"/>
      <c r="CI4134"/>
      <c r="CJ4134"/>
      <c r="CK4134"/>
      <c r="CL4134"/>
      <c r="CM4134"/>
      <c r="CN4134"/>
      <c r="CO4134"/>
      <c r="CP4134"/>
      <c r="CQ4134"/>
      <c r="CR4134"/>
      <c r="CS4134"/>
      <c r="CT4134"/>
      <c r="CU4134"/>
      <c r="CV4134"/>
      <c r="CW4134"/>
      <c r="CX4134"/>
      <c r="CY4134"/>
      <c r="CZ4134"/>
      <c r="DA4134"/>
      <c r="DB4134"/>
      <c r="DC4134"/>
      <c r="DD4134"/>
      <c r="DE4134"/>
      <c r="DF4134"/>
      <c r="DG4134"/>
      <c r="DH4134"/>
      <c r="DI4134"/>
      <c r="DJ4134"/>
      <c r="DK4134"/>
      <c r="DL4134"/>
      <c r="DM4134"/>
      <c r="DN4134"/>
      <c r="DO4134"/>
      <c r="DP4134"/>
      <c r="DQ4134"/>
      <c r="DR4134"/>
      <c r="DS4134"/>
      <c r="DT4134"/>
      <c r="DU4134"/>
      <c r="DV4134"/>
      <c r="DW4134"/>
      <c r="DX4134"/>
      <c r="DY4134"/>
      <c r="DZ4134"/>
      <c r="EA4134"/>
      <c r="EB4134"/>
      <c r="EC4134"/>
      <c r="ED4134"/>
      <c r="EE4134"/>
      <c r="EF4134"/>
      <c r="EG4134"/>
      <c r="EH4134"/>
      <c r="EI4134"/>
      <c r="EJ4134"/>
      <c r="EK4134"/>
      <c r="EL4134"/>
      <c r="EM4134"/>
      <c r="EN4134"/>
      <c r="EO4134"/>
      <c r="EP4134"/>
      <c r="EQ4134"/>
      <c r="ER4134"/>
      <c r="ES4134"/>
      <c r="ET4134"/>
      <c r="EU4134"/>
      <c r="EV4134"/>
      <c r="EW4134"/>
      <c r="EX4134"/>
      <c r="EY4134"/>
      <c r="EZ4134"/>
      <c r="FA4134"/>
      <c r="FB4134"/>
      <c r="FC4134"/>
      <c r="FD4134"/>
      <c r="FE4134"/>
      <c r="FF4134"/>
      <c r="FG4134"/>
      <c r="FH4134"/>
      <c r="FI4134"/>
      <c r="FJ4134"/>
      <c r="FK4134"/>
      <c r="FL4134"/>
      <c r="FM4134"/>
      <c r="FN4134"/>
      <c r="FO4134"/>
      <c r="FP4134"/>
      <c r="FQ4134"/>
      <c r="FR4134"/>
      <c r="FS4134"/>
      <c r="FT4134"/>
      <c r="FU4134"/>
      <c r="FV4134"/>
      <c r="FW4134"/>
      <c r="FX4134"/>
      <c r="FY4134"/>
      <c r="FZ4134"/>
      <c r="GA4134"/>
      <c r="GB4134"/>
      <c r="GC4134"/>
      <c r="GD4134"/>
      <c r="GE4134"/>
      <c r="GF4134"/>
      <c r="GG4134"/>
      <c r="GH4134"/>
      <c r="GI4134"/>
      <c r="GJ4134"/>
      <c r="GK4134"/>
      <c r="GL4134"/>
      <c r="GM4134"/>
      <c r="GN4134"/>
      <c r="GO4134"/>
      <c r="GP4134"/>
      <c r="GQ4134"/>
      <c r="GR4134"/>
      <c r="GS4134"/>
      <c r="GT4134"/>
      <c r="GU4134"/>
      <c r="GV4134"/>
      <c r="GW4134"/>
      <c r="GX4134"/>
      <c r="GY4134"/>
      <c r="GZ4134"/>
      <c r="HA4134"/>
      <c r="HB4134"/>
      <c r="HC4134"/>
      <c r="HD4134"/>
      <c r="HE4134"/>
      <c r="HF4134"/>
      <c r="HG4134"/>
      <c r="HH4134"/>
      <c r="HI4134"/>
      <c r="HJ4134"/>
      <c r="HK4134"/>
      <c r="HL4134"/>
      <c r="HM4134"/>
      <c r="HN4134"/>
      <c r="HO4134"/>
      <c r="HP4134"/>
      <c r="HQ4134"/>
      <c r="HR4134"/>
      <c r="HS4134"/>
      <c r="HT4134"/>
      <c r="HU4134"/>
      <c r="HV4134"/>
      <c r="HW4134"/>
      <c r="HX4134"/>
      <c r="HY4134"/>
      <c r="HZ4134"/>
      <c r="IA4134"/>
      <c r="IB4134"/>
      <c r="IC4134"/>
      <c r="ID4134"/>
      <c r="IE4134"/>
      <c r="IF4134"/>
      <c r="IG4134"/>
      <c r="IH4134"/>
      <c r="II4134"/>
      <c r="IJ4134"/>
      <c r="IK4134"/>
      <c r="IL4134"/>
      <c r="IM4134"/>
      <c r="IN4134"/>
      <c r="IO4134"/>
      <c r="IP4134"/>
      <c r="IQ4134"/>
      <c r="IR4134"/>
      <c r="IS4134"/>
      <c r="IT4134"/>
      <c r="IU4134"/>
      <c r="IV4134"/>
    </row>
    <row r="4135" spans="1:256" ht="12.5">
      <c r="B4135" s="65">
        <v>1</v>
      </c>
      <c r="C4135" s="66">
        <v>2</v>
      </c>
      <c r="D4135" s="76" t="s">
        <v>68</v>
      </c>
      <c r="E4135" s="77" t="s">
        <v>90</v>
      </c>
      <c r="F4135" s="77" t="s">
        <v>90</v>
      </c>
      <c r="G4135" s="78"/>
      <c r="H4135" s="100" t="s">
        <v>101</v>
      </c>
      <c r="I4135" s="101" t="s">
        <v>905</v>
      </c>
      <c r="J4135" s="81" t="s">
        <v>1056</v>
      </c>
      <c r="K4135" s="72"/>
      <c r="L4135" s="72"/>
      <c r="M4135" s="72"/>
      <c r="N4135" s="72"/>
      <c r="O4135" s="72"/>
      <c r="P4135" s="72"/>
      <c r="Q4135" s="833"/>
      <c r="R4135" s="102"/>
      <c r="S4135" s="73"/>
      <c r="T4135" s="102"/>
      <c r="U4135" s="103"/>
      <c r="V4135" s="104"/>
      <c r="W4135"/>
      <c r="X4135"/>
      <c r="Y4135"/>
      <c r="Z4135"/>
      <c r="AA4135"/>
      <c r="AB4135"/>
      <c r="AC4135"/>
      <c r="AD4135"/>
      <c r="AE4135"/>
      <c r="AF4135"/>
      <c r="AG4135"/>
      <c r="AH4135"/>
      <c r="AI4135"/>
      <c r="AJ4135"/>
      <c r="AK4135"/>
      <c r="AL4135"/>
      <c r="AM4135"/>
      <c r="AN4135"/>
      <c r="AO4135"/>
      <c r="AP4135"/>
      <c r="AQ4135"/>
      <c r="AR4135"/>
      <c r="AS4135"/>
      <c r="AT4135"/>
      <c r="AU4135"/>
      <c r="AV4135"/>
      <c r="AW4135"/>
      <c r="AX4135"/>
      <c r="AY4135"/>
      <c r="AZ4135"/>
      <c r="BA4135"/>
      <c r="BB4135"/>
      <c r="BC4135"/>
      <c r="BD4135"/>
      <c r="BE4135"/>
      <c r="BF4135"/>
      <c r="BG4135"/>
      <c r="BH4135"/>
      <c r="BI4135"/>
      <c r="BJ4135"/>
      <c r="BK4135"/>
      <c r="BL4135"/>
      <c r="BM4135"/>
      <c r="BN4135"/>
      <c r="BO4135"/>
      <c r="BP4135"/>
      <c r="BQ4135"/>
      <c r="BR4135"/>
      <c r="BS4135"/>
      <c r="BT4135"/>
      <c r="BU4135"/>
      <c r="BV4135"/>
      <c r="BW4135"/>
      <c r="BX4135"/>
      <c r="BY4135"/>
      <c r="BZ4135"/>
      <c r="CA4135"/>
      <c r="CB4135"/>
      <c r="CC4135"/>
      <c r="CD4135"/>
      <c r="CE4135"/>
      <c r="CF4135"/>
      <c r="CG4135"/>
      <c r="CH4135"/>
      <c r="CI4135"/>
      <c r="CJ4135"/>
      <c r="CK4135"/>
      <c r="CL4135"/>
      <c r="CM4135"/>
      <c r="CN4135"/>
      <c r="CO4135"/>
      <c r="CP4135"/>
      <c r="CQ4135"/>
      <c r="CR4135"/>
      <c r="CS4135"/>
      <c r="CT4135"/>
      <c r="CU4135"/>
      <c r="CV4135"/>
      <c r="CW4135"/>
      <c r="CX4135"/>
      <c r="CY4135"/>
      <c r="CZ4135"/>
      <c r="DA4135"/>
      <c r="DB4135"/>
      <c r="DC4135"/>
      <c r="DD4135"/>
      <c r="DE4135"/>
      <c r="DF4135"/>
      <c r="DG4135"/>
      <c r="DH4135"/>
      <c r="DI4135"/>
      <c r="DJ4135"/>
      <c r="DK4135"/>
      <c r="DL4135"/>
      <c r="DM4135"/>
      <c r="DN4135"/>
      <c r="DO4135"/>
      <c r="DP4135"/>
      <c r="DQ4135"/>
      <c r="DR4135"/>
      <c r="DS4135"/>
      <c r="DT4135"/>
      <c r="DU4135"/>
      <c r="DV4135"/>
      <c r="DW4135"/>
      <c r="DX4135"/>
      <c r="DY4135"/>
      <c r="DZ4135"/>
      <c r="EA4135"/>
      <c r="EB4135"/>
      <c r="EC4135"/>
      <c r="ED4135"/>
      <c r="EE4135"/>
      <c r="EF4135"/>
      <c r="EG4135"/>
      <c r="EH4135"/>
      <c r="EI4135"/>
      <c r="EJ4135"/>
      <c r="EK4135"/>
      <c r="EL4135"/>
      <c r="EM4135"/>
      <c r="EN4135"/>
      <c r="EO4135"/>
      <c r="EP4135"/>
      <c r="EQ4135"/>
      <c r="ER4135"/>
      <c r="ES4135"/>
      <c r="ET4135"/>
      <c r="EU4135"/>
      <c r="EV4135"/>
      <c r="EW4135"/>
      <c r="EX4135"/>
      <c r="EY4135"/>
      <c r="EZ4135"/>
      <c r="FA4135"/>
      <c r="FB4135"/>
      <c r="FC4135"/>
      <c r="FD4135"/>
      <c r="FE4135"/>
      <c r="FF4135"/>
      <c r="FG4135"/>
      <c r="FH4135"/>
      <c r="FI4135"/>
      <c r="FJ4135"/>
      <c r="FK4135"/>
      <c r="FL4135"/>
      <c r="FM4135"/>
      <c r="FN4135"/>
      <c r="FO4135"/>
      <c r="FP4135"/>
      <c r="FQ4135"/>
      <c r="FR4135"/>
      <c r="FS4135"/>
      <c r="FT4135"/>
      <c r="FU4135"/>
      <c r="FV4135"/>
      <c r="FW4135"/>
      <c r="FX4135"/>
      <c r="FY4135"/>
      <c r="FZ4135"/>
      <c r="GA4135"/>
      <c r="GB4135"/>
      <c r="GC4135"/>
      <c r="GD4135"/>
      <c r="GE4135"/>
      <c r="GF4135"/>
      <c r="GG4135"/>
      <c r="GH4135"/>
      <c r="GI4135"/>
      <c r="GJ4135"/>
      <c r="GK4135"/>
      <c r="GL4135"/>
      <c r="GM4135"/>
      <c r="GN4135"/>
      <c r="GO4135"/>
      <c r="GP4135"/>
      <c r="GQ4135"/>
      <c r="GR4135"/>
      <c r="GS4135"/>
      <c r="GT4135"/>
      <c r="GU4135"/>
      <c r="GV4135"/>
      <c r="GW4135"/>
      <c r="GX4135"/>
      <c r="GY4135"/>
      <c r="GZ4135"/>
      <c r="HA4135"/>
      <c r="HB4135"/>
      <c r="HC4135"/>
      <c r="HD4135"/>
      <c r="HE4135"/>
      <c r="HF4135"/>
      <c r="HG4135"/>
      <c r="HH4135"/>
      <c r="HI4135"/>
      <c r="HJ4135"/>
      <c r="HK4135"/>
      <c r="HL4135"/>
      <c r="HM4135"/>
      <c r="HN4135"/>
      <c r="HO4135"/>
      <c r="HP4135"/>
      <c r="HQ4135"/>
      <c r="HR4135"/>
      <c r="HS4135"/>
      <c r="HT4135"/>
      <c r="HU4135"/>
      <c r="HV4135"/>
      <c r="HW4135"/>
      <c r="HX4135"/>
      <c r="HY4135"/>
      <c r="HZ4135"/>
      <c r="IA4135"/>
      <c r="IB4135"/>
      <c r="IC4135"/>
      <c r="ID4135"/>
      <c r="IE4135"/>
      <c r="IF4135"/>
      <c r="IG4135"/>
      <c r="IH4135"/>
      <c r="II4135"/>
      <c r="IJ4135"/>
      <c r="IK4135"/>
      <c r="IL4135"/>
      <c r="IM4135"/>
      <c r="IN4135"/>
      <c r="IO4135"/>
      <c r="IP4135"/>
      <c r="IQ4135"/>
      <c r="IR4135"/>
      <c r="IS4135"/>
      <c r="IT4135"/>
      <c r="IU4135"/>
      <c r="IV4135"/>
    </row>
    <row r="4136" spans="1:256" ht="12.5">
      <c r="B4136" s="65"/>
      <c r="C4136" s="66"/>
      <c r="D4136" s="76" t="s">
        <v>87</v>
      </c>
      <c r="E4136" s="76" t="s">
        <v>87</v>
      </c>
      <c r="F4136" s="76" t="s">
        <v>87</v>
      </c>
      <c r="G4136" s="78"/>
      <c r="H4136" s="96" t="s">
        <v>90</v>
      </c>
      <c r="I4136" s="107" t="s">
        <v>4537</v>
      </c>
      <c r="J4136" s="81" t="s">
        <v>7</v>
      </c>
      <c r="K4136" s="72"/>
      <c r="L4136" s="72"/>
      <c r="M4136" s="72"/>
      <c r="N4136" s="72"/>
      <c r="O4136" s="72"/>
      <c r="P4136" s="72"/>
      <c r="Q4136" s="833"/>
      <c r="R4136" s="102"/>
      <c r="S4136" s="73"/>
      <c r="T4136" s="102"/>
      <c r="U4136" s="103"/>
      <c r="V4136" s="104"/>
      <c r="W4136"/>
      <c r="X4136" s="186"/>
      <c r="Y4136" s="186"/>
      <c r="Z4136" s="186"/>
      <c r="AA4136" s="186"/>
      <c r="AB4136" s="186"/>
      <c r="AC4136" s="186"/>
      <c r="AD4136" s="186"/>
      <c r="AE4136" s="186"/>
      <c r="AF4136" s="186"/>
      <c r="AG4136"/>
      <c r="AH4136"/>
      <c r="AI4136"/>
      <c r="AJ4136"/>
      <c r="AK4136"/>
      <c r="AL4136"/>
      <c r="AM4136"/>
      <c r="AN4136"/>
      <c r="AO4136"/>
      <c r="AP4136"/>
      <c r="AQ4136"/>
      <c r="AR4136"/>
      <c r="AS4136"/>
      <c r="AT4136"/>
      <c r="AU4136"/>
      <c r="AV4136"/>
      <c r="AW4136"/>
      <c r="AX4136"/>
      <c r="AY4136"/>
      <c r="AZ4136"/>
      <c r="BA4136"/>
      <c r="BB4136"/>
      <c r="BC4136"/>
      <c r="BD4136"/>
      <c r="BE4136"/>
      <c r="BF4136"/>
      <c r="BG4136"/>
      <c r="BH4136"/>
      <c r="BI4136"/>
      <c r="BJ4136"/>
      <c r="BK4136"/>
      <c r="BL4136"/>
      <c r="BM4136"/>
      <c r="BN4136"/>
      <c r="BO4136"/>
      <c r="BP4136"/>
      <c r="BQ4136"/>
      <c r="BR4136"/>
      <c r="BS4136"/>
      <c r="BT4136"/>
      <c r="BU4136"/>
      <c r="BV4136"/>
      <c r="BW4136"/>
      <c r="BX4136"/>
      <c r="BY4136"/>
      <c r="BZ4136"/>
      <c r="CA4136"/>
      <c r="CB4136"/>
      <c r="CC4136"/>
      <c r="CD4136"/>
      <c r="CE4136"/>
      <c r="CF4136"/>
      <c r="CG4136"/>
      <c r="CH4136"/>
      <c r="CI4136"/>
      <c r="CJ4136"/>
      <c r="CK4136"/>
      <c r="CL4136"/>
      <c r="CM4136"/>
      <c r="CN4136"/>
      <c r="CO4136"/>
      <c r="CP4136"/>
      <c r="CQ4136"/>
      <c r="CR4136"/>
      <c r="CS4136"/>
      <c r="CT4136"/>
      <c r="CU4136"/>
      <c r="CV4136"/>
      <c r="CW4136"/>
      <c r="CX4136"/>
      <c r="CY4136"/>
      <c r="CZ4136"/>
      <c r="DA4136"/>
      <c r="DB4136"/>
      <c r="DC4136"/>
      <c r="DD4136"/>
      <c r="DE4136"/>
      <c r="DF4136"/>
      <c r="DG4136"/>
      <c r="DH4136"/>
      <c r="DI4136"/>
      <c r="DJ4136"/>
      <c r="DK4136"/>
      <c r="DL4136"/>
      <c r="DM4136"/>
      <c r="DN4136"/>
      <c r="DO4136"/>
      <c r="DP4136"/>
      <c r="DQ4136"/>
      <c r="DR4136"/>
      <c r="DS4136"/>
      <c r="DT4136"/>
      <c r="DU4136"/>
      <c r="DV4136"/>
      <c r="DW4136"/>
      <c r="DX4136"/>
      <c r="DY4136"/>
      <c r="DZ4136"/>
      <c r="EA4136"/>
      <c r="EB4136"/>
      <c r="EC4136"/>
      <c r="ED4136"/>
      <c r="EE4136"/>
      <c r="EF4136"/>
      <c r="EG4136"/>
      <c r="EH4136"/>
      <c r="EI4136"/>
      <c r="EJ4136"/>
      <c r="EK4136"/>
      <c r="EL4136"/>
      <c r="EM4136"/>
      <c r="EN4136"/>
      <c r="EO4136"/>
      <c r="EP4136"/>
      <c r="EQ4136"/>
      <c r="ER4136"/>
      <c r="ES4136"/>
      <c r="ET4136"/>
      <c r="EU4136"/>
      <c r="EV4136"/>
      <c r="EW4136"/>
      <c r="EX4136"/>
      <c r="EY4136"/>
      <c r="EZ4136"/>
      <c r="FA4136"/>
      <c r="FB4136"/>
      <c r="FC4136"/>
      <c r="FD4136"/>
      <c r="FE4136"/>
      <c r="FF4136"/>
      <c r="FG4136"/>
      <c r="FH4136"/>
      <c r="FI4136"/>
      <c r="FJ4136"/>
      <c r="FK4136"/>
      <c r="FL4136"/>
      <c r="FM4136"/>
      <c r="FN4136"/>
      <c r="FO4136"/>
      <c r="FP4136"/>
      <c r="FQ4136"/>
      <c r="FR4136"/>
      <c r="FS4136"/>
      <c r="FT4136"/>
      <c r="FU4136"/>
      <c r="FV4136"/>
      <c r="FW4136"/>
      <c r="FX4136"/>
      <c r="FY4136"/>
      <c r="FZ4136"/>
      <c r="GA4136"/>
      <c r="GB4136"/>
      <c r="GC4136"/>
      <c r="GD4136"/>
      <c r="GE4136"/>
      <c r="GF4136"/>
      <c r="GG4136"/>
      <c r="GH4136"/>
      <c r="GI4136"/>
      <c r="GJ4136"/>
      <c r="GK4136"/>
      <c r="GL4136"/>
      <c r="GM4136"/>
      <c r="GN4136"/>
      <c r="GO4136"/>
      <c r="GP4136"/>
      <c r="GQ4136"/>
      <c r="GR4136"/>
      <c r="GS4136"/>
      <c r="GT4136"/>
      <c r="GU4136"/>
      <c r="GV4136"/>
      <c r="GW4136"/>
      <c r="GX4136"/>
      <c r="GY4136"/>
      <c r="GZ4136"/>
      <c r="HA4136"/>
      <c r="HB4136"/>
      <c r="HC4136"/>
      <c r="HD4136"/>
      <c r="HE4136"/>
      <c r="HF4136"/>
      <c r="HG4136"/>
      <c r="HH4136"/>
      <c r="HI4136"/>
      <c r="HJ4136"/>
      <c r="HK4136"/>
      <c r="HL4136"/>
      <c r="HM4136"/>
      <c r="HN4136"/>
      <c r="HO4136"/>
      <c r="HP4136"/>
      <c r="HQ4136"/>
      <c r="HR4136"/>
      <c r="HS4136"/>
      <c r="HT4136"/>
      <c r="HU4136"/>
      <c r="HV4136"/>
      <c r="HW4136"/>
      <c r="HX4136"/>
      <c r="HY4136"/>
      <c r="HZ4136"/>
      <c r="IA4136"/>
      <c r="IB4136"/>
      <c r="IC4136"/>
      <c r="ID4136"/>
      <c r="IE4136"/>
      <c r="IF4136"/>
      <c r="IG4136"/>
      <c r="IH4136"/>
      <c r="II4136"/>
      <c r="IJ4136"/>
      <c r="IK4136"/>
      <c r="IL4136"/>
      <c r="IM4136"/>
      <c r="IN4136"/>
      <c r="IO4136"/>
      <c r="IP4136"/>
      <c r="IQ4136"/>
      <c r="IR4136"/>
      <c r="IS4136"/>
      <c r="IT4136"/>
      <c r="IU4136"/>
      <c r="IV4136"/>
    </row>
    <row r="4137" spans="1:256" ht="12.5">
      <c r="B4137" s="65">
        <v>1</v>
      </c>
      <c r="C4137" s="66">
        <f>IF(E4137="A",1,IF(E4137="B",1,0))</f>
        <v>1</v>
      </c>
      <c r="D4137" s="656" t="s">
        <v>70</v>
      </c>
      <c r="E4137" s="658" t="s">
        <v>87</v>
      </c>
      <c r="F4137" s="656" t="s">
        <v>70</v>
      </c>
      <c r="G4137" s="78"/>
      <c r="H4137" s="96" t="s">
        <v>140</v>
      </c>
      <c r="I4137" s="107" t="s">
        <v>4538</v>
      </c>
      <c r="J4137" s="81"/>
      <c r="K4137" s="72"/>
      <c r="L4137" s="72"/>
      <c r="M4137" s="72"/>
      <c r="N4137" s="72"/>
      <c r="O4137" s="72"/>
      <c r="P4137" s="72"/>
      <c r="Q4137" s="833"/>
      <c r="R4137" s="102"/>
      <c r="S4137" s="73"/>
      <c r="T4137" s="102"/>
      <c r="U4137" s="103"/>
      <c r="V4137" s="104"/>
      <c r="W4137" s="55"/>
      <c r="X4137" s="55"/>
      <c r="Y4137" s="55"/>
      <c r="Z4137" s="55"/>
      <c r="AA4137" s="55"/>
      <c r="AB4137" s="55"/>
      <c r="AC4137" s="55"/>
      <c r="AD4137" s="55"/>
      <c r="AE4137" s="55"/>
      <c r="AF4137" s="55"/>
      <c r="AG4137" s="55"/>
      <c r="AH4137" s="55"/>
      <c r="AI4137" s="55"/>
      <c r="AJ4137" s="55"/>
      <c r="AK4137" s="55"/>
      <c r="AL4137" s="55"/>
      <c r="AM4137" s="55"/>
      <c r="AN4137" s="55"/>
      <c r="AO4137" s="55"/>
      <c r="AP4137" s="55"/>
      <c r="AQ4137" s="55"/>
      <c r="AR4137" s="55"/>
      <c r="AS4137" s="55"/>
      <c r="AT4137" s="55"/>
      <c r="AU4137" s="55"/>
      <c r="AV4137" s="55"/>
      <c r="AW4137" s="55"/>
      <c r="AX4137" s="55"/>
      <c r="AY4137" s="55"/>
      <c r="AZ4137" s="55"/>
      <c r="BA4137" s="55"/>
      <c r="BB4137" s="55"/>
      <c r="BC4137" s="55"/>
      <c r="BD4137" s="55"/>
      <c r="BE4137" s="55"/>
      <c r="BF4137" s="55"/>
      <c r="BG4137" s="55"/>
      <c r="BH4137" s="55"/>
      <c r="BI4137" s="55"/>
      <c r="BJ4137" s="55"/>
      <c r="BK4137" s="55"/>
      <c r="BL4137" s="55"/>
      <c r="BM4137" s="55"/>
      <c r="BN4137" s="55"/>
      <c r="BO4137" s="55"/>
      <c r="BP4137" s="55"/>
      <c r="BQ4137" s="55"/>
      <c r="BR4137" s="55"/>
      <c r="BS4137" s="55"/>
      <c r="BT4137" s="55"/>
      <c r="BU4137" s="55"/>
      <c r="BV4137" s="55"/>
      <c r="BW4137" s="55"/>
      <c r="BX4137" s="55"/>
      <c r="BY4137" s="55"/>
      <c r="BZ4137" s="55"/>
      <c r="CA4137" s="55"/>
      <c r="CB4137" s="55"/>
      <c r="CC4137" s="55"/>
      <c r="CD4137" s="55"/>
      <c r="CE4137" s="55"/>
      <c r="CF4137" s="55"/>
      <c r="CG4137" s="55"/>
      <c r="CH4137" s="55"/>
      <c r="CI4137" s="55"/>
      <c r="CJ4137" s="55"/>
      <c r="CK4137" s="55"/>
      <c r="CL4137" s="55"/>
      <c r="CM4137" s="55"/>
      <c r="CN4137" s="55"/>
      <c r="CO4137" s="55"/>
      <c r="CP4137" s="55"/>
      <c r="CQ4137" s="55"/>
      <c r="CR4137" s="55"/>
      <c r="CS4137" s="55"/>
      <c r="CT4137" s="55"/>
      <c r="CU4137" s="55"/>
      <c r="CV4137" s="55"/>
      <c r="CW4137" s="55"/>
      <c r="CX4137" s="55"/>
      <c r="CY4137" s="55"/>
      <c r="CZ4137" s="55"/>
      <c r="DA4137" s="55"/>
      <c r="DB4137" s="55"/>
      <c r="DC4137" s="55"/>
      <c r="DD4137" s="55"/>
      <c r="DE4137" s="55"/>
      <c r="DF4137" s="55"/>
      <c r="DG4137" s="55"/>
      <c r="DH4137" s="55"/>
      <c r="DI4137" s="55"/>
      <c r="DJ4137" s="55"/>
      <c r="DK4137" s="55"/>
      <c r="DL4137" s="55"/>
      <c r="DM4137" s="55"/>
      <c r="DN4137" s="55"/>
      <c r="DO4137" s="55"/>
      <c r="DP4137" s="55"/>
      <c r="DQ4137" s="55"/>
      <c r="DR4137" s="55"/>
      <c r="DS4137" s="55"/>
      <c r="DT4137" s="55"/>
      <c r="DU4137" s="55"/>
      <c r="DV4137" s="55"/>
      <c r="DW4137" s="55"/>
      <c r="DX4137" s="55"/>
      <c r="DY4137" s="55"/>
      <c r="DZ4137" s="55"/>
      <c r="EA4137" s="55"/>
      <c r="EB4137" s="55"/>
      <c r="EC4137" s="55"/>
      <c r="ED4137" s="55"/>
      <c r="EE4137" s="55"/>
      <c r="EF4137" s="55"/>
      <c r="EG4137" s="55"/>
      <c r="EH4137" s="55"/>
      <c r="EI4137" s="55"/>
      <c r="EJ4137" s="55"/>
      <c r="EK4137" s="55"/>
      <c r="EL4137" s="55"/>
      <c r="EM4137" s="55"/>
      <c r="EN4137" s="55"/>
      <c r="EO4137" s="55"/>
      <c r="EP4137" s="55"/>
      <c r="EQ4137" s="55"/>
      <c r="ER4137" s="55"/>
      <c r="ES4137" s="55"/>
      <c r="ET4137" s="55"/>
      <c r="EU4137" s="55"/>
      <c r="EV4137" s="55"/>
      <c r="EW4137" s="55"/>
      <c r="EX4137" s="55"/>
      <c r="EY4137" s="55"/>
      <c r="EZ4137" s="55"/>
      <c r="FA4137" s="55"/>
      <c r="FB4137" s="55"/>
      <c r="FC4137" s="55"/>
      <c r="FD4137" s="55"/>
      <c r="FE4137" s="55"/>
      <c r="FF4137" s="55"/>
      <c r="FG4137" s="55"/>
      <c r="FH4137" s="55"/>
      <c r="FI4137" s="55"/>
      <c r="FJ4137" s="55"/>
      <c r="FK4137" s="55"/>
      <c r="FL4137" s="55"/>
      <c r="FM4137" s="55"/>
      <c r="FN4137" s="55"/>
      <c r="FO4137" s="55"/>
      <c r="FP4137" s="55"/>
      <c r="FQ4137" s="55"/>
      <c r="FR4137" s="55"/>
      <c r="FS4137" s="55"/>
      <c r="FT4137" s="55"/>
      <c r="FU4137" s="55"/>
      <c r="FV4137" s="55"/>
      <c r="FW4137" s="55"/>
      <c r="FX4137" s="55"/>
      <c r="FY4137" s="55"/>
      <c r="FZ4137" s="55"/>
      <c r="GA4137" s="55"/>
      <c r="GB4137" s="55"/>
      <c r="GC4137" s="55"/>
      <c r="GD4137" s="55"/>
      <c r="GE4137" s="55"/>
      <c r="GF4137" s="55"/>
      <c r="GG4137" s="55"/>
      <c r="GH4137" s="55"/>
      <c r="GI4137" s="55"/>
      <c r="GJ4137" s="55"/>
      <c r="GK4137" s="55"/>
      <c r="GL4137" s="55"/>
      <c r="GM4137" s="55"/>
      <c r="GN4137" s="55"/>
      <c r="GO4137" s="55"/>
      <c r="GP4137" s="55"/>
      <c r="GQ4137" s="55"/>
      <c r="GR4137" s="55"/>
      <c r="GS4137" s="55"/>
      <c r="GT4137" s="55"/>
      <c r="GU4137" s="55"/>
      <c r="GV4137" s="55"/>
      <c r="GW4137" s="55"/>
      <c r="GX4137" s="55"/>
      <c r="GY4137" s="55"/>
      <c r="GZ4137" s="55"/>
      <c r="HA4137" s="55"/>
      <c r="HB4137" s="55"/>
      <c r="HC4137" s="55"/>
      <c r="HD4137" s="55"/>
      <c r="HE4137" s="55"/>
      <c r="HF4137" s="55"/>
      <c r="HG4137" s="55"/>
      <c r="HH4137" s="55"/>
      <c r="HI4137" s="55"/>
      <c r="HJ4137" s="55"/>
      <c r="HK4137" s="55"/>
      <c r="HL4137" s="55"/>
      <c r="HM4137" s="55"/>
      <c r="HN4137" s="55"/>
      <c r="HO4137" s="55"/>
      <c r="HP4137" s="55"/>
      <c r="HQ4137" s="55"/>
      <c r="HR4137" s="55"/>
      <c r="HS4137" s="55"/>
      <c r="HT4137" s="55"/>
      <c r="HU4137" s="55"/>
      <c r="HV4137" s="55"/>
      <c r="HW4137" s="55"/>
      <c r="HX4137" s="55"/>
      <c r="HY4137" s="55"/>
      <c r="HZ4137" s="55"/>
      <c r="IA4137" s="55"/>
      <c r="IB4137" s="55"/>
      <c r="IC4137" s="55"/>
      <c r="ID4137" s="55"/>
      <c r="IE4137" s="55"/>
      <c r="IF4137" s="55"/>
      <c r="IG4137" s="55"/>
      <c r="IH4137" s="55"/>
      <c r="II4137" s="55"/>
      <c r="IJ4137" s="55"/>
      <c r="IK4137" s="55"/>
      <c r="IL4137" s="55"/>
      <c r="IM4137" s="55"/>
      <c r="IN4137" s="55"/>
      <c r="IO4137" s="55"/>
      <c r="IP4137" s="55"/>
      <c r="IQ4137" s="55"/>
      <c r="IR4137" s="55"/>
      <c r="IS4137" s="55"/>
      <c r="IT4137" s="55"/>
      <c r="IU4137" s="55"/>
      <c r="IV4137" s="55"/>
    </row>
    <row r="4138" spans="1:256" ht="12" customHeight="1">
      <c r="B4138" s="65">
        <v>1</v>
      </c>
      <c r="C4138" s="66">
        <f>IF(E4138="A",4,IF(E4138="B",3,IF(E4138="C",2,IF(E4138="D",1,0))))</f>
        <v>4</v>
      </c>
      <c r="D4138" s="99" t="s">
        <v>70</v>
      </c>
      <c r="E4138" s="76" t="s">
        <v>68</v>
      </c>
      <c r="F4138" s="76" t="s">
        <v>87</v>
      </c>
      <c r="G4138" s="78"/>
      <c r="H4138" s="96" t="s">
        <v>114</v>
      </c>
      <c r="I4138" s="107" t="s">
        <v>4539</v>
      </c>
      <c r="J4138" s="81"/>
      <c r="K4138" s="72"/>
      <c r="L4138" s="72"/>
      <c r="M4138" s="72"/>
      <c r="N4138" s="72"/>
      <c r="O4138" s="72"/>
      <c r="P4138" s="72"/>
      <c r="Q4138" s="833"/>
      <c r="R4138" s="102"/>
      <c r="S4138" s="73"/>
      <c r="T4138" s="102"/>
      <c r="U4138" s="103"/>
      <c r="V4138" s="104"/>
      <c r="W4138" s="320"/>
      <c r="X4138" s="320"/>
      <c r="Y4138" s="320"/>
      <c r="Z4138" s="320"/>
      <c r="AA4138" s="320"/>
      <c r="AB4138" s="320"/>
      <c r="AC4138" s="320"/>
      <c r="AD4138" s="320"/>
      <c r="AE4138" s="320"/>
      <c r="AF4138" s="320"/>
      <c r="AG4138" s="320"/>
      <c r="AH4138" s="320"/>
      <c r="AI4138" s="320"/>
      <c r="AJ4138" s="320"/>
      <c r="AK4138" s="320"/>
      <c r="AL4138" s="320"/>
      <c r="AM4138" s="320"/>
      <c r="AN4138" s="320"/>
      <c r="AO4138" s="320"/>
      <c r="AP4138" s="320"/>
      <c r="AQ4138" s="320"/>
      <c r="AR4138" s="320"/>
      <c r="AS4138" s="320"/>
      <c r="AT4138" s="320"/>
      <c r="AU4138" s="320"/>
      <c r="AV4138" s="320"/>
      <c r="AW4138" s="320"/>
      <c r="AX4138" s="320"/>
      <c r="AY4138" s="320"/>
      <c r="AZ4138" s="320"/>
      <c r="BA4138" s="320"/>
      <c r="BB4138" s="320"/>
      <c r="BC4138" s="320"/>
      <c r="BD4138" s="320"/>
      <c r="BE4138" s="320"/>
      <c r="BF4138" s="320"/>
      <c r="BG4138" s="320"/>
      <c r="BH4138" s="320"/>
      <c r="BI4138" s="320"/>
      <c r="BJ4138" s="320"/>
      <c r="BK4138" s="320"/>
      <c r="BL4138" s="320"/>
      <c r="BM4138" s="320"/>
      <c r="BN4138" s="320"/>
      <c r="BO4138" s="320"/>
      <c r="BP4138" s="320"/>
      <c r="BQ4138" s="320"/>
      <c r="BR4138" s="320"/>
      <c r="BS4138" s="320"/>
      <c r="BT4138" s="320"/>
      <c r="BU4138" s="320"/>
      <c r="BV4138" s="320"/>
      <c r="BW4138" s="320"/>
      <c r="BX4138" s="320"/>
      <c r="BY4138" s="320"/>
      <c r="BZ4138" s="320"/>
      <c r="CA4138" s="320"/>
      <c r="CB4138" s="320"/>
      <c r="CC4138" s="320"/>
      <c r="CD4138" s="320"/>
      <c r="CE4138" s="320"/>
      <c r="CF4138" s="320"/>
      <c r="CG4138" s="320"/>
      <c r="CH4138" s="320"/>
      <c r="CI4138" s="320"/>
      <c r="CJ4138" s="320"/>
      <c r="CK4138" s="320"/>
      <c r="CL4138" s="320"/>
      <c r="CM4138" s="320"/>
      <c r="CN4138" s="320"/>
      <c r="CO4138" s="320"/>
      <c r="CP4138" s="320"/>
      <c r="CQ4138" s="320"/>
      <c r="CR4138" s="320"/>
      <c r="CS4138" s="320"/>
      <c r="CT4138" s="320"/>
      <c r="CU4138" s="320"/>
      <c r="CV4138" s="320"/>
      <c r="CW4138" s="320"/>
      <c r="CX4138" s="320"/>
      <c r="CY4138" s="320"/>
      <c r="CZ4138" s="320"/>
      <c r="DA4138" s="320"/>
      <c r="DB4138" s="320"/>
      <c r="DC4138" s="320"/>
      <c r="DD4138" s="320"/>
      <c r="DE4138" s="320"/>
      <c r="DF4138" s="320"/>
      <c r="DG4138" s="320"/>
      <c r="DH4138" s="320"/>
      <c r="DI4138" s="320"/>
      <c r="DJ4138" s="320"/>
      <c r="DK4138" s="320"/>
      <c r="DL4138" s="320"/>
      <c r="DM4138" s="320"/>
      <c r="DN4138" s="320"/>
      <c r="DO4138" s="320"/>
      <c r="DP4138" s="320"/>
      <c r="DQ4138" s="320"/>
      <c r="DR4138" s="320"/>
      <c r="DS4138" s="320"/>
      <c r="DT4138" s="320"/>
      <c r="DU4138" s="320"/>
      <c r="DV4138" s="320"/>
      <c r="DW4138" s="320"/>
      <c r="DX4138" s="320"/>
      <c r="DY4138" s="320"/>
      <c r="DZ4138" s="320"/>
      <c r="EA4138" s="320"/>
      <c r="EB4138" s="320"/>
      <c r="EC4138" s="320"/>
      <c r="ED4138" s="320"/>
      <c r="EE4138" s="320"/>
      <c r="EF4138" s="320"/>
      <c r="EG4138" s="320"/>
      <c r="EH4138" s="320"/>
      <c r="EI4138" s="320"/>
      <c r="EJ4138" s="320"/>
      <c r="EK4138" s="320"/>
      <c r="EL4138" s="320"/>
      <c r="EM4138" s="320"/>
      <c r="EN4138" s="320"/>
      <c r="EO4138" s="320"/>
      <c r="EP4138" s="320"/>
      <c r="EQ4138" s="320"/>
      <c r="ER4138" s="320"/>
      <c r="ES4138" s="320"/>
      <c r="ET4138" s="320"/>
      <c r="EU4138" s="320"/>
      <c r="EV4138" s="320"/>
      <c r="EW4138" s="320"/>
      <c r="EX4138" s="320"/>
      <c r="EY4138" s="320"/>
      <c r="EZ4138" s="320"/>
      <c r="FA4138" s="320"/>
      <c r="FB4138" s="320"/>
      <c r="FC4138" s="320"/>
      <c r="FD4138" s="320"/>
      <c r="FE4138" s="320"/>
      <c r="FF4138" s="320"/>
      <c r="FG4138" s="320"/>
      <c r="FH4138" s="320"/>
      <c r="FI4138" s="320"/>
      <c r="FJ4138" s="320"/>
      <c r="FK4138" s="320"/>
      <c r="FL4138" s="320"/>
      <c r="FM4138" s="320"/>
      <c r="FN4138" s="320"/>
      <c r="FO4138" s="320"/>
      <c r="FP4138" s="320"/>
      <c r="FQ4138" s="320"/>
      <c r="FR4138" s="320"/>
      <c r="FS4138" s="320"/>
      <c r="FT4138" s="320"/>
      <c r="FU4138" s="320"/>
      <c r="FV4138" s="320"/>
      <c r="FW4138" s="320"/>
      <c r="FX4138" s="320"/>
      <c r="FY4138" s="320"/>
      <c r="FZ4138" s="320"/>
      <c r="GA4138" s="320"/>
      <c r="GB4138" s="320"/>
      <c r="GC4138" s="320"/>
      <c r="GD4138" s="320"/>
      <c r="GE4138" s="320"/>
      <c r="GF4138" s="320"/>
      <c r="GG4138" s="320"/>
      <c r="GH4138" s="320"/>
      <c r="GI4138" s="320"/>
      <c r="GJ4138" s="320"/>
      <c r="GK4138" s="320"/>
      <c r="GL4138" s="320"/>
      <c r="GM4138" s="320"/>
      <c r="GN4138" s="320"/>
      <c r="GO4138" s="320"/>
      <c r="GP4138" s="320"/>
      <c r="GQ4138" s="320"/>
      <c r="GR4138" s="320"/>
      <c r="GS4138" s="320"/>
      <c r="GT4138" s="320"/>
      <c r="GU4138" s="320"/>
      <c r="GV4138" s="320"/>
      <c r="GW4138" s="320"/>
      <c r="GX4138" s="320"/>
      <c r="GY4138" s="320"/>
      <c r="GZ4138" s="320"/>
      <c r="HA4138" s="320"/>
      <c r="HB4138" s="320"/>
      <c r="HC4138" s="320"/>
      <c r="HD4138" s="320"/>
      <c r="HE4138" s="320"/>
      <c r="HF4138" s="320"/>
      <c r="HG4138" s="320"/>
      <c r="HH4138" s="320"/>
      <c r="HI4138" s="320"/>
      <c r="HJ4138" s="320"/>
      <c r="HK4138" s="320"/>
      <c r="HL4138" s="320"/>
      <c r="HM4138" s="320"/>
      <c r="HN4138" s="320"/>
      <c r="HO4138" s="320"/>
      <c r="HP4138" s="320"/>
      <c r="HQ4138" s="320"/>
      <c r="HR4138" s="320"/>
      <c r="HS4138" s="320"/>
      <c r="HT4138" s="320"/>
      <c r="HU4138" s="320"/>
      <c r="HV4138" s="320"/>
      <c r="HW4138" s="320"/>
      <c r="HX4138" s="320"/>
      <c r="HY4138" s="320"/>
      <c r="HZ4138" s="320"/>
      <c r="IA4138" s="320"/>
      <c r="IB4138" s="320"/>
      <c r="IC4138" s="320"/>
      <c r="ID4138" s="320"/>
      <c r="IE4138" s="320"/>
      <c r="IF4138" s="320"/>
      <c r="IG4138" s="320"/>
      <c r="IH4138" s="320"/>
      <c r="II4138" s="320"/>
      <c r="IJ4138" s="320"/>
      <c r="IK4138" s="320"/>
      <c r="IL4138" s="320"/>
      <c r="IM4138" s="320"/>
      <c r="IN4138" s="320"/>
      <c r="IO4138" s="320"/>
      <c r="IP4138" s="320"/>
      <c r="IQ4138" s="320"/>
      <c r="IR4138" s="320"/>
      <c r="IS4138" s="320"/>
      <c r="IT4138" s="320"/>
      <c r="IU4138" s="320"/>
      <c r="IV4138" s="320"/>
    </row>
    <row r="4139" spans="1:256" ht="12" customHeight="1">
      <c r="B4139" s="65">
        <v>1</v>
      </c>
      <c r="C4139" s="66">
        <f>IF(E4139="A",1,IF(E4139="B",1,0))</f>
        <v>1</v>
      </c>
      <c r="D4139" s="662" t="s">
        <v>99</v>
      </c>
      <c r="E4139" s="248" t="s">
        <v>87</v>
      </c>
      <c r="F4139" s="662" t="s">
        <v>70</v>
      </c>
      <c r="G4139" s="78"/>
      <c r="H4139" s="96" t="s">
        <v>135</v>
      </c>
      <c r="I4139" s="107" t="s">
        <v>4540</v>
      </c>
      <c r="J4139" s="81"/>
      <c r="K4139" s="72"/>
      <c r="L4139" s="72"/>
      <c r="M4139" s="72"/>
      <c r="N4139" s="72"/>
      <c r="O4139" s="72"/>
      <c r="P4139" s="72"/>
      <c r="Q4139" s="833"/>
      <c r="R4139" s="102"/>
      <c r="S4139" s="73"/>
      <c r="T4139" s="102"/>
      <c r="U4139" s="103"/>
      <c r="V4139" s="104"/>
      <c r="W4139" s="365"/>
      <c r="X4139" s="365"/>
      <c r="Y4139" s="365"/>
      <c r="Z4139" s="365"/>
      <c r="AA4139" s="365"/>
      <c r="AB4139" s="365"/>
      <c r="AC4139" s="365"/>
      <c r="AD4139" s="365"/>
      <c r="AE4139" s="365"/>
      <c r="AF4139" s="365"/>
      <c r="AG4139" s="365"/>
      <c r="AH4139" s="365"/>
      <c r="AI4139" s="365"/>
      <c r="AJ4139" s="365"/>
      <c r="AK4139" s="365"/>
      <c r="AL4139" s="365"/>
      <c r="AM4139" s="365"/>
      <c r="AN4139" s="365"/>
      <c r="AO4139" s="365"/>
      <c r="AP4139" s="365"/>
      <c r="AQ4139" s="365"/>
      <c r="AR4139" s="365"/>
      <c r="AS4139" s="365"/>
      <c r="AT4139" s="365"/>
      <c r="AU4139" s="365"/>
      <c r="AV4139" s="365"/>
      <c r="AW4139" s="365"/>
      <c r="AX4139" s="365"/>
      <c r="AY4139" s="365"/>
      <c r="AZ4139" s="365"/>
      <c r="BA4139" s="365"/>
      <c r="BB4139" s="365"/>
      <c r="BC4139" s="365"/>
      <c r="BD4139" s="365"/>
      <c r="BE4139" s="365"/>
      <c r="BF4139" s="365"/>
      <c r="BG4139" s="365"/>
      <c r="BH4139" s="365"/>
      <c r="BI4139" s="365"/>
      <c r="BJ4139" s="365"/>
      <c r="BK4139" s="365"/>
      <c r="BL4139" s="365"/>
      <c r="BM4139" s="365"/>
      <c r="BN4139" s="365"/>
      <c r="BO4139" s="365"/>
      <c r="BP4139" s="365"/>
      <c r="BQ4139" s="365"/>
      <c r="BR4139" s="365"/>
      <c r="BS4139" s="365"/>
      <c r="BT4139" s="365"/>
      <c r="BU4139" s="365"/>
      <c r="BV4139" s="365"/>
      <c r="BW4139" s="365"/>
      <c r="BX4139" s="365"/>
      <c r="BY4139" s="365"/>
      <c r="BZ4139" s="365"/>
      <c r="CA4139" s="365"/>
      <c r="CB4139" s="365"/>
      <c r="CC4139" s="365"/>
      <c r="CD4139" s="365"/>
      <c r="CE4139" s="365"/>
      <c r="CF4139" s="365"/>
      <c r="CG4139" s="365"/>
      <c r="CH4139" s="365"/>
      <c r="CI4139" s="365"/>
      <c r="CJ4139" s="365"/>
      <c r="CK4139" s="365"/>
      <c r="CL4139" s="365"/>
      <c r="CM4139" s="365"/>
      <c r="CN4139" s="365"/>
      <c r="CO4139" s="365"/>
      <c r="CP4139" s="365"/>
      <c r="CQ4139" s="365"/>
      <c r="CR4139" s="365"/>
      <c r="CS4139" s="365"/>
      <c r="CT4139" s="365"/>
      <c r="CU4139" s="365"/>
      <c r="CV4139" s="365"/>
      <c r="CW4139" s="365"/>
      <c r="CX4139" s="365"/>
      <c r="CY4139" s="365"/>
      <c r="CZ4139" s="365"/>
      <c r="DA4139" s="365"/>
      <c r="DB4139" s="365"/>
      <c r="DC4139" s="365"/>
      <c r="DD4139" s="365"/>
      <c r="DE4139" s="365"/>
      <c r="DF4139" s="365"/>
      <c r="DG4139" s="365"/>
      <c r="DH4139" s="365"/>
      <c r="DI4139" s="365"/>
      <c r="DJ4139" s="365"/>
      <c r="DK4139" s="365"/>
      <c r="DL4139" s="365"/>
      <c r="DM4139" s="365"/>
      <c r="DN4139" s="365"/>
      <c r="DO4139" s="365"/>
      <c r="DP4139" s="365"/>
      <c r="DQ4139" s="365"/>
      <c r="DR4139" s="365"/>
      <c r="DS4139" s="365"/>
      <c r="DT4139" s="365"/>
      <c r="DU4139" s="365"/>
      <c r="DV4139" s="365"/>
      <c r="DW4139" s="365"/>
      <c r="DX4139" s="365"/>
      <c r="DY4139" s="365"/>
      <c r="DZ4139" s="365"/>
      <c r="EA4139" s="365"/>
      <c r="EB4139" s="365"/>
      <c r="EC4139" s="365"/>
      <c r="ED4139" s="365"/>
      <c r="EE4139" s="365"/>
      <c r="EF4139" s="365"/>
      <c r="EG4139" s="365"/>
      <c r="EH4139" s="365"/>
      <c r="EI4139" s="365"/>
      <c r="EJ4139" s="365"/>
      <c r="EK4139" s="365"/>
      <c r="EL4139" s="365"/>
      <c r="EM4139" s="365"/>
      <c r="EN4139" s="365"/>
      <c r="EO4139" s="365"/>
      <c r="EP4139" s="365"/>
      <c r="EQ4139" s="365"/>
      <c r="ER4139" s="365"/>
      <c r="ES4139" s="365"/>
      <c r="ET4139" s="365"/>
      <c r="EU4139" s="365"/>
      <c r="EV4139" s="365"/>
      <c r="EW4139" s="365"/>
      <c r="EX4139" s="365"/>
      <c r="EY4139" s="365"/>
      <c r="EZ4139" s="365"/>
      <c r="FA4139" s="365"/>
      <c r="FB4139" s="365"/>
      <c r="FC4139" s="365"/>
      <c r="FD4139" s="365"/>
      <c r="FE4139" s="365"/>
      <c r="FF4139" s="365"/>
      <c r="FG4139" s="365"/>
      <c r="FH4139" s="365"/>
      <c r="FI4139" s="365"/>
      <c r="FJ4139" s="365"/>
      <c r="FK4139" s="365"/>
      <c r="FL4139" s="365"/>
      <c r="FM4139" s="365"/>
      <c r="FN4139" s="365"/>
      <c r="FO4139" s="365"/>
      <c r="FP4139" s="365"/>
      <c r="FQ4139" s="365"/>
      <c r="FR4139" s="365"/>
      <c r="FS4139" s="365"/>
      <c r="FT4139" s="365"/>
      <c r="FU4139" s="365"/>
      <c r="FV4139" s="365"/>
      <c r="FW4139" s="365"/>
      <c r="FX4139" s="365"/>
      <c r="FY4139" s="365"/>
      <c r="FZ4139" s="365"/>
      <c r="GA4139" s="365"/>
      <c r="GB4139" s="365"/>
      <c r="GC4139" s="365"/>
      <c r="GD4139" s="365"/>
      <c r="GE4139" s="365"/>
      <c r="GF4139" s="365"/>
      <c r="GG4139" s="365"/>
      <c r="GH4139" s="365"/>
      <c r="GI4139" s="365"/>
      <c r="GJ4139" s="365"/>
      <c r="GK4139" s="365"/>
      <c r="GL4139" s="365"/>
      <c r="GM4139" s="365"/>
      <c r="GN4139" s="365"/>
      <c r="GO4139" s="365"/>
      <c r="GP4139" s="365"/>
      <c r="GQ4139" s="365"/>
      <c r="GR4139" s="365"/>
      <c r="GS4139" s="365"/>
      <c r="GT4139" s="365"/>
      <c r="GU4139" s="365"/>
      <c r="GV4139" s="365"/>
      <c r="GW4139" s="365"/>
      <c r="GX4139" s="365"/>
      <c r="GY4139" s="365"/>
      <c r="GZ4139" s="365"/>
      <c r="HA4139" s="365"/>
      <c r="HB4139" s="365"/>
      <c r="HC4139" s="365"/>
      <c r="HD4139" s="365"/>
      <c r="HE4139" s="365"/>
      <c r="HF4139" s="365"/>
      <c r="HG4139" s="365"/>
      <c r="HH4139" s="365"/>
      <c r="HI4139" s="365"/>
      <c r="HJ4139" s="365"/>
      <c r="HK4139" s="365"/>
      <c r="HL4139" s="365"/>
      <c r="HM4139" s="365"/>
      <c r="HN4139" s="365"/>
      <c r="HO4139" s="365"/>
      <c r="HP4139" s="365"/>
      <c r="HQ4139" s="365"/>
      <c r="HR4139" s="365"/>
      <c r="HS4139" s="365"/>
      <c r="HT4139" s="365"/>
      <c r="HU4139" s="365"/>
      <c r="HV4139" s="365"/>
      <c r="HW4139" s="365"/>
      <c r="HX4139" s="365"/>
      <c r="HY4139" s="365"/>
      <c r="HZ4139" s="365"/>
      <c r="IA4139" s="365"/>
      <c r="IB4139" s="365"/>
      <c r="IC4139" s="365"/>
      <c r="ID4139" s="365"/>
      <c r="IE4139" s="365"/>
      <c r="IF4139" s="365"/>
      <c r="IG4139" s="365"/>
      <c r="IH4139" s="365"/>
      <c r="II4139" s="365"/>
      <c r="IJ4139" s="365"/>
      <c r="IK4139" s="365"/>
      <c r="IL4139" s="365"/>
      <c r="IM4139" s="365"/>
      <c r="IN4139" s="365"/>
      <c r="IO4139" s="365"/>
      <c r="IP4139" s="365"/>
      <c r="IQ4139" s="365"/>
      <c r="IR4139" s="365"/>
      <c r="IS4139" s="365"/>
      <c r="IT4139" s="365"/>
      <c r="IU4139" s="365"/>
      <c r="IV4139" s="365"/>
    </row>
    <row r="4140" spans="1:256" ht="12" customHeight="1">
      <c r="B4140" s="65">
        <v>1</v>
      </c>
      <c r="C4140" s="66">
        <f>IF(E4140="A",1,IF(E4140="B",1,0))</f>
        <v>1</v>
      </c>
      <c r="D4140" s="665" t="s">
        <v>87</v>
      </c>
      <c r="E4140" s="665" t="s">
        <v>68</v>
      </c>
      <c r="F4140" s="665" t="s">
        <v>87</v>
      </c>
      <c r="G4140" s="78"/>
      <c r="H4140" s="96" t="s">
        <v>122</v>
      </c>
      <c r="I4140" s="107" t="s">
        <v>4541</v>
      </c>
      <c r="J4140" s="81"/>
      <c r="K4140" s="72"/>
      <c r="L4140" s="72"/>
      <c r="M4140" s="72"/>
      <c r="N4140" s="72"/>
      <c r="O4140" s="72"/>
      <c r="P4140" s="72"/>
      <c r="Q4140" s="833"/>
      <c r="R4140" s="102"/>
      <c r="S4140" s="73"/>
      <c r="T4140" s="102"/>
      <c r="U4140" s="103"/>
      <c r="V4140" s="104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  <c r="AJ4140"/>
      <c r="AK4140"/>
      <c r="AL4140"/>
      <c r="AM4140"/>
      <c r="AN4140"/>
      <c r="AO4140"/>
      <c r="AP4140"/>
      <c r="AQ4140"/>
      <c r="AR4140"/>
      <c r="AS4140"/>
      <c r="AT4140"/>
      <c r="AU4140"/>
      <c r="AV4140"/>
      <c r="AW4140"/>
      <c r="AX4140"/>
      <c r="AY4140"/>
      <c r="AZ4140"/>
      <c r="BA4140"/>
      <c r="BB4140"/>
      <c r="BC4140"/>
      <c r="BD4140"/>
      <c r="BE4140"/>
      <c r="BF4140"/>
      <c r="BG4140"/>
      <c r="BH4140"/>
      <c r="BI4140"/>
      <c r="BJ4140"/>
      <c r="BK4140"/>
      <c r="BL4140"/>
      <c r="BM4140"/>
      <c r="BN4140"/>
      <c r="BO4140"/>
      <c r="BP4140"/>
      <c r="BQ4140"/>
      <c r="BR4140"/>
      <c r="BS4140"/>
      <c r="BT4140"/>
      <c r="BU4140"/>
      <c r="BV4140"/>
      <c r="BW4140"/>
      <c r="BX4140"/>
      <c r="BY4140"/>
      <c r="BZ4140"/>
      <c r="CA4140"/>
      <c r="CB4140"/>
      <c r="CC4140"/>
      <c r="CD4140"/>
      <c r="CE4140"/>
      <c r="CF4140"/>
      <c r="CG4140"/>
      <c r="CH4140"/>
      <c r="CI4140"/>
      <c r="CJ4140"/>
      <c r="CK4140"/>
      <c r="CL4140"/>
      <c r="CM4140"/>
      <c r="CN4140"/>
      <c r="CO4140"/>
      <c r="CP4140"/>
      <c r="CQ4140"/>
      <c r="CR4140"/>
      <c r="CS4140"/>
      <c r="CT4140"/>
      <c r="CU4140"/>
      <c r="CV4140"/>
      <c r="CW4140"/>
      <c r="CX4140"/>
      <c r="CY4140"/>
      <c r="CZ4140"/>
      <c r="DA4140"/>
      <c r="DB4140"/>
      <c r="DC4140"/>
      <c r="DD4140"/>
      <c r="DE4140"/>
      <c r="DF4140"/>
      <c r="DG4140"/>
      <c r="DH4140"/>
      <c r="DI4140"/>
      <c r="DJ4140"/>
      <c r="DK4140"/>
      <c r="DL4140"/>
      <c r="DM4140"/>
      <c r="DN4140"/>
      <c r="DO4140"/>
      <c r="DP4140"/>
      <c r="DQ4140"/>
      <c r="DR4140"/>
      <c r="DS4140"/>
      <c r="DT4140"/>
      <c r="DU4140"/>
      <c r="DV4140"/>
      <c r="DW4140"/>
      <c r="DX4140"/>
      <c r="DY4140"/>
      <c r="DZ4140"/>
      <c r="EA4140"/>
      <c r="EB4140"/>
      <c r="EC4140"/>
      <c r="ED4140"/>
      <c r="EE4140"/>
      <c r="EF4140"/>
      <c r="EG4140"/>
      <c r="EH4140"/>
      <c r="EI4140"/>
      <c r="EJ4140"/>
      <c r="EK4140"/>
      <c r="EL4140"/>
      <c r="EM4140"/>
      <c r="EN4140"/>
      <c r="EO4140"/>
      <c r="EP4140"/>
      <c r="EQ4140"/>
      <c r="ER4140"/>
      <c r="ES4140"/>
      <c r="ET4140"/>
      <c r="EU4140"/>
      <c r="EV4140"/>
      <c r="EW4140"/>
      <c r="EX4140"/>
      <c r="EY4140"/>
      <c r="EZ4140"/>
      <c r="FA4140"/>
      <c r="FB4140"/>
      <c r="FC4140"/>
      <c r="FD4140"/>
      <c r="FE4140"/>
      <c r="FF4140"/>
      <c r="FG4140"/>
      <c r="FH4140"/>
      <c r="FI4140"/>
      <c r="FJ4140"/>
      <c r="FK4140"/>
      <c r="FL4140"/>
      <c r="FM4140"/>
      <c r="FN4140"/>
      <c r="FO4140"/>
      <c r="FP4140"/>
      <c r="FQ4140"/>
      <c r="FR4140"/>
      <c r="FS4140"/>
      <c r="FT4140"/>
      <c r="FU4140"/>
      <c r="FV4140"/>
      <c r="FW4140"/>
      <c r="FX4140"/>
      <c r="FY4140"/>
      <c r="FZ4140"/>
      <c r="GA4140"/>
      <c r="GB4140"/>
      <c r="GC4140"/>
      <c r="GD4140"/>
      <c r="GE4140"/>
      <c r="GF4140"/>
      <c r="GG4140"/>
      <c r="GH4140"/>
      <c r="GI4140"/>
      <c r="GJ4140"/>
      <c r="GK4140"/>
      <c r="GL4140"/>
      <c r="GM4140"/>
      <c r="GN4140"/>
      <c r="GO4140"/>
      <c r="GP4140"/>
      <c r="GQ4140"/>
      <c r="GR4140"/>
      <c r="GS4140"/>
      <c r="GT4140"/>
      <c r="GU4140"/>
      <c r="GV4140"/>
      <c r="GW4140"/>
      <c r="GX4140"/>
      <c r="GY4140"/>
      <c r="GZ4140"/>
      <c r="HA4140"/>
      <c r="HB4140"/>
      <c r="HC4140"/>
      <c r="HD4140"/>
      <c r="HE4140"/>
      <c r="HF4140"/>
      <c r="HG4140"/>
      <c r="HH4140"/>
      <c r="HI4140"/>
      <c r="HJ4140"/>
      <c r="HK4140"/>
      <c r="HL4140"/>
      <c r="HM4140"/>
      <c r="HN4140"/>
      <c r="HO4140"/>
      <c r="HP4140"/>
      <c r="HQ4140"/>
      <c r="HR4140"/>
      <c r="HS4140"/>
      <c r="HT4140"/>
      <c r="HU4140"/>
      <c r="HV4140"/>
      <c r="HW4140"/>
      <c r="HX4140"/>
      <c r="HY4140"/>
      <c r="HZ4140"/>
      <c r="IA4140"/>
      <c r="IB4140"/>
      <c r="IC4140"/>
      <c r="ID4140"/>
      <c r="IE4140"/>
      <c r="IF4140"/>
      <c r="IG4140"/>
      <c r="IH4140"/>
      <c r="II4140"/>
      <c r="IJ4140"/>
      <c r="IK4140"/>
      <c r="IL4140"/>
      <c r="IM4140"/>
      <c r="IN4140"/>
      <c r="IO4140"/>
      <c r="IP4140"/>
      <c r="IQ4140"/>
      <c r="IR4140"/>
      <c r="IS4140"/>
      <c r="IT4140"/>
      <c r="IU4140"/>
      <c r="IV4140"/>
    </row>
    <row r="4141" spans="1:256" ht="12.5">
      <c r="B4141" s="65">
        <v>1</v>
      </c>
      <c r="C4141" s="66">
        <f>IF(E4141="A",1,IF(E4141="B",1,0))</f>
        <v>0</v>
      </c>
      <c r="D4141" s="658" t="s">
        <v>87</v>
      </c>
      <c r="E4141" s="659" t="s">
        <v>90</v>
      </c>
      <c r="F4141" s="659" t="s">
        <v>90</v>
      </c>
      <c r="G4141" s="78"/>
      <c r="H4141" s="96" t="s">
        <v>101</v>
      </c>
      <c r="I4141" s="107" t="s">
        <v>4542</v>
      </c>
      <c r="J4141" s="81"/>
      <c r="K4141" s="72"/>
      <c r="L4141" s="72"/>
      <c r="M4141" s="72"/>
      <c r="N4141" s="72"/>
      <c r="O4141" s="72"/>
      <c r="P4141" s="72"/>
      <c r="Q4141" s="833"/>
      <c r="R4141" s="102"/>
      <c r="S4141" s="73"/>
      <c r="T4141" s="102"/>
      <c r="U4141" s="103"/>
      <c r="V4141" s="104"/>
      <c r="W4141"/>
      <c r="X4141"/>
      <c r="Y4141"/>
      <c r="Z4141"/>
      <c r="AA4141"/>
      <c r="AB4141"/>
      <c r="AC4141"/>
      <c r="AD4141"/>
      <c r="AE4141"/>
      <c r="AF4141"/>
      <c r="AG4141"/>
      <c r="AH4141"/>
      <c r="AI4141"/>
      <c r="AJ4141"/>
      <c r="AK4141"/>
      <c r="AL4141"/>
      <c r="AM4141"/>
      <c r="AN4141"/>
      <c r="AO4141"/>
      <c r="AP4141"/>
      <c r="AQ4141"/>
      <c r="AR4141"/>
      <c r="AS4141"/>
      <c r="AT4141"/>
      <c r="AU4141"/>
      <c r="AV4141"/>
      <c r="AW4141"/>
      <c r="AX4141"/>
      <c r="AY4141"/>
      <c r="AZ4141"/>
      <c r="BA4141"/>
      <c r="BB4141"/>
      <c r="BC4141"/>
      <c r="BD4141"/>
      <c r="BE4141"/>
      <c r="BF4141"/>
      <c r="BG4141"/>
      <c r="BH4141"/>
      <c r="BI4141"/>
      <c r="BJ4141"/>
      <c r="BK4141"/>
      <c r="BL4141"/>
      <c r="BM4141"/>
      <c r="BN4141"/>
      <c r="BO4141"/>
      <c r="BP4141"/>
      <c r="BQ4141"/>
      <c r="BR4141"/>
      <c r="BS4141"/>
      <c r="BT4141"/>
      <c r="BU4141"/>
      <c r="BV4141"/>
      <c r="BW4141"/>
      <c r="BX4141"/>
      <c r="BY4141"/>
      <c r="BZ4141"/>
      <c r="CA4141"/>
      <c r="CB4141"/>
      <c r="CC4141"/>
      <c r="CD4141"/>
      <c r="CE4141"/>
      <c r="CF4141"/>
      <c r="CG4141"/>
      <c r="CH4141"/>
      <c r="CI4141"/>
      <c r="CJ4141"/>
      <c r="CK4141"/>
      <c r="CL4141"/>
      <c r="CM4141"/>
      <c r="CN4141"/>
      <c r="CO4141"/>
      <c r="CP4141"/>
      <c r="CQ4141"/>
      <c r="CR4141"/>
      <c r="CS4141"/>
      <c r="CT4141"/>
      <c r="CU4141"/>
      <c r="CV4141"/>
      <c r="CW4141"/>
      <c r="CX4141"/>
      <c r="CY4141"/>
      <c r="CZ4141"/>
      <c r="DA4141"/>
      <c r="DB4141"/>
      <c r="DC4141"/>
      <c r="DD4141"/>
      <c r="DE4141"/>
      <c r="DF4141"/>
      <c r="DG4141"/>
      <c r="DH4141"/>
      <c r="DI4141"/>
      <c r="DJ4141"/>
      <c r="DK4141"/>
      <c r="DL4141"/>
      <c r="DM4141"/>
      <c r="DN4141"/>
      <c r="DO4141"/>
      <c r="DP4141"/>
      <c r="DQ4141"/>
      <c r="DR4141"/>
      <c r="DS4141"/>
      <c r="DT4141"/>
      <c r="DU4141"/>
      <c r="DV4141"/>
      <c r="DW4141"/>
      <c r="DX4141"/>
      <c r="DY4141"/>
      <c r="DZ4141"/>
      <c r="EA4141"/>
      <c r="EB4141"/>
      <c r="EC4141"/>
      <c r="ED4141"/>
      <c r="EE4141"/>
      <c r="EF4141"/>
      <c r="EG4141"/>
      <c r="EH4141"/>
      <c r="EI4141"/>
      <c r="EJ4141"/>
      <c r="EK4141"/>
      <c r="EL4141"/>
      <c r="EM4141"/>
      <c r="EN4141"/>
      <c r="EO4141"/>
      <c r="EP4141"/>
      <c r="EQ4141"/>
      <c r="ER4141"/>
      <c r="ES4141"/>
      <c r="ET4141"/>
      <c r="EU4141"/>
      <c r="EV4141"/>
      <c r="EW4141"/>
      <c r="EX4141"/>
      <c r="EY4141"/>
      <c r="EZ4141"/>
      <c r="FA4141"/>
      <c r="FB4141"/>
      <c r="FC4141"/>
      <c r="FD4141"/>
      <c r="FE4141"/>
      <c r="FF4141"/>
      <c r="FG4141"/>
      <c r="FH4141"/>
      <c r="FI4141"/>
      <c r="FJ4141"/>
      <c r="FK4141"/>
      <c r="FL4141"/>
      <c r="FM4141"/>
      <c r="FN4141"/>
      <c r="FO4141"/>
      <c r="FP4141"/>
      <c r="FQ4141"/>
      <c r="FR4141"/>
      <c r="FS4141"/>
      <c r="FT4141"/>
      <c r="FU4141"/>
      <c r="FV4141"/>
      <c r="FW4141"/>
      <c r="FX4141"/>
      <c r="FY4141"/>
      <c r="FZ4141"/>
      <c r="GA4141"/>
      <c r="GB4141"/>
      <c r="GC4141"/>
      <c r="GD4141"/>
      <c r="GE4141"/>
      <c r="GF4141"/>
      <c r="GG4141"/>
      <c r="GH4141"/>
      <c r="GI4141"/>
      <c r="GJ4141"/>
      <c r="GK4141"/>
      <c r="GL4141"/>
      <c r="GM4141"/>
      <c r="GN4141"/>
      <c r="GO4141"/>
      <c r="GP4141"/>
      <c r="GQ4141"/>
      <c r="GR4141"/>
      <c r="GS4141"/>
      <c r="GT4141"/>
      <c r="GU4141"/>
      <c r="GV4141"/>
      <c r="GW4141"/>
      <c r="GX4141"/>
      <c r="GY4141"/>
      <c r="GZ4141"/>
      <c r="HA4141"/>
      <c r="HB4141"/>
      <c r="HC4141"/>
      <c r="HD4141"/>
      <c r="HE4141"/>
      <c r="HF4141"/>
      <c r="HG4141"/>
      <c r="HH4141"/>
      <c r="HI4141"/>
      <c r="HJ4141"/>
      <c r="HK4141"/>
      <c r="HL4141"/>
      <c r="HM4141"/>
      <c r="HN4141"/>
      <c r="HO4141"/>
      <c r="HP4141"/>
      <c r="HQ4141"/>
      <c r="HR4141"/>
      <c r="HS4141"/>
      <c r="HT4141"/>
      <c r="HU4141"/>
      <c r="HV4141"/>
      <c r="HW4141"/>
      <c r="HX4141"/>
      <c r="HY4141"/>
      <c r="HZ4141"/>
      <c r="IA4141"/>
      <c r="IB4141"/>
      <c r="IC4141"/>
      <c r="ID4141"/>
      <c r="IE4141"/>
      <c r="IF4141"/>
      <c r="IG4141"/>
      <c r="IH4141"/>
      <c r="II4141"/>
      <c r="IJ4141"/>
      <c r="IK4141"/>
      <c r="IL4141"/>
      <c r="IM4141"/>
      <c r="IN4141"/>
      <c r="IO4141"/>
      <c r="IP4141"/>
      <c r="IQ4141"/>
      <c r="IR4141"/>
      <c r="IS4141"/>
      <c r="IT4141"/>
      <c r="IU4141"/>
      <c r="IV4141"/>
    </row>
    <row r="4142" spans="1:256" s="55" customFormat="1" ht="12.5">
      <c r="A4142" s="305"/>
      <c r="B4142" s="65">
        <v>1</v>
      </c>
      <c r="C4142" s="66">
        <f>IF(E4142="A",1,IF(E4142="B",1,0))</f>
        <v>0</v>
      </c>
      <c r="D4142" s="99" t="s">
        <v>70</v>
      </c>
      <c r="E4142" s="99" t="s">
        <v>70</v>
      </c>
      <c r="F4142" s="659" t="s">
        <v>90</v>
      </c>
      <c r="G4142" s="78"/>
      <c r="H4142" s="96" t="s">
        <v>140</v>
      </c>
      <c r="I4142" s="107" t="s">
        <v>4543</v>
      </c>
      <c r="J4142" s="81"/>
      <c r="K4142" s="72"/>
      <c r="L4142" s="72"/>
      <c r="M4142" s="72"/>
      <c r="N4142" s="72"/>
      <c r="O4142" s="72"/>
      <c r="P4142" s="72"/>
      <c r="Q4142" s="833"/>
      <c r="R4142" s="102"/>
      <c r="S4142" s="73"/>
      <c r="T4142" s="102"/>
      <c r="U4142" s="103"/>
      <c r="V4142" s="104"/>
      <c r="W4142" s="109"/>
      <c r="X4142" s="109"/>
      <c r="Y4142" s="109"/>
      <c r="Z4142" s="109"/>
      <c r="AA4142" s="109"/>
      <c r="AB4142" s="109"/>
      <c r="AC4142" s="109"/>
      <c r="AD4142" s="109"/>
      <c r="AE4142" s="109"/>
      <c r="AF4142" s="109"/>
      <c r="AG4142" s="109"/>
      <c r="AH4142" s="109"/>
      <c r="AI4142" s="109"/>
      <c r="AJ4142" s="109"/>
      <c r="AK4142" s="109"/>
      <c r="AL4142" s="109"/>
      <c r="AM4142" s="109"/>
      <c r="AN4142" s="109"/>
      <c r="AO4142" s="109"/>
      <c r="AP4142" s="109"/>
      <c r="AQ4142" s="109"/>
      <c r="AR4142" s="109"/>
      <c r="AS4142" s="109"/>
      <c r="AT4142" s="109"/>
      <c r="AU4142" s="109"/>
      <c r="AV4142" s="109"/>
      <c r="AW4142" s="109"/>
      <c r="AX4142" s="109"/>
      <c r="AY4142" s="109"/>
      <c r="AZ4142" s="109"/>
      <c r="BA4142" s="109"/>
      <c r="BB4142" s="109"/>
      <c r="BC4142" s="109"/>
      <c r="BD4142" s="109"/>
      <c r="BE4142" s="109"/>
      <c r="BF4142" s="109"/>
      <c r="BG4142" s="109"/>
      <c r="BH4142" s="109"/>
      <c r="BI4142" s="109"/>
      <c r="BJ4142" s="109"/>
      <c r="BK4142" s="109"/>
      <c r="BL4142" s="109"/>
      <c r="BM4142" s="109"/>
      <c r="BN4142" s="109"/>
      <c r="BO4142" s="109"/>
      <c r="BP4142" s="109"/>
      <c r="BQ4142" s="109"/>
      <c r="BR4142" s="109"/>
      <c r="BS4142" s="109"/>
      <c r="BT4142" s="109"/>
      <c r="BU4142" s="109"/>
      <c r="BV4142" s="109"/>
      <c r="BW4142" s="109"/>
      <c r="BX4142" s="109"/>
      <c r="BY4142" s="109"/>
      <c r="BZ4142" s="109"/>
      <c r="CA4142" s="109"/>
      <c r="CB4142" s="109"/>
      <c r="CC4142" s="109"/>
      <c r="CD4142" s="109"/>
      <c r="CE4142" s="109"/>
      <c r="CF4142" s="109"/>
      <c r="CG4142" s="109"/>
      <c r="CH4142" s="109"/>
      <c r="CI4142" s="109"/>
      <c r="CJ4142" s="109"/>
      <c r="CK4142" s="109"/>
      <c r="CL4142" s="109"/>
      <c r="CM4142" s="109"/>
      <c r="CN4142" s="109"/>
      <c r="CO4142" s="109"/>
      <c r="CP4142" s="109"/>
      <c r="CQ4142" s="109"/>
      <c r="CR4142" s="109"/>
      <c r="CS4142" s="109"/>
      <c r="CT4142" s="109"/>
      <c r="CU4142" s="109"/>
      <c r="CV4142" s="109"/>
      <c r="CW4142" s="109"/>
      <c r="CX4142" s="109"/>
      <c r="CY4142" s="109"/>
      <c r="CZ4142" s="109"/>
      <c r="DA4142" s="109"/>
      <c r="DB4142" s="109"/>
      <c r="DC4142" s="109"/>
      <c r="DD4142" s="109"/>
      <c r="DE4142" s="109"/>
      <c r="DF4142" s="109"/>
      <c r="DG4142" s="109"/>
      <c r="DH4142" s="109"/>
      <c r="DI4142" s="109"/>
      <c r="DJ4142" s="109"/>
      <c r="DK4142" s="109"/>
      <c r="DL4142" s="109"/>
      <c r="DM4142" s="109"/>
      <c r="DN4142" s="109"/>
      <c r="DO4142" s="109"/>
      <c r="DP4142" s="109"/>
      <c r="DQ4142" s="109"/>
      <c r="DR4142" s="109"/>
      <c r="DS4142" s="109"/>
      <c r="DT4142" s="109"/>
      <c r="DU4142" s="109"/>
      <c r="DV4142" s="109"/>
      <c r="DW4142" s="109"/>
      <c r="DX4142" s="109"/>
      <c r="DY4142" s="109"/>
      <c r="DZ4142" s="109"/>
      <c r="EA4142" s="109"/>
      <c r="EB4142" s="109"/>
      <c r="EC4142" s="109"/>
      <c r="ED4142" s="109"/>
      <c r="EE4142" s="109"/>
      <c r="EF4142" s="109"/>
      <c r="EG4142" s="109"/>
      <c r="EH4142" s="109"/>
      <c r="EI4142" s="109"/>
      <c r="EJ4142" s="109"/>
      <c r="EK4142" s="109"/>
      <c r="EL4142" s="109"/>
      <c r="EM4142" s="109"/>
      <c r="EN4142" s="109"/>
      <c r="EO4142" s="109"/>
      <c r="EP4142" s="109"/>
      <c r="EQ4142" s="109"/>
      <c r="ER4142" s="109"/>
      <c r="ES4142" s="109"/>
      <c r="ET4142" s="109"/>
      <c r="EU4142" s="109"/>
      <c r="EV4142" s="109"/>
      <c r="EW4142" s="109"/>
      <c r="EX4142" s="109"/>
      <c r="EY4142" s="109"/>
      <c r="EZ4142" s="109"/>
      <c r="FA4142" s="109"/>
      <c r="FB4142" s="109"/>
      <c r="FC4142" s="109"/>
      <c r="FD4142" s="109"/>
      <c r="FE4142" s="109"/>
      <c r="FF4142" s="109"/>
      <c r="FG4142" s="109"/>
      <c r="FH4142" s="109"/>
      <c r="FI4142" s="109"/>
      <c r="FJ4142" s="109"/>
      <c r="FK4142" s="109"/>
      <c r="FL4142" s="109"/>
      <c r="FM4142" s="109"/>
      <c r="FN4142" s="109"/>
      <c r="FO4142" s="109"/>
      <c r="FP4142" s="109"/>
      <c r="FQ4142" s="109"/>
      <c r="FR4142" s="109"/>
      <c r="FS4142" s="109"/>
      <c r="FT4142" s="109"/>
      <c r="FU4142" s="109"/>
      <c r="FV4142" s="109"/>
      <c r="FW4142" s="109"/>
      <c r="FX4142" s="109"/>
      <c r="FY4142" s="109"/>
      <c r="FZ4142" s="109"/>
      <c r="GA4142" s="109"/>
      <c r="GB4142" s="109"/>
      <c r="GC4142" s="109"/>
      <c r="GD4142" s="109"/>
      <c r="GE4142" s="109"/>
      <c r="GF4142" s="109"/>
      <c r="GG4142" s="109"/>
      <c r="GH4142" s="109"/>
      <c r="GI4142" s="109"/>
      <c r="GJ4142" s="109"/>
      <c r="GK4142" s="109"/>
      <c r="GL4142" s="109"/>
      <c r="GM4142" s="109"/>
      <c r="GN4142" s="109"/>
      <c r="GO4142" s="109"/>
      <c r="GP4142" s="109"/>
      <c r="GQ4142" s="109"/>
      <c r="GR4142" s="109"/>
      <c r="GS4142" s="109"/>
      <c r="GT4142" s="109"/>
      <c r="GU4142" s="109"/>
      <c r="GV4142" s="109"/>
      <c r="GW4142" s="109"/>
      <c r="GX4142" s="109"/>
      <c r="GY4142" s="109"/>
      <c r="GZ4142" s="109"/>
      <c r="HA4142" s="109"/>
      <c r="HB4142" s="109"/>
      <c r="HC4142" s="109"/>
      <c r="HD4142" s="109"/>
      <c r="HE4142" s="109"/>
      <c r="HF4142" s="109"/>
      <c r="HG4142" s="109"/>
      <c r="HH4142" s="109"/>
      <c r="HI4142" s="109"/>
      <c r="HJ4142" s="109"/>
      <c r="HK4142" s="109"/>
      <c r="HL4142" s="109"/>
      <c r="HM4142" s="109"/>
      <c r="HN4142" s="109"/>
      <c r="HO4142" s="109"/>
      <c r="HP4142" s="109"/>
      <c r="HQ4142" s="109"/>
      <c r="HR4142" s="109"/>
      <c r="HS4142" s="109"/>
      <c r="HT4142" s="109"/>
      <c r="HU4142" s="109"/>
      <c r="HV4142" s="109"/>
      <c r="HW4142" s="109"/>
      <c r="HX4142" s="109"/>
      <c r="HY4142" s="109"/>
      <c r="HZ4142" s="109"/>
      <c r="IA4142" s="109"/>
      <c r="IB4142" s="109"/>
      <c r="IC4142" s="109"/>
      <c r="ID4142" s="109"/>
      <c r="IE4142" s="109"/>
      <c r="IF4142" s="109"/>
      <c r="IG4142" s="109"/>
      <c r="IH4142" s="109"/>
      <c r="II4142" s="109"/>
      <c r="IJ4142" s="109"/>
      <c r="IK4142" s="109"/>
      <c r="IL4142" s="109"/>
      <c r="IM4142" s="109"/>
      <c r="IN4142" s="109"/>
      <c r="IO4142" s="109"/>
      <c r="IP4142" s="109"/>
      <c r="IQ4142" s="109"/>
      <c r="IR4142" s="109"/>
      <c r="IS4142" s="109"/>
      <c r="IT4142" s="109"/>
      <c r="IU4142" s="109"/>
      <c r="IV4142" s="109"/>
    </row>
    <row r="4143" spans="1:256" ht="12.5">
      <c r="B4143" s="65">
        <v>1</v>
      </c>
      <c r="C4143" s="66">
        <f>IF(E4143="A",1,IF(E4143="B",1,0))</f>
        <v>1</v>
      </c>
      <c r="D4143" s="659" t="s">
        <v>90</v>
      </c>
      <c r="E4143" s="658" t="s">
        <v>87</v>
      </c>
      <c r="F4143" s="658" t="s">
        <v>68</v>
      </c>
      <c r="G4143" s="78"/>
      <c r="H4143" s="96" t="s">
        <v>119</v>
      </c>
      <c r="I4143" s="107" t="s">
        <v>4544</v>
      </c>
      <c r="J4143" s="81"/>
      <c r="K4143" s="72"/>
      <c r="L4143" s="72"/>
      <c r="M4143" s="72"/>
      <c r="N4143" s="72"/>
      <c r="O4143" s="72"/>
      <c r="P4143" s="72"/>
      <c r="Q4143" s="833"/>
      <c r="R4143" s="102"/>
      <c r="S4143" s="73"/>
      <c r="T4143" s="102"/>
      <c r="U4143" s="103"/>
      <c r="V4143" s="104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  <c r="AJ4143"/>
      <c r="AK4143"/>
      <c r="AL4143"/>
      <c r="AM4143"/>
      <c r="AN4143"/>
      <c r="AO4143"/>
      <c r="AP4143"/>
      <c r="AQ4143"/>
      <c r="AR4143"/>
      <c r="AS4143"/>
      <c r="AT4143"/>
      <c r="AU4143"/>
      <c r="AV4143"/>
      <c r="AW4143"/>
      <c r="AX4143"/>
      <c r="AY4143"/>
      <c r="AZ4143"/>
      <c r="BA4143"/>
      <c r="BB4143"/>
      <c r="BC4143"/>
      <c r="BD4143"/>
      <c r="BE4143"/>
      <c r="BF4143"/>
      <c r="BG4143"/>
      <c r="BH4143"/>
      <c r="BI4143"/>
      <c r="BJ4143"/>
      <c r="BK4143"/>
      <c r="BL4143"/>
      <c r="BM4143"/>
      <c r="BN4143"/>
      <c r="BO4143"/>
      <c r="BP4143"/>
      <c r="BQ4143"/>
      <c r="BR4143"/>
      <c r="BS4143"/>
      <c r="BT4143"/>
      <c r="BU4143"/>
      <c r="BV4143"/>
      <c r="BW4143"/>
      <c r="BX4143"/>
      <c r="BY4143"/>
      <c r="BZ4143"/>
      <c r="CA4143"/>
      <c r="CB4143"/>
      <c r="CC4143"/>
      <c r="CD4143"/>
      <c r="CE4143"/>
      <c r="CF4143"/>
      <c r="CG4143"/>
      <c r="CH4143"/>
      <c r="CI4143"/>
      <c r="CJ4143"/>
      <c r="CK4143"/>
      <c r="CL4143"/>
      <c r="CM4143"/>
      <c r="CN4143"/>
      <c r="CO4143"/>
      <c r="CP4143"/>
      <c r="CQ4143"/>
      <c r="CR4143"/>
      <c r="CS4143"/>
      <c r="CT4143"/>
      <c r="CU4143"/>
      <c r="CV4143"/>
      <c r="CW4143"/>
      <c r="CX4143"/>
      <c r="CY4143"/>
      <c r="CZ4143"/>
      <c r="DA4143"/>
      <c r="DB4143"/>
      <c r="DC4143"/>
      <c r="DD4143"/>
      <c r="DE4143"/>
      <c r="DF4143"/>
      <c r="DG4143"/>
      <c r="DH4143"/>
      <c r="DI4143"/>
      <c r="DJ4143"/>
      <c r="DK4143"/>
      <c r="DL4143"/>
      <c r="DM4143"/>
      <c r="DN4143"/>
      <c r="DO4143"/>
      <c r="DP4143"/>
      <c r="DQ4143"/>
      <c r="DR4143"/>
      <c r="DS4143"/>
      <c r="DT4143"/>
      <c r="DU4143"/>
      <c r="DV4143"/>
      <c r="DW4143"/>
      <c r="DX4143"/>
      <c r="DY4143"/>
      <c r="DZ4143"/>
      <c r="EA4143"/>
      <c r="EB4143"/>
      <c r="EC4143"/>
      <c r="ED4143"/>
      <c r="EE4143"/>
      <c r="EF4143"/>
      <c r="EG4143"/>
      <c r="EH4143"/>
      <c r="EI4143"/>
      <c r="EJ4143"/>
      <c r="EK4143"/>
      <c r="EL4143"/>
      <c r="EM4143"/>
      <c r="EN4143"/>
      <c r="EO4143"/>
      <c r="EP4143"/>
      <c r="EQ4143"/>
      <c r="ER4143"/>
      <c r="ES4143"/>
      <c r="ET4143"/>
      <c r="EU4143"/>
      <c r="EV4143"/>
      <c r="EW4143"/>
      <c r="EX4143"/>
      <c r="EY4143"/>
      <c r="EZ4143"/>
      <c r="FA4143"/>
      <c r="FB4143"/>
      <c r="FC4143"/>
      <c r="FD4143"/>
      <c r="FE4143"/>
      <c r="FF4143"/>
      <c r="FG4143"/>
      <c r="FH4143"/>
      <c r="FI4143"/>
      <c r="FJ4143"/>
      <c r="FK4143"/>
      <c r="FL4143"/>
      <c r="FM4143"/>
      <c r="FN4143"/>
      <c r="FO4143"/>
      <c r="FP4143"/>
      <c r="FQ4143"/>
      <c r="FR4143"/>
      <c r="FS4143"/>
      <c r="FT4143"/>
      <c r="FU4143"/>
      <c r="FV4143"/>
      <c r="FW4143"/>
      <c r="FX4143"/>
      <c r="FY4143"/>
      <c r="FZ4143"/>
      <c r="GA4143"/>
      <c r="GB4143"/>
      <c r="GC4143"/>
      <c r="GD4143"/>
      <c r="GE4143"/>
      <c r="GF4143"/>
      <c r="GG4143"/>
      <c r="GH4143"/>
      <c r="GI4143"/>
      <c r="GJ4143"/>
      <c r="GK4143"/>
      <c r="GL4143"/>
      <c r="GM4143"/>
      <c r="GN4143"/>
      <c r="GO4143"/>
      <c r="GP4143"/>
      <c r="GQ4143"/>
      <c r="GR4143"/>
      <c r="GS4143"/>
      <c r="GT4143"/>
      <c r="GU4143"/>
      <c r="GV4143"/>
      <c r="GW4143"/>
      <c r="GX4143"/>
      <c r="GY4143"/>
      <c r="GZ4143"/>
      <c r="HA4143"/>
      <c r="HB4143"/>
      <c r="HC4143"/>
      <c r="HD4143"/>
      <c r="HE4143"/>
      <c r="HF4143"/>
      <c r="HG4143"/>
      <c r="HH4143"/>
      <c r="HI4143"/>
      <c r="HJ4143"/>
      <c r="HK4143"/>
      <c r="HL4143"/>
      <c r="HM4143"/>
      <c r="HN4143"/>
      <c r="HO4143"/>
      <c r="HP4143"/>
      <c r="HQ4143"/>
      <c r="HR4143"/>
      <c r="HS4143"/>
      <c r="HT4143"/>
      <c r="HU4143"/>
      <c r="HV4143"/>
      <c r="HW4143"/>
      <c r="HX4143"/>
      <c r="HY4143"/>
      <c r="HZ4143"/>
      <c r="IA4143"/>
      <c r="IB4143"/>
      <c r="IC4143"/>
      <c r="ID4143"/>
      <c r="IE4143"/>
      <c r="IF4143"/>
      <c r="IG4143"/>
      <c r="IH4143"/>
      <c r="II4143"/>
      <c r="IJ4143"/>
      <c r="IK4143"/>
      <c r="IL4143"/>
      <c r="IM4143"/>
      <c r="IN4143"/>
      <c r="IO4143"/>
      <c r="IP4143"/>
      <c r="IQ4143"/>
      <c r="IR4143"/>
      <c r="IS4143"/>
      <c r="IT4143"/>
      <c r="IU4143"/>
      <c r="IV4143"/>
    </row>
    <row r="4144" spans="1:256" ht="12.65" customHeight="1">
      <c r="B4144" s="65">
        <v>1</v>
      </c>
      <c r="C4144" s="66">
        <v>2</v>
      </c>
      <c r="D4144" s="76" t="s">
        <v>68</v>
      </c>
      <c r="E4144" s="77" t="s">
        <v>90</v>
      </c>
      <c r="F4144" s="77" t="s">
        <v>90</v>
      </c>
      <c r="G4144" s="78"/>
      <c r="H4144" s="96" t="s">
        <v>110</v>
      </c>
      <c r="I4144" s="107" t="s">
        <v>870</v>
      </c>
      <c r="J4144" s="81" t="s">
        <v>7</v>
      </c>
      <c r="K4144" s="72"/>
      <c r="L4144" s="72"/>
      <c r="M4144" s="72"/>
      <c r="N4144" s="72"/>
      <c r="O4144" s="72"/>
      <c r="P4144" s="72"/>
      <c r="Q4144" s="833"/>
      <c r="R4144" s="102"/>
      <c r="S4144" s="73"/>
      <c r="T4144" s="102"/>
      <c r="U4144" s="103"/>
      <c r="V4144" s="104"/>
      <c r="W4144" s="283"/>
      <c r="X4144" s="283"/>
      <c r="Y4144" s="283"/>
      <c r="Z4144" s="283"/>
      <c r="AA4144" s="283"/>
      <c r="AB4144" s="283"/>
      <c r="AC4144" s="283"/>
      <c r="AD4144" s="283"/>
      <c r="AE4144" s="283"/>
      <c r="AF4144" s="283"/>
      <c r="AG4144" s="283"/>
      <c r="AH4144" s="283"/>
      <c r="AI4144" s="283"/>
      <c r="AJ4144" s="283"/>
      <c r="AK4144" s="283"/>
      <c r="AL4144" s="283"/>
      <c r="AM4144" s="283"/>
      <c r="AN4144" s="283"/>
      <c r="AO4144" s="283"/>
      <c r="AP4144" s="283"/>
      <c r="AQ4144" s="283"/>
      <c r="AR4144" s="283"/>
      <c r="AS4144" s="283"/>
      <c r="AT4144" s="283"/>
      <c r="AU4144" s="283"/>
      <c r="AV4144" s="283"/>
      <c r="AW4144" s="283"/>
      <c r="AX4144" s="283"/>
      <c r="AY4144" s="283"/>
      <c r="AZ4144" s="283"/>
      <c r="BA4144" s="283"/>
      <c r="BB4144" s="283"/>
      <c r="BC4144" s="283"/>
      <c r="BD4144" s="283"/>
      <c r="BE4144" s="283"/>
      <c r="BF4144" s="283"/>
      <c r="BG4144" s="283"/>
      <c r="BH4144" s="283"/>
      <c r="BI4144" s="283"/>
      <c r="BJ4144" s="283"/>
      <c r="BK4144" s="283"/>
      <c r="BL4144" s="283"/>
      <c r="BM4144" s="283"/>
      <c r="BN4144" s="283"/>
      <c r="BO4144" s="283"/>
      <c r="BP4144" s="283"/>
      <c r="BQ4144" s="283"/>
      <c r="BR4144" s="283"/>
      <c r="BS4144" s="283"/>
      <c r="BT4144" s="283"/>
      <c r="BU4144" s="283"/>
      <c r="BV4144" s="283"/>
      <c r="BW4144" s="283"/>
      <c r="BX4144" s="283"/>
      <c r="BY4144" s="283"/>
      <c r="BZ4144" s="283"/>
      <c r="CA4144" s="283"/>
      <c r="CB4144" s="283"/>
      <c r="CC4144" s="283"/>
      <c r="CD4144" s="283"/>
      <c r="CE4144" s="283"/>
      <c r="CF4144" s="283"/>
      <c r="CG4144" s="283"/>
      <c r="CH4144" s="283"/>
      <c r="CI4144" s="283"/>
      <c r="CJ4144" s="283"/>
      <c r="CK4144" s="283"/>
      <c r="CL4144" s="283"/>
      <c r="CM4144" s="283"/>
      <c r="CN4144" s="283"/>
      <c r="CO4144" s="283"/>
      <c r="CP4144" s="283"/>
      <c r="CQ4144" s="283"/>
      <c r="CR4144" s="283"/>
      <c r="CS4144" s="283"/>
      <c r="CT4144" s="283"/>
      <c r="CU4144" s="283"/>
      <c r="CV4144" s="283"/>
      <c r="CW4144" s="283"/>
      <c r="CX4144" s="283"/>
      <c r="CY4144" s="283"/>
      <c r="CZ4144" s="283"/>
      <c r="DA4144" s="283"/>
      <c r="DB4144" s="283"/>
      <c r="DC4144" s="283"/>
      <c r="DD4144" s="283"/>
      <c r="DE4144" s="283"/>
      <c r="DF4144" s="283"/>
      <c r="DG4144" s="283"/>
      <c r="DH4144" s="283"/>
      <c r="DI4144" s="283"/>
      <c r="DJ4144" s="283"/>
      <c r="DK4144" s="283"/>
      <c r="DL4144" s="283"/>
      <c r="DM4144" s="283"/>
      <c r="DN4144" s="283"/>
      <c r="DO4144" s="283"/>
      <c r="DP4144" s="283"/>
      <c r="DQ4144" s="283"/>
      <c r="DR4144" s="283"/>
      <c r="DS4144" s="283"/>
      <c r="DT4144" s="283"/>
      <c r="DU4144" s="283"/>
      <c r="DV4144" s="283"/>
      <c r="DW4144" s="283"/>
      <c r="DX4144" s="283"/>
      <c r="DY4144" s="283"/>
      <c r="DZ4144" s="283"/>
      <c r="EA4144" s="283"/>
      <c r="EB4144" s="283"/>
      <c r="EC4144" s="283"/>
      <c r="ED4144" s="283"/>
      <c r="EE4144" s="283"/>
      <c r="EF4144" s="283"/>
      <c r="EG4144" s="283"/>
      <c r="EH4144" s="283"/>
      <c r="EI4144" s="283"/>
      <c r="EJ4144" s="283"/>
      <c r="EK4144" s="283"/>
      <c r="EL4144" s="283"/>
      <c r="EM4144" s="283"/>
      <c r="EN4144" s="283"/>
      <c r="EO4144" s="283"/>
      <c r="EP4144" s="283"/>
      <c r="EQ4144" s="283"/>
      <c r="ER4144" s="283"/>
      <c r="ES4144" s="283"/>
      <c r="ET4144" s="283"/>
      <c r="EU4144" s="283"/>
      <c r="EV4144" s="283"/>
      <c r="EW4144" s="283"/>
      <c r="EX4144" s="283"/>
      <c r="EY4144" s="283"/>
      <c r="EZ4144" s="283"/>
      <c r="FA4144" s="283"/>
      <c r="FB4144" s="283"/>
      <c r="FC4144" s="283"/>
      <c r="FD4144" s="283"/>
      <c r="FE4144" s="283"/>
      <c r="FF4144" s="283"/>
      <c r="FG4144" s="283"/>
      <c r="FH4144" s="283"/>
      <c r="FI4144" s="283"/>
      <c r="FJ4144" s="283"/>
      <c r="FK4144" s="283"/>
      <c r="FL4144" s="283"/>
      <c r="FM4144" s="283"/>
      <c r="FN4144" s="283"/>
      <c r="FO4144" s="283"/>
      <c r="FP4144" s="283"/>
      <c r="FQ4144" s="283"/>
      <c r="FR4144" s="283"/>
      <c r="FS4144" s="283"/>
      <c r="FT4144" s="283"/>
      <c r="FU4144" s="283"/>
      <c r="FV4144" s="283"/>
      <c r="FW4144" s="283"/>
      <c r="FX4144" s="283"/>
      <c r="FY4144" s="283"/>
      <c r="FZ4144" s="283"/>
      <c r="GA4144" s="283"/>
      <c r="GB4144" s="283"/>
      <c r="GC4144" s="283"/>
      <c r="GD4144" s="283"/>
      <c r="GE4144" s="283"/>
      <c r="GF4144" s="283"/>
      <c r="GG4144" s="283"/>
      <c r="GH4144" s="283"/>
      <c r="GI4144" s="283"/>
      <c r="GJ4144" s="283"/>
      <c r="GK4144" s="283"/>
      <c r="GL4144" s="283"/>
      <c r="GM4144" s="283"/>
      <c r="GN4144" s="283"/>
      <c r="GO4144" s="283"/>
      <c r="GP4144" s="283"/>
      <c r="GQ4144" s="283"/>
      <c r="GR4144" s="283"/>
      <c r="GS4144" s="283"/>
      <c r="GT4144" s="283"/>
      <c r="GU4144" s="283"/>
      <c r="GV4144" s="283"/>
      <c r="GW4144" s="283"/>
      <c r="GX4144" s="283"/>
      <c r="GY4144" s="283"/>
      <c r="GZ4144" s="283"/>
      <c r="HA4144" s="283"/>
      <c r="HB4144" s="283"/>
      <c r="HC4144" s="283"/>
      <c r="HD4144" s="283"/>
      <c r="HE4144" s="283"/>
      <c r="HF4144" s="283"/>
      <c r="HG4144" s="283"/>
      <c r="HH4144" s="283"/>
      <c r="HI4144" s="283"/>
      <c r="HJ4144" s="283"/>
      <c r="HK4144" s="283"/>
      <c r="HL4144" s="283"/>
      <c r="HM4144" s="283"/>
      <c r="HN4144" s="283"/>
      <c r="HO4144" s="283"/>
      <c r="HP4144" s="283"/>
      <c r="HQ4144" s="283"/>
      <c r="HR4144" s="283"/>
      <c r="HS4144" s="283"/>
      <c r="HT4144" s="283"/>
      <c r="HU4144" s="283"/>
      <c r="HV4144" s="283"/>
      <c r="HW4144" s="283"/>
      <c r="HX4144" s="283"/>
      <c r="HY4144" s="283"/>
      <c r="HZ4144" s="283"/>
      <c r="IA4144" s="283"/>
      <c r="IB4144" s="283"/>
      <c r="IC4144" s="283"/>
      <c r="ID4144" s="283"/>
      <c r="IE4144" s="283"/>
      <c r="IF4144" s="283"/>
      <c r="IG4144" s="283"/>
      <c r="IH4144" s="283"/>
      <c r="II4144" s="283"/>
      <c r="IJ4144" s="283"/>
      <c r="IK4144" s="283"/>
      <c r="IL4144" s="283"/>
      <c r="IM4144" s="283"/>
      <c r="IN4144" s="283"/>
      <c r="IO4144" s="283"/>
      <c r="IP4144" s="283"/>
      <c r="IQ4144" s="283"/>
      <c r="IR4144" s="283"/>
      <c r="IS4144" s="283"/>
      <c r="IT4144" s="283"/>
      <c r="IU4144" s="283"/>
      <c r="IV4144" s="283"/>
    </row>
    <row r="4145" spans="1:256" ht="12.5">
      <c r="B4145" s="65">
        <v>1</v>
      </c>
      <c r="C4145" s="66">
        <f>IF(E4145="A",4,IF(E4145="B",3,IF(E4145="C",2,IF(E4145="D",1,0))))</f>
        <v>3</v>
      </c>
      <c r="D4145" s="76" t="s">
        <v>87</v>
      </c>
      <c r="E4145" s="76" t="s">
        <v>87</v>
      </c>
      <c r="F4145" s="76" t="s">
        <v>68</v>
      </c>
      <c r="G4145" s="78"/>
      <c r="H4145" s="96" t="s">
        <v>110</v>
      </c>
      <c r="I4145" s="107" t="s">
        <v>866</v>
      </c>
      <c r="J4145" s="81"/>
      <c r="K4145" s="72"/>
      <c r="L4145" s="72"/>
      <c r="M4145" s="72"/>
      <c r="N4145" s="72"/>
      <c r="O4145" s="72"/>
      <c r="P4145" s="72"/>
      <c r="Q4145" s="833"/>
      <c r="R4145" s="102"/>
      <c r="S4145" s="73"/>
      <c r="T4145" s="102"/>
      <c r="U4145" s="103"/>
      <c r="V4145" s="104"/>
      <c r="W4145"/>
      <c r="X4145"/>
      <c r="Y4145"/>
      <c r="Z4145"/>
      <c r="AA4145"/>
      <c r="AB4145"/>
      <c r="AC4145"/>
      <c r="AD4145"/>
      <c r="AE4145"/>
      <c r="AF4145"/>
      <c r="AG4145"/>
      <c r="AH4145"/>
      <c r="AI4145"/>
      <c r="AJ4145"/>
      <c r="AK4145"/>
      <c r="AL4145"/>
      <c r="AM4145"/>
      <c r="AN4145"/>
      <c r="AO4145"/>
      <c r="AP4145"/>
      <c r="AQ4145"/>
      <c r="AR4145"/>
      <c r="AS4145"/>
      <c r="AT4145"/>
      <c r="AU4145"/>
      <c r="AV4145"/>
      <c r="AW4145"/>
      <c r="AX4145"/>
      <c r="AY4145"/>
      <c r="AZ4145"/>
      <c r="BA4145"/>
      <c r="BB4145"/>
      <c r="BC4145"/>
      <c r="BD4145"/>
      <c r="BE4145"/>
      <c r="BF4145"/>
      <c r="BG4145"/>
      <c r="BH4145"/>
      <c r="BI4145"/>
      <c r="BJ4145"/>
      <c r="BK4145"/>
      <c r="BL4145"/>
      <c r="BM4145"/>
      <c r="BN4145"/>
      <c r="BO4145"/>
      <c r="BP4145"/>
      <c r="BQ4145"/>
      <c r="BR4145"/>
      <c r="BS4145"/>
      <c r="BT4145"/>
      <c r="BU4145"/>
      <c r="BV4145"/>
      <c r="BW4145"/>
      <c r="BX4145"/>
      <c r="BY4145"/>
      <c r="BZ4145"/>
      <c r="CA4145"/>
      <c r="CB4145"/>
      <c r="CC4145"/>
      <c r="CD4145"/>
      <c r="CE4145"/>
      <c r="CF4145"/>
      <c r="CG4145"/>
      <c r="CH4145"/>
      <c r="CI4145"/>
      <c r="CJ4145"/>
      <c r="CK4145"/>
      <c r="CL4145"/>
      <c r="CM4145"/>
      <c r="CN4145"/>
      <c r="CO4145"/>
      <c r="CP4145"/>
      <c r="CQ4145"/>
      <c r="CR4145"/>
      <c r="CS4145"/>
      <c r="CT4145"/>
      <c r="CU4145"/>
      <c r="CV4145"/>
      <c r="CW4145"/>
      <c r="CX4145"/>
      <c r="CY4145"/>
      <c r="CZ4145"/>
      <c r="DA4145"/>
      <c r="DB4145"/>
      <c r="DC4145"/>
      <c r="DD4145"/>
      <c r="DE4145"/>
      <c r="DF4145"/>
      <c r="DG4145"/>
      <c r="DH4145"/>
      <c r="DI4145"/>
      <c r="DJ4145"/>
      <c r="DK4145"/>
      <c r="DL4145"/>
      <c r="DM4145"/>
      <c r="DN4145"/>
      <c r="DO4145"/>
      <c r="DP4145"/>
      <c r="DQ4145"/>
      <c r="DR4145"/>
      <c r="DS4145"/>
      <c r="DT4145"/>
      <c r="DU4145"/>
      <c r="DV4145"/>
      <c r="DW4145"/>
      <c r="DX4145"/>
      <c r="DY4145"/>
      <c r="DZ4145"/>
      <c r="EA4145"/>
      <c r="EB4145"/>
      <c r="EC4145"/>
      <c r="ED4145"/>
      <c r="EE4145"/>
      <c r="EF4145"/>
      <c r="EG4145"/>
      <c r="EH4145"/>
      <c r="EI4145"/>
      <c r="EJ4145"/>
      <c r="EK4145"/>
      <c r="EL4145"/>
      <c r="EM4145"/>
      <c r="EN4145"/>
      <c r="EO4145"/>
      <c r="EP4145"/>
      <c r="EQ4145"/>
      <c r="ER4145"/>
      <c r="ES4145"/>
      <c r="ET4145"/>
      <c r="EU4145"/>
      <c r="EV4145"/>
      <c r="EW4145"/>
      <c r="EX4145"/>
      <c r="EY4145"/>
      <c r="EZ4145"/>
      <c r="FA4145"/>
      <c r="FB4145"/>
      <c r="FC4145"/>
      <c r="FD4145"/>
      <c r="FE4145"/>
      <c r="FF4145"/>
      <c r="FG4145"/>
      <c r="FH4145"/>
      <c r="FI4145"/>
      <c r="FJ4145"/>
      <c r="FK4145"/>
      <c r="FL4145"/>
      <c r="FM4145"/>
      <c r="FN4145"/>
      <c r="FO4145"/>
      <c r="FP4145"/>
      <c r="FQ4145"/>
      <c r="FR4145"/>
      <c r="FS4145"/>
      <c r="FT4145"/>
      <c r="FU4145"/>
      <c r="FV4145"/>
      <c r="FW4145"/>
      <c r="FX4145"/>
      <c r="FY4145"/>
      <c r="FZ4145"/>
      <c r="GA4145"/>
      <c r="GB4145"/>
      <c r="GC4145"/>
      <c r="GD4145"/>
      <c r="GE4145"/>
      <c r="GF4145"/>
      <c r="GG4145"/>
      <c r="GH4145"/>
      <c r="GI4145"/>
      <c r="GJ4145"/>
      <c r="GK4145"/>
      <c r="GL4145"/>
      <c r="GM4145"/>
      <c r="GN4145"/>
      <c r="GO4145"/>
      <c r="GP4145"/>
      <c r="GQ4145"/>
      <c r="GR4145"/>
      <c r="GS4145"/>
      <c r="GT4145"/>
      <c r="GU4145"/>
      <c r="GV4145"/>
      <c r="GW4145"/>
      <c r="GX4145"/>
      <c r="GY4145"/>
      <c r="GZ4145"/>
      <c r="HA4145"/>
      <c r="HB4145"/>
      <c r="HC4145"/>
      <c r="HD4145"/>
      <c r="HE4145"/>
      <c r="HF4145"/>
      <c r="HG4145"/>
      <c r="HH4145"/>
      <c r="HI4145"/>
      <c r="HJ4145"/>
      <c r="HK4145"/>
      <c r="HL4145"/>
      <c r="HM4145"/>
      <c r="HN4145"/>
      <c r="HO4145"/>
      <c r="HP4145"/>
      <c r="HQ4145"/>
      <c r="HR4145"/>
      <c r="HS4145"/>
      <c r="HT4145"/>
      <c r="HU4145"/>
      <c r="HV4145"/>
      <c r="HW4145"/>
      <c r="HX4145"/>
      <c r="HY4145"/>
      <c r="HZ4145"/>
      <c r="IA4145"/>
      <c r="IB4145"/>
      <c r="IC4145"/>
      <c r="ID4145"/>
      <c r="IE4145"/>
      <c r="IF4145"/>
      <c r="IG4145"/>
      <c r="IH4145"/>
      <c r="II4145"/>
      <c r="IJ4145"/>
      <c r="IK4145"/>
      <c r="IL4145"/>
      <c r="IM4145"/>
      <c r="IN4145"/>
      <c r="IO4145"/>
      <c r="IP4145"/>
      <c r="IQ4145"/>
      <c r="IR4145"/>
      <c r="IS4145"/>
      <c r="IT4145"/>
      <c r="IU4145"/>
      <c r="IV4145"/>
    </row>
    <row r="4146" spans="1:256" ht="12.5">
      <c r="B4146" s="65">
        <v>1</v>
      </c>
      <c r="C4146" s="66">
        <f t="shared" ref="C4146:C4154" si="187">IF(E4146="A",1,IF(E4146="B",1,0))</f>
        <v>1</v>
      </c>
      <c r="D4146" s="76" t="s">
        <v>68</v>
      </c>
      <c r="E4146" s="76" t="s">
        <v>87</v>
      </c>
      <c r="F4146" s="99" t="s">
        <v>70</v>
      </c>
      <c r="G4146" s="78"/>
      <c r="H4146" s="96" t="s">
        <v>101</v>
      </c>
      <c r="I4146" s="107" t="s">
        <v>4545</v>
      </c>
      <c r="J4146" s="81"/>
      <c r="K4146" s="72"/>
      <c r="L4146" s="72"/>
      <c r="M4146" s="72"/>
      <c r="N4146" s="72"/>
      <c r="O4146" s="72"/>
      <c r="P4146" s="72"/>
      <c r="Q4146" s="833"/>
      <c r="R4146" s="102"/>
      <c r="S4146" s="73"/>
      <c r="T4146" s="102"/>
      <c r="U4146" s="103"/>
      <c r="V4146" s="104"/>
    </row>
    <row r="4147" spans="1:256" ht="12.5">
      <c r="B4147" s="65">
        <v>1</v>
      </c>
      <c r="C4147" s="66">
        <f t="shared" si="187"/>
        <v>0</v>
      </c>
      <c r="D4147" s="76" t="s">
        <v>87</v>
      </c>
      <c r="E4147" s="99" t="s">
        <v>70</v>
      </c>
      <c r="F4147" s="76" t="s">
        <v>87</v>
      </c>
      <c r="G4147" s="78"/>
      <c r="H4147" s="96" t="s">
        <v>114</v>
      </c>
      <c r="I4147" s="107" t="s">
        <v>4546</v>
      </c>
      <c r="J4147" s="81"/>
      <c r="K4147" s="72"/>
      <c r="L4147" s="72"/>
      <c r="M4147" s="72"/>
      <c r="N4147" s="72"/>
      <c r="O4147" s="72"/>
      <c r="P4147" s="72"/>
      <c r="Q4147" s="833"/>
      <c r="R4147" s="102"/>
      <c r="S4147" s="73"/>
      <c r="T4147" s="102"/>
      <c r="U4147" s="103"/>
      <c r="V4147" s="104"/>
      <c r="W4147"/>
      <c r="X4147" s="186"/>
      <c r="Y4147" s="186"/>
      <c r="Z4147" s="186"/>
      <c r="AA4147" s="186"/>
      <c r="AB4147" s="186"/>
      <c r="AC4147" s="186"/>
      <c r="AD4147" s="186"/>
      <c r="AE4147" s="186"/>
      <c r="AF4147" s="186"/>
      <c r="AG4147"/>
      <c r="AH4147"/>
      <c r="AI4147"/>
      <c r="AJ4147"/>
      <c r="AK4147"/>
      <c r="AL4147"/>
      <c r="AM4147"/>
      <c r="AN4147"/>
      <c r="AO4147"/>
      <c r="AP4147"/>
      <c r="AQ4147"/>
      <c r="AR4147"/>
      <c r="AS4147"/>
      <c r="AT4147"/>
      <c r="AU4147"/>
      <c r="AV4147"/>
      <c r="AW4147"/>
      <c r="AX4147"/>
      <c r="AY4147"/>
      <c r="AZ4147"/>
      <c r="BA4147"/>
      <c r="BB4147"/>
      <c r="BC4147"/>
      <c r="BD4147"/>
      <c r="BE4147"/>
      <c r="BF4147"/>
      <c r="BG4147"/>
      <c r="BH4147"/>
      <c r="BI4147"/>
      <c r="BJ4147"/>
      <c r="BK4147"/>
      <c r="BL4147"/>
      <c r="BM4147"/>
      <c r="BN4147"/>
      <c r="BO4147"/>
      <c r="BP4147"/>
      <c r="BQ4147"/>
      <c r="BR4147"/>
      <c r="BS4147"/>
      <c r="BT4147"/>
      <c r="BU4147"/>
      <c r="BV4147"/>
      <c r="BW4147"/>
      <c r="BX4147"/>
      <c r="BY4147"/>
      <c r="BZ4147"/>
      <c r="CA4147"/>
      <c r="CB4147"/>
      <c r="CC4147"/>
      <c r="CD4147"/>
      <c r="CE4147"/>
      <c r="CF4147"/>
      <c r="CG4147"/>
      <c r="CH4147"/>
      <c r="CI4147"/>
      <c r="CJ4147"/>
      <c r="CK4147"/>
      <c r="CL4147"/>
      <c r="CM4147"/>
      <c r="CN4147"/>
      <c r="CO4147"/>
      <c r="CP4147"/>
      <c r="CQ4147"/>
      <c r="CR4147"/>
      <c r="CS4147"/>
      <c r="CT4147"/>
      <c r="CU4147"/>
      <c r="CV4147"/>
      <c r="CW4147"/>
      <c r="CX4147"/>
      <c r="CY4147"/>
      <c r="CZ4147"/>
      <c r="DA4147"/>
      <c r="DB4147"/>
      <c r="DC4147"/>
      <c r="DD4147"/>
      <c r="DE4147"/>
      <c r="DF4147"/>
      <c r="DG4147"/>
      <c r="DH4147"/>
      <c r="DI4147"/>
      <c r="DJ4147"/>
      <c r="DK4147"/>
      <c r="DL4147"/>
      <c r="DM4147"/>
      <c r="DN4147"/>
      <c r="DO4147"/>
      <c r="DP4147"/>
      <c r="DQ4147"/>
      <c r="DR4147"/>
      <c r="DS4147"/>
      <c r="DT4147"/>
      <c r="DU4147"/>
      <c r="DV4147"/>
      <c r="DW4147"/>
      <c r="DX4147"/>
      <c r="DY4147"/>
      <c r="DZ4147"/>
      <c r="EA4147"/>
      <c r="EB4147"/>
      <c r="EC4147"/>
      <c r="ED4147"/>
      <c r="EE4147"/>
      <c r="EF4147"/>
      <c r="EG4147"/>
      <c r="EH4147"/>
      <c r="EI4147"/>
      <c r="EJ4147"/>
      <c r="EK4147"/>
      <c r="EL4147"/>
      <c r="EM4147"/>
      <c r="EN4147"/>
      <c r="EO4147"/>
      <c r="EP4147"/>
      <c r="EQ4147"/>
      <c r="ER4147"/>
      <c r="ES4147"/>
      <c r="ET4147"/>
      <c r="EU4147"/>
      <c r="EV4147"/>
      <c r="EW4147"/>
      <c r="EX4147"/>
      <c r="EY4147"/>
      <c r="EZ4147"/>
      <c r="FA4147"/>
      <c r="FB4147"/>
      <c r="FC4147"/>
      <c r="FD4147"/>
      <c r="FE4147"/>
      <c r="FF4147"/>
      <c r="FG4147"/>
      <c r="FH4147"/>
      <c r="FI4147"/>
      <c r="FJ4147"/>
      <c r="FK4147"/>
      <c r="FL4147"/>
      <c r="FM4147"/>
      <c r="FN4147"/>
      <c r="FO4147"/>
      <c r="FP4147"/>
      <c r="FQ4147"/>
      <c r="FR4147"/>
      <c r="FS4147"/>
      <c r="FT4147"/>
      <c r="FU4147"/>
      <c r="FV4147"/>
      <c r="FW4147"/>
      <c r="FX4147"/>
      <c r="FY4147"/>
      <c r="FZ4147"/>
      <c r="GA4147"/>
      <c r="GB4147"/>
      <c r="GC4147"/>
      <c r="GD4147"/>
      <c r="GE4147"/>
      <c r="GF4147"/>
      <c r="GG4147"/>
      <c r="GH4147"/>
      <c r="GI4147"/>
      <c r="GJ4147"/>
      <c r="GK4147"/>
      <c r="GL4147"/>
      <c r="GM4147"/>
      <c r="GN4147"/>
      <c r="GO4147"/>
      <c r="GP4147"/>
      <c r="GQ4147"/>
      <c r="GR4147"/>
      <c r="GS4147"/>
      <c r="GT4147"/>
      <c r="GU4147"/>
      <c r="GV4147"/>
      <c r="GW4147"/>
      <c r="GX4147"/>
      <c r="GY4147"/>
      <c r="GZ4147"/>
      <c r="HA4147"/>
      <c r="HB4147"/>
      <c r="HC4147"/>
      <c r="HD4147"/>
      <c r="HE4147"/>
      <c r="HF4147"/>
      <c r="HG4147"/>
      <c r="HH4147"/>
      <c r="HI4147"/>
      <c r="HJ4147"/>
      <c r="HK4147"/>
      <c r="HL4147"/>
      <c r="HM4147"/>
      <c r="HN4147"/>
      <c r="HO4147"/>
      <c r="HP4147"/>
      <c r="HQ4147"/>
      <c r="HR4147"/>
      <c r="HS4147"/>
      <c r="HT4147"/>
      <c r="HU4147"/>
      <c r="HV4147"/>
      <c r="HW4147"/>
      <c r="HX4147"/>
      <c r="HY4147"/>
      <c r="HZ4147"/>
      <c r="IA4147"/>
      <c r="IB4147"/>
      <c r="IC4147"/>
      <c r="ID4147"/>
      <c r="IE4147"/>
      <c r="IF4147"/>
      <c r="IG4147"/>
      <c r="IH4147"/>
      <c r="II4147"/>
      <c r="IJ4147"/>
      <c r="IK4147"/>
      <c r="IL4147"/>
      <c r="IM4147"/>
      <c r="IN4147"/>
      <c r="IO4147"/>
      <c r="IP4147"/>
      <c r="IQ4147"/>
      <c r="IR4147"/>
      <c r="IS4147"/>
      <c r="IT4147"/>
      <c r="IU4147"/>
      <c r="IV4147"/>
    </row>
    <row r="4148" spans="1:256" ht="12.5">
      <c r="B4148" s="65">
        <v>1</v>
      </c>
      <c r="C4148" s="66">
        <f t="shared" si="187"/>
        <v>0</v>
      </c>
      <c r="D4148" s="77" t="s">
        <v>90</v>
      </c>
      <c r="E4148" s="99" t="s">
        <v>70</v>
      </c>
      <c r="F4148" s="99" t="s">
        <v>70</v>
      </c>
      <c r="G4148" s="78"/>
      <c r="H4148" s="96" t="s">
        <v>119</v>
      </c>
      <c r="I4148" s="107" t="s">
        <v>4547</v>
      </c>
      <c r="J4148" s="81"/>
      <c r="K4148" s="72"/>
      <c r="L4148" s="72"/>
      <c r="M4148" s="72"/>
      <c r="N4148" s="72"/>
      <c r="O4148" s="72"/>
      <c r="P4148" s="72"/>
      <c r="Q4148" s="833"/>
      <c r="R4148" s="102"/>
      <c r="S4148" s="73"/>
      <c r="T4148" s="102"/>
      <c r="U4148" s="103"/>
      <c r="V4148" s="104"/>
      <c r="W4148" s="320"/>
      <c r="X4148" s="320"/>
      <c r="Y4148" s="320"/>
      <c r="Z4148" s="320"/>
      <c r="AA4148" s="320"/>
      <c r="AB4148" s="320"/>
      <c r="AC4148" s="320"/>
      <c r="AD4148" s="320"/>
      <c r="AE4148" s="320"/>
      <c r="AF4148" s="320"/>
      <c r="AG4148" s="320"/>
      <c r="AH4148" s="320"/>
      <c r="AI4148" s="320"/>
      <c r="AJ4148" s="320"/>
      <c r="AK4148" s="320"/>
      <c r="AL4148" s="320"/>
      <c r="AM4148" s="320"/>
      <c r="AN4148" s="320"/>
      <c r="AO4148" s="320"/>
      <c r="AP4148" s="320"/>
      <c r="AQ4148" s="320"/>
      <c r="AR4148" s="320"/>
      <c r="AS4148" s="320"/>
      <c r="AT4148" s="320"/>
      <c r="AU4148" s="320"/>
      <c r="AV4148" s="320"/>
      <c r="AW4148" s="320"/>
      <c r="AX4148" s="320"/>
      <c r="AY4148" s="320"/>
      <c r="AZ4148" s="320"/>
      <c r="BA4148" s="320"/>
      <c r="BB4148" s="320"/>
      <c r="BC4148" s="320"/>
      <c r="BD4148" s="320"/>
      <c r="BE4148" s="320"/>
      <c r="BF4148" s="320"/>
      <c r="BG4148" s="320"/>
      <c r="BH4148" s="320"/>
      <c r="BI4148" s="320"/>
      <c r="BJ4148" s="320"/>
      <c r="BK4148" s="320"/>
      <c r="BL4148" s="320"/>
      <c r="BM4148" s="320"/>
      <c r="BN4148" s="320"/>
      <c r="BO4148" s="320"/>
      <c r="BP4148" s="320"/>
      <c r="BQ4148" s="320"/>
      <c r="BR4148" s="320"/>
      <c r="BS4148" s="320"/>
      <c r="BT4148" s="320"/>
      <c r="BU4148" s="320"/>
      <c r="BV4148" s="320"/>
      <c r="BW4148" s="320"/>
      <c r="BX4148" s="320"/>
      <c r="BY4148" s="320"/>
      <c r="BZ4148" s="320"/>
      <c r="CA4148" s="320"/>
      <c r="CB4148" s="320"/>
      <c r="CC4148" s="320"/>
      <c r="CD4148" s="320"/>
      <c r="CE4148" s="320"/>
      <c r="CF4148" s="320"/>
      <c r="CG4148" s="320"/>
      <c r="CH4148" s="320"/>
      <c r="CI4148" s="320"/>
      <c r="CJ4148" s="320"/>
      <c r="CK4148" s="320"/>
      <c r="CL4148" s="320"/>
      <c r="CM4148" s="320"/>
      <c r="CN4148" s="320"/>
      <c r="CO4148" s="320"/>
      <c r="CP4148" s="320"/>
      <c r="CQ4148" s="320"/>
      <c r="CR4148" s="320"/>
      <c r="CS4148" s="320"/>
      <c r="CT4148" s="320"/>
      <c r="CU4148" s="320"/>
      <c r="CV4148" s="320"/>
      <c r="CW4148" s="320"/>
      <c r="CX4148" s="320"/>
      <c r="CY4148" s="320"/>
      <c r="CZ4148" s="320"/>
      <c r="DA4148" s="320"/>
      <c r="DB4148" s="320"/>
      <c r="DC4148" s="320"/>
      <c r="DD4148" s="320"/>
      <c r="DE4148" s="320"/>
      <c r="DF4148" s="320"/>
      <c r="DG4148" s="320"/>
      <c r="DH4148" s="320"/>
      <c r="DI4148" s="320"/>
      <c r="DJ4148" s="320"/>
      <c r="DK4148" s="320"/>
      <c r="DL4148" s="320"/>
      <c r="DM4148" s="320"/>
      <c r="DN4148" s="320"/>
      <c r="DO4148" s="320"/>
      <c r="DP4148" s="320"/>
      <c r="DQ4148" s="320"/>
      <c r="DR4148" s="320"/>
      <c r="DS4148" s="320"/>
      <c r="DT4148" s="320"/>
      <c r="DU4148" s="320"/>
      <c r="DV4148" s="320"/>
      <c r="DW4148" s="320"/>
      <c r="DX4148" s="320"/>
      <c r="DY4148" s="320"/>
      <c r="DZ4148" s="320"/>
      <c r="EA4148" s="320"/>
      <c r="EB4148" s="320"/>
      <c r="EC4148" s="320"/>
      <c r="ED4148" s="320"/>
      <c r="EE4148" s="320"/>
      <c r="EF4148" s="320"/>
      <c r="EG4148" s="320"/>
      <c r="EH4148" s="320"/>
      <c r="EI4148" s="320"/>
      <c r="EJ4148" s="320"/>
      <c r="EK4148" s="320"/>
      <c r="EL4148" s="320"/>
      <c r="EM4148" s="320"/>
      <c r="EN4148" s="320"/>
      <c r="EO4148" s="320"/>
      <c r="EP4148" s="320"/>
      <c r="EQ4148" s="320"/>
      <c r="ER4148" s="320"/>
      <c r="ES4148" s="320"/>
      <c r="ET4148" s="320"/>
      <c r="EU4148" s="320"/>
      <c r="EV4148" s="320"/>
      <c r="EW4148" s="320"/>
      <c r="EX4148" s="320"/>
      <c r="EY4148" s="320"/>
      <c r="EZ4148" s="320"/>
      <c r="FA4148" s="320"/>
      <c r="FB4148" s="320"/>
      <c r="FC4148" s="320"/>
      <c r="FD4148" s="320"/>
      <c r="FE4148" s="320"/>
      <c r="FF4148" s="320"/>
      <c r="FG4148" s="320"/>
      <c r="FH4148" s="320"/>
      <c r="FI4148" s="320"/>
      <c r="FJ4148" s="320"/>
      <c r="FK4148" s="320"/>
      <c r="FL4148" s="320"/>
      <c r="FM4148" s="320"/>
      <c r="FN4148" s="320"/>
      <c r="FO4148" s="320"/>
      <c r="FP4148" s="320"/>
      <c r="FQ4148" s="320"/>
      <c r="FR4148" s="320"/>
      <c r="FS4148" s="320"/>
      <c r="FT4148" s="320"/>
      <c r="FU4148" s="320"/>
      <c r="FV4148" s="320"/>
      <c r="FW4148" s="320"/>
      <c r="FX4148" s="320"/>
      <c r="FY4148" s="320"/>
      <c r="FZ4148" s="320"/>
      <c r="GA4148" s="320"/>
      <c r="GB4148" s="320"/>
      <c r="GC4148" s="320"/>
      <c r="GD4148" s="320"/>
      <c r="GE4148" s="320"/>
      <c r="GF4148" s="320"/>
      <c r="GG4148" s="320"/>
      <c r="GH4148" s="320"/>
      <c r="GI4148" s="320"/>
      <c r="GJ4148" s="320"/>
      <c r="GK4148" s="320"/>
      <c r="GL4148" s="320"/>
      <c r="GM4148" s="320"/>
      <c r="GN4148" s="320"/>
      <c r="GO4148" s="320"/>
      <c r="GP4148" s="320"/>
      <c r="GQ4148" s="320"/>
      <c r="GR4148" s="320"/>
      <c r="GS4148" s="320"/>
      <c r="GT4148" s="320"/>
      <c r="GU4148" s="320"/>
      <c r="GV4148" s="320"/>
      <c r="GW4148" s="320"/>
      <c r="GX4148" s="320"/>
      <c r="GY4148" s="320"/>
      <c r="GZ4148" s="320"/>
      <c r="HA4148" s="320"/>
      <c r="HB4148" s="320"/>
      <c r="HC4148" s="320"/>
      <c r="HD4148" s="320"/>
      <c r="HE4148" s="320"/>
      <c r="HF4148" s="320"/>
      <c r="HG4148" s="320"/>
      <c r="HH4148" s="320"/>
      <c r="HI4148" s="320"/>
      <c r="HJ4148" s="320"/>
      <c r="HK4148" s="320"/>
      <c r="HL4148" s="320"/>
      <c r="HM4148" s="320"/>
      <c r="HN4148" s="320"/>
      <c r="HO4148" s="320"/>
      <c r="HP4148" s="320"/>
      <c r="HQ4148" s="320"/>
      <c r="HR4148" s="320"/>
      <c r="HS4148" s="320"/>
      <c r="HT4148" s="320"/>
      <c r="HU4148" s="320"/>
      <c r="HV4148" s="320"/>
      <c r="HW4148" s="320"/>
      <c r="HX4148" s="320"/>
      <c r="HY4148" s="320"/>
      <c r="HZ4148" s="320"/>
      <c r="IA4148" s="320"/>
      <c r="IB4148" s="320"/>
      <c r="IC4148" s="320"/>
      <c r="ID4148" s="320"/>
      <c r="IE4148" s="320"/>
      <c r="IF4148" s="320"/>
      <c r="IG4148" s="320"/>
      <c r="IH4148" s="320"/>
      <c r="II4148" s="320"/>
      <c r="IJ4148" s="320"/>
      <c r="IK4148" s="320"/>
      <c r="IL4148" s="320"/>
      <c r="IM4148" s="320"/>
      <c r="IN4148" s="320"/>
      <c r="IO4148" s="320"/>
      <c r="IP4148" s="320"/>
      <c r="IQ4148" s="320"/>
      <c r="IR4148" s="320"/>
      <c r="IS4148" s="320"/>
      <c r="IT4148" s="320"/>
      <c r="IU4148" s="320"/>
      <c r="IV4148" s="320"/>
    </row>
    <row r="4149" spans="1:256" ht="12.5">
      <c r="B4149" s="65">
        <v>1</v>
      </c>
      <c r="C4149" s="66">
        <f t="shared" si="187"/>
        <v>1</v>
      </c>
      <c r="D4149" s="658" t="s">
        <v>87</v>
      </c>
      <c r="E4149" s="658" t="s">
        <v>68</v>
      </c>
      <c r="F4149" s="659" t="s">
        <v>90</v>
      </c>
      <c r="G4149" s="78"/>
      <c r="H4149" s="96" t="s">
        <v>240</v>
      </c>
      <c r="I4149" s="107" t="s">
        <v>4548</v>
      </c>
      <c r="J4149" s="81"/>
      <c r="K4149" s="72"/>
      <c r="L4149" s="72"/>
      <c r="M4149" s="72"/>
      <c r="N4149" s="72"/>
      <c r="O4149" s="72"/>
      <c r="P4149" s="72"/>
      <c r="Q4149" s="833"/>
      <c r="R4149" s="102"/>
      <c r="S4149" s="73"/>
      <c r="T4149" s="102"/>
      <c r="U4149" s="103"/>
      <c r="V4149" s="104"/>
    </row>
    <row r="4150" spans="1:256" ht="12" customHeight="1">
      <c r="A4150" s="305"/>
      <c r="B4150" s="65">
        <v>1</v>
      </c>
      <c r="C4150" s="66">
        <f t="shared" si="187"/>
        <v>1</v>
      </c>
      <c r="D4150" s="76" t="s">
        <v>87</v>
      </c>
      <c r="E4150" s="76" t="s">
        <v>68</v>
      </c>
      <c r="F4150" s="76" t="s">
        <v>68</v>
      </c>
      <c r="G4150" s="78"/>
      <c r="H4150" s="96" t="s">
        <v>88</v>
      </c>
      <c r="I4150" s="107" t="s">
        <v>4549</v>
      </c>
      <c r="J4150" s="81"/>
      <c r="K4150" s="72"/>
      <c r="L4150" s="72"/>
      <c r="M4150" s="72"/>
      <c r="N4150" s="72"/>
      <c r="O4150" s="72"/>
      <c r="P4150" s="72"/>
      <c r="Q4150" s="833"/>
      <c r="R4150" s="102"/>
      <c r="S4150" s="73"/>
      <c r="T4150" s="102"/>
      <c r="U4150" s="103"/>
      <c r="V4150" s="104"/>
      <c r="W4150"/>
      <c r="X4150"/>
      <c r="Y4150"/>
      <c r="Z4150"/>
      <c r="AA4150"/>
      <c r="AB4150"/>
      <c r="AC4150"/>
      <c r="AD4150"/>
      <c r="AE4150"/>
      <c r="AF4150"/>
      <c r="AG4150"/>
      <c r="AH4150"/>
      <c r="AI4150"/>
      <c r="AJ4150"/>
      <c r="AK4150"/>
      <c r="AL4150"/>
      <c r="AM4150"/>
      <c r="AN4150"/>
      <c r="AO4150"/>
      <c r="AP4150"/>
      <c r="AQ4150"/>
      <c r="AR4150"/>
      <c r="AS4150"/>
      <c r="AT4150"/>
      <c r="AU4150"/>
      <c r="AV4150"/>
      <c r="AW4150"/>
      <c r="AX4150"/>
      <c r="AY4150"/>
      <c r="AZ4150"/>
      <c r="BA4150"/>
      <c r="BB4150"/>
      <c r="BC4150"/>
      <c r="BD4150"/>
      <c r="BE4150"/>
      <c r="BF4150"/>
      <c r="BG4150"/>
      <c r="BH4150"/>
      <c r="BI4150"/>
      <c r="BJ4150"/>
      <c r="BK4150"/>
      <c r="BL4150"/>
      <c r="BM4150"/>
      <c r="BN4150"/>
      <c r="BO4150"/>
      <c r="BP4150"/>
      <c r="BQ4150"/>
      <c r="BR4150"/>
      <c r="BS4150"/>
      <c r="BT4150"/>
      <c r="BU4150"/>
      <c r="BV4150"/>
      <c r="BW4150"/>
      <c r="BX4150"/>
      <c r="BY4150"/>
      <c r="BZ4150"/>
      <c r="CA4150"/>
      <c r="CB4150"/>
      <c r="CC4150"/>
      <c r="CD4150"/>
      <c r="CE4150"/>
      <c r="CF4150"/>
      <c r="CG4150"/>
      <c r="CH4150"/>
      <c r="CI4150"/>
      <c r="CJ4150"/>
      <c r="CK4150"/>
      <c r="CL4150"/>
      <c r="CM4150"/>
      <c r="CN4150"/>
      <c r="CO4150"/>
      <c r="CP4150"/>
      <c r="CQ4150"/>
      <c r="CR4150"/>
      <c r="CS4150"/>
      <c r="CT4150"/>
      <c r="CU4150"/>
      <c r="CV4150"/>
      <c r="CW4150"/>
      <c r="CX4150"/>
      <c r="CY4150"/>
      <c r="CZ4150"/>
      <c r="DA4150"/>
      <c r="DB4150"/>
      <c r="DC4150"/>
      <c r="DD4150"/>
      <c r="DE4150"/>
      <c r="DF4150"/>
      <c r="DG4150"/>
      <c r="DH4150"/>
      <c r="DI4150"/>
      <c r="DJ4150"/>
      <c r="DK4150"/>
      <c r="DL4150"/>
      <c r="DM4150"/>
      <c r="DN4150"/>
      <c r="DO4150"/>
      <c r="DP4150"/>
      <c r="DQ4150"/>
      <c r="DR4150"/>
      <c r="DS4150"/>
      <c r="DT4150"/>
      <c r="DU4150"/>
      <c r="DV4150"/>
      <c r="DW4150"/>
      <c r="DX4150"/>
      <c r="DY4150"/>
      <c r="DZ4150"/>
      <c r="EA4150"/>
      <c r="EB4150"/>
      <c r="EC4150"/>
      <c r="ED4150"/>
      <c r="EE4150"/>
      <c r="EF4150"/>
      <c r="EG4150"/>
      <c r="EH4150"/>
      <c r="EI4150"/>
      <c r="EJ4150"/>
      <c r="EK4150"/>
      <c r="EL4150"/>
      <c r="EM4150"/>
      <c r="EN4150"/>
      <c r="EO4150"/>
      <c r="EP4150"/>
      <c r="EQ4150"/>
      <c r="ER4150"/>
      <c r="ES4150"/>
      <c r="ET4150"/>
      <c r="EU4150"/>
      <c r="EV4150"/>
      <c r="EW4150"/>
      <c r="EX4150"/>
      <c r="EY4150"/>
      <c r="EZ4150"/>
      <c r="FA4150"/>
      <c r="FB4150"/>
      <c r="FC4150"/>
      <c r="FD4150"/>
      <c r="FE4150"/>
      <c r="FF4150"/>
      <c r="FG4150"/>
      <c r="FH4150"/>
      <c r="FI4150"/>
      <c r="FJ4150"/>
      <c r="FK4150"/>
      <c r="FL4150"/>
      <c r="FM4150"/>
      <c r="FN4150"/>
      <c r="FO4150"/>
      <c r="FP4150"/>
      <c r="FQ4150"/>
      <c r="FR4150"/>
      <c r="FS4150"/>
      <c r="FT4150"/>
      <c r="FU4150"/>
      <c r="FV4150"/>
      <c r="FW4150"/>
      <c r="FX4150"/>
      <c r="FY4150"/>
      <c r="FZ4150"/>
      <c r="GA4150"/>
      <c r="GB4150"/>
      <c r="GC4150"/>
      <c r="GD4150"/>
      <c r="GE4150"/>
      <c r="GF4150"/>
      <c r="GG4150"/>
      <c r="GH4150"/>
      <c r="GI4150"/>
      <c r="GJ4150"/>
      <c r="GK4150"/>
      <c r="GL4150"/>
      <c r="GM4150"/>
      <c r="GN4150"/>
      <c r="GO4150"/>
      <c r="GP4150"/>
      <c r="GQ4150"/>
      <c r="GR4150"/>
      <c r="GS4150"/>
      <c r="GT4150"/>
      <c r="GU4150"/>
      <c r="GV4150"/>
      <c r="GW4150"/>
      <c r="GX4150"/>
      <c r="GY4150"/>
      <c r="GZ4150"/>
      <c r="HA4150"/>
      <c r="HB4150"/>
      <c r="HC4150"/>
      <c r="HD4150"/>
      <c r="HE4150"/>
      <c r="HF4150"/>
      <c r="HG4150"/>
      <c r="HH4150"/>
      <c r="HI4150"/>
      <c r="HJ4150"/>
      <c r="HK4150"/>
      <c r="HL4150"/>
      <c r="HM4150"/>
      <c r="HN4150"/>
      <c r="HO4150"/>
      <c r="HP4150"/>
      <c r="HQ4150"/>
      <c r="HR4150"/>
      <c r="HS4150"/>
      <c r="HT4150"/>
      <c r="HU4150"/>
      <c r="HV4150"/>
      <c r="HW4150"/>
      <c r="HX4150"/>
      <c r="HY4150"/>
      <c r="HZ4150"/>
      <c r="IA4150"/>
      <c r="IB4150"/>
      <c r="IC4150"/>
      <c r="ID4150"/>
      <c r="IE4150"/>
      <c r="IF4150"/>
      <c r="IG4150"/>
      <c r="IH4150"/>
      <c r="II4150"/>
      <c r="IJ4150"/>
      <c r="IK4150"/>
      <c r="IL4150"/>
      <c r="IM4150"/>
      <c r="IN4150"/>
      <c r="IO4150"/>
      <c r="IP4150"/>
      <c r="IQ4150"/>
      <c r="IR4150"/>
      <c r="IS4150"/>
      <c r="IT4150"/>
      <c r="IU4150"/>
      <c r="IV4150"/>
    </row>
    <row r="4151" spans="1:256" ht="12" customHeight="1">
      <c r="B4151" s="65">
        <v>1</v>
      </c>
      <c r="C4151" s="66">
        <f t="shared" si="187"/>
        <v>1</v>
      </c>
      <c r="D4151" s="248" t="s">
        <v>87</v>
      </c>
      <c r="E4151" s="248" t="s">
        <v>87</v>
      </c>
      <c r="F4151" s="662" t="s">
        <v>70</v>
      </c>
      <c r="G4151" s="78"/>
      <c r="H4151" s="96" t="s">
        <v>129</v>
      </c>
      <c r="I4151" s="107" t="s">
        <v>4550</v>
      </c>
      <c r="J4151" s="81"/>
      <c r="K4151" s="72"/>
      <c r="L4151" s="72"/>
      <c r="M4151" s="72"/>
      <c r="N4151" s="72"/>
      <c r="O4151" s="72"/>
      <c r="P4151" s="72"/>
      <c r="Q4151" s="833"/>
      <c r="R4151" s="102"/>
      <c r="S4151" s="73"/>
      <c r="T4151" s="102"/>
      <c r="U4151" s="103"/>
      <c r="V4151" s="104"/>
      <c r="W4151"/>
      <c r="X4151"/>
      <c r="Y4151"/>
      <c r="Z4151"/>
      <c r="AA4151"/>
      <c r="AB4151"/>
      <c r="AC4151"/>
      <c r="AD4151"/>
      <c r="AE4151"/>
      <c r="AF4151"/>
      <c r="AG4151"/>
      <c r="AH4151"/>
      <c r="AI4151"/>
      <c r="AJ4151"/>
      <c r="AK4151"/>
      <c r="AL4151"/>
      <c r="AM4151"/>
      <c r="AN4151"/>
      <c r="AO4151"/>
      <c r="AP4151"/>
      <c r="AQ4151"/>
      <c r="AR4151"/>
      <c r="AS4151"/>
      <c r="AT4151"/>
      <c r="AU4151"/>
      <c r="AV4151"/>
      <c r="AW4151"/>
      <c r="AX4151"/>
      <c r="AY4151"/>
      <c r="AZ4151"/>
      <c r="BA4151"/>
      <c r="BB4151"/>
      <c r="BC4151"/>
      <c r="BD4151"/>
      <c r="BE4151"/>
      <c r="BF4151"/>
      <c r="BG4151"/>
      <c r="BH4151"/>
      <c r="BI4151"/>
      <c r="BJ4151"/>
      <c r="BK4151"/>
      <c r="BL4151"/>
      <c r="BM4151"/>
      <c r="BN4151"/>
      <c r="BO4151"/>
      <c r="BP4151"/>
      <c r="BQ4151"/>
      <c r="BR4151"/>
      <c r="BS4151"/>
      <c r="BT4151"/>
      <c r="BU4151"/>
      <c r="BV4151"/>
      <c r="BW4151"/>
      <c r="BX4151"/>
      <c r="BY4151"/>
      <c r="BZ4151"/>
      <c r="CA4151"/>
      <c r="CB4151"/>
      <c r="CC4151"/>
      <c r="CD4151"/>
      <c r="CE4151"/>
      <c r="CF4151"/>
      <c r="CG4151"/>
      <c r="CH4151"/>
      <c r="CI4151"/>
      <c r="CJ4151"/>
      <c r="CK4151"/>
      <c r="CL4151"/>
      <c r="CM4151"/>
      <c r="CN4151"/>
      <c r="CO4151"/>
      <c r="CP4151"/>
      <c r="CQ4151"/>
      <c r="CR4151"/>
      <c r="CS4151"/>
      <c r="CT4151"/>
      <c r="CU4151"/>
      <c r="CV4151"/>
      <c r="CW4151"/>
      <c r="CX4151"/>
      <c r="CY4151"/>
      <c r="CZ4151"/>
      <c r="DA4151"/>
      <c r="DB4151"/>
      <c r="DC4151"/>
      <c r="DD4151"/>
      <c r="DE4151"/>
      <c r="DF4151"/>
      <c r="DG4151"/>
      <c r="DH4151"/>
      <c r="DI4151"/>
      <c r="DJ4151"/>
      <c r="DK4151"/>
      <c r="DL4151"/>
      <c r="DM4151"/>
      <c r="DN4151"/>
      <c r="DO4151"/>
      <c r="DP4151"/>
      <c r="DQ4151"/>
      <c r="DR4151"/>
      <c r="DS4151"/>
      <c r="DT4151"/>
      <c r="DU4151"/>
      <c r="DV4151"/>
      <c r="DW4151"/>
      <c r="DX4151"/>
      <c r="DY4151"/>
      <c r="DZ4151"/>
      <c r="EA4151"/>
      <c r="EB4151"/>
      <c r="EC4151"/>
      <c r="ED4151"/>
      <c r="EE4151"/>
      <c r="EF4151"/>
      <c r="EG4151"/>
      <c r="EH4151"/>
      <c r="EI4151"/>
      <c r="EJ4151"/>
      <c r="EK4151"/>
      <c r="EL4151"/>
      <c r="EM4151"/>
      <c r="EN4151"/>
      <c r="EO4151"/>
      <c r="EP4151"/>
      <c r="EQ4151"/>
      <c r="ER4151"/>
      <c r="ES4151"/>
      <c r="ET4151"/>
      <c r="EU4151"/>
      <c r="EV4151"/>
      <c r="EW4151"/>
      <c r="EX4151"/>
      <c r="EY4151"/>
      <c r="EZ4151"/>
      <c r="FA4151"/>
      <c r="FB4151"/>
      <c r="FC4151"/>
      <c r="FD4151"/>
      <c r="FE4151"/>
      <c r="FF4151"/>
      <c r="FG4151"/>
      <c r="FH4151"/>
      <c r="FI4151"/>
      <c r="FJ4151"/>
      <c r="FK4151"/>
      <c r="FL4151"/>
      <c r="FM4151"/>
      <c r="FN4151"/>
      <c r="FO4151"/>
      <c r="FP4151"/>
      <c r="FQ4151"/>
      <c r="FR4151"/>
      <c r="FS4151"/>
      <c r="FT4151"/>
      <c r="FU4151"/>
      <c r="FV4151"/>
      <c r="FW4151"/>
      <c r="FX4151"/>
      <c r="FY4151"/>
      <c r="FZ4151"/>
      <c r="GA4151"/>
      <c r="GB4151"/>
      <c r="GC4151"/>
      <c r="GD4151"/>
      <c r="GE4151"/>
      <c r="GF4151"/>
      <c r="GG4151"/>
      <c r="GH4151"/>
      <c r="GI4151"/>
      <c r="GJ4151"/>
      <c r="GK4151"/>
      <c r="GL4151"/>
      <c r="GM4151"/>
      <c r="GN4151"/>
      <c r="GO4151"/>
      <c r="GP4151"/>
      <c r="GQ4151"/>
      <c r="GR4151"/>
      <c r="GS4151"/>
      <c r="GT4151"/>
      <c r="GU4151"/>
      <c r="GV4151"/>
      <c r="GW4151"/>
      <c r="GX4151"/>
      <c r="GY4151"/>
      <c r="GZ4151"/>
      <c r="HA4151"/>
      <c r="HB4151"/>
      <c r="HC4151"/>
      <c r="HD4151"/>
      <c r="HE4151"/>
      <c r="HF4151"/>
      <c r="HG4151"/>
      <c r="HH4151"/>
      <c r="HI4151"/>
      <c r="HJ4151"/>
      <c r="HK4151"/>
      <c r="HL4151"/>
      <c r="HM4151"/>
      <c r="HN4151"/>
      <c r="HO4151"/>
      <c r="HP4151"/>
      <c r="HQ4151"/>
      <c r="HR4151"/>
      <c r="HS4151"/>
      <c r="HT4151"/>
      <c r="HU4151"/>
      <c r="HV4151"/>
      <c r="HW4151"/>
      <c r="HX4151"/>
      <c r="HY4151"/>
      <c r="HZ4151"/>
      <c r="IA4151"/>
      <c r="IB4151"/>
      <c r="IC4151"/>
      <c r="ID4151"/>
      <c r="IE4151"/>
      <c r="IF4151"/>
      <c r="IG4151"/>
      <c r="IH4151"/>
      <c r="II4151"/>
      <c r="IJ4151"/>
      <c r="IK4151"/>
      <c r="IL4151"/>
      <c r="IM4151"/>
      <c r="IN4151"/>
      <c r="IO4151"/>
      <c r="IP4151"/>
      <c r="IQ4151"/>
      <c r="IR4151"/>
      <c r="IS4151"/>
      <c r="IT4151"/>
      <c r="IU4151"/>
      <c r="IV4151"/>
    </row>
    <row r="4152" spans="1:256" ht="12" customHeight="1">
      <c r="B4152" s="65">
        <v>1</v>
      </c>
      <c r="C4152" s="66">
        <f t="shared" si="187"/>
        <v>0</v>
      </c>
      <c r="D4152" s="76" t="s">
        <v>87</v>
      </c>
      <c r="E4152" s="77" t="s">
        <v>90</v>
      </c>
      <c r="F4152" s="76" t="s">
        <v>87</v>
      </c>
      <c r="G4152" s="78"/>
      <c r="H4152" s="96" t="s">
        <v>126</v>
      </c>
      <c r="I4152" s="107" t="s">
        <v>4551</v>
      </c>
      <c r="J4152" s="81"/>
      <c r="K4152" s="72"/>
      <c r="L4152" s="72"/>
      <c r="M4152" s="72"/>
      <c r="N4152" s="72"/>
      <c r="O4152" s="72"/>
      <c r="P4152" s="72"/>
      <c r="Q4152" s="833"/>
      <c r="R4152" s="102"/>
      <c r="S4152" s="73"/>
      <c r="T4152" s="102"/>
      <c r="U4152" s="103"/>
      <c r="V4152" s="104"/>
      <c r="W4152"/>
      <c r="X4152"/>
      <c r="Y4152"/>
      <c r="Z4152"/>
      <c r="AA4152"/>
      <c r="AB4152"/>
      <c r="AC4152"/>
      <c r="AD4152"/>
      <c r="AE4152"/>
      <c r="AF4152"/>
      <c r="AG4152"/>
      <c r="AH4152"/>
      <c r="AI4152"/>
      <c r="AJ4152"/>
      <c r="AK4152"/>
      <c r="AL4152"/>
      <c r="AM4152"/>
      <c r="AN4152"/>
      <c r="AO4152"/>
      <c r="AP4152"/>
      <c r="AQ4152"/>
      <c r="AR4152"/>
      <c r="AS4152"/>
      <c r="AT4152"/>
      <c r="AU4152"/>
      <c r="AV4152"/>
      <c r="AW4152"/>
      <c r="AX4152"/>
      <c r="AY4152"/>
      <c r="AZ4152"/>
      <c r="BA4152"/>
      <c r="BB4152"/>
      <c r="BC4152"/>
      <c r="BD4152"/>
      <c r="BE4152"/>
      <c r="BF4152"/>
      <c r="BG4152"/>
      <c r="BH4152"/>
      <c r="BI4152"/>
      <c r="BJ4152"/>
      <c r="BK4152"/>
      <c r="BL4152"/>
      <c r="BM4152"/>
      <c r="BN4152"/>
      <c r="BO4152"/>
      <c r="BP4152"/>
      <c r="BQ4152"/>
      <c r="BR4152"/>
      <c r="BS4152"/>
      <c r="BT4152"/>
      <c r="BU4152"/>
      <c r="BV4152"/>
      <c r="BW4152"/>
      <c r="BX4152"/>
      <c r="BY4152"/>
      <c r="BZ4152"/>
      <c r="CA4152"/>
      <c r="CB4152"/>
      <c r="CC4152"/>
      <c r="CD4152"/>
      <c r="CE4152"/>
      <c r="CF4152"/>
      <c r="CG4152"/>
      <c r="CH4152"/>
      <c r="CI4152"/>
      <c r="CJ4152"/>
      <c r="CK4152"/>
      <c r="CL4152"/>
      <c r="CM4152"/>
      <c r="CN4152"/>
      <c r="CO4152"/>
      <c r="CP4152"/>
      <c r="CQ4152"/>
      <c r="CR4152"/>
      <c r="CS4152"/>
      <c r="CT4152"/>
      <c r="CU4152"/>
      <c r="CV4152"/>
      <c r="CW4152"/>
      <c r="CX4152"/>
      <c r="CY4152"/>
      <c r="CZ4152"/>
      <c r="DA4152"/>
      <c r="DB4152"/>
      <c r="DC4152"/>
      <c r="DD4152"/>
      <c r="DE4152"/>
      <c r="DF4152"/>
      <c r="DG4152"/>
      <c r="DH4152"/>
      <c r="DI4152"/>
      <c r="DJ4152"/>
      <c r="DK4152"/>
      <c r="DL4152"/>
      <c r="DM4152"/>
      <c r="DN4152"/>
      <c r="DO4152"/>
      <c r="DP4152"/>
      <c r="DQ4152"/>
      <c r="DR4152"/>
      <c r="DS4152"/>
      <c r="DT4152"/>
      <c r="DU4152"/>
      <c r="DV4152"/>
      <c r="DW4152"/>
      <c r="DX4152"/>
      <c r="DY4152"/>
      <c r="DZ4152"/>
      <c r="EA4152"/>
      <c r="EB4152"/>
      <c r="EC4152"/>
      <c r="ED4152"/>
      <c r="EE4152"/>
      <c r="EF4152"/>
      <c r="EG4152"/>
      <c r="EH4152"/>
      <c r="EI4152"/>
      <c r="EJ4152"/>
      <c r="EK4152"/>
      <c r="EL4152"/>
      <c r="EM4152"/>
      <c r="EN4152"/>
      <c r="EO4152"/>
      <c r="EP4152"/>
      <c r="EQ4152"/>
      <c r="ER4152"/>
      <c r="ES4152"/>
      <c r="ET4152"/>
      <c r="EU4152"/>
      <c r="EV4152"/>
      <c r="EW4152"/>
      <c r="EX4152"/>
      <c r="EY4152"/>
      <c r="EZ4152"/>
      <c r="FA4152"/>
      <c r="FB4152"/>
      <c r="FC4152"/>
      <c r="FD4152"/>
      <c r="FE4152"/>
      <c r="FF4152"/>
      <c r="FG4152"/>
      <c r="FH4152"/>
      <c r="FI4152"/>
      <c r="FJ4152"/>
      <c r="FK4152"/>
      <c r="FL4152"/>
      <c r="FM4152"/>
      <c r="FN4152"/>
      <c r="FO4152"/>
      <c r="FP4152"/>
      <c r="FQ4152"/>
      <c r="FR4152"/>
      <c r="FS4152"/>
      <c r="FT4152"/>
      <c r="FU4152"/>
      <c r="FV4152"/>
      <c r="FW4152"/>
      <c r="FX4152"/>
      <c r="FY4152"/>
      <c r="FZ4152"/>
      <c r="GA4152"/>
      <c r="GB4152"/>
      <c r="GC4152"/>
      <c r="GD4152"/>
      <c r="GE4152"/>
      <c r="GF4152"/>
      <c r="GG4152"/>
      <c r="GH4152"/>
      <c r="GI4152"/>
      <c r="GJ4152"/>
      <c r="GK4152"/>
      <c r="GL4152"/>
      <c r="GM4152"/>
      <c r="GN4152"/>
      <c r="GO4152"/>
      <c r="GP4152"/>
      <c r="GQ4152"/>
      <c r="GR4152"/>
      <c r="GS4152"/>
      <c r="GT4152"/>
      <c r="GU4152"/>
      <c r="GV4152"/>
      <c r="GW4152"/>
      <c r="GX4152"/>
      <c r="GY4152"/>
      <c r="GZ4152"/>
      <c r="HA4152"/>
      <c r="HB4152"/>
      <c r="HC4152"/>
      <c r="HD4152"/>
      <c r="HE4152"/>
      <c r="HF4152"/>
      <c r="HG4152"/>
      <c r="HH4152"/>
      <c r="HI4152"/>
      <c r="HJ4152"/>
      <c r="HK4152"/>
      <c r="HL4152"/>
      <c r="HM4152"/>
      <c r="HN4152"/>
      <c r="HO4152"/>
      <c r="HP4152"/>
      <c r="HQ4152"/>
      <c r="HR4152"/>
      <c r="HS4152"/>
      <c r="HT4152"/>
      <c r="HU4152"/>
      <c r="HV4152"/>
      <c r="HW4152"/>
      <c r="HX4152"/>
      <c r="HY4152"/>
      <c r="HZ4152"/>
      <c r="IA4152"/>
      <c r="IB4152"/>
      <c r="IC4152"/>
      <c r="ID4152"/>
      <c r="IE4152"/>
      <c r="IF4152"/>
      <c r="IG4152"/>
      <c r="IH4152"/>
      <c r="II4152"/>
      <c r="IJ4152"/>
      <c r="IK4152"/>
      <c r="IL4152"/>
      <c r="IM4152"/>
      <c r="IN4152"/>
      <c r="IO4152"/>
      <c r="IP4152"/>
      <c r="IQ4152"/>
      <c r="IR4152"/>
      <c r="IS4152"/>
      <c r="IT4152"/>
      <c r="IU4152"/>
      <c r="IV4152"/>
    </row>
    <row r="4153" spans="1:256" ht="12.5">
      <c r="B4153" s="65">
        <v>1</v>
      </c>
      <c r="C4153" s="66">
        <f t="shared" si="187"/>
        <v>0</v>
      </c>
      <c r="D4153" s="99" t="s">
        <v>99</v>
      </c>
      <c r="E4153" s="77" t="s">
        <v>90</v>
      </c>
      <c r="F4153" s="99" t="s">
        <v>99</v>
      </c>
      <c r="G4153" s="78"/>
      <c r="H4153" s="96" t="s">
        <v>101</v>
      </c>
      <c r="I4153" s="107" t="s">
        <v>4552</v>
      </c>
      <c r="J4153" s="81"/>
      <c r="K4153" s="72"/>
      <c r="L4153" s="72"/>
      <c r="M4153" s="72"/>
      <c r="N4153" s="72"/>
      <c r="O4153" s="72"/>
      <c r="P4153" s="72"/>
      <c r="Q4153" s="833"/>
      <c r="R4153" s="102"/>
      <c r="S4153" s="73"/>
      <c r="T4153" s="102"/>
      <c r="U4153" s="103"/>
      <c r="V4153" s="104"/>
      <c r="W4153"/>
      <c r="X4153"/>
      <c r="Y4153"/>
      <c r="Z4153"/>
      <c r="AA4153"/>
      <c r="AB4153"/>
      <c r="AC4153"/>
      <c r="AD4153"/>
      <c r="AE4153"/>
      <c r="AF4153"/>
      <c r="AG4153"/>
      <c r="AH4153"/>
      <c r="AI4153"/>
      <c r="AJ4153"/>
      <c r="AK4153"/>
      <c r="AL4153"/>
      <c r="AM4153"/>
      <c r="AN4153"/>
      <c r="AO4153"/>
      <c r="AP4153"/>
      <c r="AQ4153"/>
      <c r="AR4153"/>
      <c r="AS4153"/>
      <c r="AT4153"/>
      <c r="AU4153"/>
      <c r="AV4153"/>
      <c r="AW4153"/>
      <c r="AX4153"/>
      <c r="AY4153"/>
      <c r="AZ4153"/>
      <c r="BA4153"/>
      <c r="BB4153"/>
      <c r="BC4153"/>
      <c r="BD4153"/>
      <c r="BE4153"/>
      <c r="BF4153"/>
      <c r="BG4153"/>
      <c r="BH4153"/>
      <c r="BI4153"/>
      <c r="BJ4153"/>
      <c r="BK4153"/>
      <c r="BL4153"/>
      <c r="BM4153"/>
      <c r="BN4153"/>
      <c r="BO4153"/>
      <c r="BP4153"/>
      <c r="BQ4153"/>
      <c r="BR4153"/>
      <c r="BS4153"/>
      <c r="BT4153"/>
      <c r="BU4153"/>
      <c r="BV4153"/>
      <c r="BW4153"/>
      <c r="BX4153"/>
      <c r="BY4153"/>
      <c r="BZ4153"/>
      <c r="CA4153"/>
      <c r="CB4153"/>
      <c r="CC4153"/>
      <c r="CD4153"/>
      <c r="CE4153"/>
      <c r="CF4153"/>
      <c r="CG4153"/>
      <c r="CH4153"/>
      <c r="CI4153"/>
      <c r="CJ4153"/>
      <c r="CK4153"/>
      <c r="CL4153"/>
      <c r="CM4153"/>
      <c r="CN4153"/>
      <c r="CO4153"/>
      <c r="CP4153"/>
      <c r="CQ4153"/>
      <c r="CR4153"/>
      <c r="CS4153"/>
      <c r="CT4153"/>
      <c r="CU4153"/>
      <c r="CV4153"/>
      <c r="CW4153"/>
      <c r="CX4153"/>
      <c r="CY4153"/>
      <c r="CZ4153"/>
      <c r="DA4153"/>
      <c r="DB4153"/>
      <c r="DC4153"/>
      <c r="DD4153"/>
      <c r="DE4153"/>
      <c r="DF4153"/>
      <c r="DG4153"/>
      <c r="DH4153"/>
      <c r="DI4153"/>
      <c r="DJ4153"/>
      <c r="DK4153"/>
      <c r="DL4153"/>
      <c r="DM4153"/>
      <c r="DN4153"/>
      <c r="DO4153"/>
      <c r="DP4153"/>
      <c r="DQ4153"/>
      <c r="DR4153"/>
      <c r="DS4153"/>
      <c r="DT4153"/>
      <c r="DU4153"/>
      <c r="DV4153"/>
      <c r="DW4153"/>
      <c r="DX4153"/>
      <c r="DY4153"/>
      <c r="DZ4153"/>
      <c r="EA4153"/>
      <c r="EB4153"/>
      <c r="EC4153"/>
      <c r="ED4153"/>
      <c r="EE4153"/>
      <c r="EF4153"/>
      <c r="EG4153"/>
      <c r="EH4153"/>
      <c r="EI4153"/>
      <c r="EJ4153"/>
      <c r="EK4153"/>
      <c r="EL4153"/>
      <c r="EM4153"/>
      <c r="EN4153"/>
      <c r="EO4153"/>
      <c r="EP4153"/>
      <c r="EQ4153"/>
      <c r="ER4153"/>
      <c r="ES4153"/>
      <c r="ET4153"/>
      <c r="EU4153"/>
      <c r="EV4153"/>
      <c r="EW4153"/>
      <c r="EX4153"/>
      <c r="EY4153"/>
      <c r="EZ4153"/>
      <c r="FA4153"/>
      <c r="FB4153"/>
      <c r="FC4153"/>
      <c r="FD4153"/>
      <c r="FE4153"/>
      <c r="FF4153"/>
      <c r="FG4153"/>
      <c r="FH4153"/>
      <c r="FI4153"/>
      <c r="FJ4153"/>
      <c r="FK4153"/>
      <c r="FL4153"/>
      <c r="FM4153"/>
      <c r="FN4153"/>
      <c r="FO4153"/>
      <c r="FP4153"/>
      <c r="FQ4153"/>
      <c r="FR4153"/>
      <c r="FS4153"/>
      <c r="FT4153"/>
      <c r="FU4153"/>
      <c r="FV4153"/>
      <c r="FW4153"/>
      <c r="FX4153"/>
      <c r="FY4153"/>
      <c r="FZ4153"/>
      <c r="GA4153"/>
      <c r="GB4153"/>
      <c r="GC4153"/>
      <c r="GD4153"/>
      <c r="GE4153"/>
      <c r="GF4153"/>
      <c r="GG4153"/>
      <c r="GH4153"/>
      <c r="GI4153"/>
      <c r="GJ4153"/>
      <c r="GK4153"/>
      <c r="GL4153"/>
      <c r="GM4153"/>
      <c r="GN4153"/>
      <c r="GO4153"/>
      <c r="GP4153"/>
      <c r="GQ4153"/>
      <c r="GR4153"/>
      <c r="GS4153"/>
      <c r="GT4153"/>
      <c r="GU4153"/>
      <c r="GV4153"/>
      <c r="GW4153"/>
      <c r="GX4153"/>
      <c r="GY4153"/>
      <c r="GZ4153"/>
      <c r="HA4153"/>
      <c r="HB4153"/>
      <c r="HC4153"/>
      <c r="HD4153"/>
      <c r="HE4153"/>
      <c r="HF4153"/>
      <c r="HG4153"/>
      <c r="HH4153"/>
      <c r="HI4153"/>
      <c r="HJ4153"/>
      <c r="HK4153"/>
      <c r="HL4153"/>
      <c r="HM4153"/>
      <c r="HN4153"/>
      <c r="HO4153"/>
      <c r="HP4153"/>
      <c r="HQ4153"/>
      <c r="HR4153"/>
      <c r="HS4153"/>
      <c r="HT4153"/>
      <c r="HU4153"/>
      <c r="HV4153"/>
      <c r="HW4153"/>
      <c r="HX4153"/>
      <c r="HY4153"/>
      <c r="HZ4153"/>
      <c r="IA4153"/>
      <c r="IB4153"/>
      <c r="IC4153"/>
      <c r="ID4153"/>
      <c r="IE4153"/>
      <c r="IF4153"/>
      <c r="IG4153"/>
      <c r="IH4153"/>
      <c r="II4153"/>
      <c r="IJ4153"/>
      <c r="IK4153"/>
      <c r="IL4153"/>
      <c r="IM4153"/>
      <c r="IN4153"/>
      <c r="IO4153"/>
      <c r="IP4153"/>
      <c r="IQ4153"/>
      <c r="IR4153"/>
      <c r="IS4153"/>
      <c r="IT4153"/>
      <c r="IU4153"/>
      <c r="IV4153"/>
    </row>
    <row r="4154" spans="1:256" s="561" customFormat="1" ht="12.5">
      <c r="A4154" s="217"/>
      <c r="B4154" s="65">
        <v>1</v>
      </c>
      <c r="C4154" s="66">
        <f t="shared" si="187"/>
        <v>0</v>
      </c>
      <c r="D4154" s="99" t="s">
        <v>99</v>
      </c>
      <c r="E4154" s="77" t="s">
        <v>90</v>
      </c>
      <c r="F4154" s="99" t="s">
        <v>99</v>
      </c>
      <c r="G4154" s="78"/>
      <c r="H4154" s="96" t="s">
        <v>101</v>
      </c>
      <c r="I4154" s="107" t="s">
        <v>4553</v>
      </c>
      <c r="J4154" s="81"/>
      <c r="K4154" s="72"/>
      <c r="L4154" s="72"/>
      <c r="M4154" s="72"/>
      <c r="N4154" s="72"/>
      <c r="O4154" s="72"/>
      <c r="P4154" s="72"/>
      <c r="Q4154" s="833"/>
      <c r="R4154" s="102"/>
      <c r="S4154" s="73"/>
      <c r="T4154" s="102"/>
      <c r="U4154" s="103"/>
      <c r="V4154" s="104"/>
      <c r="W4154"/>
      <c r="X4154"/>
      <c r="Y4154"/>
      <c r="Z4154"/>
      <c r="AA4154"/>
      <c r="AB4154"/>
      <c r="AC4154"/>
      <c r="AD4154"/>
      <c r="AE4154"/>
      <c r="AF4154"/>
      <c r="AG4154"/>
      <c r="AH4154"/>
      <c r="AI4154"/>
      <c r="AJ4154"/>
      <c r="AK4154"/>
      <c r="AL4154"/>
      <c r="AM4154"/>
      <c r="AN4154"/>
      <c r="AO4154"/>
      <c r="AP4154"/>
      <c r="AQ4154"/>
      <c r="AR4154"/>
      <c r="AS4154"/>
      <c r="AT4154"/>
      <c r="AU4154"/>
      <c r="AV4154"/>
      <c r="AW4154"/>
      <c r="AX4154"/>
      <c r="AY4154"/>
      <c r="AZ4154"/>
      <c r="BA4154"/>
      <c r="BB4154"/>
      <c r="BC4154"/>
      <c r="BD4154"/>
      <c r="BE4154"/>
      <c r="BF4154"/>
      <c r="BG4154"/>
      <c r="BH4154"/>
      <c r="BI4154"/>
      <c r="BJ4154"/>
      <c r="BK4154"/>
      <c r="BL4154"/>
      <c r="BM4154"/>
      <c r="BN4154"/>
      <c r="BO4154"/>
      <c r="BP4154"/>
      <c r="BQ4154"/>
      <c r="BR4154"/>
      <c r="BS4154"/>
      <c r="BT4154"/>
      <c r="BU4154"/>
      <c r="BV4154"/>
      <c r="BW4154"/>
      <c r="BX4154"/>
      <c r="BY4154"/>
      <c r="BZ4154"/>
      <c r="CA4154"/>
      <c r="CB4154"/>
      <c r="CC4154"/>
      <c r="CD4154"/>
      <c r="CE4154"/>
      <c r="CF4154"/>
      <c r="CG4154"/>
      <c r="CH4154"/>
      <c r="CI4154"/>
      <c r="CJ4154"/>
      <c r="CK4154"/>
      <c r="CL4154"/>
      <c r="CM4154"/>
      <c r="CN4154"/>
      <c r="CO4154"/>
      <c r="CP4154"/>
      <c r="CQ4154"/>
      <c r="CR4154"/>
      <c r="CS4154"/>
      <c r="CT4154"/>
      <c r="CU4154"/>
      <c r="CV4154"/>
      <c r="CW4154"/>
      <c r="CX4154"/>
      <c r="CY4154"/>
      <c r="CZ4154"/>
      <c r="DA4154"/>
      <c r="DB4154"/>
      <c r="DC4154"/>
      <c r="DD4154"/>
      <c r="DE4154"/>
      <c r="DF4154"/>
      <c r="DG4154"/>
      <c r="DH4154"/>
      <c r="DI4154"/>
      <c r="DJ4154"/>
      <c r="DK4154"/>
      <c r="DL4154"/>
      <c r="DM4154"/>
      <c r="DN4154"/>
      <c r="DO4154"/>
      <c r="DP4154"/>
      <c r="DQ4154"/>
      <c r="DR4154"/>
      <c r="DS4154"/>
      <c r="DT4154"/>
      <c r="DU4154"/>
      <c r="DV4154"/>
      <c r="DW4154"/>
      <c r="DX4154"/>
      <c r="DY4154"/>
      <c r="DZ4154"/>
      <c r="EA4154"/>
      <c r="EB4154"/>
      <c r="EC4154"/>
      <c r="ED4154"/>
      <c r="EE4154"/>
      <c r="EF4154"/>
      <c r="EG4154"/>
      <c r="EH4154"/>
      <c r="EI4154"/>
      <c r="EJ4154"/>
      <c r="EK4154"/>
      <c r="EL4154"/>
      <c r="EM4154"/>
      <c r="EN4154"/>
      <c r="EO4154"/>
      <c r="EP4154"/>
      <c r="EQ4154"/>
      <c r="ER4154"/>
      <c r="ES4154"/>
      <c r="ET4154"/>
      <c r="EU4154"/>
      <c r="EV4154"/>
      <c r="EW4154"/>
      <c r="EX4154"/>
      <c r="EY4154"/>
      <c r="EZ4154"/>
      <c r="FA4154"/>
      <c r="FB4154"/>
      <c r="FC4154"/>
      <c r="FD4154"/>
      <c r="FE4154"/>
      <c r="FF4154"/>
      <c r="FG4154"/>
      <c r="FH4154"/>
      <c r="FI4154"/>
      <c r="FJ4154"/>
      <c r="FK4154"/>
      <c r="FL4154"/>
      <c r="FM4154"/>
      <c r="FN4154"/>
      <c r="FO4154"/>
      <c r="FP4154"/>
      <c r="FQ4154"/>
      <c r="FR4154"/>
      <c r="FS4154"/>
      <c r="FT4154"/>
      <c r="FU4154"/>
      <c r="FV4154"/>
      <c r="FW4154"/>
      <c r="FX4154"/>
      <c r="FY4154"/>
      <c r="FZ4154"/>
      <c r="GA4154"/>
      <c r="GB4154"/>
      <c r="GC4154"/>
      <c r="GD4154"/>
      <c r="GE4154"/>
      <c r="GF4154"/>
      <c r="GG4154"/>
      <c r="GH4154"/>
      <c r="GI4154"/>
      <c r="GJ4154"/>
      <c r="GK4154"/>
      <c r="GL4154"/>
      <c r="GM4154"/>
      <c r="GN4154"/>
      <c r="GO4154"/>
      <c r="GP4154"/>
      <c r="GQ4154"/>
      <c r="GR4154"/>
      <c r="GS4154"/>
      <c r="GT4154"/>
      <c r="GU4154"/>
      <c r="GV4154"/>
      <c r="GW4154"/>
      <c r="GX4154"/>
      <c r="GY4154"/>
      <c r="GZ4154"/>
      <c r="HA4154"/>
      <c r="HB4154"/>
      <c r="HC4154"/>
      <c r="HD4154"/>
      <c r="HE4154"/>
      <c r="HF4154"/>
      <c r="HG4154"/>
      <c r="HH4154"/>
      <c r="HI4154"/>
      <c r="HJ4154"/>
      <c r="HK4154"/>
      <c r="HL4154"/>
      <c r="HM4154"/>
      <c r="HN4154"/>
      <c r="HO4154"/>
      <c r="HP4154"/>
      <c r="HQ4154"/>
      <c r="HR4154"/>
      <c r="HS4154"/>
      <c r="HT4154"/>
      <c r="HU4154"/>
      <c r="HV4154"/>
      <c r="HW4154"/>
      <c r="HX4154"/>
      <c r="HY4154"/>
      <c r="HZ4154"/>
      <c r="IA4154"/>
      <c r="IB4154"/>
      <c r="IC4154"/>
      <c r="ID4154"/>
      <c r="IE4154"/>
      <c r="IF4154"/>
      <c r="IG4154"/>
      <c r="IH4154"/>
      <c r="II4154"/>
      <c r="IJ4154"/>
      <c r="IK4154"/>
      <c r="IL4154"/>
      <c r="IM4154"/>
      <c r="IN4154"/>
      <c r="IO4154"/>
      <c r="IP4154"/>
      <c r="IQ4154"/>
      <c r="IR4154"/>
      <c r="IS4154"/>
      <c r="IT4154"/>
      <c r="IU4154"/>
      <c r="IV4154"/>
    </row>
    <row r="4155" spans="1:256" ht="12" customHeight="1">
      <c r="B4155" s="65">
        <v>1</v>
      </c>
      <c r="C4155" s="66">
        <f>IF(E4155="A",4,IF(E4155="B",3,IF(E4155="C",2,IF(E4155="D",1,0))))</f>
        <v>1</v>
      </c>
      <c r="D4155" s="77" t="s">
        <v>90</v>
      </c>
      <c r="E4155" s="99" t="s">
        <v>70</v>
      </c>
      <c r="F4155" s="76" t="s">
        <v>87</v>
      </c>
      <c r="G4155" s="78"/>
      <c r="H4155" s="96" t="s">
        <v>104</v>
      </c>
      <c r="I4155" s="107" t="s">
        <v>4554</v>
      </c>
      <c r="J4155" s="81"/>
      <c r="K4155" s="72"/>
      <c r="L4155" s="72"/>
      <c r="M4155" s="72"/>
      <c r="N4155" s="72"/>
      <c r="O4155" s="72"/>
      <c r="P4155" s="72"/>
      <c r="Q4155" s="833"/>
      <c r="R4155" s="102"/>
      <c r="S4155" s="73"/>
      <c r="T4155" s="102"/>
      <c r="U4155" s="103"/>
      <c r="V4155" s="104"/>
      <c r="W4155"/>
      <c r="X4155"/>
      <c r="Y4155"/>
      <c r="Z4155"/>
      <c r="AA4155"/>
      <c r="AB4155"/>
      <c r="AC4155"/>
      <c r="AD4155"/>
      <c r="AE4155"/>
      <c r="AF4155"/>
      <c r="AG4155"/>
      <c r="AH4155"/>
      <c r="AI4155"/>
      <c r="AJ4155"/>
      <c r="AK4155"/>
      <c r="AL4155"/>
      <c r="AM4155"/>
      <c r="AN4155"/>
      <c r="AO4155"/>
      <c r="AP4155"/>
      <c r="AQ4155"/>
      <c r="AR4155"/>
      <c r="AS4155"/>
      <c r="AT4155"/>
      <c r="AU4155"/>
      <c r="AV4155"/>
      <c r="AW4155"/>
      <c r="AX4155"/>
      <c r="AY4155"/>
      <c r="AZ4155"/>
      <c r="BA4155"/>
      <c r="BB4155"/>
      <c r="BC4155"/>
      <c r="BD4155"/>
      <c r="BE4155"/>
      <c r="BF4155"/>
      <c r="BG4155"/>
      <c r="BH4155"/>
      <c r="BI4155"/>
      <c r="BJ4155"/>
      <c r="BK4155"/>
      <c r="BL4155"/>
      <c r="BM4155"/>
      <c r="BN4155"/>
      <c r="BO4155"/>
      <c r="BP4155"/>
      <c r="BQ4155"/>
      <c r="BR4155"/>
      <c r="BS4155"/>
      <c r="BT4155"/>
      <c r="BU4155"/>
      <c r="BV4155"/>
      <c r="BW4155"/>
      <c r="BX4155"/>
      <c r="BY4155"/>
      <c r="BZ4155"/>
      <c r="CA4155"/>
      <c r="CB4155"/>
      <c r="CC4155"/>
      <c r="CD4155"/>
      <c r="CE4155"/>
      <c r="CF4155"/>
      <c r="CG4155"/>
      <c r="CH4155"/>
      <c r="CI4155"/>
      <c r="CJ4155"/>
      <c r="CK4155"/>
      <c r="CL4155"/>
      <c r="CM4155"/>
      <c r="CN4155"/>
      <c r="CO4155"/>
      <c r="CP4155"/>
      <c r="CQ4155"/>
      <c r="CR4155"/>
      <c r="CS4155"/>
      <c r="CT4155"/>
      <c r="CU4155"/>
      <c r="CV4155"/>
      <c r="CW4155"/>
      <c r="CX4155"/>
      <c r="CY4155"/>
      <c r="CZ4155"/>
      <c r="DA4155"/>
      <c r="DB4155"/>
      <c r="DC4155"/>
      <c r="DD4155"/>
      <c r="DE4155"/>
      <c r="DF4155"/>
      <c r="DG4155"/>
      <c r="DH4155"/>
      <c r="DI4155"/>
      <c r="DJ4155"/>
      <c r="DK4155"/>
      <c r="DL4155"/>
      <c r="DM4155"/>
      <c r="DN4155"/>
      <c r="DO4155"/>
      <c r="DP4155"/>
      <c r="DQ4155"/>
      <c r="DR4155"/>
      <c r="DS4155"/>
      <c r="DT4155"/>
      <c r="DU4155"/>
      <c r="DV4155"/>
      <c r="DW4155"/>
      <c r="DX4155"/>
      <c r="DY4155"/>
      <c r="DZ4155"/>
      <c r="EA4155"/>
      <c r="EB4155"/>
      <c r="EC4155"/>
      <c r="ED4155"/>
      <c r="EE4155"/>
      <c r="EF4155"/>
      <c r="EG4155"/>
      <c r="EH4155"/>
      <c r="EI4155"/>
      <c r="EJ4155"/>
      <c r="EK4155"/>
      <c r="EL4155"/>
      <c r="EM4155"/>
      <c r="EN4155"/>
      <c r="EO4155"/>
      <c r="EP4155"/>
      <c r="EQ4155"/>
      <c r="ER4155"/>
      <c r="ES4155"/>
      <c r="ET4155"/>
      <c r="EU4155"/>
      <c r="EV4155"/>
      <c r="EW4155"/>
      <c r="EX4155"/>
      <c r="EY4155"/>
      <c r="EZ4155"/>
      <c r="FA4155"/>
      <c r="FB4155"/>
      <c r="FC4155"/>
      <c r="FD4155"/>
      <c r="FE4155"/>
      <c r="FF4155"/>
      <c r="FG4155"/>
      <c r="FH4155"/>
      <c r="FI4155"/>
      <c r="FJ4155"/>
      <c r="FK4155"/>
      <c r="FL4155"/>
      <c r="FM4155"/>
      <c r="FN4155"/>
      <c r="FO4155"/>
      <c r="FP4155"/>
      <c r="FQ4155"/>
      <c r="FR4155"/>
      <c r="FS4155"/>
      <c r="FT4155"/>
      <c r="FU4155"/>
      <c r="FV4155"/>
      <c r="FW4155"/>
      <c r="FX4155"/>
      <c r="FY4155"/>
      <c r="FZ4155"/>
      <c r="GA4155"/>
      <c r="GB4155"/>
      <c r="GC4155"/>
      <c r="GD4155"/>
      <c r="GE4155"/>
      <c r="GF4155"/>
      <c r="GG4155"/>
      <c r="GH4155"/>
      <c r="GI4155"/>
      <c r="GJ4155"/>
      <c r="GK4155"/>
      <c r="GL4155"/>
      <c r="GM4155"/>
      <c r="GN4155"/>
      <c r="GO4155"/>
      <c r="GP4155"/>
      <c r="GQ4155"/>
      <c r="GR4155"/>
      <c r="GS4155"/>
      <c r="GT4155"/>
      <c r="GU4155"/>
      <c r="GV4155"/>
      <c r="GW4155"/>
      <c r="GX4155"/>
      <c r="GY4155"/>
      <c r="GZ4155"/>
      <c r="HA4155"/>
      <c r="HB4155"/>
      <c r="HC4155"/>
      <c r="HD4155"/>
      <c r="HE4155"/>
      <c r="HF4155"/>
      <c r="HG4155"/>
      <c r="HH4155"/>
      <c r="HI4155"/>
      <c r="HJ4155"/>
      <c r="HK4155"/>
      <c r="HL4155"/>
      <c r="HM4155"/>
      <c r="HN4155"/>
      <c r="HO4155"/>
      <c r="HP4155"/>
      <c r="HQ4155"/>
      <c r="HR4155"/>
      <c r="HS4155"/>
      <c r="HT4155"/>
      <c r="HU4155"/>
      <c r="HV4155"/>
      <c r="HW4155"/>
      <c r="HX4155"/>
      <c r="HY4155"/>
      <c r="HZ4155"/>
      <c r="IA4155"/>
      <c r="IB4155"/>
      <c r="IC4155"/>
      <c r="ID4155"/>
      <c r="IE4155"/>
      <c r="IF4155"/>
      <c r="IG4155"/>
      <c r="IH4155"/>
      <c r="II4155"/>
      <c r="IJ4155"/>
      <c r="IK4155"/>
      <c r="IL4155"/>
      <c r="IM4155"/>
      <c r="IN4155"/>
      <c r="IO4155"/>
      <c r="IP4155"/>
      <c r="IQ4155"/>
      <c r="IR4155"/>
      <c r="IS4155"/>
      <c r="IT4155"/>
      <c r="IU4155"/>
      <c r="IV4155"/>
    </row>
    <row r="4156" spans="1:256" ht="12" customHeight="1">
      <c r="B4156" s="65">
        <v>1</v>
      </c>
      <c r="C4156" s="66">
        <v>2</v>
      </c>
      <c r="D4156" s="76" t="s">
        <v>68</v>
      </c>
      <c r="E4156" s="77" t="s">
        <v>90</v>
      </c>
      <c r="F4156" s="77" t="s">
        <v>90</v>
      </c>
      <c r="G4156" s="78"/>
      <c r="H4156" s="96" t="s">
        <v>169</v>
      </c>
      <c r="I4156" s="107" t="s">
        <v>170</v>
      </c>
      <c r="J4156" s="81" t="s">
        <v>10</v>
      </c>
      <c r="K4156" s="72"/>
      <c r="L4156" s="72"/>
      <c r="M4156" s="72"/>
      <c r="N4156" s="72"/>
      <c r="O4156" s="72"/>
      <c r="P4156" s="72"/>
      <c r="Q4156" s="833"/>
      <c r="R4156" s="102"/>
      <c r="S4156" s="73"/>
      <c r="T4156" s="102"/>
      <c r="U4156" s="103"/>
      <c r="V4156" s="104"/>
      <c r="W4156"/>
      <c r="X4156"/>
      <c r="Y4156"/>
      <c r="Z4156"/>
      <c r="AA4156"/>
      <c r="AB4156"/>
      <c r="AC4156"/>
      <c r="AD4156"/>
      <c r="AE4156"/>
      <c r="AF4156"/>
      <c r="AG4156"/>
      <c r="AH4156"/>
      <c r="AI4156"/>
      <c r="AJ4156"/>
      <c r="AK4156"/>
      <c r="AL4156"/>
      <c r="AM4156"/>
      <c r="AN4156"/>
      <c r="AO4156"/>
      <c r="AP4156"/>
      <c r="AQ4156"/>
      <c r="AR4156"/>
      <c r="AS4156"/>
      <c r="AT4156"/>
      <c r="AU4156"/>
      <c r="AV4156"/>
      <c r="AW4156"/>
      <c r="AX4156"/>
      <c r="AY4156"/>
      <c r="AZ4156"/>
      <c r="BA4156"/>
      <c r="BB4156"/>
      <c r="BC4156"/>
      <c r="BD4156"/>
      <c r="BE4156"/>
      <c r="BF4156"/>
      <c r="BG4156"/>
      <c r="BH4156"/>
      <c r="BI4156"/>
      <c r="BJ4156"/>
      <c r="BK4156"/>
      <c r="BL4156"/>
      <c r="BM4156"/>
      <c r="BN4156"/>
      <c r="BO4156"/>
      <c r="BP4156"/>
      <c r="BQ4156"/>
      <c r="BR4156"/>
      <c r="BS4156"/>
      <c r="BT4156"/>
      <c r="BU4156"/>
      <c r="BV4156"/>
      <c r="BW4156"/>
      <c r="BX4156"/>
      <c r="BY4156"/>
      <c r="BZ4156"/>
      <c r="CA4156"/>
      <c r="CB4156"/>
      <c r="CC4156"/>
      <c r="CD4156"/>
      <c r="CE4156"/>
      <c r="CF4156"/>
      <c r="CG4156"/>
      <c r="CH4156"/>
      <c r="CI4156"/>
      <c r="CJ4156"/>
      <c r="CK4156"/>
      <c r="CL4156"/>
      <c r="CM4156"/>
      <c r="CN4156"/>
      <c r="CO4156"/>
      <c r="CP4156"/>
      <c r="CQ4156"/>
      <c r="CR4156"/>
      <c r="CS4156"/>
      <c r="CT4156"/>
      <c r="CU4156"/>
      <c r="CV4156"/>
      <c r="CW4156"/>
      <c r="CX4156"/>
      <c r="CY4156"/>
      <c r="CZ4156"/>
      <c r="DA4156"/>
      <c r="DB4156"/>
      <c r="DC4156"/>
      <c r="DD4156"/>
      <c r="DE4156"/>
      <c r="DF4156"/>
      <c r="DG4156"/>
      <c r="DH4156"/>
      <c r="DI4156"/>
      <c r="DJ4156"/>
      <c r="DK4156"/>
      <c r="DL4156"/>
      <c r="DM4156"/>
      <c r="DN4156"/>
      <c r="DO4156"/>
      <c r="DP4156"/>
      <c r="DQ4156"/>
      <c r="DR4156"/>
      <c r="DS4156"/>
      <c r="DT4156"/>
      <c r="DU4156"/>
      <c r="DV4156"/>
      <c r="DW4156"/>
      <c r="DX4156"/>
      <c r="DY4156"/>
      <c r="DZ4156"/>
      <c r="EA4156"/>
      <c r="EB4156"/>
      <c r="EC4156"/>
      <c r="ED4156"/>
      <c r="EE4156"/>
      <c r="EF4156"/>
      <c r="EG4156"/>
      <c r="EH4156"/>
      <c r="EI4156"/>
      <c r="EJ4156"/>
      <c r="EK4156"/>
      <c r="EL4156"/>
      <c r="EM4156"/>
      <c r="EN4156"/>
      <c r="EO4156"/>
      <c r="EP4156"/>
      <c r="EQ4156"/>
      <c r="ER4156"/>
      <c r="ES4156"/>
      <c r="ET4156"/>
      <c r="EU4156"/>
      <c r="EV4156"/>
      <c r="EW4156"/>
      <c r="EX4156"/>
      <c r="EY4156"/>
      <c r="EZ4156"/>
      <c r="FA4156"/>
      <c r="FB4156"/>
      <c r="FC4156"/>
      <c r="FD4156"/>
      <c r="FE4156"/>
      <c r="FF4156"/>
      <c r="FG4156"/>
      <c r="FH4156"/>
      <c r="FI4156"/>
      <c r="FJ4156"/>
      <c r="FK4156"/>
      <c r="FL4156"/>
      <c r="FM4156"/>
      <c r="FN4156"/>
      <c r="FO4156"/>
      <c r="FP4156"/>
      <c r="FQ4156"/>
      <c r="FR4156"/>
      <c r="FS4156"/>
      <c r="FT4156"/>
      <c r="FU4156"/>
      <c r="FV4156"/>
      <c r="FW4156"/>
      <c r="FX4156"/>
      <c r="FY4156"/>
      <c r="FZ4156"/>
      <c r="GA4156"/>
      <c r="GB4156"/>
      <c r="GC4156"/>
      <c r="GD4156"/>
      <c r="GE4156"/>
      <c r="GF4156"/>
      <c r="GG4156"/>
      <c r="GH4156"/>
      <c r="GI4156"/>
      <c r="GJ4156"/>
      <c r="GK4156"/>
      <c r="GL4156"/>
      <c r="GM4156"/>
      <c r="GN4156"/>
      <c r="GO4156"/>
      <c r="GP4156"/>
      <c r="GQ4156"/>
      <c r="GR4156"/>
      <c r="GS4156"/>
      <c r="GT4156"/>
      <c r="GU4156"/>
      <c r="GV4156"/>
      <c r="GW4156"/>
      <c r="GX4156"/>
      <c r="GY4156"/>
      <c r="GZ4156"/>
      <c r="HA4156"/>
      <c r="HB4156"/>
      <c r="HC4156"/>
      <c r="HD4156"/>
      <c r="HE4156"/>
      <c r="HF4156"/>
      <c r="HG4156"/>
      <c r="HH4156"/>
      <c r="HI4156"/>
      <c r="HJ4156"/>
      <c r="HK4156"/>
      <c r="HL4156"/>
      <c r="HM4156"/>
      <c r="HN4156"/>
      <c r="HO4156"/>
      <c r="HP4156"/>
      <c r="HQ4156"/>
      <c r="HR4156"/>
      <c r="HS4156"/>
      <c r="HT4156"/>
      <c r="HU4156"/>
      <c r="HV4156"/>
      <c r="HW4156"/>
      <c r="HX4156"/>
      <c r="HY4156"/>
      <c r="HZ4156"/>
      <c r="IA4156"/>
      <c r="IB4156"/>
      <c r="IC4156"/>
      <c r="ID4156"/>
      <c r="IE4156"/>
      <c r="IF4156"/>
      <c r="IG4156"/>
      <c r="IH4156"/>
      <c r="II4156"/>
      <c r="IJ4156"/>
      <c r="IK4156"/>
      <c r="IL4156"/>
      <c r="IM4156"/>
      <c r="IN4156"/>
      <c r="IO4156"/>
      <c r="IP4156"/>
      <c r="IQ4156"/>
      <c r="IR4156"/>
      <c r="IS4156"/>
      <c r="IT4156"/>
      <c r="IU4156"/>
      <c r="IV4156"/>
    </row>
    <row r="4157" spans="1:256" s="320" customFormat="1" ht="11.5">
      <c r="A4157" s="217"/>
      <c r="B4157" s="65">
        <v>1</v>
      </c>
      <c r="C4157" s="66">
        <f t="shared" ref="C4157:C4168" si="188">IF(E4157="A",1,IF(E4157="B",1,0))</f>
        <v>0</v>
      </c>
      <c r="D4157" s="99" t="s">
        <v>99</v>
      </c>
      <c r="E4157" s="99" t="s">
        <v>99</v>
      </c>
      <c r="F4157" s="99" t="s">
        <v>99</v>
      </c>
      <c r="G4157" s="78"/>
      <c r="H4157" s="96" t="s">
        <v>104</v>
      </c>
      <c r="I4157" s="107" t="s">
        <v>4555</v>
      </c>
      <c r="J4157" s="81"/>
      <c r="K4157" s="72"/>
      <c r="L4157" s="72"/>
      <c r="M4157" s="72"/>
      <c r="N4157" s="72"/>
      <c r="O4157" s="72"/>
      <c r="P4157" s="72"/>
      <c r="Q4157" s="833"/>
      <c r="R4157" s="102"/>
      <c r="S4157" s="73"/>
      <c r="T4157" s="102"/>
      <c r="U4157" s="103"/>
      <c r="V4157" s="104"/>
      <c r="W4157" s="55"/>
      <c r="X4157" s="55"/>
      <c r="Y4157" s="55"/>
      <c r="Z4157" s="55"/>
      <c r="AA4157" s="55"/>
      <c r="AB4157" s="55"/>
      <c r="AC4157" s="55"/>
      <c r="AD4157" s="55"/>
      <c r="AE4157" s="55"/>
      <c r="AF4157" s="55"/>
      <c r="AG4157" s="55"/>
      <c r="AH4157" s="55"/>
      <c r="AI4157" s="55"/>
      <c r="AJ4157" s="55"/>
      <c r="AK4157" s="55"/>
      <c r="AL4157" s="55"/>
      <c r="AM4157" s="55"/>
      <c r="AN4157" s="55"/>
      <c r="AO4157" s="55"/>
      <c r="AP4157" s="55"/>
      <c r="AQ4157" s="55"/>
      <c r="AR4157" s="55"/>
      <c r="AS4157" s="55"/>
      <c r="AT4157" s="55"/>
      <c r="AU4157" s="55"/>
      <c r="AV4157" s="55"/>
      <c r="AW4157" s="55"/>
      <c r="AX4157" s="55"/>
      <c r="AY4157" s="55"/>
      <c r="AZ4157" s="55"/>
      <c r="BA4157" s="55"/>
      <c r="BB4157" s="55"/>
      <c r="BC4157" s="55"/>
      <c r="BD4157" s="55"/>
      <c r="BE4157" s="55"/>
      <c r="BF4157" s="55"/>
      <c r="BG4157" s="55"/>
      <c r="BH4157" s="55"/>
      <c r="BI4157" s="55"/>
      <c r="BJ4157" s="55"/>
      <c r="BK4157" s="55"/>
      <c r="BL4157" s="55"/>
      <c r="BM4157" s="55"/>
      <c r="BN4157" s="55"/>
      <c r="BO4157" s="55"/>
      <c r="BP4157" s="55"/>
      <c r="BQ4157" s="55"/>
      <c r="BR4157" s="55"/>
      <c r="BS4157" s="55"/>
      <c r="BT4157" s="55"/>
      <c r="BU4157" s="55"/>
      <c r="BV4157" s="55"/>
      <c r="BW4157" s="55"/>
      <c r="BX4157" s="55"/>
      <c r="BY4157" s="55"/>
      <c r="BZ4157" s="55"/>
      <c r="CA4157" s="55"/>
      <c r="CB4157" s="55"/>
      <c r="CC4157" s="55"/>
      <c r="CD4157" s="55"/>
      <c r="CE4157" s="55"/>
      <c r="CF4157" s="55"/>
      <c r="CG4157" s="55"/>
      <c r="CH4157" s="55"/>
      <c r="CI4157" s="55"/>
      <c r="CJ4157" s="55"/>
      <c r="CK4157" s="55"/>
      <c r="CL4157" s="55"/>
      <c r="CM4157" s="55"/>
      <c r="CN4157" s="55"/>
      <c r="CO4157" s="55"/>
      <c r="CP4157" s="55"/>
      <c r="CQ4157" s="55"/>
      <c r="CR4157" s="55"/>
      <c r="CS4157" s="55"/>
      <c r="CT4157" s="55"/>
      <c r="CU4157" s="55"/>
      <c r="CV4157" s="55"/>
      <c r="CW4157" s="55"/>
      <c r="CX4157" s="55"/>
      <c r="CY4157" s="55"/>
      <c r="CZ4157" s="55"/>
      <c r="DA4157" s="55"/>
      <c r="DB4157" s="55"/>
      <c r="DC4157" s="55"/>
      <c r="DD4157" s="55"/>
      <c r="DE4157" s="55"/>
      <c r="DF4157" s="55"/>
      <c r="DG4157" s="55"/>
      <c r="DH4157" s="55"/>
      <c r="DI4157" s="55"/>
      <c r="DJ4157" s="55"/>
      <c r="DK4157" s="55"/>
      <c r="DL4157" s="55"/>
      <c r="DM4157" s="55"/>
      <c r="DN4157" s="55"/>
      <c r="DO4157" s="55"/>
      <c r="DP4157" s="55"/>
      <c r="DQ4157" s="55"/>
      <c r="DR4157" s="55"/>
      <c r="DS4157" s="55"/>
      <c r="DT4157" s="55"/>
      <c r="DU4157" s="55"/>
      <c r="DV4157" s="55"/>
      <c r="DW4157" s="55"/>
      <c r="DX4157" s="55"/>
      <c r="DY4157" s="55"/>
      <c r="DZ4157" s="55"/>
      <c r="EA4157" s="55"/>
      <c r="EB4157" s="55"/>
      <c r="EC4157" s="55"/>
      <c r="ED4157" s="55"/>
      <c r="EE4157" s="55"/>
      <c r="EF4157" s="55"/>
      <c r="EG4157" s="55"/>
      <c r="EH4157" s="55"/>
      <c r="EI4157" s="55"/>
      <c r="EJ4157" s="55"/>
      <c r="EK4157" s="55"/>
      <c r="EL4157" s="55"/>
      <c r="EM4157" s="55"/>
      <c r="EN4157" s="55"/>
      <c r="EO4157" s="55"/>
      <c r="EP4157" s="55"/>
      <c r="EQ4157" s="55"/>
      <c r="ER4157" s="55"/>
      <c r="ES4157" s="55"/>
      <c r="ET4157" s="55"/>
      <c r="EU4157" s="55"/>
      <c r="EV4157" s="55"/>
      <c r="EW4157" s="55"/>
      <c r="EX4157" s="55"/>
      <c r="EY4157" s="55"/>
      <c r="EZ4157" s="55"/>
      <c r="FA4157" s="55"/>
      <c r="FB4157" s="55"/>
      <c r="FC4157" s="55"/>
      <c r="FD4157" s="55"/>
      <c r="FE4157" s="55"/>
      <c r="FF4157" s="55"/>
      <c r="FG4157" s="55"/>
      <c r="FH4157" s="55"/>
      <c r="FI4157" s="55"/>
      <c r="FJ4157" s="55"/>
      <c r="FK4157" s="55"/>
      <c r="FL4157" s="55"/>
      <c r="FM4157" s="55"/>
      <c r="FN4157" s="55"/>
      <c r="FO4157" s="55"/>
      <c r="FP4157" s="55"/>
      <c r="FQ4157" s="55"/>
      <c r="FR4157" s="55"/>
      <c r="FS4157" s="55"/>
      <c r="FT4157" s="55"/>
      <c r="FU4157" s="55"/>
      <c r="FV4157" s="55"/>
      <c r="FW4157" s="55"/>
      <c r="FX4157" s="55"/>
      <c r="FY4157" s="55"/>
      <c r="FZ4157" s="55"/>
      <c r="GA4157" s="55"/>
      <c r="GB4157" s="55"/>
      <c r="GC4157" s="55"/>
      <c r="GD4157" s="55"/>
      <c r="GE4157" s="55"/>
      <c r="GF4157" s="55"/>
      <c r="GG4157" s="55"/>
      <c r="GH4157" s="55"/>
      <c r="GI4157" s="55"/>
      <c r="GJ4157" s="55"/>
      <c r="GK4157" s="55"/>
      <c r="GL4157" s="55"/>
      <c r="GM4157" s="55"/>
      <c r="GN4157" s="55"/>
      <c r="GO4157" s="55"/>
      <c r="GP4157" s="55"/>
      <c r="GQ4157" s="55"/>
      <c r="GR4157" s="55"/>
      <c r="GS4157" s="55"/>
      <c r="GT4157" s="55"/>
      <c r="GU4157" s="55"/>
      <c r="GV4157" s="55"/>
      <c r="GW4157" s="55"/>
      <c r="GX4157" s="55"/>
      <c r="GY4157" s="55"/>
      <c r="GZ4157" s="55"/>
      <c r="HA4157" s="55"/>
      <c r="HB4157" s="55"/>
      <c r="HC4157" s="55"/>
      <c r="HD4157" s="55"/>
      <c r="HE4157" s="55"/>
      <c r="HF4157" s="55"/>
      <c r="HG4157" s="55"/>
      <c r="HH4157" s="55"/>
      <c r="HI4157" s="55"/>
      <c r="HJ4157" s="55"/>
      <c r="HK4157" s="55"/>
      <c r="HL4157" s="55"/>
      <c r="HM4157" s="55"/>
      <c r="HN4157" s="55"/>
      <c r="HO4157" s="55"/>
      <c r="HP4157" s="55"/>
      <c r="HQ4157" s="55"/>
      <c r="HR4157" s="55"/>
      <c r="HS4157" s="55"/>
      <c r="HT4157" s="55"/>
      <c r="HU4157" s="55"/>
      <c r="HV4157" s="55"/>
      <c r="HW4157" s="55"/>
      <c r="HX4157" s="55"/>
      <c r="HY4157" s="55"/>
      <c r="HZ4157" s="55"/>
      <c r="IA4157" s="55"/>
      <c r="IB4157" s="55"/>
      <c r="IC4157" s="55"/>
      <c r="ID4157" s="55"/>
      <c r="IE4157" s="55"/>
      <c r="IF4157" s="55"/>
      <c r="IG4157" s="55"/>
      <c r="IH4157" s="55"/>
      <c r="II4157" s="55"/>
      <c r="IJ4157" s="55"/>
      <c r="IK4157" s="55"/>
      <c r="IL4157" s="55"/>
      <c r="IM4157" s="55"/>
      <c r="IN4157" s="55"/>
      <c r="IO4157" s="55"/>
      <c r="IP4157" s="55"/>
      <c r="IQ4157" s="55"/>
      <c r="IR4157" s="55"/>
      <c r="IS4157" s="55"/>
      <c r="IT4157" s="55"/>
      <c r="IU4157" s="55"/>
      <c r="IV4157" s="55"/>
    </row>
    <row r="4158" spans="1:256" s="283" customFormat="1" ht="12">
      <c r="A4158" s="217"/>
      <c r="B4158" s="65">
        <v>1</v>
      </c>
      <c r="C4158" s="66">
        <f t="shared" si="188"/>
        <v>1</v>
      </c>
      <c r="D4158" s="658" t="s">
        <v>68</v>
      </c>
      <c r="E4158" s="658" t="s">
        <v>87</v>
      </c>
      <c r="F4158" s="659" t="s">
        <v>90</v>
      </c>
      <c r="G4158" s="78"/>
      <c r="H4158" s="96" t="s">
        <v>114</v>
      </c>
      <c r="I4158" s="107" t="s">
        <v>4556</v>
      </c>
      <c r="J4158" s="81"/>
      <c r="K4158" s="72"/>
      <c r="L4158" s="72"/>
      <c r="M4158" s="72"/>
      <c r="N4158" s="72"/>
      <c r="O4158" s="72"/>
      <c r="P4158" s="72"/>
      <c r="Q4158" s="833"/>
      <c r="R4158" s="102"/>
      <c r="S4158" s="73"/>
      <c r="T4158" s="102"/>
      <c r="U4158" s="103"/>
      <c r="V4158" s="104"/>
      <c r="W4158" s="320"/>
      <c r="X4158" s="320"/>
      <c r="Y4158" s="320"/>
      <c r="Z4158" s="320"/>
      <c r="AA4158" s="320"/>
      <c r="AB4158" s="320"/>
      <c r="AC4158" s="320"/>
      <c r="AD4158" s="320"/>
      <c r="AE4158" s="320"/>
      <c r="AF4158" s="320"/>
      <c r="AG4158" s="320"/>
      <c r="AH4158" s="320"/>
      <c r="AI4158" s="320"/>
      <c r="AJ4158" s="320"/>
      <c r="AK4158" s="320"/>
      <c r="AL4158" s="320"/>
      <c r="AM4158" s="320"/>
      <c r="AN4158" s="320"/>
      <c r="AO4158" s="320"/>
      <c r="AP4158" s="320"/>
      <c r="AQ4158" s="320"/>
      <c r="AR4158" s="320"/>
      <c r="AS4158" s="320"/>
      <c r="AT4158" s="320"/>
      <c r="AU4158" s="320"/>
      <c r="AV4158" s="320"/>
      <c r="AW4158" s="320"/>
      <c r="AX4158" s="320"/>
      <c r="AY4158" s="320"/>
      <c r="AZ4158" s="320"/>
      <c r="BA4158" s="320"/>
      <c r="BB4158" s="320"/>
      <c r="BC4158" s="320"/>
      <c r="BD4158" s="320"/>
      <c r="BE4158" s="320"/>
      <c r="BF4158" s="320"/>
      <c r="BG4158" s="320"/>
      <c r="BH4158" s="320"/>
      <c r="BI4158" s="320"/>
      <c r="BJ4158" s="320"/>
      <c r="BK4158" s="320"/>
      <c r="BL4158" s="320"/>
      <c r="BM4158" s="320"/>
      <c r="BN4158" s="320"/>
      <c r="BO4158" s="320"/>
      <c r="BP4158" s="320"/>
      <c r="BQ4158" s="320"/>
      <c r="BR4158" s="320"/>
      <c r="BS4158" s="320"/>
      <c r="BT4158" s="320"/>
      <c r="BU4158" s="320"/>
      <c r="BV4158" s="320"/>
      <c r="BW4158" s="320"/>
      <c r="BX4158" s="320"/>
      <c r="BY4158" s="320"/>
      <c r="BZ4158" s="320"/>
      <c r="CA4158" s="320"/>
      <c r="CB4158" s="320"/>
      <c r="CC4158" s="320"/>
      <c r="CD4158" s="320"/>
      <c r="CE4158" s="320"/>
      <c r="CF4158" s="320"/>
      <c r="CG4158" s="320"/>
      <c r="CH4158" s="320"/>
      <c r="CI4158" s="320"/>
      <c r="CJ4158" s="320"/>
      <c r="CK4158" s="320"/>
      <c r="CL4158" s="320"/>
      <c r="CM4158" s="320"/>
      <c r="CN4158" s="320"/>
      <c r="CO4158" s="320"/>
      <c r="CP4158" s="320"/>
      <c r="CQ4158" s="320"/>
      <c r="CR4158" s="320"/>
      <c r="CS4158" s="320"/>
      <c r="CT4158" s="320"/>
      <c r="CU4158" s="320"/>
      <c r="CV4158" s="320"/>
      <c r="CW4158" s="320"/>
      <c r="CX4158" s="320"/>
      <c r="CY4158" s="320"/>
      <c r="CZ4158" s="320"/>
      <c r="DA4158" s="320"/>
      <c r="DB4158" s="320"/>
      <c r="DC4158" s="320"/>
      <c r="DD4158" s="320"/>
      <c r="DE4158" s="320"/>
      <c r="DF4158" s="320"/>
      <c r="DG4158" s="320"/>
      <c r="DH4158" s="320"/>
      <c r="DI4158" s="320"/>
      <c r="DJ4158" s="320"/>
      <c r="DK4158" s="320"/>
      <c r="DL4158" s="320"/>
      <c r="DM4158" s="320"/>
      <c r="DN4158" s="320"/>
      <c r="DO4158" s="320"/>
      <c r="DP4158" s="320"/>
      <c r="DQ4158" s="320"/>
      <c r="DR4158" s="320"/>
      <c r="DS4158" s="320"/>
      <c r="DT4158" s="320"/>
      <c r="DU4158" s="320"/>
      <c r="DV4158" s="320"/>
      <c r="DW4158" s="320"/>
      <c r="DX4158" s="320"/>
      <c r="DY4158" s="320"/>
      <c r="DZ4158" s="320"/>
      <c r="EA4158" s="320"/>
      <c r="EB4158" s="320"/>
      <c r="EC4158" s="320"/>
      <c r="ED4158" s="320"/>
      <c r="EE4158" s="320"/>
      <c r="EF4158" s="320"/>
      <c r="EG4158" s="320"/>
      <c r="EH4158" s="320"/>
      <c r="EI4158" s="320"/>
      <c r="EJ4158" s="320"/>
      <c r="EK4158" s="320"/>
      <c r="EL4158" s="320"/>
      <c r="EM4158" s="320"/>
      <c r="EN4158" s="320"/>
      <c r="EO4158" s="320"/>
      <c r="EP4158" s="320"/>
      <c r="EQ4158" s="320"/>
      <c r="ER4158" s="320"/>
      <c r="ES4158" s="320"/>
      <c r="ET4158" s="320"/>
      <c r="EU4158" s="320"/>
      <c r="EV4158" s="320"/>
      <c r="EW4158" s="320"/>
      <c r="EX4158" s="320"/>
      <c r="EY4158" s="320"/>
      <c r="EZ4158" s="320"/>
      <c r="FA4158" s="320"/>
      <c r="FB4158" s="320"/>
      <c r="FC4158" s="320"/>
      <c r="FD4158" s="320"/>
      <c r="FE4158" s="320"/>
      <c r="FF4158" s="320"/>
      <c r="FG4158" s="320"/>
      <c r="FH4158" s="320"/>
      <c r="FI4158" s="320"/>
      <c r="FJ4158" s="320"/>
      <c r="FK4158" s="320"/>
      <c r="FL4158" s="320"/>
      <c r="FM4158" s="320"/>
      <c r="FN4158" s="320"/>
      <c r="FO4158" s="320"/>
      <c r="FP4158" s="320"/>
      <c r="FQ4158" s="320"/>
      <c r="FR4158" s="320"/>
      <c r="FS4158" s="320"/>
      <c r="FT4158" s="320"/>
      <c r="FU4158" s="320"/>
      <c r="FV4158" s="320"/>
      <c r="FW4158" s="320"/>
      <c r="FX4158" s="320"/>
      <c r="FY4158" s="320"/>
      <c r="FZ4158" s="320"/>
      <c r="GA4158" s="320"/>
      <c r="GB4158" s="320"/>
      <c r="GC4158" s="320"/>
      <c r="GD4158" s="320"/>
      <c r="GE4158" s="320"/>
      <c r="GF4158" s="320"/>
      <c r="GG4158" s="320"/>
      <c r="GH4158" s="320"/>
      <c r="GI4158" s="320"/>
      <c r="GJ4158" s="320"/>
      <c r="GK4158" s="320"/>
      <c r="GL4158" s="320"/>
      <c r="GM4158" s="320"/>
      <c r="GN4158" s="320"/>
      <c r="GO4158" s="320"/>
      <c r="GP4158" s="320"/>
      <c r="GQ4158" s="320"/>
      <c r="GR4158" s="320"/>
      <c r="GS4158" s="320"/>
      <c r="GT4158" s="320"/>
      <c r="GU4158" s="320"/>
      <c r="GV4158" s="320"/>
      <c r="GW4158" s="320"/>
      <c r="GX4158" s="320"/>
      <c r="GY4158" s="320"/>
      <c r="GZ4158" s="320"/>
      <c r="HA4158" s="320"/>
      <c r="HB4158" s="320"/>
      <c r="HC4158" s="320"/>
      <c r="HD4158" s="320"/>
      <c r="HE4158" s="320"/>
      <c r="HF4158" s="320"/>
      <c r="HG4158" s="320"/>
      <c r="HH4158" s="320"/>
      <c r="HI4158" s="320"/>
      <c r="HJ4158" s="320"/>
      <c r="HK4158" s="320"/>
      <c r="HL4158" s="320"/>
      <c r="HM4158" s="320"/>
      <c r="HN4158" s="320"/>
      <c r="HO4158" s="320"/>
      <c r="HP4158" s="320"/>
      <c r="HQ4158" s="320"/>
      <c r="HR4158" s="320"/>
      <c r="HS4158" s="320"/>
      <c r="HT4158" s="320"/>
      <c r="HU4158" s="320"/>
      <c r="HV4158" s="320"/>
      <c r="HW4158" s="320"/>
      <c r="HX4158" s="320"/>
      <c r="HY4158" s="320"/>
      <c r="HZ4158" s="320"/>
      <c r="IA4158" s="320"/>
      <c r="IB4158" s="320"/>
      <c r="IC4158" s="320"/>
      <c r="ID4158" s="320"/>
      <c r="IE4158" s="320"/>
      <c r="IF4158" s="320"/>
      <c r="IG4158" s="320"/>
      <c r="IH4158" s="320"/>
      <c r="II4158" s="320"/>
      <c r="IJ4158" s="320"/>
      <c r="IK4158" s="320"/>
      <c r="IL4158" s="320"/>
      <c r="IM4158" s="320"/>
      <c r="IN4158" s="320"/>
      <c r="IO4158" s="320"/>
      <c r="IP4158" s="320"/>
      <c r="IQ4158" s="320"/>
      <c r="IR4158" s="320"/>
      <c r="IS4158" s="320"/>
      <c r="IT4158" s="320"/>
      <c r="IU4158" s="320"/>
      <c r="IV4158" s="320"/>
    </row>
    <row r="4159" spans="1:256" s="320" customFormat="1" ht="12.5">
      <c r="A4159" s="217"/>
      <c r="B4159" s="65">
        <v>1</v>
      </c>
      <c r="C4159" s="66">
        <f t="shared" si="188"/>
        <v>0</v>
      </c>
      <c r="D4159" s="76" t="s">
        <v>68</v>
      </c>
      <c r="E4159" s="99" t="s">
        <v>70</v>
      </c>
      <c r="F4159" s="99" t="s">
        <v>99</v>
      </c>
      <c r="G4159" s="78"/>
      <c r="H4159" s="96" t="s">
        <v>119</v>
      </c>
      <c r="I4159" s="107" t="s">
        <v>4557</v>
      </c>
      <c r="J4159" s="81"/>
      <c r="K4159" s="72"/>
      <c r="L4159" s="72"/>
      <c r="M4159" s="72"/>
      <c r="N4159" s="72"/>
      <c r="O4159" s="72"/>
      <c r="P4159" s="72"/>
      <c r="Q4159" s="833"/>
      <c r="R4159" s="102"/>
      <c r="S4159" s="73"/>
      <c r="T4159" s="102"/>
      <c r="U4159" s="103"/>
      <c r="V4159" s="104"/>
      <c r="W4159"/>
      <c r="X4159" s="186"/>
      <c r="Y4159" s="186"/>
      <c r="Z4159" s="186"/>
      <c r="AA4159" s="186"/>
      <c r="AB4159" s="186"/>
      <c r="AC4159" s="186"/>
      <c r="AD4159" s="186"/>
      <c r="AE4159" s="186"/>
      <c r="AF4159" s="186"/>
      <c r="AG4159"/>
      <c r="AH4159"/>
      <c r="AI4159"/>
      <c r="AJ4159"/>
      <c r="AK4159"/>
      <c r="AL4159"/>
      <c r="AM4159"/>
      <c r="AN4159"/>
      <c r="AO4159"/>
      <c r="AP4159"/>
      <c r="AQ4159"/>
      <c r="AR4159"/>
      <c r="AS4159"/>
      <c r="AT4159"/>
      <c r="AU4159"/>
      <c r="AV4159"/>
      <c r="AW4159"/>
      <c r="AX4159"/>
      <c r="AY4159"/>
      <c r="AZ4159"/>
      <c r="BA4159"/>
      <c r="BB4159"/>
      <c r="BC4159"/>
      <c r="BD4159"/>
      <c r="BE4159"/>
      <c r="BF4159"/>
      <c r="BG4159"/>
      <c r="BH4159"/>
      <c r="BI4159"/>
      <c r="BJ4159"/>
      <c r="BK4159"/>
      <c r="BL4159"/>
      <c r="BM4159"/>
      <c r="BN4159"/>
      <c r="BO4159"/>
      <c r="BP4159"/>
      <c r="BQ4159"/>
      <c r="BR4159"/>
      <c r="BS4159"/>
      <c r="BT4159"/>
      <c r="BU4159"/>
      <c r="BV4159"/>
      <c r="BW4159"/>
      <c r="BX4159"/>
      <c r="BY4159"/>
      <c r="BZ4159"/>
      <c r="CA4159"/>
      <c r="CB4159"/>
      <c r="CC4159"/>
      <c r="CD4159"/>
      <c r="CE4159"/>
      <c r="CF4159"/>
      <c r="CG4159"/>
      <c r="CH4159"/>
      <c r="CI4159"/>
      <c r="CJ4159"/>
      <c r="CK4159"/>
      <c r="CL4159"/>
      <c r="CM4159"/>
      <c r="CN4159"/>
      <c r="CO4159"/>
      <c r="CP4159"/>
      <c r="CQ4159"/>
      <c r="CR4159"/>
      <c r="CS4159"/>
      <c r="CT4159"/>
      <c r="CU4159"/>
      <c r="CV4159"/>
      <c r="CW4159"/>
      <c r="CX4159"/>
      <c r="CY4159"/>
      <c r="CZ4159"/>
      <c r="DA4159"/>
      <c r="DB4159"/>
      <c r="DC4159"/>
      <c r="DD4159"/>
      <c r="DE4159"/>
      <c r="DF4159"/>
      <c r="DG4159"/>
      <c r="DH4159"/>
      <c r="DI4159"/>
      <c r="DJ4159"/>
      <c r="DK4159"/>
      <c r="DL4159"/>
      <c r="DM4159"/>
      <c r="DN4159"/>
      <c r="DO4159"/>
      <c r="DP4159"/>
      <c r="DQ4159"/>
      <c r="DR4159"/>
      <c r="DS4159"/>
      <c r="DT4159"/>
      <c r="DU4159"/>
      <c r="DV4159"/>
      <c r="DW4159"/>
      <c r="DX4159"/>
      <c r="DY4159"/>
      <c r="DZ4159"/>
      <c r="EA4159"/>
      <c r="EB4159"/>
      <c r="EC4159"/>
      <c r="ED4159"/>
      <c r="EE4159"/>
      <c r="EF4159"/>
      <c r="EG4159"/>
      <c r="EH4159"/>
      <c r="EI4159"/>
      <c r="EJ4159"/>
      <c r="EK4159"/>
      <c r="EL4159"/>
      <c r="EM4159"/>
      <c r="EN4159"/>
      <c r="EO4159"/>
      <c r="EP4159"/>
      <c r="EQ4159"/>
      <c r="ER4159"/>
      <c r="ES4159"/>
      <c r="ET4159"/>
      <c r="EU4159"/>
      <c r="EV4159"/>
      <c r="EW4159"/>
      <c r="EX4159"/>
      <c r="EY4159"/>
      <c r="EZ4159"/>
      <c r="FA4159"/>
      <c r="FB4159"/>
      <c r="FC4159"/>
      <c r="FD4159"/>
      <c r="FE4159"/>
      <c r="FF4159"/>
      <c r="FG4159"/>
      <c r="FH4159"/>
      <c r="FI4159"/>
      <c r="FJ4159"/>
      <c r="FK4159"/>
      <c r="FL4159"/>
      <c r="FM4159"/>
      <c r="FN4159"/>
      <c r="FO4159"/>
      <c r="FP4159"/>
      <c r="FQ4159"/>
      <c r="FR4159"/>
      <c r="FS4159"/>
      <c r="FT4159"/>
      <c r="FU4159"/>
      <c r="FV4159"/>
      <c r="FW4159"/>
      <c r="FX4159"/>
      <c r="FY4159"/>
      <c r="FZ4159"/>
      <c r="GA4159"/>
      <c r="GB4159"/>
      <c r="GC4159"/>
      <c r="GD4159"/>
      <c r="GE4159"/>
      <c r="GF4159"/>
      <c r="GG4159"/>
      <c r="GH4159"/>
      <c r="GI4159"/>
      <c r="GJ4159"/>
      <c r="GK4159"/>
      <c r="GL4159"/>
      <c r="GM4159"/>
      <c r="GN4159"/>
      <c r="GO4159"/>
      <c r="GP4159"/>
      <c r="GQ4159"/>
      <c r="GR4159"/>
      <c r="GS4159"/>
      <c r="GT4159"/>
      <c r="GU4159"/>
      <c r="GV4159"/>
      <c r="GW4159"/>
      <c r="GX4159"/>
      <c r="GY4159"/>
      <c r="GZ4159"/>
      <c r="HA4159"/>
      <c r="HB4159"/>
      <c r="HC4159"/>
      <c r="HD4159"/>
      <c r="HE4159"/>
      <c r="HF4159"/>
      <c r="HG4159"/>
      <c r="HH4159"/>
      <c r="HI4159"/>
      <c r="HJ4159"/>
      <c r="HK4159"/>
      <c r="HL4159"/>
      <c r="HM4159"/>
      <c r="HN4159"/>
      <c r="HO4159"/>
      <c r="HP4159"/>
      <c r="HQ4159"/>
      <c r="HR4159"/>
      <c r="HS4159"/>
      <c r="HT4159"/>
      <c r="HU4159"/>
      <c r="HV4159"/>
      <c r="HW4159"/>
      <c r="HX4159"/>
      <c r="HY4159"/>
      <c r="HZ4159"/>
      <c r="IA4159"/>
      <c r="IB4159"/>
      <c r="IC4159"/>
      <c r="ID4159"/>
      <c r="IE4159"/>
      <c r="IF4159"/>
      <c r="IG4159"/>
      <c r="IH4159"/>
      <c r="II4159"/>
      <c r="IJ4159"/>
      <c r="IK4159"/>
      <c r="IL4159"/>
      <c r="IM4159"/>
      <c r="IN4159"/>
      <c r="IO4159"/>
      <c r="IP4159"/>
      <c r="IQ4159"/>
      <c r="IR4159"/>
      <c r="IS4159"/>
      <c r="IT4159"/>
      <c r="IU4159"/>
      <c r="IV4159"/>
    </row>
    <row r="4160" spans="1:256" ht="12.5">
      <c r="A4160"/>
      <c r="B4160" s="65">
        <v>1</v>
      </c>
      <c r="C4160" s="66">
        <f t="shared" si="188"/>
        <v>1</v>
      </c>
      <c r="D4160" s="76" t="s">
        <v>68</v>
      </c>
      <c r="E4160" s="76" t="s">
        <v>87</v>
      </c>
      <c r="F4160" s="77" t="s">
        <v>90</v>
      </c>
      <c r="G4160" s="78"/>
      <c r="H4160" s="96" t="s">
        <v>131</v>
      </c>
      <c r="I4160" s="107" t="s">
        <v>4558</v>
      </c>
      <c r="J4160" s="81"/>
      <c r="K4160" s="72"/>
      <c r="L4160" s="72"/>
      <c r="M4160" s="72"/>
      <c r="N4160" s="72"/>
      <c r="O4160" s="72"/>
      <c r="P4160" s="72"/>
      <c r="Q4160" s="833"/>
      <c r="R4160" s="102"/>
      <c r="S4160" s="73"/>
      <c r="T4160" s="102"/>
      <c r="U4160" s="103"/>
      <c r="V4160" s="104"/>
    </row>
    <row r="4161" spans="1:256" ht="12.5">
      <c r="B4161" s="65">
        <v>1</v>
      </c>
      <c r="C4161" s="66">
        <f t="shared" si="188"/>
        <v>0</v>
      </c>
      <c r="D4161" s="658" t="s">
        <v>68</v>
      </c>
      <c r="E4161" s="656" t="s">
        <v>70</v>
      </c>
      <c r="F4161" s="658" t="s">
        <v>68</v>
      </c>
      <c r="G4161" s="78"/>
      <c r="H4161" s="96" t="s">
        <v>129</v>
      </c>
      <c r="I4161" s="107" t="s">
        <v>4559</v>
      </c>
      <c r="J4161" s="81"/>
      <c r="K4161" s="72"/>
      <c r="L4161" s="72"/>
      <c r="M4161" s="72"/>
      <c r="N4161" s="72"/>
      <c r="O4161" s="72"/>
      <c r="P4161" s="72"/>
      <c r="Q4161" s="833"/>
      <c r="R4161" s="102"/>
      <c r="S4161" s="73"/>
      <c r="T4161" s="102"/>
      <c r="U4161" s="103"/>
      <c r="V4161" s="104"/>
      <c r="W4161"/>
      <c r="X4161"/>
      <c r="Y4161"/>
      <c r="Z4161"/>
      <c r="AA4161"/>
      <c r="AB4161"/>
      <c r="AC4161"/>
      <c r="AD4161"/>
      <c r="AE4161"/>
      <c r="AF4161"/>
      <c r="AG4161"/>
      <c r="AH4161"/>
      <c r="AI4161"/>
      <c r="AJ4161"/>
      <c r="AK4161"/>
      <c r="AL4161"/>
      <c r="AM4161"/>
      <c r="AN4161"/>
      <c r="AO4161"/>
      <c r="AP4161"/>
      <c r="AQ4161"/>
      <c r="AR4161"/>
      <c r="AS4161"/>
      <c r="AT4161"/>
      <c r="AU4161"/>
      <c r="AV4161"/>
      <c r="AW4161"/>
      <c r="AX4161"/>
      <c r="AY4161"/>
      <c r="AZ4161"/>
      <c r="BA4161"/>
      <c r="BB4161"/>
      <c r="BC4161"/>
      <c r="BD4161"/>
      <c r="BE4161"/>
      <c r="BF4161"/>
      <c r="BG4161"/>
      <c r="BH4161"/>
      <c r="BI4161"/>
      <c r="BJ4161"/>
      <c r="BK4161"/>
      <c r="BL4161"/>
      <c r="BM4161"/>
      <c r="BN4161"/>
      <c r="BO4161"/>
      <c r="BP4161"/>
      <c r="BQ4161"/>
      <c r="BR4161"/>
      <c r="BS4161"/>
      <c r="BT4161"/>
      <c r="BU4161"/>
      <c r="BV4161"/>
      <c r="BW4161"/>
      <c r="BX4161"/>
      <c r="BY4161"/>
      <c r="BZ4161"/>
      <c r="CA4161"/>
      <c r="CB4161"/>
      <c r="CC4161"/>
      <c r="CD4161"/>
      <c r="CE4161"/>
      <c r="CF4161"/>
      <c r="CG4161"/>
      <c r="CH4161"/>
      <c r="CI4161"/>
      <c r="CJ4161"/>
      <c r="CK4161"/>
      <c r="CL4161"/>
      <c r="CM4161"/>
      <c r="CN4161"/>
      <c r="CO4161"/>
      <c r="CP4161"/>
      <c r="CQ4161"/>
      <c r="CR4161"/>
      <c r="CS4161"/>
      <c r="CT4161"/>
      <c r="CU4161"/>
      <c r="CV4161"/>
      <c r="CW4161"/>
      <c r="CX4161"/>
      <c r="CY4161"/>
      <c r="CZ4161"/>
      <c r="DA4161"/>
      <c r="DB4161"/>
      <c r="DC4161"/>
      <c r="DD4161"/>
      <c r="DE4161"/>
      <c r="DF4161"/>
      <c r="DG4161"/>
      <c r="DH4161"/>
      <c r="DI4161"/>
      <c r="DJ4161"/>
      <c r="DK4161"/>
      <c r="DL4161"/>
      <c r="DM4161"/>
      <c r="DN4161"/>
      <c r="DO4161"/>
      <c r="DP4161"/>
      <c r="DQ4161"/>
      <c r="DR4161"/>
      <c r="DS4161"/>
      <c r="DT4161"/>
      <c r="DU4161"/>
      <c r="DV4161"/>
      <c r="DW4161"/>
      <c r="DX4161"/>
      <c r="DY4161"/>
      <c r="DZ4161"/>
      <c r="EA4161"/>
      <c r="EB4161"/>
      <c r="EC4161"/>
      <c r="ED4161"/>
      <c r="EE4161"/>
      <c r="EF4161"/>
      <c r="EG4161"/>
      <c r="EH4161"/>
      <c r="EI4161"/>
      <c r="EJ4161"/>
      <c r="EK4161"/>
      <c r="EL4161"/>
      <c r="EM4161"/>
      <c r="EN4161"/>
      <c r="EO4161"/>
      <c r="EP4161"/>
      <c r="EQ4161"/>
      <c r="ER4161"/>
      <c r="ES4161"/>
      <c r="ET4161"/>
      <c r="EU4161"/>
      <c r="EV4161"/>
      <c r="EW4161"/>
      <c r="EX4161"/>
      <c r="EY4161"/>
      <c r="EZ4161"/>
      <c r="FA4161"/>
      <c r="FB4161"/>
      <c r="FC4161"/>
      <c r="FD4161"/>
      <c r="FE4161"/>
      <c r="FF4161"/>
      <c r="FG4161"/>
      <c r="FH4161"/>
      <c r="FI4161"/>
      <c r="FJ4161"/>
      <c r="FK4161"/>
      <c r="FL4161"/>
      <c r="FM4161"/>
      <c r="FN4161"/>
      <c r="FO4161"/>
      <c r="FP4161"/>
      <c r="FQ4161"/>
      <c r="FR4161"/>
      <c r="FS4161"/>
      <c r="FT4161"/>
      <c r="FU4161"/>
      <c r="FV4161"/>
      <c r="FW4161"/>
      <c r="FX4161"/>
      <c r="FY4161"/>
      <c r="FZ4161"/>
      <c r="GA4161"/>
      <c r="GB4161"/>
      <c r="GC4161"/>
      <c r="GD4161"/>
      <c r="GE4161"/>
      <c r="GF4161"/>
      <c r="GG4161"/>
      <c r="GH4161"/>
      <c r="GI4161"/>
      <c r="GJ4161"/>
      <c r="GK4161"/>
      <c r="GL4161"/>
      <c r="GM4161"/>
      <c r="GN4161"/>
      <c r="GO4161"/>
      <c r="GP4161"/>
      <c r="GQ4161"/>
      <c r="GR4161"/>
      <c r="GS4161"/>
      <c r="GT4161"/>
      <c r="GU4161"/>
      <c r="GV4161"/>
      <c r="GW4161"/>
      <c r="GX4161"/>
      <c r="GY4161"/>
      <c r="GZ4161"/>
      <c r="HA4161"/>
      <c r="HB4161"/>
      <c r="HC4161"/>
      <c r="HD4161"/>
      <c r="HE4161"/>
      <c r="HF4161"/>
      <c r="HG4161"/>
      <c r="HH4161"/>
      <c r="HI4161"/>
      <c r="HJ4161"/>
      <c r="HK4161"/>
      <c r="HL4161"/>
      <c r="HM4161"/>
      <c r="HN4161"/>
      <c r="HO4161"/>
      <c r="HP4161"/>
      <c r="HQ4161"/>
      <c r="HR4161"/>
      <c r="HS4161"/>
      <c r="HT4161"/>
      <c r="HU4161"/>
      <c r="HV4161"/>
      <c r="HW4161"/>
      <c r="HX4161"/>
      <c r="HY4161"/>
      <c r="HZ4161"/>
      <c r="IA4161"/>
      <c r="IB4161"/>
      <c r="IC4161"/>
      <c r="ID4161"/>
      <c r="IE4161"/>
      <c r="IF4161"/>
      <c r="IG4161"/>
      <c r="IH4161"/>
      <c r="II4161"/>
      <c r="IJ4161"/>
      <c r="IK4161"/>
      <c r="IL4161"/>
      <c r="IM4161"/>
      <c r="IN4161"/>
      <c r="IO4161"/>
      <c r="IP4161"/>
      <c r="IQ4161"/>
      <c r="IR4161"/>
      <c r="IS4161"/>
      <c r="IT4161"/>
      <c r="IU4161"/>
      <c r="IV4161"/>
    </row>
    <row r="4162" spans="1:256" ht="12.5">
      <c r="B4162" s="65">
        <v>1</v>
      </c>
      <c r="C4162" s="66">
        <f t="shared" si="188"/>
        <v>0</v>
      </c>
      <c r="D4162" s="658" t="s">
        <v>68</v>
      </c>
      <c r="E4162" s="659" t="s">
        <v>90</v>
      </c>
      <c r="F4162" s="656" t="s">
        <v>70</v>
      </c>
      <c r="G4162" s="78"/>
      <c r="H4162" s="96" t="s">
        <v>90</v>
      </c>
      <c r="I4162" s="107" t="s">
        <v>4560</v>
      </c>
      <c r="J4162" s="81"/>
      <c r="K4162" s="72"/>
      <c r="L4162" s="72"/>
      <c r="M4162" s="72"/>
      <c r="N4162" s="72"/>
      <c r="O4162" s="72"/>
      <c r="P4162" s="72"/>
      <c r="Q4162" s="833"/>
      <c r="R4162" s="102"/>
      <c r="S4162" s="73"/>
      <c r="T4162" s="102"/>
      <c r="U4162" s="103"/>
      <c r="V4162" s="104"/>
      <c r="W4162" s="561"/>
      <c r="X4162" s="561"/>
      <c r="Y4162" s="561"/>
      <c r="Z4162" s="561"/>
      <c r="AA4162" s="561"/>
      <c r="AB4162" s="561"/>
      <c r="AC4162" s="561"/>
      <c r="AD4162" s="561"/>
      <c r="AE4162" s="561"/>
      <c r="AF4162" s="561"/>
      <c r="AG4162" s="561"/>
      <c r="AH4162" s="561"/>
      <c r="AI4162" s="561"/>
      <c r="AJ4162" s="561"/>
      <c r="AK4162" s="561"/>
      <c r="AL4162" s="561"/>
      <c r="AM4162" s="561"/>
      <c r="AN4162" s="561"/>
      <c r="AO4162" s="561"/>
      <c r="AP4162" s="561"/>
      <c r="AQ4162" s="561"/>
      <c r="AR4162" s="561"/>
      <c r="AS4162" s="561"/>
      <c r="AT4162" s="561"/>
      <c r="AU4162" s="561"/>
      <c r="AV4162" s="561"/>
      <c r="AW4162" s="561"/>
      <c r="AX4162" s="561"/>
      <c r="AY4162" s="561"/>
      <c r="AZ4162" s="561"/>
      <c r="BA4162" s="561"/>
      <c r="BB4162" s="561"/>
      <c r="BC4162" s="561"/>
      <c r="BD4162" s="561"/>
      <c r="BE4162" s="561"/>
      <c r="BF4162" s="561"/>
      <c r="BG4162" s="561"/>
      <c r="BH4162" s="561"/>
      <c r="BI4162" s="561"/>
      <c r="BJ4162" s="561"/>
      <c r="BK4162" s="561"/>
      <c r="BL4162" s="561"/>
      <c r="BM4162" s="561"/>
      <c r="BN4162" s="561"/>
      <c r="BO4162" s="561"/>
      <c r="BP4162" s="561"/>
      <c r="BQ4162" s="561"/>
      <c r="BR4162" s="561"/>
      <c r="BS4162" s="561"/>
      <c r="BT4162" s="561"/>
      <c r="BU4162" s="561"/>
      <c r="BV4162" s="561"/>
      <c r="BW4162" s="561"/>
      <c r="BX4162" s="561"/>
      <c r="BY4162" s="561"/>
      <c r="BZ4162" s="561"/>
      <c r="CA4162" s="561"/>
      <c r="CB4162" s="561"/>
      <c r="CC4162" s="561"/>
      <c r="CD4162" s="561"/>
      <c r="CE4162" s="561"/>
      <c r="CF4162" s="561"/>
      <c r="CG4162" s="561"/>
      <c r="CH4162" s="561"/>
      <c r="CI4162" s="561"/>
      <c r="CJ4162" s="561"/>
      <c r="CK4162" s="561"/>
      <c r="CL4162" s="561"/>
      <c r="CM4162" s="561"/>
      <c r="CN4162" s="561"/>
      <c r="CO4162" s="561"/>
      <c r="CP4162" s="561"/>
      <c r="CQ4162" s="561"/>
      <c r="CR4162" s="561"/>
      <c r="CS4162" s="561"/>
      <c r="CT4162" s="561"/>
      <c r="CU4162" s="561"/>
      <c r="CV4162" s="561"/>
      <c r="CW4162" s="561"/>
      <c r="CX4162" s="561"/>
      <c r="CY4162" s="561"/>
      <c r="CZ4162" s="561"/>
      <c r="DA4162" s="561"/>
      <c r="DB4162" s="561"/>
      <c r="DC4162" s="561"/>
      <c r="DD4162" s="561"/>
      <c r="DE4162" s="561"/>
      <c r="DF4162" s="561"/>
      <c r="DG4162" s="561"/>
      <c r="DH4162" s="561"/>
      <c r="DI4162" s="561"/>
      <c r="DJ4162" s="561"/>
      <c r="DK4162" s="561"/>
      <c r="DL4162" s="561"/>
      <c r="DM4162" s="561"/>
      <c r="DN4162" s="561"/>
      <c r="DO4162" s="561"/>
      <c r="DP4162" s="561"/>
      <c r="DQ4162" s="561"/>
      <c r="DR4162" s="561"/>
      <c r="DS4162" s="561"/>
      <c r="DT4162" s="561"/>
      <c r="DU4162" s="561"/>
      <c r="DV4162" s="561"/>
      <c r="DW4162" s="561"/>
      <c r="DX4162" s="561"/>
      <c r="DY4162" s="561"/>
      <c r="DZ4162" s="561"/>
      <c r="EA4162" s="561"/>
      <c r="EB4162" s="561"/>
      <c r="EC4162" s="561"/>
      <c r="ED4162" s="561"/>
      <c r="EE4162" s="561"/>
      <c r="EF4162" s="561"/>
      <c r="EG4162" s="561"/>
      <c r="EH4162" s="561"/>
      <c r="EI4162" s="561"/>
      <c r="EJ4162" s="561"/>
      <c r="EK4162" s="561"/>
      <c r="EL4162" s="561"/>
      <c r="EM4162" s="561"/>
      <c r="EN4162" s="561"/>
      <c r="EO4162" s="561"/>
      <c r="EP4162" s="561"/>
      <c r="EQ4162" s="561"/>
      <c r="ER4162" s="561"/>
      <c r="ES4162" s="561"/>
      <c r="ET4162" s="561"/>
      <c r="EU4162" s="561"/>
      <c r="EV4162" s="561"/>
      <c r="EW4162" s="561"/>
      <c r="EX4162" s="561"/>
      <c r="EY4162" s="561"/>
      <c r="EZ4162" s="561"/>
      <c r="FA4162" s="561"/>
      <c r="FB4162" s="561"/>
      <c r="FC4162" s="561"/>
      <c r="FD4162" s="561"/>
      <c r="FE4162" s="561"/>
      <c r="FF4162" s="561"/>
      <c r="FG4162" s="561"/>
      <c r="FH4162" s="561"/>
      <c r="FI4162" s="561"/>
      <c r="FJ4162" s="561"/>
      <c r="FK4162" s="561"/>
      <c r="FL4162" s="561"/>
      <c r="FM4162" s="561"/>
      <c r="FN4162" s="561"/>
      <c r="FO4162" s="561"/>
      <c r="FP4162" s="561"/>
      <c r="FQ4162" s="561"/>
      <c r="FR4162" s="561"/>
      <c r="FS4162" s="561"/>
      <c r="FT4162" s="561"/>
      <c r="FU4162" s="561"/>
      <c r="FV4162" s="561"/>
      <c r="FW4162" s="561"/>
      <c r="FX4162" s="561"/>
      <c r="FY4162" s="561"/>
      <c r="FZ4162" s="561"/>
      <c r="GA4162" s="561"/>
      <c r="GB4162" s="561"/>
      <c r="GC4162" s="561"/>
      <c r="GD4162" s="561"/>
      <c r="GE4162" s="561"/>
      <c r="GF4162" s="561"/>
      <c r="GG4162" s="561"/>
      <c r="GH4162" s="561"/>
      <c r="GI4162" s="561"/>
      <c r="GJ4162" s="561"/>
      <c r="GK4162" s="561"/>
      <c r="GL4162" s="561"/>
      <c r="GM4162" s="561"/>
      <c r="GN4162" s="561"/>
      <c r="GO4162" s="561"/>
      <c r="GP4162" s="561"/>
      <c r="GQ4162" s="561"/>
      <c r="GR4162" s="561"/>
      <c r="GS4162" s="561"/>
      <c r="GT4162" s="561"/>
      <c r="GU4162" s="561"/>
      <c r="GV4162" s="561"/>
      <c r="GW4162" s="561"/>
      <c r="GX4162" s="561"/>
      <c r="GY4162" s="561"/>
      <c r="GZ4162" s="561"/>
      <c r="HA4162" s="561"/>
      <c r="HB4162" s="561"/>
      <c r="HC4162" s="561"/>
      <c r="HD4162" s="561"/>
      <c r="HE4162" s="561"/>
      <c r="HF4162" s="561"/>
      <c r="HG4162" s="561"/>
      <c r="HH4162" s="561"/>
      <c r="HI4162" s="561"/>
      <c r="HJ4162" s="561"/>
      <c r="HK4162" s="561"/>
      <c r="HL4162" s="561"/>
      <c r="HM4162" s="561"/>
      <c r="HN4162" s="561"/>
      <c r="HO4162" s="561"/>
      <c r="HP4162" s="561"/>
      <c r="HQ4162" s="561"/>
      <c r="HR4162" s="561"/>
      <c r="HS4162" s="561"/>
      <c r="HT4162" s="561"/>
      <c r="HU4162" s="561"/>
      <c r="HV4162" s="561"/>
      <c r="HW4162" s="561"/>
      <c r="HX4162" s="561"/>
      <c r="HY4162" s="561"/>
      <c r="HZ4162" s="561"/>
      <c r="IA4162" s="561"/>
      <c r="IB4162" s="561"/>
      <c r="IC4162" s="561"/>
      <c r="ID4162" s="561"/>
      <c r="IE4162" s="561"/>
      <c r="IF4162" s="561"/>
      <c r="IG4162" s="561"/>
      <c r="IH4162" s="561"/>
      <c r="II4162" s="561"/>
      <c r="IJ4162" s="561"/>
      <c r="IK4162" s="561"/>
      <c r="IL4162" s="561"/>
      <c r="IM4162" s="561"/>
      <c r="IN4162" s="561"/>
      <c r="IO4162" s="561"/>
      <c r="IP4162" s="561"/>
      <c r="IQ4162" s="561"/>
      <c r="IR4162" s="561"/>
      <c r="IS4162" s="561"/>
      <c r="IT4162" s="561"/>
      <c r="IU4162" s="561"/>
      <c r="IV4162" s="561"/>
    </row>
    <row r="4163" spans="1:256" ht="12" customHeight="1">
      <c r="B4163" s="65">
        <v>1</v>
      </c>
      <c r="C4163" s="66">
        <f t="shared" si="188"/>
        <v>1</v>
      </c>
      <c r="D4163" s="248" t="s">
        <v>87</v>
      </c>
      <c r="E4163" s="248" t="s">
        <v>68</v>
      </c>
      <c r="F4163" s="248" t="s">
        <v>68</v>
      </c>
      <c r="G4163" s="78"/>
      <c r="H4163" s="96" t="s">
        <v>104</v>
      </c>
      <c r="I4163" s="107" t="s">
        <v>4561</v>
      </c>
      <c r="J4163" s="81"/>
      <c r="K4163" s="72"/>
      <c r="L4163" s="72"/>
      <c r="M4163" s="72"/>
      <c r="N4163" s="72"/>
      <c r="O4163" s="72"/>
      <c r="P4163" s="72"/>
      <c r="Q4163" s="833"/>
      <c r="R4163" s="102"/>
      <c r="S4163" s="73"/>
      <c r="T4163" s="102"/>
      <c r="U4163" s="103"/>
      <c r="V4163" s="104"/>
      <c r="W4163"/>
      <c r="X4163"/>
      <c r="Y4163"/>
      <c r="Z4163"/>
      <c r="AA4163"/>
      <c r="AB4163"/>
      <c r="AC4163"/>
      <c r="AD4163"/>
      <c r="AE4163"/>
      <c r="AF4163"/>
      <c r="AG4163"/>
      <c r="AH4163"/>
      <c r="AI4163"/>
      <c r="AJ4163"/>
      <c r="AK4163"/>
      <c r="AL4163"/>
      <c r="AM4163"/>
      <c r="AN4163"/>
      <c r="AO4163"/>
      <c r="AP4163"/>
      <c r="AQ4163"/>
      <c r="AR4163"/>
      <c r="AS4163"/>
      <c r="AT4163"/>
      <c r="AU4163"/>
      <c r="AV4163"/>
      <c r="AW4163"/>
      <c r="AX4163"/>
      <c r="AY4163"/>
      <c r="AZ4163"/>
      <c r="BA4163"/>
      <c r="BB4163"/>
      <c r="BC4163"/>
      <c r="BD4163"/>
      <c r="BE4163"/>
      <c r="BF4163"/>
      <c r="BG4163"/>
      <c r="BH4163"/>
      <c r="BI4163"/>
      <c r="BJ4163"/>
      <c r="BK4163"/>
      <c r="BL4163"/>
      <c r="BM4163"/>
      <c r="BN4163"/>
      <c r="BO4163"/>
      <c r="BP4163"/>
      <c r="BQ4163"/>
      <c r="BR4163"/>
      <c r="BS4163"/>
      <c r="BT4163"/>
      <c r="BU4163"/>
      <c r="BV4163"/>
      <c r="BW4163"/>
      <c r="BX4163"/>
      <c r="BY4163"/>
      <c r="BZ4163"/>
      <c r="CA4163"/>
      <c r="CB4163"/>
      <c r="CC4163"/>
      <c r="CD4163"/>
      <c r="CE4163"/>
      <c r="CF4163"/>
      <c r="CG4163"/>
      <c r="CH4163"/>
      <c r="CI4163"/>
      <c r="CJ4163"/>
      <c r="CK4163"/>
      <c r="CL4163"/>
      <c r="CM4163"/>
      <c r="CN4163"/>
      <c r="CO4163"/>
      <c r="CP4163"/>
      <c r="CQ4163"/>
      <c r="CR4163"/>
      <c r="CS4163"/>
      <c r="CT4163"/>
      <c r="CU4163"/>
      <c r="CV4163"/>
      <c r="CW4163"/>
      <c r="CX4163"/>
      <c r="CY4163"/>
      <c r="CZ4163"/>
      <c r="DA4163"/>
      <c r="DB4163"/>
      <c r="DC4163"/>
      <c r="DD4163"/>
      <c r="DE4163"/>
      <c r="DF4163"/>
      <c r="DG4163"/>
      <c r="DH4163"/>
      <c r="DI4163"/>
      <c r="DJ4163"/>
      <c r="DK4163"/>
      <c r="DL4163"/>
      <c r="DM4163"/>
      <c r="DN4163"/>
      <c r="DO4163"/>
      <c r="DP4163"/>
      <c r="DQ4163"/>
      <c r="DR4163"/>
      <c r="DS4163"/>
      <c r="DT4163"/>
      <c r="DU4163"/>
      <c r="DV4163"/>
      <c r="DW4163"/>
      <c r="DX4163"/>
      <c r="DY4163"/>
      <c r="DZ4163"/>
      <c r="EA4163"/>
      <c r="EB4163"/>
      <c r="EC4163"/>
      <c r="ED4163"/>
      <c r="EE4163"/>
      <c r="EF4163"/>
      <c r="EG4163"/>
      <c r="EH4163"/>
      <c r="EI4163"/>
      <c r="EJ4163"/>
      <c r="EK4163"/>
      <c r="EL4163"/>
      <c r="EM4163"/>
      <c r="EN4163"/>
      <c r="EO4163"/>
      <c r="EP4163"/>
      <c r="EQ4163"/>
      <c r="ER4163"/>
      <c r="ES4163"/>
      <c r="ET4163"/>
      <c r="EU4163"/>
      <c r="EV4163"/>
      <c r="EW4163"/>
      <c r="EX4163"/>
      <c r="EY4163"/>
      <c r="EZ4163"/>
      <c r="FA4163"/>
      <c r="FB4163"/>
      <c r="FC4163"/>
      <c r="FD4163"/>
      <c r="FE4163"/>
      <c r="FF4163"/>
      <c r="FG4163"/>
      <c r="FH4163"/>
      <c r="FI4163"/>
      <c r="FJ4163"/>
      <c r="FK4163"/>
      <c r="FL4163"/>
      <c r="FM4163"/>
      <c r="FN4163"/>
      <c r="FO4163"/>
      <c r="FP4163"/>
      <c r="FQ4163"/>
      <c r="FR4163"/>
      <c r="FS4163"/>
      <c r="FT4163"/>
      <c r="FU4163"/>
      <c r="FV4163"/>
      <c r="FW4163"/>
      <c r="FX4163"/>
      <c r="FY4163"/>
      <c r="FZ4163"/>
      <c r="GA4163"/>
      <c r="GB4163"/>
      <c r="GC4163"/>
      <c r="GD4163"/>
      <c r="GE4163"/>
      <c r="GF4163"/>
      <c r="GG4163"/>
      <c r="GH4163"/>
      <c r="GI4163"/>
      <c r="GJ4163"/>
      <c r="GK4163"/>
      <c r="GL4163"/>
      <c r="GM4163"/>
      <c r="GN4163"/>
      <c r="GO4163"/>
      <c r="GP4163"/>
      <c r="GQ4163"/>
      <c r="GR4163"/>
      <c r="GS4163"/>
      <c r="GT4163"/>
      <c r="GU4163"/>
      <c r="GV4163"/>
      <c r="GW4163"/>
      <c r="GX4163"/>
      <c r="GY4163"/>
      <c r="GZ4163"/>
      <c r="HA4163"/>
      <c r="HB4163"/>
      <c r="HC4163"/>
      <c r="HD4163"/>
      <c r="HE4163"/>
      <c r="HF4163"/>
      <c r="HG4163"/>
      <c r="HH4163"/>
      <c r="HI4163"/>
      <c r="HJ4163"/>
      <c r="HK4163"/>
      <c r="HL4163"/>
      <c r="HM4163"/>
      <c r="HN4163"/>
      <c r="HO4163"/>
      <c r="HP4163"/>
      <c r="HQ4163"/>
      <c r="HR4163"/>
      <c r="HS4163"/>
      <c r="HT4163"/>
      <c r="HU4163"/>
      <c r="HV4163"/>
      <c r="HW4163"/>
      <c r="HX4163"/>
      <c r="HY4163"/>
      <c r="HZ4163"/>
      <c r="IA4163"/>
      <c r="IB4163"/>
      <c r="IC4163"/>
      <c r="ID4163"/>
      <c r="IE4163"/>
      <c r="IF4163"/>
      <c r="IG4163"/>
      <c r="IH4163"/>
      <c r="II4163"/>
      <c r="IJ4163"/>
      <c r="IK4163"/>
      <c r="IL4163"/>
      <c r="IM4163"/>
      <c r="IN4163"/>
      <c r="IO4163"/>
      <c r="IP4163"/>
      <c r="IQ4163"/>
      <c r="IR4163"/>
      <c r="IS4163"/>
      <c r="IT4163"/>
      <c r="IU4163"/>
      <c r="IV4163"/>
    </row>
    <row r="4164" spans="1:256" ht="12.5">
      <c r="B4164" s="65">
        <v>1</v>
      </c>
      <c r="C4164" s="66">
        <f t="shared" si="188"/>
        <v>0</v>
      </c>
      <c r="D4164" s="658" t="s">
        <v>68</v>
      </c>
      <c r="E4164" s="656" t="s">
        <v>99</v>
      </c>
      <c r="F4164" s="656" t="s">
        <v>99</v>
      </c>
      <c r="G4164" s="78"/>
      <c r="H4164" s="96" t="s">
        <v>104</v>
      </c>
      <c r="I4164" s="107" t="s">
        <v>4562</v>
      </c>
      <c r="J4164" s="81"/>
      <c r="K4164" s="72"/>
      <c r="L4164" s="72"/>
      <c r="M4164" s="72"/>
      <c r="N4164" s="72"/>
      <c r="O4164" s="72"/>
      <c r="P4164" s="72"/>
      <c r="Q4164" s="833"/>
      <c r="R4164" s="102"/>
      <c r="S4164" s="73"/>
      <c r="T4164" s="102"/>
      <c r="U4164" s="103"/>
      <c r="V4164" s="10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  <c r="AJ4164"/>
      <c r="AK4164"/>
      <c r="AL4164"/>
      <c r="AM4164"/>
      <c r="AN4164"/>
      <c r="AO4164"/>
      <c r="AP4164"/>
      <c r="AQ4164"/>
      <c r="AR4164"/>
      <c r="AS4164"/>
      <c r="AT4164"/>
      <c r="AU4164"/>
      <c r="AV4164"/>
      <c r="AW4164"/>
      <c r="AX4164"/>
      <c r="AY4164"/>
      <c r="AZ4164"/>
      <c r="BA4164"/>
      <c r="BB4164"/>
      <c r="BC4164"/>
      <c r="BD4164"/>
      <c r="BE4164"/>
      <c r="BF4164"/>
      <c r="BG4164"/>
      <c r="BH4164"/>
      <c r="BI4164"/>
      <c r="BJ4164"/>
      <c r="BK4164"/>
      <c r="BL4164"/>
      <c r="BM4164"/>
      <c r="BN4164"/>
      <c r="BO4164"/>
      <c r="BP4164"/>
      <c r="BQ4164"/>
      <c r="BR4164"/>
      <c r="BS4164"/>
      <c r="BT4164"/>
      <c r="BU4164"/>
      <c r="BV4164"/>
      <c r="BW4164"/>
      <c r="BX4164"/>
      <c r="BY4164"/>
      <c r="BZ4164"/>
      <c r="CA4164"/>
      <c r="CB4164"/>
      <c r="CC4164"/>
      <c r="CD4164"/>
      <c r="CE4164"/>
      <c r="CF4164"/>
      <c r="CG4164"/>
      <c r="CH4164"/>
      <c r="CI4164"/>
      <c r="CJ4164"/>
      <c r="CK4164"/>
      <c r="CL4164"/>
      <c r="CM4164"/>
      <c r="CN4164"/>
      <c r="CO4164"/>
      <c r="CP4164"/>
      <c r="CQ4164"/>
      <c r="CR4164"/>
      <c r="CS4164"/>
      <c r="CT4164"/>
      <c r="CU4164"/>
      <c r="CV4164"/>
      <c r="CW4164"/>
      <c r="CX4164"/>
      <c r="CY4164"/>
      <c r="CZ4164"/>
      <c r="DA4164"/>
      <c r="DB4164"/>
      <c r="DC4164"/>
      <c r="DD4164"/>
      <c r="DE4164"/>
      <c r="DF4164"/>
      <c r="DG4164"/>
      <c r="DH4164"/>
      <c r="DI4164"/>
      <c r="DJ4164"/>
      <c r="DK4164"/>
      <c r="DL4164"/>
      <c r="DM4164"/>
      <c r="DN4164"/>
      <c r="DO4164"/>
      <c r="DP4164"/>
      <c r="DQ4164"/>
      <c r="DR4164"/>
      <c r="DS4164"/>
      <c r="DT4164"/>
      <c r="DU4164"/>
      <c r="DV4164"/>
      <c r="DW4164"/>
      <c r="DX4164"/>
      <c r="DY4164"/>
      <c r="DZ4164"/>
      <c r="EA4164"/>
      <c r="EB4164"/>
      <c r="EC4164"/>
      <c r="ED4164"/>
      <c r="EE4164"/>
      <c r="EF4164"/>
      <c r="EG4164"/>
      <c r="EH4164"/>
      <c r="EI4164"/>
      <c r="EJ4164"/>
      <c r="EK4164"/>
      <c r="EL4164"/>
      <c r="EM4164"/>
      <c r="EN4164"/>
      <c r="EO4164"/>
      <c r="EP4164"/>
      <c r="EQ4164"/>
      <c r="ER4164"/>
      <c r="ES4164"/>
      <c r="ET4164"/>
      <c r="EU4164"/>
      <c r="EV4164"/>
      <c r="EW4164"/>
      <c r="EX4164"/>
      <c r="EY4164"/>
      <c r="EZ4164"/>
      <c r="FA4164"/>
      <c r="FB4164"/>
      <c r="FC4164"/>
      <c r="FD4164"/>
      <c r="FE4164"/>
      <c r="FF4164"/>
      <c r="FG4164"/>
      <c r="FH4164"/>
      <c r="FI4164"/>
      <c r="FJ4164"/>
      <c r="FK4164"/>
      <c r="FL4164"/>
      <c r="FM4164"/>
      <c r="FN4164"/>
      <c r="FO4164"/>
      <c r="FP4164"/>
      <c r="FQ4164"/>
      <c r="FR4164"/>
      <c r="FS4164"/>
      <c r="FT4164"/>
      <c r="FU4164"/>
      <c r="FV4164"/>
      <c r="FW4164"/>
      <c r="FX4164"/>
      <c r="FY4164"/>
      <c r="FZ4164"/>
      <c r="GA4164"/>
      <c r="GB4164"/>
      <c r="GC4164"/>
      <c r="GD4164"/>
      <c r="GE4164"/>
      <c r="GF4164"/>
      <c r="GG4164"/>
      <c r="GH4164"/>
      <c r="GI4164"/>
      <c r="GJ4164"/>
      <c r="GK4164"/>
      <c r="GL4164"/>
      <c r="GM4164"/>
      <c r="GN4164"/>
      <c r="GO4164"/>
      <c r="GP4164"/>
      <c r="GQ4164"/>
      <c r="GR4164"/>
      <c r="GS4164"/>
      <c r="GT4164"/>
      <c r="GU4164"/>
      <c r="GV4164"/>
      <c r="GW4164"/>
      <c r="GX4164"/>
      <c r="GY4164"/>
      <c r="GZ4164"/>
      <c r="HA4164"/>
      <c r="HB4164"/>
      <c r="HC4164"/>
      <c r="HD4164"/>
      <c r="HE4164"/>
      <c r="HF4164"/>
      <c r="HG4164"/>
      <c r="HH4164"/>
      <c r="HI4164"/>
      <c r="HJ4164"/>
      <c r="HK4164"/>
      <c r="HL4164"/>
      <c r="HM4164"/>
      <c r="HN4164"/>
      <c r="HO4164"/>
      <c r="HP4164"/>
      <c r="HQ4164"/>
      <c r="HR4164"/>
      <c r="HS4164"/>
      <c r="HT4164"/>
      <c r="HU4164"/>
      <c r="HV4164"/>
      <c r="HW4164"/>
      <c r="HX4164"/>
      <c r="HY4164"/>
      <c r="HZ4164"/>
      <c r="IA4164"/>
      <c r="IB4164"/>
      <c r="IC4164"/>
      <c r="ID4164"/>
      <c r="IE4164"/>
      <c r="IF4164"/>
      <c r="IG4164"/>
      <c r="IH4164"/>
      <c r="II4164"/>
      <c r="IJ4164"/>
      <c r="IK4164"/>
      <c r="IL4164"/>
      <c r="IM4164"/>
      <c r="IN4164"/>
      <c r="IO4164"/>
      <c r="IP4164"/>
      <c r="IQ4164"/>
      <c r="IR4164"/>
      <c r="IS4164"/>
      <c r="IT4164"/>
      <c r="IU4164"/>
      <c r="IV4164"/>
    </row>
    <row r="4165" spans="1:256" ht="12.5">
      <c r="B4165" s="65">
        <v>1</v>
      </c>
      <c r="C4165" s="66">
        <f t="shared" si="188"/>
        <v>0</v>
      </c>
      <c r="D4165" s="658" t="s">
        <v>68</v>
      </c>
      <c r="E4165" s="659" t="s">
        <v>90</v>
      </c>
      <c r="F4165" s="658" t="s">
        <v>87</v>
      </c>
      <c r="G4165" s="78"/>
      <c r="H4165" s="96" t="s">
        <v>119</v>
      </c>
      <c r="I4165" s="107" t="s">
        <v>4563</v>
      </c>
      <c r="J4165" s="81"/>
      <c r="K4165" s="72"/>
      <c r="L4165" s="72"/>
      <c r="M4165" s="72"/>
      <c r="N4165" s="72"/>
      <c r="O4165" s="72"/>
      <c r="P4165" s="72"/>
      <c r="Q4165" s="833"/>
      <c r="R4165" s="102"/>
      <c r="S4165" s="73"/>
      <c r="T4165" s="102"/>
      <c r="U4165" s="103"/>
      <c r="V4165" s="104"/>
      <c r="W4165"/>
      <c r="X4165"/>
      <c r="Y4165"/>
      <c r="Z4165"/>
      <c r="AA4165"/>
      <c r="AB4165"/>
      <c r="AC4165"/>
      <c r="AD4165"/>
      <c r="AE4165"/>
      <c r="AF4165"/>
      <c r="AG4165"/>
      <c r="AH4165"/>
      <c r="AI4165"/>
      <c r="AJ4165"/>
      <c r="AK4165"/>
      <c r="AL4165"/>
      <c r="AM4165"/>
      <c r="AN4165"/>
      <c r="AO4165"/>
      <c r="AP4165"/>
      <c r="AQ4165"/>
      <c r="AR4165"/>
      <c r="AS4165"/>
      <c r="AT4165"/>
      <c r="AU4165"/>
      <c r="AV4165"/>
      <c r="AW4165"/>
      <c r="AX4165"/>
      <c r="AY4165"/>
      <c r="AZ4165"/>
      <c r="BA4165"/>
      <c r="BB4165"/>
      <c r="BC4165"/>
      <c r="BD4165"/>
      <c r="BE4165"/>
      <c r="BF4165"/>
      <c r="BG4165"/>
      <c r="BH4165"/>
      <c r="BI4165"/>
      <c r="BJ4165"/>
      <c r="BK4165"/>
      <c r="BL4165"/>
      <c r="BM4165"/>
      <c r="BN4165"/>
      <c r="BO4165"/>
      <c r="BP4165"/>
      <c r="BQ4165"/>
      <c r="BR4165"/>
      <c r="BS4165"/>
      <c r="BT4165"/>
      <c r="BU4165"/>
      <c r="BV4165"/>
      <c r="BW4165"/>
      <c r="BX4165"/>
      <c r="BY4165"/>
      <c r="BZ4165"/>
      <c r="CA4165"/>
      <c r="CB4165"/>
      <c r="CC4165"/>
      <c r="CD4165"/>
      <c r="CE4165"/>
      <c r="CF4165"/>
      <c r="CG4165"/>
      <c r="CH4165"/>
      <c r="CI4165"/>
      <c r="CJ4165"/>
      <c r="CK4165"/>
      <c r="CL4165"/>
      <c r="CM4165"/>
      <c r="CN4165"/>
      <c r="CO4165"/>
      <c r="CP4165"/>
      <c r="CQ4165"/>
      <c r="CR4165"/>
      <c r="CS4165"/>
      <c r="CT4165"/>
      <c r="CU4165"/>
      <c r="CV4165"/>
      <c r="CW4165"/>
      <c r="CX4165"/>
      <c r="CY4165"/>
      <c r="CZ4165"/>
      <c r="DA4165"/>
      <c r="DB4165"/>
      <c r="DC4165"/>
      <c r="DD4165"/>
      <c r="DE4165"/>
      <c r="DF4165"/>
      <c r="DG4165"/>
      <c r="DH4165"/>
      <c r="DI4165"/>
      <c r="DJ4165"/>
      <c r="DK4165"/>
      <c r="DL4165"/>
      <c r="DM4165"/>
      <c r="DN4165"/>
      <c r="DO4165"/>
      <c r="DP4165"/>
      <c r="DQ4165"/>
      <c r="DR4165"/>
      <c r="DS4165"/>
      <c r="DT4165"/>
      <c r="DU4165"/>
      <c r="DV4165"/>
      <c r="DW4165"/>
      <c r="DX4165"/>
      <c r="DY4165"/>
      <c r="DZ4165"/>
      <c r="EA4165"/>
      <c r="EB4165"/>
      <c r="EC4165"/>
      <c r="ED4165"/>
      <c r="EE4165"/>
      <c r="EF4165"/>
      <c r="EG4165"/>
      <c r="EH4165"/>
      <c r="EI4165"/>
      <c r="EJ4165"/>
      <c r="EK4165"/>
      <c r="EL4165"/>
      <c r="EM4165"/>
      <c r="EN4165"/>
      <c r="EO4165"/>
      <c r="EP4165"/>
      <c r="EQ4165"/>
      <c r="ER4165"/>
      <c r="ES4165"/>
      <c r="ET4165"/>
      <c r="EU4165"/>
      <c r="EV4165"/>
      <c r="EW4165"/>
      <c r="EX4165"/>
      <c r="EY4165"/>
      <c r="EZ4165"/>
      <c r="FA4165"/>
      <c r="FB4165"/>
      <c r="FC4165"/>
      <c r="FD4165"/>
      <c r="FE4165"/>
      <c r="FF4165"/>
      <c r="FG4165"/>
      <c r="FH4165"/>
      <c r="FI4165"/>
      <c r="FJ4165"/>
      <c r="FK4165"/>
      <c r="FL4165"/>
      <c r="FM4165"/>
      <c r="FN4165"/>
      <c r="FO4165"/>
      <c r="FP4165"/>
      <c r="FQ4165"/>
      <c r="FR4165"/>
      <c r="FS4165"/>
      <c r="FT4165"/>
      <c r="FU4165"/>
      <c r="FV4165"/>
      <c r="FW4165"/>
      <c r="FX4165"/>
      <c r="FY4165"/>
      <c r="FZ4165"/>
      <c r="GA4165"/>
      <c r="GB4165"/>
      <c r="GC4165"/>
      <c r="GD4165"/>
      <c r="GE4165"/>
      <c r="GF4165"/>
      <c r="GG4165"/>
      <c r="GH4165"/>
      <c r="GI4165"/>
      <c r="GJ4165"/>
      <c r="GK4165"/>
      <c r="GL4165"/>
      <c r="GM4165"/>
      <c r="GN4165"/>
      <c r="GO4165"/>
      <c r="GP4165"/>
      <c r="GQ4165"/>
      <c r="GR4165"/>
      <c r="GS4165"/>
      <c r="GT4165"/>
      <c r="GU4165"/>
      <c r="GV4165"/>
      <c r="GW4165"/>
      <c r="GX4165"/>
      <c r="GY4165"/>
      <c r="GZ4165"/>
      <c r="HA4165"/>
      <c r="HB4165"/>
      <c r="HC4165"/>
      <c r="HD4165"/>
      <c r="HE4165"/>
      <c r="HF4165"/>
      <c r="HG4165"/>
      <c r="HH4165"/>
      <c r="HI4165"/>
      <c r="HJ4165"/>
      <c r="HK4165"/>
      <c r="HL4165"/>
      <c r="HM4165"/>
      <c r="HN4165"/>
      <c r="HO4165"/>
      <c r="HP4165"/>
      <c r="HQ4165"/>
      <c r="HR4165"/>
      <c r="HS4165"/>
      <c r="HT4165"/>
      <c r="HU4165"/>
      <c r="HV4165"/>
      <c r="HW4165"/>
      <c r="HX4165"/>
      <c r="HY4165"/>
      <c r="HZ4165"/>
      <c r="IA4165"/>
      <c r="IB4165"/>
      <c r="IC4165"/>
      <c r="ID4165"/>
      <c r="IE4165"/>
      <c r="IF4165"/>
      <c r="IG4165"/>
      <c r="IH4165"/>
      <c r="II4165"/>
      <c r="IJ4165"/>
      <c r="IK4165"/>
      <c r="IL4165"/>
      <c r="IM4165"/>
      <c r="IN4165"/>
      <c r="IO4165"/>
      <c r="IP4165"/>
      <c r="IQ4165"/>
      <c r="IR4165"/>
      <c r="IS4165"/>
      <c r="IT4165"/>
      <c r="IU4165"/>
      <c r="IV4165"/>
    </row>
    <row r="4166" spans="1:256" ht="12" customHeight="1">
      <c r="B4166" s="65">
        <v>1</v>
      </c>
      <c r="C4166" s="66">
        <f t="shared" si="188"/>
        <v>1</v>
      </c>
      <c r="D4166" s="663" t="s">
        <v>90</v>
      </c>
      <c r="E4166" s="248" t="s">
        <v>87</v>
      </c>
      <c r="F4166" s="248" t="s">
        <v>68</v>
      </c>
      <c r="G4166" s="78"/>
      <c r="H4166" s="96" t="s">
        <v>122</v>
      </c>
      <c r="I4166" s="107" t="s">
        <v>4564</v>
      </c>
      <c r="J4166" s="81"/>
      <c r="K4166" s="72"/>
      <c r="L4166" s="72"/>
      <c r="M4166" s="72"/>
      <c r="N4166" s="72"/>
      <c r="O4166" s="72"/>
      <c r="P4166" s="72"/>
      <c r="Q4166" s="833"/>
      <c r="R4166" s="102"/>
      <c r="S4166" s="73"/>
      <c r="T4166" s="102"/>
      <c r="U4166" s="103"/>
      <c r="V4166" s="104"/>
      <c r="W4166"/>
      <c r="X4166"/>
      <c r="Y4166"/>
      <c r="Z4166"/>
      <c r="AA4166"/>
      <c r="AB4166"/>
      <c r="AC4166"/>
      <c r="AD4166"/>
      <c r="AE4166"/>
      <c r="AF4166"/>
      <c r="AG4166"/>
      <c r="AH4166"/>
      <c r="AI4166"/>
      <c r="AJ4166"/>
      <c r="AK4166"/>
      <c r="AL4166"/>
      <c r="AM4166"/>
      <c r="AN4166"/>
      <c r="AO4166"/>
      <c r="AP4166"/>
      <c r="AQ4166"/>
      <c r="AR4166"/>
      <c r="AS4166"/>
      <c r="AT4166"/>
      <c r="AU4166"/>
      <c r="AV4166"/>
      <c r="AW4166"/>
      <c r="AX4166"/>
      <c r="AY4166"/>
      <c r="AZ4166"/>
      <c r="BA4166"/>
      <c r="BB4166"/>
      <c r="BC4166"/>
      <c r="BD4166"/>
      <c r="BE4166"/>
      <c r="BF4166"/>
      <c r="BG4166"/>
      <c r="BH4166"/>
      <c r="BI4166"/>
      <c r="BJ4166"/>
      <c r="BK4166"/>
      <c r="BL4166"/>
      <c r="BM4166"/>
      <c r="BN4166"/>
      <c r="BO4166"/>
      <c r="BP4166"/>
      <c r="BQ4166"/>
      <c r="BR4166"/>
      <c r="BS4166"/>
      <c r="BT4166"/>
      <c r="BU4166"/>
      <c r="BV4166"/>
      <c r="BW4166"/>
      <c r="BX4166"/>
      <c r="BY4166"/>
      <c r="BZ4166"/>
      <c r="CA4166"/>
      <c r="CB4166"/>
      <c r="CC4166"/>
      <c r="CD4166"/>
      <c r="CE4166"/>
      <c r="CF4166"/>
      <c r="CG4166"/>
      <c r="CH4166"/>
      <c r="CI4166"/>
      <c r="CJ4166"/>
      <c r="CK4166"/>
      <c r="CL4166"/>
      <c r="CM4166"/>
      <c r="CN4166"/>
      <c r="CO4166"/>
      <c r="CP4166"/>
      <c r="CQ4166"/>
      <c r="CR4166"/>
      <c r="CS4166"/>
      <c r="CT4166"/>
      <c r="CU4166"/>
      <c r="CV4166"/>
      <c r="CW4166"/>
      <c r="CX4166"/>
      <c r="CY4166"/>
      <c r="CZ4166"/>
      <c r="DA4166"/>
      <c r="DB4166"/>
      <c r="DC4166"/>
      <c r="DD4166"/>
      <c r="DE4166"/>
      <c r="DF4166"/>
      <c r="DG4166"/>
      <c r="DH4166"/>
      <c r="DI4166"/>
      <c r="DJ4166"/>
      <c r="DK4166"/>
      <c r="DL4166"/>
      <c r="DM4166"/>
      <c r="DN4166"/>
      <c r="DO4166"/>
      <c r="DP4166"/>
      <c r="DQ4166"/>
      <c r="DR4166"/>
      <c r="DS4166"/>
      <c r="DT4166"/>
      <c r="DU4166"/>
      <c r="DV4166"/>
      <c r="DW4166"/>
      <c r="DX4166"/>
      <c r="DY4166"/>
      <c r="DZ4166"/>
      <c r="EA4166"/>
      <c r="EB4166"/>
      <c r="EC4166"/>
      <c r="ED4166"/>
      <c r="EE4166"/>
      <c r="EF4166"/>
      <c r="EG4166"/>
      <c r="EH4166"/>
      <c r="EI4166"/>
      <c r="EJ4166"/>
      <c r="EK4166"/>
      <c r="EL4166"/>
      <c r="EM4166"/>
      <c r="EN4166"/>
      <c r="EO4166"/>
      <c r="EP4166"/>
      <c r="EQ4166"/>
      <c r="ER4166"/>
      <c r="ES4166"/>
      <c r="ET4166"/>
      <c r="EU4166"/>
      <c r="EV4166"/>
      <c r="EW4166"/>
      <c r="EX4166"/>
      <c r="EY4166"/>
      <c r="EZ4166"/>
      <c r="FA4166"/>
      <c r="FB4166"/>
      <c r="FC4166"/>
      <c r="FD4166"/>
      <c r="FE4166"/>
      <c r="FF4166"/>
      <c r="FG4166"/>
      <c r="FH4166"/>
      <c r="FI4166"/>
      <c r="FJ4166"/>
      <c r="FK4166"/>
      <c r="FL4166"/>
      <c r="FM4166"/>
      <c r="FN4166"/>
      <c r="FO4166"/>
      <c r="FP4166"/>
      <c r="FQ4166"/>
      <c r="FR4166"/>
      <c r="FS4166"/>
      <c r="FT4166"/>
      <c r="FU4166"/>
      <c r="FV4166"/>
      <c r="FW4166"/>
      <c r="FX4166"/>
      <c r="FY4166"/>
      <c r="FZ4166"/>
      <c r="GA4166"/>
      <c r="GB4166"/>
      <c r="GC4166"/>
      <c r="GD4166"/>
      <c r="GE4166"/>
      <c r="GF4166"/>
      <c r="GG4166"/>
      <c r="GH4166"/>
      <c r="GI4166"/>
      <c r="GJ4166"/>
      <c r="GK4166"/>
      <c r="GL4166"/>
      <c r="GM4166"/>
      <c r="GN4166"/>
      <c r="GO4166"/>
      <c r="GP4166"/>
      <c r="GQ4166"/>
      <c r="GR4166"/>
      <c r="GS4166"/>
      <c r="GT4166"/>
      <c r="GU4166"/>
      <c r="GV4166"/>
      <c r="GW4166"/>
      <c r="GX4166"/>
      <c r="GY4166"/>
      <c r="GZ4166"/>
      <c r="HA4166"/>
      <c r="HB4166"/>
      <c r="HC4166"/>
      <c r="HD4166"/>
      <c r="HE4166"/>
      <c r="HF4166"/>
      <c r="HG4166"/>
      <c r="HH4166"/>
      <c r="HI4166"/>
      <c r="HJ4166"/>
      <c r="HK4166"/>
      <c r="HL4166"/>
      <c r="HM4166"/>
      <c r="HN4166"/>
      <c r="HO4166"/>
      <c r="HP4166"/>
      <c r="HQ4166"/>
      <c r="HR4166"/>
      <c r="HS4166"/>
      <c r="HT4166"/>
      <c r="HU4166"/>
      <c r="HV4166"/>
      <c r="HW4166"/>
      <c r="HX4166"/>
      <c r="HY4166"/>
      <c r="HZ4166"/>
      <c r="IA4166"/>
      <c r="IB4166"/>
      <c r="IC4166"/>
      <c r="ID4166"/>
      <c r="IE4166"/>
      <c r="IF4166"/>
      <c r="IG4166"/>
      <c r="IH4166"/>
      <c r="II4166"/>
      <c r="IJ4166"/>
      <c r="IK4166"/>
      <c r="IL4166"/>
      <c r="IM4166"/>
      <c r="IN4166"/>
      <c r="IO4166"/>
      <c r="IP4166"/>
      <c r="IQ4166"/>
      <c r="IR4166"/>
      <c r="IS4166"/>
      <c r="IT4166"/>
      <c r="IU4166"/>
      <c r="IV4166"/>
    </row>
    <row r="4167" spans="1:256" ht="12.5">
      <c r="A4167"/>
      <c r="B4167" s="65">
        <v>1</v>
      </c>
      <c r="C4167" s="66">
        <f t="shared" si="188"/>
        <v>0</v>
      </c>
      <c r="D4167" s="76" t="s">
        <v>87</v>
      </c>
      <c r="E4167" s="77" t="s">
        <v>90</v>
      </c>
      <c r="F4167" s="77" t="s">
        <v>90</v>
      </c>
      <c r="G4167" s="78"/>
      <c r="H4167" s="96" t="s">
        <v>197</v>
      </c>
      <c r="I4167" s="107" t="s">
        <v>4565</v>
      </c>
      <c r="J4167" s="81"/>
      <c r="K4167" s="72"/>
      <c r="L4167" s="72"/>
      <c r="M4167" s="72"/>
      <c r="N4167" s="72"/>
      <c r="O4167" s="72"/>
      <c r="P4167" s="72"/>
      <c r="Q4167" s="833"/>
      <c r="R4167" s="102"/>
      <c r="S4167" s="73"/>
      <c r="T4167" s="102"/>
      <c r="U4167" s="103"/>
      <c r="V4167" s="104"/>
      <c r="W4167"/>
      <c r="X4167"/>
      <c r="Y4167"/>
      <c r="Z4167"/>
      <c r="AA4167"/>
      <c r="AB4167"/>
      <c r="AC4167"/>
      <c r="AD4167"/>
      <c r="AE4167"/>
      <c r="AF4167"/>
      <c r="AG4167"/>
      <c r="AH4167"/>
      <c r="AI4167"/>
      <c r="AJ4167"/>
      <c r="AK4167"/>
      <c r="AL4167"/>
      <c r="AM4167"/>
      <c r="AN4167"/>
      <c r="AO4167"/>
      <c r="AP4167"/>
      <c r="AQ4167"/>
      <c r="AR4167"/>
      <c r="AS4167"/>
      <c r="AT4167"/>
      <c r="AU4167"/>
      <c r="AV4167"/>
      <c r="AW4167"/>
      <c r="AX4167"/>
      <c r="AY4167"/>
      <c r="AZ4167"/>
      <c r="BA4167"/>
      <c r="BB4167"/>
      <c r="BC4167"/>
      <c r="BD4167"/>
      <c r="BE4167"/>
      <c r="BF4167"/>
      <c r="BG4167"/>
      <c r="BH4167"/>
      <c r="BI4167"/>
      <c r="BJ4167"/>
      <c r="BK4167"/>
      <c r="BL4167"/>
      <c r="BM4167"/>
      <c r="BN4167"/>
      <c r="BO4167"/>
      <c r="BP4167"/>
      <c r="BQ4167"/>
      <c r="BR4167"/>
      <c r="BS4167"/>
      <c r="BT4167"/>
      <c r="BU4167"/>
      <c r="BV4167"/>
      <c r="BW4167"/>
      <c r="BX4167"/>
      <c r="BY4167"/>
      <c r="BZ4167"/>
      <c r="CA4167"/>
      <c r="CB4167"/>
      <c r="CC4167"/>
      <c r="CD4167"/>
      <c r="CE4167"/>
      <c r="CF4167"/>
      <c r="CG4167"/>
      <c r="CH4167"/>
      <c r="CI4167"/>
      <c r="CJ4167"/>
      <c r="CK4167"/>
      <c r="CL4167"/>
      <c r="CM4167"/>
      <c r="CN4167"/>
      <c r="CO4167"/>
      <c r="CP4167"/>
      <c r="CQ4167"/>
      <c r="CR4167"/>
      <c r="CS4167"/>
      <c r="CT4167"/>
      <c r="CU4167"/>
      <c r="CV4167"/>
      <c r="CW4167"/>
      <c r="CX4167"/>
      <c r="CY4167"/>
      <c r="CZ4167"/>
      <c r="DA4167"/>
      <c r="DB4167"/>
      <c r="DC4167"/>
      <c r="DD4167"/>
      <c r="DE4167"/>
      <c r="DF4167"/>
      <c r="DG4167"/>
      <c r="DH4167"/>
      <c r="DI4167"/>
      <c r="DJ4167"/>
      <c r="DK4167"/>
      <c r="DL4167"/>
      <c r="DM4167"/>
      <c r="DN4167"/>
      <c r="DO4167"/>
      <c r="DP4167"/>
      <c r="DQ4167"/>
      <c r="DR4167"/>
      <c r="DS4167"/>
      <c r="DT4167"/>
      <c r="DU4167"/>
      <c r="DV4167"/>
      <c r="DW4167"/>
      <c r="DX4167"/>
      <c r="DY4167"/>
      <c r="DZ4167"/>
      <c r="EA4167"/>
      <c r="EB4167"/>
      <c r="EC4167"/>
      <c r="ED4167"/>
      <c r="EE4167"/>
      <c r="EF4167"/>
      <c r="EG4167"/>
      <c r="EH4167"/>
      <c r="EI4167"/>
      <c r="EJ4167"/>
      <c r="EK4167"/>
      <c r="EL4167"/>
      <c r="EM4167"/>
      <c r="EN4167"/>
      <c r="EO4167"/>
      <c r="EP4167"/>
      <c r="EQ4167"/>
      <c r="ER4167"/>
      <c r="ES4167"/>
      <c r="ET4167"/>
      <c r="EU4167"/>
      <c r="EV4167"/>
      <c r="EW4167"/>
      <c r="EX4167"/>
      <c r="EY4167"/>
      <c r="EZ4167"/>
      <c r="FA4167"/>
      <c r="FB4167"/>
      <c r="FC4167"/>
      <c r="FD4167"/>
      <c r="FE4167"/>
      <c r="FF4167"/>
      <c r="FG4167"/>
      <c r="FH4167"/>
      <c r="FI4167"/>
      <c r="FJ4167"/>
      <c r="FK4167"/>
      <c r="FL4167"/>
      <c r="FM4167"/>
      <c r="FN4167"/>
      <c r="FO4167"/>
      <c r="FP4167"/>
      <c r="FQ4167"/>
      <c r="FR4167"/>
      <c r="FS4167"/>
      <c r="FT4167"/>
      <c r="FU4167"/>
      <c r="FV4167"/>
      <c r="FW4167"/>
      <c r="FX4167"/>
      <c r="FY4167"/>
      <c r="FZ4167"/>
      <c r="GA4167"/>
      <c r="GB4167"/>
      <c r="GC4167"/>
      <c r="GD4167"/>
      <c r="GE4167"/>
      <c r="GF4167"/>
      <c r="GG4167"/>
      <c r="GH4167"/>
      <c r="GI4167"/>
      <c r="GJ4167"/>
      <c r="GK4167"/>
      <c r="GL4167"/>
      <c r="GM4167"/>
      <c r="GN4167"/>
      <c r="GO4167"/>
      <c r="GP4167"/>
      <c r="GQ4167"/>
      <c r="GR4167"/>
      <c r="GS4167"/>
      <c r="GT4167"/>
      <c r="GU4167"/>
      <c r="GV4167"/>
      <c r="GW4167"/>
      <c r="GX4167"/>
      <c r="GY4167"/>
      <c r="GZ4167"/>
      <c r="HA4167"/>
      <c r="HB4167"/>
      <c r="HC4167"/>
      <c r="HD4167"/>
      <c r="HE4167"/>
      <c r="HF4167"/>
      <c r="HG4167"/>
      <c r="HH4167"/>
      <c r="HI4167"/>
      <c r="HJ4167"/>
      <c r="HK4167"/>
      <c r="HL4167"/>
      <c r="HM4167"/>
      <c r="HN4167"/>
      <c r="HO4167"/>
      <c r="HP4167"/>
      <c r="HQ4167"/>
      <c r="HR4167"/>
      <c r="HS4167"/>
      <c r="HT4167"/>
      <c r="HU4167"/>
      <c r="HV4167"/>
      <c r="HW4167"/>
      <c r="HX4167"/>
      <c r="HY4167"/>
      <c r="HZ4167"/>
      <c r="IA4167"/>
      <c r="IB4167"/>
      <c r="IC4167"/>
      <c r="ID4167"/>
      <c r="IE4167"/>
      <c r="IF4167"/>
      <c r="IG4167"/>
      <c r="IH4167"/>
      <c r="II4167"/>
      <c r="IJ4167"/>
      <c r="IK4167"/>
      <c r="IL4167"/>
      <c r="IM4167"/>
      <c r="IN4167"/>
      <c r="IO4167"/>
      <c r="IP4167"/>
      <c r="IQ4167"/>
      <c r="IR4167"/>
      <c r="IS4167"/>
      <c r="IT4167"/>
      <c r="IU4167"/>
      <c r="IV4167"/>
    </row>
    <row r="4168" spans="1:256" s="320" customFormat="1" ht="12.5">
      <c r="A4168" s="217"/>
      <c r="B4168" s="65">
        <v>1</v>
      </c>
      <c r="C4168" s="66">
        <f t="shared" si="188"/>
        <v>0</v>
      </c>
      <c r="D4168" s="76" t="s">
        <v>87</v>
      </c>
      <c r="E4168" s="77" t="s">
        <v>90</v>
      </c>
      <c r="F4168" s="76" t="s">
        <v>87</v>
      </c>
      <c r="G4168" s="78"/>
      <c r="H4168" s="96" t="s">
        <v>140</v>
      </c>
      <c r="I4168" s="107" t="s">
        <v>4566</v>
      </c>
      <c r="J4168" s="81"/>
      <c r="K4168" s="72"/>
      <c r="L4168" s="72"/>
      <c r="M4168" s="72"/>
      <c r="N4168" s="72"/>
      <c r="O4168" s="72"/>
      <c r="P4168" s="72"/>
      <c r="Q4168" s="833"/>
      <c r="R4168" s="102"/>
      <c r="S4168" s="73"/>
      <c r="T4168" s="102"/>
      <c r="U4168" s="103"/>
      <c r="V4168" s="104"/>
      <c r="W4168" s="109"/>
      <c r="X4168" s="109"/>
      <c r="Y4168" s="109"/>
      <c r="Z4168" s="109"/>
      <c r="AA4168" s="109"/>
      <c r="AB4168" s="109"/>
      <c r="AC4168" s="109"/>
      <c r="AD4168" s="109"/>
      <c r="AE4168" s="109"/>
      <c r="AF4168" s="109"/>
      <c r="AG4168" s="109"/>
      <c r="AH4168" s="109"/>
      <c r="AI4168" s="109"/>
      <c r="AJ4168" s="109"/>
      <c r="AK4168" s="109"/>
      <c r="AL4168" s="109"/>
      <c r="AM4168" s="109"/>
      <c r="AN4168" s="109"/>
      <c r="AO4168" s="109"/>
      <c r="AP4168" s="109"/>
      <c r="AQ4168" s="109"/>
      <c r="AR4168" s="109"/>
      <c r="AS4168" s="109"/>
      <c r="AT4168" s="109"/>
      <c r="AU4168" s="109"/>
      <c r="AV4168" s="109"/>
      <c r="AW4168" s="109"/>
      <c r="AX4168" s="109"/>
      <c r="AY4168" s="109"/>
      <c r="AZ4168" s="109"/>
      <c r="BA4168" s="109"/>
      <c r="BB4168" s="109"/>
      <c r="BC4168" s="109"/>
      <c r="BD4168" s="109"/>
      <c r="BE4168" s="109"/>
      <c r="BF4168" s="109"/>
      <c r="BG4168" s="109"/>
      <c r="BH4168" s="109"/>
      <c r="BI4168" s="109"/>
      <c r="BJ4168" s="109"/>
      <c r="BK4168" s="109"/>
      <c r="BL4168" s="109"/>
      <c r="BM4168" s="109"/>
      <c r="BN4168" s="109"/>
      <c r="BO4168" s="109"/>
      <c r="BP4168" s="109"/>
      <c r="BQ4168" s="109"/>
      <c r="BR4168" s="109"/>
      <c r="BS4168" s="109"/>
      <c r="BT4168" s="109"/>
      <c r="BU4168" s="109"/>
      <c r="BV4168" s="109"/>
      <c r="BW4168" s="109"/>
      <c r="BX4168" s="109"/>
      <c r="BY4168" s="109"/>
      <c r="BZ4168" s="109"/>
      <c r="CA4168" s="109"/>
      <c r="CB4168" s="109"/>
      <c r="CC4168" s="109"/>
      <c r="CD4168" s="109"/>
      <c r="CE4168" s="109"/>
      <c r="CF4168" s="109"/>
      <c r="CG4168" s="109"/>
      <c r="CH4168" s="109"/>
      <c r="CI4168" s="109"/>
      <c r="CJ4168" s="109"/>
      <c r="CK4168" s="109"/>
      <c r="CL4168" s="109"/>
      <c r="CM4168" s="109"/>
      <c r="CN4168" s="109"/>
      <c r="CO4168" s="109"/>
      <c r="CP4168" s="109"/>
      <c r="CQ4168" s="109"/>
      <c r="CR4168" s="109"/>
      <c r="CS4168" s="109"/>
      <c r="CT4168" s="109"/>
      <c r="CU4168" s="109"/>
      <c r="CV4168" s="109"/>
      <c r="CW4168" s="109"/>
      <c r="CX4168" s="109"/>
      <c r="CY4168" s="109"/>
      <c r="CZ4168" s="109"/>
      <c r="DA4168" s="109"/>
      <c r="DB4168" s="109"/>
      <c r="DC4168" s="109"/>
      <c r="DD4168" s="109"/>
      <c r="DE4168" s="109"/>
      <c r="DF4168" s="109"/>
      <c r="DG4168" s="109"/>
      <c r="DH4168" s="109"/>
      <c r="DI4168" s="109"/>
      <c r="DJ4168" s="109"/>
      <c r="DK4168" s="109"/>
      <c r="DL4168" s="109"/>
      <c r="DM4168" s="109"/>
      <c r="DN4168" s="109"/>
      <c r="DO4168" s="109"/>
      <c r="DP4168" s="109"/>
      <c r="DQ4168" s="109"/>
      <c r="DR4168" s="109"/>
      <c r="DS4168" s="109"/>
      <c r="DT4168" s="109"/>
      <c r="DU4168" s="109"/>
      <c r="DV4168" s="109"/>
      <c r="DW4168" s="109"/>
      <c r="DX4168" s="109"/>
      <c r="DY4168" s="109"/>
      <c r="DZ4168" s="109"/>
      <c r="EA4168" s="109"/>
      <c r="EB4168" s="109"/>
      <c r="EC4168" s="109"/>
      <c r="ED4168" s="109"/>
      <c r="EE4168" s="109"/>
      <c r="EF4168" s="109"/>
      <c r="EG4168" s="109"/>
      <c r="EH4168" s="109"/>
      <c r="EI4168" s="109"/>
      <c r="EJ4168" s="109"/>
      <c r="EK4168" s="109"/>
      <c r="EL4168" s="109"/>
      <c r="EM4168" s="109"/>
      <c r="EN4168" s="109"/>
      <c r="EO4168" s="109"/>
      <c r="EP4168" s="109"/>
      <c r="EQ4168" s="109"/>
      <c r="ER4168" s="109"/>
      <c r="ES4168" s="109"/>
      <c r="ET4168" s="109"/>
      <c r="EU4168" s="109"/>
      <c r="EV4168" s="109"/>
      <c r="EW4168" s="109"/>
      <c r="EX4168" s="109"/>
      <c r="EY4168" s="109"/>
      <c r="EZ4168" s="109"/>
      <c r="FA4168" s="109"/>
      <c r="FB4168" s="109"/>
      <c r="FC4168" s="109"/>
      <c r="FD4168" s="109"/>
      <c r="FE4168" s="109"/>
      <c r="FF4168" s="109"/>
      <c r="FG4168" s="109"/>
      <c r="FH4168" s="109"/>
      <c r="FI4168" s="109"/>
      <c r="FJ4168" s="109"/>
      <c r="FK4168" s="109"/>
      <c r="FL4168" s="109"/>
      <c r="FM4168" s="109"/>
      <c r="FN4168" s="109"/>
      <c r="FO4168" s="109"/>
      <c r="FP4168" s="109"/>
      <c r="FQ4168" s="109"/>
      <c r="FR4168" s="109"/>
      <c r="FS4168" s="109"/>
      <c r="FT4168" s="109"/>
      <c r="FU4168" s="109"/>
      <c r="FV4168" s="109"/>
      <c r="FW4168" s="109"/>
      <c r="FX4168" s="109"/>
      <c r="FY4168" s="109"/>
      <c r="FZ4168" s="109"/>
      <c r="GA4168" s="109"/>
      <c r="GB4168" s="109"/>
      <c r="GC4168" s="109"/>
      <c r="GD4168" s="109"/>
      <c r="GE4168" s="109"/>
      <c r="GF4168" s="109"/>
      <c r="GG4168" s="109"/>
      <c r="GH4168" s="109"/>
      <c r="GI4168" s="109"/>
      <c r="GJ4168" s="109"/>
      <c r="GK4168" s="109"/>
      <c r="GL4168" s="109"/>
      <c r="GM4168" s="109"/>
      <c r="GN4168" s="109"/>
      <c r="GO4168" s="109"/>
      <c r="GP4168" s="109"/>
      <c r="GQ4168" s="109"/>
      <c r="GR4168" s="109"/>
      <c r="GS4168" s="109"/>
      <c r="GT4168" s="109"/>
      <c r="GU4168" s="109"/>
      <c r="GV4168" s="109"/>
      <c r="GW4168" s="109"/>
      <c r="GX4168" s="109"/>
      <c r="GY4168" s="109"/>
      <c r="GZ4168" s="109"/>
      <c r="HA4168" s="109"/>
      <c r="HB4168" s="109"/>
      <c r="HC4168" s="109"/>
      <c r="HD4168" s="109"/>
      <c r="HE4168" s="109"/>
      <c r="HF4168" s="109"/>
      <c r="HG4168" s="109"/>
      <c r="HH4168" s="109"/>
      <c r="HI4168" s="109"/>
      <c r="HJ4168" s="109"/>
      <c r="HK4168" s="109"/>
      <c r="HL4168" s="109"/>
      <c r="HM4168" s="109"/>
      <c r="HN4168" s="109"/>
      <c r="HO4168" s="109"/>
      <c r="HP4168" s="109"/>
      <c r="HQ4168" s="109"/>
      <c r="HR4168" s="109"/>
      <c r="HS4168" s="109"/>
      <c r="HT4168" s="109"/>
      <c r="HU4168" s="109"/>
      <c r="HV4168" s="109"/>
      <c r="HW4168" s="109"/>
      <c r="HX4168" s="109"/>
      <c r="HY4168" s="109"/>
      <c r="HZ4168" s="109"/>
      <c r="IA4168" s="109"/>
      <c r="IB4168" s="109"/>
      <c r="IC4168" s="109"/>
      <c r="ID4168" s="109"/>
      <c r="IE4168" s="109"/>
      <c r="IF4168" s="109"/>
      <c r="IG4168" s="109"/>
      <c r="IH4168" s="109"/>
      <c r="II4168" s="109"/>
      <c r="IJ4168" s="109"/>
      <c r="IK4168" s="109"/>
      <c r="IL4168" s="109"/>
      <c r="IM4168" s="109"/>
      <c r="IN4168" s="109"/>
      <c r="IO4168" s="109"/>
      <c r="IP4168" s="109"/>
      <c r="IQ4168" s="109"/>
      <c r="IR4168" s="109"/>
      <c r="IS4168" s="109"/>
      <c r="IT4168" s="109"/>
      <c r="IU4168" s="109"/>
      <c r="IV4168" s="109"/>
    </row>
    <row r="4169" spans="1:256" ht="12.5">
      <c r="B4169" s="65">
        <v>1</v>
      </c>
      <c r="C4169" s="66">
        <v>4</v>
      </c>
      <c r="D4169" s="857" t="s">
        <v>90</v>
      </c>
      <c r="E4169" s="853" t="s">
        <v>68</v>
      </c>
      <c r="F4169" s="853" t="s">
        <v>68</v>
      </c>
      <c r="G4169" s="78"/>
      <c r="H4169" s="100" t="s">
        <v>122</v>
      </c>
      <c r="I4169" s="101" t="s">
        <v>6041</v>
      </c>
      <c r="J4169" s="81" t="s">
        <v>7</v>
      </c>
      <c r="K4169" s="72"/>
      <c r="L4169" s="72"/>
      <c r="M4169" s="72"/>
      <c r="N4169" s="72"/>
      <c r="O4169" s="72"/>
      <c r="P4169" s="72"/>
      <c r="Q4169" s="833"/>
      <c r="R4169" s="102"/>
      <c r="S4169" s="73"/>
      <c r="T4169" s="102"/>
      <c r="U4169" s="103"/>
      <c r="V4169" s="104"/>
      <c r="W4169"/>
      <c r="X4169"/>
      <c r="Y4169"/>
      <c r="Z4169"/>
      <c r="AA4169"/>
      <c r="AB4169"/>
      <c r="AC4169"/>
      <c r="AD4169"/>
      <c r="AE4169"/>
      <c r="AF4169"/>
      <c r="AG4169"/>
      <c r="AH4169"/>
      <c r="AI4169"/>
      <c r="AJ4169"/>
      <c r="AK4169"/>
      <c r="AL4169"/>
      <c r="AM4169"/>
      <c r="AN4169"/>
      <c r="AO4169"/>
      <c r="AP4169"/>
      <c r="AQ4169"/>
      <c r="AR4169"/>
      <c r="AS4169"/>
      <c r="AT4169"/>
      <c r="AU4169"/>
      <c r="AV4169"/>
      <c r="AW4169"/>
      <c r="AX4169"/>
      <c r="AY4169"/>
      <c r="AZ4169"/>
      <c r="BA4169"/>
      <c r="BB4169"/>
      <c r="BC4169"/>
      <c r="BD4169"/>
      <c r="BE4169"/>
      <c r="BF4169"/>
      <c r="BG4169"/>
      <c r="BH4169"/>
      <c r="BI4169"/>
      <c r="BJ4169"/>
      <c r="BK4169"/>
      <c r="BL4169"/>
      <c r="BM4169"/>
      <c r="BN4169"/>
      <c r="BO4169"/>
      <c r="BP4169"/>
      <c r="BQ4169"/>
      <c r="BR4169"/>
      <c r="BS4169"/>
      <c r="BT4169"/>
      <c r="BU4169"/>
      <c r="BV4169"/>
      <c r="BW4169"/>
      <c r="BX4169"/>
      <c r="BY4169"/>
      <c r="BZ4169"/>
      <c r="CA4169"/>
      <c r="CB4169"/>
      <c r="CC4169"/>
      <c r="CD4169"/>
      <c r="CE4169"/>
      <c r="CF4169"/>
      <c r="CG4169"/>
      <c r="CH4169"/>
      <c r="CI4169"/>
      <c r="CJ4169"/>
      <c r="CK4169"/>
      <c r="CL4169"/>
      <c r="CM4169"/>
      <c r="CN4169"/>
      <c r="CO4169"/>
      <c r="CP4169"/>
      <c r="CQ4169"/>
      <c r="CR4169"/>
      <c r="CS4169"/>
      <c r="CT4169"/>
      <c r="CU4169"/>
      <c r="CV4169"/>
      <c r="CW4169"/>
      <c r="CX4169"/>
      <c r="CY4169"/>
      <c r="CZ4169"/>
      <c r="DA4169"/>
      <c r="DB4169"/>
      <c r="DC4169"/>
      <c r="DD4169"/>
      <c r="DE4169"/>
      <c r="DF4169"/>
      <c r="DG4169"/>
      <c r="DH4169"/>
      <c r="DI4169"/>
      <c r="DJ4169"/>
      <c r="DK4169"/>
      <c r="DL4169"/>
      <c r="DM4169"/>
      <c r="DN4169"/>
      <c r="DO4169"/>
      <c r="DP4169"/>
      <c r="DQ4169"/>
      <c r="DR4169"/>
      <c r="DS4169"/>
      <c r="DT4169"/>
      <c r="DU4169"/>
      <c r="DV4169"/>
      <c r="DW4169"/>
      <c r="DX4169"/>
      <c r="DY4169"/>
      <c r="DZ4169"/>
      <c r="EA4169"/>
      <c r="EB4169"/>
      <c r="EC4169"/>
      <c r="ED4169"/>
      <c r="EE4169"/>
      <c r="EF4169"/>
      <c r="EG4169"/>
      <c r="EH4169"/>
      <c r="EI4169"/>
      <c r="EJ4169"/>
      <c r="EK4169"/>
      <c r="EL4169"/>
      <c r="EM4169"/>
      <c r="EN4169"/>
      <c r="EO4169"/>
      <c r="EP4169"/>
      <c r="EQ4169"/>
      <c r="ER4169"/>
      <c r="ES4169"/>
      <c r="ET4169"/>
      <c r="EU4169"/>
      <c r="EV4169"/>
      <c r="EW4169"/>
      <c r="EX4169"/>
      <c r="EY4169"/>
      <c r="EZ4169"/>
      <c r="FA4169"/>
      <c r="FB4169"/>
      <c r="FC4169"/>
      <c r="FD4169"/>
      <c r="FE4169"/>
      <c r="FF4169"/>
      <c r="FG4169"/>
      <c r="FH4169"/>
      <c r="FI4169"/>
      <c r="FJ4169"/>
      <c r="FK4169"/>
      <c r="FL4169"/>
      <c r="FM4169"/>
      <c r="FN4169"/>
      <c r="FO4169"/>
      <c r="FP4169"/>
      <c r="FQ4169"/>
      <c r="FR4169"/>
      <c r="FS4169"/>
      <c r="FT4169"/>
      <c r="FU4169"/>
      <c r="FV4169"/>
      <c r="FW4169"/>
      <c r="FX4169"/>
      <c r="FY4169"/>
      <c r="FZ4169"/>
      <c r="GA4169"/>
      <c r="GB4169"/>
      <c r="GC4169"/>
      <c r="GD4169"/>
      <c r="GE4169"/>
      <c r="GF4169"/>
      <c r="GG4169"/>
      <c r="GH4169"/>
      <c r="GI4169"/>
      <c r="GJ4169"/>
      <c r="GK4169"/>
      <c r="GL4169"/>
      <c r="GM4169"/>
      <c r="GN4169"/>
      <c r="GO4169"/>
      <c r="GP4169"/>
      <c r="GQ4169"/>
      <c r="GR4169"/>
      <c r="GS4169"/>
      <c r="GT4169"/>
      <c r="GU4169"/>
      <c r="GV4169"/>
      <c r="GW4169"/>
      <c r="GX4169"/>
      <c r="GY4169"/>
      <c r="GZ4169"/>
      <c r="HA4169"/>
      <c r="HB4169"/>
      <c r="HC4169"/>
      <c r="HD4169"/>
      <c r="HE4169"/>
      <c r="HF4169"/>
      <c r="HG4169"/>
      <c r="HH4169"/>
      <c r="HI4169"/>
      <c r="HJ4169"/>
      <c r="HK4169"/>
      <c r="HL4169"/>
      <c r="HM4169"/>
      <c r="HN4169"/>
      <c r="HO4169"/>
      <c r="HP4169"/>
      <c r="HQ4169"/>
      <c r="HR4169"/>
      <c r="HS4169"/>
      <c r="HT4169"/>
      <c r="HU4169"/>
      <c r="HV4169"/>
      <c r="HW4169"/>
      <c r="HX4169"/>
      <c r="HY4169"/>
      <c r="HZ4169"/>
      <c r="IA4169"/>
      <c r="IB4169"/>
      <c r="IC4169"/>
      <c r="ID4169"/>
      <c r="IE4169"/>
      <c r="IF4169"/>
      <c r="IG4169"/>
      <c r="IH4169"/>
      <c r="II4169"/>
      <c r="IJ4169"/>
      <c r="IK4169"/>
      <c r="IL4169"/>
      <c r="IM4169"/>
      <c r="IN4169"/>
      <c r="IO4169"/>
      <c r="IP4169"/>
      <c r="IQ4169"/>
      <c r="IR4169"/>
      <c r="IS4169"/>
      <c r="IT4169"/>
      <c r="IU4169"/>
      <c r="IV4169"/>
    </row>
    <row r="4170" spans="1:256" ht="12.5">
      <c r="B4170" s="65">
        <v>1</v>
      </c>
      <c r="C4170" s="66">
        <f>IF(E4170="A",1,IF(E4170="B",1,0))</f>
        <v>1</v>
      </c>
      <c r="D4170" s="656" t="s">
        <v>70</v>
      </c>
      <c r="E4170" s="658" t="s">
        <v>87</v>
      </c>
      <c r="F4170" s="658" t="s">
        <v>87</v>
      </c>
      <c r="G4170" s="78"/>
      <c r="H4170" s="96" t="s">
        <v>119</v>
      </c>
      <c r="I4170" s="107" t="s">
        <v>4567</v>
      </c>
      <c r="J4170" s="81"/>
      <c r="K4170" s="72"/>
      <c r="L4170" s="72"/>
      <c r="M4170" s="72"/>
      <c r="N4170" s="72"/>
      <c r="O4170" s="72"/>
      <c r="P4170" s="72"/>
      <c r="Q4170" s="833"/>
      <c r="R4170" s="102"/>
      <c r="S4170" s="73"/>
      <c r="T4170" s="102"/>
      <c r="U4170" s="103"/>
      <c r="V4170" s="104"/>
      <c r="W4170"/>
      <c r="X4170"/>
      <c r="Y4170"/>
      <c r="Z4170"/>
      <c r="AA4170"/>
      <c r="AB4170"/>
      <c r="AC4170"/>
      <c r="AD4170"/>
      <c r="AE4170"/>
      <c r="AF4170"/>
      <c r="AG4170"/>
      <c r="AH4170"/>
      <c r="AI4170"/>
      <c r="AJ4170"/>
      <c r="AK4170"/>
      <c r="AL4170"/>
      <c r="AM4170"/>
      <c r="AN4170"/>
      <c r="AO4170"/>
      <c r="AP4170"/>
      <c r="AQ4170"/>
      <c r="AR4170"/>
      <c r="AS4170"/>
      <c r="AT4170"/>
      <c r="AU4170"/>
      <c r="AV4170"/>
      <c r="AW4170"/>
      <c r="AX4170"/>
      <c r="AY4170"/>
      <c r="AZ4170"/>
      <c r="BA4170"/>
      <c r="BB4170"/>
      <c r="BC4170"/>
      <c r="BD4170"/>
      <c r="BE4170"/>
      <c r="BF4170"/>
      <c r="BG4170"/>
      <c r="BH4170"/>
      <c r="BI4170"/>
      <c r="BJ4170"/>
      <c r="BK4170"/>
      <c r="BL4170"/>
      <c r="BM4170"/>
      <c r="BN4170"/>
      <c r="BO4170"/>
      <c r="BP4170"/>
      <c r="BQ4170"/>
      <c r="BR4170"/>
      <c r="BS4170"/>
      <c r="BT4170"/>
      <c r="BU4170"/>
      <c r="BV4170"/>
      <c r="BW4170"/>
      <c r="BX4170"/>
      <c r="BY4170"/>
      <c r="BZ4170"/>
      <c r="CA4170"/>
      <c r="CB4170"/>
      <c r="CC4170"/>
      <c r="CD4170"/>
      <c r="CE4170"/>
      <c r="CF4170"/>
      <c r="CG4170"/>
      <c r="CH4170"/>
      <c r="CI4170"/>
      <c r="CJ4170"/>
      <c r="CK4170"/>
      <c r="CL4170"/>
      <c r="CM4170"/>
      <c r="CN4170"/>
      <c r="CO4170"/>
      <c r="CP4170"/>
      <c r="CQ4170"/>
      <c r="CR4170"/>
      <c r="CS4170"/>
      <c r="CT4170"/>
      <c r="CU4170"/>
      <c r="CV4170"/>
      <c r="CW4170"/>
      <c r="CX4170"/>
      <c r="CY4170"/>
      <c r="CZ4170"/>
      <c r="DA4170"/>
      <c r="DB4170"/>
      <c r="DC4170"/>
      <c r="DD4170"/>
      <c r="DE4170"/>
      <c r="DF4170"/>
      <c r="DG4170"/>
      <c r="DH4170"/>
      <c r="DI4170"/>
      <c r="DJ4170"/>
      <c r="DK4170"/>
      <c r="DL4170"/>
      <c r="DM4170"/>
      <c r="DN4170"/>
      <c r="DO4170"/>
      <c r="DP4170"/>
      <c r="DQ4170"/>
      <c r="DR4170"/>
      <c r="DS4170"/>
      <c r="DT4170"/>
      <c r="DU4170"/>
      <c r="DV4170"/>
      <c r="DW4170"/>
      <c r="DX4170"/>
      <c r="DY4170"/>
      <c r="DZ4170"/>
      <c r="EA4170"/>
      <c r="EB4170"/>
      <c r="EC4170"/>
      <c r="ED4170"/>
      <c r="EE4170"/>
      <c r="EF4170"/>
      <c r="EG4170"/>
      <c r="EH4170"/>
      <c r="EI4170"/>
      <c r="EJ4170"/>
      <c r="EK4170"/>
      <c r="EL4170"/>
      <c r="EM4170"/>
      <c r="EN4170"/>
      <c r="EO4170"/>
      <c r="EP4170"/>
      <c r="EQ4170"/>
      <c r="ER4170"/>
      <c r="ES4170"/>
      <c r="ET4170"/>
      <c r="EU4170"/>
      <c r="EV4170"/>
      <c r="EW4170"/>
      <c r="EX4170"/>
      <c r="EY4170"/>
      <c r="EZ4170"/>
      <c r="FA4170"/>
      <c r="FB4170"/>
      <c r="FC4170"/>
      <c r="FD4170"/>
      <c r="FE4170"/>
      <c r="FF4170"/>
      <c r="FG4170"/>
      <c r="FH4170"/>
      <c r="FI4170"/>
      <c r="FJ4170"/>
      <c r="FK4170"/>
      <c r="FL4170"/>
      <c r="FM4170"/>
      <c r="FN4170"/>
      <c r="FO4170"/>
      <c r="FP4170"/>
      <c r="FQ4170"/>
      <c r="FR4170"/>
      <c r="FS4170"/>
      <c r="FT4170"/>
      <c r="FU4170"/>
      <c r="FV4170"/>
      <c r="FW4170"/>
      <c r="FX4170"/>
      <c r="FY4170"/>
      <c r="FZ4170"/>
      <c r="GA4170"/>
      <c r="GB4170"/>
      <c r="GC4170"/>
      <c r="GD4170"/>
      <c r="GE4170"/>
      <c r="GF4170"/>
      <c r="GG4170"/>
      <c r="GH4170"/>
      <c r="GI4170"/>
      <c r="GJ4170"/>
      <c r="GK4170"/>
      <c r="GL4170"/>
      <c r="GM4170"/>
      <c r="GN4170"/>
      <c r="GO4170"/>
      <c r="GP4170"/>
      <c r="GQ4170"/>
      <c r="GR4170"/>
      <c r="GS4170"/>
      <c r="GT4170"/>
      <c r="GU4170"/>
      <c r="GV4170"/>
      <c r="GW4170"/>
      <c r="GX4170"/>
      <c r="GY4170"/>
      <c r="GZ4170"/>
      <c r="HA4170"/>
      <c r="HB4170"/>
      <c r="HC4170"/>
      <c r="HD4170"/>
      <c r="HE4170"/>
      <c r="HF4170"/>
      <c r="HG4170"/>
      <c r="HH4170"/>
      <c r="HI4170"/>
      <c r="HJ4170"/>
      <c r="HK4170"/>
      <c r="HL4170"/>
      <c r="HM4170"/>
      <c r="HN4170"/>
      <c r="HO4170"/>
      <c r="HP4170"/>
      <c r="HQ4170"/>
      <c r="HR4170"/>
      <c r="HS4170"/>
      <c r="HT4170"/>
      <c r="HU4170"/>
      <c r="HV4170"/>
      <c r="HW4170"/>
      <c r="HX4170"/>
      <c r="HY4170"/>
      <c r="HZ4170"/>
      <c r="IA4170"/>
      <c r="IB4170"/>
      <c r="IC4170"/>
      <c r="ID4170"/>
      <c r="IE4170"/>
      <c r="IF4170"/>
      <c r="IG4170"/>
      <c r="IH4170"/>
      <c r="II4170"/>
      <c r="IJ4170"/>
      <c r="IK4170"/>
      <c r="IL4170"/>
      <c r="IM4170"/>
      <c r="IN4170"/>
      <c r="IO4170"/>
      <c r="IP4170"/>
      <c r="IQ4170"/>
      <c r="IR4170"/>
      <c r="IS4170"/>
      <c r="IT4170"/>
      <c r="IU4170"/>
      <c r="IV4170"/>
    </row>
    <row r="4171" spans="1:256" ht="12.5">
      <c r="B4171" s="65">
        <v>1</v>
      </c>
      <c r="C4171" s="66">
        <f>IF(E4171="A",4,IF(E4171="B",3,IF(E4171="C",2,IF(E4171="D",1,0))))</f>
        <v>2</v>
      </c>
      <c r="D4171" s="99" t="s">
        <v>70</v>
      </c>
      <c r="E4171" s="77" t="s">
        <v>90</v>
      </c>
      <c r="F4171" s="76" t="s">
        <v>87</v>
      </c>
      <c r="G4171" s="78"/>
      <c r="H4171" s="96" t="s">
        <v>94</v>
      </c>
      <c r="I4171" s="107" t="s">
        <v>4568</v>
      </c>
      <c r="J4171" s="81" t="s">
        <v>6111</v>
      </c>
      <c r="K4171" s="72"/>
      <c r="L4171" s="72"/>
      <c r="M4171" s="72"/>
      <c r="N4171" s="72"/>
      <c r="O4171" s="72"/>
      <c r="P4171" s="72"/>
      <c r="Q4171" s="833"/>
      <c r="R4171" s="102"/>
      <c r="S4171" s="73"/>
      <c r="T4171" s="102"/>
      <c r="U4171" s="103"/>
      <c r="V4171" s="104"/>
    </row>
    <row r="4172" spans="1:256" ht="12.5">
      <c r="B4172" s="65">
        <v>1</v>
      </c>
      <c r="C4172" s="66">
        <f>IF(E4172="A",4,IF(E4172="B",3,IF(E4172="C",2,IF(E4172="D",1,0))))</f>
        <v>2</v>
      </c>
      <c r="D4172" s="76" t="s">
        <v>68</v>
      </c>
      <c r="E4172" s="77" t="s">
        <v>90</v>
      </c>
      <c r="F4172" s="99" t="s">
        <v>99</v>
      </c>
      <c r="G4172" s="78"/>
      <c r="H4172" s="96" t="s">
        <v>129</v>
      </c>
      <c r="I4172" s="107" t="s">
        <v>4569</v>
      </c>
      <c r="J4172" s="81"/>
      <c r="K4172" s="72"/>
      <c r="L4172" s="72"/>
      <c r="M4172" s="72"/>
      <c r="N4172" s="72"/>
      <c r="O4172" s="72"/>
      <c r="P4172" s="72"/>
      <c r="Q4172" s="833"/>
      <c r="R4172" s="102"/>
      <c r="S4172" s="73"/>
      <c r="T4172" s="102"/>
      <c r="U4172" s="103"/>
      <c r="V4172" s="104"/>
    </row>
    <row r="4173" spans="1:256" ht="12" customHeight="1">
      <c r="B4173" s="65">
        <v>1</v>
      </c>
      <c r="C4173" s="66">
        <f>IF(E4173="A",1,IF(E4173="B",1,0))</f>
        <v>1</v>
      </c>
      <c r="D4173" s="656" t="s">
        <v>70</v>
      </c>
      <c r="E4173" s="658" t="s">
        <v>87</v>
      </c>
      <c r="F4173" s="658" t="s">
        <v>87</v>
      </c>
      <c r="G4173" s="78"/>
      <c r="H4173" s="96" t="s">
        <v>94</v>
      </c>
      <c r="I4173" s="107" t="s">
        <v>4570</v>
      </c>
      <c r="J4173" s="81"/>
      <c r="K4173" s="72"/>
      <c r="L4173" s="72"/>
      <c r="M4173" s="72"/>
      <c r="N4173" s="72"/>
      <c r="O4173" s="72"/>
      <c r="P4173" s="72"/>
      <c r="Q4173" s="833"/>
      <c r="R4173" s="102"/>
      <c r="S4173" s="73"/>
      <c r="T4173" s="102"/>
      <c r="U4173" s="103"/>
      <c r="V4173" s="104"/>
      <c r="W4173" s="55"/>
      <c r="X4173" s="55"/>
      <c r="Y4173" s="55"/>
      <c r="Z4173" s="55"/>
      <c r="AA4173" s="55"/>
      <c r="AB4173" s="55"/>
      <c r="AC4173" s="55"/>
      <c r="AD4173" s="55"/>
      <c r="AE4173" s="55"/>
      <c r="AF4173" s="55"/>
      <c r="AG4173" s="55"/>
      <c r="AH4173" s="55"/>
      <c r="AI4173" s="55"/>
      <c r="AJ4173" s="55"/>
      <c r="AK4173" s="55"/>
      <c r="AL4173" s="55"/>
      <c r="AM4173" s="55"/>
      <c r="AN4173" s="55"/>
      <c r="AO4173" s="55"/>
      <c r="AP4173" s="55"/>
      <c r="AQ4173" s="55"/>
      <c r="AR4173" s="55"/>
      <c r="AS4173" s="55"/>
      <c r="AT4173" s="55"/>
      <c r="AU4173" s="55"/>
      <c r="AV4173" s="55"/>
      <c r="AW4173" s="55"/>
      <c r="AX4173" s="55"/>
      <c r="AY4173" s="55"/>
      <c r="AZ4173" s="55"/>
      <c r="BA4173" s="55"/>
      <c r="BB4173" s="55"/>
      <c r="BC4173" s="55"/>
      <c r="BD4173" s="55"/>
      <c r="BE4173" s="55"/>
      <c r="BF4173" s="55"/>
      <c r="BG4173" s="55"/>
      <c r="BH4173" s="55"/>
      <c r="BI4173" s="55"/>
      <c r="BJ4173" s="55"/>
      <c r="BK4173" s="55"/>
      <c r="BL4173" s="55"/>
      <c r="BM4173" s="55"/>
      <c r="BN4173" s="55"/>
      <c r="BO4173" s="55"/>
      <c r="BP4173" s="55"/>
      <c r="BQ4173" s="55"/>
      <c r="BR4173" s="55"/>
      <c r="BS4173" s="55"/>
      <c r="BT4173" s="55"/>
      <c r="BU4173" s="55"/>
      <c r="BV4173" s="55"/>
      <c r="BW4173" s="55"/>
      <c r="BX4173" s="55"/>
      <c r="BY4173" s="55"/>
      <c r="BZ4173" s="55"/>
      <c r="CA4173" s="55"/>
      <c r="CB4173" s="55"/>
      <c r="CC4173" s="55"/>
      <c r="CD4173" s="55"/>
      <c r="CE4173" s="55"/>
      <c r="CF4173" s="55"/>
      <c r="CG4173" s="55"/>
      <c r="CH4173" s="55"/>
      <c r="CI4173" s="55"/>
      <c r="CJ4173" s="55"/>
      <c r="CK4173" s="55"/>
      <c r="CL4173" s="55"/>
      <c r="CM4173" s="55"/>
      <c r="CN4173" s="55"/>
      <c r="CO4173" s="55"/>
      <c r="CP4173" s="55"/>
      <c r="CQ4173" s="55"/>
      <c r="CR4173" s="55"/>
      <c r="CS4173" s="55"/>
      <c r="CT4173" s="55"/>
      <c r="CU4173" s="55"/>
      <c r="CV4173" s="55"/>
      <c r="CW4173" s="55"/>
      <c r="CX4173" s="55"/>
      <c r="CY4173" s="55"/>
      <c r="CZ4173" s="55"/>
      <c r="DA4173" s="55"/>
      <c r="DB4173" s="55"/>
      <c r="DC4173" s="55"/>
      <c r="DD4173" s="55"/>
      <c r="DE4173" s="55"/>
      <c r="DF4173" s="55"/>
      <c r="DG4173" s="55"/>
      <c r="DH4173" s="55"/>
      <c r="DI4173" s="55"/>
      <c r="DJ4173" s="55"/>
      <c r="DK4173" s="55"/>
      <c r="DL4173" s="55"/>
      <c r="DM4173" s="55"/>
      <c r="DN4173" s="55"/>
      <c r="DO4173" s="55"/>
      <c r="DP4173" s="55"/>
      <c r="DQ4173" s="55"/>
      <c r="DR4173" s="55"/>
      <c r="DS4173" s="55"/>
      <c r="DT4173" s="55"/>
      <c r="DU4173" s="55"/>
      <c r="DV4173" s="55"/>
      <c r="DW4173" s="55"/>
      <c r="DX4173" s="55"/>
      <c r="DY4173" s="55"/>
      <c r="DZ4173" s="55"/>
      <c r="EA4173" s="55"/>
      <c r="EB4173" s="55"/>
      <c r="EC4173" s="55"/>
      <c r="ED4173" s="55"/>
      <c r="EE4173" s="55"/>
      <c r="EF4173" s="55"/>
      <c r="EG4173" s="55"/>
      <c r="EH4173" s="55"/>
      <c r="EI4173" s="55"/>
      <c r="EJ4173" s="55"/>
      <c r="EK4173" s="55"/>
      <c r="EL4173" s="55"/>
      <c r="EM4173" s="55"/>
      <c r="EN4173" s="55"/>
      <c r="EO4173" s="55"/>
      <c r="EP4173" s="55"/>
      <c r="EQ4173" s="55"/>
      <c r="ER4173" s="55"/>
      <c r="ES4173" s="55"/>
      <c r="ET4173" s="55"/>
      <c r="EU4173" s="55"/>
      <c r="EV4173" s="55"/>
      <c r="EW4173" s="55"/>
      <c r="EX4173" s="55"/>
      <c r="EY4173" s="55"/>
      <c r="EZ4173" s="55"/>
      <c r="FA4173" s="55"/>
      <c r="FB4173" s="55"/>
      <c r="FC4173" s="55"/>
      <c r="FD4173" s="55"/>
      <c r="FE4173" s="55"/>
      <c r="FF4173" s="55"/>
      <c r="FG4173" s="55"/>
      <c r="FH4173" s="55"/>
      <c r="FI4173" s="55"/>
      <c r="FJ4173" s="55"/>
      <c r="FK4173" s="55"/>
      <c r="FL4173" s="55"/>
      <c r="FM4173" s="55"/>
      <c r="FN4173" s="55"/>
      <c r="FO4173" s="55"/>
      <c r="FP4173" s="55"/>
      <c r="FQ4173" s="55"/>
      <c r="FR4173" s="55"/>
      <c r="FS4173" s="55"/>
      <c r="FT4173" s="55"/>
      <c r="FU4173" s="55"/>
      <c r="FV4173" s="55"/>
      <c r="FW4173" s="55"/>
      <c r="FX4173" s="55"/>
      <c r="FY4173" s="55"/>
      <c r="FZ4173" s="55"/>
      <c r="GA4173" s="55"/>
      <c r="GB4173" s="55"/>
      <c r="GC4173" s="55"/>
      <c r="GD4173" s="55"/>
      <c r="GE4173" s="55"/>
      <c r="GF4173" s="55"/>
      <c r="GG4173" s="55"/>
      <c r="GH4173" s="55"/>
      <c r="GI4173" s="55"/>
      <c r="GJ4173" s="55"/>
      <c r="GK4173" s="55"/>
      <c r="GL4173" s="55"/>
      <c r="GM4173" s="55"/>
      <c r="GN4173" s="55"/>
      <c r="GO4173" s="55"/>
      <c r="GP4173" s="55"/>
      <c r="GQ4173" s="55"/>
      <c r="GR4173" s="55"/>
      <c r="GS4173" s="55"/>
      <c r="GT4173" s="55"/>
      <c r="GU4173" s="55"/>
      <c r="GV4173" s="55"/>
      <c r="GW4173" s="55"/>
      <c r="GX4173" s="55"/>
      <c r="GY4173" s="55"/>
      <c r="GZ4173" s="55"/>
      <c r="HA4173" s="55"/>
      <c r="HB4173" s="55"/>
      <c r="HC4173" s="55"/>
      <c r="HD4173" s="55"/>
      <c r="HE4173" s="55"/>
      <c r="HF4173" s="55"/>
      <c r="HG4173" s="55"/>
      <c r="HH4173" s="55"/>
      <c r="HI4173" s="55"/>
      <c r="HJ4173" s="55"/>
      <c r="HK4173" s="55"/>
      <c r="HL4173" s="55"/>
      <c r="HM4173" s="55"/>
      <c r="HN4173" s="55"/>
      <c r="HO4173" s="55"/>
      <c r="HP4173" s="55"/>
      <c r="HQ4173" s="55"/>
      <c r="HR4173" s="55"/>
      <c r="HS4173" s="55"/>
      <c r="HT4173" s="55"/>
      <c r="HU4173" s="55"/>
      <c r="HV4173" s="55"/>
      <c r="HW4173" s="55"/>
      <c r="HX4173" s="55"/>
      <c r="HY4173" s="55"/>
      <c r="HZ4173" s="55"/>
      <c r="IA4173" s="55"/>
      <c r="IB4173" s="55"/>
      <c r="IC4173" s="55"/>
      <c r="ID4173" s="55"/>
      <c r="IE4173" s="55"/>
      <c r="IF4173" s="55"/>
      <c r="IG4173" s="55"/>
      <c r="IH4173" s="55"/>
      <c r="II4173" s="55"/>
      <c r="IJ4173" s="55"/>
      <c r="IK4173" s="55"/>
      <c r="IL4173" s="55"/>
      <c r="IM4173" s="55"/>
      <c r="IN4173" s="55"/>
      <c r="IO4173" s="55"/>
      <c r="IP4173" s="55"/>
      <c r="IQ4173" s="55"/>
      <c r="IR4173" s="55"/>
      <c r="IS4173" s="55"/>
      <c r="IT4173" s="55"/>
      <c r="IU4173" s="55"/>
      <c r="IV4173" s="55"/>
    </row>
    <row r="4174" spans="1:256" ht="12" customHeight="1">
      <c r="B4174" s="65">
        <v>1</v>
      </c>
      <c r="C4174" s="66">
        <f>IF(E4174="A",1,IF(E4174="B",1,0))</f>
        <v>0</v>
      </c>
      <c r="D4174" s="656" t="s">
        <v>70</v>
      </c>
      <c r="E4174" s="656" t="s">
        <v>70</v>
      </c>
      <c r="F4174" s="656" t="s">
        <v>99</v>
      </c>
      <c r="G4174" s="78"/>
      <c r="H4174" s="96" t="s">
        <v>94</v>
      </c>
      <c r="I4174" s="107" t="s">
        <v>4571</v>
      </c>
      <c r="J4174" s="81"/>
      <c r="K4174" s="72"/>
      <c r="L4174" s="72"/>
      <c r="M4174" s="72"/>
      <c r="N4174" s="72"/>
      <c r="O4174" s="72"/>
      <c r="P4174" s="72"/>
      <c r="Q4174" s="833"/>
      <c r="R4174" s="102"/>
      <c r="S4174" s="73"/>
      <c r="T4174" s="102"/>
      <c r="U4174" s="103"/>
      <c r="V4174" s="104"/>
      <c r="W4174"/>
      <c r="X4174"/>
      <c r="Y4174"/>
      <c r="Z4174"/>
      <c r="AA4174"/>
      <c r="AB4174"/>
      <c r="AC4174"/>
      <c r="AD4174"/>
      <c r="AE4174"/>
      <c r="AF4174"/>
      <c r="AG4174"/>
      <c r="AH4174"/>
      <c r="AI4174"/>
      <c r="AJ4174"/>
      <c r="AK4174"/>
      <c r="AL4174"/>
      <c r="AM4174"/>
      <c r="AN4174"/>
      <c r="AO4174"/>
      <c r="AP4174"/>
      <c r="AQ4174"/>
      <c r="AR4174"/>
      <c r="AS4174"/>
      <c r="AT4174"/>
      <c r="AU4174"/>
      <c r="AV4174"/>
      <c r="AW4174"/>
      <c r="AX4174"/>
      <c r="AY4174"/>
      <c r="AZ4174"/>
      <c r="BA4174"/>
      <c r="BB4174"/>
      <c r="BC4174"/>
      <c r="BD4174"/>
      <c r="BE4174"/>
      <c r="BF4174"/>
      <c r="BG4174"/>
      <c r="BH4174"/>
      <c r="BI4174"/>
      <c r="BJ4174"/>
      <c r="BK4174"/>
      <c r="BL4174"/>
      <c r="BM4174"/>
      <c r="BN4174"/>
      <c r="BO4174"/>
      <c r="BP4174"/>
      <c r="BQ4174"/>
      <c r="BR4174"/>
      <c r="BS4174"/>
      <c r="BT4174"/>
      <c r="BU4174"/>
      <c r="BV4174"/>
      <c r="BW4174"/>
      <c r="BX4174"/>
      <c r="BY4174"/>
      <c r="BZ4174"/>
      <c r="CA4174"/>
      <c r="CB4174"/>
      <c r="CC4174"/>
      <c r="CD4174"/>
      <c r="CE4174"/>
      <c r="CF4174"/>
      <c r="CG4174"/>
      <c r="CH4174"/>
      <c r="CI4174"/>
      <c r="CJ4174"/>
      <c r="CK4174"/>
      <c r="CL4174"/>
      <c r="CM4174"/>
      <c r="CN4174"/>
      <c r="CO4174"/>
      <c r="CP4174"/>
      <c r="CQ4174"/>
      <c r="CR4174"/>
      <c r="CS4174"/>
      <c r="CT4174"/>
      <c r="CU4174"/>
      <c r="CV4174"/>
      <c r="CW4174"/>
      <c r="CX4174"/>
      <c r="CY4174"/>
      <c r="CZ4174"/>
      <c r="DA4174"/>
      <c r="DB4174"/>
      <c r="DC4174"/>
      <c r="DD4174"/>
      <c r="DE4174"/>
      <c r="DF4174"/>
      <c r="DG4174"/>
      <c r="DH4174"/>
      <c r="DI4174"/>
      <c r="DJ4174"/>
      <c r="DK4174"/>
      <c r="DL4174"/>
      <c r="DM4174"/>
      <c r="DN4174"/>
      <c r="DO4174"/>
      <c r="DP4174"/>
      <c r="DQ4174"/>
      <c r="DR4174"/>
      <c r="DS4174"/>
      <c r="DT4174"/>
      <c r="DU4174"/>
      <c r="DV4174"/>
      <c r="DW4174"/>
      <c r="DX4174"/>
      <c r="DY4174"/>
      <c r="DZ4174"/>
      <c r="EA4174"/>
      <c r="EB4174"/>
      <c r="EC4174"/>
      <c r="ED4174"/>
      <c r="EE4174"/>
      <c r="EF4174"/>
      <c r="EG4174"/>
      <c r="EH4174"/>
      <c r="EI4174"/>
      <c r="EJ4174"/>
      <c r="EK4174"/>
      <c r="EL4174"/>
      <c r="EM4174"/>
      <c r="EN4174"/>
      <c r="EO4174"/>
      <c r="EP4174"/>
      <c r="EQ4174"/>
      <c r="ER4174"/>
      <c r="ES4174"/>
      <c r="ET4174"/>
      <c r="EU4174"/>
      <c r="EV4174"/>
      <c r="EW4174"/>
      <c r="EX4174"/>
      <c r="EY4174"/>
      <c r="EZ4174"/>
      <c r="FA4174"/>
      <c r="FB4174"/>
      <c r="FC4174"/>
      <c r="FD4174"/>
      <c r="FE4174"/>
      <c r="FF4174"/>
      <c r="FG4174"/>
      <c r="FH4174"/>
      <c r="FI4174"/>
      <c r="FJ4174"/>
      <c r="FK4174"/>
      <c r="FL4174"/>
      <c r="FM4174"/>
      <c r="FN4174"/>
      <c r="FO4174"/>
      <c r="FP4174"/>
      <c r="FQ4174"/>
      <c r="FR4174"/>
      <c r="FS4174"/>
      <c r="FT4174"/>
      <c r="FU4174"/>
      <c r="FV4174"/>
      <c r="FW4174"/>
      <c r="FX4174"/>
      <c r="FY4174"/>
      <c r="FZ4174"/>
      <c r="GA4174"/>
      <c r="GB4174"/>
      <c r="GC4174"/>
      <c r="GD4174"/>
      <c r="GE4174"/>
      <c r="GF4174"/>
      <c r="GG4174"/>
      <c r="GH4174"/>
      <c r="GI4174"/>
      <c r="GJ4174"/>
      <c r="GK4174"/>
      <c r="GL4174"/>
      <c r="GM4174"/>
      <c r="GN4174"/>
      <c r="GO4174"/>
      <c r="GP4174"/>
      <c r="GQ4174"/>
      <c r="GR4174"/>
      <c r="GS4174"/>
      <c r="GT4174"/>
      <c r="GU4174"/>
      <c r="GV4174"/>
      <c r="GW4174"/>
      <c r="GX4174"/>
      <c r="GY4174"/>
      <c r="GZ4174"/>
      <c r="HA4174"/>
      <c r="HB4174"/>
      <c r="HC4174"/>
      <c r="HD4174"/>
      <c r="HE4174"/>
      <c r="HF4174"/>
      <c r="HG4174"/>
      <c r="HH4174"/>
      <c r="HI4174"/>
      <c r="HJ4174"/>
      <c r="HK4174"/>
      <c r="HL4174"/>
      <c r="HM4174"/>
      <c r="HN4174"/>
      <c r="HO4174"/>
      <c r="HP4174"/>
      <c r="HQ4174"/>
      <c r="HR4174"/>
      <c r="HS4174"/>
      <c r="HT4174"/>
      <c r="HU4174"/>
      <c r="HV4174"/>
      <c r="HW4174"/>
      <c r="HX4174"/>
      <c r="HY4174"/>
      <c r="HZ4174"/>
      <c r="IA4174"/>
      <c r="IB4174"/>
      <c r="IC4174"/>
      <c r="ID4174"/>
      <c r="IE4174"/>
      <c r="IF4174"/>
      <c r="IG4174"/>
      <c r="IH4174"/>
      <c r="II4174"/>
      <c r="IJ4174"/>
      <c r="IK4174"/>
      <c r="IL4174"/>
      <c r="IM4174"/>
      <c r="IN4174"/>
      <c r="IO4174"/>
      <c r="IP4174"/>
      <c r="IQ4174"/>
      <c r="IR4174"/>
      <c r="IS4174"/>
      <c r="IT4174"/>
      <c r="IU4174"/>
      <c r="IV4174"/>
    </row>
    <row r="4175" spans="1:256" ht="12.5">
      <c r="B4175" s="65">
        <v>1</v>
      </c>
      <c r="C4175" s="66">
        <f>IF(E4175="A",1,IF(E4175="B",1,0))</f>
        <v>1</v>
      </c>
      <c r="D4175" s="77" t="s">
        <v>90</v>
      </c>
      <c r="E4175" s="76" t="s">
        <v>87</v>
      </c>
      <c r="F4175" s="99" t="s">
        <v>99</v>
      </c>
      <c r="G4175" s="78"/>
      <c r="H4175" s="96" t="s">
        <v>114</v>
      </c>
      <c r="I4175" s="107" t="s">
        <v>4572</v>
      </c>
      <c r="J4175" s="81"/>
      <c r="K4175" s="72"/>
      <c r="L4175" s="72"/>
      <c r="M4175" s="72"/>
      <c r="N4175" s="72"/>
      <c r="O4175" s="72"/>
      <c r="P4175" s="72"/>
      <c r="Q4175" s="833"/>
      <c r="R4175" s="102"/>
      <c r="S4175" s="73"/>
      <c r="T4175" s="102"/>
      <c r="U4175" s="103"/>
      <c r="V4175" s="104"/>
      <c r="W4175"/>
      <c r="X4175"/>
      <c r="Y4175"/>
      <c r="Z4175"/>
      <c r="AA4175"/>
      <c r="AB4175"/>
      <c r="AC4175"/>
      <c r="AD4175"/>
      <c r="AE4175"/>
      <c r="AF4175"/>
      <c r="AG4175"/>
      <c r="AH4175"/>
      <c r="AI4175"/>
      <c r="AJ4175"/>
      <c r="AK4175"/>
      <c r="AL4175"/>
      <c r="AM4175"/>
      <c r="AN4175"/>
      <c r="AO4175"/>
      <c r="AP4175"/>
      <c r="AQ4175"/>
      <c r="AR4175"/>
      <c r="AS4175"/>
      <c r="AT4175"/>
      <c r="AU4175"/>
      <c r="AV4175"/>
      <c r="AW4175"/>
      <c r="AX4175"/>
      <c r="AY4175"/>
      <c r="AZ4175"/>
      <c r="BA4175"/>
      <c r="BB4175"/>
      <c r="BC4175"/>
      <c r="BD4175"/>
      <c r="BE4175"/>
      <c r="BF4175"/>
      <c r="BG4175"/>
      <c r="BH4175"/>
      <c r="BI4175"/>
      <c r="BJ4175"/>
      <c r="BK4175"/>
      <c r="BL4175"/>
      <c r="BM4175"/>
      <c r="BN4175"/>
      <c r="BO4175"/>
      <c r="BP4175"/>
      <c r="BQ4175"/>
      <c r="BR4175"/>
      <c r="BS4175"/>
      <c r="BT4175"/>
      <c r="BU4175"/>
      <c r="BV4175"/>
      <c r="BW4175"/>
      <c r="BX4175"/>
      <c r="BY4175"/>
      <c r="BZ4175"/>
      <c r="CA4175"/>
      <c r="CB4175"/>
      <c r="CC4175"/>
      <c r="CD4175"/>
      <c r="CE4175"/>
      <c r="CF4175"/>
      <c r="CG4175"/>
      <c r="CH4175"/>
      <c r="CI4175"/>
      <c r="CJ4175"/>
      <c r="CK4175"/>
      <c r="CL4175"/>
      <c r="CM4175"/>
      <c r="CN4175"/>
      <c r="CO4175"/>
      <c r="CP4175"/>
      <c r="CQ4175"/>
      <c r="CR4175"/>
      <c r="CS4175"/>
      <c r="CT4175"/>
      <c r="CU4175"/>
      <c r="CV4175"/>
      <c r="CW4175"/>
      <c r="CX4175"/>
      <c r="CY4175"/>
      <c r="CZ4175"/>
      <c r="DA4175"/>
      <c r="DB4175"/>
      <c r="DC4175"/>
      <c r="DD4175"/>
      <c r="DE4175"/>
      <c r="DF4175"/>
      <c r="DG4175"/>
      <c r="DH4175"/>
      <c r="DI4175"/>
      <c r="DJ4175"/>
      <c r="DK4175"/>
      <c r="DL4175"/>
      <c r="DM4175"/>
      <c r="DN4175"/>
      <c r="DO4175"/>
      <c r="DP4175"/>
      <c r="DQ4175"/>
      <c r="DR4175"/>
      <c r="DS4175"/>
      <c r="DT4175"/>
      <c r="DU4175"/>
      <c r="DV4175"/>
      <c r="DW4175"/>
      <c r="DX4175"/>
      <c r="DY4175"/>
      <c r="DZ4175"/>
      <c r="EA4175"/>
      <c r="EB4175"/>
      <c r="EC4175"/>
      <c r="ED4175"/>
      <c r="EE4175"/>
      <c r="EF4175"/>
      <c r="EG4175"/>
      <c r="EH4175"/>
      <c r="EI4175"/>
      <c r="EJ4175"/>
      <c r="EK4175"/>
      <c r="EL4175"/>
      <c r="EM4175"/>
      <c r="EN4175"/>
      <c r="EO4175"/>
      <c r="EP4175"/>
      <c r="EQ4175"/>
      <c r="ER4175"/>
      <c r="ES4175"/>
      <c r="ET4175"/>
      <c r="EU4175"/>
      <c r="EV4175"/>
      <c r="EW4175"/>
      <c r="EX4175"/>
      <c r="EY4175"/>
      <c r="EZ4175"/>
      <c r="FA4175"/>
      <c r="FB4175"/>
      <c r="FC4175"/>
      <c r="FD4175"/>
      <c r="FE4175"/>
      <c r="FF4175"/>
      <c r="FG4175"/>
      <c r="FH4175"/>
      <c r="FI4175"/>
      <c r="FJ4175"/>
      <c r="FK4175"/>
      <c r="FL4175"/>
      <c r="FM4175"/>
      <c r="FN4175"/>
      <c r="FO4175"/>
      <c r="FP4175"/>
      <c r="FQ4175"/>
      <c r="FR4175"/>
      <c r="FS4175"/>
      <c r="FT4175"/>
      <c r="FU4175"/>
      <c r="FV4175"/>
      <c r="FW4175"/>
      <c r="FX4175"/>
      <c r="FY4175"/>
      <c r="FZ4175"/>
      <c r="GA4175"/>
      <c r="GB4175"/>
      <c r="GC4175"/>
      <c r="GD4175"/>
      <c r="GE4175"/>
      <c r="GF4175"/>
      <c r="GG4175"/>
      <c r="GH4175"/>
      <c r="GI4175"/>
      <c r="GJ4175"/>
      <c r="GK4175"/>
      <c r="GL4175"/>
      <c r="GM4175"/>
      <c r="GN4175"/>
      <c r="GO4175"/>
      <c r="GP4175"/>
      <c r="GQ4175"/>
      <c r="GR4175"/>
      <c r="GS4175"/>
      <c r="GT4175"/>
      <c r="GU4175"/>
      <c r="GV4175"/>
      <c r="GW4175"/>
      <c r="GX4175"/>
      <c r="GY4175"/>
      <c r="GZ4175"/>
      <c r="HA4175"/>
      <c r="HB4175"/>
      <c r="HC4175"/>
      <c r="HD4175"/>
      <c r="HE4175"/>
      <c r="HF4175"/>
      <c r="HG4175"/>
      <c r="HH4175"/>
      <c r="HI4175"/>
      <c r="HJ4175"/>
      <c r="HK4175"/>
      <c r="HL4175"/>
      <c r="HM4175"/>
      <c r="HN4175"/>
      <c r="HO4175"/>
      <c r="HP4175"/>
      <c r="HQ4175"/>
      <c r="HR4175"/>
      <c r="HS4175"/>
      <c r="HT4175"/>
      <c r="HU4175"/>
      <c r="HV4175"/>
      <c r="HW4175"/>
      <c r="HX4175"/>
      <c r="HY4175"/>
      <c r="HZ4175"/>
      <c r="IA4175"/>
      <c r="IB4175"/>
      <c r="IC4175"/>
      <c r="ID4175"/>
      <c r="IE4175"/>
      <c r="IF4175"/>
      <c r="IG4175"/>
      <c r="IH4175"/>
      <c r="II4175"/>
      <c r="IJ4175"/>
      <c r="IK4175"/>
      <c r="IL4175"/>
      <c r="IM4175"/>
      <c r="IN4175"/>
      <c r="IO4175"/>
      <c r="IP4175"/>
      <c r="IQ4175"/>
      <c r="IR4175"/>
      <c r="IS4175"/>
      <c r="IT4175"/>
      <c r="IU4175"/>
      <c r="IV4175"/>
    </row>
    <row r="4176" spans="1:256" ht="12.5">
      <c r="B4176" s="65">
        <v>1</v>
      </c>
      <c r="C4176" s="66">
        <f>IF(E4176="A",1,IF(E4176="B",1,0))</f>
        <v>1</v>
      </c>
      <c r="D4176" s="76" t="s">
        <v>87</v>
      </c>
      <c r="E4176" s="76" t="s">
        <v>68</v>
      </c>
      <c r="F4176" s="77" t="s">
        <v>90</v>
      </c>
      <c r="G4176" s="78"/>
      <c r="H4176" s="96" t="s">
        <v>122</v>
      </c>
      <c r="I4176" s="107" t="s">
        <v>4573</v>
      </c>
      <c r="J4176" s="81"/>
      <c r="K4176" s="72"/>
      <c r="L4176" s="72"/>
      <c r="M4176" s="72"/>
      <c r="N4176" s="72"/>
      <c r="O4176" s="72"/>
      <c r="P4176" s="72"/>
      <c r="Q4176" s="833"/>
      <c r="R4176" s="102"/>
      <c r="S4176" s="73"/>
      <c r="T4176" s="102"/>
      <c r="U4176" s="103"/>
      <c r="V4176" s="104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  <c r="AJ4176"/>
      <c r="AK4176"/>
      <c r="AL4176"/>
      <c r="AM4176"/>
      <c r="AN4176"/>
      <c r="AO4176"/>
      <c r="AP4176"/>
      <c r="AQ4176"/>
      <c r="AR4176"/>
      <c r="AS4176"/>
      <c r="AT4176"/>
      <c r="AU4176"/>
      <c r="AV4176"/>
      <c r="AW4176"/>
      <c r="AX4176"/>
      <c r="AY4176"/>
      <c r="AZ4176"/>
      <c r="BA4176"/>
      <c r="BB4176"/>
      <c r="BC4176"/>
      <c r="BD4176"/>
      <c r="BE4176"/>
      <c r="BF4176"/>
      <c r="BG4176"/>
      <c r="BH4176"/>
      <c r="BI4176"/>
      <c r="BJ4176"/>
      <c r="BK4176"/>
      <c r="BL4176"/>
      <c r="BM4176"/>
      <c r="BN4176"/>
      <c r="BO4176"/>
      <c r="BP4176"/>
      <c r="BQ4176"/>
      <c r="BR4176"/>
      <c r="BS4176"/>
      <c r="BT4176"/>
      <c r="BU4176"/>
      <c r="BV4176"/>
      <c r="BW4176"/>
      <c r="BX4176"/>
      <c r="BY4176"/>
      <c r="BZ4176"/>
      <c r="CA4176"/>
      <c r="CB4176"/>
      <c r="CC4176"/>
      <c r="CD4176"/>
      <c r="CE4176"/>
      <c r="CF4176"/>
      <c r="CG4176"/>
      <c r="CH4176"/>
      <c r="CI4176"/>
      <c r="CJ4176"/>
      <c r="CK4176"/>
      <c r="CL4176"/>
      <c r="CM4176"/>
      <c r="CN4176"/>
      <c r="CO4176"/>
      <c r="CP4176"/>
      <c r="CQ4176"/>
      <c r="CR4176"/>
      <c r="CS4176"/>
      <c r="CT4176"/>
      <c r="CU4176"/>
      <c r="CV4176"/>
      <c r="CW4176"/>
      <c r="CX4176"/>
      <c r="CY4176"/>
      <c r="CZ4176"/>
      <c r="DA4176"/>
      <c r="DB4176"/>
      <c r="DC4176"/>
      <c r="DD4176"/>
      <c r="DE4176"/>
      <c r="DF4176"/>
      <c r="DG4176"/>
      <c r="DH4176"/>
      <c r="DI4176"/>
      <c r="DJ4176"/>
      <c r="DK4176"/>
      <c r="DL4176"/>
      <c r="DM4176"/>
      <c r="DN4176"/>
      <c r="DO4176"/>
      <c r="DP4176"/>
      <c r="DQ4176"/>
      <c r="DR4176"/>
      <c r="DS4176"/>
      <c r="DT4176"/>
      <c r="DU4176"/>
      <c r="DV4176"/>
      <c r="DW4176"/>
      <c r="DX4176"/>
      <c r="DY4176"/>
      <c r="DZ4176"/>
      <c r="EA4176"/>
      <c r="EB4176"/>
      <c r="EC4176"/>
      <c r="ED4176"/>
      <c r="EE4176"/>
      <c r="EF4176"/>
      <c r="EG4176"/>
      <c r="EH4176"/>
      <c r="EI4176"/>
      <c r="EJ4176"/>
      <c r="EK4176"/>
      <c r="EL4176"/>
      <c r="EM4176"/>
      <c r="EN4176"/>
      <c r="EO4176"/>
      <c r="EP4176"/>
      <c r="EQ4176"/>
      <c r="ER4176"/>
      <c r="ES4176"/>
      <c r="ET4176"/>
      <c r="EU4176"/>
      <c r="EV4176"/>
      <c r="EW4176"/>
      <c r="EX4176"/>
      <c r="EY4176"/>
      <c r="EZ4176"/>
      <c r="FA4176"/>
      <c r="FB4176"/>
      <c r="FC4176"/>
      <c r="FD4176"/>
      <c r="FE4176"/>
      <c r="FF4176"/>
      <c r="FG4176"/>
      <c r="FH4176"/>
      <c r="FI4176"/>
      <c r="FJ4176"/>
      <c r="FK4176"/>
      <c r="FL4176"/>
      <c r="FM4176"/>
      <c r="FN4176"/>
      <c r="FO4176"/>
      <c r="FP4176"/>
      <c r="FQ4176"/>
      <c r="FR4176"/>
      <c r="FS4176"/>
      <c r="FT4176"/>
      <c r="FU4176"/>
      <c r="FV4176"/>
      <c r="FW4176"/>
      <c r="FX4176"/>
      <c r="FY4176"/>
      <c r="FZ4176"/>
      <c r="GA4176"/>
      <c r="GB4176"/>
      <c r="GC4176"/>
      <c r="GD4176"/>
      <c r="GE4176"/>
      <c r="GF4176"/>
      <c r="GG4176"/>
      <c r="GH4176"/>
      <c r="GI4176"/>
      <c r="GJ4176"/>
      <c r="GK4176"/>
      <c r="GL4176"/>
      <c r="GM4176"/>
      <c r="GN4176"/>
      <c r="GO4176"/>
      <c r="GP4176"/>
      <c r="GQ4176"/>
      <c r="GR4176"/>
      <c r="GS4176"/>
      <c r="GT4176"/>
      <c r="GU4176"/>
      <c r="GV4176"/>
      <c r="GW4176"/>
      <c r="GX4176"/>
      <c r="GY4176"/>
      <c r="GZ4176"/>
      <c r="HA4176"/>
      <c r="HB4176"/>
      <c r="HC4176"/>
      <c r="HD4176"/>
      <c r="HE4176"/>
      <c r="HF4176"/>
      <c r="HG4176"/>
      <c r="HH4176"/>
      <c r="HI4176"/>
      <c r="HJ4176"/>
      <c r="HK4176"/>
      <c r="HL4176"/>
      <c r="HM4176"/>
      <c r="HN4176"/>
      <c r="HO4176"/>
      <c r="HP4176"/>
      <c r="HQ4176"/>
      <c r="HR4176"/>
      <c r="HS4176"/>
      <c r="HT4176"/>
      <c r="HU4176"/>
      <c r="HV4176"/>
      <c r="HW4176"/>
      <c r="HX4176"/>
      <c r="HY4176"/>
      <c r="HZ4176"/>
      <c r="IA4176"/>
      <c r="IB4176"/>
      <c r="IC4176"/>
      <c r="ID4176"/>
      <c r="IE4176"/>
      <c r="IF4176"/>
      <c r="IG4176"/>
      <c r="IH4176"/>
      <c r="II4176"/>
      <c r="IJ4176"/>
      <c r="IK4176"/>
      <c r="IL4176"/>
      <c r="IM4176"/>
      <c r="IN4176"/>
      <c r="IO4176"/>
      <c r="IP4176"/>
      <c r="IQ4176"/>
      <c r="IR4176"/>
      <c r="IS4176"/>
      <c r="IT4176"/>
      <c r="IU4176"/>
      <c r="IV4176"/>
    </row>
    <row r="4177" spans="1:256" ht="12.5">
      <c r="B4177" s="65">
        <v>1</v>
      </c>
      <c r="C4177" s="66">
        <f>IF(E4177="A",4,IF(E4177="B",3,IF(E4177="C",2,IF(E4177="D",1,0))))</f>
        <v>2</v>
      </c>
      <c r="D4177" s="76" t="s">
        <v>87</v>
      </c>
      <c r="E4177" s="77" t="s">
        <v>90</v>
      </c>
      <c r="F4177" s="77" t="s">
        <v>90</v>
      </c>
      <c r="G4177" s="78"/>
      <c r="H4177" s="96" t="s">
        <v>101</v>
      </c>
      <c r="I4177" s="107" t="s">
        <v>459</v>
      </c>
      <c r="J4177" s="81" t="s">
        <v>6111</v>
      </c>
      <c r="K4177" s="72"/>
      <c r="L4177" s="72"/>
      <c r="M4177" s="72"/>
      <c r="N4177" s="72"/>
      <c r="O4177" s="72"/>
      <c r="P4177" s="72"/>
      <c r="Q4177" s="833"/>
      <c r="R4177" s="102"/>
      <c r="S4177" s="73"/>
      <c r="T4177" s="102"/>
      <c r="U4177" s="103"/>
      <c r="V4177" s="104"/>
    </row>
    <row r="4178" spans="1:256" ht="12" customHeight="1">
      <c r="B4178" s="65">
        <v>1</v>
      </c>
      <c r="C4178" s="66">
        <f t="shared" ref="C4178:C4183" si="189">IF(E4178="A",1,IF(E4178="B",1,0))</f>
        <v>0</v>
      </c>
      <c r="D4178" s="76" t="s">
        <v>87</v>
      </c>
      <c r="E4178" s="99" t="s">
        <v>99</v>
      </c>
      <c r="F4178" s="77" t="s">
        <v>90</v>
      </c>
      <c r="G4178" s="78"/>
      <c r="H4178" s="96" t="s">
        <v>88</v>
      </c>
      <c r="I4178" s="107" t="s">
        <v>4574</v>
      </c>
      <c r="J4178" s="81"/>
      <c r="K4178" s="72"/>
      <c r="L4178" s="72"/>
      <c r="M4178" s="72"/>
      <c r="N4178" s="72"/>
      <c r="O4178" s="72"/>
      <c r="P4178" s="72"/>
      <c r="Q4178" s="833"/>
      <c r="R4178" s="102"/>
      <c r="S4178" s="73"/>
      <c r="T4178" s="102"/>
      <c r="U4178" s="103"/>
      <c r="V4178" s="104"/>
      <c r="W4178"/>
      <c r="X4178"/>
      <c r="Y4178"/>
      <c r="Z4178"/>
      <c r="AA4178"/>
      <c r="AB4178"/>
      <c r="AC4178"/>
      <c r="AD4178"/>
      <c r="AE4178"/>
      <c r="AF4178"/>
      <c r="AG4178"/>
      <c r="AH4178"/>
      <c r="AI4178"/>
      <c r="AJ4178"/>
      <c r="AK4178"/>
      <c r="AL4178"/>
      <c r="AM4178"/>
      <c r="AN4178"/>
      <c r="AO4178"/>
      <c r="AP4178"/>
      <c r="AQ4178"/>
      <c r="AR4178"/>
      <c r="AS4178"/>
      <c r="AT4178"/>
      <c r="AU4178"/>
      <c r="AV4178"/>
      <c r="AW4178"/>
      <c r="AX4178"/>
      <c r="AY4178"/>
      <c r="AZ4178"/>
      <c r="BA4178"/>
      <c r="BB4178"/>
      <c r="BC4178"/>
      <c r="BD4178"/>
      <c r="BE4178"/>
      <c r="BF4178"/>
      <c r="BG4178"/>
      <c r="BH4178"/>
      <c r="BI4178"/>
      <c r="BJ4178"/>
      <c r="BK4178"/>
      <c r="BL4178"/>
      <c r="BM4178"/>
      <c r="BN4178"/>
      <c r="BO4178"/>
      <c r="BP4178"/>
      <c r="BQ4178"/>
      <c r="BR4178"/>
      <c r="BS4178"/>
      <c r="BT4178"/>
      <c r="BU4178"/>
      <c r="BV4178"/>
      <c r="BW4178"/>
      <c r="BX4178"/>
      <c r="BY4178"/>
      <c r="BZ4178"/>
      <c r="CA4178"/>
      <c r="CB4178"/>
      <c r="CC4178"/>
      <c r="CD4178"/>
      <c r="CE4178"/>
      <c r="CF4178"/>
      <c r="CG4178"/>
      <c r="CH4178"/>
      <c r="CI4178"/>
      <c r="CJ4178"/>
      <c r="CK4178"/>
      <c r="CL4178"/>
      <c r="CM4178"/>
      <c r="CN4178"/>
      <c r="CO4178"/>
      <c r="CP4178"/>
      <c r="CQ4178"/>
      <c r="CR4178"/>
      <c r="CS4178"/>
      <c r="CT4178"/>
      <c r="CU4178"/>
      <c r="CV4178"/>
      <c r="CW4178"/>
      <c r="CX4178"/>
      <c r="CY4178"/>
      <c r="CZ4178"/>
      <c r="DA4178"/>
      <c r="DB4178"/>
      <c r="DC4178"/>
      <c r="DD4178"/>
      <c r="DE4178"/>
      <c r="DF4178"/>
      <c r="DG4178"/>
      <c r="DH4178"/>
      <c r="DI4178"/>
      <c r="DJ4178"/>
      <c r="DK4178"/>
      <c r="DL4178"/>
      <c r="DM4178"/>
      <c r="DN4178"/>
      <c r="DO4178"/>
      <c r="DP4178"/>
      <c r="DQ4178"/>
      <c r="DR4178"/>
      <c r="DS4178"/>
      <c r="DT4178"/>
      <c r="DU4178"/>
      <c r="DV4178"/>
      <c r="DW4178"/>
      <c r="DX4178"/>
      <c r="DY4178"/>
      <c r="DZ4178"/>
      <c r="EA4178"/>
      <c r="EB4178"/>
      <c r="EC4178"/>
      <c r="ED4178"/>
      <c r="EE4178"/>
      <c r="EF4178"/>
      <c r="EG4178"/>
      <c r="EH4178"/>
      <c r="EI4178"/>
      <c r="EJ4178"/>
      <c r="EK4178"/>
      <c r="EL4178"/>
      <c r="EM4178"/>
      <c r="EN4178"/>
      <c r="EO4178"/>
      <c r="EP4178"/>
      <c r="EQ4178"/>
      <c r="ER4178"/>
      <c r="ES4178"/>
      <c r="ET4178"/>
      <c r="EU4178"/>
      <c r="EV4178"/>
      <c r="EW4178"/>
      <c r="EX4178"/>
      <c r="EY4178"/>
      <c r="EZ4178"/>
      <c r="FA4178"/>
      <c r="FB4178"/>
      <c r="FC4178"/>
      <c r="FD4178"/>
      <c r="FE4178"/>
      <c r="FF4178"/>
      <c r="FG4178"/>
      <c r="FH4178"/>
      <c r="FI4178"/>
      <c r="FJ4178"/>
      <c r="FK4178"/>
      <c r="FL4178"/>
      <c r="FM4178"/>
      <c r="FN4178"/>
      <c r="FO4178"/>
      <c r="FP4178"/>
      <c r="FQ4178"/>
      <c r="FR4178"/>
      <c r="FS4178"/>
      <c r="FT4178"/>
      <c r="FU4178"/>
      <c r="FV4178"/>
      <c r="FW4178"/>
      <c r="FX4178"/>
      <c r="FY4178"/>
      <c r="FZ4178"/>
      <c r="GA4178"/>
      <c r="GB4178"/>
      <c r="GC4178"/>
      <c r="GD4178"/>
      <c r="GE4178"/>
      <c r="GF4178"/>
      <c r="GG4178"/>
      <c r="GH4178"/>
      <c r="GI4178"/>
      <c r="GJ4178"/>
      <c r="GK4178"/>
      <c r="GL4178"/>
      <c r="GM4178"/>
      <c r="GN4178"/>
      <c r="GO4178"/>
      <c r="GP4178"/>
      <c r="GQ4178"/>
      <c r="GR4178"/>
      <c r="GS4178"/>
      <c r="GT4178"/>
      <c r="GU4178"/>
      <c r="GV4178"/>
      <c r="GW4178"/>
      <c r="GX4178"/>
      <c r="GY4178"/>
      <c r="GZ4178"/>
      <c r="HA4178"/>
      <c r="HB4178"/>
      <c r="HC4178"/>
      <c r="HD4178"/>
      <c r="HE4178"/>
      <c r="HF4178"/>
      <c r="HG4178"/>
      <c r="HH4178"/>
      <c r="HI4178"/>
      <c r="HJ4178"/>
      <c r="HK4178"/>
      <c r="HL4178"/>
      <c r="HM4178"/>
      <c r="HN4178"/>
      <c r="HO4178"/>
      <c r="HP4178"/>
      <c r="HQ4178"/>
      <c r="HR4178"/>
      <c r="HS4178"/>
      <c r="HT4178"/>
      <c r="HU4178"/>
      <c r="HV4178"/>
      <c r="HW4178"/>
      <c r="HX4178"/>
      <c r="HY4178"/>
      <c r="HZ4178"/>
      <c r="IA4178"/>
      <c r="IB4178"/>
      <c r="IC4178"/>
      <c r="ID4178"/>
      <c r="IE4178"/>
      <c r="IF4178"/>
      <c r="IG4178"/>
      <c r="IH4178"/>
      <c r="II4178"/>
      <c r="IJ4178"/>
      <c r="IK4178"/>
      <c r="IL4178"/>
      <c r="IM4178"/>
      <c r="IN4178"/>
      <c r="IO4178"/>
      <c r="IP4178"/>
      <c r="IQ4178"/>
      <c r="IR4178"/>
      <c r="IS4178"/>
      <c r="IT4178"/>
      <c r="IU4178"/>
      <c r="IV4178"/>
    </row>
    <row r="4179" spans="1:256" ht="12.5">
      <c r="B4179" s="65">
        <v>1</v>
      </c>
      <c r="C4179" s="66">
        <f t="shared" si="189"/>
        <v>1</v>
      </c>
      <c r="D4179" s="77" t="s">
        <v>90</v>
      </c>
      <c r="E4179" s="76" t="s">
        <v>87</v>
      </c>
      <c r="F4179" s="76" t="s">
        <v>87</v>
      </c>
      <c r="G4179" s="78"/>
      <c r="H4179" s="96" t="s">
        <v>114</v>
      </c>
      <c r="I4179" s="107" t="s">
        <v>4575</v>
      </c>
      <c r="J4179" s="81"/>
      <c r="K4179" s="72"/>
      <c r="L4179" s="72"/>
      <c r="M4179" s="72"/>
      <c r="N4179" s="72"/>
      <c r="O4179" s="72"/>
      <c r="P4179" s="72"/>
      <c r="Q4179" s="833"/>
      <c r="R4179" s="102"/>
      <c r="S4179" s="73"/>
      <c r="T4179" s="102"/>
      <c r="U4179" s="103"/>
      <c r="V4179" s="104"/>
      <c r="W4179"/>
      <c r="X4179" s="186"/>
      <c r="Y4179" s="186"/>
      <c r="Z4179" s="186"/>
      <c r="AA4179" s="186"/>
      <c r="AB4179" s="186"/>
      <c r="AC4179" s="186"/>
      <c r="AD4179" s="186"/>
      <c r="AE4179" s="186"/>
      <c r="AF4179" s="186"/>
      <c r="AG4179"/>
      <c r="AH4179"/>
      <c r="AI4179"/>
      <c r="AJ4179"/>
      <c r="AK4179"/>
      <c r="AL4179"/>
      <c r="AM4179"/>
      <c r="AN4179"/>
      <c r="AO4179"/>
      <c r="AP4179"/>
      <c r="AQ4179"/>
      <c r="AR4179"/>
      <c r="AS4179"/>
      <c r="AT4179"/>
      <c r="AU4179"/>
      <c r="AV4179"/>
      <c r="AW4179"/>
      <c r="AX4179"/>
      <c r="AY4179"/>
      <c r="AZ4179"/>
      <c r="BA4179"/>
      <c r="BB4179"/>
      <c r="BC4179"/>
      <c r="BD4179"/>
      <c r="BE4179"/>
      <c r="BF4179"/>
      <c r="BG4179"/>
      <c r="BH4179"/>
      <c r="BI4179"/>
      <c r="BJ4179"/>
      <c r="BK4179"/>
      <c r="BL4179"/>
      <c r="BM4179"/>
      <c r="BN4179"/>
      <c r="BO4179"/>
      <c r="BP4179"/>
      <c r="BQ4179"/>
      <c r="BR4179"/>
      <c r="BS4179"/>
      <c r="BT4179"/>
      <c r="BU4179"/>
      <c r="BV4179"/>
      <c r="BW4179"/>
      <c r="BX4179"/>
      <c r="BY4179"/>
      <c r="BZ4179"/>
      <c r="CA4179"/>
      <c r="CB4179"/>
      <c r="CC4179"/>
      <c r="CD4179"/>
      <c r="CE4179"/>
      <c r="CF4179"/>
      <c r="CG4179"/>
      <c r="CH4179"/>
      <c r="CI4179"/>
      <c r="CJ4179"/>
      <c r="CK4179"/>
      <c r="CL4179"/>
      <c r="CM4179"/>
      <c r="CN4179"/>
      <c r="CO4179"/>
      <c r="CP4179"/>
      <c r="CQ4179"/>
      <c r="CR4179"/>
      <c r="CS4179"/>
      <c r="CT4179"/>
      <c r="CU4179"/>
      <c r="CV4179"/>
      <c r="CW4179"/>
      <c r="CX4179"/>
      <c r="CY4179"/>
      <c r="CZ4179"/>
      <c r="DA4179"/>
      <c r="DB4179"/>
      <c r="DC4179"/>
      <c r="DD4179"/>
      <c r="DE4179"/>
      <c r="DF4179"/>
      <c r="DG4179"/>
      <c r="DH4179"/>
      <c r="DI4179"/>
      <c r="DJ4179"/>
      <c r="DK4179"/>
      <c r="DL4179"/>
      <c r="DM4179"/>
      <c r="DN4179"/>
      <c r="DO4179"/>
      <c r="DP4179"/>
      <c r="DQ4179"/>
      <c r="DR4179"/>
      <c r="DS4179"/>
      <c r="DT4179"/>
      <c r="DU4179"/>
      <c r="DV4179"/>
      <c r="DW4179"/>
      <c r="DX4179"/>
      <c r="DY4179"/>
      <c r="DZ4179"/>
      <c r="EA4179"/>
      <c r="EB4179"/>
      <c r="EC4179"/>
      <c r="ED4179"/>
      <c r="EE4179"/>
      <c r="EF4179"/>
      <c r="EG4179"/>
      <c r="EH4179"/>
      <c r="EI4179"/>
      <c r="EJ4179"/>
      <c r="EK4179"/>
      <c r="EL4179"/>
      <c r="EM4179"/>
      <c r="EN4179"/>
      <c r="EO4179"/>
      <c r="EP4179"/>
      <c r="EQ4179"/>
      <c r="ER4179"/>
      <c r="ES4179"/>
      <c r="ET4179"/>
      <c r="EU4179"/>
      <c r="EV4179"/>
      <c r="EW4179"/>
      <c r="EX4179"/>
      <c r="EY4179"/>
      <c r="EZ4179"/>
      <c r="FA4179"/>
      <c r="FB4179"/>
      <c r="FC4179"/>
      <c r="FD4179"/>
      <c r="FE4179"/>
      <c r="FF4179"/>
      <c r="FG4179"/>
      <c r="FH4179"/>
      <c r="FI4179"/>
      <c r="FJ4179"/>
      <c r="FK4179"/>
      <c r="FL4179"/>
      <c r="FM4179"/>
      <c r="FN4179"/>
      <c r="FO4179"/>
      <c r="FP4179"/>
      <c r="FQ4179"/>
      <c r="FR4179"/>
      <c r="FS4179"/>
      <c r="FT4179"/>
      <c r="FU4179"/>
      <c r="FV4179"/>
      <c r="FW4179"/>
      <c r="FX4179"/>
      <c r="FY4179"/>
      <c r="FZ4179"/>
      <c r="GA4179"/>
      <c r="GB4179"/>
      <c r="GC4179"/>
      <c r="GD4179"/>
      <c r="GE4179"/>
      <c r="GF4179"/>
      <c r="GG4179"/>
      <c r="GH4179"/>
      <c r="GI4179"/>
      <c r="GJ4179"/>
      <c r="GK4179"/>
      <c r="GL4179"/>
      <c r="GM4179"/>
      <c r="GN4179"/>
      <c r="GO4179"/>
      <c r="GP4179"/>
      <c r="GQ4179"/>
      <c r="GR4179"/>
      <c r="GS4179"/>
      <c r="GT4179"/>
      <c r="GU4179"/>
      <c r="GV4179"/>
      <c r="GW4179"/>
      <c r="GX4179"/>
      <c r="GY4179"/>
      <c r="GZ4179"/>
      <c r="HA4179"/>
      <c r="HB4179"/>
      <c r="HC4179"/>
      <c r="HD4179"/>
      <c r="HE4179"/>
      <c r="HF4179"/>
      <c r="HG4179"/>
      <c r="HH4179"/>
      <c r="HI4179"/>
      <c r="HJ4179"/>
      <c r="HK4179"/>
      <c r="HL4179"/>
      <c r="HM4179"/>
      <c r="HN4179"/>
      <c r="HO4179"/>
      <c r="HP4179"/>
      <c r="HQ4179"/>
      <c r="HR4179"/>
      <c r="HS4179"/>
      <c r="HT4179"/>
      <c r="HU4179"/>
      <c r="HV4179"/>
      <c r="HW4179"/>
      <c r="HX4179"/>
      <c r="HY4179"/>
      <c r="HZ4179"/>
      <c r="IA4179"/>
      <c r="IB4179"/>
      <c r="IC4179"/>
      <c r="ID4179"/>
      <c r="IE4179"/>
      <c r="IF4179"/>
      <c r="IG4179"/>
      <c r="IH4179"/>
      <c r="II4179"/>
      <c r="IJ4179"/>
      <c r="IK4179"/>
      <c r="IL4179"/>
      <c r="IM4179"/>
      <c r="IN4179"/>
      <c r="IO4179"/>
      <c r="IP4179"/>
      <c r="IQ4179"/>
      <c r="IR4179"/>
      <c r="IS4179"/>
      <c r="IT4179"/>
      <c r="IU4179"/>
      <c r="IV4179"/>
    </row>
    <row r="4180" spans="1:256" ht="12" customHeight="1">
      <c r="B4180" s="65">
        <v>1</v>
      </c>
      <c r="C4180" s="66">
        <f t="shared" si="189"/>
        <v>0</v>
      </c>
      <c r="D4180" s="99" t="s">
        <v>99</v>
      </c>
      <c r="E4180" s="77" t="s">
        <v>90</v>
      </c>
      <c r="F4180" s="76" t="s">
        <v>68</v>
      </c>
      <c r="G4180" s="78"/>
      <c r="H4180" s="96" t="s">
        <v>129</v>
      </c>
      <c r="I4180" s="107" t="s">
        <v>4576</v>
      </c>
      <c r="J4180" s="81"/>
      <c r="K4180" s="72"/>
      <c r="L4180" s="72"/>
      <c r="M4180" s="72"/>
      <c r="N4180" s="72"/>
      <c r="O4180" s="72"/>
      <c r="P4180" s="72"/>
      <c r="Q4180" s="833"/>
      <c r="R4180" s="102"/>
      <c r="S4180" s="73"/>
      <c r="T4180" s="102"/>
      <c r="U4180" s="103"/>
      <c r="V4180" s="104"/>
      <c r="W4180" s="55"/>
      <c r="X4180" s="55"/>
      <c r="Y4180" s="55"/>
      <c r="Z4180" s="55"/>
      <c r="AA4180" s="55"/>
      <c r="AB4180" s="55"/>
      <c r="AC4180" s="55"/>
      <c r="AD4180" s="55"/>
      <c r="AE4180" s="55"/>
      <c r="AF4180" s="55"/>
      <c r="AG4180" s="55"/>
      <c r="AH4180" s="55"/>
      <c r="AI4180" s="55"/>
      <c r="AJ4180" s="55"/>
      <c r="AK4180" s="55"/>
      <c r="AL4180" s="55"/>
      <c r="AM4180" s="55"/>
      <c r="AN4180" s="55"/>
      <c r="AO4180" s="55"/>
      <c r="AP4180" s="55"/>
      <c r="AQ4180" s="55"/>
      <c r="AR4180" s="55"/>
      <c r="AS4180" s="55"/>
      <c r="AT4180" s="55"/>
      <c r="AU4180" s="55"/>
      <c r="AV4180" s="55"/>
      <c r="AW4180" s="55"/>
      <c r="AX4180" s="55"/>
      <c r="AY4180" s="55"/>
      <c r="AZ4180" s="55"/>
      <c r="BA4180" s="55"/>
      <c r="BB4180" s="55"/>
      <c r="BC4180" s="55"/>
      <c r="BD4180" s="55"/>
      <c r="BE4180" s="55"/>
      <c r="BF4180" s="55"/>
      <c r="BG4180" s="55"/>
      <c r="BH4180" s="55"/>
      <c r="BI4180" s="55"/>
      <c r="BJ4180" s="55"/>
      <c r="BK4180" s="55"/>
      <c r="BL4180" s="55"/>
      <c r="BM4180" s="55"/>
      <c r="BN4180" s="55"/>
      <c r="BO4180" s="55"/>
      <c r="BP4180" s="55"/>
      <c r="BQ4180" s="55"/>
      <c r="BR4180" s="55"/>
      <c r="BS4180" s="55"/>
      <c r="BT4180" s="55"/>
      <c r="BU4180" s="55"/>
      <c r="BV4180" s="55"/>
      <c r="BW4180" s="55"/>
      <c r="BX4180" s="55"/>
      <c r="BY4180" s="55"/>
      <c r="BZ4180" s="55"/>
      <c r="CA4180" s="55"/>
      <c r="CB4180" s="55"/>
      <c r="CC4180" s="55"/>
      <c r="CD4180" s="55"/>
      <c r="CE4180" s="55"/>
      <c r="CF4180" s="55"/>
      <c r="CG4180" s="55"/>
      <c r="CH4180" s="55"/>
      <c r="CI4180" s="55"/>
      <c r="CJ4180" s="55"/>
      <c r="CK4180" s="55"/>
      <c r="CL4180" s="55"/>
      <c r="CM4180" s="55"/>
      <c r="CN4180" s="55"/>
      <c r="CO4180" s="55"/>
      <c r="CP4180" s="55"/>
      <c r="CQ4180" s="55"/>
      <c r="CR4180" s="55"/>
      <c r="CS4180" s="55"/>
      <c r="CT4180" s="55"/>
      <c r="CU4180" s="55"/>
      <c r="CV4180" s="55"/>
      <c r="CW4180" s="55"/>
      <c r="CX4180" s="55"/>
      <c r="CY4180" s="55"/>
      <c r="CZ4180" s="55"/>
      <c r="DA4180" s="55"/>
      <c r="DB4180" s="55"/>
      <c r="DC4180" s="55"/>
      <c r="DD4180" s="55"/>
      <c r="DE4180" s="55"/>
      <c r="DF4180" s="55"/>
      <c r="DG4180" s="55"/>
      <c r="DH4180" s="55"/>
      <c r="DI4180" s="55"/>
      <c r="DJ4180" s="55"/>
      <c r="DK4180" s="55"/>
      <c r="DL4180" s="55"/>
      <c r="DM4180" s="55"/>
      <c r="DN4180" s="55"/>
      <c r="DO4180" s="55"/>
      <c r="DP4180" s="55"/>
      <c r="DQ4180" s="55"/>
      <c r="DR4180" s="55"/>
      <c r="DS4180" s="55"/>
      <c r="DT4180" s="55"/>
      <c r="DU4180" s="55"/>
      <c r="DV4180" s="55"/>
      <c r="DW4180" s="55"/>
      <c r="DX4180" s="55"/>
      <c r="DY4180" s="55"/>
      <c r="DZ4180" s="55"/>
      <c r="EA4180" s="55"/>
      <c r="EB4180" s="55"/>
      <c r="EC4180" s="55"/>
      <c r="ED4180" s="55"/>
      <c r="EE4180" s="55"/>
      <c r="EF4180" s="55"/>
      <c r="EG4180" s="55"/>
      <c r="EH4180" s="55"/>
      <c r="EI4180" s="55"/>
      <c r="EJ4180" s="55"/>
      <c r="EK4180" s="55"/>
      <c r="EL4180" s="55"/>
      <c r="EM4180" s="55"/>
      <c r="EN4180" s="55"/>
      <c r="EO4180" s="55"/>
      <c r="EP4180" s="55"/>
      <c r="EQ4180" s="55"/>
      <c r="ER4180" s="55"/>
      <c r="ES4180" s="55"/>
      <c r="ET4180" s="55"/>
      <c r="EU4180" s="55"/>
      <c r="EV4180" s="55"/>
      <c r="EW4180" s="55"/>
      <c r="EX4180" s="55"/>
      <c r="EY4180" s="55"/>
      <c r="EZ4180" s="55"/>
      <c r="FA4180" s="55"/>
      <c r="FB4180" s="55"/>
      <c r="FC4180" s="55"/>
      <c r="FD4180" s="55"/>
      <c r="FE4180" s="55"/>
      <c r="FF4180" s="55"/>
      <c r="FG4180" s="55"/>
      <c r="FH4180" s="55"/>
      <c r="FI4180" s="55"/>
      <c r="FJ4180" s="55"/>
      <c r="FK4180" s="55"/>
      <c r="FL4180" s="55"/>
      <c r="FM4180" s="55"/>
      <c r="FN4180" s="55"/>
      <c r="FO4180" s="55"/>
      <c r="FP4180" s="55"/>
      <c r="FQ4180" s="55"/>
      <c r="FR4180" s="55"/>
      <c r="FS4180" s="55"/>
      <c r="FT4180" s="55"/>
      <c r="FU4180" s="55"/>
      <c r="FV4180" s="55"/>
      <c r="FW4180" s="55"/>
      <c r="FX4180" s="55"/>
      <c r="FY4180" s="55"/>
      <c r="FZ4180" s="55"/>
      <c r="GA4180" s="55"/>
      <c r="GB4180" s="55"/>
      <c r="GC4180" s="55"/>
      <c r="GD4180" s="55"/>
      <c r="GE4180" s="55"/>
      <c r="GF4180" s="55"/>
      <c r="GG4180" s="55"/>
      <c r="GH4180" s="55"/>
      <c r="GI4180" s="55"/>
      <c r="GJ4180" s="55"/>
      <c r="GK4180" s="55"/>
      <c r="GL4180" s="55"/>
      <c r="GM4180" s="55"/>
      <c r="GN4180" s="55"/>
      <c r="GO4180" s="55"/>
      <c r="GP4180" s="55"/>
      <c r="GQ4180" s="55"/>
      <c r="GR4180" s="55"/>
      <c r="GS4180" s="55"/>
      <c r="GT4180" s="55"/>
      <c r="GU4180" s="55"/>
      <c r="GV4180" s="55"/>
      <c r="GW4180" s="55"/>
      <c r="GX4180" s="55"/>
      <c r="GY4180" s="55"/>
      <c r="GZ4180" s="55"/>
      <c r="HA4180" s="55"/>
      <c r="HB4180" s="55"/>
      <c r="HC4180" s="55"/>
      <c r="HD4180" s="55"/>
      <c r="HE4180" s="55"/>
      <c r="HF4180" s="55"/>
      <c r="HG4180" s="55"/>
      <c r="HH4180" s="55"/>
      <c r="HI4180" s="55"/>
      <c r="HJ4180" s="55"/>
      <c r="HK4180" s="55"/>
      <c r="HL4180" s="55"/>
      <c r="HM4180" s="55"/>
      <c r="HN4180" s="55"/>
      <c r="HO4180" s="55"/>
      <c r="HP4180" s="55"/>
      <c r="HQ4180" s="55"/>
      <c r="HR4180" s="55"/>
      <c r="HS4180" s="55"/>
      <c r="HT4180" s="55"/>
      <c r="HU4180" s="55"/>
      <c r="HV4180" s="55"/>
      <c r="HW4180" s="55"/>
      <c r="HX4180" s="55"/>
      <c r="HY4180" s="55"/>
      <c r="HZ4180" s="55"/>
      <c r="IA4180" s="55"/>
      <c r="IB4180" s="55"/>
      <c r="IC4180" s="55"/>
      <c r="ID4180" s="55"/>
      <c r="IE4180" s="55"/>
      <c r="IF4180" s="55"/>
      <c r="IG4180" s="55"/>
      <c r="IH4180" s="55"/>
      <c r="II4180" s="55"/>
      <c r="IJ4180" s="55"/>
      <c r="IK4180" s="55"/>
      <c r="IL4180" s="55"/>
      <c r="IM4180" s="55"/>
      <c r="IN4180" s="55"/>
      <c r="IO4180" s="55"/>
      <c r="IP4180" s="55"/>
      <c r="IQ4180" s="55"/>
      <c r="IR4180" s="55"/>
      <c r="IS4180" s="55"/>
      <c r="IT4180" s="55"/>
      <c r="IU4180" s="55"/>
      <c r="IV4180" s="55"/>
    </row>
    <row r="4181" spans="1:256" ht="12" customHeight="1">
      <c r="B4181" s="65">
        <v>1</v>
      </c>
      <c r="C4181" s="66">
        <f t="shared" si="189"/>
        <v>1</v>
      </c>
      <c r="D4181" s="76" t="s">
        <v>87</v>
      </c>
      <c r="E4181" s="76" t="s">
        <v>87</v>
      </c>
      <c r="F4181" s="77" t="s">
        <v>90</v>
      </c>
      <c r="G4181" s="78"/>
      <c r="H4181" s="100" t="s">
        <v>126</v>
      </c>
      <c r="I4181" s="101" t="s">
        <v>5872</v>
      </c>
      <c r="J4181" s="81" t="s">
        <v>616</v>
      </c>
      <c r="K4181" s="72"/>
      <c r="L4181" s="72"/>
      <c r="M4181" s="72"/>
      <c r="N4181" s="72"/>
      <c r="O4181" s="72"/>
      <c r="P4181" s="72"/>
      <c r="Q4181" s="833"/>
      <c r="R4181" s="102"/>
      <c r="S4181" s="73"/>
      <c r="T4181" s="102"/>
      <c r="U4181" s="103"/>
      <c r="V4181" s="104"/>
      <c r="W4181"/>
      <c r="X4181"/>
      <c r="Y4181"/>
      <c r="Z4181"/>
      <c r="AA4181"/>
      <c r="AB4181"/>
      <c r="AC4181"/>
      <c r="AD4181"/>
      <c r="AE4181"/>
      <c r="AF4181"/>
      <c r="AG4181"/>
      <c r="AH4181"/>
      <c r="AI4181"/>
      <c r="AJ4181"/>
      <c r="AK4181"/>
      <c r="AL4181"/>
      <c r="AM4181"/>
      <c r="AN4181"/>
      <c r="AO4181"/>
      <c r="AP4181"/>
      <c r="AQ4181"/>
      <c r="AR4181"/>
      <c r="AS4181"/>
      <c r="AT4181"/>
      <c r="AU4181"/>
      <c r="AV4181"/>
      <c r="AW4181"/>
      <c r="AX4181"/>
      <c r="AY4181"/>
      <c r="AZ4181"/>
      <c r="BA4181"/>
      <c r="BB4181"/>
      <c r="BC4181"/>
      <c r="BD4181"/>
      <c r="BE4181"/>
      <c r="BF4181"/>
      <c r="BG4181"/>
      <c r="BH4181"/>
      <c r="BI4181"/>
      <c r="BJ4181"/>
      <c r="BK4181"/>
      <c r="BL4181"/>
      <c r="BM4181"/>
      <c r="BN4181"/>
      <c r="BO4181"/>
      <c r="BP4181"/>
      <c r="BQ4181"/>
      <c r="BR4181"/>
      <c r="BS4181"/>
      <c r="BT4181"/>
      <c r="BU4181"/>
      <c r="BV4181"/>
      <c r="BW4181"/>
      <c r="BX4181"/>
      <c r="BY4181"/>
      <c r="BZ4181"/>
      <c r="CA4181"/>
      <c r="CB4181"/>
      <c r="CC4181"/>
      <c r="CD4181"/>
      <c r="CE4181"/>
      <c r="CF4181"/>
      <c r="CG4181"/>
      <c r="CH4181"/>
      <c r="CI4181"/>
      <c r="CJ4181"/>
      <c r="CK4181"/>
      <c r="CL4181"/>
      <c r="CM4181"/>
      <c r="CN4181"/>
      <c r="CO4181"/>
      <c r="CP4181"/>
      <c r="CQ4181"/>
      <c r="CR4181"/>
      <c r="CS4181"/>
      <c r="CT4181"/>
      <c r="CU4181"/>
      <c r="CV4181"/>
      <c r="CW4181"/>
      <c r="CX4181"/>
      <c r="CY4181"/>
      <c r="CZ4181"/>
      <c r="DA4181"/>
      <c r="DB4181"/>
      <c r="DC4181"/>
      <c r="DD4181"/>
      <c r="DE4181"/>
      <c r="DF4181"/>
      <c r="DG4181"/>
      <c r="DH4181"/>
      <c r="DI4181"/>
      <c r="DJ4181"/>
      <c r="DK4181"/>
      <c r="DL4181"/>
      <c r="DM4181"/>
      <c r="DN4181"/>
      <c r="DO4181"/>
      <c r="DP4181"/>
      <c r="DQ4181"/>
      <c r="DR4181"/>
      <c r="DS4181"/>
      <c r="DT4181"/>
      <c r="DU4181"/>
      <c r="DV4181"/>
      <c r="DW4181"/>
      <c r="DX4181"/>
      <c r="DY4181"/>
      <c r="DZ4181"/>
      <c r="EA4181"/>
      <c r="EB4181"/>
      <c r="EC4181"/>
      <c r="ED4181"/>
      <c r="EE4181"/>
      <c r="EF4181"/>
      <c r="EG4181"/>
      <c r="EH4181"/>
      <c r="EI4181"/>
      <c r="EJ4181"/>
      <c r="EK4181"/>
      <c r="EL4181"/>
      <c r="EM4181"/>
      <c r="EN4181"/>
      <c r="EO4181"/>
      <c r="EP4181"/>
      <c r="EQ4181"/>
      <c r="ER4181"/>
      <c r="ES4181"/>
      <c r="ET4181"/>
      <c r="EU4181"/>
      <c r="EV4181"/>
      <c r="EW4181"/>
      <c r="EX4181"/>
      <c r="EY4181"/>
      <c r="EZ4181"/>
      <c r="FA4181"/>
      <c r="FB4181"/>
      <c r="FC4181"/>
      <c r="FD4181"/>
      <c r="FE4181"/>
      <c r="FF4181"/>
      <c r="FG4181"/>
      <c r="FH4181"/>
      <c r="FI4181"/>
      <c r="FJ4181"/>
      <c r="FK4181"/>
      <c r="FL4181"/>
      <c r="FM4181"/>
      <c r="FN4181"/>
      <c r="FO4181"/>
      <c r="FP4181"/>
      <c r="FQ4181"/>
      <c r="FR4181"/>
      <c r="FS4181"/>
      <c r="FT4181"/>
      <c r="FU4181"/>
      <c r="FV4181"/>
      <c r="FW4181"/>
      <c r="FX4181"/>
      <c r="FY4181"/>
      <c r="FZ4181"/>
      <c r="GA4181"/>
      <c r="GB4181"/>
      <c r="GC4181"/>
      <c r="GD4181"/>
      <c r="GE4181"/>
      <c r="GF4181"/>
      <c r="GG4181"/>
      <c r="GH4181"/>
      <c r="GI4181"/>
      <c r="GJ4181"/>
      <c r="GK4181"/>
      <c r="GL4181"/>
      <c r="GM4181"/>
      <c r="GN4181"/>
      <c r="GO4181"/>
      <c r="GP4181"/>
      <c r="GQ4181"/>
      <c r="GR4181"/>
      <c r="GS4181"/>
      <c r="GT4181"/>
      <c r="GU4181"/>
      <c r="GV4181"/>
      <c r="GW4181"/>
      <c r="GX4181"/>
      <c r="GY4181"/>
      <c r="GZ4181"/>
      <c r="HA4181"/>
      <c r="HB4181"/>
      <c r="HC4181"/>
      <c r="HD4181"/>
      <c r="HE4181"/>
      <c r="HF4181"/>
      <c r="HG4181"/>
      <c r="HH4181"/>
      <c r="HI4181"/>
      <c r="HJ4181"/>
      <c r="HK4181"/>
      <c r="HL4181"/>
      <c r="HM4181"/>
      <c r="HN4181"/>
      <c r="HO4181"/>
      <c r="HP4181"/>
      <c r="HQ4181"/>
      <c r="HR4181"/>
      <c r="HS4181"/>
      <c r="HT4181"/>
      <c r="HU4181"/>
      <c r="HV4181"/>
      <c r="HW4181"/>
      <c r="HX4181"/>
      <c r="HY4181"/>
      <c r="HZ4181"/>
      <c r="IA4181"/>
      <c r="IB4181"/>
      <c r="IC4181"/>
      <c r="ID4181"/>
      <c r="IE4181"/>
      <c r="IF4181"/>
      <c r="IG4181"/>
      <c r="IH4181"/>
      <c r="II4181"/>
      <c r="IJ4181"/>
      <c r="IK4181"/>
      <c r="IL4181"/>
      <c r="IM4181"/>
      <c r="IN4181"/>
      <c r="IO4181"/>
      <c r="IP4181"/>
      <c r="IQ4181"/>
      <c r="IR4181"/>
      <c r="IS4181"/>
      <c r="IT4181"/>
      <c r="IU4181"/>
      <c r="IV4181"/>
    </row>
    <row r="4182" spans="1:256" s="283" customFormat="1" ht="12">
      <c r="A4182" s="217"/>
      <c r="B4182" s="65">
        <v>1</v>
      </c>
      <c r="C4182" s="66">
        <f t="shared" si="189"/>
        <v>0</v>
      </c>
      <c r="D4182" s="76" t="s">
        <v>87</v>
      </c>
      <c r="E4182" s="99" t="s">
        <v>70</v>
      </c>
      <c r="F4182" s="76" t="s">
        <v>68</v>
      </c>
      <c r="G4182" s="78"/>
      <c r="H4182" s="96" t="s">
        <v>4577</v>
      </c>
      <c r="I4182" s="107" t="s">
        <v>4578</v>
      </c>
      <c r="J4182" s="81"/>
      <c r="K4182" s="72"/>
      <c r="L4182" s="72"/>
      <c r="M4182" s="72"/>
      <c r="N4182" s="72"/>
      <c r="O4182" s="72"/>
      <c r="P4182" s="72"/>
      <c r="Q4182" s="833"/>
      <c r="R4182" s="102"/>
      <c r="S4182" s="73"/>
      <c r="T4182" s="102"/>
      <c r="U4182" s="103"/>
      <c r="V4182" s="104"/>
      <c r="W4182" s="320"/>
      <c r="X4182" s="320"/>
      <c r="Y4182" s="320"/>
      <c r="Z4182" s="320"/>
      <c r="AA4182" s="320"/>
      <c r="AB4182" s="320"/>
      <c r="AC4182" s="320"/>
      <c r="AD4182" s="320"/>
      <c r="AE4182" s="320"/>
      <c r="AF4182" s="320"/>
      <c r="AG4182" s="320"/>
      <c r="AH4182" s="320"/>
      <c r="AI4182" s="320"/>
      <c r="AJ4182" s="320"/>
      <c r="AK4182" s="320"/>
      <c r="AL4182" s="320"/>
      <c r="AM4182" s="320"/>
      <c r="AN4182" s="320"/>
      <c r="AO4182" s="320"/>
      <c r="AP4182" s="320"/>
      <c r="AQ4182" s="320"/>
      <c r="AR4182" s="320"/>
      <c r="AS4182" s="320"/>
      <c r="AT4182" s="320"/>
      <c r="AU4182" s="320"/>
      <c r="AV4182" s="320"/>
      <c r="AW4182" s="320"/>
      <c r="AX4182" s="320"/>
      <c r="AY4182" s="320"/>
      <c r="AZ4182" s="320"/>
      <c r="BA4182" s="320"/>
      <c r="BB4182" s="320"/>
      <c r="BC4182" s="320"/>
      <c r="BD4182" s="320"/>
      <c r="BE4182" s="320"/>
      <c r="BF4182" s="320"/>
      <c r="BG4182" s="320"/>
      <c r="BH4182" s="320"/>
      <c r="BI4182" s="320"/>
      <c r="BJ4182" s="320"/>
      <c r="BK4182" s="320"/>
      <c r="BL4182" s="320"/>
      <c r="BM4182" s="320"/>
      <c r="BN4182" s="320"/>
      <c r="BO4182" s="320"/>
      <c r="BP4182" s="320"/>
      <c r="BQ4182" s="320"/>
      <c r="BR4182" s="320"/>
      <c r="BS4182" s="320"/>
      <c r="BT4182" s="320"/>
      <c r="BU4182" s="320"/>
      <c r="BV4182" s="320"/>
      <c r="BW4182" s="320"/>
      <c r="BX4182" s="320"/>
      <c r="BY4182" s="320"/>
      <c r="BZ4182" s="320"/>
      <c r="CA4182" s="320"/>
      <c r="CB4182" s="320"/>
      <c r="CC4182" s="320"/>
      <c r="CD4182" s="320"/>
      <c r="CE4182" s="320"/>
      <c r="CF4182" s="320"/>
      <c r="CG4182" s="320"/>
      <c r="CH4182" s="320"/>
      <c r="CI4182" s="320"/>
      <c r="CJ4182" s="320"/>
      <c r="CK4182" s="320"/>
      <c r="CL4182" s="320"/>
      <c r="CM4182" s="320"/>
      <c r="CN4182" s="320"/>
      <c r="CO4182" s="320"/>
      <c r="CP4182" s="320"/>
      <c r="CQ4182" s="320"/>
      <c r="CR4182" s="320"/>
      <c r="CS4182" s="320"/>
      <c r="CT4182" s="320"/>
      <c r="CU4182" s="320"/>
      <c r="CV4182" s="320"/>
      <c r="CW4182" s="320"/>
      <c r="CX4182" s="320"/>
      <c r="CY4182" s="320"/>
      <c r="CZ4182" s="320"/>
      <c r="DA4182" s="320"/>
      <c r="DB4182" s="320"/>
      <c r="DC4182" s="320"/>
      <c r="DD4182" s="320"/>
      <c r="DE4182" s="320"/>
      <c r="DF4182" s="320"/>
      <c r="DG4182" s="320"/>
      <c r="DH4182" s="320"/>
      <c r="DI4182" s="320"/>
      <c r="DJ4182" s="320"/>
      <c r="DK4182" s="320"/>
      <c r="DL4182" s="320"/>
      <c r="DM4182" s="320"/>
      <c r="DN4182" s="320"/>
      <c r="DO4182" s="320"/>
      <c r="DP4182" s="320"/>
      <c r="DQ4182" s="320"/>
      <c r="DR4182" s="320"/>
      <c r="DS4182" s="320"/>
      <c r="DT4182" s="320"/>
      <c r="DU4182" s="320"/>
      <c r="DV4182" s="320"/>
      <c r="DW4182" s="320"/>
      <c r="DX4182" s="320"/>
      <c r="DY4182" s="320"/>
      <c r="DZ4182" s="320"/>
      <c r="EA4182" s="320"/>
      <c r="EB4182" s="320"/>
      <c r="EC4182" s="320"/>
      <c r="ED4182" s="320"/>
      <c r="EE4182" s="320"/>
      <c r="EF4182" s="320"/>
      <c r="EG4182" s="320"/>
      <c r="EH4182" s="320"/>
      <c r="EI4182" s="320"/>
      <c r="EJ4182" s="320"/>
      <c r="EK4182" s="320"/>
      <c r="EL4182" s="320"/>
      <c r="EM4182" s="320"/>
      <c r="EN4182" s="320"/>
      <c r="EO4182" s="320"/>
      <c r="EP4182" s="320"/>
      <c r="EQ4182" s="320"/>
      <c r="ER4182" s="320"/>
      <c r="ES4182" s="320"/>
      <c r="ET4182" s="320"/>
      <c r="EU4182" s="320"/>
      <c r="EV4182" s="320"/>
      <c r="EW4182" s="320"/>
      <c r="EX4182" s="320"/>
      <c r="EY4182" s="320"/>
      <c r="EZ4182" s="320"/>
      <c r="FA4182" s="320"/>
      <c r="FB4182" s="320"/>
      <c r="FC4182" s="320"/>
      <c r="FD4182" s="320"/>
      <c r="FE4182" s="320"/>
      <c r="FF4182" s="320"/>
      <c r="FG4182" s="320"/>
      <c r="FH4182" s="320"/>
      <c r="FI4182" s="320"/>
      <c r="FJ4182" s="320"/>
      <c r="FK4182" s="320"/>
      <c r="FL4182" s="320"/>
      <c r="FM4182" s="320"/>
      <c r="FN4182" s="320"/>
      <c r="FO4182" s="320"/>
      <c r="FP4182" s="320"/>
      <c r="FQ4182" s="320"/>
      <c r="FR4182" s="320"/>
      <c r="FS4182" s="320"/>
      <c r="FT4182" s="320"/>
      <c r="FU4182" s="320"/>
      <c r="FV4182" s="320"/>
      <c r="FW4182" s="320"/>
      <c r="FX4182" s="320"/>
      <c r="FY4182" s="320"/>
      <c r="FZ4182" s="320"/>
      <c r="GA4182" s="320"/>
      <c r="GB4182" s="320"/>
      <c r="GC4182" s="320"/>
      <c r="GD4182" s="320"/>
      <c r="GE4182" s="320"/>
      <c r="GF4182" s="320"/>
      <c r="GG4182" s="320"/>
      <c r="GH4182" s="320"/>
      <c r="GI4182" s="320"/>
      <c r="GJ4182" s="320"/>
      <c r="GK4182" s="320"/>
      <c r="GL4182" s="320"/>
      <c r="GM4182" s="320"/>
      <c r="GN4182" s="320"/>
      <c r="GO4182" s="320"/>
      <c r="GP4182" s="320"/>
      <c r="GQ4182" s="320"/>
      <c r="GR4182" s="320"/>
      <c r="GS4182" s="320"/>
      <c r="GT4182" s="320"/>
      <c r="GU4182" s="320"/>
      <c r="GV4182" s="320"/>
      <c r="GW4182" s="320"/>
      <c r="GX4182" s="320"/>
      <c r="GY4182" s="320"/>
      <c r="GZ4182" s="320"/>
      <c r="HA4182" s="320"/>
      <c r="HB4182" s="320"/>
      <c r="HC4182" s="320"/>
      <c r="HD4182" s="320"/>
      <c r="HE4182" s="320"/>
      <c r="HF4182" s="320"/>
      <c r="HG4182" s="320"/>
      <c r="HH4182" s="320"/>
      <c r="HI4182" s="320"/>
      <c r="HJ4182" s="320"/>
      <c r="HK4182" s="320"/>
      <c r="HL4182" s="320"/>
      <c r="HM4182" s="320"/>
      <c r="HN4182" s="320"/>
      <c r="HO4182" s="320"/>
      <c r="HP4182" s="320"/>
      <c r="HQ4182" s="320"/>
      <c r="HR4182" s="320"/>
      <c r="HS4182" s="320"/>
      <c r="HT4182" s="320"/>
      <c r="HU4182" s="320"/>
      <c r="HV4182" s="320"/>
      <c r="HW4182" s="320"/>
      <c r="HX4182" s="320"/>
      <c r="HY4182" s="320"/>
      <c r="HZ4182" s="320"/>
      <c r="IA4182" s="320"/>
      <c r="IB4182" s="320"/>
      <c r="IC4182" s="320"/>
      <c r="ID4182" s="320"/>
      <c r="IE4182" s="320"/>
      <c r="IF4182" s="320"/>
      <c r="IG4182" s="320"/>
      <c r="IH4182" s="320"/>
      <c r="II4182" s="320"/>
      <c r="IJ4182" s="320"/>
      <c r="IK4182" s="320"/>
      <c r="IL4182" s="320"/>
      <c r="IM4182" s="320"/>
      <c r="IN4182" s="320"/>
      <c r="IO4182" s="320"/>
      <c r="IP4182" s="320"/>
      <c r="IQ4182" s="320"/>
      <c r="IR4182" s="320"/>
      <c r="IS4182" s="320"/>
      <c r="IT4182" s="320"/>
      <c r="IU4182" s="320"/>
      <c r="IV4182" s="320"/>
    </row>
    <row r="4183" spans="1:256" ht="12" customHeight="1">
      <c r="B4183" s="65">
        <v>1</v>
      </c>
      <c r="C4183" s="66">
        <f t="shared" si="189"/>
        <v>0</v>
      </c>
      <c r="D4183" s="99" t="s">
        <v>70</v>
      </c>
      <c r="E4183" s="99" t="s">
        <v>70</v>
      </c>
      <c r="F4183" s="76" t="s">
        <v>87</v>
      </c>
      <c r="G4183" s="78"/>
      <c r="H4183" s="96" t="s">
        <v>88</v>
      </c>
      <c r="I4183" s="107" t="s">
        <v>4579</v>
      </c>
      <c r="J4183" s="81"/>
      <c r="K4183" s="72"/>
      <c r="L4183" s="72"/>
      <c r="M4183" s="72"/>
      <c r="N4183" s="72"/>
      <c r="O4183" s="72"/>
      <c r="P4183" s="72"/>
      <c r="Q4183" s="833"/>
      <c r="R4183" s="102"/>
      <c r="S4183" s="73"/>
      <c r="T4183" s="102"/>
      <c r="U4183" s="103"/>
      <c r="V4183" s="104"/>
      <c r="W4183"/>
      <c r="X4183"/>
      <c r="Y4183"/>
      <c r="Z4183"/>
      <c r="AA4183"/>
      <c r="AB4183"/>
      <c r="AC4183"/>
      <c r="AD4183"/>
      <c r="AE4183"/>
      <c r="AF4183"/>
      <c r="AG4183"/>
      <c r="AH4183"/>
      <c r="AI4183"/>
      <c r="AJ4183"/>
      <c r="AK4183"/>
      <c r="AL4183"/>
      <c r="AM4183"/>
      <c r="AN4183"/>
      <c r="AO4183"/>
      <c r="AP4183"/>
      <c r="AQ4183"/>
      <c r="AR4183"/>
      <c r="AS4183"/>
      <c r="AT4183"/>
      <c r="AU4183"/>
      <c r="AV4183"/>
      <c r="AW4183"/>
      <c r="AX4183"/>
      <c r="AY4183"/>
      <c r="AZ4183"/>
      <c r="BA4183"/>
      <c r="BB4183"/>
      <c r="BC4183"/>
      <c r="BD4183"/>
      <c r="BE4183"/>
      <c r="BF4183"/>
      <c r="BG4183"/>
      <c r="BH4183"/>
      <c r="BI4183"/>
      <c r="BJ4183"/>
      <c r="BK4183"/>
      <c r="BL4183"/>
      <c r="BM4183"/>
      <c r="BN4183"/>
      <c r="BO4183"/>
      <c r="BP4183"/>
      <c r="BQ4183"/>
      <c r="BR4183"/>
      <c r="BS4183"/>
      <c r="BT4183"/>
      <c r="BU4183"/>
      <c r="BV4183"/>
      <c r="BW4183"/>
      <c r="BX4183"/>
      <c r="BY4183"/>
      <c r="BZ4183"/>
      <c r="CA4183"/>
      <c r="CB4183"/>
      <c r="CC4183"/>
      <c r="CD4183"/>
      <c r="CE4183"/>
      <c r="CF4183"/>
      <c r="CG4183"/>
      <c r="CH4183"/>
      <c r="CI4183"/>
      <c r="CJ4183"/>
      <c r="CK4183"/>
      <c r="CL4183"/>
      <c r="CM4183"/>
      <c r="CN4183"/>
      <c r="CO4183"/>
      <c r="CP4183"/>
      <c r="CQ4183"/>
      <c r="CR4183"/>
      <c r="CS4183"/>
      <c r="CT4183"/>
      <c r="CU4183"/>
      <c r="CV4183"/>
      <c r="CW4183"/>
      <c r="CX4183"/>
      <c r="CY4183"/>
      <c r="CZ4183"/>
      <c r="DA4183"/>
      <c r="DB4183"/>
      <c r="DC4183"/>
      <c r="DD4183"/>
      <c r="DE4183"/>
      <c r="DF4183"/>
      <c r="DG4183"/>
      <c r="DH4183"/>
      <c r="DI4183"/>
      <c r="DJ4183"/>
      <c r="DK4183"/>
      <c r="DL4183"/>
      <c r="DM4183"/>
      <c r="DN4183"/>
      <c r="DO4183"/>
      <c r="DP4183"/>
      <c r="DQ4183"/>
      <c r="DR4183"/>
      <c r="DS4183"/>
      <c r="DT4183"/>
      <c r="DU4183"/>
      <c r="DV4183"/>
      <c r="DW4183"/>
      <c r="DX4183"/>
      <c r="DY4183"/>
      <c r="DZ4183"/>
      <c r="EA4183"/>
      <c r="EB4183"/>
      <c r="EC4183"/>
      <c r="ED4183"/>
      <c r="EE4183"/>
      <c r="EF4183"/>
      <c r="EG4183"/>
      <c r="EH4183"/>
      <c r="EI4183"/>
      <c r="EJ4183"/>
      <c r="EK4183"/>
      <c r="EL4183"/>
      <c r="EM4183"/>
      <c r="EN4183"/>
      <c r="EO4183"/>
      <c r="EP4183"/>
      <c r="EQ4183"/>
      <c r="ER4183"/>
      <c r="ES4183"/>
      <c r="ET4183"/>
      <c r="EU4183"/>
      <c r="EV4183"/>
      <c r="EW4183"/>
      <c r="EX4183"/>
      <c r="EY4183"/>
      <c r="EZ4183"/>
      <c r="FA4183"/>
      <c r="FB4183"/>
      <c r="FC4183"/>
      <c r="FD4183"/>
      <c r="FE4183"/>
      <c r="FF4183"/>
      <c r="FG4183"/>
      <c r="FH4183"/>
      <c r="FI4183"/>
      <c r="FJ4183"/>
      <c r="FK4183"/>
      <c r="FL4183"/>
      <c r="FM4183"/>
      <c r="FN4183"/>
      <c r="FO4183"/>
      <c r="FP4183"/>
      <c r="FQ4183"/>
      <c r="FR4183"/>
      <c r="FS4183"/>
      <c r="FT4183"/>
      <c r="FU4183"/>
      <c r="FV4183"/>
      <c r="FW4183"/>
      <c r="FX4183"/>
      <c r="FY4183"/>
      <c r="FZ4183"/>
      <c r="GA4183"/>
      <c r="GB4183"/>
      <c r="GC4183"/>
      <c r="GD4183"/>
      <c r="GE4183"/>
      <c r="GF4183"/>
      <c r="GG4183"/>
      <c r="GH4183"/>
      <c r="GI4183"/>
      <c r="GJ4183"/>
      <c r="GK4183"/>
      <c r="GL4183"/>
      <c r="GM4183"/>
      <c r="GN4183"/>
      <c r="GO4183"/>
      <c r="GP4183"/>
      <c r="GQ4183"/>
      <c r="GR4183"/>
      <c r="GS4183"/>
      <c r="GT4183"/>
      <c r="GU4183"/>
      <c r="GV4183"/>
      <c r="GW4183"/>
      <c r="GX4183"/>
      <c r="GY4183"/>
      <c r="GZ4183"/>
      <c r="HA4183"/>
      <c r="HB4183"/>
      <c r="HC4183"/>
      <c r="HD4183"/>
      <c r="HE4183"/>
      <c r="HF4183"/>
      <c r="HG4183"/>
      <c r="HH4183"/>
      <c r="HI4183"/>
      <c r="HJ4183"/>
      <c r="HK4183"/>
      <c r="HL4183"/>
      <c r="HM4183"/>
      <c r="HN4183"/>
      <c r="HO4183"/>
      <c r="HP4183"/>
      <c r="HQ4183"/>
      <c r="HR4183"/>
      <c r="HS4183"/>
      <c r="HT4183"/>
      <c r="HU4183"/>
      <c r="HV4183"/>
      <c r="HW4183"/>
      <c r="HX4183"/>
      <c r="HY4183"/>
      <c r="HZ4183"/>
      <c r="IA4183"/>
      <c r="IB4183"/>
      <c r="IC4183"/>
      <c r="ID4183"/>
      <c r="IE4183"/>
      <c r="IF4183"/>
      <c r="IG4183"/>
      <c r="IH4183"/>
      <c r="II4183"/>
      <c r="IJ4183"/>
      <c r="IK4183"/>
      <c r="IL4183"/>
      <c r="IM4183"/>
      <c r="IN4183"/>
      <c r="IO4183"/>
      <c r="IP4183"/>
      <c r="IQ4183"/>
      <c r="IR4183"/>
      <c r="IS4183"/>
      <c r="IT4183"/>
      <c r="IU4183"/>
      <c r="IV4183"/>
    </row>
    <row r="4184" spans="1:256" ht="12" customHeight="1">
      <c r="B4184" s="65">
        <v>1</v>
      </c>
      <c r="C4184" s="66">
        <f>IF(E4184="A",4,IF(E4184="B",3,IF(E4184="C",2,IF(E4184="D",1,0))))</f>
        <v>2</v>
      </c>
      <c r="D4184" s="76" t="s">
        <v>87</v>
      </c>
      <c r="E4184" s="77" t="s">
        <v>90</v>
      </c>
      <c r="F4184" s="76" t="s">
        <v>68</v>
      </c>
      <c r="G4184" s="78"/>
      <c r="H4184" s="96" t="s">
        <v>114</v>
      </c>
      <c r="I4184" s="107" t="s">
        <v>5874</v>
      </c>
      <c r="J4184" s="81"/>
      <c r="K4184" s="72"/>
      <c r="L4184" s="72"/>
      <c r="M4184" s="72"/>
      <c r="N4184" s="72"/>
      <c r="O4184" s="72"/>
      <c r="P4184" s="72"/>
      <c r="Q4184" s="833"/>
      <c r="R4184" s="102"/>
      <c r="S4184" s="73"/>
      <c r="T4184" s="102"/>
      <c r="U4184" s="103"/>
      <c r="V4184" s="104"/>
      <c r="W4184" s="55"/>
      <c r="X4184" s="55"/>
      <c r="Y4184" s="55"/>
      <c r="Z4184" s="55"/>
      <c r="AA4184" s="55"/>
      <c r="AB4184" s="55"/>
      <c r="AC4184" s="55"/>
      <c r="AD4184" s="55"/>
      <c r="AE4184" s="55"/>
      <c r="AF4184" s="55"/>
      <c r="AG4184" s="55"/>
      <c r="AH4184" s="55"/>
      <c r="AI4184" s="55"/>
      <c r="AJ4184" s="55"/>
      <c r="AK4184" s="55"/>
      <c r="AL4184" s="55"/>
      <c r="AM4184" s="55"/>
      <c r="AN4184" s="55"/>
      <c r="AO4184" s="55"/>
      <c r="AP4184" s="55"/>
      <c r="AQ4184" s="55"/>
      <c r="AR4184" s="55"/>
      <c r="AS4184" s="55"/>
      <c r="AT4184" s="55"/>
      <c r="AU4184" s="55"/>
      <c r="AV4184" s="55"/>
      <c r="AW4184" s="55"/>
      <c r="AX4184" s="55"/>
      <c r="AY4184" s="55"/>
      <c r="AZ4184" s="55"/>
      <c r="BA4184" s="55"/>
      <c r="BB4184" s="55"/>
      <c r="BC4184" s="55"/>
      <c r="BD4184" s="55"/>
      <c r="BE4184" s="55"/>
      <c r="BF4184" s="55"/>
      <c r="BG4184" s="55"/>
      <c r="BH4184" s="55"/>
      <c r="BI4184" s="55"/>
      <c r="BJ4184" s="55"/>
      <c r="BK4184" s="55"/>
      <c r="BL4184" s="55"/>
      <c r="BM4184" s="55"/>
      <c r="BN4184" s="55"/>
      <c r="BO4184" s="55"/>
      <c r="BP4184" s="55"/>
      <c r="BQ4184" s="55"/>
      <c r="BR4184" s="55"/>
      <c r="BS4184" s="55"/>
      <c r="BT4184" s="55"/>
      <c r="BU4184" s="55"/>
      <c r="BV4184" s="55"/>
      <c r="BW4184" s="55"/>
      <c r="BX4184" s="55"/>
      <c r="BY4184" s="55"/>
      <c r="BZ4184" s="55"/>
      <c r="CA4184" s="55"/>
      <c r="CB4184" s="55"/>
      <c r="CC4184" s="55"/>
      <c r="CD4184" s="55"/>
      <c r="CE4184" s="55"/>
      <c r="CF4184" s="55"/>
      <c r="CG4184" s="55"/>
      <c r="CH4184" s="55"/>
      <c r="CI4184" s="55"/>
      <c r="CJ4184" s="55"/>
      <c r="CK4184" s="55"/>
      <c r="CL4184" s="55"/>
      <c r="CM4184" s="55"/>
      <c r="CN4184" s="55"/>
      <c r="CO4184" s="55"/>
      <c r="CP4184" s="55"/>
      <c r="CQ4184" s="55"/>
      <c r="CR4184" s="55"/>
      <c r="CS4184" s="55"/>
      <c r="CT4184" s="55"/>
      <c r="CU4184" s="55"/>
      <c r="CV4184" s="55"/>
      <c r="CW4184" s="55"/>
      <c r="CX4184" s="55"/>
      <c r="CY4184" s="55"/>
      <c r="CZ4184" s="55"/>
      <c r="DA4184" s="55"/>
      <c r="DB4184" s="55"/>
      <c r="DC4184" s="55"/>
      <c r="DD4184" s="55"/>
      <c r="DE4184" s="55"/>
      <c r="DF4184" s="55"/>
      <c r="DG4184" s="55"/>
      <c r="DH4184" s="55"/>
      <c r="DI4184" s="55"/>
      <c r="DJ4184" s="55"/>
      <c r="DK4184" s="55"/>
      <c r="DL4184" s="55"/>
      <c r="DM4184" s="55"/>
      <c r="DN4184" s="55"/>
      <c r="DO4184" s="55"/>
      <c r="DP4184" s="55"/>
      <c r="DQ4184" s="55"/>
      <c r="DR4184" s="55"/>
      <c r="DS4184" s="55"/>
      <c r="DT4184" s="55"/>
      <c r="DU4184" s="55"/>
      <c r="DV4184" s="55"/>
      <c r="DW4184" s="55"/>
      <c r="DX4184" s="55"/>
      <c r="DY4184" s="55"/>
      <c r="DZ4184" s="55"/>
      <c r="EA4184" s="55"/>
      <c r="EB4184" s="55"/>
      <c r="EC4184" s="55"/>
      <c r="ED4184" s="55"/>
      <c r="EE4184" s="55"/>
      <c r="EF4184" s="55"/>
      <c r="EG4184" s="55"/>
      <c r="EH4184" s="55"/>
      <c r="EI4184" s="55"/>
      <c r="EJ4184" s="55"/>
      <c r="EK4184" s="55"/>
      <c r="EL4184" s="55"/>
      <c r="EM4184" s="55"/>
      <c r="EN4184" s="55"/>
      <c r="EO4184" s="55"/>
      <c r="EP4184" s="55"/>
      <c r="EQ4184" s="55"/>
      <c r="ER4184" s="55"/>
      <c r="ES4184" s="55"/>
      <c r="ET4184" s="55"/>
      <c r="EU4184" s="55"/>
      <c r="EV4184" s="55"/>
      <c r="EW4184" s="55"/>
      <c r="EX4184" s="55"/>
      <c r="EY4184" s="55"/>
      <c r="EZ4184" s="55"/>
      <c r="FA4184" s="55"/>
      <c r="FB4184" s="55"/>
      <c r="FC4184" s="55"/>
      <c r="FD4184" s="55"/>
      <c r="FE4184" s="55"/>
      <c r="FF4184" s="55"/>
      <c r="FG4184" s="55"/>
      <c r="FH4184" s="55"/>
      <c r="FI4184" s="55"/>
      <c r="FJ4184" s="55"/>
      <c r="FK4184" s="55"/>
      <c r="FL4184" s="55"/>
      <c r="FM4184" s="55"/>
      <c r="FN4184" s="55"/>
      <c r="FO4184" s="55"/>
      <c r="FP4184" s="55"/>
      <c r="FQ4184" s="55"/>
      <c r="FR4184" s="55"/>
      <c r="FS4184" s="55"/>
      <c r="FT4184" s="55"/>
      <c r="FU4184" s="55"/>
      <c r="FV4184" s="55"/>
      <c r="FW4184" s="55"/>
      <c r="FX4184" s="55"/>
      <c r="FY4184" s="55"/>
      <c r="FZ4184" s="55"/>
      <c r="GA4184" s="55"/>
      <c r="GB4184" s="55"/>
      <c r="GC4184" s="55"/>
      <c r="GD4184" s="55"/>
      <c r="GE4184" s="55"/>
      <c r="GF4184" s="55"/>
      <c r="GG4184" s="55"/>
      <c r="GH4184" s="55"/>
      <c r="GI4184" s="55"/>
      <c r="GJ4184" s="55"/>
      <c r="GK4184" s="55"/>
      <c r="GL4184" s="55"/>
      <c r="GM4184" s="55"/>
      <c r="GN4184" s="55"/>
      <c r="GO4184" s="55"/>
      <c r="GP4184" s="55"/>
      <c r="GQ4184" s="55"/>
      <c r="GR4184" s="55"/>
      <c r="GS4184" s="55"/>
      <c r="GT4184" s="55"/>
      <c r="GU4184" s="55"/>
      <c r="GV4184" s="55"/>
      <c r="GW4184" s="55"/>
      <c r="GX4184" s="55"/>
      <c r="GY4184" s="55"/>
      <c r="GZ4184" s="55"/>
      <c r="HA4184" s="55"/>
      <c r="HB4184" s="55"/>
      <c r="HC4184" s="55"/>
      <c r="HD4184" s="55"/>
      <c r="HE4184" s="55"/>
      <c r="HF4184" s="55"/>
      <c r="HG4184" s="55"/>
      <c r="HH4184" s="55"/>
      <c r="HI4184" s="55"/>
      <c r="HJ4184" s="55"/>
      <c r="HK4184" s="55"/>
      <c r="HL4184" s="55"/>
      <c r="HM4184" s="55"/>
      <c r="HN4184" s="55"/>
      <c r="HO4184" s="55"/>
      <c r="HP4184" s="55"/>
      <c r="HQ4184" s="55"/>
      <c r="HR4184" s="55"/>
      <c r="HS4184" s="55"/>
      <c r="HT4184" s="55"/>
      <c r="HU4184" s="55"/>
      <c r="HV4184" s="55"/>
      <c r="HW4184" s="55"/>
      <c r="HX4184" s="55"/>
      <c r="HY4184" s="55"/>
      <c r="HZ4184" s="55"/>
      <c r="IA4184" s="55"/>
      <c r="IB4184" s="55"/>
      <c r="IC4184" s="55"/>
      <c r="ID4184" s="55"/>
      <c r="IE4184" s="55"/>
      <c r="IF4184" s="55"/>
      <c r="IG4184" s="55"/>
      <c r="IH4184" s="55"/>
      <c r="II4184" s="55"/>
      <c r="IJ4184" s="55"/>
      <c r="IK4184" s="55"/>
      <c r="IL4184" s="55"/>
      <c r="IM4184" s="55"/>
      <c r="IN4184" s="55"/>
      <c r="IO4184" s="55"/>
      <c r="IP4184" s="55"/>
      <c r="IQ4184" s="55"/>
      <c r="IR4184" s="55"/>
      <c r="IS4184" s="55"/>
      <c r="IT4184" s="55"/>
      <c r="IU4184" s="55"/>
      <c r="IV4184" s="55"/>
    </row>
    <row r="4185" spans="1:256" ht="12.5">
      <c r="B4185" s="65">
        <v>1</v>
      </c>
      <c r="C4185" s="66">
        <f>IF(E4185="A",1,IF(E4185="B",1,0))</f>
        <v>0</v>
      </c>
      <c r="D4185" s="658" t="s">
        <v>68</v>
      </c>
      <c r="E4185" s="659" t="s">
        <v>90</v>
      </c>
      <c r="F4185" s="659" t="s">
        <v>90</v>
      </c>
      <c r="G4185" s="78"/>
      <c r="H4185" s="96" t="s">
        <v>94</v>
      </c>
      <c r="I4185" s="107" t="s">
        <v>4580</v>
      </c>
      <c r="J4185" s="81"/>
      <c r="K4185" s="72"/>
      <c r="L4185" s="72"/>
      <c r="M4185" s="72"/>
      <c r="N4185" s="72"/>
      <c r="O4185" s="72"/>
      <c r="P4185" s="72"/>
      <c r="Q4185" s="833"/>
      <c r="R4185" s="102"/>
      <c r="S4185" s="73"/>
      <c r="T4185" s="102"/>
      <c r="U4185" s="103"/>
      <c r="V4185" s="104"/>
      <c r="W4185"/>
      <c r="X4185"/>
      <c r="Y4185"/>
      <c r="Z4185"/>
      <c r="AA4185"/>
      <c r="AB4185"/>
      <c r="AC4185"/>
      <c r="AD4185"/>
      <c r="AE4185"/>
      <c r="AF4185"/>
      <c r="AG4185"/>
      <c r="AH4185"/>
      <c r="AI4185"/>
      <c r="AJ4185"/>
      <c r="AK4185"/>
      <c r="AL4185"/>
      <c r="AM4185"/>
      <c r="AN4185"/>
      <c r="AO4185"/>
      <c r="AP4185"/>
      <c r="AQ4185"/>
      <c r="AR4185"/>
      <c r="AS4185"/>
      <c r="AT4185"/>
      <c r="AU4185"/>
      <c r="AV4185"/>
      <c r="AW4185"/>
      <c r="AX4185"/>
      <c r="AY4185"/>
      <c r="AZ4185"/>
      <c r="BA4185"/>
      <c r="BB4185"/>
      <c r="BC4185"/>
      <c r="BD4185"/>
      <c r="BE4185"/>
      <c r="BF4185"/>
      <c r="BG4185"/>
      <c r="BH4185"/>
      <c r="BI4185"/>
      <c r="BJ4185"/>
      <c r="BK4185"/>
      <c r="BL4185"/>
      <c r="BM4185"/>
      <c r="BN4185"/>
      <c r="BO4185"/>
      <c r="BP4185"/>
      <c r="BQ4185"/>
      <c r="BR4185"/>
      <c r="BS4185"/>
      <c r="BT4185"/>
      <c r="BU4185"/>
      <c r="BV4185"/>
      <c r="BW4185"/>
      <c r="BX4185"/>
      <c r="BY4185"/>
      <c r="BZ4185"/>
      <c r="CA4185"/>
      <c r="CB4185"/>
      <c r="CC4185"/>
      <c r="CD4185"/>
      <c r="CE4185"/>
      <c r="CF4185"/>
      <c r="CG4185"/>
      <c r="CH4185"/>
      <c r="CI4185"/>
      <c r="CJ4185"/>
      <c r="CK4185"/>
      <c r="CL4185"/>
      <c r="CM4185"/>
      <c r="CN4185"/>
      <c r="CO4185"/>
      <c r="CP4185"/>
      <c r="CQ4185"/>
      <c r="CR4185"/>
      <c r="CS4185"/>
      <c r="CT4185"/>
      <c r="CU4185"/>
      <c r="CV4185"/>
      <c r="CW4185"/>
      <c r="CX4185"/>
      <c r="CY4185"/>
      <c r="CZ4185"/>
      <c r="DA4185"/>
      <c r="DB4185"/>
      <c r="DC4185"/>
      <c r="DD4185"/>
      <c r="DE4185"/>
      <c r="DF4185"/>
      <c r="DG4185"/>
      <c r="DH4185"/>
      <c r="DI4185"/>
      <c r="DJ4185"/>
      <c r="DK4185"/>
      <c r="DL4185"/>
      <c r="DM4185"/>
      <c r="DN4185"/>
      <c r="DO4185"/>
      <c r="DP4185"/>
      <c r="DQ4185"/>
      <c r="DR4185"/>
      <c r="DS4185"/>
      <c r="DT4185"/>
      <c r="DU4185"/>
      <c r="DV4185"/>
      <c r="DW4185"/>
      <c r="DX4185"/>
      <c r="DY4185"/>
      <c r="DZ4185"/>
      <c r="EA4185"/>
      <c r="EB4185"/>
      <c r="EC4185"/>
      <c r="ED4185"/>
      <c r="EE4185"/>
      <c r="EF4185"/>
      <c r="EG4185"/>
      <c r="EH4185"/>
      <c r="EI4185"/>
      <c r="EJ4185"/>
      <c r="EK4185"/>
      <c r="EL4185"/>
      <c r="EM4185"/>
      <c r="EN4185"/>
      <c r="EO4185"/>
      <c r="EP4185"/>
      <c r="EQ4185"/>
      <c r="ER4185"/>
      <c r="ES4185"/>
      <c r="ET4185"/>
      <c r="EU4185"/>
      <c r="EV4185"/>
      <c r="EW4185"/>
      <c r="EX4185"/>
      <c r="EY4185"/>
      <c r="EZ4185"/>
      <c r="FA4185"/>
      <c r="FB4185"/>
      <c r="FC4185"/>
      <c r="FD4185"/>
      <c r="FE4185"/>
      <c r="FF4185"/>
      <c r="FG4185"/>
      <c r="FH4185"/>
      <c r="FI4185"/>
      <c r="FJ4185"/>
      <c r="FK4185"/>
      <c r="FL4185"/>
      <c r="FM4185"/>
      <c r="FN4185"/>
      <c r="FO4185"/>
      <c r="FP4185"/>
      <c r="FQ4185"/>
      <c r="FR4185"/>
      <c r="FS4185"/>
      <c r="FT4185"/>
      <c r="FU4185"/>
      <c r="FV4185"/>
      <c r="FW4185"/>
      <c r="FX4185"/>
      <c r="FY4185"/>
      <c r="FZ4185"/>
      <c r="GA4185"/>
      <c r="GB4185"/>
      <c r="GC4185"/>
      <c r="GD4185"/>
      <c r="GE4185"/>
      <c r="GF4185"/>
      <c r="GG4185"/>
      <c r="GH4185"/>
      <c r="GI4185"/>
      <c r="GJ4185"/>
      <c r="GK4185"/>
      <c r="GL4185"/>
      <c r="GM4185"/>
      <c r="GN4185"/>
      <c r="GO4185"/>
      <c r="GP4185"/>
      <c r="GQ4185"/>
      <c r="GR4185"/>
      <c r="GS4185"/>
      <c r="GT4185"/>
      <c r="GU4185"/>
      <c r="GV4185"/>
      <c r="GW4185"/>
      <c r="GX4185"/>
      <c r="GY4185"/>
      <c r="GZ4185"/>
      <c r="HA4185"/>
      <c r="HB4185"/>
      <c r="HC4185"/>
      <c r="HD4185"/>
      <c r="HE4185"/>
      <c r="HF4185"/>
      <c r="HG4185"/>
      <c r="HH4185"/>
      <c r="HI4185"/>
      <c r="HJ4185"/>
      <c r="HK4185"/>
      <c r="HL4185"/>
      <c r="HM4185"/>
      <c r="HN4185"/>
      <c r="HO4185"/>
      <c r="HP4185"/>
      <c r="HQ4185"/>
      <c r="HR4185"/>
      <c r="HS4185"/>
      <c r="HT4185"/>
      <c r="HU4185"/>
      <c r="HV4185"/>
      <c r="HW4185"/>
      <c r="HX4185"/>
      <c r="HY4185"/>
      <c r="HZ4185"/>
      <c r="IA4185"/>
      <c r="IB4185"/>
      <c r="IC4185"/>
      <c r="ID4185"/>
      <c r="IE4185"/>
      <c r="IF4185"/>
      <c r="IG4185"/>
      <c r="IH4185"/>
      <c r="II4185"/>
      <c r="IJ4185"/>
      <c r="IK4185"/>
      <c r="IL4185"/>
      <c r="IM4185"/>
      <c r="IN4185"/>
      <c r="IO4185"/>
      <c r="IP4185"/>
      <c r="IQ4185"/>
      <c r="IR4185"/>
      <c r="IS4185"/>
      <c r="IT4185"/>
      <c r="IU4185"/>
      <c r="IV4185"/>
    </row>
    <row r="4186" spans="1:256" ht="12.5">
      <c r="B4186" s="65">
        <v>1</v>
      </c>
      <c r="C4186" s="66">
        <f>IF(E4186="A",1,IF(E4186="B",1,0))</f>
        <v>1</v>
      </c>
      <c r="D4186" s="76" t="s">
        <v>87</v>
      </c>
      <c r="E4186" s="76" t="s">
        <v>87</v>
      </c>
      <c r="F4186" s="76" t="s">
        <v>68</v>
      </c>
      <c r="G4186" s="78"/>
      <c r="H4186" s="96" t="s">
        <v>140</v>
      </c>
      <c r="I4186" s="107" t="s">
        <v>4581</v>
      </c>
      <c r="J4186" s="81"/>
      <c r="K4186" s="72"/>
      <c r="L4186" s="72"/>
      <c r="M4186" s="72"/>
      <c r="N4186" s="72"/>
      <c r="O4186" s="72"/>
      <c r="P4186" s="72"/>
      <c r="Q4186" s="833"/>
      <c r="R4186" s="102"/>
      <c r="S4186" s="73"/>
      <c r="T4186" s="102"/>
      <c r="U4186" s="103"/>
      <c r="V4186" s="104"/>
      <c r="W4186" s="320"/>
      <c r="X4186" s="320"/>
      <c r="Y4186" s="320"/>
      <c r="Z4186" s="320"/>
      <c r="AA4186" s="320"/>
      <c r="AB4186" s="320"/>
      <c r="AC4186" s="320"/>
      <c r="AD4186" s="320"/>
      <c r="AE4186" s="320"/>
      <c r="AF4186" s="320"/>
      <c r="AG4186" s="320"/>
      <c r="AH4186" s="320"/>
      <c r="AI4186" s="320"/>
      <c r="AJ4186" s="320"/>
      <c r="AK4186" s="320"/>
      <c r="AL4186" s="320"/>
      <c r="AM4186" s="320"/>
      <c r="AN4186" s="320"/>
      <c r="AO4186" s="320"/>
      <c r="AP4186" s="320"/>
      <c r="AQ4186" s="320"/>
      <c r="AR4186" s="320"/>
      <c r="AS4186" s="320"/>
      <c r="AT4186" s="320"/>
      <c r="AU4186" s="320"/>
      <c r="AV4186" s="320"/>
      <c r="AW4186" s="320"/>
      <c r="AX4186" s="320"/>
      <c r="AY4186" s="320"/>
      <c r="AZ4186" s="320"/>
      <c r="BA4186" s="320"/>
      <c r="BB4186" s="320"/>
      <c r="BC4186" s="320"/>
      <c r="BD4186" s="320"/>
      <c r="BE4186" s="320"/>
      <c r="BF4186" s="320"/>
      <c r="BG4186" s="320"/>
      <c r="BH4186" s="320"/>
      <c r="BI4186" s="320"/>
      <c r="BJ4186" s="320"/>
      <c r="BK4186" s="320"/>
      <c r="BL4186" s="320"/>
      <c r="BM4186" s="320"/>
      <c r="BN4186" s="320"/>
      <c r="BO4186" s="320"/>
      <c r="BP4186" s="320"/>
      <c r="BQ4186" s="320"/>
      <c r="BR4186" s="320"/>
      <c r="BS4186" s="320"/>
      <c r="BT4186" s="320"/>
      <c r="BU4186" s="320"/>
      <c r="BV4186" s="320"/>
      <c r="BW4186" s="320"/>
      <c r="BX4186" s="320"/>
      <c r="BY4186" s="320"/>
      <c r="BZ4186" s="320"/>
      <c r="CA4186" s="320"/>
      <c r="CB4186" s="320"/>
      <c r="CC4186" s="320"/>
      <c r="CD4186" s="320"/>
      <c r="CE4186" s="320"/>
      <c r="CF4186" s="320"/>
      <c r="CG4186" s="320"/>
      <c r="CH4186" s="320"/>
      <c r="CI4186" s="320"/>
      <c r="CJ4186" s="320"/>
      <c r="CK4186" s="320"/>
      <c r="CL4186" s="320"/>
      <c r="CM4186" s="320"/>
      <c r="CN4186" s="320"/>
      <c r="CO4186" s="320"/>
      <c r="CP4186" s="320"/>
      <c r="CQ4186" s="320"/>
      <c r="CR4186" s="320"/>
      <c r="CS4186" s="320"/>
      <c r="CT4186" s="320"/>
      <c r="CU4186" s="320"/>
      <c r="CV4186" s="320"/>
      <c r="CW4186" s="320"/>
      <c r="CX4186" s="320"/>
      <c r="CY4186" s="320"/>
      <c r="CZ4186" s="320"/>
      <c r="DA4186" s="320"/>
      <c r="DB4186" s="320"/>
      <c r="DC4186" s="320"/>
      <c r="DD4186" s="320"/>
      <c r="DE4186" s="320"/>
      <c r="DF4186" s="320"/>
      <c r="DG4186" s="320"/>
      <c r="DH4186" s="320"/>
      <c r="DI4186" s="320"/>
      <c r="DJ4186" s="320"/>
      <c r="DK4186" s="320"/>
      <c r="DL4186" s="320"/>
      <c r="DM4186" s="320"/>
      <c r="DN4186" s="320"/>
      <c r="DO4186" s="320"/>
      <c r="DP4186" s="320"/>
      <c r="DQ4186" s="320"/>
      <c r="DR4186" s="320"/>
      <c r="DS4186" s="320"/>
      <c r="DT4186" s="320"/>
      <c r="DU4186" s="320"/>
      <c r="DV4186" s="320"/>
      <c r="DW4186" s="320"/>
      <c r="DX4186" s="320"/>
      <c r="DY4186" s="320"/>
      <c r="DZ4186" s="320"/>
      <c r="EA4186" s="320"/>
      <c r="EB4186" s="320"/>
      <c r="EC4186" s="320"/>
      <c r="ED4186" s="320"/>
      <c r="EE4186" s="320"/>
      <c r="EF4186" s="320"/>
      <c r="EG4186" s="320"/>
      <c r="EH4186" s="320"/>
      <c r="EI4186" s="320"/>
      <c r="EJ4186" s="320"/>
      <c r="EK4186" s="320"/>
      <c r="EL4186" s="320"/>
      <c r="EM4186" s="320"/>
      <c r="EN4186" s="320"/>
      <c r="EO4186" s="320"/>
      <c r="EP4186" s="320"/>
      <c r="EQ4186" s="320"/>
      <c r="ER4186" s="320"/>
      <c r="ES4186" s="320"/>
      <c r="ET4186" s="320"/>
      <c r="EU4186" s="320"/>
      <c r="EV4186" s="320"/>
      <c r="EW4186" s="320"/>
      <c r="EX4186" s="320"/>
      <c r="EY4186" s="320"/>
      <c r="EZ4186" s="320"/>
      <c r="FA4186" s="320"/>
      <c r="FB4186" s="320"/>
      <c r="FC4186" s="320"/>
      <c r="FD4186" s="320"/>
      <c r="FE4186" s="320"/>
      <c r="FF4186" s="320"/>
      <c r="FG4186" s="320"/>
      <c r="FH4186" s="320"/>
      <c r="FI4186" s="320"/>
      <c r="FJ4186" s="320"/>
      <c r="FK4186" s="320"/>
      <c r="FL4186" s="320"/>
      <c r="FM4186" s="320"/>
      <c r="FN4186" s="320"/>
      <c r="FO4186" s="320"/>
      <c r="FP4186" s="320"/>
      <c r="FQ4186" s="320"/>
      <c r="FR4186" s="320"/>
      <c r="FS4186" s="320"/>
      <c r="FT4186" s="320"/>
      <c r="FU4186" s="320"/>
      <c r="FV4186" s="320"/>
      <c r="FW4186" s="320"/>
      <c r="FX4186" s="320"/>
      <c r="FY4186" s="320"/>
      <c r="FZ4186" s="320"/>
      <c r="GA4186" s="320"/>
      <c r="GB4186" s="320"/>
      <c r="GC4186" s="320"/>
      <c r="GD4186" s="320"/>
      <c r="GE4186" s="320"/>
      <c r="GF4186" s="320"/>
      <c r="GG4186" s="320"/>
      <c r="GH4186" s="320"/>
      <c r="GI4186" s="320"/>
      <c r="GJ4186" s="320"/>
      <c r="GK4186" s="320"/>
      <c r="GL4186" s="320"/>
      <c r="GM4186" s="320"/>
      <c r="GN4186" s="320"/>
      <c r="GO4186" s="320"/>
      <c r="GP4186" s="320"/>
      <c r="GQ4186" s="320"/>
      <c r="GR4186" s="320"/>
      <c r="GS4186" s="320"/>
      <c r="GT4186" s="320"/>
      <c r="GU4186" s="320"/>
      <c r="GV4186" s="320"/>
      <c r="GW4186" s="320"/>
      <c r="GX4186" s="320"/>
      <c r="GY4186" s="320"/>
      <c r="GZ4186" s="320"/>
      <c r="HA4186" s="320"/>
      <c r="HB4186" s="320"/>
      <c r="HC4186" s="320"/>
      <c r="HD4186" s="320"/>
      <c r="HE4186" s="320"/>
      <c r="HF4186" s="320"/>
      <c r="HG4186" s="320"/>
      <c r="HH4186" s="320"/>
      <c r="HI4186" s="320"/>
      <c r="HJ4186" s="320"/>
      <c r="HK4186" s="320"/>
      <c r="HL4186" s="320"/>
      <c r="HM4186" s="320"/>
      <c r="HN4186" s="320"/>
      <c r="HO4186" s="320"/>
      <c r="HP4186" s="320"/>
      <c r="HQ4186" s="320"/>
      <c r="HR4186" s="320"/>
      <c r="HS4186" s="320"/>
      <c r="HT4186" s="320"/>
      <c r="HU4186" s="320"/>
      <c r="HV4186" s="320"/>
      <c r="HW4186" s="320"/>
      <c r="HX4186" s="320"/>
      <c r="HY4186" s="320"/>
      <c r="HZ4186" s="320"/>
      <c r="IA4186" s="320"/>
      <c r="IB4186" s="320"/>
      <c r="IC4186" s="320"/>
      <c r="ID4186" s="320"/>
      <c r="IE4186" s="320"/>
      <c r="IF4186" s="320"/>
      <c r="IG4186" s="320"/>
      <c r="IH4186" s="320"/>
      <c r="II4186" s="320"/>
      <c r="IJ4186" s="320"/>
      <c r="IK4186" s="320"/>
      <c r="IL4186" s="320"/>
      <c r="IM4186" s="320"/>
      <c r="IN4186" s="320"/>
      <c r="IO4186" s="320"/>
      <c r="IP4186" s="320"/>
      <c r="IQ4186" s="320"/>
      <c r="IR4186" s="320"/>
      <c r="IS4186" s="320"/>
      <c r="IT4186" s="320"/>
      <c r="IU4186" s="320"/>
      <c r="IV4186" s="320"/>
    </row>
    <row r="4187" spans="1:256" ht="12.5">
      <c r="B4187" s="65">
        <v>1</v>
      </c>
      <c r="C4187" s="66">
        <f>IF(E4187="A",4,IF(E4187="B",3,IF(E4187="C",2,IF(E4187="D",1,0))))</f>
        <v>4</v>
      </c>
      <c r="D4187" s="99" t="s">
        <v>70</v>
      </c>
      <c r="E4187" s="76" t="s">
        <v>68</v>
      </c>
      <c r="F4187" s="77" t="s">
        <v>90</v>
      </c>
      <c r="G4187" s="78"/>
      <c r="H4187" s="96" t="s">
        <v>94</v>
      </c>
      <c r="I4187" s="107" t="s">
        <v>4582</v>
      </c>
      <c r="J4187" s="81" t="s">
        <v>6111</v>
      </c>
      <c r="K4187" s="72"/>
      <c r="L4187" s="72"/>
      <c r="M4187" s="72"/>
      <c r="N4187" s="72"/>
      <c r="O4187" s="72"/>
      <c r="P4187" s="72"/>
      <c r="Q4187" s="833"/>
      <c r="R4187" s="102"/>
      <c r="S4187" s="73"/>
      <c r="T4187" s="102"/>
      <c r="U4187" s="103"/>
      <c r="V4187" s="104"/>
      <c r="W4187"/>
      <c r="X4187"/>
      <c r="Y4187"/>
      <c r="Z4187"/>
      <c r="AA4187"/>
      <c r="AB4187"/>
      <c r="AC4187"/>
      <c r="AD4187"/>
      <c r="AE4187"/>
      <c r="AF4187"/>
      <c r="AG4187"/>
      <c r="AH4187"/>
      <c r="AI4187"/>
      <c r="AJ4187"/>
      <c r="AK4187"/>
      <c r="AL4187"/>
      <c r="AM4187"/>
      <c r="AN4187"/>
      <c r="AO4187"/>
      <c r="AP4187"/>
      <c r="AQ4187"/>
      <c r="AR4187"/>
      <c r="AS4187"/>
      <c r="AT4187"/>
      <c r="AU4187"/>
      <c r="AV4187"/>
      <c r="AW4187"/>
      <c r="AX4187"/>
      <c r="AY4187"/>
      <c r="AZ4187"/>
      <c r="BA4187"/>
      <c r="BB4187"/>
      <c r="BC4187"/>
      <c r="BD4187"/>
      <c r="BE4187"/>
      <c r="BF4187"/>
      <c r="BG4187"/>
      <c r="BH4187"/>
      <c r="BI4187"/>
      <c r="BJ4187"/>
      <c r="BK4187"/>
      <c r="BL4187"/>
      <c r="BM4187"/>
      <c r="BN4187"/>
      <c r="BO4187"/>
      <c r="BP4187"/>
      <c r="BQ4187"/>
      <c r="BR4187"/>
      <c r="BS4187"/>
      <c r="BT4187"/>
      <c r="BU4187"/>
      <c r="BV4187"/>
      <c r="BW4187"/>
      <c r="BX4187"/>
      <c r="BY4187"/>
      <c r="BZ4187"/>
      <c r="CA4187"/>
      <c r="CB4187"/>
      <c r="CC4187"/>
      <c r="CD4187"/>
      <c r="CE4187"/>
      <c r="CF4187"/>
      <c r="CG4187"/>
      <c r="CH4187"/>
      <c r="CI4187"/>
      <c r="CJ4187"/>
      <c r="CK4187"/>
      <c r="CL4187"/>
      <c r="CM4187"/>
      <c r="CN4187"/>
      <c r="CO4187"/>
      <c r="CP4187"/>
      <c r="CQ4187"/>
      <c r="CR4187"/>
      <c r="CS4187"/>
      <c r="CT4187"/>
      <c r="CU4187"/>
      <c r="CV4187"/>
      <c r="CW4187"/>
      <c r="CX4187"/>
      <c r="CY4187"/>
      <c r="CZ4187"/>
      <c r="DA4187"/>
      <c r="DB4187"/>
      <c r="DC4187"/>
      <c r="DD4187"/>
      <c r="DE4187"/>
      <c r="DF4187"/>
      <c r="DG4187"/>
      <c r="DH4187"/>
      <c r="DI4187"/>
      <c r="DJ4187"/>
      <c r="DK4187"/>
      <c r="DL4187"/>
      <c r="DM4187"/>
      <c r="DN4187"/>
      <c r="DO4187"/>
      <c r="DP4187"/>
      <c r="DQ4187"/>
      <c r="DR4187"/>
      <c r="DS4187"/>
      <c r="DT4187"/>
      <c r="DU4187"/>
      <c r="DV4187"/>
      <c r="DW4187"/>
      <c r="DX4187"/>
      <c r="DY4187"/>
      <c r="DZ4187"/>
      <c r="EA4187"/>
      <c r="EB4187"/>
      <c r="EC4187"/>
      <c r="ED4187"/>
      <c r="EE4187"/>
      <c r="EF4187"/>
      <c r="EG4187"/>
      <c r="EH4187"/>
      <c r="EI4187"/>
      <c r="EJ4187"/>
      <c r="EK4187"/>
      <c r="EL4187"/>
      <c r="EM4187"/>
      <c r="EN4187"/>
      <c r="EO4187"/>
      <c r="EP4187"/>
      <c r="EQ4187"/>
      <c r="ER4187"/>
      <c r="ES4187"/>
      <c r="ET4187"/>
      <c r="EU4187"/>
      <c r="EV4187"/>
      <c r="EW4187"/>
      <c r="EX4187"/>
      <c r="EY4187"/>
      <c r="EZ4187"/>
      <c r="FA4187"/>
      <c r="FB4187"/>
      <c r="FC4187"/>
      <c r="FD4187"/>
      <c r="FE4187"/>
      <c r="FF4187"/>
      <c r="FG4187"/>
      <c r="FH4187"/>
      <c r="FI4187"/>
      <c r="FJ4187"/>
      <c r="FK4187"/>
      <c r="FL4187"/>
      <c r="FM4187"/>
      <c r="FN4187"/>
      <c r="FO4187"/>
      <c r="FP4187"/>
      <c r="FQ4187"/>
      <c r="FR4187"/>
      <c r="FS4187"/>
      <c r="FT4187"/>
      <c r="FU4187"/>
      <c r="FV4187"/>
      <c r="FW4187"/>
      <c r="FX4187"/>
      <c r="FY4187"/>
      <c r="FZ4187"/>
      <c r="GA4187"/>
      <c r="GB4187"/>
      <c r="GC4187"/>
      <c r="GD4187"/>
      <c r="GE4187"/>
      <c r="GF4187"/>
      <c r="GG4187"/>
      <c r="GH4187"/>
      <c r="GI4187"/>
      <c r="GJ4187"/>
      <c r="GK4187"/>
      <c r="GL4187"/>
      <c r="GM4187"/>
      <c r="GN4187"/>
      <c r="GO4187"/>
      <c r="GP4187"/>
      <c r="GQ4187"/>
      <c r="GR4187"/>
      <c r="GS4187"/>
      <c r="GT4187"/>
      <c r="GU4187"/>
      <c r="GV4187"/>
      <c r="GW4187"/>
      <c r="GX4187"/>
      <c r="GY4187"/>
      <c r="GZ4187"/>
      <c r="HA4187"/>
      <c r="HB4187"/>
      <c r="HC4187"/>
      <c r="HD4187"/>
      <c r="HE4187"/>
      <c r="HF4187"/>
      <c r="HG4187"/>
      <c r="HH4187"/>
      <c r="HI4187"/>
      <c r="HJ4187"/>
      <c r="HK4187"/>
      <c r="HL4187"/>
      <c r="HM4187"/>
      <c r="HN4187"/>
      <c r="HO4187"/>
      <c r="HP4187"/>
      <c r="HQ4187"/>
      <c r="HR4187"/>
      <c r="HS4187"/>
      <c r="HT4187"/>
      <c r="HU4187"/>
      <c r="HV4187"/>
      <c r="HW4187"/>
      <c r="HX4187"/>
      <c r="HY4187"/>
      <c r="HZ4187"/>
      <c r="IA4187"/>
      <c r="IB4187"/>
      <c r="IC4187"/>
      <c r="ID4187"/>
      <c r="IE4187"/>
      <c r="IF4187"/>
      <c r="IG4187"/>
      <c r="IH4187"/>
      <c r="II4187"/>
      <c r="IJ4187"/>
      <c r="IK4187"/>
      <c r="IL4187"/>
      <c r="IM4187"/>
      <c r="IN4187"/>
      <c r="IO4187"/>
      <c r="IP4187"/>
      <c r="IQ4187"/>
      <c r="IR4187"/>
      <c r="IS4187"/>
      <c r="IT4187"/>
      <c r="IU4187"/>
      <c r="IV4187"/>
    </row>
    <row r="4188" spans="1:256" s="320" customFormat="1" ht="11.5">
      <c r="A4188" s="217"/>
      <c r="B4188" s="65">
        <v>1</v>
      </c>
      <c r="C4188" s="66">
        <f t="shared" ref="C4188:C4195" si="190">IF(E4188="A",1,IF(E4188="B",1,0))</f>
        <v>0</v>
      </c>
      <c r="D4188" s="659" t="s">
        <v>90</v>
      </c>
      <c r="E4188" s="656" t="s">
        <v>70</v>
      </c>
      <c r="F4188" s="659" t="s">
        <v>90</v>
      </c>
      <c r="G4188" s="78"/>
      <c r="H4188" s="96" t="s">
        <v>148</v>
      </c>
      <c r="I4188" s="107" t="s">
        <v>4583</v>
      </c>
      <c r="J4188" s="81"/>
      <c r="K4188" s="72"/>
      <c r="L4188" s="72"/>
      <c r="M4188" s="72"/>
      <c r="N4188" s="72"/>
      <c r="O4188" s="72"/>
      <c r="P4188" s="72"/>
      <c r="Q4188" s="833"/>
      <c r="R4188" s="102"/>
      <c r="S4188" s="73"/>
      <c r="T4188" s="102"/>
      <c r="U4188" s="103"/>
      <c r="V4188" s="104"/>
    </row>
    <row r="4189" spans="1:256" s="320" customFormat="1" ht="12.5">
      <c r="A4189" s="217"/>
      <c r="B4189" s="65">
        <v>1</v>
      </c>
      <c r="C4189" s="66">
        <f t="shared" si="190"/>
        <v>1</v>
      </c>
      <c r="D4189" s="248" t="s">
        <v>87</v>
      </c>
      <c r="E4189" s="248" t="s">
        <v>87</v>
      </c>
      <c r="F4189" s="248" t="s">
        <v>68</v>
      </c>
      <c r="G4189" s="78"/>
      <c r="H4189" s="96" t="s">
        <v>126</v>
      </c>
      <c r="I4189" s="107" t="s">
        <v>4584</v>
      </c>
      <c r="J4189" s="81"/>
      <c r="K4189" s="72"/>
      <c r="L4189" s="72"/>
      <c r="M4189" s="72"/>
      <c r="N4189" s="72"/>
      <c r="O4189" s="72"/>
      <c r="P4189" s="72"/>
      <c r="Q4189" s="833"/>
      <c r="R4189" s="102"/>
      <c r="S4189" s="73"/>
      <c r="T4189" s="102"/>
      <c r="U4189" s="103"/>
      <c r="V4189" s="104"/>
      <c r="W4189"/>
      <c r="X4189"/>
      <c r="Y4189"/>
      <c r="Z4189"/>
      <c r="AA4189"/>
      <c r="AB4189"/>
      <c r="AC4189"/>
      <c r="AD4189"/>
      <c r="AE4189"/>
      <c r="AF4189"/>
      <c r="AG4189"/>
      <c r="AH4189"/>
      <c r="AI4189"/>
      <c r="AJ4189"/>
      <c r="AK4189"/>
      <c r="AL4189"/>
      <c r="AM4189"/>
      <c r="AN4189"/>
      <c r="AO4189"/>
      <c r="AP4189"/>
      <c r="AQ4189"/>
      <c r="AR4189"/>
      <c r="AS4189"/>
      <c r="AT4189"/>
      <c r="AU4189"/>
      <c r="AV4189"/>
      <c r="AW4189"/>
      <c r="AX4189"/>
      <c r="AY4189"/>
      <c r="AZ4189"/>
      <c r="BA4189"/>
      <c r="BB4189"/>
      <c r="BC4189"/>
      <c r="BD4189"/>
      <c r="BE4189"/>
      <c r="BF4189"/>
      <c r="BG4189"/>
      <c r="BH4189"/>
      <c r="BI4189"/>
      <c r="BJ4189"/>
      <c r="BK4189"/>
      <c r="BL4189"/>
      <c r="BM4189"/>
      <c r="BN4189"/>
      <c r="BO4189"/>
      <c r="BP4189"/>
      <c r="BQ4189"/>
      <c r="BR4189"/>
      <c r="BS4189"/>
      <c r="BT4189"/>
      <c r="BU4189"/>
      <c r="BV4189"/>
      <c r="BW4189"/>
      <c r="BX4189"/>
      <c r="BY4189"/>
      <c r="BZ4189"/>
      <c r="CA4189"/>
      <c r="CB4189"/>
      <c r="CC4189"/>
      <c r="CD4189"/>
      <c r="CE4189"/>
      <c r="CF4189"/>
      <c r="CG4189"/>
      <c r="CH4189"/>
      <c r="CI4189"/>
      <c r="CJ4189"/>
      <c r="CK4189"/>
      <c r="CL4189"/>
      <c r="CM4189"/>
      <c r="CN4189"/>
      <c r="CO4189"/>
      <c r="CP4189"/>
      <c r="CQ4189"/>
      <c r="CR4189"/>
      <c r="CS4189"/>
      <c r="CT4189"/>
      <c r="CU4189"/>
      <c r="CV4189"/>
      <c r="CW4189"/>
      <c r="CX4189"/>
      <c r="CY4189"/>
      <c r="CZ4189"/>
      <c r="DA4189"/>
      <c r="DB4189"/>
      <c r="DC4189"/>
      <c r="DD4189"/>
      <c r="DE4189"/>
      <c r="DF4189"/>
      <c r="DG4189"/>
      <c r="DH4189"/>
      <c r="DI4189"/>
      <c r="DJ4189"/>
      <c r="DK4189"/>
      <c r="DL4189"/>
      <c r="DM4189"/>
      <c r="DN4189"/>
      <c r="DO4189"/>
      <c r="DP4189"/>
      <c r="DQ4189"/>
      <c r="DR4189"/>
      <c r="DS4189"/>
      <c r="DT4189"/>
      <c r="DU4189"/>
      <c r="DV4189"/>
      <c r="DW4189"/>
      <c r="DX4189"/>
      <c r="DY4189"/>
      <c r="DZ4189"/>
      <c r="EA4189"/>
      <c r="EB4189"/>
      <c r="EC4189"/>
      <c r="ED4189"/>
      <c r="EE4189"/>
      <c r="EF4189"/>
      <c r="EG4189"/>
      <c r="EH4189"/>
      <c r="EI4189"/>
      <c r="EJ4189"/>
      <c r="EK4189"/>
      <c r="EL4189"/>
      <c r="EM4189"/>
      <c r="EN4189"/>
      <c r="EO4189"/>
      <c r="EP4189"/>
      <c r="EQ4189"/>
      <c r="ER4189"/>
      <c r="ES4189"/>
      <c r="ET4189"/>
      <c r="EU4189"/>
      <c r="EV4189"/>
      <c r="EW4189"/>
      <c r="EX4189"/>
      <c r="EY4189"/>
      <c r="EZ4189"/>
      <c r="FA4189"/>
      <c r="FB4189"/>
      <c r="FC4189"/>
      <c r="FD4189"/>
      <c r="FE4189"/>
      <c r="FF4189"/>
      <c r="FG4189"/>
      <c r="FH4189"/>
      <c r="FI4189"/>
      <c r="FJ4189"/>
      <c r="FK4189"/>
      <c r="FL4189"/>
      <c r="FM4189"/>
      <c r="FN4189"/>
      <c r="FO4189"/>
      <c r="FP4189"/>
      <c r="FQ4189"/>
      <c r="FR4189"/>
      <c r="FS4189"/>
      <c r="FT4189"/>
      <c r="FU4189"/>
      <c r="FV4189"/>
      <c r="FW4189"/>
      <c r="FX4189"/>
      <c r="FY4189"/>
      <c r="FZ4189"/>
      <c r="GA4189"/>
      <c r="GB4189"/>
      <c r="GC4189"/>
      <c r="GD4189"/>
      <c r="GE4189"/>
      <c r="GF4189"/>
      <c r="GG4189"/>
      <c r="GH4189"/>
      <c r="GI4189"/>
      <c r="GJ4189"/>
      <c r="GK4189"/>
      <c r="GL4189"/>
      <c r="GM4189"/>
      <c r="GN4189"/>
      <c r="GO4189"/>
      <c r="GP4189"/>
      <c r="GQ4189"/>
      <c r="GR4189"/>
      <c r="GS4189"/>
      <c r="GT4189"/>
      <c r="GU4189"/>
      <c r="GV4189"/>
      <c r="GW4189"/>
      <c r="GX4189"/>
      <c r="GY4189"/>
      <c r="GZ4189"/>
      <c r="HA4189"/>
      <c r="HB4189"/>
      <c r="HC4189"/>
      <c r="HD4189"/>
      <c r="HE4189"/>
      <c r="HF4189"/>
      <c r="HG4189"/>
      <c r="HH4189"/>
      <c r="HI4189"/>
      <c r="HJ4189"/>
      <c r="HK4189"/>
      <c r="HL4189"/>
      <c r="HM4189"/>
      <c r="HN4189"/>
      <c r="HO4189"/>
      <c r="HP4189"/>
      <c r="HQ4189"/>
      <c r="HR4189"/>
      <c r="HS4189"/>
      <c r="HT4189"/>
      <c r="HU4189"/>
      <c r="HV4189"/>
      <c r="HW4189"/>
      <c r="HX4189"/>
      <c r="HY4189"/>
      <c r="HZ4189"/>
      <c r="IA4189"/>
      <c r="IB4189"/>
      <c r="IC4189"/>
      <c r="ID4189"/>
      <c r="IE4189"/>
      <c r="IF4189"/>
      <c r="IG4189"/>
      <c r="IH4189"/>
      <c r="II4189"/>
      <c r="IJ4189"/>
      <c r="IK4189"/>
      <c r="IL4189"/>
      <c r="IM4189"/>
      <c r="IN4189"/>
      <c r="IO4189"/>
      <c r="IP4189"/>
      <c r="IQ4189"/>
      <c r="IR4189"/>
      <c r="IS4189"/>
      <c r="IT4189"/>
      <c r="IU4189"/>
      <c r="IV4189"/>
    </row>
    <row r="4190" spans="1:256" ht="12.5">
      <c r="B4190" s="65">
        <v>1</v>
      </c>
      <c r="C4190" s="66">
        <f t="shared" si="190"/>
        <v>0</v>
      </c>
      <c r="D4190" s="76" t="s">
        <v>87</v>
      </c>
      <c r="E4190" s="77" t="s">
        <v>90</v>
      </c>
      <c r="F4190" s="76" t="s">
        <v>68</v>
      </c>
      <c r="G4190" s="78"/>
      <c r="H4190" s="96" t="s">
        <v>88</v>
      </c>
      <c r="I4190" s="107" t="s">
        <v>4585</v>
      </c>
      <c r="J4190" s="81"/>
      <c r="K4190" s="72"/>
      <c r="L4190" s="72"/>
      <c r="M4190" s="72"/>
      <c r="N4190" s="72"/>
      <c r="O4190" s="72"/>
      <c r="P4190" s="72"/>
      <c r="Q4190" s="833"/>
      <c r="R4190" s="102"/>
      <c r="S4190" s="73"/>
      <c r="T4190" s="102"/>
      <c r="U4190" s="103"/>
      <c r="V4190" s="104"/>
      <c r="W4190"/>
      <c r="X4190"/>
      <c r="Y4190"/>
      <c r="Z4190"/>
      <c r="AA4190"/>
      <c r="AB4190"/>
      <c r="AC4190"/>
      <c r="AD4190"/>
      <c r="AE4190"/>
      <c r="AF4190"/>
      <c r="AG4190"/>
      <c r="AH4190"/>
      <c r="AI4190"/>
      <c r="AJ4190"/>
      <c r="AK4190"/>
      <c r="AL4190"/>
      <c r="AM4190"/>
      <c r="AN4190"/>
      <c r="AO4190"/>
      <c r="AP4190"/>
      <c r="AQ4190"/>
      <c r="AR4190"/>
      <c r="AS4190"/>
      <c r="AT4190"/>
      <c r="AU4190"/>
      <c r="AV4190"/>
      <c r="AW4190"/>
      <c r="AX4190"/>
      <c r="AY4190"/>
      <c r="AZ4190"/>
      <c r="BA4190"/>
      <c r="BB4190"/>
      <c r="BC4190"/>
      <c r="BD4190"/>
      <c r="BE4190"/>
      <c r="BF4190"/>
      <c r="BG4190"/>
      <c r="BH4190"/>
      <c r="BI4190"/>
      <c r="BJ4190"/>
      <c r="BK4190"/>
      <c r="BL4190"/>
      <c r="BM4190"/>
      <c r="BN4190"/>
      <c r="BO4190"/>
      <c r="BP4190"/>
      <c r="BQ4190"/>
      <c r="BR4190"/>
      <c r="BS4190"/>
      <c r="BT4190"/>
      <c r="BU4190"/>
      <c r="BV4190"/>
      <c r="BW4190"/>
      <c r="BX4190"/>
      <c r="BY4190"/>
      <c r="BZ4190"/>
      <c r="CA4190"/>
      <c r="CB4190"/>
      <c r="CC4190"/>
      <c r="CD4190"/>
      <c r="CE4190"/>
      <c r="CF4190"/>
      <c r="CG4190"/>
      <c r="CH4190"/>
      <c r="CI4190"/>
      <c r="CJ4190"/>
      <c r="CK4190"/>
      <c r="CL4190"/>
      <c r="CM4190"/>
      <c r="CN4190"/>
      <c r="CO4190"/>
      <c r="CP4190"/>
      <c r="CQ4190"/>
      <c r="CR4190"/>
      <c r="CS4190"/>
      <c r="CT4190"/>
      <c r="CU4190"/>
      <c r="CV4190"/>
      <c r="CW4190"/>
      <c r="CX4190"/>
      <c r="CY4190"/>
      <c r="CZ4190"/>
      <c r="DA4190"/>
      <c r="DB4190"/>
      <c r="DC4190"/>
      <c r="DD4190"/>
      <c r="DE4190"/>
      <c r="DF4190"/>
      <c r="DG4190"/>
      <c r="DH4190"/>
      <c r="DI4190"/>
      <c r="DJ4190"/>
      <c r="DK4190"/>
      <c r="DL4190"/>
      <c r="DM4190"/>
      <c r="DN4190"/>
      <c r="DO4190"/>
      <c r="DP4190"/>
      <c r="DQ4190"/>
      <c r="DR4190"/>
      <c r="DS4190"/>
      <c r="DT4190"/>
      <c r="DU4190"/>
      <c r="DV4190"/>
      <c r="DW4190"/>
      <c r="DX4190"/>
      <c r="DY4190"/>
      <c r="DZ4190"/>
      <c r="EA4190"/>
      <c r="EB4190"/>
      <c r="EC4190"/>
      <c r="ED4190"/>
      <c r="EE4190"/>
      <c r="EF4190"/>
      <c r="EG4190"/>
      <c r="EH4190"/>
      <c r="EI4190"/>
      <c r="EJ4190"/>
      <c r="EK4190"/>
      <c r="EL4190"/>
      <c r="EM4190"/>
      <c r="EN4190"/>
      <c r="EO4190"/>
      <c r="EP4190"/>
      <c r="EQ4190"/>
      <c r="ER4190"/>
      <c r="ES4190"/>
      <c r="ET4190"/>
      <c r="EU4190"/>
      <c r="EV4190"/>
      <c r="EW4190"/>
      <c r="EX4190"/>
      <c r="EY4190"/>
      <c r="EZ4190"/>
      <c r="FA4190"/>
      <c r="FB4190"/>
      <c r="FC4190"/>
      <c r="FD4190"/>
      <c r="FE4190"/>
      <c r="FF4190"/>
      <c r="FG4190"/>
      <c r="FH4190"/>
      <c r="FI4190"/>
      <c r="FJ4190"/>
      <c r="FK4190"/>
      <c r="FL4190"/>
      <c r="FM4190"/>
      <c r="FN4190"/>
      <c r="FO4190"/>
      <c r="FP4190"/>
      <c r="FQ4190"/>
      <c r="FR4190"/>
      <c r="FS4190"/>
      <c r="FT4190"/>
      <c r="FU4190"/>
      <c r="FV4190"/>
      <c r="FW4190"/>
      <c r="FX4190"/>
      <c r="FY4190"/>
      <c r="FZ4190"/>
      <c r="GA4190"/>
      <c r="GB4190"/>
      <c r="GC4190"/>
      <c r="GD4190"/>
      <c r="GE4190"/>
      <c r="GF4190"/>
      <c r="GG4190"/>
      <c r="GH4190"/>
      <c r="GI4190"/>
      <c r="GJ4190"/>
      <c r="GK4190"/>
      <c r="GL4190"/>
      <c r="GM4190"/>
      <c r="GN4190"/>
      <c r="GO4190"/>
      <c r="GP4190"/>
      <c r="GQ4190"/>
      <c r="GR4190"/>
      <c r="GS4190"/>
      <c r="GT4190"/>
      <c r="GU4190"/>
      <c r="GV4190"/>
      <c r="GW4190"/>
      <c r="GX4190"/>
      <c r="GY4190"/>
      <c r="GZ4190"/>
      <c r="HA4190"/>
      <c r="HB4190"/>
      <c r="HC4190"/>
      <c r="HD4190"/>
      <c r="HE4190"/>
      <c r="HF4190"/>
      <c r="HG4190"/>
      <c r="HH4190"/>
      <c r="HI4190"/>
      <c r="HJ4190"/>
      <c r="HK4190"/>
      <c r="HL4190"/>
      <c r="HM4190"/>
      <c r="HN4190"/>
      <c r="HO4190"/>
      <c r="HP4190"/>
      <c r="HQ4190"/>
      <c r="HR4190"/>
      <c r="HS4190"/>
      <c r="HT4190"/>
      <c r="HU4190"/>
      <c r="HV4190"/>
      <c r="HW4190"/>
      <c r="HX4190"/>
      <c r="HY4190"/>
      <c r="HZ4190"/>
      <c r="IA4190"/>
      <c r="IB4190"/>
      <c r="IC4190"/>
      <c r="ID4190"/>
      <c r="IE4190"/>
      <c r="IF4190"/>
      <c r="IG4190"/>
      <c r="IH4190"/>
      <c r="II4190"/>
      <c r="IJ4190"/>
      <c r="IK4190"/>
      <c r="IL4190"/>
      <c r="IM4190"/>
      <c r="IN4190"/>
      <c r="IO4190"/>
      <c r="IP4190"/>
      <c r="IQ4190"/>
      <c r="IR4190"/>
      <c r="IS4190"/>
      <c r="IT4190"/>
      <c r="IU4190"/>
      <c r="IV4190"/>
    </row>
    <row r="4191" spans="1:256" s="320" customFormat="1" ht="12.5">
      <c r="A4191" s="217"/>
      <c r="B4191" s="65">
        <v>1</v>
      </c>
      <c r="C4191" s="66">
        <f t="shared" si="190"/>
        <v>0</v>
      </c>
      <c r="D4191" s="658" t="s">
        <v>68</v>
      </c>
      <c r="E4191" s="656" t="s">
        <v>70</v>
      </c>
      <c r="F4191" s="659" t="s">
        <v>90</v>
      </c>
      <c r="G4191" s="78"/>
      <c r="H4191" s="96" t="s">
        <v>90</v>
      </c>
      <c r="I4191" s="107" t="s">
        <v>4586</v>
      </c>
      <c r="J4191" s="81"/>
      <c r="K4191" s="72"/>
      <c r="L4191" s="72"/>
      <c r="M4191" s="72"/>
      <c r="N4191" s="72"/>
      <c r="O4191" s="72"/>
      <c r="P4191" s="72"/>
      <c r="Q4191" s="833"/>
      <c r="R4191" s="102"/>
      <c r="S4191" s="73"/>
      <c r="T4191" s="102"/>
      <c r="U4191" s="103"/>
      <c r="V4191" s="104"/>
      <c r="W4191"/>
      <c r="X4191" s="186"/>
      <c r="Y4191" s="186"/>
      <c r="Z4191" s="186"/>
      <c r="AA4191" s="186"/>
      <c r="AB4191" s="186"/>
      <c r="AC4191" s="186"/>
      <c r="AD4191" s="186"/>
      <c r="AE4191" s="186"/>
      <c r="AF4191" s="186"/>
      <c r="AG4191"/>
      <c r="AH4191"/>
      <c r="AI4191"/>
      <c r="AJ4191"/>
      <c r="AK4191"/>
      <c r="AL4191"/>
      <c r="AM4191"/>
      <c r="AN4191"/>
      <c r="AO4191"/>
      <c r="AP4191"/>
      <c r="AQ4191"/>
      <c r="AR4191"/>
      <c r="AS4191"/>
      <c r="AT4191"/>
      <c r="AU4191"/>
      <c r="AV4191"/>
      <c r="AW4191"/>
      <c r="AX4191"/>
      <c r="AY4191"/>
      <c r="AZ4191"/>
      <c r="BA4191"/>
      <c r="BB4191"/>
      <c r="BC4191"/>
      <c r="BD4191"/>
      <c r="BE4191"/>
      <c r="BF4191"/>
      <c r="BG4191"/>
      <c r="BH4191"/>
      <c r="BI4191"/>
      <c r="BJ4191"/>
      <c r="BK4191"/>
      <c r="BL4191"/>
      <c r="BM4191"/>
      <c r="BN4191"/>
      <c r="BO4191"/>
      <c r="BP4191"/>
      <c r="BQ4191"/>
      <c r="BR4191"/>
      <c r="BS4191"/>
      <c r="BT4191"/>
      <c r="BU4191"/>
      <c r="BV4191"/>
      <c r="BW4191"/>
      <c r="BX4191"/>
      <c r="BY4191"/>
      <c r="BZ4191"/>
      <c r="CA4191"/>
      <c r="CB4191"/>
      <c r="CC4191"/>
      <c r="CD4191"/>
      <c r="CE4191"/>
      <c r="CF4191"/>
      <c r="CG4191"/>
      <c r="CH4191"/>
      <c r="CI4191"/>
      <c r="CJ4191"/>
      <c r="CK4191"/>
      <c r="CL4191"/>
      <c r="CM4191"/>
      <c r="CN4191"/>
      <c r="CO4191"/>
      <c r="CP4191"/>
      <c r="CQ4191"/>
      <c r="CR4191"/>
      <c r="CS4191"/>
      <c r="CT4191"/>
      <c r="CU4191"/>
      <c r="CV4191"/>
      <c r="CW4191"/>
      <c r="CX4191"/>
      <c r="CY4191"/>
      <c r="CZ4191"/>
      <c r="DA4191"/>
      <c r="DB4191"/>
      <c r="DC4191"/>
      <c r="DD4191"/>
      <c r="DE4191"/>
      <c r="DF4191"/>
      <c r="DG4191"/>
      <c r="DH4191"/>
      <c r="DI4191"/>
      <c r="DJ4191"/>
      <c r="DK4191"/>
      <c r="DL4191"/>
      <c r="DM4191"/>
      <c r="DN4191"/>
      <c r="DO4191"/>
      <c r="DP4191"/>
      <c r="DQ4191"/>
      <c r="DR4191"/>
      <c r="DS4191"/>
      <c r="DT4191"/>
      <c r="DU4191"/>
      <c r="DV4191"/>
      <c r="DW4191"/>
      <c r="DX4191"/>
      <c r="DY4191"/>
      <c r="DZ4191"/>
      <c r="EA4191"/>
      <c r="EB4191"/>
      <c r="EC4191"/>
      <c r="ED4191"/>
      <c r="EE4191"/>
      <c r="EF4191"/>
      <c r="EG4191"/>
      <c r="EH4191"/>
      <c r="EI4191"/>
      <c r="EJ4191"/>
      <c r="EK4191"/>
      <c r="EL4191"/>
      <c r="EM4191"/>
      <c r="EN4191"/>
      <c r="EO4191"/>
      <c r="EP4191"/>
      <c r="EQ4191"/>
      <c r="ER4191"/>
      <c r="ES4191"/>
      <c r="ET4191"/>
      <c r="EU4191"/>
      <c r="EV4191"/>
      <c r="EW4191"/>
      <c r="EX4191"/>
      <c r="EY4191"/>
      <c r="EZ4191"/>
      <c r="FA4191"/>
      <c r="FB4191"/>
      <c r="FC4191"/>
      <c r="FD4191"/>
      <c r="FE4191"/>
      <c r="FF4191"/>
      <c r="FG4191"/>
      <c r="FH4191"/>
      <c r="FI4191"/>
      <c r="FJ4191"/>
      <c r="FK4191"/>
      <c r="FL4191"/>
      <c r="FM4191"/>
      <c r="FN4191"/>
      <c r="FO4191"/>
      <c r="FP4191"/>
      <c r="FQ4191"/>
      <c r="FR4191"/>
      <c r="FS4191"/>
      <c r="FT4191"/>
      <c r="FU4191"/>
      <c r="FV4191"/>
      <c r="FW4191"/>
      <c r="FX4191"/>
      <c r="FY4191"/>
      <c r="FZ4191"/>
      <c r="GA4191"/>
      <c r="GB4191"/>
      <c r="GC4191"/>
      <c r="GD4191"/>
      <c r="GE4191"/>
      <c r="GF4191"/>
      <c r="GG4191"/>
      <c r="GH4191"/>
      <c r="GI4191"/>
      <c r="GJ4191"/>
      <c r="GK4191"/>
      <c r="GL4191"/>
      <c r="GM4191"/>
      <c r="GN4191"/>
      <c r="GO4191"/>
      <c r="GP4191"/>
      <c r="GQ4191"/>
      <c r="GR4191"/>
      <c r="GS4191"/>
      <c r="GT4191"/>
      <c r="GU4191"/>
      <c r="GV4191"/>
      <c r="GW4191"/>
      <c r="GX4191"/>
      <c r="GY4191"/>
      <c r="GZ4191"/>
      <c r="HA4191"/>
      <c r="HB4191"/>
      <c r="HC4191"/>
      <c r="HD4191"/>
      <c r="HE4191"/>
      <c r="HF4191"/>
      <c r="HG4191"/>
      <c r="HH4191"/>
      <c r="HI4191"/>
      <c r="HJ4191"/>
      <c r="HK4191"/>
      <c r="HL4191"/>
      <c r="HM4191"/>
      <c r="HN4191"/>
      <c r="HO4191"/>
      <c r="HP4191"/>
      <c r="HQ4191"/>
      <c r="HR4191"/>
      <c r="HS4191"/>
      <c r="HT4191"/>
      <c r="HU4191"/>
      <c r="HV4191"/>
      <c r="HW4191"/>
      <c r="HX4191"/>
      <c r="HY4191"/>
      <c r="HZ4191"/>
      <c r="IA4191"/>
      <c r="IB4191"/>
      <c r="IC4191"/>
      <c r="ID4191"/>
      <c r="IE4191"/>
      <c r="IF4191"/>
      <c r="IG4191"/>
      <c r="IH4191"/>
      <c r="II4191"/>
      <c r="IJ4191"/>
      <c r="IK4191"/>
      <c r="IL4191"/>
      <c r="IM4191"/>
      <c r="IN4191"/>
      <c r="IO4191"/>
      <c r="IP4191"/>
      <c r="IQ4191"/>
      <c r="IR4191"/>
      <c r="IS4191"/>
      <c r="IT4191"/>
      <c r="IU4191"/>
      <c r="IV4191"/>
    </row>
    <row r="4192" spans="1:256" ht="12.5">
      <c r="B4192" s="65">
        <v>1</v>
      </c>
      <c r="C4192" s="66">
        <f t="shared" si="190"/>
        <v>1</v>
      </c>
      <c r="D4192" s="656" t="s">
        <v>70</v>
      </c>
      <c r="E4192" s="658" t="s">
        <v>68</v>
      </c>
      <c r="F4192" s="658" t="s">
        <v>68</v>
      </c>
      <c r="G4192" s="78"/>
      <c r="H4192" s="96" t="s">
        <v>101</v>
      </c>
      <c r="I4192" s="107" t="s">
        <v>4587</v>
      </c>
      <c r="J4192" s="81"/>
      <c r="K4192" s="72"/>
      <c r="L4192" s="72"/>
      <c r="M4192" s="72"/>
      <c r="N4192" s="72"/>
      <c r="O4192" s="72"/>
      <c r="P4192" s="72"/>
      <c r="Q4192" s="833"/>
      <c r="R4192" s="102"/>
      <c r="S4192" s="73"/>
      <c r="T4192" s="102"/>
      <c r="U4192" s="103"/>
      <c r="V4192" s="104"/>
      <c r="W4192" s="365"/>
      <c r="X4192" s="365"/>
      <c r="Y4192" s="365"/>
      <c r="Z4192" s="365"/>
      <c r="AA4192" s="365"/>
      <c r="AB4192" s="365"/>
      <c r="AC4192" s="365"/>
      <c r="AD4192" s="365"/>
      <c r="AE4192" s="365"/>
      <c r="AF4192" s="365"/>
      <c r="AG4192" s="365"/>
      <c r="AH4192" s="365"/>
      <c r="AI4192" s="365"/>
      <c r="AJ4192" s="365"/>
      <c r="AK4192" s="365"/>
      <c r="AL4192" s="365"/>
      <c r="AM4192" s="365"/>
      <c r="AN4192" s="365"/>
      <c r="AO4192" s="365"/>
      <c r="AP4192" s="365"/>
      <c r="AQ4192" s="365"/>
      <c r="AR4192" s="365"/>
      <c r="AS4192" s="365"/>
      <c r="AT4192" s="365"/>
      <c r="AU4192" s="365"/>
      <c r="AV4192" s="365"/>
      <c r="AW4192" s="365"/>
      <c r="AX4192" s="365"/>
      <c r="AY4192" s="365"/>
      <c r="AZ4192" s="365"/>
      <c r="BA4192" s="365"/>
      <c r="BB4192" s="365"/>
      <c r="BC4192" s="365"/>
      <c r="BD4192" s="365"/>
      <c r="BE4192" s="365"/>
      <c r="BF4192" s="365"/>
      <c r="BG4192" s="365"/>
      <c r="BH4192" s="365"/>
      <c r="BI4192" s="365"/>
      <c r="BJ4192" s="365"/>
      <c r="BK4192" s="365"/>
      <c r="BL4192" s="365"/>
      <c r="BM4192" s="365"/>
      <c r="BN4192" s="365"/>
      <c r="BO4192" s="365"/>
      <c r="BP4192" s="365"/>
      <c r="BQ4192" s="365"/>
      <c r="BR4192" s="365"/>
      <c r="BS4192" s="365"/>
      <c r="BT4192" s="365"/>
      <c r="BU4192" s="365"/>
      <c r="BV4192" s="365"/>
      <c r="BW4192" s="365"/>
      <c r="BX4192" s="365"/>
      <c r="BY4192" s="365"/>
      <c r="BZ4192" s="365"/>
      <c r="CA4192" s="365"/>
      <c r="CB4192" s="365"/>
      <c r="CC4192" s="365"/>
      <c r="CD4192" s="365"/>
      <c r="CE4192" s="365"/>
      <c r="CF4192" s="365"/>
      <c r="CG4192" s="365"/>
      <c r="CH4192" s="365"/>
      <c r="CI4192" s="365"/>
      <c r="CJ4192" s="365"/>
      <c r="CK4192" s="365"/>
      <c r="CL4192" s="365"/>
      <c r="CM4192" s="365"/>
      <c r="CN4192" s="365"/>
      <c r="CO4192" s="365"/>
      <c r="CP4192" s="365"/>
      <c r="CQ4192" s="365"/>
      <c r="CR4192" s="365"/>
      <c r="CS4192" s="365"/>
      <c r="CT4192" s="365"/>
      <c r="CU4192" s="365"/>
      <c r="CV4192" s="365"/>
      <c r="CW4192" s="365"/>
      <c r="CX4192" s="365"/>
      <c r="CY4192" s="365"/>
      <c r="CZ4192" s="365"/>
      <c r="DA4192" s="365"/>
      <c r="DB4192" s="365"/>
      <c r="DC4192" s="365"/>
      <c r="DD4192" s="365"/>
      <c r="DE4192" s="365"/>
      <c r="DF4192" s="365"/>
      <c r="DG4192" s="365"/>
      <c r="DH4192" s="365"/>
      <c r="DI4192" s="365"/>
      <c r="DJ4192" s="365"/>
      <c r="DK4192" s="365"/>
      <c r="DL4192" s="365"/>
      <c r="DM4192" s="365"/>
      <c r="DN4192" s="365"/>
      <c r="DO4192" s="365"/>
      <c r="DP4192" s="365"/>
      <c r="DQ4192" s="365"/>
      <c r="DR4192" s="365"/>
      <c r="DS4192" s="365"/>
      <c r="DT4192" s="365"/>
      <c r="DU4192" s="365"/>
      <c r="DV4192" s="365"/>
      <c r="DW4192" s="365"/>
      <c r="DX4192" s="365"/>
      <c r="DY4192" s="365"/>
      <c r="DZ4192" s="365"/>
      <c r="EA4192" s="365"/>
      <c r="EB4192" s="365"/>
      <c r="EC4192" s="365"/>
      <c r="ED4192" s="365"/>
      <c r="EE4192" s="365"/>
      <c r="EF4192" s="365"/>
      <c r="EG4192" s="365"/>
      <c r="EH4192" s="365"/>
      <c r="EI4192" s="365"/>
      <c r="EJ4192" s="365"/>
      <c r="EK4192" s="365"/>
      <c r="EL4192" s="365"/>
      <c r="EM4192" s="365"/>
      <c r="EN4192" s="365"/>
      <c r="EO4192" s="365"/>
      <c r="EP4192" s="365"/>
      <c r="EQ4192" s="365"/>
      <c r="ER4192" s="365"/>
      <c r="ES4192" s="365"/>
      <c r="ET4192" s="365"/>
      <c r="EU4192" s="365"/>
      <c r="EV4192" s="365"/>
      <c r="EW4192" s="365"/>
      <c r="EX4192" s="365"/>
      <c r="EY4192" s="365"/>
      <c r="EZ4192" s="365"/>
      <c r="FA4192" s="365"/>
      <c r="FB4192" s="365"/>
      <c r="FC4192" s="365"/>
      <c r="FD4192" s="365"/>
      <c r="FE4192" s="365"/>
      <c r="FF4192" s="365"/>
      <c r="FG4192" s="365"/>
      <c r="FH4192" s="365"/>
      <c r="FI4192" s="365"/>
      <c r="FJ4192" s="365"/>
      <c r="FK4192" s="365"/>
      <c r="FL4192" s="365"/>
      <c r="FM4192" s="365"/>
      <c r="FN4192" s="365"/>
      <c r="FO4192" s="365"/>
      <c r="FP4192" s="365"/>
      <c r="FQ4192" s="365"/>
      <c r="FR4192" s="365"/>
      <c r="FS4192" s="365"/>
      <c r="FT4192" s="365"/>
      <c r="FU4192" s="365"/>
      <c r="FV4192" s="365"/>
      <c r="FW4192" s="365"/>
      <c r="FX4192" s="365"/>
      <c r="FY4192" s="365"/>
      <c r="FZ4192" s="365"/>
      <c r="GA4192" s="365"/>
      <c r="GB4192" s="365"/>
      <c r="GC4192" s="365"/>
      <c r="GD4192" s="365"/>
      <c r="GE4192" s="365"/>
      <c r="GF4192" s="365"/>
      <c r="GG4192" s="365"/>
      <c r="GH4192" s="365"/>
      <c r="GI4192" s="365"/>
      <c r="GJ4192" s="365"/>
      <c r="GK4192" s="365"/>
      <c r="GL4192" s="365"/>
      <c r="GM4192" s="365"/>
      <c r="GN4192" s="365"/>
      <c r="GO4192" s="365"/>
      <c r="GP4192" s="365"/>
      <c r="GQ4192" s="365"/>
      <c r="GR4192" s="365"/>
      <c r="GS4192" s="365"/>
      <c r="GT4192" s="365"/>
      <c r="GU4192" s="365"/>
      <c r="GV4192" s="365"/>
      <c r="GW4192" s="365"/>
      <c r="GX4192" s="365"/>
      <c r="GY4192" s="365"/>
      <c r="GZ4192" s="365"/>
      <c r="HA4192" s="365"/>
      <c r="HB4192" s="365"/>
      <c r="HC4192" s="365"/>
      <c r="HD4192" s="365"/>
      <c r="HE4192" s="365"/>
      <c r="HF4192" s="365"/>
      <c r="HG4192" s="365"/>
      <c r="HH4192" s="365"/>
      <c r="HI4192" s="365"/>
      <c r="HJ4192" s="365"/>
      <c r="HK4192" s="365"/>
      <c r="HL4192" s="365"/>
      <c r="HM4192" s="365"/>
      <c r="HN4192" s="365"/>
      <c r="HO4192" s="365"/>
      <c r="HP4192" s="365"/>
      <c r="HQ4192" s="365"/>
      <c r="HR4192" s="365"/>
      <c r="HS4192" s="365"/>
      <c r="HT4192" s="365"/>
      <c r="HU4192" s="365"/>
      <c r="HV4192" s="365"/>
      <c r="HW4192" s="365"/>
      <c r="HX4192" s="365"/>
      <c r="HY4192" s="365"/>
      <c r="HZ4192" s="365"/>
      <c r="IA4192" s="365"/>
      <c r="IB4192" s="365"/>
      <c r="IC4192" s="365"/>
      <c r="ID4192" s="365"/>
      <c r="IE4192" s="365"/>
      <c r="IF4192" s="365"/>
      <c r="IG4192" s="365"/>
      <c r="IH4192" s="365"/>
      <c r="II4192" s="365"/>
      <c r="IJ4192" s="365"/>
      <c r="IK4192" s="365"/>
      <c r="IL4192" s="365"/>
      <c r="IM4192" s="365"/>
      <c r="IN4192" s="365"/>
      <c r="IO4192" s="365"/>
      <c r="IP4192" s="365"/>
      <c r="IQ4192" s="365"/>
      <c r="IR4192" s="365"/>
      <c r="IS4192" s="365"/>
      <c r="IT4192" s="365"/>
      <c r="IU4192" s="365"/>
      <c r="IV4192" s="365"/>
    </row>
    <row r="4193" spans="1:256" ht="12.5">
      <c r="B4193" s="65">
        <v>1</v>
      </c>
      <c r="C4193" s="66">
        <f t="shared" si="190"/>
        <v>0</v>
      </c>
      <c r="D4193" s="76" t="s">
        <v>87</v>
      </c>
      <c r="E4193" s="77" t="s">
        <v>90</v>
      </c>
      <c r="F4193" s="76" t="s">
        <v>87</v>
      </c>
      <c r="G4193" s="78"/>
      <c r="H4193" s="96" t="s">
        <v>104</v>
      </c>
      <c r="I4193" s="107" t="s">
        <v>4588</v>
      </c>
      <c r="J4193" s="81"/>
      <c r="K4193" s="72"/>
      <c r="L4193" s="72"/>
      <c r="M4193" s="72"/>
      <c r="N4193" s="72"/>
      <c r="O4193" s="72"/>
      <c r="P4193" s="72"/>
      <c r="Q4193" s="833"/>
      <c r="R4193" s="102"/>
      <c r="S4193" s="73"/>
      <c r="T4193" s="102"/>
      <c r="U4193" s="103"/>
      <c r="V4193" s="104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  <c r="AK4193"/>
      <c r="AL4193"/>
      <c r="AM4193"/>
      <c r="AN4193"/>
      <c r="AO4193"/>
      <c r="AP4193"/>
      <c r="AQ4193"/>
      <c r="AR4193"/>
      <c r="AS4193"/>
      <c r="AT4193"/>
      <c r="AU4193"/>
      <c r="AV4193"/>
      <c r="AW4193"/>
      <c r="AX4193"/>
      <c r="AY4193"/>
      <c r="AZ4193"/>
      <c r="BA4193"/>
      <c r="BB4193"/>
      <c r="BC4193"/>
      <c r="BD4193"/>
      <c r="BE4193"/>
      <c r="BF4193"/>
      <c r="BG4193"/>
      <c r="BH4193"/>
      <c r="BI4193"/>
      <c r="BJ4193"/>
      <c r="BK4193"/>
      <c r="BL4193"/>
      <c r="BM4193"/>
      <c r="BN4193"/>
      <c r="BO4193"/>
      <c r="BP4193"/>
      <c r="BQ4193"/>
      <c r="BR4193"/>
      <c r="BS4193"/>
      <c r="BT4193"/>
      <c r="BU4193"/>
      <c r="BV4193"/>
      <c r="BW4193"/>
      <c r="BX4193"/>
      <c r="BY4193"/>
      <c r="BZ4193"/>
      <c r="CA4193"/>
      <c r="CB4193"/>
      <c r="CC4193"/>
      <c r="CD4193"/>
      <c r="CE4193"/>
      <c r="CF4193"/>
      <c r="CG4193"/>
      <c r="CH4193"/>
      <c r="CI4193"/>
      <c r="CJ4193"/>
      <c r="CK4193"/>
      <c r="CL4193"/>
      <c r="CM4193"/>
      <c r="CN4193"/>
      <c r="CO4193"/>
      <c r="CP4193"/>
      <c r="CQ4193"/>
      <c r="CR4193"/>
      <c r="CS4193"/>
      <c r="CT4193"/>
      <c r="CU4193"/>
      <c r="CV4193"/>
      <c r="CW4193"/>
      <c r="CX4193"/>
      <c r="CY4193"/>
      <c r="CZ4193"/>
      <c r="DA4193"/>
      <c r="DB4193"/>
      <c r="DC4193"/>
      <c r="DD4193"/>
      <c r="DE4193"/>
      <c r="DF4193"/>
      <c r="DG4193"/>
      <c r="DH4193"/>
      <c r="DI4193"/>
      <c r="DJ4193"/>
      <c r="DK4193"/>
      <c r="DL4193"/>
      <c r="DM4193"/>
      <c r="DN4193"/>
      <c r="DO4193"/>
      <c r="DP4193"/>
      <c r="DQ4193"/>
      <c r="DR4193"/>
      <c r="DS4193"/>
      <c r="DT4193"/>
      <c r="DU4193"/>
      <c r="DV4193"/>
      <c r="DW4193"/>
      <c r="DX4193"/>
      <c r="DY4193"/>
      <c r="DZ4193"/>
      <c r="EA4193"/>
      <c r="EB4193"/>
      <c r="EC4193"/>
      <c r="ED4193"/>
      <c r="EE4193"/>
      <c r="EF4193"/>
      <c r="EG4193"/>
      <c r="EH4193"/>
      <c r="EI4193"/>
      <c r="EJ4193"/>
      <c r="EK4193"/>
      <c r="EL4193"/>
      <c r="EM4193"/>
      <c r="EN4193"/>
      <c r="EO4193"/>
      <c r="EP4193"/>
      <c r="EQ4193"/>
      <c r="ER4193"/>
      <c r="ES4193"/>
      <c r="ET4193"/>
      <c r="EU4193"/>
      <c r="EV4193"/>
      <c r="EW4193"/>
      <c r="EX4193"/>
      <c r="EY4193"/>
      <c r="EZ4193"/>
      <c r="FA4193"/>
      <c r="FB4193"/>
      <c r="FC4193"/>
      <c r="FD4193"/>
      <c r="FE4193"/>
      <c r="FF4193"/>
      <c r="FG4193"/>
      <c r="FH4193"/>
      <c r="FI4193"/>
      <c r="FJ4193"/>
      <c r="FK4193"/>
      <c r="FL4193"/>
      <c r="FM4193"/>
      <c r="FN4193"/>
      <c r="FO4193"/>
      <c r="FP4193"/>
      <c r="FQ4193"/>
      <c r="FR4193"/>
      <c r="FS4193"/>
      <c r="FT4193"/>
      <c r="FU4193"/>
      <c r="FV4193"/>
      <c r="FW4193"/>
      <c r="FX4193"/>
      <c r="FY4193"/>
      <c r="FZ4193"/>
      <c r="GA4193"/>
      <c r="GB4193"/>
      <c r="GC4193"/>
      <c r="GD4193"/>
      <c r="GE4193"/>
      <c r="GF4193"/>
      <c r="GG4193"/>
      <c r="GH4193"/>
      <c r="GI4193"/>
      <c r="GJ4193"/>
      <c r="GK4193"/>
      <c r="GL4193"/>
      <c r="GM4193"/>
      <c r="GN4193"/>
      <c r="GO4193"/>
      <c r="GP4193"/>
      <c r="GQ4193"/>
      <c r="GR4193"/>
      <c r="GS4193"/>
      <c r="GT4193"/>
      <c r="GU4193"/>
      <c r="GV4193"/>
      <c r="GW4193"/>
      <c r="GX4193"/>
      <c r="GY4193"/>
      <c r="GZ4193"/>
      <c r="HA4193"/>
      <c r="HB4193"/>
      <c r="HC4193"/>
      <c r="HD4193"/>
      <c r="HE4193"/>
      <c r="HF4193"/>
      <c r="HG4193"/>
      <c r="HH4193"/>
      <c r="HI4193"/>
      <c r="HJ4193"/>
      <c r="HK4193"/>
      <c r="HL4193"/>
      <c r="HM4193"/>
      <c r="HN4193"/>
      <c r="HO4193"/>
      <c r="HP4193"/>
      <c r="HQ4193"/>
      <c r="HR4193"/>
      <c r="HS4193"/>
      <c r="HT4193"/>
      <c r="HU4193"/>
      <c r="HV4193"/>
      <c r="HW4193"/>
      <c r="HX4193"/>
      <c r="HY4193"/>
      <c r="HZ4193"/>
      <c r="IA4193"/>
      <c r="IB4193"/>
      <c r="IC4193"/>
      <c r="ID4193"/>
      <c r="IE4193"/>
      <c r="IF4193"/>
      <c r="IG4193"/>
      <c r="IH4193"/>
      <c r="II4193"/>
      <c r="IJ4193"/>
      <c r="IK4193"/>
      <c r="IL4193"/>
      <c r="IM4193"/>
      <c r="IN4193"/>
      <c r="IO4193"/>
      <c r="IP4193"/>
      <c r="IQ4193"/>
      <c r="IR4193"/>
      <c r="IS4193"/>
      <c r="IT4193"/>
      <c r="IU4193"/>
      <c r="IV4193"/>
    </row>
    <row r="4194" spans="1:256" ht="12.5">
      <c r="B4194" s="65">
        <v>1</v>
      </c>
      <c r="C4194" s="66">
        <f t="shared" si="190"/>
        <v>1</v>
      </c>
      <c r="D4194" s="76" t="s">
        <v>68</v>
      </c>
      <c r="E4194" s="76" t="s">
        <v>87</v>
      </c>
      <c r="F4194" s="77" t="s">
        <v>90</v>
      </c>
      <c r="G4194" s="78"/>
      <c r="H4194" s="96" t="s">
        <v>220</v>
      </c>
      <c r="I4194" s="107" t="s">
        <v>4589</v>
      </c>
      <c r="J4194" s="81"/>
      <c r="K4194" s="72"/>
      <c r="L4194" s="72"/>
      <c r="M4194" s="72"/>
      <c r="N4194" s="72"/>
      <c r="O4194" s="72"/>
      <c r="P4194" s="72"/>
      <c r="Q4194" s="833"/>
      <c r="R4194" s="102"/>
      <c r="S4194" s="73"/>
      <c r="T4194" s="102"/>
      <c r="U4194" s="103"/>
      <c r="V4194" s="104"/>
      <c r="W4194"/>
      <c r="X4194"/>
      <c r="Y4194"/>
      <c r="Z4194"/>
      <c r="AA4194"/>
      <c r="AB4194"/>
      <c r="AC4194"/>
      <c r="AD4194"/>
      <c r="AE4194"/>
      <c r="AF4194"/>
      <c r="AG4194"/>
      <c r="AH4194"/>
      <c r="AI4194"/>
      <c r="AJ4194"/>
      <c r="AK4194"/>
      <c r="AL4194"/>
      <c r="AM4194"/>
      <c r="AN4194"/>
      <c r="AO4194"/>
      <c r="AP4194"/>
      <c r="AQ4194"/>
      <c r="AR4194"/>
      <c r="AS4194"/>
      <c r="AT4194"/>
      <c r="AU4194"/>
      <c r="AV4194"/>
      <c r="AW4194"/>
      <c r="AX4194"/>
      <c r="AY4194"/>
      <c r="AZ4194"/>
      <c r="BA4194"/>
      <c r="BB4194"/>
      <c r="BC4194"/>
      <c r="BD4194"/>
      <c r="BE4194"/>
      <c r="BF4194"/>
      <c r="BG4194"/>
      <c r="BH4194"/>
      <c r="BI4194"/>
      <c r="BJ4194"/>
      <c r="BK4194"/>
      <c r="BL4194"/>
      <c r="BM4194"/>
      <c r="BN4194"/>
      <c r="BO4194"/>
      <c r="BP4194"/>
      <c r="BQ4194"/>
      <c r="BR4194"/>
      <c r="BS4194"/>
      <c r="BT4194"/>
      <c r="BU4194"/>
      <c r="BV4194"/>
      <c r="BW4194"/>
      <c r="BX4194"/>
      <c r="BY4194"/>
      <c r="BZ4194"/>
      <c r="CA4194"/>
      <c r="CB4194"/>
      <c r="CC4194"/>
      <c r="CD4194"/>
      <c r="CE4194"/>
      <c r="CF4194"/>
      <c r="CG4194"/>
      <c r="CH4194"/>
      <c r="CI4194"/>
      <c r="CJ4194"/>
      <c r="CK4194"/>
      <c r="CL4194"/>
      <c r="CM4194"/>
      <c r="CN4194"/>
      <c r="CO4194"/>
      <c r="CP4194"/>
      <c r="CQ4194"/>
      <c r="CR4194"/>
      <c r="CS4194"/>
      <c r="CT4194"/>
      <c r="CU4194"/>
      <c r="CV4194"/>
      <c r="CW4194"/>
      <c r="CX4194"/>
      <c r="CY4194"/>
      <c r="CZ4194"/>
      <c r="DA4194"/>
      <c r="DB4194"/>
      <c r="DC4194"/>
      <c r="DD4194"/>
      <c r="DE4194"/>
      <c r="DF4194"/>
      <c r="DG4194"/>
      <c r="DH4194"/>
      <c r="DI4194"/>
      <c r="DJ4194"/>
      <c r="DK4194"/>
      <c r="DL4194"/>
      <c r="DM4194"/>
      <c r="DN4194"/>
      <c r="DO4194"/>
      <c r="DP4194"/>
      <c r="DQ4194"/>
      <c r="DR4194"/>
      <c r="DS4194"/>
      <c r="DT4194"/>
      <c r="DU4194"/>
      <c r="DV4194"/>
      <c r="DW4194"/>
      <c r="DX4194"/>
      <c r="DY4194"/>
      <c r="DZ4194"/>
      <c r="EA4194"/>
      <c r="EB4194"/>
      <c r="EC4194"/>
      <c r="ED4194"/>
      <c r="EE4194"/>
      <c r="EF4194"/>
      <c r="EG4194"/>
      <c r="EH4194"/>
      <c r="EI4194"/>
      <c r="EJ4194"/>
      <c r="EK4194"/>
      <c r="EL4194"/>
      <c r="EM4194"/>
      <c r="EN4194"/>
      <c r="EO4194"/>
      <c r="EP4194"/>
      <c r="EQ4194"/>
      <c r="ER4194"/>
      <c r="ES4194"/>
      <c r="ET4194"/>
      <c r="EU4194"/>
      <c r="EV4194"/>
      <c r="EW4194"/>
      <c r="EX4194"/>
      <c r="EY4194"/>
      <c r="EZ4194"/>
      <c r="FA4194"/>
      <c r="FB4194"/>
      <c r="FC4194"/>
      <c r="FD4194"/>
      <c r="FE4194"/>
      <c r="FF4194"/>
      <c r="FG4194"/>
      <c r="FH4194"/>
      <c r="FI4194"/>
      <c r="FJ4194"/>
      <c r="FK4194"/>
      <c r="FL4194"/>
      <c r="FM4194"/>
      <c r="FN4194"/>
      <c r="FO4194"/>
      <c r="FP4194"/>
      <c r="FQ4194"/>
      <c r="FR4194"/>
      <c r="FS4194"/>
      <c r="FT4194"/>
      <c r="FU4194"/>
      <c r="FV4194"/>
      <c r="FW4194"/>
      <c r="FX4194"/>
      <c r="FY4194"/>
      <c r="FZ4194"/>
      <c r="GA4194"/>
      <c r="GB4194"/>
      <c r="GC4194"/>
      <c r="GD4194"/>
      <c r="GE4194"/>
      <c r="GF4194"/>
      <c r="GG4194"/>
      <c r="GH4194"/>
      <c r="GI4194"/>
      <c r="GJ4194"/>
      <c r="GK4194"/>
      <c r="GL4194"/>
      <c r="GM4194"/>
      <c r="GN4194"/>
      <c r="GO4194"/>
      <c r="GP4194"/>
      <c r="GQ4194"/>
      <c r="GR4194"/>
      <c r="GS4194"/>
      <c r="GT4194"/>
      <c r="GU4194"/>
      <c r="GV4194"/>
      <c r="GW4194"/>
      <c r="GX4194"/>
      <c r="GY4194"/>
      <c r="GZ4194"/>
      <c r="HA4194"/>
      <c r="HB4194"/>
      <c r="HC4194"/>
      <c r="HD4194"/>
      <c r="HE4194"/>
      <c r="HF4194"/>
      <c r="HG4194"/>
      <c r="HH4194"/>
      <c r="HI4194"/>
      <c r="HJ4194"/>
      <c r="HK4194"/>
      <c r="HL4194"/>
      <c r="HM4194"/>
      <c r="HN4194"/>
      <c r="HO4194"/>
      <c r="HP4194"/>
      <c r="HQ4194"/>
      <c r="HR4194"/>
      <c r="HS4194"/>
      <c r="HT4194"/>
      <c r="HU4194"/>
      <c r="HV4194"/>
      <c r="HW4194"/>
      <c r="HX4194"/>
      <c r="HY4194"/>
      <c r="HZ4194"/>
      <c r="IA4194"/>
      <c r="IB4194"/>
      <c r="IC4194"/>
      <c r="ID4194"/>
      <c r="IE4194"/>
      <c r="IF4194"/>
      <c r="IG4194"/>
      <c r="IH4194"/>
      <c r="II4194"/>
      <c r="IJ4194"/>
      <c r="IK4194"/>
      <c r="IL4194"/>
      <c r="IM4194"/>
      <c r="IN4194"/>
      <c r="IO4194"/>
      <c r="IP4194"/>
      <c r="IQ4194"/>
      <c r="IR4194"/>
      <c r="IS4194"/>
      <c r="IT4194"/>
      <c r="IU4194"/>
      <c r="IV4194"/>
    </row>
    <row r="4195" spans="1:256" ht="12.5">
      <c r="B4195" s="65">
        <v>1</v>
      </c>
      <c r="C4195" s="66">
        <f t="shared" si="190"/>
        <v>0</v>
      </c>
      <c r="D4195" s="76" t="s">
        <v>68</v>
      </c>
      <c r="E4195" s="77" t="s">
        <v>90</v>
      </c>
      <c r="F4195" s="76" t="s">
        <v>87</v>
      </c>
      <c r="G4195" s="78"/>
      <c r="H4195" s="96" t="s">
        <v>197</v>
      </c>
      <c r="I4195" s="107" t="s">
        <v>4590</v>
      </c>
      <c r="J4195" s="81"/>
      <c r="K4195" s="72"/>
      <c r="L4195" s="72"/>
      <c r="M4195" s="72"/>
      <c r="N4195" s="72"/>
      <c r="O4195" s="72"/>
      <c r="P4195" s="72"/>
      <c r="Q4195" s="833"/>
      <c r="R4195" s="102"/>
      <c r="S4195" s="73"/>
      <c r="T4195" s="102"/>
      <c r="U4195" s="103"/>
      <c r="V4195" s="104"/>
      <c r="W4195"/>
      <c r="X4195"/>
      <c r="Y4195"/>
      <c r="Z4195"/>
      <c r="AA4195"/>
      <c r="AB4195"/>
      <c r="AC4195"/>
      <c r="AD4195"/>
      <c r="AE4195"/>
      <c r="AF4195"/>
      <c r="AG4195"/>
      <c r="AH4195"/>
      <c r="AI4195"/>
      <c r="AJ4195"/>
      <c r="AK4195"/>
      <c r="AL4195"/>
      <c r="AM4195"/>
      <c r="AN4195"/>
      <c r="AO4195"/>
      <c r="AP4195"/>
      <c r="AQ4195"/>
      <c r="AR4195"/>
      <c r="AS4195"/>
      <c r="AT4195"/>
      <c r="AU4195"/>
      <c r="AV4195"/>
      <c r="AW4195"/>
      <c r="AX4195"/>
      <c r="AY4195"/>
      <c r="AZ4195"/>
      <c r="BA4195"/>
      <c r="BB4195"/>
      <c r="BC4195"/>
      <c r="BD4195"/>
      <c r="BE4195"/>
      <c r="BF4195"/>
      <c r="BG4195"/>
      <c r="BH4195"/>
      <c r="BI4195"/>
      <c r="BJ4195"/>
      <c r="BK4195"/>
      <c r="BL4195"/>
      <c r="BM4195"/>
      <c r="BN4195"/>
      <c r="BO4195"/>
      <c r="BP4195"/>
      <c r="BQ4195"/>
      <c r="BR4195"/>
      <c r="BS4195"/>
      <c r="BT4195"/>
      <c r="BU4195"/>
      <c r="BV4195"/>
      <c r="BW4195"/>
      <c r="BX4195"/>
      <c r="BY4195"/>
      <c r="BZ4195"/>
      <c r="CA4195"/>
      <c r="CB4195"/>
      <c r="CC4195"/>
      <c r="CD4195"/>
      <c r="CE4195"/>
      <c r="CF4195"/>
      <c r="CG4195"/>
      <c r="CH4195"/>
      <c r="CI4195"/>
      <c r="CJ4195"/>
      <c r="CK4195"/>
      <c r="CL4195"/>
      <c r="CM4195"/>
      <c r="CN4195"/>
      <c r="CO4195"/>
      <c r="CP4195"/>
      <c r="CQ4195"/>
      <c r="CR4195"/>
      <c r="CS4195"/>
      <c r="CT4195"/>
      <c r="CU4195"/>
      <c r="CV4195"/>
      <c r="CW4195"/>
      <c r="CX4195"/>
      <c r="CY4195"/>
      <c r="CZ4195"/>
      <c r="DA4195"/>
      <c r="DB4195"/>
      <c r="DC4195"/>
      <c r="DD4195"/>
      <c r="DE4195"/>
      <c r="DF4195"/>
      <c r="DG4195"/>
      <c r="DH4195"/>
      <c r="DI4195"/>
      <c r="DJ4195"/>
      <c r="DK4195"/>
      <c r="DL4195"/>
      <c r="DM4195"/>
      <c r="DN4195"/>
      <c r="DO4195"/>
      <c r="DP4195"/>
      <c r="DQ4195"/>
      <c r="DR4195"/>
      <c r="DS4195"/>
      <c r="DT4195"/>
      <c r="DU4195"/>
      <c r="DV4195"/>
      <c r="DW4195"/>
      <c r="DX4195"/>
      <c r="DY4195"/>
      <c r="DZ4195"/>
      <c r="EA4195"/>
      <c r="EB4195"/>
      <c r="EC4195"/>
      <c r="ED4195"/>
      <c r="EE4195"/>
      <c r="EF4195"/>
      <c r="EG4195"/>
      <c r="EH4195"/>
      <c r="EI4195"/>
      <c r="EJ4195"/>
      <c r="EK4195"/>
      <c r="EL4195"/>
      <c r="EM4195"/>
      <c r="EN4195"/>
      <c r="EO4195"/>
      <c r="EP4195"/>
      <c r="EQ4195"/>
      <c r="ER4195"/>
      <c r="ES4195"/>
      <c r="ET4195"/>
      <c r="EU4195"/>
      <c r="EV4195"/>
      <c r="EW4195"/>
      <c r="EX4195"/>
      <c r="EY4195"/>
      <c r="EZ4195"/>
      <c r="FA4195"/>
      <c r="FB4195"/>
      <c r="FC4195"/>
      <c r="FD4195"/>
      <c r="FE4195"/>
      <c r="FF4195"/>
      <c r="FG4195"/>
      <c r="FH4195"/>
      <c r="FI4195"/>
      <c r="FJ4195"/>
      <c r="FK4195"/>
      <c r="FL4195"/>
      <c r="FM4195"/>
      <c r="FN4195"/>
      <c r="FO4195"/>
      <c r="FP4195"/>
      <c r="FQ4195"/>
      <c r="FR4195"/>
      <c r="FS4195"/>
      <c r="FT4195"/>
      <c r="FU4195"/>
      <c r="FV4195"/>
      <c r="FW4195"/>
      <c r="FX4195"/>
      <c r="FY4195"/>
      <c r="FZ4195"/>
      <c r="GA4195"/>
      <c r="GB4195"/>
      <c r="GC4195"/>
      <c r="GD4195"/>
      <c r="GE4195"/>
      <c r="GF4195"/>
      <c r="GG4195"/>
      <c r="GH4195"/>
      <c r="GI4195"/>
      <c r="GJ4195"/>
      <c r="GK4195"/>
      <c r="GL4195"/>
      <c r="GM4195"/>
      <c r="GN4195"/>
      <c r="GO4195"/>
      <c r="GP4195"/>
      <c r="GQ4195"/>
      <c r="GR4195"/>
      <c r="GS4195"/>
      <c r="GT4195"/>
      <c r="GU4195"/>
      <c r="GV4195"/>
      <c r="GW4195"/>
      <c r="GX4195"/>
      <c r="GY4195"/>
      <c r="GZ4195"/>
      <c r="HA4195"/>
      <c r="HB4195"/>
      <c r="HC4195"/>
      <c r="HD4195"/>
      <c r="HE4195"/>
      <c r="HF4195"/>
      <c r="HG4195"/>
      <c r="HH4195"/>
      <c r="HI4195"/>
      <c r="HJ4195"/>
      <c r="HK4195"/>
      <c r="HL4195"/>
      <c r="HM4195"/>
      <c r="HN4195"/>
      <c r="HO4195"/>
      <c r="HP4195"/>
      <c r="HQ4195"/>
      <c r="HR4195"/>
      <c r="HS4195"/>
      <c r="HT4195"/>
      <c r="HU4195"/>
      <c r="HV4195"/>
      <c r="HW4195"/>
      <c r="HX4195"/>
      <c r="HY4195"/>
      <c r="HZ4195"/>
      <c r="IA4195"/>
      <c r="IB4195"/>
      <c r="IC4195"/>
      <c r="ID4195"/>
      <c r="IE4195"/>
      <c r="IF4195"/>
      <c r="IG4195"/>
      <c r="IH4195"/>
      <c r="II4195"/>
      <c r="IJ4195"/>
      <c r="IK4195"/>
      <c r="IL4195"/>
      <c r="IM4195"/>
      <c r="IN4195"/>
      <c r="IO4195"/>
      <c r="IP4195"/>
      <c r="IQ4195"/>
      <c r="IR4195"/>
      <c r="IS4195"/>
      <c r="IT4195"/>
      <c r="IU4195"/>
      <c r="IV4195"/>
    </row>
    <row r="4196" spans="1:256" ht="12.5">
      <c r="B4196" s="65">
        <v>1</v>
      </c>
      <c r="C4196" s="66">
        <f>IF(E4196="A",4,IF(E4196="B",3,IF(E4196="C",2,IF(E4196="D",1,0))))</f>
        <v>2</v>
      </c>
      <c r="D4196" s="77" t="s">
        <v>90</v>
      </c>
      <c r="E4196" s="77" t="s">
        <v>90</v>
      </c>
      <c r="F4196" s="76" t="s">
        <v>68</v>
      </c>
      <c r="G4196" s="78"/>
      <c r="H4196" s="96" t="s">
        <v>240</v>
      </c>
      <c r="I4196" s="107" t="s">
        <v>4591</v>
      </c>
      <c r="J4196" s="81"/>
      <c r="K4196" s="72"/>
      <c r="L4196" s="72"/>
      <c r="M4196" s="72"/>
      <c r="N4196" s="72"/>
      <c r="O4196" s="72"/>
      <c r="P4196" s="72"/>
      <c r="Q4196" s="833"/>
      <c r="R4196" s="102"/>
      <c r="S4196" s="73"/>
      <c r="T4196" s="102"/>
      <c r="U4196" s="103"/>
      <c r="V4196" s="104"/>
      <c r="W4196"/>
      <c r="X4196"/>
      <c r="Y4196"/>
      <c r="Z4196"/>
      <c r="AA4196"/>
      <c r="AB4196"/>
      <c r="AC4196"/>
      <c r="AD4196"/>
      <c r="AE4196"/>
      <c r="AF4196"/>
      <c r="AG4196"/>
      <c r="AH4196"/>
      <c r="AI4196"/>
      <c r="AJ4196"/>
      <c r="AK4196"/>
      <c r="AL4196"/>
      <c r="AM4196"/>
      <c r="AN4196"/>
      <c r="AO4196"/>
      <c r="AP4196"/>
      <c r="AQ4196"/>
      <c r="AR4196"/>
      <c r="AS4196"/>
      <c r="AT4196"/>
      <c r="AU4196"/>
      <c r="AV4196"/>
      <c r="AW4196"/>
      <c r="AX4196"/>
      <c r="AY4196"/>
      <c r="AZ4196"/>
      <c r="BA4196"/>
      <c r="BB4196"/>
      <c r="BC4196"/>
      <c r="BD4196"/>
      <c r="BE4196"/>
      <c r="BF4196"/>
      <c r="BG4196"/>
      <c r="BH4196"/>
      <c r="BI4196"/>
      <c r="BJ4196"/>
      <c r="BK4196"/>
      <c r="BL4196"/>
      <c r="BM4196"/>
      <c r="BN4196"/>
      <c r="BO4196"/>
      <c r="BP4196"/>
      <c r="BQ4196"/>
      <c r="BR4196"/>
      <c r="BS4196"/>
      <c r="BT4196"/>
      <c r="BU4196"/>
      <c r="BV4196"/>
      <c r="BW4196"/>
      <c r="BX4196"/>
      <c r="BY4196"/>
      <c r="BZ4196"/>
      <c r="CA4196"/>
      <c r="CB4196"/>
      <c r="CC4196"/>
      <c r="CD4196"/>
      <c r="CE4196"/>
      <c r="CF4196"/>
      <c r="CG4196"/>
      <c r="CH4196"/>
      <c r="CI4196"/>
      <c r="CJ4196"/>
      <c r="CK4196"/>
      <c r="CL4196"/>
      <c r="CM4196"/>
      <c r="CN4196"/>
      <c r="CO4196"/>
      <c r="CP4196"/>
      <c r="CQ4196"/>
      <c r="CR4196"/>
      <c r="CS4196"/>
      <c r="CT4196"/>
      <c r="CU4196"/>
      <c r="CV4196"/>
      <c r="CW4196"/>
      <c r="CX4196"/>
      <c r="CY4196"/>
      <c r="CZ4196"/>
      <c r="DA4196"/>
      <c r="DB4196"/>
      <c r="DC4196"/>
      <c r="DD4196"/>
      <c r="DE4196"/>
      <c r="DF4196"/>
      <c r="DG4196"/>
      <c r="DH4196"/>
      <c r="DI4196"/>
      <c r="DJ4196"/>
      <c r="DK4196"/>
      <c r="DL4196"/>
      <c r="DM4196"/>
      <c r="DN4196"/>
      <c r="DO4196"/>
      <c r="DP4196"/>
      <c r="DQ4196"/>
      <c r="DR4196"/>
      <c r="DS4196"/>
      <c r="DT4196"/>
      <c r="DU4196"/>
      <c r="DV4196"/>
      <c r="DW4196"/>
      <c r="DX4196"/>
      <c r="DY4196"/>
      <c r="DZ4196"/>
      <c r="EA4196"/>
      <c r="EB4196"/>
      <c r="EC4196"/>
      <c r="ED4196"/>
      <c r="EE4196"/>
      <c r="EF4196"/>
      <c r="EG4196"/>
      <c r="EH4196"/>
      <c r="EI4196"/>
      <c r="EJ4196"/>
      <c r="EK4196"/>
      <c r="EL4196"/>
      <c r="EM4196"/>
      <c r="EN4196"/>
      <c r="EO4196"/>
      <c r="EP4196"/>
      <c r="EQ4196"/>
      <c r="ER4196"/>
      <c r="ES4196"/>
      <c r="ET4196"/>
      <c r="EU4196"/>
      <c r="EV4196"/>
      <c r="EW4196"/>
      <c r="EX4196"/>
      <c r="EY4196"/>
      <c r="EZ4196"/>
      <c r="FA4196"/>
      <c r="FB4196"/>
      <c r="FC4196"/>
      <c r="FD4196"/>
      <c r="FE4196"/>
      <c r="FF4196"/>
      <c r="FG4196"/>
      <c r="FH4196"/>
      <c r="FI4196"/>
      <c r="FJ4196"/>
      <c r="FK4196"/>
      <c r="FL4196"/>
      <c r="FM4196"/>
      <c r="FN4196"/>
      <c r="FO4196"/>
      <c r="FP4196"/>
      <c r="FQ4196"/>
      <c r="FR4196"/>
      <c r="FS4196"/>
      <c r="FT4196"/>
      <c r="FU4196"/>
      <c r="FV4196"/>
      <c r="FW4196"/>
      <c r="FX4196"/>
      <c r="FY4196"/>
      <c r="FZ4196"/>
      <c r="GA4196"/>
      <c r="GB4196"/>
      <c r="GC4196"/>
      <c r="GD4196"/>
      <c r="GE4196"/>
      <c r="GF4196"/>
      <c r="GG4196"/>
      <c r="GH4196"/>
      <c r="GI4196"/>
      <c r="GJ4196"/>
      <c r="GK4196"/>
      <c r="GL4196"/>
      <c r="GM4196"/>
      <c r="GN4196"/>
      <c r="GO4196"/>
      <c r="GP4196"/>
      <c r="GQ4196"/>
      <c r="GR4196"/>
      <c r="GS4196"/>
      <c r="GT4196"/>
      <c r="GU4196"/>
      <c r="GV4196"/>
      <c r="GW4196"/>
      <c r="GX4196"/>
      <c r="GY4196"/>
      <c r="GZ4196"/>
      <c r="HA4196"/>
      <c r="HB4196"/>
      <c r="HC4196"/>
      <c r="HD4196"/>
      <c r="HE4196"/>
      <c r="HF4196"/>
      <c r="HG4196"/>
      <c r="HH4196"/>
      <c r="HI4196"/>
      <c r="HJ4196"/>
      <c r="HK4196"/>
      <c r="HL4196"/>
      <c r="HM4196"/>
      <c r="HN4196"/>
      <c r="HO4196"/>
      <c r="HP4196"/>
      <c r="HQ4196"/>
      <c r="HR4196"/>
      <c r="HS4196"/>
      <c r="HT4196"/>
      <c r="HU4196"/>
      <c r="HV4196"/>
      <c r="HW4196"/>
      <c r="HX4196"/>
      <c r="HY4196"/>
      <c r="HZ4196"/>
      <c r="IA4196"/>
      <c r="IB4196"/>
      <c r="IC4196"/>
      <c r="ID4196"/>
      <c r="IE4196"/>
      <c r="IF4196"/>
      <c r="IG4196"/>
      <c r="IH4196"/>
      <c r="II4196"/>
      <c r="IJ4196"/>
      <c r="IK4196"/>
      <c r="IL4196"/>
      <c r="IM4196"/>
      <c r="IN4196"/>
      <c r="IO4196"/>
      <c r="IP4196"/>
      <c r="IQ4196"/>
      <c r="IR4196"/>
      <c r="IS4196"/>
      <c r="IT4196"/>
      <c r="IU4196"/>
      <c r="IV4196"/>
    </row>
    <row r="4197" spans="1:256" ht="12.5">
      <c r="B4197" s="65">
        <v>1</v>
      </c>
      <c r="C4197" s="66">
        <f>IF(E4197="A",1,IF(E4197="B",1,0))</f>
        <v>0</v>
      </c>
      <c r="D4197" s="77" t="s">
        <v>90</v>
      </c>
      <c r="E4197" s="77" t="s">
        <v>90</v>
      </c>
      <c r="F4197" s="99" t="s">
        <v>70</v>
      </c>
      <c r="G4197" s="78"/>
      <c r="H4197" s="96" t="s">
        <v>129</v>
      </c>
      <c r="I4197" s="107" t="s">
        <v>4592</v>
      </c>
      <c r="J4197" s="81"/>
      <c r="K4197" s="72"/>
      <c r="L4197" s="72"/>
      <c r="M4197" s="72"/>
      <c r="N4197" s="72"/>
      <c r="O4197" s="72"/>
      <c r="P4197" s="72"/>
      <c r="Q4197" s="833"/>
      <c r="R4197" s="102"/>
      <c r="S4197" s="73"/>
      <c r="T4197" s="102"/>
      <c r="U4197" s="103"/>
      <c r="V4197" s="104"/>
      <c r="W4197"/>
      <c r="X4197"/>
      <c r="Y4197"/>
      <c r="Z4197"/>
      <c r="AA4197"/>
      <c r="AB4197"/>
      <c r="AC4197"/>
      <c r="AD4197"/>
      <c r="AE4197"/>
      <c r="AF4197"/>
      <c r="AG4197"/>
      <c r="AH4197"/>
      <c r="AI4197"/>
      <c r="AJ4197"/>
      <c r="AK4197"/>
      <c r="AL4197"/>
      <c r="AM4197"/>
      <c r="AN4197"/>
      <c r="AO4197"/>
      <c r="AP4197"/>
      <c r="AQ4197"/>
      <c r="AR4197"/>
      <c r="AS4197"/>
      <c r="AT4197"/>
      <c r="AU4197"/>
      <c r="AV4197"/>
      <c r="AW4197"/>
      <c r="AX4197"/>
      <c r="AY4197"/>
      <c r="AZ4197"/>
      <c r="BA4197"/>
      <c r="BB4197"/>
      <c r="BC4197"/>
      <c r="BD4197"/>
      <c r="BE4197"/>
      <c r="BF4197"/>
      <c r="BG4197"/>
      <c r="BH4197"/>
      <c r="BI4197"/>
      <c r="BJ4197"/>
      <c r="BK4197"/>
      <c r="BL4197"/>
      <c r="BM4197"/>
      <c r="BN4197"/>
      <c r="BO4197"/>
      <c r="BP4197"/>
      <c r="BQ4197"/>
      <c r="BR4197"/>
      <c r="BS4197"/>
      <c r="BT4197"/>
      <c r="BU4197"/>
      <c r="BV4197"/>
      <c r="BW4197"/>
      <c r="BX4197"/>
      <c r="BY4197"/>
      <c r="BZ4197"/>
      <c r="CA4197"/>
      <c r="CB4197"/>
      <c r="CC4197"/>
      <c r="CD4197"/>
      <c r="CE4197"/>
      <c r="CF4197"/>
      <c r="CG4197"/>
      <c r="CH4197"/>
      <c r="CI4197"/>
      <c r="CJ4197"/>
      <c r="CK4197"/>
      <c r="CL4197"/>
      <c r="CM4197"/>
      <c r="CN4197"/>
      <c r="CO4197"/>
      <c r="CP4197"/>
      <c r="CQ4197"/>
      <c r="CR4197"/>
      <c r="CS4197"/>
      <c r="CT4197"/>
      <c r="CU4197"/>
      <c r="CV4197"/>
      <c r="CW4197"/>
      <c r="CX4197"/>
      <c r="CY4197"/>
      <c r="CZ4197"/>
      <c r="DA4197"/>
      <c r="DB4197"/>
      <c r="DC4197"/>
      <c r="DD4197"/>
      <c r="DE4197"/>
      <c r="DF4197"/>
      <c r="DG4197"/>
      <c r="DH4197"/>
      <c r="DI4197"/>
      <c r="DJ4197"/>
      <c r="DK4197"/>
      <c r="DL4197"/>
      <c r="DM4197"/>
      <c r="DN4197"/>
      <c r="DO4197"/>
      <c r="DP4197"/>
      <c r="DQ4197"/>
      <c r="DR4197"/>
      <c r="DS4197"/>
      <c r="DT4197"/>
      <c r="DU4197"/>
      <c r="DV4197"/>
      <c r="DW4197"/>
      <c r="DX4197"/>
      <c r="DY4197"/>
      <c r="DZ4197"/>
      <c r="EA4197"/>
      <c r="EB4197"/>
      <c r="EC4197"/>
      <c r="ED4197"/>
      <c r="EE4197"/>
      <c r="EF4197"/>
      <c r="EG4197"/>
      <c r="EH4197"/>
      <c r="EI4197"/>
      <c r="EJ4197"/>
      <c r="EK4197"/>
      <c r="EL4197"/>
      <c r="EM4197"/>
      <c r="EN4197"/>
      <c r="EO4197"/>
      <c r="EP4197"/>
      <c r="EQ4197"/>
      <c r="ER4197"/>
      <c r="ES4197"/>
      <c r="ET4197"/>
      <c r="EU4197"/>
      <c r="EV4197"/>
      <c r="EW4197"/>
      <c r="EX4197"/>
      <c r="EY4197"/>
      <c r="EZ4197"/>
      <c r="FA4197"/>
      <c r="FB4197"/>
      <c r="FC4197"/>
      <c r="FD4197"/>
      <c r="FE4197"/>
      <c r="FF4197"/>
      <c r="FG4197"/>
      <c r="FH4197"/>
      <c r="FI4197"/>
      <c r="FJ4197"/>
      <c r="FK4197"/>
      <c r="FL4197"/>
      <c r="FM4197"/>
      <c r="FN4197"/>
      <c r="FO4197"/>
      <c r="FP4197"/>
      <c r="FQ4197"/>
      <c r="FR4197"/>
      <c r="FS4197"/>
      <c r="FT4197"/>
      <c r="FU4197"/>
      <c r="FV4197"/>
      <c r="FW4197"/>
      <c r="FX4197"/>
      <c r="FY4197"/>
      <c r="FZ4197"/>
      <c r="GA4197"/>
      <c r="GB4197"/>
      <c r="GC4197"/>
      <c r="GD4197"/>
      <c r="GE4197"/>
      <c r="GF4197"/>
      <c r="GG4197"/>
      <c r="GH4197"/>
      <c r="GI4197"/>
      <c r="GJ4197"/>
      <c r="GK4197"/>
      <c r="GL4197"/>
      <c r="GM4197"/>
      <c r="GN4197"/>
      <c r="GO4197"/>
      <c r="GP4197"/>
      <c r="GQ4197"/>
      <c r="GR4197"/>
      <c r="GS4197"/>
      <c r="GT4197"/>
      <c r="GU4197"/>
      <c r="GV4197"/>
      <c r="GW4197"/>
      <c r="GX4197"/>
      <c r="GY4197"/>
      <c r="GZ4197"/>
      <c r="HA4197"/>
      <c r="HB4197"/>
      <c r="HC4197"/>
      <c r="HD4197"/>
      <c r="HE4197"/>
      <c r="HF4197"/>
      <c r="HG4197"/>
      <c r="HH4197"/>
      <c r="HI4197"/>
      <c r="HJ4197"/>
      <c r="HK4197"/>
      <c r="HL4197"/>
      <c r="HM4197"/>
      <c r="HN4197"/>
      <c r="HO4197"/>
      <c r="HP4197"/>
      <c r="HQ4197"/>
      <c r="HR4197"/>
      <c r="HS4197"/>
      <c r="HT4197"/>
      <c r="HU4197"/>
      <c r="HV4197"/>
      <c r="HW4197"/>
      <c r="HX4197"/>
      <c r="HY4197"/>
      <c r="HZ4197"/>
      <c r="IA4197"/>
      <c r="IB4197"/>
      <c r="IC4197"/>
      <c r="ID4197"/>
      <c r="IE4197"/>
      <c r="IF4197"/>
      <c r="IG4197"/>
      <c r="IH4197"/>
      <c r="II4197"/>
      <c r="IJ4197"/>
      <c r="IK4197"/>
      <c r="IL4197"/>
      <c r="IM4197"/>
      <c r="IN4197"/>
      <c r="IO4197"/>
      <c r="IP4197"/>
      <c r="IQ4197"/>
      <c r="IR4197"/>
      <c r="IS4197"/>
      <c r="IT4197"/>
      <c r="IU4197"/>
      <c r="IV4197"/>
    </row>
    <row r="4198" spans="1:256" ht="12.5">
      <c r="B4198" s="65">
        <v>1</v>
      </c>
      <c r="C4198" s="66">
        <f>IF(E4198="A",4,IF(E4198="B",3,IF(E4198="C",2,IF(E4198="D",1,0))))</f>
        <v>4</v>
      </c>
      <c r="D4198" s="76" t="s">
        <v>87</v>
      </c>
      <c r="E4198" s="76" t="s">
        <v>68</v>
      </c>
      <c r="F4198" s="76" t="s">
        <v>87</v>
      </c>
      <c r="G4198" s="78"/>
      <c r="H4198" s="96" t="s">
        <v>88</v>
      </c>
      <c r="I4198" s="107" t="s">
        <v>4593</v>
      </c>
      <c r="J4198" s="81" t="s">
        <v>6111</v>
      </c>
      <c r="K4198" s="72"/>
      <c r="L4198" s="72"/>
      <c r="M4198" s="72"/>
      <c r="N4198" s="72"/>
      <c r="O4198" s="72"/>
      <c r="P4198" s="72"/>
      <c r="Q4198" s="833"/>
      <c r="R4198" s="102"/>
      <c r="S4198" s="73"/>
      <c r="T4198" s="102"/>
      <c r="U4198" s="103"/>
      <c r="V4198" s="104"/>
      <c r="W4198"/>
      <c r="X4198"/>
      <c r="Y4198"/>
      <c r="Z4198"/>
      <c r="AA4198"/>
      <c r="AB4198"/>
      <c r="AC4198"/>
      <c r="AD4198"/>
      <c r="AE4198"/>
      <c r="AF4198"/>
      <c r="AG4198"/>
      <c r="AH4198"/>
      <c r="AI4198"/>
      <c r="AJ4198"/>
      <c r="AK4198"/>
      <c r="AL4198"/>
      <c r="AM4198"/>
      <c r="AN4198"/>
      <c r="AO4198"/>
      <c r="AP4198"/>
      <c r="AQ4198"/>
      <c r="AR4198"/>
      <c r="AS4198"/>
      <c r="AT4198"/>
      <c r="AU4198"/>
      <c r="AV4198"/>
      <c r="AW4198"/>
      <c r="AX4198"/>
      <c r="AY4198"/>
      <c r="AZ4198"/>
      <c r="BA4198"/>
      <c r="BB4198"/>
      <c r="BC4198"/>
      <c r="BD4198"/>
      <c r="BE4198"/>
      <c r="BF4198"/>
      <c r="BG4198"/>
      <c r="BH4198"/>
      <c r="BI4198"/>
      <c r="BJ4198"/>
      <c r="BK4198"/>
      <c r="BL4198"/>
      <c r="BM4198"/>
      <c r="BN4198"/>
      <c r="BO4198"/>
      <c r="BP4198"/>
      <c r="BQ4198"/>
      <c r="BR4198"/>
      <c r="BS4198"/>
      <c r="BT4198"/>
      <c r="BU4198"/>
      <c r="BV4198"/>
      <c r="BW4198"/>
      <c r="BX4198"/>
      <c r="BY4198"/>
      <c r="BZ4198"/>
      <c r="CA4198"/>
      <c r="CB4198"/>
      <c r="CC4198"/>
      <c r="CD4198"/>
      <c r="CE4198"/>
      <c r="CF4198"/>
      <c r="CG4198"/>
      <c r="CH4198"/>
      <c r="CI4198"/>
      <c r="CJ4198"/>
      <c r="CK4198"/>
      <c r="CL4198"/>
      <c r="CM4198"/>
      <c r="CN4198"/>
      <c r="CO4198"/>
      <c r="CP4198"/>
      <c r="CQ4198"/>
      <c r="CR4198"/>
      <c r="CS4198"/>
      <c r="CT4198"/>
      <c r="CU4198"/>
      <c r="CV4198"/>
      <c r="CW4198"/>
      <c r="CX4198"/>
      <c r="CY4198"/>
      <c r="CZ4198"/>
      <c r="DA4198"/>
      <c r="DB4198"/>
      <c r="DC4198"/>
      <c r="DD4198"/>
      <c r="DE4198"/>
      <c r="DF4198"/>
      <c r="DG4198"/>
      <c r="DH4198"/>
      <c r="DI4198"/>
      <c r="DJ4198"/>
      <c r="DK4198"/>
      <c r="DL4198"/>
      <c r="DM4198"/>
      <c r="DN4198"/>
      <c r="DO4198"/>
      <c r="DP4198"/>
      <c r="DQ4198"/>
      <c r="DR4198"/>
      <c r="DS4198"/>
      <c r="DT4198"/>
      <c r="DU4198"/>
      <c r="DV4198"/>
      <c r="DW4198"/>
      <c r="DX4198"/>
      <c r="DY4198"/>
      <c r="DZ4198"/>
      <c r="EA4198"/>
      <c r="EB4198"/>
      <c r="EC4198"/>
      <c r="ED4198"/>
      <c r="EE4198"/>
      <c r="EF4198"/>
      <c r="EG4198"/>
      <c r="EH4198"/>
      <c r="EI4198"/>
      <c r="EJ4198"/>
      <c r="EK4198"/>
      <c r="EL4198"/>
      <c r="EM4198"/>
      <c r="EN4198"/>
      <c r="EO4198"/>
      <c r="EP4198"/>
      <c r="EQ4198"/>
      <c r="ER4198"/>
      <c r="ES4198"/>
      <c r="ET4198"/>
      <c r="EU4198"/>
      <c r="EV4198"/>
      <c r="EW4198"/>
      <c r="EX4198"/>
      <c r="EY4198"/>
      <c r="EZ4198"/>
      <c r="FA4198"/>
      <c r="FB4198"/>
      <c r="FC4198"/>
      <c r="FD4198"/>
      <c r="FE4198"/>
      <c r="FF4198"/>
      <c r="FG4198"/>
      <c r="FH4198"/>
      <c r="FI4198"/>
      <c r="FJ4198"/>
      <c r="FK4198"/>
      <c r="FL4198"/>
      <c r="FM4198"/>
      <c r="FN4198"/>
      <c r="FO4198"/>
      <c r="FP4198"/>
      <c r="FQ4198"/>
      <c r="FR4198"/>
      <c r="FS4198"/>
      <c r="FT4198"/>
      <c r="FU4198"/>
      <c r="FV4198"/>
      <c r="FW4198"/>
      <c r="FX4198"/>
      <c r="FY4198"/>
      <c r="FZ4198"/>
      <c r="GA4198"/>
      <c r="GB4198"/>
      <c r="GC4198"/>
      <c r="GD4198"/>
      <c r="GE4198"/>
      <c r="GF4198"/>
      <c r="GG4198"/>
      <c r="GH4198"/>
      <c r="GI4198"/>
      <c r="GJ4198"/>
      <c r="GK4198"/>
      <c r="GL4198"/>
      <c r="GM4198"/>
      <c r="GN4198"/>
      <c r="GO4198"/>
      <c r="GP4198"/>
      <c r="GQ4198"/>
      <c r="GR4198"/>
      <c r="GS4198"/>
      <c r="GT4198"/>
      <c r="GU4198"/>
      <c r="GV4198"/>
      <c r="GW4198"/>
      <c r="GX4198"/>
      <c r="GY4198"/>
      <c r="GZ4198"/>
      <c r="HA4198"/>
      <c r="HB4198"/>
      <c r="HC4198"/>
      <c r="HD4198"/>
      <c r="HE4198"/>
      <c r="HF4198"/>
      <c r="HG4198"/>
      <c r="HH4198"/>
      <c r="HI4198"/>
      <c r="HJ4198"/>
      <c r="HK4198"/>
      <c r="HL4198"/>
      <c r="HM4198"/>
      <c r="HN4198"/>
      <c r="HO4198"/>
      <c r="HP4198"/>
      <c r="HQ4198"/>
      <c r="HR4198"/>
      <c r="HS4198"/>
      <c r="HT4198"/>
      <c r="HU4198"/>
      <c r="HV4198"/>
      <c r="HW4198"/>
      <c r="HX4198"/>
      <c r="HY4198"/>
      <c r="HZ4198"/>
      <c r="IA4198"/>
      <c r="IB4198"/>
      <c r="IC4198"/>
      <c r="ID4198"/>
      <c r="IE4198"/>
      <c r="IF4198"/>
      <c r="IG4198"/>
      <c r="IH4198"/>
      <c r="II4198"/>
      <c r="IJ4198"/>
      <c r="IK4198"/>
      <c r="IL4198"/>
      <c r="IM4198"/>
      <c r="IN4198"/>
      <c r="IO4198"/>
      <c r="IP4198"/>
      <c r="IQ4198"/>
      <c r="IR4198"/>
      <c r="IS4198"/>
      <c r="IT4198"/>
      <c r="IU4198"/>
      <c r="IV4198"/>
    </row>
    <row r="4199" spans="1:256" ht="12.5">
      <c r="B4199" s="65">
        <v>1</v>
      </c>
      <c r="C4199" s="739">
        <f>IF(E4199="A",4,IF(E4199="B",3,IF(E4199="C",2,IF(E4199="D",1,0))))</f>
        <v>2</v>
      </c>
      <c r="D4199" s="853" t="s">
        <v>87</v>
      </c>
      <c r="E4199" s="857" t="s">
        <v>90</v>
      </c>
      <c r="F4199" s="853" t="s">
        <v>87</v>
      </c>
      <c r="G4199" s="78"/>
      <c r="H4199" s="96" t="s">
        <v>88</v>
      </c>
      <c r="I4199" s="107" t="s">
        <v>661</v>
      </c>
      <c r="J4199" s="982" t="s">
        <v>7</v>
      </c>
      <c r="K4199" s="811"/>
      <c r="L4199" s="811"/>
      <c r="M4199" s="811"/>
      <c r="N4199" s="811"/>
      <c r="O4199" s="811"/>
      <c r="P4199" s="811"/>
      <c r="Q4199" s="833"/>
      <c r="R4199" s="102"/>
      <c r="S4199" s="73"/>
      <c r="T4199" s="102"/>
      <c r="U4199" s="103"/>
      <c r="V4199" s="104"/>
      <c r="W4199" s="365"/>
      <c r="X4199" s="365"/>
      <c r="Y4199" s="365"/>
      <c r="Z4199" s="365"/>
      <c r="AA4199" s="365"/>
      <c r="AB4199" s="365"/>
      <c r="AC4199" s="365"/>
      <c r="AD4199" s="365"/>
      <c r="AE4199" s="365"/>
      <c r="AF4199" s="365"/>
      <c r="AG4199" s="365"/>
      <c r="AH4199" s="365"/>
      <c r="AI4199" s="365"/>
      <c r="AJ4199" s="365"/>
      <c r="AK4199" s="365"/>
      <c r="AL4199" s="365"/>
      <c r="AM4199" s="365"/>
      <c r="AN4199" s="365"/>
      <c r="AO4199" s="365"/>
      <c r="AP4199" s="365"/>
      <c r="AQ4199" s="365"/>
      <c r="AR4199" s="365"/>
      <c r="AS4199" s="365"/>
      <c r="AT4199" s="365"/>
      <c r="AU4199" s="365"/>
      <c r="AV4199" s="365"/>
      <c r="AW4199" s="365"/>
      <c r="AX4199" s="365"/>
      <c r="AY4199" s="365"/>
      <c r="AZ4199" s="365"/>
      <c r="BA4199" s="365"/>
      <c r="BB4199" s="365"/>
      <c r="BC4199" s="365"/>
      <c r="BD4199" s="365"/>
      <c r="BE4199" s="365"/>
      <c r="BF4199" s="365"/>
      <c r="BG4199" s="365"/>
      <c r="BH4199" s="365"/>
      <c r="BI4199" s="365"/>
      <c r="BJ4199" s="365"/>
      <c r="BK4199" s="365"/>
      <c r="BL4199" s="365"/>
      <c r="BM4199" s="365"/>
      <c r="BN4199" s="365"/>
      <c r="BO4199" s="365"/>
      <c r="BP4199" s="365"/>
      <c r="BQ4199" s="365"/>
      <c r="BR4199" s="365"/>
      <c r="BS4199" s="365"/>
      <c r="BT4199" s="365"/>
      <c r="BU4199" s="365"/>
      <c r="BV4199" s="365"/>
      <c r="BW4199" s="365"/>
      <c r="BX4199" s="365"/>
      <c r="BY4199" s="365"/>
      <c r="BZ4199" s="365"/>
      <c r="CA4199" s="365"/>
      <c r="CB4199" s="365"/>
      <c r="CC4199" s="365"/>
      <c r="CD4199" s="365"/>
      <c r="CE4199" s="365"/>
      <c r="CF4199" s="365"/>
      <c r="CG4199" s="365"/>
      <c r="CH4199" s="365"/>
      <c r="CI4199" s="365"/>
      <c r="CJ4199" s="365"/>
      <c r="CK4199" s="365"/>
      <c r="CL4199" s="365"/>
      <c r="CM4199" s="365"/>
      <c r="CN4199" s="365"/>
      <c r="CO4199" s="365"/>
      <c r="CP4199" s="365"/>
      <c r="CQ4199" s="365"/>
      <c r="CR4199" s="365"/>
      <c r="CS4199" s="365"/>
      <c r="CT4199" s="365"/>
      <c r="CU4199" s="365"/>
      <c r="CV4199" s="365"/>
      <c r="CW4199" s="365"/>
      <c r="CX4199" s="365"/>
      <c r="CY4199" s="365"/>
      <c r="CZ4199" s="365"/>
      <c r="DA4199" s="365"/>
      <c r="DB4199" s="365"/>
      <c r="DC4199" s="365"/>
      <c r="DD4199" s="365"/>
      <c r="DE4199" s="365"/>
      <c r="DF4199" s="365"/>
      <c r="DG4199" s="365"/>
      <c r="DH4199" s="365"/>
      <c r="DI4199" s="365"/>
      <c r="DJ4199" s="365"/>
      <c r="DK4199" s="365"/>
      <c r="DL4199" s="365"/>
      <c r="DM4199" s="365"/>
      <c r="DN4199" s="365"/>
      <c r="DO4199" s="365"/>
      <c r="DP4199" s="365"/>
      <c r="DQ4199" s="365"/>
      <c r="DR4199" s="365"/>
      <c r="DS4199" s="365"/>
      <c r="DT4199" s="365"/>
      <c r="DU4199" s="365"/>
      <c r="DV4199" s="365"/>
      <c r="DW4199" s="365"/>
      <c r="DX4199" s="365"/>
      <c r="DY4199" s="365"/>
      <c r="DZ4199" s="365"/>
      <c r="EA4199" s="365"/>
      <c r="EB4199" s="365"/>
      <c r="EC4199" s="365"/>
      <c r="ED4199" s="365"/>
      <c r="EE4199" s="365"/>
      <c r="EF4199" s="365"/>
      <c r="EG4199" s="365"/>
      <c r="EH4199" s="365"/>
      <c r="EI4199" s="365"/>
      <c r="EJ4199" s="365"/>
      <c r="EK4199" s="365"/>
      <c r="EL4199" s="365"/>
      <c r="EM4199" s="365"/>
      <c r="EN4199" s="365"/>
      <c r="EO4199" s="365"/>
      <c r="EP4199" s="365"/>
      <c r="EQ4199" s="365"/>
      <c r="ER4199" s="365"/>
      <c r="ES4199" s="365"/>
      <c r="ET4199" s="365"/>
      <c r="EU4199" s="365"/>
      <c r="EV4199" s="365"/>
      <c r="EW4199" s="365"/>
      <c r="EX4199" s="365"/>
      <c r="EY4199" s="365"/>
      <c r="EZ4199" s="365"/>
      <c r="FA4199" s="365"/>
      <c r="FB4199" s="365"/>
      <c r="FC4199" s="365"/>
      <c r="FD4199" s="365"/>
      <c r="FE4199" s="365"/>
      <c r="FF4199" s="365"/>
      <c r="FG4199" s="365"/>
      <c r="FH4199" s="365"/>
      <c r="FI4199" s="365"/>
      <c r="FJ4199" s="365"/>
      <c r="FK4199" s="365"/>
      <c r="FL4199" s="365"/>
      <c r="FM4199" s="365"/>
      <c r="FN4199" s="365"/>
      <c r="FO4199" s="365"/>
      <c r="FP4199" s="365"/>
      <c r="FQ4199" s="365"/>
      <c r="FR4199" s="365"/>
      <c r="FS4199" s="365"/>
      <c r="FT4199" s="365"/>
      <c r="FU4199" s="365"/>
      <c r="FV4199" s="365"/>
      <c r="FW4199" s="365"/>
      <c r="FX4199" s="365"/>
      <c r="FY4199" s="365"/>
      <c r="FZ4199" s="365"/>
      <c r="GA4199" s="365"/>
      <c r="GB4199" s="365"/>
      <c r="GC4199" s="365"/>
      <c r="GD4199" s="365"/>
      <c r="GE4199" s="365"/>
      <c r="GF4199" s="365"/>
      <c r="GG4199" s="365"/>
      <c r="GH4199" s="365"/>
      <c r="GI4199" s="365"/>
      <c r="GJ4199" s="365"/>
      <c r="GK4199" s="365"/>
      <c r="GL4199" s="365"/>
      <c r="GM4199" s="365"/>
      <c r="GN4199" s="365"/>
      <c r="GO4199" s="365"/>
      <c r="GP4199" s="365"/>
      <c r="GQ4199" s="365"/>
      <c r="GR4199" s="365"/>
      <c r="GS4199" s="365"/>
      <c r="GT4199" s="365"/>
      <c r="GU4199" s="365"/>
      <c r="GV4199" s="365"/>
      <c r="GW4199" s="365"/>
      <c r="GX4199" s="365"/>
      <c r="GY4199" s="365"/>
      <c r="GZ4199" s="365"/>
      <c r="HA4199" s="365"/>
      <c r="HB4199" s="365"/>
      <c r="HC4199" s="365"/>
      <c r="HD4199" s="365"/>
      <c r="HE4199" s="365"/>
      <c r="HF4199" s="365"/>
      <c r="HG4199" s="365"/>
      <c r="HH4199" s="365"/>
      <c r="HI4199" s="365"/>
      <c r="HJ4199" s="365"/>
      <c r="HK4199" s="365"/>
      <c r="HL4199" s="365"/>
      <c r="HM4199" s="365"/>
      <c r="HN4199" s="365"/>
      <c r="HO4199" s="365"/>
      <c r="HP4199" s="365"/>
      <c r="HQ4199" s="365"/>
      <c r="HR4199" s="365"/>
      <c r="HS4199" s="365"/>
      <c r="HT4199" s="365"/>
      <c r="HU4199" s="365"/>
      <c r="HV4199" s="365"/>
      <c r="HW4199" s="365"/>
      <c r="HX4199" s="365"/>
      <c r="HY4199" s="365"/>
      <c r="HZ4199" s="365"/>
      <c r="IA4199" s="365"/>
      <c r="IB4199" s="365"/>
      <c r="IC4199" s="365"/>
      <c r="ID4199" s="365"/>
      <c r="IE4199" s="365"/>
      <c r="IF4199" s="365"/>
      <c r="IG4199" s="365"/>
      <c r="IH4199" s="365"/>
      <c r="II4199" s="365"/>
      <c r="IJ4199" s="365"/>
      <c r="IK4199" s="365"/>
      <c r="IL4199" s="365"/>
      <c r="IM4199" s="365"/>
      <c r="IN4199" s="365"/>
      <c r="IO4199" s="365"/>
      <c r="IP4199" s="365"/>
      <c r="IQ4199" s="365"/>
      <c r="IR4199" s="365"/>
      <c r="IS4199" s="365"/>
      <c r="IT4199" s="365"/>
      <c r="IU4199" s="365"/>
      <c r="IV4199" s="365"/>
    </row>
    <row r="4200" spans="1:256" ht="12.5">
      <c r="B4200" s="124">
        <v>1</v>
      </c>
      <c r="C4200" s="66">
        <f>IF(E4200="A",1,IF(E4200="B",1,0))</f>
        <v>0</v>
      </c>
      <c r="D4200" s="76" t="s">
        <v>87</v>
      </c>
      <c r="E4200" s="77" t="s">
        <v>90</v>
      </c>
      <c r="F4200" s="76" t="s">
        <v>68</v>
      </c>
      <c r="G4200" s="78"/>
      <c r="H4200" s="96" t="s">
        <v>119</v>
      </c>
      <c r="I4200" s="107" t="s">
        <v>4594</v>
      </c>
      <c r="J4200" s="81"/>
      <c r="K4200" s="72"/>
      <c r="L4200" s="72"/>
      <c r="M4200" s="72"/>
      <c r="N4200" s="72"/>
      <c r="O4200" s="72"/>
      <c r="P4200" s="72"/>
      <c r="Q4200" s="833"/>
      <c r="R4200" s="102"/>
      <c r="S4200" s="73"/>
      <c r="T4200" s="102"/>
      <c r="U4200" s="103"/>
      <c r="V4200" s="104"/>
      <c r="W4200" s="365"/>
      <c r="X4200" s="365"/>
      <c r="Y4200" s="365"/>
      <c r="Z4200" s="365"/>
      <c r="AA4200" s="365"/>
      <c r="AB4200" s="365"/>
      <c r="AC4200" s="365"/>
      <c r="AD4200" s="365"/>
      <c r="AE4200" s="365"/>
      <c r="AF4200" s="365"/>
      <c r="AG4200" s="365"/>
      <c r="AH4200" s="365"/>
      <c r="AI4200" s="365"/>
      <c r="AJ4200" s="365"/>
      <c r="AK4200" s="365"/>
      <c r="AL4200" s="365"/>
      <c r="AM4200" s="365"/>
      <c r="AN4200" s="365"/>
      <c r="AO4200" s="365"/>
      <c r="AP4200" s="365"/>
      <c r="AQ4200" s="365"/>
      <c r="AR4200" s="365"/>
      <c r="AS4200" s="365"/>
      <c r="AT4200" s="365"/>
      <c r="AU4200" s="365"/>
      <c r="AV4200" s="365"/>
      <c r="AW4200" s="365"/>
      <c r="AX4200" s="365"/>
      <c r="AY4200" s="365"/>
      <c r="AZ4200" s="365"/>
      <c r="BA4200" s="365"/>
      <c r="BB4200" s="365"/>
      <c r="BC4200" s="365"/>
      <c r="BD4200" s="365"/>
      <c r="BE4200" s="365"/>
      <c r="BF4200" s="365"/>
      <c r="BG4200" s="365"/>
      <c r="BH4200" s="365"/>
      <c r="BI4200" s="365"/>
      <c r="BJ4200" s="365"/>
      <c r="BK4200" s="365"/>
      <c r="BL4200" s="365"/>
      <c r="BM4200" s="365"/>
      <c r="BN4200" s="365"/>
      <c r="BO4200" s="365"/>
      <c r="BP4200" s="365"/>
      <c r="BQ4200" s="365"/>
      <c r="BR4200" s="365"/>
      <c r="BS4200" s="365"/>
      <c r="BT4200" s="365"/>
      <c r="BU4200" s="365"/>
      <c r="BV4200" s="365"/>
      <c r="BW4200" s="365"/>
      <c r="BX4200" s="365"/>
      <c r="BY4200" s="365"/>
      <c r="BZ4200" s="365"/>
      <c r="CA4200" s="365"/>
      <c r="CB4200" s="365"/>
      <c r="CC4200" s="365"/>
      <c r="CD4200" s="365"/>
      <c r="CE4200" s="365"/>
      <c r="CF4200" s="365"/>
      <c r="CG4200" s="365"/>
      <c r="CH4200" s="365"/>
      <c r="CI4200" s="365"/>
      <c r="CJ4200" s="365"/>
      <c r="CK4200" s="365"/>
      <c r="CL4200" s="365"/>
      <c r="CM4200" s="365"/>
      <c r="CN4200" s="365"/>
      <c r="CO4200" s="365"/>
      <c r="CP4200" s="365"/>
      <c r="CQ4200" s="365"/>
      <c r="CR4200" s="365"/>
      <c r="CS4200" s="365"/>
      <c r="CT4200" s="365"/>
      <c r="CU4200" s="365"/>
      <c r="CV4200" s="365"/>
      <c r="CW4200" s="365"/>
      <c r="CX4200" s="365"/>
      <c r="CY4200" s="365"/>
      <c r="CZ4200" s="365"/>
      <c r="DA4200" s="365"/>
      <c r="DB4200" s="365"/>
      <c r="DC4200" s="365"/>
      <c r="DD4200" s="365"/>
      <c r="DE4200" s="365"/>
      <c r="DF4200" s="365"/>
      <c r="DG4200" s="365"/>
      <c r="DH4200" s="365"/>
      <c r="DI4200" s="365"/>
      <c r="DJ4200" s="365"/>
      <c r="DK4200" s="365"/>
      <c r="DL4200" s="365"/>
      <c r="DM4200" s="365"/>
      <c r="DN4200" s="365"/>
      <c r="DO4200" s="365"/>
      <c r="DP4200" s="365"/>
      <c r="DQ4200" s="365"/>
      <c r="DR4200" s="365"/>
      <c r="DS4200" s="365"/>
      <c r="DT4200" s="365"/>
      <c r="DU4200" s="365"/>
      <c r="DV4200" s="365"/>
      <c r="DW4200" s="365"/>
      <c r="DX4200" s="365"/>
      <c r="DY4200" s="365"/>
      <c r="DZ4200" s="365"/>
      <c r="EA4200" s="365"/>
      <c r="EB4200" s="365"/>
      <c r="EC4200" s="365"/>
      <c r="ED4200" s="365"/>
      <c r="EE4200" s="365"/>
      <c r="EF4200" s="365"/>
      <c r="EG4200" s="365"/>
      <c r="EH4200" s="365"/>
      <c r="EI4200" s="365"/>
      <c r="EJ4200" s="365"/>
      <c r="EK4200" s="365"/>
      <c r="EL4200" s="365"/>
      <c r="EM4200" s="365"/>
      <c r="EN4200" s="365"/>
      <c r="EO4200" s="365"/>
      <c r="EP4200" s="365"/>
      <c r="EQ4200" s="365"/>
      <c r="ER4200" s="365"/>
      <c r="ES4200" s="365"/>
      <c r="ET4200" s="365"/>
      <c r="EU4200" s="365"/>
      <c r="EV4200" s="365"/>
      <c r="EW4200" s="365"/>
      <c r="EX4200" s="365"/>
      <c r="EY4200" s="365"/>
      <c r="EZ4200" s="365"/>
      <c r="FA4200" s="365"/>
      <c r="FB4200" s="365"/>
      <c r="FC4200" s="365"/>
      <c r="FD4200" s="365"/>
      <c r="FE4200" s="365"/>
      <c r="FF4200" s="365"/>
      <c r="FG4200" s="365"/>
      <c r="FH4200" s="365"/>
      <c r="FI4200" s="365"/>
      <c r="FJ4200" s="365"/>
      <c r="FK4200" s="365"/>
      <c r="FL4200" s="365"/>
      <c r="FM4200" s="365"/>
      <c r="FN4200" s="365"/>
      <c r="FO4200" s="365"/>
      <c r="FP4200" s="365"/>
      <c r="FQ4200" s="365"/>
      <c r="FR4200" s="365"/>
      <c r="FS4200" s="365"/>
      <c r="FT4200" s="365"/>
      <c r="FU4200" s="365"/>
      <c r="FV4200" s="365"/>
      <c r="FW4200" s="365"/>
      <c r="FX4200" s="365"/>
      <c r="FY4200" s="365"/>
      <c r="FZ4200" s="365"/>
      <c r="GA4200" s="365"/>
      <c r="GB4200" s="365"/>
      <c r="GC4200" s="365"/>
      <c r="GD4200" s="365"/>
      <c r="GE4200" s="365"/>
      <c r="GF4200" s="365"/>
      <c r="GG4200" s="365"/>
      <c r="GH4200" s="365"/>
      <c r="GI4200" s="365"/>
      <c r="GJ4200" s="365"/>
      <c r="GK4200" s="365"/>
      <c r="GL4200" s="365"/>
      <c r="GM4200" s="365"/>
      <c r="GN4200" s="365"/>
      <c r="GO4200" s="365"/>
      <c r="GP4200" s="365"/>
      <c r="GQ4200" s="365"/>
      <c r="GR4200" s="365"/>
      <c r="GS4200" s="365"/>
      <c r="GT4200" s="365"/>
      <c r="GU4200" s="365"/>
      <c r="GV4200" s="365"/>
      <c r="GW4200" s="365"/>
      <c r="GX4200" s="365"/>
      <c r="GY4200" s="365"/>
      <c r="GZ4200" s="365"/>
      <c r="HA4200" s="365"/>
      <c r="HB4200" s="365"/>
      <c r="HC4200" s="365"/>
      <c r="HD4200" s="365"/>
      <c r="HE4200" s="365"/>
      <c r="HF4200" s="365"/>
      <c r="HG4200" s="365"/>
      <c r="HH4200" s="365"/>
      <c r="HI4200" s="365"/>
      <c r="HJ4200" s="365"/>
      <c r="HK4200" s="365"/>
      <c r="HL4200" s="365"/>
      <c r="HM4200" s="365"/>
      <c r="HN4200" s="365"/>
      <c r="HO4200" s="365"/>
      <c r="HP4200" s="365"/>
      <c r="HQ4200" s="365"/>
      <c r="HR4200" s="365"/>
      <c r="HS4200" s="365"/>
      <c r="HT4200" s="365"/>
      <c r="HU4200" s="365"/>
      <c r="HV4200" s="365"/>
      <c r="HW4200" s="365"/>
      <c r="HX4200" s="365"/>
      <c r="HY4200" s="365"/>
      <c r="HZ4200" s="365"/>
      <c r="IA4200" s="365"/>
      <c r="IB4200" s="365"/>
      <c r="IC4200" s="365"/>
      <c r="ID4200" s="365"/>
      <c r="IE4200" s="365"/>
      <c r="IF4200" s="365"/>
      <c r="IG4200" s="365"/>
      <c r="IH4200" s="365"/>
      <c r="II4200" s="365"/>
      <c r="IJ4200" s="365"/>
      <c r="IK4200" s="365"/>
      <c r="IL4200" s="365"/>
      <c r="IM4200" s="365"/>
      <c r="IN4200" s="365"/>
      <c r="IO4200" s="365"/>
      <c r="IP4200" s="365"/>
      <c r="IQ4200" s="365"/>
      <c r="IR4200" s="365"/>
      <c r="IS4200" s="365"/>
      <c r="IT4200" s="365"/>
      <c r="IU4200" s="365"/>
      <c r="IV4200" s="365"/>
    </row>
    <row r="4201" spans="1:256" ht="12.5">
      <c r="B4201" s="124">
        <v>1</v>
      </c>
      <c r="C4201" s="66">
        <f>IF(E4201="A",1,IF(E4201="B",1,0))</f>
        <v>0</v>
      </c>
      <c r="D4201" s="76" t="s">
        <v>68</v>
      </c>
      <c r="E4201" s="77" t="s">
        <v>90</v>
      </c>
      <c r="F4201" s="76" t="s">
        <v>87</v>
      </c>
      <c r="G4201" s="78"/>
      <c r="H4201" s="96" t="s">
        <v>131</v>
      </c>
      <c r="I4201" s="107" t="s">
        <v>4595</v>
      </c>
      <c r="J4201" s="81"/>
      <c r="K4201" s="72"/>
      <c r="L4201" s="72"/>
      <c r="M4201" s="72"/>
      <c r="N4201" s="72"/>
      <c r="O4201" s="72"/>
      <c r="P4201" s="72"/>
      <c r="Q4201" s="833"/>
      <c r="R4201" s="102"/>
      <c r="S4201" s="73"/>
      <c r="T4201" s="102"/>
      <c r="U4201" s="103"/>
      <c r="V4201" s="104"/>
      <c r="W4201" s="320"/>
      <c r="X4201" s="320"/>
      <c r="Y4201" s="320"/>
      <c r="Z4201" s="320"/>
      <c r="AA4201" s="320"/>
      <c r="AB4201" s="320"/>
      <c r="AC4201" s="320"/>
      <c r="AD4201" s="320"/>
      <c r="AE4201" s="320"/>
      <c r="AF4201" s="320"/>
      <c r="AG4201" s="320"/>
      <c r="AH4201" s="320"/>
      <c r="AI4201" s="320"/>
      <c r="AJ4201" s="320"/>
      <c r="AK4201" s="320"/>
      <c r="AL4201" s="320"/>
      <c r="AM4201" s="320"/>
      <c r="AN4201" s="320"/>
      <c r="AO4201" s="320"/>
      <c r="AP4201" s="320"/>
      <c r="AQ4201" s="320"/>
      <c r="AR4201" s="320"/>
      <c r="AS4201" s="320"/>
      <c r="AT4201" s="320"/>
      <c r="AU4201" s="320"/>
      <c r="AV4201" s="320"/>
      <c r="AW4201" s="320"/>
      <c r="AX4201" s="320"/>
      <c r="AY4201" s="320"/>
      <c r="AZ4201" s="320"/>
      <c r="BA4201" s="320"/>
      <c r="BB4201" s="320"/>
      <c r="BC4201" s="320"/>
      <c r="BD4201" s="320"/>
      <c r="BE4201" s="320"/>
      <c r="BF4201" s="320"/>
      <c r="BG4201" s="320"/>
      <c r="BH4201" s="320"/>
      <c r="BI4201" s="320"/>
      <c r="BJ4201" s="320"/>
      <c r="BK4201" s="320"/>
      <c r="BL4201" s="320"/>
      <c r="BM4201" s="320"/>
      <c r="BN4201" s="320"/>
      <c r="BO4201" s="320"/>
      <c r="BP4201" s="320"/>
      <c r="BQ4201" s="320"/>
      <c r="BR4201" s="320"/>
      <c r="BS4201" s="320"/>
      <c r="BT4201" s="320"/>
      <c r="BU4201" s="320"/>
      <c r="BV4201" s="320"/>
      <c r="BW4201" s="320"/>
      <c r="BX4201" s="320"/>
      <c r="BY4201" s="320"/>
      <c r="BZ4201" s="320"/>
      <c r="CA4201" s="320"/>
      <c r="CB4201" s="320"/>
      <c r="CC4201" s="320"/>
      <c r="CD4201" s="320"/>
      <c r="CE4201" s="320"/>
      <c r="CF4201" s="320"/>
      <c r="CG4201" s="320"/>
      <c r="CH4201" s="320"/>
      <c r="CI4201" s="320"/>
      <c r="CJ4201" s="320"/>
      <c r="CK4201" s="320"/>
      <c r="CL4201" s="320"/>
      <c r="CM4201" s="320"/>
      <c r="CN4201" s="320"/>
      <c r="CO4201" s="320"/>
      <c r="CP4201" s="320"/>
      <c r="CQ4201" s="320"/>
      <c r="CR4201" s="320"/>
      <c r="CS4201" s="320"/>
      <c r="CT4201" s="320"/>
      <c r="CU4201" s="320"/>
      <c r="CV4201" s="320"/>
      <c r="CW4201" s="320"/>
      <c r="CX4201" s="320"/>
      <c r="CY4201" s="320"/>
      <c r="CZ4201" s="320"/>
      <c r="DA4201" s="320"/>
      <c r="DB4201" s="320"/>
      <c r="DC4201" s="320"/>
      <c r="DD4201" s="320"/>
      <c r="DE4201" s="320"/>
      <c r="DF4201" s="320"/>
      <c r="DG4201" s="320"/>
      <c r="DH4201" s="320"/>
      <c r="DI4201" s="320"/>
      <c r="DJ4201" s="320"/>
      <c r="DK4201" s="320"/>
      <c r="DL4201" s="320"/>
      <c r="DM4201" s="320"/>
      <c r="DN4201" s="320"/>
      <c r="DO4201" s="320"/>
      <c r="DP4201" s="320"/>
      <c r="DQ4201" s="320"/>
      <c r="DR4201" s="320"/>
      <c r="DS4201" s="320"/>
      <c r="DT4201" s="320"/>
      <c r="DU4201" s="320"/>
      <c r="DV4201" s="320"/>
      <c r="DW4201" s="320"/>
      <c r="DX4201" s="320"/>
      <c r="DY4201" s="320"/>
      <c r="DZ4201" s="320"/>
      <c r="EA4201" s="320"/>
      <c r="EB4201" s="320"/>
      <c r="EC4201" s="320"/>
      <c r="ED4201" s="320"/>
      <c r="EE4201" s="320"/>
      <c r="EF4201" s="320"/>
      <c r="EG4201" s="320"/>
      <c r="EH4201" s="320"/>
      <c r="EI4201" s="320"/>
      <c r="EJ4201" s="320"/>
      <c r="EK4201" s="320"/>
      <c r="EL4201" s="320"/>
      <c r="EM4201" s="320"/>
      <c r="EN4201" s="320"/>
      <c r="EO4201" s="320"/>
      <c r="EP4201" s="320"/>
      <c r="EQ4201" s="320"/>
      <c r="ER4201" s="320"/>
      <c r="ES4201" s="320"/>
      <c r="ET4201" s="320"/>
      <c r="EU4201" s="320"/>
      <c r="EV4201" s="320"/>
      <c r="EW4201" s="320"/>
      <c r="EX4201" s="320"/>
      <c r="EY4201" s="320"/>
      <c r="EZ4201" s="320"/>
      <c r="FA4201" s="320"/>
      <c r="FB4201" s="320"/>
      <c r="FC4201" s="320"/>
      <c r="FD4201" s="320"/>
      <c r="FE4201" s="320"/>
      <c r="FF4201" s="320"/>
      <c r="FG4201" s="320"/>
      <c r="FH4201" s="320"/>
      <c r="FI4201" s="320"/>
      <c r="FJ4201" s="320"/>
      <c r="FK4201" s="320"/>
      <c r="FL4201" s="320"/>
      <c r="FM4201" s="320"/>
      <c r="FN4201" s="320"/>
      <c r="FO4201" s="320"/>
      <c r="FP4201" s="320"/>
      <c r="FQ4201" s="320"/>
      <c r="FR4201" s="320"/>
      <c r="FS4201" s="320"/>
      <c r="FT4201" s="320"/>
      <c r="FU4201" s="320"/>
      <c r="FV4201" s="320"/>
      <c r="FW4201" s="320"/>
      <c r="FX4201" s="320"/>
      <c r="FY4201" s="320"/>
      <c r="FZ4201" s="320"/>
      <c r="GA4201" s="320"/>
      <c r="GB4201" s="320"/>
      <c r="GC4201" s="320"/>
      <c r="GD4201" s="320"/>
      <c r="GE4201" s="320"/>
      <c r="GF4201" s="320"/>
      <c r="GG4201" s="320"/>
      <c r="GH4201" s="320"/>
      <c r="GI4201" s="320"/>
      <c r="GJ4201" s="320"/>
      <c r="GK4201" s="320"/>
      <c r="GL4201" s="320"/>
      <c r="GM4201" s="320"/>
      <c r="GN4201" s="320"/>
      <c r="GO4201" s="320"/>
      <c r="GP4201" s="320"/>
      <c r="GQ4201" s="320"/>
      <c r="GR4201" s="320"/>
      <c r="GS4201" s="320"/>
      <c r="GT4201" s="320"/>
      <c r="GU4201" s="320"/>
      <c r="GV4201" s="320"/>
      <c r="GW4201" s="320"/>
      <c r="GX4201" s="320"/>
      <c r="GY4201" s="320"/>
      <c r="GZ4201" s="320"/>
      <c r="HA4201" s="320"/>
      <c r="HB4201" s="320"/>
      <c r="HC4201" s="320"/>
      <c r="HD4201" s="320"/>
      <c r="HE4201" s="320"/>
      <c r="HF4201" s="320"/>
      <c r="HG4201" s="320"/>
      <c r="HH4201" s="320"/>
      <c r="HI4201" s="320"/>
      <c r="HJ4201" s="320"/>
      <c r="HK4201" s="320"/>
      <c r="HL4201" s="320"/>
      <c r="HM4201" s="320"/>
      <c r="HN4201" s="320"/>
      <c r="HO4201" s="320"/>
      <c r="HP4201" s="320"/>
      <c r="HQ4201" s="320"/>
      <c r="HR4201" s="320"/>
      <c r="HS4201" s="320"/>
      <c r="HT4201" s="320"/>
      <c r="HU4201" s="320"/>
      <c r="HV4201" s="320"/>
      <c r="HW4201" s="320"/>
      <c r="HX4201" s="320"/>
      <c r="HY4201" s="320"/>
      <c r="HZ4201" s="320"/>
      <c r="IA4201" s="320"/>
      <c r="IB4201" s="320"/>
      <c r="IC4201" s="320"/>
      <c r="ID4201" s="320"/>
      <c r="IE4201" s="320"/>
      <c r="IF4201" s="320"/>
      <c r="IG4201" s="320"/>
      <c r="IH4201" s="320"/>
      <c r="II4201" s="320"/>
      <c r="IJ4201" s="320"/>
      <c r="IK4201" s="320"/>
      <c r="IL4201" s="320"/>
      <c r="IM4201" s="320"/>
      <c r="IN4201" s="320"/>
      <c r="IO4201" s="320"/>
      <c r="IP4201" s="320"/>
      <c r="IQ4201" s="320"/>
      <c r="IR4201" s="320"/>
      <c r="IS4201" s="320"/>
      <c r="IT4201" s="320"/>
      <c r="IU4201" s="320"/>
      <c r="IV4201" s="320"/>
    </row>
    <row r="4202" spans="1:256" ht="12.5">
      <c r="B4202" s="65">
        <v>1</v>
      </c>
      <c r="C4202" s="66">
        <f>IF(E4202="A",4,IF(E4202="B",3,IF(E4202="C",2,IF(E4202="D",1,0))))</f>
        <v>1</v>
      </c>
      <c r="D4202" s="77" t="s">
        <v>90</v>
      </c>
      <c r="E4202" s="99" t="s">
        <v>70</v>
      </c>
      <c r="F4202" s="77" t="s">
        <v>90</v>
      </c>
      <c r="G4202" s="78"/>
      <c r="H4202" s="96" t="s">
        <v>135</v>
      </c>
      <c r="I4202" s="107" t="s">
        <v>4596</v>
      </c>
      <c r="J4202" s="81"/>
      <c r="K4202" s="72"/>
      <c r="L4202" s="72"/>
      <c r="M4202" s="72"/>
      <c r="N4202" s="72"/>
      <c r="O4202" s="72"/>
      <c r="P4202" s="72"/>
      <c r="Q4202" s="833"/>
      <c r="R4202" s="102"/>
      <c r="S4202" s="73"/>
      <c r="T4202" s="102"/>
      <c r="U4202" s="103"/>
      <c r="V4202" s="104"/>
      <c r="W4202" s="561"/>
      <c r="X4202" s="561"/>
      <c r="Y4202" s="561"/>
      <c r="Z4202" s="561"/>
      <c r="AA4202" s="561"/>
      <c r="AB4202" s="561"/>
      <c r="AC4202" s="561"/>
      <c r="AD4202" s="561"/>
      <c r="AE4202" s="561"/>
      <c r="AF4202" s="561"/>
      <c r="AG4202" s="561"/>
      <c r="AH4202" s="561"/>
      <c r="AI4202" s="561"/>
      <c r="AJ4202" s="561"/>
      <c r="AK4202" s="561"/>
      <c r="AL4202" s="561"/>
      <c r="AM4202" s="561"/>
      <c r="AN4202" s="561"/>
      <c r="AO4202" s="561"/>
      <c r="AP4202" s="561"/>
      <c r="AQ4202" s="561"/>
      <c r="AR4202" s="561"/>
      <c r="AS4202" s="561"/>
      <c r="AT4202" s="561"/>
      <c r="AU4202" s="561"/>
      <c r="AV4202" s="561"/>
      <c r="AW4202" s="561"/>
      <c r="AX4202" s="561"/>
      <c r="AY4202" s="561"/>
      <c r="AZ4202" s="561"/>
      <c r="BA4202" s="561"/>
      <c r="BB4202" s="561"/>
      <c r="BC4202" s="561"/>
      <c r="BD4202" s="561"/>
      <c r="BE4202" s="561"/>
      <c r="BF4202" s="561"/>
      <c r="BG4202" s="561"/>
      <c r="BH4202" s="561"/>
      <c r="BI4202" s="561"/>
      <c r="BJ4202" s="561"/>
      <c r="BK4202" s="561"/>
      <c r="BL4202" s="561"/>
      <c r="BM4202" s="561"/>
      <c r="BN4202" s="561"/>
      <c r="BO4202" s="561"/>
      <c r="BP4202" s="561"/>
      <c r="BQ4202" s="561"/>
      <c r="BR4202" s="561"/>
      <c r="BS4202" s="561"/>
      <c r="BT4202" s="561"/>
      <c r="BU4202" s="561"/>
      <c r="BV4202" s="561"/>
      <c r="BW4202" s="561"/>
      <c r="BX4202" s="561"/>
      <c r="BY4202" s="561"/>
      <c r="BZ4202" s="561"/>
      <c r="CA4202" s="561"/>
      <c r="CB4202" s="561"/>
      <c r="CC4202" s="561"/>
      <c r="CD4202" s="561"/>
      <c r="CE4202" s="561"/>
      <c r="CF4202" s="561"/>
      <c r="CG4202" s="561"/>
      <c r="CH4202" s="561"/>
      <c r="CI4202" s="561"/>
      <c r="CJ4202" s="561"/>
      <c r="CK4202" s="561"/>
      <c r="CL4202" s="561"/>
      <c r="CM4202" s="561"/>
      <c r="CN4202" s="561"/>
      <c r="CO4202" s="561"/>
      <c r="CP4202" s="561"/>
      <c r="CQ4202" s="561"/>
      <c r="CR4202" s="561"/>
      <c r="CS4202" s="561"/>
      <c r="CT4202" s="561"/>
      <c r="CU4202" s="561"/>
      <c r="CV4202" s="561"/>
      <c r="CW4202" s="561"/>
      <c r="CX4202" s="561"/>
      <c r="CY4202" s="561"/>
      <c r="CZ4202" s="561"/>
      <c r="DA4202" s="561"/>
      <c r="DB4202" s="561"/>
      <c r="DC4202" s="561"/>
      <c r="DD4202" s="561"/>
      <c r="DE4202" s="561"/>
      <c r="DF4202" s="561"/>
      <c r="DG4202" s="561"/>
      <c r="DH4202" s="561"/>
      <c r="DI4202" s="561"/>
      <c r="DJ4202" s="561"/>
      <c r="DK4202" s="561"/>
      <c r="DL4202" s="561"/>
      <c r="DM4202" s="561"/>
      <c r="DN4202" s="561"/>
      <c r="DO4202" s="561"/>
      <c r="DP4202" s="561"/>
      <c r="DQ4202" s="561"/>
      <c r="DR4202" s="561"/>
      <c r="DS4202" s="561"/>
      <c r="DT4202" s="561"/>
      <c r="DU4202" s="561"/>
      <c r="DV4202" s="561"/>
      <c r="DW4202" s="561"/>
      <c r="DX4202" s="561"/>
      <c r="DY4202" s="561"/>
      <c r="DZ4202" s="561"/>
      <c r="EA4202" s="561"/>
      <c r="EB4202" s="561"/>
      <c r="EC4202" s="561"/>
      <c r="ED4202" s="561"/>
      <c r="EE4202" s="561"/>
      <c r="EF4202" s="561"/>
      <c r="EG4202" s="561"/>
      <c r="EH4202" s="561"/>
      <c r="EI4202" s="561"/>
      <c r="EJ4202" s="561"/>
      <c r="EK4202" s="561"/>
      <c r="EL4202" s="561"/>
      <c r="EM4202" s="561"/>
      <c r="EN4202" s="561"/>
      <c r="EO4202" s="561"/>
      <c r="EP4202" s="561"/>
      <c r="EQ4202" s="561"/>
      <c r="ER4202" s="561"/>
      <c r="ES4202" s="561"/>
      <c r="ET4202" s="561"/>
      <c r="EU4202" s="561"/>
      <c r="EV4202" s="561"/>
      <c r="EW4202" s="561"/>
      <c r="EX4202" s="561"/>
      <c r="EY4202" s="561"/>
      <c r="EZ4202" s="561"/>
      <c r="FA4202" s="561"/>
      <c r="FB4202" s="561"/>
      <c r="FC4202" s="561"/>
      <c r="FD4202" s="561"/>
      <c r="FE4202" s="561"/>
      <c r="FF4202" s="561"/>
      <c r="FG4202" s="561"/>
      <c r="FH4202" s="561"/>
      <c r="FI4202" s="561"/>
      <c r="FJ4202" s="561"/>
      <c r="FK4202" s="561"/>
      <c r="FL4202" s="561"/>
      <c r="FM4202" s="561"/>
      <c r="FN4202" s="561"/>
      <c r="FO4202" s="561"/>
      <c r="FP4202" s="561"/>
      <c r="FQ4202" s="561"/>
      <c r="FR4202" s="561"/>
      <c r="FS4202" s="561"/>
      <c r="FT4202" s="561"/>
      <c r="FU4202" s="561"/>
      <c r="FV4202" s="561"/>
      <c r="FW4202" s="561"/>
      <c r="FX4202" s="561"/>
      <c r="FY4202" s="561"/>
      <c r="FZ4202" s="561"/>
      <c r="GA4202" s="561"/>
      <c r="GB4202" s="561"/>
      <c r="GC4202" s="561"/>
      <c r="GD4202" s="561"/>
      <c r="GE4202" s="561"/>
      <c r="GF4202" s="561"/>
      <c r="GG4202" s="561"/>
      <c r="GH4202" s="561"/>
      <c r="GI4202" s="561"/>
      <c r="GJ4202" s="561"/>
      <c r="GK4202" s="561"/>
      <c r="GL4202" s="561"/>
      <c r="GM4202" s="561"/>
      <c r="GN4202" s="561"/>
      <c r="GO4202" s="561"/>
      <c r="GP4202" s="561"/>
      <c r="GQ4202" s="561"/>
      <c r="GR4202" s="561"/>
      <c r="GS4202" s="561"/>
      <c r="GT4202" s="561"/>
      <c r="GU4202" s="561"/>
      <c r="GV4202" s="561"/>
      <c r="GW4202" s="561"/>
      <c r="GX4202" s="561"/>
      <c r="GY4202" s="561"/>
      <c r="GZ4202" s="561"/>
      <c r="HA4202" s="561"/>
      <c r="HB4202" s="561"/>
      <c r="HC4202" s="561"/>
      <c r="HD4202" s="561"/>
      <c r="HE4202" s="561"/>
      <c r="HF4202" s="561"/>
      <c r="HG4202" s="561"/>
      <c r="HH4202" s="561"/>
      <c r="HI4202" s="561"/>
      <c r="HJ4202" s="561"/>
      <c r="HK4202" s="561"/>
      <c r="HL4202" s="561"/>
      <c r="HM4202" s="561"/>
      <c r="HN4202" s="561"/>
      <c r="HO4202" s="561"/>
      <c r="HP4202" s="561"/>
      <c r="HQ4202" s="561"/>
      <c r="HR4202" s="561"/>
      <c r="HS4202" s="561"/>
      <c r="HT4202" s="561"/>
      <c r="HU4202" s="561"/>
      <c r="HV4202" s="561"/>
      <c r="HW4202" s="561"/>
      <c r="HX4202" s="561"/>
      <c r="HY4202" s="561"/>
      <c r="HZ4202" s="561"/>
      <c r="IA4202" s="561"/>
      <c r="IB4202" s="561"/>
      <c r="IC4202" s="561"/>
      <c r="ID4202" s="561"/>
      <c r="IE4202" s="561"/>
      <c r="IF4202" s="561"/>
      <c r="IG4202" s="561"/>
      <c r="IH4202" s="561"/>
      <c r="II4202" s="561"/>
      <c r="IJ4202" s="561"/>
      <c r="IK4202" s="561"/>
      <c r="IL4202" s="561"/>
      <c r="IM4202" s="561"/>
      <c r="IN4202" s="561"/>
      <c r="IO4202" s="561"/>
      <c r="IP4202" s="561"/>
      <c r="IQ4202" s="561"/>
      <c r="IR4202" s="561"/>
      <c r="IS4202" s="561"/>
      <c r="IT4202" s="561"/>
      <c r="IU4202" s="561"/>
      <c r="IV4202" s="561"/>
    </row>
    <row r="4203" spans="1:256" ht="12.5">
      <c r="B4203" s="65">
        <v>1</v>
      </c>
      <c r="C4203" s="66">
        <f>IF(E4203="A",4,IF(E4203="B",3,IF(E4203="C",2,IF(E4203="D",1,0))))</f>
        <v>1</v>
      </c>
      <c r="D4203" s="254" t="s">
        <v>87</v>
      </c>
      <c r="E4203" s="253" t="s">
        <v>70</v>
      </c>
      <c r="F4203" s="76" t="s">
        <v>87</v>
      </c>
      <c r="G4203" s="78"/>
      <c r="H4203" s="96" t="s">
        <v>122</v>
      </c>
      <c r="I4203" s="107" t="s">
        <v>4597</v>
      </c>
      <c r="J4203" s="81" t="s">
        <v>17</v>
      </c>
      <c r="K4203" s="72"/>
      <c r="L4203" s="72"/>
      <c r="M4203" s="72"/>
      <c r="N4203" s="72"/>
      <c r="O4203" s="72"/>
      <c r="P4203" s="72"/>
      <c r="Q4203" s="833"/>
      <c r="R4203" s="102"/>
      <c r="S4203" s="73"/>
      <c r="T4203" s="102"/>
      <c r="U4203" s="103"/>
      <c r="V4203" s="104"/>
      <c r="W4203" s="365"/>
      <c r="X4203" s="365"/>
      <c r="Y4203" s="365"/>
      <c r="Z4203" s="365"/>
      <c r="AA4203" s="365"/>
      <c r="AB4203" s="365"/>
      <c r="AC4203" s="365"/>
      <c r="AD4203" s="365"/>
      <c r="AE4203" s="365"/>
      <c r="AF4203" s="365"/>
      <c r="AG4203" s="365"/>
      <c r="AH4203" s="365"/>
      <c r="AI4203" s="365"/>
      <c r="AJ4203" s="365"/>
      <c r="AK4203" s="365"/>
      <c r="AL4203" s="365"/>
      <c r="AM4203" s="365"/>
      <c r="AN4203" s="365"/>
      <c r="AO4203" s="365"/>
      <c r="AP4203" s="365"/>
      <c r="AQ4203" s="365"/>
      <c r="AR4203" s="365"/>
      <c r="AS4203" s="365"/>
      <c r="AT4203" s="365"/>
      <c r="AU4203" s="365"/>
      <c r="AV4203" s="365"/>
      <c r="AW4203" s="365"/>
      <c r="AX4203" s="365"/>
      <c r="AY4203" s="365"/>
      <c r="AZ4203" s="365"/>
      <c r="BA4203" s="365"/>
      <c r="BB4203" s="365"/>
      <c r="BC4203" s="365"/>
      <c r="BD4203" s="365"/>
      <c r="BE4203" s="365"/>
      <c r="BF4203" s="365"/>
      <c r="BG4203" s="365"/>
      <c r="BH4203" s="365"/>
      <c r="BI4203" s="365"/>
      <c r="BJ4203" s="365"/>
      <c r="BK4203" s="365"/>
      <c r="BL4203" s="365"/>
      <c r="BM4203" s="365"/>
      <c r="BN4203" s="365"/>
      <c r="BO4203" s="365"/>
      <c r="BP4203" s="365"/>
      <c r="BQ4203" s="365"/>
      <c r="BR4203" s="365"/>
      <c r="BS4203" s="365"/>
      <c r="BT4203" s="365"/>
      <c r="BU4203" s="365"/>
      <c r="BV4203" s="365"/>
      <c r="BW4203" s="365"/>
      <c r="BX4203" s="365"/>
      <c r="BY4203" s="365"/>
      <c r="BZ4203" s="365"/>
      <c r="CA4203" s="365"/>
      <c r="CB4203" s="365"/>
      <c r="CC4203" s="365"/>
      <c r="CD4203" s="365"/>
      <c r="CE4203" s="365"/>
      <c r="CF4203" s="365"/>
      <c r="CG4203" s="365"/>
      <c r="CH4203" s="365"/>
      <c r="CI4203" s="365"/>
      <c r="CJ4203" s="365"/>
      <c r="CK4203" s="365"/>
      <c r="CL4203" s="365"/>
      <c r="CM4203" s="365"/>
      <c r="CN4203" s="365"/>
      <c r="CO4203" s="365"/>
      <c r="CP4203" s="365"/>
      <c r="CQ4203" s="365"/>
      <c r="CR4203" s="365"/>
      <c r="CS4203" s="365"/>
      <c r="CT4203" s="365"/>
      <c r="CU4203" s="365"/>
      <c r="CV4203" s="365"/>
      <c r="CW4203" s="365"/>
      <c r="CX4203" s="365"/>
      <c r="CY4203" s="365"/>
      <c r="CZ4203" s="365"/>
      <c r="DA4203" s="365"/>
      <c r="DB4203" s="365"/>
      <c r="DC4203" s="365"/>
      <c r="DD4203" s="365"/>
      <c r="DE4203" s="365"/>
      <c r="DF4203" s="365"/>
      <c r="DG4203" s="365"/>
      <c r="DH4203" s="365"/>
      <c r="DI4203" s="365"/>
      <c r="DJ4203" s="365"/>
      <c r="DK4203" s="365"/>
      <c r="DL4203" s="365"/>
      <c r="DM4203" s="365"/>
      <c r="DN4203" s="365"/>
      <c r="DO4203" s="365"/>
      <c r="DP4203" s="365"/>
      <c r="DQ4203" s="365"/>
      <c r="DR4203" s="365"/>
      <c r="DS4203" s="365"/>
      <c r="DT4203" s="365"/>
      <c r="DU4203" s="365"/>
      <c r="DV4203" s="365"/>
      <c r="DW4203" s="365"/>
      <c r="DX4203" s="365"/>
      <c r="DY4203" s="365"/>
      <c r="DZ4203" s="365"/>
      <c r="EA4203" s="365"/>
      <c r="EB4203" s="365"/>
      <c r="EC4203" s="365"/>
      <c r="ED4203" s="365"/>
      <c r="EE4203" s="365"/>
      <c r="EF4203" s="365"/>
      <c r="EG4203" s="365"/>
      <c r="EH4203" s="365"/>
      <c r="EI4203" s="365"/>
      <c r="EJ4203" s="365"/>
      <c r="EK4203" s="365"/>
      <c r="EL4203" s="365"/>
      <c r="EM4203" s="365"/>
      <c r="EN4203" s="365"/>
      <c r="EO4203" s="365"/>
      <c r="EP4203" s="365"/>
      <c r="EQ4203" s="365"/>
      <c r="ER4203" s="365"/>
      <c r="ES4203" s="365"/>
      <c r="ET4203" s="365"/>
      <c r="EU4203" s="365"/>
      <c r="EV4203" s="365"/>
      <c r="EW4203" s="365"/>
      <c r="EX4203" s="365"/>
      <c r="EY4203" s="365"/>
      <c r="EZ4203" s="365"/>
      <c r="FA4203" s="365"/>
      <c r="FB4203" s="365"/>
      <c r="FC4203" s="365"/>
      <c r="FD4203" s="365"/>
      <c r="FE4203" s="365"/>
      <c r="FF4203" s="365"/>
      <c r="FG4203" s="365"/>
      <c r="FH4203" s="365"/>
      <c r="FI4203" s="365"/>
      <c r="FJ4203" s="365"/>
      <c r="FK4203" s="365"/>
      <c r="FL4203" s="365"/>
      <c r="FM4203" s="365"/>
      <c r="FN4203" s="365"/>
      <c r="FO4203" s="365"/>
      <c r="FP4203" s="365"/>
      <c r="FQ4203" s="365"/>
      <c r="FR4203" s="365"/>
      <c r="FS4203" s="365"/>
      <c r="FT4203" s="365"/>
      <c r="FU4203" s="365"/>
      <c r="FV4203" s="365"/>
      <c r="FW4203" s="365"/>
      <c r="FX4203" s="365"/>
      <c r="FY4203" s="365"/>
      <c r="FZ4203" s="365"/>
      <c r="GA4203" s="365"/>
      <c r="GB4203" s="365"/>
      <c r="GC4203" s="365"/>
      <c r="GD4203" s="365"/>
      <c r="GE4203" s="365"/>
      <c r="GF4203" s="365"/>
      <c r="GG4203" s="365"/>
      <c r="GH4203" s="365"/>
      <c r="GI4203" s="365"/>
      <c r="GJ4203" s="365"/>
      <c r="GK4203" s="365"/>
      <c r="GL4203" s="365"/>
      <c r="GM4203" s="365"/>
      <c r="GN4203" s="365"/>
      <c r="GO4203" s="365"/>
      <c r="GP4203" s="365"/>
      <c r="GQ4203" s="365"/>
      <c r="GR4203" s="365"/>
      <c r="GS4203" s="365"/>
      <c r="GT4203" s="365"/>
      <c r="GU4203" s="365"/>
      <c r="GV4203" s="365"/>
      <c r="GW4203" s="365"/>
      <c r="GX4203" s="365"/>
      <c r="GY4203" s="365"/>
      <c r="GZ4203" s="365"/>
      <c r="HA4203" s="365"/>
      <c r="HB4203" s="365"/>
      <c r="HC4203" s="365"/>
      <c r="HD4203" s="365"/>
      <c r="HE4203" s="365"/>
      <c r="HF4203" s="365"/>
      <c r="HG4203" s="365"/>
      <c r="HH4203" s="365"/>
      <c r="HI4203" s="365"/>
      <c r="HJ4203" s="365"/>
      <c r="HK4203" s="365"/>
      <c r="HL4203" s="365"/>
      <c r="HM4203" s="365"/>
      <c r="HN4203" s="365"/>
      <c r="HO4203" s="365"/>
      <c r="HP4203" s="365"/>
      <c r="HQ4203" s="365"/>
      <c r="HR4203" s="365"/>
      <c r="HS4203" s="365"/>
      <c r="HT4203" s="365"/>
      <c r="HU4203" s="365"/>
      <c r="HV4203" s="365"/>
      <c r="HW4203" s="365"/>
      <c r="HX4203" s="365"/>
      <c r="HY4203" s="365"/>
      <c r="HZ4203" s="365"/>
      <c r="IA4203" s="365"/>
      <c r="IB4203" s="365"/>
      <c r="IC4203" s="365"/>
      <c r="ID4203" s="365"/>
      <c r="IE4203" s="365"/>
      <c r="IF4203" s="365"/>
      <c r="IG4203" s="365"/>
      <c r="IH4203" s="365"/>
      <c r="II4203" s="365"/>
      <c r="IJ4203" s="365"/>
      <c r="IK4203" s="365"/>
      <c r="IL4203" s="365"/>
      <c r="IM4203" s="365"/>
      <c r="IN4203" s="365"/>
      <c r="IO4203" s="365"/>
      <c r="IP4203" s="365"/>
      <c r="IQ4203" s="365"/>
      <c r="IR4203" s="365"/>
      <c r="IS4203" s="365"/>
      <c r="IT4203" s="365"/>
      <c r="IU4203" s="365"/>
      <c r="IV4203" s="365"/>
    </row>
    <row r="4204" spans="1:256" ht="12.5">
      <c r="B4204" s="65">
        <v>1</v>
      </c>
      <c r="C4204" s="66">
        <f>IF(E4204="A",4,IF(E4204="B",3,IF(E4204="C",2,IF(E4204="D",1,0))))</f>
        <v>2</v>
      </c>
      <c r="D4204" s="77" t="s">
        <v>90</v>
      </c>
      <c r="E4204" s="77" t="s">
        <v>90</v>
      </c>
      <c r="F4204" s="76" t="s">
        <v>87</v>
      </c>
      <c r="G4204" s="78"/>
      <c r="H4204" s="96" t="s">
        <v>101</v>
      </c>
      <c r="I4204" s="107" t="s">
        <v>4598</v>
      </c>
      <c r="J4204" s="81"/>
      <c r="K4204" s="72"/>
      <c r="L4204" s="72"/>
      <c r="M4204" s="72"/>
      <c r="N4204" s="72"/>
      <c r="O4204" s="72"/>
      <c r="P4204" s="72"/>
      <c r="Q4204" s="833"/>
      <c r="R4204" s="102"/>
      <c r="S4204" s="73"/>
      <c r="T4204" s="102"/>
      <c r="U4204" s="103"/>
      <c r="V4204" s="104"/>
      <c r="W4204" s="320"/>
      <c r="X4204" s="320"/>
      <c r="Y4204" s="320"/>
      <c r="Z4204" s="320"/>
      <c r="AA4204" s="320"/>
      <c r="AB4204" s="320"/>
      <c r="AC4204" s="320"/>
      <c r="AD4204" s="320"/>
      <c r="AE4204" s="320"/>
      <c r="AF4204" s="320"/>
      <c r="AG4204" s="320"/>
      <c r="AH4204" s="320"/>
      <c r="AI4204" s="320"/>
      <c r="AJ4204" s="320"/>
      <c r="AK4204" s="320"/>
      <c r="AL4204" s="320"/>
      <c r="AM4204" s="320"/>
      <c r="AN4204" s="320"/>
      <c r="AO4204" s="320"/>
      <c r="AP4204" s="320"/>
      <c r="AQ4204" s="320"/>
      <c r="AR4204" s="320"/>
      <c r="AS4204" s="320"/>
      <c r="AT4204" s="320"/>
      <c r="AU4204" s="320"/>
      <c r="AV4204" s="320"/>
      <c r="AW4204" s="320"/>
      <c r="AX4204" s="320"/>
      <c r="AY4204" s="320"/>
      <c r="AZ4204" s="320"/>
      <c r="BA4204" s="320"/>
      <c r="BB4204" s="320"/>
      <c r="BC4204" s="320"/>
      <c r="BD4204" s="320"/>
      <c r="BE4204" s="320"/>
      <c r="BF4204" s="320"/>
      <c r="BG4204" s="320"/>
      <c r="BH4204" s="320"/>
      <c r="BI4204" s="320"/>
      <c r="BJ4204" s="320"/>
      <c r="BK4204" s="320"/>
      <c r="BL4204" s="320"/>
      <c r="BM4204" s="320"/>
      <c r="BN4204" s="320"/>
      <c r="BO4204" s="320"/>
      <c r="BP4204" s="320"/>
      <c r="BQ4204" s="320"/>
      <c r="BR4204" s="320"/>
      <c r="BS4204" s="320"/>
      <c r="BT4204" s="320"/>
      <c r="BU4204" s="320"/>
      <c r="BV4204" s="320"/>
      <c r="BW4204" s="320"/>
      <c r="BX4204" s="320"/>
      <c r="BY4204" s="320"/>
      <c r="BZ4204" s="320"/>
      <c r="CA4204" s="320"/>
      <c r="CB4204" s="320"/>
      <c r="CC4204" s="320"/>
      <c r="CD4204" s="320"/>
      <c r="CE4204" s="320"/>
      <c r="CF4204" s="320"/>
      <c r="CG4204" s="320"/>
      <c r="CH4204" s="320"/>
      <c r="CI4204" s="320"/>
      <c r="CJ4204" s="320"/>
      <c r="CK4204" s="320"/>
      <c r="CL4204" s="320"/>
      <c r="CM4204" s="320"/>
      <c r="CN4204" s="320"/>
      <c r="CO4204" s="320"/>
      <c r="CP4204" s="320"/>
      <c r="CQ4204" s="320"/>
      <c r="CR4204" s="320"/>
      <c r="CS4204" s="320"/>
      <c r="CT4204" s="320"/>
      <c r="CU4204" s="320"/>
      <c r="CV4204" s="320"/>
      <c r="CW4204" s="320"/>
      <c r="CX4204" s="320"/>
      <c r="CY4204" s="320"/>
      <c r="CZ4204" s="320"/>
      <c r="DA4204" s="320"/>
      <c r="DB4204" s="320"/>
      <c r="DC4204" s="320"/>
      <c r="DD4204" s="320"/>
      <c r="DE4204" s="320"/>
      <c r="DF4204" s="320"/>
      <c r="DG4204" s="320"/>
      <c r="DH4204" s="320"/>
      <c r="DI4204" s="320"/>
      <c r="DJ4204" s="320"/>
      <c r="DK4204" s="320"/>
      <c r="DL4204" s="320"/>
      <c r="DM4204" s="320"/>
      <c r="DN4204" s="320"/>
      <c r="DO4204" s="320"/>
      <c r="DP4204" s="320"/>
      <c r="DQ4204" s="320"/>
      <c r="DR4204" s="320"/>
      <c r="DS4204" s="320"/>
      <c r="DT4204" s="320"/>
      <c r="DU4204" s="320"/>
      <c r="DV4204" s="320"/>
      <c r="DW4204" s="320"/>
      <c r="DX4204" s="320"/>
      <c r="DY4204" s="320"/>
      <c r="DZ4204" s="320"/>
      <c r="EA4204" s="320"/>
      <c r="EB4204" s="320"/>
      <c r="EC4204" s="320"/>
      <c r="ED4204" s="320"/>
      <c r="EE4204" s="320"/>
      <c r="EF4204" s="320"/>
      <c r="EG4204" s="320"/>
      <c r="EH4204" s="320"/>
      <c r="EI4204" s="320"/>
      <c r="EJ4204" s="320"/>
      <c r="EK4204" s="320"/>
      <c r="EL4204" s="320"/>
      <c r="EM4204" s="320"/>
      <c r="EN4204" s="320"/>
      <c r="EO4204" s="320"/>
      <c r="EP4204" s="320"/>
      <c r="EQ4204" s="320"/>
      <c r="ER4204" s="320"/>
      <c r="ES4204" s="320"/>
      <c r="ET4204" s="320"/>
      <c r="EU4204" s="320"/>
      <c r="EV4204" s="320"/>
      <c r="EW4204" s="320"/>
      <c r="EX4204" s="320"/>
      <c r="EY4204" s="320"/>
      <c r="EZ4204" s="320"/>
      <c r="FA4204" s="320"/>
      <c r="FB4204" s="320"/>
      <c r="FC4204" s="320"/>
      <c r="FD4204" s="320"/>
      <c r="FE4204" s="320"/>
      <c r="FF4204" s="320"/>
      <c r="FG4204" s="320"/>
      <c r="FH4204" s="320"/>
      <c r="FI4204" s="320"/>
      <c r="FJ4204" s="320"/>
      <c r="FK4204" s="320"/>
      <c r="FL4204" s="320"/>
      <c r="FM4204" s="320"/>
      <c r="FN4204" s="320"/>
      <c r="FO4204" s="320"/>
      <c r="FP4204" s="320"/>
      <c r="FQ4204" s="320"/>
      <c r="FR4204" s="320"/>
      <c r="FS4204" s="320"/>
      <c r="FT4204" s="320"/>
      <c r="FU4204" s="320"/>
      <c r="FV4204" s="320"/>
      <c r="FW4204" s="320"/>
      <c r="FX4204" s="320"/>
      <c r="FY4204" s="320"/>
      <c r="FZ4204" s="320"/>
      <c r="GA4204" s="320"/>
      <c r="GB4204" s="320"/>
      <c r="GC4204" s="320"/>
      <c r="GD4204" s="320"/>
      <c r="GE4204" s="320"/>
      <c r="GF4204" s="320"/>
      <c r="GG4204" s="320"/>
      <c r="GH4204" s="320"/>
      <c r="GI4204" s="320"/>
      <c r="GJ4204" s="320"/>
      <c r="GK4204" s="320"/>
      <c r="GL4204" s="320"/>
      <c r="GM4204" s="320"/>
      <c r="GN4204" s="320"/>
      <c r="GO4204" s="320"/>
      <c r="GP4204" s="320"/>
      <c r="GQ4204" s="320"/>
      <c r="GR4204" s="320"/>
      <c r="GS4204" s="320"/>
      <c r="GT4204" s="320"/>
      <c r="GU4204" s="320"/>
      <c r="GV4204" s="320"/>
      <c r="GW4204" s="320"/>
      <c r="GX4204" s="320"/>
      <c r="GY4204" s="320"/>
      <c r="GZ4204" s="320"/>
      <c r="HA4204" s="320"/>
      <c r="HB4204" s="320"/>
      <c r="HC4204" s="320"/>
      <c r="HD4204" s="320"/>
      <c r="HE4204" s="320"/>
      <c r="HF4204" s="320"/>
      <c r="HG4204" s="320"/>
      <c r="HH4204" s="320"/>
      <c r="HI4204" s="320"/>
      <c r="HJ4204" s="320"/>
      <c r="HK4204" s="320"/>
      <c r="HL4204" s="320"/>
      <c r="HM4204" s="320"/>
      <c r="HN4204" s="320"/>
      <c r="HO4204" s="320"/>
      <c r="HP4204" s="320"/>
      <c r="HQ4204" s="320"/>
      <c r="HR4204" s="320"/>
      <c r="HS4204" s="320"/>
      <c r="HT4204" s="320"/>
      <c r="HU4204" s="320"/>
      <c r="HV4204" s="320"/>
      <c r="HW4204" s="320"/>
      <c r="HX4204" s="320"/>
      <c r="HY4204" s="320"/>
      <c r="HZ4204" s="320"/>
      <c r="IA4204" s="320"/>
      <c r="IB4204" s="320"/>
      <c r="IC4204" s="320"/>
      <c r="ID4204" s="320"/>
      <c r="IE4204" s="320"/>
      <c r="IF4204" s="320"/>
      <c r="IG4204" s="320"/>
      <c r="IH4204" s="320"/>
      <c r="II4204" s="320"/>
      <c r="IJ4204" s="320"/>
      <c r="IK4204" s="320"/>
      <c r="IL4204" s="320"/>
      <c r="IM4204" s="320"/>
      <c r="IN4204" s="320"/>
      <c r="IO4204" s="320"/>
      <c r="IP4204" s="320"/>
      <c r="IQ4204" s="320"/>
      <c r="IR4204" s="320"/>
      <c r="IS4204" s="320"/>
      <c r="IT4204" s="320"/>
      <c r="IU4204" s="320"/>
      <c r="IV4204" s="320"/>
    </row>
    <row r="4205" spans="1:256" ht="12.5">
      <c r="B4205" s="65">
        <v>1</v>
      </c>
      <c r="C4205" s="66">
        <f>IF(E4205="A",1,IF(E4205="B",1,0))</f>
        <v>0</v>
      </c>
      <c r="D4205" s="76" t="s">
        <v>87</v>
      </c>
      <c r="E4205" s="77" t="s">
        <v>90</v>
      </c>
      <c r="F4205" s="99" t="s">
        <v>70</v>
      </c>
      <c r="G4205" s="78"/>
      <c r="H4205" s="96" t="s">
        <v>101</v>
      </c>
      <c r="I4205" s="107" t="s">
        <v>4599</v>
      </c>
      <c r="J4205" s="81"/>
      <c r="K4205" s="72"/>
      <c r="L4205" s="72"/>
      <c r="M4205" s="72"/>
      <c r="N4205" s="72"/>
      <c r="O4205" s="72"/>
      <c r="P4205" s="72"/>
      <c r="Q4205" s="833"/>
      <c r="R4205" s="102"/>
      <c r="S4205" s="73"/>
      <c r="T4205" s="102"/>
      <c r="U4205" s="103"/>
      <c r="V4205" s="104"/>
      <c r="W4205"/>
      <c r="X4205" s="186"/>
      <c r="Y4205" s="186"/>
      <c r="Z4205" s="186"/>
      <c r="AA4205" s="186"/>
      <c r="AB4205" s="186"/>
      <c r="AC4205" s="186"/>
      <c r="AD4205" s="186"/>
      <c r="AE4205" s="186"/>
      <c r="AF4205" s="186"/>
      <c r="AG4205"/>
      <c r="AH4205"/>
      <c r="AI4205"/>
      <c r="AJ4205"/>
      <c r="AK4205"/>
      <c r="AL4205"/>
      <c r="AM4205"/>
      <c r="AN4205"/>
      <c r="AO4205"/>
      <c r="AP4205"/>
      <c r="AQ4205"/>
      <c r="AR4205"/>
      <c r="AS4205"/>
      <c r="AT4205"/>
      <c r="AU4205"/>
      <c r="AV4205"/>
      <c r="AW4205"/>
      <c r="AX4205"/>
      <c r="AY4205"/>
      <c r="AZ4205"/>
      <c r="BA4205"/>
      <c r="BB4205"/>
      <c r="BC4205"/>
      <c r="BD4205"/>
      <c r="BE4205"/>
      <c r="BF4205"/>
      <c r="BG4205"/>
      <c r="BH4205"/>
      <c r="BI4205"/>
      <c r="BJ4205"/>
      <c r="BK4205"/>
      <c r="BL4205"/>
      <c r="BM4205"/>
      <c r="BN4205"/>
      <c r="BO4205"/>
      <c r="BP4205"/>
      <c r="BQ4205"/>
      <c r="BR4205"/>
      <c r="BS4205"/>
      <c r="BT4205"/>
      <c r="BU4205"/>
      <c r="BV4205"/>
      <c r="BW4205"/>
      <c r="BX4205"/>
      <c r="BY4205"/>
      <c r="BZ4205"/>
      <c r="CA4205"/>
      <c r="CB4205"/>
      <c r="CC4205"/>
      <c r="CD4205"/>
      <c r="CE4205"/>
      <c r="CF4205"/>
      <c r="CG4205"/>
      <c r="CH4205"/>
      <c r="CI4205"/>
      <c r="CJ4205"/>
      <c r="CK4205"/>
      <c r="CL4205"/>
      <c r="CM4205"/>
      <c r="CN4205"/>
      <c r="CO4205"/>
      <c r="CP4205"/>
      <c r="CQ4205"/>
      <c r="CR4205"/>
      <c r="CS4205"/>
      <c r="CT4205"/>
      <c r="CU4205"/>
      <c r="CV4205"/>
      <c r="CW4205"/>
      <c r="CX4205"/>
      <c r="CY4205"/>
      <c r="CZ4205"/>
      <c r="DA4205"/>
      <c r="DB4205"/>
      <c r="DC4205"/>
      <c r="DD4205"/>
      <c r="DE4205"/>
      <c r="DF4205"/>
      <c r="DG4205"/>
      <c r="DH4205"/>
      <c r="DI4205"/>
      <c r="DJ4205"/>
      <c r="DK4205"/>
      <c r="DL4205"/>
      <c r="DM4205"/>
      <c r="DN4205"/>
      <c r="DO4205"/>
      <c r="DP4205"/>
      <c r="DQ4205"/>
      <c r="DR4205"/>
      <c r="DS4205"/>
      <c r="DT4205"/>
      <c r="DU4205"/>
      <c r="DV4205"/>
      <c r="DW4205"/>
      <c r="DX4205"/>
      <c r="DY4205"/>
      <c r="DZ4205"/>
      <c r="EA4205"/>
      <c r="EB4205"/>
      <c r="EC4205"/>
      <c r="ED4205"/>
      <c r="EE4205"/>
      <c r="EF4205"/>
      <c r="EG4205"/>
      <c r="EH4205"/>
      <c r="EI4205"/>
      <c r="EJ4205"/>
      <c r="EK4205"/>
      <c r="EL4205"/>
      <c r="EM4205"/>
      <c r="EN4205"/>
      <c r="EO4205"/>
      <c r="EP4205"/>
      <c r="EQ4205"/>
      <c r="ER4205"/>
      <c r="ES4205"/>
      <c r="ET4205"/>
      <c r="EU4205"/>
      <c r="EV4205"/>
      <c r="EW4205"/>
      <c r="EX4205"/>
      <c r="EY4205"/>
      <c r="EZ4205"/>
      <c r="FA4205"/>
      <c r="FB4205"/>
      <c r="FC4205"/>
      <c r="FD4205"/>
      <c r="FE4205"/>
      <c r="FF4205"/>
      <c r="FG4205"/>
      <c r="FH4205"/>
      <c r="FI4205"/>
      <c r="FJ4205"/>
      <c r="FK4205"/>
      <c r="FL4205"/>
      <c r="FM4205"/>
      <c r="FN4205"/>
      <c r="FO4205"/>
      <c r="FP4205"/>
      <c r="FQ4205"/>
      <c r="FR4205"/>
      <c r="FS4205"/>
      <c r="FT4205"/>
      <c r="FU4205"/>
      <c r="FV4205"/>
      <c r="FW4205"/>
      <c r="FX4205"/>
      <c r="FY4205"/>
      <c r="FZ4205"/>
      <c r="GA4205"/>
      <c r="GB4205"/>
      <c r="GC4205"/>
      <c r="GD4205"/>
      <c r="GE4205"/>
      <c r="GF4205"/>
      <c r="GG4205"/>
      <c r="GH4205"/>
      <c r="GI4205"/>
      <c r="GJ4205"/>
      <c r="GK4205"/>
      <c r="GL4205"/>
      <c r="GM4205"/>
      <c r="GN4205"/>
      <c r="GO4205"/>
      <c r="GP4205"/>
      <c r="GQ4205"/>
      <c r="GR4205"/>
      <c r="GS4205"/>
      <c r="GT4205"/>
      <c r="GU4205"/>
      <c r="GV4205"/>
      <c r="GW4205"/>
      <c r="GX4205"/>
      <c r="GY4205"/>
      <c r="GZ4205"/>
      <c r="HA4205"/>
      <c r="HB4205"/>
      <c r="HC4205"/>
      <c r="HD4205"/>
      <c r="HE4205"/>
      <c r="HF4205"/>
      <c r="HG4205"/>
      <c r="HH4205"/>
      <c r="HI4205"/>
      <c r="HJ4205"/>
      <c r="HK4205"/>
      <c r="HL4205"/>
      <c r="HM4205"/>
      <c r="HN4205"/>
      <c r="HO4205"/>
      <c r="HP4205"/>
      <c r="HQ4205"/>
      <c r="HR4205"/>
      <c r="HS4205"/>
      <c r="HT4205"/>
      <c r="HU4205"/>
      <c r="HV4205"/>
      <c r="HW4205"/>
      <c r="HX4205"/>
      <c r="HY4205"/>
      <c r="HZ4205"/>
      <c r="IA4205"/>
      <c r="IB4205"/>
      <c r="IC4205"/>
      <c r="ID4205"/>
      <c r="IE4205"/>
      <c r="IF4205"/>
      <c r="IG4205"/>
      <c r="IH4205"/>
      <c r="II4205"/>
      <c r="IJ4205"/>
      <c r="IK4205"/>
      <c r="IL4205"/>
      <c r="IM4205"/>
      <c r="IN4205"/>
      <c r="IO4205"/>
      <c r="IP4205"/>
      <c r="IQ4205"/>
      <c r="IR4205"/>
      <c r="IS4205"/>
      <c r="IT4205"/>
      <c r="IU4205"/>
      <c r="IV4205"/>
    </row>
    <row r="4206" spans="1:256" ht="12.5">
      <c r="B4206" s="65">
        <v>1</v>
      </c>
      <c r="C4206" s="66">
        <f>IF(E4206="A",4,IF(E4206="B",3,IF(E4206="C",2,IF(E4206="D",1,0))))</f>
        <v>2</v>
      </c>
      <c r="D4206" s="99" t="s">
        <v>70</v>
      </c>
      <c r="E4206" s="77" t="s">
        <v>90</v>
      </c>
      <c r="F4206" s="99" t="s">
        <v>99</v>
      </c>
      <c r="G4206" s="78"/>
      <c r="H4206" s="96" t="s">
        <v>126</v>
      </c>
      <c r="I4206" s="107" t="s">
        <v>6105</v>
      </c>
      <c r="J4206" s="81" t="s">
        <v>10</v>
      </c>
      <c r="K4206" s="72"/>
      <c r="L4206" s="72"/>
      <c r="M4206" s="72"/>
      <c r="N4206" s="72"/>
      <c r="O4206" s="72"/>
      <c r="P4206" s="72"/>
      <c r="Q4206" s="833"/>
      <c r="R4206" s="102"/>
      <c r="S4206" s="73"/>
      <c r="T4206" s="102"/>
      <c r="U4206" s="103"/>
      <c r="V4206" s="104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  <c r="AK4206"/>
      <c r="AL4206"/>
      <c r="AM4206"/>
      <c r="AN4206"/>
      <c r="AO4206"/>
      <c r="AP4206"/>
      <c r="AQ4206"/>
      <c r="AR4206"/>
      <c r="AS4206"/>
      <c r="AT4206"/>
      <c r="AU4206"/>
      <c r="AV4206"/>
      <c r="AW4206"/>
      <c r="AX4206"/>
      <c r="AY4206"/>
      <c r="AZ4206"/>
      <c r="BA4206"/>
      <c r="BB4206"/>
      <c r="BC4206"/>
      <c r="BD4206"/>
      <c r="BE4206"/>
      <c r="BF4206"/>
      <c r="BG4206"/>
      <c r="BH4206"/>
      <c r="BI4206"/>
      <c r="BJ4206"/>
      <c r="BK4206"/>
      <c r="BL4206"/>
      <c r="BM4206"/>
      <c r="BN4206"/>
      <c r="BO4206"/>
      <c r="BP4206"/>
      <c r="BQ4206"/>
      <c r="BR4206"/>
      <c r="BS4206"/>
      <c r="BT4206"/>
      <c r="BU4206"/>
      <c r="BV4206"/>
      <c r="BW4206"/>
      <c r="BX4206"/>
      <c r="BY4206"/>
      <c r="BZ4206"/>
      <c r="CA4206"/>
      <c r="CB4206"/>
      <c r="CC4206"/>
      <c r="CD4206"/>
      <c r="CE4206"/>
      <c r="CF4206"/>
      <c r="CG4206"/>
      <c r="CH4206"/>
      <c r="CI4206"/>
      <c r="CJ4206"/>
      <c r="CK4206"/>
      <c r="CL4206"/>
      <c r="CM4206"/>
      <c r="CN4206"/>
      <c r="CO4206"/>
      <c r="CP4206"/>
      <c r="CQ4206"/>
      <c r="CR4206"/>
      <c r="CS4206"/>
      <c r="CT4206"/>
      <c r="CU4206"/>
      <c r="CV4206"/>
      <c r="CW4206"/>
      <c r="CX4206"/>
      <c r="CY4206"/>
      <c r="CZ4206"/>
      <c r="DA4206"/>
      <c r="DB4206"/>
      <c r="DC4206"/>
      <c r="DD4206"/>
      <c r="DE4206"/>
      <c r="DF4206"/>
      <c r="DG4206"/>
      <c r="DH4206"/>
      <c r="DI4206"/>
      <c r="DJ4206"/>
      <c r="DK4206"/>
      <c r="DL4206"/>
      <c r="DM4206"/>
      <c r="DN4206"/>
      <c r="DO4206"/>
      <c r="DP4206"/>
      <c r="DQ4206"/>
      <c r="DR4206"/>
      <c r="DS4206"/>
      <c r="DT4206"/>
      <c r="DU4206"/>
      <c r="DV4206"/>
      <c r="DW4206"/>
      <c r="DX4206"/>
      <c r="DY4206"/>
      <c r="DZ4206"/>
      <c r="EA4206"/>
      <c r="EB4206"/>
      <c r="EC4206"/>
      <c r="ED4206"/>
      <c r="EE4206"/>
      <c r="EF4206"/>
      <c r="EG4206"/>
      <c r="EH4206"/>
      <c r="EI4206"/>
      <c r="EJ4206"/>
      <c r="EK4206"/>
      <c r="EL4206"/>
      <c r="EM4206"/>
      <c r="EN4206"/>
      <c r="EO4206"/>
      <c r="EP4206"/>
      <c r="EQ4206"/>
      <c r="ER4206"/>
      <c r="ES4206"/>
      <c r="ET4206"/>
      <c r="EU4206"/>
      <c r="EV4206"/>
      <c r="EW4206"/>
      <c r="EX4206"/>
      <c r="EY4206"/>
      <c r="EZ4206"/>
      <c r="FA4206"/>
      <c r="FB4206"/>
      <c r="FC4206"/>
      <c r="FD4206"/>
      <c r="FE4206"/>
      <c r="FF4206"/>
      <c r="FG4206"/>
      <c r="FH4206"/>
      <c r="FI4206"/>
      <c r="FJ4206"/>
      <c r="FK4206"/>
      <c r="FL4206"/>
      <c r="FM4206"/>
      <c r="FN4206"/>
      <c r="FO4206"/>
      <c r="FP4206"/>
      <c r="FQ4206"/>
      <c r="FR4206"/>
      <c r="FS4206"/>
      <c r="FT4206"/>
      <c r="FU4206"/>
      <c r="FV4206"/>
      <c r="FW4206"/>
      <c r="FX4206"/>
      <c r="FY4206"/>
      <c r="FZ4206"/>
      <c r="GA4206"/>
      <c r="GB4206"/>
      <c r="GC4206"/>
      <c r="GD4206"/>
      <c r="GE4206"/>
      <c r="GF4206"/>
      <c r="GG4206"/>
      <c r="GH4206"/>
      <c r="GI4206"/>
      <c r="GJ4206"/>
      <c r="GK4206"/>
      <c r="GL4206"/>
      <c r="GM4206"/>
      <c r="GN4206"/>
      <c r="GO4206"/>
      <c r="GP4206"/>
      <c r="GQ4206"/>
      <c r="GR4206"/>
      <c r="GS4206"/>
      <c r="GT4206"/>
      <c r="GU4206"/>
      <c r="GV4206"/>
      <c r="GW4206"/>
      <c r="GX4206"/>
      <c r="GY4206"/>
      <c r="GZ4206"/>
      <c r="HA4206"/>
      <c r="HB4206"/>
      <c r="HC4206"/>
      <c r="HD4206"/>
      <c r="HE4206"/>
      <c r="HF4206"/>
      <c r="HG4206"/>
      <c r="HH4206"/>
      <c r="HI4206"/>
      <c r="HJ4206"/>
      <c r="HK4206"/>
      <c r="HL4206"/>
      <c r="HM4206"/>
      <c r="HN4206"/>
      <c r="HO4206"/>
      <c r="HP4206"/>
      <c r="HQ4206"/>
      <c r="HR4206"/>
      <c r="HS4206"/>
      <c r="HT4206"/>
      <c r="HU4206"/>
      <c r="HV4206"/>
      <c r="HW4206"/>
      <c r="HX4206"/>
      <c r="HY4206"/>
      <c r="HZ4206"/>
      <c r="IA4206"/>
      <c r="IB4206"/>
      <c r="IC4206"/>
      <c r="ID4206"/>
      <c r="IE4206"/>
      <c r="IF4206"/>
      <c r="IG4206"/>
      <c r="IH4206"/>
      <c r="II4206"/>
      <c r="IJ4206"/>
      <c r="IK4206"/>
      <c r="IL4206"/>
      <c r="IM4206"/>
      <c r="IN4206"/>
      <c r="IO4206"/>
      <c r="IP4206"/>
      <c r="IQ4206"/>
      <c r="IR4206"/>
      <c r="IS4206"/>
      <c r="IT4206"/>
      <c r="IU4206"/>
      <c r="IV4206"/>
    </row>
    <row r="4207" spans="1:256" ht="12.5">
      <c r="A4207" s="810"/>
      <c r="B4207" s="124">
        <v>1</v>
      </c>
      <c r="C4207" s="66">
        <v>2</v>
      </c>
      <c r="D4207" s="253" t="s">
        <v>70</v>
      </c>
      <c r="E4207" s="252" t="s">
        <v>90</v>
      </c>
      <c r="F4207" s="253" t="s">
        <v>99</v>
      </c>
      <c r="G4207" s="78"/>
      <c r="H4207" s="96" t="s">
        <v>126</v>
      </c>
      <c r="I4207" s="107" t="s">
        <v>6105</v>
      </c>
      <c r="J4207" s="81" t="s">
        <v>10</v>
      </c>
      <c r="K4207" s="72"/>
      <c r="L4207" s="72"/>
      <c r="M4207" s="72"/>
      <c r="N4207" s="72"/>
      <c r="O4207" s="72"/>
      <c r="P4207" s="72"/>
      <c r="Q4207" s="833"/>
      <c r="R4207" s="102"/>
      <c r="S4207" s="73"/>
      <c r="T4207" s="102"/>
      <c r="U4207" s="103"/>
      <c r="V4207" s="104"/>
    </row>
    <row r="4208" spans="1:256" ht="12.5">
      <c r="B4208" s="124">
        <v>1</v>
      </c>
      <c r="C4208" s="66">
        <f>IF(E4208="A",4,IF(E4208="B",3,IF(E4208="C",2,IF(E4208="D",1,0))))</f>
        <v>4</v>
      </c>
      <c r="D4208" s="76" t="s">
        <v>87</v>
      </c>
      <c r="E4208" s="76" t="s">
        <v>68</v>
      </c>
      <c r="F4208" s="99" t="s">
        <v>70</v>
      </c>
      <c r="G4208" s="78"/>
      <c r="H4208" s="96" t="s">
        <v>140</v>
      </c>
      <c r="I4208" s="107" t="s">
        <v>4600</v>
      </c>
      <c r="J4208" s="81"/>
      <c r="K4208" s="72"/>
      <c r="L4208" s="72"/>
      <c r="M4208" s="72"/>
      <c r="N4208" s="72"/>
      <c r="O4208" s="72"/>
      <c r="P4208" s="72"/>
      <c r="Q4208" s="833"/>
      <c r="R4208" s="102"/>
      <c r="S4208" s="73"/>
      <c r="T4208" s="102"/>
      <c r="U4208" s="103"/>
      <c r="V4208" s="104"/>
      <c r="W4208" s="308"/>
      <c r="X4208" s="308"/>
      <c r="Y4208" s="308"/>
      <c r="Z4208"/>
      <c r="AA4208"/>
      <c r="AB4208"/>
      <c r="AC4208"/>
      <c r="AD4208"/>
      <c r="AE4208"/>
      <c r="AF4208"/>
      <c r="AG4208"/>
      <c r="AH4208"/>
      <c r="AI4208"/>
      <c r="AJ4208"/>
      <c r="AK4208"/>
      <c r="AL4208"/>
      <c r="AM4208"/>
      <c r="AN4208"/>
      <c r="AO4208"/>
      <c r="AP4208"/>
      <c r="AQ4208"/>
      <c r="AR4208"/>
      <c r="AS4208"/>
      <c r="AT4208"/>
      <c r="AU4208"/>
      <c r="AV4208"/>
      <c r="AW4208"/>
      <c r="AX4208"/>
      <c r="AY4208"/>
      <c r="AZ4208"/>
      <c r="BA4208"/>
      <c r="BB4208"/>
      <c r="BC4208"/>
      <c r="BD4208"/>
      <c r="BE4208"/>
      <c r="BF4208"/>
      <c r="BG4208"/>
      <c r="BH4208"/>
      <c r="BI4208"/>
      <c r="BJ4208"/>
      <c r="BK4208"/>
      <c r="BL4208"/>
      <c r="BM4208"/>
      <c r="BN4208"/>
      <c r="BO4208"/>
      <c r="BP4208"/>
      <c r="BQ4208"/>
      <c r="BR4208"/>
      <c r="BS4208"/>
      <c r="BT4208"/>
      <c r="BU4208"/>
      <c r="BV4208"/>
      <c r="BW4208"/>
      <c r="BX4208"/>
      <c r="BY4208"/>
      <c r="BZ4208"/>
      <c r="CA4208"/>
      <c r="CB4208"/>
      <c r="CC4208"/>
      <c r="CD4208"/>
      <c r="CE4208"/>
      <c r="CF4208"/>
      <c r="CG4208"/>
      <c r="CH4208"/>
      <c r="CI4208"/>
      <c r="CJ4208"/>
      <c r="CK4208"/>
      <c r="CL4208"/>
      <c r="CM4208"/>
      <c r="CN4208"/>
      <c r="CO4208"/>
      <c r="CP4208"/>
      <c r="CQ4208"/>
      <c r="CR4208"/>
      <c r="CS4208"/>
      <c r="CT4208"/>
      <c r="CU4208"/>
      <c r="CV4208"/>
      <c r="CW4208"/>
      <c r="CX4208"/>
      <c r="CY4208"/>
      <c r="CZ4208"/>
      <c r="DA4208"/>
      <c r="DB4208"/>
      <c r="DC4208"/>
      <c r="DD4208"/>
      <c r="DE4208"/>
      <c r="DF4208"/>
      <c r="DG4208"/>
      <c r="DH4208"/>
      <c r="DI4208"/>
      <c r="DJ4208"/>
      <c r="DK4208"/>
      <c r="DL4208"/>
      <c r="DM4208"/>
      <c r="DN4208"/>
      <c r="DO4208"/>
      <c r="DP4208"/>
      <c r="DQ4208"/>
      <c r="DR4208"/>
      <c r="DS4208"/>
      <c r="DT4208"/>
      <c r="DU4208"/>
      <c r="DV4208"/>
      <c r="DW4208"/>
      <c r="DX4208"/>
      <c r="DY4208"/>
      <c r="DZ4208"/>
      <c r="EA4208"/>
      <c r="EB4208"/>
      <c r="EC4208"/>
      <c r="ED4208"/>
      <c r="EE4208"/>
      <c r="EF4208"/>
      <c r="EG4208"/>
      <c r="EH4208"/>
      <c r="EI4208"/>
      <c r="EJ4208"/>
      <c r="EK4208"/>
      <c r="EL4208"/>
      <c r="EM4208"/>
      <c r="EN4208"/>
      <c r="EO4208"/>
      <c r="EP4208"/>
      <c r="EQ4208"/>
      <c r="ER4208"/>
      <c r="ES4208"/>
      <c r="ET4208"/>
      <c r="EU4208"/>
      <c r="EV4208"/>
      <c r="EW4208"/>
      <c r="EX4208"/>
      <c r="EY4208"/>
      <c r="EZ4208"/>
      <c r="FA4208"/>
      <c r="FB4208"/>
      <c r="FC4208"/>
      <c r="FD4208"/>
      <c r="FE4208"/>
      <c r="FF4208"/>
      <c r="FG4208"/>
      <c r="FH4208"/>
      <c r="FI4208"/>
      <c r="FJ4208"/>
      <c r="FK4208"/>
      <c r="FL4208"/>
      <c r="FM4208"/>
      <c r="FN4208"/>
      <c r="FO4208"/>
      <c r="FP4208"/>
      <c r="FQ4208"/>
      <c r="FR4208"/>
      <c r="FS4208"/>
      <c r="FT4208"/>
      <c r="FU4208"/>
      <c r="FV4208"/>
      <c r="FW4208"/>
      <c r="FX4208"/>
      <c r="FY4208"/>
      <c r="FZ4208"/>
      <c r="GA4208"/>
      <c r="GB4208"/>
      <c r="GC4208"/>
      <c r="GD4208"/>
      <c r="GE4208"/>
      <c r="GF4208"/>
      <c r="GG4208"/>
      <c r="GH4208"/>
      <c r="GI4208"/>
      <c r="GJ4208"/>
      <c r="GK4208"/>
      <c r="GL4208"/>
      <c r="GM4208"/>
      <c r="GN4208"/>
      <c r="GO4208"/>
      <c r="GP4208"/>
      <c r="GQ4208"/>
      <c r="GR4208"/>
      <c r="GS4208"/>
      <c r="GT4208"/>
      <c r="GU4208"/>
      <c r="GV4208"/>
      <c r="GW4208"/>
      <c r="GX4208"/>
      <c r="GY4208"/>
      <c r="GZ4208"/>
      <c r="HA4208"/>
      <c r="HB4208"/>
      <c r="HC4208"/>
      <c r="HD4208"/>
      <c r="HE4208"/>
      <c r="HF4208"/>
      <c r="HG4208"/>
      <c r="HH4208"/>
      <c r="HI4208"/>
      <c r="HJ4208"/>
      <c r="HK4208"/>
      <c r="HL4208"/>
      <c r="HM4208"/>
      <c r="HN4208"/>
      <c r="HO4208"/>
      <c r="HP4208"/>
      <c r="HQ4208"/>
      <c r="HR4208"/>
      <c r="HS4208"/>
      <c r="HT4208"/>
      <c r="HU4208"/>
      <c r="HV4208"/>
      <c r="HW4208"/>
      <c r="HX4208"/>
      <c r="HY4208"/>
      <c r="HZ4208"/>
      <c r="IA4208"/>
      <c r="IB4208"/>
      <c r="IC4208"/>
      <c r="ID4208"/>
      <c r="IE4208"/>
      <c r="IF4208"/>
      <c r="IG4208"/>
      <c r="IH4208"/>
      <c r="II4208"/>
      <c r="IJ4208"/>
      <c r="IK4208"/>
      <c r="IL4208"/>
      <c r="IM4208"/>
      <c r="IN4208"/>
      <c r="IO4208"/>
      <c r="IP4208"/>
      <c r="IQ4208"/>
      <c r="IR4208"/>
      <c r="IS4208"/>
      <c r="IT4208"/>
      <c r="IU4208"/>
      <c r="IV4208"/>
    </row>
    <row r="4209" spans="1:256" ht="12.5">
      <c r="A4209"/>
      <c r="B4209" s="124">
        <v>1</v>
      </c>
      <c r="C4209" s="66">
        <f>IF(E4209="A",1,IF(E4209="B",1,0))</f>
        <v>1</v>
      </c>
      <c r="D4209" s="77" t="s">
        <v>90</v>
      </c>
      <c r="E4209" s="76" t="s">
        <v>68</v>
      </c>
      <c r="F4209" s="76" t="s">
        <v>87</v>
      </c>
      <c r="G4209" s="78"/>
      <c r="H4209" s="96" t="s">
        <v>114</v>
      </c>
      <c r="I4209" s="107" t="s">
        <v>4601</v>
      </c>
      <c r="J4209" s="81"/>
      <c r="K4209" s="72"/>
      <c r="L4209" s="72"/>
      <c r="M4209" s="72"/>
      <c r="N4209" s="72"/>
      <c r="O4209" s="72"/>
      <c r="P4209" s="72"/>
      <c r="Q4209" s="833"/>
      <c r="R4209" s="102"/>
      <c r="S4209" s="73"/>
      <c r="T4209" s="102"/>
      <c r="U4209" s="103"/>
      <c r="V4209" s="104"/>
      <c r="W4209"/>
      <c r="X4209"/>
      <c r="Y4209"/>
      <c r="Z4209"/>
      <c r="AA4209"/>
      <c r="AB4209"/>
      <c r="AC4209"/>
      <c r="AD4209"/>
      <c r="AE4209"/>
      <c r="AF4209"/>
      <c r="AG4209"/>
      <c r="AH4209"/>
      <c r="AI4209"/>
      <c r="AJ4209"/>
      <c r="AK4209"/>
      <c r="AL4209"/>
      <c r="AM4209"/>
      <c r="AN4209"/>
      <c r="AO4209"/>
      <c r="AP4209"/>
      <c r="AQ4209"/>
      <c r="AR4209"/>
      <c r="AS4209"/>
      <c r="AT4209"/>
      <c r="AU4209"/>
      <c r="AV4209"/>
      <c r="AW4209"/>
      <c r="AX4209"/>
      <c r="AY4209"/>
      <c r="AZ4209"/>
      <c r="BA4209"/>
      <c r="BB4209"/>
      <c r="BC4209"/>
      <c r="BD4209"/>
      <c r="BE4209"/>
      <c r="BF4209"/>
      <c r="BG4209"/>
      <c r="BH4209"/>
      <c r="BI4209"/>
      <c r="BJ4209"/>
      <c r="BK4209"/>
      <c r="BL4209"/>
      <c r="BM4209"/>
      <c r="BN4209"/>
      <c r="BO4209"/>
      <c r="BP4209"/>
      <c r="BQ4209"/>
      <c r="BR4209"/>
      <c r="BS4209"/>
      <c r="BT4209"/>
      <c r="BU4209"/>
      <c r="BV4209"/>
      <c r="BW4209"/>
      <c r="BX4209"/>
      <c r="BY4209"/>
      <c r="BZ4209"/>
      <c r="CA4209"/>
      <c r="CB4209"/>
      <c r="CC4209"/>
      <c r="CD4209"/>
      <c r="CE4209"/>
      <c r="CF4209"/>
      <c r="CG4209"/>
      <c r="CH4209"/>
      <c r="CI4209"/>
      <c r="CJ4209"/>
      <c r="CK4209"/>
      <c r="CL4209"/>
      <c r="CM4209"/>
      <c r="CN4209"/>
      <c r="CO4209"/>
      <c r="CP4209"/>
      <c r="CQ4209"/>
      <c r="CR4209"/>
      <c r="CS4209"/>
      <c r="CT4209"/>
      <c r="CU4209"/>
      <c r="CV4209"/>
      <c r="CW4209"/>
      <c r="CX4209"/>
      <c r="CY4209"/>
      <c r="CZ4209"/>
      <c r="DA4209"/>
      <c r="DB4209"/>
      <c r="DC4209"/>
      <c r="DD4209"/>
      <c r="DE4209"/>
      <c r="DF4209"/>
      <c r="DG4209"/>
      <c r="DH4209"/>
      <c r="DI4209"/>
      <c r="DJ4209"/>
      <c r="DK4209"/>
      <c r="DL4209"/>
      <c r="DM4209"/>
      <c r="DN4209"/>
      <c r="DO4209"/>
      <c r="DP4209"/>
      <c r="DQ4209"/>
      <c r="DR4209"/>
      <c r="DS4209"/>
      <c r="DT4209"/>
      <c r="DU4209"/>
      <c r="DV4209"/>
      <c r="DW4209"/>
      <c r="DX4209"/>
      <c r="DY4209"/>
      <c r="DZ4209"/>
      <c r="EA4209"/>
      <c r="EB4209"/>
      <c r="EC4209"/>
      <c r="ED4209"/>
      <c r="EE4209"/>
      <c r="EF4209"/>
      <c r="EG4209"/>
      <c r="EH4209"/>
      <c r="EI4209"/>
      <c r="EJ4209"/>
      <c r="EK4209"/>
      <c r="EL4209"/>
      <c r="EM4209"/>
      <c r="EN4209"/>
      <c r="EO4209"/>
      <c r="EP4209"/>
      <c r="EQ4209"/>
      <c r="ER4209"/>
      <c r="ES4209"/>
      <c r="ET4209"/>
      <c r="EU4209"/>
      <c r="EV4209"/>
      <c r="EW4209"/>
      <c r="EX4209"/>
      <c r="EY4209"/>
      <c r="EZ4209"/>
      <c r="FA4209"/>
      <c r="FB4209"/>
      <c r="FC4209"/>
      <c r="FD4209"/>
      <c r="FE4209"/>
      <c r="FF4209"/>
      <c r="FG4209"/>
      <c r="FH4209"/>
      <c r="FI4209"/>
      <c r="FJ4209"/>
      <c r="FK4209"/>
      <c r="FL4209"/>
      <c r="FM4209"/>
      <c r="FN4209"/>
      <c r="FO4209"/>
      <c r="FP4209"/>
      <c r="FQ4209"/>
      <c r="FR4209"/>
      <c r="FS4209"/>
      <c r="FT4209"/>
      <c r="FU4209"/>
      <c r="FV4209"/>
      <c r="FW4209"/>
      <c r="FX4209"/>
      <c r="FY4209"/>
      <c r="FZ4209"/>
      <c r="GA4209"/>
      <c r="GB4209"/>
      <c r="GC4209"/>
      <c r="GD4209"/>
      <c r="GE4209"/>
      <c r="GF4209"/>
      <c r="GG4209"/>
      <c r="GH4209"/>
      <c r="GI4209"/>
      <c r="GJ4209"/>
      <c r="GK4209"/>
      <c r="GL4209"/>
      <c r="GM4209"/>
      <c r="GN4209"/>
      <c r="GO4209"/>
      <c r="GP4209"/>
      <c r="GQ4209"/>
      <c r="GR4209"/>
      <c r="GS4209"/>
      <c r="GT4209"/>
      <c r="GU4209"/>
      <c r="GV4209"/>
      <c r="GW4209"/>
      <c r="GX4209"/>
      <c r="GY4209"/>
      <c r="GZ4209"/>
      <c r="HA4209"/>
      <c r="HB4209"/>
      <c r="HC4209"/>
      <c r="HD4209"/>
      <c r="HE4209"/>
      <c r="HF4209"/>
      <c r="HG4209"/>
      <c r="HH4209"/>
      <c r="HI4209"/>
      <c r="HJ4209"/>
      <c r="HK4209"/>
      <c r="HL4209"/>
      <c r="HM4209"/>
      <c r="HN4209"/>
      <c r="HO4209"/>
      <c r="HP4209"/>
      <c r="HQ4209"/>
      <c r="HR4209"/>
      <c r="HS4209"/>
      <c r="HT4209"/>
      <c r="HU4209"/>
      <c r="HV4209"/>
      <c r="HW4209"/>
      <c r="HX4209"/>
      <c r="HY4209"/>
      <c r="HZ4209"/>
      <c r="IA4209"/>
      <c r="IB4209"/>
      <c r="IC4209"/>
      <c r="ID4209"/>
      <c r="IE4209"/>
      <c r="IF4209"/>
      <c r="IG4209"/>
      <c r="IH4209"/>
      <c r="II4209"/>
      <c r="IJ4209"/>
      <c r="IK4209"/>
      <c r="IL4209"/>
      <c r="IM4209"/>
      <c r="IN4209"/>
      <c r="IO4209"/>
      <c r="IP4209"/>
      <c r="IQ4209"/>
      <c r="IR4209"/>
      <c r="IS4209"/>
      <c r="IT4209"/>
      <c r="IU4209"/>
      <c r="IV4209"/>
    </row>
    <row r="4210" spans="1:256" ht="12.5">
      <c r="B4210" s="65">
        <v>1</v>
      </c>
      <c r="C4210" s="66">
        <f>IF(E4210="A",1,IF(E4210="B",1,0))</f>
        <v>0</v>
      </c>
      <c r="D4210" s="248" t="s">
        <v>68</v>
      </c>
      <c r="E4210" s="662" t="s">
        <v>99</v>
      </c>
      <c r="F4210" s="663" t="s">
        <v>90</v>
      </c>
      <c r="G4210" s="78"/>
      <c r="H4210" s="96" t="s">
        <v>135</v>
      </c>
      <c r="I4210" s="107" t="s">
        <v>4602</v>
      </c>
      <c r="J4210" s="81"/>
      <c r="K4210" s="72"/>
      <c r="L4210" s="72"/>
      <c r="M4210" s="72"/>
      <c r="N4210" s="72"/>
      <c r="O4210" s="72"/>
      <c r="P4210" s="72"/>
      <c r="Q4210" s="833"/>
      <c r="R4210" s="102"/>
      <c r="S4210" s="73"/>
      <c r="T4210" s="102"/>
      <c r="U4210" s="103"/>
      <c r="V4210" s="104"/>
      <c r="W4210"/>
      <c r="X4210"/>
      <c r="Y4210"/>
      <c r="Z4210"/>
      <c r="AA4210"/>
      <c r="AB4210"/>
      <c r="AC4210"/>
      <c r="AD4210"/>
      <c r="AE4210"/>
      <c r="AF4210"/>
      <c r="AG4210"/>
      <c r="AH4210"/>
      <c r="AI4210"/>
      <c r="AJ4210"/>
      <c r="AK4210"/>
      <c r="AL4210"/>
      <c r="AM4210"/>
      <c r="AN4210"/>
      <c r="AO4210"/>
      <c r="AP4210"/>
      <c r="AQ4210"/>
      <c r="AR4210"/>
      <c r="AS4210"/>
      <c r="AT4210"/>
      <c r="AU4210"/>
      <c r="AV4210"/>
      <c r="AW4210"/>
      <c r="AX4210"/>
      <c r="AY4210"/>
      <c r="AZ4210"/>
      <c r="BA4210"/>
      <c r="BB4210"/>
      <c r="BC4210"/>
      <c r="BD4210"/>
      <c r="BE4210"/>
      <c r="BF4210"/>
      <c r="BG4210"/>
      <c r="BH4210"/>
      <c r="BI4210"/>
      <c r="BJ4210"/>
      <c r="BK4210"/>
      <c r="BL4210"/>
      <c r="BM4210"/>
      <c r="BN4210"/>
      <c r="BO4210"/>
      <c r="BP4210"/>
      <c r="BQ4210"/>
      <c r="BR4210"/>
      <c r="BS4210"/>
      <c r="BT4210"/>
      <c r="BU4210"/>
      <c r="BV4210"/>
      <c r="BW4210"/>
      <c r="BX4210"/>
      <c r="BY4210"/>
      <c r="BZ4210"/>
      <c r="CA4210"/>
      <c r="CB4210"/>
      <c r="CC4210"/>
      <c r="CD4210"/>
      <c r="CE4210"/>
      <c r="CF4210"/>
      <c r="CG4210"/>
      <c r="CH4210"/>
      <c r="CI4210"/>
      <c r="CJ4210"/>
      <c r="CK4210"/>
      <c r="CL4210"/>
      <c r="CM4210"/>
      <c r="CN4210"/>
      <c r="CO4210"/>
      <c r="CP4210"/>
      <c r="CQ4210"/>
      <c r="CR4210"/>
      <c r="CS4210"/>
      <c r="CT4210"/>
      <c r="CU4210"/>
      <c r="CV4210"/>
      <c r="CW4210"/>
      <c r="CX4210"/>
      <c r="CY4210"/>
      <c r="CZ4210"/>
      <c r="DA4210"/>
      <c r="DB4210"/>
      <c r="DC4210"/>
      <c r="DD4210"/>
      <c r="DE4210"/>
      <c r="DF4210"/>
      <c r="DG4210"/>
      <c r="DH4210"/>
      <c r="DI4210"/>
      <c r="DJ4210"/>
      <c r="DK4210"/>
      <c r="DL4210"/>
      <c r="DM4210"/>
      <c r="DN4210"/>
      <c r="DO4210"/>
      <c r="DP4210"/>
      <c r="DQ4210"/>
      <c r="DR4210"/>
      <c r="DS4210"/>
      <c r="DT4210"/>
      <c r="DU4210"/>
      <c r="DV4210"/>
      <c r="DW4210"/>
      <c r="DX4210"/>
      <c r="DY4210"/>
      <c r="DZ4210"/>
      <c r="EA4210"/>
      <c r="EB4210"/>
      <c r="EC4210"/>
      <c r="ED4210"/>
      <c r="EE4210"/>
      <c r="EF4210"/>
      <c r="EG4210"/>
      <c r="EH4210"/>
      <c r="EI4210"/>
      <c r="EJ4210"/>
      <c r="EK4210"/>
      <c r="EL4210"/>
      <c r="EM4210"/>
      <c r="EN4210"/>
      <c r="EO4210"/>
      <c r="EP4210"/>
      <c r="EQ4210"/>
      <c r="ER4210"/>
      <c r="ES4210"/>
      <c r="ET4210"/>
      <c r="EU4210"/>
      <c r="EV4210"/>
      <c r="EW4210"/>
      <c r="EX4210"/>
      <c r="EY4210"/>
      <c r="EZ4210"/>
      <c r="FA4210"/>
      <c r="FB4210"/>
      <c r="FC4210"/>
      <c r="FD4210"/>
      <c r="FE4210"/>
      <c r="FF4210"/>
      <c r="FG4210"/>
      <c r="FH4210"/>
      <c r="FI4210"/>
      <c r="FJ4210"/>
      <c r="FK4210"/>
      <c r="FL4210"/>
      <c r="FM4210"/>
      <c r="FN4210"/>
      <c r="FO4210"/>
      <c r="FP4210"/>
      <c r="FQ4210"/>
      <c r="FR4210"/>
      <c r="FS4210"/>
      <c r="FT4210"/>
      <c r="FU4210"/>
      <c r="FV4210"/>
      <c r="FW4210"/>
      <c r="FX4210"/>
      <c r="FY4210"/>
      <c r="FZ4210"/>
      <c r="GA4210"/>
      <c r="GB4210"/>
      <c r="GC4210"/>
      <c r="GD4210"/>
      <c r="GE4210"/>
      <c r="GF4210"/>
      <c r="GG4210"/>
      <c r="GH4210"/>
      <c r="GI4210"/>
      <c r="GJ4210"/>
      <c r="GK4210"/>
      <c r="GL4210"/>
      <c r="GM4210"/>
      <c r="GN4210"/>
      <c r="GO4210"/>
      <c r="GP4210"/>
      <c r="GQ4210"/>
      <c r="GR4210"/>
      <c r="GS4210"/>
      <c r="GT4210"/>
      <c r="GU4210"/>
      <c r="GV4210"/>
      <c r="GW4210"/>
      <c r="GX4210"/>
      <c r="GY4210"/>
      <c r="GZ4210"/>
      <c r="HA4210"/>
      <c r="HB4210"/>
      <c r="HC4210"/>
      <c r="HD4210"/>
      <c r="HE4210"/>
      <c r="HF4210"/>
      <c r="HG4210"/>
      <c r="HH4210"/>
      <c r="HI4210"/>
      <c r="HJ4210"/>
      <c r="HK4210"/>
      <c r="HL4210"/>
      <c r="HM4210"/>
      <c r="HN4210"/>
      <c r="HO4210"/>
      <c r="HP4210"/>
      <c r="HQ4210"/>
      <c r="HR4210"/>
      <c r="HS4210"/>
      <c r="HT4210"/>
      <c r="HU4210"/>
      <c r="HV4210"/>
      <c r="HW4210"/>
      <c r="HX4210"/>
      <c r="HY4210"/>
      <c r="HZ4210"/>
      <c r="IA4210"/>
      <c r="IB4210"/>
      <c r="IC4210"/>
      <c r="ID4210"/>
      <c r="IE4210"/>
      <c r="IF4210"/>
      <c r="IG4210"/>
      <c r="IH4210"/>
      <c r="II4210"/>
      <c r="IJ4210"/>
      <c r="IK4210"/>
      <c r="IL4210"/>
      <c r="IM4210"/>
      <c r="IN4210"/>
      <c r="IO4210"/>
      <c r="IP4210"/>
      <c r="IQ4210"/>
      <c r="IR4210"/>
      <c r="IS4210"/>
      <c r="IT4210"/>
      <c r="IU4210"/>
      <c r="IV4210"/>
    </row>
    <row r="4211" spans="1:256" ht="12.5">
      <c r="B4211" s="65">
        <v>1</v>
      </c>
      <c r="C4211" s="66">
        <v>4</v>
      </c>
      <c r="D4211" s="77" t="s">
        <v>90</v>
      </c>
      <c r="E4211" s="76" t="s">
        <v>68</v>
      </c>
      <c r="F4211" s="99" t="s">
        <v>70</v>
      </c>
      <c r="G4211" s="78"/>
      <c r="H4211" s="96" t="s">
        <v>126</v>
      </c>
      <c r="I4211" s="107" t="s">
        <v>128</v>
      </c>
      <c r="J4211" s="81" t="s">
        <v>7</v>
      </c>
      <c r="K4211" s="72"/>
      <c r="L4211" s="72"/>
      <c r="M4211" s="72"/>
      <c r="N4211" s="72"/>
      <c r="O4211" s="72"/>
      <c r="P4211" s="72"/>
      <c r="Q4211" s="833"/>
      <c r="R4211" s="102"/>
      <c r="S4211" s="73"/>
      <c r="T4211" s="102"/>
      <c r="U4211" s="103"/>
      <c r="V4211" s="104"/>
      <c r="W4211"/>
      <c r="X4211"/>
      <c r="Y4211"/>
      <c r="Z4211"/>
      <c r="AA4211"/>
      <c r="AB4211"/>
      <c r="AC4211"/>
      <c r="AD4211"/>
      <c r="AE4211"/>
      <c r="AF4211"/>
      <c r="AG4211"/>
      <c r="AH4211"/>
      <c r="AI4211"/>
      <c r="AJ4211"/>
      <c r="AK4211"/>
      <c r="AL4211"/>
      <c r="AM4211"/>
      <c r="AN4211"/>
      <c r="AO4211"/>
      <c r="AP4211"/>
      <c r="AQ4211"/>
      <c r="AR4211"/>
      <c r="AS4211"/>
      <c r="AT4211"/>
      <c r="AU4211"/>
      <c r="AV4211"/>
      <c r="AW4211"/>
      <c r="AX4211"/>
      <c r="AY4211"/>
      <c r="AZ4211"/>
      <c r="BA4211"/>
      <c r="BB4211"/>
      <c r="BC4211"/>
      <c r="BD4211"/>
      <c r="BE4211"/>
      <c r="BF4211"/>
      <c r="BG4211"/>
      <c r="BH4211"/>
      <c r="BI4211"/>
      <c r="BJ4211"/>
      <c r="BK4211"/>
      <c r="BL4211"/>
      <c r="BM4211"/>
      <c r="BN4211"/>
      <c r="BO4211"/>
      <c r="BP4211"/>
      <c r="BQ4211"/>
      <c r="BR4211"/>
      <c r="BS4211"/>
      <c r="BT4211"/>
      <c r="BU4211"/>
      <c r="BV4211"/>
      <c r="BW4211"/>
      <c r="BX4211"/>
      <c r="BY4211"/>
      <c r="BZ4211"/>
      <c r="CA4211"/>
      <c r="CB4211"/>
      <c r="CC4211"/>
      <c r="CD4211"/>
      <c r="CE4211"/>
      <c r="CF4211"/>
      <c r="CG4211"/>
      <c r="CH4211"/>
      <c r="CI4211"/>
      <c r="CJ4211"/>
      <c r="CK4211"/>
      <c r="CL4211"/>
      <c r="CM4211"/>
      <c r="CN4211"/>
      <c r="CO4211"/>
      <c r="CP4211"/>
      <c r="CQ4211"/>
      <c r="CR4211"/>
      <c r="CS4211"/>
      <c r="CT4211"/>
      <c r="CU4211"/>
      <c r="CV4211"/>
      <c r="CW4211"/>
      <c r="CX4211"/>
      <c r="CY4211"/>
      <c r="CZ4211"/>
      <c r="DA4211"/>
      <c r="DB4211"/>
      <c r="DC4211"/>
      <c r="DD4211"/>
      <c r="DE4211"/>
      <c r="DF4211"/>
      <c r="DG4211"/>
      <c r="DH4211"/>
      <c r="DI4211"/>
      <c r="DJ4211"/>
      <c r="DK4211"/>
      <c r="DL4211"/>
      <c r="DM4211"/>
      <c r="DN4211"/>
      <c r="DO4211"/>
      <c r="DP4211"/>
      <c r="DQ4211"/>
      <c r="DR4211"/>
      <c r="DS4211"/>
      <c r="DT4211"/>
      <c r="DU4211"/>
      <c r="DV4211"/>
      <c r="DW4211"/>
      <c r="DX4211"/>
      <c r="DY4211"/>
      <c r="DZ4211"/>
      <c r="EA4211"/>
      <c r="EB4211"/>
      <c r="EC4211"/>
      <c r="ED4211"/>
      <c r="EE4211"/>
      <c r="EF4211"/>
      <c r="EG4211"/>
      <c r="EH4211"/>
      <c r="EI4211"/>
      <c r="EJ4211"/>
      <c r="EK4211"/>
      <c r="EL4211"/>
      <c r="EM4211"/>
      <c r="EN4211"/>
      <c r="EO4211"/>
      <c r="EP4211"/>
      <c r="EQ4211"/>
      <c r="ER4211"/>
      <c r="ES4211"/>
      <c r="ET4211"/>
      <c r="EU4211"/>
      <c r="EV4211"/>
      <c r="EW4211"/>
      <c r="EX4211"/>
      <c r="EY4211"/>
      <c r="EZ4211"/>
      <c r="FA4211"/>
      <c r="FB4211"/>
      <c r="FC4211"/>
      <c r="FD4211"/>
      <c r="FE4211"/>
      <c r="FF4211"/>
      <c r="FG4211"/>
      <c r="FH4211"/>
      <c r="FI4211"/>
      <c r="FJ4211"/>
      <c r="FK4211"/>
      <c r="FL4211"/>
      <c r="FM4211"/>
      <c r="FN4211"/>
      <c r="FO4211"/>
      <c r="FP4211"/>
      <c r="FQ4211"/>
      <c r="FR4211"/>
      <c r="FS4211"/>
      <c r="FT4211"/>
      <c r="FU4211"/>
      <c r="FV4211"/>
      <c r="FW4211"/>
      <c r="FX4211"/>
      <c r="FY4211"/>
      <c r="FZ4211"/>
      <c r="GA4211"/>
      <c r="GB4211"/>
      <c r="GC4211"/>
      <c r="GD4211"/>
      <c r="GE4211"/>
      <c r="GF4211"/>
      <c r="GG4211"/>
      <c r="GH4211"/>
      <c r="GI4211"/>
      <c r="GJ4211"/>
      <c r="GK4211"/>
      <c r="GL4211"/>
      <c r="GM4211"/>
      <c r="GN4211"/>
      <c r="GO4211"/>
      <c r="GP4211"/>
      <c r="GQ4211"/>
      <c r="GR4211"/>
      <c r="GS4211"/>
      <c r="GT4211"/>
      <c r="GU4211"/>
      <c r="GV4211"/>
      <c r="GW4211"/>
      <c r="GX4211"/>
      <c r="GY4211"/>
      <c r="GZ4211"/>
      <c r="HA4211"/>
      <c r="HB4211"/>
      <c r="HC4211"/>
      <c r="HD4211"/>
      <c r="HE4211"/>
      <c r="HF4211"/>
      <c r="HG4211"/>
      <c r="HH4211"/>
      <c r="HI4211"/>
      <c r="HJ4211"/>
      <c r="HK4211"/>
      <c r="HL4211"/>
      <c r="HM4211"/>
      <c r="HN4211"/>
      <c r="HO4211"/>
      <c r="HP4211"/>
      <c r="HQ4211"/>
      <c r="HR4211"/>
      <c r="HS4211"/>
      <c r="HT4211"/>
      <c r="HU4211"/>
      <c r="HV4211"/>
      <c r="HW4211"/>
      <c r="HX4211"/>
      <c r="HY4211"/>
      <c r="HZ4211"/>
      <c r="IA4211"/>
      <c r="IB4211"/>
      <c r="IC4211"/>
      <c r="ID4211"/>
      <c r="IE4211"/>
      <c r="IF4211"/>
      <c r="IG4211"/>
      <c r="IH4211"/>
      <c r="II4211"/>
      <c r="IJ4211"/>
      <c r="IK4211"/>
      <c r="IL4211"/>
      <c r="IM4211"/>
      <c r="IN4211"/>
      <c r="IO4211"/>
      <c r="IP4211"/>
      <c r="IQ4211"/>
      <c r="IR4211"/>
      <c r="IS4211"/>
      <c r="IT4211"/>
      <c r="IU4211"/>
      <c r="IV4211"/>
    </row>
    <row r="4212" spans="1:256" ht="12.5">
      <c r="B4212" s="65">
        <v>1</v>
      </c>
      <c r="C4212" s="66">
        <f>IF(E4212="A",1,IF(E4212="B",1,0))</f>
        <v>1</v>
      </c>
      <c r="D4212" s="77" t="s">
        <v>90</v>
      </c>
      <c r="E4212" s="76" t="s">
        <v>87</v>
      </c>
      <c r="F4212" s="77" t="s">
        <v>90</v>
      </c>
      <c r="G4212" s="78"/>
      <c r="H4212" s="96" t="s">
        <v>94</v>
      </c>
      <c r="I4212" s="107" t="s">
        <v>4603</v>
      </c>
      <c r="J4212" s="81"/>
      <c r="K4212" s="72"/>
      <c r="L4212" s="72"/>
      <c r="M4212" s="72"/>
      <c r="N4212" s="72"/>
      <c r="O4212" s="72"/>
      <c r="P4212" s="72"/>
      <c r="Q4212" s="833"/>
      <c r="R4212" s="102"/>
      <c r="S4212" s="73"/>
      <c r="T4212" s="102"/>
      <c r="U4212" s="103"/>
      <c r="V4212" s="104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  <c r="AJ4212"/>
      <c r="AK4212"/>
      <c r="AL4212"/>
      <c r="AM4212"/>
      <c r="AN4212"/>
      <c r="AO4212"/>
      <c r="AP4212"/>
      <c r="AQ4212"/>
      <c r="AR4212"/>
      <c r="AS4212"/>
      <c r="AT4212"/>
      <c r="AU4212"/>
      <c r="AV4212"/>
      <c r="AW4212"/>
      <c r="AX4212"/>
      <c r="AY4212"/>
      <c r="AZ4212"/>
      <c r="BA4212"/>
      <c r="BB4212"/>
      <c r="BC4212"/>
      <c r="BD4212"/>
      <c r="BE4212"/>
      <c r="BF4212"/>
      <c r="BG4212"/>
      <c r="BH4212"/>
      <c r="BI4212"/>
      <c r="BJ4212"/>
      <c r="BK4212"/>
      <c r="BL4212"/>
      <c r="BM4212"/>
      <c r="BN4212"/>
      <c r="BO4212"/>
      <c r="BP4212"/>
      <c r="BQ4212"/>
      <c r="BR4212"/>
      <c r="BS4212"/>
      <c r="BT4212"/>
      <c r="BU4212"/>
      <c r="BV4212"/>
      <c r="BW4212"/>
      <c r="BX4212"/>
      <c r="BY4212"/>
      <c r="BZ4212"/>
      <c r="CA4212"/>
      <c r="CB4212"/>
      <c r="CC4212"/>
      <c r="CD4212"/>
      <c r="CE4212"/>
      <c r="CF4212"/>
      <c r="CG4212"/>
      <c r="CH4212"/>
      <c r="CI4212"/>
      <c r="CJ4212"/>
      <c r="CK4212"/>
      <c r="CL4212"/>
      <c r="CM4212"/>
      <c r="CN4212"/>
      <c r="CO4212"/>
      <c r="CP4212"/>
      <c r="CQ4212"/>
      <c r="CR4212"/>
      <c r="CS4212"/>
      <c r="CT4212"/>
      <c r="CU4212"/>
      <c r="CV4212"/>
      <c r="CW4212"/>
      <c r="CX4212"/>
      <c r="CY4212"/>
      <c r="CZ4212"/>
      <c r="DA4212"/>
      <c r="DB4212"/>
      <c r="DC4212"/>
      <c r="DD4212"/>
      <c r="DE4212"/>
      <c r="DF4212"/>
      <c r="DG4212"/>
      <c r="DH4212"/>
      <c r="DI4212"/>
      <c r="DJ4212"/>
      <c r="DK4212"/>
      <c r="DL4212"/>
      <c r="DM4212"/>
      <c r="DN4212"/>
      <c r="DO4212"/>
      <c r="DP4212"/>
      <c r="DQ4212"/>
      <c r="DR4212"/>
      <c r="DS4212"/>
      <c r="DT4212"/>
      <c r="DU4212"/>
      <c r="DV4212"/>
      <c r="DW4212"/>
      <c r="DX4212"/>
      <c r="DY4212"/>
      <c r="DZ4212"/>
      <c r="EA4212"/>
      <c r="EB4212"/>
      <c r="EC4212"/>
      <c r="ED4212"/>
      <c r="EE4212"/>
      <c r="EF4212"/>
      <c r="EG4212"/>
      <c r="EH4212"/>
      <c r="EI4212"/>
      <c r="EJ4212"/>
      <c r="EK4212"/>
      <c r="EL4212"/>
      <c r="EM4212"/>
      <c r="EN4212"/>
      <c r="EO4212"/>
      <c r="EP4212"/>
      <c r="EQ4212"/>
      <c r="ER4212"/>
      <c r="ES4212"/>
      <c r="ET4212"/>
      <c r="EU4212"/>
      <c r="EV4212"/>
      <c r="EW4212"/>
      <c r="EX4212"/>
      <c r="EY4212"/>
      <c r="EZ4212"/>
      <c r="FA4212"/>
      <c r="FB4212"/>
      <c r="FC4212"/>
      <c r="FD4212"/>
      <c r="FE4212"/>
      <c r="FF4212"/>
      <c r="FG4212"/>
      <c r="FH4212"/>
      <c r="FI4212"/>
      <c r="FJ4212"/>
      <c r="FK4212"/>
      <c r="FL4212"/>
      <c r="FM4212"/>
      <c r="FN4212"/>
      <c r="FO4212"/>
      <c r="FP4212"/>
      <c r="FQ4212"/>
      <c r="FR4212"/>
      <c r="FS4212"/>
      <c r="FT4212"/>
      <c r="FU4212"/>
      <c r="FV4212"/>
      <c r="FW4212"/>
      <c r="FX4212"/>
      <c r="FY4212"/>
      <c r="FZ4212"/>
      <c r="GA4212"/>
      <c r="GB4212"/>
      <c r="GC4212"/>
      <c r="GD4212"/>
      <c r="GE4212"/>
      <c r="GF4212"/>
      <c r="GG4212"/>
      <c r="GH4212"/>
      <c r="GI4212"/>
      <c r="GJ4212"/>
      <c r="GK4212"/>
      <c r="GL4212"/>
      <c r="GM4212"/>
      <c r="GN4212"/>
      <c r="GO4212"/>
      <c r="GP4212"/>
      <c r="GQ4212"/>
      <c r="GR4212"/>
      <c r="GS4212"/>
      <c r="GT4212"/>
      <c r="GU4212"/>
      <c r="GV4212"/>
      <c r="GW4212"/>
      <c r="GX4212"/>
      <c r="GY4212"/>
      <c r="GZ4212"/>
      <c r="HA4212"/>
      <c r="HB4212"/>
      <c r="HC4212"/>
      <c r="HD4212"/>
      <c r="HE4212"/>
      <c r="HF4212"/>
      <c r="HG4212"/>
      <c r="HH4212"/>
      <c r="HI4212"/>
      <c r="HJ4212"/>
      <c r="HK4212"/>
      <c r="HL4212"/>
      <c r="HM4212"/>
      <c r="HN4212"/>
      <c r="HO4212"/>
      <c r="HP4212"/>
      <c r="HQ4212"/>
      <c r="HR4212"/>
      <c r="HS4212"/>
      <c r="HT4212"/>
      <c r="HU4212"/>
      <c r="HV4212"/>
      <c r="HW4212"/>
      <c r="HX4212"/>
      <c r="HY4212"/>
      <c r="HZ4212"/>
      <c r="IA4212"/>
      <c r="IB4212"/>
      <c r="IC4212"/>
      <c r="ID4212"/>
      <c r="IE4212"/>
      <c r="IF4212"/>
      <c r="IG4212"/>
      <c r="IH4212"/>
      <c r="II4212"/>
      <c r="IJ4212"/>
      <c r="IK4212"/>
      <c r="IL4212"/>
      <c r="IM4212"/>
      <c r="IN4212"/>
      <c r="IO4212"/>
      <c r="IP4212"/>
      <c r="IQ4212"/>
      <c r="IR4212"/>
      <c r="IS4212"/>
      <c r="IT4212"/>
      <c r="IU4212"/>
      <c r="IV4212"/>
    </row>
    <row r="4213" spans="1:256" ht="12.5">
      <c r="B4213" s="65">
        <v>1</v>
      </c>
      <c r="C4213" s="66">
        <f>IF(E4213="A",4,IF(E4213="B",3,IF(E4213="C",2,IF(E4213="D",1,0))))</f>
        <v>4</v>
      </c>
      <c r="D4213" s="76" t="s">
        <v>87</v>
      </c>
      <c r="E4213" s="76" t="s">
        <v>68</v>
      </c>
      <c r="F4213" s="76" t="s">
        <v>87</v>
      </c>
      <c r="G4213" s="78"/>
      <c r="H4213" s="96" t="s">
        <v>129</v>
      </c>
      <c r="I4213" s="107" t="s">
        <v>4604</v>
      </c>
      <c r="J4213" s="81" t="s">
        <v>282</v>
      </c>
      <c r="K4213" s="72"/>
      <c r="L4213" s="72"/>
      <c r="M4213" s="72"/>
      <c r="N4213" s="72"/>
      <c r="O4213" s="72"/>
      <c r="P4213" s="72"/>
      <c r="Q4213" s="833"/>
      <c r="R4213" s="102"/>
      <c r="S4213" s="73"/>
      <c r="T4213" s="102"/>
      <c r="U4213" s="103"/>
      <c r="V4213" s="104"/>
      <c r="W4213" s="55"/>
      <c r="X4213" s="55"/>
      <c r="Y4213" s="55"/>
      <c r="Z4213" s="55"/>
      <c r="AA4213" s="55"/>
      <c r="AB4213" s="55"/>
      <c r="AC4213" s="55"/>
      <c r="AD4213" s="55"/>
      <c r="AE4213" s="55"/>
      <c r="AF4213" s="55"/>
      <c r="AG4213" s="55"/>
      <c r="AH4213" s="55"/>
      <c r="AI4213" s="55"/>
      <c r="AJ4213" s="55"/>
      <c r="AK4213" s="55"/>
      <c r="AL4213" s="55"/>
      <c r="AM4213" s="55"/>
      <c r="AN4213" s="55"/>
      <c r="AO4213" s="55"/>
      <c r="AP4213" s="55"/>
      <c r="AQ4213" s="55"/>
      <c r="AR4213" s="55"/>
      <c r="AS4213" s="55"/>
      <c r="AT4213" s="55"/>
      <c r="AU4213" s="55"/>
      <c r="AV4213" s="55"/>
      <c r="AW4213" s="55"/>
      <c r="AX4213" s="55"/>
      <c r="AY4213" s="55"/>
      <c r="AZ4213" s="55"/>
      <c r="BA4213" s="55"/>
      <c r="BB4213" s="55"/>
      <c r="BC4213" s="55"/>
      <c r="BD4213" s="55"/>
      <c r="BE4213" s="55"/>
      <c r="BF4213" s="55"/>
      <c r="BG4213" s="55"/>
      <c r="BH4213" s="55"/>
      <c r="BI4213" s="55"/>
      <c r="BJ4213" s="55"/>
      <c r="BK4213" s="55"/>
      <c r="BL4213" s="55"/>
      <c r="BM4213" s="55"/>
      <c r="BN4213" s="55"/>
      <c r="BO4213" s="55"/>
      <c r="BP4213" s="55"/>
      <c r="BQ4213" s="55"/>
      <c r="BR4213" s="55"/>
      <c r="BS4213" s="55"/>
      <c r="BT4213" s="55"/>
      <c r="BU4213" s="55"/>
      <c r="BV4213" s="55"/>
      <c r="BW4213" s="55"/>
      <c r="BX4213" s="55"/>
      <c r="BY4213" s="55"/>
      <c r="BZ4213" s="55"/>
      <c r="CA4213" s="55"/>
      <c r="CB4213" s="55"/>
      <c r="CC4213" s="55"/>
      <c r="CD4213" s="55"/>
      <c r="CE4213" s="55"/>
      <c r="CF4213" s="55"/>
      <c r="CG4213" s="55"/>
      <c r="CH4213" s="55"/>
      <c r="CI4213" s="55"/>
      <c r="CJ4213" s="55"/>
      <c r="CK4213" s="55"/>
      <c r="CL4213" s="55"/>
      <c r="CM4213" s="55"/>
      <c r="CN4213" s="55"/>
      <c r="CO4213" s="55"/>
      <c r="CP4213" s="55"/>
      <c r="CQ4213" s="55"/>
      <c r="CR4213" s="55"/>
      <c r="CS4213" s="55"/>
      <c r="CT4213" s="55"/>
      <c r="CU4213" s="55"/>
      <c r="CV4213" s="55"/>
      <c r="CW4213" s="55"/>
      <c r="CX4213" s="55"/>
      <c r="CY4213" s="55"/>
      <c r="CZ4213" s="55"/>
      <c r="DA4213" s="55"/>
      <c r="DB4213" s="55"/>
      <c r="DC4213" s="55"/>
      <c r="DD4213" s="55"/>
      <c r="DE4213" s="55"/>
      <c r="DF4213" s="55"/>
      <c r="DG4213" s="55"/>
      <c r="DH4213" s="55"/>
      <c r="DI4213" s="55"/>
      <c r="DJ4213" s="55"/>
      <c r="DK4213" s="55"/>
      <c r="DL4213" s="55"/>
      <c r="DM4213" s="55"/>
      <c r="DN4213" s="55"/>
      <c r="DO4213" s="55"/>
      <c r="DP4213" s="55"/>
      <c r="DQ4213" s="55"/>
      <c r="DR4213" s="55"/>
      <c r="DS4213" s="55"/>
      <c r="DT4213" s="55"/>
      <c r="DU4213" s="55"/>
      <c r="DV4213" s="55"/>
      <c r="DW4213" s="55"/>
      <c r="DX4213" s="55"/>
      <c r="DY4213" s="55"/>
      <c r="DZ4213" s="55"/>
      <c r="EA4213" s="55"/>
      <c r="EB4213" s="55"/>
      <c r="EC4213" s="55"/>
      <c r="ED4213" s="55"/>
      <c r="EE4213" s="55"/>
      <c r="EF4213" s="55"/>
      <c r="EG4213" s="55"/>
      <c r="EH4213" s="55"/>
      <c r="EI4213" s="55"/>
      <c r="EJ4213" s="55"/>
      <c r="EK4213" s="55"/>
      <c r="EL4213" s="55"/>
      <c r="EM4213" s="55"/>
      <c r="EN4213" s="55"/>
      <c r="EO4213" s="55"/>
      <c r="EP4213" s="55"/>
      <c r="EQ4213" s="55"/>
      <c r="ER4213" s="55"/>
      <c r="ES4213" s="55"/>
      <c r="ET4213" s="55"/>
      <c r="EU4213" s="55"/>
      <c r="EV4213" s="55"/>
      <c r="EW4213" s="55"/>
      <c r="EX4213" s="55"/>
      <c r="EY4213" s="55"/>
      <c r="EZ4213" s="55"/>
      <c r="FA4213" s="55"/>
      <c r="FB4213" s="55"/>
      <c r="FC4213" s="55"/>
      <c r="FD4213" s="55"/>
      <c r="FE4213" s="55"/>
      <c r="FF4213" s="55"/>
      <c r="FG4213" s="55"/>
      <c r="FH4213" s="55"/>
      <c r="FI4213" s="55"/>
      <c r="FJ4213" s="55"/>
      <c r="FK4213" s="55"/>
      <c r="FL4213" s="55"/>
      <c r="FM4213" s="55"/>
      <c r="FN4213" s="55"/>
      <c r="FO4213" s="55"/>
      <c r="FP4213" s="55"/>
      <c r="FQ4213" s="55"/>
      <c r="FR4213" s="55"/>
      <c r="FS4213" s="55"/>
      <c r="FT4213" s="55"/>
      <c r="FU4213" s="55"/>
      <c r="FV4213" s="55"/>
      <c r="FW4213" s="55"/>
      <c r="FX4213" s="55"/>
      <c r="FY4213" s="55"/>
      <c r="FZ4213" s="55"/>
      <c r="GA4213" s="55"/>
      <c r="GB4213" s="55"/>
      <c r="GC4213" s="55"/>
      <c r="GD4213" s="55"/>
      <c r="GE4213" s="55"/>
      <c r="GF4213" s="55"/>
      <c r="GG4213" s="55"/>
      <c r="GH4213" s="55"/>
      <c r="GI4213" s="55"/>
      <c r="GJ4213" s="55"/>
      <c r="GK4213" s="55"/>
      <c r="GL4213" s="55"/>
      <c r="GM4213" s="55"/>
      <c r="GN4213" s="55"/>
      <c r="GO4213" s="55"/>
      <c r="GP4213" s="55"/>
      <c r="GQ4213" s="55"/>
      <c r="GR4213" s="55"/>
      <c r="GS4213" s="55"/>
      <c r="GT4213" s="55"/>
      <c r="GU4213" s="55"/>
      <c r="GV4213" s="55"/>
      <c r="GW4213" s="55"/>
      <c r="GX4213" s="55"/>
      <c r="GY4213" s="55"/>
      <c r="GZ4213" s="55"/>
      <c r="HA4213" s="55"/>
      <c r="HB4213" s="55"/>
      <c r="HC4213" s="55"/>
      <c r="HD4213" s="55"/>
      <c r="HE4213" s="55"/>
      <c r="HF4213" s="55"/>
      <c r="HG4213" s="55"/>
      <c r="HH4213" s="55"/>
      <c r="HI4213" s="55"/>
      <c r="HJ4213" s="55"/>
      <c r="HK4213" s="55"/>
      <c r="HL4213" s="55"/>
      <c r="HM4213" s="55"/>
      <c r="HN4213" s="55"/>
      <c r="HO4213" s="55"/>
      <c r="HP4213" s="55"/>
      <c r="HQ4213" s="55"/>
      <c r="HR4213" s="55"/>
      <c r="HS4213" s="55"/>
      <c r="HT4213" s="55"/>
      <c r="HU4213" s="55"/>
      <c r="HV4213" s="55"/>
      <c r="HW4213" s="55"/>
      <c r="HX4213" s="55"/>
      <c r="HY4213" s="55"/>
      <c r="HZ4213" s="55"/>
      <c r="IA4213" s="55"/>
      <c r="IB4213" s="55"/>
      <c r="IC4213" s="55"/>
      <c r="ID4213" s="55"/>
      <c r="IE4213" s="55"/>
      <c r="IF4213" s="55"/>
      <c r="IG4213" s="55"/>
      <c r="IH4213" s="55"/>
      <c r="II4213" s="55"/>
      <c r="IJ4213" s="55"/>
      <c r="IK4213" s="55"/>
      <c r="IL4213" s="55"/>
      <c r="IM4213" s="55"/>
      <c r="IN4213" s="55"/>
      <c r="IO4213" s="55"/>
      <c r="IP4213" s="55"/>
      <c r="IQ4213" s="55"/>
      <c r="IR4213" s="55"/>
      <c r="IS4213" s="55"/>
      <c r="IT4213" s="55"/>
      <c r="IU4213" s="55"/>
      <c r="IV4213" s="55"/>
    </row>
    <row r="4214" spans="1:256" ht="12.5">
      <c r="B4214" s="65">
        <v>1</v>
      </c>
      <c r="C4214" s="66">
        <f t="shared" ref="C4214:C4224" si="191">IF(E4214="A",1,IF(E4214="B",1,0))</f>
        <v>1</v>
      </c>
      <c r="D4214" s="76" t="s">
        <v>68</v>
      </c>
      <c r="E4214" s="76" t="s">
        <v>68</v>
      </c>
      <c r="F4214" s="76" t="s">
        <v>87</v>
      </c>
      <c r="G4214" s="78"/>
      <c r="H4214" s="96" t="s">
        <v>1220</v>
      </c>
      <c r="I4214" s="107" t="s">
        <v>4605</v>
      </c>
      <c r="J4214" s="81"/>
      <c r="K4214" s="72"/>
      <c r="L4214" s="72"/>
      <c r="M4214" s="72"/>
      <c r="N4214" s="72"/>
      <c r="O4214" s="72"/>
      <c r="P4214" s="72"/>
      <c r="Q4214" s="833"/>
      <c r="R4214" s="102"/>
      <c r="S4214" s="73"/>
      <c r="T4214" s="102"/>
      <c r="U4214" s="103"/>
      <c r="V4214" s="104"/>
      <c r="W4214" s="55"/>
      <c r="X4214" s="55"/>
      <c r="Y4214" s="55"/>
      <c r="Z4214" s="55"/>
      <c r="AA4214" s="55"/>
      <c r="AB4214" s="55"/>
      <c r="AC4214" s="55"/>
      <c r="AD4214" s="55"/>
      <c r="AE4214" s="55"/>
      <c r="AF4214" s="55"/>
      <c r="AG4214" s="55"/>
      <c r="AH4214" s="55"/>
      <c r="AI4214" s="55"/>
      <c r="AJ4214" s="55"/>
      <c r="AK4214" s="55"/>
      <c r="AL4214" s="55"/>
      <c r="AM4214" s="55"/>
      <c r="AN4214" s="55"/>
      <c r="AO4214" s="55"/>
      <c r="AP4214" s="55"/>
      <c r="AQ4214" s="55"/>
      <c r="AR4214" s="55"/>
      <c r="AS4214" s="55"/>
      <c r="AT4214" s="55"/>
      <c r="AU4214" s="55"/>
      <c r="AV4214" s="55"/>
      <c r="AW4214" s="55"/>
      <c r="AX4214" s="55"/>
      <c r="AY4214" s="55"/>
      <c r="AZ4214" s="55"/>
      <c r="BA4214" s="55"/>
      <c r="BB4214" s="55"/>
      <c r="BC4214" s="55"/>
      <c r="BD4214" s="55"/>
      <c r="BE4214" s="55"/>
      <c r="BF4214" s="55"/>
      <c r="BG4214" s="55"/>
      <c r="BH4214" s="55"/>
      <c r="BI4214" s="55"/>
      <c r="BJ4214" s="55"/>
      <c r="BK4214" s="55"/>
      <c r="BL4214" s="55"/>
      <c r="BM4214" s="55"/>
      <c r="BN4214" s="55"/>
      <c r="BO4214" s="55"/>
      <c r="BP4214" s="55"/>
      <c r="BQ4214" s="55"/>
      <c r="BR4214" s="55"/>
      <c r="BS4214" s="55"/>
      <c r="BT4214" s="55"/>
      <c r="BU4214" s="55"/>
      <c r="BV4214" s="55"/>
      <c r="BW4214" s="55"/>
      <c r="BX4214" s="55"/>
      <c r="BY4214" s="55"/>
      <c r="BZ4214" s="55"/>
      <c r="CA4214" s="55"/>
      <c r="CB4214" s="55"/>
      <c r="CC4214" s="55"/>
      <c r="CD4214" s="55"/>
      <c r="CE4214" s="55"/>
      <c r="CF4214" s="55"/>
      <c r="CG4214" s="55"/>
      <c r="CH4214" s="55"/>
      <c r="CI4214" s="55"/>
      <c r="CJ4214" s="55"/>
      <c r="CK4214" s="55"/>
      <c r="CL4214" s="55"/>
      <c r="CM4214" s="55"/>
      <c r="CN4214" s="55"/>
      <c r="CO4214" s="55"/>
      <c r="CP4214" s="55"/>
      <c r="CQ4214" s="55"/>
      <c r="CR4214" s="55"/>
      <c r="CS4214" s="55"/>
      <c r="CT4214" s="55"/>
      <c r="CU4214" s="55"/>
      <c r="CV4214" s="55"/>
      <c r="CW4214" s="55"/>
      <c r="CX4214" s="55"/>
      <c r="CY4214" s="55"/>
      <c r="CZ4214" s="55"/>
      <c r="DA4214" s="55"/>
      <c r="DB4214" s="55"/>
      <c r="DC4214" s="55"/>
      <c r="DD4214" s="55"/>
      <c r="DE4214" s="55"/>
      <c r="DF4214" s="55"/>
      <c r="DG4214" s="55"/>
      <c r="DH4214" s="55"/>
      <c r="DI4214" s="55"/>
      <c r="DJ4214" s="55"/>
      <c r="DK4214" s="55"/>
      <c r="DL4214" s="55"/>
      <c r="DM4214" s="55"/>
      <c r="DN4214" s="55"/>
      <c r="DO4214" s="55"/>
      <c r="DP4214" s="55"/>
      <c r="DQ4214" s="55"/>
      <c r="DR4214" s="55"/>
      <c r="DS4214" s="55"/>
      <c r="DT4214" s="55"/>
      <c r="DU4214" s="55"/>
      <c r="DV4214" s="55"/>
      <c r="DW4214" s="55"/>
      <c r="DX4214" s="55"/>
      <c r="DY4214" s="55"/>
      <c r="DZ4214" s="55"/>
      <c r="EA4214" s="55"/>
      <c r="EB4214" s="55"/>
      <c r="EC4214" s="55"/>
      <c r="ED4214" s="55"/>
      <c r="EE4214" s="55"/>
      <c r="EF4214" s="55"/>
      <c r="EG4214" s="55"/>
      <c r="EH4214" s="55"/>
      <c r="EI4214" s="55"/>
      <c r="EJ4214" s="55"/>
      <c r="EK4214" s="55"/>
      <c r="EL4214" s="55"/>
      <c r="EM4214" s="55"/>
      <c r="EN4214" s="55"/>
      <c r="EO4214" s="55"/>
      <c r="EP4214" s="55"/>
      <c r="EQ4214" s="55"/>
      <c r="ER4214" s="55"/>
      <c r="ES4214" s="55"/>
      <c r="ET4214" s="55"/>
      <c r="EU4214" s="55"/>
      <c r="EV4214" s="55"/>
      <c r="EW4214" s="55"/>
      <c r="EX4214" s="55"/>
      <c r="EY4214" s="55"/>
      <c r="EZ4214" s="55"/>
      <c r="FA4214" s="55"/>
      <c r="FB4214" s="55"/>
      <c r="FC4214" s="55"/>
      <c r="FD4214" s="55"/>
      <c r="FE4214" s="55"/>
      <c r="FF4214" s="55"/>
      <c r="FG4214" s="55"/>
      <c r="FH4214" s="55"/>
      <c r="FI4214" s="55"/>
      <c r="FJ4214" s="55"/>
      <c r="FK4214" s="55"/>
      <c r="FL4214" s="55"/>
      <c r="FM4214" s="55"/>
      <c r="FN4214" s="55"/>
      <c r="FO4214" s="55"/>
      <c r="FP4214" s="55"/>
      <c r="FQ4214" s="55"/>
      <c r="FR4214" s="55"/>
      <c r="FS4214" s="55"/>
      <c r="FT4214" s="55"/>
      <c r="FU4214" s="55"/>
      <c r="FV4214" s="55"/>
      <c r="FW4214" s="55"/>
      <c r="FX4214" s="55"/>
      <c r="FY4214" s="55"/>
      <c r="FZ4214" s="55"/>
      <c r="GA4214" s="55"/>
      <c r="GB4214" s="55"/>
      <c r="GC4214" s="55"/>
      <c r="GD4214" s="55"/>
      <c r="GE4214" s="55"/>
      <c r="GF4214" s="55"/>
      <c r="GG4214" s="55"/>
      <c r="GH4214" s="55"/>
      <c r="GI4214" s="55"/>
      <c r="GJ4214" s="55"/>
      <c r="GK4214" s="55"/>
      <c r="GL4214" s="55"/>
      <c r="GM4214" s="55"/>
      <c r="GN4214" s="55"/>
      <c r="GO4214" s="55"/>
      <c r="GP4214" s="55"/>
      <c r="GQ4214" s="55"/>
      <c r="GR4214" s="55"/>
      <c r="GS4214" s="55"/>
      <c r="GT4214" s="55"/>
      <c r="GU4214" s="55"/>
      <c r="GV4214" s="55"/>
      <c r="GW4214" s="55"/>
      <c r="GX4214" s="55"/>
      <c r="GY4214" s="55"/>
      <c r="GZ4214" s="55"/>
      <c r="HA4214" s="55"/>
      <c r="HB4214" s="55"/>
      <c r="HC4214" s="55"/>
      <c r="HD4214" s="55"/>
      <c r="HE4214" s="55"/>
      <c r="HF4214" s="55"/>
      <c r="HG4214" s="55"/>
      <c r="HH4214" s="55"/>
      <c r="HI4214" s="55"/>
      <c r="HJ4214" s="55"/>
      <c r="HK4214" s="55"/>
      <c r="HL4214" s="55"/>
      <c r="HM4214" s="55"/>
      <c r="HN4214" s="55"/>
      <c r="HO4214" s="55"/>
      <c r="HP4214" s="55"/>
      <c r="HQ4214" s="55"/>
      <c r="HR4214" s="55"/>
      <c r="HS4214" s="55"/>
      <c r="HT4214" s="55"/>
      <c r="HU4214" s="55"/>
      <c r="HV4214" s="55"/>
      <c r="HW4214" s="55"/>
      <c r="HX4214" s="55"/>
      <c r="HY4214" s="55"/>
      <c r="HZ4214" s="55"/>
      <c r="IA4214" s="55"/>
      <c r="IB4214" s="55"/>
      <c r="IC4214" s="55"/>
      <c r="ID4214" s="55"/>
      <c r="IE4214" s="55"/>
      <c r="IF4214" s="55"/>
      <c r="IG4214" s="55"/>
      <c r="IH4214" s="55"/>
      <c r="II4214" s="55"/>
      <c r="IJ4214" s="55"/>
      <c r="IK4214" s="55"/>
      <c r="IL4214" s="55"/>
      <c r="IM4214" s="55"/>
      <c r="IN4214" s="55"/>
      <c r="IO4214" s="55"/>
      <c r="IP4214" s="55"/>
      <c r="IQ4214" s="55"/>
      <c r="IR4214" s="55"/>
      <c r="IS4214" s="55"/>
      <c r="IT4214" s="55"/>
      <c r="IU4214" s="55"/>
      <c r="IV4214" s="55"/>
    </row>
    <row r="4215" spans="1:256" ht="12.5">
      <c r="B4215" s="65">
        <v>1</v>
      </c>
      <c r="C4215" s="66">
        <f t="shared" si="191"/>
        <v>1</v>
      </c>
      <c r="D4215" s="76" t="s">
        <v>68</v>
      </c>
      <c r="E4215" s="76" t="s">
        <v>68</v>
      </c>
      <c r="F4215" s="76" t="s">
        <v>87</v>
      </c>
      <c r="G4215" s="78"/>
      <c r="H4215" s="96" t="s">
        <v>188</v>
      </c>
      <c r="I4215" s="107" t="s">
        <v>4606</v>
      </c>
      <c r="J4215" s="81"/>
      <c r="K4215" s="72"/>
      <c r="L4215" s="72"/>
      <c r="M4215" s="72"/>
      <c r="N4215" s="72"/>
      <c r="O4215" s="72"/>
      <c r="P4215" s="72"/>
      <c r="Q4215" s="833"/>
      <c r="R4215" s="102"/>
      <c r="S4215" s="73"/>
      <c r="T4215" s="102"/>
      <c r="U4215" s="103"/>
      <c r="V4215" s="104"/>
      <c r="W4215"/>
      <c r="X4215"/>
      <c r="Y4215"/>
      <c r="Z4215"/>
      <c r="AA4215"/>
      <c r="AB4215"/>
      <c r="AC4215"/>
      <c r="AD4215"/>
      <c r="AE4215"/>
      <c r="AF4215"/>
      <c r="AG4215"/>
      <c r="AH4215"/>
      <c r="AI4215"/>
      <c r="AJ4215"/>
      <c r="AK4215"/>
      <c r="AL4215"/>
      <c r="AM4215"/>
      <c r="AN4215"/>
      <c r="AO4215"/>
      <c r="AP4215"/>
      <c r="AQ4215"/>
      <c r="AR4215"/>
      <c r="AS4215"/>
      <c r="AT4215"/>
      <c r="AU4215"/>
      <c r="AV4215"/>
      <c r="AW4215"/>
      <c r="AX4215"/>
      <c r="AY4215"/>
      <c r="AZ4215"/>
      <c r="BA4215"/>
      <c r="BB4215"/>
      <c r="BC4215"/>
      <c r="BD4215"/>
      <c r="BE4215"/>
      <c r="BF4215"/>
      <c r="BG4215"/>
      <c r="BH4215"/>
      <c r="BI4215"/>
      <c r="BJ4215"/>
      <c r="BK4215"/>
      <c r="BL4215"/>
      <c r="BM4215"/>
      <c r="BN4215"/>
      <c r="BO4215"/>
      <c r="BP4215"/>
      <c r="BQ4215"/>
      <c r="BR4215"/>
      <c r="BS4215"/>
      <c r="BT4215"/>
      <c r="BU4215"/>
      <c r="BV4215"/>
      <c r="BW4215"/>
      <c r="BX4215"/>
      <c r="BY4215"/>
      <c r="BZ4215"/>
      <c r="CA4215"/>
      <c r="CB4215"/>
      <c r="CC4215"/>
      <c r="CD4215"/>
      <c r="CE4215"/>
      <c r="CF4215"/>
      <c r="CG4215"/>
      <c r="CH4215"/>
      <c r="CI4215"/>
      <c r="CJ4215"/>
      <c r="CK4215"/>
      <c r="CL4215"/>
      <c r="CM4215"/>
      <c r="CN4215"/>
      <c r="CO4215"/>
      <c r="CP4215"/>
      <c r="CQ4215"/>
      <c r="CR4215"/>
      <c r="CS4215"/>
      <c r="CT4215"/>
      <c r="CU4215"/>
      <c r="CV4215"/>
      <c r="CW4215"/>
      <c r="CX4215"/>
      <c r="CY4215"/>
      <c r="CZ4215"/>
      <c r="DA4215"/>
      <c r="DB4215"/>
      <c r="DC4215"/>
      <c r="DD4215"/>
      <c r="DE4215"/>
      <c r="DF4215"/>
      <c r="DG4215"/>
      <c r="DH4215"/>
      <c r="DI4215"/>
      <c r="DJ4215"/>
      <c r="DK4215"/>
      <c r="DL4215"/>
      <c r="DM4215"/>
      <c r="DN4215"/>
      <c r="DO4215"/>
      <c r="DP4215"/>
      <c r="DQ4215"/>
      <c r="DR4215"/>
      <c r="DS4215"/>
      <c r="DT4215"/>
      <c r="DU4215"/>
      <c r="DV4215"/>
      <c r="DW4215"/>
      <c r="DX4215"/>
      <c r="DY4215"/>
      <c r="DZ4215"/>
      <c r="EA4215"/>
      <c r="EB4215"/>
      <c r="EC4215"/>
      <c r="ED4215"/>
      <c r="EE4215"/>
      <c r="EF4215"/>
      <c r="EG4215"/>
      <c r="EH4215"/>
      <c r="EI4215"/>
      <c r="EJ4215"/>
      <c r="EK4215"/>
      <c r="EL4215"/>
      <c r="EM4215"/>
      <c r="EN4215"/>
      <c r="EO4215"/>
      <c r="EP4215"/>
      <c r="EQ4215"/>
      <c r="ER4215"/>
      <c r="ES4215"/>
      <c r="ET4215"/>
      <c r="EU4215"/>
      <c r="EV4215"/>
      <c r="EW4215"/>
      <c r="EX4215"/>
      <c r="EY4215"/>
      <c r="EZ4215"/>
      <c r="FA4215"/>
      <c r="FB4215"/>
      <c r="FC4215"/>
      <c r="FD4215"/>
      <c r="FE4215"/>
      <c r="FF4215"/>
      <c r="FG4215"/>
      <c r="FH4215"/>
      <c r="FI4215"/>
      <c r="FJ4215"/>
      <c r="FK4215"/>
      <c r="FL4215"/>
      <c r="FM4215"/>
      <c r="FN4215"/>
      <c r="FO4215"/>
      <c r="FP4215"/>
      <c r="FQ4215"/>
      <c r="FR4215"/>
      <c r="FS4215"/>
      <c r="FT4215"/>
      <c r="FU4215"/>
      <c r="FV4215"/>
      <c r="FW4215"/>
      <c r="FX4215"/>
      <c r="FY4215"/>
      <c r="FZ4215"/>
      <c r="GA4215"/>
      <c r="GB4215"/>
      <c r="GC4215"/>
      <c r="GD4215"/>
      <c r="GE4215"/>
      <c r="GF4215"/>
      <c r="GG4215"/>
      <c r="GH4215"/>
      <c r="GI4215"/>
      <c r="GJ4215"/>
      <c r="GK4215"/>
      <c r="GL4215"/>
      <c r="GM4215"/>
      <c r="GN4215"/>
      <c r="GO4215"/>
      <c r="GP4215"/>
      <c r="GQ4215"/>
      <c r="GR4215"/>
      <c r="GS4215"/>
      <c r="GT4215"/>
      <c r="GU4215"/>
      <c r="GV4215"/>
      <c r="GW4215"/>
      <c r="GX4215"/>
      <c r="GY4215"/>
      <c r="GZ4215"/>
      <c r="HA4215"/>
      <c r="HB4215"/>
      <c r="HC4215"/>
      <c r="HD4215"/>
      <c r="HE4215"/>
      <c r="HF4215"/>
      <c r="HG4215"/>
      <c r="HH4215"/>
      <c r="HI4215"/>
      <c r="HJ4215"/>
      <c r="HK4215"/>
      <c r="HL4215"/>
      <c r="HM4215"/>
      <c r="HN4215"/>
      <c r="HO4215"/>
      <c r="HP4215"/>
      <c r="HQ4215"/>
      <c r="HR4215"/>
      <c r="HS4215"/>
      <c r="HT4215"/>
      <c r="HU4215"/>
      <c r="HV4215"/>
      <c r="HW4215"/>
      <c r="HX4215"/>
      <c r="HY4215"/>
      <c r="HZ4215"/>
      <c r="IA4215"/>
      <c r="IB4215"/>
      <c r="IC4215"/>
      <c r="ID4215"/>
      <c r="IE4215"/>
      <c r="IF4215"/>
      <c r="IG4215"/>
      <c r="IH4215"/>
      <c r="II4215"/>
      <c r="IJ4215"/>
      <c r="IK4215"/>
      <c r="IL4215"/>
      <c r="IM4215"/>
      <c r="IN4215"/>
      <c r="IO4215"/>
      <c r="IP4215"/>
      <c r="IQ4215"/>
      <c r="IR4215"/>
      <c r="IS4215"/>
      <c r="IT4215"/>
      <c r="IU4215"/>
      <c r="IV4215"/>
    </row>
    <row r="4216" spans="1:256" ht="12.5">
      <c r="B4216" s="65">
        <v>1</v>
      </c>
      <c r="C4216" s="66">
        <f t="shared" si="191"/>
        <v>0</v>
      </c>
      <c r="D4216" s="663" t="s">
        <v>90</v>
      </c>
      <c r="E4216" s="663" t="s">
        <v>90</v>
      </c>
      <c r="F4216" s="248" t="s">
        <v>68</v>
      </c>
      <c r="G4216" s="78"/>
      <c r="H4216" s="96" t="s">
        <v>110</v>
      </c>
      <c r="I4216" s="107" t="s">
        <v>4607</v>
      </c>
      <c r="J4216" s="81"/>
      <c r="K4216" s="72"/>
      <c r="L4216" s="72"/>
      <c r="M4216" s="72"/>
      <c r="N4216" s="72"/>
      <c r="O4216" s="72"/>
      <c r="P4216" s="72"/>
      <c r="Q4216" s="833"/>
      <c r="R4216" s="102"/>
      <c r="S4216" s="73"/>
      <c r="T4216" s="102"/>
      <c r="U4216" s="103"/>
      <c r="V4216" s="104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  <c r="AJ4216"/>
      <c r="AK4216"/>
      <c r="AL4216"/>
      <c r="AM4216"/>
      <c r="AN4216"/>
      <c r="AO4216"/>
      <c r="AP4216"/>
      <c r="AQ4216"/>
      <c r="AR4216"/>
      <c r="AS4216"/>
      <c r="AT4216"/>
      <c r="AU4216"/>
      <c r="AV4216"/>
      <c r="AW4216"/>
      <c r="AX4216"/>
      <c r="AY4216"/>
      <c r="AZ4216"/>
      <c r="BA4216"/>
      <c r="BB4216"/>
      <c r="BC4216"/>
      <c r="BD4216"/>
      <c r="BE4216"/>
      <c r="BF4216"/>
      <c r="BG4216"/>
      <c r="BH4216"/>
      <c r="BI4216"/>
      <c r="BJ4216"/>
      <c r="BK4216"/>
      <c r="BL4216"/>
      <c r="BM4216"/>
      <c r="BN4216"/>
      <c r="BO4216"/>
      <c r="BP4216"/>
      <c r="BQ4216"/>
      <c r="BR4216"/>
      <c r="BS4216"/>
      <c r="BT4216"/>
      <c r="BU4216"/>
      <c r="BV4216"/>
      <c r="BW4216"/>
      <c r="BX4216"/>
      <c r="BY4216"/>
      <c r="BZ4216"/>
      <c r="CA4216"/>
      <c r="CB4216"/>
      <c r="CC4216"/>
      <c r="CD4216"/>
      <c r="CE4216"/>
      <c r="CF4216"/>
      <c r="CG4216"/>
      <c r="CH4216"/>
      <c r="CI4216"/>
      <c r="CJ4216"/>
      <c r="CK4216"/>
      <c r="CL4216"/>
      <c r="CM4216"/>
      <c r="CN4216"/>
      <c r="CO4216"/>
      <c r="CP4216"/>
      <c r="CQ4216"/>
      <c r="CR4216"/>
      <c r="CS4216"/>
      <c r="CT4216"/>
      <c r="CU4216"/>
      <c r="CV4216"/>
      <c r="CW4216"/>
      <c r="CX4216"/>
      <c r="CY4216"/>
      <c r="CZ4216"/>
      <c r="DA4216"/>
      <c r="DB4216"/>
      <c r="DC4216"/>
      <c r="DD4216"/>
      <c r="DE4216"/>
      <c r="DF4216"/>
      <c r="DG4216"/>
      <c r="DH4216"/>
      <c r="DI4216"/>
      <c r="DJ4216"/>
      <c r="DK4216"/>
      <c r="DL4216"/>
      <c r="DM4216"/>
      <c r="DN4216"/>
      <c r="DO4216"/>
      <c r="DP4216"/>
      <c r="DQ4216"/>
      <c r="DR4216"/>
      <c r="DS4216"/>
      <c r="DT4216"/>
      <c r="DU4216"/>
      <c r="DV4216"/>
      <c r="DW4216"/>
      <c r="DX4216"/>
      <c r="DY4216"/>
      <c r="DZ4216"/>
      <c r="EA4216"/>
      <c r="EB4216"/>
      <c r="EC4216"/>
      <c r="ED4216"/>
      <c r="EE4216"/>
      <c r="EF4216"/>
      <c r="EG4216"/>
      <c r="EH4216"/>
      <c r="EI4216"/>
      <c r="EJ4216"/>
      <c r="EK4216"/>
      <c r="EL4216"/>
      <c r="EM4216"/>
      <c r="EN4216"/>
      <c r="EO4216"/>
      <c r="EP4216"/>
      <c r="EQ4216"/>
      <c r="ER4216"/>
      <c r="ES4216"/>
      <c r="ET4216"/>
      <c r="EU4216"/>
      <c r="EV4216"/>
      <c r="EW4216"/>
      <c r="EX4216"/>
      <c r="EY4216"/>
      <c r="EZ4216"/>
      <c r="FA4216"/>
      <c r="FB4216"/>
      <c r="FC4216"/>
      <c r="FD4216"/>
      <c r="FE4216"/>
      <c r="FF4216"/>
      <c r="FG4216"/>
      <c r="FH4216"/>
      <c r="FI4216"/>
      <c r="FJ4216"/>
      <c r="FK4216"/>
      <c r="FL4216"/>
      <c r="FM4216"/>
      <c r="FN4216"/>
      <c r="FO4216"/>
      <c r="FP4216"/>
      <c r="FQ4216"/>
      <c r="FR4216"/>
      <c r="FS4216"/>
      <c r="FT4216"/>
      <c r="FU4216"/>
      <c r="FV4216"/>
      <c r="FW4216"/>
      <c r="FX4216"/>
      <c r="FY4216"/>
      <c r="FZ4216"/>
      <c r="GA4216"/>
      <c r="GB4216"/>
      <c r="GC4216"/>
      <c r="GD4216"/>
      <c r="GE4216"/>
      <c r="GF4216"/>
      <c r="GG4216"/>
      <c r="GH4216"/>
      <c r="GI4216"/>
      <c r="GJ4216"/>
      <c r="GK4216"/>
      <c r="GL4216"/>
      <c r="GM4216"/>
      <c r="GN4216"/>
      <c r="GO4216"/>
      <c r="GP4216"/>
      <c r="GQ4216"/>
      <c r="GR4216"/>
      <c r="GS4216"/>
      <c r="GT4216"/>
      <c r="GU4216"/>
      <c r="GV4216"/>
      <c r="GW4216"/>
      <c r="GX4216"/>
      <c r="GY4216"/>
      <c r="GZ4216"/>
      <c r="HA4216"/>
      <c r="HB4216"/>
      <c r="HC4216"/>
      <c r="HD4216"/>
      <c r="HE4216"/>
      <c r="HF4216"/>
      <c r="HG4216"/>
      <c r="HH4216"/>
      <c r="HI4216"/>
      <c r="HJ4216"/>
      <c r="HK4216"/>
      <c r="HL4216"/>
      <c r="HM4216"/>
      <c r="HN4216"/>
      <c r="HO4216"/>
      <c r="HP4216"/>
      <c r="HQ4216"/>
      <c r="HR4216"/>
      <c r="HS4216"/>
      <c r="HT4216"/>
      <c r="HU4216"/>
      <c r="HV4216"/>
      <c r="HW4216"/>
      <c r="HX4216"/>
      <c r="HY4216"/>
      <c r="HZ4216"/>
      <c r="IA4216"/>
      <c r="IB4216"/>
      <c r="IC4216"/>
      <c r="ID4216"/>
      <c r="IE4216"/>
      <c r="IF4216"/>
      <c r="IG4216"/>
      <c r="IH4216"/>
      <c r="II4216"/>
      <c r="IJ4216"/>
      <c r="IK4216"/>
      <c r="IL4216"/>
      <c r="IM4216"/>
      <c r="IN4216"/>
      <c r="IO4216"/>
      <c r="IP4216"/>
      <c r="IQ4216"/>
      <c r="IR4216"/>
      <c r="IS4216"/>
      <c r="IT4216"/>
      <c r="IU4216"/>
      <c r="IV4216"/>
    </row>
    <row r="4217" spans="1:256" ht="12.5">
      <c r="B4217" s="65">
        <v>1</v>
      </c>
      <c r="C4217" s="66">
        <f t="shared" si="191"/>
        <v>1</v>
      </c>
      <c r="D4217" s="77" t="s">
        <v>90</v>
      </c>
      <c r="E4217" s="76" t="s">
        <v>87</v>
      </c>
      <c r="F4217" s="77" t="s">
        <v>90</v>
      </c>
      <c r="G4217" s="78"/>
      <c r="H4217" s="96" t="s">
        <v>135</v>
      </c>
      <c r="I4217" s="107" t="s">
        <v>4608</v>
      </c>
      <c r="J4217" s="81"/>
      <c r="K4217" s="72"/>
      <c r="L4217" s="72"/>
      <c r="M4217" s="72"/>
      <c r="N4217" s="72"/>
      <c r="O4217" s="72"/>
      <c r="P4217" s="72"/>
      <c r="Q4217" s="833"/>
      <c r="R4217" s="102"/>
      <c r="S4217" s="73"/>
      <c r="T4217" s="102"/>
      <c r="U4217" s="103"/>
      <c r="V4217" s="104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  <c r="AJ4217"/>
      <c r="AK4217"/>
      <c r="AL4217"/>
      <c r="AM4217"/>
      <c r="AN4217"/>
      <c r="AO4217"/>
      <c r="AP4217"/>
      <c r="AQ4217"/>
      <c r="AR4217"/>
      <c r="AS4217"/>
      <c r="AT4217"/>
      <c r="AU4217"/>
      <c r="AV4217"/>
      <c r="AW4217"/>
      <c r="AX4217"/>
      <c r="AY4217"/>
      <c r="AZ4217"/>
      <c r="BA4217"/>
      <c r="BB4217"/>
      <c r="BC4217"/>
      <c r="BD4217"/>
      <c r="BE4217"/>
      <c r="BF4217"/>
      <c r="BG4217"/>
      <c r="BH4217"/>
      <c r="BI4217"/>
      <c r="BJ4217"/>
      <c r="BK4217"/>
      <c r="BL4217"/>
      <c r="BM4217"/>
      <c r="BN4217"/>
      <c r="BO4217"/>
      <c r="BP4217"/>
      <c r="BQ4217"/>
      <c r="BR4217"/>
      <c r="BS4217"/>
      <c r="BT4217"/>
      <c r="BU4217"/>
      <c r="BV4217"/>
      <c r="BW4217"/>
      <c r="BX4217"/>
      <c r="BY4217"/>
      <c r="BZ4217"/>
      <c r="CA4217"/>
      <c r="CB4217"/>
      <c r="CC4217"/>
      <c r="CD4217"/>
      <c r="CE4217"/>
      <c r="CF4217"/>
      <c r="CG4217"/>
      <c r="CH4217"/>
      <c r="CI4217"/>
      <c r="CJ4217"/>
      <c r="CK4217"/>
      <c r="CL4217"/>
      <c r="CM4217"/>
      <c r="CN4217"/>
      <c r="CO4217"/>
      <c r="CP4217"/>
      <c r="CQ4217"/>
      <c r="CR4217"/>
      <c r="CS4217"/>
      <c r="CT4217"/>
      <c r="CU4217"/>
      <c r="CV4217"/>
      <c r="CW4217"/>
      <c r="CX4217"/>
      <c r="CY4217"/>
      <c r="CZ4217"/>
      <c r="DA4217"/>
      <c r="DB4217"/>
      <c r="DC4217"/>
      <c r="DD4217"/>
      <c r="DE4217"/>
      <c r="DF4217"/>
      <c r="DG4217"/>
      <c r="DH4217"/>
      <c r="DI4217"/>
      <c r="DJ4217"/>
      <c r="DK4217"/>
      <c r="DL4217"/>
      <c r="DM4217"/>
      <c r="DN4217"/>
      <c r="DO4217"/>
      <c r="DP4217"/>
      <c r="DQ4217"/>
      <c r="DR4217"/>
      <c r="DS4217"/>
      <c r="DT4217"/>
      <c r="DU4217"/>
      <c r="DV4217"/>
      <c r="DW4217"/>
      <c r="DX4217"/>
      <c r="DY4217"/>
      <c r="DZ4217"/>
      <c r="EA4217"/>
      <c r="EB4217"/>
      <c r="EC4217"/>
      <c r="ED4217"/>
      <c r="EE4217"/>
      <c r="EF4217"/>
      <c r="EG4217"/>
      <c r="EH4217"/>
      <c r="EI4217"/>
      <c r="EJ4217"/>
      <c r="EK4217"/>
      <c r="EL4217"/>
      <c r="EM4217"/>
      <c r="EN4217"/>
      <c r="EO4217"/>
      <c r="EP4217"/>
      <c r="EQ4217"/>
      <c r="ER4217"/>
      <c r="ES4217"/>
      <c r="ET4217"/>
      <c r="EU4217"/>
      <c r="EV4217"/>
      <c r="EW4217"/>
      <c r="EX4217"/>
      <c r="EY4217"/>
      <c r="EZ4217"/>
      <c r="FA4217"/>
      <c r="FB4217"/>
      <c r="FC4217"/>
      <c r="FD4217"/>
      <c r="FE4217"/>
      <c r="FF4217"/>
      <c r="FG4217"/>
      <c r="FH4217"/>
      <c r="FI4217"/>
      <c r="FJ4217"/>
      <c r="FK4217"/>
      <c r="FL4217"/>
      <c r="FM4217"/>
      <c r="FN4217"/>
      <c r="FO4217"/>
      <c r="FP4217"/>
      <c r="FQ4217"/>
      <c r="FR4217"/>
      <c r="FS4217"/>
      <c r="FT4217"/>
      <c r="FU4217"/>
      <c r="FV4217"/>
      <c r="FW4217"/>
      <c r="FX4217"/>
      <c r="FY4217"/>
      <c r="FZ4217"/>
      <c r="GA4217"/>
      <c r="GB4217"/>
      <c r="GC4217"/>
      <c r="GD4217"/>
      <c r="GE4217"/>
      <c r="GF4217"/>
      <c r="GG4217"/>
      <c r="GH4217"/>
      <c r="GI4217"/>
      <c r="GJ4217"/>
      <c r="GK4217"/>
      <c r="GL4217"/>
      <c r="GM4217"/>
      <c r="GN4217"/>
      <c r="GO4217"/>
      <c r="GP4217"/>
      <c r="GQ4217"/>
      <c r="GR4217"/>
      <c r="GS4217"/>
      <c r="GT4217"/>
      <c r="GU4217"/>
      <c r="GV4217"/>
      <c r="GW4217"/>
      <c r="GX4217"/>
      <c r="GY4217"/>
      <c r="GZ4217"/>
      <c r="HA4217"/>
      <c r="HB4217"/>
      <c r="HC4217"/>
      <c r="HD4217"/>
      <c r="HE4217"/>
      <c r="HF4217"/>
      <c r="HG4217"/>
      <c r="HH4217"/>
      <c r="HI4217"/>
      <c r="HJ4217"/>
      <c r="HK4217"/>
      <c r="HL4217"/>
      <c r="HM4217"/>
      <c r="HN4217"/>
      <c r="HO4217"/>
      <c r="HP4217"/>
      <c r="HQ4217"/>
      <c r="HR4217"/>
      <c r="HS4217"/>
      <c r="HT4217"/>
      <c r="HU4217"/>
      <c r="HV4217"/>
      <c r="HW4217"/>
      <c r="HX4217"/>
      <c r="HY4217"/>
      <c r="HZ4217"/>
      <c r="IA4217"/>
      <c r="IB4217"/>
      <c r="IC4217"/>
      <c r="ID4217"/>
      <c r="IE4217"/>
      <c r="IF4217"/>
      <c r="IG4217"/>
      <c r="IH4217"/>
      <c r="II4217"/>
      <c r="IJ4217"/>
      <c r="IK4217"/>
      <c r="IL4217"/>
      <c r="IM4217"/>
      <c r="IN4217"/>
      <c r="IO4217"/>
      <c r="IP4217"/>
      <c r="IQ4217"/>
      <c r="IR4217"/>
      <c r="IS4217"/>
      <c r="IT4217"/>
      <c r="IU4217"/>
      <c r="IV4217"/>
    </row>
    <row r="4218" spans="1:256" ht="12.5">
      <c r="B4218" s="65">
        <v>1</v>
      </c>
      <c r="C4218" s="66">
        <f t="shared" si="191"/>
        <v>0</v>
      </c>
      <c r="D4218" s="247"/>
      <c r="E4218" s="692"/>
      <c r="F4218" s="692"/>
      <c r="G4218" s="78"/>
      <c r="H4218" s="96" t="s">
        <v>220</v>
      </c>
      <c r="I4218" s="107" t="s">
        <v>4609</v>
      </c>
      <c r="J4218" s="81"/>
      <c r="K4218" s="72"/>
      <c r="L4218" s="72"/>
      <c r="M4218" s="72"/>
      <c r="N4218" s="72"/>
      <c r="O4218" s="72"/>
      <c r="P4218" s="72"/>
      <c r="Q4218" s="833"/>
      <c r="R4218" s="102"/>
      <c r="S4218" s="73"/>
      <c r="T4218" s="102"/>
      <c r="U4218" s="103"/>
      <c r="V4218" s="104"/>
      <c r="W4218" s="320"/>
      <c r="X4218" s="320"/>
      <c r="Y4218" s="320"/>
      <c r="Z4218" s="320"/>
      <c r="AA4218" s="320"/>
      <c r="AB4218" s="320"/>
      <c r="AC4218" s="320"/>
      <c r="AD4218" s="320"/>
      <c r="AE4218" s="320"/>
      <c r="AF4218" s="320"/>
      <c r="AG4218" s="320"/>
      <c r="AH4218" s="320"/>
      <c r="AI4218" s="320"/>
      <c r="AJ4218" s="320"/>
      <c r="AK4218" s="320"/>
      <c r="AL4218" s="320"/>
      <c r="AM4218" s="320"/>
      <c r="AN4218" s="320"/>
      <c r="AO4218" s="320"/>
      <c r="AP4218" s="320"/>
      <c r="AQ4218" s="320"/>
      <c r="AR4218" s="320"/>
      <c r="AS4218" s="320"/>
      <c r="AT4218" s="320"/>
      <c r="AU4218" s="320"/>
      <c r="AV4218" s="320"/>
      <c r="AW4218" s="320"/>
      <c r="AX4218" s="320"/>
      <c r="AY4218" s="320"/>
      <c r="AZ4218" s="320"/>
      <c r="BA4218" s="320"/>
      <c r="BB4218" s="320"/>
      <c r="BC4218" s="320"/>
      <c r="BD4218" s="320"/>
      <c r="BE4218" s="320"/>
      <c r="BF4218" s="320"/>
      <c r="BG4218" s="320"/>
      <c r="BH4218" s="320"/>
      <c r="BI4218" s="320"/>
      <c r="BJ4218" s="320"/>
      <c r="BK4218" s="320"/>
      <c r="BL4218" s="320"/>
      <c r="BM4218" s="320"/>
      <c r="BN4218" s="320"/>
      <c r="BO4218" s="320"/>
      <c r="BP4218" s="320"/>
      <c r="BQ4218" s="320"/>
      <c r="BR4218" s="320"/>
      <c r="BS4218" s="320"/>
      <c r="BT4218" s="320"/>
      <c r="BU4218" s="320"/>
      <c r="BV4218" s="320"/>
      <c r="BW4218" s="320"/>
      <c r="BX4218" s="320"/>
      <c r="BY4218" s="320"/>
      <c r="BZ4218" s="320"/>
      <c r="CA4218" s="320"/>
      <c r="CB4218" s="320"/>
      <c r="CC4218" s="320"/>
      <c r="CD4218" s="320"/>
      <c r="CE4218" s="320"/>
      <c r="CF4218" s="320"/>
      <c r="CG4218" s="320"/>
      <c r="CH4218" s="320"/>
      <c r="CI4218" s="320"/>
      <c r="CJ4218" s="320"/>
      <c r="CK4218" s="320"/>
      <c r="CL4218" s="320"/>
      <c r="CM4218" s="320"/>
      <c r="CN4218" s="320"/>
      <c r="CO4218" s="320"/>
      <c r="CP4218" s="320"/>
      <c r="CQ4218" s="320"/>
      <c r="CR4218" s="320"/>
      <c r="CS4218" s="320"/>
      <c r="CT4218" s="320"/>
      <c r="CU4218" s="320"/>
      <c r="CV4218" s="320"/>
      <c r="CW4218" s="320"/>
      <c r="CX4218" s="320"/>
      <c r="CY4218" s="320"/>
      <c r="CZ4218" s="320"/>
      <c r="DA4218" s="320"/>
      <c r="DB4218" s="320"/>
      <c r="DC4218" s="320"/>
      <c r="DD4218" s="320"/>
      <c r="DE4218" s="320"/>
      <c r="DF4218" s="320"/>
      <c r="DG4218" s="320"/>
      <c r="DH4218" s="320"/>
      <c r="DI4218" s="320"/>
      <c r="DJ4218" s="320"/>
      <c r="DK4218" s="320"/>
      <c r="DL4218" s="320"/>
      <c r="DM4218" s="320"/>
      <c r="DN4218" s="320"/>
      <c r="DO4218" s="320"/>
      <c r="DP4218" s="320"/>
      <c r="DQ4218" s="320"/>
      <c r="DR4218" s="320"/>
      <c r="DS4218" s="320"/>
      <c r="DT4218" s="320"/>
      <c r="DU4218" s="320"/>
      <c r="DV4218" s="320"/>
      <c r="DW4218" s="320"/>
      <c r="DX4218" s="320"/>
      <c r="DY4218" s="320"/>
      <c r="DZ4218" s="320"/>
      <c r="EA4218" s="320"/>
      <c r="EB4218" s="320"/>
      <c r="EC4218" s="320"/>
      <c r="ED4218" s="320"/>
      <c r="EE4218" s="320"/>
      <c r="EF4218" s="320"/>
      <c r="EG4218" s="320"/>
      <c r="EH4218" s="320"/>
      <c r="EI4218" s="320"/>
      <c r="EJ4218" s="320"/>
      <c r="EK4218" s="320"/>
      <c r="EL4218" s="320"/>
      <c r="EM4218" s="320"/>
      <c r="EN4218" s="320"/>
      <c r="EO4218" s="320"/>
      <c r="EP4218" s="320"/>
      <c r="EQ4218" s="320"/>
      <c r="ER4218" s="320"/>
      <c r="ES4218" s="320"/>
      <c r="ET4218" s="320"/>
      <c r="EU4218" s="320"/>
      <c r="EV4218" s="320"/>
      <c r="EW4218" s="320"/>
      <c r="EX4218" s="320"/>
      <c r="EY4218" s="320"/>
      <c r="EZ4218" s="320"/>
      <c r="FA4218" s="320"/>
      <c r="FB4218" s="320"/>
      <c r="FC4218" s="320"/>
      <c r="FD4218" s="320"/>
      <c r="FE4218" s="320"/>
      <c r="FF4218" s="320"/>
      <c r="FG4218" s="320"/>
      <c r="FH4218" s="320"/>
      <c r="FI4218" s="320"/>
      <c r="FJ4218" s="320"/>
      <c r="FK4218" s="320"/>
      <c r="FL4218" s="320"/>
      <c r="FM4218" s="320"/>
      <c r="FN4218" s="320"/>
      <c r="FO4218" s="320"/>
      <c r="FP4218" s="320"/>
      <c r="FQ4218" s="320"/>
      <c r="FR4218" s="320"/>
      <c r="FS4218" s="320"/>
      <c r="FT4218" s="320"/>
      <c r="FU4218" s="320"/>
      <c r="FV4218" s="320"/>
      <c r="FW4218" s="320"/>
      <c r="FX4218" s="320"/>
      <c r="FY4218" s="320"/>
      <c r="FZ4218" s="320"/>
      <c r="GA4218" s="320"/>
      <c r="GB4218" s="320"/>
      <c r="GC4218" s="320"/>
      <c r="GD4218" s="320"/>
      <c r="GE4218" s="320"/>
      <c r="GF4218" s="320"/>
      <c r="GG4218" s="320"/>
      <c r="GH4218" s="320"/>
      <c r="GI4218" s="320"/>
      <c r="GJ4218" s="320"/>
      <c r="GK4218" s="320"/>
      <c r="GL4218" s="320"/>
      <c r="GM4218" s="320"/>
      <c r="GN4218" s="320"/>
      <c r="GO4218" s="320"/>
      <c r="GP4218" s="320"/>
      <c r="GQ4218" s="320"/>
      <c r="GR4218" s="320"/>
      <c r="GS4218" s="320"/>
      <c r="GT4218" s="320"/>
      <c r="GU4218" s="320"/>
      <c r="GV4218" s="320"/>
      <c r="GW4218" s="320"/>
      <c r="GX4218" s="320"/>
      <c r="GY4218" s="320"/>
      <c r="GZ4218" s="320"/>
      <c r="HA4218" s="320"/>
      <c r="HB4218" s="320"/>
      <c r="HC4218" s="320"/>
      <c r="HD4218" s="320"/>
      <c r="HE4218" s="320"/>
      <c r="HF4218" s="320"/>
      <c r="HG4218" s="320"/>
      <c r="HH4218" s="320"/>
      <c r="HI4218" s="320"/>
      <c r="HJ4218" s="320"/>
      <c r="HK4218" s="320"/>
      <c r="HL4218" s="320"/>
      <c r="HM4218" s="320"/>
      <c r="HN4218" s="320"/>
      <c r="HO4218" s="320"/>
      <c r="HP4218" s="320"/>
      <c r="HQ4218" s="320"/>
      <c r="HR4218" s="320"/>
      <c r="HS4218" s="320"/>
      <c r="HT4218" s="320"/>
      <c r="HU4218" s="320"/>
      <c r="HV4218" s="320"/>
      <c r="HW4218" s="320"/>
      <c r="HX4218" s="320"/>
      <c r="HY4218" s="320"/>
      <c r="HZ4218" s="320"/>
      <c r="IA4218" s="320"/>
      <c r="IB4218" s="320"/>
      <c r="IC4218" s="320"/>
      <c r="ID4218" s="320"/>
      <c r="IE4218" s="320"/>
      <c r="IF4218" s="320"/>
      <c r="IG4218" s="320"/>
      <c r="IH4218" s="320"/>
      <c r="II4218" s="320"/>
      <c r="IJ4218" s="320"/>
      <c r="IK4218" s="320"/>
      <c r="IL4218" s="320"/>
      <c r="IM4218" s="320"/>
      <c r="IN4218" s="320"/>
      <c r="IO4218" s="320"/>
      <c r="IP4218" s="320"/>
      <c r="IQ4218" s="320"/>
      <c r="IR4218" s="320"/>
      <c r="IS4218" s="320"/>
      <c r="IT4218" s="320"/>
      <c r="IU4218" s="320"/>
      <c r="IV4218" s="320"/>
    </row>
    <row r="4219" spans="1:256" ht="12.5">
      <c r="B4219" s="65">
        <v>1</v>
      </c>
      <c r="C4219" s="66">
        <f t="shared" si="191"/>
        <v>1</v>
      </c>
      <c r="D4219" s="99" t="s">
        <v>70</v>
      </c>
      <c r="E4219" s="76" t="s">
        <v>87</v>
      </c>
      <c r="F4219" s="76" t="s">
        <v>87</v>
      </c>
      <c r="G4219" s="78"/>
      <c r="H4219" s="96" t="s">
        <v>90</v>
      </c>
      <c r="I4219" s="107" t="s">
        <v>4610</v>
      </c>
      <c r="J4219" s="81"/>
      <c r="K4219" s="72"/>
      <c r="L4219" s="72"/>
      <c r="M4219" s="72"/>
      <c r="N4219" s="72"/>
      <c r="O4219" s="72"/>
      <c r="P4219" s="72"/>
      <c r="Q4219" s="833"/>
      <c r="R4219" s="102"/>
      <c r="S4219" s="73"/>
      <c r="T4219" s="102"/>
      <c r="U4219" s="103"/>
      <c r="V4219" s="104"/>
      <c r="W4219" s="55"/>
      <c r="X4219" s="55"/>
      <c r="Y4219" s="55"/>
      <c r="Z4219" s="55"/>
      <c r="AA4219" s="55"/>
      <c r="AB4219" s="55"/>
      <c r="AC4219" s="55"/>
      <c r="AD4219" s="55"/>
      <c r="AE4219" s="55"/>
      <c r="AF4219" s="55"/>
      <c r="AG4219" s="55"/>
      <c r="AH4219" s="55"/>
      <c r="AI4219" s="55"/>
      <c r="AJ4219" s="55"/>
      <c r="AK4219" s="55"/>
      <c r="AL4219" s="55"/>
      <c r="AM4219" s="55"/>
      <c r="AN4219" s="55"/>
      <c r="AO4219" s="55"/>
      <c r="AP4219" s="55"/>
      <c r="AQ4219" s="55"/>
      <c r="AR4219" s="55"/>
      <c r="AS4219" s="55"/>
      <c r="AT4219" s="55"/>
      <c r="AU4219" s="55"/>
      <c r="AV4219" s="55"/>
      <c r="AW4219" s="55"/>
      <c r="AX4219" s="55"/>
      <c r="AY4219" s="55"/>
      <c r="AZ4219" s="55"/>
      <c r="BA4219" s="55"/>
      <c r="BB4219" s="55"/>
      <c r="BC4219" s="55"/>
      <c r="BD4219" s="55"/>
      <c r="BE4219" s="55"/>
      <c r="BF4219" s="55"/>
      <c r="BG4219" s="55"/>
      <c r="BH4219" s="55"/>
      <c r="BI4219" s="55"/>
      <c r="BJ4219" s="55"/>
      <c r="BK4219" s="55"/>
      <c r="BL4219" s="55"/>
      <c r="BM4219" s="55"/>
      <c r="BN4219" s="55"/>
      <c r="BO4219" s="55"/>
      <c r="BP4219" s="55"/>
      <c r="BQ4219" s="55"/>
      <c r="BR4219" s="55"/>
      <c r="BS4219" s="55"/>
      <c r="BT4219" s="55"/>
      <c r="BU4219" s="55"/>
      <c r="BV4219" s="55"/>
      <c r="BW4219" s="55"/>
      <c r="BX4219" s="55"/>
      <c r="BY4219" s="55"/>
      <c r="BZ4219" s="55"/>
      <c r="CA4219" s="55"/>
      <c r="CB4219" s="55"/>
      <c r="CC4219" s="55"/>
      <c r="CD4219" s="55"/>
      <c r="CE4219" s="55"/>
      <c r="CF4219" s="55"/>
      <c r="CG4219" s="55"/>
      <c r="CH4219" s="55"/>
      <c r="CI4219" s="55"/>
      <c r="CJ4219" s="55"/>
      <c r="CK4219" s="55"/>
      <c r="CL4219" s="55"/>
      <c r="CM4219" s="55"/>
      <c r="CN4219" s="55"/>
      <c r="CO4219" s="55"/>
      <c r="CP4219" s="55"/>
      <c r="CQ4219" s="55"/>
      <c r="CR4219" s="55"/>
      <c r="CS4219" s="55"/>
      <c r="CT4219" s="55"/>
      <c r="CU4219" s="55"/>
      <c r="CV4219" s="55"/>
      <c r="CW4219" s="55"/>
      <c r="CX4219" s="55"/>
      <c r="CY4219" s="55"/>
      <c r="CZ4219" s="55"/>
      <c r="DA4219" s="55"/>
      <c r="DB4219" s="55"/>
      <c r="DC4219" s="55"/>
      <c r="DD4219" s="55"/>
      <c r="DE4219" s="55"/>
      <c r="DF4219" s="55"/>
      <c r="DG4219" s="55"/>
      <c r="DH4219" s="55"/>
      <c r="DI4219" s="55"/>
      <c r="DJ4219" s="55"/>
      <c r="DK4219" s="55"/>
      <c r="DL4219" s="55"/>
      <c r="DM4219" s="55"/>
      <c r="DN4219" s="55"/>
      <c r="DO4219" s="55"/>
      <c r="DP4219" s="55"/>
      <c r="DQ4219" s="55"/>
      <c r="DR4219" s="55"/>
      <c r="DS4219" s="55"/>
      <c r="DT4219" s="55"/>
      <c r="DU4219" s="55"/>
      <c r="DV4219" s="55"/>
      <c r="DW4219" s="55"/>
      <c r="DX4219" s="55"/>
      <c r="DY4219" s="55"/>
      <c r="DZ4219" s="55"/>
      <c r="EA4219" s="55"/>
      <c r="EB4219" s="55"/>
      <c r="EC4219" s="55"/>
      <c r="ED4219" s="55"/>
      <c r="EE4219" s="55"/>
      <c r="EF4219" s="55"/>
      <c r="EG4219" s="55"/>
      <c r="EH4219" s="55"/>
      <c r="EI4219" s="55"/>
      <c r="EJ4219" s="55"/>
      <c r="EK4219" s="55"/>
      <c r="EL4219" s="55"/>
      <c r="EM4219" s="55"/>
      <c r="EN4219" s="55"/>
      <c r="EO4219" s="55"/>
      <c r="EP4219" s="55"/>
      <c r="EQ4219" s="55"/>
      <c r="ER4219" s="55"/>
      <c r="ES4219" s="55"/>
      <c r="ET4219" s="55"/>
      <c r="EU4219" s="55"/>
      <c r="EV4219" s="55"/>
      <c r="EW4219" s="55"/>
      <c r="EX4219" s="55"/>
      <c r="EY4219" s="55"/>
      <c r="EZ4219" s="55"/>
      <c r="FA4219" s="55"/>
      <c r="FB4219" s="55"/>
      <c r="FC4219" s="55"/>
      <c r="FD4219" s="55"/>
      <c r="FE4219" s="55"/>
      <c r="FF4219" s="55"/>
      <c r="FG4219" s="55"/>
      <c r="FH4219" s="55"/>
      <c r="FI4219" s="55"/>
      <c r="FJ4219" s="55"/>
      <c r="FK4219" s="55"/>
      <c r="FL4219" s="55"/>
      <c r="FM4219" s="55"/>
      <c r="FN4219" s="55"/>
      <c r="FO4219" s="55"/>
      <c r="FP4219" s="55"/>
      <c r="FQ4219" s="55"/>
      <c r="FR4219" s="55"/>
      <c r="FS4219" s="55"/>
      <c r="FT4219" s="55"/>
      <c r="FU4219" s="55"/>
      <c r="FV4219" s="55"/>
      <c r="FW4219" s="55"/>
      <c r="FX4219" s="55"/>
      <c r="FY4219" s="55"/>
      <c r="FZ4219" s="55"/>
      <c r="GA4219" s="55"/>
      <c r="GB4219" s="55"/>
      <c r="GC4219" s="55"/>
      <c r="GD4219" s="55"/>
      <c r="GE4219" s="55"/>
      <c r="GF4219" s="55"/>
      <c r="GG4219" s="55"/>
      <c r="GH4219" s="55"/>
      <c r="GI4219" s="55"/>
      <c r="GJ4219" s="55"/>
      <c r="GK4219" s="55"/>
      <c r="GL4219" s="55"/>
      <c r="GM4219" s="55"/>
      <c r="GN4219" s="55"/>
      <c r="GO4219" s="55"/>
      <c r="GP4219" s="55"/>
      <c r="GQ4219" s="55"/>
      <c r="GR4219" s="55"/>
      <c r="GS4219" s="55"/>
      <c r="GT4219" s="55"/>
      <c r="GU4219" s="55"/>
      <c r="GV4219" s="55"/>
      <c r="GW4219" s="55"/>
      <c r="GX4219" s="55"/>
      <c r="GY4219" s="55"/>
      <c r="GZ4219" s="55"/>
      <c r="HA4219" s="55"/>
      <c r="HB4219" s="55"/>
      <c r="HC4219" s="55"/>
      <c r="HD4219" s="55"/>
      <c r="HE4219" s="55"/>
      <c r="HF4219" s="55"/>
      <c r="HG4219" s="55"/>
      <c r="HH4219" s="55"/>
      <c r="HI4219" s="55"/>
      <c r="HJ4219" s="55"/>
      <c r="HK4219" s="55"/>
      <c r="HL4219" s="55"/>
      <c r="HM4219" s="55"/>
      <c r="HN4219" s="55"/>
      <c r="HO4219" s="55"/>
      <c r="HP4219" s="55"/>
      <c r="HQ4219" s="55"/>
      <c r="HR4219" s="55"/>
      <c r="HS4219" s="55"/>
      <c r="HT4219" s="55"/>
      <c r="HU4219" s="55"/>
      <c r="HV4219" s="55"/>
      <c r="HW4219" s="55"/>
      <c r="HX4219" s="55"/>
      <c r="HY4219" s="55"/>
      <c r="HZ4219" s="55"/>
      <c r="IA4219" s="55"/>
      <c r="IB4219" s="55"/>
      <c r="IC4219" s="55"/>
      <c r="ID4219" s="55"/>
      <c r="IE4219" s="55"/>
      <c r="IF4219" s="55"/>
      <c r="IG4219" s="55"/>
      <c r="IH4219" s="55"/>
      <c r="II4219" s="55"/>
      <c r="IJ4219" s="55"/>
      <c r="IK4219" s="55"/>
      <c r="IL4219" s="55"/>
      <c r="IM4219" s="55"/>
      <c r="IN4219" s="55"/>
      <c r="IO4219" s="55"/>
      <c r="IP4219" s="55"/>
      <c r="IQ4219" s="55"/>
      <c r="IR4219" s="55"/>
      <c r="IS4219" s="55"/>
      <c r="IT4219" s="55"/>
      <c r="IU4219" s="55"/>
      <c r="IV4219" s="55"/>
    </row>
    <row r="4220" spans="1:256" ht="12.5">
      <c r="B4220" s="65">
        <v>1</v>
      </c>
      <c r="C4220" s="66">
        <f t="shared" si="191"/>
        <v>0</v>
      </c>
      <c r="D4220" s="656" t="s">
        <v>70</v>
      </c>
      <c r="E4220" s="659" t="s">
        <v>90</v>
      </c>
      <c r="F4220" s="658" t="s">
        <v>87</v>
      </c>
      <c r="G4220" s="78"/>
      <c r="H4220" s="96" t="s">
        <v>94</v>
      </c>
      <c r="I4220" s="107" t="s">
        <v>4611</v>
      </c>
      <c r="J4220" s="81"/>
      <c r="K4220" s="72"/>
      <c r="L4220" s="72"/>
      <c r="M4220" s="72"/>
      <c r="N4220" s="72"/>
      <c r="O4220" s="72"/>
      <c r="P4220" s="72"/>
      <c r="Q4220" s="833"/>
      <c r="R4220" s="102"/>
      <c r="S4220" s="73"/>
      <c r="T4220" s="102"/>
      <c r="U4220" s="103"/>
      <c r="V4220" s="104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  <c r="AJ4220"/>
      <c r="AK4220"/>
      <c r="AL4220"/>
      <c r="AM4220"/>
      <c r="AN4220"/>
      <c r="AO4220"/>
      <c r="AP4220"/>
      <c r="AQ4220"/>
      <c r="AR4220"/>
      <c r="AS4220"/>
      <c r="AT4220"/>
      <c r="AU4220"/>
      <c r="AV4220"/>
      <c r="AW4220"/>
      <c r="AX4220"/>
      <c r="AY4220"/>
      <c r="AZ4220"/>
      <c r="BA4220"/>
      <c r="BB4220"/>
      <c r="BC4220"/>
      <c r="BD4220"/>
      <c r="BE4220"/>
      <c r="BF4220"/>
      <c r="BG4220"/>
      <c r="BH4220"/>
      <c r="BI4220"/>
      <c r="BJ4220"/>
      <c r="BK4220"/>
      <c r="BL4220"/>
      <c r="BM4220"/>
      <c r="BN4220"/>
      <c r="BO4220"/>
      <c r="BP4220"/>
      <c r="BQ4220"/>
      <c r="BR4220"/>
      <c r="BS4220"/>
      <c r="BT4220"/>
      <c r="BU4220"/>
      <c r="BV4220"/>
      <c r="BW4220"/>
      <c r="BX4220"/>
      <c r="BY4220"/>
      <c r="BZ4220"/>
      <c r="CA4220"/>
      <c r="CB4220"/>
      <c r="CC4220"/>
      <c r="CD4220"/>
      <c r="CE4220"/>
      <c r="CF4220"/>
      <c r="CG4220"/>
      <c r="CH4220"/>
      <c r="CI4220"/>
      <c r="CJ4220"/>
      <c r="CK4220"/>
      <c r="CL4220"/>
      <c r="CM4220"/>
      <c r="CN4220"/>
      <c r="CO4220"/>
      <c r="CP4220"/>
      <c r="CQ4220"/>
      <c r="CR4220"/>
      <c r="CS4220"/>
      <c r="CT4220"/>
      <c r="CU4220"/>
      <c r="CV4220"/>
      <c r="CW4220"/>
      <c r="CX4220"/>
      <c r="CY4220"/>
      <c r="CZ4220"/>
      <c r="DA4220"/>
      <c r="DB4220"/>
      <c r="DC4220"/>
      <c r="DD4220"/>
      <c r="DE4220"/>
      <c r="DF4220"/>
      <c r="DG4220"/>
      <c r="DH4220"/>
      <c r="DI4220"/>
      <c r="DJ4220"/>
      <c r="DK4220"/>
      <c r="DL4220"/>
      <c r="DM4220"/>
      <c r="DN4220"/>
      <c r="DO4220"/>
      <c r="DP4220"/>
      <c r="DQ4220"/>
      <c r="DR4220"/>
      <c r="DS4220"/>
      <c r="DT4220"/>
      <c r="DU4220"/>
      <c r="DV4220"/>
      <c r="DW4220"/>
      <c r="DX4220"/>
      <c r="DY4220"/>
      <c r="DZ4220"/>
      <c r="EA4220"/>
      <c r="EB4220"/>
      <c r="EC4220"/>
      <c r="ED4220"/>
      <c r="EE4220"/>
      <c r="EF4220"/>
      <c r="EG4220"/>
      <c r="EH4220"/>
      <c r="EI4220"/>
      <c r="EJ4220"/>
      <c r="EK4220"/>
      <c r="EL4220"/>
      <c r="EM4220"/>
      <c r="EN4220"/>
      <c r="EO4220"/>
      <c r="EP4220"/>
      <c r="EQ4220"/>
      <c r="ER4220"/>
      <c r="ES4220"/>
      <c r="ET4220"/>
      <c r="EU4220"/>
      <c r="EV4220"/>
      <c r="EW4220"/>
      <c r="EX4220"/>
      <c r="EY4220"/>
      <c r="EZ4220"/>
      <c r="FA4220"/>
      <c r="FB4220"/>
      <c r="FC4220"/>
      <c r="FD4220"/>
      <c r="FE4220"/>
      <c r="FF4220"/>
      <c r="FG4220"/>
      <c r="FH4220"/>
      <c r="FI4220"/>
      <c r="FJ4220"/>
      <c r="FK4220"/>
      <c r="FL4220"/>
      <c r="FM4220"/>
      <c r="FN4220"/>
      <c r="FO4220"/>
      <c r="FP4220"/>
      <c r="FQ4220"/>
      <c r="FR4220"/>
      <c r="FS4220"/>
      <c r="FT4220"/>
      <c r="FU4220"/>
      <c r="FV4220"/>
      <c r="FW4220"/>
      <c r="FX4220"/>
      <c r="FY4220"/>
      <c r="FZ4220"/>
      <c r="GA4220"/>
      <c r="GB4220"/>
      <c r="GC4220"/>
      <c r="GD4220"/>
      <c r="GE4220"/>
      <c r="GF4220"/>
      <c r="GG4220"/>
      <c r="GH4220"/>
      <c r="GI4220"/>
      <c r="GJ4220"/>
      <c r="GK4220"/>
      <c r="GL4220"/>
      <c r="GM4220"/>
      <c r="GN4220"/>
      <c r="GO4220"/>
      <c r="GP4220"/>
      <c r="GQ4220"/>
      <c r="GR4220"/>
      <c r="GS4220"/>
      <c r="GT4220"/>
      <c r="GU4220"/>
      <c r="GV4220"/>
      <c r="GW4220"/>
      <c r="GX4220"/>
      <c r="GY4220"/>
      <c r="GZ4220"/>
      <c r="HA4220"/>
      <c r="HB4220"/>
      <c r="HC4220"/>
      <c r="HD4220"/>
      <c r="HE4220"/>
      <c r="HF4220"/>
      <c r="HG4220"/>
      <c r="HH4220"/>
      <c r="HI4220"/>
      <c r="HJ4220"/>
      <c r="HK4220"/>
      <c r="HL4220"/>
      <c r="HM4220"/>
      <c r="HN4220"/>
      <c r="HO4220"/>
      <c r="HP4220"/>
      <c r="HQ4220"/>
      <c r="HR4220"/>
      <c r="HS4220"/>
      <c r="HT4220"/>
      <c r="HU4220"/>
      <c r="HV4220"/>
      <c r="HW4220"/>
      <c r="HX4220"/>
      <c r="HY4220"/>
      <c r="HZ4220"/>
      <c r="IA4220"/>
      <c r="IB4220"/>
      <c r="IC4220"/>
      <c r="ID4220"/>
      <c r="IE4220"/>
      <c r="IF4220"/>
      <c r="IG4220"/>
      <c r="IH4220"/>
      <c r="II4220"/>
      <c r="IJ4220"/>
      <c r="IK4220"/>
      <c r="IL4220"/>
      <c r="IM4220"/>
      <c r="IN4220"/>
      <c r="IO4220"/>
      <c r="IP4220"/>
      <c r="IQ4220"/>
      <c r="IR4220"/>
      <c r="IS4220"/>
      <c r="IT4220"/>
      <c r="IU4220"/>
      <c r="IV4220"/>
    </row>
    <row r="4221" spans="1:256" ht="12.5">
      <c r="B4221" s="65">
        <v>1</v>
      </c>
      <c r="C4221" s="66">
        <f t="shared" si="191"/>
        <v>1</v>
      </c>
      <c r="D4221" s="658" t="s">
        <v>68</v>
      </c>
      <c r="E4221" s="658" t="s">
        <v>87</v>
      </c>
      <c r="F4221" s="656" t="s">
        <v>99</v>
      </c>
      <c r="G4221" s="78"/>
      <c r="H4221" s="96" t="s">
        <v>101</v>
      </c>
      <c r="I4221" s="107" t="s">
        <v>4612</v>
      </c>
      <c r="J4221" s="81"/>
      <c r="K4221" s="72"/>
      <c r="L4221" s="72"/>
      <c r="M4221" s="72"/>
      <c r="N4221" s="72"/>
      <c r="O4221" s="72"/>
      <c r="P4221" s="72"/>
      <c r="Q4221" s="833"/>
      <c r="R4221" s="102"/>
      <c r="S4221" s="73"/>
      <c r="T4221" s="102"/>
      <c r="U4221" s="103"/>
      <c r="V4221" s="104"/>
      <c r="W4221"/>
      <c r="X4221"/>
      <c r="Y4221"/>
      <c r="Z4221"/>
      <c r="AA4221"/>
      <c r="AB4221"/>
      <c r="AC4221"/>
      <c r="AD4221"/>
      <c r="AE4221"/>
      <c r="AF4221"/>
      <c r="AG4221"/>
      <c r="AH4221"/>
      <c r="AI4221"/>
      <c r="AJ4221"/>
      <c r="AK4221"/>
      <c r="AL4221"/>
      <c r="AM4221"/>
      <c r="AN4221"/>
      <c r="AO4221"/>
      <c r="AP4221"/>
      <c r="AQ4221"/>
      <c r="AR4221"/>
      <c r="AS4221"/>
      <c r="AT4221"/>
      <c r="AU4221"/>
      <c r="AV4221"/>
      <c r="AW4221"/>
      <c r="AX4221"/>
      <c r="AY4221"/>
      <c r="AZ4221"/>
      <c r="BA4221"/>
      <c r="BB4221"/>
      <c r="BC4221"/>
      <c r="BD4221"/>
      <c r="BE4221"/>
      <c r="BF4221"/>
      <c r="BG4221"/>
      <c r="BH4221"/>
      <c r="BI4221"/>
      <c r="BJ4221"/>
      <c r="BK4221"/>
      <c r="BL4221"/>
      <c r="BM4221"/>
      <c r="BN4221"/>
      <c r="BO4221"/>
      <c r="BP4221"/>
      <c r="BQ4221"/>
      <c r="BR4221"/>
      <c r="BS4221"/>
      <c r="BT4221"/>
      <c r="BU4221"/>
      <c r="BV4221"/>
      <c r="BW4221"/>
      <c r="BX4221"/>
      <c r="BY4221"/>
      <c r="BZ4221"/>
      <c r="CA4221"/>
      <c r="CB4221"/>
      <c r="CC4221"/>
      <c r="CD4221"/>
      <c r="CE4221"/>
      <c r="CF4221"/>
      <c r="CG4221"/>
      <c r="CH4221"/>
      <c r="CI4221"/>
      <c r="CJ4221"/>
      <c r="CK4221"/>
      <c r="CL4221"/>
      <c r="CM4221"/>
      <c r="CN4221"/>
      <c r="CO4221"/>
      <c r="CP4221"/>
      <c r="CQ4221"/>
      <c r="CR4221"/>
      <c r="CS4221"/>
      <c r="CT4221"/>
      <c r="CU4221"/>
      <c r="CV4221"/>
      <c r="CW4221"/>
      <c r="CX4221"/>
      <c r="CY4221"/>
      <c r="CZ4221"/>
      <c r="DA4221"/>
      <c r="DB4221"/>
      <c r="DC4221"/>
      <c r="DD4221"/>
      <c r="DE4221"/>
      <c r="DF4221"/>
      <c r="DG4221"/>
      <c r="DH4221"/>
      <c r="DI4221"/>
      <c r="DJ4221"/>
      <c r="DK4221"/>
      <c r="DL4221"/>
      <c r="DM4221"/>
      <c r="DN4221"/>
      <c r="DO4221"/>
      <c r="DP4221"/>
      <c r="DQ4221"/>
      <c r="DR4221"/>
      <c r="DS4221"/>
      <c r="DT4221"/>
      <c r="DU4221"/>
      <c r="DV4221"/>
      <c r="DW4221"/>
      <c r="DX4221"/>
      <c r="DY4221"/>
      <c r="DZ4221"/>
      <c r="EA4221"/>
      <c r="EB4221"/>
      <c r="EC4221"/>
      <c r="ED4221"/>
      <c r="EE4221"/>
      <c r="EF4221"/>
      <c r="EG4221"/>
      <c r="EH4221"/>
      <c r="EI4221"/>
      <c r="EJ4221"/>
      <c r="EK4221"/>
      <c r="EL4221"/>
      <c r="EM4221"/>
      <c r="EN4221"/>
      <c r="EO4221"/>
      <c r="EP4221"/>
      <c r="EQ4221"/>
      <c r="ER4221"/>
      <c r="ES4221"/>
      <c r="ET4221"/>
      <c r="EU4221"/>
      <c r="EV4221"/>
      <c r="EW4221"/>
      <c r="EX4221"/>
      <c r="EY4221"/>
      <c r="EZ4221"/>
      <c r="FA4221"/>
      <c r="FB4221"/>
      <c r="FC4221"/>
      <c r="FD4221"/>
      <c r="FE4221"/>
      <c r="FF4221"/>
      <c r="FG4221"/>
      <c r="FH4221"/>
      <c r="FI4221"/>
      <c r="FJ4221"/>
      <c r="FK4221"/>
      <c r="FL4221"/>
      <c r="FM4221"/>
      <c r="FN4221"/>
      <c r="FO4221"/>
      <c r="FP4221"/>
      <c r="FQ4221"/>
      <c r="FR4221"/>
      <c r="FS4221"/>
      <c r="FT4221"/>
      <c r="FU4221"/>
      <c r="FV4221"/>
      <c r="FW4221"/>
      <c r="FX4221"/>
      <c r="FY4221"/>
      <c r="FZ4221"/>
      <c r="GA4221"/>
      <c r="GB4221"/>
      <c r="GC4221"/>
      <c r="GD4221"/>
      <c r="GE4221"/>
      <c r="GF4221"/>
      <c r="GG4221"/>
      <c r="GH4221"/>
      <c r="GI4221"/>
      <c r="GJ4221"/>
      <c r="GK4221"/>
      <c r="GL4221"/>
      <c r="GM4221"/>
      <c r="GN4221"/>
      <c r="GO4221"/>
      <c r="GP4221"/>
      <c r="GQ4221"/>
      <c r="GR4221"/>
      <c r="GS4221"/>
      <c r="GT4221"/>
      <c r="GU4221"/>
      <c r="GV4221"/>
      <c r="GW4221"/>
      <c r="GX4221"/>
      <c r="GY4221"/>
      <c r="GZ4221"/>
      <c r="HA4221"/>
      <c r="HB4221"/>
      <c r="HC4221"/>
      <c r="HD4221"/>
      <c r="HE4221"/>
      <c r="HF4221"/>
      <c r="HG4221"/>
      <c r="HH4221"/>
      <c r="HI4221"/>
      <c r="HJ4221"/>
      <c r="HK4221"/>
      <c r="HL4221"/>
      <c r="HM4221"/>
      <c r="HN4221"/>
      <c r="HO4221"/>
      <c r="HP4221"/>
      <c r="HQ4221"/>
      <c r="HR4221"/>
      <c r="HS4221"/>
      <c r="HT4221"/>
      <c r="HU4221"/>
      <c r="HV4221"/>
      <c r="HW4221"/>
      <c r="HX4221"/>
      <c r="HY4221"/>
      <c r="HZ4221"/>
      <c r="IA4221"/>
      <c r="IB4221"/>
      <c r="IC4221"/>
      <c r="ID4221"/>
      <c r="IE4221"/>
      <c r="IF4221"/>
      <c r="IG4221"/>
      <c r="IH4221"/>
      <c r="II4221"/>
      <c r="IJ4221"/>
      <c r="IK4221"/>
      <c r="IL4221"/>
      <c r="IM4221"/>
      <c r="IN4221"/>
      <c r="IO4221"/>
      <c r="IP4221"/>
      <c r="IQ4221"/>
      <c r="IR4221"/>
      <c r="IS4221"/>
      <c r="IT4221"/>
      <c r="IU4221"/>
      <c r="IV4221"/>
    </row>
    <row r="4222" spans="1:256" ht="12.5">
      <c r="B4222" s="65">
        <v>1</v>
      </c>
      <c r="C4222" s="66">
        <f t="shared" si="191"/>
        <v>1</v>
      </c>
      <c r="D4222" s="76" t="s">
        <v>87</v>
      </c>
      <c r="E4222" s="76" t="s">
        <v>68</v>
      </c>
      <c r="F4222" s="77" t="s">
        <v>90</v>
      </c>
      <c r="G4222" s="78"/>
      <c r="H4222" s="96" t="s">
        <v>197</v>
      </c>
      <c r="I4222" s="107" t="s">
        <v>4613</v>
      </c>
      <c r="J4222" s="81"/>
      <c r="K4222" s="72"/>
      <c r="L4222" s="72"/>
      <c r="M4222" s="72"/>
      <c r="N4222" s="72"/>
      <c r="O4222" s="72"/>
      <c r="P4222" s="72"/>
      <c r="Q4222" s="833"/>
      <c r="R4222" s="102"/>
      <c r="S4222" s="73"/>
      <c r="T4222" s="102"/>
      <c r="U4222" s="103"/>
      <c r="V4222" s="104"/>
      <c r="W4222"/>
      <c r="X4222"/>
      <c r="Y4222"/>
      <c r="Z4222"/>
      <c r="AA4222"/>
      <c r="AB4222"/>
      <c r="AC4222"/>
      <c r="AD4222"/>
      <c r="AE4222"/>
      <c r="AF4222"/>
      <c r="AG4222"/>
      <c r="AH4222"/>
      <c r="AI4222"/>
      <c r="AJ4222"/>
      <c r="AK4222"/>
      <c r="AL4222"/>
      <c r="AM4222"/>
      <c r="AN4222"/>
      <c r="AO4222"/>
      <c r="AP4222"/>
      <c r="AQ4222"/>
      <c r="AR4222"/>
      <c r="AS4222"/>
      <c r="AT4222"/>
      <c r="AU4222"/>
      <c r="AV4222"/>
      <c r="AW4222"/>
      <c r="AX4222"/>
      <c r="AY4222"/>
      <c r="AZ4222"/>
      <c r="BA4222"/>
      <c r="BB4222"/>
      <c r="BC4222"/>
      <c r="BD4222"/>
      <c r="BE4222"/>
      <c r="BF4222"/>
      <c r="BG4222"/>
      <c r="BH4222"/>
      <c r="BI4222"/>
      <c r="BJ4222"/>
      <c r="BK4222"/>
      <c r="BL4222"/>
      <c r="BM4222"/>
      <c r="BN4222"/>
      <c r="BO4222"/>
      <c r="BP4222"/>
      <c r="BQ4222"/>
      <c r="BR4222"/>
      <c r="BS4222"/>
      <c r="BT4222"/>
      <c r="BU4222"/>
      <c r="BV4222"/>
      <c r="BW4222"/>
      <c r="BX4222"/>
      <c r="BY4222"/>
      <c r="BZ4222"/>
      <c r="CA4222"/>
      <c r="CB4222"/>
      <c r="CC4222"/>
      <c r="CD4222"/>
      <c r="CE4222"/>
      <c r="CF4222"/>
      <c r="CG4222"/>
      <c r="CH4222"/>
      <c r="CI4222"/>
      <c r="CJ4222"/>
      <c r="CK4222"/>
      <c r="CL4222"/>
      <c r="CM4222"/>
      <c r="CN4222"/>
      <c r="CO4222"/>
      <c r="CP4222"/>
      <c r="CQ4222"/>
      <c r="CR4222"/>
      <c r="CS4222"/>
      <c r="CT4222"/>
      <c r="CU4222"/>
      <c r="CV4222"/>
      <c r="CW4222"/>
      <c r="CX4222"/>
      <c r="CY4222"/>
      <c r="CZ4222"/>
      <c r="DA4222"/>
      <c r="DB4222"/>
      <c r="DC4222"/>
      <c r="DD4222"/>
      <c r="DE4222"/>
      <c r="DF4222"/>
      <c r="DG4222"/>
      <c r="DH4222"/>
      <c r="DI4222"/>
      <c r="DJ4222"/>
      <c r="DK4222"/>
      <c r="DL4222"/>
      <c r="DM4222"/>
      <c r="DN4222"/>
      <c r="DO4222"/>
      <c r="DP4222"/>
      <c r="DQ4222"/>
      <c r="DR4222"/>
      <c r="DS4222"/>
      <c r="DT4222"/>
      <c r="DU4222"/>
      <c r="DV4222"/>
      <c r="DW4222"/>
      <c r="DX4222"/>
      <c r="DY4222"/>
      <c r="DZ4222"/>
      <c r="EA4222"/>
      <c r="EB4222"/>
      <c r="EC4222"/>
      <c r="ED4222"/>
      <c r="EE4222"/>
      <c r="EF4222"/>
      <c r="EG4222"/>
      <c r="EH4222"/>
      <c r="EI4222"/>
      <c r="EJ4222"/>
      <c r="EK4222"/>
      <c r="EL4222"/>
      <c r="EM4222"/>
      <c r="EN4222"/>
      <c r="EO4222"/>
      <c r="EP4222"/>
      <c r="EQ4222"/>
      <c r="ER4222"/>
      <c r="ES4222"/>
      <c r="ET4222"/>
      <c r="EU4222"/>
      <c r="EV4222"/>
      <c r="EW4222"/>
      <c r="EX4222"/>
      <c r="EY4222"/>
      <c r="EZ4222"/>
      <c r="FA4222"/>
      <c r="FB4222"/>
      <c r="FC4222"/>
      <c r="FD4222"/>
      <c r="FE4222"/>
      <c r="FF4222"/>
      <c r="FG4222"/>
      <c r="FH4222"/>
      <c r="FI4222"/>
      <c r="FJ4222"/>
      <c r="FK4222"/>
      <c r="FL4222"/>
      <c r="FM4222"/>
      <c r="FN4222"/>
      <c r="FO4222"/>
      <c r="FP4222"/>
      <c r="FQ4222"/>
      <c r="FR4222"/>
      <c r="FS4222"/>
      <c r="FT4222"/>
      <c r="FU4222"/>
      <c r="FV4222"/>
      <c r="FW4222"/>
      <c r="FX4222"/>
      <c r="FY4222"/>
      <c r="FZ4222"/>
      <c r="GA4222"/>
      <c r="GB4222"/>
      <c r="GC4222"/>
      <c r="GD4222"/>
      <c r="GE4222"/>
      <c r="GF4222"/>
      <c r="GG4222"/>
      <c r="GH4222"/>
      <c r="GI4222"/>
      <c r="GJ4222"/>
      <c r="GK4222"/>
      <c r="GL4222"/>
      <c r="GM4222"/>
      <c r="GN4222"/>
      <c r="GO4222"/>
      <c r="GP4222"/>
      <c r="GQ4222"/>
      <c r="GR4222"/>
      <c r="GS4222"/>
      <c r="GT4222"/>
      <c r="GU4222"/>
      <c r="GV4222"/>
      <c r="GW4222"/>
      <c r="GX4222"/>
      <c r="GY4222"/>
      <c r="GZ4222"/>
      <c r="HA4222"/>
      <c r="HB4222"/>
      <c r="HC4222"/>
      <c r="HD4222"/>
      <c r="HE4222"/>
      <c r="HF4222"/>
      <c r="HG4222"/>
      <c r="HH4222"/>
      <c r="HI4222"/>
      <c r="HJ4222"/>
      <c r="HK4222"/>
      <c r="HL4222"/>
      <c r="HM4222"/>
      <c r="HN4222"/>
      <c r="HO4222"/>
      <c r="HP4222"/>
      <c r="HQ4222"/>
      <c r="HR4222"/>
      <c r="HS4222"/>
      <c r="HT4222"/>
      <c r="HU4222"/>
      <c r="HV4222"/>
      <c r="HW4222"/>
      <c r="HX4222"/>
      <c r="HY4222"/>
      <c r="HZ4222"/>
      <c r="IA4222"/>
      <c r="IB4222"/>
      <c r="IC4222"/>
      <c r="ID4222"/>
      <c r="IE4222"/>
      <c r="IF4222"/>
      <c r="IG4222"/>
      <c r="IH4222"/>
      <c r="II4222"/>
      <c r="IJ4222"/>
      <c r="IK4222"/>
      <c r="IL4222"/>
      <c r="IM4222"/>
      <c r="IN4222"/>
      <c r="IO4222"/>
      <c r="IP4222"/>
      <c r="IQ4222"/>
      <c r="IR4222"/>
      <c r="IS4222"/>
      <c r="IT4222"/>
      <c r="IU4222"/>
      <c r="IV4222"/>
    </row>
    <row r="4223" spans="1:256" ht="12.5">
      <c r="B4223" s="65">
        <v>1</v>
      </c>
      <c r="C4223" s="66">
        <f t="shared" si="191"/>
        <v>1</v>
      </c>
      <c r="D4223" s="76" t="s">
        <v>68</v>
      </c>
      <c r="E4223" s="76" t="s">
        <v>68</v>
      </c>
      <c r="F4223" s="76" t="s">
        <v>68</v>
      </c>
      <c r="G4223" s="78"/>
      <c r="H4223" s="96" t="s">
        <v>188</v>
      </c>
      <c r="I4223" s="107" t="s">
        <v>4614</v>
      </c>
      <c r="J4223" s="81"/>
      <c r="K4223" s="72"/>
      <c r="L4223" s="72"/>
      <c r="M4223" s="72"/>
      <c r="N4223" s="72"/>
      <c r="O4223" s="72"/>
      <c r="P4223" s="72"/>
      <c r="Q4223" s="833"/>
      <c r="R4223" s="102"/>
      <c r="S4223" s="73"/>
      <c r="T4223" s="102"/>
      <c r="U4223" s="103"/>
      <c r="V4223" s="104"/>
      <c r="Z4223"/>
      <c r="AA4223"/>
      <c r="AB4223"/>
      <c r="AC4223"/>
      <c r="AD4223"/>
      <c r="AE4223"/>
      <c r="AF4223"/>
      <c r="AG4223"/>
      <c r="AH4223"/>
      <c r="AI4223"/>
      <c r="AJ4223"/>
      <c r="AK4223"/>
      <c r="AL4223"/>
      <c r="AM4223"/>
      <c r="AN4223"/>
      <c r="AO4223"/>
      <c r="AP4223"/>
      <c r="AQ4223"/>
      <c r="AR4223"/>
      <c r="AS4223"/>
      <c r="AT4223"/>
      <c r="AU4223"/>
      <c r="AV4223"/>
      <c r="AW4223"/>
      <c r="AX4223"/>
      <c r="AY4223"/>
      <c r="AZ4223"/>
      <c r="BA4223"/>
      <c r="BB4223"/>
      <c r="BC4223"/>
      <c r="BD4223"/>
      <c r="BE4223"/>
      <c r="BF4223"/>
      <c r="BG4223"/>
      <c r="BH4223"/>
      <c r="BI4223"/>
      <c r="BJ4223"/>
      <c r="BK4223"/>
      <c r="BL4223"/>
      <c r="BM4223"/>
      <c r="BN4223"/>
      <c r="BO4223"/>
      <c r="BP4223"/>
      <c r="BQ4223"/>
      <c r="BR4223"/>
      <c r="BS4223"/>
      <c r="BT4223"/>
      <c r="BU4223"/>
      <c r="BV4223"/>
      <c r="BW4223"/>
      <c r="BX4223"/>
      <c r="BY4223"/>
      <c r="BZ4223"/>
      <c r="CA4223"/>
      <c r="CB4223"/>
      <c r="CC4223"/>
      <c r="CD4223"/>
      <c r="CE4223"/>
      <c r="CF4223"/>
      <c r="CG4223"/>
      <c r="CH4223"/>
      <c r="CI4223"/>
      <c r="CJ4223"/>
      <c r="CK4223"/>
      <c r="CL4223"/>
      <c r="CM4223"/>
      <c r="CN4223"/>
      <c r="CO4223"/>
      <c r="CP4223"/>
      <c r="CQ4223"/>
      <c r="CR4223"/>
      <c r="CS4223"/>
      <c r="CT4223"/>
      <c r="CU4223"/>
      <c r="CV4223"/>
      <c r="CW4223"/>
      <c r="CX4223"/>
      <c r="CY4223"/>
      <c r="CZ4223"/>
      <c r="DA4223"/>
      <c r="DB4223"/>
      <c r="DC4223"/>
      <c r="DD4223"/>
      <c r="DE4223"/>
      <c r="DF4223"/>
      <c r="DG4223"/>
      <c r="DH4223"/>
      <c r="DI4223"/>
      <c r="DJ4223"/>
      <c r="DK4223"/>
      <c r="DL4223"/>
      <c r="DM4223"/>
      <c r="DN4223"/>
      <c r="DO4223"/>
      <c r="DP4223"/>
      <c r="DQ4223"/>
      <c r="DR4223"/>
      <c r="DS4223"/>
      <c r="DT4223"/>
      <c r="DU4223"/>
      <c r="DV4223"/>
      <c r="DW4223"/>
      <c r="DX4223"/>
      <c r="DY4223"/>
      <c r="DZ4223"/>
      <c r="EA4223"/>
      <c r="EB4223"/>
      <c r="EC4223"/>
      <c r="ED4223"/>
      <c r="EE4223"/>
      <c r="EF4223"/>
      <c r="EG4223"/>
      <c r="EH4223"/>
      <c r="EI4223"/>
      <c r="EJ4223"/>
      <c r="EK4223"/>
      <c r="EL4223"/>
      <c r="EM4223"/>
      <c r="EN4223"/>
      <c r="EO4223"/>
      <c r="EP4223"/>
      <c r="EQ4223"/>
      <c r="ER4223"/>
      <c r="ES4223"/>
      <c r="ET4223"/>
      <c r="EU4223"/>
      <c r="EV4223"/>
      <c r="EW4223"/>
      <c r="EX4223"/>
      <c r="EY4223"/>
      <c r="EZ4223"/>
      <c r="FA4223"/>
      <c r="FB4223"/>
      <c r="FC4223"/>
      <c r="FD4223"/>
      <c r="FE4223"/>
      <c r="FF4223"/>
      <c r="FG4223"/>
      <c r="FH4223"/>
      <c r="FI4223"/>
      <c r="FJ4223"/>
      <c r="FK4223"/>
      <c r="FL4223"/>
      <c r="FM4223"/>
      <c r="FN4223"/>
      <c r="FO4223"/>
      <c r="FP4223"/>
      <c r="FQ4223"/>
      <c r="FR4223"/>
      <c r="FS4223"/>
      <c r="FT4223"/>
      <c r="FU4223"/>
      <c r="FV4223"/>
      <c r="FW4223"/>
      <c r="FX4223"/>
      <c r="FY4223"/>
      <c r="FZ4223"/>
      <c r="GA4223"/>
      <c r="GB4223"/>
      <c r="GC4223"/>
      <c r="GD4223"/>
      <c r="GE4223"/>
      <c r="GF4223"/>
      <c r="GG4223"/>
      <c r="GH4223"/>
      <c r="GI4223"/>
      <c r="GJ4223"/>
      <c r="GK4223"/>
      <c r="GL4223"/>
      <c r="GM4223"/>
      <c r="GN4223"/>
      <c r="GO4223"/>
      <c r="GP4223"/>
      <c r="GQ4223"/>
      <c r="GR4223"/>
      <c r="GS4223"/>
      <c r="GT4223"/>
      <c r="GU4223"/>
      <c r="GV4223"/>
      <c r="GW4223"/>
      <c r="GX4223"/>
      <c r="GY4223"/>
      <c r="GZ4223"/>
      <c r="HA4223"/>
      <c r="HB4223"/>
      <c r="HC4223"/>
      <c r="HD4223"/>
      <c r="HE4223"/>
      <c r="HF4223"/>
      <c r="HG4223"/>
      <c r="HH4223"/>
      <c r="HI4223"/>
      <c r="HJ4223"/>
      <c r="HK4223"/>
      <c r="HL4223"/>
      <c r="HM4223"/>
      <c r="HN4223"/>
      <c r="HO4223"/>
      <c r="HP4223"/>
      <c r="HQ4223"/>
      <c r="HR4223"/>
      <c r="HS4223"/>
      <c r="HT4223"/>
      <c r="HU4223"/>
      <c r="HV4223"/>
      <c r="HW4223"/>
      <c r="HX4223"/>
      <c r="HY4223"/>
      <c r="HZ4223"/>
      <c r="IA4223"/>
      <c r="IB4223"/>
      <c r="IC4223"/>
      <c r="ID4223"/>
      <c r="IE4223"/>
      <c r="IF4223"/>
      <c r="IG4223"/>
      <c r="IH4223"/>
      <c r="II4223"/>
      <c r="IJ4223"/>
      <c r="IK4223"/>
      <c r="IL4223"/>
      <c r="IM4223"/>
      <c r="IN4223"/>
      <c r="IO4223"/>
      <c r="IP4223"/>
      <c r="IQ4223"/>
      <c r="IR4223"/>
      <c r="IS4223"/>
      <c r="IT4223"/>
      <c r="IU4223"/>
      <c r="IV4223"/>
    </row>
    <row r="4224" spans="1:256" ht="12.5">
      <c r="B4224" s="65">
        <v>1</v>
      </c>
      <c r="C4224" s="66">
        <f t="shared" si="191"/>
        <v>1</v>
      </c>
      <c r="D4224" s="76" t="s">
        <v>87</v>
      </c>
      <c r="E4224" s="76" t="s">
        <v>68</v>
      </c>
      <c r="F4224" s="99" t="s">
        <v>99</v>
      </c>
      <c r="G4224" s="78"/>
      <c r="H4224" s="96" t="s">
        <v>114</v>
      </c>
      <c r="I4224" s="107" t="s">
        <v>4615</v>
      </c>
      <c r="J4224" s="81"/>
      <c r="K4224" s="72"/>
      <c r="L4224" s="72"/>
      <c r="M4224" s="72"/>
      <c r="N4224" s="72"/>
      <c r="O4224" s="72"/>
      <c r="P4224" s="72"/>
      <c r="Q4224" s="833"/>
      <c r="R4224" s="102"/>
      <c r="S4224" s="73"/>
      <c r="T4224" s="102"/>
      <c r="U4224" s="103"/>
      <c r="V4224" s="104"/>
      <c r="W4224"/>
      <c r="X4224"/>
      <c r="Y4224"/>
      <c r="Z4224"/>
      <c r="AA4224"/>
      <c r="AB4224"/>
      <c r="AC4224"/>
      <c r="AD4224"/>
      <c r="AE4224"/>
      <c r="AF4224"/>
      <c r="AG4224"/>
      <c r="AH4224"/>
      <c r="AI4224"/>
      <c r="AJ4224"/>
      <c r="AK4224"/>
      <c r="AL4224"/>
      <c r="AM4224"/>
      <c r="AN4224"/>
      <c r="AO4224"/>
      <c r="AP4224"/>
      <c r="AQ4224"/>
      <c r="AR4224"/>
      <c r="AS4224"/>
      <c r="AT4224"/>
      <c r="AU4224"/>
      <c r="AV4224"/>
      <c r="AW4224"/>
      <c r="AX4224"/>
      <c r="AY4224"/>
      <c r="AZ4224"/>
      <c r="BA4224"/>
      <c r="BB4224"/>
      <c r="BC4224"/>
      <c r="BD4224"/>
      <c r="BE4224"/>
      <c r="BF4224"/>
      <c r="BG4224"/>
      <c r="BH4224"/>
      <c r="BI4224"/>
      <c r="BJ4224"/>
      <c r="BK4224"/>
      <c r="BL4224"/>
      <c r="BM4224"/>
      <c r="BN4224"/>
      <c r="BO4224"/>
      <c r="BP4224"/>
      <c r="BQ4224"/>
      <c r="BR4224"/>
      <c r="BS4224"/>
      <c r="BT4224"/>
      <c r="BU4224"/>
      <c r="BV4224"/>
      <c r="BW4224"/>
      <c r="BX4224"/>
      <c r="BY4224"/>
      <c r="BZ4224"/>
      <c r="CA4224"/>
      <c r="CB4224"/>
      <c r="CC4224"/>
      <c r="CD4224"/>
      <c r="CE4224"/>
      <c r="CF4224"/>
      <c r="CG4224"/>
      <c r="CH4224"/>
      <c r="CI4224"/>
      <c r="CJ4224"/>
      <c r="CK4224"/>
      <c r="CL4224"/>
      <c r="CM4224"/>
      <c r="CN4224"/>
      <c r="CO4224"/>
      <c r="CP4224"/>
      <c r="CQ4224"/>
      <c r="CR4224"/>
      <c r="CS4224"/>
      <c r="CT4224"/>
      <c r="CU4224"/>
      <c r="CV4224"/>
      <c r="CW4224"/>
      <c r="CX4224"/>
      <c r="CY4224"/>
      <c r="CZ4224"/>
      <c r="DA4224"/>
      <c r="DB4224"/>
      <c r="DC4224"/>
      <c r="DD4224"/>
      <c r="DE4224"/>
      <c r="DF4224"/>
      <c r="DG4224"/>
      <c r="DH4224"/>
      <c r="DI4224"/>
      <c r="DJ4224"/>
      <c r="DK4224"/>
      <c r="DL4224"/>
      <c r="DM4224"/>
      <c r="DN4224"/>
      <c r="DO4224"/>
      <c r="DP4224"/>
      <c r="DQ4224"/>
      <c r="DR4224"/>
      <c r="DS4224"/>
      <c r="DT4224"/>
      <c r="DU4224"/>
      <c r="DV4224"/>
      <c r="DW4224"/>
      <c r="DX4224"/>
      <c r="DY4224"/>
      <c r="DZ4224"/>
      <c r="EA4224"/>
      <c r="EB4224"/>
      <c r="EC4224"/>
      <c r="ED4224"/>
      <c r="EE4224"/>
      <c r="EF4224"/>
      <c r="EG4224"/>
      <c r="EH4224"/>
      <c r="EI4224"/>
      <c r="EJ4224"/>
      <c r="EK4224"/>
      <c r="EL4224"/>
      <c r="EM4224"/>
      <c r="EN4224"/>
      <c r="EO4224"/>
      <c r="EP4224"/>
      <c r="EQ4224"/>
      <c r="ER4224"/>
      <c r="ES4224"/>
      <c r="ET4224"/>
      <c r="EU4224"/>
      <c r="EV4224"/>
      <c r="EW4224"/>
      <c r="EX4224"/>
      <c r="EY4224"/>
      <c r="EZ4224"/>
      <c r="FA4224"/>
      <c r="FB4224"/>
      <c r="FC4224"/>
      <c r="FD4224"/>
      <c r="FE4224"/>
      <c r="FF4224"/>
      <c r="FG4224"/>
      <c r="FH4224"/>
      <c r="FI4224"/>
      <c r="FJ4224"/>
      <c r="FK4224"/>
      <c r="FL4224"/>
      <c r="FM4224"/>
      <c r="FN4224"/>
      <c r="FO4224"/>
      <c r="FP4224"/>
      <c r="FQ4224"/>
      <c r="FR4224"/>
      <c r="FS4224"/>
      <c r="FT4224"/>
      <c r="FU4224"/>
      <c r="FV4224"/>
      <c r="FW4224"/>
      <c r="FX4224"/>
      <c r="FY4224"/>
      <c r="FZ4224"/>
      <c r="GA4224"/>
      <c r="GB4224"/>
      <c r="GC4224"/>
      <c r="GD4224"/>
      <c r="GE4224"/>
      <c r="GF4224"/>
      <c r="GG4224"/>
      <c r="GH4224"/>
      <c r="GI4224"/>
      <c r="GJ4224"/>
      <c r="GK4224"/>
      <c r="GL4224"/>
      <c r="GM4224"/>
      <c r="GN4224"/>
      <c r="GO4224"/>
      <c r="GP4224"/>
      <c r="GQ4224"/>
      <c r="GR4224"/>
      <c r="GS4224"/>
      <c r="GT4224"/>
      <c r="GU4224"/>
      <c r="GV4224"/>
      <c r="GW4224"/>
      <c r="GX4224"/>
      <c r="GY4224"/>
      <c r="GZ4224"/>
      <c r="HA4224"/>
      <c r="HB4224"/>
      <c r="HC4224"/>
      <c r="HD4224"/>
      <c r="HE4224"/>
      <c r="HF4224"/>
      <c r="HG4224"/>
      <c r="HH4224"/>
      <c r="HI4224"/>
      <c r="HJ4224"/>
      <c r="HK4224"/>
      <c r="HL4224"/>
      <c r="HM4224"/>
      <c r="HN4224"/>
      <c r="HO4224"/>
      <c r="HP4224"/>
      <c r="HQ4224"/>
      <c r="HR4224"/>
      <c r="HS4224"/>
      <c r="HT4224"/>
      <c r="HU4224"/>
      <c r="HV4224"/>
      <c r="HW4224"/>
      <c r="HX4224"/>
      <c r="HY4224"/>
      <c r="HZ4224"/>
      <c r="IA4224"/>
      <c r="IB4224"/>
      <c r="IC4224"/>
      <c r="ID4224"/>
      <c r="IE4224"/>
      <c r="IF4224"/>
      <c r="IG4224"/>
      <c r="IH4224"/>
      <c r="II4224"/>
      <c r="IJ4224"/>
      <c r="IK4224"/>
      <c r="IL4224"/>
      <c r="IM4224"/>
      <c r="IN4224"/>
      <c r="IO4224"/>
      <c r="IP4224"/>
      <c r="IQ4224"/>
      <c r="IR4224"/>
      <c r="IS4224"/>
      <c r="IT4224"/>
      <c r="IU4224"/>
      <c r="IV4224"/>
    </row>
    <row r="4225" spans="1:256" ht="12.5">
      <c r="B4225" s="65">
        <v>1</v>
      </c>
      <c r="C4225" s="66">
        <f>IF(E4225="A",4,IF(E4225="B",3,IF(E4225="C",2,IF(E4225="D",1,0))))</f>
        <v>3</v>
      </c>
      <c r="D4225" s="99" t="s">
        <v>70</v>
      </c>
      <c r="E4225" s="76" t="s">
        <v>87</v>
      </c>
      <c r="F4225" s="76" t="s">
        <v>87</v>
      </c>
      <c r="G4225" s="78"/>
      <c r="H4225" s="96" t="s">
        <v>126</v>
      </c>
      <c r="I4225" s="107" t="s">
        <v>202</v>
      </c>
      <c r="J4225" s="81" t="s">
        <v>203</v>
      </c>
      <c r="K4225" s="72"/>
      <c r="L4225" s="72"/>
      <c r="M4225" s="72"/>
      <c r="N4225" s="72"/>
      <c r="O4225" s="72"/>
      <c r="P4225" s="72"/>
      <c r="Q4225" s="833"/>
      <c r="R4225" s="102"/>
      <c r="S4225" s="73"/>
      <c r="T4225" s="102"/>
      <c r="U4225" s="103"/>
      <c r="V4225" s="104"/>
      <c r="W4225"/>
      <c r="X4225"/>
      <c r="Y4225"/>
      <c r="Z4225"/>
      <c r="AA4225"/>
      <c r="AB4225"/>
      <c r="AC4225"/>
      <c r="AD4225"/>
      <c r="AE4225"/>
      <c r="AF4225"/>
      <c r="AG4225"/>
      <c r="AH4225"/>
      <c r="AI4225"/>
      <c r="AJ4225"/>
      <c r="AK4225"/>
      <c r="AL4225"/>
      <c r="AM4225"/>
      <c r="AN4225"/>
      <c r="AO4225"/>
      <c r="AP4225"/>
      <c r="AQ4225"/>
      <c r="AR4225"/>
      <c r="AS4225"/>
      <c r="AT4225"/>
      <c r="AU4225"/>
      <c r="AV4225"/>
      <c r="AW4225"/>
      <c r="AX4225"/>
      <c r="AY4225"/>
      <c r="AZ4225"/>
      <c r="BA4225"/>
      <c r="BB4225"/>
      <c r="BC4225"/>
      <c r="BD4225"/>
      <c r="BE4225"/>
      <c r="BF4225"/>
      <c r="BG4225"/>
      <c r="BH4225"/>
      <c r="BI4225"/>
      <c r="BJ4225"/>
      <c r="BK4225"/>
      <c r="BL4225"/>
      <c r="BM4225"/>
      <c r="BN4225"/>
      <c r="BO4225"/>
      <c r="BP4225"/>
      <c r="BQ4225"/>
      <c r="BR4225"/>
      <c r="BS4225"/>
      <c r="BT4225"/>
      <c r="BU4225"/>
      <c r="BV4225"/>
      <c r="BW4225"/>
      <c r="BX4225"/>
      <c r="BY4225"/>
      <c r="BZ4225"/>
      <c r="CA4225"/>
      <c r="CB4225"/>
      <c r="CC4225"/>
      <c r="CD4225"/>
      <c r="CE4225"/>
      <c r="CF4225"/>
      <c r="CG4225"/>
      <c r="CH4225"/>
      <c r="CI4225"/>
      <c r="CJ4225"/>
      <c r="CK4225"/>
      <c r="CL4225"/>
      <c r="CM4225"/>
      <c r="CN4225"/>
      <c r="CO4225"/>
      <c r="CP4225"/>
      <c r="CQ4225"/>
      <c r="CR4225"/>
      <c r="CS4225"/>
      <c r="CT4225"/>
      <c r="CU4225"/>
      <c r="CV4225"/>
      <c r="CW4225"/>
      <c r="CX4225"/>
      <c r="CY4225"/>
      <c r="CZ4225"/>
      <c r="DA4225"/>
      <c r="DB4225"/>
      <c r="DC4225"/>
      <c r="DD4225"/>
      <c r="DE4225"/>
      <c r="DF4225"/>
      <c r="DG4225"/>
      <c r="DH4225"/>
      <c r="DI4225"/>
      <c r="DJ4225"/>
      <c r="DK4225"/>
      <c r="DL4225"/>
      <c r="DM4225"/>
      <c r="DN4225"/>
      <c r="DO4225"/>
      <c r="DP4225"/>
      <c r="DQ4225"/>
      <c r="DR4225"/>
      <c r="DS4225"/>
      <c r="DT4225"/>
      <c r="DU4225"/>
      <c r="DV4225"/>
      <c r="DW4225"/>
      <c r="DX4225"/>
      <c r="DY4225"/>
      <c r="DZ4225"/>
      <c r="EA4225"/>
      <c r="EB4225"/>
      <c r="EC4225"/>
      <c r="ED4225"/>
      <c r="EE4225"/>
      <c r="EF4225"/>
      <c r="EG4225"/>
      <c r="EH4225"/>
      <c r="EI4225"/>
      <c r="EJ4225"/>
      <c r="EK4225"/>
      <c r="EL4225"/>
      <c r="EM4225"/>
      <c r="EN4225"/>
      <c r="EO4225"/>
      <c r="EP4225"/>
      <c r="EQ4225"/>
      <c r="ER4225"/>
      <c r="ES4225"/>
      <c r="ET4225"/>
      <c r="EU4225"/>
      <c r="EV4225"/>
      <c r="EW4225"/>
      <c r="EX4225"/>
      <c r="EY4225"/>
      <c r="EZ4225"/>
      <c r="FA4225"/>
      <c r="FB4225"/>
      <c r="FC4225"/>
      <c r="FD4225"/>
      <c r="FE4225"/>
      <c r="FF4225"/>
      <c r="FG4225"/>
      <c r="FH4225"/>
      <c r="FI4225"/>
      <c r="FJ4225"/>
      <c r="FK4225"/>
      <c r="FL4225"/>
      <c r="FM4225"/>
      <c r="FN4225"/>
      <c r="FO4225"/>
      <c r="FP4225"/>
      <c r="FQ4225"/>
      <c r="FR4225"/>
      <c r="FS4225"/>
      <c r="FT4225"/>
      <c r="FU4225"/>
      <c r="FV4225"/>
      <c r="FW4225"/>
      <c r="FX4225"/>
      <c r="FY4225"/>
      <c r="FZ4225"/>
      <c r="GA4225"/>
      <c r="GB4225"/>
      <c r="GC4225"/>
      <c r="GD4225"/>
      <c r="GE4225"/>
      <c r="GF4225"/>
      <c r="GG4225"/>
      <c r="GH4225"/>
      <c r="GI4225"/>
      <c r="GJ4225"/>
      <c r="GK4225"/>
      <c r="GL4225"/>
      <c r="GM4225"/>
      <c r="GN4225"/>
      <c r="GO4225"/>
      <c r="GP4225"/>
      <c r="GQ4225"/>
      <c r="GR4225"/>
      <c r="GS4225"/>
      <c r="GT4225"/>
      <c r="GU4225"/>
      <c r="GV4225"/>
      <c r="GW4225"/>
      <c r="GX4225"/>
      <c r="GY4225"/>
      <c r="GZ4225"/>
      <c r="HA4225"/>
      <c r="HB4225"/>
      <c r="HC4225"/>
      <c r="HD4225"/>
      <c r="HE4225"/>
      <c r="HF4225"/>
      <c r="HG4225"/>
      <c r="HH4225"/>
      <c r="HI4225"/>
      <c r="HJ4225"/>
      <c r="HK4225"/>
      <c r="HL4225"/>
      <c r="HM4225"/>
      <c r="HN4225"/>
      <c r="HO4225"/>
      <c r="HP4225"/>
      <c r="HQ4225"/>
      <c r="HR4225"/>
      <c r="HS4225"/>
      <c r="HT4225"/>
      <c r="HU4225"/>
      <c r="HV4225"/>
      <c r="HW4225"/>
      <c r="HX4225"/>
      <c r="HY4225"/>
      <c r="HZ4225"/>
      <c r="IA4225"/>
      <c r="IB4225"/>
      <c r="IC4225"/>
      <c r="ID4225"/>
      <c r="IE4225"/>
      <c r="IF4225"/>
      <c r="IG4225"/>
      <c r="IH4225"/>
      <c r="II4225"/>
      <c r="IJ4225"/>
      <c r="IK4225"/>
      <c r="IL4225"/>
      <c r="IM4225"/>
      <c r="IN4225"/>
      <c r="IO4225"/>
      <c r="IP4225"/>
      <c r="IQ4225"/>
      <c r="IR4225"/>
      <c r="IS4225"/>
      <c r="IT4225"/>
      <c r="IU4225"/>
      <c r="IV4225"/>
    </row>
    <row r="4226" spans="1:256" ht="12.5">
      <c r="B4226" s="65">
        <v>1</v>
      </c>
      <c r="C4226" s="66">
        <f>IF(E4226="A",4,IF(E4226="B",3,IF(E4226="C",2,IF(E4226="D",1,0))))</f>
        <v>1</v>
      </c>
      <c r="D4226" s="77" t="s">
        <v>90</v>
      </c>
      <c r="E4226" s="99" t="s">
        <v>70</v>
      </c>
      <c r="F4226" s="77" t="s">
        <v>90</v>
      </c>
      <c r="G4226" s="78"/>
      <c r="H4226" s="96" t="s">
        <v>88</v>
      </c>
      <c r="I4226" s="107" t="s">
        <v>4616</v>
      </c>
      <c r="J4226" s="81" t="s">
        <v>10</v>
      </c>
      <c r="K4226" s="72"/>
      <c r="L4226" s="72"/>
      <c r="M4226" s="72"/>
      <c r="N4226" s="72"/>
      <c r="O4226" s="72"/>
      <c r="P4226" s="72"/>
      <c r="Q4226" s="833"/>
      <c r="R4226" s="102"/>
      <c r="S4226" s="73"/>
      <c r="T4226" s="102"/>
      <c r="U4226" s="103"/>
      <c r="V4226" s="104"/>
      <c r="W4226" s="320"/>
      <c r="X4226" s="320"/>
      <c r="Y4226" s="320"/>
      <c r="Z4226" s="320"/>
      <c r="AA4226" s="320"/>
      <c r="AB4226" s="320"/>
      <c r="AC4226" s="320"/>
      <c r="AD4226" s="320"/>
      <c r="AE4226" s="320"/>
      <c r="AF4226" s="320"/>
      <c r="AG4226" s="320"/>
      <c r="AH4226" s="320"/>
      <c r="AI4226" s="320"/>
      <c r="AJ4226" s="320"/>
      <c r="AK4226" s="320"/>
      <c r="AL4226" s="320"/>
      <c r="AM4226" s="320"/>
      <c r="AN4226" s="320"/>
      <c r="AO4226" s="320"/>
      <c r="AP4226" s="320"/>
      <c r="AQ4226" s="320"/>
      <c r="AR4226" s="320"/>
      <c r="AS4226" s="320"/>
      <c r="AT4226" s="320"/>
      <c r="AU4226" s="320"/>
      <c r="AV4226" s="320"/>
      <c r="AW4226" s="320"/>
      <c r="AX4226" s="320"/>
      <c r="AY4226" s="320"/>
      <c r="AZ4226" s="320"/>
      <c r="BA4226" s="320"/>
      <c r="BB4226" s="320"/>
      <c r="BC4226" s="320"/>
      <c r="BD4226" s="320"/>
      <c r="BE4226" s="320"/>
      <c r="BF4226" s="320"/>
      <c r="BG4226" s="320"/>
      <c r="BH4226" s="320"/>
      <c r="BI4226" s="320"/>
      <c r="BJ4226" s="320"/>
      <c r="BK4226" s="320"/>
      <c r="BL4226" s="320"/>
      <c r="BM4226" s="320"/>
      <c r="BN4226" s="320"/>
      <c r="BO4226" s="320"/>
      <c r="BP4226" s="320"/>
      <c r="BQ4226" s="320"/>
      <c r="BR4226" s="320"/>
      <c r="BS4226" s="320"/>
      <c r="BT4226" s="320"/>
      <c r="BU4226" s="320"/>
      <c r="BV4226" s="320"/>
      <c r="BW4226" s="320"/>
      <c r="BX4226" s="320"/>
      <c r="BY4226" s="320"/>
      <c r="BZ4226" s="320"/>
      <c r="CA4226" s="320"/>
      <c r="CB4226" s="320"/>
      <c r="CC4226" s="320"/>
      <c r="CD4226" s="320"/>
      <c r="CE4226" s="320"/>
      <c r="CF4226" s="320"/>
      <c r="CG4226" s="320"/>
      <c r="CH4226" s="320"/>
      <c r="CI4226" s="320"/>
      <c r="CJ4226" s="320"/>
      <c r="CK4226" s="320"/>
      <c r="CL4226" s="320"/>
      <c r="CM4226" s="320"/>
      <c r="CN4226" s="320"/>
      <c r="CO4226" s="320"/>
      <c r="CP4226" s="320"/>
      <c r="CQ4226" s="320"/>
      <c r="CR4226" s="320"/>
      <c r="CS4226" s="320"/>
      <c r="CT4226" s="320"/>
      <c r="CU4226" s="320"/>
      <c r="CV4226" s="320"/>
      <c r="CW4226" s="320"/>
      <c r="CX4226" s="320"/>
      <c r="CY4226" s="320"/>
      <c r="CZ4226" s="320"/>
      <c r="DA4226" s="320"/>
      <c r="DB4226" s="320"/>
      <c r="DC4226" s="320"/>
      <c r="DD4226" s="320"/>
      <c r="DE4226" s="320"/>
      <c r="DF4226" s="320"/>
      <c r="DG4226" s="320"/>
      <c r="DH4226" s="320"/>
      <c r="DI4226" s="320"/>
      <c r="DJ4226" s="320"/>
      <c r="DK4226" s="320"/>
      <c r="DL4226" s="320"/>
      <c r="DM4226" s="320"/>
      <c r="DN4226" s="320"/>
      <c r="DO4226" s="320"/>
      <c r="DP4226" s="320"/>
      <c r="DQ4226" s="320"/>
      <c r="DR4226" s="320"/>
      <c r="DS4226" s="320"/>
      <c r="DT4226" s="320"/>
      <c r="DU4226" s="320"/>
      <c r="DV4226" s="320"/>
      <c r="DW4226" s="320"/>
      <c r="DX4226" s="320"/>
      <c r="DY4226" s="320"/>
      <c r="DZ4226" s="320"/>
      <c r="EA4226" s="320"/>
      <c r="EB4226" s="320"/>
      <c r="EC4226" s="320"/>
      <c r="ED4226" s="320"/>
      <c r="EE4226" s="320"/>
      <c r="EF4226" s="320"/>
      <c r="EG4226" s="320"/>
      <c r="EH4226" s="320"/>
      <c r="EI4226" s="320"/>
      <c r="EJ4226" s="320"/>
      <c r="EK4226" s="320"/>
      <c r="EL4226" s="320"/>
      <c r="EM4226" s="320"/>
      <c r="EN4226" s="320"/>
      <c r="EO4226" s="320"/>
      <c r="EP4226" s="320"/>
      <c r="EQ4226" s="320"/>
      <c r="ER4226" s="320"/>
      <c r="ES4226" s="320"/>
      <c r="ET4226" s="320"/>
      <c r="EU4226" s="320"/>
      <c r="EV4226" s="320"/>
      <c r="EW4226" s="320"/>
      <c r="EX4226" s="320"/>
      <c r="EY4226" s="320"/>
      <c r="EZ4226" s="320"/>
      <c r="FA4226" s="320"/>
      <c r="FB4226" s="320"/>
      <c r="FC4226" s="320"/>
      <c r="FD4226" s="320"/>
      <c r="FE4226" s="320"/>
      <c r="FF4226" s="320"/>
      <c r="FG4226" s="320"/>
      <c r="FH4226" s="320"/>
      <c r="FI4226" s="320"/>
      <c r="FJ4226" s="320"/>
      <c r="FK4226" s="320"/>
      <c r="FL4226" s="320"/>
      <c r="FM4226" s="320"/>
      <c r="FN4226" s="320"/>
      <c r="FO4226" s="320"/>
      <c r="FP4226" s="320"/>
      <c r="FQ4226" s="320"/>
      <c r="FR4226" s="320"/>
      <c r="FS4226" s="320"/>
      <c r="FT4226" s="320"/>
      <c r="FU4226" s="320"/>
      <c r="FV4226" s="320"/>
      <c r="FW4226" s="320"/>
      <c r="FX4226" s="320"/>
      <c r="FY4226" s="320"/>
      <c r="FZ4226" s="320"/>
      <c r="GA4226" s="320"/>
      <c r="GB4226" s="320"/>
      <c r="GC4226" s="320"/>
      <c r="GD4226" s="320"/>
      <c r="GE4226" s="320"/>
      <c r="GF4226" s="320"/>
      <c r="GG4226" s="320"/>
      <c r="GH4226" s="320"/>
      <c r="GI4226" s="320"/>
      <c r="GJ4226" s="320"/>
      <c r="GK4226" s="320"/>
      <c r="GL4226" s="320"/>
      <c r="GM4226" s="320"/>
      <c r="GN4226" s="320"/>
      <c r="GO4226" s="320"/>
      <c r="GP4226" s="320"/>
      <c r="GQ4226" s="320"/>
      <c r="GR4226" s="320"/>
      <c r="GS4226" s="320"/>
      <c r="GT4226" s="320"/>
      <c r="GU4226" s="320"/>
      <c r="GV4226" s="320"/>
      <c r="GW4226" s="320"/>
      <c r="GX4226" s="320"/>
      <c r="GY4226" s="320"/>
      <c r="GZ4226" s="320"/>
      <c r="HA4226" s="320"/>
      <c r="HB4226" s="320"/>
      <c r="HC4226" s="320"/>
      <c r="HD4226" s="320"/>
      <c r="HE4226" s="320"/>
      <c r="HF4226" s="320"/>
      <c r="HG4226" s="320"/>
      <c r="HH4226" s="320"/>
      <c r="HI4226" s="320"/>
      <c r="HJ4226" s="320"/>
      <c r="HK4226" s="320"/>
      <c r="HL4226" s="320"/>
      <c r="HM4226" s="320"/>
      <c r="HN4226" s="320"/>
      <c r="HO4226" s="320"/>
      <c r="HP4226" s="320"/>
      <c r="HQ4226" s="320"/>
      <c r="HR4226" s="320"/>
      <c r="HS4226" s="320"/>
      <c r="HT4226" s="320"/>
      <c r="HU4226" s="320"/>
      <c r="HV4226" s="320"/>
      <c r="HW4226" s="320"/>
      <c r="HX4226" s="320"/>
      <c r="HY4226" s="320"/>
      <c r="HZ4226" s="320"/>
      <c r="IA4226" s="320"/>
      <c r="IB4226" s="320"/>
      <c r="IC4226" s="320"/>
      <c r="ID4226" s="320"/>
      <c r="IE4226" s="320"/>
      <c r="IF4226" s="320"/>
      <c r="IG4226" s="320"/>
      <c r="IH4226" s="320"/>
      <c r="II4226" s="320"/>
      <c r="IJ4226" s="320"/>
      <c r="IK4226" s="320"/>
      <c r="IL4226" s="320"/>
      <c r="IM4226" s="320"/>
      <c r="IN4226" s="320"/>
      <c r="IO4226" s="320"/>
      <c r="IP4226" s="320"/>
      <c r="IQ4226" s="320"/>
      <c r="IR4226" s="320"/>
      <c r="IS4226" s="320"/>
      <c r="IT4226" s="320"/>
      <c r="IU4226" s="320"/>
      <c r="IV4226" s="320"/>
    </row>
    <row r="4227" spans="1:256" ht="12.5">
      <c r="B4227" s="65">
        <v>1</v>
      </c>
      <c r="C4227" s="66">
        <f>IF(E4227="A",1,IF(E4227="B",1,0))</f>
        <v>1</v>
      </c>
      <c r="D4227" s="76" t="s">
        <v>87</v>
      </c>
      <c r="E4227" s="76" t="s">
        <v>87</v>
      </c>
      <c r="F4227" s="99" t="s">
        <v>70</v>
      </c>
      <c r="G4227" s="78"/>
      <c r="H4227" s="96" t="s">
        <v>104</v>
      </c>
      <c r="I4227" s="107" t="s">
        <v>4617</v>
      </c>
      <c r="J4227" s="81"/>
      <c r="K4227" s="72"/>
      <c r="L4227" s="72"/>
      <c r="M4227" s="72"/>
      <c r="N4227" s="72"/>
      <c r="O4227" s="72"/>
      <c r="P4227" s="72"/>
      <c r="Q4227" s="833"/>
      <c r="R4227" s="102"/>
      <c r="S4227" s="73"/>
      <c r="T4227" s="102"/>
      <c r="U4227" s="103"/>
      <c r="V4227" s="104"/>
      <c r="W4227" s="55"/>
      <c r="X4227" s="55"/>
      <c r="Y4227" s="55"/>
      <c r="Z4227" s="55"/>
      <c r="AA4227" s="55"/>
      <c r="AB4227" s="55"/>
      <c r="AC4227" s="55"/>
      <c r="AD4227" s="55"/>
      <c r="AE4227" s="55"/>
      <c r="AF4227" s="55"/>
      <c r="AG4227" s="55"/>
      <c r="AH4227" s="55"/>
      <c r="AI4227" s="55"/>
      <c r="AJ4227" s="55"/>
      <c r="AK4227" s="55"/>
      <c r="AL4227" s="55"/>
      <c r="AM4227" s="55"/>
      <c r="AN4227" s="55"/>
      <c r="AO4227" s="55"/>
      <c r="AP4227" s="55"/>
      <c r="AQ4227" s="55"/>
      <c r="AR4227" s="55"/>
      <c r="AS4227" s="55"/>
      <c r="AT4227" s="55"/>
      <c r="AU4227" s="55"/>
      <c r="AV4227" s="55"/>
      <c r="AW4227" s="55"/>
      <c r="AX4227" s="55"/>
      <c r="AY4227" s="55"/>
      <c r="AZ4227" s="55"/>
      <c r="BA4227" s="55"/>
      <c r="BB4227" s="55"/>
      <c r="BC4227" s="55"/>
      <c r="BD4227" s="55"/>
      <c r="BE4227" s="55"/>
      <c r="BF4227" s="55"/>
      <c r="BG4227" s="55"/>
      <c r="BH4227" s="55"/>
      <c r="BI4227" s="55"/>
      <c r="BJ4227" s="55"/>
      <c r="BK4227" s="55"/>
      <c r="BL4227" s="55"/>
      <c r="BM4227" s="55"/>
      <c r="BN4227" s="55"/>
      <c r="BO4227" s="55"/>
      <c r="BP4227" s="55"/>
      <c r="BQ4227" s="55"/>
      <c r="BR4227" s="55"/>
      <c r="BS4227" s="55"/>
      <c r="BT4227" s="55"/>
      <c r="BU4227" s="55"/>
      <c r="BV4227" s="55"/>
      <c r="BW4227" s="55"/>
      <c r="BX4227" s="55"/>
      <c r="BY4227" s="55"/>
      <c r="BZ4227" s="55"/>
      <c r="CA4227" s="55"/>
      <c r="CB4227" s="55"/>
      <c r="CC4227" s="55"/>
      <c r="CD4227" s="55"/>
      <c r="CE4227" s="55"/>
      <c r="CF4227" s="55"/>
      <c r="CG4227" s="55"/>
      <c r="CH4227" s="55"/>
      <c r="CI4227" s="55"/>
      <c r="CJ4227" s="55"/>
      <c r="CK4227" s="55"/>
      <c r="CL4227" s="55"/>
      <c r="CM4227" s="55"/>
      <c r="CN4227" s="55"/>
      <c r="CO4227" s="55"/>
      <c r="CP4227" s="55"/>
      <c r="CQ4227" s="55"/>
      <c r="CR4227" s="55"/>
      <c r="CS4227" s="55"/>
      <c r="CT4227" s="55"/>
      <c r="CU4227" s="55"/>
      <c r="CV4227" s="55"/>
      <c r="CW4227" s="55"/>
      <c r="CX4227" s="55"/>
      <c r="CY4227" s="55"/>
      <c r="CZ4227" s="55"/>
      <c r="DA4227" s="55"/>
      <c r="DB4227" s="55"/>
      <c r="DC4227" s="55"/>
      <c r="DD4227" s="55"/>
      <c r="DE4227" s="55"/>
      <c r="DF4227" s="55"/>
      <c r="DG4227" s="55"/>
      <c r="DH4227" s="55"/>
      <c r="DI4227" s="55"/>
      <c r="DJ4227" s="55"/>
      <c r="DK4227" s="55"/>
      <c r="DL4227" s="55"/>
      <c r="DM4227" s="55"/>
      <c r="DN4227" s="55"/>
      <c r="DO4227" s="55"/>
      <c r="DP4227" s="55"/>
      <c r="DQ4227" s="55"/>
      <c r="DR4227" s="55"/>
      <c r="DS4227" s="55"/>
      <c r="DT4227" s="55"/>
      <c r="DU4227" s="55"/>
      <c r="DV4227" s="55"/>
      <c r="DW4227" s="55"/>
      <c r="DX4227" s="55"/>
      <c r="DY4227" s="55"/>
      <c r="DZ4227" s="55"/>
      <c r="EA4227" s="55"/>
      <c r="EB4227" s="55"/>
      <c r="EC4227" s="55"/>
      <c r="ED4227" s="55"/>
      <c r="EE4227" s="55"/>
      <c r="EF4227" s="55"/>
      <c r="EG4227" s="55"/>
      <c r="EH4227" s="55"/>
      <c r="EI4227" s="55"/>
      <c r="EJ4227" s="55"/>
      <c r="EK4227" s="55"/>
      <c r="EL4227" s="55"/>
      <c r="EM4227" s="55"/>
      <c r="EN4227" s="55"/>
      <c r="EO4227" s="55"/>
      <c r="EP4227" s="55"/>
      <c r="EQ4227" s="55"/>
      <c r="ER4227" s="55"/>
      <c r="ES4227" s="55"/>
      <c r="ET4227" s="55"/>
      <c r="EU4227" s="55"/>
      <c r="EV4227" s="55"/>
      <c r="EW4227" s="55"/>
      <c r="EX4227" s="55"/>
      <c r="EY4227" s="55"/>
      <c r="EZ4227" s="55"/>
      <c r="FA4227" s="55"/>
      <c r="FB4227" s="55"/>
      <c r="FC4227" s="55"/>
      <c r="FD4227" s="55"/>
      <c r="FE4227" s="55"/>
      <c r="FF4227" s="55"/>
      <c r="FG4227" s="55"/>
      <c r="FH4227" s="55"/>
      <c r="FI4227" s="55"/>
      <c r="FJ4227" s="55"/>
      <c r="FK4227" s="55"/>
      <c r="FL4227" s="55"/>
      <c r="FM4227" s="55"/>
      <c r="FN4227" s="55"/>
      <c r="FO4227" s="55"/>
      <c r="FP4227" s="55"/>
      <c r="FQ4227" s="55"/>
      <c r="FR4227" s="55"/>
      <c r="FS4227" s="55"/>
      <c r="FT4227" s="55"/>
      <c r="FU4227" s="55"/>
      <c r="FV4227" s="55"/>
      <c r="FW4227" s="55"/>
      <c r="FX4227" s="55"/>
      <c r="FY4227" s="55"/>
      <c r="FZ4227" s="55"/>
      <c r="GA4227" s="55"/>
      <c r="GB4227" s="55"/>
      <c r="GC4227" s="55"/>
      <c r="GD4227" s="55"/>
      <c r="GE4227" s="55"/>
      <c r="GF4227" s="55"/>
      <c r="GG4227" s="55"/>
      <c r="GH4227" s="55"/>
      <c r="GI4227" s="55"/>
      <c r="GJ4227" s="55"/>
      <c r="GK4227" s="55"/>
      <c r="GL4227" s="55"/>
      <c r="GM4227" s="55"/>
      <c r="GN4227" s="55"/>
      <c r="GO4227" s="55"/>
      <c r="GP4227" s="55"/>
      <c r="GQ4227" s="55"/>
      <c r="GR4227" s="55"/>
      <c r="GS4227" s="55"/>
      <c r="GT4227" s="55"/>
      <c r="GU4227" s="55"/>
      <c r="GV4227" s="55"/>
      <c r="GW4227" s="55"/>
      <c r="GX4227" s="55"/>
      <c r="GY4227" s="55"/>
      <c r="GZ4227" s="55"/>
      <c r="HA4227" s="55"/>
      <c r="HB4227" s="55"/>
      <c r="HC4227" s="55"/>
      <c r="HD4227" s="55"/>
      <c r="HE4227" s="55"/>
      <c r="HF4227" s="55"/>
      <c r="HG4227" s="55"/>
      <c r="HH4227" s="55"/>
      <c r="HI4227" s="55"/>
      <c r="HJ4227" s="55"/>
      <c r="HK4227" s="55"/>
      <c r="HL4227" s="55"/>
      <c r="HM4227" s="55"/>
      <c r="HN4227" s="55"/>
      <c r="HO4227" s="55"/>
      <c r="HP4227" s="55"/>
      <c r="HQ4227" s="55"/>
      <c r="HR4227" s="55"/>
      <c r="HS4227" s="55"/>
      <c r="HT4227" s="55"/>
      <c r="HU4227" s="55"/>
      <c r="HV4227" s="55"/>
      <c r="HW4227" s="55"/>
      <c r="HX4227" s="55"/>
      <c r="HY4227" s="55"/>
      <c r="HZ4227" s="55"/>
      <c r="IA4227" s="55"/>
      <c r="IB4227" s="55"/>
      <c r="IC4227" s="55"/>
      <c r="ID4227" s="55"/>
      <c r="IE4227" s="55"/>
      <c r="IF4227" s="55"/>
      <c r="IG4227" s="55"/>
      <c r="IH4227" s="55"/>
      <c r="II4227" s="55"/>
      <c r="IJ4227" s="55"/>
      <c r="IK4227" s="55"/>
      <c r="IL4227" s="55"/>
      <c r="IM4227" s="55"/>
      <c r="IN4227" s="55"/>
      <c r="IO4227" s="55"/>
      <c r="IP4227" s="55"/>
      <c r="IQ4227" s="55"/>
      <c r="IR4227" s="55"/>
      <c r="IS4227" s="55"/>
      <c r="IT4227" s="55"/>
      <c r="IU4227" s="55"/>
      <c r="IV4227" s="55"/>
    </row>
    <row r="4228" spans="1:256" ht="12.5">
      <c r="B4228" s="65">
        <v>1</v>
      </c>
      <c r="C4228" s="66">
        <f>IF(E4228="A",1,IF(E4228="B",1,0))</f>
        <v>1</v>
      </c>
      <c r="D4228" s="658" t="s">
        <v>68</v>
      </c>
      <c r="E4228" s="658" t="s">
        <v>68</v>
      </c>
      <c r="F4228" s="659" t="s">
        <v>90</v>
      </c>
      <c r="G4228" s="78"/>
      <c r="H4228" s="96" t="s">
        <v>88</v>
      </c>
      <c r="I4228" s="107" t="s">
        <v>4618</v>
      </c>
      <c r="J4228" s="81"/>
      <c r="K4228" s="72"/>
      <c r="L4228" s="72"/>
      <c r="M4228" s="72"/>
      <c r="N4228" s="72"/>
      <c r="O4228" s="72"/>
      <c r="P4228" s="72"/>
      <c r="Q4228" s="833"/>
      <c r="R4228" s="102"/>
      <c r="S4228" s="73"/>
      <c r="T4228" s="102"/>
      <c r="U4228" s="103"/>
      <c r="V4228" s="104"/>
      <c r="Z4228"/>
      <c r="AA4228"/>
      <c r="AB4228"/>
      <c r="AC4228"/>
      <c r="AD4228"/>
      <c r="AE4228"/>
      <c r="AF4228"/>
      <c r="AG4228"/>
      <c r="AH4228"/>
      <c r="AI4228"/>
      <c r="AJ4228"/>
      <c r="AK4228"/>
      <c r="AL4228"/>
      <c r="AM4228"/>
      <c r="AN4228"/>
      <c r="AO4228"/>
      <c r="AP4228"/>
      <c r="AQ4228"/>
      <c r="AR4228"/>
      <c r="AS4228"/>
      <c r="AT4228"/>
      <c r="AU4228"/>
      <c r="AV4228"/>
      <c r="AW4228"/>
      <c r="AX4228"/>
      <c r="AY4228"/>
      <c r="AZ4228"/>
      <c r="BA4228"/>
      <c r="BB4228"/>
      <c r="BC4228"/>
      <c r="BD4228"/>
      <c r="BE4228"/>
      <c r="BF4228"/>
      <c r="BG4228"/>
      <c r="BH4228"/>
      <c r="BI4228"/>
      <c r="BJ4228"/>
      <c r="BK4228"/>
      <c r="BL4228"/>
      <c r="BM4228"/>
      <c r="BN4228"/>
      <c r="BO4228"/>
      <c r="BP4228"/>
      <c r="BQ4228"/>
      <c r="BR4228"/>
      <c r="BS4228"/>
      <c r="BT4228"/>
      <c r="BU4228"/>
      <c r="BV4228"/>
      <c r="BW4228"/>
      <c r="BX4228"/>
      <c r="BY4228"/>
      <c r="BZ4228"/>
      <c r="CA4228"/>
      <c r="CB4228"/>
      <c r="CC4228"/>
      <c r="CD4228"/>
      <c r="CE4228"/>
      <c r="CF4228"/>
      <c r="CG4228"/>
      <c r="CH4228"/>
      <c r="CI4228"/>
      <c r="CJ4228"/>
      <c r="CK4228"/>
      <c r="CL4228"/>
      <c r="CM4228"/>
      <c r="CN4228"/>
      <c r="CO4228"/>
      <c r="CP4228"/>
      <c r="CQ4228"/>
      <c r="CR4228"/>
      <c r="CS4228"/>
      <c r="CT4228"/>
      <c r="CU4228"/>
      <c r="CV4228"/>
      <c r="CW4228"/>
      <c r="CX4228"/>
      <c r="CY4228"/>
      <c r="CZ4228"/>
      <c r="DA4228"/>
      <c r="DB4228"/>
      <c r="DC4228"/>
      <c r="DD4228"/>
      <c r="DE4228"/>
      <c r="DF4228"/>
      <c r="DG4228"/>
      <c r="DH4228"/>
      <c r="DI4228"/>
      <c r="DJ4228"/>
      <c r="DK4228"/>
      <c r="DL4228"/>
      <c r="DM4228"/>
      <c r="DN4228"/>
      <c r="DO4228"/>
      <c r="DP4228"/>
      <c r="DQ4228"/>
      <c r="DR4228"/>
      <c r="DS4228"/>
      <c r="DT4228"/>
      <c r="DU4228"/>
      <c r="DV4228"/>
      <c r="DW4228"/>
      <c r="DX4228"/>
      <c r="DY4228"/>
      <c r="DZ4228"/>
      <c r="EA4228"/>
      <c r="EB4228"/>
      <c r="EC4228"/>
      <c r="ED4228"/>
      <c r="EE4228"/>
      <c r="EF4228"/>
      <c r="EG4228"/>
      <c r="EH4228"/>
      <c r="EI4228"/>
      <c r="EJ4228"/>
      <c r="EK4228"/>
      <c r="EL4228"/>
      <c r="EM4228"/>
      <c r="EN4228"/>
      <c r="EO4228"/>
      <c r="EP4228"/>
      <c r="EQ4228"/>
      <c r="ER4228"/>
      <c r="ES4228"/>
      <c r="ET4228"/>
      <c r="EU4228"/>
      <c r="EV4228"/>
      <c r="EW4228"/>
      <c r="EX4228"/>
      <c r="EY4228"/>
      <c r="EZ4228"/>
      <c r="FA4228"/>
      <c r="FB4228"/>
      <c r="FC4228"/>
      <c r="FD4228"/>
      <c r="FE4228"/>
      <c r="FF4228"/>
      <c r="FG4228"/>
      <c r="FH4228"/>
      <c r="FI4228"/>
      <c r="FJ4228"/>
      <c r="FK4228"/>
      <c r="FL4228"/>
      <c r="FM4228"/>
      <c r="FN4228"/>
      <c r="FO4228"/>
      <c r="FP4228"/>
      <c r="FQ4228"/>
      <c r="FR4228"/>
      <c r="FS4228"/>
      <c r="FT4228"/>
      <c r="FU4228"/>
      <c r="FV4228"/>
      <c r="FW4228"/>
      <c r="FX4228"/>
      <c r="FY4228"/>
      <c r="FZ4228"/>
      <c r="GA4228"/>
      <c r="GB4228"/>
      <c r="GC4228"/>
      <c r="GD4228"/>
      <c r="GE4228"/>
      <c r="GF4228"/>
      <c r="GG4228"/>
      <c r="GH4228"/>
      <c r="GI4228"/>
      <c r="GJ4228"/>
      <c r="GK4228"/>
      <c r="GL4228"/>
      <c r="GM4228"/>
      <c r="GN4228"/>
      <c r="GO4228"/>
      <c r="GP4228"/>
      <c r="GQ4228"/>
      <c r="GR4228"/>
      <c r="GS4228"/>
      <c r="GT4228"/>
      <c r="GU4228"/>
      <c r="GV4228"/>
      <c r="GW4228"/>
      <c r="GX4228"/>
      <c r="GY4228"/>
      <c r="GZ4228"/>
      <c r="HA4228"/>
      <c r="HB4228"/>
      <c r="HC4228"/>
      <c r="HD4228"/>
      <c r="HE4228"/>
      <c r="HF4228"/>
      <c r="HG4228"/>
      <c r="HH4228"/>
      <c r="HI4228"/>
      <c r="HJ4228"/>
      <c r="HK4228"/>
      <c r="HL4228"/>
      <c r="HM4228"/>
      <c r="HN4228"/>
      <c r="HO4228"/>
      <c r="HP4228"/>
      <c r="HQ4228"/>
      <c r="HR4228"/>
      <c r="HS4228"/>
      <c r="HT4228"/>
      <c r="HU4228"/>
      <c r="HV4228"/>
      <c r="HW4228"/>
      <c r="HX4228"/>
      <c r="HY4228"/>
      <c r="HZ4228"/>
      <c r="IA4228"/>
      <c r="IB4228"/>
      <c r="IC4228"/>
      <c r="ID4228"/>
      <c r="IE4228"/>
      <c r="IF4228"/>
      <c r="IG4228"/>
      <c r="IH4228"/>
      <c r="II4228"/>
      <c r="IJ4228"/>
      <c r="IK4228"/>
      <c r="IL4228"/>
      <c r="IM4228"/>
      <c r="IN4228"/>
      <c r="IO4228"/>
      <c r="IP4228"/>
      <c r="IQ4228"/>
      <c r="IR4228"/>
      <c r="IS4228"/>
      <c r="IT4228"/>
      <c r="IU4228"/>
      <c r="IV4228"/>
    </row>
    <row r="4229" spans="1:256" ht="12.5">
      <c r="B4229" s="65">
        <v>1</v>
      </c>
      <c r="C4229" s="66">
        <f>IF(E4229="A",1,IF(E4229="B",1,0))</f>
        <v>0</v>
      </c>
      <c r="D4229" s="663" t="s">
        <v>90</v>
      </c>
      <c r="E4229" s="663" t="s">
        <v>90</v>
      </c>
      <c r="F4229" s="248" t="s">
        <v>87</v>
      </c>
      <c r="G4229" s="78"/>
      <c r="H4229" s="96" t="s">
        <v>90</v>
      </c>
      <c r="I4229" s="107" t="s">
        <v>4619</v>
      </c>
      <c r="J4229" s="81"/>
      <c r="K4229" s="72"/>
      <c r="L4229" s="72"/>
      <c r="M4229" s="72"/>
      <c r="N4229" s="72"/>
      <c r="O4229" s="72"/>
      <c r="P4229" s="72"/>
      <c r="Q4229" s="833"/>
      <c r="R4229" s="102"/>
      <c r="S4229" s="73"/>
      <c r="T4229" s="102"/>
      <c r="U4229" s="103"/>
      <c r="V4229" s="104"/>
      <c r="W4229"/>
      <c r="X4229"/>
      <c r="Y4229"/>
      <c r="Z4229"/>
      <c r="AA4229"/>
      <c r="AB4229"/>
      <c r="AC4229"/>
      <c r="AD4229"/>
      <c r="AE4229"/>
      <c r="AF4229"/>
      <c r="AG4229"/>
      <c r="AH4229"/>
      <c r="AI4229"/>
      <c r="AJ4229"/>
      <c r="AK4229"/>
      <c r="AL4229"/>
      <c r="AM4229"/>
      <c r="AN4229"/>
      <c r="AO4229"/>
      <c r="AP4229"/>
      <c r="AQ4229"/>
      <c r="AR4229"/>
      <c r="AS4229"/>
      <c r="AT4229"/>
      <c r="AU4229"/>
      <c r="AV4229"/>
      <c r="AW4229"/>
      <c r="AX4229"/>
      <c r="AY4229"/>
      <c r="AZ4229"/>
      <c r="BA4229"/>
      <c r="BB4229"/>
      <c r="BC4229"/>
      <c r="BD4229"/>
      <c r="BE4229"/>
      <c r="BF4229"/>
      <c r="BG4229"/>
      <c r="BH4229"/>
      <c r="BI4229"/>
      <c r="BJ4229"/>
      <c r="BK4229"/>
      <c r="BL4229"/>
      <c r="BM4229"/>
      <c r="BN4229"/>
      <c r="BO4229"/>
      <c r="BP4229"/>
      <c r="BQ4229"/>
      <c r="BR4229"/>
      <c r="BS4229"/>
      <c r="BT4229"/>
      <c r="BU4229"/>
      <c r="BV4229"/>
      <c r="BW4229"/>
      <c r="BX4229"/>
      <c r="BY4229"/>
      <c r="BZ4229"/>
      <c r="CA4229"/>
      <c r="CB4229"/>
      <c r="CC4229"/>
      <c r="CD4229"/>
      <c r="CE4229"/>
      <c r="CF4229"/>
      <c r="CG4229"/>
      <c r="CH4229"/>
      <c r="CI4229"/>
      <c r="CJ4229"/>
      <c r="CK4229"/>
      <c r="CL4229"/>
      <c r="CM4229"/>
      <c r="CN4229"/>
      <c r="CO4229"/>
      <c r="CP4229"/>
      <c r="CQ4229"/>
      <c r="CR4229"/>
      <c r="CS4229"/>
      <c r="CT4229"/>
      <c r="CU4229"/>
      <c r="CV4229"/>
      <c r="CW4229"/>
      <c r="CX4229"/>
      <c r="CY4229"/>
      <c r="CZ4229"/>
      <c r="DA4229"/>
      <c r="DB4229"/>
      <c r="DC4229"/>
      <c r="DD4229"/>
      <c r="DE4229"/>
      <c r="DF4229"/>
      <c r="DG4229"/>
      <c r="DH4229"/>
      <c r="DI4229"/>
      <c r="DJ4229"/>
      <c r="DK4229"/>
      <c r="DL4229"/>
      <c r="DM4229"/>
      <c r="DN4229"/>
      <c r="DO4229"/>
      <c r="DP4229"/>
      <c r="DQ4229"/>
      <c r="DR4229"/>
      <c r="DS4229"/>
      <c r="DT4229"/>
      <c r="DU4229"/>
      <c r="DV4229"/>
      <c r="DW4229"/>
      <c r="DX4229"/>
      <c r="DY4229"/>
      <c r="DZ4229"/>
      <c r="EA4229"/>
      <c r="EB4229"/>
      <c r="EC4229"/>
      <c r="ED4229"/>
      <c r="EE4229"/>
      <c r="EF4229"/>
      <c r="EG4229"/>
      <c r="EH4229"/>
      <c r="EI4229"/>
      <c r="EJ4229"/>
      <c r="EK4229"/>
      <c r="EL4229"/>
      <c r="EM4229"/>
      <c r="EN4229"/>
      <c r="EO4229"/>
      <c r="EP4229"/>
      <c r="EQ4229"/>
      <c r="ER4229"/>
      <c r="ES4229"/>
      <c r="ET4229"/>
      <c r="EU4229"/>
      <c r="EV4229"/>
      <c r="EW4229"/>
      <c r="EX4229"/>
      <c r="EY4229"/>
      <c r="EZ4229"/>
      <c r="FA4229"/>
      <c r="FB4229"/>
      <c r="FC4229"/>
      <c r="FD4229"/>
      <c r="FE4229"/>
      <c r="FF4229"/>
      <c r="FG4229"/>
      <c r="FH4229"/>
      <c r="FI4229"/>
      <c r="FJ4229"/>
      <c r="FK4229"/>
      <c r="FL4229"/>
      <c r="FM4229"/>
      <c r="FN4229"/>
      <c r="FO4229"/>
      <c r="FP4229"/>
      <c r="FQ4229"/>
      <c r="FR4229"/>
      <c r="FS4229"/>
      <c r="FT4229"/>
      <c r="FU4229"/>
      <c r="FV4229"/>
      <c r="FW4229"/>
      <c r="FX4229"/>
      <c r="FY4229"/>
      <c r="FZ4229"/>
      <c r="GA4229"/>
      <c r="GB4229"/>
      <c r="GC4229"/>
      <c r="GD4229"/>
      <c r="GE4229"/>
      <c r="GF4229"/>
      <c r="GG4229"/>
      <c r="GH4229"/>
      <c r="GI4229"/>
      <c r="GJ4229"/>
      <c r="GK4229"/>
      <c r="GL4229"/>
      <c r="GM4229"/>
      <c r="GN4229"/>
      <c r="GO4229"/>
      <c r="GP4229"/>
      <c r="GQ4229"/>
      <c r="GR4229"/>
      <c r="GS4229"/>
      <c r="GT4229"/>
      <c r="GU4229"/>
      <c r="GV4229"/>
      <c r="GW4229"/>
      <c r="GX4229"/>
      <c r="GY4229"/>
      <c r="GZ4229"/>
      <c r="HA4229"/>
      <c r="HB4229"/>
      <c r="HC4229"/>
      <c r="HD4229"/>
      <c r="HE4229"/>
      <c r="HF4229"/>
      <c r="HG4229"/>
      <c r="HH4229"/>
      <c r="HI4229"/>
      <c r="HJ4229"/>
      <c r="HK4229"/>
      <c r="HL4229"/>
      <c r="HM4229"/>
      <c r="HN4229"/>
      <c r="HO4229"/>
      <c r="HP4229"/>
      <c r="HQ4229"/>
      <c r="HR4229"/>
      <c r="HS4229"/>
      <c r="HT4229"/>
      <c r="HU4229"/>
      <c r="HV4229"/>
      <c r="HW4229"/>
      <c r="HX4229"/>
      <c r="HY4229"/>
      <c r="HZ4229"/>
      <c r="IA4229"/>
      <c r="IB4229"/>
      <c r="IC4229"/>
      <c r="ID4229"/>
      <c r="IE4229"/>
      <c r="IF4229"/>
      <c r="IG4229"/>
      <c r="IH4229"/>
      <c r="II4229"/>
      <c r="IJ4229"/>
      <c r="IK4229"/>
      <c r="IL4229"/>
      <c r="IM4229"/>
      <c r="IN4229"/>
      <c r="IO4229"/>
      <c r="IP4229"/>
      <c r="IQ4229"/>
      <c r="IR4229"/>
      <c r="IS4229"/>
      <c r="IT4229"/>
      <c r="IU4229"/>
      <c r="IV4229"/>
    </row>
    <row r="4230" spans="1:256" ht="12.5">
      <c r="B4230" s="65">
        <v>1</v>
      </c>
      <c r="C4230" s="66">
        <f>IF(E4230="A",1,IF(E4230="B",1,0))</f>
        <v>1</v>
      </c>
      <c r="D4230" s="658" t="s">
        <v>87</v>
      </c>
      <c r="E4230" s="658" t="s">
        <v>87</v>
      </c>
      <c r="F4230" s="658" t="s">
        <v>87</v>
      </c>
      <c r="G4230" s="78"/>
      <c r="H4230" s="96" t="s">
        <v>126</v>
      </c>
      <c r="I4230" s="107" t="s">
        <v>4620</v>
      </c>
      <c r="J4230" s="81"/>
      <c r="K4230" s="72"/>
      <c r="L4230" s="72"/>
      <c r="M4230" s="72"/>
      <c r="N4230" s="72"/>
      <c r="O4230" s="72"/>
      <c r="P4230" s="72"/>
      <c r="Q4230" s="833"/>
      <c r="R4230" s="102"/>
      <c r="S4230" s="73"/>
      <c r="T4230" s="102"/>
      <c r="U4230" s="103"/>
      <c r="V4230" s="104"/>
      <c r="W4230"/>
      <c r="X4230"/>
      <c r="Y4230"/>
      <c r="Z4230"/>
      <c r="AA4230"/>
      <c r="AB4230"/>
      <c r="AC4230"/>
      <c r="AD4230"/>
      <c r="AE4230"/>
      <c r="AF4230"/>
      <c r="AG4230"/>
      <c r="AH4230"/>
      <c r="AI4230"/>
      <c r="AJ4230"/>
      <c r="AK4230"/>
      <c r="AL4230"/>
      <c r="AM4230"/>
      <c r="AN4230"/>
      <c r="AO4230"/>
      <c r="AP4230"/>
      <c r="AQ4230"/>
      <c r="AR4230"/>
      <c r="AS4230"/>
      <c r="AT4230"/>
      <c r="AU4230"/>
      <c r="AV4230"/>
      <c r="AW4230"/>
      <c r="AX4230"/>
      <c r="AY4230"/>
      <c r="AZ4230"/>
      <c r="BA4230"/>
      <c r="BB4230"/>
      <c r="BC4230"/>
      <c r="BD4230"/>
      <c r="BE4230"/>
      <c r="BF4230"/>
      <c r="BG4230"/>
      <c r="BH4230"/>
      <c r="BI4230"/>
      <c r="BJ4230"/>
      <c r="BK4230"/>
      <c r="BL4230"/>
      <c r="BM4230"/>
      <c r="BN4230"/>
      <c r="BO4230"/>
      <c r="BP4230"/>
      <c r="BQ4230"/>
      <c r="BR4230"/>
      <c r="BS4230"/>
      <c r="BT4230"/>
      <c r="BU4230"/>
      <c r="BV4230"/>
      <c r="BW4230"/>
      <c r="BX4230"/>
      <c r="BY4230"/>
      <c r="BZ4230"/>
      <c r="CA4230"/>
      <c r="CB4230"/>
      <c r="CC4230"/>
      <c r="CD4230"/>
      <c r="CE4230"/>
      <c r="CF4230"/>
      <c r="CG4230"/>
      <c r="CH4230"/>
      <c r="CI4230"/>
      <c r="CJ4230"/>
      <c r="CK4230"/>
      <c r="CL4230"/>
      <c r="CM4230"/>
      <c r="CN4230"/>
      <c r="CO4230"/>
      <c r="CP4230"/>
      <c r="CQ4230"/>
      <c r="CR4230"/>
      <c r="CS4230"/>
      <c r="CT4230"/>
      <c r="CU4230"/>
      <c r="CV4230"/>
      <c r="CW4230"/>
      <c r="CX4230"/>
      <c r="CY4230"/>
      <c r="CZ4230"/>
      <c r="DA4230"/>
      <c r="DB4230"/>
      <c r="DC4230"/>
      <c r="DD4230"/>
      <c r="DE4230"/>
      <c r="DF4230"/>
      <c r="DG4230"/>
      <c r="DH4230"/>
      <c r="DI4230"/>
      <c r="DJ4230"/>
      <c r="DK4230"/>
      <c r="DL4230"/>
      <c r="DM4230"/>
      <c r="DN4230"/>
      <c r="DO4230"/>
      <c r="DP4230"/>
      <c r="DQ4230"/>
      <c r="DR4230"/>
      <c r="DS4230"/>
      <c r="DT4230"/>
      <c r="DU4230"/>
      <c r="DV4230"/>
      <c r="DW4230"/>
      <c r="DX4230"/>
      <c r="DY4230"/>
      <c r="DZ4230"/>
      <c r="EA4230"/>
      <c r="EB4230"/>
      <c r="EC4230"/>
      <c r="ED4230"/>
      <c r="EE4230"/>
      <c r="EF4230"/>
      <c r="EG4230"/>
      <c r="EH4230"/>
      <c r="EI4230"/>
      <c r="EJ4230"/>
      <c r="EK4230"/>
      <c r="EL4230"/>
      <c r="EM4230"/>
      <c r="EN4230"/>
      <c r="EO4230"/>
      <c r="EP4230"/>
      <c r="EQ4230"/>
      <c r="ER4230"/>
      <c r="ES4230"/>
      <c r="ET4230"/>
      <c r="EU4230"/>
      <c r="EV4230"/>
      <c r="EW4230"/>
      <c r="EX4230"/>
      <c r="EY4230"/>
      <c r="EZ4230"/>
      <c r="FA4230"/>
      <c r="FB4230"/>
      <c r="FC4230"/>
      <c r="FD4230"/>
      <c r="FE4230"/>
      <c r="FF4230"/>
      <c r="FG4230"/>
      <c r="FH4230"/>
      <c r="FI4230"/>
      <c r="FJ4230"/>
      <c r="FK4230"/>
      <c r="FL4230"/>
      <c r="FM4230"/>
      <c r="FN4230"/>
      <c r="FO4230"/>
      <c r="FP4230"/>
      <c r="FQ4230"/>
      <c r="FR4230"/>
      <c r="FS4230"/>
      <c r="FT4230"/>
      <c r="FU4230"/>
      <c r="FV4230"/>
      <c r="FW4230"/>
      <c r="FX4230"/>
      <c r="FY4230"/>
      <c r="FZ4230"/>
      <c r="GA4230"/>
      <c r="GB4230"/>
      <c r="GC4230"/>
      <c r="GD4230"/>
      <c r="GE4230"/>
      <c r="GF4230"/>
      <c r="GG4230"/>
      <c r="GH4230"/>
      <c r="GI4230"/>
      <c r="GJ4230"/>
      <c r="GK4230"/>
      <c r="GL4230"/>
      <c r="GM4230"/>
      <c r="GN4230"/>
      <c r="GO4230"/>
      <c r="GP4230"/>
      <c r="GQ4230"/>
      <c r="GR4230"/>
      <c r="GS4230"/>
      <c r="GT4230"/>
      <c r="GU4230"/>
      <c r="GV4230"/>
      <c r="GW4230"/>
      <c r="GX4230"/>
      <c r="GY4230"/>
      <c r="GZ4230"/>
      <c r="HA4230"/>
      <c r="HB4230"/>
      <c r="HC4230"/>
      <c r="HD4230"/>
      <c r="HE4230"/>
      <c r="HF4230"/>
      <c r="HG4230"/>
      <c r="HH4230"/>
      <c r="HI4230"/>
      <c r="HJ4230"/>
      <c r="HK4230"/>
      <c r="HL4230"/>
      <c r="HM4230"/>
      <c r="HN4230"/>
      <c r="HO4230"/>
      <c r="HP4230"/>
      <c r="HQ4230"/>
      <c r="HR4230"/>
      <c r="HS4230"/>
      <c r="HT4230"/>
      <c r="HU4230"/>
      <c r="HV4230"/>
      <c r="HW4230"/>
      <c r="HX4230"/>
      <c r="HY4230"/>
      <c r="HZ4230"/>
      <c r="IA4230"/>
      <c r="IB4230"/>
      <c r="IC4230"/>
      <c r="ID4230"/>
      <c r="IE4230"/>
      <c r="IF4230"/>
      <c r="IG4230"/>
      <c r="IH4230"/>
      <c r="II4230"/>
      <c r="IJ4230"/>
      <c r="IK4230"/>
      <c r="IL4230"/>
      <c r="IM4230"/>
      <c r="IN4230"/>
      <c r="IO4230"/>
      <c r="IP4230"/>
      <c r="IQ4230"/>
      <c r="IR4230"/>
      <c r="IS4230"/>
      <c r="IT4230"/>
      <c r="IU4230"/>
      <c r="IV4230"/>
    </row>
    <row r="4231" spans="1:256" ht="12.5">
      <c r="B4231" s="65">
        <v>1</v>
      </c>
      <c r="C4231" s="66">
        <f>IF(E4231="A",1,IF(E4231="B",1,0))</f>
        <v>1</v>
      </c>
      <c r="D4231" s="659" t="s">
        <v>90</v>
      </c>
      <c r="E4231" s="658" t="s">
        <v>87</v>
      </c>
      <c r="F4231" s="658" t="s">
        <v>68</v>
      </c>
      <c r="G4231" s="78"/>
      <c r="H4231" s="96" t="s">
        <v>114</v>
      </c>
      <c r="I4231" s="107" t="s">
        <v>4621</v>
      </c>
      <c r="J4231" s="81"/>
      <c r="K4231" s="72"/>
      <c r="L4231" s="72"/>
      <c r="M4231" s="72"/>
      <c r="N4231" s="72"/>
      <c r="O4231" s="72"/>
      <c r="P4231" s="72"/>
      <c r="Q4231" s="833"/>
      <c r="R4231" s="102"/>
      <c r="S4231" s="73"/>
      <c r="T4231" s="102"/>
      <c r="U4231" s="103"/>
      <c r="V4231" s="104"/>
      <c r="W4231" s="325"/>
      <c r="X4231" s="325"/>
      <c r="Y4231" s="325"/>
      <c r="Z4231" s="325"/>
      <c r="AA4231" s="325"/>
      <c r="AB4231" s="325"/>
      <c r="AC4231" s="325"/>
      <c r="AD4231" s="325"/>
      <c r="AE4231" s="325"/>
      <c r="AF4231" s="325"/>
      <c r="AG4231" s="325"/>
      <c r="AH4231" s="325"/>
      <c r="AI4231" s="325"/>
      <c r="AJ4231" s="325"/>
      <c r="AK4231" s="325"/>
      <c r="AL4231" s="325"/>
      <c r="AM4231" s="325"/>
      <c r="AN4231" s="325"/>
      <c r="AO4231" s="325"/>
      <c r="AP4231" s="325"/>
      <c r="AQ4231" s="325"/>
      <c r="AR4231" s="325"/>
      <c r="AS4231" s="325"/>
      <c r="AT4231" s="325"/>
      <c r="AU4231" s="325"/>
      <c r="AV4231" s="325"/>
      <c r="AW4231" s="325"/>
      <c r="AX4231" s="325"/>
      <c r="AY4231" s="325"/>
      <c r="AZ4231" s="325"/>
      <c r="BA4231" s="325"/>
      <c r="BB4231" s="325"/>
      <c r="BC4231" s="325"/>
      <c r="BD4231" s="325"/>
      <c r="BE4231" s="325"/>
      <c r="BF4231" s="325"/>
      <c r="BG4231" s="325"/>
      <c r="BH4231" s="325"/>
      <c r="BI4231" s="325"/>
      <c r="BJ4231" s="325"/>
      <c r="BK4231" s="325"/>
      <c r="BL4231" s="325"/>
      <c r="BM4231" s="325"/>
      <c r="BN4231" s="325"/>
      <c r="BO4231" s="325"/>
      <c r="BP4231" s="325"/>
      <c r="BQ4231" s="325"/>
      <c r="BR4231" s="325"/>
      <c r="BS4231" s="325"/>
      <c r="BT4231" s="325"/>
      <c r="BU4231" s="325"/>
      <c r="BV4231" s="325"/>
      <c r="BW4231" s="325"/>
      <c r="BX4231" s="325"/>
      <c r="BY4231" s="325"/>
      <c r="BZ4231" s="325"/>
      <c r="CA4231" s="325"/>
      <c r="CB4231" s="325"/>
      <c r="CC4231" s="325"/>
      <c r="CD4231" s="325"/>
      <c r="CE4231" s="325"/>
      <c r="CF4231" s="325"/>
      <c r="CG4231" s="325"/>
      <c r="CH4231" s="325"/>
      <c r="CI4231" s="325"/>
      <c r="CJ4231" s="325"/>
      <c r="CK4231" s="325"/>
      <c r="CL4231" s="325"/>
      <c r="CM4231" s="325"/>
      <c r="CN4231" s="325"/>
      <c r="CO4231" s="325"/>
      <c r="CP4231" s="325"/>
      <c r="CQ4231" s="325"/>
      <c r="CR4231" s="325"/>
      <c r="CS4231" s="325"/>
      <c r="CT4231" s="325"/>
      <c r="CU4231" s="325"/>
      <c r="CV4231" s="325"/>
      <c r="CW4231" s="325"/>
      <c r="CX4231" s="325"/>
      <c r="CY4231" s="325"/>
      <c r="CZ4231" s="325"/>
      <c r="DA4231" s="325"/>
      <c r="DB4231" s="325"/>
      <c r="DC4231" s="325"/>
      <c r="DD4231" s="325"/>
      <c r="DE4231" s="325"/>
      <c r="DF4231" s="325"/>
      <c r="DG4231" s="325"/>
      <c r="DH4231" s="325"/>
      <c r="DI4231" s="325"/>
      <c r="DJ4231" s="325"/>
      <c r="DK4231" s="325"/>
      <c r="DL4231" s="325"/>
      <c r="DM4231" s="325"/>
      <c r="DN4231" s="325"/>
      <c r="DO4231" s="325"/>
      <c r="DP4231" s="325"/>
      <c r="DQ4231" s="325"/>
      <c r="DR4231" s="325"/>
      <c r="DS4231" s="325"/>
      <c r="DT4231" s="325"/>
      <c r="DU4231" s="325"/>
      <c r="DV4231" s="325"/>
      <c r="DW4231" s="325"/>
      <c r="DX4231" s="325"/>
      <c r="DY4231" s="325"/>
      <c r="DZ4231" s="325"/>
      <c r="EA4231" s="325"/>
      <c r="EB4231" s="325"/>
      <c r="EC4231" s="325"/>
      <c r="ED4231" s="325"/>
      <c r="EE4231" s="325"/>
      <c r="EF4231" s="325"/>
      <c r="EG4231" s="325"/>
      <c r="EH4231" s="325"/>
      <c r="EI4231" s="325"/>
      <c r="EJ4231" s="325"/>
      <c r="EK4231" s="325"/>
      <c r="EL4231" s="325"/>
      <c r="EM4231" s="325"/>
      <c r="EN4231" s="325"/>
      <c r="EO4231" s="325"/>
      <c r="EP4231" s="325"/>
      <c r="EQ4231" s="325"/>
      <c r="ER4231" s="325"/>
      <c r="ES4231" s="325"/>
      <c r="ET4231" s="325"/>
      <c r="EU4231" s="325"/>
      <c r="EV4231" s="325"/>
      <c r="EW4231" s="325"/>
      <c r="EX4231" s="325"/>
      <c r="EY4231" s="325"/>
      <c r="EZ4231" s="325"/>
      <c r="FA4231" s="325"/>
      <c r="FB4231" s="325"/>
      <c r="FC4231" s="325"/>
      <c r="FD4231" s="325"/>
      <c r="FE4231" s="325"/>
      <c r="FF4231" s="325"/>
      <c r="FG4231" s="325"/>
      <c r="FH4231" s="325"/>
      <c r="FI4231" s="325"/>
      <c r="FJ4231" s="325"/>
      <c r="FK4231" s="325"/>
      <c r="FL4231" s="325"/>
      <c r="FM4231" s="325"/>
      <c r="FN4231" s="325"/>
      <c r="FO4231" s="325"/>
      <c r="FP4231" s="325"/>
      <c r="FQ4231" s="325"/>
      <c r="FR4231" s="325"/>
      <c r="FS4231" s="325"/>
      <c r="FT4231" s="325"/>
      <c r="FU4231" s="325"/>
      <c r="FV4231" s="325"/>
      <c r="FW4231" s="325"/>
      <c r="FX4231" s="325"/>
      <c r="FY4231" s="325"/>
      <c r="FZ4231" s="325"/>
      <c r="GA4231" s="325"/>
      <c r="GB4231" s="325"/>
      <c r="GC4231" s="325"/>
      <c r="GD4231" s="325"/>
      <c r="GE4231" s="325"/>
      <c r="GF4231" s="325"/>
      <c r="GG4231" s="325"/>
      <c r="GH4231" s="325"/>
      <c r="GI4231" s="325"/>
      <c r="GJ4231" s="325"/>
      <c r="GK4231" s="325"/>
      <c r="GL4231" s="325"/>
      <c r="GM4231" s="325"/>
      <c r="GN4231" s="325"/>
      <c r="GO4231" s="325"/>
      <c r="GP4231" s="325"/>
      <c r="GQ4231" s="325"/>
      <c r="GR4231" s="325"/>
      <c r="GS4231" s="325"/>
      <c r="GT4231" s="325"/>
      <c r="GU4231" s="325"/>
      <c r="GV4231" s="325"/>
      <c r="GW4231" s="325"/>
      <c r="GX4231" s="325"/>
      <c r="GY4231" s="325"/>
      <c r="GZ4231" s="325"/>
      <c r="HA4231" s="325"/>
      <c r="HB4231" s="325"/>
      <c r="HC4231" s="325"/>
      <c r="HD4231" s="325"/>
      <c r="HE4231" s="325"/>
      <c r="HF4231" s="325"/>
      <c r="HG4231" s="325"/>
      <c r="HH4231" s="325"/>
      <c r="HI4231" s="325"/>
      <c r="HJ4231" s="325"/>
      <c r="HK4231" s="325"/>
      <c r="HL4231" s="325"/>
      <c r="HM4231" s="325"/>
      <c r="HN4231" s="325"/>
      <c r="HO4231" s="325"/>
      <c r="HP4231" s="325"/>
      <c r="HQ4231" s="325"/>
      <c r="HR4231" s="325"/>
      <c r="HS4231" s="325"/>
      <c r="HT4231" s="325"/>
      <c r="HU4231" s="325"/>
      <c r="HV4231" s="325"/>
      <c r="HW4231" s="325"/>
      <c r="HX4231" s="325"/>
      <c r="HY4231" s="325"/>
      <c r="HZ4231" s="325"/>
      <c r="IA4231" s="325"/>
      <c r="IB4231" s="325"/>
      <c r="IC4231" s="325"/>
      <c r="ID4231" s="325"/>
      <c r="IE4231" s="325"/>
      <c r="IF4231" s="325"/>
      <c r="IG4231" s="325"/>
      <c r="IH4231" s="325"/>
      <c r="II4231" s="325"/>
      <c r="IJ4231" s="325"/>
      <c r="IK4231" s="325"/>
      <c r="IL4231" s="325"/>
      <c r="IM4231" s="325"/>
      <c r="IN4231" s="325"/>
      <c r="IO4231" s="325"/>
      <c r="IP4231" s="325"/>
      <c r="IQ4231" s="325"/>
      <c r="IR4231" s="325"/>
      <c r="IS4231" s="325"/>
      <c r="IT4231" s="325"/>
      <c r="IU4231" s="325"/>
      <c r="IV4231" s="325"/>
    </row>
    <row r="4232" spans="1:256" ht="12.5">
      <c r="B4232" s="65">
        <v>1</v>
      </c>
      <c r="C4232" s="66">
        <f>IF(E4232="A",4,IF(E4232="B",3,IF(E4232="C",2,IF(E4232="D",1,0))))</f>
        <v>3</v>
      </c>
      <c r="D4232" s="76" t="s">
        <v>87</v>
      </c>
      <c r="E4232" s="76" t="s">
        <v>87</v>
      </c>
      <c r="F4232" s="77" t="s">
        <v>90</v>
      </c>
      <c r="G4232" s="78"/>
      <c r="H4232" s="96" t="s">
        <v>101</v>
      </c>
      <c r="I4232" s="107" t="s">
        <v>4622</v>
      </c>
      <c r="J4232" s="81"/>
      <c r="K4232" s="72"/>
      <c r="L4232" s="72"/>
      <c r="M4232" s="72"/>
      <c r="N4232" s="72"/>
      <c r="O4232" s="72"/>
      <c r="P4232" s="72"/>
      <c r="Q4232" s="833"/>
      <c r="R4232" s="102"/>
      <c r="S4232" s="73"/>
      <c r="T4232" s="102"/>
      <c r="U4232" s="103"/>
      <c r="V4232" s="104"/>
      <c r="W4232"/>
      <c r="X4232"/>
      <c r="Y4232"/>
      <c r="Z4232"/>
      <c r="AA4232"/>
      <c r="AB4232"/>
      <c r="AC4232"/>
      <c r="AD4232"/>
      <c r="AE4232"/>
      <c r="AF4232"/>
      <c r="AG4232"/>
      <c r="AH4232"/>
      <c r="AI4232"/>
      <c r="AJ4232"/>
      <c r="AK4232"/>
      <c r="AL4232"/>
      <c r="AM4232"/>
      <c r="AN4232"/>
      <c r="AO4232"/>
      <c r="AP4232"/>
      <c r="AQ4232"/>
      <c r="AR4232"/>
      <c r="AS4232"/>
      <c r="AT4232"/>
      <c r="AU4232"/>
      <c r="AV4232"/>
      <c r="AW4232"/>
      <c r="AX4232"/>
      <c r="AY4232"/>
      <c r="AZ4232"/>
      <c r="BA4232"/>
      <c r="BB4232"/>
      <c r="BC4232"/>
      <c r="BD4232"/>
      <c r="BE4232"/>
      <c r="BF4232"/>
      <c r="BG4232"/>
      <c r="BH4232"/>
      <c r="BI4232"/>
      <c r="BJ4232"/>
      <c r="BK4232"/>
      <c r="BL4232"/>
      <c r="BM4232"/>
      <c r="BN4232"/>
      <c r="BO4232"/>
      <c r="BP4232"/>
      <c r="BQ4232"/>
      <c r="BR4232"/>
      <c r="BS4232"/>
      <c r="BT4232"/>
      <c r="BU4232"/>
      <c r="BV4232"/>
      <c r="BW4232"/>
      <c r="BX4232"/>
      <c r="BY4232"/>
      <c r="BZ4232"/>
      <c r="CA4232"/>
      <c r="CB4232"/>
      <c r="CC4232"/>
      <c r="CD4232"/>
      <c r="CE4232"/>
      <c r="CF4232"/>
      <c r="CG4232"/>
      <c r="CH4232"/>
      <c r="CI4232"/>
      <c r="CJ4232"/>
      <c r="CK4232"/>
      <c r="CL4232"/>
      <c r="CM4232"/>
      <c r="CN4232"/>
      <c r="CO4232"/>
      <c r="CP4232"/>
      <c r="CQ4232"/>
      <c r="CR4232"/>
      <c r="CS4232"/>
      <c r="CT4232"/>
      <c r="CU4232"/>
      <c r="CV4232"/>
      <c r="CW4232"/>
      <c r="CX4232"/>
      <c r="CY4232"/>
      <c r="CZ4232"/>
      <c r="DA4232"/>
      <c r="DB4232"/>
      <c r="DC4232"/>
      <c r="DD4232"/>
      <c r="DE4232"/>
      <c r="DF4232"/>
      <c r="DG4232"/>
      <c r="DH4232"/>
      <c r="DI4232"/>
      <c r="DJ4232"/>
      <c r="DK4232"/>
      <c r="DL4232"/>
      <c r="DM4232"/>
      <c r="DN4232"/>
      <c r="DO4232"/>
      <c r="DP4232"/>
      <c r="DQ4232"/>
      <c r="DR4232"/>
      <c r="DS4232"/>
      <c r="DT4232"/>
      <c r="DU4232"/>
      <c r="DV4232"/>
      <c r="DW4232"/>
      <c r="DX4232"/>
      <c r="DY4232"/>
      <c r="DZ4232"/>
      <c r="EA4232"/>
      <c r="EB4232"/>
      <c r="EC4232"/>
      <c r="ED4232"/>
      <c r="EE4232"/>
      <c r="EF4232"/>
      <c r="EG4232"/>
      <c r="EH4232"/>
      <c r="EI4232"/>
      <c r="EJ4232"/>
      <c r="EK4232"/>
      <c r="EL4232"/>
      <c r="EM4232"/>
      <c r="EN4232"/>
      <c r="EO4232"/>
      <c r="EP4232"/>
      <c r="EQ4232"/>
      <c r="ER4232"/>
      <c r="ES4232"/>
      <c r="ET4232"/>
      <c r="EU4232"/>
      <c r="EV4232"/>
      <c r="EW4232"/>
      <c r="EX4232"/>
      <c r="EY4232"/>
      <c r="EZ4232"/>
      <c r="FA4232"/>
      <c r="FB4232"/>
      <c r="FC4232"/>
      <c r="FD4232"/>
      <c r="FE4232"/>
      <c r="FF4232"/>
      <c r="FG4232"/>
      <c r="FH4232"/>
      <c r="FI4232"/>
      <c r="FJ4232"/>
      <c r="FK4232"/>
      <c r="FL4232"/>
      <c r="FM4232"/>
      <c r="FN4232"/>
      <c r="FO4232"/>
      <c r="FP4232"/>
      <c r="FQ4232"/>
      <c r="FR4232"/>
      <c r="FS4232"/>
      <c r="FT4232"/>
      <c r="FU4232"/>
      <c r="FV4232"/>
      <c r="FW4232"/>
      <c r="FX4232"/>
      <c r="FY4232"/>
      <c r="FZ4232"/>
      <c r="GA4232"/>
      <c r="GB4232"/>
      <c r="GC4232"/>
      <c r="GD4232"/>
      <c r="GE4232"/>
      <c r="GF4232"/>
      <c r="GG4232"/>
      <c r="GH4232"/>
      <c r="GI4232"/>
      <c r="GJ4232"/>
      <c r="GK4232"/>
      <c r="GL4232"/>
      <c r="GM4232"/>
      <c r="GN4232"/>
      <c r="GO4232"/>
      <c r="GP4232"/>
      <c r="GQ4232"/>
      <c r="GR4232"/>
      <c r="GS4232"/>
      <c r="GT4232"/>
      <c r="GU4232"/>
      <c r="GV4232"/>
      <c r="GW4232"/>
      <c r="GX4232"/>
      <c r="GY4232"/>
      <c r="GZ4232"/>
      <c r="HA4232"/>
      <c r="HB4232"/>
      <c r="HC4232"/>
      <c r="HD4232"/>
      <c r="HE4232"/>
      <c r="HF4232"/>
      <c r="HG4232"/>
      <c r="HH4232"/>
      <c r="HI4232"/>
      <c r="HJ4232"/>
      <c r="HK4232"/>
      <c r="HL4232"/>
      <c r="HM4232"/>
      <c r="HN4232"/>
      <c r="HO4232"/>
      <c r="HP4232"/>
      <c r="HQ4232"/>
      <c r="HR4232"/>
      <c r="HS4232"/>
      <c r="HT4232"/>
      <c r="HU4232"/>
      <c r="HV4232"/>
      <c r="HW4232"/>
      <c r="HX4232"/>
      <c r="HY4232"/>
      <c r="HZ4232"/>
      <c r="IA4232"/>
      <c r="IB4232"/>
      <c r="IC4232"/>
      <c r="ID4232"/>
      <c r="IE4232"/>
      <c r="IF4232"/>
      <c r="IG4232"/>
      <c r="IH4232"/>
      <c r="II4232"/>
      <c r="IJ4232"/>
      <c r="IK4232"/>
      <c r="IL4232"/>
      <c r="IM4232"/>
      <c r="IN4232"/>
      <c r="IO4232"/>
      <c r="IP4232"/>
      <c r="IQ4232"/>
      <c r="IR4232"/>
      <c r="IS4232"/>
      <c r="IT4232"/>
      <c r="IU4232"/>
      <c r="IV4232"/>
    </row>
    <row r="4233" spans="1:256" ht="12.5">
      <c r="B4233" s="65">
        <v>1</v>
      </c>
      <c r="C4233" s="66">
        <f>IF(E4233="A",1,IF(E4233="B",1,0))</f>
        <v>0</v>
      </c>
      <c r="D4233" s="76" t="s">
        <v>87</v>
      </c>
      <c r="E4233" s="99" t="s">
        <v>99</v>
      </c>
      <c r="F4233" s="99" t="s">
        <v>70</v>
      </c>
      <c r="G4233" s="78"/>
      <c r="H4233" s="96" t="s">
        <v>140</v>
      </c>
      <c r="I4233" s="107" t="s">
        <v>4623</v>
      </c>
      <c r="J4233" s="81"/>
      <c r="K4233" s="72"/>
      <c r="L4233" s="72"/>
      <c r="M4233" s="72"/>
      <c r="N4233" s="72"/>
      <c r="O4233" s="72"/>
      <c r="P4233" s="72"/>
      <c r="Q4233" s="833"/>
      <c r="R4233" s="102"/>
      <c r="S4233" s="73"/>
      <c r="T4233" s="102"/>
      <c r="U4233" s="103"/>
      <c r="V4233" s="104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  <c r="AJ4233"/>
      <c r="AK4233"/>
      <c r="AL4233"/>
      <c r="AM4233"/>
      <c r="AN4233"/>
      <c r="AO4233"/>
      <c r="AP4233"/>
      <c r="AQ4233"/>
      <c r="AR4233"/>
      <c r="AS4233"/>
      <c r="AT4233"/>
      <c r="AU4233"/>
      <c r="AV4233"/>
      <c r="AW4233"/>
      <c r="AX4233"/>
      <c r="AY4233"/>
      <c r="AZ4233"/>
      <c r="BA4233"/>
      <c r="BB4233"/>
      <c r="BC4233"/>
      <c r="BD4233"/>
      <c r="BE4233"/>
      <c r="BF4233"/>
      <c r="BG4233"/>
      <c r="BH4233"/>
      <c r="BI4233"/>
      <c r="BJ4233"/>
      <c r="BK4233"/>
      <c r="BL4233"/>
      <c r="BM4233"/>
      <c r="BN4233"/>
      <c r="BO4233"/>
      <c r="BP4233"/>
      <c r="BQ4233"/>
      <c r="BR4233"/>
      <c r="BS4233"/>
      <c r="BT4233"/>
      <c r="BU4233"/>
      <c r="BV4233"/>
      <c r="BW4233"/>
      <c r="BX4233"/>
      <c r="BY4233"/>
      <c r="BZ4233"/>
      <c r="CA4233"/>
      <c r="CB4233"/>
      <c r="CC4233"/>
      <c r="CD4233"/>
      <c r="CE4233"/>
      <c r="CF4233"/>
      <c r="CG4233"/>
      <c r="CH4233"/>
      <c r="CI4233"/>
      <c r="CJ4233"/>
      <c r="CK4233"/>
      <c r="CL4233"/>
      <c r="CM4233"/>
      <c r="CN4233"/>
      <c r="CO4233"/>
      <c r="CP4233"/>
      <c r="CQ4233"/>
      <c r="CR4233"/>
      <c r="CS4233"/>
      <c r="CT4233"/>
      <c r="CU4233"/>
      <c r="CV4233"/>
      <c r="CW4233"/>
      <c r="CX4233"/>
      <c r="CY4233"/>
      <c r="CZ4233"/>
      <c r="DA4233"/>
      <c r="DB4233"/>
      <c r="DC4233"/>
      <c r="DD4233"/>
      <c r="DE4233"/>
      <c r="DF4233"/>
      <c r="DG4233"/>
      <c r="DH4233"/>
      <c r="DI4233"/>
      <c r="DJ4233"/>
      <c r="DK4233"/>
      <c r="DL4233"/>
      <c r="DM4233"/>
      <c r="DN4233"/>
      <c r="DO4233"/>
      <c r="DP4233"/>
      <c r="DQ4233"/>
      <c r="DR4233"/>
      <c r="DS4233"/>
      <c r="DT4233"/>
      <c r="DU4233"/>
      <c r="DV4233"/>
      <c r="DW4233"/>
      <c r="DX4233"/>
      <c r="DY4233"/>
      <c r="DZ4233"/>
      <c r="EA4233"/>
      <c r="EB4233"/>
      <c r="EC4233"/>
      <c r="ED4233"/>
      <c r="EE4233"/>
      <c r="EF4233"/>
      <c r="EG4233"/>
      <c r="EH4233"/>
      <c r="EI4233"/>
      <c r="EJ4233"/>
      <c r="EK4233"/>
      <c r="EL4233"/>
      <c r="EM4233"/>
      <c r="EN4233"/>
      <c r="EO4233"/>
      <c r="EP4233"/>
      <c r="EQ4233"/>
      <c r="ER4233"/>
      <c r="ES4233"/>
      <c r="ET4233"/>
      <c r="EU4233"/>
      <c r="EV4233"/>
      <c r="EW4233"/>
      <c r="EX4233"/>
      <c r="EY4233"/>
      <c r="EZ4233"/>
      <c r="FA4233"/>
      <c r="FB4233"/>
      <c r="FC4233"/>
      <c r="FD4233"/>
      <c r="FE4233"/>
      <c r="FF4233"/>
      <c r="FG4233"/>
      <c r="FH4233"/>
      <c r="FI4233"/>
      <c r="FJ4233"/>
      <c r="FK4233"/>
      <c r="FL4233"/>
      <c r="FM4233"/>
      <c r="FN4233"/>
      <c r="FO4233"/>
      <c r="FP4233"/>
      <c r="FQ4233"/>
      <c r="FR4233"/>
      <c r="FS4233"/>
      <c r="FT4233"/>
      <c r="FU4233"/>
      <c r="FV4233"/>
      <c r="FW4233"/>
      <c r="FX4233"/>
      <c r="FY4233"/>
      <c r="FZ4233"/>
      <c r="GA4233"/>
      <c r="GB4233"/>
      <c r="GC4233"/>
      <c r="GD4233"/>
      <c r="GE4233"/>
      <c r="GF4233"/>
      <c r="GG4233"/>
      <c r="GH4233"/>
      <c r="GI4233"/>
      <c r="GJ4233"/>
      <c r="GK4233"/>
      <c r="GL4233"/>
      <c r="GM4233"/>
      <c r="GN4233"/>
      <c r="GO4233"/>
      <c r="GP4233"/>
      <c r="GQ4233"/>
      <c r="GR4233"/>
      <c r="GS4233"/>
      <c r="GT4233"/>
      <c r="GU4233"/>
      <c r="GV4233"/>
      <c r="GW4233"/>
      <c r="GX4233"/>
      <c r="GY4233"/>
      <c r="GZ4233"/>
      <c r="HA4233"/>
      <c r="HB4233"/>
      <c r="HC4233"/>
      <c r="HD4233"/>
      <c r="HE4233"/>
      <c r="HF4233"/>
      <c r="HG4233"/>
      <c r="HH4233"/>
      <c r="HI4233"/>
      <c r="HJ4233"/>
      <c r="HK4233"/>
      <c r="HL4233"/>
      <c r="HM4233"/>
      <c r="HN4233"/>
      <c r="HO4233"/>
      <c r="HP4233"/>
      <c r="HQ4233"/>
      <c r="HR4233"/>
      <c r="HS4233"/>
      <c r="HT4233"/>
      <c r="HU4233"/>
      <c r="HV4233"/>
      <c r="HW4233"/>
      <c r="HX4233"/>
      <c r="HY4233"/>
      <c r="HZ4233"/>
      <c r="IA4233"/>
      <c r="IB4233"/>
      <c r="IC4233"/>
      <c r="ID4233"/>
      <c r="IE4233"/>
      <c r="IF4233"/>
      <c r="IG4233"/>
      <c r="IH4233"/>
      <c r="II4233"/>
      <c r="IJ4233"/>
      <c r="IK4233"/>
      <c r="IL4233"/>
      <c r="IM4233"/>
      <c r="IN4233"/>
      <c r="IO4233"/>
      <c r="IP4233"/>
      <c r="IQ4233"/>
      <c r="IR4233"/>
      <c r="IS4233"/>
      <c r="IT4233"/>
      <c r="IU4233"/>
      <c r="IV4233"/>
    </row>
    <row r="4234" spans="1:256" ht="12.5">
      <c r="B4234" s="65">
        <v>1</v>
      </c>
      <c r="C4234" s="66">
        <f>IF(E4234="A",1,IF(E4234="B",1,0))</f>
        <v>1</v>
      </c>
      <c r="D4234" s="656" t="s">
        <v>99</v>
      </c>
      <c r="E4234" s="658" t="s">
        <v>68</v>
      </c>
      <c r="F4234" s="658" t="s">
        <v>68</v>
      </c>
      <c r="G4234" s="78"/>
      <c r="H4234" s="96" t="s">
        <v>104</v>
      </c>
      <c r="I4234" s="107" t="s">
        <v>4624</v>
      </c>
      <c r="J4234" s="81"/>
      <c r="K4234" s="72"/>
      <c r="L4234" s="72"/>
      <c r="M4234" s="72"/>
      <c r="N4234" s="72"/>
      <c r="O4234" s="72"/>
      <c r="P4234" s="72"/>
      <c r="Q4234" s="833"/>
      <c r="R4234" s="102"/>
      <c r="S4234" s="73"/>
      <c r="T4234" s="102"/>
      <c r="U4234" s="103"/>
      <c r="V4234" s="104"/>
    </row>
    <row r="4235" spans="1:256" ht="12.5">
      <c r="B4235" s="65">
        <v>1</v>
      </c>
      <c r="C4235" s="66">
        <v>3</v>
      </c>
      <c r="D4235" s="99" t="s">
        <v>70</v>
      </c>
      <c r="E4235" s="76" t="s">
        <v>87</v>
      </c>
      <c r="F4235" s="76" t="s">
        <v>87</v>
      </c>
      <c r="G4235" s="78"/>
      <c r="H4235" s="96" t="s">
        <v>122</v>
      </c>
      <c r="I4235" s="107" t="s">
        <v>474</v>
      </c>
      <c r="J4235" s="81" t="s">
        <v>10</v>
      </c>
      <c r="K4235" s="72"/>
      <c r="L4235" s="72"/>
      <c r="M4235" s="72"/>
      <c r="N4235" s="72"/>
      <c r="O4235" s="72"/>
      <c r="P4235" s="72"/>
      <c r="Q4235" s="833"/>
      <c r="R4235" s="102"/>
      <c r="S4235" s="73"/>
      <c r="T4235" s="102"/>
      <c r="U4235" s="103"/>
      <c r="V4235" s="104"/>
      <c r="W4235"/>
      <c r="X4235"/>
      <c r="Y4235"/>
      <c r="Z4235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  <c r="AN4235"/>
      <c r="AO4235"/>
      <c r="AP4235"/>
      <c r="AQ4235"/>
      <c r="AR4235"/>
      <c r="AS4235"/>
      <c r="AT4235"/>
      <c r="AU4235"/>
      <c r="AV4235"/>
      <c r="AW4235"/>
      <c r="AX4235"/>
      <c r="AY4235"/>
      <c r="AZ4235"/>
      <c r="BA4235"/>
      <c r="BB4235"/>
      <c r="BC4235"/>
      <c r="BD4235"/>
      <c r="BE4235"/>
      <c r="BF4235"/>
      <c r="BG4235"/>
      <c r="BH4235"/>
      <c r="BI4235"/>
      <c r="BJ4235"/>
      <c r="BK4235"/>
      <c r="BL4235"/>
      <c r="BM4235"/>
      <c r="BN4235"/>
      <c r="BO4235"/>
      <c r="BP4235"/>
      <c r="BQ4235"/>
      <c r="BR4235"/>
      <c r="BS4235"/>
      <c r="BT4235"/>
      <c r="BU4235"/>
      <c r="BV4235"/>
      <c r="BW4235"/>
      <c r="BX4235"/>
      <c r="BY4235"/>
      <c r="BZ4235"/>
      <c r="CA4235"/>
      <c r="CB4235"/>
      <c r="CC4235"/>
      <c r="CD4235"/>
      <c r="CE4235"/>
      <c r="CF4235"/>
      <c r="CG4235"/>
      <c r="CH4235"/>
      <c r="CI4235"/>
      <c r="CJ4235"/>
      <c r="CK4235"/>
      <c r="CL4235"/>
      <c r="CM4235"/>
      <c r="CN4235"/>
      <c r="CO4235"/>
      <c r="CP4235"/>
      <c r="CQ4235"/>
      <c r="CR4235"/>
      <c r="CS4235"/>
      <c r="CT4235"/>
      <c r="CU4235"/>
      <c r="CV4235"/>
      <c r="CW4235"/>
      <c r="CX4235"/>
      <c r="CY4235"/>
      <c r="CZ4235"/>
      <c r="DA4235"/>
      <c r="DB4235"/>
      <c r="DC4235"/>
      <c r="DD4235"/>
      <c r="DE4235"/>
      <c r="DF4235"/>
      <c r="DG4235"/>
      <c r="DH4235"/>
      <c r="DI4235"/>
      <c r="DJ4235"/>
      <c r="DK4235"/>
      <c r="DL4235"/>
      <c r="DM4235"/>
      <c r="DN4235"/>
      <c r="DO4235"/>
      <c r="DP4235"/>
      <c r="DQ4235"/>
      <c r="DR4235"/>
      <c r="DS4235"/>
      <c r="DT4235"/>
      <c r="DU4235"/>
      <c r="DV4235"/>
      <c r="DW4235"/>
      <c r="DX4235"/>
      <c r="DY4235"/>
      <c r="DZ4235"/>
      <c r="EA4235"/>
      <c r="EB4235"/>
      <c r="EC4235"/>
      <c r="ED4235"/>
      <c r="EE4235"/>
      <c r="EF4235"/>
      <c r="EG4235"/>
      <c r="EH4235"/>
      <c r="EI4235"/>
      <c r="EJ4235"/>
      <c r="EK4235"/>
      <c r="EL4235"/>
      <c r="EM4235"/>
      <c r="EN4235"/>
      <c r="EO4235"/>
      <c r="EP4235"/>
      <c r="EQ4235"/>
      <c r="ER4235"/>
      <c r="ES4235"/>
      <c r="ET4235"/>
      <c r="EU4235"/>
      <c r="EV4235"/>
      <c r="EW4235"/>
      <c r="EX4235"/>
      <c r="EY4235"/>
      <c r="EZ4235"/>
      <c r="FA4235"/>
      <c r="FB4235"/>
      <c r="FC4235"/>
      <c r="FD4235"/>
      <c r="FE4235"/>
      <c r="FF4235"/>
      <c r="FG4235"/>
      <c r="FH4235"/>
      <c r="FI4235"/>
      <c r="FJ4235"/>
      <c r="FK4235"/>
      <c r="FL4235"/>
      <c r="FM4235"/>
      <c r="FN4235"/>
      <c r="FO4235"/>
      <c r="FP4235"/>
      <c r="FQ4235"/>
      <c r="FR4235"/>
      <c r="FS4235"/>
      <c r="FT4235"/>
      <c r="FU4235"/>
      <c r="FV4235"/>
      <c r="FW4235"/>
      <c r="FX4235"/>
      <c r="FY4235"/>
      <c r="FZ4235"/>
      <c r="GA4235"/>
      <c r="GB4235"/>
      <c r="GC4235"/>
      <c r="GD4235"/>
      <c r="GE4235"/>
      <c r="GF4235"/>
      <c r="GG4235"/>
      <c r="GH4235"/>
      <c r="GI4235"/>
      <c r="GJ4235"/>
      <c r="GK4235"/>
      <c r="GL4235"/>
      <c r="GM4235"/>
      <c r="GN4235"/>
      <c r="GO4235"/>
      <c r="GP4235"/>
      <c r="GQ4235"/>
      <c r="GR4235"/>
      <c r="GS4235"/>
      <c r="GT4235"/>
      <c r="GU4235"/>
      <c r="GV4235"/>
      <c r="GW4235"/>
      <c r="GX4235"/>
      <c r="GY4235"/>
      <c r="GZ4235"/>
      <c r="HA4235"/>
      <c r="HB4235"/>
      <c r="HC4235"/>
      <c r="HD4235"/>
      <c r="HE4235"/>
      <c r="HF4235"/>
      <c r="HG4235"/>
      <c r="HH4235"/>
      <c r="HI4235"/>
      <c r="HJ4235"/>
      <c r="HK4235"/>
      <c r="HL4235"/>
      <c r="HM4235"/>
      <c r="HN4235"/>
      <c r="HO4235"/>
      <c r="HP4235"/>
      <c r="HQ4235"/>
      <c r="HR4235"/>
      <c r="HS4235"/>
      <c r="HT4235"/>
      <c r="HU4235"/>
      <c r="HV4235"/>
      <c r="HW4235"/>
      <c r="HX4235"/>
      <c r="HY4235"/>
      <c r="HZ4235"/>
      <c r="IA4235"/>
      <c r="IB4235"/>
      <c r="IC4235"/>
      <c r="ID4235"/>
      <c r="IE4235"/>
      <c r="IF4235"/>
      <c r="IG4235"/>
      <c r="IH4235"/>
      <c r="II4235"/>
      <c r="IJ4235"/>
      <c r="IK4235"/>
      <c r="IL4235"/>
      <c r="IM4235"/>
      <c r="IN4235"/>
      <c r="IO4235"/>
      <c r="IP4235"/>
      <c r="IQ4235"/>
      <c r="IR4235"/>
      <c r="IS4235"/>
      <c r="IT4235"/>
      <c r="IU4235"/>
      <c r="IV4235"/>
    </row>
    <row r="4236" spans="1:256" ht="12.5">
      <c r="A4236" s="308"/>
      <c r="B4236" s="65">
        <v>1</v>
      </c>
      <c r="C4236" s="66">
        <f t="shared" ref="C4236:C4242" si="192">IF(E4236="A",1,IF(E4236="B",1,0))</f>
        <v>1</v>
      </c>
      <c r="D4236" s="656" t="s">
        <v>70</v>
      </c>
      <c r="E4236" s="658" t="s">
        <v>87</v>
      </c>
      <c r="F4236" s="659" t="s">
        <v>90</v>
      </c>
      <c r="G4236" s="78"/>
      <c r="H4236" s="96" t="s">
        <v>140</v>
      </c>
      <c r="I4236" s="107" t="s">
        <v>4625</v>
      </c>
      <c r="J4236" s="81"/>
      <c r="K4236" s="72"/>
      <c r="L4236" s="72"/>
      <c r="M4236" s="72"/>
      <c r="N4236" s="72"/>
      <c r="O4236" s="72"/>
      <c r="P4236" s="72"/>
      <c r="Q4236" s="833"/>
      <c r="R4236" s="102"/>
      <c r="S4236" s="73"/>
      <c r="T4236" s="102"/>
      <c r="U4236" s="103"/>
      <c r="V4236" s="104"/>
      <c r="W4236"/>
      <c r="X4236" s="85"/>
      <c r="Y4236"/>
      <c r="Z4236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  <c r="AN4236"/>
      <c r="AO4236"/>
      <c r="AP4236"/>
      <c r="AQ4236"/>
      <c r="AR4236"/>
      <c r="AS4236"/>
      <c r="AT4236"/>
      <c r="AU4236"/>
      <c r="AV4236"/>
      <c r="AW4236"/>
      <c r="AX4236"/>
      <c r="AY4236"/>
      <c r="AZ4236"/>
      <c r="BA4236"/>
      <c r="BB4236"/>
      <c r="BC4236"/>
      <c r="BD4236"/>
      <c r="BE4236"/>
      <c r="BF4236"/>
      <c r="BG4236"/>
      <c r="BH4236"/>
      <c r="BI4236"/>
      <c r="BJ4236"/>
      <c r="BK4236"/>
      <c r="BL4236"/>
      <c r="BM4236"/>
      <c r="BN4236"/>
      <c r="BO4236"/>
      <c r="BP4236"/>
      <c r="BQ4236"/>
      <c r="BR4236"/>
      <c r="BS4236"/>
      <c r="BT4236"/>
      <c r="BU4236"/>
      <c r="BV4236"/>
      <c r="BW4236"/>
      <c r="BX4236"/>
      <c r="BY4236"/>
      <c r="BZ4236"/>
      <c r="CA4236"/>
      <c r="CB4236"/>
      <c r="CC4236"/>
      <c r="CD4236"/>
      <c r="CE4236"/>
      <c r="CF4236"/>
      <c r="CG4236"/>
      <c r="CH4236"/>
      <c r="CI4236"/>
      <c r="CJ4236"/>
      <c r="CK4236"/>
      <c r="CL4236"/>
      <c r="CM4236"/>
      <c r="CN4236"/>
      <c r="CO4236"/>
      <c r="CP4236"/>
      <c r="CQ4236"/>
      <c r="CR4236"/>
      <c r="CS4236"/>
      <c r="CT4236"/>
      <c r="CU4236"/>
      <c r="CV4236"/>
      <c r="CW4236"/>
      <c r="CX4236"/>
      <c r="CY4236"/>
      <c r="CZ4236"/>
      <c r="DA4236"/>
      <c r="DB4236"/>
      <c r="DC4236"/>
      <c r="DD4236"/>
      <c r="DE4236"/>
      <c r="DF4236"/>
      <c r="DG4236"/>
      <c r="DH4236"/>
      <c r="DI4236"/>
      <c r="DJ4236"/>
      <c r="DK4236"/>
      <c r="DL4236"/>
      <c r="DM4236"/>
      <c r="DN4236"/>
      <c r="DO4236"/>
      <c r="DP4236"/>
      <c r="DQ4236"/>
      <c r="DR4236"/>
      <c r="DS4236"/>
      <c r="DT4236"/>
      <c r="DU4236"/>
      <c r="DV4236"/>
      <c r="DW4236"/>
      <c r="DX4236"/>
      <c r="DY4236"/>
      <c r="DZ4236"/>
      <c r="EA4236"/>
      <c r="EB4236"/>
      <c r="EC4236"/>
      <c r="ED4236"/>
      <c r="EE4236"/>
      <c r="EF4236"/>
      <c r="EG4236"/>
      <c r="EH4236"/>
      <c r="EI4236"/>
      <c r="EJ4236"/>
      <c r="EK4236"/>
      <c r="EL4236"/>
      <c r="EM4236"/>
      <c r="EN4236"/>
      <c r="EO4236"/>
      <c r="EP4236"/>
      <c r="EQ4236"/>
      <c r="ER4236"/>
      <c r="ES4236"/>
      <c r="ET4236"/>
      <c r="EU4236"/>
      <c r="EV4236"/>
      <c r="EW4236"/>
      <c r="EX4236"/>
      <c r="EY4236"/>
      <c r="EZ4236"/>
      <c r="FA4236"/>
      <c r="FB4236"/>
      <c r="FC4236"/>
      <c r="FD4236"/>
      <c r="FE4236"/>
      <c r="FF4236"/>
      <c r="FG4236"/>
      <c r="FH4236"/>
      <c r="FI4236"/>
      <c r="FJ4236"/>
      <c r="FK4236"/>
      <c r="FL4236"/>
      <c r="FM4236"/>
      <c r="FN4236"/>
      <c r="FO4236"/>
      <c r="FP4236"/>
      <c r="FQ4236"/>
      <c r="FR4236"/>
      <c r="FS4236"/>
      <c r="FT4236"/>
      <c r="FU4236"/>
      <c r="FV4236"/>
      <c r="FW4236"/>
      <c r="FX4236"/>
      <c r="FY4236"/>
      <c r="FZ4236"/>
      <c r="GA4236"/>
      <c r="GB4236"/>
      <c r="GC4236"/>
      <c r="GD4236"/>
      <c r="GE4236"/>
      <c r="GF4236"/>
      <c r="GG4236"/>
      <c r="GH4236"/>
      <c r="GI4236"/>
      <c r="GJ4236"/>
      <c r="GK4236"/>
      <c r="GL4236"/>
      <c r="GM4236"/>
      <c r="GN4236"/>
      <c r="GO4236"/>
      <c r="GP4236"/>
      <c r="GQ4236"/>
      <c r="GR4236"/>
      <c r="GS4236"/>
      <c r="GT4236"/>
      <c r="GU4236"/>
      <c r="GV4236"/>
      <c r="GW4236"/>
      <c r="GX4236"/>
      <c r="GY4236"/>
      <c r="GZ4236"/>
      <c r="HA4236"/>
      <c r="HB4236"/>
      <c r="HC4236"/>
      <c r="HD4236"/>
      <c r="HE4236"/>
      <c r="HF4236"/>
      <c r="HG4236"/>
      <c r="HH4236"/>
      <c r="HI4236"/>
      <c r="HJ4236"/>
      <c r="HK4236"/>
      <c r="HL4236"/>
      <c r="HM4236"/>
      <c r="HN4236"/>
      <c r="HO4236"/>
      <c r="HP4236"/>
      <c r="HQ4236"/>
      <c r="HR4236"/>
      <c r="HS4236"/>
      <c r="HT4236"/>
      <c r="HU4236"/>
      <c r="HV4236"/>
      <c r="HW4236"/>
      <c r="HX4236"/>
      <c r="HY4236"/>
      <c r="HZ4236"/>
      <c r="IA4236"/>
      <c r="IB4236"/>
      <c r="IC4236"/>
      <c r="ID4236"/>
      <c r="IE4236"/>
      <c r="IF4236"/>
      <c r="IG4236"/>
      <c r="IH4236"/>
      <c r="II4236"/>
      <c r="IJ4236"/>
      <c r="IK4236"/>
      <c r="IL4236"/>
      <c r="IM4236"/>
      <c r="IN4236"/>
      <c r="IO4236"/>
      <c r="IP4236"/>
      <c r="IQ4236"/>
      <c r="IR4236"/>
      <c r="IS4236"/>
      <c r="IT4236"/>
      <c r="IU4236"/>
      <c r="IV4236"/>
    </row>
    <row r="4237" spans="1:256" ht="12.65" customHeight="1">
      <c r="B4237" s="65">
        <v>1</v>
      </c>
      <c r="C4237" s="66">
        <f t="shared" si="192"/>
        <v>1</v>
      </c>
      <c r="D4237" s="77" t="s">
        <v>90</v>
      </c>
      <c r="E4237" s="76" t="s">
        <v>87</v>
      </c>
      <c r="F4237" s="76" t="s">
        <v>87</v>
      </c>
      <c r="G4237" s="78"/>
      <c r="H4237" s="96" t="s">
        <v>129</v>
      </c>
      <c r="I4237" s="107" t="s">
        <v>4626</v>
      </c>
      <c r="J4237" s="81"/>
      <c r="K4237" s="72"/>
      <c r="L4237" s="72"/>
      <c r="M4237" s="72"/>
      <c r="N4237" s="72"/>
      <c r="O4237" s="72"/>
      <c r="P4237" s="72"/>
      <c r="Q4237" s="833"/>
      <c r="R4237" s="102"/>
      <c r="S4237" s="73"/>
      <c r="T4237" s="102"/>
      <c r="U4237" s="103"/>
      <c r="V4237" s="104"/>
      <c r="W4237"/>
      <c r="X4237"/>
      <c r="Y4237"/>
      <c r="Z4237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  <c r="AN4237"/>
      <c r="AO4237"/>
      <c r="AP4237"/>
      <c r="AQ4237"/>
      <c r="AR4237"/>
      <c r="AS4237"/>
      <c r="AT4237"/>
      <c r="AU4237"/>
      <c r="AV4237"/>
      <c r="AW4237"/>
      <c r="AX4237"/>
      <c r="AY4237"/>
      <c r="AZ4237"/>
      <c r="BA4237"/>
      <c r="BB4237"/>
      <c r="BC4237"/>
      <c r="BD4237"/>
      <c r="BE4237"/>
      <c r="BF4237"/>
      <c r="BG4237"/>
      <c r="BH4237"/>
      <c r="BI4237"/>
      <c r="BJ4237"/>
      <c r="BK4237"/>
      <c r="BL4237"/>
      <c r="BM4237"/>
      <c r="BN4237"/>
      <c r="BO4237"/>
      <c r="BP4237"/>
      <c r="BQ4237"/>
      <c r="BR4237"/>
      <c r="BS4237"/>
      <c r="BT4237"/>
      <c r="BU4237"/>
      <c r="BV4237"/>
      <c r="BW4237"/>
      <c r="BX4237"/>
      <c r="BY4237"/>
      <c r="BZ4237"/>
      <c r="CA4237"/>
      <c r="CB4237"/>
      <c r="CC4237"/>
      <c r="CD4237"/>
      <c r="CE4237"/>
      <c r="CF4237"/>
      <c r="CG4237"/>
      <c r="CH4237"/>
      <c r="CI4237"/>
      <c r="CJ4237"/>
      <c r="CK4237"/>
      <c r="CL4237"/>
      <c r="CM4237"/>
      <c r="CN4237"/>
      <c r="CO4237"/>
      <c r="CP4237"/>
      <c r="CQ4237"/>
      <c r="CR4237"/>
      <c r="CS4237"/>
      <c r="CT4237"/>
      <c r="CU4237"/>
      <c r="CV4237"/>
      <c r="CW4237"/>
      <c r="CX4237"/>
      <c r="CY4237"/>
      <c r="CZ4237"/>
      <c r="DA4237"/>
      <c r="DB4237"/>
      <c r="DC4237"/>
      <c r="DD4237"/>
      <c r="DE4237"/>
      <c r="DF4237"/>
      <c r="DG4237"/>
      <c r="DH4237"/>
      <c r="DI4237"/>
      <c r="DJ4237"/>
      <c r="DK4237"/>
      <c r="DL4237"/>
      <c r="DM4237"/>
      <c r="DN4237"/>
      <c r="DO4237"/>
      <c r="DP4237"/>
      <c r="DQ4237"/>
      <c r="DR4237"/>
      <c r="DS4237"/>
      <c r="DT4237"/>
      <c r="DU4237"/>
      <c r="DV4237"/>
      <c r="DW4237"/>
      <c r="DX4237"/>
      <c r="DY4237"/>
      <c r="DZ4237"/>
      <c r="EA4237"/>
      <c r="EB4237"/>
      <c r="EC4237"/>
      <c r="ED4237"/>
      <c r="EE4237"/>
      <c r="EF4237"/>
      <c r="EG4237"/>
      <c r="EH4237"/>
      <c r="EI4237"/>
      <c r="EJ4237"/>
      <c r="EK4237"/>
      <c r="EL4237"/>
      <c r="EM4237"/>
      <c r="EN4237"/>
      <c r="EO4237"/>
      <c r="EP4237"/>
      <c r="EQ4237"/>
      <c r="ER4237"/>
      <c r="ES4237"/>
      <c r="ET4237"/>
      <c r="EU4237"/>
      <c r="EV4237"/>
      <c r="EW4237"/>
      <c r="EX4237"/>
      <c r="EY4237"/>
      <c r="EZ4237"/>
      <c r="FA4237"/>
      <c r="FB4237"/>
      <c r="FC4237"/>
      <c r="FD4237"/>
      <c r="FE4237"/>
      <c r="FF4237"/>
      <c r="FG4237"/>
      <c r="FH4237"/>
      <c r="FI4237"/>
      <c r="FJ4237"/>
      <c r="FK4237"/>
      <c r="FL4237"/>
      <c r="FM4237"/>
      <c r="FN4237"/>
      <c r="FO4237"/>
      <c r="FP4237"/>
      <c r="FQ4237"/>
      <c r="FR4237"/>
      <c r="FS4237"/>
      <c r="FT4237"/>
      <c r="FU4237"/>
      <c r="FV4237"/>
      <c r="FW4237"/>
      <c r="FX4237"/>
      <c r="FY4237"/>
      <c r="FZ4237"/>
      <c r="GA4237"/>
      <c r="GB4237"/>
      <c r="GC4237"/>
      <c r="GD4237"/>
      <c r="GE4237"/>
      <c r="GF4237"/>
      <c r="GG4237"/>
      <c r="GH4237"/>
      <c r="GI4237"/>
      <c r="GJ4237"/>
      <c r="GK4237"/>
      <c r="GL4237"/>
      <c r="GM4237"/>
      <c r="GN4237"/>
      <c r="GO4237"/>
      <c r="GP4237"/>
      <c r="GQ4237"/>
      <c r="GR4237"/>
      <c r="GS4237"/>
      <c r="GT4237"/>
      <c r="GU4237"/>
      <c r="GV4237"/>
      <c r="GW4237"/>
      <c r="GX4237"/>
      <c r="GY4237"/>
      <c r="GZ4237"/>
      <c r="HA4237"/>
      <c r="HB4237"/>
      <c r="HC4237"/>
      <c r="HD4237"/>
      <c r="HE4237"/>
      <c r="HF4237"/>
      <c r="HG4237"/>
      <c r="HH4237"/>
      <c r="HI4237"/>
      <c r="HJ4237"/>
      <c r="HK4237"/>
      <c r="HL4237"/>
      <c r="HM4237"/>
      <c r="HN4237"/>
      <c r="HO4237"/>
      <c r="HP4237"/>
      <c r="HQ4237"/>
      <c r="HR4237"/>
      <c r="HS4237"/>
      <c r="HT4237"/>
      <c r="HU4237"/>
      <c r="HV4237"/>
      <c r="HW4237"/>
      <c r="HX4237"/>
      <c r="HY4237"/>
      <c r="HZ4237"/>
      <c r="IA4237"/>
      <c r="IB4237"/>
      <c r="IC4237"/>
      <c r="ID4237"/>
      <c r="IE4237"/>
      <c r="IF4237"/>
      <c r="IG4237"/>
      <c r="IH4237"/>
      <c r="II4237"/>
      <c r="IJ4237"/>
      <c r="IK4237"/>
      <c r="IL4237"/>
      <c r="IM4237"/>
      <c r="IN4237"/>
      <c r="IO4237"/>
      <c r="IP4237"/>
      <c r="IQ4237"/>
      <c r="IR4237"/>
      <c r="IS4237"/>
      <c r="IT4237"/>
      <c r="IU4237"/>
      <c r="IV4237"/>
    </row>
    <row r="4238" spans="1:256" ht="12.5">
      <c r="B4238" s="65">
        <v>1</v>
      </c>
      <c r="C4238" s="66">
        <f t="shared" si="192"/>
        <v>1</v>
      </c>
      <c r="D4238" s="76" t="s">
        <v>68</v>
      </c>
      <c r="E4238" s="76" t="s">
        <v>87</v>
      </c>
      <c r="F4238" s="99" t="s">
        <v>99</v>
      </c>
      <c r="G4238" s="78"/>
      <c r="H4238" s="96" t="s">
        <v>140</v>
      </c>
      <c r="I4238" s="107" t="s">
        <v>4627</v>
      </c>
      <c r="J4238" s="81"/>
      <c r="K4238" s="72"/>
      <c r="L4238" s="72"/>
      <c r="M4238" s="72"/>
      <c r="N4238" s="72"/>
      <c r="O4238" s="72"/>
      <c r="P4238" s="72"/>
      <c r="Q4238" s="833"/>
      <c r="R4238" s="102"/>
      <c r="S4238" s="73"/>
      <c r="T4238" s="102"/>
      <c r="U4238" s="103"/>
      <c r="V4238" s="104"/>
      <c r="W4238"/>
      <c r="X4238"/>
      <c r="Y4238"/>
      <c r="Z4238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  <c r="AN4238"/>
      <c r="AO4238"/>
      <c r="AP4238"/>
      <c r="AQ4238"/>
      <c r="AR4238"/>
      <c r="AS4238"/>
      <c r="AT4238"/>
      <c r="AU4238"/>
      <c r="AV4238"/>
      <c r="AW4238"/>
      <c r="AX4238"/>
      <c r="AY4238"/>
      <c r="AZ4238"/>
      <c r="BA4238"/>
      <c r="BB4238"/>
      <c r="BC4238"/>
      <c r="BD4238"/>
      <c r="BE4238"/>
      <c r="BF4238"/>
      <c r="BG4238"/>
      <c r="BH4238"/>
      <c r="BI4238"/>
      <c r="BJ4238"/>
      <c r="BK4238"/>
      <c r="BL4238"/>
      <c r="BM4238"/>
      <c r="BN4238"/>
      <c r="BO4238"/>
      <c r="BP4238"/>
      <c r="BQ4238"/>
      <c r="BR4238"/>
      <c r="BS4238"/>
      <c r="BT4238"/>
      <c r="BU4238"/>
      <c r="BV4238"/>
      <c r="BW4238"/>
      <c r="BX4238"/>
      <c r="BY4238"/>
      <c r="BZ4238"/>
      <c r="CA4238"/>
      <c r="CB4238"/>
      <c r="CC4238"/>
      <c r="CD4238"/>
      <c r="CE4238"/>
      <c r="CF4238"/>
      <c r="CG4238"/>
      <c r="CH4238"/>
      <c r="CI4238"/>
      <c r="CJ4238"/>
      <c r="CK4238"/>
      <c r="CL4238"/>
      <c r="CM4238"/>
      <c r="CN4238"/>
      <c r="CO4238"/>
      <c r="CP4238"/>
      <c r="CQ4238"/>
      <c r="CR4238"/>
      <c r="CS4238"/>
      <c r="CT4238"/>
      <c r="CU4238"/>
      <c r="CV4238"/>
      <c r="CW4238"/>
      <c r="CX4238"/>
      <c r="CY4238"/>
      <c r="CZ4238"/>
      <c r="DA4238"/>
      <c r="DB4238"/>
      <c r="DC4238"/>
      <c r="DD4238"/>
      <c r="DE4238"/>
      <c r="DF4238"/>
      <c r="DG4238"/>
      <c r="DH4238"/>
      <c r="DI4238"/>
      <c r="DJ4238"/>
      <c r="DK4238"/>
      <c r="DL4238"/>
      <c r="DM4238"/>
      <c r="DN4238"/>
      <c r="DO4238"/>
      <c r="DP4238"/>
      <c r="DQ4238"/>
      <c r="DR4238"/>
      <c r="DS4238"/>
      <c r="DT4238"/>
      <c r="DU4238"/>
      <c r="DV4238"/>
      <c r="DW4238"/>
      <c r="DX4238"/>
      <c r="DY4238"/>
      <c r="DZ4238"/>
      <c r="EA4238"/>
      <c r="EB4238"/>
      <c r="EC4238"/>
      <c r="ED4238"/>
      <c r="EE4238"/>
      <c r="EF4238"/>
      <c r="EG4238"/>
      <c r="EH4238"/>
      <c r="EI4238"/>
      <c r="EJ4238"/>
      <c r="EK4238"/>
      <c r="EL4238"/>
      <c r="EM4238"/>
      <c r="EN4238"/>
      <c r="EO4238"/>
      <c r="EP4238"/>
      <c r="EQ4238"/>
      <c r="ER4238"/>
      <c r="ES4238"/>
      <c r="ET4238"/>
      <c r="EU4238"/>
      <c r="EV4238"/>
      <c r="EW4238"/>
      <c r="EX4238"/>
      <c r="EY4238"/>
      <c r="EZ4238"/>
      <c r="FA4238"/>
      <c r="FB4238"/>
      <c r="FC4238"/>
      <c r="FD4238"/>
      <c r="FE4238"/>
      <c r="FF4238"/>
      <c r="FG4238"/>
      <c r="FH4238"/>
      <c r="FI4238"/>
      <c r="FJ4238"/>
      <c r="FK4238"/>
      <c r="FL4238"/>
      <c r="FM4238"/>
      <c r="FN4238"/>
      <c r="FO4238"/>
      <c r="FP4238"/>
      <c r="FQ4238"/>
      <c r="FR4238"/>
      <c r="FS4238"/>
      <c r="FT4238"/>
      <c r="FU4238"/>
      <c r="FV4238"/>
      <c r="FW4238"/>
      <c r="FX4238"/>
      <c r="FY4238"/>
      <c r="FZ4238"/>
      <c r="GA4238"/>
      <c r="GB4238"/>
      <c r="GC4238"/>
      <c r="GD4238"/>
      <c r="GE4238"/>
      <c r="GF4238"/>
      <c r="GG4238"/>
      <c r="GH4238"/>
      <c r="GI4238"/>
      <c r="GJ4238"/>
      <c r="GK4238"/>
      <c r="GL4238"/>
      <c r="GM4238"/>
      <c r="GN4238"/>
      <c r="GO4238"/>
      <c r="GP4238"/>
      <c r="GQ4238"/>
      <c r="GR4238"/>
      <c r="GS4238"/>
      <c r="GT4238"/>
      <c r="GU4238"/>
      <c r="GV4238"/>
      <c r="GW4238"/>
      <c r="GX4238"/>
      <c r="GY4238"/>
      <c r="GZ4238"/>
      <c r="HA4238"/>
      <c r="HB4238"/>
      <c r="HC4238"/>
      <c r="HD4238"/>
      <c r="HE4238"/>
      <c r="HF4238"/>
      <c r="HG4238"/>
      <c r="HH4238"/>
      <c r="HI4238"/>
      <c r="HJ4238"/>
      <c r="HK4238"/>
      <c r="HL4238"/>
      <c r="HM4238"/>
      <c r="HN4238"/>
      <c r="HO4238"/>
      <c r="HP4238"/>
      <c r="HQ4238"/>
      <c r="HR4238"/>
      <c r="HS4238"/>
      <c r="HT4238"/>
      <c r="HU4238"/>
      <c r="HV4238"/>
      <c r="HW4238"/>
      <c r="HX4238"/>
      <c r="HY4238"/>
      <c r="HZ4238"/>
      <c r="IA4238"/>
      <c r="IB4238"/>
      <c r="IC4238"/>
      <c r="ID4238"/>
      <c r="IE4238"/>
      <c r="IF4238"/>
      <c r="IG4238"/>
      <c r="IH4238"/>
      <c r="II4238"/>
      <c r="IJ4238"/>
      <c r="IK4238"/>
      <c r="IL4238"/>
      <c r="IM4238"/>
      <c r="IN4238"/>
      <c r="IO4238"/>
      <c r="IP4238"/>
      <c r="IQ4238"/>
      <c r="IR4238"/>
      <c r="IS4238"/>
      <c r="IT4238"/>
      <c r="IU4238"/>
      <c r="IV4238"/>
    </row>
    <row r="4239" spans="1:256" ht="12.5">
      <c r="B4239" s="65">
        <v>1</v>
      </c>
      <c r="C4239" s="66">
        <f t="shared" si="192"/>
        <v>1</v>
      </c>
      <c r="D4239" s="659" t="s">
        <v>90</v>
      </c>
      <c r="E4239" s="658" t="s">
        <v>87</v>
      </c>
      <c r="F4239" s="658" t="s">
        <v>68</v>
      </c>
      <c r="G4239" s="78"/>
      <c r="H4239" s="96" t="s">
        <v>240</v>
      </c>
      <c r="I4239" s="107" t="s">
        <v>4628</v>
      </c>
      <c r="J4239" s="81"/>
      <c r="K4239" s="72"/>
      <c r="L4239" s="72"/>
      <c r="M4239" s="72"/>
      <c r="N4239" s="72"/>
      <c r="O4239" s="72"/>
      <c r="P4239" s="72"/>
      <c r="Q4239" s="833"/>
      <c r="R4239" s="102"/>
      <c r="S4239" s="73"/>
      <c r="T4239" s="102"/>
      <c r="U4239" s="103"/>
      <c r="V4239" s="104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  <c r="AN4239"/>
      <c r="AO4239"/>
      <c r="AP4239"/>
      <c r="AQ4239"/>
      <c r="AR4239"/>
      <c r="AS4239"/>
      <c r="AT4239"/>
      <c r="AU4239"/>
      <c r="AV4239"/>
      <c r="AW4239"/>
      <c r="AX4239"/>
      <c r="AY4239"/>
      <c r="AZ4239"/>
      <c r="BA4239"/>
      <c r="BB4239"/>
      <c r="BC4239"/>
      <c r="BD4239"/>
      <c r="BE4239"/>
      <c r="BF4239"/>
      <c r="BG4239"/>
      <c r="BH4239"/>
      <c r="BI4239"/>
      <c r="BJ4239"/>
      <c r="BK4239"/>
      <c r="BL4239"/>
      <c r="BM4239"/>
      <c r="BN4239"/>
      <c r="BO4239"/>
      <c r="BP4239"/>
      <c r="BQ4239"/>
      <c r="BR4239"/>
      <c r="BS4239"/>
      <c r="BT4239"/>
      <c r="BU4239"/>
      <c r="BV4239"/>
      <c r="BW4239"/>
      <c r="BX4239"/>
      <c r="BY4239"/>
      <c r="BZ4239"/>
      <c r="CA4239"/>
      <c r="CB4239"/>
      <c r="CC4239"/>
      <c r="CD4239"/>
      <c r="CE4239"/>
      <c r="CF4239"/>
      <c r="CG4239"/>
      <c r="CH4239"/>
      <c r="CI4239"/>
      <c r="CJ4239"/>
      <c r="CK4239"/>
      <c r="CL4239"/>
      <c r="CM4239"/>
      <c r="CN4239"/>
      <c r="CO4239"/>
      <c r="CP4239"/>
      <c r="CQ4239"/>
      <c r="CR4239"/>
      <c r="CS4239"/>
      <c r="CT4239"/>
      <c r="CU4239"/>
      <c r="CV4239"/>
      <c r="CW4239"/>
      <c r="CX4239"/>
      <c r="CY4239"/>
      <c r="CZ4239"/>
      <c r="DA4239"/>
      <c r="DB4239"/>
      <c r="DC4239"/>
      <c r="DD4239"/>
      <c r="DE4239"/>
      <c r="DF4239"/>
      <c r="DG4239"/>
      <c r="DH4239"/>
      <c r="DI4239"/>
      <c r="DJ4239"/>
      <c r="DK4239"/>
      <c r="DL4239"/>
      <c r="DM4239"/>
      <c r="DN4239"/>
      <c r="DO4239"/>
      <c r="DP4239"/>
      <c r="DQ4239"/>
      <c r="DR4239"/>
      <c r="DS4239"/>
      <c r="DT4239"/>
      <c r="DU4239"/>
      <c r="DV4239"/>
      <c r="DW4239"/>
      <c r="DX4239"/>
      <c r="DY4239"/>
      <c r="DZ4239"/>
      <c r="EA4239"/>
      <c r="EB4239"/>
      <c r="EC4239"/>
      <c r="ED4239"/>
      <c r="EE4239"/>
      <c r="EF4239"/>
      <c r="EG4239"/>
      <c r="EH4239"/>
      <c r="EI4239"/>
      <c r="EJ4239"/>
      <c r="EK4239"/>
      <c r="EL4239"/>
      <c r="EM4239"/>
      <c r="EN4239"/>
      <c r="EO4239"/>
      <c r="EP4239"/>
      <c r="EQ4239"/>
      <c r="ER4239"/>
      <c r="ES4239"/>
      <c r="ET4239"/>
      <c r="EU4239"/>
      <c r="EV4239"/>
      <c r="EW4239"/>
      <c r="EX4239"/>
      <c r="EY4239"/>
      <c r="EZ4239"/>
      <c r="FA4239"/>
      <c r="FB4239"/>
      <c r="FC4239"/>
      <c r="FD4239"/>
      <c r="FE4239"/>
      <c r="FF4239"/>
      <c r="FG4239"/>
      <c r="FH4239"/>
      <c r="FI4239"/>
      <c r="FJ4239"/>
      <c r="FK4239"/>
      <c r="FL4239"/>
      <c r="FM4239"/>
      <c r="FN4239"/>
      <c r="FO4239"/>
      <c r="FP4239"/>
      <c r="FQ4239"/>
      <c r="FR4239"/>
      <c r="FS4239"/>
      <c r="FT4239"/>
      <c r="FU4239"/>
      <c r="FV4239"/>
      <c r="FW4239"/>
      <c r="FX4239"/>
      <c r="FY4239"/>
      <c r="FZ4239"/>
      <c r="GA4239"/>
      <c r="GB4239"/>
      <c r="GC4239"/>
      <c r="GD4239"/>
      <c r="GE4239"/>
      <c r="GF4239"/>
      <c r="GG4239"/>
      <c r="GH4239"/>
      <c r="GI4239"/>
      <c r="GJ4239"/>
      <c r="GK4239"/>
      <c r="GL4239"/>
      <c r="GM4239"/>
      <c r="GN4239"/>
      <c r="GO4239"/>
      <c r="GP4239"/>
      <c r="GQ4239"/>
      <c r="GR4239"/>
      <c r="GS4239"/>
      <c r="GT4239"/>
      <c r="GU4239"/>
      <c r="GV4239"/>
      <c r="GW4239"/>
      <c r="GX4239"/>
      <c r="GY4239"/>
      <c r="GZ4239"/>
      <c r="HA4239"/>
      <c r="HB4239"/>
      <c r="HC4239"/>
      <c r="HD4239"/>
      <c r="HE4239"/>
      <c r="HF4239"/>
      <c r="HG4239"/>
      <c r="HH4239"/>
      <c r="HI4239"/>
      <c r="HJ4239"/>
      <c r="HK4239"/>
      <c r="HL4239"/>
      <c r="HM4239"/>
      <c r="HN4239"/>
      <c r="HO4239"/>
      <c r="HP4239"/>
      <c r="HQ4239"/>
      <c r="HR4239"/>
      <c r="HS4239"/>
      <c r="HT4239"/>
      <c r="HU4239"/>
      <c r="HV4239"/>
      <c r="HW4239"/>
      <c r="HX4239"/>
      <c r="HY4239"/>
      <c r="HZ4239"/>
      <c r="IA4239"/>
      <c r="IB4239"/>
      <c r="IC4239"/>
      <c r="ID4239"/>
      <c r="IE4239"/>
      <c r="IF4239"/>
      <c r="IG4239"/>
      <c r="IH4239"/>
      <c r="II4239"/>
      <c r="IJ4239"/>
      <c r="IK4239"/>
      <c r="IL4239"/>
      <c r="IM4239"/>
      <c r="IN4239"/>
      <c r="IO4239"/>
      <c r="IP4239"/>
      <c r="IQ4239"/>
      <c r="IR4239"/>
      <c r="IS4239"/>
      <c r="IT4239"/>
      <c r="IU4239"/>
      <c r="IV4239"/>
    </row>
    <row r="4240" spans="1:256" ht="12.5">
      <c r="B4240" s="65">
        <v>1</v>
      </c>
      <c r="C4240" s="66">
        <f t="shared" si="192"/>
        <v>1</v>
      </c>
      <c r="D4240" s="99" t="s">
        <v>99</v>
      </c>
      <c r="E4240" s="76" t="s">
        <v>68</v>
      </c>
      <c r="F4240" s="77" t="s">
        <v>90</v>
      </c>
      <c r="G4240" s="78"/>
      <c r="H4240" s="96" t="s">
        <v>140</v>
      </c>
      <c r="I4240" s="107" t="s">
        <v>4630</v>
      </c>
      <c r="J4240" s="81"/>
      <c r="K4240" s="72"/>
      <c r="L4240" s="72"/>
      <c r="M4240" s="72"/>
      <c r="N4240" s="72"/>
      <c r="O4240" s="72"/>
      <c r="P4240" s="72"/>
      <c r="Q4240" s="833"/>
      <c r="R4240" s="102"/>
      <c r="S4240" s="73"/>
      <c r="T4240" s="102"/>
      <c r="U4240" s="103"/>
      <c r="V4240" s="104"/>
      <c r="W4240"/>
      <c r="X4240"/>
      <c r="Y4240"/>
      <c r="Z4240"/>
      <c r="AA4240"/>
      <c r="AB4240"/>
      <c r="AC4240"/>
      <c r="AD4240"/>
      <c r="AE4240"/>
      <c r="AF4240"/>
      <c r="AG4240"/>
      <c r="AH4240"/>
      <c r="AI4240"/>
      <c r="AJ4240"/>
      <c r="AK4240"/>
      <c r="AL4240"/>
      <c r="AM4240"/>
      <c r="AN4240"/>
      <c r="AO4240"/>
      <c r="AP4240"/>
      <c r="AQ4240"/>
      <c r="AR4240"/>
      <c r="AS4240"/>
      <c r="AT4240"/>
      <c r="AU4240"/>
      <c r="AV4240"/>
      <c r="AW4240"/>
      <c r="AX4240"/>
      <c r="AY4240"/>
      <c r="AZ4240"/>
      <c r="BA4240"/>
      <c r="BB4240"/>
      <c r="BC4240"/>
      <c r="BD4240"/>
      <c r="BE4240"/>
      <c r="BF4240"/>
      <c r="BG4240"/>
      <c r="BH4240"/>
      <c r="BI4240"/>
      <c r="BJ4240"/>
      <c r="BK4240"/>
      <c r="BL4240"/>
      <c r="BM4240"/>
      <c r="BN4240"/>
      <c r="BO4240"/>
      <c r="BP4240"/>
      <c r="BQ4240"/>
      <c r="BR4240"/>
      <c r="BS4240"/>
      <c r="BT4240"/>
      <c r="BU4240"/>
      <c r="BV4240"/>
      <c r="BW4240"/>
      <c r="BX4240"/>
      <c r="BY4240"/>
      <c r="BZ4240"/>
      <c r="CA4240"/>
      <c r="CB4240"/>
      <c r="CC4240"/>
      <c r="CD4240"/>
      <c r="CE4240"/>
      <c r="CF4240"/>
      <c r="CG4240"/>
      <c r="CH4240"/>
      <c r="CI4240"/>
      <c r="CJ4240"/>
      <c r="CK4240"/>
      <c r="CL4240"/>
      <c r="CM4240"/>
      <c r="CN4240"/>
      <c r="CO4240"/>
      <c r="CP4240"/>
      <c r="CQ4240"/>
      <c r="CR4240"/>
      <c r="CS4240"/>
      <c r="CT4240"/>
      <c r="CU4240"/>
      <c r="CV4240"/>
      <c r="CW4240"/>
      <c r="CX4240"/>
      <c r="CY4240"/>
      <c r="CZ4240"/>
      <c r="DA4240"/>
      <c r="DB4240"/>
      <c r="DC4240"/>
      <c r="DD4240"/>
      <c r="DE4240"/>
      <c r="DF4240"/>
      <c r="DG4240"/>
      <c r="DH4240"/>
      <c r="DI4240"/>
      <c r="DJ4240"/>
      <c r="DK4240"/>
      <c r="DL4240"/>
      <c r="DM4240"/>
      <c r="DN4240"/>
      <c r="DO4240"/>
      <c r="DP4240"/>
      <c r="DQ4240"/>
      <c r="DR4240"/>
      <c r="DS4240"/>
      <c r="DT4240"/>
      <c r="DU4240"/>
      <c r="DV4240"/>
      <c r="DW4240"/>
      <c r="DX4240"/>
      <c r="DY4240"/>
      <c r="DZ4240"/>
      <c r="EA4240"/>
      <c r="EB4240"/>
      <c r="EC4240"/>
      <c r="ED4240"/>
      <c r="EE4240"/>
      <c r="EF4240"/>
      <c r="EG4240"/>
      <c r="EH4240"/>
      <c r="EI4240"/>
      <c r="EJ4240"/>
      <c r="EK4240"/>
      <c r="EL4240"/>
      <c r="EM4240"/>
      <c r="EN4240"/>
      <c r="EO4240"/>
      <c r="EP4240"/>
      <c r="EQ4240"/>
      <c r="ER4240"/>
      <c r="ES4240"/>
      <c r="ET4240"/>
      <c r="EU4240"/>
      <c r="EV4240"/>
      <c r="EW4240"/>
      <c r="EX4240"/>
      <c r="EY4240"/>
      <c r="EZ4240"/>
      <c r="FA4240"/>
      <c r="FB4240"/>
      <c r="FC4240"/>
      <c r="FD4240"/>
      <c r="FE4240"/>
      <c r="FF4240"/>
      <c r="FG4240"/>
      <c r="FH4240"/>
      <c r="FI4240"/>
      <c r="FJ4240"/>
      <c r="FK4240"/>
      <c r="FL4240"/>
      <c r="FM4240"/>
      <c r="FN4240"/>
      <c r="FO4240"/>
      <c r="FP4240"/>
      <c r="FQ4240"/>
      <c r="FR4240"/>
      <c r="FS4240"/>
      <c r="FT4240"/>
      <c r="FU4240"/>
      <c r="FV4240"/>
      <c r="FW4240"/>
      <c r="FX4240"/>
      <c r="FY4240"/>
      <c r="FZ4240"/>
      <c r="GA4240"/>
      <c r="GB4240"/>
      <c r="GC4240"/>
      <c r="GD4240"/>
      <c r="GE4240"/>
      <c r="GF4240"/>
      <c r="GG4240"/>
      <c r="GH4240"/>
      <c r="GI4240"/>
      <c r="GJ4240"/>
      <c r="GK4240"/>
      <c r="GL4240"/>
      <c r="GM4240"/>
      <c r="GN4240"/>
      <c r="GO4240"/>
      <c r="GP4240"/>
      <c r="GQ4240"/>
      <c r="GR4240"/>
      <c r="GS4240"/>
      <c r="GT4240"/>
      <c r="GU4240"/>
      <c r="GV4240"/>
      <c r="GW4240"/>
      <c r="GX4240"/>
      <c r="GY4240"/>
      <c r="GZ4240"/>
      <c r="HA4240"/>
      <c r="HB4240"/>
      <c r="HC4240"/>
      <c r="HD4240"/>
      <c r="HE4240"/>
      <c r="HF4240"/>
      <c r="HG4240"/>
      <c r="HH4240"/>
      <c r="HI4240"/>
      <c r="HJ4240"/>
      <c r="HK4240"/>
      <c r="HL4240"/>
      <c r="HM4240"/>
      <c r="HN4240"/>
      <c r="HO4240"/>
      <c r="HP4240"/>
      <c r="HQ4240"/>
      <c r="HR4240"/>
      <c r="HS4240"/>
      <c r="HT4240"/>
      <c r="HU4240"/>
      <c r="HV4240"/>
      <c r="HW4240"/>
      <c r="HX4240"/>
      <c r="HY4240"/>
      <c r="HZ4240"/>
      <c r="IA4240"/>
      <c r="IB4240"/>
      <c r="IC4240"/>
      <c r="ID4240"/>
      <c r="IE4240"/>
      <c r="IF4240"/>
      <c r="IG4240"/>
      <c r="IH4240"/>
      <c r="II4240"/>
      <c r="IJ4240"/>
      <c r="IK4240"/>
      <c r="IL4240"/>
      <c r="IM4240"/>
      <c r="IN4240"/>
      <c r="IO4240"/>
      <c r="IP4240"/>
      <c r="IQ4240"/>
      <c r="IR4240"/>
      <c r="IS4240"/>
      <c r="IT4240"/>
      <c r="IU4240"/>
      <c r="IV4240"/>
    </row>
    <row r="4241" spans="1:256" ht="12.5">
      <c r="B4241" s="65">
        <v>1</v>
      </c>
      <c r="C4241" s="66">
        <f t="shared" si="192"/>
        <v>0</v>
      </c>
      <c r="D4241" s="99" t="s">
        <v>70</v>
      </c>
      <c r="E4241" s="99" t="s">
        <v>99</v>
      </c>
      <c r="F4241" s="99" t="s">
        <v>70</v>
      </c>
      <c r="G4241" s="78"/>
      <c r="H4241" s="96" t="s">
        <v>101</v>
      </c>
      <c r="I4241" s="107" t="s">
        <v>4631</v>
      </c>
      <c r="J4241" s="81"/>
      <c r="K4241" s="72"/>
      <c r="L4241" s="72"/>
      <c r="M4241" s="72"/>
      <c r="N4241" s="72"/>
      <c r="O4241" s="72"/>
      <c r="P4241" s="72"/>
      <c r="Q4241" s="833"/>
      <c r="R4241" s="102"/>
      <c r="S4241" s="73"/>
      <c r="T4241" s="102"/>
      <c r="U4241" s="103"/>
      <c r="V4241" s="104"/>
      <c r="W4241"/>
      <c r="X4241"/>
      <c r="Y4241"/>
      <c r="Z4241"/>
      <c r="AA4241"/>
      <c r="AB4241"/>
      <c r="AC4241"/>
      <c r="AD4241"/>
      <c r="AE4241"/>
      <c r="AF4241"/>
      <c r="AG4241"/>
      <c r="AH4241"/>
      <c r="AI4241"/>
      <c r="AJ4241"/>
      <c r="AK4241"/>
      <c r="AL4241"/>
      <c r="AM4241"/>
      <c r="AN4241"/>
      <c r="AO4241"/>
      <c r="AP4241"/>
      <c r="AQ4241"/>
      <c r="AR4241"/>
      <c r="AS4241"/>
      <c r="AT4241"/>
      <c r="AU4241"/>
      <c r="AV4241"/>
      <c r="AW4241"/>
      <c r="AX4241"/>
      <c r="AY4241"/>
      <c r="AZ4241"/>
      <c r="BA4241"/>
      <c r="BB4241"/>
      <c r="BC4241"/>
      <c r="BD4241"/>
      <c r="BE4241"/>
      <c r="BF4241"/>
      <c r="BG4241"/>
      <c r="BH4241"/>
      <c r="BI4241"/>
      <c r="BJ4241"/>
      <c r="BK4241"/>
      <c r="BL4241"/>
      <c r="BM4241"/>
      <c r="BN4241"/>
      <c r="BO4241"/>
      <c r="BP4241"/>
      <c r="BQ4241"/>
      <c r="BR4241"/>
      <c r="BS4241"/>
      <c r="BT4241"/>
      <c r="BU4241"/>
      <c r="BV4241"/>
      <c r="BW4241"/>
      <c r="BX4241"/>
      <c r="BY4241"/>
      <c r="BZ4241"/>
      <c r="CA4241"/>
      <c r="CB4241"/>
      <c r="CC4241"/>
      <c r="CD4241"/>
      <c r="CE4241"/>
      <c r="CF4241"/>
      <c r="CG4241"/>
      <c r="CH4241"/>
      <c r="CI4241"/>
      <c r="CJ4241"/>
      <c r="CK4241"/>
      <c r="CL4241"/>
      <c r="CM4241"/>
      <c r="CN4241"/>
      <c r="CO4241"/>
      <c r="CP4241"/>
      <c r="CQ4241"/>
      <c r="CR4241"/>
      <c r="CS4241"/>
      <c r="CT4241"/>
      <c r="CU4241"/>
      <c r="CV4241"/>
      <c r="CW4241"/>
      <c r="CX4241"/>
      <c r="CY4241"/>
      <c r="CZ4241"/>
      <c r="DA4241"/>
      <c r="DB4241"/>
      <c r="DC4241"/>
      <c r="DD4241"/>
      <c r="DE4241"/>
      <c r="DF4241"/>
      <c r="DG4241"/>
      <c r="DH4241"/>
      <c r="DI4241"/>
      <c r="DJ4241"/>
      <c r="DK4241"/>
      <c r="DL4241"/>
      <c r="DM4241"/>
      <c r="DN4241"/>
      <c r="DO4241"/>
      <c r="DP4241"/>
      <c r="DQ4241"/>
      <c r="DR4241"/>
      <c r="DS4241"/>
      <c r="DT4241"/>
      <c r="DU4241"/>
      <c r="DV4241"/>
      <c r="DW4241"/>
      <c r="DX4241"/>
      <c r="DY4241"/>
      <c r="DZ4241"/>
      <c r="EA4241"/>
      <c r="EB4241"/>
      <c r="EC4241"/>
      <c r="ED4241"/>
      <c r="EE4241"/>
      <c r="EF4241"/>
      <c r="EG4241"/>
      <c r="EH4241"/>
      <c r="EI4241"/>
      <c r="EJ4241"/>
      <c r="EK4241"/>
      <c r="EL4241"/>
      <c r="EM4241"/>
      <c r="EN4241"/>
      <c r="EO4241"/>
      <c r="EP4241"/>
      <c r="EQ4241"/>
      <c r="ER4241"/>
      <c r="ES4241"/>
      <c r="ET4241"/>
      <c r="EU4241"/>
      <c r="EV4241"/>
      <c r="EW4241"/>
      <c r="EX4241"/>
      <c r="EY4241"/>
      <c r="EZ4241"/>
      <c r="FA4241"/>
      <c r="FB4241"/>
      <c r="FC4241"/>
      <c r="FD4241"/>
      <c r="FE4241"/>
      <c r="FF4241"/>
      <c r="FG4241"/>
      <c r="FH4241"/>
      <c r="FI4241"/>
      <c r="FJ4241"/>
      <c r="FK4241"/>
      <c r="FL4241"/>
      <c r="FM4241"/>
      <c r="FN4241"/>
      <c r="FO4241"/>
      <c r="FP4241"/>
      <c r="FQ4241"/>
      <c r="FR4241"/>
      <c r="FS4241"/>
      <c r="FT4241"/>
      <c r="FU4241"/>
      <c r="FV4241"/>
      <c r="FW4241"/>
      <c r="FX4241"/>
      <c r="FY4241"/>
      <c r="FZ4241"/>
      <c r="GA4241"/>
      <c r="GB4241"/>
      <c r="GC4241"/>
      <c r="GD4241"/>
      <c r="GE4241"/>
      <c r="GF4241"/>
      <c r="GG4241"/>
      <c r="GH4241"/>
      <c r="GI4241"/>
      <c r="GJ4241"/>
      <c r="GK4241"/>
      <c r="GL4241"/>
      <c r="GM4241"/>
      <c r="GN4241"/>
      <c r="GO4241"/>
      <c r="GP4241"/>
      <c r="GQ4241"/>
      <c r="GR4241"/>
      <c r="GS4241"/>
      <c r="GT4241"/>
      <c r="GU4241"/>
      <c r="GV4241"/>
      <c r="GW4241"/>
      <c r="GX4241"/>
      <c r="GY4241"/>
      <c r="GZ4241"/>
      <c r="HA4241"/>
      <c r="HB4241"/>
      <c r="HC4241"/>
      <c r="HD4241"/>
      <c r="HE4241"/>
      <c r="HF4241"/>
      <c r="HG4241"/>
      <c r="HH4241"/>
      <c r="HI4241"/>
      <c r="HJ4241"/>
      <c r="HK4241"/>
      <c r="HL4241"/>
      <c r="HM4241"/>
      <c r="HN4241"/>
      <c r="HO4241"/>
      <c r="HP4241"/>
      <c r="HQ4241"/>
      <c r="HR4241"/>
      <c r="HS4241"/>
      <c r="HT4241"/>
      <c r="HU4241"/>
      <c r="HV4241"/>
      <c r="HW4241"/>
      <c r="HX4241"/>
      <c r="HY4241"/>
      <c r="HZ4241"/>
      <c r="IA4241"/>
      <c r="IB4241"/>
      <c r="IC4241"/>
      <c r="ID4241"/>
      <c r="IE4241"/>
      <c r="IF4241"/>
      <c r="IG4241"/>
      <c r="IH4241"/>
      <c r="II4241"/>
      <c r="IJ4241"/>
      <c r="IK4241"/>
      <c r="IL4241"/>
      <c r="IM4241"/>
      <c r="IN4241"/>
      <c r="IO4241"/>
      <c r="IP4241"/>
      <c r="IQ4241"/>
      <c r="IR4241"/>
      <c r="IS4241"/>
      <c r="IT4241"/>
      <c r="IU4241"/>
      <c r="IV4241"/>
    </row>
    <row r="4242" spans="1:256" ht="12.5">
      <c r="B4242" s="65">
        <v>1</v>
      </c>
      <c r="C4242" s="66">
        <f t="shared" si="192"/>
        <v>0</v>
      </c>
      <c r="D4242" s="659" t="s">
        <v>90</v>
      </c>
      <c r="E4242" s="659" t="s">
        <v>90</v>
      </c>
      <c r="F4242" s="656" t="s">
        <v>70</v>
      </c>
      <c r="G4242" s="78"/>
      <c r="H4242" s="96" t="s">
        <v>122</v>
      </c>
      <c r="I4242" s="107" t="s">
        <v>4632</v>
      </c>
      <c r="J4242" s="81"/>
      <c r="K4242" s="72"/>
      <c r="L4242" s="72"/>
      <c r="M4242" s="72"/>
      <c r="N4242" s="72"/>
      <c r="O4242" s="72"/>
      <c r="P4242" s="72"/>
      <c r="Q4242" s="833"/>
      <c r="R4242" s="102"/>
      <c r="S4242" s="73"/>
      <c r="T4242" s="102"/>
      <c r="U4242" s="103"/>
      <c r="V4242" s="104"/>
    </row>
    <row r="4243" spans="1:256" ht="12.65" customHeight="1">
      <c r="B4243" s="65">
        <v>1</v>
      </c>
      <c r="C4243" s="66">
        <v>3</v>
      </c>
      <c r="D4243" s="99" t="s">
        <v>99</v>
      </c>
      <c r="E4243" s="76" t="s">
        <v>87</v>
      </c>
      <c r="F4243" s="76" t="s">
        <v>87</v>
      </c>
      <c r="G4243" s="78"/>
      <c r="H4243" s="96" t="s">
        <v>101</v>
      </c>
      <c r="I4243" s="107" t="s">
        <v>285</v>
      </c>
      <c r="J4243" s="81" t="s">
        <v>1056</v>
      </c>
      <c r="K4243" s="72"/>
      <c r="L4243" s="72"/>
      <c r="M4243" s="72"/>
      <c r="N4243" s="72"/>
      <c r="O4243" s="72"/>
      <c r="P4243" s="72"/>
      <c r="Q4243" s="833"/>
      <c r="R4243" s="102"/>
      <c r="S4243" s="73"/>
      <c r="T4243" s="102"/>
      <c r="U4243" s="103"/>
      <c r="V4243" s="104"/>
      <c r="W4243"/>
      <c r="X4243"/>
      <c r="Y4243"/>
      <c r="Z4243"/>
      <c r="AA4243"/>
      <c r="AB4243"/>
      <c r="AC4243"/>
      <c r="AD4243"/>
      <c r="AE4243"/>
      <c r="AF4243"/>
      <c r="AG4243"/>
      <c r="AH4243"/>
      <c r="AI4243"/>
      <c r="AJ4243"/>
      <c r="AK4243"/>
      <c r="AL4243"/>
      <c r="AM4243"/>
      <c r="AN4243"/>
      <c r="AO4243"/>
      <c r="AP4243"/>
      <c r="AQ4243"/>
      <c r="AR4243"/>
      <c r="AS4243"/>
      <c r="AT4243"/>
      <c r="AU4243"/>
      <c r="AV4243"/>
      <c r="AW4243"/>
      <c r="AX4243"/>
      <c r="AY4243"/>
      <c r="AZ4243"/>
      <c r="BA4243"/>
      <c r="BB4243"/>
      <c r="BC4243"/>
      <c r="BD4243"/>
      <c r="BE4243"/>
      <c r="BF4243"/>
      <c r="BG4243"/>
      <c r="BH4243"/>
      <c r="BI4243"/>
      <c r="BJ4243"/>
      <c r="BK4243"/>
      <c r="BL4243"/>
      <c r="BM4243"/>
      <c r="BN4243"/>
      <c r="BO4243"/>
      <c r="BP4243"/>
      <c r="BQ4243"/>
      <c r="BR4243"/>
      <c r="BS4243"/>
      <c r="BT4243"/>
      <c r="BU4243"/>
      <c r="BV4243"/>
      <c r="BW4243"/>
      <c r="BX4243"/>
      <c r="BY4243"/>
      <c r="BZ4243"/>
      <c r="CA4243"/>
      <c r="CB4243"/>
      <c r="CC4243"/>
      <c r="CD4243"/>
      <c r="CE4243"/>
      <c r="CF4243"/>
      <c r="CG4243"/>
      <c r="CH4243"/>
      <c r="CI4243"/>
      <c r="CJ4243"/>
      <c r="CK4243"/>
      <c r="CL4243"/>
      <c r="CM4243"/>
      <c r="CN4243"/>
      <c r="CO4243"/>
      <c r="CP4243"/>
      <c r="CQ4243"/>
      <c r="CR4243"/>
      <c r="CS4243"/>
      <c r="CT4243"/>
      <c r="CU4243"/>
      <c r="CV4243"/>
      <c r="CW4243"/>
      <c r="CX4243"/>
      <c r="CY4243"/>
      <c r="CZ4243"/>
      <c r="DA4243"/>
      <c r="DB4243"/>
      <c r="DC4243"/>
      <c r="DD4243"/>
      <c r="DE4243"/>
      <c r="DF4243"/>
      <c r="DG4243"/>
      <c r="DH4243"/>
      <c r="DI4243"/>
      <c r="DJ4243"/>
      <c r="DK4243"/>
      <c r="DL4243"/>
      <c r="DM4243"/>
      <c r="DN4243"/>
      <c r="DO4243"/>
      <c r="DP4243"/>
      <c r="DQ4243"/>
      <c r="DR4243"/>
      <c r="DS4243"/>
      <c r="DT4243"/>
      <c r="DU4243"/>
      <c r="DV4243"/>
      <c r="DW4243"/>
      <c r="DX4243"/>
      <c r="DY4243"/>
      <c r="DZ4243"/>
      <c r="EA4243"/>
      <c r="EB4243"/>
      <c r="EC4243"/>
      <c r="ED4243"/>
      <c r="EE4243"/>
      <c r="EF4243"/>
      <c r="EG4243"/>
      <c r="EH4243"/>
      <c r="EI4243"/>
      <c r="EJ4243"/>
      <c r="EK4243"/>
      <c r="EL4243"/>
      <c r="EM4243"/>
      <c r="EN4243"/>
      <c r="EO4243"/>
      <c r="EP4243"/>
      <c r="EQ4243"/>
      <c r="ER4243"/>
      <c r="ES4243"/>
      <c r="ET4243"/>
      <c r="EU4243"/>
      <c r="EV4243"/>
      <c r="EW4243"/>
      <c r="EX4243"/>
      <c r="EY4243"/>
      <c r="EZ4243"/>
      <c r="FA4243"/>
      <c r="FB4243"/>
      <c r="FC4243"/>
      <c r="FD4243"/>
      <c r="FE4243"/>
      <c r="FF4243"/>
      <c r="FG4243"/>
      <c r="FH4243"/>
      <c r="FI4243"/>
      <c r="FJ4243"/>
      <c r="FK4243"/>
      <c r="FL4243"/>
      <c r="FM4243"/>
      <c r="FN4243"/>
      <c r="FO4243"/>
      <c r="FP4243"/>
      <c r="FQ4243"/>
      <c r="FR4243"/>
      <c r="FS4243"/>
      <c r="FT4243"/>
      <c r="FU4243"/>
      <c r="FV4243"/>
      <c r="FW4243"/>
      <c r="FX4243"/>
      <c r="FY4243"/>
      <c r="FZ4243"/>
      <c r="GA4243"/>
      <c r="GB4243"/>
      <c r="GC4243"/>
      <c r="GD4243"/>
      <c r="GE4243"/>
      <c r="GF4243"/>
      <c r="GG4243"/>
      <c r="GH4243"/>
      <c r="GI4243"/>
      <c r="GJ4243"/>
      <c r="GK4243"/>
      <c r="GL4243"/>
      <c r="GM4243"/>
      <c r="GN4243"/>
      <c r="GO4243"/>
      <c r="GP4243"/>
      <c r="GQ4243"/>
      <c r="GR4243"/>
      <c r="GS4243"/>
      <c r="GT4243"/>
      <c r="GU4243"/>
      <c r="GV4243"/>
      <c r="GW4243"/>
      <c r="GX4243"/>
      <c r="GY4243"/>
      <c r="GZ4243"/>
      <c r="HA4243"/>
      <c r="HB4243"/>
      <c r="HC4243"/>
      <c r="HD4243"/>
      <c r="HE4243"/>
      <c r="HF4243"/>
      <c r="HG4243"/>
      <c r="HH4243"/>
      <c r="HI4243"/>
      <c r="HJ4243"/>
      <c r="HK4243"/>
      <c r="HL4243"/>
      <c r="HM4243"/>
      <c r="HN4243"/>
      <c r="HO4243"/>
      <c r="HP4243"/>
      <c r="HQ4243"/>
      <c r="HR4243"/>
      <c r="HS4243"/>
      <c r="HT4243"/>
      <c r="HU4243"/>
      <c r="HV4243"/>
      <c r="HW4243"/>
      <c r="HX4243"/>
      <c r="HY4243"/>
      <c r="HZ4243"/>
      <c r="IA4243"/>
      <c r="IB4243"/>
      <c r="IC4243"/>
      <c r="ID4243"/>
      <c r="IE4243"/>
      <c r="IF4243"/>
      <c r="IG4243"/>
      <c r="IH4243"/>
      <c r="II4243"/>
      <c r="IJ4243"/>
      <c r="IK4243"/>
      <c r="IL4243"/>
      <c r="IM4243"/>
      <c r="IN4243"/>
      <c r="IO4243"/>
      <c r="IP4243"/>
      <c r="IQ4243"/>
      <c r="IR4243"/>
      <c r="IS4243"/>
      <c r="IT4243"/>
      <c r="IU4243"/>
      <c r="IV4243"/>
    </row>
    <row r="4244" spans="1:256" ht="12.5">
      <c r="A4244" s="305"/>
      <c r="B4244" s="65">
        <v>1</v>
      </c>
      <c r="C4244" s="66">
        <f t="shared" ref="C4244:C4251" si="193">IF(E4244="A",1,IF(E4244="B",1,0))</f>
        <v>1</v>
      </c>
      <c r="D4244" s="656" t="s">
        <v>70</v>
      </c>
      <c r="E4244" s="658" t="s">
        <v>68</v>
      </c>
      <c r="F4244" s="656" t="s">
        <v>99</v>
      </c>
      <c r="G4244" s="78"/>
      <c r="H4244" s="96" t="s">
        <v>119</v>
      </c>
      <c r="I4244" s="107" t="s">
        <v>4633</v>
      </c>
      <c r="J4244" s="81"/>
      <c r="K4244" s="72"/>
      <c r="L4244" s="72"/>
      <c r="M4244" s="72"/>
      <c r="N4244" s="72"/>
      <c r="O4244" s="72"/>
      <c r="P4244" s="72"/>
      <c r="Q4244" s="833"/>
      <c r="R4244" s="102"/>
      <c r="S4244" s="73"/>
      <c r="T4244" s="102"/>
      <c r="U4244" s="103"/>
      <c r="V4244" s="104"/>
      <c r="W4244"/>
      <c r="X4244"/>
      <c r="Y4244"/>
      <c r="Z4244"/>
      <c r="AA4244"/>
      <c r="AB4244"/>
      <c r="AC4244"/>
      <c r="AD4244"/>
      <c r="AE4244"/>
      <c r="AF4244"/>
      <c r="AG4244"/>
      <c r="AH4244"/>
      <c r="AI4244"/>
      <c r="AJ4244"/>
      <c r="AK4244"/>
      <c r="AL4244"/>
      <c r="AM4244"/>
      <c r="AN4244"/>
      <c r="AO4244"/>
      <c r="AP4244"/>
      <c r="AQ4244"/>
      <c r="AR4244"/>
      <c r="AS4244"/>
      <c r="AT4244"/>
      <c r="AU4244"/>
      <c r="AV4244"/>
      <c r="AW4244"/>
      <c r="AX4244"/>
      <c r="AY4244"/>
      <c r="AZ4244"/>
      <c r="BA4244"/>
      <c r="BB4244"/>
      <c r="BC4244"/>
      <c r="BD4244"/>
      <c r="BE4244"/>
      <c r="BF4244"/>
      <c r="BG4244"/>
      <c r="BH4244"/>
      <c r="BI4244"/>
      <c r="BJ4244"/>
      <c r="BK4244"/>
      <c r="BL4244"/>
      <c r="BM4244"/>
      <c r="BN4244"/>
      <c r="BO4244"/>
      <c r="BP4244"/>
      <c r="BQ4244"/>
      <c r="BR4244"/>
      <c r="BS4244"/>
      <c r="BT4244"/>
      <c r="BU4244"/>
      <c r="BV4244"/>
      <c r="BW4244"/>
      <c r="BX4244"/>
      <c r="BY4244"/>
      <c r="BZ4244"/>
      <c r="CA4244"/>
      <c r="CB4244"/>
      <c r="CC4244"/>
      <c r="CD4244"/>
      <c r="CE4244"/>
      <c r="CF4244"/>
      <c r="CG4244"/>
      <c r="CH4244"/>
      <c r="CI4244"/>
      <c r="CJ4244"/>
      <c r="CK4244"/>
      <c r="CL4244"/>
      <c r="CM4244"/>
      <c r="CN4244"/>
      <c r="CO4244"/>
      <c r="CP4244"/>
      <c r="CQ4244"/>
      <c r="CR4244"/>
      <c r="CS4244"/>
      <c r="CT4244"/>
      <c r="CU4244"/>
      <c r="CV4244"/>
      <c r="CW4244"/>
      <c r="CX4244"/>
      <c r="CY4244"/>
      <c r="CZ4244"/>
      <c r="DA4244"/>
      <c r="DB4244"/>
      <c r="DC4244"/>
      <c r="DD4244"/>
      <c r="DE4244"/>
      <c r="DF4244"/>
      <c r="DG4244"/>
      <c r="DH4244"/>
      <c r="DI4244"/>
      <c r="DJ4244"/>
      <c r="DK4244"/>
      <c r="DL4244"/>
      <c r="DM4244"/>
      <c r="DN4244"/>
      <c r="DO4244"/>
      <c r="DP4244"/>
      <c r="DQ4244"/>
      <c r="DR4244"/>
      <c r="DS4244"/>
      <c r="DT4244"/>
      <c r="DU4244"/>
      <c r="DV4244"/>
      <c r="DW4244"/>
      <c r="DX4244"/>
      <c r="DY4244"/>
      <c r="DZ4244"/>
      <c r="EA4244"/>
      <c r="EB4244"/>
      <c r="EC4244"/>
      <c r="ED4244"/>
      <c r="EE4244"/>
      <c r="EF4244"/>
      <c r="EG4244"/>
      <c r="EH4244"/>
      <c r="EI4244"/>
      <c r="EJ4244"/>
      <c r="EK4244"/>
      <c r="EL4244"/>
      <c r="EM4244"/>
      <c r="EN4244"/>
      <c r="EO4244"/>
      <c r="EP4244"/>
      <c r="EQ4244"/>
      <c r="ER4244"/>
      <c r="ES4244"/>
      <c r="ET4244"/>
      <c r="EU4244"/>
      <c r="EV4244"/>
      <c r="EW4244"/>
      <c r="EX4244"/>
      <c r="EY4244"/>
      <c r="EZ4244"/>
      <c r="FA4244"/>
      <c r="FB4244"/>
      <c r="FC4244"/>
      <c r="FD4244"/>
      <c r="FE4244"/>
      <c r="FF4244"/>
      <c r="FG4244"/>
      <c r="FH4244"/>
      <c r="FI4244"/>
      <c r="FJ4244"/>
      <c r="FK4244"/>
      <c r="FL4244"/>
      <c r="FM4244"/>
      <c r="FN4244"/>
      <c r="FO4244"/>
      <c r="FP4244"/>
      <c r="FQ4244"/>
      <c r="FR4244"/>
      <c r="FS4244"/>
      <c r="FT4244"/>
      <c r="FU4244"/>
      <c r="FV4244"/>
      <c r="FW4244"/>
      <c r="FX4244"/>
      <c r="FY4244"/>
      <c r="FZ4244"/>
      <c r="GA4244"/>
      <c r="GB4244"/>
      <c r="GC4244"/>
      <c r="GD4244"/>
      <c r="GE4244"/>
      <c r="GF4244"/>
      <c r="GG4244"/>
      <c r="GH4244"/>
      <c r="GI4244"/>
      <c r="GJ4244"/>
      <c r="GK4244"/>
      <c r="GL4244"/>
      <c r="GM4244"/>
      <c r="GN4244"/>
      <c r="GO4244"/>
      <c r="GP4244"/>
      <c r="GQ4244"/>
      <c r="GR4244"/>
      <c r="GS4244"/>
      <c r="GT4244"/>
      <c r="GU4244"/>
      <c r="GV4244"/>
      <c r="GW4244"/>
      <c r="GX4244"/>
      <c r="GY4244"/>
      <c r="GZ4244"/>
      <c r="HA4244"/>
      <c r="HB4244"/>
      <c r="HC4244"/>
      <c r="HD4244"/>
      <c r="HE4244"/>
      <c r="HF4244"/>
      <c r="HG4244"/>
      <c r="HH4244"/>
      <c r="HI4244"/>
      <c r="HJ4244"/>
      <c r="HK4244"/>
      <c r="HL4244"/>
      <c r="HM4244"/>
      <c r="HN4244"/>
      <c r="HO4244"/>
      <c r="HP4244"/>
      <c r="HQ4244"/>
      <c r="HR4244"/>
      <c r="HS4244"/>
      <c r="HT4244"/>
      <c r="HU4244"/>
      <c r="HV4244"/>
      <c r="HW4244"/>
      <c r="HX4244"/>
      <c r="HY4244"/>
      <c r="HZ4244"/>
      <c r="IA4244"/>
      <c r="IB4244"/>
      <c r="IC4244"/>
      <c r="ID4244"/>
      <c r="IE4244"/>
      <c r="IF4244"/>
      <c r="IG4244"/>
      <c r="IH4244"/>
      <c r="II4244"/>
      <c r="IJ4244"/>
      <c r="IK4244"/>
      <c r="IL4244"/>
      <c r="IM4244"/>
      <c r="IN4244"/>
      <c r="IO4244"/>
      <c r="IP4244"/>
      <c r="IQ4244"/>
      <c r="IR4244"/>
      <c r="IS4244"/>
      <c r="IT4244"/>
      <c r="IU4244"/>
      <c r="IV4244"/>
    </row>
    <row r="4245" spans="1:256" ht="12.5">
      <c r="B4245" s="65">
        <v>1</v>
      </c>
      <c r="C4245" s="66">
        <f t="shared" si="193"/>
        <v>1</v>
      </c>
      <c r="D4245" s="77" t="s">
        <v>90</v>
      </c>
      <c r="E4245" s="76" t="s">
        <v>87</v>
      </c>
      <c r="F4245" s="99" t="s">
        <v>99</v>
      </c>
      <c r="G4245" s="78"/>
      <c r="H4245" s="96" t="s">
        <v>104</v>
      </c>
      <c r="I4245" s="107" t="s">
        <v>4634</v>
      </c>
      <c r="J4245" s="81"/>
      <c r="K4245" s="72"/>
      <c r="L4245" s="72"/>
      <c r="M4245" s="72"/>
      <c r="N4245" s="72"/>
      <c r="O4245" s="72"/>
      <c r="P4245" s="72"/>
      <c r="Q4245" s="833"/>
      <c r="R4245" s="102"/>
      <c r="S4245" s="73"/>
      <c r="T4245" s="102"/>
      <c r="U4245" s="103"/>
      <c r="V4245" s="104"/>
    </row>
    <row r="4246" spans="1:256" ht="12.65" customHeight="1">
      <c r="B4246" s="65">
        <v>1</v>
      </c>
      <c r="C4246" s="66">
        <f t="shared" si="193"/>
        <v>0</v>
      </c>
      <c r="D4246" s="76" t="s">
        <v>68</v>
      </c>
      <c r="E4246" s="77" t="s">
        <v>90</v>
      </c>
      <c r="F4246" s="77" t="s">
        <v>90</v>
      </c>
      <c r="G4246" s="78"/>
      <c r="H4246" s="96" t="s">
        <v>1336</v>
      </c>
      <c r="I4246" s="107" t="s">
        <v>4635</v>
      </c>
      <c r="J4246" s="81"/>
      <c r="K4246" s="72"/>
      <c r="L4246" s="72"/>
      <c r="M4246" s="72"/>
      <c r="N4246" s="72"/>
      <c r="O4246" s="72"/>
      <c r="P4246" s="72"/>
      <c r="Q4246" s="833"/>
      <c r="R4246" s="102"/>
      <c r="S4246" s="73"/>
      <c r="T4246" s="102"/>
      <c r="U4246" s="103"/>
      <c r="V4246" s="104"/>
      <c r="W4246"/>
      <c r="X4246"/>
      <c r="Y4246"/>
      <c r="Z4246"/>
      <c r="AA4246"/>
      <c r="AB4246"/>
      <c r="AC4246"/>
      <c r="AD4246"/>
      <c r="AE4246"/>
      <c r="AF4246"/>
      <c r="AG4246"/>
      <c r="AH4246"/>
      <c r="AI4246"/>
      <c r="AJ4246"/>
      <c r="AK4246"/>
      <c r="AL4246"/>
      <c r="AM4246"/>
      <c r="AN4246"/>
      <c r="AO4246"/>
      <c r="AP4246"/>
      <c r="AQ4246"/>
      <c r="AR4246"/>
      <c r="AS4246"/>
      <c r="AT4246"/>
      <c r="AU4246"/>
      <c r="AV4246"/>
      <c r="AW4246"/>
      <c r="AX4246"/>
      <c r="AY4246"/>
      <c r="AZ4246"/>
      <c r="BA4246"/>
      <c r="BB4246"/>
      <c r="BC4246"/>
      <c r="BD4246"/>
      <c r="BE4246"/>
      <c r="BF4246"/>
      <c r="BG4246"/>
      <c r="BH4246"/>
      <c r="BI4246"/>
      <c r="BJ4246"/>
      <c r="BK4246"/>
      <c r="BL4246"/>
      <c r="BM4246"/>
      <c r="BN4246"/>
      <c r="BO4246"/>
      <c r="BP4246"/>
      <c r="BQ4246"/>
      <c r="BR4246"/>
      <c r="BS4246"/>
      <c r="BT4246"/>
      <c r="BU4246"/>
      <c r="BV4246"/>
      <c r="BW4246"/>
      <c r="BX4246"/>
      <c r="BY4246"/>
      <c r="BZ4246"/>
      <c r="CA4246"/>
      <c r="CB4246"/>
      <c r="CC4246"/>
      <c r="CD4246"/>
      <c r="CE4246"/>
      <c r="CF4246"/>
      <c r="CG4246"/>
      <c r="CH4246"/>
      <c r="CI4246"/>
      <c r="CJ4246"/>
      <c r="CK4246"/>
      <c r="CL4246"/>
      <c r="CM4246"/>
      <c r="CN4246"/>
      <c r="CO4246"/>
      <c r="CP4246"/>
      <c r="CQ4246"/>
      <c r="CR4246"/>
      <c r="CS4246"/>
      <c r="CT4246"/>
      <c r="CU4246"/>
      <c r="CV4246"/>
      <c r="CW4246"/>
      <c r="CX4246"/>
      <c r="CY4246"/>
      <c r="CZ4246"/>
      <c r="DA4246"/>
      <c r="DB4246"/>
      <c r="DC4246"/>
      <c r="DD4246"/>
      <c r="DE4246"/>
      <c r="DF4246"/>
      <c r="DG4246"/>
      <c r="DH4246"/>
      <c r="DI4246"/>
      <c r="DJ4246"/>
      <c r="DK4246"/>
      <c r="DL4246"/>
      <c r="DM4246"/>
      <c r="DN4246"/>
      <c r="DO4246"/>
      <c r="DP4246"/>
      <c r="DQ4246"/>
      <c r="DR4246"/>
      <c r="DS4246"/>
      <c r="DT4246"/>
      <c r="DU4246"/>
      <c r="DV4246"/>
      <c r="DW4246"/>
      <c r="DX4246"/>
      <c r="DY4246"/>
      <c r="DZ4246"/>
      <c r="EA4246"/>
      <c r="EB4246"/>
      <c r="EC4246"/>
      <c r="ED4246"/>
      <c r="EE4246"/>
      <c r="EF4246"/>
      <c r="EG4246"/>
      <c r="EH4246"/>
      <c r="EI4246"/>
      <c r="EJ4246"/>
      <c r="EK4246"/>
      <c r="EL4246"/>
      <c r="EM4246"/>
      <c r="EN4246"/>
      <c r="EO4246"/>
      <c r="EP4246"/>
      <c r="EQ4246"/>
      <c r="ER4246"/>
      <c r="ES4246"/>
      <c r="ET4246"/>
      <c r="EU4246"/>
      <c r="EV4246"/>
      <c r="EW4246"/>
      <c r="EX4246"/>
      <c r="EY4246"/>
      <c r="EZ4246"/>
      <c r="FA4246"/>
      <c r="FB4246"/>
      <c r="FC4246"/>
      <c r="FD4246"/>
      <c r="FE4246"/>
      <c r="FF4246"/>
      <c r="FG4246"/>
      <c r="FH4246"/>
      <c r="FI4246"/>
      <c r="FJ4246"/>
      <c r="FK4246"/>
      <c r="FL4246"/>
      <c r="FM4246"/>
      <c r="FN4246"/>
      <c r="FO4246"/>
      <c r="FP4246"/>
      <c r="FQ4246"/>
      <c r="FR4246"/>
      <c r="FS4246"/>
      <c r="FT4246"/>
      <c r="FU4246"/>
      <c r="FV4246"/>
      <c r="FW4246"/>
      <c r="FX4246"/>
      <c r="FY4246"/>
      <c r="FZ4246"/>
      <c r="GA4246"/>
      <c r="GB4246"/>
      <c r="GC4246"/>
      <c r="GD4246"/>
      <c r="GE4246"/>
      <c r="GF4246"/>
      <c r="GG4246"/>
      <c r="GH4246"/>
      <c r="GI4246"/>
      <c r="GJ4246"/>
      <c r="GK4246"/>
      <c r="GL4246"/>
      <c r="GM4246"/>
      <c r="GN4246"/>
      <c r="GO4246"/>
      <c r="GP4246"/>
      <c r="GQ4246"/>
      <c r="GR4246"/>
      <c r="GS4246"/>
      <c r="GT4246"/>
      <c r="GU4246"/>
      <c r="GV4246"/>
      <c r="GW4246"/>
      <c r="GX4246"/>
      <c r="GY4246"/>
      <c r="GZ4246"/>
      <c r="HA4246"/>
      <c r="HB4246"/>
      <c r="HC4246"/>
      <c r="HD4246"/>
      <c r="HE4246"/>
      <c r="HF4246"/>
      <c r="HG4246"/>
      <c r="HH4246"/>
      <c r="HI4246"/>
      <c r="HJ4246"/>
      <c r="HK4246"/>
      <c r="HL4246"/>
      <c r="HM4246"/>
      <c r="HN4246"/>
      <c r="HO4246"/>
      <c r="HP4246"/>
      <c r="HQ4246"/>
      <c r="HR4246"/>
      <c r="HS4246"/>
      <c r="HT4246"/>
      <c r="HU4246"/>
      <c r="HV4246"/>
      <c r="HW4246"/>
      <c r="HX4246"/>
      <c r="HY4246"/>
      <c r="HZ4246"/>
      <c r="IA4246"/>
      <c r="IB4246"/>
      <c r="IC4246"/>
      <c r="ID4246"/>
      <c r="IE4246"/>
      <c r="IF4246"/>
      <c r="IG4246"/>
      <c r="IH4246"/>
      <c r="II4246"/>
      <c r="IJ4246"/>
      <c r="IK4246"/>
      <c r="IL4246"/>
      <c r="IM4246"/>
      <c r="IN4246"/>
      <c r="IO4246"/>
      <c r="IP4246"/>
      <c r="IQ4246"/>
      <c r="IR4246"/>
      <c r="IS4246"/>
      <c r="IT4246"/>
      <c r="IU4246"/>
      <c r="IV4246"/>
    </row>
    <row r="4247" spans="1:256" ht="12.5">
      <c r="B4247" s="65">
        <v>1</v>
      </c>
      <c r="C4247" s="66">
        <f t="shared" si="193"/>
        <v>0</v>
      </c>
      <c r="D4247" s="656" t="s">
        <v>70</v>
      </c>
      <c r="E4247" s="659" t="s">
        <v>90</v>
      </c>
      <c r="F4247" s="658" t="s">
        <v>68</v>
      </c>
      <c r="G4247" s="78"/>
      <c r="H4247" s="96" t="s">
        <v>129</v>
      </c>
      <c r="I4247" s="107" t="s">
        <v>4636</v>
      </c>
      <c r="J4247" s="81"/>
      <c r="K4247" s="72"/>
      <c r="L4247" s="72"/>
      <c r="M4247" s="72"/>
      <c r="N4247" s="72"/>
      <c r="O4247" s="72"/>
      <c r="P4247" s="72"/>
      <c r="Q4247" s="833"/>
      <c r="R4247" s="102"/>
      <c r="S4247" s="73"/>
      <c r="T4247" s="102"/>
      <c r="U4247" s="103"/>
      <c r="V4247" s="104"/>
      <c r="W4247" s="561"/>
      <c r="X4247" s="561"/>
      <c r="Y4247" s="561"/>
      <c r="Z4247" s="561"/>
      <c r="AA4247" s="561"/>
      <c r="AB4247" s="561"/>
      <c r="AC4247" s="561"/>
      <c r="AD4247" s="561"/>
      <c r="AE4247" s="561"/>
      <c r="AF4247" s="561"/>
      <c r="AG4247" s="561"/>
      <c r="AH4247" s="561"/>
      <c r="AI4247" s="561"/>
      <c r="AJ4247" s="561"/>
      <c r="AK4247" s="561"/>
      <c r="AL4247" s="561"/>
      <c r="AM4247" s="561"/>
      <c r="AN4247" s="561"/>
      <c r="AO4247" s="561"/>
      <c r="AP4247" s="561"/>
      <c r="AQ4247" s="561"/>
      <c r="AR4247" s="561"/>
      <c r="AS4247" s="561"/>
      <c r="AT4247" s="561"/>
      <c r="AU4247" s="561"/>
      <c r="AV4247" s="561"/>
      <c r="AW4247" s="561"/>
      <c r="AX4247" s="561"/>
      <c r="AY4247" s="561"/>
      <c r="AZ4247" s="561"/>
      <c r="BA4247" s="561"/>
      <c r="BB4247" s="561"/>
      <c r="BC4247" s="561"/>
      <c r="BD4247" s="561"/>
      <c r="BE4247" s="561"/>
      <c r="BF4247" s="561"/>
      <c r="BG4247" s="561"/>
      <c r="BH4247" s="561"/>
      <c r="BI4247" s="561"/>
      <c r="BJ4247" s="561"/>
      <c r="BK4247" s="561"/>
      <c r="BL4247" s="561"/>
      <c r="BM4247" s="561"/>
      <c r="BN4247" s="561"/>
      <c r="BO4247" s="561"/>
      <c r="BP4247" s="561"/>
      <c r="BQ4247" s="561"/>
      <c r="BR4247" s="561"/>
      <c r="BS4247" s="561"/>
      <c r="BT4247" s="561"/>
      <c r="BU4247" s="561"/>
      <c r="BV4247" s="561"/>
      <c r="BW4247" s="561"/>
      <c r="BX4247" s="561"/>
      <c r="BY4247" s="561"/>
      <c r="BZ4247" s="561"/>
      <c r="CA4247" s="561"/>
      <c r="CB4247" s="561"/>
      <c r="CC4247" s="561"/>
      <c r="CD4247" s="561"/>
      <c r="CE4247" s="561"/>
      <c r="CF4247" s="561"/>
      <c r="CG4247" s="561"/>
      <c r="CH4247" s="561"/>
      <c r="CI4247" s="561"/>
      <c r="CJ4247" s="561"/>
      <c r="CK4247" s="561"/>
      <c r="CL4247" s="561"/>
      <c r="CM4247" s="561"/>
      <c r="CN4247" s="561"/>
      <c r="CO4247" s="561"/>
      <c r="CP4247" s="561"/>
      <c r="CQ4247" s="561"/>
      <c r="CR4247" s="561"/>
      <c r="CS4247" s="561"/>
      <c r="CT4247" s="561"/>
      <c r="CU4247" s="561"/>
      <c r="CV4247" s="561"/>
      <c r="CW4247" s="561"/>
      <c r="CX4247" s="561"/>
      <c r="CY4247" s="561"/>
      <c r="CZ4247" s="561"/>
      <c r="DA4247" s="561"/>
      <c r="DB4247" s="561"/>
      <c r="DC4247" s="561"/>
      <c r="DD4247" s="561"/>
      <c r="DE4247" s="561"/>
      <c r="DF4247" s="561"/>
      <c r="DG4247" s="561"/>
      <c r="DH4247" s="561"/>
      <c r="DI4247" s="561"/>
      <c r="DJ4247" s="561"/>
      <c r="DK4247" s="561"/>
      <c r="DL4247" s="561"/>
      <c r="DM4247" s="561"/>
      <c r="DN4247" s="561"/>
      <c r="DO4247" s="561"/>
      <c r="DP4247" s="561"/>
      <c r="DQ4247" s="561"/>
      <c r="DR4247" s="561"/>
      <c r="DS4247" s="561"/>
      <c r="DT4247" s="561"/>
      <c r="DU4247" s="561"/>
      <c r="DV4247" s="561"/>
      <c r="DW4247" s="561"/>
      <c r="DX4247" s="561"/>
      <c r="DY4247" s="561"/>
      <c r="DZ4247" s="561"/>
      <c r="EA4247" s="561"/>
      <c r="EB4247" s="561"/>
      <c r="EC4247" s="561"/>
      <c r="ED4247" s="561"/>
      <c r="EE4247" s="561"/>
      <c r="EF4247" s="561"/>
      <c r="EG4247" s="561"/>
      <c r="EH4247" s="561"/>
      <c r="EI4247" s="561"/>
      <c r="EJ4247" s="561"/>
      <c r="EK4247" s="561"/>
      <c r="EL4247" s="561"/>
      <c r="EM4247" s="561"/>
      <c r="EN4247" s="561"/>
      <c r="EO4247" s="561"/>
      <c r="EP4247" s="561"/>
      <c r="EQ4247" s="561"/>
      <c r="ER4247" s="561"/>
      <c r="ES4247" s="561"/>
      <c r="ET4247" s="561"/>
      <c r="EU4247" s="561"/>
      <c r="EV4247" s="561"/>
      <c r="EW4247" s="561"/>
      <c r="EX4247" s="561"/>
      <c r="EY4247" s="561"/>
      <c r="EZ4247" s="561"/>
      <c r="FA4247" s="561"/>
      <c r="FB4247" s="561"/>
      <c r="FC4247" s="561"/>
      <c r="FD4247" s="561"/>
      <c r="FE4247" s="561"/>
      <c r="FF4247" s="561"/>
      <c r="FG4247" s="561"/>
      <c r="FH4247" s="561"/>
      <c r="FI4247" s="561"/>
      <c r="FJ4247" s="561"/>
      <c r="FK4247" s="561"/>
      <c r="FL4247" s="561"/>
      <c r="FM4247" s="561"/>
      <c r="FN4247" s="561"/>
      <c r="FO4247" s="561"/>
      <c r="FP4247" s="561"/>
      <c r="FQ4247" s="561"/>
      <c r="FR4247" s="561"/>
      <c r="FS4247" s="561"/>
      <c r="FT4247" s="561"/>
      <c r="FU4247" s="561"/>
      <c r="FV4247" s="561"/>
      <c r="FW4247" s="561"/>
      <c r="FX4247" s="561"/>
      <c r="FY4247" s="561"/>
      <c r="FZ4247" s="561"/>
      <c r="GA4247" s="561"/>
      <c r="GB4247" s="561"/>
      <c r="GC4247" s="561"/>
      <c r="GD4247" s="561"/>
      <c r="GE4247" s="561"/>
      <c r="GF4247" s="561"/>
      <c r="GG4247" s="561"/>
      <c r="GH4247" s="561"/>
      <c r="GI4247" s="561"/>
      <c r="GJ4247" s="561"/>
      <c r="GK4247" s="561"/>
      <c r="GL4247" s="561"/>
      <c r="GM4247" s="561"/>
      <c r="GN4247" s="561"/>
      <c r="GO4247" s="561"/>
      <c r="GP4247" s="561"/>
      <c r="GQ4247" s="561"/>
      <c r="GR4247" s="561"/>
      <c r="GS4247" s="561"/>
      <c r="GT4247" s="561"/>
      <c r="GU4247" s="561"/>
      <c r="GV4247" s="561"/>
      <c r="GW4247" s="561"/>
      <c r="GX4247" s="561"/>
      <c r="GY4247" s="561"/>
      <c r="GZ4247" s="561"/>
      <c r="HA4247" s="561"/>
      <c r="HB4247" s="561"/>
      <c r="HC4247" s="561"/>
      <c r="HD4247" s="561"/>
      <c r="HE4247" s="561"/>
      <c r="HF4247" s="561"/>
      <c r="HG4247" s="561"/>
      <c r="HH4247" s="561"/>
      <c r="HI4247" s="561"/>
      <c r="HJ4247" s="561"/>
      <c r="HK4247" s="561"/>
      <c r="HL4247" s="561"/>
      <c r="HM4247" s="561"/>
      <c r="HN4247" s="561"/>
      <c r="HO4247" s="561"/>
      <c r="HP4247" s="561"/>
      <c r="HQ4247" s="561"/>
      <c r="HR4247" s="561"/>
      <c r="HS4247" s="561"/>
      <c r="HT4247" s="561"/>
      <c r="HU4247" s="561"/>
      <c r="HV4247" s="561"/>
      <c r="HW4247" s="561"/>
      <c r="HX4247" s="561"/>
      <c r="HY4247" s="561"/>
      <c r="HZ4247" s="561"/>
      <c r="IA4247" s="561"/>
      <c r="IB4247" s="561"/>
      <c r="IC4247" s="561"/>
      <c r="ID4247" s="561"/>
      <c r="IE4247" s="561"/>
      <c r="IF4247" s="561"/>
      <c r="IG4247" s="561"/>
      <c r="IH4247" s="561"/>
      <c r="II4247" s="561"/>
      <c r="IJ4247" s="561"/>
      <c r="IK4247" s="561"/>
      <c r="IL4247" s="561"/>
      <c r="IM4247" s="561"/>
      <c r="IN4247" s="561"/>
      <c r="IO4247" s="561"/>
      <c r="IP4247" s="561"/>
      <c r="IQ4247" s="561"/>
      <c r="IR4247" s="561"/>
      <c r="IS4247" s="561"/>
      <c r="IT4247" s="561"/>
      <c r="IU4247" s="561"/>
      <c r="IV4247" s="561"/>
    </row>
    <row r="4248" spans="1:256" ht="12.5">
      <c r="B4248" s="65">
        <v>1</v>
      </c>
      <c r="C4248" s="66">
        <f t="shared" si="193"/>
        <v>1</v>
      </c>
      <c r="D4248" s="248" t="s">
        <v>87</v>
      </c>
      <c r="E4248" s="248" t="s">
        <v>87</v>
      </c>
      <c r="F4248" s="248" t="s">
        <v>87</v>
      </c>
      <c r="G4248" s="78"/>
      <c r="H4248" s="96" t="s">
        <v>129</v>
      </c>
      <c r="I4248" s="107" t="s">
        <v>4637</v>
      </c>
      <c r="J4248" s="81"/>
      <c r="K4248" s="72"/>
      <c r="L4248" s="72"/>
      <c r="M4248" s="72"/>
      <c r="N4248" s="72"/>
      <c r="O4248" s="72"/>
      <c r="P4248" s="72"/>
      <c r="Q4248" s="833"/>
      <c r="R4248" s="102"/>
      <c r="S4248" s="73"/>
      <c r="T4248" s="102"/>
      <c r="U4248" s="103"/>
      <c r="V4248" s="104"/>
      <c r="W4248" s="320"/>
      <c r="X4248" s="320"/>
      <c r="Y4248" s="320"/>
      <c r="Z4248" s="320"/>
      <c r="AA4248" s="320"/>
      <c r="AB4248" s="320"/>
      <c r="AC4248" s="320"/>
      <c r="AD4248" s="320"/>
      <c r="AE4248" s="320"/>
      <c r="AF4248" s="320"/>
      <c r="AG4248" s="320"/>
      <c r="AH4248" s="320"/>
      <c r="AI4248" s="320"/>
      <c r="AJ4248" s="320"/>
      <c r="AK4248" s="320"/>
      <c r="AL4248" s="320"/>
      <c r="AM4248" s="320"/>
      <c r="AN4248" s="320"/>
      <c r="AO4248" s="320"/>
      <c r="AP4248" s="320"/>
      <c r="AQ4248" s="320"/>
      <c r="AR4248" s="320"/>
      <c r="AS4248" s="320"/>
      <c r="AT4248" s="320"/>
      <c r="AU4248" s="320"/>
      <c r="AV4248" s="320"/>
      <c r="AW4248" s="320"/>
      <c r="AX4248" s="320"/>
      <c r="AY4248" s="320"/>
      <c r="AZ4248" s="320"/>
      <c r="BA4248" s="320"/>
      <c r="BB4248" s="320"/>
      <c r="BC4248" s="320"/>
      <c r="BD4248" s="320"/>
      <c r="BE4248" s="320"/>
      <c r="BF4248" s="320"/>
      <c r="BG4248" s="320"/>
      <c r="BH4248" s="320"/>
      <c r="BI4248" s="320"/>
      <c r="BJ4248" s="320"/>
      <c r="BK4248" s="320"/>
      <c r="BL4248" s="320"/>
      <c r="BM4248" s="320"/>
      <c r="BN4248" s="320"/>
      <c r="BO4248" s="320"/>
      <c r="BP4248" s="320"/>
      <c r="BQ4248" s="320"/>
      <c r="BR4248" s="320"/>
      <c r="BS4248" s="320"/>
      <c r="BT4248" s="320"/>
      <c r="BU4248" s="320"/>
      <c r="BV4248" s="320"/>
      <c r="BW4248" s="320"/>
      <c r="BX4248" s="320"/>
      <c r="BY4248" s="320"/>
      <c r="BZ4248" s="320"/>
      <c r="CA4248" s="320"/>
      <c r="CB4248" s="320"/>
      <c r="CC4248" s="320"/>
      <c r="CD4248" s="320"/>
      <c r="CE4248" s="320"/>
      <c r="CF4248" s="320"/>
      <c r="CG4248" s="320"/>
      <c r="CH4248" s="320"/>
      <c r="CI4248" s="320"/>
      <c r="CJ4248" s="320"/>
      <c r="CK4248" s="320"/>
      <c r="CL4248" s="320"/>
      <c r="CM4248" s="320"/>
      <c r="CN4248" s="320"/>
      <c r="CO4248" s="320"/>
      <c r="CP4248" s="320"/>
      <c r="CQ4248" s="320"/>
      <c r="CR4248" s="320"/>
      <c r="CS4248" s="320"/>
      <c r="CT4248" s="320"/>
      <c r="CU4248" s="320"/>
      <c r="CV4248" s="320"/>
      <c r="CW4248" s="320"/>
      <c r="CX4248" s="320"/>
      <c r="CY4248" s="320"/>
      <c r="CZ4248" s="320"/>
      <c r="DA4248" s="320"/>
      <c r="DB4248" s="320"/>
      <c r="DC4248" s="320"/>
      <c r="DD4248" s="320"/>
      <c r="DE4248" s="320"/>
      <c r="DF4248" s="320"/>
      <c r="DG4248" s="320"/>
      <c r="DH4248" s="320"/>
      <c r="DI4248" s="320"/>
      <c r="DJ4248" s="320"/>
      <c r="DK4248" s="320"/>
      <c r="DL4248" s="320"/>
      <c r="DM4248" s="320"/>
      <c r="DN4248" s="320"/>
      <c r="DO4248" s="320"/>
      <c r="DP4248" s="320"/>
      <c r="DQ4248" s="320"/>
      <c r="DR4248" s="320"/>
      <c r="DS4248" s="320"/>
      <c r="DT4248" s="320"/>
      <c r="DU4248" s="320"/>
      <c r="DV4248" s="320"/>
      <c r="DW4248" s="320"/>
      <c r="DX4248" s="320"/>
      <c r="DY4248" s="320"/>
      <c r="DZ4248" s="320"/>
      <c r="EA4248" s="320"/>
      <c r="EB4248" s="320"/>
      <c r="EC4248" s="320"/>
      <c r="ED4248" s="320"/>
      <c r="EE4248" s="320"/>
      <c r="EF4248" s="320"/>
      <c r="EG4248" s="320"/>
      <c r="EH4248" s="320"/>
      <c r="EI4248" s="320"/>
      <c r="EJ4248" s="320"/>
      <c r="EK4248" s="320"/>
      <c r="EL4248" s="320"/>
      <c r="EM4248" s="320"/>
      <c r="EN4248" s="320"/>
      <c r="EO4248" s="320"/>
      <c r="EP4248" s="320"/>
      <c r="EQ4248" s="320"/>
      <c r="ER4248" s="320"/>
      <c r="ES4248" s="320"/>
      <c r="ET4248" s="320"/>
      <c r="EU4248" s="320"/>
      <c r="EV4248" s="320"/>
      <c r="EW4248" s="320"/>
      <c r="EX4248" s="320"/>
      <c r="EY4248" s="320"/>
      <c r="EZ4248" s="320"/>
      <c r="FA4248" s="320"/>
      <c r="FB4248" s="320"/>
      <c r="FC4248" s="320"/>
      <c r="FD4248" s="320"/>
      <c r="FE4248" s="320"/>
      <c r="FF4248" s="320"/>
      <c r="FG4248" s="320"/>
      <c r="FH4248" s="320"/>
      <c r="FI4248" s="320"/>
      <c r="FJ4248" s="320"/>
      <c r="FK4248" s="320"/>
      <c r="FL4248" s="320"/>
      <c r="FM4248" s="320"/>
      <c r="FN4248" s="320"/>
      <c r="FO4248" s="320"/>
      <c r="FP4248" s="320"/>
      <c r="FQ4248" s="320"/>
      <c r="FR4248" s="320"/>
      <c r="FS4248" s="320"/>
      <c r="FT4248" s="320"/>
      <c r="FU4248" s="320"/>
      <c r="FV4248" s="320"/>
      <c r="FW4248" s="320"/>
      <c r="FX4248" s="320"/>
      <c r="FY4248" s="320"/>
      <c r="FZ4248" s="320"/>
      <c r="GA4248" s="320"/>
      <c r="GB4248" s="320"/>
      <c r="GC4248" s="320"/>
      <c r="GD4248" s="320"/>
      <c r="GE4248" s="320"/>
      <c r="GF4248" s="320"/>
      <c r="GG4248" s="320"/>
      <c r="GH4248" s="320"/>
      <c r="GI4248" s="320"/>
      <c r="GJ4248" s="320"/>
      <c r="GK4248" s="320"/>
      <c r="GL4248" s="320"/>
      <c r="GM4248" s="320"/>
      <c r="GN4248" s="320"/>
      <c r="GO4248" s="320"/>
      <c r="GP4248" s="320"/>
      <c r="GQ4248" s="320"/>
      <c r="GR4248" s="320"/>
      <c r="GS4248" s="320"/>
      <c r="GT4248" s="320"/>
      <c r="GU4248" s="320"/>
      <c r="GV4248" s="320"/>
      <c r="GW4248" s="320"/>
      <c r="GX4248" s="320"/>
      <c r="GY4248" s="320"/>
      <c r="GZ4248" s="320"/>
      <c r="HA4248" s="320"/>
      <c r="HB4248" s="320"/>
      <c r="HC4248" s="320"/>
      <c r="HD4248" s="320"/>
      <c r="HE4248" s="320"/>
      <c r="HF4248" s="320"/>
      <c r="HG4248" s="320"/>
      <c r="HH4248" s="320"/>
      <c r="HI4248" s="320"/>
      <c r="HJ4248" s="320"/>
      <c r="HK4248" s="320"/>
      <c r="HL4248" s="320"/>
      <c r="HM4248" s="320"/>
      <c r="HN4248" s="320"/>
      <c r="HO4248" s="320"/>
      <c r="HP4248" s="320"/>
      <c r="HQ4248" s="320"/>
      <c r="HR4248" s="320"/>
      <c r="HS4248" s="320"/>
      <c r="HT4248" s="320"/>
      <c r="HU4248" s="320"/>
      <c r="HV4248" s="320"/>
      <c r="HW4248" s="320"/>
      <c r="HX4248" s="320"/>
      <c r="HY4248" s="320"/>
      <c r="HZ4248" s="320"/>
      <c r="IA4248" s="320"/>
      <c r="IB4248" s="320"/>
      <c r="IC4248" s="320"/>
      <c r="ID4248" s="320"/>
      <c r="IE4248" s="320"/>
      <c r="IF4248" s="320"/>
      <c r="IG4248" s="320"/>
      <c r="IH4248" s="320"/>
      <c r="II4248" s="320"/>
      <c r="IJ4248" s="320"/>
      <c r="IK4248" s="320"/>
      <c r="IL4248" s="320"/>
      <c r="IM4248" s="320"/>
      <c r="IN4248" s="320"/>
      <c r="IO4248" s="320"/>
      <c r="IP4248" s="320"/>
      <c r="IQ4248" s="320"/>
      <c r="IR4248" s="320"/>
      <c r="IS4248" s="320"/>
      <c r="IT4248" s="320"/>
      <c r="IU4248" s="320"/>
      <c r="IV4248" s="320"/>
    </row>
    <row r="4249" spans="1:256" ht="12.5">
      <c r="B4249" s="65">
        <v>1</v>
      </c>
      <c r="C4249" s="66">
        <f t="shared" si="193"/>
        <v>0</v>
      </c>
      <c r="D4249" s="659" t="s">
        <v>90</v>
      </c>
      <c r="E4249" s="659" t="s">
        <v>90</v>
      </c>
      <c r="F4249" s="656" t="s">
        <v>99</v>
      </c>
      <c r="G4249" s="78"/>
      <c r="H4249" s="96" t="s">
        <v>90</v>
      </c>
      <c r="I4249" s="107" t="s">
        <v>4638</v>
      </c>
      <c r="J4249" s="81"/>
      <c r="K4249" s="72"/>
      <c r="L4249" s="72"/>
      <c r="M4249" s="72"/>
      <c r="N4249" s="72"/>
      <c r="O4249" s="72"/>
      <c r="P4249" s="72"/>
      <c r="Q4249" s="833"/>
      <c r="R4249" s="102"/>
      <c r="S4249" s="73"/>
      <c r="T4249" s="102"/>
      <c r="U4249" s="103"/>
      <c r="V4249" s="104"/>
      <c r="W4249"/>
      <c r="X4249"/>
      <c r="Y4249"/>
      <c r="Z4249"/>
      <c r="AA4249"/>
      <c r="AB4249"/>
      <c r="AC4249"/>
      <c r="AD4249"/>
      <c r="AE4249"/>
      <c r="AF4249"/>
      <c r="AG4249"/>
      <c r="AH4249"/>
      <c r="AI4249"/>
      <c r="AJ4249"/>
      <c r="AK4249"/>
      <c r="AL4249"/>
      <c r="AM4249"/>
      <c r="AN4249"/>
      <c r="AO4249"/>
      <c r="AP4249"/>
      <c r="AQ4249"/>
      <c r="AR4249"/>
      <c r="AS4249"/>
      <c r="AT4249"/>
      <c r="AU4249"/>
      <c r="AV4249"/>
      <c r="AW4249"/>
      <c r="AX4249"/>
      <c r="AY4249"/>
      <c r="AZ4249"/>
      <c r="BA4249"/>
      <c r="BB4249"/>
      <c r="BC4249"/>
      <c r="BD4249"/>
      <c r="BE4249"/>
      <c r="BF4249"/>
      <c r="BG4249"/>
      <c r="BH4249"/>
      <c r="BI4249"/>
      <c r="BJ4249"/>
      <c r="BK4249"/>
      <c r="BL4249"/>
      <c r="BM4249"/>
      <c r="BN4249"/>
      <c r="BO4249"/>
      <c r="BP4249"/>
      <c r="BQ4249"/>
      <c r="BR4249"/>
      <c r="BS4249"/>
      <c r="BT4249"/>
      <c r="BU4249"/>
      <c r="BV4249"/>
      <c r="BW4249"/>
      <c r="BX4249"/>
      <c r="BY4249"/>
      <c r="BZ4249"/>
      <c r="CA4249"/>
      <c r="CB4249"/>
      <c r="CC4249"/>
      <c r="CD4249"/>
      <c r="CE4249"/>
      <c r="CF4249"/>
      <c r="CG4249"/>
      <c r="CH4249"/>
      <c r="CI4249"/>
      <c r="CJ4249"/>
      <c r="CK4249"/>
      <c r="CL4249"/>
      <c r="CM4249"/>
      <c r="CN4249"/>
      <c r="CO4249"/>
      <c r="CP4249"/>
      <c r="CQ4249"/>
      <c r="CR4249"/>
      <c r="CS4249"/>
      <c r="CT4249"/>
      <c r="CU4249"/>
      <c r="CV4249"/>
      <c r="CW4249"/>
      <c r="CX4249"/>
      <c r="CY4249"/>
      <c r="CZ4249"/>
      <c r="DA4249"/>
      <c r="DB4249"/>
      <c r="DC4249"/>
      <c r="DD4249"/>
      <c r="DE4249"/>
      <c r="DF4249"/>
      <c r="DG4249"/>
      <c r="DH4249"/>
      <c r="DI4249"/>
      <c r="DJ4249"/>
      <c r="DK4249"/>
      <c r="DL4249"/>
      <c r="DM4249"/>
      <c r="DN4249"/>
      <c r="DO4249"/>
      <c r="DP4249"/>
      <c r="DQ4249"/>
      <c r="DR4249"/>
      <c r="DS4249"/>
      <c r="DT4249"/>
      <c r="DU4249"/>
      <c r="DV4249"/>
      <c r="DW4249"/>
      <c r="DX4249"/>
      <c r="DY4249"/>
      <c r="DZ4249"/>
      <c r="EA4249"/>
      <c r="EB4249"/>
      <c r="EC4249"/>
      <c r="ED4249"/>
      <c r="EE4249"/>
      <c r="EF4249"/>
      <c r="EG4249"/>
      <c r="EH4249"/>
      <c r="EI4249"/>
      <c r="EJ4249"/>
      <c r="EK4249"/>
      <c r="EL4249"/>
      <c r="EM4249"/>
      <c r="EN4249"/>
      <c r="EO4249"/>
      <c r="EP4249"/>
      <c r="EQ4249"/>
      <c r="ER4249"/>
      <c r="ES4249"/>
      <c r="ET4249"/>
      <c r="EU4249"/>
      <c r="EV4249"/>
      <c r="EW4249"/>
      <c r="EX4249"/>
      <c r="EY4249"/>
      <c r="EZ4249"/>
      <c r="FA4249"/>
      <c r="FB4249"/>
      <c r="FC4249"/>
      <c r="FD4249"/>
      <c r="FE4249"/>
      <c r="FF4249"/>
      <c r="FG4249"/>
      <c r="FH4249"/>
      <c r="FI4249"/>
      <c r="FJ4249"/>
      <c r="FK4249"/>
      <c r="FL4249"/>
      <c r="FM4249"/>
      <c r="FN4249"/>
      <c r="FO4249"/>
      <c r="FP4249"/>
      <c r="FQ4249"/>
      <c r="FR4249"/>
      <c r="FS4249"/>
      <c r="FT4249"/>
      <c r="FU4249"/>
      <c r="FV4249"/>
      <c r="FW4249"/>
      <c r="FX4249"/>
      <c r="FY4249"/>
      <c r="FZ4249"/>
      <c r="GA4249"/>
      <c r="GB4249"/>
      <c r="GC4249"/>
      <c r="GD4249"/>
      <c r="GE4249"/>
      <c r="GF4249"/>
      <c r="GG4249"/>
      <c r="GH4249"/>
      <c r="GI4249"/>
      <c r="GJ4249"/>
      <c r="GK4249"/>
      <c r="GL4249"/>
      <c r="GM4249"/>
      <c r="GN4249"/>
      <c r="GO4249"/>
      <c r="GP4249"/>
      <c r="GQ4249"/>
      <c r="GR4249"/>
      <c r="GS4249"/>
      <c r="GT4249"/>
      <c r="GU4249"/>
      <c r="GV4249"/>
      <c r="GW4249"/>
      <c r="GX4249"/>
      <c r="GY4249"/>
      <c r="GZ4249"/>
      <c r="HA4249"/>
      <c r="HB4249"/>
      <c r="HC4249"/>
      <c r="HD4249"/>
      <c r="HE4249"/>
      <c r="HF4249"/>
      <c r="HG4249"/>
      <c r="HH4249"/>
      <c r="HI4249"/>
      <c r="HJ4249"/>
      <c r="HK4249"/>
      <c r="HL4249"/>
      <c r="HM4249"/>
      <c r="HN4249"/>
      <c r="HO4249"/>
      <c r="HP4249"/>
      <c r="HQ4249"/>
      <c r="HR4249"/>
      <c r="HS4249"/>
      <c r="HT4249"/>
      <c r="HU4249"/>
      <c r="HV4249"/>
      <c r="HW4249"/>
      <c r="HX4249"/>
      <c r="HY4249"/>
      <c r="HZ4249"/>
      <c r="IA4249"/>
      <c r="IB4249"/>
      <c r="IC4249"/>
      <c r="ID4249"/>
      <c r="IE4249"/>
      <c r="IF4249"/>
      <c r="IG4249"/>
      <c r="IH4249"/>
      <c r="II4249"/>
      <c r="IJ4249"/>
      <c r="IK4249"/>
      <c r="IL4249"/>
      <c r="IM4249"/>
      <c r="IN4249"/>
      <c r="IO4249"/>
      <c r="IP4249"/>
      <c r="IQ4249"/>
      <c r="IR4249"/>
      <c r="IS4249"/>
      <c r="IT4249"/>
      <c r="IU4249"/>
      <c r="IV4249"/>
    </row>
    <row r="4250" spans="1:256" ht="12.5">
      <c r="B4250" s="65">
        <v>1</v>
      </c>
      <c r="C4250" s="66">
        <f t="shared" si="193"/>
        <v>0</v>
      </c>
      <c r="D4250" s="248" t="s">
        <v>68</v>
      </c>
      <c r="E4250" s="663" t="s">
        <v>90</v>
      </c>
      <c r="F4250" s="662" t="s">
        <v>99</v>
      </c>
      <c r="G4250" s="78"/>
      <c r="H4250" s="96" t="s">
        <v>197</v>
      </c>
      <c r="I4250" s="107" t="s">
        <v>4639</v>
      </c>
      <c r="J4250" s="81"/>
      <c r="K4250" s="72"/>
      <c r="L4250" s="72"/>
      <c r="M4250" s="72"/>
      <c r="N4250" s="72"/>
      <c r="O4250" s="72"/>
      <c r="P4250" s="72"/>
      <c r="Q4250" s="833"/>
      <c r="R4250" s="102"/>
      <c r="S4250" s="73"/>
      <c r="T4250" s="102"/>
      <c r="U4250" s="103"/>
      <c r="V4250" s="104"/>
      <c r="W4250"/>
      <c r="X4250"/>
      <c r="Y4250"/>
      <c r="Z4250"/>
      <c r="AA4250"/>
      <c r="AB4250"/>
      <c r="AC4250"/>
      <c r="AD4250"/>
      <c r="AE4250"/>
      <c r="AF4250"/>
      <c r="AG4250"/>
      <c r="AH4250"/>
      <c r="AI4250"/>
      <c r="AJ4250"/>
      <c r="AK4250"/>
      <c r="AL4250"/>
      <c r="AM4250"/>
      <c r="AN4250"/>
      <c r="AO4250"/>
      <c r="AP4250"/>
      <c r="AQ4250"/>
      <c r="AR4250"/>
      <c r="AS4250"/>
      <c r="AT4250"/>
      <c r="AU4250"/>
      <c r="AV4250"/>
      <c r="AW4250"/>
      <c r="AX4250"/>
      <c r="AY4250"/>
      <c r="AZ4250"/>
      <c r="BA4250"/>
      <c r="BB4250"/>
      <c r="BC4250"/>
      <c r="BD4250"/>
      <c r="BE4250"/>
      <c r="BF4250"/>
      <c r="BG4250"/>
      <c r="BH4250"/>
      <c r="BI4250"/>
      <c r="BJ4250"/>
      <c r="BK4250"/>
      <c r="BL4250"/>
      <c r="BM4250"/>
      <c r="BN4250"/>
      <c r="BO4250"/>
      <c r="BP4250"/>
      <c r="BQ4250"/>
      <c r="BR4250"/>
      <c r="BS4250"/>
      <c r="BT4250"/>
      <c r="BU4250"/>
      <c r="BV4250"/>
      <c r="BW4250"/>
      <c r="BX4250"/>
      <c r="BY4250"/>
      <c r="BZ4250"/>
      <c r="CA4250"/>
      <c r="CB4250"/>
      <c r="CC4250"/>
      <c r="CD4250"/>
      <c r="CE4250"/>
      <c r="CF4250"/>
      <c r="CG4250"/>
      <c r="CH4250"/>
      <c r="CI4250"/>
      <c r="CJ4250"/>
      <c r="CK4250"/>
      <c r="CL4250"/>
      <c r="CM4250"/>
      <c r="CN4250"/>
      <c r="CO4250"/>
      <c r="CP4250"/>
      <c r="CQ4250"/>
      <c r="CR4250"/>
      <c r="CS4250"/>
      <c r="CT4250"/>
      <c r="CU4250"/>
      <c r="CV4250"/>
      <c r="CW4250"/>
      <c r="CX4250"/>
      <c r="CY4250"/>
      <c r="CZ4250"/>
      <c r="DA4250"/>
      <c r="DB4250"/>
      <c r="DC4250"/>
      <c r="DD4250"/>
      <c r="DE4250"/>
      <c r="DF4250"/>
      <c r="DG4250"/>
      <c r="DH4250"/>
      <c r="DI4250"/>
      <c r="DJ4250"/>
      <c r="DK4250"/>
      <c r="DL4250"/>
      <c r="DM4250"/>
      <c r="DN4250"/>
      <c r="DO4250"/>
      <c r="DP4250"/>
      <c r="DQ4250"/>
      <c r="DR4250"/>
      <c r="DS4250"/>
      <c r="DT4250"/>
      <c r="DU4250"/>
      <c r="DV4250"/>
      <c r="DW4250"/>
      <c r="DX4250"/>
      <c r="DY4250"/>
      <c r="DZ4250"/>
      <c r="EA4250"/>
      <c r="EB4250"/>
      <c r="EC4250"/>
      <c r="ED4250"/>
      <c r="EE4250"/>
      <c r="EF4250"/>
      <c r="EG4250"/>
      <c r="EH4250"/>
      <c r="EI4250"/>
      <c r="EJ4250"/>
      <c r="EK4250"/>
      <c r="EL4250"/>
      <c r="EM4250"/>
      <c r="EN4250"/>
      <c r="EO4250"/>
      <c r="EP4250"/>
      <c r="EQ4250"/>
      <c r="ER4250"/>
      <c r="ES4250"/>
      <c r="ET4250"/>
      <c r="EU4250"/>
      <c r="EV4250"/>
      <c r="EW4250"/>
      <c r="EX4250"/>
      <c r="EY4250"/>
      <c r="EZ4250"/>
      <c r="FA4250"/>
      <c r="FB4250"/>
      <c r="FC4250"/>
      <c r="FD4250"/>
      <c r="FE4250"/>
      <c r="FF4250"/>
      <c r="FG4250"/>
      <c r="FH4250"/>
      <c r="FI4250"/>
      <c r="FJ4250"/>
      <c r="FK4250"/>
      <c r="FL4250"/>
      <c r="FM4250"/>
      <c r="FN4250"/>
      <c r="FO4250"/>
      <c r="FP4250"/>
      <c r="FQ4250"/>
      <c r="FR4250"/>
      <c r="FS4250"/>
      <c r="FT4250"/>
      <c r="FU4250"/>
      <c r="FV4250"/>
      <c r="FW4250"/>
      <c r="FX4250"/>
      <c r="FY4250"/>
      <c r="FZ4250"/>
      <c r="GA4250"/>
      <c r="GB4250"/>
      <c r="GC4250"/>
      <c r="GD4250"/>
      <c r="GE4250"/>
      <c r="GF4250"/>
      <c r="GG4250"/>
      <c r="GH4250"/>
      <c r="GI4250"/>
      <c r="GJ4250"/>
      <c r="GK4250"/>
      <c r="GL4250"/>
      <c r="GM4250"/>
      <c r="GN4250"/>
      <c r="GO4250"/>
      <c r="GP4250"/>
      <c r="GQ4250"/>
      <c r="GR4250"/>
      <c r="GS4250"/>
      <c r="GT4250"/>
      <c r="GU4250"/>
      <c r="GV4250"/>
      <c r="GW4250"/>
      <c r="GX4250"/>
      <c r="GY4250"/>
      <c r="GZ4250"/>
      <c r="HA4250"/>
      <c r="HB4250"/>
      <c r="HC4250"/>
      <c r="HD4250"/>
      <c r="HE4250"/>
      <c r="HF4250"/>
      <c r="HG4250"/>
      <c r="HH4250"/>
      <c r="HI4250"/>
      <c r="HJ4250"/>
      <c r="HK4250"/>
      <c r="HL4250"/>
      <c r="HM4250"/>
      <c r="HN4250"/>
      <c r="HO4250"/>
      <c r="HP4250"/>
      <c r="HQ4250"/>
      <c r="HR4250"/>
      <c r="HS4250"/>
      <c r="HT4250"/>
      <c r="HU4250"/>
      <c r="HV4250"/>
      <c r="HW4250"/>
      <c r="HX4250"/>
      <c r="HY4250"/>
      <c r="HZ4250"/>
      <c r="IA4250"/>
      <c r="IB4250"/>
      <c r="IC4250"/>
      <c r="ID4250"/>
      <c r="IE4250"/>
      <c r="IF4250"/>
      <c r="IG4250"/>
      <c r="IH4250"/>
      <c r="II4250"/>
      <c r="IJ4250"/>
      <c r="IK4250"/>
      <c r="IL4250"/>
      <c r="IM4250"/>
      <c r="IN4250"/>
      <c r="IO4250"/>
      <c r="IP4250"/>
      <c r="IQ4250"/>
      <c r="IR4250"/>
      <c r="IS4250"/>
      <c r="IT4250"/>
      <c r="IU4250"/>
      <c r="IV4250"/>
    </row>
    <row r="4251" spans="1:256" ht="12.5">
      <c r="B4251" s="65">
        <v>1</v>
      </c>
      <c r="C4251" s="66">
        <f t="shared" si="193"/>
        <v>1</v>
      </c>
      <c r="D4251" s="852" t="s">
        <v>70</v>
      </c>
      <c r="E4251" s="853" t="s">
        <v>87</v>
      </c>
      <c r="F4251" s="853" t="s">
        <v>87</v>
      </c>
      <c r="G4251" s="78"/>
      <c r="H4251" s="100" t="s">
        <v>122</v>
      </c>
      <c r="I4251" s="101" t="s">
        <v>6280</v>
      </c>
      <c r="J4251" s="81"/>
      <c r="K4251" s="72"/>
      <c r="L4251" s="72"/>
      <c r="M4251" s="72"/>
      <c r="N4251" s="72"/>
      <c r="O4251" s="72"/>
      <c r="P4251" s="72"/>
      <c r="Q4251" s="833"/>
      <c r="R4251" s="102"/>
      <c r="S4251" s="73"/>
      <c r="T4251" s="116"/>
      <c r="U4251" s="73"/>
      <c r="V4251" s="110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  <c r="AJ4251"/>
      <c r="AK4251"/>
      <c r="AL4251"/>
      <c r="AM4251"/>
      <c r="AN4251"/>
      <c r="AO4251"/>
      <c r="AP4251"/>
      <c r="AQ4251"/>
      <c r="AR4251"/>
      <c r="AS4251"/>
      <c r="AT4251"/>
      <c r="AU4251"/>
      <c r="AV4251"/>
      <c r="AW4251"/>
      <c r="AX4251"/>
      <c r="AY4251"/>
      <c r="AZ4251"/>
      <c r="BA4251"/>
      <c r="BB4251"/>
      <c r="BC4251"/>
      <c r="BD4251"/>
      <c r="BE4251"/>
      <c r="BF4251"/>
      <c r="BG4251"/>
      <c r="BH4251"/>
      <c r="BI4251"/>
      <c r="BJ4251"/>
      <c r="BK4251"/>
      <c r="BL4251"/>
      <c r="BM4251"/>
      <c r="BN4251"/>
      <c r="BO4251"/>
      <c r="BP4251"/>
      <c r="BQ4251"/>
      <c r="BR4251"/>
      <c r="BS4251"/>
      <c r="BT4251"/>
      <c r="BU4251"/>
      <c r="BV4251"/>
      <c r="BW4251"/>
      <c r="BX4251"/>
      <c r="BY4251"/>
      <c r="BZ4251"/>
      <c r="CA4251"/>
      <c r="CB4251"/>
      <c r="CC4251"/>
      <c r="CD4251"/>
      <c r="CE4251"/>
      <c r="CF4251"/>
      <c r="CG4251"/>
      <c r="CH4251"/>
      <c r="CI4251"/>
      <c r="CJ4251"/>
      <c r="CK4251"/>
      <c r="CL4251"/>
      <c r="CM4251"/>
      <c r="CN4251"/>
      <c r="CO4251"/>
      <c r="CP4251"/>
      <c r="CQ4251"/>
      <c r="CR4251"/>
      <c r="CS4251"/>
      <c r="CT4251"/>
      <c r="CU4251"/>
      <c r="CV4251"/>
      <c r="CW4251"/>
      <c r="CX4251"/>
      <c r="CY4251"/>
      <c r="CZ4251"/>
      <c r="DA4251"/>
      <c r="DB4251"/>
      <c r="DC4251"/>
      <c r="DD4251"/>
      <c r="DE4251"/>
      <c r="DF4251"/>
      <c r="DG4251"/>
      <c r="DH4251"/>
      <c r="DI4251"/>
      <c r="DJ4251"/>
      <c r="DK4251"/>
      <c r="DL4251"/>
      <c r="DM4251"/>
      <c r="DN4251"/>
      <c r="DO4251"/>
      <c r="DP4251"/>
      <c r="DQ4251"/>
      <c r="DR4251"/>
      <c r="DS4251"/>
      <c r="DT4251"/>
      <c r="DU4251"/>
      <c r="DV4251"/>
      <c r="DW4251"/>
      <c r="DX4251"/>
      <c r="DY4251"/>
      <c r="DZ4251"/>
      <c r="EA4251"/>
      <c r="EB4251"/>
      <c r="EC4251"/>
      <c r="ED4251"/>
      <c r="EE4251"/>
      <c r="EF4251"/>
      <c r="EG4251"/>
      <c r="EH4251"/>
      <c r="EI4251"/>
      <c r="EJ4251"/>
      <c r="EK4251"/>
      <c r="EL4251"/>
      <c r="EM4251"/>
      <c r="EN4251"/>
      <c r="EO4251"/>
      <c r="EP4251"/>
      <c r="EQ4251"/>
      <c r="ER4251"/>
      <c r="ES4251"/>
      <c r="ET4251"/>
      <c r="EU4251"/>
      <c r="EV4251"/>
      <c r="EW4251"/>
      <c r="EX4251"/>
      <c r="EY4251"/>
      <c r="EZ4251"/>
      <c r="FA4251"/>
      <c r="FB4251"/>
      <c r="FC4251"/>
      <c r="FD4251"/>
      <c r="FE4251"/>
      <c r="FF4251"/>
      <c r="FG4251"/>
      <c r="FH4251"/>
      <c r="FI4251"/>
      <c r="FJ4251"/>
      <c r="FK4251"/>
      <c r="FL4251"/>
      <c r="FM4251"/>
      <c r="FN4251"/>
      <c r="FO4251"/>
      <c r="FP4251"/>
      <c r="FQ4251"/>
      <c r="FR4251"/>
      <c r="FS4251"/>
      <c r="FT4251"/>
      <c r="FU4251"/>
      <c r="FV4251"/>
      <c r="FW4251"/>
      <c r="FX4251"/>
      <c r="FY4251"/>
      <c r="FZ4251"/>
      <c r="GA4251"/>
      <c r="GB4251"/>
      <c r="GC4251"/>
      <c r="GD4251"/>
      <c r="GE4251"/>
      <c r="GF4251"/>
      <c r="GG4251"/>
      <c r="GH4251"/>
      <c r="GI4251"/>
      <c r="GJ4251"/>
      <c r="GK4251"/>
      <c r="GL4251"/>
      <c r="GM4251"/>
      <c r="GN4251"/>
      <c r="GO4251"/>
      <c r="GP4251"/>
      <c r="GQ4251"/>
      <c r="GR4251"/>
      <c r="GS4251"/>
      <c r="GT4251"/>
      <c r="GU4251"/>
      <c r="GV4251"/>
      <c r="GW4251"/>
      <c r="GX4251"/>
      <c r="GY4251"/>
      <c r="GZ4251"/>
      <c r="HA4251"/>
      <c r="HB4251"/>
      <c r="HC4251"/>
      <c r="HD4251"/>
      <c r="HE4251"/>
      <c r="HF4251"/>
      <c r="HG4251"/>
      <c r="HH4251"/>
      <c r="HI4251"/>
      <c r="HJ4251"/>
      <c r="HK4251"/>
      <c r="HL4251"/>
      <c r="HM4251"/>
      <c r="HN4251"/>
      <c r="HO4251"/>
      <c r="HP4251"/>
      <c r="HQ4251"/>
      <c r="HR4251"/>
      <c r="HS4251"/>
      <c r="HT4251"/>
      <c r="HU4251"/>
      <c r="HV4251"/>
      <c r="HW4251"/>
      <c r="HX4251"/>
      <c r="HY4251"/>
      <c r="HZ4251"/>
      <c r="IA4251"/>
      <c r="IB4251"/>
      <c r="IC4251"/>
      <c r="ID4251"/>
      <c r="IE4251"/>
      <c r="IF4251"/>
      <c r="IG4251"/>
      <c r="IH4251"/>
      <c r="II4251"/>
      <c r="IJ4251"/>
      <c r="IK4251"/>
      <c r="IL4251"/>
      <c r="IM4251"/>
      <c r="IN4251"/>
      <c r="IO4251"/>
      <c r="IP4251"/>
      <c r="IQ4251"/>
      <c r="IR4251"/>
      <c r="IS4251"/>
      <c r="IT4251"/>
      <c r="IU4251"/>
      <c r="IV4251"/>
    </row>
    <row r="4252" spans="1:256" ht="12.5">
      <c r="B4252" s="65">
        <v>1</v>
      </c>
      <c r="C4252" s="66">
        <f>IF(E4252="A",4,IF(E4252="B",3,IF(E4252="C",2,IF(E4252="D",1,0))))</f>
        <v>1</v>
      </c>
      <c r="D4252" s="76" t="s">
        <v>68</v>
      </c>
      <c r="E4252" s="99" t="s">
        <v>70</v>
      </c>
      <c r="F4252" s="76" t="s">
        <v>87</v>
      </c>
      <c r="G4252" s="78"/>
      <c r="H4252" s="96" t="s">
        <v>119</v>
      </c>
      <c r="I4252" s="107" t="s">
        <v>4640</v>
      </c>
      <c r="J4252" s="81"/>
      <c r="K4252" s="72"/>
      <c r="L4252" s="72"/>
      <c r="M4252" s="72"/>
      <c r="N4252" s="72"/>
      <c r="O4252" s="72"/>
      <c r="P4252" s="72"/>
      <c r="Q4252" s="833"/>
      <c r="R4252" s="102"/>
      <c r="S4252" s="73"/>
      <c r="T4252" s="102"/>
      <c r="U4252" s="103"/>
      <c r="V4252" s="104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  <c r="AJ4252"/>
      <c r="AK4252"/>
      <c r="AL4252"/>
      <c r="AM4252"/>
      <c r="AN4252"/>
      <c r="AO4252"/>
      <c r="AP4252"/>
      <c r="AQ4252"/>
      <c r="AR4252"/>
      <c r="AS4252"/>
      <c r="AT4252"/>
      <c r="AU4252"/>
      <c r="AV4252"/>
      <c r="AW4252"/>
      <c r="AX4252"/>
      <c r="AY4252"/>
      <c r="AZ4252"/>
      <c r="BA4252"/>
      <c r="BB4252"/>
      <c r="BC4252"/>
      <c r="BD4252"/>
      <c r="BE4252"/>
      <c r="BF4252"/>
      <c r="BG4252"/>
      <c r="BH4252"/>
      <c r="BI4252"/>
      <c r="BJ4252"/>
      <c r="BK4252"/>
      <c r="BL4252"/>
      <c r="BM4252"/>
      <c r="BN4252"/>
      <c r="BO4252"/>
      <c r="BP4252"/>
      <c r="BQ4252"/>
      <c r="BR4252"/>
      <c r="BS4252"/>
      <c r="BT4252"/>
      <c r="BU4252"/>
      <c r="BV4252"/>
      <c r="BW4252"/>
      <c r="BX4252"/>
      <c r="BY4252"/>
      <c r="BZ4252"/>
      <c r="CA4252"/>
      <c r="CB4252"/>
      <c r="CC4252"/>
      <c r="CD4252"/>
      <c r="CE4252"/>
      <c r="CF4252"/>
      <c r="CG4252"/>
      <c r="CH4252"/>
      <c r="CI4252"/>
      <c r="CJ4252"/>
      <c r="CK4252"/>
      <c r="CL4252"/>
      <c r="CM4252"/>
      <c r="CN4252"/>
      <c r="CO4252"/>
      <c r="CP4252"/>
      <c r="CQ4252"/>
      <c r="CR4252"/>
      <c r="CS4252"/>
      <c r="CT4252"/>
      <c r="CU4252"/>
      <c r="CV4252"/>
      <c r="CW4252"/>
      <c r="CX4252"/>
      <c r="CY4252"/>
      <c r="CZ4252"/>
      <c r="DA4252"/>
      <c r="DB4252"/>
      <c r="DC4252"/>
      <c r="DD4252"/>
      <c r="DE4252"/>
      <c r="DF4252"/>
      <c r="DG4252"/>
      <c r="DH4252"/>
      <c r="DI4252"/>
      <c r="DJ4252"/>
      <c r="DK4252"/>
      <c r="DL4252"/>
      <c r="DM4252"/>
      <c r="DN4252"/>
      <c r="DO4252"/>
      <c r="DP4252"/>
      <c r="DQ4252"/>
      <c r="DR4252"/>
      <c r="DS4252"/>
      <c r="DT4252"/>
      <c r="DU4252"/>
      <c r="DV4252"/>
      <c r="DW4252"/>
      <c r="DX4252"/>
      <c r="DY4252"/>
      <c r="DZ4252"/>
      <c r="EA4252"/>
      <c r="EB4252"/>
      <c r="EC4252"/>
      <c r="ED4252"/>
      <c r="EE4252"/>
      <c r="EF4252"/>
      <c r="EG4252"/>
      <c r="EH4252"/>
      <c r="EI4252"/>
      <c r="EJ4252"/>
      <c r="EK4252"/>
      <c r="EL4252"/>
      <c r="EM4252"/>
      <c r="EN4252"/>
      <c r="EO4252"/>
      <c r="EP4252"/>
      <c r="EQ4252"/>
      <c r="ER4252"/>
      <c r="ES4252"/>
      <c r="ET4252"/>
      <c r="EU4252"/>
      <c r="EV4252"/>
      <c r="EW4252"/>
      <c r="EX4252"/>
      <c r="EY4252"/>
      <c r="EZ4252"/>
      <c r="FA4252"/>
      <c r="FB4252"/>
      <c r="FC4252"/>
      <c r="FD4252"/>
      <c r="FE4252"/>
      <c r="FF4252"/>
      <c r="FG4252"/>
      <c r="FH4252"/>
      <c r="FI4252"/>
      <c r="FJ4252"/>
      <c r="FK4252"/>
      <c r="FL4252"/>
      <c r="FM4252"/>
      <c r="FN4252"/>
      <c r="FO4252"/>
      <c r="FP4252"/>
      <c r="FQ4252"/>
      <c r="FR4252"/>
      <c r="FS4252"/>
      <c r="FT4252"/>
      <c r="FU4252"/>
      <c r="FV4252"/>
      <c r="FW4252"/>
      <c r="FX4252"/>
      <c r="FY4252"/>
      <c r="FZ4252"/>
      <c r="GA4252"/>
      <c r="GB4252"/>
      <c r="GC4252"/>
      <c r="GD4252"/>
      <c r="GE4252"/>
      <c r="GF4252"/>
      <c r="GG4252"/>
      <c r="GH4252"/>
      <c r="GI4252"/>
      <c r="GJ4252"/>
      <c r="GK4252"/>
      <c r="GL4252"/>
      <c r="GM4252"/>
      <c r="GN4252"/>
      <c r="GO4252"/>
      <c r="GP4252"/>
      <c r="GQ4252"/>
      <c r="GR4252"/>
      <c r="GS4252"/>
      <c r="GT4252"/>
      <c r="GU4252"/>
      <c r="GV4252"/>
      <c r="GW4252"/>
      <c r="GX4252"/>
      <c r="GY4252"/>
      <c r="GZ4252"/>
      <c r="HA4252"/>
      <c r="HB4252"/>
      <c r="HC4252"/>
      <c r="HD4252"/>
      <c r="HE4252"/>
      <c r="HF4252"/>
      <c r="HG4252"/>
      <c r="HH4252"/>
      <c r="HI4252"/>
      <c r="HJ4252"/>
      <c r="HK4252"/>
      <c r="HL4252"/>
      <c r="HM4252"/>
      <c r="HN4252"/>
      <c r="HO4252"/>
      <c r="HP4252"/>
      <c r="HQ4252"/>
      <c r="HR4252"/>
      <c r="HS4252"/>
      <c r="HT4252"/>
      <c r="HU4252"/>
      <c r="HV4252"/>
      <c r="HW4252"/>
      <c r="HX4252"/>
      <c r="HY4252"/>
      <c r="HZ4252"/>
      <c r="IA4252"/>
      <c r="IB4252"/>
      <c r="IC4252"/>
      <c r="ID4252"/>
      <c r="IE4252"/>
      <c r="IF4252"/>
      <c r="IG4252"/>
      <c r="IH4252"/>
      <c r="II4252"/>
      <c r="IJ4252"/>
      <c r="IK4252"/>
      <c r="IL4252"/>
      <c r="IM4252"/>
      <c r="IN4252"/>
      <c r="IO4252"/>
      <c r="IP4252"/>
      <c r="IQ4252"/>
      <c r="IR4252"/>
      <c r="IS4252"/>
      <c r="IT4252"/>
      <c r="IU4252"/>
      <c r="IV4252"/>
    </row>
    <row r="4253" spans="1:256" ht="12.5">
      <c r="B4253" s="65">
        <v>1</v>
      </c>
      <c r="C4253" s="66">
        <f t="shared" ref="C4253:C4266" si="194">IF(E4253="A",1,IF(E4253="B",1,0))</f>
        <v>0</v>
      </c>
      <c r="D4253" s="76" t="s">
        <v>87</v>
      </c>
      <c r="E4253" s="77" t="s">
        <v>90</v>
      </c>
      <c r="F4253" s="77" t="s">
        <v>90</v>
      </c>
      <c r="G4253" s="78"/>
      <c r="H4253" s="96" t="s">
        <v>197</v>
      </c>
      <c r="I4253" s="107" t="s">
        <v>4641</v>
      </c>
      <c r="J4253" s="81"/>
      <c r="K4253" s="72"/>
      <c r="L4253" s="72"/>
      <c r="M4253" s="72"/>
      <c r="N4253" s="72"/>
      <c r="O4253" s="72"/>
      <c r="P4253" s="72"/>
      <c r="Q4253" s="833"/>
      <c r="R4253" s="102"/>
      <c r="S4253" s="73"/>
      <c r="T4253" s="102"/>
      <c r="U4253" s="103"/>
      <c r="V4253" s="104"/>
      <c r="W4253" s="55"/>
      <c r="X4253" s="55"/>
      <c r="Y4253" s="55"/>
      <c r="Z4253" s="55"/>
      <c r="AA4253" s="55"/>
      <c r="AB4253" s="55"/>
      <c r="AC4253" s="55"/>
      <c r="AD4253" s="55"/>
      <c r="AE4253" s="55"/>
      <c r="AF4253" s="55"/>
      <c r="AG4253" s="55"/>
      <c r="AH4253" s="55"/>
      <c r="AI4253" s="55"/>
      <c r="AJ4253" s="55"/>
      <c r="AK4253" s="55"/>
      <c r="AL4253" s="55"/>
      <c r="AM4253" s="55"/>
      <c r="AN4253" s="55"/>
      <c r="AO4253" s="55"/>
      <c r="AP4253" s="55"/>
      <c r="AQ4253" s="55"/>
      <c r="AR4253" s="55"/>
      <c r="AS4253" s="55"/>
      <c r="AT4253" s="55"/>
      <c r="AU4253" s="55"/>
      <c r="AV4253" s="55"/>
      <c r="AW4253" s="55"/>
      <c r="AX4253" s="55"/>
      <c r="AY4253" s="55"/>
      <c r="AZ4253" s="55"/>
      <c r="BA4253" s="55"/>
      <c r="BB4253" s="55"/>
      <c r="BC4253" s="55"/>
      <c r="BD4253" s="55"/>
      <c r="BE4253" s="55"/>
      <c r="BF4253" s="55"/>
      <c r="BG4253" s="55"/>
      <c r="BH4253" s="55"/>
      <c r="BI4253" s="55"/>
      <c r="BJ4253" s="55"/>
      <c r="BK4253" s="55"/>
      <c r="BL4253" s="55"/>
      <c r="BM4253" s="55"/>
      <c r="BN4253" s="55"/>
      <c r="BO4253" s="55"/>
      <c r="BP4253" s="55"/>
      <c r="BQ4253" s="55"/>
      <c r="BR4253" s="55"/>
      <c r="BS4253" s="55"/>
      <c r="BT4253" s="55"/>
      <c r="BU4253" s="55"/>
      <c r="BV4253" s="55"/>
      <c r="BW4253" s="55"/>
      <c r="BX4253" s="55"/>
      <c r="BY4253" s="55"/>
      <c r="BZ4253" s="55"/>
      <c r="CA4253" s="55"/>
      <c r="CB4253" s="55"/>
      <c r="CC4253" s="55"/>
      <c r="CD4253" s="55"/>
      <c r="CE4253" s="55"/>
      <c r="CF4253" s="55"/>
      <c r="CG4253" s="55"/>
      <c r="CH4253" s="55"/>
      <c r="CI4253" s="55"/>
      <c r="CJ4253" s="55"/>
      <c r="CK4253" s="55"/>
      <c r="CL4253" s="55"/>
      <c r="CM4253" s="55"/>
      <c r="CN4253" s="55"/>
      <c r="CO4253" s="55"/>
      <c r="CP4253" s="55"/>
      <c r="CQ4253" s="55"/>
      <c r="CR4253" s="55"/>
      <c r="CS4253" s="55"/>
      <c r="CT4253" s="55"/>
      <c r="CU4253" s="55"/>
      <c r="CV4253" s="55"/>
      <c r="CW4253" s="55"/>
      <c r="CX4253" s="55"/>
      <c r="CY4253" s="55"/>
      <c r="CZ4253" s="55"/>
      <c r="DA4253" s="55"/>
      <c r="DB4253" s="55"/>
      <c r="DC4253" s="55"/>
      <c r="DD4253" s="55"/>
      <c r="DE4253" s="55"/>
      <c r="DF4253" s="55"/>
      <c r="DG4253" s="55"/>
      <c r="DH4253" s="55"/>
      <c r="DI4253" s="55"/>
      <c r="DJ4253" s="55"/>
      <c r="DK4253" s="55"/>
      <c r="DL4253" s="55"/>
      <c r="DM4253" s="55"/>
      <c r="DN4253" s="55"/>
      <c r="DO4253" s="55"/>
      <c r="DP4253" s="55"/>
      <c r="DQ4253" s="55"/>
      <c r="DR4253" s="55"/>
      <c r="DS4253" s="55"/>
      <c r="DT4253" s="55"/>
      <c r="DU4253" s="55"/>
      <c r="DV4253" s="55"/>
      <c r="DW4253" s="55"/>
      <c r="DX4253" s="55"/>
      <c r="DY4253" s="55"/>
      <c r="DZ4253" s="55"/>
      <c r="EA4253" s="55"/>
      <c r="EB4253" s="55"/>
      <c r="EC4253" s="55"/>
      <c r="ED4253" s="55"/>
      <c r="EE4253" s="55"/>
      <c r="EF4253" s="55"/>
      <c r="EG4253" s="55"/>
      <c r="EH4253" s="55"/>
      <c r="EI4253" s="55"/>
      <c r="EJ4253" s="55"/>
      <c r="EK4253" s="55"/>
      <c r="EL4253" s="55"/>
      <c r="EM4253" s="55"/>
      <c r="EN4253" s="55"/>
      <c r="EO4253" s="55"/>
      <c r="EP4253" s="55"/>
      <c r="EQ4253" s="55"/>
      <c r="ER4253" s="55"/>
      <c r="ES4253" s="55"/>
      <c r="ET4253" s="55"/>
      <c r="EU4253" s="55"/>
      <c r="EV4253" s="55"/>
      <c r="EW4253" s="55"/>
      <c r="EX4253" s="55"/>
      <c r="EY4253" s="55"/>
      <c r="EZ4253" s="55"/>
      <c r="FA4253" s="55"/>
      <c r="FB4253" s="55"/>
      <c r="FC4253" s="55"/>
      <c r="FD4253" s="55"/>
      <c r="FE4253" s="55"/>
      <c r="FF4253" s="55"/>
      <c r="FG4253" s="55"/>
      <c r="FH4253" s="55"/>
      <c r="FI4253" s="55"/>
      <c r="FJ4253" s="55"/>
      <c r="FK4253" s="55"/>
      <c r="FL4253" s="55"/>
      <c r="FM4253" s="55"/>
      <c r="FN4253" s="55"/>
      <c r="FO4253" s="55"/>
      <c r="FP4253" s="55"/>
      <c r="FQ4253" s="55"/>
      <c r="FR4253" s="55"/>
      <c r="FS4253" s="55"/>
      <c r="FT4253" s="55"/>
      <c r="FU4253" s="55"/>
      <c r="FV4253" s="55"/>
      <c r="FW4253" s="55"/>
      <c r="FX4253" s="55"/>
      <c r="FY4253" s="55"/>
      <c r="FZ4253" s="55"/>
      <c r="GA4253" s="55"/>
      <c r="GB4253" s="55"/>
      <c r="GC4253" s="55"/>
      <c r="GD4253" s="55"/>
      <c r="GE4253" s="55"/>
      <c r="GF4253" s="55"/>
      <c r="GG4253" s="55"/>
      <c r="GH4253" s="55"/>
      <c r="GI4253" s="55"/>
      <c r="GJ4253" s="55"/>
      <c r="GK4253" s="55"/>
      <c r="GL4253" s="55"/>
      <c r="GM4253" s="55"/>
      <c r="GN4253" s="55"/>
      <c r="GO4253" s="55"/>
      <c r="GP4253" s="55"/>
      <c r="GQ4253" s="55"/>
      <c r="GR4253" s="55"/>
      <c r="GS4253" s="55"/>
      <c r="GT4253" s="55"/>
      <c r="GU4253" s="55"/>
      <c r="GV4253" s="55"/>
      <c r="GW4253" s="55"/>
      <c r="GX4253" s="55"/>
      <c r="GY4253" s="55"/>
      <c r="GZ4253" s="55"/>
      <c r="HA4253" s="55"/>
      <c r="HB4253" s="55"/>
      <c r="HC4253" s="55"/>
      <c r="HD4253" s="55"/>
      <c r="HE4253" s="55"/>
      <c r="HF4253" s="55"/>
      <c r="HG4253" s="55"/>
      <c r="HH4253" s="55"/>
      <c r="HI4253" s="55"/>
      <c r="HJ4253" s="55"/>
      <c r="HK4253" s="55"/>
      <c r="HL4253" s="55"/>
      <c r="HM4253" s="55"/>
      <c r="HN4253" s="55"/>
      <c r="HO4253" s="55"/>
      <c r="HP4253" s="55"/>
      <c r="HQ4253" s="55"/>
      <c r="HR4253" s="55"/>
      <c r="HS4253" s="55"/>
      <c r="HT4253" s="55"/>
      <c r="HU4253" s="55"/>
      <c r="HV4253" s="55"/>
      <c r="HW4253" s="55"/>
      <c r="HX4253" s="55"/>
      <c r="HY4253" s="55"/>
      <c r="HZ4253" s="55"/>
      <c r="IA4253" s="55"/>
      <c r="IB4253" s="55"/>
      <c r="IC4253" s="55"/>
      <c r="ID4253" s="55"/>
      <c r="IE4253" s="55"/>
      <c r="IF4253" s="55"/>
      <c r="IG4253" s="55"/>
      <c r="IH4253" s="55"/>
      <c r="II4253" s="55"/>
      <c r="IJ4253" s="55"/>
      <c r="IK4253" s="55"/>
      <c r="IL4253" s="55"/>
      <c r="IM4253" s="55"/>
      <c r="IN4253" s="55"/>
      <c r="IO4253" s="55"/>
      <c r="IP4253" s="55"/>
      <c r="IQ4253" s="55"/>
      <c r="IR4253" s="55"/>
      <c r="IS4253" s="55"/>
      <c r="IT4253" s="55"/>
      <c r="IU4253" s="55"/>
      <c r="IV4253" s="55"/>
    </row>
    <row r="4254" spans="1:256" ht="12.5">
      <c r="B4254" s="65">
        <v>1</v>
      </c>
      <c r="C4254" s="66">
        <f t="shared" si="194"/>
        <v>1</v>
      </c>
      <c r="D4254" s="76" t="s">
        <v>87</v>
      </c>
      <c r="E4254" s="76" t="s">
        <v>87</v>
      </c>
      <c r="F4254" s="76" t="s">
        <v>68</v>
      </c>
      <c r="G4254" s="78"/>
      <c r="H4254" s="96" t="s">
        <v>101</v>
      </c>
      <c r="I4254" s="107" t="s">
        <v>4642</v>
      </c>
      <c r="J4254" s="81"/>
      <c r="K4254" s="72"/>
      <c r="L4254" s="72"/>
      <c r="M4254" s="72"/>
      <c r="N4254" s="72"/>
      <c r="O4254" s="72"/>
      <c r="P4254" s="72"/>
      <c r="Q4254" s="833"/>
      <c r="R4254" s="102"/>
      <c r="S4254" s="73"/>
      <c r="T4254" s="102"/>
      <c r="U4254" s="103"/>
      <c r="V4254" s="104"/>
      <c r="W4254"/>
      <c r="X4254"/>
      <c r="Y4254"/>
      <c r="Z4254"/>
      <c r="AA4254"/>
      <c r="AB4254"/>
      <c r="AC4254"/>
      <c r="AD4254"/>
      <c r="AE4254"/>
      <c r="AF4254"/>
      <c r="AG4254"/>
      <c r="AH4254"/>
      <c r="AI4254"/>
      <c r="AJ4254"/>
      <c r="AK4254"/>
      <c r="AL4254"/>
      <c r="AM4254"/>
      <c r="AN4254"/>
      <c r="AO4254"/>
      <c r="AP4254"/>
      <c r="AQ4254"/>
      <c r="AR4254"/>
      <c r="AS4254"/>
      <c r="AT4254"/>
      <c r="AU4254"/>
      <c r="AV4254"/>
      <c r="AW4254"/>
      <c r="AX4254"/>
      <c r="AY4254"/>
      <c r="AZ4254"/>
      <c r="BA4254"/>
      <c r="BB4254"/>
      <c r="BC4254"/>
      <c r="BD4254"/>
      <c r="BE4254"/>
      <c r="BF4254"/>
      <c r="BG4254"/>
      <c r="BH4254"/>
      <c r="BI4254"/>
      <c r="BJ4254"/>
      <c r="BK4254"/>
      <c r="BL4254"/>
      <c r="BM4254"/>
      <c r="BN4254"/>
      <c r="BO4254"/>
      <c r="BP4254"/>
      <c r="BQ4254"/>
      <c r="BR4254"/>
      <c r="BS4254"/>
      <c r="BT4254"/>
      <c r="BU4254"/>
      <c r="BV4254"/>
      <c r="BW4254"/>
      <c r="BX4254"/>
      <c r="BY4254"/>
      <c r="BZ4254"/>
      <c r="CA4254"/>
      <c r="CB4254"/>
      <c r="CC4254"/>
      <c r="CD4254"/>
      <c r="CE4254"/>
      <c r="CF4254"/>
      <c r="CG4254"/>
      <c r="CH4254"/>
      <c r="CI4254"/>
      <c r="CJ4254"/>
      <c r="CK4254"/>
      <c r="CL4254"/>
      <c r="CM4254"/>
      <c r="CN4254"/>
      <c r="CO4254"/>
      <c r="CP4254"/>
      <c r="CQ4254"/>
      <c r="CR4254"/>
      <c r="CS4254"/>
      <c r="CT4254"/>
      <c r="CU4254"/>
      <c r="CV4254"/>
      <c r="CW4254"/>
      <c r="CX4254"/>
      <c r="CY4254"/>
      <c r="CZ4254"/>
      <c r="DA4254"/>
      <c r="DB4254"/>
      <c r="DC4254"/>
      <c r="DD4254"/>
      <c r="DE4254"/>
      <c r="DF4254"/>
      <c r="DG4254"/>
      <c r="DH4254"/>
      <c r="DI4254"/>
      <c r="DJ4254"/>
      <c r="DK4254"/>
      <c r="DL4254"/>
      <c r="DM4254"/>
      <c r="DN4254"/>
      <c r="DO4254"/>
      <c r="DP4254"/>
      <c r="DQ4254"/>
      <c r="DR4254"/>
      <c r="DS4254"/>
      <c r="DT4254"/>
      <c r="DU4254"/>
      <c r="DV4254"/>
      <c r="DW4254"/>
      <c r="DX4254"/>
      <c r="DY4254"/>
      <c r="DZ4254"/>
      <c r="EA4254"/>
      <c r="EB4254"/>
      <c r="EC4254"/>
      <c r="ED4254"/>
      <c r="EE4254"/>
      <c r="EF4254"/>
      <c r="EG4254"/>
      <c r="EH4254"/>
      <c r="EI4254"/>
      <c r="EJ4254"/>
      <c r="EK4254"/>
      <c r="EL4254"/>
      <c r="EM4254"/>
      <c r="EN4254"/>
      <c r="EO4254"/>
      <c r="EP4254"/>
      <c r="EQ4254"/>
      <c r="ER4254"/>
      <c r="ES4254"/>
      <c r="ET4254"/>
      <c r="EU4254"/>
      <c r="EV4254"/>
      <c r="EW4254"/>
      <c r="EX4254"/>
      <c r="EY4254"/>
      <c r="EZ4254"/>
      <c r="FA4254"/>
      <c r="FB4254"/>
      <c r="FC4254"/>
      <c r="FD4254"/>
      <c r="FE4254"/>
      <c r="FF4254"/>
      <c r="FG4254"/>
      <c r="FH4254"/>
      <c r="FI4254"/>
      <c r="FJ4254"/>
      <c r="FK4254"/>
      <c r="FL4254"/>
      <c r="FM4254"/>
      <c r="FN4254"/>
      <c r="FO4254"/>
      <c r="FP4254"/>
      <c r="FQ4254"/>
      <c r="FR4254"/>
      <c r="FS4254"/>
      <c r="FT4254"/>
      <c r="FU4254"/>
      <c r="FV4254"/>
      <c r="FW4254"/>
      <c r="FX4254"/>
      <c r="FY4254"/>
      <c r="FZ4254"/>
      <c r="GA4254"/>
      <c r="GB4254"/>
      <c r="GC4254"/>
      <c r="GD4254"/>
      <c r="GE4254"/>
      <c r="GF4254"/>
      <c r="GG4254"/>
      <c r="GH4254"/>
      <c r="GI4254"/>
      <c r="GJ4254"/>
      <c r="GK4254"/>
      <c r="GL4254"/>
      <c r="GM4254"/>
      <c r="GN4254"/>
      <c r="GO4254"/>
      <c r="GP4254"/>
      <c r="GQ4254"/>
      <c r="GR4254"/>
      <c r="GS4254"/>
      <c r="GT4254"/>
      <c r="GU4254"/>
      <c r="GV4254"/>
      <c r="GW4254"/>
      <c r="GX4254"/>
      <c r="GY4254"/>
      <c r="GZ4254"/>
      <c r="HA4254"/>
      <c r="HB4254"/>
      <c r="HC4254"/>
      <c r="HD4254"/>
      <c r="HE4254"/>
      <c r="HF4254"/>
      <c r="HG4254"/>
      <c r="HH4254"/>
      <c r="HI4254"/>
      <c r="HJ4254"/>
      <c r="HK4254"/>
      <c r="HL4254"/>
      <c r="HM4254"/>
      <c r="HN4254"/>
      <c r="HO4254"/>
      <c r="HP4254"/>
      <c r="HQ4254"/>
      <c r="HR4254"/>
      <c r="HS4254"/>
      <c r="HT4254"/>
      <c r="HU4254"/>
      <c r="HV4254"/>
      <c r="HW4254"/>
      <c r="HX4254"/>
      <c r="HY4254"/>
      <c r="HZ4254"/>
      <c r="IA4254"/>
      <c r="IB4254"/>
      <c r="IC4254"/>
      <c r="ID4254"/>
      <c r="IE4254"/>
      <c r="IF4254"/>
      <c r="IG4254"/>
      <c r="IH4254"/>
      <c r="II4254"/>
      <c r="IJ4254"/>
      <c r="IK4254"/>
      <c r="IL4254"/>
      <c r="IM4254"/>
      <c r="IN4254"/>
      <c r="IO4254"/>
      <c r="IP4254"/>
      <c r="IQ4254"/>
      <c r="IR4254"/>
      <c r="IS4254"/>
      <c r="IT4254"/>
      <c r="IU4254"/>
      <c r="IV4254"/>
    </row>
    <row r="4255" spans="1:256" ht="12.5">
      <c r="A4255"/>
      <c r="B4255" s="65">
        <v>1</v>
      </c>
      <c r="C4255" s="66">
        <f t="shared" si="194"/>
        <v>0</v>
      </c>
      <c r="D4255" s="99" t="s">
        <v>99</v>
      </c>
      <c r="E4255" s="99" t="s">
        <v>99</v>
      </c>
      <c r="F4255" s="76" t="s">
        <v>87</v>
      </c>
      <c r="G4255" s="78"/>
      <c r="H4255" s="96" t="s">
        <v>122</v>
      </c>
      <c r="I4255" s="107" t="s">
        <v>4643</v>
      </c>
      <c r="J4255" s="81"/>
      <c r="K4255" s="72"/>
      <c r="L4255" s="72"/>
      <c r="M4255" s="72"/>
      <c r="N4255" s="72"/>
      <c r="O4255" s="72"/>
      <c r="P4255" s="72"/>
      <c r="Q4255" s="833"/>
      <c r="R4255" s="102"/>
      <c r="S4255" s="73"/>
      <c r="T4255" s="102"/>
      <c r="U4255" s="103"/>
      <c r="V4255" s="104"/>
    </row>
    <row r="4256" spans="1:256" ht="12.5">
      <c r="B4256" s="65">
        <v>1</v>
      </c>
      <c r="C4256" s="66">
        <f t="shared" si="194"/>
        <v>1</v>
      </c>
      <c r="D4256" s="658" t="s">
        <v>87</v>
      </c>
      <c r="E4256" s="658" t="s">
        <v>68</v>
      </c>
      <c r="F4256" s="659" t="s">
        <v>90</v>
      </c>
      <c r="G4256" s="78"/>
      <c r="H4256" s="96" t="s">
        <v>114</v>
      </c>
      <c r="I4256" s="107" t="s">
        <v>4644</v>
      </c>
      <c r="J4256" s="81"/>
      <c r="K4256" s="72"/>
      <c r="L4256" s="72"/>
      <c r="M4256" s="72"/>
      <c r="N4256" s="72"/>
      <c r="O4256" s="72"/>
      <c r="P4256" s="72"/>
      <c r="Q4256" s="833"/>
      <c r="R4256" s="102"/>
      <c r="S4256" s="73"/>
      <c r="T4256" s="102"/>
      <c r="U4256" s="103"/>
      <c r="V4256" s="104"/>
      <c r="W4256"/>
      <c r="X4256"/>
      <c r="Y4256"/>
      <c r="Z4256"/>
      <c r="AA4256"/>
      <c r="AB4256"/>
      <c r="AC4256"/>
      <c r="AD4256"/>
      <c r="AE4256"/>
      <c r="AF4256"/>
      <c r="AG4256"/>
      <c r="AH4256"/>
      <c r="AI4256"/>
      <c r="AJ4256"/>
      <c r="AK4256"/>
      <c r="AL4256"/>
      <c r="AM4256"/>
      <c r="AN4256"/>
      <c r="AO4256"/>
      <c r="AP4256"/>
      <c r="AQ4256"/>
      <c r="AR4256"/>
      <c r="AS4256"/>
      <c r="AT4256"/>
      <c r="AU4256"/>
      <c r="AV4256"/>
      <c r="AW4256"/>
      <c r="AX4256"/>
      <c r="AY4256"/>
      <c r="AZ4256"/>
      <c r="BA4256"/>
      <c r="BB4256"/>
      <c r="BC4256"/>
      <c r="BD4256"/>
      <c r="BE4256"/>
      <c r="BF4256"/>
      <c r="BG4256"/>
      <c r="BH4256"/>
      <c r="BI4256"/>
      <c r="BJ4256"/>
      <c r="BK4256"/>
      <c r="BL4256"/>
      <c r="BM4256"/>
      <c r="BN4256"/>
      <c r="BO4256"/>
      <c r="BP4256"/>
      <c r="BQ4256"/>
      <c r="BR4256"/>
      <c r="BS4256"/>
      <c r="BT4256"/>
      <c r="BU4256"/>
      <c r="BV4256"/>
      <c r="BW4256"/>
      <c r="BX4256"/>
      <c r="BY4256"/>
      <c r="BZ4256"/>
      <c r="CA4256"/>
      <c r="CB4256"/>
      <c r="CC4256"/>
      <c r="CD4256"/>
      <c r="CE4256"/>
      <c r="CF4256"/>
      <c r="CG4256"/>
      <c r="CH4256"/>
      <c r="CI4256"/>
      <c r="CJ4256"/>
      <c r="CK4256"/>
      <c r="CL4256"/>
      <c r="CM4256"/>
      <c r="CN4256"/>
      <c r="CO4256"/>
      <c r="CP4256"/>
      <c r="CQ4256"/>
      <c r="CR4256"/>
      <c r="CS4256"/>
      <c r="CT4256"/>
      <c r="CU4256"/>
      <c r="CV4256"/>
      <c r="CW4256"/>
      <c r="CX4256"/>
      <c r="CY4256"/>
      <c r="CZ4256"/>
      <c r="DA4256"/>
      <c r="DB4256"/>
      <c r="DC4256"/>
      <c r="DD4256"/>
      <c r="DE4256"/>
      <c r="DF4256"/>
      <c r="DG4256"/>
      <c r="DH4256"/>
      <c r="DI4256"/>
      <c r="DJ4256"/>
      <c r="DK4256"/>
      <c r="DL4256"/>
      <c r="DM4256"/>
      <c r="DN4256"/>
      <c r="DO4256"/>
      <c r="DP4256"/>
      <c r="DQ4256"/>
      <c r="DR4256"/>
      <c r="DS4256"/>
      <c r="DT4256"/>
      <c r="DU4256"/>
      <c r="DV4256"/>
      <c r="DW4256"/>
      <c r="DX4256"/>
      <c r="DY4256"/>
      <c r="DZ4256"/>
      <c r="EA4256"/>
      <c r="EB4256"/>
      <c r="EC4256"/>
      <c r="ED4256"/>
      <c r="EE4256"/>
      <c r="EF4256"/>
      <c r="EG4256"/>
      <c r="EH4256"/>
      <c r="EI4256"/>
      <c r="EJ4256"/>
      <c r="EK4256"/>
      <c r="EL4256"/>
      <c r="EM4256"/>
      <c r="EN4256"/>
      <c r="EO4256"/>
      <c r="EP4256"/>
      <c r="EQ4256"/>
      <c r="ER4256"/>
      <c r="ES4256"/>
      <c r="ET4256"/>
      <c r="EU4256"/>
      <c r="EV4256"/>
      <c r="EW4256"/>
      <c r="EX4256"/>
      <c r="EY4256"/>
      <c r="EZ4256"/>
      <c r="FA4256"/>
      <c r="FB4256"/>
      <c r="FC4256"/>
      <c r="FD4256"/>
      <c r="FE4256"/>
      <c r="FF4256"/>
      <c r="FG4256"/>
      <c r="FH4256"/>
      <c r="FI4256"/>
      <c r="FJ4256"/>
      <c r="FK4256"/>
      <c r="FL4256"/>
      <c r="FM4256"/>
      <c r="FN4256"/>
      <c r="FO4256"/>
      <c r="FP4256"/>
      <c r="FQ4256"/>
      <c r="FR4256"/>
      <c r="FS4256"/>
      <c r="FT4256"/>
      <c r="FU4256"/>
      <c r="FV4256"/>
      <c r="FW4256"/>
      <c r="FX4256"/>
      <c r="FY4256"/>
      <c r="FZ4256"/>
      <c r="GA4256"/>
      <c r="GB4256"/>
      <c r="GC4256"/>
      <c r="GD4256"/>
      <c r="GE4256"/>
      <c r="GF4256"/>
      <c r="GG4256"/>
      <c r="GH4256"/>
      <c r="GI4256"/>
      <c r="GJ4256"/>
      <c r="GK4256"/>
      <c r="GL4256"/>
      <c r="GM4256"/>
      <c r="GN4256"/>
      <c r="GO4256"/>
      <c r="GP4256"/>
      <c r="GQ4256"/>
      <c r="GR4256"/>
      <c r="GS4256"/>
      <c r="GT4256"/>
      <c r="GU4256"/>
      <c r="GV4256"/>
      <c r="GW4256"/>
      <c r="GX4256"/>
      <c r="GY4256"/>
      <c r="GZ4256"/>
      <c r="HA4256"/>
      <c r="HB4256"/>
      <c r="HC4256"/>
      <c r="HD4256"/>
      <c r="HE4256"/>
      <c r="HF4256"/>
      <c r="HG4256"/>
      <c r="HH4256"/>
      <c r="HI4256"/>
      <c r="HJ4256"/>
      <c r="HK4256"/>
      <c r="HL4256"/>
      <c r="HM4256"/>
      <c r="HN4256"/>
      <c r="HO4256"/>
      <c r="HP4256"/>
      <c r="HQ4256"/>
      <c r="HR4256"/>
      <c r="HS4256"/>
      <c r="HT4256"/>
      <c r="HU4256"/>
      <c r="HV4256"/>
      <c r="HW4256"/>
      <c r="HX4256"/>
      <c r="HY4256"/>
      <c r="HZ4256"/>
      <c r="IA4256"/>
      <c r="IB4256"/>
      <c r="IC4256"/>
      <c r="ID4256"/>
      <c r="IE4256"/>
      <c r="IF4256"/>
      <c r="IG4256"/>
      <c r="IH4256"/>
      <c r="II4256"/>
      <c r="IJ4256"/>
      <c r="IK4256"/>
      <c r="IL4256"/>
      <c r="IM4256"/>
      <c r="IN4256"/>
      <c r="IO4256"/>
      <c r="IP4256"/>
      <c r="IQ4256"/>
      <c r="IR4256"/>
      <c r="IS4256"/>
      <c r="IT4256"/>
      <c r="IU4256"/>
      <c r="IV4256"/>
    </row>
    <row r="4257" spans="1:256" ht="12.5">
      <c r="B4257" s="65">
        <v>1</v>
      </c>
      <c r="C4257" s="66">
        <f t="shared" si="194"/>
        <v>1</v>
      </c>
      <c r="D4257" s="76" t="s">
        <v>87</v>
      </c>
      <c r="E4257" s="76" t="s">
        <v>87</v>
      </c>
      <c r="F4257" s="76" t="s">
        <v>68</v>
      </c>
      <c r="G4257" s="78"/>
      <c r="H4257" s="96" t="s">
        <v>101</v>
      </c>
      <c r="I4257" s="107" t="s">
        <v>4645</v>
      </c>
      <c r="J4257" s="81"/>
      <c r="K4257" s="72"/>
      <c r="L4257" s="72"/>
      <c r="M4257" s="72"/>
      <c r="N4257" s="72"/>
      <c r="O4257" s="72"/>
      <c r="P4257" s="72"/>
      <c r="Q4257" s="833"/>
      <c r="R4257" s="102"/>
      <c r="S4257" s="73"/>
      <c r="T4257" s="102"/>
      <c r="U4257" s="103"/>
      <c r="V4257" s="104"/>
      <c r="W4257"/>
      <c r="X4257"/>
      <c r="Y4257"/>
      <c r="Z4257"/>
      <c r="AA4257"/>
      <c r="AB4257"/>
      <c r="AC4257"/>
      <c r="AD4257"/>
      <c r="AE4257"/>
      <c r="AF4257"/>
      <c r="AG4257"/>
      <c r="AH4257"/>
      <c r="AI4257"/>
      <c r="AJ4257"/>
      <c r="AK4257"/>
      <c r="AL4257"/>
      <c r="AM4257"/>
      <c r="AN4257"/>
      <c r="AO4257"/>
      <c r="AP4257"/>
      <c r="AQ4257"/>
      <c r="AR4257"/>
      <c r="AS4257"/>
      <c r="AT4257"/>
      <c r="AU4257"/>
      <c r="AV4257"/>
      <c r="AW4257"/>
      <c r="AX4257"/>
      <c r="AY4257"/>
      <c r="AZ4257"/>
      <c r="BA4257"/>
      <c r="BB4257"/>
      <c r="BC4257"/>
      <c r="BD4257"/>
      <c r="BE4257"/>
      <c r="BF4257"/>
      <c r="BG4257"/>
      <c r="BH4257"/>
      <c r="BI4257"/>
      <c r="BJ4257"/>
      <c r="BK4257"/>
      <c r="BL4257"/>
      <c r="BM4257"/>
      <c r="BN4257"/>
      <c r="BO4257"/>
      <c r="BP4257"/>
      <c r="BQ4257"/>
      <c r="BR4257"/>
      <c r="BS4257"/>
      <c r="BT4257"/>
      <c r="BU4257"/>
      <c r="BV4257"/>
      <c r="BW4257"/>
      <c r="BX4257"/>
      <c r="BY4257"/>
      <c r="BZ4257"/>
      <c r="CA4257"/>
      <c r="CB4257"/>
      <c r="CC4257"/>
      <c r="CD4257"/>
      <c r="CE4257"/>
      <c r="CF4257"/>
      <c r="CG4257"/>
      <c r="CH4257"/>
      <c r="CI4257"/>
      <c r="CJ4257"/>
      <c r="CK4257"/>
      <c r="CL4257"/>
      <c r="CM4257"/>
      <c r="CN4257"/>
      <c r="CO4257"/>
      <c r="CP4257"/>
      <c r="CQ4257"/>
      <c r="CR4257"/>
      <c r="CS4257"/>
      <c r="CT4257"/>
      <c r="CU4257"/>
      <c r="CV4257"/>
      <c r="CW4257"/>
      <c r="CX4257"/>
      <c r="CY4257"/>
      <c r="CZ4257"/>
      <c r="DA4257"/>
      <c r="DB4257"/>
      <c r="DC4257"/>
      <c r="DD4257"/>
      <c r="DE4257"/>
      <c r="DF4257"/>
      <c r="DG4257"/>
      <c r="DH4257"/>
      <c r="DI4257"/>
      <c r="DJ4257"/>
      <c r="DK4257"/>
      <c r="DL4257"/>
      <c r="DM4257"/>
      <c r="DN4257"/>
      <c r="DO4257"/>
      <c r="DP4257"/>
      <c r="DQ4257"/>
      <c r="DR4257"/>
      <c r="DS4257"/>
      <c r="DT4257"/>
      <c r="DU4257"/>
      <c r="DV4257"/>
      <c r="DW4257"/>
      <c r="DX4257"/>
      <c r="DY4257"/>
      <c r="DZ4257"/>
      <c r="EA4257"/>
      <c r="EB4257"/>
      <c r="EC4257"/>
      <c r="ED4257"/>
      <c r="EE4257"/>
      <c r="EF4257"/>
      <c r="EG4257"/>
      <c r="EH4257"/>
      <c r="EI4257"/>
      <c r="EJ4257"/>
      <c r="EK4257"/>
      <c r="EL4257"/>
      <c r="EM4257"/>
      <c r="EN4257"/>
      <c r="EO4257"/>
      <c r="EP4257"/>
      <c r="EQ4257"/>
      <c r="ER4257"/>
      <c r="ES4257"/>
      <c r="ET4257"/>
      <c r="EU4257"/>
      <c r="EV4257"/>
      <c r="EW4257"/>
      <c r="EX4257"/>
      <c r="EY4257"/>
      <c r="EZ4257"/>
      <c r="FA4257"/>
      <c r="FB4257"/>
      <c r="FC4257"/>
      <c r="FD4257"/>
      <c r="FE4257"/>
      <c r="FF4257"/>
      <c r="FG4257"/>
      <c r="FH4257"/>
      <c r="FI4257"/>
      <c r="FJ4257"/>
      <c r="FK4257"/>
      <c r="FL4257"/>
      <c r="FM4257"/>
      <c r="FN4257"/>
      <c r="FO4257"/>
      <c r="FP4257"/>
      <c r="FQ4257"/>
      <c r="FR4257"/>
      <c r="FS4257"/>
      <c r="FT4257"/>
      <c r="FU4257"/>
      <c r="FV4257"/>
      <c r="FW4257"/>
      <c r="FX4257"/>
      <c r="FY4257"/>
      <c r="FZ4257"/>
      <c r="GA4257"/>
      <c r="GB4257"/>
      <c r="GC4257"/>
      <c r="GD4257"/>
      <c r="GE4257"/>
      <c r="GF4257"/>
      <c r="GG4257"/>
      <c r="GH4257"/>
      <c r="GI4257"/>
      <c r="GJ4257"/>
      <c r="GK4257"/>
      <c r="GL4257"/>
      <c r="GM4257"/>
      <c r="GN4257"/>
      <c r="GO4257"/>
      <c r="GP4257"/>
      <c r="GQ4257"/>
      <c r="GR4257"/>
      <c r="GS4257"/>
      <c r="GT4257"/>
      <c r="GU4257"/>
      <c r="GV4257"/>
      <c r="GW4257"/>
      <c r="GX4257"/>
      <c r="GY4257"/>
      <c r="GZ4257"/>
      <c r="HA4257"/>
      <c r="HB4257"/>
      <c r="HC4257"/>
      <c r="HD4257"/>
      <c r="HE4257"/>
      <c r="HF4257"/>
      <c r="HG4257"/>
      <c r="HH4257"/>
      <c r="HI4257"/>
      <c r="HJ4257"/>
      <c r="HK4257"/>
      <c r="HL4257"/>
      <c r="HM4257"/>
      <c r="HN4257"/>
      <c r="HO4257"/>
      <c r="HP4257"/>
      <c r="HQ4257"/>
      <c r="HR4257"/>
      <c r="HS4257"/>
      <c r="HT4257"/>
      <c r="HU4257"/>
      <c r="HV4257"/>
      <c r="HW4257"/>
      <c r="HX4257"/>
      <c r="HY4257"/>
      <c r="HZ4257"/>
      <c r="IA4257"/>
      <c r="IB4257"/>
      <c r="IC4257"/>
      <c r="ID4257"/>
      <c r="IE4257"/>
      <c r="IF4257"/>
      <c r="IG4257"/>
      <c r="IH4257"/>
      <c r="II4257"/>
      <c r="IJ4257"/>
      <c r="IK4257"/>
      <c r="IL4257"/>
      <c r="IM4257"/>
      <c r="IN4257"/>
      <c r="IO4257"/>
      <c r="IP4257"/>
      <c r="IQ4257"/>
      <c r="IR4257"/>
      <c r="IS4257"/>
      <c r="IT4257"/>
      <c r="IU4257"/>
      <c r="IV4257"/>
    </row>
    <row r="4258" spans="1:256" ht="12.5">
      <c r="B4258" s="65">
        <v>1</v>
      </c>
      <c r="C4258" s="66">
        <f t="shared" si="194"/>
        <v>0</v>
      </c>
      <c r="D4258" s="656" t="s">
        <v>99</v>
      </c>
      <c r="E4258" s="656" t="s">
        <v>99</v>
      </c>
      <c r="F4258" s="656" t="s">
        <v>99</v>
      </c>
      <c r="G4258" s="78"/>
      <c r="H4258" s="96" t="s">
        <v>129</v>
      </c>
      <c r="I4258" s="107" t="s">
        <v>4646</v>
      </c>
      <c r="J4258" s="81"/>
      <c r="K4258" s="72"/>
      <c r="L4258" s="72"/>
      <c r="M4258" s="72"/>
      <c r="N4258" s="72"/>
      <c r="O4258" s="72"/>
      <c r="P4258" s="72"/>
      <c r="Q4258" s="833"/>
      <c r="R4258" s="102"/>
      <c r="S4258" s="73"/>
      <c r="T4258" s="102"/>
      <c r="U4258" s="103"/>
      <c r="V4258" s="104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  <c r="AJ4258"/>
      <c r="AK4258"/>
      <c r="AL4258"/>
      <c r="AM4258"/>
      <c r="AN4258"/>
      <c r="AO4258"/>
      <c r="AP4258"/>
      <c r="AQ4258"/>
      <c r="AR4258"/>
      <c r="AS4258"/>
      <c r="AT4258"/>
      <c r="AU4258"/>
      <c r="AV4258"/>
      <c r="AW4258"/>
      <c r="AX4258"/>
      <c r="AY4258"/>
      <c r="AZ4258"/>
      <c r="BA4258"/>
      <c r="BB4258"/>
      <c r="BC4258"/>
      <c r="BD4258"/>
      <c r="BE4258"/>
      <c r="BF4258"/>
      <c r="BG4258"/>
      <c r="BH4258"/>
      <c r="BI4258"/>
      <c r="BJ4258"/>
      <c r="BK4258"/>
      <c r="BL4258"/>
      <c r="BM4258"/>
      <c r="BN4258"/>
      <c r="BO4258"/>
      <c r="BP4258"/>
      <c r="BQ4258"/>
      <c r="BR4258"/>
      <c r="BS4258"/>
      <c r="BT4258"/>
      <c r="BU4258"/>
      <c r="BV4258"/>
      <c r="BW4258"/>
      <c r="BX4258"/>
      <c r="BY4258"/>
      <c r="BZ4258"/>
      <c r="CA4258"/>
      <c r="CB4258"/>
      <c r="CC4258"/>
      <c r="CD4258"/>
      <c r="CE4258"/>
      <c r="CF4258"/>
      <c r="CG4258"/>
      <c r="CH4258"/>
      <c r="CI4258"/>
      <c r="CJ4258"/>
      <c r="CK4258"/>
      <c r="CL4258"/>
      <c r="CM4258"/>
      <c r="CN4258"/>
      <c r="CO4258"/>
      <c r="CP4258"/>
      <c r="CQ4258"/>
      <c r="CR4258"/>
      <c r="CS4258"/>
      <c r="CT4258"/>
      <c r="CU4258"/>
      <c r="CV4258"/>
      <c r="CW4258"/>
      <c r="CX4258"/>
      <c r="CY4258"/>
      <c r="CZ4258"/>
      <c r="DA4258"/>
      <c r="DB4258"/>
      <c r="DC4258"/>
      <c r="DD4258"/>
      <c r="DE4258"/>
      <c r="DF4258"/>
      <c r="DG4258"/>
      <c r="DH4258"/>
      <c r="DI4258"/>
      <c r="DJ4258"/>
      <c r="DK4258"/>
      <c r="DL4258"/>
      <c r="DM4258"/>
      <c r="DN4258"/>
      <c r="DO4258"/>
      <c r="DP4258"/>
      <c r="DQ4258"/>
      <c r="DR4258"/>
      <c r="DS4258"/>
      <c r="DT4258"/>
      <c r="DU4258"/>
      <c r="DV4258"/>
      <c r="DW4258"/>
      <c r="DX4258"/>
      <c r="DY4258"/>
      <c r="DZ4258"/>
      <c r="EA4258"/>
      <c r="EB4258"/>
      <c r="EC4258"/>
      <c r="ED4258"/>
      <c r="EE4258"/>
      <c r="EF4258"/>
      <c r="EG4258"/>
      <c r="EH4258"/>
      <c r="EI4258"/>
      <c r="EJ4258"/>
      <c r="EK4258"/>
      <c r="EL4258"/>
      <c r="EM4258"/>
      <c r="EN4258"/>
      <c r="EO4258"/>
      <c r="EP4258"/>
      <c r="EQ4258"/>
      <c r="ER4258"/>
      <c r="ES4258"/>
      <c r="ET4258"/>
      <c r="EU4258"/>
      <c r="EV4258"/>
      <c r="EW4258"/>
      <c r="EX4258"/>
      <c r="EY4258"/>
      <c r="EZ4258"/>
      <c r="FA4258"/>
      <c r="FB4258"/>
      <c r="FC4258"/>
      <c r="FD4258"/>
      <c r="FE4258"/>
      <c r="FF4258"/>
      <c r="FG4258"/>
      <c r="FH4258"/>
      <c r="FI4258"/>
      <c r="FJ4258"/>
      <c r="FK4258"/>
      <c r="FL4258"/>
      <c r="FM4258"/>
      <c r="FN4258"/>
      <c r="FO4258"/>
      <c r="FP4258"/>
      <c r="FQ4258"/>
      <c r="FR4258"/>
      <c r="FS4258"/>
      <c r="FT4258"/>
      <c r="FU4258"/>
      <c r="FV4258"/>
      <c r="FW4258"/>
      <c r="FX4258"/>
      <c r="FY4258"/>
      <c r="FZ4258"/>
      <c r="GA4258"/>
      <c r="GB4258"/>
      <c r="GC4258"/>
      <c r="GD4258"/>
      <c r="GE4258"/>
      <c r="GF4258"/>
      <c r="GG4258"/>
      <c r="GH4258"/>
      <c r="GI4258"/>
      <c r="GJ4258"/>
      <c r="GK4258"/>
      <c r="GL4258"/>
      <c r="GM4258"/>
      <c r="GN4258"/>
      <c r="GO4258"/>
      <c r="GP4258"/>
      <c r="GQ4258"/>
      <c r="GR4258"/>
      <c r="GS4258"/>
      <c r="GT4258"/>
      <c r="GU4258"/>
      <c r="GV4258"/>
      <c r="GW4258"/>
      <c r="GX4258"/>
      <c r="GY4258"/>
      <c r="GZ4258"/>
      <c r="HA4258"/>
      <c r="HB4258"/>
      <c r="HC4258"/>
      <c r="HD4258"/>
      <c r="HE4258"/>
      <c r="HF4258"/>
      <c r="HG4258"/>
      <c r="HH4258"/>
      <c r="HI4258"/>
      <c r="HJ4258"/>
      <c r="HK4258"/>
      <c r="HL4258"/>
      <c r="HM4258"/>
      <c r="HN4258"/>
      <c r="HO4258"/>
      <c r="HP4258"/>
      <c r="HQ4258"/>
      <c r="HR4258"/>
      <c r="HS4258"/>
      <c r="HT4258"/>
      <c r="HU4258"/>
      <c r="HV4258"/>
      <c r="HW4258"/>
      <c r="HX4258"/>
      <c r="HY4258"/>
      <c r="HZ4258"/>
      <c r="IA4258"/>
      <c r="IB4258"/>
      <c r="IC4258"/>
      <c r="ID4258"/>
      <c r="IE4258"/>
      <c r="IF4258"/>
      <c r="IG4258"/>
      <c r="IH4258"/>
      <c r="II4258"/>
      <c r="IJ4258"/>
      <c r="IK4258"/>
      <c r="IL4258"/>
      <c r="IM4258"/>
      <c r="IN4258"/>
      <c r="IO4258"/>
      <c r="IP4258"/>
      <c r="IQ4258"/>
      <c r="IR4258"/>
      <c r="IS4258"/>
      <c r="IT4258"/>
      <c r="IU4258"/>
      <c r="IV4258"/>
    </row>
    <row r="4259" spans="1:256" ht="12.5">
      <c r="B4259" s="65">
        <v>1</v>
      </c>
      <c r="C4259" s="66">
        <f t="shared" si="194"/>
        <v>1</v>
      </c>
      <c r="D4259" s="248" t="s">
        <v>68</v>
      </c>
      <c r="E4259" s="248" t="s">
        <v>87</v>
      </c>
      <c r="F4259" s="248" t="s">
        <v>87</v>
      </c>
      <c r="G4259" s="78"/>
      <c r="H4259" s="96" t="s">
        <v>114</v>
      </c>
      <c r="I4259" s="107" t="s">
        <v>4647</v>
      </c>
      <c r="J4259" s="81"/>
      <c r="K4259" s="72"/>
      <c r="L4259" s="72"/>
      <c r="M4259" s="72"/>
      <c r="N4259" s="72"/>
      <c r="O4259" s="72"/>
      <c r="P4259" s="72"/>
      <c r="Q4259" s="833"/>
      <c r="R4259" s="102"/>
      <c r="S4259" s="73"/>
      <c r="T4259" s="102"/>
      <c r="U4259" s="103"/>
      <c r="V4259" s="104"/>
      <c r="W4259"/>
      <c r="X4259"/>
      <c r="Y4259"/>
      <c r="Z4259"/>
      <c r="AA4259"/>
      <c r="AB4259"/>
      <c r="AC4259"/>
      <c r="AD4259"/>
      <c r="AE4259"/>
      <c r="AF4259"/>
      <c r="AG4259"/>
      <c r="AH4259"/>
      <c r="AI4259"/>
      <c r="AJ4259"/>
      <c r="AK4259"/>
      <c r="AL4259"/>
      <c r="AM4259"/>
      <c r="AN4259"/>
      <c r="AO4259"/>
      <c r="AP4259"/>
      <c r="AQ4259"/>
      <c r="AR4259"/>
      <c r="AS4259"/>
      <c r="AT4259"/>
      <c r="AU4259"/>
      <c r="AV4259"/>
      <c r="AW4259"/>
      <c r="AX4259"/>
      <c r="AY4259"/>
      <c r="AZ4259"/>
      <c r="BA4259"/>
      <c r="BB4259"/>
      <c r="BC4259"/>
      <c r="BD4259"/>
      <c r="BE4259"/>
      <c r="BF4259"/>
      <c r="BG4259"/>
      <c r="BH4259"/>
      <c r="BI4259"/>
      <c r="BJ4259"/>
      <c r="BK4259"/>
      <c r="BL4259"/>
      <c r="BM4259"/>
      <c r="BN4259"/>
      <c r="BO4259"/>
      <c r="BP4259"/>
      <c r="BQ4259"/>
      <c r="BR4259"/>
      <c r="BS4259"/>
      <c r="BT4259"/>
      <c r="BU4259"/>
      <c r="BV4259"/>
      <c r="BW4259"/>
      <c r="BX4259"/>
      <c r="BY4259"/>
      <c r="BZ4259"/>
      <c r="CA4259"/>
      <c r="CB4259"/>
      <c r="CC4259"/>
      <c r="CD4259"/>
      <c r="CE4259"/>
      <c r="CF4259"/>
      <c r="CG4259"/>
      <c r="CH4259"/>
      <c r="CI4259"/>
      <c r="CJ4259"/>
      <c r="CK4259"/>
      <c r="CL4259"/>
      <c r="CM4259"/>
      <c r="CN4259"/>
      <c r="CO4259"/>
      <c r="CP4259"/>
      <c r="CQ4259"/>
      <c r="CR4259"/>
      <c r="CS4259"/>
      <c r="CT4259"/>
      <c r="CU4259"/>
      <c r="CV4259"/>
      <c r="CW4259"/>
      <c r="CX4259"/>
      <c r="CY4259"/>
      <c r="CZ4259"/>
      <c r="DA4259"/>
      <c r="DB4259"/>
      <c r="DC4259"/>
      <c r="DD4259"/>
      <c r="DE4259"/>
      <c r="DF4259"/>
      <c r="DG4259"/>
      <c r="DH4259"/>
      <c r="DI4259"/>
      <c r="DJ4259"/>
      <c r="DK4259"/>
      <c r="DL4259"/>
      <c r="DM4259"/>
      <c r="DN4259"/>
      <c r="DO4259"/>
      <c r="DP4259"/>
      <c r="DQ4259"/>
      <c r="DR4259"/>
      <c r="DS4259"/>
      <c r="DT4259"/>
      <c r="DU4259"/>
      <c r="DV4259"/>
      <c r="DW4259"/>
      <c r="DX4259"/>
      <c r="DY4259"/>
      <c r="DZ4259"/>
      <c r="EA4259"/>
      <c r="EB4259"/>
      <c r="EC4259"/>
      <c r="ED4259"/>
      <c r="EE4259"/>
      <c r="EF4259"/>
      <c r="EG4259"/>
      <c r="EH4259"/>
      <c r="EI4259"/>
      <c r="EJ4259"/>
      <c r="EK4259"/>
      <c r="EL4259"/>
      <c r="EM4259"/>
      <c r="EN4259"/>
      <c r="EO4259"/>
      <c r="EP4259"/>
      <c r="EQ4259"/>
      <c r="ER4259"/>
      <c r="ES4259"/>
      <c r="ET4259"/>
      <c r="EU4259"/>
      <c r="EV4259"/>
      <c r="EW4259"/>
      <c r="EX4259"/>
      <c r="EY4259"/>
      <c r="EZ4259"/>
      <c r="FA4259"/>
      <c r="FB4259"/>
      <c r="FC4259"/>
      <c r="FD4259"/>
      <c r="FE4259"/>
      <c r="FF4259"/>
      <c r="FG4259"/>
      <c r="FH4259"/>
      <c r="FI4259"/>
      <c r="FJ4259"/>
      <c r="FK4259"/>
      <c r="FL4259"/>
      <c r="FM4259"/>
      <c r="FN4259"/>
      <c r="FO4259"/>
      <c r="FP4259"/>
      <c r="FQ4259"/>
      <c r="FR4259"/>
      <c r="FS4259"/>
      <c r="FT4259"/>
      <c r="FU4259"/>
      <c r="FV4259"/>
      <c r="FW4259"/>
      <c r="FX4259"/>
      <c r="FY4259"/>
      <c r="FZ4259"/>
      <c r="GA4259"/>
      <c r="GB4259"/>
      <c r="GC4259"/>
      <c r="GD4259"/>
      <c r="GE4259"/>
      <c r="GF4259"/>
      <c r="GG4259"/>
      <c r="GH4259"/>
      <c r="GI4259"/>
      <c r="GJ4259"/>
      <c r="GK4259"/>
      <c r="GL4259"/>
      <c r="GM4259"/>
      <c r="GN4259"/>
      <c r="GO4259"/>
      <c r="GP4259"/>
      <c r="GQ4259"/>
      <c r="GR4259"/>
      <c r="GS4259"/>
      <c r="GT4259"/>
      <c r="GU4259"/>
      <c r="GV4259"/>
      <c r="GW4259"/>
      <c r="GX4259"/>
      <c r="GY4259"/>
      <c r="GZ4259"/>
      <c r="HA4259"/>
      <c r="HB4259"/>
      <c r="HC4259"/>
      <c r="HD4259"/>
      <c r="HE4259"/>
      <c r="HF4259"/>
      <c r="HG4259"/>
      <c r="HH4259"/>
      <c r="HI4259"/>
      <c r="HJ4259"/>
      <c r="HK4259"/>
      <c r="HL4259"/>
      <c r="HM4259"/>
      <c r="HN4259"/>
      <c r="HO4259"/>
      <c r="HP4259"/>
      <c r="HQ4259"/>
      <c r="HR4259"/>
      <c r="HS4259"/>
      <c r="HT4259"/>
      <c r="HU4259"/>
      <c r="HV4259"/>
      <c r="HW4259"/>
      <c r="HX4259"/>
      <c r="HY4259"/>
      <c r="HZ4259"/>
      <c r="IA4259"/>
      <c r="IB4259"/>
      <c r="IC4259"/>
      <c r="ID4259"/>
      <c r="IE4259"/>
      <c r="IF4259"/>
      <c r="IG4259"/>
      <c r="IH4259"/>
      <c r="II4259"/>
      <c r="IJ4259"/>
      <c r="IK4259"/>
      <c r="IL4259"/>
      <c r="IM4259"/>
      <c r="IN4259"/>
      <c r="IO4259"/>
      <c r="IP4259"/>
      <c r="IQ4259"/>
      <c r="IR4259"/>
      <c r="IS4259"/>
      <c r="IT4259"/>
      <c r="IU4259"/>
      <c r="IV4259"/>
    </row>
    <row r="4260" spans="1:256" ht="12.65" customHeight="1">
      <c r="A4260"/>
      <c r="B4260" s="65">
        <v>1</v>
      </c>
      <c r="C4260" s="66">
        <f t="shared" si="194"/>
        <v>0</v>
      </c>
      <c r="D4260" s="658" t="s">
        <v>87</v>
      </c>
      <c r="E4260" s="99" t="s">
        <v>70</v>
      </c>
      <c r="F4260" s="77" t="s">
        <v>90</v>
      </c>
      <c r="G4260" s="78"/>
      <c r="H4260" s="96" t="s">
        <v>135</v>
      </c>
      <c r="I4260" s="107" t="s">
        <v>4648</v>
      </c>
      <c r="J4260" s="81"/>
      <c r="K4260" s="72"/>
      <c r="L4260" s="72"/>
      <c r="M4260" s="72"/>
      <c r="N4260" s="72"/>
      <c r="O4260" s="72"/>
      <c r="P4260" s="72"/>
      <c r="Q4260" s="833"/>
      <c r="R4260" s="102"/>
      <c r="S4260" s="73"/>
      <c r="T4260" s="102"/>
      <c r="U4260" s="103"/>
      <c r="V4260" s="104"/>
      <c r="W4260" s="186"/>
      <c r="X4260" s="186"/>
      <c r="Y4260" s="186"/>
      <c r="Z4260" s="186"/>
      <c r="AA4260" s="186"/>
      <c r="AB4260" s="186"/>
      <c r="AC4260" s="186"/>
      <c r="AD4260" s="186"/>
      <c r="AE4260" s="186"/>
      <c r="AF4260"/>
      <c r="AG4260"/>
      <c r="AH4260"/>
      <c r="AI4260"/>
      <c r="AJ4260"/>
      <c r="AK4260"/>
      <c r="AL4260"/>
      <c r="AM4260"/>
      <c r="AN4260"/>
      <c r="AO4260"/>
      <c r="AP4260"/>
      <c r="AQ4260"/>
      <c r="AR4260"/>
      <c r="AS4260"/>
      <c r="AT4260"/>
      <c r="AU4260"/>
      <c r="AV4260"/>
      <c r="AW4260"/>
      <c r="AX4260"/>
      <c r="AY4260"/>
      <c r="AZ4260"/>
      <c r="BA4260"/>
      <c r="BB4260"/>
      <c r="BC4260"/>
      <c r="BD4260"/>
      <c r="BE4260"/>
      <c r="BF4260"/>
      <c r="BG4260"/>
      <c r="BH4260"/>
      <c r="BI4260"/>
      <c r="BJ4260"/>
      <c r="BK4260"/>
      <c r="BL4260"/>
      <c r="BM4260"/>
      <c r="BN4260"/>
      <c r="BO4260"/>
      <c r="BP4260"/>
      <c r="BQ4260"/>
      <c r="BR4260"/>
      <c r="BS4260"/>
      <c r="BT4260"/>
      <c r="BU4260"/>
      <c r="BV4260"/>
      <c r="BW4260"/>
      <c r="BX4260"/>
      <c r="BY4260"/>
      <c r="BZ4260"/>
      <c r="CA4260"/>
      <c r="CB4260"/>
      <c r="CC4260"/>
      <c r="CD4260"/>
      <c r="CE4260"/>
      <c r="CF4260"/>
      <c r="CG4260"/>
      <c r="CH4260"/>
      <c r="CI4260"/>
      <c r="CJ4260"/>
      <c r="CK4260"/>
      <c r="CL4260"/>
      <c r="CM4260"/>
      <c r="CN4260"/>
      <c r="CO4260"/>
      <c r="CP4260"/>
      <c r="CQ4260"/>
      <c r="CR4260"/>
      <c r="CS4260"/>
      <c r="CT4260"/>
      <c r="CU4260"/>
      <c r="CV4260"/>
      <c r="CW4260"/>
      <c r="CX4260"/>
      <c r="CY4260"/>
      <c r="CZ4260"/>
      <c r="DA4260"/>
      <c r="DB4260"/>
      <c r="DC4260"/>
      <c r="DD4260"/>
      <c r="DE4260"/>
      <c r="DF4260"/>
      <c r="DG4260"/>
      <c r="DH4260"/>
      <c r="DI4260"/>
      <c r="DJ4260"/>
      <c r="DK4260"/>
      <c r="DL4260"/>
      <c r="DM4260"/>
      <c r="DN4260"/>
      <c r="DO4260"/>
      <c r="DP4260"/>
      <c r="DQ4260"/>
      <c r="DR4260"/>
      <c r="DS4260"/>
      <c r="DT4260"/>
      <c r="DU4260"/>
      <c r="DV4260"/>
      <c r="DW4260"/>
      <c r="DX4260"/>
      <c r="DY4260"/>
      <c r="DZ4260"/>
      <c r="EA4260"/>
      <c r="EB4260"/>
      <c r="EC4260"/>
      <c r="ED4260"/>
      <c r="EE4260"/>
      <c r="EF4260"/>
      <c r="EG4260"/>
      <c r="EH4260"/>
      <c r="EI4260"/>
      <c r="EJ4260"/>
      <c r="EK4260"/>
      <c r="EL4260"/>
      <c r="EM4260"/>
      <c r="EN4260"/>
      <c r="EO4260"/>
      <c r="EP4260"/>
      <c r="EQ4260"/>
      <c r="ER4260"/>
      <c r="ES4260"/>
      <c r="ET4260"/>
      <c r="EU4260"/>
      <c r="EV4260"/>
      <c r="EW4260"/>
      <c r="EX4260"/>
      <c r="EY4260"/>
      <c r="EZ4260"/>
      <c r="FA4260"/>
      <c r="FB4260"/>
      <c r="FC4260"/>
      <c r="FD4260"/>
      <c r="FE4260"/>
      <c r="FF4260"/>
      <c r="FG4260"/>
      <c r="FH4260"/>
      <c r="FI4260"/>
      <c r="FJ4260"/>
      <c r="FK4260"/>
      <c r="FL4260"/>
      <c r="FM4260"/>
      <c r="FN4260"/>
      <c r="FO4260"/>
      <c r="FP4260"/>
      <c r="FQ4260"/>
      <c r="FR4260"/>
      <c r="FS4260"/>
      <c r="FT4260"/>
      <c r="FU4260"/>
      <c r="FV4260"/>
      <c r="FW4260"/>
      <c r="FX4260"/>
      <c r="FY4260"/>
      <c r="FZ4260"/>
      <c r="GA4260"/>
      <c r="GB4260"/>
      <c r="GC4260"/>
      <c r="GD4260"/>
      <c r="GE4260"/>
      <c r="GF4260"/>
      <c r="GG4260"/>
      <c r="GH4260"/>
      <c r="GI4260"/>
      <c r="GJ4260"/>
      <c r="GK4260"/>
      <c r="GL4260"/>
      <c r="GM4260"/>
      <c r="GN4260"/>
      <c r="GO4260"/>
      <c r="GP4260"/>
      <c r="GQ4260"/>
      <c r="GR4260"/>
      <c r="GS4260"/>
      <c r="GT4260"/>
      <c r="GU4260"/>
      <c r="GV4260"/>
      <c r="GW4260"/>
      <c r="GX4260"/>
      <c r="GY4260"/>
      <c r="GZ4260"/>
      <c r="HA4260"/>
      <c r="HB4260"/>
      <c r="HC4260"/>
      <c r="HD4260"/>
      <c r="HE4260"/>
      <c r="HF4260"/>
      <c r="HG4260"/>
      <c r="HH4260"/>
      <c r="HI4260"/>
      <c r="HJ4260"/>
      <c r="HK4260"/>
      <c r="HL4260"/>
      <c r="HM4260"/>
      <c r="HN4260"/>
      <c r="HO4260"/>
      <c r="HP4260"/>
      <c r="HQ4260"/>
      <c r="HR4260"/>
      <c r="HS4260"/>
      <c r="HT4260"/>
      <c r="HU4260"/>
      <c r="HV4260"/>
      <c r="HW4260"/>
      <c r="HX4260"/>
      <c r="HY4260"/>
      <c r="HZ4260"/>
      <c r="IA4260"/>
      <c r="IB4260"/>
      <c r="IC4260"/>
      <c r="ID4260"/>
      <c r="IE4260"/>
      <c r="IF4260"/>
      <c r="IG4260"/>
      <c r="IH4260"/>
      <c r="II4260"/>
      <c r="IJ4260"/>
      <c r="IK4260"/>
      <c r="IL4260"/>
      <c r="IM4260"/>
      <c r="IN4260"/>
      <c r="IO4260"/>
      <c r="IP4260"/>
      <c r="IQ4260"/>
      <c r="IR4260"/>
      <c r="IS4260"/>
      <c r="IT4260"/>
      <c r="IU4260"/>
      <c r="IV4260"/>
    </row>
    <row r="4261" spans="1:256" ht="12.5">
      <c r="B4261" s="669">
        <v>1</v>
      </c>
      <c r="C4261" s="671">
        <f t="shared" si="194"/>
        <v>0</v>
      </c>
      <c r="D4261" s="248" t="s">
        <v>87</v>
      </c>
      <c r="E4261" s="663" t="s">
        <v>90</v>
      </c>
      <c r="F4261" s="663" t="s">
        <v>90</v>
      </c>
      <c r="G4261" s="78"/>
      <c r="H4261" s="96" t="s">
        <v>94</v>
      </c>
      <c r="I4261" s="107" t="s">
        <v>4649</v>
      </c>
      <c r="J4261" s="81"/>
      <c r="K4261" s="72"/>
      <c r="L4261" s="72"/>
      <c r="M4261" s="72"/>
      <c r="N4261" s="72"/>
      <c r="O4261" s="72"/>
      <c r="P4261" s="72"/>
      <c r="Q4261" s="833"/>
      <c r="R4261" s="102"/>
      <c r="S4261" s="73"/>
      <c r="T4261" s="102"/>
      <c r="U4261" s="103"/>
      <c r="V4261" s="104"/>
      <c r="W4261" s="55"/>
      <c r="X4261" s="55"/>
      <c r="Y4261" s="55"/>
      <c r="Z4261" s="55"/>
      <c r="AA4261" s="55"/>
      <c r="AB4261" s="55"/>
      <c r="AC4261" s="55"/>
      <c r="AD4261" s="55"/>
      <c r="AE4261" s="55"/>
      <c r="AF4261" s="55"/>
      <c r="AG4261" s="55"/>
      <c r="AH4261" s="55"/>
      <c r="AI4261" s="55"/>
      <c r="AJ4261" s="55"/>
      <c r="AK4261" s="55"/>
      <c r="AL4261" s="55"/>
      <c r="AM4261" s="55"/>
      <c r="AN4261" s="55"/>
      <c r="AO4261" s="55"/>
      <c r="AP4261" s="55"/>
      <c r="AQ4261" s="55"/>
      <c r="AR4261" s="55"/>
      <c r="AS4261" s="55"/>
      <c r="AT4261" s="55"/>
      <c r="AU4261" s="55"/>
      <c r="AV4261" s="55"/>
      <c r="AW4261" s="55"/>
      <c r="AX4261" s="55"/>
      <c r="AY4261" s="55"/>
      <c r="AZ4261" s="55"/>
      <c r="BA4261" s="55"/>
      <c r="BB4261" s="55"/>
      <c r="BC4261" s="55"/>
      <c r="BD4261" s="55"/>
      <c r="BE4261" s="55"/>
      <c r="BF4261" s="55"/>
      <c r="BG4261" s="55"/>
      <c r="BH4261" s="55"/>
      <c r="BI4261" s="55"/>
      <c r="BJ4261" s="55"/>
      <c r="BK4261" s="55"/>
      <c r="BL4261" s="55"/>
      <c r="BM4261" s="55"/>
      <c r="BN4261" s="55"/>
      <c r="BO4261" s="55"/>
      <c r="BP4261" s="55"/>
      <c r="BQ4261" s="55"/>
      <c r="BR4261" s="55"/>
      <c r="BS4261" s="55"/>
      <c r="BT4261" s="55"/>
      <c r="BU4261" s="55"/>
      <c r="BV4261" s="55"/>
      <c r="BW4261" s="55"/>
      <c r="BX4261" s="55"/>
      <c r="BY4261" s="55"/>
      <c r="BZ4261" s="55"/>
      <c r="CA4261" s="55"/>
      <c r="CB4261" s="55"/>
      <c r="CC4261" s="55"/>
      <c r="CD4261" s="55"/>
      <c r="CE4261" s="55"/>
      <c r="CF4261" s="55"/>
      <c r="CG4261" s="55"/>
      <c r="CH4261" s="55"/>
      <c r="CI4261" s="55"/>
      <c r="CJ4261" s="55"/>
      <c r="CK4261" s="55"/>
      <c r="CL4261" s="55"/>
      <c r="CM4261" s="55"/>
      <c r="CN4261" s="55"/>
      <c r="CO4261" s="55"/>
      <c r="CP4261" s="55"/>
      <c r="CQ4261" s="55"/>
      <c r="CR4261" s="55"/>
      <c r="CS4261" s="55"/>
      <c r="CT4261" s="55"/>
      <c r="CU4261" s="55"/>
      <c r="CV4261" s="55"/>
      <c r="CW4261" s="55"/>
      <c r="CX4261" s="55"/>
      <c r="CY4261" s="55"/>
      <c r="CZ4261" s="55"/>
      <c r="DA4261" s="55"/>
      <c r="DB4261" s="55"/>
      <c r="DC4261" s="55"/>
      <c r="DD4261" s="55"/>
      <c r="DE4261" s="55"/>
      <c r="DF4261" s="55"/>
      <c r="DG4261" s="55"/>
      <c r="DH4261" s="55"/>
      <c r="DI4261" s="55"/>
      <c r="DJ4261" s="55"/>
      <c r="DK4261" s="55"/>
      <c r="DL4261" s="55"/>
      <c r="DM4261" s="55"/>
      <c r="DN4261" s="55"/>
      <c r="DO4261" s="55"/>
      <c r="DP4261" s="55"/>
      <c r="DQ4261" s="55"/>
      <c r="DR4261" s="55"/>
      <c r="DS4261" s="55"/>
      <c r="DT4261" s="55"/>
      <c r="DU4261" s="55"/>
      <c r="DV4261" s="55"/>
      <c r="DW4261" s="55"/>
      <c r="DX4261" s="55"/>
      <c r="DY4261" s="55"/>
      <c r="DZ4261" s="55"/>
      <c r="EA4261" s="55"/>
      <c r="EB4261" s="55"/>
      <c r="EC4261" s="55"/>
      <c r="ED4261" s="55"/>
      <c r="EE4261" s="55"/>
      <c r="EF4261" s="55"/>
      <c r="EG4261" s="55"/>
      <c r="EH4261" s="55"/>
      <c r="EI4261" s="55"/>
      <c r="EJ4261" s="55"/>
      <c r="EK4261" s="55"/>
      <c r="EL4261" s="55"/>
      <c r="EM4261" s="55"/>
      <c r="EN4261" s="55"/>
      <c r="EO4261" s="55"/>
      <c r="EP4261" s="55"/>
      <c r="EQ4261" s="55"/>
      <c r="ER4261" s="55"/>
      <c r="ES4261" s="55"/>
      <c r="ET4261" s="55"/>
      <c r="EU4261" s="55"/>
      <c r="EV4261" s="55"/>
      <c r="EW4261" s="55"/>
      <c r="EX4261" s="55"/>
      <c r="EY4261" s="55"/>
      <c r="EZ4261" s="55"/>
      <c r="FA4261" s="55"/>
      <c r="FB4261" s="55"/>
      <c r="FC4261" s="55"/>
      <c r="FD4261" s="55"/>
      <c r="FE4261" s="55"/>
      <c r="FF4261" s="55"/>
      <c r="FG4261" s="55"/>
      <c r="FH4261" s="55"/>
      <c r="FI4261" s="55"/>
      <c r="FJ4261" s="55"/>
      <c r="FK4261" s="55"/>
      <c r="FL4261" s="55"/>
      <c r="FM4261" s="55"/>
      <c r="FN4261" s="55"/>
      <c r="FO4261" s="55"/>
      <c r="FP4261" s="55"/>
      <c r="FQ4261" s="55"/>
      <c r="FR4261" s="55"/>
      <c r="FS4261" s="55"/>
      <c r="FT4261" s="55"/>
      <c r="FU4261" s="55"/>
      <c r="FV4261" s="55"/>
      <c r="FW4261" s="55"/>
      <c r="FX4261" s="55"/>
      <c r="FY4261" s="55"/>
      <c r="FZ4261" s="55"/>
      <c r="GA4261" s="55"/>
      <c r="GB4261" s="55"/>
      <c r="GC4261" s="55"/>
      <c r="GD4261" s="55"/>
      <c r="GE4261" s="55"/>
      <c r="GF4261" s="55"/>
      <c r="GG4261" s="55"/>
      <c r="GH4261" s="55"/>
      <c r="GI4261" s="55"/>
      <c r="GJ4261" s="55"/>
      <c r="GK4261" s="55"/>
      <c r="GL4261" s="55"/>
      <c r="GM4261" s="55"/>
      <c r="GN4261" s="55"/>
      <c r="GO4261" s="55"/>
      <c r="GP4261" s="55"/>
      <c r="GQ4261" s="55"/>
      <c r="GR4261" s="55"/>
      <c r="GS4261" s="55"/>
      <c r="GT4261" s="55"/>
      <c r="GU4261" s="55"/>
      <c r="GV4261" s="55"/>
      <c r="GW4261" s="55"/>
      <c r="GX4261" s="55"/>
      <c r="GY4261" s="55"/>
      <c r="GZ4261" s="55"/>
      <c r="HA4261" s="55"/>
      <c r="HB4261" s="55"/>
      <c r="HC4261" s="55"/>
      <c r="HD4261" s="55"/>
      <c r="HE4261" s="55"/>
      <c r="HF4261" s="55"/>
      <c r="HG4261" s="55"/>
      <c r="HH4261" s="55"/>
      <c r="HI4261" s="55"/>
      <c r="HJ4261" s="55"/>
      <c r="HK4261" s="55"/>
      <c r="HL4261" s="55"/>
      <c r="HM4261" s="55"/>
      <c r="HN4261" s="55"/>
      <c r="HO4261" s="55"/>
      <c r="HP4261" s="55"/>
      <c r="HQ4261" s="55"/>
      <c r="HR4261" s="55"/>
      <c r="HS4261" s="55"/>
      <c r="HT4261" s="55"/>
      <c r="HU4261" s="55"/>
      <c r="HV4261" s="55"/>
      <c r="HW4261" s="55"/>
      <c r="HX4261" s="55"/>
      <c r="HY4261" s="55"/>
      <c r="HZ4261" s="55"/>
      <c r="IA4261" s="55"/>
      <c r="IB4261" s="55"/>
      <c r="IC4261" s="55"/>
      <c r="ID4261" s="55"/>
      <c r="IE4261" s="55"/>
      <c r="IF4261" s="55"/>
      <c r="IG4261" s="55"/>
      <c r="IH4261" s="55"/>
      <c r="II4261" s="55"/>
      <c r="IJ4261" s="55"/>
      <c r="IK4261" s="55"/>
      <c r="IL4261" s="55"/>
      <c r="IM4261" s="55"/>
      <c r="IN4261" s="55"/>
      <c r="IO4261" s="55"/>
      <c r="IP4261" s="55"/>
      <c r="IQ4261" s="55"/>
      <c r="IR4261" s="55"/>
      <c r="IS4261" s="55"/>
      <c r="IT4261" s="55"/>
      <c r="IU4261" s="55"/>
      <c r="IV4261" s="55"/>
    </row>
    <row r="4262" spans="1:256" ht="12.65" customHeight="1">
      <c r="B4262" s="65">
        <v>1</v>
      </c>
      <c r="C4262" s="66">
        <f t="shared" si="194"/>
        <v>0</v>
      </c>
      <c r="D4262" s="77" t="s">
        <v>90</v>
      </c>
      <c r="E4262" s="77" t="s">
        <v>90</v>
      </c>
      <c r="F4262" s="99" t="s">
        <v>70</v>
      </c>
      <c r="G4262" s="78"/>
      <c r="H4262" s="96" t="s">
        <v>1220</v>
      </c>
      <c r="I4262" s="107" t="s">
        <v>4650</v>
      </c>
      <c r="J4262" s="81"/>
      <c r="K4262" s="72"/>
      <c r="L4262" s="72"/>
      <c r="M4262" s="72"/>
      <c r="N4262" s="72"/>
      <c r="O4262" s="72"/>
      <c r="P4262" s="72"/>
      <c r="Q4262" s="833"/>
      <c r="R4262" s="102"/>
      <c r="S4262" s="73"/>
      <c r="T4262" s="102"/>
      <c r="U4262" s="103"/>
      <c r="V4262" s="104"/>
      <c r="W4262"/>
      <c r="X4262"/>
      <c r="Y4262"/>
      <c r="Z4262"/>
      <c r="AA4262"/>
      <c r="AB4262"/>
      <c r="AC4262"/>
      <c r="AD4262"/>
      <c r="AE4262"/>
      <c r="AF4262"/>
      <c r="AG4262"/>
      <c r="AH4262"/>
      <c r="AI4262"/>
      <c r="AJ4262"/>
      <c r="AK4262"/>
      <c r="AL4262"/>
      <c r="AM4262"/>
      <c r="AN4262"/>
      <c r="AO4262"/>
      <c r="AP4262"/>
      <c r="AQ4262"/>
      <c r="AR4262"/>
      <c r="AS4262"/>
      <c r="AT4262"/>
      <c r="AU4262"/>
      <c r="AV4262"/>
      <c r="AW4262"/>
      <c r="AX4262"/>
      <c r="AY4262"/>
      <c r="AZ4262"/>
      <c r="BA4262"/>
      <c r="BB4262"/>
      <c r="BC4262"/>
      <c r="BD4262"/>
      <c r="BE4262"/>
      <c r="BF4262"/>
      <c r="BG4262"/>
      <c r="BH4262"/>
      <c r="BI4262"/>
      <c r="BJ4262"/>
      <c r="BK4262"/>
      <c r="BL4262"/>
      <c r="BM4262"/>
      <c r="BN4262"/>
      <c r="BO4262"/>
      <c r="BP4262"/>
      <c r="BQ4262"/>
      <c r="BR4262"/>
      <c r="BS4262"/>
      <c r="BT4262"/>
      <c r="BU4262"/>
      <c r="BV4262"/>
      <c r="BW4262"/>
      <c r="BX4262"/>
      <c r="BY4262"/>
      <c r="BZ4262"/>
      <c r="CA4262"/>
      <c r="CB4262"/>
      <c r="CC4262"/>
      <c r="CD4262"/>
      <c r="CE4262"/>
      <c r="CF4262"/>
      <c r="CG4262"/>
      <c r="CH4262"/>
      <c r="CI4262"/>
      <c r="CJ4262"/>
      <c r="CK4262"/>
      <c r="CL4262"/>
      <c r="CM4262"/>
      <c r="CN4262"/>
      <c r="CO4262"/>
      <c r="CP4262"/>
      <c r="CQ4262"/>
      <c r="CR4262"/>
      <c r="CS4262"/>
      <c r="CT4262"/>
      <c r="CU4262"/>
      <c r="CV4262"/>
      <c r="CW4262"/>
      <c r="CX4262"/>
      <c r="CY4262"/>
      <c r="CZ4262"/>
      <c r="DA4262"/>
      <c r="DB4262"/>
      <c r="DC4262"/>
      <c r="DD4262"/>
      <c r="DE4262"/>
      <c r="DF4262"/>
      <c r="DG4262"/>
      <c r="DH4262"/>
      <c r="DI4262"/>
      <c r="DJ4262"/>
      <c r="DK4262"/>
      <c r="DL4262"/>
      <c r="DM4262"/>
      <c r="DN4262"/>
      <c r="DO4262"/>
      <c r="DP4262"/>
      <c r="DQ4262"/>
      <c r="DR4262"/>
      <c r="DS4262"/>
      <c r="DT4262"/>
      <c r="DU4262"/>
      <c r="DV4262"/>
      <c r="DW4262"/>
      <c r="DX4262"/>
      <c r="DY4262"/>
      <c r="DZ4262"/>
      <c r="EA4262"/>
      <c r="EB4262"/>
      <c r="EC4262"/>
      <c r="ED4262"/>
      <c r="EE4262"/>
      <c r="EF4262"/>
      <c r="EG4262"/>
      <c r="EH4262"/>
      <c r="EI4262"/>
      <c r="EJ4262"/>
      <c r="EK4262"/>
      <c r="EL4262"/>
      <c r="EM4262"/>
      <c r="EN4262"/>
      <c r="EO4262"/>
      <c r="EP4262"/>
      <c r="EQ4262"/>
      <c r="ER4262"/>
      <c r="ES4262"/>
      <c r="ET4262"/>
      <c r="EU4262"/>
      <c r="EV4262"/>
      <c r="EW4262"/>
      <c r="EX4262"/>
      <c r="EY4262"/>
      <c r="EZ4262"/>
      <c r="FA4262"/>
      <c r="FB4262"/>
      <c r="FC4262"/>
      <c r="FD4262"/>
      <c r="FE4262"/>
      <c r="FF4262"/>
      <c r="FG4262"/>
      <c r="FH4262"/>
      <c r="FI4262"/>
      <c r="FJ4262"/>
      <c r="FK4262"/>
      <c r="FL4262"/>
      <c r="FM4262"/>
      <c r="FN4262"/>
      <c r="FO4262"/>
      <c r="FP4262"/>
      <c r="FQ4262"/>
      <c r="FR4262"/>
      <c r="FS4262"/>
      <c r="FT4262"/>
      <c r="FU4262"/>
      <c r="FV4262"/>
      <c r="FW4262"/>
      <c r="FX4262"/>
      <c r="FY4262"/>
      <c r="FZ4262"/>
      <c r="GA4262"/>
      <c r="GB4262"/>
      <c r="GC4262"/>
      <c r="GD4262"/>
      <c r="GE4262"/>
      <c r="GF4262"/>
      <c r="GG4262"/>
      <c r="GH4262"/>
      <c r="GI4262"/>
      <c r="GJ4262"/>
      <c r="GK4262"/>
      <c r="GL4262"/>
      <c r="GM4262"/>
      <c r="GN4262"/>
      <c r="GO4262"/>
      <c r="GP4262"/>
      <c r="GQ4262"/>
      <c r="GR4262"/>
      <c r="GS4262"/>
      <c r="GT4262"/>
      <c r="GU4262"/>
      <c r="GV4262"/>
      <c r="GW4262"/>
      <c r="GX4262"/>
      <c r="GY4262"/>
      <c r="GZ4262"/>
      <c r="HA4262"/>
      <c r="HB4262"/>
      <c r="HC4262"/>
      <c r="HD4262"/>
      <c r="HE4262"/>
      <c r="HF4262"/>
      <c r="HG4262"/>
      <c r="HH4262"/>
      <c r="HI4262"/>
      <c r="HJ4262"/>
      <c r="HK4262"/>
      <c r="HL4262"/>
      <c r="HM4262"/>
      <c r="HN4262"/>
      <c r="HO4262"/>
      <c r="HP4262"/>
      <c r="HQ4262"/>
      <c r="HR4262"/>
      <c r="HS4262"/>
      <c r="HT4262"/>
      <c r="HU4262"/>
      <c r="HV4262"/>
      <c r="HW4262"/>
      <c r="HX4262"/>
      <c r="HY4262"/>
      <c r="HZ4262"/>
      <c r="IA4262"/>
      <c r="IB4262"/>
      <c r="IC4262"/>
      <c r="ID4262"/>
      <c r="IE4262"/>
      <c r="IF4262"/>
      <c r="IG4262"/>
      <c r="IH4262"/>
      <c r="II4262"/>
      <c r="IJ4262"/>
      <c r="IK4262"/>
      <c r="IL4262"/>
      <c r="IM4262"/>
      <c r="IN4262"/>
      <c r="IO4262"/>
      <c r="IP4262"/>
      <c r="IQ4262"/>
      <c r="IR4262"/>
      <c r="IS4262"/>
      <c r="IT4262"/>
      <c r="IU4262"/>
      <c r="IV4262"/>
    </row>
    <row r="4263" spans="1:256" ht="12.5">
      <c r="B4263" s="65">
        <v>1</v>
      </c>
      <c r="C4263" s="66">
        <f t="shared" si="194"/>
        <v>1</v>
      </c>
      <c r="D4263" s="76" t="s">
        <v>87</v>
      </c>
      <c r="E4263" s="76" t="s">
        <v>87</v>
      </c>
      <c r="F4263" s="77" t="s">
        <v>90</v>
      </c>
      <c r="G4263" s="78"/>
      <c r="H4263" s="96" t="s">
        <v>90</v>
      </c>
      <c r="I4263" s="107" t="s">
        <v>4651</v>
      </c>
      <c r="J4263" s="81"/>
      <c r="K4263" s="72"/>
      <c r="L4263" s="72"/>
      <c r="M4263" s="72"/>
      <c r="N4263" s="72"/>
      <c r="O4263" s="72"/>
      <c r="P4263" s="72"/>
      <c r="Q4263" s="833"/>
      <c r="R4263" s="102"/>
      <c r="S4263" s="73"/>
      <c r="T4263" s="102"/>
      <c r="U4263" s="103"/>
      <c r="V4263" s="104"/>
      <c r="W4263" s="186"/>
      <c r="X4263" s="186"/>
      <c r="Y4263" s="186"/>
      <c r="Z4263" s="186"/>
      <c r="AA4263" s="186"/>
      <c r="AB4263" s="186"/>
      <c r="AC4263" s="186"/>
      <c r="AD4263" s="186"/>
      <c r="AE4263" s="186"/>
      <c r="AF4263"/>
      <c r="AG4263"/>
      <c r="AH4263"/>
      <c r="AI4263"/>
      <c r="AJ4263"/>
      <c r="AK4263"/>
      <c r="AL4263"/>
      <c r="AM4263"/>
      <c r="AN4263"/>
      <c r="AO4263"/>
      <c r="AP4263"/>
      <c r="AQ4263"/>
      <c r="AR4263"/>
      <c r="AS4263"/>
      <c r="AT4263"/>
      <c r="AU4263"/>
      <c r="AV4263"/>
      <c r="AW4263"/>
      <c r="AX4263"/>
      <c r="AY4263"/>
      <c r="AZ4263"/>
      <c r="BA4263"/>
      <c r="BB4263"/>
      <c r="BC4263"/>
      <c r="BD4263"/>
      <c r="BE4263"/>
      <c r="BF4263"/>
      <c r="BG4263"/>
      <c r="BH4263"/>
      <c r="BI4263"/>
      <c r="BJ4263"/>
      <c r="BK4263"/>
      <c r="BL4263"/>
      <c r="BM4263"/>
      <c r="BN4263"/>
      <c r="BO4263"/>
      <c r="BP4263"/>
      <c r="BQ4263"/>
      <c r="BR4263"/>
      <c r="BS4263"/>
      <c r="BT4263"/>
      <c r="BU4263"/>
      <c r="BV4263"/>
      <c r="BW4263"/>
      <c r="BX4263"/>
      <c r="BY4263"/>
      <c r="BZ4263"/>
      <c r="CA4263"/>
      <c r="CB4263"/>
      <c r="CC4263"/>
      <c r="CD4263"/>
      <c r="CE4263"/>
      <c r="CF4263"/>
      <c r="CG4263"/>
      <c r="CH4263"/>
      <c r="CI4263"/>
      <c r="CJ4263"/>
      <c r="CK4263"/>
      <c r="CL4263"/>
      <c r="CM4263"/>
      <c r="CN4263"/>
      <c r="CO4263"/>
      <c r="CP4263"/>
      <c r="CQ4263"/>
      <c r="CR4263"/>
      <c r="CS4263"/>
      <c r="CT4263"/>
      <c r="CU4263"/>
      <c r="CV4263"/>
      <c r="CW4263"/>
      <c r="CX4263"/>
      <c r="CY4263"/>
      <c r="CZ4263"/>
      <c r="DA4263"/>
      <c r="DB4263"/>
      <c r="DC4263"/>
      <c r="DD4263"/>
      <c r="DE4263"/>
      <c r="DF4263"/>
      <c r="DG4263"/>
      <c r="DH4263"/>
      <c r="DI4263"/>
      <c r="DJ4263"/>
      <c r="DK4263"/>
      <c r="DL4263"/>
      <c r="DM4263"/>
      <c r="DN4263"/>
      <c r="DO4263"/>
      <c r="DP4263"/>
      <c r="DQ4263"/>
      <c r="DR4263"/>
      <c r="DS4263"/>
      <c r="DT4263"/>
      <c r="DU4263"/>
      <c r="DV4263"/>
      <c r="DW4263"/>
      <c r="DX4263"/>
      <c r="DY4263"/>
      <c r="DZ4263"/>
      <c r="EA4263"/>
      <c r="EB4263"/>
      <c r="EC4263"/>
      <c r="ED4263"/>
      <c r="EE4263"/>
      <c r="EF4263"/>
      <c r="EG4263"/>
      <c r="EH4263"/>
      <c r="EI4263"/>
      <c r="EJ4263"/>
      <c r="EK4263"/>
      <c r="EL4263"/>
      <c r="EM4263"/>
      <c r="EN4263"/>
      <c r="EO4263"/>
      <c r="EP4263"/>
      <c r="EQ4263"/>
      <c r="ER4263"/>
      <c r="ES4263"/>
      <c r="ET4263"/>
      <c r="EU4263"/>
      <c r="EV4263"/>
      <c r="EW4263"/>
      <c r="EX4263"/>
      <c r="EY4263"/>
      <c r="EZ4263"/>
      <c r="FA4263"/>
      <c r="FB4263"/>
      <c r="FC4263"/>
      <c r="FD4263"/>
      <c r="FE4263"/>
      <c r="FF4263"/>
      <c r="FG4263"/>
      <c r="FH4263"/>
      <c r="FI4263"/>
      <c r="FJ4263"/>
      <c r="FK4263"/>
      <c r="FL4263"/>
      <c r="FM4263"/>
      <c r="FN4263"/>
      <c r="FO4263"/>
      <c r="FP4263"/>
      <c r="FQ4263"/>
      <c r="FR4263"/>
      <c r="FS4263"/>
      <c r="FT4263"/>
      <c r="FU4263"/>
      <c r="FV4263"/>
      <c r="FW4263"/>
      <c r="FX4263"/>
      <c r="FY4263"/>
      <c r="FZ4263"/>
      <c r="GA4263"/>
      <c r="GB4263"/>
      <c r="GC4263"/>
      <c r="GD4263"/>
      <c r="GE4263"/>
      <c r="GF4263"/>
      <c r="GG4263"/>
      <c r="GH4263"/>
      <c r="GI4263"/>
      <c r="GJ4263"/>
      <c r="GK4263"/>
      <c r="GL4263"/>
      <c r="GM4263"/>
      <c r="GN4263"/>
      <c r="GO4263"/>
      <c r="GP4263"/>
      <c r="GQ4263"/>
      <c r="GR4263"/>
      <c r="GS4263"/>
      <c r="GT4263"/>
      <c r="GU4263"/>
      <c r="GV4263"/>
      <c r="GW4263"/>
      <c r="GX4263"/>
      <c r="GY4263"/>
      <c r="GZ4263"/>
      <c r="HA4263"/>
      <c r="HB4263"/>
      <c r="HC4263"/>
      <c r="HD4263"/>
      <c r="HE4263"/>
      <c r="HF4263"/>
      <c r="HG4263"/>
      <c r="HH4263"/>
      <c r="HI4263"/>
      <c r="HJ4263"/>
      <c r="HK4263"/>
      <c r="HL4263"/>
      <c r="HM4263"/>
      <c r="HN4263"/>
      <c r="HO4263"/>
      <c r="HP4263"/>
      <c r="HQ4263"/>
      <c r="HR4263"/>
      <c r="HS4263"/>
      <c r="HT4263"/>
      <c r="HU4263"/>
      <c r="HV4263"/>
      <c r="HW4263"/>
      <c r="HX4263"/>
      <c r="HY4263"/>
      <c r="HZ4263"/>
      <c r="IA4263"/>
      <c r="IB4263"/>
      <c r="IC4263"/>
      <c r="ID4263"/>
      <c r="IE4263"/>
      <c r="IF4263"/>
      <c r="IG4263"/>
      <c r="IH4263"/>
      <c r="II4263"/>
      <c r="IJ4263"/>
      <c r="IK4263"/>
      <c r="IL4263"/>
      <c r="IM4263"/>
      <c r="IN4263"/>
      <c r="IO4263"/>
      <c r="IP4263"/>
      <c r="IQ4263"/>
      <c r="IR4263"/>
      <c r="IS4263"/>
      <c r="IT4263"/>
      <c r="IU4263"/>
      <c r="IV4263"/>
    </row>
    <row r="4264" spans="1:256" ht="12.5">
      <c r="B4264" s="65">
        <v>1</v>
      </c>
      <c r="C4264" s="66">
        <f t="shared" si="194"/>
        <v>1</v>
      </c>
      <c r="D4264" s="658" t="s">
        <v>87</v>
      </c>
      <c r="E4264" s="658" t="s">
        <v>68</v>
      </c>
      <c r="F4264" s="659" t="s">
        <v>90</v>
      </c>
      <c r="G4264" s="78"/>
      <c r="H4264" s="96" t="s">
        <v>126</v>
      </c>
      <c r="I4264" s="107" t="s">
        <v>4652</v>
      </c>
      <c r="J4264" s="81"/>
      <c r="K4264" s="72"/>
      <c r="L4264" s="72"/>
      <c r="M4264" s="72"/>
      <c r="N4264" s="72"/>
      <c r="O4264" s="72"/>
      <c r="P4264" s="72"/>
      <c r="Q4264" s="833"/>
      <c r="R4264" s="102"/>
      <c r="S4264" s="73"/>
      <c r="T4264" s="102"/>
      <c r="U4264" s="103"/>
      <c r="V4264" s="10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  <c r="AJ4264"/>
      <c r="AK4264"/>
      <c r="AL4264"/>
      <c r="AM4264"/>
      <c r="AN4264"/>
      <c r="AO4264"/>
      <c r="AP4264"/>
      <c r="AQ4264"/>
      <c r="AR4264"/>
      <c r="AS4264"/>
      <c r="AT4264"/>
      <c r="AU4264"/>
      <c r="AV4264"/>
      <c r="AW4264"/>
      <c r="AX4264"/>
      <c r="AY4264"/>
      <c r="AZ4264"/>
      <c r="BA4264"/>
      <c r="BB4264"/>
      <c r="BC4264"/>
      <c r="BD4264"/>
      <c r="BE4264"/>
      <c r="BF4264"/>
      <c r="BG4264"/>
      <c r="BH4264"/>
      <c r="BI4264"/>
      <c r="BJ4264"/>
      <c r="BK4264"/>
      <c r="BL4264"/>
      <c r="BM4264"/>
      <c r="BN4264"/>
      <c r="BO4264"/>
      <c r="BP4264"/>
      <c r="BQ4264"/>
      <c r="BR4264"/>
      <c r="BS4264"/>
      <c r="BT4264"/>
      <c r="BU4264"/>
      <c r="BV4264"/>
      <c r="BW4264"/>
      <c r="BX4264"/>
      <c r="BY4264"/>
      <c r="BZ4264"/>
      <c r="CA4264"/>
      <c r="CB4264"/>
      <c r="CC4264"/>
      <c r="CD4264"/>
      <c r="CE4264"/>
      <c r="CF4264"/>
      <c r="CG4264"/>
      <c r="CH4264"/>
      <c r="CI4264"/>
      <c r="CJ4264"/>
      <c r="CK4264"/>
      <c r="CL4264"/>
      <c r="CM4264"/>
      <c r="CN4264"/>
      <c r="CO4264"/>
      <c r="CP4264"/>
      <c r="CQ4264"/>
      <c r="CR4264"/>
      <c r="CS4264"/>
      <c r="CT4264"/>
      <c r="CU4264"/>
      <c r="CV4264"/>
      <c r="CW4264"/>
      <c r="CX4264"/>
      <c r="CY4264"/>
      <c r="CZ4264"/>
      <c r="DA4264"/>
      <c r="DB4264"/>
      <c r="DC4264"/>
      <c r="DD4264"/>
      <c r="DE4264"/>
      <c r="DF4264"/>
      <c r="DG4264"/>
      <c r="DH4264"/>
      <c r="DI4264"/>
      <c r="DJ4264"/>
      <c r="DK4264"/>
      <c r="DL4264"/>
      <c r="DM4264"/>
      <c r="DN4264"/>
      <c r="DO4264"/>
      <c r="DP4264"/>
      <c r="DQ4264"/>
      <c r="DR4264"/>
      <c r="DS4264"/>
      <c r="DT4264"/>
      <c r="DU4264"/>
      <c r="DV4264"/>
      <c r="DW4264"/>
      <c r="DX4264"/>
      <c r="DY4264"/>
      <c r="DZ4264"/>
      <c r="EA4264"/>
      <c r="EB4264"/>
      <c r="EC4264"/>
      <c r="ED4264"/>
      <c r="EE4264"/>
      <c r="EF4264"/>
      <c r="EG4264"/>
      <c r="EH4264"/>
      <c r="EI4264"/>
      <c r="EJ4264"/>
      <c r="EK4264"/>
      <c r="EL4264"/>
      <c r="EM4264"/>
      <c r="EN4264"/>
      <c r="EO4264"/>
      <c r="EP4264"/>
      <c r="EQ4264"/>
      <c r="ER4264"/>
      <c r="ES4264"/>
      <c r="ET4264"/>
      <c r="EU4264"/>
      <c r="EV4264"/>
      <c r="EW4264"/>
      <c r="EX4264"/>
      <c r="EY4264"/>
      <c r="EZ4264"/>
      <c r="FA4264"/>
      <c r="FB4264"/>
      <c r="FC4264"/>
      <c r="FD4264"/>
      <c r="FE4264"/>
      <c r="FF4264"/>
      <c r="FG4264"/>
      <c r="FH4264"/>
      <c r="FI4264"/>
      <c r="FJ4264"/>
      <c r="FK4264"/>
      <c r="FL4264"/>
      <c r="FM4264"/>
      <c r="FN4264"/>
      <c r="FO4264"/>
      <c r="FP4264"/>
      <c r="FQ4264"/>
      <c r="FR4264"/>
      <c r="FS4264"/>
      <c r="FT4264"/>
      <c r="FU4264"/>
      <c r="FV4264"/>
      <c r="FW4264"/>
      <c r="FX4264"/>
      <c r="FY4264"/>
      <c r="FZ4264"/>
      <c r="GA4264"/>
      <c r="GB4264"/>
      <c r="GC4264"/>
      <c r="GD4264"/>
      <c r="GE4264"/>
      <c r="GF4264"/>
      <c r="GG4264"/>
      <c r="GH4264"/>
      <c r="GI4264"/>
      <c r="GJ4264"/>
      <c r="GK4264"/>
      <c r="GL4264"/>
      <c r="GM4264"/>
      <c r="GN4264"/>
      <c r="GO4264"/>
      <c r="GP4264"/>
      <c r="GQ4264"/>
      <c r="GR4264"/>
      <c r="GS4264"/>
      <c r="GT4264"/>
      <c r="GU4264"/>
      <c r="GV4264"/>
      <c r="GW4264"/>
      <c r="GX4264"/>
      <c r="GY4264"/>
      <c r="GZ4264"/>
      <c r="HA4264"/>
      <c r="HB4264"/>
      <c r="HC4264"/>
      <c r="HD4264"/>
      <c r="HE4264"/>
      <c r="HF4264"/>
      <c r="HG4264"/>
      <c r="HH4264"/>
      <c r="HI4264"/>
      <c r="HJ4264"/>
      <c r="HK4264"/>
      <c r="HL4264"/>
      <c r="HM4264"/>
      <c r="HN4264"/>
      <c r="HO4264"/>
      <c r="HP4264"/>
      <c r="HQ4264"/>
      <c r="HR4264"/>
      <c r="HS4264"/>
      <c r="HT4264"/>
      <c r="HU4264"/>
      <c r="HV4264"/>
      <c r="HW4264"/>
      <c r="HX4264"/>
      <c r="HY4264"/>
      <c r="HZ4264"/>
      <c r="IA4264"/>
      <c r="IB4264"/>
      <c r="IC4264"/>
      <c r="ID4264"/>
      <c r="IE4264"/>
      <c r="IF4264"/>
      <c r="IG4264"/>
      <c r="IH4264"/>
      <c r="II4264"/>
      <c r="IJ4264"/>
      <c r="IK4264"/>
      <c r="IL4264"/>
      <c r="IM4264"/>
      <c r="IN4264"/>
      <c r="IO4264"/>
      <c r="IP4264"/>
      <c r="IQ4264"/>
      <c r="IR4264"/>
      <c r="IS4264"/>
      <c r="IT4264"/>
      <c r="IU4264"/>
      <c r="IV4264"/>
    </row>
    <row r="4265" spans="1:256" s="283" customFormat="1">
      <c r="A4265" s="217"/>
      <c r="B4265" s="65">
        <v>1</v>
      </c>
      <c r="C4265" s="66">
        <f t="shared" si="194"/>
        <v>0</v>
      </c>
      <c r="D4265" s="77" t="s">
        <v>90</v>
      </c>
      <c r="E4265" s="77" t="s">
        <v>90</v>
      </c>
      <c r="F4265" s="76" t="s">
        <v>87</v>
      </c>
      <c r="G4265" s="78"/>
      <c r="H4265" s="96" t="s">
        <v>148</v>
      </c>
      <c r="I4265" s="107" t="s">
        <v>4653</v>
      </c>
      <c r="J4265" s="81"/>
      <c r="K4265" s="72"/>
      <c r="L4265" s="72"/>
      <c r="M4265" s="72"/>
      <c r="N4265" s="72"/>
      <c r="O4265" s="72"/>
      <c r="P4265" s="72"/>
      <c r="Q4265" s="833"/>
      <c r="R4265" s="102"/>
      <c r="S4265" s="73"/>
      <c r="T4265" s="102"/>
      <c r="U4265" s="103"/>
      <c r="V4265" s="104"/>
      <c r="W4265" s="109"/>
      <c r="X4265" s="109"/>
      <c r="Y4265" s="109"/>
      <c r="Z4265" s="109"/>
      <c r="AA4265" s="109"/>
      <c r="AB4265" s="109"/>
      <c r="AC4265" s="109"/>
      <c r="AD4265" s="109"/>
      <c r="AE4265" s="109"/>
      <c r="AF4265" s="109"/>
      <c r="AG4265" s="109"/>
      <c r="AH4265" s="109"/>
      <c r="AI4265" s="109"/>
      <c r="AJ4265" s="109"/>
      <c r="AK4265" s="109"/>
      <c r="AL4265" s="109"/>
      <c r="AM4265" s="109"/>
      <c r="AN4265" s="109"/>
      <c r="AO4265" s="109"/>
      <c r="AP4265" s="109"/>
      <c r="AQ4265" s="109"/>
      <c r="AR4265" s="109"/>
      <c r="AS4265" s="109"/>
      <c r="AT4265" s="109"/>
      <c r="AU4265" s="109"/>
      <c r="AV4265" s="109"/>
      <c r="AW4265" s="109"/>
      <c r="AX4265" s="109"/>
      <c r="AY4265" s="109"/>
      <c r="AZ4265" s="109"/>
      <c r="BA4265" s="109"/>
      <c r="BB4265" s="109"/>
      <c r="BC4265" s="109"/>
      <c r="BD4265" s="109"/>
      <c r="BE4265" s="109"/>
      <c r="BF4265" s="109"/>
      <c r="BG4265" s="109"/>
      <c r="BH4265" s="109"/>
      <c r="BI4265" s="109"/>
      <c r="BJ4265" s="109"/>
      <c r="BK4265" s="109"/>
      <c r="BL4265" s="109"/>
      <c r="BM4265" s="109"/>
      <c r="BN4265" s="109"/>
      <c r="BO4265" s="109"/>
      <c r="BP4265" s="109"/>
      <c r="BQ4265" s="109"/>
      <c r="BR4265" s="109"/>
      <c r="BS4265" s="109"/>
      <c r="BT4265" s="109"/>
      <c r="BU4265" s="109"/>
      <c r="BV4265" s="109"/>
      <c r="BW4265" s="109"/>
      <c r="BX4265" s="109"/>
      <c r="BY4265" s="109"/>
      <c r="BZ4265" s="109"/>
      <c r="CA4265" s="109"/>
      <c r="CB4265" s="109"/>
      <c r="CC4265" s="109"/>
      <c r="CD4265" s="109"/>
      <c r="CE4265" s="109"/>
      <c r="CF4265" s="109"/>
      <c r="CG4265" s="109"/>
      <c r="CH4265" s="109"/>
      <c r="CI4265" s="109"/>
      <c r="CJ4265" s="109"/>
      <c r="CK4265" s="109"/>
      <c r="CL4265" s="109"/>
      <c r="CM4265" s="109"/>
      <c r="CN4265" s="109"/>
      <c r="CO4265" s="109"/>
      <c r="CP4265" s="109"/>
      <c r="CQ4265" s="109"/>
      <c r="CR4265" s="109"/>
      <c r="CS4265" s="109"/>
      <c r="CT4265" s="109"/>
      <c r="CU4265" s="109"/>
      <c r="CV4265" s="109"/>
      <c r="CW4265" s="109"/>
      <c r="CX4265" s="109"/>
      <c r="CY4265" s="109"/>
      <c r="CZ4265" s="109"/>
      <c r="DA4265" s="109"/>
      <c r="DB4265" s="109"/>
      <c r="DC4265" s="109"/>
      <c r="DD4265" s="109"/>
      <c r="DE4265" s="109"/>
      <c r="DF4265" s="109"/>
      <c r="DG4265" s="109"/>
      <c r="DH4265" s="109"/>
      <c r="DI4265" s="109"/>
      <c r="DJ4265" s="109"/>
      <c r="DK4265" s="109"/>
      <c r="DL4265" s="109"/>
      <c r="DM4265" s="109"/>
      <c r="DN4265" s="109"/>
      <c r="DO4265" s="109"/>
      <c r="DP4265" s="109"/>
      <c r="DQ4265" s="109"/>
      <c r="DR4265" s="109"/>
      <c r="DS4265" s="109"/>
      <c r="DT4265" s="109"/>
      <c r="DU4265" s="109"/>
      <c r="DV4265" s="109"/>
      <c r="DW4265" s="109"/>
      <c r="DX4265" s="109"/>
      <c r="DY4265" s="109"/>
      <c r="DZ4265" s="109"/>
      <c r="EA4265" s="109"/>
      <c r="EB4265" s="109"/>
      <c r="EC4265" s="109"/>
      <c r="ED4265" s="109"/>
      <c r="EE4265" s="109"/>
      <c r="EF4265" s="109"/>
      <c r="EG4265" s="109"/>
      <c r="EH4265" s="109"/>
      <c r="EI4265" s="109"/>
      <c r="EJ4265" s="109"/>
      <c r="EK4265" s="109"/>
      <c r="EL4265" s="109"/>
      <c r="EM4265" s="109"/>
      <c r="EN4265" s="109"/>
      <c r="EO4265" s="109"/>
      <c r="EP4265" s="109"/>
      <c r="EQ4265" s="109"/>
      <c r="ER4265" s="109"/>
      <c r="ES4265" s="109"/>
      <c r="ET4265" s="109"/>
      <c r="EU4265" s="109"/>
      <c r="EV4265" s="109"/>
      <c r="EW4265" s="109"/>
      <c r="EX4265" s="109"/>
      <c r="EY4265" s="109"/>
      <c r="EZ4265" s="109"/>
      <c r="FA4265" s="109"/>
      <c r="FB4265" s="109"/>
      <c r="FC4265" s="109"/>
      <c r="FD4265" s="109"/>
      <c r="FE4265" s="109"/>
      <c r="FF4265" s="109"/>
      <c r="FG4265" s="109"/>
      <c r="FH4265" s="109"/>
      <c r="FI4265" s="109"/>
      <c r="FJ4265" s="109"/>
      <c r="FK4265" s="109"/>
      <c r="FL4265" s="109"/>
      <c r="FM4265" s="109"/>
      <c r="FN4265" s="109"/>
      <c r="FO4265" s="109"/>
      <c r="FP4265" s="109"/>
      <c r="FQ4265" s="109"/>
      <c r="FR4265" s="109"/>
      <c r="FS4265" s="109"/>
      <c r="FT4265" s="109"/>
      <c r="FU4265" s="109"/>
      <c r="FV4265" s="109"/>
      <c r="FW4265" s="109"/>
      <c r="FX4265" s="109"/>
      <c r="FY4265" s="109"/>
      <c r="FZ4265" s="109"/>
      <c r="GA4265" s="109"/>
      <c r="GB4265" s="109"/>
      <c r="GC4265" s="109"/>
      <c r="GD4265" s="109"/>
      <c r="GE4265" s="109"/>
      <c r="GF4265" s="109"/>
      <c r="GG4265" s="109"/>
      <c r="GH4265" s="109"/>
      <c r="GI4265" s="109"/>
      <c r="GJ4265" s="109"/>
      <c r="GK4265" s="109"/>
      <c r="GL4265" s="109"/>
      <c r="GM4265" s="109"/>
      <c r="GN4265" s="109"/>
      <c r="GO4265" s="109"/>
      <c r="GP4265" s="109"/>
      <c r="GQ4265" s="109"/>
      <c r="GR4265" s="109"/>
      <c r="GS4265" s="109"/>
      <c r="GT4265" s="109"/>
      <c r="GU4265" s="109"/>
      <c r="GV4265" s="109"/>
      <c r="GW4265" s="109"/>
      <c r="GX4265" s="109"/>
      <c r="GY4265" s="109"/>
      <c r="GZ4265" s="109"/>
      <c r="HA4265" s="109"/>
      <c r="HB4265" s="109"/>
      <c r="HC4265" s="109"/>
      <c r="HD4265" s="109"/>
      <c r="HE4265" s="109"/>
      <c r="HF4265" s="109"/>
      <c r="HG4265" s="109"/>
      <c r="HH4265" s="109"/>
      <c r="HI4265" s="109"/>
      <c r="HJ4265" s="109"/>
      <c r="HK4265" s="109"/>
      <c r="HL4265" s="109"/>
      <c r="HM4265" s="109"/>
      <c r="HN4265" s="109"/>
      <c r="HO4265" s="109"/>
      <c r="HP4265" s="109"/>
      <c r="HQ4265" s="109"/>
      <c r="HR4265" s="109"/>
      <c r="HS4265" s="109"/>
      <c r="HT4265" s="109"/>
      <c r="HU4265" s="109"/>
      <c r="HV4265" s="109"/>
      <c r="HW4265" s="109"/>
      <c r="HX4265" s="109"/>
      <c r="HY4265" s="109"/>
      <c r="HZ4265" s="109"/>
      <c r="IA4265" s="109"/>
      <c r="IB4265" s="109"/>
      <c r="IC4265" s="109"/>
      <c r="ID4265" s="109"/>
      <c r="IE4265" s="109"/>
      <c r="IF4265" s="109"/>
      <c r="IG4265" s="109"/>
      <c r="IH4265" s="109"/>
      <c r="II4265" s="109"/>
      <c r="IJ4265" s="109"/>
      <c r="IK4265" s="109"/>
      <c r="IL4265" s="109"/>
      <c r="IM4265" s="109"/>
      <c r="IN4265" s="109"/>
      <c r="IO4265" s="109"/>
      <c r="IP4265" s="109"/>
      <c r="IQ4265" s="109"/>
      <c r="IR4265" s="109"/>
      <c r="IS4265" s="109"/>
      <c r="IT4265" s="109"/>
      <c r="IU4265" s="109"/>
      <c r="IV4265" s="109"/>
    </row>
    <row r="4266" spans="1:256" ht="12.65" customHeight="1">
      <c r="B4266" s="65">
        <v>1</v>
      </c>
      <c r="C4266" s="66">
        <f t="shared" si="194"/>
        <v>0</v>
      </c>
      <c r="D4266" s="663" t="s">
        <v>90</v>
      </c>
      <c r="E4266" s="663" t="s">
        <v>90</v>
      </c>
      <c r="F4266" s="662" t="s">
        <v>99</v>
      </c>
      <c r="G4266" s="78"/>
      <c r="H4266" s="96" t="s">
        <v>140</v>
      </c>
      <c r="I4266" s="107" t="s">
        <v>4654</v>
      </c>
      <c r="J4266" s="81"/>
      <c r="K4266" s="72"/>
      <c r="L4266" s="72"/>
      <c r="M4266" s="72"/>
      <c r="N4266" s="72"/>
      <c r="O4266" s="72"/>
      <c r="P4266" s="72"/>
      <c r="Q4266" s="833"/>
      <c r="R4266" s="102"/>
      <c r="S4266" s="73"/>
      <c r="T4266" s="102"/>
      <c r="U4266" s="103"/>
      <c r="V4266" s="104"/>
    </row>
    <row r="4267" spans="1:256" ht="12.65" customHeight="1">
      <c r="B4267" s="65">
        <v>1</v>
      </c>
      <c r="C4267" s="66">
        <f>IF(E4267="A",4,IF(E4267="B",3,IF(E4267="C",2,IF(E4267="D",1,0))))</f>
        <v>1</v>
      </c>
      <c r="D4267" s="77" t="s">
        <v>90</v>
      </c>
      <c r="E4267" s="99" t="s">
        <v>70</v>
      </c>
      <c r="F4267" s="76" t="s">
        <v>87</v>
      </c>
      <c r="G4267" s="78"/>
      <c r="H4267" s="96" t="s">
        <v>188</v>
      </c>
      <c r="I4267" s="107" t="s">
        <v>4655</v>
      </c>
      <c r="J4267" s="81" t="s">
        <v>6111</v>
      </c>
      <c r="K4267" s="72"/>
      <c r="L4267" s="72"/>
      <c r="M4267" s="72"/>
      <c r="N4267" s="72"/>
      <c r="O4267" s="72"/>
      <c r="P4267" s="72"/>
      <c r="Q4267" s="833"/>
      <c r="R4267" s="102"/>
      <c r="S4267" s="73"/>
      <c r="T4267" s="102"/>
      <c r="U4267" s="103"/>
      <c r="V4267" s="104"/>
      <c r="W4267"/>
      <c r="X4267"/>
      <c r="Y4267"/>
      <c r="Z4267"/>
      <c r="AA4267"/>
      <c r="AB4267"/>
      <c r="AC4267"/>
      <c r="AD4267"/>
      <c r="AE4267"/>
      <c r="AF4267"/>
      <c r="AG4267"/>
      <c r="AH4267"/>
      <c r="AI4267"/>
      <c r="AJ4267"/>
      <c r="AK4267"/>
      <c r="AL4267"/>
      <c r="AM4267"/>
      <c r="AN4267"/>
      <c r="AO4267"/>
      <c r="AP4267"/>
      <c r="AQ4267"/>
      <c r="AR4267"/>
      <c r="AS4267"/>
      <c r="AT4267"/>
      <c r="AU4267"/>
      <c r="AV4267"/>
      <c r="AW4267"/>
      <c r="AX4267"/>
      <c r="AY4267"/>
      <c r="AZ4267"/>
      <c r="BA4267"/>
      <c r="BB4267"/>
      <c r="BC4267"/>
      <c r="BD4267"/>
      <c r="BE4267"/>
      <c r="BF4267"/>
      <c r="BG4267"/>
      <c r="BH4267"/>
      <c r="BI4267"/>
      <c r="BJ4267"/>
      <c r="BK4267"/>
      <c r="BL4267"/>
      <c r="BM4267"/>
      <c r="BN4267"/>
      <c r="BO4267"/>
      <c r="BP4267"/>
      <c r="BQ4267"/>
      <c r="BR4267"/>
      <c r="BS4267"/>
      <c r="BT4267"/>
      <c r="BU4267"/>
      <c r="BV4267"/>
      <c r="BW4267"/>
      <c r="BX4267"/>
      <c r="BY4267"/>
      <c r="BZ4267"/>
      <c r="CA4267"/>
      <c r="CB4267"/>
      <c r="CC4267"/>
      <c r="CD4267"/>
      <c r="CE4267"/>
      <c r="CF4267"/>
      <c r="CG4267"/>
      <c r="CH4267"/>
      <c r="CI4267"/>
      <c r="CJ4267"/>
      <c r="CK4267"/>
      <c r="CL4267"/>
      <c r="CM4267"/>
      <c r="CN4267"/>
      <c r="CO4267"/>
      <c r="CP4267"/>
      <c r="CQ4267"/>
      <c r="CR4267"/>
      <c r="CS4267"/>
      <c r="CT4267"/>
      <c r="CU4267"/>
      <c r="CV4267"/>
      <c r="CW4267"/>
      <c r="CX4267"/>
      <c r="CY4267"/>
      <c r="CZ4267"/>
      <c r="DA4267"/>
      <c r="DB4267"/>
      <c r="DC4267"/>
      <c r="DD4267"/>
      <c r="DE4267"/>
      <c r="DF4267"/>
      <c r="DG4267"/>
      <c r="DH4267"/>
      <c r="DI4267"/>
      <c r="DJ4267"/>
      <c r="DK4267"/>
      <c r="DL4267"/>
      <c r="DM4267"/>
      <c r="DN4267"/>
      <c r="DO4267"/>
      <c r="DP4267"/>
      <c r="DQ4267"/>
      <c r="DR4267"/>
      <c r="DS4267"/>
      <c r="DT4267"/>
      <c r="DU4267"/>
      <c r="DV4267"/>
      <c r="DW4267"/>
      <c r="DX4267"/>
      <c r="DY4267"/>
      <c r="DZ4267"/>
      <c r="EA4267"/>
      <c r="EB4267"/>
      <c r="EC4267"/>
      <c r="ED4267"/>
      <c r="EE4267"/>
      <c r="EF4267"/>
      <c r="EG4267"/>
      <c r="EH4267"/>
      <c r="EI4267"/>
      <c r="EJ4267"/>
      <c r="EK4267"/>
      <c r="EL4267"/>
      <c r="EM4267"/>
      <c r="EN4267"/>
      <c r="EO4267"/>
      <c r="EP4267"/>
      <c r="EQ4267"/>
      <c r="ER4267"/>
      <c r="ES4267"/>
      <c r="ET4267"/>
      <c r="EU4267"/>
      <c r="EV4267"/>
      <c r="EW4267"/>
      <c r="EX4267"/>
      <c r="EY4267"/>
      <c r="EZ4267"/>
      <c r="FA4267"/>
      <c r="FB4267"/>
      <c r="FC4267"/>
      <c r="FD4267"/>
      <c r="FE4267"/>
      <c r="FF4267"/>
      <c r="FG4267"/>
      <c r="FH4267"/>
      <c r="FI4267"/>
      <c r="FJ4267"/>
      <c r="FK4267"/>
      <c r="FL4267"/>
      <c r="FM4267"/>
      <c r="FN4267"/>
      <c r="FO4267"/>
      <c r="FP4267"/>
      <c r="FQ4267"/>
      <c r="FR4267"/>
      <c r="FS4267"/>
      <c r="FT4267"/>
      <c r="FU4267"/>
      <c r="FV4267"/>
      <c r="FW4267"/>
      <c r="FX4267"/>
      <c r="FY4267"/>
      <c r="FZ4267"/>
      <c r="GA4267"/>
      <c r="GB4267"/>
      <c r="GC4267"/>
      <c r="GD4267"/>
      <c r="GE4267"/>
      <c r="GF4267"/>
      <c r="GG4267"/>
      <c r="GH4267"/>
      <c r="GI4267"/>
      <c r="GJ4267"/>
      <c r="GK4267"/>
      <c r="GL4267"/>
      <c r="GM4267"/>
      <c r="GN4267"/>
      <c r="GO4267"/>
      <c r="GP4267"/>
      <c r="GQ4267"/>
      <c r="GR4267"/>
      <c r="GS4267"/>
      <c r="GT4267"/>
      <c r="GU4267"/>
      <c r="GV4267"/>
      <c r="GW4267"/>
      <c r="GX4267"/>
      <c r="GY4267"/>
      <c r="GZ4267"/>
      <c r="HA4267"/>
      <c r="HB4267"/>
      <c r="HC4267"/>
      <c r="HD4267"/>
      <c r="HE4267"/>
      <c r="HF4267"/>
      <c r="HG4267"/>
      <c r="HH4267"/>
      <c r="HI4267"/>
      <c r="HJ4267"/>
      <c r="HK4267"/>
      <c r="HL4267"/>
      <c r="HM4267"/>
      <c r="HN4267"/>
      <c r="HO4267"/>
      <c r="HP4267"/>
      <c r="HQ4267"/>
      <c r="HR4267"/>
      <c r="HS4267"/>
      <c r="HT4267"/>
      <c r="HU4267"/>
      <c r="HV4267"/>
      <c r="HW4267"/>
      <c r="HX4267"/>
      <c r="HY4267"/>
      <c r="HZ4267"/>
      <c r="IA4267"/>
      <c r="IB4267"/>
      <c r="IC4267"/>
      <c r="ID4267"/>
      <c r="IE4267"/>
      <c r="IF4267"/>
      <c r="IG4267"/>
      <c r="IH4267"/>
      <c r="II4267"/>
      <c r="IJ4267"/>
      <c r="IK4267"/>
      <c r="IL4267"/>
      <c r="IM4267"/>
      <c r="IN4267"/>
      <c r="IO4267"/>
      <c r="IP4267"/>
      <c r="IQ4267"/>
      <c r="IR4267"/>
      <c r="IS4267"/>
      <c r="IT4267"/>
      <c r="IU4267"/>
      <c r="IV4267"/>
    </row>
    <row r="4268" spans="1:256" ht="12.5">
      <c r="B4268" s="65">
        <v>1</v>
      </c>
      <c r="C4268" s="66">
        <f>IF(E4268="A",1,IF(E4268="B",1,0))</f>
        <v>1</v>
      </c>
      <c r="D4268" s="656" t="s">
        <v>99</v>
      </c>
      <c r="E4268" s="658" t="s">
        <v>68</v>
      </c>
      <c r="F4268" s="658" t="s">
        <v>87</v>
      </c>
      <c r="G4268" s="78"/>
      <c r="H4268" s="96" t="s">
        <v>119</v>
      </c>
      <c r="I4268" s="107" t="s">
        <v>4656</v>
      </c>
      <c r="J4268" s="81"/>
      <c r="K4268" s="72"/>
      <c r="L4268" s="72"/>
      <c r="M4268" s="72"/>
      <c r="N4268" s="72"/>
      <c r="O4268" s="72"/>
      <c r="P4268" s="72"/>
      <c r="Q4268" s="833"/>
      <c r="R4268" s="102"/>
      <c r="S4268" s="73"/>
      <c r="T4268" s="102"/>
      <c r="U4268" s="103"/>
      <c r="V4268" s="104"/>
    </row>
    <row r="4269" spans="1:256" ht="12.5">
      <c r="B4269" s="65">
        <v>1</v>
      </c>
      <c r="C4269" s="66">
        <f>IF(E4269="A",1,IF(E4269="B",1,0))</f>
        <v>0</v>
      </c>
      <c r="D4269" s="76" t="s">
        <v>68</v>
      </c>
      <c r="E4269" s="99" t="s">
        <v>99</v>
      </c>
      <c r="F4269" s="76" t="s">
        <v>87</v>
      </c>
      <c r="G4269" s="78"/>
      <c r="H4269" s="96" t="s">
        <v>108</v>
      </c>
      <c r="I4269" s="107" t="s">
        <v>4657</v>
      </c>
      <c r="J4269" s="81"/>
      <c r="K4269" s="72"/>
      <c r="L4269" s="72"/>
      <c r="M4269" s="72"/>
      <c r="N4269" s="72"/>
      <c r="O4269" s="72"/>
      <c r="P4269" s="72"/>
      <c r="Q4269" s="833"/>
      <c r="R4269" s="102"/>
      <c r="S4269" s="73"/>
      <c r="T4269" s="102"/>
      <c r="U4269" s="103"/>
      <c r="V4269" s="104"/>
      <c r="W4269"/>
      <c r="X4269"/>
      <c r="Y4269"/>
      <c r="Z4269"/>
      <c r="AA4269"/>
      <c r="AB4269"/>
      <c r="AC4269"/>
      <c r="AD4269"/>
      <c r="AE4269"/>
      <c r="AF4269"/>
      <c r="AG4269"/>
      <c r="AH4269"/>
      <c r="AI4269"/>
      <c r="AJ4269"/>
      <c r="AK4269"/>
      <c r="AL4269"/>
      <c r="AM4269"/>
      <c r="AN4269"/>
      <c r="AO4269"/>
      <c r="AP4269"/>
      <c r="AQ4269"/>
      <c r="AR4269"/>
      <c r="AS4269"/>
      <c r="AT4269"/>
      <c r="AU4269"/>
      <c r="AV4269"/>
      <c r="AW4269"/>
      <c r="AX4269"/>
      <c r="AY4269"/>
      <c r="AZ4269"/>
      <c r="BA4269"/>
      <c r="BB4269"/>
      <c r="BC4269"/>
      <c r="BD4269"/>
      <c r="BE4269"/>
      <c r="BF4269"/>
      <c r="BG4269"/>
      <c r="BH4269"/>
      <c r="BI4269"/>
      <c r="BJ4269"/>
      <c r="BK4269"/>
      <c r="BL4269"/>
      <c r="BM4269"/>
      <c r="BN4269"/>
      <c r="BO4269"/>
      <c r="BP4269"/>
      <c r="BQ4269"/>
      <c r="BR4269"/>
      <c r="BS4269"/>
      <c r="BT4269"/>
      <c r="BU4269"/>
      <c r="BV4269"/>
      <c r="BW4269"/>
      <c r="BX4269"/>
      <c r="BY4269"/>
      <c r="BZ4269"/>
      <c r="CA4269"/>
      <c r="CB4269"/>
      <c r="CC4269"/>
      <c r="CD4269"/>
      <c r="CE4269"/>
      <c r="CF4269"/>
      <c r="CG4269"/>
      <c r="CH4269"/>
      <c r="CI4269"/>
      <c r="CJ4269"/>
      <c r="CK4269"/>
      <c r="CL4269"/>
      <c r="CM4269"/>
      <c r="CN4269"/>
      <c r="CO4269"/>
      <c r="CP4269"/>
      <c r="CQ4269"/>
      <c r="CR4269"/>
      <c r="CS4269"/>
      <c r="CT4269"/>
      <c r="CU4269"/>
      <c r="CV4269"/>
      <c r="CW4269"/>
      <c r="CX4269"/>
      <c r="CY4269"/>
      <c r="CZ4269"/>
      <c r="DA4269"/>
      <c r="DB4269"/>
      <c r="DC4269"/>
      <c r="DD4269"/>
      <c r="DE4269"/>
      <c r="DF4269"/>
      <c r="DG4269"/>
      <c r="DH4269"/>
      <c r="DI4269"/>
      <c r="DJ4269"/>
      <c r="DK4269"/>
      <c r="DL4269"/>
      <c r="DM4269"/>
      <c r="DN4269"/>
      <c r="DO4269"/>
      <c r="DP4269"/>
      <c r="DQ4269"/>
      <c r="DR4269"/>
      <c r="DS4269"/>
      <c r="DT4269"/>
      <c r="DU4269"/>
      <c r="DV4269"/>
      <c r="DW4269"/>
      <c r="DX4269"/>
      <c r="DY4269"/>
      <c r="DZ4269"/>
      <c r="EA4269"/>
      <c r="EB4269"/>
      <c r="EC4269"/>
      <c r="ED4269"/>
      <c r="EE4269"/>
      <c r="EF4269"/>
      <c r="EG4269"/>
      <c r="EH4269"/>
      <c r="EI4269"/>
      <c r="EJ4269"/>
      <c r="EK4269"/>
      <c r="EL4269"/>
      <c r="EM4269"/>
      <c r="EN4269"/>
      <c r="EO4269"/>
      <c r="EP4269"/>
      <c r="EQ4269"/>
      <c r="ER4269"/>
      <c r="ES4269"/>
      <c r="ET4269"/>
      <c r="EU4269"/>
      <c r="EV4269"/>
      <c r="EW4269"/>
      <c r="EX4269"/>
      <c r="EY4269"/>
      <c r="EZ4269"/>
      <c r="FA4269"/>
      <c r="FB4269"/>
      <c r="FC4269"/>
      <c r="FD4269"/>
      <c r="FE4269"/>
      <c r="FF4269"/>
      <c r="FG4269"/>
      <c r="FH4269"/>
      <c r="FI4269"/>
      <c r="FJ4269"/>
      <c r="FK4269"/>
      <c r="FL4269"/>
      <c r="FM4269"/>
      <c r="FN4269"/>
      <c r="FO4269"/>
      <c r="FP4269"/>
      <c r="FQ4269"/>
      <c r="FR4269"/>
      <c r="FS4269"/>
      <c r="FT4269"/>
      <c r="FU4269"/>
      <c r="FV4269"/>
      <c r="FW4269"/>
      <c r="FX4269"/>
      <c r="FY4269"/>
      <c r="FZ4269"/>
      <c r="GA4269"/>
      <c r="GB4269"/>
      <c r="GC4269"/>
      <c r="GD4269"/>
      <c r="GE4269"/>
      <c r="GF4269"/>
      <c r="GG4269"/>
      <c r="GH4269"/>
      <c r="GI4269"/>
      <c r="GJ4269"/>
      <c r="GK4269"/>
      <c r="GL4269"/>
      <c r="GM4269"/>
      <c r="GN4269"/>
      <c r="GO4269"/>
      <c r="GP4269"/>
      <c r="GQ4269"/>
      <c r="GR4269"/>
      <c r="GS4269"/>
      <c r="GT4269"/>
      <c r="GU4269"/>
      <c r="GV4269"/>
      <c r="GW4269"/>
      <c r="GX4269"/>
      <c r="GY4269"/>
      <c r="GZ4269"/>
      <c r="HA4269"/>
      <c r="HB4269"/>
      <c r="HC4269"/>
      <c r="HD4269"/>
      <c r="HE4269"/>
      <c r="HF4269"/>
      <c r="HG4269"/>
      <c r="HH4269"/>
      <c r="HI4269"/>
      <c r="HJ4269"/>
      <c r="HK4269"/>
      <c r="HL4269"/>
      <c r="HM4269"/>
      <c r="HN4269"/>
      <c r="HO4269"/>
      <c r="HP4269"/>
      <c r="HQ4269"/>
      <c r="HR4269"/>
      <c r="HS4269"/>
      <c r="HT4269"/>
      <c r="HU4269"/>
      <c r="HV4269"/>
      <c r="HW4269"/>
      <c r="HX4269"/>
      <c r="HY4269"/>
      <c r="HZ4269"/>
      <c r="IA4269"/>
      <c r="IB4269"/>
      <c r="IC4269"/>
      <c r="ID4269"/>
      <c r="IE4269"/>
      <c r="IF4269"/>
      <c r="IG4269"/>
      <c r="IH4269"/>
      <c r="II4269"/>
      <c r="IJ4269"/>
      <c r="IK4269"/>
      <c r="IL4269"/>
      <c r="IM4269"/>
      <c r="IN4269"/>
      <c r="IO4269"/>
      <c r="IP4269"/>
      <c r="IQ4269"/>
      <c r="IR4269"/>
      <c r="IS4269"/>
      <c r="IT4269"/>
      <c r="IU4269"/>
      <c r="IV4269"/>
    </row>
    <row r="4270" spans="1:256" ht="12.5">
      <c r="B4270" s="65">
        <v>1</v>
      </c>
      <c r="C4270" s="66">
        <f>IF(E4270="A",1,IF(E4270="B",1,0))</f>
        <v>0</v>
      </c>
      <c r="D4270" s="99" t="s">
        <v>70</v>
      </c>
      <c r="E4270" s="659" t="s">
        <v>90</v>
      </c>
      <c r="F4270" s="99" t="s">
        <v>99</v>
      </c>
      <c r="G4270" s="78"/>
      <c r="H4270" s="96" t="s">
        <v>114</v>
      </c>
      <c r="I4270" s="107" t="s">
        <v>4658</v>
      </c>
      <c r="J4270" s="81"/>
      <c r="K4270" s="72"/>
      <c r="L4270" s="72"/>
      <c r="M4270" s="72"/>
      <c r="N4270" s="72"/>
      <c r="O4270" s="72"/>
      <c r="P4270" s="72"/>
      <c r="Q4270" s="833"/>
      <c r="R4270" s="102"/>
      <c r="S4270" s="73"/>
      <c r="T4270" s="102"/>
      <c r="U4270" s="103"/>
      <c r="V4270" s="104"/>
      <c r="X4270"/>
      <c r="Y4270"/>
      <c r="Z4270"/>
      <c r="AA4270"/>
      <c r="AB4270"/>
      <c r="AC4270"/>
      <c r="AD4270"/>
      <c r="AE4270"/>
      <c r="AF4270"/>
      <c r="AG4270"/>
      <c r="AH4270"/>
      <c r="AI4270"/>
      <c r="AJ4270"/>
      <c r="AK4270"/>
      <c r="AL4270"/>
      <c r="AM4270"/>
      <c r="AN4270"/>
      <c r="AO4270"/>
      <c r="AP4270"/>
      <c r="AQ4270"/>
      <c r="AR4270"/>
      <c r="AS4270"/>
      <c r="AT4270"/>
      <c r="AU4270"/>
      <c r="AV4270"/>
      <c r="AW4270"/>
      <c r="AX4270"/>
      <c r="AY4270"/>
      <c r="AZ4270"/>
      <c r="BA4270"/>
      <c r="BB4270"/>
      <c r="BC4270"/>
      <c r="BD4270"/>
      <c r="BE4270"/>
      <c r="BF4270"/>
      <c r="BG4270"/>
      <c r="BH4270"/>
      <c r="BI4270"/>
      <c r="BJ4270"/>
      <c r="BK4270"/>
      <c r="BL4270"/>
      <c r="BM4270"/>
      <c r="BN4270"/>
      <c r="BO4270"/>
      <c r="BP4270"/>
      <c r="BQ4270"/>
      <c r="BR4270"/>
      <c r="BS4270"/>
      <c r="BT4270"/>
      <c r="BU4270"/>
      <c r="BV4270"/>
      <c r="BW4270"/>
      <c r="BX4270"/>
      <c r="BY4270"/>
      <c r="BZ4270"/>
      <c r="CA4270"/>
      <c r="CB4270"/>
      <c r="CC4270"/>
      <c r="CD4270"/>
      <c r="CE4270"/>
      <c r="CF4270"/>
      <c r="CG4270"/>
      <c r="CH4270"/>
      <c r="CI4270"/>
      <c r="CJ4270"/>
      <c r="CK4270"/>
      <c r="CL4270"/>
      <c r="CM4270"/>
      <c r="CN4270"/>
      <c r="CO4270"/>
      <c r="CP4270"/>
      <c r="CQ4270"/>
      <c r="CR4270"/>
      <c r="CS4270"/>
      <c r="CT4270"/>
      <c r="CU4270"/>
      <c r="CV4270"/>
      <c r="CW4270"/>
      <c r="CX4270"/>
      <c r="CY4270"/>
      <c r="CZ4270"/>
      <c r="DA4270"/>
      <c r="DB4270"/>
      <c r="DC4270"/>
      <c r="DD4270"/>
      <c r="DE4270"/>
      <c r="DF4270"/>
      <c r="DG4270"/>
      <c r="DH4270"/>
      <c r="DI4270"/>
      <c r="DJ4270"/>
      <c r="DK4270"/>
      <c r="DL4270"/>
      <c r="DM4270"/>
      <c r="DN4270"/>
      <c r="DO4270"/>
      <c r="DP4270"/>
      <c r="DQ4270"/>
      <c r="DR4270"/>
      <c r="DS4270"/>
      <c r="DT4270"/>
      <c r="DU4270"/>
      <c r="DV4270"/>
      <c r="DW4270"/>
      <c r="DX4270"/>
      <c r="DY4270"/>
      <c r="DZ4270"/>
      <c r="EA4270"/>
      <c r="EB4270"/>
      <c r="EC4270"/>
      <c r="ED4270"/>
      <c r="EE4270"/>
      <c r="EF4270"/>
      <c r="EG4270"/>
      <c r="EH4270"/>
      <c r="EI4270"/>
      <c r="EJ4270"/>
      <c r="EK4270"/>
      <c r="EL4270"/>
      <c r="EM4270"/>
      <c r="EN4270"/>
      <c r="EO4270"/>
      <c r="EP4270"/>
      <c r="EQ4270"/>
      <c r="ER4270"/>
      <c r="ES4270"/>
      <c r="ET4270"/>
      <c r="EU4270"/>
      <c r="EV4270"/>
      <c r="EW4270"/>
      <c r="EX4270"/>
      <c r="EY4270"/>
      <c r="EZ4270"/>
      <c r="FA4270"/>
      <c r="FB4270"/>
      <c r="FC4270"/>
      <c r="FD4270"/>
      <c r="FE4270"/>
      <c r="FF4270"/>
      <c r="FG4270"/>
      <c r="FH4270"/>
      <c r="FI4270"/>
      <c r="FJ4270"/>
      <c r="FK4270"/>
      <c r="FL4270"/>
      <c r="FM4270"/>
      <c r="FN4270"/>
      <c r="FO4270"/>
      <c r="FP4270"/>
      <c r="FQ4270"/>
      <c r="FR4270"/>
      <c r="FS4270"/>
      <c r="FT4270"/>
      <c r="FU4270"/>
      <c r="FV4270"/>
      <c r="FW4270"/>
      <c r="FX4270"/>
      <c r="FY4270"/>
      <c r="FZ4270"/>
      <c r="GA4270"/>
      <c r="GB4270"/>
      <c r="GC4270"/>
      <c r="GD4270"/>
      <c r="GE4270"/>
      <c r="GF4270"/>
      <c r="GG4270"/>
      <c r="GH4270"/>
      <c r="GI4270"/>
      <c r="GJ4270"/>
      <c r="GK4270"/>
      <c r="GL4270"/>
      <c r="GM4270"/>
      <c r="GN4270"/>
      <c r="GO4270"/>
      <c r="GP4270"/>
      <c r="GQ4270"/>
      <c r="GR4270"/>
      <c r="GS4270"/>
      <c r="GT4270"/>
      <c r="GU4270"/>
      <c r="GV4270"/>
      <c r="GW4270"/>
      <c r="GX4270"/>
      <c r="GY4270"/>
      <c r="GZ4270"/>
      <c r="HA4270"/>
      <c r="HB4270"/>
      <c r="HC4270"/>
      <c r="HD4270"/>
      <c r="HE4270"/>
      <c r="HF4270"/>
      <c r="HG4270"/>
      <c r="HH4270"/>
      <c r="HI4270"/>
      <c r="HJ4270"/>
      <c r="HK4270"/>
      <c r="HL4270"/>
      <c r="HM4270"/>
      <c r="HN4270"/>
      <c r="HO4270"/>
      <c r="HP4270"/>
      <c r="HQ4270"/>
      <c r="HR4270"/>
      <c r="HS4270"/>
      <c r="HT4270"/>
      <c r="HU4270"/>
      <c r="HV4270"/>
      <c r="HW4270"/>
      <c r="HX4270"/>
      <c r="HY4270"/>
      <c r="HZ4270"/>
      <c r="IA4270"/>
      <c r="IB4270"/>
      <c r="IC4270"/>
      <c r="ID4270"/>
      <c r="IE4270"/>
      <c r="IF4270"/>
      <c r="IG4270"/>
      <c r="IH4270"/>
      <c r="II4270"/>
      <c r="IJ4270"/>
      <c r="IK4270"/>
      <c r="IL4270"/>
      <c r="IM4270"/>
      <c r="IN4270"/>
      <c r="IO4270"/>
      <c r="IP4270"/>
      <c r="IQ4270"/>
      <c r="IR4270"/>
      <c r="IS4270"/>
      <c r="IT4270"/>
      <c r="IU4270"/>
      <c r="IV4270"/>
    </row>
    <row r="4271" spans="1:256" ht="12.5">
      <c r="B4271" s="65">
        <v>1</v>
      </c>
      <c r="C4271" s="66">
        <f>IF(E4271="A",1,IF(E4271="B",1,0))</f>
        <v>1</v>
      </c>
      <c r="D4271" s="658" t="s">
        <v>87</v>
      </c>
      <c r="E4271" s="658" t="s">
        <v>87</v>
      </c>
      <c r="F4271" s="659" t="s">
        <v>90</v>
      </c>
      <c r="G4271" s="78"/>
      <c r="H4271" s="96" t="s">
        <v>126</v>
      </c>
      <c r="I4271" s="107" t="s">
        <v>4659</v>
      </c>
      <c r="J4271" s="81"/>
      <c r="K4271" s="72"/>
      <c r="L4271" s="72"/>
      <c r="M4271" s="72"/>
      <c r="N4271" s="72"/>
      <c r="O4271" s="72"/>
      <c r="P4271" s="72"/>
      <c r="Q4271" s="833"/>
      <c r="R4271" s="102"/>
      <c r="S4271" s="73"/>
      <c r="T4271" s="102"/>
      <c r="U4271" s="103"/>
      <c r="V4271" s="104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  <c r="AJ4271"/>
      <c r="AK4271"/>
      <c r="AL4271"/>
      <c r="AM4271"/>
      <c r="AN4271"/>
      <c r="AO4271"/>
      <c r="AP4271"/>
      <c r="AQ4271"/>
      <c r="AR4271"/>
      <c r="AS4271"/>
      <c r="AT4271"/>
      <c r="AU4271"/>
      <c r="AV4271"/>
      <c r="AW4271"/>
      <c r="AX4271"/>
      <c r="AY4271"/>
      <c r="AZ4271"/>
      <c r="BA4271"/>
      <c r="BB4271"/>
      <c r="BC4271"/>
      <c r="BD4271"/>
      <c r="BE4271"/>
      <c r="BF4271"/>
      <c r="BG4271"/>
      <c r="BH4271"/>
      <c r="BI4271"/>
      <c r="BJ4271"/>
      <c r="BK4271"/>
      <c r="BL4271"/>
      <c r="BM4271"/>
      <c r="BN4271"/>
      <c r="BO4271"/>
      <c r="BP4271"/>
      <c r="BQ4271"/>
      <c r="BR4271"/>
      <c r="BS4271"/>
      <c r="BT4271"/>
      <c r="BU4271"/>
      <c r="BV4271"/>
      <c r="BW4271"/>
      <c r="BX4271"/>
      <c r="BY4271"/>
      <c r="BZ4271"/>
      <c r="CA4271"/>
      <c r="CB4271"/>
      <c r="CC4271"/>
      <c r="CD4271"/>
      <c r="CE4271"/>
      <c r="CF4271"/>
      <c r="CG4271"/>
      <c r="CH4271"/>
      <c r="CI4271"/>
      <c r="CJ4271"/>
      <c r="CK4271"/>
      <c r="CL4271"/>
      <c r="CM4271"/>
      <c r="CN4271"/>
      <c r="CO4271"/>
      <c r="CP4271"/>
      <c r="CQ4271"/>
      <c r="CR4271"/>
      <c r="CS4271"/>
      <c r="CT4271"/>
      <c r="CU4271"/>
      <c r="CV4271"/>
      <c r="CW4271"/>
      <c r="CX4271"/>
      <c r="CY4271"/>
      <c r="CZ4271"/>
      <c r="DA4271"/>
      <c r="DB4271"/>
      <c r="DC4271"/>
      <c r="DD4271"/>
      <c r="DE4271"/>
      <c r="DF4271"/>
      <c r="DG4271"/>
      <c r="DH4271"/>
      <c r="DI4271"/>
      <c r="DJ4271"/>
      <c r="DK4271"/>
      <c r="DL4271"/>
      <c r="DM4271"/>
      <c r="DN4271"/>
      <c r="DO4271"/>
      <c r="DP4271"/>
      <c r="DQ4271"/>
      <c r="DR4271"/>
      <c r="DS4271"/>
      <c r="DT4271"/>
      <c r="DU4271"/>
      <c r="DV4271"/>
      <c r="DW4271"/>
      <c r="DX4271"/>
      <c r="DY4271"/>
      <c r="DZ4271"/>
      <c r="EA4271"/>
      <c r="EB4271"/>
      <c r="EC4271"/>
      <c r="ED4271"/>
      <c r="EE4271"/>
      <c r="EF4271"/>
      <c r="EG4271"/>
      <c r="EH4271"/>
      <c r="EI4271"/>
      <c r="EJ4271"/>
      <c r="EK4271"/>
      <c r="EL4271"/>
      <c r="EM4271"/>
      <c r="EN4271"/>
      <c r="EO4271"/>
      <c r="EP4271"/>
      <c r="EQ4271"/>
      <c r="ER4271"/>
      <c r="ES4271"/>
      <c r="ET4271"/>
      <c r="EU4271"/>
      <c r="EV4271"/>
      <c r="EW4271"/>
      <c r="EX4271"/>
      <c r="EY4271"/>
      <c r="EZ4271"/>
      <c r="FA4271"/>
      <c r="FB4271"/>
      <c r="FC4271"/>
      <c r="FD4271"/>
      <c r="FE4271"/>
      <c r="FF4271"/>
      <c r="FG4271"/>
      <c r="FH4271"/>
      <c r="FI4271"/>
      <c r="FJ4271"/>
      <c r="FK4271"/>
      <c r="FL4271"/>
      <c r="FM4271"/>
      <c r="FN4271"/>
      <c r="FO4271"/>
      <c r="FP4271"/>
      <c r="FQ4271"/>
      <c r="FR4271"/>
      <c r="FS4271"/>
      <c r="FT4271"/>
      <c r="FU4271"/>
      <c r="FV4271"/>
      <c r="FW4271"/>
      <c r="FX4271"/>
      <c r="FY4271"/>
      <c r="FZ4271"/>
      <c r="GA4271"/>
      <c r="GB4271"/>
      <c r="GC4271"/>
      <c r="GD4271"/>
      <c r="GE4271"/>
      <c r="GF4271"/>
      <c r="GG4271"/>
      <c r="GH4271"/>
      <c r="GI4271"/>
      <c r="GJ4271"/>
      <c r="GK4271"/>
      <c r="GL4271"/>
      <c r="GM4271"/>
      <c r="GN4271"/>
      <c r="GO4271"/>
      <c r="GP4271"/>
      <c r="GQ4271"/>
      <c r="GR4271"/>
      <c r="GS4271"/>
      <c r="GT4271"/>
      <c r="GU4271"/>
      <c r="GV4271"/>
      <c r="GW4271"/>
      <c r="GX4271"/>
      <c r="GY4271"/>
      <c r="GZ4271"/>
      <c r="HA4271"/>
      <c r="HB4271"/>
      <c r="HC4271"/>
      <c r="HD4271"/>
      <c r="HE4271"/>
      <c r="HF4271"/>
      <c r="HG4271"/>
      <c r="HH4271"/>
      <c r="HI4271"/>
      <c r="HJ4271"/>
      <c r="HK4271"/>
      <c r="HL4271"/>
      <c r="HM4271"/>
      <c r="HN4271"/>
      <c r="HO4271"/>
      <c r="HP4271"/>
      <c r="HQ4271"/>
      <c r="HR4271"/>
      <c r="HS4271"/>
      <c r="HT4271"/>
      <c r="HU4271"/>
      <c r="HV4271"/>
      <c r="HW4271"/>
      <c r="HX4271"/>
      <c r="HY4271"/>
      <c r="HZ4271"/>
      <c r="IA4271"/>
      <c r="IB4271"/>
      <c r="IC4271"/>
      <c r="ID4271"/>
      <c r="IE4271"/>
      <c r="IF4271"/>
      <c r="IG4271"/>
      <c r="IH4271"/>
      <c r="II4271"/>
      <c r="IJ4271"/>
      <c r="IK4271"/>
      <c r="IL4271"/>
      <c r="IM4271"/>
      <c r="IN4271"/>
      <c r="IO4271"/>
      <c r="IP4271"/>
      <c r="IQ4271"/>
      <c r="IR4271"/>
      <c r="IS4271"/>
      <c r="IT4271"/>
      <c r="IU4271"/>
      <c r="IV4271"/>
    </row>
    <row r="4272" spans="1:256" ht="12.5">
      <c r="B4272" s="65">
        <v>1</v>
      </c>
      <c r="C4272" s="66">
        <f>IF(E4272="A",4,IF(E4272="B",3,IF(E4272="C",2,IF(E4272="D",1,0))))</f>
        <v>4</v>
      </c>
      <c r="D4272" s="76" t="s">
        <v>68</v>
      </c>
      <c r="E4272" s="76" t="s">
        <v>68</v>
      </c>
      <c r="F4272" s="99" t="s">
        <v>70</v>
      </c>
      <c r="G4272" s="78"/>
      <c r="H4272" s="96" t="s">
        <v>90</v>
      </c>
      <c r="I4272" s="107" t="s">
        <v>4660</v>
      </c>
      <c r="J4272" s="81"/>
      <c r="K4272" s="72"/>
      <c r="L4272" s="72"/>
      <c r="M4272" s="72"/>
      <c r="N4272" s="72"/>
      <c r="O4272" s="72"/>
      <c r="P4272" s="72"/>
      <c r="Q4272" s="833"/>
      <c r="R4272" s="102"/>
      <c r="S4272" s="73"/>
      <c r="T4272" s="102"/>
      <c r="U4272" s="103"/>
      <c r="V4272" s="104"/>
      <c r="W4272" s="320"/>
      <c r="X4272" s="320"/>
      <c r="Y4272" s="320"/>
      <c r="Z4272" s="320"/>
      <c r="AA4272" s="320"/>
      <c r="AB4272" s="320"/>
      <c r="AC4272" s="320"/>
      <c r="AD4272" s="320"/>
      <c r="AE4272" s="320"/>
      <c r="AF4272" s="320"/>
      <c r="AG4272" s="320"/>
      <c r="AH4272" s="320"/>
      <c r="AI4272" s="320"/>
      <c r="AJ4272" s="320"/>
      <c r="AK4272" s="320"/>
      <c r="AL4272" s="320"/>
      <c r="AM4272" s="320"/>
      <c r="AN4272" s="320"/>
      <c r="AO4272" s="320"/>
      <c r="AP4272" s="320"/>
      <c r="AQ4272" s="320"/>
      <c r="AR4272" s="320"/>
      <c r="AS4272" s="320"/>
      <c r="AT4272" s="320"/>
      <c r="AU4272" s="320"/>
      <c r="AV4272" s="320"/>
      <c r="AW4272" s="320"/>
      <c r="AX4272" s="320"/>
      <c r="AY4272" s="320"/>
      <c r="AZ4272" s="320"/>
      <c r="BA4272" s="320"/>
      <c r="BB4272" s="320"/>
      <c r="BC4272" s="320"/>
      <c r="BD4272" s="320"/>
      <c r="BE4272" s="320"/>
      <c r="BF4272" s="320"/>
      <c r="BG4272" s="320"/>
      <c r="BH4272" s="320"/>
      <c r="BI4272" s="320"/>
      <c r="BJ4272" s="320"/>
      <c r="BK4272" s="320"/>
      <c r="BL4272" s="320"/>
      <c r="BM4272" s="320"/>
      <c r="BN4272" s="320"/>
      <c r="BO4272" s="320"/>
      <c r="BP4272" s="320"/>
      <c r="BQ4272" s="320"/>
      <c r="BR4272" s="320"/>
      <c r="BS4272" s="320"/>
      <c r="BT4272" s="320"/>
      <c r="BU4272" s="320"/>
      <c r="BV4272" s="320"/>
      <c r="BW4272" s="320"/>
      <c r="BX4272" s="320"/>
      <c r="BY4272" s="320"/>
      <c r="BZ4272" s="320"/>
      <c r="CA4272" s="320"/>
      <c r="CB4272" s="320"/>
      <c r="CC4272" s="320"/>
      <c r="CD4272" s="320"/>
      <c r="CE4272" s="320"/>
      <c r="CF4272" s="320"/>
      <c r="CG4272" s="320"/>
      <c r="CH4272" s="320"/>
      <c r="CI4272" s="320"/>
      <c r="CJ4272" s="320"/>
      <c r="CK4272" s="320"/>
      <c r="CL4272" s="320"/>
      <c r="CM4272" s="320"/>
      <c r="CN4272" s="320"/>
      <c r="CO4272" s="320"/>
      <c r="CP4272" s="320"/>
      <c r="CQ4272" s="320"/>
      <c r="CR4272" s="320"/>
      <c r="CS4272" s="320"/>
      <c r="CT4272" s="320"/>
      <c r="CU4272" s="320"/>
      <c r="CV4272" s="320"/>
      <c r="CW4272" s="320"/>
      <c r="CX4272" s="320"/>
      <c r="CY4272" s="320"/>
      <c r="CZ4272" s="320"/>
      <c r="DA4272" s="320"/>
      <c r="DB4272" s="320"/>
      <c r="DC4272" s="320"/>
      <c r="DD4272" s="320"/>
      <c r="DE4272" s="320"/>
      <c r="DF4272" s="320"/>
      <c r="DG4272" s="320"/>
      <c r="DH4272" s="320"/>
      <c r="DI4272" s="320"/>
      <c r="DJ4272" s="320"/>
      <c r="DK4272" s="320"/>
      <c r="DL4272" s="320"/>
      <c r="DM4272" s="320"/>
      <c r="DN4272" s="320"/>
      <c r="DO4272" s="320"/>
      <c r="DP4272" s="320"/>
      <c r="DQ4272" s="320"/>
      <c r="DR4272" s="320"/>
      <c r="DS4272" s="320"/>
      <c r="DT4272" s="320"/>
      <c r="DU4272" s="320"/>
      <c r="DV4272" s="320"/>
      <c r="DW4272" s="320"/>
      <c r="DX4272" s="320"/>
      <c r="DY4272" s="320"/>
      <c r="DZ4272" s="320"/>
      <c r="EA4272" s="320"/>
      <c r="EB4272" s="320"/>
      <c r="EC4272" s="320"/>
      <c r="ED4272" s="320"/>
      <c r="EE4272" s="320"/>
      <c r="EF4272" s="320"/>
      <c r="EG4272" s="320"/>
      <c r="EH4272" s="320"/>
      <c r="EI4272" s="320"/>
      <c r="EJ4272" s="320"/>
      <c r="EK4272" s="320"/>
      <c r="EL4272" s="320"/>
      <c r="EM4272" s="320"/>
      <c r="EN4272" s="320"/>
      <c r="EO4272" s="320"/>
      <c r="EP4272" s="320"/>
      <c r="EQ4272" s="320"/>
      <c r="ER4272" s="320"/>
      <c r="ES4272" s="320"/>
      <c r="ET4272" s="320"/>
      <c r="EU4272" s="320"/>
      <c r="EV4272" s="320"/>
      <c r="EW4272" s="320"/>
      <c r="EX4272" s="320"/>
      <c r="EY4272" s="320"/>
      <c r="EZ4272" s="320"/>
      <c r="FA4272" s="320"/>
      <c r="FB4272" s="320"/>
      <c r="FC4272" s="320"/>
      <c r="FD4272" s="320"/>
      <c r="FE4272" s="320"/>
      <c r="FF4272" s="320"/>
      <c r="FG4272" s="320"/>
      <c r="FH4272" s="320"/>
      <c r="FI4272" s="320"/>
      <c r="FJ4272" s="320"/>
      <c r="FK4272" s="320"/>
      <c r="FL4272" s="320"/>
      <c r="FM4272" s="320"/>
      <c r="FN4272" s="320"/>
      <c r="FO4272" s="320"/>
      <c r="FP4272" s="320"/>
      <c r="FQ4272" s="320"/>
      <c r="FR4272" s="320"/>
      <c r="FS4272" s="320"/>
      <c r="FT4272" s="320"/>
      <c r="FU4272" s="320"/>
      <c r="FV4272" s="320"/>
      <c r="FW4272" s="320"/>
      <c r="FX4272" s="320"/>
      <c r="FY4272" s="320"/>
      <c r="FZ4272" s="320"/>
      <c r="GA4272" s="320"/>
      <c r="GB4272" s="320"/>
      <c r="GC4272" s="320"/>
      <c r="GD4272" s="320"/>
      <c r="GE4272" s="320"/>
      <c r="GF4272" s="320"/>
      <c r="GG4272" s="320"/>
      <c r="GH4272" s="320"/>
      <c r="GI4272" s="320"/>
      <c r="GJ4272" s="320"/>
      <c r="GK4272" s="320"/>
      <c r="GL4272" s="320"/>
      <c r="GM4272" s="320"/>
      <c r="GN4272" s="320"/>
      <c r="GO4272" s="320"/>
      <c r="GP4272" s="320"/>
      <c r="GQ4272" s="320"/>
      <c r="GR4272" s="320"/>
      <c r="GS4272" s="320"/>
      <c r="GT4272" s="320"/>
      <c r="GU4272" s="320"/>
      <c r="GV4272" s="320"/>
      <c r="GW4272" s="320"/>
      <c r="GX4272" s="320"/>
      <c r="GY4272" s="320"/>
      <c r="GZ4272" s="320"/>
      <c r="HA4272" s="320"/>
      <c r="HB4272" s="320"/>
      <c r="HC4272" s="320"/>
      <c r="HD4272" s="320"/>
      <c r="HE4272" s="320"/>
      <c r="HF4272" s="320"/>
      <c r="HG4272" s="320"/>
      <c r="HH4272" s="320"/>
      <c r="HI4272" s="320"/>
      <c r="HJ4272" s="320"/>
      <c r="HK4272" s="320"/>
      <c r="HL4272" s="320"/>
      <c r="HM4272" s="320"/>
      <c r="HN4272" s="320"/>
      <c r="HO4272" s="320"/>
      <c r="HP4272" s="320"/>
      <c r="HQ4272" s="320"/>
      <c r="HR4272" s="320"/>
      <c r="HS4272" s="320"/>
      <c r="HT4272" s="320"/>
      <c r="HU4272" s="320"/>
      <c r="HV4272" s="320"/>
      <c r="HW4272" s="320"/>
      <c r="HX4272" s="320"/>
      <c r="HY4272" s="320"/>
      <c r="HZ4272" s="320"/>
      <c r="IA4272" s="320"/>
      <c r="IB4272" s="320"/>
      <c r="IC4272" s="320"/>
      <c r="ID4272" s="320"/>
      <c r="IE4272" s="320"/>
      <c r="IF4272" s="320"/>
      <c r="IG4272" s="320"/>
      <c r="IH4272" s="320"/>
      <c r="II4272" s="320"/>
      <c r="IJ4272" s="320"/>
      <c r="IK4272" s="320"/>
      <c r="IL4272" s="320"/>
      <c r="IM4272" s="320"/>
      <c r="IN4272" s="320"/>
      <c r="IO4272" s="320"/>
      <c r="IP4272" s="320"/>
      <c r="IQ4272" s="320"/>
      <c r="IR4272" s="320"/>
      <c r="IS4272" s="320"/>
      <c r="IT4272" s="320"/>
      <c r="IU4272" s="320"/>
      <c r="IV4272" s="320"/>
    </row>
    <row r="4273" spans="1:256" ht="12.75" customHeight="1">
      <c r="B4273" s="65">
        <v>1</v>
      </c>
      <c r="C4273" s="66">
        <f>IF(E4273="A",1,IF(E4273="B",1,0))</f>
        <v>0</v>
      </c>
      <c r="D4273" s="76" t="s">
        <v>87</v>
      </c>
      <c r="E4273" s="77" t="s">
        <v>90</v>
      </c>
      <c r="F4273" s="76" t="s">
        <v>68</v>
      </c>
      <c r="G4273" s="78"/>
      <c r="H4273" s="96" t="s">
        <v>1222</v>
      </c>
      <c r="I4273" s="107" t="s">
        <v>4661</v>
      </c>
      <c r="J4273" s="81"/>
      <c r="K4273" s="72"/>
      <c r="L4273" s="72"/>
      <c r="M4273" s="72"/>
      <c r="N4273" s="72"/>
      <c r="O4273" s="72"/>
      <c r="P4273" s="72"/>
      <c r="Q4273" s="833"/>
      <c r="R4273" s="102"/>
      <c r="S4273" s="73"/>
      <c r="T4273" s="102"/>
      <c r="U4273" s="103"/>
      <c r="V4273" s="104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  <c r="AJ4273"/>
      <c r="AK4273"/>
      <c r="AL4273"/>
      <c r="AM4273"/>
      <c r="AN4273"/>
      <c r="AO4273"/>
      <c r="AP4273"/>
      <c r="AQ4273"/>
      <c r="AR4273"/>
      <c r="AS4273"/>
      <c r="AT4273"/>
      <c r="AU4273"/>
      <c r="AV4273"/>
      <c r="AW4273"/>
      <c r="AX4273"/>
      <c r="AY4273"/>
      <c r="AZ4273"/>
      <c r="BA4273"/>
      <c r="BB4273"/>
      <c r="BC4273"/>
      <c r="BD4273"/>
      <c r="BE4273"/>
      <c r="BF4273"/>
      <c r="BG4273"/>
      <c r="BH4273"/>
      <c r="BI4273"/>
      <c r="BJ4273"/>
      <c r="BK4273"/>
      <c r="BL4273"/>
      <c r="BM4273"/>
      <c r="BN4273"/>
      <c r="BO4273"/>
      <c r="BP4273"/>
      <c r="BQ4273"/>
      <c r="BR4273"/>
      <c r="BS4273"/>
      <c r="BT4273"/>
      <c r="BU4273"/>
      <c r="BV4273"/>
      <c r="BW4273"/>
      <c r="BX4273"/>
      <c r="BY4273"/>
      <c r="BZ4273"/>
      <c r="CA4273"/>
      <c r="CB4273"/>
      <c r="CC4273"/>
      <c r="CD4273"/>
      <c r="CE4273"/>
      <c r="CF4273"/>
      <c r="CG4273"/>
      <c r="CH4273"/>
      <c r="CI4273"/>
      <c r="CJ4273"/>
      <c r="CK4273"/>
      <c r="CL4273"/>
      <c r="CM4273"/>
      <c r="CN4273"/>
      <c r="CO4273"/>
      <c r="CP4273"/>
      <c r="CQ4273"/>
      <c r="CR4273"/>
      <c r="CS4273"/>
      <c r="CT4273"/>
      <c r="CU4273"/>
      <c r="CV4273"/>
      <c r="CW4273"/>
      <c r="CX4273"/>
      <c r="CY4273"/>
      <c r="CZ4273"/>
      <c r="DA4273"/>
      <c r="DB4273"/>
      <c r="DC4273"/>
      <c r="DD4273"/>
      <c r="DE4273"/>
      <c r="DF4273"/>
      <c r="DG4273"/>
      <c r="DH4273"/>
      <c r="DI4273"/>
      <c r="DJ4273"/>
      <c r="DK4273"/>
      <c r="DL4273"/>
      <c r="DM4273"/>
      <c r="DN4273"/>
      <c r="DO4273"/>
      <c r="DP4273"/>
      <c r="DQ4273"/>
      <c r="DR4273"/>
      <c r="DS4273"/>
      <c r="DT4273"/>
      <c r="DU4273"/>
      <c r="DV4273"/>
      <c r="DW4273"/>
      <c r="DX4273"/>
      <c r="DY4273"/>
      <c r="DZ4273"/>
      <c r="EA4273"/>
      <c r="EB4273"/>
      <c r="EC4273"/>
      <c r="ED4273"/>
      <c r="EE4273"/>
      <c r="EF4273"/>
      <c r="EG4273"/>
      <c r="EH4273"/>
      <c r="EI4273"/>
      <c r="EJ4273"/>
      <c r="EK4273"/>
      <c r="EL4273"/>
      <c r="EM4273"/>
      <c r="EN4273"/>
      <c r="EO4273"/>
      <c r="EP4273"/>
      <c r="EQ4273"/>
      <c r="ER4273"/>
      <c r="ES4273"/>
      <c r="ET4273"/>
      <c r="EU4273"/>
      <c r="EV4273"/>
      <c r="EW4273"/>
      <c r="EX4273"/>
      <c r="EY4273"/>
      <c r="EZ4273"/>
      <c r="FA4273"/>
      <c r="FB4273"/>
      <c r="FC4273"/>
      <c r="FD4273"/>
      <c r="FE4273"/>
      <c r="FF4273"/>
      <c r="FG4273"/>
      <c r="FH4273"/>
      <c r="FI4273"/>
      <c r="FJ4273"/>
      <c r="FK4273"/>
      <c r="FL4273"/>
      <c r="FM4273"/>
      <c r="FN4273"/>
      <c r="FO4273"/>
      <c r="FP4273"/>
      <c r="FQ4273"/>
      <c r="FR4273"/>
      <c r="FS4273"/>
      <c r="FT4273"/>
      <c r="FU4273"/>
      <c r="FV4273"/>
      <c r="FW4273"/>
      <c r="FX4273"/>
      <c r="FY4273"/>
      <c r="FZ4273"/>
      <c r="GA4273"/>
      <c r="GB4273"/>
      <c r="GC4273"/>
      <c r="GD4273"/>
      <c r="GE4273"/>
      <c r="GF4273"/>
      <c r="GG4273"/>
      <c r="GH4273"/>
      <c r="GI4273"/>
      <c r="GJ4273"/>
      <c r="GK4273"/>
      <c r="GL4273"/>
      <c r="GM4273"/>
      <c r="GN4273"/>
      <c r="GO4273"/>
      <c r="GP4273"/>
      <c r="GQ4273"/>
      <c r="GR4273"/>
      <c r="GS4273"/>
      <c r="GT4273"/>
      <c r="GU4273"/>
      <c r="GV4273"/>
      <c r="GW4273"/>
      <c r="GX4273"/>
      <c r="GY4273"/>
      <c r="GZ4273"/>
      <c r="HA4273"/>
      <c r="HB4273"/>
      <c r="HC4273"/>
      <c r="HD4273"/>
      <c r="HE4273"/>
      <c r="HF4273"/>
      <c r="HG4273"/>
      <c r="HH4273"/>
      <c r="HI4273"/>
      <c r="HJ4273"/>
      <c r="HK4273"/>
      <c r="HL4273"/>
      <c r="HM4273"/>
      <c r="HN4273"/>
      <c r="HO4273"/>
      <c r="HP4273"/>
      <c r="HQ4273"/>
      <c r="HR4273"/>
      <c r="HS4273"/>
      <c r="HT4273"/>
      <c r="HU4273"/>
      <c r="HV4273"/>
      <c r="HW4273"/>
      <c r="HX4273"/>
      <c r="HY4273"/>
      <c r="HZ4273"/>
      <c r="IA4273"/>
      <c r="IB4273"/>
      <c r="IC4273"/>
      <c r="ID4273"/>
      <c r="IE4273"/>
      <c r="IF4273"/>
      <c r="IG4273"/>
      <c r="IH4273"/>
      <c r="II4273"/>
      <c r="IJ4273"/>
      <c r="IK4273"/>
      <c r="IL4273"/>
      <c r="IM4273"/>
      <c r="IN4273"/>
      <c r="IO4273"/>
      <c r="IP4273"/>
      <c r="IQ4273"/>
      <c r="IR4273"/>
      <c r="IS4273"/>
      <c r="IT4273"/>
      <c r="IU4273"/>
      <c r="IV4273"/>
    </row>
    <row r="4274" spans="1:256" ht="12.5">
      <c r="B4274" s="65">
        <v>1</v>
      </c>
      <c r="C4274" s="66">
        <f>IF(E4274="A",4,IF(E4274="B",3,IF(E4274="C",2,IF(E4274="D",1,0))))</f>
        <v>1</v>
      </c>
      <c r="D4274" s="77" t="s">
        <v>90</v>
      </c>
      <c r="E4274" s="99" t="s">
        <v>70</v>
      </c>
      <c r="F4274" s="77" t="s">
        <v>90</v>
      </c>
      <c r="G4274" s="78"/>
      <c r="H4274" s="96" t="s">
        <v>101</v>
      </c>
      <c r="I4274" s="107" t="s">
        <v>4662</v>
      </c>
      <c r="J4274" s="81"/>
      <c r="K4274" s="72"/>
      <c r="L4274" s="72"/>
      <c r="M4274" s="72"/>
      <c r="N4274" s="72"/>
      <c r="O4274" s="72"/>
      <c r="P4274" s="72"/>
      <c r="Q4274" s="833"/>
      <c r="R4274" s="102"/>
      <c r="S4274" s="73"/>
      <c r="T4274" s="102"/>
      <c r="U4274" s="103"/>
      <c r="V4274" s="10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  <c r="AJ4274"/>
      <c r="AK4274"/>
      <c r="AL4274"/>
      <c r="AM4274"/>
      <c r="AN4274"/>
      <c r="AO4274"/>
      <c r="AP4274"/>
      <c r="AQ4274"/>
      <c r="AR4274"/>
      <c r="AS4274"/>
      <c r="AT4274"/>
      <c r="AU4274"/>
      <c r="AV4274"/>
      <c r="AW4274"/>
      <c r="AX4274"/>
      <c r="AY4274"/>
      <c r="AZ4274"/>
      <c r="BA4274"/>
      <c r="BB4274"/>
      <c r="BC4274"/>
      <c r="BD4274"/>
      <c r="BE4274"/>
      <c r="BF4274"/>
      <c r="BG4274"/>
      <c r="BH4274"/>
      <c r="BI4274"/>
      <c r="BJ4274"/>
      <c r="BK4274"/>
      <c r="BL4274"/>
      <c r="BM4274"/>
      <c r="BN4274"/>
      <c r="BO4274"/>
      <c r="BP4274"/>
      <c r="BQ4274"/>
      <c r="BR4274"/>
      <c r="BS4274"/>
      <c r="BT4274"/>
      <c r="BU4274"/>
      <c r="BV4274"/>
      <c r="BW4274"/>
      <c r="BX4274"/>
      <c r="BY4274"/>
      <c r="BZ4274"/>
      <c r="CA4274"/>
      <c r="CB4274"/>
      <c r="CC4274"/>
      <c r="CD4274"/>
      <c r="CE4274"/>
      <c r="CF4274"/>
      <c r="CG4274"/>
      <c r="CH4274"/>
      <c r="CI4274"/>
      <c r="CJ4274"/>
      <c r="CK4274"/>
      <c r="CL4274"/>
      <c r="CM4274"/>
      <c r="CN4274"/>
      <c r="CO4274"/>
      <c r="CP4274"/>
      <c r="CQ4274"/>
      <c r="CR4274"/>
      <c r="CS4274"/>
      <c r="CT4274"/>
      <c r="CU4274"/>
      <c r="CV4274"/>
      <c r="CW4274"/>
      <c r="CX4274"/>
      <c r="CY4274"/>
      <c r="CZ4274"/>
      <c r="DA4274"/>
      <c r="DB4274"/>
      <c r="DC4274"/>
      <c r="DD4274"/>
      <c r="DE4274"/>
      <c r="DF4274"/>
      <c r="DG4274"/>
      <c r="DH4274"/>
      <c r="DI4274"/>
      <c r="DJ4274"/>
      <c r="DK4274"/>
      <c r="DL4274"/>
      <c r="DM4274"/>
      <c r="DN4274"/>
      <c r="DO4274"/>
      <c r="DP4274"/>
      <c r="DQ4274"/>
      <c r="DR4274"/>
      <c r="DS4274"/>
      <c r="DT4274"/>
      <c r="DU4274"/>
      <c r="DV4274"/>
      <c r="DW4274"/>
      <c r="DX4274"/>
      <c r="DY4274"/>
      <c r="DZ4274"/>
      <c r="EA4274"/>
      <c r="EB4274"/>
      <c r="EC4274"/>
      <c r="ED4274"/>
      <c r="EE4274"/>
      <c r="EF4274"/>
      <c r="EG4274"/>
      <c r="EH4274"/>
      <c r="EI4274"/>
      <c r="EJ4274"/>
      <c r="EK4274"/>
      <c r="EL4274"/>
      <c r="EM4274"/>
      <c r="EN4274"/>
      <c r="EO4274"/>
      <c r="EP4274"/>
      <c r="EQ4274"/>
      <c r="ER4274"/>
      <c r="ES4274"/>
      <c r="ET4274"/>
      <c r="EU4274"/>
      <c r="EV4274"/>
      <c r="EW4274"/>
      <c r="EX4274"/>
      <c r="EY4274"/>
      <c r="EZ4274"/>
      <c r="FA4274"/>
      <c r="FB4274"/>
      <c r="FC4274"/>
      <c r="FD4274"/>
      <c r="FE4274"/>
      <c r="FF4274"/>
      <c r="FG4274"/>
      <c r="FH4274"/>
      <c r="FI4274"/>
      <c r="FJ4274"/>
      <c r="FK4274"/>
      <c r="FL4274"/>
      <c r="FM4274"/>
      <c r="FN4274"/>
      <c r="FO4274"/>
      <c r="FP4274"/>
      <c r="FQ4274"/>
      <c r="FR4274"/>
      <c r="FS4274"/>
      <c r="FT4274"/>
      <c r="FU4274"/>
      <c r="FV4274"/>
      <c r="FW4274"/>
      <c r="FX4274"/>
      <c r="FY4274"/>
      <c r="FZ4274"/>
      <c r="GA4274"/>
      <c r="GB4274"/>
      <c r="GC4274"/>
      <c r="GD4274"/>
      <c r="GE4274"/>
      <c r="GF4274"/>
      <c r="GG4274"/>
      <c r="GH4274"/>
      <c r="GI4274"/>
      <c r="GJ4274"/>
      <c r="GK4274"/>
      <c r="GL4274"/>
      <c r="GM4274"/>
      <c r="GN4274"/>
      <c r="GO4274"/>
      <c r="GP4274"/>
      <c r="GQ4274"/>
      <c r="GR4274"/>
      <c r="GS4274"/>
      <c r="GT4274"/>
      <c r="GU4274"/>
      <c r="GV4274"/>
      <c r="GW4274"/>
      <c r="GX4274"/>
      <c r="GY4274"/>
      <c r="GZ4274"/>
      <c r="HA4274"/>
      <c r="HB4274"/>
      <c r="HC4274"/>
      <c r="HD4274"/>
      <c r="HE4274"/>
      <c r="HF4274"/>
      <c r="HG4274"/>
      <c r="HH4274"/>
      <c r="HI4274"/>
      <c r="HJ4274"/>
      <c r="HK4274"/>
      <c r="HL4274"/>
      <c r="HM4274"/>
      <c r="HN4274"/>
      <c r="HO4274"/>
      <c r="HP4274"/>
      <c r="HQ4274"/>
      <c r="HR4274"/>
      <c r="HS4274"/>
      <c r="HT4274"/>
      <c r="HU4274"/>
      <c r="HV4274"/>
      <c r="HW4274"/>
      <c r="HX4274"/>
      <c r="HY4274"/>
      <c r="HZ4274"/>
      <c r="IA4274"/>
      <c r="IB4274"/>
      <c r="IC4274"/>
      <c r="ID4274"/>
      <c r="IE4274"/>
      <c r="IF4274"/>
      <c r="IG4274"/>
      <c r="IH4274"/>
      <c r="II4274"/>
      <c r="IJ4274"/>
      <c r="IK4274"/>
      <c r="IL4274"/>
      <c r="IM4274"/>
      <c r="IN4274"/>
      <c r="IO4274"/>
      <c r="IP4274"/>
      <c r="IQ4274"/>
      <c r="IR4274"/>
      <c r="IS4274"/>
      <c r="IT4274"/>
      <c r="IU4274"/>
      <c r="IV4274"/>
    </row>
    <row r="4275" spans="1:256" ht="12.65" customHeight="1">
      <c r="B4275" s="65">
        <v>1</v>
      </c>
      <c r="C4275" s="66">
        <f t="shared" ref="C4275:C4297" si="195">IF(E4275="A",1,IF(E4275="B",1,0))</f>
        <v>0</v>
      </c>
      <c r="D4275" s="76" t="s">
        <v>68</v>
      </c>
      <c r="E4275" s="77" t="s">
        <v>90</v>
      </c>
      <c r="F4275" s="99" t="s">
        <v>99</v>
      </c>
      <c r="G4275" s="78"/>
      <c r="H4275" s="96" t="s">
        <v>131</v>
      </c>
      <c r="I4275" s="107" t="s">
        <v>4663</v>
      </c>
      <c r="J4275" s="81"/>
      <c r="K4275" s="72"/>
      <c r="L4275" s="72"/>
      <c r="M4275" s="72"/>
      <c r="N4275" s="72"/>
      <c r="O4275" s="72"/>
      <c r="P4275" s="72"/>
      <c r="Q4275" s="833"/>
      <c r="R4275" s="102"/>
      <c r="S4275" s="73"/>
      <c r="T4275" s="102"/>
      <c r="U4275" s="103"/>
      <c r="V4275" s="104"/>
      <c r="W4275" s="283"/>
      <c r="X4275" s="283"/>
      <c r="Y4275" s="283"/>
      <c r="Z4275" s="283"/>
      <c r="AA4275" s="283"/>
      <c r="AB4275" s="283"/>
      <c r="AC4275" s="283"/>
      <c r="AD4275" s="283"/>
      <c r="AE4275" s="283"/>
      <c r="AF4275" s="283"/>
      <c r="AG4275" s="283"/>
      <c r="AH4275" s="283"/>
      <c r="AI4275" s="283"/>
      <c r="AJ4275" s="283"/>
      <c r="AK4275" s="283"/>
      <c r="AL4275" s="283"/>
      <c r="AM4275" s="283"/>
      <c r="AN4275" s="283"/>
      <c r="AO4275" s="283"/>
      <c r="AP4275" s="283"/>
      <c r="AQ4275" s="283"/>
      <c r="AR4275" s="283"/>
      <c r="AS4275" s="283"/>
      <c r="AT4275" s="283"/>
      <c r="AU4275" s="283"/>
      <c r="AV4275" s="283"/>
      <c r="AW4275" s="283"/>
      <c r="AX4275" s="283"/>
      <c r="AY4275" s="283"/>
      <c r="AZ4275" s="283"/>
      <c r="BA4275" s="283"/>
      <c r="BB4275" s="283"/>
      <c r="BC4275" s="283"/>
      <c r="BD4275" s="283"/>
      <c r="BE4275" s="283"/>
      <c r="BF4275" s="283"/>
      <c r="BG4275" s="283"/>
      <c r="BH4275" s="283"/>
      <c r="BI4275" s="283"/>
      <c r="BJ4275" s="283"/>
      <c r="BK4275" s="283"/>
      <c r="BL4275" s="283"/>
      <c r="BM4275" s="283"/>
      <c r="BN4275" s="283"/>
      <c r="BO4275" s="283"/>
      <c r="BP4275" s="283"/>
      <c r="BQ4275" s="283"/>
      <c r="BR4275" s="283"/>
      <c r="BS4275" s="283"/>
      <c r="BT4275" s="283"/>
      <c r="BU4275" s="283"/>
      <c r="BV4275" s="283"/>
      <c r="BW4275" s="283"/>
      <c r="BX4275" s="283"/>
      <c r="BY4275" s="283"/>
      <c r="BZ4275" s="283"/>
      <c r="CA4275" s="283"/>
      <c r="CB4275" s="283"/>
      <c r="CC4275" s="283"/>
      <c r="CD4275" s="283"/>
      <c r="CE4275" s="283"/>
      <c r="CF4275" s="283"/>
      <c r="CG4275" s="283"/>
      <c r="CH4275" s="283"/>
      <c r="CI4275" s="283"/>
      <c r="CJ4275" s="283"/>
      <c r="CK4275" s="283"/>
      <c r="CL4275" s="283"/>
      <c r="CM4275" s="283"/>
      <c r="CN4275" s="283"/>
      <c r="CO4275" s="283"/>
      <c r="CP4275" s="283"/>
      <c r="CQ4275" s="283"/>
      <c r="CR4275" s="283"/>
      <c r="CS4275" s="283"/>
      <c r="CT4275" s="283"/>
      <c r="CU4275" s="283"/>
      <c r="CV4275" s="283"/>
      <c r="CW4275" s="283"/>
      <c r="CX4275" s="283"/>
      <c r="CY4275" s="283"/>
      <c r="CZ4275" s="283"/>
      <c r="DA4275" s="283"/>
      <c r="DB4275" s="283"/>
      <c r="DC4275" s="283"/>
      <c r="DD4275" s="283"/>
      <c r="DE4275" s="283"/>
      <c r="DF4275" s="283"/>
      <c r="DG4275" s="283"/>
      <c r="DH4275" s="283"/>
      <c r="DI4275" s="283"/>
      <c r="DJ4275" s="283"/>
      <c r="DK4275" s="283"/>
      <c r="DL4275" s="283"/>
      <c r="DM4275" s="283"/>
      <c r="DN4275" s="283"/>
      <c r="DO4275" s="283"/>
      <c r="DP4275" s="283"/>
      <c r="DQ4275" s="283"/>
      <c r="DR4275" s="283"/>
      <c r="DS4275" s="283"/>
      <c r="DT4275" s="283"/>
      <c r="DU4275" s="283"/>
      <c r="DV4275" s="283"/>
      <c r="DW4275" s="283"/>
      <c r="DX4275" s="283"/>
      <c r="DY4275" s="283"/>
      <c r="DZ4275" s="283"/>
      <c r="EA4275" s="283"/>
      <c r="EB4275" s="283"/>
      <c r="EC4275" s="283"/>
      <c r="ED4275" s="283"/>
      <c r="EE4275" s="283"/>
      <c r="EF4275" s="283"/>
      <c r="EG4275" s="283"/>
      <c r="EH4275" s="283"/>
      <c r="EI4275" s="283"/>
      <c r="EJ4275" s="283"/>
      <c r="EK4275" s="283"/>
      <c r="EL4275" s="283"/>
      <c r="EM4275" s="283"/>
      <c r="EN4275" s="283"/>
      <c r="EO4275" s="283"/>
      <c r="EP4275" s="283"/>
      <c r="EQ4275" s="283"/>
      <c r="ER4275" s="283"/>
      <c r="ES4275" s="283"/>
      <c r="ET4275" s="283"/>
      <c r="EU4275" s="283"/>
      <c r="EV4275" s="283"/>
      <c r="EW4275" s="283"/>
      <c r="EX4275" s="283"/>
      <c r="EY4275" s="283"/>
      <c r="EZ4275" s="283"/>
      <c r="FA4275" s="283"/>
      <c r="FB4275" s="283"/>
      <c r="FC4275" s="283"/>
      <c r="FD4275" s="283"/>
      <c r="FE4275" s="283"/>
      <c r="FF4275" s="283"/>
      <c r="FG4275" s="283"/>
      <c r="FH4275" s="283"/>
      <c r="FI4275" s="283"/>
      <c r="FJ4275" s="283"/>
      <c r="FK4275" s="283"/>
      <c r="FL4275" s="283"/>
      <c r="FM4275" s="283"/>
      <c r="FN4275" s="283"/>
      <c r="FO4275" s="283"/>
      <c r="FP4275" s="283"/>
      <c r="FQ4275" s="283"/>
      <c r="FR4275" s="283"/>
      <c r="FS4275" s="283"/>
      <c r="FT4275" s="283"/>
      <c r="FU4275" s="283"/>
      <c r="FV4275" s="283"/>
      <c r="FW4275" s="283"/>
      <c r="FX4275" s="283"/>
      <c r="FY4275" s="283"/>
      <c r="FZ4275" s="283"/>
      <c r="GA4275" s="283"/>
      <c r="GB4275" s="283"/>
      <c r="GC4275" s="283"/>
      <c r="GD4275" s="283"/>
      <c r="GE4275" s="283"/>
      <c r="GF4275" s="283"/>
      <c r="GG4275" s="283"/>
      <c r="GH4275" s="283"/>
      <c r="GI4275" s="283"/>
      <c r="GJ4275" s="283"/>
      <c r="GK4275" s="283"/>
      <c r="GL4275" s="283"/>
      <c r="GM4275" s="283"/>
      <c r="GN4275" s="283"/>
      <c r="GO4275" s="283"/>
      <c r="GP4275" s="283"/>
      <c r="GQ4275" s="283"/>
      <c r="GR4275" s="283"/>
      <c r="GS4275" s="283"/>
      <c r="GT4275" s="283"/>
      <c r="GU4275" s="283"/>
      <c r="GV4275" s="283"/>
      <c r="GW4275" s="283"/>
      <c r="GX4275" s="283"/>
      <c r="GY4275" s="283"/>
      <c r="GZ4275" s="283"/>
      <c r="HA4275" s="283"/>
      <c r="HB4275" s="283"/>
      <c r="HC4275" s="283"/>
      <c r="HD4275" s="283"/>
      <c r="HE4275" s="283"/>
      <c r="HF4275" s="283"/>
      <c r="HG4275" s="283"/>
      <c r="HH4275" s="283"/>
      <c r="HI4275" s="283"/>
      <c r="HJ4275" s="283"/>
      <c r="HK4275" s="283"/>
      <c r="HL4275" s="283"/>
      <c r="HM4275" s="283"/>
      <c r="HN4275" s="283"/>
      <c r="HO4275" s="283"/>
      <c r="HP4275" s="283"/>
      <c r="HQ4275" s="283"/>
      <c r="HR4275" s="283"/>
      <c r="HS4275" s="283"/>
      <c r="HT4275" s="283"/>
      <c r="HU4275" s="283"/>
      <c r="HV4275" s="283"/>
      <c r="HW4275" s="283"/>
      <c r="HX4275" s="283"/>
      <c r="HY4275" s="283"/>
      <c r="HZ4275" s="283"/>
      <c r="IA4275" s="283"/>
      <c r="IB4275" s="283"/>
      <c r="IC4275" s="283"/>
      <c r="ID4275" s="283"/>
      <c r="IE4275" s="283"/>
      <c r="IF4275" s="283"/>
      <c r="IG4275" s="283"/>
      <c r="IH4275" s="283"/>
      <c r="II4275" s="283"/>
      <c r="IJ4275" s="283"/>
      <c r="IK4275" s="283"/>
      <c r="IL4275" s="283"/>
      <c r="IM4275" s="283"/>
      <c r="IN4275" s="283"/>
      <c r="IO4275" s="283"/>
      <c r="IP4275" s="283"/>
      <c r="IQ4275" s="283"/>
      <c r="IR4275" s="283"/>
      <c r="IS4275" s="283"/>
      <c r="IT4275" s="283"/>
      <c r="IU4275" s="283"/>
      <c r="IV4275" s="283"/>
    </row>
    <row r="4276" spans="1:256" ht="12" customHeight="1">
      <c r="B4276" s="65">
        <v>1</v>
      </c>
      <c r="C4276" s="66">
        <f t="shared" si="195"/>
        <v>1</v>
      </c>
      <c r="D4276" s="77" t="s">
        <v>90</v>
      </c>
      <c r="E4276" s="76" t="s">
        <v>87</v>
      </c>
      <c r="F4276" s="76" t="s">
        <v>87</v>
      </c>
      <c r="G4276" s="78"/>
      <c r="H4276" s="96" t="s">
        <v>114</v>
      </c>
      <c r="I4276" s="107" t="s">
        <v>4664</v>
      </c>
      <c r="J4276" s="81"/>
      <c r="K4276" s="72"/>
      <c r="L4276" s="72"/>
      <c r="M4276" s="72"/>
      <c r="N4276" s="72"/>
      <c r="O4276" s="72"/>
      <c r="P4276" s="72"/>
      <c r="Q4276" s="833"/>
      <c r="R4276" s="102"/>
      <c r="S4276" s="73"/>
      <c r="T4276" s="102"/>
      <c r="U4276" s="103"/>
      <c r="V4276" s="104"/>
    </row>
    <row r="4277" spans="1:256" ht="12.5">
      <c r="B4277" s="65">
        <v>1</v>
      </c>
      <c r="C4277" s="66">
        <f t="shared" si="195"/>
        <v>0</v>
      </c>
      <c r="D4277" s="99" t="s">
        <v>70</v>
      </c>
      <c r="E4277" s="77" t="s">
        <v>90</v>
      </c>
      <c r="F4277" s="77" t="s">
        <v>90</v>
      </c>
      <c r="G4277" s="78"/>
      <c r="H4277" s="96" t="s">
        <v>443</v>
      </c>
      <c r="I4277" s="107" t="s">
        <v>4665</v>
      </c>
      <c r="J4277" s="81"/>
      <c r="K4277" s="72"/>
      <c r="L4277" s="72"/>
      <c r="M4277" s="72"/>
      <c r="N4277" s="72"/>
      <c r="O4277" s="72"/>
      <c r="P4277" s="72"/>
      <c r="Q4277" s="833"/>
      <c r="R4277" s="102"/>
      <c r="S4277" s="73"/>
      <c r="T4277" s="102"/>
      <c r="U4277" s="103"/>
      <c r="V4277" s="104"/>
    </row>
    <row r="4278" spans="1:256" s="320" customFormat="1" ht="12.5">
      <c r="A4278" s="217"/>
      <c r="B4278" s="65">
        <v>1</v>
      </c>
      <c r="C4278" s="66">
        <f t="shared" si="195"/>
        <v>0</v>
      </c>
      <c r="D4278" s="656" t="s">
        <v>70</v>
      </c>
      <c r="E4278" s="659" t="s">
        <v>90</v>
      </c>
      <c r="F4278" s="659" t="s">
        <v>90</v>
      </c>
      <c r="G4278" s="78"/>
      <c r="H4278" s="96" t="s">
        <v>94</v>
      </c>
      <c r="I4278" s="107" t="s">
        <v>4666</v>
      </c>
      <c r="J4278" s="81"/>
      <c r="K4278" s="72"/>
      <c r="L4278" s="72"/>
      <c r="M4278" s="72"/>
      <c r="N4278" s="72"/>
      <c r="O4278" s="72"/>
      <c r="P4278" s="72"/>
      <c r="Q4278" s="833"/>
      <c r="R4278" s="102"/>
      <c r="S4278" s="73"/>
      <c r="T4278" s="102"/>
      <c r="U4278" s="103"/>
      <c r="V4278" s="104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  <c r="AJ4278"/>
      <c r="AK4278"/>
      <c r="AL4278"/>
      <c r="AM4278"/>
      <c r="AN4278"/>
      <c r="AO4278"/>
      <c r="AP4278"/>
      <c r="AQ4278"/>
      <c r="AR4278"/>
      <c r="AS4278"/>
      <c r="AT4278"/>
      <c r="AU4278"/>
      <c r="AV4278"/>
      <c r="AW4278"/>
      <c r="AX4278"/>
      <c r="AY4278"/>
      <c r="AZ4278"/>
      <c r="BA4278"/>
      <c r="BB4278"/>
      <c r="BC4278"/>
      <c r="BD4278"/>
      <c r="BE4278"/>
      <c r="BF4278"/>
      <c r="BG4278"/>
      <c r="BH4278"/>
      <c r="BI4278"/>
      <c r="BJ4278"/>
      <c r="BK4278"/>
      <c r="BL4278"/>
      <c r="BM4278"/>
      <c r="BN4278"/>
      <c r="BO4278"/>
      <c r="BP4278"/>
      <c r="BQ4278"/>
      <c r="BR4278"/>
      <c r="BS4278"/>
      <c r="BT4278"/>
      <c r="BU4278"/>
      <c r="BV4278"/>
      <c r="BW4278"/>
      <c r="BX4278"/>
      <c r="BY4278"/>
      <c r="BZ4278"/>
      <c r="CA4278"/>
      <c r="CB4278"/>
      <c r="CC4278"/>
      <c r="CD4278"/>
      <c r="CE4278"/>
      <c r="CF4278"/>
      <c r="CG4278"/>
      <c r="CH4278"/>
      <c r="CI4278"/>
      <c r="CJ4278"/>
      <c r="CK4278"/>
      <c r="CL4278"/>
      <c r="CM4278"/>
      <c r="CN4278"/>
      <c r="CO4278"/>
      <c r="CP4278"/>
      <c r="CQ4278"/>
      <c r="CR4278"/>
      <c r="CS4278"/>
      <c r="CT4278"/>
      <c r="CU4278"/>
      <c r="CV4278"/>
      <c r="CW4278"/>
      <c r="CX4278"/>
      <c r="CY4278"/>
      <c r="CZ4278"/>
      <c r="DA4278"/>
      <c r="DB4278"/>
      <c r="DC4278"/>
      <c r="DD4278"/>
      <c r="DE4278"/>
      <c r="DF4278"/>
      <c r="DG4278"/>
      <c r="DH4278"/>
      <c r="DI4278"/>
      <c r="DJ4278"/>
      <c r="DK4278"/>
      <c r="DL4278"/>
      <c r="DM4278"/>
      <c r="DN4278"/>
      <c r="DO4278"/>
      <c r="DP4278"/>
      <c r="DQ4278"/>
      <c r="DR4278"/>
      <c r="DS4278"/>
      <c r="DT4278"/>
      <c r="DU4278"/>
      <c r="DV4278"/>
      <c r="DW4278"/>
      <c r="DX4278"/>
      <c r="DY4278"/>
      <c r="DZ4278"/>
      <c r="EA4278"/>
      <c r="EB4278"/>
      <c r="EC4278"/>
      <c r="ED4278"/>
      <c r="EE4278"/>
      <c r="EF4278"/>
      <c r="EG4278"/>
      <c r="EH4278"/>
      <c r="EI4278"/>
      <c r="EJ4278"/>
      <c r="EK4278"/>
      <c r="EL4278"/>
      <c r="EM4278"/>
      <c r="EN4278"/>
      <c r="EO4278"/>
      <c r="EP4278"/>
      <c r="EQ4278"/>
      <c r="ER4278"/>
      <c r="ES4278"/>
      <c r="ET4278"/>
      <c r="EU4278"/>
      <c r="EV4278"/>
      <c r="EW4278"/>
      <c r="EX4278"/>
      <c r="EY4278"/>
      <c r="EZ4278"/>
      <c r="FA4278"/>
      <c r="FB4278"/>
      <c r="FC4278"/>
      <c r="FD4278"/>
      <c r="FE4278"/>
      <c r="FF4278"/>
      <c r="FG4278"/>
      <c r="FH4278"/>
      <c r="FI4278"/>
      <c r="FJ4278"/>
      <c r="FK4278"/>
      <c r="FL4278"/>
      <c r="FM4278"/>
      <c r="FN4278"/>
      <c r="FO4278"/>
      <c r="FP4278"/>
      <c r="FQ4278"/>
      <c r="FR4278"/>
      <c r="FS4278"/>
      <c r="FT4278"/>
      <c r="FU4278"/>
      <c r="FV4278"/>
      <c r="FW4278"/>
      <c r="FX4278"/>
      <c r="FY4278"/>
      <c r="FZ4278"/>
      <c r="GA4278"/>
      <c r="GB4278"/>
      <c r="GC4278"/>
      <c r="GD4278"/>
      <c r="GE4278"/>
      <c r="GF4278"/>
      <c r="GG4278"/>
      <c r="GH4278"/>
      <c r="GI4278"/>
      <c r="GJ4278"/>
      <c r="GK4278"/>
      <c r="GL4278"/>
      <c r="GM4278"/>
      <c r="GN4278"/>
      <c r="GO4278"/>
      <c r="GP4278"/>
      <c r="GQ4278"/>
      <c r="GR4278"/>
      <c r="GS4278"/>
      <c r="GT4278"/>
      <c r="GU4278"/>
      <c r="GV4278"/>
      <c r="GW4278"/>
      <c r="GX4278"/>
      <c r="GY4278"/>
      <c r="GZ4278"/>
      <c r="HA4278"/>
      <c r="HB4278"/>
      <c r="HC4278"/>
      <c r="HD4278"/>
      <c r="HE4278"/>
      <c r="HF4278"/>
      <c r="HG4278"/>
      <c r="HH4278"/>
      <c r="HI4278"/>
      <c r="HJ4278"/>
      <c r="HK4278"/>
      <c r="HL4278"/>
      <c r="HM4278"/>
      <c r="HN4278"/>
      <c r="HO4278"/>
      <c r="HP4278"/>
      <c r="HQ4278"/>
      <c r="HR4278"/>
      <c r="HS4278"/>
      <c r="HT4278"/>
      <c r="HU4278"/>
      <c r="HV4278"/>
      <c r="HW4278"/>
      <c r="HX4278"/>
      <c r="HY4278"/>
      <c r="HZ4278"/>
      <c r="IA4278"/>
      <c r="IB4278"/>
      <c r="IC4278"/>
      <c r="ID4278"/>
      <c r="IE4278"/>
      <c r="IF4278"/>
      <c r="IG4278"/>
      <c r="IH4278"/>
      <c r="II4278"/>
      <c r="IJ4278"/>
      <c r="IK4278"/>
      <c r="IL4278"/>
      <c r="IM4278"/>
      <c r="IN4278"/>
      <c r="IO4278"/>
      <c r="IP4278"/>
      <c r="IQ4278"/>
      <c r="IR4278"/>
      <c r="IS4278"/>
      <c r="IT4278"/>
      <c r="IU4278"/>
      <c r="IV4278"/>
    </row>
    <row r="4279" spans="1:256" s="55" customFormat="1" ht="12" customHeight="1">
      <c r="A4279" s="217"/>
      <c r="B4279" s="65">
        <v>1</v>
      </c>
      <c r="C4279" s="66">
        <f t="shared" si="195"/>
        <v>0</v>
      </c>
      <c r="D4279" s="658" t="s">
        <v>87</v>
      </c>
      <c r="E4279" s="659" t="s">
        <v>90</v>
      </c>
      <c r="F4279" s="658" t="s">
        <v>68</v>
      </c>
      <c r="G4279" s="78"/>
      <c r="H4279" s="96" t="s">
        <v>140</v>
      </c>
      <c r="I4279" s="107" t="s">
        <v>4667</v>
      </c>
      <c r="J4279" s="81"/>
      <c r="K4279" s="72"/>
      <c r="L4279" s="72"/>
      <c r="M4279" s="72"/>
      <c r="N4279" s="72"/>
      <c r="O4279" s="72"/>
      <c r="P4279" s="72"/>
      <c r="Q4279" s="833"/>
      <c r="R4279" s="102"/>
      <c r="S4279" s="73"/>
      <c r="T4279" s="102"/>
      <c r="U4279" s="103"/>
      <c r="V4279" s="104"/>
      <c r="W4279" s="109"/>
      <c r="X4279" s="109"/>
      <c r="Y4279" s="109"/>
      <c r="Z4279" s="109"/>
      <c r="AA4279" s="109"/>
      <c r="AB4279" s="109"/>
      <c r="AC4279" s="109"/>
      <c r="AD4279" s="109"/>
      <c r="AE4279" s="109"/>
      <c r="AF4279" s="109"/>
      <c r="AG4279" s="109"/>
      <c r="AH4279" s="109"/>
      <c r="AI4279" s="109"/>
      <c r="AJ4279" s="109"/>
      <c r="AK4279" s="109"/>
      <c r="AL4279" s="109"/>
      <c r="AM4279" s="109"/>
      <c r="AN4279" s="109"/>
      <c r="AO4279" s="109"/>
      <c r="AP4279" s="109"/>
      <c r="AQ4279" s="109"/>
      <c r="AR4279" s="109"/>
      <c r="AS4279" s="109"/>
      <c r="AT4279" s="109"/>
      <c r="AU4279" s="109"/>
      <c r="AV4279" s="109"/>
      <c r="AW4279" s="109"/>
      <c r="AX4279" s="109"/>
      <c r="AY4279" s="109"/>
      <c r="AZ4279" s="109"/>
      <c r="BA4279" s="109"/>
      <c r="BB4279" s="109"/>
      <c r="BC4279" s="109"/>
      <c r="BD4279" s="109"/>
      <c r="BE4279" s="109"/>
      <c r="BF4279" s="109"/>
      <c r="BG4279" s="109"/>
      <c r="BH4279" s="109"/>
      <c r="BI4279" s="109"/>
      <c r="BJ4279" s="109"/>
      <c r="BK4279" s="109"/>
      <c r="BL4279" s="109"/>
      <c r="BM4279" s="109"/>
      <c r="BN4279" s="109"/>
      <c r="BO4279" s="109"/>
      <c r="BP4279" s="109"/>
      <c r="BQ4279" s="109"/>
      <c r="BR4279" s="109"/>
      <c r="BS4279" s="109"/>
      <c r="BT4279" s="109"/>
      <c r="BU4279" s="109"/>
      <c r="BV4279" s="109"/>
      <c r="BW4279" s="109"/>
      <c r="BX4279" s="109"/>
      <c r="BY4279" s="109"/>
      <c r="BZ4279" s="109"/>
      <c r="CA4279" s="109"/>
      <c r="CB4279" s="109"/>
      <c r="CC4279" s="109"/>
      <c r="CD4279" s="109"/>
      <c r="CE4279" s="109"/>
      <c r="CF4279" s="109"/>
      <c r="CG4279" s="109"/>
      <c r="CH4279" s="109"/>
      <c r="CI4279" s="109"/>
      <c r="CJ4279" s="109"/>
      <c r="CK4279" s="109"/>
      <c r="CL4279" s="109"/>
      <c r="CM4279" s="109"/>
      <c r="CN4279" s="109"/>
      <c r="CO4279" s="109"/>
      <c r="CP4279" s="109"/>
      <c r="CQ4279" s="109"/>
      <c r="CR4279" s="109"/>
      <c r="CS4279" s="109"/>
      <c r="CT4279" s="109"/>
      <c r="CU4279" s="109"/>
      <c r="CV4279" s="109"/>
      <c r="CW4279" s="109"/>
      <c r="CX4279" s="109"/>
      <c r="CY4279" s="109"/>
      <c r="CZ4279" s="109"/>
      <c r="DA4279" s="109"/>
      <c r="DB4279" s="109"/>
      <c r="DC4279" s="109"/>
      <c r="DD4279" s="109"/>
      <c r="DE4279" s="109"/>
      <c r="DF4279" s="109"/>
      <c r="DG4279" s="109"/>
      <c r="DH4279" s="109"/>
      <c r="DI4279" s="109"/>
      <c r="DJ4279" s="109"/>
      <c r="DK4279" s="109"/>
      <c r="DL4279" s="109"/>
      <c r="DM4279" s="109"/>
      <c r="DN4279" s="109"/>
      <c r="DO4279" s="109"/>
      <c r="DP4279" s="109"/>
      <c r="DQ4279" s="109"/>
      <c r="DR4279" s="109"/>
      <c r="DS4279" s="109"/>
      <c r="DT4279" s="109"/>
      <c r="DU4279" s="109"/>
      <c r="DV4279" s="109"/>
      <c r="DW4279" s="109"/>
      <c r="DX4279" s="109"/>
      <c r="DY4279" s="109"/>
      <c r="DZ4279" s="109"/>
      <c r="EA4279" s="109"/>
      <c r="EB4279" s="109"/>
      <c r="EC4279" s="109"/>
      <c r="ED4279" s="109"/>
      <c r="EE4279" s="109"/>
      <c r="EF4279" s="109"/>
      <c r="EG4279" s="109"/>
      <c r="EH4279" s="109"/>
      <c r="EI4279" s="109"/>
      <c r="EJ4279" s="109"/>
      <c r="EK4279" s="109"/>
      <c r="EL4279" s="109"/>
      <c r="EM4279" s="109"/>
      <c r="EN4279" s="109"/>
      <c r="EO4279" s="109"/>
      <c r="EP4279" s="109"/>
      <c r="EQ4279" s="109"/>
      <c r="ER4279" s="109"/>
      <c r="ES4279" s="109"/>
      <c r="ET4279" s="109"/>
      <c r="EU4279" s="109"/>
      <c r="EV4279" s="109"/>
      <c r="EW4279" s="109"/>
      <c r="EX4279" s="109"/>
      <c r="EY4279" s="109"/>
      <c r="EZ4279" s="109"/>
      <c r="FA4279" s="109"/>
      <c r="FB4279" s="109"/>
      <c r="FC4279" s="109"/>
      <c r="FD4279" s="109"/>
      <c r="FE4279" s="109"/>
      <c r="FF4279" s="109"/>
      <c r="FG4279" s="109"/>
      <c r="FH4279" s="109"/>
      <c r="FI4279" s="109"/>
      <c r="FJ4279" s="109"/>
      <c r="FK4279" s="109"/>
      <c r="FL4279" s="109"/>
      <c r="FM4279" s="109"/>
      <c r="FN4279" s="109"/>
      <c r="FO4279" s="109"/>
      <c r="FP4279" s="109"/>
      <c r="FQ4279" s="109"/>
      <c r="FR4279" s="109"/>
      <c r="FS4279" s="109"/>
      <c r="FT4279" s="109"/>
      <c r="FU4279" s="109"/>
      <c r="FV4279" s="109"/>
      <c r="FW4279" s="109"/>
      <c r="FX4279" s="109"/>
      <c r="FY4279" s="109"/>
      <c r="FZ4279" s="109"/>
      <c r="GA4279" s="109"/>
      <c r="GB4279" s="109"/>
      <c r="GC4279" s="109"/>
      <c r="GD4279" s="109"/>
      <c r="GE4279" s="109"/>
      <c r="GF4279" s="109"/>
      <c r="GG4279" s="109"/>
      <c r="GH4279" s="109"/>
      <c r="GI4279" s="109"/>
      <c r="GJ4279" s="109"/>
      <c r="GK4279" s="109"/>
      <c r="GL4279" s="109"/>
      <c r="GM4279" s="109"/>
      <c r="GN4279" s="109"/>
      <c r="GO4279" s="109"/>
      <c r="GP4279" s="109"/>
      <c r="GQ4279" s="109"/>
      <c r="GR4279" s="109"/>
      <c r="GS4279" s="109"/>
      <c r="GT4279" s="109"/>
      <c r="GU4279" s="109"/>
      <c r="GV4279" s="109"/>
      <c r="GW4279" s="109"/>
      <c r="GX4279" s="109"/>
      <c r="GY4279" s="109"/>
      <c r="GZ4279" s="109"/>
      <c r="HA4279" s="109"/>
      <c r="HB4279" s="109"/>
      <c r="HC4279" s="109"/>
      <c r="HD4279" s="109"/>
      <c r="HE4279" s="109"/>
      <c r="HF4279" s="109"/>
      <c r="HG4279" s="109"/>
      <c r="HH4279" s="109"/>
      <c r="HI4279" s="109"/>
      <c r="HJ4279" s="109"/>
      <c r="HK4279" s="109"/>
      <c r="HL4279" s="109"/>
      <c r="HM4279" s="109"/>
      <c r="HN4279" s="109"/>
      <c r="HO4279" s="109"/>
      <c r="HP4279" s="109"/>
      <c r="HQ4279" s="109"/>
      <c r="HR4279" s="109"/>
      <c r="HS4279" s="109"/>
      <c r="HT4279" s="109"/>
      <c r="HU4279" s="109"/>
      <c r="HV4279" s="109"/>
      <c r="HW4279" s="109"/>
      <c r="HX4279" s="109"/>
      <c r="HY4279" s="109"/>
      <c r="HZ4279" s="109"/>
      <c r="IA4279" s="109"/>
      <c r="IB4279" s="109"/>
      <c r="IC4279" s="109"/>
      <c r="ID4279" s="109"/>
      <c r="IE4279" s="109"/>
      <c r="IF4279" s="109"/>
      <c r="IG4279" s="109"/>
      <c r="IH4279" s="109"/>
      <c r="II4279" s="109"/>
      <c r="IJ4279" s="109"/>
      <c r="IK4279" s="109"/>
      <c r="IL4279" s="109"/>
      <c r="IM4279" s="109"/>
      <c r="IN4279" s="109"/>
      <c r="IO4279" s="109"/>
      <c r="IP4279" s="109"/>
      <c r="IQ4279" s="109"/>
      <c r="IR4279" s="109"/>
      <c r="IS4279" s="109"/>
      <c r="IT4279" s="109"/>
      <c r="IU4279" s="109"/>
      <c r="IV4279" s="109"/>
    </row>
    <row r="4280" spans="1:256" ht="12.5">
      <c r="B4280" s="65">
        <v>1</v>
      </c>
      <c r="C4280" s="66">
        <f t="shared" si="195"/>
        <v>1</v>
      </c>
      <c r="D4280" s="76" t="s">
        <v>87</v>
      </c>
      <c r="E4280" s="76" t="s">
        <v>87</v>
      </c>
      <c r="F4280" s="76" t="s">
        <v>87</v>
      </c>
      <c r="G4280" s="78"/>
      <c r="H4280" s="96" t="s">
        <v>122</v>
      </c>
      <c r="I4280" s="107" t="s">
        <v>4668</v>
      </c>
      <c r="J4280" s="81"/>
      <c r="K4280" s="72"/>
      <c r="L4280" s="72"/>
      <c r="M4280" s="72"/>
      <c r="N4280" s="72"/>
      <c r="O4280" s="72"/>
      <c r="P4280" s="72"/>
      <c r="Q4280" s="833"/>
      <c r="R4280" s="102"/>
      <c r="S4280" s="73"/>
      <c r="T4280" s="102"/>
      <c r="U4280" s="103"/>
      <c r="V4280" s="104"/>
      <c r="W4280"/>
      <c r="X4280"/>
      <c r="Y4280"/>
      <c r="Z4280"/>
      <c r="AA4280"/>
      <c r="AB4280"/>
      <c r="AC4280"/>
      <c r="AD4280"/>
      <c r="AE4280"/>
      <c r="AF4280"/>
      <c r="AG4280"/>
      <c r="AH4280"/>
      <c r="AI4280"/>
      <c r="AJ4280"/>
      <c r="AK4280"/>
      <c r="AL4280"/>
      <c r="AM4280"/>
      <c r="AN4280"/>
      <c r="AO4280"/>
      <c r="AP4280"/>
      <c r="AQ4280"/>
      <c r="AR4280"/>
      <c r="AS4280"/>
      <c r="AT4280"/>
      <c r="AU4280"/>
      <c r="AV4280"/>
      <c r="AW4280"/>
      <c r="AX4280"/>
      <c r="AY4280"/>
      <c r="AZ4280"/>
      <c r="BA4280"/>
      <c r="BB4280"/>
      <c r="BC4280"/>
      <c r="BD4280"/>
      <c r="BE4280"/>
      <c r="BF4280"/>
      <c r="BG4280"/>
      <c r="BH4280"/>
      <c r="BI4280"/>
      <c r="BJ4280"/>
      <c r="BK4280"/>
      <c r="BL4280"/>
      <c r="BM4280"/>
      <c r="BN4280"/>
      <c r="BO4280"/>
      <c r="BP4280"/>
      <c r="BQ4280"/>
      <c r="BR4280"/>
      <c r="BS4280"/>
      <c r="BT4280"/>
      <c r="BU4280"/>
      <c r="BV4280"/>
      <c r="BW4280"/>
      <c r="BX4280"/>
      <c r="BY4280"/>
      <c r="BZ4280"/>
      <c r="CA4280"/>
      <c r="CB4280"/>
      <c r="CC4280"/>
      <c r="CD4280"/>
      <c r="CE4280"/>
      <c r="CF4280"/>
      <c r="CG4280"/>
      <c r="CH4280"/>
      <c r="CI4280"/>
      <c r="CJ4280"/>
      <c r="CK4280"/>
      <c r="CL4280"/>
      <c r="CM4280"/>
      <c r="CN4280"/>
      <c r="CO4280"/>
      <c r="CP4280"/>
      <c r="CQ4280"/>
      <c r="CR4280"/>
      <c r="CS4280"/>
      <c r="CT4280"/>
      <c r="CU4280"/>
      <c r="CV4280"/>
      <c r="CW4280"/>
      <c r="CX4280"/>
      <c r="CY4280"/>
      <c r="CZ4280"/>
      <c r="DA4280"/>
      <c r="DB4280"/>
      <c r="DC4280"/>
      <c r="DD4280"/>
      <c r="DE4280"/>
      <c r="DF4280"/>
      <c r="DG4280"/>
      <c r="DH4280"/>
      <c r="DI4280"/>
      <c r="DJ4280"/>
      <c r="DK4280"/>
      <c r="DL4280"/>
      <c r="DM4280"/>
      <c r="DN4280"/>
      <c r="DO4280"/>
      <c r="DP4280"/>
      <c r="DQ4280"/>
      <c r="DR4280"/>
      <c r="DS4280"/>
      <c r="DT4280"/>
      <c r="DU4280"/>
      <c r="DV4280"/>
      <c r="DW4280"/>
      <c r="DX4280"/>
      <c r="DY4280"/>
      <c r="DZ4280"/>
      <c r="EA4280"/>
      <c r="EB4280"/>
      <c r="EC4280"/>
      <c r="ED4280"/>
      <c r="EE4280"/>
      <c r="EF4280"/>
      <c r="EG4280"/>
      <c r="EH4280"/>
      <c r="EI4280"/>
      <c r="EJ4280"/>
      <c r="EK4280"/>
      <c r="EL4280"/>
      <c r="EM4280"/>
      <c r="EN4280"/>
      <c r="EO4280"/>
      <c r="EP4280"/>
      <c r="EQ4280"/>
      <c r="ER4280"/>
      <c r="ES4280"/>
      <c r="ET4280"/>
      <c r="EU4280"/>
      <c r="EV4280"/>
      <c r="EW4280"/>
      <c r="EX4280"/>
      <c r="EY4280"/>
      <c r="EZ4280"/>
      <c r="FA4280"/>
      <c r="FB4280"/>
      <c r="FC4280"/>
      <c r="FD4280"/>
      <c r="FE4280"/>
      <c r="FF4280"/>
      <c r="FG4280"/>
      <c r="FH4280"/>
      <c r="FI4280"/>
      <c r="FJ4280"/>
      <c r="FK4280"/>
      <c r="FL4280"/>
      <c r="FM4280"/>
      <c r="FN4280"/>
      <c r="FO4280"/>
      <c r="FP4280"/>
      <c r="FQ4280"/>
      <c r="FR4280"/>
      <c r="FS4280"/>
      <c r="FT4280"/>
      <c r="FU4280"/>
      <c r="FV4280"/>
      <c r="FW4280"/>
      <c r="FX4280"/>
      <c r="FY4280"/>
      <c r="FZ4280"/>
      <c r="GA4280"/>
      <c r="GB4280"/>
      <c r="GC4280"/>
      <c r="GD4280"/>
      <c r="GE4280"/>
      <c r="GF4280"/>
      <c r="GG4280"/>
      <c r="GH4280"/>
      <c r="GI4280"/>
      <c r="GJ4280"/>
      <c r="GK4280"/>
      <c r="GL4280"/>
      <c r="GM4280"/>
      <c r="GN4280"/>
      <c r="GO4280"/>
      <c r="GP4280"/>
      <c r="GQ4280"/>
      <c r="GR4280"/>
      <c r="GS4280"/>
      <c r="GT4280"/>
      <c r="GU4280"/>
      <c r="GV4280"/>
      <c r="GW4280"/>
      <c r="GX4280"/>
      <c r="GY4280"/>
      <c r="GZ4280"/>
      <c r="HA4280"/>
      <c r="HB4280"/>
      <c r="HC4280"/>
      <c r="HD4280"/>
      <c r="HE4280"/>
      <c r="HF4280"/>
      <c r="HG4280"/>
      <c r="HH4280"/>
      <c r="HI4280"/>
      <c r="HJ4280"/>
      <c r="HK4280"/>
      <c r="HL4280"/>
      <c r="HM4280"/>
      <c r="HN4280"/>
      <c r="HO4280"/>
      <c r="HP4280"/>
      <c r="HQ4280"/>
      <c r="HR4280"/>
      <c r="HS4280"/>
      <c r="HT4280"/>
      <c r="HU4280"/>
      <c r="HV4280"/>
      <c r="HW4280"/>
      <c r="HX4280"/>
      <c r="HY4280"/>
      <c r="HZ4280"/>
      <c r="IA4280"/>
      <c r="IB4280"/>
      <c r="IC4280"/>
      <c r="ID4280"/>
      <c r="IE4280"/>
      <c r="IF4280"/>
      <c r="IG4280"/>
      <c r="IH4280"/>
      <c r="II4280"/>
      <c r="IJ4280"/>
      <c r="IK4280"/>
      <c r="IL4280"/>
      <c r="IM4280"/>
      <c r="IN4280"/>
      <c r="IO4280"/>
      <c r="IP4280"/>
      <c r="IQ4280"/>
      <c r="IR4280"/>
      <c r="IS4280"/>
      <c r="IT4280"/>
      <c r="IU4280"/>
      <c r="IV4280"/>
    </row>
    <row r="4281" spans="1:256" ht="12.75" customHeight="1">
      <c r="B4281" s="65">
        <v>1</v>
      </c>
      <c r="C4281" s="66">
        <f t="shared" si="195"/>
        <v>0</v>
      </c>
      <c r="D4281" s="77" t="s">
        <v>90</v>
      </c>
      <c r="E4281" s="77" t="s">
        <v>90</v>
      </c>
      <c r="F4281" s="77" t="s">
        <v>90</v>
      </c>
      <c r="G4281" s="78"/>
      <c r="H4281" s="96" t="s">
        <v>122</v>
      </c>
      <c r="I4281" s="107" t="s">
        <v>4669</v>
      </c>
      <c r="J4281" s="81"/>
      <c r="K4281" s="72"/>
      <c r="L4281" s="72"/>
      <c r="M4281" s="72"/>
      <c r="N4281" s="72"/>
      <c r="O4281" s="72"/>
      <c r="P4281" s="72"/>
      <c r="Q4281" s="833"/>
      <c r="R4281" s="102"/>
      <c r="S4281" s="73"/>
      <c r="T4281" s="102"/>
      <c r="U4281" s="103"/>
      <c r="V4281" s="104"/>
      <c r="W4281" s="283"/>
      <c r="X4281" s="283"/>
      <c r="Y4281" s="283"/>
      <c r="Z4281" s="283"/>
      <c r="AA4281" s="283"/>
      <c r="AB4281" s="283"/>
      <c r="AC4281" s="283"/>
      <c r="AD4281" s="283"/>
      <c r="AE4281" s="283"/>
      <c r="AF4281" s="283"/>
      <c r="AG4281" s="283"/>
      <c r="AH4281" s="283"/>
      <c r="AI4281" s="283"/>
      <c r="AJ4281" s="283"/>
      <c r="AK4281" s="283"/>
      <c r="AL4281" s="283"/>
      <c r="AM4281" s="283"/>
      <c r="AN4281" s="283"/>
      <c r="AO4281" s="283"/>
      <c r="AP4281" s="283"/>
      <c r="AQ4281" s="283"/>
      <c r="AR4281" s="283"/>
      <c r="AS4281" s="283"/>
      <c r="AT4281" s="283"/>
      <c r="AU4281" s="283"/>
      <c r="AV4281" s="283"/>
      <c r="AW4281" s="283"/>
      <c r="AX4281" s="283"/>
      <c r="AY4281" s="283"/>
      <c r="AZ4281" s="283"/>
      <c r="BA4281" s="283"/>
      <c r="BB4281" s="283"/>
      <c r="BC4281" s="283"/>
      <c r="BD4281" s="283"/>
      <c r="BE4281" s="283"/>
      <c r="BF4281" s="283"/>
      <c r="BG4281" s="283"/>
      <c r="BH4281" s="283"/>
      <c r="BI4281" s="283"/>
      <c r="BJ4281" s="283"/>
      <c r="BK4281" s="283"/>
      <c r="BL4281" s="283"/>
      <c r="BM4281" s="283"/>
      <c r="BN4281" s="283"/>
      <c r="BO4281" s="283"/>
      <c r="BP4281" s="283"/>
      <c r="BQ4281" s="283"/>
      <c r="BR4281" s="283"/>
      <c r="BS4281" s="283"/>
      <c r="BT4281" s="283"/>
      <c r="BU4281" s="283"/>
      <c r="BV4281" s="283"/>
      <c r="BW4281" s="283"/>
      <c r="BX4281" s="283"/>
      <c r="BY4281" s="283"/>
      <c r="BZ4281" s="283"/>
      <c r="CA4281" s="283"/>
      <c r="CB4281" s="283"/>
      <c r="CC4281" s="283"/>
      <c r="CD4281" s="283"/>
      <c r="CE4281" s="283"/>
      <c r="CF4281" s="283"/>
      <c r="CG4281" s="283"/>
      <c r="CH4281" s="283"/>
      <c r="CI4281" s="283"/>
      <c r="CJ4281" s="283"/>
      <c r="CK4281" s="283"/>
      <c r="CL4281" s="283"/>
      <c r="CM4281" s="283"/>
      <c r="CN4281" s="283"/>
      <c r="CO4281" s="283"/>
      <c r="CP4281" s="283"/>
      <c r="CQ4281" s="283"/>
      <c r="CR4281" s="283"/>
      <c r="CS4281" s="283"/>
      <c r="CT4281" s="283"/>
      <c r="CU4281" s="283"/>
      <c r="CV4281" s="283"/>
      <c r="CW4281" s="283"/>
      <c r="CX4281" s="283"/>
      <c r="CY4281" s="283"/>
      <c r="CZ4281" s="283"/>
      <c r="DA4281" s="283"/>
      <c r="DB4281" s="283"/>
      <c r="DC4281" s="283"/>
      <c r="DD4281" s="283"/>
      <c r="DE4281" s="283"/>
      <c r="DF4281" s="283"/>
      <c r="DG4281" s="283"/>
      <c r="DH4281" s="283"/>
      <c r="DI4281" s="283"/>
      <c r="DJ4281" s="283"/>
      <c r="DK4281" s="283"/>
      <c r="DL4281" s="283"/>
      <c r="DM4281" s="283"/>
      <c r="DN4281" s="283"/>
      <c r="DO4281" s="283"/>
      <c r="DP4281" s="283"/>
      <c r="DQ4281" s="283"/>
      <c r="DR4281" s="283"/>
      <c r="DS4281" s="283"/>
      <c r="DT4281" s="283"/>
      <c r="DU4281" s="283"/>
      <c r="DV4281" s="283"/>
      <c r="DW4281" s="283"/>
      <c r="DX4281" s="283"/>
      <c r="DY4281" s="283"/>
      <c r="DZ4281" s="283"/>
      <c r="EA4281" s="283"/>
      <c r="EB4281" s="283"/>
      <c r="EC4281" s="283"/>
      <c r="ED4281" s="283"/>
      <c r="EE4281" s="283"/>
      <c r="EF4281" s="283"/>
      <c r="EG4281" s="283"/>
      <c r="EH4281" s="283"/>
      <c r="EI4281" s="283"/>
      <c r="EJ4281" s="283"/>
      <c r="EK4281" s="283"/>
      <c r="EL4281" s="283"/>
      <c r="EM4281" s="283"/>
      <c r="EN4281" s="283"/>
      <c r="EO4281" s="283"/>
      <c r="EP4281" s="283"/>
      <c r="EQ4281" s="283"/>
      <c r="ER4281" s="283"/>
      <c r="ES4281" s="283"/>
      <c r="ET4281" s="283"/>
      <c r="EU4281" s="283"/>
      <c r="EV4281" s="283"/>
      <c r="EW4281" s="283"/>
      <c r="EX4281" s="283"/>
      <c r="EY4281" s="283"/>
      <c r="EZ4281" s="283"/>
      <c r="FA4281" s="283"/>
      <c r="FB4281" s="283"/>
      <c r="FC4281" s="283"/>
      <c r="FD4281" s="283"/>
      <c r="FE4281" s="283"/>
      <c r="FF4281" s="283"/>
      <c r="FG4281" s="283"/>
      <c r="FH4281" s="283"/>
      <c r="FI4281" s="283"/>
      <c r="FJ4281" s="283"/>
      <c r="FK4281" s="283"/>
      <c r="FL4281" s="283"/>
      <c r="FM4281" s="283"/>
      <c r="FN4281" s="283"/>
      <c r="FO4281" s="283"/>
      <c r="FP4281" s="283"/>
      <c r="FQ4281" s="283"/>
      <c r="FR4281" s="283"/>
      <c r="FS4281" s="283"/>
      <c r="FT4281" s="283"/>
      <c r="FU4281" s="283"/>
      <c r="FV4281" s="283"/>
      <c r="FW4281" s="283"/>
      <c r="FX4281" s="283"/>
      <c r="FY4281" s="283"/>
      <c r="FZ4281" s="283"/>
      <c r="GA4281" s="283"/>
      <c r="GB4281" s="283"/>
      <c r="GC4281" s="283"/>
      <c r="GD4281" s="283"/>
      <c r="GE4281" s="283"/>
      <c r="GF4281" s="283"/>
      <c r="GG4281" s="283"/>
      <c r="GH4281" s="283"/>
      <c r="GI4281" s="283"/>
      <c r="GJ4281" s="283"/>
      <c r="GK4281" s="283"/>
      <c r="GL4281" s="283"/>
      <c r="GM4281" s="283"/>
      <c r="GN4281" s="283"/>
      <c r="GO4281" s="283"/>
      <c r="GP4281" s="283"/>
      <c r="GQ4281" s="283"/>
      <c r="GR4281" s="283"/>
      <c r="GS4281" s="283"/>
      <c r="GT4281" s="283"/>
      <c r="GU4281" s="283"/>
      <c r="GV4281" s="283"/>
      <c r="GW4281" s="283"/>
      <c r="GX4281" s="283"/>
      <c r="GY4281" s="283"/>
      <c r="GZ4281" s="283"/>
      <c r="HA4281" s="283"/>
      <c r="HB4281" s="283"/>
      <c r="HC4281" s="283"/>
      <c r="HD4281" s="283"/>
      <c r="HE4281" s="283"/>
      <c r="HF4281" s="283"/>
      <c r="HG4281" s="283"/>
      <c r="HH4281" s="283"/>
      <c r="HI4281" s="283"/>
      <c r="HJ4281" s="283"/>
      <c r="HK4281" s="283"/>
      <c r="HL4281" s="283"/>
      <c r="HM4281" s="283"/>
      <c r="HN4281" s="283"/>
      <c r="HO4281" s="283"/>
      <c r="HP4281" s="283"/>
      <c r="HQ4281" s="283"/>
      <c r="HR4281" s="283"/>
      <c r="HS4281" s="283"/>
      <c r="HT4281" s="283"/>
      <c r="HU4281" s="283"/>
      <c r="HV4281" s="283"/>
      <c r="HW4281" s="283"/>
      <c r="HX4281" s="283"/>
      <c r="HY4281" s="283"/>
      <c r="HZ4281" s="283"/>
      <c r="IA4281" s="283"/>
      <c r="IB4281" s="283"/>
      <c r="IC4281" s="283"/>
      <c r="ID4281" s="283"/>
      <c r="IE4281" s="283"/>
      <c r="IF4281" s="283"/>
      <c r="IG4281" s="283"/>
      <c r="IH4281" s="283"/>
      <c r="II4281" s="283"/>
      <c r="IJ4281" s="283"/>
      <c r="IK4281" s="283"/>
      <c r="IL4281" s="283"/>
      <c r="IM4281" s="283"/>
      <c r="IN4281" s="283"/>
      <c r="IO4281" s="283"/>
      <c r="IP4281" s="283"/>
      <c r="IQ4281" s="283"/>
      <c r="IR4281" s="283"/>
      <c r="IS4281" s="283"/>
      <c r="IT4281" s="283"/>
      <c r="IU4281" s="283"/>
      <c r="IV4281" s="283"/>
    </row>
    <row r="4282" spans="1:256" ht="12.75" customHeight="1">
      <c r="B4282" s="65">
        <v>1</v>
      </c>
      <c r="C4282" s="66">
        <f t="shared" si="195"/>
        <v>0</v>
      </c>
      <c r="D4282" s="76" t="s">
        <v>87</v>
      </c>
      <c r="E4282" s="77" t="s">
        <v>90</v>
      </c>
      <c r="F4282" s="99" t="s">
        <v>70</v>
      </c>
      <c r="G4282" s="78"/>
      <c r="H4282" s="96" t="s">
        <v>215</v>
      </c>
      <c r="I4282" s="107" t="s">
        <v>650</v>
      </c>
      <c r="J4282" s="81"/>
      <c r="K4282" s="72"/>
      <c r="L4282" s="72"/>
      <c r="M4282" s="72"/>
      <c r="N4282" s="72"/>
      <c r="O4282" s="72"/>
      <c r="P4282" s="72"/>
      <c r="Q4282" s="833"/>
      <c r="R4282" s="102"/>
      <c r="S4282" s="73"/>
      <c r="T4282" s="102"/>
      <c r="U4282" s="103"/>
      <c r="V4282" s="104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  <c r="AJ4282"/>
      <c r="AK4282"/>
      <c r="AL4282"/>
      <c r="AM4282"/>
      <c r="AN4282"/>
      <c r="AO4282"/>
      <c r="AP4282"/>
      <c r="AQ4282"/>
      <c r="AR4282"/>
      <c r="AS4282"/>
      <c r="AT4282"/>
      <c r="AU4282"/>
      <c r="AV4282"/>
      <c r="AW4282"/>
      <c r="AX4282"/>
      <c r="AY4282"/>
      <c r="AZ4282"/>
      <c r="BA4282"/>
      <c r="BB4282"/>
      <c r="BC4282"/>
      <c r="BD4282"/>
      <c r="BE4282"/>
      <c r="BF4282"/>
      <c r="BG4282"/>
      <c r="BH4282"/>
      <c r="BI4282"/>
      <c r="BJ4282"/>
      <c r="BK4282"/>
      <c r="BL4282"/>
      <c r="BM4282"/>
      <c r="BN4282"/>
      <c r="BO4282"/>
      <c r="BP4282"/>
      <c r="BQ4282"/>
      <c r="BR4282"/>
      <c r="BS4282"/>
      <c r="BT4282"/>
      <c r="BU4282"/>
      <c r="BV4282"/>
      <c r="BW4282"/>
      <c r="BX4282"/>
      <c r="BY4282"/>
      <c r="BZ4282"/>
      <c r="CA4282"/>
      <c r="CB4282"/>
      <c r="CC4282"/>
      <c r="CD4282"/>
      <c r="CE4282"/>
      <c r="CF4282"/>
      <c r="CG4282"/>
      <c r="CH4282"/>
      <c r="CI4282"/>
      <c r="CJ4282"/>
      <c r="CK4282"/>
      <c r="CL4282"/>
      <c r="CM4282"/>
      <c r="CN4282"/>
      <c r="CO4282"/>
      <c r="CP4282"/>
      <c r="CQ4282"/>
      <c r="CR4282"/>
      <c r="CS4282"/>
      <c r="CT4282"/>
      <c r="CU4282"/>
      <c r="CV4282"/>
      <c r="CW4282"/>
      <c r="CX4282"/>
      <c r="CY4282"/>
      <c r="CZ4282"/>
      <c r="DA4282"/>
      <c r="DB4282"/>
      <c r="DC4282"/>
      <c r="DD4282"/>
      <c r="DE4282"/>
      <c r="DF4282"/>
      <c r="DG4282"/>
      <c r="DH4282"/>
      <c r="DI4282"/>
      <c r="DJ4282"/>
      <c r="DK4282"/>
      <c r="DL4282"/>
      <c r="DM4282"/>
      <c r="DN4282"/>
      <c r="DO4282"/>
      <c r="DP4282"/>
      <c r="DQ4282"/>
      <c r="DR4282"/>
      <c r="DS4282"/>
      <c r="DT4282"/>
      <c r="DU4282"/>
      <c r="DV4282"/>
      <c r="DW4282"/>
      <c r="DX4282"/>
      <c r="DY4282"/>
      <c r="DZ4282"/>
      <c r="EA4282"/>
      <c r="EB4282"/>
      <c r="EC4282"/>
      <c r="ED4282"/>
      <c r="EE4282"/>
      <c r="EF4282"/>
      <c r="EG4282"/>
      <c r="EH4282"/>
      <c r="EI4282"/>
      <c r="EJ4282"/>
      <c r="EK4282"/>
      <c r="EL4282"/>
      <c r="EM4282"/>
      <c r="EN4282"/>
      <c r="EO4282"/>
      <c r="EP4282"/>
      <c r="EQ4282"/>
      <c r="ER4282"/>
      <c r="ES4282"/>
      <c r="ET4282"/>
      <c r="EU4282"/>
      <c r="EV4282"/>
      <c r="EW4282"/>
      <c r="EX4282"/>
      <c r="EY4282"/>
      <c r="EZ4282"/>
      <c r="FA4282"/>
      <c r="FB4282"/>
      <c r="FC4282"/>
      <c r="FD4282"/>
      <c r="FE4282"/>
      <c r="FF4282"/>
      <c r="FG4282"/>
      <c r="FH4282"/>
      <c r="FI4282"/>
      <c r="FJ4282"/>
      <c r="FK4282"/>
      <c r="FL4282"/>
      <c r="FM4282"/>
      <c r="FN4282"/>
      <c r="FO4282"/>
      <c r="FP4282"/>
      <c r="FQ4282"/>
      <c r="FR4282"/>
      <c r="FS4282"/>
      <c r="FT4282"/>
      <c r="FU4282"/>
      <c r="FV4282"/>
      <c r="FW4282"/>
      <c r="FX4282"/>
      <c r="FY4282"/>
      <c r="FZ4282"/>
      <c r="GA4282"/>
      <c r="GB4282"/>
      <c r="GC4282"/>
      <c r="GD4282"/>
      <c r="GE4282"/>
      <c r="GF4282"/>
      <c r="GG4282"/>
      <c r="GH4282"/>
      <c r="GI4282"/>
      <c r="GJ4282"/>
      <c r="GK4282"/>
      <c r="GL4282"/>
      <c r="GM4282"/>
      <c r="GN4282"/>
      <c r="GO4282"/>
      <c r="GP4282"/>
      <c r="GQ4282"/>
      <c r="GR4282"/>
      <c r="GS4282"/>
      <c r="GT4282"/>
      <c r="GU4282"/>
      <c r="GV4282"/>
      <c r="GW4282"/>
      <c r="GX4282"/>
      <c r="GY4282"/>
      <c r="GZ4282"/>
      <c r="HA4282"/>
      <c r="HB4282"/>
      <c r="HC4282"/>
      <c r="HD4282"/>
      <c r="HE4282"/>
      <c r="HF4282"/>
      <c r="HG4282"/>
      <c r="HH4282"/>
      <c r="HI4282"/>
      <c r="HJ4282"/>
      <c r="HK4282"/>
      <c r="HL4282"/>
      <c r="HM4282"/>
      <c r="HN4282"/>
      <c r="HO4282"/>
      <c r="HP4282"/>
      <c r="HQ4282"/>
      <c r="HR4282"/>
      <c r="HS4282"/>
      <c r="HT4282"/>
      <c r="HU4282"/>
      <c r="HV4282"/>
      <c r="HW4282"/>
      <c r="HX4282"/>
      <c r="HY4282"/>
      <c r="HZ4282"/>
      <c r="IA4282"/>
      <c r="IB4282"/>
      <c r="IC4282"/>
      <c r="ID4282"/>
      <c r="IE4282"/>
      <c r="IF4282"/>
      <c r="IG4282"/>
      <c r="IH4282"/>
      <c r="II4282"/>
      <c r="IJ4282"/>
      <c r="IK4282"/>
      <c r="IL4282"/>
      <c r="IM4282"/>
      <c r="IN4282"/>
      <c r="IO4282"/>
      <c r="IP4282"/>
      <c r="IQ4282"/>
      <c r="IR4282"/>
      <c r="IS4282"/>
      <c r="IT4282"/>
      <c r="IU4282"/>
      <c r="IV4282"/>
    </row>
    <row r="4283" spans="1:256" ht="12.75" customHeight="1">
      <c r="B4283" s="65">
        <v>1</v>
      </c>
      <c r="C4283" s="66">
        <f t="shared" si="195"/>
        <v>1</v>
      </c>
      <c r="D4283" s="662" t="s">
        <v>70</v>
      </c>
      <c r="E4283" s="670" t="s">
        <v>87</v>
      </c>
      <c r="F4283" s="662" t="s">
        <v>99</v>
      </c>
      <c r="G4283" s="78"/>
      <c r="H4283" s="96" t="s">
        <v>114</v>
      </c>
      <c r="I4283" s="107" t="s">
        <v>4670</v>
      </c>
      <c r="J4283" s="81"/>
      <c r="K4283" s="72"/>
      <c r="L4283" s="72"/>
      <c r="M4283" s="72"/>
      <c r="N4283" s="72"/>
      <c r="O4283" s="72"/>
      <c r="P4283" s="72"/>
      <c r="Q4283" s="833"/>
      <c r="R4283" s="102"/>
      <c r="S4283" s="73"/>
      <c r="T4283" s="102"/>
      <c r="U4283" s="103"/>
      <c r="V4283" s="104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  <c r="AJ4283"/>
      <c r="AK4283"/>
      <c r="AL4283"/>
      <c r="AM4283"/>
      <c r="AN4283"/>
      <c r="AO4283"/>
      <c r="AP4283"/>
      <c r="AQ4283"/>
      <c r="AR4283"/>
      <c r="AS4283"/>
      <c r="AT4283"/>
      <c r="AU4283"/>
      <c r="AV4283"/>
      <c r="AW4283"/>
      <c r="AX4283"/>
      <c r="AY4283"/>
      <c r="AZ4283"/>
      <c r="BA4283"/>
      <c r="BB4283"/>
      <c r="BC4283"/>
      <c r="BD4283"/>
      <c r="BE4283"/>
      <c r="BF4283"/>
      <c r="BG4283"/>
      <c r="BH4283"/>
      <c r="BI4283"/>
      <c r="BJ4283"/>
      <c r="BK4283"/>
      <c r="BL4283"/>
      <c r="BM4283"/>
      <c r="BN4283"/>
      <c r="BO4283"/>
      <c r="BP4283"/>
      <c r="BQ4283"/>
      <c r="BR4283"/>
      <c r="BS4283"/>
      <c r="BT4283"/>
      <c r="BU4283"/>
      <c r="BV4283"/>
      <c r="BW4283"/>
      <c r="BX4283"/>
      <c r="BY4283"/>
      <c r="BZ4283"/>
      <c r="CA4283"/>
      <c r="CB4283"/>
      <c r="CC4283"/>
      <c r="CD4283"/>
      <c r="CE4283"/>
      <c r="CF4283"/>
      <c r="CG4283"/>
      <c r="CH4283"/>
      <c r="CI4283"/>
      <c r="CJ4283"/>
      <c r="CK4283"/>
      <c r="CL4283"/>
      <c r="CM4283"/>
      <c r="CN4283"/>
      <c r="CO4283"/>
      <c r="CP4283"/>
      <c r="CQ4283"/>
      <c r="CR4283"/>
      <c r="CS4283"/>
      <c r="CT4283"/>
      <c r="CU4283"/>
      <c r="CV4283"/>
      <c r="CW4283"/>
      <c r="CX4283"/>
      <c r="CY4283"/>
      <c r="CZ4283"/>
      <c r="DA4283"/>
      <c r="DB4283"/>
      <c r="DC4283"/>
      <c r="DD4283"/>
      <c r="DE4283"/>
      <c r="DF4283"/>
      <c r="DG4283"/>
      <c r="DH4283"/>
      <c r="DI4283"/>
      <c r="DJ4283"/>
      <c r="DK4283"/>
      <c r="DL4283"/>
      <c r="DM4283"/>
      <c r="DN4283"/>
      <c r="DO4283"/>
      <c r="DP4283"/>
      <c r="DQ4283"/>
      <c r="DR4283"/>
      <c r="DS4283"/>
      <c r="DT4283"/>
      <c r="DU4283"/>
      <c r="DV4283"/>
      <c r="DW4283"/>
      <c r="DX4283"/>
      <c r="DY4283"/>
      <c r="DZ4283"/>
      <c r="EA4283"/>
      <c r="EB4283"/>
      <c r="EC4283"/>
      <c r="ED4283"/>
      <c r="EE4283"/>
      <c r="EF4283"/>
      <c r="EG4283"/>
      <c r="EH4283"/>
      <c r="EI4283"/>
      <c r="EJ4283"/>
      <c r="EK4283"/>
      <c r="EL4283"/>
      <c r="EM4283"/>
      <c r="EN4283"/>
      <c r="EO4283"/>
      <c r="EP4283"/>
      <c r="EQ4283"/>
      <c r="ER4283"/>
      <c r="ES4283"/>
      <c r="ET4283"/>
      <c r="EU4283"/>
      <c r="EV4283"/>
      <c r="EW4283"/>
      <c r="EX4283"/>
      <c r="EY4283"/>
      <c r="EZ4283"/>
      <c r="FA4283"/>
      <c r="FB4283"/>
      <c r="FC4283"/>
      <c r="FD4283"/>
      <c r="FE4283"/>
      <c r="FF4283"/>
      <c r="FG4283"/>
      <c r="FH4283"/>
      <c r="FI4283"/>
      <c r="FJ4283"/>
      <c r="FK4283"/>
      <c r="FL4283"/>
      <c r="FM4283"/>
      <c r="FN4283"/>
      <c r="FO4283"/>
      <c r="FP4283"/>
      <c r="FQ4283"/>
      <c r="FR4283"/>
      <c r="FS4283"/>
      <c r="FT4283"/>
      <c r="FU4283"/>
      <c r="FV4283"/>
      <c r="FW4283"/>
      <c r="FX4283"/>
      <c r="FY4283"/>
      <c r="FZ4283"/>
      <c r="GA4283"/>
      <c r="GB4283"/>
      <c r="GC4283"/>
      <c r="GD4283"/>
      <c r="GE4283"/>
      <c r="GF4283"/>
      <c r="GG4283"/>
      <c r="GH4283"/>
      <c r="GI4283"/>
      <c r="GJ4283"/>
      <c r="GK4283"/>
      <c r="GL4283"/>
      <c r="GM4283"/>
      <c r="GN4283"/>
      <c r="GO4283"/>
      <c r="GP4283"/>
      <c r="GQ4283"/>
      <c r="GR4283"/>
      <c r="GS4283"/>
      <c r="GT4283"/>
      <c r="GU4283"/>
      <c r="GV4283"/>
      <c r="GW4283"/>
      <c r="GX4283"/>
      <c r="GY4283"/>
      <c r="GZ4283"/>
      <c r="HA4283"/>
      <c r="HB4283"/>
      <c r="HC4283"/>
      <c r="HD4283"/>
      <c r="HE4283"/>
      <c r="HF4283"/>
      <c r="HG4283"/>
      <c r="HH4283"/>
      <c r="HI4283"/>
      <c r="HJ4283"/>
      <c r="HK4283"/>
      <c r="HL4283"/>
      <c r="HM4283"/>
      <c r="HN4283"/>
      <c r="HO4283"/>
      <c r="HP4283"/>
      <c r="HQ4283"/>
      <c r="HR4283"/>
      <c r="HS4283"/>
      <c r="HT4283"/>
      <c r="HU4283"/>
      <c r="HV4283"/>
      <c r="HW4283"/>
      <c r="HX4283"/>
      <c r="HY4283"/>
      <c r="HZ4283"/>
      <c r="IA4283"/>
      <c r="IB4283"/>
      <c r="IC4283"/>
      <c r="ID4283"/>
      <c r="IE4283"/>
      <c r="IF4283"/>
      <c r="IG4283"/>
      <c r="IH4283"/>
      <c r="II4283"/>
      <c r="IJ4283"/>
      <c r="IK4283"/>
      <c r="IL4283"/>
      <c r="IM4283"/>
      <c r="IN4283"/>
      <c r="IO4283"/>
      <c r="IP4283"/>
      <c r="IQ4283"/>
      <c r="IR4283"/>
      <c r="IS4283"/>
      <c r="IT4283"/>
      <c r="IU4283"/>
      <c r="IV4283"/>
    </row>
    <row r="4284" spans="1:256" ht="12.75" customHeight="1">
      <c r="B4284" s="65">
        <v>1</v>
      </c>
      <c r="C4284" s="66">
        <f t="shared" si="195"/>
        <v>1</v>
      </c>
      <c r="D4284" s="76" t="s">
        <v>87</v>
      </c>
      <c r="E4284" s="76" t="s">
        <v>68</v>
      </c>
      <c r="F4284" s="99" t="s">
        <v>99</v>
      </c>
      <c r="G4284" s="78"/>
      <c r="H4284" s="96" t="s">
        <v>135</v>
      </c>
      <c r="I4284" s="107" t="s">
        <v>4671</v>
      </c>
      <c r="J4284" s="81"/>
      <c r="K4284" s="72"/>
      <c r="L4284" s="72"/>
      <c r="M4284" s="72"/>
      <c r="N4284" s="72"/>
      <c r="O4284" s="72"/>
      <c r="P4284" s="72"/>
      <c r="Q4284" s="833"/>
      <c r="R4284" s="102"/>
      <c r="S4284" s="73"/>
      <c r="T4284" s="102"/>
      <c r="U4284" s="103"/>
      <c r="V4284" s="104"/>
      <c r="W4284" s="283"/>
      <c r="X4284" s="283"/>
      <c r="Y4284" s="283"/>
      <c r="Z4284" s="283"/>
      <c r="AA4284" s="283"/>
      <c r="AB4284" s="283"/>
      <c r="AC4284" s="283"/>
      <c r="AD4284" s="283"/>
      <c r="AE4284" s="283"/>
      <c r="AF4284" s="283"/>
      <c r="AG4284" s="283"/>
      <c r="AH4284" s="283"/>
      <c r="AI4284" s="283"/>
      <c r="AJ4284" s="283"/>
      <c r="AK4284" s="283"/>
      <c r="AL4284" s="283"/>
      <c r="AM4284" s="283"/>
      <c r="AN4284" s="283"/>
      <c r="AO4284" s="283"/>
      <c r="AP4284" s="283"/>
      <c r="AQ4284" s="283"/>
      <c r="AR4284" s="283"/>
      <c r="AS4284" s="283"/>
      <c r="AT4284" s="283"/>
      <c r="AU4284" s="283"/>
      <c r="AV4284" s="283"/>
      <c r="AW4284" s="283"/>
      <c r="AX4284" s="283"/>
      <c r="AY4284" s="283"/>
      <c r="AZ4284" s="283"/>
      <c r="BA4284" s="283"/>
      <c r="BB4284" s="283"/>
      <c r="BC4284" s="283"/>
      <c r="BD4284" s="283"/>
      <c r="BE4284" s="283"/>
      <c r="BF4284" s="283"/>
      <c r="BG4284" s="283"/>
      <c r="BH4284" s="283"/>
      <c r="BI4284" s="283"/>
      <c r="BJ4284" s="283"/>
      <c r="BK4284" s="283"/>
      <c r="BL4284" s="283"/>
      <c r="BM4284" s="283"/>
      <c r="BN4284" s="283"/>
      <c r="BO4284" s="283"/>
      <c r="BP4284" s="283"/>
      <c r="BQ4284" s="283"/>
      <c r="BR4284" s="283"/>
      <c r="BS4284" s="283"/>
      <c r="BT4284" s="283"/>
      <c r="BU4284" s="283"/>
      <c r="BV4284" s="283"/>
      <c r="BW4284" s="283"/>
      <c r="BX4284" s="283"/>
      <c r="BY4284" s="283"/>
      <c r="BZ4284" s="283"/>
      <c r="CA4284" s="283"/>
      <c r="CB4284" s="283"/>
      <c r="CC4284" s="283"/>
      <c r="CD4284" s="283"/>
      <c r="CE4284" s="283"/>
      <c r="CF4284" s="283"/>
      <c r="CG4284" s="283"/>
      <c r="CH4284" s="283"/>
      <c r="CI4284" s="283"/>
      <c r="CJ4284" s="283"/>
      <c r="CK4284" s="283"/>
      <c r="CL4284" s="283"/>
      <c r="CM4284" s="283"/>
      <c r="CN4284" s="283"/>
      <c r="CO4284" s="283"/>
      <c r="CP4284" s="283"/>
      <c r="CQ4284" s="283"/>
      <c r="CR4284" s="283"/>
      <c r="CS4284" s="283"/>
      <c r="CT4284" s="283"/>
      <c r="CU4284" s="283"/>
      <c r="CV4284" s="283"/>
      <c r="CW4284" s="283"/>
      <c r="CX4284" s="283"/>
      <c r="CY4284" s="283"/>
      <c r="CZ4284" s="283"/>
      <c r="DA4284" s="283"/>
      <c r="DB4284" s="283"/>
      <c r="DC4284" s="283"/>
      <c r="DD4284" s="283"/>
      <c r="DE4284" s="283"/>
      <c r="DF4284" s="283"/>
      <c r="DG4284" s="283"/>
      <c r="DH4284" s="283"/>
      <c r="DI4284" s="283"/>
      <c r="DJ4284" s="283"/>
      <c r="DK4284" s="283"/>
      <c r="DL4284" s="283"/>
      <c r="DM4284" s="283"/>
      <c r="DN4284" s="283"/>
      <c r="DO4284" s="283"/>
      <c r="DP4284" s="283"/>
      <c r="DQ4284" s="283"/>
      <c r="DR4284" s="283"/>
      <c r="DS4284" s="283"/>
      <c r="DT4284" s="283"/>
      <c r="DU4284" s="283"/>
      <c r="DV4284" s="283"/>
      <c r="DW4284" s="283"/>
      <c r="DX4284" s="283"/>
      <c r="DY4284" s="283"/>
      <c r="DZ4284" s="283"/>
      <c r="EA4284" s="283"/>
      <c r="EB4284" s="283"/>
      <c r="EC4284" s="283"/>
      <c r="ED4284" s="283"/>
      <c r="EE4284" s="283"/>
      <c r="EF4284" s="283"/>
      <c r="EG4284" s="283"/>
      <c r="EH4284" s="283"/>
      <c r="EI4284" s="283"/>
      <c r="EJ4284" s="283"/>
      <c r="EK4284" s="283"/>
      <c r="EL4284" s="283"/>
      <c r="EM4284" s="283"/>
      <c r="EN4284" s="283"/>
      <c r="EO4284" s="283"/>
      <c r="EP4284" s="283"/>
      <c r="EQ4284" s="283"/>
      <c r="ER4284" s="283"/>
      <c r="ES4284" s="283"/>
      <c r="ET4284" s="283"/>
      <c r="EU4284" s="283"/>
      <c r="EV4284" s="283"/>
      <c r="EW4284" s="283"/>
      <c r="EX4284" s="283"/>
      <c r="EY4284" s="283"/>
      <c r="EZ4284" s="283"/>
      <c r="FA4284" s="283"/>
      <c r="FB4284" s="283"/>
      <c r="FC4284" s="283"/>
      <c r="FD4284" s="283"/>
      <c r="FE4284" s="283"/>
      <c r="FF4284" s="283"/>
      <c r="FG4284" s="283"/>
      <c r="FH4284" s="283"/>
      <c r="FI4284" s="283"/>
      <c r="FJ4284" s="283"/>
      <c r="FK4284" s="283"/>
      <c r="FL4284" s="283"/>
      <c r="FM4284" s="283"/>
      <c r="FN4284" s="283"/>
      <c r="FO4284" s="283"/>
      <c r="FP4284" s="283"/>
      <c r="FQ4284" s="283"/>
      <c r="FR4284" s="283"/>
      <c r="FS4284" s="283"/>
      <c r="FT4284" s="283"/>
      <c r="FU4284" s="283"/>
      <c r="FV4284" s="283"/>
      <c r="FW4284" s="283"/>
      <c r="FX4284" s="283"/>
      <c r="FY4284" s="283"/>
      <c r="FZ4284" s="283"/>
      <c r="GA4284" s="283"/>
      <c r="GB4284" s="283"/>
      <c r="GC4284" s="283"/>
      <c r="GD4284" s="283"/>
      <c r="GE4284" s="283"/>
      <c r="GF4284" s="283"/>
      <c r="GG4284" s="283"/>
      <c r="GH4284" s="283"/>
      <c r="GI4284" s="283"/>
      <c r="GJ4284" s="283"/>
      <c r="GK4284" s="283"/>
      <c r="GL4284" s="283"/>
      <c r="GM4284" s="283"/>
      <c r="GN4284" s="283"/>
      <c r="GO4284" s="283"/>
      <c r="GP4284" s="283"/>
      <c r="GQ4284" s="283"/>
      <c r="GR4284" s="283"/>
      <c r="GS4284" s="283"/>
      <c r="GT4284" s="283"/>
      <c r="GU4284" s="283"/>
      <c r="GV4284" s="283"/>
      <c r="GW4284" s="283"/>
      <c r="GX4284" s="283"/>
      <c r="GY4284" s="283"/>
      <c r="GZ4284" s="283"/>
      <c r="HA4284" s="283"/>
      <c r="HB4284" s="283"/>
      <c r="HC4284" s="283"/>
      <c r="HD4284" s="283"/>
      <c r="HE4284" s="283"/>
      <c r="HF4284" s="283"/>
      <c r="HG4284" s="283"/>
      <c r="HH4284" s="283"/>
      <c r="HI4284" s="283"/>
      <c r="HJ4284" s="283"/>
      <c r="HK4284" s="283"/>
      <c r="HL4284" s="283"/>
      <c r="HM4284" s="283"/>
      <c r="HN4284" s="283"/>
      <c r="HO4284" s="283"/>
      <c r="HP4284" s="283"/>
      <c r="HQ4284" s="283"/>
      <c r="HR4284" s="283"/>
      <c r="HS4284" s="283"/>
      <c r="HT4284" s="283"/>
      <c r="HU4284" s="283"/>
      <c r="HV4284" s="283"/>
      <c r="HW4284" s="283"/>
      <c r="HX4284" s="283"/>
      <c r="HY4284" s="283"/>
      <c r="HZ4284" s="283"/>
      <c r="IA4284" s="283"/>
      <c r="IB4284" s="283"/>
      <c r="IC4284" s="283"/>
      <c r="ID4284" s="283"/>
      <c r="IE4284" s="283"/>
      <c r="IF4284" s="283"/>
      <c r="IG4284" s="283"/>
      <c r="IH4284" s="283"/>
      <c r="II4284" s="283"/>
      <c r="IJ4284" s="283"/>
      <c r="IK4284" s="283"/>
      <c r="IL4284" s="283"/>
      <c r="IM4284" s="283"/>
      <c r="IN4284" s="283"/>
      <c r="IO4284" s="283"/>
      <c r="IP4284" s="283"/>
      <c r="IQ4284" s="283"/>
      <c r="IR4284" s="283"/>
      <c r="IS4284" s="283"/>
      <c r="IT4284" s="283"/>
      <c r="IU4284" s="283"/>
      <c r="IV4284" s="283"/>
    </row>
    <row r="4285" spans="1:256" ht="12.75" customHeight="1">
      <c r="B4285" s="65">
        <v>1</v>
      </c>
      <c r="C4285" s="66">
        <f t="shared" si="195"/>
        <v>1</v>
      </c>
      <c r="D4285" s="655" t="s">
        <v>87</v>
      </c>
      <c r="E4285" s="655" t="s">
        <v>68</v>
      </c>
      <c r="F4285" s="659" t="s">
        <v>90</v>
      </c>
      <c r="G4285" s="78"/>
      <c r="H4285" s="96" t="s">
        <v>90</v>
      </c>
      <c r="I4285" s="107" t="s">
        <v>4672</v>
      </c>
      <c r="J4285" s="81"/>
      <c r="K4285" s="72"/>
      <c r="L4285" s="72"/>
      <c r="M4285" s="72"/>
      <c r="N4285" s="72"/>
      <c r="O4285" s="72"/>
      <c r="P4285" s="72"/>
      <c r="Q4285" s="833"/>
      <c r="R4285" s="102"/>
      <c r="S4285" s="73"/>
      <c r="T4285" s="102"/>
      <c r="U4285" s="103"/>
      <c r="V4285" s="104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  <c r="AJ4285"/>
      <c r="AK4285"/>
      <c r="AL4285"/>
      <c r="AM4285"/>
      <c r="AN4285"/>
      <c r="AO4285"/>
      <c r="AP4285"/>
      <c r="AQ4285"/>
      <c r="AR4285"/>
      <c r="AS4285"/>
      <c r="AT4285"/>
      <c r="AU4285"/>
      <c r="AV4285"/>
      <c r="AW4285"/>
      <c r="AX4285"/>
      <c r="AY4285"/>
      <c r="AZ4285"/>
      <c r="BA4285"/>
      <c r="BB4285"/>
      <c r="BC4285"/>
      <c r="BD4285"/>
      <c r="BE4285"/>
      <c r="BF4285"/>
      <c r="BG4285"/>
      <c r="BH4285"/>
      <c r="BI4285"/>
      <c r="BJ4285"/>
      <c r="BK4285"/>
      <c r="BL4285"/>
      <c r="BM4285"/>
      <c r="BN4285"/>
      <c r="BO4285"/>
      <c r="BP4285"/>
      <c r="BQ4285"/>
      <c r="BR4285"/>
      <c r="BS4285"/>
      <c r="BT4285"/>
      <c r="BU4285"/>
      <c r="BV4285"/>
      <c r="BW4285"/>
      <c r="BX4285"/>
      <c r="BY4285"/>
      <c r="BZ4285"/>
      <c r="CA4285"/>
      <c r="CB4285"/>
      <c r="CC4285"/>
      <c r="CD4285"/>
      <c r="CE4285"/>
      <c r="CF4285"/>
      <c r="CG4285"/>
      <c r="CH4285"/>
      <c r="CI4285"/>
      <c r="CJ4285"/>
      <c r="CK4285"/>
      <c r="CL4285"/>
      <c r="CM4285"/>
      <c r="CN4285"/>
      <c r="CO4285"/>
      <c r="CP4285"/>
      <c r="CQ4285"/>
      <c r="CR4285"/>
      <c r="CS4285"/>
      <c r="CT4285"/>
      <c r="CU4285"/>
      <c r="CV4285"/>
      <c r="CW4285"/>
      <c r="CX4285"/>
      <c r="CY4285"/>
      <c r="CZ4285"/>
      <c r="DA4285"/>
      <c r="DB4285"/>
      <c r="DC4285"/>
      <c r="DD4285"/>
      <c r="DE4285"/>
      <c r="DF4285"/>
      <c r="DG4285"/>
      <c r="DH4285"/>
      <c r="DI4285"/>
      <c r="DJ4285"/>
      <c r="DK4285"/>
      <c r="DL4285"/>
      <c r="DM4285"/>
      <c r="DN4285"/>
      <c r="DO4285"/>
      <c r="DP4285"/>
      <c r="DQ4285"/>
      <c r="DR4285"/>
      <c r="DS4285"/>
      <c r="DT4285"/>
      <c r="DU4285"/>
      <c r="DV4285"/>
      <c r="DW4285"/>
      <c r="DX4285"/>
      <c r="DY4285"/>
      <c r="DZ4285"/>
      <c r="EA4285"/>
      <c r="EB4285"/>
      <c r="EC4285"/>
      <c r="ED4285"/>
      <c r="EE4285"/>
      <c r="EF4285"/>
      <c r="EG4285"/>
      <c r="EH4285"/>
      <c r="EI4285"/>
      <c r="EJ4285"/>
      <c r="EK4285"/>
      <c r="EL4285"/>
      <c r="EM4285"/>
      <c r="EN4285"/>
      <c r="EO4285"/>
      <c r="EP4285"/>
      <c r="EQ4285"/>
      <c r="ER4285"/>
      <c r="ES4285"/>
      <c r="ET4285"/>
      <c r="EU4285"/>
      <c r="EV4285"/>
      <c r="EW4285"/>
      <c r="EX4285"/>
      <c r="EY4285"/>
      <c r="EZ4285"/>
      <c r="FA4285"/>
      <c r="FB4285"/>
      <c r="FC4285"/>
      <c r="FD4285"/>
      <c r="FE4285"/>
      <c r="FF4285"/>
      <c r="FG4285"/>
      <c r="FH4285"/>
      <c r="FI4285"/>
      <c r="FJ4285"/>
      <c r="FK4285"/>
      <c r="FL4285"/>
      <c r="FM4285"/>
      <c r="FN4285"/>
      <c r="FO4285"/>
      <c r="FP4285"/>
      <c r="FQ4285"/>
      <c r="FR4285"/>
      <c r="FS4285"/>
      <c r="FT4285"/>
      <c r="FU4285"/>
      <c r="FV4285"/>
      <c r="FW4285"/>
      <c r="FX4285"/>
      <c r="FY4285"/>
      <c r="FZ4285"/>
      <c r="GA4285"/>
      <c r="GB4285"/>
      <c r="GC4285"/>
      <c r="GD4285"/>
      <c r="GE4285"/>
      <c r="GF4285"/>
      <c r="GG4285"/>
      <c r="GH4285"/>
      <c r="GI4285"/>
      <c r="GJ4285"/>
      <c r="GK4285"/>
      <c r="GL4285"/>
      <c r="GM4285"/>
      <c r="GN4285"/>
      <c r="GO4285"/>
      <c r="GP4285"/>
      <c r="GQ4285"/>
      <c r="GR4285"/>
      <c r="GS4285"/>
      <c r="GT4285"/>
      <c r="GU4285"/>
      <c r="GV4285"/>
      <c r="GW4285"/>
      <c r="GX4285"/>
      <c r="GY4285"/>
      <c r="GZ4285"/>
      <c r="HA4285"/>
      <c r="HB4285"/>
      <c r="HC4285"/>
      <c r="HD4285"/>
      <c r="HE4285"/>
      <c r="HF4285"/>
      <c r="HG4285"/>
      <c r="HH4285"/>
      <c r="HI4285"/>
      <c r="HJ4285"/>
      <c r="HK4285"/>
      <c r="HL4285"/>
      <c r="HM4285"/>
      <c r="HN4285"/>
      <c r="HO4285"/>
      <c r="HP4285"/>
      <c r="HQ4285"/>
      <c r="HR4285"/>
      <c r="HS4285"/>
      <c r="HT4285"/>
      <c r="HU4285"/>
      <c r="HV4285"/>
      <c r="HW4285"/>
      <c r="HX4285"/>
      <c r="HY4285"/>
      <c r="HZ4285"/>
      <c r="IA4285"/>
      <c r="IB4285"/>
      <c r="IC4285"/>
      <c r="ID4285"/>
      <c r="IE4285"/>
      <c r="IF4285"/>
      <c r="IG4285"/>
      <c r="IH4285"/>
      <c r="II4285"/>
      <c r="IJ4285"/>
      <c r="IK4285"/>
      <c r="IL4285"/>
      <c r="IM4285"/>
      <c r="IN4285"/>
      <c r="IO4285"/>
      <c r="IP4285"/>
      <c r="IQ4285"/>
      <c r="IR4285"/>
      <c r="IS4285"/>
      <c r="IT4285"/>
      <c r="IU4285"/>
      <c r="IV4285"/>
    </row>
    <row r="4286" spans="1:256" customFormat="1" ht="12.75" customHeight="1">
      <c r="A4286" s="217"/>
      <c r="B4286" s="65">
        <v>1</v>
      </c>
      <c r="C4286" s="66">
        <f t="shared" si="195"/>
        <v>1</v>
      </c>
      <c r="D4286" s="99" t="s">
        <v>99</v>
      </c>
      <c r="E4286" s="76" t="s">
        <v>68</v>
      </c>
      <c r="F4286" s="77" t="s">
        <v>90</v>
      </c>
      <c r="G4286" s="78"/>
      <c r="H4286" s="96" t="s">
        <v>129</v>
      </c>
      <c r="I4286" s="107" t="s">
        <v>4673</v>
      </c>
      <c r="J4286" s="81" t="s">
        <v>1056</v>
      </c>
      <c r="K4286" s="72"/>
      <c r="L4286" s="72"/>
      <c r="M4286" s="72"/>
      <c r="N4286" s="72"/>
      <c r="O4286" s="72"/>
      <c r="P4286" s="72"/>
      <c r="Q4286" s="833"/>
      <c r="R4286" s="102"/>
      <c r="S4286" s="73"/>
      <c r="T4286" s="102"/>
      <c r="U4286" s="103"/>
      <c r="V4286" s="104"/>
      <c r="W4286" s="55"/>
      <c r="X4286" s="55"/>
      <c r="Y4286" s="55"/>
      <c r="Z4286" s="55"/>
      <c r="AA4286" s="55"/>
      <c r="AB4286" s="55"/>
      <c r="AC4286" s="55"/>
      <c r="AD4286" s="55"/>
      <c r="AE4286" s="55"/>
      <c r="AF4286" s="55"/>
      <c r="AG4286" s="55"/>
      <c r="AH4286" s="55"/>
      <c r="AI4286" s="55"/>
      <c r="AJ4286" s="55"/>
      <c r="AK4286" s="55"/>
      <c r="AL4286" s="55"/>
      <c r="AM4286" s="55"/>
      <c r="AN4286" s="55"/>
      <c r="AO4286" s="55"/>
      <c r="AP4286" s="55"/>
      <c r="AQ4286" s="55"/>
      <c r="AR4286" s="55"/>
      <c r="AS4286" s="55"/>
      <c r="AT4286" s="55"/>
      <c r="AU4286" s="55"/>
      <c r="AV4286" s="55"/>
      <c r="AW4286" s="55"/>
      <c r="AX4286" s="55"/>
      <c r="AY4286" s="55"/>
      <c r="AZ4286" s="55"/>
      <c r="BA4286" s="55"/>
      <c r="BB4286" s="55"/>
      <c r="BC4286" s="55"/>
      <c r="BD4286" s="55"/>
      <c r="BE4286" s="55"/>
      <c r="BF4286" s="55"/>
      <c r="BG4286" s="55"/>
      <c r="BH4286" s="55"/>
      <c r="BI4286" s="55"/>
      <c r="BJ4286" s="55"/>
      <c r="BK4286" s="55"/>
      <c r="BL4286" s="55"/>
      <c r="BM4286" s="55"/>
      <c r="BN4286" s="55"/>
      <c r="BO4286" s="55"/>
      <c r="BP4286" s="55"/>
      <c r="BQ4286" s="55"/>
      <c r="BR4286" s="55"/>
      <c r="BS4286" s="55"/>
      <c r="BT4286" s="55"/>
      <c r="BU4286" s="55"/>
      <c r="BV4286" s="55"/>
      <c r="BW4286" s="55"/>
      <c r="BX4286" s="55"/>
      <c r="BY4286" s="55"/>
      <c r="BZ4286" s="55"/>
      <c r="CA4286" s="55"/>
      <c r="CB4286" s="55"/>
      <c r="CC4286" s="55"/>
      <c r="CD4286" s="55"/>
      <c r="CE4286" s="55"/>
      <c r="CF4286" s="55"/>
      <c r="CG4286" s="55"/>
      <c r="CH4286" s="55"/>
      <c r="CI4286" s="55"/>
      <c r="CJ4286" s="55"/>
      <c r="CK4286" s="55"/>
      <c r="CL4286" s="55"/>
      <c r="CM4286" s="55"/>
      <c r="CN4286" s="55"/>
      <c r="CO4286" s="55"/>
      <c r="CP4286" s="55"/>
      <c r="CQ4286" s="55"/>
      <c r="CR4286" s="55"/>
      <c r="CS4286" s="55"/>
      <c r="CT4286" s="55"/>
      <c r="CU4286" s="55"/>
      <c r="CV4286" s="55"/>
      <c r="CW4286" s="55"/>
      <c r="CX4286" s="55"/>
      <c r="CY4286" s="55"/>
      <c r="CZ4286" s="55"/>
      <c r="DA4286" s="55"/>
      <c r="DB4286" s="55"/>
      <c r="DC4286" s="55"/>
      <c r="DD4286" s="55"/>
      <c r="DE4286" s="55"/>
      <c r="DF4286" s="55"/>
      <c r="DG4286" s="55"/>
      <c r="DH4286" s="55"/>
      <c r="DI4286" s="55"/>
      <c r="DJ4286" s="55"/>
      <c r="DK4286" s="55"/>
      <c r="DL4286" s="55"/>
      <c r="DM4286" s="55"/>
      <c r="DN4286" s="55"/>
      <c r="DO4286" s="55"/>
      <c r="DP4286" s="55"/>
      <c r="DQ4286" s="55"/>
      <c r="DR4286" s="55"/>
      <c r="DS4286" s="55"/>
      <c r="DT4286" s="55"/>
      <c r="DU4286" s="55"/>
      <c r="DV4286" s="55"/>
      <c r="DW4286" s="55"/>
      <c r="DX4286" s="55"/>
      <c r="DY4286" s="55"/>
      <c r="DZ4286" s="55"/>
      <c r="EA4286" s="55"/>
      <c r="EB4286" s="55"/>
      <c r="EC4286" s="55"/>
      <c r="ED4286" s="55"/>
      <c r="EE4286" s="55"/>
      <c r="EF4286" s="55"/>
      <c r="EG4286" s="55"/>
      <c r="EH4286" s="55"/>
      <c r="EI4286" s="55"/>
      <c r="EJ4286" s="55"/>
      <c r="EK4286" s="55"/>
      <c r="EL4286" s="55"/>
      <c r="EM4286" s="55"/>
      <c r="EN4286" s="55"/>
      <c r="EO4286" s="55"/>
      <c r="EP4286" s="55"/>
      <c r="EQ4286" s="55"/>
      <c r="ER4286" s="55"/>
      <c r="ES4286" s="55"/>
      <c r="ET4286" s="55"/>
      <c r="EU4286" s="55"/>
      <c r="EV4286" s="55"/>
      <c r="EW4286" s="55"/>
      <c r="EX4286" s="55"/>
      <c r="EY4286" s="55"/>
      <c r="EZ4286" s="55"/>
      <c r="FA4286" s="55"/>
      <c r="FB4286" s="55"/>
      <c r="FC4286" s="55"/>
      <c r="FD4286" s="55"/>
      <c r="FE4286" s="55"/>
      <c r="FF4286" s="55"/>
      <c r="FG4286" s="55"/>
      <c r="FH4286" s="55"/>
      <c r="FI4286" s="55"/>
      <c r="FJ4286" s="55"/>
      <c r="FK4286" s="55"/>
      <c r="FL4286" s="55"/>
      <c r="FM4286" s="55"/>
      <c r="FN4286" s="55"/>
      <c r="FO4286" s="55"/>
      <c r="FP4286" s="55"/>
      <c r="FQ4286" s="55"/>
      <c r="FR4286" s="55"/>
      <c r="FS4286" s="55"/>
      <c r="FT4286" s="55"/>
      <c r="FU4286" s="55"/>
      <c r="FV4286" s="55"/>
      <c r="FW4286" s="55"/>
      <c r="FX4286" s="55"/>
      <c r="FY4286" s="55"/>
      <c r="FZ4286" s="55"/>
      <c r="GA4286" s="55"/>
      <c r="GB4286" s="55"/>
      <c r="GC4286" s="55"/>
      <c r="GD4286" s="55"/>
      <c r="GE4286" s="55"/>
      <c r="GF4286" s="55"/>
      <c r="GG4286" s="55"/>
      <c r="GH4286" s="55"/>
      <c r="GI4286" s="55"/>
      <c r="GJ4286" s="55"/>
      <c r="GK4286" s="55"/>
      <c r="GL4286" s="55"/>
      <c r="GM4286" s="55"/>
      <c r="GN4286" s="55"/>
      <c r="GO4286" s="55"/>
      <c r="GP4286" s="55"/>
      <c r="GQ4286" s="55"/>
      <c r="GR4286" s="55"/>
      <c r="GS4286" s="55"/>
      <c r="GT4286" s="55"/>
      <c r="GU4286" s="55"/>
      <c r="GV4286" s="55"/>
      <c r="GW4286" s="55"/>
      <c r="GX4286" s="55"/>
      <c r="GY4286" s="55"/>
      <c r="GZ4286" s="55"/>
      <c r="HA4286" s="55"/>
      <c r="HB4286" s="55"/>
      <c r="HC4286" s="55"/>
      <c r="HD4286" s="55"/>
      <c r="HE4286" s="55"/>
      <c r="HF4286" s="55"/>
      <c r="HG4286" s="55"/>
      <c r="HH4286" s="55"/>
      <c r="HI4286" s="55"/>
      <c r="HJ4286" s="55"/>
      <c r="HK4286" s="55"/>
      <c r="HL4286" s="55"/>
      <c r="HM4286" s="55"/>
      <c r="HN4286" s="55"/>
      <c r="HO4286" s="55"/>
      <c r="HP4286" s="55"/>
      <c r="HQ4286" s="55"/>
      <c r="HR4286" s="55"/>
      <c r="HS4286" s="55"/>
      <c r="HT4286" s="55"/>
      <c r="HU4286" s="55"/>
      <c r="HV4286" s="55"/>
      <c r="HW4286" s="55"/>
      <c r="HX4286" s="55"/>
      <c r="HY4286" s="55"/>
      <c r="HZ4286" s="55"/>
      <c r="IA4286" s="55"/>
      <c r="IB4286" s="55"/>
      <c r="IC4286" s="55"/>
      <c r="ID4286" s="55"/>
      <c r="IE4286" s="55"/>
      <c r="IF4286" s="55"/>
      <c r="IG4286" s="55"/>
      <c r="IH4286" s="55"/>
      <c r="II4286" s="55"/>
      <c r="IJ4286" s="55"/>
      <c r="IK4286" s="55"/>
      <c r="IL4286" s="55"/>
      <c r="IM4286" s="55"/>
      <c r="IN4286" s="55"/>
      <c r="IO4286" s="55"/>
      <c r="IP4286" s="55"/>
      <c r="IQ4286" s="55"/>
      <c r="IR4286" s="55"/>
      <c r="IS4286" s="55"/>
      <c r="IT4286" s="55"/>
      <c r="IU4286" s="55"/>
      <c r="IV4286" s="55"/>
    </row>
    <row r="4287" spans="1:256" ht="12.75" customHeight="1">
      <c r="B4287" s="65">
        <v>1</v>
      </c>
      <c r="C4287" s="66">
        <f t="shared" si="195"/>
        <v>1</v>
      </c>
      <c r="D4287" s="659" t="s">
        <v>90</v>
      </c>
      <c r="E4287" s="658" t="s">
        <v>87</v>
      </c>
      <c r="F4287" s="658" t="s">
        <v>87</v>
      </c>
      <c r="G4287" s="78"/>
      <c r="H4287" s="96" t="s">
        <v>116</v>
      </c>
      <c r="I4287" s="107" t="s">
        <v>4674</v>
      </c>
      <c r="J4287" s="81"/>
      <c r="K4287" s="72"/>
      <c r="L4287" s="72"/>
      <c r="M4287" s="72"/>
      <c r="N4287" s="72"/>
      <c r="O4287" s="72"/>
      <c r="P4287" s="72"/>
      <c r="Q4287" s="833"/>
      <c r="R4287" s="102"/>
      <c r="S4287" s="73"/>
      <c r="T4287" s="102"/>
      <c r="U4287" s="103"/>
      <c r="V4287" s="104"/>
      <c r="W4287" s="55"/>
      <c r="X4287" s="55"/>
      <c r="Y4287" s="55"/>
      <c r="Z4287" s="55"/>
      <c r="AA4287" s="55"/>
      <c r="AB4287" s="55"/>
      <c r="AC4287" s="55"/>
      <c r="AD4287" s="55"/>
      <c r="AE4287" s="55"/>
      <c r="AF4287" s="55"/>
      <c r="AG4287" s="55"/>
      <c r="AH4287" s="55"/>
      <c r="AI4287" s="55"/>
      <c r="AJ4287" s="55"/>
      <c r="AK4287" s="55"/>
      <c r="AL4287" s="55"/>
      <c r="AM4287" s="55"/>
      <c r="AN4287" s="55"/>
      <c r="AO4287" s="55"/>
      <c r="AP4287" s="55"/>
      <c r="AQ4287" s="55"/>
      <c r="AR4287" s="55"/>
      <c r="AS4287" s="55"/>
      <c r="AT4287" s="55"/>
      <c r="AU4287" s="55"/>
      <c r="AV4287" s="55"/>
      <c r="AW4287" s="55"/>
      <c r="AX4287" s="55"/>
      <c r="AY4287" s="55"/>
      <c r="AZ4287" s="55"/>
      <c r="BA4287" s="55"/>
      <c r="BB4287" s="55"/>
      <c r="BC4287" s="55"/>
      <c r="BD4287" s="55"/>
      <c r="BE4287" s="55"/>
      <c r="BF4287" s="55"/>
      <c r="BG4287" s="55"/>
      <c r="BH4287" s="55"/>
      <c r="BI4287" s="55"/>
      <c r="BJ4287" s="55"/>
      <c r="BK4287" s="55"/>
      <c r="BL4287" s="55"/>
      <c r="BM4287" s="55"/>
      <c r="BN4287" s="55"/>
      <c r="BO4287" s="55"/>
      <c r="BP4287" s="55"/>
      <c r="BQ4287" s="55"/>
      <c r="BR4287" s="55"/>
      <c r="BS4287" s="55"/>
      <c r="BT4287" s="55"/>
      <c r="BU4287" s="55"/>
      <c r="BV4287" s="55"/>
      <c r="BW4287" s="55"/>
      <c r="BX4287" s="55"/>
      <c r="BY4287" s="55"/>
      <c r="BZ4287" s="55"/>
      <c r="CA4287" s="55"/>
      <c r="CB4287" s="55"/>
      <c r="CC4287" s="55"/>
      <c r="CD4287" s="55"/>
      <c r="CE4287" s="55"/>
      <c r="CF4287" s="55"/>
      <c r="CG4287" s="55"/>
      <c r="CH4287" s="55"/>
      <c r="CI4287" s="55"/>
      <c r="CJ4287" s="55"/>
      <c r="CK4287" s="55"/>
      <c r="CL4287" s="55"/>
      <c r="CM4287" s="55"/>
      <c r="CN4287" s="55"/>
      <c r="CO4287" s="55"/>
      <c r="CP4287" s="55"/>
      <c r="CQ4287" s="55"/>
      <c r="CR4287" s="55"/>
      <c r="CS4287" s="55"/>
      <c r="CT4287" s="55"/>
      <c r="CU4287" s="55"/>
      <c r="CV4287" s="55"/>
      <c r="CW4287" s="55"/>
      <c r="CX4287" s="55"/>
      <c r="CY4287" s="55"/>
      <c r="CZ4287" s="55"/>
      <c r="DA4287" s="55"/>
      <c r="DB4287" s="55"/>
      <c r="DC4287" s="55"/>
      <c r="DD4287" s="55"/>
      <c r="DE4287" s="55"/>
      <c r="DF4287" s="55"/>
      <c r="DG4287" s="55"/>
      <c r="DH4287" s="55"/>
      <c r="DI4287" s="55"/>
      <c r="DJ4287" s="55"/>
      <c r="DK4287" s="55"/>
      <c r="DL4287" s="55"/>
      <c r="DM4287" s="55"/>
      <c r="DN4287" s="55"/>
      <c r="DO4287" s="55"/>
      <c r="DP4287" s="55"/>
      <c r="DQ4287" s="55"/>
      <c r="DR4287" s="55"/>
      <c r="DS4287" s="55"/>
      <c r="DT4287" s="55"/>
      <c r="DU4287" s="55"/>
      <c r="DV4287" s="55"/>
      <c r="DW4287" s="55"/>
      <c r="DX4287" s="55"/>
      <c r="DY4287" s="55"/>
      <c r="DZ4287" s="55"/>
      <c r="EA4287" s="55"/>
      <c r="EB4287" s="55"/>
      <c r="EC4287" s="55"/>
      <c r="ED4287" s="55"/>
      <c r="EE4287" s="55"/>
      <c r="EF4287" s="55"/>
      <c r="EG4287" s="55"/>
      <c r="EH4287" s="55"/>
      <c r="EI4287" s="55"/>
      <c r="EJ4287" s="55"/>
      <c r="EK4287" s="55"/>
      <c r="EL4287" s="55"/>
      <c r="EM4287" s="55"/>
      <c r="EN4287" s="55"/>
      <c r="EO4287" s="55"/>
      <c r="EP4287" s="55"/>
      <c r="EQ4287" s="55"/>
      <c r="ER4287" s="55"/>
      <c r="ES4287" s="55"/>
      <c r="ET4287" s="55"/>
      <c r="EU4287" s="55"/>
      <c r="EV4287" s="55"/>
      <c r="EW4287" s="55"/>
      <c r="EX4287" s="55"/>
      <c r="EY4287" s="55"/>
      <c r="EZ4287" s="55"/>
      <c r="FA4287" s="55"/>
      <c r="FB4287" s="55"/>
      <c r="FC4287" s="55"/>
      <c r="FD4287" s="55"/>
      <c r="FE4287" s="55"/>
      <c r="FF4287" s="55"/>
      <c r="FG4287" s="55"/>
      <c r="FH4287" s="55"/>
      <c r="FI4287" s="55"/>
      <c r="FJ4287" s="55"/>
      <c r="FK4287" s="55"/>
      <c r="FL4287" s="55"/>
      <c r="FM4287" s="55"/>
      <c r="FN4287" s="55"/>
      <c r="FO4287" s="55"/>
      <c r="FP4287" s="55"/>
      <c r="FQ4287" s="55"/>
      <c r="FR4287" s="55"/>
      <c r="FS4287" s="55"/>
      <c r="FT4287" s="55"/>
      <c r="FU4287" s="55"/>
      <c r="FV4287" s="55"/>
      <c r="FW4287" s="55"/>
      <c r="FX4287" s="55"/>
      <c r="FY4287" s="55"/>
      <c r="FZ4287" s="55"/>
      <c r="GA4287" s="55"/>
      <c r="GB4287" s="55"/>
      <c r="GC4287" s="55"/>
      <c r="GD4287" s="55"/>
      <c r="GE4287" s="55"/>
      <c r="GF4287" s="55"/>
      <c r="GG4287" s="55"/>
      <c r="GH4287" s="55"/>
      <c r="GI4287" s="55"/>
      <c r="GJ4287" s="55"/>
      <c r="GK4287" s="55"/>
      <c r="GL4287" s="55"/>
      <c r="GM4287" s="55"/>
      <c r="GN4287" s="55"/>
      <c r="GO4287" s="55"/>
      <c r="GP4287" s="55"/>
      <c r="GQ4287" s="55"/>
      <c r="GR4287" s="55"/>
      <c r="GS4287" s="55"/>
      <c r="GT4287" s="55"/>
      <c r="GU4287" s="55"/>
      <c r="GV4287" s="55"/>
      <c r="GW4287" s="55"/>
      <c r="GX4287" s="55"/>
      <c r="GY4287" s="55"/>
      <c r="GZ4287" s="55"/>
      <c r="HA4287" s="55"/>
      <c r="HB4287" s="55"/>
      <c r="HC4287" s="55"/>
      <c r="HD4287" s="55"/>
      <c r="HE4287" s="55"/>
      <c r="HF4287" s="55"/>
      <c r="HG4287" s="55"/>
      <c r="HH4287" s="55"/>
      <c r="HI4287" s="55"/>
      <c r="HJ4287" s="55"/>
      <c r="HK4287" s="55"/>
      <c r="HL4287" s="55"/>
      <c r="HM4287" s="55"/>
      <c r="HN4287" s="55"/>
      <c r="HO4287" s="55"/>
      <c r="HP4287" s="55"/>
      <c r="HQ4287" s="55"/>
      <c r="HR4287" s="55"/>
      <c r="HS4287" s="55"/>
      <c r="HT4287" s="55"/>
      <c r="HU4287" s="55"/>
      <c r="HV4287" s="55"/>
      <c r="HW4287" s="55"/>
      <c r="HX4287" s="55"/>
      <c r="HY4287" s="55"/>
      <c r="HZ4287" s="55"/>
      <c r="IA4287" s="55"/>
      <c r="IB4287" s="55"/>
      <c r="IC4287" s="55"/>
      <c r="ID4287" s="55"/>
      <c r="IE4287" s="55"/>
      <c r="IF4287" s="55"/>
      <c r="IG4287" s="55"/>
      <c r="IH4287" s="55"/>
      <c r="II4287" s="55"/>
      <c r="IJ4287" s="55"/>
      <c r="IK4287" s="55"/>
      <c r="IL4287" s="55"/>
      <c r="IM4287" s="55"/>
      <c r="IN4287" s="55"/>
      <c r="IO4287" s="55"/>
      <c r="IP4287" s="55"/>
      <c r="IQ4287" s="55"/>
      <c r="IR4287" s="55"/>
      <c r="IS4287" s="55"/>
      <c r="IT4287" s="55"/>
      <c r="IU4287" s="55"/>
      <c r="IV4287" s="55"/>
    </row>
    <row r="4288" spans="1:256" ht="12.75" customHeight="1">
      <c r="B4288" s="65">
        <v>1</v>
      </c>
      <c r="C4288" s="66">
        <f t="shared" si="195"/>
        <v>0</v>
      </c>
      <c r="D4288" s="76" t="s">
        <v>87</v>
      </c>
      <c r="E4288" s="77" t="s">
        <v>90</v>
      </c>
      <c r="F4288" s="77" t="s">
        <v>90</v>
      </c>
      <c r="G4288" s="78"/>
      <c r="H4288" s="96" t="s">
        <v>362</v>
      </c>
      <c r="I4288" s="107" t="s">
        <v>4675</v>
      </c>
      <c r="J4288" s="81"/>
      <c r="K4288" s="72"/>
      <c r="L4288" s="72"/>
      <c r="M4288" s="72"/>
      <c r="N4288" s="72"/>
      <c r="O4288" s="72"/>
      <c r="P4288" s="72"/>
      <c r="Q4288" s="833"/>
      <c r="R4288" s="102"/>
      <c r="S4288" s="73"/>
      <c r="T4288" s="102"/>
      <c r="U4288" s="103"/>
      <c r="V4288" s="104"/>
      <c r="W4288"/>
      <c r="X4288"/>
      <c r="Y4288"/>
      <c r="Z4288"/>
      <c r="AA4288"/>
      <c r="AB4288"/>
      <c r="AC4288"/>
      <c r="AD4288"/>
      <c r="AE4288"/>
      <c r="AF4288"/>
      <c r="AG4288"/>
      <c r="AH4288"/>
      <c r="AI4288"/>
      <c r="AJ4288"/>
      <c r="AK4288"/>
      <c r="AL4288"/>
      <c r="AM4288"/>
      <c r="AN4288"/>
      <c r="AO4288"/>
      <c r="AP4288"/>
      <c r="AQ4288"/>
      <c r="AR4288"/>
      <c r="AS4288"/>
      <c r="AT4288"/>
      <c r="AU4288"/>
      <c r="AV4288"/>
      <c r="AW4288"/>
      <c r="AX4288"/>
      <c r="AY4288"/>
      <c r="AZ4288"/>
      <c r="BA4288"/>
      <c r="BB4288"/>
      <c r="BC4288"/>
      <c r="BD4288"/>
      <c r="BE4288"/>
      <c r="BF4288"/>
      <c r="BG4288"/>
      <c r="BH4288"/>
      <c r="BI4288"/>
      <c r="BJ4288"/>
      <c r="BK4288"/>
      <c r="BL4288"/>
      <c r="BM4288"/>
      <c r="BN4288"/>
      <c r="BO4288"/>
      <c r="BP4288"/>
      <c r="BQ4288"/>
      <c r="BR4288"/>
      <c r="BS4288"/>
      <c r="BT4288"/>
      <c r="BU4288"/>
      <c r="BV4288"/>
      <c r="BW4288"/>
      <c r="BX4288"/>
      <c r="BY4288"/>
      <c r="BZ4288"/>
      <c r="CA4288"/>
      <c r="CB4288"/>
      <c r="CC4288"/>
      <c r="CD4288"/>
      <c r="CE4288"/>
      <c r="CF4288"/>
      <c r="CG4288"/>
      <c r="CH4288"/>
      <c r="CI4288"/>
      <c r="CJ4288"/>
      <c r="CK4288"/>
      <c r="CL4288"/>
      <c r="CM4288"/>
      <c r="CN4288"/>
      <c r="CO4288"/>
      <c r="CP4288"/>
      <c r="CQ4288"/>
      <c r="CR4288"/>
      <c r="CS4288"/>
      <c r="CT4288"/>
      <c r="CU4288"/>
      <c r="CV4288"/>
      <c r="CW4288"/>
      <c r="CX4288"/>
      <c r="CY4288"/>
      <c r="CZ4288"/>
      <c r="DA4288"/>
      <c r="DB4288"/>
      <c r="DC4288"/>
      <c r="DD4288"/>
      <c r="DE4288"/>
      <c r="DF4288"/>
      <c r="DG4288"/>
      <c r="DH4288"/>
      <c r="DI4288"/>
      <c r="DJ4288"/>
      <c r="DK4288"/>
      <c r="DL4288"/>
      <c r="DM4288"/>
      <c r="DN4288"/>
      <c r="DO4288"/>
      <c r="DP4288"/>
      <c r="DQ4288"/>
      <c r="DR4288"/>
      <c r="DS4288"/>
      <c r="DT4288"/>
      <c r="DU4288"/>
      <c r="DV4288"/>
      <c r="DW4288"/>
      <c r="DX4288"/>
      <c r="DY4288"/>
      <c r="DZ4288"/>
      <c r="EA4288"/>
      <c r="EB4288"/>
      <c r="EC4288"/>
      <c r="ED4288"/>
      <c r="EE4288"/>
      <c r="EF4288"/>
      <c r="EG4288"/>
      <c r="EH4288"/>
      <c r="EI4288"/>
      <c r="EJ4288"/>
      <c r="EK4288"/>
      <c r="EL4288"/>
      <c r="EM4288"/>
      <c r="EN4288"/>
      <c r="EO4288"/>
      <c r="EP4288"/>
      <c r="EQ4288"/>
      <c r="ER4288"/>
      <c r="ES4288"/>
      <c r="ET4288"/>
      <c r="EU4288"/>
      <c r="EV4288"/>
      <c r="EW4288"/>
      <c r="EX4288"/>
      <c r="EY4288"/>
      <c r="EZ4288"/>
      <c r="FA4288"/>
      <c r="FB4288"/>
      <c r="FC4288"/>
      <c r="FD4288"/>
      <c r="FE4288"/>
      <c r="FF4288"/>
      <c r="FG4288"/>
      <c r="FH4288"/>
      <c r="FI4288"/>
      <c r="FJ4288"/>
      <c r="FK4288"/>
      <c r="FL4288"/>
      <c r="FM4288"/>
      <c r="FN4288"/>
      <c r="FO4288"/>
      <c r="FP4288"/>
      <c r="FQ4288"/>
      <c r="FR4288"/>
      <c r="FS4288"/>
      <c r="FT4288"/>
      <c r="FU4288"/>
      <c r="FV4288"/>
      <c r="FW4288"/>
      <c r="FX4288"/>
      <c r="FY4288"/>
      <c r="FZ4288"/>
      <c r="GA4288"/>
      <c r="GB4288"/>
      <c r="GC4288"/>
      <c r="GD4288"/>
      <c r="GE4288"/>
      <c r="GF4288"/>
      <c r="GG4288"/>
      <c r="GH4288"/>
      <c r="GI4288"/>
      <c r="GJ4288"/>
      <c r="GK4288"/>
      <c r="GL4288"/>
      <c r="GM4288"/>
      <c r="GN4288"/>
      <c r="GO4288"/>
      <c r="GP4288"/>
      <c r="GQ4288"/>
      <c r="GR4288"/>
      <c r="GS4288"/>
      <c r="GT4288"/>
      <c r="GU4288"/>
      <c r="GV4288"/>
      <c r="GW4288"/>
      <c r="GX4288"/>
      <c r="GY4288"/>
      <c r="GZ4288"/>
      <c r="HA4288"/>
      <c r="HB4288"/>
      <c r="HC4288"/>
      <c r="HD4288"/>
      <c r="HE4288"/>
      <c r="HF4288"/>
      <c r="HG4288"/>
      <c r="HH4288"/>
      <c r="HI4288"/>
      <c r="HJ4288"/>
      <c r="HK4288"/>
      <c r="HL4288"/>
      <c r="HM4288"/>
      <c r="HN4288"/>
      <c r="HO4288"/>
      <c r="HP4288"/>
      <c r="HQ4288"/>
      <c r="HR4288"/>
      <c r="HS4288"/>
      <c r="HT4288"/>
      <c r="HU4288"/>
      <c r="HV4288"/>
      <c r="HW4288"/>
      <c r="HX4288"/>
      <c r="HY4288"/>
      <c r="HZ4288"/>
      <c r="IA4288"/>
      <c r="IB4288"/>
      <c r="IC4288"/>
      <c r="ID4288"/>
      <c r="IE4288"/>
      <c r="IF4288"/>
      <c r="IG4288"/>
      <c r="IH4288"/>
      <c r="II4288"/>
      <c r="IJ4288"/>
      <c r="IK4288"/>
      <c r="IL4288"/>
      <c r="IM4288"/>
      <c r="IN4288"/>
      <c r="IO4288"/>
      <c r="IP4288"/>
      <c r="IQ4288"/>
      <c r="IR4288"/>
      <c r="IS4288"/>
      <c r="IT4288"/>
      <c r="IU4288"/>
      <c r="IV4288"/>
    </row>
    <row r="4289" spans="2:256" ht="12.75" customHeight="1">
      <c r="B4289" s="65">
        <v>1</v>
      </c>
      <c r="C4289" s="66">
        <f t="shared" si="195"/>
        <v>0</v>
      </c>
      <c r="D4289" s="76" t="s">
        <v>87</v>
      </c>
      <c r="E4289" s="99" t="s">
        <v>70</v>
      </c>
      <c r="F4289" s="76" t="s">
        <v>68</v>
      </c>
      <c r="G4289" s="78"/>
      <c r="H4289" s="96" t="s">
        <v>122</v>
      </c>
      <c r="I4289" s="107" t="s">
        <v>4676</v>
      </c>
      <c r="J4289" s="81"/>
      <c r="K4289" s="72"/>
      <c r="L4289" s="72"/>
      <c r="M4289" s="72"/>
      <c r="N4289" s="72"/>
      <c r="O4289" s="72"/>
      <c r="P4289" s="72"/>
      <c r="Q4289" s="833"/>
      <c r="R4289" s="102"/>
      <c r="S4289" s="73"/>
      <c r="T4289" s="102"/>
      <c r="U4289" s="103"/>
      <c r="V4289" s="104"/>
      <c r="W4289"/>
      <c r="X4289"/>
      <c r="Y4289"/>
      <c r="Z4289"/>
      <c r="AA4289"/>
      <c r="AB4289"/>
      <c r="AC4289"/>
      <c r="AD4289"/>
      <c r="AE4289"/>
      <c r="AF4289"/>
      <c r="AG4289"/>
      <c r="AH4289"/>
      <c r="AI4289"/>
      <c r="AJ4289"/>
      <c r="AK4289"/>
      <c r="AL4289"/>
      <c r="AM4289"/>
      <c r="AN4289"/>
      <c r="AO4289"/>
      <c r="AP4289"/>
      <c r="AQ4289"/>
      <c r="AR4289"/>
      <c r="AS4289"/>
      <c r="AT4289"/>
      <c r="AU4289"/>
      <c r="AV4289"/>
      <c r="AW4289"/>
      <c r="AX4289"/>
      <c r="AY4289"/>
      <c r="AZ4289"/>
      <c r="BA4289"/>
      <c r="BB4289"/>
      <c r="BC4289"/>
      <c r="BD4289"/>
      <c r="BE4289"/>
      <c r="BF4289"/>
      <c r="BG4289"/>
      <c r="BH4289"/>
      <c r="BI4289"/>
      <c r="BJ4289"/>
      <c r="BK4289"/>
      <c r="BL4289"/>
      <c r="BM4289"/>
      <c r="BN4289"/>
      <c r="BO4289"/>
      <c r="BP4289"/>
      <c r="BQ4289"/>
      <c r="BR4289"/>
      <c r="BS4289"/>
      <c r="BT4289"/>
      <c r="BU4289"/>
      <c r="BV4289"/>
      <c r="BW4289"/>
      <c r="BX4289"/>
      <c r="BY4289"/>
      <c r="BZ4289"/>
      <c r="CA4289"/>
      <c r="CB4289"/>
      <c r="CC4289"/>
      <c r="CD4289"/>
      <c r="CE4289"/>
      <c r="CF4289"/>
      <c r="CG4289"/>
      <c r="CH4289"/>
      <c r="CI4289"/>
      <c r="CJ4289"/>
      <c r="CK4289"/>
      <c r="CL4289"/>
      <c r="CM4289"/>
      <c r="CN4289"/>
      <c r="CO4289"/>
      <c r="CP4289"/>
      <c r="CQ4289"/>
      <c r="CR4289"/>
      <c r="CS4289"/>
      <c r="CT4289"/>
      <c r="CU4289"/>
      <c r="CV4289"/>
      <c r="CW4289"/>
      <c r="CX4289"/>
      <c r="CY4289"/>
      <c r="CZ4289"/>
      <c r="DA4289"/>
      <c r="DB4289"/>
      <c r="DC4289"/>
      <c r="DD4289"/>
      <c r="DE4289"/>
      <c r="DF4289"/>
      <c r="DG4289"/>
      <c r="DH4289"/>
      <c r="DI4289"/>
      <c r="DJ4289"/>
      <c r="DK4289"/>
      <c r="DL4289"/>
      <c r="DM4289"/>
      <c r="DN4289"/>
      <c r="DO4289"/>
      <c r="DP4289"/>
      <c r="DQ4289"/>
      <c r="DR4289"/>
      <c r="DS4289"/>
      <c r="DT4289"/>
      <c r="DU4289"/>
      <c r="DV4289"/>
      <c r="DW4289"/>
      <c r="DX4289"/>
      <c r="DY4289"/>
      <c r="DZ4289"/>
      <c r="EA4289"/>
      <c r="EB4289"/>
      <c r="EC4289"/>
      <c r="ED4289"/>
      <c r="EE4289"/>
      <c r="EF4289"/>
      <c r="EG4289"/>
      <c r="EH4289"/>
      <c r="EI4289"/>
      <c r="EJ4289"/>
      <c r="EK4289"/>
      <c r="EL4289"/>
      <c r="EM4289"/>
      <c r="EN4289"/>
      <c r="EO4289"/>
      <c r="EP4289"/>
      <c r="EQ4289"/>
      <c r="ER4289"/>
      <c r="ES4289"/>
      <c r="ET4289"/>
      <c r="EU4289"/>
      <c r="EV4289"/>
      <c r="EW4289"/>
      <c r="EX4289"/>
      <c r="EY4289"/>
      <c r="EZ4289"/>
      <c r="FA4289"/>
      <c r="FB4289"/>
      <c r="FC4289"/>
      <c r="FD4289"/>
      <c r="FE4289"/>
      <c r="FF4289"/>
      <c r="FG4289"/>
      <c r="FH4289"/>
      <c r="FI4289"/>
      <c r="FJ4289"/>
      <c r="FK4289"/>
      <c r="FL4289"/>
      <c r="FM4289"/>
      <c r="FN4289"/>
      <c r="FO4289"/>
      <c r="FP4289"/>
      <c r="FQ4289"/>
      <c r="FR4289"/>
      <c r="FS4289"/>
      <c r="FT4289"/>
      <c r="FU4289"/>
      <c r="FV4289"/>
      <c r="FW4289"/>
      <c r="FX4289"/>
      <c r="FY4289"/>
      <c r="FZ4289"/>
      <c r="GA4289"/>
      <c r="GB4289"/>
      <c r="GC4289"/>
      <c r="GD4289"/>
      <c r="GE4289"/>
      <c r="GF4289"/>
      <c r="GG4289"/>
      <c r="GH4289"/>
      <c r="GI4289"/>
      <c r="GJ4289"/>
      <c r="GK4289"/>
      <c r="GL4289"/>
      <c r="GM4289"/>
      <c r="GN4289"/>
      <c r="GO4289"/>
      <c r="GP4289"/>
      <c r="GQ4289"/>
      <c r="GR4289"/>
      <c r="GS4289"/>
      <c r="GT4289"/>
      <c r="GU4289"/>
      <c r="GV4289"/>
      <c r="GW4289"/>
      <c r="GX4289"/>
      <c r="GY4289"/>
      <c r="GZ4289"/>
      <c r="HA4289"/>
      <c r="HB4289"/>
      <c r="HC4289"/>
      <c r="HD4289"/>
      <c r="HE4289"/>
      <c r="HF4289"/>
      <c r="HG4289"/>
      <c r="HH4289"/>
      <c r="HI4289"/>
      <c r="HJ4289"/>
      <c r="HK4289"/>
      <c r="HL4289"/>
      <c r="HM4289"/>
      <c r="HN4289"/>
      <c r="HO4289"/>
      <c r="HP4289"/>
      <c r="HQ4289"/>
      <c r="HR4289"/>
      <c r="HS4289"/>
      <c r="HT4289"/>
      <c r="HU4289"/>
      <c r="HV4289"/>
      <c r="HW4289"/>
      <c r="HX4289"/>
      <c r="HY4289"/>
      <c r="HZ4289"/>
      <c r="IA4289"/>
      <c r="IB4289"/>
      <c r="IC4289"/>
      <c r="ID4289"/>
      <c r="IE4289"/>
      <c r="IF4289"/>
      <c r="IG4289"/>
      <c r="IH4289"/>
      <c r="II4289"/>
      <c r="IJ4289"/>
      <c r="IK4289"/>
      <c r="IL4289"/>
      <c r="IM4289"/>
      <c r="IN4289"/>
      <c r="IO4289"/>
      <c r="IP4289"/>
      <c r="IQ4289"/>
      <c r="IR4289"/>
      <c r="IS4289"/>
      <c r="IT4289"/>
      <c r="IU4289"/>
      <c r="IV4289"/>
    </row>
    <row r="4290" spans="2:256" ht="12.75" customHeight="1">
      <c r="B4290" s="65">
        <v>1</v>
      </c>
      <c r="C4290" s="66">
        <f t="shared" si="195"/>
        <v>1</v>
      </c>
      <c r="D4290" s="659" t="s">
        <v>90</v>
      </c>
      <c r="E4290" s="658" t="s">
        <v>87</v>
      </c>
      <c r="F4290" s="656" t="s">
        <v>99</v>
      </c>
      <c r="G4290" s="78"/>
      <c r="H4290" s="96" t="s">
        <v>114</v>
      </c>
      <c r="I4290" s="107" t="s">
        <v>4677</v>
      </c>
      <c r="J4290" s="81"/>
      <c r="K4290" s="72"/>
      <c r="L4290" s="72"/>
      <c r="M4290" s="72"/>
      <c r="N4290" s="72"/>
      <c r="O4290" s="72"/>
      <c r="P4290" s="72"/>
      <c r="Q4290" s="833"/>
      <c r="R4290" s="102"/>
      <c r="S4290" s="73"/>
      <c r="T4290" s="102"/>
      <c r="U4290" s="103"/>
      <c r="V4290" s="104"/>
      <c r="W4290" s="55"/>
      <c r="X4290" s="55"/>
      <c r="Y4290" s="55"/>
      <c r="Z4290" s="55"/>
      <c r="AA4290" s="55"/>
      <c r="AB4290" s="55"/>
      <c r="AC4290" s="55"/>
      <c r="AD4290" s="55"/>
      <c r="AE4290" s="55"/>
      <c r="AF4290" s="55"/>
      <c r="AG4290" s="55"/>
      <c r="AH4290" s="55"/>
      <c r="AI4290" s="55"/>
      <c r="AJ4290" s="55"/>
      <c r="AK4290" s="55"/>
      <c r="AL4290" s="55"/>
      <c r="AM4290" s="55"/>
      <c r="AN4290" s="55"/>
      <c r="AO4290" s="55"/>
      <c r="AP4290" s="55"/>
      <c r="AQ4290" s="55"/>
      <c r="AR4290" s="55"/>
      <c r="AS4290" s="55"/>
      <c r="AT4290" s="55"/>
      <c r="AU4290" s="55"/>
      <c r="AV4290" s="55"/>
      <c r="AW4290" s="55"/>
      <c r="AX4290" s="55"/>
      <c r="AY4290" s="55"/>
      <c r="AZ4290" s="55"/>
      <c r="BA4290" s="55"/>
      <c r="BB4290" s="55"/>
      <c r="BC4290" s="55"/>
      <c r="BD4290" s="55"/>
      <c r="BE4290" s="55"/>
      <c r="BF4290" s="55"/>
      <c r="BG4290" s="55"/>
      <c r="BH4290" s="55"/>
      <c r="BI4290" s="55"/>
      <c r="BJ4290" s="55"/>
      <c r="BK4290" s="55"/>
      <c r="BL4290" s="55"/>
      <c r="BM4290" s="55"/>
      <c r="BN4290" s="55"/>
      <c r="BO4290" s="55"/>
      <c r="BP4290" s="55"/>
      <c r="BQ4290" s="55"/>
      <c r="BR4290" s="55"/>
      <c r="BS4290" s="55"/>
      <c r="BT4290" s="55"/>
      <c r="BU4290" s="55"/>
      <c r="BV4290" s="55"/>
      <c r="BW4290" s="55"/>
      <c r="BX4290" s="55"/>
      <c r="BY4290" s="55"/>
      <c r="BZ4290" s="55"/>
      <c r="CA4290" s="55"/>
      <c r="CB4290" s="55"/>
      <c r="CC4290" s="55"/>
      <c r="CD4290" s="55"/>
      <c r="CE4290" s="55"/>
      <c r="CF4290" s="55"/>
      <c r="CG4290" s="55"/>
      <c r="CH4290" s="55"/>
      <c r="CI4290" s="55"/>
      <c r="CJ4290" s="55"/>
      <c r="CK4290" s="55"/>
      <c r="CL4290" s="55"/>
      <c r="CM4290" s="55"/>
      <c r="CN4290" s="55"/>
      <c r="CO4290" s="55"/>
      <c r="CP4290" s="55"/>
      <c r="CQ4290" s="55"/>
      <c r="CR4290" s="55"/>
      <c r="CS4290" s="55"/>
      <c r="CT4290" s="55"/>
      <c r="CU4290" s="55"/>
      <c r="CV4290" s="55"/>
      <c r="CW4290" s="55"/>
      <c r="CX4290" s="55"/>
      <c r="CY4290" s="55"/>
      <c r="CZ4290" s="55"/>
      <c r="DA4290" s="55"/>
      <c r="DB4290" s="55"/>
      <c r="DC4290" s="55"/>
      <c r="DD4290" s="55"/>
      <c r="DE4290" s="55"/>
      <c r="DF4290" s="55"/>
      <c r="DG4290" s="55"/>
      <c r="DH4290" s="55"/>
      <c r="DI4290" s="55"/>
      <c r="DJ4290" s="55"/>
      <c r="DK4290" s="55"/>
      <c r="DL4290" s="55"/>
      <c r="DM4290" s="55"/>
      <c r="DN4290" s="55"/>
      <c r="DO4290" s="55"/>
      <c r="DP4290" s="55"/>
      <c r="DQ4290" s="55"/>
      <c r="DR4290" s="55"/>
      <c r="DS4290" s="55"/>
      <c r="DT4290" s="55"/>
      <c r="DU4290" s="55"/>
      <c r="DV4290" s="55"/>
      <c r="DW4290" s="55"/>
      <c r="DX4290" s="55"/>
      <c r="DY4290" s="55"/>
      <c r="DZ4290" s="55"/>
      <c r="EA4290" s="55"/>
      <c r="EB4290" s="55"/>
      <c r="EC4290" s="55"/>
      <c r="ED4290" s="55"/>
      <c r="EE4290" s="55"/>
      <c r="EF4290" s="55"/>
      <c r="EG4290" s="55"/>
      <c r="EH4290" s="55"/>
      <c r="EI4290" s="55"/>
      <c r="EJ4290" s="55"/>
      <c r="EK4290" s="55"/>
      <c r="EL4290" s="55"/>
      <c r="EM4290" s="55"/>
      <c r="EN4290" s="55"/>
      <c r="EO4290" s="55"/>
      <c r="EP4290" s="55"/>
      <c r="EQ4290" s="55"/>
      <c r="ER4290" s="55"/>
      <c r="ES4290" s="55"/>
      <c r="ET4290" s="55"/>
      <c r="EU4290" s="55"/>
      <c r="EV4290" s="55"/>
      <c r="EW4290" s="55"/>
      <c r="EX4290" s="55"/>
      <c r="EY4290" s="55"/>
      <c r="EZ4290" s="55"/>
      <c r="FA4290" s="55"/>
      <c r="FB4290" s="55"/>
      <c r="FC4290" s="55"/>
      <c r="FD4290" s="55"/>
      <c r="FE4290" s="55"/>
      <c r="FF4290" s="55"/>
      <c r="FG4290" s="55"/>
      <c r="FH4290" s="55"/>
      <c r="FI4290" s="55"/>
      <c r="FJ4290" s="55"/>
      <c r="FK4290" s="55"/>
      <c r="FL4290" s="55"/>
      <c r="FM4290" s="55"/>
      <c r="FN4290" s="55"/>
      <c r="FO4290" s="55"/>
      <c r="FP4290" s="55"/>
      <c r="FQ4290" s="55"/>
      <c r="FR4290" s="55"/>
      <c r="FS4290" s="55"/>
      <c r="FT4290" s="55"/>
      <c r="FU4290" s="55"/>
      <c r="FV4290" s="55"/>
      <c r="FW4290" s="55"/>
      <c r="FX4290" s="55"/>
      <c r="FY4290" s="55"/>
      <c r="FZ4290" s="55"/>
      <c r="GA4290" s="55"/>
      <c r="GB4290" s="55"/>
      <c r="GC4290" s="55"/>
      <c r="GD4290" s="55"/>
      <c r="GE4290" s="55"/>
      <c r="GF4290" s="55"/>
      <c r="GG4290" s="55"/>
      <c r="GH4290" s="55"/>
      <c r="GI4290" s="55"/>
      <c r="GJ4290" s="55"/>
      <c r="GK4290" s="55"/>
      <c r="GL4290" s="55"/>
      <c r="GM4290" s="55"/>
      <c r="GN4290" s="55"/>
      <c r="GO4290" s="55"/>
      <c r="GP4290" s="55"/>
      <c r="GQ4290" s="55"/>
      <c r="GR4290" s="55"/>
      <c r="GS4290" s="55"/>
      <c r="GT4290" s="55"/>
      <c r="GU4290" s="55"/>
      <c r="GV4290" s="55"/>
      <c r="GW4290" s="55"/>
      <c r="GX4290" s="55"/>
      <c r="GY4290" s="55"/>
      <c r="GZ4290" s="55"/>
      <c r="HA4290" s="55"/>
      <c r="HB4290" s="55"/>
      <c r="HC4290" s="55"/>
      <c r="HD4290" s="55"/>
      <c r="HE4290" s="55"/>
      <c r="HF4290" s="55"/>
      <c r="HG4290" s="55"/>
      <c r="HH4290" s="55"/>
      <c r="HI4290" s="55"/>
      <c r="HJ4290" s="55"/>
      <c r="HK4290" s="55"/>
      <c r="HL4290" s="55"/>
      <c r="HM4290" s="55"/>
      <c r="HN4290" s="55"/>
      <c r="HO4290" s="55"/>
      <c r="HP4290" s="55"/>
      <c r="HQ4290" s="55"/>
      <c r="HR4290" s="55"/>
      <c r="HS4290" s="55"/>
      <c r="HT4290" s="55"/>
      <c r="HU4290" s="55"/>
      <c r="HV4290" s="55"/>
      <c r="HW4290" s="55"/>
      <c r="HX4290" s="55"/>
      <c r="HY4290" s="55"/>
      <c r="HZ4290" s="55"/>
      <c r="IA4290" s="55"/>
      <c r="IB4290" s="55"/>
      <c r="IC4290" s="55"/>
      <c r="ID4290" s="55"/>
      <c r="IE4290" s="55"/>
      <c r="IF4290" s="55"/>
      <c r="IG4290" s="55"/>
      <c r="IH4290" s="55"/>
      <c r="II4290" s="55"/>
      <c r="IJ4290" s="55"/>
      <c r="IK4290" s="55"/>
      <c r="IL4290" s="55"/>
      <c r="IM4290" s="55"/>
      <c r="IN4290" s="55"/>
      <c r="IO4290" s="55"/>
      <c r="IP4290" s="55"/>
      <c r="IQ4290" s="55"/>
      <c r="IR4290" s="55"/>
      <c r="IS4290" s="55"/>
      <c r="IT4290" s="55"/>
      <c r="IU4290" s="55"/>
      <c r="IV4290" s="55"/>
    </row>
    <row r="4291" spans="2:256" ht="12.75" customHeight="1">
      <c r="B4291" s="65">
        <v>1</v>
      </c>
      <c r="C4291" s="66">
        <f t="shared" si="195"/>
        <v>0</v>
      </c>
      <c r="D4291" s="77" t="s">
        <v>90</v>
      </c>
      <c r="E4291" s="77" t="s">
        <v>90</v>
      </c>
      <c r="F4291" s="667" t="s">
        <v>70</v>
      </c>
      <c r="G4291" s="78"/>
      <c r="H4291" s="96" t="s">
        <v>122</v>
      </c>
      <c r="I4291" s="107" t="s">
        <v>4678</v>
      </c>
      <c r="J4291" s="81"/>
      <c r="K4291" s="72"/>
      <c r="L4291" s="72"/>
      <c r="M4291" s="72"/>
      <c r="N4291" s="72"/>
      <c r="O4291" s="72"/>
      <c r="P4291" s="72"/>
      <c r="Q4291" s="833"/>
      <c r="R4291" s="102"/>
      <c r="S4291" s="73"/>
      <c r="T4291" s="102"/>
      <c r="U4291" s="103"/>
      <c r="V4291" s="104"/>
      <c r="W4291"/>
      <c r="X4291"/>
      <c r="Y4291"/>
      <c r="Z4291"/>
      <c r="AA4291"/>
      <c r="AB4291"/>
      <c r="AC4291"/>
      <c r="AD4291"/>
      <c r="AE4291"/>
      <c r="AF4291"/>
      <c r="AG4291"/>
      <c r="AH4291"/>
      <c r="AI4291"/>
      <c r="AJ4291"/>
      <c r="AK4291"/>
      <c r="AL4291"/>
      <c r="AM4291"/>
      <c r="AN4291"/>
      <c r="AO4291"/>
      <c r="AP4291"/>
      <c r="AQ4291"/>
      <c r="AR4291"/>
      <c r="AS4291"/>
      <c r="AT4291"/>
      <c r="AU4291"/>
      <c r="AV4291"/>
      <c r="AW4291"/>
      <c r="AX4291"/>
      <c r="AY4291"/>
      <c r="AZ4291"/>
      <c r="BA4291"/>
      <c r="BB4291"/>
      <c r="BC4291"/>
      <c r="BD4291"/>
      <c r="BE4291"/>
      <c r="BF4291"/>
      <c r="BG4291"/>
      <c r="BH4291"/>
      <c r="BI4291"/>
      <c r="BJ4291"/>
      <c r="BK4291"/>
      <c r="BL4291"/>
      <c r="BM4291"/>
      <c r="BN4291"/>
      <c r="BO4291"/>
      <c r="BP4291"/>
      <c r="BQ4291"/>
      <c r="BR4291"/>
      <c r="BS4291"/>
      <c r="BT4291"/>
      <c r="BU4291"/>
      <c r="BV4291"/>
      <c r="BW4291"/>
      <c r="BX4291"/>
      <c r="BY4291"/>
      <c r="BZ4291"/>
      <c r="CA4291"/>
      <c r="CB4291"/>
      <c r="CC4291"/>
      <c r="CD4291"/>
      <c r="CE4291"/>
      <c r="CF4291"/>
      <c r="CG4291"/>
      <c r="CH4291"/>
      <c r="CI4291"/>
      <c r="CJ4291"/>
      <c r="CK4291"/>
      <c r="CL4291"/>
      <c r="CM4291"/>
      <c r="CN4291"/>
      <c r="CO4291"/>
      <c r="CP4291"/>
      <c r="CQ4291"/>
      <c r="CR4291"/>
      <c r="CS4291"/>
      <c r="CT4291"/>
      <c r="CU4291"/>
      <c r="CV4291"/>
      <c r="CW4291"/>
      <c r="CX4291"/>
      <c r="CY4291"/>
      <c r="CZ4291"/>
      <c r="DA4291"/>
      <c r="DB4291"/>
      <c r="DC4291"/>
      <c r="DD4291"/>
      <c r="DE4291"/>
      <c r="DF4291"/>
      <c r="DG4291"/>
      <c r="DH4291"/>
      <c r="DI4291"/>
      <c r="DJ4291"/>
      <c r="DK4291"/>
      <c r="DL4291"/>
      <c r="DM4291"/>
      <c r="DN4291"/>
      <c r="DO4291"/>
      <c r="DP4291"/>
      <c r="DQ4291"/>
      <c r="DR4291"/>
      <c r="DS4291"/>
      <c r="DT4291"/>
      <c r="DU4291"/>
      <c r="DV4291"/>
      <c r="DW4291"/>
      <c r="DX4291"/>
      <c r="DY4291"/>
      <c r="DZ4291"/>
      <c r="EA4291"/>
      <c r="EB4291"/>
      <c r="EC4291"/>
      <c r="ED4291"/>
      <c r="EE4291"/>
      <c r="EF4291"/>
      <c r="EG4291"/>
      <c r="EH4291"/>
      <c r="EI4291"/>
      <c r="EJ4291"/>
      <c r="EK4291"/>
      <c r="EL4291"/>
      <c r="EM4291"/>
      <c r="EN4291"/>
      <c r="EO4291"/>
      <c r="EP4291"/>
      <c r="EQ4291"/>
      <c r="ER4291"/>
      <c r="ES4291"/>
      <c r="ET4291"/>
      <c r="EU4291"/>
      <c r="EV4291"/>
      <c r="EW4291"/>
      <c r="EX4291"/>
      <c r="EY4291"/>
      <c r="EZ4291"/>
      <c r="FA4291"/>
      <c r="FB4291"/>
      <c r="FC4291"/>
      <c r="FD4291"/>
      <c r="FE4291"/>
      <c r="FF4291"/>
      <c r="FG4291"/>
      <c r="FH4291"/>
      <c r="FI4291"/>
      <c r="FJ4291"/>
      <c r="FK4291"/>
      <c r="FL4291"/>
      <c r="FM4291"/>
      <c r="FN4291"/>
      <c r="FO4291"/>
      <c r="FP4291"/>
      <c r="FQ4291"/>
      <c r="FR4291"/>
      <c r="FS4291"/>
      <c r="FT4291"/>
      <c r="FU4291"/>
      <c r="FV4291"/>
      <c r="FW4291"/>
      <c r="FX4291"/>
      <c r="FY4291"/>
      <c r="FZ4291"/>
      <c r="GA4291"/>
      <c r="GB4291"/>
      <c r="GC4291"/>
      <c r="GD4291"/>
      <c r="GE4291"/>
      <c r="GF4291"/>
      <c r="GG4291"/>
      <c r="GH4291"/>
      <c r="GI4291"/>
      <c r="GJ4291"/>
      <c r="GK4291"/>
      <c r="GL4291"/>
      <c r="GM4291"/>
      <c r="GN4291"/>
      <c r="GO4291"/>
      <c r="GP4291"/>
      <c r="GQ4291"/>
      <c r="GR4291"/>
      <c r="GS4291"/>
      <c r="GT4291"/>
      <c r="GU4291"/>
      <c r="GV4291"/>
      <c r="GW4291"/>
      <c r="GX4291"/>
      <c r="GY4291"/>
      <c r="GZ4291"/>
      <c r="HA4291"/>
      <c r="HB4291"/>
      <c r="HC4291"/>
      <c r="HD4291"/>
      <c r="HE4291"/>
      <c r="HF4291"/>
      <c r="HG4291"/>
      <c r="HH4291"/>
      <c r="HI4291"/>
      <c r="HJ4291"/>
      <c r="HK4291"/>
      <c r="HL4291"/>
      <c r="HM4291"/>
      <c r="HN4291"/>
      <c r="HO4291"/>
      <c r="HP4291"/>
      <c r="HQ4291"/>
      <c r="HR4291"/>
      <c r="HS4291"/>
      <c r="HT4291"/>
      <c r="HU4291"/>
      <c r="HV4291"/>
      <c r="HW4291"/>
      <c r="HX4291"/>
      <c r="HY4291"/>
      <c r="HZ4291"/>
      <c r="IA4291"/>
      <c r="IB4291"/>
      <c r="IC4291"/>
      <c r="ID4291"/>
      <c r="IE4291"/>
      <c r="IF4291"/>
      <c r="IG4291"/>
      <c r="IH4291"/>
      <c r="II4291"/>
      <c r="IJ4291"/>
      <c r="IK4291"/>
      <c r="IL4291"/>
      <c r="IM4291"/>
      <c r="IN4291"/>
      <c r="IO4291"/>
      <c r="IP4291"/>
      <c r="IQ4291"/>
      <c r="IR4291"/>
      <c r="IS4291"/>
      <c r="IT4291"/>
      <c r="IU4291"/>
      <c r="IV4291"/>
    </row>
    <row r="4292" spans="2:256" ht="12.75" customHeight="1">
      <c r="B4292" s="65">
        <v>1</v>
      </c>
      <c r="C4292" s="66">
        <f t="shared" si="195"/>
        <v>0</v>
      </c>
      <c r="D4292" s="76" t="s">
        <v>87</v>
      </c>
      <c r="E4292" s="99" t="s">
        <v>99</v>
      </c>
      <c r="F4292" s="77" t="s">
        <v>90</v>
      </c>
      <c r="G4292" s="78"/>
      <c r="H4292" s="96" t="s">
        <v>88</v>
      </c>
      <c r="I4292" s="107" t="s">
        <v>4679</v>
      </c>
      <c r="J4292" s="81"/>
      <c r="K4292" s="72"/>
      <c r="L4292" s="72"/>
      <c r="M4292" s="72"/>
      <c r="N4292" s="72"/>
      <c r="O4292" s="72"/>
      <c r="P4292" s="72"/>
      <c r="Q4292" s="833"/>
      <c r="R4292" s="102"/>
      <c r="S4292" s="73"/>
      <c r="T4292" s="102"/>
      <c r="U4292" s="103"/>
      <c r="V4292" s="104"/>
      <c r="W4292"/>
      <c r="X4292"/>
      <c r="Y4292"/>
      <c r="Z4292"/>
      <c r="AA4292"/>
      <c r="AB4292"/>
      <c r="AC4292"/>
      <c r="AD4292"/>
      <c r="AE4292"/>
      <c r="AF4292"/>
      <c r="AG4292"/>
      <c r="AH4292"/>
      <c r="AI4292"/>
      <c r="AJ4292"/>
      <c r="AK4292"/>
      <c r="AL4292"/>
      <c r="AM4292"/>
      <c r="AN4292"/>
      <c r="AO4292"/>
      <c r="AP4292"/>
      <c r="AQ4292"/>
      <c r="AR4292"/>
      <c r="AS4292"/>
      <c r="AT4292"/>
      <c r="AU4292"/>
      <c r="AV4292"/>
      <c r="AW4292"/>
      <c r="AX4292"/>
      <c r="AY4292"/>
      <c r="AZ4292"/>
      <c r="BA4292"/>
      <c r="BB4292"/>
      <c r="BC4292"/>
      <c r="BD4292"/>
      <c r="BE4292"/>
      <c r="BF4292"/>
      <c r="BG4292"/>
      <c r="BH4292"/>
      <c r="BI4292"/>
      <c r="BJ4292"/>
      <c r="BK4292"/>
      <c r="BL4292"/>
      <c r="BM4292"/>
      <c r="BN4292"/>
      <c r="BO4292"/>
      <c r="BP4292"/>
      <c r="BQ4292"/>
      <c r="BR4292"/>
      <c r="BS4292"/>
      <c r="BT4292"/>
      <c r="BU4292"/>
      <c r="BV4292"/>
      <c r="BW4292"/>
      <c r="BX4292"/>
      <c r="BY4292"/>
      <c r="BZ4292"/>
      <c r="CA4292"/>
      <c r="CB4292"/>
      <c r="CC4292"/>
      <c r="CD4292"/>
      <c r="CE4292"/>
      <c r="CF4292"/>
      <c r="CG4292"/>
      <c r="CH4292"/>
      <c r="CI4292"/>
      <c r="CJ4292"/>
      <c r="CK4292"/>
      <c r="CL4292"/>
      <c r="CM4292"/>
      <c r="CN4292"/>
      <c r="CO4292"/>
      <c r="CP4292"/>
      <c r="CQ4292"/>
      <c r="CR4292"/>
      <c r="CS4292"/>
      <c r="CT4292"/>
      <c r="CU4292"/>
      <c r="CV4292"/>
      <c r="CW4292"/>
      <c r="CX4292"/>
      <c r="CY4292"/>
      <c r="CZ4292"/>
      <c r="DA4292"/>
      <c r="DB4292"/>
      <c r="DC4292"/>
      <c r="DD4292"/>
      <c r="DE4292"/>
      <c r="DF4292"/>
      <c r="DG4292"/>
      <c r="DH4292"/>
      <c r="DI4292"/>
      <c r="DJ4292"/>
      <c r="DK4292"/>
      <c r="DL4292"/>
      <c r="DM4292"/>
      <c r="DN4292"/>
      <c r="DO4292"/>
      <c r="DP4292"/>
      <c r="DQ4292"/>
      <c r="DR4292"/>
      <c r="DS4292"/>
      <c r="DT4292"/>
      <c r="DU4292"/>
      <c r="DV4292"/>
      <c r="DW4292"/>
      <c r="DX4292"/>
      <c r="DY4292"/>
      <c r="DZ4292"/>
      <c r="EA4292"/>
      <c r="EB4292"/>
      <c r="EC4292"/>
      <c r="ED4292"/>
      <c r="EE4292"/>
      <c r="EF4292"/>
      <c r="EG4292"/>
      <c r="EH4292"/>
      <c r="EI4292"/>
      <c r="EJ4292"/>
      <c r="EK4292"/>
      <c r="EL4292"/>
      <c r="EM4292"/>
      <c r="EN4292"/>
      <c r="EO4292"/>
      <c r="EP4292"/>
      <c r="EQ4292"/>
      <c r="ER4292"/>
      <c r="ES4292"/>
      <c r="ET4292"/>
      <c r="EU4292"/>
      <c r="EV4292"/>
      <c r="EW4292"/>
      <c r="EX4292"/>
      <c r="EY4292"/>
      <c r="EZ4292"/>
      <c r="FA4292"/>
      <c r="FB4292"/>
      <c r="FC4292"/>
      <c r="FD4292"/>
      <c r="FE4292"/>
      <c r="FF4292"/>
      <c r="FG4292"/>
      <c r="FH4292"/>
      <c r="FI4292"/>
      <c r="FJ4292"/>
      <c r="FK4292"/>
      <c r="FL4292"/>
      <c r="FM4292"/>
      <c r="FN4292"/>
      <c r="FO4292"/>
      <c r="FP4292"/>
      <c r="FQ4292"/>
      <c r="FR4292"/>
      <c r="FS4292"/>
      <c r="FT4292"/>
      <c r="FU4292"/>
      <c r="FV4292"/>
      <c r="FW4292"/>
      <c r="FX4292"/>
      <c r="FY4292"/>
      <c r="FZ4292"/>
      <c r="GA4292"/>
      <c r="GB4292"/>
      <c r="GC4292"/>
      <c r="GD4292"/>
      <c r="GE4292"/>
      <c r="GF4292"/>
      <c r="GG4292"/>
      <c r="GH4292"/>
      <c r="GI4292"/>
      <c r="GJ4292"/>
      <c r="GK4292"/>
      <c r="GL4292"/>
      <c r="GM4292"/>
      <c r="GN4292"/>
      <c r="GO4292"/>
      <c r="GP4292"/>
      <c r="GQ4292"/>
      <c r="GR4292"/>
      <c r="GS4292"/>
      <c r="GT4292"/>
      <c r="GU4292"/>
      <c r="GV4292"/>
      <c r="GW4292"/>
      <c r="GX4292"/>
      <c r="GY4292"/>
      <c r="GZ4292"/>
      <c r="HA4292"/>
      <c r="HB4292"/>
      <c r="HC4292"/>
      <c r="HD4292"/>
      <c r="HE4292"/>
      <c r="HF4292"/>
      <c r="HG4292"/>
      <c r="HH4292"/>
      <c r="HI4292"/>
      <c r="HJ4292"/>
      <c r="HK4292"/>
      <c r="HL4292"/>
      <c r="HM4292"/>
      <c r="HN4292"/>
      <c r="HO4292"/>
      <c r="HP4292"/>
      <c r="HQ4292"/>
      <c r="HR4292"/>
      <c r="HS4292"/>
      <c r="HT4292"/>
      <c r="HU4292"/>
      <c r="HV4292"/>
      <c r="HW4292"/>
      <c r="HX4292"/>
      <c r="HY4292"/>
      <c r="HZ4292"/>
      <c r="IA4292"/>
      <c r="IB4292"/>
      <c r="IC4292"/>
      <c r="ID4292"/>
      <c r="IE4292"/>
      <c r="IF4292"/>
      <c r="IG4292"/>
      <c r="IH4292"/>
      <c r="II4292"/>
      <c r="IJ4292"/>
      <c r="IK4292"/>
      <c r="IL4292"/>
      <c r="IM4292"/>
      <c r="IN4292"/>
      <c r="IO4292"/>
      <c r="IP4292"/>
      <c r="IQ4292"/>
      <c r="IR4292"/>
      <c r="IS4292"/>
      <c r="IT4292"/>
      <c r="IU4292"/>
      <c r="IV4292"/>
    </row>
    <row r="4293" spans="2:256" ht="12.75" customHeight="1">
      <c r="B4293" s="65">
        <v>1</v>
      </c>
      <c r="C4293" s="66">
        <f t="shared" si="195"/>
        <v>0</v>
      </c>
      <c r="D4293" s="76" t="s">
        <v>87</v>
      </c>
      <c r="E4293" s="77" t="s">
        <v>90</v>
      </c>
      <c r="F4293" s="99" t="s">
        <v>70</v>
      </c>
      <c r="G4293" s="78"/>
      <c r="H4293" s="96" t="s">
        <v>101</v>
      </c>
      <c r="I4293" s="107" t="s">
        <v>4680</v>
      </c>
      <c r="J4293" s="81"/>
      <c r="K4293" s="72"/>
      <c r="L4293" s="72"/>
      <c r="M4293" s="72"/>
      <c r="N4293" s="72"/>
      <c r="O4293" s="72"/>
      <c r="P4293" s="72"/>
      <c r="Q4293" s="833"/>
      <c r="R4293" s="102"/>
      <c r="S4293" s="73"/>
      <c r="T4293" s="102"/>
      <c r="U4293" s="103"/>
      <c r="V4293" s="104"/>
      <c r="W4293" s="320"/>
      <c r="X4293" s="320"/>
      <c r="Y4293" s="320"/>
      <c r="Z4293" s="320"/>
      <c r="AA4293" s="320"/>
      <c r="AB4293" s="320"/>
      <c r="AC4293" s="320"/>
      <c r="AD4293" s="320"/>
      <c r="AE4293" s="320"/>
      <c r="AF4293" s="320"/>
      <c r="AG4293" s="320"/>
      <c r="AH4293" s="320"/>
      <c r="AI4293" s="320"/>
      <c r="AJ4293" s="320"/>
      <c r="AK4293" s="320"/>
      <c r="AL4293" s="320"/>
      <c r="AM4293" s="320"/>
      <c r="AN4293" s="320"/>
      <c r="AO4293" s="320"/>
      <c r="AP4293" s="320"/>
      <c r="AQ4293" s="320"/>
      <c r="AR4293" s="320"/>
      <c r="AS4293" s="320"/>
      <c r="AT4293" s="320"/>
      <c r="AU4293" s="320"/>
      <c r="AV4293" s="320"/>
      <c r="AW4293" s="320"/>
      <c r="AX4293" s="320"/>
      <c r="AY4293" s="320"/>
      <c r="AZ4293" s="320"/>
      <c r="BA4293" s="320"/>
      <c r="BB4293" s="320"/>
      <c r="BC4293" s="320"/>
      <c r="BD4293" s="320"/>
      <c r="BE4293" s="320"/>
      <c r="BF4293" s="320"/>
      <c r="BG4293" s="320"/>
      <c r="BH4293" s="320"/>
      <c r="BI4293" s="320"/>
      <c r="BJ4293" s="320"/>
      <c r="BK4293" s="320"/>
      <c r="BL4293" s="320"/>
      <c r="BM4293" s="320"/>
      <c r="BN4293" s="320"/>
      <c r="BO4293" s="320"/>
      <c r="BP4293" s="320"/>
      <c r="BQ4293" s="320"/>
      <c r="BR4293" s="320"/>
      <c r="BS4293" s="320"/>
      <c r="BT4293" s="320"/>
      <c r="BU4293" s="320"/>
      <c r="BV4293" s="320"/>
      <c r="BW4293" s="320"/>
      <c r="BX4293" s="320"/>
      <c r="BY4293" s="320"/>
      <c r="BZ4293" s="320"/>
      <c r="CA4293" s="320"/>
      <c r="CB4293" s="320"/>
      <c r="CC4293" s="320"/>
      <c r="CD4293" s="320"/>
      <c r="CE4293" s="320"/>
      <c r="CF4293" s="320"/>
      <c r="CG4293" s="320"/>
      <c r="CH4293" s="320"/>
      <c r="CI4293" s="320"/>
      <c r="CJ4293" s="320"/>
      <c r="CK4293" s="320"/>
      <c r="CL4293" s="320"/>
      <c r="CM4293" s="320"/>
      <c r="CN4293" s="320"/>
      <c r="CO4293" s="320"/>
      <c r="CP4293" s="320"/>
      <c r="CQ4293" s="320"/>
      <c r="CR4293" s="320"/>
      <c r="CS4293" s="320"/>
      <c r="CT4293" s="320"/>
      <c r="CU4293" s="320"/>
      <c r="CV4293" s="320"/>
      <c r="CW4293" s="320"/>
      <c r="CX4293" s="320"/>
      <c r="CY4293" s="320"/>
      <c r="CZ4293" s="320"/>
      <c r="DA4293" s="320"/>
      <c r="DB4293" s="320"/>
      <c r="DC4293" s="320"/>
      <c r="DD4293" s="320"/>
      <c r="DE4293" s="320"/>
      <c r="DF4293" s="320"/>
      <c r="DG4293" s="320"/>
      <c r="DH4293" s="320"/>
      <c r="DI4293" s="320"/>
      <c r="DJ4293" s="320"/>
      <c r="DK4293" s="320"/>
      <c r="DL4293" s="320"/>
      <c r="DM4293" s="320"/>
      <c r="DN4293" s="320"/>
      <c r="DO4293" s="320"/>
      <c r="DP4293" s="320"/>
      <c r="DQ4293" s="320"/>
      <c r="DR4293" s="320"/>
      <c r="DS4293" s="320"/>
      <c r="DT4293" s="320"/>
      <c r="DU4293" s="320"/>
      <c r="DV4293" s="320"/>
      <c r="DW4293" s="320"/>
      <c r="DX4293" s="320"/>
      <c r="DY4293" s="320"/>
      <c r="DZ4293" s="320"/>
      <c r="EA4293" s="320"/>
      <c r="EB4293" s="320"/>
      <c r="EC4293" s="320"/>
      <c r="ED4293" s="320"/>
      <c r="EE4293" s="320"/>
      <c r="EF4293" s="320"/>
      <c r="EG4293" s="320"/>
      <c r="EH4293" s="320"/>
      <c r="EI4293" s="320"/>
      <c r="EJ4293" s="320"/>
      <c r="EK4293" s="320"/>
      <c r="EL4293" s="320"/>
      <c r="EM4293" s="320"/>
      <c r="EN4293" s="320"/>
      <c r="EO4293" s="320"/>
      <c r="EP4293" s="320"/>
      <c r="EQ4293" s="320"/>
      <c r="ER4293" s="320"/>
      <c r="ES4293" s="320"/>
      <c r="ET4293" s="320"/>
      <c r="EU4293" s="320"/>
      <c r="EV4293" s="320"/>
      <c r="EW4293" s="320"/>
      <c r="EX4293" s="320"/>
      <c r="EY4293" s="320"/>
      <c r="EZ4293" s="320"/>
      <c r="FA4293" s="320"/>
      <c r="FB4293" s="320"/>
      <c r="FC4293" s="320"/>
      <c r="FD4293" s="320"/>
      <c r="FE4293" s="320"/>
      <c r="FF4293" s="320"/>
      <c r="FG4293" s="320"/>
      <c r="FH4293" s="320"/>
      <c r="FI4293" s="320"/>
      <c r="FJ4293" s="320"/>
      <c r="FK4293" s="320"/>
      <c r="FL4293" s="320"/>
      <c r="FM4293" s="320"/>
      <c r="FN4293" s="320"/>
      <c r="FO4293" s="320"/>
      <c r="FP4293" s="320"/>
      <c r="FQ4293" s="320"/>
      <c r="FR4293" s="320"/>
      <c r="FS4293" s="320"/>
      <c r="FT4293" s="320"/>
      <c r="FU4293" s="320"/>
      <c r="FV4293" s="320"/>
      <c r="FW4293" s="320"/>
      <c r="FX4293" s="320"/>
      <c r="FY4293" s="320"/>
      <c r="FZ4293" s="320"/>
      <c r="GA4293" s="320"/>
      <c r="GB4293" s="320"/>
      <c r="GC4293" s="320"/>
      <c r="GD4293" s="320"/>
      <c r="GE4293" s="320"/>
      <c r="GF4293" s="320"/>
      <c r="GG4293" s="320"/>
      <c r="GH4293" s="320"/>
      <c r="GI4293" s="320"/>
      <c r="GJ4293" s="320"/>
      <c r="GK4293" s="320"/>
      <c r="GL4293" s="320"/>
      <c r="GM4293" s="320"/>
      <c r="GN4293" s="320"/>
      <c r="GO4293" s="320"/>
      <c r="GP4293" s="320"/>
      <c r="GQ4293" s="320"/>
      <c r="GR4293" s="320"/>
      <c r="GS4293" s="320"/>
      <c r="GT4293" s="320"/>
      <c r="GU4293" s="320"/>
      <c r="GV4293" s="320"/>
      <c r="GW4293" s="320"/>
      <c r="GX4293" s="320"/>
      <c r="GY4293" s="320"/>
      <c r="GZ4293" s="320"/>
      <c r="HA4293" s="320"/>
      <c r="HB4293" s="320"/>
      <c r="HC4293" s="320"/>
      <c r="HD4293" s="320"/>
      <c r="HE4293" s="320"/>
      <c r="HF4293" s="320"/>
      <c r="HG4293" s="320"/>
      <c r="HH4293" s="320"/>
      <c r="HI4293" s="320"/>
      <c r="HJ4293" s="320"/>
      <c r="HK4293" s="320"/>
      <c r="HL4293" s="320"/>
      <c r="HM4293" s="320"/>
      <c r="HN4293" s="320"/>
      <c r="HO4293" s="320"/>
      <c r="HP4293" s="320"/>
      <c r="HQ4293" s="320"/>
      <c r="HR4293" s="320"/>
      <c r="HS4293" s="320"/>
      <c r="HT4293" s="320"/>
      <c r="HU4293" s="320"/>
      <c r="HV4293" s="320"/>
      <c r="HW4293" s="320"/>
      <c r="HX4293" s="320"/>
      <c r="HY4293" s="320"/>
      <c r="HZ4293" s="320"/>
      <c r="IA4293" s="320"/>
      <c r="IB4293" s="320"/>
      <c r="IC4293" s="320"/>
      <c r="ID4293" s="320"/>
      <c r="IE4293" s="320"/>
      <c r="IF4293" s="320"/>
      <c r="IG4293" s="320"/>
      <c r="IH4293" s="320"/>
      <c r="II4293" s="320"/>
      <c r="IJ4293" s="320"/>
      <c r="IK4293" s="320"/>
      <c r="IL4293" s="320"/>
      <c r="IM4293" s="320"/>
      <c r="IN4293" s="320"/>
      <c r="IO4293" s="320"/>
      <c r="IP4293" s="320"/>
      <c r="IQ4293" s="320"/>
      <c r="IR4293" s="320"/>
      <c r="IS4293" s="320"/>
      <c r="IT4293" s="320"/>
      <c r="IU4293" s="320"/>
      <c r="IV4293" s="320"/>
    </row>
    <row r="4294" spans="2:256" ht="12.75" customHeight="1">
      <c r="B4294" s="65">
        <v>1</v>
      </c>
      <c r="C4294" s="66">
        <f t="shared" si="195"/>
        <v>0</v>
      </c>
      <c r="D4294" s="76" t="s">
        <v>87</v>
      </c>
      <c r="E4294" s="77" t="s">
        <v>90</v>
      </c>
      <c r="F4294" s="99" t="s">
        <v>99</v>
      </c>
      <c r="G4294" s="78"/>
      <c r="H4294" s="96" t="s">
        <v>104</v>
      </c>
      <c r="I4294" s="107" t="s">
        <v>4681</v>
      </c>
      <c r="J4294" s="81"/>
      <c r="K4294" s="72"/>
      <c r="L4294" s="72"/>
      <c r="M4294" s="72"/>
      <c r="N4294" s="72"/>
      <c r="O4294" s="72"/>
      <c r="P4294" s="72"/>
      <c r="Q4294" s="833"/>
      <c r="R4294" s="102"/>
      <c r="S4294" s="73"/>
      <c r="T4294" s="102"/>
      <c r="U4294" s="103"/>
      <c r="V4294" s="104"/>
      <c r="W4294" s="320"/>
      <c r="X4294" s="320"/>
      <c r="Y4294" s="320"/>
      <c r="Z4294" s="320"/>
      <c r="AA4294" s="320"/>
      <c r="AB4294" s="320"/>
      <c r="AC4294" s="320"/>
      <c r="AD4294" s="320"/>
      <c r="AE4294" s="320"/>
      <c r="AF4294" s="320"/>
      <c r="AG4294" s="320"/>
      <c r="AH4294" s="320"/>
      <c r="AI4294" s="320"/>
      <c r="AJ4294" s="320"/>
      <c r="AK4294" s="320"/>
      <c r="AL4294" s="320"/>
      <c r="AM4294" s="320"/>
      <c r="AN4294" s="320"/>
      <c r="AO4294" s="320"/>
      <c r="AP4294" s="320"/>
      <c r="AQ4294" s="320"/>
      <c r="AR4294" s="320"/>
      <c r="AS4294" s="320"/>
      <c r="AT4294" s="320"/>
      <c r="AU4294" s="320"/>
      <c r="AV4294" s="320"/>
      <c r="AW4294" s="320"/>
      <c r="AX4294" s="320"/>
      <c r="AY4294" s="320"/>
      <c r="AZ4294" s="320"/>
      <c r="BA4294" s="320"/>
      <c r="BB4294" s="320"/>
      <c r="BC4294" s="320"/>
      <c r="BD4294" s="320"/>
      <c r="BE4294" s="320"/>
      <c r="BF4294" s="320"/>
      <c r="BG4294" s="320"/>
      <c r="BH4294" s="320"/>
      <c r="BI4294" s="320"/>
      <c r="BJ4294" s="320"/>
      <c r="BK4294" s="320"/>
      <c r="BL4294" s="320"/>
      <c r="BM4294" s="320"/>
      <c r="BN4294" s="320"/>
      <c r="BO4294" s="320"/>
      <c r="BP4294" s="320"/>
      <c r="BQ4294" s="320"/>
      <c r="BR4294" s="320"/>
      <c r="BS4294" s="320"/>
      <c r="BT4294" s="320"/>
      <c r="BU4294" s="320"/>
      <c r="BV4294" s="320"/>
      <c r="BW4294" s="320"/>
      <c r="BX4294" s="320"/>
      <c r="BY4294" s="320"/>
      <c r="BZ4294" s="320"/>
      <c r="CA4294" s="320"/>
      <c r="CB4294" s="320"/>
      <c r="CC4294" s="320"/>
      <c r="CD4294" s="320"/>
      <c r="CE4294" s="320"/>
      <c r="CF4294" s="320"/>
      <c r="CG4294" s="320"/>
      <c r="CH4294" s="320"/>
      <c r="CI4294" s="320"/>
      <c r="CJ4294" s="320"/>
      <c r="CK4294" s="320"/>
      <c r="CL4294" s="320"/>
      <c r="CM4294" s="320"/>
      <c r="CN4294" s="320"/>
      <c r="CO4294" s="320"/>
      <c r="CP4294" s="320"/>
      <c r="CQ4294" s="320"/>
      <c r="CR4294" s="320"/>
      <c r="CS4294" s="320"/>
      <c r="CT4294" s="320"/>
      <c r="CU4294" s="320"/>
      <c r="CV4294" s="320"/>
      <c r="CW4294" s="320"/>
      <c r="CX4294" s="320"/>
      <c r="CY4294" s="320"/>
      <c r="CZ4294" s="320"/>
      <c r="DA4294" s="320"/>
      <c r="DB4294" s="320"/>
      <c r="DC4294" s="320"/>
      <c r="DD4294" s="320"/>
      <c r="DE4294" s="320"/>
      <c r="DF4294" s="320"/>
      <c r="DG4294" s="320"/>
      <c r="DH4294" s="320"/>
      <c r="DI4294" s="320"/>
      <c r="DJ4294" s="320"/>
      <c r="DK4294" s="320"/>
      <c r="DL4294" s="320"/>
      <c r="DM4294" s="320"/>
      <c r="DN4294" s="320"/>
      <c r="DO4294" s="320"/>
      <c r="DP4294" s="320"/>
      <c r="DQ4294" s="320"/>
      <c r="DR4294" s="320"/>
      <c r="DS4294" s="320"/>
      <c r="DT4294" s="320"/>
      <c r="DU4294" s="320"/>
      <c r="DV4294" s="320"/>
      <c r="DW4294" s="320"/>
      <c r="DX4294" s="320"/>
      <c r="DY4294" s="320"/>
      <c r="DZ4294" s="320"/>
      <c r="EA4294" s="320"/>
      <c r="EB4294" s="320"/>
      <c r="EC4294" s="320"/>
      <c r="ED4294" s="320"/>
      <c r="EE4294" s="320"/>
      <c r="EF4294" s="320"/>
      <c r="EG4294" s="320"/>
      <c r="EH4294" s="320"/>
      <c r="EI4294" s="320"/>
      <c r="EJ4294" s="320"/>
      <c r="EK4294" s="320"/>
      <c r="EL4294" s="320"/>
      <c r="EM4294" s="320"/>
      <c r="EN4294" s="320"/>
      <c r="EO4294" s="320"/>
      <c r="EP4294" s="320"/>
      <c r="EQ4294" s="320"/>
      <c r="ER4294" s="320"/>
      <c r="ES4294" s="320"/>
      <c r="ET4294" s="320"/>
      <c r="EU4294" s="320"/>
      <c r="EV4294" s="320"/>
      <c r="EW4294" s="320"/>
      <c r="EX4294" s="320"/>
      <c r="EY4294" s="320"/>
      <c r="EZ4294" s="320"/>
      <c r="FA4294" s="320"/>
      <c r="FB4294" s="320"/>
      <c r="FC4294" s="320"/>
      <c r="FD4294" s="320"/>
      <c r="FE4294" s="320"/>
      <c r="FF4294" s="320"/>
      <c r="FG4294" s="320"/>
      <c r="FH4294" s="320"/>
      <c r="FI4294" s="320"/>
      <c r="FJ4294" s="320"/>
      <c r="FK4294" s="320"/>
      <c r="FL4294" s="320"/>
      <c r="FM4294" s="320"/>
      <c r="FN4294" s="320"/>
      <c r="FO4294" s="320"/>
      <c r="FP4294" s="320"/>
      <c r="FQ4294" s="320"/>
      <c r="FR4294" s="320"/>
      <c r="FS4294" s="320"/>
      <c r="FT4294" s="320"/>
      <c r="FU4294" s="320"/>
      <c r="FV4294" s="320"/>
      <c r="FW4294" s="320"/>
      <c r="FX4294" s="320"/>
      <c r="FY4294" s="320"/>
      <c r="FZ4294" s="320"/>
      <c r="GA4294" s="320"/>
      <c r="GB4294" s="320"/>
      <c r="GC4294" s="320"/>
      <c r="GD4294" s="320"/>
      <c r="GE4294" s="320"/>
      <c r="GF4294" s="320"/>
      <c r="GG4294" s="320"/>
      <c r="GH4294" s="320"/>
      <c r="GI4294" s="320"/>
      <c r="GJ4294" s="320"/>
      <c r="GK4294" s="320"/>
      <c r="GL4294" s="320"/>
      <c r="GM4294" s="320"/>
      <c r="GN4294" s="320"/>
      <c r="GO4294" s="320"/>
      <c r="GP4294" s="320"/>
      <c r="GQ4294" s="320"/>
      <c r="GR4294" s="320"/>
      <c r="GS4294" s="320"/>
      <c r="GT4294" s="320"/>
      <c r="GU4294" s="320"/>
      <c r="GV4294" s="320"/>
      <c r="GW4294" s="320"/>
      <c r="GX4294" s="320"/>
      <c r="GY4294" s="320"/>
      <c r="GZ4294" s="320"/>
      <c r="HA4294" s="320"/>
      <c r="HB4294" s="320"/>
      <c r="HC4294" s="320"/>
      <c r="HD4294" s="320"/>
      <c r="HE4294" s="320"/>
      <c r="HF4294" s="320"/>
      <c r="HG4294" s="320"/>
      <c r="HH4294" s="320"/>
      <c r="HI4294" s="320"/>
      <c r="HJ4294" s="320"/>
      <c r="HK4294" s="320"/>
      <c r="HL4294" s="320"/>
      <c r="HM4294" s="320"/>
      <c r="HN4294" s="320"/>
      <c r="HO4294" s="320"/>
      <c r="HP4294" s="320"/>
      <c r="HQ4294" s="320"/>
      <c r="HR4294" s="320"/>
      <c r="HS4294" s="320"/>
      <c r="HT4294" s="320"/>
      <c r="HU4294" s="320"/>
      <c r="HV4294" s="320"/>
      <c r="HW4294" s="320"/>
      <c r="HX4294" s="320"/>
      <c r="HY4294" s="320"/>
      <c r="HZ4294" s="320"/>
      <c r="IA4294" s="320"/>
      <c r="IB4294" s="320"/>
      <c r="IC4294" s="320"/>
      <c r="ID4294" s="320"/>
      <c r="IE4294" s="320"/>
      <c r="IF4294" s="320"/>
      <c r="IG4294" s="320"/>
      <c r="IH4294" s="320"/>
      <c r="II4294" s="320"/>
      <c r="IJ4294" s="320"/>
      <c r="IK4294" s="320"/>
      <c r="IL4294" s="320"/>
      <c r="IM4294" s="320"/>
      <c r="IN4294" s="320"/>
      <c r="IO4294" s="320"/>
      <c r="IP4294" s="320"/>
      <c r="IQ4294" s="320"/>
      <c r="IR4294" s="320"/>
      <c r="IS4294" s="320"/>
      <c r="IT4294" s="320"/>
      <c r="IU4294" s="320"/>
      <c r="IV4294" s="320"/>
    </row>
    <row r="4295" spans="2:256" ht="12.75" customHeight="1">
      <c r="B4295" s="65">
        <v>1</v>
      </c>
      <c r="C4295" s="66">
        <f t="shared" si="195"/>
        <v>1</v>
      </c>
      <c r="D4295" s="656" t="s">
        <v>99</v>
      </c>
      <c r="E4295" s="658" t="s">
        <v>87</v>
      </c>
      <c r="F4295" s="659" t="s">
        <v>90</v>
      </c>
      <c r="G4295" s="78"/>
      <c r="H4295" s="96" t="s">
        <v>110</v>
      </c>
      <c r="I4295" s="107" t="s">
        <v>4682</v>
      </c>
      <c r="J4295" s="81"/>
      <c r="K4295" s="72"/>
      <c r="L4295" s="72"/>
      <c r="M4295" s="72"/>
      <c r="N4295" s="72"/>
      <c r="O4295" s="72"/>
      <c r="P4295" s="72"/>
      <c r="Q4295" s="833"/>
      <c r="R4295" s="102"/>
      <c r="S4295" s="73"/>
      <c r="T4295" s="102"/>
      <c r="U4295" s="103"/>
      <c r="V4295" s="104"/>
      <c r="W4295"/>
      <c r="X4295"/>
      <c r="Y4295"/>
      <c r="Z4295"/>
      <c r="AA4295"/>
      <c r="AB4295"/>
      <c r="AC4295"/>
      <c r="AD4295"/>
      <c r="AE4295"/>
      <c r="AF4295"/>
      <c r="AG4295"/>
      <c r="AH4295"/>
      <c r="AI4295"/>
      <c r="AJ4295"/>
      <c r="AK4295"/>
      <c r="AL4295"/>
      <c r="AM4295"/>
      <c r="AN4295"/>
      <c r="AO4295"/>
      <c r="AP4295"/>
      <c r="AQ4295"/>
      <c r="AR4295"/>
      <c r="AS4295"/>
      <c r="AT4295"/>
      <c r="AU4295"/>
      <c r="AV4295"/>
      <c r="AW4295"/>
      <c r="AX4295"/>
      <c r="AY4295"/>
      <c r="AZ4295"/>
      <c r="BA4295"/>
      <c r="BB4295"/>
      <c r="BC4295"/>
      <c r="BD4295"/>
      <c r="BE4295"/>
      <c r="BF4295"/>
      <c r="BG4295"/>
      <c r="BH4295"/>
      <c r="BI4295"/>
      <c r="BJ4295"/>
      <c r="BK4295"/>
      <c r="BL4295"/>
      <c r="BM4295"/>
      <c r="BN4295"/>
      <c r="BO4295"/>
      <c r="BP4295"/>
      <c r="BQ4295"/>
      <c r="BR4295"/>
      <c r="BS4295"/>
      <c r="BT4295"/>
      <c r="BU4295"/>
      <c r="BV4295"/>
      <c r="BW4295"/>
      <c r="BX4295"/>
      <c r="BY4295"/>
      <c r="BZ4295"/>
      <c r="CA4295"/>
      <c r="CB4295"/>
      <c r="CC4295"/>
      <c r="CD4295"/>
      <c r="CE4295"/>
      <c r="CF4295"/>
      <c r="CG4295"/>
      <c r="CH4295"/>
      <c r="CI4295"/>
      <c r="CJ4295"/>
      <c r="CK4295"/>
      <c r="CL4295"/>
      <c r="CM4295"/>
      <c r="CN4295"/>
      <c r="CO4295"/>
      <c r="CP4295"/>
      <c r="CQ4295"/>
      <c r="CR4295"/>
      <c r="CS4295"/>
      <c r="CT4295"/>
      <c r="CU4295"/>
      <c r="CV4295"/>
      <c r="CW4295"/>
      <c r="CX4295"/>
      <c r="CY4295"/>
      <c r="CZ4295"/>
      <c r="DA4295"/>
      <c r="DB4295"/>
      <c r="DC4295"/>
      <c r="DD4295"/>
      <c r="DE4295"/>
      <c r="DF4295"/>
      <c r="DG4295"/>
      <c r="DH4295"/>
      <c r="DI4295"/>
      <c r="DJ4295"/>
      <c r="DK4295"/>
      <c r="DL4295"/>
      <c r="DM4295"/>
      <c r="DN4295"/>
      <c r="DO4295"/>
      <c r="DP4295"/>
      <c r="DQ4295"/>
      <c r="DR4295"/>
      <c r="DS4295"/>
      <c r="DT4295"/>
      <c r="DU4295"/>
      <c r="DV4295"/>
      <c r="DW4295"/>
      <c r="DX4295"/>
      <c r="DY4295"/>
      <c r="DZ4295"/>
      <c r="EA4295"/>
      <c r="EB4295"/>
      <c r="EC4295"/>
      <c r="ED4295"/>
      <c r="EE4295"/>
      <c r="EF4295"/>
      <c r="EG4295"/>
      <c r="EH4295"/>
      <c r="EI4295"/>
      <c r="EJ4295"/>
      <c r="EK4295"/>
      <c r="EL4295"/>
      <c r="EM4295"/>
      <c r="EN4295"/>
      <c r="EO4295"/>
      <c r="EP4295"/>
      <c r="EQ4295"/>
      <c r="ER4295"/>
      <c r="ES4295"/>
      <c r="ET4295"/>
      <c r="EU4295"/>
      <c r="EV4295"/>
      <c r="EW4295"/>
      <c r="EX4295"/>
      <c r="EY4295"/>
      <c r="EZ4295"/>
      <c r="FA4295"/>
      <c r="FB4295"/>
      <c r="FC4295"/>
      <c r="FD4295"/>
      <c r="FE4295"/>
      <c r="FF4295"/>
      <c r="FG4295"/>
      <c r="FH4295"/>
      <c r="FI4295"/>
      <c r="FJ4295"/>
      <c r="FK4295"/>
      <c r="FL4295"/>
      <c r="FM4295"/>
      <c r="FN4295"/>
      <c r="FO4295"/>
      <c r="FP4295"/>
      <c r="FQ4295"/>
      <c r="FR4295"/>
      <c r="FS4295"/>
      <c r="FT4295"/>
      <c r="FU4295"/>
      <c r="FV4295"/>
      <c r="FW4295"/>
      <c r="FX4295"/>
      <c r="FY4295"/>
      <c r="FZ4295"/>
      <c r="GA4295"/>
      <c r="GB4295"/>
      <c r="GC4295"/>
      <c r="GD4295"/>
      <c r="GE4295"/>
      <c r="GF4295"/>
      <c r="GG4295"/>
      <c r="GH4295"/>
      <c r="GI4295"/>
      <c r="GJ4295"/>
      <c r="GK4295"/>
      <c r="GL4295"/>
      <c r="GM4295"/>
      <c r="GN4295"/>
      <c r="GO4295"/>
      <c r="GP4295"/>
      <c r="GQ4295"/>
      <c r="GR4295"/>
      <c r="GS4295"/>
      <c r="GT4295"/>
      <c r="GU4295"/>
      <c r="GV4295"/>
      <c r="GW4295"/>
      <c r="GX4295"/>
      <c r="GY4295"/>
      <c r="GZ4295"/>
      <c r="HA4295"/>
      <c r="HB4295"/>
      <c r="HC4295"/>
      <c r="HD4295"/>
      <c r="HE4295"/>
      <c r="HF4295"/>
      <c r="HG4295"/>
      <c r="HH4295"/>
      <c r="HI4295"/>
      <c r="HJ4295"/>
      <c r="HK4295"/>
      <c r="HL4295"/>
      <c r="HM4295"/>
      <c r="HN4295"/>
      <c r="HO4295"/>
      <c r="HP4295"/>
      <c r="HQ4295"/>
      <c r="HR4295"/>
      <c r="HS4295"/>
      <c r="HT4295"/>
      <c r="HU4295"/>
      <c r="HV4295"/>
      <c r="HW4295"/>
      <c r="HX4295"/>
      <c r="HY4295"/>
      <c r="HZ4295"/>
      <c r="IA4295"/>
      <c r="IB4295"/>
      <c r="IC4295"/>
      <c r="ID4295"/>
      <c r="IE4295"/>
      <c r="IF4295"/>
      <c r="IG4295"/>
      <c r="IH4295"/>
      <c r="II4295"/>
      <c r="IJ4295"/>
      <c r="IK4295"/>
      <c r="IL4295"/>
      <c r="IM4295"/>
      <c r="IN4295"/>
      <c r="IO4295"/>
      <c r="IP4295"/>
      <c r="IQ4295"/>
      <c r="IR4295"/>
      <c r="IS4295"/>
      <c r="IT4295"/>
      <c r="IU4295"/>
      <c r="IV4295"/>
    </row>
    <row r="4296" spans="2:256" ht="12.75" customHeight="1">
      <c r="B4296" s="65">
        <v>1</v>
      </c>
      <c r="C4296" s="66">
        <f t="shared" si="195"/>
        <v>0</v>
      </c>
      <c r="D4296" s="99" t="s">
        <v>70</v>
      </c>
      <c r="E4296" s="99" t="s">
        <v>70</v>
      </c>
      <c r="F4296" s="77" t="s">
        <v>90</v>
      </c>
      <c r="G4296" s="78"/>
      <c r="H4296" s="96" t="s">
        <v>135</v>
      </c>
      <c r="I4296" s="107" t="s">
        <v>4683</v>
      </c>
      <c r="J4296" s="81"/>
      <c r="K4296" s="72"/>
      <c r="L4296" s="72"/>
      <c r="M4296" s="72"/>
      <c r="N4296" s="72"/>
      <c r="O4296" s="72"/>
      <c r="P4296" s="72"/>
      <c r="Q4296" s="833"/>
      <c r="R4296" s="102"/>
      <c r="S4296" s="73"/>
      <c r="T4296" s="102"/>
      <c r="U4296" s="103"/>
      <c r="V4296" s="104"/>
      <c r="W4296"/>
      <c r="X4296"/>
      <c r="Y4296"/>
      <c r="Z4296"/>
      <c r="AA4296"/>
      <c r="AB4296"/>
      <c r="AC4296"/>
      <c r="AD4296"/>
      <c r="AE4296"/>
      <c r="AF4296"/>
      <c r="AG4296"/>
      <c r="AH4296"/>
      <c r="AI4296"/>
      <c r="AJ4296"/>
      <c r="AK4296"/>
      <c r="AL4296"/>
      <c r="AM4296"/>
      <c r="AN4296"/>
      <c r="AO4296"/>
      <c r="AP4296"/>
      <c r="AQ4296"/>
      <c r="AR4296"/>
      <c r="AS4296"/>
      <c r="AT4296"/>
      <c r="AU4296"/>
      <c r="AV4296"/>
      <c r="AW4296"/>
      <c r="AX4296"/>
      <c r="AY4296"/>
      <c r="AZ4296"/>
      <c r="BA4296"/>
      <c r="BB4296"/>
      <c r="BC4296"/>
      <c r="BD4296"/>
      <c r="BE4296"/>
      <c r="BF4296"/>
      <c r="BG4296"/>
      <c r="BH4296"/>
      <c r="BI4296"/>
      <c r="BJ4296"/>
      <c r="BK4296"/>
      <c r="BL4296"/>
      <c r="BM4296"/>
      <c r="BN4296"/>
      <c r="BO4296"/>
      <c r="BP4296"/>
      <c r="BQ4296"/>
      <c r="BR4296"/>
      <c r="BS4296"/>
      <c r="BT4296"/>
      <c r="BU4296"/>
      <c r="BV4296"/>
      <c r="BW4296"/>
      <c r="BX4296"/>
      <c r="BY4296"/>
      <c r="BZ4296"/>
      <c r="CA4296"/>
      <c r="CB4296"/>
      <c r="CC4296"/>
      <c r="CD4296"/>
      <c r="CE4296"/>
      <c r="CF4296"/>
      <c r="CG4296"/>
      <c r="CH4296"/>
      <c r="CI4296"/>
      <c r="CJ4296"/>
      <c r="CK4296"/>
      <c r="CL4296"/>
      <c r="CM4296"/>
      <c r="CN4296"/>
      <c r="CO4296"/>
      <c r="CP4296"/>
      <c r="CQ4296"/>
      <c r="CR4296"/>
      <c r="CS4296"/>
      <c r="CT4296"/>
      <c r="CU4296"/>
      <c r="CV4296"/>
      <c r="CW4296"/>
      <c r="CX4296"/>
      <c r="CY4296"/>
      <c r="CZ4296"/>
      <c r="DA4296"/>
      <c r="DB4296"/>
      <c r="DC4296"/>
      <c r="DD4296"/>
      <c r="DE4296"/>
      <c r="DF4296"/>
      <c r="DG4296"/>
      <c r="DH4296"/>
      <c r="DI4296"/>
      <c r="DJ4296"/>
      <c r="DK4296"/>
      <c r="DL4296"/>
      <c r="DM4296"/>
      <c r="DN4296"/>
      <c r="DO4296"/>
      <c r="DP4296"/>
      <c r="DQ4296"/>
      <c r="DR4296"/>
      <c r="DS4296"/>
      <c r="DT4296"/>
      <c r="DU4296"/>
      <c r="DV4296"/>
      <c r="DW4296"/>
      <c r="DX4296"/>
      <c r="DY4296"/>
      <c r="DZ4296"/>
      <c r="EA4296"/>
      <c r="EB4296"/>
      <c r="EC4296"/>
      <c r="ED4296"/>
      <c r="EE4296"/>
      <c r="EF4296"/>
      <c r="EG4296"/>
      <c r="EH4296"/>
      <c r="EI4296"/>
      <c r="EJ4296"/>
      <c r="EK4296"/>
      <c r="EL4296"/>
      <c r="EM4296"/>
      <c r="EN4296"/>
      <c r="EO4296"/>
      <c r="EP4296"/>
      <c r="EQ4296"/>
      <c r="ER4296"/>
      <c r="ES4296"/>
      <c r="ET4296"/>
      <c r="EU4296"/>
      <c r="EV4296"/>
      <c r="EW4296"/>
      <c r="EX4296"/>
      <c r="EY4296"/>
      <c r="EZ4296"/>
      <c r="FA4296"/>
      <c r="FB4296"/>
      <c r="FC4296"/>
      <c r="FD4296"/>
      <c r="FE4296"/>
      <c r="FF4296"/>
      <c r="FG4296"/>
      <c r="FH4296"/>
      <c r="FI4296"/>
      <c r="FJ4296"/>
      <c r="FK4296"/>
      <c r="FL4296"/>
      <c r="FM4296"/>
      <c r="FN4296"/>
      <c r="FO4296"/>
      <c r="FP4296"/>
      <c r="FQ4296"/>
      <c r="FR4296"/>
      <c r="FS4296"/>
      <c r="FT4296"/>
      <c r="FU4296"/>
      <c r="FV4296"/>
      <c r="FW4296"/>
      <c r="FX4296"/>
      <c r="FY4296"/>
      <c r="FZ4296"/>
      <c r="GA4296"/>
      <c r="GB4296"/>
      <c r="GC4296"/>
      <c r="GD4296"/>
      <c r="GE4296"/>
      <c r="GF4296"/>
      <c r="GG4296"/>
      <c r="GH4296"/>
      <c r="GI4296"/>
      <c r="GJ4296"/>
      <c r="GK4296"/>
      <c r="GL4296"/>
      <c r="GM4296"/>
      <c r="GN4296"/>
      <c r="GO4296"/>
      <c r="GP4296"/>
      <c r="GQ4296"/>
      <c r="GR4296"/>
      <c r="GS4296"/>
      <c r="GT4296"/>
      <c r="GU4296"/>
      <c r="GV4296"/>
      <c r="GW4296"/>
      <c r="GX4296"/>
      <c r="GY4296"/>
      <c r="GZ4296"/>
      <c r="HA4296"/>
      <c r="HB4296"/>
      <c r="HC4296"/>
      <c r="HD4296"/>
      <c r="HE4296"/>
      <c r="HF4296"/>
      <c r="HG4296"/>
      <c r="HH4296"/>
      <c r="HI4296"/>
      <c r="HJ4296"/>
      <c r="HK4296"/>
      <c r="HL4296"/>
      <c r="HM4296"/>
      <c r="HN4296"/>
      <c r="HO4296"/>
      <c r="HP4296"/>
      <c r="HQ4296"/>
      <c r="HR4296"/>
      <c r="HS4296"/>
      <c r="HT4296"/>
      <c r="HU4296"/>
      <c r="HV4296"/>
      <c r="HW4296"/>
      <c r="HX4296"/>
      <c r="HY4296"/>
      <c r="HZ4296"/>
      <c r="IA4296"/>
      <c r="IB4296"/>
      <c r="IC4296"/>
      <c r="ID4296"/>
      <c r="IE4296"/>
      <c r="IF4296"/>
      <c r="IG4296"/>
      <c r="IH4296"/>
      <c r="II4296"/>
      <c r="IJ4296"/>
      <c r="IK4296"/>
      <c r="IL4296"/>
      <c r="IM4296"/>
      <c r="IN4296"/>
      <c r="IO4296"/>
      <c r="IP4296"/>
      <c r="IQ4296"/>
      <c r="IR4296"/>
      <c r="IS4296"/>
      <c r="IT4296"/>
      <c r="IU4296"/>
      <c r="IV4296"/>
    </row>
    <row r="4297" spans="2:256" ht="12.75" customHeight="1">
      <c r="B4297" s="65">
        <v>1</v>
      </c>
      <c r="C4297" s="66">
        <f t="shared" si="195"/>
        <v>1</v>
      </c>
      <c r="D4297" s="77" t="s">
        <v>90</v>
      </c>
      <c r="E4297" s="76" t="s">
        <v>87</v>
      </c>
      <c r="F4297" s="99" t="s">
        <v>99</v>
      </c>
      <c r="G4297" s="78"/>
      <c r="H4297" s="96" t="s">
        <v>122</v>
      </c>
      <c r="I4297" s="107" t="s">
        <v>4684</v>
      </c>
      <c r="J4297" s="81"/>
      <c r="K4297" s="72"/>
      <c r="L4297" s="72"/>
      <c r="M4297" s="72"/>
      <c r="N4297" s="72"/>
      <c r="O4297" s="72"/>
      <c r="P4297" s="72"/>
      <c r="Q4297" s="833"/>
      <c r="R4297" s="102"/>
      <c r="S4297" s="73"/>
      <c r="T4297" s="102"/>
      <c r="U4297" s="103"/>
      <c r="V4297" s="104"/>
      <c r="W4297"/>
      <c r="X4297"/>
      <c r="Y4297"/>
      <c r="Z4297"/>
      <c r="AA4297"/>
      <c r="AB4297"/>
      <c r="AC4297"/>
      <c r="AD4297"/>
      <c r="AE4297"/>
      <c r="AF4297"/>
      <c r="AG4297"/>
      <c r="AH4297"/>
      <c r="AI4297"/>
      <c r="AJ4297"/>
      <c r="AK4297"/>
      <c r="AL4297"/>
      <c r="AM4297"/>
      <c r="AN4297"/>
      <c r="AO4297"/>
      <c r="AP4297"/>
      <c r="AQ4297"/>
      <c r="AR4297"/>
      <c r="AS4297"/>
      <c r="AT4297"/>
      <c r="AU4297"/>
      <c r="AV4297"/>
      <c r="AW4297"/>
      <c r="AX4297"/>
      <c r="AY4297"/>
      <c r="AZ4297"/>
      <c r="BA4297"/>
      <c r="BB4297"/>
      <c r="BC4297"/>
      <c r="BD4297"/>
      <c r="BE4297"/>
      <c r="BF4297"/>
      <c r="BG4297"/>
      <c r="BH4297"/>
      <c r="BI4297"/>
      <c r="BJ4297"/>
      <c r="BK4297"/>
      <c r="BL4297"/>
      <c r="BM4297"/>
      <c r="BN4297"/>
      <c r="BO4297"/>
      <c r="BP4297"/>
      <c r="BQ4297"/>
      <c r="BR4297"/>
      <c r="BS4297"/>
      <c r="BT4297"/>
      <c r="BU4297"/>
      <c r="BV4297"/>
      <c r="BW4297"/>
      <c r="BX4297"/>
      <c r="BY4297"/>
      <c r="BZ4297"/>
      <c r="CA4297"/>
      <c r="CB4297"/>
      <c r="CC4297"/>
      <c r="CD4297"/>
      <c r="CE4297"/>
      <c r="CF4297"/>
      <c r="CG4297"/>
      <c r="CH4297"/>
      <c r="CI4297"/>
      <c r="CJ4297"/>
      <c r="CK4297"/>
      <c r="CL4297"/>
      <c r="CM4297"/>
      <c r="CN4297"/>
      <c r="CO4297"/>
      <c r="CP4297"/>
      <c r="CQ4297"/>
      <c r="CR4297"/>
      <c r="CS4297"/>
      <c r="CT4297"/>
      <c r="CU4297"/>
      <c r="CV4297"/>
      <c r="CW4297"/>
      <c r="CX4297"/>
      <c r="CY4297"/>
      <c r="CZ4297"/>
      <c r="DA4297"/>
      <c r="DB4297"/>
      <c r="DC4297"/>
      <c r="DD4297"/>
      <c r="DE4297"/>
      <c r="DF4297"/>
      <c r="DG4297"/>
      <c r="DH4297"/>
      <c r="DI4297"/>
      <c r="DJ4297"/>
      <c r="DK4297"/>
      <c r="DL4297"/>
      <c r="DM4297"/>
      <c r="DN4297"/>
      <c r="DO4297"/>
      <c r="DP4297"/>
      <c r="DQ4297"/>
      <c r="DR4297"/>
      <c r="DS4297"/>
      <c r="DT4297"/>
      <c r="DU4297"/>
      <c r="DV4297"/>
      <c r="DW4297"/>
      <c r="DX4297"/>
      <c r="DY4297"/>
      <c r="DZ4297"/>
      <c r="EA4297"/>
      <c r="EB4297"/>
      <c r="EC4297"/>
      <c r="ED4297"/>
      <c r="EE4297"/>
      <c r="EF4297"/>
      <c r="EG4297"/>
      <c r="EH4297"/>
      <c r="EI4297"/>
      <c r="EJ4297"/>
      <c r="EK4297"/>
      <c r="EL4297"/>
      <c r="EM4297"/>
      <c r="EN4297"/>
      <c r="EO4297"/>
      <c r="EP4297"/>
      <c r="EQ4297"/>
      <c r="ER4297"/>
      <c r="ES4297"/>
      <c r="ET4297"/>
      <c r="EU4297"/>
      <c r="EV4297"/>
      <c r="EW4297"/>
      <c r="EX4297"/>
      <c r="EY4297"/>
      <c r="EZ4297"/>
      <c r="FA4297"/>
      <c r="FB4297"/>
      <c r="FC4297"/>
      <c r="FD4297"/>
      <c r="FE4297"/>
      <c r="FF4297"/>
      <c r="FG4297"/>
      <c r="FH4297"/>
      <c r="FI4297"/>
      <c r="FJ4297"/>
      <c r="FK4297"/>
      <c r="FL4297"/>
      <c r="FM4297"/>
      <c r="FN4297"/>
      <c r="FO4297"/>
      <c r="FP4297"/>
      <c r="FQ4297"/>
      <c r="FR4297"/>
      <c r="FS4297"/>
      <c r="FT4297"/>
      <c r="FU4297"/>
      <c r="FV4297"/>
      <c r="FW4297"/>
      <c r="FX4297"/>
      <c r="FY4297"/>
      <c r="FZ4297"/>
      <c r="GA4297"/>
      <c r="GB4297"/>
      <c r="GC4297"/>
      <c r="GD4297"/>
      <c r="GE4297"/>
      <c r="GF4297"/>
      <c r="GG4297"/>
      <c r="GH4297"/>
      <c r="GI4297"/>
      <c r="GJ4297"/>
      <c r="GK4297"/>
      <c r="GL4297"/>
      <c r="GM4297"/>
      <c r="GN4297"/>
      <c r="GO4297"/>
      <c r="GP4297"/>
      <c r="GQ4297"/>
      <c r="GR4297"/>
      <c r="GS4297"/>
      <c r="GT4297"/>
      <c r="GU4297"/>
      <c r="GV4297"/>
      <c r="GW4297"/>
      <c r="GX4297"/>
      <c r="GY4297"/>
      <c r="GZ4297"/>
      <c r="HA4297"/>
      <c r="HB4297"/>
      <c r="HC4297"/>
      <c r="HD4297"/>
      <c r="HE4297"/>
      <c r="HF4297"/>
      <c r="HG4297"/>
      <c r="HH4297"/>
      <c r="HI4297"/>
      <c r="HJ4297"/>
      <c r="HK4297"/>
      <c r="HL4297"/>
      <c r="HM4297"/>
      <c r="HN4297"/>
      <c r="HO4297"/>
      <c r="HP4297"/>
      <c r="HQ4297"/>
      <c r="HR4297"/>
      <c r="HS4297"/>
      <c r="HT4297"/>
      <c r="HU4297"/>
      <c r="HV4297"/>
      <c r="HW4297"/>
      <c r="HX4297"/>
      <c r="HY4297"/>
      <c r="HZ4297"/>
      <c r="IA4297"/>
      <c r="IB4297"/>
      <c r="IC4297"/>
      <c r="ID4297"/>
      <c r="IE4297"/>
      <c r="IF4297"/>
      <c r="IG4297"/>
      <c r="IH4297"/>
      <c r="II4297"/>
      <c r="IJ4297"/>
      <c r="IK4297"/>
      <c r="IL4297"/>
      <c r="IM4297"/>
      <c r="IN4297"/>
      <c r="IO4297"/>
      <c r="IP4297"/>
      <c r="IQ4297"/>
      <c r="IR4297"/>
      <c r="IS4297"/>
      <c r="IT4297"/>
      <c r="IU4297"/>
      <c r="IV4297"/>
    </row>
    <row r="4298" spans="2:256" ht="12.75" customHeight="1">
      <c r="B4298" s="65">
        <v>1</v>
      </c>
      <c r="C4298" s="66">
        <f>IF(E4298="A",4,IF(E4298="B",3,IF(E4298="C",2,IF(E4298="D",1,0))))</f>
        <v>3</v>
      </c>
      <c r="D4298" s="77" t="s">
        <v>90</v>
      </c>
      <c r="E4298" s="76" t="s">
        <v>87</v>
      </c>
      <c r="F4298" s="99" t="s">
        <v>99</v>
      </c>
      <c r="G4298" s="78"/>
      <c r="H4298" s="96" t="s">
        <v>116</v>
      </c>
      <c r="I4298" s="107" t="s">
        <v>5877</v>
      </c>
      <c r="J4298" s="81"/>
      <c r="K4298" s="72"/>
      <c r="L4298" s="72"/>
      <c r="M4298" s="72"/>
      <c r="N4298" s="72"/>
      <c r="O4298" s="72"/>
      <c r="P4298" s="72"/>
      <c r="Q4298" s="833"/>
      <c r="R4298" s="102"/>
      <c r="S4298" s="73"/>
      <c r="T4298" s="102"/>
      <c r="U4298" s="103"/>
      <c r="V4298" s="104"/>
      <c r="W4298" s="283"/>
      <c r="X4298" s="283"/>
      <c r="Y4298" s="283"/>
      <c r="Z4298" s="283"/>
      <c r="AA4298" s="283"/>
      <c r="AB4298" s="283"/>
      <c r="AC4298" s="283"/>
      <c r="AD4298" s="283"/>
      <c r="AE4298" s="283"/>
      <c r="AF4298" s="283"/>
      <c r="AG4298" s="283"/>
      <c r="AH4298" s="283"/>
      <c r="AI4298" s="283"/>
      <c r="AJ4298" s="283"/>
      <c r="AK4298" s="283"/>
      <c r="AL4298" s="283"/>
      <c r="AM4298" s="283"/>
      <c r="AN4298" s="283"/>
      <c r="AO4298" s="283"/>
      <c r="AP4298" s="283"/>
      <c r="AQ4298" s="283"/>
      <c r="AR4298" s="283"/>
      <c r="AS4298" s="283"/>
      <c r="AT4298" s="283"/>
      <c r="AU4298" s="283"/>
      <c r="AV4298" s="283"/>
      <c r="AW4298" s="283"/>
      <c r="AX4298" s="283"/>
      <c r="AY4298" s="283"/>
      <c r="AZ4298" s="283"/>
      <c r="BA4298" s="283"/>
      <c r="BB4298" s="283"/>
      <c r="BC4298" s="283"/>
      <c r="BD4298" s="283"/>
      <c r="BE4298" s="283"/>
      <c r="BF4298" s="283"/>
      <c r="BG4298" s="283"/>
      <c r="BH4298" s="283"/>
      <c r="BI4298" s="283"/>
      <c r="BJ4298" s="283"/>
      <c r="BK4298" s="283"/>
      <c r="BL4298" s="283"/>
      <c r="BM4298" s="283"/>
      <c r="BN4298" s="283"/>
      <c r="BO4298" s="283"/>
      <c r="BP4298" s="283"/>
      <c r="BQ4298" s="283"/>
      <c r="BR4298" s="283"/>
      <c r="BS4298" s="283"/>
      <c r="BT4298" s="283"/>
      <c r="BU4298" s="283"/>
      <c r="BV4298" s="283"/>
      <c r="BW4298" s="283"/>
      <c r="BX4298" s="283"/>
      <c r="BY4298" s="283"/>
      <c r="BZ4298" s="283"/>
      <c r="CA4298" s="283"/>
      <c r="CB4298" s="283"/>
      <c r="CC4298" s="283"/>
      <c r="CD4298" s="283"/>
      <c r="CE4298" s="283"/>
      <c r="CF4298" s="283"/>
      <c r="CG4298" s="283"/>
      <c r="CH4298" s="283"/>
      <c r="CI4298" s="283"/>
      <c r="CJ4298" s="283"/>
      <c r="CK4298" s="283"/>
      <c r="CL4298" s="283"/>
      <c r="CM4298" s="283"/>
      <c r="CN4298" s="283"/>
      <c r="CO4298" s="283"/>
      <c r="CP4298" s="283"/>
      <c r="CQ4298" s="283"/>
      <c r="CR4298" s="283"/>
      <c r="CS4298" s="283"/>
      <c r="CT4298" s="283"/>
      <c r="CU4298" s="283"/>
      <c r="CV4298" s="283"/>
      <c r="CW4298" s="283"/>
      <c r="CX4298" s="283"/>
      <c r="CY4298" s="283"/>
      <c r="CZ4298" s="283"/>
      <c r="DA4298" s="283"/>
      <c r="DB4298" s="283"/>
      <c r="DC4298" s="283"/>
      <c r="DD4298" s="283"/>
      <c r="DE4298" s="283"/>
      <c r="DF4298" s="283"/>
      <c r="DG4298" s="283"/>
      <c r="DH4298" s="283"/>
      <c r="DI4298" s="283"/>
      <c r="DJ4298" s="283"/>
      <c r="DK4298" s="283"/>
      <c r="DL4298" s="283"/>
      <c r="DM4298" s="283"/>
      <c r="DN4298" s="283"/>
      <c r="DO4298" s="283"/>
      <c r="DP4298" s="283"/>
      <c r="DQ4298" s="283"/>
      <c r="DR4298" s="283"/>
      <c r="DS4298" s="283"/>
      <c r="DT4298" s="283"/>
      <c r="DU4298" s="283"/>
      <c r="DV4298" s="283"/>
      <c r="DW4298" s="283"/>
      <c r="DX4298" s="283"/>
      <c r="DY4298" s="283"/>
      <c r="DZ4298" s="283"/>
      <c r="EA4298" s="283"/>
      <c r="EB4298" s="283"/>
      <c r="EC4298" s="283"/>
      <c r="ED4298" s="283"/>
      <c r="EE4298" s="283"/>
      <c r="EF4298" s="283"/>
      <c r="EG4298" s="283"/>
      <c r="EH4298" s="283"/>
      <c r="EI4298" s="283"/>
      <c r="EJ4298" s="283"/>
      <c r="EK4298" s="283"/>
      <c r="EL4298" s="283"/>
      <c r="EM4298" s="283"/>
      <c r="EN4298" s="283"/>
      <c r="EO4298" s="283"/>
      <c r="EP4298" s="283"/>
      <c r="EQ4298" s="283"/>
      <c r="ER4298" s="283"/>
      <c r="ES4298" s="283"/>
      <c r="ET4298" s="283"/>
      <c r="EU4298" s="283"/>
      <c r="EV4298" s="283"/>
      <c r="EW4298" s="283"/>
      <c r="EX4298" s="283"/>
      <c r="EY4298" s="283"/>
      <c r="EZ4298" s="283"/>
      <c r="FA4298" s="283"/>
      <c r="FB4298" s="283"/>
      <c r="FC4298" s="283"/>
      <c r="FD4298" s="283"/>
      <c r="FE4298" s="283"/>
      <c r="FF4298" s="283"/>
      <c r="FG4298" s="283"/>
      <c r="FH4298" s="283"/>
      <c r="FI4298" s="283"/>
      <c r="FJ4298" s="283"/>
      <c r="FK4298" s="283"/>
      <c r="FL4298" s="283"/>
      <c r="FM4298" s="283"/>
      <c r="FN4298" s="283"/>
      <c r="FO4298" s="283"/>
      <c r="FP4298" s="283"/>
      <c r="FQ4298" s="283"/>
      <c r="FR4298" s="283"/>
      <c r="FS4298" s="283"/>
      <c r="FT4298" s="283"/>
      <c r="FU4298" s="283"/>
      <c r="FV4298" s="283"/>
      <c r="FW4298" s="283"/>
      <c r="FX4298" s="283"/>
      <c r="FY4298" s="283"/>
      <c r="FZ4298" s="283"/>
      <c r="GA4298" s="283"/>
      <c r="GB4298" s="283"/>
      <c r="GC4298" s="283"/>
      <c r="GD4298" s="283"/>
      <c r="GE4298" s="283"/>
      <c r="GF4298" s="283"/>
      <c r="GG4298" s="283"/>
      <c r="GH4298" s="283"/>
      <c r="GI4298" s="283"/>
      <c r="GJ4298" s="283"/>
      <c r="GK4298" s="283"/>
      <c r="GL4298" s="283"/>
      <c r="GM4298" s="283"/>
      <c r="GN4298" s="283"/>
      <c r="GO4298" s="283"/>
      <c r="GP4298" s="283"/>
      <c r="GQ4298" s="283"/>
      <c r="GR4298" s="283"/>
      <c r="GS4298" s="283"/>
      <c r="GT4298" s="283"/>
      <c r="GU4298" s="283"/>
      <c r="GV4298" s="283"/>
      <c r="GW4298" s="283"/>
      <c r="GX4298" s="283"/>
      <c r="GY4298" s="283"/>
      <c r="GZ4298" s="283"/>
      <c r="HA4298" s="283"/>
      <c r="HB4298" s="283"/>
      <c r="HC4298" s="283"/>
      <c r="HD4298" s="283"/>
      <c r="HE4298" s="283"/>
      <c r="HF4298" s="283"/>
      <c r="HG4298" s="283"/>
      <c r="HH4298" s="283"/>
      <c r="HI4298" s="283"/>
      <c r="HJ4298" s="283"/>
      <c r="HK4298" s="283"/>
      <c r="HL4298" s="283"/>
      <c r="HM4298" s="283"/>
      <c r="HN4298" s="283"/>
      <c r="HO4298" s="283"/>
      <c r="HP4298" s="283"/>
      <c r="HQ4298" s="283"/>
      <c r="HR4298" s="283"/>
      <c r="HS4298" s="283"/>
      <c r="HT4298" s="283"/>
      <c r="HU4298" s="283"/>
      <c r="HV4298" s="283"/>
      <c r="HW4298" s="283"/>
      <c r="HX4298" s="283"/>
      <c r="HY4298" s="283"/>
      <c r="HZ4298" s="283"/>
      <c r="IA4298" s="283"/>
      <c r="IB4298" s="283"/>
      <c r="IC4298" s="283"/>
      <c r="ID4298" s="283"/>
      <c r="IE4298" s="283"/>
      <c r="IF4298" s="283"/>
      <c r="IG4298" s="283"/>
      <c r="IH4298" s="283"/>
      <c r="II4298" s="283"/>
      <c r="IJ4298" s="283"/>
      <c r="IK4298" s="283"/>
      <c r="IL4298" s="283"/>
      <c r="IM4298" s="283"/>
      <c r="IN4298" s="283"/>
      <c r="IO4298" s="283"/>
      <c r="IP4298" s="283"/>
      <c r="IQ4298" s="283"/>
      <c r="IR4298" s="283"/>
      <c r="IS4298" s="283"/>
      <c r="IT4298" s="283"/>
      <c r="IU4298" s="283"/>
      <c r="IV4298" s="283"/>
    </row>
    <row r="4299" spans="2:256" ht="12.75" customHeight="1">
      <c r="B4299" s="65">
        <v>1</v>
      </c>
      <c r="C4299" s="66">
        <f>IF(E4299="A",4,IF(E4299="B",3,IF(E4299="C",2,IF(E4299="D",1,0))))</f>
        <v>2</v>
      </c>
      <c r="D4299" s="76" t="s">
        <v>87</v>
      </c>
      <c r="E4299" s="77" t="s">
        <v>90</v>
      </c>
      <c r="F4299" s="76" t="s">
        <v>68</v>
      </c>
      <c r="G4299" s="78"/>
      <c r="H4299" s="96" t="s">
        <v>119</v>
      </c>
      <c r="I4299" s="107" t="s">
        <v>4685</v>
      </c>
      <c r="J4299" s="81"/>
      <c r="K4299" s="72"/>
      <c r="L4299" s="72"/>
      <c r="M4299" s="72"/>
      <c r="N4299" s="72"/>
      <c r="O4299" s="72"/>
      <c r="P4299" s="72"/>
      <c r="Q4299" s="833"/>
      <c r="R4299" s="102"/>
      <c r="S4299" s="73"/>
      <c r="T4299" s="102"/>
      <c r="U4299" s="103"/>
      <c r="V4299" s="104"/>
      <c r="W4299"/>
      <c r="X4299"/>
      <c r="Y4299"/>
      <c r="Z4299"/>
      <c r="AA4299"/>
      <c r="AB4299"/>
      <c r="AC4299"/>
      <c r="AD4299"/>
      <c r="AE4299"/>
      <c r="AF4299"/>
      <c r="AG4299"/>
      <c r="AH4299"/>
      <c r="AI4299"/>
      <c r="AJ4299"/>
      <c r="AK4299"/>
      <c r="AL4299"/>
      <c r="AM4299"/>
      <c r="AN4299"/>
      <c r="AO4299"/>
      <c r="AP4299"/>
      <c r="AQ4299"/>
      <c r="AR4299"/>
      <c r="AS4299"/>
      <c r="AT4299"/>
      <c r="AU4299"/>
      <c r="AV4299"/>
      <c r="AW4299"/>
      <c r="AX4299"/>
      <c r="AY4299"/>
      <c r="AZ4299"/>
      <c r="BA4299"/>
      <c r="BB4299"/>
      <c r="BC4299"/>
      <c r="BD4299"/>
      <c r="BE4299"/>
      <c r="BF4299"/>
      <c r="BG4299"/>
      <c r="BH4299"/>
      <c r="BI4299"/>
      <c r="BJ4299"/>
      <c r="BK4299"/>
      <c r="BL4299"/>
      <c r="BM4299"/>
      <c r="BN4299"/>
      <c r="BO4299"/>
      <c r="BP4299"/>
      <c r="BQ4299"/>
      <c r="BR4299"/>
      <c r="BS4299"/>
      <c r="BT4299"/>
      <c r="BU4299"/>
      <c r="BV4299"/>
      <c r="BW4299"/>
      <c r="BX4299"/>
      <c r="BY4299"/>
      <c r="BZ4299"/>
      <c r="CA4299"/>
      <c r="CB4299"/>
      <c r="CC4299"/>
      <c r="CD4299"/>
      <c r="CE4299"/>
      <c r="CF4299"/>
      <c r="CG4299"/>
      <c r="CH4299"/>
      <c r="CI4299"/>
      <c r="CJ4299"/>
      <c r="CK4299"/>
      <c r="CL4299"/>
      <c r="CM4299"/>
      <c r="CN4299"/>
      <c r="CO4299"/>
      <c r="CP4299"/>
      <c r="CQ4299"/>
      <c r="CR4299"/>
      <c r="CS4299"/>
      <c r="CT4299"/>
      <c r="CU4299"/>
      <c r="CV4299"/>
      <c r="CW4299"/>
      <c r="CX4299"/>
      <c r="CY4299"/>
      <c r="CZ4299"/>
      <c r="DA4299"/>
      <c r="DB4299"/>
      <c r="DC4299"/>
      <c r="DD4299"/>
      <c r="DE4299"/>
      <c r="DF4299"/>
      <c r="DG4299"/>
      <c r="DH4299"/>
      <c r="DI4299"/>
      <c r="DJ4299"/>
      <c r="DK4299"/>
      <c r="DL4299"/>
      <c r="DM4299"/>
      <c r="DN4299"/>
      <c r="DO4299"/>
      <c r="DP4299"/>
      <c r="DQ4299"/>
      <c r="DR4299"/>
      <c r="DS4299"/>
      <c r="DT4299"/>
      <c r="DU4299"/>
      <c r="DV4299"/>
      <c r="DW4299"/>
      <c r="DX4299"/>
      <c r="DY4299"/>
      <c r="DZ4299"/>
      <c r="EA4299"/>
      <c r="EB4299"/>
      <c r="EC4299"/>
      <c r="ED4299"/>
      <c r="EE4299"/>
      <c r="EF4299"/>
      <c r="EG4299"/>
      <c r="EH4299"/>
      <c r="EI4299"/>
      <c r="EJ4299"/>
      <c r="EK4299"/>
      <c r="EL4299"/>
      <c r="EM4299"/>
      <c r="EN4299"/>
      <c r="EO4299"/>
      <c r="EP4299"/>
      <c r="EQ4299"/>
      <c r="ER4299"/>
      <c r="ES4299"/>
      <c r="ET4299"/>
      <c r="EU4299"/>
      <c r="EV4299"/>
      <c r="EW4299"/>
      <c r="EX4299"/>
      <c r="EY4299"/>
      <c r="EZ4299"/>
      <c r="FA4299"/>
      <c r="FB4299"/>
      <c r="FC4299"/>
      <c r="FD4299"/>
      <c r="FE4299"/>
      <c r="FF4299"/>
      <c r="FG4299"/>
      <c r="FH4299"/>
      <c r="FI4299"/>
      <c r="FJ4299"/>
      <c r="FK4299"/>
      <c r="FL4299"/>
      <c r="FM4299"/>
      <c r="FN4299"/>
      <c r="FO4299"/>
      <c r="FP4299"/>
      <c r="FQ4299"/>
      <c r="FR4299"/>
      <c r="FS4299"/>
      <c r="FT4299"/>
      <c r="FU4299"/>
      <c r="FV4299"/>
      <c r="FW4299"/>
      <c r="FX4299"/>
      <c r="FY4299"/>
      <c r="FZ4299"/>
      <c r="GA4299"/>
      <c r="GB4299"/>
      <c r="GC4299"/>
      <c r="GD4299"/>
      <c r="GE4299"/>
      <c r="GF4299"/>
      <c r="GG4299"/>
      <c r="GH4299"/>
      <c r="GI4299"/>
      <c r="GJ4299"/>
      <c r="GK4299"/>
      <c r="GL4299"/>
      <c r="GM4299"/>
      <c r="GN4299"/>
      <c r="GO4299"/>
      <c r="GP4299"/>
      <c r="GQ4299"/>
      <c r="GR4299"/>
      <c r="GS4299"/>
      <c r="GT4299"/>
      <c r="GU4299"/>
      <c r="GV4299"/>
      <c r="GW4299"/>
      <c r="GX4299"/>
      <c r="GY4299"/>
      <c r="GZ4299"/>
      <c r="HA4299"/>
      <c r="HB4299"/>
      <c r="HC4299"/>
      <c r="HD4299"/>
      <c r="HE4299"/>
      <c r="HF4299"/>
      <c r="HG4299"/>
      <c r="HH4299"/>
      <c r="HI4299"/>
      <c r="HJ4299"/>
      <c r="HK4299"/>
      <c r="HL4299"/>
      <c r="HM4299"/>
      <c r="HN4299"/>
      <c r="HO4299"/>
      <c r="HP4299"/>
      <c r="HQ4299"/>
      <c r="HR4299"/>
      <c r="HS4299"/>
      <c r="HT4299"/>
      <c r="HU4299"/>
      <c r="HV4299"/>
      <c r="HW4299"/>
      <c r="HX4299"/>
      <c r="HY4299"/>
      <c r="HZ4299"/>
      <c r="IA4299"/>
      <c r="IB4299"/>
      <c r="IC4299"/>
      <c r="ID4299"/>
      <c r="IE4299"/>
      <c r="IF4299"/>
      <c r="IG4299"/>
      <c r="IH4299"/>
      <c r="II4299"/>
      <c r="IJ4299"/>
      <c r="IK4299"/>
      <c r="IL4299"/>
      <c r="IM4299"/>
      <c r="IN4299"/>
      <c r="IO4299"/>
      <c r="IP4299"/>
      <c r="IQ4299"/>
      <c r="IR4299"/>
      <c r="IS4299"/>
      <c r="IT4299"/>
      <c r="IU4299"/>
      <c r="IV4299"/>
    </row>
    <row r="4300" spans="2:256" ht="12.75" customHeight="1">
      <c r="B4300" s="65">
        <v>1</v>
      </c>
      <c r="C4300" s="66">
        <f>IF(E4300="A",1,IF(E4300="B",1,0))</f>
        <v>0</v>
      </c>
      <c r="D4300" s="99" t="s">
        <v>99</v>
      </c>
      <c r="E4300" s="99" t="s">
        <v>70</v>
      </c>
      <c r="F4300" s="99" t="s">
        <v>70</v>
      </c>
      <c r="G4300" s="78"/>
      <c r="H4300" s="96" t="s">
        <v>90</v>
      </c>
      <c r="I4300" s="107" t="s">
        <v>4686</v>
      </c>
      <c r="J4300" s="81"/>
      <c r="K4300" s="72"/>
      <c r="L4300" s="72"/>
      <c r="M4300" s="72"/>
      <c r="N4300" s="72"/>
      <c r="O4300" s="72"/>
      <c r="P4300" s="72"/>
      <c r="Q4300" s="833"/>
      <c r="R4300" s="102"/>
      <c r="S4300" s="73"/>
      <c r="T4300" s="102"/>
      <c r="U4300" s="103"/>
      <c r="V4300" s="104"/>
      <c r="W4300" s="283"/>
      <c r="X4300" s="283"/>
      <c r="Y4300" s="283"/>
      <c r="Z4300" s="283"/>
      <c r="AA4300" s="283"/>
      <c r="AB4300" s="283"/>
      <c r="AC4300" s="283"/>
      <c r="AD4300" s="283"/>
      <c r="AE4300" s="283"/>
      <c r="AF4300" s="283"/>
      <c r="AG4300" s="283"/>
      <c r="AH4300" s="283"/>
      <c r="AI4300" s="283"/>
      <c r="AJ4300" s="283"/>
      <c r="AK4300" s="283"/>
      <c r="AL4300" s="283"/>
      <c r="AM4300" s="283"/>
      <c r="AN4300" s="283"/>
      <c r="AO4300" s="283"/>
      <c r="AP4300" s="283"/>
      <c r="AQ4300" s="283"/>
      <c r="AR4300" s="283"/>
      <c r="AS4300" s="283"/>
      <c r="AT4300" s="283"/>
      <c r="AU4300" s="283"/>
      <c r="AV4300" s="283"/>
      <c r="AW4300" s="283"/>
      <c r="AX4300" s="283"/>
      <c r="AY4300" s="283"/>
      <c r="AZ4300" s="283"/>
      <c r="BA4300" s="283"/>
      <c r="BB4300" s="283"/>
      <c r="BC4300" s="283"/>
      <c r="BD4300" s="283"/>
      <c r="BE4300" s="283"/>
      <c r="BF4300" s="283"/>
      <c r="BG4300" s="283"/>
      <c r="BH4300" s="283"/>
      <c r="BI4300" s="283"/>
      <c r="BJ4300" s="283"/>
      <c r="BK4300" s="283"/>
      <c r="BL4300" s="283"/>
      <c r="BM4300" s="283"/>
      <c r="BN4300" s="283"/>
      <c r="BO4300" s="283"/>
      <c r="BP4300" s="283"/>
      <c r="BQ4300" s="283"/>
      <c r="BR4300" s="283"/>
      <c r="BS4300" s="283"/>
      <c r="BT4300" s="283"/>
      <c r="BU4300" s="283"/>
      <c r="BV4300" s="283"/>
      <c r="BW4300" s="283"/>
      <c r="BX4300" s="283"/>
      <c r="BY4300" s="283"/>
      <c r="BZ4300" s="283"/>
      <c r="CA4300" s="283"/>
      <c r="CB4300" s="283"/>
      <c r="CC4300" s="283"/>
      <c r="CD4300" s="283"/>
      <c r="CE4300" s="283"/>
      <c r="CF4300" s="283"/>
      <c r="CG4300" s="283"/>
      <c r="CH4300" s="283"/>
      <c r="CI4300" s="283"/>
      <c r="CJ4300" s="283"/>
      <c r="CK4300" s="283"/>
      <c r="CL4300" s="283"/>
      <c r="CM4300" s="283"/>
      <c r="CN4300" s="283"/>
      <c r="CO4300" s="283"/>
      <c r="CP4300" s="283"/>
      <c r="CQ4300" s="283"/>
      <c r="CR4300" s="283"/>
      <c r="CS4300" s="283"/>
      <c r="CT4300" s="283"/>
      <c r="CU4300" s="283"/>
      <c r="CV4300" s="283"/>
      <c r="CW4300" s="283"/>
      <c r="CX4300" s="283"/>
      <c r="CY4300" s="283"/>
      <c r="CZ4300" s="283"/>
      <c r="DA4300" s="283"/>
      <c r="DB4300" s="283"/>
      <c r="DC4300" s="283"/>
      <c r="DD4300" s="283"/>
      <c r="DE4300" s="283"/>
      <c r="DF4300" s="283"/>
      <c r="DG4300" s="283"/>
      <c r="DH4300" s="283"/>
      <c r="DI4300" s="283"/>
      <c r="DJ4300" s="283"/>
      <c r="DK4300" s="283"/>
      <c r="DL4300" s="283"/>
      <c r="DM4300" s="283"/>
      <c r="DN4300" s="283"/>
      <c r="DO4300" s="283"/>
      <c r="DP4300" s="283"/>
      <c r="DQ4300" s="283"/>
      <c r="DR4300" s="283"/>
      <c r="DS4300" s="283"/>
      <c r="DT4300" s="283"/>
      <c r="DU4300" s="283"/>
      <c r="DV4300" s="283"/>
      <c r="DW4300" s="283"/>
      <c r="DX4300" s="283"/>
      <c r="DY4300" s="283"/>
      <c r="DZ4300" s="283"/>
      <c r="EA4300" s="283"/>
      <c r="EB4300" s="283"/>
      <c r="EC4300" s="283"/>
      <c r="ED4300" s="283"/>
      <c r="EE4300" s="283"/>
      <c r="EF4300" s="283"/>
      <c r="EG4300" s="283"/>
      <c r="EH4300" s="283"/>
      <c r="EI4300" s="283"/>
      <c r="EJ4300" s="283"/>
      <c r="EK4300" s="283"/>
      <c r="EL4300" s="283"/>
      <c r="EM4300" s="283"/>
      <c r="EN4300" s="283"/>
      <c r="EO4300" s="283"/>
      <c r="EP4300" s="283"/>
      <c r="EQ4300" s="283"/>
      <c r="ER4300" s="283"/>
      <c r="ES4300" s="283"/>
      <c r="ET4300" s="283"/>
      <c r="EU4300" s="283"/>
      <c r="EV4300" s="283"/>
      <c r="EW4300" s="283"/>
      <c r="EX4300" s="283"/>
      <c r="EY4300" s="283"/>
      <c r="EZ4300" s="283"/>
      <c r="FA4300" s="283"/>
      <c r="FB4300" s="283"/>
      <c r="FC4300" s="283"/>
      <c r="FD4300" s="283"/>
      <c r="FE4300" s="283"/>
      <c r="FF4300" s="283"/>
      <c r="FG4300" s="283"/>
      <c r="FH4300" s="283"/>
      <c r="FI4300" s="283"/>
      <c r="FJ4300" s="283"/>
      <c r="FK4300" s="283"/>
      <c r="FL4300" s="283"/>
      <c r="FM4300" s="283"/>
      <c r="FN4300" s="283"/>
      <c r="FO4300" s="283"/>
      <c r="FP4300" s="283"/>
      <c r="FQ4300" s="283"/>
      <c r="FR4300" s="283"/>
      <c r="FS4300" s="283"/>
      <c r="FT4300" s="283"/>
      <c r="FU4300" s="283"/>
      <c r="FV4300" s="283"/>
      <c r="FW4300" s="283"/>
      <c r="FX4300" s="283"/>
      <c r="FY4300" s="283"/>
      <c r="FZ4300" s="283"/>
      <c r="GA4300" s="283"/>
      <c r="GB4300" s="283"/>
      <c r="GC4300" s="283"/>
      <c r="GD4300" s="283"/>
      <c r="GE4300" s="283"/>
      <c r="GF4300" s="283"/>
      <c r="GG4300" s="283"/>
      <c r="GH4300" s="283"/>
      <c r="GI4300" s="283"/>
      <c r="GJ4300" s="283"/>
      <c r="GK4300" s="283"/>
      <c r="GL4300" s="283"/>
      <c r="GM4300" s="283"/>
      <c r="GN4300" s="283"/>
      <c r="GO4300" s="283"/>
      <c r="GP4300" s="283"/>
      <c r="GQ4300" s="283"/>
      <c r="GR4300" s="283"/>
      <c r="GS4300" s="283"/>
      <c r="GT4300" s="283"/>
      <c r="GU4300" s="283"/>
      <c r="GV4300" s="283"/>
      <c r="GW4300" s="283"/>
      <c r="GX4300" s="283"/>
      <c r="GY4300" s="283"/>
      <c r="GZ4300" s="283"/>
      <c r="HA4300" s="283"/>
      <c r="HB4300" s="283"/>
      <c r="HC4300" s="283"/>
      <c r="HD4300" s="283"/>
      <c r="HE4300" s="283"/>
      <c r="HF4300" s="283"/>
      <c r="HG4300" s="283"/>
      <c r="HH4300" s="283"/>
      <c r="HI4300" s="283"/>
      <c r="HJ4300" s="283"/>
      <c r="HK4300" s="283"/>
      <c r="HL4300" s="283"/>
      <c r="HM4300" s="283"/>
      <c r="HN4300" s="283"/>
      <c r="HO4300" s="283"/>
      <c r="HP4300" s="283"/>
      <c r="HQ4300" s="283"/>
      <c r="HR4300" s="283"/>
      <c r="HS4300" s="283"/>
      <c r="HT4300" s="283"/>
      <c r="HU4300" s="283"/>
      <c r="HV4300" s="283"/>
      <c r="HW4300" s="283"/>
      <c r="HX4300" s="283"/>
      <c r="HY4300" s="283"/>
      <c r="HZ4300" s="283"/>
      <c r="IA4300" s="283"/>
      <c r="IB4300" s="283"/>
      <c r="IC4300" s="283"/>
      <c r="ID4300" s="283"/>
      <c r="IE4300" s="283"/>
      <c r="IF4300" s="283"/>
      <c r="IG4300" s="283"/>
      <c r="IH4300" s="283"/>
      <c r="II4300" s="283"/>
      <c r="IJ4300" s="283"/>
      <c r="IK4300" s="283"/>
      <c r="IL4300" s="283"/>
      <c r="IM4300" s="283"/>
      <c r="IN4300" s="283"/>
      <c r="IO4300" s="283"/>
      <c r="IP4300" s="283"/>
      <c r="IQ4300" s="283"/>
      <c r="IR4300" s="283"/>
      <c r="IS4300" s="283"/>
      <c r="IT4300" s="283"/>
      <c r="IU4300" s="283"/>
      <c r="IV4300" s="283"/>
    </row>
    <row r="4301" spans="2:256" ht="12.75" customHeight="1">
      <c r="B4301" s="65">
        <v>1</v>
      </c>
      <c r="C4301" s="66">
        <f>IF(E4301="A",1,IF(E4301="B",1,0))</f>
        <v>0</v>
      </c>
      <c r="D4301" s="658" t="s">
        <v>87</v>
      </c>
      <c r="E4301" s="659" t="s">
        <v>90</v>
      </c>
      <c r="F4301" s="658" t="s">
        <v>68</v>
      </c>
      <c r="G4301" s="78"/>
      <c r="H4301" s="96" t="s">
        <v>114</v>
      </c>
      <c r="I4301" s="107" t="s">
        <v>4687</v>
      </c>
      <c r="J4301" s="81"/>
      <c r="K4301" s="72"/>
      <c r="L4301" s="72"/>
      <c r="M4301" s="72"/>
      <c r="N4301" s="72"/>
      <c r="O4301" s="72"/>
      <c r="P4301" s="72"/>
      <c r="Q4301" s="833"/>
      <c r="R4301" s="102"/>
      <c r="S4301" s="73"/>
      <c r="T4301" s="102"/>
      <c r="U4301" s="103"/>
      <c r="V4301" s="104"/>
      <c r="W4301"/>
      <c r="X4301"/>
      <c r="Y4301"/>
      <c r="Z4301"/>
      <c r="AA4301"/>
      <c r="AB4301"/>
      <c r="AC4301"/>
      <c r="AD4301"/>
      <c r="AE4301"/>
      <c r="AF4301"/>
      <c r="AG4301"/>
      <c r="AH4301"/>
      <c r="AI4301"/>
      <c r="AJ4301"/>
      <c r="AK4301"/>
      <c r="AL4301"/>
      <c r="AM4301"/>
      <c r="AN4301"/>
      <c r="AO4301"/>
      <c r="AP4301"/>
      <c r="AQ4301"/>
      <c r="AR4301"/>
      <c r="AS4301"/>
      <c r="AT4301"/>
      <c r="AU4301"/>
      <c r="AV4301"/>
      <c r="AW4301"/>
      <c r="AX4301"/>
      <c r="AY4301"/>
      <c r="AZ4301"/>
      <c r="BA4301"/>
      <c r="BB4301"/>
      <c r="BC4301"/>
      <c r="BD4301"/>
      <c r="BE4301"/>
      <c r="BF4301"/>
      <c r="BG4301"/>
      <c r="BH4301"/>
      <c r="BI4301"/>
      <c r="BJ4301"/>
      <c r="BK4301"/>
      <c r="BL4301"/>
      <c r="BM4301"/>
      <c r="BN4301"/>
      <c r="BO4301"/>
      <c r="BP4301"/>
      <c r="BQ4301"/>
      <c r="BR4301"/>
      <c r="BS4301"/>
      <c r="BT4301"/>
      <c r="BU4301"/>
      <c r="BV4301"/>
      <c r="BW4301"/>
      <c r="BX4301"/>
      <c r="BY4301"/>
      <c r="BZ4301"/>
      <c r="CA4301"/>
      <c r="CB4301"/>
      <c r="CC4301"/>
      <c r="CD4301"/>
      <c r="CE4301"/>
      <c r="CF4301"/>
      <c r="CG4301"/>
      <c r="CH4301"/>
      <c r="CI4301"/>
      <c r="CJ4301"/>
      <c r="CK4301"/>
      <c r="CL4301"/>
      <c r="CM4301"/>
      <c r="CN4301"/>
      <c r="CO4301"/>
      <c r="CP4301"/>
      <c r="CQ4301"/>
      <c r="CR4301"/>
      <c r="CS4301"/>
      <c r="CT4301"/>
      <c r="CU4301"/>
      <c r="CV4301"/>
      <c r="CW4301"/>
      <c r="CX4301"/>
      <c r="CY4301"/>
      <c r="CZ4301"/>
      <c r="DA4301"/>
      <c r="DB4301"/>
      <c r="DC4301"/>
      <c r="DD4301"/>
      <c r="DE4301"/>
      <c r="DF4301"/>
      <c r="DG4301"/>
      <c r="DH4301"/>
      <c r="DI4301"/>
      <c r="DJ4301"/>
      <c r="DK4301"/>
      <c r="DL4301"/>
      <c r="DM4301"/>
      <c r="DN4301"/>
      <c r="DO4301"/>
      <c r="DP4301"/>
      <c r="DQ4301"/>
      <c r="DR4301"/>
      <c r="DS4301"/>
      <c r="DT4301"/>
      <c r="DU4301"/>
      <c r="DV4301"/>
      <c r="DW4301"/>
      <c r="DX4301"/>
      <c r="DY4301"/>
      <c r="DZ4301"/>
      <c r="EA4301"/>
      <c r="EB4301"/>
      <c r="EC4301"/>
      <c r="ED4301"/>
      <c r="EE4301"/>
      <c r="EF4301"/>
      <c r="EG4301"/>
      <c r="EH4301"/>
      <c r="EI4301"/>
      <c r="EJ4301"/>
      <c r="EK4301"/>
      <c r="EL4301"/>
      <c r="EM4301"/>
      <c r="EN4301"/>
      <c r="EO4301"/>
      <c r="EP4301"/>
      <c r="EQ4301"/>
      <c r="ER4301"/>
      <c r="ES4301"/>
      <c r="ET4301"/>
      <c r="EU4301"/>
      <c r="EV4301"/>
      <c r="EW4301"/>
      <c r="EX4301"/>
      <c r="EY4301"/>
      <c r="EZ4301"/>
      <c r="FA4301"/>
      <c r="FB4301"/>
      <c r="FC4301"/>
      <c r="FD4301"/>
      <c r="FE4301"/>
      <c r="FF4301"/>
      <c r="FG4301"/>
      <c r="FH4301"/>
      <c r="FI4301"/>
      <c r="FJ4301"/>
      <c r="FK4301"/>
      <c r="FL4301"/>
      <c r="FM4301"/>
      <c r="FN4301"/>
      <c r="FO4301"/>
      <c r="FP4301"/>
      <c r="FQ4301"/>
      <c r="FR4301"/>
      <c r="FS4301"/>
      <c r="FT4301"/>
      <c r="FU4301"/>
      <c r="FV4301"/>
      <c r="FW4301"/>
      <c r="FX4301"/>
      <c r="FY4301"/>
      <c r="FZ4301"/>
      <c r="GA4301"/>
      <c r="GB4301"/>
      <c r="GC4301"/>
      <c r="GD4301"/>
      <c r="GE4301"/>
      <c r="GF4301"/>
      <c r="GG4301"/>
      <c r="GH4301"/>
      <c r="GI4301"/>
      <c r="GJ4301"/>
      <c r="GK4301"/>
      <c r="GL4301"/>
      <c r="GM4301"/>
      <c r="GN4301"/>
      <c r="GO4301"/>
      <c r="GP4301"/>
      <c r="GQ4301"/>
      <c r="GR4301"/>
      <c r="GS4301"/>
      <c r="GT4301"/>
      <c r="GU4301"/>
      <c r="GV4301"/>
      <c r="GW4301"/>
      <c r="GX4301"/>
      <c r="GY4301"/>
      <c r="GZ4301"/>
      <c r="HA4301"/>
      <c r="HB4301"/>
      <c r="HC4301"/>
      <c r="HD4301"/>
      <c r="HE4301"/>
      <c r="HF4301"/>
      <c r="HG4301"/>
      <c r="HH4301"/>
      <c r="HI4301"/>
      <c r="HJ4301"/>
      <c r="HK4301"/>
      <c r="HL4301"/>
      <c r="HM4301"/>
      <c r="HN4301"/>
      <c r="HO4301"/>
      <c r="HP4301"/>
      <c r="HQ4301"/>
      <c r="HR4301"/>
      <c r="HS4301"/>
      <c r="HT4301"/>
      <c r="HU4301"/>
      <c r="HV4301"/>
      <c r="HW4301"/>
      <c r="HX4301"/>
      <c r="HY4301"/>
      <c r="HZ4301"/>
      <c r="IA4301"/>
      <c r="IB4301"/>
      <c r="IC4301"/>
      <c r="ID4301"/>
      <c r="IE4301"/>
      <c r="IF4301"/>
      <c r="IG4301"/>
      <c r="IH4301"/>
      <c r="II4301"/>
      <c r="IJ4301"/>
      <c r="IK4301"/>
      <c r="IL4301"/>
      <c r="IM4301"/>
      <c r="IN4301"/>
      <c r="IO4301"/>
      <c r="IP4301"/>
      <c r="IQ4301"/>
      <c r="IR4301"/>
      <c r="IS4301"/>
      <c r="IT4301"/>
      <c r="IU4301"/>
      <c r="IV4301"/>
    </row>
    <row r="4302" spans="2:256" ht="12.75" customHeight="1">
      <c r="B4302" s="65">
        <v>1</v>
      </c>
      <c r="C4302" s="66">
        <f>IF(E4302="A",4,IF(E4302="B",3,IF(E4302="C",2,IF(E4302="D",1,0))))</f>
        <v>3</v>
      </c>
      <c r="D4302" s="76" t="s">
        <v>68</v>
      </c>
      <c r="E4302" s="76" t="s">
        <v>87</v>
      </c>
      <c r="F4302" s="76" t="s">
        <v>87</v>
      </c>
      <c r="G4302" s="78"/>
      <c r="H4302" s="96" t="s">
        <v>114</v>
      </c>
      <c r="I4302" s="107" t="s">
        <v>2381</v>
      </c>
      <c r="J4302" s="81" t="s">
        <v>1056</v>
      </c>
      <c r="K4302" s="72"/>
      <c r="L4302" s="72"/>
      <c r="M4302" s="72"/>
      <c r="N4302" s="72"/>
      <c r="O4302" s="72"/>
      <c r="P4302" s="72"/>
      <c r="Q4302" s="833"/>
      <c r="R4302" s="102"/>
      <c r="S4302" s="73"/>
      <c r="T4302" s="102"/>
      <c r="U4302" s="103"/>
      <c r="V4302" s="104"/>
      <c r="W4302"/>
      <c r="X4302"/>
      <c r="Y4302"/>
      <c r="Z4302"/>
      <c r="AA4302"/>
      <c r="AB4302"/>
      <c r="AC4302"/>
      <c r="AD4302"/>
      <c r="AE4302"/>
      <c r="AF4302"/>
      <c r="AG4302"/>
      <c r="AH4302"/>
      <c r="AI4302"/>
      <c r="AJ4302"/>
      <c r="AK4302"/>
      <c r="AL4302"/>
      <c r="AM4302"/>
      <c r="AN4302"/>
      <c r="AO4302"/>
      <c r="AP4302"/>
      <c r="AQ4302"/>
      <c r="AR4302"/>
      <c r="AS4302"/>
      <c r="AT4302"/>
      <c r="AU4302"/>
      <c r="AV4302"/>
      <c r="AW4302"/>
      <c r="AX4302"/>
      <c r="AY4302"/>
      <c r="AZ4302"/>
      <c r="BA4302"/>
      <c r="BB4302"/>
      <c r="BC4302"/>
      <c r="BD4302"/>
      <c r="BE4302"/>
      <c r="BF4302"/>
      <c r="BG4302"/>
      <c r="BH4302"/>
      <c r="BI4302"/>
      <c r="BJ4302"/>
      <c r="BK4302"/>
      <c r="BL4302"/>
      <c r="BM4302"/>
      <c r="BN4302"/>
      <c r="BO4302"/>
      <c r="BP4302"/>
      <c r="BQ4302"/>
      <c r="BR4302"/>
      <c r="BS4302"/>
      <c r="BT4302"/>
      <c r="BU4302"/>
      <c r="BV4302"/>
      <c r="BW4302"/>
      <c r="BX4302"/>
      <c r="BY4302"/>
      <c r="BZ4302"/>
      <c r="CA4302"/>
      <c r="CB4302"/>
      <c r="CC4302"/>
      <c r="CD4302"/>
      <c r="CE4302"/>
      <c r="CF4302"/>
      <c r="CG4302"/>
      <c r="CH4302"/>
      <c r="CI4302"/>
      <c r="CJ4302"/>
      <c r="CK4302"/>
      <c r="CL4302"/>
      <c r="CM4302"/>
      <c r="CN4302"/>
      <c r="CO4302"/>
      <c r="CP4302"/>
      <c r="CQ4302"/>
      <c r="CR4302"/>
      <c r="CS4302"/>
      <c r="CT4302"/>
      <c r="CU4302"/>
      <c r="CV4302"/>
      <c r="CW4302"/>
      <c r="CX4302"/>
      <c r="CY4302"/>
      <c r="CZ4302"/>
      <c r="DA4302"/>
      <c r="DB4302"/>
      <c r="DC4302"/>
      <c r="DD4302"/>
      <c r="DE4302"/>
      <c r="DF4302"/>
      <c r="DG4302"/>
      <c r="DH4302"/>
      <c r="DI4302"/>
      <c r="DJ4302"/>
      <c r="DK4302"/>
      <c r="DL4302"/>
      <c r="DM4302"/>
      <c r="DN4302"/>
      <c r="DO4302"/>
      <c r="DP4302"/>
      <c r="DQ4302"/>
      <c r="DR4302"/>
      <c r="DS4302"/>
      <c r="DT4302"/>
      <c r="DU4302"/>
      <c r="DV4302"/>
      <c r="DW4302"/>
      <c r="DX4302"/>
      <c r="DY4302"/>
      <c r="DZ4302"/>
      <c r="EA4302"/>
      <c r="EB4302"/>
      <c r="EC4302"/>
      <c r="ED4302"/>
      <c r="EE4302"/>
      <c r="EF4302"/>
      <c r="EG4302"/>
      <c r="EH4302"/>
      <c r="EI4302"/>
      <c r="EJ4302"/>
      <c r="EK4302"/>
      <c r="EL4302"/>
      <c r="EM4302"/>
      <c r="EN4302"/>
      <c r="EO4302"/>
      <c r="EP4302"/>
      <c r="EQ4302"/>
      <c r="ER4302"/>
      <c r="ES4302"/>
      <c r="ET4302"/>
      <c r="EU4302"/>
      <c r="EV4302"/>
      <c r="EW4302"/>
      <c r="EX4302"/>
      <c r="EY4302"/>
      <c r="EZ4302"/>
      <c r="FA4302"/>
      <c r="FB4302"/>
      <c r="FC4302"/>
      <c r="FD4302"/>
      <c r="FE4302"/>
      <c r="FF4302"/>
      <c r="FG4302"/>
      <c r="FH4302"/>
      <c r="FI4302"/>
      <c r="FJ4302"/>
      <c r="FK4302"/>
      <c r="FL4302"/>
      <c r="FM4302"/>
      <c r="FN4302"/>
      <c r="FO4302"/>
      <c r="FP4302"/>
      <c r="FQ4302"/>
      <c r="FR4302"/>
      <c r="FS4302"/>
      <c r="FT4302"/>
      <c r="FU4302"/>
      <c r="FV4302"/>
      <c r="FW4302"/>
      <c r="FX4302"/>
      <c r="FY4302"/>
      <c r="FZ4302"/>
      <c r="GA4302"/>
      <c r="GB4302"/>
      <c r="GC4302"/>
      <c r="GD4302"/>
      <c r="GE4302"/>
      <c r="GF4302"/>
      <c r="GG4302"/>
      <c r="GH4302"/>
      <c r="GI4302"/>
      <c r="GJ4302"/>
      <c r="GK4302"/>
      <c r="GL4302"/>
      <c r="GM4302"/>
      <c r="GN4302"/>
      <c r="GO4302"/>
      <c r="GP4302"/>
      <c r="GQ4302"/>
      <c r="GR4302"/>
      <c r="GS4302"/>
      <c r="GT4302"/>
      <c r="GU4302"/>
      <c r="GV4302"/>
      <c r="GW4302"/>
      <c r="GX4302"/>
      <c r="GY4302"/>
      <c r="GZ4302"/>
      <c r="HA4302"/>
      <c r="HB4302"/>
      <c r="HC4302"/>
      <c r="HD4302"/>
      <c r="HE4302"/>
      <c r="HF4302"/>
      <c r="HG4302"/>
      <c r="HH4302"/>
      <c r="HI4302"/>
      <c r="HJ4302"/>
      <c r="HK4302"/>
      <c r="HL4302"/>
      <c r="HM4302"/>
      <c r="HN4302"/>
      <c r="HO4302"/>
      <c r="HP4302"/>
      <c r="HQ4302"/>
      <c r="HR4302"/>
      <c r="HS4302"/>
      <c r="HT4302"/>
      <c r="HU4302"/>
      <c r="HV4302"/>
      <c r="HW4302"/>
      <c r="HX4302"/>
      <c r="HY4302"/>
      <c r="HZ4302"/>
      <c r="IA4302"/>
      <c r="IB4302"/>
      <c r="IC4302"/>
      <c r="ID4302"/>
      <c r="IE4302"/>
      <c r="IF4302"/>
      <c r="IG4302"/>
      <c r="IH4302"/>
      <c r="II4302"/>
      <c r="IJ4302"/>
      <c r="IK4302"/>
      <c r="IL4302"/>
      <c r="IM4302"/>
      <c r="IN4302"/>
      <c r="IO4302"/>
      <c r="IP4302"/>
      <c r="IQ4302"/>
      <c r="IR4302"/>
      <c r="IS4302"/>
      <c r="IT4302"/>
      <c r="IU4302"/>
      <c r="IV4302"/>
    </row>
    <row r="4303" spans="2:256" ht="12.75" customHeight="1">
      <c r="B4303" s="65">
        <v>1</v>
      </c>
      <c r="C4303" s="66">
        <f>IF(E4303="A",1,IF(E4303="B",1,0))</f>
        <v>1</v>
      </c>
      <c r="D4303" s="665" t="s">
        <v>68</v>
      </c>
      <c r="E4303" s="665" t="s">
        <v>87</v>
      </c>
      <c r="F4303" s="667" t="s">
        <v>99</v>
      </c>
      <c r="G4303" s="78"/>
      <c r="H4303" s="96" t="s">
        <v>88</v>
      </c>
      <c r="I4303" s="107" t="s">
        <v>4688</v>
      </c>
      <c r="J4303" s="81"/>
      <c r="K4303" s="72"/>
      <c r="L4303" s="72"/>
      <c r="M4303" s="72"/>
      <c r="N4303" s="72"/>
      <c r="O4303" s="72"/>
      <c r="P4303" s="72"/>
      <c r="Q4303" s="833"/>
      <c r="R4303" s="102"/>
      <c r="S4303" s="73"/>
      <c r="T4303" s="102"/>
      <c r="U4303" s="103"/>
      <c r="V4303" s="104"/>
      <c r="W4303" s="283"/>
      <c r="X4303" s="283"/>
      <c r="Y4303" s="283"/>
      <c r="Z4303" s="283"/>
      <c r="AA4303" s="283"/>
      <c r="AB4303" s="283"/>
      <c r="AC4303" s="283"/>
      <c r="AD4303" s="283"/>
      <c r="AE4303" s="283"/>
      <c r="AF4303" s="283"/>
      <c r="AG4303" s="283"/>
      <c r="AH4303" s="283"/>
      <c r="AI4303" s="283"/>
      <c r="AJ4303" s="283"/>
      <c r="AK4303" s="283"/>
      <c r="AL4303" s="283"/>
      <c r="AM4303" s="283"/>
      <c r="AN4303" s="283"/>
      <c r="AO4303" s="283"/>
      <c r="AP4303" s="283"/>
      <c r="AQ4303" s="283"/>
      <c r="AR4303" s="283"/>
      <c r="AS4303" s="283"/>
      <c r="AT4303" s="283"/>
      <c r="AU4303" s="283"/>
      <c r="AV4303" s="283"/>
      <c r="AW4303" s="283"/>
      <c r="AX4303" s="283"/>
      <c r="AY4303" s="283"/>
      <c r="AZ4303" s="283"/>
      <c r="BA4303" s="283"/>
      <c r="BB4303" s="283"/>
      <c r="BC4303" s="283"/>
      <c r="BD4303" s="283"/>
      <c r="BE4303" s="283"/>
      <c r="BF4303" s="283"/>
      <c r="BG4303" s="283"/>
      <c r="BH4303" s="283"/>
      <c r="BI4303" s="283"/>
      <c r="BJ4303" s="283"/>
      <c r="BK4303" s="283"/>
      <c r="BL4303" s="283"/>
      <c r="BM4303" s="283"/>
      <c r="BN4303" s="283"/>
      <c r="BO4303" s="283"/>
      <c r="BP4303" s="283"/>
      <c r="BQ4303" s="283"/>
      <c r="BR4303" s="283"/>
      <c r="BS4303" s="283"/>
      <c r="BT4303" s="283"/>
      <c r="BU4303" s="283"/>
      <c r="BV4303" s="283"/>
      <c r="BW4303" s="283"/>
      <c r="BX4303" s="283"/>
      <c r="BY4303" s="283"/>
      <c r="BZ4303" s="283"/>
      <c r="CA4303" s="283"/>
      <c r="CB4303" s="283"/>
      <c r="CC4303" s="283"/>
      <c r="CD4303" s="283"/>
      <c r="CE4303" s="283"/>
      <c r="CF4303" s="283"/>
      <c r="CG4303" s="283"/>
      <c r="CH4303" s="283"/>
      <c r="CI4303" s="283"/>
      <c r="CJ4303" s="283"/>
      <c r="CK4303" s="283"/>
      <c r="CL4303" s="283"/>
      <c r="CM4303" s="283"/>
      <c r="CN4303" s="283"/>
      <c r="CO4303" s="283"/>
      <c r="CP4303" s="283"/>
      <c r="CQ4303" s="283"/>
      <c r="CR4303" s="283"/>
      <c r="CS4303" s="283"/>
      <c r="CT4303" s="283"/>
      <c r="CU4303" s="283"/>
      <c r="CV4303" s="283"/>
      <c r="CW4303" s="283"/>
      <c r="CX4303" s="283"/>
      <c r="CY4303" s="283"/>
      <c r="CZ4303" s="283"/>
      <c r="DA4303" s="283"/>
      <c r="DB4303" s="283"/>
      <c r="DC4303" s="283"/>
      <c r="DD4303" s="283"/>
      <c r="DE4303" s="283"/>
      <c r="DF4303" s="283"/>
      <c r="DG4303" s="283"/>
      <c r="DH4303" s="283"/>
      <c r="DI4303" s="283"/>
      <c r="DJ4303" s="283"/>
      <c r="DK4303" s="283"/>
      <c r="DL4303" s="283"/>
      <c r="DM4303" s="283"/>
      <c r="DN4303" s="283"/>
      <c r="DO4303" s="283"/>
      <c r="DP4303" s="283"/>
      <c r="DQ4303" s="283"/>
      <c r="DR4303" s="283"/>
      <c r="DS4303" s="283"/>
      <c r="DT4303" s="283"/>
      <c r="DU4303" s="283"/>
      <c r="DV4303" s="283"/>
      <c r="DW4303" s="283"/>
      <c r="DX4303" s="283"/>
      <c r="DY4303" s="283"/>
      <c r="DZ4303" s="283"/>
      <c r="EA4303" s="283"/>
      <c r="EB4303" s="283"/>
      <c r="EC4303" s="283"/>
      <c r="ED4303" s="283"/>
      <c r="EE4303" s="283"/>
      <c r="EF4303" s="283"/>
      <c r="EG4303" s="283"/>
      <c r="EH4303" s="283"/>
      <c r="EI4303" s="283"/>
      <c r="EJ4303" s="283"/>
      <c r="EK4303" s="283"/>
      <c r="EL4303" s="283"/>
      <c r="EM4303" s="283"/>
      <c r="EN4303" s="283"/>
      <c r="EO4303" s="283"/>
      <c r="EP4303" s="283"/>
      <c r="EQ4303" s="283"/>
      <c r="ER4303" s="283"/>
      <c r="ES4303" s="283"/>
      <c r="ET4303" s="283"/>
      <c r="EU4303" s="283"/>
      <c r="EV4303" s="283"/>
      <c r="EW4303" s="283"/>
      <c r="EX4303" s="283"/>
      <c r="EY4303" s="283"/>
      <c r="EZ4303" s="283"/>
      <c r="FA4303" s="283"/>
      <c r="FB4303" s="283"/>
      <c r="FC4303" s="283"/>
      <c r="FD4303" s="283"/>
      <c r="FE4303" s="283"/>
      <c r="FF4303" s="283"/>
      <c r="FG4303" s="283"/>
      <c r="FH4303" s="283"/>
      <c r="FI4303" s="283"/>
      <c r="FJ4303" s="283"/>
      <c r="FK4303" s="283"/>
      <c r="FL4303" s="283"/>
      <c r="FM4303" s="283"/>
      <c r="FN4303" s="283"/>
      <c r="FO4303" s="283"/>
      <c r="FP4303" s="283"/>
      <c r="FQ4303" s="283"/>
      <c r="FR4303" s="283"/>
      <c r="FS4303" s="283"/>
      <c r="FT4303" s="283"/>
      <c r="FU4303" s="283"/>
      <c r="FV4303" s="283"/>
      <c r="FW4303" s="283"/>
      <c r="FX4303" s="283"/>
      <c r="FY4303" s="283"/>
      <c r="FZ4303" s="283"/>
      <c r="GA4303" s="283"/>
      <c r="GB4303" s="283"/>
      <c r="GC4303" s="283"/>
      <c r="GD4303" s="283"/>
      <c r="GE4303" s="283"/>
      <c r="GF4303" s="283"/>
      <c r="GG4303" s="283"/>
      <c r="GH4303" s="283"/>
      <c r="GI4303" s="283"/>
      <c r="GJ4303" s="283"/>
      <c r="GK4303" s="283"/>
      <c r="GL4303" s="283"/>
      <c r="GM4303" s="283"/>
      <c r="GN4303" s="283"/>
      <c r="GO4303" s="283"/>
      <c r="GP4303" s="283"/>
      <c r="GQ4303" s="283"/>
      <c r="GR4303" s="283"/>
      <c r="GS4303" s="283"/>
      <c r="GT4303" s="283"/>
      <c r="GU4303" s="283"/>
      <c r="GV4303" s="283"/>
      <c r="GW4303" s="283"/>
      <c r="GX4303" s="283"/>
      <c r="GY4303" s="283"/>
      <c r="GZ4303" s="283"/>
      <c r="HA4303" s="283"/>
      <c r="HB4303" s="283"/>
      <c r="HC4303" s="283"/>
      <c r="HD4303" s="283"/>
      <c r="HE4303" s="283"/>
      <c r="HF4303" s="283"/>
      <c r="HG4303" s="283"/>
      <c r="HH4303" s="283"/>
      <c r="HI4303" s="283"/>
      <c r="HJ4303" s="283"/>
      <c r="HK4303" s="283"/>
      <c r="HL4303" s="283"/>
      <c r="HM4303" s="283"/>
      <c r="HN4303" s="283"/>
      <c r="HO4303" s="283"/>
      <c r="HP4303" s="283"/>
      <c r="HQ4303" s="283"/>
      <c r="HR4303" s="283"/>
      <c r="HS4303" s="283"/>
      <c r="HT4303" s="283"/>
      <c r="HU4303" s="283"/>
      <c r="HV4303" s="283"/>
      <c r="HW4303" s="283"/>
      <c r="HX4303" s="283"/>
      <c r="HY4303" s="283"/>
      <c r="HZ4303" s="283"/>
      <c r="IA4303" s="283"/>
      <c r="IB4303" s="283"/>
      <c r="IC4303" s="283"/>
      <c r="ID4303" s="283"/>
      <c r="IE4303" s="283"/>
      <c r="IF4303" s="283"/>
      <c r="IG4303" s="283"/>
      <c r="IH4303" s="283"/>
      <c r="II4303" s="283"/>
      <c r="IJ4303" s="283"/>
      <c r="IK4303" s="283"/>
      <c r="IL4303" s="283"/>
      <c r="IM4303" s="283"/>
      <c r="IN4303" s="283"/>
      <c r="IO4303" s="283"/>
      <c r="IP4303" s="283"/>
      <c r="IQ4303" s="283"/>
      <c r="IR4303" s="283"/>
      <c r="IS4303" s="283"/>
      <c r="IT4303" s="283"/>
      <c r="IU4303" s="283"/>
      <c r="IV4303" s="283"/>
    </row>
    <row r="4304" spans="2:256" ht="12.75" customHeight="1">
      <c r="B4304" s="65">
        <v>1</v>
      </c>
      <c r="C4304" s="66">
        <f>IF(E4304="A",4,IF(E4304="B",3,IF(E4304="C",2,IF(E4304="D",1,0))))</f>
        <v>2</v>
      </c>
      <c r="D4304" s="852" t="s">
        <v>70</v>
      </c>
      <c r="E4304" s="857" t="s">
        <v>90</v>
      </c>
      <c r="F4304" s="853" t="s">
        <v>68</v>
      </c>
      <c r="G4304" s="78"/>
      <c r="H4304" s="100" t="s">
        <v>372</v>
      </c>
      <c r="I4304" s="101" t="s">
        <v>5979</v>
      </c>
      <c r="J4304" s="81" t="s">
        <v>17</v>
      </c>
      <c r="K4304" s="72"/>
      <c r="L4304" s="72"/>
      <c r="M4304" s="72"/>
      <c r="N4304" s="72"/>
      <c r="O4304" s="72"/>
      <c r="P4304" s="72"/>
      <c r="Q4304" s="833"/>
      <c r="R4304" s="102"/>
      <c r="S4304" s="73"/>
      <c r="T4304" s="116"/>
      <c r="U4304" s="73"/>
      <c r="V4304" s="110"/>
      <c r="W4304" s="283"/>
      <c r="X4304" s="283"/>
      <c r="Y4304" s="283"/>
      <c r="Z4304" s="283"/>
      <c r="AA4304" s="283"/>
      <c r="AB4304" s="283"/>
      <c r="AC4304" s="283"/>
      <c r="AD4304" s="283"/>
      <c r="AE4304" s="283"/>
      <c r="AF4304" s="283"/>
      <c r="AG4304" s="283"/>
      <c r="AH4304" s="283"/>
      <c r="AI4304" s="283"/>
      <c r="AJ4304" s="283"/>
      <c r="AK4304" s="283"/>
      <c r="AL4304" s="283"/>
      <c r="AM4304" s="283"/>
      <c r="AN4304" s="283"/>
      <c r="AO4304" s="283"/>
      <c r="AP4304" s="283"/>
      <c r="AQ4304" s="283"/>
      <c r="AR4304" s="283"/>
      <c r="AS4304" s="283"/>
      <c r="AT4304" s="283"/>
      <c r="AU4304" s="283"/>
      <c r="AV4304" s="283"/>
      <c r="AW4304" s="283"/>
      <c r="AX4304" s="283"/>
      <c r="AY4304" s="283"/>
      <c r="AZ4304" s="283"/>
      <c r="BA4304" s="283"/>
      <c r="BB4304" s="283"/>
      <c r="BC4304" s="283"/>
      <c r="BD4304" s="283"/>
      <c r="BE4304" s="283"/>
      <c r="BF4304" s="283"/>
      <c r="BG4304" s="283"/>
      <c r="BH4304" s="283"/>
      <c r="BI4304" s="283"/>
      <c r="BJ4304" s="283"/>
      <c r="BK4304" s="283"/>
      <c r="BL4304" s="283"/>
      <c r="BM4304" s="283"/>
      <c r="BN4304" s="283"/>
      <c r="BO4304" s="283"/>
      <c r="BP4304" s="283"/>
      <c r="BQ4304" s="283"/>
      <c r="BR4304" s="283"/>
      <c r="BS4304" s="283"/>
      <c r="BT4304" s="283"/>
      <c r="BU4304" s="283"/>
      <c r="BV4304" s="283"/>
      <c r="BW4304" s="283"/>
      <c r="BX4304" s="283"/>
      <c r="BY4304" s="283"/>
      <c r="BZ4304" s="283"/>
      <c r="CA4304" s="283"/>
      <c r="CB4304" s="283"/>
      <c r="CC4304" s="283"/>
      <c r="CD4304" s="283"/>
      <c r="CE4304" s="283"/>
      <c r="CF4304" s="283"/>
      <c r="CG4304" s="283"/>
      <c r="CH4304" s="283"/>
      <c r="CI4304" s="283"/>
      <c r="CJ4304" s="283"/>
      <c r="CK4304" s="283"/>
      <c r="CL4304" s="283"/>
      <c r="CM4304" s="283"/>
      <c r="CN4304" s="283"/>
      <c r="CO4304" s="283"/>
      <c r="CP4304" s="283"/>
      <c r="CQ4304" s="283"/>
      <c r="CR4304" s="283"/>
      <c r="CS4304" s="283"/>
      <c r="CT4304" s="283"/>
      <c r="CU4304" s="283"/>
      <c r="CV4304" s="283"/>
      <c r="CW4304" s="283"/>
      <c r="CX4304" s="283"/>
      <c r="CY4304" s="283"/>
      <c r="CZ4304" s="283"/>
      <c r="DA4304" s="283"/>
      <c r="DB4304" s="283"/>
      <c r="DC4304" s="283"/>
      <c r="DD4304" s="283"/>
      <c r="DE4304" s="283"/>
      <c r="DF4304" s="283"/>
      <c r="DG4304" s="283"/>
      <c r="DH4304" s="283"/>
      <c r="DI4304" s="283"/>
      <c r="DJ4304" s="283"/>
      <c r="DK4304" s="283"/>
      <c r="DL4304" s="283"/>
      <c r="DM4304" s="283"/>
      <c r="DN4304" s="283"/>
      <c r="DO4304" s="283"/>
      <c r="DP4304" s="283"/>
      <c r="DQ4304" s="283"/>
      <c r="DR4304" s="283"/>
      <c r="DS4304" s="283"/>
      <c r="DT4304" s="283"/>
      <c r="DU4304" s="283"/>
      <c r="DV4304" s="283"/>
      <c r="DW4304" s="283"/>
      <c r="DX4304" s="283"/>
      <c r="DY4304" s="283"/>
      <c r="DZ4304" s="283"/>
      <c r="EA4304" s="283"/>
      <c r="EB4304" s="283"/>
      <c r="EC4304" s="283"/>
      <c r="ED4304" s="283"/>
      <c r="EE4304" s="283"/>
      <c r="EF4304" s="283"/>
      <c r="EG4304" s="283"/>
      <c r="EH4304" s="283"/>
      <c r="EI4304" s="283"/>
      <c r="EJ4304" s="283"/>
      <c r="EK4304" s="283"/>
      <c r="EL4304" s="283"/>
      <c r="EM4304" s="283"/>
      <c r="EN4304" s="283"/>
      <c r="EO4304" s="283"/>
      <c r="EP4304" s="283"/>
      <c r="EQ4304" s="283"/>
      <c r="ER4304" s="283"/>
      <c r="ES4304" s="283"/>
      <c r="ET4304" s="283"/>
      <c r="EU4304" s="283"/>
      <c r="EV4304" s="283"/>
      <c r="EW4304" s="283"/>
      <c r="EX4304" s="283"/>
      <c r="EY4304" s="283"/>
      <c r="EZ4304" s="283"/>
      <c r="FA4304" s="283"/>
      <c r="FB4304" s="283"/>
      <c r="FC4304" s="283"/>
      <c r="FD4304" s="283"/>
      <c r="FE4304" s="283"/>
      <c r="FF4304" s="283"/>
      <c r="FG4304" s="283"/>
      <c r="FH4304" s="283"/>
      <c r="FI4304" s="283"/>
      <c r="FJ4304" s="283"/>
      <c r="FK4304" s="283"/>
      <c r="FL4304" s="283"/>
      <c r="FM4304" s="283"/>
      <c r="FN4304" s="283"/>
      <c r="FO4304" s="283"/>
      <c r="FP4304" s="283"/>
      <c r="FQ4304" s="283"/>
      <c r="FR4304" s="283"/>
      <c r="FS4304" s="283"/>
      <c r="FT4304" s="283"/>
      <c r="FU4304" s="283"/>
      <c r="FV4304" s="283"/>
      <c r="FW4304" s="283"/>
      <c r="FX4304" s="283"/>
      <c r="FY4304" s="283"/>
      <c r="FZ4304" s="283"/>
      <c r="GA4304" s="283"/>
      <c r="GB4304" s="283"/>
      <c r="GC4304" s="283"/>
      <c r="GD4304" s="283"/>
      <c r="GE4304" s="283"/>
      <c r="GF4304" s="283"/>
      <c r="GG4304" s="283"/>
      <c r="GH4304" s="283"/>
      <c r="GI4304" s="283"/>
      <c r="GJ4304" s="283"/>
      <c r="GK4304" s="283"/>
      <c r="GL4304" s="283"/>
      <c r="GM4304" s="283"/>
      <c r="GN4304" s="283"/>
      <c r="GO4304" s="283"/>
      <c r="GP4304" s="283"/>
      <c r="GQ4304" s="283"/>
      <c r="GR4304" s="283"/>
      <c r="GS4304" s="283"/>
      <c r="GT4304" s="283"/>
      <c r="GU4304" s="283"/>
      <c r="GV4304" s="283"/>
      <c r="GW4304" s="283"/>
      <c r="GX4304" s="283"/>
      <c r="GY4304" s="283"/>
      <c r="GZ4304" s="283"/>
      <c r="HA4304" s="283"/>
      <c r="HB4304" s="283"/>
      <c r="HC4304" s="283"/>
      <c r="HD4304" s="283"/>
      <c r="HE4304" s="283"/>
      <c r="HF4304" s="283"/>
      <c r="HG4304" s="283"/>
      <c r="HH4304" s="283"/>
      <c r="HI4304" s="283"/>
      <c r="HJ4304" s="283"/>
      <c r="HK4304" s="283"/>
      <c r="HL4304" s="283"/>
      <c r="HM4304" s="283"/>
      <c r="HN4304" s="283"/>
      <c r="HO4304" s="283"/>
      <c r="HP4304" s="283"/>
      <c r="HQ4304" s="283"/>
      <c r="HR4304" s="283"/>
      <c r="HS4304" s="283"/>
      <c r="HT4304" s="283"/>
      <c r="HU4304" s="283"/>
      <c r="HV4304" s="283"/>
      <c r="HW4304" s="283"/>
      <c r="HX4304" s="283"/>
      <c r="HY4304" s="283"/>
      <c r="HZ4304" s="283"/>
      <c r="IA4304" s="283"/>
      <c r="IB4304" s="283"/>
      <c r="IC4304" s="283"/>
      <c r="ID4304" s="283"/>
      <c r="IE4304" s="283"/>
      <c r="IF4304" s="283"/>
      <c r="IG4304" s="283"/>
      <c r="IH4304" s="283"/>
      <c r="II4304" s="283"/>
      <c r="IJ4304" s="283"/>
      <c r="IK4304" s="283"/>
      <c r="IL4304" s="283"/>
      <c r="IM4304" s="283"/>
      <c r="IN4304" s="283"/>
      <c r="IO4304" s="283"/>
      <c r="IP4304" s="283"/>
      <c r="IQ4304" s="283"/>
      <c r="IR4304" s="283"/>
      <c r="IS4304" s="283"/>
      <c r="IT4304" s="283"/>
      <c r="IU4304" s="283"/>
      <c r="IV4304" s="283"/>
    </row>
    <row r="4305" spans="1:256" ht="12.75" customHeight="1">
      <c r="B4305" s="65">
        <v>1</v>
      </c>
      <c r="C4305" s="66">
        <f>IF(E4305="A",1,IF(E4305="B",1,0))</f>
        <v>0</v>
      </c>
      <c r="D4305" s="656" t="s">
        <v>70</v>
      </c>
      <c r="E4305" s="656" t="s">
        <v>70</v>
      </c>
      <c r="F4305" s="656" t="s">
        <v>70</v>
      </c>
      <c r="G4305" s="78"/>
      <c r="H4305" s="96" t="s">
        <v>119</v>
      </c>
      <c r="I4305" s="107" t="s">
        <v>4689</v>
      </c>
      <c r="J4305" s="81"/>
      <c r="K4305" s="72"/>
      <c r="L4305" s="72"/>
      <c r="M4305" s="72"/>
      <c r="N4305" s="72"/>
      <c r="O4305" s="72"/>
      <c r="P4305" s="72"/>
      <c r="Q4305" s="833"/>
      <c r="R4305" s="102"/>
      <c r="S4305" s="73"/>
      <c r="T4305" s="102"/>
      <c r="U4305" s="103"/>
      <c r="V4305" s="104"/>
      <c r="W4305" s="283"/>
      <c r="X4305" s="283"/>
      <c r="Y4305" s="283"/>
      <c r="Z4305" s="283"/>
      <c r="AA4305" s="283"/>
      <c r="AB4305" s="283"/>
      <c r="AC4305" s="283"/>
      <c r="AD4305" s="283"/>
      <c r="AE4305" s="283"/>
      <c r="AF4305" s="283"/>
      <c r="AG4305" s="283"/>
      <c r="AH4305" s="283"/>
      <c r="AI4305" s="283"/>
      <c r="AJ4305" s="283"/>
      <c r="AK4305" s="283"/>
      <c r="AL4305" s="283"/>
      <c r="AM4305" s="283"/>
      <c r="AN4305" s="283"/>
      <c r="AO4305" s="283"/>
      <c r="AP4305" s="283"/>
      <c r="AQ4305" s="283"/>
      <c r="AR4305" s="283"/>
      <c r="AS4305" s="283"/>
      <c r="AT4305" s="283"/>
      <c r="AU4305" s="283"/>
      <c r="AV4305" s="283"/>
      <c r="AW4305" s="283"/>
      <c r="AX4305" s="283"/>
      <c r="AY4305" s="283"/>
      <c r="AZ4305" s="283"/>
      <c r="BA4305" s="283"/>
      <c r="BB4305" s="283"/>
      <c r="BC4305" s="283"/>
      <c r="BD4305" s="283"/>
      <c r="BE4305" s="283"/>
      <c r="BF4305" s="283"/>
      <c r="BG4305" s="283"/>
      <c r="BH4305" s="283"/>
      <c r="BI4305" s="283"/>
      <c r="BJ4305" s="283"/>
      <c r="BK4305" s="283"/>
      <c r="BL4305" s="283"/>
      <c r="BM4305" s="283"/>
      <c r="BN4305" s="283"/>
      <c r="BO4305" s="283"/>
      <c r="BP4305" s="283"/>
      <c r="BQ4305" s="283"/>
      <c r="BR4305" s="283"/>
      <c r="BS4305" s="283"/>
      <c r="BT4305" s="283"/>
      <c r="BU4305" s="283"/>
      <c r="BV4305" s="283"/>
      <c r="BW4305" s="283"/>
      <c r="BX4305" s="283"/>
      <c r="BY4305" s="283"/>
      <c r="BZ4305" s="283"/>
      <c r="CA4305" s="283"/>
      <c r="CB4305" s="283"/>
      <c r="CC4305" s="283"/>
      <c r="CD4305" s="283"/>
      <c r="CE4305" s="283"/>
      <c r="CF4305" s="283"/>
      <c r="CG4305" s="283"/>
      <c r="CH4305" s="283"/>
      <c r="CI4305" s="283"/>
      <c r="CJ4305" s="283"/>
      <c r="CK4305" s="283"/>
      <c r="CL4305" s="283"/>
      <c r="CM4305" s="283"/>
      <c r="CN4305" s="283"/>
      <c r="CO4305" s="283"/>
      <c r="CP4305" s="283"/>
      <c r="CQ4305" s="283"/>
      <c r="CR4305" s="283"/>
      <c r="CS4305" s="283"/>
      <c r="CT4305" s="283"/>
      <c r="CU4305" s="283"/>
      <c r="CV4305" s="283"/>
      <c r="CW4305" s="283"/>
      <c r="CX4305" s="283"/>
      <c r="CY4305" s="283"/>
      <c r="CZ4305" s="283"/>
      <c r="DA4305" s="283"/>
      <c r="DB4305" s="283"/>
      <c r="DC4305" s="283"/>
      <c r="DD4305" s="283"/>
      <c r="DE4305" s="283"/>
      <c r="DF4305" s="283"/>
      <c r="DG4305" s="283"/>
      <c r="DH4305" s="283"/>
      <c r="DI4305" s="283"/>
      <c r="DJ4305" s="283"/>
      <c r="DK4305" s="283"/>
      <c r="DL4305" s="283"/>
      <c r="DM4305" s="283"/>
      <c r="DN4305" s="283"/>
      <c r="DO4305" s="283"/>
      <c r="DP4305" s="283"/>
      <c r="DQ4305" s="283"/>
      <c r="DR4305" s="283"/>
      <c r="DS4305" s="283"/>
      <c r="DT4305" s="283"/>
      <c r="DU4305" s="283"/>
      <c r="DV4305" s="283"/>
      <c r="DW4305" s="283"/>
      <c r="DX4305" s="283"/>
      <c r="DY4305" s="283"/>
      <c r="DZ4305" s="283"/>
      <c r="EA4305" s="283"/>
      <c r="EB4305" s="283"/>
      <c r="EC4305" s="283"/>
      <c r="ED4305" s="283"/>
      <c r="EE4305" s="283"/>
      <c r="EF4305" s="283"/>
      <c r="EG4305" s="283"/>
      <c r="EH4305" s="283"/>
      <c r="EI4305" s="283"/>
      <c r="EJ4305" s="283"/>
      <c r="EK4305" s="283"/>
      <c r="EL4305" s="283"/>
      <c r="EM4305" s="283"/>
      <c r="EN4305" s="283"/>
      <c r="EO4305" s="283"/>
      <c r="EP4305" s="283"/>
      <c r="EQ4305" s="283"/>
      <c r="ER4305" s="283"/>
      <c r="ES4305" s="283"/>
      <c r="ET4305" s="283"/>
      <c r="EU4305" s="283"/>
      <c r="EV4305" s="283"/>
      <c r="EW4305" s="283"/>
      <c r="EX4305" s="283"/>
      <c r="EY4305" s="283"/>
      <c r="EZ4305" s="283"/>
      <c r="FA4305" s="283"/>
      <c r="FB4305" s="283"/>
      <c r="FC4305" s="283"/>
      <c r="FD4305" s="283"/>
      <c r="FE4305" s="283"/>
      <c r="FF4305" s="283"/>
      <c r="FG4305" s="283"/>
      <c r="FH4305" s="283"/>
      <c r="FI4305" s="283"/>
      <c r="FJ4305" s="283"/>
      <c r="FK4305" s="283"/>
      <c r="FL4305" s="283"/>
      <c r="FM4305" s="283"/>
      <c r="FN4305" s="283"/>
      <c r="FO4305" s="283"/>
      <c r="FP4305" s="283"/>
      <c r="FQ4305" s="283"/>
      <c r="FR4305" s="283"/>
      <c r="FS4305" s="283"/>
      <c r="FT4305" s="283"/>
      <c r="FU4305" s="283"/>
      <c r="FV4305" s="283"/>
      <c r="FW4305" s="283"/>
      <c r="FX4305" s="283"/>
      <c r="FY4305" s="283"/>
      <c r="FZ4305" s="283"/>
      <c r="GA4305" s="283"/>
      <c r="GB4305" s="283"/>
      <c r="GC4305" s="283"/>
      <c r="GD4305" s="283"/>
      <c r="GE4305" s="283"/>
      <c r="GF4305" s="283"/>
      <c r="GG4305" s="283"/>
      <c r="GH4305" s="283"/>
      <c r="GI4305" s="283"/>
      <c r="GJ4305" s="283"/>
      <c r="GK4305" s="283"/>
      <c r="GL4305" s="283"/>
      <c r="GM4305" s="283"/>
      <c r="GN4305" s="283"/>
      <c r="GO4305" s="283"/>
      <c r="GP4305" s="283"/>
      <c r="GQ4305" s="283"/>
      <c r="GR4305" s="283"/>
      <c r="GS4305" s="283"/>
      <c r="GT4305" s="283"/>
      <c r="GU4305" s="283"/>
      <c r="GV4305" s="283"/>
      <c r="GW4305" s="283"/>
      <c r="GX4305" s="283"/>
      <c r="GY4305" s="283"/>
      <c r="GZ4305" s="283"/>
      <c r="HA4305" s="283"/>
      <c r="HB4305" s="283"/>
      <c r="HC4305" s="283"/>
      <c r="HD4305" s="283"/>
      <c r="HE4305" s="283"/>
      <c r="HF4305" s="283"/>
      <c r="HG4305" s="283"/>
      <c r="HH4305" s="283"/>
      <c r="HI4305" s="283"/>
      <c r="HJ4305" s="283"/>
      <c r="HK4305" s="283"/>
      <c r="HL4305" s="283"/>
      <c r="HM4305" s="283"/>
      <c r="HN4305" s="283"/>
      <c r="HO4305" s="283"/>
      <c r="HP4305" s="283"/>
      <c r="HQ4305" s="283"/>
      <c r="HR4305" s="283"/>
      <c r="HS4305" s="283"/>
      <c r="HT4305" s="283"/>
      <c r="HU4305" s="283"/>
      <c r="HV4305" s="283"/>
      <c r="HW4305" s="283"/>
      <c r="HX4305" s="283"/>
      <c r="HY4305" s="283"/>
      <c r="HZ4305" s="283"/>
      <c r="IA4305" s="283"/>
      <c r="IB4305" s="283"/>
      <c r="IC4305" s="283"/>
      <c r="ID4305" s="283"/>
      <c r="IE4305" s="283"/>
      <c r="IF4305" s="283"/>
      <c r="IG4305" s="283"/>
      <c r="IH4305" s="283"/>
      <c r="II4305" s="283"/>
      <c r="IJ4305" s="283"/>
      <c r="IK4305" s="283"/>
      <c r="IL4305" s="283"/>
      <c r="IM4305" s="283"/>
      <c r="IN4305" s="283"/>
      <c r="IO4305" s="283"/>
      <c r="IP4305" s="283"/>
      <c r="IQ4305" s="283"/>
      <c r="IR4305" s="283"/>
      <c r="IS4305" s="283"/>
      <c r="IT4305" s="283"/>
      <c r="IU4305" s="283"/>
      <c r="IV4305" s="283"/>
    </row>
    <row r="4306" spans="1:256" ht="12.75" customHeight="1">
      <c r="B4306" s="65">
        <v>1</v>
      </c>
      <c r="C4306" s="66">
        <f>IF(E4306="A",1,IF(E4306="B",1,0))</f>
        <v>0</v>
      </c>
      <c r="D4306" s="659" t="s">
        <v>90</v>
      </c>
      <c r="E4306" s="656" t="s">
        <v>70</v>
      </c>
      <c r="F4306" s="659" t="s">
        <v>90</v>
      </c>
      <c r="G4306" s="78"/>
      <c r="H4306" s="96" t="s">
        <v>135</v>
      </c>
      <c r="I4306" s="107" t="s">
        <v>4690</v>
      </c>
      <c r="J4306" s="81"/>
      <c r="K4306" s="72"/>
      <c r="L4306" s="72"/>
      <c r="M4306" s="72"/>
      <c r="N4306" s="72"/>
      <c r="O4306" s="72"/>
      <c r="P4306" s="72"/>
      <c r="Q4306" s="833"/>
      <c r="R4306" s="102"/>
      <c r="S4306" s="73"/>
      <c r="T4306" s="102"/>
      <c r="U4306" s="103"/>
      <c r="V4306" s="104"/>
      <c r="W4306"/>
      <c r="X4306"/>
      <c r="Y4306"/>
      <c r="Z4306"/>
      <c r="AA4306"/>
      <c r="AB4306"/>
      <c r="AC4306"/>
      <c r="AD4306"/>
      <c r="AE4306"/>
      <c r="AF4306"/>
      <c r="AG4306"/>
      <c r="AH4306"/>
      <c r="AI4306"/>
      <c r="AJ4306"/>
      <c r="AK4306"/>
      <c r="AL4306"/>
      <c r="AM4306"/>
      <c r="AN4306"/>
      <c r="AO4306"/>
      <c r="AP4306"/>
      <c r="AQ4306"/>
      <c r="AR4306"/>
      <c r="AS4306"/>
      <c r="AT4306"/>
      <c r="AU4306"/>
      <c r="AV4306"/>
      <c r="AW4306"/>
      <c r="AX4306"/>
      <c r="AY4306"/>
      <c r="AZ4306"/>
      <c r="BA4306"/>
      <c r="BB4306"/>
      <c r="BC4306"/>
      <c r="BD4306"/>
      <c r="BE4306"/>
      <c r="BF4306"/>
      <c r="BG4306"/>
      <c r="BH4306"/>
      <c r="BI4306"/>
      <c r="BJ4306"/>
      <c r="BK4306"/>
      <c r="BL4306"/>
      <c r="BM4306"/>
      <c r="BN4306"/>
      <c r="BO4306"/>
      <c r="BP4306"/>
      <c r="BQ4306"/>
      <c r="BR4306"/>
      <c r="BS4306"/>
      <c r="BT4306"/>
      <c r="BU4306"/>
      <c r="BV4306"/>
      <c r="BW4306"/>
      <c r="BX4306"/>
      <c r="BY4306"/>
      <c r="BZ4306"/>
      <c r="CA4306"/>
      <c r="CB4306"/>
      <c r="CC4306"/>
      <c r="CD4306"/>
      <c r="CE4306"/>
      <c r="CF4306"/>
      <c r="CG4306"/>
      <c r="CH4306"/>
      <c r="CI4306"/>
      <c r="CJ4306"/>
      <c r="CK4306"/>
      <c r="CL4306"/>
      <c r="CM4306"/>
      <c r="CN4306"/>
      <c r="CO4306"/>
      <c r="CP4306"/>
      <c r="CQ4306"/>
      <c r="CR4306"/>
      <c r="CS4306"/>
      <c r="CT4306"/>
      <c r="CU4306"/>
      <c r="CV4306"/>
      <c r="CW4306"/>
      <c r="CX4306"/>
      <c r="CY4306"/>
      <c r="CZ4306"/>
      <c r="DA4306"/>
      <c r="DB4306"/>
      <c r="DC4306"/>
      <c r="DD4306"/>
      <c r="DE4306"/>
      <c r="DF4306"/>
      <c r="DG4306"/>
      <c r="DH4306"/>
      <c r="DI4306"/>
      <c r="DJ4306"/>
      <c r="DK4306"/>
      <c r="DL4306"/>
      <c r="DM4306"/>
      <c r="DN4306"/>
      <c r="DO4306"/>
      <c r="DP4306"/>
      <c r="DQ4306"/>
      <c r="DR4306"/>
      <c r="DS4306"/>
      <c r="DT4306"/>
      <c r="DU4306"/>
      <c r="DV4306"/>
      <c r="DW4306"/>
      <c r="DX4306"/>
      <c r="DY4306"/>
      <c r="DZ4306"/>
      <c r="EA4306"/>
      <c r="EB4306"/>
      <c r="EC4306"/>
      <c r="ED4306"/>
      <c r="EE4306"/>
      <c r="EF4306"/>
      <c r="EG4306"/>
      <c r="EH4306"/>
      <c r="EI4306"/>
      <c r="EJ4306"/>
      <c r="EK4306"/>
      <c r="EL4306"/>
      <c r="EM4306"/>
      <c r="EN4306"/>
      <c r="EO4306"/>
      <c r="EP4306"/>
      <c r="EQ4306"/>
      <c r="ER4306"/>
      <c r="ES4306"/>
      <c r="ET4306"/>
      <c r="EU4306"/>
      <c r="EV4306"/>
      <c r="EW4306"/>
      <c r="EX4306"/>
      <c r="EY4306"/>
      <c r="EZ4306"/>
      <c r="FA4306"/>
      <c r="FB4306"/>
      <c r="FC4306"/>
      <c r="FD4306"/>
      <c r="FE4306"/>
      <c r="FF4306"/>
      <c r="FG4306"/>
      <c r="FH4306"/>
      <c r="FI4306"/>
      <c r="FJ4306"/>
      <c r="FK4306"/>
      <c r="FL4306"/>
      <c r="FM4306"/>
      <c r="FN4306"/>
      <c r="FO4306"/>
      <c r="FP4306"/>
      <c r="FQ4306"/>
      <c r="FR4306"/>
      <c r="FS4306"/>
      <c r="FT4306"/>
      <c r="FU4306"/>
      <c r="FV4306"/>
      <c r="FW4306"/>
      <c r="FX4306"/>
      <c r="FY4306"/>
      <c r="FZ4306"/>
      <c r="GA4306"/>
      <c r="GB4306"/>
      <c r="GC4306"/>
      <c r="GD4306"/>
      <c r="GE4306"/>
      <c r="GF4306"/>
      <c r="GG4306"/>
      <c r="GH4306"/>
      <c r="GI4306"/>
      <c r="GJ4306"/>
      <c r="GK4306"/>
      <c r="GL4306"/>
      <c r="GM4306"/>
      <c r="GN4306"/>
      <c r="GO4306"/>
      <c r="GP4306"/>
      <c r="GQ4306"/>
      <c r="GR4306"/>
      <c r="GS4306"/>
      <c r="GT4306"/>
      <c r="GU4306"/>
      <c r="GV4306"/>
      <c r="GW4306"/>
      <c r="GX4306"/>
      <c r="GY4306"/>
      <c r="GZ4306"/>
      <c r="HA4306"/>
      <c r="HB4306"/>
      <c r="HC4306"/>
      <c r="HD4306"/>
      <c r="HE4306"/>
      <c r="HF4306"/>
      <c r="HG4306"/>
      <c r="HH4306"/>
      <c r="HI4306"/>
      <c r="HJ4306"/>
      <c r="HK4306"/>
      <c r="HL4306"/>
      <c r="HM4306"/>
      <c r="HN4306"/>
      <c r="HO4306"/>
      <c r="HP4306"/>
      <c r="HQ4306"/>
      <c r="HR4306"/>
      <c r="HS4306"/>
      <c r="HT4306"/>
      <c r="HU4306"/>
      <c r="HV4306"/>
      <c r="HW4306"/>
      <c r="HX4306"/>
      <c r="HY4306"/>
      <c r="HZ4306"/>
      <c r="IA4306"/>
      <c r="IB4306"/>
      <c r="IC4306"/>
      <c r="ID4306"/>
      <c r="IE4306"/>
      <c r="IF4306"/>
      <c r="IG4306"/>
      <c r="IH4306"/>
      <c r="II4306"/>
      <c r="IJ4306"/>
      <c r="IK4306"/>
      <c r="IL4306"/>
      <c r="IM4306"/>
      <c r="IN4306"/>
      <c r="IO4306"/>
      <c r="IP4306"/>
      <c r="IQ4306"/>
      <c r="IR4306"/>
      <c r="IS4306"/>
      <c r="IT4306"/>
      <c r="IU4306"/>
      <c r="IV4306"/>
    </row>
    <row r="4307" spans="1:256" ht="12.75" customHeight="1">
      <c r="B4307" s="65">
        <v>1</v>
      </c>
      <c r="C4307" s="66">
        <f>IF(E4307="A",1,IF(E4307="B",1,0))</f>
        <v>0</v>
      </c>
      <c r="D4307" s="658" t="s">
        <v>87</v>
      </c>
      <c r="E4307" s="659" t="s">
        <v>90</v>
      </c>
      <c r="F4307" s="659" t="s">
        <v>90</v>
      </c>
      <c r="G4307" s="78"/>
      <c r="H4307" s="96" t="s">
        <v>104</v>
      </c>
      <c r="I4307" s="107" t="s">
        <v>4691</v>
      </c>
      <c r="J4307" s="81"/>
      <c r="K4307" s="72"/>
      <c r="L4307" s="72"/>
      <c r="M4307" s="72"/>
      <c r="N4307" s="72"/>
      <c r="O4307" s="72"/>
      <c r="P4307" s="72"/>
      <c r="Q4307" s="833"/>
      <c r="R4307" s="102"/>
      <c r="S4307" s="73"/>
      <c r="T4307" s="102"/>
      <c r="U4307" s="103"/>
      <c r="V4307" s="104"/>
      <c r="W4307"/>
      <c r="X4307"/>
      <c r="Y4307"/>
      <c r="Z4307"/>
      <c r="AA4307"/>
      <c r="AB4307"/>
      <c r="AC4307"/>
      <c r="AD4307"/>
      <c r="AE4307"/>
      <c r="AF4307"/>
      <c r="AG4307"/>
      <c r="AH4307"/>
      <c r="AI4307"/>
      <c r="AJ4307"/>
      <c r="AK4307"/>
      <c r="AL4307"/>
      <c r="AM4307"/>
      <c r="AN4307"/>
      <c r="AO4307"/>
      <c r="AP4307"/>
      <c r="AQ4307"/>
      <c r="AR4307"/>
      <c r="AS4307"/>
      <c r="AT4307"/>
      <c r="AU4307"/>
      <c r="AV4307"/>
      <c r="AW4307"/>
      <c r="AX4307"/>
      <c r="AY4307"/>
      <c r="AZ4307"/>
      <c r="BA4307"/>
      <c r="BB4307"/>
      <c r="BC4307"/>
      <c r="BD4307"/>
      <c r="BE4307"/>
      <c r="BF4307"/>
      <c r="BG4307"/>
      <c r="BH4307"/>
      <c r="BI4307"/>
      <c r="BJ4307"/>
      <c r="BK4307"/>
      <c r="BL4307"/>
      <c r="BM4307"/>
      <c r="BN4307"/>
      <c r="BO4307"/>
      <c r="BP4307"/>
      <c r="BQ4307"/>
      <c r="BR4307"/>
      <c r="BS4307"/>
      <c r="BT4307"/>
      <c r="BU4307"/>
      <c r="BV4307"/>
      <c r="BW4307"/>
      <c r="BX4307"/>
      <c r="BY4307"/>
      <c r="BZ4307"/>
      <c r="CA4307"/>
      <c r="CB4307"/>
      <c r="CC4307"/>
      <c r="CD4307"/>
      <c r="CE4307"/>
      <c r="CF4307"/>
      <c r="CG4307"/>
      <c r="CH4307"/>
      <c r="CI4307"/>
      <c r="CJ4307"/>
      <c r="CK4307"/>
      <c r="CL4307"/>
      <c r="CM4307"/>
      <c r="CN4307"/>
      <c r="CO4307"/>
      <c r="CP4307"/>
      <c r="CQ4307"/>
      <c r="CR4307"/>
      <c r="CS4307"/>
      <c r="CT4307"/>
      <c r="CU4307"/>
      <c r="CV4307"/>
      <c r="CW4307"/>
      <c r="CX4307"/>
      <c r="CY4307"/>
      <c r="CZ4307"/>
      <c r="DA4307"/>
      <c r="DB4307"/>
      <c r="DC4307"/>
      <c r="DD4307"/>
      <c r="DE4307"/>
      <c r="DF4307"/>
      <c r="DG4307"/>
      <c r="DH4307"/>
      <c r="DI4307"/>
      <c r="DJ4307"/>
      <c r="DK4307"/>
      <c r="DL4307"/>
      <c r="DM4307"/>
      <c r="DN4307"/>
      <c r="DO4307"/>
      <c r="DP4307"/>
      <c r="DQ4307"/>
      <c r="DR4307"/>
      <c r="DS4307"/>
      <c r="DT4307"/>
      <c r="DU4307"/>
      <c r="DV4307"/>
      <c r="DW4307"/>
      <c r="DX4307"/>
      <c r="DY4307"/>
      <c r="DZ4307"/>
      <c r="EA4307"/>
      <c r="EB4307"/>
      <c r="EC4307"/>
      <c r="ED4307"/>
      <c r="EE4307"/>
      <c r="EF4307"/>
      <c r="EG4307"/>
      <c r="EH4307"/>
      <c r="EI4307"/>
      <c r="EJ4307"/>
      <c r="EK4307"/>
      <c r="EL4307"/>
      <c r="EM4307"/>
      <c r="EN4307"/>
      <c r="EO4307"/>
      <c r="EP4307"/>
      <c r="EQ4307"/>
      <c r="ER4307"/>
      <c r="ES4307"/>
      <c r="ET4307"/>
      <c r="EU4307"/>
      <c r="EV4307"/>
      <c r="EW4307"/>
      <c r="EX4307"/>
      <c r="EY4307"/>
      <c r="EZ4307"/>
      <c r="FA4307"/>
      <c r="FB4307"/>
      <c r="FC4307"/>
      <c r="FD4307"/>
      <c r="FE4307"/>
      <c r="FF4307"/>
      <c r="FG4307"/>
      <c r="FH4307"/>
      <c r="FI4307"/>
      <c r="FJ4307"/>
      <c r="FK4307"/>
      <c r="FL4307"/>
      <c r="FM4307"/>
      <c r="FN4307"/>
      <c r="FO4307"/>
      <c r="FP4307"/>
      <c r="FQ4307"/>
      <c r="FR4307"/>
      <c r="FS4307"/>
      <c r="FT4307"/>
      <c r="FU4307"/>
      <c r="FV4307"/>
      <c r="FW4307"/>
      <c r="FX4307"/>
      <c r="FY4307"/>
      <c r="FZ4307"/>
      <c r="GA4307"/>
      <c r="GB4307"/>
      <c r="GC4307"/>
      <c r="GD4307"/>
      <c r="GE4307"/>
      <c r="GF4307"/>
      <c r="GG4307"/>
      <c r="GH4307"/>
      <c r="GI4307"/>
      <c r="GJ4307"/>
      <c r="GK4307"/>
      <c r="GL4307"/>
      <c r="GM4307"/>
      <c r="GN4307"/>
      <c r="GO4307"/>
      <c r="GP4307"/>
      <c r="GQ4307"/>
      <c r="GR4307"/>
      <c r="GS4307"/>
      <c r="GT4307"/>
      <c r="GU4307"/>
      <c r="GV4307"/>
      <c r="GW4307"/>
      <c r="GX4307"/>
      <c r="GY4307"/>
      <c r="GZ4307"/>
      <c r="HA4307"/>
      <c r="HB4307"/>
      <c r="HC4307"/>
      <c r="HD4307"/>
      <c r="HE4307"/>
      <c r="HF4307"/>
      <c r="HG4307"/>
      <c r="HH4307"/>
      <c r="HI4307"/>
      <c r="HJ4307"/>
      <c r="HK4307"/>
      <c r="HL4307"/>
      <c r="HM4307"/>
      <c r="HN4307"/>
      <c r="HO4307"/>
      <c r="HP4307"/>
      <c r="HQ4307"/>
      <c r="HR4307"/>
      <c r="HS4307"/>
      <c r="HT4307"/>
      <c r="HU4307"/>
      <c r="HV4307"/>
      <c r="HW4307"/>
      <c r="HX4307"/>
      <c r="HY4307"/>
      <c r="HZ4307"/>
      <c r="IA4307"/>
      <c r="IB4307"/>
      <c r="IC4307"/>
      <c r="ID4307"/>
      <c r="IE4307"/>
      <c r="IF4307"/>
      <c r="IG4307"/>
      <c r="IH4307"/>
      <c r="II4307"/>
      <c r="IJ4307"/>
      <c r="IK4307"/>
      <c r="IL4307"/>
      <c r="IM4307"/>
      <c r="IN4307"/>
      <c r="IO4307"/>
      <c r="IP4307"/>
      <c r="IQ4307"/>
      <c r="IR4307"/>
      <c r="IS4307"/>
      <c r="IT4307"/>
      <c r="IU4307"/>
      <c r="IV4307"/>
    </row>
    <row r="4308" spans="1:256" ht="12.75" customHeight="1">
      <c r="A4308" s="305"/>
      <c r="B4308" s="65">
        <v>1</v>
      </c>
      <c r="C4308" s="66">
        <f>IF(E4308="A",1,IF(E4308="B",1,0))</f>
        <v>1</v>
      </c>
      <c r="D4308" s="76" t="s">
        <v>87</v>
      </c>
      <c r="E4308" s="76" t="s">
        <v>68</v>
      </c>
      <c r="F4308" s="76" t="s">
        <v>68</v>
      </c>
      <c r="G4308" s="78"/>
      <c r="H4308" s="96" t="s">
        <v>119</v>
      </c>
      <c r="I4308" s="107" t="s">
        <v>4692</v>
      </c>
      <c r="J4308" s="81"/>
      <c r="K4308" s="72"/>
      <c r="L4308" s="72"/>
      <c r="M4308" s="72"/>
      <c r="N4308" s="72"/>
      <c r="O4308" s="72"/>
      <c r="P4308" s="72"/>
      <c r="Q4308" s="833"/>
      <c r="R4308" s="102"/>
      <c r="S4308" s="73"/>
      <c r="T4308" s="102"/>
      <c r="U4308" s="103"/>
      <c r="V4308" s="104"/>
      <c r="W4308"/>
      <c r="X4308"/>
      <c r="Y4308"/>
      <c r="Z4308"/>
      <c r="AA4308"/>
      <c r="AB4308"/>
      <c r="AC4308"/>
      <c r="AD4308"/>
      <c r="AE4308"/>
      <c r="AF4308"/>
      <c r="AG4308"/>
      <c r="AH4308"/>
      <c r="AI4308"/>
      <c r="AJ4308"/>
      <c r="AK4308"/>
      <c r="AL4308"/>
      <c r="AM4308"/>
      <c r="AN4308"/>
      <c r="AO4308"/>
      <c r="AP4308"/>
      <c r="AQ4308"/>
      <c r="AR4308"/>
      <c r="AS4308"/>
      <c r="AT4308"/>
      <c r="AU4308"/>
      <c r="AV4308"/>
      <c r="AW4308"/>
      <c r="AX4308"/>
      <c r="AY4308"/>
      <c r="AZ4308"/>
      <c r="BA4308"/>
      <c r="BB4308"/>
      <c r="BC4308"/>
      <c r="BD4308"/>
      <c r="BE4308"/>
      <c r="BF4308"/>
      <c r="BG4308"/>
      <c r="BH4308"/>
      <c r="BI4308"/>
      <c r="BJ4308"/>
      <c r="BK4308"/>
      <c r="BL4308"/>
      <c r="BM4308"/>
      <c r="BN4308"/>
      <c r="BO4308"/>
      <c r="BP4308"/>
      <c r="BQ4308"/>
      <c r="BR4308"/>
      <c r="BS4308"/>
      <c r="BT4308"/>
      <c r="BU4308"/>
      <c r="BV4308"/>
      <c r="BW4308"/>
      <c r="BX4308"/>
      <c r="BY4308"/>
      <c r="BZ4308"/>
      <c r="CA4308"/>
      <c r="CB4308"/>
      <c r="CC4308"/>
      <c r="CD4308"/>
      <c r="CE4308"/>
      <c r="CF4308"/>
      <c r="CG4308"/>
      <c r="CH4308"/>
      <c r="CI4308"/>
      <c r="CJ4308"/>
      <c r="CK4308"/>
      <c r="CL4308"/>
      <c r="CM4308"/>
      <c r="CN4308"/>
      <c r="CO4308"/>
      <c r="CP4308"/>
      <c r="CQ4308"/>
      <c r="CR4308"/>
      <c r="CS4308"/>
      <c r="CT4308"/>
      <c r="CU4308"/>
      <c r="CV4308"/>
      <c r="CW4308"/>
      <c r="CX4308"/>
      <c r="CY4308"/>
      <c r="CZ4308"/>
      <c r="DA4308"/>
      <c r="DB4308"/>
      <c r="DC4308"/>
      <c r="DD4308"/>
      <c r="DE4308"/>
      <c r="DF4308"/>
      <c r="DG4308"/>
      <c r="DH4308"/>
      <c r="DI4308"/>
      <c r="DJ4308"/>
      <c r="DK4308"/>
      <c r="DL4308"/>
      <c r="DM4308"/>
      <c r="DN4308"/>
      <c r="DO4308"/>
      <c r="DP4308"/>
      <c r="DQ4308"/>
      <c r="DR4308"/>
      <c r="DS4308"/>
      <c r="DT4308"/>
      <c r="DU4308"/>
      <c r="DV4308"/>
      <c r="DW4308"/>
      <c r="DX4308"/>
      <c r="DY4308"/>
      <c r="DZ4308"/>
      <c r="EA4308"/>
      <c r="EB4308"/>
      <c r="EC4308"/>
      <c r="ED4308"/>
      <c r="EE4308"/>
      <c r="EF4308"/>
      <c r="EG4308"/>
      <c r="EH4308"/>
      <c r="EI4308"/>
      <c r="EJ4308"/>
      <c r="EK4308"/>
      <c r="EL4308"/>
      <c r="EM4308"/>
      <c r="EN4308"/>
      <c r="EO4308"/>
      <c r="EP4308"/>
      <c r="EQ4308"/>
      <c r="ER4308"/>
      <c r="ES4308"/>
      <c r="ET4308"/>
      <c r="EU4308"/>
      <c r="EV4308"/>
      <c r="EW4308"/>
      <c r="EX4308"/>
      <c r="EY4308"/>
      <c r="EZ4308"/>
      <c r="FA4308"/>
      <c r="FB4308"/>
      <c r="FC4308"/>
      <c r="FD4308"/>
      <c r="FE4308"/>
      <c r="FF4308"/>
      <c r="FG4308"/>
      <c r="FH4308"/>
      <c r="FI4308"/>
      <c r="FJ4308"/>
      <c r="FK4308"/>
      <c r="FL4308"/>
      <c r="FM4308"/>
      <c r="FN4308"/>
      <c r="FO4308"/>
      <c r="FP4308"/>
      <c r="FQ4308"/>
      <c r="FR4308"/>
      <c r="FS4308"/>
      <c r="FT4308"/>
      <c r="FU4308"/>
      <c r="FV4308"/>
      <c r="FW4308"/>
      <c r="FX4308"/>
      <c r="FY4308"/>
      <c r="FZ4308"/>
      <c r="GA4308"/>
      <c r="GB4308"/>
      <c r="GC4308"/>
      <c r="GD4308"/>
      <c r="GE4308"/>
      <c r="GF4308"/>
      <c r="GG4308"/>
      <c r="GH4308"/>
      <c r="GI4308"/>
      <c r="GJ4308"/>
      <c r="GK4308"/>
      <c r="GL4308"/>
      <c r="GM4308"/>
      <c r="GN4308"/>
      <c r="GO4308"/>
      <c r="GP4308"/>
      <c r="GQ4308"/>
      <c r="GR4308"/>
      <c r="GS4308"/>
      <c r="GT4308"/>
      <c r="GU4308"/>
      <c r="GV4308"/>
      <c r="GW4308"/>
      <c r="GX4308"/>
      <c r="GY4308"/>
      <c r="GZ4308"/>
      <c r="HA4308"/>
      <c r="HB4308"/>
      <c r="HC4308"/>
      <c r="HD4308"/>
      <c r="HE4308"/>
      <c r="HF4308"/>
      <c r="HG4308"/>
      <c r="HH4308"/>
      <c r="HI4308"/>
      <c r="HJ4308"/>
      <c r="HK4308"/>
      <c r="HL4308"/>
      <c r="HM4308"/>
      <c r="HN4308"/>
      <c r="HO4308"/>
      <c r="HP4308"/>
      <c r="HQ4308"/>
      <c r="HR4308"/>
      <c r="HS4308"/>
      <c r="HT4308"/>
      <c r="HU4308"/>
      <c r="HV4308"/>
      <c r="HW4308"/>
      <c r="HX4308"/>
      <c r="HY4308"/>
      <c r="HZ4308"/>
      <c r="IA4308"/>
      <c r="IB4308"/>
      <c r="IC4308"/>
      <c r="ID4308"/>
      <c r="IE4308"/>
      <c r="IF4308"/>
      <c r="IG4308"/>
      <c r="IH4308"/>
      <c r="II4308"/>
      <c r="IJ4308"/>
      <c r="IK4308"/>
      <c r="IL4308"/>
      <c r="IM4308"/>
      <c r="IN4308"/>
      <c r="IO4308"/>
      <c r="IP4308"/>
      <c r="IQ4308"/>
      <c r="IR4308"/>
      <c r="IS4308"/>
      <c r="IT4308"/>
      <c r="IU4308"/>
      <c r="IV4308"/>
    </row>
    <row r="4309" spans="1:256" ht="12.75" customHeight="1">
      <c r="B4309" s="124">
        <v>1</v>
      </c>
      <c r="C4309" s="66">
        <f>IF(E4309="A",1,IF(E4309="B",1,0))</f>
        <v>1</v>
      </c>
      <c r="D4309" s="76" t="s">
        <v>68</v>
      </c>
      <c r="E4309" s="76" t="s">
        <v>68</v>
      </c>
      <c r="F4309" s="76" t="s">
        <v>87</v>
      </c>
      <c r="G4309" s="78"/>
      <c r="H4309" s="96" t="s">
        <v>220</v>
      </c>
      <c r="I4309" s="107" t="s">
        <v>4693</v>
      </c>
      <c r="J4309" s="81"/>
      <c r="K4309" s="72"/>
      <c r="L4309" s="72"/>
      <c r="M4309" s="72"/>
      <c r="N4309" s="72"/>
      <c r="O4309" s="72"/>
      <c r="P4309" s="72"/>
      <c r="Q4309" s="833"/>
      <c r="R4309" s="102"/>
      <c r="S4309" s="73"/>
      <c r="T4309" s="102"/>
      <c r="U4309" s="103"/>
      <c r="V4309" s="104"/>
    </row>
    <row r="4310" spans="1:256" ht="12.75" customHeight="1">
      <c r="B4310" s="65">
        <v>1</v>
      </c>
      <c r="C4310" s="66">
        <f>IF(E4310="A",4,IF(E4310="B",3,IF(E4310="C",2,IF(E4310="D",1,0))))</f>
        <v>4</v>
      </c>
      <c r="D4310" s="76" t="s">
        <v>68</v>
      </c>
      <c r="E4310" s="76" t="s">
        <v>68</v>
      </c>
      <c r="F4310" s="76" t="s">
        <v>68</v>
      </c>
      <c r="G4310" s="78"/>
      <c r="H4310" s="96" t="s">
        <v>101</v>
      </c>
      <c r="I4310" s="107" t="s">
        <v>716</v>
      </c>
      <c r="J4310" s="81" t="s">
        <v>1056</v>
      </c>
      <c r="K4310" s="72"/>
      <c r="L4310" s="72"/>
      <c r="M4310" s="72"/>
      <c r="N4310" s="72"/>
      <c r="O4310" s="72"/>
      <c r="P4310" s="72"/>
      <c r="Q4310" s="833"/>
      <c r="R4310" s="102"/>
      <c r="S4310" s="73"/>
      <c r="T4310" s="102"/>
      <c r="U4310" s="103"/>
      <c r="V4310" s="104"/>
      <c r="W4310" s="111"/>
      <c r="X4310"/>
      <c r="Y4310"/>
      <c r="Z4310"/>
      <c r="AA4310"/>
      <c r="AB4310"/>
      <c r="AC4310"/>
      <c r="AD4310"/>
      <c r="AE4310"/>
      <c r="AF4310"/>
      <c r="AG4310"/>
      <c r="AH4310"/>
      <c r="AI4310"/>
      <c r="AJ4310"/>
      <c r="AK4310"/>
      <c r="AL4310"/>
      <c r="AM4310"/>
      <c r="AN4310"/>
      <c r="AO4310"/>
      <c r="AP4310"/>
      <c r="AQ4310"/>
      <c r="AR4310"/>
      <c r="AS4310"/>
      <c r="AT4310"/>
      <c r="AU4310"/>
      <c r="AV4310"/>
      <c r="AW4310"/>
      <c r="AX4310"/>
      <c r="AY4310"/>
      <c r="AZ4310"/>
      <c r="BA4310"/>
      <c r="BB4310"/>
      <c r="BC4310"/>
      <c r="BD4310"/>
      <c r="BE4310"/>
      <c r="BF4310"/>
      <c r="BG4310"/>
      <c r="BH4310"/>
      <c r="BI4310"/>
      <c r="BJ4310"/>
      <c r="BK4310"/>
      <c r="BL4310"/>
      <c r="BM4310"/>
      <c r="BN4310"/>
      <c r="BO4310"/>
      <c r="BP4310"/>
      <c r="BQ4310"/>
      <c r="BR4310"/>
      <c r="BS4310"/>
      <c r="BT4310"/>
      <c r="BU4310"/>
      <c r="BV4310"/>
      <c r="BW4310"/>
      <c r="BX4310"/>
      <c r="BY4310"/>
      <c r="BZ4310"/>
      <c r="CA4310"/>
      <c r="CB4310"/>
      <c r="CC4310"/>
      <c r="CD4310"/>
      <c r="CE4310"/>
      <c r="CF4310"/>
      <c r="CG4310"/>
      <c r="CH4310"/>
      <c r="CI4310"/>
      <c r="CJ4310"/>
      <c r="CK4310"/>
      <c r="CL4310"/>
      <c r="CM4310"/>
      <c r="CN4310"/>
      <c r="CO4310"/>
      <c r="CP4310"/>
      <c r="CQ4310"/>
      <c r="CR4310"/>
      <c r="CS4310"/>
      <c r="CT4310"/>
      <c r="CU4310"/>
      <c r="CV4310"/>
      <c r="CW4310"/>
      <c r="CX4310"/>
      <c r="CY4310"/>
      <c r="CZ4310"/>
      <c r="DA4310"/>
      <c r="DB4310"/>
      <c r="DC4310"/>
      <c r="DD4310"/>
      <c r="DE4310"/>
      <c r="DF4310"/>
      <c r="DG4310"/>
      <c r="DH4310"/>
      <c r="DI4310"/>
      <c r="DJ4310"/>
      <c r="DK4310"/>
      <c r="DL4310"/>
      <c r="DM4310"/>
      <c r="DN4310"/>
      <c r="DO4310"/>
      <c r="DP4310"/>
      <c r="DQ4310"/>
      <c r="DR4310"/>
      <c r="DS4310"/>
      <c r="DT4310"/>
      <c r="DU4310"/>
      <c r="DV4310"/>
      <c r="DW4310"/>
      <c r="DX4310"/>
      <c r="DY4310"/>
      <c r="DZ4310"/>
      <c r="EA4310"/>
      <c r="EB4310"/>
      <c r="EC4310"/>
      <c r="ED4310"/>
      <c r="EE4310"/>
      <c r="EF4310"/>
      <c r="EG4310"/>
      <c r="EH4310"/>
      <c r="EI4310"/>
      <c r="EJ4310"/>
      <c r="EK4310"/>
      <c r="EL4310"/>
      <c r="EM4310"/>
      <c r="EN4310"/>
      <c r="EO4310"/>
      <c r="EP4310"/>
      <c r="EQ4310"/>
      <c r="ER4310"/>
      <c r="ES4310"/>
      <c r="ET4310"/>
      <c r="EU4310"/>
      <c r="EV4310"/>
      <c r="EW4310"/>
      <c r="EX4310"/>
      <c r="EY4310"/>
      <c r="EZ4310"/>
      <c r="FA4310"/>
      <c r="FB4310"/>
      <c r="FC4310"/>
      <c r="FD4310"/>
      <c r="FE4310"/>
      <c r="FF4310"/>
      <c r="FG4310"/>
      <c r="FH4310"/>
      <c r="FI4310"/>
      <c r="FJ4310"/>
      <c r="FK4310"/>
      <c r="FL4310"/>
      <c r="FM4310"/>
      <c r="FN4310"/>
      <c r="FO4310"/>
      <c r="FP4310"/>
      <c r="FQ4310"/>
      <c r="FR4310"/>
      <c r="FS4310"/>
      <c r="FT4310"/>
      <c r="FU4310"/>
      <c r="FV4310"/>
      <c r="FW4310"/>
      <c r="FX4310"/>
      <c r="FY4310"/>
      <c r="FZ4310"/>
      <c r="GA4310"/>
      <c r="GB4310"/>
      <c r="GC4310"/>
      <c r="GD4310"/>
      <c r="GE4310"/>
      <c r="GF4310"/>
      <c r="GG4310"/>
      <c r="GH4310"/>
      <c r="GI4310"/>
      <c r="GJ4310"/>
      <c r="GK4310"/>
      <c r="GL4310"/>
      <c r="GM4310"/>
      <c r="GN4310"/>
      <c r="GO4310"/>
      <c r="GP4310"/>
      <c r="GQ4310"/>
      <c r="GR4310"/>
      <c r="GS4310"/>
      <c r="GT4310"/>
      <c r="GU4310"/>
      <c r="GV4310"/>
      <c r="GW4310"/>
      <c r="GX4310"/>
      <c r="GY4310"/>
      <c r="GZ4310"/>
      <c r="HA4310"/>
      <c r="HB4310"/>
      <c r="HC4310"/>
      <c r="HD4310"/>
      <c r="HE4310"/>
      <c r="HF4310"/>
      <c r="HG4310"/>
      <c r="HH4310"/>
      <c r="HI4310"/>
      <c r="HJ4310"/>
      <c r="HK4310"/>
      <c r="HL4310"/>
      <c r="HM4310"/>
      <c r="HN4310"/>
      <c r="HO4310"/>
      <c r="HP4310"/>
      <c r="HQ4310"/>
      <c r="HR4310"/>
      <c r="HS4310"/>
      <c r="HT4310"/>
      <c r="HU4310"/>
      <c r="HV4310"/>
      <c r="HW4310"/>
      <c r="HX4310"/>
      <c r="HY4310"/>
      <c r="HZ4310"/>
      <c r="IA4310"/>
      <c r="IB4310"/>
      <c r="IC4310"/>
      <c r="ID4310"/>
      <c r="IE4310"/>
      <c r="IF4310"/>
      <c r="IG4310"/>
      <c r="IH4310"/>
      <c r="II4310"/>
      <c r="IJ4310"/>
      <c r="IK4310"/>
      <c r="IL4310"/>
      <c r="IM4310"/>
      <c r="IN4310"/>
      <c r="IO4310"/>
      <c r="IP4310"/>
      <c r="IQ4310"/>
      <c r="IR4310"/>
      <c r="IS4310"/>
      <c r="IT4310"/>
      <c r="IU4310"/>
      <c r="IV4310"/>
    </row>
    <row r="4311" spans="1:256" ht="12.75" customHeight="1">
      <c r="B4311" s="65">
        <v>1</v>
      </c>
      <c r="C4311" s="66">
        <f>IF(E4311="A",4,IF(E4311="B",3,IF(E4311="C",2,IF(E4311="D",1,0))))</f>
        <v>3</v>
      </c>
      <c r="D4311" s="76" t="s">
        <v>68</v>
      </c>
      <c r="E4311" s="76" t="s">
        <v>87</v>
      </c>
      <c r="F4311" s="76" t="s">
        <v>68</v>
      </c>
      <c r="G4311" s="78"/>
      <c r="H4311" s="96" t="s">
        <v>110</v>
      </c>
      <c r="I4311" s="107" t="s">
        <v>868</v>
      </c>
      <c r="J4311" s="81" t="s">
        <v>616</v>
      </c>
      <c r="K4311" s="72"/>
      <c r="L4311" s="72"/>
      <c r="M4311" s="72"/>
      <c r="N4311" s="72"/>
      <c r="O4311" s="72"/>
      <c r="P4311" s="72"/>
      <c r="Q4311" s="833"/>
      <c r="R4311" s="102"/>
      <c r="S4311" s="73"/>
      <c r="T4311" s="102"/>
      <c r="U4311" s="103"/>
      <c r="V4311" s="104"/>
      <c r="W4311" s="283"/>
      <c r="X4311" s="283"/>
      <c r="Y4311" s="283"/>
      <c r="Z4311" s="283"/>
      <c r="AA4311" s="283"/>
      <c r="AB4311" s="283"/>
      <c r="AC4311" s="283"/>
      <c r="AD4311" s="283"/>
      <c r="AE4311" s="283"/>
      <c r="AF4311" s="283"/>
      <c r="AG4311" s="283"/>
      <c r="AH4311" s="283"/>
      <c r="AI4311" s="283"/>
      <c r="AJ4311" s="283"/>
      <c r="AK4311" s="283"/>
      <c r="AL4311" s="283"/>
      <c r="AM4311" s="283"/>
      <c r="AN4311" s="283"/>
      <c r="AO4311" s="283"/>
      <c r="AP4311" s="283"/>
      <c r="AQ4311" s="283"/>
      <c r="AR4311" s="283"/>
      <c r="AS4311" s="283"/>
      <c r="AT4311" s="283"/>
      <c r="AU4311" s="283"/>
      <c r="AV4311" s="283"/>
      <c r="AW4311" s="283"/>
      <c r="AX4311" s="283"/>
      <c r="AY4311" s="283"/>
      <c r="AZ4311" s="283"/>
      <c r="BA4311" s="283"/>
      <c r="BB4311" s="283"/>
      <c r="BC4311" s="283"/>
      <c r="BD4311" s="283"/>
      <c r="BE4311" s="283"/>
      <c r="BF4311" s="283"/>
      <c r="BG4311" s="283"/>
      <c r="BH4311" s="283"/>
      <c r="BI4311" s="283"/>
      <c r="BJ4311" s="283"/>
      <c r="BK4311" s="283"/>
      <c r="BL4311" s="283"/>
      <c r="BM4311" s="283"/>
      <c r="BN4311" s="283"/>
      <c r="BO4311" s="283"/>
      <c r="BP4311" s="283"/>
      <c r="BQ4311" s="283"/>
      <c r="BR4311" s="283"/>
      <c r="BS4311" s="283"/>
      <c r="BT4311" s="283"/>
      <c r="BU4311" s="283"/>
      <c r="BV4311" s="283"/>
      <c r="BW4311" s="283"/>
      <c r="BX4311" s="283"/>
      <c r="BY4311" s="283"/>
      <c r="BZ4311" s="283"/>
      <c r="CA4311" s="283"/>
      <c r="CB4311" s="283"/>
      <c r="CC4311" s="283"/>
      <c r="CD4311" s="283"/>
      <c r="CE4311" s="283"/>
      <c r="CF4311" s="283"/>
      <c r="CG4311" s="283"/>
      <c r="CH4311" s="283"/>
      <c r="CI4311" s="283"/>
      <c r="CJ4311" s="283"/>
      <c r="CK4311" s="283"/>
      <c r="CL4311" s="283"/>
      <c r="CM4311" s="283"/>
      <c r="CN4311" s="283"/>
      <c r="CO4311" s="283"/>
      <c r="CP4311" s="283"/>
      <c r="CQ4311" s="283"/>
      <c r="CR4311" s="283"/>
      <c r="CS4311" s="283"/>
      <c r="CT4311" s="283"/>
      <c r="CU4311" s="283"/>
      <c r="CV4311" s="283"/>
      <c r="CW4311" s="283"/>
      <c r="CX4311" s="283"/>
      <c r="CY4311" s="283"/>
      <c r="CZ4311" s="283"/>
      <c r="DA4311" s="283"/>
      <c r="DB4311" s="283"/>
      <c r="DC4311" s="283"/>
      <c r="DD4311" s="283"/>
      <c r="DE4311" s="283"/>
      <c r="DF4311" s="283"/>
      <c r="DG4311" s="283"/>
      <c r="DH4311" s="283"/>
      <c r="DI4311" s="283"/>
      <c r="DJ4311" s="283"/>
      <c r="DK4311" s="283"/>
      <c r="DL4311" s="283"/>
      <c r="DM4311" s="283"/>
      <c r="DN4311" s="283"/>
      <c r="DO4311" s="283"/>
      <c r="DP4311" s="283"/>
      <c r="DQ4311" s="283"/>
      <c r="DR4311" s="283"/>
      <c r="DS4311" s="283"/>
      <c r="DT4311" s="283"/>
      <c r="DU4311" s="283"/>
      <c r="DV4311" s="283"/>
      <c r="DW4311" s="283"/>
      <c r="DX4311" s="283"/>
      <c r="DY4311" s="283"/>
      <c r="DZ4311" s="283"/>
      <c r="EA4311" s="283"/>
      <c r="EB4311" s="283"/>
      <c r="EC4311" s="283"/>
      <c r="ED4311" s="283"/>
      <c r="EE4311" s="283"/>
      <c r="EF4311" s="283"/>
      <c r="EG4311" s="283"/>
      <c r="EH4311" s="283"/>
      <c r="EI4311" s="283"/>
      <c r="EJ4311" s="283"/>
      <c r="EK4311" s="283"/>
      <c r="EL4311" s="283"/>
      <c r="EM4311" s="283"/>
      <c r="EN4311" s="283"/>
      <c r="EO4311" s="283"/>
      <c r="EP4311" s="283"/>
      <c r="EQ4311" s="283"/>
      <c r="ER4311" s="283"/>
      <c r="ES4311" s="283"/>
      <c r="ET4311" s="283"/>
      <c r="EU4311" s="283"/>
      <c r="EV4311" s="283"/>
      <c r="EW4311" s="283"/>
      <c r="EX4311" s="283"/>
      <c r="EY4311" s="283"/>
      <c r="EZ4311" s="283"/>
      <c r="FA4311" s="283"/>
      <c r="FB4311" s="283"/>
      <c r="FC4311" s="283"/>
      <c r="FD4311" s="283"/>
      <c r="FE4311" s="283"/>
      <c r="FF4311" s="283"/>
      <c r="FG4311" s="283"/>
      <c r="FH4311" s="283"/>
      <c r="FI4311" s="283"/>
      <c r="FJ4311" s="283"/>
      <c r="FK4311" s="283"/>
      <c r="FL4311" s="283"/>
      <c r="FM4311" s="283"/>
      <c r="FN4311" s="283"/>
      <c r="FO4311" s="283"/>
      <c r="FP4311" s="283"/>
      <c r="FQ4311" s="283"/>
      <c r="FR4311" s="283"/>
      <c r="FS4311" s="283"/>
      <c r="FT4311" s="283"/>
      <c r="FU4311" s="283"/>
      <c r="FV4311" s="283"/>
      <c r="FW4311" s="283"/>
      <c r="FX4311" s="283"/>
      <c r="FY4311" s="283"/>
      <c r="FZ4311" s="283"/>
      <c r="GA4311" s="283"/>
      <c r="GB4311" s="283"/>
      <c r="GC4311" s="283"/>
      <c r="GD4311" s="283"/>
      <c r="GE4311" s="283"/>
      <c r="GF4311" s="283"/>
      <c r="GG4311" s="283"/>
      <c r="GH4311" s="283"/>
      <c r="GI4311" s="283"/>
      <c r="GJ4311" s="283"/>
      <c r="GK4311" s="283"/>
      <c r="GL4311" s="283"/>
      <c r="GM4311" s="283"/>
      <c r="GN4311" s="283"/>
      <c r="GO4311" s="283"/>
      <c r="GP4311" s="283"/>
      <c r="GQ4311" s="283"/>
      <c r="GR4311" s="283"/>
      <c r="GS4311" s="283"/>
      <c r="GT4311" s="283"/>
      <c r="GU4311" s="283"/>
      <c r="GV4311" s="283"/>
      <c r="GW4311" s="283"/>
      <c r="GX4311" s="283"/>
      <c r="GY4311" s="283"/>
      <c r="GZ4311" s="283"/>
      <c r="HA4311" s="283"/>
      <c r="HB4311" s="283"/>
      <c r="HC4311" s="283"/>
      <c r="HD4311" s="283"/>
      <c r="HE4311" s="283"/>
      <c r="HF4311" s="283"/>
      <c r="HG4311" s="283"/>
      <c r="HH4311" s="283"/>
      <c r="HI4311" s="283"/>
      <c r="HJ4311" s="283"/>
      <c r="HK4311" s="283"/>
      <c r="HL4311" s="283"/>
      <c r="HM4311" s="283"/>
      <c r="HN4311" s="283"/>
      <c r="HO4311" s="283"/>
      <c r="HP4311" s="283"/>
      <c r="HQ4311" s="283"/>
      <c r="HR4311" s="283"/>
      <c r="HS4311" s="283"/>
      <c r="HT4311" s="283"/>
      <c r="HU4311" s="283"/>
      <c r="HV4311" s="283"/>
      <c r="HW4311" s="283"/>
      <c r="HX4311" s="283"/>
      <c r="HY4311" s="283"/>
      <c r="HZ4311" s="283"/>
      <c r="IA4311" s="283"/>
      <c r="IB4311" s="283"/>
      <c r="IC4311" s="283"/>
      <c r="ID4311" s="283"/>
      <c r="IE4311" s="283"/>
      <c r="IF4311" s="283"/>
      <c r="IG4311" s="283"/>
      <c r="IH4311" s="283"/>
      <c r="II4311" s="283"/>
      <c r="IJ4311" s="283"/>
      <c r="IK4311" s="283"/>
      <c r="IL4311" s="283"/>
      <c r="IM4311" s="283"/>
      <c r="IN4311" s="283"/>
      <c r="IO4311" s="283"/>
      <c r="IP4311" s="283"/>
      <c r="IQ4311" s="283"/>
      <c r="IR4311" s="283"/>
      <c r="IS4311" s="283"/>
      <c r="IT4311" s="283"/>
      <c r="IU4311" s="283"/>
      <c r="IV4311" s="283"/>
    </row>
    <row r="4312" spans="1:256" ht="12.75" customHeight="1">
      <c r="B4312" s="65">
        <v>1</v>
      </c>
      <c r="C4312" s="66">
        <f>IF(E4312="A",1,IF(E4312="B",1,0))</f>
        <v>1</v>
      </c>
      <c r="D4312" s="76" t="s">
        <v>87</v>
      </c>
      <c r="E4312" s="76" t="s">
        <v>87</v>
      </c>
      <c r="F4312" s="656" t="s">
        <v>70</v>
      </c>
      <c r="G4312" s="78"/>
      <c r="H4312" s="96" t="s">
        <v>108</v>
      </c>
      <c r="I4312" s="107" t="s">
        <v>4694</v>
      </c>
      <c r="J4312" s="81"/>
      <c r="K4312" s="72"/>
      <c r="L4312" s="72"/>
      <c r="M4312" s="72"/>
      <c r="N4312" s="72"/>
      <c r="O4312" s="72"/>
      <c r="P4312" s="72"/>
      <c r="Q4312" s="833"/>
      <c r="R4312" s="102"/>
      <c r="S4312" s="73"/>
      <c r="T4312" s="102"/>
      <c r="U4312" s="103"/>
      <c r="V4312" s="104"/>
      <c r="W4312"/>
      <c r="X4312"/>
      <c r="Y4312"/>
      <c r="Z4312"/>
      <c r="AA4312"/>
      <c r="AB4312"/>
      <c r="AC4312"/>
      <c r="AD4312"/>
      <c r="AE4312"/>
      <c r="AF4312"/>
      <c r="AG4312"/>
      <c r="AH4312"/>
      <c r="AI4312"/>
      <c r="AJ4312"/>
      <c r="AK4312"/>
      <c r="AL4312"/>
      <c r="AM4312"/>
      <c r="AN4312"/>
      <c r="AO4312"/>
      <c r="AP4312"/>
      <c r="AQ4312"/>
      <c r="AR4312"/>
      <c r="AS4312"/>
      <c r="AT4312"/>
      <c r="AU4312"/>
      <c r="AV4312"/>
      <c r="AW4312"/>
      <c r="AX4312"/>
      <c r="AY4312"/>
      <c r="AZ4312"/>
      <c r="BA4312"/>
      <c r="BB4312"/>
      <c r="BC4312"/>
      <c r="BD4312"/>
      <c r="BE4312"/>
      <c r="BF4312"/>
      <c r="BG4312"/>
      <c r="BH4312"/>
      <c r="BI4312"/>
      <c r="BJ4312"/>
      <c r="BK4312"/>
      <c r="BL4312"/>
      <c r="BM4312"/>
      <c r="BN4312"/>
      <c r="BO4312"/>
      <c r="BP4312"/>
      <c r="BQ4312"/>
      <c r="BR4312"/>
      <c r="BS4312"/>
      <c r="BT4312"/>
      <c r="BU4312"/>
      <c r="BV4312"/>
      <c r="BW4312"/>
      <c r="BX4312"/>
      <c r="BY4312"/>
      <c r="BZ4312"/>
      <c r="CA4312"/>
      <c r="CB4312"/>
      <c r="CC4312"/>
      <c r="CD4312"/>
      <c r="CE4312"/>
      <c r="CF4312"/>
      <c r="CG4312"/>
      <c r="CH4312"/>
      <c r="CI4312"/>
      <c r="CJ4312"/>
      <c r="CK4312"/>
      <c r="CL4312"/>
      <c r="CM4312"/>
      <c r="CN4312"/>
      <c r="CO4312"/>
      <c r="CP4312"/>
      <c r="CQ4312"/>
      <c r="CR4312"/>
      <c r="CS4312"/>
      <c r="CT4312"/>
      <c r="CU4312"/>
      <c r="CV4312"/>
      <c r="CW4312"/>
      <c r="CX4312"/>
      <c r="CY4312"/>
      <c r="CZ4312"/>
      <c r="DA4312"/>
      <c r="DB4312"/>
      <c r="DC4312"/>
      <c r="DD4312"/>
      <c r="DE4312"/>
      <c r="DF4312"/>
      <c r="DG4312"/>
      <c r="DH4312"/>
      <c r="DI4312"/>
      <c r="DJ4312"/>
      <c r="DK4312"/>
      <c r="DL4312"/>
      <c r="DM4312"/>
      <c r="DN4312"/>
      <c r="DO4312"/>
      <c r="DP4312"/>
      <c r="DQ4312"/>
      <c r="DR4312"/>
      <c r="DS4312"/>
      <c r="DT4312"/>
      <c r="DU4312"/>
      <c r="DV4312"/>
      <c r="DW4312"/>
      <c r="DX4312"/>
      <c r="DY4312"/>
      <c r="DZ4312"/>
      <c r="EA4312"/>
      <c r="EB4312"/>
      <c r="EC4312"/>
      <c r="ED4312"/>
      <c r="EE4312"/>
      <c r="EF4312"/>
      <c r="EG4312"/>
      <c r="EH4312"/>
      <c r="EI4312"/>
      <c r="EJ4312"/>
      <c r="EK4312"/>
      <c r="EL4312"/>
      <c r="EM4312"/>
      <c r="EN4312"/>
      <c r="EO4312"/>
      <c r="EP4312"/>
      <c r="EQ4312"/>
      <c r="ER4312"/>
      <c r="ES4312"/>
      <c r="ET4312"/>
      <c r="EU4312"/>
      <c r="EV4312"/>
      <c r="EW4312"/>
      <c r="EX4312"/>
      <c r="EY4312"/>
      <c r="EZ4312"/>
      <c r="FA4312"/>
      <c r="FB4312"/>
      <c r="FC4312"/>
      <c r="FD4312"/>
      <c r="FE4312"/>
      <c r="FF4312"/>
      <c r="FG4312"/>
      <c r="FH4312"/>
      <c r="FI4312"/>
      <c r="FJ4312"/>
      <c r="FK4312"/>
      <c r="FL4312"/>
      <c r="FM4312"/>
      <c r="FN4312"/>
      <c r="FO4312"/>
      <c r="FP4312"/>
      <c r="FQ4312"/>
      <c r="FR4312"/>
      <c r="FS4312"/>
      <c r="FT4312"/>
      <c r="FU4312"/>
      <c r="FV4312"/>
      <c r="FW4312"/>
      <c r="FX4312"/>
      <c r="FY4312"/>
      <c r="FZ4312"/>
      <c r="GA4312"/>
      <c r="GB4312"/>
      <c r="GC4312"/>
      <c r="GD4312"/>
      <c r="GE4312"/>
      <c r="GF4312"/>
      <c r="GG4312"/>
      <c r="GH4312"/>
      <c r="GI4312"/>
      <c r="GJ4312"/>
      <c r="GK4312"/>
      <c r="GL4312"/>
      <c r="GM4312"/>
      <c r="GN4312"/>
      <c r="GO4312"/>
      <c r="GP4312"/>
      <c r="GQ4312"/>
      <c r="GR4312"/>
      <c r="GS4312"/>
      <c r="GT4312"/>
      <c r="GU4312"/>
      <c r="GV4312"/>
      <c r="GW4312"/>
      <c r="GX4312"/>
      <c r="GY4312"/>
      <c r="GZ4312"/>
      <c r="HA4312"/>
      <c r="HB4312"/>
      <c r="HC4312"/>
      <c r="HD4312"/>
      <c r="HE4312"/>
      <c r="HF4312"/>
      <c r="HG4312"/>
      <c r="HH4312"/>
      <c r="HI4312"/>
      <c r="HJ4312"/>
      <c r="HK4312"/>
      <c r="HL4312"/>
      <c r="HM4312"/>
      <c r="HN4312"/>
      <c r="HO4312"/>
      <c r="HP4312"/>
      <c r="HQ4312"/>
      <c r="HR4312"/>
      <c r="HS4312"/>
      <c r="HT4312"/>
      <c r="HU4312"/>
      <c r="HV4312"/>
      <c r="HW4312"/>
      <c r="HX4312"/>
      <c r="HY4312"/>
      <c r="HZ4312"/>
      <c r="IA4312"/>
      <c r="IB4312"/>
      <c r="IC4312"/>
      <c r="ID4312"/>
      <c r="IE4312"/>
      <c r="IF4312"/>
      <c r="IG4312"/>
      <c r="IH4312"/>
      <c r="II4312"/>
      <c r="IJ4312"/>
      <c r="IK4312"/>
      <c r="IL4312"/>
      <c r="IM4312"/>
      <c r="IN4312"/>
      <c r="IO4312"/>
      <c r="IP4312"/>
      <c r="IQ4312"/>
      <c r="IR4312"/>
      <c r="IS4312"/>
      <c r="IT4312"/>
      <c r="IU4312"/>
      <c r="IV4312"/>
    </row>
    <row r="4313" spans="1:256" ht="12.75" customHeight="1">
      <c r="B4313" s="124">
        <v>1</v>
      </c>
      <c r="C4313" s="66">
        <f>IF(E4313="A",1,IF(E4313="B",1,0))</f>
        <v>0</v>
      </c>
      <c r="D4313" s="659" t="s">
        <v>90</v>
      </c>
      <c r="E4313" s="659" t="s">
        <v>90</v>
      </c>
      <c r="F4313" s="656" t="s">
        <v>70</v>
      </c>
      <c r="G4313" s="78"/>
      <c r="H4313" s="96" t="s">
        <v>148</v>
      </c>
      <c r="I4313" s="107" t="s">
        <v>4695</v>
      </c>
      <c r="J4313" s="81"/>
      <c r="K4313" s="72"/>
      <c r="L4313" s="72"/>
      <c r="M4313" s="72"/>
      <c r="N4313" s="72"/>
      <c r="O4313" s="72"/>
      <c r="P4313" s="72"/>
      <c r="Q4313" s="833"/>
      <c r="R4313" s="102"/>
      <c r="S4313" s="73"/>
      <c r="T4313" s="102"/>
      <c r="U4313" s="103"/>
      <c r="V4313" s="104"/>
      <c r="W4313"/>
      <c r="X4313"/>
      <c r="Y4313"/>
      <c r="Z4313"/>
      <c r="AA4313"/>
      <c r="AB4313"/>
      <c r="AC4313"/>
      <c r="AD4313"/>
      <c r="AE4313"/>
      <c r="AF4313"/>
      <c r="AG4313"/>
      <c r="AH4313"/>
      <c r="AI4313"/>
      <c r="AJ4313"/>
      <c r="AK4313"/>
      <c r="AL4313"/>
      <c r="AM4313"/>
      <c r="AN4313"/>
      <c r="AO4313"/>
      <c r="AP4313"/>
      <c r="AQ4313"/>
      <c r="AR4313"/>
      <c r="AS4313"/>
      <c r="AT4313"/>
      <c r="AU4313"/>
      <c r="AV4313"/>
      <c r="AW4313"/>
      <c r="AX4313"/>
      <c r="AY4313"/>
      <c r="AZ4313"/>
      <c r="BA4313"/>
      <c r="BB4313"/>
      <c r="BC4313"/>
      <c r="BD4313"/>
      <c r="BE4313"/>
      <c r="BF4313"/>
      <c r="BG4313"/>
      <c r="BH4313"/>
      <c r="BI4313"/>
      <c r="BJ4313"/>
      <c r="BK4313"/>
      <c r="BL4313"/>
      <c r="BM4313"/>
      <c r="BN4313"/>
      <c r="BO4313"/>
      <c r="BP4313"/>
      <c r="BQ4313"/>
      <c r="BR4313"/>
      <c r="BS4313"/>
      <c r="BT4313"/>
      <c r="BU4313"/>
      <c r="BV4313"/>
      <c r="BW4313"/>
      <c r="BX4313"/>
      <c r="BY4313"/>
      <c r="BZ4313"/>
      <c r="CA4313"/>
      <c r="CB4313"/>
      <c r="CC4313"/>
      <c r="CD4313"/>
      <c r="CE4313"/>
      <c r="CF4313"/>
      <c r="CG4313"/>
      <c r="CH4313"/>
      <c r="CI4313"/>
      <c r="CJ4313"/>
      <c r="CK4313"/>
      <c r="CL4313"/>
      <c r="CM4313"/>
      <c r="CN4313"/>
      <c r="CO4313"/>
      <c r="CP4313"/>
      <c r="CQ4313"/>
      <c r="CR4313"/>
      <c r="CS4313"/>
      <c r="CT4313"/>
      <c r="CU4313"/>
      <c r="CV4313"/>
      <c r="CW4313"/>
      <c r="CX4313"/>
      <c r="CY4313"/>
      <c r="CZ4313"/>
      <c r="DA4313"/>
      <c r="DB4313"/>
      <c r="DC4313"/>
      <c r="DD4313"/>
      <c r="DE4313"/>
      <c r="DF4313"/>
      <c r="DG4313"/>
      <c r="DH4313"/>
      <c r="DI4313"/>
      <c r="DJ4313"/>
      <c r="DK4313"/>
      <c r="DL4313"/>
      <c r="DM4313"/>
      <c r="DN4313"/>
      <c r="DO4313"/>
      <c r="DP4313"/>
      <c r="DQ4313"/>
      <c r="DR4313"/>
      <c r="DS4313"/>
      <c r="DT4313"/>
      <c r="DU4313"/>
      <c r="DV4313"/>
      <c r="DW4313"/>
      <c r="DX4313"/>
      <c r="DY4313"/>
      <c r="DZ4313"/>
      <c r="EA4313"/>
      <c r="EB4313"/>
      <c r="EC4313"/>
      <c r="ED4313"/>
      <c r="EE4313"/>
      <c r="EF4313"/>
      <c r="EG4313"/>
      <c r="EH4313"/>
      <c r="EI4313"/>
      <c r="EJ4313"/>
      <c r="EK4313"/>
      <c r="EL4313"/>
      <c r="EM4313"/>
      <c r="EN4313"/>
      <c r="EO4313"/>
      <c r="EP4313"/>
      <c r="EQ4313"/>
      <c r="ER4313"/>
      <c r="ES4313"/>
      <c r="ET4313"/>
      <c r="EU4313"/>
      <c r="EV4313"/>
      <c r="EW4313"/>
      <c r="EX4313"/>
      <c r="EY4313"/>
      <c r="EZ4313"/>
      <c r="FA4313"/>
      <c r="FB4313"/>
      <c r="FC4313"/>
      <c r="FD4313"/>
      <c r="FE4313"/>
      <c r="FF4313"/>
      <c r="FG4313"/>
      <c r="FH4313"/>
      <c r="FI4313"/>
      <c r="FJ4313"/>
      <c r="FK4313"/>
      <c r="FL4313"/>
      <c r="FM4313"/>
      <c r="FN4313"/>
      <c r="FO4313"/>
      <c r="FP4313"/>
      <c r="FQ4313"/>
      <c r="FR4313"/>
      <c r="FS4313"/>
      <c r="FT4313"/>
      <c r="FU4313"/>
      <c r="FV4313"/>
      <c r="FW4313"/>
      <c r="FX4313"/>
      <c r="FY4313"/>
      <c r="FZ4313"/>
      <c r="GA4313"/>
      <c r="GB4313"/>
      <c r="GC4313"/>
      <c r="GD4313"/>
      <c r="GE4313"/>
      <c r="GF4313"/>
      <c r="GG4313"/>
      <c r="GH4313"/>
      <c r="GI4313"/>
      <c r="GJ4313"/>
      <c r="GK4313"/>
      <c r="GL4313"/>
      <c r="GM4313"/>
      <c r="GN4313"/>
      <c r="GO4313"/>
      <c r="GP4313"/>
      <c r="GQ4313"/>
      <c r="GR4313"/>
      <c r="GS4313"/>
      <c r="GT4313"/>
      <c r="GU4313"/>
      <c r="GV4313"/>
      <c r="GW4313"/>
      <c r="GX4313"/>
      <c r="GY4313"/>
      <c r="GZ4313"/>
      <c r="HA4313"/>
      <c r="HB4313"/>
      <c r="HC4313"/>
      <c r="HD4313"/>
      <c r="HE4313"/>
      <c r="HF4313"/>
      <c r="HG4313"/>
      <c r="HH4313"/>
      <c r="HI4313"/>
      <c r="HJ4313"/>
      <c r="HK4313"/>
      <c r="HL4313"/>
      <c r="HM4313"/>
      <c r="HN4313"/>
      <c r="HO4313"/>
      <c r="HP4313"/>
      <c r="HQ4313"/>
      <c r="HR4313"/>
      <c r="HS4313"/>
      <c r="HT4313"/>
      <c r="HU4313"/>
      <c r="HV4313"/>
      <c r="HW4313"/>
      <c r="HX4313"/>
      <c r="HY4313"/>
      <c r="HZ4313"/>
      <c r="IA4313"/>
      <c r="IB4313"/>
      <c r="IC4313"/>
      <c r="ID4313"/>
      <c r="IE4313"/>
      <c r="IF4313"/>
      <c r="IG4313"/>
      <c r="IH4313"/>
      <c r="II4313"/>
      <c r="IJ4313"/>
      <c r="IK4313"/>
      <c r="IL4313"/>
      <c r="IM4313"/>
      <c r="IN4313"/>
      <c r="IO4313"/>
      <c r="IP4313"/>
      <c r="IQ4313"/>
      <c r="IR4313"/>
      <c r="IS4313"/>
      <c r="IT4313"/>
      <c r="IU4313"/>
      <c r="IV4313"/>
    </row>
    <row r="4314" spans="1:256" ht="12.75" customHeight="1">
      <c r="A4314" s="111"/>
      <c r="B4314" s="65">
        <v>1</v>
      </c>
      <c r="C4314" s="66">
        <f>IF(E4314="A",1,IF(E4314="B",1,0))</f>
        <v>0</v>
      </c>
      <c r="D4314" s="99" t="s">
        <v>70</v>
      </c>
      <c r="E4314" s="99" t="s">
        <v>70</v>
      </c>
      <c r="F4314" s="99" t="s">
        <v>99</v>
      </c>
      <c r="G4314" s="78"/>
      <c r="H4314" s="96" t="s">
        <v>148</v>
      </c>
      <c r="I4314" s="107" t="s">
        <v>4696</v>
      </c>
      <c r="J4314" s="81"/>
      <c r="K4314" s="72"/>
      <c r="L4314" s="72"/>
      <c r="M4314" s="72"/>
      <c r="N4314" s="72"/>
      <c r="O4314" s="72"/>
      <c r="P4314" s="72"/>
      <c r="Q4314" s="833"/>
      <c r="R4314" s="102"/>
      <c r="S4314" s="73"/>
      <c r="T4314" s="102"/>
      <c r="U4314" s="103"/>
      <c r="V4314" s="104"/>
    </row>
    <row r="4315" spans="1:256" ht="12.75" customHeight="1">
      <c r="B4315" s="65">
        <v>1</v>
      </c>
      <c r="C4315" s="66">
        <f>IF(E4315="A",1,IF(E4315="B",1,0))</f>
        <v>0</v>
      </c>
      <c r="D4315" s="76" t="s">
        <v>87</v>
      </c>
      <c r="E4315" s="99" t="s">
        <v>70</v>
      </c>
      <c r="F4315" s="99" t="s">
        <v>99</v>
      </c>
      <c r="G4315" s="78"/>
      <c r="H4315" s="96" t="s">
        <v>114</v>
      </c>
      <c r="I4315" s="107" t="s">
        <v>4697</v>
      </c>
      <c r="J4315" s="81"/>
      <c r="K4315" s="72"/>
      <c r="L4315" s="72"/>
      <c r="M4315" s="72"/>
      <c r="N4315" s="72"/>
      <c r="O4315" s="72"/>
      <c r="P4315" s="72"/>
      <c r="Q4315" s="833"/>
      <c r="R4315" s="102"/>
      <c r="S4315" s="73"/>
      <c r="T4315" s="102"/>
      <c r="U4315" s="103"/>
      <c r="V4315" s="104"/>
      <c r="W4315" s="320"/>
      <c r="X4315" s="320"/>
      <c r="Y4315" s="320"/>
      <c r="Z4315" s="320"/>
      <c r="AA4315" s="320"/>
      <c r="AB4315" s="320"/>
      <c r="AC4315" s="320"/>
      <c r="AD4315" s="320"/>
      <c r="AE4315" s="320"/>
      <c r="AF4315" s="320"/>
      <c r="AG4315" s="320"/>
      <c r="AH4315" s="320"/>
      <c r="AI4315" s="320"/>
      <c r="AJ4315" s="320"/>
      <c r="AK4315" s="320"/>
      <c r="AL4315" s="320"/>
      <c r="AM4315" s="320"/>
      <c r="AN4315" s="320"/>
      <c r="AO4315" s="320"/>
      <c r="AP4315" s="320"/>
      <c r="AQ4315" s="320"/>
      <c r="AR4315" s="320"/>
      <c r="AS4315" s="320"/>
      <c r="AT4315" s="320"/>
      <c r="AU4315" s="320"/>
      <c r="AV4315" s="320"/>
      <c r="AW4315" s="320"/>
      <c r="AX4315" s="320"/>
      <c r="AY4315" s="320"/>
      <c r="AZ4315" s="320"/>
      <c r="BA4315" s="320"/>
      <c r="BB4315" s="320"/>
      <c r="BC4315" s="320"/>
      <c r="BD4315" s="320"/>
      <c r="BE4315" s="320"/>
      <c r="BF4315" s="320"/>
      <c r="BG4315" s="320"/>
      <c r="BH4315" s="320"/>
      <c r="BI4315" s="320"/>
      <c r="BJ4315" s="320"/>
      <c r="BK4315" s="320"/>
      <c r="BL4315" s="320"/>
      <c r="BM4315" s="320"/>
      <c r="BN4315" s="320"/>
      <c r="BO4315" s="320"/>
      <c r="BP4315" s="320"/>
      <c r="BQ4315" s="320"/>
      <c r="BR4315" s="320"/>
      <c r="BS4315" s="320"/>
      <c r="BT4315" s="320"/>
      <c r="BU4315" s="320"/>
      <c r="BV4315" s="320"/>
      <c r="BW4315" s="320"/>
      <c r="BX4315" s="320"/>
      <c r="BY4315" s="320"/>
      <c r="BZ4315" s="320"/>
      <c r="CA4315" s="320"/>
      <c r="CB4315" s="320"/>
      <c r="CC4315" s="320"/>
      <c r="CD4315" s="320"/>
      <c r="CE4315" s="320"/>
      <c r="CF4315" s="320"/>
      <c r="CG4315" s="320"/>
      <c r="CH4315" s="320"/>
      <c r="CI4315" s="320"/>
      <c r="CJ4315" s="320"/>
      <c r="CK4315" s="320"/>
      <c r="CL4315" s="320"/>
      <c r="CM4315" s="320"/>
      <c r="CN4315" s="320"/>
      <c r="CO4315" s="320"/>
      <c r="CP4315" s="320"/>
      <c r="CQ4315" s="320"/>
      <c r="CR4315" s="320"/>
      <c r="CS4315" s="320"/>
      <c r="CT4315" s="320"/>
      <c r="CU4315" s="320"/>
      <c r="CV4315" s="320"/>
      <c r="CW4315" s="320"/>
      <c r="CX4315" s="320"/>
      <c r="CY4315" s="320"/>
      <c r="CZ4315" s="320"/>
      <c r="DA4315" s="320"/>
      <c r="DB4315" s="320"/>
      <c r="DC4315" s="320"/>
      <c r="DD4315" s="320"/>
      <c r="DE4315" s="320"/>
      <c r="DF4315" s="320"/>
      <c r="DG4315" s="320"/>
      <c r="DH4315" s="320"/>
      <c r="DI4315" s="320"/>
      <c r="DJ4315" s="320"/>
      <c r="DK4315" s="320"/>
      <c r="DL4315" s="320"/>
      <c r="DM4315" s="320"/>
      <c r="DN4315" s="320"/>
      <c r="DO4315" s="320"/>
      <c r="DP4315" s="320"/>
      <c r="DQ4315" s="320"/>
      <c r="DR4315" s="320"/>
      <c r="DS4315" s="320"/>
      <c r="DT4315" s="320"/>
      <c r="DU4315" s="320"/>
      <c r="DV4315" s="320"/>
      <c r="DW4315" s="320"/>
      <c r="DX4315" s="320"/>
      <c r="DY4315" s="320"/>
      <c r="DZ4315" s="320"/>
      <c r="EA4315" s="320"/>
      <c r="EB4315" s="320"/>
      <c r="EC4315" s="320"/>
      <c r="ED4315" s="320"/>
      <c r="EE4315" s="320"/>
      <c r="EF4315" s="320"/>
      <c r="EG4315" s="320"/>
      <c r="EH4315" s="320"/>
      <c r="EI4315" s="320"/>
      <c r="EJ4315" s="320"/>
      <c r="EK4315" s="320"/>
      <c r="EL4315" s="320"/>
      <c r="EM4315" s="320"/>
      <c r="EN4315" s="320"/>
      <c r="EO4315" s="320"/>
      <c r="EP4315" s="320"/>
      <c r="EQ4315" s="320"/>
      <c r="ER4315" s="320"/>
      <c r="ES4315" s="320"/>
      <c r="ET4315" s="320"/>
      <c r="EU4315" s="320"/>
      <c r="EV4315" s="320"/>
      <c r="EW4315" s="320"/>
      <c r="EX4315" s="320"/>
      <c r="EY4315" s="320"/>
      <c r="EZ4315" s="320"/>
      <c r="FA4315" s="320"/>
      <c r="FB4315" s="320"/>
      <c r="FC4315" s="320"/>
      <c r="FD4315" s="320"/>
      <c r="FE4315" s="320"/>
      <c r="FF4315" s="320"/>
      <c r="FG4315" s="320"/>
      <c r="FH4315" s="320"/>
      <c r="FI4315" s="320"/>
      <c r="FJ4315" s="320"/>
      <c r="FK4315" s="320"/>
      <c r="FL4315" s="320"/>
      <c r="FM4315" s="320"/>
      <c r="FN4315" s="320"/>
      <c r="FO4315" s="320"/>
      <c r="FP4315" s="320"/>
      <c r="FQ4315" s="320"/>
      <c r="FR4315" s="320"/>
      <c r="FS4315" s="320"/>
      <c r="FT4315" s="320"/>
      <c r="FU4315" s="320"/>
      <c r="FV4315" s="320"/>
      <c r="FW4315" s="320"/>
      <c r="FX4315" s="320"/>
      <c r="FY4315" s="320"/>
      <c r="FZ4315" s="320"/>
      <c r="GA4315" s="320"/>
      <c r="GB4315" s="320"/>
      <c r="GC4315" s="320"/>
      <c r="GD4315" s="320"/>
      <c r="GE4315" s="320"/>
      <c r="GF4315" s="320"/>
      <c r="GG4315" s="320"/>
      <c r="GH4315" s="320"/>
      <c r="GI4315" s="320"/>
      <c r="GJ4315" s="320"/>
      <c r="GK4315" s="320"/>
      <c r="GL4315" s="320"/>
      <c r="GM4315" s="320"/>
      <c r="GN4315" s="320"/>
      <c r="GO4315" s="320"/>
      <c r="GP4315" s="320"/>
      <c r="GQ4315" s="320"/>
      <c r="GR4315" s="320"/>
      <c r="GS4315" s="320"/>
      <c r="GT4315" s="320"/>
      <c r="GU4315" s="320"/>
      <c r="GV4315" s="320"/>
      <c r="GW4315" s="320"/>
      <c r="GX4315" s="320"/>
      <c r="GY4315" s="320"/>
      <c r="GZ4315" s="320"/>
      <c r="HA4315" s="320"/>
      <c r="HB4315" s="320"/>
      <c r="HC4315" s="320"/>
      <c r="HD4315" s="320"/>
      <c r="HE4315" s="320"/>
      <c r="HF4315" s="320"/>
      <c r="HG4315" s="320"/>
      <c r="HH4315" s="320"/>
      <c r="HI4315" s="320"/>
      <c r="HJ4315" s="320"/>
      <c r="HK4315" s="320"/>
      <c r="HL4315" s="320"/>
      <c r="HM4315" s="320"/>
      <c r="HN4315" s="320"/>
      <c r="HO4315" s="320"/>
      <c r="HP4315" s="320"/>
      <c r="HQ4315" s="320"/>
      <c r="HR4315" s="320"/>
      <c r="HS4315" s="320"/>
      <c r="HT4315" s="320"/>
      <c r="HU4315" s="320"/>
      <c r="HV4315" s="320"/>
      <c r="HW4315" s="320"/>
      <c r="HX4315" s="320"/>
      <c r="HY4315" s="320"/>
      <c r="HZ4315" s="320"/>
      <c r="IA4315" s="320"/>
      <c r="IB4315" s="320"/>
      <c r="IC4315" s="320"/>
      <c r="ID4315" s="320"/>
      <c r="IE4315" s="320"/>
      <c r="IF4315" s="320"/>
      <c r="IG4315" s="320"/>
      <c r="IH4315" s="320"/>
      <c r="II4315" s="320"/>
      <c r="IJ4315" s="320"/>
      <c r="IK4315" s="320"/>
      <c r="IL4315" s="320"/>
      <c r="IM4315" s="320"/>
      <c r="IN4315" s="320"/>
      <c r="IO4315" s="320"/>
      <c r="IP4315" s="320"/>
      <c r="IQ4315" s="320"/>
      <c r="IR4315" s="320"/>
      <c r="IS4315" s="320"/>
      <c r="IT4315" s="320"/>
      <c r="IU4315" s="320"/>
      <c r="IV4315" s="320"/>
    </row>
    <row r="4316" spans="1:256" ht="12.75" customHeight="1">
      <c r="A4316" s="308"/>
      <c r="B4316" s="674">
        <v>1</v>
      </c>
      <c r="C4316" s="66">
        <f>IF(E4316="A",1,IF(E4316="B",1,0))</f>
        <v>0</v>
      </c>
      <c r="D4316" s="252" t="s">
        <v>90</v>
      </c>
      <c r="E4316" s="253" t="s">
        <v>99</v>
      </c>
      <c r="F4316" s="253" t="s">
        <v>70</v>
      </c>
      <c r="G4316" s="78"/>
      <c r="H4316" s="96" t="s">
        <v>129</v>
      </c>
      <c r="I4316" s="107" t="s">
        <v>4698</v>
      </c>
      <c r="J4316" s="81"/>
      <c r="K4316" s="72"/>
      <c r="L4316" s="72"/>
      <c r="M4316" s="72"/>
      <c r="N4316" s="72"/>
      <c r="O4316" s="72"/>
      <c r="P4316" s="72"/>
      <c r="Q4316" s="833"/>
      <c r="R4316" s="102"/>
      <c r="S4316" s="73"/>
      <c r="T4316" s="102"/>
      <c r="U4316" s="103"/>
      <c r="V4316" s="104"/>
      <c r="W4316"/>
      <c r="X4316"/>
      <c r="Y4316"/>
      <c r="Z4316"/>
      <c r="AA4316"/>
      <c r="AB4316"/>
      <c r="AC4316"/>
      <c r="AD4316"/>
      <c r="AE4316"/>
      <c r="AF4316"/>
      <c r="AG4316"/>
      <c r="AH4316"/>
      <c r="AI4316"/>
      <c r="AJ4316"/>
      <c r="AK4316"/>
      <c r="AL4316"/>
      <c r="AM4316"/>
      <c r="AN4316"/>
      <c r="AO4316"/>
      <c r="AP4316"/>
      <c r="AQ4316"/>
      <c r="AR4316"/>
      <c r="AS4316"/>
      <c r="AT4316"/>
      <c r="AU4316"/>
      <c r="AV4316"/>
      <c r="AW4316"/>
      <c r="AX4316"/>
      <c r="AY4316"/>
      <c r="AZ4316"/>
      <c r="BA4316"/>
      <c r="BB4316"/>
      <c r="BC4316"/>
      <c r="BD4316"/>
      <c r="BE4316"/>
      <c r="BF4316"/>
      <c r="BG4316"/>
      <c r="BH4316"/>
      <c r="BI4316"/>
      <c r="BJ4316"/>
      <c r="BK4316"/>
      <c r="BL4316"/>
      <c r="BM4316"/>
      <c r="BN4316"/>
      <c r="BO4316"/>
      <c r="BP4316"/>
      <c r="BQ4316"/>
      <c r="BR4316"/>
      <c r="BS4316"/>
      <c r="BT4316"/>
      <c r="BU4316"/>
      <c r="BV4316"/>
      <c r="BW4316"/>
      <c r="BX4316"/>
      <c r="BY4316"/>
      <c r="BZ4316"/>
      <c r="CA4316"/>
      <c r="CB4316"/>
      <c r="CC4316"/>
      <c r="CD4316"/>
      <c r="CE4316"/>
      <c r="CF4316"/>
      <c r="CG4316"/>
      <c r="CH4316"/>
      <c r="CI4316"/>
      <c r="CJ4316"/>
      <c r="CK4316"/>
      <c r="CL4316"/>
      <c r="CM4316"/>
      <c r="CN4316"/>
      <c r="CO4316"/>
      <c r="CP4316"/>
      <c r="CQ4316"/>
      <c r="CR4316"/>
      <c r="CS4316"/>
      <c r="CT4316"/>
      <c r="CU4316"/>
      <c r="CV4316"/>
      <c r="CW4316"/>
      <c r="CX4316"/>
      <c r="CY4316"/>
      <c r="CZ4316"/>
      <c r="DA4316"/>
      <c r="DB4316"/>
      <c r="DC4316"/>
      <c r="DD4316"/>
      <c r="DE4316"/>
      <c r="DF4316"/>
      <c r="DG4316"/>
      <c r="DH4316"/>
      <c r="DI4316"/>
      <c r="DJ4316"/>
      <c r="DK4316"/>
      <c r="DL4316"/>
      <c r="DM4316"/>
      <c r="DN4316"/>
      <c r="DO4316"/>
      <c r="DP4316"/>
      <c r="DQ4316"/>
      <c r="DR4316"/>
      <c r="DS4316"/>
      <c r="DT4316"/>
      <c r="DU4316"/>
      <c r="DV4316"/>
      <c r="DW4316"/>
      <c r="DX4316"/>
      <c r="DY4316"/>
      <c r="DZ4316"/>
      <c r="EA4316"/>
      <c r="EB4316"/>
      <c r="EC4316"/>
      <c r="ED4316"/>
      <c r="EE4316"/>
      <c r="EF4316"/>
      <c r="EG4316"/>
      <c r="EH4316"/>
      <c r="EI4316"/>
      <c r="EJ4316"/>
      <c r="EK4316"/>
      <c r="EL4316"/>
      <c r="EM4316"/>
      <c r="EN4316"/>
      <c r="EO4316"/>
      <c r="EP4316"/>
      <c r="EQ4316"/>
      <c r="ER4316"/>
      <c r="ES4316"/>
      <c r="ET4316"/>
      <c r="EU4316"/>
      <c r="EV4316"/>
      <c r="EW4316"/>
      <c r="EX4316"/>
      <c r="EY4316"/>
      <c r="EZ4316"/>
      <c r="FA4316"/>
      <c r="FB4316"/>
      <c r="FC4316"/>
      <c r="FD4316"/>
      <c r="FE4316"/>
      <c r="FF4316"/>
      <c r="FG4316"/>
      <c r="FH4316"/>
      <c r="FI4316"/>
      <c r="FJ4316"/>
      <c r="FK4316"/>
      <c r="FL4316"/>
      <c r="FM4316"/>
      <c r="FN4316"/>
      <c r="FO4316"/>
      <c r="FP4316"/>
      <c r="FQ4316"/>
      <c r="FR4316"/>
      <c r="FS4316"/>
      <c r="FT4316"/>
      <c r="FU4316"/>
      <c r="FV4316"/>
      <c r="FW4316"/>
      <c r="FX4316"/>
      <c r="FY4316"/>
      <c r="FZ4316"/>
      <c r="GA4316"/>
      <c r="GB4316"/>
      <c r="GC4316"/>
      <c r="GD4316"/>
      <c r="GE4316"/>
      <c r="GF4316"/>
      <c r="GG4316"/>
      <c r="GH4316"/>
      <c r="GI4316"/>
      <c r="GJ4316"/>
      <c r="GK4316"/>
      <c r="GL4316"/>
      <c r="GM4316"/>
      <c r="GN4316"/>
      <c r="GO4316"/>
      <c r="GP4316"/>
      <c r="GQ4316"/>
      <c r="GR4316"/>
      <c r="GS4316"/>
      <c r="GT4316"/>
      <c r="GU4316"/>
      <c r="GV4316"/>
      <c r="GW4316"/>
      <c r="GX4316"/>
      <c r="GY4316"/>
      <c r="GZ4316"/>
      <c r="HA4316"/>
      <c r="HB4316"/>
      <c r="HC4316"/>
      <c r="HD4316"/>
      <c r="HE4316"/>
      <c r="HF4316"/>
      <c r="HG4316"/>
      <c r="HH4316"/>
      <c r="HI4316"/>
      <c r="HJ4316"/>
      <c r="HK4316"/>
      <c r="HL4316"/>
      <c r="HM4316"/>
      <c r="HN4316"/>
      <c r="HO4316"/>
      <c r="HP4316"/>
      <c r="HQ4316"/>
      <c r="HR4316"/>
      <c r="HS4316"/>
      <c r="HT4316"/>
      <c r="HU4316"/>
      <c r="HV4316"/>
      <c r="HW4316"/>
      <c r="HX4316"/>
      <c r="HY4316"/>
      <c r="HZ4316"/>
      <c r="IA4316"/>
      <c r="IB4316"/>
      <c r="IC4316"/>
      <c r="ID4316"/>
      <c r="IE4316"/>
      <c r="IF4316"/>
      <c r="IG4316"/>
      <c r="IH4316"/>
      <c r="II4316"/>
      <c r="IJ4316"/>
      <c r="IK4316"/>
      <c r="IL4316"/>
      <c r="IM4316"/>
      <c r="IN4316"/>
      <c r="IO4316"/>
      <c r="IP4316"/>
      <c r="IQ4316"/>
      <c r="IR4316"/>
      <c r="IS4316"/>
      <c r="IT4316"/>
      <c r="IU4316"/>
      <c r="IV4316"/>
    </row>
    <row r="4317" spans="1:256" ht="12.75" customHeight="1">
      <c r="B4317" s="65">
        <v>1</v>
      </c>
      <c r="C4317" s="66">
        <f>IF(E4317="A",4,IF(E4317="B",3,IF(E4317="C",2,IF(E4317="D",1,0))))</f>
        <v>2</v>
      </c>
      <c r="D4317" s="77" t="s">
        <v>90</v>
      </c>
      <c r="E4317" s="77" t="s">
        <v>90</v>
      </c>
      <c r="F4317" s="77" t="s">
        <v>90</v>
      </c>
      <c r="G4317" s="78"/>
      <c r="H4317" s="96" t="s">
        <v>135</v>
      </c>
      <c r="I4317" s="107" t="s">
        <v>4699</v>
      </c>
      <c r="J4317" s="81" t="s">
        <v>7</v>
      </c>
      <c r="K4317" s="72"/>
      <c r="L4317" s="72"/>
      <c r="M4317" s="72"/>
      <c r="N4317" s="72"/>
      <c r="O4317" s="72"/>
      <c r="P4317" s="72"/>
      <c r="Q4317" s="833"/>
      <c r="R4317" s="102"/>
      <c r="S4317" s="73"/>
      <c r="T4317" s="102"/>
      <c r="U4317" s="103"/>
      <c r="V4317" s="104"/>
      <c r="W4317"/>
      <c r="X4317"/>
      <c r="Y4317"/>
      <c r="Z4317"/>
      <c r="AA4317"/>
      <c r="AB4317"/>
      <c r="AC4317"/>
      <c r="AD4317"/>
      <c r="AE4317"/>
      <c r="AF4317"/>
      <c r="AG4317"/>
      <c r="AH4317"/>
      <c r="AI4317"/>
      <c r="AJ4317"/>
      <c r="AK4317"/>
      <c r="AL4317"/>
      <c r="AM4317"/>
      <c r="AN4317"/>
      <c r="AO4317"/>
      <c r="AP4317"/>
      <c r="AQ4317"/>
      <c r="AR4317"/>
      <c r="AS4317"/>
      <c r="AT4317"/>
      <c r="AU4317"/>
      <c r="AV4317"/>
      <c r="AW4317"/>
      <c r="AX4317"/>
      <c r="AY4317"/>
      <c r="AZ4317"/>
      <c r="BA4317"/>
      <c r="BB4317"/>
      <c r="BC4317"/>
      <c r="BD4317"/>
      <c r="BE4317"/>
      <c r="BF4317"/>
      <c r="BG4317"/>
      <c r="BH4317"/>
      <c r="BI4317"/>
      <c r="BJ4317"/>
      <c r="BK4317"/>
      <c r="BL4317"/>
      <c r="BM4317"/>
      <c r="BN4317"/>
      <c r="BO4317"/>
      <c r="BP4317"/>
      <c r="BQ4317"/>
      <c r="BR4317"/>
      <c r="BS4317"/>
      <c r="BT4317"/>
      <c r="BU4317"/>
      <c r="BV4317"/>
      <c r="BW4317"/>
      <c r="BX4317"/>
      <c r="BY4317"/>
      <c r="BZ4317"/>
      <c r="CA4317"/>
      <c r="CB4317"/>
      <c r="CC4317"/>
      <c r="CD4317"/>
      <c r="CE4317"/>
      <c r="CF4317"/>
      <c r="CG4317"/>
      <c r="CH4317"/>
      <c r="CI4317"/>
      <c r="CJ4317"/>
      <c r="CK4317"/>
      <c r="CL4317"/>
      <c r="CM4317"/>
      <c r="CN4317"/>
      <c r="CO4317"/>
      <c r="CP4317"/>
      <c r="CQ4317"/>
      <c r="CR4317"/>
      <c r="CS4317"/>
      <c r="CT4317"/>
      <c r="CU4317"/>
      <c r="CV4317"/>
      <c r="CW4317"/>
      <c r="CX4317"/>
      <c r="CY4317"/>
      <c r="CZ4317"/>
      <c r="DA4317"/>
      <c r="DB4317"/>
      <c r="DC4317"/>
      <c r="DD4317"/>
      <c r="DE4317"/>
      <c r="DF4317"/>
      <c r="DG4317"/>
      <c r="DH4317"/>
      <c r="DI4317"/>
      <c r="DJ4317"/>
      <c r="DK4317"/>
      <c r="DL4317"/>
      <c r="DM4317"/>
      <c r="DN4317"/>
      <c r="DO4317"/>
      <c r="DP4317"/>
      <c r="DQ4317"/>
      <c r="DR4317"/>
      <c r="DS4317"/>
      <c r="DT4317"/>
      <c r="DU4317"/>
      <c r="DV4317"/>
      <c r="DW4317"/>
      <c r="DX4317"/>
      <c r="DY4317"/>
      <c r="DZ4317"/>
      <c r="EA4317"/>
      <c r="EB4317"/>
      <c r="EC4317"/>
      <c r="ED4317"/>
      <c r="EE4317"/>
      <c r="EF4317"/>
      <c r="EG4317"/>
      <c r="EH4317"/>
      <c r="EI4317"/>
      <c r="EJ4317"/>
      <c r="EK4317"/>
      <c r="EL4317"/>
      <c r="EM4317"/>
      <c r="EN4317"/>
      <c r="EO4317"/>
      <c r="EP4317"/>
      <c r="EQ4317"/>
      <c r="ER4317"/>
      <c r="ES4317"/>
      <c r="ET4317"/>
      <c r="EU4317"/>
      <c r="EV4317"/>
      <c r="EW4317"/>
      <c r="EX4317"/>
      <c r="EY4317"/>
      <c r="EZ4317"/>
      <c r="FA4317"/>
      <c r="FB4317"/>
      <c r="FC4317"/>
      <c r="FD4317"/>
      <c r="FE4317"/>
      <c r="FF4317"/>
      <c r="FG4317"/>
      <c r="FH4317"/>
      <c r="FI4317"/>
      <c r="FJ4317"/>
      <c r="FK4317"/>
      <c r="FL4317"/>
      <c r="FM4317"/>
      <c r="FN4317"/>
      <c r="FO4317"/>
      <c r="FP4317"/>
      <c r="FQ4317"/>
      <c r="FR4317"/>
      <c r="FS4317"/>
      <c r="FT4317"/>
      <c r="FU4317"/>
      <c r="FV4317"/>
      <c r="FW4317"/>
      <c r="FX4317"/>
      <c r="FY4317"/>
      <c r="FZ4317"/>
      <c r="GA4317"/>
      <c r="GB4317"/>
      <c r="GC4317"/>
      <c r="GD4317"/>
      <c r="GE4317"/>
      <c r="GF4317"/>
      <c r="GG4317"/>
      <c r="GH4317"/>
      <c r="GI4317"/>
      <c r="GJ4317"/>
      <c r="GK4317"/>
      <c r="GL4317"/>
      <c r="GM4317"/>
      <c r="GN4317"/>
      <c r="GO4317"/>
      <c r="GP4317"/>
      <c r="GQ4317"/>
      <c r="GR4317"/>
      <c r="GS4317"/>
      <c r="GT4317"/>
      <c r="GU4317"/>
      <c r="GV4317"/>
      <c r="GW4317"/>
      <c r="GX4317"/>
      <c r="GY4317"/>
      <c r="GZ4317"/>
      <c r="HA4317"/>
      <c r="HB4317"/>
      <c r="HC4317"/>
      <c r="HD4317"/>
      <c r="HE4317"/>
      <c r="HF4317"/>
      <c r="HG4317"/>
      <c r="HH4317"/>
      <c r="HI4317"/>
      <c r="HJ4317"/>
      <c r="HK4317"/>
      <c r="HL4317"/>
      <c r="HM4317"/>
      <c r="HN4317"/>
      <c r="HO4317"/>
      <c r="HP4317"/>
      <c r="HQ4317"/>
      <c r="HR4317"/>
      <c r="HS4317"/>
      <c r="HT4317"/>
      <c r="HU4317"/>
      <c r="HV4317"/>
      <c r="HW4317"/>
      <c r="HX4317"/>
      <c r="HY4317"/>
      <c r="HZ4317"/>
      <c r="IA4317"/>
      <c r="IB4317"/>
      <c r="IC4317"/>
      <c r="ID4317"/>
      <c r="IE4317"/>
      <c r="IF4317"/>
      <c r="IG4317"/>
      <c r="IH4317"/>
      <c r="II4317"/>
      <c r="IJ4317"/>
      <c r="IK4317"/>
      <c r="IL4317"/>
      <c r="IM4317"/>
      <c r="IN4317"/>
      <c r="IO4317"/>
      <c r="IP4317"/>
      <c r="IQ4317"/>
      <c r="IR4317"/>
      <c r="IS4317"/>
      <c r="IT4317"/>
      <c r="IU4317"/>
      <c r="IV4317"/>
    </row>
    <row r="4318" spans="1:256" ht="12.75" customHeight="1">
      <c r="B4318" s="65">
        <v>1</v>
      </c>
      <c r="C4318" s="66">
        <f>IF(E4318="A",1,IF(E4318="B",1,0))</f>
        <v>0</v>
      </c>
      <c r="D4318" s="99" t="s">
        <v>70</v>
      </c>
      <c r="E4318" s="99" t="s">
        <v>70</v>
      </c>
      <c r="F4318" s="655" t="s">
        <v>87</v>
      </c>
      <c r="G4318" s="78"/>
      <c r="H4318" s="96" t="s">
        <v>101</v>
      </c>
      <c r="I4318" s="107" t="s">
        <v>4700</v>
      </c>
      <c r="J4318" s="81"/>
      <c r="K4318" s="72"/>
      <c r="L4318" s="72"/>
      <c r="M4318" s="72"/>
      <c r="N4318" s="72"/>
      <c r="O4318" s="72"/>
      <c r="P4318" s="72"/>
      <c r="Q4318" s="833"/>
      <c r="R4318" s="102"/>
      <c r="S4318" s="73"/>
      <c r="T4318" s="102"/>
      <c r="U4318" s="103"/>
      <c r="V4318" s="104"/>
      <c r="W4318"/>
      <c r="X4318"/>
      <c r="Y4318"/>
      <c r="Z4318"/>
      <c r="AA4318"/>
      <c r="AB4318"/>
      <c r="AC4318"/>
      <c r="AD4318"/>
      <c r="AE4318"/>
      <c r="AF4318"/>
      <c r="AG4318"/>
      <c r="AH4318"/>
      <c r="AI4318"/>
      <c r="AJ4318"/>
      <c r="AK4318"/>
      <c r="AL4318"/>
      <c r="AM4318"/>
      <c r="AN4318"/>
      <c r="AO4318"/>
      <c r="AP4318"/>
      <c r="AQ4318"/>
      <c r="AR4318"/>
      <c r="AS4318"/>
      <c r="AT4318"/>
      <c r="AU4318"/>
      <c r="AV4318"/>
      <c r="AW4318"/>
      <c r="AX4318"/>
      <c r="AY4318"/>
      <c r="AZ4318"/>
      <c r="BA4318"/>
      <c r="BB4318"/>
      <c r="BC4318"/>
      <c r="BD4318"/>
      <c r="BE4318"/>
      <c r="BF4318"/>
      <c r="BG4318"/>
      <c r="BH4318"/>
      <c r="BI4318"/>
      <c r="BJ4318"/>
      <c r="BK4318"/>
      <c r="BL4318"/>
      <c r="BM4318"/>
      <c r="BN4318"/>
      <c r="BO4318"/>
      <c r="BP4318"/>
      <c r="BQ4318"/>
      <c r="BR4318"/>
      <c r="BS4318"/>
      <c r="BT4318"/>
      <c r="BU4318"/>
      <c r="BV4318"/>
      <c r="BW4318"/>
      <c r="BX4318"/>
      <c r="BY4318"/>
      <c r="BZ4318"/>
      <c r="CA4318"/>
      <c r="CB4318"/>
      <c r="CC4318"/>
      <c r="CD4318"/>
      <c r="CE4318"/>
      <c r="CF4318"/>
      <c r="CG4318"/>
      <c r="CH4318"/>
      <c r="CI4318"/>
      <c r="CJ4318"/>
      <c r="CK4318"/>
      <c r="CL4318"/>
      <c r="CM4318"/>
      <c r="CN4318"/>
      <c r="CO4318"/>
      <c r="CP4318"/>
      <c r="CQ4318"/>
      <c r="CR4318"/>
      <c r="CS4318"/>
      <c r="CT4318"/>
      <c r="CU4318"/>
      <c r="CV4318"/>
      <c r="CW4318"/>
      <c r="CX4318"/>
      <c r="CY4318"/>
      <c r="CZ4318"/>
      <c r="DA4318"/>
      <c r="DB4318"/>
      <c r="DC4318"/>
      <c r="DD4318"/>
      <c r="DE4318"/>
      <c r="DF4318"/>
      <c r="DG4318"/>
      <c r="DH4318"/>
      <c r="DI4318"/>
      <c r="DJ4318"/>
      <c r="DK4318"/>
      <c r="DL4318"/>
      <c r="DM4318"/>
      <c r="DN4318"/>
      <c r="DO4318"/>
      <c r="DP4318"/>
      <c r="DQ4318"/>
      <c r="DR4318"/>
      <c r="DS4318"/>
      <c r="DT4318"/>
      <c r="DU4318"/>
      <c r="DV4318"/>
      <c r="DW4318"/>
      <c r="DX4318"/>
      <c r="DY4318"/>
      <c r="DZ4318"/>
      <c r="EA4318"/>
      <c r="EB4318"/>
      <c r="EC4318"/>
      <c r="ED4318"/>
      <c r="EE4318"/>
      <c r="EF4318"/>
      <c r="EG4318"/>
      <c r="EH4318"/>
      <c r="EI4318"/>
      <c r="EJ4318"/>
      <c r="EK4318"/>
      <c r="EL4318"/>
      <c r="EM4318"/>
      <c r="EN4318"/>
      <c r="EO4318"/>
      <c r="EP4318"/>
      <c r="EQ4318"/>
      <c r="ER4318"/>
      <c r="ES4318"/>
      <c r="ET4318"/>
      <c r="EU4318"/>
      <c r="EV4318"/>
      <c r="EW4318"/>
      <c r="EX4318"/>
      <c r="EY4318"/>
      <c r="EZ4318"/>
      <c r="FA4318"/>
      <c r="FB4318"/>
      <c r="FC4318"/>
      <c r="FD4318"/>
      <c r="FE4318"/>
      <c r="FF4318"/>
      <c r="FG4318"/>
      <c r="FH4318"/>
      <c r="FI4318"/>
      <c r="FJ4318"/>
      <c r="FK4318"/>
      <c r="FL4318"/>
      <c r="FM4318"/>
      <c r="FN4318"/>
      <c r="FO4318"/>
      <c r="FP4318"/>
      <c r="FQ4318"/>
      <c r="FR4318"/>
      <c r="FS4318"/>
      <c r="FT4318"/>
      <c r="FU4318"/>
      <c r="FV4318"/>
      <c r="FW4318"/>
      <c r="FX4318"/>
      <c r="FY4318"/>
      <c r="FZ4318"/>
      <c r="GA4318"/>
      <c r="GB4318"/>
      <c r="GC4318"/>
      <c r="GD4318"/>
      <c r="GE4318"/>
      <c r="GF4318"/>
      <c r="GG4318"/>
      <c r="GH4318"/>
      <c r="GI4318"/>
      <c r="GJ4318"/>
      <c r="GK4318"/>
      <c r="GL4318"/>
      <c r="GM4318"/>
      <c r="GN4318"/>
      <c r="GO4318"/>
      <c r="GP4318"/>
      <c r="GQ4318"/>
      <c r="GR4318"/>
      <c r="GS4318"/>
      <c r="GT4318"/>
      <c r="GU4318"/>
      <c r="GV4318"/>
      <c r="GW4318"/>
      <c r="GX4318"/>
      <c r="GY4318"/>
      <c r="GZ4318"/>
      <c r="HA4318"/>
      <c r="HB4318"/>
      <c r="HC4318"/>
      <c r="HD4318"/>
      <c r="HE4318"/>
      <c r="HF4318"/>
      <c r="HG4318"/>
      <c r="HH4318"/>
      <c r="HI4318"/>
      <c r="HJ4318"/>
      <c r="HK4318"/>
      <c r="HL4318"/>
      <c r="HM4318"/>
      <c r="HN4318"/>
      <c r="HO4318"/>
      <c r="HP4318"/>
      <c r="HQ4318"/>
      <c r="HR4318"/>
      <c r="HS4318"/>
      <c r="HT4318"/>
      <c r="HU4318"/>
      <c r="HV4318"/>
      <c r="HW4318"/>
      <c r="HX4318"/>
      <c r="HY4318"/>
      <c r="HZ4318"/>
      <c r="IA4318"/>
      <c r="IB4318"/>
      <c r="IC4318"/>
      <c r="ID4318"/>
      <c r="IE4318"/>
      <c r="IF4318"/>
      <c r="IG4318"/>
      <c r="IH4318"/>
      <c r="II4318"/>
      <c r="IJ4318"/>
      <c r="IK4318"/>
      <c r="IL4318"/>
      <c r="IM4318"/>
      <c r="IN4318"/>
      <c r="IO4318"/>
      <c r="IP4318"/>
      <c r="IQ4318"/>
      <c r="IR4318"/>
      <c r="IS4318"/>
      <c r="IT4318"/>
      <c r="IU4318"/>
      <c r="IV4318"/>
    </row>
    <row r="4319" spans="1:256" ht="12.75" customHeight="1">
      <c r="B4319" s="65">
        <v>1</v>
      </c>
      <c r="C4319" s="66">
        <f>IF(E4319="A",1,IF(E4319="B",1,0))</f>
        <v>0</v>
      </c>
      <c r="D4319" s="656" t="s">
        <v>99</v>
      </c>
      <c r="E4319" s="656" t="s">
        <v>70</v>
      </c>
      <c r="F4319" s="656" t="s">
        <v>70</v>
      </c>
      <c r="G4319" s="78"/>
      <c r="H4319" s="96" t="s">
        <v>94</v>
      </c>
      <c r="I4319" s="107" t="s">
        <v>4701</v>
      </c>
      <c r="J4319" s="81"/>
      <c r="K4319" s="72"/>
      <c r="L4319" s="72"/>
      <c r="M4319" s="72"/>
      <c r="N4319" s="72"/>
      <c r="O4319" s="72"/>
      <c r="P4319" s="72"/>
      <c r="Q4319" s="833"/>
      <c r="R4319" s="102"/>
      <c r="S4319" s="73"/>
      <c r="T4319" s="102"/>
      <c r="U4319" s="103"/>
      <c r="V4319" s="104"/>
      <c r="W4319"/>
      <c r="X4319"/>
      <c r="Y4319"/>
      <c r="Z4319"/>
      <c r="AA4319"/>
      <c r="AB4319"/>
      <c r="AC4319"/>
      <c r="AD4319"/>
      <c r="AE4319"/>
      <c r="AF4319"/>
      <c r="AG4319"/>
      <c r="AH4319"/>
      <c r="AI4319"/>
      <c r="AJ4319"/>
      <c r="AK4319"/>
      <c r="AL4319"/>
      <c r="AM4319"/>
      <c r="AN4319"/>
      <c r="AO4319"/>
      <c r="AP4319"/>
      <c r="AQ4319"/>
      <c r="AR4319"/>
      <c r="AS4319"/>
      <c r="AT4319"/>
      <c r="AU4319"/>
      <c r="AV4319"/>
      <c r="AW4319"/>
      <c r="AX4319"/>
      <c r="AY4319"/>
      <c r="AZ4319"/>
      <c r="BA4319"/>
      <c r="BB4319"/>
      <c r="BC4319"/>
      <c r="BD4319"/>
      <c r="BE4319"/>
      <c r="BF4319"/>
      <c r="BG4319"/>
      <c r="BH4319"/>
      <c r="BI4319"/>
      <c r="BJ4319"/>
      <c r="BK4319"/>
      <c r="BL4319"/>
      <c r="BM4319"/>
      <c r="BN4319"/>
      <c r="BO4319"/>
      <c r="BP4319"/>
      <c r="BQ4319"/>
      <c r="BR4319"/>
      <c r="BS4319"/>
      <c r="BT4319"/>
      <c r="BU4319"/>
      <c r="BV4319"/>
      <c r="BW4319"/>
      <c r="BX4319"/>
      <c r="BY4319"/>
      <c r="BZ4319"/>
      <c r="CA4319"/>
      <c r="CB4319"/>
      <c r="CC4319"/>
      <c r="CD4319"/>
      <c r="CE4319"/>
      <c r="CF4319"/>
      <c r="CG4319"/>
      <c r="CH4319"/>
      <c r="CI4319"/>
      <c r="CJ4319"/>
      <c r="CK4319"/>
      <c r="CL4319"/>
      <c r="CM4319"/>
      <c r="CN4319"/>
      <c r="CO4319"/>
      <c r="CP4319"/>
      <c r="CQ4319"/>
      <c r="CR4319"/>
      <c r="CS4319"/>
      <c r="CT4319"/>
      <c r="CU4319"/>
      <c r="CV4319"/>
      <c r="CW4319"/>
      <c r="CX4319"/>
      <c r="CY4319"/>
      <c r="CZ4319"/>
      <c r="DA4319"/>
      <c r="DB4319"/>
      <c r="DC4319"/>
      <c r="DD4319"/>
      <c r="DE4319"/>
      <c r="DF4319"/>
      <c r="DG4319"/>
      <c r="DH4319"/>
      <c r="DI4319"/>
      <c r="DJ4319"/>
      <c r="DK4319"/>
      <c r="DL4319"/>
      <c r="DM4319"/>
      <c r="DN4319"/>
      <c r="DO4319"/>
      <c r="DP4319"/>
      <c r="DQ4319"/>
      <c r="DR4319"/>
      <c r="DS4319"/>
      <c r="DT4319"/>
      <c r="DU4319"/>
      <c r="DV4319"/>
      <c r="DW4319"/>
      <c r="DX4319"/>
      <c r="DY4319"/>
      <c r="DZ4319"/>
      <c r="EA4319"/>
      <c r="EB4319"/>
      <c r="EC4319"/>
      <c r="ED4319"/>
      <c r="EE4319"/>
      <c r="EF4319"/>
      <c r="EG4319"/>
      <c r="EH4319"/>
      <c r="EI4319"/>
      <c r="EJ4319"/>
      <c r="EK4319"/>
      <c r="EL4319"/>
      <c r="EM4319"/>
      <c r="EN4319"/>
      <c r="EO4319"/>
      <c r="EP4319"/>
      <c r="EQ4319"/>
      <c r="ER4319"/>
      <c r="ES4319"/>
      <c r="ET4319"/>
      <c r="EU4319"/>
      <c r="EV4319"/>
      <c r="EW4319"/>
      <c r="EX4319"/>
      <c r="EY4319"/>
      <c r="EZ4319"/>
      <c r="FA4319"/>
      <c r="FB4319"/>
      <c r="FC4319"/>
      <c r="FD4319"/>
      <c r="FE4319"/>
      <c r="FF4319"/>
      <c r="FG4319"/>
      <c r="FH4319"/>
      <c r="FI4319"/>
      <c r="FJ4319"/>
      <c r="FK4319"/>
      <c r="FL4319"/>
      <c r="FM4319"/>
      <c r="FN4319"/>
      <c r="FO4319"/>
      <c r="FP4319"/>
      <c r="FQ4319"/>
      <c r="FR4319"/>
      <c r="FS4319"/>
      <c r="FT4319"/>
      <c r="FU4319"/>
      <c r="FV4319"/>
      <c r="FW4319"/>
      <c r="FX4319"/>
      <c r="FY4319"/>
      <c r="FZ4319"/>
      <c r="GA4319"/>
      <c r="GB4319"/>
      <c r="GC4319"/>
      <c r="GD4319"/>
      <c r="GE4319"/>
      <c r="GF4319"/>
      <c r="GG4319"/>
      <c r="GH4319"/>
      <c r="GI4319"/>
      <c r="GJ4319"/>
      <c r="GK4319"/>
      <c r="GL4319"/>
      <c r="GM4319"/>
      <c r="GN4319"/>
      <c r="GO4319"/>
      <c r="GP4319"/>
      <c r="GQ4319"/>
      <c r="GR4319"/>
      <c r="GS4319"/>
      <c r="GT4319"/>
      <c r="GU4319"/>
      <c r="GV4319"/>
      <c r="GW4319"/>
      <c r="GX4319"/>
      <c r="GY4319"/>
      <c r="GZ4319"/>
      <c r="HA4319"/>
      <c r="HB4319"/>
      <c r="HC4319"/>
      <c r="HD4319"/>
      <c r="HE4319"/>
      <c r="HF4319"/>
      <c r="HG4319"/>
      <c r="HH4319"/>
      <c r="HI4319"/>
      <c r="HJ4319"/>
      <c r="HK4319"/>
      <c r="HL4319"/>
      <c r="HM4319"/>
      <c r="HN4319"/>
      <c r="HO4319"/>
      <c r="HP4319"/>
      <c r="HQ4319"/>
      <c r="HR4319"/>
      <c r="HS4319"/>
      <c r="HT4319"/>
      <c r="HU4319"/>
      <c r="HV4319"/>
      <c r="HW4319"/>
      <c r="HX4319"/>
      <c r="HY4319"/>
      <c r="HZ4319"/>
      <c r="IA4319"/>
      <c r="IB4319"/>
      <c r="IC4319"/>
      <c r="ID4319"/>
      <c r="IE4319"/>
      <c r="IF4319"/>
      <c r="IG4319"/>
      <c r="IH4319"/>
      <c r="II4319"/>
      <c r="IJ4319"/>
      <c r="IK4319"/>
      <c r="IL4319"/>
      <c r="IM4319"/>
      <c r="IN4319"/>
      <c r="IO4319"/>
      <c r="IP4319"/>
      <c r="IQ4319"/>
      <c r="IR4319"/>
      <c r="IS4319"/>
      <c r="IT4319"/>
      <c r="IU4319"/>
      <c r="IV4319"/>
    </row>
    <row r="4320" spans="1:256" ht="12.75" customHeight="1">
      <c r="B4320" s="65">
        <v>1</v>
      </c>
      <c r="C4320" s="66">
        <f>IF(E4320="A",1,IF(E4320="B",1,0))</f>
        <v>1</v>
      </c>
      <c r="D4320" s="658" t="s">
        <v>68</v>
      </c>
      <c r="E4320" s="658" t="s">
        <v>68</v>
      </c>
      <c r="F4320" s="659" t="s">
        <v>90</v>
      </c>
      <c r="G4320" s="78"/>
      <c r="H4320" s="96" t="s">
        <v>140</v>
      </c>
      <c r="I4320" s="107" t="s">
        <v>4702</v>
      </c>
      <c r="J4320" s="81"/>
      <c r="K4320" s="72"/>
      <c r="L4320" s="72"/>
      <c r="M4320" s="72"/>
      <c r="N4320" s="72"/>
      <c r="O4320" s="72"/>
      <c r="P4320" s="72"/>
      <c r="Q4320" s="833"/>
      <c r="R4320" s="102"/>
      <c r="S4320" s="73"/>
      <c r="T4320" s="102"/>
      <c r="U4320" s="103"/>
      <c r="V4320" s="104"/>
      <c r="W4320" s="320"/>
      <c r="X4320" s="320"/>
      <c r="Y4320" s="320"/>
      <c r="Z4320" s="320"/>
      <c r="AA4320" s="320"/>
      <c r="AB4320" s="320"/>
      <c r="AC4320" s="320"/>
      <c r="AD4320" s="320"/>
      <c r="AE4320" s="320"/>
      <c r="AF4320" s="320"/>
      <c r="AG4320" s="320"/>
      <c r="AH4320" s="320"/>
      <c r="AI4320" s="320"/>
      <c r="AJ4320" s="320"/>
      <c r="AK4320" s="320"/>
      <c r="AL4320" s="320"/>
      <c r="AM4320" s="320"/>
      <c r="AN4320" s="320"/>
      <c r="AO4320" s="320"/>
      <c r="AP4320" s="320"/>
      <c r="AQ4320" s="320"/>
      <c r="AR4320" s="320"/>
      <c r="AS4320" s="320"/>
      <c r="AT4320" s="320"/>
      <c r="AU4320" s="320"/>
      <c r="AV4320" s="320"/>
      <c r="AW4320" s="320"/>
      <c r="AX4320" s="320"/>
      <c r="AY4320" s="320"/>
      <c r="AZ4320" s="320"/>
      <c r="BA4320" s="320"/>
      <c r="BB4320" s="320"/>
      <c r="BC4320" s="320"/>
      <c r="BD4320" s="320"/>
      <c r="BE4320" s="320"/>
      <c r="BF4320" s="320"/>
      <c r="BG4320" s="320"/>
      <c r="BH4320" s="320"/>
      <c r="BI4320" s="320"/>
      <c r="BJ4320" s="320"/>
      <c r="BK4320" s="320"/>
      <c r="BL4320" s="320"/>
      <c r="BM4320" s="320"/>
      <c r="BN4320" s="320"/>
      <c r="BO4320" s="320"/>
      <c r="BP4320" s="320"/>
      <c r="BQ4320" s="320"/>
      <c r="BR4320" s="320"/>
      <c r="BS4320" s="320"/>
      <c r="BT4320" s="320"/>
      <c r="BU4320" s="320"/>
      <c r="BV4320" s="320"/>
      <c r="BW4320" s="320"/>
      <c r="BX4320" s="320"/>
      <c r="BY4320" s="320"/>
      <c r="BZ4320" s="320"/>
      <c r="CA4320" s="320"/>
      <c r="CB4320" s="320"/>
      <c r="CC4320" s="320"/>
      <c r="CD4320" s="320"/>
      <c r="CE4320" s="320"/>
      <c r="CF4320" s="320"/>
      <c r="CG4320" s="320"/>
      <c r="CH4320" s="320"/>
      <c r="CI4320" s="320"/>
      <c r="CJ4320" s="320"/>
      <c r="CK4320" s="320"/>
      <c r="CL4320" s="320"/>
      <c r="CM4320" s="320"/>
      <c r="CN4320" s="320"/>
      <c r="CO4320" s="320"/>
      <c r="CP4320" s="320"/>
      <c r="CQ4320" s="320"/>
      <c r="CR4320" s="320"/>
      <c r="CS4320" s="320"/>
      <c r="CT4320" s="320"/>
      <c r="CU4320" s="320"/>
      <c r="CV4320" s="320"/>
      <c r="CW4320" s="320"/>
      <c r="CX4320" s="320"/>
      <c r="CY4320" s="320"/>
      <c r="CZ4320" s="320"/>
      <c r="DA4320" s="320"/>
      <c r="DB4320" s="320"/>
      <c r="DC4320" s="320"/>
      <c r="DD4320" s="320"/>
      <c r="DE4320" s="320"/>
      <c r="DF4320" s="320"/>
      <c r="DG4320" s="320"/>
      <c r="DH4320" s="320"/>
      <c r="DI4320" s="320"/>
      <c r="DJ4320" s="320"/>
      <c r="DK4320" s="320"/>
      <c r="DL4320" s="320"/>
      <c r="DM4320" s="320"/>
      <c r="DN4320" s="320"/>
      <c r="DO4320" s="320"/>
      <c r="DP4320" s="320"/>
      <c r="DQ4320" s="320"/>
      <c r="DR4320" s="320"/>
      <c r="DS4320" s="320"/>
      <c r="DT4320" s="320"/>
      <c r="DU4320" s="320"/>
      <c r="DV4320" s="320"/>
      <c r="DW4320" s="320"/>
      <c r="DX4320" s="320"/>
      <c r="DY4320" s="320"/>
      <c r="DZ4320" s="320"/>
      <c r="EA4320" s="320"/>
      <c r="EB4320" s="320"/>
      <c r="EC4320" s="320"/>
      <c r="ED4320" s="320"/>
      <c r="EE4320" s="320"/>
      <c r="EF4320" s="320"/>
      <c r="EG4320" s="320"/>
      <c r="EH4320" s="320"/>
      <c r="EI4320" s="320"/>
      <c r="EJ4320" s="320"/>
      <c r="EK4320" s="320"/>
      <c r="EL4320" s="320"/>
      <c r="EM4320" s="320"/>
      <c r="EN4320" s="320"/>
      <c r="EO4320" s="320"/>
      <c r="EP4320" s="320"/>
      <c r="EQ4320" s="320"/>
      <c r="ER4320" s="320"/>
      <c r="ES4320" s="320"/>
      <c r="ET4320" s="320"/>
      <c r="EU4320" s="320"/>
      <c r="EV4320" s="320"/>
      <c r="EW4320" s="320"/>
      <c r="EX4320" s="320"/>
      <c r="EY4320" s="320"/>
      <c r="EZ4320" s="320"/>
      <c r="FA4320" s="320"/>
      <c r="FB4320" s="320"/>
      <c r="FC4320" s="320"/>
      <c r="FD4320" s="320"/>
      <c r="FE4320" s="320"/>
      <c r="FF4320" s="320"/>
      <c r="FG4320" s="320"/>
      <c r="FH4320" s="320"/>
      <c r="FI4320" s="320"/>
      <c r="FJ4320" s="320"/>
      <c r="FK4320" s="320"/>
      <c r="FL4320" s="320"/>
      <c r="FM4320" s="320"/>
      <c r="FN4320" s="320"/>
      <c r="FO4320" s="320"/>
      <c r="FP4320" s="320"/>
      <c r="FQ4320" s="320"/>
      <c r="FR4320" s="320"/>
      <c r="FS4320" s="320"/>
      <c r="FT4320" s="320"/>
      <c r="FU4320" s="320"/>
      <c r="FV4320" s="320"/>
      <c r="FW4320" s="320"/>
      <c r="FX4320" s="320"/>
      <c r="FY4320" s="320"/>
      <c r="FZ4320" s="320"/>
      <c r="GA4320" s="320"/>
      <c r="GB4320" s="320"/>
      <c r="GC4320" s="320"/>
      <c r="GD4320" s="320"/>
      <c r="GE4320" s="320"/>
      <c r="GF4320" s="320"/>
      <c r="GG4320" s="320"/>
      <c r="GH4320" s="320"/>
      <c r="GI4320" s="320"/>
      <c r="GJ4320" s="320"/>
      <c r="GK4320" s="320"/>
      <c r="GL4320" s="320"/>
      <c r="GM4320" s="320"/>
      <c r="GN4320" s="320"/>
      <c r="GO4320" s="320"/>
      <c r="GP4320" s="320"/>
      <c r="GQ4320" s="320"/>
      <c r="GR4320" s="320"/>
      <c r="GS4320" s="320"/>
      <c r="GT4320" s="320"/>
      <c r="GU4320" s="320"/>
      <c r="GV4320" s="320"/>
      <c r="GW4320" s="320"/>
      <c r="GX4320" s="320"/>
      <c r="GY4320" s="320"/>
      <c r="GZ4320" s="320"/>
      <c r="HA4320" s="320"/>
      <c r="HB4320" s="320"/>
      <c r="HC4320" s="320"/>
      <c r="HD4320" s="320"/>
      <c r="HE4320" s="320"/>
      <c r="HF4320" s="320"/>
      <c r="HG4320" s="320"/>
      <c r="HH4320" s="320"/>
      <c r="HI4320" s="320"/>
      <c r="HJ4320" s="320"/>
      <c r="HK4320" s="320"/>
      <c r="HL4320" s="320"/>
      <c r="HM4320" s="320"/>
      <c r="HN4320" s="320"/>
      <c r="HO4320" s="320"/>
      <c r="HP4320" s="320"/>
      <c r="HQ4320" s="320"/>
      <c r="HR4320" s="320"/>
      <c r="HS4320" s="320"/>
      <c r="HT4320" s="320"/>
      <c r="HU4320" s="320"/>
      <c r="HV4320" s="320"/>
      <c r="HW4320" s="320"/>
      <c r="HX4320" s="320"/>
      <c r="HY4320" s="320"/>
      <c r="HZ4320" s="320"/>
      <c r="IA4320" s="320"/>
      <c r="IB4320" s="320"/>
      <c r="IC4320" s="320"/>
      <c r="ID4320" s="320"/>
      <c r="IE4320" s="320"/>
      <c r="IF4320" s="320"/>
      <c r="IG4320" s="320"/>
      <c r="IH4320" s="320"/>
      <c r="II4320" s="320"/>
      <c r="IJ4320" s="320"/>
      <c r="IK4320" s="320"/>
      <c r="IL4320" s="320"/>
      <c r="IM4320" s="320"/>
      <c r="IN4320" s="320"/>
      <c r="IO4320" s="320"/>
      <c r="IP4320" s="320"/>
      <c r="IQ4320" s="320"/>
      <c r="IR4320" s="320"/>
      <c r="IS4320" s="320"/>
      <c r="IT4320" s="320"/>
      <c r="IU4320" s="320"/>
      <c r="IV4320" s="320"/>
    </row>
    <row r="4321" spans="1:256" ht="12.75" customHeight="1">
      <c r="B4321" s="65">
        <v>1</v>
      </c>
      <c r="C4321" s="66">
        <f>IF(E4321="A",1,IF(E4321="B",1,0))</f>
        <v>0</v>
      </c>
      <c r="D4321" s="248" t="s">
        <v>68</v>
      </c>
      <c r="E4321" s="663" t="s">
        <v>90</v>
      </c>
      <c r="F4321" s="663" t="s">
        <v>90</v>
      </c>
      <c r="G4321" s="78"/>
      <c r="H4321" s="96" t="s">
        <v>126</v>
      </c>
      <c r="I4321" s="107" t="s">
        <v>4703</v>
      </c>
      <c r="J4321" s="81"/>
      <c r="K4321" s="72"/>
      <c r="L4321" s="72"/>
      <c r="M4321" s="72"/>
      <c r="N4321" s="72"/>
      <c r="O4321" s="72"/>
      <c r="P4321" s="72"/>
      <c r="Q4321" s="833"/>
      <c r="R4321" s="102"/>
      <c r="S4321" s="73"/>
      <c r="T4321" s="102"/>
      <c r="U4321" s="103"/>
      <c r="V4321" s="104"/>
      <c r="W4321"/>
      <c r="X4321"/>
      <c r="Y4321"/>
      <c r="Z4321"/>
      <c r="AA4321"/>
      <c r="AB4321"/>
      <c r="AC4321"/>
      <c r="AD4321"/>
      <c r="AE4321"/>
      <c r="AF4321"/>
      <c r="AG4321"/>
      <c r="AH4321"/>
      <c r="AI4321"/>
      <c r="AJ4321"/>
      <c r="AK4321"/>
      <c r="AL4321"/>
      <c r="AM4321"/>
      <c r="AN4321"/>
      <c r="AO4321"/>
      <c r="AP4321"/>
      <c r="AQ4321"/>
      <c r="AR4321"/>
      <c r="AS4321"/>
      <c r="AT4321"/>
      <c r="AU4321"/>
      <c r="AV4321"/>
      <c r="AW4321"/>
      <c r="AX4321"/>
      <c r="AY4321"/>
      <c r="AZ4321"/>
      <c r="BA4321"/>
      <c r="BB4321"/>
      <c r="BC4321"/>
      <c r="BD4321"/>
      <c r="BE4321"/>
      <c r="BF4321"/>
      <c r="BG4321"/>
      <c r="BH4321"/>
      <c r="BI4321"/>
      <c r="BJ4321"/>
      <c r="BK4321"/>
      <c r="BL4321"/>
      <c r="BM4321"/>
      <c r="BN4321"/>
      <c r="BO4321"/>
      <c r="BP4321"/>
      <c r="BQ4321"/>
      <c r="BR4321"/>
      <c r="BS4321"/>
      <c r="BT4321"/>
      <c r="BU4321"/>
      <c r="BV4321"/>
      <c r="BW4321"/>
      <c r="BX4321"/>
      <c r="BY4321"/>
      <c r="BZ4321"/>
      <c r="CA4321"/>
      <c r="CB4321"/>
      <c r="CC4321"/>
      <c r="CD4321"/>
      <c r="CE4321"/>
      <c r="CF4321"/>
      <c r="CG4321"/>
      <c r="CH4321"/>
      <c r="CI4321"/>
      <c r="CJ4321"/>
      <c r="CK4321"/>
      <c r="CL4321"/>
      <c r="CM4321"/>
      <c r="CN4321"/>
      <c r="CO4321"/>
      <c r="CP4321"/>
      <c r="CQ4321"/>
      <c r="CR4321"/>
      <c r="CS4321"/>
      <c r="CT4321"/>
      <c r="CU4321"/>
      <c r="CV4321"/>
      <c r="CW4321"/>
      <c r="CX4321"/>
      <c r="CY4321"/>
      <c r="CZ4321"/>
      <c r="DA4321"/>
      <c r="DB4321"/>
      <c r="DC4321"/>
      <c r="DD4321"/>
      <c r="DE4321"/>
      <c r="DF4321"/>
      <c r="DG4321"/>
      <c r="DH4321"/>
      <c r="DI4321"/>
      <c r="DJ4321"/>
      <c r="DK4321"/>
      <c r="DL4321"/>
      <c r="DM4321"/>
      <c r="DN4321"/>
      <c r="DO4321"/>
      <c r="DP4321"/>
      <c r="DQ4321"/>
      <c r="DR4321"/>
      <c r="DS4321"/>
      <c r="DT4321"/>
      <c r="DU4321"/>
      <c r="DV4321"/>
      <c r="DW4321"/>
      <c r="DX4321"/>
      <c r="DY4321"/>
      <c r="DZ4321"/>
      <c r="EA4321"/>
      <c r="EB4321"/>
      <c r="EC4321"/>
      <c r="ED4321"/>
      <c r="EE4321"/>
      <c r="EF4321"/>
      <c r="EG4321"/>
      <c r="EH4321"/>
      <c r="EI4321"/>
      <c r="EJ4321"/>
      <c r="EK4321"/>
      <c r="EL4321"/>
      <c r="EM4321"/>
      <c r="EN4321"/>
      <c r="EO4321"/>
      <c r="EP4321"/>
      <c r="EQ4321"/>
      <c r="ER4321"/>
      <c r="ES4321"/>
      <c r="ET4321"/>
      <c r="EU4321"/>
      <c r="EV4321"/>
      <c r="EW4321"/>
      <c r="EX4321"/>
      <c r="EY4321"/>
      <c r="EZ4321"/>
      <c r="FA4321"/>
      <c r="FB4321"/>
      <c r="FC4321"/>
      <c r="FD4321"/>
      <c r="FE4321"/>
      <c r="FF4321"/>
      <c r="FG4321"/>
      <c r="FH4321"/>
      <c r="FI4321"/>
      <c r="FJ4321"/>
      <c r="FK4321"/>
      <c r="FL4321"/>
      <c r="FM4321"/>
      <c r="FN4321"/>
      <c r="FO4321"/>
      <c r="FP4321"/>
      <c r="FQ4321"/>
      <c r="FR4321"/>
      <c r="FS4321"/>
      <c r="FT4321"/>
      <c r="FU4321"/>
      <c r="FV4321"/>
      <c r="FW4321"/>
      <c r="FX4321"/>
      <c r="FY4321"/>
      <c r="FZ4321"/>
      <c r="GA4321"/>
      <c r="GB4321"/>
      <c r="GC4321"/>
      <c r="GD4321"/>
      <c r="GE4321"/>
      <c r="GF4321"/>
      <c r="GG4321"/>
      <c r="GH4321"/>
      <c r="GI4321"/>
      <c r="GJ4321"/>
      <c r="GK4321"/>
      <c r="GL4321"/>
      <c r="GM4321"/>
      <c r="GN4321"/>
      <c r="GO4321"/>
      <c r="GP4321"/>
      <c r="GQ4321"/>
      <c r="GR4321"/>
      <c r="GS4321"/>
      <c r="GT4321"/>
      <c r="GU4321"/>
      <c r="GV4321"/>
      <c r="GW4321"/>
      <c r="GX4321"/>
      <c r="GY4321"/>
      <c r="GZ4321"/>
      <c r="HA4321"/>
      <c r="HB4321"/>
      <c r="HC4321"/>
      <c r="HD4321"/>
      <c r="HE4321"/>
      <c r="HF4321"/>
      <c r="HG4321"/>
      <c r="HH4321"/>
      <c r="HI4321"/>
      <c r="HJ4321"/>
      <c r="HK4321"/>
      <c r="HL4321"/>
      <c r="HM4321"/>
      <c r="HN4321"/>
      <c r="HO4321"/>
      <c r="HP4321"/>
      <c r="HQ4321"/>
      <c r="HR4321"/>
      <c r="HS4321"/>
      <c r="HT4321"/>
      <c r="HU4321"/>
      <c r="HV4321"/>
      <c r="HW4321"/>
      <c r="HX4321"/>
      <c r="HY4321"/>
      <c r="HZ4321"/>
      <c r="IA4321"/>
      <c r="IB4321"/>
      <c r="IC4321"/>
      <c r="ID4321"/>
      <c r="IE4321"/>
      <c r="IF4321"/>
      <c r="IG4321"/>
      <c r="IH4321"/>
      <c r="II4321"/>
      <c r="IJ4321"/>
      <c r="IK4321"/>
      <c r="IL4321"/>
      <c r="IM4321"/>
      <c r="IN4321"/>
      <c r="IO4321"/>
      <c r="IP4321"/>
      <c r="IQ4321"/>
      <c r="IR4321"/>
      <c r="IS4321"/>
      <c r="IT4321"/>
      <c r="IU4321"/>
      <c r="IV4321"/>
    </row>
    <row r="4322" spans="1:256" ht="12.75" customHeight="1">
      <c r="B4322" s="65">
        <v>1</v>
      </c>
      <c r="C4322" s="66">
        <f>IF(E4322="A",4,IF(E4322="B",3,IF(E4322="C",2,IF(E4322="D",1,0))))</f>
        <v>4</v>
      </c>
      <c r="D4322" s="76" t="s">
        <v>68</v>
      </c>
      <c r="E4322" s="76" t="s">
        <v>68</v>
      </c>
      <c r="F4322" s="76" t="s">
        <v>87</v>
      </c>
      <c r="G4322" s="78"/>
      <c r="H4322" s="79" t="s">
        <v>94</v>
      </c>
      <c r="I4322" s="107" t="s">
        <v>1058</v>
      </c>
      <c r="J4322" s="81" t="s">
        <v>92</v>
      </c>
      <c r="K4322" s="72"/>
      <c r="L4322" s="72"/>
      <c r="M4322" s="72"/>
      <c r="N4322" s="72"/>
      <c r="O4322" s="72"/>
      <c r="P4322" s="72"/>
      <c r="Q4322" s="833"/>
      <c r="R4322" s="102"/>
      <c r="S4322" s="73"/>
      <c r="T4322" s="102"/>
      <c r="U4322" s="103"/>
      <c r="V4322" s="104"/>
      <c r="W4322"/>
      <c r="X4322"/>
      <c r="Y4322"/>
      <c r="Z4322"/>
      <c r="AA4322"/>
      <c r="AB4322"/>
      <c r="AC4322"/>
      <c r="AD4322"/>
      <c r="AE4322"/>
      <c r="AF4322"/>
      <c r="AG4322"/>
      <c r="AH4322"/>
      <c r="AI4322"/>
      <c r="AJ4322"/>
      <c r="AK4322"/>
      <c r="AL4322"/>
      <c r="AM4322"/>
      <c r="AN4322"/>
      <c r="AO4322"/>
      <c r="AP4322"/>
      <c r="AQ4322"/>
      <c r="AR4322"/>
      <c r="AS4322"/>
      <c r="AT4322"/>
      <c r="AU4322"/>
      <c r="AV4322"/>
      <c r="AW4322"/>
      <c r="AX4322"/>
      <c r="AY4322"/>
      <c r="AZ4322"/>
      <c r="BA4322"/>
      <c r="BB4322"/>
      <c r="BC4322"/>
      <c r="BD4322"/>
      <c r="BE4322"/>
      <c r="BF4322"/>
      <c r="BG4322"/>
      <c r="BH4322"/>
      <c r="BI4322"/>
      <c r="BJ4322"/>
      <c r="BK4322"/>
      <c r="BL4322"/>
      <c r="BM4322"/>
      <c r="BN4322"/>
      <c r="BO4322"/>
      <c r="BP4322"/>
      <c r="BQ4322"/>
      <c r="BR4322"/>
      <c r="BS4322"/>
      <c r="BT4322"/>
      <c r="BU4322"/>
      <c r="BV4322"/>
      <c r="BW4322"/>
      <c r="BX4322"/>
      <c r="BY4322"/>
      <c r="BZ4322"/>
      <c r="CA4322"/>
      <c r="CB4322"/>
      <c r="CC4322"/>
      <c r="CD4322"/>
      <c r="CE4322"/>
      <c r="CF4322"/>
      <c r="CG4322"/>
      <c r="CH4322"/>
      <c r="CI4322"/>
      <c r="CJ4322"/>
      <c r="CK4322"/>
      <c r="CL4322"/>
      <c r="CM4322"/>
      <c r="CN4322"/>
      <c r="CO4322"/>
      <c r="CP4322"/>
      <c r="CQ4322"/>
      <c r="CR4322"/>
      <c r="CS4322"/>
      <c r="CT4322"/>
      <c r="CU4322"/>
      <c r="CV4322"/>
      <c r="CW4322"/>
      <c r="CX4322"/>
      <c r="CY4322"/>
      <c r="CZ4322"/>
      <c r="DA4322"/>
      <c r="DB4322"/>
      <c r="DC4322"/>
      <c r="DD4322"/>
      <c r="DE4322"/>
      <c r="DF4322"/>
      <c r="DG4322"/>
      <c r="DH4322"/>
      <c r="DI4322"/>
      <c r="DJ4322"/>
      <c r="DK4322"/>
      <c r="DL4322"/>
      <c r="DM4322"/>
      <c r="DN4322"/>
      <c r="DO4322"/>
      <c r="DP4322"/>
      <c r="DQ4322"/>
      <c r="DR4322"/>
      <c r="DS4322"/>
      <c r="DT4322"/>
      <c r="DU4322"/>
      <c r="DV4322"/>
      <c r="DW4322"/>
      <c r="DX4322"/>
      <c r="DY4322"/>
      <c r="DZ4322"/>
      <c r="EA4322"/>
      <c r="EB4322"/>
      <c r="EC4322"/>
      <c r="ED4322"/>
      <c r="EE4322"/>
      <c r="EF4322"/>
      <c r="EG4322"/>
      <c r="EH4322"/>
      <c r="EI4322"/>
      <c r="EJ4322"/>
      <c r="EK4322"/>
      <c r="EL4322"/>
      <c r="EM4322"/>
      <c r="EN4322"/>
      <c r="EO4322"/>
      <c r="EP4322"/>
      <c r="EQ4322"/>
      <c r="ER4322"/>
      <c r="ES4322"/>
      <c r="ET4322"/>
      <c r="EU4322"/>
      <c r="EV4322"/>
      <c r="EW4322"/>
      <c r="EX4322"/>
      <c r="EY4322"/>
      <c r="EZ4322"/>
      <c r="FA4322"/>
      <c r="FB4322"/>
      <c r="FC4322"/>
      <c r="FD4322"/>
      <c r="FE4322"/>
      <c r="FF4322"/>
      <c r="FG4322"/>
      <c r="FH4322"/>
      <c r="FI4322"/>
      <c r="FJ4322"/>
      <c r="FK4322"/>
      <c r="FL4322"/>
      <c r="FM4322"/>
      <c r="FN4322"/>
      <c r="FO4322"/>
      <c r="FP4322"/>
      <c r="FQ4322"/>
      <c r="FR4322"/>
      <c r="FS4322"/>
      <c r="FT4322"/>
      <c r="FU4322"/>
      <c r="FV4322"/>
      <c r="FW4322"/>
      <c r="FX4322"/>
      <c r="FY4322"/>
      <c r="FZ4322"/>
      <c r="GA4322"/>
      <c r="GB4322"/>
      <c r="GC4322"/>
      <c r="GD4322"/>
      <c r="GE4322"/>
      <c r="GF4322"/>
      <c r="GG4322"/>
      <c r="GH4322"/>
      <c r="GI4322"/>
      <c r="GJ4322"/>
      <c r="GK4322"/>
      <c r="GL4322"/>
      <c r="GM4322"/>
      <c r="GN4322"/>
      <c r="GO4322"/>
      <c r="GP4322"/>
      <c r="GQ4322"/>
      <c r="GR4322"/>
      <c r="GS4322"/>
      <c r="GT4322"/>
      <c r="GU4322"/>
      <c r="GV4322"/>
      <c r="GW4322"/>
      <c r="GX4322"/>
      <c r="GY4322"/>
      <c r="GZ4322"/>
      <c r="HA4322"/>
      <c r="HB4322"/>
      <c r="HC4322"/>
      <c r="HD4322"/>
      <c r="HE4322"/>
      <c r="HF4322"/>
      <c r="HG4322"/>
      <c r="HH4322"/>
      <c r="HI4322"/>
      <c r="HJ4322"/>
      <c r="HK4322"/>
      <c r="HL4322"/>
      <c r="HM4322"/>
      <c r="HN4322"/>
      <c r="HO4322"/>
      <c r="HP4322"/>
      <c r="HQ4322"/>
      <c r="HR4322"/>
      <c r="HS4322"/>
      <c r="HT4322"/>
      <c r="HU4322"/>
      <c r="HV4322"/>
      <c r="HW4322"/>
      <c r="HX4322"/>
      <c r="HY4322"/>
      <c r="HZ4322"/>
      <c r="IA4322"/>
      <c r="IB4322"/>
      <c r="IC4322"/>
      <c r="ID4322"/>
      <c r="IE4322"/>
      <c r="IF4322"/>
      <c r="IG4322"/>
      <c r="IH4322"/>
      <c r="II4322"/>
      <c r="IJ4322"/>
      <c r="IK4322"/>
      <c r="IL4322"/>
      <c r="IM4322"/>
      <c r="IN4322"/>
      <c r="IO4322"/>
      <c r="IP4322"/>
      <c r="IQ4322"/>
      <c r="IR4322"/>
      <c r="IS4322"/>
      <c r="IT4322"/>
      <c r="IU4322"/>
      <c r="IV4322"/>
    </row>
    <row r="4323" spans="1:256" ht="12.75" customHeight="1">
      <c r="B4323" s="65">
        <v>1</v>
      </c>
      <c r="C4323" s="66">
        <f>IF(E4323="A",1,IF(E4323="B",1,0))</f>
        <v>1</v>
      </c>
      <c r="D4323" s="655" t="s">
        <v>68</v>
      </c>
      <c r="E4323" s="655" t="s">
        <v>87</v>
      </c>
      <c r="F4323" s="656" t="s">
        <v>99</v>
      </c>
      <c r="G4323" s="78"/>
      <c r="H4323" s="96" t="s">
        <v>114</v>
      </c>
      <c r="I4323" s="107" t="s">
        <v>4704</v>
      </c>
      <c r="J4323" s="81"/>
      <c r="K4323" s="72"/>
      <c r="L4323" s="72"/>
      <c r="M4323" s="72"/>
      <c r="N4323" s="72"/>
      <c r="O4323" s="72"/>
      <c r="P4323" s="72"/>
      <c r="Q4323" s="833"/>
      <c r="R4323" s="102"/>
      <c r="S4323" s="73"/>
      <c r="T4323" s="102"/>
      <c r="U4323" s="103"/>
      <c r="V4323" s="104"/>
      <c r="W4323"/>
      <c r="X4323"/>
      <c r="Y4323"/>
      <c r="Z4323"/>
      <c r="AA4323"/>
      <c r="AB4323"/>
      <c r="AC4323"/>
      <c r="AD4323"/>
      <c r="AE4323"/>
      <c r="AF4323"/>
      <c r="AG4323"/>
      <c r="AH4323"/>
      <c r="AI4323"/>
      <c r="AJ4323"/>
      <c r="AK4323"/>
      <c r="AL4323"/>
      <c r="AM4323"/>
      <c r="AN4323"/>
      <c r="AO4323"/>
      <c r="AP4323"/>
      <c r="AQ4323"/>
      <c r="AR4323"/>
      <c r="AS4323"/>
      <c r="AT4323"/>
      <c r="AU4323"/>
      <c r="AV4323"/>
      <c r="AW4323"/>
      <c r="AX4323"/>
      <c r="AY4323"/>
      <c r="AZ4323"/>
      <c r="BA4323"/>
      <c r="BB4323"/>
      <c r="BC4323"/>
      <c r="BD4323"/>
      <c r="BE4323"/>
      <c r="BF4323"/>
      <c r="BG4323"/>
      <c r="BH4323"/>
      <c r="BI4323"/>
      <c r="BJ4323"/>
      <c r="BK4323"/>
      <c r="BL4323"/>
      <c r="BM4323"/>
      <c r="BN4323"/>
      <c r="BO4323"/>
      <c r="BP4323"/>
      <c r="BQ4323"/>
      <c r="BR4323"/>
      <c r="BS4323"/>
      <c r="BT4323"/>
      <c r="BU4323"/>
      <c r="BV4323"/>
      <c r="BW4323"/>
      <c r="BX4323"/>
      <c r="BY4323"/>
      <c r="BZ4323"/>
      <c r="CA4323"/>
      <c r="CB4323"/>
      <c r="CC4323"/>
      <c r="CD4323"/>
      <c r="CE4323"/>
      <c r="CF4323"/>
      <c r="CG4323"/>
      <c r="CH4323"/>
      <c r="CI4323"/>
      <c r="CJ4323"/>
      <c r="CK4323"/>
      <c r="CL4323"/>
      <c r="CM4323"/>
      <c r="CN4323"/>
      <c r="CO4323"/>
      <c r="CP4323"/>
      <c r="CQ4323"/>
      <c r="CR4323"/>
      <c r="CS4323"/>
      <c r="CT4323"/>
      <c r="CU4323"/>
      <c r="CV4323"/>
      <c r="CW4323"/>
      <c r="CX4323"/>
      <c r="CY4323"/>
      <c r="CZ4323"/>
      <c r="DA4323"/>
      <c r="DB4323"/>
      <c r="DC4323"/>
      <c r="DD4323"/>
      <c r="DE4323"/>
      <c r="DF4323"/>
      <c r="DG4323"/>
      <c r="DH4323"/>
      <c r="DI4323"/>
      <c r="DJ4323"/>
      <c r="DK4323"/>
      <c r="DL4323"/>
      <c r="DM4323"/>
      <c r="DN4323"/>
      <c r="DO4323"/>
      <c r="DP4323"/>
      <c r="DQ4323"/>
      <c r="DR4323"/>
      <c r="DS4323"/>
      <c r="DT4323"/>
      <c r="DU4323"/>
      <c r="DV4323"/>
      <c r="DW4323"/>
      <c r="DX4323"/>
      <c r="DY4323"/>
      <c r="DZ4323"/>
      <c r="EA4323"/>
      <c r="EB4323"/>
      <c r="EC4323"/>
      <c r="ED4323"/>
      <c r="EE4323"/>
      <c r="EF4323"/>
      <c r="EG4323"/>
      <c r="EH4323"/>
      <c r="EI4323"/>
      <c r="EJ4323"/>
      <c r="EK4323"/>
      <c r="EL4323"/>
      <c r="EM4323"/>
      <c r="EN4323"/>
      <c r="EO4323"/>
      <c r="EP4323"/>
      <c r="EQ4323"/>
      <c r="ER4323"/>
      <c r="ES4323"/>
      <c r="ET4323"/>
      <c r="EU4323"/>
      <c r="EV4323"/>
      <c r="EW4323"/>
      <c r="EX4323"/>
      <c r="EY4323"/>
      <c r="EZ4323"/>
      <c r="FA4323"/>
      <c r="FB4323"/>
      <c r="FC4323"/>
      <c r="FD4323"/>
      <c r="FE4323"/>
      <c r="FF4323"/>
      <c r="FG4323"/>
      <c r="FH4323"/>
      <c r="FI4323"/>
      <c r="FJ4323"/>
      <c r="FK4323"/>
      <c r="FL4323"/>
      <c r="FM4323"/>
      <c r="FN4323"/>
      <c r="FO4323"/>
      <c r="FP4323"/>
      <c r="FQ4323"/>
      <c r="FR4323"/>
      <c r="FS4323"/>
      <c r="FT4323"/>
      <c r="FU4323"/>
      <c r="FV4323"/>
      <c r="FW4323"/>
      <c r="FX4323"/>
      <c r="FY4323"/>
      <c r="FZ4323"/>
      <c r="GA4323"/>
      <c r="GB4323"/>
      <c r="GC4323"/>
      <c r="GD4323"/>
      <c r="GE4323"/>
      <c r="GF4323"/>
      <c r="GG4323"/>
      <c r="GH4323"/>
      <c r="GI4323"/>
      <c r="GJ4323"/>
      <c r="GK4323"/>
      <c r="GL4323"/>
      <c r="GM4323"/>
      <c r="GN4323"/>
      <c r="GO4323"/>
      <c r="GP4323"/>
      <c r="GQ4323"/>
      <c r="GR4323"/>
      <c r="GS4323"/>
      <c r="GT4323"/>
      <c r="GU4323"/>
      <c r="GV4323"/>
      <c r="GW4323"/>
      <c r="GX4323"/>
      <c r="GY4323"/>
      <c r="GZ4323"/>
      <c r="HA4323"/>
      <c r="HB4323"/>
      <c r="HC4323"/>
      <c r="HD4323"/>
      <c r="HE4323"/>
      <c r="HF4323"/>
      <c r="HG4323"/>
      <c r="HH4323"/>
      <c r="HI4323"/>
      <c r="HJ4323"/>
      <c r="HK4323"/>
      <c r="HL4323"/>
      <c r="HM4323"/>
      <c r="HN4323"/>
      <c r="HO4323"/>
      <c r="HP4323"/>
      <c r="HQ4323"/>
      <c r="HR4323"/>
      <c r="HS4323"/>
      <c r="HT4323"/>
      <c r="HU4323"/>
      <c r="HV4323"/>
      <c r="HW4323"/>
      <c r="HX4323"/>
      <c r="HY4323"/>
      <c r="HZ4323"/>
      <c r="IA4323"/>
      <c r="IB4323"/>
      <c r="IC4323"/>
      <c r="ID4323"/>
      <c r="IE4323"/>
      <c r="IF4323"/>
      <c r="IG4323"/>
      <c r="IH4323"/>
      <c r="II4323"/>
      <c r="IJ4323"/>
      <c r="IK4323"/>
      <c r="IL4323"/>
      <c r="IM4323"/>
      <c r="IN4323"/>
      <c r="IO4323"/>
      <c r="IP4323"/>
      <c r="IQ4323"/>
      <c r="IR4323"/>
      <c r="IS4323"/>
      <c r="IT4323"/>
      <c r="IU4323"/>
      <c r="IV4323"/>
    </row>
    <row r="4324" spans="1:256" ht="12.75" customHeight="1">
      <c r="A4324"/>
      <c r="B4324" s="65">
        <v>1</v>
      </c>
      <c r="C4324" s="66">
        <f>IF(E4324="A",1,IF(E4324="B",1,0))</f>
        <v>1</v>
      </c>
      <c r="D4324" s="852" t="s">
        <v>70</v>
      </c>
      <c r="E4324" s="853" t="s">
        <v>87</v>
      </c>
      <c r="F4324" s="853" t="s">
        <v>87</v>
      </c>
      <c r="G4324" s="78"/>
      <c r="H4324" s="100" t="s">
        <v>114</v>
      </c>
      <c r="I4324" s="101" t="s">
        <v>6225</v>
      </c>
      <c r="J4324" s="81"/>
      <c r="K4324" s="72"/>
      <c r="L4324" s="72"/>
      <c r="M4324" s="72"/>
      <c r="N4324" s="72"/>
      <c r="O4324" s="72"/>
      <c r="P4324" s="72"/>
      <c r="Q4324" s="833"/>
      <c r="R4324" s="102"/>
      <c r="S4324" s="73"/>
      <c r="T4324" s="116"/>
      <c r="U4324" s="73"/>
      <c r="V4324" s="110"/>
      <c r="W4324"/>
      <c r="X4324"/>
      <c r="Y4324"/>
      <c r="Z4324"/>
      <c r="AA4324"/>
      <c r="AB4324"/>
      <c r="AC4324"/>
      <c r="AD4324"/>
      <c r="AE4324"/>
      <c r="AF4324"/>
      <c r="AG4324"/>
      <c r="AH4324"/>
      <c r="AI4324"/>
      <c r="AJ4324"/>
      <c r="AK4324"/>
      <c r="AL4324"/>
      <c r="AM4324"/>
      <c r="AN4324"/>
      <c r="AO4324"/>
      <c r="AP4324"/>
      <c r="AQ4324"/>
      <c r="AR4324"/>
      <c r="AS4324"/>
      <c r="AT4324"/>
      <c r="AU4324"/>
      <c r="AV4324"/>
      <c r="AW4324"/>
      <c r="AX4324"/>
      <c r="AY4324"/>
      <c r="AZ4324"/>
      <c r="BA4324"/>
      <c r="BB4324"/>
      <c r="BC4324"/>
      <c r="BD4324"/>
      <c r="BE4324"/>
      <c r="BF4324"/>
      <c r="BG4324"/>
      <c r="BH4324"/>
      <c r="BI4324"/>
      <c r="BJ4324"/>
      <c r="BK4324"/>
      <c r="BL4324"/>
      <c r="BM4324"/>
      <c r="BN4324"/>
      <c r="BO4324"/>
      <c r="BP4324"/>
      <c r="BQ4324"/>
      <c r="BR4324"/>
      <c r="BS4324"/>
      <c r="BT4324"/>
      <c r="BU4324"/>
      <c r="BV4324"/>
      <c r="BW4324"/>
      <c r="BX4324"/>
      <c r="BY4324"/>
      <c r="BZ4324"/>
      <c r="CA4324"/>
      <c r="CB4324"/>
      <c r="CC4324"/>
      <c r="CD4324"/>
      <c r="CE4324"/>
      <c r="CF4324"/>
      <c r="CG4324"/>
      <c r="CH4324"/>
      <c r="CI4324"/>
      <c r="CJ4324"/>
      <c r="CK4324"/>
      <c r="CL4324"/>
      <c r="CM4324"/>
      <c r="CN4324"/>
      <c r="CO4324"/>
      <c r="CP4324"/>
      <c r="CQ4324"/>
      <c r="CR4324"/>
      <c r="CS4324"/>
      <c r="CT4324"/>
      <c r="CU4324"/>
      <c r="CV4324"/>
      <c r="CW4324"/>
      <c r="CX4324"/>
      <c r="CY4324"/>
      <c r="CZ4324"/>
      <c r="DA4324"/>
      <c r="DB4324"/>
      <c r="DC4324"/>
      <c r="DD4324"/>
      <c r="DE4324"/>
      <c r="DF4324"/>
      <c r="DG4324"/>
      <c r="DH4324"/>
      <c r="DI4324"/>
      <c r="DJ4324"/>
      <c r="DK4324"/>
      <c r="DL4324"/>
      <c r="DM4324"/>
      <c r="DN4324"/>
      <c r="DO4324"/>
      <c r="DP4324"/>
      <c r="DQ4324"/>
      <c r="DR4324"/>
      <c r="DS4324"/>
      <c r="DT4324"/>
      <c r="DU4324"/>
      <c r="DV4324"/>
      <c r="DW4324"/>
      <c r="DX4324"/>
      <c r="DY4324"/>
      <c r="DZ4324"/>
      <c r="EA4324"/>
      <c r="EB4324"/>
      <c r="EC4324"/>
      <c r="ED4324"/>
      <c r="EE4324"/>
      <c r="EF4324"/>
      <c r="EG4324"/>
      <c r="EH4324"/>
      <c r="EI4324"/>
      <c r="EJ4324"/>
      <c r="EK4324"/>
      <c r="EL4324"/>
      <c r="EM4324"/>
      <c r="EN4324"/>
      <c r="EO4324"/>
      <c r="EP4324"/>
      <c r="EQ4324"/>
      <c r="ER4324"/>
      <c r="ES4324"/>
      <c r="ET4324"/>
      <c r="EU4324"/>
      <c r="EV4324"/>
      <c r="EW4324"/>
      <c r="EX4324"/>
      <c r="EY4324"/>
      <c r="EZ4324"/>
      <c r="FA4324"/>
      <c r="FB4324"/>
      <c r="FC4324"/>
      <c r="FD4324"/>
      <c r="FE4324"/>
      <c r="FF4324"/>
      <c r="FG4324"/>
      <c r="FH4324"/>
      <c r="FI4324"/>
      <c r="FJ4324"/>
      <c r="FK4324"/>
      <c r="FL4324"/>
      <c r="FM4324"/>
      <c r="FN4324"/>
      <c r="FO4324"/>
      <c r="FP4324"/>
      <c r="FQ4324"/>
      <c r="FR4324"/>
      <c r="FS4324"/>
      <c r="FT4324"/>
      <c r="FU4324"/>
      <c r="FV4324"/>
      <c r="FW4324"/>
      <c r="FX4324"/>
      <c r="FY4324"/>
      <c r="FZ4324"/>
      <c r="GA4324"/>
      <c r="GB4324"/>
      <c r="GC4324"/>
      <c r="GD4324"/>
      <c r="GE4324"/>
      <c r="GF4324"/>
      <c r="GG4324"/>
      <c r="GH4324"/>
      <c r="GI4324"/>
      <c r="GJ4324"/>
      <c r="GK4324"/>
      <c r="GL4324"/>
      <c r="GM4324"/>
      <c r="GN4324"/>
      <c r="GO4324"/>
      <c r="GP4324"/>
      <c r="GQ4324"/>
      <c r="GR4324"/>
      <c r="GS4324"/>
      <c r="GT4324"/>
      <c r="GU4324"/>
      <c r="GV4324"/>
      <c r="GW4324"/>
      <c r="GX4324"/>
      <c r="GY4324"/>
      <c r="GZ4324"/>
      <c r="HA4324"/>
      <c r="HB4324"/>
      <c r="HC4324"/>
      <c r="HD4324"/>
      <c r="HE4324"/>
      <c r="HF4324"/>
      <c r="HG4324"/>
      <c r="HH4324"/>
      <c r="HI4324"/>
      <c r="HJ4324"/>
      <c r="HK4324"/>
      <c r="HL4324"/>
      <c r="HM4324"/>
      <c r="HN4324"/>
      <c r="HO4324"/>
      <c r="HP4324"/>
      <c r="HQ4324"/>
      <c r="HR4324"/>
      <c r="HS4324"/>
      <c r="HT4324"/>
      <c r="HU4324"/>
      <c r="HV4324"/>
      <c r="HW4324"/>
      <c r="HX4324"/>
      <c r="HY4324"/>
      <c r="HZ4324"/>
      <c r="IA4324"/>
      <c r="IB4324"/>
      <c r="IC4324"/>
      <c r="ID4324"/>
      <c r="IE4324"/>
      <c r="IF4324"/>
      <c r="IG4324"/>
      <c r="IH4324"/>
      <c r="II4324"/>
      <c r="IJ4324"/>
      <c r="IK4324"/>
      <c r="IL4324"/>
      <c r="IM4324"/>
      <c r="IN4324"/>
      <c r="IO4324"/>
      <c r="IP4324"/>
      <c r="IQ4324"/>
      <c r="IR4324"/>
      <c r="IS4324"/>
      <c r="IT4324"/>
      <c r="IU4324"/>
      <c r="IV4324"/>
    </row>
    <row r="4325" spans="1:256" ht="12.75" customHeight="1">
      <c r="B4325" s="65">
        <v>1</v>
      </c>
      <c r="C4325" s="66">
        <f>IF(E4325="A",1,IF(E4325="B",1,0))</f>
        <v>0</v>
      </c>
      <c r="D4325" s="658" t="s">
        <v>87</v>
      </c>
      <c r="E4325" s="659" t="s">
        <v>90</v>
      </c>
      <c r="F4325" s="658" t="s">
        <v>87</v>
      </c>
      <c r="G4325" s="78"/>
      <c r="H4325" s="96" t="s">
        <v>135</v>
      </c>
      <c r="I4325" s="107" t="s">
        <v>4705</v>
      </c>
      <c r="J4325" s="81"/>
      <c r="K4325" s="72"/>
      <c r="L4325" s="72"/>
      <c r="M4325" s="72"/>
      <c r="N4325" s="72"/>
      <c r="O4325" s="72"/>
      <c r="P4325" s="72"/>
      <c r="Q4325" s="833"/>
      <c r="R4325" s="102"/>
      <c r="S4325" s="73"/>
      <c r="T4325" s="102"/>
      <c r="U4325" s="103"/>
      <c r="V4325" s="104"/>
      <c r="W4325"/>
      <c r="X4325"/>
      <c r="Y4325"/>
      <c r="Z4325"/>
      <c r="AA4325"/>
      <c r="AB4325"/>
      <c r="AC4325"/>
      <c r="AD4325"/>
      <c r="AE4325"/>
      <c r="AF4325"/>
      <c r="AG4325"/>
      <c r="AH4325"/>
      <c r="AI4325"/>
      <c r="AJ4325"/>
      <c r="AK4325"/>
      <c r="AL4325"/>
      <c r="AM4325"/>
      <c r="AN4325"/>
      <c r="AO4325"/>
      <c r="AP4325"/>
      <c r="AQ4325"/>
      <c r="AR4325"/>
      <c r="AS4325"/>
      <c r="AT4325"/>
      <c r="AU4325"/>
      <c r="AV4325"/>
      <c r="AW4325"/>
      <c r="AX4325"/>
      <c r="AY4325"/>
      <c r="AZ4325"/>
      <c r="BA4325"/>
      <c r="BB4325"/>
      <c r="BC4325"/>
      <c r="BD4325"/>
      <c r="BE4325"/>
      <c r="BF4325"/>
      <c r="BG4325"/>
      <c r="BH4325"/>
      <c r="BI4325"/>
      <c r="BJ4325"/>
      <c r="BK4325"/>
      <c r="BL4325"/>
      <c r="BM4325"/>
      <c r="BN4325"/>
      <c r="BO4325"/>
      <c r="BP4325"/>
      <c r="BQ4325"/>
      <c r="BR4325"/>
      <c r="BS4325"/>
      <c r="BT4325"/>
      <c r="BU4325"/>
      <c r="BV4325"/>
      <c r="BW4325"/>
      <c r="BX4325"/>
      <c r="BY4325"/>
      <c r="BZ4325"/>
      <c r="CA4325"/>
      <c r="CB4325"/>
      <c r="CC4325"/>
      <c r="CD4325"/>
      <c r="CE4325"/>
      <c r="CF4325"/>
      <c r="CG4325"/>
      <c r="CH4325"/>
      <c r="CI4325"/>
      <c r="CJ4325"/>
      <c r="CK4325"/>
      <c r="CL4325"/>
      <c r="CM4325"/>
      <c r="CN4325"/>
      <c r="CO4325"/>
      <c r="CP4325"/>
      <c r="CQ4325"/>
      <c r="CR4325"/>
      <c r="CS4325"/>
      <c r="CT4325"/>
      <c r="CU4325"/>
      <c r="CV4325"/>
      <c r="CW4325"/>
      <c r="CX4325"/>
      <c r="CY4325"/>
      <c r="CZ4325"/>
      <c r="DA4325"/>
      <c r="DB4325"/>
      <c r="DC4325"/>
      <c r="DD4325"/>
      <c r="DE4325"/>
      <c r="DF4325"/>
      <c r="DG4325"/>
      <c r="DH4325"/>
      <c r="DI4325"/>
      <c r="DJ4325"/>
      <c r="DK4325"/>
      <c r="DL4325"/>
      <c r="DM4325"/>
      <c r="DN4325"/>
      <c r="DO4325"/>
      <c r="DP4325"/>
      <c r="DQ4325"/>
      <c r="DR4325"/>
      <c r="DS4325"/>
      <c r="DT4325"/>
      <c r="DU4325"/>
      <c r="DV4325"/>
      <c r="DW4325"/>
      <c r="DX4325"/>
      <c r="DY4325"/>
      <c r="DZ4325"/>
      <c r="EA4325"/>
      <c r="EB4325"/>
      <c r="EC4325"/>
      <c r="ED4325"/>
      <c r="EE4325"/>
      <c r="EF4325"/>
      <c r="EG4325"/>
      <c r="EH4325"/>
      <c r="EI4325"/>
      <c r="EJ4325"/>
      <c r="EK4325"/>
      <c r="EL4325"/>
      <c r="EM4325"/>
      <c r="EN4325"/>
      <c r="EO4325"/>
      <c r="EP4325"/>
      <c r="EQ4325"/>
      <c r="ER4325"/>
      <c r="ES4325"/>
      <c r="ET4325"/>
      <c r="EU4325"/>
      <c r="EV4325"/>
      <c r="EW4325"/>
      <c r="EX4325"/>
      <c r="EY4325"/>
      <c r="EZ4325"/>
      <c r="FA4325"/>
      <c r="FB4325"/>
      <c r="FC4325"/>
      <c r="FD4325"/>
      <c r="FE4325"/>
      <c r="FF4325"/>
      <c r="FG4325"/>
      <c r="FH4325"/>
      <c r="FI4325"/>
      <c r="FJ4325"/>
      <c r="FK4325"/>
      <c r="FL4325"/>
      <c r="FM4325"/>
      <c r="FN4325"/>
      <c r="FO4325"/>
      <c r="FP4325"/>
      <c r="FQ4325"/>
      <c r="FR4325"/>
      <c r="FS4325"/>
      <c r="FT4325"/>
      <c r="FU4325"/>
      <c r="FV4325"/>
      <c r="FW4325"/>
      <c r="FX4325"/>
      <c r="FY4325"/>
      <c r="FZ4325"/>
      <c r="GA4325"/>
      <c r="GB4325"/>
      <c r="GC4325"/>
      <c r="GD4325"/>
      <c r="GE4325"/>
      <c r="GF4325"/>
      <c r="GG4325"/>
      <c r="GH4325"/>
      <c r="GI4325"/>
      <c r="GJ4325"/>
      <c r="GK4325"/>
      <c r="GL4325"/>
      <c r="GM4325"/>
      <c r="GN4325"/>
      <c r="GO4325"/>
      <c r="GP4325"/>
      <c r="GQ4325"/>
      <c r="GR4325"/>
      <c r="GS4325"/>
      <c r="GT4325"/>
      <c r="GU4325"/>
      <c r="GV4325"/>
      <c r="GW4325"/>
      <c r="GX4325"/>
      <c r="GY4325"/>
      <c r="GZ4325"/>
      <c r="HA4325"/>
      <c r="HB4325"/>
      <c r="HC4325"/>
      <c r="HD4325"/>
      <c r="HE4325"/>
      <c r="HF4325"/>
      <c r="HG4325"/>
      <c r="HH4325"/>
      <c r="HI4325"/>
      <c r="HJ4325"/>
      <c r="HK4325"/>
      <c r="HL4325"/>
      <c r="HM4325"/>
      <c r="HN4325"/>
      <c r="HO4325"/>
      <c r="HP4325"/>
      <c r="HQ4325"/>
      <c r="HR4325"/>
      <c r="HS4325"/>
      <c r="HT4325"/>
      <c r="HU4325"/>
      <c r="HV4325"/>
      <c r="HW4325"/>
      <c r="HX4325"/>
      <c r="HY4325"/>
      <c r="HZ4325"/>
      <c r="IA4325"/>
      <c r="IB4325"/>
      <c r="IC4325"/>
      <c r="ID4325"/>
      <c r="IE4325"/>
      <c r="IF4325"/>
      <c r="IG4325"/>
      <c r="IH4325"/>
      <c r="II4325"/>
      <c r="IJ4325"/>
      <c r="IK4325"/>
      <c r="IL4325"/>
      <c r="IM4325"/>
      <c r="IN4325"/>
      <c r="IO4325"/>
      <c r="IP4325"/>
      <c r="IQ4325"/>
      <c r="IR4325"/>
      <c r="IS4325"/>
      <c r="IT4325"/>
      <c r="IU4325"/>
      <c r="IV4325"/>
    </row>
    <row r="4326" spans="1:256" ht="12.75" customHeight="1">
      <c r="B4326" s="65">
        <v>1</v>
      </c>
      <c r="C4326" s="66">
        <f>IF(E4326="A",1,IF(E4326="B",1,0))</f>
        <v>1</v>
      </c>
      <c r="D4326" s="76" t="s">
        <v>87</v>
      </c>
      <c r="E4326" s="76" t="s">
        <v>87</v>
      </c>
      <c r="F4326" s="76" t="s">
        <v>87</v>
      </c>
      <c r="G4326" s="78"/>
      <c r="H4326" s="96" t="s">
        <v>129</v>
      </c>
      <c r="I4326" s="107" t="s">
        <v>4706</v>
      </c>
      <c r="J4326" s="81"/>
      <c r="K4326" s="72"/>
      <c r="L4326" s="72"/>
      <c r="M4326" s="72"/>
      <c r="N4326" s="72"/>
      <c r="O4326" s="72"/>
      <c r="P4326" s="72"/>
      <c r="Q4326" s="833"/>
      <c r="R4326" s="102"/>
      <c r="S4326" s="73"/>
      <c r="T4326" s="102"/>
      <c r="U4326" s="103"/>
      <c r="V4326" s="104"/>
      <c r="W4326"/>
      <c r="X4326"/>
      <c r="Y4326"/>
      <c r="Z4326"/>
      <c r="AA4326"/>
      <c r="AB4326"/>
      <c r="AC4326"/>
      <c r="AD4326"/>
      <c r="AE4326"/>
      <c r="AF4326"/>
      <c r="AG4326"/>
      <c r="AH4326"/>
      <c r="AI4326"/>
      <c r="AJ4326"/>
      <c r="AK4326"/>
      <c r="AL4326"/>
      <c r="AM4326"/>
      <c r="AN4326"/>
      <c r="AO4326"/>
      <c r="AP4326"/>
      <c r="AQ4326"/>
      <c r="AR4326"/>
      <c r="AS4326"/>
      <c r="AT4326"/>
      <c r="AU4326"/>
      <c r="AV4326"/>
      <c r="AW4326"/>
      <c r="AX4326"/>
      <c r="AY4326"/>
      <c r="AZ4326"/>
      <c r="BA4326"/>
      <c r="BB4326"/>
      <c r="BC4326"/>
      <c r="BD4326"/>
      <c r="BE4326"/>
      <c r="BF4326"/>
      <c r="BG4326"/>
      <c r="BH4326"/>
      <c r="BI4326"/>
      <c r="BJ4326"/>
      <c r="BK4326"/>
      <c r="BL4326"/>
      <c r="BM4326"/>
      <c r="BN4326"/>
      <c r="BO4326"/>
      <c r="BP4326"/>
      <c r="BQ4326"/>
      <c r="BR4326"/>
      <c r="BS4326"/>
      <c r="BT4326"/>
      <c r="BU4326"/>
      <c r="BV4326"/>
      <c r="BW4326"/>
      <c r="BX4326"/>
      <c r="BY4326"/>
      <c r="BZ4326"/>
      <c r="CA4326"/>
      <c r="CB4326"/>
      <c r="CC4326"/>
      <c r="CD4326"/>
      <c r="CE4326"/>
      <c r="CF4326"/>
      <c r="CG4326"/>
      <c r="CH4326"/>
      <c r="CI4326"/>
      <c r="CJ4326"/>
      <c r="CK4326"/>
      <c r="CL4326"/>
      <c r="CM4326"/>
      <c r="CN4326"/>
      <c r="CO4326"/>
      <c r="CP4326"/>
      <c r="CQ4326"/>
      <c r="CR4326"/>
      <c r="CS4326"/>
      <c r="CT4326"/>
      <c r="CU4326"/>
      <c r="CV4326"/>
      <c r="CW4326"/>
      <c r="CX4326"/>
      <c r="CY4326"/>
      <c r="CZ4326"/>
      <c r="DA4326"/>
      <c r="DB4326"/>
      <c r="DC4326"/>
      <c r="DD4326"/>
      <c r="DE4326"/>
      <c r="DF4326"/>
      <c r="DG4326"/>
      <c r="DH4326"/>
      <c r="DI4326"/>
      <c r="DJ4326"/>
      <c r="DK4326"/>
      <c r="DL4326"/>
      <c r="DM4326"/>
      <c r="DN4326"/>
      <c r="DO4326"/>
      <c r="DP4326"/>
      <c r="DQ4326"/>
      <c r="DR4326"/>
      <c r="DS4326"/>
      <c r="DT4326"/>
      <c r="DU4326"/>
      <c r="DV4326"/>
      <c r="DW4326"/>
      <c r="DX4326"/>
      <c r="DY4326"/>
      <c r="DZ4326"/>
      <c r="EA4326"/>
      <c r="EB4326"/>
      <c r="EC4326"/>
      <c r="ED4326"/>
      <c r="EE4326"/>
      <c r="EF4326"/>
      <c r="EG4326"/>
      <c r="EH4326"/>
      <c r="EI4326"/>
      <c r="EJ4326"/>
      <c r="EK4326"/>
      <c r="EL4326"/>
      <c r="EM4326"/>
      <c r="EN4326"/>
      <c r="EO4326"/>
      <c r="EP4326"/>
      <c r="EQ4326"/>
      <c r="ER4326"/>
      <c r="ES4326"/>
      <c r="ET4326"/>
      <c r="EU4326"/>
      <c r="EV4326"/>
      <c r="EW4326"/>
      <c r="EX4326"/>
      <c r="EY4326"/>
      <c r="EZ4326"/>
      <c r="FA4326"/>
      <c r="FB4326"/>
      <c r="FC4326"/>
      <c r="FD4326"/>
      <c r="FE4326"/>
      <c r="FF4326"/>
      <c r="FG4326"/>
      <c r="FH4326"/>
      <c r="FI4326"/>
      <c r="FJ4326"/>
      <c r="FK4326"/>
      <c r="FL4326"/>
      <c r="FM4326"/>
      <c r="FN4326"/>
      <c r="FO4326"/>
      <c r="FP4326"/>
      <c r="FQ4326"/>
      <c r="FR4326"/>
      <c r="FS4326"/>
      <c r="FT4326"/>
      <c r="FU4326"/>
      <c r="FV4326"/>
      <c r="FW4326"/>
      <c r="FX4326"/>
      <c r="FY4326"/>
      <c r="FZ4326"/>
      <c r="GA4326"/>
      <c r="GB4326"/>
      <c r="GC4326"/>
      <c r="GD4326"/>
      <c r="GE4326"/>
      <c r="GF4326"/>
      <c r="GG4326"/>
      <c r="GH4326"/>
      <c r="GI4326"/>
      <c r="GJ4326"/>
      <c r="GK4326"/>
      <c r="GL4326"/>
      <c r="GM4326"/>
      <c r="GN4326"/>
      <c r="GO4326"/>
      <c r="GP4326"/>
      <c r="GQ4326"/>
      <c r="GR4326"/>
      <c r="GS4326"/>
      <c r="GT4326"/>
      <c r="GU4326"/>
      <c r="GV4326"/>
      <c r="GW4326"/>
      <c r="GX4326"/>
      <c r="GY4326"/>
      <c r="GZ4326"/>
      <c r="HA4326"/>
      <c r="HB4326"/>
      <c r="HC4326"/>
      <c r="HD4326"/>
      <c r="HE4326"/>
      <c r="HF4326"/>
      <c r="HG4326"/>
      <c r="HH4326"/>
      <c r="HI4326"/>
      <c r="HJ4326"/>
      <c r="HK4326"/>
      <c r="HL4326"/>
      <c r="HM4326"/>
      <c r="HN4326"/>
      <c r="HO4326"/>
      <c r="HP4326"/>
      <c r="HQ4326"/>
      <c r="HR4326"/>
      <c r="HS4326"/>
      <c r="HT4326"/>
      <c r="HU4326"/>
      <c r="HV4326"/>
      <c r="HW4326"/>
      <c r="HX4326"/>
      <c r="HY4326"/>
      <c r="HZ4326"/>
      <c r="IA4326"/>
      <c r="IB4326"/>
      <c r="IC4326"/>
      <c r="ID4326"/>
      <c r="IE4326"/>
      <c r="IF4326"/>
      <c r="IG4326"/>
      <c r="IH4326"/>
      <c r="II4326"/>
      <c r="IJ4326"/>
      <c r="IK4326"/>
      <c r="IL4326"/>
      <c r="IM4326"/>
      <c r="IN4326"/>
      <c r="IO4326"/>
      <c r="IP4326"/>
      <c r="IQ4326"/>
      <c r="IR4326"/>
      <c r="IS4326"/>
      <c r="IT4326"/>
      <c r="IU4326"/>
      <c r="IV4326"/>
    </row>
    <row r="4327" spans="1:256" ht="12.75" customHeight="1">
      <c r="B4327" s="65">
        <v>1</v>
      </c>
      <c r="C4327" s="739">
        <v>1</v>
      </c>
      <c r="D4327" s="857" t="s">
        <v>90</v>
      </c>
      <c r="E4327" s="852" t="s">
        <v>70</v>
      </c>
      <c r="F4327" s="853" t="s">
        <v>87</v>
      </c>
      <c r="G4327" s="78"/>
      <c r="H4327" s="96" t="s">
        <v>122</v>
      </c>
      <c r="I4327" s="107" t="s">
        <v>682</v>
      </c>
      <c r="J4327" s="982" t="s">
        <v>1056</v>
      </c>
      <c r="K4327" s="72"/>
      <c r="L4327" s="72"/>
      <c r="M4327" s="72"/>
      <c r="N4327" s="72"/>
      <c r="O4327" s="72"/>
      <c r="P4327" s="72"/>
      <c r="Q4327" s="833"/>
      <c r="R4327" s="102"/>
      <c r="S4327" s="73"/>
      <c r="T4327" s="102"/>
      <c r="U4327" s="103"/>
      <c r="V4327" s="104"/>
      <c r="W4327"/>
      <c r="X4327"/>
      <c r="Y4327"/>
      <c r="Z4327"/>
      <c r="AA4327"/>
      <c r="AB4327"/>
      <c r="AC4327"/>
      <c r="AD4327"/>
      <c r="AE4327"/>
      <c r="AF4327"/>
      <c r="AG4327"/>
      <c r="AH4327"/>
      <c r="AI4327"/>
      <c r="AJ4327"/>
      <c r="AK4327"/>
      <c r="AL4327"/>
      <c r="AM4327"/>
      <c r="AN4327"/>
      <c r="AO4327"/>
      <c r="AP4327"/>
      <c r="AQ4327"/>
      <c r="AR4327"/>
      <c r="AS4327"/>
      <c r="AT4327"/>
      <c r="AU4327"/>
      <c r="AV4327"/>
      <c r="AW4327"/>
      <c r="AX4327"/>
      <c r="AY4327"/>
      <c r="AZ4327"/>
      <c r="BA4327"/>
      <c r="BB4327"/>
      <c r="BC4327"/>
      <c r="BD4327"/>
      <c r="BE4327"/>
      <c r="BF4327"/>
      <c r="BG4327"/>
      <c r="BH4327"/>
      <c r="BI4327"/>
      <c r="BJ4327"/>
      <c r="BK4327"/>
      <c r="BL4327"/>
      <c r="BM4327"/>
      <c r="BN4327"/>
      <c r="BO4327"/>
      <c r="BP4327"/>
      <c r="BQ4327"/>
      <c r="BR4327"/>
      <c r="BS4327"/>
      <c r="BT4327"/>
      <c r="BU4327"/>
      <c r="BV4327"/>
      <c r="BW4327"/>
      <c r="BX4327"/>
      <c r="BY4327"/>
      <c r="BZ4327"/>
      <c r="CA4327"/>
      <c r="CB4327"/>
      <c r="CC4327"/>
      <c r="CD4327"/>
      <c r="CE4327"/>
      <c r="CF4327"/>
      <c r="CG4327"/>
      <c r="CH4327"/>
      <c r="CI4327"/>
      <c r="CJ4327"/>
      <c r="CK4327"/>
      <c r="CL4327"/>
      <c r="CM4327"/>
      <c r="CN4327"/>
      <c r="CO4327"/>
      <c r="CP4327"/>
      <c r="CQ4327"/>
      <c r="CR4327"/>
      <c r="CS4327"/>
      <c r="CT4327"/>
      <c r="CU4327"/>
      <c r="CV4327"/>
      <c r="CW4327"/>
      <c r="CX4327"/>
      <c r="CY4327"/>
      <c r="CZ4327"/>
      <c r="DA4327"/>
      <c r="DB4327"/>
      <c r="DC4327"/>
      <c r="DD4327"/>
      <c r="DE4327"/>
      <c r="DF4327"/>
      <c r="DG4327"/>
      <c r="DH4327"/>
      <c r="DI4327"/>
      <c r="DJ4327"/>
      <c r="DK4327"/>
      <c r="DL4327"/>
      <c r="DM4327"/>
      <c r="DN4327"/>
      <c r="DO4327"/>
      <c r="DP4327"/>
      <c r="DQ4327"/>
      <c r="DR4327"/>
      <c r="DS4327"/>
      <c r="DT4327"/>
      <c r="DU4327"/>
      <c r="DV4327"/>
      <c r="DW4327"/>
      <c r="DX4327"/>
      <c r="DY4327"/>
      <c r="DZ4327"/>
      <c r="EA4327"/>
      <c r="EB4327"/>
      <c r="EC4327"/>
      <c r="ED4327"/>
      <c r="EE4327"/>
      <c r="EF4327"/>
      <c r="EG4327"/>
      <c r="EH4327"/>
      <c r="EI4327"/>
      <c r="EJ4327"/>
      <c r="EK4327"/>
      <c r="EL4327"/>
      <c r="EM4327"/>
      <c r="EN4327"/>
      <c r="EO4327"/>
      <c r="EP4327"/>
      <c r="EQ4327"/>
      <c r="ER4327"/>
      <c r="ES4327"/>
      <c r="ET4327"/>
      <c r="EU4327"/>
      <c r="EV4327"/>
      <c r="EW4327"/>
      <c r="EX4327"/>
      <c r="EY4327"/>
      <c r="EZ4327"/>
      <c r="FA4327"/>
      <c r="FB4327"/>
      <c r="FC4327"/>
      <c r="FD4327"/>
      <c r="FE4327"/>
      <c r="FF4327"/>
      <c r="FG4327"/>
      <c r="FH4327"/>
      <c r="FI4327"/>
      <c r="FJ4327"/>
      <c r="FK4327"/>
      <c r="FL4327"/>
      <c r="FM4327"/>
      <c r="FN4327"/>
      <c r="FO4327"/>
      <c r="FP4327"/>
      <c r="FQ4327"/>
      <c r="FR4327"/>
      <c r="FS4327"/>
      <c r="FT4327"/>
      <c r="FU4327"/>
      <c r="FV4327"/>
      <c r="FW4327"/>
      <c r="FX4327"/>
      <c r="FY4327"/>
      <c r="FZ4327"/>
      <c r="GA4327"/>
      <c r="GB4327"/>
      <c r="GC4327"/>
      <c r="GD4327"/>
      <c r="GE4327"/>
      <c r="GF4327"/>
      <c r="GG4327"/>
      <c r="GH4327"/>
      <c r="GI4327"/>
      <c r="GJ4327"/>
      <c r="GK4327"/>
      <c r="GL4327"/>
      <c r="GM4327"/>
      <c r="GN4327"/>
      <c r="GO4327"/>
      <c r="GP4327"/>
      <c r="GQ4327"/>
      <c r="GR4327"/>
      <c r="GS4327"/>
      <c r="GT4327"/>
      <c r="GU4327"/>
      <c r="GV4327"/>
      <c r="GW4327"/>
      <c r="GX4327"/>
      <c r="GY4327"/>
      <c r="GZ4327"/>
      <c r="HA4327"/>
      <c r="HB4327"/>
      <c r="HC4327"/>
      <c r="HD4327"/>
      <c r="HE4327"/>
      <c r="HF4327"/>
      <c r="HG4327"/>
      <c r="HH4327"/>
      <c r="HI4327"/>
      <c r="HJ4327"/>
      <c r="HK4327"/>
      <c r="HL4327"/>
      <c r="HM4327"/>
      <c r="HN4327"/>
      <c r="HO4327"/>
      <c r="HP4327"/>
      <c r="HQ4327"/>
      <c r="HR4327"/>
      <c r="HS4327"/>
      <c r="HT4327"/>
      <c r="HU4327"/>
      <c r="HV4327"/>
      <c r="HW4327"/>
      <c r="HX4327"/>
      <c r="HY4327"/>
      <c r="HZ4327"/>
      <c r="IA4327"/>
      <c r="IB4327"/>
      <c r="IC4327"/>
      <c r="ID4327"/>
      <c r="IE4327"/>
      <c r="IF4327"/>
      <c r="IG4327"/>
      <c r="IH4327"/>
      <c r="II4327"/>
      <c r="IJ4327"/>
      <c r="IK4327"/>
      <c r="IL4327"/>
      <c r="IM4327"/>
      <c r="IN4327"/>
      <c r="IO4327"/>
      <c r="IP4327"/>
      <c r="IQ4327"/>
      <c r="IR4327"/>
      <c r="IS4327"/>
      <c r="IT4327"/>
      <c r="IU4327"/>
      <c r="IV4327"/>
    </row>
    <row r="4328" spans="1:256" ht="12.75" customHeight="1">
      <c r="B4328" s="65">
        <v>1</v>
      </c>
      <c r="C4328" s="66">
        <f>IF(E4328="A",1,IF(E4328="B",1,0))</f>
        <v>0</v>
      </c>
      <c r="D4328" s="76" t="s">
        <v>87</v>
      </c>
      <c r="E4328" s="99" t="s">
        <v>99</v>
      </c>
      <c r="F4328" s="76" t="s">
        <v>68</v>
      </c>
      <c r="G4328" s="78"/>
      <c r="H4328" s="96" t="s">
        <v>135</v>
      </c>
      <c r="I4328" s="107" t="s">
        <v>4707</v>
      </c>
      <c r="J4328" s="81"/>
      <c r="K4328" s="72"/>
      <c r="L4328" s="72"/>
      <c r="M4328" s="72"/>
      <c r="N4328" s="72"/>
      <c r="O4328" s="72"/>
      <c r="P4328" s="72"/>
      <c r="Q4328" s="833"/>
      <c r="R4328" s="102"/>
      <c r="S4328" s="73"/>
      <c r="T4328" s="102"/>
      <c r="U4328" s="103"/>
      <c r="V4328" s="104"/>
      <c r="W4328"/>
      <c r="X4328"/>
      <c r="Y4328"/>
      <c r="Z4328"/>
      <c r="AA4328"/>
      <c r="AB4328"/>
      <c r="AC4328"/>
      <c r="AD4328"/>
      <c r="AE4328"/>
      <c r="AF4328"/>
      <c r="AG4328"/>
      <c r="AH4328"/>
      <c r="AI4328"/>
      <c r="AJ4328"/>
      <c r="AK4328"/>
      <c r="AL4328"/>
      <c r="AM4328"/>
      <c r="AN4328"/>
      <c r="AO4328"/>
      <c r="AP4328"/>
      <c r="AQ4328"/>
      <c r="AR4328"/>
      <c r="AS4328"/>
      <c r="AT4328"/>
      <c r="AU4328"/>
      <c r="AV4328"/>
      <c r="AW4328"/>
      <c r="AX4328"/>
      <c r="AY4328"/>
      <c r="AZ4328"/>
      <c r="BA4328"/>
      <c r="BB4328"/>
      <c r="BC4328"/>
      <c r="BD4328"/>
      <c r="BE4328"/>
      <c r="BF4328"/>
      <c r="BG4328"/>
      <c r="BH4328"/>
      <c r="BI4328"/>
      <c r="BJ4328"/>
      <c r="BK4328"/>
      <c r="BL4328"/>
      <c r="BM4328"/>
      <c r="BN4328"/>
      <c r="BO4328"/>
      <c r="BP4328"/>
      <c r="BQ4328"/>
      <c r="BR4328"/>
      <c r="BS4328"/>
      <c r="BT4328"/>
      <c r="BU4328"/>
      <c r="BV4328"/>
      <c r="BW4328"/>
      <c r="BX4328"/>
      <c r="BY4328"/>
      <c r="BZ4328"/>
      <c r="CA4328"/>
      <c r="CB4328"/>
      <c r="CC4328"/>
      <c r="CD4328"/>
      <c r="CE4328"/>
      <c r="CF4328"/>
      <c r="CG4328"/>
      <c r="CH4328"/>
      <c r="CI4328"/>
      <c r="CJ4328"/>
      <c r="CK4328"/>
      <c r="CL4328"/>
      <c r="CM4328"/>
      <c r="CN4328"/>
      <c r="CO4328"/>
      <c r="CP4328"/>
      <c r="CQ4328"/>
      <c r="CR4328"/>
      <c r="CS4328"/>
      <c r="CT4328"/>
      <c r="CU4328"/>
      <c r="CV4328"/>
      <c r="CW4328"/>
      <c r="CX4328"/>
      <c r="CY4328"/>
      <c r="CZ4328"/>
      <c r="DA4328"/>
      <c r="DB4328"/>
      <c r="DC4328"/>
      <c r="DD4328"/>
      <c r="DE4328"/>
      <c r="DF4328"/>
      <c r="DG4328"/>
      <c r="DH4328"/>
      <c r="DI4328"/>
      <c r="DJ4328"/>
      <c r="DK4328"/>
      <c r="DL4328"/>
      <c r="DM4328"/>
      <c r="DN4328"/>
      <c r="DO4328"/>
      <c r="DP4328"/>
      <c r="DQ4328"/>
      <c r="DR4328"/>
      <c r="DS4328"/>
      <c r="DT4328"/>
      <c r="DU4328"/>
      <c r="DV4328"/>
      <c r="DW4328"/>
      <c r="DX4328"/>
      <c r="DY4328"/>
      <c r="DZ4328"/>
      <c r="EA4328"/>
      <c r="EB4328"/>
      <c r="EC4328"/>
      <c r="ED4328"/>
      <c r="EE4328"/>
      <c r="EF4328"/>
      <c r="EG4328"/>
      <c r="EH4328"/>
      <c r="EI4328"/>
      <c r="EJ4328"/>
      <c r="EK4328"/>
      <c r="EL4328"/>
      <c r="EM4328"/>
      <c r="EN4328"/>
      <c r="EO4328"/>
      <c r="EP4328"/>
      <c r="EQ4328"/>
      <c r="ER4328"/>
      <c r="ES4328"/>
      <c r="ET4328"/>
      <c r="EU4328"/>
      <c r="EV4328"/>
      <c r="EW4328"/>
      <c r="EX4328"/>
      <c r="EY4328"/>
      <c r="EZ4328"/>
      <c r="FA4328"/>
      <c r="FB4328"/>
      <c r="FC4328"/>
      <c r="FD4328"/>
      <c r="FE4328"/>
      <c r="FF4328"/>
      <c r="FG4328"/>
      <c r="FH4328"/>
      <c r="FI4328"/>
      <c r="FJ4328"/>
      <c r="FK4328"/>
      <c r="FL4328"/>
      <c r="FM4328"/>
      <c r="FN4328"/>
      <c r="FO4328"/>
      <c r="FP4328"/>
      <c r="FQ4328"/>
      <c r="FR4328"/>
      <c r="FS4328"/>
      <c r="FT4328"/>
      <c r="FU4328"/>
      <c r="FV4328"/>
      <c r="FW4328"/>
      <c r="FX4328"/>
      <c r="FY4328"/>
      <c r="FZ4328"/>
      <c r="GA4328"/>
      <c r="GB4328"/>
      <c r="GC4328"/>
      <c r="GD4328"/>
      <c r="GE4328"/>
      <c r="GF4328"/>
      <c r="GG4328"/>
      <c r="GH4328"/>
      <c r="GI4328"/>
      <c r="GJ4328"/>
      <c r="GK4328"/>
      <c r="GL4328"/>
      <c r="GM4328"/>
      <c r="GN4328"/>
      <c r="GO4328"/>
      <c r="GP4328"/>
      <c r="GQ4328"/>
      <c r="GR4328"/>
      <c r="GS4328"/>
      <c r="GT4328"/>
      <c r="GU4328"/>
      <c r="GV4328"/>
      <c r="GW4328"/>
      <c r="GX4328"/>
      <c r="GY4328"/>
      <c r="GZ4328"/>
      <c r="HA4328"/>
      <c r="HB4328"/>
      <c r="HC4328"/>
      <c r="HD4328"/>
      <c r="HE4328"/>
      <c r="HF4328"/>
      <c r="HG4328"/>
      <c r="HH4328"/>
      <c r="HI4328"/>
      <c r="HJ4328"/>
      <c r="HK4328"/>
      <c r="HL4328"/>
      <c r="HM4328"/>
      <c r="HN4328"/>
      <c r="HO4328"/>
      <c r="HP4328"/>
      <c r="HQ4328"/>
      <c r="HR4328"/>
      <c r="HS4328"/>
      <c r="HT4328"/>
      <c r="HU4328"/>
      <c r="HV4328"/>
      <c r="HW4328"/>
      <c r="HX4328"/>
      <c r="HY4328"/>
      <c r="HZ4328"/>
      <c r="IA4328"/>
      <c r="IB4328"/>
      <c r="IC4328"/>
      <c r="ID4328"/>
      <c r="IE4328"/>
      <c r="IF4328"/>
      <c r="IG4328"/>
      <c r="IH4328"/>
      <c r="II4328"/>
      <c r="IJ4328"/>
      <c r="IK4328"/>
      <c r="IL4328"/>
      <c r="IM4328"/>
      <c r="IN4328"/>
      <c r="IO4328"/>
      <c r="IP4328"/>
      <c r="IQ4328"/>
      <c r="IR4328"/>
      <c r="IS4328"/>
      <c r="IT4328"/>
      <c r="IU4328"/>
      <c r="IV4328"/>
    </row>
    <row r="4329" spans="1:256" ht="12.75" customHeight="1">
      <c r="B4329" s="65">
        <v>1</v>
      </c>
      <c r="C4329" s="66">
        <f>IF(E4329="A",1,IF(E4329="B",1,0))</f>
        <v>0</v>
      </c>
      <c r="D4329" s="77" t="s">
        <v>90</v>
      </c>
      <c r="E4329" s="99" t="s">
        <v>70</v>
      </c>
      <c r="F4329" s="77" t="s">
        <v>90</v>
      </c>
      <c r="G4329" s="78"/>
      <c r="H4329" s="96" t="s">
        <v>142</v>
      </c>
      <c r="I4329" s="107" t="s">
        <v>4708</v>
      </c>
      <c r="J4329" s="81"/>
      <c r="K4329" s="72"/>
      <c r="L4329" s="72"/>
      <c r="M4329" s="72"/>
      <c r="N4329" s="72"/>
      <c r="O4329" s="72"/>
      <c r="P4329" s="72"/>
      <c r="Q4329" s="833"/>
      <c r="R4329" s="102"/>
      <c r="S4329" s="73"/>
      <c r="T4329" s="102"/>
      <c r="U4329" s="103"/>
      <c r="V4329" s="104"/>
      <c r="W4329" s="320"/>
      <c r="X4329" s="320"/>
      <c r="Y4329" s="320"/>
      <c r="Z4329" s="320"/>
      <c r="AA4329" s="320"/>
      <c r="AB4329" s="320"/>
      <c r="AC4329" s="320"/>
      <c r="AD4329" s="320"/>
      <c r="AE4329" s="320"/>
      <c r="AF4329" s="320"/>
      <c r="AG4329" s="320"/>
      <c r="AH4329" s="320"/>
      <c r="AI4329" s="320"/>
      <c r="AJ4329" s="320"/>
      <c r="AK4329" s="320"/>
      <c r="AL4329" s="320"/>
      <c r="AM4329" s="320"/>
      <c r="AN4329" s="320"/>
      <c r="AO4329" s="320"/>
      <c r="AP4329" s="320"/>
      <c r="AQ4329" s="320"/>
      <c r="AR4329" s="320"/>
      <c r="AS4329" s="320"/>
      <c r="AT4329" s="320"/>
      <c r="AU4329" s="320"/>
      <c r="AV4329" s="320"/>
      <c r="AW4329" s="320"/>
      <c r="AX4329" s="320"/>
      <c r="AY4329" s="320"/>
      <c r="AZ4329" s="320"/>
      <c r="BA4329" s="320"/>
      <c r="BB4329" s="320"/>
      <c r="BC4329" s="320"/>
      <c r="BD4329" s="320"/>
      <c r="BE4329" s="320"/>
      <c r="BF4329" s="320"/>
      <c r="BG4329" s="320"/>
      <c r="BH4329" s="320"/>
      <c r="BI4329" s="320"/>
      <c r="BJ4329" s="320"/>
      <c r="BK4329" s="320"/>
      <c r="BL4329" s="320"/>
      <c r="BM4329" s="320"/>
      <c r="BN4329" s="320"/>
      <c r="BO4329" s="320"/>
      <c r="BP4329" s="320"/>
      <c r="BQ4329" s="320"/>
      <c r="BR4329" s="320"/>
      <c r="BS4329" s="320"/>
      <c r="BT4329" s="320"/>
      <c r="BU4329" s="320"/>
      <c r="BV4329" s="320"/>
      <c r="BW4329" s="320"/>
      <c r="BX4329" s="320"/>
      <c r="BY4329" s="320"/>
      <c r="BZ4329" s="320"/>
      <c r="CA4329" s="320"/>
      <c r="CB4329" s="320"/>
      <c r="CC4329" s="320"/>
      <c r="CD4329" s="320"/>
      <c r="CE4329" s="320"/>
      <c r="CF4329" s="320"/>
      <c r="CG4329" s="320"/>
      <c r="CH4329" s="320"/>
      <c r="CI4329" s="320"/>
      <c r="CJ4329" s="320"/>
      <c r="CK4329" s="320"/>
      <c r="CL4329" s="320"/>
      <c r="CM4329" s="320"/>
      <c r="CN4329" s="320"/>
      <c r="CO4329" s="320"/>
      <c r="CP4329" s="320"/>
      <c r="CQ4329" s="320"/>
      <c r="CR4329" s="320"/>
      <c r="CS4329" s="320"/>
      <c r="CT4329" s="320"/>
      <c r="CU4329" s="320"/>
      <c r="CV4329" s="320"/>
      <c r="CW4329" s="320"/>
      <c r="CX4329" s="320"/>
      <c r="CY4329" s="320"/>
      <c r="CZ4329" s="320"/>
      <c r="DA4329" s="320"/>
      <c r="DB4329" s="320"/>
      <c r="DC4329" s="320"/>
      <c r="DD4329" s="320"/>
      <c r="DE4329" s="320"/>
      <c r="DF4329" s="320"/>
      <c r="DG4329" s="320"/>
      <c r="DH4329" s="320"/>
      <c r="DI4329" s="320"/>
      <c r="DJ4329" s="320"/>
      <c r="DK4329" s="320"/>
      <c r="DL4329" s="320"/>
      <c r="DM4329" s="320"/>
      <c r="DN4329" s="320"/>
      <c r="DO4329" s="320"/>
      <c r="DP4329" s="320"/>
      <c r="DQ4329" s="320"/>
      <c r="DR4329" s="320"/>
      <c r="DS4329" s="320"/>
      <c r="DT4329" s="320"/>
      <c r="DU4329" s="320"/>
      <c r="DV4329" s="320"/>
      <c r="DW4329" s="320"/>
      <c r="DX4329" s="320"/>
      <c r="DY4329" s="320"/>
      <c r="DZ4329" s="320"/>
      <c r="EA4329" s="320"/>
      <c r="EB4329" s="320"/>
      <c r="EC4329" s="320"/>
      <c r="ED4329" s="320"/>
      <c r="EE4329" s="320"/>
      <c r="EF4329" s="320"/>
      <c r="EG4329" s="320"/>
      <c r="EH4329" s="320"/>
      <c r="EI4329" s="320"/>
      <c r="EJ4329" s="320"/>
      <c r="EK4329" s="320"/>
      <c r="EL4329" s="320"/>
      <c r="EM4329" s="320"/>
      <c r="EN4329" s="320"/>
      <c r="EO4329" s="320"/>
      <c r="EP4329" s="320"/>
      <c r="EQ4329" s="320"/>
      <c r="ER4329" s="320"/>
      <c r="ES4329" s="320"/>
      <c r="ET4329" s="320"/>
      <c r="EU4329" s="320"/>
      <c r="EV4329" s="320"/>
      <c r="EW4329" s="320"/>
      <c r="EX4329" s="320"/>
      <c r="EY4329" s="320"/>
      <c r="EZ4329" s="320"/>
      <c r="FA4329" s="320"/>
      <c r="FB4329" s="320"/>
      <c r="FC4329" s="320"/>
      <c r="FD4329" s="320"/>
      <c r="FE4329" s="320"/>
      <c r="FF4329" s="320"/>
      <c r="FG4329" s="320"/>
      <c r="FH4329" s="320"/>
      <c r="FI4329" s="320"/>
      <c r="FJ4329" s="320"/>
      <c r="FK4329" s="320"/>
      <c r="FL4329" s="320"/>
      <c r="FM4329" s="320"/>
      <c r="FN4329" s="320"/>
      <c r="FO4329" s="320"/>
      <c r="FP4329" s="320"/>
      <c r="FQ4329" s="320"/>
      <c r="FR4329" s="320"/>
      <c r="FS4329" s="320"/>
      <c r="FT4329" s="320"/>
      <c r="FU4329" s="320"/>
      <c r="FV4329" s="320"/>
      <c r="FW4329" s="320"/>
      <c r="FX4329" s="320"/>
      <c r="FY4329" s="320"/>
      <c r="FZ4329" s="320"/>
      <c r="GA4329" s="320"/>
      <c r="GB4329" s="320"/>
      <c r="GC4329" s="320"/>
      <c r="GD4329" s="320"/>
      <c r="GE4329" s="320"/>
      <c r="GF4329" s="320"/>
      <c r="GG4329" s="320"/>
      <c r="GH4329" s="320"/>
      <c r="GI4329" s="320"/>
      <c r="GJ4329" s="320"/>
      <c r="GK4329" s="320"/>
      <c r="GL4329" s="320"/>
      <c r="GM4329" s="320"/>
      <c r="GN4329" s="320"/>
      <c r="GO4329" s="320"/>
      <c r="GP4329" s="320"/>
      <c r="GQ4329" s="320"/>
      <c r="GR4329" s="320"/>
      <c r="GS4329" s="320"/>
      <c r="GT4329" s="320"/>
      <c r="GU4329" s="320"/>
      <c r="GV4329" s="320"/>
      <c r="GW4329" s="320"/>
      <c r="GX4329" s="320"/>
      <c r="GY4329" s="320"/>
      <c r="GZ4329" s="320"/>
      <c r="HA4329" s="320"/>
      <c r="HB4329" s="320"/>
      <c r="HC4329" s="320"/>
      <c r="HD4329" s="320"/>
      <c r="HE4329" s="320"/>
      <c r="HF4329" s="320"/>
      <c r="HG4329" s="320"/>
      <c r="HH4329" s="320"/>
      <c r="HI4329" s="320"/>
      <c r="HJ4329" s="320"/>
      <c r="HK4329" s="320"/>
      <c r="HL4329" s="320"/>
      <c r="HM4329" s="320"/>
      <c r="HN4329" s="320"/>
      <c r="HO4329" s="320"/>
      <c r="HP4329" s="320"/>
      <c r="HQ4329" s="320"/>
      <c r="HR4329" s="320"/>
      <c r="HS4329" s="320"/>
      <c r="HT4329" s="320"/>
      <c r="HU4329" s="320"/>
      <c r="HV4329" s="320"/>
      <c r="HW4329" s="320"/>
      <c r="HX4329" s="320"/>
      <c r="HY4329" s="320"/>
      <c r="HZ4329" s="320"/>
      <c r="IA4329" s="320"/>
      <c r="IB4329" s="320"/>
      <c r="IC4329" s="320"/>
      <c r="ID4329" s="320"/>
      <c r="IE4329" s="320"/>
      <c r="IF4329" s="320"/>
      <c r="IG4329" s="320"/>
      <c r="IH4329" s="320"/>
      <c r="II4329" s="320"/>
      <c r="IJ4329" s="320"/>
      <c r="IK4329" s="320"/>
      <c r="IL4329" s="320"/>
      <c r="IM4329" s="320"/>
      <c r="IN4329" s="320"/>
      <c r="IO4329" s="320"/>
      <c r="IP4329" s="320"/>
      <c r="IQ4329" s="320"/>
      <c r="IR4329" s="320"/>
      <c r="IS4329" s="320"/>
      <c r="IT4329" s="320"/>
      <c r="IU4329" s="320"/>
      <c r="IV4329" s="320"/>
    </row>
    <row r="4330" spans="1:256" ht="12.75" customHeight="1">
      <c r="B4330" s="124">
        <v>1</v>
      </c>
      <c r="C4330" s="66">
        <f>IF(E4330="A",1,IF(E4330="B",1,0))</f>
        <v>1</v>
      </c>
      <c r="D4330" s="656" t="s">
        <v>70</v>
      </c>
      <c r="E4330" s="658" t="s">
        <v>87</v>
      </c>
      <c r="F4330" s="658" t="s">
        <v>68</v>
      </c>
      <c r="G4330" s="78"/>
      <c r="H4330" s="96" t="s">
        <v>94</v>
      </c>
      <c r="I4330" s="107" t="s">
        <v>4709</v>
      </c>
      <c r="J4330" s="81"/>
      <c r="K4330" s="72"/>
      <c r="L4330" s="72"/>
      <c r="M4330" s="72"/>
      <c r="N4330" s="72"/>
      <c r="O4330" s="72"/>
      <c r="P4330" s="72"/>
      <c r="Q4330" s="833"/>
      <c r="R4330" s="102"/>
      <c r="S4330" s="73"/>
      <c r="T4330" s="102"/>
      <c r="U4330" s="103"/>
      <c r="V4330" s="104"/>
      <c r="W4330"/>
      <c r="X4330"/>
      <c r="Y4330"/>
      <c r="Z4330"/>
      <c r="AA4330"/>
      <c r="AB4330"/>
      <c r="AC4330"/>
      <c r="AD4330"/>
      <c r="AE4330"/>
      <c r="AF4330"/>
      <c r="AG4330"/>
      <c r="AH4330"/>
      <c r="AI4330"/>
      <c r="AJ4330"/>
      <c r="AK4330"/>
      <c r="AL4330"/>
      <c r="AM4330"/>
      <c r="AN4330"/>
      <c r="AO4330"/>
      <c r="AP4330"/>
      <c r="AQ4330"/>
      <c r="AR4330"/>
      <c r="AS4330"/>
      <c r="AT4330"/>
      <c r="AU4330"/>
      <c r="AV4330"/>
      <c r="AW4330"/>
      <c r="AX4330"/>
      <c r="AY4330"/>
      <c r="AZ4330"/>
      <c r="BA4330"/>
      <c r="BB4330"/>
      <c r="BC4330"/>
      <c r="BD4330"/>
      <c r="BE4330"/>
      <c r="BF4330"/>
      <c r="BG4330"/>
      <c r="BH4330"/>
      <c r="BI4330"/>
      <c r="BJ4330"/>
      <c r="BK4330"/>
      <c r="BL4330"/>
      <c r="BM4330"/>
      <c r="BN4330"/>
      <c r="BO4330"/>
      <c r="BP4330"/>
      <c r="BQ4330"/>
      <c r="BR4330"/>
      <c r="BS4330"/>
      <c r="BT4330"/>
      <c r="BU4330"/>
      <c r="BV4330"/>
      <c r="BW4330"/>
      <c r="BX4330"/>
      <c r="BY4330"/>
      <c r="BZ4330"/>
      <c r="CA4330"/>
      <c r="CB4330"/>
      <c r="CC4330"/>
      <c r="CD4330"/>
      <c r="CE4330"/>
      <c r="CF4330"/>
      <c r="CG4330"/>
      <c r="CH4330"/>
      <c r="CI4330"/>
      <c r="CJ4330"/>
      <c r="CK4330"/>
      <c r="CL4330"/>
      <c r="CM4330"/>
      <c r="CN4330"/>
      <c r="CO4330"/>
      <c r="CP4330"/>
      <c r="CQ4330"/>
      <c r="CR4330"/>
      <c r="CS4330"/>
      <c r="CT4330"/>
      <c r="CU4330"/>
      <c r="CV4330"/>
      <c r="CW4330"/>
      <c r="CX4330"/>
      <c r="CY4330"/>
      <c r="CZ4330"/>
      <c r="DA4330"/>
      <c r="DB4330"/>
      <c r="DC4330"/>
      <c r="DD4330"/>
      <c r="DE4330"/>
      <c r="DF4330"/>
      <c r="DG4330"/>
      <c r="DH4330"/>
      <c r="DI4330"/>
      <c r="DJ4330"/>
      <c r="DK4330"/>
      <c r="DL4330"/>
      <c r="DM4330"/>
      <c r="DN4330"/>
      <c r="DO4330"/>
      <c r="DP4330"/>
      <c r="DQ4330"/>
      <c r="DR4330"/>
      <c r="DS4330"/>
      <c r="DT4330"/>
      <c r="DU4330"/>
      <c r="DV4330"/>
      <c r="DW4330"/>
      <c r="DX4330"/>
      <c r="DY4330"/>
      <c r="DZ4330"/>
      <c r="EA4330"/>
      <c r="EB4330"/>
      <c r="EC4330"/>
      <c r="ED4330"/>
      <c r="EE4330"/>
      <c r="EF4330"/>
      <c r="EG4330"/>
      <c r="EH4330"/>
      <c r="EI4330"/>
      <c r="EJ4330"/>
      <c r="EK4330"/>
      <c r="EL4330"/>
      <c r="EM4330"/>
      <c r="EN4330"/>
      <c r="EO4330"/>
      <c r="EP4330"/>
      <c r="EQ4330"/>
      <c r="ER4330"/>
      <c r="ES4330"/>
      <c r="ET4330"/>
      <c r="EU4330"/>
      <c r="EV4330"/>
      <c r="EW4330"/>
      <c r="EX4330"/>
      <c r="EY4330"/>
      <c r="EZ4330"/>
      <c r="FA4330"/>
      <c r="FB4330"/>
      <c r="FC4330"/>
      <c r="FD4330"/>
      <c r="FE4330"/>
      <c r="FF4330"/>
      <c r="FG4330"/>
      <c r="FH4330"/>
      <c r="FI4330"/>
      <c r="FJ4330"/>
      <c r="FK4330"/>
      <c r="FL4330"/>
      <c r="FM4330"/>
      <c r="FN4330"/>
      <c r="FO4330"/>
      <c r="FP4330"/>
      <c r="FQ4330"/>
      <c r="FR4330"/>
      <c r="FS4330"/>
      <c r="FT4330"/>
      <c r="FU4330"/>
      <c r="FV4330"/>
      <c r="FW4330"/>
      <c r="FX4330"/>
      <c r="FY4330"/>
      <c r="FZ4330"/>
      <c r="GA4330"/>
      <c r="GB4330"/>
      <c r="GC4330"/>
      <c r="GD4330"/>
      <c r="GE4330"/>
      <c r="GF4330"/>
      <c r="GG4330"/>
      <c r="GH4330"/>
      <c r="GI4330"/>
      <c r="GJ4330"/>
      <c r="GK4330"/>
      <c r="GL4330"/>
      <c r="GM4330"/>
      <c r="GN4330"/>
      <c r="GO4330"/>
      <c r="GP4330"/>
      <c r="GQ4330"/>
      <c r="GR4330"/>
      <c r="GS4330"/>
      <c r="GT4330"/>
      <c r="GU4330"/>
      <c r="GV4330"/>
      <c r="GW4330"/>
      <c r="GX4330"/>
      <c r="GY4330"/>
      <c r="GZ4330"/>
      <c r="HA4330"/>
      <c r="HB4330"/>
      <c r="HC4330"/>
      <c r="HD4330"/>
      <c r="HE4330"/>
      <c r="HF4330"/>
      <c r="HG4330"/>
      <c r="HH4330"/>
      <c r="HI4330"/>
      <c r="HJ4330"/>
      <c r="HK4330"/>
      <c r="HL4330"/>
      <c r="HM4330"/>
      <c r="HN4330"/>
      <c r="HO4330"/>
      <c r="HP4330"/>
      <c r="HQ4330"/>
      <c r="HR4330"/>
      <c r="HS4330"/>
      <c r="HT4330"/>
      <c r="HU4330"/>
      <c r="HV4330"/>
      <c r="HW4330"/>
      <c r="HX4330"/>
      <c r="HY4330"/>
      <c r="HZ4330"/>
      <c r="IA4330"/>
      <c r="IB4330"/>
      <c r="IC4330"/>
      <c r="ID4330"/>
      <c r="IE4330"/>
      <c r="IF4330"/>
      <c r="IG4330"/>
      <c r="IH4330"/>
      <c r="II4330"/>
      <c r="IJ4330"/>
      <c r="IK4330"/>
      <c r="IL4330"/>
      <c r="IM4330"/>
      <c r="IN4330"/>
      <c r="IO4330"/>
      <c r="IP4330"/>
      <c r="IQ4330"/>
      <c r="IR4330"/>
      <c r="IS4330"/>
      <c r="IT4330"/>
      <c r="IU4330"/>
      <c r="IV4330"/>
    </row>
    <row r="4331" spans="1:256" ht="12.75" customHeight="1">
      <c r="B4331" s="124">
        <v>1</v>
      </c>
      <c r="C4331" s="66">
        <f>IF(E4331="A",4,IF(E4331="B",3,IF(E4331="C",2,IF(E4331="D",1,0))))</f>
        <v>2</v>
      </c>
      <c r="D4331" s="77" t="s">
        <v>90</v>
      </c>
      <c r="E4331" s="77" t="s">
        <v>90</v>
      </c>
      <c r="F4331" s="77" t="s">
        <v>90</v>
      </c>
      <c r="G4331" s="78"/>
      <c r="H4331" s="96" t="s">
        <v>140</v>
      </c>
      <c r="I4331" s="107" t="s">
        <v>4710</v>
      </c>
      <c r="J4331" s="81" t="s">
        <v>10</v>
      </c>
      <c r="K4331" s="72"/>
      <c r="L4331" s="72"/>
      <c r="M4331" s="72"/>
      <c r="N4331" s="72"/>
      <c r="O4331" s="72"/>
      <c r="P4331" s="72"/>
      <c r="Q4331" s="833"/>
      <c r="R4331" s="102"/>
      <c r="S4331" s="73"/>
      <c r="T4331" s="102"/>
      <c r="U4331" s="103"/>
      <c r="V4331" s="104"/>
      <c r="W4331"/>
      <c r="X4331"/>
      <c r="Y4331"/>
      <c r="Z4331"/>
      <c r="AA4331"/>
      <c r="AB4331"/>
      <c r="AC4331"/>
      <c r="AD4331"/>
      <c r="AE4331"/>
      <c r="AF4331"/>
      <c r="AG4331"/>
      <c r="AH4331"/>
      <c r="AI4331"/>
      <c r="AJ4331"/>
      <c r="AK4331"/>
      <c r="AL4331"/>
      <c r="AM4331"/>
      <c r="AN4331"/>
      <c r="AO4331"/>
      <c r="AP4331"/>
      <c r="AQ4331"/>
      <c r="AR4331"/>
      <c r="AS4331"/>
      <c r="AT4331"/>
      <c r="AU4331"/>
      <c r="AV4331"/>
      <c r="AW4331"/>
      <c r="AX4331"/>
      <c r="AY4331"/>
      <c r="AZ4331"/>
      <c r="BA4331"/>
      <c r="BB4331"/>
      <c r="BC4331"/>
      <c r="BD4331"/>
      <c r="BE4331"/>
      <c r="BF4331"/>
      <c r="BG4331"/>
      <c r="BH4331"/>
      <c r="BI4331"/>
      <c r="BJ4331"/>
      <c r="BK4331"/>
      <c r="BL4331"/>
      <c r="BM4331"/>
      <c r="BN4331"/>
      <c r="BO4331"/>
      <c r="BP4331"/>
      <c r="BQ4331"/>
      <c r="BR4331"/>
      <c r="BS4331"/>
      <c r="BT4331"/>
      <c r="BU4331"/>
      <c r="BV4331"/>
      <c r="BW4331"/>
      <c r="BX4331"/>
      <c r="BY4331"/>
      <c r="BZ4331"/>
      <c r="CA4331"/>
      <c r="CB4331"/>
      <c r="CC4331"/>
      <c r="CD4331"/>
      <c r="CE4331"/>
      <c r="CF4331"/>
      <c r="CG4331"/>
      <c r="CH4331"/>
      <c r="CI4331"/>
      <c r="CJ4331"/>
      <c r="CK4331"/>
      <c r="CL4331"/>
      <c r="CM4331"/>
      <c r="CN4331"/>
      <c r="CO4331"/>
      <c r="CP4331"/>
      <c r="CQ4331"/>
      <c r="CR4331"/>
      <c r="CS4331"/>
      <c r="CT4331"/>
      <c r="CU4331"/>
      <c r="CV4331"/>
      <c r="CW4331"/>
      <c r="CX4331"/>
      <c r="CY4331"/>
      <c r="CZ4331"/>
      <c r="DA4331"/>
      <c r="DB4331"/>
      <c r="DC4331"/>
      <c r="DD4331"/>
      <c r="DE4331"/>
      <c r="DF4331"/>
      <c r="DG4331"/>
      <c r="DH4331"/>
      <c r="DI4331"/>
      <c r="DJ4331"/>
      <c r="DK4331"/>
      <c r="DL4331"/>
      <c r="DM4331"/>
      <c r="DN4331"/>
      <c r="DO4331"/>
      <c r="DP4331"/>
      <c r="DQ4331"/>
      <c r="DR4331"/>
      <c r="DS4331"/>
      <c r="DT4331"/>
      <c r="DU4331"/>
      <c r="DV4331"/>
      <c r="DW4331"/>
      <c r="DX4331"/>
      <c r="DY4331"/>
      <c r="DZ4331"/>
      <c r="EA4331"/>
      <c r="EB4331"/>
      <c r="EC4331"/>
      <c r="ED4331"/>
      <c r="EE4331"/>
      <c r="EF4331"/>
      <c r="EG4331"/>
      <c r="EH4331"/>
      <c r="EI4331"/>
      <c r="EJ4331"/>
      <c r="EK4331"/>
      <c r="EL4331"/>
      <c r="EM4331"/>
      <c r="EN4331"/>
      <c r="EO4331"/>
      <c r="EP4331"/>
      <c r="EQ4331"/>
      <c r="ER4331"/>
      <c r="ES4331"/>
      <c r="ET4331"/>
      <c r="EU4331"/>
      <c r="EV4331"/>
      <c r="EW4331"/>
      <c r="EX4331"/>
      <c r="EY4331"/>
      <c r="EZ4331"/>
      <c r="FA4331"/>
      <c r="FB4331"/>
      <c r="FC4331"/>
      <c r="FD4331"/>
      <c r="FE4331"/>
      <c r="FF4331"/>
      <c r="FG4331"/>
      <c r="FH4331"/>
      <c r="FI4331"/>
      <c r="FJ4331"/>
      <c r="FK4331"/>
      <c r="FL4331"/>
      <c r="FM4331"/>
      <c r="FN4331"/>
      <c r="FO4331"/>
      <c r="FP4331"/>
      <c r="FQ4331"/>
      <c r="FR4331"/>
      <c r="FS4331"/>
      <c r="FT4331"/>
      <c r="FU4331"/>
      <c r="FV4331"/>
      <c r="FW4331"/>
      <c r="FX4331"/>
      <c r="FY4331"/>
      <c r="FZ4331"/>
      <c r="GA4331"/>
      <c r="GB4331"/>
      <c r="GC4331"/>
      <c r="GD4331"/>
      <c r="GE4331"/>
      <c r="GF4331"/>
      <c r="GG4331"/>
      <c r="GH4331"/>
      <c r="GI4331"/>
      <c r="GJ4331"/>
      <c r="GK4331"/>
      <c r="GL4331"/>
      <c r="GM4331"/>
      <c r="GN4331"/>
      <c r="GO4331"/>
      <c r="GP4331"/>
      <c r="GQ4331"/>
      <c r="GR4331"/>
      <c r="GS4331"/>
      <c r="GT4331"/>
      <c r="GU4331"/>
      <c r="GV4331"/>
      <c r="GW4331"/>
      <c r="GX4331"/>
      <c r="GY4331"/>
      <c r="GZ4331"/>
      <c r="HA4331"/>
      <c r="HB4331"/>
      <c r="HC4331"/>
      <c r="HD4331"/>
      <c r="HE4331"/>
      <c r="HF4331"/>
      <c r="HG4331"/>
      <c r="HH4331"/>
      <c r="HI4331"/>
      <c r="HJ4331"/>
      <c r="HK4331"/>
      <c r="HL4331"/>
      <c r="HM4331"/>
      <c r="HN4331"/>
      <c r="HO4331"/>
      <c r="HP4331"/>
      <c r="HQ4331"/>
      <c r="HR4331"/>
      <c r="HS4331"/>
      <c r="HT4331"/>
      <c r="HU4331"/>
      <c r="HV4331"/>
      <c r="HW4331"/>
      <c r="HX4331"/>
      <c r="HY4331"/>
      <c r="HZ4331"/>
      <c r="IA4331"/>
      <c r="IB4331"/>
      <c r="IC4331"/>
      <c r="ID4331"/>
      <c r="IE4331"/>
      <c r="IF4331"/>
      <c r="IG4331"/>
      <c r="IH4331"/>
      <c r="II4331"/>
      <c r="IJ4331"/>
      <c r="IK4331"/>
      <c r="IL4331"/>
      <c r="IM4331"/>
      <c r="IN4331"/>
      <c r="IO4331"/>
      <c r="IP4331"/>
      <c r="IQ4331"/>
      <c r="IR4331"/>
      <c r="IS4331"/>
      <c r="IT4331"/>
      <c r="IU4331"/>
      <c r="IV4331"/>
    </row>
    <row r="4332" spans="1:256" ht="12.75" customHeight="1">
      <c r="B4332" s="65">
        <v>1</v>
      </c>
      <c r="C4332" s="66">
        <f>IF(E4332="A",1,IF(E4332="B",1,0))</f>
        <v>0</v>
      </c>
      <c r="D4332" s="76" t="s">
        <v>87</v>
      </c>
      <c r="E4332" s="77" t="s">
        <v>90</v>
      </c>
      <c r="F4332" s="76" t="s">
        <v>68</v>
      </c>
      <c r="G4332" s="78"/>
      <c r="H4332" s="96" t="s">
        <v>220</v>
      </c>
      <c r="I4332" s="107" t="s">
        <v>4711</v>
      </c>
      <c r="J4332" s="81"/>
      <c r="K4332" s="72"/>
      <c r="L4332" s="72"/>
      <c r="M4332" s="72"/>
      <c r="N4332" s="72"/>
      <c r="O4332" s="72"/>
      <c r="P4332" s="72"/>
      <c r="Q4332" s="833"/>
      <c r="R4332" s="102"/>
      <c r="S4332" s="73"/>
      <c r="T4332" s="102"/>
      <c r="U4332" s="103"/>
      <c r="V4332" s="104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  <c r="AJ4332"/>
      <c r="AK4332"/>
      <c r="AL4332"/>
      <c r="AM4332"/>
      <c r="AN4332"/>
      <c r="AO4332"/>
      <c r="AP4332"/>
      <c r="AQ4332"/>
      <c r="AR4332"/>
      <c r="AS4332"/>
      <c r="AT4332"/>
      <c r="AU4332"/>
      <c r="AV4332"/>
      <c r="AW4332"/>
      <c r="AX4332"/>
      <c r="AY4332"/>
      <c r="AZ4332"/>
      <c r="BA4332"/>
      <c r="BB4332"/>
      <c r="BC4332"/>
      <c r="BD4332"/>
      <c r="BE4332"/>
      <c r="BF4332"/>
      <c r="BG4332"/>
      <c r="BH4332"/>
      <c r="BI4332"/>
      <c r="BJ4332"/>
      <c r="BK4332"/>
      <c r="BL4332"/>
      <c r="BM4332"/>
      <c r="BN4332"/>
      <c r="BO4332"/>
      <c r="BP4332"/>
      <c r="BQ4332"/>
      <c r="BR4332"/>
      <c r="BS4332"/>
      <c r="BT4332"/>
      <c r="BU4332"/>
      <c r="BV4332"/>
      <c r="BW4332"/>
      <c r="BX4332"/>
      <c r="BY4332"/>
      <c r="BZ4332"/>
      <c r="CA4332"/>
      <c r="CB4332"/>
      <c r="CC4332"/>
      <c r="CD4332"/>
      <c r="CE4332"/>
      <c r="CF4332"/>
      <c r="CG4332"/>
      <c r="CH4332"/>
      <c r="CI4332"/>
      <c r="CJ4332"/>
      <c r="CK4332"/>
      <c r="CL4332"/>
      <c r="CM4332"/>
      <c r="CN4332"/>
      <c r="CO4332"/>
      <c r="CP4332"/>
      <c r="CQ4332"/>
      <c r="CR4332"/>
      <c r="CS4332"/>
      <c r="CT4332"/>
      <c r="CU4332"/>
      <c r="CV4332"/>
      <c r="CW4332"/>
      <c r="CX4332"/>
      <c r="CY4332"/>
      <c r="CZ4332"/>
      <c r="DA4332"/>
      <c r="DB4332"/>
      <c r="DC4332"/>
      <c r="DD4332"/>
      <c r="DE4332"/>
      <c r="DF4332"/>
      <c r="DG4332"/>
      <c r="DH4332"/>
      <c r="DI4332"/>
      <c r="DJ4332"/>
      <c r="DK4332"/>
      <c r="DL4332"/>
      <c r="DM4332"/>
      <c r="DN4332"/>
      <c r="DO4332"/>
      <c r="DP4332"/>
      <c r="DQ4332"/>
      <c r="DR4332"/>
      <c r="DS4332"/>
      <c r="DT4332"/>
      <c r="DU4332"/>
      <c r="DV4332"/>
      <c r="DW4332"/>
      <c r="DX4332"/>
      <c r="DY4332"/>
      <c r="DZ4332"/>
      <c r="EA4332"/>
      <c r="EB4332"/>
      <c r="EC4332"/>
      <c r="ED4332"/>
      <c r="EE4332"/>
      <c r="EF4332"/>
      <c r="EG4332"/>
      <c r="EH4332"/>
      <c r="EI4332"/>
      <c r="EJ4332"/>
      <c r="EK4332"/>
      <c r="EL4332"/>
      <c r="EM4332"/>
      <c r="EN4332"/>
      <c r="EO4332"/>
      <c r="EP4332"/>
      <c r="EQ4332"/>
      <c r="ER4332"/>
      <c r="ES4332"/>
      <c r="ET4332"/>
      <c r="EU4332"/>
      <c r="EV4332"/>
      <c r="EW4332"/>
      <c r="EX4332"/>
      <c r="EY4332"/>
      <c r="EZ4332"/>
      <c r="FA4332"/>
      <c r="FB4332"/>
      <c r="FC4332"/>
      <c r="FD4332"/>
      <c r="FE4332"/>
      <c r="FF4332"/>
      <c r="FG4332"/>
      <c r="FH4332"/>
      <c r="FI4332"/>
      <c r="FJ4332"/>
      <c r="FK4332"/>
      <c r="FL4332"/>
      <c r="FM4332"/>
      <c r="FN4332"/>
      <c r="FO4332"/>
      <c r="FP4332"/>
      <c r="FQ4332"/>
      <c r="FR4332"/>
      <c r="FS4332"/>
      <c r="FT4332"/>
      <c r="FU4332"/>
      <c r="FV4332"/>
      <c r="FW4332"/>
      <c r="FX4332"/>
      <c r="FY4332"/>
      <c r="FZ4332"/>
      <c r="GA4332"/>
      <c r="GB4332"/>
      <c r="GC4332"/>
      <c r="GD4332"/>
      <c r="GE4332"/>
      <c r="GF4332"/>
      <c r="GG4332"/>
      <c r="GH4332"/>
      <c r="GI4332"/>
      <c r="GJ4332"/>
      <c r="GK4332"/>
      <c r="GL4332"/>
      <c r="GM4332"/>
      <c r="GN4332"/>
      <c r="GO4332"/>
      <c r="GP4332"/>
      <c r="GQ4332"/>
      <c r="GR4332"/>
      <c r="GS4332"/>
      <c r="GT4332"/>
      <c r="GU4332"/>
      <c r="GV4332"/>
      <c r="GW4332"/>
      <c r="GX4332"/>
      <c r="GY4332"/>
      <c r="GZ4332"/>
      <c r="HA4332"/>
      <c r="HB4332"/>
      <c r="HC4332"/>
      <c r="HD4332"/>
      <c r="HE4332"/>
      <c r="HF4332"/>
      <c r="HG4332"/>
      <c r="HH4332"/>
      <c r="HI4332"/>
      <c r="HJ4332"/>
      <c r="HK4332"/>
      <c r="HL4332"/>
      <c r="HM4332"/>
      <c r="HN4332"/>
      <c r="HO4332"/>
      <c r="HP4332"/>
      <c r="HQ4332"/>
      <c r="HR4332"/>
      <c r="HS4332"/>
      <c r="HT4332"/>
      <c r="HU4332"/>
      <c r="HV4332"/>
      <c r="HW4332"/>
      <c r="HX4332"/>
      <c r="HY4332"/>
      <c r="HZ4332"/>
      <c r="IA4332"/>
      <c r="IB4332"/>
      <c r="IC4332"/>
      <c r="ID4332"/>
      <c r="IE4332"/>
      <c r="IF4332"/>
      <c r="IG4332"/>
      <c r="IH4332"/>
      <c r="II4332"/>
      <c r="IJ4332"/>
      <c r="IK4332"/>
      <c r="IL4332"/>
      <c r="IM4332"/>
      <c r="IN4332"/>
      <c r="IO4332"/>
      <c r="IP4332"/>
      <c r="IQ4332"/>
      <c r="IR4332"/>
      <c r="IS4332"/>
      <c r="IT4332"/>
      <c r="IU4332"/>
      <c r="IV4332"/>
    </row>
    <row r="4333" spans="1:256" ht="12.75" customHeight="1">
      <c r="A4333"/>
      <c r="B4333" s="65">
        <v>1</v>
      </c>
      <c r="C4333" s="66">
        <f>IF(E4333="A",1,IF(E4333="B",1,0))</f>
        <v>0</v>
      </c>
      <c r="D4333" s="656" t="s">
        <v>70</v>
      </c>
      <c r="E4333" s="659" t="s">
        <v>90</v>
      </c>
      <c r="F4333" s="658" t="s">
        <v>68</v>
      </c>
      <c r="G4333" s="78"/>
      <c r="H4333" s="96" t="s">
        <v>101</v>
      </c>
      <c r="I4333" s="107" t="s">
        <v>4712</v>
      </c>
      <c r="J4333" s="81"/>
      <c r="K4333" s="72"/>
      <c r="L4333" s="72"/>
      <c r="M4333" s="72"/>
      <c r="N4333" s="72"/>
      <c r="O4333" s="72"/>
      <c r="P4333" s="72"/>
      <c r="Q4333" s="833"/>
      <c r="R4333" s="102"/>
      <c r="S4333" s="73"/>
      <c r="T4333" s="102"/>
      <c r="U4333" s="103"/>
      <c r="V4333" s="104"/>
      <c r="W4333" s="688"/>
      <c r="X4333" s="308"/>
      <c r="Y4333" s="308"/>
      <c r="Z4333" s="308"/>
      <c r="AA4333"/>
      <c r="AB4333"/>
      <c r="AC4333"/>
      <c r="AD4333"/>
      <c r="AE4333"/>
      <c r="AF4333"/>
      <c r="AG4333"/>
      <c r="AH4333"/>
      <c r="AI4333"/>
      <c r="AJ4333"/>
      <c r="AK4333"/>
      <c r="AL4333"/>
      <c r="AM4333"/>
      <c r="AN4333"/>
      <c r="AO4333"/>
      <c r="AP4333"/>
      <c r="AQ4333"/>
      <c r="AR4333"/>
      <c r="AS4333"/>
      <c r="AT4333"/>
      <c r="AU4333"/>
      <c r="AV4333"/>
      <c r="AW4333"/>
      <c r="AX4333"/>
      <c r="AY4333"/>
      <c r="AZ4333"/>
      <c r="BA4333"/>
      <c r="BB4333"/>
      <c r="BC4333"/>
      <c r="BD4333"/>
      <c r="BE4333"/>
      <c r="BF4333"/>
      <c r="BG4333"/>
      <c r="BH4333"/>
      <c r="BI4333"/>
      <c r="BJ4333"/>
      <c r="BK4333"/>
      <c r="BL4333"/>
      <c r="BM4333"/>
      <c r="BN4333"/>
      <c r="BO4333"/>
      <c r="BP4333"/>
      <c r="BQ4333"/>
      <c r="BR4333"/>
      <c r="BS4333"/>
      <c r="BT4333"/>
      <c r="BU4333"/>
      <c r="BV4333"/>
      <c r="BW4333"/>
      <c r="BX4333"/>
      <c r="BY4333"/>
      <c r="BZ4333"/>
      <c r="CA4333"/>
      <c r="CB4333"/>
      <c r="CC4333"/>
      <c r="CD4333"/>
      <c r="CE4333"/>
      <c r="CF4333"/>
      <c r="CG4333"/>
      <c r="CH4333"/>
      <c r="CI4333"/>
      <c r="CJ4333"/>
      <c r="CK4333"/>
      <c r="CL4333"/>
      <c r="CM4333"/>
      <c r="CN4333"/>
      <c r="CO4333"/>
      <c r="CP4333"/>
      <c r="CQ4333"/>
      <c r="CR4333"/>
      <c r="CS4333"/>
      <c r="CT4333"/>
      <c r="CU4333"/>
      <c r="CV4333"/>
      <c r="CW4333"/>
      <c r="CX4333"/>
      <c r="CY4333"/>
      <c r="CZ4333"/>
      <c r="DA4333"/>
      <c r="DB4333"/>
      <c r="DC4333"/>
      <c r="DD4333"/>
      <c r="DE4333"/>
      <c r="DF4333"/>
      <c r="DG4333"/>
      <c r="DH4333"/>
      <c r="DI4333"/>
      <c r="DJ4333"/>
      <c r="DK4333"/>
      <c r="DL4333"/>
      <c r="DM4333"/>
      <c r="DN4333"/>
      <c r="DO4333"/>
      <c r="DP4333"/>
      <c r="DQ4333"/>
      <c r="DR4333"/>
      <c r="DS4333"/>
      <c r="DT4333"/>
      <c r="DU4333"/>
      <c r="DV4333"/>
      <c r="DW4333"/>
      <c r="DX4333"/>
      <c r="DY4333"/>
      <c r="DZ4333"/>
      <c r="EA4333"/>
      <c r="EB4333"/>
      <c r="EC4333"/>
      <c r="ED4333"/>
      <c r="EE4333"/>
      <c r="EF4333"/>
      <c r="EG4333"/>
      <c r="EH4333"/>
      <c r="EI4333"/>
      <c r="EJ4333"/>
      <c r="EK4333"/>
      <c r="EL4333"/>
      <c r="EM4333"/>
      <c r="EN4333"/>
      <c r="EO4333"/>
      <c r="EP4333"/>
      <c r="EQ4333"/>
      <c r="ER4333"/>
      <c r="ES4333"/>
      <c r="ET4333"/>
      <c r="EU4333"/>
      <c r="EV4333"/>
      <c r="EW4333"/>
      <c r="EX4333"/>
      <c r="EY4333"/>
      <c r="EZ4333"/>
      <c r="FA4333"/>
      <c r="FB4333"/>
      <c r="FC4333"/>
      <c r="FD4333"/>
      <c r="FE4333"/>
      <c r="FF4333"/>
      <c r="FG4333"/>
      <c r="FH4333"/>
      <c r="FI4333"/>
      <c r="FJ4333"/>
      <c r="FK4333"/>
      <c r="FL4333"/>
      <c r="FM4333"/>
      <c r="FN4333"/>
      <c r="FO4333"/>
      <c r="FP4333"/>
      <c r="FQ4333"/>
      <c r="FR4333"/>
      <c r="FS4333"/>
      <c r="FT4333"/>
      <c r="FU4333"/>
      <c r="FV4333"/>
      <c r="FW4333"/>
      <c r="FX4333"/>
      <c r="FY4333"/>
      <c r="FZ4333"/>
      <c r="GA4333"/>
      <c r="GB4333"/>
      <c r="GC4333"/>
      <c r="GD4333"/>
      <c r="GE4333"/>
      <c r="GF4333"/>
      <c r="GG4333"/>
      <c r="GH4333"/>
      <c r="GI4333"/>
      <c r="GJ4333"/>
      <c r="GK4333"/>
      <c r="GL4333"/>
      <c r="GM4333"/>
      <c r="GN4333"/>
      <c r="GO4333"/>
      <c r="GP4333"/>
      <c r="GQ4333"/>
      <c r="GR4333"/>
      <c r="GS4333"/>
      <c r="GT4333"/>
      <c r="GU4333"/>
      <c r="GV4333"/>
      <c r="GW4333"/>
      <c r="GX4333"/>
      <c r="GY4333"/>
      <c r="GZ4333"/>
      <c r="HA4333"/>
      <c r="HB4333"/>
      <c r="HC4333"/>
      <c r="HD4333"/>
      <c r="HE4333"/>
      <c r="HF4333"/>
      <c r="HG4333"/>
      <c r="HH4333"/>
      <c r="HI4333"/>
      <c r="HJ4333"/>
      <c r="HK4333"/>
      <c r="HL4333"/>
      <c r="HM4333"/>
      <c r="HN4333"/>
      <c r="HO4333"/>
      <c r="HP4333"/>
      <c r="HQ4333"/>
      <c r="HR4333"/>
      <c r="HS4333"/>
      <c r="HT4333"/>
      <c r="HU4333"/>
      <c r="HV4333"/>
      <c r="HW4333"/>
      <c r="HX4333"/>
      <c r="HY4333"/>
      <c r="HZ4333"/>
      <c r="IA4333"/>
      <c r="IB4333"/>
      <c r="IC4333"/>
      <c r="ID4333"/>
      <c r="IE4333"/>
      <c r="IF4333"/>
      <c r="IG4333"/>
      <c r="IH4333"/>
      <c r="II4333"/>
      <c r="IJ4333"/>
      <c r="IK4333"/>
      <c r="IL4333"/>
      <c r="IM4333"/>
      <c r="IN4333"/>
      <c r="IO4333"/>
      <c r="IP4333"/>
      <c r="IQ4333"/>
      <c r="IR4333"/>
      <c r="IS4333"/>
      <c r="IT4333"/>
      <c r="IU4333"/>
      <c r="IV4333"/>
    </row>
    <row r="4334" spans="1:256" ht="12.75" customHeight="1">
      <c r="B4334" s="124">
        <v>1</v>
      </c>
      <c r="C4334" s="66">
        <f>IF(E4334="A",1,IF(E4334="B",1,0))</f>
        <v>1</v>
      </c>
      <c r="D4334" s="658" t="s">
        <v>68</v>
      </c>
      <c r="E4334" s="658" t="s">
        <v>87</v>
      </c>
      <c r="F4334" s="656" t="s">
        <v>70</v>
      </c>
      <c r="G4334" s="78"/>
      <c r="H4334" s="96" t="s">
        <v>122</v>
      </c>
      <c r="I4334" s="107" t="s">
        <v>4713</v>
      </c>
      <c r="J4334" s="81"/>
      <c r="K4334" s="72"/>
      <c r="L4334" s="72"/>
      <c r="M4334" s="72"/>
      <c r="N4334" s="72"/>
      <c r="O4334" s="72"/>
      <c r="P4334" s="72"/>
      <c r="Q4334" s="833"/>
      <c r="R4334" s="102"/>
      <c r="S4334" s="73"/>
      <c r="T4334" s="102"/>
      <c r="U4334" s="103"/>
      <c r="V4334" s="104"/>
      <c r="W4334" s="283"/>
      <c r="X4334" s="283"/>
      <c r="Y4334" s="283"/>
      <c r="Z4334" s="283"/>
      <c r="AA4334" s="283"/>
      <c r="AB4334" s="283"/>
      <c r="AC4334" s="283"/>
      <c r="AD4334" s="283"/>
      <c r="AE4334" s="283"/>
      <c r="AF4334" s="283"/>
      <c r="AG4334" s="283"/>
      <c r="AH4334" s="283"/>
      <c r="AI4334" s="283"/>
      <c r="AJ4334" s="283"/>
      <c r="AK4334" s="283"/>
      <c r="AL4334" s="283"/>
      <c r="AM4334" s="283"/>
      <c r="AN4334" s="283"/>
      <c r="AO4334" s="283"/>
      <c r="AP4334" s="283"/>
      <c r="AQ4334" s="283"/>
      <c r="AR4334" s="283"/>
      <c r="AS4334" s="283"/>
      <c r="AT4334" s="283"/>
      <c r="AU4334" s="283"/>
      <c r="AV4334" s="283"/>
      <c r="AW4334" s="283"/>
      <c r="AX4334" s="283"/>
      <c r="AY4334" s="283"/>
      <c r="AZ4334" s="283"/>
      <c r="BA4334" s="283"/>
      <c r="BB4334" s="283"/>
      <c r="BC4334" s="283"/>
      <c r="BD4334" s="283"/>
      <c r="BE4334" s="283"/>
      <c r="BF4334" s="283"/>
      <c r="BG4334" s="283"/>
      <c r="BH4334" s="283"/>
      <c r="BI4334" s="283"/>
      <c r="BJ4334" s="283"/>
      <c r="BK4334" s="283"/>
      <c r="BL4334" s="283"/>
      <c r="BM4334" s="283"/>
      <c r="BN4334" s="283"/>
      <c r="BO4334" s="283"/>
      <c r="BP4334" s="283"/>
      <c r="BQ4334" s="283"/>
      <c r="BR4334" s="283"/>
      <c r="BS4334" s="283"/>
      <c r="BT4334" s="283"/>
      <c r="BU4334" s="283"/>
      <c r="BV4334" s="283"/>
      <c r="BW4334" s="283"/>
      <c r="BX4334" s="283"/>
      <c r="BY4334" s="283"/>
      <c r="BZ4334" s="283"/>
      <c r="CA4334" s="283"/>
      <c r="CB4334" s="283"/>
      <c r="CC4334" s="283"/>
      <c r="CD4334" s="283"/>
      <c r="CE4334" s="283"/>
      <c r="CF4334" s="283"/>
      <c r="CG4334" s="283"/>
      <c r="CH4334" s="283"/>
      <c r="CI4334" s="283"/>
      <c r="CJ4334" s="283"/>
      <c r="CK4334" s="283"/>
      <c r="CL4334" s="283"/>
      <c r="CM4334" s="283"/>
      <c r="CN4334" s="283"/>
      <c r="CO4334" s="283"/>
      <c r="CP4334" s="283"/>
      <c r="CQ4334" s="283"/>
      <c r="CR4334" s="283"/>
      <c r="CS4334" s="283"/>
      <c r="CT4334" s="283"/>
      <c r="CU4334" s="283"/>
      <c r="CV4334" s="283"/>
      <c r="CW4334" s="283"/>
      <c r="CX4334" s="283"/>
      <c r="CY4334" s="283"/>
      <c r="CZ4334" s="283"/>
      <c r="DA4334" s="283"/>
      <c r="DB4334" s="283"/>
      <c r="DC4334" s="283"/>
      <c r="DD4334" s="283"/>
      <c r="DE4334" s="283"/>
      <c r="DF4334" s="283"/>
      <c r="DG4334" s="283"/>
      <c r="DH4334" s="283"/>
      <c r="DI4334" s="283"/>
      <c r="DJ4334" s="283"/>
      <c r="DK4334" s="283"/>
      <c r="DL4334" s="283"/>
      <c r="DM4334" s="283"/>
      <c r="DN4334" s="283"/>
      <c r="DO4334" s="283"/>
      <c r="DP4334" s="283"/>
      <c r="DQ4334" s="283"/>
      <c r="DR4334" s="283"/>
      <c r="DS4334" s="283"/>
      <c r="DT4334" s="283"/>
      <c r="DU4334" s="283"/>
      <c r="DV4334" s="283"/>
      <c r="DW4334" s="283"/>
      <c r="DX4334" s="283"/>
      <c r="DY4334" s="283"/>
      <c r="DZ4334" s="283"/>
      <c r="EA4334" s="283"/>
      <c r="EB4334" s="283"/>
      <c r="EC4334" s="283"/>
      <c r="ED4334" s="283"/>
      <c r="EE4334" s="283"/>
      <c r="EF4334" s="283"/>
      <c r="EG4334" s="283"/>
      <c r="EH4334" s="283"/>
      <c r="EI4334" s="283"/>
      <c r="EJ4334" s="283"/>
      <c r="EK4334" s="283"/>
      <c r="EL4334" s="283"/>
      <c r="EM4334" s="283"/>
      <c r="EN4334" s="283"/>
      <c r="EO4334" s="283"/>
      <c r="EP4334" s="283"/>
      <c r="EQ4334" s="283"/>
      <c r="ER4334" s="283"/>
      <c r="ES4334" s="283"/>
      <c r="ET4334" s="283"/>
      <c r="EU4334" s="283"/>
      <c r="EV4334" s="283"/>
      <c r="EW4334" s="283"/>
      <c r="EX4334" s="283"/>
      <c r="EY4334" s="283"/>
      <c r="EZ4334" s="283"/>
      <c r="FA4334" s="283"/>
      <c r="FB4334" s="283"/>
      <c r="FC4334" s="283"/>
      <c r="FD4334" s="283"/>
      <c r="FE4334" s="283"/>
      <c r="FF4334" s="283"/>
      <c r="FG4334" s="283"/>
      <c r="FH4334" s="283"/>
      <c r="FI4334" s="283"/>
      <c r="FJ4334" s="283"/>
      <c r="FK4334" s="283"/>
      <c r="FL4334" s="283"/>
      <c r="FM4334" s="283"/>
      <c r="FN4334" s="283"/>
      <c r="FO4334" s="283"/>
      <c r="FP4334" s="283"/>
      <c r="FQ4334" s="283"/>
      <c r="FR4334" s="283"/>
      <c r="FS4334" s="283"/>
      <c r="FT4334" s="283"/>
      <c r="FU4334" s="283"/>
      <c r="FV4334" s="283"/>
      <c r="FW4334" s="283"/>
      <c r="FX4334" s="283"/>
      <c r="FY4334" s="283"/>
      <c r="FZ4334" s="283"/>
      <c r="GA4334" s="283"/>
      <c r="GB4334" s="283"/>
      <c r="GC4334" s="283"/>
      <c r="GD4334" s="283"/>
      <c r="GE4334" s="283"/>
      <c r="GF4334" s="283"/>
      <c r="GG4334" s="283"/>
      <c r="GH4334" s="283"/>
      <c r="GI4334" s="283"/>
      <c r="GJ4334" s="283"/>
      <c r="GK4334" s="283"/>
      <c r="GL4334" s="283"/>
      <c r="GM4334" s="283"/>
      <c r="GN4334" s="283"/>
      <c r="GO4334" s="283"/>
      <c r="GP4334" s="283"/>
      <c r="GQ4334" s="283"/>
      <c r="GR4334" s="283"/>
      <c r="GS4334" s="283"/>
      <c r="GT4334" s="283"/>
      <c r="GU4334" s="283"/>
      <c r="GV4334" s="283"/>
      <c r="GW4334" s="283"/>
      <c r="GX4334" s="283"/>
      <c r="GY4334" s="283"/>
      <c r="GZ4334" s="283"/>
      <c r="HA4334" s="283"/>
      <c r="HB4334" s="283"/>
      <c r="HC4334" s="283"/>
      <c r="HD4334" s="283"/>
      <c r="HE4334" s="283"/>
      <c r="HF4334" s="283"/>
      <c r="HG4334" s="283"/>
      <c r="HH4334" s="283"/>
      <c r="HI4334" s="283"/>
      <c r="HJ4334" s="283"/>
      <c r="HK4334" s="283"/>
      <c r="HL4334" s="283"/>
      <c r="HM4334" s="283"/>
      <c r="HN4334" s="283"/>
      <c r="HO4334" s="283"/>
      <c r="HP4334" s="283"/>
      <c r="HQ4334" s="283"/>
      <c r="HR4334" s="283"/>
      <c r="HS4334" s="283"/>
      <c r="HT4334" s="283"/>
      <c r="HU4334" s="283"/>
      <c r="HV4334" s="283"/>
      <c r="HW4334" s="283"/>
      <c r="HX4334" s="283"/>
      <c r="HY4334" s="283"/>
      <c r="HZ4334" s="283"/>
      <c r="IA4334" s="283"/>
      <c r="IB4334" s="283"/>
      <c r="IC4334" s="283"/>
      <c r="ID4334" s="283"/>
      <c r="IE4334" s="283"/>
      <c r="IF4334" s="283"/>
      <c r="IG4334" s="283"/>
      <c r="IH4334" s="283"/>
      <c r="II4334" s="283"/>
      <c r="IJ4334" s="283"/>
      <c r="IK4334" s="283"/>
      <c r="IL4334" s="283"/>
      <c r="IM4334" s="283"/>
      <c r="IN4334" s="283"/>
      <c r="IO4334" s="283"/>
      <c r="IP4334" s="283"/>
      <c r="IQ4334" s="283"/>
      <c r="IR4334" s="283"/>
      <c r="IS4334" s="283"/>
      <c r="IT4334" s="283"/>
      <c r="IU4334" s="283"/>
      <c r="IV4334" s="283"/>
    </row>
    <row r="4335" spans="1:256" ht="12.75" customHeight="1">
      <c r="A4335"/>
      <c r="B4335" s="124">
        <v>1</v>
      </c>
      <c r="C4335" s="66">
        <f>IF(E4335="A",1,IF(E4335="B",1,0))</f>
        <v>1</v>
      </c>
      <c r="D4335" s="77" t="s">
        <v>90</v>
      </c>
      <c r="E4335" s="76" t="s">
        <v>87</v>
      </c>
      <c r="F4335" s="76" t="s">
        <v>68</v>
      </c>
      <c r="G4335" s="78"/>
      <c r="H4335" s="96" t="s">
        <v>119</v>
      </c>
      <c r="I4335" s="107" t="s">
        <v>4714</v>
      </c>
      <c r="J4335" s="81"/>
      <c r="K4335" s="72"/>
      <c r="L4335" s="72"/>
      <c r="M4335" s="72"/>
      <c r="N4335" s="72"/>
      <c r="O4335" s="72"/>
      <c r="P4335" s="72"/>
      <c r="Q4335" s="833"/>
      <c r="R4335" s="102"/>
      <c r="S4335" s="73"/>
      <c r="T4335" s="102"/>
      <c r="U4335" s="103"/>
      <c r="V4335" s="104"/>
    </row>
    <row r="4336" spans="1:256" ht="12.75" customHeight="1">
      <c r="B4336" s="65">
        <v>1</v>
      </c>
      <c r="C4336" s="66">
        <f>IF(E4336="A",1,IF(E4336="B",1,0))</f>
        <v>1</v>
      </c>
      <c r="D4336" s="659" t="s">
        <v>90</v>
      </c>
      <c r="E4336" s="658" t="s">
        <v>87</v>
      </c>
      <c r="F4336" s="658" t="s">
        <v>68</v>
      </c>
      <c r="G4336" s="78"/>
      <c r="H4336" s="96" t="s">
        <v>129</v>
      </c>
      <c r="I4336" s="107" t="s">
        <v>4715</v>
      </c>
      <c r="J4336" s="81"/>
      <c r="K4336" s="72"/>
      <c r="L4336" s="72"/>
      <c r="M4336" s="72"/>
      <c r="N4336" s="72"/>
      <c r="O4336" s="72"/>
      <c r="P4336" s="72"/>
      <c r="Q4336" s="833"/>
      <c r="R4336" s="102"/>
      <c r="S4336" s="73"/>
      <c r="T4336" s="102"/>
      <c r="U4336" s="103"/>
      <c r="V4336" s="104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  <c r="AJ4336"/>
      <c r="AK4336"/>
      <c r="AL4336"/>
      <c r="AM4336"/>
      <c r="AN4336"/>
      <c r="AO4336"/>
      <c r="AP4336"/>
      <c r="AQ4336"/>
      <c r="AR4336"/>
      <c r="AS4336"/>
      <c r="AT4336"/>
      <c r="AU4336"/>
      <c r="AV4336"/>
      <c r="AW4336"/>
      <c r="AX4336"/>
      <c r="AY4336"/>
      <c r="AZ4336"/>
      <c r="BA4336"/>
      <c r="BB4336"/>
      <c r="BC4336"/>
      <c r="BD4336"/>
      <c r="BE4336"/>
      <c r="BF4336"/>
      <c r="BG4336"/>
      <c r="BH4336"/>
      <c r="BI4336"/>
      <c r="BJ4336"/>
      <c r="BK4336"/>
      <c r="BL4336"/>
      <c r="BM4336"/>
      <c r="BN4336"/>
      <c r="BO4336"/>
      <c r="BP4336"/>
      <c r="BQ4336"/>
      <c r="BR4336"/>
      <c r="BS4336"/>
      <c r="BT4336"/>
      <c r="BU4336"/>
      <c r="BV4336"/>
      <c r="BW4336"/>
      <c r="BX4336"/>
      <c r="BY4336"/>
      <c r="BZ4336"/>
      <c r="CA4336"/>
      <c r="CB4336"/>
      <c r="CC4336"/>
      <c r="CD4336"/>
      <c r="CE4336"/>
      <c r="CF4336"/>
      <c r="CG4336"/>
      <c r="CH4336"/>
      <c r="CI4336"/>
      <c r="CJ4336"/>
      <c r="CK4336"/>
      <c r="CL4336"/>
      <c r="CM4336"/>
      <c r="CN4336"/>
      <c r="CO4336"/>
      <c r="CP4336"/>
      <c r="CQ4336"/>
      <c r="CR4336"/>
      <c r="CS4336"/>
      <c r="CT4336"/>
      <c r="CU4336"/>
      <c r="CV4336"/>
      <c r="CW4336"/>
      <c r="CX4336"/>
      <c r="CY4336"/>
      <c r="CZ4336"/>
      <c r="DA4336"/>
      <c r="DB4336"/>
      <c r="DC4336"/>
      <c r="DD4336"/>
      <c r="DE4336"/>
      <c r="DF4336"/>
      <c r="DG4336"/>
      <c r="DH4336"/>
      <c r="DI4336"/>
      <c r="DJ4336"/>
      <c r="DK4336"/>
      <c r="DL4336"/>
      <c r="DM4336"/>
      <c r="DN4336"/>
      <c r="DO4336"/>
      <c r="DP4336"/>
      <c r="DQ4336"/>
      <c r="DR4336"/>
      <c r="DS4336"/>
      <c r="DT4336"/>
      <c r="DU4336"/>
      <c r="DV4336"/>
      <c r="DW4336"/>
      <c r="DX4336"/>
      <c r="DY4336"/>
      <c r="DZ4336"/>
      <c r="EA4336"/>
      <c r="EB4336"/>
      <c r="EC4336"/>
      <c r="ED4336"/>
      <c r="EE4336"/>
      <c r="EF4336"/>
      <c r="EG4336"/>
      <c r="EH4336"/>
      <c r="EI4336"/>
      <c r="EJ4336"/>
      <c r="EK4336"/>
      <c r="EL4336"/>
      <c r="EM4336"/>
      <c r="EN4336"/>
      <c r="EO4336"/>
      <c r="EP4336"/>
      <c r="EQ4336"/>
      <c r="ER4336"/>
      <c r="ES4336"/>
      <c r="ET4336"/>
      <c r="EU4336"/>
      <c r="EV4336"/>
      <c r="EW4336"/>
      <c r="EX4336"/>
      <c r="EY4336"/>
      <c r="EZ4336"/>
      <c r="FA4336"/>
      <c r="FB4336"/>
      <c r="FC4336"/>
      <c r="FD4336"/>
      <c r="FE4336"/>
      <c r="FF4336"/>
      <c r="FG4336"/>
      <c r="FH4336"/>
      <c r="FI4336"/>
      <c r="FJ4336"/>
      <c r="FK4336"/>
      <c r="FL4336"/>
      <c r="FM4336"/>
      <c r="FN4336"/>
      <c r="FO4336"/>
      <c r="FP4336"/>
      <c r="FQ4336"/>
      <c r="FR4336"/>
      <c r="FS4336"/>
      <c r="FT4336"/>
      <c r="FU4336"/>
      <c r="FV4336"/>
      <c r="FW4336"/>
      <c r="FX4336"/>
      <c r="FY4336"/>
      <c r="FZ4336"/>
      <c r="GA4336"/>
      <c r="GB4336"/>
      <c r="GC4336"/>
      <c r="GD4336"/>
      <c r="GE4336"/>
      <c r="GF4336"/>
      <c r="GG4336"/>
      <c r="GH4336"/>
      <c r="GI4336"/>
      <c r="GJ4336"/>
      <c r="GK4336"/>
      <c r="GL4336"/>
      <c r="GM4336"/>
      <c r="GN4336"/>
      <c r="GO4336"/>
      <c r="GP4336"/>
      <c r="GQ4336"/>
      <c r="GR4336"/>
      <c r="GS4336"/>
      <c r="GT4336"/>
      <c r="GU4336"/>
      <c r="GV4336"/>
      <c r="GW4336"/>
      <c r="GX4336"/>
      <c r="GY4336"/>
      <c r="GZ4336"/>
      <c r="HA4336"/>
      <c r="HB4336"/>
      <c r="HC4336"/>
      <c r="HD4336"/>
      <c r="HE4336"/>
      <c r="HF4336"/>
      <c r="HG4336"/>
      <c r="HH4336"/>
      <c r="HI4336"/>
      <c r="HJ4336"/>
      <c r="HK4336"/>
      <c r="HL4336"/>
      <c r="HM4336"/>
      <c r="HN4336"/>
      <c r="HO4336"/>
      <c r="HP4336"/>
      <c r="HQ4336"/>
      <c r="HR4336"/>
      <c r="HS4336"/>
      <c r="HT4336"/>
      <c r="HU4336"/>
      <c r="HV4336"/>
      <c r="HW4336"/>
      <c r="HX4336"/>
      <c r="HY4336"/>
      <c r="HZ4336"/>
      <c r="IA4336"/>
      <c r="IB4336"/>
      <c r="IC4336"/>
      <c r="ID4336"/>
      <c r="IE4336"/>
      <c r="IF4336"/>
      <c r="IG4336"/>
      <c r="IH4336"/>
      <c r="II4336"/>
      <c r="IJ4336"/>
      <c r="IK4336"/>
      <c r="IL4336"/>
      <c r="IM4336"/>
      <c r="IN4336"/>
      <c r="IO4336"/>
      <c r="IP4336"/>
      <c r="IQ4336"/>
      <c r="IR4336"/>
      <c r="IS4336"/>
      <c r="IT4336"/>
      <c r="IU4336"/>
      <c r="IV4336"/>
    </row>
    <row r="4337" spans="1:256" ht="12.75" customHeight="1">
      <c r="B4337" s="65">
        <v>1</v>
      </c>
      <c r="C4337" s="66">
        <f>IF(E4337="A",4,IF(E4337="B",3,IF(E4337="C",2,IF(E4337="D",1,0))))</f>
        <v>4</v>
      </c>
      <c r="D4337" s="76" t="s">
        <v>87</v>
      </c>
      <c r="E4337" s="76" t="s">
        <v>68</v>
      </c>
      <c r="F4337" s="77" t="s">
        <v>90</v>
      </c>
      <c r="G4337" s="78"/>
      <c r="H4337" s="96" t="s">
        <v>94</v>
      </c>
      <c r="I4337" s="107" t="s">
        <v>4716</v>
      </c>
      <c r="J4337" s="81"/>
      <c r="K4337" s="72"/>
      <c r="L4337" s="72"/>
      <c r="M4337" s="72"/>
      <c r="N4337" s="72"/>
      <c r="O4337" s="72"/>
      <c r="P4337" s="72"/>
      <c r="Q4337" s="833"/>
      <c r="R4337" s="102"/>
      <c r="S4337" s="73"/>
      <c r="T4337" s="102"/>
      <c r="U4337" s="103"/>
      <c r="V4337" s="104"/>
      <c r="W4337" s="283"/>
      <c r="X4337" s="283"/>
      <c r="Y4337" s="283"/>
      <c r="Z4337" s="283"/>
      <c r="AA4337" s="283"/>
      <c r="AB4337" s="283"/>
      <c r="AC4337" s="283"/>
      <c r="AD4337" s="283"/>
      <c r="AE4337" s="283"/>
      <c r="AF4337" s="283"/>
      <c r="AG4337" s="283"/>
      <c r="AH4337" s="283"/>
      <c r="AI4337" s="283"/>
      <c r="AJ4337" s="283"/>
      <c r="AK4337" s="283"/>
      <c r="AL4337" s="283"/>
      <c r="AM4337" s="283"/>
      <c r="AN4337" s="283"/>
      <c r="AO4337" s="283"/>
      <c r="AP4337" s="283"/>
      <c r="AQ4337" s="283"/>
      <c r="AR4337" s="283"/>
      <c r="AS4337" s="283"/>
      <c r="AT4337" s="283"/>
      <c r="AU4337" s="283"/>
      <c r="AV4337" s="283"/>
      <c r="AW4337" s="283"/>
      <c r="AX4337" s="283"/>
      <c r="AY4337" s="283"/>
      <c r="AZ4337" s="283"/>
      <c r="BA4337" s="283"/>
      <c r="BB4337" s="283"/>
      <c r="BC4337" s="283"/>
      <c r="BD4337" s="283"/>
      <c r="BE4337" s="283"/>
      <c r="BF4337" s="283"/>
      <c r="BG4337" s="283"/>
      <c r="BH4337" s="283"/>
      <c r="BI4337" s="283"/>
      <c r="BJ4337" s="283"/>
      <c r="BK4337" s="283"/>
      <c r="BL4337" s="283"/>
      <c r="BM4337" s="283"/>
      <c r="BN4337" s="283"/>
      <c r="BO4337" s="283"/>
      <c r="BP4337" s="283"/>
      <c r="BQ4337" s="283"/>
      <c r="BR4337" s="283"/>
      <c r="BS4337" s="283"/>
      <c r="BT4337" s="283"/>
      <c r="BU4337" s="283"/>
      <c r="BV4337" s="283"/>
      <c r="BW4337" s="283"/>
      <c r="BX4337" s="283"/>
      <c r="BY4337" s="283"/>
      <c r="BZ4337" s="283"/>
      <c r="CA4337" s="283"/>
      <c r="CB4337" s="283"/>
      <c r="CC4337" s="283"/>
      <c r="CD4337" s="283"/>
      <c r="CE4337" s="283"/>
      <c r="CF4337" s="283"/>
      <c r="CG4337" s="283"/>
      <c r="CH4337" s="283"/>
      <c r="CI4337" s="283"/>
      <c r="CJ4337" s="283"/>
      <c r="CK4337" s="283"/>
      <c r="CL4337" s="283"/>
      <c r="CM4337" s="283"/>
      <c r="CN4337" s="283"/>
      <c r="CO4337" s="283"/>
      <c r="CP4337" s="283"/>
      <c r="CQ4337" s="283"/>
      <c r="CR4337" s="283"/>
      <c r="CS4337" s="283"/>
      <c r="CT4337" s="283"/>
      <c r="CU4337" s="283"/>
      <c r="CV4337" s="283"/>
      <c r="CW4337" s="283"/>
      <c r="CX4337" s="283"/>
      <c r="CY4337" s="283"/>
      <c r="CZ4337" s="283"/>
      <c r="DA4337" s="283"/>
      <c r="DB4337" s="283"/>
      <c r="DC4337" s="283"/>
      <c r="DD4337" s="283"/>
      <c r="DE4337" s="283"/>
      <c r="DF4337" s="283"/>
      <c r="DG4337" s="283"/>
      <c r="DH4337" s="283"/>
      <c r="DI4337" s="283"/>
      <c r="DJ4337" s="283"/>
      <c r="DK4337" s="283"/>
      <c r="DL4337" s="283"/>
      <c r="DM4337" s="283"/>
      <c r="DN4337" s="283"/>
      <c r="DO4337" s="283"/>
      <c r="DP4337" s="283"/>
      <c r="DQ4337" s="283"/>
      <c r="DR4337" s="283"/>
      <c r="DS4337" s="283"/>
      <c r="DT4337" s="283"/>
      <c r="DU4337" s="283"/>
      <c r="DV4337" s="283"/>
      <c r="DW4337" s="283"/>
      <c r="DX4337" s="283"/>
      <c r="DY4337" s="283"/>
      <c r="DZ4337" s="283"/>
      <c r="EA4337" s="283"/>
      <c r="EB4337" s="283"/>
      <c r="EC4337" s="283"/>
      <c r="ED4337" s="283"/>
      <c r="EE4337" s="283"/>
      <c r="EF4337" s="283"/>
      <c r="EG4337" s="283"/>
      <c r="EH4337" s="283"/>
      <c r="EI4337" s="283"/>
      <c r="EJ4337" s="283"/>
      <c r="EK4337" s="283"/>
      <c r="EL4337" s="283"/>
      <c r="EM4337" s="283"/>
      <c r="EN4337" s="283"/>
      <c r="EO4337" s="283"/>
      <c r="EP4337" s="283"/>
      <c r="EQ4337" s="283"/>
      <c r="ER4337" s="283"/>
      <c r="ES4337" s="283"/>
      <c r="ET4337" s="283"/>
      <c r="EU4337" s="283"/>
      <c r="EV4337" s="283"/>
      <c r="EW4337" s="283"/>
      <c r="EX4337" s="283"/>
      <c r="EY4337" s="283"/>
      <c r="EZ4337" s="283"/>
      <c r="FA4337" s="283"/>
      <c r="FB4337" s="283"/>
      <c r="FC4337" s="283"/>
      <c r="FD4337" s="283"/>
      <c r="FE4337" s="283"/>
      <c r="FF4337" s="283"/>
      <c r="FG4337" s="283"/>
      <c r="FH4337" s="283"/>
      <c r="FI4337" s="283"/>
      <c r="FJ4337" s="283"/>
      <c r="FK4337" s="283"/>
      <c r="FL4337" s="283"/>
      <c r="FM4337" s="283"/>
      <c r="FN4337" s="283"/>
      <c r="FO4337" s="283"/>
      <c r="FP4337" s="283"/>
      <c r="FQ4337" s="283"/>
      <c r="FR4337" s="283"/>
      <c r="FS4337" s="283"/>
      <c r="FT4337" s="283"/>
      <c r="FU4337" s="283"/>
      <c r="FV4337" s="283"/>
      <c r="FW4337" s="283"/>
      <c r="FX4337" s="283"/>
      <c r="FY4337" s="283"/>
      <c r="FZ4337" s="283"/>
      <c r="GA4337" s="283"/>
      <c r="GB4337" s="283"/>
      <c r="GC4337" s="283"/>
      <c r="GD4337" s="283"/>
      <c r="GE4337" s="283"/>
      <c r="GF4337" s="283"/>
      <c r="GG4337" s="283"/>
      <c r="GH4337" s="283"/>
      <c r="GI4337" s="283"/>
      <c r="GJ4337" s="283"/>
      <c r="GK4337" s="283"/>
      <c r="GL4337" s="283"/>
      <c r="GM4337" s="283"/>
      <c r="GN4337" s="283"/>
      <c r="GO4337" s="283"/>
      <c r="GP4337" s="283"/>
      <c r="GQ4337" s="283"/>
      <c r="GR4337" s="283"/>
      <c r="GS4337" s="283"/>
      <c r="GT4337" s="283"/>
      <c r="GU4337" s="283"/>
      <c r="GV4337" s="283"/>
      <c r="GW4337" s="283"/>
      <c r="GX4337" s="283"/>
      <c r="GY4337" s="283"/>
      <c r="GZ4337" s="283"/>
      <c r="HA4337" s="283"/>
      <c r="HB4337" s="283"/>
      <c r="HC4337" s="283"/>
      <c r="HD4337" s="283"/>
      <c r="HE4337" s="283"/>
      <c r="HF4337" s="283"/>
      <c r="HG4337" s="283"/>
      <c r="HH4337" s="283"/>
      <c r="HI4337" s="283"/>
      <c r="HJ4337" s="283"/>
      <c r="HK4337" s="283"/>
      <c r="HL4337" s="283"/>
      <c r="HM4337" s="283"/>
      <c r="HN4337" s="283"/>
      <c r="HO4337" s="283"/>
      <c r="HP4337" s="283"/>
      <c r="HQ4337" s="283"/>
      <c r="HR4337" s="283"/>
      <c r="HS4337" s="283"/>
      <c r="HT4337" s="283"/>
      <c r="HU4337" s="283"/>
      <c r="HV4337" s="283"/>
      <c r="HW4337" s="283"/>
      <c r="HX4337" s="283"/>
      <c r="HY4337" s="283"/>
      <c r="HZ4337" s="283"/>
      <c r="IA4337" s="283"/>
      <c r="IB4337" s="283"/>
      <c r="IC4337" s="283"/>
      <c r="ID4337" s="283"/>
      <c r="IE4337" s="283"/>
      <c r="IF4337" s="283"/>
      <c r="IG4337" s="283"/>
      <c r="IH4337" s="283"/>
      <c r="II4337" s="283"/>
      <c r="IJ4337" s="283"/>
      <c r="IK4337" s="283"/>
      <c r="IL4337" s="283"/>
      <c r="IM4337" s="283"/>
      <c r="IN4337" s="283"/>
      <c r="IO4337" s="283"/>
      <c r="IP4337" s="283"/>
      <c r="IQ4337" s="283"/>
      <c r="IR4337" s="283"/>
      <c r="IS4337" s="283"/>
      <c r="IT4337" s="283"/>
      <c r="IU4337" s="283"/>
      <c r="IV4337" s="283"/>
    </row>
    <row r="4338" spans="1:256" ht="12.75" customHeight="1">
      <c r="B4338" s="65">
        <v>1</v>
      </c>
      <c r="C4338" s="66">
        <f>IF(E4338="A",1,IF(E4338="B",1,0))</f>
        <v>0</v>
      </c>
      <c r="D4338" s="99" t="s">
        <v>99</v>
      </c>
      <c r="E4338" s="77" t="s">
        <v>90</v>
      </c>
      <c r="F4338" s="99" t="s">
        <v>70</v>
      </c>
      <c r="G4338" s="78"/>
      <c r="H4338" s="96" t="s">
        <v>188</v>
      </c>
      <c r="I4338" s="107" t="s">
        <v>4717</v>
      </c>
      <c r="J4338" s="81"/>
      <c r="K4338" s="72"/>
      <c r="L4338" s="72"/>
      <c r="M4338" s="72"/>
      <c r="N4338" s="72"/>
      <c r="O4338" s="72"/>
      <c r="P4338" s="72"/>
      <c r="Q4338" s="833"/>
      <c r="R4338" s="102"/>
      <c r="S4338" s="73"/>
      <c r="T4338" s="102"/>
      <c r="U4338" s="103"/>
      <c r="V4338" s="104"/>
      <c r="W4338" s="320"/>
      <c r="X4338" s="320"/>
      <c r="Y4338" s="320"/>
      <c r="Z4338" s="320"/>
      <c r="AA4338" s="320"/>
      <c r="AB4338" s="320"/>
      <c r="AC4338" s="320"/>
      <c r="AD4338" s="320"/>
      <c r="AE4338" s="320"/>
      <c r="AF4338" s="320"/>
      <c r="AG4338" s="320"/>
      <c r="AH4338" s="320"/>
      <c r="AI4338" s="320"/>
      <c r="AJ4338" s="320"/>
      <c r="AK4338" s="320"/>
      <c r="AL4338" s="320"/>
      <c r="AM4338" s="320"/>
      <c r="AN4338" s="320"/>
      <c r="AO4338" s="320"/>
      <c r="AP4338" s="320"/>
      <c r="AQ4338" s="320"/>
      <c r="AR4338" s="320"/>
      <c r="AS4338" s="320"/>
      <c r="AT4338" s="320"/>
      <c r="AU4338" s="320"/>
      <c r="AV4338" s="320"/>
      <c r="AW4338" s="320"/>
      <c r="AX4338" s="320"/>
      <c r="AY4338" s="320"/>
      <c r="AZ4338" s="320"/>
      <c r="BA4338" s="320"/>
      <c r="BB4338" s="320"/>
      <c r="BC4338" s="320"/>
      <c r="BD4338" s="320"/>
      <c r="BE4338" s="320"/>
      <c r="BF4338" s="320"/>
      <c r="BG4338" s="320"/>
      <c r="BH4338" s="320"/>
      <c r="BI4338" s="320"/>
      <c r="BJ4338" s="320"/>
      <c r="BK4338" s="320"/>
      <c r="BL4338" s="320"/>
      <c r="BM4338" s="320"/>
      <c r="BN4338" s="320"/>
      <c r="BO4338" s="320"/>
      <c r="BP4338" s="320"/>
      <c r="BQ4338" s="320"/>
      <c r="BR4338" s="320"/>
      <c r="BS4338" s="320"/>
      <c r="BT4338" s="320"/>
      <c r="BU4338" s="320"/>
      <c r="BV4338" s="320"/>
      <c r="BW4338" s="320"/>
      <c r="BX4338" s="320"/>
      <c r="BY4338" s="320"/>
      <c r="BZ4338" s="320"/>
      <c r="CA4338" s="320"/>
      <c r="CB4338" s="320"/>
      <c r="CC4338" s="320"/>
      <c r="CD4338" s="320"/>
      <c r="CE4338" s="320"/>
      <c r="CF4338" s="320"/>
      <c r="CG4338" s="320"/>
      <c r="CH4338" s="320"/>
      <c r="CI4338" s="320"/>
      <c r="CJ4338" s="320"/>
      <c r="CK4338" s="320"/>
      <c r="CL4338" s="320"/>
      <c r="CM4338" s="320"/>
      <c r="CN4338" s="320"/>
      <c r="CO4338" s="320"/>
      <c r="CP4338" s="320"/>
      <c r="CQ4338" s="320"/>
      <c r="CR4338" s="320"/>
      <c r="CS4338" s="320"/>
      <c r="CT4338" s="320"/>
      <c r="CU4338" s="320"/>
      <c r="CV4338" s="320"/>
      <c r="CW4338" s="320"/>
      <c r="CX4338" s="320"/>
      <c r="CY4338" s="320"/>
      <c r="CZ4338" s="320"/>
      <c r="DA4338" s="320"/>
      <c r="DB4338" s="320"/>
      <c r="DC4338" s="320"/>
      <c r="DD4338" s="320"/>
      <c r="DE4338" s="320"/>
      <c r="DF4338" s="320"/>
      <c r="DG4338" s="320"/>
      <c r="DH4338" s="320"/>
      <c r="DI4338" s="320"/>
      <c r="DJ4338" s="320"/>
      <c r="DK4338" s="320"/>
      <c r="DL4338" s="320"/>
      <c r="DM4338" s="320"/>
      <c r="DN4338" s="320"/>
      <c r="DO4338" s="320"/>
      <c r="DP4338" s="320"/>
      <c r="DQ4338" s="320"/>
      <c r="DR4338" s="320"/>
      <c r="DS4338" s="320"/>
      <c r="DT4338" s="320"/>
      <c r="DU4338" s="320"/>
      <c r="DV4338" s="320"/>
      <c r="DW4338" s="320"/>
      <c r="DX4338" s="320"/>
      <c r="DY4338" s="320"/>
      <c r="DZ4338" s="320"/>
      <c r="EA4338" s="320"/>
      <c r="EB4338" s="320"/>
      <c r="EC4338" s="320"/>
      <c r="ED4338" s="320"/>
      <c r="EE4338" s="320"/>
      <c r="EF4338" s="320"/>
      <c r="EG4338" s="320"/>
      <c r="EH4338" s="320"/>
      <c r="EI4338" s="320"/>
      <c r="EJ4338" s="320"/>
      <c r="EK4338" s="320"/>
      <c r="EL4338" s="320"/>
      <c r="EM4338" s="320"/>
      <c r="EN4338" s="320"/>
      <c r="EO4338" s="320"/>
      <c r="EP4338" s="320"/>
      <c r="EQ4338" s="320"/>
      <c r="ER4338" s="320"/>
      <c r="ES4338" s="320"/>
      <c r="ET4338" s="320"/>
      <c r="EU4338" s="320"/>
      <c r="EV4338" s="320"/>
      <c r="EW4338" s="320"/>
      <c r="EX4338" s="320"/>
      <c r="EY4338" s="320"/>
      <c r="EZ4338" s="320"/>
      <c r="FA4338" s="320"/>
      <c r="FB4338" s="320"/>
      <c r="FC4338" s="320"/>
      <c r="FD4338" s="320"/>
      <c r="FE4338" s="320"/>
      <c r="FF4338" s="320"/>
      <c r="FG4338" s="320"/>
      <c r="FH4338" s="320"/>
      <c r="FI4338" s="320"/>
      <c r="FJ4338" s="320"/>
      <c r="FK4338" s="320"/>
      <c r="FL4338" s="320"/>
      <c r="FM4338" s="320"/>
      <c r="FN4338" s="320"/>
      <c r="FO4338" s="320"/>
      <c r="FP4338" s="320"/>
      <c r="FQ4338" s="320"/>
      <c r="FR4338" s="320"/>
      <c r="FS4338" s="320"/>
      <c r="FT4338" s="320"/>
      <c r="FU4338" s="320"/>
      <c r="FV4338" s="320"/>
      <c r="FW4338" s="320"/>
      <c r="FX4338" s="320"/>
      <c r="FY4338" s="320"/>
      <c r="FZ4338" s="320"/>
      <c r="GA4338" s="320"/>
      <c r="GB4338" s="320"/>
      <c r="GC4338" s="320"/>
      <c r="GD4338" s="320"/>
      <c r="GE4338" s="320"/>
      <c r="GF4338" s="320"/>
      <c r="GG4338" s="320"/>
      <c r="GH4338" s="320"/>
      <c r="GI4338" s="320"/>
      <c r="GJ4338" s="320"/>
      <c r="GK4338" s="320"/>
      <c r="GL4338" s="320"/>
      <c r="GM4338" s="320"/>
      <c r="GN4338" s="320"/>
      <c r="GO4338" s="320"/>
      <c r="GP4338" s="320"/>
      <c r="GQ4338" s="320"/>
      <c r="GR4338" s="320"/>
      <c r="GS4338" s="320"/>
      <c r="GT4338" s="320"/>
      <c r="GU4338" s="320"/>
      <c r="GV4338" s="320"/>
      <c r="GW4338" s="320"/>
      <c r="GX4338" s="320"/>
      <c r="GY4338" s="320"/>
      <c r="GZ4338" s="320"/>
      <c r="HA4338" s="320"/>
      <c r="HB4338" s="320"/>
      <c r="HC4338" s="320"/>
      <c r="HD4338" s="320"/>
      <c r="HE4338" s="320"/>
      <c r="HF4338" s="320"/>
      <c r="HG4338" s="320"/>
      <c r="HH4338" s="320"/>
      <c r="HI4338" s="320"/>
      <c r="HJ4338" s="320"/>
      <c r="HK4338" s="320"/>
      <c r="HL4338" s="320"/>
      <c r="HM4338" s="320"/>
      <c r="HN4338" s="320"/>
      <c r="HO4338" s="320"/>
      <c r="HP4338" s="320"/>
      <c r="HQ4338" s="320"/>
      <c r="HR4338" s="320"/>
      <c r="HS4338" s="320"/>
      <c r="HT4338" s="320"/>
      <c r="HU4338" s="320"/>
      <c r="HV4338" s="320"/>
      <c r="HW4338" s="320"/>
      <c r="HX4338" s="320"/>
      <c r="HY4338" s="320"/>
      <c r="HZ4338" s="320"/>
      <c r="IA4338" s="320"/>
      <c r="IB4338" s="320"/>
      <c r="IC4338" s="320"/>
      <c r="ID4338" s="320"/>
      <c r="IE4338" s="320"/>
      <c r="IF4338" s="320"/>
      <c r="IG4338" s="320"/>
      <c r="IH4338" s="320"/>
      <c r="II4338" s="320"/>
      <c r="IJ4338" s="320"/>
      <c r="IK4338" s="320"/>
      <c r="IL4338" s="320"/>
      <c r="IM4338" s="320"/>
      <c r="IN4338" s="320"/>
      <c r="IO4338" s="320"/>
      <c r="IP4338" s="320"/>
      <c r="IQ4338" s="320"/>
      <c r="IR4338" s="320"/>
      <c r="IS4338" s="320"/>
      <c r="IT4338" s="320"/>
      <c r="IU4338" s="320"/>
      <c r="IV4338" s="320"/>
    </row>
    <row r="4339" spans="1:256" ht="12.75" customHeight="1">
      <c r="B4339" s="65">
        <v>1</v>
      </c>
      <c r="C4339" s="66">
        <f>IF(E4339="A",1,IF(E4339="B",1,0))</f>
        <v>1</v>
      </c>
      <c r="D4339" s="99" t="s">
        <v>70</v>
      </c>
      <c r="E4339" s="76" t="s">
        <v>87</v>
      </c>
      <c r="F4339" s="77" t="s">
        <v>90</v>
      </c>
      <c r="G4339" s="78"/>
      <c r="H4339" s="96" t="s">
        <v>135</v>
      </c>
      <c r="I4339" s="107" t="s">
        <v>4718</v>
      </c>
      <c r="J4339" s="81"/>
      <c r="K4339" s="72"/>
      <c r="L4339" s="72"/>
      <c r="M4339" s="72"/>
      <c r="N4339" s="72"/>
      <c r="O4339" s="72"/>
      <c r="P4339" s="72"/>
      <c r="Q4339" s="833"/>
      <c r="R4339" s="102"/>
      <c r="S4339" s="73"/>
      <c r="T4339" s="102"/>
      <c r="U4339" s="103"/>
      <c r="V4339" s="104"/>
      <c r="W4339"/>
      <c r="X4339" s="186"/>
      <c r="Y4339" s="186"/>
      <c r="Z4339" s="186"/>
      <c r="AA4339" s="186"/>
      <c r="AB4339" s="186"/>
      <c r="AC4339" s="186"/>
      <c r="AD4339" s="186"/>
      <c r="AE4339" s="186"/>
      <c r="AF4339" s="186"/>
      <c r="AG4339"/>
      <c r="AH4339"/>
      <c r="AI4339"/>
      <c r="AJ4339"/>
      <c r="AK4339"/>
      <c r="AL4339"/>
      <c r="AM4339"/>
      <c r="AN4339"/>
      <c r="AO4339"/>
      <c r="AP4339"/>
      <c r="AQ4339"/>
      <c r="AR4339"/>
      <c r="AS4339"/>
      <c r="AT4339"/>
      <c r="AU4339"/>
      <c r="AV4339"/>
      <c r="AW4339"/>
      <c r="AX4339"/>
      <c r="AY4339"/>
      <c r="AZ4339"/>
      <c r="BA4339"/>
      <c r="BB4339"/>
      <c r="BC4339"/>
      <c r="BD4339"/>
      <c r="BE4339"/>
      <c r="BF4339"/>
      <c r="BG4339"/>
      <c r="BH4339"/>
      <c r="BI4339"/>
      <c r="BJ4339"/>
      <c r="BK4339"/>
      <c r="BL4339"/>
      <c r="BM4339"/>
      <c r="BN4339"/>
      <c r="BO4339"/>
      <c r="BP4339"/>
      <c r="BQ4339"/>
      <c r="BR4339"/>
      <c r="BS4339"/>
      <c r="BT4339"/>
      <c r="BU4339"/>
      <c r="BV4339"/>
      <c r="BW4339"/>
      <c r="BX4339"/>
      <c r="BY4339"/>
      <c r="BZ4339"/>
      <c r="CA4339"/>
      <c r="CB4339"/>
      <c r="CC4339"/>
      <c r="CD4339"/>
      <c r="CE4339"/>
      <c r="CF4339"/>
      <c r="CG4339"/>
      <c r="CH4339"/>
      <c r="CI4339"/>
      <c r="CJ4339"/>
      <c r="CK4339"/>
      <c r="CL4339"/>
      <c r="CM4339"/>
      <c r="CN4339"/>
      <c r="CO4339"/>
      <c r="CP4339"/>
      <c r="CQ4339"/>
      <c r="CR4339"/>
      <c r="CS4339"/>
      <c r="CT4339"/>
      <c r="CU4339"/>
      <c r="CV4339"/>
      <c r="CW4339"/>
      <c r="CX4339"/>
      <c r="CY4339"/>
      <c r="CZ4339"/>
      <c r="DA4339"/>
      <c r="DB4339"/>
      <c r="DC4339"/>
      <c r="DD4339"/>
      <c r="DE4339"/>
      <c r="DF4339"/>
      <c r="DG4339"/>
      <c r="DH4339"/>
      <c r="DI4339"/>
      <c r="DJ4339"/>
      <c r="DK4339"/>
      <c r="DL4339"/>
      <c r="DM4339"/>
      <c r="DN4339"/>
      <c r="DO4339"/>
      <c r="DP4339"/>
      <c r="DQ4339"/>
      <c r="DR4339"/>
      <c r="DS4339"/>
      <c r="DT4339"/>
      <c r="DU4339"/>
      <c r="DV4339"/>
      <c r="DW4339"/>
      <c r="DX4339"/>
      <c r="DY4339"/>
      <c r="DZ4339"/>
      <c r="EA4339"/>
      <c r="EB4339"/>
      <c r="EC4339"/>
      <c r="ED4339"/>
      <c r="EE4339"/>
      <c r="EF4339"/>
      <c r="EG4339"/>
      <c r="EH4339"/>
      <c r="EI4339"/>
      <c r="EJ4339"/>
      <c r="EK4339"/>
      <c r="EL4339"/>
      <c r="EM4339"/>
      <c r="EN4339"/>
      <c r="EO4339"/>
      <c r="EP4339"/>
      <c r="EQ4339"/>
      <c r="ER4339"/>
      <c r="ES4339"/>
      <c r="ET4339"/>
      <c r="EU4339"/>
      <c r="EV4339"/>
      <c r="EW4339"/>
      <c r="EX4339"/>
      <c r="EY4339"/>
      <c r="EZ4339"/>
      <c r="FA4339"/>
      <c r="FB4339"/>
      <c r="FC4339"/>
      <c r="FD4339"/>
      <c r="FE4339"/>
      <c r="FF4339"/>
      <c r="FG4339"/>
      <c r="FH4339"/>
      <c r="FI4339"/>
      <c r="FJ4339"/>
      <c r="FK4339"/>
      <c r="FL4339"/>
      <c r="FM4339"/>
      <c r="FN4339"/>
      <c r="FO4339"/>
      <c r="FP4339"/>
      <c r="FQ4339"/>
      <c r="FR4339"/>
      <c r="FS4339"/>
      <c r="FT4339"/>
      <c r="FU4339"/>
      <c r="FV4339"/>
      <c r="FW4339"/>
      <c r="FX4339"/>
      <c r="FY4339"/>
      <c r="FZ4339"/>
      <c r="GA4339"/>
      <c r="GB4339"/>
      <c r="GC4339"/>
      <c r="GD4339"/>
      <c r="GE4339"/>
      <c r="GF4339"/>
      <c r="GG4339"/>
      <c r="GH4339"/>
      <c r="GI4339"/>
      <c r="GJ4339"/>
      <c r="GK4339"/>
      <c r="GL4339"/>
      <c r="GM4339"/>
      <c r="GN4339"/>
      <c r="GO4339"/>
      <c r="GP4339"/>
      <c r="GQ4339"/>
      <c r="GR4339"/>
      <c r="GS4339"/>
      <c r="GT4339"/>
      <c r="GU4339"/>
      <c r="GV4339"/>
      <c r="GW4339"/>
      <c r="GX4339"/>
      <c r="GY4339"/>
      <c r="GZ4339"/>
      <c r="HA4339"/>
      <c r="HB4339"/>
      <c r="HC4339"/>
      <c r="HD4339"/>
      <c r="HE4339"/>
      <c r="HF4339"/>
      <c r="HG4339"/>
      <c r="HH4339"/>
      <c r="HI4339"/>
      <c r="HJ4339"/>
      <c r="HK4339"/>
      <c r="HL4339"/>
      <c r="HM4339"/>
      <c r="HN4339"/>
      <c r="HO4339"/>
      <c r="HP4339"/>
      <c r="HQ4339"/>
      <c r="HR4339"/>
      <c r="HS4339"/>
      <c r="HT4339"/>
      <c r="HU4339"/>
      <c r="HV4339"/>
      <c r="HW4339"/>
      <c r="HX4339"/>
      <c r="HY4339"/>
      <c r="HZ4339"/>
      <c r="IA4339"/>
      <c r="IB4339"/>
      <c r="IC4339"/>
      <c r="ID4339"/>
      <c r="IE4339"/>
      <c r="IF4339"/>
      <c r="IG4339"/>
      <c r="IH4339"/>
      <c r="II4339"/>
      <c r="IJ4339"/>
      <c r="IK4339"/>
      <c r="IL4339"/>
      <c r="IM4339"/>
      <c r="IN4339"/>
      <c r="IO4339"/>
      <c r="IP4339"/>
      <c r="IQ4339"/>
      <c r="IR4339"/>
      <c r="IS4339"/>
      <c r="IT4339"/>
      <c r="IU4339"/>
      <c r="IV4339"/>
    </row>
    <row r="4340" spans="1:256" ht="12.75" customHeight="1">
      <c r="A4340"/>
      <c r="B4340" s="65">
        <v>1</v>
      </c>
      <c r="C4340" s="66">
        <f>IF(E4340="A",1,IF(E4340="B",1,0))</f>
        <v>1</v>
      </c>
      <c r="D4340" s="655" t="s">
        <v>87</v>
      </c>
      <c r="E4340" s="655" t="s">
        <v>68</v>
      </c>
      <c r="F4340" s="659" t="s">
        <v>90</v>
      </c>
      <c r="G4340" s="78"/>
      <c r="H4340" s="96" t="s">
        <v>101</v>
      </c>
      <c r="I4340" s="107" t="s">
        <v>4719</v>
      </c>
      <c r="J4340" s="81"/>
      <c r="K4340" s="72"/>
      <c r="L4340" s="72"/>
      <c r="M4340" s="72"/>
      <c r="N4340" s="72"/>
      <c r="O4340" s="72"/>
      <c r="P4340" s="72"/>
      <c r="Q4340" s="833"/>
      <c r="R4340" s="102"/>
      <c r="S4340" s="73"/>
      <c r="T4340" s="102"/>
      <c r="U4340" s="103"/>
      <c r="V4340" s="104"/>
    </row>
    <row r="4341" spans="1:256" ht="12.75" customHeight="1">
      <c r="B4341" s="65">
        <v>1</v>
      </c>
      <c r="C4341" s="66">
        <f>IF(E4341="A",4,IF(E4341="B",3,IF(E4341="C",2,IF(E4341="D",1,0))))</f>
        <v>2</v>
      </c>
      <c r="D4341" s="77" t="s">
        <v>90</v>
      </c>
      <c r="E4341" s="77" t="s">
        <v>90</v>
      </c>
      <c r="F4341" s="99" t="s">
        <v>70</v>
      </c>
      <c r="G4341" s="78"/>
      <c r="H4341" s="96" t="s">
        <v>135</v>
      </c>
      <c r="I4341" s="107" t="s">
        <v>4720</v>
      </c>
      <c r="J4341" s="81"/>
      <c r="K4341" s="72"/>
      <c r="L4341" s="72"/>
      <c r="M4341" s="72"/>
      <c r="N4341" s="72"/>
      <c r="O4341" s="72"/>
      <c r="P4341" s="72"/>
      <c r="Q4341" s="833"/>
      <c r="R4341" s="102"/>
      <c r="S4341" s="73"/>
      <c r="T4341" s="102"/>
      <c r="U4341" s="103"/>
      <c r="V4341" s="104"/>
      <c r="W4341"/>
      <c r="X4341"/>
      <c r="Y4341"/>
      <c r="Z4341"/>
      <c r="AA4341"/>
      <c r="AB4341"/>
      <c r="AC4341"/>
      <c r="AD4341"/>
      <c r="AE4341"/>
      <c r="AF4341"/>
      <c r="AG4341"/>
      <c r="AH4341"/>
      <c r="AI4341"/>
      <c r="AJ4341"/>
      <c r="AK4341"/>
      <c r="AL4341"/>
      <c r="AM4341"/>
      <c r="AN4341"/>
      <c r="AO4341"/>
      <c r="AP4341"/>
      <c r="AQ4341"/>
      <c r="AR4341"/>
      <c r="AS4341"/>
      <c r="AT4341"/>
      <c r="AU4341"/>
      <c r="AV4341"/>
      <c r="AW4341"/>
      <c r="AX4341"/>
      <c r="AY4341"/>
      <c r="AZ4341"/>
      <c r="BA4341"/>
      <c r="BB4341"/>
      <c r="BC4341"/>
      <c r="BD4341"/>
      <c r="BE4341"/>
      <c r="BF4341"/>
      <c r="BG4341"/>
      <c r="BH4341"/>
      <c r="BI4341"/>
      <c r="BJ4341"/>
      <c r="BK4341"/>
      <c r="BL4341"/>
      <c r="BM4341"/>
      <c r="BN4341"/>
      <c r="BO4341"/>
      <c r="BP4341"/>
      <c r="BQ4341"/>
      <c r="BR4341"/>
      <c r="BS4341"/>
      <c r="BT4341"/>
      <c r="BU4341"/>
      <c r="BV4341"/>
      <c r="BW4341"/>
      <c r="BX4341"/>
      <c r="BY4341"/>
      <c r="BZ4341"/>
      <c r="CA4341"/>
      <c r="CB4341"/>
      <c r="CC4341"/>
      <c r="CD4341"/>
      <c r="CE4341"/>
      <c r="CF4341"/>
      <c r="CG4341"/>
      <c r="CH4341"/>
      <c r="CI4341"/>
      <c r="CJ4341"/>
      <c r="CK4341"/>
      <c r="CL4341"/>
      <c r="CM4341"/>
      <c r="CN4341"/>
      <c r="CO4341"/>
      <c r="CP4341"/>
      <c r="CQ4341"/>
      <c r="CR4341"/>
      <c r="CS4341"/>
      <c r="CT4341"/>
      <c r="CU4341"/>
      <c r="CV4341"/>
      <c r="CW4341"/>
      <c r="CX4341"/>
      <c r="CY4341"/>
      <c r="CZ4341"/>
      <c r="DA4341"/>
      <c r="DB4341"/>
      <c r="DC4341"/>
      <c r="DD4341"/>
      <c r="DE4341"/>
      <c r="DF4341"/>
      <c r="DG4341"/>
      <c r="DH4341"/>
      <c r="DI4341"/>
      <c r="DJ4341"/>
      <c r="DK4341"/>
      <c r="DL4341"/>
      <c r="DM4341"/>
      <c r="DN4341"/>
      <c r="DO4341"/>
      <c r="DP4341"/>
      <c r="DQ4341"/>
      <c r="DR4341"/>
      <c r="DS4341"/>
      <c r="DT4341"/>
      <c r="DU4341"/>
      <c r="DV4341"/>
      <c r="DW4341"/>
      <c r="DX4341"/>
      <c r="DY4341"/>
      <c r="DZ4341"/>
      <c r="EA4341"/>
      <c r="EB4341"/>
      <c r="EC4341"/>
      <c r="ED4341"/>
      <c r="EE4341"/>
      <c r="EF4341"/>
      <c r="EG4341"/>
      <c r="EH4341"/>
      <c r="EI4341"/>
      <c r="EJ4341"/>
      <c r="EK4341"/>
      <c r="EL4341"/>
      <c r="EM4341"/>
      <c r="EN4341"/>
      <c r="EO4341"/>
      <c r="EP4341"/>
      <c r="EQ4341"/>
      <c r="ER4341"/>
      <c r="ES4341"/>
      <c r="ET4341"/>
      <c r="EU4341"/>
      <c r="EV4341"/>
      <c r="EW4341"/>
      <c r="EX4341"/>
      <c r="EY4341"/>
      <c r="EZ4341"/>
      <c r="FA4341"/>
      <c r="FB4341"/>
      <c r="FC4341"/>
      <c r="FD4341"/>
      <c r="FE4341"/>
      <c r="FF4341"/>
      <c r="FG4341"/>
      <c r="FH4341"/>
      <c r="FI4341"/>
      <c r="FJ4341"/>
      <c r="FK4341"/>
      <c r="FL4341"/>
      <c r="FM4341"/>
      <c r="FN4341"/>
      <c r="FO4341"/>
      <c r="FP4341"/>
      <c r="FQ4341"/>
      <c r="FR4341"/>
      <c r="FS4341"/>
      <c r="FT4341"/>
      <c r="FU4341"/>
      <c r="FV4341"/>
      <c r="FW4341"/>
      <c r="FX4341"/>
      <c r="FY4341"/>
      <c r="FZ4341"/>
      <c r="GA4341"/>
      <c r="GB4341"/>
      <c r="GC4341"/>
      <c r="GD4341"/>
      <c r="GE4341"/>
      <c r="GF4341"/>
      <c r="GG4341"/>
      <c r="GH4341"/>
      <c r="GI4341"/>
      <c r="GJ4341"/>
      <c r="GK4341"/>
      <c r="GL4341"/>
      <c r="GM4341"/>
      <c r="GN4341"/>
      <c r="GO4341"/>
      <c r="GP4341"/>
      <c r="GQ4341"/>
      <c r="GR4341"/>
      <c r="GS4341"/>
      <c r="GT4341"/>
      <c r="GU4341"/>
      <c r="GV4341"/>
      <c r="GW4341"/>
      <c r="GX4341"/>
      <c r="GY4341"/>
      <c r="GZ4341"/>
      <c r="HA4341"/>
      <c r="HB4341"/>
      <c r="HC4341"/>
      <c r="HD4341"/>
      <c r="HE4341"/>
      <c r="HF4341"/>
      <c r="HG4341"/>
      <c r="HH4341"/>
      <c r="HI4341"/>
      <c r="HJ4341"/>
      <c r="HK4341"/>
      <c r="HL4341"/>
      <c r="HM4341"/>
      <c r="HN4341"/>
      <c r="HO4341"/>
      <c r="HP4341"/>
      <c r="HQ4341"/>
      <c r="HR4341"/>
      <c r="HS4341"/>
      <c r="HT4341"/>
      <c r="HU4341"/>
      <c r="HV4341"/>
      <c r="HW4341"/>
      <c r="HX4341"/>
      <c r="HY4341"/>
      <c r="HZ4341"/>
      <c r="IA4341"/>
      <c r="IB4341"/>
      <c r="IC4341"/>
      <c r="ID4341"/>
      <c r="IE4341"/>
      <c r="IF4341"/>
      <c r="IG4341"/>
      <c r="IH4341"/>
      <c r="II4341"/>
      <c r="IJ4341"/>
      <c r="IK4341"/>
      <c r="IL4341"/>
      <c r="IM4341"/>
      <c r="IN4341"/>
      <c r="IO4341"/>
      <c r="IP4341"/>
      <c r="IQ4341"/>
      <c r="IR4341"/>
      <c r="IS4341"/>
      <c r="IT4341"/>
      <c r="IU4341"/>
      <c r="IV4341"/>
    </row>
    <row r="4342" spans="1:256" ht="12.75" customHeight="1">
      <c r="B4342" s="65">
        <v>1</v>
      </c>
      <c r="C4342" s="66">
        <f>IF(E4342="A",4,IF(E4342="B",3,IF(E4342="C",2,IF(E4342="D",1,0))))</f>
        <v>3</v>
      </c>
      <c r="D4342" s="99" t="s">
        <v>70</v>
      </c>
      <c r="E4342" s="76" t="s">
        <v>87</v>
      </c>
      <c r="F4342" s="76" t="s">
        <v>87</v>
      </c>
      <c r="G4342" s="78"/>
      <c r="H4342" s="96" t="s">
        <v>140</v>
      </c>
      <c r="I4342" s="107" t="s">
        <v>4721</v>
      </c>
      <c r="J4342" s="81"/>
      <c r="K4342" s="72"/>
      <c r="L4342" s="72"/>
      <c r="M4342" s="72"/>
      <c r="N4342" s="72"/>
      <c r="O4342" s="72"/>
      <c r="P4342" s="72"/>
      <c r="Q4342" s="833"/>
      <c r="R4342" s="102"/>
      <c r="S4342" s="73"/>
      <c r="T4342" s="102"/>
      <c r="U4342" s="103"/>
      <c r="V4342" s="104"/>
      <c r="W4342"/>
      <c r="X4342"/>
      <c r="Y4342"/>
      <c r="Z4342"/>
      <c r="AA4342"/>
      <c r="AB4342"/>
      <c r="AC4342"/>
      <c r="AD4342"/>
      <c r="AE4342"/>
      <c r="AF4342"/>
      <c r="AG4342"/>
      <c r="AH4342"/>
      <c r="AI4342"/>
      <c r="AJ4342"/>
      <c r="AK4342"/>
      <c r="AL4342"/>
      <c r="AM4342"/>
      <c r="AN4342"/>
      <c r="AO4342"/>
      <c r="AP4342"/>
      <c r="AQ4342"/>
      <c r="AR4342"/>
      <c r="AS4342"/>
      <c r="AT4342"/>
      <c r="AU4342"/>
      <c r="AV4342"/>
      <c r="AW4342"/>
      <c r="AX4342"/>
      <c r="AY4342"/>
      <c r="AZ4342"/>
      <c r="BA4342"/>
      <c r="BB4342"/>
      <c r="BC4342"/>
      <c r="BD4342"/>
      <c r="BE4342"/>
      <c r="BF4342"/>
      <c r="BG4342"/>
      <c r="BH4342"/>
      <c r="BI4342"/>
      <c r="BJ4342"/>
      <c r="BK4342"/>
      <c r="BL4342"/>
      <c r="BM4342"/>
      <c r="BN4342"/>
      <c r="BO4342"/>
      <c r="BP4342"/>
      <c r="BQ4342"/>
      <c r="BR4342"/>
      <c r="BS4342"/>
      <c r="BT4342"/>
      <c r="BU4342"/>
      <c r="BV4342"/>
      <c r="BW4342"/>
      <c r="BX4342"/>
      <c r="BY4342"/>
      <c r="BZ4342"/>
      <c r="CA4342"/>
      <c r="CB4342"/>
      <c r="CC4342"/>
      <c r="CD4342"/>
      <c r="CE4342"/>
      <c r="CF4342"/>
      <c r="CG4342"/>
      <c r="CH4342"/>
      <c r="CI4342"/>
      <c r="CJ4342"/>
      <c r="CK4342"/>
      <c r="CL4342"/>
      <c r="CM4342"/>
      <c r="CN4342"/>
      <c r="CO4342"/>
      <c r="CP4342"/>
      <c r="CQ4342"/>
      <c r="CR4342"/>
      <c r="CS4342"/>
      <c r="CT4342"/>
      <c r="CU4342"/>
      <c r="CV4342"/>
      <c r="CW4342"/>
      <c r="CX4342"/>
      <c r="CY4342"/>
      <c r="CZ4342"/>
      <c r="DA4342"/>
      <c r="DB4342"/>
      <c r="DC4342"/>
      <c r="DD4342"/>
      <c r="DE4342"/>
      <c r="DF4342"/>
      <c r="DG4342"/>
      <c r="DH4342"/>
      <c r="DI4342"/>
      <c r="DJ4342"/>
      <c r="DK4342"/>
      <c r="DL4342"/>
      <c r="DM4342"/>
      <c r="DN4342"/>
      <c r="DO4342"/>
      <c r="DP4342"/>
      <c r="DQ4342"/>
      <c r="DR4342"/>
      <c r="DS4342"/>
      <c r="DT4342"/>
      <c r="DU4342"/>
      <c r="DV4342"/>
      <c r="DW4342"/>
      <c r="DX4342"/>
      <c r="DY4342"/>
      <c r="DZ4342"/>
      <c r="EA4342"/>
      <c r="EB4342"/>
      <c r="EC4342"/>
      <c r="ED4342"/>
      <c r="EE4342"/>
      <c r="EF4342"/>
      <c r="EG4342"/>
      <c r="EH4342"/>
      <c r="EI4342"/>
      <c r="EJ4342"/>
      <c r="EK4342"/>
      <c r="EL4342"/>
      <c r="EM4342"/>
      <c r="EN4342"/>
      <c r="EO4342"/>
      <c r="EP4342"/>
      <c r="EQ4342"/>
      <c r="ER4342"/>
      <c r="ES4342"/>
      <c r="ET4342"/>
      <c r="EU4342"/>
      <c r="EV4342"/>
      <c r="EW4342"/>
      <c r="EX4342"/>
      <c r="EY4342"/>
      <c r="EZ4342"/>
      <c r="FA4342"/>
      <c r="FB4342"/>
      <c r="FC4342"/>
      <c r="FD4342"/>
      <c r="FE4342"/>
      <c r="FF4342"/>
      <c r="FG4342"/>
      <c r="FH4342"/>
      <c r="FI4342"/>
      <c r="FJ4342"/>
      <c r="FK4342"/>
      <c r="FL4342"/>
      <c r="FM4342"/>
      <c r="FN4342"/>
      <c r="FO4342"/>
      <c r="FP4342"/>
      <c r="FQ4342"/>
      <c r="FR4342"/>
      <c r="FS4342"/>
      <c r="FT4342"/>
      <c r="FU4342"/>
      <c r="FV4342"/>
      <c r="FW4342"/>
      <c r="FX4342"/>
      <c r="FY4342"/>
      <c r="FZ4342"/>
      <c r="GA4342"/>
      <c r="GB4342"/>
      <c r="GC4342"/>
      <c r="GD4342"/>
      <c r="GE4342"/>
      <c r="GF4342"/>
      <c r="GG4342"/>
      <c r="GH4342"/>
      <c r="GI4342"/>
      <c r="GJ4342"/>
      <c r="GK4342"/>
      <c r="GL4342"/>
      <c r="GM4342"/>
      <c r="GN4342"/>
      <c r="GO4342"/>
      <c r="GP4342"/>
      <c r="GQ4342"/>
      <c r="GR4342"/>
      <c r="GS4342"/>
      <c r="GT4342"/>
      <c r="GU4342"/>
      <c r="GV4342"/>
      <c r="GW4342"/>
      <c r="GX4342"/>
      <c r="GY4342"/>
      <c r="GZ4342"/>
      <c r="HA4342"/>
      <c r="HB4342"/>
      <c r="HC4342"/>
      <c r="HD4342"/>
      <c r="HE4342"/>
      <c r="HF4342"/>
      <c r="HG4342"/>
      <c r="HH4342"/>
      <c r="HI4342"/>
      <c r="HJ4342"/>
      <c r="HK4342"/>
      <c r="HL4342"/>
      <c r="HM4342"/>
      <c r="HN4342"/>
      <c r="HO4342"/>
      <c r="HP4342"/>
      <c r="HQ4342"/>
      <c r="HR4342"/>
      <c r="HS4342"/>
      <c r="HT4342"/>
      <c r="HU4342"/>
      <c r="HV4342"/>
      <c r="HW4342"/>
      <c r="HX4342"/>
      <c r="HY4342"/>
      <c r="HZ4342"/>
      <c r="IA4342"/>
      <c r="IB4342"/>
      <c r="IC4342"/>
      <c r="ID4342"/>
      <c r="IE4342"/>
      <c r="IF4342"/>
      <c r="IG4342"/>
      <c r="IH4342"/>
      <c r="II4342"/>
      <c r="IJ4342"/>
      <c r="IK4342"/>
      <c r="IL4342"/>
      <c r="IM4342"/>
      <c r="IN4342"/>
      <c r="IO4342"/>
      <c r="IP4342"/>
      <c r="IQ4342"/>
      <c r="IR4342"/>
      <c r="IS4342"/>
      <c r="IT4342"/>
      <c r="IU4342"/>
      <c r="IV4342"/>
    </row>
    <row r="4343" spans="1:256" ht="12.75" customHeight="1">
      <c r="B4343" s="65">
        <v>1</v>
      </c>
      <c r="C4343" s="66">
        <f t="shared" ref="C4343:C4352" si="196">IF(E4343="A",1,IF(E4343="B",1,0))</f>
        <v>0</v>
      </c>
      <c r="D4343" s="76" t="s">
        <v>87</v>
      </c>
      <c r="E4343" s="99" t="s">
        <v>99</v>
      </c>
      <c r="F4343" s="76" t="s">
        <v>87</v>
      </c>
      <c r="G4343" s="78"/>
      <c r="H4343" s="96" t="s">
        <v>122</v>
      </c>
      <c r="I4343" s="107" t="s">
        <v>4722</v>
      </c>
      <c r="J4343" s="81"/>
      <c r="K4343" s="72"/>
      <c r="L4343" s="72"/>
      <c r="M4343" s="72"/>
      <c r="N4343" s="72"/>
      <c r="O4343" s="72"/>
      <c r="P4343" s="72"/>
      <c r="Q4343" s="833"/>
      <c r="R4343" s="102"/>
      <c r="S4343" s="73"/>
      <c r="T4343" s="102"/>
      <c r="U4343" s="103"/>
      <c r="V4343" s="104"/>
      <c r="W4343" s="365"/>
      <c r="X4343" s="365"/>
      <c r="Y4343" s="365"/>
      <c r="Z4343" s="365"/>
      <c r="AA4343" s="365"/>
      <c r="AB4343" s="365"/>
      <c r="AC4343" s="365"/>
      <c r="AD4343" s="365"/>
      <c r="AE4343" s="365"/>
      <c r="AF4343" s="365"/>
      <c r="AG4343" s="365"/>
      <c r="AH4343" s="365"/>
      <c r="AI4343" s="365"/>
      <c r="AJ4343" s="365"/>
      <c r="AK4343" s="365"/>
      <c r="AL4343" s="365"/>
      <c r="AM4343" s="365"/>
      <c r="AN4343" s="365"/>
      <c r="AO4343" s="365"/>
      <c r="AP4343" s="365"/>
      <c r="AQ4343" s="365"/>
      <c r="AR4343" s="365"/>
      <c r="AS4343" s="365"/>
      <c r="AT4343" s="365"/>
      <c r="AU4343" s="365"/>
      <c r="AV4343" s="365"/>
      <c r="AW4343" s="365"/>
      <c r="AX4343" s="365"/>
      <c r="AY4343" s="365"/>
      <c r="AZ4343" s="365"/>
      <c r="BA4343" s="365"/>
      <c r="BB4343" s="365"/>
      <c r="BC4343" s="365"/>
      <c r="BD4343" s="365"/>
      <c r="BE4343" s="365"/>
      <c r="BF4343" s="365"/>
      <c r="BG4343" s="365"/>
      <c r="BH4343" s="365"/>
      <c r="BI4343" s="365"/>
      <c r="BJ4343" s="365"/>
      <c r="BK4343" s="365"/>
      <c r="BL4343" s="365"/>
      <c r="BM4343" s="365"/>
      <c r="BN4343" s="365"/>
      <c r="BO4343" s="365"/>
      <c r="BP4343" s="365"/>
      <c r="BQ4343" s="365"/>
      <c r="BR4343" s="365"/>
      <c r="BS4343" s="365"/>
      <c r="BT4343" s="365"/>
      <c r="BU4343" s="365"/>
      <c r="BV4343" s="365"/>
      <c r="BW4343" s="365"/>
      <c r="BX4343" s="365"/>
      <c r="BY4343" s="365"/>
      <c r="BZ4343" s="365"/>
      <c r="CA4343" s="365"/>
      <c r="CB4343" s="365"/>
      <c r="CC4343" s="365"/>
      <c r="CD4343" s="365"/>
      <c r="CE4343" s="365"/>
      <c r="CF4343" s="365"/>
      <c r="CG4343" s="365"/>
      <c r="CH4343" s="365"/>
      <c r="CI4343" s="365"/>
      <c r="CJ4343" s="365"/>
      <c r="CK4343" s="365"/>
      <c r="CL4343" s="365"/>
      <c r="CM4343" s="365"/>
      <c r="CN4343" s="365"/>
      <c r="CO4343" s="365"/>
      <c r="CP4343" s="365"/>
      <c r="CQ4343" s="365"/>
      <c r="CR4343" s="365"/>
      <c r="CS4343" s="365"/>
      <c r="CT4343" s="365"/>
      <c r="CU4343" s="365"/>
      <c r="CV4343" s="365"/>
      <c r="CW4343" s="365"/>
      <c r="CX4343" s="365"/>
      <c r="CY4343" s="365"/>
      <c r="CZ4343" s="365"/>
      <c r="DA4343" s="365"/>
      <c r="DB4343" s="365"/>
      <c r="DC4343" s="365"/>
      <c r="DD4343" s="365"/>
      <c r="DE4343" s="365"/>
      <c r="DF4343" s="365"/>
      <c r="DG4343" s="365"/>
      <c r="DH4343" s="365"/>
      <c r="DI4343" s="365"/>
      <c r="DJ4343" s="365"/>
      <c r="DK4343" s="365"/>
      <c r="DL4343" s="365"/>
      <c r="DM4343" s="365"/>
      <c r="DN4343" s="365"/>
      <c r="DO4343" s="365"/>
      <c r="DP4343" s="365"/>
      <c r="DQ4343" s="365"/>
      <c r="DR4343" s="365"/>
      <c r="DS4343" s="365"/>
      <c r="DT4343" s="365"/>
      <c r="DU4343" s="365"/>
      <c r="DV4343" s="365"/>
      <c r="DW4343" s="365"/>
      <c r="DX4343" s="365"/>
      <c r="DY4343" s="365"/>
      <c r="DZ4343" s="365"/>
      <c r="EA4343" s="365"/>
      <c r="EB4343" s="365"/>
      <c r="EC4343" s="365"/>
      <c r="ED4343" s="365"/>
      <c r="EE4343" s="365"/>
      <c r="EF4343" s="365"/>
      <c r="EG4343" s="365"/>
      <c r="EH4343" s="365"/>
      <c r="EI4343" s="365"/>
      <c r="EJ4343" s="365"/>
      <c r="EK4343" s="365"/>
      <c r="EL4343" s="365"/>
      <c r="EM4343" s="365"/>
      <c r="EN4343" s="365"/>
      <c r="EO4343" s="365"/>
      <c r="EP4343" s="365"/>
      <c r="EQ4343" s="365"/>
      <c r="ER4343" s="365"/>
      <c r="ES4343" s="365"/>
      <c r="ET4343" s="365"/>
      <c r="EU4343" s="365"/>
      <c r="EV4343" s="365"/>
      <c r="EW4343" s="365"/>
      <c r="EX4343" s="365"/>
      <c r="EY4343" s="365"/>
      <c r="EZ4343" s="365"/>
      <c r="FA4343" s="365"/>
      <c r="FB4343" s="365"/>
      <c r="FC4343" s="365"/>
      <c r="FD4343" s="365"/>
      <c r="FE4343" s="365"/>
      <c r="FF4343" s="365"/>
      <c r="FG4343" s="365"/>
      <c r="FH4343" s="365"/>
      <c r="FI4343" s="365"/>
      <c r="FJ4343" s="365"/>
      <c r="FK4343" s="365"/>
      <c r="FL4343" s="365"/>
      <c r="FM4343" s="365"/>
      <c r="FN4343" s="365"/>
      <c r="FO4343" s="365"/>
      <c r="FP4343" s="365"/>
      <c r="FQ4343" s="365"/>
      <c r="FR4343" s="365"/>
      <c r="FS4343" s="365"/>
      <c r="FT4343" s="365"/>
      <c r="FU4343" s="365"/>
      <c r="FV4343" s="365"/>
      <c r="FW4343" s="365"/>
      <c r="FX4343" s="365"/>
      <c r="FY4343" s="365"/>
      <c r="FZ4343" s="365"/>
      <c r="GA4343" s="365"/>
      <c r="GB4343" s="365"/>
      <c r="GC4343" s="365"/>
      <c r="GD4343" s="365"/>
      <c r="GE4343" s="365"/>
      <c r="GF4343" s="365"/>
      <c r="GG4343" s="365"/>
      <c r="GH4343" s="365"/>
      <c r="GI4343" s="365"/>
      <c r="GJ4343" s="365"/>
      <c r="GK4343" s="365"/>
      <c r="GL4343" s="365"/>
      <c r="GM4343" s="365"/>
      <c r="GN4343" s="365"/>
      <c r="GO4343" s="365"/>
      <c r="GP4343" s="365"/>
      <c r="GQ4343" s="365"/>
      <c r="GR4343" s="365"/>
      <c r="GS4343" s="365"/>
      <c r="GT4343" s="365"/>
      <c r="GU4343" s="365"/>
      <c r="GV4343" s="365"/>
      <c r="GW4343" s="365"/>
      <c r="GX4343" s="365"/>
      <c r="GY4343" s="365"/>
      <c r="GZ4343" s="365"/>
      <c r="HA4343" s="365"/>
      <c r="HB4343" s="365"/>
      <c r="HC4343" s="365"/>
      <c r="HD4343" s="365"/>
      <c r="HE4343" s="365"/>
      <c r="HF4343" s="365"/>
      <c r="HG4343" s="365"/>
      <c r="HH4343" s="365"/>
      <c r="HI4343" s="365"/>
      <c r="HJ4343" s="365"/>
      <c r="HK4343" s="365"/>
      <c r="HL4343" s="365"/>
      <c r="HM4343" s="365"/>
      <c r="HN4343" s="365"/>
      <c r="HO4343" s="365"/>
      <c r="HP4343" s="365"/>
      <c r="HQ4343" s="365"/>
      <c r="HR4343" s="365"/>
      <c r="HS4343" s="365"/>
      <c r="HT4343" s="365"/>
      <c r="HU4343" s="365"/>
      <c r="HV4343" s="365"/>
      <c r="HW4343" s="365"/>
      <c r="HX4343" s="365"/>
      <c r="HY4343" s="365"/>
      <c r="HZ4343" s="365"/>
      <c r="IA4343" s="365"/>
      <c r="IB4343" s="365"/>
      <c r="IC4343" s="365"/>
      <c r="ID4343" s="365"/>
      <c r="IE4343" s="365"/>
      <c r="IF4343" s="365"/>
      <c r="IG4343" s="365"/>
      <c r="IH4343" s="365"/>
      <c r="II4343" s="365"/>
      <c r="IJ4343" s="365"/>
      <c r="IK4343" s="365"/>
      <c r="IL4343" s="365"/>
      <c r="IM4343" s="365"/>
      <c r="IN4343" s="365"/>
      <c r="IO4343" s="365"/>
      <c r="IP4343" s="365"/>
      <c r="IQ4343" s="365"/>
      <c r="IR4343" s="365"/>
      <c r="IS4343" s="365"/>
      <c r="IT4343" s="365"/>
      <c r="IU4343" s="365"/>
      <c r="IV4343" s="365"/>
    </row>
    <row r="4344" spans="1:256" ht="12.75" customHeight="1">
      <c r="A4344" s="308"/>
      <c r="B4344" s="65">
        <v>1</v>
      </c>
      <c r="C4344" s="66">
        <f t="shared" si="196"/>
        <v>1</v>
      </c>
      <c r="D4344" s="853" t="s">
        <v>87</v>
      </c>
      <c r="E4344" s="853" t="s">
        <v>87</v>
      </c>
      <c r="F4344" s="857" t="s">
        <v>90</v>
      </c>
      <c r="G4344" s="78"/>
      <c r="H4344" s="100" t="s">
        <v>90</v>
      </c>
      <c r="I4344" s="101" t="s">
        <v>6238</v>
      </c>
      <c r="J4344" s="81"/>
      <c r="K4344" s="72"/>
      <c r="L4344" s="72"/>
      <c r="M4344" s="72"/>
      <c r="N4344" s="72"/>
      <c r="O4344" s="72"/>
      <c r="P4344" s="72"/>
      <c r="Q4344" s="833"/>
      <c r="R4344" s="102"/>
      <c r="S4344" s="73"/>
      <c r="T4344" s="116"/>
      <c r="U4344" s="73"/>
      <c r="V4344" s="110"/>
      <c r="W4344"/>
      <c r="X4344"/>
      <c r="Y4344"/>
      <c r="Z4344"/>
      <c r="AA4344"/>
      <c r="AB4344"/>
      <c r="AC4344"/>
      <c r="AD4344"/>
      <c r="AE4344"/>
      <c r="AF4344"/>
      <c r="AG4344"/>
      <c r="AH4344"/>
      <c r="AI4344"/>
      <c r="AJ4344"/>
      <c r="AK4344"/>
      <c r="AL4344"/>
      <c r="AM4344"/>
      <c r="AN4344"/>
      <c r="AO4344"/>
      <c r="AP4344"/>
      <c r="AQ4344"/>
      <c r="AR4344"/>
      <c r="AS4344"/>
      <c r="AT4344"/>
      <c r="AU4344"/>
      <c r="AV4344"/>
      <c r="AW4344"/>
      <c r="AX4344"/>
      <c r="AY4344"/>
      <c r="AZ4344"/>
      <c r="BA4344"/>
      <c r="BB4344"/>
      <c r="BC4344"/>
      <c r="BD4344"/>
      <c r="BE4344"/>
      <c r="BF4344"/>
      <c r="BG4344"/>
      <c r="BH4344"/>
      <c r="BI4344"/>
      <c r="BJ4344"/>
      <c r="BK4344"/>
      <c r="BL4344"/>
      <c r="BM4344"/>
      <c r="BN4344"/>
      <c r="BO4344"/>
      <c r="BP4344"/>
      <c r="BQ4344"/>
      <c r="BR4344"/>
      <c r="BS4344"/>
      <c r="BT4344"/>
      <c r="BU4344"/>
      <c r="BV4344"/>
      <c r="BW4344"/>
      <c r="BX4344"/>
      <c r="BY4344"/>
      <c r="BZ4344"/>
      <c r="CA4344"/>
      <c r="CB4344"/>
      <c r="CC4344"/>
      <c r="CD4344"/>
      <c r="CE4344"/>
      <c r="CF4344"/>
      <c r="CG4344"/>
      <c r="CH4344"/>
      <c r="CI4344"/>
      <c r="CJ4344"/>
      <c r="CK4344"/>
      <c r="CL4344"/>
      <c r="CM4344"/>
      <c r="CN4344"/>
      <c r="CO4344"/>
      <c r="CP4344"/>
      <c r="CQ4344"/>
      <c r="CR4344"/>
      <c r="CS4344"/>
      <c r="CT4344"/>
      <c r="CU4344"/>
      <c r="CV4344"/>
      <c r="CW4344"/>
      <c r="CX4344"/>
      <c r="CY4344"/>
      <c r="CZ4344"/>
      <c r="DA4344"/>
      <c r="DB4344"/>
      <c r="DC4344"/>
      <c r="DD4344"/>
      <c r="DE4344"/>
      <c r="DF4344"/>
      <c r="DG4344"/>
      <c r="DH4344"/>
      <c r="DI4344"/>
      <c r="DJ4344"/>
      <c r="DK4344"/>
      <c r="DL4344"/>
      <c r="DM4344"/>
      <c r="DN4344"/>
      <c r="DO4344"/>
      <c r="DP4344"/>
      <c r="DQ4344"/>
      <c r="DR4344"/>
      <c r="DS4344"/>
      <c r="DT4344"/>
      <c r="DU4344"/>
      <c r="DV4344"/>
      <c r="DW4344"/>
      <c r="DX4344"/>
      <c r="DY4344"/>
      <c r="DZ4344"/>
      <c r="EA4344"/>
      <c r="EB4344"/>
      <c r="EC4344"/>
      <c r="ED4344"/>
      <c r="EE4344"/>
      <c r="EF4344"/>
      <c r="EG4344"/>
      <c r="EH4344"/>
      <c r="EI4344"/>
      <c r="EJ4344"/>
      <c r="EK4344"/>
      <c r="EL4344"/>
      <c r="EM4344"/>
      <c r="EN4344"/>
      <c r="EO4344"/>
      <c r="EP4344"/>
      <c r="EQ4344"/>
      <c r="ER4344"/>
      <c r="ES4344"/>
      <c r="ET4344"/>
      <c r="EU4344"/>
      <c r="EV4344"/>
      <c r="EW4344"/>
      <c r="EX4344"/>
      <c r="EY4344"/>
      <c r="EZ4344"/>
      <c r="FA4344"/>
      <c r="FB4344"/>
      <c r="FC4344"/>
      <c r="FD4344"/>
      <c r="FE4344"/>
      <c r="FF4344"/>
      <c r="FG4344"/>
      <c r="FH4344"/>
      <c r="FI4344"/>
      <c r="FJ4344"/>
      <c r="FK4344"/>
      <c r="FL4344"/>
      <c r="FM4344"/>
      <c r="FN4344"/>
      <c r="FO4344"/>
      <c r="FP4344"/>
      <c r="FQ4344"/>
      <c r="FR4344"/>
      <c r="FS4344"/>
      <c r="FT4344"/>
      <c r="FU4344"/>
      <c r="FV4344"/>
      <c r="FW4344"/>
      <c r="FX4344"/>
      <c r="FY4344"/>
      <c r="FZ4344"/>
      <c r="GA4344"/>
      <c r="GB4344"/>
      <c r="GC4344"/>
      <c r="GD4344"/>
      <c r="GE4344"/>
      <c r="GF4344"/>
      <c r="GG4344"/>
      <c r="GH4344"/>
      <c r="GI4344"/>
      <c r="GJ4344"/>
      <c r="GK4344"/>
      <c r="GL4344"/>
      <c r="GM4344"/>
      <c r="GN4344"/>
      <c r="GO4344"/>
      <c r="GP4344"/>
      <c r="GQ4344"/>
      <c r="GR4344"/>
      <c r="GS4344"/>
      <c r="GT4344"/>
      <c r="GU4344"/>
      <c r="GV4344"/>
      <c r="GW4344"/>
      <c r="GX4344"/>
      <c r="GY4344"/>
      <c r="GZ4344"/>
      <c r="HA4344"/>
      <c r="HB4344"/>
      <c r="HC4344"/>
      <c r="HD4344"/>
      <c r="HE4344"/>
      <c r="HF4344"/>
      <c r="HG4344"/>
      <c r="HH4344"/>
      <c r="HI4344"/>
      <c r="HJ4344"/>
      <c r="HK4344"/>
      <c r="HL4344"/>
      <c r="HM4344"/>
      <c r="HN4344"/>
      <c r="HO4344"/>
      <c r="HP4344"/>
      <c r="HQ4344"/>
      <c r="HR4344"/>
      <c r="HS4344"/>
      <c r="HT4344"/>
      <c r="HU4344"/>
      <c r="HV4344"/>
      <c r="HW4344"/>
      <c r="HX4344"/>
      <c r="HY4344"/>
      <c r="HZ4344"/>
      <c r="IA4344"/>
      <c r="IB4344"/>
      <c r="IC4344"/>
      <c r="ID4344"/>
      <c r="IE4344"/>
      <c r="IF4344"/>
      <c r="IG4344"/>
      <c r="IH4344"/>
      <c r="II4344"/>
      <c r="IJ4344"/>
      <c r="IK4344"/>
      <c r="IL4344"/>
      <c r="IM4344"/>
      <c r="IN4344"/>
      <c r="IO4344"/>
      <c r="IP4344"/>
      <c r="IQ4344"/>
      <c r="IR4344"/>
      <c r="IS4344"/>
      <c r="IT4344"/>
      <c r="IU4344"/>
      <c r="IV4344"/>
    </row>
    <row r="4345" spans="1:256" ht="12.75" customHeight="1">
      <c r="A4345"/>
      <c r="B4345" s="65">
        <v>1</v>
      </c>
      <c r="C4345" s="66">
        <f t="shared" si="196"/>
        <v>1</v>
      </c>
      <c r="D4345" s="663" t="s">
        <v>90</v>
      </c>
      <c r="E4345" s="670" t="s">
        <v>68</v>
      </c>
      <c r="F4345" s="662" t="s">
        <v>99</v>
      </c>
      <c r="G4345" s="78"/>
      <c r="H4345" s="96" t="s">
        <v>101</v>
      </c>
      <c r="I4345" s="107" t="s">
        <v>4723</v>
      </c>
      <c r="J4345" s="81"/>
      <c r="K4345" s="72"/>
      <c r="L4345" s="72"/>
      <c r="M4345" s="72"/>
      <c r="N4345" s="72"/>
      <c r="O4345" s="72"/>
      <c r="P4345" s="72"/>
      <c r="Q4345" s="833"/>
      <c r="R4345" s="102"/>
      <c r="S4345" s="73"/>
      <c r="T4345" s="102"/>
      <c r="U4345" s="103"/>
      <c r="V4345" s="104"/>
      <c r="W4345"/>
      <c r="X4345"/>
      <c r="Y4345"/>
      <c r="Z4345"/>
      <c r="AA4345"/>
      <c r="AB4345"/>
      <c r="AC4345"/>
      <c r="AD4345"/>
      <c r="AE4345"/>
      <c r="AF4345"/>
      <c r="AG4345"/>
      <c r="AH4345"/>
      <c r="AI4345"/>
      <c r="AJ4345"/>
      <c r="AK4345"/>
      <c r="AL4345"/>
      <c r="AM4345"/>
      <c r="AN4345"/>
      <c r="AO4345"/>
      <c r="AP4345"/>
      <c r="AQ4345"/>
      <c r="AR4345"/>
      <c r="AS4345"/>
      <c r="AT4345"/>
      <c r="AU4345"/>
      <c r="AV4345"/>
      <c r="AW4345"/>
      <c r="AX4345"/>
      <c r="AY4345"/>
      <c r="AZ4345"/>
      <c r="BA4345"/>
      <c r="BB4345"/>
      <c r="BC4345"/>
      <c r="BD4345"/>
      <c r="BE4345"/>
      <c r="BF4345"/>
      <c r="BG4345"/>
      <c r="BH4345"/>
      <c r="BI4345"/>
      <c r="BJ4345"/>
      <c r="BK4345"/>
      <c r="BL4345"/>
      <c r="BM4345"/>
      <c r="BN4345"/>
      <c r="BO4345"/>
      <c r="BP4345"/>
      <c r="BQ4345"/>
      <c r="BR4345"/>
      <c r="BS4345"/>
      <c r="BT4345"/>
      <c r="BU4345"/>
      <c r="BV4345"/>
      <c r="BW4345"/>
      <c r="BX4345"/>
      <c r="BY4345"/>
      <c r="BZ4345"/>
      <c r="CA4345"/>
      <c r="CB4345"/>
      <c r="CC4345"/>
      <c r="CD4345"/>
      <c r="CE4345"/>
      <c r="CF4345"/>
      <c r="CG4345"/>
      <c r="CH4345"/>
      <c r="CI4345"/>
      <c r="CJ4345"/>
      <c r="CK4345"/>
      <c r="CL4345"/>
      <c r="CM4345"/>
      <c r="CN4345"/>
      <c r="CO4345"/>
      <c r="CP4345"/>
      <c r="CQ4345"/>
      <c r="CR4345"/>
      <c r="CS4345"/>
      <c r="CT4345"/>
      <c r="CU4345"/>
      <c r="CV4345"/>
      <c r="CW4345"/>
      <c r="CX4345"/>
      <c r="CY4345"/>
      <c r="CZ4345"/>
      <c r="DA4345"/>
      <c r="DB4345"/>
      <c r="DC4345"/>
      <c r="DD4345"/>
      <c r="DE4345"/>
      <c r="DF4345"/>
      <c r="DG4345"/>
      <c r="DH4345"/>
      <c r="DI4345"/>
      <c r="DJ4345"/>
      <c r="DK4345"/>
      <c r="DL4345"/>
      <c r="DM4345"/>
      <c r="DN4345"/>
      <c r="DO4345"/>
      <c r="DP4345"/>
      <c r="DQ4345"/>
      <c r="DR4345"/>
      <c r="DS4345"/>
      <c r="DT4345"/>
      <c r="DU4345"/>
      <c r="DV4345"/>
      <c r="DW4345"/>
      <c r="DX4345"/>
      <c r="DY4345"/>
      <c r="DZ4345"/>
      <c r="EA4345"/>
      <c r="EB4345"/>
      <c r="EC4345"/>
      <c r="ED4345"/>
      <c r="EE4345"/>
      <c r="EF4345"/>
      <c r="EG4345"/>
      <c r="EH4345"/>
      <c r="EI4345"/>
      <c r="EJ4345"/>
      <c r="EK4345"/>
      <c r="EL4345"/>
      <c r="EM4345"/>
      <c r="EN4345"/>
      <c r="EO4345"/>
      <c r="EP4345"/>
      <c r="EQ4345"/>
      <c r="ER4345"/>
      <c r="ES4345"/>
      <c r="ET4345"/>
      <c r="EU4345"/>
      <c r="EV4345"/>
      <c r="EW4345"/>
      <c r="EX4345"/>
      <c r="EY4345"/>
      <c r="EZ4345"/>
      <c r="FA4345"/>
      <c r="FB4345"/>
      <c r="FC4345"/>
      <c r="FD4345"/>
      <c r="FE4345"/>
      <c r="FF4345"/>
      <c r="FG4345"/>
      <c r="FH4345"/>
      <c r="FI4345"/>
      <c r="FJ4345"/>
      <c r="FK4345"/>
      <c r="FL4345"/>
      <c r="FM4345"/>
      <c r="FN4345"/>
      <c r="FO4345"/>
      <c r="FP4345"/>
      <c r="FQ4345"/>
      <c r="FR4345"/>
      <c r="FS4345"/>
      <c r="FT4345"/>
      <c r="FU4345"/>
      <c r="FV4345"/>
      <c r="FW4345"/>
      <c r="FX4345"/>
      <c r="FY4345"/>
      <c r="FZ4345"/>
      <c r="GA4345"/>
      <c r="GB4345"/>
      <c r="GC4345"/>
      <c r="GD4345"/>
      <c r="GE4345"/>
      <c r="GF4345"/>
      <c r="GG4345"/>
      <c r="GH4345"/>
      <c r="GI4345"/>
      <c r="GJ4345"/>
      <c r="GK4345"/>
      <c r="GL4345"/>
      <c r="GM4345"/>
      <c r="GN4345"/>
      <c r="GO4345"/>
      <c r="GP4345"/>
      <c r="GQ4345"/>
      <c r="GR4345"/>
      <c r="GS4345"/>
      <c r="GT4345"/>
      <c r="GU4345"/>
      <c r="GV4345"/>
      <c r="GW4345"/>
      <c r="GX4345"/>
      <c r="GY4345"/>
      <c r="GZ4345"/>
      <c r="HA4345"/>
      <c r="HB4345"/>
      <c r="HC4345"/>
      <c r="HD4345"/>
      <c r="HE4345"/>
      <c r="HF4345"/>
      <c r="HG4345"/>
      <c r="HH4345"/>
      <c r="HI4345"/>
      <c r="HJ4345"/>
      <c r="HK4345"/>
      <c r="HL4345"/>
      <c r="HM4345"/>
      <c r="HN4345"/>
      <c r="HO4345"/>
      <c r="HP4345"/>
      <c r="HQ4345"/>
      <c r="HR4345"/>
      <c r="HS4345"/>
      <c r="HT4345"/>
      <c r="HU4345"/>
      <c r="HV4345"/>
      <c r="HW4345"/>
      <c r="HX4345"/>
      <c r="HY4345"/>
      <c r="HZ4345"/>
      <c r="IA4345"/>
      <c r="IB4345"/>
      <c r="IC4345"/>
      <c r="ID4345"/>
      <c r="IE4345"/>
      <c r="IF4345"/>
      <c r="IG4345"/>
      <c r="IH4345"/>
      <c r="II4345"/>
      <c r="IJ4345"/>
      <c r="IK4345"/>
      <c r="IL4345"/>
      <c r="IM4345"/>
      <c r="IN4345"/>
      <c r="IO4345"/>
      <c r="IP4345"/>
      <c r="IQ4345"/>
      <c r="IR4345"/>
      <c r="IS4345"/>
      <c r="IT4345"/>
      <c r="IU4345"/>
      <c r="IV4345"/>
    </row>
    <row r="4346" spans="1:256" ht="12.75" customHeight="1">
      <c r="A4346" s="305"/>
      <c r="B4346" s="124">
        <v>1</v>
      </c>
      <c r="C4346" s="66">
        <f t="shared" si="196"/>
        <v>0</v>
      </c>
      <c r="D4346" s="77" t="s">
        <v>90</v>
      </c>
      <c r="E4346" s="77" t="s">
        <v>90</v>
      </c>
      <c r="F4346" s="76" t="s">
        <v>68</v>
      </c>
      <c r="G4346" s="78"/>
      <c r="H4346" s="96" t="s">
        <v>104</v>
      </c>
      <c r="I4346" s="107" t="s">
        <v>4724</v>
      </c>
      <c r="J4346" s="81"/>
      <c r="K4346" s="72"/>
      <c r="L4346" s="72"/>
      <c r="M4346" s="72"/>
      <c r="N4346" s="72"/>
      <c r="O4346" s="72"/>
      <c r="P4346" s="72"/>
      <c r="Q4346" s="833"/>
      <c r="R4346" s="102"/>
      <c r="S4346" s="73"/>
      <c r="T4346" s="102"/>
      <c r="U4346" s="103"/>
      <c r="V4346" s="104"/>
      <c r="W4346"/>
      <c r="X4346"/>
      <c r="Y4346"/>
      <c r="Z4346"/>
      <c r="AA4346"/>
      <c r="AB4346"/>
      <c r="AC4346"/>
      <c r="AD4346"/>
      <c r="AE4346"/>
      <c r="AF4346"/>
      <c r="AG4346"/>
      <c r="AH4346"/>
      <c r="AI4346"/>
      <c r="AJ4346"/>
      <c r="AK4346"/>
      <c r="AL4346"/>
      <c r="AM4346"/>
      <c r="AN4346"/>
      <c r="AO4346"/>
      <c r="AP4346"/>
      <c r="AQ4346"/>
      <c r="AR4346"/>
      <c r="AS4346"/>
      <c r="AT4346"/>
      <c r="AU4346"/>
      <c r="AV4346"/>
      <c r="AW4346"/>
      <c r="AX4346"/>
      <c r="AY4346"/>
      <c r="AZ4346"/>
      <c r="BA4346"/>
      <c r="BB4346"/>
      <c r="BC4346"/>
      <c r="BD4346"/>
      <c r="BE4346"/>
      <c r="BF4346"/>
      <c r="BG4346"/>
      <c r="BH4346"/>
      <c r="BI4346"/>
      <c r="BJ4346"/>
      <c r="BK4346"/>
      <c r="BL4346"/>
      <c r="BM4346"/>
      <c r="BN4346"/>
      <c r="BO4346"/>
      <c r="BP4346"/>
      <c r="BQ4346"/>
      <c r="BR4346"/>
      <c r="BS4346"/>
      <c r="BT4346"/>
      <c r="BU4346"/>
      <c r="BV4346"/>
      <c r="BW4346"/>
      <c r="BX4346"/>
      <c r="BY4346"/>
      <c r="BZ4346"/>
      <c r="CA4346"/>
      <c r="CB4346"/>
      <c r="CC4346"/>
      <c r="CD4346"/>
      <c r="CE4346"/>
      <c r="CF4346"/>
      <c r="CG4346"/>
      <c r="CH4346"/>
      <c r="CI4346"/>
      <c r="CJ4346"/>
      <c r="CK4346"/>
      <c r="CL4346"/>
      <c r="CM4346"/>
      <c r="CN4346"/>
      <c r="CO4346"/>
      <c r="CP4346"/>
      <c r="CQ4346"/>
      <c r="CR4346"/>
      <c r="CS4346"/>
      <c r="CT4346"/>
      <c r="CU4346"/>
      <c r="CV4346"/>
      <c r="CW4346"/>
      <c r="CX4346"/>
      <c r="CY4346"/>
      <c r="CZ4346"/>
      <c r="DA4346"/>
      <c r="DB4346"/>
      <c r="DC4346"/>
      <c r="DD4346"/>
      <c r="DE4346"/>
      <c r="DF4346"/>
      <c r="DG4346"/>
      <c r="DH4346"/>
      <c r="DI4346"/>
      <c r="DJ4346"/>
      <c r="DK4346"/>
      <c r="DL4346"/>
      <c r="DM4346"/>
      <c r="DN4346"/>
      <c r="DO4346"/>
      <c r="DP4346"/>
      <c r="DQ4346"/>
      <c r="DR4346"/>
      <c r="DS4346"/>
      <c r="DT4346"/>
      <c r="DU4346"/>
      <c r="DV4346"/>
      <c r="DW4346"/>
      <c r="DX4346"/>
      <c r="DY4346"/>
      <c r="DZ4346"/>
      <c r="EA4346"/>
      <c r="EB4346"/>
      <c r="EC4346"/>
      <c r="ED4346"/>
      <c r="EE4346"/>
      <c r="EF4346"/>
      <c r="EG4346"/>
      <c r="EH4346"/>
      <c r="EI4346"/>
      <c r="EJ4346"/>
      <c r="EK4346"/>
      <c r="EL4346"/>
      <c r="EM4346"/>
      <c r="EN4346"/>
      <c r="EO4346"/>
      <c r="EP4346"/>
      <c r="EQ4346"/>
      <c r="ER4346"/>
      <c r="ES4346"/>
      <c r="ET4346"/>
      <c r="EU4346"/>
      <c r="EV4346"/>
      <c r="EW4346"/>
      <c r="EX4346"/>
      <c r="EY4346"/>
      <c r="EZ4346"/>
      <c r="FA4346"/>
      <c r="FB4346"/>
      <c r="FC4346"/>
      <c r="FD4346"/>
      <c r="FE4346"/>
      <c r="FF4346"/>
      <c r="FG4346"/>
      <c r="FH4346"/>
      <c r="FI4346"/>
      <c r="FJ4346"/>
      <c r="FK4346"/>
      <c r="FL4346"/>
      <c r="FM4346"/>
      <c r="FN4346"/>
      <c r="FO4346"/>
      <c r="FP4346"/>
      <c r="FQ4346"/>
      <c r="FR4346"/>
      <c r="FS4346"/>
      <c r="FT4346"/>
      <c r="FU4346"/>
      <c r="FV4346"/>
      <c r="FW4346"/>
      <c r="FX4346"/>
      <c r="FY4346"/>
      <c r="FZ4346"/>
      <c r="GA4346"/>
      <c r="GB4346"/>
      <c r="GC4346"/>
      <c r="GD4346"/>
      <c r="GE4346"/>
      <c r="GF4346"/>
      <c r="GG4346"/>
      <c r="GH4346"/>
      <c r="GI4346"/>
      <c r="GJ4346"/>
      <c r="GK4346"/>
      <c r="GL4346"/>
      <c r="GM4346"/>
      <c r="GN4346"/>
      <c r="GO4346"/>
      <c r="GP4346"/>
      <c r="GQ4346"/>
      <c r="GR4346"/>
      <c r="GS4346"/>
      <c r="GT4346"/>
      <c r="GU4346"/>
      <c r="GV4346"/>
      <c r="GW4346"/>
      <c r="GX4346"/>
      <c r="GY4346"/>
      <c r="GZ4346"/>
      <c r="HA4346"/>
      <c r="HB4346"/>
      <c r="HC4346"/>
      <c r="HD4346"/>
      <c r="HE4346"/>
      <c r="HF4346"/>
      <c r="HG4346"/>
      <c r="HH4346"/>
      <c r="HI4346"/>
      <c r="HJ4346"/>
      <c r="HK4346"/>
      <c r="HL4346"/>
      <c r="HM4346"/>
      <c r="HN4346"/>
      <c r="HO4346"/>
      <c r="HP4346"/>
      <c r="HQ4346"/>
      <c r="HR4346"/>
      <c r="HS4346"/>
      <c r="HT4346"/>
      <c r="HU4346"/>
      <c r="HV4346"/>
      <c r="HW4346"/>
      <c r="HX4346"/>
      <c r="HY4346"/>
      <c r="HZ4346"/>
      <c r="IA4346"/>
      <c r="IB4346"/>
      <c r="IC4346"/>
      <c r="ID4346"/>
      <c r="IE4346"/>
      <c r="IF4346"/>
      <c r="IG4346"/>
      <c r="IH4346"/>
      <c r="II4346"/>
      <c r="IJ4346"/>
      <c r="IK4346"/>
      <c r="IL4346"/>
      <c r="IM4346"/>
      <c r="IN4346"/>
      <c r="IO4346"/>
      <c r="IP4346"/>
      <c r="IQ4346"/>
      <c r="IR4346"/>
      <c r="IS4346"/>
      <c r="IT4346"/>
      <c r="IU4346"/>
      <c r="IV4346"/>
    </row>
    <row r="4347" spans="1:256" ht="12.75" customHeight="1">
      <c r="A4347" s="305"/>
      <c r="B4347" s="124">
        <v>1</v>
      </c>
      <c r="C4347" s="66">
        <f t="shared" si="196"/>
        <v>0</v>
      </c>
      <c r="D4347" s="656" t="s">
        <v>70</v>
      </c>
      <c r="E4347" s="77" t="s">
        <v>90</v>
      </c>
      <c r="F4347" s="77" t="s">
        <v>90</v>
      </c>
      <c r="G4347" s="78"/>
      <c r="H4347" s="96" t="s">
        <v>101</v>
      </c>
      <c r="I4347" s="107" t="s">
        <v>4725</v>
      </c>
      <c r="J4347" s="81"/>
      <c r="K4347" s="72"/>
      <c r="L4347" s="72"/>
      <c r="M4347" s="72"/>
      <c r="N4347" s="72"/>
      <c r="O4347" s="72"/>
      <c r="P4347" s="72"/>
      <c r="Q4347" s="833"/>
      <c r="R4347" s="102"/>
      <c r="S4347" s="73"/>
      <c r="T4347" s="102"/>
      <c r="U4347" s="103"/>
      <c r="V4347" s="104"/>
      <c r="W4347" s="325"/>
      <c r="X4347" s="325"/>
      <c r="Y4347" s="325"/>
      <c r="Z4347" s="325"/>
      <c r="AA4347" s="325"/>
      <c r="AB4347" s="325"/>
      <c r="AC4347" s="325"/>
      <c r="AD4347" s="325"/>
      <c r="AE4347" s="325"/>
      <c r="AF4347" s="325"/>
      <c r="AG4347" s="325"/>
      <c r="AH4347" s="325"/>
      <c r="AI4347" s="325"/>
      <c r="AJ4347" s="325"/>
      <c r="AK4347" s="325"/>
      <c r="AL4347" s="325"/>
      <c r="AM4347" s="325"/>
      <c r="AN4347" s="325"/>
      <c r="AO4347" s="325"/>
      <c r="AP4347" s="325"/>
      <c r="AQ4347" s="325"/>
      <c r="AR4347" s="325"/>
      <c r="AS4347" s="325"/>
      <c r="AT4347" s="325"/>
      <c r="AU4347" s="325"/>
      <c r="AV4347" s="325"/>
      <c r="AW4347" s="325"/>
      <c r="AX4347" s="325"/>
      <c r="AY4347" s="325"/>
      <c r="AZ4347" s="325"/>
      <c r="BA4347" s="325"/>
      <c r="BB4347" s="325"/>
      <c r="BC4347" s="325"/>
      <c r="BD4347" s="325"/>
      <c r="BE4347" s="325"/>
      <c r="BF4347" s="325"/>
      <c r="BG4347" s="325"/>
      <c r="BH4347" s="325"/>
      <c r="BI4347" s="325"/>
      <c r="BJ4347" s="325"/>
      <c r="BK4347" s="325"/>
      <c r="BL4347" s="325"/>
      <c r="BM4347" s="325"/>
      <c r="BN4347" s="325"/>
      <c r="BO4347" s="325"/>
      <c r="BP4347" s="325"/>
      <c r="BQ4347" s="325"/>
      <c r="BR4347" s="325"/>
      <c r="BS4347" s="325"/>
      <c r="BT4347" s="325"/>
      <c r="BU4347" s="325"/>
      <c r="BV4347" s="325"/>
      <c r="BW4347" s="325"/>
      <c r="BX4347" s="325"/>
      <c r="BY4347" s="325"/>
      <c r="BZ4347" s="325"/>
      <c r="CA4347" s="325"/>
      <c r="CB4347" s="325"/>
      <c r="CC4347" s="325"/>
      <c r="CD4347" s="325"/>
      <c r="CE4347" s="325"/>
      <c r="CF4347" s="325"/>
      <c r="CG4347" s="325"/>
      <c r="CH4347" s="325"/>
      <c r="CI4347" s="325"/>
      <c r="CJ4347" s="325"/>
      <c r="CK4347" s="325"/>
      <c r="CL4347" s="325"/>
      <c r="CM4347" s="325"/>
      <c r="CN4347" s="325"/>
      <c r="CO4347" s="325"/>
      <c r="CP4347" s="325"/>
      <c r="CQ4347" s="325"/>
      <c r="CR4347" s="325"/>
      <c r="CS4347" s="325"/>
      <c r="CT4347" s="325"/>
      <c r="CU4347" s="325"/>
      <c r="CV4347" s="325"/>
      <c r="CW4347" s="325"/>
      <c r="CX4347" s="325"/>
      <c r="CY4347" s="325"/>
      <c r="CZ4347" s="325"/>
      <c r="DA4347" s="325"/>
      <c r="DB4347" s="325"/>
      <c r="DC4347" s="325"/>
      <c r="DD4347" s="325"/>
      <c r="DE4347" s="325"/>
      <c r="DF4347" s="325"/>
      <c r="DG4347" s="325"/>
      <c r="DH4347" s="325"/>
      <c r="DI4347" s="325"/>
      <c r="DJ4347" s="325"/>
      <c r="DK4347" s="325"/>
      <c r="DL4347" s="325"/>
      <c r="DM4347" s="325"/>
      <c r="DN4347" s="325"/>
      <c r="DO4347" s="325"/>
      <c r="DP4347" s="325"/>
      <c r="DQ4347" s="325"/>
      <c r="DR4347" s="325"/>
      <c r="DS4347" s="325"/>
      <c r="DT4347" s="325"/>
      <c r="DU4347" s="325"/>
      <c r="DV4347" s="325"/>
      <c r="DW4347" s="325"/>
      <c r="DX4347" s="325"/>
      <c r="DY4347" s="325"/>
      <c r="DZ4347" s="325"/>
      <c r="EA4347" s="325"/>
      <c r="EB4347" s="325"/>
      <c r="EC4347" s="325"/>
      <c r="ED4347" s="325"/>
      <c r="EE4347" s="325"/>
      <c r="EF4347" s="325"/>
      <c r="EG4347" s="325"/>
      <c r="EH4347" s="325"/>
      <c r="EI4347" s="325"/>
      <c r="EJ4347" s="325"/>
      <c r="EK4347" s="325"/>
      <c r="EL4347" s="325"/>
      <c r="EM4347" s="325"/>
      <c r="EN4347" s="325"/>
      <c r="EO4347" s="325"/>
      <c r="EP4347" s="325"/>
      <c r="EQ4347" s="325"/>
      <c r="ER4347" s="325"/>
      <c r="ES4347" s="325"/>
      <c r="ET4347" s="325"/>
      <c r="EU4347" s="325"/>
      <c r="EV4347" s="325"/>
      <c r="EW4347" s="325"/>
      <c r="EX4347" s="325"/>
      <c r="EY4347" s="325"/>
      <c r="EZ4347" s="325"/>
      <c r="FA4347" s="325"/>
      <c r="FB4347" s="325"/>
      <c r="FC4347" s="325"/>
      <c r="FD4347" s="325"/>
      <c r="FE4347" s="325"/>
      <c r="FF4347" s="325"/>
      <c r="FG4347" s="325"/>
      <c r="FH4347" s="325"/>
      <c r="FI4347" s="325"/>
      <c r="FJ4347" s="325"/>
      <c r="FK4347" s="325"/>
      <c r="FL4347" s="325"/>
      <c r="FM4347" s="325"/>
      <c r="FN4347" s="325"/>
      <c r="FO4347" s="325"/>
      <c r="FP4347" s="325"/>
      <c r="FQ4347" s="325"/>
      <c r="FR4347" s="325"/>
      <c r="FS4347" s="325"/>
      <c r="FT4347" s="325"/>
      <c r="FU4347" s="325"/>
      <c r="FV4347" s="325"/>
      <c r="FW4347" s="325"/>
      <c r="FX4347" s="325"/>
      <c r="FY4347" s="325"/>
      <c r="FZ4347" s="325"/>
      <c r="GA4347" s="325"/>
      <c r="GB4347" s="325"/>
      <c r="GC4347" s="325"/>
      <c r="GD4347" s="325"/>
      <c r="GE4347" s="325"/>
      <c r="GF4347" s="325"/>
      <c r="GG4347" s="325"/>
      <c r="GH4347" s="325"/>
      <c r="GI4347" s="325"/>
      <c r="GJ4347" s="325"/>
      <c r="GK4347" s="325"/>
      <c r="GL4347" s="325"/>
      <c r="GM4347" s="325"/>
      <c r="GN4347" s="325"/>
      <c r="GO4347" s="325"/>
      <c r="GP4347" s="325"/>
      <c r="GQ4347" s="325"/>
      <c r="GR4347" s="325"/>
      <c r="GS4347" s="325"/>
      <c r="GT4347" s="325"/>
      <c r="GU4347" s="325"/>
      <c r="GV4347" s="325"/>
      <c r="GW4347" s="325"/>
      <c r="GX4347" s="325"/>
      <c r="GY4347" s="325"/>
      <c r="GZ4347" s="325"/>
      <c r="HA4347" s="325"/>
      <c r="HB4347" s="325"/>
      <c r="HC4347" s="325"/>
      <c r="HD4347" s="325"/>
      <c r="HE4347" s="325"/>
      <c r="HF4347" s="325"/>
      <c r="HG4347" s="325"/>
      <c r="HH4347" s="325"/>
      <c r="HI4347" s="325"/>
      <c r="HJ4347" s="325"/>
      <c r="HK4347" s="325"/>
      <c r="HL4347" s="325"/>
      <c r="HM4347" s="325"/>
      <c r="HN4347" s="325"/>
      <c r="HO4347" s="325"/>
      <c r="HP4347" s="325"/>
      <c r="HQ4347" s="325"/>
      <c r="HR4347" s="325"/>
      <c r="HS4347" s="325"/>
      <c r="HT4347" s="325"/>
      <c r="HU4347" s="325"/>
      <c r="HV4347" s="325"/>
      <c r="HW4347" s="325"/>
      <c r="HX4347" s="325"/>
      <c r="HY4347" s="325"/>
      <c r="HZ4347" s="325"/>
      <c r="IA4347" s="325"/>
      <c r="IB4347" s="325"/>
      <c r="IC4347" s="325"/>
      <c r="ID4347" s="325"/>
      <c r="IE4347" s="325"/>
      <c r="IF4347" s="325"/>
      <c r="IG4347" s="325"/>
      <c r="IH4347" s="325"/>
      <c r="II4347" s="325"/>
      <c r="IJ4347" s="325"/>
      <c r="IK4347" s="325"/>
      <c r="IL4347" s="325"/>
      <c r="IM4347" s="325"/>
      <c r="IN4347" s="325"/>
      <c r="IO4347" s="325"/>
      <c r="IP4347" s="325"/>
      <c r="IQ4347" s="325"/>
      <c r="IR4347" s="325"/>
      <c r="IS4347" s="325"/>
      <c r="IT4347" s="325"/>
      <c r="IU4347" s="325"/>
      <c r="IV4347" s="325"/>
    </row>
    <row r="4348" spans="1:256" ht="12.75" customHeight="1">
      <c r="A4348" s="305"/>
      <c r="B4348" s="65">
        <v>1</v>
      </c>
      <c r="C4348" s="66">
        <f t="shared" si="196"/>
        <v>0</v>
      </c>
      <c r="D4348" s="76" t="s">
        <v>87</v>
      </c>
      <c r="E4348" s="77" t="s">
        <v>90</v>
      </c>
      <c r="F4348" s="76" t="s">
        <v>68</v>
      </c>
      <c r="G4348" s="78"/>
      <c r="H4348" s="96" t="s">
        <v>215</v>
      </c>
      <c r="I4348" s="107" t="s">
        <v>4726</v>
      </c>
      <c r="J4348" s="81"/>
      <c r="K4348" s="72"/>
      <c r="L4348" s="72"/>
      <c r="M4348" s="72"/>
      <c r="N4348" s="72"/>
      <c r="O4348" s="72"/>
      <c r="P4348" s="72"/>
      <c r="Q4348" s="833"/>
      <c r="R4348" s="102"/>
      <c r="S4348" s="73"/>
      <c r="T4348" s="102"/>
      <c r="U4348" s="103"/>
      <c r="V4348" s="104"/>
    </row>
    <row r="4349" spans="1:256" ht="12.75" customHeight="1">
      <c r="A4349" s="305"/>
      <c r="B4349" s="65">
        <v>1</v>
      </c>
      <c r="C4349" s="66">
        <f t="shared" si="196"/>
        <v>1</v>
      </c>
      <c r="D4349" s="76" t="s">
        <v>68</v>
      </c>
      <c r="E4349" s="76" t="s">
        <v>87</v>
      </c>
      <c r="F4349" s="77" t="s">
        <v>90</v>
      </c>
      <c r="G4349" s="78"/>
      <c r="H4349" s="96" t="s">
        <v>88</v>
      </c>
      <c r="I4349" s="107" t="s">
        <v>4727</v>
      </c>
      <c r="J4349" s="81"/>
      <c r="K4349" s="72"/>
      <c r="L4349" s="72"/>
      <c r="M4349" s="72"/>
      <c r="N4349" s="72"/>
      <c r="O4349" s="72"/>
      <c r="P4349" s="72"/>
      <c r="Q4349" s="833"/>
      <c r="R4349" s="102"/>
      <c r="S4349" s="73"/>
      <c r="T4349" s="102"/>
      <c r="U4349" s="103"/>
      <c r="V4349" s="104"/>
      <c r="W4349"/>
      <c r="X4349"/>
      <c r="Y4349"/>
      <c r="Z4349"/>
      <c r="AA4349"/>
      <c r="AB4349"/>
      <c r="AC4349"/>
      <c r="AD4349"/>
      <c r="AE4349"/>
      <c r="AF4349"/>
      <c r="AG4349"/>
      <c r="AH4349"/>
      <c r="AI4349"/>
      <c r="AJ4349"/>
      <c r="AK4349"/>
      <c r="AL4349"/>
      <c r="AM4349"/>
      <c r="AN4349"/>
      <c r="AO4349"/>
      <c r="AP4349"/>
      <c r="AQ4349"/>
      <c r="AR4349"/>
      <c r="AS4349"/>
      <c r="AT4349"/>
      <c r="AU4349"/>
      <c r="AV4349"/>
      <c r="AW4349"/>
      <c r="AX4349"/>
      <c r="AY4349"/>
      <c r="AZ4349"/>
      <c r="BA4349"/>
      <c r="BB4349"/>
      <c r="BC4349"/>
      <c r="BD4349"/>
      <c r="BE4349"/>
      <c r="BF4349"/>
      <c r="BG4349"/>
      <c r="BH4349"/>
      <c r="BI4349"/>
      <c r="BJ4349"/>
      <c r="BK4349"/>
      <c r="BL4349"/>
      <c r="BM4349"/>
      <c r="BN4349"/>
      <c r="BO4349"/>
      <c r="BP4349"/>
      <c r="BQ4349"/>
      <c r="BR4349"/>
      <c r="BS4349"/>
      <c r="BT4349"/>
      <c r="BU4349"/>
      <c r="BV4349"/>
      <c r="BW4349"/>
      <c r="BX4349"/>
      <c r="BY4349"/>
      <c r="BZ4349"/>
      <c r="CA4349"/>
      <c r="CB4349"/>
      <c r="CC4349"/>
      <c r="CD4349"/>
      <c r="CE4349"/>
      <c r="CF4349"/>
      <c r="CG4349"/>
      <c r="CH4349"/>
      <c r="CI4349"/>
      <c r="CJ4349"/>
      <c r="CK4349"/>
      <c r="CL4349"/>
      <c r="CM4349"/>
      <c r="CN4349"/>
      <c r="CO4349"/>
      <c r="CP4349"/>
      <c r="CQ4349"/>
      <c r="CR4349"/>
      <c r="CS4349"/>
      <c r="CT4349"/>
      <c r="CU4349"/>
      <c r="CV4349"/>
      <c r="CW4349"/>
      <c r="CX4349"/>
      <c r="CY4349"/>
      <c r="CZ4349"/>
      <c r="DA4349"/>
      <c r="DB4349"/>
      <c r="DC4349"/>
      <c r="DD4349"/>
      <c r="DE4349"/>
      <c r="DF4349"/>
      <c r="DG4349"/>
      <c r="DH4349"/>
      <c r="DI4349"/>
      <c r="DJ4349"/>
      <c r="DK4349"/>
      <c r="DL4349"/>
      <c r="DM4349"/>
      <c r="DN4349"/>
      <c r="DO4349"/>
      <c r="DP4349"/>
      <c r="DQ4349"/>
      <c r="DR4349"/>
      <c r="DS4349"/>
      <c r="DT4349"/>
      <c r="DU4349"/>
      <c r="DV4349"/>
      <c r="DW4349"/>
      <c r="DX4349"/>
      <c r="DY4349"/>
      <c r="DZ4349"/>
      <c r="EA4349"/>
      <c r="EB4349"/>
      <c r="EC4349"/>
      <c r="ED4349"/>
      <c r="EE4349"/>
      <c r="EF4349"/>
      <c r="EG4349"/>
      <c r="EH4349"/>
      <c r="EI4349"/>
      <c r="EJ4349"/>
      <c r="EK4349"/>
      <c r="EL4349"/>
      <c r="EM4349"/>
      <c r="EN4349"/>
      <c r="EO4349"/>
      <c r="EP4349"/>
      <c r="EQ4349"/>
      <c r="ER4349"/>
      <c r="ES4349"/>
      <c r="ET4349"/>
      <c r="EU4349"/>
      <c r="EV4349"/>
      <c r="EW4349"/>
      <c r="EX4349"/>
      <c r="EY4349"/>
      <c r="EZ4349"/>
      <c r="FA4349"/>
      <c r="FB4349"/>
      <c r="FC4349"/>
      <c r="FD4349"/>
      <c r="FE4349"/>
      <c r="FF4349"/>
      <c r="FG4349"/>
      <c r="FH4349"/>
      <c r="FI4349"/>
      <c r="FJ4349"/>
      <c r="FK4349"/>
      <c r="FL4349"/>
      <c r="FM4349"/>
      <c r="FN4349"/>
      <c r="FO4349"/>
      <c r="FP4349"/>
      <c r="FQ4349"/>
      <c r="FR4349"/>
      <c r="FS4349"/>
      <c r="FT4349"/>
      <c r="FU4349"/>
      <c r="FV4349"/>
      <c r="FW4349"/>
      <c r="FX4349"/>
      <c r="FY4349"/>
      <c r="FZ4349"/>
      <c r="GA4349"/>
      <c r="GB4349"/>
      <c r="GC4349"/>
      <c r="GD4349"/>
      <c r="GE4349"/>
      <c r="GF4349"/>
      <c r="GG4349"/>
      <c r="GH4349"/>
      <c r="GI4349"/>
      <c r="GJ4349"/>
      <c r="GK4349"/>
      <c r="GL4349"/>
      <c r="GM4349"/>
      <c r="GN4349"/>
      <c r="GO4349"/>
      <c r="GP4349"/>
      <c r="GQ4349"/>
      <c r="GR4349"/>
      <c r="GS4349"/>
      <c r="GT4349"/>
      <c r="GU4349"/>
      <c r="GV4349"/>
      <c r="GW4349"/>
      <c r="GX4349"/>
      <c r="GY4349"/>
      <c r="GZ4349"/>
      <c r="HA4349"/>
      <c r="HB4349"/>
      <c r="HC4349"/>
      <c r="HD4349"/>
      <c r="HE4349"/>
      <c r="HF4349"/>
      <c r="HG4349"/>
      <c r="HH4349"/>
      <c r="HI4349"/>
      <c r="HJ4349"/>
      <c r="HK4349"/>
      <c r="HL4349"/>
      <c r="HM4349"/>
      <c r="HN4349"/>
      <c r="HO4349"/>
      <c r="HP4349"/>
      <c r="HQ4349"/>
      <c r="HR4349"/>
      <c r="HS4349"/>
      <c r="HT4349"/>
      <c r="HU4349"/>
      <c r="HV4349"/>
      <c r="HW4349"/>
      <c r="HX4349"/>
      <c r="HY4349"/>
      <c r="HZ4349"/>
      <c r="IA4349"/>
      <c r="IB4349"/>
      <c r="IC4349"/>
      <c r="ID4349"/>
      <c r="IE4349"/>
      <c r="IF4349"/>
      <c r="IG4349"/>
      <c r="IH4349"/>
      <c r="II4349"/>
      <c r="IJ4349"/>
      <c r="IK4349"/>
      <c r="IL4349"/>
      <c r="IM4349"/>
      <c r="IN4349"/>
      <c r="IO4349"/>
      <c r="IP4349"/>
      <c r="IQ4349"/>
      <c r="IR4349"/>
      <c r="IS4349"/>
      <c r="IT4349"/>
      <c r="IU4349"/>
      <c r="IV4349"/>
    </row>
    <row r="4350" spans="1:256" ht="12.75" customHeight="1">
      <c r="A4350" s="305"/>
      <c r="B4350" s="65">
        <v>1</v>
      </c>
      <c r="C4350" s="66">
        <f t="shared" si="196"/>
        <v>0</v>
      </c>
      <c r="D4350" s="76" t="s">
        <v>87</v>
      </c>
      <c r="E4350" s="99" t="s">
        <v>99</v>
      </c>
      <c r="F4350" s="99" t="s">
        <v>99</v>
      </c>
      <c r="G4350" s="78"/>
      <c r="H4350" s="96" t="s">
        <v>94</v>
      </c>
      <c r="I4350" s="107" t="s">
        <v>4728</v>
      </c>
      <c r="J4350" s="81"/>
      <c r="K4350" s="72"/>
      <c r="L4350" s="72"/>
      <c r="M4350" s="72"/>
      <c r="N4350" s="72"/>
      <c r="O4350" s="72"/>
      <c r="P4350" s="72"/>
      <c r="Q4350" s="833"/>
      <c r="R4350" s="102"/>
      <c r="S4350" s="73"/>
      <c r="T4350" s="102"/>
      <c r="U4350" s="103"/>
      <c r="V4350" s="104"/>
      <c r="W4350"/>
      <c r="X4350"/>
      <c r="Y4350"/>
      <c r="Z4350"/>
      <c r="AA4350"/>
      <c r="AB4350"/>
      <c r="AC4350"/>
      <c r="AD4350"/>
      <c r="AE4350"/>
      <c r="AF4350"/>
      <c r="AG4350"/>
      <c r="AH4350"/>
      <c r="AI4350"/>
      <c r="AJ4350"/>
      <c r="AK4350"/>
      <c r="AL4350"/>
      <c r="AM4350"/>
      <c r="AN4350"/>
      <c r="AO4350"/>
      <c r="AP4350"/>
      <c r="AQ4350"/>
      <c r="AR4350"/>
      <c r="AS4350"/>
      <c r="AT4350"/>
      <c r="AU4350"/>
      <c r="AV4350"/>
      <c r="AW4350"/>
      <c r="AX4350"/>
      <c r="AY4350"/>
      <c r="AZ4350"/>
      <c r="BA4350"/>
      <c r="BB4350"/>
      <c r="BC4350"/>
      <c r="BD4350"/>
      <c r="BE4350"/>
      <c r="BF4350"/>
      <c r="BG4350"/>
      <c r="BH4350"/>
      <c r="BI4350"/>
      <c r="BJ4350"/>
      <c r="BK4350"/>
      <c r="BL4350"/>
      <c r="BM4350"/>
      <c r="BN4350"/>
      <c r="BO4350"/>
      <c r="BP4350"/>
      <c r="BQ4350"/>
      <c r="BR4350"/>
      <c r="BS4350"/>
      <c r="BT4350"/>
      <c r="BU4350"/>
      <c r="BV4350"/>
      <c r="BW4350"/>
      <c r="BX4350"/>
      <c r="BY4350"/>
      <c r="BZ4350"/>
      <c r="CA4350"/>
      <c r="CB4350"/>
      <c r="CC4350"/>
      <c r="CD4350"/>
      <c r="CE4350"/>
      <c r="CF4350"/>
      <c r="CG4350"/>
      <c r="CH4350"/>
      <c r="CI4350"/>
      <c r="CJ4350"/>
      <c r="CK4350"/>
      <c r="CL4350"/>
      <c r="CM4350"/>
      <c r="CN4350"/>
      <c r="CO4350"/>
      <c r="CP4350"/>
      <c r="CQ4350"/>
      <c r="CR4350"/>
      <c r="CS4350"/>
      <c r="CT4350"/>
      <c r="CU4350"/>
      <c r="CV4350"/>
      <c r="CW4350"/>
      <c r="CX4350"/>
      <c r="CY4350"/>
      <c r="CZ4350"/>
      <c r="DA4350"/>
      <c r="DB4350"/>
      <c r="DC4350"/>
      <c r="DD4350"/>
      <c r="DE4350"/>
      <c r="DF4350"/>
      <c r="DG4350"/>
      <c r="DH4350"/>
      <c r="DI4350"/>
      <c r="DJ4350"/>
      <c r="DK4350"/>
      <c r="DL4350"/>
      <c r="DM4350"/>
      <c r="DN4350"/>
      <c r="DO4350"/>
      <c r="DP4350"/>
      <c r="DQ4350"/>
      <c r="DR4350"/>
      <c r="DS4350"/>
      <c r="DT4350"/>
      <c r="DU4350"/>
      <c r="DV4350"/>
      <c r="DW4350"/>
      <c r="DX4350"/>
      <c r="DY4350"/>
      <c r="DZ4350"/>
      <c r="EA4350"/>
      <c r="EB4350"/>
      <c r="EC4350"/>
      <c r="ED4350"/>
      <c r="EE4350"/>
      <c r="EF4350"/>
      <c r="EG4350"/>
      <c r="EH4350"/>
      <c r="EI4350"/>
      <c r="EJ4350"/>
      <c r="EK4350"/>
      <c r="EL4350"/>
      <c r="EM4350"/>
      <c r="EN4350"/>
      <c r="EO4350"/>
      <c r="EP4350"/>
      <c r="EQ4350"/>
      <c r="ER4350"/>
      <c r="ES4350"/>
      <c r="ET4350"/>
      <c r="EU4350"/>
      <c r="EV4350"/>
      <c r="EW4350"/>
      <c r="EX4350"/>
      <c r="EY4350"/>
      <c r="EZ4350"/>
      <c r="FA4350"/>
      <c r="FB4350"/>
      <c r="FC4350"/>
      <c r="FD4350"/>
      <c r="FE4350"/>
      <c r="FF4350"/>
      <c r="FG4350"/>
      <c r="FH4350"/>
      <c r="FI4350"/>
      <c r="FJ4350"/>
      <c r="FK4350"/>
      <c r="FL4350"/>
      <c r="FM4350"/>
      <c r="FN4350"/>
      <c r="FO4350"/>
      <c r="FP4350"/>
      <c r="FQ4350"/>
      <c r="FR4350"/>
      <c r="FS4350"/>
      <c r="FT4350"/>
      <c r="FU4350"/>
      <c r="FV4350"/>
      <c r="FW4350"/>
      <c r="FX4350"/>
      <c r="FY4350"/>
      <c r="FZ4350"/>
      <c r="GA4350"/>
      <c r="GB4350"/>
      <c r="GC4350"/>
      <c r="GD4350"/>
      <c r="GE4350"/>
      <c r="GF4350"/>
      <c r="GG4350"/>
      <c r="GH4350"/>
      <c r="GI4350"/>
      <c r="GJ4350"/>
      <c r="GK4350"/>
      <c r="GL4350"/>
      <c r="GM4350"/>
      <c r="GN4350"/>
      <c r="GO4350"/>
      <c r="GP4350"/>
      <c r="GQ4350"/>
      <c r="GR4350"/>
      <c r="GS4350"/>
      <c r="GT4350"/>
      <c r="GU4350"/>
      <c r="GV4350"/>
      <c r="GW4350"/>
      <c r="GX4350"/>
      <c r="GY4350"/>
      <c r="GZ4350"/>
      <c r="HA4350"/>
      <c r="HB4350"/>
      <c r="HC4350"/>
      <c r="HD4350"/>
      <c r="HE4350"/>
      <c r="HF4350"/>
      <c r="HG4350"/>
      <c r="HH4350"/>
      <c r="HI4350"/>
      <c r="HJ4350"/>
      <c r="HK4350"/>
      <c r="HL4350"/>
      <c r="HM4350"/>
      <c r="HN4350"/>
      <c r="HO4350"/>
      <c r="HP4350"/>
      <c r="HQ4350"/>
      <c r="HR4350"/>
      <c r="HS4350"/>
      <c r="HT4350"/>
      <c r="HU4350"/>
      <c r="HV4350"/>
      <c r="HW4350"/>
      <c r="HX4350"/>
      <c r="HY4350"/>
      <c r="HZ4350"/>
      <c r="IA4350"/>
      <c r="IB4350"/>
      <c r="IC4350"/>
      <c r="ID4350"/>
      <c r="IE4350"/>
      <c r="IF4350"/>
      <c r="IG4350"/>
      <c r="IH4350"/>
      <c r="II4350"/>
      <c r="IJ4350"/>
      <c r="IK4350"/>
      <c r="IL4350"/>
      <c r="IM4350"/>
      <c r="IN4350"/>
      <c r="IO4350"/>
      <c r="IP4350"/>
      <c r="IQ4350"/>
      <c r="IR4350"/>
      <c r="IS4350"/>
      <c r="IT4350"/>
      <c r="IU4350"/>
      <c r="IV4350"/>
    </row>
    <row r="4351" spans="1:256" ht="12.75" customHeight="1">
      <c r="A4351" s="305"/>
      <c r="B4351" s="65">
        <v>1</v>
      </c>
      <c r="C4351" s="66">
        <f t="shared" si="196"/>
        <v>0</v>
      </c>
      <c r="D4351" s="99" t="s">
        <v>70</v>
      </c>
      <c r="E4351" s="99" t="s">
        <v>70</v>
      </c>
      <c r="F4351" s="77" t="s">
        <v>90</v>
      </c>
      <c r="G4351" s="78"/>
      <c r="H4351" s="96" t="s">
        <v>101</v>
      </c>
      <c r="I4351" s="107" t="s">
        <v>4729</v>
      </c>
      <c r="J4351" s="81"/>
      <c r="K4351" s="72"/>
      <c r="L4351" s="72"/>
      <c r="M4351" s="72"/>
      <c r="N4351" s="72"/>
      <c r="O4351" s="72"/>
      <c r="P4351" s="72"/>
      <c r="Q4351" s="833"/>
      <c r="R4351" s="102"/>
      <c r="S4351" s="73"/>
      <c r="T4351" s="102"/>
      <c r="U4351" s="103"/>
      <c r="V4351" s="104"/>
      <c r="W4351"/>
      <c r="X4351"/>
      <c r="Y4351"/>
      <c r="Z4351"/>
      <c r="AA4351"/>
      <c r="AB4351"/>
      <c r="AC4351"/>
      <c r="AD4351"/>
      <c r="AE4351"/>
      <c r="AF4351"/>
      <c r="AG4351"/>
      <c r="AH4351"/>
      <c r="AI4351"/>
      <c r="AJ4351"/>
      <c r="AK4351"/>
      <c r="AL4351"/>
      <c r="AM4351"/>
      <c r="AN4351"/>
      <c r="AO4351"/>
      <c r="AP4351"/>
      <c r="AQ4351"/>
      <c r="AR4351"/>
      <c r="AS4351"/>
      <c r="AT4351"/>
      <c r="AU4351"/>
      <c r="AV4351"/>
      <c r="AW4351"/>
      <c r="AX4351"/>
      <c r="AY4351"/>
      <c r="AZ4351"/>
      <c r="BA4351"/>
      <c r="BB4351"/>
      <c r="BC4351"/>
      <c r="BD4351"/>
      <c r="BE4351"/>
      <c r="BF4351"/>
      <c r="BG4351"/>
      <c r="BH4351"/>
      <c r="BI4351"/>
      <c r="BJ4351"/>
      <c r="BK4351"/>
      <c r="BL4351"/>
      <c r="BM4351"/>
      <c r="BN4351"/>
      <c r="BO4351"/>
      <c r="BP4351"/>
      <c r="BQ4351"/>
      <c r="BR4351"/>
      <c r="BS4351"/>
      <c r="BT4351"/>
      <c r="BU4351"/>
      <c r="BV4351"/>
      <c r="BW4351"/>
      <c r="BX4351"/>
      <c r="BY4351"/>
      <c r="BZ4351"/>
      <c r="CA4351"/>
      <c r="CB4351"/>
      <c r="CC4351"/>
      <c r="CD4351"/>
      <c r="CE4351"/>
      <c r="CF4351"/>
      <c r="CG4351"/>
      <c r="CH4351"/>
      <c r="CI4351"/>
      <c r="CJ4351"/>
      <c r="CK4351"/>
      <c r="CL4351"/>
      <c r="CM4351"/>
      <c r="CN4351"/>
      <c r="CO4351"/>
      <c r="CP4351"/>
      <c r="CQ4351"/>
      <c r="CR4351"/>
      <c r="CS4351"/>
      <c r="CT4351"/>
      <c r="CU4351"/>
      <c r="CV4351"/>
      <c r="CW4351"/>
      <c r="CX4351"/>
      <c r="CY4351"/>
      <c r="CZ4351"/>
      <c r="DA4351"/>
      <c r="DB4351"/>
      <c r="DC4351"/>
      <c r="DD4351"/>
      <c r="DE4351"/>
      <c r="DF4351"/>
      <c r="DG4351"/>
      <c r="DH4351"/>
      <c r="DI4351"/>
      <c r="DJ4351"/>
      <c r="DK4351"/>
      <c r="DL4351"/>
      <c r="DM4351"/>
      <c r="DN4351"/>
      <c r="DO4351"/>
      <c r="DP4351"/>
      <c r="DQ4351"/>
      <c r="DR4351"/>
      <c r="DS4351"/>
      <c r="DT4351"/>
      <c r="DU4351"/>
      <c r="DV4351"/>
      <c r="DW4351"/>
      <c r="DX4351"/>
      <c r="DY4351"/>
      <c r="DZ4351"/>
      <c r="EA4351"/>
      <c r="EB4351"/>
      <c r="EC4351"/>
      <c r="ED4351"/>
      <c r="EE4351"/>
      <c r="EF4351"/>
      <c r="EG4351"/>
      <c r="EH4351"/>
      <c r="EI4351"/>
      <c r="EJ4351"/>
      <c r="EK4351"/>
      <c r="EL4351"/>
      <c r="EM4351"/>
      <c r="EN4351"/>
      <c r="EO4351"/>
      <c r="EP4351"/>
      <c r="EQ4351"/>
      <c r="ER4351"/>
      <c r="ES4351"/>
      <c r="ET4351"/>
      <c r="EU4351"/>
      <c r="EV4351"/>
      <c r="EW4351"/>
      <c r="EX4351"/>
      <c r="EY4351"/>
      <c r="EZ4351"/>
      <c r="FA4351"/>
      <c r="FB4351"/>
      <c r="FC4351"/>
      <c r="FD4351"/>
      <c r="FE4351"/>
      <c r="FF4351"/>
      <c r="FG4351"/>
      <c r="FH4351"/>
      <c r="FI4351"/>
      <c r="FJ4351"/>
      <c r="FK4351"/>
      <c r="FL4351"/>
      <c r="FM4351"/>
      <c r="FN4351"/>
      <c r="FO4351"/>
      <c r="FP4351"/>
      <c r="FQ4351"/>
      <c r="FR4351"/>
      <c r="FS4351"/>
      <c r="FT4351"/>
      <c r="FU4351"/>
      <c r="FV4351"/>
      <c r="FW4351"/>
      <c r="FX4351"/>
      <c r="FY4351"/>
      <c r="FZ4351"/>
      <c r="GA4351"/>
      <c r="GB4351"/>
      <c r="GC4351"/>
      <c r="GD4351"/>
      <c r="GE4351"/>
      <c r="GF4351"/>
      <c r="GG4351"/>
      <c r="GH4351"/>
      <c r="GI4351"/>
      <c r="GJ4351"/>
      <c r="GK4351"/>
      <c r="GL4351"/>
      <c r="GM4351"/>
      <c r="GN4351"/>
      <c r="GO4351"/>
      <c r="GP4351"/>
      <c r="GQ4351"/>
      <c r="GR4351"/>
      <c r="GS4351"/>
      <c r="GT4351"/>
      <c r="GU4351"/>
      <c r="GV4351"/>
      <c r="GW4351"/>
      <c r="GX4351"/>
      <c r="GY4351"/>
      <c r="GZ4351"/>
      <c r="HA4351"/>
      <c r="HB4351"/>
      <c r="HC4351"/>
      <c r="HD4351"/>
      <c r="HE4351"/>
      <c r="HF4351"/>
      <c r="HG4351"/>
      <c r="HH4351"/>
      <c r="HI4351"/>
      <c r="HJ4351"/>
      <c r="HK4351"/>
      <c r="HL4351"/>
      <c r="HM4351"/>
      <c r="HN4351"/>
      <c r="HO4351"/>
      <c r="HP4351"/>
      <c r="HQ4351"/>
      <c r="HR4351"/>
      <c r="HS4351"/>
      <c r="HT4351"/>
      <c r="HU4351"/>
      <c r="HV4351"/>
      <c r="HW4351"/>
      <c r="HX4351"/>
      <c r="HY4351"/>
      <c r="HZ4351"/>
      <c r="IA4351"/>
      <c r="IB4351"/>
      <c r="IC4351"/>
      <c r="ID4351"/>
      <c r="IE4351"/>
      <c r="IF4351"/>
      <c r="IG4351"/>
      <c r="IH4351"/>
      <c r="II4351"/>
      <c r="IJ4351"/>
      <c r="IK4351"/>
      <c r="IL4351"/>
      <c r="IM4351"/>
      <c r="IN4351"/>
      <c r="IO4351"/>
      <c r="IP4351"/>
      <c r="IQ4351"/>
      <c r="IR4351"/>
      <c r="IS4351"/>
      <c r="IT4351"/>
      <c r="IU4351"/>
      <c r="IV4351"/>
    </row>
    <row r="4352" spans="1:256" ht="12.75" customHeight="1">
      <c r="A4352" s="305"/>
      <c r="B4352" s="65">
        <v>1</v>
      </c>
      <c r="C4352" s="66">
        <f t="shared" si="196"/>
        <v>1</v>
      </c>
      <c r="D4352" s="663" t="s">
        <v>90</v>
      </c>
      <c r="E4352" s="248" t="s">
        <v>68</v>
      </c>
      <c r="F4352" s="662" t="s">
        <v>70</v>
      </c>
      <c r="G4352" s="78"/>
      <c r="H4352" s="96" t="s">
        <v>94</v>
      </c>
      <c r="I4352" s="107" t="s">
        <v>4730</v>
      </c>
      <c r="J4352" s="81"/>
      <c r="K4352" s="72"/>
      <c r="L4352" s="72"/>
      <c r="M4352" s="72"/>
      <c r="N4352" s="72"/>
      <c r="O4352" s="72"/>
      <c r="P4352" s="72"/>
      <c r="Q4352" s="833"/>
      <c r="R4352" s="102"/>
      <c r="S4352" s="73"/>
      <c r="T4352" s="102"/>
      <c r="U4352" s="103"/>
      <c r="V4352" s="104"/>
      <c r="W4352"/>
      <c r="X4352"/>
      <c r="Y4352"/>
      <c r="Z4352"/>
      <c r="AA4352"/>
      <c r="AB4352"/>
      <c r="AC4352"/>
      <c r="AD4352"/>
      <c r="AE4352"/>
      <c r="AF4352"/>
      <c r="AG4352"/>
      <c r="AH4352"/>
      <c r="AI4352"/>
      <c r="AJ4352"/>
      <c r="AK4352"/>
      <c r="AL4352"/>
      <c r="AM4352"/>
      <c r="AN4352"/>
      <c r="AO4352"/>
      <c r="AP4352"/>
      <c r="AQ4352"/>
      <c r="AR4352"/>
      <c r="AS4352"/>
      <c r="AT4352"/>
      <c r="AU4352"/>
      <c r="AV4352"/>
      <c r="AW4352"/>
      <c r="AX4352"/>
      <c r="AY4352"/>
      <c r="AZ4352"/>
      <c r="BA4352"/>
      <c r="BB4352"/>
      <c r="BC4352"/>
      <c r="BD4352"/>
      <c r="BE4352"/>
      <c r="BF4352"/>
      <c r="BG4352"/>
      <c r="BH4352"/>
      <c r="BI4352"/>
      <c r="BJ4352"/>
      <c r="BK4352"/>
      <c r="BL4352"/>
      <c r="BM4352"/>
      <c r="BN4352"/>
      <c r="BO4352"/>
      <c r="BP4352"/>
      <c r="BQ4352"/>
      <c r="BR4352"/>
      <c r="BS4352"/>
      <c r="BT4352"/>
      <c r="BU4352"/>
      <c r="BV4352"/>
      <c r="BW4352"/>
      <c r="BX4352"/>
      <c r="BY4352"/>
      <c r="BZ4352"/>
      <c r="CA4352"/>
      <c r="CB4352"/>
      <c r="CC4352"/>
      <c r="CD4352"/>
      <c r="CE4352"/>
      <c r="CF4352"/>
      <c r="CG4352"/>
      <c r="CH4352"/>
      <c r="CI4352"/>
      <c r="CJ4352"/>
      <c r="CK4352"/>
      <c r="CL4352"/>
      <c r="CM4352"/>
      <c r="CN4352"/>
      <c r="CO4352"/>
      <c r="CP4352"/>
      <c r="CQ4352"/>
      <c r="CR4352"/>
      <c r="CS4352"/>
      <c r="CT4352"/>
      <c r="CU4352"/>
      <c r="CV4352"/>
      <c r="CW4352"/>
      <c r="CX4352"/>
      <c r="CY4352"/>
      <c r="CZ4352"/>
      <c r="DA4352"/>
      <c r="DB4352"/>
      <c r="DC4352"/>
      <c r="DD4352"/>
      <c r="DE4352"/>
      <c r="DF4352"/>
      <c r="DG4352"/>
      <c r="DH4352"/>
      <c r="DI4352"/>
      <c r="DJ4352"/>
      <c r="DK4352"/>
      <c r="DL4352"/>
      <c r="DM4352"/>
      <c r="DN4352"/>
      <c r="DO4352"/>
      <c r="DP4352"/>
      <c r="DQ4352"/>
      <c r="DR4352"/>
      <c r="DS4352"/>
      <c r="DT4352"/>
      <c r="DU4352"/>
      <c r="DV4352"/>
      <c r="DW4352"/>
      <c r="DX4352"/>
      <c r="DY4352"/>
      <c r="DZ4352"/>
      <c r="EA4352"/>
      <c r="EB4352"/>
      <c r="EC4352"/>
      <c r="ED4352"/>
      <c r="EE4352"/>
      <c r="EF4352"/>
      <c r="EG4352"/>
      <c r="EH4352"/>
      <c r="EI4352"/>
      <c r="EJ4352"/>
      <c r="EK4352"/>
      <c r="EL4352"/>
      <c r="EM4352"/>
      <c r="EN4352"/>
      <c r="EO4352"/>
      <c r="EP4352"/>
      <c r="EQ4352"/>
      <c r="ER4352"/>
      <c r="ES4352"/>
      <c r="ET4352"/>
      <c r="EU4352"/>
      <c r="EV4352"/>
      <c r="EW4352"/>
      <c r="EX4352"/>
      <c r="EY4352"/>
      <c r="EZ4352"/>
      <c r="FA4352"/>
      <c r="FB4352"/>
      <c r="FC4352"/>
      <c r="FD4352"/>
      <c r="FE4352"/>
      <c r="FF4352"/>
      <c r="FG4352"/>
      <c r="FH4352"/>
      <c r="FI4352"/>
      <c r="FJ4352"/>
      <c r="FK4352"/>
      <c r="FL4352"/>
      <c r="FM4352"/>
      <c r="FN4352"/>
      <c r="FO4352"/>
      <c r="FP4352"/>
      <c r="FQ4352"/>
      <c r="FR4352"/>
      <c r="FS4352"/>
      <c r="FT4352"/>
      <c r="FU4352"/>
      <c r="FV4352"/>
      <c r="FW4352"/>
      <c r="FX4352"/>
      <c r="FY4352"/>
      <c r="FZ4352"/>
      <c r="GA4352"/>
      <c r="GB4352"/>
      <c r="GC4352"/>
      <c r="GD4352"/>
      <c r="GE4352"/>
      <c r="GF4352"/>
      <c r="GG4352"/>
      <c r="GH4352"/>
      <c r="GI4352"/>
      <c r="GJ4352"/>
      <c r="GK4352"/>
      <c r="GL4352"/>
      <c r="GM4352"/>
      <c r="GN4352"/>
      <c r="GO4352"/>
      <c r="GP4352"/>
      <c r="GQ4352"/>
      <c r="GR4352"/>
      <c r="GS4352"/>
      <c r="GT4352"/>
      <c r="GU4352"/>
      <c r="GV4352"/>
      <c r="GW4352"/>
      <c r="GX4352"/>
      <c r="GY4352"/>
      <c r="GZ4352"/>
      <c r="HA4352"/>
      <c r="HB4352"/>
      <c r="HC4352"/>
      <c r="HD4352"/>
      <c r="HE4352"/>
      <c r="HF4352"/>
      <c r="HG4352"/>
      <c r="HH4352"/>
      <c r="HI4352"/>
      <c r="HJ4352"/>
      <c r="HK4352"/>
      <c r="HL4352"/>
      <c r="HM4352"/>
      <c r="HN4352"/>
      <c r="HO4352"/>
      <c r="HP4352"/>
      <c r="HQ4352"/>
      <c r="HR4352"/>
      <c r="HS4352"/>
      <c r="HT4352"/>
      <c r="HU4352"/>
      <c r="HV4352"/>
      <c r="HW4352"/>
      <c r="HX4352"/>
      <c r="HY4352"/>
      <c r="HZ4352"/>
      <c r="IA4352"/>
      <c r="IB4352"/>
      <c r="IC4352"/>
      <c r="ID4352"/>
      <c r="IE4352"/>
      <c r="IF4352"/>
      <c r="IG4352"/>
      <c r="IH4352"/>
      <c r="II4352"/>
      <c r="IJ4352"/>
      <c r="IK4352"/>
      <c r="IL4352"/>
      <c r="IM4352"/>
      <c r="IN4352"/>
      <c r="IO4352"/>
      <c r="IP4352"/>
      <c r="IQ4352"/>
      <c r="IR4352"/>
      <c r="IS4352"/>
      <c r="IT4352"/>
      <c r="IU4352"/>
      <c r="IV4352"/>
    </row>
    <row r="4353" spans="1:256" ht="12.75" customHeight="1">
      <c r="A4353" s="305"/>
      <c r="B4353" s="65">
        <v>1</v>
      </c>
      <c r="C4353" s="66">
        <f>IF(E4353="A",4,IF(E4353="B",3,IF(E4353="C",2,IF(E4353="D",1,0))))</f>
        <v>3</v>
      </c>
      <c r="D4353" s="76" t="s">
        <v>87</v>
      </c>
      <c r="E4353" s="76" t="s">
        <v>87</v>
      </c>
      <c r="F4353" s="77" t="s">
        <v>90</v>
      </c>
      <c r="G4353" s="78"/>
      <c r="H4353" s="96" t="s">
        <v>94</v>
      </c>
      <c r="I4353" s="107" t="s">
        <v>4731</v>
      </c>
      <c r="J4353" s="81"/>
      <c r="K4353" s="72"/>
      <c r="L4353" s="72"/>
      <c r="M4353" s="72"/>
      <c r="N4353" s="72"/>
      <c r="O4353" s="72"/>
      <c r="P4353" s="72"/>
      <c r="Q4353" s="833"/>
      <c r="R4353" s="102"/>
      <c r="S4353" s="73"/>
      <c r="T4353" s="102"/>
      <c r="U4353" s="103"/>
      <c r="V4353" s="104"/>
      <c r="W4353"/>
      <c r="X4353"/>
      <c r="Y4353"/>
      <c r="Z4353"/>
      <c r="AA4353"/>
      <c r="AB4353"/>
      <c r="AC4353"/>
      <c r="AD4353"/>
      <c r="AE4353"/>
      <c r="AF4353"/>
      <c r="AG4353"/>
      <c r="AH4353"/>
      <c r="AI4353"/>
      <c r="AJ4353"/>
      <c r="AK4353"/>
      <c r="AL4353"/>
      <c r="AM4353"/>
      <c r="AN4353"/>
      <c r="AO4353"/>
      <c r="AP4353"/>
      <c r="AQ4353"/>
      <c r="AR4353"/>
      <c r="AS4353"/>
      <c r="AT4353"/>
      <c r="AU4353"/>
      <c r="AV4353"/>
      <c r="AW4353"/>
      <c r="AX4353"/>
      <c r="AY4353"/>
      <c r="AZ4353"/>
      <c r="BA4353"/>
      <c r="BB4353"/>
      <c r="BC4353"/>
      <c r="BD4353"/>
      <c r="BE4353"/>
      <c r="BF4353"/>
      <c r="BG4353"/>
      <c r="BH4353"/>
      <c r="BI4353"/>
      <c r="BJ4353"/>
      <c r="BK4353"/>
      <c r="BL4353"/>
      <c r="BM4353"/>
      <c r="BN4353"/>
      <c r="BO4353"/>
      <c r="BP4353"/>
      <c r="BQ4353"/>
      <c r="BR4353"/>
      <c r="BS4353"/>
      <c r="BT4353"/>
      <c r="BU4353"/>
      <c r="BV4353"/>
      <c r="BW4353"/>
      <c r="BX4353"/>
      <c r="BY4353"/>
      <c r="BZ4353"/>
      <c r="CA4353"/>
      <c r="CB4353"/>
      <c r="CC4353"/>
      <c r="CD4353"/>
      <c r="CE4353"/>
      <c r="CF4353"/>
      <c r="CG4353"/>
      <c r="CH4353"/>
      <c r="CI4353"/>
      <c r="CJ4353"/>
      <c r="CK4353"/>
      <c r="CL4353"/>
      <c r="CM4353"/>
      <c r="CN4353"/>
      <c r="CO4353"/>
      <c r="CP4353"/>
      <c r="CQ4353"/>
      <c r="CR4353"/>
      <c r="CS4353"/>
      <c r="CT4353"/>
      <c r="CU4353"/>
      <c r="CV4353"/>
      <c r="CW4353"/>
      <c r="CX4353"/>
      <c r="CY4353"/>
      <c r="CZ4353"/>
      <c r="DA4353"/>
      <c r="DB4353"/>
      <c r="DC4353"/>
      <c r="DD4353"/>
      <c r="DE4353"/>
      <c r="DF4353"/>
      <c r="DG4353"/>
      <c r="DH4353"/>
      <c r="DI4353"/>
      <c r="DJ4353"/>
      <c r="DK4353"/>
      <c r="DL4353"/>
      <c r="DM4353"/>
      <c r="DN4353"/>
      <c r="DO4353"/>
      <c r="DP4353"/>
      <c r="DQ4353"/>
      <c r="DR4353"/>
      <c r="DS4353"/>
      <c r="DT4353"/>
      <c r="DU4353"/>
      <c r="DV4353"/>
      <c r="DW4353"/>
      <c r="DX4353"/>
      <c r="DY4353"/>
      <c r="DZ4353"/>
      <c r="EA4353"/>
      <c r="EB4353"/>
      <c r="EC4353"/>
      <c r="ED4353"/>
      <c r="EE4353"/>
      <c r="EF4353"/>
      <c r="EG4353"/>
      <c r="EH4353"/>
      <c r="EI4353"/>
      <c r="EJ4353"/>
      <c r="EK4353"/>
      <c r="EL4353"/>
      <c r="EM4353"/>
      <c r="EN4353"/>
      <c r="EO4353"/>
      <c r="EP4353"/>
      <c r="EQ4353"/>
      <c r="ER4353"/>
      <c r="ES4353"/>
      <c r="ET4353"/>
      <c r="EU4353"/>
      <c r="EV4353"/>
      <c r="EW4353"/>
      <c r="EX4353"/>
      <c r="EY4353"/>
      <c r="EZ4353"/>
      <c r="FA4353"/>
      <c r="FB4353"/>
      <c r="FC4353"/>
      <c r="FD4353"/>
      <c r="FE4353"/>
      <c r="FF4353"/>
      <c r="FG4353"/>
      <c r="FH4353"/>
      <c r="FI4353"/>
      <c r="FJ4353"/>
      <c r="FK4353"/>
      <c r="FL4353"/>
      <c r="FM4353"/>
      <c r="FN4353"/>
      <c r="FO4353"/>
      <c r="FP4353"/>
      <c r="FQ4353"/>
      <c r="FR4353"/>
      <c r="FS4353"/>
      <c r="FT4353"/>
      <c r="FU4353"/>
      <c r="FV4353"/>
      <c r="FW4353"/>
      <c r="FX4353"/>
      <c r="FY4353"/>
      <c r="FZ4353"/>
      <c r="GA4353"/>
      <c r="GB4353"/>
      <c r="GC4353"/>
      <c r="GD4353"/>
      <c r="GE4353"/>
      <c r="GF4353"/>
      <c r="GG4353"/>
      <c r="GH4353"/>
      <c r="GI4353"/>
      <c r="GJ4353"/>
      <c r="GK4353"/>
      <c r="GL4353"/>
      <c r="GM4353"/>
      <c r="GN4353"/>
      <c r="GO4353"/>
      <c r="GP4353"/>
      <c r="GQ4353"/>
      <c r="GR4353"/>
      <c r="GS4353"/>
      <c r="GT4353"/>
      <c r="GU4353"/>
      <c r="GV4353"/>
      <c r="GW4353"/>
      <c r="GX4353"/>
      <c r="GY4353"/>
      <c r="GZ4353"/>
      <c r="HA4353"/>
      <c r="HB4353"/>
      <c r="HC4353"/>
      <c r="HD4353"/>
      <c r="HE4353"/>
      <c r="HF4353"/>
      <c r="HG4353"/>
      <c r="HH4353"/>
      <c r="HI4353"/>
      <c r="HJ4353"/>
      <c r="HK4353"/>
      <c r="HL4353"/>
      <c r="HM4353"/>
      <c r="HN4353"/>
      <c r="HO4353"/>
      <c r="HP4353"/>
      <c r="HQ4353"/>
      <c r="HR4353"/>
      <c r="HS4353"/>
      <c r="HT4353"/>
      <c r="HU4353"/>
      <c r="HV4353"/>
      <c r="HW4353"/>
      <c r="HX4353"/>
      <c r="HY4353"/>
      <c r="HZ4353"/>
      <c r="IA4353"/>
      <c r="IB4353"/>
      <c r="IC4353"/>
      <c r="ID4353"/>
      <c r="IE4353"/>
      <c r="IF4353"/>
      <c r="IG4353"/>
      <c r="IH4353"/>
      <c r="II4353"/>
      <c r="IJ4353"/>
      <c r="IK4353"/>
      <c r="IL4353"/>
      <c r="IM4353"/>
      <c r="IN4353"/>
      <c r="IO4353"/>
      <c r="IP4353"/>
      <c r="IQ4353"/>
      <c r="IR4353"/>
      <c r="IS4353"/>
      <c r="IT4353"/>
      <c r="IU4353"/>
      <c r="IV4353"/>
    </row>
    <row r="4354" spans="1:256" ht="12.75" customHeight="1">
      <c r="A4354" s="308"/>
      <c r="B4354" s="65">
        <v>1</v>
      </c>
      <c r="C4354" s="66">
        <f>IF(E4354="A",1,IF(E4354="B",1,0))</f>
        <v>1</v>
      </c>
      <c r="D4354" s="77" t="s">
        <v>90</v>
      </c>
      <c r="E4354" s="76" t="s">
        <v>68</v>
      </c>
      <c r="F4354" s="76" t="s">
        <v>87</v>
      </c>
      <c r="G4354" s="78"/>
      <c r="H4354" s="96" t="s">
        <v>104</v>
      </c>
      <c r="I4354" s="107" t="s">
        <v>4732</v>
      </c>
      <c r="J4354" s="81"/>
      <c r="K4354" s="72"/>
      <c r="L4354" s="72"/>
      <c r="M4354" s="72"/>
      <c r="N4354" s="72"/>
      <c r="O4354" s="72"/>
      <c r="P4354" s="72"/>
      <c r="Q4354" s="833"/>
      <c r="R4354" s="102"/>
      <c r="S4354" s="73"/>
      <c r="T4354" s="102"/>
      <c r="U4354" s="103"/>
      <c r="V4354" s="104"/>
      <c r="W4354"/>
      <c r="X4354"/>
      <c r="Y4354"/>
      <c r="Z4354"/>
      <c r="AA4354"/>
      <c r="AB4354"/>
      <c r="AC4354"/>
      <c r="AD4354"/>
      <c r="AE4354"/>
      <c r="AF4354"/>
      <c r="AG4354"/>
      <c r="AH4354"/>
      <c r="AI4354"/>
      <c r="AJ4354"/>
      <c r="AK4354"/>
      <c r="AL4354"/>
      <c r="AM4354"/>
      <c r="AN4354"/>
      <c r="AO4354"/>
      <c r="AP4354"/>
      <c r="AQ4354"/>
      <c r="AR4354"/>
      <c r="AS4354"/>
      <c r="AT4354"/>
      <c r="AU4354"/>
      <c r="AV4354"/>
      <c r="AW4354"/>
      <c r="AX4354"/>
      <c r="AY4354"/>
      <c r="AZ4354"/>
      <c r="BA4354"/>
      <c r="BB4354"/>
      <c r="BC4354"/>
      <c r="BD4354"/>
      <c r="BE4354"/>
      <c r="BF4354"/>
      <c r="BG4354"/>
      <c r="BH4354"/>
      <c r="BI4354"/>
      <c r="BJ4354"/>
      <c r="BK4354"/>
      <c r="BL4354"/>
      <c r="BM4354"/>
      <c r="BN4354"/>
      <c r="BO4354"/>
      <c r="BP4354"/>
      <c r="BQ4354"/>
      <c r="BR4354"/>
      <c r="BS4354"/>
      <c r="BT4354"/>
      <c r="BU4354"/>
      <c r="BV4354"/>
      <c r="BW4354"/>
      <c r="BX4354"/>
      <c r="BY4354"/>
      <c r="BZ4354"/>
      <c r="CA4354"/>
      <c r="CB4354"/>
      <c r="CC4354"/>
      <c r="CD4354"/>
      <c r="CE4354"/>
      <c r="CF4354"/>
      <c r="CG4354"/>
      <c r="CH4354"/>
      <c r="CI4354"/>
      <c r="CJ4354"/>
      <c r="CK4354"/>
      <c r="CL4354"/>
      <c r="CM4354"/>
      <c r="CN4354"/>
      <c r="CO4354"/>
      <c r="CP4354"/>
      <c r="CQ4354"/>
      <c r="CR4354"/>
      <c r="CS4354"/>
      <c r="CT4354"/>
      <c r="CU4354"/>
      <c r="CV4354"/>
      <c r="CW4354"/>
      <c r="CX4354"/>
      <c r="CY4354"/>
      <c r="CZ4354"/>
      <c r="DA4354"/>
      <c r="DB4354"/>
      <c r="DC4354"/>
      <c r="DD4354"/>
      <c r="DE4354"/>
      <c r="DF4354"/>
      <c r="DG4354"/>
      <c r="DH4354"/>
      <c r="DI4354"/>
      <c r="DJ4354"/>
      <c r="DK4354"/>
      <c r="DL4354"/>
      <c r="DM4354"/>
      <c r="DN4354"/>
      <c r="DO4354"/>
      <c r="DP4354"/>
      <c r="DQ4354"/>
      <c r="DR4354"/>
      <c r="DS4354"/>
      <c r="DT4354"/>
      <c r="DU4354"/>
      <c r="DV4354"/>
      <c r="DW4354"/>
      <c r="DX4354"/>
      <c r="DY4354"/>
      <c r="DZ4354"/>
      <c r="EA4354"/>
      <c r="EB4354"/>
      <c r="EC4354"/>
      <c r="ED4354"/>
      <c r="EE4354"/>
      <c r="EF4354"/>
      <c r="EG4354"/>
      <c r="EH4354"/>
      <c r="EI4354"/>
      <c r="EJ4354"/>
      <c r="EK4354"/>
      <c r="EL4354"/>
      <c r="EM4354"/>
      <c r="EN4354"/>
      <c r="EO4354"/>
      <c r="EP4354"/>
      <c r="EQ4354"/>
      <c r="ER4354"/>
      <c r="ES4354"/>
      <c r="ET4354"/>
      <c r="EU4354"/>
      <c r="EV4354"/>
      <c r="EW4354"/>
      <c r="EX4354"/>
      <c r="EY4354"/>
      <c r="EZ4354"/>
      <c r="FA4354"/>
      <c r="FB4354"/>
      <c r="FC4354"/>
      <c r="FD4354"/>
      <c r="FE4354"/>
      <c r="FF4354"/>
      <c r="FG4354"/>
      <c r="FH4354"/>
      <c r="FI4354"/>
      <c r="FJ4354"/>
      <c r="FK4354"/>
      <c r="FL4354"/>
      <c r="FM4354"/>
      <c r="FN4354"/>
      <c r="FO4354"/>
      <c r="FP4354"/>
      <c r="FQ4354"/>
      <c r="FR4354"/>
      <c r="FS4354"/>
      <c r="FT4354"/>
      <c r="FU4354"/>
      <c r="FV4354"/>
      <c r="FW4354"/>
      <c r="FX4354"/>
      <c r="FY4354"/>
      <c r="FZ4354"/>
      <c r="GA4354"/>
      <c r="GB4354"/>
      <c r="GC4354"/>
      <c r="GD4354"/>
      <c r="GE4354"/>
      <c r="GF4354"/>
      <c r="GG4354"/>
      <c r="GH4354"/>
      <c r="GI4354"/>
      <c r="GJ4354"/>
      <c r="GK4354"/>
      <c r="GL4354"/>
      <c r="GM4354"/>
      <c r="GN4354"/>
      <c r="GO4354"/>
      <c r="GP4354"/>
      <c r="GQ4354"/>
      <c r="GR4354"/>
      <c r="GS4354"/>
      <c r="GT4354"/>
      <c r="GU4354"/>
      <c r="GV4354"/>
      <c r="GW4354"/>
      <c r="GX4354"/>
      <c r="GY4354"/>
      <c r="GZ4354"/>
      <c r="HA4354"/>
      <c r="HB4354"/>
      <c r="HC4354"/>
      <c r="HD4354"/>
      <c r="HE4354"/>
      <c r="HF4354"/>
      <c r="HG4354"/>
      <c r="HH4354"/>
      <c r="HI4354"/>
      <c r="HJ4354"/>
      <c r="HK4354"/>
      <c r="HL4354"/>
      <c r="HM4354"/>
      <c r="HN4354"/>
      <c r="HO4354"/>
      <c r="HP4354"/>
      <c r="HQ4354"/>
      <c r="HR4354"/>
      <c r="HS4354"/>
      <c r="HT4354"/>
      <c r="HU4354"/>
      <c r="HV4354"/>
      <c r="HW4354"/>
      <c r="HX4354"/>
      <c r="HY4354"/>
      <c r="HZ4354"/>
      <c r="IA4354"/>
      <c r="IB4354"/>
      <c r="IC4354"/>
      <c r="ID4354"/>
      <c r="IE4354"/>
      <c r="IF4354"/>
      <c r="IG4354"/>
      <c r="IH4354"/>
      <c r="II4354"/>
      <c r="IJ4354"/>
      <c r="IK4354"/>
      <c r="IL4354"/>
      <c r="IM4354"/>
      <c r="IN4354"/>
      <c r="IO4354"/>
      <c r="IP4354"/>
      <c r="IQ4354"/>
      <c r="IR4354"/>
      <c r="IS4354"/>
      <c r="IT4354"/>
      <c r="IU4354"/>
      <c r="IV4354"/>
    </row>
    <row r="4355" spans="1:256" ht="12.75" customHeight="1">
      <c r="A4355" s="305"/>
      <c r="B4355" s="65">
        <v>1</v>
      </c>
      <c r="C4355" s="66">
        <f>IF(E4355="A",4,IF(E4355="B",3,IF(E4355="C",2,IF(E4355="D",1,0))))</f>
        <v>1</v>
      </c>
      <c r="D4355" s="76" t="s">
        <v>68</v>
      </c>
      <c r="E4355" s="99" t="s">
        <v>70</v>
      </c>
      <c r="F4355" s="76" t="s">
        <v>68</v>
      </c>
      <c r="G4355" s="78"/>
      <c r="H4355" s="96" t="s">
        <v>148</v>
      </c>
      <c r="I4355" s="107" t="s">
        <v>4733</v>
      </c>
      <c r="J4355" s="81" t="s">
        <v>6111</v>
      </c>
      <c r="K4355" s="72"/>
      <c r="L4355" s="72"/>
      <c r="M4355" s="72"/>
      <c r="N4355" s="72"/>
      <c r="O4355" s="72"/>
      <c r="P4355" s="72"/>
      <c r="Q4355" s="833"/>
      <c r="R4355" s="102"/>
      <c r="S4355" s="73"/>
      <c r="T4355" s="102"/>
      <c r="U4355" s="103"/>
      <c r="V4355" s="104"/>
      <c r="W4355"/>
      <c r="X4355"/>
      <c r="Y4355"/>
      <c r="Z4355"/>
      <c r="AA4355"/>
      <c r="AB4355"/>
      <c r="AC4355"/>
      <c r="AD4355"/>
      <c r="AE4355"/>
      <c r="AF4355"/>
      <c r="AG4355"/>
      <c r="AH4355"/>
      <c r="AI4355"/>
      <c r="AJ4355"/>
      <c r="AK4355"/>
      <c r="AL4355"/>
      <c r="AM4355"/>
      <c r="AN4355"/>
      <c r="AO4355"/>
      <c r="AP4355"/>
      <c r="AQ4355"/>
      <c r="AR4355"/>
      <c r="AS4355"/>
      <c r="AT4355"/>
      <c r="AU4355"/>
      <c r="AV4355"/>
      <c r="AW4355"/>
      <c r="AX4355"/>
      <c r="AY4355"/>
      <c r="AZ4355"/>
      <c r="BA4355"/>
      <c r="BB4355"/>
      <c r="BC4355"/>
      <c r="BD4355"/>
      <c r="BE4355"/>
      <c r="BF4355"/>
      <c r="BG4355"/>
      <c r="BH4355"/>
      <c r="BI4355"/>
      <c r="BJ4355"/>
      <c r="BK4355"/>
      <c r="BL4355"/>
      <c r="BM4355"/>
      <c r="BN4355"/>
      <c r="BO4355"/>
      <c r="BP4355"/>
      <c r="BQ4355"/>
      <c r="BR4355"/>
      <c r="BS4355"/>
      <c r="BT4355"/>
      <c r="BU4355"/>
      <c r="BV4355"/>
      <c r="BW4355"/>
      <c r="BX4355"/>
      <c r="BY4355"/>
      <c r="BZ4355"/>
      <c r="CA4355"/>
      <c r="CB4355"/>
      <c r="CC4355"/>
      <c r="CD4355"/>
      <c r="CE4355"/>
      <c r="CF4355"/>
      <c r="CG4355"/>
      <c r="CH4355"/>
      <c r="CI4355"/>
      <c r="CJ4355"/>
      <c r="CK4355"/>
      <c r="CL4355"/>
      <c r="CM4355"/>
      <c r="CN4355"/>
      <c r="CO4355"/>
      <c r="CP4355"/>
      <c r="CQ4355"/>
      <c r="CR4355"/>
      <c r="CS4355"/>
      <c r="CT4355"/>
      <c r="CU4355"/>
      <c r="CV4355"/>
      <c r="CW4355"/>
      <c r="CX4355"/>
      <c r="CY4355"/>
      <c r="CZ4355"/>
      <c r="DA4355"/>
      <c r="DB4355"/>
      <c r="DC4355"/>
      <c r="DD4355"/>
      <c r="DE4355"/>
      <c r="DF4355"/>
      <c r="DG4355"/>
      <c r="DH4355"/>
      <c r="DI4355"/>
      <c r="DJ4355"/>
      <c r="DK4355"/>
      <c r="DL4355"/>
      <c r="DM4355"/>
      <c r="DN4355"/>
      <c r="DO4355"/>
      <c r="DP4355"/>
      <c r="DQ4355"/>
      <c r="DR4355"/>
      <c r="DS4355"/>
      <c r="DT4355"/>
      <c r="DU4355"/>
      <c r="DV4355"/>
      <c r="DW4355"/>
      <c r="DX4355"/>
      <c r="DY4355"/>
      <c r="DZ4355"/>
      <c r="EA4355"/>
      <c r="EB4355"/>
      <c r="EC4355"/>
      <c r="ED4355"/>
      <c r="EE4355"/>
      <c r="EF4355"/>
      <c r="EG4355"/>
      <c r="EH4355"/>
      <c r="EI4355"/>
      <c r="EJ4355"/>
      <c r="EK4355"/>
      <c r="EL4355"/>
      <c r="EM4355"/>
      <c r="EN4355"/>
      <c r="EO4355"/>
      <c r="EP4355"/>
      <c r="EQ4355"/>
      <c r="ER4355"/>
      <c r="ES4355"/>
      <c r="ET4355"/>
      <c r="EU4355"/>
      <c r="EV4355"/>
      <c r="EW4355"/>
      <c r="EX4355"/>
      <c r="EY4355"/>
      <c r="EZ4355"/>
      <c r="FA4355"/>
      <c r="FB4355"/>
      <c r="FC4355"/>
      <c r="FD4355"/>
      <c r="FE4355"/>
      <c r="FF4355"/>
      <c r="FG4355"/>
      <c r="FH4355"/>
      <c r="FI4355"/>
      <c r="FJ4355"/>
      <c r="FK4355"/>
      <c r="FL4355"/>
      <c r="FM4355"/>
      <c r="FN4355"/>
      <c r="FO4355"/>
      <c r="FP4355"/>
      <c r="FQ4355"/>
      <c r="FR4355"/>
      <c r="FS4355"/>
      <c r="FT4355"/>
      <c r="FU4355"/>
      <c r="FV4355"/>
      <c r="FW4355"/>
      <c r="FX4355"/>
      <c r="FY4355"/>
      <c r="FZ4355"/>
      <c r="GA4355"/>
      <c r="GB4355"/>
      <c r="GC4355"/>
      <c r="GD4355"/>
      <c r="GE4355"/>
      <c r="GF4355"/>
      <c r="GG4355"/>
      <c r="GH4355"/>
      <c r="GI4355"/>
      <c r="GJ4355"/>
      <c r="GK4355"/>
      <c r="GL4355"/>
      <c r="GM4355"/>
      <c r="GN4355"/>
      <c r="GO4355"/>
      <c r="GP4355"/>
      <c r="GQ4355"/>
      <c r="GR4355"/>
      <c r="GS4355"/>
      <c r="GT4355"/>
      <c r="GU4355"/>
      <c r="GV4355"/>
      <c r="GW4355"/>
      <c r="GX4355"/>
      <c r="GY4355"/>
      <c r="GZ4355"/>
      <c r="HA4355"/>
      <c r="HB4355"/>
      <c r="HC4355"/>
      <c r="HD4355"/>
      <c r="HE4355"/>
      <c r="HF4355"/>
      <c r="HG4355"/>
      <c r="HH4355"/>
      <c r="HI4355"/>
      <c r="HJ4355"/>
      <c r="HK4355"/>
      <c r="HL4355"/>
      <c r="HM4355"/>
      <c r="HN4355"/>
      <c r="HO4355"/>
      <c r="HP4355"/>
      <c r="HQ4355"/>
      <c r="HR4355"/>
      <c r="HS4355"/>
      <c r="HT4355"/>
      <c r="HU4355"/>
      <c r="HV4355"/>
      <c r="HW4355"/>
      <c r="HX4355"/>
      <c r="HY4355"/>
      <c r="HZ4355"/>
      <c r="IA4355"/>
      <c r="IB4355"/>
      <c r="IC4355"/>
      <c r="ID4355"/>
      <c r="IE4355"/>
      <c r="IF4355"/>
      <c r="IG4355"/>
      <c r="IH4355"/>
      <c r="II4355"/>
      <c r="IJ4355"/>
      <c r="IK4355"/>
      <c r="IL4355"/>
      <c r="IM4355"/>
      <c r="IN4355"/>
      <c r="IO4355"/>
      <c r="IP4355"/>
      <c r="IQ4355"/>
      <c r="IR4355"/>
      <c r="IS4355"/>
      <c r="IT4355"/>
      <c r="IU4355"/>
      <c r="IV4355"/>
    </row>
    <row r="4356" spans="1:256" ht="12.75" customHeight="1">
      <c r="A4356" s="305"/>
      <c r="B4356" s="65">
        <v>1</v>
      </c>
      <c r="C4356" s="66">
        <v>4</v>
      </c>
      <c r="D4356" s="77" t="s">
        <v>90</v>
      </c>
      <c r="E4356" s="76" t="s">
        <v>68</v>
      </c>
      <c r="F4356" s="77" t="s">
        <v>90</v>
      </c>
      <c r="G4356" s="78"/>
      <c r="H4356" s="96" t="s">
        <v>104</v>
      </c>
      <c r="I4356" s="107" t="s">
        <v>463</v>
      </c>
      <c r="J4356" s="81" t="s">
        <v>10</v>
      </c>
      <c r="K4356" s="72"/>
      <c r="L4356" s="72"/>
      <c r="M4356" s="72"/>
      <c r="N4356" s="72"/>
      <c r="O4356" s="72"/>
      <c r="P4356" s="72"/>
      <c r="Q4356" s="833"/>
      <c r="R4356" s="102"/>
      <c r="S4356" s="73"/>
      <c r="T4356" s="102"/>
      <c r="U4356" s="103"/>
      <c r="V4356" s="104"/>
      <c r="W4356"/>
      <c r="X4356"/>
      <c r="Y4356"/>
      <c r="Z4356"/>
      <c r="AA4356"/>
      <c r="AB4356"/>
      <c r="AC4356"/>
      <c r="AD4356"/>
      <c r="AE4356"/>
      <c r="AF4356"/>
      <c r="AG4356"/>
      <c r="AH4356"/>
      <c r="AI4356"/>
      <c r="AJ4356"/>
      <c r="AK4356"/>
      <c r="AL4356"/>
      <c r="AM4356"/>
      <c r="AN4356"/>
      <c r="AO4356"/>
      <c r="AP4356"/>
      <c r="AQ4356"/>
      <c r="AR4356"/>
      <c r="AS4356"/>
      <c r="AT4356"/>
      <c r="AU4356"/>
      <c r="AV4356"/>
      <c r="AW4356"/>
      <c r="AX4356"/>
      <c r="AY4356"/>
      <c r="AZ4356"/>
      <c r="BA4356"/>
      <c r="BB4356"/>
      <c r="BC4356"/>
      <c r="BD4356"/>
      <c r="BE4356"/>
      <c r="BF4356"/>
      <c r="BG4356"/>
      <c r="BH4356"/>
      <c r="BI4356"/>
      <c r="BJ4356"/>
      <c r="BK4356"/>
      <c r="BL4356"/>
      <c r="BM4356"/>
      <c r="BN4356"/>
      <c r="BO4356"/>
      <c r="BP4356"/>
      <c r="BQ4356"/>
      <c r="BR4356"/>
      <c r="BS4356"/>
      <c r="BT4356"/>
      <c r="BU4356"/>
      <c r="BV4356"/>
      <c r="BW4356"/>
      <c r="BX4356"/>
      <c r="BY4356"/>
      <c r="BZ4356"/>
      <c r="CA4356"/>
      <c r="CB4356"/>
      <c r="CC4356"/>
      <c r="CD4356"/>
      <c r="CE4356"/>
      <c r="CF4356"/>
      <c r="CG4356"/>
      <c r="CH4356"/>
      <c r="CI4356"/>
      <c r="CJ4356"/>
      <c r="CK4356"/>
      <c r="CL4356"/>
      <c r="CM4356"/>
      <c r="CN4356"/>
      <c r="CO4356"/>
      <c r="CP4356"/>
      <c r="CQ4356"/>
      <c r="CR4356"/>
      <c r="CS4356"/>
      <c r="CT4356"/>
      <c r="CU4356"/>
      <c r="CV4356"/>
      <c r="CW4356"/>
      <c r="CX4356"/>
      <c r="CY4356"/>
      <c r="CZ4356"/>
      <c r="DA4356"/>
      <c r="DB4356"/>
      <c r="DC4356"/>
      <c r="DD4356"/>
      <c r="DE4356"/>
      <c r="DF4356"/>
      <c r="DG4356"/>
      <c r="DH4356"/>
      <c r="DI4356"/>
      <c r="DJ4356"/>
      <c r="DK4356"/>
      <c r="DL4356"/>
      <c r="DM4356"/>
      <c r="DN4356"/>
      <c r="DO4356"/>
      <c r="DP4356"/>
      <c r="DQ4356"/>
      <c r="DR4356"/>
      <c r="DS4356"/>
      <c r="DT4356"/>
      <c r="DU4356"/>
      <c r="DV4356"/>
      <c r="DW4356"/>
      <c r="DX4356"/>
      <c r="DY4356"/>
      <c r="DZ4356"/>
      <c r="EA4356"/>
      <c r="EB4356"/>
      <c r="EC4356"/>
      <c r="ED4356"/>
      <c r="EE4356"/>
      <c r="EF4356"/>
      <c r="EG4356"/>
      <c r="EH4356"/>
      <c r="EI4356"/>
      <c r="EJ4356"/>
      <c r="EK4356"/>
      <c r="EL4356"/>
      <c r="EM4356"/>
      <c r="EN4356"/>
      <c r="EO4356"/>
      <c r="EP4356"/>
      <c r="EQ4356"/>
      <c r="ER4356"/>
      <c r="ES4356"/>
      <c r="ET4356"/>
      <c r="EU4356"/>
      <c r="EV4356"/>
      <c r="EW4356"/>
      <c r="EX4356"/>
      <c r="EY4356"/>
      <c r="EZ4356"/>
      <c r="FA4356"/>
      <c r="FB4356"/>
      <c r="FC4356"/>
      <c r="FD4356"/>
      <c r="FE4356"/>
      <c r="FF4356"/>
      <c r="FG4356"/>
      <c r="FH4356"/>
      <c r="FI4356"/>
      <c r="FJ4356"/>
      <c r="FK4356"/>
      <c r="FL4356"/>
      <c r="FM4356"/>
      <c r="FN4356"/>
      <c r="FO4356"/>
      <c r="FP4356"/>
      <c r="FQ4356"/>
      <c r="FR4356"/>
      <c r="FS4356"/>
      <c r="FT4356"/>
      <c r="FU4356"/>
      <c r="FV4356"/>
      <c r="FW4356"/>
      <c r="FX4356"/>
      <c r="FY4356"/>
      <c r="FZ4356"/>
      <c r="GA4356"/>
      <c r="GB4356"/>
      <c r="GC4356"/>
      <c r="GD4356"/>
      <c r="GE4356"/>
      <c r="GF4356"/>
      <c r="GG4356"/>
      <c r="GH4356"/>
      <c r="GI4356"/>
      <c r="GJ4356"/>
      <c r="GK4356"/>
      <c r="GL4356"/>
      <c r="GM4356"/>
      <c r="GN4356"/>
      <c r="GO4356"/>
      <c r="GP4356"/>
      <c r="GQ4356"/>
      <c r="GR4356"/>
      <c r="GS4356"/>
      <c r="GT4356"/>
      <c r="GU4356"/>
      <c r="GV4356"/>
      <c r="GW4356"/>
      <c r="GX4356"/>
      <c r="GY4356"/>
      <c r="GZ4356"/>
      <c r="HA4356"/>
      <c r="HB4356"/>
      <c r="HC4356"/>
      <c r="HD4356"/>
      <c r="HE4356"/>
      <c r="HF4356"/>
      <c r="HG4356"/>
      <c r="HH4356"/>
      <c r="HI4356"/>
      <c r="HJ4356"/>
      <c r="HK4356"/>
      <c r="HL4356"/>
      <c r="HM4356"/>
      <c r="HN4356"/>
      <c r="HO4356"/>
      <c r="HP4356"/>
      <c r="HQ4356"/>
      <c r="HR4356"/>
      <c r="HS4356"/>
      <c r="HT4356"/>
      <c r="HU4356"/>
      <c r="HV4356"/>
      <c r="HW4356"/>
      <c r="HX4356"/>
      <c r="HY4356"/>
      <c r="HZ4356"/>
      <c r="IA4356"/>
      <c r="IB4356"/>
      <c r="IC4356"/>
      <c r="ID4356"/>
      <c r="IE4356"/>
      <c r="IF4356"/>
      <c r="IG4356"/>
      <c r="IH4356"/>
      <c r="II4356"/>
      <c r="IJ4356"/>
      <c r="IK4356"/>
      <c r="IL4356"/>
      <c r="IM4356"/>
      <c r="IN4356"/>
      <c r="IO4356"/>
      <c r="IP4356"/>
      <c r="IQ4356"/>
      <c r="IR4356"/>
      <c r="IS4356"/>
      <c r="IT4356"/>
      <c r="IU4356"/>
      <c r="IV4356"/>
    </row>
    <row r="4357" spans="1:256" ht="12.75" customHeight="1">
      <c r="B4357" s="65">
        <v>1</v>
      </c>
      <c r="C4357" s="66">
        <f>IF(E4357="A",1,IF(E4357="B",1,0))</f>
        <v>0</v>
      </c>
      <c r="D4357" s="254" t="s">
        <v>87</v>
      </c>
      <c r="E4357" s="252" t="s">
        <v>90</v>
      </c>
      <c r="F4357" s="252" t="s">
        <v>90</v>
      </c>
      <c r="G4357" s="78"/>
      <c r="H4357" s="96" t="s">
        <v>126</v>
      </c>
      <c r="I4357" s="107" t="s">
        <v>4734</v>
      </c>
      <c r="J4357" s="81"/>
      <c r="K4357" s="72"/>
      <c r="L4357" s="72"/>
      <c r="M4357" s="72"/>
      <c r="N4357" s="72"/>
      <c r="O4357" s="72"/>
      <c r="P4357" s="72"/>
      <c r="Q4357" s="833"/>
      <c r="R4357" s="102"/>
      <c r="S4357" s="73"/>
      <c r="T4357" s="102"/>
      <c r="U4357" s="103"/>
      <c r="V4357" s="104"/>
      <c r="W4357"/>
      <c r="X4357"/>
      <c r="Y4357"/>
      <c r="Z4357"/>
      <c r="AA4357"/>
      <c r="AB4357"/>
      <c r="AC4357"/>
      <c r="AD4357"/>
      <c r="AE4357"/>
      <c r="AF4357"/>
      <c r="AG4357"/>
      <c r="AH4357"/>
      <c r="AI4357"/>
      <c r="AJ4357"/>
      <c r="AK4357"/>
      <c r="AL4357"/>
      <c r="AM4357"/>
      <c r="AN4357"/>
      <c r="AO4357"/>
      <c r="AP4357"/>
      <c r="AQ4357"/>
      <c r="AR4357"/>
      <c r="AS4357"/>
      <c r="AT4357"/>
      <c r="AU4357"/>
      <c r="AV4357"/>
      <c r="AW4357"/>
      <c r="AX4357"/>
      <c r="AY4357"/>
      <c r="AZ4357"/>
      <c r="BA4357"/>
      <c r="BB4357"/>
      <c r="BC4357"/>
      <c r="BD4357"/>
      <c r="BE4357"/>
      <c r="BF4357"/>
      <c r="BG4357"/>
      <c r="BH4357"/>
      <c r="BI4357"/>
      <c r="BJ4357"/>
      <c r="BK4357"/>
      <c r="BL4357"/>
      <c r="BM4357"/>
      <c r="BN4357"/>
      <c r="BO4357"/>
      <c r="BP4357"/>
      <c r="BQ4357"/>
      <c r="BR4357"/>
      <c r="BS4357"/>
      <c r="BT4357"/>
      <c r="BU4357"/>
      <c r="BV4357"/>
      <c r="BW4357"/>
      <c r="BX4357"/>
      <c r="BY4357"/>
      <c r="BZ4357"/>
      <c r="CA4357"/>
      <c r="CB4357"/>
      <c r="CC4357"/>
      <c r="CD4357"/>
      <c r="CE4357"/>
      <c r="CF4357"/>
      <c r="CG4357"/>
      <c r="CH4357"/>
      <c r="CI4357"/>
      <c r="CJ4357"/>
      <c r="CK4357"/>
      <c r="CL4357"/>
      <c r="CM4357"/>
      <c r="CN4357"/>
      <c r="CO4357"/>
      <c r="CP4357"/>
      <c r="CQ4357"/>
      <c r="CR4357"/>
      <c r="CS4357"/>
      <c r="CT4357"/>
      <c r="CU4357"/>
      <c r="CV4357"/>
      <c r="CW4357"/>
      <c r="CX4357"/>
      <c r="CY4357"/>
      <c r="CZ4357"/>
      <c r="DA4357"/>
      <c r="DB4357"/>
      <c r="DC4357"/>
      <c r="DD4357"/>
      <c r="DE4357"/>
      <c r="DF4357"/>
      <c r="DG4357"/>
      <c r="DH4357"/>
      <c r="DI4357"/>
      <c r="DJ4357"/>
      <c r="DK4357"/>
      <c r="DL4357"/>
      <c r="DM4357"/>
      <c r="DN4357"/>
      <c r="DO4357"/>
      <c r="DP4357"/>
      <c r="DQ4357"/>
      <c r="DR4357"/>
      <c r="DS4357"/>
      <c r="DT4357"/>
      <c r="DU4357"/>
      <c r="DV4357"/>
      <c r="DW4357"/>
      <c r="DX4357"/>
      <c r="DY4357"/>
      <c r="DZ4357"/>
      <c r="EA4357"/>
      <c r="EB4357"/>
      <c r="EC4357"/>
      <c r="ED4357"/>
      <c r="EE4357"/>
      <c r="EF4357"/>
      <c r="EG4357"/>
      <c r="EH4357"/>
      <c r="EI4357"/>
      <c r="EJ4357"/>
      <c r="EK4357"/>
      <c r="EL4357"/>
      <c r="EM4357"/>
      <c r="EN4357"/>
      <c r="EO4357"/>
      <c r="EP4357"/>
      <c r="EQ4357"/>
      <c r="ER4357"/>
      <c r="ES4357"/>
      <c r="ET4357"/>
      <c r="EU4357"/>
      <c r="EV4357"/>
      <c r="EW4357"/>
      <c r="EX4357"/>
      <c r="EY4357"/>
      <c r="EZ4357"/>
      <c r="FA4357"/>
      <c r="FB4357"/>
      <c r="FC4357"/>
      <c r="FD4357"/>
      <c r="FE4357"/>
      <c r="FF4357"/>
      <c r="FG4357"/>
      <c r="FH4357"/>
      <c r="FI4357"/>
      <c r="FJ4357"/>
      <c r="FK4357"/>
      <c r="FL4357"/>
      <c r="FM4357"/>
      <c r="FN4357"/>
      <c r="FO4357"/>
      <c r="FP4357"/>
      <c r="FQ4357"/>
      <c r="FR4357"/>
      <c r="FS4357"/>
      <c r="FT4357"/>
      <c r="FU4357"/>
      <c r="FV4357"/>
      <c r="FW4357"/>
      <c r="FX4357"/>
      <c r="FY4357"/>
      <c r="FZ4357"/>
      <c r="GA4357"/>
      <c r="GB4357"/>
      <c r="GC4357"/>
      <c r="GD4357"/>
      <c r="GE4357"/>
      <c r="GF4357"/>
      <c r="GG4357"/>
      <c r="GH4357"/>
      <c r="GI4357"/>
      <c r="GJ4357"/>
      <c r="GK4357"/>
      <c r="GL4357"/>
      <c r="GM4357"/>
      <c r="GN4357"/>
      <c r="GO4357"/>
      <c r="GP4357"/>
      <c r="GQ4357"/>
      <c r="GR4357"/>
      <c r="GS4357"/>
      <c r="GT4357"/>
      <c r="GU4357"/>
      <c r="GV4357"/>
      <c r="GW4357"/>
      <c r="GX4357"/>
      <c r="GY4357"/>
      <c r="GZ4357"/>
      <c r="HA4357"/>
      <c r="HB4357"/>
      <c r="HC4357"/>
      <c r="HD4357"/>
      <c r="HE4357"/>
      <c r="HF4357"/>
      <c r="HG4357"/>
      <c r="HH4357"/>
      <c r="HI4357"/>
      <c r="HJ4357"/>
      <c r="HK4357"/>
      <c r="HL4357"/>
      <c r="HM4357"/>
      <c r="HN4357"/>
      <c r="HO4357"/>
      <c r="HP4357"/>
      <c r="HQ4357"/>
      <c r="HR4357"/>
      <c r="HS4357"/>
      <c r="HT4357"/>
      <c r="HU4357"/>
      <c r="HV4357"/>
      <c r="HW4357"/>
      <c r="HX4357"/>
      <c r="HY4357"/>
      <c r="HZ4357"/>
      <c r="IA4357"/>
      <c r="IB4357"/>
      <c r="IC4357"/>
      <c r="ID4357"/>
      <c r="IE4357"/>
      <c r="IF4357"/>
      <c r="IG4357"/>
      <c r="IH4357"/>
      <c r="II4357"/>
      <c r="IJ4357"/>
      <c r="IK4357"/>
      <c r="IL4357"/>
      <c r="IM4357"/>
      <c r="IN4357"/>
      <c r="IO4357"/>
      <c r="IP4357"/>
      <c r="IQ4357"/>
      <c r="IR4357"/>
      <c r="IS4357"/>
      <c r="IT4357"/>
      <c r="IU4357"/>
      <c r="IV4357"/>
    </row>
    <row r="4358" spans="1:256" ht="12.75" customHeight="1">
      <c r="A4358" s="305"/>
      <c r="B4358" s="65">
        <v>1</v>
      </c>
      <c r="C4358" s="66">
        <f>IF(E4358="A",1,IF(E4358="B",1,0))</f>
        <v>0</v>
      </c>
      <c r="D4358" s="252" t="s">
        <v>90</v>
      </c>
      <c r="E4358" s="252" t="s">
        <v>90</v>
      </c>
      <c r="F4358" s="252" t="s">
        <v>90</v>
      </c>
      <c r="G4358" s="78"/>
      <c r="H4358" s="96" t="s">
        <v>251</v>
      </c>
      <c r="I4358" s="107" t="s">
        <v>4735</v>
      </c>
      <c r="J4358" s="81"/>
      <c r="K4358" s="72"/>
      <c r="L4358" s="72"/>
      <c r="M4358" s="72"/>
      <c r="N4358" s="72"/>
      <c r="O4358" s="72"/>
      <c r="P4358" s="72"/>
      <c r="Q4358" s="833"/>
      <c r="R4358" s="102"/>
      <c r="S4358" s="73"/>
      <c r="T4358" s="102"/>
      <c r="U4358" s="103"/>
      <c r="V4358" s="104"/>
      <c r="W4358" s="55"/>
      <c r="X4358" s="55"/>
      <c r="Y4358" s="55"/>
      <c r="Z4358" s="55"/>
      <c r="AA4358" s="55"/>
      <c r="AB4358" s="55"/>
      <c r="AC4358" s="55"/>
      <c r="AD4358" s="55"/>
      <c r="AE4358" s="55"/>
      <c r="AF4358" s="55"/>
      <c r="AG4358" s="55"/>
      <c r="AH4358" s="55"/>
      <c r="AI4358" s="55"/>
      <c r="AJ4358" s="55"/>
      <c r="AK4358" s="55"/>
      <c r="AL4358" s="55"/>
      <c r="AM4358" s="55"/>
      <c r="AN4358" s="55"/>
      <c r="AO4358" s="55"/>
      <c r="AP4358" s="55"/>
      <c r="AQ4358" s="55"/>
      <c r="AR4358" s="55"/>
      <c r="AS4358" s="55"/>
      <c r="AT4358" s="55"/>
      <c r="AU4358" s="55"/>
      <c r="AV4358" s="55"/>
      <c r="AW4358" s="55"/>
      <c r="AX4358" s="55"/>
      <c r="AY4358" s="55"/>
      <c r="AZ4358" s="55"/>
      <c r="BA4358" s="55"/>
      <c r="BB4358" s="55"/>
      <c r="BC4358" s="55"/>
      <c r="BD4358" s="55"/>
      <c r="BE4358" s="55"/>
      <c r="BF4358" s="55"/>
      <c r="BG4358" s="55"/>
      <c r="BH4358" s="55"/>
      <c r="BI4358" s="55"/>
      <c r="BJ4358" s="55"/>
      <c r="BK4358" s="55"/>
      <c r="BL4358" s="55"/>
      <c r="BM4358" s="55"/>
      <c r="BN4358" s="55"/>
      <c r="BO4358" s="55"/>
      <c r="BP4358" s="55"/>
      <c r="BQ4358" s="55"/>
      <c r="BR4358" s="55"/>
      <c r="BS4358" s="55"/>
      <c r="BT4358" s="55"/>
      <c r="BU4358" s="55"/>
      <c r="BV4358" s="55"/>
      <c r="BW4358" s="55"/>
      <c r="BX4358" s="55"/>
      <c r="BY4358" s="55"/>
      <c r="BZ4358" s="55"/>
      <c r="CA4358" s="55"/>
      <c r="CB4358" s="55"/>
      <c r="CC4358" s="55"/>
      <c r="CD4358" s="55"/>
      <c r="CE4358" s="55"/>
      <c r="CF4358" s="55"/>
      <c r="CG4358" s="55"/>
      <c r="CH4358" s="55"/>
      <c r="CI4358" s="55"/>
      <c r="CJ4358" s="55"/>
      <c r="CK4358" s="55"/>
      <c r="CL4358" s="55"/>
      <c r="CM4358" s="55"/>
      <c r="CN4358" s="55"/>
      <c r="CO4358" s="55"/>
      <c r="CP4358" s="55"/>
      <c r="CQ4358" s="55"/>
      <c r="CR4358" s="55"/>
      <c r="CS4358" s="55"/>
      <c r="CT4358" s="55"/>
      <c r="CU4358" s="55"/>
      <c r="CV4358" s="55"/>
      <c r="CW4358" s="55"/>
      <c r="CX4358" s="55"/>
      <c r="CY4358" s="55"/>
      <c r="CZ4358" s="55"/>
      <c r="DA4358" s="55"/>
      <c r="DB4358" s="55"/>
      <c r="DC4358" s="55"/>
      <c r="DD4358" s="55"/>
      <c r="DE4358" s="55"/>
      <c r="DF4358" s="55"/>
      <c r="DG4358" s="55"/>
      <c r="DH4358" s="55"/>
      <c r="DI4358" s="55"/>
      <c r="DJ4358" s="55"/>
      <c r="DK4358" s="55"/>
      <c r="DL4358" s="55"/>
      <c r="DM4358" s="55"/>
      <c r="DN4358" s="55"/>
      <c r="DO4358" s="55"/>
      <c r="DP4358" s="55"/>
      <c r="DQ4358" s="55"/>
      <c r="DR4358" s="55"/>
      <c r="DS4358" s="55"/>
      <c r="DT4358" s="55"/>
      <c r="DU4358" s="55"/>
      <c r="DV4358" s="55"/>
      <c r="DW4358" s="55"/>
      <c r="DX4358" s="55"/>
      <c r="DY4358" s="55"/>
      <c r="DZ4358" s="55"/>
      <c r="EA4358" s="55"/>
      <c r="EB4358" s="55"/>
      <c r="EC4358" s="55"/>
      <c r="ED4358" s="55"/>
      <c r="EE4358" s="55"/>
      <c r="EF4358" s="55"/>
      <c r="EG4358" s="55"/>
      <c r="EH4358" s="55"/>
      <c r="EI4358" s="55"/>
      <c r="EJ4358" s="55"/>
      <c r="EK4358" s="55"/>
      <c r="EL4358" s="55"/>
      <c r="EM4358" s="55"/>
      <c r="EN4358" s="55"/>
      <c r="EO4358" s="55"/>
      <c r="EP4358" s="55"/>
      <c r="EQ4358" s="55"/>
      <c r="ER4358" s="55"/>
      <c r="ES4358" s="55"/>
      <c r="ET4358" s="55"/>
      <c r="EU4358" s="55"/>
      <c r="EV4358" s="55"/>
      <c r="EW4358" s="55"/>
      <c r="EX4358" s="55"/>
      <c r="EY4358" s="55"/>
      <c r="EZ4358" s="55"/>
      <c r="FA4358" s="55"/>
      <c r="FB4358" s="55"/>
      <c r="FC4358" s="55"/>
      <c r="FD4358" s="55"/>
      <c r="FE4358" s="55"/>
      <c r="FF4358" s="55"/>
      <c r="FG4358" s="55"/>
      <c r="FH4358" s="55"/>
      <c r="FI4358" s="55"/>
      <c r="FJ4358" s="55"/>
      <c r="FK4358" s="55"/>
      <c r="FL4358" s="55"/>
      <c r="FM4358" s="55"/>
      <c r="FN4358" s="55"/>
      <c r="FO4358" s="55"/>
      <c r="FP4358" s="55"/>
      <c r="FQ4358" s="55"/>
      <c r="FR4358" s="55"/>
      <c r="FS4358" s="55"/>
      <c r="FT4358" s="55"/>
      <c r="FU4358" s="55"/>
      <c r="FV4358" s="55"/>
      <c r="FW4358" s="55"/>
      <c r="FX4358" s="55"/>
      <c r="FY4358" s="55"/>
      <c r="FZ4358" s="55"/>
      <c r="GA4358" s="55"/>
      <c r="GB4358" s="55"/>
      <c r="GC4358" s="55"/>
      <c r="GD4358" s="55"/>
      <c r="GE4358" s="55"/>
      <c r="GF4358" s="55"/>
      <c r="GG4358" s="55"/>
      <c r="GH4358" s="55"/>
      <c r="GI4358" s="55"/>
      <c r="GJ4358" s="55"/>
      <c r="GK4358" s="55"/>
      <c r="GL4358" s="55"/>
      <c r="GM4358" s="55"/>
      <c r="GN4358" s="55"/>
      <c r="GO4358" s="55"/>
      <c r="GP4358" s="55"/>
      <c r="GQ4358" s="55"/>
      <c r="GR4358" s="55"/>
      <c r="GS4358" s="55"/>
      <c r="GT4358" s="55"/>
      <c r="GU4358" s="55"/>
      <c r="GV4358" s="55"/>
      <c r="GW4358" s="55"/>
      <c r="GX4358" s="55"/>
      <c r="GY4358" s="55"/>
      <c r="GZ4358" s="55"/>
      <c r="HA4358" s="55"/>
      <c r="HB4358" s="55"/>
      <c r="HC4358" s="55"/>
      <c r="HD4358" s="55"/>
      <c r="HE4358" s="55"/>
      <c r="HF4358" s="55"/>
      <c r="HG4358" s="55"/>
      <c r="HH4358" s="55"/>
      <c r="HI4358" s="55"/>
      <c r="HJ4358" s="55"/>
      <c r="HK4358" s="55"/>
      <c r="HL4358" s="55"/>
      <c r="HM4358" s="55"/>
      <c r="HN4358" s="55"/>
      <c r="HO4358" s="55"/>
      <c r="HP4358" s="55"/>
      <c r="HQ4358" s="55"/>
      <c r="HR4358" s="55"/>
      <c r="HS4358" s="55"/>
      <c r="HT4358" s="55"/>
      <c r="HU4358" s="55"/>
      <c r="HV4358" s="55"/>
      <c r="HW4358" s="55"/>
      <c r="HX4358" s="55"/>
      <c r="HY4358" s="55"/>
      <c r="HZ4358" s="55"/>
      <c r="IA4358" s="55"/>
      <c r="IB4358" s="55"/>
      <c r="IC4358" s="55"/>
      <c r="ID4358" s="55"/>
      <c r="IE4358" s="55"/>
      <c r="IF4358" s="55"/>
      <c r="IG4358" s="55"/>
      <c r="IH4358" s="55"/>
      <c r="II4358" s="55"/>
      <c r="IJ4358" s="55"/>
      <c r="IK4358" s="55"/>
      <c r="IL4358" s="55"/>
      <c r="IM4358" s="55"/>
      <c r="IN4358" s="55"/>
      <c r="IO4358" s="55"/>
      <c r="IP4358" s="55"/>
      <c r="IQ4358" s="55"/>
      <c r="IR4358" s="55"/>
      <c r="IS4358" s="55"/>
      <c r="IT4358" s="55"/>
      <c r="IU4358" s="55"/>
      <c r="IV4358" s="55"/>
    </row>
    <row r="4359" spans="1:256" ht="12.75" customHeight="1">
      <c r="A4359" s="305"/>
      <c r="B4359" s="65">
        <v>1</v>
      </c>
      <c r="C4359" s="66">
        <f>IF(E4359="A",1,IF(E4359="B",1,0))</f>
        <v>1</v>
      </c>
      <c r="D4359" s="695" t="s">
        <v>70</v>
      </c>
      <c r="E4359" s="675" t="s">
        <v>87</v>
      </c>
      <c r="F4359" s="695" t="s">
        <v>70</v>
      </c>
      <c r="G4359" s="78"/>
      <c r="H4359" s="96" t="s">
        <v>88</v>
      </c>
      <c r="I4359" s="107" t="s">
        <v>4736</v>
      </c>
      <c r="J4359" s="81"/>
      <c r="K4359" s="72"/>
      <c r="L4359" s="72"/>
      <c r="M4359" s="72"/>
      <c r="N4359" s="72"/>
      <c r="O4359" s="72"/>
      <c r="P4359" s="72"/>
      <c r="Q4359" s="833"/>
      <c r="R4359" s="102"/>
      <c r="S4359" s="73"/>
      <c r="T4359" s="102"/>
      <c r="U4359" s="103"/>
      <c r="V4359" s="104"/>
    </row>
    <row r="4360" spans="1:256" ht="12.75" customHeight="1">
      <c r="A4360" s="305"/>
      <c r="B4360" s="65">
        <v>1</v>
      </c>
      <c r="C4360" s="66">
        <f>IF(E4360="A",1,IF(E4360="B",1,0))</f>
        <v>0</v>
      </c>
      <c r="D4360" s="254" t="s">
        <v>87</v>
      </c>
      <c r="E4360" s="252" t="s">
        <v>90</v>
      </c>
      <c r="F4360" s="254" t="s">
        <v>87</v>
      </c>
      <c r="G4360" s="78"/>
      <c r="H4360" s="96" t="s">
        <v>188</v>
      </c>
      <c r="I4360" s="107" t="s">
        <v>4737</v>
      </c>
      <c r="J4360" s="81"/>
      <c r="K4360" s="72"/>
      <c r="L4360" s="72"/>
      <c r="M4360" s="72"/>
      <c r="N4360" s="72"/>
      <c r="O4360" s="72"/>
      <c r="P4360" s="72"/>
      <c r="Q4360" s="833"/>
      <c r="R4360" s="102"/>
      <c r="S4360" s="73"/>
      <c r="T4360" s="102"/>
      <c r="U4360" s="103"/>
      <c r="V4360" s="104"/>
      <c r="W4360"/>
      <c r="X4360"/>
      <c r="Y4360"/>
      <c r="Z4360"/>
      <c r="AA4360"/>
      <c r="AB4360"/>
      <c r="AC4360"/>
      <c r="AD4360"/>
      <c r="AE4360"/>
      <c r="AF4360"/>
      <c r="AG4360"/>
      <c r="AH4360"/>
      <c r="AI4360"/>
      <c r="AJ4360"/>
      <c r="AK4360"/>
      <c r="AL4360"/>
      <c r="AM4360"/>
      <c r="AN4360"/>
      <c r="AO4360"/>
      <c r="AP4360"/>
      <c r="AQ4360"/>
      <c r="AR4360"/>
      <c r="AS4360"/>
      <c r="AT4360"/>
      <c r="AU4360"/>
      <c r="AV4360"/>
      <c r="AW4360"/>
      <c r="AX4360"/>
      <c r="AY4360"/>
      <c r="AZ4360"/>
      <c r="BA4360"/>
      <c r="BB4360"/>
      <c r="BC4360"/>
      <c r="BD4360"/>
      <c r="BE4360"/>
      <c r="BF4360"/>
      <c r="BG4360"/>
      <c r="BH4360"/>
      <c r="BI4360"/>
      <c r="BJ4360"/>
      <c r="BK4360"/>
      <c r="BL4360"/>
      <c r="BM4360"/>
      <c r="BN4360"/>
      <c r="BO4360"/>
      <c r="BP4360"/>
      <c r="BQ4360"/>
      <c r="BR4360"/>
      <c r="BS4360"/>
      <c r="BT4360"/>
      <c r="BU4360"/>
      <c r="BV4360"/>
      <c r="BW4360"/>
      <c r="BX4360"/>
      <c r="BY4360"/>
      <c r="BZ4360"/>
      <c r="CA4360"/>
      <c r="CB4360"/>
      <c r="CC4360"/>
      <c r="CD4360"/>
      <c r="CE4360"/>
      <c r="CF4360"/>
      <c r="CG4360"/>
      <c r="CH4360"/>
      <c r="CI4360"/>
      <c r="CJ4360"/>
      <c r="CK4360"/>
      <c r="CL4360"/>
      <c r="CM4360"/>
      <c r="CN4360"/>
      <c r="CO4360"/>
      <c r="CP4360"/>
      <c r="CQ4360"/>
      <c r="CR4360"/>
      <c r="CS4360"/>
      <c r="CT4360"/>
      <c r="CU4360"/>
      <c r="CV4360"/>
      <c r="CW4360"/>
      <c r="CX4360"/>
      <c r="CY4360"/>
      <c r="CZ4360"/>
      <c r="DA4360"/>
      <c r="DB4360"/>
      <c r="DC4360"/>
      <c r="DD4360"/>
      <c r="DE4360"/>
      <c r="DF4360"/>
      <c r="DG4360"/>
      <c r="DH4360"/>
      <c r="DI4360"/>
      <c r="DJ4360"/>
      <c r="DK4360"/>
      <c r="DL4360"/>
      <c r="DM4360"/>
      <c r="DN4360"/>
      <c r="DO4360"/>
      <c r="DP4360"/>
      <c r="DQ4360"/>
      <c r="DR4360"/>
      <c r="DS4360"/>
      <c r="DT4360"/>
      <c r="DU4360"/>
      <c r="DV4360"/>
      <c r="DW4360"/>
      <c r="DX4360"/>
      <c r="DY4360"/>
      <c r="DZ4360"/>
      <c r="EA4360"/>
      <c r="EB4360"/>
      <c r="EC4360"/>
      <c r="ED4360"/>
      <c r="EE4360"/>
      <c r="EF4360"/>
      <c r="EG4360"/>
      <c r="EH4360"/>
      <c r="EI4360"/>
      <c r="EJ4360"/>
      <c r="EK4360"/>
      <c r="EL4360"/>
      <c r="EM4360"/>
      <c r="EN4360"/>
      <c r="EO4360"/>
      <c r="EP4360"/>
      <c r="EQ4360"/>
      <c r="ER4360"/>
      <c r="ES4360"/>
      <c r="ET4360"/>
      <c r="EU4360"/>
      <c r="EV4360"/>
      <c r="EW4360"/>
      <c r="EX4360"/>
      <c r="EY4360"/>
      <c r="EZ4360"/>
      <c r="FA4360"/>
      <c r="FB4360"/>
      <c r="FC4360"/>
      <c r="FD4360"/>
      <c r="FE4360"/>
      <c r="FF4360"/>
      <c r="FG4360"/>
      <c r="FH4360"/>
      <c r="FI4360"/>
      <c r="FJ4360"/>
      <c r="FK4360"/>
      <c r="FL4360"/>
      <c r="FM4360"/>
      <c r="FN4360"/>
      <c r="FO4360"/>
      <c r="FP4360"/>
      <c r="FQ4360"/>
      <c r="FR4360"/>
      <c r="FS4360"/>
      <c r="FT4360"/>
      <c r="FU4360"/>
      <c r="FV4360"/>
      <c r="FW4360"/>
      <c r="FX4360"/>
      <c r="FY4360"/>
      <c r="FZ4360"/>
      <c r="GA4360"/>
      <c r="GB4360"/>
      <c r="GC4360"/>
      <c r="GD4360"/>
      <c r="GE4360"/>
      <c r="GF4360"/>
      <c r="GG4360"/>
      <c r="GH4360"/>
      <c r="GI4360"/>
      <c r="GJ4360"/>
      <c r="GK4360"/>
      <c r="GL4360"/>
      <c r="GM4360"/>
      <c r="GN4360"/>
      <c r="GO4360"/>
      <c r="GP4360"/>
      <c r="GQ4360"/>
      <c r="GR4360"/>
      <c r="GS4360"/>
      <c r="GT4360"/>
      <c r="GU4360"/>
      <c r="GV4360"/>
      <c r="GW4360"/>
      <c r="GX4360"/>
      <c r="GY4360"/>
      <c r="GZ4360"/>
      <c r="HA4360"/>
      <c r="HB4360"/>
      <c r="HC4360"/>
      <c r="HD4360"/>
      <c r="HE4360"/>
      <c r="HF4360"/>
      <c r="HG4360"/>
      <c r="HH4360"/>
      <c r="HI4360"/>
      <c r="HJ4360"/>
      <c r="HK4360"/>
      <c r="HL4360"/>
      <c r="HM4360"/>
      <c r="HN4360"/>
      <c r="HO4360"/>
      <c r="HP4360"/>
      <c r="HQ4360"/>
      <c r="HR4360"/>
      <c r="HS4360"/>
      <c r="HT4360"/>
      <c r="HU4360"/>
      <c r="HV4360"/>
      <c r="HW4360"/>
      <c r="HX4360"/>
      <c r="HY4360"/>
      <c r="HZ4360"/>
      <c r="IA4360"/>
      <c r="IB4360"/>
      <c r="IC4360"/>
      <c r="ID4360"/>
      <c r="IE4360"/>
      <c r="IF4360"/>
      <c r="IG4360"/>
      <c r="IH4360"/>
      <c r="II4360"/>
      <c r="IJ4360"/>
      <c r="IK4360"/>
      <c r="IL4360"/>
      <c r="IM4360"/>
      <c r="IN4360"/>
      <c r="IO4360"/>
      <c r="IP4360"/>
      <c r="IQ4360"/>
      <c r="IR4360"/>
      <c r="IS4360"/>
      <c r="IT4360"/>
      <c r="IU4360"/>
      <c r="IV4360"/>
    </row>
    <row r="4361" spans="1:256" ht="12.75" customHeight="1">
      <c r="A4361" s="305"/>
      <c r="B4361" s="65">
        <v>1</v>
      </c>
      <c r="C4361" s="66">
        <f>IF(E4361="A",1,IF(E4361="B",1,0))</f>
        <v>0</v>
      </c>
      <c r="D4361" s="254" t="s">
        <v>68</v>
      </c>
      <c r="E4361" s="252" t="s">
        <v>90</v>
      </c>
      <c r="F4361" s="252" t="s">
        <v>90</v>
      </c>
      <c r="G4361" s="78"/>
      <c r="H4361" s="96" t="s">
        <v>116</v>
      </c>
      <c r="I4361" s="107" t="s">
        <v>4738</v>
      </c>
      <c r="J4361" s="81"/>
      <c r="K4361" s="72"/>
      <c r="L4361" s="72"/>
      <c r="M4361" s="72"/>
      <c r="N4361" s="72"/>
      <c r="O4361" s="72"/>
      <c r="P4361" s="72"/>
      <c r="Q4361" s="833"/>
      <c r="R4361" s="102"/>
      <c r="S4361" s="73"/>
      <c r="T4361" s="102"/>
      <c r="U4361" s="103"/>
      <c r="V4361" s="104"/>
    </row>
    <row r="4362" spans="1:256" ht="12.75" customHeight="1">
      <c r="A4362"/>
      <c r="B4362" s="65">
        <v>1</v>
      </c>
      <c r="C4362" s="66">
        <f>IF(E4362="A",4,IF(E4362="B",3,IF(E4362="C",2,IF(E4362="D",1,0))))</f>
        <v>2</v>
      </c>
      <c r="D4362" s="254" t="s">
        <v>68</v>
      </c>
      <c r="E4362" s="252" t="s">
        <v>90</v>
      </c>
      <c r="F4362" s="252" t="s">
        <v>90</v>
      </c>
      <c r="G4362" s="78"/>
      <c r="H4362" s="96" t="s">
        <v>188</v>
      </c>
      <c r="I4362" s="107" t="s">
        <v>4738</v>
      </c>
      <c r="J4362" s="81" t="s">
        <v>7</v>
      </c>
      <c r="K4362" s="72"/>
      <c r="L4362" s="72"/>
      <c r="M4362" s="72"/>
      <c r="N4362" s="72"/>
      <c r="O4362" s="72"/>
      <c r="P4362" s="72"/>
      <c r="Q4362" s="833"/>
      <c r="R4362" s="102"/>
      <c r="S4362" s="73"/>
      <c r="T4362" s="102"/>
      <c r="U4362" s="103"/>
      <c r="V4362" s="104"/>
    </row>
    <row r="4363" spans="1:256" ht="12.75" customHeight="1">
      <c r="A4363" s="305"/>
      <c r="B4363" s="65">
        <v>1</v>
      </c>
      <c r="C4363" s="66">
        <f>IF(E4363="A",1,IF(E4363="B",1,0))</f>
        <v>1</v>
      </c>
      <c r="D4363" s="254" t="s">
        <v>87</v>
      </c>
      <c r="E4363" s="254" t="s">
        <v>87</v>
      </c>
      <c r="F4363" s="254" t="s">
        <v>87</v>
      </c>
      <c r="G4363" s="78"/>
      <c r="H4363" s="96" t="s">
        <v>372</v>
      </c>
      <c r="I4363" s="107" t="s">
        <v>4739</v>
      </c>
      <c r="J4363" s="81"/>
      <c r="K4363" s="72"/>
      <c r="L4363" s="72"/>
      <c r="M4363" s="72"/>
      <c r="N4363" s="72"/>
      <c r="O4363" s="72"/>
      <c r="P4363" s="72"/>
      <c r="Q4363" s="833"/>
      <c r="R4363" s="102"/>
      <c r="S4363" s="73"/>
      <c r="T4363" s="102"/>
      <c r="U4363" s="103"/>
      <c r="V4363" s="104"/>
    </row>
    <row r="4364" spans="1:256" ht="12.75" customHeight="1">
      <c r="A4364" s="305"/>
      <c r="B4364" s="65">
        <v>1</v>
      </c>
      <c r="C4364" s="66">
        <f>IF(E4364="A",1,IF(E4364="B",1,0))</f>
        <v>0</v>
      </c>
      <c r="D4364" s="676" t="s">
        <v>90</v>
      </c>
      <c r="E4364" s="695" t="s">
        <v>70</v>
      </c>
      <c r="F4364" s="675" t="s">
        <v>68</v>
      </c>
      <c r="G4364" s="78"/>
      <c r="H4364" s="96" t="s">
        <v>119</v>
      </c>
      <c r="I4364" s="107" t="s">
        <v>4740</v>
      </c>
      <c r="J4364" s="81"/>
      <c r="K4364" s="72"/>
      <c r="L4364" s="72"/>
      <c r="M4364" s="72"/>
      <c r="N4364" s="72"/>
      <c r="O4364" s="72"/>
      <c r="P4364" s="72"/>
      <c r="Q4364" s="833"/>
      <c r="R4364" s="102"/>
      <c r="S4364" s="73"/>
      <c r="T4364" s="102"/>
      <c r="U4364" s="103"/>
      <c r="V4364" s="104"/>
      <c r="W4364"/>
      <c r="X4364"/>
      <c r="Y4364"/>
      <c r="Z4364"/>
      <c r="AA4364"/>
      <c r="AB4364"/>
      <c r="AC4364"/>
      <c r="AD4364"/>
      <c r="AE4364"/>
      <c r="AF4364"/>
      <c r="AG4364"/>
      <c r="AH4364"/>
      <c r="AI4364"/>
      <c r="AJ4364"/>
      <c r="AK4364"/>
      <c r="AL4364"/>
      <c r="AM4364"/>
      <c r="AN4364"/>
      <c r="AO4364"/>
      <c r="AP4364"/>
      <c r="AQ4364"/>
      <c r="AR4364"/>
      <c r="AS4364"/>
      <c r="AT4364"/>
      <c r="AU4364"/>
      <c r="AV4364"/>
      <c r="AW4364"/>
      <c r="AX4364"/>
      <c r="AY4364"/>
      <c r="AZ4364"/>
      <c r="BA4364"/>
      <c r="BB4364"/>
      <c r="BC4364"/>
      <c r="BD4364"/>
      <c r="BE4364"/>
      <c r="BF4364"/>
      <c r="BG4364"/>
      <c r="BH4364"/>
      <c r="BI4364"/>
      <c r="BJ4364"/>
      <c r="BK4364"/>
      <c r="BL4364"/>
      <c r="BM4364"/>
      <c r="BN4364"/>
      <c r="BO4364"/>
      <c r="BP4364"/>
      <c r="BQ4364"/>
      <c r="BR4364"/>
      <c r="BS4364"/>
      <c r="BT4364"/>
      <c r="BU4364"/>
      <c r="BV4364"/>
      <c r="BW4364"/>
      <c r="BX4364"/>
      <c r="BY4364"/>
      <c r="BZ4364"/>
      <c r="CA4364"/>
      <c r="CB4364"/>
      <c r="CC4364"/>
      <c r="CD4364"/>
      <c r="CE4364"/>
      <c r="CF4364"/>
      <c r="CG4364"/>
      <c r="CH4364"/>
      <c r="CI4364"/>
      <c r="CJ4364"/>
      <c r="CK4364"/>
      <c r="CL4364"/>
      <c r="CM4364"/>
      <c r="CN4364"/>
      <c r="CO4364"/>
      <c r="CP4364"/>
      <c r="CQ4364"/>
      <c r="CR4364"/>
      <c r="CS4364"/>
      <c r="CT4364"/>
      <c r="CU4364"/>
      <c r="CV4364"/>
      <c r="CW4364"/>
      <c r="CX4364"/>
      <c r="CY4364"/>
      <c r="CZ4364"/>
      <c r="DA4364"/>
      <c r="DB4364"/>
      <c r="DC4364"/>
      <c r="DD4364"/>
      <c r="DE4364"/>
      <c r="DF4364"/>
      <c r="DG4364"/>
      <c r="DH4364"/>
      <c r="DI4364"/>
      <c r="DJ4364"/>
      <c r="DK4364"/>
      <c r="DL4364"/>
      <c r="DM4364"/>
      <c r="DN4364"/>
      <c r="DO4364"/>
      <c r="DP4364"/>
      <c r="DQ4364"/>
      <c r="DR4364"/>
      <c r="DS4364"/>
      <c r="DT4364"/>
      <c r="DU4364"/>
      <c r="DV4364"/>
      <c r="DW4364"/>
      <c r="DX4364"/>
      <c r="DY4364"/>
      <c r="DZ4364"/>
      <c r="EA4364"/>
      <c r="EB4364"/>
      <c r="EC4364"/>
      <c r="ED4364"/>
      <c r="EE4364"/>
      <c r="EF4364"/>
      <c r="EG4364"/>
      <c r="EH4364"/>
      <c r="EI4364"/>
      <c r="EJ4364"/>
      <c r="EK4364"/>
      <c r="EL4364"/>
      <c r="EM4364"/>
      <c r="EN4364"/>
      <c r="EO4364"/>
      <c r="EP4364"/>
      <c r="EQ4364"/>
      <c r="ER4364"/>
      <c r="ES4364"/>
      <c r="ET4364"/>
      <c r="EU4364"/>
      <c r="EV4364"/>
      <c r="EW4364"/>
      <c r="EX4364"/>
      <c r="EY4364"/>
      <c r="EZ4364"/>
      <c r="FA4364"/>
      <c r="FB4364"/>
      <c r="FC4364"/>
      <c r="FD4364"/>
      <c r="FE4364"/>
      <c r="FF4364"/>
      <c r="FG4364"/>
      <c r="FH4364"/>
      <c r="FI4364"/>
      <c r="FJ4364"/>
      <c r="FK4364"/>
      <c r="FL4364"/>
      <c r="FM4364"/>
      <c r="FN4364"/>
      <c r="FO4364"/>
      <c r="FP4364"/>
      <c r="FQ4364"/>
      <c r="FR4364"/>
      <c r="FS4364"/>
      <c r="FT4364"/>
      <c r="FU4364"/>
      <c r="FV4364"/>
      <c r="FW4364"/>
      <c r="FX4364"/>
      <c r="FY4364"/>
      <c r="FZ4364"/>
      <c r="GA4364"/>
      <c r="GB4364"/>
      <c r="GC4364"/>
      <c r="GD4364"/>
      <c r="GE4364"/>
      <c r="GF4364"/>
      <c r="GG4364"/>
      <c r="GH4364"/>
      <c r="GI4364"/>
      <c r="GJ4364"/>
      <c r="GK4364"/>
      <c r="GL4364"/>
      <c r="GM4364"/>
      <c r="GN4364"/>
      <c r="GO4364"/>
      <c r="GP4364"/>
      <c r="GQ4364"/>
      <c r="GR4364"/>
      <c r="GS4364"/>
      <c r="GT4364"/>
      <c r="GU4364"/>
      <c r="GV4364"/>
      <c r="GW4364"/>
      <c r="GX4364"/>
      <c r="GY4364"/>
      <c r="GZ4364"/>
      <c r="HA4364"/>
      <c r="HB4364"/>
      <c r="HC4364"/>
      <c r="HD4364"/>
      <c r="HE4364"/>
      <c r="HF4364"/>
      <c r="HG4364"/>
      <c r="HH4364"/>
      <c r="HI4364"/>
      <c r="HJ4364"/>
      <c r="HK4364"/>
      <c r="HL4364"/>
      <c r="HM4364"/>
      <c r="HN4364"/>
      <c r="HO4364"/>
      <c r="HP4364"/>
      <c r="HQ4364"/>
      <c r="HR4364"/>
      <c r="HS4364"/>
      <c r="HT4364"/>
      <c r="HU4364"/>
      <c r="HV4364"/>
      <c r="HW4364"/>
      <c r="HX4364"/>
      <c r="HY4364"/>
      <c r="HZ4364"/>
      <c r="IA4364"/>
      <c r="IB4364"/>
      <c r="IC4364"/>
      <c r="ID4364"/>
      <c r="IE4364"/>
      <c r="IF4364"/>
      <c r="IG4364"/>
      <c r="IH4364"/>
      <c r="II4364"/>
      <c r="IJ4364"/>
      <c r="IK4364"/>
      <c r="IL4364"/>
      <c r="IM4364"/>
      <c r="IN4364"/>
      <c r="IO4364"/>
      <c r="IP4364"/>
      <c r="IQ4364"/>
      <c r="IR4364"/>
      <c r="IS4364"/>
      <c r="IT4364"/>
      <c r="IU4364"/>
      <c r="IV4364"/>
    </row>
    <row r="4365" spans="1:256" ht="12.75" customHeight="1">
      <c r="A4365" s="305"/>
      <c r="B4365" s="65">
        <v>1</v>
      </c>
      <c r="C4365" s="66">
        <f>IF(E4365="A",1,IF(E4365="B",1,0))</f>
        <v>1</v>
      </c>
      <c r="D4365" s="695" t="s">
        <v>99</v>
      </c>
      <c r="E4365" s="675" t="s">
        <v>87</v>
      </c>
      <c r="F4365" s="695" t="s">
        <v>99</v>
      </c>
      <c r="G4365" s="78"/>
      <c r="H4365" s="96" t="s">
        <v>129</v>
      </c>
      <c r="I4365" s="107" t="s">
        <v>4741</v>
      </c>
      <c r="J4365" s="81"/>
      <c r="K4365" s="72"/>
      <c r="L4365" s="72"/>
      <c r="M4365" s="72"/>
      <c r="N4365" s="72"/>
      <c r="O4365" s="72"/>
      <c r="P4365" s="72"/>
      <c r="Q4365" s="833"/>
      <c r="R4365" s="102"/>
      <c r="S4365" s="73"/>
      <c r="T4365" s="102"/>
      <c r="U4365" s="103"/>
      <c r="V4365" s="104"/>
      <c r="W4365"/>
      <c r="X4365"/>
      <c r="Y4365"/>
      <c r="Z4365"/>
      <c r="AA4365"/>
      <c r="AB4365"/>
      <c r="AC4365"/>
      <c r="AD4365"/>
      <c r="AE4365"/>
      <c r="AF4365"/>
      <c r="AG4365"/>
      <c r="AH4365"/>
      <c r="AI4365"/>
      <c r="AJ4365"/>
      <c r="AK4365"/>
      <c r="AL4365"/>
      <c r="AM4365"/>
      <c r="AN4365"/>
      <c r="AO4365"/>
      <c r="AP4365"/>
      <c r="AQ4365"/>
      <c r="AR4365"/>
      <c r="AS4365"/>
      <c r="AT4365"/>
      <c r="AU4365"/>
      <c r="AV4365"/>
      <c r="AW4365"/>
      <c r="AX4365"/>
      <c r="AY4365"/>
      <c r="AZ4365"/>
      <c r="BA4365"/>
      <c r="BB4365"/>
      <c r="BC4365"/>
      <c r="BD4365"/>
      <c r="BE4365"/>
      <c r="BF4365"/>
      <c r="BG4365"/>
      <c r="BH4365"/>
      <c r="BI4365"/>
      <c r="BJ4365"/>
      <c r="BK4365"/>
      <c r="BL4365"/>
      <c r="BM4365"/>
      <c r="BN4365"/>
      <c r="BO4365"/>
      <c r="BP4365"/>
      <c r="BQ4365"/>
      <c r="BR4365"/>
      <c r="BS4365"/>
      <c r="BT4365"/>
      <c r="BU4365"/>
      <c r="BV4365"/>
      <c r="BW4365"/>
      <c r="BX4365"/>
      <c r="BY4365"/>
      <c r="BZ4365"/>
      <c r="CA4365"/>
      <c r="CB4365"/>
      <c r="CC4365"/>
      <c r="CD4365"/>
      <c r="CE4365"/>
      <c r="CF4365"/>
      <c r="CG4365"/>
      <c r="CH4365"/>
      <c r="CI4365"/>
      <c r="CJ4365"/>
      <c r="CK4365"/>
      <c r="CL4365"/>
      <c r="CM4365"/>
      <c r="CN4365"/>
      <c r="CO4365"/>
      <c r="CP4365"/>
      <c r="CQ4365"/>
      <c r="CR4365"/>
      <c r="CS4365"/>
      <c r="CT4365"/>
      <c r="CU4365"/>
      <c r="CV4365"/>
      <c r="CW4365"/>
      <c r="CX4365"/>
      <c r="CY4365"/>
      <c r="CZ4365"/>
      <c r="DA4365"/>
      <c r="DB4365"/>
      <c r="DC4365"/>
      <c r="DD4365"/>
      <c r="DE4365"/>
      <c r="DF4365"/>
      <c r="DG4365"/>
      <c r="DH4365"/>
      <c r="DI4365"/>
      <c r="DJ4365"/>
      <c r="DK4365"/>
      <c r="DL4365"/>
      <c r="DM4365"/>
      <c r="DN4365"/>
      <c r="DO4365"/>
      <c r="DP4365"/>
      <c r="DQ4365"/>
      <c r="DR4365"/>
      <c r="DS4365"/>
      <c r="DT4365"/>
      <c r="DU4365"/>
      <c r="DV4365"/>
      <c r="DW4365"/>
      <c r="DX4365"/>
      <c r="DY4365"/>
      <c r="DZ4365"/>
      <c r="EA4365"/>
      <c r="EB4365"/>
      <c r="EC4365"/>
      <c r="ED4365"/>
      <c r="EE4365"/>
      <c r="EF4365"/>
      <c r="EG4365"/>
      <c r="EH4365"/>
      <c r="EI4365"/>
      <c r="EJ4365"/>
      <c r="EK4365"/>
      <c r="EL4365"/>
      <c r="EM4365"/>
      <c r="EN4365"/>
      <c r="EO4365"/>
      <c r="EP4365"/>
      <c r="EQ4365"/>
      <c r="ER4365"/>
      <c r="ES4365"/>
      <c r="ET4365"/>
      <c r="EU4365"/>
      <c r="EV4365"/>
      <c r="EW4365"/>
      <c r="EX4365"/>
      <c r="EY4365"/>
      <c r="EZ4365"/>
      <c r="FA4365"/>
      <c r="FB4365"/>
      <c r="FC4365"/>
      <c r="FD4365"/>
      <c r="FE4365"/>
      <c r="FF4365"/>
      <c r="FG4365"/>
      <c r="FH4365"/>
      <c r="FI4365"/>
      <c r="FJ4365"/>
      <c r="FK4365"/>
      <c r="FL4365"/>
      <c r="FM4365"/>
      <c r="FN4365"/>
      <c r="FO4365"/>
      <c r="FP4365"/>
      <c r="FQ4365"/>
      <c r="FR4365"/>
      <c r="FS4365"/>
      <c r="FT4365"/>
      <c r="FU4365"/>
      <c r="FV4365"/>
      <c r="FW4365"/>
      <c r="FX4365"/>
      <c r="FY4365"/>
      <c r="FZ4365"/>
      <c r="GA4365"/>
      <c r="GB4365"/>
      <c r="GC4365"/>
      <c r="GD4365"/>
      <c r="GE4365"/>
      <c r="GF4365"/>
      <c r="GG4365"/>
      <c r="GH4365"/>
      <c r="GI4365"/>
      <c r="GJ4365"/>
      <c r="GK4365"/>
      <c r="GL4365"/>
      <c r="GM4365"/>
      <c r="GN4365"/>
      <c r="GO4365"/>
      <c r="GP4365"/>
      <c r="GQ4365"/>
      <c r="GR4365"/>
      <c r="GS4365"/>
      <c r="GT4365"/>
      <c r="GU4365"/>
      <c r="GV4365"/>
      <c r="GW4365"/>
      <c r="GX4365"/>
      <c r="GY4365"/>
      <c r="GZ4365"/>
      <c r="HA4365"/>
      <c r="HB4365"/>
      <c r="HC4365"/>
      <c r="HD4365"/>
      <c r="HE4365"/>
      <c r="HF4365"/>
      <c r="HG4365"/>
      <c r="HH4365"/>
      <c r="HI4365"/>
      <c r="HJ4365"/>
      <c r="HK4365"/>
      <c r="HL4365"/>
      <c r="HM4365"/>
      <c r="HN4365"/>
      <c r="HO4365"/>
      <c r="HP4365"/>
      <c r="HQ4365"/>
      <c r="HR4365"/>
      <c r="HS4365"/>
      <c r="HT4365"/>
      <c r="HU4365"/>
      <c r="HV4365"/>
      <c r="HW4365"/>
      <c r="HX4365"/>
      <c r="HY4365"/>
      <c r="HZ4365"/>
      <c r="IA4365"/>
      <c r="IB4365"/>
      <c r="IC4365"/>
      <c r="ID4365"/>
      <c r="IE4365"/>
      <c r="IF4365"/>
      <c r="IG4365"/>
      <c r="IH4365"/>
      <c r="II4365"/>
      <c r="IJ4365"/>
      <c r="IK4365"/>
      <c r="IL4365"/>
      <c r="IM4365"/>
      <c r="IN4365"/>
      <c r="IO4365"/>
      <c r="IP4365"/>
      <c r="IQ4365"/>
      <c r="IR4365"/>
      <c r="IS4365"/>
      <c r="IT4365"/>
      <c r="IU4365"/>
      <c r="IV4365"/>
    </row>
    <row r="4366" spans="1:256" ht="12.75" customHeight="1">
      <c r="B4366" s="65">
        <v>1</v>
      </c>
      <c r="C4366" s="66">
        <f>IF(E4366="A",1,IF(E4366="B",1,0))</f>
        <v>1</v>
      </c>
      <c r="D4366" s="698" t="s">
        <v>87</v>
      </c>
      <c r="E4366" s="698" t="s">
        <v>68</v>
      </c>
      <c r="F4366" s="685" t="s">
        <v>70</v>
      </c>
      <c r="G4366" s="78"/>
      <c r="H4366" s="96" t="s">
        <v>240</v>
      </c>
      <c r="I4366" s="107" t="s">
        <v>4742</v>
      </c>
      <c r="J4366" s="81"/>
      <c r="K4366" s="72"/>
      <c r="L4366" s="72"/>
      <c r="M4366" s="72"/>
      <c r="N4366" s="72"/>
      <c r="O4366" s="72"/>
      <c r="P4366" s="72"/>
      <c r="Q4366" s="833"/>
      <c r="R4366" s="102"/>
      <c r="S4366" s="73"/>
      <c r="T4366" s="102"/>
      <c r="U4366" s="103"/>
      <c r="V4366" s="104"/>
      <c r="W4366"/>
      <c r="X4366"/>
      <c r="Y4366"/>
      <c r="Z4366"/>
      <c r="AA4366"/>
      <c r="AB4366"/>
      <c r="AC4366"/>
      <c r="AD4366"/>
      <c r="AE4366"/>
      <c r="AF4366"/>
      <c r="AG4366"/>
      <c r="AH4366"/>
      <c r="AI4366"/>
      <c r="AJ4366"/>
      <c r="AK4366"/>
      <c r="AL4366"/>
      <c r="AM4366"/>
      <c r="AN4366"/>
      <c r="AO4366"/>
      <c r="AP4366"/>
      <c r="AQ4366"/>
      <c r="AR4366"/>
      <c r="AS4366"/>
      <c r="AT4366"/>
      <c r="AU4366"/>
      <c r="AV4366"/>
      <c r="AW4366"/>
      <c r="AX4366"/>
      <c r="AY4366"/>
      <c r="AZ4366"/>
      <c r="BA4366"/>
      <c r="BB4366"/>
      <c r="BC4366"/>
      <c r="BD4366"/>
      <c r="BE4366"/>
      <c r="BF4366"/>
      <c r="BG4366"/>
      <c r="BH4366"/>
      <c r="BI4366"/>
      <c r="BJ4366"/>
      <c r="BK4366"/>
      <c r="BL4366"/>
      <c r="BM4366"/>
      <c r="BN4366"/>
      <c r="BO4366"/>
      <c r="BP4366"/>
      <c r="BQ4366"/>
      <c r="BR4366"/>
      <c r="BS4366"/>
      <c r="BT4366"/>
      <c r="BU4366"/>
      <c r="BV4366"/>
      <c r="BW4366"/>
      <c r="BX4366"/>
      <c r="BY4366"/>
      <c r="BZ4366"/>
      <c r="CA4366"/>
      <c r="CB4366"/>
      <c r="CC4366"/>
      <c r="CD4366"/>
      <c r="CE4366"/>
      <c r="CF4366"/>
      <c r="CG4366"/>
      <c r="CH4366"/>
      <c r="CI4366"/>
      <c r="CJ4366"/>
      <c r="CK4366"/>
      <c r="CL4366"/>
      <c r="CM4366"/>
      <c r="CN4366"/>
      <c r="CO4366"/>
      <c r="CP4366"/>
      <c r="CQ4366"/>
      <c r="CR4366"/>
      <c r="CS4366"/>
      <c r="CT4366"/>
      <c r="CU4366"/>
      <c r="CV4366"/>
      <c r="CW4366"/>
      <c r="CX4366"/>
      <c r="CY4366"/>
      <c r="CZ4366"/>
      <c r="DA4366"/>
      <c r="DB4366"/>
      <c r="DC4366"/>
      <c r="DD4366"/>
      <c r="DE4366"/>
      <c r="DF4366"/>
      <c r="DG4366"/>
      <c r="DH4366"/>
      <c r="DI4366"/>
      <c r="DJ4366"/>
      <c r="DK4366"/>
      <c r="DL4366"/>
      <c r="DM4366"/>
      <c r="DN4366"/>
      <c r="DO4366"/>
      <c r="DP4366"/>
      <c r="DQ4366"/>
      <c r="DR4366"/>
      <c r="DS4366"/>
      <c r="DT4366"/>
      <c r="DU4366"/>
      <c r="DV4366"/>
      <c r="DW4366"/>
      <c r="DX4366"/>
      <c r="DY4366"/>
      <c r="DZ4366"/>
      <c r="EA4366"/>
      <c r="EB4366"/>
      <c r="EC4366"/>
      <c r="ED4366"/>
      <c r="EE4366"/>
      <c r="EF4366"/>
      <c r="EG4366"/>
      <c r="EH4366"/>
      <c r="EI4366"/>
      <c r="EJ4366"/>
      <c r="EK4366"/>
      <c r="EL4366"/>
      <c r="EM4366"/>
      <c r="EN4366"/>
      <c r="EO4366"/>
      <c r="EP4366"/>
      <c r="EQ4366"/>
      <c r="ER4366"/>
      <c r="ES4366"/>
      <c r="ET4366"/>
      <c r="EU4366"/>
      <c r="EV4366"/>
      <c r="EW4366"/>
      <c r="EX4366"/>
      <c r="EY4366"/>
      <c r="EZ4366"/>
      <c r="FA4366"/>
      <c r="FB4366"/>
      <c r="FC4366"/>
      <c r="FD4366"/>
      <c r="FE4366"/>
      <c r="FF4366"/>
      <c r="FG4366"/>
      <c r="FH4366"/>
      <c r="FI4366"/>
      <c r="FJ4366"/>
      <c r="FK4366"/>
      <c r="FL4366"/>
      <c r="FM4366"/>
      <c r="FN4366"/>
      <c r="FO4366"/>
      <c r="FP4366"/>
      <c r="FQ4366"/>
      <c r="FR4366"/>
      <c r="FS4366"/>
      <c r="FT4366"/>
      <c r="FU4366"/>
      <c r="FV4366"/>
      <c r="FW4366"/>
      <c r="FX4366"/>
      <c r="FY4366"/>
      <c r="FZ4366"/>
      <c r="GA4366"/>
      <c r="GB4366"/>
      <c r="GC4366"/>
      <c r="GD4366"/>
      <c r="GE4366"/>
      <c r="GF4366"/>
      <c r="GG4366"/>
      <c r="GH4366"/>
      <c r="GI4366"/>
      <c r="GJ4366"/>
      <c r="GK4366"/>
      <c r="GL4366"/>
      <c r="GM4366"/>
      <c r="GN4366"/>
      <c r="GO4366"/>
      <c r="GP4366"/>
      <c r="GQ4366"/>
      <c r="GR4366"/>
      <c r="GS4366"/>
      <c r="GT4366"/>
      <c r="GU4366"/>
      <c r="GV4366"/>
      <c r="GW4366"/>
      <c r="GX4366"/>
      <c r="GY4366"/>
      <c r="GZ4366"/>
      <c r="HA4366"/>
      <c r="HB4366"/>
      <c r="HC4366"/>
      <c r="HD4366"/>
      <c r="HE4366"/>
      <c r="HF4366"/>
      <c r="HG4366"/>
      <c r="HH4366"/>
      <c r="HI4366"/>
      <c r="HJ4366"/>
      <c r="HK4366"/>
      <c r="HL4366"/>
      <c r="HM4366"/>
      <c r="HN4366"/>
      <c r="HO4366"/>
      <c r="HP4366"/>
      <c r="HQ4366"/>
      <c r="HR4366"/>
      <c r="HS4366"/>
      <c r="HT4366"/>
      <c r="HU4366"/>
      <c r="HV4366"/>
      <c r="HW4366"/>
      <c r="HX4366"/>
      <c r="HY4366"/>
      <c r="HZ4366"/>
      <c r="IA4366"/>
      <c r="IB4366"/>
      <c r="IC4366"/>
      <c r="ID4366"/>
      <c r="IE4366"/>
      <c r="IF4366"/>
      <c r="IG4366"/>
      <c r="IH4366"/>
      <c r="II4366"/>
      <c r="IJ4366"/>
      <c r="IK4366"/>
      <c r="IL4366"/>
      <c r="IM4366"/>
      <c r="IN4366"/>
      <c r="IO4366"/>
      <c r="IP4366"/>
      <c r="IQ4366"/>
      <c r="IR4366"/>
      <c r="IS4366"/>
      <c r="IT4366"/>
      <c r="IU4366"/>
      <c r="IV4366"/>
    </row>
    <row r="4367" spans="1:256" ht="12.75" customHeight="1">
      <c r="B4367" s="65">
        <v>1</v>
      </c>
      <c r="C4367" s="66">
        <f>IF(E4367="A",1,IF(E4367="B",1,0))</f>
        <v>1</v>
      </c>
      <c r="D4367" s="254" t="s">
        <v>87</v>
      </c>
      <c r="E4367" s="254" t="s">
        <v>68</v>
      </c>
      <c r="F4367" s="254" t="s">
        <v>87</v>
      </c>
      <c r="G4367" s="78"/>
      <c r="H4367" s="96" t="s">
        <v>129</v>
      </c>
      <c r="I4367" s="107" t="s">
        <v>4743</v>
      </c>
      <c r="J4367" s="81"/>
      <c r="K4367" s="72"/>
      <c r="L4367" s="72"/>
      <c r="M4367" s="72"/>
      <c r="N4367" s="72"/>
      <c r="O4367" s="72"/>
      <c r="P4367" s="72"/>
      <c r="Q4367" s="833"/>
      <c r="R4367" s="102"/>
      <c r="S4367" s="73"/>
      <c r="T4367" s="102"/>
      <c r="U4367" s="103"/>
      <c r="V4367" s="104"/>
      <c r="X4367" s="188"/>
      <c r="Y4367"/>
      <c r="Z4367"/>
      <c r="AA4367"/>
      <c r="AB4367"/>
      <c r="AC4367"/>
      <c r="AD4367"/>
      <c r="AE4367"/>
      <c r="AF4367"/>
      <c r="AG4367"/>
      <c r="AH4367"/>
      <c r="AI4367"/>
      <c r="AJ4367"/>
      <c r="AK4367"/>
      <c r="AL4367"/>
      <c r="AM4367"/>
      <c r="AN4367"/>
      <c r="AO4367"/>
      <c r="AP4367"/>
      <c r="AQ4367"/>
      <c r="AR4367"/>
      <c r="AS4367"/>
      <c r="AT4367"/>
      <c r="AU4367"/>
      <c r="AV4367"/>
      <c r="AW4367"/>
      <c r="AX4367"/>
      <c r="AY4367"/>
      <c r="AZ4367"/>
      <c r="BA4367"/>
      <c r="BB4367"/>
      <c r="BC4367"/>
      <c r="BD4367"/>
      <c r="BE4367"/>
      <c r="BF4367"/>
      <c r="BG4367"/>
      <c r="BH4367"/>
      <c r="BI4367"/>
      <c r="BJ4367"/>
      <c r="BK4367"/>
      <c r="BL4367"/>
      <c r="BM4367"/>
      <c r="BN4367"/>
      <c r="BO4367"/>
      <c r="BP4367"/>
      <c r="BQ4367"/>
      <c r="BR4367"/>
      <c r="BS4367"/>
      <c r="BT4367"/>
      <c r="BU4367"/>
      <c r="BV4367"/>
      <c r="BW4367"/>
      <c r="BX4367"/>
      <c r="BY4367"/>
      <c r="BZ4367"/>
      <c r="CA4367"/>
      <c r="CB4367"/>
      <c r="CC4367"/>
      <c r="CD4367"/>
      <c r="CE4367"/>
      <c r="CF4367"/>
      <c r="CG4367"/>
      <c r="CH4367"/>
      <c r="CI4367"/>
      <c r="CJ4367"/>
      <c r="CK4367"/>
      <c r="CL4367"/>
      <c r="CM4367"/>
      <c r="CN4367"/>
      <c r="CO4367"/>
      <c r="CP4367"/>
      <c r="CQ4367"/>
      <c r="CR4367"/>
      <c r="CS4367"/>
      <c r="CT4367"/>
      <c r="CU4367"/>
      <c r="CV4367"/>
      <c r="CW4367"/>
      <c r="CX4367"/>
      <c r="CY4367"/>
      <c r="CZ4367"/>
      <c r="DA4367"/>
      <c r="DB4367"/>
      <c r="DC4367"/>
      <c r="DD4367"/>
      <c r="DE4367"/>
      <c r="DF4367"/>
      <c r="DG4367"/>
      <c r="DH4367"/>
      <c r="DI4367"/>
      <c r="DJ4367"/>
      <c r="DK4367"/>
      <c r="DL4367"/>
      <c r="DM4367"/>
      <c r="DN4367"/>
      <c r="DO4367"/>
      <c r="DP4367"/>
      <c r="DQ4367"/>
      <c r="DR4367"/>
      <c r="DS4367"/>
      <c r="DT4367"/>
      <c r="DU4367"/>
      <c r="DV4367"/>
      <c r="DW4367"/>
      <c r="DX4367"/>
      <c r="DY4367"/>
      <c r="DZ4367"/>
      <c r="EA4367"/>
      <c r="EB4367"/>
      <c r="EC4367"/>
      <c r="ED4367"/>
      <c r="EE4367"/>
      <c r="EF4367"/>
      <c r="EG4367"/>
      <c r="EH4367"/>
      <c r="EI4367"/>
      <c r="EJ4367"/>
      <c r="EK4367"/>
      <c r="EL4367"/>
      <c r="EM4367"/>
      <c r="EN4367"/>
      <c r="EO4367"/>
      <c r="EP4367"/>
      <c r="EQ4367"/>
      <c r="ER4367"/>
      <c r="ES4367"/>
      <c r="ET4367"/>
      <c r="EU4367"/>
      <c r="EV4367"/>
      <c r="EW4367"/>
      <c r="EX4367"/>
      <c r="EY4367"/>
      <c r="EZ4367"/>
      <c r="FA4367"/>
      <c r="FB4367"/>
      <c r="FC4367"/>
      <c r="FD4367"/>
      <c r="FE4367"/>
      <c r="FF4367"/>
      <c r="FG4367"/>
      <c r="FH4367"/>
      <c r="FI4367"/>
      <c r="FJ4367"/>
      <c r="FK4367"/>
      <c r="FL4367"/>
      <c r="FM4367"/>
      <c r="FN4367"/>
      <c r="FO4367"/>
      <c r="FP4367"/>
      <c r="FQ4367"/>
      <c r="FR4367"/>
      <c r="FS4367"/>
      <c r="FT4367"/>
      <c r="FU4367"/>
      <c r="FV4367"/>
      <c r="FW4367"/>
      <c r="FX4367"/>
      <c r="FY4367"/>
      <c r="FZ4367"/>
      <c r="GA4367"/>
      <c r="GB4367"/>
      <c r="GC4367"/>
      <c r="GD4367"/>
      <c r="GE4367"/>
      <c r="GF4367"/>
      <c r="GG4367"/>
      <c r="GH4367"/>
      <c r="GI4367"/>
      <c r="GJ4367"/>
      <c r="GK4367"/>
      <c r="GL4367"/>
      <c r="GM4367"/>
      <c r="GN4367"/>
      <c r="GO4367"/>
      <c r="GP4367"/>
      <c r="GQ4367"/>
      <c r="GR4367"/>
      <c r="GS4367"/>
      <c r="GT4367"/>
      <c r="GU4367"/>
      <c r="GV4367"/>
      <c r="GW4367"/>
      <c r="GX4367"/>
      <c r="GY4367"/>
      <c r="GZ4367"/>
      <c r="HA4367"/>
      <c r="HB4367"/>
      <c r="HC4367"/>
      <c r="HD4367"/>
      <c r="HE4367"/>
      <c r="HF4367"/>
      <c r="HG4367"/>
      <c r="HH4367"/>
      <c r="HI4367"/>
      <c r="HJ4367"/>
      <c r="HK4367"/>
      <c r="HL4367"/>
      <c r="HM4367"/>
      <c r="HN4367"/>
      <c r="HO4367"/>
      <c r="HP4367"/>
      <c r="HQ4367"/>
      <c r="HR4367"/>
      <c r="HS4367"/>
      <c r="HT4367"/>
      <c r="HU4367"/>
      <c r="HV4367"/>
      <c r="HW4367"/>
      <c r="HX4367"/>
      <c r="HY4367"/>
      <c r="HZ4367"/>
      <c r="IA4367"/>
      <c r="IB4367"/>
      <c r="IC4367"/>
      <c r="ID4367"/>
      <c r="IE4367"/>
      <c r="IF4367"/>
      <c r="IG4367"/>
      <c r="IH4367"/>
      <c r="II4367"/>
      <c r="IJ4367"/>
      <c r="IK4367"/>
      <c r="IL4367"/>
      <c r="IM4367"/>
      <c r="IN4367"/>
      <c r="IO4367"/>
      <c r="IP4367"/>
      <c r="IQ4367"/>
      <c r="IR4367"/>
      <c r="IS4367"/>
      <c r="IT4367"/>
      <c r="IU4367"/>
      <c r="IV4367"/>
    </row>
    <row r="4368" spans="1:256" ht="12.75" customHeight="1">
      <c r="B4368" s="65">
        <v>1</v>
      </c>
      <c r="C4368" s="66">
        <f>IF(E4368="A",4,IF(E4368="B",3,IF(E4368="C",2,IF(E4368="D",1,0))))</f>
        <v>2</v>
      </c>
      <c r="D4368" s="254" t="s">
        <v>87</v>
      </c>
      <c r="E4368" s="252" t="s">
        <v>90</v>
      </c>
      <c r="F4368" s="254" t="s">
        <v>87</v>
      </c>
      <c r="G4368" s="78"/>
      <c r="H4368" s="96" t="s">
        <v>251</v>
      </c>
      <c r="I4368" s="107" t="s">
        <v>772</v>
      </c>
      <c r="J4368" s="81" t="s">
        <v>1056</v>
      </c>
      <c r="K4368" s="72"/>
      <c r="L4368" s="72"/>
      <c r="M4368" s="72"/>
      <c r="N4368" s="72"/>
      <c r="O4368" s="72"/>
      <c r="P4368" s="72"/>
      <c r="Q4368" s="833"/>
      <c r="R4368" s="102"/>
      <c r="S4368" s="73"/>
      <c r="T4368" s="102"/>
      <c r="U4368" s="103"/>
      <c r="V4368" s="104"/>
      <c r="W4368"/>
      <c r="X4368"/>
      <c r="Y4368"/>
      <c r="Z4368"/>
      <c r="AA4368"/>
      <c r="AB4368"/>
      <c r="AC4368"/>
      <c r="AD4368"/>
      <c r="AE4368"/>
      <c r="AF4368"/>
      <c r="AG4368"/>
      <c r="AH4368"/>
      <c r="AI4368"/>
      <c r="AJ4368"/>
      <c r="AK4368"/>
      <c r="AL4368"/>
      <c r="AM4368"/>
      <c r="AN4368"/>
      <c r="AO4368"/>
      <c r="AP4368"/>
      <c r="AQ4368"/>
      <c r="AR4368"/>
      <c r="AS4368"/>
      <c r="AT4368"/>
      <c r="AU4368"/>
      <c r="AV4368"/>
      <c r="AW4368"/>
      <c r="AX4368"/>
      <c r="AY4368"/>
      <c r="AZ4368"/>
      <c r="BA4368"/>
      <c r="BB4368"/>
      <c r="BC4368"/>
      <c r="BD4368"/>
      <c r="BE4368"/>
      <c r="BF4368"/>
      <c r="BG4368"/>
      <c r="BH4368"/>
      <c r="BI4368"/>
      <c r="BJ4368"/>
      <c r="BK4368"/>
      <c r="BL4368"/>
      <c r="BM4368"/>
      <c r="BN4368"/>
      <c r="BO4368"/>
      <c r="BP4368"/>
      <c r="BQ4368"/>
      <c r="BR4368"/>
      <c r="BS4368"/>
      <c r="BT4368"/>
      <c r="BU4368"/>
      <c r="BV4368"/>
      <c r="BW4368"/>
      <c r="BX4368"/>
      <c r="BY4368"/>
      <c r="BZ4368"/>
      <c r="CA4368"/>
      <c r="CB4368"/>
      <c r="CC4368"/>
      <c r="CD4368"/>
      <c r="CE4368"/>
      <c r="CF4368"/>
      <c r="CG4368"/>
      <c r="CH4368"/>
      <c r="CI4368"/>
      <c r="CJ4368"/>
      <c r="CK4368"/>
      <c r="CL4368"/>
      <c r="CM4368"/>
      <c r="CN4368"/>
      <c r="CO4368"/>
      <c r="CP4368"/>
      <c r="CQ4368"/>
      <c r="CR4368"/>
      <c r="CS4368"/>
      <c r="CT4368"/>
      <c r="CU4368"/>
      <c r="CV4368"/>
      <c r="CW4368"/>
      <c r="CX4368"/>
      <c r="CY4368"/>
      <c r="CZ4368"/>
      <c r="DA4368"/>
      <c r="DB4368"/>
      <c r="DC4368"/>
      <c r="DD4368"/>
      <c r="DE4368"/>
      <c r="DF4368"/>
      <c r="DG4368"/>
      <c r="DH4368"/>
      <c r="DI4368"/>
      <c r="DJ4368"/>
      <c r="DK4368"/>
      <c r="DL4368"/>
      <c r="DM4368"/>
      <c r="DN4368"/>
      <c r="DO4368"/>
      <c r="DP4368"/>
      <c r="DQ4368"/>
      <c r="DR4368"/>
      <c r="DS4368"/>
      <c r="DT4368"/>
      <c r="DU4368"/>
      <c r="DV4368"/>
      <c r="DW4368"/>
      <c r="DX4368"/>
      <c r="DY4368"/>
      <c r="DZ4368"/>
      <c r="EA4368"/>
      <c r="EB4368"/>
      <c r="EC4368"/>
      <c r="ED4368"/>
      <c r="EE4368"/>
      <c r="EF4368"/>
      <c r="EG4368"/>
      <c r="EH4368"/>
      <c r="EI4368"/>
      <c r="EJ4368"/>
      <c r="EK4368"/>
      <c r="EL4368"/>
      <c r="EM4368"/>
      <c r="EN4368"/>
      <c r="EO4368"/>
      <c r="EP4368"/>
      <c r="EQ4368"/>
      <c r="ER4368"/>
      <c r="ES4368"/>
      <c r="ET4368"/>
      <c r="EU4368"/>
      <c r="EV4368"/>
      <c r="EW4368"/>
      <c r="EX4368"/>
      <c r="EY4368"/>
      <c r="EZ4368"/>
      <c r="FA4368"/>
      <c r="FB4368"/>
      <c r="FC4368"/>
      <c r="FD4368"/>
      <c r="FE4368"/>
      <c r="FF4368"/>
      <c r="FG4368"/>
      <c r="FH4368"/>
      <c r="FI4368"/>
      <c r="FJ4368"/>
      <c r="FK4368"/>
      <c r="FL4368"/>
      <c r="FM4368"/>
      <c r="FN4368"/>
      <c r="FO4368"/>
      <c r="FP4368"/>
      <c r="FQ4368"/>
      <c r="FR4368"/>
      <c r="FS4368"/>
      <c r="FT4368"/>
      <c r="FU4368"/>
      <c r="FV4368"/>
      <c r="FW4368"/>
      <c r="FX4368"/>
      <c r="FY4368"/>
      <c r="FZ4368"/>
      <c r="GA4368"/>
      <c r="GB4368"/>
      <c r="GC4368"/>
      <c r="GD4368"/>
      <c r="GE4368"/>
      <c r="GF4368"/>
      <c r="GG4368"/>
      <c r="GH4368"/>
      <c r="GI4368"/>
      <c r="GJ4368"/>
      <c r="GK4368"/>
      <c r="GL4368"/>
      <c r="GM4368"/>
      <c r="GN4368"/>
      <c r="GO4368"/>
      <c r="GP4368"/>
      <c r="GQ4368"/>
      <c r="GR4368"/>
      <c r="GS4368"/>
      <c r="GT4368"/>
      <c r="GU4368"/>
      <c r="GV4368"/>
      <c r="GW4368"/>
      <c r="GX4368"/>
      <c r="GY4368"/>
      <c r="GZ4368"/>
      <c r="HA4368"/>
      <c r="HB4368"/>
      <c r="HC4368"/>
      <c r="HD4368"/>
      <c r="HE4368"/>
      <c r="HF4368"/>
      <c r="HG4368"/>
      <c r="HH4368"/>
      <c r="HI4368"/>
      <c r="HJ4368"/>
      <c r="HK4368"/>
      <c r="HL4368"/>
      <c r="HM4368"/>
      <c r="HN4368"/>
      <c r="HO4368"/>
      <c r="HP4368"/>
      <c r="HQ4368"/>
      <c r="HR4368"/>
      <c r="HS4368"/>
      <c r="HT4368"/>
      <c r="HU4368"/>
      <c r="HV4368"/>
      <c r="HW4368"/>
      <c r="HX4368"/>
      <c r="HY4368"/>
      <c r="HZ4368"/>
      <c r="IA4368"/>
      <c r="IB4368"/>
      <c r="IC4368"/>
      <c r="ID4368"/>
      <c r="IE4368"/>
      <c r="IF4368"/>
      <c r="IG4368"/>
      <c r="IH4368"/>
      <c r="II4368"/>
      <c r="IJ4368"/>
      <c r="IK4368"/>
      <c r="IL4368"/>
      <c r="IM4368"/>
      <c r="IN4368"/>
      <c r="IO4368"/>
      <c r="IP4368"/>
      <c r="IQ4368"/>
      <c r="IR4368"/>
      <c r="IS4368"/>
      <c r="IT4368"/>
      <c r="IU4368"/>
      <c r="IV4368"/>
    </row>
    <row r="4369" spans="1:256" ht="12.75" customHeight="1">
      <c r="B4369" s="65">
        <v>1</v>
      </c>
      <c r="C4369" s="66">
        <f>IF(E4369="A",1,IF(E4369="B",1,0))</f>
        <v>1</v>
      </c>
      <c r="D4369" s="254" t="s">
        <v>68</v>
      </c>
      <c r="E4369" s="254" t="s">
        <v>68</v>
      </c>
      <c r="F4369" s="253" t="s">
        <v>70</v>
      </c>
      <c r="G4369" s="78"/>
      <c r="H4369" s="96" t="s">
        <v>129</v>
      </c>
      <c r="I4369" s="107" t="s">
        <v>4744</v>
      </c>
      <c r="J4369" s="81"/>
      <c r="K4369" s="72"/>
      <c r="L4369" s="72"/>
      <c r="M4369" s="72"/>
      <c r="N4369" s="72"/>
      <c r="O4369" s="72"/>
      <c r="P4369" s="72"/>
      <c r="Q4369" s="833"/>
      <c r="R4369" s="102"/>
      <c r="S4369" s="73"/>
      <c r="T4369" s="102"/>
      <c r="U4369" s="103"/>
      <c r="V4369" s="104"/>
      <c r="W4369"/>
      <c r="X4369"/>
      <c r="Y4369"/>
      <c r="Z4369"/>
      <c r="AA4369"/>
      <c r="AB4369"/>
      <c r="AC4369"/>
      <c r="AD4369"/>
      <c r="AE4369"/>
      <c r="AF4369"/>
      <c r="AG4369"/>
      <c r="AH4369"/>
      <c r="AI4369"/>
      <c r="AJ4369"/>
      <c r="AK4369"/>
      <c r="AL4369"/>
      <c r="AM4369"/>
      <c r="AN4369"/>
      <c r="AO4369"/>
      <c r="AP4369"/>
      <c r="AQ4369"/>
      <c r="AR4369"/>
      <c r="AS4369"/>
      <c r="AT4369"/>
      <c r="AU4369"/>
      <c r="AV4369"/>
      <c r="AW4369"/>
      <c r="AX4369"/>
      <c r="AY4369"/>
      <c r="AZ4369"/>
      <c r="BA4369"/>
      <c r="BB4369"/>
      <c r="BC4369"/>
      <c r="BD4369"/>
      <c r="BE4369"/>
      <c r="BF4369"/>
      <c r="BG4369"/>
      <c r="BH4369"/>
      <c r="BI4369"/>
      <c r="BJ4369"/>
      <c r="BK4369"/>
      <c r="BL4369"/>
      <c r="BM4369"/>
      <c r="BN4369"/>
      <c r="BO4369"/>
      <c r="BP4369"/>
      <c r="BQ4369"/>
      <c r="BR4369"/>
      <c r="BS4369"/>
      <c r="BT4369"/>
      <c r="BU4369"/>
      <c r="BV4369"/>
      <c r="BW4369"/>
      <c r="BX4369"/>
      <c r="BY4369"/>
      <c r="BZ4369"/>
      <c r="CA4369"/>
      <c r="CB4369"/>
      <c r="CC4369"/>
      <c r="CD4369"/>
      <c r="CE4369"/>
      <c r="CF4369"/>
      <c r="CG4369"/>
      <c r="CH4369"/>
      <c r="CI4369"/>
      <c r="CJ4369"/>
      <c r="CK4369"/>
      <c r="CL4369"/>
      <c r="CM4369"/>
      <c r="CN4369"/>
      <c r="CO4369"/>
      <c r="CP4369"/>
      <c r="CQ4369"/>
      <c r="CR4369"/>
      <c r="CS4369"/>
      <c r="CT4369"/>
      <c r="CU4369"/>
      <c r="CV4369"/>
      <c r="CW4369"/>
      <c r="CX4369"/>
      <c r="CY4369"/>
      <c r="CZ4369"/>
      <c r="DA4369"/>
      <c r="DB4369"/>
      <c r="DC4369"/>
      <c r="DD4369"/>
      <c r="DE4369"/>
      <c r="DF4369"/>
      <c r="DG4369"/>
      <c r="DH4369"/>
      <c r="DI4369"/>
      <c r="DJ4369"/>
      <c r="DK4369"/>
      <c r="DL4369"/>
      <c r="DM4369"/>
      <c r="DN4369"/>
      <c r="DO4369"/>
      <c r="DP4369"/>
      <c r="DQ4369"/>
      <c r="DR4369"/>
      <c r="DS4369"/>
      <c r="DT4369"/>
      <c r="DU4369"/>
      <c r="DV4369"/>
      <c r="DW4369"/>
      <c r="DX4369"/>
      <c r="DY4369"/>
      <c r="DZ4369"/>
      <c r="EA4369"/>
      <c r="EB4369"/>
      <c r="EC4369"/>
      <c r="ED4369"/>
      <c r="EE4369"/>
      <c r="EF4369"/>
      <c r="EG4369"/>
      <c r="EH4369"/>
      <c r="EI4369"/>
      <c r="EJ4369"/>
      <c r="EK4369"/>
      <c r="EL4369"/>
      <c r="EM4369"/>
      <c r="EN4369"/>
      <c r="EO4369"/>
      <c r="EP4369"/>
      <c r="EQ4369"/>
      <c r="ER4369"/>
      <c r="ES4369"/>
      <c r="ET4369"/>
      <c r="EU4369"/>
      <c r="EV4369"/>
      <c r="EW4369"/>
      <c r="EX4369"/>
      <c r="EY4369"/>
      <c r="EZ4369"/>
      <c r="FA4369"/>
      <c r="FB4369"/>
      <c r="FC4369"/>
      <c r="FD4369"/>
      <c r="FE4369"/>
      <c r="FF4369"/>
      <c r="FG4369"/>
      <c r="FH4369"/>
      <c r="FI4369"/>
      <c r="FJ4369"/>
      <c r="FK4369"/>
      <c r="FL4369"/>
      <c r="FM4369"/>
      <c r="FN4369"/>
      <c r="FO4369"/>
      <c r="FP4369"/>
      <c r="FQ4369"/>
      <c r="FR4369"/>
      <c r="FS4369"/>
      <c r="FT4369"/>
      <c r="FU4369"/>
      <c r="FV4369"/>
      <c r="FW4369"/>
      <c r="FX4369"/>
      <c r="FY4369"/>
      <c r="FZ4369"/>
      <c r="GA4369"/>
      <c r="GB4369"/>
      <c r="GC4369"/>
      <c r="GD4369"/>
      <c r="GE4369"/>
      <c r="GF4369"/>
      <c r="GG4369"/>
      <c r="GH4369"/>
      <c r="GI4369"/>
      <c r="GJ4369"/>
      <c r="GK4369"/>
      <c r="GL4369"/>
      <c r="GM4369"/>
      <c r="GN4369"/>
      <c r="GO4369"/>
      <c r="GP4369"/>
      <c r="GQ4369"/>
      <c r="GR4369"/>
      <c r="GS4369"/>
      <c r="GT4369"/>
      <c r="GU4369"/>
      <c r="GV4369"/>
      <c r="GW4369"/>
      <c r="GX4369"/>
      <c r="GY4369"/>
      <c r="GZ4369"/>
      <c r="HA4369"/>
      <c r="HB4369"/>
      <c r="HC4369"/>
      <c r="HD4369"/>
      <c r="HE4369"/>
      <c r="HF4369"/>
      <c r="HG4369"/>
      <c r="HH4369"/>
      <c r="HI4369"/>
      <c r="HJ4369"/>
      <c r="HK4369"/>
      <c r="HL4369"/>
      <c r="HM4369"/>
      <c r="HN4369"/>
      <c r="HO4369"/>
      <c r="HP4369"/>
      <c r="HQ4369"/>
      <c r="HR4369"/>
      <c r="HS4369"/>
      <c r="HT4369"/>
      <c r="HU4369"/>
      <c r="HV4369"/>
      <c r="HW4369"/>
      <c r="HX4369"/>
      <c r="HY4369"/>
      <c r="HZ4369"/>
      <c r="IA4369"/>
      <c r="IB4369"/>
      <c r="IC4369"/>
      <c r="ID4369"/>
      <c r="IE4369"/>
      <c r="IF4369"/>
      <c r="IG4369"/>
      <c r="IH4369"/>
      <c r="II4369"/>
      <c r="IJ4369"/>
      <c r="IK4369"/>
      <c r="IL4369"/>
      <c r="IM4369"/>
      <c r="IN4369"/>
      <c r="IO4369"/>
      <c r="IP4369"/>
      <c r="IQ4369"/>
      <c r="IR4369"/>
      <c r="IS4369"/>
      <c r="IT4369"/>
      <c r="IU4369"/>
      <c r="IV4369"/>
    </row>
    <row r="4370" spans="1:256" ht="12.75" customHeight="1">
      <c r="B4370" s="65">
        <v>1</v>
      </c>
      <c r="C4370" s="66">
        <f>IF(E4370="A",1,IF(E4370="B",1,0))</f>
        <v>0</v>
      </c>
      <c r="D4370" s="254" t="s">
        <v>87</v>
      </c>
      <c r="E4370" s="252" t="s">
        <v>90</v>
      </c>
      <c r="F4370" s="253" t="s">
        <v>70</v>
      </c>
      <c r="G4370" s="78"/>
      <c r="H4370" s="96" t="s">
        <v>119</v>
      </c>
      <c r="I4370" s="107" t="s">
        <v>4745</v>
      </c>
      <c r="J4370" s="81"/>
      <c r="K4370" s="72"/>
      <c r="L4370" s="72"/>
      <c r="M4370" s="72"/>
      <c r="N4370" s="72"/>
      <c r="O4370" s="72"/>
      <c r="P4370" s="72"/>
      <c r="Q4370" s="833"/>
      <c r="R4370" s="102"/>
      <c r="S4370" s="73"/>
      <c r="T4370" s="102"/>
      <c r="U4370" s="103"/>
      <c r="V4370" s="104"/>
      <c r="W4370"/>
      <c r="X4370"/>
      <c r="Y4370"/>
      <c r="Z4370"/>
      <c r="AA4370"/>
      <c r="AB4370"/>
      <c r="AC4370"/>
      <c r="AD4370"/>
      <c r="AE4370"/>
      <c r="AF4370"/>
      <c r="AG4370"/>
      <c r="AH4370"/>
      <c r="AI4370"/>
      <c r="AJ4370"/>
      <c r="AK4370"/>
      <c r="AL4370"/>
      <c r="AM4370"/>
      <c r="AN4370"/>
      <c r="AO4370"/>
      <c r="AP4370"/>
      <c r="AQ4370"/>
      <c r="AR4370"/>
      <c r="AS4370"/>
      <c r="AT4370"/>
      <c r="AU4370"/>
      <c r="AV4370"/>
      <c r="AW4370"/>
      <c r="AX4370"/>
      <c r="AY4370"/>
      <c r="AZ4370"/>
      <c r="BA4370"/>
      <c r="BB4370"/>
      <c r="BC4370"/>
      <c r="BD4370"/>
      <c r="BE4370"/>
      <c r="BF4370"/>
      <c r="BG4370"/>
      <c r="BH4370"/>
      <c r="BI4370"/>
      <c r="BJ4370"/>
      <c r="BK4370"/>
      <c r="BL4370"/>
      <c r="BM4370"/>
      <c r="BN4370"/>
      <c r="BO4370"/>
      <c r="BP4370"/>
      <c r="BQ4370"/>
      <c r="BR4370"/>
      <c r="BS4370"/>
      <c r="BT4370"/>
      <c r="BU4370"/>
      <c r="BV4370"/>
      <c r="BW4370"/>
      <c r="BX4370"/>
      <c r="BY4370"/>
      <c r="BZ4370"/>
      <c r="CA4370"/>
      <c r="CB4370"/>
      <c r="CC4370"/>
      <c r="CD4370"/>
      <c r="CE4370"/>
      <c r="CF4370"/>
      <c r="CG4370"/>
      <c r="CH4370"/>
      <c r="CI4370"/>
      <c r="CJ4370"/>
      <c r="CK4370"/>
      <c r="CL4370"/>
      <c r="CM4370"/>
      <c r="CN4370"/>
      <c r="CO4370"/>
      <c r="CP4370"/>
      <c r="CQ4370"/>
      <c r="CR4370"/>
      <c r="CS4370"/>
      <c r="CT4370"/>
      <c r="CU4370"/>
      <c r="CV4370"/>
      <c r="CW4370"/>
      <c r="CX4370"/>
      <c r="CY4370"/>
      <c r="CZ4370"/>
      <c r="DA4370"/>
      <c r="DB4370"/>
      <c r="DC4370"/>
      <c r="DD4370"/>
      <c r="DE4370"/>
      <c r="DF4370"/>
      <c r="DG4370"/>
      <c r="DH4370"/>
      <c r="DI4370"/>
      <c r="DJ4370"/>
      <c r="DK4370"/>
      <c r="DL4370"/>
      <c r="DM4370"/>
      <c r="DN4370"/>
      <c r="DO4370"/>
      <c r="DP4370"/>
      <c r="DQ4370"/>
      <c r="DR4370"/>
      <c r="DS4370"/>
      <c r="DT4370"/>
      <c r="DU4370"/>
      <c r="DV4370"/>
      <c r="DW4370"/>
      <c r="DX4370"/>
      <c r="DY4370"/>
      <c r="DZ4370"/>
      <c r="EA4370"/>
      <c r="EB4370"/>
      <c r="EC4370"/>
      <c r="ED4370"/>
      <c r="EE4370"/>
      <c r="EF4370"/>
      <c r="EG4370"/>
      <c r="EH4370"/>
      <c r="EI4370"/>
      <c r="EJ4370"/>
      <c r="EK4370"/>
      <c r="EL4370"/>
      <c r="EM4370"/>
      <c r="EN4370"/>
      <c r="EO4370"/>
      <c r="EP4370"/>
      <c r="EQ4370"/>
      <c r="ER4370"/>
      <c r="ES4370"/>
      <c r="ET4370"/>
      <c r="EU4370"/>
      <c r="EV4370"/>
      <c r="EW4370"/>
      <c r="EX4370"/>
      <c r="EY4370"/>
      <c r="EZ4370"/>
      <c r="FA4370"/>
      <c r="FB4370"/>
      <c r="FC4370"/>
      <c r="FD4370"/>
      <c r="FE4370"/>
      <c r="FF4370"/>
      <c r="FG4370"/>
      <c r="FH4370"/>
      <c r="FI4370"/>
      <c r="FJ4370"/>
      <c r="FK4370"/>
      <c r="FL4370"/>
      <c r="FM4370"/>
      <c r="FN4370"/>
      <c r="FO4370"/>
      <c r="FP4370"/>
      <c r="FQ4370"/>
      <c r="FR4370"/>
      <c r="FS4370"/>
      <c r="FT4370"/>
      <c r="FU4370"/>
      <c r="FV4370"/>
      <c r="FW4370"/>
      <c r="FX4370"/>
      <c r="FY4370"/>
      <c r="FZ4370"/>
      <c r="GA4370"/>
      <c r="GB4370"/>
      <c r="GC4370"/>
      <c r="GD4370"/>
      <c r="GE4370"/>
      <c r="GF4370"/>
      <c r="GG4370"/>
      <c r="GH4370"/>
      <c r="GI4370"/>
      <c r="GJ4370"/>
      <c r="GK4370"/>
      <c r="GL4370"/>
      <c r="GM4370"/>
      <c r="GN4370"/>
      <c r="GO4370"/>
      <c r="GP4370"/>
      <c r="GQ4370"/>
      <c r="GR4370"/>
      <c r="GS4370"/>
      <c r="GT4370"/>
      <c r="GU4370"/>
      <c r="GV4370"/>
      <c r="GW4370"/>
      <c r="GX4370"/>
      <c r="GY4370"/>
      <c r="GZ4370"/>
      <c r="HA4370"/>
      <c r="HB4370"/>
      <c r="HC4370"/>
      <c r="HD4370"/>
      <c r="HE4370"/>
      <c r="HF4370"/>
      <c r="HG4370"/>
      <c r="HH4370"/>
      <c r="HI4370"/>
      <c r="HJ4370"/>
      <c r="HK4370"/>
      <c r="HL4370"/>
      <c r="HM4370"/>
      <c r="HN4370"/>
      <c r="HO4370"/>
      <c r="HP4370"/>
      <c r="HQ4370"/>
      <c r="HR4370"/>
      <c r="HS4370"/>
      <c r="HT4370"/>
      <c r="HU4370"/>
      <c r="HV4370"/>
      <c r="HW4370"/>
      <c r="HX4370"/>
      <c r="HY4370"/>
      <c r="HZ4370"/>
      <c r="IA4370"/>
      <c r="IB4370"/>
      <c r="IC4370"/>
      <c r="ID4370"/>
      <c r="IE4370"/>
      <c r="IF4370"/>
      <c r="IG4370"/>
      <c r="IH4370"/>
      <c r="II4370"/>
      <c r="IJ4370"/>
      <c r="IK4370"/>
      <c r="IL4370"/>
      <c r="IM4370"/>
      <c r="IN4370"/>
      <c r="IO4370"/>
      <c r="IP4370"/>
      <c r="IQ4370"/>
      <c r="IR4370"/>
      <c r="IS4370"/>
      <c r="IT4370"/>
      <c r="IU4370"/>
      <c r="IV4370"/>
    </row>
    <row r="4371" spans="1:256" ht="12.75" customHeight="1">
      <c r="B4371" s="65">
        <v>1</v>
      </c>
      <c r="C4371" s="66">
        <f>IF(E4371="A",4,IF(E4371="B",3,IF(E4371="C",2,IF(E4371="D",1,0))))</f>
        <v>4</v>
      </c>
      <c r="D4371" s="253" t="s">
        <v>70</v>
      </c>
      <c r="E4371" s="254" t="s">
        <v>68</v>
      </c>
      <c r="F4371" s="252" t="s">
        <v>90</v>
      </c>
      <c r="G4371" s="78"/>
      <c r="H4371" s="96" t="s">
        <v>94</v>
      </c>
      <c r="I4371" s="107" t="s">
        <v>4746</v>
      </c>
      <c r="J4371" s="81" t="s">
        <v>10</v>
      </c>
      <c r="K4371" s="72"/>
      <c r="L4371" s="72"/>
      <c r="M4371" s="72"/>
      <c r="N4371" s="72"/>
      <c r="O4371" s="72"/>
      <c r="P4371" s="72"/>
      <c r="Q4371" s="833"/>
      <c r="R4371" s="102"/>
      <c r="S4371" s="73"/>
      <c r="T4371" s="102"/>
      <c r="U4371" s="103"/>
      <c r="V4371" s="104"/>
    </row>
    <row r="4372" spans="1:256" ht="12.75" customHeight="1">
      <c r="B4372" s="65">
        <v>1</v>
      </c>
      <c r="C4372" s="66">
        <f>IF(E4372="A",1,IF(E4372="B",1,0))</f>
        <v>1</v>
      </c>
      <c r="D4372" s="253" t="s">
        <v>70</v>
      </c>
      <c r="E4372" s="254" t="s">
        <v>87</v>
      </c>
      <c r="F4372" s="253" t="s">
        <v>70</v>
      </c>
      <c r="G4372" s="78"/>
      <c r="H4372" s="96" t="s">
        <v>129</v>
      </c>
      <c r="I4372" s="107" t="s">
        <v>4747</v>
      </c>
      <c r="J4372" s="81"/>
      <c r="K4372" s="72"/>
      <c r="L4372" s="72"/>
      <c r="M4372" s="72"/>
      <c r="N4372" s="72"/>
      <c r="O4372" s="72"/>
      <c r="P4372" s="72"/>
      <c r="Q4372" s="833"/>
      <c r="R4372" s="102"/>
      <c r="S4372" s="73"/>
      <c r="T4372" s="102"/>
      <c r="U4372" s="103"/>
      <c r="V4372" s="104"/>
      <c r="W4372" s="688"/>
      <c r="X4372" s="308"/>
      <c r="Y4372" s="308"/>
      <c r="Z4372" s="308"/>
      <c r="AA4372"/>
      <c r="AB4372"/>
      <c r="AC4372"/>
      <c r="AD4372"/>
      <c r="AE4372"/>
      <c r="AF4372"/>
      <c r="AG4372"/>
      <c r="AH4372"/>
      <c r="AI4372"/>
      <c r="AJ4372"/>
      <c r="AK4372"/>
      <c r="AL4372"/>
      <c r="AM4372"/>
      <c r="AN4372"/>
      <c r="AO4372"/>
      <c r="AP4372"/>
      <c r="AQ4372"/>
      <c r="AR4372"/>
      <c r="AS4372"/>
      <c r="AT4372"/>
      <c r="AU4372"/>
      <c r="AV4372"/>
      <c r="AW4372"/>
      <c r="AX4372"/>
      <c r="AY4372"/>
      <c r="AZ4372"/>
      <c r="BA4372"/>
      <c r="BB4372"/>
      <c r="BC4372"/>
      <c r="BD4372"/>
      <c r="BE4372"/>
      <c r="BF4372"/>
      <c r="BG4372"/>
      <c r="BH4372"/>
      <c r="BI4372"/>
      <c r="BJ4372"/>
      <c r="BK4372"/>
      <c r="BL4372"/>
      <c r="BM4372"/>
      <c r="BN4372"/>
      <c r="BO4372"/>
      <c r="BP4372"/>
      <c r="BQ4372"/>
      <c r="BR4372"/>
      <c r="BS4372"/>
      <c r="BT4372"/>
      <c r="BU4372"/>
      <c r="BV4372"/>
      <c r="BW4372"/>
      <c r="BX4372"/>
      <c r="BY4372"/>
      <c r="BZ4372"/>
      <c r="CA4372"/>
      <c r="CB4372"/>
      <c r="CC4372"/>
      <c r="CD4372"/>
      <c r="CE4372"/>
      <c r="CF4372"/>
      <c r="CG4372"/>
      <c r="CH4372"/>
      <c r="CI4372"/>
      <c r="CJ4372"/>
      <c r="CK4372"/>
      <c r="CL4372"/>
      <c r="CM4372"/>
      <c r="CN4372"/>
      <c r="CO4372"/>
      <c r="CP4372"/>
      <c r="CQ4372"/>
      <c r="CR4372"/>
      <c r="CS4372"/>
      <c r="CT4372"/>
      <c r="CU4372"/>
      <c r="CV4372"/>
      <c r="CW4372"/>
      <c r="CX4372"/>
      <c r="CY4372"/>
      <c r="CZ4372"/>
      <c r="DA4372"/>
      <c r="DB4372"/>
      <c r="DC4372"/>
      <c r="DD4372"/>
      <c r="DE4372"/>
      <c r="DF4372"/>
      <c r="DG4372"/>
      <c r="DH4372"/>
      <c r="DI4372"/>
      <c r="DJ4372"/>
      <c r="DK4372"/>
      <c r="DL4372"/>
      <c r="DM4372"/>
      <c r="DN4372"/>
      <c r="DO4372"/>
      <c r="DP4372"/>
      <c r="DQ4372"/>
      <c r="DR4372"/>
      <c r="DS4372"/>
      <c r="DT4372"/>
      <c r="DU4372"/>
      <c r="DV4372"/>
      <c r="DW4372"/>
      <c r="DX4372"/>
      <c r="DY4372"/>
      <c r="DZ4372"/>
      <c r="EA4372"/>
      <c r="EB4372"/>
      <c r="EC4372"/>
      <c r="ED4372"/>
      <c r="EE4372"/>
      <c r="EF4372"/>
      <c r="EG4372"/>
      <c r="EH4372"/>
      <c r="EI4372"/>
      <c r="EJ4372"/>
      <c r="EK4372"/>
      <c r="EL4372"/>
      <c r="EM4372"/>
      <c r="EN4372"/>
      <c r="EO4372"/>
      <c r="EP4372"/>
      <c r="EQ4372"/>
      <c r="ER4372"/>
      <c r="ES4372"/>
      <c r="ET4372"/>
      <c r="EU4372"/>
      <c r="EV4372"/>
      <c r="EW4372"/>
      <c r="EX4372"/>
      <c r="EY4372"/>
      <c r="EZ4372"/>
      <c r="FA4372"/>
      <c r="FB4372"/>
      <c r="FC4372"/>
      <c r="FD4372"/>
      <c r="FE4372"/>
      <c r="FF4372"/>
      <c r="FG4372"/>
      <c r="FH4372"/>
      <c r="FI4372"/>
      <c r="FJ4372"/>
      <c r="FK4372"/>
      <c r="FL4372"/>
      <c r="FM4372"/>
      <c r="FN4372"/>
      <c r="FO4372"/>
      <c r="FP4372"/>
      <c r="FQ4372"/>
      <c r="FR4372"/>
      <c r="FS4372"/>
      <c r="FT4372"/>
      <c r="FU4372"/>
      <c r="FV4372"/>
      <c r="FW4372"/>
      <c r="FX4372"/>
      <c r="FY4372"/>
      <c r="FZ4372"/>
      <c r="GA4372"/>
      <c r="GB4372"/>
      <c r="GC4372"/>
      <c r="GD4372"/>
      <c r="GE4372"/>
      <c r="GF4372"/>
      <c r="GG4372"/>
      <c r="GH4372"/>
      <c r="GI4372"/>
      <c r="GJ4372"/>
      <c r="GK4372"/>
      <c r="GL4372"/>
      <c r="GM4372"/>
      <c r="GN4372"/>
      <c r="GO4372"/>
      <c r="GP4372"/>
      <c r="GQ4372"/>
      <c r="GR4372"/>
      <c r="GS4372"/>
      <c r="GT4372"/>
      <c r="GU4372"/>
      <c r="GV4372"/>
      <c r="GW4372"/>
      <c r="GX4372"/>
      <c r="GY4372"/>
      <c r="GZ4372"/>
      <c r="HA4372"/>
      <c r="HB4372"/>
      <c r="HC4372"/>
      <c r="HD4372"/>
      <c r="HE4372"/>
      <c r="HF4372"/>
      <c r="HG4372"/>
      <c r="HH4372"/>
      <c r="HI4372"/>
      <c r="HJ4372"/>
      <c r="HK4372"/>
      <c r="HL4372"/>
      <c r="HM4372"/>
      <c r="HN4372"/>
      <c r="HO4372"/>
      <c r="HP4372"/>
      <c r="HQ4372"/>
      <c r="HR4372"/>
      <c r="HS4372"/>
      <c r="HT4372"/>
      <c r="HU4372"/>
      <c r="HV4372"/>
      <c r="HW4372"/>
      <c r="HX4372"/>
      <c r="HY4372"/>
      <c r="HZ4372"/>
      <c r="IA4372"/>
      <c r="IB4372"/>
      <c r="IC4372"/>
      <c r="ID4372"/>
      <c r="IE4372"/>
      <c r="IF4372"/>
      <c r="IG4372"/>
      <c r="IH4372"/>
      <c r="II4372"/>
      <c r="IJ4372"/>
      <c r="IK4372"/>
      <c r="IL4372"/>
      <c r="IM4372"/>
      <c r="IN4372"/>
      <c r="IO4372"/>
      <c r="IP4372"/>
      <c r="IQ4372"/>
      <c r="IR4372"/>
      <c r="IS4372"/>
      <c r="IT4372"/>
      <c r="IU4372"/>
      <c r="IV4372"/>
    </row>
    <row r="4373" spans="1:256" ht="12.75" customHeight="1">
      <c r="A4373" s="111"/>
      <c r="B4373" s="65">
        <v>1</v>
      </c>
      <c r="C4373" s="66">
        <f>IF(E4373="A",4,IF(E4373="B",3,IF(E4373="C",2,IF(E4373="D",1,0))))</f>
        <v>2</v>
      </c>
      <c r="D4373" s="252" t="s">
        <v>90</v>
      </c>
      <c r="E4373" s="252" t="s">
        <v>90</v>
      </c>
      <c r="F4373" s="252" t="s">
        <v>90</v>
      </c>
      <c r="G4373" s="78"/>
      <c r="H4373" s="96" t="s">
        <v>135</v>
      </c>
      <c r="I4373" s="107" t="s">
        <v>5881</v>
      </c>
      <c r="J4373" s="81"/>
      <c r="K4373" s="72"/>
      <c r="L4373" s="72"/>
      <c r="M4373" s="72"/>
      <c r="N4373" s="72"/>
      <c r="O4373" s="72"/>
      <c r="P4373" s="72"/>
      <c r="Q4373" s="833"/>
      <c r="R4373" s="102"/>
      <c r="S4373" s="73"/>
      <c r="T4373" s="102"/>
      <c r="U4373" s="103"/>
      <c r="V4373" s="104"/>
      <c r="W4373"/>
      <c r="X4373"/>
      <c r="Y4373"/>
      <c r="Z4373"/>
      <c r="AA4373"/>
      <c r="AB4373"/>
      <c r="AC4373"/>
      <c r="AD4373"/>
      <c r="AE4373"/>
      <c r="AF4373"/>
      <c r="AG4373"/>
      <c r="AH4373"/>
      <c r="AI4373"/>
      <c r="AJ4373"/>
      <c r="AK4373"/>
      <c r="AL4373"/>
      <c r="AM4373"/>
      <c r="AN4373"/>
      <c r="AO4373"/>
      <c r="AP4373"/>
      <c r="AQ4373"/>
      <c r="AR4373"/>
      <c r="AS4373"/>
      <c r="AT4373"/>
      <c r="AU4373"/>
      <c r="AV4373"/>
      <c r="AW4373"/>
      <c r="AX4373"/>
      <c r="AY4373"/>
      <c r="AZ4373"/>
      <c r="BA4373"/>
      <c r="BB4373"/>
      <c r="BC4373"/>
      <c r="BD4373"/>
      <c r="BE4373"/>
      <c r="BF4373"/>
      <c r="BG4373"/>
      <c r="BH4373"/>
      <c r="BI4373"/>
      <c r="BJ4373"/>
      <c r="BK4373"/>
      <c r="BL4373"/>
      <c r="BM4373"/>
      <c r="BN4373"/>
      <c r="BO4373"/>
      <c r="BP4373"/>
      <c r="BQ4373"/>
      <c r="BR4373"/>
      <c r="BS4373"/>
      <c r="BT4373"/>
      <c r="BU4373"/>
      <c r="BV4373"/>
      <c r="BW4373"/>
      <c r="BX4373"/>
      <c r="BY4373"/>
      <c r="BZ4373"/>
      <c r="CA4373"/>
      <c r="CB4373"/>
      <c r="CC4373"/>
      <c r="CD4373"/>
      <c r="CE4373"/>
      <c r="CF4373"/>
      <c r="CG4373"/>
      <c r="CH4373"/>
      <c r="CI4373"/>
      <c r="CJ4373"/>
      <c r="CK4373"/>
      <c r="CL4373"/>
      <c r="CM4373"/>
      <c r="CN4373"/>
      <c r="CO4373"/>
      <c r="CP4373"/>
      <c r="CQ4373"/>
      <c r="CR4373"/>
      <c r="CS4373"/>
      <c r="CT4373"/>
      <c r="CU4373"/>
      <c r="CV4373"/>
      <c r="CW4373"/>
      <c r="CX4373"/>
      <c r="CY4373"/>
      <c r="CZ4373"/>
      <c r="DA4373"/>
      <c r="DB4373"/>
      <c r="DC4373"/>
      <c r="DD4373"/>
      <c r="DE4373"/>
      <c r="DF4373"/>
      <c r="DG4373"/>
      <c r="DH4373"/>
      <c r="DI4373"/>
      <c r="DJ4373"/>
      <c r="DK4373"/>
      <c r="DL4373"/>
      <c r="DM4373"/>
      <c r="DN4373"/>
      <c r="DO4373"/>
      <c r="DP4373"/>
      <c r="DQ4373"/>
      <c r="DR4373"/>
      <c r="DS4373"/>
      <c r="DT4373"/>
      <c r="DU4373"/>
      <c r="DV4373"/>
      <c r="DW4373"/>
      <c r="DX4373"/>
      <c r="DY4373"/>
      <c r="DZ4373"/>
      <c r="EA4373"/>
      <c r="EB4373"/>
      <c r="EC4373"/>
      <c r="ED4373"/>
      <c r="EE4373"/>
      <c r="EF4373"/>
      <c r="EG4373"/>
      <c r="EH4373"/>
      <c r="EI4373"/>
      <c r="EJ4373"/>
      <c r="EK4373"/>
      <c r="EL4373"/>
      <c r="EM4373"/>
      <c r="EN4373"/>
      <c r="EO4373"/>
      <c r="EP4373"/>
      <c r="EQ4373"/>
      <c r="ER4373"/>
      <c r="ES4373"/>
      <c r="ET4373"/>
      <c r="EU4373"/>
      <c r="EV4373"/>
      <c r="EW4373"/>
      <c r="EX4373"/>
      <c r="EY4373"/>
      <c r="EZ4373"/>
      <c r="FA4373"/>
      <c r="FB4373"/>
      <c r="FC4373"/>
      <c r="FD4373"/>
      <c r="FE4373"/>
      <c r="FF4373"/>
      <c r="FG4373"/>
      <c r="FH4373"/>
      <c r="FI4373"/>
      <c r="FJ4373"/>
      <c r="FK4373"/>
      <c r="FL4373"/>
      <c r="FM4373"/>
      <c r="FN4373"/>
      <c r="FO4373"/>
      <c r="FP4373"/>
      <c r="FQ4373"/>
      <c r="FR4373"/>
      <c r="FS4373"/>
      <c r="FT4373"/>
      <c r="FU4373"/>
      <c r="FV4373"/>
      <c r="FW4373"/>
      <c r="FX4373"/>
      <c r="FY4373"/>
      <c r="FZ4373"/>
      <c r="GA4373"/>
      <c r="GB4373"/>
      <c r="GC4373"/>
      <c r="GD4373"/>
      <c r="GE4373"/>
      <c r="GF4373"/>
      <c r="GG4373"/>
      <c r="GH4373"/>
      <c r="GI4373"/>
      <c r="GJ4373"/>
      <c r="GK4373"/>
      <c r="GL4373"/>
      <c r="GM4373"/>
      <c r="GN4373"/>
      <c r="GO4373"/>
      <c r="GP4373"/>
      <c r="GQ4373"/>
      <c r="GR4373"/>
      <c r="GS4373"/>
      <c r="GT4373"/>
      <c r="GU4373"/>
      <c r="GV4373"/>
      <c r="GW4373"/>
      <c r="GX4373"/>
      <c r="GY4373"/>
      <c r="GZ4373"/>
      <c r="HA4373"/>
      <c r="HB4373"/>
      <c r="HC4373"/>
      <c r="HD4373"/>
      <c r="HE4373"/>
      <c r="HF4373"/>
      <c r="HG4373"/>
      <c r="HH4373"/>
      <c r="HI4373"/>
      <c r="HJ4373"/>
      <c r="HK4373"/>
      <c r="HL4373"/>
      <c r="HM4373"/>
      <c r="HN4373"/>
      <c r="HO4373"/>
      <c r="HP4373"/>
      <c r="HQ4373"/>
      <c r="HR4373"/>
      <c r="HS4373"/>
      <c r="HT4373"/>
      <c r="HU4373"/>
      <c r="HV4373"/>
      <c r="HW4373"/>
      <c r="HX4373"/>
      <c r="HY4373"/>
      <c r="HZ4373"/>
      <c r="IA4373"/>
      <c r="IB4373"/>
      <c r="IC4373"/>
      <c r="ID4373"/>
      <c r="IE4373"/>
      <c r="IF4373"/>
      <c r="IG4373"/>
      <c r="IH4373"/>
      <c r="II4373"/>
      <c r="IJ4373"/>
      <c r="IK4373"/>
      <c r="IL4373"/>
      <c r="IM4373"/>
      <c r="IN4373"/>
      <c r="IO4373"/>
      <c r="IP4373"/>
      <c r="IQ4373"/>
      <c r="IR4373"/>
      <c r="IS4373"/>
      <c r="IT4373"/>
      <c r="IU4373"/>
      <c r="IV4373"/>
    </row>
    <row r="4374" spans="1:256" ht="12.75" customHeight="1">
      <c r="B4374" s="65">
        <v>1</v>
      </c>
      <c r="C4374" s="66">
        <f>IF(E4374="A",4,IF(E4374="B",3,IF(E4374="C",2,IF(E4374="D",1,0))))</f>
        <v>3</v>
      </c>
      <c r="D4374" s="254" t="s">
        <v>68</v>
      </c>
      <c r="E4374" s="254" t="s">
        <v>87</v>
      </c>
      <c r="F4374" s="254" t="s">
        <v>87</v>
      </c>
      <c r="G4374" s="78"/>
      <c r="H4374" s="96" t="s">
        <v>110</v>
      </c>
      <c r="I4374" s="107" t="s">
        <v>5882</v>
      </c>
      <c r="J4374" s="81"/>
      <c r="K4374" s="72"/>
      <c r="L4374" s="72"/>
      <c r="M4374" s="72"/>
      <c r="N4374" s="72"/>
      <c r="O4374" s="72"/>
      <c r="P4374" s="72"/>
      <c r="Q4374" s="833"/>
      <c r="R4374" s="102"/>
      <c r="S4374" s="73"/>
      <c r="T4374" s="102"/>
      <c r="U4374" s="103"/>
      <c r="V4374" s="10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  <c r="AJ4374"/>
      <c r="AK4374"/>
      <c r="AL4374"/>
      <c r="AM4374"/>
      <c r="AN4374"/>
      <c r="AO4374"/>
      <c r="AP4374"/>
      <c r="AQ4374"/>
      <c r="AR4374"/>
      <c r="AS4374"/>
      <c r="AT4374"/>
      <c r="AU4374"/>
      <c r="AV4374"/>
      <c r="AW4374"/>
      <c r="AX4374"/>
      <c r="AY4374"/>
      <c r="AZ4374"/>
      <c r="BA4374"/>
      <c r="BB4374"/>
      <c r="BC4374"/>
      <c r="BD4374"/>
      <c r="BE4374"/>
      <c r="BF4374"/>
      <c r="BG4374"/>
      <c r="BH4374"/>
      <c r="BI4374"/>
      <c r="BJ4374"/>
      <c r="BK4374"/>
      <c r="BL4374"/>
      <c r="BM4374"/>
      <c r="BN4374"/>
      <c r="BO4374"/>
      <c r="BP4374"/>
      <c r="BQ4374"/>
      <c r="BR4374"/>
      <c r="BS4374"/>
      <c r="BT4374"/>
      <c r="BU4374"/>
      <c r="BV4374"/>
      <c r="BW4374"/>
      <c r="BX4374"/>
      <c r="BY4374"/>
      <c r="BZ4374"/>
      <c r="CA4374"/>
      <c r="CB4374"/>
      <c r="CC4374"/>
      <c r="CD4374"/>
      <c r="CE4374"/>
      <c r="CF4374"/>
      <c r="CG4374"/>
      <c r="CH4374"/>
      <c r="CI4374"/>
      <c r="CJ4374"/>
      <c r="CK4374"/>
      <c r="CL4374"/>
      <c r="CM4374"/>
      <c r="CN4374"/>
      <c r="CO4374"/>
      <c r="CP4374"/>
      <c r="CQ4374"/>
      <c r="CR4374"/>
      <c r="CS4374"/>
      <c r="CT4374"/>
      <c r="CU4374"/>
      <c r="CV4374"/>
      <c r="CW4374"/>
      <c r="CX4374"/>
      <c r="CY4374"/>
      <c r="CZ4374"/>
      <c r="DA4374"/>
      <c r="DB4374"/>
      <c r="DC4374"/>
      <c r="DD4374"/>
      <c r="DE4374"/>
      <c r="DF4374"/>
      <c r="DG4374"/>
      <c r="DH4374"/>
      <c r="DI4374"/>
      <c r="DJ4374"/>
      <c r="DK4374"/>
      <c r="DL4374"/>
      <c r="DM4374"/>
      <c r="DN4374"/>
      <c r="DO4374"/>
      <c r="DP4374"/>
      <c r="DQ4374"/>
      <c r="DR4374"/>
      <c r="DS4374"/>
      <c r="DT4374"/>
      <c r="DU4374"/>
      <c r="DV4374"/>
      <c r="DW4374"/>
      <c r="DX4374"/>
      <c r="DY4374"/>
      <c r="DZ4374"/>
      <c r="EA4374"/>
      <c r="EB4374"/>
      <c r="EC4374"/>
      <c r="ED4374"/>
      <c r="EE4374"/>
      <c r="EF4374"/>
      <c r="EG4374"/>
      <c r="EH4374"/>
      <c r="EI4374"/>
      <c r="EJ4374"/>
      <c r="EK4374"/>
      <c r="EL4374"/>
      <c r="EM4374"/>
      <c r="EN4374"/>
      <c r="EO4374"/>
      <c r="EP4374"/>
      <c r="EQ4374"/>
      <c r="ER4374"/>
      <c r="ES4374"/>
      <c r="ET4374"/>
      <c r="EU4374"/>
      <c r="EV4374"/>
      <c r="EW4374"/>
      <c r="EX4374"/>
      <c r="EY4374"/>
      <c r="EZ4374"/>
      <c r="FA4374"/>
      <c r="FB4374"/>
      <c r="FC4374"/>
      <c r="FD4374"/>
      <c r="FE4374"/>
      <c r="FF4374"/>
      <c r="FG4374"/>
      <c r="FH4374"/>
      <c r="FI4374"/>
      <c r="FJ4374"/>
      <c r="FK4374"/>
      <c r="FL4374"/>
      <c r="FM4374"/>
      <c r="FN4374"/>
      <c r="FO4374"/>
      <c r="FP4374"/>
      <c r="FQ4374"/>
      <c r="FR4374"/>
      <c r="FS4374"/>
      <c r="FT4374"/>
      <c r="FU4374"/>
      <c r="FV4374"/>
      <c r="FW4374"/>
      <c r="FX4374"/>
      <c r="FY4374"/>
      <c r="FZ4374"/>
      <c r="GA4374"/>
      <c r="GB4374"/>
      <c r="GC4374"/>
      <c r="GD4374"/>
      <c r="GE4374"/>
      <c r="GF4374"/>
      <c r="GG4374"/>
      <c r="GH4374"/>
      <c r="GI4374"/>
      <c r="GJ4374"/>
      <c r="GK4374"/>
      <c r="GL4374"/>
      <c r="GM4374"/>
      <c r="GN4374"/>
      <c r="GO4374"/>
      <c r="GP4374"/>
      <c r="GQ4374"/>
      <c r="GR4374"/>
      <c r="GS4374"/>
      <c r="GT4374"/>
      <c r="GU4374"/>
      <c r="GV4374"/>
      <c r="GW4374"/>
      <c r="GX4374"/>
      <c r="GY4374"/>
      <c r="GZ4374"/>
      <c r="HA4374"/>
      <c r="HB4374"/>
      <c r="HC4374"/>
      <c r="HD4374"/>
      <c r="HE4374"/>
      <c r="HF4374"/>
      <c r="HG4374"/>
      <c r="HH4374"/>
      <c r="HI4374"/>
      <c r="HJ4374"/>
      <c r="HK4374"/>
      <c r="HL4374"/>
      <c r="HM4374"/>
      <c r="HN4374"/>
      <c r="HO4374"/>
      <c r="HP4374"/>
      <c r="HQ4374"/>
      <c r="HR4374"/>
      <c r="HS4374"/>
      <c r="HT4374"/>
      <c r="HU4374"/>
      <c r="HV4374"/>
      <c r="HW4374"/>
      <c r="HX4374"/>
      <c r="HY4374"/>
      <c r="HZ4374"/>
      <c r="IA4374"/>
      <c r="IB4374"/>
      <c r="IC4374"/>
      <c r="ID4374"/>
      <c r="IE4374"/>
      <c r="IF4374"/>
      <c r="IG4374"/>
      <c r="IH4374"/>
      <c r="II4374"/>
      <c r="IJ4374"/>
      <c r="IK4374"/>
      <c r="IL4374"/>
      <c r="IM4374"/>
      <c r="IN4374"/>
      <c r="IO4374"/>
      <c r="IP4374"/>
      <c r="IQ4374"/>
      <c r="IR4374"/>
      <c r="IS4374"/>
      <c r="IT4374"/>
      <c r="IU4374"/>
      <c r="IV4374"/>
    </row>
    <row r="4375" spans="1:256" ht="12.75" customHeight="1">
      <c r="B4375" s="65">
        <v>1</v>
      </c>
      <c r="C4375" s="66">
        <f>IF(E4375="A",1,IF(E4375="B",1,0))</f>
        <v>1</v>
      </c>
      <c r="D4375" s="676" t="s">
        <v>90</v>
      </c>
      <c r="E4375" s="675" t="s">
        <v>87</v>
      </c>
      <c r="F4375" s="675" t="s">
        <v>68</v>
      </c>
      <c r="G4375" s="78"/>
      <c r="H4375" s="96" t="s">
        <v>119</v>
      </c>
      <c r="I4375" s="107" t="s">
        <v>4748</v>
      </c>
      <c r="J4375" s="81"/>
      <c r="K4375" s="72"/>
      <c r="L4375" s="72"/>
      <c r="M4375" s="72"/>
      <c r="N4375" s="72"/>
      <c r="O4375" s="72"/>
      <c r="P4375" s="72"/>
      <c r="Q4375" s="833"/>
      <c r="R4375" s="102"/>
      <c r="S4375" s="73"/>
      <c r="T4375" s="102"/>
      <c r="U4375" s="103"/>
      <c r="V4375" s="104"/>
      <c r="W4375"/>
      <c r="X4375"/>
      <c r="Y4375"/>
      <c r="Z4375"/>
      <c r="AA4375"/>
      <c r="AB4375"/>
      <c r="AC4375"/>
      <c r="AD4375"/>
      <c r="AE4375"/>
      <c r="AF4375"/>
      <c r="AG4375"/>
      <c r="AH4375"/>
      <c r="AI4375"/>
      <c r="AJ4375"/>
      <c r="AK4375"/>
      <c r="AL4375"/>
      <c r="AM4375"/>
      <c r="AN4375"/>
      <c r="AO4375"/>
      <c r="AP4375"/>
      <c r="AQ4375"/>
      <c r="AR4375"/>
      <c r="AS4375"/>
      <c r="AT4375"/>
      <c r="AU4375"/>
      <c r="AV4375"/>
      <c r="AW4375"/>
      <c r="AX4375"/>
      <c r="AY4375"/>
      <c r="AZ4375"/>
      <c r="BA4375"/>
      <c r="BB4375"/>
      <c r="BC4375"/>
      <c r="BD4375"/>
      <c r="BE4375"/>
      <c r="BF4375"/>
      <c r="BG4375"/>
      <c r="BH4375"/>
      <c r="BI4375"/>
      <c r="BJ4375"/>
      <c r="BK4375"/>
      <c r="BL4375"/>
      <c r="BM4375"/>
      <c r="BN4375"/>
      <c r="BO4375"/>
      <c r="BP4375"/>
      <c r="BQ4375"/>
      <c r="BR4375"/>
      <c r="BS4375"/>
      <c r="BT4375"/>
      <c r="BU4375"/>
      <c r="BV4375"/>
      <c r="BW4375"/>
      <c r="BX4375"/>
      <c r="BY4375"/>
      <c r="BZ4375"/>
      <c r="CA4375"/>
      <c r="CB4375"/>
      <c r="CC4375"/>
      <c r="CD4375"/>
      <c r="CE4375"/>
      <c r="CF4375"/>
      <c r="CG4375"/>
      <c r="CH4375"/>
      <c r="CI4375"/>
      <c r="CJ4375"/>
      <c r="CK4375"/>
      <c r="CL4375"/>
      <c r="CM4375"/>
      <c r="CN4375"/>
      <c r="CO4375"/>
      <c r="CP4375"/>
      <c r="CQ4375"/>
      <c r="CR4375"/>
      <c r="CS4375"/>
      <c r="CT4375"/>
      <c r="CU4375"/>
      <c r="CV4375"/>
      <c r="CW4375"/>
      <c r="CX4375"/>
      <c r="CY4375"/>
      <c r="CZ4375"/>
      <c r="DA4375"/>
      <c r="DB4375"/>
      <c r="DC4375"/>
      <c r="DD4375"/>
      <c r="DE4375"/>
      <c r="DF4375"/>
      <c r="DG4375"/>
      <c r="DH4375"/>
      <c r="DI4375"/>
      <c r="DJ4375"/>
      <c r="DK4375"/>
      <c r="DL4375"/>
      <c r="DM4375"/>
      <c r="DN4375"/>
      <c r="DO4375"/>
      <c r="DP4375"/>
      <c r="DQ4375"/>
      <c r="DR4375"/>
      <c r="DS4375"/>
      <c r="DT4375"/>
      <c r="DU4375"/>
      <c r="DV4375"/>
      <c r="DW4375"/>
      <c r="DX4375"/>
      <c r="DY4375"/>
      <c r="DZ4375"/>
      <c r="EA4375"/>
      <c r="EB4375"/>
      <c r="EC4375"/>
      <c r="ED4375"/>
      <c r="EE4375"/>
      <c r="EF4375"/>
      <c r="EG4375"/>
      <c r="EH4375"/>
      <c r="EI4375"/>
      <c r="EJ4375"/>
      <c r="EK4375"/>
      <c r="EL4375"/>
      <c r="EM4375"/>
      <c r="EN4375"/>
      <c r="EO4375"/>
      <c r="EP4375"/>
      <c r="EQ4375"/>
      <c r="ER4375"/>
      <c r="ES4375"/>
      <c r="ET4375"/>
      <c r="EU4375"/>
      <c r="EV4375"/>
      <c r="EW4375"/>
      <c r="EX4375"/>
      <c r="EY4375"/>
      <c r="EZ4375"/>
      <c r="FA4375"/>
      <c r="FB4375"/>
      <c r="FC4375"/>
      <c r="FD4375"/>
      <c r="FE4375"/>
      <c r="FF4375"/>
      <c r="FG4375"/>
      <c r="FH4375"/>
      <c r="FI4375"/>
      <c r="FJ4375"/>
      <c r="FK4375"/>
      <c r="FL4375"/>
      <c r="FM4375"/>
      <c r="FN4375"/>
      <c r="FO4375"/>
      <c r="FP4375"/>
      <c r="FQ4375"/>
      <c r="FR4375"/>
      <c r="FS4375"/>
      <c r="FT4375"/>
      <c r="FU4375"/>
      <c r="FV4375"/>
      <c r="FW4375"/>
      <c r="FX4375"/>
      <c r="FY4375"/>
      <c r="FZ4375"/>
      <c r="GA4375"/>
      <c r="GB4375"/>
      <c r="GC4375"/>
      <c r="GD4375"/>
      <c r="GE4375"/>
      <c r="GF4375"/>
      <c r="GG4375"/>
      <c r="GH4375"/>
      <c r="GI4375"/>
      <c r="GJ4375"/>
      <c r="GK4375"/>
      <c r="GL4375"/>
      <c r="GM4375"/>
      <c r="GN4375"/>
      <c r="GO4375"/>
      <c r="GP4375"/>
      <c r="GQ4375"/>
      <c r="GR4375"/>
      <c r="GS4375"/>
      <c r="GT4375"/>
      <c r="GU4375"/>
      <c r="GV4375"/>
      <c r="GW4375"/>
      <c r="GX4375"/>
      <c r="GY4375"/>
      <c r="GZ4375"/>
      <c r="HA4375"/>
      <c r="HB4375"/>
      <c r="HC4375"/>
      <c r="HD4375"/>
      <c r="HE4375"/>
      <c r="HF4375"/>
      <c r="HG4375"/>
      <c r="HH4375"/>
      <c r="HI4375"/>
      <c r="HJ4375"/>
      <c r="HK4375"/>
      <c r="HL4375"/>
      <c r="HM4375"/>
      <c r="HN4375"/>
      <c r="HO4375"/>
      <c r="HP4375"/>
      <c r="HQ4375"/>
      <c r="HR4375"/>
      <c r="HS4375"/>
      <c r="HT4375"/>
      <c r="HU4375"/>
      <c r="HV4375"/>
      <c r="HW4375"/>
      <c r="HX4375"/>
      <c r="HY4375"/>
      <c r="HZ4375"/>
      <c r="IA4375"/>
      <c r="IB4375"/>
      <c r="IC4375"/>
      <c r="ID4375"/>
      <c r="IE4375"/>
      <c r="IF4375"/>
      <c r="IG4375"/>
      <c r="IH4375"/>
      <c r="II4375"/>
      <c r="IJ4375"/>
      <c r="IK4375"/>
      <c r="IL4375"/>
      <c r="IM4375"/>
      <c r="IN4375"/>
      <c r="IO4375"/>
      <c r="IP4375"/>
      <c r="IQ4375"/>
      <c r="IR4375"/>
      <c r="IS4375"/>
      <c r="IT4375"/>
      <c r="IU4375"/>
      <c r="IV4375"/>
    </row>
    <row r="4376" spans="1:256" ht="12.75" customHeight="1">
      <c r="B4376" s="65">
        <v>1</v>
      </c>
      <c r="C4376" s="66">
        <f>IF(E4376="A",1,IF(E4376="B",1,0))</f>
        <v>1</v>
      </c>
      <c r="D4376" s="254" t="s">
        <v>68</v>
      </c>
      <c r="E4376" s="254" t="s">
        <v>87</v>
      </c>
      <c r="F4376" s="252" t="s">
        <v>90</v>
      </c>
      <c r="G4376" s="78"/>
      <c r="H4376" s="96" t="s">
        <v>126</v>
      </c>
      <c r="I4376" s="107" t="s">
        <v>4749</v>
      </c>
      <c r="J4376" s="81"/>
      <c r="K4376" s="72"/>
      <c r="L4376" s="72"/>
      <c r="M4376" s="72"/>
      <c r="N4376" s="72"/>
      <c r="O4376" s="72"/>
      <c r="P4376" s="72"/>
      <c r="Q4376" s="833"/>
      <c r="R4376" s="102"/>
      <c r="S4376" s="73"/>
      <c r="T4376" s="102"/>
      <c r="U4376" s="103"/>
      <c r="V4376" s="104"/>
      <c r="W4376"/>
      <c r="X4376"/>
      <c r="Y4376"/>
      <c r="Z4376"/>
      <c r="AA4376"/>
      <c r="AB4376"/>
      <c r="AC4376"/>
      <c r="AD4376"/>
      <c r="AE4376"/>
      <c r="AF4376"/>
      <c r="AG4376"/>
      <c r="AH4376"/>
      <c r="AI4376"/>
      <c r="AJ4376"/>
      <c r="AK4376"/>
      <c r="AL4376"/>
      <c r="AM4376"/>
      <c r="AN4376"/>
      <c r="AO4376"/>
      <c r="AP4376"/>
      <c r="AQ4376"/>
      <c r="AR4376"/>
      <c r="AS4376"/>
      <c r="AT4376"/>
      <c r="AU4376"/>
      <c r="AV4376"/>
      <c r="AW4376"/>
      <c r="AX4376"/>
      <c r="AY4376"/>
      <c r="AZ4376"/>
      <c r="BA4376"/>
      <c r="BB4376"/>
      <c r="BC4376"/>
      <c r="BD4376"/>
      <c r="BE4376"/>
      <c r="BF4376"/>
      <c r="BG4376"/>
      <c r="BH4376"/>
      <c r="BI4376"/>
      <c r="BJ4376"/>
      <c r="BK4376"/>
      <c r="BL4376"/>
      <c r="BM4376"/>
      <c r="BN4376"/>
      <c r="BO4376"/>
      <c r="BP4376"/>
      <c r="BQ4376"/>
      <c r="BR4376"/>
      <c r="BS4376"/>
      <c r="BT4376"/>
      <c r="BU4376"/>
      <c r="BV4376"/>
      <c r="BW4376"/>
      <c r="BX4376"/>
      <c r="BY4376"/>
      <c r="BZ4376"/>
      <c r="CA4376"/>
      <c r="CB4376"/>
      <c r="CC4376"/>
      <c r="CD4376"/>
      <c r="CE4376"/>
      <c r="CF4376"/>
      <c r="CG4376"/>
      <c r="CH4376"/>
      <c r="CI4376"/>
      <c r="CJ4376"/>
      <c r="CK4376"/>
      <c r="CL4376"/>
      <c r="CM4376"/>
      <c r="CN4376"/>
      <c r="CO4376"/>
      <c r="CP4376"/>
      <c r="CQ4376"/>
      <c r="CR4376"/>
      <c r="CS4376"/>
      <c r="CT4376"/>
      <c r="CU4376"/>
      <c r="CV4376"/>
      <c r="CW4376"/>
      <c r="CX4376"/>
      <c r="CY4376"/>
      <c r="CZ4376"/>
      <c r="DA4376"/>
      <c r="DB4376"/>
      <c r="DC4376"/>
      <c r="DD4376"/>
      <c r="DE4376"/>
      <c r="DF4376"/>
      <c r="DG4376"/>
      <c r="DH4376"/>
      <c r="DI4376"/>
      <c r="DJ4376"/>
      <c r="DK4376"/>
      <c r="DL4376"/>
      <c r="DM4376"/>
      <c r="DN4376"/>
      <c r="DO4376"/>
      <c r="DP4376"/>
      <c r="DQ4376"/>
      <c r="DR4376"/>
      <c r="DS4376"/>
      <c r="DT4376"/>
      <c r="DU4376"/>
      <c r="DV4376"/>
      <c r="DW4376"/>
      <c r="DX4376"/>
      <c r="DY4376"/>
      <c r="DZ4376"/>
      <c r="EA4376"/>
      <c r="EB4376"/>
      <c r="EC4376"/>
      <c r="ED4376"/>
      <c r="EE4376"/>
      <c r="EF4376"/>
      <c r="EG4376"/>
      <c r="EH4376"/>
      <c r="EI4376"/>
      <c r="EJ4376"/>
      <c r="EK4376"/>
      <c r="EL4376"/>
      <c r="EM4376"/>
      <c r="EN4376"/>
      <c r="EO4376"/>
      <c r="EP4376"/>
      <c r="EQ4376"/>
      <c r="ER4376"/>
      <c r="ES4376"/>
      <c r="ET4376"/>
      <c r="EU4376"/>
      <c r="EV4376"/>
      <c r="EW4376"/>
      <c r="EX4376"/>
      <c r="EY4376"/>
      <c r="EZ4376"/>
      <c r="FA4376"/>
      <c r="FB4376"/>
      <c r="FC4376"/>
      <c r="FD4376"/>
      <c r="FE4376"/>
      <c r="FF4376"/>
      <c r="FG4376"/>
      <c r="FH4376"/>
      <c r="FI4376"/>
      <c r="FJ4376"/>
      <c r="FK4376"/>
      <c r="FL4376"/>
      <c r="FM4376"/>
      <c r="FN4376"/>
      <c r="FO4376"/>
      <c r="FP4376"/>
      <c r="FQ4376"/>
      <c r="FR4376"/>
      <c r="FS4376"/>
      <c r="FT4376"/>
      <c r="FU4376"/>
      <c r="FV4376"/>
      <c r="FW4376"/>
      <c r="FX4376"/>
      <c r="FY4376"/>
      <c r="FZ4376"/>
      <c r="GA4376"/>
      <c r="GB4376"/>
      <c r="GC4376"/>
      <c r="GD4376"/>
      <c r="GE4376"/>
      <c r="GF4376"/>
      <c r="GG4376"/>
      <c r="GH4376"/>
      <c r="GI4376"/>
      <c r="GJ4376"/>
      <c r="GK4376"/>
      <c r="GL4376"/>
      <c r="GM4376"/>
      <c r="GN4376"/>
      <c r="GO4376"/>
      <c r="GP4376"/>
      <c r="GQ4376"/>
      <c r="GR4376"/>
      <c r="GS4376"/>
      <c r="GT4376"/>
      <c r="GU4376"/>
      <c r="GV4376"/>
      <c r="GW4376"/>
      <c r="GX4376"/>
      <c r="GY4376"/>
      <c r="GZ4376"/>
      <c r="HA4376"/>
      <c r="HB4376"/>
      <c r="HC4376"/>
      <c r="HD4376"/>
      <c r="HE4376"/>
      <c r="HF4376"/>
      <c r="HG4376"/>
      <c r="HH4376"/>
      <c r="HI4376"/>
      <c r="HJ4376"/>
      <c r="HK4376"/>
      <c r="HL4376"/>
      <c r="HM4376"/>
      <c r="HN4376"/>
      <c r="HO4376"/>
      <c r="HP4376"/>
      <c r="HQ4376"/>
      <c r="HR4376"/>
      <c r="HS4376"/>
      <c r="HT4376"/>
      <c r="HU4376"/>
      <c r="HV4376"/>
      <c r="HW4376"/>
      <c r="HX4376"/>
      <c r="HY4376"/>
      <c r="HZ4376"/>
      <c r="IA4376"/>
      <c r="IB4376"/>
      <c r="IC4376"/>
      <c r="ID4376"/>
      <c r="IE4376"/>
      <c r="IF4376"/>
      <c r="IG4376"/>
      <c r="IH4376"/>
      <c r="II4376"/>
      <c r="IJ4376"/>
      <c r="IK4376"/>
      <c r="IL4376"/>
      <c r="IM4376"/>
      <c r="IN4376"/>
      <c r="IO4376"/>
      <c r="IP4376"/>
      <c r="IQ4376"/>
      <c r="IR4376"/>
      <c r="IS4376"/>
      <c r="IT4376"/>
      <c r="IU4376"/>
      <c r="IV4376"/>
    </row>
    <row r="4377" spans="1:256" ht="12.75" customHeight="1">
      <c r="B4377" s="65">
        <v>1</v>
      </c>
      <c r="C4377" s="66">
        <f>IF(E4377="A",4,IF(E4377="B",3,IF(E4377="C",2,IF(E4377="D",1,0))))</f>
        <v>2</v>
      </c>
      <c r="D4377" s="254" t="s">
        <v>68</v>
      </c>
      <c r="E4377" s="252" t="s">
        <v>90</v>
      </c>
      <c r="F4377" s="254" t="s">
        <v>87</v>
      </c>
      <c r="G4377" s="78"/>
      <c r="H4377" s="96" t="s">
        <v>135</v>
      </c>
      <c r="I4377" s="107" t="s">
        <v>446</v>
      </c>
      <c r="J4377" s="81" t="s">
        <v>616</v>
      </c>
      <c r="K4377" s="72"/>
      <c r="L4377" s="72"/>
      <c r="M4377" s="72"/>
      <c r="N4377" s="72"/>
      <c r="O4377" s="72"/>
      <c r="P4377" s="72"/>
      <c r="Q4377" s="833"/>
      <c r="R4377" s="102"/>
      <c r="S4377" s="73"/>
      <c r="T4377" s="102"/>
      <c r="U4377" s="103"/>
      <c r="V4377" s="104"/>
      <c r="W4377"/>
      <c r="X4377"/>
      <c r="Y4377"/>
      <c r="Z4377"/>
      <c r="AA4377"/>
      <c r="AB4377"/>
      <c r="AC4377"/>
      <c r="AD4377"/>
      <c r="AE4377"/>
      <c r="AF4377"/>
      <c r="AG4377"/>
      <c r="AH4377"/>
      <c r="AI4377"/>
      <c r="AJ4377"/>
      <c r="AK4377"/>
      <c r="AL4377"/>
      <c r="AM4377"/>
      <c r="AN4377"/>
      <c r="AO4377"/>
      <c r="AP4377"/>
      <c r="AQ4377"/>
      <c r="AR4377"/>
      <c r="AS4377"/>
      <c r="AT4377"/>
      <c r="AU4377"/>
      <c r="AV4377"/>
      <c r="AW4377"/>
      <c r="AX4377"/>
      <c r="AY4377"/>
      <c r="AZ4377"/>
      <c r="BA4377"/>
      <c r="BB4377"/>
      <c r="BC4377"/>
      <c r="BD4377"/>
      <c r="BE4377"/>
      <c r="BF4377"/>
      <c r="BG4377"/>
      <c r="BH4377"/>
      <c r="BI4377"/>
      <c r="BJ4377"/>
      <c r="BK4377"/>
      <c r="BL4377"/>
      <c r="BM4377"/>
      <c r="BN4377"/>
      <c r="BO4377"/>
      <c r="BP4377"/>
      <c r="BQ4377"/>
      <c r="BR4377"/>
      <c r="BS4377"/>
      <c r="BT4377"/>
      <c r="BU4377"/>
      <c r="BV4377"/>
      <c r="BW4377"/>
      <c r="BX4377"/>
      <c r="BY4377"/>
      <c r="BZ4377"/>
      <c r="CA4377"/>
      <c r="CB4377"/>
      <c r="CC4377"/>
      <c r="CD4377"/>
      <c r="CE4377"/>
      <c r="CF4377"/>
      <c r="CG4377"/>
      <c r="CH4377"/>
      <c r="CI4377"/>
      <c r="CJ4377"/>
      <c r="CK4377"/>
      <c r="CL4377"/>
      <c r="CM4377"/>
      <c r="CN4377"/>
      <c r="CO4377"/>
      <c r="CP4377"/>
      <c r="CQ4377"/>
      <c r="CR4377"/>
      <c r="CS4377"/>
      <c r="CT4377"/>
      <c r="CU4377"/>
      <c r="CV4377"/>
      <c r="CW4377"/>
      <c r="CX4377"/>
      <c r="CY4377"/>
      <c r="CZ4377"/>
      <c r="DA4377"/>
      <c r="DB4377"/>
      <c r="DC4377"/>
      <c r="DD4377"/>
      <c r="DE4377"/>
      <c r="DF4377"/>
      <c r="DG4377"/>
      <c r="DH4377"/>
      <c r="DI4377"/>
      <c r="DJ4377"/>
      <c r="DK4377"/>
      <c r="DL4377"/>
      <c r="DM4377"/>
      <c r="DN4377"/>
      <c r="DO4377"/>
      <c r="DP4377"/>
      <c r="DQ4377"/>
      <c r="DR4377"/>
      <c r="DS4377"/>
      <c r="DT4377"/>
      <c r="DU4377"/>
      <c r="DV4377"/>
      <c r="DW4377"/>
      <c r="DX4377"/>
      <c r="DY4377"/>
      <c r="DZ4377"/>
      <c r="EA4377"/>
      <c r="EB4377"/>
      <c r="EC4377"/>
      <c r="ED4377"/>
      <c r="EE4377"/>
      <c r="EF4377"/>
      <c r="EG4377"/>
      <c r="EH4377"/>
      <c r="EI4377"/>
      <c r="EJ4377"/>
      <c r="EK4377"/>
      <c r="EL4377"/>
      <c r="EM4377"/>
      <c r="EN4377"/>
      <c r="EO4377"/>
      <c r="EP4377"/>
      <c r="EQ4377"/>
      <c r="ER4377"/>
      <c r="ES4377"/>
      <c r="ET4377"/>
      <c r="EU4377"/>
      <c r="EV4377"/>
      <c r="EW4377"/>
      <c r="EX4377"/>
      <c r="EY4377"/>
      <c r="EZ4377"/>
      <c r="FA4377"/>
      <c r="FB4377"/>
      <c r="FC4377"/>
      <c r="FD4377"/>
      <c r="FE4377"/>
      <c r="FF4377"/>
      <c r="FG4377"/>
      <c r="FH4377"/>
      <c r="FI4377"/>
      <c r="FJ4377"/>
      <c r="FK4377"/>
      <c r="FL4377"/>
      <c r="FM4377"/>
      <c r="FN4377"/>
      <c r="FO4377"/>
      <c r="FP4377"/>
      <c r="FQ4377"/>
      <c r="FR4377"/>
      <c r="FS4377"/>
      <c r="FT4377"/>
      <c r="FU4377"/>
      <c r="FV4377"/>
      <c r="FW4377"/>
      <c r="FX4377"/>
      <c r="FY4377"/>
      <c r="FZ4377"/>
      <c r="GA4377"/>
      <c r="GB4377"/>
      <c r="GC4377"/>
      <c r="GD4377"/>
      <c r="GE4377"/>
      <c r="GF4377"/>
      <c r="GG4377"/>
      <c r="GH4377"/>
      <c r="GI4377"/>
      <c r="GJ4377"/>
      <c r="GK4377"/>
      <c r="GL4377"/>
      <c r="GM4377"/>
      <c r="GN4377"/>
      <c r="GO4377"/>
      <c r="GP4377"/>
      <c r="GQ4377"/>
      <c r="GR4377"/>
      <c r="GS4377"/>
      <c r="GT4377"/>
      <c r="GU4377"/>
      <c r="GV4377"/>
      <c r="GW4377"/>
      <c r="GX4377"/>
      <c r="GY4377"/>
      <c r="GZ4377"/>
      <c r="HA4377"/>
      <c r="HB4377"/>
      <c r="HC4377"/>
      <c r="HD4377"/>
      <c r="HE4377"/>
      <c r="HF4377"/>
      <c r="HG4377"/>
      <c r="HH4377"/>
      <c r="HI4377"/>
      <c r="HJ4377"/>
      <c r="HK4377"/>
      <c r="HL4377"/>
      <c r="HM4377"/>
      <c r="HN4377"/>
      <c r="HO4377"/>
      <c r="HP4377"/>
      <c r="HQ4377"/>
      <c r="HR4377"/>
      <c r="HS4377"/>
      <c r="HT4377"/>
      <c r="HU4377"/>
      <c r="HV4377"/>
      <c r="HW4377"/>
      <c r="HX4377"/>
      <c r="HY4377"/>
      <c r="HZ4377"/>
      <c r="IA4377"/>
      <c r="IB4377"/>
      <c r="IC4377"/>
      <c r="ID4377"/>
      <c r="IE4377"/>
      <c r="IF4377"/>
      <c r="IG4377"/>
      <c r="IH4377"/>
      <c r="II4377"/>
      <c r="IJ4377"/>
      <c r="IK4377"/>
      <c r="IL4377"/>
      <c r="IM4377"/>
      <c r="IN4377"/>
      <c r="IO4377"/>
      <c r="IP4377"/>
      <c r="IQ4377"/>
      <c r="IR4377"/>
      <c r="IS4377"/>
      <c r="IT4377"/>
      <c r="IU4377"/>
      <c r="IV4377"/>
    </row>
    <row r="4378" spans="1:256" ht="12.75" customHeight="1">
      <c r="B4378" s="65">
        <v>1</v>
      </c>
      <c r="C4378" s="66">
        <f>IF(E4378="A",1,IF(E4378="B",1,0))</f>
        <v>1</v>
      </c>
      <c r="D4378" s="252" t="s">
        <v>90</v>
      </c>
      <c r="E4378" s="254" t="s">
        <v>87</v>
      </c>
      <c r="F4378" s="254" t="s">
        <v>68</v>
      </c>
      <c r="G4378" s="78"/>
      <c r="H4378" s="96" t="s">
        <v>119</v>
      </c>
      <c r="I4378" s="107" t="s">
        <v>4750</v>
      </c>
      <c r="J4378" s="81"/>
      <c r="K4378" s="72"/>
      <c r="L4378" s="72"/>
      <c r="M4378" s="72"/>
      <c r="N4378" s="72"/>
      <c r="O4378" s="72"/>
      <c r="P4378" s="72"/>
      <c r="Q4378" s="833"/>
      <c r="R4378" s="102"/>
      <c r="S4378" s="73"/>
      <c r="T4378" s="102"/>
      <c r="U4378" s="103"/>
      <c r="V4378" s="104"/>
      <c r="W4378" s="320"/>
      <c r="X4378" s="320"/>
      <c r="Y4378" s="320"/>
      <c r="Z4378" s="320"/>
      <c r="AA4378" s="320"/>
      <c r="AB4378" s="320"/>
      <c r="AC4378" s="320"/>
      <c r="AD4378" s="320"/>
      <c r="AE4378" s="320"/>
      <c r="AF4378" s="320"/>
      <c r="AG4378" s="320"/>
      <c r="AH4378" s="320"/>
      <c r="AI4378" s="320"/>
      <c r="AJ4378" s="320"/>
      <c r="AK4378" s="320"/>
      <c r="AL4378" s="320"/>
      <c r="AM4378" s="320"/>
      <c r="AN4378" s="320"/>
      <c r="AO4378" s="320"/>
      <c r="AP4378" s="320"/>
      <c r="AQ4378" s="320"/>
      <c r="AR4378" s="320"/>
      <c r="AS4378" s="320"/>
      <c r="AT4378" s="320"/>
      <c r="AU4378" s="320"/>
      <c r="AV4378" s="320"/>
      <c r="AW4378" s="320"/>
      <c r="AX4378" s="320"/>
      <c r="AY4378" s="320"/>
      <c r="AZ4378" s="320"/>
      <c r="BA4378" s="320"/>
      <c r="BB4378" s="320"/>
      <c r="BC4378" s="320"/>
      <c r="BD4378" s="320"/>
      <c r="BE4378" s="320"/>
      <c r="BF4378" s="320"/>
      <c r="BG4378" s="320"/>
      <c r="BH4378" s="320"/>
      <c r="BI4378" s="320"/>
      <c r="BJ4378" s="320"/>
      <c r="BK4378" s="320"/>
      <c r="BL4378" s="320"/>
      <c r="BM4378" s="320"/>
      <c r="BN4378" s="320"/>
      <c r="BO4378" s="320"/>
      <c r="BP4378" s="320"/>
      <c r="BQ4378" s="320"/>
      <c r="BR4378" s="320"/>
      <c r="BS4378" s="320"/>
      <c r="BT4378" s="320"/>
      <c r="BU4378" s="320"/>
      <c r="BV4378" s="320"/>
      <c r="BW4378" s="320"/>
      <c r="BX4378" s="320"/>
      <c r="BY4378" s="320"/>
      <c r="BZ4378" s="320"/>
      <c r="CA4378" s="320"/>
      <c r="CB4378" s="320"/>
      <c r="CC4378" s="320"/>
      <c r="CD4378" s="320"/>
      <c r="CE4378" s="320"/>
      <c r="CF4378" s="320"/>
      <c r="CG4378" s="320"/>
      <c r="CH4378" s="320"/>
      <c r="CI4378" s="320"/>
      <c r="CJ4378" s="320"/>
      <c r="CK4378" s="320"/>
      <c r="CL4378" s="320"/>
      <c r="CM4378" s="320"/>
      <c r="CN4378" s="320"/>
      <c r="CO4378" s="320"/>
      <c r="CP4378" s="320"/>
      <c r="CQ4378" s="320"/>
      <c r="CR4378" s="320"/>
      <c r="CS4378" s="320"/>
      <c r="CT4378" s="320"/>
      <c r="CU4378" s="320"/>
      <c r="CV4378" s="320"/>
      <c r="CW4378" s="320"/>
      <c r="CX4378" s="320"/>
      <c r="CY4378" s="320"/>
      <c r="CZ4378" s="320"/>
      <c r="DA4378" s="320"/>
      <c r="DB4378" s="320"/>
      <c r="DC4378" s="320"/>
      <c r="DD4378" s="320"/>
      <c r="DE4378" s="320"/>
      <c r="DF4378" s="320"/>
      <c r="DG4378" s="320"/>
      <c r="DH4378" s="320"/>
      <c r="DI4378" s="320"/>
      <c r="DJ4378" s="320"/>
      <c r="DK4378" s="320"/>
      <c r="DL4378" s="320"/>
      <c r="DM4378" s="320"/>
      <c r="DN4378" s="320"/>
      <c r="DO4378" s="320"/>
      <c r="DP4378" s="320"/>
      <c r="DQ4378" s="320"/>
      <c r="DR4378" s="320"/>
      <c r="DS4378" s="320"/>
      <c r="DT4378" s="320"/>
      <c r="DU4378" s="320"/>
      <c r="DV4378" s="320"/>
      <c r="DW4378" s="320"/>
      <c r="DX4378" s="320"/>
      <c r="DY4378" s="320"/>
      <c r="DZ4378" s="320"/>
      <c r="EA4378" s="320"/>
      <c r="EB4378" s="320"/>
      <c r="EC4378" s="320"/>
      <c r="ED4378" s="320"/>
      <c r="EE4378" s="320"/>
      <c r="EF4378" s="320"/>
      <c r="EG4378" s="320"/>
      <c r="EH4378" s="320"/>
      <c r="EI4378" s="320"/>
      <c r="EJ4378" s="320"/>
      <c r="EK4378" s="320"/>
      <c r="EL4378" s="320"/>
      <c r="EM4378" s="320"/>
      <c r="EN4378" s="320"/>
      <c r="EO4378" s="320"/>
      <c r="EP4378" s="320"/>
      <c r="EQ4378" s="320"/>
      <c r="ER4378" s="320"/>
      <c r="ES4378" s="320"/>
      <c r="ET4378" s="320"/>
      <c r="EU4378" s="320"/>
      <c r="EV4378" s="320"/>
      <c r="EW4378" s="320"/>
      <c r="EX4378" s="320"/>
      <c r="EY4378" s="320"/>
      <c r="EZ4378" s="320"/>
      <c r="FA4378" s="320"/>
      <c r="FB4378" s="320"/>
      <c r="FC4378" s="320"/>
      <c r="FD4378" s="320"/>
      <c r="FE4378" s="320"/>
      <c r="FF4378" s="320"/>
      <c r="FG4378" s="320"/>
      <c r="FH4378" s="320"/>
      <c r="FI4378" s="320"/>
      <c r="FJ4378" s="320"/>
      <c r="FK4378" s="320"/>
      <c r="FL4378" s="320"/>
      <c r="FM4378" s="320"/>
      <c r="FN4378" s="320"/>
      <c r="FO4378" s="320"/>
      <c r="FP4378" s="320"/>
      <c r="FQ4378" s="320"/>
      <c r="FR4378" s="320"/>
      <c r="FS4378" s="320"/>
      <c r="FT4378" s="320"/>
      <c r="FU4378" s="320"/>
      <c r="FV4378" s="320"/>
      <c r="FW4378" s="320"/>
      <c r="FX4378" s="320"/>
      <c r="FY4378" s="320"/>
      <c r="FZ4378" s="320"/>
      <c r="GA4378" s="320"/>
      <c r="GB4378" s="320"/>
      <c r="GC4378" s="320"/>
      <c r="GD4378" s="320"/>
      <c r="GE4378" s="320"/>
      <c r="GF4378" s="320"/>
      <c r="GG4378" s="320"/>
      <c r="GH4378" s="320"/>
      <c r="GI4378" s="320"/>
      <c r="GJ4378" s="320"/>
      <c r="GK4378" s="320"/>
      <c r="GL4378" s="320"/>
      <c r="GM4378" s="320"/>
      <c r="GN4378" s="320"/>
      <c r="GO4378" s="320"/>
      <c r="GP4378" s="320"/>
      <c r="GQ4378" s="320"/>
      <c r="GR4378" s="320"/>
      <c r="GS4378" s="320"/>
      <c r="GT4378" s="320"/>
      <c r="GU4378" s="320"/>
      <c r="GV4378" s="320"/>
      <c r="GW4378" s="320"/>
      <c r="GX4378" s="320"/>
      <c r="GY4378" s="320"/>
      <c r="GZ4378" s="320"/>
      <c r="HA4378" s="320"/>
      <c r="HB4378" s="320"/>
      <c r="HC4378" s="320"/>
      <c r="HD4378" s="320"/>
      <c r="HE4378" s="320"/>
      <c r="HF4378" s="320"/>
      <c r="HG4378" s="320"/>
      <c r="HH4378" s="320"/>
      <c r="HI4378" s="320"/>
      <c r="HJ4378" s="320"/>
      <c r="HK4378" s="320"/>
      <c r="HL4378" s="320"/>
      <c r="HM4378" s="320"/>
      <c r="HN4378" s="320"/>
      <c r="HO4378" s="320"/>
      <c r="HP4378" s="320"/>
      <c r="HQ4378" s="320"/>
      <c r="HR4378" s="320"/>
      <c r="HS4378" s="320"/>
      <c r="HT4378" s="320"/>
      <c r="HU4378" s="320"/>
      <c r="HV4378" s="320"/>
      <c r="HW4378" s="320"/>
      <c r="HX4378" s="320"/>
      <c r="HY4378" s="320"/>
      <c r="HZ4378" s="320"/>
      <c r="IA4378" s="320"/>
      <c r="IB4378" s="320"/>
      <c r="IC4378" s="320"/>
      <c r="ID4378" s="320"/>
      <c r="IE4378" s="320"/>
      <c r="IF4378" s="320"/>
      <c r="IG4378" s="320"/>
      <c r="IH4378" s="320"/>
      <c r="II4378" s="320"/>
      <c r="IJ4378" s="320"/>
      <c r="IK4378" s="320"/>
      <c r="IL4378" s="320"/>
      <c r="IM4378" s="320"/>
      <c r="IN4378" s="320"/>
      <c r="IO4378" s="320"/>
      <c r="IP4378" s="320"/>
      <c r="IQ4378" s="320"/>
      <c r="IR4378" s="320"/>
      <c r="IS4378" s="320"/>
      <c r="IT4378" s="320"/>
      <c r="IU4378" s="320"/>
      <c r="IV4378" s="320"/>
    </row>
    <row r="4379" spans="1:256" ht="12.75" customHeight="1">
      <c r="B4379" s="65">
        <v>1</v>
      </c>
      <c r="C4379" s="66">
        <f>IF(E4379="A",4,IF(E4379="B",3,IF(E4379="C",2,IF(E4379="D",1,0))))</f>
        <v>2</v>
      </c>
      <c r="D4379" s="253" t="s">
        <v>99</v>
      </c>
      <c r="E4379" s="252" t="s">
        <v>90</v>
      </c>
      <c r="F4379" s="254" t="s">
        <v>87</v>
      </c>
      <c r="G4379" s="78"/>
      <c r="H4379" s="96" t="s">
        <v>135</v>
      </c>
      <c r="I4379" s="107" t="s">
        <v>4751</v>
      </c>
      <c r="J4379" s="81" t="s">
        <v>1056</v>
      </c>
      <c r="K4379" s="72"/>
      <c r="L4379" s="72"/>
      <c r="M4379" s="72"/>
      <c r="N4379" s="72"/>
      <c r="O4379" s="72"/>
      <c r="P4379" s="72"/>
      <c r="Q4379" s="833"/>
      <c r="R4379" s="102"/>
      <c r="S4379" s="73"/>
      <c r="T4379" s="102"/>
      <c r="U4379" s="103"/>
      <c r="V4379" s="104"/>
      <c r="W4379"/>
      <c r="X4379"/>
      <c r="Y4379"/>
      <c r="Z4379"/>
      <c r="AA4379"/>
      <c r="AB4379"/>
      <c r="AC4379"/>
      <c r="AD4379"/>
      <c r="AE4379"/>
      <c r="AF4379"/>
      <c r="AG4379"/>
      <c r="AH4379"/>
      <c r="AI4379"/>
      <c r="AJ4379"/>
      <c r="AK4379"/>
      <c r="AL4379"/>
      <c r="AM4379"/>
      <c r="AN4379"/>
      <c r="AO4379"/>
      <c r="AP4379"/>
      <c r="AQ4379"/>
      <c r="AR4379"/>
      <c r="AS4379"/>
      <c r="AT4379"/>
      <c r="AU4379"/>
      <c r="AV4379"/>
      <c r="AW4379"/>
      <c r="AX4379"/>
      <c r="AY4379"/>
      <c r="AZ4379"/>
      <c r="BA4379"/>
      <c r="BB4379"/>
      <c r="BC4379"/>
      <c r="BD4379"/>
      <c r="BE4379"/>
      <c r="BF4379"/>
      <c r="BG4379"/>
      <c r="BH4379"/>
      <c r="BI4379"/>
      <c r="BJ4379"/>
      <c r="BK4379"/>
      <c r="BL4379"/>
      <c r="BM4379"/>
      <c r="BN4379"/>
      <c r="BO4379"/>
      <c r="BP4379"/>
      <c r="BQ4379"/>
      <c r="BR4379"/>
      <c r="BS4379"/>
      <c r="BT4379"/>
      <c r="BU4379"/>
      <c r="BV4379"/>
      <c r="BW4379"/>
      <c r="BX4379"/>
      <c r="BY4379"/>
      <c r="BZ4379"/>
      <c r="CA4379"/>
      <c r="CB4379"/>
      <c r="CC4379"/>
      <c r="CD4379"/>
      <c r="CE4379"/>
      <c r="CF4379"/>
      <c r="CG4379"/>
      <c r="CH4379"/>
      <c r="CI4379"/>
      <c r="CJ4379"/>
      <c r="CK4379"/>
      <c r="CL4379"/>
      <c r="CM4379"/>
      <c r="CN4379"/>
      <c r="CO4379"/>
      <c r="CP4379"/>
      <c r="CQ4379"/>
      <c r="CR4379"/>
      <c r="CS4379"/>
      <c r="CT4379"/>
      <c r="CU4379"/>
      <c r="CV4379"/>
      <c r="CW4379"/>
      <c r="CX4379"/>
      <c r="CY4379"/>
      <c r="CZ4379"/>
      <c r="DA4379"/>
      <c r="DB4379"/>
      <c r="DC4379"/>
      <c r="DD4379"/>
      <c r="DE4379"/>
      <c r="DF4379"/>
      <c r="DG4379"/>
      <c r="DH4379"/>
      <c r="DI4379"/>
      <c r="DJ4379"/>
      <c r="DK4379"/>
      <c r="DL4379"/>
      <c r="DM4379"/>
      <c r="DN4379"/>
      <c r="DO4379"/>
      <c r="DP4379"/>
      <c r="DQ4379"/>
      <c r="DR4379"/>
      <c r="DS4379"/>
      <c r="DT4379"/>
      <c r="DU4379"/>
      <c r="DV4379"/>
      <c r="DW4379"/>
      <c r="DX4379"/>
      <c r="DY4379"/>
      <c r="DZ4379"/>
      <c r="EA4379"/>
      <c r="EB4379"/>
      <c r="EC4379"/>
      <c r="ED4379"/>
      <c r="EE4379"/>
      <c r="EF4379"/>
      <c r="EG4379"/>
      <c r="EH4379"/>
      <c r="EI4379"/>
      <c r="EJ4379"/>
      <c r="EK4379"/>
      <c r="EL4379"/>
      <c r="EM4379"/>
      <c r="EN4379"/>
      <c r="EO4379"/>
      <c r="EP4379"/>
      <c r="EQ4379"/>
      <c r="ER4379"/>
      <c r="ES4379"/>
      <c r="ET4379"/>
      <c r="EU4379"/>
      <c r="EV4379"/>
      <c r="EW4379"/>
      <c r="EX4379"/>
      <c r="EY4379"/>
      <c r="EZ4379"/>
      <c r="FA4379"/>
      <c r="FB4379"/>
      <c r="FC4379"/>
      <c r="FD4379"/>
      <c r="FE4379"/>
      <c r="FF4379"/>
      <c r="FG4379"/>
      <c r="FH4379"/>
      <c r="FI4379"/>
      <c r="FJ4379"/>
      <c r="FK4379"/>
      <c r="FL4379"/>
      <c r="FM4379"/>
      <c r="FN4379"/>
      <c r="FO4379"/>
      <c r="FP4379"/>
      <c r="FQ4379"/>
      <c r="FR4379"/>
      <c r="FS4379"/>
      <c r="FT4379"/>
      <c r="FU4379"/>
      <c r="FV4379"/>
      <c r="FW4379"/>
      <c r="FX4379"/>
      <c r="FY4379"/>
      <c r="FZ4379"/>
      <c r="GA4379"/>
      <c r="GB4379"/>
      <c r="GC4379"/>
      <c r="GD4379"/>
      <c r="GE4379"/>
      <c r="GF4379"/>
      <c r="GG4379"/>
      <c r="GH4379"/>
      <c r="GI4379"/>
      <c r="GJ4379"/>
      <c r="GK4379"/>
      <c r="GL4379"/>
      <c r="GM4379"/>
      <c r="GN4379"/>
      <c r="GO4379"/>
      <c r="GP4379"/>
      <c r="GQ4379"/>
      <c r="GR4379"/>
      <c r="GS4379"/>
      <c r="GT4379"/>
      <c r="GU4379"/>
      <c r="GV4379"/>
      <c r="GW4379"/>
      <c r="GX4379"/>
      <c r="GY4379"/>
      <c r="GZ4379"/>
      <c r="HA4379"/>
      <c r="HB4379"/>
      <c r="HC4379"/>
      <c r="HD4379"/>
      <c r="HE4379"/>
      <c r="HF4379"/>
      <c r="HG4379"/>
      <c r="HH4379"/>
      <c r="HI4379"/>
      <c r="HJ4379"/>
      <c r="HK4379"/>
      <c r="HL4379"/>
      <c r="HM4379"/>
      <c r="HN4379"/>
      <c r="HO4379"/>
      <c r="HP4379"/>
      <c r="HQ4379"/>
      <c r="HR4379"/>
      <c r="HS4379"/>
      <c r="HT4379"/>
      <c r="HU4379"/>
      <c r="HV4379"/>
      <c r="HW4379"/>
      <c r="HX4379"/>
      <c r="HY4379"/>
      <c r="HZ4379"/>
      <c r="IA4379"/>
      <c r="IB4379"/>
      <c r="IC4379"/>
      <c r="ID4379"/>
      <c r="IE4379"/>
      <c r="IF4379"/>
      <c r="IG4379"/>
      <c r="IH4379"/>
      <c r="II4379"/>
      <c r="IJ4379"/>
      <c r="IK4379"/>
      <c r="IL4379"/>
      <c r="IM4379"/>
      <c r="IN4379"/>
      <c r="IO4379"/>
      <c r="IP4379"/>
      <c r="IQ4379"/>
      <c r="IR4379"/>
      <c r="IS4379"/>
      <c r="IT4379"/>
      <c r="IU4379"/>
      <c r="IV4379"/>
    </row>
    <row r="4380" spans="1:256" ht="12.75" customHeight="1">
      <c r="B4380" s="65">
        <v>1</v>
      </c>
      <c r="C4380" s="66">
        <f>IF(E4380="A",1,IF(E4380="B",1,0))</f>
        <v>0</v>
      </c>
      <c r="D4380" s="253" t="s">
        <v>70</v>
      </c>
      <c r="E4380" s="253" t="s">
        <v>70</v>
      </c>
      <c r="F4380" s="252" t="s">
        <v>90</v>
      </c>
      <c r="G4380" s="78"/>
      <c r="H4380" s="96" t="s">
        <v>135</v>
      </c>
      <c r="I4380" s="107" t="s">
        <v>4752</v>
      </c>
      <c r="J4380" s="81"/>
      <c r="K4380" s="72"/>
      <c r="L4380" s="72"/>
      <c r="M4380" s="72"/>
      <c r="N4380" s="72"/>
      <c r="O4380" s="72"/>
      <c r="P4380" s="72"/>
      <c r="Q4380" s="833"/>
      <c r="R4380" s="102"/>
      <c r="S4380" s="73"/>
      <c r="T4380" s="102"/>
      <c r="U4380" s="103"/>
      <c r="V4380" s="104"/>
      <c r="W4380" s="688"/>
      <c r="X4380" s="308"/>
      <c r="Y4380" s="308"/>
      <c r="Z4380" s="308"/>
      <c r="AA4380"/>
      <c r="AB4380"/>
      <c r="AC4380"/>
      <c r="AD4380"/>
      <c r="AE4380"/>
      <c r="AF4380"/>
      <c r="AG4380"/>
      <c r="AH4380"/>
      <c r="AI4380"/>
      <c r="AJ4380"/>
      <c r="AK4380"/>
      <c r="AL4380"/>
      <c r="AM4380"/>
      <c r="AN4380"/>
      <c r="AO4380"/>
      <c r="AP4380"/>
      <c r="AQ4380"/>
      <c r="AR4380"/>
      <c r="AS4380"/>
      <c r="AT4380"/>
      <c r="AU4380"/>
      <c r="AV4380"/>
      <c r="AW4380"/>
      <c r="AX4380"/>
      <c r="AY4380"/>
      <c r="AZ4380"/>
      <c r="BA4380"/>
      <c r="BB4380"/>
      <c r="BC4380"/>
      <c r="BD4380"/>
      <c r="BE4380"/>
      <c r="BF4380"/>
      <c r="BG4380"/>
      <c r="BH4380"/>
      <c r="BI4380"/>
      <c r="BJ4380"/>
      <c r="BK4380"/>
      <c r="BL4380"/>
      <c r="BM4380"/>
      <c r="BN4380"/>
      <c r="BO4380"/>
      <c r="BP4380"/>
      <c r="BQ4380"/>
      <c r="BR4380"/>
      <c r="BS4380"/>
      <c r="BT4380"/>
      <c r="BU4380"/>
      <c r="BV4380"/>
      <c r="BW4380"/>
      <c r="BX4380"/>
      <c r="BY4380"/>
      <c r="BZ4380"/>
      <c r="CA4380"/>
      <c r="CB4380"/>
      <c r="CC4380"/>
      <c r="CD4380"/>
      <c r="CE4380"/>
      <c r="CF4380"/>
      <c r="CG4380"/>
      <c r="CH4380"/>
      <c r="CI4380"/>
      <c r="CJ4380"/>
      <c r="CK4380"/>
      <c r="CL4380"/>
      <c r="CM4380"/>
      <c r="CN4380"/>
      <c r="CO4380"/>
      <c r="CP4380"/>
      <c r="CQ4380"/>
      <c r="CR4380"/>
      <c r="CS4380"/>
      <c r="CT4380"/>
      <c r="CU4380"/>
      <c r="CV4380"/>
      <c r="CW4380"/>
      <c r="CX4380"/>
      <c r="CY4380"/>
      <c r="CZ4380"/>
      <c r="DA4380"/>
      <c r="DB4380"/>
      <c r="DC4380"/>
      <c r="DD4380"/>
      <c r="DE4380"/>
      <c r="DF4380"/>
      <c r="DG4380"/>
      <c r="DH4380"/>
      <c r="DI4380"/>
      <c r="DJ4380"/>
      <c r="DK4380"/>
      <c r="DL4380"/>
      <c r="DM4380"/>
      <c r="DN4380"/>
      <c r="DO4380"/>
      <c r="DP4380"/>
      <c r="DQ4380"/>
      <c r="DR4380"/>
      <c r="DS4380"/>
      <c r="DT4380"/>
      <c r="DU4380"/>
      <c r="DV4380"/>
      <c r="DW4380"/>
      <c r="DX4380"/>
      <c r="DY4380"/>
      <c r="DZ4380"/>
      <c r="EA4380"/>
      <c r="EB4380"/>
      <c r="EC4380"/>
      <c r="ED4380"/>
      <c r="EE4380"/>
      <c r="EF4380"/>
      <c r="EG4380"/>
      <c r="EH4380"/>
      <c r="EI4380"/>
      <c r="EJ4380"/>
      <c r="EK4380"/>
      <c r="EL4380"/>
      <c r="EM4380"/>
      <c r="EN4380"/>
      <c r="EO4380"/>
      <c r="EP4380"/>
      <c r="EQ4380"/>
      <c r="ER4380"/>
      <c r="ES4380"/>
      <c r="ET4380"/>
      <c r="EU4380"/>
      <c r="EV4380"/>
      <c r="EW4380"/>
      <c r="EX4380"/>
      <c r="EY4380"/>
      <c r="EZ4380"/>
      <c r="FA4380"/>
      <c r="FB4380"/>
      <c r="FC4380"/>
      <c r="FD4380"/>
      <c r="FE4380"/>
      <c r="FF4380"/>
      <c r="FG4380"/>
      <c r="FH4380"/>
      <c r="FI4380"/>
      <c r="FJ4380"/>
      <c r="FK4380"/>
      <c r="FL4380"/>
      <c r="FM4380"/>
      <c r="FN4380"/>
      <c r="FO4380"/>
      <c r="FP4380"/>
      <c r="FQ4380"/>
      <c r="FR4380"/>
      <c r="FS4380"/>
      <c r="FT4380"/>
      <c r="FU4380"/>
      <c r="FV4380"/>
      <c r="FW4380"/>
      <c r="FX4380"/>
      <c r="FY4380"/>
      <c r="FZ4380"/>
      <c r="GA4380"/>
      <c r="GB4380"/>
      <c r="GC4380"/>
      <c r="GD4380"/>
      <c r="GE4380"/>
      <c r="GF4380"/>
      <c r="GG4380"/>
      <c r="GH4380"/>
      <c r="GI4380"/>
      <c r="GJ4380"/>
      <c r="GK4380"/>
      <c r="GL4380"/>
      <c r="GM4380"/>
      <c r="GN4380"/>
      <c r="GO4380"/>
      <c r="GP4380"/>
      <c r="GQ4380"/>
      <c r="GR4380"/>
      <c r="GS4380"/>
      <c r="GT4380"/>
      <c r="GU4380"/>
      <c r="GV4380"/>
      <c r="GW4380"/>
      <c r="GX4380"/>
      <c r="GY4380"/>
      <c r="GZ4380"/>
      <c r="HA4380"/>
      <c r="HB4380"/>
      <c r="HC4380"/>
      <c r="HD4380"/>
      <c r="HE4380"/>
      <c r="HF4380"/>
      <c r="HG4380"/>
      <c r="HH4380"/>
      <c r="HI4380"/>
      <c r="HJ4380"/>
      <c r="HK4380"/>
      <c r="HL4380"/>
      <c r="HM4380"/>
      <c r="HN4380"/>
      <c r="HO4380"/>
      <c r="HP4380"/>
      <c r="HQ4380"/>
      <c r="HR4380"/>
      <c r="HS4380"/>
      <c r="HT4380"/>
      <c r="HU4380"/>
      <c r="HV4380"/>
      <c r="HW4380"/>
      <c r="HX4380"/>
      <c r="HY4380"/>
      <c r="HZ4380"/>
      <c r="IA4380"/>
      <c r="IB4380"/>
      <c r="IC4380"/>
      <c r="ID4380"/>
      <c r="IE4380"/>
      <c r="IF4380"/>
      <c r="IG4380"/>
      <c r="IH4380"/>
      <c r="II4380"/>
      <c r="IJ4380"/>
      <c r="IK4380"/>
      <c r="IL4380"/>
      <c r="IM4380"/>
      <c r="IN4380"/>
      <c r="IO4380"/>
      <c r="IP4380"/>
      <c r="IQ4380"/>
      <c r="IR4380"/>
      <c r="IS4380"/>
      <c r="IT4380"/>
      <c r="IU4380"/>
      <c r="IV4380"/>
    </row>
    <row r="4381" spans="1:256" s="320" customFormat="1" ht="12.5">
      <c r="A4381" s="217"/>
      <c r="B4381" s="65">
        <v>1</v>
      </c>
      <c r="C4381" s="66">
        <f>IF(E4381="A",1,IF(E4381="B",1,0))</f>
        <v>0</v>
      </c>
      <c r="D4381" s="700" t="s">
        <v>87</v>
      </c>
      <c r="E4381" s="701" t="s">
        <v>90</v>
      </c>
      <c r="F4381" s="701" t="s">
        <v>90</v>
      </c>
      <c r="G4381" s="78"/>
      <c r="H4381" s="96" t="s">
        <v>215</v>
      </c>
      <c r="I4381" s="107" t="s">
        <v>4753</v>
      </c>
      <c r="J4381" s="81"/>
      <c r="K4381" s="72"/>
      <c r="L4381" s="72"/>
      <c r="M4381" s="72"/>
      <c r="N4381" s="72"/>
      <c r="O4381" s="72"/>
      <c r="P4381" s="72"/>
      <c r="Q4381" s="833"/>
      <c r="R4381" s="102"/>
      <c r="S4381" s="73"/>
      <c r="T4381" s="102"/>
      <c r="U4381" s="103"/>
      <c r="V4381" s="104"/>
      <c r="W4381"/>
      <c r="X4381"/>
      <c r="Y4381"/>
      <c r="Z4381"/>
      <c r="AA4381"/>
      <c r="AB4381"/>
      <c r="AC4381"/>
      <c r="AD4381"/>
      <c r="AE4381"/>
      <c r="AF4381"/>
      <c r="AG4381"/>
      <c r="AH4381"/>
      <c r="AI4381"/>
      <c r="AJ4381"/>
      <c r="AK4381"/>
      <c r="AL4381"/>
      <c r="AM4381"/>
      <c r="AN4381"/>
      <c r="AO4381"/>
      <c r="AP4381"/>
      <c r="AQ4381"/>
      <c r="AR4381"/>
      <c r="AS4381"/>
      <c r="AT4381"/>
      <c r="AU4381"/>
      <c r="AV4381"/>
      <c r="AW4381"/>
      <c r="AX4381"/>
      <c r="AY4381"/>
      <c r="AZ4381"/>
      <c r="BA4381"/>
      <c r="BB4381"/>
      <c r="BC4381"/>
      <c r="BD4381"/>
      <c r="BE4381"/>
      <c r="BF4381"/>
      <c r="BG4381"/>
      <c r="BH4381"/>
      <c r="BI4381"/>
      <c r="BJ4381"/>
      <c r="BK4381"/>
      <c r="BL4381"/>
      <c r="BM4381"/>
      <c r="BN4381"/>
      <c r="BO4381"/>
      <c r="BP4381"/>
      <c r="BQ4381"/>
      <c r="BR4381"/>
      <c r="BS4381"/>
      <c r="BT4381"/>
      <c r="BU4381"/>
      <c r="BV4381"/>
      <c r="BW4381"/>
      <c r="BX4381"/>
      <c r="BY4381"/>
      <c r="BZ4381"/>
      <c r="CA4381"/>
      <c r="CB4381"/>
      <c r="CC4381"/>
      <c r="CD4381"/>
      <c r="CE4381"/>
      <c r="CF4381"/>
      <c r="CG4381"/>
      <c r="CH4381"/>
      <c r="CI4381"/>
      <c r="CJ4381"/>
      <c r="CK4381"/>
      <c r="CL4381"/>
      <c r="CM4381"/>
      <c r="CN4381"/>
      <c r="CO4381"/>
      <c r="CP4381"/>
      <c r="CQ4381"/>
      <c r="CR4381"/>
      <c r="CS4381"/>
      <c r="CT4381"/>
      <c r="CU4381"/>
      <c r="CV4381"/>
      <c r="CW4381"/>
      <c r="CX4381"/>
      <c r="CY4381"/>
      <c r="CZ4381"/>
      <c r="DA4381"/>
      <c r="DB4381"/>
      <c r="DC4381"/>
      <c r="DD4381"/>
      <c r="DE4381"/>
      <c r="DF4381"/>
      <c r="DG4381"/>
      <c r="DH4381"/>
      <c r="DI4381"/>
      <c r="DJ4381"/>
      <c r="DK4381"/>
      <c r="DL4381"/>
      <c r="DM4381"/>
      <c r="DN4381"/>
      <c r="DO4381"/>
      <c r="DP4381"/>
      <c r="DQ4381"/>
      <c r="DR4381"/>
      <c r="DS4381"/>
      <c r="DT4381"/>
      <c r="DU4381"/>
      <c r="DV4381"/>
      <c r="DW4381"/>
      <c r="DX4381"/>
      <c r="DY4381"/>
      <c r="DZ4381"/>
      <c r="EA4381"/>
      <c r="EB4381"/>
      <c r="EC4381"/>
      <c r="ED4381"/>
      <c r="EE4381"/>
      <c r="EF4381"/>
      <c r="EG4381"/>
      <c r="EH4381"/>
      <c r="EI4381"/>
      <c r="EJ4381"/>
      <c r="EK4381"/>
      <c r="EL4381"/>
      <c r="EM4381"/>
      <c r="EN4381"/>
      <c r="EO4381"/>
      <c r="EP4381"/>
      <c r="EQ4381"/>
      <c r="ER4381"/>
      <c r="ES4381"/>
      <c r="ET4381"/>
      <c r="EU4381"/>
      <c r="EV4381"/>
      <c r="EW4381"/>
      <c r="EX4381"/>
      <c r="EY4381"/>
      <c r="EZ4381"/>
      <c r="FA4381"/>
      <c r="FB4381"/>
      <c r="FC4381"/>
      <c r="FD4381"/>
      <c r="FE4381"/>
      <c r="FF4381"/>
      <c r="FG4381"/>
      <c r="FH4381"/>
      <c r="FI4381"/>
      <c r="FJ4381"/>
      <c r="FK4381"/>
      <c r="FL4381"/>
      <c r="FM4381"/>
      <c r="FN4381"/>
      <c r="FO4381"/>
      <c r="FP4381"/>
      <c r="FQ4381"/>
      <c r="FR4381"/>
      <c r="FS4381"/>
      <c r="FT4381"/>
      <c r="FU4381"/>
      <c r="FV4381"/>
      <c r="FW4381"/>
      <c r="FX4381"/>
      <c r="FY4381"/>
      <c r="FZ4381"/>
      <c r="GA4381"/>
      <c r="GB4381"/>
      <c r="GC4381"/>
      <c r="GD4381"/>
      <c r="GE4381"/>
      <c r="GF4381"/>
      <c r="GG4381"/>
      <c r="GH4381"/>
      <c r="GI4381"/>
      <c r="GJ4381"/>
      <c r="GK4381"/>
      <c r="GL4381"/>
      <c r="GM4381"/>
      <c r="GN4381"/>
      <c r="GO4381"/>
      <c r="GP4381"/>
      <c r="GQ4381"/>
      <c r="GR4381"/>
      <c r="GS4381"/>
      <c r="GT4381"/>
      <c r="GU4381"/>
      <c r="GV4381"/>
      <c r="GW4381"/>
      <c r="GX4381"/>
      <c r="GY4381"/>
      <c r="GZ4381"/>
      <c r="HA4381"/>
      <c r="HB4381"/>
      <c r="HC4381"/>
      <c r="HD4381"/>
      <c r="HE4381"/>
      <c r="HF4381"/>
      <c r="HG4381"/>
      <c r="HH4381"/>
      <c r="HI4381"/>
      <c r="HJ4381"/>
      <c r="HK4381"/>
      <c r="HL4381"/>
      <c r="HM4381"/>
      <c r="HN4381"/>
      <c r="HO4381"/>
      <c r="HP4381"/>
      <c r="HQ4381"/>
      <c r="HR4381"/>
      <c r="HS4381"/>
      <c r="HT4381"/>
      <c r="HU4381"/>
      <c r="HV4381"/>
      <c r="HW4381"/>
      <c r="HX4381"/>
      <c r="HY4381"/>
      <c r="HZ4381"/>
      <c r="IA4381"/>
      <c r="IB4381"/>
      <c r="IC4381"/>
      <c r="ID4381"/>
      <c r="IE4381"/>
      <c r="IF4381"/>
      <c r="IG4381"/>
      <c r="IH4381"/>
      <c r="II4381"/>
      <c r="IJ4381"/>
      <c r="IK4381"/>
      <c r="IL4381"/>
      <c r="IM4381"/>
      <c r="IN4381"/>
      <c r="IO4381"/>
      <c r="IP4381"/>
      <c r="IQ4381"/>
      <c r="IR4381"/>
      <c r="IS4381"/>
      <c r="IT4381"/>
      <c r="IU4381"/>
      <c r="IV4381"/>
    </row>
    <row r="4382" spans="1:256" ht="12.75" customHeight="1">
      <c r="B4382" s="65">
        <v>1</v>
      </c>
      <c r="C4382" s="66">
        <v>3</v>
      </c>
      <c r="D4382" s="252" t="s">
        <v>90</v>
      </c>
      <c r="E4382" s="254" t="s">
        <v>87</v>
      </c>
      <c r="F4382" s="253" t="s">
        <v>99</v>
      </c>
      <c r="G4382" s="78"/>
      <c r="H4382" s="96" t="s">
        <v>94</v>
      </c>
      <c r="I4382" s="107" t="s">
        <v>5963</v>
      </c>
      <c r="J4382" s="81" t="s">
        <v>17</v>
      </c>
      <c r="K4382" s="72"/>
      <c r="L4382" s="72"/>
      <c r="M4382" s="72"/>
      <c r="N4382" s="72"/>
      <c r="O4382" s="72"/>
      <c r="P4382" s="72"/>
      <c r="Q4382" s="833"/>
      <c r="R4382" s="102"/>
      <c r="S4382" s="73"/>
      <c r="T4382" s="102"/>
      <c r="U4382" s="103"/>
      <c r="V4382" s="104"/>
      <c r="W4382"/>
      <c r="X4382"/>
      <c r="Y4382"/>
      <c r="Z4382"/>
      <c r="AA4382"/>
      <c r="AB4382"/>
      <c r="AC4382"/>
      <c r="AD4382"/>
      <c r="AE4382"/>
      <c r="AF4382"/>
      <c r="AG4382"/>
      <c r="AH4382"/>
      <c r="AI4382"/>
      <c r="AJ4382"/>
      <c r="AK4382"/>
      <c r="AL4382"/>
      <c r="AM4382"/>
      <c r="AN4382"/>
      <c r="AO4382"/>
      <c r="AP4382"/>
      <c r="AQ4382"/>
      <c r="AR4382"/>
      <c r="AS4382"/>
      <c r="AT4382"/>
      <c r="AU4382"/>
      <c r="AV4382"/>
      <c r="AW4382"/>
      <c r="AX4382"/>
      <c r="AY4382"/>
      <c r="AZ4382"/>
      <c r="BA4382"/>
      <c r="BB4382"/>
      <c r="BC4382"/>
      <c r="BD4382"/>
      <c r="BE4382"/>
      <c r="BF4382"/>
      <c r="BG4382"/>
      <c r="BH4382"/>
      <c r="BI4382"/>
      <c r="BJ4382"/>
      <c r="BK4382"/>
      <c r="BL4382"/>
      <c r="BM4382"/>
      <c r="BN4382"/>
      <c r="BO4382"/>
      <c r="BP4382"/>
      <c r="BQ4382"/>
      <c r="BR4382"/>
      <c r="BS4382"/>
      <c r="BT4382"/>
      <c r="BU4382"/>
      <c r="BV4382"/>
      <c r="BW4382"/>
      <c r="BX4382"/>
      <c r="BY4382"/>
      <c r="BZ4382"/>
      <c r="CA4382"/>
      <c r="CB4382"/>
      <c r="CC4382"/>
      <c r="CD4382"/>
      <c r="CE4382"/>
      <c r="CF4382"/>
      <c r="CG4382"/>
      <c r="CH4382"/>
      <c r="CI4382"/>
      <c r="CJ4382"/>
      <c r="CK4382"/>
      <c r="CL4382"/>
      <c r="CM4382"/>
      <c r="CN4382"/>
      <c r="CO4382"/>
      <c r="CP4382"/>
      <c r="CQ4382"/>
      <c r="CR4382"/>
      <c r="CS4382"/>
      <c r="CT4382"/>
      <c r="CU4382"/>
      <c r="CV4382"/>
      <c r="CW4382"/>
      <c r="CX4382"/>
      <c r="CY4382"/>
      <c r="CZ4382"/>
      <c r="DA4382"/>
      <c r="DB4382"/>
      <c r="DC4382"/>
      <c r="DD4382"/>
      <c r="DE4382"/>
      <c r="DF4382"/>
      <c r="DG4382"/>
      <c r="DH4382"/>
      <c r="DI4382"/>
      <c r="DJ4382"/>
      <c r="DK4382"/>
      <c r="DL4382"/>
      <c r="DM4382"/>
      <c r="DN4382"/>
      <c r="DO4382"/>
      <c r="DP4382"/>
      <c r="DQ4382"/>
      <c r="DR4382"/>
      <c r="DS4382"/>
      <c r="DT4382"/>
      <c r="DU4382"/>
      <c r="DV4382"/>
      <c r="DW4382"/>
      <c r="DX4382"/>
      <c r="DY4382"/>
      <c r="DZ4382"/>
      <c r="EA4382"/>
      <c r="EB4382"/>
      <c r="EC4382"/>
      <c r="ED4382"/>
      <c r="EE4382"/>
      <c r="EF4382"/>
      <c r="EG4382"/>
      <c r="EH4382"/>
      <c r="EI4382"/>
      <c r="EJ4382"/>
      <c r="EK4382"/>
      <c r="EL4382"/>
      <c r="EM4382"/>
      <c r="EN4382"/>
      <c r="EO4382"/>
      <c r="EP4382"/>
      <c r="EQ4382"/>
      <c r="ER4382"/>
      <c r="ES4382"/>
      <c r="ET4382"/>
      <c r="EU4382"/>
      <c r="EV4382"/>
      <c r="EW4382"/>
      <c r="EX4382"/>
      <c r="EY4382"/>
      <c r="EZ4382"/>
      <c r="FA4382"/>
      <c r="FB4382"/>
      <c r="FC4382"/>
      <c r="FD4382"/>
      <c r="FE4382"/>
      <c r="FF4382"/>
      <c r="FG4382"/>
      <c r="FH4382"/>
      <c r="FI4382"/>
      <c r="FJ4382"/>
      <c r="FK4382"/>
      <c r="FL4382"/>
      <c r="FM4382"/>
      <c r="FN4382"/>
      <c r="FO4382"/>
      <c r="FP4382"/>
      <c r="FQ4382"/>
      <c r="FR4382"/>
      <c r="FS4382"/>
      <c r="FT4382"/>
      <c r="FU4382"/>
      <c r="FV4382"/>
      <c r="FW4382"/>
      <c r="FX4382"/>
      <c r="FY4382"/>
      <c r="FZ4382"/>
      <c r="GA4382"/>
      <c r="GB4382"/>
      <c r="GC4382"/>
      <c r="GD4382"/>
      <c r="GE4382"/>
      <c r="GF4382"/>
      <c r="GG4382"/>
      <c r="GH4382"/>
      <c r="GI4382"/>
      <c r="GJ4382"/>
      <c r="GK4382"/>
      <c r="GL4382"/>
      <c r="GM4382"/>
      <c r="GN4382"/>
      <c r="GO4382"/>
      <c r="GP4382"/>
      <c r="GQ4382"/>
      <c r="GR4382"/>
      <c r="GS4382"/>
      <c r="GT4382"/>
      <c r="GU4382"/>
      <c r="GV4382"/>
      <c r="GW4382"/>
      <c r="GX4382"/>
      <c r="GY4382"/>
      <c r="GZ4382"/>
      <c r="HA4382"/>
      <c r="HB4382"/>
      <c r="HC4382"/>
      <c r="HD4382"/>
      <c r="HE4382"/>
      <c r="HF4382"/>
      <c r="HG4382"/>
      <c r="HH4382"/>
      <c r="HI4382"/>
      <c r="HJ4382"/>
      <c r="HK4382"/>
      <c r="HL4382"/>
      <c r="HM4382"/>
      <c r="HN4382"/>
      <c r="HO4382"/>
      <c r="HP4382"/>
      <c r="HQ4382"/>
      <c r="HR4382"/>
      <c r="HS4382"/>
      <c r="HT4382"/>
      <c r="HU4382"/>
      <c r="HV4382"/>
      <c r="HW4382"/>
      <c r="HX4382"/>
      <c r="HY4382"/>
      <c r="HZ4382"/>
      <c r="IA4382"/>
      <c r="IB4382"/>
      <c r="IC4382"/>
      <c r="ID4382"/>
      <c r="IE4382"/>
      <c r="IF4382"/>
      <c r="IG4382"/>
      <c r="IH4382"/>
      <c r="II4382"/>
      <c r="IJ4382"/>
      <c r="IK4382"/>
      <c r="IL4382"/>
      <c r="IM4382"/>
      <c r="IN4382"/>
      <c r="IO4382"/>
      <c r="IP4382"/>
      <c r="IQ4382"/>
      <c r="IR4382"/>
      <c r="IS4382"/>
      <c r="IT4382"/>
      <c r="IU4382"/>
      <c r="IV4382"/>
    </row>
    <row r="4383" spans="1:256" ht="12.65" customHeight="1">
      <c r="B4383" s="65">
        <v>1</v>
      </c>
      <c r="C4383" s="66">
        <f>IF(E4383="A",1,IF(E4383="B",1,0))</f>
        <v>0</v>
      </c>
      <c r="D4383" s="676" t="s">
        <v>90</v>
      </c>
      <c r="E4383" s="676" t="s">
        <v>90</v>
      </c>
      <c r="F4383" s="695" t="s">
        <v>99</v>
      </c>
      <c r="G4383" s="78"/>
      <c r="H4383" s="96" t="s">
        <v>94</v>
      </c>
      <c r="I4383" s="107" t="s">
        <v>4754</v>
      </c>
      <c r="J4383" s="81"/>
      <c r="K4383" s="72"/>
      <c r="L4383" s="72"/>
      <c r="M4383" s="72"/>
      <c r="N4383" s="72"/>
      <c r="O4383" s="72"/>
      <c r="P4383" s="72"/>
      <c r="Q4383" s="833"/>
      <c r="R4383" s="102"/>
      <c r="S4383" s="73"/>
      <c r="T4383" s="102"/>
      <c r="U4383" s="103"/>
      <c r="V4383" s="104"/>
      <c r="W4383"/>
      <c r="X4383"/>
      <c r="Y4383"/>
      <c r="Z4383"/>
      <c r="AA4383"/>
      <c r="AB4383"/>
      <c r="AC4383"/>
      <c r="AD4383"/>
      <c r="AE4383"/>
      <c r="AF4383"/>
      <c r="AG4383"/>
      <c r="AH4383"/>
      <c r="AI4383"/>
      <c r="AJ4383"/>
      <c r="AK4383"/>
      <c r="AL4383"/>
      <c r="AM4383"/>
      <c r="AN4383"/>
      <c r="AO4383"/>
      <c r="AP4383"/>
      <c r="AQ4383"/>
      <c r="AR4383"/>
      <c r="AS4383"/>
      <c r="AT4383"/>
      <c r="AU4383"/>
      <c r="AV4383"/>
      <c r="AW4383"/>
      <c r="AX4383"/>
      <c r="AY4383"/>
      <c r="AZ4383"/>
      <c r="BA4383"/>
      <c r="BB4383"/>
      <c r="BC4383"/>
      <c r="BD4383"/>
      <c r="BE4383"/>
      <c r="BF4383"/>
      <c r="BG4383"/>
      <c r="BH4383"/>
      <c r="BI4383"/>
      <c r="BJ4383"/>
      <c r="BK4383"/>
      <c r="BL4383"/>
      <c r="BM4383"/>
      <c r="BN4383"/>
      <c r="BO4383"/>
      <c r="BP4383"/>
      <c r="BQ4383"/>
      <c r="BR4383"/>
      <c r="BS4383"/>
      <c r="BT4383"/>
      <c r="BU4383"/>
      <c r="BV4383"/>
      <c r="BW4383"/>
      <c r="BX4383"/>
      <c r="BY4383"/>
      <c r="BZ4383"/>
      <c r="CA4383"/>
      <c r="CB4383"/>
      <c r="CC4383"/>
      <c r="CD4383"/>
      <c r="CE4383"/>
      <c r="CF4383"/>
      <c r="CG4383"/>
      <c r="CH4383"/>
      <c r="CI4383"/>
      <c r="CJ4383"/>
      <c r="CK4383"/>
      <c r="CL4383"/>
      <c r="CM4383"/>
      <c r="CN4383"/>
      <c r="CO4383"/>
      <c r="CP4383"/>
      <c r="CQ4383"/>
      <c r="CR4383"/>
      <c r="CS4383"/>
      <c r="CT4383"/>
      <c r="CU4383"/>
      <c r="CV4383"/>
      <c r="CW4383"/>
      <c r="CX4383"/>
      <c r="CY4383"/>
      <c r="CZ4383"/>
      <c r="DA4383"/>
      <c r="DB4383"/>
      <c r="DC4383"/>
      <c r="DD4383"/>
      <c r="DE4383"/>
      <c r="DF4383"/>
      <c r="DG4383"/>
      <c r="DH4383"/>
      <c r="DI4383"/>
      <c r="DJ4383"/>
      <c r="DK4383"/>
      <c r="DL4383"/>
      <c r="DM4383"/>
      <c r="DN4383"/>
      <c r="DO4383"/>
      <c r="DP4383"/>
      <c r="DQ4383"/>
      <c r="DR4383"/>
      <c r="DS4383"/>
      <c r="DT4383"/>
      <c r="DU4383"/>
      <c r="DV4383"/>
      <c r="DW4383"/>
      <c r="DX4383"/>
      <c r="DY4383"/>
      <c r="DZ4383"/>
      <c r="EA4383"/>
      <c r="EB4383"/>
      <c r="EC4383"/>
      <c r="ED4383"/>
      <c r="EE4383"/>
      <c r="EF4383"/>
      <c r="EG4383"/>
      <c r="EH4383"/>
      <c r="EI4383"/>
      <c r="EJ4383"/>
      <c r="EK4383"/>
      <c r="EL4383"/>
      <c r="EM4383"/>
      <c r="EN4383"/>
      <c r="EO4383"/>
      <c r="EP4383"/>
      <c r="EQ4383"/>
      <c r="ER4383"/>
      <c r="ES4383"/>
      <c r="ET4383"/>
      <c r="EU4383"/>
      <c r="EV4383"/>
      <c r="EW4383"/>
      <c r="EX4383"/>
      <c r="EY4383"/>
      <c r="EZ4383"/>
      <c r="FA4383"/>
      <c r="FB4383"/>
      <c r="FC4383"/>
      <c r="FD4383"/>
      <c r="FE4383"/>
      <c r="FF4383"/>
      <c r="FG4383"/>
      <c r="FH4383"/>
      <c r="FI4383"/>
      <c r="FJ4383"/>
      <c r="FK4383"/>
      <c r="FL4383"/>
      <c r="FM4383"/>
      <c r="FN4383"/>
      <c r="FO4383"/>
      <c r="FP4383"/>
      <c r="FQ4383"/>
      <c r="FR4383"/>
      <c r="FS4383"/>
      <c r="FT4383"/>
      <c r="FU4383"/>
      <c r="FV4383"/>
      <c r="FW4383"/>
      <c r="FX4383"/>
      <c r="FY4383"/>
      <c r="FZ4383"/>
      <c r="GA4383"/>
      <c r="GB4383"/>
      <c r="GC4383"/>
      <c r="GD4383"/>
      <c r="GE4383"/>
      <c r="GF4383"/>
      <c r="GG4383"/>
      <c r="GH4383"/>
      <c r="GI4383"/>
      <c r="GJ4383"/>
      <c r="GK4383"/>
      <c r="GL4383"/>
      <c r="GM4383"/>
      <c r="GN4383"/>
      <c r="GO4383"/>
      <c r="GP4383"/>
      <c r="GQ4383"/>
      <c r="GR4383"/>
      <c r="GS4383"/>
      <c r="GT4383"/>
      <c r="GU4383"/>
      <c r="GV4383"/>
      <c r="GW4383"/>
      <c r="GX4383"/>
      <c r="GY4383"/>
      <c r="GZ4383"/>
      <c r="HA4383"/>
      <c r="HB4383"/>
      <c r="HC4383"/>
      <c r="HD4383"/>
      <c r="HE4383"/>
      <c r="HF4383"/>
      <c r="HG4383"/>
      <c r="HH4383"/>
      <c r="HI4383"/>
      <c r="HJ4383"/>
      <c r="HK4383"/>
      <c r="HL4383"/>
      <c r="HM4383"/>
      <c r="HN4383"/>
      <c r="HO4383"/>
      <c r="HP4383"/>
      <c r="HQ4383"/>
      <c r="HR4383"/>
      <c r="HS4383"/>
      <c r="HT4383"/>
      <c r="HU4383"/>
      <c r="HV4383"/>
      <c r="HW4383"/>
      <c r="HX4383"/>
      <c r="HY4383"/>
      <c r="HZ4383"/>
      <c r="IA4383"/>
      <c r="IB4383"/>
      <c r="IC4383"/>
      <c r="ID4383"/>
      <c r="IE4383"/>
      <c r="IF4383"/>
      <c r="IG4383"/>
      <c r="IH4383"/>
      <c r="II4383"/>
      <c r="IJ4383"/>
      <c r="IK4383"/>
      <c r="IL4383"/>
      <c r="IM4383"/>
      <c r="IN4383"/>
      <c r="IO4383"/>
      <c r="IP4383"/>
      <c r="IQ4383"/>
      <c r="IR4383"/>
      <c r="IS4383"/>
      <c r="IT4383"/>
      <c r="IU4383"/>
      <c r="IV4383"/>
    </row>
    <row r="4384" spans="1:256" ht="12.5">
      <c r="B4384" s="65">
        <v>1</v>
      </c>
      <c r="C4384" s="66">
        <f>IF(E4384="A",4,IF(E4384="B",3,IF(E4384="C",2,IF(E4384="D",1,0))))</f>
        <v>2</v>
      </c>
      <c r="D4384" s="252" t="s">
        <v>90</v>
      </c>
      <c r="E4384" s="252" t="s">
        <v>90</v>
      </c>
      <c r="F4384" s="252" t="s">
        <v>90</v>
      </c>
      <c r="G4384" s="78"/>
      <c r="H4384" s="96" t="s">
        <v>126</v>
      </c>
      <c r="I4384" s="107" t="s">
        <v>4755</v>
      </c>
      <c r="J4384" s="81"/>
      <c r="K4384" s="72"/>
      <c r="L4384" s="72"/>
      <c r="M4384" s="72"/>
      <c r="N4384" s="72"/>
      <c r="O4384" s="72"/>
      <c r="P4384" s="72"/>
      <c r="Q4384" s="833"/>
      <c r="R4384" s="102"/>
      <c r="S4384" s="73"/>
      <c r="T4384" s="102"/>
      <c r="U4384" s="103"/>
      <c r="V4384" s="104"/>
    </row>
    <row r="4385" spans="1:256" ht="12.5">
      <c r="B4385" s="65">
        <v>1</v>
      </c>
      <c r="C4385" s="66">
        <f>IF(E4385="A",4,IF(E4385="B",3,IF(E4385="C",2,IF(E4385="D",1,0))))</f>
        <v>2</v>
      </c>
      <c r="D4385" s="252" t="s">
        <v>90</v>
      </c>
      <c r="E4385" s="252" t="s">
        <v>90</v>
      </c>
      <c r="F4385" s="253" t="s">
        <v>99</v>
      </c>
      <c r="G4385" s="78"/>
      <c r="H4385" s="96" t="s">
        <v>94</v>
      </c>
      <c r="I4385" s="107" t="s">
        <v>230</v>
      </c>
      <c r="J4385" s="81" t="s">
        <v>6111</v>
      </c>
      <c r="K4385" s="72"/>
      <c r="L4385" s="72"/>
      <c r="M4385" s="72"/>
      <c r="N4385" s="72"/>
      <c r="O4385" s="72"/>
      <c r="P4385" s="72"/>
      <c r="Q4385" s="833"/>
      <c r="R4385" s="102"/>
      <c r="S4385" s="73"/>
      <c r="T4385" s="102"/>
      <c r="U4385" s="103"/>
      <c r="V4385" s="104"/>
      <c r="W4385"/>
      <c r="X4385"/>
      <c r="Y4385"/>
      <c r="Z4385"/>
      <c r="AA4385"/>
      <c r="AB4385"/>
      <c r="AC4385"/>
      <c r="AD4385"/>
      <c r="AE4385"/>
      <c r="AF4385"/>
      <c r="AG4385"/>
      <c r="AH4385"/>
      <c r="AI4385"/>
      <c r="AJ4385"/>
      <c r="AK4385"/>
      <c r="AL4385"/>
      <c r="AM4385"/>
      <c r="AN4385"/>
      <c r="AO4385"/>
      <c r="AP4385"/>
      <c r="AQ4385"/>
      <c r="AR4385"/>
      <c r="AS4385"/>
      <c r="AT4385"/>
      <c r="AU4385"/>
      <c r="AV4385"/>
      <c r="AW4385"/>
      <c r="AX4385"/>
      <c r="AY4385"/>
      <c r="AZ4385"/>
      <c r="BA4385"/>
      <c r="BB4385"/>
      <c r="BC4385"/>
      <c r="BD4385"/>
      <c r="BE4385"/>
      <c r="BF4385"/>
      <c r="BG4385"/>
      <c r="BH4385"/>
      <c r="BI4385"/>
      <c r="BJ4385"/>
      <c r="BK4385"/>
      <c r="BL4385"/>
      <c r="BM4385"/>
      <c r="BN4385"/>
      <c r="BO4385"/>
      <c r="BP4385"/>
      <c r="BQ4385"/>
      <c r="BR4385"/>
      <c r="BS4385"/>
      <c r="BT4385"/>
      <c r="BU4385"/>
      <c r="BV4385"/>
      <c r="BW4385"/>
      <c r="BX4385"/>
      <c r="BY4385"/>
      <c r="BZ4385"/>
      <c r="CA4385"/>
      <c r="CB4385"/>
      <c r="CC4385"/>
      <c r="CD4385"/>
      <c r="CE4385"/>
      <c r="CF4385"/>
      <c r="CG4385"/>
      <c r="CH4385"/>
      <c r="CI4385"/>
      <c r="CJ4385"/>
      <c r="CK4385"/>
      <c r="CL4385"/>
      <c r="CM4385"/>
      <c r="CN4385"/>
      <c r="CO4385"/>
      <c r="CP4385"/>
      <c r="CQ4385"/>
      <c r="CR4385"/>
      <c r="CS4385"/>
      <c r="CT4385"/>
      <c r="CU4385"/>
      <c r="CV4385"/>
      <c r="CW4385"/>
      <c r="CX4385"/>
      <c r="CY4385"/>
      <c r="CZ4385"/>
      <c r="DA4385"/>
      <c r="DB4385"/>
      <c r="DC4385"/>
      <c r="DD4385"/>
      <c r="DE4385"/>
      <c r="DF4385"/>
      <c r="DG4385"/>
      <c r="DH4385"/>
      <c r="DI4385"/>
      <c r="DJ4385"/>
      <c r="DK4385"/>
      <c r="DL4385"/>
      <c r="DM4385"/>
      <c r="DN4385"/>
      <c r="DO4385"/>
      <c r="DP4385"/>
      <c r="DQ4385"/>
      <c r="DR4385"/>
      <c r="DS4385"/>
      <c r="DT4385"/>
      <c r="DU4385"/>
      <c r="DV4385"/>
      <c r="DW4385"/>
      <c r="DX4385"/>
      <c r="DY4385"/>
      <c r="DZ4385"/>
      <c r="EA4385"/>
      <c r="EB4385"/>
      <c r="EC4385"/>
      <c r="ED4385"/>
      <c r="EE4385"/>
      <c r="EF4385"/>
      <c r="EG4385"/>
      <c r="EH4385"/>
      <c r="EI4385"/>
      <c r="EJ4385"/>
      <c r="EK4385"/>
      <c r="EL4385"/>
      <c r="EM4385"/>
      <c r="EN4385"/>
      <c r="EO4385"/>
      <c r="EP4385"/>
      <c r="EQ4385"/>
      <c r="ER4385"/>
      <c r="ES4385"/>
      <c r="ET4385"/>
      <c r="EU4385"/>
      <c r="EV4385"/>
      <c r="EW4385"/>
      <c r="EX4385"/>
      <c r="EY4385"/>
      <c r="EZ4385"/>
      <c r="FA4385"/>
      <c r="FB4385"/>
      <c r="FC4385"/>
      <c r="FD4385"/>
      <c r="FE4385"/>
      <c r="FF4385"/>
      <c r="FG4385"/>
      <c r="FH4385"/>
      <c r="FI4385"/>
      <c r="FJ4385"/>
      <c r="FK4385"/>
      <c r="FL4385"/>
      <c r="FM4385"/>
      <c r="FN4385"/>
      <c r="FO4385"/>
      <c r="FP4385"/>
      <c r="FQ4385"/>
      <c r="FR4385"/>
      <c r="FS4385"/>
      <c r="FT4385"/>
      <c r="FU4385"/>
      <c r="FV4385"/>
      <c r="FW4385"/>
      <c r="FX4385"/>
      <c r="FY4385"/>
      <c r="FZ4385"/>
      <c r="GA4385"/>
      <c r="GB4385"/>
      <c r="GC4385"/>
      <c r="GD4385"/>
      <c r="GE4385"/>
      <c r="GF4385"/>
      <c r="GG4385"/>
      <c r="GH4385"/>
      <c r="GI4385"/>
      <c r="GJ4385"/>
      <c r="GK4385"/>
      <c r="GL4385"/>
      <c r="GM4385"/>
      <c r="GN4385"/>
      <c r="GO4385"/>
      <c r="GP4385"/>
      <c r="GQ4385"/>
      <c r="GR4385"/>
      <c r="GS4385"/>
      <c r="GT4385"/>
      <c r="GU4385"/>
      <c r="GV4385"/>
      <c r="GW4385"/>
      <c r="GX4385"/>
      <c r="GY4385"/>
      <c r="GZ4385"/>
      <c r="HA4385"/>
      <c r="HB4385"/>
      <c r="HC4385"/>
      <c r="HD4385"/>
      <c r="HE4385"/>
      <c r="HF4385"/>
      <c r="HG4385"/>
      <c r="HH4385"/>
      <c r="HI4385"/>
      <c r="HJ4385"/>
      <c r="HK4385"/>
      <c r="HL4385"/>
      <c r="HM4385"/>
      <c r="HN4385"/>
      <c r="HO4385"/>
      <c r="HP4385"/>
      <c r="HQ4385"/>
      <c r="HR4385"/>
      <c r="HS4385"/>
      <c r="HT4385"/>
      <c r="HU4385"/>
      <c r="HV4385"/>
      <c r="HW4385"/>
      <c r="HX4385"/>
      <c r="HY4385"/>
      <c r="HZ4385"/>
      <c r="IA4385"/>
      <c r="IB4385"/>
      <c r="IC4385"/>
      <c r="ID4385"/>
      <c r="IE4385"/>
      <c r="IF4385"/>
      <c r="IG4385"/>
      <c r="IH4385"/>
      <c r="II4385"/>
      <c r="IJ4385"/>
      <c r="IK4385"/>
      <c r="IL4385"/>
      <c r="IM4385"/>
      <c r="IN4385"/>
      <c r="IO4385"/>
      <c r="IP4385"/>
      <c r="IQ4385"/>
      <c r="IR4385"/>
      <c r="IS4385"/>
      <c r="IT4385"/>
      <c r="IU4385"/>
      <c r="IV4385"/>
    </row>
    <row r="4386" spans="1:256" ht="12.5">
      <c r="B4386" s="65">
        <v>1</v>
      </c>
      <c r="C4386" s="66">
        <f t="shared" ref="C4386:C4394" si="197">IF(E4386="A",1,IF(E4386="B",1,0))</f>
        <v>1</v>
      </c>
      <c r="D4386" s="254" t="s">
        <v>87</v>
      </c>
      <c r="E4386" s="254" t="s">
        <v>68</v>
      </c>
      <c r="F4386" s="254" t="s">
        <v>87</v>
      </c>
      <c r="G4386" s="78"/>
      <c r="H4386" s="96" t="s">
        <v>129</v>
      </c>
      <c r="I4386" s="107" t="s">
        <v>4756</v>
      </c>
      <c r="J4386" s="81"/>
      <c r="K4386" s="72"/>
      <c r="L4386" s="72"/>
      <c r="M4386" s="72"/>
      <c r="N4386" s="72"/>
      <c r="O4386" s="72"/>
      <c r="P4386" s="72"/>
      <c r="Q4386" s="833"/>
      <c r="R4386" s="102"/>
      <c r="S4386" s="73"/>
      <c r="T4386" s="102"/>
      <c r="U4386" s="103"/>
      <c r="V4386" s="104"/>
      <c r="W4386"/>
      <c r="X4386"/>
      <c r="Y4386"/>
      <c r="Z4386"/>
      <c r="AA4386"/>
      <c r="AB4386"/>
      <c r="AC4386"/>
      <c r="AD4386"/>
      <c r="AE4386"/>
      <c r="AF4386"/>
      <c r="AG4386"/>
      <c r="AH4386"/>
      <c r="AI4386"/>
      <c r="AJ4386"/>
      <c r="AK4386"/>
      <c r="AL4386"/>
      <c r="AM4386"/>
      <c r="AN4386"/>
      <c r="AO4386"/>
      <c r="AP4386"/>
      <c r="AQ4386"/>
      <c r="AR4386"/>
      <c r="AS4386"/>
      <c r="AT4386"/>
      <c r="AU4386"/>
      <c r="AV4386"/>
      <c r="AW4386"/>
      <c r="AX4386"/>
      <c r="AY4386"/>
      <c r="AZ4386"/>
      <c r="BA4386"/>
      <c r="BB4386"/>
      <c r="BC4386"/>
      <c r="BD4386"/>
      <c r="BE4386"/>
      <c r="BF4386"/>
      <c r="BG4386"/>
      <c r="BH4386"/>
      <c r="BI4386"/>
      <c r="BJ4386"/>
      <c r="BK4386"/>
      <c r="BL4386"/>
      <c r="BM4386"/>
      <c r="BN4386"/>
      <c r="BO4386"/>
      <c r="BP4386"/>
      <c r="BQ4386"/>
      <c r="BR4386"/>
      <c r="BS4386"/>
      <c r="BT4386"/>
      <c r="BU4386"/>
      <c r="BV4386"/>
      <c r="BW4386"/>
      <c r="BX4386"/>
      <c r="BY4386"/>
      <c r="BZ4386"/>
      <c r="CA4386"/>
      <c r="CB4386"/>
      <c r="CC4386"/>
      <c r="CD4386"/>
      <c r="CE4386"/>
      <c r="CF4386"/>
      <c r="CG4386"/>
      <c r="CH4386"/>
      <c r="CI4386"/>
      <c r="CJ4386"/>
      <c r="CK4386"/>
      <c r="CL4386"/>
      <c r="CM4386"/>
      <c r="CN4386"/>
      <c r="CO4386"/>
      <c r="CP4386"/>
      <c r="CQ4386"/>
      <c r="CR4386"/>
      <c r="CS4386"/>
      <c r="CT4386"/>
      <c r="CU4386"/>
      <c r="CV4386"/>
      <c r="CW4386"/>
      <c r="CX4386"/>
      <c r="CY4386"/>
      <c r="CZ4386"/>
      <c r="DA4386"/>
      <c r="DB4386"/>
      <c r="DC4386"/>
      <c r="DD4386"/>
      <c r="DE4386"/>
      <c r="DF4386"/>
      <c r="DG4386"/>
      <c r="DH4386"/>
      <c r="DI4386"/>
      <c r="DJ4386"/>
      <c r="DK4386"/>
      <c r="DL4386"/>
      <c r="DM4386"/>
      <c r="DN4386"/>
      <c r="DO4386"/>
      <c r="DP4386"/>
      <c r="DQ4386"/>
      <c r="DR4386"/>
      <c r="DS4386"/>
      <c r="DT4386"/>
      <c r="DU4386"/>
      <c r="DV4386"/>
      <c r="DW4386"/>
      <c r="DX4386"/>
      <c r="DY4386"/>
      <c r="DZ4386"/>
      <c r="EA4386"/>
      <c r="EB4386"/>
      <c r="EC4386"/>
      <c r="ED4386"/>
      <c r="EE4386"/>
      <c r="EF4386"/>
      <c r="EG4386"/>
      <c r="EH4386"/>
      <c r="EI4386"/>
      <c r="EJ4386"/>
      <c r="EK4386"/>
      <c r="EL4386"/>
      <c r="EM4386"/>
      <c r="EN4386"/>
      <c r="EO4386"/>
      <c r="EP4386"/>
      <c r="EQ4386"/>
      <c r="ER4386"/>
      <c r="ES4386"/>
      <c r="ET4386"/>
      <c r="EU4386"/>
      <c r="EV4386"/>
      <c r="EW4386"/>
      <c r="EX4386"/>
      <c r="EY4386"/>
      <c r="EZ4386"/>
      <c r="FA4386"/>
      <c r="FB4386"/>
      <c r="FC4386"/>
      <c r="FD4386"/>
      <c r="FE4386"/>
      <c r="FF4386"/>
      <c r="FG4386"/>
      <c r="FH4386"/>
      <c r="FI4386"/>
      <c r="FJ4386"/>
      <c r="FK4386"/>
      <c r="FL4386"/>
      <c r="FM4386"/>
      <c r="FN4386"/>
      <c r="FO4386"/>
      <c r="FP4386"/>
      <c r="FQ4386"/>
      <c r="FR4386"/>
      <c r="FS4386"/>
      <c r="FT4386"/>
      <c r="FU4386"/>
      <c r="FV4386"/>
      <c r="FW4386"/>
      <c r="FX4386"/>
      <c r="FY4386"/>
      <c r="FZ4386"/>
      <c r="GA4386"/>
      <c r="GB4386"/>
      <c r="GC4386"/>
      <c r="GD4386"/>
      <c r="GE4386"/>
      <c r="GF4386"/>
      <c r="GG4386"/>
      <c r="GH4386"/>
      <c r="GI4386"/>
      <c r="GJ4386"/>
      <c r="GK4386"/>
      <c r="GL4386"/>
      <c r="GM4386"/>
      <c r="GN4386"/>
      <c r="GO4386"/>
      <c r="GP4386"/>
      <c r="GQ4386"/>
      <c r="GR4386"/>
      <c r="GS4386"/>
      <c r="GT4386"/>
      <c r="GU4386"/>
      <c r="GV4386"/>
      <c r="GW4386"/>
      <c r="GX4386"/>
      <c r="GY4386"/>
      <c r="GZ4386"/>
      <c r="HA4386"/>
      <c r="HB4386"/>
      <c r="HC4386"/>
      <c r="HD4386"/>
      <c r="HE4386"/>
      <c r="HF4386"/>
      <c r="HG4386"/>
      <c r="HH4386"/>
      <c r="HI4386"/>
      <c r="HJ4386"/>
      <c r="HK4386"/>
      <c r="HL4386"/>
      <c r="HM4386"/>
      <c r="HN4386"/>
      <c r="HO4386"/>
      <c r="HP4386"/>
      <c r="HQ4386"/>
      <c r="HR4386"/>
      <c r="HS4386"/>
      <c r="HT4386"/>
      <c r="HU4386"/>
      <c r="HV4386"/>
      <c r="HW4386"/>
      <c r="HX4386"/>
      <c r="HY4386"/>
      <c r="HZ4386"/>
      <c r="IA4386"/>
      <c r="IB4386"/>
      <c r="IC4386"/>
      <c r="ID4386"/>
      <c r="IE4386"/>
      <c r="IF4386"/>
      <c r="IG4386"/>
      <c r="IH4386"/>
      <c r="II4386"/>
      <c r="IJ4386"/>
      <c r="IK4386"/>
      <c r="IL4386"/>
      <c r="IM4386"/>
      <c r="IN4386"/>
      <c r="IO4386"/>
      <c r="IP4386"/>
      <c r="IQ4386"/>
      <c r="IR4386"/>
      <c r="IS4386"/>
      <c r="IT4386"/>
      <c r="IU4386"/>
      <c r="IV4386"/>
    </row>
    <row r="4387" spans="1:256" ht="12.5">
      <c r="A4387"/>
      <c r="B4387" s="65">
        <v>1</v>
      </c>
      <c r="C4387" s="66">
        <f t="shared" si="197"/>
        <v>1</v>
      </c>
      <c r="D4387" s="254" t="s">
        <v>68</v>
      </c>
      <c r="E4387" s="254" t="s">
        <v>87</v>
      </c>
      <c r="F4387" s="252" t="s">
        <v>90</v>
      </c>
      <c r="G4387" s="78"/>
      <c r="H4387" s="96" t="s">
        <v>122</v>
      </c>
      <c r="I4387" s="107" t="s">
        <v>4757</v>
      </c>
      <c r="J4387" s="81"/>
      <c r="K4387" s="72"/>
      <c r="L4387" s="72"/>
      <c r="M4387" s="72"/>
      <c r="N4387" s="72"/>
      <c r="O4387" s="72"/>
      <c r="P4387" s="72"/>
      <c r="Q4387" s="833"/>
      <c r="R4387" s="102"/>
      <c r="S4387" s="73"/>
      <c r="T4387" s="102"/>
      <c r="U4387" s="103"/>
      <c r="V4387" s="104"/>
      <c r="W4387"/>
      <c r="X4387"/>
      <c r="Y4387"/>
      <c r="Z4387"/>
      <c r="AA4387"/>
      <c r="AB4387"/>
      <c r="AC4387"/>
      <c r="AD4387"/>
      <c r="AE4387"/>
      <c r="AF4387"/>
      <c r="AG4387"/>
      <c r="AH4387"/>
      <c r="AI4387"/>
      <c r="AJ4387"/>
      <c r="AK4387"/>
      <c r="AL4387"/>
      <c r="AM4387"/>
      <c r="AN4387"/>
      <c r="AO4387"/>
      <c r="AP4387"/>
      <c r="AQ4387"/>
      <c r="AR4387"/>
      <c r="AS4387"/>
      <c r="AT4387"/>
      <c r="AU4387"/>
      <c r="AV4387"/>
      <c r="AW4387"/>
      <c r="AX4387"/>
      <c r="AY4387"/>
      <c r="AZ4387"/>
      <c r="BA4387"/>
      <c r="BB4387"/>
      <c r="BC4387"/>
      <c r="BD4387"/>
      <c r="BE4387"/>
      <c r="BF4387"/>
      <c r="BG4387"/>
      <c r="BH4387"/>
      <c r="BI4387"/>
      <c r="BJ4387"/>
      <c r="BK4387"/>
      <c r="BL4387"/>
      <c r="BM4387"/>
      <c r="BN4387"/>
      <c r="BO4387"/>
      <c r="BP4387"/>
      <c r="BQ4387"/>
      <c r="BR4387"/>
      <c r="BS4387"/>
      <c r="BT4387"/>
      <c r="BU4387"/>
      <c r="BV4387"/>
      <c r="BW4387"/>
      <c r="BX4387"/>
      <c r="BY4387"/>
      <c r="BZ4387"/>
      <c r="CA4387"/>
      <c r="CB4387"/>
      <c r="CC4387"/>
      <c r="CD4387"/>
      <c r="CE4387"/>
      <c r="CF4387"/>
      <c r="CG4387"/>
      <c r="CH4387"/>
      <c r="CI4387"/>
      <c r="CJ4387"/>
      <c r="CK4387"/>
      <c r="CL4387"/>
      <c r="CM4387"/>
      <c r="CN4387"/>
      <c r="CO4387"/>
      <c r="CP4387"/>
      <c r="CQ4387"/>
      <c r="CR4387"/>
      <c r="CS4387"/>
      <c r="CT4387"/>
      <c r="CU4387"/>
      <c r="CV4387"/>
      <c r="CW4387"/>
      <c r="CX4387"/>
      <c r="CY4387"/>
      <c r="CZ4387"/>
      <c r="DA4387"/>
      <c r="DB4387"/>
      <c r="DC4387"/>
      <c r="DD4387"/>
      <c r="DE4387"/>
      <c r="DF4387"/>
      <c r="DG4387"/>
      <c r="DH4387"/>
      <c r="DI4387"/>
      <c r="DJ4387"/>
      <c r="DK4387"/>
      <c r="DL4387"/>
      <c r="DM4387"/>
      <c r="DN4387"/>
      <c r="DO4387"/>
      <c r="DP4387"/>
      <c r="DQ4387"/>
      <c r="DR4387"/>
      <c r="DS4387"/>
      <c r="DT4387"/>
      <c r="DU4387"/>
      <c r="DV4387"/>
      <c r="DW4387"/>
      <c r="DX4387"/>
      <c r="DY4387"/>
      <c r="DZ4387"/>
      <c r="EA4387"/>
      <c r="EB4387"/>
      <c r="EC4387"/>
      <c r="ED4387"/>
      <c r="EE4387"/>
      <c r="EF4387"/>
      <c r="EG4387"/>
      <c r="EH4387"/>
      <c r="EI4387"/>
      <c r="EJ4387"/>
      <c r="EK4387"/>
      <c r="EL4387"/>
      <c r="EM4387"/>
      <c r="EN4387"/>
      <c r="EO4387"/>
      <c r="EP4387"/>
      <c r="EQ4387"/>
      <c r="ER4387"/>
      <c r="ES4387"/>
      <c r="ET4387"/>
      <c r="EU4387"/>
      <c r="EV4387"/>
      <c r="EW4387"/>
      <c r="EX4387"/>
      <c r="EY4387"/>
      <c r="EZ4387"/>
      <c r="FA4387"/>
      <c r="FB4387"/>
      <c r="FC4387"/>
      <c r="FD4387"/>
      <c r="FE4387"/>
      <c r="FF4387"/>
      <c r="FG4387"/>
      <c r="FH4387"/>
      <c r="FI4387"/>
      <c r="FJ4387"/>
      <c r="FK4387"/>
      <c r="FL4387"/>
      <c r="FM4387"/>
      <c r="FN4387"/>
      <c r="FO4387"/>
      <c r="FP4387"/>
      <c r="FQ4387"/>
      <c r="FR4387"/>
      <c r="FS4387"/>
      <c r="FT4387"/>
      <c r="FU4387"/>
      <c r="FV4387"/>
      <c r="FW4387"/>
      <c r="FX4387"/>
      <c r="FY4387"/>
      <c r="FZ4387"/>
      <c r="GA4387"/>
      <c r="GB4387"/>
      <c r="GC4387"/>
      <c r="GD4387"/>
      <c r="GE4387"/>
      <c r="GF4387"/>
      <c r="GG4387"/>
      <c r="GH4387"/>
      <c r="GI4387"/>
      <c r="GJ4387"/>
      <c r="GK4387"/>
      <c r="GL4387"/>
      <c r="GM4387"/>
      <c r="GN4387"/>
      <c r="GO4387"/>
      <c r="GP4387"/>
      <c r="GQ4387"/>
      <c r="GR4387"/>
      <c r="GS4387"/>
      <c r="GT4387"/>
      <c r="GU4387"/>
      <c r="GV4387"/>
      <c r="GW4387"/>
      <c r="GX4387"/>
      <c r="GY4387"/>
      <c r="GZ4387"/>
      <c r="HA4387"/>
      <c r="HB4387"/>
      <c r="HC4387"/>
      <c r="HD4387"/>
      <c r="HE4387"/>
      <c r="HF4387"/>
      <c r="HG4387"/>
      <c r="HH4387"/>
      <c r="HI4387"/>
      <c r="HJ4387"/>
      <c r="HK4387"/>
      <c r="HL4387"/>
      <c r="HM4387"/>
      <c r="HN4387"/>
      <c r="HO4387"/>
      <c r="HP4387"/>
      <c r="HQ4387"/>
      <c r="HR4387"/>
      <c r="HS4387"/>
      <c r="HT4387"/>
      <c r="HU4387"/>
      <c r="HV4387"/>
      <c r="HW4387"/>
      <c r="HX4387"/>
      <c r="HY4387"/>
      <c r="HZ4387"/>
      <c r="IA4387"/>
      <c r="IB4387"/>
      <c r="IC4387"/>
      <c r="ID4387"/>
      <c r="IE4387"/>
      <c r="IF4387"/>
      <c r="IG4387"/>
      <c r="IH4387"/>
      <c r="II4387"/>
      <c r="IJ4387"/>
      <c r="IK4387"/>
      <c r="IL4387"/>
      <c r="IM4387"/>
      <c r="IN4387"/>
      <c r="IO4387"/>
      <c r="IP4387"/>
      <c r="IQ4387"/>
      <c r="IR4387"/>
      <c r="IS4387"/>
      <c r="IT4387"/>
      <c r="IU4387"/>
      <c r="IV4387"/>
    </row>
    <row r="4388" spans="1:256" ht="12.5">
      <c r="B4388" s="65">
        <v>1</v>
      </c>
      <c r="C4388" s="66">
        <f t="shared" si="197"/>
        <v>1</v>
      </c>
      <c r="D4388" s="254" t="s">
        <v>68</v>
      </c>
      <c r="E4388" s="254" t="s">
        <v>87</v>
      </c>
      <c r="F4388" s="254" t="s">
        <v>68</v>
      </c>
      <c r="G4388" s="78"/>
      <c r="H4388" s="96" t="s">
        <v>114</v>
      </c>
      <c r="I4388" s="107" t="s">
        <v>4758</v>
      </c>
      <c r="J4388" s="81"/>
      <c r="K4388" s="72"/>
      <c r="L4388" s="72"/>
      <c r="M4388" s="72"/>
      <c r="N4388" s="72"/>
      <c r="O4388" s="72"/>
      <c r="P4388" s="72"/>
      <c r="Q4388" s="833"/>
      <c r="R4388" s="102"/>
      <c r="S4388" s="73"/>
      <c r="T4388" s="102"/>
      <c r="U4388" s="103"/>
      <c r="V4388" s="104"/>
      <c r="W4388"/>
      <c r="X4388" s="186"/>
      <c r="Y4388" s="186"/>
      <c r="Z4388" s="186"/>
      <c r="AA4388" s="186"/>
      <c r="AB4388" s="186"/>
      <c r="AC4388" s="186"/>
      <c r="AD4388" s="186"/>
      <c r="AE4388" s="186"/>
      <c r="AF4388" s="186"/>
      <c r="AG4388"/>
      <c r="AH4388"/>
      <c r="AI4388"/>
      <c r="AJ4388"/>
      <c r="AK4388"/>
      <c r="AL4388"/>
      <c r="AM4388"/>
      <c r="AN4388"/>
      <c r="AO4388"/>
      <c r="AP4388"/>
      <c r="AQ4388"/>
      <c r="AR4388"/>
      <c r="AS4388"/>
      <c r="AT4388"/>
      <c r="AU4388"/>
      <c r="AV4388"/>
      <c r="AW4388"/>
      <c r="AX4388"/>
      <c r="AY4388"/>
      <c r="AZ4388"/>
      <c r="BA4388"/>
      <c r="BB4388"/>
      <c r="BC4388"/>
      <c r="BD4388"/>
      <c r="BE4388"/>
      <c r="BF4388"/>
      <c r="BG4388"/>
      <c r="BH4388"/>
      <c r="BI4388"/>
      <c r="BJ4388"/>
      <c r="BK4388"/>
      <c r="BL4388"/>
      <c r="BM4388"/>
      <c r="BN4388"/>
      <c r="BO4388"/>
      <c r="BP4388"/>
      <c r="BQ4388"/>
      <c r="BR4388"/>
      <c r="BS4388"/>
      <c r="BT4388"/>
      <c r="BU4388"/>
      <c r="BV4388"/>
      <c r="BW4388"/>
      <c r="BX4388"/>
      <c r="BY4388"/>
      <c r="BZ4388"/>
      <c r="CA4388"/>
      <c r="CB4388"/>
      <c r="CC4388"/>
      <c r="CD4388"/>
      <c r="CE4388"/>
      <c r="CF4388"/>
      <c r="CG4388"/>
      <c r="CH4388"/>
      <c r="CI4388"/>
      <c r="CJ4388"/>
      <c r="CK4388"/>
      <c r="CL4388"/>
      <c r="CM4388"/>
      <c r="CN4388"/>
      <c r="CO4388"/>
      <c r="CP4388"/>
      <c r="CQ4388"/>
      <c r="CR4388"/>
      <c r="CS4388"/>
      <c r="CT4388"/>
      <c r="CU4388"/>
      <c r="CV4388"/>
      <c r="CW4388"/>
      <c r="CX4388"/>
      <c r="CY4388"/>
      <c r="CZ4388"/>
      <c r="DA4388"/>
      <c r="DB4388"/>
      <c r="DC4388"/>
      <c r="DD4388"/>
      <c r="DE4388"/>
      <c r="DF4388"/>
      <c r="DG4388"/>
      <c r="DH4388"/>
      <c r="DI4388"/>
      <c r="DJ4388"/>
      <c r="DK4388"/>
      <c r="DL4388"/>
      <c r="DM4388"/>
      <c r="DN4388"/>
      <c r="DO4388"/>
      <c r="DP4388"/>
      <c r="DQ4388"/>
      <c r="DR4388"/>
      <c r="DS4388"/>
      <c r="DT4388"/>
      <c r="DU4388"/>
      <c r="DV4388"/>
      <c r="DW4388"/>
      <c r="DX4388"/>
      <c r="DY4388"/>
      <c r="DZ4388"/>
      <c r="EA4388"/>
      <c r="EB4388"/>
      <c r="EC4388"/>
      <c r="ED4388"/>
      <c r="EE4388"/>
      <c r="EF4388"/>
      <c r="EG4388"/>
      <c r="EH4388"/>
      <c r="EI4388"/>
      <c r="EJ4388"/>
      <c r="EK4388"/>
      <c r="EL4388"/>
      <c r="EM4388"/>
      <c r="EN4388"/>
      <c r="EO4388"/>
      <c r="EP4388"/>
      <c r="EQ4388"/>
      <c r="ER4388"/>
      <c r="ES4388"/>
      <c r="ET4388"/>
      <c r="EU4388"/>
      <c r="EV4388"/>
      <c r="EW4388"/>
      <c r="EX4388"/>
      <c r="EY4388"/>
      <c r="EZ4388"/>
      <c r="FA4388"/>
      <c r="FB4388"/>
      <c r="FC4388"/>
      <c r="FD4388"/>
      <c r="FE4388"/>
      <c r="FF4388"/>
      <c r="FG4388"/>
      <c r="FH4388"/>
      <c r="FI4388"/>
      <c r="FJ4388"/>
      <c r="FK4388"/>
      <c r="FL4388"/>
      <c r="FM4388"/>
      <c r="FN4388"/>
      <c r="FO4388"/>
      <c r="FP4388"/>
      <c r="FQ4388"/>
      <c r="FR4388"/>
      <c r="FS4388"/>
      <c r="FT4388"/>
      <c r="FU4388"/>
      <c r="FV4388"/>
      <c r="FW4388"/>
      <c r="FX4388"/>
      <c r="FY4388"/>
      <c r="FZ4388"/>
      <c r="GA4388"/>
      <c r="GB4388"/>
      <c r="GC4388"/>
      <c r="GD4388"/>
      <c r="GE4388"/>
      <c r="GF4388"/>
      <c r="GG4388"/>
      <c r="GH4388"/>
      <c r="GI4388"/>
      <c r="GJ4388"/>
      <c r="GK4388"/>
      <c r="GL4388"/>
      <c r="GM4388"/>
      <c r="GN4388"/>
      <c r="GO4388"/>
      <c r="GP4388"/>
      <c r="GQ4388"/>
      <c r="GR4388"/>
      <c r="GS4388"/>
      <c r="GT4388"/>
      <c r="GU4388"/>
      <c r="GV4388"/>
      <c r="GW4388"/>
      <c r="GX4388"/>
      <c r="GY4388"/>
      <c r="GZ4388"/>
      <c r="HA4388"/>
      <c r="HB4388"/>
      <c r="HC4388"/>
      <c r="HD4388"/>
      <c r="HE4388"/>
      <c r="HF4388"/>
      <c r="HG4388"/>
      <c r="HH4388"/>
      <c r="HI4388"/>
      <c r="HJ4388"/>
      <c r="HK4388"/>
      <c r="HL4388"/>
      <c r="HM4388"/>
      <c r="HN4388"/>
      <c r="HO4388"/>
      <c r="HP4388"/>
      <c r="HQ4388"/>
      <c r="HR4388"/>
      <c r="HS4388"/>
      <c r="HT4388"/>
      <c r="HU4388"/>
      <c r="HV4388"/>
      <c r="HW4388"/>
      <c r="HX4388"/>
      <c r="HY4388"/>
      <c r="HZ4388"/>
      <c r="IA4388"/>
      <c r="IB4388"/>
      <c r="IC4388"/>
      <c r="ID4388"/>
      <c r="IE4388"/>
      <c r="IF4388"/>
      <c r="IG4388"/>
      <c r="IH4388"/>
      <c r="II4388"/>
      <c r="IJ4388"/>
      <c r="IK4388"/>
      <c r="IL4388"/>
      <c r="IM4388"/>
      <c r="IN4388"/>
      <c r="IO4388"/>
      <c r="IP4388"/>
      <c r="IQ4388"/>
      <c r="IR4388"/>
      <c r="IS4388"/>
      <c r="IT4388"/>
      <c r="IU4388"/>
      <c r="IV4388"/>
    </row>
    <row r="4389" spans="1:256" ht="12.5">
      <c r="B4389" s="65">
        <v>1</v>
      </c>
      <c r="C4389" s="66">
        <f t="shared" si="197"/>
        <v>1</v>
      </c>
      <c r="D4389" s="700" t="s">
        <v>87</v>
      </c>
      <c r="E4389" s="700" t="s">
        <v>87</v>
      </c>
      <c r="F4389" s="700" t="s">
        <v>87</v>
      </c>
      <c r="G4389" s="78"/>
      <c r="H4389" s="96" t="s">
        <v>188</v>
      </c>
      <c r="I4389" s="107" t="s">
        <v>4759</v>
      </c>
      <c r="J4389" s="81"/>
      <c r="K4389" s="72"/>
      <c r="L4389" s="72"/>
      <c r="M4389" s="72"/>
      <c r="N4389" s="72"/>
      <c r="O4389" s="72"/>
      <c r="P4389" s="72"/>
      <c r="Q4389" s="833"/>
      <c r="R4389" s="102"/>
      <c r="S4389" s="73"/>
      <c r="T4389" s="102"/>
      <c r="U4389" s="103"/>
      <c r="V4389" s="104"/>
      <c r="W4389"/>
      <c r="X4389"/>
      <c r="Y4389"/>
      <c r="Z4389"/>
      <c r="AA4389"/>
      <c r="AB4389"/>
      <c r="AC4389"/>
      <c r="AD4389"/>
      <c r="AE4389"/>
      <c r="AF4389"/>
      <c r="AG4389"/>
      <c r="AH4389"/>
      <c r="AI4389"/>
      <c r="AJ4389"/>
      <c r="AK4389"/>
      <c r="AL4389"/>
      <c r="AM4389"/>
      <c r="AN4389"/>
      <c r="AO4389"/>
      <c r="AP4389"/>
      <c r="AQ4389"/>
      <c r="AR4389"/>
      <c r="AS4389"/>
      <c r="AT4389"/>
      <c r="AU4389"/>
      <c r="AV4389"/>
      <c r="AW4389"/>
      <c r="AX4389"/>
      <c r="AY4389"/>
      <c r="AZ4389"/>
      <c r="BA4389"/>
      <c r="BB4389"/>
      <c r="BC4389"/>
      <c r="BD4389"/>
      <c r="BE4389"/>
      <c r="BF4389"/>
      <c r="BG4389"/>
      <c r="BH4389"/>
      <c r="BI4389"/>
      <c r="BJ4389"/>
      <c r="BK4389"/>
      <c r="BL4389"/>
      <c r="BM4389"/>
      <c r="BN4389"/>
      <c r="BO4389"/>
      <c r="BP4389"/>
      <c r="BQ4389"/>
      <c r="BR4389"/>
      <c r="BS4389"/>
      <c r="BT4389"/>
      <c r="BU4389"/>
      <c r="BV4389"/>
      <c r="BW4389"/>
      <c r="BX4389"/>
      <c r="BY4389"/>
      <c r="BZ4389"/>
      <c r="CA4389"/>
      <c r="CB4389"/>
      <c r="CC4389"/>
      <c r="CD4389"/>
      <c r="CE4389"/>
      <c r="CF4389"/>
      <c r="CG4389"/>
      <c r="CH4389"/>
      <c r="CI4389"/>
      <c r="CJ4389"/>
      <c r="CK4389"/>
      <c r="CL4389"/>
      <c r="CM4389"/>
      <c r="CN4389"/>
      <c r="CO4389"/>
      <c r="CP4389"/>
      <c r="CQ4389"/>
      <c r="CR4389"/>
      <c r="CS4389"/>
      <c r="CT4389"/>
      <c r="CU4389"/>
      <c r="CV4389"/>
      <c r="CW4389"/>
      <c r="CX4389"/>
      <c r="CY4389"/>
      <c r="CZ4389"/>
      <c r="DA4389"/>
      <c r="DB4389"/>
      <c r="DC4389"/>
      <c r="DD4389"/>
      <c r="DE4389"/>
      <c r="DF4389"/>
      <c r="DG4389"/>
      <c r="DH4389"/>
      <c r="DI4389"/>
      <c r="DJ4389"/>
      <c r="DK4389"/>
      <c r="DL4389"/>
      <c r="DM4389"/>
      <c r="DN4389"/>
      <c r="DO4389"/>
      <c r="DP4389"/>
      <c r="DQ4389"/>
      <c r="DR4389"/>
      <c r="DS4389"/>
      <c r="DT4389"/>
      <c r="DU4389"/>
      <c r="DV4389"/>
      <c r="DW4389"/>
      <c r="DX4389"/>
      <c r="DY4389"/>
      <c r="DZ4389"/>
      <c r="EA4389"/>
      <c r="EB4389"/>
      <c r="EC4389"/>
      <c r="ED4389"/>
      <c r="EE4389"/>
      <c r="EF4389"/>
      <c r="EG4389"/>
      <c r="EH4389"/>
      <c r="EI4389"/>
      <c r="EJ4389"/>
      <c r="EK4389"/>
      <c r="EL4389"/>
      <c r="EM4389"/>
      <c r="EN4389"/>
      <c r="EO4389"/>
      <c r="EP4389"/>
      <c r="EQ4389"/>
      <c r="ER4389"/>
      <c r="ES4389"/>
      <c r="ET4389"/>
      <c r="EU4389"/>
      <c r="EV4389"/>
      <c r="EW4389"/>
      <c r="EX4389"/>
      <c r="EY4389"/>
      <c r="EZ4389"/>
      <c r="FA4389"/>
      <c r="FB4389"/>
      <c r="FC4389"/>
      <c r="FD4389"/>
      <c r="FE4389"/>
      <c r="FF4389"/>
      <c r="FG4389"/>
      <c r="FH4389"/>
      <c r="FI4389"/>
      <c r="FJ4389"/>
      <c r="FK4389"/>
      <c r="FL4389"/>
      <c r="FM4389"/>
      <c r="FN4389"/>
      <c r="FO4389"/>
      <c r="FP4389"/>
      <c r="FQ4389"/>
      <c r="FR4389"/>
      <c r="FS4389"/>
      <c r="FT4389"/>
      <c r="FU4389"/>
      <c r="FV4389"/>
      <c r="FW4389"/>
      <c r="FX4389"/>
      <c r="FY4389"/>
      <c r="FZ4389"/>
      <c r="GA4389"/>
      <c r="GB4389"/>
      <c r="GC4389"/>
      <c r="GD4389"/>
      <c r="GE4389"/>
      <c r="GF4389"/>
      <c r="GG4389"/>
      <c r="GH4389"/>
      <c r="GI4389"/>
      <c r="GJ4389"/>
      <c r="GK4389"/>
      <c r="GL4389"/>
      <c r="GM4389"/>
      <c r="GN4389"/>
      <c r="GO4389"/>
      <c r="GP4389"/>
      <c r="GQ4389"/>
      <c r="GR4389"/>
      <c r="GS4389"/>
      <c r="GT4389"/>
      <c r="GU4389"/>
      <c r="GV4389"/>
      <c r="GW4389"/>
      <c r="GX4389"/>
      <c r="GY4389"/>
      <c r="GZ4389"/>
      <c r="HA4389"/>
      <c r="HB4389"/>
      <c r="HC4389"/>
      <c r="HD4389"/>
      <c r="HE4389"/>
      <c r="HF4389"/>
      <c r="HG4389"/>
      <c r="HH4389"/>
      <c r="HI4389"/>
      <c r="HJ4389"/>
      <c r="HK4389"/>
      <c r="HL4389"/>
      <c r="HM4389"/>
      <c r="HN4389"/>
      <c r="HO4389"/>
      <c r="HP4389"/>
      <c r="HQ4389"/>
      <c r="HR4389"/>
      <c r="HS4389"/>
      <c r="HT4389"/>
      <c r="HU4389"/>
      <c r="HV4389"/>
      <c r="HW4389"/>
      <c r="HX4389"/>
      <c r="HY4389"/>
      <c r="HZ4389"/>
      <c r="IA4389"/>
      <c r="IB4389"/>
      <c r="IC4389"/>
      <c r="ID4389"/>
      <c r="IE4389"/>
      <c r="IF4389"/>
      <c r="IG4389"/>
      <c r="IH4389"/>
      <c r="II4389"/>
      <c r="IJ4389"/>
      <c r="IK4389"/>
      <c r="IL4389"/>
      <c r="IM4389"/>
      <c r="IN4389"/>
      <c r="IO4389"/>
      <c r="IP4389"/>
      <c r="IQ4389"/>
      <c r="IR4389"/>
      <c r="IS4389"/>
      <c r="IT4389"/>
      <c r="IU4389"/>
      <c r="IV4389"/>
    </row>
    <row r="4390" spans="1:256" ht="12.75" customHeight="1">
      <c r="B4390" s="65">
        <v>1</v>
      </c>
      <c r="C4390" s="66">
        <f t="shared" si="197"/>
        <v>1</v>
      </c>
      <c r="D4390" s="684" t="s">
        <v>90</v>
      </c>
      <c r="E4390" s="698" t="s">
        <v>68</v>
      </c>
      <c r="F4390" s="684" t="s">
        <v>90</v>
      </c>
      <c r="G4390" s="78"/>
      <c r="H4390" s="96" t="s">
        <v>104</v>
      </c>
      <c r="I4390" s="107" t="s">
        <v>4760</v>
      </c>
      <c r="J4390" s="81"/>
      <c r="K4390" s="72"/>
      <c r="L4390" s="72"/>
      <c r="M4390" s="72"/>
      <c r="N4390" s="72"/>
      <c r="O4390" s="72"/>
      <c r="P4390" s="72"/>
      <c r="Q4390" s="833"/>
      <c r="R4390" s="102"/>
      <c r="S4390" s="73"/>
      <c r="T4390" s="102"/>
      <c r="U4390" s="103"/>
      <c r="V4390" s="104"/>
      <c r="W4390"/>
      <c r="X4390"/>
      <c r="Y4390"/>
      <c r="Z4390"/>
      <c r="AA4390"/>
      <c r="AB4390"/>
      <c r="AC4390"/>
      <c r="AD4390"/>
      <c r="AE4390"/>
      <c r="AF4390"/>
      <c r="AG4390"/>
      <c r="AH4390"/>
      <c r="AI4390"/>
      <c r="AJ4390"/>
      <c r="AK4390"/>
      <c r="AL4390"/>
      <c r="AM4390"/>
      <c r="AN4390"/>
      <c r="AO4390"/>
      <c r="AP4390"/>
      <c r="AQ4390"/>
      <c r="AR4390"/>
      <c r="AS4390"/>
      <c r="AT4390"/>
      <c r="AU4390"/>
      <c r="AV4390"/>
      <c r="AW4390"/>
      <c r="AX4390"/>
      <c r="AY4390"/>
      <c r="AZ4390"/>
      <c r="BA4390"/>
      <c r="BB4390"/>
      <c r="BC4390"/>
      <c r="BD4390"/>
      <c r="BE4390"/>
      <c r="BF4390"/>
      <c r="BG4390"/>
      <c r="BH4390"/>
      <c r="BI4390"/>
      <c r="BJ4390"/>
      <c r="BK4390"/>
      <c r="BL4390"/>
      <c r="BM4390"/>
      <c r="BN4390"/>
      <c r="BO4390"/>
      <c r="BP4390"/>
      <c r="BQ4390"/>
      <c r="BR4390"/>
      <c r="BS4390"/>
      <c r="BT4390"/>
      <c r="BU4390"/>
      <c r="BV4390"/>
      <c r="BW4390"/>
      <c r="BX4390"/>
      <c r="BY4390"/>
      <c r="BZ4390"/>
      <c r="CA4390"/>
      <c r="CB4390"/>
      <c r="CC4390"/>
      <c r="CD4390"/>
      <c r="CE4390"/>
      <c r="CF4390"/>
      <c r="CG4390"/>
      <c r="CH4390"/>
      <c r="CI4390"/>
      <c r="CJ4390"/>
      <c r="CK4390"/>
      <c r="CL4390"/>
      <c r="CM4390"/>
      <c r="CN4390"/>
      <c r="CO4390"/>
      <c r="CP4390"/>
      <c r="CQ4390"/>
      <c r="CR4390"/>
      <c r="CS4390"/>
      <c r="CT4390"/>
      <c r="CU4390"/>
      <c r="CV4390"/>
      <c r="CW4390"/>
      <c r="CX4390"/>
      <c r="CY4390"/>
      <c r="CZ4390"/>
      <c r="DA4390"/>
      <c r="DB4390"/>
      <c r="DC4390"/>
      <c r="DD4390"/>
      <c r="DE4390"/>
      <c r="DF4390"/>
      <c r="DG4390"/>
      <c r="DH4390"/>
      <c r="DI4390"/>
      <c r="DJ4390"/>
      <c r="DK4390"/>
      <c r="DL4390"/>
      <c r="DM4390"/>
      <c r="DN4390"/>
      <c r="DO4390"/>
      <c r="DP4390"/>
      <c r="DQ4390"/>
      <c r="DR4390"/>
      <c r="DS4390"/>
      <c r="DT4390"/>
      <c r="DU4390"/>
      <c r="DV4390"/>
      <c r="DW4390"/>
      <c r="DX4390"/>
      <c r="DY4390"/>
      <c r="DZ4390"/>
      <c r="EA4390"/>
      <c r="EB4390"/>
      <c r="EC4390"/>
      <c r="ED4390"/>
      <c r="EE4390"/>
      <c r="EF4390"/>
      <c r="EG4390"/>
      <c r="EH4390"/>
      <c r="EI4390"/>
      <c r="EJ4390"/>
      <c r="EK4390"/>
      <c r="EL4390"/>
      <c r="EM4390"/>
      <c r="EN4390"/>
      <c r="EO4390"/>
      <c r="EP4390"/>
      <c r="EQ4390"/>
      <c r="ER4390"/>
      <c r="ES4390"/>
      <c r="ET4390"/>
      <c r="EU4390"/>
      <c r="EV4390"/>
      <c r="EW4390"/>
      <c r="EX4390"/>
      <c r="EY4390"/>
      <c r="EZ4390"/>
      <c r="FA4390"/>
      <c r="FB4390"/>
      <c r="FC4390"/>
      <c r="FD4390"/>
      <c r="FE4390"/>
      <c r="FF4390"/>
      <c r="FG4390"/>
      <c r="FH4390"/>
      <c r="FI4390"/>
      <c r="FJ4390"/>
      <c r="FK4390"/>
      <c r="FL4390"/>
      <c r="FM4390"/>
      <c r="FN4390"/>
      <c r="FO4390"/>
      <c r="FP4390"/>
      <c r="FQ4390"/>
      <c r="FR4390"/>
      <c r="FS4390"/>
      <c r="FT4390"/>
      <c r="FU4390"/>
      <c r="FV4390"/>
      <c r="FW4390"/>
      <c r="FX4390"/>
      <c r="FY4390"/>
      <c r="FZ4390"/>
      <c r="GA4390"/>
      <c r="GB4390"/>
      <c r="GC4390"/>
      <c r="GD4390"/>
      <c r="GE4390"/>
      <c r="GF4390"/>
      <c r="GG4390"/>
      <c r="GH4390"/>
      <c r="GI4390"/>
      <c r="GJ4390"/>
      <c r="GK4390"/>
      <c r="GL4390"/>
      <c r="GM4390"/>
      <c r="GN4390"/>
      <c r="GO4390"/>
      <c r="GP4390"/>
      <c r="GQ4390"/>
      <c r="GR4390"/>
      <c r="GS4390"/>
      <c r="GT4390"/>
      <c r="GU4390"/>
      <c r="GV4390"/>
      <c r="GW4390"/>
      <c r="GX4390"/>
      <c r="GY4390"/>
      <c r="GZ4390"/>
      <c r="HA4390"/>
      <c r="HB4390"/>
      <c r="HC4390"/>
      <c r="HD4390"/>
      <c r="HE4390"/>
      <c r="HF4390"/>
      <c r="HG4390"/>
      <c r="HH4390"/>
      <c r="HI4390"/>
      <c r="HJ4390"/>
      <c r="HK4390"/>
      <c r="HL4390"/>
      <c r="HM4390"/>
      <c r="HN4390"/>
      <c r="HO4390"/>
      <c r="HP4390"/>
      <c r="HQ4390"/>
      <c r="HR4390"/>
      <c r="HS4390"/>
      <c r="HT4390"/>
      <c r="HU4390"/>
      <c r="HV4390"/>
      <c r="HW4390"/>
      <c r="HX4390"/>
      <c r="HY4390"/>
      <c r="HZ4390"/>
      <c r="IA4390"/>
      <c r="IB4390"/>
      <c r="IC4390"/>
      <c r="ID4390"/>
      <c r="IE4390"/>
      <c r="IF4390"/>
      <c r="IG4390"/>
      <c r="IH4390"/>
      <c r="II4390"/>
      <c r="IJ4390"/>
      <c r="IK4390"/>
      <c r="IL4390"/>
      <c r="IM4390"/>
      <c r="IN4390"/>
      <c r="IO4390"/>
      <c r="IP4390"/>
      <c r="IQ4390"/>
      <c r="IR4390"/>
      <c r="IS4390"/>
      <c r="IT4390"/>
      <c r="IU4390"/>
      <c r="IV4390"/>
    </row>
    <row r="4391" spans="1:256" ht="12.5">
      <c r="B4391" s="65">
        <v>1</v>
      </c>
      <c r="C4391" s="66">
        <f t="shared" si="197"/>
        <v>1</v>
      </c>
      <c r="D4391" s="700" t="s">
        <v>87</v>
      </c>
      <c r="E4391" s="700" t="s">
        <v>87</v>
      </c>
      <c r="F4391" s="700" t="s">
        <v>87</v>
      </c>
      <c r="G4391" s="78"/>
      <c r="H4391" s="96" t="s">
        <v>188</v>
      </c>
      <c r="I4391" s="107" t="s">
        <v>4761</v>
      </c>
      <c r="J4391" s="81"/>
      <c r="K4391" s="72"/>
      <c r="L4391" s="72"/>
      <c r="M4391" s="72"/>
      <c r="N4391" s="72"/>
      <c r="O4391" s="72"/>
      <c r="P4391" s="72"/>
      <c r="Q4391" s="833"/>
      <c r="R4391" s="102"/>
      <c r="S4391" s="73"/>
      <c r="T4391" s="102"/>
      <c r="U4391" s="103"/>
      <c r="V4391" s="104"/>
      <c r="W4391"/>
      <c r="X4391"/>
      <c r="Y4391"/>
      <c r="Z4391"/>
      <c r="AA4391"/>
      <c r="AB4391"/>
      <c r="AC4391"/>
      <c r="AD4391"/>
      <c r="AE4391"/>
      <c r="AF4391"/>
      <c r="AG4391"/>
      <c r="AH4391"/>
      <c r="AI4391"/>
      <c r="AJ4391"/>
      <c r="AK4391"/>
      <c r="AL4391"/>
      <c r="AM4391"/>
      <c r="AN4391"/>
      <c r="AO4391"/>
      <c r="AP4391"/>
      <c r="AQ4391"/>
      <c r="AR4391"/>
      <c r="AS4391"/>
      <c r="AT4391"/>
      <c r="AU4391"/>
      <c r="AV4391"/>
      <c r="AW4391"/>
      <c r="AX4391"/>
      <c r="AY4391"/>
      <c r="AZ4391"/>
      <c r="BA4391"/>
      <c r="BB4391"/>
      <c r="BC4391"/>
      <c r="BD4391"/>
      <c r="BE4391"/>
      <c r="BF4391"/>
      <c r="BG4391"/>
      <c r="BH4391"/>
      <c r="BI4391"/>
      <c r="BJ4391"/>
      <c r="BK4391"/>
      <c r="BL4391"/>
      <c r="BM4391"/>
      <c r="BN4391"/>
      <c r="BO4391"/>
      <c r="BP4391"/>
      <c r="BQ4391"/>
      <c r="BR4391"/>
      <c r="BS4391"/>
      <c r="BT4391"/>
      <c r="BU4391"/>
      <c r="BV4391"/>
      <c r="BW4391"/>
      <c r="BX4391"/>
      <c r="BY4391"/>
      <c r="BZ4391"/>
      <c r="CA4391"/>
      <c r="CB4391"/>
      <c r="CC4391"/>
      <c r="CD4391"/>
      <c r="CE4391"/>
      <c r="CF4391"/>
      <c r="CG4391"/>
      <c r="CH4391"/>
      <c r="CI4391"/>
      <c r="CJ4391"/>
      <c r="CK4391"/>
      <c r="CL4391"/>
      <c r="CM4391"/>
      <c r="CN4391"/>
      <c r="CO4391"/>
      <c r="CP4391"/>
      <c r="CQ4391"/>
      <c r="CR4391"/>
      <c r="CS4391"/>
      <c r="CT4391"/>
      <c r="CU4391"/>
      <c r="CV4391"/>
      <c r="CW4391"/>
      <c r="CX4391"/>
      <c r="CY4391"/>
      <c r="CZ4391"/>
      <c r="DA4391"/>
      <c r="DB4391"/>
      <c r="DC4391"/>
      <c r="DD4391"/>
      <c r="DE4391"/>
      <c r="DF4391"/>
      <c r="DG4391"/>
      <c r="DH4391"/>
      <c r="DI4391"/>
      <c r="DJ4391"/>
      <c r="DK4391"/>
      <c r="DL4391"/>
      <c r="DM4391"/>
      <c r="DN4391"/>
      <c r="DO4391"/>
      <c r="DP4391"/>
      <c r="DQ4391"/>
      <c r="DR4391"/>
      <c r="DS4391"/>
      <c r="DT4391"/>
      <c r="DU4391"/>
      <c r="DV4391"/>
      <c r="DW4391"/>
      <c r="DX4391"/>
      <c r="DY4391"/>
      <c r="DZ4391"/>
      <c r="EA4391"/>
      <c r="EB4391"/>
      <c r="EC4391"/>
      <c r="ED4391"/>
      <c r="EE4391"/>
      <c r="EF4391"/>
      <c r="EG4391"/>
      <c r="EH4391"/>
      <c r="EI4391"/>
      <c r="EJ4391"/>
      <c r="EK4391"/>
      <c r="EL4391"/>
      <c r="EM4391"/>
      <c r="EN4391"/>
      <c r="EO4391"/>
      <c r="EP4391"/>
      <c r="EQ4391"/>
      <c r="ER4391"/>
      <c r="ES4391"/>
      <c r="ET4391"/>
      <c r="EU4391"/>
      <c r="EV4391"/>
      <c r="EW4391"/>
      <c r="EX4391"/>
      <c r="EY4391"/>
      <c r="EZ4391"/>
      <c r="FA4391"/>
      <c r="FB4391"/>
      <c r="FC4391"/>
      <c r="FD4391"/>
      <c r="FE4391"/>
      <c r="FF4391"/>
      <c r="FG4391"/>
      <c r="FH4391"/>
      <c r="FI4391"/>
      <c r="FJ4391"/>
      <c r="FK4391"/>
      <c r="FL4391"/>
      <c r="FM4391"/>
      <c r="FN4391"/>
      <c r="FO4391"/>
      <c r="FP4391"/>
      <c r="FQ4391"/>
      <c r="FR4391"/>
      <c r="FS4391"/>
      <c r="FT4391"/>
      <c r="FU4391"/>
      <c r="FV4391"/>
      <c r="FW4391"/>
      <c r="FX4391"/>
      <c r="FY4391"/>
      <c r="FZ4391"/>
      <c r="GA4391"/>
      <c r="GB4391"/>
      <c r="GC4391"/>
      <c r="GD4391"/>
      <c r="GE4391"/>
      <c r="GF4391"/>
      <c r="GG4391"/>
      <c r="GH4391"/>
      <c r="GI4391"/>
      <c r="GJ4391"/>
      <c r="GK4391"/>
      <c r="GL4391"/>
      <c r="GM4391"/>
      <c r="GN4391"/>
      <c r="GO4391"/>
      <c r="GP4391"/>
      <c r="GQ4391"/>
      <c r="GR4391"/>
      <c r="GS4391"/>
      <c r="GT4391"/>
      <c r="GU4391"/>
      <c r="GV4391"/>
      <c r="GW4391"/>
      <c r="GX4391"/>
      <c r="GY4391"/>
      <c r="GZ4391"/>
      <c r="HA4391"/>
      <c r="HB4391"/>
      <c r="HC4391"/>
      <c r="HD4391"/>
      <c r="HE4391"/>
      <c r="HF4391"/>
      <c r="HG4391"/>
      <c r="HH4391"/>
      <c r="HI4391"/>
      <c r="HJ4391"/>
      <c r="HK4391"/>
      <c r="HL4391"/>
      <c r="HM4391"/>
      <c r="HN4391"/>
      <c r="HO4391"/>
      <c r="HP4391"/>
      <c r="HQ4391"/>
      <c r="HR4391"/>
      <c r="HS4391"/>
      <c r="HT4391"/>
      <c r="HU4391"/>
      <c r="HV4391"/>
      <c r="HW4391"/>
      <c r="HX4391"/>
      <c r="HY4391"/>
      <c r="HZ4391"/>
      <c r="IA4391"/>
      <c r="IB4391"/>
      <c r="IC4391"/>
      <c r="ID4391"/>
      <c r="IE4391"/>
      <c r="IF4391"/>
      <c r="IG4391"/>
      <c r="IH4391"/>
      <c r="II4391"/>
      <c r="IJ4391"/>
      <c r="IK4391"/>
      <c r="IL4391"/>
      <c r="IM4391"/>
      <c r="IN4391"/>
      <c r="IO4391"/>
      <c r="IP4391"/>
      <c r="IQ4391"/>
      <c r="IR4391"/>
      <c r="IS4391"/>
      <c r="IT4391"/>
      <c r="IU4391"/>
      <c r="IV4391"/>
    </row>
    <row r="4392" spans="1:256" ht="12.5">
      <c r="B4392" s="65">
        <v>1</v>
      </c>
      <c r="C4392" s="66">
        <f t="shared" si="197"/>
        <v>0</v>
      </c>
      <c r="D4392" s="252" t="s">
        <v>90</v>
      </c>
      <c r="E4392" s="252" t="s">
        <v>90</v>
      </c>
      <c r="F4392" s="254" t="s">
        <v>68</v>
      </c>
      <c r="G4392" s="78"/>
      <c r="H4392" s="96" t="s">
        <v>126</v>
      </c>
      <c r="I4392" s="107" t="s">
        <v>4762</v>
      </c>
      <c r="J4392" s="81"/>
      <c r="K4392" s="72"/>
      <c r="L4392" s="72"/>
      <c r="M4392" s="72"/>
      <c r="N4392" s="72"/>
      <c r="O4392" s="72"/>
      <c r="P4392" s="72"/>
      <c r="Q4392" s="833"/>
      <c r="R4392" s="102"/>
      <c r="S4392" s="73"/>
      <c r="T4392" s="102"/>
      <c r="U4392" s="103"/>
      <c r="V4392" s="104"/>
      <c r="W4392"/>
      <c r="X4392"/>
      <c r="Y4392"/>
      <c r="Z4392"/>
      <c r="AA4392"/>
      <c r="AB4392"/>
      <c r="AC4392"/>
      <c r="AD4392"/>
      <c r="AE4392"/>
      <c r="AF4392"/>
      <c r="AG4392"/>
      <c r="AH4392"/>
      <c r="AI4392"/>
      <c r="AJ4392"/>
      <c r="AK4392"/>
      <c r="AL4392"/>
      <c r="AM4392"/>
      <c r="AN4392"/>
      <c r="AO4392"/>
      <c r="AP4392"/>
      <c r="AQ4392"/>
      <c r="AR4392"/>
      <c r="AS4392"/>
      <c r="AT4392"/>
      <c r="AU4392"/>
      <c r="AV4392"/>
      <c r="AW4392"/>
      <c r="AX4392"/>
      <c r="AY4392"/>
      <c r="AZ4392"/>
      <c r="BA4392"/>
      <c r="BB4392"/>
      <c r="BC4392"/>
      <c r="BD4392"/>
      <c r="BE4392"/>
      <c r="BF4392"/>
      <c r="BG4392"/>
      <c r="BH4392"/>
      <c r="BI4392"/>
      <c r="BJ4392"/>
      <c r="BK4392"/>
      <c r="BL4392"/>
      <c r="BM4392"/>
      <c r="BN4392"/>
      <c r="BO4392"/>
      <c r="BP4392"/>
      <c r="BQ4392"/>
      <c r="BR4392"/>
      <c r="BS4392"/>
      <c r="BT4392"/>
      <c r="BU4392"/>
      <c r="BV4392"/>
      <c r="BW4392"/>
      <c r="BX4392"/>
      <c r="BY4392"/>
      <c r="BZ4392"/>
      <c r="CA4392"/>
      <c r="CB4392"/>
      <c r="CC4392"/>
      <c r="CD4392"/>
      <c r="CE4392"/>
      <c r="CF4392"/>
      <c r="CG4392"/>
      <c r="CH4392"/>
      <c r="CI4392"/>
      <c r="CJ4392"/>
      <c r="CK4392"/>
      <c r="CL4392"/>
      <c r="CM4392"/>
      <c r="CN4392"/>
      <c r="CO4392"/>
      <c r="CP4392"/>
      <c r="CQ4392"/>
      <c r="CR4392"/>
      <c r="CS4392"/>
      <c r="CT4392"/>
      <c r="CU4392"/>
      <c r="CV4392"/>
      <c r="CW4392"/>
      <c r="CX4392"/>
      <c r="CY4392"/>
      <c r="CZ4392"/>
      <c r="DA4392"/>
      <c r="DB4392"/>
      <c r="DC4392"/>
      <c r="DD4392"/>
      <c r="DE4392"/>
      <c r="DF4392"/>
      <c r="DG4392"/>
      <c r="DH4392"/>
      <c r="DI4392"/>
      <c r="DJ4392"/>
      <c r="DK4392"/>
      <c r="DL4392"/>
      <c r="DM4392"/>
      <c r="DN4392"/>
      <c r="DO4392"/>
      <c r="DP4392"/>
      <c r="DQ4392"/>
      <c r="DR4392"/>
      <c r="DS4392"/>
      <c r="DT4392"/>
      <c r="DU4392"/>
      <c r="DV4392"/>
      <c r="DW4392"/>
      <c r="DX4392"/>
      <c r="DY4392"/>
      <c r="DZ4392"/>
      <c r="EA4392"/>
      <c r="EB4392"/>
      <c r="EC4392"/>
      <c r="ED4392"/>
      <c r="EE4392"/>
      <c r="EF4392"/>
      <c r="EG4392"/>
      <c r="EH4392"/>
      <c r="EI4392"/>
      <c r="EJ4392"/>
      <c r="EK4392"/>
      <c r="EL4392"/>
      <c r="EM4392"/>
      <c r="EN4392"/>
      <c r="EO4392"/>
      <c r="EP4392"/>
      <c r="EQ4392"/>
      <c r="ER4392"/>
      <c r="ES4392"/>
      <c r="ET4392"/>
      <c r="EU4392"/>
      <c r="EV4392"/>
      <c r="EW4392"/>
      <c r="EX4392"/>
      <c r="EY4392"/>
      <c r="EZ4392"/>
      <c r="FA4392"/>
      <c r="FB4392"/>
      <c r="FC4392"/>
      <c r="FD4392"/>
      <c r="FE4392"/>
      <c r="FF4392"/>
      <c r="FG4392"/>
      <c r="FH4392"/>
      <c r="FI4392"/>
      <c r="FJ4392"/>
      <c r="FK4392"/>
      <c r="FL4392"/>
      <c r="FM4392"/>
      <c r="FN4392"/>
      <c r="FO4392"/>
      <c r="FP4392"/>
      <c r="FQ4392"/>
      <c r="FR4392"/>
      <c r="FS4392"/>
      <c r="FT4392"/>
      <c r="FU4392"/>
      <c r="FV4392"/>
      <c r="FW4392"/>
      <c r="FX4392"/>
      <c r="FY4392"/>
      <c r="FZ4392"/>
      <c r="GA4392"/>
      <c r="GB4392"/>
      <c r="GC4392"/>
      <c r="GD4392"/>
      <c r="GE4392"/>
      <c r="GF4392"/>
      <c r="GG4392"/>
      <c r="GH4392"/>
      <c r="GI4392"/>
      <c r="GJ4392"/>
      <c r="GK4392"/>
      <c r="GL4392"/>
      <c r="GM4392"/>
      <c r="GN4392"/>
      <c r="GO4392"/>
      <c r="GP4392"/>
      <c r="GQ4392"/>
      <c r="GR4392"/>
      <c r="GS4392"/>
      <c r="GT4392"/>
      <c r="GU4392"/>
      <c r="GV4392"/>
      <c r="GW4392"/>
      <c r="GX4392"/>
      <c r="GY4392"/>
      <c r="GZ4392"/>
      <c r="HA4392"/>
      <c r="HB4392"/>
      <c r="HC4392"/>
      <c r="HD4392"/>
      <c r="HE4392"/>
      <c r="HF4392"/>
      <c r="HG4392"/>
      <c r="HH4392"/>
      <c r="HI4392"/>
      <c r="HJ4392"/>
      <c r="HK4392"/>
      <c r="HL4392"/>
      <c r="HM4392"/>
      <c r="HN4392"/>
      <c r="HO4392"/>
      <c r="HP4392"/>
      <c r="HQ4392"/>
      <c r="HR4392"/>
      <c r="HS4392"/>
      <c r="HT4392"/>
      <c r="HU4392"/>
      <c r="HV4392"/>
      <c r="HW4392"/>
      <c r="HX4392"/>
      <c r="HY4392"/>
      <c r="HZ4392"/>
      <c r="IA4392"/>
      <c r="IB4392"/>
      <c r="IC4392"/>
      <c r="ID4392"/>
      <c r="IE4392"/>
      <c r="IF4392"/>
      <c r="IG4392"/>
      <c r="IH4392"/>
      <c r="II4392"/>
      <c r="IJ4392"/>
      <c r="IK4392"/>
      <c r="IL4392"/>
      <c r="IM4392"/>
      <c r="IN4392"/>
      <c r="IO4392"/>
      <c r="IP4392"/>
      <c r="IQ4392"/>
      <c r="IR4392"/>
      <c r="IS4392"/>
      <c r="IT4392"/>
      <c r="IU4392"/>
      <c r="IV4392"/>
    </row>
    <row r="4393" spans="1:256" ht="12.5">
      <c r="B4393" s="65">
        <v>1</v>
      </c>
      <c r="C4393" s="66">
        <f t="shared" si="197"/>
        <v>0</v>
      </c>
      <c r="D4393" s="675" t="s">
        <v>68</v>
      </c>
      <c r="E4393" s="676" t="s">
        <v>90</v>
      </c>
      <c r="F4393" s="675" t="s">
        <v>87</v>
      </c>
      <c r="G4393" s="78"/>
      <c r="H4393" s="96" t="s">
        <v>188</v>
      </c>
      <c r="I4393" s="107" t="s">
        <v>4763</v>
      </c>
      <c r="J4393" s="81"/>
      <c r="K4393" s="72"/>
      <c r="L4393" s="72"/>
      <c r="M4393" s="72"/>
      <c r="N4393" s="72"/>
      <c r="O4393" s="72"/>
      <c r="P4393" s="72"/>
      <c r="Q4393" s="833"/>
      <c r="R4393" s="102"/>
      <c r="S4393" s="73"/>
      <c r="T4393" s="102"/>
      <c r="U4393" s="103"/>
      <c r="V4393" s="104"/>
      <c r="W4393"/>
      <c r="X4393"/>
      <c r="Y4393"/>
      <c r="Z4393"/>
      <c r="AA4393"/>
      <c r="AB4393"/>
      <c r="AC4393"/>
      <c r="AD4393"/>
      <c r="AE4393"/>
      <c r="AF4393"/>
      <c r="AG4393"/>
      <c r="AH4393"/>
      <c r="AI4393"/>
      <c r="AJ4393"/>
      <c r="AK4393"/>
      <c r="AL4393"/>
      <c r="AM4393"/>
      <c r="AN4393"/>
      <c r="AO4393"/>
      <c r="AP4393"/>
      <c r="AQ4393"/>
      <c r="AR4393"/>
      <c r="AS4393"/>
      <c r="AT4393"/>
      <c r="AU4393"/>
      <c r="AV4393"/>
      <c r="AW4393"/>
      <c r="AX4393"/>
      <c r="AY4393"/>
      <c r="AZ4393"/>
      <c r="BA4393"/>
      <c r="BB4393"/>
      <c r="BC4393"/>
      <c r="BD4393"/>
      <c r="BE4393"/>
      <c r="BF4393"/>
      <c r="BG4393"/>
      <c r="BH4393"/>
      <c r="BI4393"/>
      <c r="BJ4393"/>
      <c r="BK4393"/>
      <c r="BL4393"/>
      <c r="BM4393"/>
      <c r="BN4393"/>
      <c r="BO4393"/>
      <c r="BP4393"/>
      <c r="BQ4393"/>
      <c r="BR4393"/>
      <c r="BS4393"/>
      <c r="BT4393"/>
      <c r="BU4393"/>
      <c r="BV4393"/>
      <c r="BW4393"/>
      <c r="BX4393"/>
      <c r="BY4393"/>
      <c r="BZ4393"/>
      <c r="CA4393"/>
      <c r="CB4393"/>
      <c r="CC4393"/>
      <c r="CD4393"/>
      <c r="CE4393"/>
      <c r="CF4393"/>
      <c r="CG4393"/>
      <c r="CH4393"/>
      <c r="CI4393"/>
      <c r="CJ4393"/>
      <c r="CK4393"/>
      <c r="CL4393"/>
      <c r="CM4393"/>
      <c r="CN4393"/>
      <c r="CO4393"/>
      <c r="CP4393"/>
      <c r="CQ4393"/>
      <c r="CR4393"/>
      <c r="CS4393"/>
      <c r="CT4393"/>
      <c r="CU4393"/>
      <c r="CV4393"/>
      <c r="CW4393"/>
      <c r="CX4393"/>
      <c r="CY4393"/>
      <c r="CZ4393"/>
      <c r="DA4393"/>
      <c r="DB4393"/>
      <c r="DC4393"/>
      <c r="DD4393"/>
      <c r="DE4393"/>
      <c r="DF4393"/>
      <c r="DG4393"/>
      <c r="DH4393"/>
      <c r="DI4393"/>
      <c r="DJ4393"/>
      <c r="DK4393"/>
      <c r="DL4393"/>
      <c r="DM4393"/>
      <c r="DN4393"/>
      <c r="DO4393"/>
      <c r="DP4393"/>
      <c r="DQ4393"/>
      <c r="DR4393"/>
      <c r="DS4393"/>
      <c r="DT4393"/>
      <c r="DU4393"/>
      <c r="DV4393"/>
      <c r="DW4393"/>
      <c r="DX4393"/>
      <c r="DY4393"/>
      <c r="DZ4393"/>
      <c r="EA4393"/>
      <c r="EB4393"/>
      <c r="EC4393"/>
      <c r="ED4393"/>
      <c r="EE4393"/>
      <c r="EF4393"/>
      <c r="EG4393"/>
      <c r="EH4393"/>
      <c r="EI4393"/>
      <c r="EJ4393"/>
      <c r="EK4393"/>
      <c r="EL4393"/>
      <c r="EM4393"/>
      <c r="EN4393"/>
      <c r="EO4393"/>
      <c r="EP4393"/>
      <c r="EQ4393"/>
      <c r="ER4393"/>
      <c r="ES4393"/>
      <c r="ET4393"/>
      <c r="EU4393"/>
      <c r="EV4393"/>
      <c r="EW4393"/>
      <c r="EX4393"/>
      <c r="EY4393"/>
      <c r="EZ4393"/>
      <c r="FA4393"/>
      <c r="FB4393"/>
      <c r="FC4393"/>
      <c r="FD4393"/>
      <c r="FE4393"/>
      <c r="FF4393"/>
      <c r="FG4393"/>
      <c r="FH4393"/>
      <c r="FI4393"/>
      <c r="FJ4393"/>
      <c r="FK4393"/>
      <c r="FL4393"/>
      <c r="FM4393"/>
      <c r="FN4393"/>
      <c r="FO4393"/>
      <c r="FP4393"/>
      <c r="FQ4393"/>
      <c r="FR4393"/>
      <c r="FS4393"/>
      <c r="FT4393"/>
      <c r="FU4393"/>
      <c r="FV4393"/>
      <c r="FW4393"/>
      <c r="FX4393"/>
      <c r="FY4393"/>
      <c r="FZ4393"/>
      <c r="GA4393"/>
      <c r="GB4393"/>
      <c r="GC4393"/>
      <c r="GD4393"/>
      <c r="GE4393"/>
      <c r="GF4393"/>
      <c r="GG4393"/>
      <c r="GH4393"/>
      <c r="GI4393"/>
      <c r="GJ4393"/>
      <c r="GK4393"/>
      <c r="GL4393"/>
      <c r="GM4393"/>
      <c r="GN4393"/>
      <c r="GO4393"/>
      <c r="GP4393"/>
      <c r="GQ4393"/>
      <c r="GR4393"/>
      <c r="GS4393"/>
      <c r="GT4393"/>
      <c r="GU4393"/>
      <c r="GV4393"/>
      <c r="GW4393"/>
      <c r="GX4393"/>
      <c r="GY4393"/>
      <c r="GZ4393"/>
      <c r="HA4393"/>
      <c r="HB4393"/>
      <c r="HC4393"/>
      <c r="HD4393"/>
      <c r="HE4393"/>
      <c r="HF4393"/>
      <c r="HG4393"/>
      <c r="HH4393"/>
      <c r="HI4393"/>
      <c r="HJ4393"/>
      <c r="HK4393"/>
      <c r="HL4393"/>
      <c r="HM4393"/>
      <c r="HN4393"/>
      <c r="HO4393"/>
      <c r="HP4393"/>
      <c r="HQ4393"/>
      <c r="HR4393"/>
      <c r="HS4393"/>
      <c r="HT4393"/>
      <c r="HU4393"/>
      <c r="HV4393"/>
      <c r="HW4393"/>
      <c r="HX4393"/>
      <c r="HY4393"/>
      <c r="HZ4393"/>
      <c r="IA4393"/>
      <c r="IB4393"/>
      <c r="IC4393"/>
      <c r="ID4393"/>
      <c r="IE4393"/>
      <c r="IF4393"/>
      <c r="IG4393"/>
      <c r="IH4393"/>
      <c r="II4393"/>
      <c r="IJ4393"/>
      <c r="IK4393"/>
      <c r="IL4393"/>
      <c r="IM4393"/>
      <c r="IN4393"/>
      <c r="IO4393"/>
      <c r="IP4393"/>
      <c r="IQ4393"/>
      <c r="IR4393"/>
      <c r="IS4393"/>
      <c r="IT4393"/>
      <c r="IU4393"/>
      <c r="IV4393"/>
    </row>
    <row r="4394" spans="1:256" ht="12.5">
      <c r="B4394" s="65">
        <v>1</v>
      </c>
      <c r="C4394" s="66">
        <f t="shared" si="197"/>
        <v>0</v>
      </c>
      <c r="D4394" s="252" t="s">
        <v>90</v>
      </c>
      <c r="E4394" s="252" t="s">
        <v>90</v>
      </c>
      <c r="F4394" s="253" t="s">
        <v>99</v>
      </c>
      <c r="G4394" s="78"/>
      <c r="H4394" s="96" t="s">
        <v>104</v>
      </c>
      <c r="I4394" s="107" t="s">
        <v>4764</v>
      </c>
      <c r="J4394" s="81"/>
      <c r="K4394" s="72"/>
      <c r="L4394" s="72"/>
      <c r="M4394" s="72"/>
      <c r="N4394" s="72"/>
      <c r="O4394" s="72"/>
      <c r="P4394" s="72"/>
      <c r="Q4394" s="833"/>
      <c r="R4394" s="102"/>
      <c r="S4394" s="73"/>
      <c r="T4394" s="102"/>
      <c r="U4394" s="103"/>
      <c r="V4394" s="104"/>
      <c r="W4394"/>
      <c r="X4394"/>
      <c r="Y4394"/>
      <c r="Z4394"/>
      <c r="AA4394"/>
      <c r="AB4394"/>
      <c r="AC4394"/>
      <c r="AD4394"/>
      <c r="AE4394"/>
      <c r="AF4394"/>
      <c r="AG4394"/>
      <c r="AH4394"/>
      <c r="AI4394"/>
      <c r="AJ4394"/>
      <c r="AK4394"/>
      <c r="AL4394"/>
      <c r="AM4394"/>
      <c r="AN4394"/>
      <c r="AO4394"/>
      <c r="AP4394"/>
      <c r="AQ4394"/>
      <c r="AR4394"/>
      <c r="AS4394"/>
      <c r="AT4394"/>
      <c r="AU4394"/>
      <c r="AV4394"/>
      <c r="AW4394"/>
      <c r="AX4394"/>
      <c r="AY4394"/>
      <c r="AZ4394"/>
      <c r="BA4394"/>
      <c r="BB4394"/>
      <c r="BC4394"/>
      <c r="BD4394"/>
      <c r="BE4394"/>
      <c r="BF4394"/>
      <c r="BG4394"/>
      <c r="BH4394"/>
      <c r="BI4394"/>
      <c r="BJ4394"/>
      <c r="BK4394"/>
      <c r="BL4394"/>
      <c r="BM4394"/>
      <c r="BN4394"/>
      <c r="BO4394"/>
      <c r="BP4394"/>
      <c r="BQ4394"/>
      <c r="BR4394"/>
      <c r="BS4394"/>
      <c r="BT4394"/>
      <c r="BU4394"/>
      <c r="BV4394"/>
      <c r="BW4394"/>
      <c r="BX4394"/>
      <c r="BY4394"/>
      <c r="BZ4394"/>
      <c r="CA4394"/>
      <c r="CB4394"/>
      <c r="CC4394"/>
      <c r="CD4394"/>
      <c r="CE4394"/>
      <c r="CF4394"/>
      <c r="CG4394"/>
      <c r="CH4394"/>
      <c r="CI4394"/>
      <c r="CJ4394"/>
      <c r="CK4394"/>
      <c r="CL4394"/>
      <c r="CM4394"/>
      <c r="CN4394"/>
      <c r="CO4394"/>
      <c r="CP4394"/>
      <c r="CQ4394"/>
      <c r="CR4394"/>
      <c r="CS4394"/>
      <c r="CT4394"/>
      <c r="CU4394"/>
      <c r="CV4394"/>
      <c r="CW4394"/>
      <c r="CX4394"/>
      <c r="CY4394"/>
      <c r="CZ4394"/>
      <c r="DA4394"/>
      <c r="DB4394"/>
      <c r="DC4394"/>
      <c r="DD4394"/>
      <c r="DE4394"/>
      <c r="DF4394"/>
      <c r="DG4394"/>
      <c r="DH4394"/>
      <c r="DI4394"/>
      <c r="DJ4394"/>
      <c r="DK4394"/>
      <c r="DL4394"/>
      <c r="DM4394"/>
      <c r="DN4394"/>
      <c r="DO4394"/>
      <c r="DP4394"/>
      <c r="DQ4394"/>
      <c r="DR4394"/>
      <c r="DS4394"/>
      <c r="DT4394"/>
      <c r="DU4394"/>
      <c r="DV4394"/>
      <c r="DW4394"/>
      <c r="DX4394"/>
      <c r="DY4394"/>
      <c r="DZ4394"/>
      <c r="EA4394"/>
      <c r="EB4394"/>
      <c r="EC4394"/>
      <c r="ED4394"/>
      <c r="EE4394"/>
      <c r="EF4394"/>
      <c r="EG4394"/>
      <c r="EH4394"/>
      <c r="EI4394"/>
      <c r="EJ4394"/>
      <c r="EK4394"/>
      <c r="EL4394"/>
      <c r="EM4394"/>
      <c r="EN4394"/>
      <c r="EO4394"/>
      <c r="EP4394"/>
      <c r="EQ4394"/>
      <c r="ER4394"/>
      <c r="ES4394"/>
      <c r="ET4394"/>
      <c r="EU4394"/>
      <c r="EV4394"/>
      <c r="EW4394"/>
      <c r="EX4394"/>
      <c r="EY4394"/>
      <c r="EZ4394"/>
      <c r="FA4394"/>
      <c r="FB4394"/>
      <c r="FC4394"/>
      <c r="FD4394"/>
      <c r="FE4394"/>
      <c r="FF4394"/>
      <c r="FG4394"/>
      <c r="FH4394"/>
      <c r="FI4394"/>
      <c r="FJ4394"/>
      <c r="FK4394"/>
      <c r="FL4394"/>
      <c r="FM4394"/>
      <c r="FN4394"/>
      <c r="FO4394"/>
      <c r="FP4394"/>
      <c r="FQ4394"/>
      <c r="FR4394"/>
      <c r="FS4394"/>
      <c r="FT4394"/>
      <c r="FU4394"/>
      <c r="FV4394"/>
      <c r="FW4394"/>
      <c r="FX4394"/>
      <c r="FY4394"/>
      <c r="FZ4394"/>
      <c r="GA4394"/>
      <c r="GB4394"/>
      <c r="GC4394"/>
      <c r="GD4394"/>
      <c r="GE4394"/>
      <c r="GF4394"/>
      <c r="GG4394"/>
      <c r="GH4394"/>
      <c r="GI4394"/>
      <c r="GJ4394"/>
      <c r="GK4394"/>
      <c r="GL4394"/>
      <c r="GM4394"/>
      <c r="GN4394"/>
      <c r="GO4394"/>
      <c r="GP4394"/>
      <c r="GQ4394"/>
      <c r="GR4394"/>
      <c r="GS4394"/>
      <c r="GT4394"/>
      <c r="GU4394"/>
      <c r="GV4394"/>
      <c r="GW4394"/>
      <c r="GX4394"/>
      <c r="GY4394"/>
      <c r="GZ4394"/>
      <c r="HA4394"/>
      <c r="HB4394"/>
      <c r="HC4394"/>
      <c r="HD4394"/>
      <c r="HE4394"/>
      <c r="HF4394"/>
      <c r="HG4394"/>
      <c r="HH4394"/>
      <c r="HI4394"/>
      <c r="HJ4394"/>
      <c r="HK4394"/>
      <c r="HL4394"/>
      <c r="HM4394"/>
      <c r="HN4394"/>
      <c r="HO4394"/>
      <c r="HP4394"/>
      <c r="HQ4394"/>
      <c r="HR4394"/>
      <c r="HS4394"/>
      <c r="HT4394"/>
      <c r="HU4394"/>
      <c r="HV4394"/>
      <c r="HW4394"/>
      <c r="HX4394"/>
      <c r="HY4394"/>
      <c r="HZ4394"/>
      <c r="IA4394"/>
      <c r="IB4394"/>
      <c r="IC4394"/>
      <c r="ID4394"/>
      <c r="IE4394"/>
      <c r="IF4394"/>
      <c r="IG4394"/>
      <c r="IH4394"/>
      <c r="II4394"/>
      <c r="IJ4394"/>
      <c r="IK4394"/>
      <c r="IL4394"/>
      <c r="IM4394"/>
      <c r="IN4394"/>
      <c r="IO4394"/>
      <c r="IP4394"/>
      <c r="IQ4394"/>
      <c r="IR4394"/>
      <c r="IS4394"/>
      <c r="IT4394"/>
      <c r="IU4394"/>
      <c r="IV4394"/>
    </row>
    <row r="4395" spans="1:256" ht="12.75" customHeight="1">
      <c r="B4395" s="65">
        <v>1</v>
      </c>
      <c r="C4395" s="66">
        <f>IF(E4395="A",4,IF(E4395="B",3,IF(E4395="C",2,IF(E4395="D",1,0))))</f>
        <v>4</v>
      </c>
      <c r="D4395" s="254" t="s">
        <v>87</v>
      </c>
      <c r="E4395" s="254" t="s">
        <v>68</v>
      </c>
      <c r="F4395" s="254" t="s">
        <v>68</v>
      </c>
      <c r="G4395" s="78"/>
      <c r="H4395" s="96" t="s">
        <v>188</v>
      </c>
      <c r="I4395" s="107" t="s">
        <v>4765</v>
      </c>
      <c r="J4395" s="81" t="s">
        <v>616</v>
      </c>
      <c r="K4395" s="72"/>
      <c r="L4395" s="72"/>
      <c r="M4395" s="72"/>
      <c r="N4395" s="72"/>
      <c r="O4395" s="72"/>
      <c r="P4395" s="72"/>
      <c r="Q4395" s="833"/>
      <c r="R4395" s="102"/>
      <c r="S4395" s="73"/>
      <c r="T4395" s="102"/>
      <c r="U4395" s="103"/>
      <c r="V4395" s="104"/>
      <c r="W4395" s="55"/>
      <c r="X4395" s="55"/>
      <c r="Y4395" s="55"/>
      <c r="Z4395" s="55"/>
      <c r="AA4395" s="55"/>
      <c r="AB4395" s="55"/>
      <c r="AC4395" s="55"/>
      <c r="AD4395" s="55"/>
      <c r="AE4395" s="55"/>
      <c r="AF4395"/>
      <c r="AG4395"/>
      <c r="AH4395"/>
      <c r="AI4395"/>
      <c r="AJ4395"/>
      <c r="AK4395"/>
      <c r="AL4395"/>
      <c r="AM4395"/>
      <c r="AN4395"/>
      <c r="AO4395"/>
      <c r="AP4395"/>
      <c r="AQ4395"/>
      <c r="AR4395"/>
      <c r="AS4395"/>
      <c r="AT4395"/>
      <c r="AU4395"/>
      <c r="AV4395"/>
      <c r="AW4395"/>
      <c r="AX4395"/>
      <c r="AY4395"/>
      <c r="AZ4395"/>
      <c r="BA4395"/>
      <c r="BB4395"/>
      <c r="BC4395"/>
      <c r="BD4395"/>
      <c r="BE4395"/>
      <c r="BF4395"/>
      <c r="BG4395"/>
      <c r="BH4395"/>
      <c r="BI4395"/>
      <c r="BJ4395"/>
      <c r="BK4395"/>
      <c r="BL4395"/>
      <c r="BM4395"/>
      <c r="BN4395"/>
      <c r="BO4395"/>
      <c r="BP4395"/>
      <c r="BQ4395"/>
      <c r="BR4395"/>
      <c r="BS4395"/>
      <c r="BT4395"/>
      <c r="BU4395"/>
      <c r="BV4395"/>
      <c r="BW4395"/>
      <c r="BX4395"/>
      <c r="BY4395"/>
      <c r="BZ4395"/>
      <c r="CA4395"/>
      <c r="CB4395"/>
      <c r="CC4395"/>
      <c r="CD4395"/>
      <c r="CE4395"/>
      <c r="CF4395"/>
      <c r="CG4395"/>
      <c r="CH4395"/>
      <c r="CI4395"/>
      <c r="CJ4395"/>
      <c r="CK4395"/>
      <c r="CL4395"/>
      <c r="CM4395"/>
      <c r="CN4395"/>
      <c r="CO4395"/>
      <c r="CP4395"/>
      <c r="CQ4395"/>
      <c r="CR4395"/>
      <c r="CS4395"/>
      <c r="CT4395"/>
      <c r="CU4395"/>
      <c r="CV4395"/>
      <c r="CW4395"/>
      <c r="CX4395"/>
      <c r="CY4395"/>
      <c r="CZ4395"/>
      <c r="DA4395"/>
      <c r="DB4395"/>
      <c r="DC4395"/>
      <c r="DD4395"/>
      <c r="DE4395"/>
      <c r="DF4395"/>
      <c r="DG4395"/>
      <c r="DH4395"/>
      <c r="DI4395"/>
      <c r="DJ4395"/>
      <c r="DK4395"/>
      <c r="DL4395"/>
      <c r="DM4395"/>
      <c r="DN4395"/>
      <c r="DO4395"/>
      <c r="DP4395"/>
      <c r="DQ4395"/>
      <c r="DR4395"/>
      <c r="DS4395"/>
      <c r="DT4395"/>
      <c r="DU4395"/>
      <c r="DV4395"/>
      <c r="DW4395"/>
      <c r="DX4395"/>
      <c r="DY4395"/>
      <c r="DZ4395"/>
      <c r="EA4395"/>
      <c r="EB4395"/>
      <c r="EC4395"/>
      <c r="ED4395"/>
      <c r="EE4395"/>
      <c r="EF4395"/>
      <c r="EG4395"/>
      <c r="EH4395"/>
      <c r="EI4395"/>
      <c r="EJ4395"/>
      <c r="EK4395"/>
      <c r="EL4395"/>
      <c r="EM4395"/>
      <c r="EN4395"/>
      <c r="EO4395"/>
      <c r="EP4395"/>
      <c r="EQ4395"/>
      <c r="ER4395"/>
      <c r="ES4395"/>
      <c r="ET4395"/>
      <c r="EU4395"/>
      <c r="EV4395"/>
      <c r="EW4395"/>
      <c r="EX4395"/>
      <c r="EY4395"/>
      <c r="EZ4395"/>
      <c r="FA4395"/>
      <c r="FB4395"/>
      <c r="FC4395"/>
      <c r="FD4395"/>
      <c r="FE4395"/>
      <c r="FF4395"/>
      <c r="FG4395"/>
      <c r="FH4395"/>
      <c r="FI4395"/>
      <c r="FJ4395"/>
      <c r="FK4395"/>
      <c r="FL4395"/>
      <c r="FM4395"/>
      <c r="FN4395"/>
      <c r="FO4395"/>
      <c r="FP4395"/>
      <c r="FQ4395"/>
      <c r="FR4395"/>
      <c r="FS4395"/>
      <c r="FT4395"/>
      <c r="FU4395"/>
      <c r="FV4395"/>
      <c r="FW4395"/>
      <c r="FX4395"/>
      <c r="FY4395"/>
      <c r="FZ4395"/>
      <c r="GA4395"/>
      <c r="GB4395"/>
      <c r="GC4395"/>
      <c r="GD4395"/>
      <c r="GE4395"/>
      <c r="GF4395"/>
      <c r="GG4395"/>
      <c r="GH4395"/>
      <c r="GI4395"/>
      <c r="GJ4395"/>
      <c r="GK4395"/>
      <c r="GL4395"/>
      <c r="GM4395"/>
      <c r="GN4395"/>
      <c r="GO4395"/>
      <c r="GP4395"/>
      <c r="GQ4395"/>
      <c r="GR4395"/>
      <c r="GS4395"/>
      <c r="GT4395"/>
      <c r="GU4395"/>
      <c r="GV4395"/>
      <c r="GW4395"/>
      <c r="GX4395"/>
      <c r="GY4395"/>
      <c r="GZ4395"/>
      <c r="HA4395"/>
      <c r="HB4395"/>
      <c r="HC4395"/>
      <c r="HD4395"/>
      <c r="HE4395"/>
      <c r="HF4395"/>
      <c r="HG4395"/>
      <c r="HH4395"/>
      <c r="HI4395"/>
      <c r="HJ4395"/>
      <c r="HK4395"/>
      <c r="HL4395"/>
      <c r="HM4395"/>
      <c r="HN4395"/>
      <c r="HO4395"/>
      <c r="HP4395"/>
      <c r="HQ4395"/>
      <c r="HR4395"/>
      <c r="HS4395"/>
      <c r="HT4395"/>
      <c r="HU4395"/>
      <c r="HV4395"/>
      <c r="HW4395"/>
      <c r="HX4395"/>
      <c r="HY4395"/>
      <c r="HZ4395"/>
      <c r="IA4395"/>
      <c r="IB4395"/>
      <c r="IC4395"/>
      <c r="ID4395"/>
      <c r="IE4395"/>
      <c r="IF4395"/>
      <c r="IG4395"/>
      <c r="IH4395"/>
      <c r="II4395"/>
      <c r="IJ4395"/>
      <c r="IK4395"/>
      <c r="IL4395"/>
      <c r="IM4395"/>
      <c r="IN4395"/>
      <c r="IO4395"/>
      <c r="IP4395"/>
      <c r="IQ4395"/>
      <c r="IR4395"/>
      <c r="IS4395"/>
      <c r="IT4395"/>
      <c r="IU4395"/>
      <c r="IV4395"/>
    </row>
    <row r="4396" spans="1:256" ht="12.5">
      <c r="B4396" s="65">
        <v>1</v>
      </c>
      <c r="C4396" s="66">
        <v>3</v>
      </c>
      <c r="D4396" s="253" t="s">
        <v>70</v>
      </c>
      <c r="E4396" s="254" t="s">
        <v>87</v>
      </c>
      <c r="F4396" s="252" t="s">
        <v>90</v>
      </c>
      <c r="G4396" s="78"/>
      <c r="H4396" s="96" t="s">
        <v>94</v>
      </c>
      <c r="I4396" s="107" t="s">
        <v>982</v>
      </c>
      <c r="J4396" s="81" t="s">
        <v>1056</v>
      </c>
      <c r="K4396" s="72"/>
      <c r="L4396" s="72"/>
      <c r="M4396" s="72"/>
      <c r="N4396" s="72"/>
      <c r="O4396" s="72"/>
      <c r="P4396" s="72"/>
      <c r="Q4396" s="833"/>
      <c r="R4396" s="102"/>
      <c r="S4396" s="73"/>
      <c r="T4396" s="102"/>
      <c r="U4396" s="103"/>
      <c r="V4396" s="104"/>
      <c r="W4396"/>
      <c r="X4396"/>
      <c r="Y4396"/>
      <c r="Z4396"/>
      <c r="AA4396"/>
      <c r="AB4396"/>
      <c r="AC4396"/>
      <c r="AD4396"/>
      <c r="AE4396"/>
      <c r="AF4396"/>
      <c r="AG4396"/>
      <c r="AH4396"/>
      <c r="AI4396"/>
      <c r="AJ4396"/>
      <c r="AK4396"/>
      <c r="AL4396"/>
      <c r="AM4396"/>
      <c r="AN4396"/>
      <c r="AO4396"/>
      <c r="AP4396"/>
      <c r="AQ4396"/>
      <c r="AR4396"/>
      <c r="AS4396"/>
      <c r="AT4396"/>
      <c r="AU4396"/>
      <c r="AV4396"/>
      <c r="AW4396"/>
      <c r="AX4396"/>
      <c r="AY4396"/>
      <c r="AZ4396"/>
      <c r="BA4396"/>
      <c r="BB4396"/>
      <c r="BC4396"/>
      <c r="BD4396"/>
      <c r="BE4396"/>
      <c r="BF4396"/>
      <c r="BG4396"/>
      <c r="BH4396"/>
      <c r="BI4396"/>
      <c r="BJ4396"/>
      <c r="BK4396"/>
      <c r="BL4396"/>
      <c r="BM4396"/>
      <c r="BN4396"/>
      <c r="BO4396"/>
      <c r="BP4396"/>
      <c r="BQ4396"/>
      <c r="BR4396"/>
      <c r="BS4396"/>
      <c r="BT4396"/>
      <c r="BU4396"/>
      <c r="BV4396"/>
      <c r="BW4396"/>
      <c r="BX4396"/>
      <c r="BY4396"/>
      <c r="BZ4396"/>
      <c r="CA4396"/>
      <c r="CB4396"/>
      <c r="CC4396"/>
      <c r="CD4396"/>
      <c r="CE4396"/>
      <c r="CF4396"/>
      <c r="CG4396"/>
      <c r="CH4396"/>
      <c r="CI4396"/>
      <c r="CJ4396"/>
      <c r="CK4396"/>
      <c r="CL4396"/>
      <c r="CM4396"/>
      <c r="CN4396"/>
      <c r="CO4396"/>
      <c r="CP4396"/>
      <c r="CQ4396"/>
      <c r="CR4396"/>
      <c r="CS4396"/>
      <c r="CT4396"/>
      <c r="CU4396"/>
      <c r="CV4396"/>
      <c r="CW4396"/>
      <c r="CX4396"/>
      <c r="CY4396"/>
      <c r="CZ4396"/>
      <c r="DA4396"/>
      <c r="DB4396"/>
      <c r="DC4396"/>
      <c r="DD4396"/>
      <c r="DE4396"/>
      <c r="DF4396"/>
      <c r="DG4396"/>
      <c r="DH4396"/>
      <c r="DI4396"/>
      <c r="DJ4396"/>
      <c r="DK4396"/>
      <c r="DL4396"/>
      <c r="DM4396"/>
      <c r="DN4396"/>
      <c r="DO4396"/>
      <c r="DP4396"/>
      <c r="DQ4396"/>
      <c r="DR4396"/>
      <c r="DS4396"/>
      <c r="DT4396"/>
      <c r="DU4396"/>
      <c r="DV4396"/>
      <c r="DW4396"/>
      <c r="DX4396"/>
      <c r="DY4396"/>
      <c r="DZ4396"/>
      <c r="EA4396"/>
      <c r="EB4396"/>
      <c r="EC4396"/>
      <c r="ED4396"/>
      <c r="EE4396"/>
      <c r="EF4396"/>
      <c r="EG4396"/>
      <c r="EH4396"/>
      <c r="EI4396"/>
      <c r="EJ4396"/>
      <c r="EK4396"/>
      <c r="EL4396"/>
      <c r="EM4396"/>
      <c r="EN4396"/>
      <c r="EO4396"/>
      <c r="EP4396"/>
      <c r="EQ4396"/>
      <c r="ER4396"/>
      <c r="ES4396"/>
      <c r="ET4396"/>
      <c r="EU4396"/>
      <c r="EV4396"/>
      <c r="EW4396"/>
      <c r="EX4396"/>
      <c r="EY4396"/>
      <c r="EZ4396"/>
      <c r="FA4396"/>
      <c r="FB4396"/>
      <c r="FC4396"/>
      <c r="FD4396"/>
      <c r="FE4396"/>
      <c r="FF4396"/>
      <c r="FG4396"/>
      <c r="FH4396"/>
      <c r="FI4396"/>
      <c r="FJ4396"/>
      <c r="FK4396"/>
      <c r="FL4396"/>
      <c r="FM4396"/>
      <c r="FN4396"/>
      <c r="FO4396"/>
      <c r="FP4396"/>
      <c r="FQ4396"/>
      <c r="FR4396"/>
      <c r="FS4396"/>
      <c r="FT4396"/>
      <c r="FU4396"/>
      <c r="FV4396"/>
      <c r="FW4396"/>
      <c r="FX4396"/>
      <c r="FY4396"/>
      <c r="FZ4396"/>
      <c r="GA4396"/>
      <c r="GB4396"/>
      <c r="GC4396"/>
      <c r="GD4396"/>
      <c r="GE4396"/>
      <c r="GF4396"/>
      <c r="GG4396"/>
      <c r="GH4396"/>
      <c r="GI4396"/>
      <c r="GJ4396"/>
      <c r="GK4396"/>
      <c r="GL4396"/>
      <c r="GM4396"/>
      <c r="GN4396"/>
      <c r="GO4396"/>
      <c r="GP4396"/>
      <c r="GQ4396"/>
      <c r="GR4396"/>
      <c r="GS4396"/>
      <c r="GT4396"/>
      <c r="GU4396"/>
      <c r="GV4396"/>
      <c r="GW4396"/>
      <c r="GX4396"/>
      <c r="GY4396"/>
      <c r="GZ4396"/>
      <c r="HA4396"/>
      <c r="HB4396"/>
      <c r="HC4396"/>
      <c r="HD4396"/>
      <c r="HE4396"/>
      <c r="HF4396"/>
      <c r="HG4396"/>
      <c r="HH4396"/>
      <c r="HI4396"/>
      <c r="HJ4396"/>
      <c r="HK4396"/>
      <c r="HL4396"/>
      <c r="HM4396"/>
      <c r="HN4396"/>
      <c r="HO4396"/>
      <c r="HP4396"/>
      <c r="HQ4396"/>
      <c r="HR4396"/>
      <c r="HS4396"/>
      <c r="HT4396"/>
      <c r="HU4396"/>
      <c r="HV4396"/>
      <c r="HW4396"/>
      <c r="HX4396"/>
      <c r="HY4396"/>
      <c r="HZ4396"/>
      <c r="IA4396"/>
      <c r="IB4396"/>
      <c r="IC4396"/>
      <c r="ID4396"/>
      <c r="IE4396"/>
      <c r="IF4396"/>
      <c r="IG4396"/>
      <c r="IH4396"/>
      <c r="II4396"/>
      <c r="IJ4396"/>
      <c r="IK4396"/>
      <c r="IL4396"/>
      <c r="IM4396"/>
      <c r="IN4396"/>
      <c r="IO4396"/>
      <c r="IP4396"/>
      <c r="IQ4396"/>
      <c r="IR4396"/>
      <c r="IS4396"/>
      <c r="IT4396"/>
      <c r="IU4396"/>
      <c r="IV4396"/>
    </row>
    <row r="4397" spans="1:256" ht="12.5">
      <c r="B4397" s="65">
        <v>1</v>
      </c>
      <c r="C4397" s="66">
        <f>IF(E4397="A",1,IF(E4397="B",1,0))</f>
        <v>0</v>
      </c>
      <c r="D4397" s="252" t="s">
        <v>90</v>
      </c>
      <c r="E4397" s="252" t="s">
        <v>90</v>
      </c>
      <c r="F4397" s="254" t="s">
        <v>87</v>
      </c>
      <c r="G4397" s="78"/>
      <c r="H4397" s="96" t="s">
        <v>94</v>
      </c>
      <c r="I4397" s="107" t="s">
        <v>4766</v>
      </c>
      <c r="J4397" s="81"/>
      <c r="K4397" s="72"/>
      <c r="L4397" s="72"/>
      <c r="M4397" s="72"/>
      <c r="N4397" s="72"/>
      <c r="O4397" s="72"/>
      <c r="P4397" s="72"/>
      <c r="Q4397" s="833"/>
      <c r="R4397" s="102"/>
      <c r="S4397" s="73"/>
      <c r="T4397" s="102"/>
      <c r="U4397" s="103"/>
      <c r="V4397" s="104"/>
      <c r="AF4397" s="561"/>
      <c r="AG4397" s="561"/>
      <c r="AH4397" s="561"/>
      <c r="AI4397" s="561"/>
      <c r="AJ4397" s="561"/>
      <c r="AK4397" s="561"/>
      <c r="AL4397" s="561"/>
      <c r="AM4397" s="561"/>
      <c r="AN4397" s="561"/>
      <c r="AO4397" s="561"/>
      <c r="AP4397" s="561"/>
      <c r="AQ4397" s="561"/>
      <c r="AR4397" s="561"/>
      <c r="AS4397" s="561"/>
      <c r="AT4397" s="561"/>
      <c r="AU4397" s="561"/>
      <c r="AV4397" s="561"/>
      <c r="AW4397" s="561"/>
      <c r="AX4397" s="561"/>
      <c r="AY4397" s="561"/>
      <c r="AZ4397" s="561"/>
      <c r="BA4397" s="561"/>
      <c r="BB4397" s="561"/>
      <c r="BC4397" s="561"/>
      <c r="BD4397" s="561"/>
      <c r="BE4397" s="561"/>
      <c r="BF4397" s="561"/>
      <c r="BG4397" s="561"/>
      <c r="BH4397" s="561"/>
      <c r="BI4397" s="561"/>
      <c r="BJ4397" s="561"/>
      <c r="BK4397" s="561"/>
      <c r="BL4397" s="561"/>
      <c r="BM4397" s="561"/>
      <c r="BN4397" s="561"/>
      <c r="BO4397" s="561"/>
      <c r="BP4397" s="561"/>
      <c r="BQ4397" s="561"/>
      <c r="BR4397" s="561"/>
      <c r="BS4397" s="561"/>
      <c r="BT4397" s="561"/>
      <c r="BU4397" s="561"/>
      <c r="BV4397" s="561"/>
      <c r="BW4397" s="561"/>
      <c r="BX4397" s="561"/>
      <c r="BY4397" s="561"/>
      <c r="BZ4397" s="561"/>
      <c r="CA4397" s="561"/>
      <c r="CB4397" s="561"/>
      <c r="CC4397" s="561"/>
      <c r="CD4397" s="561"/>
      <c r="CE4397" s="561"/>
      <c r="CF4397" s="561"/>
      <c r="CG4397" s="561"/>
      <c r="CH4397" s="561"/>
      <c r="CI4397" s="561"/>
      <c r="CJ4397" s="561"/>
      <c r="CK4397" s="561"/>
      <c r="CL4397" s="561"/>
      <c r="CM4397" s="561"/>
      <c r="CN4397" s="561"/>
      <c r="CO4397" s="561"/>
      <c r="CP4397" s="561"/>
      <c r="CQ4397" s="561"/>
      <c r="CR4397" s="561"/>
      <c r="CS4397" s="561"/>
      <c r="CT4397" s="561"/>
      <c r="CU4397" s="561"/>
      <c r="CV4397" s="561"/>
      <c r="CW4397" s="561"/>
      <c r="CX4397" s="561"/>
      <c r="CY4397" s="561"/>
      <c r="CZ4397" s="561"/>
      <c r="DA4397" s="561"/>
      <c r="DB4397" s="561"/>
      <c r="DC4397" s="561"/>
      <c r="DD4397" s="561"/>
      <c r="DE4397" s="561"/>
      <c r="DF4397" s="561"/>
      <c r="DG4397" s="561"/>
      <c r="DH4397" s="561"/>
      <c r="DI4397" s="561"/>
      <c r="DJ4397" s="561"/>
      <c r="DK4397" s="561"/>
      <c r="DL4397" s="561"/>
      <c r="DM4397" s="561"/>
      <c r="DN4397" s="561"/>
      <c r="DO4397" s="561"/>
      <c r="DP4397" s="561"/>
      <c r="DQ4397" s="561"/>
      <c r="DR4397" s="561"/>
      <c r="DS4397" s="561"/>
      <c r="DT4397" s="561"/>
      <c r="DU4397" s="561"/>
      <c r="DV4397" s="561"/>
      <c r="DW4397" s="561"/>
      <c r="DX4397" s="561"/>
      <c r="DY4397" s="561"/>
      <c r="DZ4397" s="561"/>
      <c r="EA4397" s="561"/>
      <c r="EB4397" s="561"/>
      <c r="EC4397" s="561"/>
      <c r="ED4397" s="561"/>
      <c r="EE4397" s="561"/>
      <c r="EF4397" s="561"/>
      <c r="EG4397" s="561"/>
      <c r="EH4397" s="561"/>
      <c r="EI4397" s="561"/>
      <c r="EJ4397" s="561"/>
      <c r="EK4397" s="561"/>
      <c r="EL4397" s="561"/>
      <c r="EM4397" s="561"/>
      <c r="EN4397" s="561"/>
      <c r="EO4397" s="561"/>
      <c r="EP4397" s="561"/>
      <c r="EQ4397" s="561"/>
      <c r="ER4397" s="561"/>
      <c r="ES4397" s="561"/>
      <c r="ET4397" s="561"/>
      <c r="EU4397" s="561"/>
      <c r="EV4397" s="561"/>
      <c r="EW4397" s="561"/>
      <c r="EX4397" s="561"/>
      <c r="EY4397" s="561"/>
      <c r="EZ4397" s="561"/>
      <c r="FA4397" s="561"/>
      <c r="FB4397" s="561"/>
      <c r="FC4397" s="561"/>
      <c r="FD4397" s="561"/>
      <c r="FE4397" s="561"/>
      <c r="FF4397" s="561"/>
      <c r="FG4397" s="561"/>
      <c r="FH4397" s="561"/>
      <c r="FI4397" s="561"/>
      <c r="FJ4397" s="561"/>
      <c r="FK4397" s="561"/>
      <c r="FL4397" s="561"/>
      <c r="FM4397" s="561"/>
      <c r="FN4397" s="561"/>
      <c r="FO4397" s="561"/>
      <c r="FP4397" s="561"/>
      <c r="FQ4397" s="561"/>
      <c r="FR4397" s="561"/>
      <c r="FS4397" s="561"/>
      <c r="FT4397" s="561"/>
      <c r="FU4397" s="561"/>
      <c r="FV4397" s="561"/>
      <c r="FW4397" s="561"/>
      <c r="FX4397" s="561"/>
      <c r="FY4397" s="561"/>
      <c r="FZ4397" s="561"/>
      <c r="GA4397" s="561"/>
      <c r="GB4397" s="561"/>
      <c r="GC4397" s="561"/>
      <c r="GD4397" s="561"/>
      <c r="GE4397" s="561"/>
      <c r="GF4397" s="561"/>
      <c r="GG4397" s="561"/>
      <c r="GH4397" s="561"/>
      <c r="GI4397" s="561"/>
      <c r="GJ4397" s="561"/>
      <c r="GK4397" s="561"/>
      <c r="GL4397" s="561"/>
      <c r="GM4397" s="561"/>
      <c r="GN4397" s="561"/>
      <c r="GO4397" s="561"/>
      <c r="GP4397" s="561"/>
      <c r="GQ4397" s="561"/>
      <c r="GR4397" s="561"/>
      <c r="GS4397" s="561"/>
      <c r="GT4397" s="561"/>
      <c r="GU4397" s="561"/>
      <c r="GV4397" s="561"/>
      <c r="GW4397" s="561"/>
      <c r="GX4397" s="561"/>
      <c r="GY4397" s="561"/>
      <c r="GZ4397" s="561"/>
      <c r="HA4397" s="561"/>
      <c r="HB4397" s="561"/>
      <c r="HC4397" s="561"/>
      <c r="HD4397" s="561"/>
      <c r="HE4397" s="561"/>
      <c r="HF4397" s="561"/>
      <c r="HG4397" s="561"/>
      <c r="HH4397" s="561"/>
      <c r="HI4397" s="561"/>
      <c r="HJ4397" s="561"/>
      <c r="HK4397" s="561"/>
      <c r="HL4397" s="561"/>
      <c r="HM4397" s="561"/>
      <c r="HN4397" s="561"/>
      <c r="HO4397" s="561"/>
      <c r="HP4397" s="561"/>
      <c r="HQ4397" s="561"/>
      <c r="HR4397" s="561"/>
      <c r="HS4397" s="561"/>
      <c r="HT4397" s="561"/>
      <c r="HU4397" s="561"/>
      <c r="HV4397" s="561"/>
      <c r="HW4397" s="561"/>
      <c r="HX4397" s="561"/>
      <c r="HY4397" s="561"/>
      <c r="HZ4397" s="561"/>
      <c r="IA4397" s="561"/>
      <c r="IB4397" s="561"/>
      <c r="IC4397" s="561"/>
      <c r="ID4397" s="561"/>
      <c r="IE4397" s="561"/>
      <c r="IF4397" s="561"/>
      <c r="IG4397" s="561"/>
      <c r="IH4397" s="561"/>
      <c r="II4397" s="561"/>
      <c r="IJ4397" s="561"/>
      <c r="IK4397" s="561"/>
      <c r="IL4397" s="561"/>
      <c r="IM4397" s="561"/>
      <c r="IN4397" s="561"/>
      <c r="IO4397" s="561"/>
      <c r="IP4397" s="561"/>
      <c r="IQ4397" s="561"/>
      <c r="IR4397" s="561"/>
      <c r="IS4397" s="561"/>
      <c r="IT4397" s="561"/>
      <c r="IU4397" s="561"/>
      <c r="IV4397" s="561"/>
    </row>
    <row r="4398" spans="1:256" ht="12.5">
      <c r="A4398" s="308"/>
      <c r="B4398" s="65">
        <v>1</v>
      </c>
      <c r="C4398" s="66">
        <f>IF(E4398="A",1,IF(E4398="B",1,0))</f>
        <v>1</v>
      </c>
      <c r="D4398" s="254" t="s">
        <v>68</v>
      </c>
      <c r="E4398" s="254" t="s">
        <v>87</v>
      </c>
      <c r="F4398" s="254" t="s">
        <v>68</v>
      </c>
      <c r="G4398" s="78"/>
      <c r="H4398" s="96" t="s">
        <v>1721</v>
      </c>
      <c r="I4398" s="107" t="s">
        <v>4767</v>
      </c>
      <c r="J4398" s="81"/>
      <c r="K4398" s="72"/>
      <c r="L4398" s="72"/>
      <c r="M4398" s="72"/>
      <c r="N4398" s="72"/>
      <c r="O4398" s="72"/>
      <c r="P4398" s="72"/>
      <c r="Q4398" s="833"/>
      <c r="R4398" s="102"/>
      <c r="S4398" s="73"/>
      <c r="T4398" s="102"/>
      <c r="U4398" s="103"/>
      <c r="V4398" s="104"/>
      <c r="W4398" s="561"/>
      <c r="X4398" s="561"/>
      <c r="Y4398" s="561"/>
      <c r="Z4398" s="561"/>
      <c r="AA4398" s="561"/>
      <c r="AB4398" s="561"/>
      <c r="AC4398" s="561"/>
      <c r="AD4398" s="561"/>
      <c r="AE4398" s="561"/>
      <c r="AF4398"/>
      <c r="AG4398"/>
      <c r="AH4398"/>
      <c r="AI4398"/>
      <c r="AJ4398"/>
      <c r="AK4398"/>
      <c r="AL4398"/>
      <c r="AM4398"/>
      <c r="AN4398"/>
      <c r="AO4398"/>
      <c r="AP4398"/>
      <c r="AQ4398"/>
      <c r="AR4398"/>
      <c r="AS4398"/>
      <c r="AT4398"/>
      <c r="AU4398"/>
      <c r="AV4398"/>
      <c r="AW4398"/>
      <c r="AX4398"/>
      <c r="AY4398"/>
      <c r="AZ4398"/>
      <c r="BA4398"/>
      <c r="BB4398"/>
      <c r="BC4398"/>
      <c r="BD4398"/>
      <c r="BE4398"/>
      <c r="BF4398"/>
      <c r="BG4398"/>
      <c r="BH4398"/>
      <c r="BI4398"/>
      <c r="BJ4398"/>
      <c r="BK4398"/>
      <c r="BL4398"/>
      <c r="BM4398"/>
      <c r="BN4398"/>
      <c r="BO4398"/>
      <c r="BP4398"/>
      <c r="BQ4398"/>
      <c r="BR4398"/>
      <c r="BS4398"/>
      <c r="BT4398"/>
      <c r="BU4398"/>
      <c r="BV4398"/>
      <c r="BW4398"/>
      <c r="BX4398"/>
      <c r="BY4398"/>
      <c r="BZ4398"/>
      <c r="CA4398"/>
      <c r="CB4398"/>
      <c r="CC4398"/>
      <c r="CD4398"/>
      <c r="CE4398"/>
      <c r="CF4398"/>
      <c r="CG4398"/>
      <c r="CH4398"/>
      <c r="CI4398"/>
      <c r="CJ4398"/>
      <c r="CK4398"/>
      <c r="CL4398"/>
      <c r="CM4398"/>
      <c r="CN4398"/>
      <c r="CO4398"/>
      <c r="CP4398"/>
      <c r="CQ4398"/>
      <c r="CR4398"/>
      <c r="CS4398"/>
      <c r="CT4398"/>
      <c r="CU4398"/>
      <c r="CV4398"/>
      <c r="CW4398"/>
      <c r="CX4398"/>
      <c r="CY4398"/>
      <c r="CZ4398"/>
      <c r="DA4398"/>
      <c r="DB4398"/>
      <c r="DC4398"/>
      <c r="DD4398"/>
      <c r="DE4398"/>
      <c r="DF4398"/>
      <c r="DG4398"/>
      <c r="DH4398"/>
      <c r="DI4398"/>
      <c r="DJ4398"/>
      <c r="DK4398"/>
      <c r="DL4398"/>
      <c r="DM4398"/>
      <c r="DN4398"/>
      <c r="DO4398"/>
      <c r="DP4398"/>
      <c r="DQ4398"/>
      <c r="DR4398"/>
      <c r="DS4398"/>
      <c r="DT4398"/>
      <c r="DU4398"/>
      <c r="DV4398"/>
      <c r="DW4398"/>
      <c r="DX4398"/>
      <c r="DY4398"/>
      <c r="DZ4398"/>
      <c r="EA4398"/>
      <c r="EB4398"/>
      <c r="EC4398"/>
      <c r="ED4398"/>
      <c r="EE4398"/>
      <c r="EF4398"/>
      <c r="EG4398"/>
      <c r="EH4398"/>
      <c r="EI4398"/>
      <c r="EJ4398"/>
      <c r="EK4398"/>
      <c r="EL4398"/>
      <c r="EM4398"/>
      <c r="EN4398"/>
      <c r="EO4398"/>
      <c r="EP4398"/>
      <c r="EQ4398"/>
      <c r="ER4398"/>
      <c r="ES4398"/>
      <c r="ET4398"/>
      <c r="EU4398"/>
      <c r="EV4398"/>
      <c r="EW4398"/>
      <c r="EX4398"/>
      <c r="EY4398"/>
      <c r="EZ4398"/>
      <c r="FA4398"/>
      <c r="FB4398"/>
      <c r="FC4398"/>
      <c r="FD4398"/>
      <c r="FE4398"/>
      <c r="FF4398"/>
      <c r="FG4398"/>
      <c r="FH4398"/>
      <c r="FI4398"/>
      <c r="FJ4398"/>
      <c r="FK4398"/>
      <c r="FL4398"/>
      <c r="FM4398"/>
      <c r="FN4398"/>
      <c r="FO4398"/>
      <c r="FP4398"/>
      <c r="FQ4398"/>
      <c r="FR4398"/>
      <c r="FS4398"/>
      <c r="FT4398"/>
      <c r="FU4398"/>
      <c r="FV4398"/>
      <c r="FW4398"/>
      <c r="FX4398"/>
      <c r="FY4398"/>
      <c r="FZ4398"/>
      <c r="GA4398"/>
      <c r="GB4398"/>
      <c r="GC4398"/>
      <c r="GD4398"/>
      <c r="GE4398"/>
      <c r="GF4398"/>
      <c r="GG4398"/>
      <c r="GH4398"/>
      <c r="GI4398"/>
      <c r="GJ4398"/>
      <c r="GK4398"/>
      <c r="GL4398"/>
      <c r="GM4398"/>
      <c r="GN4398"/>
      <c r="GO4398"/>
      <c r="GP4398"/>
      <c r="GQ4398"/>
      <c r="GR4398"/>
      <c r="GS4398"/>
      <c r="GT4398"/>
      <c r="GU4398"/>
      <c r="GV4398"/>
      <c r="GW4398"/>
      <c r="GX4398"/>
      <c r="GY4398"/>
      <c r="GZ4398"/>
      <c r="HA4398"/>
      <c r="HB4398"/>
      <c r="HC4398"/>
      <c r="HD4398"/>
      <c r="HE4398"/>
      <c r="HF4398"/>
      <c r="HG4398"/>
      <c r="HH4398"/>
      <c r="HI4398"/>
      <c r="HJ4398"/>
      <c r="HK4398"/>
      <c r="HL4398"/>
      <c r="HM4398"/>
      <c r="HN4398"/>
      <c r="HO4398"/>
      <c r="HP4398"/>
      <c r="HQ4398"/>
      <c r="HR4398"/>
      <c r="HS4398"/>
      <c r="HT4398"/>
      <c r="HU4398"/>
      <c r="HV4398"/>
      <c r="HW4398"/>
      <c r="HX4398"/>
      <c r="HY4398"/>
      <c r="HZ4398"/>
      <c r="IA4398"/>
      <c r="IB4398"/>
      <c r="IC4398"/>
      <c r="ID4398"/>
      <c r="IE4398"/>
      <c r="IF4398"/>
      <c r="IG4398"/>
      <c r="IH4398"/>
      <c r="II4398"/>
      <c r="IJ4398"/>
      <c r="IK4398"/>
      <c r="IL4398"/>
      <c r="IM4398"/>
      <c r="IN4398"/>
      <c r="IO4398"/>
      <c r="IP4398"/>
      <c r="IQ4398"/>
      <c r="IR4398"/>
      <c r="IS4398"/>
      <c r="IT4398"/>
      <c r="IU4398"/>
      <c r="IV4398"/>
    </row>
    <row r="4399" spans="1:256" ht="12.75" customHeight="1">
      <c r="B4399" s="65">
        <v>1</v>
      </c>
      <c r="C4399" s="66">
        <f>IF(E4399="A",4,IF(E4399="B",3,IF(E4399="C",2,IF(E4399="D",1,0))))</f>
        <v>2</v>
      </c>
      <c r="D4399" s="252" t="s">
        <v>90</v>
      </c>
      <c r="E4399" s="252" t="s">
        <v>90</v>
      </c>
      <c r="F4399" s="252" t="s">
        <v>90</v>
      </c>
      <c r="G4399" s="78"/>
      <c r="H4399" s="96" t="s">
        <v>119</v>
      </c>
      <c r="I4399" s="107" t="s">
        <v>4768</v>
      </c>
      <c r="J4399" s="81"/>
      <c r="K4399" s="72"/>
      <c r="L4399" s="72"/>
      <c r="M4399" s="72"/>
      <c r="N4399" s="72"/>
      <c r="O4399" s="72"/>
      <c r="P4399" s="72"/>
      <c r="Q4399" s="833"/>
      <c r="R4399" s="102"/>
      <c r="S4399" s="73"/>
      <c r="T4399" s="102"/>
      <c r="U4399" s="103"/>
      <c r="V4399" s="104"/>
      <c r="AF4399"/>
      <c r="AG4399"/>
      <c r="AH4399"/>
      <c r="AI4399"/>
      <c r="AJ4399"/>
      <c r="AK4399"/>
      <c r="AL4399"/>
      <c r="AM4399"/>
      <c r="AN4399"/>
      <c r="AO4399"/>
      <c r="AP4399"/>
      <c r="AQ4399"/>
      <c r="AR4399"/>
      <c r="AS4399"/>
      <c r="AT4399"/>
      <c r="AU4399"/>
      <c r="AV4399"/>
      <c r="AW4399"/>
      <c r="AX4399"/>
      <c r="AY4399"/>
      <c r="AZ4399"/>
      <c r="BA4399"/>
      <c r="BB4399"/>
      <c r="BC4399"/>
      <c r="BD4399"/>
      <c r="BE4399"/>
      <c r="BF4399"/>
      <c r="BG4399"/>
      <c r="BH4399"/>
      <c r="BI4399"/>
      <c r="BJ4399"/>
      <c r="BK4399"/>
      <c r="BL4399"/>
      <c r="BM4399"/>
      <c r="BN4399"/>
      <c r="BO4399"/>
      <c r="BP4399"/>
      <c r="BQ4399"/>
      <c r="BR4399"/>
      <c r="BS4399"/>
      <c r="BT4399"/>
      <c r="BU4399"/>
      <c r="BV4399"/>
      <c r="BW4399"/>
      <c r="BX4399"/>
      <c r="BY4399"/>
      <c r="BZ4399"/>
      <c r="CA4399"/>
      <c r="CB4399"/>
      <c r="CC4399"/>
      <c r="CD4399"/>
      <c r="CE4399"/>
      <c r="CF4399"/>
      <c r="CG4399"/>
      <c r="CH4399"/>
      <c r="CI4399"/>
      <c r="CJ4399"/>
      <c r="CK4399"/>
      <c r="CL4399"/>
      <c r="CM4399"/>
      <c r="CN4399"/>
      <c r="CO4399"/>
      <c r="CP4399"/>
      <c r="CQ4399"/>
      <c r="CR4399"/>
      <c r="CS4399"/>
      <c r="CT4399"/>
      <c r="CU4399"/>
      <c r="CV4399"/>
      <c r="CW4399"/>
      <c r="CX4399"/>
      <c r="CY4399"/>
      <c r="CZ4399"/>
      <c r="DA4399"/>
      <c r="DB4399"/>
      <c r="DC4399"/>
      <c r="DD4399"/>
      <c r="DE4399"/>
      <c r="DF4399"/>
      <c r="DG4399"/>
      <c r="DH4399"/>
      <c r="DI4399"/>
      <c r="DJ4399"/>
      <c r="DK4399"/>
      <c r="DL4399"/>
      <c r="DM4399"/>
      <c r="DN4399"/>
      <c r="DO4399"/>
      <c r="DP4399"/>
      <c r="DQ4399"/>
      <c r="DR4399"/>
      <c r="DS4399"/>
      <c r="DT4399"/>
      <c r="DU4399"/>
      <c r="DV4399"/>
      <c r="DW4399"/>
      <c r="DX4399"/>
      <c r="DY4399"/>
      <c r="DZ4399"/>
      <c r="EA4399"/>
      <c r="EB4399"/>
      <c r="EC4399"/>
      <c r="ED4399"/>
      <c r="EE4399"/>
      <c r="EF4399"/>
      <c r="EG4399"/>
      <c r="EH4399"/>
      <c r="EI4399"/>
      <c r="EJ4399"/>
      <c r="EK4399"/>
      <c r="EL4399"/>
      <c r="EM4399"/>
      <c r="EN4399"/>
      <c r="EO4399"/>
      <c r="EP4399"/>
      <c r="EQ4399"/>
      <c r="ER4399"/>
      <c r="ES4399"/>
      <c r="ET4399"/>
      <c r="EU4399"/>
      <c r="EV4399"/>
      <c r="EW4399"/>
      <c r="EX4399"/>
      <c r="EY4399"/>
      <c r="EZ4399"/>
      <c r="FA4399"/>
      <c r="FB4399"/>
      <c r="FC4399"/>
      <c r="FD4399"/>
      <c r="FE4399"/>
      <c r="FF4399"/>
      <c r="FG4399"/>
      <c r="FH4399"/>
      <c r="FI4399"/>
      <c r="FJ4399"/>
      <c r="FK4399"/>
      <c r="FL4399"/>
      <c r="FM4399"/>
      <c r="FN4399"/>
      <c r="FO4399"/>
      <c r="FP4399"/>
      <c r="FQ4399"/>
      <c r="FR4399"/>
      <c r="FS4399"/>
      <c r="FT4399"/>
      <c r="FU4399"/>
      <c r="FV4399"/>
      <c r="FW4399"/>
      <c r="FX4399"/>
      <c r="FY4399"/>
      <c r="FZ4399"/>
      <c r="GA4399"/>
      <c r="GB4399"/>
      <c r="GC4399"/>
      <c r="GD4399"/>
      <c r="GE4399"/>
      <c r="GF4399"/>
      <c r="GG4399"/>
      <c r="GH4399"/>
      <c r="GI4399"/>
      <c r="GJ4399"/>
      <c r="GK4399"/>
      <c r="GL4399"/>
      <c r="GM4399"/>
      <c r="GN4399"/>
      <c r="GO4399"/>
      <c r="GP4399"/>
      <c r="GQ4399"/>
      <c r="GR4399"/>
      <c r="GS4399"/>
      <c r="GT4399"/>
      <c r="GU4399"/>
      <c r="GV4399"/>
      <c r="GW4399"/>
      <c r="GX4399"/>
      <c r="GY4399"/>
      <c r="GZ4399"/>
      <c r="HA4399"/>
      <c r="HB4399"/>
      <c r="HC4399"/>
      <c r="HD4399"/>
      <c r="HE4399"/>
      <c r="HF4399"/>
      <c r="HG4399"/>
      <c r="HH4399"/>
      <c r="HI4399"/>
      <c r="HJ4399"/>
      <c r="HK4399"/>
      <c r="HL4399"/>
      <c r="HM4399"/>
      <c r="HN4399"/>
      <c r="HO4399"/>
      <c r="HP4399"/>
      <c r="HQ4399"/>
      <c r="HR4399"/>
      <c r="HS4399"/>
      <c r="HT4399"/>
      <c r="HU4399"/>
      <c r="HV4399"/>
      <c r="HW4399"/>
      <c r="HX4399"/>
      <c r="HY4399"/>
      <c r="HZ4399"/>
      <c r="IA4399"/>
      <c r="IB4399"/>
      <c r="IC4399"/>
      <c r="ID4399"/>
      <c r="IE4399"/>
      <c r="IF4399"/>
      <c r="IG4399"/>
      <c r="IH4399"/>
      <c r="II4399"/>
      <c r="IJ4399"/>
      <c r="IK4399"/>
      <c r="IL4399"/>
      <c r="IM4399"/>
      <c r="IN4399"/>
      <c r="IO4399"/>
      <c r="IP4399"/>
      <c r="IQ4399"/>
      <c r="IR4399"/>
      <c r="IS4399"/>
      <c r="IT4399"/>
      <c r="IU4399"/>
      <c r="IV4399"/>
    </row>
    <row r="4400" spans="1:256" s="561" customFormat="1" ht="12.5">
      <c r="A4400" s="217"/>
      <c r="B4400" s="65">
        <v>1</v>
      </c>
      <c r="C4400" s="66">
        <f t="shared" ref="C4400:C4413" si="198">IF(E4400="A",1,IF(E4400="B",1,0))</f>
        <v>1</v>
      </c>
      <c r="D4400" s="253" t="s">
        <v>70</v>
      </c>
      <c r="E4400" s="254" t="s">
        <v>87</v>
      </c>
      <c r="F4400" s="253" t="s">
        <v>70</v>
      </c>
      <c r="G4400" s="78"/>
      <c r="H4400" s="96" t="s">
        <v>88</v>
      </c>
      <c r="I4400" s="107" t="s">
        <v>4769</v>
      </c>
      <c r="J4400" s="81"/>
      <c r="K4400" s="72"/>
      <c r="L4400" s="72"/>
      <c r="M4400" s="72"/>
      <c r="N4400" s="72"/>
      <c r="O4400" s="72"/>
      <c r="P4400" s="72"/>
      <c r="Q4400" s="833"/>
      <c r="R4400" s="102"/>
      <c r="S4400" s="73"/>
      <c r="T4400" s="102"/>
      <c r="U4400" s="103"/>
      <c r="V4400" s="104"/>
      <c r="W4400"/>
      <c r="X4400"/>
      <c r="Y4400"/>
      <c r="Z4400"/>
      <c r="AA4400"/>
      <c r="AB4400"/>
      <c r="AC4400"/>
      <c r="AD4400"/>
      <c r="AE4400"/>
      <c r="AF4400"/>
      <c r="AG4400"/>
      <c r="AH4400"/>
      <c r="AI4400"/>
      <c r="AJ4400"/>
      <c r="AK4400"/>
      <c r="AL4400"/>
      <c r="AM4400"/>
      <c r="AN4400"/>
      <c r="AO4400"/>
      <c r="AP4400"/>
      <c r="AQ4400"/>
      <c r="AR4400"/>
      <c r="AS4400"/>
      <c r="AT4400"/>
      <c r="AU4400"/>
      <c r="AV4400"/>
      <c r="AW4400"/>
      <c r="AX4400"/>
      <c r="AY4400"/>
      <c r="AZ4400"/>
      <c r="BA4400"/>
      <c r="BB4400"/>
      <c r="BC4400"/>
      <c r="BD4400"/>
      <c r="BE4400"/>
      <c r="BF4400"/>
      <c r="BG4400"/>
      <c r="BH4400"/>
      <c r="BI4400"/>
      <c r="BJ4400"/>
      <c r="BK4400"/>
      <c r="BL4400"/>
      <c r="BM4400"/>
      <c r="BN4400"/>
      <c r="BO4400"/>
      <c r="BP4400"/>
      <c r="BQ4400"/>
      <c r="BR4400"/>
      <c r="BS4400"/>
      <c r="BT4400"/>
      <c r="BU4400"/>
      <c r="BV4400"/>
      <c r="BW4400"/>
      <c r="BX4400"/>
      <c r="BY4400"/>
      <c r="BZ4400"/>
      <c r="CA4400"/>
      <c r="CB4400"/>
      <c r="CC4400"/>
      <c r="CD4400"/>
      <c r="CE4400"/>
      <c r="CF4400"/>
      <c r="CG4400"/>
      <c r="CH4400"/>
      <c r="CI4400"/>
      <c r="CJ4400"/>
      <c r="CK4400"/>
      <c r="CL4400"/>
      <c r="CM4400"/>
      <c r="CN4400"/>
      <c r="CO4400"/>
      <c r="CP4400"/>
      <c r="CQ4400"/>
      <c r="CR4400"/>
      <c r="CS4400"/>
      <c r="CT4400"/>
      <c r="CU4400"/>
      <c r="CV4400"/>
      <c r="CW4400"/>
      <c r="CX4400"/>
      <c r="CY4400"/>
      <c r="CZ4400"/>
      <c r="DA4400"/>
      <c r="DB4400"/>
      <c r="DC4400"/>
      <c r="DD4400"/>
      <c r="DE4400"/>
      <c r="DF4400"/>
      <c r="DG4400"/>
      <c r="DH4400"/>
      <c r="DI4400"/>
      <c r="DJ4400"/>
      <c r="DK4400"/>
      <c r="DL4400"/>
      <c r="DM4400"/>
      <c r="DN4400"/>
      <c r="DO4400"/>
      <c r="DP4400"/>
      <c r="DQ4400"/>
      <c r="DR4400"/>
      <c r="DS4400"/>
      <c r="DT4400"/>
      <c r="DU4400"/>
      <c r="DV4400"/>
      <c r="DW4400"/>
      <c r="DX4400"/>
      <c r="DY4400"/>
      <c r="DZ4400"/>
      <c r="EA4400"/>
      <c r="EB4400"/>
      <c r="EC4400"/>
      <c r="ED4400"/>
      <c r="EE4400"/>
      <c r="EF4400"/>
      <c r="EG4400"/>
      <c r="EH4400"/>
      <c r="EI4400"/>
      <c r="EJ4400"/>
      <c r="EK4400"/>
      <c r="EL4400"/>
      <c r="EM4400"/>
      <c r="EN4400"/>
      <c r="EO4400"/>
      <c r="EP4400"/>
      <c r="EQ4400"/>
      <c r="ER4400"/>
      <c r="ES4400"/>
      <c r="ET4400"/>
      <c r="EU4400"/>
      <c r="EV4400"/>
      <c r="EW4400"/>
      <c r="EX4400"/>
      <c r="EY4400"/>
      <c r="EZ4400"/>
      <c r="FA4400"/>
      <c r="FB4400"/>
      <c r="FC4400"/>
      <c r="FD4400"/>
      <c r="FE4400"/>
      <c r="FF4400"/>
      <c r="FG4400"/>
      <c r="FH4400"/>
      <c r="FI4400"/>
      <c r="FJ4400"/>
      <c r="FK4400"/>
      <c r="FL4400"/>
      <c r="FM4400"/>
      <c r="FN4400"/>
      <c r="FO4400"/>
      <c r="FP4400"/>
      <c r="FQ4400"/>
      <c r="FR4400"/>
      <c r="FS4400"/>
      <c r="FT4400"/>
      <c r="FU4400"/>
      <c r="FV4400"/>
      <c r="FW4400"/>
      <c r="FX4400"/>
      <c r="FY4400"/>
      <c r="FZ4400"/>
      <c r="GA4400"/>
      <c r="GB4400"/>
      <c r="GC4400"/>
      <c r="GD4400"/>
      <c r="GE4400"/>
      <c r="GF4400"/>
      <c r="GG4400"/>
      <c r="GH4400"/>
      <c r="GI4400"/>
      <c r="GJ4400"/>
      <c r="GK4400"/>
      <c r="GL4400"/>
      <c r="GM4400"/>
      <c r="GN4400"/>
      <c r="GO4400"/>
      <c r="GP4400"/>
      <c r="GQ4400"/>
      <c r="GR4400"/>
      <c r="GS4400"/>
      <c r="GT4400"/>
      <c r="GU4400"/>
      <c r="GV4400"/>
      <c r="GW4400"/>
      <c r="GX4400"/>
      <c r="GY4400"/>
      <c r="GZ4400"/>
      <c r="HA4400"/>
      <c r="HB4400"/>
      <c r="HC4400"/>
      <c r="HD4400"/>
      <c r="HE4400"/>
      <c r="HF4400"/>
      <c r="HG4400"/>
      <c r="HH4400"/>
      <c r="HI4400"/>
      <c r="HJ4400"/>
      <c r="HK4400"/>
      <c r="HL4400"/>
      <c r="HM4400"/>
      <c r="HN4400"/>
      <c r="HO4400"/>
      <c r="HP4400"/>
      <c r="HQ4400"/>
      <c r="HR4400"/>
      <c r="HS4400"/>
      <c r="HT4400"/>
      <c r="HU4400"/>
      <c r="HV4400"/>
      <c r="HW4400"/>
      <c r="HX4400"/>
      <c r="HY4400"/>
      <c r="HZ4400"/>
      <c r="IA4400"/>
      <c r="IB4400"/>
      <c r="IC4400"/>
      <c r="ID4400"/>
      <c r="IE4400"/>
      <c r="IF4400"/>
      <c r="IG4400"/>
      <c r="IH4400"/>
      <c r="II4400"/>
      <c r="IJ4400"/>
      <c r="IK4400"/>
      <c r="IL4400"/>
      <c r="IM4400"/>
      <c r="IN4400"/>
      <c r="IO4400"/>
      <c r="IP4400"/>
      <c r="IQ4400"/>
      <c r="IR4400"/>
      <c r="IS4400"/>
      <c r="IT4400"/>
      <c r="IU4400"/>
      <c r="IV4400"/>
    </row>
    <row r="4401" spans="1:256" ht="12.75" customHeight="1">
      <c r="B4401" s="65">
        <v>1</v>
      </c>
      <c r="C4401" s="66">
        <f t="shared" si="198"/>
        <v>0</v>
      </c>
      <c r="D4401" s="675" t="s">
        <v>87</v>
      </c>
      <c r="E4401" s="676" t="s">
        <v>90</v>
      </c>
      <c r="F4401" s="675" t="s">
        <v>68</v>
      </c>
      <c r="G4401" s="78"/>
      <c r="H4401" s="96" t="s">
        <v>188</v>
      </c>
      <c r="I4401" s="107" t="s">
        <v>4770</v>
      </c>
      <c r="J4401" s="81"/>
      <c r="K4401" s="72"/>
      <c r="L4401" s="72"/>
      <c r="M4401" s="72"/>
      <c r="N4401" s="72"/>
      <c r="O4401" s="72"/>
      <c r="P4401" s="72"/>
      <c r="Q4401" s="833"/>
      <c r="R4401" s="102"/>
      <c r="S4401" s="73"/>
      <c r="T4401" s="102"/>
      <c r="U4401" s="103"/>
      <c r="V4401" s="104"/>
    </row>
    <row r="4402" spans="1:256" ht="12.5">
      <c r="A4402"/>
      <c r="B4402" s="65">
        <v>1</v>
      </c>
      <c r="C4402" s="66">
        <f t="shared" si="198"/>
        <v>1</v>
      </c>
      <c r="D4402" s="252" t="s">
        <v>90</v>
      </c>
      <c r="E4402" s="254" t="s">
        <v>68</v>
      </c>
      <c r="F4402" s="254" t="s">
        <v>87</v>
      </c>
      <c r="G4402" s="78"/>
      <c r="H4402" s="96" t="s">
        <v>126</v>
      </c>
      <c r="I4402" s="107" t="s">
        <v>4771</v>
      </c>
      <c r="J4402" s="81"/>
      <c r="K4402" s="72"/>
      <c r="L4402" s="72"/>
      <c r="M4402" s="72"/>
      <c r="N4402" s="72"/>
      <c r="O4402" s="72"/>
      <c r="P4402" s="72"/>
      <c r="Q4402" s="833"/>
      <c r="R4402" s="102"/>
      <c r="S4402" s="73"/>
      <c r="T4402" s="102"/>
      <c r="U4402" s="103"/>
      <c r="V4402" s="104"/>
    </row>
    <row r="4403" spans="1:256" ht="12.5">
      <c r="B4403" s="65">
        <v>1</v>
      </c>
      <c r="C4403" s="66">
        <f t="shared" si="198"/>
        <v>0</v>
      </c>
      <c r="D4403" s="254" t="s">
        <v>87</v>
      </c>
      <c r="E4403" s="252" t="s">
        <v>90</v>
      </c>
      <c r="F4403" s="254" t="s">
        <v>87</v>
      </c>
      <c r="G4403" s="78"/>
      <c r="H4403" s="96" t="s">
        <v>142</v>
      </c>
      <c r="I4403" s="107" t="s">
        <v>143</v>
      </c>
      <c r="J4403" s="81" t="s">
        <v>7</v>
      </c>
      <c r="K4403" s="72"/>
      <c r="L4403" s="72"/>
      <c r="M4403" s="72"/>
      <c r="N4403" s="72"/>
      <c r="O4403" s="72"/>
      <c r="P4403" s="72"/>
      <c r="Q4403" s="833"/>
      <c r="R4403" s="102"/>
      <c r="S4403" s="73"/>
      <c r="T4403" s="102"/>
      <c r="U4403" s="103"/>
      <c r="V4403" s="104"/>
      <c r="W4403"/>
      <c r="X4403"/>
      <c r="Y4403"/>
      <c r="Z4403"/>
      <c r="AA4403"/>
      <c r="AB4403"/>
      <c r="AC4403"/>
      <c r="AD4403"/>
      <c r="AE4403"/>
      <c r="AF4403"/>
      <c r="AG4403"/>
      <c r="AH4403"/>
      <c r="AI4403"/>
      <c r="AJ4403"/>
      <c r="AK4403"/>
      <c r="AL4403"/>
      <c r="AM4403"/>
      <c r="AN4403"/>
      <c r="AO4403"/>
      <c r="AP4403"/>
      <c r="AQ4403"/>
      <c r="AR4403"/>
      <c r="AS4403"/>
      <c r="AT4403"/>
      <c r="AU4403"/>
      <c r="AV4403"/>
      <c r="AW4403"/>
      <c r="AX4403"/>
      <c r="AY4403"/>
      <c r="AZ4403"/>
      <c r="BA4403"/>
      <c r="BB4403"/>
      <c r="BC4403"/>
      <c r="BD4403"/>
      <c r="BE4403"/>
      <c r="BF4403"/>
      <c r="BG4403"/>
      <c r="BH4403"/>
      <c r="BI4403"/>
      <c r="BJ4403"/>
      <c r="BK4403"/>
      <c r="BL4403"/>
      <c r="BM4403"/>
      <c r="BN4403"/>
      <c r="BO4403"/>
      <c r="BP4403"/>
      <c r="BQ4403"/>
      <c r="BR4403"/>
      <c r="BS4403"/>
      <c r="BT4403"/>
      <c r="BU4403"/>
      <c r="BV4403"/>
      <c r="BW4403"/>
      <c r="BX4403"/>
      <c r="BY4403"/>
      <c r="BZ4403"/>
      <c r="CA4403"/>
      <c r="CB4403"/>
      <c r="CC4403"/>
      <c r="CD4403"/>
      <c r="CE4403"/>
      <c r="CF4403"/>
      <c r="CG4403"/>
      <c r="CH4403"/>
      <c r="CI4403"/>
      <c r="CJ4403"/>
      <c r="CK4403"/>
      <c r="CL4403"/>
      <c r="CM4403"/>
      <c r="CN4403"/>
      <c r="CO4403"/>
      <c r="CP4403"/>
      <c r="CQ4403"/>
      <c r="CR4403"/>
      <c r="CS4403"/>
      <c r="CT4403"/>
      <c r="CU4403"/>
      <c r="CV4403"/>
      <c r="CW4403"/>
      <c r="CX4403"/>
      <c r="CY4403"/>
      <c r="CZ4403"/>
      <c r="DA4403"/>
      <c r="DB4403"/>
      <c r="DC4403"/>
      <c r="DD4403"/>
      <c r="DE4403"/>
      <c r="DF4403"/>
      <c r="DG4403"/>
      <c r="DH4403"/>
      <c r="DI4403"/>
      <c r="DJ4403"/>
      <c r="DK4403"/>
      <c r="DL4403"/>
      <c r="DM4403"/>
      <c r="DN4403"/>
      <c r="DO4403"/>
      <c r="DP4403"/>
      <c r="DQ4403"/>
      <c r="DR4403"/>
      <c r="DS4403"/>
      <c r="DT4403"/>
      <c r="DU4403"/>
      <c r="DV4403"/>
      <c r="DW4403"/>
      <c r="DX4403"/>
      <c r="DY4403"/>
      <c r="DZ4403"/>
      <c r="EA4403"/>
      <c r="EB4403"/>
      <c r="EC4403"/>
      <c r="ED4403"/>
      <c r="EE4403"/>
      <c r="EF4403"/>
      <c r="EG4403"/>
      <c r="EH4403"/>
      <c r="EI4403"/>
      <c r="EJ4403"/>
      <c r="EK4403"/>
      <c r="EL4403"/>
      <c r="EM4403"/>
      <c r="EN4403"/>
      <c r="EO4403"/>
      <c r="EP4403"/>
      <c r="EQ4403"/>
      <c r="ER4403"/>
      <c r="ES4403"/>
      <c r="ET4403"/>
      <c r="EU4403"/>
      <c r="EV4403"/>
      <c r="EW4403"/>
      <c r="EX4403"/>
      <c r="EY4403"/>
      <c r="EZ4403"/>
      <c r="FA4403"/>
      <c r="FB4403"/>
      <c r="FC4403"/>
      <c r="FD4403"/>
      <c r="FE4403"/>
      <c r="FF4403"/>
      <c r="FG4403"/>
      <c r="FH4403"/>
      <c r="FI4403"/>
      <c r="FJ4403"/>
      <c r="FK4403"/>
      <c r="FL4403"/>
      <c r="FM4403"/>
      <c r="FN4403"/>
      <c r="FO4403"/>
      <c r="FP4403"/>
      <c r="FQ4403"/>
      <c r="FR4403"/>
      <c r="FS4403"/>
      <c r="FT4403"/>
      <c r="FU4403"/>
      <c r="FV4403"/>
      <c r="FW4403"/>
      <c r="FX4403"/>
      <c r="FY4403"/>
      <c r="FZ4403"/>
      <c r="GA4403"/>
      <c r="GB4403"/>
      <c r="GC4403"/>
      <c r="GD4403"/>
      <c r="GE4403"/>
      <c r="GF4403"/>
      <c r="GG4403"/>
      <c r="GH4403"/>
      <c r="GI4403"/>
      <c r="GJ4403"/>
      <c r="GK4403"/>
      <c r="GL4403"/>
      <c r="GM4403"/>
      <c r="GN4403"/>
      <c r="GO4403"/>
      <c r="GP4403"/>
      <c r="GQ4403"/>
      <c r="GR4403"/>
      <c r="GS4403"/>
      <c r="GT4403"/>
      <c r="GU4403"/>
      <c r="GV4403"/>
      <c r="GW4403"/>
      <c r="GX4403"/>
      <c r="GY4403"/>
      <c r="GZ4403"/>
      <c r="HA4403"/>
      <c r="HB4403"/>
      <c r="HC4403"/>
      <c r="HD4403"/>
      <c r="HE4403"/>
      <c r="HF4403"/>
      <c r="HG4403"/>
      <c r="HH4403"/>
      <c r="HI4403"/>
      <c r="HJ4403"/>
      <c r="HK4403"/>
      <c r="HL4403"/>
      <c r="HM4403"/>
      <c r="HN4403"/>
      <c r="HO4403"/>
      <c r="HP4403"/>
      <c r="HQ4403"/>
      <c r="HR4403"/>
      <c r="HS4403"/>
      <c r="HT4403"/>
      <c r="HU4403"/>
      <c r="HV4403"/>
      <c r="HW4403"/>
      <c r="HX4403"/>
      <c r="HY4403"/>
      <c r="HZ4403"/>
      <c r="IA4403"/>
      <c r="IB4403"/>
      <c r="IC4403"/>
      <c r="ID4403"/>
      <c r="IE4403"/>
      <c r="IF4403"/>
      <c r="IG4403"/>
      <c r="IH4403"/>
      <c r="II4403"/>
      <c r="IJ4403"/>
      <c r="IK4403"/>
      <c r="IL4403"/>
      <c r="IM4403"/>
      <c r="IN4403"/>
      <c r="IO4403"/>
      <c r="IP4403"/>
      <c r="IQ4403"/>
      <c r="IR4403"/>
      <c r="IS4403"/>
      <c r="IT4403"/>
      <c r="IU4403"/>
      <c r="IV4403"/>
    </row>
    <row r="4404" spans="1:256" ht="12.5">
      <c r="B4404" s="65">
        <v>1</v>
      </c>
      <c r="C4404" s="66">
        <f t="shared" si="198"/>
        <v>0</v>
      </c>
      <c r="D4404" s="253" t="s">
        <v>70</v>
      </c>
      <c r="E4404" s="253" t="s">
        <v>70</v>
      </c>
      <c r="F4404" s="254" t="s">
        <v>87</v>
      </c>
      <c r="G4404" s="78"/>
      <c r="H4404" s="96" t="s">
        <v>88</v>
      </c>
      <c r="I4404" s="107" t="s">
        <v>4772</v>
      </c>
      <c r="J4404" s="81"/>
      <c r="K4404" s="72"/>
      <c r="L4404" s="72"/>
      <c r="M4404" s="72"/>
      <c r="N4404" s="72"/>
      <c r="O4404" s="72"/>
      <c r="P4404" s="72"/>
      <c r="Q4404" s="833"/>
      <c r="R4404" s="102"/>
      <c r="S4404" s="73"/>
      <c r="T4404" s="102"/>
      <c r="U4404" s="103"/>
      <c r="V4404" s="104"/>
      <c r="W4404"/>
      <c r="X4404"/>
      <c r="Y4404"/>
      <c r="Z4404"/>
      <c r="AA4404"/>
      <c r="AB4404"/>
      <c r="AC4404"/>
      <c r="AD4404"/>
      <c r="AE4404"/>
      <c r="AF4404"/>
      <c r="AG4404"/>
      <c r="AH4404"/>
      <c r="AI4404"/>
      <c r="AJ4404"/>
      <c r="AK4404"/>
      <c r="AL4404"/>
      <c r="AM4404"/>
      <c r="AN4404"/>
      <c r="AO4404"/>
      <c r="AP4404"/>
      <c r="AQ4404"/>
      <c r="AR4404"/>
      <c r="AS4404"/>
      <c r="AT4404"/>
      <c r="AU4404"/>
      <c r="AV4404"/>
      <c r="AW4404"/>
      <c r="AX4404"/>
      <c r="AY4404"/>
      <c r="AZ4404"/>
      <c r="BA4404"/>
      <c r="BB4404"/>
      <c r="BC4404"/>
      <c r="BD4404"/>
      <c r="BE4404"/>
      <c r="BF4404"/>
      <c r="BG4404"/>
      <c r="BH4404"/>
      <c r="BI4404"/>
      <c r="BJ4404"/>
      <c r="BK4404"/>
      <c r="BL4404"/>
      <c r="BM4404"/>
      <c r="BN4404"/>
      <c r="BO4404"/>
      <c r="BP4404"/>
      <c r="BQ4404"/>
      <c r="BR4404"/>
      <c r="BS4404"/>
      <c r="BT4404"/>
      <c r="BU4404"/>
      <c r="BV4404"/>
      <c r="BW4404"/>
      <c r="BX4404"/>
      <c r="BY4404"/>
      <c r="BZ4404"/>
      <c r="CA4404"/>
      <c r="CB4404"/>
      <c r="CC4404"/>
      <c r="CD4404"/>
      <c r="CE4404"/>
      <c r="CF4404"/>
      <c r="CG4404"/>
      <c r="CH4404"/>
      <c r="CI4404"/>
      <c r="CJ4404"/>
      <c r="CK4404"/>
      <c r="CL4404"/>
      <c r="CM4404"/>
      <c r="CN4404"/>
      <c r="CO4404"/>
      <c r="CP4404"/>
      <c r="CQ4404"/>
      <c r="CR4404"/>
      <c r="CS4404"/>
      <c r="CT4404"/>
      <c r="CU4404"/>
      <c r="CV4404"/>
      <c r="CW4404"/>
      <c r="CX4404"/>
      <c r="CY4404"/>
      <c r="CZ4404"/>
      <c r="DA4404"/>
      <c r="DB4404"/>
      <c r="DC4404"/>
      <c r="DD4404"/>
      <c r="DE4404"/>
      <c r="DF4404"/>
      <c r="DG4404"/>
      <c r="DH4404"/>
      <c r="DI4404"/>
      <c r="DJ4404"/>
      <c r="DK4404"/>
      <c r="DL4404"/>
      <c r="DM4404"/>
      <c r="DN4404"/>
      <c r="DO4404"/>
      <c r="DP4404"/>
      <c r="DQ4404"/>
      <c r="DR4404"/>
      <c r="DS4404"/>
      <c r="DT4404"/>
      <c r="DU4404"/>
      <c r="DV4404"/>
      <c r="DW4404"/>
      <c r="DX4404"/>
      <c r="DY4404"/>
      <c r="DZ4404"/>
      <c r="EA4404"/>
      <c r="EB4404"/>
      <c r="EC4404"/>
      <c r="ED4404"/>
      <c r="EE4404"/>
      <c r="EF4404"/>
      <c r="EG4404"/>
      <c r="EH4404"/>
      <c r="EI4404"/>
      <c r="EJ4404"/>
      <c r="EK4404"/>
      <c r="EL4404"/>
      <c r="EM4404"/>
      <c r="EN4404"/>
      <c r="EO4404"/>
      <c r="EP4404"/>
      <c r="EQ4404"/>
      <c r="ER4404"/>
      <c r="ES4404"/>
      <c r="ET4404"/>
      <c r="EU4404"/>
      <c r="EV4404"/>
      <c r="EW4404"/>
      <c r="EX4404"/>
      <c r="EY4404"/>
      <c r="EZ4404"/>
      <c r="FA4404"/>
      <c r="FB4404"/>
      <c r="FC4404"/>
      <c r="FD4404"/>
      <c r="FE4404"/>
      <c r="FF4404"/>
      <c r="FG4404"/>
      <c r="FH4404"/>
      <c r="FI4404"/>
      <c r="FJ4404"/>
      <c r="FK4404"/>
      <c r="FL4404"/>
      <c r="FM4404"/>
      <c r="FN4404"/>
      <c r="FO4404"/>
      <c r="FP4404"/>
      <c r="FQ4404"/>
      <c r="FR4404"/>
      <c r="FS4404"/>
      <c r="FT4404"/>
      <c r="FU4404"/>
      <c r="FV4404"/>
      <c r="FW4404"/>
      <c r="FX4404"/>
      <c r="FY4404"/>
      <c r="FZ4404"/>
      <c r="GA4404"/>
      <c r="GB4404"/>
      <c r="GC4404"/>
      <c r="GD4404"/>
      <c r="GE4404"/>
      <c r="GF4404"/>
      <c r="GG4404"/>
      <c r="GH4404"/>
      <c r="GI4404"/>
      <c r="GJ4404"/>
      <c r="GK4404"/>
      <c r="GL4404"/>
      <c r="GM4404"/>
      <c r="GN4404"/>
      <c r="GO4404"/>
      <c r="GP4404"/>
      <c r="GQ4404"/>
      <c r="GR4404"/>
      <c r="GS4404"/>
      <c r="GT4404"/>
      <c r="GU4404"/>
      <c r="GV4404"/>
      <c r="GW4404"/>
      <c r="GX4404"/>
      <c r="GY4404"/>
      <c r="GZ4404"/>
      <c r="HA4404"/>
      <c r="HB4404"/>
      <c r="HC4404"/>
      <c r="HD4404"/>
      <c r="HE4404"/>
      <c r="HF4404"/>
      <c r="HG4404"/>
      <c r="HH4404"/>
      <c r="HI4404"/>
      <c r="HJ4404"/>
      <c r="HK4404"/>
      <c r="HL4404"/>
      <c r="HM4404"/>
      <c r="HN4404"/>
      <c r="HO4404"/>
      <c r="HP4404"/>
      <c r="HQ4404"/>
      <c r="HR4404"/>
      <c r="HS4404"/>
      <c r="HT4404"/>
      <c r="HU4404"/>
      <c r="HV4404"/>
      <c r="HW4404"/>
      <c r="HX4404"/>
      <c r="HY4404"/>
      <c r="HZ4404"/>
      <c r="IA4404"/>
      <c r="IB4404"/>
      <c r="IC4404"/>
      <c r="ID4404"/>
      <c r="IE4404"/>
      <c r="IF4404"/>
      <c r="IG4404"/>
      <c r="IH4404"/>
      <c r="II4404"/>
      <c r="IJ4404"/>
      <c r="IK4404"/>
      <c r="IL4404"/>
      <c r="IM4404"/>
      <c r="IN4404"/>
      <c r="IO4404"/>
      <c r="IP4404"/>
      <c r="IQ4404"/>
      <c r="IR4404"/>
      <c r="IS4404"/>
      <c r="IT4404"/>
      <c r="IU4404"/>
      <c r="IV4404"/>
    </row>
    <row r="4405" spans="1:256" ht="12.5">
      <c r="B4405" s="65">
        <v>1</v>
      </c>
      <c r="C4405" s="66">
        <f t="shared" si="198"/>
        <v>1</v>
      </c>
      <c r="D4405" s="254" t="s">
        <v>87</v>
      </c>
      <c r="E4405" s="254" t="s">
        <v>68</v>
      </c>
      <c r="F4405" s="252" t="s">
        <v>90</v>
      </c>
      <c r="G4405" s="78"/>
      <c r="H4405" s="96" t="s">
        <v>1601</v>
      </c>
      <c r="I4405" s="107" t="s">
        <v>4773</v>
      </c>
      <c r="J4405" s="81"/>
      <c r="K4405" s="72"/>
      <c r="L4405" s="72"/>
      <c r="M4405" s="72"/>
      <c r="N4405" s="72"/>
      <c r="O4405" s="72"/>
      <c r="P4405" s="72"/>
      <c r="Q4405" s="833"/>
      <c r="R4405" s="102"/>
      <c r="S4405" s="73"/>
      <c r="T4405" s="102"/>
      <c r="U4405" s="103"/>
      <c r="V4405" s="104"/>
      <c r="W4405"/>
      <c r="X4405"/>
      <c r="Y4405"/>
      <c r="Z4405"/>
      <c r="AA4405"/>
      <c r="AB4405"/>
      <c r="AC4405"/>
      <c r="AD4405"/>
      <c r="AE4405"/>
      <c r="AF4405"/>
      <c r="AG4405"/>
      <c r="AH4405"/>
      <c r="AI4405"/>
      <c r="AJ4405"/>
      <c r="AK4405"/>
      <c r="AL4405"/>
      <c r="AM4405"/>
      <c r="AN4405"/>
      <c r="AO4405"/>
      <c r="AP4405"/>
      <c r="AQ4405"/>
      <c r="AR4405"/>
      <c r="AS4405"/>
      <c r="AT4405"/>
      <c r="AU4405"/>
      <c r="AV4405"/>
      <c r="AW4405"/>
      <c r="AX4405"/>
      <c r="AY4405"/>
      <c r="AZ4405"/>
      <c r="BA4405"/>
      <c r="BB4405"/>
      <c r="BC4405"/>
      <c r="BD4405"/>
      <c r="BE4405"/>
      <c r="BF4405"/>
      <c r="BG4405"/>
      <c r="BH4405"/>
      <c r="BI4405"/>
      <c r="BJ4405"/>
      <c r="BK4405"/>
      <c r="BL4405"/>
      <c r="BM4405"/>
      <c r="BN4405"/>
      <c r="BO4405"/>
      <c r="BP4405"/>
      <c r="BQ4405"/>
      <c r="BR4405"/>
      <c r="BS4405"/>
      <c r="BT4405"/>
      <c r="BU4405"/>
      <c r="BV4405"/>
      <c r="BW4405"/>
      <c r="BX4405"/>
      <c r="BY4405"/>
      <c r="BZ4405"/>
      <c r="CA4405"/>
      <c r="CB4405"/>
      <c r="CC4405"/>
      <c r="CD4405"/>
      <c r="CE4405"/>
      <c r="CF4405"/>
      <c r="CG4405"/>
      <c r="CH4405"/>
      <c r="CI4405"/>
      <c r="CJ4405"/>
      <c r="CK4405"/>
      <c r="CL4405"/>
      <c r="CM4405"/>
      <c r="CN4405"/>
      <c r="CO4405"/>
      <c r="CP4405"/>
      <c r="CQ4405"/>
      <c r="CR4405"/>
      <c r="CS4405"/>
      <c r="CT4405"/>
      <c r="CU4405"/>
      <c r="CV4405"/>
      <c r="CW4405"/>
      <c r="CX4405"/>
      <c r="CY4405"/>
      <c r="CZ4405"/>
      <c r="DA4405"/>
      <c r="DB4405"/>
      <c r="DC4405"/>
      <c r="DD4405"/>
      <c r="DE4405"/>
      <c r="DF4405"/>
      <c r="DG4405"/>
      <c r="DH4405"/>
      <c r="DI4405"/>
      <c r="DJ4405"/>
      <c r="DK4405"/>
      <c r="DL4405"/>
      <c r="DM4405"/>
      <c r="DN4405"/>
      <c r="DO4405"/>
      <c r="DP4405"/>
      <c r="DQ4405"/>
      <c r="DR4405"/>
      <c r="DS4405"/>
      <c r="DT4405"/>
      <c r="DU4405"/>
      <c r="DV4405"/>
      <c r="DW4405"/>
      <c r="DX4405"/>
      <c r="DY4405"/>
      <c r="DZ4405"/>
      <c r="EA4405"/>
      <c r="EB4405"/>
      <c r="EC4405"/>
      <c r="ED4405"/>
      <c r="EE4405"/>
      <c r="EF4405"/>
      <c r="EG4405"/>
      <c r="EH4405"/>
      <c r="EI4405"/>
      <c r="EJ4405"/>
      <c r="EK4405"/>
      <c r="EL4405"/>
      <c r="EM4405"/>
      <c r="EN4405"/>
      <c r="EO4405"/>
      <c r="EP4405"/>
      <c r="EQ4405"/>
      <c r="ER4405"/>
      <c r="ES4405"/>
      <c r="ET4405"/>
      <c r="EU4405"/>
      <c r="EV4405"/>
      <c r="EW4405"/>
      <c r="EX4405"/>
      <c r="EY4405"/>
      <c r="EZ4405"/>
      <c r="FA4405"/>
      <c r="FB4405"/>
      <c r="FC4405"/>
      <c r="FD4405"/>
      <c r="FE4405"/>
      <c r="FF4405"/>
      <c r="FG4405"/>
      <c r="FH4405"/>
      <c r="FI4405"/>
      <c r="FJ4405"/>
      <c r="FK4405"/>
      <c r="FL4405"/>
      <c r="FM4405"/>
      <c r="FN4405"/>
      <c r="FO4405"/>
      <c r="FP4405"/>
      <c r="FQ4405"/>
      <c r="FR4405"/>
      <c r="FS4405"/>
      <c r="FT4405"/>
      <c r="FU4405"/>
      <c r="FV4405"/>
      <c r="FW4405"/>
      <c r="FX4405"/>
      <c r="FY4405"/>
      <c r="FZ4405"/>
      <c r="GA4405"/>
      <c r="GB4405"/>
      <c r="GC4405"/>
      <c r="GD4405"/>
      <c r="GE4405"/>
      <c r="GF4405"/>
      <c r="GG4405"/>
      <c r="GH4405"/>
      <c r="GI4405"/>
      <c r="GJ4405"/>
      <c r="GK4405"/>
      <c r="GL4405"/>
      <c r="GM4405"/>
      <c r="GN4405"/>
      <c r="GO4405"/>
      <c r="GP4405"/>
      <c r="GQ4405"/>
      <c r="GR4405"/>
      <c r="GS4405"/>
      <c r="GT4405"/>
      <c r="GU4405"/>
      <c r="GV4405"/>
      <c r="GW4405"/>
      <c r="GX4405"/>
      <c r="GY4405"/>
      <c r="GZ4405"/>
      <c r="HA4405"/>
      <c r="HB4405"/>
      <c r="HC4405"/>
      <c r="HD4405"/>
      <c r="HE4405"/>
      <c r="HF4405"/>
      <c r="HG4405"/>
      <c r="HH4405"/>
      <c r="HI4405"/>
      <c r="HJ4405"/>
      <c r="HK4405"/>
      <c r="HL4405"/>
      <c r="HM4405"/>
      <c r="HN4405"/>
      <c r="HO4405"/>
      <c r="HP4405"/>
      <c r="HQ4405"/>
      <c r="HR4405"/>
      <c r="HS4405"/>
      <c r="HT4405"/>
      <c r="HU4405"/>
      <c r="HV4405"/>
      <c r="HW4405"/>
      <c r="HX4405"/>
      <c r="HY4405"/>
      <c r="HZ4405"/>
      <c r="IA4405"/>
      <c r="IB4405"/>
      <c r="IC4405"/>
      <c r="ID4405"/>
      <c r="IE4405"/>
      <c r="IF4405"/>
      <c r="IG4405"/>
      <c r="IH4405"/>
      <c r="II4405"/>
      <c r="IJ4405"/>
      <c r="IK4405"/>
      <c r="IL4405"/>
      <c r="IM4405"/>
      <c r="IN4405"/>
      <c r="IO4405"/>
      <c r="IP4405"/>
      <c r="IQ4405"/>
      <c r="IR4405"/>
      <c r="IS4405"/>
      <c r="IT4405"/>
      <c r="IU4405"/>
      <c r="IV4405"/>
    </row>
    <row r="4406" spans="1:256" s="320" customFormat="1" ht="12.5">
      <c r="A4406" s="217"/>
      <c r="B4406" s="65">
        <v>1</v>
      </c>
      <c r="C4406" s="66">
        <f t="shared" si="198"/>
        <v>0</v>
      </c>
      <c r="D4406" s="254" t="s">
        <v>68</v>
      </c>
      <c r="E4406" s="253" t="s">
        <v>70</v>
      </c>
      <c r="F4406" s="252" t="s">
        <v>90</v>
      </c>
      <c r="G4406" s="78"/>
      <c r="H4406" s="96" t="s">
        <v>126</v>
      </c>
      <c r="I4406" s="107" t="s">
        <v>4774</v>
      </c>
      <c r="J4406" s="81"/>
      <c r="K4406" s="72"/>
      <c r="L4406" s="72"/>
      <c r="M4406" s="72"/>
      <c r="N4406" s="72"/>
      <c r="O4406" s="72"/>
      <c r="P4406" s="72"/>
      <c r="Q4406" s="833"/>
      <c r="R4406" s="102"/>
      <c r="S4406" s="73"/>
      <c r="T4406" s="102"/>
      <c r="U4406" s="103"/>
      <c r="V4406" s="104"/>
      <c r="W4406"/>
      <c r="X4406"/>
      <c r="Y4406"/>
      <c r="Z4406"/>
      <c r="AA4406"/>
      <c r="AB4406"/>
      <c r="AC4406"/>
      <c r="AD4406"/>
      <c r="AE4406"/>
      <c r="AF4406"/>
      <c r="AG4406"/>
      <c r="AH4406"/>
      <c r="AI4406"/>
      <c r="AJ4406"/>
      <c r="AK4406"/>
      <c r="AL4406"/>
      <c r="AM4406"/>
      <c r="AN4406"/>
      <c r="AO4406"/>
      <c r="AP4406"/>
      <c r="AQ4406"/>
      <c r="AR4406"/>
      <c r="AS4406"/>
      <c r="AT4406"/>
      <c r="AU4406"/>
      <c r="AV4406"/>
      <c r="AW4406"/>
      <c r="AX4406"/>
      <c r="AY4406"/>
      <c r="AZ4406"/>
      <c r="BA4406"/>
      <c r="BB4406"/>
      <c r="BC4406"/>
      <c r="BD4406"/>
      <c r="BE4406"/>
      <c r="BF4406"/>
      <c r="BG4406"/>
      <c r="BH4406"/>
      <c r="BI4406"/>
      <c r="BJ4406"/>
      <c r="BK4406"/>
      <c r="BL4406"/>
      <c r="BM4406"/>
      <c r="BN4406"/>
      <c r="BO4406"/>
      <c r="BP4406"/>
      <c r="BQ4406"/>
      <c r="BR4406"/>
      <c r="BS4406"/>
      <c r="BT4406"/>
      <c r="BU4406"/>
      <c r="BV4406"/>
      <c r="BW4406"/>
      <c r="BX4406"/>
      <c r="BY4406"/>
      <c r="BZ4406"/>
      <c r="CA4406"/>
      <c r="CB4406"/>
      <c r="CC4406"/>
      <c r="CD4406"/>
      <c r="CE4406"/>
      <c r="CF4406"/>
      <c r="CG4406"/>
      <c r="CH4406"/>
      <c r="CI4406"/>
      <c r="CJ4406"/>
      <c r="CK4406"/>
      <c r="CL4406"/>
      <c r="CM4406"/>
      <c r="CN4406"/>
      <c r="CO4406"/>
      <c r="CP4406"/>
      <c r="CQ4406"/>
      <c r="CR4406"/>
      <c r="CS4406"/>
      <c r="CT4406"/>
      <c r="CU4406"/>
      <c r="CV4406"/>
      <c r="CW4406"/>
      <c r="CX4406"/>
      <c r="CY4406"/>
      <c r="CZ4406"/>
      <c r="DA4406"/>
      <c r="DB4406"/>
      <c r="DC4406"/>
      <c r="DD4406"/>
      <c r="DE4406"/>
      <c r="DF4406"/>
      <c r="DG4406"/>
      <c r="DH4406"/>
      <c r="DI4406"/>
      <c r="DJ4406"/>
      <c r="DK4406"/>
      <c r="DL4406"/>
      <c r="DM4406"/>
      <c r="DN4406"/>
      <c r="DO4406"/>
      <c r="DP4406"/>
      <c r="DQ4406"/>
      <c r="DR4406"/>
      <c r="DS4406"/>
      <c r="DT4406"/>
      <c r="DU4406"/>
      <c r="DV4406"/>
      <c r="DW4406"/>
      <c r="DX4406"/>
      <c r="DY4406"/>
      <c r="DZ4406"/>
      <c r="EA4406"/>
      <c r="EB4406"/>
      <c r="EC4406"/>
      <c r="ED4406"/>
      <c r="EE4406"/>
      <c r="EF4406"/>
      <c r="EG4406"/>
      <c r="EH4406"/>
      <c r="EI4406"/>
      <c r="EJ4406"/>
      <c r="EK4406"/>
      <c r="EL4406"/>
      <c r="EM4406"/>
      <c r="EN4406"/>
      <c r="EO4406"/>
      <c r="EP4406"/>
      <c r="EQ4406"/>
      <c r="ER4406"/>
      <c r="ES4406"/>
      <c r="ET4406"/>
      <c r="EU4406"/>
      <c r="EV4406"/>
      <c r="EW4406"/>
      <c r="EX4406"/>
      <c r="EY4406"/>
      <c r="EZ4406"/>
      <c r="FA4406"/>
      <c r="FB4406"/>
      <c r="FC4406"/>
      <c r="FD4406"/>
      <c r="FE4406"/>
      <c r="FF4406"/>
      <c r="FG4406"/>
      <c r="FH4406"/>
      <c r="FI4406"/>
      <c r="FJ4406"/>
      <c r="FK4406"/>
      <c r="FL4406"/>
      <c r="FM4406"/>
      <c r="FN4406"/>
      <c r="FO4406"/>
      <c r="FP4406"/>
      <c r="FQ4406"/>
      <c r="FR4406"/>
      <c r="FS4406"/>
      <c r="FT4406"/>
      <c r="FU4406"/>
      <c r="FV4406"/>
      <c r="FW4406"/>
      <c r="FX4406"/>
      <c r="FY4406"/>
      <c r="FZ4406"/>
      <c r="GA4406"/>
      <c r="GB4406"/>
      <c r="GC4406"/>
      <c r="GD4406"/>
      <c r="GE4406"/>
      <c r="GF4406"/>
      <c r="GG4406"/>
      <c r="GH4406"/>
      <c r="GI4406"/>
      <c r="GJ4406"/>
      <c r="GK4406"/>
      <c r="GL4406"/>
      <c r="GM4406"/>
      <c r="GN4406"/>
      <c r="GO4406"/>
      <c r="GP4406"/>
      <c r="GQ4406"/>
      <c r="GR4406"/>
      <c r="GS4406"/>
      <c r="GT4406"/>
      <c r="GU4406"/>
      <c r="GV4406"/>
      <c r="GW4406"/>
      <c r="GX4406"/>
      <c r="GY4406"/>
      <c r="GZ4406"/>
      <c r="HA4406"/>
      <c r="HB4406"/>
      <c r="HC4406"/>
      <c r="HD4406"/>
      <c r="HE4406"/>
      <c r="HF4406"/>
      <c r="HG4406"/>
      <c r="HH4406"/>
      <c r="HI4406"/>
      <c r="HJ4406"/>
      <c r="HK4406"/>
      <c r="HL4406"/>
      <c r="HM4406"/>
      <c r="HN4406"/>
      <c r="HO4406"/>
      <c r="HP4406"/>
      <c r="HQ4406"/>
      <c r="HR4406"/>
      <c r="HS4406"/>
      <c r="HT4406"/>
      <c r="HU4406"/>
      <c r="HV4406"/>
      <c r="HW4406"/>
      <c r="HX4406"/>
      <c r="HY4406"/>
      <c r="HZ4406"/>
      <c r="IA4406"/>
      <c r="IB4406"/>
      <c r="IC4406"/>
      <c r="ID4406"/>
      <c r="IE4406"/>
      <c r="IF4406"/>
      <c r="IG4406"/>
      <c r="IH4406"/>
      <c r="II4406"/>
      <c r="IJ4406"/>
      <c r="IK4406"/>
      <c r="IL4406"/>
      <c r="IM4406"/>
      <c r="IN4406"/>
      <c r="IO4406"/>
      <c r="IP4406"/>
      <c r="IQ4406"/>
      <c r="IR4406"/>
      <c r="IS4406"/>
      <c r="IT4406"/>
      <c r="IU4406"/>
      <c r="IV4406"/>
    </row>
    <row r="4407" spans="1:256" ht="12.5">
      <c r="B4407" s="65">
        <v>1</v>
      </c>
      <c r="C4407" s="66">
        <f t="shared" si="198"/>
        <v>0</v>
      </c>
      <c r="D4407" s="676" t="s">
        <v>90</v>
      </c>
      <c r="E4407" s="676" t="s">
        <v>90</v>
      </c>
      <c r="F4407" s="695" t="s">
        <v>99</v>
      </c>
      <c r="G4407" s="78"/>
      <c r="H4407" s="96" t="s">
        <v>126</v>
      </c>
      <c r="I4407" s="107" t="s">
        <v>4775</v>
      </c>
      <c r="J4407" s="81"/>
      <c r="K4407" s="72"/>
      <c r="L4407" s="72"/>
      <c r="M4407" s="72"/>
      <c r="N4407" s="72"/>
      <c r="O4407" s="72"/>
      <c r="P4407" s="72"/>
      <c r="Q4407" s="833"/>
      <c r="R4407" s="102"/>
      <c r="S4407" s="73"/>
      <c r="T4407" s="102"/>
      <c r="U4407" s="103"/>
      <c r="V4407" s="104"/>
      <c r="W4407"/>
      <c r="X4407"/>
      <c r="Y4407"/>
      <c r="Z4407"/>
      <c r="AA4407"/>
      <c r="AB4407"/>
      <c r="AC4407"/>
      <c r="AD4407"/>
      <c r="AE4407"/>
      <c r="AF4407"/>
      <c r="AG4407"/>
      <c r="AH4407"/>
      <c r="AI4407"/>
      <c r="AJ4407"/>
      <c r="AK4407"/>
      <c r="AL4407"/>
      <c r="AM4407"/>
      <c r="AN4407"/>
      <c r="AO4407"/>
      <c r="AP4407"/>
      <c r="AQ4407"/>
      <c r="AR4407"/>
      <c r="AS4407"/>
      <c r="AT4407"/>
      <c r="AU4407"/>
      <c r="AV4407"/>
      <c r="AW4407"/>
      <c r="AX4407"/>
      <c r="AY4407"/>
      <c r="AZ4407"/>
      <c r="BA4407"/>
      <c r="BB4407"/>
      <c r="BC4407"/>
      <c r="BD4407"/>
      <c r="BE4407"/>
      <c r="BF4407"/>
      <c r="BG4407"/>
      <c r="BH4407"/>
      <c r="BI4407"/>
      <c r="BJ4407"/>
      <c r="BK4407"/>
      <c r="BL4407"/>
      <c r="BM4407"/>
      <c r="BN4407"/>
      <c r="BO4407"/>
      <c r="BP4407"/>
      <c r="BQ4407"/>
      <c r="BR4407"/>
      <c r="BS4407"/>
      <c r="BT4407"/>
      <c r="BU4407"/>
      <c r="BV4407"/>
      <c r="BW4407"/>
      <c r="BX4407"/>
      <c r="BY4407"/>
      <c r="BZ4407"/>
      <c r="CA4407"/>
      <c r="CB4407"/>
      <c r="CC4407"/>
      <c r="CD4407"/>
      <c r="CE4407"/>
      <c r="CF4407"/>
      <c r="CG4407"/>
      <c r="CH4407"/>
      <c r="CI4407"/>
      <c r="CJ4407"/>
      <c r="CK4407"/>
      <c r="CL4407"/>
      <c r="CM4407"/>
      <c r="CN4407"/>
      <c r="CO4407"/>
      <c r="CP4407"/>
      <c r="CQ4407"/>
      <c r="CR4407"/>
      <c r="CS4407"/>
      <c r="CT4407"/>
      <c r="CU4407"/>
      <c r="CV4407"/>
      <c r="CW4407"/>
      <c r="CX4407"/>
      <c r="CY4407"/>
      <c r="CZ4407"/>
      <c r="DA4407"/>
      <c r="DB4407"/>
      <c r="DC4407"/>
      <c r="DD4407"/>
      <c r="DE4407"/>
      <c r="DF4407"/>
      <c r="DG4407"/>
      <c r="DH4407"/>
      <c r="DI4407"/>
      <c r="DJ4407"/>
      <c r="DK4407"/>
      <c r="DL4407"/>
      <c r="DM4407"/>
      <c r="DN4407"/>
      <c r="DO4407"/>
      <c r="DP4407"/>
      <c r="DQ4407"/>
      <c r="DR4407"/>
      <c r="DS4407"/>
      <c r="DT4407"/>
      <c r="DU4407"/>
      <c r="DV4407"/>
      <c r="DW4407"/>
      <c r="DX4407"/>
      <c r="DY4407"/>
      <c r="DZ4407"/>
      <c r="EA4407"/>
      <c r="EB4407"/>
      <c r="EC4407"/>
      <c r="ED4407"/>
      <c r="EE4407"/>
      <c r="EF4407"/>
      <c r="EG4407"/>
      <c r="EH4407"/>
      <c r="EI4407"/>
      <c r="EJ4407"/>
      <c r="EK4407"/>
      <c r="EL4407"/>
      <c r="EM4407"/>
      <c r="EN4407"/>
      <c r="EO4407"/>
      <c r="EP4407"/>
      <c r="EQ4407"/>
      <c r="ER4407"/>
      <c r="ES4407"/>
      <c r="ET4407"/>
      <c r="EU4407"/>
      <c r="EV4407"/>
      <c r="EW4407"/>
      <c r="EX4407"/>
      <c r="EY4407"/>
      <c r="EZ4407"/>
      <c r="FA4407"/>
      <c r="FB4407"/>
      <c r="FC4407"/>
      <c r="FD4407"/>
      <c r="FE4407"/>
      <c r="FF4407"/>
      <c r="FG4407"/>
      <c r="FH4407"/>
      <c r="FI4407"/>
      <c r="FJ4407"/>
      <c r="FK4407"/>
      <c r="FL4407"/>
      <c r="FM4407"/>
      <c r="FN4407"/>
      <c r="FO4407"/>
      <c r="FP4407"/>
      <c r="FQ4407"/>
      <c r="FR4407"/>
      <c r="FS4407"/>
      <c r="FT4407"/>
      <c r="FU4407"/>
      <c r="FV4407"/>
      <c r="FW4407"/>
      <c r="FX4407"/>
      <c r="FY4407"/>
      <c r="FZ4407"/>
      <c r="GA4407"/>
      <c r="GB4407"/>
      <c r="GC4407"/>
      <c r="GD4407"/>
      <c r="GE4407"/>
      <c r="GF4407"/>
      <c r="GG4407"/>
      <c r="GH4407"/>
      <c r="GI4407"/>
      <c r="GJ4407"/>
      <c r="GK4407"/>
      <c r="GL4407"/>
      <c r="GM4407"/>
      <c r="GN4407"/>
      <c r="GO4407"/>
      <c r="GP4407"/>
      <c r="GQ4407"/>
      <c r="GR4407"/>
      <c r="GS4407"/>
      <c r="GT4407"/>
      <c r="GU4407"/>
      <c r="GV4407"/>
      <c r="GW4407"/>
      <c r="GX4407"/>
      <c r="GY4407"/>
      <c r="GZ4407"/>
      <c r="HA4407"/>
      <c r="HB4407"/>
      <c r="HC4407"/>
      <c r="HD4407"/>
      <c r="HE4407"/>
      <c r="HF4407"/>
      <c r="HG4407"/>
      <c r="HH4407"/>
      <c r="HI4407"/>
      <c r="HJ4407"/>
      <c r="HK4407"/>
      <c r="HL4407"/>
      <c r="HM4407"/>
      <c r="HN4407"/>
      <c r="HO4407"/>
      <c r="HP4407"/>
      <c r="HQ4407"/>
      <c r="HR4407"/>
      <c r="HS4407"/>
      <c r="HT4407"/>
      <c r="HU4407"/>
      <c r="HV4407"/>
      <c r="HW4407"/>
      <c r="HX4407"/>
      <c r="HY4407"/>
      <c r="HZ4407"/>
      <c r="IA4407"/>
      <c r="IB4407"/>
      <c r="IC4407"/>
      <c r="ID4407"/>
      <c r="IE4407"/>
      <c r="IF4407"/>
      <c r="IG4407"/>
      <c r="IH4407"/>
      <c r="II4407"/>
      <c r="IJ4407"/>
      <c r="IK4407"/>
      <c r="IL4407"/>
      <c r="IM4407"/>
      <c r="IN4407"/>
      <c r="IO4407"/>
      <c r="IP4407"/>
      <c r="IQ4407"/>
      <c r="IR4407"/>
      <c r="IS4407"/>
      <c r="IT4407"/>
      <c r="IU4407"/>
      <c r="IV4407"/>
    </row>
    <row r="4408" spans="1:256" ht="12.5">
      <c r="A4408" s="305"/>
      <c r="B4408" s="65">
        <v>1</v>
      </c>
      <c r="C4408" s="66">
        <f t="shared" si="198"/>
        <v>0</v>
      </c>
      <c r="D4408" s="675" t="s">
        <v>87</v>
      </c>
      <c r="E4408" s="695" t="s">
        <v>99</v>
      </c>
      <c r="F4408" s="675" t="s">
        <v>68</v>
      </c>
      <c r="G4408" s="78"/>
      <c r="H4408" s="96" t="s">
        <v>101</v>
      </c>
      <c r="I4408" s="107" t="s">
        <v>4776</v>
      </c>
      <c r="J4408" s="81"/>
      <c r="K4408" s="72"/>
      <c r="L4408" s="72"/>
      <c r="M4408" s="72"/>
      <c r="N4408" s="72"/>
      <c r="O4408" s="72"/>
      <c r="P4408" s="72"/>
      <c r="Q4408" s="833"/>
      <c r="R4408" s="102"/>
      <c r="S4408" s="73"/>
      <c r="T4408" s="102"/>
      <c r="U4408" s="103"/>
      <c r="V4408" s="104"/>
      <c r="W4408"/>
      <c r="X4408"/>
      <c r="Y4408"/>
      <c r="Z4408"/>
      <c r="AA4408"/>
      <c r="AB4408"/>
      <c r="AC4408"/>
      <c r="AD4408"/>
      <c r="AE4408"/>
      <c r="AF4408"/>
      <c r="AG4408"/>
      <c r="AH4408"/>
      <c r="AI4408"/>
      <c r="AJ4408"/>
      <c r="AK4408"/>
      <c r="AL4408"/>
      <c r="AM4408"/>
      <c r="AN4408"/>
      <c r="AO4408"/>
      <c r="AP4408"/>
      <c r="AQ4408"/>
      <c r="AR4408"/>
      <c r="AS4408"/>
      <c r="AT4408"/>
      <c r="AU4408"/>
      <c r="AV4408"/>
      <c r="AW4408"/>
      <c r="AX4408"/>
      <c r="AY4408"/>
      <c r="AZ4408"/>
      <c r="BA4408"/>
      <c r="BB4408"/>
      <c r="BC4408"/>
      <c r="BD4408"/>
      <c r="BE4408"/>
      <c r="BF4408"/>
      <c r="BG4408"/>
      <c r="BH4408"/>
      <c r="BI4408"/>
      <c r="BJ4408"/>
      <c r="BK4408"/>
      <c r="BL4408"/>
      <c r="BM4408"/>
      <c r="BN4408"/>
      <c r="BO4408"/>
      <c r="BP4408"/>
      <c r="BQ4408"/>
      <c r="BR4408"/>
      <c r="BS4408"/>
      <c r="BT4408"/>
      <c r="BU4408"/>
      <c r="BV4408"/>
      <c r="BW4408"/>
      <c r="BX4408"/>
      <c r="BY4408"/>
      <c r="BZ4408"/>
      <c r="CA4408"/>
      <c r="CB4408"/>
      <c r="CC4408"/>
      <c r="CD4408"/>
      <c r="CE4408"/>
      <c r="CF4408"/>
      <c r="CG4408"/>
      <c r="CH4408"/>
      <c r="CI4408"/>
      <c r="CJ4408"/>
      <c r="CK4408"/>
      <c r="CL4408"/>
      <c r="CM4408"/>
      <c r="CN4408"/>
      <c r="CO4408"/>
      <c r="CP4408"/>
      <c r="CQ4408"/>
      <c r="CR4408"/>
      <c r="CS4408"/>
      <c r="CT4408"/>
      <c r="CU4408"/>
      <c r="CV4408"/>
      <c r="CW4408"/>
      <c r="CX4408"/>
      <c r="CY4408"/>
      <c r="CZ4408"/>
      <c r="DA4408"/>
      <c r="DB4408"/>
      <c r="DC4408"/>
      <c r="DD4408"/>
      <c r="DE4408"/>
      <c r="DF4408"/>
      <c r="DG4408"/>
      <c r="DH4408"/>
      <c r="DI4408"/>
      <c r="DJ4408"/>
      <c r="DK4408"/>
      <c r="DL4408"/>
      <c r="DM4408"/>
      <c r="DN4408"/>
      <c r="DO4408"/>
      <c r="DP4408"/>
      <c r="DQ4408"/>
      <c r="DR4408"/>
      <c r="DS4408"/>
      <c r="DT4408"/>
      <c r="DU4408"/>
      <c r="DV4408"/>
      <c r="DW4408"/>
      <c r="DX4408"/>
      <c r="DY4408"/>
      <c r="DZ4408"/>
      <c r="EA4408"/>
      <c r="EB4408"/>
      <c r="EC4408"/>
      <c r="ED4408"/>
      <c r="EE4408"/>
      <c r="EF4408"/>
      <c r="EG4408"/>
      <c r="EH4408"/>
      <c r="EI4408"/>
      <c r="EJ4408"/>
      <c r="EK4408"/>
      <c r="EL4408"/>
      <c r="EM4408"/>
      <c r="EN4408"/>
      <c r="EO4408"/>
      <c r="EP4408"/>
      <c r="EQ4408"/>
      <c r="ER4408"/>
      <c r="ES4408"/>
      <c r="ET4408"/>
      <c r="EU4408"/>
      <c r="EV4408"/>
      <c r="EW4408"/>
      <c r="EX4408"/>
      <c r="EY4408"/>
      <c r="EZ4408"/>
      <c r="FA4408"/>
      <c r="FB4408"/>
      <c r="FC4408"/>
      <c r="FD4408"/>
      <c r="FE4408"/>
      <c r="FF4408"/>
      <c r="FG4408"/>
      <c r="FH4408"/>
      <c r="FI4408"/>
      <c r="FJ4408"/>
      <c r="FK4408"/>
      <c r="FL4408"/>
      <c r="FM4408"/>
      <c r="FN4408"/>
      <c r="FO4408"/>
      <c r="FP4408"/>
      <c r="FQ4408"/>
      <c r="FR4408"/>
      <c r="FS4408"/>
      <c r="FT4408"/>
      <c r="FU4408"/>
      <c r="FV4408"/>
      <c r="FW4408"/>
      <c r="FX4408"/>
      <c r="FY4408"/>
      <c r="FZ4408"/>
      <c r="GA4408"/>
      <c r="GB4408"/>
      <c r="GC4408"/>
      <c r="GD4408"/>
      <c r="GE4408"/>
      <c r="GF4408"/>
      <c r="GG4408"/>
      <c r="GH4408"/>
      <c r="GI4408"/>
      <c r="GJ4408"/>
      <c r="GK4408"/>
      <c r="GL4408"/>
      <c r="GM4408"/>
      <c r="GN4408"/>
      <c r="GO4408"/>
      <c r="GP4408"/>
      <c r="GQ4408"/>
      <c r="GR4408"/>
      <c r="GS4408"/>
      <c r="GT4408"/>
      <c r="GU4408"/>
      <c r="GV4408"/>
      <c r="GW4408"/>
      <c r="GX4408"/>
      <c r="GY4408"/>
      <c r="GZ4408"/>
      <c r="HA4408"/>
      <c r="HB4408"/>
      <c r="HC4408"/>
      <c r="HD4408"/>
      <c r="HE4408"/>
      <c r="HF4408"/>
      <c r="HG4408"/>
      <c r="HH4408"/>
      <c r="HI4408"/>
      <c r="HJ4408"/>
      <c r="HK4408"/>
      <c r="HL4408"/>
      <c r="HM4408"/>
      <c r="HN4408"/>
      <c r="HO4408"/>
      <c r="HP4408"/>
      <c r="HQ4408"/>
      <c r="HR4408"/>
      <c r="HS4408"/>
      <c r="HT4408"/>
      <c r="HU4408"/>
      <c r="HV4408"/>
      <c r="HW4408"/>
      <c r="HX4408"/>
      <c r="HY4408"/>
      <c r="HZ4408"/>
      <c r="IA4408"/>
      <c r="IB4408"/>
      <c r="IC4408"/>
      <c r="ID4408"/>
      <c r="IE4408"/>
      <c r="IF4408"/>
      <c r="IG4408"/>
      <c r="IH4408"/>
      <c r="II4408"/>
      <c r="IJ4408"/>
      <c r="IK4408"/>
      <c r="IL4408"/>
      <c r="IM4408"/>
      <c r="IN4408"/>
      <c r="IO4408"/>
      <c r="IP4408"/>
      <c r="IQ4408"/>
      <c r="IR4408"/>
      <c r="IS4408"/>
      <c r="IT4408"/>
      <c r="IU4408"/>
      <c r="IV4408"/>
    </row>
    <row r="4409" spans="1:256" ht="12.5">
      <c r="A4409" s="305"/>
      <c r="B4409" s="65">
        <v>1</v>
      </c>
      <c r="C4409" s="66">
        <f t="shared" si="198"/>
        <v>1</v>
      </c>
      <c r="D4409" s="675" t="s">
        <v>87</v>
      </c>
      <c r="E4409" s="675" t="s">
        <v>87</v>
      </c>
      <c r="F4409" s="695" t="s">
        <v>99</v>
      </c>
      <c r="G4409" s="78"/>
      <c r="H4409" s="96" t="s">
        <v>122</v>
      </c>
      <c r="I4409" s="107" t="s">
        <v>4777</v>
      </c>
      <c r="J4409" s="81"/>
      <c r="K4409" s="72"/>
      <c r="L4409" s="72"/>
      <c r="M4409" s="72"/>
      <c r="N4409" s="72"/>
      <c r="O4409" s="72"/>
      <c r="P4409" s="72"/>
      <c r="Q4409" s="833"/>
      <c r="R4409" s="102"/>
      <c r="S4409" s="73"/>
      <c r="T4409" s="102"/>
      <c r="U4409" s="103"/>
      <c r="V4409" s="104"/>
      <c r="W4409"/>
      <c r="X4409"/>
      <c r="Y4409"/>
      <c r="Z4409"/>
      <c r="AA4409"/>
      <c r="AB4409"/>
      <c r="AC4409"/>
      <c r="AD4409"/>
      <c r="AE4409"/>
      <c r="AF4409"/>
      <c r="AG4409"/>
      <c r="AH4409"/>
      <c r="AI4409"/>
      <c r="AJ4409"/>
      <c r="AK4409"/>
      <c r="AL4409"/>
      <c r="AM4409"/>
      <c r="AN4409"/>
      <c r="AO4409"/>
      <c r="AP4409"/>
      <c r="AQ4409"/>
      <c r="AR4409"/>
      <c r="AS4409"/>
      <c r="AT4409"/>
      <c r="AU4409"/>
      <c r="AV4409"/>
      <c r="AW4409"/>
      <c r="AX4409"/>
      <c r="AY4409"/>
      <c r="AZ4409"/>
      <c r="BA4409"/>
      <c r="BB4409"/>
      <c r="BC4409"/>
      <c r="BD4409"/>
      <c r="BE4409"/>
      <c r="BF4409"/>
      <c r="BG4409"/>
      <c r="BH4409"/>
      <c r="BI4409"/>
      <c r="BJ4409"/>
      <c r="BK4409"/>
      <c r="BL4409"/>
      <c r="BM4409"/>
      <c r="BN4409"/>
      <c r="BO4409"/>
      <c r="BP4409"/>
      <c r="BQ4409"/>
      <c r="BR4409"/>
      <c r="BS4409"/>
      <c r="BT4409"/>
      <c r="BU4409"/>
      <c r="BV4409"/>
      <c r="BW4409"/>
      <c r="BX4409"/>
      <c r="BY4409"/>
      <c r="BZ4409"/>
      <c r="CA4409"/>
      <c r="CB4409"/>
      <c r="CC4409"/>
      <c r="CD4409"/>
      <c r="CE4409"/>
      <c r="CF4409"/>
      <c r="CG4409"/>
      <c r="CH4409"/>
      <c r="CI4409"/>
      <c r="CJ4409"/>
      <c r="CK4409"/>
      <c r="CL4409"/>
      <c r="CM4409"/>
      <c r="CN4409"/>
      <c r="CO4409"/>
      <c r="CP4409"/>
      <c r="CQ4409"/>
      <c r="CR4409"/>
      <c r="CS4409"/>
      <c r="CT4409"/>
      <c r="CU4409"/>
      <c r="CV4409"/>
      <c r="CW4409"/>
      <c r="CX4409"/>
      <c r="CY4409"/>
      <c r="CZ4409"/>
      <c r="DA4409"/>
      <c r="DB4409"/>
      <c r="DC4409"/>
      <c r="DD4409"/>
      <c r="DE4409"/>
      <c r="DF4409"/>
      <c r="DG4409"/>
      <c r="DH4409"/>
      <c r="DI4409"/>
      <c r="DJ4409"/>
      <c r="DK4409"/>
      <c r="DL4409"/>
      <c r="DM4409"/>
      <c r="DN4409"/>
      <c r="DO4409"/>
      <c r="DP4409"/>
      <c r="DQ4409"/>
      <c r="DR4409"/>
      <c r="DS4409"/>
      <c r="DT4409"/>
      <c r="DU4409"/>
      <c r="DV4409"/>
      <c r="DW4409"/>
      <c r="DX4409"/>
      <c r="DY4409"/>
      <c r="DZ4409"/>
      <c r="EA4409"/>
      <c r="EB4409"/>
      <c r="EC4409"/>
      <c r="ED4409"/>
      <c r="EE4409"/>
      <c r="EF4409"/>
      <c r="EG4409"/>
      <c r="EH4409"/>
      <c r="EI4409"/>
      <c r="EJ4409"/>
      <c r="EK4409"/>
      <c r="EL4409"/>
      <c r="EM4409"/>
      <c r="EN4409"/>
      <c r="EO4409"/>
      <c r="EP4409"/>
      <c r="EQ4409"/>
      <c r="ER4409"/>
      <c r="ES4409"/>
      <c r="ET4409"/>
      <c r="EU4409"/>
      <c r="EV4409"/>
      <c r="EW4409"/>
      <c r="EX4409"/>
      <c r="EY4409"/>
      <c r="EZ4409"/>
      <c r="FA4409"/>
      <c r="FB4409"/>
      <c r="FC4409"/>
      <c r="FD4409"/>
      <c r="FE4409"/>
      <c r="FF4409"/>
      <c r="FG4409"/>
      <c r="FH4409"/>
      <c r="FI4409"/>
      <c r="FJ4409"/>
      <c r="FK4409"/>
      <c r="FL4409"/>
      <c r="FM4409"/>
      <c r="FN4409"/>
      <c r="FO4409"/>
      <c r="FP4409"/>
      <c r="FQ4409"/>
      <c r="FR4409"/>
      <c r="FS4409"/>
      <c r="FT4409"/>
      <c r="FU4409"/>
      <c r="FV4409"/>
      <c r="FW4409"/>
      <c r="FX4409"/>
      <c r="FY4409"/>
      <c r="FZ4409"/>
      <c r="GA4409"/>
      <c r="GB4409"/>
      <c r="GC4409"/>
      <c r="GD4409"/>
      <c r="GE4409"/>
      <c r="GF4409"/>
      <c r="GG4409"/>
      <c r="GH4409"/>
      <c r="GI4409"/>
      <c r="GJ4409"/>
      <c r="GK4409"/>
      <c r="GL4409"/>
      <c r="GM4409"/>
      <c r="GN4409"/>
      <c r="GO4409"/>
      <c r="GP4409"/>
      <c r="GQ4409"/>
      <c r="GR4409"/>
      <c r="GS4409"/>
      <c r="GT4409"/>
      <c r="GU4409"/>
      <c r="GV4409"/>
      <c r="GW4409"/>
      <c r="GX4409"/>
      <c r="GY4409"/>
      <c r="GZ4409"/>
      <c r="HA4409"/>
      <c r="HB4409"/>
      <c r="HC4409"/>
      <c r="HD4409"/>
      <c r="HE4409"/>
      <c r="HF4409"/>
      <c r="HG4409"/>
      <c r="HH4409"/>
      <c r="HI4409"/>
      <c r="HJ4409"/>
      <c r="HK4409"/>
      <c r="HL4409"/>
      <c r="HM4409"/>
      <c r="HN4409"/>
      <c r="HO4409"/>
      <c r="HP4409"/>
      <c r="HQ4409"/>
      <c r="HR4409"/>
      <c r="HS4409"/>
      <c r="HT4409"/>
      <c r="HU4409"/>
      <c r="HV4409"/>
      <c r="HW4409"/>
      <c r="HX4409"/>
      <c r="HY4409"/>
      <c r="HZ4409"/>
      <c r="IA4409"/>
      <c r="IB4409"/>
      <c r="IC4409"/>
      <c r="ID4409"/>
      <c r="IE4409"/>
      <c r="IF4409"/>
      <c r="IG4409"/>
      <c r="IH4409"/>
      <c r="II4409"/>
      <c r="IJ4409"/>
      <c r="IK4409"/>
      <c r="IL4409"/>
      <c r="IM4409"/>
      <c r="IN4409"/>
      <c r="IO4409"/>
      <c r="IP4409"/>
      <c r="IQ4409"/>
      <c r="IR4409"/>
      <c r="IS4409"/>
      <c r="IT4409"/>
      <c r="IU4409"/>
      <c r="IV4409"/>
    </row>
    <row r="4410" spans="1:256" ht="12.5">
      <c r="B4410" s="65">
        <v>1</v>
      </c>
      <c r="C4410" s="66">
        <f t="shared" si="198"/>
        <v>0</v>
      </c>
      <c r="D4410" s="675" t="s">
        <v>87</v>
      </c>
      <c r="E4410" s="676" t="s">
        <v>90</v>
      </c>
      <c r="F4410" s="675" t="s">
        <v>68</v>
      </c>
      <c r="G4410" s="78"/>
      <c r="H4410" s="96" t="s">
        <v>94</v>
      </c>
      <c r="I4410" s="107" t="s">
        <v>4778</v>
      </c>
      <c r="J4410" s="81"/>
      <c r="K4410" s="72"/>
      <c r="L4410" s="72"/>
      <c r="M4410" s="72"/>
      <c r="N4410" s="72"/>
      <c r="O4410" s="72"/>
      <c r="P4410" s="72"/>
      <c r="Q4410" s="833"/>
      <c r="R4410" s="102"/>
      <c r="S4410" s="73"/>
      <c r="T4410" s="102"/>
      <c r="U4410" s="103"/>
      <c r="V4410" s="104"/>
      <c r="W4410"/>
      <c r="X4410"/>
      <c r="Y4410"/>
      <c r="Z4410"/>
      <c r="AA4410"/>
      <c r="AB4410"/>
      <c r="AC4410"/>
      <c r="AD4410"/>
      <c r="AE4410"/>
      <c r="AF4410"/>
      <c r="AG4410"/>
      <c r="AH4410"/>
      <c r="AI4410"/>
      <c r="AJ4410"/>
      <c r="AK4410"/>
      <c r="AL4410"/>
      <c r="AM4410"/>
      <c r="AN4410"/>
      <c r="AO4410"/>
      <c r="AP4410"/>
      <c r="AQ4410"/>
      <c r="AR4410"/>
      <c r="AS4410"/>
      <c r="AT4410"/>
      <c r="AU4410"/>
      <c r="AV4410"/>
      <c r="AW4410"/>
      <c r="AX4410"/>
      <c r="AY4410"/>
      <c r="AZ4410"/>
      <c r="BA4410"/>
      <c r="BB4410"/>
      <c r="BC4410"/>
      <c r="BD4410"/>
      <c r="BE4410"/>
      <c r="BF4410"/>
      <c r="BG4410"/>
      <c r="BH4410"/>
      <c r="BI4410"/>
      <c r="BJ4410"/>
      <c r="BK4410"/>
      <c r="BL4410"/>
      <c r="BM4410"/>
      <c r="BN4410"/>
      <c r="BO4410"/>
      <c r="BP4410"/>
      <c r="BQ4410"/>
      <c r="BR4410"/>
      <c r="BS4410"/>
      <c r="BT4410"/>
      <c r="BU4410"/>
      <c r="BV4410"/>
      <c r="BW4410"/>
      <c r="BX4410"/>
      <c r="BY4410"/>
      <c r="BZ4410"/>
      <c r="CA4410"/>
      <c r="CB4410"/>
      <c r="CC4410"/>
      <c r="CD4410"/>
      <c r="CE4410"/>
      <c r="CF4410"/>
      <c r="CG4410"/>
      <c r="CH4410"/>
      <c r="CI4410"/>
      <c r="CJ4410"/>
      <c r="CK4410"/>
      <c r="CL4410"/>
      <c r="CM4410"/>
      <c r="CN4410"/>
      <c r="CO4410"/>
      <c r="CP4410"/>
      <c r="CQ4410"/>
      <c r="CR4410"/>
      <c r="CS4410"/>
      <c r="CT4410"/>
      <c r="CU4410"/>
      <c r="CV4410"/>
      <c r="CW4410"/>
      <c r="CX4410"/>
      <c r="CY4410"/>
      <c r="CZ4410"/>
      <c r="DA4410"/>
      <c r="DB4410"/>
      <c r="DC4410"/>
      <c r="DD4410"/>
      <c r="DE4410"/>
      <c r="DF4410"/>
      <c r="DG4410"/>
      <c r="DH4410"/>
      <c r="DI4410"/>
      <c r="DJ4410"/>
      <c r="DK4410"/>
      <c r="DL4410"/>
      <c r="DM4410"/>
      <c r="DN4410"/>
      <c r="DO4410"/>
      <c r="DP4410"/>
      <c r="DQ4410"/>
      <c r="DR4410"/>
      <c r="DS4410"/>
      <c r="DT4410"/>
      <c r="DU4410"/>
      <c r="DV4410"/>
      <c r="DW4410"/>
      <c r="DX4410"/>
      <c r="DY4410"/>
      <c r="DZ4410"/>
      <c r="EA4410"/>
      <c r="EB4410"/>
      <c r="EC4410"/>
      <c r="ED4410"/>
      <c r="EE4410"/>
      <c r="EF4410"/>
      <c r="EG4410"/>
      <c r="EH4410"/>
      <c r="EI4410"/>
      <c r="EJ4410"/>
      <c r="EK4410"/>
      <c r="EL4410"/>
      <c r="EM4410"/>
      <c r="EN4410"/>
      <c r="EO4410"/>
      <c r="EP4410"/>
      <c r="EQ4410"/>
      <c r="ER4410"/>
      <c r="ES4410"/>
      <c r="ET4410"/>
      <c r="EU4410"/>
      <c r="EV4410"/>
      <c r="EW4410"/>
      <c r="EX4410"/>
      <c r="EY4410"/>
      <c r="EZ4410"/>
      <c r="FA4410"/>
      <c r="FB4410"/>
      <c r="FC4410"/>
      <c r="FD4410"/>
      <c r="FE4410"/>
      <c r="FF4410"/>
      <c r="FG4410"/>
      <c r="FH4410"/>
      <c r="FI4410"/>
      <c r="FJ4410"/>
      <c r="FK4410"/>
      <c r="FL4410"/>
      <c r="FM4410"/>
      <c r="FN4410"/>
      <c r="FO4410"/>
      <c r="FP4410"/>
      <c r="FQ4410"/>
      <c r="FR4410"/>
      <c r="FS4410"/>
      <c r="FT4410"/>
      <c r="FU4410"/>
      <c r="FV4410"/>
      <c r="FW4410"/>
      <c r="FX4410"/>
      <c r="FY4410"/>
      <c r="FZ4410"/>
      <c r="GA4410"/>
      <c r="GB4410"/>
      <c r="GC4410"/>
      <c r="GD4410"/>
      <c r="GE4410"/>
      <c r="GF4410"/>
      <c r="GG4410"/>
      <c r="GH4410"/>
      <c r="GI4410"/>
      <c r="GJ4410"/>
      <c r="GK4410"/>
      <c r="GL4410"/>
      <c r="GM4410"/>
      <c r="GN4410"/>
      <c r="GO4410"/>
      <c r="GP4410"/>
      <c r="GQ4410"/>
      <c r="GR4410"/>
      <c r="GS4410"/>
      <c r="GT4410"/>
      <c r="GU4410"/>
      <c r="GV4410"/>
      <c r="GW4410"/>
      <c r="GX4410"/>
      <c r="GY4410"/>
      <c r="GZ4410"/>
      <c r="HA4410"/>
      <c r="HB4410"/>
      <c r="HC4410"/>
      <c r="HD4410"/>
      <c r="HE4410"/>
      <c r="HF4410"/>
      <c r="HG4410"/>
      <c r="HH4410"/>
      <c r="HI4410"/>
      <c r="HJ4410"/>
      <c r="HK4410"/>
      <c r="HL4410"/>
      <c r="HM4410"/>
      <c r="HN4410"/>
      <c r="HO4410"/>
      <c r="HP4410"/>
      <c r="HQ4410"/>
      <c r="HR4410"/>
      <c r="HS4410"/>
      <c r="HT4410"/>
      <c r="HU4410"/>
      <c r="HV4410"/>
      <c r="HW4410"/>
      <c r="HX4410"/>
      <c r="HY4410"/>
      <c r="HZ4410"/>
      <c r="IA4410"/>
      <c r="IB4410"/>
      <c r="IC4410"/>
      <c r="ID4410"/>
      <c r="IE4410"/>
      <c r="IF4410"/>
      <c r="IG4410"/>
      <c r="IH4410"/>
      <c r="II4410"/>
      <c r="IJ4410"/>
      <c r="IK4410"/>
      <c r="IL4410"/>
      <c r="IM4410"/>
      <c r="IN4410"/>
      <c r="IO4410"/>
      <c r="IP4410"/>
      <c r="IQ4410"/>
      <c r="IR4410"/>
      <c r="IS4410"/>
      <c r="IT4410"/>
      <c r="IU4410"/>
      <c r="IV4410"/>
    </row>
    <row r="4411" spans="1:256" ht="12.65" customHeight="1">
      <c r="B4411" s="65">
        <v>1</v>
      </c>
      <c r="C4411" s="66">
        <f t="shared" si="198"/>
        <v>1</v>
      </c>
      <c r="D4411" s="252" t="s">
        <v>90</v>
      </c>
      <c r="E4411" s="254" t="s">
        <v>87</v>
      </c>
      <c r="F4411" s="254" t="s">
        <v>68</v>
      </c>
      <c r="G4411" s="78"/>
      <c r="H4411" s="96" t="s">
        <v>101</v>
      </c>
      <c r="I4411" s="107" t="s">
        <v>4779</v>
      </c>
      <c r="J4411" s="81"/>
      <c r="K4411" s="72"/>
      <c r="L4411" s="72"/>
      <c r="M4411" s="72"/>
      <c r="N4411" s="72"/>
      <c r="O4411" s="72"/>
      <c r="P4411" s="72"/>
      <c r="Q4411" s="833"/>
      <c r="R4411" s="102"/>
      <c r="S4411" s="73"/>
      <c r="T4411" s="102"/>
      <c r="U4411" s="103"/>
      <c r="V4411" s="104"/>
      <c r="W4411" s="283"/>
      <c r="X4411" s="283"/>
      <c r="Y4411" s="283"/>
      <c r="Z4411" s="283"/>
      <c r="AA4411" s="283"/>
      <c r="AB4411" s="283"/>
      <c r="AC4411" s="283"/>
      <c r="AD4411" s="283"/>
      <c r="AE4411" s="283"/>
      <c r="AF4411" s="283"/>
      <c r="AG4411" s="283"/>
      <c r="AH4411" s="283"/>
      <c r="AI4411" s="283"/>
      <c r="AJ4411" s="283"/>
      <c r="AK4411" s="283"/>
      <c r="AL4411" s="283"/>
      <c r="AM4411" s="283"/>
      <c r="AN4411" s="283"/>
      <c r="AO4411" s="283"/>
      <c r="AP4411" s="283"/>
      <c r="AQ4411" s="283"/>
      <c r="AR4411" s="283"/>
      <c r="AS4411" s="283"/>
      <c r="AT4411" s="283"/>
      <c r="AU4411" s="283"/>
      <c r="AV4411" s="283"/>
      <c r="AW4411" s="283"/>
      <c r="AX4411" s="283"/>
      <c r="AY4411" s="283"/>
      <c r="AZ4411" s="283"/>
      <c r="BA4411" s="283"/>
      <c r="BB4411" s="283"/>
      <c r="BC4411" s="283"/>
      <c r="BD4411" s="283"/>
      <c r="BE4411" s="283"/>
      <c r="BF4411" s="283"/>
      <c r="BG4411" s="283"/>
      <c r="BH4411" s="283"/>
      <c r="BI4411" s="283"/>
      <c r="BJ4411" s="283"/>
      <c r="BK4411" s="283"/>
      <c r="BL4411" s="283"/>
      <c r="BM4411" s="283"/>
      <c r="BN4411" s="283"/>
      <c r="BO4411" s="283"/>
      <c r="BP4411" s="283"/>
      <c r="BQ4411" s="283"/>
      <c r="BR4411" s="283"/>
      <c r="BS4411" s="283"/>
      <c r="BT4411" s="283"/>
      <c r="BU4411" s="283"/>
      <c r="BV4411" s="283"/>
      <c r="BW4411" s="283"/>
      <c r="BX4411" s="283"/>
      <c r="BY4411" s="283"/>
      <c r="BZ4411" s="283"/>
      <c r="CA4411" s="283"/>
      <c r="CB4411" s="283"/>
      <c r="CC4411" s="283"/>
      <c r="CD4411" s="283"/>
      <c r="CE4411" s="283"/>
      <c r="CF4411" s="283"/>
      <c r="CG4411" s="283"/>
      <c r="CH4411" s="283"/>
      <c r="CI4411" s="283"/>
      <c r="CJ4411" s="283"/>
      <c r="CK4411" s="283"/>
      <c r="CL4411" s="283"/>
      <c r="CM4411" s="283"/>
      <c r="CN4411" s="283"/>
      <c r="CO4411" s="283"/>
      <c r="CP4411" s="283"/>
      <c r="CQ4411" s="283"/>
      <c r="CR4411" s="283"/>
      <c r="CS4411" s="283"/>
      <c r="CT4411" s="283"/>
      <c r="CU4411" s="283"/>
      <c r="CV4411" s="283"/>
      <c r="CW4411" s="283"/>
      <c r="CX4411" s="283"/>
      <c r="CY4411" s="283"/>
      <c r="CZ4411" s="283"/>
      <c r="DA4411" s="283"/>
      <c r="DB4411" s="283"/>
      <c r="DC4411" s="283"/>
      <c r="DD4411" s="283"/>
      <c r="DE4411" s="283"/>
      <c r="DF4411" s="283"/>
      <c r="DG4411" s="283"/>
      <c r="DH4411" s="283"/>
      <c r="DI4411" s="283"/>
      <c r="DJ4411" s="283"/>
      <c r="DK4411" s="283"/>
      <c r="DL4411" s="283"/>
      <c r="DM4411" s="283"/>
      <c r="DN4411" s="283"/>
      <c r="DO4411" s="283"/>
      <c r="DP4411" s="283"/>
      <c r="DQ4411" s="283"/>
      <c r="DR4411" s="283"/>
      <c r="DS4411" s="283"/>
      <c r="DT4411" s="283"/>
      <c r="DU4411" s="283"/>
      <c r="DV4411" s="283"/>
      <c r="DW4411" s="283"/>
      <c r="DX4411" s="283"/>
      <c r="DY4411" s="283"/>
      <c r="DZ4411" s="283"/>
      <c r="EA4411" s="283"/>
      <c r="EB4411" s="283"/>
      <c r="EC4411" s="283"/>
      <c r="ED4411" s="283"/>
      <c r="EE4411" s="283"/>
      <c r="EF4411" s="283"/>
      <c r="EG4411" s="283"/>
      <c r="EH4411" s="283"/>
      <c r="EI4411" s="283"/>
      <c r="EJ4411" s="283"/>
      <c r="EK4411" s="283"/>
      <c r="EL4411" s="283"/>
      <c r="EM4411" s="283"/>
      <c r="EN4411" s="283"/>
      <c r="EO4411" s="283"/>
      <c r="EP4411" s="283"/>
      <c r="EQ4411" s="283"/>
      <c r="ER4411" s="283"/>
      <c r="ES4411" s="283"/>
      <c r="ET4411" s="283"/>
      <c r="EU4411" s="283"/>
      <c r="EV4411" s="283"/>
      <c r="EW4411" s="283"/>
      <c r="EX4411" s="283"/>
      <c r="EY4411" s="283"/>
      <c r="EZ4411" s="283"/>
      <c r="FA4411" s="283"/>
      <c r="FB4411" s="283"/>
      <c r="FC4411" s="283"/>
      <c r="FD4411" s="283"/>
      <c r="FE4411" s="283"/>
      <c r="FF4411" s="283"/>
      <c r="FG4411" s="283"/>
      <c r="FH4411" s="283"/>
      <c r="FI4411" s="283"/>
      <c r="FJ4411" s="283"/>
      <c r="FK4411" s="283"/>
      <c r="FL4411" s="283"/>
      <c r="FM4411" s="283"/>
      <c r="FN4411" s="283"/>
      <c r="FO4411" s="283"/>
      <c r="FP4411" s="283"/>
      <c r="FQ4411" s="283"/>
      <c r="FR4411" s="283"/>
      <c r="FS4411" s="283"/>
      <c r="FT4411" s="283"/>
      <c r="FU4411" s="283"/>
      <c r="FV4411" s="283"/>
      <c r="FW4411" s="283"/>
      <c r="FX4411" s="283"/>
      <c r="FY4411" s="283"/>
      <c r="FZ4411" s="283"/>
      <c r="GA4411" s="283"/>
      <c r="GB4411" s="283"/>
      <c r="GC4411" s="283"/>
      <c r="GD4411" s="283"/>
      <c r="GE4411" s="283"/>
      <c r="GF4411" s="283"/>
      <c r="GG4411" s="283"/>
      <c r="GH4411" s="283"/>
      <c r="GI4411" s="283"/>
      <c r="GJ4411" s="283"/>
      <c r="GK4411" s="283"/>
      <c r="GL4411" s="283"/>
      <c r="GM4411" s="283"/>
      <c r="GN4411" s="283"/>
      <c r="GO4411" s="283"/>
      <c r="GP4411" s="283"/>
      <c r="GQ4411" s="283"/>
      <c r="GR4411" s="283"/>
      <c r="GS4411" s="283"/>
      <c r="GT4411" s="283"/>
      <c r="GU4411" s="283"/>
      <c r="GV4411" s="283"/>
      <c r="GW4411" s="283"/>
      <c r="GX4411" s="283"/>
      <c r="GY4411" s="283"/>
      <c r="GZ4411" s="283"/>
      <c r="HA4411" s="283"/>
      <c r="HB4411" s="283"/>
      <c r="HC4411" s="283"/>
      <c r="HD4411" s="283"/>
      <c r="HE4411" s="283"/>
      <c r="HF4411" s="283"/>
      <c r="HG4411" s="283"/>
      <c r="HH4411" s="283"/>
      <c r="HI4411" s="283"/>
      <c r="HJ4411" s="283"/>
      <c r="HK4411" s="283"/>
      <c r="HL4411" s="283"/>
      <c r="HM4411" s="283"/>
      <c r="HN4411" s="283"/>
      <c r="HO4411" s="283"/>
      <c r="HP4411" s="283"/>
      <c r="HQ4411" s="283"/>
      <c r="HR4411" s="283"/>
      <c r="HS4411" s="283"/>
      <c r="HT4411" s="283"/>
      <c r="HU4411" s="283"/>
      <c r="HV4411" s="283"/>
      <c r="HW4411" s="283"/>
      <c r="HX4411" s="283"/>
      <c r="HY4411" s="283"/>
      <c r="HZ4411" s="283"/>
      <c r="IA4411" s="283"/>
      <c r="IB4411" s="283"/>
      <c r="IC4411" s="283"/>
      <c r="ID4411" s="283"/>
      <c r="IE4411" s="283"/>
      <c r="IF4411" s="283"/>
      <c r="IG4411" s="283"/>
      <c r="IH4411" s="283"/>
      <c r="II4411" s="283"/>
      <c r="IJ4411" s="283"/>
      <c r="IK4411" s="283"/>
      <c r="IL4411" s="283"/>
      <c r="IM4411" s="283"/>
      <c r="IN4411" s="283"/>
      <c r="IO4411" s="283"/>
      <c r="IP4411" s="283"/>
      <c r="IQ4411" s="283"/>
      <c r="IR4411" s="283"/>
      <c r="IS4411" s="283"/>
      <c r="IT4411" s="283"/>
      <c r="IU4411" s="283"/>
      <c r="IV4411" s="283"/>
    </row>
    <row r="4412" spans="1:256" ht="12.5">
      <c r="B4412" s="65">
        <v>1</v>
      </c>
      <c r="C4412" s="66">
        <f t="shared" si="198"/>
        <v>1</v>
      </c>
      <c r="D4412" s="675" t="s">
        <v>87</v>
      </c>
      <c r="E4412" s="675" t="s">
        <v>68</v>
      </c>
      <c r="F4412" s="252" t="s">
        <v>90</v>
      </c>
      <c r="G4412" s="78"/>
      <c r="H4412" s="96" t="s">
        <v>220</v>
      </c>
      <c r="I4412" s="107" t="s">
        <v>4780</v>
      </c>
      <c r="J4412" s="81"/>
      <c r="K4412" s="72"/>
      <c r="L4412" s="72"/>
      <c r="M4412" s="72"/>
      <c r="N4412" s="72"/>
      <c r="O4412" s="72"/>
      <c r="P4412" s="72"/>
      <c r="Q4412" s="833"/>
      <c r="R4412" s="102"/>
      <c r="S4412" s="73"/>
      <c r="T4412" s="102"/>
      <c r="U4412" s="103"/>
      <c r="V4412" s="104"/>
      <c r="W4412"/>
      <c r="X4412"/>
      <c r="Y4412"/>
      <c r="Z4412"/>
      <c r="AA4412"/>
      <c r="AB4412"/>
      <c r="AC4412"/>
      <c r="AD4412"/>
      <c r="AE4412"/>
      <c r="AF4412"/>
      <c r="AG4412"/>
      <c r="AH4412"/>
      <c r="AI4412"/>
      <c r="AJ4412"/>
      <c r="AK4412"/>
      <c r="AL4412"/>
      <c r="AM4412"/>
      <c r="AN4412"/>
      <c r="AO4412"/>
      <c r="AP4412"/>
      <c r="AQ4412"/>
      <c r="AR4412"/>
      <c r="AS4412"/>
      <c r="AT4412"/>
      <c r="AU4412"/>
      <c r="AV4412"/>
      <c r="AW4412"/>
      <c r="AX4412"/>
      <c r="AY4412"/>
      <c r="AZ4412"/>
      <c r="BA4412"/>
      <c r="BB4412"/>
      <c r="BC4412"/>
      <c r="BD4412"/>
      <c r="BE4412"/>
      <c r="BF4412"/>
      <c r="BG4412"/>
      <c r="BH4412"/>
      <c r="BI4412"/>
      <c r="BJ4412"/>
      <c r="BK4412"/>
      <c r="BL4412"/>
      <c r="BM4412"/>
      <c r="BN4412"/>
      <c r="BO4412"/>
      <c r="BP4412"/>
      <c r="BQ4412"/>
      <c r="BR4412"/>
      <c r="BS4412"/>
      <c r="BT4412"/>
      <c r="BU4412"/>
      <c r="BV4412"/>
      <c r="BW4412"/>
      <c r="BX4412"/>
      <c r="BY4412"/>
      <c r="BZ4412"/>
      <c r="CA4412"/>
      <c r="CB4412"/>
      <c r="CC4412"/>
      <c r="CD4412"/>
      <c r="CE4412"/>
      <c r="CF4412"/>
      <c r="CG4412"/>
      <c r="CH4412"/>
      <c r="CI4412"/>
      <c r="CJ4412"/>
      <c r="CK4412"/>
      <c r="CL4412"/>
      <c r="CM4412"/>
      <c r="CN4412"/>
      <c r="CO4412"/>
      <c r="CP4412"/>
      <c r="CQ4412"/>
      <c r="CR4412"/>
      <c r="CS4412"/>
      <c r="CT4412"/>
      <c r="CU4412"/>
      <c r="CV4412"/>
      <c r="CW4412"/>
      <c r="CX4412"/>
      <c r="CY4412"/>
      <c r="CZ4412"/>
      <c r="DA4412"/>
      <c r="DB4412"/>
      <c r="DC4412"/>
      <c r="DD4412"/>
      <c r="DE4412"/>
      <c r="DF4412"/>
      <c r="DG4412"/>
      <c r="DH4412"/>
      <c r="DI4412"/>
      <c r="DJ4412"/>
      <c r="DK4412"/>
      <c r="DL4412"/>
      <c r="DM4412"/>
      <c r="DN4412"/>
      <c r="DO4412"/>
      <c r="DP4412"/>
      <c r="DQ4412"/>
      <c r="DR4412"/>
      <c r="DS4412"/>
      <c r="DT4412"/>
      <c r="DU4412"/>
      <c r="DV4412"/>
      <c r="DW4412"/>
      <c r="DX4412"/>
      <c r="DY4412"/>
      <c r="DZ4412"/>
      <c r="EA4412"/>
      <c r="EB4412"/>
      <c r="EC4412"/>
      <c r="ED4412"/>
      <c r="EE4412"/>
      <c r="EF4412"/>
      <c r="EG4412"/>
      <c r="EH4412"/>
      <c r="EI4412"/>
      <c r="EJ4412"/>
      <c r="EK4412"/>
      <c r="EL4412"/>
      <c r="EM4412"/>
      <c r="EN4412"/>
      <c r="EO4412"/>
      <c r="EP4412"/>
      <c r="EQ4412"/>
      <c r="ER4412"/>
      <c r="ES4412"/>
      <c r="ET4412"/>
      <c r="EU4412"/>
      <c r="EV4412"/>
      <c r="EW4412"/>
      <c r="EX4412"/>
      <c r="EY4412"/>
      <c r="EZ4412"/>
      <c r="FA4412"/>
      <c r="FB4412"/>
      <c r="FC4412"/>
      <c r="FD4412"/>
      <c r="FE4412"/>
      <c r="FF4412"/>
      <c r="FG4412"/>
      <c r="FH4412"/>
      <c r="FI4412"/>
      <c r="FJ4412"/>
      <c r="FK4412"/>
      <c r="FL4412"/>
      <c r="FM4412"/>
      <c r="FN4412"/>
      <c r="FO4412"/>
      <c r="FP4412"/>
      <c r="FQ4412"/>
      <c r="FR4412"/>
      <c r="FS4412"/>
      <c r="FT4412"/>
      <c r="FU4412"/>
      <c r="FV4412"/>
      <c r="FW4412"/>
      <c r="FX4412"/>
      <c r="FY4412"/>
      <c r="FZ4412"/>
      <c r="GA4412"/>
      <c r="GB4412"/>
      <c r="GC4412"/>
      <c r="GD4412"/>
      <c r="GE4412"/>
      <c r="GF4412"/>
      <c r="GG4412"/>
      <c r="GH4412"/>
      <c r="GI4412"/>
      <c r="GJ4412"/>
      <c r="GK4412"/>
      <c r="GL4412"/>
      <c r="GM4412"/>
      <c r="GN4412"/>
      <c r="GO4412"/>
      <c r="GP4412"/>
      <c r="GQ4412"/>
      <c r="GR4412"/>
      <c r="GS4412"/>
      <c r="GT4412"/>
      <c r="GU4412"/>
      <c r="GV4412"/>
      <c r="GW4412"/>
      <c r="GX4412"/>
      <c r="GY4412"/>
      <c r="GZ4412"/>
      <c r="HA4412"/>
      <c r="HB4412"/>
      <c r="HC4412"/>
      <c r="HD4412"/>
      <c r="HE4412"/>
      <c r="HF4412"/>
      <c r="HG4412"/>
      <c r="HH4412"/>
      <c r="HI4412"/>
      <c r="HJ4412"/>
      <c r="HK4412"/>
      <c r="HL4412"/>
      <c r="HM4412"/>
      <c r="HN4412"/>
      <c r="HO4412"/>
      <c r="HP4412"/>
      <c r="HQ4412"/>
      <c r="HR4412"/>
      <c r="HS4412"/>
      <c r="HT4412"/>
      <c r="HU4412"/>
      <c r="HV4412"/>
      <c r="HW4412"/>
      <c r="HX4412"/>
      <c r="HY4412"/>
      <c r="HZ4412"/>
      <c r="IA4412"/>
      <c r="IB4412"/>
      <c r="IC4412"/>
      <c r="ID4412"/>
      <c r="IE4412"/>
      <c r="IF4412"/>
      <c r="IG4412"/>
      <c r="IH4412"/>
      <c r="II4412"/>
      <c r="IJ4412"/>
      <c r="IK4412"/>
      <c r="IL4412"/>
      <c r="IM4412"/>
      <c r="IN4412"/>
      <c r="IO4412"/>
      <c r="IP4412"/>
      <c r="IQ4412"/>
      <c r="IR4412"/>
      <c r="IS4412"/>
      <c r="IT4412"/>
      <c r="IU4412"/>
      <c r="IV4412"/>
    </row>
    <row r="4413" spans="1:256" ht="12.5">
      <c r="B4413" s="65">
        <v>1</v>
      </c>
      <c r="C4413" s="66">
        <f t="shared" si="198"/>
        <v>1</v>
      </c>
      <c r="D4413" s="252" t="s">
        <v>90</v>
      </c>
      <c r="E4413" s="254" t="s">
        <v>87</v>
      </c>
      <c r="F4413" s="253" t="s">
        <v>70</v>
      </c>
      <c r="G4413" s="78"/>
      <c r="H4413" s="96" t="s">
        <v>88</v>
      </c>
      <c r="I4413" s="107" t="s">
        <v>4781</v>
      </c>
      <c r="J4413" s="81"/>
      <c r="K4413" s="72"/>
      <c r="L4413" s="72"/>
      <c r="M4413" s="72"/>
      <c r="N4413" s="72"/>
      <c r="O4413" s="72"/>
      <c r="P4413" s="72"/>
      <c r="Q4413" s="833"/>
      <c r="R4413" s="102"/>
      <c r="S4413" s="73"/>
      <c r="T4413" s="102"/>
      <c r="U4413" s="103"/>
      <c r="V4413" s="104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  <c r="AJ4413"/>
      <c r="AK4413"/>
      <c r="AL4413"/>
      <c r="AM4413"/>
      <c r="AN4413"/>
      <c r="AO4413"/>
      <c r="AP4413"/>
      <c r="AQ4413"/>
      <c r="AR4413"/>
      <c r="AS4413"/>
      <c r="AT4413"/>
      <c r="AU4413"/>
      <c r="AV4413"/>
      <c r="AW4413"/>
      <c r="AX4413"/>
      <c r="AY4413"/>
      <c r="AZ4413"/>
      <c r="BA4413"/>
      <c r="BB4413"/>
      <c r="BC4413"/>
      <c r="BD4413"/>
      <c r="BE4413"/>
      <c r="BF4413"/>
      <c r="BG4413"/>
      <c r="BH4413"/>
      <c r="BI4413"/>
      <c r="BJ4413"/>
      <c r="BK4413"/>
      <c r="BL4413"/>
      <c r="BM4413"/>
      <c r="BN4413"/>
      <c r="BO4413"/>
      <c r="BP4413"/>
      <c r="BQ4413"/>
      <c r="BR4413"/>
      <c r="BS4413"/>
      <c r="BT4413"/>
      <c r="BU4413"/>
      <c r="BV4413"/>
      <c r="BW4413"/>
      <c r="BX4413"/>
      <c r="BY4413"/>
      <c r="BZ4413"/>
      <c r="CA4413"/>
      <c r="CB4413"/>
      <c r="CC4413"/>
      <c r="CD4413"/>
      <c r="CE4413"/>
      <c r="CF4413"/>
      <c r="CG4413"/>
      <c r="CH4413"/>
      <c r="CI4413"/>
      <c r="CJ4413"/>
      <c r="CK4413"/>
      <c r="CL4413"/>
      <c r="CM4413"/>
      <c r="CN4413"/>
      <c r="CO4413"/>
      <c r="CP4413"/>
      <c r="CQ4413"/>
      <c r="CR4413"/>
      <c r="CS4413"/>
      <c r="CT4413"/>
      <c r="CU4413"/>
      <c r="CV4413"/>
      <c r="CW4413"/>
      <c r="CX4413"/>
      <c r="CY4413"/>
      <c r="CZ4413"/>
      <c r="DA4413"/>
      <c r="DB4413"/>
      <c r="DC4413"/>
      <c r="DD4413"/>
      <c r="DE4413"/>
      <c r="DF4413"/>
      <c r="DG4413"/>
      <c r="DH4413"/>
      <c r="DI4413"/>
      <c r="DJ4413"/>
      <c r="DK4413"/>
      <c r="DL4413"/>
      <c r="DM4413"/>
      <c r="DN4413"/>
      <c r="DO4413"/>
      <c r="DP4413"/>
      <c r="DQ4413"/>
      <c r="DR4413"/>
      <c r="DS4413"/>
      <c r="DT4413"/>
      <c r="DU4413"/>
      <c r="DV4413"/>
      <c r="DW4413"/>
      <c r="DX4413"/>
      <c r="DY4413"/>
      <c r="DZ4413"/>
      <c r="EA4413"/>
      <c r="EB4413"/>
      <c r="EC4413"/>
      <c r="ED4413"/>
      <c r="EE4413"/>
      <c r="EF4413"/>
      <c r="EG4413"/>
      <c r="EH4413"/>
      <c r="EI4413"/>
      <c r="EJ4413"/>
      <c r="EK4413"/>
      <c r="EL4413"/>
      <c r="EM4413"/>
      <c r="EN4413"/>
      <c r="EO4413"/>
      <c r="EP4413"/>
      <c r="EQ4413"/>
      <c r="ER4413"/>
      <c r="ES4413"/>
      <c r="ET4413"/>
      <c r="EU4413"/>
      <c r="EV4413"/>
      <c r="EW4413"/>
      <c r="EX4413"/>
      <c r="EY4413"/>
      <c r="EZ4413"/>
      <c r="FA4413"/>
      <c r="FB4413"/>
      <c r="FC4413"/>
      <c r="FD4413"/>
      <c r="FE4413"/>
      <c r="FF4413"/>
      <c r="FG4413"/>
      <c r="FH4413"/>
      <c r="FI4413"/>
      <c r="FJ4413"/>
      <c r="FK4413"/>
      <c r="FL4413"/>
      <c r="FM4413"/>
      <c r="FN4413"/>
      <c r="FO4413"/>
      <c r="FP4413"/>
      <c r="FQ4413"/>
      <c r="FR4413"/>
      <c r="FS4413"/>
      <c r="FT4413"/>
      <c r="FU4413"/>
      <c r="FV4413"/>
      <c r="FW4413"/>
      <c r="FX4413"/>
      <c r="FY4413"/>
      <c r="FZ4413"/>
      <c r="GA4413"/>
      <c r="GB4413"/>
      <c r="GC4413"/>
      <c r="GD4413"/>
      <c r="GE4413"/>
      <c r="GF4413"/>
      <c r="GG4413"/>
      <c r="GH4413"/>
      <c r="GI4413"/>
      <c r="GJ4413"/>
      <c r="GK4413"/>
      <c r="GL4413"/>
      <c r="GM4413"/>
      <c r="GN4413"/>
      <c r="GO4413"/>
      <c r="GP4413"/>
      <c r="GQ4413"/>
      <c r="GR4413"/>
      <c r="GS4413"/>
      <c r="GT4413"/>
      <c r="GU4413"/>
      <c r="GV4413"/>
      <c r="GW4413"/>
      <c r="GX4413"/>
      <c r="GY4413"/>
      <c r="GZ4413"/>
      <c r="HA4413"/>
      <c r="HB4413"/>
      <c r="HC4413"/>
      <c r="HD4413"/>
      <c r="HE4413"/>
      <c r="HF4413"/>
      <c r="HG4413"/>
      <c r="HH4413"/>
      <c r="HI4413"/>
      <c r="HJ4413"/>
      <c r="HK4413"/>
      <c r="HL4413"/>
      <c r="HM4413"/>
      <c r="HN4413"/>
      <c r="HO4413"/>
      <c r="HP4413"/>
      <c r="HQ4413"/>
      <c r="HR4413"/>
      <c r="HS4413"/>
      <c r="HT4413"/>
      <c r="HU4413"/>
      <c r="HV4413"/>
      <c r="HW4413"/>
      <c r="HX4413"/>
      <c r="HY4413"/>
      <c r="HZ4413"/>
      <c r="IA4413"/>
      <c r="IB4413"/>
      <c r="IC4413"/>
      <c r="ID4413"/>
      <c r="IE4413"/>
      <c r="IF4413"/>
      <c r="IG4413"/>
      <c r="IH4413"/>
      <c r="II4413"/>
      <c r="IJ4413"/>
      <c r="IK4413"/>
      <c r="IL4413"/>
      <c r="IM4413"/>
      <c r="IN4413"/>
      <c r="IO4413"/>
      <c r="IP4413"/>
      <c r="IQ4413"/>
      <c r="IR4413"/>
      <c r="IS4413"/>
      <c r="IT4413"/>
      <c r="IU4413"/>
      <c r="IV4413"/>
    </row>
    <row r="4414" spans="1:256" ht="12.5">
      <c r="B4414" s="65">
        <v>1</v>
      </c>
      <c r="C4414" s="66">
        <f>IF(E4414="A",4,IF(E4414="B",3,IF(E4414="C",2,IF(E4414="D",1,0))))</f>
        <v>4</v>
      </c>
      <c r="D4414" s="254" t="s">
        <v>87</v>
      </c>
      <c r="E4414" s="254" t="s">
        <v>68</v>
      </c>
      <c r="F4414" s="252" t="s">
        <v>90</v>
      </c>
      <c r="G4414" s="78"/>
      <c r="H4414" s="96" t="s">
        <v>220</v>
      </c>
      <c r="I4414" s="107" t="s">
        <v>4782</v>
      </c>
      <c r="J4414" s="81"/>
      <c r="K4414" s="72"/>
      <c r="L4414" s="72"/>
      <c r="M4414" s="72"/>
      <c r="N4414" s="72"/>
      <c r="O4414" s="72"/>
      <c r="P4414" s="72"/>
      <c r="Q4414" s="833"/>
      <c r="R4414" s="102"/>
      <c r="S4414" s="73"/>
      <c r="T4414" s="102"/>
      <c r="U4414" s="103"/>
      <c r="V4414" s="104"/>
      <c r="W4414"/>
      <c r="X4414"/>
      <c r="Y4414"/>
      <c r="Z4414"/>
      <c r="AA4414"/>
      <c r="AB4414"/>
      <c r="AC4414"/>
      <c r="AD4414"/>
      <c r="AE4414"/>
      <c r="AF4414"/>
      <c r="AG4414"/>
      <c r="AH4414"/>
      <c r="AI4414"/>
      <c r="AJ4414"/>
      <c r="AK4414"/>
      <c r="AL4414"/>
      <c r="AM4414"/>
      <c r="AN4414"/>
      <c r="AO4414"/>
      <c r="AP4414"/>
      <c r="AQ4414"/>
      <c r="AR4414"/>
      <c r="AS4414"/>
      <c r="AT4414"/>
      <c r="AU4414"/>
      <c r="AV4414"/>
      <c r="AW4414"/>
      <c r="AX4414"/>
      <c r="AY4414"/>
      <c r="AZ4414"/>
      <c r="BA4414"/>
      <c r="BB4414"/>
      <c r="BC4414"/>
      <c r="BD4414"/>
      <c r="BE4414"/>
      <c r="BF4414"/>
      <c r="BG4414"/>
      <c r="BH4414"/>
      <c r="BI4414"/>
      <c r="BJ4414"/>
      <c r="BK4414"/>
      <c r="BL4414"/>
      <c r="BM4414"/>
      <c r="BN4414"/>
      <c r="BO4414"/>
      <c r="BP4414"/>
      <c r="BQ4414"/>
      <c r="BR4414"/>
      <c r="BS4414"/>
      <c r="BT4414"/>
      <c r="BU4414"/>
      <c r="BV4414"/>
      <c r="BW4414"/>
      <c r="BX4414"/>
      <c r="BY4414"/>
      <c r="BZ4414"/>
      <c r="CA4414"/>
      <c r="CB4414"/>
      <c r="CC4414"/>
      <c r="CD4414"/>
      <c r="CE4414"/>
      <c r="CF4414"/>
      <c r="CG4414"/>
      <c r="CH4414"/>
      <c r="CI4414"/>
      <c r="CJ4414"/>
      <c r="CK4414"/>
      <c r="CL4414"/>
      <c r="CM4414"/>
      <c r="CN4414"/>
      <c r="CO4414"/>
      <c r="CP4414"/>
      <c r="CQ4414"/>
      <c r="CR4414"/>
      <c r="CS4414"/>
      <c r="CT4414"/>
      <c r="CU4414"/>
      <c r="CV4414"/>
      <c r="CW4414"/>
      <c r="CX4414"/>
      <c r="CY4414"/>
      <c r="CZ4414"/>
      <c r="DA4414"/>
      <c r="DB4414"/>
      <c r="DC4414"/>
      <c r="DD4414"/>
      <c r="DE4414"/>
      <c r="DF4414"/>
      <c r="DG4414"/>
      <c r="DH4414"/>
      <c r="DI4414"/>
      <c r="DJ4414"/>
      <c r="DK4414"/>
      <c r="DL4414"/>
      <c r="DM4414"/>
      <c r="DN4414"/>
      <c r="DO4414"/>
      <c r="DP4414"/>
      <c r="DQ4414"/>
      <c r="DR4414"/>
      <c r="DS4414"/>
      <c r="DT4414"/>
      <c r="DU4414"/>
      <c r="DV4414"/>
      <c r="DW4414"/>
      <c r="DX4414"/>
      <c r="DY4414"/>
      <c r="DZ4414"/>
      <c r="EA4414"/>
      <c r="EB4414"/>
      <c r="EC4414"/>
      <c r="ED4414"/>
      <c r="EE4414"/>
      <c r="EF4414"/>
      <c r="EG4414"/>
      <c r="EH4414"/>
      <c r="EI4414"/>
      <c r="EJ4414"/>
      <c r="EK4414"/>
      <c r="EL4414"/>
      <c r="EM4414"/>
      <c r="EN4414"/>
      <c r="EO4414"/>
      <c r="EP4414"/>
      <c r="EQ4414"/>
      <c r="ER4414"/>
      <c r="ES4414"/>
      <c r="ET4414"/>
      <c r="EU4414"/>
      <c r="EV4414"/>
      <c r="EW4414"/>
      <c r="EX4414"/>
      <c r="EY4414"/>
      <c r="EZ4414"/>
      <c r="FA4414"/>
      <c r="FB4414"/>
      <c r="FC4414"/>
      <c r="FD4414"/>
      <c r="FE4414"/>
      <c r="FF4414"/>
      <c r="FG4414"/>
      <c r="FH4414"/>
      <c r="FI4414"/>
      <c r="FJ4414"/>
      <c r="FK4414"/>
      <c r="FL4414"/>
      <c r="FM4414"/>
      <c r="FN4414"/>
      <c r="FO4414"/>
      <c r="FP4414"/>
      <c r="FQ4414"/>
      <c r="FR4414"/>
      <c r="FS4414"/>
      <c r="FT4414"/>
      <c r="FU4414"/>
      <c r="FV4414"/>
      <c r="FW4414"/>
      <c r="FX4414"/>
      <c r="FY4414"/>
      <c r="FZ4414"/>
      <c r="GA4414"/>
      <c r="GB4414"/>
      <c r="GC4414"/>
      <c r="GD4414"/>
      <c r="GE4414"/>
      <c r="GF4414"/>
      <c r="GG4414"/>
      <c r="GH4414"/>
      <c r="GI4414"/>
      <c r="GJ4414"/>
      <c r="GK4414"/>
      <c r="GL4414"/>
      <c r="GM4414"/>
      <c r="GN4414"/>
      <c r="GO4414"/>
      <c r="GP4414"/>
      <c r="GQ4414"/>
      <c r="GR4414"/>
      <c r="GS4414"/>
      <c r="GT4414"/>
      <c r="GU4414"/>
      <c r="GV4414"/>
      <c r="GW4414"/>
      <c r="GX4414"/>
      <c r="GY4414"/>
      <c r="GZ4414"/>
      <c r="HA4414"/>
      <c r="HB4414"/>
      <c r="HC4414"/>
      <c r="HD4414"/>
      <c r="HE4414"/>
      <c r="HF4414"/>
      <c r="HG4414"/>
      <c r="HH4414"/>
      <c r="HI4414"/>
      <c r="HJ4414"/>
      <c r="HK4414"/>
      <c r="HL4414"/>
      <c r="HM4414"/>
      <c r="HN4414"/>
      <c r="HO4414"/>
      <c r="HP4414"/>
      <c r="HQ4414"/>
      <c r="HR4414"/>
      <c r="HS4414"/>
      <c r="HT4414"/>
      <c r="HU4414"/>
      <c r="HV4414"/>
      <c r="HW4414"/>
      <c r="HX4414"/>
      <c r="HY4414"/>
      <c r="HZ4414"/>
      <c r="IA4414"/>
      <c r="IB4414"/>
      <c r="IC4414"/>
      <c r="ID4414"/>
      <c r="IE4414"/>
      <c r="IF4414"/>
      <c r="IG4414"/>
      <c r="IH4414"/>
      <c r="II4414"/>
      <c r="IJ4414"/>
      <c r="IK4414"/>
      <c r="IL4414"/>
      <c r="IM4414"/>
      <c r="IN4414"/>
      <c r="IO4414"/>
      <c r="IP4414"/>
      <c r="IQ4414"/>
      <c r="IR4414"/>
      <c r="IS4414"/>
      <c r="IT4414"/>
      <c r="IU4414"/>
      <c r="IV4414"/>
    </row>
    <row r="4415" spans="1:256" ht="12.5">
      <c r="B4415" s="65">
        <v>1</v>
      </c>
      <c r="C4415" s="66">
        <f>IF(E4415="A",1,IF(E4415="B",1,0))</f>
        <v>0</v>
      </c>
      <c r="D4415" s="676" t="s">
        <v>90</v>
      </c>
      <c r="E4415" s="695" t="s">
        <v>99</v>
      </c>
      <c r="F4415" s="675" t="s">
        <v>68</v>
      </c>
      <c r="G4415" s="78"/>
      <c r="H4415" s="96" t="s">
        <v>197</v>
      </c>
      <c r="I4415" s="107" t="s">
        <v>4783</v>
      </c>
      <c r="J4415" s="81"/>
      <c r="K4415" s="72"/>
      <c r="L4415" s="72"/>
      <c r="M4415" s="72"/>
      <c r="N4415" s="72"/>
      <c r="O4415" s="72"/>
      <c r="P4415" s="72"/>
      <c r="Q4415" s="833"/>
      <c r="R4415" s="102"/>
      <c r="S4415" s="73"/>
      <c r="T4415" s="102"/>
      <c r="U4415" s="103"/>
      <c r="V4415" s="104"/>
      <c r="W4415" s="55"/>
      <c r="X4415" s="55"/>
      <c r="Y4415" s="55"/>
      <c r="Z4415" s="55"/>
      <c r="AA4415" s="55"/>
      <c r="AB4415" s="55"/>
      <c r="AC4415" s="55"/>
      <c r="AD4415" s="55"/>
      <c r="AE4415" s="55"/>
      <c r="AF4415" s="55"/>
      <c r="AG4415" s="55"/>
      <c r="AH4415" s="55"/>
      <c r="AI4415" s="55"/>
      <c r="AJ4415" s="55"/>
      <c r="AK4415" s="55"/>
      <c r="AL4415" s="55"/>
      <c r="AM4415" s="55"/>
      <c r="AN4415" s="55"/>
      <c r="AO4415" s="55"/>
      <c r="AP4415" s="55"/>
      <c r="AQ4415" s="55"/>
      <c r="AR4415" s="55"/>
      <c r="AS4415" s="55"/>
      <c r="AT4415" s="55"/>
      <c r="AU4415" s="55"/>
      <c r="AV4415" s="55"/>
      <c r="AW4415" s="55"/>
      <c r="AX4415" s="55"/>
      <c r="AY4415" s="55"/>
      <c r="AZ4415" s="55"/>
      <c r="BA4415" s="55"/>
      <c r="BB4415" s="55"/>
      <c r="BC4415" s="55"/>
      <c r="BD4415" s="55"/>
      <c r="BE4415" s="55"/>
      <c r="BF4415" s="55"/>
      <c r="BG4415" s="55"/>
      <c r="BH4415" s="55"/>
      <c r="BI4415" s="55"/>
      <c r="BJ4415" s="55"/>
      <c r="BK4415" s="55"/>
      <c r="BL4415" s="55"/>
      <c r="BM4415" s="55"/>
      <c r="BN4415" s="55"/>
      <c r="BO4415" s="55"/>
      <c r="BP4415" s="55"/>
      <c r="BQ4415" s="55"/>
      <c r="BR4415" s="55"/>
      <c r="BS4415" s="55"/>
      <c r="BT4415" s="55"/>
      <c r="BU4415" s="55"/>
      <c r="BV4415" s="55"/>
      <c r="BW4415" s="55"/>
      <c r="BX4415" s="55"/>
      <c r="BY4415" s="55"/>
      <c r="BZ4415" s="55"/>
      <c r="CA4415" s="55"/>
      <c r="CB4415" s="55"/>
      <c r="CC4415" s="55"/>
      <c r="CD4415" s="55"/>
      <c r="CE4415" s="55"/>
      <c r="CF4415" s="55"/>
      <c r="CG4415" s="55"/>
      <c r="CH4415" s="55"/>
      <c r="CI4415" s="55"/>
      <c r="CJ4415" s="55"/>
      <c r="CK4415" s="55"/>
      <c r="CL4415" s="55"/>
      <c r="CM4415" s="55"/>
      <c r="CN4415" s="55"/>
      <c r="CO4415" s="55"/>
      <c r="CP4415" s="55"/>
      <c r="CQ4415" s="55"/>
      <c r="CR4415" s="55"/>
      <c r="CS4415" s="55"/>
      <c r="CT4415" s="55"/>
      <c r="CU4415" s="55"/>
      <c r="CV4415" s="55"/>
      <c r="CW4415" s="55"/>
      <c r="CX4415" s="55"/>
      <c r="CY4415" s="55"/>
      <c r="CZ4415" s="55"/>
      <c r="DA4415" s="55"/>
      <c r="DB4415" s="55"/>
      <c r="DC4415" s="55"/>
      <c r="DD4415" s="55"/>
      <c r="DE4415" s="55"/>
      <c r="DF4415" s="55"/>
      <c r="DG4415" s="55"/>
      <c r="DH4415" s="55"/>
      <c r="DI4415" s="55"/>
      <c r="DJ4415" s="55"/>
      <c r="DK4415" s="55"/>
      <c r="DL4415" s="55"/>
      <c r="DM4415" s="55"/>
      <c r="DN4415" s="55"/>
      <c r="DO4415" s="55"/>
      <c r="DP4415" s="55"/>
      <c r="DQ4415" s="55"/>
      <c r="DR4415" s="55"/>
      <c r="DS4415" s="55"/>
      <c r="DT4415" s="55"/>
      <c r="DU4415" s="55"/>
      <c r="DV4415" s="55"/>
      <c r="DW4415" s="55"/>
      <c r="DX4415" s="55"/>
      <c r="DY4415" s="55"/>
      <c r="DZ4415" s="55"/>
      <c r="EA4415" s="55"/>
      <c r="EB4415" s="55"/>
      <c r="EC4415" s="55"/>
      <c r="ED4415" s="55"/>
      <c r="EE4415" s="55"/>
      <c r="EF4415" s="55"/>
      <c r="EG4415" s="55"/>
      <c r="EH4415" s="55"/>
      <c r="EI4415" s="55"/>
      <c r="EJ4415" s="55"/>
      <c r="EK4415" s="55"/>
      <c r="EL4415" s="55"/>
      <c r="EM4415" s="55"/>
      <c r="EN4415" s="55"/>
      <c r="EO4415" s="55"/>
      <c r="EP4415" s="55"/>
      <c r="EQ4415" s="55"/>
      <c r="ER4415" s="55"/>
      <c r="ES4415" s="55"/>
      <c r="ET4415" s="55"/>
      <c r="EU4415" s="55"/>
      <c r="EV4415" s="55"/>
      <c r="EW4415" s="55"/>
      <c r="EX4415" s="55"/>
      <c r="EY4415" s="55"/>
      <c r="EZ4415" s="55"/>
      <c r="FA4415" s="55"/>
      <c r="FB4415" s="55"/>
      <c r="FC4415" s="55"/>
      <c r="FD4415" s="55"/>
      <c r="FE4415" s="55"/>
      <c r="FF4415" s="55"/>
      <c r="FG4415" s="55"/>
      <c r="FH4415" s="55"/>
      <c r="FI4415" s="55"/>
      <c r="FJ4415" s="55"/>
      <c r="FK4415" s="55"/>
      <c r="FL4415" s="55"/>
      <c r="FM4415" s="55"/>
      <c r="FN4415" s="55"/>
      <c r="FO4415" s="55"/>
      <c r="FP4415" s="55"/>
      <c r="FQ4415" s="55"/>
      <c r="FR4415" s="55"/>
      <c r="FS4415" s="55"/>
      <c r="FT4415" s="55"/>
      <c r="FU4415" s="55"/>
      <c r="FV4415" s="55"/>
      <c r="FW4415" s="55"/>
      <c r="FX4415" s="55"/>
      <c r="FY4415" s="55"/>
      <c r="FZ4415" s="55"/>
      <c r="GA4415" s="55"/>
      <c r="GB4415" s="55"/>
      <c r="GC4415" s="55"/>
      <c r="GD4415" s="55"/>
      <c r="GE4415" s="55"/>
      <c r="GF4415" s="55"/>
      <c r="GG4415" s="55"/>
      <c r="GH4415" s="55"/>
      <c r="GI4415" s="55"/>
      <c r="GJ4415" s="55"/>
      <c r="GK4415" s="55"/>
      <c r="GL4415" s="55"/>
      <c r="GM4415" s="55"/>
      <c r="GN4415" s="55"/>
      <c r="GO4415" s="55"/>
      <c r="GP4415" s="55"/>
      <c r="GQ4415" s="55"/>
      <c r="GR4415" s="55"/>
      <c r="GS4415" s="55"/>
      <c r="GT4415" s="55"/>
      <c r="GU4415" s="55"/>
      <c r="GV4415" s="55"/>
      <c r="GW4415" s="55"/>
      <c r="GX4415" s="55"/>
      <c r="GY4415" s="55"/>
      <c r="GZ4415" s="55"/>
      <c r="HA4415" s="55"/>
      <c r="HB4415" s="55"/>
      <c r="HC4415" s="55"/>
      <c r="HD4415" s="55"/>
      <c r="HE4415" s="55"/>
      <c r="HF4415" s="55"/>
      <c r="HG4415" s="55"/>
      <c r="HH4415" s="55"/>
      <c r="HI4415" s="55"/>
      <c r="HJ4415" s="55"/>
      <c r="HK4415" s="55"/>
      <c r="HL4415" s="55"/>
      <c r="HM4415" s="55"/>
      <c r="HN4415" s="55"/>
      <c r="HO4415" s="55"/>
      <c r="HP4415" s="55"/>
      <c r="HQ4415" s="55"/>
      <c r="HR4415" s="55"/>
      <c r="HS4415" s="55"/>
      <c r="HT4415" s="55"/>
      <c r="HU4415" s="55"/>
      <c r="HV4415" s="55"/>
      <c r="HW4415" s="55"/>
      <c r="HX4415" s="55"/>
      <c r="HY4415" s="55"/>
      <c r="HZ4415" s="55"/>
      <c r="IA4415" s="55"/>
      <c r="IB4415" s="55"/>
      <c r="IC4415" s="55"/>
      <c r="ID4415" s="55"/>
      <c r="IE4415" s="55"/>
      <c r="IF4415" s="55"/>
      <c r="IG4415" s="55"/>
      <c r="IH4415" s="55"/>
      <c r="II4415" s="55"/>
      <c r="IJ4415" s="55"/>
      <c r="IK4415" s="55"/>
      <c r="IL4415" s="55"/>
      <c r="IM4415" s="55"/>
      <c r="IN4415" s="55"/>
      <c r="IO4415" s="55"/>
      <c r="IP4415" s="55"/>
      <c r="IQ4415" s="55"/>
      <c r="IR4415" s="55"/>
      <c r="IS4415" s="55"/>
      <c r="IT4415" s="55"/>
      <c r="IU4415" s="55"/>
      <c r="IV4415" s="55"/>
    </row>
    <row r="4416" spans="1:256" ht="12.5">
      <c r="B4416" s="65">
        <v>1</v>
      </c>
      <c r="C4416" s="66">
        <f>IF(E4416="A",4,IF(E4416="B",3,IF(E4416="C",2,IF(E4416="D",1,0))))</f>
        <v>3</v>
      </c>
      <c r="D4416" s="254" t="s">
        <v>87</v>
      </c>
      <c r="E4416" s="254" t="s">
        <v>87</v>
      </c>
      <c r="F4416" s="254" t="s">
        <v>87</v>
      </c>
      <c r="G4416" s="78"/>
      <c r="H4416" s="79" t="s">
        <v>88</v>
      </c>
      <c r="I4416" s="107" t="s">
        <v>223</v>
      </c>
      <c r="J4416" s="81" t="s">
        <v>1056</v>
      </c>
      <c r="K4416" s="72"/>
      <c r="L4416" s="72"/>
      <c r="M4416" s="72"/>
      <c r="N4416" s="72"/>
      <c r="O4416" s="72"/>
      <c r="P4416" s="72"/>
      <c r="Q4416" s="833"/>
      <c r="R4416" s="102"/>
      <c r="S4416" s="189"/>
      <c r="T4416" s="984"/>
      <c r="U4416" s="189"/>
      <c r="V4416" s="985"/>
    </row>
    <row r="4417" spans="1:256" ht="12.5">
      <c r="A4417" s="810"/>
      <c r="B4417" s="65">
        <v>1</v>
      </c>
      <c r="C4417" s="66">
        <v>1</v>
      </c>
      <c r="D4417" s="254" t="s">
        <v>87</v>
      </c>
      <c r="E4417" s="253" t="s">
        <v>70</v>
      </c>
      <c r="F4417" s="253" t="s">
        <v>70</v>
      </c>
      <c r="G4417" s="78"/>
      <c r="H4417" s="79" t="s">
        <v>197</v>
      </c>
      <c r="I4417" s="107" t="s">
        <v>999</v>
      </c>
      <c r="J4417" s="81" t="s">
        <v>616</v>
      </c>
      <c r="K4417" s="72"/>
      <c r="L4417" s="72"/>
      <c r="M4417" s="72"/>
      <c r="N4417" s="72"/>
      <c r="O4417" s="72"/>
      <c r="P4417" s="72"/>
      <c r="Q4417" s="833"/>
      <c r="R4417" s="102"/>
      <c r="S4417" s="73"/>
      <c r="T4417" s="102"/>
      <c r="U4417" s="103"/>
      <c r="V4417" s="104"/>
    </row>
    <row r="4418" spans="1:256" s="325" customFormat="1" ht="12" customHeight="1">
      <c r="A4418" s="217"/>
      <c r="B4418" s="65">
        <v>1</v>
      </c>
      <c r="C4418" s="66">
        <f t="shared" ref="C4418:C4427" si="199">IF(E4418="A",1,IF(E4418="B",1,0))</f>
        <v>1</v>
      </c>
      <c r="D4418" s="675" t="s">
        <v>87</v>
      </c>
      <c r="E4418" s="675" t="s">
        <v>87</v>
      </c>
      <c r="F4418" s="675" t="s">
        <v>87</v>
      </c>
      <c r="G4418" s="78"/>
      <c r="H4418" s="96" t="s">
        <v>104</v>
      </c>
      <c r="I4418" s="107" t="s">
        <v>4784</v>
      </c>
      <c r="J4418" s="81"/>
      <c r="K4418" s="72"/>
      <c r="L4418" s="72"/>
      <c r="M4418" s="72"/>
      <c r="N4418" s="72"/>
      <c r="O4418" s="72"/>
      <c r="P4418" s="72"/>
      <c r="Q4418" s="833"/>
      <c r="R4418" s="102"/>
      <c r="S4418" s="73"/>
      <c r="T4418" s="102"/>
      <c r="U4418" s="103"/>
      <c r="V4418" s="104"/>
      <c r="W4418"/>
      <c r="X4418"/>
      <c r="Y4418"/>
      <c r="Z4418"/>
      <c r="AA4418"/>
      <c r="AB4418"/>
      <c r="AC4418"/>
      <c r="AD4418"/>
      <c r="AE4418"/>
      <c r="AF4418"/>
      <c r="AG4418"/>
      <c r="AH4418"/>
      <c r="AI4418"/>
      <c r="AJ4418"/>
      <c r="AK4418"/>
      <c r="AL4418"/>
      <c r="AM4418"/>
      <c r="AN4418"/>
      <c r="AO4418"/>
      <c r="AP4418"/>
      <c r="AQ4418"/>
      <c r="AR4418"/>
      <c r="AS4418"/>
      <c r="AT4418"/>
      <c r="AU4418"/>
      <c r="AV4418"/>
      <c r="AW4418"/>
      <c r="AX4418"/>
      <c r="AY4418"/>
      <c r="AZ4418"/>
      <c r="BA4418"/>
      <c r="BB4418"/>
      <c r="BC4418"/>
      <c r="BD4418"/>
      <c r="BE4418"/>
      <c r="BF4418"/>
      <c r="BG4418"/>
      <c r="BH4418"/>
      <c r="BI4418"/>
      <c r="BJ4418"/>
      <c r="BK4418"/>
      <c r="BL4418"/>
      <c r="BM4418"/>
      <c r="BN4418"/>
      <c r="BO4418"/>
      <c r="BP4418"/>
      <c r="BQ4418"/>
      <c r="BR4418"/>
      <c r="BS4418"/>
      <c r="BT4418"/>
      <c r="BU4418"/>
      <c r="BV4418"/>
      <c r="BW4418"/>
      <c r="BX4418"/>
      <c r="BY4418"/>
      <c r="BZ4418"/>
      <c r="CA4418"/>
      <c r="CB4418"/>
      <c r="CC4418"/>
      <c r="CD4418"/>
      <c r="CE4418"/>
      <c r="CF4418"/>
      <c r="CG4418"/>
      <c r="CH4418"/>
      <c r="CI4418"/>
      <c r="CJ4418"/>
      <c r="CK4418"/>
      <c r="CL4418"/>
      <c r="CM4418"/>
      <c r="CN4418"/>
      <c r="CO4418"/>
      <c r="CP4418"/>
      <c r="CQ4418"/>
      <c r="CR4418"/>
      <c r="CS4418"/>
      <c r="CT4418"/>
      <c r="CU4418"/>
      <c r="CV4418"/>
      <c r="CW4418"/>
      <c r="CX4418"/>
      <c r="CY4418"/>
      <c r="CZ4418"/>
      <c r="DA4418"/>
      <c r="DB4418"/>
      <c r="DC4418"/>
      <c r="DD4418"/>
      <c r="DE4418"/>
      <c r="DF4418"/>
      <c r="DG4418"/>
      <c r="DH4418"/>
      <c r="DI4418"/>
      <c r="DJ4418"/>
      <c r="DK4418"/>
      <c r="DL4418"/>
      <c r="DM4418"/>
      <c r="DN4418"/>
      <c r="DO4418"/>
      <c r="DP4418"/>
      <c r="DQ4418"/>
      <c r="DR4418"/>
      <c r="DS4418"/>
      <c r="DT4418"/>
      <c r="DU4418"/>
      <c r="DV4418"/>
      <c r="DW4418"/>
      <c r="DX4418"/>
      <c r="DY4418"/>
      <c r="DZ4418"/>
      <c r="EA4418"/>
      <c r="EB4418"/>
      <c r="EC4418"/>
      <c r="ED4418"/>
      <c r="EE4418"/>
      <c r="EF4418"/>
      <c r="EG4418"/>
      <c r="EH4418"/>
      <c r="EI4418"/>
      <c r="EJ4418"/>
      <c r="EK4418"/>
      <c r="EL4418"/>
      <c r="EM4418"/>
      <c r="EN4418"/>
      <c r="EO4418"/>
      <c r="EP4418"/>
      <c r="EQ4418"/>
      <c r="ER4418"/>
      <c r="ES4418"/>
      <c r="ET4418"/>
      <c r="EU4418"/>
      <c r="EV4418"/>
      <c r="EW4418"/>
      <c r="EX4418"/>
      <c r="EY4418"/>
      <c r="EZ4418"/>
      <c r="FA4418"/>
      <c r="FB4418"/>
      <c r="FC4418"/>
      <c r="FD4418"/>
      <c r="FE4418"/>
      <c r="FF4418"/>
      <c r="FG4418"/>
      <c r="FH4418"/>
      <c r="FI4418"/>
      <c r="FJ4418"/>
      <c r="FK4418"/>
      <c r="FL4418"/>
      <c r="FM4418"/>
      <c r="FN4418"/>
      <c r="FO4418"/>
      <c r="FP4418"/>
      <c r="FQ4418"/>
      <c r="FR4418"/>
      <c r="FS4418"/>
      <c r="FT4418"/>
      <c r="FU4418"/>
      <c r="FV4418"/>
      <c r="FW4418"/>
      <c r="FX4418"/>
      <c r="FY4418"/>
      <c r="FZ4418"/>
      <c r="GA4418"/>
      <c r="GB4418"/>
      <c r="GC4418"/>
      <c r="GD4418"/>
      <c r="GE4418"/>
      <c r="GF4418"/>
      <c r="GG4418"/>
      <c r="GH4418"/>
      <c r="GI4418"/>
      <c r="GJ4418"/>
      <c r="GK4418"/>
      <c r="GL4418"/>
      <c r="GM4418"/>
      <c r="GN4418"/>
      <c r="GO4418"/>
      <c r="GP4418"/>
      <c r="GQ4418"/>
      <c r="GR4418"/>
      <c r="GS4418"/>
      <c r="GT4418"/>
      <c r="GU4418"/>
      <c r="GV4418"/>
      <c r="GW4418"/>
      <c r="GX4418"/>
      <c r="GY4418"/>
      <c r="GZ4418"/>
      <c r="HA4418"/>
      <c r="HB4418"/>
      <c r="HC4418"/>
      <c r="HD4418"/>
      <c r="HE4418"/>
      <c r="HF4418"/>
      <c r="HG4418"/>
      <c r="HH4418"/>
      <c r="HI4418"/>
      <c r="HJ4418"/>
      <c r="HK4418"/>
      <c r="HL4418"/>
      <c r="HM4418"/>
      <c r="HN4418"/>
      <c r="HO4418"/>
      <c r="HP4418"/>
      <c r="HQ4418"/>
      <c r="HR4418"/>
      <c r="HS4418"/>
      <c r="HT4418"/>
      <c r="HU4418"/>
      <c r="HV4418"/>
      <c r="HW4418"/>
      <c r="HX4418"/>
      <c r="HY4418"/>
      <c r="HZ4418"/>
      <c r="IA4418"/>
      <c r="IB4418"/>
      <c r="IC4418"/>
      <c r="ID4418"/>
      <c r="IE4418"/>
      <c r="IF4418"/>
      <c r="IG4418"/>
      <c r="IH4418"/>
      <c r="II4418"/>
      <c r="IJ4418"/>
      <c r="IK4418"/>
      <c r="IL4418"/>
      <c r="IM4418"/>
      <c r="IN4418"/>
      <c r="IO4418"/>
      <c r="IP4418"/>
      <c r="IQ4418"/>
      <c r="IR4418"/>
      <c r="IS4418"/>
      <c r="IT4418"/>
      <c r="IU4418"/>
      <c r="IV4418"/>
    </row>
    <row r="4419" spans="1:256" s="320" customFormat="1" ht="12.5">
      <c r="A4419" s="217"/>
      <c r="B4419" s="65">
        <v>1</v>
      </c>
      <c r="C4419" s="66">
        <f t="shared" si="199"/>
        <v>0</v>
      </c>
      <c r="D4419" s="675" t="s">
        <v>68</v>
      </c>
      <c r="E4419" s="695" t="s">
        <v>99</v>
      </c>
      <c r="F4419" s="676" t="s">
        <v>90</v>
      </c>
      <c r="G4419" s="78"/>
      <c r="H4419" s="96" t="s">
        <v>122</v>
      </c>
      <c r="I4419" s="107" t="s">
        <v>4785</v>
      </c>
      <c r="J4419" s="81"/>
      <c r="K4419" s="72"/>
      <c r="L4419" s="72"/>
      <c r="M4419" s="72"/>
      <c r="N4419" s="72"/>
      <c r="O4419" s="72"/>
      <c r="P4419" s="72"/>
      <c r="Q4419" s="833"/>
      <c r="R4419" s="102"/>
      <c r="S4419" s="73"/>
      <c r="T4419" s="102"/>
      <c r="U4419" s="103"/>
      <c r="V4419" s="104"/>
      <c r="W4419" s="109"/>
      <c r="X4419" s="109"/>
      <c r="Y4419" s="109"/>
      <c r="Z4419" s="109"/>
      <c r="AA4419" s="109"/>
      <c r="AB4419" s="109"/>
      <c r="AC4419" s="109"/>
      <c r="AD4419" s="109"/>
      <c r="AE4419" s="109"/>
      <c r="AF4419" s="109"/>
      <c r="AG4419" s="109"/>
      <c r="AH4419" s="109"/>
      <c r="AI4419" s="109"/>
      <c r="AJ4419" s="109"/>
      <c r="AK4419" s="109"/>
      <c r="AL4419" s="109"/>
      <c r="AM4419" s="109"/>
      <c r="AN4419" s="109"/>
      <c r="AO4419" s="109"/>
      <c r="AP4419" s="109"/>
      <c r="AQ4419" s="109"/>
      <c r="AR4419" s="109"/>
      <c r="AS4419" s="109"/>
      <c r="AT4419" s="109"/>
      <c r="AU4419" s="109"/>
      <c r="AV4419" s="109"/>
      <c r="AW4419" s="109"/>
      <c r="AX4419" s="109"/>
      <c r="AY4419" s="109"/>
      <c r="AZ4419" s="109"/>
      <c r="BA4419" s="109"/>
      <c r="BB4419" s="109"/>
      <c r="BC4419" s="109"/>
      <c r="BD4419" s="109"/>
      <c r="BE4419" s="109"/>
      <c r="BF4419" s="109"/>
      <c r="BG4419" s="109"/>
      <c r="BH4419" s="109"/>
      <c r="BI4419" s="109"/>
      <c r="BJ4419" s="109"/>
      <c r="BK4419" s="109"/>
      <c r="BL4419" s="109"/>
      <c r="BM4419" s="109"/>
      <c r="BN4419" s="109"/>
      <c r="BO4419" s="109"/>
      <c r="BP4419" s="109"/>
      <c r="BQ4419" s="109"/>
      <c r="BR4419" s="109"/>
      <c r="BS4419" s="109"/>
      <c r="BT4419" s="109"/>
      <c r="BU4419" s="109"/>
      <c r="BV4419" s="109"/>
      <c r="BW4419" s="109"/>
      <c r="BX4419" s="109"/>
      <c r="BY4419" s="109"/>
      <c r="BZ4419" s="109"/>
      <c r="CA4419" s="109"/>
      <c r="CB4419" s="109"/>
      <c r="CC4419" s="109"/>
      <c r="CD4419" s="109"/>
      <c r="CE4419" s="109"/>
      <c r="CF4419" s="109"/>
      <c r="CG4419" s="109"/>
      <c r="CH4419" s="109"/>
      <c r="CI4419" s="109"/>
      <c r="CJ4419" s="109"/>
      <c r="CK4419" s="109"/>
      <c r="CL4419" s="109"/>
      <c r="CM4419" s="109"/>
      <c r="CN4419" s="109"/>
      <c r="CO4419" s="109"/>
      <c r="CP4419" s="109"/>
      <c r="CQ4419" s="109"/>
      <c r="CR4419" s="109"/>
      <c r="CS4419" s="109"/>
      <c r="CT4419" s="109"/>
      <c r="CU4419" s="109"/>
      <c r="CV4419" s="109"/>
      <c r="CW4419" s="109"/>
      <c r="CX4419" s="109"/>
      <c r="CY4419" s="109"/>
      <c r="CZ4419" s="109"/>
      <c r="DA4419" s="109"/>
      <c r="DB4419" s="109"/>
      <c r="DC4419" s="109"/>
      <c r="DD4419" s="109"/>
      <c r="DE4419" s="109"/>
      <c r="DF4419" s="109"/>
      <c r="DG4419" s="109"/>
      <c r="DH4419" s="109"/>
      <c r="DI4419" s="109"/>
      <c r="DJ4419" s="109"/>
      <c r="DK4419" s="109"/>
      <c r="DL4419" s="109"/>
      <c r="DM4419" s="109"/>
      <c r="DN4419" s="109"/>
      <c r="DO4419" s="109"/>
      <c r="DP4419" s="109"/>
      <c r="DQ4419" s="109"/>
      <c r="DR4419" s="109"/>
      <c r="DS4419" s="109"/>
      <c r="DT4419" s="109"/>
      <c r="DU4419" s="109"/>
      <c r="DV4419" s="109"/>
      <c r="DW4419" s="109"/>
      <c r="DX4419" s="109"/>
      <c r="DY4419" s="109"/>
      <c r="DZ4419" s="109"/>
      <c r="EA4419" s="109"/>
      <c r="EB4419" s="109"/>
      <c r="EC4419" s="109"/>
      <c r="ED4419" s="109"/>
      <c r="EE4419" s="109"/>
      <c r="EF4419" s="109"/>
      <c r="EG4419" s="109"/>
      <c r="EH4419" s="109"/>
      <c r="EI4419" s="109"/>
      <c r="EJ4419" s="109"/>
      <c r="EK4419" s="109"/>
      <c r="EL4419" s="109"/>
      <c r="EM4419" s="109"/>
      <c r="EN4419" s="109"/>
      <c r="EO4419" s="109"/>
      <c r="EP4419" s="109"/>
      <c r="EQ4419" s="109"/>
      <c r="ER4419" s="109"/>
      <c r="ES4419" s="109"/>
      <c r="ET4419" s="109"/>
      <c r="EU4419" s="109"/>
      <c r="EV4419" s="109"/>
      <c r="EW4419" s="109"/>
      <c r="EX4419" s="109"/>
      <c r="EY4419" s="109"/>
      <c r="EZ4419" s="109"/>
      <c r="FA4419" s="109"/>
      <c r="FB4419" s="109"/>
      <c r="FC4419" s="109"/>
      <c r="FD4419" s="109"/>
      <c r="FE4419" s="109"/>
      <c r="FF4419" s="109"/>
      <c r="FG4419" s="109"/>
      <c r="FH4419" s="109"/>
      <c r="FI4419" s="109"/>
      <c r="FJ4419" s="109"/>
      <c r="FK4419" s="109"/>
      <c r="FL4419" s="109"/>
      <c r="FM4419" s="109"/>
      <c r="FN4419" s="109"/>
      <c r="FO4419" s="109"/>
      <c r="FP4419" s="109"/>
      <c r="FQ4419" s="109"/>
      <c r="FR4419" s="109"/>
      <c r="FS4419" s="109"/>
      <c r="FT4419" s="109"/>
      <c r="FU4419" s="109"/>
      <c r="FV4419" s="109"/>
      <c r="FW4419" s="109"/>
      <c r="FX4419" s="109"/>
      <c r="FY4419" s="109"/>
      <c r="FZ4419" s="109"/>
      <c r="GA4419" s="109"/>
      <c r="GB4419" s="109"/>
      <c r="GC4419" s="109"/>
      <c r="GD4419" s="109"/>
      <c r="GE4419" s="109"/>
      <c r="GF4419" s="109"/>
      <c r="GG4419" s="109"/>
      <c r="GH4419" s="109"/>
      <c r="GI4419" s="109"/>
      <c r="GJ4419" s="109"/>
      <c r="GK4419" s="109"/>
      <c r="GL4419" s="109"/>
      <c r="GM4419" s="109"/>
      <c r="GN4419" s="109"/>
      <c r="GO4419" s="109"/>
      <c r="GP4419" s="109"/>
      <c r="GQ4419" s="109"/>
      <c r="GR4419" s="109"/>
      <c r="GS4419" s="109"/>
      <c r="GT4419" s="109"/>
      <c r="GU4419" s="109"/>
      <c r="GV4419" s="109"/>
      <c r="GW4419" s="109"/>
      <c r="GX4419" s="109"/>
      <c r="GY4419" s="109"/>
      <c r="GZ4419" s="109"/>
      <c r="HA4419" s="109"/>
      <c r="HB4419" s="109"/>
      <c r="HC4419" s="109"/>
      <c r="HD4419" s="109"/>
      <c r="HE4419" s="109"/>
      <c r="HF4419" s="109"/>
      <c r="HG4419" s="109"/>
      <c r="HH4419" s="109"/>
      <c r="HI4419" s="109"/>
      <c r="HJ4419" s="109"/>
      <c r="HK4419" s="109"/>
      <c r="HL4419" s="109"/>
      <c r="HM4419" s="109"/>
      <c r="HN4419" s="109"/>
      <c r="HO4419" s="109"/>
      <c r="HP4419" s="109"/>
      <c r="HQ4419" s="109"/>
      <c r="HR4419" s="109"/>
      <c r="HS4419" s="109"/>
      <c r="HT4419" s="109"/>
      <c r="HU4419" s="109"/>
      <c r="HV4419" s="109"/>
      <c r="HW4419" s="109"/>
      <c r="HX4419" s="109"/>
      <c r="HY4419" s="109"/>
      <c r="HZ4419" s="109"/>
      <c r="IA4419" s="109"/>
      <c r="IB4419" s="109"/>
      <c r="IC4419" s="109"/>
      <c r="ID4419" s="109"/>
      <c r="IE4419" s="109"/>
      <c r="IF4419" s="109"/>
      <c r="IG4419" s="109"/>
      <c r="IH4419" s="109"/>
      <c r="II4419" s="109"/>
      <c r="IJ4419" s="109"/>
      <c r="IK4419" s="109"/>
      <c r="IL4419" s="109"/>
      <c r="IM4419" s="109"/>
      <c r="IN4419" s="109"/>
      <c r="IO4419" s="109"/>
      <c r="IP4419" s="109"/>
      <c r="IQ4419" s="109"/>
      <c r="IR4419" s="109"/>
      <c r="IS4419" s="109"/>
      <c r="IT4419" s="109"/>
      <c r="IU4419" s="109"/>
      <c r="IV4419" s="109"/>
    </row>
    <row r="4420" spans="1:256" ht="12.5">
      <c r="B4420" s="65">
        <v>1</v>
      </c>
      <c r="C4420" s="66">
        <f t="shared" si="199"/>
        <v>1</v>
      </c>
      <c r="D4420" s="254" t="s">
        <v>87</v>
      </c>
      <c r="E4420" s="254" t="s">
        <v>87</v>
      </c>
      <c r="F4420" s="254" t="s">
        <v>87</v>
      </c>
      <c r="G4420" s="78"/>
      <c r="H4420" s="96" t="s">
        <v>119</v>
      </c>
      <c r="I4420" s="107" t="s">
        <v>4786</v>
      </c>
      <c r="J4420" s="81"/>
      <c r="K4420" s="72"/>
      <c r="L4420" s="72"/>
      <c r="M4420" s="72"/>
      <c r="N4420" s="72"/>
      <c r="O4420" s="72"/>
      <c r="P4420" s="72"/>
      <c r="Q4420" s="833"/>
      <c r="R4420" s="102"/>
      <c r="S4420" s="73"/>
      <c r="T4420" s="102"/>
      <c r="U4420" s="103"/>
      <c r="V4420" s="104"/>
    </row>
    <row r="4421" spans="1:256" ht="12.5">
      <c r="B4421" s="65">
        <v>1</v>
      </c>
      <c r="C4421" s="66">
        <f t="shared" si="199"/>
        <v>0</v>
      </c>
      <c r="D4421" s="253" t="s">
        <v>70</v>
      </c>
      <c r="E4421" s="253" t="s">
        <v>70</v>
      </c>
      <c r="F4421" s="254" t="s">
        <v>68</v>
      </c>
      <c r="G4421" s="78"/>
      <c r="H4421" s="96" t="s">
        <v>114</v>
      </c>
      <c r="I4421" s="107" t="s">
        <v>4787</v>
      </c>
      <c r="J4421" s="81"/>
      <c r="K4421" s="72"/>
      <c r="L4421" s="72"/>
      <c r="M4421" s="72"/>
      <c r="N4421" s="72"/>
      <c r="O4421" s="72"/>
      <c r="P4421" s="72"/>
      <c r="Q4421" s="833"/>
      <c r="R4421" s="102"/>
      <c r="S4421" s="73"/>
      <c r="T4421" s="102"/>
      <c r="U4421" s="103"/>
      <c r="V4421" s="104"/>
      <c r="W4421" s="320"/>
      <c r="X4421" s="320"/>
      <c r="Y4421" s="320"/>
      <c r="Z4421" s="320"/>
      <c r="AA4421" s="320"/>
      <c r="AB4421" s="320"/>
      <c r="AC4421" s="320"/>
      <c r="AD4421" s="320"/>
      <c r="AE4421" s="320"/>
      <c r="AF4421" s="320"/>
      <c r="AG4421" s="320"/>
      <c r="AH4421" s="320"/>
      <c r="AI4421" s="320"/>
      <c r="AJ4421" s="320"/>
      <c r="AK4421" s="320"/>
      <c r="AL4421" s="320"/>
      <c r="AM4421" s="320"/>
      <c r="AN4421" s="320"/>
      <c r="AO4421" s="320"/>
      <c r="AP4421" s="320"/>
      <c r="AQ4421" s="320"/>
      <c r="AR4421" s="320"/>
      <c r="AS4421" s="320"/>
      <c r="AT4421" s="320"/>
      <c r="AU4421" s="320"/>
      <c r="AV4421" s="320"/>
      <c r="AW4421" s="320"/>
      <c r="AX4421" s="320"/>
      <c r="AY4421" s="320"/>
      <c r="AZ4421" s="320"/>
      <c r="BA4421" s="320"/>
      <c r="BB4421" s="320"/>
      <c r="BC4421" s="320"/>
      <c r="BD4421" s="320"/>
      <c r="BE4421" s="320"/>
      <c r="BF4421" s="320"/>
      <c r="BG4421" s="320"/>
      <c r="BH4421" s="320"/>
      <c r="BI4421" s="320"/>
      <c r="BJ4421" s="320"/>
      <c r="BK4421" s="320"/>
      <c r="BL4421" s="320"/>
      <c r="BM4421" s="320"/>
      <c r="BN4421" s="320"/>
      <c r="BO4421" s="320"/>
      <c r="BP4421" s="320"/>
      <c r="BQ4421" s="320"/>
      <c r="BR4421" s="320"/>
      <c r="BS4421" s="320"/>
      <c r="BT4421" s="320"/>
      <c r="BU4421" s="320"/>
      <c r="BV4421" s="320"/>
      <c r="BW4421" s="320"/>
      <c r="BX4421" s="320"/>
      <c r="BY4421" s="320"/>
      <c r="BZ4421" s="320"/>
      <c r="CA4421" s="320"/>
      <c r="CB4421" s="320"/>
      <c r="CC4421" s="320"/>
      <c r="CD4421" s="320"/>
      <c r="CE4421" s="320"/>
      <c r="CF4421" s="320"/>
      <c r="CG4421" s="320"/>
      <c r="CH4421" s="320"/>
      <c r="CI4421" s="320"/>
      <c r="CJ4421" s="320"/>
      <c r="CK4421" s="320"/>
      <c r="CL4421" s="320"/>
      <c r="CM4421" s="320"/>
      <c r="CN4421" s="320"/>
      <c r="CO4421" s="320"/>
      <c r="CP4421" s="320"/>
      <c r="CQ4421" s="320"/>
      <c r="CR4421" s="320"/>
      <c r="CS4421" s="320"/>
      <c r="CT4421" s="320"/>
      <c r="CU4421" s="320"/>
      <c r="CV4421" s="320"/>
      <c r="CW4421" s="320"/>
      <c r="CX4421" s="320"/>
      <c r="CY4421" s="320"/>
      <c r="CZ4421" s="320"/>
      <c r="DA4421" s="320"/>
      <c r="DB4421" s="320"/>
      <c r="DC4421" s="320"/>
      <c r="DD4421" s="320"/>
      <c r="DE4421" s="320"/>
      <c r="DF4421" s="320"/>
      <c r="DG4421" s="320"/>
      <c r="DH4421" s="320"/>
      <c r="DI4421" s="320"/>
      <c r="DJ4421" s="320"/>
      <c r="DK4421" s="320"/>
      <c r="DL4421" s="320"/>
      <c r="DM4421" s="320"/>
      <c r="DN4421" s="320"/>
      <c r="DO4421" s="320"/>
      <c r="DP4421" s="320"/>
      <c r="DQ4421" s="320"/>
      <c r="DR4421" s="320"/>
      <c r="DS4421" s="320"/>
      <c r="DT4421" s="320"/>
      <c r="DU4421" s="320"/>
      <c r="DV4421" s="320"/>
      <c r="DW4421" s="320"/>
      <c r="DX4421" s="320"/>
      <c r="DY4421" s="320"/>
      <c r="DZ4421" s="320"/>
      <c r="EA4421" s="320"/>
      <c r="EB4421" s="320"/>
      <c r="EC4421" s="320"/>
      <c r="ED4421" s="320"/>
      <c r="EE4421" s="320"/>
      <c r="EF4421" s="320"/>
      <c r="EG4421" s="320"/>
      <c r="EH4421" s="320"/>
      <c r="EI4421" s="320"/>
      <c r="EJ4421" s="320"/>
      <c r="EK4421" s="320"/>
      <c r="EL4421" s="320"/>
      <c r="EM4421" s="320"/>
      <c r="EN4421" s="320"/>
      <c r="EO4421" s="320"/>
      <c r="EP4421" s="320"/>
      <c r="EQ4421" s="320"/>
      <c r="ER4421" s="320"/>
      <c r="ES4421" s="320"/>
      <c r="ET4421" s="320"/>
      <c r="EU4421" s="320"/>
      <c r="EV4421" s="320"/>
      <c r="EW4421" s="320"/>
      <c r="EX4421" s="320"/>
      <c r="EY4421" s="320"/>
      <c r="EZ4421" s="320"/>
      <c r="FA4421" s="320"/>
      <c r="FB4421" s="320"/>
      <c r="FC4421" s="320"/>
      <c r="FD4421" s="320"/>
      <c r="FE4421" s="320"/>
      <c r="FF4421" s="320"/>
      <c r="FG4421" s="320"/>
      <c r="FH4421" s="320"/>
      <c r="FI4421" s="320"/>
      <c r="FJ4421" s="320"/>
      <c r="FK4421" s="320"/>
      <c r="FL4421" s="320"/>
      <c r="FM4421" s="320"/>
      <c r="FN4421" s="320"/>
      <c r="FO4421" s="320"/>
      <c r="FP4421" s="320"/>
      <c r="FQ4421" s="320"/>
      <c r="FR4421" s="320"/>
      <c r="FS4421" s="320"/>
      <c r="FT4421" s="320"/>
      <c r="FU4421" s="320"/>
      <c r="FV4421" s="320"/>
      <c r="FW4421" s="320"/>
      <c r="FX4421" s="320"/>
      <c r="FY4421" s="320"/>
      <c r="FZ4421" s="320"/>
      <c r="GA4421" s="320"/>
      <c r="GB4421" s="320"/>
      <c r="GC4421" s="320"/>
      <c r="GD4421" s="320"/>
      <c r="GE4421" s="320"/>
      <c r="GF4421" s="320"/>
      <c r="GG4421" s="320"/>
      <c r="GH4421" s="320"/>
      <c r="GI4421" s="320"/>
      <c r="GJ4421" s="320"/>
      <c r="GK4421" s="320"/>
      <c r="GL4421" s="320"/>
      <c r="GM4421" s="320"/>
      <c r="GN4421" s="320"/>
      <c r="GO4421" s="320"/>
      <c r="GP4421" s="320"/>
      <c r="GQ4421" s="320"/>
      <c r="GR4421" s="320"/>
      <c r="GS4421" s="320"/>
      <c r="GT4421" s="320"/>
      <c r="GU4421" s="320"/>
      <c r="GV4421" s="320"/>
      <c r="GW4421" s="320"/>
      <c r="GX4421" s="320"/>
      <c r="GY4421" s="320"/>
      <c r="GZ4421" s="320"/>
      <c r="HA4421" s="320"/>
      <c r="HB4421" s="320"/>
      <c r="HC4421" s="320"/>
      <c r="HD4421" s="320"/>
      <c r="HE4421" s="320"/>
      <c r="HF4421" s="320"/>
      <c r="HG4421" s="320"/>
      <c r="HH4421" s="320"/>
      <c r="HI4421" s="320"/>
      <c r="HJ4421" s="320"/>
      <c r="HK4421" s="320"/>
      <c r="HL4421" s="320"/>
      <c r="HM4421" s="320"/>
      <c r="HN4421" s="320"/>
      <c r="HO4421" s="320"/>
      <c r="HP4421" s="320"/>
      <c r="HQ4421" s="320"/>
      <c r="HR4421" s="320"/>
      <c r="HS4421" s="320"/>
      <c r="HT4421" s="320"/>
      <c r="HU4421" s="320"/>
      <c r="HV4421" s="320"/>
      <c r="HW4421" s="320"/>
      <c r="HX4421" s="320"/>
      <c r="HY4421" s="320"/>
      <c r="HZ4421" s="320"/>
      <c r="IA4421" s="320"/>
      <c r="IB4421" s="320"/>
      <c r="IC4421" s="320"/>
      <c r="ID4421" s="320"/>
      <c r="IE4421" s="320"/>
      <c r="IF4421" s="320"/>
      <c r="IG4421" s="320"/>
      <c r="IH4421" s="320"/>
      <c r="II4421" s="320"/>
      <c r="IJ4421" s="320"/>
      <c r="IK4421" s="320"/>
      <c r="IL4421" s="320"/>
      <c r="IM4421" s="320"/>
      <c r="IN4421" s="320"/>
      <c r="IO4421" s="320"/>
      <c r="IP4421" s="320"/>
      <c r="IQ4421" s="320"/>
      <c r="IR4421" s="320"/>
      <c r="IS4421" s="320"/>
      <c r="IT4421" s="320"/>
      <c r="IU4421" s="320"/>
      <c r="IV4421" s="320"/>
    </row>
    <row r="4422" spans="1:256" ht="12.5">
      <c r="B4422" s="65">
        <v>1</v>
      </c>
      <c r="C4422" s="66">
        <f t="shared" si="199"/>
        <v>1</v>
      </c>
      <c r="D4422" s="675" t="s">
        <v>87</v>
      </c>
      <c r="E4422" s="675" t="s">
        <v>68</v>
      </c>
      <c r="F4422" s="676" t="s">
        <v>90</v>
      </c>
      <c r="G4422" s="78"/>
      <c r="H4422" s="96" t="s">
        <v>135</v>
      </c>
      <c r="I4422" s="107" t="s">
        <v>4788</v>
      </c>
      <c r="J4422" s="81"/>
      <c r="K4422" s="72"/>
      <c r="L4422" s="72"/>
      <c r="M4422" s="72"/>
      <c r="N4422" s="72"/>
      <c r="O4422" s="72"/>
      <c r="P4422" s="72"/>
      <c r="Q4422" s="833"/>
      <c r="R4422" s="102"/>
      <c r="S4422" s="73"/>
      <c r="T4422" s="102"/>
      <c r="U4422" s="103"/>
      <c r="V4422" s="104"/>
      <c r="W4422"/>
      <c r="X4422"/>
      <c r="Y4422"/>
      <c r="Z4422"/>
      <c r="AA4422"/>
      <c r="AB4422"/>
      <c r="AC4422"/>
      <c r="AD4422"/>
      <c r="AE4422"/>
      <c r="AF4422"/>
      <c r="AG4422"/>
      <c r="AH4422"/>
      <c r="AI4422"/>
      <c r="AJ4422"/>
      <c r="AK4422"/>
      <c r="AL4422"/>
      <c r="AM4422"/>
      <c r="AN4422"/>
      <c r="AO4422"/>
      <c r="AP4422"/>
      <c r="AQ4422"/>
      <c r="AR4422"/>
      <c r="AS4422"/>
      <c r="AT4422"/>
      <c r="AU4422"/>
      <c r="AV4422"/>
      <c r="AW4422"/>
      <c r="AX4422"/>
      <c r="AY4422"/>
      <c r="AZ4422"/>
      <c r="BA4422"/>
      <c r="BB4422"/>
      <c r="BC4422"/>
      <c r="BD4422"/>
      <c r="BE4422"/>
      <c r="BF4422"/>
      <c r="BG4422"/>
      <c r="BH4422"/>
      <c r="BI4422"/>
      <c r="BJ4422"/>
      <c r="BK4422"/>
      <c r="BL4422"/>
      <c r="BM4422"/>
      <c r="BN4422"/>
      <c r="BO4422"/>
      <c r="BP4422"/>
      <c r="BQ4422"/>
      <c r="BR4422"/>
      <c r="BS4422"/>
      <c r="BT4422"/>
      <c r="BU4422"/>
      <c r="BV4422"/>
      <c r="BW4422"/>
      <c r="BX4422"/>
      <c r="BY4422"/>
      <c r="BZ4422"/>
      <c r="CA4422"/>
      <c r="CB4422"/>
      <c r="CC4422"/>
      <c r="CD4422"/>
      <c r="CE4422"/>
      <c r="CF4422"/>
      <c r="CG4422"/>
      <c r="CH4422"/>
      <c r="CI4422"/>
      <c r="CJ4422"/>
      <c r="CK4422"/>
      <c r="CL4422"/>
      <c r="CM4422"/>
      <c r="CN4422"/>
      <c r="CO4422"/>
      <c r="CP4422"/>
      <c r="CQ4422"/>
      <c r="CR4422"/>
      <c r="CS4422"/>
      <c r="CT4422"/>
      <c r="CU4422"/>
      <c r="CV4422"/>
      <c r="CW4422"/>
      <c r="CX4422"/>
      <c r="CY4422"/>
      <c r="CZ4422"/>
      <c r="DA4422"/>
      <c r="DB4422"/>
      <c r="DC4422"/>
      <c r="DD4422"/>
      <c r="DE4422"/>
      <c r="DF4422"/>
      <c r="DG4422"/>
      <c r="DH4422"/>
      <c r="DI4422"/>
      <c r="DJ4422"/>
      <c r="DK4422"/>
      <c r="DL4422"/>
      <c r="DM4422"/>
      <c r="DN4422"/>
      <c r="DO4422"/>
      <c r="DP4422"/>
      <c r="DQ4422"/>
      <c r="DR4422"/>
      <c r="DS4422"/>
      <c r="DT4422"/>
      <c r="DU4422"/>
      <c r="DV4422"/>
      <c r="DW4422"/>
      <c r="DX4422"/>
      <c r="DY4422"/>
      <c r="DZ4422"/>
      <c r="EA4422"/>
      <c r="EB4422"/>
      <c r="EC4422"/>
      <c r="ED4422"/>
      <c r="EE4422"/>
      <c r="EF4422"/>
      <c r="EG4422"/>
      <c r="EH4422"/>
      <c r="EI4422"/>
      <c r="EJ4422"/>
      <c r="EK4422"/>
      <c r="EL4422"/>
      <c r="EM4422"/>
      <c r="EN4422"/>
      <c r="EO4422"/>
      <c r="EP4422"/>
      <c r="EQ4422"/>
      <c r="ER4422"/>
      <c r="ES4422"/>
      <c r="ET4422"/>
      <c r="EU4422"/>
      <c r="EV4422"/>
      <c r="EW4422"/>
      <c r="EX4422"/>
      <c r="EY4422"/>
      <c r="EZ4422"/>
      <c r="FA4422"/>
      <c r="FB4422"/>
      <c r="FC4422"/>
      <c r="FD4422"/>
      <c r="FE4422"/>
      <c r="FF4422"/>
      <c r="FG4422"/>
      <c r="FH4422"/>
      <c r="FI4422"/>
      <c r="FJ4422"/>
      <c r="FK4422"/>
      <c r="FL4422"/>
      <c r="FM4422"/>
      <c r="FN4422"/>
      <c r="FO4422"/>
      <c r="FP4422"/>
      <c r="FQ4422"/>
      <c r="FR4422"/>
      <c r="FS4422"/>
      <c r="FT4422"/>
      <c r="FU4422"/>
      <c r="FV4422"/>
      <c r="FW4422"/>
      <c r="FX4422"/>
      <c r="FY4422"/>
      <c r="FZ4422"/>
      <c r="GA4422"/>
      <c r="GB4422"/>
      <c r="GC4422"/>
      <c r="GD4422"/>
      <c r="GE4422"/>
      <c r="GF4422"/>
      <c r="GG4422"/>
      <c r="GH4422"/>
      <c r="GI4422"/>
      <c r="GJ4422"/>
      <c r="GK4422"/>
      <c r="GL4422"/>
      <c r="GM4422"/>
      <c r="GN4422"/>
      <c r="GO4422"/>
      <c r="GP4422"/>
      <c r="GQ4422"/>
      <c r="GR4422"/>
      <c r="GS4422"/>
      <c r="GT4422"/>
      <c r="GU4422"/>
      <c r="GV4422"/>
      <c r="GW4422"/>
      <c r="GX4422"/>
      <c r="GY4422"/>
      <c r="GZ4422"/>
      <c r="HA4422"/>
      <c r="HB4422"/>
      <c r="HC4422"/>
      <c r="HD4422"/>
      <c r="HE4422"/>
      <c r="HF4422"/>
      <c r="HG4422"/>
      <c r="HH4422"/>
      <c r="HI4422"/>
      <c r="HJ4422"/>
      <c r="HK4422"/>
      <c r="HL4422"/>
      <c r="HM4422"/>
      <c r="HN4422"/>
      <c r="HO4422"/>
      <c r="HP4422"/>
      <c r="HQ4422"/>
      <c r="HR4422"/>
      <c r="HS4422"/>
      <c r="HT4422"/>
      <c r="HU4422"/>
      <c r="HV4422"/>
      <c r="HW4422"/>
      <c r="HX4422"/>
      <c r="HY4422"/>
      <c r="HZ4422"/>
      <c r="IA4422"/>
      <c r="IB4422"/>
      <c r="IC4422"/>
      <c r="ID4422"/>
      <c r="IE4422"/>
      <c r="IF4422"/>
      <c r="IG4422"/>
      <c r="IH4422"/>
      <c r="II4422"/>
      <c r="IJ4422"/>
      <c r="IK4422"/>
      <c r="IL4422"/>
      <c r="IM4422"/>
      <c r="IN4422"/>
      <c r="IO4422"/>
      <c r="IP4422"/>
      <c r="IQ4422"/>
      <c r="IR4422"/>
      <c r="IS4422"/>
      <c r="IT4422"/>
      <c r="IU4422"/>
      <c r="IV4422"/>
    </row>
    <row r="4423" spans="1:256" ht="12.5">
      <c r="B4423" s="65">
        <v>1</v>
      </c>
      <c r="C4423" s="66">
        <f t="shared" si="199"/>
        <v>1</v>
      </c>
      <c r="D4423" s="675" t="s">
        <v>68</v>
      </c>
      <c r="E4423" s="675" t="s">
        <v>68</v>
      </c>
      <c r="F4423" s="695" t="s">
        <v>70</v>
      </c>
      <c r="G4423" s="78"/>
      <c r="H4423" s="96" t="s">
        <v>135</v>
      </c>
      <c r="I4423" s="107" t="s">
        <v>4789</v>
      </c>
      <c r="J4423" s="81"/>
      <c r="K4423" s="72"/>
      <c r="L4423" s="72"/>
      <c r="M4423" s="72"/>
      <c r="N4423" s="72"/>
      <c r="O4423" s="72"/>
      <c r="P4423" s="72"/>
      <c r="Q4423" s="833"/>
      <c r="R4423" s="102"/>
      <c r="S4423" s="73"/>
      <c r="T4423" s="102"/>
      <c r="U4423" s="103"/>
      <c r="V4423" s="104"/>
      <c r="W4423"/>
      <c r="X4423"/>
      <c r="Y4423"/>
      <c r="Z4423"/>
      <c r="AA4423"/>
      <c r="AB4423"/>
      <c r="AC4423"/>
      <c r="AD4423"/>
      <c r="AE4423"/>
      <c r="AF4423"/>
      <c r="AG4423"/>
      <c r="AH4423"/>
      <c r="AI4423"/>
      <c r="AJ4423"/>
      <c r="AK4423"/>
      <c r="AL4423"/>
      <c r="AM4423"/>
      <c r="AN4423"/>
      <c r="AO4423"/>
      <c r="AP4423"/>
      <c r="AQ4423"/>
      <c r="AR4423"/>
      <c r="AS4423"/>
      <c r="AT4423"/>
      <c r="AU4423"/>
      <c r="AV4423"/>
      <c r="AW4423"/>
      <c r="AX4423"/>
      <c r="AY4423"/>
      <c r="AZ4423"/>
      <c r="BA4423"/>
      <c r="BB4423"/>
      <c r="BC4423"/>
      <c r="BD4423"/>
      <c r="BE4423"/>
      <c r="BF4423"/>
      <c r="BG4423"/>
      <c r="BH4423"/>
      <c r="BI4423"/>
      <c r="BJ4423"/>
      <c r="BK4423"/>
      <c r="BL4423"/>
      <c r="BM4423"/>
      <c r="BN4423"/>
      <c r="BO4423"/>
      <c r="BP4423"/>
      <c r="BQ4423"/>
      <c r="BR4423"/>
      <c r="BS4423"/>
      <c r="BT4423"/>
      <c r="BU4423"/>
      <c r="BV4423"/>
      <c r="BW4423"/>
      <c r="BX4423"/>
      <c r="BY4423"/>
      <c r="BZ4423"/>
      <c r="CA4423"/>
      <c r="CB4423"/>
      <c r="CC4423"/>
      <c r="CD4423"/>
      <c r="CE4423"/>
      <c r="CF4423"/>
      <c r="CG4423"/>
      <c r="CH4423"/>
      <c r="CI4423"/>
      <c r="CJ4423"/>
      <c r="CK4423"/>
      <c r="CL4423"/>
      <c r="CM4423"/>
      <c r="CN4423"/>
      <c r="CO4423"/>
      <c r="CP4423"/>
      <c r="CQ4423"/>
      <c r="CR4423"/>
      <c r="CS4423"/>
      <c r="CT4423"/>
      <c r="CU4423"/>
      <c r="CV4423"/>
      <c r="CW4423"/>
      <c r="CX4423"/>
      <c r="CY4423"/>
      <c r="CZ4423"/>
      <c r="DA4423"/>
      <c r="DB4423"/>
      <c r="DC4423"/>
      <c r="DD4423"/>
      <c r="DE4423"/>
      <c r="DF4423"/>
      <c r="DG4423"/>
      <c r="DH4423"/>
      <c r="DI4423"/>
      <c r="DJ4423"/>
      <c r="DK4423"/>
      <c r="DL4423"/>
      <c r="DM4423"/>
      <c r="DN4423"/>
      <c r="DO4423"/>
      <c r="DP4423"/>
      <c r="DQ4423"/>
      <c r="DR4423"/>
      <c r="DS4423"/>
      <c r="DT4423"/>
      <c r="DU4423"/>
      <c r="DV4423"/>
      <c r="DW4423"/>
      <c r="DX4423"/>
      <c r="DY4423"/>
      <c r="DZ4423"/>
      <c r="EA4423"/>
      <c r="EB4423"/>
      <c r="EC4423"/>
      <c r="ED4423"/>
      <c r="EE4423"/>
      <c r="EF4423"/>
      <c r="EG4423"/>
      <c r="EH4423"/>
      <c r="EI4423"/>
      <c r="EJ4423"/>
      <c r="EK4423"/>
      <c r="EL4423"/>
      <c r="EM4423"/>
      <c r="EN4423"/>
      <c r="EO4423"/>
      <c r="EP4423"/>
      <c r="EQ4423"/>
      <c r="ER4423"/>
      <c r="ES4423"/>
      <c r="ET4423"/>
      <c r="EU4423"/>
      <c r="EV4423"/>
      <c r="EW4423"/>
      <c r="EX4423"/>
      <c r="EY4423"/>
      <c r="EZ4423"/>
      <c r="FA4423"/>
      <c r="FB4423"/>
      <c r="FC4423"/>
      <c r="FD4423"/>
      <c r="FE4423"/>
      <c r="FF4423"/>
      <c r="FG4423"/>
      <c r="FH4423"/>
      <c r="FI4423"/>
      <c r="FJ4423"/>
      <c r="FK4423"/>
      <c r="FL4423"/>
      <c r="FM4423"/>
      <c r="FN4423"/>
      <c r="FO4423"/>
      <c r="FP4423"/>
      <c r="FQ4423"/>
      <c r="FR4423"/>
      <c r="FS4423"/>
      <c r="FT4423"/>
      <c r="FU4423"/>
      <c r="FV4423"/>
      <c r="FW4423"/>
      <c r="FX4423"/>
      <c r="FY4423"/>
      <c r="FZ4423"/>
      <c r="GA4423"/>
      <c r="GB4423"/>
      <c r="GC4423"/>
      <c r="GD4423"/>
      <c r="GE4423"/>
      <c r="GF4423"/>
      <c r="GG4423"/>
      <c r="GH4423"/>
      <c r="GI4423"/>
      <c r="GJ4423"/>
      <c r="GK4423"/>
      <c r="GL4423"/>
      <c r="GM4423"/>
      <c r="GN4423"/>
      <c r="GO4423"/>
      <c r="GP4423"/>
      <c r="GQ4423"/>
      <c r="GR4423"/>
      <c r="GS4423"/>
      <c r="GT4423"/>
      <c r="GU4423"/>
      <c r="GV4423"/>
      <c r="GW4423"/>
      <c r="GX4423"/>
      <c r="GY4423"/>
      <c r="GZ4423"/>
      <c r="HA4423"/>
      <c r="HB4423"/>
      <c r="HC4423"/>
      <c r="HD4423"/>
      <c r="HE4423"/>
      <c r="HF4423"/>
      <c r="HG4423"/>
      <c r="HH4423"/>
      <c r="HI4423"/>
      <c r="HJ4423"/>
      <c r="HK4423"/>
      <c r="HL4423"/>
      <c r="HM4423"/>
      <c r="HN4423"/>
      <c r="HO4423"/>
      <c r="HP4423"/>
      <c r="HQ4423"/>
      <c r="HR4423"/>
      <c r="HS4423"/>
      <c r="HT4423"/>
      <c r="HU4423"/>
      <c r="HV4423"/>
      <c r="HW4423"/>
      <c r="HX4423"/>
      <c r="HY4423"/>
      <c r="HZ4423"/>
      <c r="IA4423"/>
      <c r="IB4423"/>
      <c r="IC4423"/>
      <c r="ID4423"/>
      <c r="IE4423"/>
      <c r="IF4423"/>
      <c r="IG4423"/>
      <c r="IH4423"/>
      <c r="II4423"/>
      <c r="IJ4423"/>
      <c r="IK4423"/>
      <c r="IL4423"/>
      <c r="IM4423"/>
      <c r="IN4423"/>
      <c r="IO4423"/>
      <c r="IP4423"/>
      <c r="IQ4423"/>
      <c r="IR4423"/>
      <c r="IS4423"/>
      <c r="IT4423"/>
      <c r="IU4423"/>
      <c r="IV4423"/>
    </row>
    <row r="4424" spans="1:256" ht="12.65" customHeight="1">
      <c r="B4424" s="65">
        <v>1</v>
      </c>
      <c r="C4424" s="66">
        <f t="shared" si="199"/>
        <v>1</v>
      </c>
      <c r="D4424" s="254" t="s">
        <v>87</v>
      </c>
      <c r="E4424" s="254" t="s">
        <v>87</v>
      </c>
      <c r="F4424" s="252" t="s">
        <v>90</v>
      </c>
      <c r="G4424" s="78"/>
      <c r="H4424" s="96" t="s">
        <v>119</v>
      </c>
      <c r="I4424" s="107" t="s">
        <v>1072</v>
      </c>
      <c r="J4424" s="81"/>
      <c r="K4424" s="72"/>
      <c r="L4424" s="72"/>
      <c r="M4424" s="72"/>
      <c r="N4424" s="72"/>
      <c r="O4424" s="72"/>
      <c r="P4424" s="72"/>
      <c r="Q4424" s="833"/>
      <c r="R4424" s="102"/>
      <c r="S4424" s="73"/>
      <c r="T4424" s="102"/>
      <c r="U4424" s="103"/>
      <c r="V4424" s="104"/>
      <c r="W4424" s="283"/>
      <c r="X4424" s="283"/>
      <c r="Y4424" s="283"/>
      <c r="Z4424" s="283"/>
      <c r="AA4424" s="283"/>
      <c r="AB4424" s="283"/>
      <c r="AC4424" s="283"/>
      <c r="AD4424" s="283"/>
      <c r="AE4424" s="283"/>
      <c r="AF4424" s="283"/>
      <c r="AG4424" s="283"/>
      <c r="AH4424" s="283"/>
      <c r="AI4424" s="283"/>
      <c r="AJ4424" s="283"/>
      <c r="AK4424" s="283"/>
      <c r="AL4424" s="283"/>
      <c r="AM4424" s="283"/>
      <c r="AN4424" s="283"/>
      <c r="AO4424" s="283"/>
      <c r="AP4424" s="283"/>
      <c r="AQ4424" s="283"/>
      <c r="AR4424" s="283"/>
      <c r="AS4424" s="283"/>
      <c r="AT4424" s="283"/>
      <c r="AU4424" s="283"/>
      <c r="AV4424" s="283"/>
      <c r="AW4424" s="283"/>
      <c r="AX4424" s="283"/>
      <c r="AY4424" s="283"/>
      <c r="AZ4424" s="283"/>
      <c r="BA4424" s="283"/>
      <c r="BB4424" s="283"/>
      <c r="BC4424" s="283"/>
      <c r="BD4424" s="283"/>
      <c r="BE4424" s="283"/>
      <c r="BF4424" s="283"/>
      <c r="BG4424" s="283"/>
      <c r="BH4424" s="283"/>
      <c r="BI4424" s="283"/>
      <c r="BJ4424" s="283"/>
      <c r="BK4424" s="283"/>
      <c r="BL4424" s="283"/>
      <c r="BM4424" s="283"/>
      <c r="BN4424" s="283"/>
      <c r="BO4424" s="283"/>
      <c r="BP4424" s="283"/>
      <c r="BQ4424" s="283"/>
      <c r="BR4424" s="283"/>
      <c r="BS4424" s="283"/>
      <c r="BT4424" s="283"/>
      <c r="BU4424" s="283"/>
      <c r="BV4424" s="283"/>
      <c r="BW4424" s="283"/>
      <c r="BX4424" s="283"/>
      <c r="BY4424" s="283"/>
      <c r="BZ4424" s="283"/>
      <c r="CA4424" s="283"/>
      <c r="CB4424" s="283"/>
      <c r="CC4424" s="283"/>
      <c r="CD4424" s="283"/>
      <c r="CE4424" s="283"/>
      <c r="CF4424" s="283"/>
      <c r="CG4424" s="283"/>
      <c r="CH4424" s="283"/>
      <c r="CI4424" s="283"/>
      <c r="CJ4424" s="283"/>
      <c r="CK4424" s="283"/>
      <c r="CL4424" s="283"/>
      <c r="CM4424" s="283"/>
      <c r="CN4424" s="283"/>
      <c r="CO4424" s="283"/>
      <c r="CP4424" s="283"/>
      <c r="CQ4424" s="283"/>
      <c r="CR4424" s="283"/>
      <c r="CS4424" s="283"/>
      <c r="CT4424" s="283"/>
      <c r="CU4424" s="283"/>
      <c r="CV4424" s="283"/>
      <c r="CW4424" s="283"/>
      <c r="CX4424" s="283"/>
      <c r="CY4424" s="283"/>
      <c r="CZ4424" s="283"/>
      <c r="DA4424" s="283"/>
      <c r="DB4424" s="283"/>
      <c r="DC4424" s="283"/>
      <c r="DD4424" s="283"/>
      <c r="DE4424" s="283"/>
      <c r="DF4424" s="283"/>
      <c r="DG4424" s="283"/>
      <c r="DH4424" s="283"/>
      <c r="DI4424" s="283"/>
      <c r="DJ4424" s="283"/>
      <c r="DK4424" s="283"/>
      <c r="DL4424" s="283"/>
      <c r="DM4424" s="283"/>
      <c r="DN4424" s="283"/>
      <c r="DO4424" s="283"/>
      <c r="DP4424" s="283"/>
      <c r="DQ4424" s="283"/>
      <c r="DR4424" s="283"/>
      <c r="DS4424" s="283"/>
      <c r="DT4424" s="283"/>
      <c r="DU4424" s="283"/>
      <c r="DV4424" s="283"/>
      <c r="DW4424" s="283"/>
      <c r="DX4424" s="283"/>
      <c r="DY4424" s="283"/>
      <c r="DZ4424" s="283"/>
      <c r="EA4424" s="283"/>
      <c r="EB4424" s="283"/>
      <c r="EC4424" s="283"/>
      <c r="ED4424" s="283"/>
      <c r="EE4424" s="283"/>
      <c r="EF4424" s="283"/>
      <c r="EG4424" s="283"/>
      <c r="EH4424" s="283"/>
      <c r="EI4424" s="283"/>
      <c r="EJ4424" s="283"/>
      <c r="EK4424" s="283"/>
      <c r="EL4424" s="283"/>
      <c r="EM4424" s="283"/>
      <c r="EN4424" s="283"/>
      <c r="EO4424" s="283"/>
      <c r="EP4424" s="283"/>
      <c r="EQ4424" s="283"/>
      <c r="ER4424" s="283"/>
      <c r="ES4424" s="283"/>
      <c r="ET4424" s="283"/>
      <c r="EU4424" s="283"/>
      <c r="EV4424" s="283"/>
      <c r="EW4424" s="283"/>
      <c r="EX4424" s="283"/>
      <c r="EY4424" s="283"/>
      <c r="EZ4424" s="283"/>
      <c r="FA4424" s="283"/>
      <c r="FB4424" s="283"/>
      <c r="FC4424" s="283"/>
      <c r="FD4424" s="283"/>
      <c r="FE4424" s="283"/>
      <c r="FF4424" s="283"/>
      <c r="FG4424" s="283"/>
      <c r="FH4424" s="283"/>
      <c r="FI4424" s="283"/>
      <c r="FJ4424" s="283"/>
      <c r="FK4424" s="283"/>
      <c r="FL4424" s="283"/>
      <c r="FM4424" s="283"/>
      <c r="FN4424" s="283"/>
      <c r="FO4424" s="283"/>
      <c r="FP4424" s="283"/>
      <c r="FQ4424" s="283"/>
      <c r="FR4424" s="283"/>
      <c r="FS4424" s="283"/>
      <c r="FT4424" s="283"/>
      <c r="FU4424" s="283"/>
      <c r="FV4424" s="283"/>
      <c r="FW4424" s="283"/>
      <c r="FX4424" s="283"/>
      <c r="FY4424" s="283"/>
      <c r="FZ4424" s="283"/>
      <c r="GA4424" s="283"/>
      <c r="GB4424" s="283"/>
      <c r="GC4424" s="283"/>
      <c r="GD4424" s="283"/>
      <c r="GE4424" s="283"/>
      <c r="GF4424" s="283"/>
      <c r="GG4424" s="283"/>
      <c r="GH4424" s="283"/>
      <c r="GI4424" s="283"/>
      <c r="GJ4424" s="283"/>
      <c r="GK4424" s="283"/>
      <c r="GL4424" s="283"/>
      <c r="GM4424" s="283"/>
      <c r="GN4424" s="283"/>
      <c r="GO4424" s="283"/>
      <c r="GP4424" s="283"/>
      <c r="GQ4424" s="283"/>
      <c r="GR4424" s="283"/>
      <c r="GS4424" s="283"/>
      <c r="GT4424" s="283"/>
      <c r="GU4424" s="283"/>
      <c r="GV4424" s="283"/>
      <c r="GW4424" s="283"/>
      <c r="GX4424" s="283"/>
      <c r="GY4424" s="283"/>
      <c r="GZ4424" s="283"/>
      <c r="HA4424" s="283"/>
      <c r="HB4424" s="283"/>
      <c r="HC4424" s="283"/>
      <c r="HD4424" s="283"/>
      <c r="HE4424" s="283"/>
      <c r="HF4424" s="283"/>
      <c r="HG4424" s="283"/>
      <c r="HH4424" s="283"/>
      <c r="HI4424" s="283"/>
      <c r="HJ4424" s="283"/>
      <c r="HK4424" s="283"/>
      <c r="HL4424" s="283"/>
      <c r="HM4424" s="283"/>
      <c r="HN4424" s="283"/>
      <c r="HO4424" s="283"/>
      <c r="HP4424" s="283"/>
      <c r="HQ4424" s="283"/>
      <c r="HR4424" s="283"/>
      <c r="HS4424" s="283"/>
      <c r="HT4424" s="283"/>
      <c r="HU4424" s="283"/>
      <c r="HV4424" s="283"/>
      <c r="HW4424" s="283"/>
      <c r="HX4424" s="283"/>
      <c r="HY4424" s="283"/>
      <c r="HZ4424" s="283"/>
      <c r="IA4424" s="283"/>
      <c r="IB4424" s="283"/>
      <c r="IC4424" s="283"/>
      <c r="ID4424" s="283"/>
      <c r="IE4424" s="283"/>
      <c r="IF4424" s="283"/>
      <c r="IG4424" s="283"/>
      <c r="IH4424" s="283"/>
      <c r="II4424" s="283"/>
      <c r="IJ4424" s="283"/>
      <c r="IK4424" s="283"/>
      <c r="IL4424" s="283"/>
      <c r="IM4424" s="283"/>
      <c r="IN4424" s="283"/>
      <c r="IO4424" s="283"/>
      <c r="IP4424" s="283"/>
      <c r="IQ4424" s="283"/>
      <c r="IR4424" s="283"/>
      <c r="IS4424" s="283"/>
      <c r="IT4424" s="283"/>
      <c r="IU4424" s="283"/>
      <c r="IV4424" s="283"/>
    </row>
    <row r="4425" spans="1:256" ht="12.75" customHeight="1">
      <c r="B4425" s="65">
        <v>1</v>
      </c>
      <c r="C4425" s="66">
        <f t="shared" si="199"/>
        <v>0</v>
      </c>
      <c r="D4425" s="254" t="s">
        <v>68</v>
      </c>
      <c r="E4425" s="252" t="s">
        <v>90</v>
      </c>
      <c r="F4425" s="253" t="s">
        <v>70</v>
      </c>
      <c r="G4425" s="78"/>
      <c r="H4425" s="96" t="s">
        <v>126</v>
      </c>
      <c r="I4425" s="107" t="s">
        <v>4790</v>
      </c>
      <c r="J4425" s="81"/>
      <c r="K4425" s="72"/>
      <c r="L4425" s="72"/>
      <c r="M4425" s="72"/>
      <c r="N4425" s="72"/>
      <c r="O4425" s="72"/>
      <c r="P4425" s="72"/>
      <c r="Q4425" s="833"/>
      <c r="R4425" s="102"/>
      <c r="S4425" s="73"/>
      <c r="T4425" s="102"/>
      <c r="U4425" s="103"/>
      <c r="V4425" s="104"/>
      <c r="W4425"/>
      <c r="X4425"/>
      <c r="Y4425"/>
      <c r="Z4425"/>
      <c r="AA4425"/>
      <c r="AB4425"/>
      <c r="AC4425"/>
      <c r="AD4425"/>
      <c r="AE4425"/>
      <c r="AF4425"/>
      <c r="AG4425"/>
      <c r="AH4425"/>
      <c r="AI4425"/>
      <c r="AJ4425"/>
      <c r="AK4425"/>
      <c r="AL4425"/>
      <c r="AM4425"/>
      <c r="AN4425"/>
      <c r="AO4425"/>
      <c r="AP4425"/>
      <c r="AQ4425"/>
      <c r="AR4425"/>
      <c r="AS4425"/>
      <c r="AT4425"/>
      <c r="AU4425"/>
      <c r="AV4425"/>
      <c r="AW4425"/>
      <c r="AX4425"/>
      <c r="AY4425"/>
      <c r="AZ4425"/>
      <c r="BA4425"/>
      <c r="BB4425"/>
      <c r="BC4425"/>
      <c r="BD4425"/>
      <c r="BE4425"/>
      <c r="BF4425"/>
      <c r="BG4425"/>
      <c r="BH4425"/>
      <c r="BI4425"/>
      <c r="BJ4425"/>
      <c r="BK4425"/>
      <c r="BL4425"/>
      <c r="BM4425"/>
      <c r="BN4425"/>
      <c r="BO4425"/>
      <c r="BP4425"/>
      <c r="BQ4425"/>
      <c r="BR4425"/>
      <c r="BS4425"/>
      <c r="BT4425"/>
      <c r="BU4425"/>
      <c r="BV4425"/>
      <c r="BW4425"/>
      <c r="BX4425"/>
      <c r="BY4425"/>
      <c r="BZ4425"/>
      <c r="CA4425"/>
      <c r="CB4425"/>
      <c r="CC4425"/>
      <c r="CD4425"/>
      <c r="CE4425"/>
      <c r="CF4425"/>
      <c r="CG4425"/>
      <c r="CH4425"/>
      <c r="CI4425"/>
      <c r="CJ4425"/>
      <c r="CK4425"/>
      <c r="CL4425"/>
      <c r="CM4425"/>
      <c r="CN4425"/>
      <c r="CO4425"/>
      <c r="CP4425"/>
      <c r="CQ4425"/>
      <c r="CR4425"/>
      <c r="CS4425"/>
      <c r="CT4425"/>
      <c r="CU4425"/>
      <c r="CV4425"/>
      <c r="CW4425"/>
      <c r="CX4425"/>
      <c r="CY4425"/>
      <c r="CZ4425"/>
      <c r="DA4425"/>
      <c r="DB4425"/>
      <c r="DC4425"/>
      <c r="DD4425"/>
      <c r="DE4425"/>
      <c r="DF4425"/>
      <c r="DG4425"/>
      <c r="DH4425"/>
      <c r="DI4425"/>
      <c r="DJ4425"/>
      <c r="DK4425"/>
      <c r="DL4425"/>
      <c r="DM4425"/>
      <c r="DN4425"/>
      <c r="DO4425"/>
      <c r="DP4425"/>
      <c r="DQ4425"/>
      <c r="DR4425"/>
      <c r="DS4425"/>
      <c r="DT4425"/>
      <c r="DU4425"/>
      <c r="DV4425"/>
      <c r="DW4425"/>
      <c r="DX4425"/>
      <c r="DY4425"/>
      <c r="DZ4425"/>
      <c r="EA4425"/>
      <c r="EB4425"/>
      <c r="EC4425"/>
      <c r="ED4425"/>
      <c r="EE4425"/>
      <c r="EF4425"/>
      <c r="EG4425"/>
      <c r="EH4425"/>
      <c r="EI4425"/>
      <c r="EJ4425"/>
      <c r="EK4425"/>
      <c r="EL4425"/>
      <c r="EM4425"/>
      <c r="EN4425"/>
      <c r="EO4425"/>
      <c r="EP4425"/>
      <c r="EQ4425"/>
      <c r="ER4425"/>
      <c r="ES4425"/>
      <c r="ET4425"/>
      <c r="EU4425"/>
      <c r="EV4425"/>
      <c r="EW4425"/>
      <c r="EX4425"/>
      <c r="EY4425"/>
      <c r="EZ4425"/>
      <c r="FA4425"/>
      <c r="FB4425"/>
      <c r="FC4425"/>
      <c r="FD4425"/>
      <c r="FE4425"/>
      <c r="FF4425"/>
      <c r="FG4425"/>
      <c r="FH4425"/>
      <c r="FI4425"/>
      <c r="FJ4425"/>
      <c r="FK4425"/>
      <c r="FL4425"/>
      <c r="FM4425"/>
      <c r="FN4425"/>
      <c r="FO4425"/>
      <c r="FP4425"/>
      <c r="FQ4425"/>
      <c r="FR4425"/>
      <c r="FS4425"/>
      <c r="FT4425"/>
      <c r="FU4425"/>
      <c r="FV4425"/>
      <c r="FW4425"/>
      <c r="FX4425"/>
      <c r="FY4425"/>
      <c r="FZ4425"/>
      <c r="GA4425"/>
      <c r="GB4425"/>
      <c r="GC4425"/>
      <c r="GD4425"/>
      <c r="GE4425"/>
      <c r="GF4425"/>
      <c r="GG4425"/>
      <c r="GH4425"/>
      <c r="GI4425"/>
      <c r="GJ4425"/>
      <c r="GK4425"/>
      <c r="GL4425"/>
      <c r="GM4425"/>
      <c r="GN4425"/>
      <c r="GO4425"/>
      <c r="GP4425"/>
      <c r="GQ4425"/>
      <c r="GR4425"/>
      <c r="GS4425"/>
      <c r="GT4425"/>
      <c r="GU4425"/>
      <c r="GV4425"/>
      <c r="GW4425"/>
      <c r="GX4425"/>
      <c r="GY4425"/>
      <c r="GZ4425"/>
      <c r="HA4425"/>
      <c r="HB4425"/>
      <c r="HC4425"/>
      <c r="HD4425"/>
      <c r="HE4425"/>
      <c r="HF4425"/>
      <c r="HG4425"/>
      <c r="HH4425"/>
      <c r="HI4425"/>
      <c r="HJ4425"/>
      <c r="HK4425"/>
      <c r="HL4425"/>
      <c r="HM4425"/>
      <c r="HN4425"/>
      <c r="HO4425"/>
      <c r="HP4425"/>
      <c r="HQ4425"/>
      <c r="HR4425"/>
      <c r="HS4425"/>
      <c r="HT4425"/>
      <c r="HU4425"/>
      <c r="HV4425"/>
      <c r="HW4425"/>
      <c r="HX4425"/>
      <c r="HY4425"/>
      <c r="HZ4425"/>
      <c r="IA4425"/>
      <c r="IB4425"/>
      <c r="IC4425"/>
      <c r="ID4425"/>
      <c r="IE4425"/>
      <c r="IF4425"/>
      <c r="IG4425"/>
      <c r="IH4425"/>
      <c r="II4425"/>
      <c r="IJ4425"/>
      <c r="IK4425"/>
      <c r="IL4425"/>
      <c r="IM4425"/>
      <c r="IN4425"/>
      <c r="IO4425"/>
      <c r="IP4425"/>
      <c r="IQ4425"/>
      <c r="IR4425"/>
      <c r="IS4425"/>
      <c r="IT4425"/>
      <c r="IU4425"/>
      <c r="IV4425"/>
    </row>
    <row r="4426" spans="1:256" ht="12.5">
      <c r="B4426" s="65">
        <v>1</v>
      </c>
      <c r="C4426" s="66">
        <f t="shared" si="199"/>
        <v>0</v>
      </c>
      <c r="D4426" s="254" t="s">
        <v>87</v>
      </c>
      <c r="E4426" s="253" t="s">
        <v>70</v>
      </c>
      <c r="F4426" s="254" t="s">
        <v>87</v>
      </c>
      <c r="G4426" s="78"/>
      <c r="H4426" s="96" t="s">
        <v>104</v>
      </c>
      <c r="I4426" s="107" t="s">
        <v>4791</v>
      </c>
      <c r="J4426" s="81"/>
      <c r="K4426" s="72"/>
      <c r="L4426" s="72"/>
      <c r="M4426" s="72"/>
      <c r="N4426" s="72"/>
      <c r="O4426" s="72"/>
      <c r="P4426" s="72"/>
      <c r="Q4426" s="833"/>
      <c r="R4426" s="102"/>
      <c r="S4426" s="73"/>
      <c r="T4426" s="102"/>
      <c r="U4426" s="103"/>
      <c r="V4426" s="104"/>
    </row>
    <row r="4427" spans="1:256" s="320" customFormat="1" ht="12.5">
      <c r="A4427" s="217"/>
      <c r="B4427" s="65">
        <v>1</v>
      </c>
      <c r="C4427" s="66">
        <f t="shared" si="199"/>
        <v>1</v>
      </c>
      <c r="D4427" s="254" t="s">
        <v>87</v>
      </c>
      <c r="E4427" s="254" t="s">
        <v>87</v>
      </c>
      <c r="F4427" s="254" t="s">
        <v>87</v>
      </c>
      <c r="G4427" s="78"/>
      <c r="H4427" s="96" t="s">
        <v>140</v>
      </c>
      <c r="I4427" s="107" t="s">
        <v>4792</v>
      </c>
      <c r="J4427" s="81"/>
      <c r="K4427" s="72"/>
      <c r="L4427" s="72"/>
      <c r="M4427" s="72"/>
      <c r="N4427" s="72"/>
      <c r="O4427" s="72"/>
      <c r="P4427" s="72"/>
      <c r="Q4427" s="833"/>
      <c r="R4427" s="102"/>
      <c r="S4427" s="73"/>
      <c r="T4427" s="102"/>
      <c r="U4427" s="103"/>
      <c r="V4427" s="104"/>
      <c r="W4427" s="109"/>
      <c r="X4427" s="109"/>
      <c r="Y4427" s="109"/>
      <c r="Z4427" s="109"/>
      <c r="AA4427" s="109"/>
      <c r="AB4427" s="109"/>
      <c r="AC4427" s="109"/>
      <c r="AD4427" s="109"/>
      <c r="AE4427" s="109"/>
      <c r="AF4427" s="109"/>
      <c r="AG4427" s="109"/>
      <c r="AH4427" s="109"/>
      <c r="AI4427" s="109"/>
      <c r="AJ4427" s="109"/>
      <c r="AK4427" s="109"/>
      <c r="AL4427" s="109"/>
      <c r="AM4427" s="109"/>
      <c r="AN4427" s="109"/>
      <c r="AO4427" s="109"/>
      <c r="AP4427" s="109"/>
      <c r="AQ4427" s="109"/>
      <c r="AR4427" s="109"/>
      <c r="AS4427" s="109"/>
      <c r="AT4427" s="109"/>
      <c r="AU4427" s="109"/>
      <c r="AV4427" s="109"/>
      <c r="AW4427" s="109"/>
      <c r="AX4427" s="109"/>
      <c r="AY4427" s="109"/>
      <c r="AZ4427" s="109"/>
      <c r="BA4427" s="109"/>
      <c r="BB4427" s="109"/>
      <c r="BC4427" s="109"/>
      <c r="BD4427" s="109"/>
      <c r="BE4427" s="109"/>
      <c r="BF4427" s="109"/>
      <c r="BG4427" s="109"/>
      <c r="BH4427" s="109"/>
      <c r="BI4427" s="109"/>
      <c r="BJ4427" s="109"/>
      <c r="BK4427" s="109"/>
      <c r="BL4427" s="109"/>
      <c r="BM4427" s="109"/>
      <c r="BN4427" s="109"/>
      <c r="BO4427" s="109"/>
      <c r="BP4427" s="109"/>
      <c r="BQ4427" s="109"/>
      <c r="BR4427" s="109"/>
      <c r="BS4427" s="109"/>
      <c r="BT4427" s="109"/>
      <c r="BU4427" s="109"/>
      <c r="BV4427" s="109"/>
      <c r="BW4427" s="109"/>
      <c r="BX4427" s="109"/>
      <c r="BY4427" s="109"/>
      <c r="BZ4427" s="109"/>
      <c r="CA4427" s="109"/>
      <c r="CB4427" s="109"/>
      <c r="CC4427" s="109"/>
      <c r="CD4427" s="109"/>
      <c r="CE4427" s="109"/>
      <c r="CF4427" s="109"/>
      <c r="CG4427" s="109"/>
      <c r="CH4427" s="109"/>
      <c r="CI4427" s="109"/>
      <c r="CJ4427" s="109"/>
      <c r="CK4427" s="109"/>
      <c r="CL4427" s="109"/>
      <c r="CM4427" s="109"/>
      <c r="CN4427" s="109"/>
      <c r="CO4427" s="109"/>
      <c r="CP4427" s="109"/>
      <c r="CQ4427" s="109"/>
      <c r="CR4427" s="109"/>
      <c r="CS4427" s="109"/>
      <c r="CT4427" s="109"/>
      <c r="CU4427" s="109"/>
      <c r="CV4427" s="109"/>
      <c r="CW4427" s="109"/>
      <c r="CX4427" s="109"/>
      <c r="CY4427" s="109"/>
      <c r="CZ4427" s="109"/>
      <c r="DA4427" s="109"/>
      <c r="DB4427" s="109"/>
      <c r="DC4427" s="109"/>
      <c r="DD4427" s="109"/>
      <c r="DE4427" s="109"/>
      <c r="DF4427" s="109"/>
      <c r="DG4427" s="109"/>
      <c r="DH4427" s="109"/>
      <c r="DI4427" s="109"/>
      <c r="DJ4427" s="109"/>
      <c r="DK4427" s="109"/>
      <c r="DL4427" s="109"/>
      <c r="DM4427" s="109"/>
      <c r="DN4427" s="109"/>
      <c r="DO4427" s="109"/>
      <c r="DP4427" s="109"/>
      <c r="DQ4427" s="109"/>
      <c r="DR4427" s="109"/>
      <c r="DS4427" s="109"/>
      <c r="DT4427" s="109"/>
      <c r="DU4427" s="109"/>
      <c r="DV4427" s="109"/>
      <c r="DW4427" s="109"/>
      <c r="DX4427" s="109"/>
      <c r="DY4427" s="109"/>
      <c r="DZ4427" s="109"/>
      <c r="EA4427" s="109"/>
      <c r="EB4427" s="109"/>
      <c r="EC4427" s="109"/>
      <c r="ED4427" s="109"/>
      <c r="EE4427" s="109"/>
      <c r="EF4427" s="109"/>
      <c r="EG4427" s="109"/>
      <c r="EH4427" s="109"/>
      <c r="EI4427" s="109"/>
      <c r="EJ4427" s="109"/>
      <c r="EK4427" s="109"/>
      <c r="EL4427" s="109"/>
      <c r="EM4427" s="109"/>
      <c r="EN4427" s="109"/>
      <c r="EO4427" s="109"/>
      <c r="EP4427" s="109"/>
      <c r="EQ4427" s="109"/>
      <c r="ER4427" s="109"/>
      <c r="ES4427" s="109"/>
      <c r="ET4427" s="109"/>
      <c r="EU4427" s="109"/>
      <c r="EV4427" s="109"/>
      <c r="EW4427" s="109"/>
      <c r="EX4427" s="109"/>
      <c r="EY4427" s="109"/>
      <c r="EZ4427" s="109"/>
      <c r="FA4427" s="109"/>
      <c r="FB4427" s="109"/>
      <c r="FC4427" s="109"/>
      <c r="FD4427" s="109"/>
      <c r="FE4427" s="109"/>
      <c r="FF4427" s="109"/>
      <c r="FG4427" s="109"/>
      <c r="FH4427" s="109"/>
      <c r="FI4427" s="109"/>
      <c r="FJ4427" s="109"/>
      <c r="FK4427" s="109"/>
      <c r="FL4427" s="109"/>
      <c r="FM4427" s="109"/>
      <c r="FN4427" s="109"/>
      <c r="FO4427" s="109"/>
      <c r="FP4427" s="109"/>
      <c r="FQ4427" s="109"/>
      <c r="FR4427" s="109"/>
      <c r="FS4427" s="109"/>
      <c r="FT4427" s="109"/>
      <c r="FU4427" s="109"/>
      <c r="FV4427" s="109"/>
      <c r="FW4427" s="109"/>
      <c r="FX4427" s="109"/>
      <c r="FY4427" s="109"/>
      <c r="FZ4427" s="109"/>
      <c r="GA4427" s="109"/>
      <c r="GB4427" s="109"/>
      <c r="GC4427" s="109"/>
      <c r="GD4427" s="109"/>
      <c r="GE4427" s="109"/>
      <c r="GF4427" s="109"/>
      <c r="GG4427" s="109"/>
      <c r="GH4427" s="109"/>
      <c r="GI4427" s="109"/>
      <c r="GJ4427" s="109"/>
      <c r="GK4427" s="109"/>
      <c r="GL4427" s="109"/>
      <c r="GM4427" s="109"/>
      <c r="GN4427" s="109"/>
      <c r="GO4427" s="109"/>
      <c r="GP4427" s="109"/>
      <c r="GQ4427" s="109"/>
      <c r="GR4427" s="109"/>
      <c r="GS4427" s="109"/>
      <c r="GT4427" s="109"/>
      <c r="GU4427" s="109"/>
      <c r="GV4427" s="109"/>
      <c r="GW4427" s="109"/>
      <c r="GX4427" s="109"/>
      <c r="GY4427" s="109"/>
      <c r="GZ4427" s="109"/>
      <c r="HA4427" s="109"/>
      <c r="HB4427" s="109"/>
      <c r="HC4427" s="109"/>
      <c r="HD4427" s="109"/>
      <c r="HE4427" s="109"/>
      <c r="HF4427" s="109"/>
      <c r="HG4427" s="109"/>
      <c r="HH4427" s="109"/>
      <c r="HI4427" s="109"/>
      <c r="HJ4427" s="109"/>
      <c r="HK4427" s="109"/>
      <c r="HL4427" s="109"/>
      <c r="HM4427" s="109"/>
      <c r="HN4427" s="109"/>
      <c r="HO4427" s="109"/>
      <c r="HP4427" s="109"/>
      <c r="HQ4427" s="109"/>
      <c r="HR4427" s="109"/>
      <c r="HS4427" s="109"/>
      <c r="HT4427" s="109"/>
      <c r="HU4427" s="109"/>
      <c r="HV4427" s="109"/>
      <c r="HW4427" s="109"/>
      <c r="HX4427" s="109"/>
      <c r="HY4427" s="109"/>
      <c r="HZ4427" s="109"/>
      <c r="IA4427" s="109"/>
      <c r="IB4427" s="109"/>
      <c r="IC4427" s="109"/>
      <c r="ID4427" s="109"/>
      <c r="IE4427" s="109"/>
      <c r="IF4427" s="109"/>
      <c r="IG4427" s="109"/>
      <c r="IH4427" s="109"/>
      <c r="II4427" s="109"/>
      <c r="IJ4427" s="109"/>
      <c r="IK4427" s="109"/>
      <c r="IL4427" s="109"/>
      <c r="IM4427" s="109"/>
      <c r="IN4427" s="109"/>
      <c r="IO4427" s="109"/>
      <c r="IP4427" s="109"/>
      <c r="IQ4427" s="109"/>
      <c r="IR4427" s="109"/>
      <c r="IS4427" s="109"/>
      <c r="IT4427" s="109"/>
      <c r="IU4427" s="109"/>
      <c r="IV4427" s="109"/>
    </row>
    <row r="4428" spans="1:256" ht="12.65" customHeight="1">
      <c r="B4428" s="65">
        <v>1</v>
      </c>
      <c r="C4428" s="66">
        <f>IF(E4428="A",4,IF(E4428="B",3,IF(E4428="C",2,IF(E4428="D",1,0))))</f>
        <v>3</v>
      </c>
      <c r="D4428" s="254" t="s">
        <v>87</v>
      </c>
      <c r="E4428" s="254" t="s">
        <v>87</v>
      </c>
      <c r="F4428" s="254" t="s">
        <v>87</v>
      </c>
      <c r="G4428" s="78"/>
      <c r="H4428" s="96" t="s">
        <v>94</v>
      </c>
      <c r="I4428" s="107" t="s">
        <v>4793</v>
      </c>
      <c r="J4428" s="81" t="s">
        <v>17</v>
      </c>
      <c r="K4428" s="72"/>
      <c r="L4428" s="72"/>
      <c r="M4428" s="72"/>
      <c r="N4428" s="72"/>
      <c r="O4428" s="72"/>
      <c r="P4428" s="72"/>
      <c r="Q4428" s="833"/>
      <c r="R4428" s="102"/>
      <c r="S4428" s="73"/>
      <c r="T4428" s="102"/>
      <c r="U4428" s="103"/>
      <c r="V4428" s="104"/>
      <c r="W4428"/>
      <c r="X4428"/>
      <c r="Y4428"/>
      <c r="Z4428"/>
      <c r="AA4428"/>
      <c r="AB4428"/>
      <c r="AC4428"/>
      <c r="AD4428"/>
      <c r="AE4428"/>
      <c r="AF4428"/>
      <c r="AG4428"/>
      <c r="AH4428"/>
      <c r="AI4428"/>
      <c r="AJ4428"/>
      <c r="AK4428"/>
      <c r="AL4428"/>
      <c r="AM4428"/>
      <c r="AN4428"/>
      <c r="AO4428"/>
      <c r="AP4428"/>
      <c r="AQ4428"/>
      <c r="AR4428"/>
      <c r="AS4428"/>
      <c r="AT4428"/>
      <c r="AU4428"/>
      <c r="AV4428"/>
      <c r="AW4428"/>
      <c r="AX4428"/>
      <c r="AY4428"/>
      <c r="AZ4428"/>
      <c r="BA4428"/>
      <c r="BB4428"/>
      <c r="BC4428"/>
      <c r="BD4428"/>
      <c r="BE4428"/>
      <c r="BF4428"/>
      <c r="BG4428"/>
      <c r="BH4428"/>
      <c r="BI4428"/>
      <c r="BJ4428"/>
      <c r="BK4428"/>
      <c r="BL4428"/>
      <c r="BM4428"/>
      <c r="BN4428"/>
      <c r="BO4428"/>
      <c r="BP4428"/>
      <c r="BQ4428"/>
      <c r="BR4428"/>
      <c r="BS4428"/>
      <c r="BT4428"/>
      <c r="BU4428"/>
      <c r="BV4428"/>
      <c r="BW4428"/>
      <c r="BX4428"/>
      <c r="BY4428"/>
      <c r="BZ4428"/>
      <c r="CA4428"/>
      <c r="CB4428"/>
      <c r="CC4428"/>
      <c r="CD4428"/>
      <c r="CE4428"/>
      <c r="CF4428"/>
      <c r="CG4428"/>
      <c r="CH4428"/>
      <c r="CI4428"/>
      <c r="CJ4428"/>
      <c r="CK4428"/>
      <c r="CL4428"/>
      <c r="CM4428"/>
      <c r="CN4428"/>
      <c r="CO4428"/>
      <c r="CP4428"/>
      <c r="CQ4428"/>
      <c r="CR4428"/>
      <c r="CS4428"/>
      <c r="CT4428"/>
      <c r="CU4428"/>
      <c r="CV4428"/>
      <c r="CW4428"/>
      <c r="CX4428"/>
      <c r="CY4428"/>
      <c r="CZ4428"/>
      <c r="DA4428"/>
      <c r="DB4428"/>
      <c r="DC4428"/>
      <c r="DD4428"/>
      <c r="DE4428"/>
      <c r="DF4428"/>
      <c r="DG4428"/>
      <c r="DH4428"/>
      <c r="DI4428"/>
      <c r="DJ4428"/>
      <c r="DK4428"/>
      <c r="DL4428"/>
      <c r="DM4428"/>
      <c r="DN4428"/>
      <c r="DO4428"/>
      <c r="DP4428"/>
      <c r="DQ4428"/>
      <c r="DR4428"/>
      <c r="DS4428"/>
      <c r="DT4428"/>
      <c r="DU4428"/>
      <c r="DV4428"/>
      <c r="DW4428"/>
      <c r="DX4428"/>
      <c r="DY4428"/>
      <c r="DZ4428"/>
      <c r="EA4428"/>
      <c r="EB4428"/>
      <c r="EC4428"/>
      <c r="ED4428"/>
      <c r="EE4428"/>
      <c r="EF4428"/>
      <c r="EG4428"/>
      <c r="EH4428"/>
      <c r="EI4428"/>
      <c r="EJ4428"/>
      <c r="EK4428"/>
      <c r="EL4428"/>
      <c r="EM4428"/>
      <c r="EN4428"/>
      <c r="EO4428"/>
      <c r="EP4428"/>
      <c r="EQ4428"/>
      <c r="ER4428"/>
      <c r="ES4428"/>
      <c r="ET4428"/>
      <c r="EU4428"/>
      <c r="EV4428"/>
      <c r="EW4428"/>
      <c r="EX4428"/>
      <c r="EY4428"/>
      <c r="EZ4428"/>
      <c r="FA4428"/>
      <c r="FB4428"/>
      <c r="FC4428"/>
      <c r="FD4428"/>
      <c r="FE4428"/>
      <c r="FF4428"/>
      <c r="FG4428"/>
      <c r="FH4428"/>
      <c r="FI4428"/>
      <c r="FJ4428"/>
      <c r="FK4428"/>
      <c r="FL4428"/>
      <c r="FM4428"/>
      <c r="FN4428"/>
      <c r="FO4428"/>
      <c r="FP4428"/>
      <c r="FQ4428"/>
      <c r="FR4428"/>
      <c r="FS4428"/>
      <c r="FT4428"/>
      <c r="FU4428"/>
      <c r="FV4428"/>
      <c r="FW4428"/>
      <c r="FX4428"/>
      <c r="FY4428"/>
      <c r="FZ4428"/>
      <c r="GA4428"/>
      <c r="GB4428"/>
      <c r="GC4428"/>
      <c r="GD4428"/>
      <c r="GE4428"/>
      <c r="GF4428"/>
      <c r="GG4428"/>
      <c r="GH4428"/>
      <c r="GI4428"/>
      <c r="GJ4428"/>
      <c r="GK4428"/>
      <c r="GL4428"/>
      <c r="GM4428"/>
      <c r="GN4428"/>
      <c r="GO4428"/>
      <c r="GP4428"/>
      <c r="GQ4428"/>
      <c r="GR4428"/>
      <c r="GS4428"/>
      <c r="GT4428"/>
      <c r="GU4428"/>
      <c r="GV4428"/>
      <c r="GW4428"/>
      <c r="GX4428"/>
      <c r="GY4428"/>
      <c r="GZ4428"/>
      <c r="HA4428"/>
      <c r="HB4428"/>
      <c r="HC4428"/>
      <c r="HD4428"/>
      <c r="HE4428"/>
      <c r="HF4428"/>
      <c r="HG4428"/>
      <c r="HH4428"/>
      <c r="HI4428"/>
      <c r="HJ4428"/>
      <c r="HK4428"/>
      <c r="HL4428"/>
      <c r="HM4428"/>
      <c r="HN4428"/>
      <c r="HO4428"/>
      <c r="HP4428"/>
      <c r="HQ4428"/>
      <c r="HR4428"/>
      <c r="HS4428"/>
      <c r="HT4428"/>
      <c r="HU4428"/>
      <c r="HV4428"/>
      <c r="HW4428"/>
      <c r="HX4428"/>
      <c r="HY4428"/>
      <c r="HZ4428"/>
      <c r="IA4428"/>
      <c r="IB4428"/>
      <c r="IC4428"/>
      <c r="ID4428"/>
      <c r="IE4428"/>
      <c r="IF4428"/>
      <c r="IG4428"/>
      <c r="IH4428"/>
      <c r="II4428"/>
      <c r="IJ4428"/>
      <c r="IK4428"/>
      <c r="IL4428"/>
      <c r="IM4428"/>
      <c r="IN4428"/>
      <c r="IO4428"/>
      <c r="IP4428"/>
      <c r="IQ4428"/>
      <c r="IR4428"/>
      <c r="IS4428"/>
      <c r="IT4428"/>
      <c r="IU4428"/>
      <c r="IV4428"/>
    </row>
    <row r="4429" spans="1:256" ht="12.5">
      <c r="A4429"/>
      <c r="B4429" s="65">
        <v>1</v>
      </c>
      <c r="C4429" s="66">
        <v>1</v>
      </c>
      <c r="D4429" s="254" t="s">
        <v>68</v>
      </c>
      <c r="E4429" s="253" t="s">
        <v>70</v>
      </c>
      <c r="F4429" s="252" t="s">
        <v>90</v>
      </c>
      <c r="G4429" s="78"/>
      <c r="H4429" s="96" t="s">
        <v>135</v>
      </c>
      <c r="I4429" s="107" t="s">
        <v>214</v>
      </c>
      <c r="J4429" s="81" t="s">
        <v>10</v>
      </c>
      <c r="K4429" s="72"/>
      <c r="L4429" s="72"/>
      <c r="M4429" s="72"/>
      <c r="N4429" s="72"/>
      <c r="O4429" s="72"/>
      <c r="P4429" s="72"/>
      <c r="Q4429" s="833"/>
      <c r="R4429" s="102"/>
      <c r="S4429" s="73"/>
      <c r="T4429" s="102"/>
      <c r="U4429" s="103"/>
      <c r="V4429" s="104"/>
      <c r="W4429"/>
      <c r="X4429"/>
      <c r="Y4429"/>
      <c r="Z4429"/>
      <c r="AA4429"/>
      <c r="AB4429"/>
      <c r="AC4429"/>
      <c r="AD4429"/>
      <c r="AE4429"/>
      <c r="AF4429"/>
      <c r="AG4429"/>
      <c r="AH4429"/>
      <c r="AI4429"/>
      <c r="AJ4429"/>
      <c r="AK4429"/>
      <c r="AL4429"/>
      <c r="AM4429"/>
      <c r="AN4429"/>
      <c r="AO4429"/>
      <c r="AP4429"/>
      <c r="AQ4429"/>
      <c r="AR4429"/>
      <c r="AS4429"/>
      <c r="AT4429"/>
      <c r="AU4429"/>
      <c r="AV4429"/>
      <c r="AW4429"/>
      <c r="AX4429"/>
      <c r="AY4429"/>
      <c r="AZ4429"/>
      <c r="BA4429"/>
      <c r="BB4429"/>
      <c r="BC4429"/>
      <c r="BD4429"/>
      <c r="BE4429"/>
      <c r="BF4429"/>
      <c r="BG4429"/>
      <c r="BH4429"/>
      <c r="BI4429"/>
      <c r="BJ4429"/>
      <c r="BK4429"/>
      <c r="BL4429"/>
      <c r="BM4429"/>
      <c r="BN4429"/>
      <c r="BO4429"/>
      <c r="BP4429"/>
      <c r="BQ4429"/>
      <c r="BR4429"/>
      <c r="BS4429"/>
      <c r="BT4429"/>
      <c r="BU4429"/>
      <c r="BV4429"/>
      <c r="BW4429"/>
      <c r="BX4429"/>
      <c r="BY4429"/>
      <c r="BZ4429"/>
      <c r="CA4429"/>
      <c r="CB4429"/>
      <c r="CC4429"/>
      <c r="CD4429"/>
      <c r="CE4429"/>
      <c r="CF4429"/>
      <c r="CG4429"/>
      <c r="CH4429"/>
      <c r="CI4429"/>
      <c r="CJ4429"/>
      <c r="CK4429"/>
      <c r="CL4429"/>
      <c r="CM4429"/>
      <c r="CN4429"/>
      <c r="CO4429"/>
      <c r="CP4429"/>
      <c r="CQ4429"/>
      <c r="CR4429"/>
      <c r="CS4429"/>
      <c r="CT4429"/>
      <c r="CU4429"/>
      <c r="CV4429"/>
      <c r="CW4429"/>
      <c r="CX4429"/>
      <c r="CY4429"/>
      <c r="CZ4429"/>
      <c r="DA4429"/>
      <c r="DB4429"/>
      <c r="DC4429"/>
      <c r="DD4429"/>
      <c r="DE4429"/>
      <c r="DF4429"/>
      <c r="DG4429"/>
      <c r="DH4429"/>
      <c r="DI4429"/>
      <c r="DJ4429"/>
      <c r="DK4429"/>
      <c r="DL4429"/>
      <c r="DM4429"/>
      <c r="DN4429"/>
      <c r="DO4429"/>
      <c r="DP4429"/>
      <c r="DQ4429"/>
      <c r="DR4429"/>
      <c r="DS4429"/>
      <c r="DT4429"/>
      <c r="DU4429"/>
      <c r="DV4429"/>
      <c r="DW4429"/>
      <c r="DX4429"/>
      <c r="DY4429"/>
      <c r="DZ4429"/>
      <c r="EA4429"/>
      <c r="EB4429"/>
      <c r="EC4429"/>
      <c r="ED4429"/>
      <c r="EE4429"/>
      <c r="EF4429"/>
      <c r="EG4429"/>
      <c r="EH4429"/>
      <c r="EI4429"/>
      <c r="EJ4429"/>
      <c r="EK4429"/>
      <c r="EL4429"/>
      <c r="EM4429"/>
      <c r="EN4429"/>
      <c r="EO4429"/>
      <c r="EP4429"/>
      <c r="EQ4429"/>
      <c r="ER4429"/>
      <c r="ES4429"/>
      <c r="ET4429"/>
      <c r="EU4429"/>
      <c r="EV4429"/>
      <c r="EW4429"/>
      <c r="EX4429"/>
      <c r="EY4429"/>
      <c r="EZ4429"/>
      <c r="FA4429"/>
      <c r="FB4429"/>
      <c r="FC4429"/>
      <c r="FD4429"/>
      <c r="FE4429"/>
      <c r="FF4429"/>
      <c r="FG4429"/>
      <c r="FH4429"/>
      <c r="FI4429"/>
      <c r="FJ4429"/>
      <c r="FK4429"/>
      <c r="FL4429"/>
      <c r="FM4429"/>
      <c r="FN4429"/>
      <c r="FO4429"/>
      <c r="FP4429"/>
      <c r="FQ4429"/>
      <c r="FR4429"/>
      <c r="FS4429"/>
      <c r="FT4429"/>
      <c r="FU4429"/>
      <c r="FV4429"/>
      <c r="FW4429"/>
      <c r="FX4429"/>
      <c r="FY4429"/>
      <c r="FZ4429"/>
      <c r="GA4429"/>
      <c r="GB4429"/>
      <c r="GC4429"/>
      <c r="GD4429"/>
      <c r="GE4429"/>
      <c r="GF4429"/>
      <c r="GG4429"/>
      <c r="GH4429"/>
      <c r="GI4429"/>
      <c r="GJ4429"/>
      <c r="GK4429"/>
      <c r="GL4429"/>
      <c r="GM4429"/>
      <c r="GN4429"/>
      <c r="GO4429"/>
      <c r="GP4429"/>
      <c r="GQ4429"/>
      <c r="GR4429"/>
      <c r="GS4429"/>
      <c r="GT4429"/>
      <c r="GU4429"/>
      <c r="GV4429"/>
      <c r="GW4429"/>
      <c r="GX4429"/>
      <c r="GY4429"/>
      <c r="GZ4429"/>
      <c r="HA4429"/>
      <c r="HB4429"/>
      <c r="HC4429"/>
      <c r="HD4429"/>
      <c r="HE4429"/>
      <c r="HF4429"/>
      <c r="HG4429"/>
      <c r="HH4429"/>
      <c r="HI4429"/>
      <c r="HJ4429"/>
      <c r="HK4429"/>
      <c r="HL4429"/>
      <c r="HM4429"/>
      <c r="HN4429"/>
      <c r="HO4429"/>
      <c r="HP4429"/>
      <c r="HQ4429"/>
      <c r="HR4429"/>
      <c r="HS4429"/>
      <c r="HT4429"/>
      <c r="HU4429"/>
      <c r="HV4429"/>
      <c r="HW4429"/>
      <c r="HX4429"/>
      <c r="HY4429"/>
      <c r="HZ4429"/>
      <c r="IA4429"/>
      <c r="IB4429"/>
      <c r="IC4429"/>
      <c r="ID4429"/>
      <c r="IE4429"/>
      <c r="IF4429"/>
      <c r="IG4429"/>
      <c r="IH4429"/>
      <c r="II4429"/>
      <c r="IJ4429"/>
      <c r="IK4429"/>
      <c r="IL4429"/>
      <c r="IM4429"/>
      <c r="IN4429"/>
      <c r="IO4429"/>
      <c r="IP4429"/>
      <c r="IQ4429"/>
      <c r="IR4429"/>
      <c r="IS4429"/>
      <c r="IT4429"/>
      <c r="IU4429"/>
      <c r="IV4429"/>
    </row>
    <row r="4430" spans="1:256" ht="12.5">
      <c r="B4430" s="65">
        <v>1</v>
      </c>
      <c r="C4430" s="66">
        <f>IF(E4430="A",1,IF(E4430="B",1,0))</f>
        <v>0</v>
      </c>
      <c r="D4430" s="254" t="s">
        <v>68</v>
      </c>
      <c r="E4430" s="253" t="s">
        <v>99</v>
      </c>
      <c r="F4430" s="252" t="s">
        <v>90</v>
      </c>
      <c r="G4430" s="78"/>
      <c r="H4430" s="96" t="s">
        <v>94</v>
      </c>
      <c r="I4430" s="107" t="s">
        <v>4794</v>
      </c>
      <c r="J4430" s="81"/>
      <c r="K4430" s="72"/>
      <c r="L4430" s="72"/>
      <c r="M4430" s="72"/>
      <c r="N4430" s="72"/>
      <c r="O4430" s="72"/>
      <c r="P4430" s="72"/>
      <c r="Q4430" s="833"/>
      <c r="R4430" s="102"/>
      <c r="S4430" s="73"/>
      <c r="T4430" s="102"/>
      <c r="U4430" s="103"/>
      <c r="V4430" s="104"/>
      <c r="W4430" s="186"/>
      <c r="X4430" s="186"/>
      <c r="Y4430" s="186"/>
      <c r="Z4430" s="186"/>
      <c r="AA4430" s="186"/>
      <c r="AB4430" s="186"/>
      <c r="AC4430" s="186"/>
      <c r="AD4430" s="186"/>
      <c r="AE4430" s="186"/>
      <c r="AF4430"/>
      <c r="AG4430"/>
      <c r="AH4430"/>
      <c r="AI4430"/>
      <c r="AJ4430"/>
      <c r="AK4430"/>
      <c r="AL4430"/>
      <c r="AM4430"/>
      <c r="AN4430"/>
      <c r="AO4430"/>
      <c r="AP4430"/>
      <c r="AQ4430"/>
      <c r="AR4430"/>
      <c r="AS4430"/>
      <c r="AT4430"/>
      <c r="AU4430"/>
      <c r="AV4430"/>
      <c r="AW4430"/>
      <c r="AX4430"/>
      <c r="AY4430"/>
      <c r="AZ4430"/>
      <c r="BA4430"/>
      <c r="BB4430"/>
      <c r="BC4430"/>
      <c r="BD4430"/>
      <c r="BE4430"/>
      <c r="BF4430"/>
      <c r="BG4430"/>
      <c r="BH4430"/>
      <c r="BI4430"/>
      <c r="BJ4430"/>
      <c r="BK4430"/>
      <c r="BL4430"/>
      <c r="BM4430"/>
      <c r="BN4430"/>
      <c r="BO4430"/>
      <c r="BP4430"/>
      <c r="BQ4430"/>
      <c r="BR4430"/>
      <c r="BS4430"/>
      <c r="BT4430"/>
      <c r="BU4430"/>
      <c r="BV4430"/>
      <c r="BW4430"/>
      <c r="BX4430"/>
      <c r="BY4430"/>
      <c r="BZ4430"/>
      <c r="CA4430"/>
      <c r="CB4430"/>
      <c r="CC4430"/>
      <c r="CD4430"/>
      <c r="CE4430"/>
      <c r="CF4430"/>
      <c r="CG4430"/>
      <c r="CH4430"/>
      <c r="CI4430"/>
      <c r="CJ4430"/>
      <c r="CK4430"/>
      <c r="CL4430"/>
      <c r="CM4430"/>
      <c r="CN4430"/>
      <c r="CO4430"/>
      <c r="CP4430"/>
      <c r="CQ4430"/>
      <c r="CR4430"/>
      <c r="CS4430"/>
      <c r="CT4430"/>
      <c r="CU4430"/>
      <c r="CV4430"/>
      <c r="CW4430"/>
      <c r="CX4430"/>
      <c r="CY4430"/>
      <c r="CZ4430"/>
      <c r="DA4430"/>
      <c r="DB4430"/>
      <c r="DC4430"/>
      <c r="DD4430"/>
      <c r="DE4430"/>
      <c r="DF4430"/>
      <c r="DG4430"/>
      <c r="DH4430"/>
      <c r="DI4430"/>
      <c r="DJ4430"/>
      <c r="DK4430"/>
      <c r="DL4430"/>
      <c r="DM4430"/>
      <c r="DN4430"/>
      <c r="DO4430"/>
      <c r="DP4430"/>
      <c r="DQ4430"/>
      <c r="DR4430"/>
      <c r="DS4430"/>
      <c r="DT4430"/>
      <c r="DU4430"/>
      <c r="DV4430"/>
      <c r="DW4430"/>
      <c r="DX4430"/>
      <c r="DY4430"/>
      <c r="DZ4430"/>
      <c r="EA4430"/>
      <c r="EB4430"/>
      <c r="EC4430"/>
      <c r="ED4430"/>
      <c r="EE4430"/>
      <c r="EF4430"/>
      <c r="EG4430"/>
      <c r="EH4430"/>
      <c r="EI4430"/>
      <c r="EJ4430"/>
      <c r="EK4430"/>
      <c r="EL4430"/>
      <c r="EM4430"/>
      <c r="EN4430"/>
      <c r="EO4430"/>
      <c r="EP4430"/>
      <c r="EQ4430"/>
      <c r="ER4430"/>
      <c r="ES4430"/>
      <c r="ET4430"/>
      <c r="EU4430"/>
      <c r="EV4430"/>
      <c r="EW4430"/>
      <c r="EX4430"/>
      <c r="EY4430"/>
      <c r="EZ4430"/>
      <c r="FA4430"/>
      <c r="FB4430"/>
      <c r="FC4430"/>
      <c r="FD4430"/>
      <c r="FE4430"/>
      <c r="FF4430"/>
      <c r="FG4430"/>
      <c r="FH4430"/>
      <c r="FI4430"/>
      <c r="FJ4430"/>
      <c r="FK4430"/>
      <c r="FL4430"/>
      <c r="FM4430"/>
      <c r="FN4430"/>
      <c r="FO4430"/>
      <c r="FP4430"/>
      <c r="FQ4430"/>
      <c r="FR4430"/>
      <c r="FS4430"/>
      <c r="FT4430"/>
      <c r="FU4430"/>
      <c r="FV4430"/>
      <c r="FW4430"/>
      <c r="FX4430"/>
      <c r="FY4430"/>
      <c r="FZ4430"/>
      <c r="GA4430"/>
      <c r="GB4430"/>
      <c r="GC4430"/>
      <c r="GD4430"/>
      <c r="GE4430"/>
      <c r="GF4430"/>
      <c r="GG4430"/>
      <c r="GH4430"/>
      <c r="GI4430"/>
      <c r="GJ4430"/>
      <c r="GK4430"/>
      <c r="GL4430"/>
      <c r="GM4430"/>
      <c r="GN4430"/>
      <c r="GO4430"/>
      <c r="GP4430"/>
      <c r="GQ4430"/>
      <c r="GR4430"/>
      <c r="GS4430"/>
      <c r="GT4430"/>
      <c r="GU4430"/>
      <c r="GV4430"/>
      <c r="GW4430"/>
      <c r="GX4430"/>
      <c r="GY4430"/>
      <c r="GZ4430"/>
      <c r="HA4430"/>
      <c r="HB4430"/>
      <c r="HC4430"/>
      <c r="HD4430"/>
      <c r="HE4430"/>
      <c r="HF4430"/>
      <c r="HG4430"/>
      <c r="HH4430"/>
      <c r="HI4430"/>
      <c r="HJ4430"/>
      <c r="HK4430"/>
      <c r="HL4430"/>
      <c r="HM4430"/>
      <c r="HN4430"/>
      <c r="HO4430"/>
      <c r="HP4430"/>
      <c r="HQ4430"/>
      <c r="HR4430"/>
      <c r="HS4430"/>
      <c r="HT4430"/>
      <c r="HU4430"/>
      <c r="HV4430"/>
      <c r="HW4430"/>
      <c r="HX4430"/>
      <c r="HY4430"/>
      <c r="HZ4430"/>
      <c r="IA4430"/>
      <c r="IB4430"/>
      <c r="IC4430"/>
      <c r="ID4430"/>
      <c r="IE4430"/>
      <c r="IF4430"/>
      <c r="IG4430"/>
      <c r="IH4430"/>
      <c r="II4430"/>
      <c r="IJ4430"/>
      <c r="IK4430"/>
      <c r="IL4430"/>
      <c r="IM4430"/>
      <c r="IN4430"/>
      <c r="IO4430"/>
      <c r="IP4430"/>
      <c r="IQ4430"/>
      <c r="IR4430"/>
      <c r="IS4430"/>
      <c r="IT4430"/>
      <c r="IU4430"/>
      <c r="IV4430"/>
    </row>
    <row r="4431" spans="1:256" ht="12.5">
      <c r="B4431" s="65">
        <v>1</v>
      </c>
      <c r="C4431" s="66">
        <v>2</v>
      </c>
      <c r="D4431" s="252" t="s">
        <v>90</v>
      </c>
      <c r="E4431" s="252" t="s">
        <v>90</v>
      </c>
      <c r="F4431" s="252" t="s">
        <v>90</v>
      </c>
      <c r="G4431" s="78"/>
      <c r="H4431" s="96" t="s">
        <v>129</v>
      </c>
      <c r="I4431" s="107" t="s">
        <v>558</v>
      </c>
      <c r="J4431" s="81" t="s">
        <v>616</v>
      </c>
      <c r="K4431" s="72"/>
      <c r="L4431" s="72"/>
      <c r="M4431" s="72"/>
      <c r="N4431" s="72"/>
      <c r="O4431" s="72"/>
      <c r="P4431" s="72"/>
      <c r="Q4431" s="833"/>
      <c r="R4431" s="102"/>
      <c r="S4431" s="73"/>
      <c r="T4431" s="102"/>
      <c r="U4431" s="103"/>
      <c r="V4431" s="104"/>
      <c r="W4431"/>
      <c r="X4431"/>
      <c r="Y4431"/>
      <c r="Z4431"/>
      <c r="AA4431"/>
      <c r="AB4431"/>
      <c r="AC4431"/>
      <c r="AD4431"/>
      <c r="AE4431"/>
      <c r="AF4431"/>
      <c r="AG4431"/>
      <c r="AH4431"/>
      <c r="AI4431"/>
      <c r="AJ4431"/>
      <c r="AK4431"/>
      <c r="AL4431"/>
      <c r="AM4431"/>
      <c r="AN4431"/>
      <c r="AO4431"/>
      <c r="AP4431"/>
      <c r="AQ4431"/>
      <c r="AR4431"/>
      <c r="AS4431"/>
      <c r="AT4431"/>
      <c r="AU4431"/>
      <c r="AV4431"/>
      <c r="AW4431"/>
      <c r="AX4431"/>
      <c r="AY4431"/>
      <c r="AZ4431"/>
      <c r="BA4431"/>
      <c r="BB4431"/>
      <c r="BC4431"/>
      <c r="BD4431"/>
      <c r="BE4431"/>
      <c r="BF4431"/>
      <c r="BG4431"/>
      <c r="BH4431"/>
      <c r="BI4431"/>
      <c r="BJ4431"/>
      <c r="BK4431"/>
      <c r="BL4431"/>
      <c r="BM4431"/>
      <c r="BN4431"/>
      <c r="BO4431"/>
      <c r="BP4431"/>
      <c r="BQ4431"/>
      <c r="BR4431"/>
      <c r="BS4431"/>
      <c r="BT4431"/>
      <c r="BU4431"/>
      <c r="BV4431"/>
      <c r="BW4431"/>
      <c r="BX4431"/>
      <c r="BY4431"/>
      <c r="BZ4431"/>
      <c r="CA4431"/>
      <c r="CB4431"/>
      <c r="CC4431"/>
      <c r="CD4431"/>
      <c r="CE4431"/>
      <c r="CF4431"/>
      <c r="CG4431"/>
      <c r="CH4431"/>
      <c r="CI4431"/>
      <c r="CJ4431"/>
      <c r="CK4431"/>
      <c r="CL4431"/>
      <c r="CM4431"/>
      <c r="CN4431"/>
      <c r="CO4431"/>
      <c r="CP4431"/>
      <c r="CQ4431"/>
      <c r="CR4431"/>
      <c r="CS4431"/>
      <c r="CT4431"/>
      <c r="CU4431"/>
      <c r="CV4431"/>
      <c r="CW4431"/>
      <c r="CX4431"/>
      <c r="CY4431"/>
      <c r="CZ4431"/>
      <c r="DA4431"/>
      <c r="DB4431"/>
      <c r="DC4431"/>
      <c r="DD4431"/>
      <c r="DE4431"/>
      <c r="DF4431"/>
      <c r="DG4431"/>
      <c r="DH4431"/>
      <c r="DI4431"/>
      <c r="DJ4431"/>
      <c r="DK4431"/>
      <c r="DL4431"/>
      <c r="DM4431"/>
      <c r="DN4431"/>
      <c r="DO4431"/>
      <c r="DP4431"/>
      <c r="DQ4431"/>
      <c r="DR4431"/>
      <c r="DS4431"/>
      <c r="DT4431"/>
      <c r="DU4431"/>
      <c r="DV4431"/>
      <c r="DW4431"/>
      <c r="DX4431"/>
      <c r="DY4431"/>
      <c r="DZ4431"/>
      <c r="EA4431"/>
      <c r="EB4431"/>
      <c r="EC4431"/>
      <c r="ED4431"/>
      <c r="EE4431"/>
      <c r="EF4431"/>
      <c r="EG4431"/>
      <c r="EH4431"/>
      <c r="EI4431"/>
      <c r="EJ4431"/>
      <c r="EK4431"/>
      <c r="EL4431"/>
      <c r="EM4431"/>
      <c r="EN4431"/>
      <c r="EO4431"/>
      <c r="EP4431"/>
      <c r="EQ4431"/>
      <c r="ER4431"/>
      <c r="ES4431"/>
      <c r="ET4431"/>
      <c r="EU4431"/>
      <c r="EV4431"/>
      <c r="EW4431"/>
      <c r="EX4431"/>
      <c r="EY4431"/>
      <c r="EZ4431"/>
      <c r="FA4431"/>
      <c r="FB4431"/>
      <c r="FC4431"/>
      <c r="FD4431"/>
      <c r="FE4431"/>
      <c r="FF4431"/>
      <c r="FG4431"/>
      <c r="FH4431"/>
      <c r="FI4431"/>
      <c r="FJ4431"/>
      <c r="FK4431"/>
      <c r="FL4431"/>
      <c r="FM4431"/>
      <c r="FN4431"/>
      <c r="FO4431"/>
      <c r="FP4431"/>
      <c r="FQ4431"/>
      <c r="FR4431"/>
      <c r="FS4431"/>
      <c r="FT4431"/>
      <c r="FU4431"/>
      <c r="FV4431"/>
      <c r="FW4431"/>
      <c r="FX4431"/>
      <c r="FY4431"/>
      <c r="FZ4431"/>
      <c r="GA4431"/>
      <c r="GB4431"/>
      <c r="GC4431"/>
      <c r="GD4431"/>
      <c r="GE4431"/>
      <c r="GF4431"/>
      <c r="GG4431"/>
      <c r="GH4431"/>
      <c r="GI4431"/>
      <c r="GJ4431"/>
      <c r="GK4431"/>
      <c r="GL4431"/>
      <c r="GM4431"/>
      <c r="GN4431"/>
      <c r="GO4431"/>
      <c r="GP4431"/>
      <c r="GQ4431"/>
      <c r="GR4431"/>
      <c r="GS4431"/>
      <c r="GT4431"/>
      <c r="GU4431"/>
      <c r="GV4431"/>
      <c r="GW4431"/>
      <c r="GX4431"/>
      <c r="GY4431"/>
      <c r="GZ4431"/>
      <c r="HA4431"/>
      <c r="HB4431"/>
      <c r="HC4431"/>
      <c r="HD4431"/>
      <c r="HE4431"/>
      <c r="HF4431"/>
      <c r="HG4431"/>
      <c r="HH4431"/>
      <c r="HI4431"/>
      <c r="HJ4431"/>
      <c r="HK4431"/>
      <c r="HL4431"/>
      <c r="HM4431"/>
      <c r="HN4431"/>
      <c r="HO4431"/>
      <c r="HP4431"/>
      <c r="HQ4431"/>
      <c r="HR4431"/>
      <c r="HS4431"/>
      <c r="HT4431"/>
      <c r="HU4431"/>
      <c r="HV4431"/>
      <c r="HW4431"/>
      <c r="HX4431"/>
      <c r="HY4431"/>
      <c r="HZ4431"/>
      <c r="IA4431"/>
      <c r="IB4431"/>
      <c r="IC4431"/>
      <c r="ID4431"/>
      <c r="IE4431"/>
      <c r="IF4431"/>
      <c r="IG4431"/>
      <c r="IH4431"/>
      <c r="II4431"/>
      <c r="IJ4431"/>
      <c r="IK4431"/>
      <c r="IL4431"/>
      <c r="IM4431"/>
      <c r="IN4431"/>
      <c r="IO4431"/>
      <c r="IP4431"/>
      <c r="IQ4431"/>
      <c r="IR4431"/>
      <c r="IS4431"/>
      <c r="IT4431"/>
      <c r="IU4431"/>
      <c r="IV4431"/>
    </row>
    <row r="4432" spans="1:256" ht="12.5">
      <c r="B4432" s="65">
        <v>1</v>
      </c>
      <c r="C4432" s="66">
        <f t="shared" ref="C4432:C4438" si="200">IF(E4432="A",1,IF(E4432="B",1,0))</f>
        <v>0</v>
      </c>
      <c r="D4432" s="252" t="s">
        <v>90</v>
      </c>
      <c r="E4432" s="252" t="s">
        <v>90</v>
      </c>
      <c r="F4432" s="253" t="s">
        <v>99</v>
      </c>
      <c r="G4432" s="78"/>
      <c r="H4432" s="96" t="s">
        <v>101</v>
      </c>
      <c r="I4432" s="107" t="s">
        <v>4795</v>
      </c>
      <c r="J4432" s="81"/>
      <c r="K4432" s="72"/>
      <c r="L4432" s="72"/>
      <c r="M4432" s="72"/>
      <c r="N4432" s="72"/>
      <c r="O4432" s="72"/>
      <c r="P4432" s="72"/>
      <c r="Q4432" s="833"/>
      <c r="R4432" s="102"/>
      <c r="S4432" s="73"/>
      <c r="T4432" s="102"/>
      <c r="U4432" s="103"/>
      <c r="V4432" s="104"/>
      <c r="W4432"/>
      <c r="X4432"/>
      <c r="Y4432"/>
      <c r="Z4432"/>
      <c r="AA4432"/>
      <c r="AB4432"/>
      <c r="AC4432"/>
      <c r="AD4432"/>
      <c r="AE4432"/>
      <c r="AF4432"/>
      <c r="AG4432"/>
      <c r="AH4432"/>
      <c r="AI4432"/>
      <c r="AJ4432"/>
      <c r="AK4432"/>
      <c r="AL4432"/>
      <c r="AM4432"/>
      <c r="AN4432"/>
      <c r="AO4432"/>
      <c r="AP4432"/>
      <c r="AQ4432"/>
      <c r="AR4432"/>
      <c r="AS4432"/>
      <c r="AT4432"/>
      <c r="AU4432"/>
      <c r="AV4432"/>
      <c r="AW4432"/>
      <c r="AX4432"/>
      <c r="AY4432"/>
      <c r="AZ4432"/>
      <c r="BA4432"/>
      <c r="BB4432"/>
      <c r="BC4432"/>
      <c r="BD4432"/>
      <c r="BE4432"/>
      <c r="BF4432"/>
      <c r="BG4432"/>
      <c r="BH4432"/>
      <c r="BI4432"/>
      <c r="BJ4432"/>
      <c r="BK4432"/>
      <c r="BL4432"/>
      <c r="BM4432"/>
      <c r="BN4432"/>
      <c r="BO4432"/>
      <c r="BP4432"/>
      <c r="BQ4432"/>
      <c r="BR4432"/>
      <c r="BS4432"/>
      <c r="BT4432"/>
      <c r="BU4432"/>
      <c r="BV4432"/>
      <c r="BW4432"/>
      <c r="BX4432"/>
      <c r="BY4432"/>
      <c r="BZ4432"/>
      <c r="CA4432"/>
      <c r="CB4432"/>
      <c r="CC4432"/>
      <c r="CD4432"/>
      <c r="CE4432"/>
      <c r="CF4432"/>
      <c r="CG4432"/>
      <c r="CH4432"/>
      <c r="CI4432"/>
      <c r="CJ4432"/>
      <c r="CK4432"/>
      <c r="CL4432"/>
      <c r="CM4432"/>
      <c r="CN4432"/>
      <c r="CO4432"/>
      <c r="CP4432"/>
      <c r="CQ4432"/>
      <c r="CR4432"/>
      <c r="CS4432"/>
      <c r="CT4432"/>
      <c r="CU4432"/>
      <c r="CV4432"/>
      <c r="CW4432"/>
      <c r="CX4432"/>
      <c r="CY4432"/>
      <c r="CZ4432"/>
      <c r="DA4432"/>
      <c r="DB4432"/>
      <c r="DC4432"/>
      <c r="DD4432"/>
      <c r="DE4432"/>
      <c r="DF4432"/>
      <c r="DG4432"/>
      <c r="DH4432"/>
      <c r="DI4432"/>
      <c r="DJ4432"/>
      <c r="DK4432"/>
      <c r="DL4432"/>
      <c r="DM4432"/>
      <c r="DN4432"/>
      <c r="DO4432"/>
      <c r="DP4432"/>
      <c r="DQ4432"/>
      <c r="DR4432"/>
      <c r="DS4432"/>
      <c r="DT4432"/>
      <c r="DU4432"/>
      <c r="DV4432"/>
      <c r="DW4432"/>
      <c r="DX4432"/>
      <c r="DY4432"/>
      <c r="DZ4432"/>
      <c r="EA4432"/>
      <c r="EB4432"/>
      <c r="EC4432"/>
      <c r="ED4432"/>
      <c r="EE4432"/>
      <c r="EF4432"/>
      <c r="EG4432"/>
      <c r="EH4432"/>
      <c r="EI4432"/>
      <c r="EJ4432"/>
      <c r="EK4432"/>
      <c r="EL4432"/>
      <c r="EM4432"/>
      <c r="EN4432"/>
      <c r="EO4432"/>
      <c r="EP4432"/>
      <c r="EQ4432"/>
      <c r="ER4432"/>
      <c r="ES4432"/>
      <c r="ET4432"/>
      <c r="EU4432"/>
      <c r="EV4432"/>
      <c r="EW4432"/>
      <c r="EX4432"/>
      <c r="EY4432"/>
      <c r="EZ4432"/>
      <c r="FA4432"/>
      <c r="FB4432"/>
      <c r="FC4432"/>
      <c r="FD4432"/>
      <c r="FE4432"/>
      <c r="FF4432"/>
      <c r="FG4432"/>
      <c r="FH4432"/>
      <c r="FI4432"/>
      <c r="FJ4432"/>
      <c r="FK4432"/>
      <c r="FL4432"/>
      <c r="FM4432"/>
      <c r="FN4432"/>
      <c r="FO4432"/>
      <c r="FP4432"/>
      <c r="FQ4432"/>
      <c r="FR4432"/>
      <c r="FS4432"/>
      <c r="FT4432"/>
      <c r="FU4432"/>
      <c r="FV4432"/>
      <c r="FW4432"/>
      <c r="FX4432"/>
      <c r="FY4432"/>
      <c r="FZ4432"/>
      <c r="GA4432"/>
      <c r="GB4432"/>
      <c r="GC4432"/>
      <c r="GD4432"/>
      <c r="GE4432"/>
      <c r="GF4432"/>
      <c r="GG4432"/>
      <c r="GH4432"/>
      <c r="GI4432"/>
      <c r="GJ4432"/>
      <c r="GK4432"/>
      <c r="GL4432"/>
      <c r="GM4432"/>
      <c r="GN4432"/>
      <c r="GO4432"/>
      <c r="GP4432"/>
      <c r="GQ4432"/>
      <c r="GR4432"/>
      <c r="GS4432"/>
      <c r="GT4432"/>
      <c r="GU4432"/>
      <c r="GV4432"/>
      <c r="GW4432"/>
      <c r="GX4432"/>
      <c r="GY4432"/>
      <c r="GZ4432"/>
      <c r="HA4432"/>
      <c r="HB4432"/>
      <c r="HC4432"/>
      <c r="HD4432"/>
      <c r="HE4432"/>
      <c r="HF4432"/>
      <c r="HG4432"/>
      <c r="HH4432"/>
      <c r="HI4432"/>
      <c r="HJ4432"/>
      <c r="HK4432"/>
      <c r="HL4432"/>
      <c r="HM4432"/>
      <c r="HN4432"/>
      <c r="HO4432"/>
      <c r="HP4432"/>
      <c r="HQ4432"/>
      <c r="HR4432"/>
      <c r="HS4432"/>
      <c r="HT4432"/>
      <c r="HU4432"/>
      <c r="HV4432"/>
      <c r="HW4432"/>
      <c r="HX4432"/>
      <c r="HY4432"/>
      <c r="HZ4432"/>
      <c r="IA4432"/>
      <c r="IB4432"/>
      <c r="IC4432"/>
      <c r="ID4432"/>
      <c r="IE4432"/>
      <c r="IF4432"/>
      <c r="IG4432"/>
      <c r="IH4432"/>
      <c r="II4432"/>
      <c r="IJ4432"/>
      <c r="IK4432"/>
      <c r="IL4432"/>
      <c r="IM4432"/>
      <c r="IN4432"/>
      <c r="IO4432"/>
      <c r="IP4432"/>
      <c r="IQ4432"/>
      <c r="IR4432"/>
      <c r="IS4432"/>
      <c r="IT4432"/>
      <c r="IU4432"/>
      <c r="IV4432"/>
    </row>
    <row r="4433" spans="1:256" ht="12.5">
      <c r="B4433" s="65">
        <v>1</v>
      </c>
      <c r="C4433" s="66">
        <f t="shared" si="200"/>
        <v>0</v>
      </c>
      <c r="D4433" s="695" t="s">
        <v>70</v>
      </c>
      <c r="E4433" s="676" t="s">
        <v>90</v>
      </c>
      <c r="F4433" s="676" t="s">
        <v>90</v>
      </c>
      <c r="G4433" s="78"/>
      <c r="H4433" s="96" t="s">
        <v>135</v>
      </c>
      <c r="I4433" s="107" t="s">
        <v>4796</v>
      </c>
      <c r="J4433" s="81"/>
      <c r="K4433" s="72"/>
      <c r="L4433" s="72"/>
      <c r="M4433" s="72"/>
      <c r="N4433" s="72"/>
      <c r="O4433" s="72"/>
      <c r="P4433" s="72"/>
      <c r="Q4433" s="833"/>
      <c r="R4433" s="102"/>
      <c r="S4433" s="73"/>
      <c r="T4433" s="102"/>
      <c r="U4433" s="103"/>
      <c r="V4433" s="104"/>
      <c r="W4433"/>
      <c r="X4433"/>
      <c r="Y4433"/>
      <c r="Z4433"/>
      <c r="AA4433"/>
      <c r="AB4433"/>
      <c r="AC4433"/>
      <c r="AD4433"/>
      <c r="AE4433"/>
      <c r="AF4433"/>
      <c r="AG4433"/>
      <c r="AH4433"/>
      <c r="AI4433"/>
      <c r="AJ4433"/>
      <c r="AK4433"/>
      <c r="AL4433"/>
      <c r="AM4433"/>
      <c r="AN4433"/>
      <c r="AO4433"/>
      <c r="AP4433"/>
      <c r="AQ4433"/>
      <c r="AR4433"/>
      <c r="AS4433"/>
      <c r="AT4433"/>
      <c r="AU4433"/>
      <c r="AV4433"/>
      <c r="AW4433"/>
      <c r="AX4433"/>
      <c r="AY4433"/>
      <c r="AZ4433"/>
      <c r="BA4433"/>
      <c r="BB4433"/>
      <c r="BC4433"/>
      <c r="BD4433"/>
      <c r="BE4433"/>
      <c r="BF4433"/>
      <c r="BG4433"/>
      <c r="BH4433"/>
      <c r="BI4433"/>
      <c r="BJ4433"/>
      <c r="BK4433"/>
      <c r="BL4433"/>
      <c r="BM4433"/>
      <c r="BN4433"/>
      <c r="BO4433"/>
      <c r="BP4433"/>
      <c r="BQ4433"/>
      <c r="BR4433"/>
      <c r="BS4433"/>
      <c r="BT4433"/>
      <c r="BU4433"/>
      <c r="BV4433"/>
      <c r="BW4433"/>
      <c r="BX4433"/>
      <c r="BY4433"/>
      <c r="BZ4433"/>
      <c r="CA4433"/>
      <c r="CB4433"/>
      <c r="CC4433"/>
      <c r="CD4433"/>
      <c r="CE4433"/>
      <c r="CF4433"/>
      <c r="CG4433"/>
      <c r="CH4433"/>
      <c r="CI4433"/>
      <c r="CJ4433"/>
      <c r="CK4433"/>
      <c r="CL4433"/>
      <c r="CM4433"/>
      <c r="CN4433"/>
      <c r="CO4433"/>
      <c r="CP4433"/>
      <c r="CQ4433"/>
      <c r="CR4433"/>
      <c r="CS4433"/>
      <c r="CT4433"/>
      <c r="CU4433"/>
      <c r="CV4433"/>
      <c r="CW4433"/>
      <c r="CX4433"/>
      <c r="CY4433"/>
      <c r="CZ4433"/>
      <c r="DA4433"/>
      <c r="DB4433"/>
      <c r="DC4433"/>
      <c r="DD4433"/>
      <c r="DE4433"/>
      <c r="DF4433"/>
      <c r="DG4433"/>
      <c r="DH4433"/>
      <c r="DI4433"/>
      <c r="DJ4433"/>
      <c r="DK4433"/>
      <c r="DL4433"/>
      <c r="DM4433"/>
      <c r="DN4433"/>
      <c r="DO4433"/>
      <c r="DP4433"/>
      <c r="DQ4433"/>
      <c r="DR4433"/>
      <c r="DS4433"/>
      <c r="DT4433"/>
      <c r="DU4433"/>
      <c r="DV4433"/>
      <c r="DW4433"/>
      <c r="DX4433"/>
      <c r="DY4433"/>
      <c r="DZ4433"/>
      <c r="EA4433"/>
      <c r="EB4433"/>
      <c r="EC4433"/>
      <c r="ED4433"/>
      <c r="EE4433"/>
      <c r="EF4433"/>
      <c r="EG4433"/>
      <c r="EH4433"/>
      <c r="EI4433"/>
      <c r="EJ4433"/>
      <c r="EK4433"/>
      <c r="EL4433"/>
      <c r="EM4433"/>
      <c r="EN4433"/>
      <c r="EO4433"/>
      <c r="EP4433"/>
      <c r="EQ4433"/>
      <c r="ER4433"/>
      <c r="ES4433"/>
      <c r="ET4433"/>
      <c r="EU4433"/>
      <c r="EV4433"/>
      <c r="EW4433"/>
      <c r="EX4433"/>
      <c r="EY4433"/>
      <c r="EZ4433"/>
      <c r="FA4433"/>
      <c r="FB4433"/>
      <c r="FC4433"/>
      <c r="FD4433"/>
      <c r="FE4433"/>
      <c r="FF4433"/>
      <c r="FG4433"/>
      <c r="FH4433"/>
      <c r="FI4433"/>
      <c r="FJ4433"/>
      <c r="FK4433"/>
      <c r="FL4433"/>
      <c r="FM4433"/>
      <c r="FN4433"/>
      <c r="FO4433"/>
      <c r="FP4433"/>
      <c r="FQ4433"/>
      <c r="FR4433"/>
      <c r="FS4433"/>
      <c r="FT4433"/>
      <c r="FU4433"/>
      <c r="FV4433"/>
      <c r="FW4433"/>
      <c r="FX4433"/>
      <c r="FY4433"/>
      <c r="FZ4433"/>
      <c r="GA4433"/>
      <c r="GB4433"/>
      <c r="GC4433"/>
      <c r="GD4433"/>
      <c r="GE4433"/>
      <c r="GF4433"/>
      <c r="GG4433"/>
      <c r="GH4433"/>
      <c r="GI4433"/>
      <c r="GJ4433"/>
      <c r="GK4433"/>
      <c r="GL4433"/>
      <c r="GM4433"/>
      <c r="GN4433"/>
      <c r="GO4433"/>
      <c r="GP4433"/>
      <c r="GQ4433"/>
      <c r="GR4433"/>
      <c r="GS4433"/>
      <c r="GT4433"/>
      <c r="GU4433"/>
      <c r="GV4433"/>
      <c r="GW4433"/>
      <c r="GX4433"/>
      <c r="GY4433"/>
      <c r="GZ4433"/>
      <c r="HA4433"/>
      <c r="HB4433"/>
      <c r="HC4433"/>
      <c r="HD4433"/>
      <c r="HE4433"/>
      <c r="HF4433"/>
      <c r="HG4433"/>
      <c r="HH4433"/>
      <c r="HI4433"/>
      <c r="HJ4433"/>
      <c r="HK4433"/>
      <c r="HL4433"/>
      <c r="HM4433"/>
      <c r="HN4433"/>
      <c r="HO4433"/>
      <c r="HP4433"/>
      <c r="HQ4433"/>
      <c r="HR4433"/>
      <c r="HS4433"/>
      <c r="HT4433"/>
      <c r="HU4433"/>
      <c r="HV4433"/>
      <c r="HW4433"/>
      <c r="HX4433"/>
      <c r="HY4433"/>
      <c r="HZ4433"/>
      <c r="IA4433"/>
      <c r="IB4433"/>
      <c r="IC4433"/>
      <c r="ID4433"/>
      <c r="IE4433"/>
      <c r="IF4433"/>
      <c r="IG4433"/>
      <c r="IH4433"/>
      <c r="II4433"/>
      <c r="IJ4433"/>
      <c r="IK4433"/>
      <c r="IL4433"/>
      <c r="IM4433"/>
      <c r="IN4433"/>
      <c r="IO4433"/>
      <c r="IP4433"/>
      <c r="IQ4433"/>
      <c r="IR4433"/>
      <c r="IS4433"/>
      <c r="IT4433"/>
      <c r="IU4433"/>
      <c r="IV4433"/>
    </row>
    <row r="4434" spans="1:256" ht="12.5">
      <c r="B4434" s="65">
        <v>1</v>
      </c>
      <c r="C4434" s="66">
        <f t="shared" si="200"/>
        <v>0</v>
      </c>
      <c r="D4434" s="676" t="s">
        <v>90</v>
      </c>
      <c r="E4434" s="695" t="s">
        <v>70</v>
      </c>
      <c r="F4434" s="695" t="s">
        <v>70</v>
      </c>
      <c r="G4434" s="78"/>
      <c r="H4434" s="96" t="s">
        <v>94</v>
      </c>
      <c r="I4434" s="107" t="s">
        <v>4797</v>
      </c>
      <c r="J4434" s="81"/>
      <c r="K4434" s="72"/>
      <c r="L4434" s="72"/>
      <c r="M4434" s="72"/>
      <c r="N4434" s="72"/>
      <c r="O4434" s="72"/>
      <c r="P4434" s="72"/>
      <c r="Q4434" s="833"/>
      <c r="R4434" s="102"/>
      <c r="S4434" s="73"/>
      <c r="T4434" s="102"/>
      <c r="U4434" s="103"/>
      <c r="V4434" s="104"/>
      <c r="W4434"/>
      <c r="X4434"/>
      <c r="Y4434"/>
      <c r="Z4434"/>
      <c r="AA4434"/>
      <c r="AB4434"/>
      <c r="AC4434"/>
      <c r="AD4434"/>
      <c r="AE4434"/>
      <c r="AF4434"/>
      <c r="AG4434"/>
      <c r="AH4434"/>
      <c r="AI4434"/>
      <c r="AJ4434"/>
      <c r="AK4434"/>
      <c r="AL4434"/>
      <c r="AM4434"/>
      <c r="AN4434"/>
      <c r="AO4434"/>
      <c r="AP4434"/>
      <c r="AQ4434"/>
      <c r="AR4434"/>
      <c r="AS4434"/>
      <c r="AT4434"/>
      <c r="AU4434"/>
      <c r="AV4434"/>
      <c r="AW4434"/>
      <c r="AX4434"/>
      <c r="AY4434"/>
      <c r="AZ4434"/>
      <c r="BA4434"/>
      <c r="BB4434"/>
      <c r="BC4434"/>
      <c r="BD4434"/>
      <c r="BE4434"/>
      <c r="BF4434"/>
      <c r="BG4434"/>
      <c r="BH4434"/>
      <c r="BI4434"/>
      <c r="BJ4434"/>
      <c r="BK4434"/>
      <c r="BL4434"/>
      <c r="BM4434"/>
      <c r="BN4434"/>
      <c r="BO4434"/>
      <c r="BP4434"/>
      <c r="BQ4434"/>
      <c r="BR4434"/>
      <c r="BS4434"/>
      <c r="BT4434"/>
      <c r="BU4434"/>
      <c r="BV4434"/>
      <c r="BW4434"/>
      <c r="BX4434"/>
      <c r="BY4434"/>
      <c r="BZ4434"/>
      <c r="CA4434"/>
      <c r="CB4434"/>
      <c r="CC4434"/>
      <c r="CD4434"/>
      <c r="CE4434"/>
      <c r="CF4434"/>
      <c r="CG4434"/>
      <c r="CH4434"/>
      <c r="CI4434"/>
      <c r="CJ4434"/>
      <c r="CK4434"/>
      <c r="CL4434"/>
      <c r="CM4434"/>
      <c r="CN4434"/>
      <c r="CO4434"/>
      <c r="CP4434"/>
      <c r="CQ4434"/>
      <c r="CR4434"/>
      <c r="CS4434"/>
      <c r="CT4434"/>
      <c r="CU4434"/>
      <c r="CV4434"/>
      <c r="CW4434"/>
      <c r="CX4434"/>
      <c r="CY4434"/>
      <c r="CZ4434"/>
      <c r="DA4434"/>
      <c r="DB4434"/>
      <c r="DC4434"/>
      <c r="DD4434"/>
      <c r="DE4434"/>
      <c r="DF4434"/>
      <c r="DG4434"/>
      <c r="DH4434"/>
      <c r="DI4434"/>
      <c r="DJ4434"/>
      <c r="DK4434"/>
      <c r="DL4434"/>
      <c r="DM4434"/>
      <c r="DN4434"/>
      <c r="DO4434"/>
      <c r="DP4434"/>
      <c r="DQ4434"/>
      <c r="DR4434"/>
      <c r="DS4434"/>
      <c r="DT4434"/>
      <c r="DU4434"/>
      <c r="DV4434"/>
      <c r="DW4434"/>
      <c r="DX4434"/>
      <c r="DY4434"/>
      <c r="DZ4434"/>
      <c r="EA4434"/>
      <c r="EB4434"/>
      <c r="EC4434"/>
      <c r="ED4434"/>
      <c r="EE4434"/>
      <c r="EF4434"/>
      <c r="EG4434"/>
      <c r="EH4434"/>
      <c r="EI4434"/>
      <c r="EJ4434"/>
      <c r="EK4434"/>
      <c r="EL4434"/>
      <c r="EM4434"/>
      <c r="EN4434"/>
      <c r="EO4434"/>
      <c r="EP4434"/>
      <c r="EQ4434"/>
      <c r="ER4434"/>
      <c r="ES4434"/>
      <c r="ET4434"/>
      <c r="EU4434"/>
      <c r="EV4434"/>
      <c r="EW4434"/>
      <c r="EX4434"/>
      <c r="EY4434"/>
      <c r="EZ4434"/>
      <c r="FA4434"/>
      <c r="FB4434"/>
      <c r="FC4434"/>
      <c r="FD4434"/>
      <c r="FE4434"/>
      <c r="FF4434"/>
      <c r="FG4434"/>
      <c r="FH4434"/>
      <c r="FI4434"/>
      <c r="FJ4434"/>
      <c r="FK4434"/>
      <c r="FL4434"/>
      <c r="FM4434"/>
      <c r="FN4434"/>
      <c r="FO4434"/>
      <c r="FP4434"/>
      <c r="FQ4434"/>
      <c r="FR4434"/>
      <c r="FS4434"/>
      <c r="FT4434"/>
      <c r="FU4434"/>
      <c r="FV4434"/>
      <c r="FW4434"/>
      <c r="FX4434"/>
      <c r="FY4434"/>
      <c r="FZ4434"/>
      <c r="GA4434"/>
      <c r="GB4434"/>
      <c r="GC4434"/>
      <c r="GD4434"/>
      <c r="GE4434"/>
      <c r="GF4434"/>
      <c r="GG4434"/>
      <c r="GH4434"/>
      <c r="GI4434"/>
      <c r="GJ4434"/>
      <c r="GK4434"/>
      <c r="GL4434"/>
      <c r="GM4434"/>
      <c r="GN4434"/>
      <c r="GO4434"/>
      <c r="GP4434"/>
      <c r="GQ4434"/>
      <c r="GR4434"/>
      <c r="GS4434"/>
      <c r="GT4434"/>
      <c r="GU4434"/>
      <c r="GV4434"/>
      <c r="GW4434"/>
      <c r="GX4434"/>
      <c r="GY4434"/>
      <c r="GZ4434"/>
      <c r="HA4434"/>
      <c r="HB4434"/>
      <c r="HC4434"/>
      <c r="HD4434"/>
      <c r="HE4434"/>
      <c r="HF4434"/>
      <c r="HG4434"/>
      <c r="HH4434"/>
      <c r="HI4434"/>
      <c r="HJ4434"/>
      <c r="HK4434"/>
      <c r="HL4434"/>
      <c r="HM4434"/>
      <c r="HN4434"/>
      <c r="HO4434"/>
      <c r="HP4434"/>
      <c r="HQ4434"/>
      <c r="HR4434"/>
      <c r="HS4434"/>
      <c r="HT4434"/>
      <c r="HU4434"/>
      <c r="HV4434"/>
      <c r="HW4434"/>
      <c r="HX4434"/>
      <c r="HY4434"/>
      <c r="HZ4434"/>
      <c r="IA4434"/>
      <c r="IB4434"/>
      <c r="IC4434"/>
      <c r="ID4434"/>
      <c r="IE4434"/>
      <c r="IF4434"/>
      <c r="IG4434"/>
      <c r="IH4434"/>
      <c r="II4434"/>
      <c r="IJ4434"/>
      <c r="IK4434"/>
      <c r="IL4434"/>
      <c r="IM4434"/>
      <c r="IN4434"/>
      <c r="IO4434"/>
      <c r="IP4434"/>
      <c r="IQ4434"/>
      <c r="IR4434"/>
      <c r="IS4434"/>
      <c r="IT4434"/>
      <c r="IU4434"/>
      <c r="IV4434"/>
    </row>
    <row r="4435" spans="1:256" ht="12.65" customHeight="1">
      <c r="B4435" s="65">
        <v>1</v>
      </c>
      <c r="C4435" s="66">
        <f t="shared" si="200"/>
        <v>1</v>
      </c>
      <c r="D4435" s="675" t="s">
        <v>87</v>
      </c>
      <c r="E4435" s="675" t="s">
        <v>87</v>
      </c>
      <c r="F4435" s="695" t="s">
        <v>99</v>
      </c>
      <c r="G4435" s="78"/>
      <c r="H4435" s="96" t="s">
        <v>126</v>
      </c>
      <c r="I4435" s="107" t="s">
        <v>4798</v>
      </c>
      <c r="J4435" s="81"/>
      <c r="K4435" s="72"/>
      <c r="L4435" s="72"/>
      <c r="M4435" s="72"/>
      <c r="N4435" s="72"/>
      <c r="O4435" s="72"/>
      <c r="P4435" s="72"/>
      <c r="Q4435" s="833"/>
      <c r="R4435" s="102"/>
      <c r="S4435" s="73"/>
      <c r="T4435" s="102"/>
      <c r="U4435" s="103"/>
      <c r="V4435" s="104"/>
      <c r="W4435"/>
      <c r="X4435"/>
      <c r="Y4435"/>
      <c r="Z4435"/>
      <c r="AA4435"/>
      <c r="AB4435"/>
      <c r="AC4435"/>
      <c r="AD4435"/>
      <c r="AE4435"/>
      <c r="AF4435"/>
      <c r="AG4435"/>
      <c r="AH4435"/>
      <c r="AI4435"/>
      <c r="AJ4435"/>
      <c r="AK4435"/>
      <c r="AL4435"/>
      <c r="AM4435"/>
      <c r="AN4435"/>
      <c r="AO4435"/>
      <c r="AP4435"/>
      <c r="AQ4435"/>
      <c r="AR4435"/>
      <c r="AS4435"/>
      <c r="AT4435"/>
      <c r="AU4435"/>
      <c r="AV4435"/>
      <c r="AW4435"/>
      <c r="AX4435"/>
      <c r="AY4435"/>
      <c r="AZ4435"/>
      <c r="BA4435"/>
      <c r="BB4435"/>
      <c r="BC4435"/>
      <c r="BD4435"/>
      <c r="BE4435"/>
      <c r="BF4435"/>
      <c r="BG4435"/>
      <c r="BH4435"/>
      <c r="BI4435"/>
      <c r="BJ4435"/>
      <c r="BK4435"/>
      <c r="BL4435"/>
      <c r="BM4435"/>
      <c r="BN4435"/>
      <c r="BO4435"/>
      <c r="BP4435"/>
      <c r="BQ4435"/>
      <c r="BR4435"/>
      <c r="BS4435"/>
      <c r="BT4435"/>
      <c r="BU4435"/>
      <c r="BV4435"/>
      <c r="BW4435"/>
      <c r="BX4435"/>
      <c r="BY4435"/>
      <c r="BZ4435"/>
      <c r="CA4435"/>
      <c r="CB4435"/>
      <c r="CC4435"/>
      <c r="CD4435"/>
      <c r="CE4435"/>
      <c r="CF4435"/>
      <c r="CG4435"/>
      <c r="CH4435"/>
      <c r="CI4435"/>
      <c r="CJ4435"/>
      <c r="CK4435"/>
      <c r="CL4435"/>
      <c r="CM4435"/>
      <c r="CN4435"/>
      <c r="CO4435"/>
      <c r="CP4435"/>
      <c r="CQ4435"/>
      <c r="CR4435"/>
      <c r="CS4435"/>
      <c r="CT4435"/>
      <c r="CU4435"/>
      <c r="CV4435"/>
      <c r="CW4435"/>
      <c r="CX4435"/>
      <c r="CY4435"/>
      <c r="CZ4435"/>
      <c r="DA4435"/>
      <c r="DB4435"/>
      <c r="DC4435"/>
      <c r="DD4435"/>
      <c r="DE4435"/>
      <c r="DF4435"/>
      <c r="DG4435"/>
      <c r="DH4435"/>
      <c r="DI4435"/>
      <c r="DJ4435"/>
      <c r="DK4435"/>
      <c r="DL4435"/>
      <c r="DM4435"/>
      <c r="DN4435"/>
      <c r="DO4435"/>
      <c r="DP4435"/>
      <c r="DQ4435"/>
      <c r="DR4435"/>
      <c r="DS4435"/>
      <c r="DT4435"/>
      <c r="DU4435"/>
      <c r="DV4435"/>
      <c r="DW4435"/>
      <c r="DX4435"/>
      <c r="DY4435"/>
      <c r="DZ4435"/>
      <c r="EA4435"/>
      <c r="EB4435"/>
      <c r="EC4435"/>
      <c r="ED4435"/>
      <c r="EE4435"/>
      <c r="EF4435"/>
      <c r="EG4435"/>
      <c r="EH4435"/>
      <c r="EI4435"/>
      <c r="EJ4435"/>
      <c r="EK4435"/>
      <c r="EL4435"/>
      <c r="EM4435"/>
      <c r="EN4435"/>
      <c r="EO4435"/>
      <c r="EP4435"/>
      <c r="EQ4435"/>
      <c r="ER4435"/>
      <c r="ES4435"/>
      <c r="ET4435"/>
      <c r="EU4435"/>
      <c r="EV4435"/>
      <c r="EW4435"/>
      <c r="EX4435"/>
      <c r="EY4435"/>
      <c r="EZ4435"/>
      <c r="FA4435"/>
      <c r="FB4435"/>
      <c r="FC4435"/>
      <c r="FD4435"/>
      <c r="FE4435"/>
      <c r="FF4435"/>
      <c r="FG4435"/>
      <c r="FH4435"/>
      <c r="FI4435"/>
      <c r="FJ4435"/>
      <c r="FK4435"/>
      <c r="FL4435"/>
      <c r="FM4435"/>
      <c r="FN4435"/>
      <c r="FO4435"/>
      <c r="FP4435"/>
      <c r="FQ4435"/>
      <c r="FR4435"/>
      <c r="FS4435"/>
      <c r="FT4435"/>
      <c r="FU4435"/>
      <c r="FV4435"/>
      <c r="FW4435"/>
      <c r="FX4435"/>
      <c r="FY4435"/>
      <c r="FZ4435"/>
      <c r="GA4435"/>
      <c r="GB4435"/>
      <c r="GC4435"/>
      <c r="GD4435"/>
      <c r="GE4435"/>
      <c r="GF4435"/>
      <c r="GG4435"/>
      <c r="GH4435"/>
      <c r="GI4435"/>
      <c r="GJ4435"/>
      <c r="GK4435"/>
      <c r="GL4435"/>
      <c r="GM4435"/>
      <c r="GN4435"/>
      <c r="GO4435"/>
      <c r="GP4435"/>
      <c r="GQ4435"/>
      <c r="GR4435"/>
      <c r="GS4435"/>
      <c r="GT4435"/>
      <c r="GU4435"/>
      <c r="GV4435"/>
      <c r="GW4435"/>
      <c r="GX4435"/>
      <c r="GY4435"/>
      <c r="GZ4435"/>
      <c r="HA4435"/>
      <c r="HB4435"/>
      <c r="HC4435"/>
      <c r="HD4435"/>
      <c r="HE4435"/>
      <c r="HF4435"/>
      <c r="HG4435"/>
      <c r="HH4435"/>
      <c r="HI4435"/>
      <c r="HJ4435"/>
      <c r="HK4435"/>
      <c r="HL4435"/>
      <c r="HM4435"/>
      <c r="HN4435"/>
      <c r="HO4435"/>
      <c r="HP4435"/>
      <c r="HQ4435"/>
      <c r="HR4435"/>
      <c r="HS4435"/>
      <c r="HT4435"/>
      <c r="HU4435"/>
      <c r="HV4435"/>
      <c r="HW4435"/>
      <c r="HX4435"/>
      <c r="HY4435"/>
      <c r="HZ4435"/>
      <c r="IA4435"/>
      <c r="IB4435"/>
      <c r="IC4435"/>
      <c r="ID4435"/>
      <c r="IE4435"/>
      <c r="IF4435"/>
      <c r="IG4435"/>
      <c r="IH4435"/>
      <c r="II4435"/>
      <c r="IJ4435"/>
      <c r="IK4435"/>
      <c r="IL4435"/>
      <c r="IM4435"/>
      <c r="IN4435"/>
      <c r="IO4435"/>
      <c r="IP4435"/>
      <c r="IQ4435"/>
      <c r="IR4435"/>
      <c r="IS4435"/>
      <c r="IT4435"/>
      <c r="IU4435"/>
      <c r="IV4435"/>
    </row>
    <row r="4436" spans="1:256" ht="12.5">
      <c r="B4436" s="65">
        <v>1</v>
      </c>
      <c r="C4436" s="66">
        <f t="shared" si="200"/>
        <v>0</v>
      </c>
      <c r="D4436" s="685" t="s">
        <v>70</v>
      </c>
      <c r="E4436" s="684" t="s">
        <v>90</v>
      </c>
      <c r="F4436" s="684" t="s">
        <v>90</v>
      </c>
      <c r="G4436" s="78"/>
      <c r="H4436" s="96" t="s">
        <v>126</v>
      </c>
      <c r="I4436" s="107" t="s">
        <v>4799</v>
      </c>
      <c r="J4436" s="81"/>
      <c r="K4436" s="72"/>
      <c r="L4436" s="72"/>
      <c r="M4436" s="72"/>
      <c r="N4436" s="72"/>
      <c r="O4436" s="72"/>
      <c r="P4436" s="72"/>
      <c r="Q4436" s="833"/>
      <c r="R4436" s="102"/>
      <c r="S4436" s="73"/>
      <c r="T4436" s="102"/>
      <c r="U4436" s="103"/>
      <c r="V4436" s="104"/>
      <c r="W4436"/>
      <c r="X4436"/>
      <c r="Y4436"/>
      <c r="Z4436"/>
      <c r="AA4436"/>
      <c r="AB4436"/>
      <c r="AC4436"/>
      <c r="AD4436"/>
      <c r="AE4436"/>
      <c r="AF4436"/>
      <c r="AG4436"/>
      <c r="AH4436"/>
      <c r="AI4436"/>
      <c r="AJ4436"/>
      <c r="AK4436"/>
      <c r="AL4436"/>
      <c r="AM4436"/>
      <c r="AN4436"/>
      <c r="AO4436"/>
      <c r="AP4436"/>
      <c r="AQ4436"/>
      <c r="AR4436"/>
      <c r="AS4436"/>
      <c r="AT4436"/>
      <c r="AU4436"/>
      <c r="AV4436"/>
      <c r="AW4436"/>
      <c r="AX4436"/>
      <c r="AY4436"/>
      <c r="AZ4436"/>
      <c r="BA4436"/>
      <c r="BB4436"/>
      <c r="BC4436"/>
      <c r="BD4436"/>
      <c r="BE4436"/>
      <c r="BF4436"/>
      <c r="BG4436"/>
      <c r="BH4436"/>
      <c r="BI4436"/>
      <c r="BJ4436"/>
      <c r="BK4436"/>
      <c r="BL4436"/>
      <c r="BM4436"/>
      <c r="BN4436"/>
      <c r="BO4436"/>
      <c r="BP4436"/>
      <c r="BQ4436"/>
      <c r="BR4436"/>
      <c r="BS4436"/>
      <c r="BT4436"/>
      <c r="BU4436"/>
      <c r="BV4436"/>
      <c r="BW4436"/>
      <c r="BX4436"/>
      <c r="BY4436"/>
      <c r="BZ4436"/>
      <c r="CA4436"/>
      <c r="CB4436"/>
      <c r="CC4436"/>
      <c r="CD4436"/>
      <c r="CE4436"/>
      <c r="CF4436"/>
      <c r="CG4436"/>
      <c r="CH4436"/>
      <c r="CI4436"/>
      <c r="CJ4436"/>
      <c r="CK4436"/>
      <c r="CL4436"/>
      <c r="CM4436"/>
      <c r="CN4436"/>
      <c r="CO4436"/>
      <c r="CP4436"/>
      <c r="CQ4436"/>
      <c r="CR4436"/>
      <c r="CS4436"/>
      <c r="CT4436"/>
      <c r="CU4436"/>
      <c r="CV4436"/>
      <c r="CW4436"/>
      <c r="CX4436"/>
      <c r="CY4436"/>
      <c r="CZ4436"/>
      <c r="DA4436"/>
      <c r="DB4436"/>
      <c r="DC4436"/>
      <c r="DD4436"/>
      <c r="DE4436"/>
      <c r="DF4436"/>
      <c r="DG4436"/>
      <c r="DH4436"/>
      <c r="DI4436"/>
      <c r="DJ4436"/>
      <c r="DK4436"/>
      <c r="DL4436"/>
      <c r="DM4436"/>
      <c r="DN4436"/>
      <c r="DO4436"/>
      <c r="DP4436"/>
      <c r="DQ4436"/>
      <c r="DR4436"/>
      <c r="DS4436"/>
      <c r="DT4436"/>
      <c r="DU4436"/>
      <c r="DV4436"/>
      <c r="DW4436"/>
      <c r="DX4436"/>
      <c r="DY4436"/>
      <c r="DZ4436"/>
      <c r="EA4436"/>
      <c r="EB4436"/>
      <c r="EC4436"/>
      <c r="ED4436"/>
      <c r="EE4436"/>
      <c r="EF4436"/>
      <c r="EG4436"/>
      <c r="EH4436"/>
      <c r="EI4436"/>
      <c r="EJ4436"/>
      <c r="EK4436"/>
      <c r="EL4436"/>
      <c r="EM4436"/>
      <c r="EN4436"/>
      <c r="EO4436"/>
      <c r="EP4436"/>
      <c r="EQ4436"/>
      <c r="ER4436"/>
      <c r="ES4436"/>
      <c r="ET4436"/>
      <c r="EU4436"/>
      <c r="EV4436"/>
      <c r="EW4436"/>
      <c r="EX4436"/>
      <c r="EY4436"/>
      <c r="EZ4436"/>
      <c r="FA4436"/>
      <c r="FB4436"/>
      <c r="FC4436"/>
      <c r="FD4436"/>
      <c r="FE4436"/>
      <c r="FF4436"/>
      <c r="FG4436"/>
      <c r="FH4436"/>
      <c r="FI4436"/>
      <c r="FJ4436"/>
      <c r="FK4436"/>
      <c r="FL4436"/>
      <c r="FM4436"/>
      <c r="FN4436"/>
      <c r="FO4436"/>
      <c r="FP4436"/>
      <c r="FQ4436"/>
      <c r="FR4436"/>
      <c r="FS4436"/>
      <c r="FT4436"/>
      <c r="FU4436"/>
      <c r="FV4436"/>
      <c r="FW4436"/>
      <c r="FX4436"/>
      <c r="FY4436"/>
      <c r="FZ4436"/>
      <c r="GA4436"/>
      <c r="GB4436"/>
      <c r="GC4436"/>
      <c r="GD4436"/>
      <c r="GE4436"/>
      <c r="GF4436"/>
      <c r="GG4436"/>
      <c r="GH4436"/>
      <c r="GI4436"/>
      <c r="GJ4436"/>
      <c r="GK4436"/>
      <c r="GL4436"/>
      <c r="GM4436"/>
      <c r="GN4436"/>
      <c r="GO4436"/>
      <c r="GP4436"/>
      <c r="GQ4436"/>
      <c r="GR4436"/>
      <c r="GS4436"/>
      <c r="GT4436"/>
      <c r="GU4436"/>
      <c r="GV4436"/>
      <c r="GW4436"/>
      <c r="GX4436"/>
      <c r="GY4436"/>
      <c r="GZ4436"/>
      <c r="HA4436"/>
      <c r="HB4436"/>
      <c r="HC4436"/>
      <c r="HD4436"/>
      <c r="HE4436"/>
      <c r="HF4436"/>
      <c r="HG4436"/>
      <c r="HH4436"/>
      <c r="HI4436"/>
      <c r="HJ4436"/>
      <c r="HK4436"/>
      <c r="HL4436"/>
      <c r="HM4436"/>
      <c r="HN4436"/>
      <c r="HO4436"/>
      <c r="HP4436"/>
      <c r="HQ4436"/>
      <c r="HR4436"/>
      <c r="HS4436"/>
      <c r="HT4436"/>
      <c r="HU4436"/>
      <c r="HV4436"/>
      <c r="HW4436"/>
      <c r="HX4436"/>
      <c r="HY4436"/>
      <c r="HZ4436"/>
      <c r="IA4436"/>
      <c r="IB4436"/>
      <c r="IC4436"/>
      <c r="ID4436"/>
      <c r="IE4436"/>
      <c r="IF4436"/>
      <c r="IG4436"/>
      <c r="IH4436"/>
      <c r="II4436"/>
      <c r="IJ4436"/>
      <c r="IK4436"/>
      <c r="IL4436"/>
      <c r="IM4436"/>
      <c r="IN4436"/>
      <c r="IO4436"/>
      <c r="IP4436"/>
      <c r="IQ4436"/>
      <c r="IR4436"/>
      <c r="IS4436"/>
      <c r="IT4436"/>
      <c r="IU4436"/>
      <c r="IV4436"/>
    </row>
    <row r="4437" spans="1:256" ht="12.5">
      <c r="B4437" s="65">
        <v>1</v>
      </c>
      <c r="C4437" s="66">
        <f t="shared" si="200"/>
        <v>0</v>
      </c>
      <c r="D4437" s="254" t="s">
        <v>68</v>
      </c>
      <c r="E4437" s="252" t="s">
        <v>90</v>
      </c>
      <c r="F4437" s="254" t="s">
        <v>68</v>
      </c>
      <c r="G4437" s="78"/>
      <c r="H4437" s="96" t="s">
        <v>1329</v>
      </c>
      <c r="I4437" s="107" t="s">
        <v>4800</v>
      </c>
      <c r="J4437" s="81"/>
      <c r="K4437" s="72"/>
      <c r="L4437" s="72"/>
      <c r="M4437" s="72"/>
      <c r="N4437" s="72"/>
      <c r="O4437" s="72"/>
      <c r="P4437" s="72"/>
      <c r="Q4437" s="833"/>
      <c r="R4437" s="102"/>
      <c r="S4437" s="73"/>
      <c r="T4437" s="102"/>
      <c r="U4437" s="103"/>
      <c r="V4437" s="104"/>
      <c r="W4437"/>
      <c r="X4437"/>
      <c r="Y4437"/>
      <c r="Z4437"/>
      <c r="AA4437"/>
      <c r="AB4437"/>
      <c r="AC4437"/>
      <c r="AD4437"/>
      <c r="AE4437"/>
      <c r="AF4437"/>
      <c r="AG4437"/>
      <c r="AH4437"/>
      <c r="AI4437"/>
      <c r="AJ4437"/>
      <c r="AK4437"/>
      <c r="AL4437"/>
      <c r="AM4437"/>
      <c r="AN4437"/>
      <c r="AO4437"/>
      <c r="AP4437"/>
      <c r="AQ4437"/>
      <c r="AR4437"/>
      <c r="AS4437"/>
      <c r="AT4437"/>
      <c r="AU4437"/>
      <c r="AV4437"/>
      <c r="AW4437"/>
      <c r="AX4437"/>
      <c r="AY4437"/>
      <c r="AZ4437"/>
      <c r="BA4437"/>
      <c r="BB4437"/>
      <c r="BC4437"/>
      <c r="BD4437"/>
      <c r="BE4437"/>
      <c r="BF4437"/>
      <c r="BG4437"/>
      <c r="BH4437"/>
      <c r="BI4437"/>
      <c r="BJ4437"/>
      <c r="BK4437"/>
      <c r="BL4437"/>
      <c r="BM4437"/>
      <c r="BN4437"/>
      <c r="BO4437"/>
      <c r="BP4437"/>
      <c r="BQ4437"/>
      <c r="BR4437"/>
      <c r="BS4437"/>
      <c r="BT4437"/>
      <c r="BU4437"/>
      <c r="BV4437"/>
      <c r="BW4437"/>
      <c r="BX4437"/>
      <c r="BY4437"/>
      <c r="BZ4437"/>
      <c r="CA4437"/>
      <c r="CB4437"/>
      <c r="CC4437"/>
      <c r="CD4437"/>
      <c r="CE4437"/>
      <c r="CF4437"/>
      <c r="CG4437"/>
      <c r="CH4437"/>
      <c r="CI4437"/>
      <c r="CJ4437"/>
      <c r="CK4437"/>
      <c r="CL4437"/>
      <c r="CM4437"/>
      <c r="CN4437"/>
      <c r="CO4437"/>
      <c r="CP4437"/>
      <c r="CQ4437"/>
      <c r="CR4437"/>
      <c r="CS4437"/>
      <c r="CT4437"/>
      <c r="CU4437"/>
      <c r="CV4437"/>
      <c r="CW4437"/>
      <c r="CX4437"/>
      <c r="CY4437"/>
      <c r="CZ4437"/>
      <c r="DA4437"/>
      <c r="DB4437"/>
      <c r="DC4437"/>
      <c r="DD4437"/>
      <c r="DE4437"/>
      <c r="DF4437"/>
      <c r="DG4437"/>
      <c r="DH4437"/>
      <c r="DI4437"/>
      <c r="DJ4437"/>
      <c r="DK4437"/>
      <c r="DL4437"/>
      <c r="DM4437"/>
      <c r="DN4437"/>
      <c r="DO4437"/>
      <c r="DP4437"/>
      <c r="DQ4437"/>
      <c r="DR4437"/>
      <c r="DS4437"/>
      <c r="DT4437"/>
      <c r="DU4437"/>
      <c r="DV4437"/>
      <c r="DW4437"/>
      <c r="DX4437"/>
      <c r="DY4437"/>
      <c r="DZ4437"/>
      <c r="EA4437"/>
      <c r="EB4437"/>
      <c r="EC4437"/>
      <c r="ED4437"/>
      <c r="EE4437"/>
      <c r="EF4437"/>
      <c r="EG4437"/>
      <c r="EH4437"/>
      <c r="EI4437"/>
      <c r="EJ4437"/>
      <c r="EK4437"/>
      <c r="EL4437"/>
      <c r="EM4437"/>
      <c r="EN4437"/>
      <c r="EO4437"/>
      <c r="EP4437"/>
      <c r="EQ4437"/>
      <c r="ER4437"/>
      <c r="ES4437"/>
      <c r="ET4437"/>
      <c r="EU4437"/>
      <c r="EV4437"/>
      <c r="EW4437"/>
      <c r="EX4437"/>
      <c r="EY4437"/>
      <c r="EZ4437"/>
      <c r="FA4437"/>
      <c r="FB4437"/>
      <c r="FC4437"/>
      <c r="FD4437"/>
      <c r="FE4437"/>
      <c r="FF4437"/>
      <c r="FG4437"/>
      <c r="FH4437"/>
      <c r="FI4437"/>
      <c r="FJ4437"/>
      <c r="FK4437"/>
      <c r="FL4437"/>
      <c r="FM4437"/>
      <c r="FN4437"/>
      <c r="FO4437"/>
      <c r="FP4437"/>
      <c r="FQ4437"/>
      <c r="FR4437"/>
      <c r="FS4437"/>
      <c r="FT4437"/>
      <c r="FU4437"/>
      <c r="FV4437"/>
      <c r="FW4437"/>
      <c r="FX4437"/>
      <c r="FY4437"/>
      <c r="FZ4437"/>
      <c r="GA4437"/>
      <c r="GB4437"/>
      <c r="GC4437"/>
      <c r="GD4437"/>
      <c r="GE4437"/>
      <c r="GF4437"/>
      <c r="GG4437"/>
      <c r="GH4437"/>
      <c r="GI4437"/>
      <c r="GJ4437"/>
      <c r="GK4437"/>
      <c r="GL4437"/>
      <c r="GM4437"/>
      <c r="GN4437"/>
      <c r="GO4437"/>
      <c r="GP4437"/>
      <c r="GQ4437"/>
      <c r="GR4437"/>
      <c r="GS4437"/>
      <c r="GT4437"/>
      <c r="GU4437"/>
      <c r="GV4437"/>
      <c r="GW4437"/>
      <c r="GX4437"/>
      <c r="GY4437"/>
      <c r="GZ4437"/>
      <c r="HA4437"/>
      <c r="HB4437"/>
      <c r="HC4437"/>
      <c r="HD4437"/>
      <c r="HE4437"/>
      <c r="HF4437"/>
      <c r="HG4437"/>
      <c r="HH4437"/>
      <c r="HI4437"/>
      <c r="HJ4437"/>
      <c r="HK4437"/>
      <c r="HL4437"/>
      <c r="HM4437"/>
      <c r="HN4437"/>
      <c r="HO4437"/>
      <c r="HP4437"/>
      <c r="HQ4437"/>
      <c r="HR4437"/>
      <c r="HS4437"/>
      <c r="HT4437"/>
      <c r="HU4437"/>
      <c r="HV4437"/>
      <c r="HW4437"/>
      <c r="HX4437"/>
      <c r="HY4437"/>
      <c r="HZ4437"/>
      <c r="IA4437"/>
      <c r="IB4437"/>
      <c r="IC4437"/>
      <c r="ID4437"/>
      <c r="IE4437"/>
      <c r="IF4437"/>
      <c r="IG4437"/>
      <c r="IH4437"/>
      <c r="II4437"/>
      <c r="IJ4437"/>
      <c r="IK4437"/>
      <c r="IL4437"/>
      <c r="IM4437"/>
      <c r="IN4437"/>
      <c r="IO4437"/>
      <c r="IP4437"/>
      <c r="IQ4437"/>
      <c r="IR4437"/>
      <c r="IS4437"/>
      <c r="IT4437"/>
      <c r="IU4437"/>
      <c r="IV4437"/>
    </row>
    <row r="4438" spans="1:256" ht="12.5">
      <c r="A4438" s="305"/>
      <c r="B4438" s="65">
        <v>1</v>
      </c>
      <c r="C4438" s="66">
        <f t="shared" si="200"/>
        <v>0</v>
      </c>
      <c r="D4438" s="252" t="s">
        <v>90</v>
      </c>
      <c r="E4438" s="252" t="s">
        <v>90</v>
      </c>
      <c r="F4438" s="253" t="s">
        <v>70</v>
      </c>
      <c r="G4438" s="78"/>
      <c r="H4438" s="96" t="s">
        <v>90</v>
      </c>
      <c r="I4438" s="107" t="s">
        <v>4801</v>
      </c>
      <c r="J4438" s="81"/>
      <c r="K4438" s="72"/>
      <c r="L4438" s="72"/>
      <c r="M4438" s="72"/>
      <c r="N4438" s="72"/>
      <c r="O4438" s="72"/>
      <c r="P4438" s="72"/>
      <c r="Q4438" s="833"/>
      <c r="R4438" s="102"/>
      <c r="S4438" s="73"/>
      <c r="T4438" s="102"/>
      <c r="U4438" s="103"/>
      <c r="V4438" s="104"/>
      <c r="W4438"/>
      <c r="X4438"/>
      <c r="Y4438"/>
      <c r="Z4438"/>
      <c r="AA4438"/>
      <c r="AB4438"/>
      <c r="AC4438"/>
      <c r="AD4438"/>
      <c r="AE4438"/>
      <c r="AF4438"/>
      <c r="AG4438"/>
      <c r="AH4438"/>
      <c r="AI4438"/>
      <c r="AJ4438"/>
      <c r="AK4438"/>
      <c r="AL4438"/>
      <c r="AM4438"/>
      <c r="AN4438"/>
      <c r="AO4438"/>
      <c r="AP4438"/>
      <c r="AQ4438"/>
      <c r="AR4438"/>
      <c r="AS4438"/>
      <c r="AT4438"/>
      <c r="AU4438"/>
      <c r="AV4438"/>
      <c r="AW4438"/>
      <c r="AX4438"/>
      <c r="AY4438"/>
      <c r="AZ4438"/>
      <c r="BA4438"/>
      <c r="BB4438"/>
      <c r="BC4438"/>
      <c r="BD4438"/>
      <c r="BE4438"/>
      <c r="BF4438"/>
      <c r="BG4438"/>
      <c r="BH4438"/>
      <c r="BI4438"/>
      <c r="BJ4438"/>
      <c r="BK4438"/>
      <c r="BL4438"/>
      <c r="BM4438"/>
      <c r="BN4438"/>
      <c r="BO4438"/>
      <c r="BP4438"/>
      <c r="BQ4438"/>
      <c r="BR4438"/>
      <c r="BS4438"/>
      <c r="BT4438"/>
      <c r="BU4438"/>
      <c r="BV4438"/>
      <c r="BW4438"/>
      <c r="BX4438"/>
      <c r="BY4438"/>
      <c r="BZ4438"/>
      <c r="CA4438"/>
      <c r="CB4438"/>
      <c r="CC4438"/>
      <c r="CD4438"/>
      <c r="CE4438"/>
      <c r="CF4438"/>
      <c r="CG4438"/>
      <c r="CH4438"/>
      <c r="CI4438"/>
      <c r="CJ4438"/>
      <c r="CK4438"/>
      <c r="CL4438"/>
      <c r="CM4438"/>
      <c r="CN4438"/>
      <c r="CO4438"/>
      <c r="CP4438"/>
      <c r="CQ4438"/>
      <c r="CR4438"/>
      <c r="CS4438"/>
      <c r="CT4438"/>
      <c r="CU4438"/>
      <c r="CV4438"/>
      <c r="CW4438"/>
      <c r="CX4438"/>
      <c r="CY4438"/>
      <c r="CZ4438"/>
      <c r="DA4438"/>
      <c r="DB4438"/>
      <c r="DC4438"/>
      <c r="DD4438"/>
      <c r="DE4438"/>
      <c r="DF4438"/>
      <c r="DG4438"/>
      <c r="DH4438"/>
      <c r="DI4438"/>
      <c r="DJ4438"/>
      <c r="DK4438"/>
      <c r="DL4438"/>
      <c r="DM4438"/>
      <c r="DN4438"/>
      <c r="DO4438"/>
      <c r="DP4438"/>
      <c r="DQ4438"/>
      <c r="DR4438"/>
      <c r="DS4438"/>
      <c r="DT4438"/>
      <c r="DU4438"/>
      <c r="DV4438"/>
      <c r="DW4438"/>
      <c r="DX4438"/>
      <c r="DY4438"/>
      <c r="DZ4438"/>
      <c r="EA4438"/>
      <c r="EB4438"/>
      <c r="EC4438"/>
      <c r="ED4438"/>
      <c r="EE4438"/>
      <c r="EF4438"/>
      <c r="EG4438"/>
      <c r="EH4438"/>
      <c r="EI4438"/>
      <c r="EJ4438"/>
      <c r="EK4438"/>
      <c r="EL4438"/>
      <c r="EM4438"/>
      <c r="EN4438"/>
      <c r="EO4438"/>
      <c r="EP4438"/>
      <c r="EQ4438"/>
      <c r="ER4438"/>
      <c r="ES4438"/>
      <c r="ET4438"/>
      <c r="EU4438"/>
      <c r="EV4438"/>
      <c r="EW4438"/>
      <c r="EX4438"/>
      <c r="EY4438"/>
      <c r="EZ4438"/>
      <c r="FA4438"/>
      <c r="FB4438"/>
      <c r="FC4438"/>
      <c r="FD4438"/>
      <c r="FE4438"/>
      <c r="FF4438"/>
      <c r="FG4438"/>
      <c r="FH4438"/>
      <c r="FI4438"/>
      <c r="FJ4438"/>
      <c r="FK4438"/>
      <c r="FL4438"/>
      <c r="FM4438"/>
      <c r="FN4438"/>
      <c r="FO4438"/>
      <c r="FP4438"/>
      <c r="FQ4438"/>
      <c r="FR4438"/>
      <c r="FS4438"/>
      <c r="FT4438"/>
      <c r="FU4438"/>
      <c r="FV4438"/>
      <c r="FW4438"/>
      <c r="FX4438"/>
      <c r="FY4438"/>
      <c r="FZ4438"/>
      <c r="GA4438"/>
      <c r="GB4438"/>
      <c r="GC4438"/>
      <c r="GD4438"/>
      <c r="GE4438"/>
      <c r="GF4438"/>
      <c r="GG4438"/>
      <c r="GH4438"/>
      <c r="GI4438"/>
      <c r="GJ4438"/>
      <c r="GK4438"/>
      <c r="GL4438"/>
      <c r="GM4438"/>
      <c r="GN4438"/>
      <c r="GO4438"/>
      <c r="GP4438"/>
      <c r="GQ4438"/>
      <c r="GR4438"/>
      <c r="GS4438"/>
      <c r="GT4438"/>
      <c r="GU4438"/>
      <c r="GV4438"/>
      <c r="GW4438"/>
      <c r="GX4438"/>
      <c r="GY4438"/>
      <c r="GZ4438"/>
      <c r="HA4438"/>
      <c r="HB4438"/>
      <c r="HC4438"/>
      <c r="HD4438"/>
      <c r="HE4438"/>
      <c r="HF4438"/>
      <c r="HG4438"/>
      <c r="HH4438"/>
      <c r="HI4438"/>
      <c r="HJ4438"/>
      <c r="HK4438"/>
      <c r="HL4438"/>
      <c r="HM4438"/>
      <c r="HN4438"/>
      <c r="HO4438"/>
      <c r="HP4438"/>
      <c r="HQ4438"/>
      <c r="HR4438"/>
      <c r="HS4438"/>
      <c r="HT4438"/>
      <c r="HU4438"/>
      <c r="HV4438"/>
      <c r="HW4438"/>
      <c r="HX4438"/>
      <c r="HY4438"/>
      <c r="HZ4438"/>
      <c r="IA4438"/>
      <c r="IB4438"/>
      <c r="IC4438"/>
      <c r="ID4438"/>
      <c r="IE4438"/>
      <c r="IF4438"/>
      <c r="IG4438"/>
      <c r="IH4438"/>
      <c r="II4438"/>
      <c r="IJ4438"/>
      <c r="IK4438"/>
      <c r="IL4438"/>
      <c r="IM4438"/>
      <c r="IN4438"/>
      <c r="IO4438"/>
      <c r="IP4438"/>
      <c r="IQ4438"/>
      <c r="IR4438"/>
      <c r="IS4438"/>
      <c r="IT4438"/>
      <c r="IU4438"/>
      <c r="IV4438"/>
    </row>
    <row r="4439" spans="1:256" ht="12.5">
      <c r="A4439"/>
      <c r="B4439" s="65">
        <v>1</v>
      </c>
      <c r="C4439" s="66">
        <f>IF(E4439="A",4,IF(E4439="B",3,IF(E4439="C",2,IF(E4439="D",1,0))))</f>
        <v>2</v>
      </c>
      <c r="D4439" s="254" t="s">
        <v>68</v>
      </c>
      <c r="E4439" s="252" t="s">
        <v>90</v>
      </c>
      <c r="F4439" s="254" t="s">
        <v>87</v>
      </c>
      <c r="G4439" s="78"/>
      <c r="H4439" s="96" t="s">
        <v>122</v>
      </c>
      <c r="I4439" s="107" t="s">
        <v>4802</v>
      </c>
      <c r="J4439" s="81" t="s">
        <v>10</v>
      </c>
      <c r="K4439" s="72"/>
      <c r="L4439" s="72"/>
      <c r="M4439" s="72"/>
      <c r="N4439" s="72"/>
      <c r="O4439" s="72"/>
      <c r="P4439" s="72"/>
      <c r="Q4439" s="833"/>
      <c r="R4439" s="102"/>
      <c r="S4439" s="73"/>
      <c r="T4439" s="102"/>
      <c r="U4439" s="103"/>
      <c r="V4439" s="104"/>
    </row>
    <row r="4440" spans="1:256" ht="12.5">
      <c r="B4440" s="65">
        <v>1</v>
      </c>
      <c r="C4440" s="66">
        <f>IF(E4440="A",4,IF(E4440="B",3,IF(E4440="C",2,IF(E4440="D",1,0))))</f>
        <v>3</v>
      </c>
      <c r="D4440" s="254" t="s">
        <v>68</v>
      </c>
      <c r="E4440" s="254" t="s">
        <v>87</v>
      </c>
      <c r="F4440" s="254" t="s">
        <v>68</v>
      </c>
      <c r="G4440" s="78"/>
      <c r="H4440" s="96" t="s">
        <v>119</v>
      </c>
      <c r="I4440" s="107" t="s">
        <v>434</v>
      </c>
      <c r="J4440" s="81" t="s">
        <v>616</v>
      </c>
      <c r="K4440" s="72"/>
      <c r="L4440" s="72"/>
      <c r="M4440" s="72"/>
      <c r="N4440" s="72"/>
      <c r="O4440" s="72"/>
      <c r="P4440" s="72"/>
      <c r="Q4440" s="833"/>
      <c r="R4440" s="102"/>
      <c r="S4440" s="73"/>
      <c r="T4440" s="102"/>
      <c r="U4440" s="103"/>
      <c r="V4440" s="104"/>
      <c r="W4440"/>
      <c r="X4440"/>
      <c r="Y4440"/>
      <c r="Z4440"/>
      <c r="AA4440"/>
      <c r="AB4440"/>
      <c r="AC4440"/>
      <c r="AD4440"/>
      <c r="AE4440"/>
      <c r="AF4440"/>
      <c r="AG4440"/>
      <c r="AH4440"/>
      <c r="AI4440"/>
      <c r="AJ4440"/>
      <c r="AK4440"/>
      <c r="AL4440"/>
      <c r="AM4440"/>
      <c r="AN4440"/>
      <c r="AO4440"/>
      <c r="AP4440"/>
      <c r="AQ4440"/>
      <c r="AR4440"/>
      <c r="AS4440"/>
      <c r="AT4440"/>
      <c r="AU4440"/>
      <c r="AV4440"/>
      <c r="AW4440"/>
      <c r="AX4440"/>
      <c r="AY4440"/>
      <c r="AZ4440"/>
      <c r="BA4440"/>
      <c r="BB4440"/>
      <c r="BC4440"/>
      <c r="BD4440"/>
      <c r="BE4440"/>
      <c r="BF4440"/>
      <c r="BG4440"/>
      <c r="BH4440"/>
      <c r="BI4440"/>
      <c r="BJ4440"/>
      <c r="BK4440"/>
      <c r="BL4440"/>
      <c r="BM4440"/>
      <c r="BN4440"/>
      <c r="BO4440"/>
      <c r="BP4440"/>
      <c r="BQ4440"/>
      <c r="BR4440"/>
      <c r="BS4440"/>
      <c r="BT4440"/>
      <c r="BU4440"/>
      <c r="BV4440"/>
      <c r="BW4440"/>
      <c r="BX4440"/>
      <c r="BY4440"/>
      <c r="BZ4440"/>
      <c r="CA4440"/>
      <c r="CB4440"/>
      <c r="CC4440"/>
      <c r="CD4440"/>
      <c r="CE4440"/>
      <c r="CF4440"/>
      <c r="CG4440"/>
      <c r="CH4440"/>
      <c r="CI4440"/>
      <c r="CJ4440"/>
      <c r="CK4440"/>
      <c r="CL4440"/>
      <c r="CM4440"/>
      <c r="CN4440"/>
      <c r="CO4440"/>
      <c r="CP4440"/>
      <c r="CQ4440"/>
      <c r="CR4440"/>
      <c r="CS4440"/>
      <c r="CT4440"/>
      <c r="CU4440"/>
      <c r="CV4440"/>
      <c r="CW4440"/>
      <c r="CX4440"/>
      <c r="CY4440"/>
      <c r="CZ4440"/>
      <c r="DA4440"/>
      <c r="DB4440"/>
      <c r="DC4440"/>
      <c r="DD4440"/>
      <c r="DE4440"/>
      <c r="DF4440"/>
      <c r="DG4440"/>
      <c r="DH4440"/>
      <c r="DI4440"/>
      <c r="DJ4440"/>
      <c r="DK4440"/>
      <c r="DL4440"/>
      <c r="DM4440"/>
      <c r="DN4440"/>
      <c r="DO4440"/>
      <c r="DP4440"/>
      <c r="DQ4440"/>
      <c r="DR4440"/>
      <c r="DS4440"/>
      <c r="DT4440"/>
      <c r="DU4440"/>
      <c r="DV4440"/>
      <c r="DW4440"/>
      <c r="DX4440"/>
      <c r="DY4440"/>
      <c r="DZ4440"/>
      <c r="EA4440"/>
      <c r="EB4440"/>
      <c r="EC4440"/>
      <c r="ED4440"/>
      <c r="EE4440"/>
      <c r="EF4440"/>
      <c r="EG4440"/>
      <c r="EH4440"/>
      <c r="EI4440"/>
      <c r="EJ4440"/>
      <c r="EK4440"/>
      <c r="EL4440"/>
      <c r="EM4440"/>
      <c r="EN4440"/>
      <c r="EO4440"/>
      <c r="EP4440"/>
      <c r="EQ4440"/>
      <c r="ER4440"/>
      <c r="ES4440"/>
      <c r="ET4440"/>
      <c r="EU4440"/>
      <c r="EV4440"/>
      <c r="EW4440"/>
      <c r="EX4440"/>
      <c r="EY4440"/>
      <c r="EZ4440"/>
      <c r="FA4440"/>
      <c r="FB4440"/>
      <c r="FC4440"/>
      <c r="FD4440"/>
      <c r="FE4440"/>
      <c r="FF4440"/>
      <c r="FG4440"/>
      <c r="FH4440"/>
      <c r="FI4440"/>
      <c r="FJ4440"/>
      <c r="FK4440"/>
      <c r="FL4440"/>
      <c r="FM4440"/>
      <c r="FN4440"/>
      <c r="FO4440"/>
      <c r="FP4440"/>
      <c r="FQ4440"/>
      <c r="FR4440"/>
      <c r="FS4440"/>
      <c r="FT4440"/>
      <c r="FU4440"/>
      <c r="FV4440"/>
      <c r="FW4440"/>
      <c r="FX4440"/>
      <c r="FY4440"/>
      <c r="FZ4440"/>
      <c r="GA4440"/>
      <c r="GB4440"/>
      <c r="GC4440"/>
      <c r="GD4440"/>
      <c r="GE4440"/>
      <c r="GF4440"/>
      <c r="GG4440"/>
      <c r="GH4440"/>
      <c r="GI4440"/>
      <c r="GJ4440"/>
      <c r="GK4440"/>
      <c r="GL4440"/>
      <c r="GM4440"/>
      <c r="GN4440"/>
      <c r="GO4440"/>
      <c r="GP4440"/>
      <c r="GQ4440"/>
      <c r="GR4440"/>
      <c r="GS4440"/>
      <c r="GT4440"/>
      <c r="GU4440"/>
      <c r="GV4440"/>
      <c r="GW4440"/>
      <c r="GX4440"/>
      <c r="GY4440"/>
      <c r="GZ4440"/>
      <c r="HA4440"/>
      <c r="HB4440"/>
      <c r="HC4440"/>
      <c r="HD4440"/>
      <c r="HE4440"/>
      <c r="HF4440"/>
      <c r="HG4440"/>
      <c r="HH4440"/>
      <c r="HI4440"/>
      <c r="HJ4440"/>
      <c r="HK4440"/>
      <c r="HL4440"/>
      <c r="HM4440"/>
      <c r="HN4440"/>
      <c r="HO4440"/>
      <c r="HP4440"/>
      <c r="HQ4440"/>
      <c r="HR4440"/>
      <c r="HS4440"/>
      <c r="HT4440"/>
      <c r="HU4440"/>
      <c r="HV4440"/>
      <c r="HW4440"/>
      <c r="HX4440"/>
      <c r="HY4440"/>
      <c r="HZ4440"/>
      <c r="IA4440"/>
      <c r="IB4440"/>
      <c r="IC4440"/>
      <c r="ID4440"/>
      <c r="IE4440"/>
      <c r="IF4440"/>
      <c r="IG4440"/>
      <c r="IH4440"/>
      <c r="II4440"/>
      <c r="IJ4440"/>
      <c r="IK4440"/>
      <c r="IL4440"/>
      <c r="IM4440"/>
      <c r="IN4440"/>
      <c r="IO4440"/>
      <c r="IP4440"/>
      <c r="IQ4440"/>
      <c r="IR4440"/>
      <c r="IS4440"/>
      <c r="IT4440"/>
      <c r="IU4440"/>
      <c r="IV4440"/>
    </row>
    <row r="4441" spans="1:256" ht="12.65" customHeight="1">
      <c r="B4441" s="65">
        <v>1</v>
      </c>
      <c r="C4441" s="66">
        <f>IF(E4441="A",1,IF(E4441="B",1,0))</f>
        <v>1</v>
      </c>
      <c r="D4441" s="253" t="s">
        <v>70</v>
      </c>
      <c r="E4441" s="254" t="s">
        <v>87</v>
      </c>
      <c r="F4441" s="252" t="s">
        <v>90</v>
      </c>
      <c r="G4441" s="78"/>
      <c r="H4441" s="96" t="s">
        <v>215</v>
      </c>
      <c r="I4441" s="107" t="s">
        <v>4803</v>
      </c>
      <c r="J4441" s="81"/>
      <c r="K4441" s="72"/>
      <c r="L4441" s="72"/>
      <c r="M4441" s="72"/>
      <c r="N4441" s="72"/>
      <c r="O4441" s="72"/>
      <c r="P4441" s="72"/>
      <c r="Q4441" s="833"/>
      <c r="R4441" s="102"/>
      <c r="S4441" s="73"/>
      <c r="T4441" s="102"/>
      <c r="U4441" s="103"/>
      <c r="V4441" s="104"/>
      <c r="W4441"/>
      <c r="X4441"/>
      <c r="Y4441"/>
      <c r="Z4441"/>
      <c r="AA4441"/>
      <c r="AB4441"/>
      <c r="AC4441"/>
      <c r="AD4441"/>
      <c r="AE4441"/>
      <c r="AF4441"/>
      <c r="AG4441"/>
      <c r="AH4441"/>
      <c r="AI4441"/>
      <c r="AJ4441"/>
      <c r="AK4441"/>
      <c r="AL4441"/>
      <c r="AM4441"/>
      <c r="AN4441"/>
      <c r="AO4441"/>
      <c r="AP4441"/>
      <c r="AQ4441"/>
      <c r="AR4441"/>
      <c r="AS4441"/>
      <c r="AT4441"/>
      <c r="AU4441"/>
      <c r="AV4441"/>
      <c r="AW4441"/>
      <c r="AX4441"/>
      <c r="AY4441"/>
      <c r="AZ4441"/>
      <c r="BA4441"/>
      <c r="BB4441"/>
      <c r="BC4441"/>
      <c r="BD4441"/>
      <c r="BE4441"/>
      <c r="BF4441"/>
      <c r="BG4441"/>
      <c r="BH4441"/>
      <c r="BI4441"/>
      <c r="BJ4441"/>
      <c r="BK4441"/>
      <c r="BL4441"/>
      <c r="BM4441"/>
      <c r="BN4441"/>
      <c r="BO4441"/>
      <c r="BP4441"/>
      <c r="BQ4441"/>
      <c r="BR4441"/>
      <c r="BS4441"/>
      <c r="BT4441"/>
      <c r="BU4441"/>
      <c r="BV4441"/>
      <c r="BW4441"/>
      <c r="BX4441"/>
      <c r="BY4441"/>
      <c r="BZ4441"/>
      <c r="CA4441"/>
      <c r="CB4441"/>
      <c r="CC4441"/>
      <c r="CD4441"/>
      <c r="CE4441"/>
      <c r="CF4441"/>
      <c r="CG4441"/>
      <c r="CH4441"/>
      <c r="CI4441"/>
      <c r="CJ4441"/>
      <c r="CK4441"/>
      <c r="CL4441"/>
      <c r="CM4441"/>
      <c r="CN4441"/>
      <c r="CO4441"/>
      <c r="CP4441"/>
      <c r="CQ4441"/>
      <c r="CR4441"/>
      <c r="CS4441"/>
      <c r="CT4441"/>
      <c r="CU4441"/>
      <c r="CV4441"/>
      <c r="CW4441"/>
      <c r="CX4441"/>
      <c r="CY4441"/>
      <c r="CZ4441"/>
      <c r="DA4441"/>
      <c r="DB4441"/>
      <c r="DC4441"/>
      <c r="DD4441"/>
      <c r="DE4441"/>
      <c r="DF4441"/>
      <c r="DG4441"/>
      <c r="DH4441"/>
      <c r="DI4441"/>
      <c r="DJ4441"/>
      <c r="DK4441"/>
      <c r="DL4441"/>
      <c r="DM4441"/>
      <c r="DN4441"/>
      <c r="DO4441"/>
      <c r="DP4441"/>
      <c r="DQ4441"/>
      <c r="DR4441"/>
      <c r="DS4441"/>
      <c r="DT4441"/>
      <c r="DU4441"/>
      <c r="DV4441"/>
      <c r="DW4441"/>
      <c r="DX4441"/>
      <c r="DY4441"/>
      <c r="DZ4441"/>
      <c r="EA4441"/>
      <c r="EB4441"/>
      <c r="EC4441"/>
      <c r="ED4441"/>
      <c r="EE4441"/>
      <c r="EF4441"/>
      <c r="EG4441"/>
      <c r="EH4441"/>
      <c r="EI4441"/>
      <c r="EJ4441"/>
      <c r="EK4441"/>
      <c r="EL4441"/>
      <c r="EM4441"/>
      <c r="EN4441"/>
      <c r="EO4441"/>
      <c r="EP4441"/>
      <c r="EQ4441"/>
      <c r="ER4441"/>
      <c r="ES4441"/>
      <c r="ET4441"/>
      <c r="EU4441"/>
      <c r="EV4441"/>
      <c r="EW4441"/>
      <c r="EX4441"/>
      <c r="EY4441"/>
      <c r="EZ4441"/>
      <c r="FA4441"/>
      <c r="FB4441"/>
      <c r="FC4441"/>
      <c r="FD4441"/>
      <c r="FE4441"/>
      <c r="FF4441"/>
      <c r="FG4441"/>
      <c r="FH4441"/>
      <c r="FI4441"/>
      <c r="FJ4441"/>
      <c r="FK4441"/>
      <c r="FL4441"/>
      <c r="FM4441"/>
      <c r="FN4441"/>
      <c r="FO4441"/>
      <c r="FP4441"/>
      <c r="FQ4441"/>
      <c r="FR4441"/>
      <c r="FS4441"/>
      <c r="FT4441"/>
      <c r="FU4441"/>
      <c r="FV4441"/>
      <c r="FW4441"/>
      <c r="FX4441"/>
      <c r="FY4441"/>
      <c r="FZ4441"/>
      <c r="GA4441"/>
      <c r="GB4441"/>
      <c r="GC4441"/>
      <c r="GD4441"/>
      <c r="GE4441"/>
      <c r="GF4441"/>
      <c r="GG4441"/>
      <c r="GH4441"/>
      <c r="GI4441"/>
      <c r="GJ4441"/>
      <c r="GK4441"/>
      <c r="GL4441"/>
      <c r="GM4441"/>
      <c r="GN4441"/>
      <c r="GO4441"/>
      <c r="GP4441"/>
      <c r="GQ4441"/>
      <c r="GR4441"/>
      <c r="GS4441"/>
      <c r="GT4441"/>
      <c r="GU4441"/>
      <c r="GV4441"/>
      <c r="GW4441"/>
      <c r="GX4441"/>
      <c r="GY4441"/>
      <c r="GZ4441"/>
      <c r="HA4441"/>
      <c r="HB4441"/>
      <c r="HC4441"/>
      <c r="HD4441"/>
      <c r="HE4441"/>
      <c r="HF4441"/>
      <c r="HG4441"/>
      <c r="HH4441"/>
      <c r="HI4441"/>
      <c r="HJ4441"/>
      <c r="HK4441"/>
      <c r="HL4441"/>
      <c r="HM4441"/>
      <c r="HN4441"/>
      <c r="HO4441"/>
      <c r="HP4441"/>
      <c r="HQ4441"/>
      <c r="HR4441"/>
      <c r="HS4441"/>
      <c r="HT4441"/>
      <c r="HU4441"/>
      <c r="HV4441"/>
      <c r="HW4441"/>
      <c r="HX4441"/>
      <c r="HY4441"/>
      <c r="HZ4441"/>
      <c r="IA4441"/>
      <c r="IB4441"/>
      <c r="IC4441"/>
      <c r="ID4441"/>
      <c r="IE4441"/>
      <c r="IF4441"/>
      <c r="IG4441"/>
      <c r="IH4441"/>
      <c r="II4441"/>
      <c r="IJ4441"/>
      <c r="IK4441"/>
      <c r="IL4441"/>
      <c r="IM4441"/>
      <c r="IN4441"/>
      <c r="IO4441"/>
      <c r="IP4441"/>
      <c r="IQ4441"/>
      <c r="IR4441"/>
      <c r="IS4441"/>
      <c r="IT4441"/>
      <c r="IU4441"/>
      <c r="IV4441"/>
    </row>
    <row r="4442" spans="1:256" ht="12.5">
      <c r="B4442" s="65">
        <v>1</v>
      </c>
      <c r="C4442" s="66">
        <f>IF(E4442="A",4,IF(E4442="B",3,IF(E4442="C",2,IF(E4442="D",1,0))))</f>
        <v>0</v>
      </c>
      <c r="D4442" s="254" t="s">
        <v>87</v>
      </c>
      <c r="E4442" s="253" t="s">
        <v>99</v>
      </c>
      <c r="F4442" s="254" t="s">
        <v>68</v>
      </c>
      <c r="G4442" s="78"/>
      <c r="H4442" s="96" t="s">
        <v>148</v>
      </c>
      <c r="I4442" s="107" t="s">
        <v>4804</v>
      </c>
      <c r="J4442" s="81"/>
      <c r="K4442" s="72"/>
      <c r="L4442" s="72"/>
      <c r="M4442" s="72"/>
      <c r="N4442" s="72"/>
      <c r="O4442" s="72"/>
      <c r="P4442" s="72"/>
      <c r="Q4442" s="833"/>
      <c r="R4442" s="102"/>
      <c r="S4442" s="73"/>
      <c r="T4442" s="102"/>
      <c r="U4442" s="103"/>
      <c r="V4442" s="104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  <c r="AJ4442"/>
      <c r="AK4442"/>
      <c r="AL4442"/>
      <c r="AM4442"/>
      <c r="AN4442"/>
      <c r="AO4442"/>
      <c r="AP4442"/>
      <c r="AQ4442"/>
      <c r="AR4442"/>
      <c r="AS4442"/>
      <c r="AT4442"/>
      <c r="AU4442"/>
      <c r="AV4442"/>
      <c r="AW4442"/>
      <c r="AX4442"/>
      <c r="AY4442"/>
      <c r="AZ4442"/>
      <c r="BA4442"/>
      <c r="BB4442"/>
      <c r="BC4442"/>
      <c r="BD4442"/>
      <c r="BE4442"/>
      <c r="BF4442"/>
      <c r="BG4442"/>
      <c r="BH4442"/>
      <c r="BI4442"/>
      <c r="BJ4442"/>
      <c r="BK4442"/>
      <c r="BL4442"/>
      <c r="BM4442"/>
      <c r="BN4442"/>
      <c r="BO4442"/>
      <c r="BP4442"/>
      <c r="BQ4442"/>
      <c r="BR4442"/>
      <c r="BS4442"/>
      <c r="BT4442"/>
      <c r="BU4442"/>
      <c r="BV4442"/>
      <c r="BW4442"/>
      <c r="BX4442"/>
      <c r="BY4442"/>
      <c r="BZ4442"/>
      <c r="CA4442"/>
      <c r="CB4442"/>
      <c r="CC4442"/>
      <c r="CD4442"/>
      <c r="CE4442"/>
      <c r="CF4442"/>
      <c r="CG4442"/>
      <c r="CH4442"/>
      <c r="CI4442"/>
      <c r="CJ4442"/>
      <c r="CK4442"/>
      <c r="CL4442"/>
      <c r="CM4442"/>
      <c r="CN4442"/>
      <c r="CO4442"/>
      <c r="CP4442"/>
      <c r="CQ4442"/>
      <c r="CR4442"/>
      <c r="CS4442"/>
      <c r="CT4442"/>
      <c r="CU4442"/>
      <c r="CV4442"/>
      <c r="CW4442"/>
      <c r="CX4442"/>
      <c r="CY4442"/>
      <c r="CZ4442"/>
      <c r="DA4442"/>
      <c r="DB4442"/>
      <c r="DC4442"/>
      <c r="DD4442"/>
      <c r="DE4442"/>
      <c r="DF4442"/>
      <c r="DG4442"/>
      <c r="DH4442"/>
      <c r="DI4442"/>
      <c r="DJ4442"/>
      <c r="DK4442"/>
      <c r="DL4442"/>
      <c r="DM4442"/>
      <c r="DN4442"/>
      <c r="DO4442"/>
      <c r="DP4442"/>
      <c r="DQ4442"/>
      <c r="DR4442"/>
      <c r="DS4442"/>
      <c r="DT4442"/>
      <c r="DU4442"/>
      <c r="DV4442"/>
      <c r="DW4442"/>
      <c r="DX4442"/>
      <c r="DY4442"/>
      <c r="DZ4442"/>
      <c r="EA4442"/>
      <c r="EB4442"/>
      <c r="EC4442"/>
      <c r="ED4442"/>
      <c r="EE4442"/>
      <c r="EF4442"/>
      <c r="EG4442"/>
      <c r="EH4442"/>
      <c r="EI4442"/>
      <c r="EJ4442"/>
      <c r="EK4442"/>
      <c r="EL4442"/>
      <c r="EM4442"/>
      <c r="EN4442"/>
      <c r="EO4442"/>
      <c r="EP4442"/>
      <c r="EQ4442"/>
      <c r="ER4442"/>
      <c r="ES4442"/>
      <c r="ET4442"/>
      <c r="EU4442"/>
      <c r="EV4442"/>
      <c r="EW4442"/>
      <c r="EX4442"/>
      <c r="EY4442"/>
      <c r="EZ4442"/>
      <c r="FA4442"/>
      <c r="FB4442"/>
      <c r="FC4442"/>
      <c r="FD4442"/>
      <c r="FE4442"/>
      <c r="FF4442"/>
      <c r="FG4442"/>
      <c r="FH4442"/>
      <c r="FI4442"/>
      <c r="FJ4442"/>
      <c r="FK4442"/>
      <c r="FL4442"/>
      <c r="FM4442"/>
      <c r="FN4442"/>
      <c r="FO4442"/>
      <c r="FP4442"/>
      <c r="FQ4442"/>
      <c r="FR4442"/>
      <c r="FS4442"/>
      <c r="FT4442"/>
      <c r="FU4442"/>
      <c r="FV4442"/>
      <c r="FW4442"/>
      <c r="FX4442"/>
      <c r="FY4442"/>
      <c r="FZ4442"/>
      <c r="GA4442"/>
      <c r="GB4442"/>
      <c r="GC4442"/>
      <c r="GD4442"/>
      <c r="GE4442"/>
      <c r="GF4442"/>
      <c r="GG4442"/>
      <c r="GH4442"/>
      <c r="GI4442"/>
      <c r="GJ4442"/>
      <c r="GK4442"/>
      <c r="GL4442"/>
      <c r="GM4442"/>
      <c r="GN4442"/>
      <c r="GO4442"/>
      <c r="GP4442"/>
      <c r="GQ4442"/>
      <c r="GR4442"/>
      <c r="GS4442"/>
      <c r="GT4442"/>
      <c r="GU4442"/>
      <c r="GV4442"/>
      <c r="GW4442"/>
      <c r="GX4442"/>
      <c r="GY4442"/>
      <c r="GZ4442"/>
      <c r="HA4442"/>
      <c r="HB4442"/>
      <c r="HC4442"/>
      <c r="HD4442"/>
      <c r="HE4442"/>
      <c r="HF4442"/>
      <c r="HG4442"/>
      <c r="HH4442"/>
      <c r="HI4442"/>
      <c r="HJ4442"/>
      <c r="HK4442"/>
      <c r="HL4442"/>
      <c r="HM4442"/>
      <c r="HN4442"/>
      <c r="HO4442"/>
      <c r="HP4442"/>
      <c r="HQ4442"/>
      <c r="HR4442"/>
      <c r="HS4442"/>
      <c r="HT4442"/>
      <c r="HU4442"/>
      <c r="HV4442"/>
      <c r="HW4442"/>
      <c r="HX4442"/>
      <c r="HY4442"/>
      <c r="HZ4442"/>
      <c r="IA4442"/>
      <c r="IB4442"/>
      <c r="IC4442"/>
      <c r="ID4442"/>
      <c r="IE4442"/>
      <c r="IF4442"/>
      <c r="IG4442"/>
      <c r="IH4442"/>
      <c r="II4442"/>
      <c r="IJ4442"/>
      <c r="IK4442"/>
      <c r="IL4442"/>
      <c r="IM4442"/>
      <c r="IN4442"/>
      <c r="IO4442"/>
      <c r="IP4442"/>
      <c r="IQ4442"/>
      <c r="IR4442"/>
      <c r="IS4442"/>
      <c r="IT4442"/>
      <c r="IU4442"/>
      <c r="IV4442"/>
    </row>
    <row r="4443" spans="1:256" ht="12.5">
      <c r="B4443" s="65">
        <v>1</v>
      </c>
      <c r="C4443" s="66">
        <f>IF(E4443="A",1,IF(E4443="B",1,0))</f>
        <v>0</v>
      </c>
      <c r="D4443" s="676" t="s">
        <v>90</v>
      </c>
      <c r="E4443" s="695" t="s">
        <v>70</v>
      </c>
      <c r="F4443" s="675" t="s">
        <v>87</v>
      </c>
      <c r="G4443" s="78"/>
      <c r="H4443" s="96" t="s">
        <v>240</v>
      </c>
      <c r="I4443" s="107" t="s">
        <v>4805</v>
      </c>
      <c r="J4443" s="81"/>
      <c r="K4443" s="72"/>
      <c r="L4443" s="72"/>
      <c r="M4443" s="72"/>
      <c r="N4443" s="72"/>
      <c r="O4443" s="72"/>
      <c r="P4443" s="72"/>
      <c r="Q4443" s="833"/>
      <c r="R4443" s="102"/>
      <c r="S4443" s="73"/>
      <c r="T4443" s="102"/>
      <c r="U4443" s="103"/>
      <c r="V4443" s="104"/>
      <c r="W4443"/>
      <c r="X4443"/>
      <c r="Y4443"/>
      <c r="Z4443"/>
      <c r="AA4443"/>
      <c r="AB4443"/>
      <c r="AC4443"/>
      <c r="AD4443"/>
      <c r="AE4443"/>
      <c r="AF4443"/>
      <c r="AG4443"/>
      <c r="AH4443"/>
      <c r="AI4443"/>
      <c r="AJ4443"/>
      <c r="AK4443"/>
      <c r="AL4443"/>
      <c r="AM4443"/>
      <c r="AN4443"/>
      <c r="AO4443"/>
      <c r="AP4443"/>
      <c r="AQ4443"/>
      <c r="AR4443"/>
      <c r="AS4443"/>
      <c r="AT4443"/>
      <c r="AU4443"/>
      <c r="AV4443"/>
      <c r="AW4443"/>
      <c r="AX4443"/>
      <c r="AY4443"/>
      <c r="AZ4443"/>
      <c r="BA4443"/>
      <c r="BB4443"/>
      <c r="BC4443"/>
      <c r="BD4443"/>
      <c r="BE4443"/>
      <c r="BF4443"/>
      <c r="BG4443"/>
      <c r="BH4443"/>
      <c r="BI4443"/>
      <c r="BJ4443"/>
      <c r="BK4443"/>
      <c r="BL4443"/>
      <c r="BM4443"/>
      <c r="BN4443"/>
      <c r="BO4443"/>
      <c r="BP4443"/>
      <c r="BQ4443"/>
      <c r="BR4443"/>
      <c r="BS4443"/>
      <c r="BT4443"/>
      <c r="BU4443"/>
      <c r="BV4443"/>
      <c r="BW4443"/>
      <c r="BX4443"/>
      <c r="BY4443"/>
      <c r="BZ4443"/>
      <c r="CA4443"/>
      <c r="CB4443"/>
      <c r="CC4443"/>
      <c r="CD4443"/>
      <c r="CE4443"/>
      <c r="CF4443"/>
      <c r="CG4443"/>
      <c r="CH4443"/>
      <c r="CI4443"/>
      <c r="CJ4443"/>
      <c r="CK4443"/>
      <c r="CL4443"/>
      <c r="CM4443"/>
      <c r="CN4443"/>
      <c r="CO4443"/>
      <c r="CP4443"/>
      <c r="CQ4443"/>
      <c r="CR4443"/>
      <c r="CS4443"/>
      <c r="CT4443"/>
      <c r="CU4443"/>
      <c r="CV4443"/>
      <c r="CW4443"/>
      <c r="CX4443"/>
      <c r="CY4443"/>
      <c r="CZ4443"/>
      <c r="DA4443"/>
      <c r="DB4443"/>
      <c r="DC4443"/>
      <c r="DD4443"/>
      <c r="DE4443"/>
      <c r="DF4443"/>
      <c r="DG4443"/>
      <c r="DH4443"/>
      <c r="DI4443"/>
      <c r="DJ4443"/>
      <c r="DK4443"/>
      <c r="DL4443"/>
      <c r="DM4443"/>
      <c r="DN4443"/>
      <c r="DO4443"/>
      <c r="DP4443"/>
      <c r="DQ4443"/>
      <c r="DR4443"/>
      <c r="DS4443"/>
      <c r="DT4443"/>
      <c r="DU4443"/>
      <c r="DV4443"/>
      <c r="DW4443"/>
      <c r="DX4443"/>
      <c r="DY4443"/>
      <c r="DZ4443"/>
      <c r="EA4443"/>
      <c r="EB4443"/>
      <c r="EC4443"/>
      <c r="ED4443"/>
      <c r="EE4443"/>
      <c r="EF4443"/>
      <c r="EG4443"/>
      <c r="EH4443"/>
      <c r="EI4443"/>
      <c r="EJ4443"/>
      <c r="EK4443"/>
      <c r="EL4443"/>
      <c r="EM4443"/>
      <c r="EN4443"/>
      <c r="EO4443"/>
      <c r="EP4443"/>
      <c r="EQ4443"/>
      <c r="ER4443"/>
      <c r="ES4443"/>
      <c r="ET4443"/>
      <c r="EU4443"/>
      <c r="EV4443"/>
      <c r="EW4443"/>
      <c r="EX4443"/>
      <c r="EY4443"/>
      <c r="EZ4443"/>
      <c r="FA4443"/>
      <c r="FB4443"/>
      <c r="FC4443"/>
      <c r="FD4443"/>
      <c r="FE4443"/>
      <c r="FF4443"/>
      <c r="FG4443"/>
      <c r="FH4443"/>
      <c r="FI4443"/>
      <c r="FJ4443"/>
      <c r="FK4443"/>
      <c r="FL4443"/>
      <c r="FM4443"/>
      <c r="FN4443"/>
      <c r="FO4443"/>
      <c r="FP4443"/>
      <c r="FQ4443"/>
      <c r="FR4443"/>
      <c r="FS4443"/>
      <c r="FT4443"/>
      <c r="FU4443"/>
      <c r="FV4443"/>
      <c r="FW4443"/>
      <c r="FX4443"/>
      <c r="FY4443"/>
      <c r="FZ4443"/>
      <c r="GA4443"/>
      <c r="GB4443"/>
      <c r="GC4443"/>
      <c r="GD4443"/>
      <c r="GE4443"/>
      <c r="GF4443"/>
      <c r="GG4443"/>
      <c r="GH4443"/>
      <c r="GI4443"/>
      <c r="GJ4443"/>
      <c r="GK4443"/>
      <c r="GL4443"/>
      <c r="GM4443"/>
      <c r="GN4443"/>
      <c r="GO4443"/>
      <c r="GP4443"/>
      <c r="GQ4443"/>
      <c r="GR4443"/>
      <c r="GS4443"/>
      <c r="GT4443"/>
      <c r="GU4443"/>
      <c r="GV4443"/>
      <c r="GW4443"/>
      <c r="GX4443"/>
      <c r="GY4443"/>
      <c r="GZ4443"/>
      <c r="HA4443"/>
      <c r="HB4443"/>
      <c r="HC4443"/>
      <c r="HD4443"/>
      <c r="HE4443"/>
      <c r="HF4443"/>
      <c r="HG4443"/>
      <c r="HH4443"/>
      <c r="HI4443"/>
      <c r="HJ4443"/>
      <c r="HK4443"/>
      <c r="HL4443"/>
      <c r="HM4443"/>
      <c r="HN4443"/>
      <c r="HO4443"/>
      <c r="HP4443"/>
      <c r="HQ4443"/>
      <c r="HR4443"/>
      <c r="HS4443"/>
      <c r="HT4443"/>
      <c r="HU4443"/>
      <c r="HV4443"/>
      <c r="HW4443"/>
      <c r="HX4443"/>
      <c r="HY4443"/>
      <c r="HZ4443"/>
      <c r="IA4443"/>
      <c r="IB4443"/>
      <c r="IC4443"/>
      <c r="ID4443"/>
      <c r="IE4443"/>
      <c r="IF4443"/>
      <c r="IG4443"/>
      <c r="IH4443"/>
      <c r="II4443"/>
      <c r="IJ4443"/>
      <c r="IK4443"/>
      <c r="IL4443"/>
      <c r="IM4443"/>
      <c r="IN4443"/>
      <c r="IO4443"/>
      <c r="IP4443"/>
      <c r="IQ4443"/>
      <c r="IR4443"/>
      <c r="IS4443"/>
      <c r="IT4443"/>
      <c r="IU4443"/>
      <c r="IV4443"/>
    </row>
    <row r="4444" spans="1:256" ht="12.5">
      <c r="B4444" s="65">
        <v>1</v>
      </c>
      <c r="C4444" s="66">
        <f>IF(E4444="A",1,IF(E4444="B",1,0))</f>
        <v>1</v>
      </c>
      <c r="D4444" s="695" t="s">
        <v>70</v>
      </c>
      <c r="E4444" s="675" t="s">
        <v>68</v>
      </c>
      <c r="F4444" s="695" t="s">
        <v>99</v>
      </c>
      <c r="G4444" s="78"/>
      <c r="H4444" s="96" t="s">
        <v>135</v>
      </c>
      <c r="I4444" s="107" t="s">
        <v>4806</v>
      </c>
      <c r="J4444" s="81"/>
      <c r="K4444" s="72"/>
      <c r="L4444" s="72"/>
      <c r="M4444" s="72"/>
      <c r="N4444" s="72"/>
      <c r="O4444" s="72"/>
      <c r="P4444" s="72"/>
      <c r="Q4444" s="833"/>
      <c r="R4444" s="102"/>
      <c r="S4444" s="73"/>
      <c r="T4444" s="102"/>
      <c r="U4444" s="103"/>
      <c r="V4444" s="104"/>
    </row>
    <row r="4445" spans="1:256" ht="12.65" customHeight="1">
      <c r="B4445" s="65">
        <v>1</v>
      </c>
      <c r="C4445" s="66">
        <f>IF(E4445="A",4,IF(E4445="B",3,IF(E4445="C",2,IF(E4445="D",1,0))))</f>
        <v>2</v>
      </c>
      <c r="D4445" s="252" t="s">
        <v>90</v>
      </c>
      <c r="E4445" s="252" t="s">
        <v>90</v>
      </c>
      <c r="F4445" s="254" t="s">
        <v>68</v>
      </c>
      <c r="G4445" s="78"/>
      <c r="H4445" s="96" t="s">
        <v>135</v>
      </c>
      <c r="I4445" s="107" t="s">
        <v>4807</v>
      </c>
      <c r="J4445" s="81"/>
      <c r="K4445" s="72"/>
      <c r="L4445" s="72"/>
      <c r="M4445" s="72"/>
      <c r="N4445" s="72"/>
      <c r="O4445" s="72"/>
      <c r="P4445" s="72"/>
      <c r="Q4445" s="833"/>
      <c r="R4445" s="102"/>
      <c r="S4445" s="73"/>
      <c r="T4445" s="102"/>
      <c r="U4445" s="103"/>
      <c r="V4445" s="104"/>
      <c r="W4445"/>
      <c r="X4445"/>
      <c r="Y4445"/>
      <c r="Z4445"/>
      <c r="AA4445"/>
      <c r="AB4445"/>
      <c r="AC4445"/>
      <c r="AD4445"/>
      <c r="AE4445"/>
      <c r="AF4445"/>
      <c r="AG4445"/>
      <c r="AH4445"/>
      <c r="AI4445"/>
      <c r="AJ4445"/>
      <c r="AK4445"/>
      <c r="AL4445"/>
      <c r="AM4445"/>
      <c r="AN4445"/>
      <c r="AO4445"/>
      <c r="AP4445"/>
      <c r="AQ4445"/>
      <c r="AR4445"/>
      <c r="AS4445"/>
      <c r="AT4445"/>
      <c r="AU4445"/>
      <c r="AV4445"/>
      <c r="AW4445"/>
      <c r="AX4445"/>
      <c r="AY4445"/>
      <c r="AZ4445"/>
      <c r="BA4445"/>
      <c r="BB4445"/>
      <c r="BC4445"/>
      <c r="BD4445"/>
      <c r="BE4445"/>
      <c r="BF4445"/>
      <c r="BG4445"/>
      <c r="BH4445"/>
      <c r="BI4445"/>
      <c r="BJ4445"/>
      <c r="BK4445"/>
      <c r="BL4445"/>
      <c r="BM4445"/>
      <c r="BN4445"/>
      <c r="BO4445"/>
      <c r="BP4445"/>
      <c r="BQ4445"/>
      <c r="BR4445"/>
      <c r="BS4445"/>
      <c r="BT4445"/>
      <c r="BU4445"/>
      <c r="BV4445"/>
      <c r="BW4445"/>
      <c r="BX4445"/>
      <c r="BY4445"/>
      <c r="BZ4445"/>
      <c r="CA4445"/>
      <c r="CB4445"/>
      <c r="CC4445"/>
      <c r="CD4445"/>
      <c r="CE4445"/>
      <c r="CF4445"/>
      <c r="CG4445"/>
      <c r="CH4445"/>
      <c r="CI4445"/>
      <c r="CJ4445"/>
      <c r="CK4445"/>
      <c r="CL4445"/>
      <c r="CM4445"/>
      <c r="CN4445"/>
      <c r="CO4445"/>
      <c r="CP4445"/>
      <c r="CQ4445"/>
      <c r="CR4445"/>
      <c r="CS4445"/>
      <c r="CT4445"/>
      <c r="CU4445"/>
      <c r="CV4445"/>
      <c r="CW4445"/>
      <c r="CX4445"/>
      <c r="CY4445"/>
      <c r="CZ4445"/>
      <c r="DA4445"/>
      <c r="DB4445"/>
      <c r="DC4445"/>
      <c r="DD4445"/>
      <c r="DE4445"/>
      <c r="DF4445"/>
      <c r="DG4445"/>
      <c r="DH4445"/>
      <c r="DI4445"/>
      <c r="DJ4445"/>
      <c r="DK4445"/>
      <c r="DL4445"/>
      <c r="DM4445"/>
      <c r="DN4445"/>
      <c r="DO4445"/>
      <c r="DP4445"/>
      <c r="DQ4445"/>
      <c r="DR4445"/>
      <c r="DS4445"/>
      <c r="DT4445"/>
      <c r="DU4445"/>
      <c r="DV4445"/>
      <c r="DW4445"/>
      <c r="DX4445"/>
      <c r="DY4445"/>
      <c r="DZ4445"/>
      <c r="EA4445"/>
      <c r="EB4445"/>
      <c r="EC4445"/>
      <c r="ED4445"/>
      <c r="EE4445"/>
      <c r="EF4445"/>
      <c r="EG4445"/>
      <c r="EH4445"/>
      <c r="EI4445"/>
      <c r="EJ4445"/>
      <c r="EK4445"/>
      <c r="EL4445"/>
      <c r="EM4445"/>
      <c r="EN4445"/>
      <c r="EO4445"/>
      <c r="EP4445"/>
      <c r="EQ4445"/>
      <c r="ER4445"/>
      <c r="ES4445"/>
      <c r="ET4445"/>
      <c r="EU4445"/>
      <c r="EV4445"/>
      <c r="EW4445"/>
      <c r="EX4445"/>
      <c r="EY4445"/>
      <c r="EZ4445"/>
      <c r="FA4445"/>
      <c r="FB4445"/>
      <c r="FC4445"/>
      <c r="FD4445"/>
      <c r="FE4445"/>
      <c r="FF4445"/>
      <c r="FG4445"/>
      <c r="FH4445"/>
      <c r="FI4445"/>
      <c r="FJ4445"/>
      <c r="FK4445"/>
      <c r="FL4445"/>
      <c r="FM4445"/>
      <c r="FN4445"/>
      <c r="FO4445"/>
      <c r="FP4445"/>
      <c r="FQ4445"/>
      <c r="FR4445"/>
      <c r="FS4445"/>
      <c r="FT4445"/>
      <c r="FU4445"/>
      <c r="FV4445"/>
      <c r="FW4445"/>
      <c r="FX4445"/>
      <c r="FY4445"/>
      <c r="FZ4445"/>
      <c r="GA4445"/>
      <c r="GB4445"/>
      <c r="GC4445"/>
      <c r="GD4445"/>
      <c r="GE4445"/>
      <c r="GF4445"/>
      <c r="GG4445"/>
      <c r="GH4445"/>
      <c r="GI4445"/>
      <c r="GJ4445"/>
      <c r="GK4445"/>
      <c r="GL4445"/>
      <c r="GM4445"/>
      <c r="GN4445"/>
      <c r="GO4445"/>
      <c r="GP4445"/>
      <c r="GQ4445"/>
      <c r="GR4445"/>
      <c r="GS4445"/>
      <c r="GT4445"/>
      <c r="GU4445"/>
      <c r="GV4445"/>
      <c r="GW4445"/>
      <c r="GX4445"/>
      <c r="GY4445"/>
      <c r="GZ4445"/>
      <c r="HA4445"/>
      <c r="HB4445"/>
      <c r="HC4445"/>
      <c r="HD4445"/>
      <c r="HE4445"/>
      <c r="HF4445"/>
      <c r="HG4445"/>
      <c r="HH4445"/>
      <c r="HI4445"/>
      <c r="HJ4445"/>
      <c r="HK4445"/>
      <c r="HL4445"/>
      <c r="HM4445"/>
      <c r="HN4445"/>
      <c r="HO4445"/>
      <c r="HP4445"/>
      <c r="HQ4445"/>
      <c r="HR4445"/>
      <c r="HS4445"/>
      <c r="HT4445"/>
      <c r="HU4445"/>
      <c r="HV4445"/>
      <c r="HW4445"/>
      <c r="HX4445"/>
      <c r="HY4445"/>
      <c r="HZ4445"/>
      <c r="IA4445"/>
      <c r="IB4445"/>
      <c r="IC4445"/>
      <c r="ID4445"/>
      <c r="IE4445"/>
      <c r="IF4445"/>
      <c r="IG4445"/>
      <c r="IH4445"/>
      <c r="II4445"/>
      <c r="IJ4445"/>
      <c r="IK4445"/>
      <c r="IL4445"/>
      <c r="IM4445"/>
      <c r="IN4445"/>
      <c r="IO4445"/>
      <c r="IP4445"/>
      <c r="IQ4445"/>
      <c r="IR4445"/>
      <c r="IS4445"/>
      <c r="IT4445"/>
      <c r="IU4445"/>
      <c r="IV4445"/>
    </row>
    <row r="4446" spans="1:256" ht="12.5">
      <c r="B4446" s="65">
        <v>1</v>
      </c>
      <c r="C4446" s="66">
        <f>IF(E4446="A",1,IF(E4446="B",1,0))</f>
        <v>0</v>
      </c>
      <c r="D4446" s="699" t="s">
        <v>87</v>
      </c>
      <c r="E4446" s="695" t="s">
        <v>70</v>
      </c>
      <c r="F4446" s="695" t="s">
        <v>99</v>
      </c>
      <c r="G4446" s="78"/>
      <c r="H4446" s="96" t="s">
        <v>135</v>
      </c>
      <c r="I4446" s="107" t="s">
        <v>4808</v>
      </c>
      <c r="J4446" s="81"/>
      <c r="K4446" s="72"/>
      <c r="L4446" s="72"/>
      <c r="M4446" s="72"/>
      <c r="N4446" s="72"/>
      <c r="O4446" s="72"/>
      <c r="P4446" s="72"/>
      <c r="Q4446" s="833"/>
      <c r="R4446" s="102"/>
      <c r="S4446" s="73"/>
      <c r="T4446" s="102"/>
      <c r="U4446" s="103"/>
      <c r="V4446" s="104"/>
      <c r="W4446"/>
      <c r="X4446"/>
      <c r="Y4446"/>
      <c r="Z4446"/>
      <c r="AA4446"/>
      <c r="AB4446"/>
      <c r="AC4446"/>
      <c r="AD4446"/>
      <c r="AE4446"/>
      <c r="AF4446"/>
      <c r="AG4446"/>
      <c r="AH4446"/>
      <c r="AI4446"/>
      <c r="AJ4446"/>
      <c r="AK4446"/>
      <c r="AL4446"/>
      <c r="AM4446"/>
      <c r="AN4446"/>
      <c r="AO4446"/>
      <c r="AP4446"/>
      <c r="AQ4446"/>
      <c r="AR4446"/>
      <c r="AS4446"/>
      <c r="AT4446"/>
      <c r="AU4446"/>
      <c r="AV4446"/>
      <c r="AW4446"/>
      <c r="AX4446"/>
      <c r="AY4446"/>
      <c r="AZ4446"/>
      <c r="BA4446"/>
      <c r="BB4446"/>
      <c r="BC4446"/>
      <c r="BD4446"/>
      <c r="BE4446"/>
      <c r="BF4446"/>
      <c r="BG4446"/>
      <c r="BH4446"/>
      <c r="BI4446"/>
      <c r="BJ4446"/>
      <c r="BK4446"/>
      <c r="BL4446"/>
      <c r="BM4446"/>
      <c r="BN4446"/>
      <c r="BO4446"/>
      <c r="BP4446"/>
      <c r="BQ4446"/>
      <c r="BR4446"/>
      <c r="BS4446"/>
      <c r="BT4446"/>
      <c r="BU4446"/>
      <c r="BV4446"/>
      <c r="BW4446"/>
      <c r="BX4446"/>
      <c r="BY4446"/>
      <c r="BZ4446"/>
      <c r="CA4446"/>
      <c r="CB4446"/>
      <c r="CC4446"/>
      <c r="CD4446"/>
      <c r="CE4446"/>
      <c r="CF4446"/>
      <c r="CG4446"/>
      <c r="CH4446"/>
      <c r="CI4446"/>
      <c r="CJ4446"/>
      <c r="CK4446"/>
      <c r="CL4446"/>
      <c r="CM4446"/>
      <c r="CN4446"/>
      <c r="CO4446"/>
      <c r="CP4446"/>
      <c r="CQ4446"/>
      <c r="CR4446"/>
      <c r="CS4446"/>
      <c r="CT4446"/>
      <c r="CU4446"/>
      <c r="CV4446"/>
      <c r="CW4446"/>
      <c r="CX4446"/>
      <c r="CY4446"/>
      <c r="CZ4446"/>
      <c r="DA4446"/>
      <c r="DB4446"/>
      <c r="DC4446"/>
      <c r="DD4446"/>
      <c r="DE4446"/>
      <c r="DF4446"/>
      <c r="DG4446"/>
      <c r="DH4446"/>
      <c r="DI4446"/>
      <c r="DJ4446"/>
      <c r="DK4446"/>
      <c r="DL4446"/>
      <c r="DM4446"/>
      <c r="DN4446"/>
      <c r="DO4446"/>
      <c r="DP4446"/>
      <c r="DQ4446"/>
      <c r="DR4446"/>
      <c r="DS4446"/>
      <c r="DT4446"/>
      <c r="DU4446"/>
      <c r="DV4446"/>
      <c r="DW4446"/>
      <c r="DX4446"/>
      <c r="DY4446"/>
      <c r="DZ4446"/>
      <c r="EA4446"/>
      <c r="EB4446"/>
      <c r="EC4446"/>
      <c r="ED4446"/>
      <c r="EE4446"/>
      <c r="EF4446"/>
      <c r="EG4446"/>
      <c r="EH4446"/>
      <c r="EI4446"/>
      <c r="EJ4446"/>
      <c r="EK4446"/>
      <c r="EL4446"/>
      <c r="EM4446"/>
      <c r="EN4446"/>
      <c r="EO4446"/>
      <c r="EP4446"/>
      <c r="EQ4446"/>
      <c r="ER4446"/>
      <c r="ES4446"/>
      <c r="ET4446"/>
      <c r="EU4446"/>
      <c r="EV4446"/>
      <c r="EW4446"/>
      <c r="EX4446"/>
      <c r="EY4446"/>
      <c r="EZ4446"/>
      <c r="FA4446"/>
      <c r="FB4446"/>
      <c r="FC4446"/>
      <c r="FD4446"/>
      <c r="FE4446"/>
      <c r="FF4446"/>
      <c r="FG4446"/>
      <c r="FH4446"/>
      <c r="FI4446"/>
      <c r="FJ4446"/>
      <c r="FK4446"/>
      <c r="FL4446"/>
      <c r="FM4446"/>
      <c r="FN4446"/>
      <c r="FO4446"/>
      <c r="FP4446"/>
      <c r="FQ4446"/>
      <c r="FR4446"/>
      <c r="FS4446"/>
      <c r="FT4446"/>
      <c r="FU4446"/>
      <c r="FV4446"/>
      <c r="FW4446"/>
      <c r="FX4446"/>
      <c r="FY4446"/>
      <c r="FZ4446"/>
      <c r="GA4446"/>
      <c r="GB4446"/>
      <c r="GC4446"/>
      <c r="GD4446"/>
      <c r="GE4446"/>
      <c r="GF4446"/>
      <c r="GG4446"/>
      <c r="GH4446"/>
      <c r="GI4446"/>
      <c r="GJ4446"/>
      <c r="GK4446"/>
      <c r="GL4446"/>
      <c r="GM4446"/>
      <c r="GN4446"/>
      <c r="GO4446"/>
      <c r="GP4446"/>
      <c r="GQ4446"/>
      <c r="GR4446"/>
      <c r="GS4446"/>
      <c r="GT4446"/>
      <c r="GU4446"/>
      <c r="GV4446"/>
      <c r="GW4446"/>
      <c r="GX4446"/>
      <c r="GY4446"/>
      <c r="GZ4446"/>
      <c r="HA4446"/>
      <c r="HB4446"/>
      <c r="HC4446"/>
      <c r="HD4446"/>
      <c r="HE4446"/>
      <c r="HF4446"/>
      <c r="HG4446"/>
      <c r="HH4446"/>
      <c r="HI4446"/>
      <c r="HJ4446"/>
      <c r="HK4446"/>
      <c r="HL4446"/>
      <c r="HM4446"/>
      <c r="HN4446"/>
      <c r="HO4446"/>
      <c r="HP4446"/>
      <c r="HQ4446"/>
      <c r="HR4446"/>
      <c r="HS4446"/>
      <c r="HT4446"/>
      <c r="HU4446"/>
      <c r="HV4446"/>
      <c r="HW4446"/>
      <c r="HX4446"/>
      <c r="HY4446"/>
      <c r="HZ4446"/>
      <c r="IA4446"/>
      <c r="IB4446"/>
      <c r="IC4446"/>
      <c r="ID4446"/>
      <c r="IE4446"/>
      <c r="IF4446"/>
      <c r="IG4446"/>
      <c r="IH4446"/>
      <c r="II4446"/>
      <c r="IJ4446"/>
      <c r="IK4446"/>
      <c r="IL4446"/>
      <c r="IM4446"/>
      <c r="IN4446"/>
      <c r="IO4446"/>
      <c r="IP4446"/>
      <c r="IQ4446"/>
      <c r="IR4446"/>
      <c r="IS4446"/>
      <c r="IT4446"/>
      <c r="IU4446"/>
      <c r="IV4446"/>
    </row>
    <row r="4447" spans="1:256" ht="12.5">
      <c r="B4447" s="65">
        <v>1</v>
      </c>
      <c r="C4447" s="66">
        <f>IF(E4447="A",1,IF(E4447="B",1,0))</f>
        <v>0</v>
      </c>
      <c r="D4447" s="252" t="s">
        <v>90</v>
      </c>
      <c r="E4447" s="252" t="s">
        <v>90</v>
      </c>
      <c r="F4447" s="253" t="s">
        <v>99</v>
      </c>
      <c r="G4447" s="78"/>
      <c r="H4447" s="96" t="s">
        <v>119</v>
      </c>
      <c r="I4447" s="107" t="s">
        <v>4809</v>
      </c>
      <c r="J4447" s="81"/>
      <c r="K4447" s="72"/>
      <c r="L4447" s="72"/>
      <c r="M4447" s="72"/>
      <c r="N4447" s="72"/>
      <c r="O4447" s="72"/>
      <c r="P4447" s="72"/>
      <c r="Q4447" s="833"/>
      <c r="R4447" s="102"/>
      <c r="S4447" s="73"/>
      <c r="T4447" s="102"/>
      <c r="U4447" s="103"/>
      <c r="V4447" s="104"/>
      <c r="W4447"/>
      <c r="X4447"/>
      <c r="Y4447"/>
      <c r="Z4447"/>
      <c r="AA4447"/>
      <c r="AB4447"/>
      <c r="AC4447"/>
      <c r="AD4447"/>
      <c r="AE4447"/>
      <c r="AF4447"/>
      <c r="AG4447"/>
      <c r="AH4447"/>
      <c r="AI4447"/>
      <c r="AJ4447"/>
      <c r="AK4447"/>
      <c r="AL4447"/>
      <c r="AM4447"/>
      <c r="AN4447"/>
      <c r="AO4447"/>
      <c r="AP4447"/>
      <c r="AQ4447"/>
      <c r="AR4447"/>
      <c r="AS4447"/>
      <c r="AT4447"/>
      <c r="AU4447"/>
      <c r="AV4447"/>
      <c r="AW4447"/>
      <c r="AX4447"/>
      <c r="AY4447"/>
      <c r="AZ4447"/>
      <c r="BA4447"/>
      <c r="BB4447"/>
      <c r="BC4447"/>
      <c r="BD4447"/>
      <c r="BE4447"/>
      <c r="BF4447"/>
      <c r="BG4447"/>
      <c r="BH4447"/>
      <c r="BI4447"/>
      <c r="BJ4447"/>
      <c r="BK4447"/>
      <c r="BL4447"/>
      <c r="BM4447"/>
      <c r="BN4447"/>
      <c r="BO4447"/>
      <c r="BP4447"/>
      <c r="BQ4447"/>
      <c r="BR4447"/>
      <c r="BS4447"/>
      <c r="BT4447"/>
      <c r="BU4447"/>
      <c r="BV4447"/>
      <c r="BW4447"/>
      <c r="BX4447"/>
      <c r="BY4447"/>
      <c r="BZ4447"/>
      <c r="CA4447"/>
      <c r="CB4447"/>
      <c r="CC4447"/>
      <c r="CD4447"/>
      <c r="CE4447"/>
      <c r="CF4447"/>
      <c r="CG4447"/>
      <c r="CH4447"/>
      <c r="CI4447"/>
      <c r="CJ4447"/>
      <c r="CK4447"/>
      <c r="CL4447"/>
      <c r="CM4447"/>
      <c r="CN4447"/>
      <c r="CO4447"/>
      <c r="CP4447"/>
      <c r="CQ4447"/>
      <c r="CR4447"/>
      <c r="CS4447"/>
      <c r="CT4447"/>
      <c r="CU4447"/>
      <c r="CV4447"/>
      <c r="CW4447"/>
      <c r="CX4447"/>
      <c r="CY4447"/>
      <c r="CZ4447"/>
      <c r="DA4447"/>
      <c r="DB4447"/>
      <c r="DC4447"/>
      <c r="DD4447"/>
      <c r="DE4447"/>
      <c r="DF4447"/>
      <c r="DG4447"/>
      <c r="DH4447"/>
      <c r="DI4447"/>
      <c r="DJ4447"/>
      <c r="DK4447"/>
      <c r="DL4447"/>
      <c r="DM4447"/>
      <c r="DN4447"/>
      <c r="DO4447"/>
      <c r="DP4447"/>
      <c r="DQ4447"/>
      <c r="DR4447"/>
      <c r="DS4447"/>
      <c r="DT4447"/>
      <c r="DU4447"/>
      <c r="DV4447"/>
      <c r="DW4447"/>
      <c r="DX4447"/>
      <c r="DY4447"/>
      <c r="DZ4447"/>
      <c r="EA4447"/>
      <c r="EB4447"/>
      <c r="EC4447"/>
      <c r="ED4447"/>
      <c r="EE4447"/>
      <c r="EF4447"/>
      <c r="EG4447"/>
      <c r="EH4447"/>
      <c r="EI4447"/>
      <c r="EJ4447"/>
      <c r="EK4447"/>
      <c r="EL4447"/>
      <c r="EM4447"/>
      <c r="EN4447"/>
      <c r="EO4447"/>
      <c r="EP4447"/>
      <c r="EQ4447"/>
      <c r="ER4447"/>
      <c r="ES4447"/>
      <c r="ET4447"/>
      <c r="EU4447"/>
      <c r="EV4447"/>
      <c r="EW4447"/>
      <c r="EX4447"/>
      <c r="EY4447"/>
      <c r="EZ4447"/>
      <c r="FA4447"/>
      <c r="FB4447"/>
      <c r="FC4447"/>
      <c r="FD4447"/>
      <c r="FE4447"/>
      <c r="FF4447"/>
      <c r="FG4447"/>
      <c r="FH4447"/>
      <c r="FI4447"/>
      <c r="FJ4447"/>
      <c r="FK4447"/>
      <c r="FL4447"/>
      <c r="FM4447"/>
      <c r="FN4447"/>
      <c r="FO4447"/>
      <c r="FP4447"/>
      <c r="FQ4447"/>
      <c r="FR4447"/>
      <c r="FS4447"/>
      <c r="FT4447"/>
      <c r="FU4447"/>
      <c r="FV4447"/>
      <c r="FW4447"/>
      <c r="FX4447"/>
      <c r="FY4447"/>
      <c r="FZ4447"/>
      <c r="GA4447"/>
      <c r="GB4447"/>
      <c r="GC4447"/>
      <c r="GD4447"/>
      <c r="GE4447"/>
      <c r="GF4447"/>
      <c r="GG4447"/>
      <c r="GH4447"/>
      <c r="GI4447"/>
      <c r="GJ4447"/>
      <c r="GK4447"/>
      <c r="GL4447"/>
      <c r="GM4447"/>
      <c r="GN4447"/>
      <c r="GO4447"/>
      <c r="GP4447"/>
      <c r="GQ4447"/>
      <c r="GR4447"/>
      <c r="GS4447"/>
      <c r="GT4447"/>
      <c r="GU4447"/>
      <c r="GV4447"/>
      <c r="GW4447"/>
      <c r="GX4447"/>
      <c r="GY4447"/>
      <c r="GZ4447"/>
      <c r="HA4447"/>
      <c r="HB4447"/>
      <c r="HC4447"/>
      <c r="HD4447"/>
      <c r="HE4447"/>
      <c r="HF4447"/>
      <c r="HG4447"/>
      <c r="HH4447"/>
      <c r="HI4447"/>
      <c r="HJ4447"/>
      <c r="HK4447"/>
      <c r="HL4447"/>
      <c r="HM4447"/>
      <c r="HN4447"/>
      <c r="HO4447"/>
      <c r="HP4447"/>
      <c r="HQ4447"/>
      <c r="HR4447"/>
      <c r="HS4447"/>
      <c r="HT4447"/>
      <c r="HU4447"/>
      <c r="HV4447"/>
      <c r="HW4447"/>
      <c r="HX4447"/>
      <c r="HY4447"/>
      <c r="HZ4447"/>
      <c r="IA4447"/>
      <c r="IB4447"/>
      <c r="IC4447"/>
      <c r="ID4447"/>
      <c r="IE4447"/>
      <c r="IF4447"/>
      <c r="IG4447"/>
      <c r="IH4447"/>
      <c r="II4447"/>
      <c r="IJ4447"/>
      <c r="IK4447"/>
      <c r="IL4447"/>
      <c r="IM4447"/>
      <c r="IN4447"/>
      <c r="IO4447"/>
      <c r="IP4447"/>
      <c r="IQ4447"/>
      <c r="IR4447"/>
      <c r="IS4447"/>
      <c r="IT4447"/>
      <c r="IU4447"/>
      <c r="IV4447"/>
    </row>
    <row r="4448" spans="1:256" ht="12.5">
      <c r="B4448" s="65">
        <v>1</v>
      </c>
      <c r="C4448" s="66">
        <f>IF(E4448="A",4,IF(E4448="B",3,IF(E4448="C",2,IF(E4448="D",1,0))))</f>
        <v>3</v>
      </c>
      <c r="D4448" s="252" t="s">
        <v>90</v>
      </c>
      <c r="E4448" s="254" t="s">
        <v>87</v>
      </c>
      <c r="F4448" s="254" t="s">
        <v>68</v>
      </c>
      <c r="G4448" s="78"/>
      <c r="H4448" s="96" t="s">
        <v>129</v>
      </c>
      <c r="I4448" s="107" t="s">
        <v>4810</v>
      </c>
      <c r="J4448" s="81" t="s">
        <v>616</v>
      </c>
      <c r="K4448" s="72"/>
      <c r="L4448" s="72"/>
      <c r="M4448" s="72"/>
      <c r="N4448" s="72"/>
      <c r="O4448" s="72"/>
      <c r="P4448" s="72"/>
      <c r="Q4448" s="833"/>
      <c r="R4448" s="102"/>
      <c r="S4448" s="73"/>
      <c r="T4448" s="102"/>
      <c r="U4448" s="103"/>
      <c r="V4448" s="104"/>
      <c r="W4448"/>
      <c r="X4448"/>
      <c r="Y4448"/>
      <c r="Z4448"/>
      <c r="AA4448"/>
      <c r="AB4448"/>
      <c r="AC4448"/>
      <c r="AD4448"/>
      <c r="AE4448"/>
      <c r="AF4448"/>
      <c r="AG4448"/>
      <c r="AH4448"/>
      <c r="AI4448"/>
      <c r="AJ4448"/>
      <c r="AK4448"/>
      <c r="AL4448"/>
      <c r="AM4448"/>
      <c r="AN4448"/>
      <c r="AO4448"/>
      <c r="AP4448"/>
      <c r="AQ4448"/>
      <c r="AR4448"/>
      <c r="AS4448"/>
      <c r="AT4448"/>
      <c r="AU4448"/>
      <c r="AV4448"/>
      <c r="AW4448"/>
      <c r="AX4448"/>
      <c r="AY4448"/>
      <c r="AZ4448"/>
      <c r="BA4448"/>
      <c r="BB4448"/>
      <c r="BC4448"/>
      <c r="BD4448"/>
      <c r="BE4448"/>
      <c r="BF4448"/>
      <c r="BG4448"/>
      <c r="BH4448"/>
      <c r="BI4448"/>
      <c r="BJ4448"/>
      <c r="BK4448"/>
      <c r="BL4448"/>
      <c r="BM4448"/>
      <c r="BN4448"/>
      <c r="BO4448"/>
      <c r="BP4448"/>
      <c r="BQ4448"/>
      <c r="BR4448"/>
      <c r="BS4448"/>
      <c r="BT4448"/>
      <c r="BU4448"/>
      <c r="BV4448"/>
      <c r="BW4448"/>
      <c r="BX4448"/>
      <c r="BY4448"/>
      <c r="BZ4448"/>
      <c r="CA4448"/>
      <c r="CB4448"/>
      <c r="CC4448"/>
      <c r="CD4448"/>
      <c r="CE4448"/>
      <c r="CF4448"/>
      <c r="CG4448"/>
      <c r="CH4448"/>
      <c r="CI4448"/>
      <c r="CJ4448"/>
      <c r="CK4448"/>
      <c r="CL4448"/>
      <c r="CM4448"/>
      <c r="CN4448"/>
      <c r="CO4448"/>
      <c r="CP4448"/>
      <c r="CQ4448"/>
      <c r="CR4448"/>
      <c r="CS4448"/>
      <c r="CT4448"/>
      <c r="CU4448"/>
      <c r="CV4448"/>
      <c r="CW4448"/>
      <c r="CX4448"/>
      <c r="CY4448"/>
      <c r="CZ4448"/>
      <c r="DA4448"/>
      <c r="DB4448"/>
      <c r="DC4448"/>
      <c r="DD4448"/>
      <c r="DE4448"/>
      <c r="DF4448"/>
      <c r="DG4448"/>
      <c r="DH4448"/>
      <c r="DI4448"/>
      <c r="DJ4448"/>
      <c r="DK4448"/>
      <c r="DL4448"/>
      <c r="DM4448"/>
      <c r="DN4448"/>
      <c r="DO4448"/>
      <c r="DP4448"/>
      <c r="DQ4448"/>
      <c r="DR4448"/>
      <c r="DS4448"/>
      <c r="DT4448"/>
      <c r="DU4448"/>
      <c r="DV4448"/>
      <c r="DW4448"/>
      <c r="DX4448"/>
      <c r="DY4448"/>
      <c r="DZ4448"/>
      <c r="EA4448"/>
      <c r="EB4448"/>
      <c r="EC4448"/>
      <c r="ED4448"/>
      <c r="EE4448"/>
      <c r="EF4448"/>
      <c r="EG4448"/>
      <c r="EH4448"/>
      <c r="EI4448"/>
      <c r="EJ4448"/>
      <c r="EK4448"/>
      <c r="EL4448"/>
      <c r="EM4448"/>
      <c r="EN4448"/>
      <c r="EO4448"/>
      <c r="EP4448"/>
      <c r="EQ4448"/>
      <c r="ER4448"/>
      <c r="ES4448"/>
      <c r="ET4448"/>
      <c r="EU4448"/>
      <c r="EV4448"/>
      <c r="EW4448"/>
      <c r="EX4448"/>
      <c r="EY4448"/>
      <c r="EZ4448"/>
      <c r="FA4448"/>
      <c r="FB4448"/>
      <c r="FC4448"/>
      <c r="FD4448"/>
      <c r="FE4448"/>
      <c r="FF4448"/>
      <c r="FG4448"/>
      <c r="FH4448"/>
      <c r="FI4448"/>
      <c r="FJ4448"/>
      <c r="FK4448"/>
      <c r="FL4448"/>
      <c r="FM4448"/>
      <c r="FN4448"/>
      <c r="FO4448"/>
      <c r="FP4448"/>
      <c r="FQ4448"/>
      <c r="FR4448"/>
      <c r="FS4448"/>
      <c r="FT4448"/>
      <c r="FU4448"/>
      <c r="FV4448"/>
      <c r="FW4448"/>
      <c r="FX4448"/>
      <c r="FY4448"/>
      <c r="FZ4448"/>
      <c r="GA4448"/>
      <c r="GB4448"/>
      <c r="GC4448"/>
      <c r="GD4448"/>
      <c r="GE4448"/>
      <c r="GF4448"/>
      <c r="GG4448"/>
      <c r="GH4448"/>
      <c r="GI4448"/>
      <c r="GJ4448"/>
      <c r="GK4448"/>
      <c r="GL4448"/>
      <c r="GM4448"/>
      <c r="GN4448"/>
      <c r="GO4448"/>
      <c r="GP4448"/>
      <c r="GQ4448"/>
      <c r="GR4448"/>
      <c r="GS4448"/>
      <c r="GT4448"/>
      <c r="GU4448"/>
      <c r="GV4448"/>
      <c r="GW4448"/>
      <c r="GX4448"/>
      <c r="GY4448"/>
      <c r="GZ4448"/>
      <c r="HA4448"/>
      <c r="HB4448"/>
      <c r="HC4448"/>
      <c r="HD4448"/>
      <c r="HE4448"/>
      <c r="HF4448"/>
      <c r="HG4448"/>
      <c r="HH4448"/>
      <c r="HI4448"/>
      <c r="HJ4448"/>
      <c r="HK4448"/>
      <c r="HL4448"/>
      <c r="HM4448"/>
      <c r="HN4448"/>
      <c r="HO4448"/>
      <c r="HP4448"/>
      <c r="HQ4448"/>
      <c r="HR4448"/>
      <c r="HS4448"/>
      <c r="HT4448"/>
      <c r="HU4448"/>
      <c r="HV4448"/>
      <c r="HW4448"/>
      <c r="HX4448"/>
      <c r="HY4448"/>
      <c r="HZ4448"/>
      <c r="IA4448"/>
      <c r="IB4448"/>
      <c r="IC4448"/>
      <c r="ID4448"/>
      <c r="IE4448"/>
      <c r="IF4448"/>
      <c r="IG4448"/>
      <c r="IH4448"/>
      <c r="II4448"/>
      <c r="IJ4448"/>
      <c r="IK4448"/>
      <c r="IL4448"/>
      <c r="IM4448"/>
      <c r="IN4448"/>
      <c r="IO4448"/>
      <c r="IP4448"/>
      <c r="IQ4448"/>
      <c r="IR4448"/>
      <c r="IS4448"/>
      <c r="IT4448"/>
      <c r="IU4448"/>
      <c r="IV4448"/>
    </row>
    <row r="4449" spans="1:256" ht="12.5">
      <c r="B4449" s="65">
        <v>1</v>
      </c>
      <c r="C4449" s="66">
        <f>IF(E4449="A",1,IF(E4449="B",1,0))</f>
        <v>1</v>
      </c>
      <c r="D4449" s="76" t="s">
        <v>68</v>
      </c>
      <c r="E4449" s="76" t="s">
        <v>68</v>
      </c>
      <c r="F4449" s="99" t="s">
        <v>70</v>
      </c>
      <c r="G4449" s="78"/>
      <c r="H4449" s="96" t="s">
        <v>135</v>
      </c>
      <c r="I4449" s="107" t="s">
        <v>4811</v>
      </c>
      <c r="J4449" s="81"/>
      <c r="K4449" s="72"/>
      <c r="L4449" s="72"/>
      <c r="M4449" s="72"/>
      <c r="N4449" s="72"/>
      <c r="O4449" s="72"/>
      <c r="P4449" s="72"/>
      <c r="Q4449" s="833"/>
      <c r="R4449" s="102"/>
      <c r="S4449" s="73"/>
      <c r="T4449" s="102"/>
      <c r="U4449" s="103"/>
      <c r="V4449" s="104"/>
    </row>
    <row r="4450" spans="1:256" ht="12.5">
      <c r="B4450" s="65">
        <v>1</v>
      </c>
      <c r="C4450" s="66">
        <f>IF(E4450="A",1,IF(E4450="B",1,0))</f>
        <v>1</v>
      </c>
      <c r="D4450" s="659" t="s">
        <v>90</v>
      </c>
      <c r="E4450" s="655" t="s">
        <v>87</v>
      </c>
      <c r="F4450" s="659" t="s">
        <v>90</v>
      </c>
      <c r="G4450" s="78"/>
      <c r="H4450" s="96" t="s">
        <v>126</v>
      </c>
      <c r="I4450" s="107" t="s">
        <v>4812</v>
      </c>
      <c r="J4450" s="81"/>
      <c r="K4450" s="72"/>
      <c r="L4450" s="72"/>
      <c r="M4450" s="72"/>
      <c r="N4450" s="72"/>
      <c r="O4450" s="72"/>
      <c r="P4450" s="72"/>
      <c r="Q4450" s="833"/>
      <c r="R4450" s="102"/>
      <c r="S4450" s="73"/>
      <c r="T4450" s="102"/>
      <c r="U4450" s="103"/>
      <c r="V4450" s="104"/>
      <c r="W4450" s="111"/>
      <c r="X4450"/>
      <c r="Y4450"/>
      <c r="Z4450"/>
      <c r="AA4450"/>
      <c r="AB4450"/>
      <c r="AC4450"/>
      <c r="AD4450"/>
      <c r="AE4450"/>
      <c r="AF4450"/>
      <c r="AG4450"/>
      <c r="AH4450"/>
      <c r="AI4450"/>
      <c r="AJ4450"/>
      <c r="AK4450"/>
      <c r="AL4450"/>
      <c r="AM4450"/>
      <c r="AN4450"/>
      <c r="AO4450"/>
      <c r="AP4450"/>
      <c r="AQ4450"/>
      <c r="AR4450"/>
      <c r="AS4450"/>
      <c r="AT4450"/>
      <c r="AU4450"/>
      <c r="AV4450"/>
      <c r="AW4450"/>
      <c r="AX4450"/>
      <c r="AY4450"/>
      <c r="AZ4450"/>
      <c r="BA4450"/>
      <c r="BB4450"/>
      <c r="BC4450"/>
      <c r="BD4450"/>
      <c r="BE4450"/>
      <c r="BF4450"/>
      <c r="BG4450"/>
      <c r="BH4450"/>
      <c r="BI4450"/>
      <c r="BJ4450"/>
      <c r="BK4450"/>
      <c r="BL4450"/>
      <c r="BM4450"/>
      <c r="BN4450"/>
      <c r="BO4450"/>
      <c r="BP4450"/>
      <c r="BQ4450"/>
      <c r="BR4450"/>
      <c r="BS4450"/>
      <c r="BT4450"/>
      <c r="BU4450"/>
      <c r="BV4450"/>
      <c r="BW4450"/>
      <c r="BX4450"/>
      <c r="BY4450"/>
      <c r="BZ4450"/>
      <c r="CA4450"/>
      <c r="CB4450"/>
      <c r="CC4450"/>
      <c r="CD4450"/>
      <c r="CE4450"/>
      <c r="CF4450"/>
      <c r="CG4450"/>
      <c r="CH4450"/>
      <c r="CI4450"/>
      <c r="CJ4450"/>
      <c r="CK4450"/>
      <c r="CL4450"/>
      <c r="CM4450"/>
      <c r="CN4450"/>
      <c r="CO4450"/>
      <c r="CP4450"/>
      <c r="CQ4450"/>
      <c r="CR4450"/>
      <c r="CS4450"/>
      <c r="CT4450"/>
      <c r="CU4450"/>
      <c r="CV4450"/>
      <c r="CW4450"/>
      <c r="CX4450"/>
      <c r="CY4450"/>
      <c r="CZ4450"/>
      <c r="DA4450"/>
      <c r="DB4450"/>
      <c r="DC4450"/>
      <c r="DD4450"/>
      <c r="DE4450"/>
      <c r="DF4450"/>
      <c r="DG4450"/>
      <c r="DH4450"/>
      <c r="DI4450"/>
      <c r="DJ4450"/>
      <c r="DK4450"/>
      <c r="DL4450"/>
      <c r="DM4450"/>
      <c r="DN4450"/>
      <c r="DO4450"/>
      <c r="DP4450"/>
      <c r="DQ4450"/>
      <c r="DR4450"/>
      <c r="DS4450"/>
      <c r="DT4450"/>
      <c r="DU4450"/>
      <c r="DV4450"/>
      <c r="DW4450"/>
      <c r="DX4450"/>
      <c r="DY4450"/>
      <c r="DZ4450"/>
      <c r="EA4450"/>
      <c r="EB4450"/>
      <c r="EC4450"/>
      <c r="ED4450"/>
      <c r="EE4450"/>
      <c r="EF4450"/>
      <c r="EG4450"/>
      <c r="EH4450"/>
      <c r="EI4450"/>
      <c r="EJ4450"/>
      <c r="EK4450"/>
      <c r="EL4450"/>
      <c r="EM4450"/>
      <c r="EN4450"/>
      <c r="EO4450"/>
      <c r="EP4450"/>
      <c r="EQ4450"/>
      <c r="ER4450"/>
      <c r="ES4450"/>
      <c r="ET4450"/>
      <c r="EU4450"/>
      <c r="EV4450"/>
      <c r="EW4450"/>
      <c r="EX4450"/>
      <c r="EY4450"/>
      <c r="EZ4450"/>
      <c r="FA4450"/>
      <c r="FB4450"/>
      <c r="FC4450"/>
      <c r="FD4450"/>
      <c r="FE4450"/>
      <c r="FF4450"/>
      <c r="FG4450"/>
      <c r="FH4450"/>
      <c r="FI4450"/>
      <c r="FJ4450"/>
      <c r="FK4450"/>
      <c r="FL4450"/>
      <c r="FM4450"/>
      <c r="FN4450"/>
      <c r="FO4450"/>
      <c r="FP4450"/>
      <c r="FQ4450"/>
      <c r="FR4450"/>
      <c r="FS4450"/>
      <c r="FT4450"/>
      <c r="FU4450"/>
      <c r="FV4450"/>
      <c r="FW4450"/>
      <c r="FX4450"/>
      <c r="FY4450"/>
      <c r="FZ4450"/>
      <c r="GA4450"/>
      <c r="GB4450"/>
      <c r="GC4450"/>
      <c r="GD4450"/>
      <c r="GE4450"/>
      <c r="GF4450"/>
      <c r="GG4450"/>
      <c r="GH4450"/>
      <c r="GI4450"/>
      <c r="GJ4450"/>
      <c r="GK4450"/>
      <c r="GL4450"/>
      <c r="GM4450"/>
      <c r="GN4450"/>
      <c r="GO4450"/>
      <c r="GP4450"/>
      <c r="GQ4450"/>
      <c r="GR4450"/>
      <c r="GS4450"/>
      <c r="GT4450"/>
      <c r="GU4450"/>
      <c r="GV4450"/>
      <c r="GW4450"/>
      <c r="GX4450"/>
      <c r="GY4450"/>
      <c r="GZ4450"/>
      <c r="HA4450"/>
      <c r="HB4450"/>
      <c r="HC4450"/>
      <c r="HD4450"/>
      <c r="HE4450"/>
      <c r="HF4450"/>
      <c r="HG4450"/>
      <c r="HH4450"/>
      <c r="HI4450"/>
      <c r="HJ4450"/>
      <c r="HK4450"/>
      <c r="HL4450"/>
      <c r="HM4450"/>
      <c r="HN4450"/>
      <c r="HO4450"/>
      <c r="HP4450"/>
      <c r="HQ4450"/>
      <c r="HR4450"/>
      <c r="HS4450"/>
      <c r="HT4450"/>
      <c r="HU4450"/>
      <c r="HV4450"/>
      <c r="HW4450"/>
      <c r="HX4450"/>
      <c r="HY4450"/>
      <c r="HZ4450"/>
      <c r="IA4450"/>
      <c r="IB4450"/>
      <c r="IC4450"/>
      <c r="ID4450"/>
      <c r="IE4450"/>
      <c r="IF4450"/>
      <c r="IG4450"/>
      <c r="IH4450"/>
      <c r="II4450"/>
      <c r="IJ4450"/>
      <c r="IK4450"/>
      <c r="IL4450"/>
      <c r="IM4450"/>
      <c r="IN4450"/>
      <c r="IO4450"/>
      <c r="IP4450"/>
      <c r="IQ4450"/>
      <c r="IR4450"/>
      <c r="IS4450"/>
      <c r="IT4450"/>
      <c r="IU4450"/>
      <c r="IV4450"/>
    </row>
    <row r="4451" spans="1:256" ht="12.5">
      <c r="B4451" s="65">
        <v>1</v>
      </c>
      <c r="C4451" s="66">
        <f>IF(E4451="A",1,IF(E4451="B",1,0))</f>
        <v>1</v>
      </c>
      <c r="D4451" s="658" t="s">
        <v>68</v>
      </c>
      <c r="E4451" s="658" t="s">
        <v>68</v>
      </c>
      <c r="F4451" s="656" t="s">
        <v>70</v>
      </c>
      <c r="G4451" s="78"/>
      <c r="H4451" s="96" t="s">
        <v>126</v>
      </c>
      <c r="I4451" s="107" t="s">
        <v>4813</v>
      </c>
      <c r="J4451" s="81"/>
      <c r="K4451" s="72"/>
      <c r="L4451" s="72"/>
      <c r="M4451" s="72"/>
      <c r="N4451" s="72"/>
      <c r="O4451" s="72"/>
      <c r="P4451" s="72"/>
      <c r="Q4451" s="833"/>
      <c r="R4451" s="102"/>
      <c r="S4451" s="73"/>
      <c r="T4451" s="102"/>
      <c r="U4451" s="103"/>
      <c r="V4451" s="104"/>
      <c r="W4451"/>
      <c r="X4451"/>
      <c r="Y4451"/>
      <c r="Z4451"/>
      <c r="AA4451"/>
      <c r="AB4451"/>
      <c r="AC4451"/>
      <c r="AD4451"/>
      <c r="AE4451"/>
      <c r="AF4451"/>
      <c r="AG4451"/>
      <c r="AH4451"/>
      <c r="AI4451"/>
      <c r="AJ4451"/>
      <c r="AK4451"/>
      <c r="AL4451"/>
      <c r="AM4451"/>
      <c r="AN4451"/>
      <c r="AO4451"/>
      <c r="AP4451"/>
      <c r="AQ4451"/>
      <c r="AR4451"/>
      <c r="AS4451"/>
      <c r="AT4451"/>
      <c r="AU4451"/>
      <c r="AV4451"/>
      <c r="AW4451"/>
      <c r="AX4451"/>
      <c r="AY4451"/>
      <c r="AZ4451"/>
      <c r="BA4451"/>
      <c r="BB4451"/>
      <c r="BC4451"/>
      <c r="BD4451"/>
      <c r="BE4451"/>
      <c r="BF4451"/>
      <c r="BG4451"/>
      <c r="BH4451"/>
      <c r="BI4451"/>
      <c r="BJ4451"/>
      <c r="BK4451"/>
      <c r="BL4451"/>
      <c r="BM4451"/>
      <c r="BN4451"/>
      <c r="BO4451"/>
      <c r="BP4451"/>
      <c r="BQ4451"/>
      <c r="BR4451"/>
      <c r="BS4451"/>
      <c r="BT4451"/>
      <c r="BU4451"/>
      <c r="BV4451"/>
      <c r="BW4451"/>
      <c r="BX4451"/>
      <c r="BY4451"/>
      <c r="BZ4451"/>
      <c r="CA4451"/>
      <c r="CB4451"/>
      <c r="CC4451"/>
      <c r="CD4451"/>
      <c r="CE4451"/>
      <c r="CF4451"/>
      <c r="CG4451"/>
      <c r="CH4451"/>
      <c r="CI4451"/>
      <c r="CJ4451"/>
      <c r="CK4451"/>
      <c r="CL4451"/>
      <c r="CM4451"/>
      <c r="CN4451"/>
      <c r="CO4451"/>
      <c r="CP4451"/>
      <c r="CQ4451"/>
      <c r="CR4451"/>
      <c r="CS4451"/>
      <c r="CT4451"/>
      <c r="CU4451"/>
      <c r="CV4451"/>
      <c r="CW4451"/>
      <c r="CX4451"/>
      <c r="CY4451"/>
      <c r="CZ4451"/>
      <c r="DA4451"/>
      <c r="DB4451"/>
      <c r="DC4451"/>
      <c r="DD4451"/>
      <c r="DE4451"/>
      <c r="DF4451"/>
      <c r="DG4451"/>
      <c r="DH4451"/>
      <c r="DI4451"/>
      <c r="DJ4451"/>
      <c r="DK4451"/>
      <c r="DL4451"/>
      <c r="DM4451"/>
      <c r="DN4451"/>
      <c r="DO4451"/>
      <c r="DP4451"/>
      <c r="DQ4451"/>
      <c r="DR4451"/>
      <c r="DS4451"/>
      <c r="DT4451"/>
      <c r="DU4451"/>
      <c r="DV4451"/>
      <c r="DW4451"/>
      <c r="DX4451"/>
      <c r="DY4451"/>
      <c r="DZ4451"/>
      <c r="EA4451"/>
      <c r="EB4451"/>
      <c r="EC4451"/>
      <c r="ED4451"/>
      <c r="EE4451"/>
      <c r="EF4451"/>
      <c r="EG4451"/>
      <c r="EH4451"/>
      <c r="EI4451"/>
      <c r="EJ4451"/>
      <c r="EK4451"/>
      <c r="EL4451"/>
      <c r="EM4451"/>
      <c r="EN4451"/>
      <c r="EO4451"/>
      <c r="EP4451"/>
      <c r="EQ4451"/>
      <c r="ER4451"/>
      <c r="ES4451"/>
      <c r="ET4451"/>
      <c r="EU4451"/>
      <c r="EV4451"/>
      <c r="EW4451"/>
      <c r="EX4451"/>
      <c r="EY4451"/>
      <c r="EZ4451"/>
      <c r="FA4451"/>
      <c r="FB4451"/>
      <c r="FC4451"/>
      <c r="FD4451"/>
      <c r="FE4451"/>
      <c r="FF4451"/>
      <c r="FG4451"/>
      <c r="FH4451"/>
      <c r="FI4451"/>
      <c r="FJ4451"/>
      <c r="FK4451"/>
      <c r="FL4451"/>
      <c r="FM4451"/>
      <c r="FN4451"/>
      <c r="FO4451"/>
      <c r="FP4451"/>
      <c r="FQ4451"/>
      <c r="FR4451"/>
      <c r="FS4451"/>
      <c r="FT4451"/>
      <c r="FU4451"/>
      <c r="FV4451"/>
      <c r="FW4451"/>
      <c r="FX4451"/>
      <c r="FY4451"/>
      <c r="FZ4451"/>
      <c r="GA4451"/>
      <c r="GB4451"/>
      <c r="GC4451"/>
      <c r="GD4451"/>
      <c r="GE4451"/>
      <c r="GF4451"/>
      <c r="GG4451"/>
      <c r="GH4451"/>
      <c r="GI4451"/>
      <c r="GJ4451"/>
      <c r="GK4451"/>
      <c r="GL4451"/>
      <c r="GM4451"/>
      <c r="GN4451"/>
      <c r="GO4451"/>
      <c r="GP4451"/>
      <c r="GQ4451"/>
      <c r="GR4451"/>
      <c r="GS4451"/>
      <c r="GT4451"/>
      <c r="GU4451"/>
      <c r="GV4451"/>
      <c r="GW4451"/>
      <c r="GX4451"/>
      <c r="GY4451"/>
      <c r="GZ4451"/>
      <c r="HA4451"/>
      <c r="HB4451"/>
      <c r="HC4451"/>
      <c r="HD4451"/>
      <c r="HE4451"/>
      <c r="HF4451"/>
      <c r="HG4451"/>
      <c r="HH4451"/>
      <c r="HI4451"/>
      <c r="HJ4451"/>
      <c r="HK4451"/>
      <c r="HL4451"/>
      <c r="HM4451"/>
      <c r="HN4451"/>
      <c r="HO4451"/>
      <c r="HP4451"/>
      <c r="HQ4451"/>
      <c r="HR4451"/>
      <c r="HS4451"/>
      <c r="HT4451"/>
      <c r="HU4451"/>
      <c r="HV4451"/>
      <c r="HW4451"/>
      <c r="HX4451"/>
      <c r="HY4451"/>
      <c r="HZ4451"/>
      <c r="IA4451"/>
      <c r="IB4451"/>
      <c r="IC4451"/>
      <c r="ID4451"/>
      <c r="IE4451"/>
      <c r="IF4451"/>
      <c r="IG4451"/>
      <c r="IH4451"/>
      <c r="II4451"/>
      <c r="IJ4451"/>
      <c r="IK4451"/>
      <c r="IL4451"/>
      <c r="IM4451"/>
      <c r="IN4451"/>
      <c r="IO4451"/>
      <c r="IP4451"/>
      <c r="IQ4451"/>
      <c r="IR4451"/>
      <c r="IS4451"/>
      <c r="IT4451"/>
      <c r="IU4451"/>
      <c r="IV4451"/>
    </row>
    <row r="4452" spans="1:256" ht="12.5">
      <c r="B4452" s="65">
        <v>1</v>
      </c>
      <c r="C4452" s="66">
        <f>IF(E4452="A",1,IF(E4452="B",1,0))</f>
        <v>0</v>
      </c>
      <c r="D4452" s="659" t="s">
        <v>90</v>
      </c>
      <c r="E4452" s="656" t="s">
        <v>99</v>
      </c>
      <c r="F4452" s="656" t="s">
        <v>70</v>
      </c>
      <c r="G4452" s="78"/>
      <c r="H4452" s="96" t="s">
        <v>90</v>
      </c>
      <c r="I4452" s="107" t="s">
        <v>4814</v>
      </c>
      <c r="J4452" s="81"/>
      <c r="K4452" s="72"/>
      <c r="L4452" s="72"/>
      <c r="M4452" s="72"/>
      <c r="N4452" s="72"/>
      <c r="O4452" s="72"/>
      <c r="P4452" s="72"/>
      <c r="Q4452" s="833"/>
      <c r="R4452" s="102"/>
      <c r="S4452" s="73"/>
      <c r="T4452" s="102"/>
      <c r="U4452" s="103"/>
      <c r="V4452" s="104"/>
    </row>
    <row r="4453" spans="1:256" ht="12.65" customHeight="1">
      <c r="B4453" s="124">
        <v>1</v>
      </c>
      <c r="C4453" s="66">
        <f>IF(E4453="A",4,IF(E4453="B",3,IF(E4453="C",2,IF(E4453="D",1,0))))</f>
        <v>3</v>
      </c>
      <c r="D4453" s="76" t="s">
        <v>87</v>
      </c>
      <c r="E4453" s="76" t="s">
        <v>87</v>
      </c>
      <c r="F4453" s="77" t="s">
        <v>90</v>
      </c>
      <c r="G4453" s="78"/>
      <c r="H4453" s="96" t="s">
        <v>110</v>
      </c>
      <c r="I4453" s="107" t="s">
        <v>4815</v>
      </c>
      <c r="J4453" s="81"/>
      <c r="K4453" s="72"/>
      <c r="L4453" s="72"/>
      <c r="M4453" s="72"/>
      <c r="N4453" s="72"/>
      <c r="O4453" s="72"/>
      <c r="P4453" s="72"/>
      <c r="Q4453" s="833"/>
      <c r="R4453" s="102"/>
      <c r="S4453" s="73"/>
      <c r="T4453" s="102"/>
      <c r="U4453" s="103"/>
      <c r="V4453" s="104"/>
    </row>
    <row r="4454" spans="1:256" ht="12.5">
      <c r="A4454"/>
      <c r="B4454" s="65">
        <v>1</v>
      </c>
      <c r="C4454" s="66">
        <f>IF(E4454="A",1,IF(E4454="B",1,0))</f>
        <v>1</v>
      </c>
      <c r="D4454" s="248" t="s">
        <v>87</v>
      </c>
      <c r="E4454" s="248" t="s">
        <v>87</v>
      </c>
      <c r="F4454" s="663" t="s">
        <v>90</v>
      </c>
      <c r="G4454" s="78"/>
      <c r="H4454" s="96" t="s">
        <v>122</v>
      </c>
      <c r="I4454" s="107" t="s">
        <v>4816</v>
      </c>
      <c r="J4454" s="81"/>
      <c r="K4454" s="72"/>
      <c r="L4454" s="72"/>
      <c r="M4454" s="72"/>
      <c r="N4454" s="72"/>
      <c r="O4454" s="72"/>
      <c r="P4454" s="72"/>
      <c r="Q4454" s="833"/>
      <c r="R4454" s="102"/>
      <c r="S4454" s="73"/>
      <c r="T4454" s="102"/>
      <c r="U4454" s="103"/>
      <c r="V4454" s="104"/>
    </row>
    <row r="4455" spans="1:256" ht="12.5">
      <c r="B4455" s="65">
        <v>1</v>
      </c>
      <c r="C4455" s="66">
        <f>IF(E4455="A",1,IF(E4455="B",1,0))</f>
        <v>0</v>
      </c>
      <c r="D4455" s="658" t="s">
        <v>68</v>
      </c>
      <c r="E4455" s="656" t="s">
        <v>70</v>
      </c>
      <c r="F4455" s="658" t="s">
        <v>87</v>
      </c>
      <c r="G4455" s="78"/>
      <c r="H4455" s="96" t="s">
        <v>101</v>
      </c>
      <c r="I4455" s="107" t="s">
        <v>4817</v>
      </c>
      <c r="J4455" s="81"/>
      <c r="K4455" s="72"/>
      <c r="L4455" s="72"/>
      <c r="M4455" s="72"/>
      <c r="N4455" s="72"/>
      <c r="O4455" s="72"/>
      <c r="P4455" s="72"/>
      <c r="Q4455" s="833"/>
      <c r="R4455" s="102"/>
      <c r="S4455" s="73"/>
      <c r="T4455" s="102"/>
      <c r="U4455" s="103"/>
      <c r="V4455" s="104"/>
      <c r="W4455"/>
      <c r="X4455"/>
      <c r="Y4455"/>
      <c r="Z4455"/>
      <c r="AA4455"/>
      <c r="AB4455"/>
      <c r="AC4455"/>
      <c r="AD4455"/>
      <c r="AE4455"/>
      <c r="AF4455"/>
      <c r="AG4455"/>
      <c r="AH4455"/>
      <c r="AI4455"/>
      <c r="AJ4455"/>
      <c r="AK4455"/>
      <c r="AL4455"/>
      <c r="AM4455"/>
      <c r="AN4455"/>
      <c r="AO4455"/>
      <c r="AP4455"/>
      <c r="AQ4455"/>
      <c r="AR4455"/>
      <c r="AS4455"/>
      <c r="AT4455"/>
      <c r="AU4455"/>
      <c r="AV4455"/>
      <c r="AW4455"/>
      <c r="AX4455"/>
      <c r="AY4455"/>
      <c r="AZ4455"/>
      <c r="BA4455"/>
      <c r="BB4455"/>
      <c r="BC4455"/>
      <c r="BD4455"/>
      <c r="BE4455"/>
      <c r="BF4455"/>
      <c r="BG4455"/>
      <c r="BH4455"/>
      <c r="BI4455"/>
      <c r="BJ4455"/>
      <c r="BK4455"/>
      <c r="BL4455"/>
      <c r="BM4455"/>
      <c r="BN4455"/>
      <c r="BO4455"/>
      <c r="BP4455"/>
      <c r="BQ4455"/>
      <c r="BR4455"/>
      <c r="BS4455"/>
      <c r="BT4455"/>
      <c r="BU4455"/>
      <c r="BV4455"/>
      <c r="BW4455"/>
      <c r="BX4455"/>
      <c r="BY4455"/>
      <c r="BZ4455"/>
      <c r="CA4455"/>
      <c r="CB4455"/>
      <c r="CC4455"/>
      <c r="CD4455"/>
      <c r="CE4455"/>
      <c r="CF4455"/>
      <c r="CG4455"/>
      <c r="CH4455"/>
      <c r="CI4455"/>
      <c r="CJ4455"/>
      <c r="CK4455"/>
      <c r="CL4455"/>
      <c r="CM4455"/>
      <c r="CN4455"/>
      <c r="CO4455"/>
      <c r="CP4455"/>
      <c r="CQ4455"/>
      <c r="CR4455"/>
      <c r="CS4455"/>
      <c r="CT4455"/>
      <c r="CU4455"/>
      <c r="CV4455"/>
      <c r="CW4455"/>
      <c r="CX4455"/>
      <c r="CY4455"/>
      <c r="CZ4455"/>
      <c r="DA4455"/>
      <c r="DB4455"/>
      <c r="DC4455"/>
      <c r="DD4455"/>
      <c r="DE4455"/>
      <c r="DF4455"/>
      <c r="DG4455"/>
      <c r="DH4455"/>
      <c r="DI4455"/>
      <c r="DJ4455"/>
      <c r="DK4455"/>
      <c r="DL4455"/>
      <c r="DM4455"/>
      <c r="DN4455"/>
      <c r="DO4455"/>
      <c r="DP4455"/>
      <c r="DQ4455"/>
      <c r="DR4455"/>
      <c r="DS4455"/>
      <c r="DT4455"/>
      <c r="DU4455"/>
      <c r="DV4455"/>
      <c r="DW4455"/>
      <c r="DX4455"/>
      <c r="DY4455"/>
      <c r="DZ4455"/>
      <c r="EA4455"/>
      <c r="EB4455"/>
      <c r="EC4455"/>
      <c r="ED4455"/>
      <c r="EE4455"/>
      <c r="EF4455"/>
      <c r="EG4455"/>
      <c r="EH4455"/>
      <c r="EI4455"/>
      <c r="EJ4455"/>
      <c r="EK4455"/>
      <c r="EL4455"/>
      <c r="EM4455"/>
      <c r="EN4455"/>
      <c r="EO4455"/>
      <c r="EP4455"/>
      <c r="EQ4455"/>
      <c r="ER4455"/>
      <c r="ES4455"/>
      <c r="ET4455"/>
      <c r="EU4455"/>
      <c r="EV4455"/>
      <c r="EW4455"/>
      <c r="EX4455"/>
      <c r="EY4455"/>
      <c r="EZ4455"/>
      <c r="FA4455"/>
      <c r="FB4455"/>
      <c r="FC4455"/>
      <c r="FD4455"/>
      <c r="FE4455"/>
      <c r="FF4455"/>
      <c r="FG4455"/>
      <c r="FH4455"/>
      <c r="FI4455"/>
      <c r="FJ4455"/>
      <c r="FK4455"/>
      <c r="FL4455"/>
      <c r="FM4455"/>
      <c r="FN4455"/>
      <c r="FO4455"/>
      <c r="FP4455"/>
      <c r="FQ4455"/>
      <c r="FR4455"/>
      <c r="FS4455"/>
      <c r="FT4455"/>
      <c r="FU4455"/>
      <c r="FV4455"/>
      <c r="FW4455"/>
      <c r="FX4455"/>
      <c r="FY4455"/>
      <c r="FZ4455"/>
      <c r="GA4455"/>
      <c r="GB4455"/>
      <c r="GC4455"/>
      <c r="GD4455"/>
      <c r="GE4455"/>
      <c r="GF4455"/>
      <c r="GG4455"/>
      <c r="GH4455"/>
      <c r="GI4455"/>
      <c r="GJ4455"/>
      <c r="GK4455"/>
      <c r="GL4455"/>
      <c r="GM4455"/>
      <c r="GN4455"/>
      <c r="GO4455"/>
      <c r="GP4455"/>
      <c r="GQ4455"/>
      <c r="GR4455"/>
      <c r="GS4455"/>
      <c r="GT4455"/>
      <c r="GU4455"/>
      <c r="GV4455"/>
      <c r="GW4455"/>
      <c r="GX4455"/>
      <c r="GY4455"/>
      <c r="GZ4455"/>
      <c r="HA4455"/>
      <c r="HB4455"/>
      <c r="HC4455"/>
      <c r="HD4455"/>
      <c r="HE4455"/>
      <c r="HF4455"/>
      <c r="HG4455"/>
      <c r="HH4455"/>
      <c r="HI4455"/>
      <c r="HJ4455"/>
      <c r="HK4455"/>
      <c r="HL4455"/>
      <c r="HM4455"/>
      <c r="HN4455"/>
      <c r="HO4455"/>
      <c r="HP4455"/>
      <c r="HQ4455"/>
      <c r="HR4455"/>
      <c r="HS4455"/>
      <c r="HT4455"/>
      <c r="HU4455"/>
      <c r="HV4455"/>
      <c r="HW4455"/>
      <c r="HX4455"/>
      <c r="HY4455"/>
      <c r="HZ4455"/>
      <c r="IA4455"/>
      <c r="IB4455"/>
      <c r="IC4455"/>
      <c r="ID4455"/>
      <c r="IE4455"/>
      <c r="IF4455"/>
      <c r="IG4455"/>
      <c r="IH4455"/>
      <c r="II4455"/>
      <c r="IJ4455"/>
      <c r="IK4455"/>
      <c r="IL4455"/>
      <c r="IM4455"/>
      <c r="IN4455"/>
      <c r="IO4455"/>
      <c r="IP4455"/>
      <c r="IQ4455"/>
      <c r="IR4455"/>
      <c r="IS4455"/>
      <c r="IT4455"/>
      <c r="IU4455"/>
      <c r="IV4455"/>
    </row>
    <row r="4456" spans="1:256" ht="12.5">
      <c r="B4456" s="65">
        <v>1</v>
      </c>
      <c r="C4456" s="66">
        <f>IF(E4456="A",1,IF(E4456="B",1,0))</f>
        <v>1</v>
      </c>
      <c r="D4456" s="659" t="s">
        <v>90</v>
      </c>
      <c r="E4456" s="658" t="s">
        <v>68</v>
      </c>
      <c r="F4456" s="656" t="s">
        <v>99</v>
      </c>
      <c r="G4456" s="78"/>
      <c r="H4456" s="96" t="s">
        <v>135</v>
      </c>
      <c r="I4456" s="107" t="s">
        <v>4818</v>
      </c>
      <c r="J4456" s="81"/>
      <c r="K4456" s="72"/>
      <c r="L4456" s="72"/>
      <c r="M4456" s="72"/>
      <c r="N4456" s="72"/>
      <c r="O4456" s="72"/>
      <c r="P4456" s="72"/>
      <c r="Q4456" s="833"/>
      <c r="R4456" s="102"/>
      <c r="S4456" s="73"/>
      <c r="T4456" s="102"/>
      <c r="U4456" s="103"/>
      <c r="V4456" s="104"/>
      <c r="W4456" s="55"/>
      <c r="X4456" s="55"/>
      <c r="Y4456" s="55"/>
      <c r="Z4456" s="55"/>
      <c r="AA4456" s="55"/>
      <c r="AB4456" s="55"/>
      <c r="AC4456" s="55"/>
      <c r="AD4456" s="55"/>
      <c r="AE4456" s="55"/>
      <c r="AF4456" s="55"/>
      <c r="AG4456" s="55"/>
      <c r="AH4456" s="55"/>
      <c r="AI4456" s="55"/>
      <c r="AJ4456" s="55"/>
      <c r="AK4456" s="55"/>
      <c r="AL4456" s="55"/>
      <c r="AM4456" s="55"/>
      <c r="AN4456" s="55"/>
      <c r="AO4456" s="55"/>
      <c r="AP4456" s="55"/>
      <c r="AQ4456" s="55"/>
      <c r="AR4456" s="55"/>
      <c r="AS4456" s="55"/>
      <c r="AT4456" s="55"/>
      <c r="AU4456" s="55"/>
      <c r="AV4456" s="55"/>
      <c r="AW4456" s="55"/>
      <c r="AX4456" s="55"/>
      <c r="AY4456" s="55"/>
      <c r="AZ4456" s="55"/>
      <c r="BA4456" s="55"/>
      <c r="BB4456" s="55"/>
      <c r="BC4456" s="55"/>
      <c r="BD4456" s="55"/>
      <c r="BE4456" s="55"/>
      <c r="BF4456" s="55"/>
      <c r="BG4456" s="55"/>
      <c r="BH4456" s="55"/>
      <c r="BI4456" s="55"/>
      <c r="BJ4456" s="55"/>
      <c r="BK4456" s="55"/>
      <c r="BL4456" s="55"/>
      <c r="BM4456" s="55"/>
      <c r="BN4456" s="55"/>
      <c r="BO4456" s="55"/>
      <c r="BP4456" s="55"/>
      <c r="BQ4456" s="55"/>
      <c r="BR4456" s="55"/>
      <c r="BS4456" s="55"/>
      <c r="BT4456" s="55"/>
      <c r="BU4456" s="55"/>
      <c r="BV4456" s="55"/>
      <c r="BW4456" s="55"/>
      <c r="BX4456" s="55"/>
      <c r="BY4456" s="55"/>
      <c r="BZ4456" s="55"/>
      <c r="CA4456" s="55"/>
      <c r="CB4456" s="55"/>
      <c r="CC4456" s="55"/>
      <c r="CD4456" s="55"/>
      <c r="CE4456" s="55"/>
      <c r="CF4456" s="55"/>
      <c r="CG4456" s="55"/>
      <c r="CH4456" s="55"/>
      <c r="CI4456" s="55"/>
      <c r="CJ4456" s="55"/>
      <c r="CK4456" s="55"/>
      <c r="CL4456" s="55"/>
      <c r="CM4456" s="55"/>
      <c r="CN4456" s="55"/>
      <c r="CO4456" s="55"/>
      <c r="CP4456" s="55"/>
      <c r="CQ4456" s="55"/>
      <c r="CR4456" s="55"/>
      <c r="CS4456" s="55"/>
      <c r="CT4456" s="55"/>
      <c r="CU4456" s="55"/>
      <c r="CV4456" s="55"/>
      <c r="CW4456" s="55"/>
      <c r="CX4456" s="55"/>
      <c r="CY4456" s="55"/>
      <c r="CZ4456" s="55"/>
      <c r="DA4456" s="55"/>
      <c r="DB4456" s="55"/>
      <c r="DC4456" s="55"/>
      <c r="DD4456" s="55"/>
      <c r="DE4456" s="55"/>
      <c r="DF4456" s="55"/>
      <c r="DG4456" s="55"/>
      <c r="DH4456" s="55"/>
      <c r="DI4456" s="55"/>
      <c r="DJ4456" s="55"/>
      <c r="DK4456" s="55"/>
      <c r="DL4456" s="55"/>
      <c r="DM4456" s="55"/>
      <c r="DN4456" s="55"/>
      <c r="DO4456" s="55"/>
      <c r="DP4456" s="55"/>
      <c r="DQ4456" s="55"/>
      <c r="DR4456" s="55"/>
      <c r="DS4456" s="55"/>
      <c r="DT4456" s="55"/>
      <c r="DU4456" s="55"/>
      <c r="DV4456" s="55"/>
      <c r="DW4456" s="55"/>
      <c r="DX4456" s="55"/>
      <c r="DY4456" s="55"/>
      <c r="DZ4456" s="55"/>
      <c r="EA4456" s="55"/>
      <c r="EB4456" s="55"/>
      <c r="EC4456" s="55"/>
      <c r="ED4456" s="55"/>
      <c r="EE4456" s="55"/>
      <c r="EF4456" s="55"/>
      <c r="EG4456" s="55"/>
      <c r="EH4456" s="55"/>
      <c r="EI4456" s="55"/>
      <c r="EJ4456" s="55"/>
      <c r="EK4456" s="55"/>
      <c r="EL4456" s="55"/>
      <c r="EM4456" s="55"/>
      <c r="EN4456" s="55"/>
      <c r="EO4456" s="55"/>
      <c r="EP4456" s="55"/>
      <c r="EQ4456" s="55"/>
      <c r="ER4456" s="55"/>
      <c r="ES4456" s="55"/>
      <c r="ET4456" s="55"/>
      <c r="EU4456" s="55"/>
      <c r="EV4456" s="55"/>
      <c r="EW4456" s="55"/>
      <c r="EX4456" s="55"/>
      <c r="EY4456" s="55"/>
      <c r="EZ4456" s="55"/>
      <c r="FA4456" s="55"/>
      <c r="FB4456" s="55"/>
      <c r="FC4456" s="55"/>
      <c r="FD4456" s="55"/>
      <c r="FE4456" s="55"/>
      <c r="FF4456" s="55"/>
      <c r="FG4456" s="55"/>
      <c r="FH4456" s="55"/>
      <c r="FI4456" s="55"/>
      <c r="FJ4456" s="55"/>
      <c r="FK4456" s="55"/>
      <c r="FL4456" s="55"/>
      <c r="FM4456" s="55"/>
      <c r="FN4456" s="55"/>
      <c r="FO4456" s="55"/>
      <c r="FP4456" s="55"/>
      <c r="FQ4456" s="55"/>
      <c r="FR4456" s="55"/>
      <c r="FS4456" s="55"/>
      <c r="FT4456" s="55"/>
      <c r="FU4456" s="55"/>
      <c r="FV4456" s="55"/>
      <c r="FW4456" s="55"/>
      <c r="FX4456" s="55"/>
      <c r="FY4456" s="55"/>
      <c r="FZ4456" s="55"/>
      <c r="GA4456" s="55"/>
      <c r="GB4456" s="55"/>
      <c r="GC4456" s="55"/>
      <c r="GD4456" s="55"/>
      <c r="GE4456" s="55"/>
      <c r="GF4456" s="55"/>
      <c r="GG4456" s="55"/>
      <c r="GH4456" s="55"/>
      <c r="GI4456" s="55"/>
      <c r="GJ4456" s="55"/>
      <c r="GK4456" s="55"/>
      <c r="GL4456" s="55"/>
      <c r="GM4456" s="55"/>
      <c r="GN4456" s="55"/>
      <c r="GO4456" s="55"/>
      <c r="GP4456" s="55"/>
      <c r="GQ4456" s="55"/>
      <c r="GR4456" s="55"/>
      <c r="GS4456" s="55"/>
      <c r="GT4456" s="55"/>
      <c r="GU4456" s="55"/>
      <c r="GV4456" s="55"/>
      <c r="GW4456" s="55"/>
      <c r="GX4456" s="55"/>
      <c r="GY4456" s="55"/>
      <c r="GZ4456" s="55"/>
      <c r="HA4456" s="55"/>
      <c r="HB4456" s="55"/>
      <c r="HC4456" s="55"/>
      <c r="HD4456" s="55"/>
      <c r="HE4456" s="55"/>
      <c r="HF4456" s="55"/>
      <c r="HG4456" s="55"/>
      <c r="HH4456" s="55"/>
      <c r="HI4456" s="55"/>
      <c r="HJ4456" s="55"/>
      <c r="HK4456" s="55"/>
      <c r="HL4456" s="55"/>
      <c r="HM4456" s="55"/>
      <c r="HN4456" s="55"/>
      <c r="HO4456" s="55"/>
      <c r="HP4456" s="55"/>
      <c r="HQ4456" s="55"/>
      <c r="HR4456" s="55"/>
      <c r="HS4456" s="55"/>
      <c r="HT4456" s="55"/>
      <c r="HU4456" s="55"/>
      <c r="HV4456" s="55"/>
      <c r="HW4456" s="55"/>
      <c r="HX4456" s="55"/>
      <c r="HY4456" s="55"/>
      <c r="HZ4456" s="55"/>
      <c r="IA4456" s="55"/>
      <c r="IB4456" s="55"/>
      <c r="IC4456" s="55"/>
      <c r="ID4456" s="55"/>
      <c r="IE4456" s="55"/>
      <c r="IF4456" s="55"/>
      <c r="IG4456" s="55"/>
      <c r="IH4456" s="55"/>
      <c r="II4456" s="55"/>
      <c r="IJ4456" s="55"/>
      <c r="IK4456" s="55"/>
      <c r="IL4456" s="55"/>
      <c r="IM4456" s="55"/>
      <c r="IN4456" s="55"/>
      <c r="IO4456" s="55"/>
      <c r="IP4456" s="55"/>
      <c r="IQ4456" s="55"/>
      <c r="IR4456" s="55"/>
      <c r="IS4456" s="55"/>
      <c r="IT4456" s="55"/>
      <c r="IU4456" s="55"/>
      <c r="IV4456" s="55"/>
    </row>
    <row r="4457" spans="1:256" ht="12.5">
      <c r="B4457" s="65">
        <v>1</v>
      </c>
      <c r="C4457" s="66">
        <f>IF(E4457="A",1,IF(E4457="B",1,0))</f>
        <v>1</v>
      </c>
      <c r="D4457" s="658" t="s">
        <v>87</v>
      </c>
      <c r="E4457" s="658" t="s">
        <v>68</v>
      </c>
      <c r="F4457" s="656" t="s">
        <v>70</v>
      </c>
      <c r="G4457" s="78"/>
      <c r="H4457" s="96" t="s">
        <v>220</v>
      </c>
      <c r="I4457" s="107" t="s">
        <v>4819</v>
      </c>
      <c r="J4457" s="81"/>
      <c r="K4457" s="72"/>
      <c r="L4457" s="72"/>
      <c r="M4457" s="72"/>
      <c r="N4457" s="72"/>
      <c r="O4457" s="72"/>
      <c r="P4457" s="72"/>
      <c r="Q4457" s="833"/>
      <c r="R4457" s="102"/>
      <c r="S4457" s="73"/>
      <c r="T4457" s="102"/>
      <c r="U4457" s="103"/>
      <c r="V4457" s="104"/>
      <c r="W4457"/>
      <c r="X4457"/>
      <c r="Y4457"/>
      <c r="Z4457"/>
      <c r="AA4457"/>
      <c r="AB4457"/>
      <c r="AC4457"/>
      <c r="AD4457"/>
      <c r="AE4457"/>
      <c r="AF4457"/>
      <c r="AG4457"/>
      <c r="AH4457"/>
      <c r="AI4457"/>
      <c r="AJ4457"/>
      <c r="AK4457"/>
      <c r="AL4457"/>
      <c r="AM4457"/>
      <c r="AN4457"/>
      <c r="AO4457"/>
      <c r="AP4457"/>
      <c r="AQ4457"/>
      <c r="AR4457"/>
      <c r="AS4457"/>
      <c r="AT4457"/>
      <c r="AU4457"/>
      <c r="AV4457"/>
      <c r="AW4457"/>
      <c r="AX4457"/>
      <c r="AY4457"/>
      <c r="AZ4457"/>
      <c r="BA4457"/>
      <c r="BB4457"/>
      <c r="BC4457"/>
      <c r="BD4457"/>
      <c r="BE4457"/>
      <c r="BF4457"/>
      <c r="BG4457"/>
      <c r="BH4457"/>
      <c r="BI4457"/>
      <c r="BJ4457"/>
      <c r="BK4457"/>
      <c r="BL4457"/>
      <c r="BM4457"/>
      <c r="BN4457"/>
      <c r="BO4457"/>
      <c r="BP4457"/>
      <c r="BQ4457"/>
      <c r="BR4457"/>
      <c r="BS4457"/>
      <c r="BT4457"/>
      <c r="BU4457"/>
      <c r="BV4457"/>
      <c r="BW4457"/>
      <c r="BX4457"/>
      <c r="BY4457"/>
      <c r="BZ4457"/>
      <c r="CA4457"/>
      <c r="CB4457"/>
      <c r="CC4457"/>
      <c r="CD4457"/>
      <c r="CE4457"/>
      <c r="CF4457"/>
      <c r="CG4457"/>
      <c r="CH4457"/>
      <c r="CI4457"/>
      <c r="CJ4457"/>
      <c r="CK4457"/>
      <c r="CL4457"/>
      <c r="CM4457"/>
      <c r="CN4457"/>
      <c r="CO4457"/>
      <c r="CP4457"/>
      <c r="CQ4457"/>
      <c r="CR4457"/>
      <c r="CS4457"/>
      <c r="CT4457"/>
      <c r="CU4457"/>
      <c r="CV4457"/>
      <c r="CW4457"/>
      <c r="CX4457"/>
      <c r="CY4457"/>
      <c r="CZ4457"/>
      <c r="DA4457"/>
      <c r="DB4457"/>
      <c r="DC4457"/>
      <c r="DD4457"/>
      <c r="DE4457"/>
      <c r="DF4457"/>
      <c r="DG4457"/>
      <c r="DH4457"/>
      <c r="DI4457"/>
      <c r="DJ4457"/>
      <c r="DK4457"/>
      <c r="DL4457"/>
      <c r="DM4457"/>
      <c r="DN4457"/>
      <c r="DO4457"/>
      <c r="DP4457"/>
      <c r="DQ4457"/>
      <c r="DR4457"/>
      <c r="DS4457"/>
      <c r="DT4457"/>
      <c r="DU4457"/>
      <c r="DV4457"/>
      <c r="DW4457"/>
      <c r="DX4457"/>
      <c r="DY4457"/>
      <c r="DZ4457"/>
      <c r="EA4457"/>
      <c r="EB4457"/>
      <c r="EC4457"/>
      <c r="ED4457"/>
      <c r="EE4457"/>
      <c r="EF4457"/>
      <c r="EG4457"/>
      <c r="EH4457"/>
      <c r="EI4457"/>
      <c r="EJ4457"/>
      <c r="EK4457"/>
      <c r="EL4457"/>
      <c r="EM4457"/>
      <c r="EN4457"/>
      <c r="EO4457"/>
      <c r="EP4457"/>
      <c r="EQ4457"/>
      <c r="ER4457"/>
      <c r="ES4457"/>
      <c r="ET4457"/>
      <c r="EU4457"/>
      <c r="EV4457"/>
      <c r="EW4457"/>
      <c r="EX4457"/>
      <c r="EY4457"/>
      <c r="EZ4457"/>
      <c r="FA4457"/>
      <c r="FB4457"/>
      <c r="FC4457"/>
      <c r="FD4457"/>
      <c r="FE4457"/>
      <c r="FF4457"/>
      <c r="FG4457"/>
      <c r="FH4457"/>
      <c r="FI4457"/>
      <c r="FJ4457"/>
      <c r="FK4457"/>
      <c r="FL4457"/>
      <c r="FM4457"/>
      <c r="FN4457"/>
      <c r="FO4457"/>
      <c r="FP4457"/>
      <c r="FQ4457"/>
      <c r="FR4457"/>
      <c r="FS4457"/>
      <c r="FT4457"/>
      <c r="FU4457"/>
      <c r="FV4457"/>
      <c r="FW4457"/>
      <c r="FX4457"/>
      <c r="FY4457"/>
      <c r="FZ4457"/>
      <c r="GA4457"/>
      <c r="GB4457"/>
      <c r="GC4457"/>
      <c r="GD4457"/>
      <c r="GE4457"/>
      <c r="GF4457"/>
      <c r="GG4457"/>
      <c r="GH4457"/>
      <c r="GI4457"/>
      <c r="GJ4457"/>
      <c r="GK4457"/>
      <c r="GL4457"/>
      <c r="GM4457"/>
      <c r="GN4457"/>
      <c r="GO4457"/>
      <c r="GP4457"/>
      <c r="GQ4457"/>
      <c r="GR4457"/>
      <c r="GS4457"/>
      <c r="GT4457"/>
      <c r="GU4457"/>
      <c r="GV4457"/>
      <c r="GW4457"/>
      <c r="GX4457"/>
      <c r="GY4457"/>
      <c r="GZ4457"/>
      <c r="HA4457"/>
      <c r="HB4457"/>
      <c r="HC4457"/>
      <c r="HD4457"/>
      <c r="HE4457"/>
      <c r="HF4457"/>
      <c r="HG4457"/>
      <c r="HH4457"/>
      <c r="HI4457"/>
      <c r="HJ4457"/>
      <c r="HK4457"/>
      <c r="HL4457"/>
      <c r="HM4457"/>
      <c r="HN4457"/>
      <c r="HO4457"/>
      <c r="HP4457"/>
      <c r="HQ4457"/>
      <c r="HR4457"/>
      <c r="HS4457"/>
      <c r="HT4457"/>
      <c r="HU4457"/>
      <c r="HV4457"/>
      <c r="HW4457"/>
      <c r="HX4457"/>
      <c r="HY4457"/>
      <c r="HZ4457"/>
      <c r="IA4457"/>
      <c r="IB4457"/>
      <c r="IC4457"/>
      <c r="ID4457"/>
      <c r="IE4457"/>
      <c r="IF4457"/>
      <c r="IG4457"/>
      <c r="IH4457"/>
      <c r="II4457"/>
      <c r="IJ4457"/>
      <c r="IK4457"/>
      <c r="IL4457"/>
      <c r="IM4457"/>
      <c r="IN4457"/>
      <c r="IO4457"/>
      <c r="IP4457"/>
      <c r="IQ4457"/>
      <c r="IR4457"/>
      <c r="IS4457"/>
      <c r="IT4457"/>
      <c r="IU4457"/>
      <c r="IV4457"/>
    </row>
    <row r="4458" spans="1:256" ht="12.5">
      <c r="B4458" s="65">
        <v>1</v>
      </c>
      <c r="C4458" s="66">
        <f>IF(E4458="A",4,IF(E4458="B",3,IF(E4458="C",2,IF(E4458="D",1,0))))</f>
        <v>3</v>
      </c>
      <c r="D4458" s="76" t="s">
        <v>68</v>
      </c>
      <c r="E4458" s="76" t="s">
        <v>87</v>
      </c>
      <c r="F4458" s="76" t="s">
        <v>68</v>
      </c>
      <c r="G4458" s="78"/>
      <c r="H4458" s="96" t="s">
        <v>119</v>
      </c>
      <c r="I4458" s="107" t="s">
        <v>827</v>
      </c>
      <c r="J4458" s="81" t="s">
        <v>1056</v>
      </c>
      <c r="K4458" s="72"/>
      <c r="L4458" s="72"/>
      <c r="M4458" s="72"/>
      <c r="N4458" s="72"/>
      <c r="O4458" s="72"/>
      <c r="P4458" s="72"/>
      <c r="Q4458" s="833"/>
      <c r="R4458" s="102"/>
      <c r="S4458" s="73"/>
      <c r="T4458" s="102"/>
      <c r="U4458" s="103"/>
      <c r="V4458" s="104"/>
      <c r="W4458"/>
      <c r="X4458"/>
      <c r="Y4458"/>
      <c r="Z4458"/>
      <c r="AA4458"/>
      <c r="AB4458"/>
      <c r="AC4458"/>
      <c r="AD4458"/>
      <c r="AE4458"/>
      <c r="AF4458"/>
      <c r="AG4458"/>
      <c r="AH4458"/>
      <c r="AI4458"/>
      <c r="AJ4458"/>
      <c r="AK4458"/>
      <c r="AL4458"/>
      <c r="AM4458"/>
      <c r="AN4458"/>
      <c r="AO4458"/>
      <c r="AP4458"/>
      <c r="AQ4458"/>
      <c r="AR4458"/>
      <c r="AS4458"/>
      <c r="AT4458"/>
      <c r="AU4458"/>
      <c r="AV4458"/>
      <c r="AW4458"/>
      <c r="AX4458"/>
      <c r="AY4458"/>
      <c r="AZ4458"/>
      <c r="BA4458"/>
      <c r="BB4458"/>
      <c r="BC4458"/>
      <c r="BD4458"/>
      <c r="BE4458"/>
      <c r="BF4458"/>
      <c r="BG4458"/>
      <c r="BH4458"/>
      <c r="BI4458"/>
      <c r="BJ4458"/>
      <c r="BK4458"/>
      <c r="BL4458"/>
      <c r="BM4458"/>
      <c r="BN4458"/>
      <c r="BO4458"/>
      <c r="BP4458"/>
      <c r="BQ4458"/>
      <c r="BR4458"/>
      <c r="BS4458"/>
      <c r="BT4458"/>
      <c r="BU4458"/>
      <c r="BV4458"/>
      <c r="BW4458"/>
      <c r="BX4458"/>
      <c r="BY4458"/>
      <c r="BZ4458"/>
      <c r="CA4458"/>
      <c r="CB4458"/>
      <c r="CC4458"/>
      <c r="CD4458"/>
      <c r="CE4458"/>
      <c r="CF4458"/>
      <c r="CG4458"/>
      <c r="CH4458"/>
      <c r="CI4458"/>
      <c r="CJ4458"/>
      <c r="CK4458"/>
      <c r="CL4458"/>
      <c r="CM4458"/>
      <c r="CN4458"/>
      <c r="CO4458"/>
      <c r="CP4458"/>
      <c r="CQ4458"/>
      <c r="CR4458"/>
      <c r="CS4458"/>
      <c r="CT4458"/>
      <c r="CU4458"/>
      <c r="CV4458"/>
      <c r="CW4458"/>
      <c r="CX4458"/>
      <c r="CY4458"/>
      <c r="CZ4458"/>
      <c r="DA4458"/>
      <c r="DB4458"/>
      <c r="DC4458"/>
      <c r="DD4458"/>
      <c r="DE4458"/>
      <c r="DF4458"/>
      <c r="DG4458"/>
      <c r="DH4458"/>
      <c r="DI4458"/>
      <c r="DJ4458"/>
      <c r="DK4458"/>
      <c r="DL4458"/>
      <c r="DM4458"/>
      <c r="DN4458"/>
      <c r="DO4458"/>
      <c r="DP4458"/>
      <c r="DQ4458"/>
      <c r="DR4458"/>
      <c r="DS4458"/>
      <c r="DT4458"/>
      <c r="DU4458"/>
      <c r="DV4458"/>
      <c r="DW4458"/>
      <c r="DX4458"/>
      <c r="DY4458"/>
      <c r="DZ4458"/>
      <c r="EA4458"/>
      <c r="EB4458"/>
      <c r="EC4458"/>
      <c r="ED4458"/>
      <c r="EE4458"/>
      <c r="EF4458"/>
      <c r="EG4458"/>
      <c r="EH4458"/>
      <c r="EI4458"/>
      <c r="EJ4458"/>
      <c r="EK4458"/>
      <c r="EL4458"/>
      <c r="EM4458"/>
      <c r="EN4458"/>
      <c r="EO4458"/>
      <c r="EP4458"/>
      <c r="EQ4458"/>
      <c r="ER4458"/>
      <c r="ES4458"/>
      <c r="ET4458"/>
      <c r="EU4458"/>
      <c r="EV4458"/>
      <c r="EW4458"/>
      <c r="EX4458"/>
      <c r="EY4458"/>
      <c r="EZ4458"/>
      <c r="FA4458"/>
      <c r="FB4458"/>
      <c r="FC4458"/>
      <c r="FD4458"/>
      <c r="FE4458"/>
      <c r="FF4458"/>
      <c r="FG4458"/>
      <c r="FH4458"/>
      <c r="FI4458"/>
      <c r="FJ4458"/>
      <c r="FK4458"/>
      <c r="FL4458"/>
      <c r="FM4458"/>
      <c r="FN4458"/>
      <c r="FO4458"/>
      <c r="FP4458"/>
      <c r="FQ4458"/>
      <c r="FR4458"/>
      <c r="FS4458"/>
      <c r="FT4458"/>
      <c r="FU4458"/>
      <c r="FV4458"/>
      <c r="FW4458"/>
      <c r="FX4458"/>
      <c r="FY4458"/>
      <c r="FZ4458"/>
      <c r="GA4458"/>
      <c r="GB4458"/>
      <c r="GC4458"/>
      <c r="GD4458"/>
      <c r="GE4458"/>
      <c r="GF4458"/>
      <c r="GG4458"/>
      <c r="GH4458"/>
      <c r="GI4458"/>
      <c r="GJ4458"/>
      <c r="GK4458"/>
      <c r="GL4458"/>
      <c r="GM4458"/>
      <c r="GN4458"/>
      <c r="GO4458"/>
      <c r="GP4458"/>
      <c r="GQ4458"/>
      <c r="GR4458"/>
      <c r="GS4458"/>
      <c r="GT4458"/>
      <c r="GU4458"/>
      <c r="GV4458"/>
      <c r="GW4458"/>
      <c r="GX4458"/>
      <c r="GY4458"/>
      <c r="GZ4458"/>
      <c r="HA4458"/>
      <c r="HB4458"/>
      <c r="HC4458"/>
      <c r="HD4458"/>
      <c r="HE4458"/>
      <c r="HF4458"/>
      <c r="HG4458"/>
      <c r="HH4458"/>
      <c r="HI4458"/>
      <c r="HJ4458"/>
      <c r="HK4458"/>
      <c r="HL4458"/>
      <c r="HM4458"/>
      <c r="HN4458"/>
      <c r="HO4458"/>
      <c r="HP4458"/>
      <c r="HQ4458"/>
      <c r="HR4458"/>
      <c r="HS4458"/>
      <c r="HT4458"/>
      <c r="HU4458"/>
      <c r="HV4458"/>
      <c r="HW4458"/>
      <c r="HX4458"/>
      <c r="HY4458"/>
      <c r="HZ4458"/>
      <c r="IA4458"/>
      <c r="IB4458"/>
      <c r="IC4458"/>
      <c r="ID4458"/>
      <c r="IE4458"/>
      <c r="IF4458"/>
      <c r="IG4458"/>
      <c r="IH4458"/>
      <c r="II4458"/>
      <c r="IJ4458"/>
      <c r="IK4458"/>
      <c r="IL4458"/>
      <c r="IM4458"/>
      <c r="IN4458"/>
      <c r="IO4458"/>
      <c r="IP4458"/>
      <c r="IQ4458"/>
      <c r="IR4458"/>
      <c r="IS4458"/>
      <c r="IT4458"/>
      <c r="IU4458"/>
      <c r="IV4458"/>
    </row>
    <row r="4459" spans="1:256" ht="12.5">
      <c r="B4459" s="65">
        <v>1</v>
      </c>
      <c r="C4459" s="66">
        <f>IF(E4459="A",1,IF(E4459="B",1,0))</f>
        <v>0</v>
      </c>
      <c r="D4459" s="99" t="s">
        <v>70</v>
      </c>
      <c r="E4459" s="77" t="s">
        <v>90</v>
      </c>
      <c r="F4459" s="99" t="s">
        <v>70</v>
      </c>
      <c r="G4459" s="78"/>
      <c r="H4459" s="96" t="s">
        <v>197</v>
      </c>
      <c r="I4459" s="107" t="s">
        <v>4820</v>
      </c>
      <c r="J4459" s="81"/>
      <c r="K4459" s="72"/>
      <c r="L4459" s="72"/>
      <c r="M4459" s="72"/>
      <c r="N4459" s="72"/>
      <c r="O4459" s="72"/>
      <c r="P4459" s="72"/>
      <c r="Q4459" s="833"/>
      <c r="R4459" s="102"/>
      <c r="S4459" s="73"/>
      <c r="T4459" s="102"/>
      <c r="U4459" s="103"/>
      <c r="V4459" s="104"/>
    </row>
    <row r="4460" spans="1:256" ht="12.65" customHeight="1">
      <c r="B4460" s="65">
        <v>1</v>
      </c>
      <c r="C4460" s="66">
        <f>IF(E4460="A",1,IF(E4460="B",1,0))</f>
        <v>1</v>
      </c>
      <c r="D4460" s="658" t="s">
        <v>87</v>
      </c>
      <c r="E4460" s="658" t="s">
        <v>68</v>
      </c>
      <c r="F4460" s="656" t="s">
        <v>70</v>
      </c>
      <c r="G4460" s="78"/>
      <c r="H4460" s="96" t="s">
        <v>88</v>
      </c>
      <c r="I4460" s="107" t="s">
        <v>4821</v>
      </c>
      <c r="J4460" s="81"/>
      <c r="K4460" s="72"/>
      <c r="L4460" s="72"/>
      <c r="M4460" s="72"/>
      <c r="N4460" s="72"/>
      <c r="O4460" s="72"/>
      <c r="P4460" s="72"/>
      <c r="Q4460" s="833"/>
      <c r="R4460" s="102"/>
      <c r="S4460" s="73"/>
      <c r="T4460" s="102"/>
      <c r="U4460" s="103"/>
      <c r="V4460" s="104"/>
      <c r="W4460"/>
      <c r="X4460"/>
      <c r="Y4460"/>
      <c r="Z4460"/>
      <c r="AA4460"/>
      <c r="AB4460"/>
      <c r="AC4460"/>
      <c r="AD4460"/>
      <c r="AE4460"/>
      <c r="AF4460"/>
      <c r="AG4460"/>
      <c r="AH4460"/>
      <c r="AI4460"/>
      <c r="AJ4460"/>
      <c r="AK4460"/>
      <c r="AL4460"/>
      <c r="AM4460"/>
      <c r="AN4460"/>
      <c r="AO4460"/>
      <c r="AP4460"/>
      <c r="AQ4460"/>
      <c r="AR4460"/>
      <c r="AS4460"/>
      <c r="AT4460"/>
      <c r="AU4460"/>
      <c r="AV4460"/>
      <c r="AW4460"/>
      <c r="AX4460"/>
      <c r="AY4460"/>
      <c r="AZ4460"/>
      <c r="BA4460"/>
      <c r="BB4460"/>
      <c r="BC4460"/>
      <c r="BD4460"/>
      <c r="BE4460"/>
      <c r="BF4460"/>
      <c r="BG4460"/>
      <c r="BH4460"/>
      <c r="BI4460"/>
      <c r="BJ4460"/>
      <c r="BK4460"/>
      <c r="BL4460"/>
      <c r="BM4460"/>
      <c r="BN4460"/>
      <c r="BO4460"/>
      <c r="BP4460"/>
      <c r="BQ4460"/>
      <c r="BR4460"/>
      <c r="BS4460"/>
      <c r="BT4460"/>
      <c r="BU4460"/>
      <c r="BV4460"/>
      <c r="BW4460"/>
      <c r="BX4460"/>
      <c r="BY4460"/>
      <c r="BZ4460"/>
      <c r="CA4460"/>
      <c r="CB4460"/>
      <c r="CC4460"/>
      <c r="CD4460"/>
      <c r="CE4460"/>
      <c r="CF4460"/>
      <c r="CG4460"/>
      <c r="CH4460"/>
      <c r="CI4460"/>
      <c r="CJ4460"/>
      <c r="CK4460"/>
      <c r="CL4460"/>
      <c r="CM4460"/>
      <c r="CN4460"/>
      <c r="CO4460"/>
      <c r="CP4460"/>
      <c r="CQ4460"/>
      <c r="CR4460"/>
      <c r="CS4460"/>
      <c r="CT4460"/>
      <c r="CU4460"/>
      <c r="CV4460"/>
      <c r="CW4460"/>
      <c r="CX4460"/>
      <c r="CY4460"/>
      <c r="CZ4460"/>
      <c r="DA4460"/>
      <c r="DB4460"/>
      <c r="DC4460"/>
      <c r="DD4460"/>
      <c r="DE4460"/>
      <c r="DF4460"/>
      <c r="DG4460"/>
      <c r="DH4460"/>
      <c r="DI4460"/>
      <c r="DJ4460"/>
      <c r="DK4460"/>
      <c r="DL4460"/>
      <c r="DM4460"/>
      <c r="DN4460"/>
      <c r="DO4460"/>
      <c r="DP4460"/>
      <c r="DQ4460"/>
      <c r="DR4460"/>
      <c r="DS4460"/>
      <c r="DT4460"/>
      <c r="DU4460"/>
      <c r="DV4460"/>
      <c r="DW4460"/>
      <c r="DX4460"/>
      <c r="DY4460"/>
      <c r="DZ4460"/>
      <c r="EA4460"/>
      <c r="EB4460"/>
      <c r="EC4460"/>
      <c r="ED4460"/>
      <c r="EE4460"/>
      <c r="EF4460"/>
      <c r="EG4460"/>
      <c r="EH4460"/>
      <c r="EI4460"/>
      <c r="EJ4460"/>
      <c r="EK4460"/>
      <c r="EL4460"/>
      <c r="EM4460"/>
      <c r="EN4460"/>
      <c r="EO4460"/>
      <c r="EP4460"/>
      <c r="EQ4460"/>
      <c r="ER4460"/>
      <c r="ES4460"/>
      <c r="ET4460"/>
      <c r="EU4460"/>
      <c r="EV4460"/>
      <c r="EW4460"/>
      <c r="EX4460"/>
      <c r="EY4460"/>
      <c r="EZ4460"/>
      <c r="FA4460"/>
      <c r="FB4460"/>
      <c r="FC4460"/>
      <c r="FD4460"/>
      <c r="FE4460"/>
      <c r="FF4460"/>
      <c r="FG4460"/>
      <c r="FH4460"/>
      <c r="FI4460"/>
      <c r="FJ4460"/>
      <c r="FK4460"/>
      <c r="FL4460"/>
      <c r="FM4460"/>
      <c r="FN4460"/>
      <c r="FO4460"/>
      <c r="FP4460"/>
      <c r="FQ4460"/>
      <c r="FR4460"/>
      <c r="FS4460"/>
      <c r="FT4460"/>
      <c r="FU4460"/>
      <c r="FV4460"/>
      <c r="FW4460"/>
      <c r="FX4460"/>
      <c r="FY4460"/>
      <c r="FZ4460"/>
      <c r="GA4460"/>
      <c r="GB4460"/>
      <c r="GC4460"/>
      <c r="GD4460"/>
      <c r="GE4460"/>
      <c r="GF4460"/>
      <c r="GG4460"/>
      <c r="GH4460"/>
      <c r="GI4460"/>
      <c r="GJ4460"/>
      <c r="GK4460"/>
      <c r="GL4460"/>
      <c r="GM4460"/>
      <c r="GN4460"/>
      <c r="GO4460"/>
      <c r="GP4460"/>
      <c r="GQ4460"/>
      <c r="GR4460"/>
      <c r="GS4460"/>
      <c r="GT4460"/>
      <c r="GU4460"/>
      <c r="GV4460"/>
      <c r="GW4460"/>
      <c r="GX4460"/>
      <c r="GY4460"/>
      <c r="GZ4460"/>
      <c r="HA4460"/>
      <c r="HB4460"/>
      <c r="HC4460"/>
      <c r="HD4460"/>
      <c r="HE4460"/>
      <c r="HF4460"/>
      <c r="HG4460"/>
      <c r="HH4460"/>
      <c r="HI4460"/>
      <c r="HJ4460"/>
      <c r="HK4460"/>
      <c r="HL4460"/>
      <c r="HM4460"/>
      <c r="HN4460"/>
      <c r="HO4460"/>
      <c r="HP4460"/>
      <c r="HQ4460"/>
      <c r="HR4460"/>
      <c r="HS4460"/>
      <c r="HT4460"/>
      <c r="HU4460"/>
      <c r="HV4460"/>
      <c r="HW4460"/>
      <c r="HX4460"/>
      <c r="HY4460"/>
      <c r="HZ4460"/>
      <c r="IA4460"/>
      <c r="IB4460"/>
      <c r="IC4460"/>
      <c r="ID4460"/>
      <c r="IE4460"/>
      <c r="IF4460"/>
      <c r="IG4460"/>
      <c r="IH4460"/>
      <c r="II4460"/>
      <c r="IJ4460"/>
      <c r="IK4460"/>
      <c r="IL4460"/>
      <c r="IM4460"/>
      <c r="IN4460"/>
      <c r="IO4460"/>
      <c r="IP4460"/>
      <c r="IQ4460"/>
      <c r="IR4460"/>
      <c r="IS4460"/>
      <c r="IT4460"/>
      <c r="IU4460"/>
      <c r="IV4460"/>
    </row>
    <row r="4461" spans="1:256" ht="12.5">
      <c r="B4461" s="65">
        <v>1</v>
      </c>
      <c r="C4461" s="66">
        <f>IF(E4461="A",4,IF(E4461="B",3,IF(E4461="C",2,IF(E4461="D",1,0))))</f>
        <v>2</v>
      </c>
      <c r="D4461" s="77" t="s">
        <v>90</v>
      </c>
      <c r="E4461" s="77" t="s">
        <v>90</v>
      </c>
      <c r="F4461" s="76" t="s">
        <v>68</v>
      </c>
      <c r="G4461" s="78"/>
      <c r="H4461" s="96" t="s">
        <v>140</v>
      </c>
      <c r="I4461" s="107" t="s">
        <v>4822</v>
      </c>
      <c r="J4461" s="81"/>
      <c r="K4461" s="72"/>
      <c r="L4461" s="72"/>
      <c r="M4461" s="72"/>
      <c r="N4461" s="72"/>
      <c r="O4461" s="72"/>
      <c r="P4461" s="72"/>
      <c r="Q4461" s="833"/>
      <c r="R4461" s="102"/>
      <c r="S4461" s="73"/>
      <c r="T4461" s="102"/>
      <c r="U4461" s="103"/>
      <c r="V4461" s="104"/>
      <c r="W4461"/>
      <c r="X4461"/>
      <c r="Y4461"/>
      <c r="Z4461"/>
      <c r="AA4461"/>
      <c r="AB4461"/>
      <c r="AC4461"/>
      <c r="AD4461"/>
      <c r="AE4461"/>
      <c r="AF4461"/>
      <c r="AG4461"/>
      <c r="AH4461"/>
      <c r="AI4461"/>
      <c r="AJ4461"/>
      <c r="AK4461"/>
      <c r="AL4461"/>
      <c r="AM4461"/>
      <c r="AN4461"/>
      <c r="AO4461"/>
      <c r="AP4461"/>
      <c r="AQ4461"/>
      <c r="AR4461"/>
      <c r="AS4461"/>
      <c r="AT4461"/>
      <c r="AU4461"/>
      <c r="AV4461"/>
      <c r="AW4461"/>
      <c r="AX4461"/>
      <c r="AY4461"/>
      <c r="AZ4461"/>
      <c r="BA4461"/>
      <c r="BB4461"/>
      <c r="BC4461"/>
      <c r="BD4461"/>
      <c r="BE4461"/>
      <c r="BF4461"/>
      <c r="BG4461"/>
      <c r="BH4461"/>
      <c r="BI4461"/>
      <c r="BJ4461"/>
      <c r="BK4461"/>
      <c r="BL4461"/>
      <c r="BM4461"/>
      <c r="BN4461"/>
      <c r="BO4461"/>
      <c r="BP4461"/>
      <c r="BQ4461"/>
      <c r="BR4461"/>
      <c r="BS4461"/>
      <c r="BT4461"/>
      <c r="BU4461"/>
      <c r="BV4461"/>
      <c r="BW4461"/>
      <c r="BX4461"/>
      <c r="BY4461"/>
      <c r="BZ4461"/>
      <c r="CA4461"/>
      <c r="CB4461"/>
      <c r="CC4461"/>
      <c r="CD4461"/>
      <c r="CE4461"/>
      <c r="CF4461"/>
      <c r="CG4461"/>
      <c r="CH4461"/>
      <c r="CI4461"/>
      <c r="CJ4461"/>
      <c r="CK4461"/>
      <c r="CL4461"/>
      <c r="CM4461"/>
      <c r="CN4461"/>
      <c r="CO4461"/>
      <c r="CP4461"/>
      <c r="CQ4461"/>
      <c r="CR4461"/>
      <c r="CS4461"/>
      <c r="CT4461"/>
      <c r="CU4461"/>
      <c r="CV4461"/>
      <c r="CW4461"/>
      <c r="CX4461"/>
      <c r="CY4461"/>
      <c r="CZ4461"/>
      <c r="DA4461"/>
      <c r="DB4461"/>
      <c r="DC4461"/>
      <c r="DD4461"/>
      <c r="DE4461"/>
      <c r="DF4461"/>
      <c r="DG4461"/>
      <c r="DH4461"/>
      <c r="DI4461"/>
      <c r="DJ4461"/>
      <c r="DK4461"/>
      <c r="DL4461"/>
      <c r="DM4461"/>
      <c r="DN4461"/>
      <c r="DO4461"/>
      <c r="DP4461"/>
      <c r="DQ4461"/>
      <c r="DR4461"/>
      <c r="DS4461"/>
      <c r="DT4461"/>
      <c r="DU4461"/>
      <c r="DV4461"/>
      <c r="DW4461"/>
      <c r="DX4461"/>
      <c r="DY4461"/>
      <c r="DZ4461"/>
      <c r="EA4461"/>
      <c r="EB4461"/>
      <c r="EC4461"/>
      <c r="ED4461"/>
      <c r="EE4461"/>
      <c r="EF4461"/>
      <c r="EG4461"/>
      <c r="EH4461"/>
      <c r="EI4461"/>
      <c r="EJ4461"/>
      <c r="EK4461"/>
      <c r="EL4461"/>
      <c r="EM4461"/>
      <c r="EN4461"/>
      <c r="EO4461"/>
      <c r="EP4461"/>
      <c r="EQ4461"/>
      <c r="ER4461"/>
      <c r="ES4461"/>
      <c r="ET4461"/>
      <c r="EU4461"/>
      <c r="EV4461"/>
      <c r="EW4461"/>
      <c r="EX4461"/>
      <c r="EY4461"/>
      <c r="EZ4461"/>
      <c r="FA4461"/>
      <c r="FB4461"/>
      <c r="FC4461"/>
      <c r="FD4461"/>
      <c r="FE4461"/>
      <c r="FF4461"/>
      <c r="FG4461"/>
      <c r="FH4461"/>
      <c r="FI4461"/>
      <c r="FJ4461"/>
      <c r="FK4461"/>
      <c r="FL4461"/>
      <c r="FM4461"/>
      <c r="FN4461"/>
      <c r="FO4461"/>
      <c r="FP4461"/>
      <c r="FQ4461"/>
      <c r="FR4461"/>
      <c r="FS4461"/>
      <c r="FT4461"/>
      <c r="FU4461"/>
      <c r="FV4461"/>
      <c r="FW4461"/>
      <c r="FX4461"/>
      <c r="FY4461"/>
      <c r="FZ4461"/>
      <c r="GA4461"/>
      <c r="GB4461"/>
      <c r="GC4461"/>
      <c r="GD4461"/>
      <c r="GE4461"/>
      <c r="GF4461"/>
      <c r="GG4461"/>
      <c r="GH4461"/>
      <c r="GI4461"/>
      <c r="GJ4461"/>
      <c r="GK4461"/>
      <c r="GL4461"/>
      <c r="GM4461"/>
      <c r="GN4461"/>
      <c r="GO4461"/>
      <c r="GP4461"/>
      <c r="GQ4461"/>
      <c r="GR4461"/>
      <c r="GS4461"/>
      <c r="GT4461"/>
      <c r="GU4461"/>
      <c r="GV4461"/>
      <c r="GW4461"/>
      <c r="GX4461"/>
      <c r="GY4461"/>
      <c r="GZ4461"/>
      <c r="HA4461"/>
      <c r="HB4461"/>
      <c r="HC4461"/>
      <c r="HD4461"/>
      <c r="HE4461"/>
      <c r="HF4461"/>
      <c r="HG4461"/>
      <c r="HH4461"/>
      <c r="HI4461"/>
      <c r="HJ4461"/>
      <c r="HK4461"/>
      <c r="HL4461"/>
      <c r="HM4461"/>
      <c r="HN4461"/>
      <c r="HO4461"/>
      <c r="HP4461"/>
      <c r="HQ4461"/>
      <c r="HR4461"/>
      <c r="HS4461"/>
      <c r="HT4461"/>
      <c r="HU4461"/>
      <c r="HV4461"/>
      <c r="HW4461"/>
      <c r="HX4461"/>
      <c r="HY4461"/>
      <c r="HZ4461"/>
      <c r="IA4461"/>
      <c r="IB4461"/>
      <c r="IC4461"/>
      <c r="ID4461"/>
      <c r="IE4461"/>
      <c r="IF4461"/>
      <c r="IG4461"/>
      <c r="IH4461"/>
      <c r="II4461"/>
      <c r="IJ4461"/>
      <c r="IK4461"/>
      <c r="IL4461"/>
      <c r="IM4461"/>
      <c r="IN4461"/>
      <c r="IO4461"/>
      <c r="IP4461"/>
      <c r="IQ4461"/>
      <c r="IR4461"/>
      <c r="IS4461"/>
      <c r="IT4461"/>
      <c r="IU4461"/>
      <c r="IV4461"/>
    </row>
    <row r="4462" spans="1:256" ht="12.65" customHeight="1">
      <c r="B4462" s="65">
        <v>1</v>
      </c>
      <c r="C4462" s="66">
        <f>IF(E4462="A",1,IF(E4462="B",1,0))</f>
        <v>1</v>
      </c>
      <c r="D4462" s="248" t="s">
        <v>87</v>
      </c>
      <c r="E4462" s="248" t="s">
        <v>87</v>
      </c>
      <c r="F4462" s="662" t="s">
        <v>70</v>
      </c>
      <c r="G4462" s="78"/>
      <c r="H4462" s="96" t="s">
        <v>88</v>
      </c>
      <c r="I4462" s="107" t="s">
        <v>4823</v>
      </c>
      <c r="J4462" s="81"/>
      <c r="K4462" s="72"/>
      <c r="L4462" s="72"/>
      <c r="M4462" s="72"/>
      <c r="N4462" s="72"/>
      <c r="O4462" s="72"/>
      <c r="P4462" s="72"/>
      <c r="Q4462" s="833"/>
      <c r="R4462" s="102"/>
      <c r="S4462" s="73"/>
      <c r="T4462" s="102"/>
      <c r="U4462" s="103"/>
      <c r="V4462" s="104"/>
      <c r="W4462"/>
      <c r="X4462"/>
      <c r="Y4462"/>
      <c r="Z4462"/>
      <c r="AA4462"/>
      <c r="AB4462"/>
      <c r="AC4462"/>
      <c r="AD4462"/>
      <c r="AE4462"/>
      <c r="AF4462"/>
      <c r="AG4462"/>
      <c r="AH4462"/>
      <c r="AI4462"/>
      <c r="AJ4462"/>
      <c r="AK4462"/>
      <c r="AL4462"/>
      <c r="AM4462"/>
      <c r="AN4462"/>
      <c r="AO4462"/>
      <c r="AP4462"/>
      <c r="AQ4462"/>
      <c r="AR4462"/>
      <c r="AS4462"/>
      <c r="AT4462"/>
      <c r="AU4462"/>
      <c r="AV4462"/>
      <c r="AW4462"/>
      <c r="AX4462"/>
      <c r="AY4462"/>
      <c r="AZ4462"/>
      <c r="BA4462"/>
      <c r="BB4462"/>
      <c r="BC4462"/>
      <c r="BD4462"/>
      <c r="BE4462"/>
      <c r="BF4462"/>
      <c r="BG4462"/>
      <c r="BH4462"/>
      <c r="BI4462"/>
      <c r="BJ4462"/>
      <c r="BK4462"/>
      <c r="BL4462"/>
      <c r="BM4462"/>
      <c r="BN4462"/>
      <c r="BO4462"/>
      <c r="BP4462"/>
      <c r="BQ4462"/>
      <c r="BR4462"/>
      <c r="BS4462"/>
      <c r="BT4462"/>
      <c r="BU4462"/>
      <c r="BV4462"/>
      <c r="BW4462"/>
      <c r="BX4462"/>
      <c r="BY4462"/>
      <c r="BZ4462"/>
      <c r="CA4462"/>
      <c r="CB4462"/>
      <c r="CC4462"/>
      <c r="CD4462"/>
      <c r="CE4462"/>
      <c r="CF4462"/>
      <c r="CG4462"/>
      <c r="CH4462"/>
      <c r="CI4462"/>
      <c r="CJ4462"/>
      <c r="CK4462"/>
      <c r="CL4462"/>
      <c r="CM4462"/>
      <c r="CN4462"/>
      <c r="CO4462"/>
      <c r="CP4462"/>
      <c r="CQ4462"/>
      <c r="CR4462"/>
      <c r="CS4462"/>
      <c r="CT4462"/>
      <c r="CU4462"/>
      <c r="CV4462"/>
      <c r="CW4462"/>
      <c r="CX4462"/>
      <c r="CY4462"/>
      <c r="CZ4462"/>
      <c r="DA4462"/>
      <c r="DB4462"/>
      <c r="DC4462"/>
      <c r="DD4462"/>
      <c r="DE4462"/>
      <c r="DF4462"/>
      <c r="DG4462"/>
      <c r="DH4462"/>
      <c r="DI4462"/>
      <c r="DJ4462"/>
      <c r="DK4462"/>
      <c r="DL4462"/>
      <c r="DM4462"/>
      <c r="DN4462"/>
      <c r="DO4462"/>
      <c r="DP4462"/>
      <c r="DQ4462"/>
      <c r="DR4462"/>
      <c r="DS4462"/>
      <c r="DT4462"/>
      <c r="DU4462"/>
      <c r="DV4462"/>
      <c r="DW4462"/>
      <c r="DX4462"/>
      <c r="DY4462"/>
      <c r="DZ4462"/>
      <c r="EA4462"/>
      <c r="EB4462"/>
      <c r="EC4462"/>
      <c r="ED4462"/>
      <c r="EE4462"/>
      <c r="EF4462"/>
      <c r="EG4462"/>
      <c r="EH4462"/>
      <c r="EI4462"/>
      <c r="EJ4462"/>
      <c r="EK4462"/>
      <c r="EL4462"/>
      <c r="EM4462"/>
      <c r="EN4462"/>
      <c r="EO4462"/>
      <c r="EP4462"/>
      <c r="EQ4462"/>
      <c r="ER4462"/>
      <c r="ES4462"/>
      <c r="ET4462"/>
      <c r="EU4462"/>
      <c r="EV4462"/>
      <c r="EW4462"/>
      <c r="EX4462"/>
      <c r="EY4462"/>
      <c r="EZ4462"/>
      <c r="FA4462"/>
      <c r="FB4462"/>
      <c r="FC4462"/>
      <c r="FD4462"/>
      <c r="FE4462"/>
      <c r="FF4462"/>
      <c r="FG4462"/>
      <c r="FH4462"/>
      <c r="FI4462"/>
      <c r="FJ4462"/>
      <c r="FK4462"/>
      <c r="FL4462"/>
      <c r="FM4462"/>
      <c r="FN4462"/>
      <c r="FO4462"/>
      <c r="FP4462"/>
      <c r="FQ4462"/>
      <c r="FR4462"/>
      <c r="FS4462"/>
      <c r="FT4462"/>
      <c r="FU4462"/>
      <c r="FV4462"/>
      <c r="FW4462"/>
      <c r="FX4462"/>
      <c r="FY4462"/>
      <c r="FZ4462"/>
      <c r="GA4462"/>
      <c r="GB4462"/>
      <c r="GC4462"/>
      <c r="GD4462"/>
      <c r="GE4462"/>
      <c r="GF4462"/>
      <c r="GG4462"/>
      <c r="GH4462"/>
      <c r="GI4462"/>
      <c r="GJ4462"/>
      <c r="GK4462"/>
      <c r="GL4462"/>
      <c r="GM4462"/>
      <c r="GN4462"/>
      <c r="GO4462"/>
      <c r="GP4462"/>
      <c r="GQ4462"/>
      <c r="GR4462"/>
      <c r="GS4462"/>
      <c r="GT4462"/>
      <c r="GU4462"/>
      <c r="GV4462"/>
      <c r="GW4462"/>
      <c r="GX4462"/>
      <c r="GY4462"/>
      <c r="GZ4462"/>
      <c r="HA4462"/>
      <c r="HB4462"/>
      <c r="HC4462"/>
      <c r="HD4462"/>
      <c r="HE4462"/>
      <c r="HF4462"/>
      <c r="HG4462"/>
      <c r="HH4462"/>
      <c r="HI4462"/>
      <c r="HJ4462"/>
      <c r="HK4462"/>
      <c r="HL4462"/>
      <c r="HM4462"/>
      <c r="HN4462"/>
      <c r="HO4462"/>
      <c r="HP4462"/>
      <c r="HQ4462"/>
      <c r="HR4462"/>
      <c r="HS4462"/>
      <c r="HT4462"/>
      <c r="HU4462"/>
      <c r="HV4462"/>
      <c r="HW4462"/>
      <c r="HX4462"/>
      <c r="HY4462"/>
      <c r="HZ4462"/>
      <c r="IA4462"/>
      <c r="IB4462"/>
      <c r="IC4462"/>
      <c r="ID4462"/>
      <c r="IE4462"/>
      <c r="IF4462"/>
      <c r="IG4462"/>
      <c r="IH4462"/>
      <c r="II4462"/>
      <c r="IJ4462"/>
      <c r="IK4462"/>
      <c r="IL4462"/>
      <c r="IM4462"/>
      <c r="IN4462"/>
      <c r="IO4462"/>
      <c r="IP4462"/>
      <c r="IQ4462"/>
      <c r="IR4462"/>
      <c r="IS4462"/>
      <c r="IT4462"/>
      <c r="IU4462"/>
      <c r="IV4462"/>
    </row>
    <row r="4463" spans="1:256" ht="12.5">
      <c r="B4463" s="65">
        <v>1</v>
      </c>
      <c r="C4463" s="66">
        <f>IF(E4463="A",1,IF(E4463="B",1,0))</f>
        <v>1</v>
      </c>
      <c r="D4463" s="656" t="s">
        <v>70</v>
      </c>
      <c r="E4463" s="658" t="s">
        <v>87</v>
      </c>
      <c r="F4463" s="658" t="s">
        <v>87</v>
      </c>
      <c r="G4463" s="78"/>
      <c r="H4463" s="96" t="s">
        <v>119</v>
      </c>
      <c r="I4463" s="107" t="s">
        <v>4824</v>
      </c>
      <c r="J4463" s="81"/>
      <c r="K4463" s="72"/>
      <c r="L4463" s="72"/>
      <c r="M4463" s="72"/>
      <c r="N4463" s="72"/>
      <c r="O4463" s="72"/>
      <c r="P4463" s="72"/>
      <c r="Q4463" s="833"/>
      <c r="R4463" s="102"/>
      <c r="S4463" s="73"/>
      <c r="T4463" s="102"/>
      <c r="U4463" s="103"/>
      <c r="V4463" s="104"/>
      <c r="W4463"/>
      <c r="X4463"/>
      <c r="Y4463"/>
      <c r="Z4463"/>
      <c r="AA4463"/>
      <c r="AB4463"/>
      <c r="AC4463"/>
      <c r="AD4463"/>
      <c r="AE4463"/>
      <c r="AF4463"/>
      <c r="AG4463"/>
      <c r="AH4463"/>
      <c r="AI4463"/>
      <c r="AJ4463"/>
      <c r="AK4463"/>
      <c r="AL4463"/>
      <c r="AM4463"/>
      <c r="AN4463"/>
      <c r="AO4463"/>
      <c r="AP4463"/>
      <c r="AQ4463"/>
      <c r="AR4463"/>
      <c r="AS4463"/>
      <c r="AT4463"/>
      <c r="AU4463"/>
      <c r="AV4463"/>
      <c r="AW4463"/>
      <c r="AX4463"/>
      <c r="AY4463"/>
      <c r="AZ4463"/>
      <c r="BA4463"/>
      <c r="BB4463"/>
      <c r="BC4463"/>
      <c r="BD4463"/>
      <c r="BE4463"/>
      <c r="BF4463"/>
      <c r="BG4463"/>
      <c r="BH4463"/>
      <c r="BI4463"/>
      <c r="BJ4463"/>
      <c r="BK4463"/>
      <c r="BL4463"/>
      <c r="BM4463"/>
      <c r="BN4463"/>
      <c r="BO4463"/>
      <c r="BP4463"/>
      <c r="BQ4463"/>
      <c r="BR4463"/>
      <c r="BS4463"/>
      <c r="BT4463"/>
      <c r="BU4463"/>
      <c r="BV4463"/>
      <c r="BW4463"/>
      <c r="BX4463"/>
      <c r="BY4463"/>
      <c r="BZ4463"/>
      <c r="CA4463"/>
      <c r="CB4463"/>
      <c r="CC4463"/>
      <c r="CD4463"/>
      <c r="CE4463"/>
      <c r="CF4463"/>
      <c r="CG4463"/>
      <c r="CH4463"/>
      <c r="CI4463"/>
      <c r="CJ4463"/>
      <c r="CK4463"/>
      <c r="CL4463"/>
      <c r="CM4463"/>
      <c r="CN4463"/>
      <c r="CO4463"/>
      <c r="CP4463"/>
      <c r="CQ4463"/>
      <c r="CR4463"/>
      <c r="CS4463"/>
      <c r="CT4463"/>
      <c r="CU4463"/>
      <c r="CV4463"/>
      <c r="CW4463"/>
      <c r="CX4463"/>
      <c r="CY4463"/>
      <c r="CZ4463"/>
      <c r="DA4463"/>
      <c r="DB4463"/>
      <c r="DC4463"/>
      <c r="DD4463"/>
      <c r="DE4463"/>
      <c r="DF4463"/>
      <c r="DG4463"/>
      <c r="DH4463"/>
      <c r="DI4463"/>
      <c r="DJ4463"/>
      <c r="DK4463"/>
      <c r="DL4463"/>
      <c r="DM4463"/>
      <c r="DN4463"/>
      <c r="DO4463"/>
      <c r="DP4463"/>
      <c r="DQ4463"/>
      <c r="DR4463"/>
      <c r="DS4463"/>
      <c r="DT4463"/>
      <c r="DU4463"/>
      <c r="DV4463"/>
      <c r="DW4463"/>
      <c r="DX4463"/>
      <c r="DY4463"/>
      <c r="DZ4463"/>
      <c r="EA4463"/>
      <c r="EB4463"/>
      <c r="EC4463"/>
      <c r="ED4463"/>
      <c r="EE4463"/>
      <c r="EF4463"/>
      <c r="EG4463"/>
      <c r="EH4463"/>
      <c r="EI4463"/>
      <c r="EJ4463"/>
      <c r="EK4463"/>
      <c r="EL4463"/>
      <c r="EM4463"/>
      <c r="EN4463"/>
      <c r="EO4463"/>
      <c r="EP4463"/>
      <c r="EQ4463"/>
      <c r="ER4463"/>
      <c r="ES4463"/>
      <c r="ET4463"/>
      <c r="EU4463"/>
      <c r="EV4463"/>
      <c r="EW4463"/>
      <c r="EX4463"/>
      <c r="EY4463"/>
      <c r="EZ4463"/>
      <c r="FA4463"/>
      <c r="FB4463"/>
      <c r="FC4463"/>
      <c r="FD4463"/>
      <c r="FE4463"/>
      <c r="FF4463"/>
      <c r="FG4463"/>
      <c r="FH4463"/>
      <c r="FI4463"/>
      <c r="FJ4463"/>
      <c r="FK4463"/>
      <c r="FL4463"/>
      <c r="FM4463"/>
      <c r="FN4463"/>
      <c r="FO4463"/>
      <c r="FP4463"/>
      <c r="FQ4463"/>
      <c r="FR4463"/>
      <c r="FS4463"/>
      <c r="FT4463"/>
      <c r="FU4463"/>
      <c r="FV4463"/>
      <c r="FW4463"/>
      <c r="FX4463"/>
      <c r="FY4463"/>
      <c r="FZ4463"/>
      <c r="GA4463"/>
      <c r="GB4463"/>
      <c r="GC4463"/>
      <c r="GD4463"/>
      <c r="GE4463"/>
      <c r="GF4463"/>
      <c r="GG4463"/>
      <c r="GH4463"/>
      <c r="GI4463"/>
      <c r="GJ4463"/>
      <c r="GK4463"/>
      <c r="GL4463"/>
      <c r="GM4463"/>
      <c r="GN4463"/>
      <c r="GO4463"/>
      <c r="GP4463"/>
      <c r="GQ4463"/>
      <c r="GR4463"/>
      <c r="GS4463"/>
      <c r="GT4463"/>
      <c r="GU4463"/>
      <c r="GV4463"/>
      <c r="GW4463"/>
      <c r="GX4463"/>
      <c r="GY4463"/>
      <c r="GZ4463"/>
      <c r="HA4463"/>
      <c r="HB4463"/>
      <c r="HC4463"/>
      <c r="HD4463"/>
      <c r="HE4463"/>
      <c r="HF4463"/>
      <c r="HG4463"/>
      <c r="HH4463"/>
      <c r="HI4463"/>
      <c r="HJ4463"/>
      <c r="HK4463"/>
      <c r="HL4463"/>
      <c r="HM4463"/>
      <c r="HN4463"/>
      <c r="HO4463"/>
      <c r="HP4463"/>
      <c r="HQ4463"/>
      <c r="HR4463"/>
      <c r="HS4463"/>
      <c r="HT4463"/>
      <c r="HU4463"/>
      <c r="HV4463"/>
      <c r="HW4463"/>
      <c r="HX4463"/>
      <c r="HY4463"/>
      <c r="HZ4463"/>
      <c r="IA4463"/>
      <c r="IB4463"/>
      <c r="IC4463"/>
      <c r="ID4463"/>
      <c r="IE4463"/>
      <c r="IF4463"/>
      <c r="IG4463"/>
      <c r="IH4463"/>
      <c r="II4463"/>
      <c r="IJ4463"/>
      <c r="IK4463"/>
      <c r="IL4463"/>
      <c r="IM4463"/>
      <c r="IN4463"/>
      <c r="IO4463"/>
      <c r="IP4463"/>
      <c r="IQ4463"/>
      <c r="IR4463"/>
      <c r="IS4463"/>
      <c r="IT4463"/>
      <c r="IU4463"/>
      <c r="IV4463"/>
    </row>
    <row r="4464" spans="1:256" ht="12.5">
      <c r="B4464" s="65">
        <v>1</v>
      </c>
      <c r="C4464" s="66">
        <f>IF(E4464="A",1,IF(E4464="B",1,0))</f>
        <v>1</v>
      </c>
      <c r="D4464" s="77" t="s">
        <v>90</v>
      </c>
      <c r="E4464" s="76" t="s">
        <v>87</v>
      </c>
      <c r="F4464" s="76" t="s">
        <v>68</v>
      </c>
      <c r="G4464" s="78"/>
      <c r="H4464" s="96" t="s">
        <v>372</v>
      </c>
      <c r="I4464" s="107" t="s">
        <v>854</v>
      </c>
      <c r="J4464" s="81"/>
      <c r="K4464" s="72"/>
      <c r="L4464" s="72"/>
      <c r="M4464" s="72"/>
      <c r="N4464" s="72"/>
      <c r="O4464" s="72"/>
      <c r="P4464" s="72"/>
      <c r="Q4464" s="833"/>
      <c r="R4464" s="102"/>
      <c r="S4464" s="73"/>
      <c r="T4464" s="102"/>
      <c r="U4464" s="103"/>
      <c r="V4464" s="104"/>
      <c r="W4464"/>
      <c r="X4464"/>
      <c r="Y4464"/>
      <c r="Z4464"/>
      <c r="AA4464"/>
      <c r="AB4464"/>
      <c r="AC4464"/>
      <c r="AD4464"/>
      <c r="AE4464"/>
      <c r="AF4464"/>
      <c r="AG4464"/>
      <c r="AH4464"/>
      <c r="AI4464"/>
      <c r="AJ4464"/>
      <c r="AK4464"/>
      <c r="AL4464"/>
      <c r="AM4464"/>
      <c r="AN4464"/>
      <c r="AO4464"/>
      <c r="AP4464"/>
      <c r="AQ4464"/>
      <c r="AR4464"/>
      <c r="AS4464"/>
      <c r="AT4464"/>
      <c r="AU4464"/>
      <c r="AV4464"/>
      <c r="AW4464"/>
      <c r="AX4464"/>
      <c r="AY4464"/>
      <c r="AZ4464"/>
      <c r="BA4464"/>
      <c r="BB4464"/>
      <c r="BC4464"/>
      <c r="BD4464"/>
      <c r="BE4464"/>
      <c r="BF4464"/>
      <c r="BG4464"/>
      <c r="BH4464"/>
      <c r="BI4464"/>
      <c r="BJ4464"/>
      <c r="BK4464"/>
      <c r="BL4464"/>
      <c r="BM4464"/>
      <c r="BN4464"/>
      <c r="BO4464"/>
      <c r="BP4464"/>
      <c r="BQ4464"/>
      <c r="BR4464"/>
      <c r="BS4464"/>
      <c r="BT4464"/>
      <c r="BU4464"/>
      <c r="BV4464"/>
      <c r="BW4464"/>
      <c r="BX4464"/>
      <c r="BY4464"/>
      <c r="BZ4464"/>
      <c r="CA4464"/>
      <c r="CB4464"/>
      <c r="CC4464"/>
      <c r="CD4464"/>
      <c r="CE4464"/>
      <c r="CF4464"/>
      <c r="CG4464"/>
      <c r="CH4464"/>
      <c r="CI4464"/>
      <c r="CJ4464"/>
      <c r="CK4464"/>
      <c r="CL4464"/>
      <c r="CM4464"/>
      <c r="CN4464"/>
      <c r="CO4464"/>
      <c r="CP4464"/>
      <c r="CQ4464"/>
      <c r="CR4464"/>
      <c r="CS4464"/>
      <c r="CT4464"/>
      <c r="CU4464"/>
      <c r="CV4464"/>
      <c r="CW4464"/>
      <c r="CX4464"/>
      <c r="CY4464"/>
      <c r="CZ4464"/>
      <c r="DA4464"/>
      <c r="DB4464"/>
      <c r="DC4464"/>
      <c r="DD4464"/>
      <c r="DE4464"/>
      <c r="DF4464"/>
      <c r="DG4464"/>
      <c r="DH4464"/>
      <c r="DI4464"/>
      <c r="DJ4464"/>
      <c r="DK4464"/>
      <c r="DL4464"/>
      <c r="DM4464"/>
      <c r="DN4464"/>
      <c r="DO4464"/>
      <c r="DP4464"/>
      <c r="DQ4464"/>
      <c r="DR4464"/>
      <c r="DS4464"/>
      <c r="DT4464"/>
      <c r="DU4464"/>
      <c r="DV4464"/>
      <c r="DW4464"/>
      <c r="DX4464"/>
      <c r="DY4464"/>
      <c r="DZ4464"/>
      <c r="EA4464"/>
      <c r="EB4464"/>
      <c r="EC4464"/>
      <c r="ED4464"/>
      <c r="EE4464"/>
      <c r="EF4464"/>
      <c r="EG4464"/>
      <c r="EH4464"/>
      <c r="EI4464"/>
      <c r="EJ4464"/>
      <c r="EK4464"/>
      <c r="EL4464"/>
      <c r="EM4464"/>
      <c r="EN4464"/>
      <c r="EO4464"/>
      <c r="EP4464"/>
      <c r="EQ4464"/>
      <c r="ER4464"/>
      <c r="ES4464"/>
      <c r="ET4464"/>
      <c r="EU4464"/>
      <c r="EV4464"/>
      <c r="EW4464"/>
      <c r="EX4464"/>
      <c r="EY4464"/>
      <c r="EZ4464"/>
      <c r="FA4464"/>
      <c r="FB4464"/>
      <c r="FC4464"/>
      <c r="FD4464"/>
      <c r="FE4464"/>
      <c r="FF4464"/>
      <c r="FG4464"/>
      <c r="FH4464"/>
      <c r="FI4464"/>
      <c r="FJ4464"/>
      <c r="FK4464"/>
      <c r="FL4464"/>
      <c r="FM4464"/>
      <c r="FN4464"/>
      <c r="FO4464"/>
      <c r="FP4464"/>
      <c r="FQ4464"/>
      <c r="FR4464"/>
      <c r="FS4464"/>
      <c r="FT4464"/>
      <c r="FU4464"/>
      <c r="FV4464"/>
      <c r="FW4464"/>
      <c r="FX4464"/>
      <c r="FY4464"/>
      <c r="FZ4464"/>
      <c r="GA4464"/>
      <c r="GB4464"/>
      <c r="GC4464"/>
      <c r="GD4464"/>
      <c r="GE4464"/>
      <c r="GF4464"/>
      <c r="GG4464"/>
      <c r="GH4464"/>
      <c r="GI4464"/>
      <c r="GJ4464"/>
      <c r="GK4464"/>
      <c r="GL4464"/>
      <c r="GM4464"/>
      <c r="GN4464"/>
      <c r="GO4464"/>
      <c r="GP4464"/>
      <c r="GQ4464"/>
      <c r="GR4464"/>
      <c r="GS4464"/>
      <c r="GT4464"/>
      <c r="GU4464"/>
      <c r="GV4464"/>
      <c r="GW4464"/>
      <c r="GX4464"/>
      <c r="GY4464"/>
      <c r="GZ4464"/>
      <c r="HA4464"/>
      <c r="HB4464"/>
      <c r="HC4464"/>
      <c r="HD4464"/>
      <c r="HE4464"/>
      <c r="HF4464"/>
      <c r="HG4464"/>
      <c r="HH4464"/>
      <c r="HI4464"/>
      <c r="HJ4464"/>
      <c r="HK4464"/>
      <c r="HL4464"/>
      <c r="HM4464"/>
      <c r="HN4464"/>
      <c r="HO4464"/>
      <c r="HP4464"/>
      <c r="HQ4464"/>
      <c r="HR4464"/>
      <c r="HS4464"/>
      <c r="HT4464"/>
      <c r="HU4464"/>
      <c r="HV4464"/>
      <c r="HW4464"/>
      <c r="HX4464"/>
      <c r="HY4464"/>
      <c r="HZ4464"/>
      <c r="IA4464"/>
      <c r="IB4464"/>
      <c r="IC4464"/>
      <c r="ID4464"/>
      <c r="IE4464"/>
      <c r="IF4464"/>
      <c r="IG4464"/>
      <c r="IH4464"/>
      <c r="II4464"/>
      <c r="IJ4464"/>
      <c r="IK4464"/>
      <c r="IL4464"/>
      <c r="IM4464"/>
      <c r="IN4464"/>
      <c r="IO4464"/>
      <c r="IP4464"/>
      <c r="IQ4464"/>
      <c r="IR4464"/>
      <c r="IS4464"/>
      <c r="IT4464"/>
      <c r="IU4464"/>
      <c r="IV4464"/>
    </row>
    <row r="4465" spans="1:256" ht="12.5">
      <c r="B4465" s="124">
        <v>1</v>
      </c>
      <c r="C4465" s="66">
        <v>3</v>
      </c>
      <c r="D4465" s="77" t="s">
        <v>90</v>
      </c>
      <c r="E4465" s="76" t="s">
        <v>87</v>
      </c>
      <c r="F4465" s="76" t="s">
        <v>68</v>
      </c>
      <c r="G4465" s="78"/>
      <c r="H4465" s="96" t="s">
        <v>101</v>
      </c>
      <c r="I4465" s="107" t="s">
        <v>854</v>
      </c>
      <c r="J4465" s="81" t="s">
        <v>1056</v>
      </c>
      <c r="K4465" s="72"/>
      <c r="L4465" s="72"/>
      <c r="M4465" s="72"/>
      <c r="N4465" s="72"/>
      <c r="O4465" s="72"/>
      <c r="P4465" s="72"/>
      <c r="Q4465" s="833"/>
      <c r="R4465" s="102"/>
      <c r="S4465" s="73"/>
      <c r="T4465" s="102"/>
      <c r="U4465" s="103"/>
      <c r="V4465" s="104"/>
      <c r="W4465"/>
      <c r="X4465"/>
      <c r="Y4465"/>
      <c r="Z4465"/>
      <c r="AA4465"/>
      <c r="AB4465"/>
      <c r="AC4465"/>
      <c r="AD4465"/>
      <c r="AE4465"/>
      <c r="AF4465"/>
      <c r="AG4465"/>
      <c r="AH4465"/>
      <c r="AI4465"/>
      <c r="AJ4465"/>
      <c r="AK4465"/>
      <c r="AL4465"/>
      <c r="AM4465"/>
      <c r="AN4465"/>
      <c r="AO4465"/>
      <c r="AP4465"/>
      <c r="AQ4465"/>
      <c r="AR4465"/>
      <c r="AS4465"/>
      <c r="AT4465"/>
      <c r="AU4465"/>
      <c r="AV4465"/>
      <c r="AW4465"/>
      <c r="AX4465"/>
      <c r="AY4465"/>
      <c r="AZ4465"/>
      <c r="BA4465"/>
      <c r="BB4465"/>
      <c r="BC4465"/>
      <c r="BD4465"/>
      <c r="BE4465"/>
      <c r="BF4465"/>
      <c r="BG4465"/>
      <c r="BH4465"/>
      <c r="BI4465"/>
      <c r="BJ4465"/>
      <c r="BK4465"/>
      <c r="BL4465"/>
      <c r="BM4465"/>
      <c r="BN4465"/>
      <c r="BO4465"/>
      <c r="BP4465"/>
      <c r="BQ4465"/>
      <c r="BR4465"/>
      <c r="BS4465"/>
      <c r="BT4465"/>
      <c r="BU4465"/>
      <c r="BV4465"/>
      <c r="BW4465"/>
      <c r="BX4465"/>
      <c r="BY4465"/>
      <c r="BZ4465"/>
      <c r="CA4465"/>
      <c r="CB4465"/>
      <c r="CC4465"/>
      <c r="CD4465"/>
      <c r="CE4465"/>
      <c r="CF4465"/>
      <c r="CG4465"/>
      <c r="CH4465"/>
      <c r="CI4465"/>
      <c r="CJ4465"/>
      <c r="CK4465"/>
      <c r="CL4465"/>
      <c r="CM4465"/>
      <c r="CN4465"/>
      <c r="CO4465"/>
      <c r="CP4465"/>
      <c r="CQ4465"/>
      <c r="CR4465"/>
      <c r="CS4465"/>
      <c r="CT4465"/>
      <c r="CU4465"/>
      <c r="CV4465"/>
      <c r="CW4465"/>
      <c r="CX4465"/>
      <c r="CY4465"/>
      <c r="CZ4465"/>
      <c r="DA4465"/>
      <c r="DB4465"/>
      <c r="DC4465"/>
      <c r="DD4465"/>
      <c r="DE4465"/>
      <c r="DF4465"/>
      <c r="DG4465"/>
      <c r="DH4465"/>
      <c r="DI4465"/>
      <c r="DJ4465"/>
      <c r="DK4465"/>
      <c r="DL4465"/>
      <c r="DM4465"/>
      <c r="DN4465"/>
      <c r="DO4465"/>
      <c r="DP4465"/>
      <c r="DQ4465"/>
      <c r="DR4465"/>
      <c r="DS4465"/>
      <c r="DT4465"/>
      <c r="DU4465"/>
      <c r="DV4465"/>
      <c r="DW4465"/>
      <c r="DX4465"/>
      <c r="DY4465"/>
      <c r="DZ4465"/>
      <c r="EA4465"/>
      <c r="EB4465"/>
      <c r="EC4465"/>
      <c r="ED4465"/>
      <c r="EE4465"/>
      <c r="EF4465"/>
      <c r="EG4465"/>
      <c r="EH4465"/>
      <c r="EI4465"/>
      <c r="EJ4465"/>
      <c r="EK4465"/>
      <c r="EL4465"/>
      <c r="EM4465"/>
      <c r="EN4465"/>
      <c r="EO4465"/>
      <c r="EP4465"/>
      <c r="EQ4465"/>
      <c r="ER4465"/>
      <c r="ES4465"/>
      <c r="ET4465"/>
      <c r="EU4465"/>
      <c r="EV4465"/>
      <c r="EW4465"/>
      <c r="EX4465"/>
      <c r="EY4465"/>
      <c r="EZ4465"/>
      <c r="FA4465"/>
      <c r="FB4465"/>
      <c r="FC4465"/>
      <c r="FD4465"/>
      <c r="FE4465"/>
      <c r="FF4465"/>
      <c r="FG4465"/>
      <c r="FH4465"/>
      <c r="FI4465"/>
      <c r="FJ4465"/>
      <c r="FK4465"/>
      <c r="FL4465"/>
      <c r="FM4465"/>
      <c r="FN4465"/>
      <c r="FO4465"/>
      <c r="FP4465"/>
      <c r="FQ4465"/>
      <c r="FR4465"/>
      <c r="FS4465"/>
      <c r="FT4465"/>
      <c r="FU4465"/>
      <c r="FV4465"/>
      <c r="FW4465"/>
      <c r="FX4465"/>
      <c r="FY4465"/>
      <c r="FZ4465"/>
      <c r="GA4465"/>
      <c r="GB4465"/>
      <c r="GC4465"/>
      <c r="GD4465"/>
      <c r="GE4465"/>
      <c r="GF4465"/>
      <c r="GG4465"/>
      <c r="GH4465"/>
      <c r="GI4465"/>
      <c r="GJ4465"/>
      <c r="GK4465"/>
      <c r="GL4465"/>
      <c r="GM4465"/>
      <c r="GN4465"/>
      <c r="GO4465"/>
      <c r="GP4465"/>
      <c r="GQ4465"/>
      <c r="GR4465"/>
      <c r="GS4465"/>
      <c r="GT4465"/>
      <c r="GU4465"/>
      <c r="GV4465"/>
      <c r="GW4465"/>
      <c r="GX4465"/>
      <c r="GY4465"/>
      <c r="GZ4465"/>
      <c r="HA4465"/>
      <c r="HB4465"/>
      <c r="HC4465"/>
      <c r="HD4465"/>
      <c r="HE4465"/>
      <c r="HF4465"/>
      <c r="HG4465"/>
      <c r="HH4465"/>
      <c r="HI4465"/>
      <c r="HJ4465"/>
      <c r="HK4465"/>
      <c r="HL4465"/>
      <c r="HM4465"/>
      <c r="HN4465"/>
      <c r="HO4465"/>
      <c r="HP4465"/>
      <c r="HQ4465"/>
      <c r="HR4465"/>
      <c r="HS4465"/>
      <c r="HT4465"/>
      <c r="HU4465"/>
      <c r="HV4465"/>
      <c r="HW4465"/>
      <c r="HX4465"/>
      <c r="HY4465"/>
      <c r="HZ4465"/>
      <c r="IA4465"/>
      <c r="IB4465"/>
      <c r="IC4465"/>
      <c r="ID4465"/>
      <c r="IE4465"/>
      <c r="IF4465"/>
      <c r="IG4465"/>
      <c r="IH4465"/>
      <c r="II4465"/>
      <c r="IJ4465"/>
      <c r="IK4465"/>
      <c r="IL4465"/>
      <c r="IM4465"/>
      <c r="IN4465"/>
      <c r="IO4465"/>
      <c r="IP4465"/>
      <c r="IQ4465"/>
      <c r="IR4465"/>
      <c r="IS4465"/>
      <c r="IT4465"/>
      <c r="IU4465"/>
      <c r="IV4465"/>
    </row>
    <row r="4466" spans="1:256" ht="12.65" customHeight="1">
      <c r="B4466" s="65">
        <v>1</v>
      </c>
      <c r="C4466" s="66">
        <f>IF(E4466="A",1,IF(E4466="B",1,0))</f>
        <v>0</v>
      </c>
      <c r="D4466" s="675" t="s">
        <v>87</v>
      </c>
      <c r="E4466" s="676" t="s">
        <v>90</v>
      </c>
      <c r="F4466" s="675" t="s">
        <v>87</v>
      </c>
      <c r="G4466" s="78"/>
      <c r="H4466" s="96" t="s">
        <v>114</v>
      </c>
      <c r="I4466" s="107" t="s">
        <v>4825</v>
      </c>
      <c r="J4466" s="81"/>
      <c r="K4466" s="72"/>
      <c r="L4466" s="72"/>
      <c r="M4466" s="72"/>
      <c r="N4466" s="72"/>
      <c r="O4466" s="72"/>
      <c r="P4466" s="72"/>
      <c r="Q4466" s="833"/>
      <c r="R4466" s="102"/>
      <c r="S4466" s="73"/>
      <c r="T4466" s="102"/>
      <c r="U4466" s="103"/>
      <c r="V4466" s="104"/>
      <c r="W4466"/>
      <c r="X4466"/>
      <c r="Y4466"/>
      <c r="Z4466"/>
      <c r="AA4466"/>
      <c r="AB4466"/>
      <c r="AC4466"/>
      <c r="AD4466"/>
      <c r="AE4466"/>
      <c r="AF4466"/>
      <c r="AG4466"/>
      <c r="AH4466"/>
      <c r="AI4466"/>
      <c r="AJ4466"/>
      <c r="AK4466"/>
      <c r="AL4466"/>
      <c r="AM4466"/>
      <c r="AN4466"/>
      <c r="AO4466"/>
      <c r="AP4466"/>
      <c r="AQ4466"/>
      <c r="AR4466"/>
      <c r="AS4466"/>
      <c r="AT4466"/>
      <c r="AU4466"/>
      <c r="AV4466"/>
      <c r="AW4466"/>
      <c r="AX4466"/>
      <c r="AY4466"/>
      <c r="AZ4466"/>
      <c r="BA4466"/>
      <c r="BB4466"/>
      <c r="BC4466"/>
      <c r="BD4466"/>
      <c r="BE4466"/>
      <c r="BF4466"/>
      <c r="BG4466"/>
      <c r="BH4466"/>
      <c r="BI4466"/>
      <c r="BJ4466"/>
      <c r="BK4466"/>
      <c r="BL4466"/>
      <c r="BM4466"/>
      <c r="BN4466"/>
      <c r="BO4466"/>
      <c r="BP4466"/>
      <c r="BQ4466"/>
      <c r="BR4466"/>
      <c r="BS4466"/>
      <c r="BT4466"/>
      <c r="BU4466"/>
      <c r="BV4466"/>
      <c r="BW4466"/>
      <c r="BX4466"/>
      <c r="BY4466"/>
      <c r="BZ4466"/>
      <c r="CA4466"/>
      <c r="CB4466"/>
      <c r="CC4466"/>
      <c r="CD4466"/>
      <c r="CE4466"/>
      <c r="CF4466"/>
      <c r="CG4466"/>
      <c r="CH4466"/>
      <c r="CI4466"/>
      <c r="CJ4466"/>
      <c r="CK4466"/>
      <c r="CL4466"/>
      <c r="CM4466"/>
      <c r="CN4466"/>
      <c r="CO4466"/>
      <c r="CP4466"/>
      <c r="CQ4466"/>
      <c r="CR4466"/>
      <c r="CS4466"/>
      <c r="CT4466"/>
      <c r="CU4466"/>
      <c r="CV4466"/>
      <c r="CW4466"/>
      <c r="CX4466"/>
      <c r="CY4466"/>
      <c r="CZ4466"/>
      <c r="DA4466"/>
      <c r="DB4466"/>
      <c r="DC4466"/>
      <c r="DD4466"/>
      <c r="DE4466"/>
      <c r="DF4466"/>
      <c r="DG4466"/>
      <c r="DH4466"/>
      <c r="DI4466"/>
      <c r="DJ4466"/>
      <c r="DK4466"/>
      <c r="DL4466"/>
      <c r="DM4466"/>
      <c r="DN4466"/>
      <c r="DO4466"/>
      <c r="DP4466"/>
      <c r="DQ4466"/>
      <c r="DR4466"/>
      <c r="DS4466"/>
      <c r="DT4466"/>
      <c r="DU4466"/>
      <c r="DV4466"/>
      <c r="DW4466"/>
      <c r="DX4466"/>
      <c r="DY4466"/>
      <c r="DZ4466"/>
      <c r="EA4466"/>
      <c r="EB4466"/>
      <c r="EC4466"/>
      <c r="ED4466"/>
      <c r="EE4466"/>
      <c r="EF4466"/>
      <c r="EG4466"/>
      <c r="EH4466"/>
      <c r="EI4466"/>
      <c r="EJ4466"/>
      <c r="EK4466"/>
      <c r="EL4466"/>
      <c r="EM4466"/>
      <c r="EN4466"/>
      <c r="EO4466"/>
      <c r="EP4466"/>
      <c r="EQ4466"/>
      <c r="ER4466"/>
      <c r="ES4466"/>
      <c r="ET4466"/>
      <c r="EU4466"/>
      <c r="EV4466"/>
      <c r="EW4466"/>
      <c r="EX4466"/>
      <c r="EY4466"/>
      <c r="EZ4466"/>
      <c r="FA4466"/>
      <c r="FB4466"/>
      <c r="FC4466"/>
      <c r="FD4466"/>
      <c r="FE4466"/>
      <c r="FF4466"/>
      <c r="FG4466"/>
      <c r="FH4466"/>
      <c r="FI4466"/>
      <c r="FJ4466"/>
      <c r="FK4466"/>
      <c r="FL4466"/>
      <c r="FM4466"/>
      <c r="FN4466"/>
      <c r="FO4466"/>
      <c r="FP4466"/>
      <c r="FQ4466"/>
      <c r="FR4466"/>
      <c r="FS4466"/>
      <c r="FT4466"/>
      <c r="FU4466"/>
      <c r="FV4466"/>
      <c r="FW4466"/>
      <c r="FX4466"/>
      <c r="FY4466"/>
      <c r="FZ4466"/>
      <c r="GA4466"/>
      <c r="GB4466"/>
      <c r="GC4466"/>
      <c r="GD4466"/>
      <c r="GE4466"/>
      <c r="GF4466"/>
      <c r="GG4466"/>
      <c r="GH4466"/>
      <c r="GI4466"/>
      <c r="GJ4466"/>
      <c r="GK4466"/>
      <c r="GL4466"/>
      <c r="GM4466"/>
      <c r="GN4466"/>
      <c r="GO4466"/>
      <c r="GP4466"/>
      <c r="GQ4466"/>
      <c r="GR4466"/>
      <c r="GS4466"/>
      <c r="GT4466"/>
      <c r="GU4466"/>
      <c r="GV4466"/>
      <c r="GW4466"/>
      <c r="GX4466"/>
      <c r="GY4466"/>
      <c r="GZ4466"/>
      <c r="HA4466"/>
      <c r="HB4466"/>
      <c r="HC4466"/>
      <c r="HD4466"/>
      <c r="HE4466"/>
      <c r="HF4466"/>
      <c r="HG4466"/>
      <c r="HH4466"/>
      <c r="HI4466"/>
      <c r="HJ4466"/>
      <c r="HK4466"/>
      <c r="HL4466"/>
      <c r="HM4466"/>
      <c r="HN4466"/>
      <c r="HO4466"/>
      <c r="HP4466"/>
      <c r="HQ4466"/>
      <c r="HR4466"/>
      <c r="HS4466"/>
      <c r="HT4466"/>
      <c r="HU4466"/>
      <c r="HV4466"/>
      <c r="HW4466"/>
      <c r="HX4466"/>
      <c r="HY4466"/>
      <c r="HZ4466"/>
      <c r="IA4466"/>
      <c r="IB4466"/>
      <c r="IC4466"/>
      <c r="ID4466"/>
      <c r="IE4466"/>
      <c r="IF4466"/>
      <c r="IG4466"/>
      <c r="IH4466"/>
      <c r="II4466"/>
      <c r="IJ4466"/>
      <c r="IK4466"/>
      <c r="IL4466"/>
      <c r="IM4466"/>
      <c r="IN4466"/>
      <c r="IO4466"/>
      <c r="IP4466"/>
      <c r="IQ4466"/>
      <c r="IR4466"/>
      <c r="IS4466"/>
      <c r="IT4466"/>
      <c r="IU4466"/>
      <c r="IV4466"/>
    </row>
    <row r="4467" spans="1:256" ht="12.65" customHeight="1">
      <c r="B4467" s="65">
        <v>1</v>
      </c>
      <c r="C4467" s="66">
        <f>IF(E4467="A",1,IF(E4467="B",1,0))</f>
        <v>1</v>
      </c>
      <c r="D4467" s="76" t="s">
        <v>68</v>
      </c>
      <c r="E4467" s="76" t="s">
        <v>68</v>
      </c>
      <c r="F4467" s="77" t="s">
        <v>90</v>
      </c>
      <c r="G4467" s="78"/>
      <c r="H4467" s="96" t="s">
        <v>108</v>
      </c>
      <c r="I4467" s="107" t="s">
        <v>4826</v>
      </c>
      <c r="J4467" s="81"/>
      <c r="K4467" s="72"/>
      <c r="L4467" s="72"/>
      <c r="M4467" s="72"/>
      <c r="N4467" s="72"/>
      <c r="O4467" s="72"/>
      <c r="P4467" s="72"/>
      <c r="Q4467" s="833"/>
      <c r="R4467" s="102"/>
      <c r="S4467" s="73"/>
      <c r="T4467" s="102"/>
      <c r="U4467" s="103"/>
      <c r="V4467" s="104"/>
      <c r="W4467" s="561"/>
      <c r="X4467" s="561"/>
      <c r="Y4467" s="561"/>
      <c r="Z4467" s="561"/>
      <c r="AA4467" s="561"/>
      <c r="AB4467" s="561"/>
      <c r="AC4467" s="561"/>
      <c r="AD4467" s="561"/>
      <c r="AE4467" s="561"/>
      <c r="AF4467" s="561"/>
      <c r="AG4467" s="561"/>
      <c r="AH4467" s="561"/>
      <c r="AI4467" s="561"/>
      <c r="AJ4467" s="561"/>
      <c r="AK4467" s="561"/>
      <c r="AL4467" s="561"/>
      <c r="AM4467" s="561"/>
      <c r="AN4467" s="561"/>
      <c r="AO4467" s="561"/>
      <c r="AP4467" s="561"/>
      <c r="AQ4467" s="561"/>
      <c r="AR4467" s="561"/>
      <c r="AS4467" s="561"/>
      <c r="AT4467" s="561"/>
      <c r="AU4467" s="561"/>
      <c r="AV4467" s="561"/>
      <c r="AW4467" s="561"/>
      <c r="AX4467" s="561"/>
      <c r="AY4467" s="561"/>
      <c r="AZ4467" s="561"/>
      <c r="BA4467" s="561"/>
      <c r="BB4467" s="561"/>
      <c r="BC4467" s="561"/>
      <c r="BD4467" s="561"/>
      <c r="BE4467" s="561"/>
      <c r="BF4467" s="561"/>
      <c r="BG4467" s="561"/>
      <c r="BH4467" s="561"/>
      <c r="BI4467" s="561"/>
      <c r="BJ4467" s="561"/>
      <c r="BK4467" s="561"/>
      <c r="BL4467" s="561"/>
      <c r="BM4467" s="561"/>
      <c r="BN4467" s="561"/>
      <c r="BO4467" s="561"/>
      <c r="BP4467" s="561"/>
      <c r="BQ4467" s="561"/>
      <c r="BR4467" s="561"/>
      <c r="BS4467" s="561"/>
      <c r="BT4467" s="561"/>
      <c r="BU4467" s="561"/>
      <c r="BV4467" s="561"/>
      <c r="BW4467" s="561"/>
      <c r="BX4467" s="561"/>
      <c r="BY4467" s="561"/>
      <c r="BZ4467" s="561"/>
      <c r="CA4467" s="561"/>
      <c r="CB4467" s="561"/>
      <c r="CC4467" s="561"/>
      <c r="CD4467" s="561"/>
      <c r="CE4467" s="561"/>
      <c r="CF4467" s="561"/>
      <c r="CG4467" s="561"/>
      <c r="CH4467" s="561"/>
      <c r="CI4467" s="561"/>
      <c r="CJ4467" s="561"/>
      <c r="CK4467" s="561"/>
      <c r="CL4467" s="561"/>
      <c r="CM4467" s="561"/>
      <c r="CN4467" s="561"/>
      <c r="CO4467" s="561"/>
      <c r="CP4467" s="561"/>
      <c r="CQ4467" s="561"/>
      <c r="CR4467" s="561"/>
      <c r="CS4467" s="561"/>
      <c r="CT4467" s="561"/>
      <c r="CU4467" s="561"/>
      <c r="CV4467" s="561"/>
      <c r="CW4467" s="561"/>
      <c r="CX4467" s="561"/>
      <c r="CY4467" s="561"/>
      <c r="CZ4467" s="561"/>
      <c r="DA4467" s="561"/>
      <c r="DB4467" s="561"/>
      <c r="DC4467" s="561"/>
      <c r="DD4467" s="561"/>
      <c r="DE4467" s="561"/>
      <c r="DF4467" s="561"/>
      <c r="DG4467" s="561"/>
      <c r="DH4467" s="561"/>
      <c r="DI4467" s="561"/>
      <c r="DJ4467" s="561"/>
      <c r="DK4467" s="561"/>
      <c r="DL4467" s="561"/>
      <c r="DM4467" s="561"/>
      <c r="DN4467" s="561"/>
      <c r="DO4467" s="561"/>
      <c r="DP4467" s="561"/>
      <c r="DQ4467" s="561"/>
      <c r="DR4467" s="561"/>
      <c r="DS4467" s="561"/>
      <c r="DT4467" s="561"/>
      <c r="DU4467" s="561"/>
      <c r="DV4467" s="561"/>
      <c r="DW4467" s="561"/>
      <c r="DX4467" s="561"/>
      <c r="DY4467" s="561"/>
      <c r="DZ4467" s="561"/>
      <c r="EA4467" s="561"/>
      <c r="EB4467" s="561"/>
      <c r="EC4467" s="561"/>
      <c r="ED4467" s="561"/>
      <c r="EE4467" s="561"/>
      <c r="EF4467" s="561"/>
      <c r="EG4467" s="561"/>
      <c r="EH4467" s="561"/>
      <c r="EI4467" s="561"/>
      <c r="EJ4467" s="561"/>
      <c r="EK4467" s="561"/>
      <c r="EL4467" s="561"/>
      <c r="EM4467" s="561"/>
      <c r="EN4467" s="561"/>
      <c r="EO4467" s="561"/>
      <c r="EP4467" s="561"/>
      <c r="EQ4467" s="561"/>
      <c r="ER4467" s="561"/>
      <c r="ES4467" s="561"/>
      <c r="ET4467" s="561"/>
      <c r="EU4467" s="561"/>
      <c r="EV4467" s="561"/>
      <c r="EW4467" s="561"/>
      <c r="EX4467" s="561"/>
      <c r="EY4467" s="561"/>
      <c r="EZ4467" s="561"/>
      <c r="FA4467" s="561"/>
      <c r="FB4467" s="561"/>
      <c r="FC4467" s="561"/>
      <c r="FD4467" s="561"/>
      <c r="FE4467" s="561"/>
      <c r="FF4467" s="561"/>
      <c r="FG4467" s="561"/>
      <c r="FH4467" s="561"/>
      <c r="FI4467" s="561"/>
      <c r="FJ4467" s="561"/>
      <c r="FK4467" s="561"/>
      <c r="FL4467" s="561"/>
      <c r="FM4467" s="561"/>
      <c r="FN4467" s="561"/>
      <c r="FO4467" s="561"/>
      <c r="FP4467" s="561"/>
      <c r="FQ4467" s="561"/>
      <c r="FR4467" s="561"/>
      <c r="FS4467" s="561"/>
      <c r="FT4467" s="561"/>
      <c r="FU4467" s="561"/>
      <c r="FV4467" s="561"/>
      <c r="FW4467" s="561"/>
      <c r="FX4467" s="561"/>
      <c r="FY4467" s="561"/>
      <c r="FZ4467" s="561"/>
      <c r="GA4467" s="561"/>
      <c r="GB4467" s="561"/>
      <c r="GC4467" s="561"/>
      <c r="GD4467" s="561"/>
      <c r="GE4467" s="561"/>
      <c r="GF4467" s="561"/>
      <c r="GG4467" s="561"/>
      <c r="GH4467" s="561"/>
      <c r="GI4467" s="561"/>
      <c r="GJ4467" s="561"/>
      <c r="GK4467" s="561"/>
      <c r="GL4467" s="561"/>
      <c r="GM4467" s="561"/>
      <c r="GN4467" s="561"/>
      <c r="GO4467" s="561"/>
      <c r="GP4467" s="561"/>
      <c r="GQ4467" s="561"/>
      <c r="GR4467" s="561"/>
      <c r="GS4467" s="561"/>
      <c r="GT4467" s="561"/>
      <c r="GU4467" s="561"/>
      <c r="GV4467" s="561"/>
      <c r="GW4467" s="561"/>
      <c r="GX4467" s="561"/>
      <c r="GY4467" s="561"/>
      <c r="GZ4467" s="561"/>
      <c r="HA4467" s="561"/>
      <c r="HB4467" s="561"/>
      <c r="HC4467" s="561"/>
      <c r="HD4467" s="561"/>
      <c r="HE4467" s="561"/>
      <c r="HF4467" s="561"/>
      <c r="HG4467" s="561"/>
      <c r="HH4467" s="561"/>
      <c r="HI4467" s="561"/>
      <c r="HJ4467" s="561"/>
      <c r="HK4467" s="561"/>
      <c r="HL4467" s="561"/>
      <c r="HM4467" s="561"/>
      <c r="HN4467" s="561"/>
      <c r="HO4467" s="561"/>
      <c r="HP4467" s="561"/>
      <c r="HQ4467" s="561"/>
      <c r="HR4467" s="561"/>
      <c r="HS4467" s="561"/>
      <c r="HT4467" s="561"/>
      <c r="HU4467" s="561"/>
      <c r="HV4467" s="561"/>
      <c r="HW4467" s="561"/>
      <c r="HX4467" s="561"/>
      <c r="HY4467" s="561"/>
      <c r="HZ4467" s="561"/>
      <c r="IA4467" s="561"/>
      <c r="IB4467" s="561"/>
      <c r="IC4467" s="561"/>
      <c r="ID4467" s="561"/>
      <c r="IE4467" s="561"/>
      <c r="IF4467" s="561"/>
      <c r="IG4467" s="561"/>
      <c r="IH4467" s="561"/>
      <c r="II4467" s="561"/>
      <c r="IJ4467" s="561"/>
      <c r="IK4467" s="561"/>
      <c r="IL4467" s="561"/>
      <c r="IM4467" s="561"/>
      <c r="IN4467" s="561"/>
      <c r="IO4467" s="561"/>
      <c r="IP4467" s="561"/>
      <c r="IQ4467" s="561"/>
      <c r="IR4467" s="561"/>
      <c r="IS4467" s="561"/>
      <c r="IT4467" s="561"/>
      <c r="IU4467" s="561"/>
      <c r="IV4467" s="561"/>
    </row>
    <row r="4468" spans="1:256" ht="12.65" customHeight="1">
      <c r="B4468" s="65">
        <v>1</v>
      </c>
      <c r="C4468" s="66">
        <f>IF(E4468="A",1,IF(E4468="B",1,0))</f>
        <v>1</v>
      </c>
      <c r="D4468" s="656" t="s">
        <v>70</v>
      </c>
      <c r="E4468" s="658" t="s">
        <v>87</v>
      </c>
      <c r="F4468" s="658" t="s">
        <v>87</v>
      </c>
      <c r="G4468" s="78"/>
      <c r="H4468" s="96" t="s">
        <v>94</v>
      </c>
      <c r="I4468" s="107" t="s">
        <v>4827</v>
      </c>
      <c r="J4468" s="81"/>
      <c r="K4468" s="72"/>
      <c r="L4468" s="72"/>
      <c r="M4468" s="72"/>
      <c r="N4468" s="72"/>
      <c r="O4468" s="72"/>
      <c r="P4468" s="72"/>
      <c r="Q4468" s="833"/>
      <c r="R4468" s="102"/>
      <c r="S4468" s="73"/>
      <c r="T4468" s="102"/>
      <c r="U4468" s="103"/>
      <c r="V4468" s="104"/>
      <c r="W4468"/>
      <c r="X4468"/>
      <c r="Y4468"/>
      <c r="Z4468"/>
      <c r="AA4468"/>
      <c r="AB4468"/>
      <c r="AC4468"/>
      <c r="AD4468"/>
      <c r="AE4468"/>
      <c r="AF4468"/>
      <c r="AG4468"/>
      <c r="AH4468"/>
      <c r="AI4468"/>
      <c r="AJ4468"/>
      <c r="AK4468"/>
      <c r="AL4468"/>
      <c r="AM4468"/>
      <c r="AN4468"/>
      <c r="AO4468"/>
      <c r="AP4468"/>
      <c r="AQ4468"/>
      <c r="AR4468"/>
      <c r="AS4468"/>
      <c r="AT4468"/>
      <c r="AU4468"/>
      <c r="AV4468"/>
      <c r="AW4468"/>
      <c r="AX4468"/>
      <c r="AY4468"/>
      <c r="AZ4468"/>
      <c r="BA4468"/>
      <c r="BB4468"/>
      <c r="BC4468"/>
      <c r="BD4468"/>
      <c r="BE4468"/>
      <c r="BF4468"/>
      <c r="BG4468"/>
      <c r="BH4468"/>
      <c r="BI4468"/>
      <c r="BJ4468"/>
      <c r="BK4468"/>
      <c r="BL4468"/>
      <c r="BM4468"/>
      <c r="BN4468"/>
      <c r="BO4468"/>
      <c r="BP4468"/>
      <c r="BQ4468"/>
      <c r="BR4468"/>
      <c r="BS4468"/>
      <c r="BT4468"/>
      <c r="BU4468"/>
      <c r="BV4468"/>
      <c r="BW4468"/>
      <c r="BX4468"/>
      <c r="BY4468"/>
      <c r="BZ4468"/>
      <c r="CA4468"/>
      <c r="CB4468"/>
      <c r="CC4468"/>
      <c r="CD4468"/>
      <c r="CE4468"/>
      <c r="CF4468"/>
      <c r="CG4468"/>
      <c r="CH4468"/>
      <c r="CI4468"/>
      <c r="CJ4468"/>
      <c r="CK4468"/>
      <c r="CL4468"/>
      <c r="CM4468"/>
      <c r="CN4468"/>
      <c r="CO4468"/>
      <c r="CP4468"/>
      <c r="CQ4468"/>
      <c r="CR4468"/>
      <c r="CS4468"/>
      <c r="CT4468"/>
      <c r="CU4468"/>
      <c r="CV4468"/>
      <c r="CW4468"/>
      <c r="CX4468"/>
      <c r="CY4468"/>
      <c r="CZ4468"/>
      <c r="DA4468"/>
      <c r="DB4468"/>
      <c r="DC4468"/>
      <c r="DD4468"/>
      <c r="DE4468"/>
      <c r="DF4468"/>
      <c r="DG4468"/>
      <c r="DH4468"/>
      <c r="DI4468"/>
      <c r="DJ4468"/>
      <c r="DK4468"/>
      <c r="DL4468"/>
      <c r="DM4468"/>
      <c r="DN4468"/>
      <c r="DO4468"/>
      <c r="DP4468"/>
      <c r="DQ4468"/>
      <c r="DR4468"/>
      <c r="DS4468"/>
      <c r="DT4468"/>
      <c r="DU4468"/>
      <c r="DV4468"/>
      <c r="DW4468"/>
      <c r="DX4468"/>
      <c r="DY4468"/>
      <c r="DZ4468"/>
      <c r="EA4468"/>
      <c r="EB4468"/>
      <c r="EC4468"/>
      <c r="ED4468"/>
      <c r="EE4468"/>
      <c r="EF4468"/>
      <c r="EG4468"/>
      <c r="EH4468"/>
      <c r="EI4468"/>
      <c r="EJ4468"/>
      <c r="EK4468"/>
      <c r="EL4468"/>
      <c r="EM4468"/>
      <c r="EN4468"/>
      <c r="EO4468"/>
      <c r="EP4468"/>
      <c r="EQ4468"/>
      <c r="ER4468"/>
      <c r="ES4468"/>
      <c r="ET4468"/>
      <c r="EU4468"/>
      <c r="EV4468"/>
      <c r="EW4468"/>
      <c r="EX4468"/>
      <c r="EY4468"/>
      <c r="EZ4468"/>
      <c r="FA4468"/>
      <c r="FB4468"/>
      <c r="FC4468"/>
      <c r="FD4468"/>
      <c r="FE4468"/>
      <c r="FF4468"/>
      <c r="FG4468"/>
      <c r="FH4468"/>
      <c r="FI4468"/>
      <c r="FJ4468"/>
      <c r="FK4468"/>
      <c r="FL4468"/>
      <c r="FM4468"/>
      <c r="FN4468"/>
      <c r="FO4468"/>
      <c r="FP4468"/>
      <c r="FQ4468"/>
      <c r="FR4468"/>
      <c r="FS4468"/>
      <c r="FT4468"/>
      <c r="FU4468"/>
      <c r="FV4468"/>
      <c r="FW4468"/>
      <c r="FX4468"/>
      <c r="FY4468"/>
      <c r="FZ4468"/>
      <c r="GA4468"/>
      <c r="GB4468"/>
      <c r="GC4468"/>
      <c r="GD4468"/>
      <c r="GE4468"/>
      <c r="GF4468"/>
      <c r="GG4468"/>
      <c r="GH4468"/>
      <c r="GI4468"/>
      <c r="GJ4468"/>
      <c r="GK4468"/>
      <c r="GL4468"/>
      <c r="GM4468"/>
      <c r="GN4468"/>
      <c r="GO4468"/>
      <c r="GP4468"/>
      <c r="GQ4468"/>
      <c r="GR4468"/>
      <c r="GS4468"/>
      <c r="GT4468"/>
      <c r="GU4468"/>
      <c r="GV4468"/>
      <c r="GW4468"/>
      <c r="GX4468"/>
      <c r="GY4468"/>
      <c r="GZ4468"/>
      <c r="HA4468"/>
      <c r="HB4468"/>
      <c r="HC4468"/>
      <c r="HD4468"/>
      <c r="HE4468"/>
      <c r="HF4468"/>
      <c r="HG4468"/>
      <c r="HH4468"/>
      <c r="HI4468"/>
      <c r="HJ4468"/>
      <c r="HK4468"/>
      <c r="HL4468"/>
      <c r="HM4468"/>
      <c r="HN4468"/>
      <c r="HO4468"/>
      <c r="HP4468"/>
      <c r="HQ4468"/>
      <c r="HR4468"/>
      <c r="HS4468"/>
      <c r="HT4468"/>
      <c r="HU4468"/>
      <c r="HV4468"/>
      <c r="HW4468"/>
      <c r="HX4468"/>
      <c r="HY4468"/>
      <c r="HZ4468"/>
      <c r="IA4468"/>
      <c r="IB4468"/>
      <c r="IC4468"/>
      <c r="ID4468"/>
      <c r="IE4468"/>
      <c r="IF4468"/>
      <c r="IG4468"/>
      <c r="IH4468"/>
      <c r="II4468"/>
      <c r="IJ4468"/>
      <c r="IK4468"/>
      <c r="IL4468"/>
      <c r="IM4468"/>
      <c r="IN4468"/>
      <c r="IO4468"/>
      <c r="IP4468"/>
      <c r="IQ4468"/>
      <c r="IR4468"/>
      <c r="IS4468"/>
      <c r="IT4468"/>
      <c r="IU4468"/>
      <c r="IV4468"/>
    </row>
    <row r="4469" spans="1:256" ht="12.5">
      <c r="B4469" s="65">
        <v>1</v>
      </c>
      <c r="C4469" s="66">
        <f>IF(E4469="A",4,IF(E4469="B",3,IF(E4469="C",2,IF(E4469="D",1,0))))</f>
        <v>2</v>
      </c>
      <c r="D4469" s="76" t="s">
        <v>68</v>
      </c>
      <c r="E4469" s="77" t="s">
        <v>90</v>
      </c>
      <c r="F4469" s="77" t="s">
        <v>90</v>
      </c>
      <c r="G4469" s="78"/>
      <c r="H4469" s="96" t="s">
        <v>101</v>
      </c>
      <c r="I4469" s="107" t="s">
        <v>4828</v>
      </c>
      <c r="J4469" s="81" t="s">
        <v>6111</v>
      </c>
      <c r="K4469" s="72"/>
      <c r="L4469" s="72"/>
      <c r="M4469" s="72"/>
      <c r="N4469" s="72"/>
      <c r="O4469" s="72"/>
      <c r="P4469" s="72"/>
      <c r="Q4469" s="833"/>
      <c r="R4469" s="102"/>
      <c r="S4469" s="73"/>
      <c r="T4469" s="102"/>
      <c r="U4469" s="103"/>
      <c r="V4469" s="104"/>
      <c r="W4469"/>
      <c r="X4469"/>
      <c r="Y4469"/>
      <c r="Z4469"/>
      <c r="AA4469"/>
      <c r="AB4469"/>
      <c r="AC4469"/>
      <c r="AD4469"/>
      <c r="AE4469"/>
      <c r="AF4469"/>
      <c r="AG4469"/>
      <c r="AH4469"/>
      <c r="AI4469"/>
      <c r="AJ4469"/>
      <c r="AK4469"/>
      <c r="AL4469"/>
      <c r="AM4469"/>
      <c r="AN4469"/>
      <c r="AO4469"/>
      <c r="AP4469"/>
      <c r="AQ4469"/>
      <c r="AR4469"/>
      <c r="AS4469"/>
      <c r="AT4469"/>
      <c r="AU4469"/>
      <c r="AV4469"/>
      <c r="AW4469"/>
      <c r="AX4469"/>
      <c r="AY4469"/>
      <c r="AZ4469"/>
      <c r="BA4469"/>
      <c r="BB4469"/>
      <c r="BC4469"/>
      <c r="BD4469"/>
      <c r="BE4469"/>
      <c r="BF4469"/>
      <c r="BG4469"/>
      <c r="BH4469"/>
      <c r="BI4469"/>
      <c r="BJ4469"/>
      <c r="BK4469"/>
      <c r="BL4469"/>
      <c r="BM4469"/>
      <c r="BN4469"/>
      <c r="BO4469"/>
      <c r="BP4469"/>
      <c r="BQ4469"/>
      <c r="BR4469"/>
      <c r="BS4469"/>
      <c r="BT4469"/>
      <c r="BU4469"/>
      <c r="BV4469"/>
      <c r="BW4469"/>
      <c r="BX4469"/>
      <c r="BY4469"/>
      <c r="BZ4469"/>
      <c r="CA4469"/>
      <c r="CB4469"/>
      <c r="CC4469"/>
      <c r="CD4469"/>
      <c r="CE4469"/>
      <c r="CF4469"/>
      <c r="CG4469"/>
      <c r="CH4469"/>
      <c r="CI4469"/>
      <c r="CJ4469"/>
      <c r="CK4469"/>
      <c r="CL4469"/>
      <c r="CM4469"/>
      <c r="CN4469"/>
      <c r="CO4469"/>
      <c r="CP4469"/>
      <c r="CQ4469"/>
      <c r="CR4469"/>
      <c r="CS4469"/>
      <c r="CT4469"/>
      <c r="CU4469"/>
      <c r="CV4469"/>
      <c r="CW4469"/>
      <c r="CX4469"/>
      <c r="CY4469"/>
      <c r="CZ4469"/>
      <c r="DA4469"/>
      <c r="DB4469"/>
      <c r="DC4469"/>
      <c r="DD4469"/>
      <c r="DE4469"/>
      <c r="DF4469"/>
      <c r="DG4469"/>
      <c r="DH4469"/>
      <c r="DI4469"/>
      <c r="DJ4469"/>
      <c r="DK4469"/>
      <c r="DL4469"/>
      <c r="DM4469"/>
      <c r="DN4469"/>
      <c r="DO4469"/>
      <c r="DP4469"/>
      <c r="DQ4469"/>
      <c r="DR4469"/>
      <c r="DS4469"/>
      <c r="DT4469"/>
      <c r="DU4469"/>
      <c r="DV4469"/>
      <c r="DW4469"/>
      <c r="DX4469"/>
      <c r="DY4469"/>
      <c r="DZ4469"/>
      <c r="EA4469"/>
      <c r="EB4469"/>
      <c r="EC4469"/>
      <c r="ED4469"/>
      <c r="EE4469"/>
      <c r="EF4469"/>
      <c r="EG4469"/>
      <c r="EH4469"/>
      <c r="EI4469"/>
      <c r="EJ4469"/>
      <c r="EK4469"/>
      <c r="EL4469"/>
      <c r="EM4469"/>
      <c r="EN4469"/>
      <c r="EO4469"/>
      <c r="EP4469"/>
      <c r="EQ4469"/>
      <c r="ER4469"/>
      <c r="ES4469"/>
      <c r="ET4469"/>
      <c r="EU4469"/>
      <c r="EV4469"/>
      <c r="EW4469"/>
      <c r="EX4469"/>
      <c r="EY4469"/>
      <c r="EZ4469"/>
      <c r="FA4469"/>
      <c r="FB4469"/>
      <c r="FC4469"/>
      <c r="FD4469"/>
      <c r="FE4469"/>
      <c r="FF4469"/>
      <c r="FG4469"/>
      <c r="FH4469"/>
      <c r="FI4469"/>
      <c r="FJ4469"/>
      <c r="FK4469"/>
      <c r="FL4469"/>
      <c r="FM4469"/>
      <c r="FN4469"/>
      <c r="FO4469"/>
      <c r="FP4469"/>
      <c r="FQ4469"/>
      <c r="FR4469"/>
      <c r="FS4469"/>
      <c r="FT4469"/>
      <c r="FU4469"/>
      <c r="FV4469"/>
      <c r="FW4469"/>
      <c r="FX4469"/>
      <c r="FY4469"/>
      <c r="FZ4469"/>
      <c r="GA4469"/>
      <c r="GB4469"/>
      <c r="GC4469"/>
      <c r="GD4469"/>
      <c r="GE4469"/>
      <c r="GF4469"/>
      <c r="GG4469"/>
      <c r="GH4469"/>
      <c r="GI4469"/>
      <c r="GJ4469"/>
      <c r="GK4469"/>
      <c r="GL4469"/>
      <c r="GM4469"/>
      <c r="GN4469"/>
      <c r="GO4469"/>
      <c r="GP4469"/>
      <c r="GQ4469"/>
      <c r="GR4469"/>
      <c r="GS4469"/>
      <c r="GT4469"/>
      <c r="GU4469"/>
      <c r="GV4469"/>
      <c r="GW4469"/>
      <c r="GX4469"/>
      <c r="GY4469"/>
      <c r="GZ4469"/>
      <c r="HA4469"/>
      <c r="HB4469"/>
      <c r="HC4469"/>
      <c r="HD4469"/>
      <c r="HE4469"/>
      <c r="HF4469"/>
      <c r="HG4469"/>
      <c r="HH4469"/>
      <c r="HI4469"/>
      <c r="HJ4469"/>
      <c r="HK4469"/>
      <c r="HL4469"/>
      <c r="HM4469"/>
      <c r="HN4469"/>
      <c r="HO4469"/>
      <c r="HP4469"/>
      <c r="HQ4469"/>
      <c r="HR4469"/>
      <c r="HS4469"/>
      <c r="HT4469"/>
      <c r="HU4469"/>
      <c r="HV4469"/>
      <c r="HW4469"/>
      <c r="HX4469"/>
      <c r="HY4469"/>
      <c r="HZ4469"/>
      <c r="IA4469"/>
      <c r="IB4469"/>
      <c r="IC4469"/>
      <c r="ID4469"/>
      <c r="IE4469"/>
      <c r="IF4469"/>
      <c r="IG4469"/>
      <c r="IH4469"/>
      <c r="II4469"/>
      <c r="IJ4469"/>
      <c r="IK4469"/>
      <c r="IL4469"/>
      <c r="IM4469"/>
      <c r="IN4469"/>
      <c r="IO4469"/>
      <c r="IP4469"/>
      <c r="IQ4469"/>
      <c r="IR4469"/>
      <c r="IS4469"/>
      <c r="IT4469"/>
      <c r="IU4469"/>
      <c r="IV4469"/>
    </row>
    <row r="4470" spans="1:256" ht="12.5">
      <c r="B4470" s="65">
        <v>1</v>
      </c>
      <c r="C4470" s="66">
        <f t="shared" ref="C4470:C4476" si="201">IF(E4470="A",1,IF(E4470="B",1,0))</f>
        <v>1</v>
      </c>
      <c r="D4470" s="76" t="s">
        <v>68</v>
      </c>
      <c r="E4470" s="76" t="s">
        <v>87</v>
      </c>
      <c r="F4470" s="76" t="s">
        <v>87</v>
      </c>
      <c r="G4470" s="78"/>
      <c r="H4470" s="96" t="s">
        <v>119</v>
      </c>
      <c r="I4470" s="107" t="s">
        <v>4829</v>
      </c>
      <c r="J4470" s="81"/>
      <c r="K4470" s="72"/>
      <c r="L4470" s="72"/>
      <c r="M4470" s="72"/>
      <c r="N4470" s="72"/>
      <c r="O4470" s="72"/>
      <c r="P4470" s="72"/>
      <c r="Q4470" s="833"/>
      <c r="R4470" s="102"/>
      <c r="S4470" s="73"/>
      <c r="T4470" s="102"/>
      <c r="U4470" s="103"/>
      <c r="V4470" s="104"/>
      <c r="W4470" s="320"/>
      <c r="X4470" s="320"/>
      <c r="Y4470" s="320"/>
      <c r="Z4470" s="320"/>
      <c r="AA4470" s="320"/>
      <c r="AB4470" s="320"/>
      <c r="AC4470" s="320"/>
      <c r="AD4470" s="320"/>
      <c r="AE4470" s="320"/>
      <c r="AF4470" s="320"/>
      <c r="AG4470" s="320"/>
      <c r="AH4470" s="320"/>
      <c r="AI4470" s="320"/>
      <c r="AJ4470" s="320"/>
      <c r="AK4470" s="320"/>
      <c r="AL4470" s="320"/>
      <c r="AM4470" s="320"/>
      <c r="AN4470" s="320"/>
      <c r="AO4470" s="320"/>
      <c r="AP4470" s="320"/>
      <c r="AQ4470" s="320"/>
      <c r="AR4470" s="320"/>
      <c r="AS4470" s="320"/>
      <c r="AT4470" s="320"/>
      <c r="AU4470" s="320"/>
      <c r="AV4470" s="320"/>
      <c r="AW4470" s="320"/>
      <c r="AX4470" s="320"/>
      <c r="AY4470" s="320"/>
      <c r="AZ4470" s="320"/>
      <c r="BA4470" s="320"/>
      <c r="BB4470" s="320"/>
      <c r="BC4470" s="320"/>
      <c r="BD4470" s="320"/>
      <c r="BE4470" s="320"/>
      <c r="BF4470" s="320"/>
      <c r="BG4470" s="320"/>
      <c r="BH4470" s="320"/>
      <c r="BI4470" s="320"/>
      <c r="BJ4470" s="320"/>
      <c r="BK4470" s="320"/>
      <c r="BL4470" s="320"/>
      <c r="BM4470" s="320"/>
      <c r="BN4470" s="320"/>
      <c r="BO4470" s="320"/>
      <c r="BP4470" s="320"/>
      <c r="BQ4470" s="320"/>
      <c r="BR4470" s="320"/>
      <c r="BS4470" s="320"/>
      <c r="BT4470" s="320"/>
      <c r="BU4470" s="320"/>
      <c r="BV4470" s="320"/>
      <c r="BW4470" s="320"/>
      <c r="BX4470" s="320"/>
      <c r="BY4470" s="320"/>
      <c r="BZ4470" s="320"/>
      <c r="CA4470" s="320"/>
      <c r="CB4470" s="320"/>
      <c r="CC4470" s="320"/>
      <c r="CD4470" s="320"/>
      <c r="CE4470" s="320"/>
      <c r="CF4470" s="320"/>
      <c r="CG4470" s="320"/>
      <c r="CH4470" s="320"/>
      <c r="CI4470" s="320"/>
      <c r="CJ4470" s="320"/>
      <c r="CK4470" s="320"/>
      <c r="CL4470" s="320"/>
      <c r="CM4470" s="320"/>
      <c r="CN4470" s="320"/>
      <c r="CO4470" s="320"/>
      <c r="CP4470" s="320"/>
      <c r="CQ4470" s="320"/>
      <c r="CR4470" s="320"/>
      <c r="CS4470" s="320"/>
      <c r="CT4470" s="320"/>
      <c r="CU4470" s="320"/>
      <c r="CV4470" s="320"/>
      <c r="CW4470" s="320"/>
      <c r="CX4470" s="320"/>
      <c r="CY4470" s="320"/>
      <c r="CZ4470" s="320"/>
      <c r="DA4470" s="320"/>
      <c r="DB4470" s="320"/>
      <c r="DC4470" s="320"/>
      <c r="DD4470" s="320"/>
      <c r="DE4470" s="320"/>
      <c r="DF4470" s="320"/>
      <c r="DG4470" s="320"/>
      <c r="DH4470" s="320"/>
      <c r="DI4470" s="320"/>
      <c r="DJ4470" s="320"/>
      <c r="DK4470" s="320"/>
      <c r="DL4470" s="320"/>
      <c r="DM4470" s="320"/>
      <c r="DN4470" s="320"/>
      <c r="DO4470" s="320"/>
      <c r="DP4470" s="320"/>
      <c r="DQ4470" s="320"/>
      <c r="DR4470" s="320"/>
      <c r="DS4470" s="320"/>
      <c r="DT4470" s="320"/>
      <c r="DU4470" s="320"/>
      <c r="DV4470" s="320"/>
      <c r="DW4470" s="320"/>
      <c r="DX4470" s="320"/>
      <c r="DY4470" s="320"/>
      <c r="DZ4470" s="320"/>
      <c r="EA4470" s="320"/>
      <c r="EB4470" s="320"/>
      <c r="EC4470" s="320"/>
      <c r="ED4470" s="320"/>
      <c r="EE4470" s="320"/>
      <c r="EF4470" s="320"/>
      <c r="EG4470" s="320"/>
      <c r="EH4470" s="320"/>
      <c r="EI4470" s="320"/>
      <c r="EJ4470" s="320"/>
      <c r="EK4470" s="320"/>
      <c r="EL4470" s="320"/>
      <c r="EM4470" s="320"/>
      <c r="EN4470" s="320"/>
      <c r="EO4470" s="320"/>
      <c r="EP4470" s="320"/>
      <c r="EQ4470" s="320"/>
      <c r="ER4470" s="320"/>
      <c r="ES4470" s="320"/>
      <c r="ET4470" s="320"/>
      <c r="EU4470" s="320"/>
      <c r="EV4470" s="320"/>
      <c r="EW4470" s="320"/>
      <c r="EX4470" s="320"/>
      <c r="EY4470" s="320"/>
      <c r="EZ4470" s="320"/>
      <c r="FA4470" s="320"/>
      <c r="FB4470" s="320"/>
      <c r="FC4470" s="320"/>
      <c r="FD4470" s="320"/>
      <c r="FE4470" s="320"/>
      <c r="FF4470" s="320"/>
      <c r="FG4470" s="320"/>
      <c r="FH4470" s="320"/>
      <c r="FI4470" s="320"/>
      <c r="FJ4470" s="320"/>
      <c r="FK4470" s="320"/>
      <c r="FL4470" s="320"/>
      <c r="FM4470" s="320"/>
      <c r="FN4470" s="320"/>
      <c r="FO4470" s="320"/>
      <c r="FP4470" s="320"/>
      <c r="FQ4470" s="320"/>
      <c r="FR4470" s="320"/>
      <c r="FS4470" s="320"/>
      <c r="FT4470" s="320"/>
      <c r="FU4470" s="320"/>
      <c r="FV4470" s="320"/>
      <c r="FW4470" s="320"/>
      <c r="FX4470" s="320"/>
      <c r="FY4470" s="320"/>
      <c r="FZ4470" s="320"/>
      <c r="GA4470" s="320"/>
      <c r="GB4470" s="320"/>
      <c r="GC4470" s="320"/>
      <c r="GD4470" s="320"/>
      <c r="GE4470" s="320"/>
      <c r="GF4470" s="320"/>
      <c r="GG4470" s="320"/>
      <c r="GH4470" s="320"/>
      <c r="GI4470" s="320"/>
      <c r="GJ4470" s="320"/>
      <c r="GK4470" s="320"/>
      <c r="GL4470" s="320"/>
      <c r="GM4470" s="320"/>
      <c r="GN4470" s="320"/>
      <c r="GO4470" s="320"/>
      <c r="GP4470" s="320"/>
      <c r="GQ4470" s="320"/>
      <c r="GR4470" s="320"/>
      <c r="GS4470" s="320"/>
      <c r="GT4470" s="320"/>
      <c r="GU4470" s="320"/>
      <c r="GV4470" s="320"/>
      <c r="GW4470" s="320"/>
      <c r="GX4470" s="320"/>
      <c r="GY4470" s="320"/>
      <c r="GZ4470" s="320"/>
      <c r="HA4470" s="320"/>
      <c r="HB4470" s="320"/>
      <c r="HC4470" s="320"/>
      <c r="HD4470" s="320"/>
      <c r="HE4470" s="320"/>
      <c r="HF4470" s="320"/>
      <c r="HG4470" s="320"/>
      <c r="HH4470" s="320"/>
      <c r="HI4470" s="320"/>
      <c r="HJ4470" s="320"/>
      <c r="HK4470" s="320"/>
      <c r="HL4470" s="320"/>
      <c r="HM4470" s="320"/>
      <c r="HN4470" s="320"/>
      <c r="HO4470" s="320"/>
      <c r="HP4470" s="320"/>
      <c r="HQ4470" s="320"/>
      <c r="HR4470" s="320"/>
      <c r="HS4470" s="320"/>
      <c r="HT4470" s="320"/>
      <c r="HU4470" s="320"/>
      <c r="HV4470" s="320"/>
      <c r="HW4470" s="320"/>
      <c r="HX4470" s="320"/>
      <c r="HY4470" s="320"/>
      <c r="HZ4470" s="320"/>
      <c r="IA4470" s="320"/>
      <c r="IB4470" s="320"/>
      <c r="IC4470" s="320"/>
      <c r="ID4470" s="320"/>
      <c r="IE4470" s="320"/>
      <c r="IF4470" s="320"/>
      <c r="IG4470" s="320"/>
      <c r="IH4470" s="320"/>
      <c r="II4470" s="320"/>
      <c r="IJ4470" s="320"/>
      <c r="IK4470" s="320"/>
      <c r="IL4470" s="320"/>
      <c r="IM4470" s="320"/>
      <c r="IN4470" s="320"/>
      <c r="IO4470" s="320"/>
      <c r="IP4470" s="320"/>
      <c r="IQ4470" s="320"/>
      <c r="IR4470" s="320"/>
      <c r="IS4470" s="320"/>
      <c r="IT4470" s="320"/>
      <c r="IU4470" s="320"/>
      <c r="IV4470" s="320"/>
    </row>
    <row r="4471" spans="1:256" ht="12.65" customHeight="1">
      <c r="B4471" s="65">
        <v>1</v>
      </c>
      <c r="C4471" s="66">
        <f t="shared" si="201"/>
        <v>1</v>
      </c>
      <c r="D4471" s="655" t="s">
        <v>68</v>
      </c>
      <c r="E4471" s="655" t="s">
        <v>68</v>
      </c>
      <c r="F4471" s="656" t="s">
        <v>70</v>
      </c>
      <c r="G4471" s="78"/>
      <c r="H4471" s="96" t="s">
        <v>188</v>
      </c>
      <c r="I4471" s="107" t="s">
        <v>4830</v>
      </c>
      <c r="J4471" s="81"/>
      <c r="K4471" s="72"/>
      <c r="L4471" s="72"/>
      <c r="M4471" s="72"/>
      <c r="N4471" s="72"/>
      <c r="O4471" s="72"/>
      <c r="P4471" s="72"/>
      <c r="Q4471" s="833"/>
      <c r="R4471" s="102"/>
      <c r="S4471" s="73"/>
      <c r="T4471" s="102"/>
      <c r="U4471" s="103"/>
      <c r="V4471" s="104"/>
      <c r="W4471" s="283"/>
      <c r="X4471" s="283"/>
      <c r="Y4471" s="283"/>
      <c r="Z4471" s="283"/>
      <c r="AA4471" s="283"/>
      <c r="AB4471" s="283"/>
      <c r="AC4471" s="283"/>
      <c r="AD4471" s="283"/>
      <c r="AE4471" s="283"/>
      <c r="AF4471" s="283"/>
      <c r="AG4471" s="283"/>
      <c r="AH4471" s="283"/>
      <c r="AI4471" s="283"/>
      <c r="AJ4471" s="283"/>
      <c r="AK4471" s="283"/>
      <c r="AL4471" s="283"/>
      <c r="AM4471" s="283"/>
      <c r="AN4471" s="283"/>
      <c r="AO4471" s="283"/>
      <c r="AP4471" s="283"/>
      <c r="AQ4471" s="283"/>
      <c r="AR4471" s="283"/>
      <c r="AS4471" s="283"/>
      <c r="AT4471" s="283"/>
      <c r="AU4471" s="283"/>
      <c r="AV4471" s="283"/>
      <c r="AW4471" s="283"/>
      <c r="AX4471" s="283"/>
      <c r="AY4471" s="283"/>
      <c r="AZ4471" s="283"/>
      <c r="BA4471" s="283"/>
      <c r="BB4471" s="283"/>
      <c r="BC4471" s="283"/>
      <c r="BD4471" s="283"/>
      <c r="BE4471" s="283"/>
      <c r="BF4471" s="283"/>
      <c r="BG4471" s="283"/>
      <c r="BH4471" s="283"/>
      <c r="BI4471" s="283"/>
      <c r="BJ4471" s="283"/>
      <c r="BK4471" s="283"/>
      <c r="BL4471" s="283"/>
      <c r="BM4471" s="283"/>
      <c r="BN4471" s="283"/>
      <c r="BO4471" s="283"/>
      <c r="BP4471" s="283"/>
      <c r="BQ4471" s="283"/>
      <c r="BR4471" s="283"/>
      <c r="BS4471" s="283"/>
      <c r="BT4471" s="283"/>
      <c r="BU4471" s="283"/>
      <c r="BV4471" s="283"/>
      <c r="BW4471" s="283"/>
      <c r="BX4471" s="283"/>
      <c r="BY4471" s="283"/>
      <c r="BZ4471" s="283"/>
      <c r="CA4471" s="283"/>
      <c r="CB4471" s="283"/>
      <c r="CC4471" s="283"/>
      <c r="CD4471" s="283"/>
      <c r="CE4471" s="283"/>
      <c r="CF4471" s="283"/>
      <c r="CG4471" s="283"/>
      <c r="CH4471" s="283"/>
      <c r="CI4471" s="283"/>
      <c r="CJ4471" s="283"/>
      <c r="CK4471" s="283"/>
      <c r="CL4471" s="283"/>
      <c r="CM4471" s="283"/>
      <c r="CN4471" s="283"/>
      <c r="CO4471" s="283"/>
      <c r="CP4471" s="283"/>
      <c r="CQ4471" s="283"/>
      <c r="CR4471" s="283"/>
      <c r="CS4471" s="283"/>
      <c r="CT4471" s="283"/>
      <c r="CU4471" s="283"/>
      <c r="CV4471" s="283"/>
      <c r="CW4471" s="283"/>
      <c r="CX4471" s="283"/>
      <c r="CY4471" s="283"/>
      <c r="CZ4471" s="283"/>
      <c r="DA4471" s="283"/>
      <c r="DB4471" s="283"/>
      <c r="DC4471" s="283"/>
      <c r="DD4471" s="283"/>
      <c r="DE4471" s="283"/>
      <c r="DF4471" s="283"/>
      <c r="DG4471" s="283"/>
      <c r="DH4471" s="283"/>
      <c r="DI4471" s="283"/>
      <c r="DJ4471" s="283"/>
      <c r="DK4471" s="283"/>
      <c r="DL4471" s="283"/>
      <c r="DM4471" s="283"/>
      <c r="DN4471" s="283"/>
      <c r="DO4471" s="283"/>
      <c r="DP4471" s="283"/>
      <c r="DQ4471" s="283"/>
      <c r="DR4471" s="283"/>
      <c r="DS4471" s="283"/>
      <c r="DT4471" s="283"/>
      <c r="DU4471" s="283"/>
      <c r="DV4471" s="283"/>
      <c r="DW4471" s="283"/>
      <c r="DX4471" s="283"/>
      <c r="DY4471" s="283"/>
      <c r="DZ4471" s="283"/>
      <c r="EA4471" s="283"/>
      <c r="EB4471" s="283"/>
      <c r="EC4471" s="283"/>
      <c r="ED4471" s="283"/>
      <c r="EE4471" s="283"/>
      <c r="EF4471" s="283"/>
      <c r="EG4471" s="283"/>
      <c r="EH4471" s="283"/>
      <c r="EI4471" s="283"/>
      <c r="EJ4471" s="283"/>
      <c r="EK4471" s="283"/>
      <c r="EL4471" s="283"/>
      <c r="EM4471" s="283"/>
      <c r="EN4471" s="283"/>
      <c r="EO4471" s="283"/>
      <c r="EP4471" s="283"/>
      <c r="EQ4471" s="283"/>
      <c r="ER4471" s="283"/>
      <c r="ES4471" s="283"/>
      <c r="ET4471" s="283"/>
      <c r="EU4471" s="283"/>
      <c r="EV4471" s="283"/>
      <c r="EW4471" s="283"/>
      <c r="EX4471" s="283"/>
      <c r="EY4471" s="283"/>
      <c r="EZ4471" s="283"/>
      <c r="FA4471" s="283"/>
      <c r="FB4471" s="283"/>
      <c r="FC4471" s="283"/>
      <c r="FD4471" s="283"/>
      <c r="FE4471" s="283"/>
      <c r="FF4471" s="283"/>
      <c r="FG4471" s="283"/>
      <c r="FH4471" s="283"/>
      <c r="FI4471" s="283"/>
      <c r="FJ4471" s="283"/>
      <c r="FK4471" s="283"/>
      <c r="FL4471" s="283"/>
      <c r="FM4471" s="283"/>
      <c r="FN4471" s="283"/>
      <c r="FO4471" s="283"/>
      <c r="FP4471" s="283"/>
      <c r="FQ4471" s="283"/>
      <c r="FR4471" s="283"/>
      <c r="FS4471" s="283"/>
      <c r="FT4471" s="283"/>
      <c r="FU4471" s="283"/>
      <c r="FV4471" s="283"/>
      <c r="FW4471" s="283"/>
      <c r="FX4471" s="283"/>
      <c r="FY4471" s="283"/>
      <c r="FZ4471" s="283"/>
      <c r="GA4471" s="283"/>
      <c r="GB4471" s="283"/>
      <c r="GC4471" s="283"/>
      <c r="GD4471" s="283"/>
      <c r="GE4471" s="283"/>
      <c r="GF4471" s="283"/>
      <c r="GG4471" s="283"/>
      <c r="GH4471" s="283"/>
      <c r="GI4471" s="283"/>
      <c r="GJ4471" s="283"/>
      <c r="GK4471" s="283"/>
      <c r="GL4471" s="283"/>
      <c r="GM4471" s="283"/>
      <c r="GN4471" s="283"/>
      <c r="GO4471" s="283"/>
      <c r="GP4471" s="283"/>
      <c r="GQ4471" s="283"/>
      <c r="GR4471" s="283"/>
      <c r="GS4471" s="283"/>
      <c r="GT4471" s="283"/>
      <c r="GU4471" s="283"/>
      <c r="GV4471" s="283"/>
      <c r="GW4471" s="283"/>
      <c r="GX4471" s="283"/>
      <c r="GY4471" s="283"/>
      <c r="GZ4471" s="283"/>
      <c r="HA4471" s="283"/>
      <c r="HB4471" s="283"/>
      <c r="HC4471" s="283"/>
      <c r="HD4471" s="283"/>
      <c r="HE4471" s="283"/>
      <c r="HF4471" s="283"/>
      <c r="HG4471" s="283"/>
      <c r="HH4471" s="283"/>
      <c r="HI4471" s="283"/>
      <c r="HJ4471" s="283"/>
      <c r="HK4471" s="283"/>
      <c r="HL4471" s="283"/>
      <c r="HM4471" s="283"/>
      <c r="HN4471" s="283"/>
      <c r="HO4471" s="283"/>
      <c r="HP4471" s="283"/>
      <c r="HQ4471" s="283"/>
      <c r="HR4471" s="283"/>
      <c r="HS4471" s="283"/>
      <c r="HT4471" s="283"/>
      <c r="HU4471" s="283"/>
      <c r="HV4471" s="283"/>
      <c r="HW4471" s="283"/>
      <c r="HX4471" s="283"/>
      <c r="HY4471" s="283"/>
      <c r="HZ4471" s="283"/>
      <c r="IA4471" s="283"/>
      <c r="IB4471" s="283"/>
      <c r="IC4471" s="283"/>
      <c r="ID4471" s="283"/>
      <c r="IE4471" s="283"/>
      <c r="IF4471" s="283"/>
      <c r="IG4471" s="283"/>
      <c r="IH4471" s="283"/>
      <c r="II4471" s="283"/>
      <c r="IJ4471" s="283"/>
      <c r="IK4471" s="283"/>
      <c r="IL4471" s="283"/>
      <c r="IM4471" s="283"/>
      <c r="IN4471" s="283"/>
      <c r="IO4471" s="283"/>
      <c r="IP4471" s="283"/>
      <c r="IQ4471" s="283"/>
      <c r="IR4471" s="283"/>
      <c r="IS4471" s="283"/>
      <c r="IT4471" s="283"/>
      <c r="IU4471" s="283"/>
      <c r="IV4471" s="283"/>
    </row>
    <row r="4472" spans="1:256" ht="12.5">
      <c r="B4472" s="65">
        <v>1</v>
      </c>
      <c r="C4472" s="66">
        <f t="shared" si="201"/>
        <v>0</v>
      </c>
      <c r="D4472" s="659" t="s">
        <v>90</v>
      </c>
      <c r="E4472" s="656" t="s">
        <v>70</v>
      </c>
      <c r="F4472" s="659" t="s">
        <v>90</v>
      </c>
      <c r="G4472" s="78"/>
      <c r="H4472" s="96" t="s">
        <v>122</v>
      </c>
      <c r="I4472" s="107" t="s">
        <v>4831</v>
      </c>
      <c r="J4472" s="81"/>
      <c r="K4472" s="72"/>
      <c r="L4472" s="72"/>
      <c r="M4472" s="72"/>
      <c r="N4472" s="72"/>
      <c r="O4472" s="72"/>
      <c r="P4472" s="72"/>
      <c r="Q4472" s="833"/>
      <c r="R4472" s="102"/>
      <c r="S4472" s="73"/>
      <c r="T4472" s="102"/>
      <c r="U4472" s="103"/>
      <c r="V4472" s="104"/>
      <c r="W4472" s="320"/>
      <c r="X4472" s="320"/>
      <c r="Y4472" s="320"/>
      <c r="Z4472" s="320"/>
      <c r="AA4472" s="320"/>
      <c r="AB4472" s="320"/>
      <c r="AC4472" s="320"/>
      <c r="AD4472" s="320"/>
      <c r="AE4472" s="320"/>
      <c r="AF4472" s="320"/>
      <c r="AG4472" s="320"/>
      <c r="AH4472" s="320"/>
      <c r="AI4472" s="320"/>
      <c r="AJ4472" s="320"/>
      <c r="AK4472" s="320"/>
      <c r="AL4472" s="320"/>
      <c r="AM4472" s="320"/>
      <c r="AN4472" s="320"/>
      <c r="AO4472" s="320"/>
      <c r="AP4472" s="320"/>
      <c r="AQ4472" s="320"/>
      <c r="AR4472" s="320"/>
      <c r="AS4472" s="320"/>
      <c r="AT4472" s="320"/>
      <c r="AU4472" s="320"/>
      <c r="AV4472" s="320"/>
      <c r="AW4472" s="320"/>
      <c r="AX4472" s="320"/>
      <c r="AY4472" s="320"/>
      <c r="AZ4472" s="320"/>
      <c r="BA4472" s="320"/>
      <c r="BB4472" s="320"/>
      <c r="BC4472" s="320"/>
      <c r="BD4472" s="320"/>
      <c r="BE4472" s="320"/>
      <c r="BF4472" s="320"/>
      <c r="BG4472" s="320"/>
      <c r="BH4472" s="320"/>
      <c r="BI4472" s="320"/>
      <c r="BJ4472" s="320"/>
      <c r="BK4472" s="320"/>
      <c r="BL4472" s="320"/>
      <c r="BM4472" s="320"/>
      <c r="BN4472" s="320"/>
      <c r="BO4472" s="320"/>
      <c r="BP4472" s="320"/>
      <c r="BQ4472" s="320"/>
      <c r="BR4472" s="320"/>
      <c r="BS4472" s="320"/>
      <c r="BT4472" s="320"/>
      <c r="BU4472" s="320"/>
      <c r="BV4472" s="320"/>
      <c r="BW4472" s="320"/>
      <c r="BX4472" s="320"/>
      <c r="BY4472" s="320"/>
      <c r="BZ4472" s="320"/>
      <c r="CA4472" s="320"/>
      <c r="CB4472" s="320"/>
      <c r="CC4472" s="320"/>
      <c r="CD4472" s="320"/>
      <c r="CE4472" s="320"/>
      <c r="CF4472" s="320"/>
      <c r="CG4472" s="320"/>
      <c r="CH4472" s="320"/>
      <c r="CI4472" s="320"/>
      <c r="CJ4472" s="320"/>
      <c r="CK4472" s="320"/>
      <c r="CL4472" s="320"/>
      <c r="CM4472" s="320"/>
      <c r="CN4472" s="320"/>
      <c r="CO4472" s="320"/>
      <c r="CP4472" s="320"/>
      <c r="CQ4472" s="320"/>
      <c r="CR4472" s="320"/>
      <c r="CS4472" s="320"/>
      <c r="CT4472" s="320"/>
      <c r="CU4472" s="320"/>
      <c r="CV4472" s="320"/>
      <c r="CW4472" s="320"/>
      <c r="CX4472" s="320"/>
      <c r="CY4472" s="320"/>
      <c r="CZ4472" s="320"/>
      <c r="DA4472" s="320"/>
      <c r="DB4472" s="320"/>
      <c r="DC4472" s="320"/>
      <c r="DD4472" s="320"/>
      <c r="DE4472" s="320"/>
      <c r="DF4472" s="320"/>
      <c r="DG4472" s="320"/>
      <c r="DH4472" s="320"/>
      <c r="DI4472" s="320"/>
      <c r="DJ4472" s="320"/>
      <c r="DK4472" s="320"/>
      <c r="DL4472" s="320"/>
      <c r="DM4472" s="320"/>
      <c r="DN4472" s="320"/>
      <c r="DO4472" s="320"/>
      <c r="DP4472" s="320"/>
      <c r="DQ4472" s="320"/>
      <c r="DR4472" s="320"/>
      <c r="DS4472" s="320"/>
      <c r="DT4472" s="320"/>
      <c r="DU4472" s="320"/>
      <c r="DV4472" s="320"/>
      <c r="DW4472" s="320"/>
      <c r="DX4472" s="320"/>
      <c r="DY4472" s="320"/>
      <c r="DZ4472" s="320"/>
      <c r="EA4472" s="320"/>
      <c r="EB4472" s="320"/>
      <c r="EC4472" s="320"/>
      <c r="ED4472" s="320"/>
      <c r="EE4472" s="320"/>
      <c r="EF4472" s="320"/>
      <c r="EG4472" s="320"/>
      <c r="EH4472" s="320"/>
      <c r="EI4472" s="320"/>
      <c r="EJ4472" s="320"/>
      <c r="EK4472" s="320"/>
      <c r="EL4472" s="320"/>
      <c r="EM4472" s="320"/>
      <c r="EN4472" s="320"/>
      <c r="EO4472" s="320"/>
      <c r="EP4472" s="320"/>
      <c r="EQ4472" s="320"/>
      <c r="ER4472" s="320"/>
      <c r="ES4472" s="320"/>
      <c r="ET4472" s="320"/>
      <c r="EU4472" s="320"/>
      <c r="EV4472" s="320"/>
      <c r="EW4472" s="320"/>
      <c r="EX4472" s="320"/>
      <c r="EY4472" s="320"/>
      <c r="EZ4472" s="320"/>
      <c r="FA4472" s="320"/>
      <c r="FB4472" s="320"/>
      <c r="FC4472" s="320"/>
      <c r="FD4472" s="320"/>
      <c r="FE4472" s="320"/>
      <c r="FF4472" s="320"/>
      <c r="FG4472" s="320"/>
      <c r="FH4472" s="320"/>
      <c r="FI4472" s="320"/>
      <c r="FJ4472" s="320"/>
      <c r="FK4472" s="320"/>
      <c r="FL4472" s="320"/>
      <c r="FM4472" s="320"/>
      <c r="FN4472" s="320"/>
      <c r="FO4472" s="320"/>
      <c r="FP4472" s="320"/>
      <c r="FQ4472" s="320"/>
      <c r="FR4472" s="320"/>
      <c r="FS4472" s="320"/>
      <c r="FT4472" s="320"/>
      <c r="FU4472" s="320"/>
      <c r="FV4472" s="320"/>
      <c r="FW4472" s="320"/>
      <c r="FX4472" s="320"/>
      <c r="FY4472" s="320"/>
      <c r="FZ4472" s="320"/>
      <c r="GA4472" s="320"/>
      <c r="GB4472" s="320"/>
      <c r="GC4472" s="320"/>
      <c r="GD4472" s="320"/>
      <c r="GE4472" s="320"/>
      <c r="GF4472" s="320"/>
      <c r="GG4472" s="320"/>
      <c r="GH4472" s="320"/>
      <c r="GI4472" s="320"/>
      <c r="GJ4472" s="320"/>
      <c r="GK4472" s="320"/>
      <c r="GL4472" s="320"/>
      <c r="GM4472" s="320"/>
      <c r="GN4472" s="320"/>
      <c r="GO4472" s="320"/>
      <c r="GP4472" s="320"/>
      <c r="GQ4472" s="320"/>
      <c r="GR4472" s="320"/>
      <c r="GS4472" s="320"/>
      <c r="GT4472" s="320"/>
      <c r="GU4472" s="320"/>
      <c r="GV4472" s="320"/>
      <c r="GW4472" s="320"/>
      <c r="GX4472" s="320"/>
      <c r="GY4472" s="320"/>
      <c r="GZ4472" s="320"/>
      <c r="HA4472" s="320"/>
      <c r="HB4472" s="320"/>
      <c r="HC4472" s="320"/>
      <c r="HD4472" s="320"/>
      <c r="HE4472" s="320"/>
      <c r="HF4472" s="320"/>
      <c r="HG4472" s="320"/>
      <c r="HH4472" s="320"/>
      <c r="HI4472" s="320"/>
      <c r="HJ4472" s="320"/>
      <c r="HK4472" s="320"/>
      <c r="HL4472" s="320"/>
      <c r="HM4472" s="320"/>
      <c r="HN4472" s="320"/>
      <c r="HO4472" s="320"/>
      <c r="HP4472" s="320"/>
      <c r="HQ4472" s="320"/>
      <c r="HR4472" s="320"/>
      <c r="HS4472" s="320"/>
      <c r="HT4472" s="320"/>
      <c r="HU4472" s="320"/>
      <c r="HV4472" s="320"/>
      <c r="HW4472" s="320"/>
      <c r="HX4472" s="320"/>
      <c r="HY4472" s="320"/>
      <c r="HZ4472" s="320"/>
      <c r="IA4472" s="320"/>
      <c r="IB4472" s="320"/>
      <c r="IC4472" s="320"/>
      <c r="ID4472" s="320"/>
      <c r="IE4472" s="320"/>
      <c r="IF4472" s="320"/>
      <c r="IG4472" s="320"/>
      <c r="IH4472" s="320"/>
      <c r="II4472" s="320"/>
      <c r="IJ4472" s="320"/>
      <c r="IK4472" s="320"/>
      <c r="IL4472" s="320"/>
      <c r="IM4472" s="320"/>
      <c r="IN4472" s="320"/>
      <c r="IO4472" s="320"/>
      <c r="IP4472" s="320"/>
      <c r="IQ4472" s="320"/>
      <c r="IR4472" s="320"/>
      <c r="IS4472" s="320"/>
      <c r="IT4472" s="320"/>
      <c r="IU4472" s="320"/>
      <c r="IV4472" s="320"/>
    </row>
    <row r="4473" spans="1:256" ht="12.5">
      <c r="A4473"/>
      <c r="B4473" s="65">
        <v>1</v>
      </c>
      <c r="C4473" s="66">
        <f t="shared" si="201"/>
        <v>0</v>
      </c>
      <c r="D4473" s="658" t="s">
        <v>87</v>
      </c>
      <c r="E4473" s="659" t="s">
        <v>90</v>
      </c>
      <c r="F4473" s="658" t="s">
        <v>87</v>
      </c>
      <c r="G4473" s="78"/>
      <c r="H4473" s="96" t="s">
        <v>197</v>
      </c>
      <c r="I4473" s="107" t="s">
        <v>4832</v>
      </c>
      <c r="J4473" s="81"/>
      <c r="K4473" s="72"/>
      <c r="L4473" s="72"/>
      <c r="M4473" s="72"/>
      <c r="N4473" s="72"/>
      <c r="O4473" s="72"/>
      <c r="P4473" s="72"/>
      <c r="Q4473" s="833"/>
      <c r="R4473" s="102"/>
      <c r="S4473" s="73"/>
      <c r="T4473" s="102"/>
      <c r="U4473" s="103"/>
      <c r="V4473" s="104"/>
      <c r="W4473" s="308"/>
      <c r="X4473" s="308"/>
      <c r="Y4473"/>
      <c r="Z4473"/>
      <c r="AA4473"/>
      <c r="AB4473"/>
      <c r="AC4473"/>
      <c r="AD4473"/>
      <c r="AE4473"/>
      <c r="AF4473"/>
      <c r="AG4473"/>
      <c r="AH4473"/>
      <c r="AI4473"/>
      <c r="AJ4473"/>
      <c r="AK4473"/>
      <c r="AL4473"/>
      <c r="AM4473"/>
      <c r="AN4473"/>
      <c r="AO4473"/>
      <c r="AP4473"/>
      <c r="AQ4473"/>
      <c r="AR4473"/>
      <c r="AS4473"/>
      <c r="AT4473"/>
      <c r="AU4473"/>
      <c r="AV4473"/>
      <c r="AW4473"/>
      <c r="AX4473"/>
      <c r="AY4473"/>
      <c r="AZ4473"/>
      <c r="BA4473"/>
      <c r="BB4473"/>
      <c r="BC4473"/>
      <c r="BD4473"/>
      <c r="BE4473"/>
      <c r="BF4473"/>
      <c r="BG4473"/>
      <c r="BH4473"/>
      <c r="BI4473"/>
      <c r="BJ4473"/>
      <c r="BK4473"/>
      <c r="BL4473"/>
      <c r="BM4473"/>
      <c r="BN4473"/>
      <c r="BO4473"/>
      <c r="BP4473"/>
      <c r="BQ4473"/>
      <c r="BR4473"/>
      <c r="BS4473"/>
      <c r="BT4473"/>
      <c r="BU4473"/>
      <c r="BV4473"/>
      <c r="BW4473"/>
      <c r="BX4473"/>
      <c r="BY4473"/>
      <c r="BZ4473"/>
      <c r="CA4473"/>
      <c r="CB4473"/>
      <c r="CC4473"/>
      <c r="CD4473"/>
      <c r="CE4473"/>
      <c r="CF4473"/>
      <c r="CG4473"/>
      <c r="CH4473"/>
      <c r="CI4473"/>
      <c r="CJ4473"/>
      <c r="CK4473"/>
      <c r="CL4473"/>
      <c r="CM4473"/>
      <c r="CN4473"/>
      <c r="CO4473"/>
      <c r="CP4473"/>
      <c r="CQ4473"/>
      <c r="CR4473"/>
      <c r="CS4473"/>
      <c r="CT4473"/>
      <c r="CU4473"/>
      <c r="CV4473"/>
      <c r="CW4473"/>
      <c r="CX4473"/>
      <c r="CY4473"/>
      <c r="CZ4473"/>
      <c r="DA4473"/>
      <c r="DB4473"/>
      <c r="DC4473"/>
      <c r="DD4473"/>
      <c r="DE4473"/>
      <c r="DF4473"/>
      <c r="DG4473"/>
      <c r="DH4473"/>
      <c r="DI4473"/>
      <c r="DJ4473"/>
      <c r="DK4473"/>
      <c r="DL4473"/>
      <c r="DM4473"/>
      <c r="DN4473"/>
      <c r="DO4473"/>
      <c r="DP4473"/>
      <c r="DQ4473"/>
      <c r="DR4473"/>
      <c r="DS4473"/>
      <c r="DT4473"/>
      <c r="DU4473"/>
      <c r="DV4473"/>
      <c r="DW4473"/>
      <c r="DX4473"/>
      <c r="DY4473"/>
      <c r="DZ4473"/>
      <c r="EA4473"/>
      <c r="EB4473"/>
      <c r="EC4473"/>
      <c r="ED4473"/>
      <c r="EE4473"/>
      <c r="EF4473"/>
      <c r="EG4473"/>
      <c r="EH4473"/>
      <c r="EI4473"/>
      <c r="EJ4473"/>
      <c r="EK4473"/>
      <c r="EL4473"/>
      <c r="EM4473"/>
      <c r="EN4473"/>
      <c r="EO4473"/>
      <c r="EP4473"/>
      <c r="EQ4473"/>
      <c r="ER4473"/>
      <c r="ES4473"/>
      <c r="ET4473"/>
      <c r="EU4473"/>
      <c r="EV4473"/>
      <c r="EW4473"/>
      <c r="EX4473"/>
      <c r="EY4473"/>
      <c r="EZ4473"/>
      <c r="FA4473"/>
      <c r="FB4473"/>
      <c r="FC4473"/>
      <c r="FD4473"/>
      <c r="FE4473"/>
      <c r="FF4473"/>
      <c r="FG4473"/>
      <c r="FH4473"/>
      <c r="FI4473"/>
      <c r="FJ4473"/>
      <c r="FK4473"/>
      <c r="FL4473"/>
      <c r="FM4473"/>
      <c r="FN4473"/>
      <c r="FO4473"/>
      <c r="FP4473"/>
      <c r="FQ4473"/>
      <c r="FR4473"/>
      <c r="FS4473"/>
      <c r="FT4473"/>
      <c r="FU4473"/>
      <c r="FV4473"/>
      <c r="FW4473"/>
      <c r="FX4473"/>
      <c r="FY4473"/>
      <c r="FZ4473"/>
      <c r="GA4473"/>
      <c r="GB4473"/>
      <c r="GC4473"/>
      <c r="GD4473"/>
      <c r="GE4473"/>
      <c r="GF4473"/>
      <c r="GG4473"/>
      <c r="GH4473"/>
      <c r="GI4473"/>
      <c r="GJ4473"/>
      <c r="GK4473"/>
      <c r="GL4473"/>
      <c r="GM4473"/>
      <c r="GN4473"/>
      <c r="GO4473"/>
      <c r="GP4473"/>
      <c r="GQ4473"/>
      <c r="GR4473"/>
      <c r="GS4473"/>
      <c r="GT4473"/>
      <c r="GU4473"/>
      <c r="GV4473"/>
      <c r="GW4473"/>
      <c r="GX4473"/>
      <c r="GY4473"/>
      <c r="GZ4473"/>
      <c r="HA4473"/>
      <c r="HB4473"/>
      <c r="HC4473"/>
      <c r="HD4473"/>
      <c r="HE4473"/>
      <c r="HF4473"/>
      <c r="HG4473"/>
      <c r="HH4473"/>
      <c r="HI4473"/>
      <c r="HJ4473"/>
      <c r="HK4473"/>
      <c r="HL4473"/>
      <c r="HM4473"/>
      <c r="HN4473"/>
      <c r="HO4473"/>
      <c r="HP4473"/>
      <c r="HQ4473"/>
      <c r="HR4473"/>
      <c r="HS4473"/>
      <c r="HT4473"/>
      <c r="HU4473"/>
      <c r="HV4473"/>
      <c r="HW4473"/>
      <c r="HX4473"/>
      <c r="HY4473"/>
      <c r="HZ4473"/>
      <c r="IA4473"/>
      <c r="IB4473"/>
      <c r="IC4473"/>
      <c r="ID4473"/>
      <c r="IE4473"/>
      <c r="IF4473"/>
      <c r="IG4473"/>
      <c r="IH4473"/>
      <c r="II4473"/>
      <c r="IJ4473"/>
      <c r="IK4473"/>
      <c r="IL4473"/>
      <c r="IM4473"/>
      <c r="IN4473"/>
      <c r="IO4473"/>
      <c r="IP4473"/>
      <c r="IQ4473"/>
      <c r="IR4473"/>
      <c r="IS4473"/>
      <c r="IT4473"/>
      <c r="IU4473"/>
      <c r="IV4473"/>
    </row>
    <row r="4474" spans="1:256" ht="12.65" customHeight="1">
      <c r="A4474" s="810"/>
      <c r="B4474" s="65">
        <v>1</v>
      </c>
      <c r="C4474" s="66">
        <f t="shared" si="201"/>
        <v>1</v>
      </c>
      <c r="D4474" s="76" t="s">
        <v>68</v>
      </c>
      <c r="E4474" s="76" t="s">
        <v>87</v>
      </c>
      <c r="F4474" s="76" t="s">
        <v>68</v>
      </c>
      <c r="G4474" s="78"/>
      <c r="H4474" s="96" t="s">
        <v>114</v>
      </c>
      <c r="I4474" s="107" t="s">
        <v>4833</v>
      </c>
      <c r="J4474" s="81"/>
      <c r="K4474" s="72"/>
      <c r="L4474" s="72"/>
      <c r="M4474" s="72"/>
      <c r="N4474" s="72"/>
      <c r="O4474" s="72"/>
      <c r="P4474" s="72"/>
      <c r="Q4474" s="833"/>
      <c r="R4474" s="102"/>
      <c r="S4474" s="73"/>
      <c r="T4474" s="102"/>
      <c r="U4474" s="103"/>
      <c r="V4474" s="104"/>
      <c r="W4474"/>
      <c r="X4474"/>
      <c r="Y4474"/>
      <c r="Z4474"/>
      <c r="AA4474"/>
      <c r="AB4474"/>
      <c r="AC4474"/>
      <c r="AD4474"/>
      <c r="AE4474"/>
      <c r="AF4474"/>
      <c r="AG4474"/>
      <c r="AH4474"/>
      <c r="AI4474"/>
      <c r="AJ4474"/>
      <c r="AK4474"/>
      <c r="AL4474"/>
      <c r="AM4474"/>
      <c r="AN4474"/>
      <c r="AO4474"/>
      <c r="AP4474"/>
      <c r="AQ4474"/>
      <c r="AR4474"/>
      <c r="AS4474"/>
      <c r="AT4474"/>
      <c r="AU4474"/>
      <c r="AV4474"/>
      <c r="AW4474"/>
      <c r="AX4474"/>
      <c r="AY4474"/>
      <c r="AZ4474"/>
      <c r="BA4474"/>
      <c r="BB4474"/>
      <c r="BC4474"/>
      <c r="BD4474"/>
      <c r="BE4474"/>
      <c r="BF4474"/>
      <c r="BG4474"/>
      <c r="BH4474"/>
      <c r="BI4474"/>
      <c r="BJ4474"/>
      <c r="BK4474"/>
      <c r="BL4474"/>
      <c r="BM4474"/>
      <c r="BN4474"/>
      <c r="BO4474"/>
      <c r="BP4474"/>
      <c r="BQ4474"/>
      <c r="BR4474"/>
      <c r="BS4474"/>
      <c r="BT4474"/>
      <c r="BU4474"/>
      <c r="BV4474"/>
      <c r="BW4474"/>
      <c r="BX4474"/>
      <c r="BY4474"/>
      <c r="BZ4474"/>
      <c r="CA4474"/>
      <c r="CB4474"/>
      <c r="CC4474"/>
      <c r="CD4474"/>
      <c r="CE4474"/>
      <c r="CF4474"/>
      <c r="CG4474"/>
      <c r="CH4474"/>
      <c r="CI4474"/>
      <c r="CJ4474"/>
      <c r="CK4474"/>
      <c r="CL4474"/>
      <c r="CM4474"/>
      <c r="CN4474"/>
      <c r="CO4474"/>
      <c r="CP4474"/>
      <c r="CQ4474"/>
      <c r="CR4474"/>
      <c r="CS4474"/>
      <c r="CT4474"/>
      <c r="CU4474"/>
      <c r="CV4474"/>
      <c r="CW4474"/>
      <c r="CX4474"/>
      <c r="CY4474"/>
      <c r="CZ4474"/>
      <c r="DA4474"/>
      <c r="DB4474"/>
      <c r="DC4474"/>
      <c r="DD4474"/>
      <c r="DE4474"/>
      <c r="DF4474"/>
      <c r="DG4474"/>
      <c r="DH4474"/>
      <c r="DI4474"/>
      <c r="DJ4474"/>
      <c r="DK4474"/>
      <c r="DL4474"/>
      <c r="DM4474"/>
      <c r="DN4474"/>
      <c r="DO4474"/>
      <c r="DP4474"/>
      <c r="DQ4474"/>
      <c r="DR4474"/>
      <c r="DS4474"/>
      <c r="DT4474"/>
      <c r="DU4474"/>
      <c r="DV4474"/>
      <c r="DW4474"/>
      <c r="DX4474"/>
      <c r="DY4474"/>
      <c r="DZ4474"/>
      <c r="EA4474"/>
      <c r="EB4474"/>
      <c r="EC4474"/>
      <c r="ED4474"/>
      <c r="EE4474"/>
      <c r="EF4474"/>
      <c r="EG4474"/>
      <c r="EH4474"/>
      <c r="EI4474"/>
      <c r="EJ4474"/>
      <c r="EK4474"/>
      <c r="EL4474"/>
      <c r="EM4474"/>
      <c r="EN4474"/>
      <c r="EO4474"/>
      <c r="EP4474"/>
      <c r="EQ4474"/>
      <c r="ER4474"/>
      <c r="ES4474"/>
      <c r="ET4474"/>
      <c r="EU4474"/>
      <c r="EV4474"/>
      <c r="EW4474"/>
      <c r="EX4474"/>
      <c r="EY4474"/>
      <c r="EZ4474"/>
      <c r="FA4474"/>
      <c r="FB4474"/>
      <c r="FC4474"/>
      <c r="FD4474"/>
      <c r="FE4474"/>
      <c r="FF4474"/>
      <c r="FG4474"/>
      <c r="FH4474"/>
      <c r="FI4474"/>
      <c r="FJ4474"/>
      <c r="FK4474"/>
      <c r="FL4474"/>
      <c r="FM4474"/>
      <c r="FN4474"/>
      <c r="FO4474"/>
      <c r="FP4474"/>
      <c r="FQ4474"/>
      <c r="FR4474"/>
      <c r="FS4474"/>
      <c r="FT4474"/>
      <c r="FU4474"/>
      <c r="FV4474"/>
      <c r="FW4474"/>
      <c r="FX4474"/>
      <c r="FY4474"/>
      <c r="FZ4474"/>
      <c r="GA4474"/>
      <c r="GB4474"/>
      <c r="GC4474"/>
      <c r="GD4474"/>
      <c r="GE4474"/>
      <c r="GF4474"/>
      <c r="GG4474"/>
      <c r="GH4474"/>
      <c r="GI4474"/>
      <c r="GJ4474"/>
      <c r="GK4474"/>
      <c r="GL4474"/>
      <c r="GM4474"/>
      <c r="GN4474"/>
      <c r="GO4474"/>
      <c r="GP4474"/>
      <c r="GQ4474"/>
      <c r="GR4474"/>
      <c r="GS4474"/>
      <c r="GT4474"/>
      <c r="GU4474"/>
      <c r="GV4474"/>
      <c r="GW4474"/>
      <c r="GX4474"/>
      <c r="GY4474"/>
      <c r="GZ4474"/>
      <c r="HA4474"/>
      <c r="HB4474"/>
      <c r="HC4474"/>
      <c r="HD4474"/>
      <c r="HE4474"/>
      <c r="HF4474"/>
      <c r="HG4474"/>
      <c r="HH4474"/>
      <c r="HI4474"/>
      <c r="HJ4474"/>
      <c r="HK4474"/>
      <c r="HL4474"/>
      <c r="HM4474"/>
      <c r="HN4474"/>
      <c r="HO4474"/>
      <c r="HP4474"/>
      <c r="HQ4474"/>
      <c r="HR4474"/>
      <c r="HS4474"/>
      <c r="HT4474"/>
      <c r="HU4474"/>
      <c r="HV4474"/>
      <c r="HW4474"/>
      <c r="HX4474"/>
      <c r="HY4474"/>
      <c r="HZ4474"/>
      <c r="IA4474"/>
      <c r="IB4474"/>
      <c r="IC4474"/>
      <c r="ID4474"/>
      <c r="IE4474"/>
      <c r="IF4474"/>
      <c r="IG4474"/>
      <c r="IH4474"/>
      <c r="II4474"/>
      <c r="IJ4474"/>
      <c r="IK4474"/>
      <c r="IL4474"/>
      <c r="IM4474"/>
      <c r="IN4474"/>
      <c r="IO4474"/>
      <c r="IP4474"/>
      <c r="IQ4474"/>
      <c r="IR4474"/>
      <c r="IS4474"/>
      <c r="IT4474"/>
      <c r="IU4474"/>
      <c r="IV4474"/>
    </row>
    <row r="4475" spans="1:256" ht="12.5">
      <c r="A4475" s="305"/>
      <c r="B4475" s="65">
        <v>1</v>
      </c>
      <c r="C4475" s="66">
        <f t="shared" si="201"/>
        <v>0</v>
      </c>
      <c r="D4475" s="76" t="s">
        <v>68</v>
      </c>
      <c r="E4475" s="99" t="s">
        <v>70</v>
      </c>
      <c r="F4475" s="76" t="s">
        <v>68</v>
      </c>
      <c r="G4475" s="78"/>
      <c r="H4475" s="96" t="s">
        <v>135</v>
      </c>
      <c r="I4475" s="107" t="s">
        <v>4834</v>
      </c>
      <c r="J4475" s="81"/>
      <c r="K4475" s="72"/>
      <c r="L4475" s="72"/>
      <c r="M4475" s="72"/>
      <c r="N4475" s="72"/>
      <c r="O4475" s="72"/>
      <c r="P4475" s="72"/>
      <c r="Q4475" s="833"/>
      <c r="R4475" s="102"/>
      <c r="S4475" s="73"/>
      <c r="T4475" s="102"/>
      <c r="U4475" s="103"/>
      <c r="V4475" s="104"/>
      <c r="W4475" s="541"/>
      <c r="X4475"/>
      <c r="Y4475"/>
      <c r="Z4475"/>
      <c r="AA4475"/>
      <c r="AB4475"/>
      <c r="AC4475"/>
      <c r="AD4475"/>
      <c r="AE4475"/>
      <c r="AF4475"/>
      <c r="AG4475"/>
      <c r="AH4475"/>
      <c r="AI4475"/>
      <c r="AJ4475"/>
      <c r="AK4475"/>
      <c r="AL4475"/>
      <c r="AM4475"/>
      <c r="AN4475"/>
      <c r="AO4475"/>
      <c r="AP4475"/>
      <c r="AQ4475"/>
      <c r="AR4475"/>
      <c r="AS4475"/>
      <c r="AT4475"/>
      <c r="AU4475"/>
      <c r="AV4475"/>
      <c r="AW4475"/>
      <c r="AX4475"/>
      <c r="AY4475"/>
      <c r="AZ4475"/>
      <c r="BA4475"/>
      <c r="BB4475"/>
      <c r="BC4475"/>
      <c r="BD4475"/>
      <c r="BE4475"/>
      <c r="BF4475"/>
      <c r="BG4475"/>
      <c r="BH4475"/>
      <c r="BI4475"/>
      <c r="BJ4475"/>
      <c r="BK4475"/>
      <c r="BL4475"/>
      <c r="BM4475"/>
      <c r="BN4475"/>
      <c r="BO4475"/>
      <c r="BP4475"/>
      <c r="BQ4475"/>
      <c r="BR4475"/>
      <c r="BS4475"/>
      <c r="BT4475"/>
      <c r="BU4475"/>
      <c r="BV4475"/>
      <c r="BW4475"/>
      <c r="BX4475"/>
      <c r="BY4475"/>
      <c r="BZ4475"/>
      <c r="CA4475"/>
      <c r="CB4475"/>
      <c r="CC4475"/>
      <c r="CD4475"/>
      <c r="CE4475"/>
      <c r="CF4475"/>
      <c r="CG4475"/>
      <c r="CH4475"/>
      <c r="CI4475"/>
      <c r="CJ4475"/>
      <c r="CK4475"/>
      <c r="CL4475"/>
      <c r="CM4475"/>
      <c r="CN4475"/>
      <c r="CO4475"/>
      <c r="CP4475"/>
      <c r="CQ4475"/>
      <c r="CR4475"/>
      <c r="CS4475"/>
      <c r="CT4475"/>
      <c r="CU4475"/>
      <c r="CV4475"/>
      <c r="CW4475"/>
      <c r="CX4475"/>
      <c r="CY4475"/>
      <c r="CZ4475"/>
      <c r="DA4475"/>
      <c r="DB4475"/>
      <c r="DC4475"/>
      <c r="DD4475"/>
      <c r="DE4475"/>
      <c r="DF4475"/>
      <c r="DG4475"/>
      <c r="DH4475"/>
      <c r="DI4475"/>
      <c r="DJ4475"/>
      <c r="DK4475"/>
      <c r="DL4475"/>
      <c r="DM4475"/>
      <c r="DN4475"/>
      <c r="DO4475"/>
      <c r="DP4475"/>
      <c r="DQ4475"/>
      <c r="DR4475"/>
      <c r="DS4475"/>
      <c r="DT4475"/>
      <c r="DU4475"/>
      <c r="DV4475"/>
      <c r="DW4475"/>
      <c r="DX4475"/>
      <c r="DY4475"/>
      <c r="DZ4475"/>
      <c r="EA4475"/>
      <c r="EB4475"/>
      <c r="EC4475"/>
      <c r="ED4475"/>
      <c r="EE4475"/>
      <c r="EF4475"/>
      <c r="EG4475"/>
      <c r="EH4475"/>
      <c r="EI4475"/>
      <c r="EJ4475"/>
      <c r="EK4475"/>
      <c r="EL4475"/>
      <c r="EM4475"/>
      <c r="EN4475"/>
      <c r="EO4475"/>
      <c r="EP4475"/>
      <c r="EQ4475"/>
      <c r="ER4475"/>
      <c r="ES4475"/>
      <c r="ET4475"/>
      <c r="EU4475"/>
      <c r="EV4475"/>
      <c r="EW4475"/>
      <c r="EX4475"/>
      <c r="EY4475"/>
      <c r="EZ4475"/>
      <c r="FA4475"/>
      <c r="FB4475"/>
      <c r="FC4475"/>
      <c r="FD4475"/>
      <c r="FE4475"/>
      <c r="FF4475"/>
      <c r="FG4475"/>
      <c r="FH4475"/>
      <c r="FI4475"/>
      <c r="FJ4475"/>
      <c r="FK4475"/>
      <c r="FL4475"/>
      <c r="FM4475"/>
      <c r="FN4475"/>
      <c r="FO4475"/>
      <c r="FP4475"/>
      <c r="FQ4475"/>
      <c r="FR4475"/>
      <c r="FS4475"/>
      <c r="FT4475"/>
      <c r="FU4475"/>
      <c r="FV4475"/>
      <c r="FW4475"/>
      <c r="FX4475"/>
      <c r="FY4475"/>
      <c r="FZ4475"/>
      <c r="GA4475"/>
      <c r="GB4475"/>
      <c r="GC4475"/>
      <c r="GD4475"/>
      <c r="GE4475"/>
      <c r="GF4475"/>
      <c r="GG4475"/>
      <c r="GH4475"/>
      <c r="GI4475"/>
      <c r="GJ4475"/>
      <c r="GK4475"/>
      <c r="GL4475"/>
      <c r="GM4475"/>
      <c r="GN4475"/>
      <c r="GO4475"/>
      <c r="GP4475"/>
      <c r="GQ4475"/>
      <c r="GR4475"/>
      <c r="GS4475"/>
      <c r="GT4475"/>
      <c r="GU4475"/>
      <c r="GV4475"/>
      <c r="GW4475"/>
      <c r="GX4475"/>
      <c r="GY4475"/>
      <c r="GZ4475"/>
      <c r="HA4475"/>
      <c r="HB4475"/>
      <c r="HC4475"/>
      <c r="HD4475"/>
      <c r="HE4475"/>
      <c r="HF4475"/>
      <c r="HG4475"/>
      <c r="HH4475"/>
      <c r="HI4475"/>
      <c r="HJ4475"/>
      <c r="HK4475"/>
      <c r="HL4475"/>
      <c r="HM4475"/>
      <c r="HN4475"/>
      <c r="HO4475"/>
      <c r="HP4475"/>
      <c r="HQ4475"/>
      <c r="HR4475"/>
      <c r="HS4475"/>
      <c r="HT4475"/>
      <c r="HU4475"/>
      <c r="HV4475"/>
      <c r="HW4475"/>
      <c r="HX4475"/>
      <c r="HY4475"/>
      <c r="HZ4475"/>
      <c r="IA4475"/>
      <c r="IB4475"/>
      <c r="IC4475"/>
      <c r="ID4475"/>
      <c r="IE4475"/>
      <c r="IF4475"/>
      <c r="IG4475"/>
      <c r="IH4475"/>
      <c r="II4475"/>
      <c r="IJ4475"/>
      <c r="IK4475"/>
      <c r="IL4475"/>
      <c r="IM4475"/>
      <c r="IN4475"/>
      <c r="IO4475"/>
      <c r="IP4475"/>
      <c r="IQ4475"/>
      <c r="IR4475"/>
      <c r="IS4475"/>
      <c r="IT4475"/>
      <c r="IU4475"/>
      <c r="IV4475"/>
    </row>
    <row r="4476" spans="1:256" ht="12.5">
      <c r="A4476" s="305"/>
      <c r="B4476" s="65">
        <v>1</v>
      </c>
      <c r="C4476" s="66">
        <f t="shared" si="201"/>
        <v>1</v>
      </c>
      <c r="D4476" s="77" t="s">
        <v>90</v>
      </c>
      <c r="E4476" s="76" t="s">
        <v>68</v>
      </c>
      <c r="F4476" s="99" t="s">
        <v>70</v>
      </c>
      <c r="G4476" s="78"/>
      <c r="H4476" s="96" t="s">
        <v>236</v>
      </c>
      <c r="I4476" s="107" t="s">
        <v>4835</v>
      </c>
      <c r="J4476" s="81"/>
      <c r="K4476" s="72"/>
      <c r="L4476" s="72"/>
      <c r="M4476" s="72"/>
      <c r="N4476" s="72"/>
      <c r="O4476" s="72"/>
      <c r="P4476" s="72"/>
      <c r="Q4476" s="833"/>
      <c r="R4476" s="102"/>
      <c r="S4476" s="73"/>
      <c r="T4476" s="102"/>
      <c r="U4476" s="103"/>
      <c r="V4476" s="104"/>
      <c r="W4476"/>
      <c r="X4476"/>
      <c r="Y4476"/>
      <c r="Z4476"/>
      <c r="AA4476"/>
      <c r="AB4476"/>
      <c r="AC4476"/>
      <c r="AD4476"/>
      <c r="AE4476"/>
      <c r="AF4476"/>
      <c r="AG4476"/>
      <c r="AH4476"/>
      <c r="AI4476"/>
      <c r="AJ4476"/>
      <c r="AK4476"/>
      <c r="AL4476"/>
      <c r="AM4476"/>
      <c r="AN4476"/>
      <c r="AO4476"/>
      <c r="AP4476"/>
      <c r="AQ4476"/>
      <c r="AR4476"/>
      <c r="AS4476"/>
      <c r="AT4476"/>
      <c r="AU4476"/>
      <c r="AV4476"/>
      <c r="AW4476"/>
      <c r="AX4476"/>
      <c r="AY4476"/>
      <c r="AZ4476"/>
      <c r="BA4476"/>
      <c r="BB4476"/>
      <c r="BC4476"/>
      <c r="BD4476"/>
      <c r="BE4476"/>
      <c r="BF4476"/>
      <c r="BG4476"/>
      <c r="BH4476"/>
      <c r="BI4476"/>
      <c r="BJ4476"/>
      <c r="BK4476"/>
      <c r="BL4476"/>
      <c r="BM4476"/>
      <c r="BN4476"/>
      <c r="BO4476"/>
      <c r="BP4476"/>
      <c r="BQ4476"/>
      <c r="BR4476"/>
      <c r="BS4476"/>
      <c r="BT4476"/>
      <c r="BU4476"/>
      <c r="BV4476"/>
      <c r="BW4476"/>
      <c r="BX4476"/>
      <c r="BY4476"/>
      <c r="BZ4476"/>
      <c r="CA4476"/>
      <c r="CB4476"/>
      <c r="CC4476"/>
      <c r="CD4476"/>
      <c r="CE4476"/>
      <c r="CF4476"/>
      <c r="CG4476"/>
      <c r="CH4476"/>
      <c r="CI4476"/>
      <c r="CJ4476"/>
      <c r="CK4476"/>
      <c r="CL4476"/>
      <c r="CM4476"/>
      <c r="CN4476"/>
      <c r="CO4476"/>
      <c r="CP4476"/>
      <c r="CQ4476"/>
      <c r="CR4476"/>
      <c r="CS4476"/>
      <c r="CT4476"/>
      <c r="CU4476"/>
      <c r="CV4476"/>
      <c r="CW4476"/>
      <c r="CX4476"/>
      <c r="CY4476"/>
      <c r="CZ4476"/>
      <c r="DA4476"/>
      <c r="DB4476"/>
      <c r="DC4476"/>
      <c r="DD4476"/>
      <c r="DE4476"/>
      <c r="DF4476"/>
      <c r="DG4476"/>
      <c r="DH4476"/>
      <c r="DI4476"/>
      <c r="DJ4476"/>
      <c r="DK4476"/>
      <c r="DL4476"/>
      <c r="DM4476"/>
      <c r="DN4476"/>
      <c r="DO4476"/>
      <c r="DP4476"/>
      <c r="DQ4476"/>
      <c r="DR4476"/>
      <c r="DS4476"/>
      <c r="DT4476"/>
      <c r="DU4476"/>
      <c r="DV4476"/>
      <c r="DW4476"/>
      <c r="DX4476"/>
      <c r="DY4476"/>
      <c r="DZ4476"/>
      <c r="EA4476"/>
      <c r="EB4476"/>
      <c r="EC4476"/>
      <c r="ED4476"/>
      <c r="EE4476"/>
      <c r="EF4476"/>
      <c r="EG4476"/>
      <c r="EH4476"/>
      <c r="EI4476"/>
      <c r="EJ4476"/>
      <c r="EK4476"/>
      <c r="EL4476"/>
      <c r="EM4476"/>
      <c r="EN4476"/>
      <c r="EO4476"/>
      <c r="EP4476"/>
      <c r="EQ4476"/>
      <c r="ER4476"/>
      <c r="ES4476"/>
      <c r="ET4476"/>
      <c r="EU4476"/>
      <c r="EV4476"/>
      <c r="EW4476"/>
      <c r="EX4476"/>
      <c r="EY4476"/>
      <c r="EZ4476"/>
      <c r="FA4476"/>
      <c r="FB4476"/>
      <c r="FC4476"/>
      <c r="FD4476"/>
      <c r="FE4476"/>
      <c r="FF4476"/>
      <c r="FG4476"/>
      <c r="FH4476"/>
      <c r="FI4476"/>
      <c r="FJ4476"/>
      <c r="FK4476"/>
      <c r="FL4476"/>
      <c r="FM4476"/>
      <c r="FN4476"/>
      <c r="FO4476"/>
      <c r="FP4476"/>
      <c r="FQ4476"/>
      <c r="FR4476"/>
      <c r="FS4476"/>
      <c r="FT4476"/>
      <c r="FU4476"/>
      <c r="FV4476"/>
      <c r="FW4476"/>
      <c r="FX4476"/>
      <c r="FY4476"/>
      <c r="FZ4476"/>
      <c r="GA4476"/>
      <c r="GB4476"/>
      <c r="GC4476"/>
      <c r="GD4476"/>
      <c r="GE4476"/>
      <c r="GF4476"/>
      <c r="GG4476"/>
      <c r="GH4476"/>
      <c r="GI4476"/>
      <c r="GJ4476"/>
      <c r="GK4476"/>
      <c r="GL4476"/>
      <c r="GM4476"/>
      <c r="GN4476"/>
      <c r="GO4476"/>
      <c r="GP4476"/>
      <c r="GQ4476"/>
      <c r="GR4476"/>
      <c r="GS4476"/>
      <c r="GT4476"/>
      <c r="GU4476"/>
      <c r="GV4476"/>
      <c r="GW4476"/>
      <c r="GX4476"/>
      <c r="GY4476"/>
      <c r="GZ4476"/>
      <c r="HA4476"/>
      <c r="HB4476"/>
      <c r="HC4476"/>
      <c r="HD4476"/>
      <c r="HE4476"/>
      <c r="HF4476"/>
      <c r="HG4476"/>
      <c r="HH4476"/>
      <c r="HI4476"/>
      <c r="HJ4476"/>
      <c r="HK4476"/>
      <c r="HL4476"/>
      <c r="HM4476"/>
      <c r="HN4476"/>
      <c r="HO4476"/>
      <c r="HP4476"/>
      <c r="HQ4476"/>
      <c r="HR4476"/>
      <c r="HS4476"/>
      <c r="HT4476"/>
      <c r="HU4476"/>
      <c r="HV4476"/>
      <c r="HW4476"/>
      <c r="HX4476"/>
      <c r="HY4476"/>
      <c r="HZ4476"/>
      <c r="IA4476"/>
      <c r="IB4476"/>
      <c r="IC4476"/>
      <c r="ID4476"/>
      <c r="IE4476"/>
      <c r="IF4476"/>
      <c r="IG4476"/>
      <c r="IH4476"/>
      <c r="II4476"/>
      <c r="IJ4476"/>
      <c r="IK4476"/>
      <c r="IL4476"/>
      <c r="IM4476"/>
      <c r="IN4476"/>
      <c r="IO4476"/>
      <c r="IP4476"/>
      <c r="IQ4476"/>
      <c r="IR4476"/>
      <c r="IS4476"/>
      <c r="IT4476"/>
      <c r="IU4476"/>
      <c r="IV4476"/>
    </row>
    <row r="4477" spans="1:256" ht="12.5">
      <c r="A4477" s="305"/>
      <c r="B4477" s="65">
        <v>1</v>
      </c>
      <c r="C4477" s="66">
        <f>IF(E4477="A",4,IF(E4477="B",3,IF(E4477="C",2,IF(E4477="D",1,0))))</f>
        <v>2</v>
      </c>
      <c r="D4477" s="76" t="s">
        <v>68</v>
      </c>
      <c r="E4477" s="77" t="s">
        <v>90</v>
      </c>
      <c r="F4477" s="76" t="s">
        <v>68</v>
      </c>
      <c r="G4477" s="78"/>
      <c r="H4477" s="96" t="s">
        <v>240</v>
      </c>
      <c r="I4477" s="107" t="s">
        <v>680</v>
      </c>
      <c r="J4477" s="81" t="s">
        <v>616</v>
      </c>
      <c r="K4477" s="72"/>
      <c r="L4477" s="72"/>
      <c r="M4477" s="72"/>
      <c r="N4477" s="72"/>
      <c r="O4477" s="72"/>
      <c r="P4477" s="72"/>
      <c r="Q4477" s="833"/>
      <c r="R4477" s="102"/>
      <c r="S4477" s="73"/>
      <c r="T4477" s="102"/>
      <c r="U4477" s="103"/>
      <c r="V4477" s="104"/>
      <c r="W4477"/>
      <c r="X4477"/>
      <c r="Y4477"/>
      <c r="Z4477"/>
      <c r="AA4477"/>
      <c r="AB4477"/>
      <c r="AC4477"/>
      <c r="AD4477"/>
      <c r="AE4477"/>
      <c r="AF4477"/>
      <c r="AG4477"/>
      <c r="AH4477"/>
      <c r="AI4477"/>
      <c r="AJ4477"/>
      <c r="AK4477"/>
      <c r="AL4477"/>
      <c r="AM4477"/>
      <c r="AN4477"/>
      <c r="AO4477"/>
      <c r="AP4477"/>
      <c r="AQ4477"/>
      <c r="AR4477"/>
      <c r="AS4477"/>
      <c r="AT4477"/>
      <c r="AU4477"/>
      <c r="AV4477"/>
      <c r="AW4477"/>
      <c r="AX4477"/>
      <c r="AY4477"/>
      <c r="AZ4477"/>
      <c r="BA4477"/>
      <c r="BB4477"/>
      <c r="BC4477"/>
      <c r="BD4477"/>
      <c r="BE4477"/>
      <c r="BF4477"/>
      <c r="BG4477"/>
      <c r="BH4477"/>
      <c r="BI4477"/>
      <c r="BJ4477"/>
      <c r="BK4477"/>
      <c r="BL4477"/>
      <c r="BM4477"/>
      <c r="BN4477"/>
      <c r="BO4477"/>
      <c r="BP4477"/>
      <c r="BQ4477"/>
      <c r="BR4477"/>
      <c r="BS4477"/>
      <c r="BT4477"/>
      <c r="BU4477"/>
      <c r="BV4477"/>
      <c r="BW4477"/>
      <c r="BX4477"/>
      <c r="BY4477"/>
      <c r="BZ4477"/>
      <c r="CA4477"/>
      <c r="CB4477"/>
      <c r="CC4477"/>
      <c r="CD4477"/>
      <c r="CE4477"/>
      <c r="CF4477"/>
      <c r="CG4477"/>
      <c r="CH4477"/>
      <c r="CI4477"/>
      <c r="CJ4477"/>
      <c r="CK4477"/>
      <c r="CL4477"/>
      <c r="CM4477"/>
      <c r="CN4477"/>
      <c r="CO4477"/>
      <c r="CP4477"/>
      <c r="CQ4477"/>
      <c r="CR4477"/>
      <c r="CS4477"/>
      <c r="CT4477"/>
      <c r="CU4477"/>
      <c r="CV4477"/>
      <c r="CW4477"/>
      <c r="CX4477"/>
      <c r="CY4477"/>
      <c r="CZ4477"/>
      <c r="DA4477"/>
      <c r="DB4477"/>
      <c r="DC4477"/>
      <c r="DD4477"/>
      <c r="DE4477"/>
      <c r="DF4477"/>
      <c r="DG4477"/>
      <c r="DH4477"/>
      <c r="DI4477"/>
      <c r="DJ4477"/>
      <c r="DK4477"/>
      <c r="DL4477"/>
      <c r="DM4477"/>
      <c r="DN4477"/>
      <c r="DO4477"/>
      <c r="DP4477"/>
      <c r="DQ4477"/>
      <c r="DR4477"/>
      <c r="DS4477"/>
      <c r="DT4477"/>
      <c r="DU4477"/>
      <c r="DV4477"/>
      <c r="DW4477"/>
      <c r="DX4477"/>
      <c r="DY4477"/>
      <c r="DZ4477"/>
      <c r="EA4477"/>
      <c r="EB4477"/>
      <c r="EC4477"/>
      <c r="ED4477"/>
      <c r="EE4477"/>
      <c r="EF4477"/>
      <c r="EG4477"/>
      <c r="EH4477"/>
      <c r="EI4477"/>
      <c r="EJ4477"/>
      <c r="EK4477"/>
      <c r="EL4477"/>
      <c r="EM4477"/>
      <c r="EN4477"/>
      <c r="EO4477"/>
      <c r="EP4477"/>
      <c r="EQ4477"/>
      <c r="ER4477"/>
      <c r="ES4477"/>
      <c r="ET4477"/>
      <c r="EU4477"/>
      <c r="EV4477"/>
      <c r="EW4477"/>
      <c r="EX4477"/>
      <c r="EY4477"/>
      <c r="EZ4477"/>
      <c r="FA4477"/>
      <c r="FB4477"/>
      <c r="FC4477"/>
      <c r="FD4477"/>
      <c r="FE4477"/>
      <c r="FF4477"/>
      <c r="FG4477"/>
      <c r="FH4477"/>
      <c r="FI4477"/>
      <c r="FJ4477"/>
      <c r="FK4477"/>
      <c r="FL4477"/>
      <c r="FM4477"/>
      <c r="FN4477"/>
      <c r="FO4477"/>
      <c r="FP4477"/>
      <c r="FQ4477"/>
      <c r="FR4477"/>
      <c r="FS4477"/>
      <c r="FT4477"/>
      <c r="FU4477"/>
      <c r="FV4477"/>
      <c r="FW4477"/>
      <c r="FX4477"/>
      <c r="FY4477"/>
      <c r="FZ4477"/>
      <c r="GA4477"/>
      <c r="GB4477"/>
      <c r="GC4477"/>
      <c r="GD4477"/>
      <c r="GE4477"/>
      <c r="GF4477"/>
      <c r="GG4477"/>
      <c r="GH4477"/>
      <c r="GI4477"/>
      <c r="GJ4477"/>
      <c r="GK4477"/>
      <c r="GL4477"/>
      <c r="GM4477"/>
      <c r="GN4477"/>
      <c r="GO4477"/>
      <c r="GP4477"/>
      <c r="GQ4477"/>
      <c r="GR4477"/>
      <c r="GS4477"/>
      <c r="GT4477"/>
      <c r="GU4477"/>
      <c r="GV4477"/>
      <c r="GW4477"/>
      <c r="GX4477"/>
      <c r="GY4477"/>
      <c r="GZ4477"/>
      <c r="HA4477"/>
      <c r="HB4477"/>
      <c r="HC4477"/>
      <c r="HD4477"/>
      <c r="HE4477"/>
      <c r="HF4477"/>
      <c r="HG4477"/>
      <c r="HH4477"/>
      <c r="HI4477"/>
      <c r="HJ4477"/>
      <c r="HK4477"/>
      <c r="HL4477"/>
      <c r="HM4477"/>
      <c r="HN4477"/>
      <c r="HO4477"/>
      <c r="HP4477"/>
      <c r="HQ4477"/>
      <c r="HR4477"/>
      <c r="HS4477"/>
      <c r="HT4477"/>
      <c r="HU4477"/>
      <c r="HV4477"/>
      <c r="HW4477"/>
      <c r="HX4477"/>
      <c r="HY4477"/>
      <c r="HZ4477"/>
      <c r="IA4477"/>
      <c r="IB4477"/>
      <c r="IC4477"/>
      <c r="ID4477"/>
      <c r="IE4477"/>
      <c r="IF4477"/>
      <c r="IG4477"/>
      <c r="IH4477"/>
      <c r="II4477"/>
      <c r="IJ4477"/>
      <c r="IK4477"/>
      <c r="IL4477"/>
      <c r="IM4477"/>
      <c r="IN4477"/>
      <c r="IO4477"/>
      <c r="IP4477"/>
      <c r="IQ4477"/>
      <c r="IR4477"/>
      <c r="IS4477"/>
      <c r="IT4477"/>
      <c r="IU4477"/>
      <c r="IV4477"/>
    </row>
    <row r="4478" spans="1:256" ht="12.5">
      <c r="A4478" s="305"/>
      <c r="B4478" s="65">
        <v>1</v>
      </c>
      <c r="C4478" s="66">
        <f>IF(E4478="A",1,IF(E4478="B",1,0))</f>
        <v>1</v>
      </c>
      <c r="D4478" s="659" t="s">
        <v>90</v>
      </c>
      <c r="E4478" s="658" t="s">
        <v>68</v>
      </c>
      <c r="F4478" s="658" t="s">
        <v>87</v>
      </c>
      <c r="G4478" s="78"/>
      <c r="H4478" s="96" t="s">
        <v>94</v>
      </c>
      <c r="I4478" s="107" t="s">
        <v>4836</v>
      </c>
      <c r="J4478" s="81"/>
      <c r="K4478" s="72"/>
      <c r="L4478" s="72"/>
      <c r="M4478" s="72"/>
      <c r="N4478" s="72"/>
      <c r="O4478" s="72"/>
      <c r="P4478" s="72"/>
      <c r="Q4478" s="833"/>
      <c r="R4478" s="102"/>
      <c r="S4478" s="73"/>
      <c r="T4478" s="102"/>
      <c r="U4478" s="103"/>
      <c r="V4478" s="104"/>
    </row>
    <row r="4479" spans="1:256" ht="12.5">
      <c r="A4479" s="305"/>
      <c r="B4479" s="65">
        <v>1</v>
      </c>
      <c r="C4479" s="66">
        <f>IF(E4479="A",1,IF(E4479="B",1,0))</f>
        <v>0</v>
      </c>
      <c r="D4479" s="658" t="s">
        <v>68</v>
      </c>
      <c r="E4479" s="659" t="s">
        <v>90</v>
      </c>
      <c r="F4479" s="659" t="s">
        <v>90</v>
      </c>
      <c r="G4479" s="78"/>
      <c r="H4479" s="96" t="s">
        <v>140</v>
      </c>
      <c r="I4479" s="107" t="s">
        <v>4837</v>
      </c>
      <c r="J4479" s="81"/>
      <c r="K4479" s="72"/>
      <c r="L4479" s="72"/>
      <c r="M4479" s="72"/>
      <c r="N4479" s="72"/>
      <c r="O4479" s="72"/>
      <c r="P4479" s="72"/>
      <c r="Q4479" s="833"/>
      <c r="R4479" s="102"/>
      <c r="S4479" s="73"/>
      <c r="T4479" s="102"/>
      <c r="U4479" s="103"/>
      <c r="V4479" s="104"/>
      <c r="W4479"/>
      <c r="X4479"/>
      <c r="Y4479"/>
      <c r="Z4479"/>
      <c r="AA4479"/>
      <c r="AB4479"/>
      <c r="AC4479"/>
      <c r="AD4479"/>
      <c r="AE4479"/>
      <c r="AF4479"/>
      <c r="AG4479"/>
      <c r="AH4479"/>
      <c r="AI4479"/>
      <c r="AJ4479"/>
      <c r="AK4479"/>
      <c r="AL4479"/>
      <c r="AM4479"/>
      <c r="AN4479"/>
      <c r="AO4479"/>
      <c r="AP4479"/>
      <c r="AQ4479"/>
      <c r="AR4479"/>
      <c r="AS4479"/>
      <c r="AT4479"/>
      <c r="AU4479"/>
      <c r="AV4479"/>
      <c r="AW4479"/>
      <c r="AX4479"/>
      <c r="AY4479"/>
      <c r="AZ4479"/>
      <c r="BA4479"/>
      <c r="BB4479"/>
      <c r="BC4479"/>
      <c r="BD4479"/>
      <c r="BE4479"/>
      <c r="BF4479"/>
      <c r="BG4479"/>
      <c r="BH4479"/>
      <c r="BI4479"/>
      <c r="BJ4479"/>
      <c r="BK4479"/>
      <c r="BL4479"/>
      <c r="BM4479"/>
      <c r="BN4479"/>
      <c r="BO4479"/>
      <c r="BP4479"/>
      <c r="BQ4479"/>
      <c r="BR4479"/>
      <c r="BS4479"/>
      <c r="BT4479"/>
      <c r="BU4479"/>
      <c r="BV4479"/>
      <c r="BW4479"/>
      <c r="BX4479"/>
      <c r="BY4479"/>
      <c r="BZ4479"/>
      <c r="CA4479"/>
      <c r="CB4479"/>
      <c r="CC4479"/>
      <c r="CD4479"/>
      <c r="CE4479"/>
      <c r="CF4479"/>
      <c r="CG4479"/>
      <c r="CH4479"/>
      <c r="CI4479"/>
      <c r="CJ4479"/>
      <c r="CK4479"/>
      <c r="CL4479"/>
      <c r="CM4479"/>
      <c r="CN4479"/>
      <c r="CO4479"/>
      <c r="CP4479"/>
      <c r="CQ4479"/>
      <c r="CR4479"/>
      <c r="CS4479"/>
      <c r="CT4479"/>
      <c r="CU4479"/>
      <c r="CV4479"/>
      <c r="CW4479"/>
      <c r="CX4479"/>
      <c r="CY4479"/>
      <c r="CZ4479"/>
      <c r="DA4479"/>
      <c r="DB4479"/>
      <c r="DC4479"/>
      <c r="DD4479"/>
      <c r="DE4479"/>
      <c r="DF4479"/>
      <c r="DG4479"/>
      <c r="DH4479"/>
      <c r="DI4479"/>
      <c r="DJ4479"/>
      <c r="DK4479"/>
      <c r="DL4479"/>
      <c r="DM4479"/>
      <c r="DN4479"/>
      <c r="DO4479"/>
      <c r="DP4479"/>
      <c r="DQ4479"/>
      <c r="DR4479"/>
      <c r="DS4479"/>
      <c r="DT4479"/>
      <c r="DU4479"/>
      <c r="DV4479"/>
      <c r="DW4479"/>
      <c r="DX4479"/>
      <c r="DY4479"/>
      <c r="DZ4479"/>
      <c r="EA4479"/>
      <c r="EB4479"/>
      <c r="EC4479"/>
      <c r="ED4479"/>
      <c r="EE4479"/>
      <c r="EF4479"/>
      <c r="EG4479"/>
      <c r="EH4479"/>
      <c r="EI4479"/>
      <c r="EJ4479"/>
      <c r="EK4479"/>
      <c r="EL4479"/>
      <c r="EM4479"/>
      <c r="EN4479"/>
      <c r="EO4479"/>
      <c r="EP4479"/>
      <c r="EQ4479"/>
      <c r="ER4479"/>
      <c r="ES4479"/>
      <c r="ET4479"/>
      <c r="EU4479"/>
      <c r="EV4479"/>
      <c r="EW4479"/>
      <c r="EX4479"/>
      <c r="EY4479"/>
      <c r="EZ4479"/>
      <c r="FA4479"/>
      <c r="FB4479"/>
      <c r="FC4479"/>
      <c r="FD4479"/>
      <c r="FE4479"/>
      <c r="FF4479"/>
      <c r="FG4479"/>
      <c r="FH4479"/>
      <c r="FI4479"/>
      <c r="FJ4479"/>
      <c r="FK4479"/>
      <c r="FL4479"/>
      <c r="FM4479"/>
      <c r="FN4479"/>
      <c r="FO4479"/>
      <c r="FP4479"/>
      <c r="FQ4479"/>
      <c r="FR4479"/>
      <c r="FS4479"/>
      <c r="FT4479"/>
      <c r="FU4479"/>
      <c r="FV4479"/>
      <c r="FW4479"/>
      <c r="FX4479"/>
      <c r="FY4479"/>
      <c r="FZ4479"/>
      <c r="GA4479"/>
      <c r="GB4479"/>
      <c r="GC4479"/>
      <c r="GD4479"/>
      <c r="GE4479"/>
      <c r="GF4479"/>
      <c r="GG4479"/>
      <c r="GH4479"/>
      <c r="GI4479"/>
      <c r="GJ4479"/>
      <c r="GK4479"/>
      <c r="GL4479"/>
      <c r="GM4479"/>
      <c r="GN4479"/>
      <c r="GO4479"/>
      <c r="GP4479"/>
      <c r="GQ4479"/>
      <c r="GR4479"/>
      <c r="GS4479"/>
      <c r="GT4479"/>
      <c r="GU4479"/>
      <c r="GV4479"/>
      <c r="GW4479"/>
      <c r="GX4479"/>
      <c r="GY4479"/>
      <c r="GZ4479"/>
      <c r="HA4479"/>
      <c r="HB4479"/>
      <c r="HC4479"/>
      <c r="HD4479"/>
      <c r="HE4479"/>
      <c r="HF4479"/>
      <c r="HG4479"/>
      <c r="HH4479"/>
      <c r="HI4479"/>
      <c r="HJ4479"/>
      <c r="HK4479"/>
      <c r="HL4479"/>
      <c r="HM4479"/>
      <c r="HN4479"/>
      <c r="HO4479"/>
      <c r="HP4479"/>
      <c r="HQ4479"/>
      <c r="HR4479"/>
      <c r="HS4479"/>
      <c r="HT4479"/>
      <c r="HU4479"/>
      <c r="HV4479"/>
      <c r="HW4479"/>
      <c r="HX4479"/>
      <c r="HY4479"/>
      <c r="HZ4479"/>
      <c r="IA4479"/>
      <c r="IB4479"/>
      <c r="IC4479"/>
      <c r="ID4479"/>
      <c r="IE4479"/>
      <c r="IF4479"/>
      <c r="IG4479"/>
      <c r="IH4479"/>
      <c r="II4479"/>
      <c r="IJ4479"/>
      <c r="IK4479"/>
      <c r="IL4479"/>
      <c r="IM4479"/>
      <c r="IN4479"/>
      <c r="IO4479"/>
      <c r="IP4479"/>
      <c r="IQ4479"/>
      <c r="IR4479"/>
      <c r="IS4479"/>
      <c r="IT4479"/>
      <c r="IU4479"/>
      <c r="IV4479"/>
    </row>
    <row r="4480" spans="1:256" ht="12.5">
      <c r="A4480" s="305"/>
      <c r="B4480" s="124">
        <v>1</v>
      </c>
      <c r="C4480" s="66">
        <f>IF(E4480="A",1,IF(E4480="B",1,0))</f>
        <v>1</v>
      </c>
      <c r="D4480" s="658" t="s">
        <v>68</v>
      </c>
      <c r="E4480" s="658" t="s">
        <v>87</v>
      </c>
      <c r="F4480" s="658" t="s">
        <v>68</v>
      </c>
      <c r="G4480" s="78"/>
      <c r="H4480" s="96" t="s">
        <v>126</v>
      </c>
      <c r="I4480" s="107" t="s">
        <v>4838</v>
      </c>
      <c r="J4480" s="81"/>
      <c r="K4480" s="72"/>
      <c r="L4480" s="72"/>
      <c r="M4480" s="72"/>
      <c r="N4480" s="72"/>
      <c r="O4480" s="72"/>
      <c r="P4480" s="72"/>
      <c r="Q4480" s="833"/>
      <c r="R4480" s="102"/>
      <c r="S4480" s="73"/>
      <c r="T4480" s="102"/>
      <c r="U4480" s="103"/>
      <c r="V4480" s="104"/>
      <c r="W4480"/>
      <c r="X4480"/>
      <c r="Y4480"/>
      <c r="Z4480"/>
      <c r="AA4480"/>
      <c r="AB4480"/>
      <c r="AC4480"/>
      <c r="AD4480"/>
      <c r="AE4480"/>
      <c r="AF4480"/>
      <c r="AG4480"/>
      <c r="AH4480"/>
      <c r="AI4480"/>
      <c r="AJ4480"/>
      <c r="AK4480"/>
      <c r="AL4480"/>
      <c r="AM4480"/>
      <c r="AN4480"/>
      <c r="AO4480"/>
      <c r="AP4480"/>
      <c r="AQ4480"/>
      <c r="AR4480"/>
      <c r="AS4480"/>
      <c r="AT4480"/>
      <c r="AU4480"/>
      <c r="AV4480"/>
      <c r="AW4480"/>
      <c r="AX4480"/>
      <c r="AY4480"/>
      <c r="AZ4480"/>
      <c r="BA4480"/>
      <c r="BB4480"/>
      <c r="BC4480"/>
      <c r="BD4480"/>
      <c r="BE4480"/>
      <c r="BF4480"/>
      <c r="BG4480"/>
      <c r="BH4480"/>
      <c r="BI4480"/>
      <c r="BJ4480"/>
      <c r="BK4480"/>
      <c r="BL4480"/>
      <c r="BM4480"/>
      <c r="BN4480"/>
      <c r="BO4480"/>
      <c r="BP4480"/>
      <c r="BQ4480"/>
      <c r="BR4480"/>
      <c r="BS4480"/>
      <c r="BT4480"/>
      <c r="BU4480"/>
      <c r="BV4480"/>
      <c r="BW4480"/>
      <c r="BX4480"/>
      <c r="BY4480"/>
      <c r="BZ4480"/>
      <c r="CA4480"/>
      <c r="CB4480"/>
      <c r="CC4480"/>
      <c r="CD4480"/>
      <c r="CE4480"/>
      <c r="CF4480"/>
      <c r="CG4480"/>
      <c r="CH4480"/>
      <c r="CI4480"/>
      <c r="CJ4480"/>
      <c r="CK4480"/>
      <c r="CL4480"/>
      <c r="CM4480"/>
      <c r="CN4480"/>
      <c r="CO4480"/>
      <c r="CP4480"/>
      <c r="CQ4480"/>
      <c r="CR4480"/>
      <c r="CS4480"/>
      <c r="CT4480"/>
      <c r="CU4480"/>
      <c r="CV4480"/>
      <c r="CW4480"/>
      <c r="CX4480"/>
      <c r="CY4480"/>
      <c r="CZ4480"/>
      <c r="DA4480"/>
      <c r="DB4480"/>
      <c r="DC4480"/>
      <c r="DD4480"/>
      <c r="DE4480"/>
      <c r="DF4480"/>
      <c r="DG4480"/>
      <c r="DH4480"/>
      <c r="DI4480"/>
      <c r="DJ4480"/>
      <c r="DK4480"/>
      <c r="DL4480"/>
      <c r="DM4480"/>
      <c r="DN4480"/>
      <c r="DO4480"/>
      <c r="DP4480"/>
      <c r="DQ4480"/>
      <c r="DR4480"/>
      <c r="DS4480"/>
      <c r="DT4480"/>
      <c r="DU4480"/>
      <c r="DV4480"/>
      <c r="DW4480"/>
      <c r="DX4480"/>
      <c r="DY4480"/>
      <c r="DZ4480"/>
      <c r="EA4480"/>
      <c r="EB4480"/>
      <c r="EC4480"/>
      <c r="ED4480"/>
      <c r="EE4480"/>
      <c r="EF4480"/>
      <c r="EG4480"/>
      <c r="EH4480"/>
      <c r="EI4480"/>
      <c r="EJ4480"/>
      <c r="EK4480"/>
      <c r="EL4480"/>
      <c r="EM4480"/>
      <c r="EN4480"/>
      <c r="EO4480"/>
      <c r="EP4480"/>
      <c r="EQ4480"/>
      <c r="ER4480"/>
      <c r="ES4480"/>
      <c r="ET4480"/>
      <c r="EU4480"/>
      <c r="EV4480"/>
      <c r="EW4480"/>
      <c r="EX4480"/>
      <c r="EY4480"/>
      <c r="EZ4480"/>
      <c r="FA4480"/>
      <c r="FB4480"/>
      <c r="FC4480"/>
      <c r="FD4480"/>
      <c r="FE4480"/>
      <c r="FF4480"/>
      <c r="FG4480"/>
      <c r="FH4480"/>
      <c r="FI4480"/>
      <c r="FJ4480"/>
      <c r="FK4480"/>
      <c r="FL4480"/>
      <c r="FM4480"/>
      <c r="FN4480"/>
      <c r="FO4480"/>
      <c r="FP4480"/>
      <c r="FQ4480"/>
      <c r="FR4480"/>
      <c r="FS4480"/>
      <c r="FT4480"/>
      <c r="FU4480"/>
      <c r="FV4480"/>
      <c r="FW4480"/>
      <c r="FX4480"/>
      <c r="FY4480"/>
      <c r="FZ4480"/>
      <c r="GA4480"/>
      <c r="GB4480"/>
      <c r="GC4480"/>
      <c r="GD4480"/>
      <c r="GE4480"/>
      <c r="GF4480"/>
      <c r="GG4480"/>
      <c r="GH4480"/>
      <c r="GI4480"/>
      <c r="GJ4480"/>
      <c r="GK4480"/>
      <c r="GL4480"/>
      <c r="GM4480"/>
      <c r="GN4480"/>
      <c r="GO4480"/>
      <c r="GP4480"/>
      <c r="GQ4480"/>
      <c r="GR4480"/>
      <c r="GS4480"/>
      <c r="GT4480"/>
      <c r="GU4480"/>
      <c r="GV4480"/>
      <c r="GW4480"/>
      <c r="GX4480"/>
      <c r="GY4480"/>
      <c r="GZ4480"/>
      <c r="HA4480"/>
      <c r="HB4480"/>
      <c r="HC4480"/>
      <c r="HD4480"/>
      <c r="HE4480"/>
      <c r="HF4480"/>
      <c r="HG4480"/>
      <c r="HH4480"/>
      <c r="HI4480"/>
      <c r="HJ4480"/>
      <c r="HK4480"/>
      <c r="HL4480"/>
      <c r="HM4480"/>
      <c r="HN4480"/>
      <c r="HO4480"/>
      <c r="HP4480"/>
      <c r="HQ4480"/>
      <c r="HR4480"/>
      <c r="HS4480"/>
      <c r="HT4480"/>
      <c r="HU4480"/>
      <c r="HV4480"/>
      <c r="HW4480"/>
      <c r="HX4480"/>
      <c r="HY4480"/>
      <c r="HZ4480"/>
      <c r="IA4480"/>
      <c r="IB4480"/>
      <c r="IC4480"/>
      <c r="ID4480"/>
      <c r="IE4480"/>
      <c r="IF4480"/>
      <c r="IG4480"/>
      <c r="IH4480"/>
      <c r="II4480"/>
      <c r="IJ4480"/>
      <c r="IK4480"/>
      <c r="IL4480"/>
      <c r="IM4480"/>
      <c r="IN4480"/>
      <c r="IO4480"/>
      <c r="IP4480"/>
      <c r="IQ4480"/>
      <c r="IR4480"/>
      <c r="IS4480"/>
      <c r="IT4480"/>
      <c r="IU4480"/>
      <c r="IV4480"/>
    </row>
    <row r="4481" spans="1:256" ht="12.5">
      <c r="A4481" s="305"/>
      <c r="B4481" s="65">
        <v>1</v>
      </c>
      <c r="C4481" s="66">
        <f>IF(E4481="A",1,IF(E4481="B",1,0))</f>
        <v>0</v>
      </c>
      <c r="D4481" s="76" t="s">
        <v>87</v>
      </c>
      <c r="E4481" s="77" t="s">
        <v>90</v>
      </c>
      <c r="F4481" s="76" t="s">
        <v>68</v>
      </c>
      <c r="G4481" s="78"/>
      <c r="H4481" s="96" t="s">
        <v>90</v>
      </c>
      <c r="I4481" s="107" t="s">
        <v>4839</v>
      </c>
      <c r="J4481" s="81"/>
      <c r="K4481" s="72"/>
      <c r="L4481" s="72"/>
      <c r="M4481" s="72"/>
      <c r="N4481" s="72"/>
      <c r="O4481" s="72"/>
      <c r="P4481" s="72"/>
      <c r="Q4481" s="833"/>
      <c r="R4481" s="102"/>
      <c r="S4481" s="73"/>
      <c r="T4481" s="102"/>
      <c r="U4481" s="103"/>
      <c r="V4481" s="104"/>
      <c r="W4481" s="320"/>
      <c r="X4481" s="320"/>
      <c r="Y4481" s="320"/>
      <c r="Z4481" s="320"/>
      <c r="AA4481" s="320"/>
      <c r="AB4481" s="320"/>
      <c r="AC4481" s="320"/>
      <c r="AD4481" s="320"/>
      <c r="AE4481" s="320"/>
      <c r="AF4481" s="320"/>
      <c r="AG4481" s="320"/>
      <c r="AH4481" s="320"/>
      <c r="AI4481" s="320"/>
      <c r="AJ4481" s="320"/>
      <c r="AK4481" s="320"/>
      <c r="AL4481" s="320"/>
      <c r="AM4481" s="320"/>
      <c r="AN4481" s="320"/>
      <c r="AO4481" s="320"/>
      <c r="AP4481" s="320"/>
      <c r="AQ4481" s="320"/>
      <c r="AR4481" s="320"/>
      <c r="AS4481" s="320"/>
      <c r="AT4481" s="320"/>
      <c r="AU4481" s="320"/>
      <c r="AV4481" s="320"/>
      <c r="AW4481" s="320"/>
      <c r="AX4481" s="320"/>
      <c r="AY4481" s="320"/>
      <c r="AZ4481" s="320"/>
      <c r="BA4481" s="320"/>
      <c r="BB4481" s="320"/>
      <c r="BC4481" s="320"/>
      <c r="BD4481" s="320"/>
      <c r="BE4481" s="320"/>
      <c r="BF4481" s="320"/>
      <c r="BG4481" s="320"/>
      <c r="BH4481" s="320"/>
      <c r="BI4481" s="320"/>
      <c r="BJ4481" s="320"/>
      <c r="BK4481" s="320"/>
      <c r="BL4481" s="320"/>
      <c r="BM4481" s="320"/>
      <c r="BN4481" s="320"/>
      <c r="BO4481" s="320"/>
      <c r="BP4481" s="320"/>
      <c r="BQ4481" s="320"/>
      <c r="BR4481" s="320"/>
      <c r="BS4481" s="320"/>
      <c r="BT4481" s="320"/>
      <c r="BU4481" s="320"/>
      <c r="BV4481" s="320"/>
      <c r="BW4481" s="320"/>
      <c r="BX4481" s="320"/>
      <c r="BY4481" s="320"/>
      <c r="BZ4481" s="320"/>
      <c r="CA4481" s="320"/>
      <c r="CB4481" s="320"/>
      <c r="CC4481" s="320"/>
      <c r="CD4481" s="320"/>
      <c r="CE4481" s="320"/>
      <c r="CF4481" s="320"/>
      <c r="CG4481" s="320"/>
      <c r="CH4481" s="320"/>
      <c r="CI4481" s="320"/>
      <c r="CJ4481" s="320"/>
      <c r="CK4481" s="320"/>
      <c r="CL4481" s="320"/>
      <c r="CM4481" s="320"/>
      <c r="CN4481" s="320"/>
      <c r="CO4481" s="320"/>
      <c r="CP4481" s="320"/>
      <c r="CQ4481" s="320"/>
      <c r="CR4481" s="320"/>
      <c r="CS4481" s="320"/>
      <c r="CT4481" s="320"/>
      <c r="CU4481" s="320"/>
      <c r="CV4481" s="320"/>
      <c r="CW4481" s="320"/>
      <c r="CX4481" s="320"/>
      <c r="CY4481" s="320"/>
      <c r="CZ4481" s="320"/>
      <c r="DA4481" s="320"/>
      <c r="DB4481" s="320"/>
      <c r="DC4481" s="320"/>
      <c r="DD4481" s="320"/>
      <c r="DE4481" s="320"/>
      <c r="DF4481" s="320"/>
      <c r="DG4481" s="320"/>
      <c r="DH4481" s="320"/>
      <c r="DI4481" s="320"/>
      <c r="DJ4481" s="320"/>
      <c r="DK4481" s="320"/>
      <c r="DL4481" s="320"/>
      <c r="DM4481" s="320"/>
      <c r="DN4481" s="320"/>
      <c r="DO4481" s="320"/>
      <c r="DP4481" s="320"/>
      <c r="DQ4481" s="320"/>
      <c r="DR4481" s="320"/>
      <c r="DS4481" s="320"/>
      <c r="DT4481" s="320"/>
      <c r="DU4481" s="320"/>
      <c r="DV4481" s="320"/>
      <c r="DW4481" s="320"/>
      <c r="DX4481" s="320"/>
      <c r="DY4481" s="320"/>
      <c r="DZ4481" s="320"/>
      <c r="EA4481" s="320"/>
      <c r="EB4481" s="320"/>
      <c r="EC4481" s="320"/>
      <c r="ED4481" s="320"/>
      <c r="EE4481" s="320"/>
      <c r="EF4481" s="320"/>
      <c r="EG4481" s="320"/>
      <c r="EH4481" s="320"/>
      <c r="EI4481" s="320"/>
      <c r="EJ4481" s="320"/>
      <c r="EK4481" s="320"/>
      <c r="EL4481" s="320"/>
      <c r="EM4481" s="320"/>
      <c r="EN4481" s="320"/>
      <c r="EO4481" s="320"/>
      <c r="EP4481" s="320"/>
      <c r="EQ4481" s="320"/>
      <c r="ER4481" s="320"/>
      <c r="ES4481" s="320"/>
      <c r="ET4481" s="320"/>
      <c r="EU4481" s="320"/>
      <c r="EV4481" s="320"/>
      <c r="EW4481" s="320"/>
      <c r="EX4481" s="320"/>
      <c r="EY4481" s="320"/>
      <c r="EZ4481" s="320"/>
      <c r="FA4481" s="320"/>
      <c r="FB4481" s="320"/>
      <c r="FC4481" s="320"/>
      <c r="FD4481" s="320"/>
      <c r="FE4481" s="320"/>
      <c r="FF4481" s="320"/>
      <c r="FG4481" s="320"/>
      <c r="FH4481" s="320"/>
      <c r="FI4481" s="320"/>
      <c r="FJ4481" s="320"/>
      <c r="FK4481" s="320"/>
      <c r="FL4481" s="320"/>
      <c r="FM4481" s="320"/>
      <c r="FN4481" s="320"/>
      <c r="FO4481" s="320"/>
      <c r="FP4481" s="320"/>
      <c r="FQ4481" s="320"/>
      <c r="FR4481" s="320"/>
      <c r="FS4481" s="320"/>
      <c r="FT4481" s="320"/>
      <c r="FU4481" s="320"/>
      <c r="FV4481" s="320"/>
      <c r="FW4481" s="320"/>
      <c r="FX4481" s="320"/>
      <c r="FY4481" s="320"/>
      <c r="FZ4481" s="320"/>
      <c r="GA4481" s="320"/>
      <c r="GB4481" s="320"/>
      <c r="GC4481" s="320"/>
      <c r="GD4481" s="320"/>
      <c r="GE4481" s="320"/>
      <c r="GF4481" s="320"/>
      <c r="GG4481" s="320"/>
      <c r="GH4481" s="320"/>
      <c r="GI4481" s="320"/>
      <c r="GJ4481" s="320"/>
      <c r="GK4481" s="320"/>
      <c r="GL4481" s="320"/>
      <c r="GM4481" s="320"/>
      <c r="GN4481" s="320"/>
      <c r="GO4481" s="320"/>
      <c r="GP4481" s="320"/>
      <c r="GQ4481" s="320"/>
      <c r="GR4481" s="320"/>
      <c r="GS4481" s="320"/>
      <c r="GT4481" s="320"/>
      <c r="GU4481" s="320"/>
      <c r="GV4481" s="320"/>
      <c r="GW4481" s="320"/>
      <c r="GX4481" s="320"/>
      <c r="GY4481" s="320"/>
      <c r="GZ4481" s="320"/>
      <c r="HA4481" s="320"/>
      <c r="HB4481" s="320"/>
      <c r="HC4481" s="320"/>
      <c r="HD4481" s="320"/>
      <c r="HE4481" s="320"/>
      <c r="HF4481" s="320"/>
      <c r="HG4481" s="320"/>
      <c r="HH4481" s="320"/>
      <c r="HI4481" s="320"/>
      <c r="HJ4481" s="320"/>
      <c r="HK4481" s="320"/>
      <c r="HL4481" s="320"/>
      <c r="HM4481" s="320"/>
      <c r="HN4481" s="320"/>
      <c r="HO4481" s="320"/>
      <c r="HP4481" s="320"/>
      <c r="HQ4481" s="320"/>
      <c r="HR4481" s="320"/>
      <c r="HS4481" s="320"/>
      <c r="HT4481" s="320"/>
      <c r="HU4481" s="320"/>
      <c r="HV4481" s="320"/>
      <c r="HW4481" s="320"/>
      <c r="HX4481" s="320"/>
      <c r="HY4481" s="320"/>
      <c r="HZ4481" s="320"/>
      <c r="IA4481" s="320"/>
      <c r="IB4481" s="320"/>
      <c r="IC4481" s="320"/>
      <c r="ID4481" s="320"/>
      <c r="IE4481" s="320"/>
      <c r="IF4481" s="320"/>
      <c r="IG4481" s="320"/>
      <c r="IH4481" s="320"/>
      <c r="II4481" s="320"/>
      <c r="IJ4481" s="320"/>
      <c r="IK4481" s="320"/>
      <c r="IL4481" s="320"/>
      <c r="IM4481" s="320"/>
      <c r="IN4481" s="320"/>
      <c r="IO4481" s="320"/>
      <c r="IP4481" s="320"/>
      <c r="IQ4481" s="320"/>
      <c r="IR4481" s="320"/>
      <c r="IS4481" s="320"/>
      <c r="IT4481" s="320"/>
      <c r="IU4481" s="320"/>
      <c r="IV4481" s="320"/>
    </row>
    <row r="4482" spans="1:256" ht="12.5">
      <c r="A4482" s="305"/>
      <c r="B4482" s="65">
        <v>1</v>
      </c>
      <c r="C4482" s="66">
        <v>2</v>
      </c>
      <c r="D4482" s="77" t="s">
        <v>90</v>
      </c>
      <c r="E4482" s="77" t="s">
        <v>90</v>
      </c>
      <c r="F4482" s="77" t="s">
        <v>90</v>
      </c>
      <c r="G4482" s="78"/>
      <c r="H4482" s="100" t="s">
        <v>126</v>
      </c>
      <c r="I4482" s="101" t="s">
        <v>5888</v>
      </c>
      <c r="J4482" s="81" t="s">
        <v>7</v>
      </c>
      <c r="K4482" s="72"/>
      <c r="L4482" s="72"/>
      <c r="M4482" s="72"/>
      <c r="N4482" s="72"/>
      <c r="O4482" s="72"/>
      <c r="P4482" s="72"/>
      <c r="Q4482" s="833"/>
      <c r="R4482" s="102"/>
      <c r="S4482" s="73"/>
      <c r="T4482" s="102"/>
      <c r="U4482" s="103"/>
      <c r="V4482" s="104"/>
      <c r="W4482"/>
      <c r="X4482"/>
      <c r="Y4482"/>
      <c r="Z4482"/>
      <c r="AA4482"/>
      <c r="AB4482"/>
      <c r="AC4482"/>
      <c r="AD4482"/>
      <c r="AE4482"/>
      <c r="AF4482"/>
      <c r="AG4482"/>
      <c r="AH4482"/>
      <c r="AI4482"/>
      <c r="AJ4482"/>
      <c r="AK4482"/>
      <c r="AL4482"/>
      <c r="AM4482"/>
      <c r="AN4482"/>
      <c r="AO4482"/>
      <c r="AP4482"/>
      <c r="AQ4482"/>
      <c r="AR4482"/>
      <c r="AS4482"/>
      <c r="AT4482"/>
      <c r="AU4482"/>
      <c r="AV4482"/>
      <c r="AW4482"/>
      <c r="AX4482"/>
      <c r="AY4482"/>
      <c r="AZ4482"/>
      <c r="BA4482"/>
      <c r="BB4482"/>
      <c r="BC4482"/>
      <c r="BD4482"/>
      <c r="BE4482"/>
      <c r="BF4482"/>
      <c r="BG4482"/>
      <c r="BH4482"/>
      <c r="BI4482"/>
      <c r="BJ4482"/>
      <c r="BK4482"/>
      <c r="BL4482"/>
      <c r="BM4482"/>
      <c r="BN4482"/>
      <c r="BO4482"/>
      <c r="BP4482"/>
      <c r="BQ4482"/>
      <c r="BR4482"/>
      <c r="BS4482"/>
      <c r="BT4482"/>
      <c r="BU4482"/>
      <c r="BV4482"/>
      <c r="BW4482"/>
      <c r="BX4482"/>
      <c r="BY4482"/>
      <c r="BZ4482"/>
      <c r="CA4482"/>
      <c r="CB4482"/>
      <c r="CC4482"/>
      <c r="CD4482"/>
      <c r="CE4482"/>
      <c r="CF4482"/>
      <c r="CG4482"/>
      <c r="CH4482"/>
      <c r="CI4482"/>
      <c r="CJ4482"/>
      <c r="CK4482"/>
      <c r="CL4482"/>
      <c r="CM4482"/>
      <c r="CN4482"/>
      <c r="CO4482"/>
      <c r="CP4482"/>
      <c r="CQ4482"/>
      <c r="CR4482"/>
      <c r="CS4482"/>
      <c r="CT4482"/>
      <c r="CU4482"/>
      <c r="CV4482"/>
      <c r="CW4482"/>
      <c r="CX4482"/>
      <c r="CY4482"/>
      <c r="CZ4482"/>
      <c r="DA4482"/>
      <c r="DB4482"/>
      <c r="DC4482"/>
      <c r="DD4482"/>
      <c r="DE4482"/>
      <c r="DF4482"/>
      <c r="DG4482"/>
      <c r="DH4482"/>
      <c r="DI4482"/>
      <c r="DJ4482"/>
      <c r="DK4482"/>
      <c r="DL4482"/>
      <c r="DM4482"/>
      <c r="DN4482"/>
      <c r="DO4482"/>
      <c r="DP4482"/>
      <c r="DQ4482"/>
      <c r="DR4482"/>
      <c r="DS4482"/>
      <c r="DT4482"/>
      <c r="DU4482"/>
      <c r="DV4482"/>
      <c r="DW4482"/>
      <c r="DX4482"/>
      <c r="DY4482"/>
      <c r="DZ4482"/>
      <c r="EA4482"/>
      <c r="EB4482"/>
      <c r="EC4482"/>
      <c r="ED4482"/>
      <c r="EE4482"/>
      <c r="EF4482"/>
      <c r="EG4482"/>
      <c r="EH4482"/>
      <c r="EI4482"/>
      <c r="EJ4482"/>
      <c r="EK4482"/>
      <c r="EL4482"/>
      <c r="EM4482"/>
      <c r="EN4482"/>
      <c r="EO4482"/>
      <c r="EP4482"/>
      <c r="EQ4482"/>
      <c r="ER4482"/>
      <c r="ES4482"/>
      <c r="ET4482"/>
      <c r="EU4482"/>
      <c r="EV4482"/>
      <c r="EW4482"/>
      <c r="EX4482"/>
      <c r="EY4482"/>
      <c r="EZ4482"/>
      <c r="FA4482"/>
      <c r="FB4482"/>
      <c r="FC4482"/>
      <c r="FD4482"/>
      <c r="FE4482"/>
      <c r="FF4482"/>
      <c r="FG4482"/>
      <c r="FH4482"/>
      <c r="FI4482"/>
      <c r="FJ4482"/>
      <c r="FK4482"/>
      <c r="FL4482"/>
      <c r="FM4482"/>
      <c r="FN4482"/>
      <c r="FO4482"/>
      <c r="FP4482"/>
      <c r="FQ4482"/>
      <c r="FR4482"/>
      <c r="FS4482"/>
      <c r="FT4482"/>
      <c r="FU4482"/>
      <c r="FV4482"/>
      <c r="FW4482"/>
      <c r="FX4482"/>
      <c r="FY4482"/>
      <c r="FZ4482"/>
      <c r="GA4482"/>
      <c r="GB4482"/>
      <c r="GC4482"/>
      <c r="GD4482"/>
      <c r="GE4482"/>
      <c r="GF4482"/>
      <c r="GG4482"/>
      <c r="GH4482"/>
      <c r="GI4482"/>
      <c r="GJ4482"/>
      <c r="GK4482"/>
      <c r="GL4482"/>
      <c r="GM4482"/>
      <c r="GN4482"/>
      <c r="GO4482"/>
      <c r="GP4482"/>
      <c r="GQ4482"/>
      <c r="GR4482"/>
      <c r="GS4482"/>
      <c r="GT4482"/>
      <c r="GU4482"/>
      <c r="GV4482"/>
      <c r="GW4482"/>
      <c r="GX4482"/>
      <c r="GY4482"/>
      <c r="GZ4482"/>
      <c r="HA4482"/>
      <c r="HB4482"/>
      <c r="HC4482"/>
      <c r="HD4482"/>
      <c r="HE4482"/>
      <c r="HF4482"/>
      <c r="HG4482"/>
      <c r="HH4482"/>
      <c r="HI4482"/>
      <c r="HJ4482"/>
      <c r="HK4482"/>
      <c r="HL4482"/>
      <c r="HM4482"/>
      <c r="HN4482"/>
      <c r="HO4482"/>
      <c r="HP4482"/>
      <c r="HQ4482"/>
      <c r="HR4482"/>
      <c r="HS4482"/>
      <c r="HT4482"/>
      <c r="HU4482"/>
      <c r="HV4482"/>
      <c r="HW4482"/>
      <c r="HX4482"/>
      <c r="HY4482"/>
      <c r="HZ4482"/>
      <c r="IA4482"/>
      <c r="IB4482"/>
      <c r="IC4482"/>
      <c r="ID4482"/>
      <c r="IE4482"/>
      <c r="IF4482"/>
      <c r="IG4482"/>
      <c r="IH4482"/>
      <c r="II4482"/>
      <c r="IJ4482"/>
      <c r="IK4482"/>
      <c r="IL4482"/>
      <c r="IM4482"/>
      <c r="IN4482"/>
      <c r="IO4482"/>
      <c r="IP4482"/>
      <c r="IQ4482"/>
      <c r="IR4482"/>
      <c r="IS4482"/>
      <c r="IT4482"/>
      <c r="IU4482"/>
      <c r="IV4482"/>
    </row>
    <row r="4483" spans="1:256" ht="12.5">
      <c r="A4483" s="305"/>
      <c r="B4483" s="65">
        <v>1</v>
      </c>
      <c r="C4483" s="66">
        <f t="shared" ref="C4483:C4494" si="202">IF(E4483="A",1,IF(E4483="B",1,0))</f>
        <v>1</v>
      </c>
      <c r="D4483" s="656" t="s">
        <v>70</v>
      </c>
      <c r="E4483" s="658" t="s">
        <v>68</v>
      </c>
      <c r="F4483" s="658" t="s">
        <v>87</v>
      </c>
      <c r="G4483" s="78"/>
      <c r="H4483" s="96" t="s">
        <v>126</v>
      </c>
      <c r="I4483" s="107" t="s">
        <v>4840</v>
      </c>
      <c r="J4483" s="81"/>
      <c r="K4483" s="72"/>
      <c r="L4483" s="72"/>
      <c r="M4483" s="72"/>
      <c r="N4483" s="72"/>
      <c r="O4483" s="72"/>
      <c r="P4483" s="72"/>
      <c r="Q4483" s="833"/>
      <c r="R4483" s="102"/>
      <c r="S4483" s="73"/>
      <c r="T4483" s="102"/>
      <c r="U4483" s="103"/>
      <c r="V4483" s="104"/>
      <c r="W4483"/>
      <c r="X4483"/>
      <c r="Y4483"/>
      <c r="Z4483"/>
      <c r="AA4483"/>
      <c r="AB4483"/>
      <c r="AC4483"/>
      <c r="AD4483"/>
      <c r="AE4483"/>
      <c r="AF4483"/>
      <c r="AG4483"/>
      <c r="AH4483"/>
      <c r="AI4483"/>
      <c r="AJ4483"/>
      <c r="AK4483"/>
      <c r="AL4483"/>
      <c r="AM4483"/>
      <c r="AN4483"/>
      <c r="AO4483"/>
      <c r="AP4483"/>
      <c r="AQ4483"/>
      <c r="AR4483"/>
      <c r="AS4483"/>
      <c r="AT4483"/>
      <c r="AU4483"/>
      <c r="AV4483"/>
      <c r="AW4483"/>
      <c r="AX4483"/>
      <c r="AY4483"/>
      <c r="AZ4483"/>
      <c r="BA4483"/>
      <c r="BB4483"/>
      <c r="BC4483"/>
      <c r="BD4483"/>
      <c r="BE4483"/>
      <c r="BF4483"/>
      <c r="BG4483"/>
      <c r="BH4483"/>
      <c r="BI4483"/>
      <c r="BJ4483"/>
      <c r="BK4483"/>
      <c r="BL4483"/>
      <c r="BM4483"/>
      <c r="BN4483"/>
      <c r="BO4483"/>
      <c r="BP4483"/>
      <c r="BQ4483"/>
      <c r="BR4483"/>
      <c r="BS4483"/>
      <c r="BT4483"/>
      <c r="BU4483"/>
      <c r="BV4483"/>
      <c r="BW4483"/>
      <c r="BX4483"/>
      <c r="BY4483"/>
      <c r="BZ4483"/>
      <c r="CA4483"/>
      <c r="CB4483"/>
      <c r="CC4483"/>
      <c r="CD4483"/>
      <c r="CE4483"/>
      <c r="CF4483"/>
      <c r="CG4483"/>
      <c r="CH4483"/>
      <c r="CI4483"/>
      <c r="CJ4483"/>
      <c r="CK4483"/>
      <c r="CL4483"/>
      <c r="CM4483"/>
      <c r="CN4483"/>
      <c r="CO4483"/>
      <c r="CP4483"/>
      <c r="CQ4483"/>
      <c r="CR4483"/>
      <c r="CS4483"/>
      <c r="CT4483"/>
      <c r="CU4483"/>
      <c r="CV4483"/>
      <c r="CW4483"/>
      <c r="CX4483"/>
      <c r="CY4483"/>
      <c r="CZ4483"/>
      <c r="DA4483"/>
      <c r="DB4483"/>
      <c r="DC4483"/>
      <c r="DD4483"/>
      <c r="DE4483"/>
      <c r="DF4483"/>
      <c r="DG4483"/>
      <c r="DH4483"/>
      <c r="DI4483"/>
      <c r="DJ4483"/>
      <c r="DK4483"/>
      <c r="DL4483"/>
      <c r="DM4483"/>
      <c r="DN4483"/>
      <c r="DO4483"/>
      <c r="DP4483"/>
      <c r="DQ4483"/>
      <c r="DR4483"/>
      <c r="DS4483"/>
      <c r="DT4483"/>
      <c r="DU4483"/>
      <c r="DV4483"/>
      <c r="DW4483"/>
      <c r="DX4483"/>
      <c r="DY4483"/>
      <c r="DZ4483"/>
      <c r="EA4483"/>
      <c r="EB4483"/>
      <c r="EC4483"/>
      <c r="ED4483"/>
      <c r="EE4483"/>
      <c r="EF4483"/>
      <c r="EG4483"/>
      <c r="EH4483"/>
      <c r="EI4483"/>
      <c r="EJ4483"/>
      <c r="EK4483"/>
      <c r="EL4483"/>
      <c r="EM4483"/>
      <c r="EN4483"/>
      <c r="EO4483"/>
      <c r="EP4483"/>
      <c r="EQ4483"/>
      <c r="ER4483"/>
      <c r="ES4483"/>
      <c r="ET4483"/>
      <c r="EU4483"/>
      <c r="EV4483"/>
      <c r="EW4483"/>
      <c r="EX4483"/>
      <c r="EY4483"/>
      <c r="EZ4483"/>
      <c r="FA4483"/>
      <c r="FB4483"/>
      <c r="FC4483"/>
      <c r="FD4483"/>
      <c r="FE4483"/>
      <c r="FF4483"/>
      <c r="FG4483"/>
      <c r="FH4483"/>
      <c r="FI4483"/>
      <c r="FJ4483"/>
      <c r="FK4483"/>
      <c r="FL4483"/>
      <c r="FM4483"/>
      <c r="FN4483"/>
      <c r="FO4483"/>
      <c r="FP4483"/>
      <c r="FQ4483"/>
      <c r="FR4483"/>
      <c r="FS4483"/>
      <c r="FT4483"/>
      <c r="FU4483"/>
      <c r="FV4483"/>
      <c r="FW4483"/>
      <c r="FX4483"/>
      <c r="FY4483"/>
      <c r="FZ4483"/>
      <c r="GA4483"/>
      <c r="GB4483"/>
      <c r="GC4483"/>
      <c r="GD4483"/>
      <c r="GE4483"/>
      <c r="GF4483"/>
      <c r="GG4483"/>
      <c r="GH4483"/>
      <c r="GI4483"/>
      <c r="GJ4483"/>
      <c r="GK4483"/>
      <c r="GL4483"/>
      <c r="GM4483"/>
      <c r="GN4483"/>
      <c r="GO4483"/>
      <c r="GP4483"/>
      <c r="GQ4483"/>
      <c r="GR4483"/>
      <c r="GS4483"/>
      <c r="GT4483"/>
      <c r="GU4483"/>
      <c r="GV4483"/>
      <c r="GW4483"/>
      <c r="GX4483"/>
      <c r="GY4483"/>
      <c r="GZ4483"/>
      <c r="HA4483"/>
      <c r="HB4483"/>
      <c r="HC4483"/>
      <c r="HD4483"/>
      <c r="HE4483"/>
      <c r="HF4483"/>
      <c r="HG4483"/>
      <c r="HH4483"/>
      <c r="HI4483"/>
      <c r="HJ4483"/>
      <c r="HK4483"/>
      <c r="HL4483"/>
      <c r="HM4483"/>
      <c r="HN4483"/>
      <c r="HO4483"/>
      <c r="HP4483"/>
      <c r="HQ4483"/>
      <c r="HR4483"/>
      <c r="HS4483"/>
      <c r="HT4483"/>
      <c r="HU4483"/>
      <c r="HV4483"/>
      <c r="HW4483"/>
      <c r="HX4483"/>
      <c r="HY4483"/>
      <c r="HZ4483"/>
      <c r="IA4483"/>
      <c r="IB4483"/>
      <c r="IC4483"/>
      <c r="ID4483"/>
      <c r="IE4483"/>
      <c r="IF4483"/>
      <c r="IG4483"/>
      <c r="IH4483"/>
      <c r="II4483"/>
      <c r="IJ4483"/>
      <c r="IK4483"/>
      <c r="IL4483"/>
      <c r="IM4483"/>
      <c r="IN4483"/>
      <c r="IO4483"/>
      <c r="IP4483"/>
      <c r="IQ4483"/>
      <c r="IR4483"/>
      <c r="IS4483"/>
      <c r="IT4483"/>
      <c r="IU4483"/>
      <c r="IV4483"/>
    </row>
    <row r="4484" spans="1:256" ht="12.5">
      <c r="A4484" s="305"/>
      <c r="B4484" s="65">
        <v>1</v>
      </c>
      <c r="C4484" s="66">
        <f t="shared" si="202"/>
        <v>0</v>
      </c>
      <c r="D4484" s="659" t="s">
        <v>90</v>
      </c>
      <c r="E4484" s="659" t="s">
        <v>90</v>
      </c>
      <c r="F4484" s="658" t="s">
        <v>87</v>
      </c>
      <c r="G4484" s="78"/>
      <c r="H4484" s="96" t="s">
        <v>126</v>
      </c>
      <c r="I4484" s="107" t="s">
        <v>4841</v>
      </c>
      <c r="J4484" s="81"/>
      <c r="K4484" s="72"/>
      <c r="L4484" s="72"/>
      <c r="M4484" s="72"/>
      <c r="N4484" s="72"/>
      <c r="O4484" s="72"/>
      <c r="P4484" s="72"/>
      <c r="Q4484" s="833"/>
      <c r="R4484" s="102"/>
      <c r="S4484" s="73"/>
      <c r="T4484" s="102"/>
      <c r="U4484" s="103"/>
      <c r="V4484" s="104"/>
      <c r="W4484"/>
      <c r="X4484"/>
      <c r="Y4484"/>
      <c r="Z4484"/>
      <c r="AA4484"/>
      <c r="AB4484"/>
      <c r="AC4484"/>
      <c r="AD4484"/>
      <c r="AE4484"/>
      <c r="AF4484"/>
      <c r="AG4484"/>
      <c r="AH4484"/>
      <c r="AI4484"/>
      <c r="AJ4484"/>
      <c r="AK4484"/>
      <c r="AL4484"/>
      <c r="AM4484"/>
      <c r="AN4484"/>
      <c r="AO4484"/>
      <c r="AP4484"/>
      <c r="AQ4484"/>
      <c r="AR4484"/>
      <c r="AS4484"/>
      <c r="AT4484"/>
      <c r="AU4484"/>
      <c r="AV4484"/>
      <c r="AW4484"/>
      <c r="AX4484"/>
      <c r="AY4484"/>
      <c r="AZ4484"/>
      <c r="BA4484"/>
      <c r="BB4484"/>
      <c r="BC4484"/>
      <c r="BD4484"/>
      <c r="BE4484"/>
      <c r="BF4484"/>
      <c r="BG4484"/>
      <c r="BH4484"/>
      <c r="BI4484"/>
      <c r="BJ4484"/>
      <c r="BK4484"/>
      <c r="BL4484"/>
      <c r="BM4484"/>
      <c r="BN4484"/>
      <c r="BO4484"/>
      <c r="BP4484"/>
      <c r="BQ4484"/>
      <c r="BR4484"/>
      <c r="BS4484"/>
      <c r="BT4484"/>
      <c r="BU4484"/>
      <c r="BV4484"/>
      <c r="BW4484"/>
      <c r="BX4484"/>
      <c r="BY4484"/>
      <c r="BZ4484"/>
      <c r="CA4484"/>
      <c r="CB4484"/>
      <c r="CC4484"/>
      <c r="CD4484"/>
      <c r="CE4484"/>
      <c r="CF4484"/>
      <c r="CG4484"/>
      <c r="CH4484"/>
      <c r="CI4484"/>
      <c r="CJ4484"/>
      <c r="CK4484"/>
      <c r="CL4484"/>
      <c r="CM4484"/>
      <c r="CN4484"/>
      <c r="CO4484"/>
      <c r="CP4484"/>
      <c r="CQ4484"/>
      <c r="CR4484"/>
      <c r="CS4484"/>
      <c r="CT4484"/>
      <c r="CU4484"/>
      <c r="CV4484"/>
      <c r="CW4484"/>
      <c r="CX4484"/>
      <c r="CY4484"/>
      <c r="CZ4484"/>
      <c r="DA4484"/>
      <c r="DB4484"/>
      <c r="DC4484"/>
      <c r="DD4484"/>
      <c r="DE4484"/>
      <c r="DF4484"/>
      <c r="DG4484"/>
      <c r="DH4484"/>
      <c r="DI4484"/>
      <c r="DJ4484"/>
      <c r="DK4484"/>
      <c r="DL4484"/>
      <c r="DM4484"/>
      <c r="DN4484"/>
      <c r="DO4484"/>
      <c r="DP4484"/>
      <c r="DQ4484"/>
      <c r="DR4484"/>
      <c r="DS4484"/>
      <c r="DT4484"/>
      <c r="DU4484"/>
      <c r="DV4484"/>
      <c r="DW4484"/>
      <c r="DX4484"/>
      <c r="DY4484"/>
      <c r="DZ4484"/>
      <c r="EA4484"/>
      <c r="EB4484"/>
      <c r="EC4484"/>
      <c r="ED4484"/>
      <c r="EE4484"/>
      <c r="EF4484"/>
      <c r="EG4484"/>
      <c r="EH4484"/>
      <c r="EI4484"/>
      <c r="EJ4484"/>
      <c r="EK4484"/>
      <c r="EL4484"/>
      <c r="EM4484"/>
      <c r="EN4484"/>
      <c r="EO4484"/>
      <c r="EP4484"/>
      <c r="EQ4484"/>
      <c r="ER4484"/>
      <c r="ES4484"/>
      <c r="ET4484"/>
      <c r="EU4484"/>
      <c r="EV4484"/>
      <c r="EW4484"/>
      <c r="EX4484"/>
      <c r="EY4484"/>
      <c r="EZ4484"/>
      <c r="FA4484"/>
      <c r="FB4484"/>
      <c r="FC4484"/>
      <c r="FD4484"/>
      <c r="FE4484"/>
      <c r="FF4484"/>
      <c r="FG4484"/>
      <c r="FH4484"/>
      <c r="FI4484"/>
      <c r="FJ4484"/>
      <c r="FK4484"/>
      <c r="FL4484"/>
      <c r="FM4484"/>
      <c r="FN4484"/>
      <c r="FO4484"/>
      <c r="FP4484"/>
      <c r="FQ4484"/>
      <c r="FR4484"/>
      <c r="FS4484"/>
      <c r="FT4484"/>
      <c r="FU4484"/>
      <c r="FV4484"/>
      <c r="FW4484"/>
      <c r="FX4484"/>
      <c r="FY4484"/>
      <c r="FZ4484"/>
      <c r="GA4484"/>
      <c r="GB4484"/>
      <c r="GC4484"/>
      <c r="GD4484"/>
      <c r="GE4484"/>
      <c r="GF4484"/>
      <c r="GG4484"/>
      <c r="GH4484"/>
      <c r="GI4484"/>
      <c r="GJ4484"/>
      <c r="GK4484"/>
      <c r="GL4484"/>
      <c r="GM4484"/>
      <c r="GN4484"/>
      <c r="GO4484"/>
      <c r="GP4484"/>
      <c r="GQ4484"/>
      <c r="GR4484"/>
      <c r="GS4484"/>
      <c r="GT4484"/>
      <c r="GU4484"/>
      <c r="GV4484"/>
      <c r="GW4484"/>
      <c r="GX4484"/>
      <c r="GY4484"/>
      <c r="GZ4484"/>
      <c r="HA4484"/>
      <c r="HB4484"/>
      <c r="HC4484"/>
      <c r="HD4484"/>
      <c r="HE4484"/>
      <c r="HF4484"/>
      <c r="HG4484"/>
      <c r="HH4484"/>
      <c r="HI4484"/>
      <c r="HJ4484"/>
      <c r="HK4484"/>
      <c r="HL4484"/>
      <c r="HM4484"/>
      <c r="HN4484"/>
      <c r="HO4484"/>
      <c r="HP4484"/>
      <c r="HQ4484"/>
      <c r="HR4484"/>
      <c r="HS4484"/>
      <c r="HT4484"/>
      <c r="HU4484"/>
      <c r="HV4484"/>
      <c r="HW4484"/>
      <c r="HX4484"/>
      <c r="HY4484"/>
      <c r="HZ4484"/>
      <c r="IA4484"/>
      <c r="IB4484"/>
      <c r="IC4484"/>
      <c r="ID4484"/>
      <c r="IE4484"/>
      <c r="IF4484"/>
      <c r="IG4484"/>
      <c r="IH4484"/>
      <c r="II4484"/>
      <c r="IJ4484"/>
      <c r="IK4484"/>
      <c r="IL4484"/>
      <c r="IM4484"/>
      <c r="IN4484"/>
      <c r="IO4484"/>
      <c r="IP4484"/>
      <c r="IQ4484"/>
      <c r="IR4484"/>
      <c r="IS4484"/>
      <c r="IT4484"/>
      <c r="IU4484"/>
      <c r="IV4484"/>
    </row>
    <row r="4485" spans="1:256" ht="12.5">
      <c r="A4485" s="305"/>
      <c r="B4485" s="65">
        <v>1</v>
      </c>
      <c r="C4485" s="66">
        <f t="shared" si="202"/>
        <v>0</v>
      </c>
      <c r="D4485" s="656" t="s">
        <v>70</v>
      </c>
      <c r="E4485" s="656" t="s">
        <v>70</v>
      </c>
      <c r="F4485" s="658" t="s">
        <v>87</v>
      </c>
      <c r="G4485" s="78"/>
      <c r="H4485" s="96" t="s">
        <v>94</v>
      </c>
      <c r="I4485" s="107" t="s">
        <v>4842</v>
      </c>
      <c r="J4485" s="81"/>
      <c r="K4485" s="72"/>
      <c r="L4485" s="72"/>
      <c r="M4485" s="72"/>
      <c r="N4485" s="72"/>
      <c r="O4485" s="72"/>
      <c r="P4485" s="72"/>
      <c r="Q4485" s="833"/>
      <c r="R4485" s="102"/>
      <c r="S4485" s="73"/>
      <c r="T4485" s="102"/>
      <c r="U4485" s="103"/>
      <c r="V4485" s="104"/>
      <c r="W4485"/>
      <c r="X4485"/>
      <c r="Y4485"/>
      <c r="Z4485"/>
      <c r="AA4485"/>
      <c r="AB4485"/>
      <c r="AC4485"/>
      <c r="AD4485"/>
      <c r="AE4485"/>
      <c r="AF4485"/>
      <c r="AG4485"/>
      <c r="AH4485"/>
      <c r="AI4485"/>
      <c r="AJ4485"/>
      <c r="AK4485"/>
      <c r="AL4485"/>
      <c r="AM4485"/>
      <c r="AN4485"/>
      <c r="AO4485"/>
      <c r="AP4485"/>
      <c r="AQ4485"/>
      <c r="AR4485"/>
      <c r="AS4485"/>
      <c r="AT4485"/>
      <c r="AU4485"/>
      <c r="AV4485"/>
      <c r="AW4485"/>
      <c r="AX4485"/>
      <c r="AY4485"/>
      <c r="AZ4485"/>
      <c r="BA4485"/>
      <c r="BB4485"/>
      <c r="BC4485"/>
      <c r="BD4485"/>
      <c r="BE4485"/>
      <c r="BF4485"/>
      <c r="BG4485"/>
      <c r="BH4485"/>
      <c r="BI4485"/>
      <c r="BJ4485"/>
      <c r="BK4485"/>
      <c r="BL4485"/>
      <c r="BM4485"/>
      <c r="BN4485"/>
      <c r="BO4485"/>
      <c r="BP4485"/>
      <c r="BQ4485"/>
      <c r="BR4485"/>
      <c r="BS4485"/>
      <c r="BT4485"/>
      <c r="BU4485"/>
      <c r="BV4485"/>
      <c r="BW4485"/>
      <c r="BX4485"/>
      <c r="BY4485"/>
      <c r="BZ4485"/>
      <c r="CA4485"/>
      <c r="CB4485"/>
      <c r="CC4485"/>
      <c r="CD4485"/>
      <c r="CE4485"/>
      <c r="CF4485"/>
      <c r="CG4485"/>
      <c r="CH4485"/>
      <c r="CI4485"/>
      <c r="CJ4485"/>
      <c r="CK4485"/>
      <c r="CL4485"/>
      <c r="CM4485"/>
      <c r="CN4485"/>
      <c r="CO4485"/>
      <c r="CP4485"/>
      <c r="CQ4485"/>
      <c r="CR4485"/>
      <c r="CS4485"/>
      <c r="CT4485"/>
      <c r="CU4485"/>
      <c r="CV4485"/>
      <c r="CW4485"/>
      <c r="CX4485"/>
      <c r="CY4485"/>
      <c r="CZ4485"/>
      <c r="DA4485"/>
      <c r="DB4485"/>
      <c r="DC4485"/>
      <c r="DD4485"/>
      <c r="DE4485"/>
      <c r="DF4485"/>
      <c r="DG4485"/>
      <c r="DH4485"/>
      <c r="DI4485"/>
      <c r="DJ4485"/>
      <c r="DK4485"/>
      <c r="DL4485"/>
      <c r="DM4485"/>
      <c r="DN4485"/>
      <c r="DO4485"/>
      <c r="DP4485"/>
      <c r="DQ4485"/>
      <c r="DR4485"/>
      <c r="DS4485"/>
      <c r="DT4485"/>
      <c r="DU4485"/>
      <c r="DV4485"/>
      <c r="DW4485"/>
      <c r="DX4485"/>
      <c r="DY4485"/>
      <c r="DZ4485"/>
      <c r="EA4485"/>
      <c r="EB4485"/>
      <c r="EC4485"/>
      <c r="ED4485"/>
      <c r="EE4485"/>
      <c r="EF4485"/>
      <c r="EG4485"/>
      <c r="EH4485"/>
      <c r="EI4485"/>
      <c r="EJ4485"/>
      <c r="EK4485"/>
      <c r="EL4485"/>
      <c r="EM4485"/>
      <c r="EN4485"/>
      <c r="EO4485"/>
      <c r="EP4485"/>
      <c r="EQ4485"/>
      <c r="ER4485"/>
      <c r="ES4485"/>
      <c r="ET4485"/>
      <c r="EU4485"/>
      <c r="EV4485"/>
      <c r="EW4485"/>
      <c r="EX4485"/>
      <c r="EY4485"/>
      <c r="EZ4485"/>
      <c r="FA4485"/>
      <c r="FB4485"/>
      <c r="FC4485"/>
      <c r="FD4485"/>
      <c r="FE4485"/>
      <c r="FF4485"/>
      <c r="FG4485"/>
      <c r="FH4485"/>
      <c r="FI4485"/>
      <c r="FJ4485"/>
      <c r="FK4485"/>
      <c r="FL4485"/>
      <c r="FM4485"/>
      <c r="FN4485"/>
      <c r="FO4485"/>
      <c r="FP4485"/>
      <c r="FQ4485"/>
      <c r="FR4485"/>
      <c r="FS4485"/>
      <c r="FT4485"/>
      <c r="FU4485"/>
      <c r="FV4485"/>
      <c r="FW4485"/>
      <c r="FX4485"/>
      <c r="FY4485"/>
      <c r="FZ4485"/>
      <c r="GA4485"/>
      <c r="GB4485"/>
      <c r="GC4485"/>
      <c r="GD4485"/>
      <c r="GE4485"/>
      <c r="GF4485"/>
      <c r="GG4485"/>
      <c r="GH4485"/>
      <c r="GI4485"/>
      <c r="GJ4485"/>
      <c r="GK4485"/>
      <c r="GL4485"/>
      <c r="GM4485"/>
      <c r="GN4485"/>
      <c r="GO4485"/>
      <c r="GP4485"/>
      <c r="GQ4485"/>
      <c r="GR4485"/>
      <c r="GS4485"/>
      <c r="GT4485"/>
      <c r="GU4485"/>
      <c r="GV4485"/>
      <c r="GW4485"/>
      <c r="GX4485"/>
      <c r="GY4485"/>
      <c r="GZ4485"/>
      <c r="HA4485"/>
      <c r="HB4485"/>
      <c r="HC4485"/>
      <c r="HD4485"/>
      <c r="HE4485"/>
      <c r="HF4485"/>
      <c r="HG4485"/>
      <c r="HH4485"/>
      <c r="HI4485"/>
      <c r="HJ4485"/>
      <c r="HK4485"/>
      <c r="HL4485"/>
      <c r="HM4485"/>
      <c r="HN4485"/>
      <c r="HO4485"/>
      <c r="HP4485"/>
      <c r="HQ4485"/>
      <c r="HR4485"/>
      <c r="HS4485"/>
      <c r="HT4485"/>
      <c r="HU4485"/>
      <c r="HV4485"/>
      <c r="HW4485"/>
      <c r="HX4485"/>
      <c r="HY4485"/>
      <c r="HZ4485"/>
      <c r="IA4485"/>
      <c r="IB4485"/>
      <c r="IC4485"/>
      <c r="ID4485"/>
      <c r="IE4485"/>
      <c r="IF4485"/>
      <c r="IG4485"/>
      <c r="IH4485"/>
      <c r="II4485"/>
      <c r="IJ4485"/>
      <c r="IK4485"/>
      <c r="IL4485"/>
      <c r="IM4485"/>
      <c r="IN4485"/>
      <c r="IO4485"/>
      <c r="IP4485"/>
      <c r="IQ4485"/>
      <c r="IR4485"/>
      <c r="IS4485"/>
      <c r="IT4485"/>
      <c r="IU4485"/>
      <c r="IV4485"/>
    </row>
    <row r="4486" spans="1:256" ht="12.5">
      <c r="A4486" s="305"/>
      <c r="B4486" s="65">
        <v>1</v>
      </c>
      <c r="C4486" s="66">
        <f t="shared" si="202"/>
        <v>1</v>
      </c>
      <c r="D4486" s="658" t="s">
        <v>87</v>
      </c>
      <c r="E4486" s="658" t="s">
        <v>87</v>
      </c>
      <c r="F4486" s="658" t="s">
        <v>87</v>
      </c>
      <c r="G4486" s="78"/>
      <c r="H4486" s="96" t="s">
        <v>101</v>
      </c>
      <c r="I4486" s="107" t="s">
        <v>4843</v>
      </c>
      <c r="J4486" s="81"/>
      <c r="K4486" s="72"/>
      <c r="L4486" s="72"/>
      <c r="M4486" s="72"/>
      <c r="N4486" s="72"/>
      <c r="O4486" s="72"/>
      <c r="P4486" s="72"/>
      <c r="Q4486" s="833"/>
      <c r="R4486" s="102"/>
      <c r="S4486" s="73"/>
      <c r="T4486" s="102"/>
      <c r="U4486" s="103"/>
      <c r="V4486" s="104"/>
      <c r="W4486"/>
      <c r="X4486"/>
      <c r="Y4486"/>
      <c r="Z4486"/>
      <c r="AA4486"/>
      <c r="AB4486"/>
      <c r="AC4486"/>
      <c r="AD4486"/>
      <c r="AE4486"/>
      <c r="AF4486"/>
      <c r="AG4486"/>
      <c r="AH4486"/>
      <c r="AI4486"/>
      <c r="AJ4486"/>
      <c r="AK4486"/>
      <c r="AL4486"/>
      <c r="AM4486"/>
      <c r="AN4486"/>
      <c r="AO4486"/>
      <c r="AP4486"/>
      <c r="AQ4486"/>
      <c r="AR4486"/>
      <c r="AS4486"/>
      <c r="AT4486"/>
      <c r="AU4486"/>
      <c r="AV4486"/>
      <c r="AW4486"/>
      <c r="AX4486"/>
      <c r="AY4486"/>
      <c r="AZ4486"/>
      <c r="BA4486"/>
      <c r="BB4486"/>
      <c r="BC4486"/>
      <c r="BD4486"/>
      <c r="BE4486"/>
      <c r="BF4486"/>
      <c r="BG4486"/>
      <c r="BH4486"/>
      <c r="BI4486"/>
      <c r="BJ4486"/>
      <c r="BK4486"/>
      <c r="BL4486"/>
      <c r="BM4486"/>
      <c r="BN4486"/>
      <c r="BO4486"/>
      <c r="BP4486"/>
      <c r="BQ4486"/>
      <c r="BR4486"/>
      <c r="BS4486"/>
      <c r="BT4486"/>
      <c r="BU4486"/>
      <c r="BV4486"/>
      <c r="BW4486"/>
      <c r="BX4486"/>
      <c r="BY4486"/>
      <c r="BZ4486"/>
      <c r="CA4486"/>
      <c r="CB4486"/>
      <c r="CC4486"/>
      <c r="CD4486"/>
      <c r="CE4486"/>
      <c r="CF4486"/>
      <c r="CG4486"/>
      <c r="CH4486"/>
      <c r="CI4486"/>
      <c r="CJ4486"/>
      <c r="CK4486"/>
      <c r="CL4486"/>
      <c r="CM4486"/>
      <c r="CN4486"/>
      <c r="CO4486"/>
      <c r="CP4486"/>
      <c r="CQ4486"/>
      <c r="CR4486"/>
      <c r="CS4486"/>
      <c r="CT4486"/>
      <c r="CU4486"/>
      <c r="CV4486"/>
      <c r="CW4486"/>
      <c r="CX4486"/>
      <c r="CY4486"/>
      <c r="CZ4486"/>
      <c r="DA4486"/>
      <c r="DB4486"/>
      <c r="DC4486"/>
      <c r="DD4486"/>
      <c r="DE4486"/>
      <c r="DF4486"/>
      <c r="DG4486"/>
      <c r="DH4486"/>
      <c r="DI4486"/>
      <c r="DJ4486"/>
      <c r="DK4486"/>
      <c r="DL4486"/>
      <c r="DM4486"/>
      <c r="DN4486"/>
      <c r="DO4486"/>
      <c r="DP4486"/>
      <c r="DQ4486"/>
      <c r="DR4486"/>
      <c r="DS4486"/>
      <c r="DT4486"/>
      <c r="DU4486"/>
      <c r="DV4486"/>
      <c r="DW4486"/>
      <c r="DX4486"/>
      <c r="DY4486"/>
      <c r="DZ4486"/>
      <c r="EA4486"/>
      <c r="EB4486"/>
      <c r="EC4486"/>
      <c r="ED4486"/>
      <c r="EE4486"/>
      <c r="EF4486"/>
      <c r="EG4486"/>
      <c r="EH4486"/>
      <c r="EI4486"/>
      <c r="EJ4486"/>
      <c r="EK4486"/>
      <c r="EL4486"/>
      <c r="EM4486"/>
      <c r="EN4486"/>
      <c r="EO4486"/>
      <c r="EP4486"/>
      <c r="EQ4486"/>
      <c r="ER4486"/>
      <c r="ES4486"/>
      <c r="ET4486"/>
      <c r="EU4486"/>
      <c r="EV4486"/>
      <c r="EW4486"/>
      <c r="EX4486"/>
      <c r="EY4486"/>
      <c r="EZ4486"/>
      <c r="FA4486"/>
      <c r="FB4486"/>
      <c r="FC4486"/>
      <c r="FD4486"/>
      <c r="FE4486"/>
      <c r="FF4486"/>
      <c r="FG4486"/>
      <c r="FH4486"/>
      <c r="FI4486"/>
      <c r="FJ4486"/>
      <c r="FK4486"/>
      <c r="FL4486"/>
      <c r="FM4486"/>
      <c r="FN4486"/>
      <c r="FO4486"/>
      <c r="FP4486"/>
      <c r="FQ4486"/>
      <c r="FR4486"/>
      <c r="FS4486"/>
      <c r="FT4486"/>
      <c r="FU4486"/>
      <c r="FV4486"/>
      <c r="FW4486"/>
      <c r="FX4486"/>
      <c r="FY4486"/>
      <c r="FZ4486"/>
      <c r="GA4486"/>
      <c r="GB4486"/>
      <c r="GC4486"/>
      <c r="GD4486"/>
      <c r="GE4486"/>
      <c r="GF4486"/>
      <c r="GG4486"/>
      <c r="GH4486"/>
      <c r="GI4486"/>
      <c r="GJ4486"/>
      <c r="GK4486"/>
      <c r="GL4486"/>
      <c r="GM4486"/>
      <c r="GN4486"/>
      <c r="GO4486"/>
      <c r="GP4486"/>
      <c r="GQ4486"/>
      <c r="GR4486"/>
      <c r="GS4486"/>
      <c r="GT4486"/>
      <c r="GU4486"/>
      <c r="GV4486"/>
      <c r="GW4486"/>
      <c r="GX4486"/>
      <c r="GY4486"/>
      <c r="GZ4486"/>
      <c r="HA4486"/>
      <c r="HB4486"/>
      <c r="HC4486"/>
      <c r="HD4486"/>
      <c r="HE4486"/>
      <c r="HF4486"/>
      <c r="HG4486"/>
      <c r="HH4486"/>
      <c r="HI4486"/>
      <c r="HJ4486"/>
      <c r="HK4486"/>
      <c r="HL4486"/>
      <c r="HM4486"/>
      <c r="HN4486"/>
      <c r="HO4486"/>
      <c r="HP4486"/>
      <c r="HQ4486"/>
      <c r="HR4486"/>
      <c r="HS4486"/>
      <c r="HT4486"/>
      <c r="HU4486"/>
      <c r="HV4486"/>
      <c r="HW4486"/>
      <c r="HX4486"/>
      <c r="HY4486"/>
      <c r="HZ4486"/>
      <c r="IA4486"/>
      <c r="IB4486"/>
      <c r="IC4486"/>
      <c r="ID4486"/>
      <c r="IE4486"/>
      <c r="IF4486"/>
      <c r="IG4486"/>
      <c r="IH4486"/>
      <c r="II4486"/>
      <c r="IJ4486"/>
      <c r="IK4486"/>
      <c r="IL4486"/>
      <c r="IM4486"/>
      <c r="IN4486"/>
      <c r="IO4486"/>
      <c r="IP4486"/>
      <c r="IQ4486"/>
      <c r="IR4486"/>
      <c r="IS4486"/>
      <c r="IT4486"/>
      <c r="IU4486"/>
      <c r="IV4486"/>
    </row>
    <row r="4487" spans="1:256" ht="12.5">
      <c r="A4487" s="304"/>
      <c r="B4487" s="65">
        <v>1</v>
      </c>
      <c r="C4487" s="66">
        <f t="shared" si="202"/>
        <v>1</v>
      </c>
      <c r="D4487" s="76" t="s">
        <v>87</v>
      </c>
      <c r="E4487" s="76" t="s">
        <v>87</v>
      </c>
      <c r="F4487" s="99" t="s">
        <v>70</v>
      </c>
      <c r="G4487" s="78"/>
      <c r="H4487" s="96" t="s">
        <v>119</v>
      </c>
      <c r="I4487" s="107" t="s">
        <v>4844</v>
      </c>
      <c r="J4487" s="81"/>
      <c r="K4487" s="72"/>
      <c r="L4487" s="72"/>
      <c r="M4487" s="72"/>
      <c r="N4487" s="72"/>
      <c r="O4487" s="72"/>
      <c r="P4487" s="72"/>
      <c r="Q4487" s="833"/>
      <c r="R4487" s="102"/>
      <c r="S4487" s="73"/>
      <c r="T4487" s="102"/>
      <c r="U4487" s="103"/>
      <c r="V4487" s="104"/>
      <c r="W4487"/>
      <c r="X4487"/>
      <c r="Y4487"/>
      <c r="Z4487"/>
      <c r="AA4487"/>
      <c r="AB4487"/>
      <c r="AC4487"/>
      <c r="AD4487"/>
      <c r="AE4487"/>
      <c r="AF4487"/>
      <c r="AG4487"/>
      <c r="AH4487"/>
      <c r="AI4487"/>
      <c r="AJ4487"/>
      <c r="AK4487"/>
      <c r="AL4487"/>
      <c r="AM4487"/>
      <c r="AN4487"/>
      <c r="AO4487"/>
      <c r="AP4487"/>
      <c r="AQ4487"/>
      <c r="AR4487"/>
      <c r="AS4487"/>
      <c r="AT4487"/>
      <c r="AU4487"/>
      <c r="AV4487"/>
      <c r="AW4487"/>
      <c r="AX4487"/>
      <c r="AY4487"/>
      <c r="AZ4487"/>
      <c r="BA4487"/>
      <c r="BB4487"/>
      <c r="BC4487"/>
      <c r="BD4487"/>
      <c r="BE4487"/>
      <c r="BF4487"/>
      <c r="BG4487"/>
      <c r="BH4487"/>
      <c r="BI4487"/>
      <c r="BJ4487"/>
      <c r="BK4487"/>
      <c r="BL4487"/>
      <c r="BM4487"/>
      <c r="BN4487"/>
      <c r="BO4487"/>
      <c r="BP4487"/>
      <c r="BQ4487"/>
      <c r="BR4487"/>
      <c r="BS4487"/>
      <c r="BT4487"/>
      <c r="BU4487"/>
      <c r="BV4487"/>
      <c r="BW4487"/>
      <c r="BX4487"/>
      <c r="BY4487"/>
      <c r="BZ4487"/>
      <c r="CA4487"/>
      <c r="CB4487"/>
      <c r="CC4487"/>
      <c r="CD4487"/>
      <c r="CE4487"/>
      <c r="CF4487"/>
      <c r="CG4487"/>
      <c r="CH4487"/>
      <c r="CI4487"/>
      <c r="CJ4487"/>
      <c r="CK4487"/>
      <c r="CL4487"/>
      <c r="CM4487"/>
      <c r="CN4487"/>
      <c r="CO4487"/>
      <c r="CP4487"/>
      <c r="CQ4487"/>
      <c r="CR4487"/>
      <c r="CS4487"/>
      <c r="CT4487"/>
      <c r="CU4487"/>
      <c r="CV4487"/>
      <c r="CW4487"/>
      <c r="CX4487"/>
      <c r="CY4487"/>
      <c r="CZ4487"/>
      <c r="DA4487"/>
      <c r="DB4487"/>
      <c r="DC4487"/>
      <c r="DD4487"/>
      <c r="DE4487"/>
      <c r="DF4487"/>
      <c r="DG4487"/>
      <c r="DH4487"/>
      <c r="DI4487"/>
      <c r="DJ4487"/>
      <c r="DK4487"/>
      <c r="DL4487"/>
      <c r="DM4487"/>
      <c r="DN4487"/>
      <c r="DO4487"/>
      <c r="DP4487"/>
      <c r="DQ4487"/>
      <c r="DR4487"/>
      <c r="DS4487"/>
      <c r="DT4487"/>
      <c r="DU4487"/>
      <c r="DV4487"/>
      <c r="DW4487"/>
      <c r="DX4487"/>
      <c r="DY4487"/>
      <c r="DZ4487"/>
      <c r="EA4487"/>
      <c r="EB4487"/>
      <c r="EC4487"/>
      <c r="ED4487"/>
      <c r="EE4487"/>
      <c r="EF4487"/>
      <c r="EG4487"/>
      <c r="EH4487"/>
      <c r="EI4487"/>
      <c r="EJ4487"/>
      <c r="EK4487"/>
      <c r="EL4487"/>
      <c r="EM4487"/>
      <c r="EN4487"/>
      <c r="EO4487"/>
      <c r="EP4487"/>
      <c r="EQ4487"/>
      <c r="ER4487"/>
      <c r="ES4487"/>
      <c r="ET4487"/>
      <c r="EU4487"/>
      <c r="EV4487"/>
      <c r="EW4487"/>
      <c r="EX4487"/>
      <c r="EY4487"/>
      <c r="EZ4487"/>
      <c r="FA4487"/>
      <c r="FB4487"/>
      <c r="FC4487"/>
      <c r="FD4487"/>
      <c r="FE4487"/>
      <c r="FF4487"/>
      <c r="FG4487"/>
      <c r="FH4487"/>
      <c r="FI4487"/>
      <c r="FJ4487"/>
      <c r="FK4487"/>
      <c r="FL4487"/>
      <c r="FM4487"/>
      <c r="FN4487"/>
      <c r="FO4487"/>
      <c r="FP4487"/>
      <c r="FQ4487"/>
      <c r="FR4487"/>
      <c r="FS4487"/>
      <c r="FT4487"/>
      <c r="FU4487"/>
      <c r="FV4487"/>
      <c r="FW4487"/>
      <c r="FX4487"/>
      <c r="FY4487"/>
      <c r="FZ4487"/>
      <c r="GA4487"/>
      <c r="GB4487"/>
      <c r="GC4487"/>
      <c r="GD4487"/>
      <c r="GE4487"/>
      <c r="GF4487"/>
      <c r="GG4487"/>
      <c r="GH4487"/>
      <c r="GI4487"/>
      <c r="GJ4487"/>
      <c r="GK4487"/>
      <c r="GL4487"/>
      <c r="GM4487"/>
      <c r="GN4487"/>
      <c r="GO4487"/>
      <c r="GP4487"/>
      <c r="GQ4487"/>
      <c r="GR4487"/>
      <c r="GS4487"/>
      <c r="GT4487"/>
      <c r="GU4487"/>
      <c r="GV4487"/>
      <c r="GW4487"/>
      <c r="GX4487"/>
      <c r="GY4487"/>
      <c r="GZ4487"/>
      <c r="HA4487"/>
      <c r="HB4487"/>
      <c r="HC4487"/>
      <c r="HD4487"/>
      <c r="HE4487"/>
      <c r="HF4487"/>
      <c r="HG4487"/>
      <c r="HH4487"/>
      <c r="HI4487"/>
      <c r="HJ4487"/>
      <c r="HK4487"/>
      <c r="HL4487"/>
      <c r="HM4487"/>
      <c r="HN4487"/>
      <c r="HO4487"/>
      <c r="HP4487"/>
      <c r="HQ4487"/>
      <c r="HR4487"/>
      <c r="HS4487"/>
      <c r="HT4487"/>
      <c r="HU4487"/>
      <c r="HV4487"/>
      <c r="HW4487"/>
      <c r="HX4487"/>
      <c r="HY4487"/>
      <c r="HZ4487"/>
      <c r="IA4487"/>
      <c r="IB4487"/>
      <c r="IC4487"/>
      <c r="ID4487"/>
      <c r="IE4487"/>
      <c r="IF4487"/>
      <c r="IG4487"/>
      <c r="IH4487"/>
      <c r="II4487"/>
      <c r="IJ4487"/>
      <c r="IK4487"/>
      <c r="IL4487"/>
      <c r="IM4487"/>
      <c r="IN4487"/>
      <c r="IO4487"/>
      <c r="IP4487"/>
      <c r="IQ4487"/>
      <c r="IR4487"/>
      <c r="IS4487"/>
      <c r="IT4487"/>
      <c r="IU4487"/>
      <c r="IV4487"/>
    </row>
    <row r="4488" spans="1:256" ht="12.5">
      <c r="A4488" s="305"/>
      <c r="B4488" s="124">
        <v>1</v>
      </c>
      <c r="C4488" s="66">
        <f t="shared" si="202"/>
        <v>1</v>
      </c>
      <c r="D4488" s="658" t="s">
        <v>68</v>
      </c>
      <c r="E4488" s="658" t="s">
        <v>87</v>
      </c>
      <c r="F4488" s="659" t="s">
        <v>90</v>
      </c>
      <c r="G4488" s="78"/>
      <c r="H4488" s="96" t="s">
        <v>94</v>
      </c>
      <c r="I4488" s="107" t="s">
        <v>4845</v>
      </c>
      <c r="J4488" s="81"/>
      <c r="K4488" s="72"/>
      <c r="L4488" s="72"/>
      <c r="M4488" s="72"/>
      <c r="N4488" s="72"/>
      <c r="O4488" s="72"/>
      <c r="P4488" s="72"/>
      <c r="Q4488" s="833"/>
      <c r="R4488" s="102"/>
      <c r="S4488" s="73"/>
      <c r="T4488" s="102"/>
      <c r="U4488" s="103"/>
      <c r="V4488" s="104"/>
      <c r="W4488"/>
      <c r="X4488"/>
      <c r="Y4488"/>
      <c r="Z4488"/>
      <c r="AA4488"/>
      <c r="AB4488"/>
      <c r="AC4488"/>
      <c r="AD4488"/>
      <c r="AE4488"/>
      <c r="AF4488"/>
      <c r="AG4488"/>
      <c r="AH4488"/>
      <c r="AI4488"/>
      <c r="AJ4488"/>
      <c r="AK4488"/>
      <c r="AL4488"/>
      <c r="AM4488"/>
      <c r="AN4488"/>
      <c r="AO4488"/>
      <c r="AP4488"/>
      <c r="AQ4488"/>
      <c r="AR4488"/>
      <c r="AS4488"/>
      <c r="AT4488"/>
      <c r="AU4488"/>
      <c r="AV4488"/>
      <c r="AW4488"/>
      <c r="AX4488"/>
      <c r="AY4488"/>
      <c r="AZ4488"/>
      <c r="BA4488"/>
      <c r="BB4488"/>
      <c r="BC4488"/>
      <c r="BD4488"/>
      <c r="BE4488"/>
      <c r="BF4488"/>
      <c r="BG4488"/>
      <c r="BH4488"/>
      <c r="BI4488"/>
      <c r="BJ4488"/>
      <c r="BK4488"/>
      <c r="BL4488"/>
      <c r="BM4488"/>
      <c r="BN4488"/>
      <c r="BO4488"/>
      <c r="BP4488"/>
      <c r="BQ4488"/>
      <c r="BR4488"/>
      <c r="BS4488"/>
      <c r="BT4488"/>
      <c r="BU4488"/>
      <c r="BV4488"/>
      <c r="BW4488"/>
      <c r="BX4488"/>
      <c r="BY4488"/>
      <c r="BZ4488"/>
      <c r="CA4488"/>
      <c r="CB4488"/>
      <c r="CC4488"/>
      <c r="CD4488"/>
      <c r="CE4488"/>
      <c r="CF4488"/>
      <c r="CG4488"/>
      <c r="CH4488"/>
      <c r="CI4488"/>
      <c r="CJ4488"/>
      <c r="CK4488"/>
      <c r="CL4488"/>
      <c r="CM4488"/>
      <c r="CN4488"/>
      <c r="CO4488"/>
      <c r="CP4488"/>
      <c r="CQ4488"/>
      <c r="CR4488"/>
      <c r="CS4488"/>
      <c r="CT4488"/>
      <c r="CU4488"/>
      <c r="CV4488"/>
      <c r="CW4488"/>
      <c r="CX4488"/>
      <c r="CY4488"/>
      <c r="CZ4488"/>
      <c r="DA4488"/>
      <c r="DB4488"/>
      <c r="DC4488"/>
      <c r="DD4488"/>
      <c r="DE4488"/>
      <c r="DF4488"/>
      <c r="DG4488"/>
      <c r="DH4488"/>
      <c r="DI4488"/>
      <c r="DJ4488"/>
      <c r="DK4488"/>
      <c r="DL4488"/>
      <c r="DM4488"/>
      <c r="DN4488"/>
      <c r="DO4488"/>
      <c r="DP4488"/>
      <c r="DQ4488"/>
      <c r="DR4488"/>
      <c r="DS4488"/>
      <c r="DT4488"/>
      <c r="DU4488"/>
      <c r="DV4488"/>
      <c r="DW4488"/>
      <c r="DX4488"/>
      <c r="DY4488"/>
      <c r="DZ4488"/>
      <c r="EA4488"/>
      <c r="EB4488"/>
      <c r="EC4488"/>
      <c r="ED4488"/>
      <c r="EE4488"/>
      <c r="EF4488"/>
      <c r="EG4488"/>
      <c r="EH4488"/>
      <c r="EI4488"/>
      <c r="EJ4488"/>
      <c r="EK4488"/>
      <c r="EL4488"/>
      <c r="EM4488"/>
      <c r="EN4488"/>
      <c r="EO4488"/>
      <c r="EP4488"/>
      <c r="EQ4488"/>
      <c r="ER4488"/>
      <c r="ES4488"/>
      <c r="ET4488"/>
      <c r="EU4488"/>
      <c r="EV4488"/>
      <c r="EW4488"/>
      <c r="EX4488"/>
      <c r="EY4488"/>
      <c r="EZ4488"/>
      <c r="FA4488"/>
      <c r="FB4488"/>
      <c r="FC4488"/>
      <c r="FD4488"/>
      <c r="FE4488"/>
      <c r="FF4488"/>
      <c r="FG4488"/>
      <c r="FH4488"/>
      <c r="FI4488"/>
      <c r="FJ4488"/>
      <c r="FK4488"/>
      <c r="FL4488"/>
      <c r="FM4488"/>
      <c r="FN4488"/>
      <c r="FO4488"/>
      <c r="FP4488"/>
      <c r="FQ4488"/>
      <c r="FR4488"/>
      <c r="FS4488"/>
      <c r="FT4488"/>
      <c r="FU4488"/>
      <c r="FV4488"/>
      <c r="FW4488"/>
      <c r="FX4488"/>
      <c r="FY4488"/>
      <c r="FZ4488"/>
      <c r="GA4488"/>
      <c r="GB4488"/>
      <c r="GC4488"/>
      <c r="GD4488"/>
      <c r="GE4488"/>
      <c r="GF4488"/>
      <c r="GG4488"/>
      <c r="GH4488"/>
      <c r="GI4488"/>
      <c r="GJ4488"/>
      <c r="GK4488"/>
      <c r="GL4488"/>
      <c r="GM4488"/>
      <c r="GN4488"/>
      <c r="GO4488"/>
      <c r="GP4488"/>
      <c r="GQ4488"/>
      <c r="GR4488"/>
      <c r="GS4488"/>
      <c r="GT4488"/>
      <c r="GU4488"/>
      <c r="GV4488"/>
      <c r="GW4488"/>
      <c r="GX4488"/>
      <c r="GY4488"/>
      <c r="GZ4488"/>
      <c r="HA4488"/>
      <c r="HB4488"/>
      <c r="HC4488"/>
      <c r="HD4488"/>
      <c r="HE4488"/>
      <c r="HF4488"/>
      <c r="HG4488"/>
      <c r="HH4488"/>
      <c r="HI4488"/>
      <c r="HJ4488"/>
      <c r="HK4488"/>
      <c r="HL4488"/>
      <c r="HM4488"/>
      <c r="HN4488"/>
      <c r="HO4488"/>
      <c r="HP4488"/>
      <c r="HQ4488"/>
      <c r="HR4488"/>
      <c r="HS4488"/>
      <c r="HT4488"/>
      <c r="HU4488"/>
      <c r="HV4488"/>
      <c r="HW4488"/>
      <c r="HX4488"/>
      <c r="HY4488"/>
      <c r="HZ4488"/>
      <c r="IA4488"/>
      <c r="IB4488"/>
      <c r="IC4488"/>
      <c r="ID4488"/>
      <c r="IE4488"/>
      <c r="IF4488"/>
      <c r="IG4488"/>
      <c r="IH4488"/>
      <c r="II4488"/>
      <c r="IJ4488"/>
      <c r="IK4488"/>
      <c r="IL4488"/>
      <c r="IM4488"/>
      <c r="IN4488"/>
      <c r="IO4488"/>
      <c r="IP4488"/>
      <c r="IQ4488"/>
      <c r="IR4488"/>
      <c r="IS4488"/>
      <c r="IT4488"/>
      <c r="IU4488"/>
      <c r="IV4488"/>
    </row>
    <row r="4489" spans="1:256" ht="12.5">
      <c r="A4489" s="305"/>
      <c r="B4489" s="65">
        <v>1</v>
      </c>
      <c r="C4489" s="66">
        <f t="shared" si="202"/>
        <v>0</v>
      </c>
      <c r="D4489" s="99" t="s">
        <v>70</v>
      </c>
      <c r="E4489" s="99" t="s">
        <v>99</v>
      </c>
      <c r="F4489" s="77" t="s">
        <v>90</v>
      </c>
      <c r="G4489" s="78"/>
      <c r="H4489" s="96" t="s">
        <v>119</v>
      </c>
      <c r="I4489" s="107" t="s">
        <v>4846</v>
      </c>
      <c r="J4489" s="81"/>
      <c r="K4489" s="72"/>
      <c r="L4489" s="72"/>
      <c r="M4489" s="72"/>
      <c r="N4489" s="72"/>
      <c r="O4489" s="72"/>
      <c r="P4489" s="72"/>
      <c r="Q4489" s="833"/>
      <c r="R4489" s="102"/>
      <c r="S4489" s="73"/>
      <c r="T4489" s="102"/>
      <c r="U4489" s="103"/>
      <c r="V4489" s="104"/>
      <c r="W4489"/>
      <c r="X4489"/>
      <c r="Y4489"/>
      <c r="Z4489"/>
      <c r="AA4489"/>
      <c r="AB4489"/>
      <c r="AC4489"/>
      <c r="AD4489"/>
      <c r="AE4489"/>
      <c r="AF4489"/>
      <c r="AG4489"/>
      <c r="AH4489"/>
      <c r="AI4489"/>
      <c r="AJ4489"/>
      <c r="AK4489"/>
      <c r="AL4489"/>
      <c r="AM4489"/>
      <c r="AN4489"/>
      <c r="AO4489"/>
      <c r="AP4489"/>
      <c r="AQ4489"/>
      <c r="AR4489"/>
      <c r="AS4489"/>
      <c r="AT4489"/>
      <c r="AU4489"/>
      <c r="AV4489"/>
      <c r="AW4489"/>
      <c r="AX4489"/>
      <c r="AY4489"/>
      <c r="AZ4489"/>
      <c r="BA4489"/>
      <c r="BB4489"/>
      <c r="BC4489"/>
      <c r="BD4489"/>
      <c r="BE4489"/>
      <c r="BF4489"/>
      <c r="BG4489"/>
      <c r="BH4489"/>
      <c r="BI4489"/>
      <c r="BJ4489"/>
      <c r="BK4489"/>
      <c r="BL4489"/>
      <c r="BM4489"/>
      <c r="BN4489"/>
      <c r="BO4489"/>
      <c r="BP4489"/>
      <c r="BQ4489"/>
      <c r="BR4489"/>
      <c r="BS4489"/>
      <c r="BT4489"/>
      <c r="BU4489"/>
      <c r="BV4489"/>
      <c r="BW4489"/>
      <c r="BX4489"/>
      <c r="BY4489"/>
      <c r="BZ4489"/>
      <c r="CA4489"/>
      <c r="CB4489"/>
      <c r="CC4489"/>
      <c r="CD4489"/>
      <c r="CE4489"/>
      <c r="CF4489"/>
      <c r="CG4489"/>
      <c r="CH4489"/>
      <c r="CI4489"/>
      <c r="CJ4489"/>
      <c r="CK4489"/>
      <c r="CL4489"/>
      <c r="CM4489"/>
      <c r="CN4489"/>
      <c r="CO4489"/>
      <c r="CP4489"/>
      <c r="CQ4489"/>
      <c r="CR4489"/>
      <c r="CS4489"/>
      <c r="CT4489"/>
      <c r="CU4489"/>
      <c r="CV4489"/>
      <c r="CW4489"/>
      <c r="CX4489"/>
      <c r="CY4489"/>
      <c r="CZ4489"/>
      <c r="DA4489"/>
      <c r="DB4489"/>
      <c r="DC4489"/>
      <c r="DD4489"/>
      <c r="DE4489"/>
      <c r="DF4489"/>
      <c r="DG4489"/>
      <c r="DH4489"/>
      <c r="DI4489"/>
      <c r="DJ4489"/>
      <c r="DK4489"/>
      <c r="DL4489"/>
      <c r="DM4489"/>
      <c r="DN4489"/>
      <c r="DO4489"/>
      <c r="DP4489"/>
      <c r="DQ4489"/>
      <c r="DR4489"/>
      <c r="DS4489"/>
      <c r="DT4489"/>
      <c r="DU4489"/>
      <c r="DV4489"/>
      <c r="DW4489"/>
      <c r="DX4489"/>
      <c r="DY4489"/>
      <c r="DZ4489"/>
      <c r="EA4489"/>
      <c r="EB4489"/>
      <c r="EC4489"/>
      <c r="ED4489"/>
      <c r="EE4489"/>
      <c r="EF4489"/>
      <c r="EG4489"/>
      <c r="EH4489"/>
      <c r="EI4489"/>
      <c r="EJ4489"/>
      <c r="EK4489"/>
      <c r="EL4489"/>
      <c r="EM4489"/>
      <c r="EN4489"/>
      <c r="EO4489"/>
      <c r="EP4489"/>
      <c r="EQ4489"/>
      <c r="ER4489"/>
      <c r="ES4489"/>
      <c r="ET4489"/>
      <c r="EU4489"/>
      <c r="EV4489"/>
      <c r="EW4489"/>
      <c r="EX4489"/>
      <c r="EY4489"/>
      <c r="EZ4489"/>
      <c r="FA4489"/>
      <c r="FB4489"/>
      <c r="FC4489"/>
      <c r="FD4489"/>
      <c r="FE4489"/>
      <c r="FF4489"/>
      <c r="FG4489"/>
      <c r="FH4489"/>
      <c r="FI4489"/>
      <c r="FJ4489"/>
      <c r="FK4489"/>
      <c r="FL4489"/>
      <c r="FM4489"/>
      <c r="FN4489"/>
      <c r="FO4489"/>
      <c r="FP4489"/>
      <c r="FQ4489"/>
      <c r="FR4489"/>
      <c r="FS4489"/>
      <c r="FT4489"/>
      <c r="FU4489"/>
      <c r="FV4489"/>
      <c r="FW4489"/>
      <c r="FX4489"/>
      <c r="FY4489"/>
      <c r="FZ4489"/>
      <c r="GA4489"/>
      <c r="GB4489"/>
      <c r="GC4489"/>
      <c r="GD4489"/>
      <c r="GE4489"/>
      <c r="GF4489"/>
      <c r="GG4489"/>
      <c r="GH4489"/>
      <c r="GI4489"/>
      <c r="GJ4489"/>
      <c r="GK4489"/>
      <c r="GL4489"/>
      <c r="GM4489"/>
      <c r="GN4489"/>
      <c r="GO4489"/>
      <c r="GP4489"/>
      <c r="GQ4489"/>
      <c r="GR4489"/>
      <c r="GS4489"/>
      <c r="GT4489"/>
      <c r="GU4489"/>
      <c r="GV4489"/>
      <c r="GW4489"/>
      <c r="GX4489"/>
      <c r="GY4489"/>
      <c r="GZ4489"/>
      <c r="HA4489"/>
      <c r="HB4489"/>
      <c r="HC4489"/>
      <c r="HD4489"/>
      <c r="HE4489"/>
      <c r="HF4489"/>
      <c r="HG4489"/>
      <c r="HH4489"/>
      <c r="HI4489"/>
      <c r="HJ4489"/>
      <c r="HK4489"/>
      <c r="HL4489"/>
      <c r="HM4489"/>
      <c r="HN4489"/>
      <c r="HO4489"/>
      <c r="HP4489"/>
      <c r="HQ4489"/>
      <c r="HR4489"/>
      <c r="HS4489"/>
      <c r="HT4489"/>
      <c r="HU4489"/>
      <c r="HV4489"/>
      <c r="HW4489"/>
      <c r="HX4489"/>
      <c r="HY4489"/>
      <c r="HZ4489"/>
      <c r="IA4489"/>
      <c r="IB4489"/>
      <c r="IC4489"/>
      <c r="ID4489"/>
      <c r="IE4489"/>
      <c r="IF4489"/>
      <c r="IG4489"/>
      <c r="IH4489"/>
      <c r="II4489"/>
      <c r="IJ4489"/>
      <c r="IK4489"/>
      <c r="IL4489"/>
      <c r="IM4489"/>
      <c r="IN4489"/>
      <c r="IO4489"/>
      <c r="IP4489"/>
      <c r="IQ4489"/>
      <c r="IR4489"/>
      <c r="IS4489"/>
      <c r="IT4489"/>
      <c r="IU4489"/>
      <c r="IV4489"/>
    </row>
    <row r="4490" spans="1:256" ht="12.5">
      <c r="A4490" s="305"/>
      <c r="B4490" s="65">
        <v>1</v>
      </c>
      <c r="C4490" s="66">
        <f t="shared" si="202"/>
        <v>0</v>
      </c>
      <c r="D4490" s="658" t="s">
        <v>87</v>
      </c>
      <c r="E4490" s="656" t="s">
        <v>70</v>
      </c>
      <c r="F4490" s="659" t="s">
        <v>90</v>
      </c>
      <c r="G4490" s="78"/>
      <c r="H4490" s="96" t="s">
        <v>114</v>
      </c>
      <c r="I4490" s="107" t="s">
        <v>4847</v>
      </c>
      <c r="J4490" s="81"/>
      <c r="K4490" s="72"/>
      <c r="L4490" s="72"/>
      <c r="M4490" s="72"/>
      <c r="N4490" s="72"/>
      <c r="O4490" s="72"/>
      <c r="P4490" s="72"/>
      <c r="Q4490" s="833"/>
      <c r="R4490" s="102"/>
      <c r="S4490" s="73"/>
      <c r="T4490" s="102"/>
      <c r="U4490" s="103"/>
      <c r="V4490" s="104"/>
      <c r="W4490"/>
      <c r="X4490"/>
      <c r="Y4490"/>
      <c r="Z4490"/>
      <c r="AA4490"/>
      <c r="AB4490"/>
      <c r="AC4490"/>
      <c r="AD4490"/>
      <c r="AE4490"/>
      <c r="AF4490"/>
      <c r="AG4490"/>
      <c r="AH4490"/>
      <c r="AI4490"/>
      <c r="AJ4490"/>
      <c r="AK4490"/>
      <c r="AL4490"/>
      <c r="AM4490"/>
      <c r="AN4490"/>
      <c r="AO4490"/>
      <c r="AP4490"/>
      <c r="AQ4490"/>
      <c r="AR4490"/>
      <c r="AS4490"/>
      <c r="AT4490"/>
      <c r="AU4490"/>
      <c r="AV4490"/>
      <c r="AW4490"/>
      <c r="AX4490"/>
      <c r="AY4490"/>
      <c r="AZ4490"/>
      <c r="BA4490"/>
      <c r="BB4490"/>
      <c r="BC4490"/>
      <c r="BD4490"/>
      <c r="BE4490"/>
      <c r="BF4490"/>
      <c r="BG4490"/>
      <c r="BH4490"/>
      <c r="BI4490"/>
      <c r="BJ4490"/>
      <c r="BK4490"/>
      <c r="BL4490"/>
      <c r="BM4490"/>
      <c r="BN4490"/>
      <c r="BO4490"/>
      <c r="BP4490"/>
      <c r="BQ4490"/>
      <c r="BR4490"/>
      <c r="BS4490"/>
      <c r="BT4490"/>
      <c r="BU4490"/>
      <c r="BV4490"/>
      <c r="BW4490"/>
      <c r="BX4490"/>
      <c r="BY4490"/>
      <c r="BZ4490"/>
      <c r="CA4490"/>
      <c r="CB4490"/>
      <c r="CC4490"/>
      <c r="CD4490"/>
      <c r="CE4490"/>
      <c r="CF4490"/>
      <c r="CG4490"/>
      <c r="CH4490"/>
      <c r="CI4490"/>
      <c r="CJ4490"/>
      <c r="CK4490"/>
      <c r="CL4490"/>
      <c r="CM4490"/>
      <c r="CN4490"/>
      <c r="CO4490"/>
      <c r="CP4490"/>
      <c r="CQ4490"/>
      <c r="CR4490"/>
      <c r="CS4490"/>
      <c r="CT4490"/>
      <c r="CU4490"/>
      <c r="CV4490"/>
      <c r="CW4490"/>
      <c r="CX4490"/>
      <c r="CY4490"/>
      <c r="CZ4490"/>
      <c r="DA4490"/>
      <c r="DB4490"/>
      <c r="DC4490"/>
      <c r="DD4490"/>
      <c r="DE4490"/>
      <c r="DF4490"/>
      <c r="DG4490"/>
      <c r="DH4490"/>
      <c r="DI4490"/>
      <c r="DJ4490"/>
      <c r="DK4490"/>
      <c r="DL4490"/>
      <c r="DM4490"/>
      <c r="DN4490"/>
      <c r="DO4490"/>
      <c r="DP4490"/>
      <c r="DQ4490"/>
      <c r="DR4490"/>
      <c r="DS4490"/>
      <c r="DT4490"/>
      <c r="DU4490"/>
      <c r="DV4490"/>
      <c r="DW4490"/>
      <c r="DX4490"/>
      <c r="DY4490"/>
      <c r="DZ4490"/>
      <c r="EA4490"/>
      <c r="EB4490"/>
      <c r="EC4490"/>
      <c r="ED4490"/>
      <c r="EE4490"/>
      <c r="EF4490"/>
      <c r="EG4490"/>
      <c r="EH4490"/>
      <c r="EI4490"/>
      <c r="EJ4490"/>
      <c r="EK4490"/>
      <c r="EL4490"/>
      <c r="EM4490"/>
      <c r="EN4490"/>
      <c r="EO4490"/>
      <c r="EP4490"/>
      <c r="EQ4490"/>
      <c r="ER4490"/>
      <c r="ES4490"/>
      <c r="ET4490"/>
      <c r="EU4490"/>
      <c r="EV4490"/>
      <c r="EW4490"/>
      <c r="EX4490"/>
      <c r="EY4490"/>
      <c r="EZ4490"/>
      <c r="FA4490"/>
      <c r="FB4490"/>
      <c r="FC4490"/>
      <c r="FD4490"/>
      <c r="FE4490"/>
      <c r="FF4490"/>
      <c r="FG4490"/>
      <c r="FH4490"/>
      <c r="FI4490"/>
      <c r="FJ4490"/>
      <c r="FK4490"/>
      <c r="FL4490"/>
      <c r="FM4490"/>
      <c r="FN4490"/>
      <c r="FO4490"/>
      <c r="FP4490"/>
      <c r="FQ4490"/>
      <c r="FR4490"/>
      <c r="FS4490"/>
      <c r="FT4490"/>
      <c r="FU4490"/>
      <c r="FV4490"/>
      <c r="FW4490"/>
      <c r="FX4490"/>
      <c r="FY4490"/>
      <c r="FZ4490"/>
      <c r="GA4490"/>
      <c r="GB4490"/>
      <c r="GC4490"/>
      <c r="GD4490"/>
      <c r="GE4490"/>
      <c r="GF4490"/>
      <c r="GG4490"/>
      <c r="GH4490"/>
      <c r="GI4490"/>
      <c r="GJ4490"/>
      <c r="GK4490"/>
      <c r="GL4490"/>
      <c r="GM4490"/>
      <c r="GN4490"/>
      <c r="GO4490"/>
      <c r="GP4490"/>
      <c r="GQ4490"/>
      <c r="GR4490"/>
      <c r="GS4490"/>
      <c r="GT4490"/>
      <c r="GU4490"/>
      <c r="GV4490"/>
      <c r="GW4490"/>
      <c r="GX4490"/>
      <c r="GY4490"/>
      <c r="GZ4490"/>
      <c r="HA4490"/>
      <c r="HB4490"/>
      <c r="HC4490"/>
      <c r="HD4490"/>
      <c r="HE4490"/>
      <c r="HF4490"/>
      <c r="HG4490"/>
      <c r="HH4490"/>
      <c r="HI4490"/>
      <c r="HJ4490"/>
      <c r="HK4490"/>
      <c r="HL4490"/>
      <c r="HM4490"/>
      <c r="HN4490"/>
      <c r="HO4490"/>
      <c r="HP4490"/>
      <c r="HQ4490"/>
      <c r="HR4490"/>
      <c r="HS4490"/>
      <c r="HT4490"/>
      <c r="HU4490"/>
      <c r="HV4490"/>
      <c r="HW4490"/>
      <c r="HX4490"/>
      <c r="HY4490"/>
      <c r="HZ4490"/>
      <c r="IA4490"/>
      <c r="IB4490"/>
      <c r="IC4490"/>
      <c r="ID4490"/>
      <c r="IE4490"/>
      <c r="IF4490"/>
      <c r="IG4490"/>
      <c r="IH4490"/>
      <c r="II4490"/>
      <c r="IJ4490"/>
      <c r="IK4490"/>
      <c r="IL4490"/>
      <c r="IM4490"/>
      <c r="IN4490"/>
      <c r="IO4490"/>
      <c r="IP4490"/>
      <c r="IQ4490"/>
      <c r="IR4490"/>
      <c r="IS4490"/>
      <c r="IT4490"/>
      <c r="IU4490"/>
      <c r="IV4490"/>
    </row>
    <row r="4491" spans="1:256" ht="12.5">
      <c r="A4491" s="305"/>
      <c r="B4491" s="65">
        <v>1</v>
      </c>
      <c r="C4491" s="66">
        <f t="shared" si="202"/>
        <v>1</v>
      </c>
      <c r="D4491" s="77" t="s">
        <v>90</v>
      </c>
      <c r="E4491" s="76" t="s">
        <v>87</v>
      </c>
      <c r="F4491" s="76" t="s">
        <v>68</v>
      </c>
      <c r="G4491" s="78"/>
      <c r="H4491" s="96" t="s">
        <v>131</v>
      </c>
      <c r="I4491" s="107" t="s">
        <v>4848</v>
      </c>
      <c r="J4491" s="81"/>
      <c r="K4491" s="72"/>
      <c r="L4491" s="72"/>
      <c r="M4491" s="72"/>
      <c r="N4491" s="72"/>
      <c r="O4491" s="72"/>
      <c r="P4491" s="72"/>
      <c r="Q4491" s="833"/>
      <c r="R4491" s="102"/>
      <c r="S4491" s="73"/>
      <c r="T4491" s="102"/>
      <c r="U4491" s="103"/>
      <c r="V4491" s="104"/>
      <c r="W4491"/>
      <c r="X4491"/>
      <c r="Y4491"/>
      <c r="Z4491"/>
      <c r="AA4491"/>
      <c r="AB4491"/>
      <c r="AC4491"/>
      <c r="AD4491"/>
      <c r="AE4491"/>
      <c r="AF4491"/>
      <c r="AG4491"/>
      <c r="AH4491"/>
      <c r="AI4491"/>
      <c r="AJ4491"/>
      <c r="AK4491"/>
      <c r="AL4491"/>
      <c r="AM4491"/>
      <c r="AN4491"/>
      <c r="AO4491"/>
      <c r="AP4491"/>
      <c r="AQ4491"/>
      <c r="AR4491"/>
      <c r="AS4491"/>
      <c r="AT4491"/>
      <c r="AU4491"/>
      <c r="AV4491"/>
      <c r="AW4491"/>
      <c r="AX4491"/>
      <c r="AY4491"/>
      <c r="AZ4491"/>
      <c r="BA4491"/>
      <c r="BB4491"/>
      <c r="BC4491"/>
      <c r="BD4491"/>
      <c r="BE4491"/>
      <c r="BF4491"/>
      <c r="BG4491"/>
      <c r="BH4491"/>
      <c r="BI4491"/>
      <c r="BJ4491"/>
      <c r="BK4491"/>
      <c r="BL4491"/>
      <c r="BM4491"/>
      <c r="BN4491"/>
      <c r="BO4491"/>
      <c r="BP4491"/>
      <c r="BQ4491"/>
      <c r="BR4491"/>
      <c r="BS4491"/>
      <c r="BT4491"/>
      <c r="BU4491"/>
      <c r="BV4491"/>
      <c r="BW4491"/>
      <c r="BX4491"/>
      <c r="BY4491"/>
      <c r="BZ4491"/>
      <c r="CA4491"/>
      <c r="CB4491"/>
      <c r="CC4491"/>
      <c r="CD4491"/>
      <c r="CE4491"/>
      <c r="CF4491"/>
      <c r="CG4491"/>
      <c r="CH4491"/>
      <c r="CI4491"/>
      <c r="CJ4491"/>
      <c r="CK4491"/>
      <c r="CL4491"/>
      <c r="CM4491"/>
      <c r="CN4491"/>
      <c r="CO4491"/>
      <c r="CP4491"/>
      <c r="CQ4491"/>
      <c r="CR4491"/>
      <c r="CS4491"/>
      <c r="CT4491"/>
      <c r="CU4491"/>
      <c r="CV4491"/>
      <c r="CW4491"/>
      <c r="CX4491"/>
      <c r="CY4491"/>
      <c r="CZ4491"/>
      <c r="DA4491"/>
      <c r="DB4491"/>
      <c r="DC4491"/>
      <c r="DD4491"/>
      <c r="DE4491"/>
      <c r="DF4491"/>
      <c r="DG4491"/>
      <c r="DH4491"/>
      <c r="DI4491"/>
      <c r="DJ4491"/>
      <c r="DK4491"/>
      <c r="DL4491"/>
      <c r="DM4491"/>
      <c r="DN4491"/>
      <c r="DO4491"/>
      <c r="DP4491"/>
      <c r="DQ4491"/>
      <c r="DR4491"/>
      <c r="DS4491"/>
      <c r="DT4491"/>
      <c r="DU4491"/>
      <c r="DV4491"/>
      <c r="DW4491"/>
      <c r="DX4491"/>
      <c r="DY4491"/>
      <c r="DZ4491"/>
      <c r="EA4491"/>
      <c r="EB4491"/>
      <c r="EC4491"/>
      <c r="ED4491"/>
      <c r="EE4491"/>
      <c r="EF4491"/>
      <c r="EG4491"/>
      <c r="EH4491"/>
      <c r="EI4491"/>
      <c r="EJ4491"/>
      <c r="EK4491"/>
      <c r="EL4491"/>
      <c r="EM4491"/>
      <c r="EN4491"/>
      <c r="EO4491"/>
      <c r="EP4491"/>
      <c r="EQ4491"/>
      <c r="ER4491"/>
      <c r="ES4491"/>
      <c r="ET4491"/>
      <c r="EU4491"/>
      <c r="EV4491"/>
      <c r="EW4491"/>
      <c r="EX4491"/>
      <c r="EY4491"/>
      <c r="EZ4491"/>
      <c r="FA4491"/>
      <c r="FB4491"/>
      <c r="FC4491"/>
      <c r="FD4491"/>
      <c r="FE4491"/>
      <c r="FF4491"/>
      <c r="FG4491"/>
      <c r="FH4491"/>
      <c r="FI4491"/>
      <c r="FJ4491"/>
      <c r="FK4491"/>
      <c r="FL4491"/>
      <c r="FM4491"/>
      <c r="FN4491"/>
      <c r="FO4491"/>
      <c r="FP4491"/>
      <c r="FQ4491"/>
      <c r="FR4491"/>
      <c r="FS4491"/>
      <c r="FT4491"/>
      <c r="FU4491"/>
      <c r="FV4491"/>
      <c r="FW4491"/>
      <c r="FX4491"/>
      <c r="FY4491"/>
      <c r="FZ4491"/>
      <c r="GA4491"/>
      <c r="GB4491"/>
      <c r="GC4491"/>
      <c r="GD4491"/>
      <c r="GE4491"/>
      <c r="GF4491"/>
      <c r="GG4491"/>
      <c r="GH4491"/>
      <c r="GI4491"/>
      <c r="GJ4491"/>
      <c r="GK4491"/>
      <c r="GL4491"/>
      <c r="GM4491"/>
      <c r="GN4491"/>
      <c r="GO4491"/>
      <c r="GP4491"/>
      <c r="GQ4491"/>
      <c r="GR4491"/>
      <c r="GS4491"/>
      <c r="GT4491"/>
      <c r="GU4491"/>
      <c r="GV4491"/>
      <c r="GW4491"/>
      <c r="GX4491"/>
      <c r="GY4491"/>
      <c r="GZ4491"/>
      <c r="HA4491"/>
      <c r="HB4491"/>
      <c r="HC4491"/>
      <c r="HD4491"/>
      <c r="HE4491"/>
      <c r="HF4491"/>
      <c r="HG4491"/>
      <c r="HH4491"/>
      <c r="HI4491"/>
      <c r="HJ4491"/>
      <c r="HK4491"/>
      <c r="HL4491"/>
      <c r="HM4491"/>
      <c r="HN4491"/>
      <c r="HO4491"/>
      <c r="HP4491"/>
      <c r="HQ4491"/>
      <c r="HR4491"/>
      <c r="HS4491"/>
      <c r="HT4491"/>
      <c r="HU4491"/>
      <c r="HV4491"/>
      <c r="HW4491"/>
      <c r="HX4491"/>
      <c r="HY4491"/>
      <c r="HZ4491"/>
      <c r="IA4491"/>
      <c r="IB4491"/>
      <c r="IC4491"/>
      <c r="ID4491"/>
      <c r="IE4491"/>
      <c r="IF4491"/>
      <c r="IG4491"/>
      <c r="IH4491"/>
      <c r="II4491"/>
      <c r="IJ4491"/>
      <c r="IK4491"/>
      <c r="IL4491"/>
      <c r="IM4491"/>
      <c r="IN4491"/>
      <c r="IO4491"/>
      <c r="IP4491"/>
      <c r="IQ4491"/>
      <c r="IR4491"/>
      <c r="IS4491"/>
      <c r="IT4491"/>
      <c r="IU4491"/>
      <c r="IV4491"/>
    </row>
    <row r="4492" spans="1:256" ht="12.5">
      <c r="A4492" s="305"/>
      <c r="B4492" s="65">
        <v>1</v>
      </c>
      <c r="C4492" s="66">
        <f t="shared" si="202"/>
        <v>0</v>
      </c>
      <c r="D4492" s="76" t="s">
        <v>87</v>
      </c>
      <c r="E4492" s="99" t="s">
        <v>99</v>
      </c>
      <c r="F4492" s="99" t="s">
        <v>70</v>
      </c>
      <c r="G4492" s="78"/>
      <c r="H4492" s="96" t="s">
        <v>135</v>
      </c>
      <c r="I4492" s="107" t="s">
        <v>4849</v>
      </c>
      <c r="J4492" s="81"/>
      <c r="K4492" s="72"/>
      <c r="L4492" s="72"/>
      <c r="M4492" s="72"/>
      <c r="N4492" s="72"/>
      <c r="O4492" s="72"/>
      <c r="P4492" s="72"/>
      <c r="Q4492" s="833"/>
      <c r="R4492" s="102"/>
      <c r="S4492" s="73"/>
      <c r="T4492" s="102"/>
      <c r="U4492" s="103"/>
      <c r="V4492" s="104"/>
      <c r="W4492"/>
      <c r="X4492"/>
      <c r="Y4492"/>
      <c r="Z4492"/>
      <c r="AA4492"/>
      <c r="AB4492"/>
      <c r="AC4492"/>
      <c r="AD4492"/>
      <c r="AE4492"/>
      <c r="AF4492"/>
      <c r="AG4492"/>
      <c r="AH4492"/>
      <c r="AI4492"/>
      <c r="AJ4492"/>
      <c r="AK4492"/>
      <c r="AL4492"/>
      <c r="AM4492"/>
      <c r="AN4492"/>
      <c r="AO4492"/>
      <c r="AP4492"/>
      <c r="AQ4492"/>
      <c r="AR4492"/>
      <c r="AS4492"/>
      <c r="AT4492"/>
      <c r="AU4492"/>
      <c r="AV4492"/>
      <c r="AW4492"/>
      <c r="AX4492"/>
      <c r="AY4492"/>
      <c r="AZ4492"/>
      <c r="BA4492"/>
      <c r="BB4492"/>
      <c r="BC4492"/>
      <c r="BD4492"/>
      <c r="BE4492"/>
      <c r="BF4492"/>
      <c r="BG4492"/>
      <c r="BH4492"/>
      <c r="BI4492"/>
      <c r="BJ4492"/>
      <c r="BK4492"/>
      <c r="BL4492"/>
      <c r="BM4492"/>
      <c r="BN4492"/>
      <c r="BO4492"/>
      <c r="BP4492"/>
      <c r="BQ4492"/>
      <c r="BR4492"/>
      <c r="BS4492"/>
      <c r="BT4492"/>
      <c r="BU4492"/>
      <c r="BV4492"/>
      <c r="BW4492"/>
      <c r="BX4492"/>
      <c r="BY4492"/>
      <c r="BZ4492"/>
      <c r="CA4492"/>
      <c r="CB4492"/>
      <c r="CC4492"/>
      <c r="CD4492"/>
      <c r="CE4492"/>
      <c r="CF4492"/>
      <c r="CG4492"/>
      <c r="CH4492"/>
      <c r="CI4492"/>
      <c r="CJ4492"/>
      <c r="CK4492"/>
      <c r="CL4492"/>
      <c r="CM4492"/>
      <c r="CN4492"/>
      <c r="CO4492"/>
      <c r="CP4492"/>
      <c r="CQ4492"/>
      <c r="CR4492"/>
      <c r="CS4492"/>
      <c r="CT4492"/>
      <c r="CU4492"/>
      <c r="CV4492"/>
      <c r="CW4492"/>
      <c r="CX4492"/>
      <c r="CY4492"/>
      <c r="CZ4492"/>
      <c r="DA4492"/>
      <c r="DB4492"/>
      <c r="DC4492"/>
      <c r="DD4492"/>
      <c r="DE4492"/>
      <c r="DF4492"/>
      <c r="DG4492"/>
      <c r="DH4492"/>
      <c r="DI4492"/>
      <c r="DJ4492"/>
      <c r="DK4492"/>
      <c r="DL4492"/>
      <c r="DM4492"/>
      <c r="DN4492"/>
      <c r="DO4492"/>
      <c r="DP4492"/>
      <c r="DQ4492"/>
      <c r="DR4492"/>
      <c r="DS4492"/>
      <c r="DT4492"/>
      <c r="DU4492"/>
      <c r="DV4492"/>
      <c r="DW4492"/>
      <c r="DX4492"/>
      <c r="DY4492"/>
      <c r="DZ4492"/>
      <c r="EA4492"/>
      <c r="EB4492"/>
      <c r="EC4492"/>
      <c r="ED4492"/>
      <c r="EE4492"/>
      <c r="EF4492"/>
      <c r="EG4492"/>
      <c r="EH4492"/>
      <c r="EI4492"/>
      <c r="EJ4492"/>
      <c r="EK4492"/>
      <c r="EL4492"/>
      <c r="EM4492"/>
      <c r="EN4492"/>
      <c r="EO4492"/>
      <c r="EP4492"/>
      <c r="EQ4492"/>
      <c r="ER4492"/>
      <c r="ES4492"/>
      <c r="ET4492"/>
      <c r="EU4492"/>
      <c r="EV4492"/>
      <c r="EW4492"/>
      <c r="EX4492"/>
      <c r="EY4492"/>
      <c r="EZ4492"/>
      <c r="FA4492"/>
      <c r="FB4492"/>
      <c r="FC4492"/>
      <c r="FD4492"/>
      <c r="FE4492"/>
      <c r="FF4492"/>
      <c r="FG4492"/>
      <c r="FH4492"/>
      <c r="FI4492"/>
      <c r="FJ4492"/>
      <c r="FK4492"/>
      <c r="FL4492"/>
      <c r="FM4492"/>
      <c r="FN4492"/>
      <c r="FO4492"/>
      <c r="FP4492"/>
      <c r="FQ4492"/>
      <c r="FR4492"/>
      <c r="FS4492"/>
      <c r="FT4492"/>
      <c r="FU4492"/>
      <c r="FV4492"/>
      <c r="FW4492"/>
      <c r="FX4492"/>
      <c r="FY4492"/>
      <c r="FZ4492"/>
      <c r="GA4492"/>
      <c r="GB4492"/>
      <c r="GC4492"/>
      <c r="GD4492"/>
      <c r="GE4492"/>
      <c r="GF4492"/>
      <c r="GG4492"/>
      <c r="GH4492"/>
      <c r="GI4492"/>
      <c r="GJ4492"/>
      <c r="GK4492"/>
      <c r="GL4492"/>
      <c r="GM4492"/>
      <c r="GN4492"/>
      <c r="GO4492"/>
      <c r="GP4492"/>
      <c r="GQ4492"/>
      <c r="GR4492"/>
      <c r="GS4492"/>
      <c r="GT4492"/>
      <c r="GU4492"/>
      <c r="GV4492"/>
      <c r="GW4492"/>
      <c r="GX4492"/>
      <c r="GY4492"/>
      <c r="GZ4492"/>
      <c r="HA4492"/>
      <c r="HB4492"/>
      <c r="HC4492"/>
      <c r="HD4492"/>
      <c r="HE4492"/>
      <c r="HF4492"/>
      <c r="HG4492"/>
      <c r="HH4492"/>
      <c r="HI4492"/>
      <c r="HJ4492"/>
      <c r="HK4492"/>
      <c r="HL4492"/>
      <c r="HM4492"/>
      <c r="HN4492"/>
      <c r="HO4492"/>
      <c r="HP4492"/>
      <c r="HQ4492"/>
      <c r="HR4492"/>
      <c r="HS4492"/>
      <c r="HT4492"/>
      <c r="HU4492"/>
      <c r="HV4492"/>
      <c r="HW4492"/>
      <c r="HX4492"/>
      <c r="HY4492"/>
      <c r="HZ4492"/>
      <c r="IA4492"/>
      <c r="IB4492"/>
      <c r="IC4492"/>
      <c r="ID4492"/>
      <c r="IE4492"/>
      <c r="IF4492"/>
      <c r="IG4492"/>
      <c r="IH4492"/>
      <c r="II4492"/>
      <c r="IJ4492"/>
      <c r="IK4492"/>
      <c r="IL4492"/>
      <c r="IM4492"/>
      <c r="IN4492"/>
      <c r="IO4492"/>
      <c r="IP4492"/>
      <c r="IQ4492"/>
      <c r="IR4492"/>
      <c r="IS4492"/>
      <c r="IT4492"/>
      <c r="IU4492"/>
      <c r="IV4492"/>
    </row>
    <row r="4493" spans="1:256" ht="12.5">
      <c r="A4493" s="305"/>
      <c r="B4493" s="65">
        <v>1</v>
      </c>
      <c r="C4493" s="66">
        <f t="shared" si="202"/>
        <v>0</v>
      </c>
      <c r="D4493" s="76" t="s">
        <v>87</v>
      </c>
      <c r="E4493" s="77" t="s">
        <v>90</v>
      </c>
      <c r="F4493" s="76" t="s">
        <v>87</v>
      </c>
      <c r="G4493" s="78"/>
      <c r="H4493" s="96" t="s">
        <v>240</v>
      </c>
      <c r="I4493" s="107" t="s">
        <v>4850</v>
      </c>
      <c r="J4493" s="81"/>
      <c r="K4493" s="72"/>
      <c r="L4493" s="72"/>
      <c r="M4493" s="72"/>
      <c r="N4493" s="72"/>
      <c r="O4493" s="72"/>
      <c r="P4493" s="72"/>
      <c r="Q4493" s="833"/>
      <c r="R4493" s="102"/>
      <c r="S4493" s="73"/>
      <c r="T4493" s="102"/>
      <c r="U4493" s="103"/>
      <c r="V4493" s="104"/>
    </row>
    <row r="4494" spans="1:256" ht="12.5">
      <c r="A4494" s="305"/>
      <c r="B4494" s="65">
        <v>1</v>
      </c>
      <c r="C4494" s="66">
        <f t="shared" si="202"/>
        <v>1</v>
      </c>
      <c r="D4494" s="76" t="s">
        <v>87</v>
      </c>
      <c r="E4494" s="76" t="s">
        <v>68</v>
      </c>
      <c r="F4494" s="76" t="s">
        <v>68</v>
      </c>
      <c r="G4494" s="78"/>
      <c r="H4494" s="96" t="s">
        <v>114</v>
      </c>
      <c r="I4494" s="107" t="s">
        <v>4851</v>
      </c>
      <c r="J4494" s="81"/>
      <c r="K4494" s="72"/>
      <c r="L4494" s="72"/>
      <c r="M4494" s="72"/>
      <c r="N4494" s="72"/>
      <c r="O4494" s="72"/>
      <c r="P4494" s="72"/>
      <c r="Q4494" s="833"/>
      <c r="R4494" s="102"/>
      <c r="S4494" s="73"/>
      <c r="T4494" s="102"/>
      <c r="U4494" s="103"/>
      <c r="V4494" s="104"/>
      <c r="W4494"/>
      <c r="X4494"/>
      <c r="Y4494"/>
      <c r="Z4494"/>
      <c r="AA4494"/>
      <c r="AB4494"/>
      <c r="AC4494"/>
      <c r="AD4494"/>
      <c r="AE4494"/>
      <c r="AF4494"/>
      <c r="AG4494"/>
      <c r="AH4494"/>
      <c r="AI4494"/>
      <c r="AJ4494"/>
      <c r="AK4494"/>
      <c r="AL4494"/>
      <c r="AM4494"/>
      <c r="AN4494"/>
      <c r="AO4494"/>
      <c r="AP4494"/>
      <c r="AQ4494"/>
      <c r="AR4494"/>
      <c r="AS4494"/>
      <c r="AT4494"/>
      <c r="AU4494"/>
      <c r="AV4494"/>
      <c r="AW4494"/>
      <c r="AX4494"/>
      <c r="AY4494"/>
      <c r="AZ4494"/>
      <c r="BA4494"/>
      <c r="BB4494"/>
      <c r="BC4494"/>
      <c r="BD4494"/>
      <c r="BE4494"/>
      <c r="BF4494"/>
      <c r="BG4494"/>
      <c r="BH4494"/>
      <c r="BI4494"/>
      <c r="BJ4494"/>
      <c r="BK4494"/>
      <c r="BL4494"/>
      <c r="BM4494"/>
      <c r="BN4494"/>
      <c r="BO4494"/>
      <c r="BP4494"/>
      <c r="BQ4494"/>
      <c r="BR4494"/>
      <c r="BS4494"/>
      <c r="BT4494"/>
      <c r="BU4494"/>
      <c r="BV4494"/>
      <c r="BW4494"/>
      <c r="BX4494"/>
      <c r="BY4494"/>
      <c r="BZ4494"/>
      <c r="CA4494"/>
      <c r="CB4494"/>
      <c r="CC4494"/>
      <c r="CD4494"/>
      <c r="CE4494"/>
      <c r="CF4494"/>
      <c r="CG4494"/>
      <c r="CH4494"/>
      <c r="CI4494"/>
      <c r="CJ4494"/>
      <c r="CK4494"/>
      <c r="CL4494"/>
      <c r="CM4494"/>
      <c r="CN4494"/>
      <c r="CO4494"/>
      <c r="CP4494"/>
      <c r="CQ4494"/>
      <c r="CR4494"/>
      <c r="CS4494"/>
      <c r="CT4494"/>
      <c r="CU4494"/>
      <c r="CV4494"/>
      <c r="CW4494"/>
      <c r="CX4494"/>
      <c r="CY4494"/>
      <c r="CZ4494"/>
      <c r="DA4494"/>
      <c r="DB4494"/>
      <c r="DC4494"/>
      <c r="DD4494"/>
      <c r="DE4494"/>
      <c r="DF4494"/>
      <c r="DG4494"/>
      <c r="DH4494"/>
      <c r="DI4494"/>
      <c r="DJ4494"/>
      <c r="DK4494"/>
      <c r="DL4494"/>
      <c r="DM4494"/>
      <c r="DN4494"/>
      <c r="DO4494"/>
      <c r="DP4494"/>
      <c r="DQ4494"/>
      <c r="DR4494"/>
      <c r="DS4494"/>
      <c r="DT4494"/>
      <c r="DU4494"/>
      <c r="DV4494"/>
      <c r="DW4494"/>
      <c r="DX4494"/>
      <c r="DY4494"/>
      <c r="DZ4494"/>
      <c r="EA4494"/>
      <c r="EB4494"/>
      <c r="EC4494"/>
      <c r="ED4494"/>
      <c r="EE4494"/>
      <c r="EF4494"/>
      <c r="EG4494"/>
      <c r="EH4494"/>
      <c r="EI4494"/>
      <c r="EJ4494"/>
      <c r="EK4494"/>
      <c r="EL4494"/>
      <c r="EM4494"/>
      <c r="EN4494"/>
      <c r="EO4494"/>
      <c r="EP4494"/>
      <c r="EQ4494"/>
      <c r="ER4494"/>
      <c r="ES4494"/>
      <c r="ET4494"/>
      <c r="EU4494"/>
      <c r="EV4494"/>
      <c r="EW4494"/>
      <c r="EX4494"/>
      <c r="EY4494"/>
      <c r="EZ4494"/>
      <c r="FA4494"/>
      <c r="FB4494"/>
      <c r="FC4494"/>
      <c r="FD4494"/>
      <c r="FE4494"/>
      <c r="FF4494"/>
      <c r="FG4494"/>
      <c r="FH4494"/>
      <c r="FI4494"/>
      <c r="FJ4494"/>
      <c r="FK4494"/>
      <c r="FL4494"/>
      <c r="FM4494"/>
      <c r="FN4494"/>
      <c r="FO4494"/>
      <c r="FP4494"/>
      <c r="FQ4494"/>
      <c r="FR4494"/>
      <c r="FS4494"/>
      <c r="FT4494"/>
      <c r="FU4494"/>
      <c r="FV4494"/>
      <c r="FW4494"/>
      <c r="FX4494"/>
      <c r="FY4494"/>
      <c r="FZ4494"/>
      <c r="GA4494"/>
      <c r="GB4494"/>
      <c r="GC4494"/>
      <c r="GD4494"/>
      <c r="GE4494"/>
      <c r="GF4494"/>
      <c r="GG4494"/>
      <c r="GH4494"/>
      <c r="GI4494"/>
      <c r="GJ4494"/>
      <c r="GK4494"/>
      <c r="GL4494"/>
      <c r="GM4494"/>
      <c r="GN4494"/>
      <c r="GO4494"/>
      <c r="GP4494"/>
      <c r="GQ4494"/>
      <c r="GR4494"/>
      <c r="GS4494"/>
      <c r="GT4494"/>
      <c r="GU4494"/>
      <c r="GV4494"/>
      <c r="GW4494"/>
      <c r="GX4494"/>
      <c r="GY4494"/>
      <c r="GZ4494"/>
      <c r="HA4494"/>
      <c r="HB4494"/>
      <c r="HC4494"/>
      <c r="HD4494"/>
      <c r="HE4494"/>
      <c r="HF4494"/>
      <c r="HG4494"/>
      <c r="HH4494"/>
      <c r="HI4494"/>
      <c r="HJ4494"/>
      <c r="HK4494"/>
      <c r="HL4494"/>
      <c r="HM4494"/>
      <c r="HN4494"/>
      <c r="HO4494"/>
      <c r="HP4494"/>
      <c r="HQ4494"/>
      <c r="HR4494"/>
      <c r="HS4494"/>
      <c r="HT4494"/>
      <c r="HU4494"/>
      <c r="HV4494"/>
      <c r="HW4494"/>
      <c r="HX4494"/>
      <c r="HY4494"/>
      <c r="HZ4494"/>
      <c r="IA4494"/>
      <c r="IB4494"/>
      <c r="IC4494"/>
      <c r="ID4494"/>
      <c r="IE4494"/>
      <c r="IF4494"/>
      <c r="IG4494"/>
      <c r="IH4494"/>
      <c r="II4494"/>
      <c r="IJ4494"/>
      <c r="IK4494"/>
      <c r="IL4494"/>
      <c r="IM4494"/>
      <c r="IN4494"/>
      <c r="IO4494"/>
      <c r="IP4494"/>
      <c r="IQ4494"/>
      <c r="IR4494"/>
      <c r="IS4494"/>
      <c r="IT4494"/>
      <c r="IU4494"/>
      <c r="IV4494"/>
    </row>
    <row r="4495" spans="1:256" ht="12.5">
      <c r="A4495" s="308"/>
      <c r="B4495" s="65">
        <v>1</v>
      </c>
      <c r="C4495" s="66">
        <f>IF(E4495="A",4,IF(E4495="B",3,IF(E4495="C",2,IF(E4495="D",1,0))))</f>
        <v>4</v>
      </c>
      <c r="D4495" s="76" t="s">
        <v>87</v>
      </c>
      <c r="E4495" s="76" t="s">
        <v>68</v>
      </c>
      <c r="F4495" s="76" t="s">
        <v>68</v>
      </c>
      <c r="G4495" s="78"/>
      <c r="H4495" s="96" t="s">
        <v>188</v>
      </c>
      <c r="I4495" s="107" t="s">
        <v>4851</v>
      </c>
      <c r="J4495" s="81" t="s">
        <v>7</v>
      </c>
      <c r="K4495" s="72"/>
      <c r="L4495" s="72"/>
      <c r="M4495" s="72"/>
      <c r="N4495" s="72"/>
      <c r="O4495" s="72"/>
      <c r="P4495" s="72"/>
      <c r="Q4495" s="833"/>
      <c r="R4495" s="102"/>
      <c r="S4495" s="73"/>
      <c r="T4495" s="102"/>
      <c r="U4495" s="103"/>
      <c r="V4495" s="104"/>
      <c r="W4495"/>
      <c r="X4495"/>
      <c r="Y4495"/>
      <c r="Z4495"/>
      <c r="AA4495"/>
      <c r="AB4495"/>
      <c r="AC4495"/>
      <c r="AD4495"/>
      <c r="AE4495"/>
      <c r="AF4495"/>
      <c r="AG4495"/>
      <c r="AH4495"/>
      <c r="AI4495"/>
      <c r="AJ4495"/>
      <c r="AK4495"/>
      <c r="AL4495"/>
      <c r="AM4495"/>
      <c r="AN4495"/>
      <c r="AO4495"/>
      <c r="AP4495"/>
      <c r="AQ4495"/>
      <c r="AR4495"/>
      <c r="AS4495"/>
      <c r="AT4495"/>
      <c r="AU4495"/>
      <c r="AV4495"/>
      <c r="AW4495"/>
      <c r="AX4495"/>
      <c r="AY4495"/>
      <c r="AZ4495"/>
      <c r="BA4495"/>
      <c r="BB4495"/>
      <c r="BC4495"/>
      <c r="BD4495"/>
      <c r="BE4495"/>
      <c r="BF4495"/>
      <c r="BG4495"/>
      <c r="BH4495"/>
      <c r="BI4495"/>
      <c r="BJ4495"/>
      <c r="BK4495"/>
      <c r="BL4495"/>
      <c r="BM4495"/>
      <c r="BN4495"/>
      <c r="BO4495"/>
      <c r="BP4495"/>
      <c r="BQ4495"/>
      <c r="BR4495"/>
      <c r="BS4495"/>
      <c r="BT4495"/>
      <c r="BU4495"/>
      <c r="BV4495"/>
      <c r="BW4495"/>
      <c r="BX4495"/>
      <c r="BY4495"/>
      <c r="BZ4495"/>
      <c r="CA4495"/>
      <c r="CB4495"/>
      <c r="CC4495"/>
      <c r="CD4495"/>
      <c r="CE4495"/>
      <c r="CF4495"/>
      <c r="CG4495"/>
      <c r="CH4495"/>
      <c r="CI4495"/>
      <c r="CJ4495"/>
      <c r="CK4495"/>
      <c r="CL4495"/>
      <c r="CM4495"/>
      <c r="CN4495"/>
      <c r="CO4495"/>
      <c r="CP4495"/>
      <c r="CQ4495"/>
      <c r="CR4495"/>
      <c r="CS4495"/>
      <c r="CT4495"/>
      <c r="CU4495"/>
      <c r="CV4495"/>
      <c r="CW4495"/>
      <c r="CX4495"/>
      <c r="CY4495"/>
      <c r="CZ4495"/>
      <c r="DA4495"/>
      <c r="DB4495"/>
      <c r="DC4495"/>
      <c r="DD4495"/>
      <c r="DE4495"/>
      <c r="DF4495"/>
      <c r="DG4495"/>
      <c r="DH4495"/>
      <c r="DI4495"/>
      <c r="DJ4495"/>
      <c r="DK4495"/>
      <c r="DL4495"/>
      <c r="DM4495"/>
      <c r="DN4495"/>
      <c r="DO4495"/>
      <c r="DP4495"/>
      <c r="DQ4495"/>
      <c r="DR4495"/>
      <c r="DS4495"/>
      <c r="DT4495"/>
      <c r="DU4495"/>
      <c r="DV4495"/>
      <c r="DW4495"/>
      <c r="DX4495"/>
      <c r="DY4495"/>
      <c r="DZ4495"/>
      <c r="EA4495"/>
      <c r="EB4495"/>
      <c r="EC4495"/>
      <c r="ED4495"/>
      <c r="EE4495"/>
      <c r="EF4495"/>
      <c r="EG4495"/>
      <c r="EH4495"/>
      <c r="EI4495"/>
      <c r="EJ4495"/>
      <c r="EK4495"/>
      <c r="EL4495"/>
      <c r="EM4495"/>
      <c r="EN4495"/>
      <c r="EO4495"/>
      <c r="EP4495"/>
      <c r="EQ4495"/>
      <c r="ER4495"/>
      <c r="ES4495"/>
      <c r="ET4495"/>
      <c r="EU4495"/>
      <c r="EV4495"/>
      <c r="EW4495"/>
      <c r="EX4495"/>
      <c r="EY4495"/>
      <c r="EZ4495"/>
      <c r="FA4495"/>
      <c r="FB4495"/>
      <c r="FC4495"/>
      <c r="FD4495"/>
      <c r="FE4495"/>
      <c r="FF4495"/>
      <c r="FG4495"/>
      <c r="FH4495"/>
      <c r="FI4495"/>
      <c r="FJ4495"/>
      <c r="FK4495"/>
      <c r="FL4495"/>
      <c r="FM4495"/>
      <c r="FN4495"/>
      <c r="FO4495"/>
      <c r="FP4495"/>
      <c r="FQ4495"/>
      <c r="FR4495"/>
      <c r="FS4495"/>
      <c r="FT4495"/>
      <c r="FU4495"/>
      <c r="FV4495"/>
      <c r="FW4495"/>
      <c r="FX4495"/>
      <c r="FY4495"/>
      <c r="FZ4495"/>
      <c r="GA4495"/>
      <c r="GB4495"/>
      <c r="GC4495"/>
      <c r="GD4495"/>
      <c r="GE4495"/>
      <c r="GF4495"/>
      <c r="GG4495"/>
      <c r="GH4495"/>
      <c r="GI4495"/>
      <c r="GJ4495"/>
      <c r="GK4495"/>
      <c r="GL4495"/>
      <c r="GM4495"/>
      <c r="GN4495"/>
      <c r="GO4495"/>
      <c r="GP4495"/>
      <c r="GQ4495"/>
      <c r="GR4495"/>
      <c r="GS4495"/>
      <c r="GT4495"/>
      <c r="GU4495"/>
      <c r="GV4495"/>
      <c r="GW4495"/>
      <c r="GX4495"/>
      <c r="GY4495"/>
      <c r="GZ4495"/>
      <c r="HA4495"/>
      <c r="HB4495"/>
      <c r="HC4495"/>
      <c r="HD4495"/>
      <c r="HE4495"/>
      <c r="HF4495"/>
      <c r="HG4495"/>
      <c r="HH4495"/>
      <c r="HI4495"/>
      <c r="HJ4495"/>
      <c r="HK4495"/>
      <c r="HL4495"/>
      <c r="HM4495"/>
      <c r="HN4495"/>
      <c r="HO4495"/>
      <c r="HP4495"/>
      <c r="HQ4495"/>
      <c r="HR4495"/>
      <c r="HS4495"/>
      <c r="HT4495"/>
      <c r="HU4495"/>
      <c r="HV4495"/>
      <c r="HW4495"/>
      <c r="HX4495"/>
      <c r="HY4495"/>
      <c r="HZ4495"/>
      <c r="IA4495"/>
      <c r="IB4495"/>
      <c r="IC4495"/>
      <c r="ID4495"/>
      <c r="IE4495"/>
      <c r="IF4495"/>
      <c r="IG4495"/>
      <c r="IH4495"/>
      <c r="II4495"/>
      <c r="IJ4495"/>
      <c r="IK4495"/>
      <c r="IL4495"/>
      <c r="IM4495"/>
      <c r="IN4495"/>
      <c r="IO4495"/>
      <c r="IP4495"/>
      <c r="IQ4495"/>
      <c r="IR4495"/>
      <c r="IS4495"/>
      <c r="IT4495"/>
      <c r="IU4495"/>
      <c r="IV4495"/>
    </row>
    <row r="4496" spans="1:256" ht="12.65" customHeight="1">
      <c r="A4496" s="305"/>
      <c r="B4496" s="124">
        <v>1</v>
      </c>
      <c r="C4496" s="66">
        <f>IF(E4496="A",1,IF(E4496="B",1,0))</f>
        <v>1</v>
      </c>
      <c r="D4496" s="676" t="s">
        <v>90</v>
      </c>
      <c r="E4496" s="675" t="s">
        <v>87</v>
      </c>
      <c r="F4496" s="695" t="s">
        <v>70</v>
      </c>
      <c r="G4496" s="78"/>
      <c r="H4496" s="96" t="s">
        <v>104</v>
      </c>
      <c r="I4496" s="107" t="s">
        <v>4852</v>
      </c>
      <c r="J4496" s="81"/>
      <c r="K4496" s="72"/>
      <c r="L4496" s="72"/>
      <c r="M4496" s="72"/>
      <c r="N4496" s="72"/>
      <c r="O4496" s="72"/>
      <c r="P4496" s="72"/>
      <c r="Q4496" s="833"/>
      <c r="R4496" s="102"/>
      <c r="S4496" s="73"/>
      <c r="T4496" s="102"/>
      <c r="U4496" s="103"/>
      <c r="V4496" s="104"/>
      <c r="W4496" s="283"/>
      <c r="X4496" s="283"/>
      <c r="Y4496" s="283"/>
      <c r="Z4496" s="283"/>
      <c r="AA4496" s="283"/>
      <c r="AB4496" s="283"/>
      <c r="AC4496" s="283"/>
      <c r="AD4496" s="283"/>
      <c r="AE4496" s="283"/>
      <c r="AF4496" s="283"/>
      <c r="AG4496" s="283"/>
      <c r="AH4496" s="283"/>
      <c r="AI4496" s="283"/>
      <c r="AJ4496" s="283"/>
      <c r="AK4496" s="283"/>
      <c r="AL4496" s="283"/>
      <c r="AM4496" s="283"/>
      <c r="AN4496" s="283"/>
      <c r="AO4496" s="283"/>
      <c r="AP4496" s="283"/>
      <c r="AQ4496" s="283"/>
      <c r="AR4496" s="283"/>
      <c r="AS4496" s="283"/>
      <c r="AT4496" s="283"/>
      <c r="AU4496" s="283"/>
      <c r="AV4496" s="283"/>
      <c r="AW4496" s="283"/>
      <c r="AX4496" s="283"/>
      <c r="AY4496" s="283"/>
      <c r="AZ4496" s="283"/>
      <c r="BA4496" s="283"/>
      <c r="BB4496" s="283"/>
      <c r="BC4496" s="283"/>
      <c r="BD4496" s="283"/>
      <c r="BE4496" s="283"/>
      <c r="BF4496" s="283"/>
      <c r="BG4496" s="283"/>
      <c r="BH4496" s="283"/>
      <c r="BI4496" s="283"/>
      <c r="BJ4496" s="283"/>
      <c r="BK4496" s="283"/>
      <c r="BL4496" s="283"/>
      <c r="BM4496" s="283"/>
      <c r="BN4496" s="283"/>
      <c r="BO4496" s="283"/>
      <c r="BP4496" s="283"/>
      <c r="BQ4496" s="283"/>
      <c r="BR4496" s="283"/>
      <c r="BS4496" s="283"/>
      <c r="BT4496" s="283"/>
      <c r="BU4496" s="283"/>
      <c r="BV4496" s="283"/>
      <c r="BW4496" s="283"/>
      <c r="BX4496" s="283"/>
      <c r="BY4496" s="283"/>
      <c r="BZ4496" s="283"/>
      <c r="CA4496" s="283"/>
      <c r="CB4496" s="283"/>
      <c r="CC4496" s="283"/>
      <c r="CD4496" s="283"/>
      <c r="CE4496" s="283"/>
      <c r="CF4496" s="283"/>
      <c r="CG4496" s="283"/>
      <c r="CH4496" s="283"/>
      <c r="CI4496" s="283"/>
      <c r="CJ4496" s="283"/>
      <c r="CK4496" s="283"/>
      <c r="CL4496" s="283"/>
      <c r="CM4496" s="283"/>
      <c r="CN4496" s="283"/>
      <c r="CO4496" s="283"/>
      <c r="CP4496" s="283"/>
      <c r="CQ4496" s="283"/>
      <c r="CR4496" s="283"/>
      <c r="CS4496" s="283"/>
      <c r="CT4496" s="283"/>
      <c r="CU4496" s="283"/>
      <c r="CV4496" s="283"/>
      <c r="CW4496" s="283"/>
      <c r="CX4496" s="283"/>
      <c r="CY4496" s="283"/>
      <c r="CZ4496" s="283"/>
      <c r="DA4496" s="283"/>
      <c r="DB4496" s="283"/>
      <c r="DC4496" s="283"/>
      <c r="DD4496" s="283"/>
      <c r="DE4496" s="283"/>
      <c r="DF4496" s="283"/>
      <c r="DG4496" s="283"/>
      <c r="DH4496" s="283"/>
      <c r="DI4496" s="283"/>
      <c r="DJ4496" s="283"/>
      <c r="DK4496" s="283"/>
      <c r="DL4496" s="283"/>
      <c r="DM4496" s="283"/>
      <c r="DN4496" s="283"/>
      <c r="DO4496" s="283"/>
      <c r="DP4496" s="283"/>
      <c r="DQ4496" s="283"/>
      <c r="DR4496" s="283"/>
      <c r="DS4496" s="283"/>
      <c r="DT4496" s="283"/>
      <c r="DU4496" s="283"/>
      <c r="DV4496" s="283"/>
      <c r="DW4496" s="283"/>
      <c r="DX4496" s="283"/>
      <c r="DY4496" s="283"/>
      <c r="DZ4496" s="283"/>
      <c r="EA4496" s="283"/>
      <c r="EB4496" s="283"/>
      <c r="EC4496" s="283"/>
      <c r="ED4496" s="283"/>
      <c r="EE4496" s="283"/>
      <c r="EF4496" s="283"/>
      <c r="EG4496" s="283"/>
      <c r="EH4496" s="283"/>
      <c r="EI4496" s="283"/>
      <c r="EJ4496" s="283"/>
      <c r="EK4496" s="283"/>
      <c r="EL4496" s="283"/>
      <c r="EM4496" s="283"/>
      <c r="EN4496" s="283"/>
      <c r="EO4496" s="283"/>
      <c r="EP4496" s="283"/>
      <c r="EQ4496" s="283"/>
      <c r="ER4496" s="283"/>
      <c r="ES4496" s="283"/>
      <c r="ET4496" s="283"/>
      <c r="EU4496" s="283"/>
      <c r="EV4496" s="283"/>
      <c r="EW4496" s="283"/>
      <c r="EX4496" s="283"/>
      <c r="EY4496" s="283"/>
      <c r="EZ4496" s="283"/>
      <c r="FA4496" s="283"/>
      <c r="FB4496" s="283"/>
      <c r="FC4496" s="283"/>
      <c r="FD4496" s="283"/>
      <c r="FE4496" s="283"/>
      <c r="FF4496" s="283"/>
      <c r="FG4496" s="283"/>
      <c r="FH4496" s="283"/>
      <c r="FI4496" s="283"/>
      <c r="FJ4496" s="283"/>
      <c r="FK4496" s="283"/>
      <c r="FL4496" s="283"/>
      <c r="FM4496" s="283"/>
      <c r="FN4496" s="283"/>
      <c r="FO4496" s="283"/>
      <c r="FP4496" s="283"/>
      <c r="FQ4496" s="283"/>
      <c r="FR4496" s="283"/>
      <c r="FS4496" s="283"/>
      <c r="FT4496" s="283"/>
      <c r="FU4496" s="283"/>
      <c r="FV4496" s="283"/>
      <c r="FW4496" s="283"/>
      <c r="FX4496" s="283"/>
      <c r="FY4496" s="283"/>
      <c r="FZ4496" s="283"/>
      <c r="GA4496" s="283"/>
      <c r="GB4496" s="283"/>
      <c r="GC4496" s="283"/>
      <c r="GD4496" s="283"/>
      <c r="GE4496" s="283"/>
      <c r="GF4496" s="283"/>
      <c r="GG4496" s="283"/>
      <c r="GH4496" s="283"/>
      <c r="GI4496" s="283"/>
      <c r="GJ4496" s="283"/>
      <c r="GK4496" s="283"/>
      <c r="GL4496" s="283"/>
      <c r="GM4496" s="283"/>
      <c r="GN4496" s="283"/>
      <c r="GO4496" s="283"/>
      <c r="GP4496" s="283"/>
      <c r="GQ4496" s="283"/>
      <c r="GR4496" s="283"/>
      <c r="GS4496" s="283"/>
      <c r="GT4496" s="283"/>
      <c r="GU4496" s="283"/>
      <c r="GV4496" s="283"/>
      <c r="GW4496" s="283"/>
      <c r="GX4496" s="283"/>
      <c r="GY4496" s="283"/>
      <c r="GZ4496" s="283"/>
      <c r="HA4496" s="283"/>
      <c r="HB4496" s="283"/>
      <c r="HC4496" s="283"/>
      <c r="HD4496" s="283"/>
      <c r="HE4496" s="283"/>
      <c r="HF4496" s="283"/>
      <c r="HG4496" s="283"/>
      <c r="HH4496" s="283"/>
      <c r="HI4496" s="283"/>
      <c r="HJ4496" s="283"/>
      <c r="HK4496" s="283"/>
      <c r="HL4496" s="283"/>
      <c r="HM4496" s="283"/>
      <c r="HN4496" s="283"/>
      <c r="HO4496" s="283"/>
      <c r="HP4496" s="283"/>
      <c r="HQ4496" s="283"/>
      <c r="HR4496" s="283"/>
      <c r="HS4496" s="283"/>
      <c r="HT4496" s="283"/>
      <c r="HU4496" s="283"/>
      <c r="HV4496" s="283"/>
      <c r="HW4496" s="283"/>
      <c r="HX4496" s="283"/>
      <c r="HY4496" s="283"/>
      <c r="HZ4496" s="283"/>
      <c r="IA4496" s="283"/>
      <c r="IB4496" s="283"/>
      <c r="IC4496" s="283"/>
      <c r="ID4496" s="283"/>
      <c r="IE4496" s="283"/>
      <c r="IF4496" s="283"/>
      <c r="IG4496" s="283"/>
      <c r="IH4496" s="283"/>
      <c r="II4496" s="283"/>
      <c r="IJ4496" s="283"/>
      <c r="IK4496" s="283"/>
      <c r="IL4496" s="283"/>
      <c r="IM4496" s="283"/>
      <c r="IN4496" s="283"/>
      <c r="IO4496" s="283"/>
      <c r="IP4496" s="283"/>
      <c r="IQ4496" s="283"/>
      <c r="IR4496" s="283"/>
      <c r="IS4496" s="283"/>
      <c r="IT4496" s="283"/>
      <c r="IU4496" s="283"/>
      <c r="IV4496" s="283"/>
    </row>
    <row r="4497" spans="1:256" ht="12.65" customHeight="1">
      <c r="B4497" s="65">
        <v>1</v>
      </c>
      <c r="C4497" s="66">
        <f>IF(E4497="A",1,IF(E4497="B",1,0))</f>
        <v>1</v>
      </c>
      <c r="D4497" s="659" t="s">
        <v>90</v>
      </c>
      <c r="E4497" s="658" t="s">
        <v>87</v>
      </c>
      <c r="F4497" s="656" t="s">
        <v>99</v>
      </c>
      <c r="G4497" s="78"/>
      <c r="H4497" s="96" t="s">
        <v>135</v>
      </c>
      <c r="I4497" s="107" t="s">
        <v>4853</v>
      </c>
      <c r="J4497" s="81"/>
      <c r="K4497" s="72"/>
      <c r="L4497" s="72"/>
      <c r="M4497" s="72"/>
      <c r="N4497" s="72"/>
      <c r="O4497" s="72"/>
      <c r="P4497" s="72"/>
      <c r="Q4497" s="833"/>
      <c r="R4497" s="102"/>
      <c r="S4497" s="73"/>
      <c r="T4497" s="102"/>
      <c r="U4497" s="103"/>
      <c r="V4497" s="104"/>
      <c r="W4497"/>
      <c r="X4497"/>
      <c r="Y4497"/>
      <c r="Z4497"/>
      <c r="AA4497"/>
      <c r="AB4497"/>
      <c r="AC4497"/>
      <c r="AD4497"/>
      <c r="AE4497"/>
      <c r="AF4497"/>
      <c r="AG4497"/>
      <c r="AH4497"/>
      <c r="AI4497"/>
      <c r="AJ4497"/>
      <c r="AK4497"/>
      <c r="AL4497"/>
      <c r="AM4497"/>
      <c r="AN4497"/>
      <c r="AO4497"/>
      <c r="AP4497"/>
      <c r="AQ4497"/>
      <c r="AR4497"/>
      <c r="AS4497"/>
      <c r="AT4497"/>
      <c r="AU4497"/>
      <c r="AV4497"/>
      <c r="AW4497"/>
      <c r="AX4497"/>
      <c r="AY4497"/>
      <c r="AZ4497"/>
      <c r="BA4497"/>
      <c r="BB4497"/>
      <c r="BC4497"/>
      <c r="BD4497"/>
      <c r="BE4497"/>
      <c r="BF4497"/>
      <c r="BG4497"/>
      <c r="BH4497"/>
      <c r="BI4497"/>
      <c r="BJ4497"/>
      <c r="BK4497"/>
      <c r="BL4497"/>
      <c r="BM4497"/>
      <c r="BN4497"/>
      <c r="BO4497"/>
      <c r="BP4497"/>
      <c r="BQ4497"/>
      <c r="BR4497"/>
      <c r="BS4497"/>
      <c r="BT4497"/>
      <c r="BU4497"/>
      <c r="BV4497"/>
      <c r="BW4497"/>
      <c r="BX4497"/>
      <c r="BY4497"/>
      <c r="BZ4497"/>
      <c r="CA4497"/>
      <c r="CB4497"/>
      <c r="CC4497"/>
      <c r="CD4497"/>
      <c r="CE4497"/>
      <c r="CF4497"/>
      <c r="CG4497"/>
      <c r="CH4497"/>
      <c r="CI4497"/>
      <c r="CJ4497"/>
      <c r="CK4497"/>
      <c r="CL4497"/>
      <c r="CM4497"/>
      <c r="CN4497"/>
      <c r="CO4497"/>
      <c r="CP4497"/>
      <c r="CQ4497"/>
      <c r="CR4497"/>
      <c r="CS4497"/>
      <c r="CT4497"/>
      <c r="CU4497"/>
      <c r="CV4497"/>
      <c r="CW4497"/>
      <c r="CX4497"/>
      <c r="CY4497"/>
      <c r="CZ4497"/>
      <c r="DA4497"/>
      <c r="DB4497"/>
      <c r="DC4497"/>
      <c r="DD4497"/>
      <c r="DE4497"/>
      <c r="DF4497"/>
      <c r="DG4497"/>
      <c r="DH4497"/>
      <c r="DI4497"/>
      <c r="DJ4497"/>
      <c r="DK4497"/>
      <c r="DL4497"/>
      <c r="DM4497"/>
      <c r="DN4497"/>
      <c r="DO4497"/>
      <c r="DP4497"/>
      <c r="DQ4497"/>
      <c r="DR4497"/>
      <c r="DS4497"/>
      <c r="DT4497"/>
      <c r="DU4497"/>
      <c r="DV4497"/>
      <c r="DW4497"/>
      <c r="DX4497"/>
      <c r="DY4497"/>
      <c r="DZ4497"/>
      <c r="EA4497"/>
      <c r="EB4497"/>
      <c r="EC4497"/>
      <c r="ED4497"/>
      <c r="EE4497"/>
      <c r="EF4497"/>
      <c r="EG4497"/>
      <c r="EH4497"/>
      <c r="EI4497"/>
      <c r="EJ4497"/>
      <c r="EK4497"/>
      <c r="EL4497"/>
      <c r="EM4497"/>
      <c r="EN4497"/>
      <c r="EO4497"/>
      <c r="EP4497"/>
      <c r="EQ4497"/>
      <c r="ER4497"/>
      <c r="ES4497"/>
      <c r="ET4497"/>
      <c r="EU4497"/>
      <c r="EV4497"/>
      <c r="EW4497"/>
      <c r="EX4497"/>
      <c r="EY4497"/>
      <c r="EZ4497"/>
      <c r="FA4497"/>
      <c r="FB4497"/>
      <c r="FC4497"/>
      <c r="FD4497"/>
      <c r="FE4497"/>
      <c r="FF4497"/>
      <c r="FG4497"/>
      <c r="FH4497"/>
      <c r="FI4497"/>
      <c r="FJ4497"/>
      <c r="FK4497"/>
      <c r="FL4497"/>
      <c r="FM4497"/>
      <c r="FN4497"/>
      <c r="FO4497"/>
      <c r="FP4497"/>
      <c r="FQ4497"/>
      <c r="FR4497"/>
      <c r="FS4497"/>
      <c r="FT4497"/>
      <c r="FU4497"/>
      <c r="FV4497"/>
      <c r="FW4497"/>
      <c r="FX4497"/>
      <c r="FY4497"/>
      <c r="FZ4497"/>
      <c r="GA4497"/>
      <c r="GB4497"/>
      <c r="GC4497"/>
      <c r="GD4497"/>
      <c r="GE4497"/>
      <c r="GF4497"/>
      <c r="GG4497"/>
      <c r="GH4497"/>
      <c r="GI4497"/>
      <c r="GJ4497"/>
      <c r="GK4497"/>
      <c r="GL4497"/>
      <c r="GM4497"/>
      <c r="GN4497"/>
      <c r="GO4497"/>
      <c r="GP4497"/>
      <c r="GQ4497"/>
      <c r="GR4497"/>
      <c r="GS4497"/>
      <c r="GT4497"/>
      <c r="GU4497"/>
      <c r="GV4497"/>
      <c r="GW4497"/>
      <c r="GX4497"/>
      <c r="GY4497"/>
      <c r="GZ4497"/>
      <c r="HA4497"/>
      <c r="HB4497"/>
      <c r="HC4497"/>
      <c r="HD4497"/>
      <c r="HE4497"/>
      <c r="HF4497"/>
      <c r="HG4497"/>
      <c r="HH4497"/>
      <c r="HI4497"/>
      <c r="HJ4497"/>
      <c r="HK4497"/>
      <c r="HL4497"/>
      <c r="HM4497"/>
      <c r="HN4497"/>
      <c r="HO4497"/>
      <c r="HP4497"/>
      <c r="HQ4497"/>
      <c r="HR4497"/>
      <c r="HS4497"/>
      <c r="HT4497"/>
      <c r="HU4497"/>
      <c r="HV4497"/>
      <c r="HW4497"/>
      <c r="HX4497"/>
      <c r="HY4497"/>
      <c r="HZ4497"/>
      <c r="IA4497"/>
      <c r="IB4497"/>
      <c r="IC4497"/>
      <c r="ID4497"/>
      <c r="IE4497"/>
      <c r="IF4497"/>
      <c r="IG4497"/>
      <c r="IH4497"/>
      <c r="II4497"/>
      <c r="IJ4497"/>
      <c r="IK4497"/>
      <c r="IL4497"/>
      <c r="IM4497"/>
      <c r="IN4497"/>
      <c r="IO4497"/>
      <c r="IP4497"/>
      <c r="IQ4497"/>
      <c r="IR4497"/>
      <c r="IS4497"/>
      <c r="IT4497"/>
      <c r="IU4497"/>
      <c r="IV4497"/>
    </row>
    <row r="4498" spans="1:256" ht="12.5">
      <c r="A4498" s="305"/>
      <c r="B4498" s="65">
        <v>1</v>
      </c>
      <c r="C4498" s="66">
        <f>IF(E4498="A",1,IF(E4498="B",1,0))</f>
        <v>0</v>
      </c>
      <c r="D4498" s="658" t="s">
        <v>87</v>
      </c>
      <c r="E4498" s="656" t="s">
        <v>99</v>
      </c>
      <c r="F4498" s="658" t="s">
        <v>68</v>
      </c>
      <c r="G4498" s="78"/>
      <c r="H4498" s="96" t="s">
        <v>188</v>
      </c>
      <c r="I4498" s="107" t="s">
        <v>4854</v>
      </c>
      <c r="J4498" s="81"/>
      <c r="K4498" s="72"/>
      <c r="L4498" s="72"/>
      <c r="M4498" s="72"/>
      <c r="N4498" s="72"/>
      <c r="O4498" s="72"/>
      <c r="P4498" s="72"/>
      <c r="Q4498" s="833"/>
      <c r="R4498" s="102"/>
      <c r="S4498" s="73"/>
      <c r="T4498" s="102"/>
      <c r="U4498" s="103"/>
      <c r="V4498" s="104"/>
      <c r="W4498"/>
      <c r="X4498"/>
      <c r="Y4498"/>
      <c r="Z4498"/>
      <c r="AA4498"/>
      <c r="AB4498"/>
      <c r="AC4498"/>
      <c r="AD4498"/>
      <c r="AE4498"/>
      <c r="AF4498"/>
      <c r="AG4498"/>
      <c r="AH4498"/>
      <c r="AI4498"/>
      <c r="AJ4498"/>
      <c r="AK4498"/>
      <c r="AL4498"/>
      <c r="AM4498"/>
      <c r="AN4498"/>
      <c r="AO4498"/>
      <c r="AP4498"/>
      <c r="AQ4498"/>
      <c r="AR4498"/>
      <c r="AS4498"/>
      <c r="AT4498"/>
      <c r="AU4498"/>
      <c r="AV4498"/>
      <c r="AW4498"/>
      <c r="AX4498"/>
      <c r="AY4498"/>
      <c r="AZ4498"/>
      <c r="BA4498"/>
      <c r="BB4498"/>
      <c r="BC4498"/>
      <c r="BD4498"/>
      <c r="BE4498"/>
      <c r="BF4498"/>
      <c r="BG4498"/>
      <c r="BH4498"/>
      <c r="BI4498"/>
      <c r="BJ4498"/>
      <c r="BK4498"/>
      <c r="BL4498"/>
      <c r="BM4498"/>
      <c r="BN4498"/>
      <c r="BO4498"/>
      <c r="BP4498"/>
      <c r="BQ4498"/>
      <c r="BR4498"/>
      <c r="BS4498"/>
      <c r="BT4498"/>
      <c r="BU4498"/>
      <c r="BV4498"/>
      <c r="BW4498"/>
      <c r="BX4498"/>
      <c r="BY4498"/>
      <c r="BZ4498"/>
      <c r="CA4498"/>
      <c r="CB4498"/>
      <c r="CC4498"/>
      <c r="CD4498"/>
      <c r="CE4498"/>
      <c r="CF4498"/>
      <c r="CG4498"/>
      <c r="CH4498"/>
      <c r="CI4498"/>
      <c r="CJ4498"/>
      <c r="CK4498"/>
      <c r="CL4498"/>
      <c r="CM4498"/>
      <c r="CN4498"/>
      <c r="CO4498"/>
      <c r="CP4498"/>
      <c r="CQ4498"/>
      <c r="CR4498"/>
      <c r="CS4498"/>
      <c r="CT4498"/>
      <c r="CU4498"/>
      <c r="CV4498"/>
      <c r="CW4498"/>
      <c r="CX4498"/>
      <c r="CY4498"/>
      <c r="CZ4498"/>
      <c r="DA4498"/>
      <c r="DB4498"/>
      <c r="DC4498"/>
      <c r="DD4498"/>
      <c r="DE4498"/>
      <c r="DF4498"/>
      <c r="DG4498"/>
      <c r="DH4498"/>
      <c r="DI4498"/>
      <c r="DJ4498"/>
      <c r="DK4498"/>
      <c r="DL4498"/>
      <c r="DM4498"/>
      <c r="DN4498"/>
      <c r="DO4498"/>
      <c r="DP4498"/>
      <c r="DQ4498"/>
      <c r="DR4498"/>
      <c r="DS4498"/>
      <c r="DT4498"/>
      <c r="DU4498"/>
      <c r="DV4498"/>
      <c r="DW4498"/>
      <c r="DX4498"/>
      <c r="DY4498"/>
      <c r="DZ4498"/>
      <c r="EA4498"/>
      <c r="EB4498"/>
      <c r="EC4498"/>
      <c r="ED4498"/>
      <c r="EE4498"/>
      <c r="EF4498"/>
      <c r="EG4498"/>
      <c r="EH4498"/>
      <c r="EI4498"/>
      <c r="EJ4498"/>
      <c r="EK4498"/>
      <c r="EL4498"/>
      <c r="EM4498"/>
      <c r="EN4498"/>
      <c r="EO4498"/>
      <c r="EP4498"/>
      <c r="EQ4498"/>
      <c r="ER4498"/>
      <c r="ES4498"/>
      <c r="ET4498"/>
      <c r="EU4498"/>
      <c r="EV4498"/>
      <c r="EW4498"/>
      <c r="EX4498"/>
      <c r="EY4498"/>
      <c r="EZ4498"/>
      <c r="FA4498"/>
      <c r="FB4498"/>
      <c r="FC4498"/>
      <c r="FD4498"/>
      <c r="FE4498"/>
      <c r="FF4498"/>
      <c r="FG4498"/>
      <c r="FH4498"/>
      <c r="FI4498"/>
      <c r="FJ4498"/>
      <c r="FK4498"/>
      <c r="FL4498"/>
      <c r="FM4498"/>
      <c r="FN4498"/>
      <c r="FO4498"/>
      <c r="FP4498"/>
      <c r="FQ4498"/>
      <c r="FR4498"/>
      <c r="FS4498"/>
      <c r="FT4498"/>
      <c r="FU4498"/>
      <c r="FV4498"/>
      <c r="FW4498"/>
      <c r="FX4498"/>
      <c r="FY4498"/>
      <c r="FZ4498"/>
      <c r="GA4498"/>
      <c r="GB4498"/>
      <c r="GC4498"/>
      <c r="GD4498"/>
      <c r="GE4498"/>
      <c r="GF4498"/>
      <c r="GG4498"/>
      <c r="GH4498"/>
      <c r="GI4498"/>
      <c r="GJ4498"/>
      <c r="GK4498"/>
      <c r="GL4498"/>
      <c r="GM4498"/>
      <c r="GN4498"/>
      <c r="GO4498"/>
      <c r="GP4498"/>
      <c r="GQ4498"/>
      <c r="GR4498"/>
      <c r="GS4498"/>
      <c r="GT4498"/>
      <c r="GU4498"/>
      <c r="GV4498"/>
      <c r="GW4498"/>
      <c r="GX4498"/>
      <c r="GY4498"/>
      <c r="GZ4498"/>
      <c r="HA4498"/>
      <c r="HB4498"/>
      <c r="HC4498"/>
      <c r="HD4498"/>
      <c r="HE4498"/>
      <c r="HF4498"/>
      <c r="HG4498"/>
      <c r="HH4498"/>
      <c r="HI4498"/>
      <c r="HJ4498"/>
      <c r="HK4498"/>
      <c r="HL4498"/>
      <c r="HM4498"/>
      <c r="HN4498"/>
      <c r="HO4498"/>
      <c r="HP4498"/>
      <c r="HQ4498"/>
      <c r="HR4498"/>
      <c r="HS4498"/>
      <c r="HT4498"/>
      <c r="HU4498"/>
      <c r="HV4498"/>
      <c r="HW4498"/>
      <c r="HX4498"/>
      <c r="HY4498"/>
      <c r="HZ4498"/>
      <c r="IA4498"/>
      <c r="IB4498"/>
      <c r="IC4498"/>
      <c r="ID4498"/>
      <c r="IE4498"/>
      <c r="IF4498"/>
      <c r="IG4498"/>
      <c r="IH4498"/>
      <c r="II4498"/>
      <c r="IJ4498"/>
      <c r="IK4498"/>
      <c r="IL4498"/>
      <c r="IM4498"/>
      <c r="IN4498"/>
      <c r="IO4498"/>
      <c r="IP4498"/>
      <c r="IQ4498"/>
      <c r="IR4498"/>
      <c r="IS4498"/>
      <c r="IT4498"/>
      <c r="IU4498"/>
      <c r="IV4498"/>
    </row>
    <row r="4499" spans="1:256" ht="12.5">
      <c r="A4499" s="305"/>
      <c r="B4499" s="65">
        <v>1</v>
      </c>
      <c r="C4499" s="66">
        <f>IF(E4499="A",1,IF(E4499="B",1,0))</f>
        <v>1</v>
      </c>
      <c r="D4499" s="248" t="s">
        <v>68</v>
      </c>
      <c r="E4499" s="248" t="s">
        <v>87</v>
      </c>
      <c r="F4499" s="248" t="s">
        <v>87</v>
      </c>
      <c r="G4499" s="78"/>
      <c r="H4499" s="96" t="s">
        <v>188</v>
      </c>
      <c r="I4499" s="107" t="s">
        <v>4855</v>
      </c>
      <c r="J4499" s="81"/>
      <c r="K4499" s="72"/>
      <c r="L4499" s="72"/>
      <c r="M4499" s="72"/>
      <c r="N4499" s="72"/>
      <c r="O4499" s="72"/>
      <c r="P4499" s="72"/>
      <c r="Q4499" s="833"/>
      <c r="R4499" s="102"/>
      <c r="S4499" s="73"/>
      <c r="T4499" s="102"/>
      <c r="U4499" s="103"/>
      <c r="V4499" s="104"/>
      <c r="W4499"/>
      <c r="X4499"/>
      <c r="Y4499"/>
      <c r="Z4499"/>
      <c r="AA4499"/>
      <c r="AB4499"/>
      <c r="AC4499"/>
      <c r="AD4499"/>
      <c r="AE4499"/>
      <c r="AF4499"/>
      <c r="AG4499"/>
      <c r="AH4499"/>
      <c r="AI4499"/>
      <c r="AJ4499"/>
      <c r="AK4499"/>
      <c r="AL4499"/>
      <c r="AM4499"/>
      <c r="AN4499"/>
      <c r="AO4499"/>
      <c r="AP4499"/>
      <c r="AQ4499"/>
      <c r="AR4499"/>
      <c r="AS4499"/>
      <c r="AT4499"/>
      <c r="AU4499"/>
      <c r="AV4499"/>
      <c r="AW4499"/>
      <c r="AX4499"/>
      <c r="AY4499"/>
      <c r="AZ4499"/>
      <c r="BA4499"/>
      <c r="BB4499"/>
      <c r="BC4499"/>
      <c r="BD4499"/>
      <c r="BE4499"/>
      <c r="BF4499"/>
      <c r="BG4499"/>
      <c r="BH4499"/>
      <c r="BI4499"/>
      <c r="BJ4499"/>
      <c r="BK4499"/>
      <c r="BL4499"/>
      <c r="BM4499"/>
      <c r="BN4499"/>
      <c r="BO4499"/>
      <c r="BP4499"/>
      <c r="BQ4499"/>
      <c r="BR4499"/>
      <c r="BS4499"/>
      <c r="BT4499"/>
      <c r="BU4499"/>
      <c r="BV4499"/>
      <c r="BW4499"/>
      <c r="BX4499"/>
      <c r="BY4499"/>
      <c r="BZ4499"/>
      <c r="CA4499"/>
      <c r="CB4499"/>
      <c r="CC4499"/>
      <c r="CD4499"/>
      <c r="CE4499"/>
      <c r="CF4499"/>
      <c r="CG4499"/>
      <c r="CH4499"/>
      <c r="CI4499"/>
      <c r="CJ4499"/>
      <c r="CK4499"/>
      <c r="CL4499"/>
      <c r="CM4499"/>
      <c r="CN4499"/>
      <c r="CO4499"/>
      <c r="CP4499"/>
      <c r="CQ4499"/>
      <c r="CR4499"/>
      <c r="CS4499"/>
      <c r="CT4499"/>
      <c r="CU4499"/>
      <c r="CV4499"/>
      <c r="CW4499"/>
      <c r="CX4499"/>
      <c r="CY4499"/>
      <c r="CZ4499"/>
      <c r="DA4499"/>
      <c r="DB4499"/>
      <c r="DC4499"/>
      <c r="DD4499"/>
      <c r="DE4499"/>
      <c r="DF4499"/>
      <c r="DG4499"/>
      <c r="DH4499"/>
      <c r="DI4499"/>
      <c r="DJ4499"/>
      <c r="DK4499"/>
      <c r="DL4499"/>
      <c r="DM4499"/>
      <c r="DN4499"/>
      <c r="DO4499"/>
      <c r="DP4499"/>
      <c r="DQ4499"/>
      <c r="DR4499"/>
      <c r="DS4499"/>
      <c r="DT4499"/>
      <c r="DU4499"/>
      <c r="DV4499"/>
      <c r="DW4499"/>
      <c r="DX4499"/>
      <c r="DY4499"/>
      <c r="DZ4499"/>
      <c r="EA4499"/>
      <c r="EB4499"/>
      <c r="EC4499"/>
      <c r="ED4499"/>
      <c r="EE4499"/>
      <c r="EF4499"/>
      <c r="EG4499"/>
      <c r="EH4499"/>
      <c r="EI4499"/>
      <c r="EJ4499"/>
      <c r="EK4499"/>
      <c r="EL4499"/>
      <c r="EM4499"/>
      <c r="EN4499"/>
      <c r="EO4499"/>
      <c r="EP4499"/>
      <c r="EQ4499"/>
      <c r="ER4499"/>
      <c r="ES4499"/>
      <c r="ET4499"/>
      <c r="EU4499"/>
      <c r="EV4499"/>
      <c r="EW4499"/>
      <c r="EX4499"/>
      <c r="EY4499"/>
      <c r="EZ4499"/>
      <c r="FA4499"/>
      <c r="FB4499"/>
      <c r="FC4499"/>
      <c r="FD4499"/>
      <c r="FE4499"/>
      <c r="FF4499"/>
      <c r="FG4499"/>
      <c r="FH4499"/>
      <c r="FI4499"/>
      <c r="FJ4499"/>
      <c r="FK4499"/>
      <c r="FL4499"/>
      <c r="FM4499"/>
      <c r="FN4499"/>
      <c r="FO4499"/>
      <c r="FP4499"/>
      <c r="FQ4499"/>
      <c r="FR4499"/>
      <c r="FS4499"/>
      <c r="FT4499"/>
      <c r="FU4499"/>
      <c r="FV4499"/>
      <c r="FW4499"/>
      <c r="FX4499"/>
      <c r="FY4499"/>
      <c r="FZ4499"/>
      <c r="GA4499"/>
      <c r="GB4499"/>
      <c r="GC4499"/>
      <c r="GD4499"/>
      <c r="GE4499"/>
      <c r="GF4499"/>
      <c r="GG4499"/>
      <c r="GH4499"/>
      <c r="GI4499"/>
      <c r="GJ4499"/>
      <c r="GK4499"/>
      <c r="GL4499"/>
      <c r="GM4499"/>
      <c r="GN4499"/>
      <c r="GO4499"/>
      <c r="GP4499"/>
      <c r="GQ4499"/>
      <c r="GR4499"/>
      <c r="GS4499"/>
      <c r="GT4499"/>
      <c r="GU4499"/>
      <c r="GV4499"/>
      <c r="GW4499"/>
      <c r="GX4499"/>
      <c r="GY4499"/>
      <c r="GZ4499"/>
      <c r="HA4499"/>
      <c r="HB4499"/>
      <c r="HC4499"/>
      <c r="HD4499"/>
      <c r="HE4499"/>
      <c r="HF4499"/>
      <c r="HG4499"/>
      <c r="HH4499"/>
      <c r="HI4499"/>
      <c r="HJ4499"/>
      <c r="HK4499"/>
      <c r="HL4499"/>
      <c r="HM4499"/>
      <c r="HN4499"/>
      <c r="HO4499"/>
      <c r="HP4499"/>
      <c r="HQ4499"/>
      <c r="HR4499"/>
      <c r="HS4499"/>
      <c r="HT4499"/>
      <c r="HU4499"/>
      <c r="HV4499"/>
      <c r="HW4499"/>
      <c r="HX4499"/>
      <c r="HY4499"/>
      <c r="HZ4499"/>
      <c r="IA4499"/>
      <c r="IB4499"/>
      <c r="IC4499"/>
      <c r="ID4499"/>
      <c r="IE4499"/>
      <c r="IF4499"/>
      <c r="IG4499"/>
      <c r="IH4499"/>
      <c r="II4499"/>
      <c r="IJ4499"/>
      <c r="IK4499"/>
      <c r="IL4499"/>
      <c r="IM4499"/>
      <c r="IN4499"/>
      <c r="IO4499"/>
      <c r="IP4499"/>
      <c r="IQ4499"/>
      <c r="IR4499"/>
      <c r="IS4499"/>
      <c r="IT4499"/>
      <c r="IU4499"/>
      <c r="IV4499"/>
    </row>
    <row r="4500" spans="1:256" ht="12.65" customHeight="1">
      <c r="B4500" s="124">
        <v>1</v>
      </c>
      <c r="C4500" s="66">
        <f>IF(E4500="A",1,IF(E4500="B",1,0))</f>
        <v>0</v>
      </c>
      <c r="D4500" s="77" t="s">
        <v>90</v>
      </c>
      <c r="E4500" s="77" t="s">
        <v>90</v>
      </c>
      <c r="F4500" s="77" t="s">
        <v>90</v>
      </c>
      <c r="G4500" s="78"/>
      <c r="H4500" s="96" t="s">
        <v>220</v>
      </c>
      <c r="I4500" s="107" t="s">
        <v>614</v>
      </c>
      <c r="J4500" s="81"/>
      <c r="K4500" s="72"/>
      <c r="L4500" s="72"/>
      <c r="M4500" s="72"/>
      <c r="N4500" s="72"/>
      <c r="O4500" s="72"/>
      <c r="P4500" s="72"/>
      <c r="Q4500" s="833"/>
      <c r="R4500" s="102"/>
      <c r="S4500" s="73"/>
      <c r="T4500" s="102"/>
      <c r="U4500" s="103"/>
      <c r="V4500" s="104"/>
      <c r="W4500" s="186"/>
      <c r="X4500" s="186"/>
      <c r="Y4500" s="186"/>
      <c r="Z4500" s="186"/>
      <c r="AA4500" s="186"/>
      <c r="AB4500" s="186"/>
      <c r="AC4500" s="186"/>
      <c r="AD4500" s="186"/>
      <c r="AE4500" s="186"/>
      <c r="AF4500"/>
      <c r="AG4500"/>
      <c r="AH4500"/>
      <c r="AI4500"/>
      <c r="AJ4500"/>
      <c r="AK4500"/>
      <c r="AL4500"/>
      <c r="AM4500"/>
      <c r="AN4500"/>
      <c r="AO4500"/>
      <c r="AP4500"/>
      <c r="AQ4500"/>
      <c r="AR4500"/>
      <c r="AS4500"/>
      <c r="AT4500"/>
      <c r="AU4500"/>
      <c r="AV4500"/>
      <c r="AW4500"/>
      <c r="AX4500"/>
      <c r="AY4500"/>
      <c r="AZ4500"/>
      <c r="BA4500"/>
      <c r="BB4500"/>
      <c r="BC4500"/>
      <c r="BD4500"/>
      <c r="BE4500"/>
      <c r="BF4500"/>
      <c r="BG4500"/>
      <c r="BH4500"/>
      <c r="BI4500"/>
      <c r="BJ4500"/>
      <c r="BK4500"/>
      <c r="BL4500"/>
      <c r="BM4500"/>
      <c r="BN4500"/>
      <c r="BO4500"/>
      <c r="BP4500"/>
      <c r="BQ4500"/>
      <c r="BR4500"/>
      <c r="BS4500"/>
      <c r="BT4500"/>
      <c r="BU4500"/>
      <c r="BV4500"/>
      <c r="BW4500"/>
      <c r="BX4500"/>
      <c r="BY4500"/>
      <c r="BZ4500"/>
      <c r="CA4500"/>
      <c r="CB4500"/>
      <c r="CC4500"/>
      <c r="CD4500"/>
      <c r="CE4500"/>
      <c r="CF4500"/>
      <c r="CG4500"/>
      <c r="CH4500"/>
      <c r="CI4500"/>
      <c r="CJ4500"/>
      <c r="CK4500"/>
      <c r="CL4500"/>
      <c r="CM4500"/>
      <c r="CN4500"/>
      <c r="CO4500"/>
      <c r="CP4500"/>
      <c r="CQ4500"/>
      <c r="CR4500"/>
      <c r="CS4500"/>
      <c r="CT4500"/>
      <c r="CU4500"/>
      <c r="CV4500"/>
      <c r="CW4500"/>
      <c r="CX4500"/>
      <c r="CY4500"/>
      <c r="CZ4500"/>
      <c r="DA4500"/>
      <c r="DB4500"/>
      <c r="DC4500"/>
      <c r="DD4500"/>
      <c r="DE4500"/>
      <c r="DF4500"/>
      <c r="DG4500"/>
      <c r="DH4500"/>
      <c r="DI4500"/>
      <c r="DJ4500"/>
      <c r="DK4500"/>
      <c r="DL4500"/>
      <c r="DM4500"/>
      <c r="DN4500"/>
      <c r="DO4500"/>
      <c r="DP4500"/>
      <c r="DQ4500"/>
      <c r="DR4500"/>
      <c r="DS4500"/>
      <c r="DT4500"/>
      <c r="DU4500"/>
      <c r="DV4500"/>
      <c r="DW4500"/>
      <c r="DX4500"/>
      <c r="DY4500"/>
      <c r="DZ4500"/>
      <c r="EA4500"/>
      <c r="EB4500"/>
      <c r="EC4500"/>
      <c r="ED4500"/>
      <c r="EE4500"/>
      <c r="EF4500"/>
      <c r="EG4500"/>
      <c r="EH4500"/>
      <c r="EI4500"/>
      <c r="EJ4500"/>
      <c r="EK4500"/>
      <c r="EL4500"/>
      <c r="EM4500"/>
      <c r="EN4500"/>
      <c r="EO4500"/>
      <c r="EP4500"/>
      <c r="EQ4500"/>
      <c r="ER4500"/>
      <c r="ES4500"/>
      <c r="ET4500"/>
      <c r="EU4500"/>
      <c r="EV4500"/>
      <c r="EW4500"/>
      <c r="EX4500"/>
      <c r="EY4500"/>
      <c r="EZ4500"/>
      <c r="FA4500"/>
      <c r="FB4500"/>
      <c r="FC4500"/>
      <c r="FD4500"/>
      <c r="FE4500"/>
      <c r="FF4500"/>
      <c r="FG4500"/>
      <c r="FH4500"/>
      <c r="FI4500"/>
      <c r="FJ4500"/>
      <c r="FK4500"/>
      <c r="FL4500"/>
      <c r="FM4500"/>
      <c r="FN4500"/>
      <c r="FO4500"/>
      <c r="FP4500"/>
      <c r="FQ4500"/>
      <c r="FR4500"/>
      <c r="FS4500"/>
      <c r="FT4500"/>
      <c r="FU4500"/>
      <c r="FV4500"/>
      <c r="FW4500"/>
      <c r="FX4500"/>
      <c r="FY4500"/>
      <c r="FZ4500"/>
      <c r="GA4500"/>
      <c r="GB4500"/>
      <c r="GC4500"/>
      <c r="GD4500"/>
      <c r="GE4500"/>
      <c r="GF4500"/>
      <c r="GG4500"/>
      <c r="GH4500"/>
      <c r="GI4500"/>
      <c r="GJ4500"/>
      <c r="GK4500"/>
      <c r="GL4500"/>
      <c r="GM4500"/>
      <c r="GN4500"/>
      <c r="GO4500"/>
      <c r="GP4500"/>
      <c r="GQ4500"/>
      <c r="GR4500"/>
      <c r="GS4500"/>
      <c r="GT4500"/>
      <c r="GU4500"/>
      <c r="GV4500"/>
      <c r="GW4500"/>
      <c r="GX4500"/>
      <c r="GY4500"/>
      <c r="GZ4500"/>
      <c r="HA4500"/>
      <c r="HB4500"/>
      <c r="HC4500"/>
      <c r="HD4500"/>
      <c r="HE4500"/>
      <c r="HF4500"/>
      <c r="HG4500"/>
      <c r="HH4500"/>
      <c r="HI4500"/>
      <c r="HJ4500"/>
      <c r="HK4500"/>
      <c r="HL4500"/>
      <c r="HM4500"/>
      <c r="HN4500"/>
      <c r="HO4500"/>
      <c r="HP4500"/>
      <c r="HQ4500"/>
      <c r="HR4500"/>
      <c r="HS4500"/>
      <c r="HT4500"/>
      <c r="HU4500"/>
      <c r="HV4500"/>
      <c r="HW4500"/>
      <c r="HX4500"/>
      <c r="HY4500"/>
      <c r="HZ4500"/>
      <c r="IA4500"/>
      <c r="IB4500"/>
      <c r="IC4500"/>
      <c r="ID4500"/>
      <c r="IE4500"/>
      <c r="IF4500"/>
      <c r="IG4500"/>
      <c r="IH4500"/>
      <c r="II4500"/>
      <c r="IJ4500"/>
      <c r="IK4500"/>
      <c r="IL4500"/>
      <c r="IM4500"/>
      <c r="IN4500"/>
      <c r="IO4500"/>
      <c r="IP4500"/>
      <c r="IQ4500"/>
      <c r="IR4500"/>
      <c r="IS4500"/>
      <c r="IT4500"/>
      <c r="IU4500"/>
      <c r="IV4500"/>
    </row>
    <row r="4501" spans="1:256" ht="12.5">
      <c r="A4501" s="305"/>
      <c r="B4501" s="65">
        <v>1</v>
      </c>
      <c r="C4501" s="66">
        <f>IF(E4501="A",4,IF(E4501="B",3,IF(E4501="C",2,IF(E4501="D",1,0))))</f>
        <v>1</v>
      </c>
      <c r="D4501" s="76" t="s">
        <v>87</v>
      </c>
      <c r="E4501" s="99" t="s">
        <v>70</v>
      </c>
      <c r="F4501" s="76" t="s">
        <v>87</v>
      </c>
      <c r="G4501" s="78"/>
      <c r="H4501" s="96" t="s">
        <v>131</v>
      </c>
      <c r="I4501" s="107" t="s">
        <v>4856</v>
      </c>
      <c r="J4501" s="81" t="s">
        <v>17</v>
      </c>
      <c r="K4501" s="72"/>
      <c r="L4501" s="72"/>
      <c r="M4501" s="72"/>
      <c r="N4501" s="72"/>
      <c r="O4501" s="72"/>
      <c r="P4501" s="72"/>
      <c r="Q4501" s="833"/>
      <c r="R4501" s="102"/>
      <c r="S4501" s="73"/>
      <c r="T4501" s="102"/>
      <c r="U4501" s="103"/>
      <c r="V4501" s="104"/>
      <c r="W4501"/>
      <c r="X4501"/>
      <c r="Y4501"/>
      <c r="Z4501"/>
      <c r="AA4501"/>
      <c r="AB4501"/>
      <c r="AC4501"/>
      <c r="AD4501"/>
      <c r="AE4501"/>
      <c r="AF4501"/>
      <c r="AG4501"/>
      <c r="AH4501"/>
      <c r="AI4501"/>
      <c r="AJ4501"/>
      <c r="AK4501"/>
      <c r="AL4501"/>
      <c r="AM4501"/>
      <c r="AN4501"/>
      <c r="AO4501"/>
      <c r="AP4501"/>
      <c r="AQ4501"/>
      <c r="AR4501"/>
      <c r="AS4501"/>
      <c r="AT4501"/>
      <c r="AU4501"/>
      <c r="AV4501"/>
      <c r="AW4501"/>
      <c r="AX4501"/>
      <c r="AY4501"/>
      <c r="AZ4501"/>
      <c r="BA4501"/>
      <c r="BB4501"/>
      <c r="BC4501"/>
      <c r="BD4501"/>
      <c r="BE4501"/>
      <c r="BF4501"/>
      <c r="BG4501"/>
      <c r="BH4501"/>
      <c r="BI4501"/>
      <c r="BJ4501"/>
      <c r="BK4501"/>
      <c r="BL4501"/>
      <c r="BM4501"/>
      <c r="BN4501"/>
      <c r="BO4501"/>
      <c r="BP4501"/>
      <c r="BQ4501"/>
      <c r="BR4501"/>
      <c r="BS4501"/>
      <c r="BT4501"/>
      <c r="BU4501"/>
      <c r="BV4501"/>
      <c r="BW4501"/>
      <c r="BX4501"/>
      <c r="BY4501"/>
      <c r="BZ4501"/>
      <c r="CA4501"/>
      <c r="CB4501"/>
      <c r="CC4501"/>
      <c r="CD4501"/>
      <c r="CE4501"/>
      <c r="CF4501"/>
      <c r="CG4501"/>
      <c r="CH4501"/>
      <c r="CI4501"/>
      <c r="CJ4501"/>
      <c r="CK4501"/>
      <c r="CL4501"/>
      <c r="CM4501"/>
      <c r="CN4501"/>
      <c r="CO4501"/>
      <c r="CP4501"/>
      <c r="CQ4501"/>
      <c r="CR4501"/>
      <c r="CS4501"/>
      <c r="CT4501"/>
      <c r="CU4501"/>
      <c r="CV4501"/>
      <c r="CW4501"/>
      <c r="CX4501"/>
      <c r="CY4501"/>
      <c r="CZ4501"/>
      <c r="DA4501"/>
      <c r="DB4501"/>
      <c r="DC4501"/>
      <c r="DD4501"/>
      <c r="DE4501"/>
      <c r="DF4501"/>
      <c r="DG4501"/>
      <c r="DH4501"/>
      <c r="DI4501"/>
      <c r="DJ4501"/>
      <c r="DK4501"/>
      <c r="DL4501"/>
      <c r="DM4501"/>
      <c r="DN4501"/>
      <c r="DO4501"/>
      <c r="DP4501"/>
      <c r="DQ4501"/>
      <c r="DR4501"/>
      <c r="DS4501"/>
      <c r="DT4501"/>
      <c r="DU4501"/>
      <c r="DV4501"/>
      <c r="DW4501"/>
      <c r="DX4501"/>
      <c r="DY4501"/>
      <c r="DZ4501"/>
      <c r="EA4501"/>
      <c r="EB4501"/>
      <c r="EC4501"/>
      <c r="ED4501"/>
      <c r="EE4501"/>
      <c r="EF4501"/>
      <c r="EG4501"/>
      <c r="EH4501"/>
      <c r="EI4501"/>
      <c r="EJ4501"/>
      <c r="EK4501"/>
      <c r="EL4501"/>
      <c r="EM4501"/>
      <c r="EN4501"/>
      <c r="EO4501"/>
      <c r="EP4501"/>
      <c r="EQ4501"/>
      <c r="ER4501"/>
      <c r="ES4501"/>
      <c r="ET4501"/>
      <c r="EU4501"/>
      <c r="EV4501"/>
      <c r="EW4501"/>
      <c r="EX4501"/>
      <c r="EY4501"/>
      <c r="EZ4501"/>
      <c r="FA4501"/>
      <c r="FB4501"/>
      <c r="FC4501"/>
      <c r="FD4501"/>
      <c r="FE4501"/>
      <c r="FF4501"/>
      <c r="FG4501"/>
      <c r="FH4501"/>
      <c r="FI4501"/>
      <c r="FJ4501"/>
      <c r="FK4501"/>
      <c r="FL4501"/>
      <c r="FM4501"/>
      <c r="FN4501"/>
      <c r="FO4501"/>
      <c r="FP4501"/>
      <c r="FQ4501"/>
      <c r="FR4501"/>
      <c r="FS4501"/>
      <c r="FT4501"/>
      <c r="FU4501"/>
      <c r="FV4501"/>
      <c r="FW4501"/>
      <c r="FX4501"/>
      <c r="FY4501"/>
      <c r="FZ4501"/>
      <c r="GA4501"/>
      <c r="GB4501"/>
      <c r="GC4501"/>
      <c r="GD4501"/>
      <c r="GE4501"/>
      <c r="GF4501"/>
      <c r="GG4501"/>
      <c r="GH4501"/>
      <c r="GI4501"/>
      <c r="GJ4501"/>
      <c r="GK4501"/>
      <c r="GL4501"/>
      <c r="GM4501"/>
      <c r="GN4501"/>
      <c r="GO4501"/>
      <c r="GP4501"/>
      <c r="GQ4501"/>
      <c r="GR4501"/>
      <c r="GS4501"/>
      <c r="GT4501"/>
      <c r="GU4501"/>
      <c r="GV4501"/>
      <c r="GW4501"/>
      <c r="GX4501"/>
      <c r="GY4501"/>
      <c r="GZ4501"/>
      <c r="HA4501"/>
      <c r="HB4501"/>
      <c r="HC4501"/>
      <c r="HD4501"/>
      <c r="HE4501"/>
      <c r="HF4501"/>
      <c r="HG4501"/>
      <c r="HH4501"/>
      <c r="HI4501"/>
      <c r="HJ4501"/>
      <c r="HK4501"/>
      <c r="HL4501"/>
      <c r="HM4501"/>
      <c r="HN4501"/>
      <c r="HO4501"/>
      <c r="HP4501"/>
      <c r="HQ4501"/>
      <c r="HR4501"/>
      <c r="HS4501"/>
      <c r="HT4501"/>
      <c r="HU4501"/>
      <c r="HV4501"/>
      <c r="HW4501"/>
      <c r="HX4501"/>
      <c r="HY4501"/>
      <c r="HZ4501"/>
      <c r="IA4501"/>
      <c r="IB4501"/>
      <c r="IC4501"/>
      <c r="ID4501"/>
      <c r="IE4501"/>
      <c r="IF4501"/>
      <c r="IG4501"/>
      <c r="IH4501"/>
      <c r="II4501"/>
      <c r="IJ4501"/>
      <c r="IK4501"/>
      <c r="IL4501"/>
      <c r="IM4501"/>
      <c r="IN4501"/>
      <c r="IO4501"/>
      <c r="IP4501"/>
      <c r="IQ4501"/>
      <c r="IR4501"/>
      <c r="IS4501"/>
      <c r="IT4501"/>
      <c r="IU4501"/>
      <c r="IV4501"/>
    </row>
    <row r="4502" spans="1:256" ht="12.5">
      <c r="A4502" s="308"/>
      <c r="B4502" s="65">
        <v>1</v>
      </c>
      <c r="C4502" s="66">
        <v>1</v>
      </c>
      <c r="D4502" s="76" t="s">
        <v>87</v>
      </c>
      <c r="E4502" s="99" t="s">
        <v>70</v>
      </c>
      <c r="F4502" s="76" t="s">
        <v>87</v>
      </c>
      <c r="G4502" s="78"/>
      <c r="H4502" s="96" t="s">
        <v>131</v>
      </c>
      <c r="I4502" s="107" t="s">
        <v>4856</v>
      </c>
      <c r="J4502" s="81" t="s">
        <v>17</v>
      </c>
      <c r="K4502" s="72"/>
      <c r="L4502" s="72"/>
      <c r="M4502" s="72"/>
      <c r="N4502" s="72"/>
      <c r="O4502" s="72"/>
      <c r="P4502" s="72"/>
      <c r="Q4502" s="833"/>
      <c r="R4502" s="102"/>
      <c r="S4502" s="73"/>
      <c r="T4502" s="102"/>
      <c r="U4502" s="103"/>
      <c r="V4502" s="104"/>
      <c r="W4502"/>
      <c r="X4502"/>
      <c r="Y4502"/>
      <c r="Z4502"/>
      <c r="AA4502"/>
      <c r="AB4502"/>
      <c r="AC4502"/>
      <c r="AD4502"/>
      <c r="AE4502"/>
      <c r="AF4502"/>
      <c r="AG4502"/>
      <c r="AH4502"/>
      <c r="AI4502"/>
      <c r="AJ4502"/>
      <c r="AK4502"/>
      <c r="AL4502"/>
      <c r="AM4502"/>
      <c r="AN4502"/>
      <c r="AO4502"/>
      <c r="AP4502"/>
      <c r="AQ4502"/>
      <c r="AR4502"/>
      <c r="AS4502"/>
      <c r="AT4502"/>
      <c r="AU4502"/>
      <c r="AV4502"/>
      <c r="AW4502"/>
      <c r="AX4502"/>
      <c r="AY4502"/>
      <c r="AZ4502"/>
      <c r="BA4502"/>
      <c r="BB4502"/>
      <c r="BC4502"/>
      <c r="BD4502"/>
      <c r="BE4502"/>
      <c r="BF4502"/>
      <c r="BG4502"/>
      <c r="BH4502"/>
      <c r="BI4502"/>
      <c r="BJ4502"/>
      <c r="BK4502"/>
      <c r="BL4502"/>
      <c r="BM4502"/>
      <c r="BN4502"/>
      <c r="BO4502"/>
      <c r="BP4502"/>
      <c r="BQ4502"/>
      <c r="BR4502"/>
      <c r="BS4502"/>
      <c r="BT4502"/>
      <c r="BU4502"/>
      <c r="BV4502"/>
      <c r="BW4502"/>
      <c r="BX4502"/>
      <c r="BY4502"/>
      <c r="BZ4502"/>
      <c r="CA4502"/>
      <c r="CB4502"/>
      <c r="CC4502"/>
      <c r="CD4502"/>
      <c r="CE4502"/>
      <c r="CF4502"/>
      <c r="CG4502"/>
      <c r="CH4502"/>
      <c r="CI4502"/>
      <c r="CJ4502"/>
      <c r="CK4502"/>
      <c r="CL4502"/>
      <c r="CM4502"/>
      <c r="CN4502"/>
      <c r="CO4502"/>
      <c r="CP4502"/>
      <c r="CQ4502"/>
      <c r="CR4502"/>
      <c r="CS4502"/>
      <c r="CT4502"/>
      <c r="CU4502"/>
      <c r="CV4502"/>
      <c r="CW4502"/>
      <c r="CX4502"/>
      <c r="CY4502"/>
      <c r="CZ4502"/>
      <c r="DA4502"/>
      <c r="DB4502"/>
      <c r="DC4502"/>
      <c r="DD4502"/>
      <c r="DE4502"/>
      <c r="DF4502"/>
      <c r="DG4502"/>
      <c r="DH4502"/>
      <c r="DI4502"/>
      <c r="DJ4502"/>
      <c r="DK4502"/>
      <c r="DL4502"/>
      <c r="DM4502"/>
      <c r="DN4502"/>
      <c r="DO4502"/>
      <c r="DP4502"/>
      <c r="DQ4502"/>
      <c r="DR4502"/>
      <c r="DS4502"/>
      <c r="DT4502"/>
      <c r="DU4502"/>
      <c r="DV4502"/>
      <c r="DW4502"/>
      <c r="DX4502"/>
      <c r="DY4502"/>
      <c r="DZ4502"/>
      <c r="EA4502"/>
      <c r="EB4502"/>
      <c r="EC4502"/>
      <c r="ED4502"/>
      <c r="EE4502"/>
      <c r="EF4502"/>
      <c r="EG4502"/>
      <c r="EH4502"/>
      <c r="EI4502"/>
      <c r="EJ4502"/>
      <c r="EK4502"/>
      <c r="EL4502"/>
      <c r="EM4502"/>
      <c r="EN4502"/>
      <c r="EO4502"/>
      <c r="EP4502"/>
      <c r="EQ4502"/>
      <c r="ER4502"/>
      <c r="ES4502"/>
      <c r="ET4502"/>
      <c r="EU4502"/>
      <c r="EV4502"/>
      <c r="EW4502"/>
      <c r="EX4502"/>
      <c r="EY4502"/>
      <c r="EZ4502"/>
      <c r="FA4502"/>
      <c r="FB4502"/>
      <c r="FC4502"/>
      <c r="FD4502"/>
      <c r="FE4502"/>
      <c r="FF4502"/>
      <c r="FG4502"/>
      <c r="FH4502"/>
      <c r="FI4502"/>
      <c r="FJ4502"/>
      <c r="FK4502"/>
      <c r="FL4502"/>
      <c r="FM4502"/>
      <c r="FN4502"/>
      <c r="FO4502"/>
      <c r="FP4502"/>
      <c r="FQ4502"/>
      <c r="FR4502"/>
      <c r="FS4502"/>
      <c r="FT4502"/>
      <c r="FU4502"/>
      <c r="FV4502"/>
      <c r="FW4502"/>
      <c r="FX4502"/>
      <c r="FY4502"/>
      <c r="FZ4502"/>
      <c r="GA4502"/>
      <c r="GB4502"/>
      <c r="GC4502"/>
      <c r="GD4502"/>
      <c r="GE4502"/>
      <c r="GF4502"/>
      <c r="GG4502"/>
      <c r="GH4502"/>
      <c r="GI4502"/>
      <c r="GJ4502"/>
      <c r="GK4502"/>
      <c r="GL4502"/>
      <c r="GM4502"/>
      <c r="GN4502"/>
      <c r="GO4502"/>
      <c r="GP4502"/>
      <c r="GQ4502"/>
      <c r="GR4502"/>
      <c r="GS4502"/>
      <c r="GT4502"/>
      <c r="GU4502"/>
      <c r="GV4502"/>
      <c r="GW4502"/>
      <c r="GX4502"/>
      <c r="GY4502"/>
      <c r="GZ4502"/>
      <c r="HA4502"/>
      <c r="HB4502"/>
      <c r="HC4502"/>
      <c r="HD4502"/>
      <c r="HE4502"/>
      <c r="HF4502"/>
      <c r="HG4502"/>
      <c r="HH4502"/>
      <c r="HI4502"/>
      <c r="HJ4502"/>
      <c r="HK4502"/>
      <c r="HL4502"/>
      <c r="HM4502"/>
      <c r="HN4502"/>
      <c r="HO4502"/>
      <c r="HP4502"/>
      <c r="HQ4502"/>
      <c r="HR4502"/>
      <c r="HS4502"/>
      <c r="HT4502"/>
      <c r="HU4502"/>
      <c r="HV4502"/>
      <c r="HW4502"/>
      <c r="HX4502"/>
      <c r="HY4502"/>
      <c r="HZ4502"/>
      <c r="IA4502"/>
      <c r="IB4502"/>
      <c r="IC4502"/>
      <c r="ID4502"/>
      <c r="IE4502"/>
      <c r="IF4502"/>
      <c r="IG4502"/>
      <c r="IH4502"/>
      <c r="II4502"/>
      <c r="IJ4502"/>
      <c r="IK4502"/>
      <c r="IL4502"/>
      <c r="IM4502"/>
      <c r="IN4502"/>
      <c r="IO4502"/>
      <c r="IP4502"/>
      <c r="IQ4502"/>
      <c r="IR4502"/>
      <c r="IS4502"/>
      <c r="IT4502"/>
      <c r="IU4502"/>
      <c r="IV4502"/>
    </row>
    <row r="4503" spans="1:256" ht="12.5">
      <c r="A4503" s="305"/>
      <c r="B4503" s="65">
        <v>1</v>
      </c>
      <c r="C4503" s="66">
        <f>IF(E4503="A",1,IF(E4503="B",1,0))</f>
        <v>0</v>
      </c>
      <c r="D4503" s="76" t="s">
        <v>68</v>
      </c>
      <c r="E4503" s="77" t="s">
        <v>90</v>
      </c>
      <c r="F4503" s="76" t="s">
        <v>68</v>
      </c>
      <c r="G4503" s="78"/>
      <c r="H4503" s="96" t="s">
        <v>215</v>
      </c>
      <c r="I4503" s="107" t="s">
        <v>4857</v>
      </c>
      <c r="J4503" s="81"/>
      <c r="K4503" s="72"/>
      <c r="L4503" s="72"/>
      <c r="M4503" s="72"/>
      <c r="N4503" s="72"/>
      <c r="O4503" s="72"/>
      <c r="P4503" s="72"/>
      <c r="Q4503" s="833"/>
      <c r="R4503" s="102"/>
      <c r="S4503" s="73"/>
      <c r="T4503" s="102"/>
      <c r="U4503" s="103"/>
      <c r="V4503" s="104"/>
      <c r="W4503" s="320"/>
      <c r="X4503" s="320"/>
      <c r="Y4503" s="320"/>
      <c r="Z4503" s="320"/>
      <c r="AA4503" s="320"/>
      <c r="AB4503" s="320"/>
      <c r="AC4503" s="320"/>
      <c r="AD4503" s="320"/>
      <c r="AE4503" s="320"/>
      <c r="AF4503" s="320"/>
      <c r="AG4503" s="320"/>
      <c r="AH4503" s="320"/>
      <c r="AI4503" s="320"/>
      <c r="AJ4503" s="320"/>
      <c r="AK4503" s="320"/>
      <c r="AL4503" s="320"/>
      <c r="AM4503" s="320"/>
      <c r="AN4503" s="320"/>
      <c r="AO4503" s="320"/>
      <c r="AP4503" s="320"/>
      <c r="AQ4503" s="320"/>
      <c r="AR4503" s="320"/>
      <c r="AS4503" s="320"/>
      <c r="AT4503" s="320"/>
      <c r="AU4503" s="320"/>
      <c r="AV4503" s="320"/>
      <c r="AW4503" s="320"/>
      <c r="AX4503" s="320"/>
      <c r="AY4503" s="320"/>
      <c r="AZ4503" s="320"/>
      <c r="BA4503" s="320"/>
      <c r="BB4503" s="320"/>
      <c r="BC4503" s="320"/>
      <c r="BD4503" s="320"/>
      <c r="BE4503" s="320"/>
      <c r="BF4503" s="320"/>
      <c r="BG4503" s="320"/>
      <c r="BH4503" s="320"/>
      <c r="BI4503" s="320"/>
      <c r="BJ4503" s="320"/>
      <c r="BK4503" s="320"/>
      <c r="BL4503" s="320"/>
      <c r="BM4503" s="320"/>
      <c r="BN4503" s="320"/>
      <c r="BO4503" s="320"/>
      <c r="BP4503" s="320"/>
      <c r="BQ4503" s="320"/>
      <c r="BR4503" s="320"/>
      <c r="BS4503" s="320"/>
      <c r="BT4503" s="320"/>
      <c r="BU4503" s="320"/>
      <c r="BV4503" s="320"/>
      <c r="BW4503" s="320"/>
      <c r="BX4503" s="320"/>
      <c r="BY4503" s="320"/>
      <c r="BZ4503" s="320"/>
      <c r="CA4503" s="320"/>
      <c r="CB4503" s="320"/>
      <c r="CC4503" s="320"/>
      <c r="CD4503" s="320"/>
      <c r="CE4503" s="320"/>
      <c r="CF4503" s="320"/>
      <c r="CG4503" s="320"/>
      <c r="CH4503" s="320"/>
      <c r="CI4503" s="320"/>
      <c r="CJ4503" s="320"/>
      <c r="CK4503" s="320"/>
      <c r="CL4503" s="320"/>
      <c r="CM4503" s="320"/>
      <c r="CN4503" s="320"/>
      <c r="CO4503" s="320"/>
      <c r="CP4503" s="320"/>
      <c r="CQ4503" s="320"/>
      <c r="CR4503" s="320"/>
      <c r="CS4503" s="320"/>
      <c r="CT4503" s="320"/>
      <c r="CU4503" s="320"/>
      <c r="CV4503" s="320"/>
      <c r="CW4503" s="320"/>
      <c r="CX4503" s="320"/>
      <c r="CY4503" s="320"/>
      <c r="CZ4503" s="320"/>
      <c r="DA4503" s="320"/>
      <c r="DB4503" s="320"/>
      <c r="DC4503" s="320"/>
      <c r="DD4503" s="320"/>
      <c r="DE4503" s="320"/>
      <c r="DF4503" s="320"/>
      <c r="DG4503" s="320"/>
      <c r="DH4503" s="320"/>
      <c r="DI4503" s="320"/>
      <c r="DJ4503" s="320"/>
      <c r="DK4503" s="320"/>
      <c r="DL4503" s="320"/>
      <c r="DM4503" s="320"/>
      <c r="DN4503" s="320"/>
      <c r="DO4503" s="320"/>
      <c r="DP4503" s="320"/>
      <c r="DQ4503" s="320"/>
      <c r="DR4503" s="320"/>
      <c r="DS4503" s="320"/>
      <c r="DT4503" s="320"/>
      <c r="DU4503" s="320"/>
      <c r="DV4503" s="320"/>
      <c r="DW4503" s="320"/>
      <c r="DX4503" s="320"/>
      <c r="DY4503" s="320"/>
      <c r="DZ4503" s="320"/>
      <c r="EA4503" s="320"/>
      <c r="EB4503" s="320"/>
      <c r="EC4503" s="320"/>
      <c r="ED4503" s="320"/>
      <c r="EE4503" s="320"/>
      <c r="EF4503" s="320"/>
      <c r="EG4503" s="320"/>
      <c r="EH4503" s="320"/>
      <c r="EI4503" s="320"/>
      <c r="EJ4503" s="320"/>
      <c r="EK4503" s="320"/>
      <c r="EL4503" s="320"/>
      <c r="EM4503" s="320"/>
      <c r="EN4503" s="320"/>
      <c r="EO4503" s="320"/>
      <c r="EP4503" s="320"/>
      <c r="EQ4503" s="320"/>
      <c r="ER4503" s="320"/>
      <c r="ES4503" s="320"/>
      <c r="ET4503" s="320"/>
      <c r="EU4503" s="320"/>
      <c r="EV4503" s="320"/>
      <c r="EW4503" s="320"/>
      <c r="EX4503" s="320"/>
      <c r="EY4503" s="320"/>
      <c r="EZ4503" s="320"/>
      <c r="FA4503" s="320"/>
      <c r="FB4503" s="320"/>
      <c r="FC4503" s="320"/>
      <c r="FD4503" s="320"/>
      <c r="FE4503" s="320"/>
      <c r="FF4503" s="320"/>
      <c r="FG4503" s="320"/>
      <c r="FH4503" s="320"/>
      <c r="FI4503" s="320"/>
      <c r="FJ4503" s="320"/>
      <c r="FK4503" s="320"/>
      <c r="FL4503" s="320"/>
      <c r="FM4503" s="320"/>
      <c r="FN4503" s="320"/>
      <c r="FO4503" s="320"/>
      <c r="FP4503" s="320"/>
      <c r="FQ4503" s="320"/>
      <c r="FR4503" s="320"/>
      <c r="FS4503" s="320"/>
      <c r="FT4503" s="320"/>
      <c r="FU4503" s="320"/>
      <c r="FV4503" s="320"/>
      <c r="FW4503" s="320"/>
      <c r="FX4503" s="320"/>
      <c r="FY4503" s="320"/>
      <c r="FZ4503" s="320"/>
      <c r="GA4503" s="320"/>
      <c r="GB4503" s="320"/>
      <c r="GC4503" s="320"/>
      <c r="GD4503" s="320"/>
      <c r="GE4503" s="320"/>
      <c r="GF4503" s="320"/>
      <c r="GG4503" s="320"/>
      <c r="GH4503" s="320"/>
      <c r="GI4503" s="320"/>
      <c r="GJ4503" s="320"/>
      <c r="GK4503" s="320"/>
      <c r="GL4503" s="320"/>
      <c r="GM4503" s="320"/>
      <c r="GN4503" s="320"/>
      <c r="GO4503" s="320"/>
      <c r="GP4503" s="320"/>
      <c r="GQ4503" s="320"/>
      <c r="GR4503" s="320"/>
      <c r="GS4503" s="320"/>
      <c r="GT4503" s="320"/>
      <c r="GU4503" s="320"/>
      <c r="GV4503" s="320"/>
      <c r="GW4503" s="320"/>
      <c r="GX4503" s="320"/>
      <c r="GY4503" s="320"/>
      <c r="GZ4503" s="320"/>
      <c r="HA4503" s="320"/>
      <c r="HB4503" s="320"/>
      <c r="HC4503" s="320"/>
      <c r="HD4503" s="320"/>
      <c r="HE4503" s="320"/>
      <c r="HF4503" s="320"/>
      <c r="HG4503" s="320"/>
      <c r="HH4503" s="320"/>
      <c r="HI4503" s="320"/>
      <c r="HJ4503" s="320"/>
      <c r="HK4503" s="320"/>
      <c r="HL4503" s="320"/>
      <c r="HM4503" s="320"/>
      <c r="HN4503" s="320"/>
      <c r="HO4503" s="320"/>
      <c r="HP4503" s="320"/>
      <c r="HQ4503" s="320"/>
      <c r="HR4503" s="320"/>
      <c r="HS4503" s="320"/>
      <c r="HT4503" s="320"/>
      <c r="HU4503" s="320"/>
      <c r="HV4503" s="320"/>
      <c r="HW4503" s="320"/>
      <c r="HX4503" s="320"/>
      <c r="HY4503" s="320"/>
      <c r="HZ4503" s="320"/>
      <c r="IA4503" s="320"/>
      <c r="IB4503" s="320"/>
      <c r="IC4503" s="320"/>
      <c r="ID4503" s="320"/>
      <c r="IE4503" s="320"/>
      <c r="IF4503" s="320"/>
      <c r="IG4503" s="320"/>
      <c r="IH4503" s="320"/>
      <c r="II4503" s="320"/>
      <c r="IJ4503" s="320"/>
      <c r="IK4503" s="320"/>
      <c r="IL4503" s="320"/>
      <c r="IM4503" s="320"/>
      <c r="IN4503" s="320"/>
      <c r="IO4503" s="320"/>
      <c r="IP4503" s="320"/>
      <c r="IQ4503" s="320"/>
      <c r="IR4503" s="320"/>
      <c r="IS4503" s="320"/>
      <c r="IT4503" s="320"/>
      <c r="IU4503" s="320"/>
      <c r="IV4503" s="320"/>
    </row>
    <row r="4504" spans="1:256" ht="12.5">
      <c r="A4504" s="305"/>
      <c r="B4504" s="65">
        <v>1</v>
      </c>
      <c r="C4504" s="66">
        <f>IF(E4504="A",1,IF(E4504="B",1,0))</f>
        <v>1</v>
      </c>
      <c r="D4504" s="76" t="s">
        <v>68</v>
      </c>
      <c r="E4504" s="76" t="s">
        <v>68</v>
      </c>
      <c r="F4504" s="76" t="s">
        <v>87</v>
      </c>
      <c r="G4504" s="78"/>
      <c r="H4504" s="96" t="s">
        <v>88</v>
      </c>
      <c r="I4504" s="107" t="s">
        <v>4858</v>
      </c>
      <c r="J4504" s="81"/>
      <c r="K4504" s="72"/>
      <c r="L4504" s="72"/>
      <c r="M4504" s="72"/>
      <c r="N4504" s="72"/>
      <c r="O4504" s="72"/>
      <c r="P4504" s="72"/>
      <c r="Q4504" s="833"/>
      <c r="R4504" s="102"/>
      <c r="S4504" s="73"/>
      <c r="T4504" s="102"/>
      <c r="U4504" s="103"/>
      <c r="V4504" s="104"/>
      <c r="W4504" s="320"/>
      <c r="X4504" s="320"/>
      <c r="Y4504" s="320"/>
      <c r="Z4504" s="320"/>
      <c r="AA4504" s="320"/>
      <c r="AB4504" s="320"/>
      <c r="AC4504" s="320"/>
      <c r="AD4504" s="320"/>
      <c r="AE4504" s="320"/>
      <c r="AF4504" s="320"/>
      <c r="AG4504" s="320"/>
      <c r="AH4504" s="320"/>
      <c r="AI4504" s="320"/>
      <c r="AJ4504" s="320"/>
      <c r="AK4504" s="320"/>
      <c r="AL4504" s="320"/>
      <c r="AM4504" s="320"/>
      <c r="AN4504" s="320"/>
      <c r="AO4504" s="320"/>
      <c r="AP4504" s="320"/>
      <c r="AQ4504" s="320"/>
      <c r="AR4504" s="320"/>
      <c r="AS4504" s="320"/>
      <c r="AT4504" s="320"/>
      <c r="AU4504" s="320"/>
      <c r="AV4504" s="320"/>
      <c r="AW4504" s="320"/>
      <c r="AX4504" s="320"/>
      <c r="AY4504" s="320"/>
      <c r="AZ4504" s="320"/>
      <c r="BA4504" s="320"/>
      <c r="BB4504" s="320"/>
      <c r="BC4504" s="320"/>
      <c r="BD4504" s="320"/>
      <c r="BE4504" s="320"/>
      <c r="BF4504" s="320"/>
      <c r="BG4504" s="320"/>
      <c r="BH4504" s="320"/>
      <c r="BI4504" s="320"/>
      <c r="BJ4504" s="320"/>
      <c r="BK4504" s="320"/>
      <c r="BL4504" s="320"/>
      <c r="BM4504" s="320"/>
      <c r="BN4504" s="320"/>
      <c r="BO4504" s="320"/>
      <c r="BP4504" s="320"/>
      <c r="BQ4504" s="320"/>
      <c r="BR4504" s="320"/>
      <c r="BS4504" s="320"/>
      <c r="BT4504" s="320"/>
      <c r="BU4504" s="320"/>
      <c r="BV4504" s="320"/>
      <c r="BW4504" s="320"/>
      <c r="BX4504" s="320"/>
      <c r="BY4504" s="320"/>
      <c r="BZ4504" s="320"/>
      <c r="CA4504" s="320"/>
      <c r="CB4504" s="320"/>
      <c r="CC4504" s="320"/>
      <c r="CD4504" s="320"/>
      <c r="CE4504" s="320"/>
      <c r="CF4504" s="320"/>
      <c r="CG4504" s="320"/>
      <c r="CH4504" s="320"/>
      <c r="CI4504" s="320"/>
      <c r="CJ4504" s="320"/>
      <c r="CK4504" s="320"/>
      <c r="CL4504" s="320"/>
      <c r="CM4504" s="320"/>
      <c r="CN4504" s="320"/>
      <c r="CO4504" s="320"/>
      <c r="CP4504" s="320"/>
      <c r="CQ4504" s="320"/>
      <c r="CR4504" s="320"/>
      <c r="CS4504" s="320"/>
      <c r="CT4504" s="320"/>
      <c r="CU4504" s="320"/>
      <c r="CV4504" s="320"/>
      <c r="CW4504" s="320"/>
      <c r="CX4504" s="320"/>
      <c r="CY4504" s="320"/>
      <c r="CZ4504" s="320"/>
      <c r="DA4504" s="320"/>
      <c r="DB4504" s="320"/>
      <c r="DC4504" s="320"/>
      <c r="DD4504" s="320"/>
      <c r="DE4504" s="320"/>
      <c r="DF4504" s="320"/>
      <c r="DG4504" s="320"/>
      <c r="DH4504" s="320"/>
      <c r="DI4504" s="320"/>
      <c r="DJ4504" s="320"/>
      <c r="DK4504" s="320"/>
      <c r="DL4504" s="320"/>
      <c r="DM4504" s="320"/>
      <c r="DN4504" s="320"/>
      <c r="DO4504" s="320"/>
      <c r="DP4504" s="320"/>
      <c r="DQ4504" s="320"/>
      <c r="DR4504" s="320"/>
      <c r="DS4504" s="320"/>
      <c r="DT4504" s="320"/>
      <c r="DU4504" s="320"/>
      <c r="DV4504" s="320"/>
      <c r="DW4504" s="320"/>
      <c r="DX4504" s="320"/>
      <c r="DY4504" s="320"/>
      <c r="DZ4504" s="320"/>
      <c r="EA4504" s="320"/>
      <c r="EB4504" s="320"/>
      <c r="EC4504" s="320"/>
      <c r="ED4504" s="320"/>
      <c r="EE4504" s="320"/>
      <c r="EF4504" s="320"/>
      <c r="EG4504" s="320"/>
      <c r="EH4504" s="320"/>
      <c r="EI4504" s="320"/>
      <c r="EJ4504" s="320"/>
      <c r="EK4504" s="320"/>
      <c r="EL4504" s="320"/>
      <c r="EM4504" s="320"/>
      <c r="EN4504" s="320"/>
      <c r="EO4504" s="320"/>
      <c r="EP4504" s="320"/>
      <c r="EQ4504" s="320"/>
      <c r="ER4504" s="320"/>
      <c r="ES4504" s="320"/>
      <c r="ET4504" s="320"/>
      <c r="EU4504" s="320"/>
      <c r="EV4504" s="320"/>
      <c r="EW4504" s="320"/>
      <c r="EX4504" s="320"/>
      <c r="EY4504" s="320"/>
      <c r="EZ4504" s="320"/>
      <c r="FA4504" s="320"/>
      <c r="FB4504" s="320"/>
      <c r="FC4504" s="320"/>
      <c r="FD4504" s="320"/>
      <c r="FE4504" s="320"/>
      <c r="FF4504" s="320"/>
      <c r="FG4504" s="320"/>
      <c r="FH4504" s="320"/>
      <c r="FI4504" s="320"/>
      <c r="FJ4504" s="320"/>
      <c r="FK4504" s="320"/>
      <c r="FL4504" s="320"/>
      <c r="FM4504" s="320"/>
      <c r="FN4504" s="320"/>
      <c r="FO4504" s="320"/>
      <c r="FP4504" s="320"/>
      <c r="FQ4504" s="320"/>
      <c r="FR4504" s="320"/>
      <c r="FS4504" s="320"/>
      <c r="FT4504" s="320"/>
      <c r="FU4504" s="320"/>
      <c r="FV4504" s="320"/>
      <c r="FW4504" s="320"/>
      <c r="FX4504" s="320"/>
      <c r="FY4504" s="320"/>
      <c r="FZ4504" s="320"/>
      <c r="GA4504" s="320"/>
      <c r="GB4504" s="320"/>
      <c r="GC4504" s="320"/>
      <c r="GD4504" s="320"/>
      <c r="GE4504" s="320"/>
      <c r="GF4504" s="320"/>
      <c r="GG4504" s="320"/>
      <c r="GH4504" s="320"/>
      <c r="GI4504" s="320"/>
      <c r="GJ4504" s="320"/>
      <c r="GK4504" s="320"/>
      <c r="GL4504" s="320"/>
      <c r="GM4504" s="320"/>
      <c r="GN4504" s="320"/>
      <c r="GO4504" s="320"/>
      <c r="GP4504" s="320"/>
      <c r="GQ4504" s="320"/>
      <c r="GR4504" s="320"/>
      <c r="GS4504" s="320"/>
      <c r="GT4504" s="320"/>
      <c r="GU4504" s="320"/>
      <c r="GV4504" s="320"/>
      <c r="GW4504" s="320"/>
      <c r="GX4504" s="320"/>
      <c r="GY4504" s="320"/>
      <c r="GZ4504" s="320"/>
      <c r="HA4504" s="320"/>
      <c r="HB4504" s="320"/>
      <c r="HC4504" s="320"/>
      <c r="HD4504" s="320"/>
      <c r="HE4504" s="320"/>
      <c r="HF4504" s="320"/>
      <c r="HG4504" s="320"/>
      <c r="HH4504" s="320"/>
      <c r="HI4504" s="320"/>
      <c r="HJ4504" s="320"/>
      <c r="HK4504" s="320"/>
      <c r="HL4504" s="320"/>
      <c r="HM4504" s="320"/>
      <c r="HN4504" s="320"/>
      <c r="HO4504" s="320"/>
      <c r="HP4504" s="320"/>
      <c r="HQ4504" s="320"/>
      <c r="HR4504" s="320"/>
      <c r="HS4504" s="320"/>
      <c r="HT4504" s="320"/>
      <c r="HU4504" s="320"/>
      <c r="HV4504" s="320"/>
      <c r="HW4504" s="320"/>
      <c r="HX4504" s="320"/>
      <c r="HY4504" s="320"/>
      <c r="HZ4504" s="320"/>
      <c r="IA4504" s="320"/>
      <c r="IB4504" s="320"/>
      <c r="IC4504" s="320"/>
      <c r="ID4504" s="320"/>
      <c r="IE4504" s="320"/>
      <c r="IF4504" s="320"/>
      <c r="IG4504" s="320"/>
      <c r="IH4504" s="320"/>
      <c r="II4504" s="320"/>
      <c r="IJ4504" s="320"/>
      <c r="IK4504" s="320"/>
      <c r="IL4504" s="320"/>
      <c r="IM4504" s="320"/>
      <c r="IN4504" s="320"/>
      <c r="IO4504" s="320"/>
      <c r="IP4504" s="320"/>
      <c r="IQ4504" s="320"/>
      <c r="IR4504" s="320"/>
      <c r="IS4504" s="320"/>
      <c r="IT4504" s="320"/>
      <c r="IU4504" s="320"/>
      <c r="IV4504" s="320"/>
    </row>
    <row r="4505" spans="1:256" ht="12.5">
      <c r="A4505"/>
      <c r="B4505" s="65">
        <v>1</v>
      </c>
      <c r="C4505" s="66">
        <f>IF(E4505="A",1,IF(E4505="B",1,0))</f>
        <v>1</v>
      </c>
      <c r="D4505" s="857" t="s">
        <v>90</v>
      </c>
      <c r="E4505" s="853" t="s">
        <v>87</v>
      </c>
      <c r="F4505" s="857" t="s">
        <v>90</v>
      </c>
      <c r="G4505" s="78"/>
      <c r="H4505" s="100" t="s">
        <v>129</v>
      </c>
      <c r="I4505" s="101" t="s">
        <v>6310</v>
      </c>
      <c r="J4505" s="81"/>
      <c r="K4505" s="72"/>
      <c r="L4505" s="72"/>
      <c r="M4505" s="72"/>
      <c r="N4505" s="72"/>
      <c r="O4505" s="72"/>
      <c r="P4505" s="72"/>
      <c r="Q4505" s="833"/>
      <c r="R4505" s="102"/>
      <c r="S4505" s="73"/>
      <c r="T4505" s="116"/>
      <c r="U4505" s="73"/>
      <c r="V4505" s="110"/>
      <c r="W4505"/>
      <c r="X4505"/>
      <c r="Y4505"/>
      <c r="Z4505"/>
      <c r="AA4505"/>
      <c r="AB4505"/>
      <c r="AC4505"/>
      <c r="AD4505"/>
      <c r="AE4505"/>
      <c r="AF4505"/>
      <c r="AG4505"/>
      <c r="AH4505"/>
      <c r="AI4505"/>
      <c r="AJ4505"/>
      <c r="AK4505"/>
      <c r="AL4505"/>
      <c r="AM4505"/>
      <c r="AN4505"/>
      <c r="AO4505"/>
      <c r="AP4505"/>
      <c r="AQ4505"/>
      <c r="AR4505"/>
      <c r="AS4505"/>
      <c r="AT4505"/>
      <c r="AU4505"/>
      <c r="AV4505"/>
      <c r="AW4505"/>
      <c r="AX4505"/>
      <c r="AY4505"/>
      <c r="AZ4505"/>
      <c r="BA4505"/>
      <c r="BB4505"/>
      <c r="BC4505"/>
      <c r="BD4505"/>
      <c r="BE4505"/>
      <c r="BF4505"/>
      <c r="BG4505"/>
      <c r="BH4505"/>
      <c r="BI4505"/>
      <c r="BJ4505"/>
      <c r="BK4505"/>
      <c r="BL4505"/>
      <c r="BM4505"/>
      <c r="BN4505"/>
      <c r="BO4505"/>
      <c r="BP4505"/>
      <c r="BQ4505"/>
      <c r="BR4505"/>
      <c r="BS4505"/>
      <c r="BT4505"/>
      <c r="BU4505"/>
      <c r="BV4505"/>
      <c r="BW4505"/>
      <c r="BX4505"/>
      <c r="BY4505"/>
      <c r="BZ4505"/>
      <c r="CA4505"/>
      <c r="CB4505"/>
      <c r="CC4505"/>
      <c r="CD4505"/>
      <c r="CE4505"/>
      <c r="CF4505"/>
      <c r="CG4505"/>
      <c r="CH4505"/>
      <c r="CI4505"/>
      <c r="CJ4505"/>
      <c r="CK4505"/>
      <c r="CL4505"/>
      <c r="CM4505"/>
      <c r="CN4505"/>
      <c r="CO4505"/>
      <c r="CP4505"/>
      <c r="CQ4505"/>
      <c r="CR4505"/>
      <c r="CS4505"/>
      <c r="CT4505"/>
      <c r="CU4505"/>
      <c r="CV4505"/>
      <c r="CW4505"/>
      <c r="CX4505"/>
      <c r="CY4505"/>
      <c r="CZ4505"/>
      <c r="DA4505"/>
      <c r="DB4505"/>
      <c r="DC4505"/>
      <c r="DD4505"/>
      <c r="DE4505"/>
      <c r="DF4505"/>
      <c r="DG4505"/>
      <c r="DH4505"/>
      <c r="DI4505"/>
      <c r="DJ4505"/>
      <c r="DK4505"/>
      <c r="DL4505"/>
      <c r="DM4505"/>
      <c r="DN4505"/>
      <c r="DO4505"/>
      <c r="DP4505"/>
      <c r="DQ4505"/>
      <c r="DR4505"/>
      <c r="DS4505"/>
      <c r="DT4505"/>
      <c r="DU4505"/>
      <c r="DV4505"/>
      <c r="DW4505"/>
      <c r="DX4505"/>
      <c r="DY4505"/>
      <c r="DZ4505"/>
      <c r="EA4505"/>
      <c r="EB4505"/>
      <c r="EC4505"/>
      <c r="ED4505"/>
      <c r="EE4505"/>
      <c r="EF4505"/>
      <c r="EG4505"/>
      <c r="EH4505"/>
      <c r="EI4505"/>
      <c r="EJ4505"/>
      <c r="EK4505"/>
      <c r="EL4505"/>
      <c r="EM4505"/>
      <c r="EN4505"/>
      <c r="EO4505"/>
      <c r="EP4505"/>
      <c r="EQ4505"/>
      <c r="ER4505"/>
      <c r="ES4505"/>
      <c r="ET4505"/>
      <c r="EU4505"/>
      <c r="EV4505"/>
      <c r="EW4505"/>
      <c r="EX4505"/>
      <c r="EY4505"/>
      <c r="EZ4505"/>
      <c r="FA4505"/>
      <c r="FB4505"/>
      <c r="FC4505"/>
      <c r="FD4505"/>
      <c r="FE4505"/>
      <c r="FF4505"/>
      <c r="FG4505"/>
      <c r="FH4505"/>
      <c r="FI4505"/>
      <c r="FJ4505"/>
      <c r="FK4505"/>
      <c r="FL4505"/>
      <c r="FM4505"/>
      <c r="FN4505"/>
      <c r="FO4505"/>
      <c r="FP4505"/>
      <c r="FQ4505"/>
      <c r="FR4505"/>
      <c r="FS4505"/>
      <c r="FT4505"/>
      <c r="FU4505"/>
      <c r="FV4505"/>
      <c r="FW4505"/>
      <c r="FX4505"/>
      <c r="FY4505"/>
      <c r="FZ4505"/>
      <c r="GA4505"/>
      <c r="GB4505"/>
      <c r="GC4505"/>
      <c r="GD4505"/>
      <c r="GE4505"/>
      <c r="GF4505"/>
      <c r="GG4505"/>
      <c r="GH4505"/>
      <c r="GI4505"/>
      <c r="GJ4505"/>
      <c r="GK4505"/>
      <c r="GL4505"/>
      <c r="GM4505"/>
      <c r="GN4505"/>
      <c r="GO4505"/>
      <c r="GP4505"/>
      <c r="GQ4505"/>
      <c r="GR4505"/>
      <c r="GS4505"/>
      <c r="GT4505"/>
      <c r="GU4505"/>
      <c r="GV4505"/>
      <c r="GW4505"/>
      <c r="GX4505"/>
      <c r="GY4505"/>
      <c r="GZ4505"/>
      <c r="HA4505"/>
      <c r="HB4505"/>
      <c r="HC4505"/>
      <c r="HD4505"/>
      <c r="HE4505"/>
      <c r="HF4505"/>
      <c r="HG4505"/>
      <c r="HH4505"/>
      <c r="HI4505"/>
      <c r="HJ4505"/>
      <c r="HK4505"/>
      <c r="HL4505"/>
      <c r="HM4505"/>
      <c r="HN4505"/>
      <c r="HO4505"/>
      <c r="HP4505"/>
      <c r="HQ4505"/>
      <c r="HR4505"/>
      <c r="HS4505"/>
      <c r="HT4505"/>
      <c r="HU4505"/>
      <c r="HV4505"/>
      <c r="HW4505"/>
      <c r="HX4505"/>
      <c r="HY4505"/>
      <c r="HZ4505"/>
      <c r="IA4505"/>
      <c r="IB4505"/>
      <c r="IC4505"/>
      <c r="ID4505"/>
      <c r="IE4505"/>
      <c r="IF4505"/>
      <c r="IG4505"/>
      <c r="IH4505"/>
      <c r="II4505"/>
      <c r="IJ4505"/>
      <c r="IK4505"/>
      <c r="IL4505"/>
      <c r="IM4505"/>
      <c r="IN4505"/>
      <c r="IO4505"/>
      <c r="IP4505"/>
      <c r="IQ4505"/>
      <c r="IR4505"/>
      <c r="IS4505"/>
      <c r="IT4505"/>
      <c r="IU4505"/>
      <c r="IV4505"/>
    </row>
    <row r="4506" spans="1:256" ht="12.5">
      <c r="A4506" s="304"/>
      <c r="B4506" s="65">
        <v>1</v>
      </c>
      <c r="C4506" s="66">
        <f>IF(E4506="A",4,IF(E4506="B",3,IF(E4506="C",2,IF(E4506="D",1,0))))</f>
        <v>3</v>
      </c>
      <c r="D4506" s="76" t="s">
        <v>87</v>
      </c>
      <c r="E4506" s="76" t="s">
        <v>87</v>
      </c>
      <c r="F4506" s="76" t="s">
        <v>87</v>
      </c>
      <c r="G4506" s="78"/>
      <c r="H4506" s="96" t="s">
        <v>131</v>
      </c>
      <c r="I4506" s="107" t="s">
        <v>4859</v>
      </c>
      <c r="J4506" s="81"/>
      <c r="K4506" s="72"/>
      <c r="L4506" s="72"/>
      <c r="M4506" s="72"/>
      <c r="N4506" s="72"/>
      <c r="O4506" s="72"/>
      <c r="P4506" s="72"/>
      <c r="Q4506" s="833"/>
      <c r="R4506" s="102"/>
      <c r="S4506" s="73"/>
      <c r="T4506" s="102"/>
      <c r="U4506" s="103"/>
      <c r="V4506" s="104"/>
      <c r="W4506" s="320"/>
      <c r="X4506" s="320"/>
      <c r="Y4506" s="320"/>
      <c r="Z4506" s="320"/>
      <c r="AA4506" s="320"/>
      <c r="AB4506" s="320"/>
      <c r="AC4506" s="320"/>
      <c r="AD4506" s="320"/>
      <c r="AE4506" s="320"/>
      <c r="AF4506" s="320"/>
      <c r="AG4506" s="320"/>
      <c r="AH4506" s="320"/>
      <c r="AI4506" s="320"/>
      <c r="AJ4506" s="320"/>
      <c r="AK4506" s="320"/>
      <c r="AL4506" s="320"/>
      <c r="AM4506" s="320"/>
      <c r="AN4506" s="320"/>
      <c r="AO4506" s="320"/>
      <c r="AP4506" s="320"/>
      <c r="AQ4506" s="320"/>
      <c r="AR4506" s="320"/>
      <c r="AS4506" s="320"/>
      <c r="AT4506" s="320"/>
      <c r="AU4506" s="320"/>
      <c r="AV4506" s="320"/>
      <c r="AW4506" s="320"/>
      <c r="AX4506" s="320"/>
      <c r="AY4506" s="320"/>
      <c r="AZ4506" s="320"/>
      <c r="BA4506" s="320"/>
      <c r="BB4506" s="320"/>
      <c r="BC4506" s="320"/>
      <c r="BD4506" s="320"/>
      <c r="BE4506" s="320"/>
      <c r="BF4506" s="320"/>
      <c r="BG4506" s="320"/>
      <c r="BH4506" s="320"/>
      <c r="BI4506" s="320"/>
      <c r="BJ4506" s="320"/>
      <c r="BK4506" s="320"/>
      <c r="BL4506" s="320"/>
      <c r="BM4506" s="320"/>
      <c r="BN4506" s="320"/>
      <c r="BO4506" s="320"/>
      <c r="BP4506" s="320"/>
      <c r="BQ4506" s="320"/>
      <c r="BR4506" s="320"/>
      <c r="BS4506" s="320"/>
      <c r="BT4506" s="320"/>
      <c r="BU4506" s="320"/>
      <c r="BV4506" s="320"/>
      <c r="BW4506" s="320"/>
      <c r="BX4506" s="320"/>
      <c r="BY4506" s="320"/>
      <c r="BZ4506" s="320"/>
      <c r="CA4506" s="320"/>
      <c r="CB4506" s="320"/>
      <c r="CC4506" s="320"/>
      <c r="CD4506" s="320"/>
      <c r="CE4506" s="320"/>
      <c r="CF4506" s="320"/>
      <c r="CG4506" s="320"/>
      <c r="CH4506" s="320"/>
      <c r="CI4506" s="320"/>
      <c r="CJ4506" s="320"/>
      <c r="CK4506" s="320"/>
      <c r="CL4506" s="320"/>
      <c r="CM4506" s="320"/>
      <c r="CN4506" s="320"/>
      <c r="CO4506" s="320"/>
      <c r="CP4506" s="320"/>
      <c r="CQ4506" s="320"/>
      <c r="CR4506" s="320"/>
      <c r="CS4506" s="320"/>
      <c r="CT4506" s="320"/>
      <c r="CU4506" s="320"/>
      <c r="CV4506" s="320"/>
      <c r="CW4506" s="320"/>
      <c r="CX4506" s="320"/>
      <c r="CY4506" s="320"/>
      <c r="CZ4506" s="320"/>
      <c r="DA4506" s="320"/>
      <c r="DB4506" s="320"/>
      <c r="DC4506" s="320"/>
      <c r="DD4506" s="320"/>
      <c r="DE4506" s="320"/>
      <c r="DF4506" s="320"/>
      <c r="DG4506" s="320"/>
      <c r="DH4506" s="320"/>
      <c r="DI4506" s="320"/>
      <c r="DJ4506" s="320"/>
      <c r="DK4506" s="320"/>
      <c r="DL4506" s="320"/>
      <c r="DM4506" s="320"/>
      <c r="DN4506" s="320"/>
      <c r="DO4506" s="320"/>
      <c r="DP4506" s="320"/>
      <c r="DQ4506" s="320"/>
      <c r="DR4506" s="320"/>
      <c r="DS4506" s="320"/>
      <c r="DT4506" s="320"/>
      <c r="DU4506" s="320"/>
      <c r="DV4506" s="320"/>
      <c r="DW4506" s="320"/>
      <c r="DX4506" s="320"/>
      <c r="DY4506" s="320"/>
      <c r="DZ4506" s="320"/>
      <c r="EA4506" s="320"/>
      <c r="EB4506" s="320"/>
      <c r="EC4506" s="320"/>
      <c r="ED4506" s="320"/>
      <c r="EE4506" s="320"/>
      <c r="EF4506" s="320"/>
      <c r="EG4506" s="320"/>
      <c r="EH4506" s="320"/>
      <c r="EI4506" s="320"/>
      <c r="EJ4506" s="320"/>
      <c r="EK4506" s="320"/>
      <c r="EL4506" s="320"/>
      <c r="EM4506" s="320"/>
      <c r="EN4506" s="320"/>
      <c r="EO4506" s="320"/>
      <c r="EP4506" s="320"/>
      <c r="EQ4506" s="320"/>
      <c r="ER4506" s="320"/>
      <c r="ES4506" s="320"/>
      <c r="ET4506" s="320"/>
      <c r="EU4506" s="320"/>
      <c r="EV4506" s="320"/>
      <c r="EW4506" s="320"/>
      <c r="EX4506" s="320"/>
      <c r="EY4506" s="320"/>
      <c r="EZ4506" s="320"/>
      <c r="FA4506" s="320"/>
      <c r="FB4506" s="320"/>
      <c r="FC4506" s="320"/>
      <c r="FD4506" s="320"/>
      <c r="FE4506" s="320"/>
      <c r="FF4506" s="320"/>
      <c r="FG4506" s="320"/>
      <c r="FH4506" s="320"/>
      <c r="FI4506" s="320"/>
      <c r="FJ4506" s="320"/>
      <c r="FK4506" s="320"/>
      <c r="FL4506" s="320"/>
      <c r="FM4506" s="320"/>
      <c r="FN4506" s="320"/>
      <c r="FO4506" s="320"/>
      <c r="FP4506" s="320"/>
      <c r="FQ4506" s="320"/>
      <c r="FR4506" s="320"/>
      <c r="FS4506" s="320"/>
      <c r="FT4506" s="320"/>
      <c r="FU4506" s="320"/>
      <c r="FV4506" s="320"/>
      <c r="FW4506" s="320"/>
      <c r="FX4506" s="320"/>
      <c r="FY4506" s="320"/>
      <c r="FZ4506" s="320"/>
      <c r="GA4506" s="320"/>
      <c r="GB4506" s="320"/>
      <c r="GC4506" s="320"/>
      <c r="GD4506" s="320"/>
      <c r="GE4506" s="320"/>
      <c r="GF4506" s="320"/>
      <c r="GG4506" s="320"/>
      <c r="GH4506" s="320"/>
      <c r="GI4506" s="320"/>
      <c r="GJ4506" s="320"/>
      <c r="GK4506" s="320"/>
      <c r="GL4506" s="320"/>
      <c r="GM4506" s="320"/>
      <c r="GN4506" s="320"/>
      <c r="GO4506" s="320"/>
      <c r="GP4506" s="320"/>
      <c r="GQ4506" s="320"/>
      <c r="GR4506" s="320"/>
      <c r="GS4506" s="320"/>
      <c r="GT4506" s="320"/>
      <c r="GU4506" s="320"/>
      <c r="GV4506" s="320"/>
      <c r="GW4506" s="320"/>
      <c r="GX4506" s="320"/>
      <c r="GY4506" s="320"/>
      <c r="GZ4506" s="320"/>
      <c r="HA4506" s="320"/>
      <c r="HB4506" s="320"/>
      <c r="HC4506" s="320"/>
      <c r="HD4506" s="320"/>
      <c r="HE4506" s="320"/>
      <c r="HF4506" s="320"/>
      <c r="HG4506" s="320"/>
      <c r="HH4506" s="320"/>
      <c r="HI4506" s="320"/>
      <c r="HJ4506" s="320"/>
      <c r="HK4506" s="320"/>
      <c r="HL4506" s="320"/>
      <c r="HM4506" s="320"/>
      <c r="HN4506" s="320"/>
      <c r="HO4506" s="320"/>
      <c r="HP4506" s="320"/>
      <c r="HQ4506" s="320"/>
      <c r="HR4506" s="320"/>
      <c r="HS4506" s="320"/>
      <c r="HT4506" s="320"/>
      <c r="HU4506" s="320"/>
      <c r="HV4506" s="320"/>
      <c r="HW4506" s="320"/>
      <c r="HX4506" s="320"/>
      <c r="HY4506" s="320"/>
      <c r="HZ4506" s="320"/>
      <c r="IA4506" s="320"/>
      <c r="IB4506" s="320"/>
      <c r="IC4506" s="320"/>
      <c r="ID4506" s="320"/>
      <c r="IE4506" s="320"/>
      <c r="IF4506" s="320"/>
      <c r="IG4506" s="320"/>
      <c r="IH4506" s="320"/>
      <c r="II4506" s="320"/>
      <c r="IJ4506" s="320"/>
      <c r="IK4506" s="320"/>
      <c r="IL4506" s="320"/>
      <c r="IM4506" s="320"/>
      <c r="IN4506" s="320"/>
      <c r="IO4506" s="320"/>
      <c r="IP4506" s="320"/>
      <c r="IQ4506" s="320"/>
      <c r="IR4506" s="320"/>
      <c r="IS4506" s="320"/>
      <c r="IT4506" s="320"/>
      <c r="IU4506" s="320"/>
      <c r="IV4506" s="320"/>
    </row>
    <row r="4507" spans="1:256" ht="12.5">
      <c r="A4507" s="305"/>
      <c r="B4507" s="65">
        <v>1</v>
      </c>
      <c r="C4507" s="66">
        <f>IF(E4507="A",1,IF(E4507="B",1,0))</f>
        <v>0</v>
      </c>
      <c r="D4507" s="76" t="s">
        <v>87</v>
      </c>
      <c r="E4507" s="99" t="s">
        <v>70</v>
      </c>
      <c r="F4507" s="77" t="s">
        <v>90</v>
      </c>
      <c r="G4507" s="78"/>
      <c r="H4507" s="96" t="s">
        <v>126</v>
      </c>
      <c r="I4507" s="107" t="s">
        <v>4860</v>
      </c>
      <c r="J4507" s="81"/>
      <c r="K4507" s="72"/>
      <c r="L4507" s="72"/>
      <c r="M4507" s="72"/>
      <c r="N4507" s="72"/>
      <c r="O4507" s="72"/>
      <c r="P4507" s="72"/>
      <c r="Q4507" s="833"/>
      <c r="R4507" s="102"/>
      <c r="S4507" s="73"/>
      <c r="T4507" s="102"/>
      <c r="U4507" s="103"/>
      <c r="V4507" s="104"/>
      <c r="W4507"/>
      <c r="X4507"/>
      <c r="Y4507"/>
      <c r="Z4507"/>
      <c r="AA4507"/>
      <c r="AB4507"/>
      <c r="AC4507"/>
      <c r="AD4507"/>
      <c r="AE4507"/>
      <c r="AF4507"/>
      <c r="AG4507"/>
      <c r="AH4507"/>
      <c r="AI4507"/>
      <c r="AJ4507"/>
      <c r="AK4507"/>
      <c r="AL4507"/>
      <c r="AM4507"/>
      <c r="AN4507"/>
      <c r="AO4507"/>
      <c r="AP4507"/>
      <c r="AQ4507"/>
      <c r="AR4507"/>
      <c r="AS4507"/>
      <c r="AT4507"/>
      <c r="AU4507"/>
      <c r="AV4507"/>
      <c r="AW4507"/>
      <c r="AX4507"/>
      <c r="AY4507"/>
      <c r="AZ4507"/>
      <c r="BA4507"/>
      <c r="BB4507"/>
      <c r="BC4507"/>
      <c r="BD4507"/>
      <c r="BE4507"/>
      <c r="BF4507"/>
      <c r="BG4507"/>
      <c r="BH4507"/>
      <c r="BI4507"/>
      <c r="BJ4507"/>
      <c r="BK4507"/>
      <c r="BL4507"/>
      <c r="BM4507"/>
      <c r="BN4507"/>
      <c r="BO4507"/>
      <c r="BP4507"/>
      <c r="BQ4507"/>
      <c r="BR4507"/>
      <c r="BS4507"/>
      <c r="BT4507"/>
      <c r="BU4507"/>
      <c r="BV4507"/>
      <c r="BW4507"/>
      <c r="BX4507"/>
      <c r="BY4507"/>
      <c r="BZ4507"/>
      <c r="CA4507"/>
      <c r="CB4507"/>
      <c r="CC4507"/>
      <c r="CD4507"/>
      <c r="CE4507"/>
      <c r="CF4507"/>
      <c r="CG4507"/>
      <c r="CH4507"/>
      <c r="CI4507"/>
      <c r="CJ4507"/>
      <c r="CK4507"/>
      <c r="CL4507"/>
      <c r="CM4507"/>
      <c r="CN4507"/>
      <c r="CO4507"/>
      <c r="CP4507"/>
      <c r="CQ4507"/>
      <c r="CR4507"/>
      <c r="CS4507"/>
      <c r="CT4507"/>
      <c r="CU4507"/>
      <c r="CV4507"/>
      <c r="CW4507"/>
      <c r="CX4507"/>
      <c r="CY4507"/>
      <c r="CZ4507"/>
      <c r="DA4507"/>
      <c r="DB4507"/>
      <c r="DC4507"/>
      <c r="DD4507"/>
      <c r="DE4507"/>
      <c r="DF4507"/>
      <c r="DG4507"/>
      <c r="DH4507"/>
      <c r="DI4507"/>
      <c r="DJ4507"/>
      <c r="DK4507"/>
      <c r="DL4507"/>
      <c r="DM4507"/>
      <c r="DN4507"/>
      <c r="DO4507"/>
      <c r="DP4507"/>
      <c r="DQ4507"/>
      <c r="DR4507"/>
      <c r="DS4507"/>
      <c r="DT4507"/>
      <c r="DU4507"/>
      <c r="DV4507"/>
      <c r="DW4507"/>
      <c r="DX4507"/>
      <c r="DY4507"/>
      <c r="DZ4507"/>
      <c r="EA4507"/>
      <c r="EB4507"/>
      <c r="EC4507"/>
      <c r="ED4507"/>
      <c r="EE4507"/>
      <c r="EF4507"/>
      <c r="EG4507"/>
      <c r="EH4507"/>
      <c r="EI4507"/>
      <c r="EJ4507"/>
      <c r="EK4507"/>
      <c r="EL4507"/>
      <c r="EM4507"/>
      <c r="EN4507"/>
      <c r="EO4507"/>
      <c r="EP4507"/>
      <c r="EQ4507"/>
      <c r="ER4507"/>
      <c r="ES4507"/>
      <c r="ET4507"/>
      <c r="EU4507"/>
      <c r="EV4507"/>
      <c r="EW4507"/>
      <c r="EX4507"/>
      <c r="EY4507"/>
      <c r="EZ4507"/>
      <c r="FA4507"/>
      <c r="FB4507"/>
      <c r="FC4507"/>
      <c r="FD4507"/>
      <c r="FE4507"/>
      <c r="FF4507"/>
      <c r="FG4507"/>
      <c r="FH4507"/>
      <c r="FI4507"/>
      <c r="FJ4507"/>
      <c r="FK4507"/>
      <c r="FL4507"/>
      <c r="FM4507"/>
      <c r="FN4507"/>
      <c r="FO4507"/>
      <c r="FP4507"/>
      <c r="FQ4507"/>
      <c r="FR4507"/>
      <c r="FS4507"/>
      <c r="FT4507"/>
      <c r="FU4507"/>
      <c r="FV4507"/>
      <c r="FW4507"/>
      <c r="FX4507"/>
      <c r="FY4507"/>
      <c r="FZ4507"/>
      <c r="GA4507"/>
      <c r="GB4507"/>
      <c r="GC4507"/>
      <c r="GD4507"/>
      <c r="GE4507"/>
      <c r="GF4507"/>
      <c r="GG4507"/>
      <c r="GH4507"/>
      <c r="GI4507"/>
      <c r="GJ4507"/>
      <c r="GK4507"/>
      <c r="GL4507"/>
      <c r="GM4507"/>
      <c r="GN4507"/>
      <c r="GO4507"/>
      <c r="GP4507"/>
      <c r="GQ4507"/>
      <c r="GR4507"/>
      <c r="GS4507"/>
      <c r="GT4507"/>
      <c r="GU4507"/>
      <c r="GV4507"/>
      <c r="GW4507"/>
      <c r="GX4507"/>
      <c r="GY4507"/>
      <c r="GZ4507"/>
      <c r="HA4507"/>
      <c r="HB4507"/>
      <c r="HC4507"/>
      <c r="HD4507"/>
      <c r="HE4507"/>
      <c r="HF4507"/>
      <c r="HG4507"/>
      <c r="HH4507"/>
      <c r="HI4507"/>
      <c r="HJ4507"/>
      <c r="HK4507"/>
      <c r="HL4507"/>
      <c r="HM4507"/>
      <c r="HN4507"/>
      <c r="HO4507"/>
      <c r="HP4507"/>
      <c r="HQ4507"/>
      <c r="HR4507"/>
      <c r="HS4507"/>
      <c r="HT4507"/>
      <c r="HU4507"/>
      <c r="HV4507"/>
      <c r="HW4507"/>
      <c r="HX4507"/>
      <c r="HY4507"/>
      <c r="HZ4507"/>
      <c r="IA4507"/>
      <c r="IB4507"/>
      <c r="IC4507"/>
      <c r="ID4507"/>
      <c r="IE4507"/>
      <c r="IF4507"/>
      <c r="IG4507"/>
      <c r="IH4507"/>
      <c r="II4507"/>
      <c r="IJ4507"/>
      <c r="IK4507"/>
      <c r="IL4507"/>
      <c r="IM4507"/>
      <c r="IN4507"/>
      <c r="IO4507"/>
      <c r="IP4507"/>
      <c r="IQ4507"/>
      <c r="IR4507"/>
      <c r="IS4507"/>
      <c r="IT4507"/>
      <c r="IU4507"/>
      <c r="IV4507"/>
    </row>
    <row r="4508" spans="1:256" ht="12.5">
      <c r="A4508" s="305"/>
      <c r="B4508" s="65">
        <v>1</v>
      </c>
      <c r="C4508" s="66">
        <f>IF(E4508="A",4,IF(E4508="B",3,IF(E4508="C",2,IF(E4508="D",1,0))))</f>
        <v>3</v>
      </c>
      <c r="D4508" s="99" t="s">
        <v>70</v>
      </c>
      <c r="E4508" s="76" t="s">
        <v>87</v>
      </c>
      <c r="F4508" s="77" t="s">
        <v>90</v>
      </c>
      <c r="G4508" s="78"/>
      <c r="H4508" s="96" t="s">
        <v>104</v>
      </c>
      <c r="I4508" s="107" t="s">
        <v>5889</v>
      </c>
      <c r="J4508" s="81"/>
      <c r="K4508" s="72"/>
      <c r="L4508" s="72"/>
      <c r="M4508" s="72"/>
      <c r="N4508" s="72"/>
      <c r="O4508" s="72"/>
      <c r="P4508" s="72"/>
      <c r="Q4508" s="833"/>
      <c r="R4508" s="102"/>
      <c r="S4508" s="73"/>
      <c r="T4508" s="102"/>
      <c r="U4508" s="103"/>
      <c r="V4508" s="104"/>
      <c r="W4508" s="308"/>
      <c r="X4508" s="308"/>
      <c r="Y4508"/>
      <c r="Z4508"/>
      <c r="AA4508"/>
      <c r="AB4508"/>
      <c r="AC4508"/>
      <c r="AD4508"/>
      <c r="AE4508"/>
      <c r="AF4508"/>
      <c r="AG4508"/>
      <c r="AH4508"/>
      <c r="AI4508"/>
      <c r="AJ4508"/>
      <c r="AK4508"/>
      <c r="AL4508"/>
      <c r="AM4508"/>
      <c r="AN4508"/>
      <c r="AO4508"/>
      <c r="AP4508"/>
      <c r="AQ4508"/>
      <c r="AR4508"/>
      <c r="AS4508"/>
      <c r="AT4508"/>
      <c r="AU4508"/>
      <c r="AV4508"/>
      <c r="AW4508"/>
      <c r="AX4508"/>
      <c r="AY4508"/>
      <c r="AZ4508"/>
      <c r="BA4508"/>
      <c r="BB4508"/>
      <c r="BC4508"/>
      <c r="BD4508"/>
      <c r="BE4508"/>
      <c r="BF4508"/>
      <c r="BG4508"/>
      <c r="BH4508"/>
      <c r="BI4508"/>
      <c r="BJ4508"/>
      <c r="BK4508"/>
      <c r="BL4508"/>
      <c r="BM4508"/>
      <c r="BN4508"/>
      <c r="BO4508"/>
      <c r="BP4508"/>
      <c r="BQ4508"/>
      <c r="BR4508"/>
      <c r="BS4508"/>
      <c r="BT4508"/>
      <c r="BU4508"/>
      <c r="BV4508"/>
      <c r="BW4508"/>
      <c r="BX4508"/>
      <c r="BY4508"/>
      <c r="BZ4508"/>
      <c r="CA4508"/>
      <c r="CB4508"/>
      <c r="CC4508"/>
      <c r="CD4508"/>
      <c r="CE4508"/>
      <c r="CF4508"/>
      <c r="CG4508"/>
      <c r="CH4508"/>
      <c r="CI4508"/>
      <c r="CJ4508"/>
      <c r="CK4508"/>
      <c r="CL4508"/>
      <c r="CM4508"/>
      <c r="CN4508"/>
      <c r="CO4508"/>
      <c r="CP4508"/>
      <c r="CQ4508"/>
      <c r="CR4508"/>
      <c r="CS4508"/>
      <c r="CT4508"/>
      <c r="CU4508"/>
      <c r="CV4508"/>
      <c r="CW4508"/>
      <c r="CX4508"/>
      <c r="CY4508"/>
      <c r="CZ4508"/>
      <c r="DA4508"/>
      <c r="DB4508"/>
      <c r="DC4508"/>
      <c r="DD4508"/>
      <c r="DE4508"/>
      <c r="DF4508"/>
      <c r="DG4508"/>
      <c r="DH4508"/>
      <c r="DI4508"/>
      <c r="DJ4508"/>
      <c r="DK4508"/>
      <c r="DL4508"/>
      <c r="DM4508"/>
      <c r="DN4508"/>
      <c r="DO4508"/>
      <c r="DP4508"/>
      <c r="DQ4508"/>
      <c r="DR4508"/>
      <c r="DS4508"/>
      <c r="DT4508"/>
      <c r="DU4508"/>
      <c r="DV4508"/>
      <c r="DW4508"/>
      <c r="DX4508"/>
      <c r="DY4508"/>
      <c r="DZ4508"/>
      <c r="EA4508"/>
      <c r="EB4508"/>
      <c r="EC4508"/>
      <c r="ED4508"/>
      <c r="EE4508"/>
      <c r="EF4508"/>
      <c r="EG4508"/>
      <c r="EH4508"/>
      <c r="EI4508"/>
      <c r="EJ4508"/>
      <c r="EK4508"/>
      <c r="EL4508"/>
      <c r="EM4508"/>
      <c r="EN4508"/>
      <c r="EO4508"/>
      <c r="EP4508"/>
      <c r="EQ4508"/>
      <c r="ER4508"/>
      <c r="ES4508"/>
      <c r="ET4508"/>
      <c r="EU4508"/>
      <c r="EV4508"/>
      <c r="EW4508"/>
      <c r="EX4508"/>
      <c r="EY4508"/>
      <c r="EZ4508"/>
      <c r="FA4508"/>
      <c r="FB4508"/>
      <c r="FC4508"/>
      <c r="FD4508"/>
      <c r="FE4508"/>
      <c r="FF4508"/>
      <c r="FG4508"/>
      <c r="FH4508"/>
      <c r="FI4508"/>
      <c r="FJ4508"/>
      <c r="FK4508"/>
      <c r="FL4508"/>
      <c r="FM4508"/>
      <c r="FN4508"/>
      <c r="FO4508"/>
      <c r="FP4508"/>
      <c r="FQ4508"/>
      <c r="FR4508"/>
      <c r="FS4508"/>
      <c r="FT4508"/>
      <c r="FU4508"/>
      <c r="FV4508"/>
      <c r="FW4508"/>
      <c r="FX4508"/>
      <c r="FY4508"/>
      <c r="FZ4508"/>
      <c r="GA4508"/>
      <c r="GB4508"/>
      <c r="GC4508"/>
      <c r="GD4508"/>
      <c r="GE4508"/>
      <c r="GF4508"/>
      <c r="GG4508"/>
      <c r="GH4508"/>
      <c r="GI4508"/>
      <c r="GJ4508"/>
      <c r="GK4508"/>
      <c r="GL4508"/>
      <c r="GM4508"/>
      <c r="GN4508"/>
      <c r="GO4508"/>
      <c r="GP4508"/>
      <c r="GQ4508"/>
      <c r="GR4508"/>
      <c r="GS4508"/>
      <c r="GT4508"/>
      <c r="GU4508"/>
      <c r="GV4508"/>
      <c r="GW4508"/>
      <c r="GX4508"/>
      <c r="GY4508"/>
      <c r="GZ4508"/>
      <c r="HA4508"/>
      <c r="HB4508"/>
      <c r="HC4508"/>
      <c r="HD4508"/>
      <c r="HE4508"/>
      <c r="HF4508"/>
      <c r="HG4508"/>
      <c r="HH4508"/>
      <c r="HI4508"/>
      <c r="HJ4508"/>
      <c r="HK4508"/>
      <c r="HL4508"/>
      <c r="HM4508"/>
      <c r="HN4508"/>
      <c r="HO4508"/>
      <c r="HP4508"/>
      <c r="HQ4508"/>
      <c r="HR4508"/>
      <c r="HS4508"/>
      <c r="HT4508"/>
      <c r="HU4508"/>
      <c r="HV4508"/>
      <c r="HW4508"/>
      <c r="HX4508"/>
      <c r="HY4508"/>
      <c r="HZ4508"/>
      <c r="IA4508"/>
      <c r="IB4508"/>
      <c r="IC4508"/>
      <c r="ID4508"/>
      <c r="IE4508"/>
      <c r="IF4508"/>
      <c r="IG4508"/>
      <c r="IH4508"/>
      <c r="II4508"/>
      <c r="IJ4508"/>
      <c r="IK4508"/>
      <c r="IL4508"/>
      <c r="IM4508"/>
      <c r="IN4508"/>
      <c r="IO4508"/>
      <c r="IP4508"/>
      <c r="IQ4508"/>
      <c r="IR4508"/>
      <c r="IS4508"/>
      <c r="IT4508"/>
      <c r="IU4508"/>
      <c r="IV4508"/>
    </row>
    <row r="4509" spans="1:256" ht="12.5">
      <c r="A4509" s="304"/>
      <c r="B4509" s="65">
        <v>1</v>
      </c>
      <c r="C4509" s="66">
        <f>IF(E4509="A",1,IF(E4509="B",1,0))</f>
        <v>0</v>
      </c>
      <c r="D4509" s="77" t="s">
        <v>90</v>
      </c>
      <c r="E4509" s="99" t="s">
        <v>70</v>
      </c>
      <c r="F4509" s="76" t="s">
        <v>87</v>
      </c>
      <c r="G4509" s="78"/>
      <c r="H4509" s="96" t="s">
        <v>140</v>
      </c>
      <c r="I4509" s="107" t="s">
        <v>4861</v>
      </c>
      <c r="J4509" s="81"/>
      <c r="K4509" s="72"/>
      <c r="L4509" s="72"/>
      <c r="M4509" s="72"/>
      <c r="N4509" s="72"/>
      <c r="O4509" s="72"/>
      <c r="P4509" s="72"/>
      <c r="Q4509" s="833"/>
      <c r="R4509" s="102"/>
      <c r="S4509" s="73"/>
      <c r="T4509" s="102"/>
      <c r="U4509" s="103"/>
      <c r="V4509" s="104"/>
      <c r="W4509" s="308"/>
      <c r="X4509" s="308"/>
      <c r="Y4509"/>
      <c r="Z4509"/>
      <c r="AA4509"/>
      <c r="AB4509"/>
      <c r="AC4509"/>
      <c r="AD4509"/>
      <c r="AE4509"/>
      <c r="AF4509"/>
      <c r="AG4509"/>
      <c r="AH4509"/>
      <c r="AI4509"/>
      <c r="AJ4509"/>
      <c r="AK4509"/>
      <c r="AL4509"/>
      <c r="AM4509"/>
      <c r="AN4509"/>
      <c r="AO4509"/>
      <c r="AP4509"/>
      <c r="AQ4509"/>
      <c r="AR4509"/>
      <c r="AS4509"/>
      <c r="AT4509"/>
      <c r="AU4509"/>
      <c r="AV4509"/>
      <c r="AW4509"/>
      <c r="AX4509"/>
      <c r="AY4509"/>
      <c r="AZ4509"/>
      <c r="BA4509"/>
      <c r="BB4509"/>
      <c r="BC4509"/>
      <c r="BD4509"/>
      <c r="BE4509"/>
      <c r="BF4509"/>
      <c r="BG4509"/>
      <c r="BH4509"/>
      <c r="BI4509"/>
      <c r="BJ4509"/>
      <c r="BK4509"/>
      <c r="BL4509"/>
      <c r="BM4509"/>
      <c r="BN4509"/>
      <c r="BO4509"/>
      <c r="BP4509"/>
      <c r="BQ4509"/>
      <c r="BR4509"/>
      <c r="BS4509"/>
      <c r="BT4509"/>
      <c r="BU4509"/>
      <c r="BV4509"/>
      <c r="BW4509"/>
      <c r="BX4509"/>
      <c r="BY4509"/>
      <c r="BZ4509"/>
      <c r="CA4509"/>
      <c r="CB4509"/>
      <c r="CC4509"/>
      <c r="CD4509"/>
      <c r="CE4509"/>
      <c r="CF4509"/>
      <c r="CG4509"/>
      <c r="CH4509"/>
      <c r="CI4509"/>
      <c r="CJ4509"/>
      <c r="CK4509"/>
      <c r="CL4509"/>
      <c r="CM4509"/>
      <c r="CN4509"/>
      <c r="CO4509"/>
      <c r="CP4509"/>
      <c r="CQ4509"/>
      <c r="CR4509"/>
      <c r="CS4509"/>
      <c r="CT4509"/>
      <c r="CU4509"/>
      <c r="CV4509"/>
      <c r="CW4509"/>
      <c r="CX4509"/>
      <c r="CY4509"/>
      <c r="CZ4509"/>
      <c r="DA4509"/>
      <c r="DB4509"/>
      <c r="DC4509"/>
      <c r="DD4509"/>
      <c r="DE4509"/>
      <c r="DF4509"/>
      <c r="DG4509"/>
      <c r="DH4509"/>
      <c r="DI4509"/>
      <c r="DJ4509"/>
      <c r="DK4509"/>
      <c r="DL4509"/>
      <c r="DM4509"/>
      <c r="DN4509"/>
      <c r="DO4509"/>
      <c r="DP4509"/>
      <c r="DQ4509"/>
      <c r="DR4509"/>
      <c r="DS4509"/>
      <c r="DT4509"/>
      <c r="DU4509"/>
      <c r="DV4509"/>
      <c r="DW4509"/>
      <c r="DX4509"/>
      <c r="DY4509"/>
      <c r="DZ4509"/>
      <c r="EA4509"/>
      <c r="EB4509"/>
      <c r="EC4509"/>
      <c r="ED4509"/>
      <c r="EE4509"/>
      <c r="EF4509"/>
      <c r="EG4509"/>
      <c r="EH4509"/>
      <c r="EI4509"/>
      <c r="EJ4509"/>
      <c r="EK4509"/>
      <c r="EL4509"/>
      <c r="EM4509"/>
      <c r="EN4509"/>
      <c r="EO4509"/>
      <c r="EP4509"/>
      <c r="EQ4509"/>
      <c r="ER4509"/>
      <c r="ES4509"/>
      <c r="ET4509"/>
      <c r="EU4509"/>
      <c r="EV4509"/>
      <c r="EW4509"/>
      <c r="EX4509"/>
      <c r="EY4509"/>
      <c r="EZ4509"/>
      <c r="FA4509"/>
      <c r="FB4509"/>
      <c r="FC4509"/>
      <c r="FD4509"/>
      <c r="FE4509"/>
      <c r="FF4509"/>
      <c r="FG4509"/>
      <c r="FH4509"/>
      <c r="FI4509"/>
      <c r="FJ4509"/>
      <c r="FK4509"/>
      <c r="FL4509"/>
      <c r="FM4509"/>
      <c r="FN4509"/>
      <c r="FO4509"/>
      <c r="FP4509"/>
      <c r="FQ4509"/>
      <c r="FR4509"/>
      <c r="FS4509"/>
      <c r="FT4509"/>
      <c r="FU4509"/>
      <c r="FV4509"/>
      <c r="FW4509"/>
      <c r="FX4509"/>
      <c r="FY4509"/>
      <c r="FZ4509"/>
      <c r="GA4509"/>
      <c r="GB4509"/>
      <c r="GC4509"/>
      <c r="GD4509"/>
      <c r="GE4509"/>
      <c r="GF4509"/>
      <c r="GG4509"/>
      <c r="GH4509"/>
      <c r="GI4509"/>
      <c r="GJ4509"/>
      <c r="GK4509"/>
      <c r="GL4509"/>
      <c r="GM4509"/>
      <c r="GN4509"/>
      <c r="GO4509"/>
      <c r="GP4509"/>
      <c r="GQ4509"/>
      <c r="GR4509"/>
      <c r="GS4509"/>
      <c r="GT4509"/>
      <c r="GU4509"/>
      <c r="GV4509"/>
      <c r="GW4509"/>
      <c r="GX4509"/>
      <c r="GY4509"/>
      <c r="GZ4509"/>
      <c r="HA4509"/>
      <c r="HB4509"/>
      <c r="HC4509"/>
      <c r="HD4509"/>
      <c r="HE4509"/>
      <c r="HF4509"/>
      <c r="HG4509"/>
      <c r="HH4509"/>
      <c r="HI4509"/>
      <c r="HJ4509"/>
      <c r="HK4509"/>
      <c r="HL4509"/>
      <c r="HM4509"/>
      <c r="HN4509"/>
      <c r="HO4509"/>
      <c r="HP4509"/>
      <c r="HQ4509"/>
      <c r="HR4509"/>
      <c r="HS4509"/>
      <c r="HT4509"/>
      <c r="HU4509"/>
      <c r="HV4509"/>
      <c r="HW4509"/>
      <c r="HX4509"/>
      <c r="HY4509"/>
      <c r="HZ4509"/>
      <c r="IA4509"/>
      <c r="IB4509"/>
      <c r="IC4509"/>
      <c r="ID4509"/>
      <c r="IE4509"/>
      <c r="IF4509"/>
      <c r="IG4509"/>
      <c r="IH4509"/>
      <c r="II4509"/>
      <c r="IJ4509"/>
      <c r="IK4509"/>
      <c r="IL4509"/>
      <c r="IM4509"/>
      <c r="IN4509"/>
      <c r="IO4509"/>
      <c r="IP4509"/>
      <c r="IQ4509"/>
      <c r="IR4509"/>
      <c r="IS4509"/>
      <c r="IT4509"/>
      <c r="IU4509"/>
      <c r="IV4509"/>
    </row>
    <row r="4510" spans="1:256" ht="12.5">
      <c r="B4510" s="65">
        <v>1</v>
      </c>
      <c r="C4510" s="66">
        <v>4</v>
      </c>
      <c r="D4510" s="76" t="s">
        <v>87</v>
      </c>
      <c r="E4510" s="76" t="s">
        <v>68</v>
      </c>
      <c r="F4510" s="76" t="s">
        <v>68</v>
      </c>
      <c r="G4510" s="78"/>
      <c r="H4510" s="96" t="s">
        <v>122</v>
      </c>
      <c r="I4510" s="107" t="s">
        <v>432</v>
      </c>
      <c r="J4510" s="81" t="s">
        <v>6111</v>
      </c>
      <c r="K4510" s="72"/>
      <c r="L4510" s="72"/>
      <c r="M4510" s="72"/>
      <c r="N4510" s="72"/>
      <c r="O4510" s="72"/>
      <c r="P4510" s="72"/>
      <c r="Q4510" s="833"/>
      <c r="R4510" s="102"/>
      <c r="S4510" s="73"/>
      <c r="T4510" s="102"/>
      <c r="U4510" s="103"/>
      <c r="V4510" s="104"/>
      <c r="W4510"/>
      <c r="X4510"/>
      <c r="Y4510"/>
      <c r="Z4510"/>
      <c r="AA4510"/>
      <c r="AB4510"/>
      <c r="AC4510"/>
      <c r="AD4510"/>
      <c r="AE4510"/>
      <c r="AF4510"/>
      <c r="AG4510"/>
      <c r="AH4510"/>
      <c r="AI4510"/>
      <c r="AJ4510"/>
      <c r="AK4510"/>
      <c r="AL4510"/>
      <c r="AM4510"/>
      <c r="AN4510"/>
      <c r="AO4510"/>
      <c r="AP4510"/>
      <c r="AQ4510"/>
      <c r="AR4510"/>
      <c r="AS4510"/>
      <c r="AT4510"/>
      <c r="AU4510"/>
      <c r="AV4510"/>
      <c r="AW4510"/>
      <c r="AX4510"/>
      <c r="AY4510"/>
      <c r="AZ4510"/>
      <c r="BA4510"/>
      <c r="BB4510"/>
      <c r="BC4510"/>
      <c r="BD4510"/>
      <c r="BE4510"/>
      <c r="BF4510"/>
      <c r="BG4510"/>
      <c r="BH4510"/>
      <c r="BI4510"/>
      <c r="BJ4510"/>
      <c r="BK4510"/>
      <c r="BL4510"/>
      <c r="BM4510"/>
      <c r="BN4510"/>
      <c r="BO4510"/>
      <c r="BP4510"/>
      <c r="BQ4510"/>
      <c r="BR4510"/>
      <c r="BS4510"/>
      <c r="BT4510"/>
      <c r="BU4510"/>
      <c r="BV4510"/>
      <c r="BW4510"/>
      <c r="BX4510"/>
      <c r="BY4510"/>
      <c r="BZ4510"/>
      <c r="CA4510"/>
      <c r="CB4510"/>
      <c r="CC4510"/>
      <c r="CD4510"/>
      <c r="CE4510"/>
      <c r="CF4510"/>
      <c r="CG4510"/>
      <c r="CH4510"/>
      <c r="CI4510"/>
      <c r="CJ4510"/>
      <c r="CK4510"/>
      <c r="CL4510"/>
      <c r="CM4510"/>
      <c r="CN4510"/>
      <c r="CO4510"/>
      <c r="CP4510"/>
      <c r="CQ4510"/>
      <c r="CR4510"/>
      <c r="CS4510"/>
      <c r="CT4510"/>
      <c r="CU4510"/>
      <c r="CV4510"/>
      <c r="CW4510"/>
      <c r="CX4510"/>
      <c r="CY4510"/>
      <c r="CZ4510"/>
      <c r="DA4510"/>
      <c r="DB4510"/>
      <c r="DC4510"/>
      <c r="DD4510"/>
      <c r="DE4510"/>
      <c r="DF4510"/>
      <c r="DG4510"/>
      <c r="DH4510"/>
      <c r="DI4510"/>
      <c r="DJ4510"/>
      <c r="DK4510"/>
      <c r="DL4510"/>
      <c r="DM4510"/>
      <c r="DN4510"/>
      <c r="DO4510"/>
      <c r="DP4510"/>
      <c r="DQ4510"/>
      <c r="DR4510"/>
      <c r="DS4510"/>
      <c r="DT4510"/>
      <c r="DU4510"/>
      <c r="DV4510"/>
      <c r="DW4510"/>
      <c r="DX4510"/>
      <c r="DY4510"/>
      <c r="DZ4510"/>
      <c r="EA4510"/>
      <c r="EB4510"/>
      <c r="EC4510"/>
      <c r="ED4510"/>
      <c r="EE4510"/>
      <c r="EF4510"/>
      <c r="EG4510"/>
      <c r="EH4510"/>
      <c r="EI4510"/>
      <c r="EJ4510"/>
      <c r="EK4510"/>
      <c r="EL4510"/>
      <c r="EM4510"/>
      <c r="EN4510"/>
      <c r="EO4510"/>
      <c r="EP4510"/>
      <c r="EQ4510"/>
      <c r="ER4510"/>
      <c r="ES4510"/>
      <c r="ET4510"/>
      <c r="EU4510"/>
      <c r="EV4510"/>
      <c r="EW4510"/>
      <c r="EX4510"/>
      <c r="EY4510"/>
      <c r="EZ4510"/>
      <c r="FA4510"/>
      <c r="FB4510"/>
      <c r="FC4510"/>
      <c r="FD4510"/>
      <c r="FE4510"/>
      <c r="FF4510"/>
      <c r="FG4510"/>
      <c r="FH4510"/>
      <c r="FI4510"/>
      <c r="FJ4510"/>
      <c r="FK4510"/>
      <c r="FL4510"/>
      <c r="FM4510"/>
      <c r="FN4510"/>
      <c r="FO4510"/>
      <c r="FP4510"/>
      <c r="FQ4510"/>
      <c r="FR4510"/>
      <c r="FS4510"/>
      <c r="FT4510"/>
      <c r="FU4510"/>
      <c r="FV4510"/>
      <c r="FW4510"/>
      <c r="FX4510"/>
      <c r="FY4510"/>
      <c r="FZ4510"/>
      <c r="GA4510"/>
      <c r="GB4510"/>
      <c r="GC4510"/>
      <c r="GD4510"/>
      <c r="GE4510"/>
      <c r="GF4510"/>
      <c r="GG4510"/>
      <c r="GH4510"/>
      <c r="GI4510"/>
      <c r="GJ4510"/>
      <c r="GK4510"/>
      <c r="GL4510"/>
      <c r="GM4510"/>
      <c r="GN4510"/>
      <c r="GO4510"/>
      <c r="GP4510"/>
      <c r="GQ4510"/>
      <c r="GR4510"/>
      <c r="GS4510"/>
      <c r="GT4510"/>
      <c r="GU4510"/>
      <c r="GV4510"/>
      <c r="GW4510"/>
      <c r="GX4510"/>
      <c r="GY4510"/>
      <c r="GZ4510"/>
      <c r="HA4510"/>
      <c r="HB4510"/>
      <c r="HC4510"/>
      <c r="HD4510"/>
      <c r="HE4510"/>
      <c r="HF4510"/>
      <c r="HG4510"/>
      <c r="HH4510"/>
      <c r="HI4510"/>
      <c r="HJ4510"/>
      <c r="HK4510"/>
      <c r="HL4510"/>
      <c r="HM4510"/>
      <c r="HN4510"/>
      <c r="HO4510"/>
      <c r="HP4510"/>
      <c r="HQ4510"/>
      <c r="HR4510"/>
      <c r="HS4510"/>
      <c r="HT4510"/>
      <c r="HU4510"/>
      <c r="HV4510"/>
      <c r="HW4510"/>
      <c r="HX4510"/>
      <c r="HY4510"/>
      <c r="HZ4510"/>
      <c r="IA4510"/>
      <c r="IB4510"/>
      <c r="IC4510"/>
      <c r="ID4510"/>
      <c r="IE4510"/>
      <c r="IF4510"/>
      <c r="IG4510"/>
      <c r="IH4510"/>
      <c r="II4510"/>
      <c r="IJ4510"/>
      <c r="IK4510"/>
      <c r="IL4510"/>
      <c r="IM4510"/>
      <c r="IN4510"/>
      <c r="IO4510"/>
      <c r="IP4510"/>
      <c r="IQ4510"/>
      <c r="IR4510"/>
      <c r="IS4510"/>
      <c r="IT4510"/>
      <c r="IU4510"/>
      <c r="IV4510"/>
    </row>
    <row r="4511" spans="1:256" ht="12.5">
      <c r="A4511" s="666"/>
      <c r="B4511" s="65">
        <v>1</v>
      </c>
      <c r="C4511" s="66">
        <v>2</v>
      </c>
      <c r="D4511" s="77" t="s">
        <v>90</v>
      </c>
      <c r="E4511" s="77" t="s">
        <v>90</v>
      </c>
      <c r="F4511" s="76" t="s">
        <v>87</v>
      </c>
      <c r="G4511" s="78"/>
      <c r="H4511" s="96" t="s">
        <v>104</v>
      </c>
      <c r="I4511" s="107" t="s">
        <v>809</v>
      </c>
      <c r="J4511" s="81" t="s">
        <v>17</v>
      </c>
      <c r="K4511" s="72"/>
      <c r="L4511" s="72"/>
      <c r="M4511" s="72"/>
      <c r="N4511" s="72"/>
      <c r="O4511" s="72"/>
      <c r="P4511" s="72"/>
      <c r="Q4511" s="833"/>
      <c r="R4511" s="102"/>
      <c r="S4511" s="73"/>
      <c r="T4511" s="102"/>
      <c r="U4511" s="103"/>
      <c r="V4511" s="104"/>
      <c r="W4511"/>
      <c r="X4511"/>
      <c r="Y4511"/>
      <c r="Z4511"/>
      <c r="AA4511"/>
      <c r="AB4511"/>
      <c r="AC4511"/>
      <c r="AD4511"/>
      <c r="AE4511"/>
      <c r="AF4511"/>
      <c r="AG4511"/>
      <c r="AH4511"/>
      <c r="AI4511"/>
      <c r="AJ4511"/>
      <c r="AK4511"/>
      <c r="AL4511"/>
      <c r="AM4511"/>
      <c r="AN4511"/>
      <c r="AO4511"/>
      <c r="AP4511"/>
      <c r="AQ4511"/>
      <c r="AR4511"/>
      <c r="AS4511"/>
      <c r="AT4511"/>
      <c r="AU4511"/>
      <c r="AV4511"/>
      <c r="AW4511"/>
      <c r="AX4511"/>
      <c r="AY4511"/>
      <c r="AZ4511"/>
      <c r="BA4511"/>
      <c r="BB4511"/>
      <c r="BC4511"/>
      <c r="BD4511"/>
      <c r="BE4511"/>
      <c r="BF4511"/>
      <c r="BG4511"/>
      <c r="BH4511"/>
      <c r="BI4511"/>
      <c r="BJ4511"/>
      <c r="BK4511"/>
      <c r="BL4511"/>
      <c r="BM4511"/>
      <c r="BN4511"/>
      <c r="BO4511"/>
      <c r="BP4511"/>
      <c r="BQ4511"/>
      <c r="BR4511"/>
      <c r="BS4511"/>
      <c r="BT4511"/>
      <c r="BU4511"/>
      <c r="BV4511"/>
      <c r="BW4511"/>
      <c r="BX4511"/>
      <c r="BY4511"/>
      <c r="BZ4511"/>
      <c r="CA4511"/>
      <c r="CB4511"/>
      <c r="CC4511"/>
      <c r="CD4511"/>
      <c r="CE4511"/>
      <c r="CF4511"/>
      <c r="CG4511"/>
      <c r="CH4511"/>
      <c r="CI4511"/>
      <c r="CJ4511"/>
      <c r="CK4511"/>
      <c r="CL4511"/>
      <c r="CM4511"/>
      <c r="CN4511"/>
      <c r="CO4511"/>
      <c r="CP4511"/>
      <c r="CQ4511"/>
      <c r="CR4511"/>
      <c r="CS4511"/>
      <c r="CT4511"/>
      <c r="CU4511"/>
      <c r="CV4511"/>
      <c r="CW4511"/>
      <c r="CX4511"/>
      <c r="CY4511"/>
      <c r="CZ4511"/>
      <c r="DA4511"/>
      <c r="DB4511"/>
      <c r="DC4511"/>
      <c r="DD4511"/>
      <c r="DE4511"/>
      <c r="DF4511"/>
      <c r="DG4511"/>
      <c r="DH4511"/>
      <c r="DI4511"/>
      <c r="DJ4511"/>
      <c r="DK4511"/>
      <c r="DL4511"/>
      <c r="DM4511"/>
      <c r="DN4511"/>
      <c r="DO4511"/>
      <c r="DP4511"/>
      <c r="DQ4511"/>
      <c r="DR4511"/>
      <c r="DS4511"/>
      <c r="DT4511"/>
      <c r="DU4511"/>
      <c r="DV4511"/>
      <c r="DW4511"/>
      <c r="DX4511"/>
      <c r="DY4511"/>
      <c r="DZ4511"/>
      <c r="EA4511"/>
      <c r="EB4511"/>
      <c r="EC4511"/>
      <c r="ED4511"/>
      <c r="EE4511"/>
      <c r="EF4511"/>
      <c r="EG4511"/>
      <c r="EH4511"/>
      <c r="EI4511"/>
      <c r="EJ4511"/>
      <c r="EK4511"/>
      <c r="EL4511"/>
      <c r="EM4511"/>
      <c r="EN4511"/>
      <c r="EO4511"/>
      <c r="EP4511"/>
      <c r="EQ4511"/>
      <c r="ER4511"/>
      <c r="ES4511"/>
      <c r="ET4511"/>
      <c r="EU4511"/>
      <c r="EV4511"/>
      <c r="EW4511"/>
      <c r="EX4511"/>
      <c r="EY4511"/>
      <c r="EZ4511"/>
      <c r="FA4511"/>
      <c r="FB4511"/>
      <c r="FC4511"/>
      <c r="FD4511"/>
      <c r="FE4511"/>
      <c r="FF4511"/>
      <c r="FG4511"/>
      <c r="FH4511"/>
      <c r="FI4511"/>
      <c r="FJ4511"/>
      <c r="FK4511"/>
      <c r="FL4511"/>
      <c r="FM4511"/>
      <c r="FN4511"/>
      <c r="FO4511"/>
      <c r="FP4511"/>
      <c r="FQ4511"/>
      <c r="FR4511"/>
      <c r="FS4511"/>
      <c r="FT4511"/>
      <c r="FU4511"/>
      <c r="FV4511"/>
      <c r="FW4511"/>
      <c r="FX4511"/>
      <c r="FY4511"/>
      <c r="FZ4511"/>
      <c r="GA4511"/>
      <c r="GB4511"/>
      <c r="GC4511"/>
      <c r="GD4511"/>
      <c r="GE4511"/>
      <c r="GF4511"/>
      <c r="GG4511"/>
      <c r="GH4511"/>
      <c r="GI4511"/>
      <c r="GJ4511"/>
      <c r="GK4511"/>
      <c r="GL4511"/>
      <c r="GM4511"/>
      <c r="GN4511"/>
      <c r="GO4511"/>
      <c r="GP4511"/>
      <c r="GQ4511"/>
      <c r="GR4511"/>
      <c r="GS4511"/>
      <c r="GT4511"/>
      <c r="GU4511"/>
      <c r="GV4511"/>
      <c r="GW4511"/>
      <c r="GX4511"/>
      <c r="GY4511"/>
      <c r="GZ4511"/>
      <c r="HA4511"/>
      <c r="HB4511"/>
      <c r="HC4511"/>
      <c r="HD4511"/>
      <c r="HE4511"/>
      <c r="HF4511"/>
      <c r="HG4511"/>
      <c r="HH4511"/>
      <c r="HI4511"/>
      <c r="HJ4511"/>
      <c r="HK4511"/>
      <c r="HL4511"/>
      <c r="HM4511"/>
      <c r="HN4511"/>
      <c r="HO4511"/>
      <c r="HP4511"/>
      <c r="HQ4511"/>
      <c r="HR4511"/>
      <c r="HS4511"/>
      <c r="HT4511"/>
      <c r="HU4511"/>
      <c r="HV4511"/>
      <c r="HW4511"/>
      <c r="HX4511"/>
      <c r="HY4511"/>
      <c r="HZ4511"/>
      <c r="IA4511"/>
      <c r="IB4511"/>
      <c r="IC4511"/>
      <c r="ID4511"/>
      <c r="IE4511"/>
      <c r="IF4511"/>
      <c r="IG4511"/>
      <c r="IH4511"/>
      <c r="II4511"/>
      <c r="IJ4511"/>
      <c r="IK4511"/>
      <c r="IL4511"/>
      <c r="IM4511"/>
      <c r="IN4511"/>
      <c r="IO4511"/>
      <c r="IP4511"/>
      <c r="IQ4511"/>
      <c r="IR4511"/>
      <c r="IS4511"/>
      <c r="IT4511"/>
      <c r="IU4511"/>
      <c r="IV4511"/>
    </row>
    <row r="4512" spans="1:256" ht="12.5">
      <c r="A4512" s="305"/>
      <c r="B4512" s="65">
        <v>1</v>
      </c>
      <c r="C4512" s="66">
        <f>IF(E4512="A",1,IF(E4512="B",1,0))</f>
        <v>1</v>
      </c>
      <c r="D4512" s="77" t="s">
        <v>90</v>
      </c>
      <c r="E4512" s="76" t="s">
        <v>87</v>
      </c>
      <c r="F4512" s="77" t="s">
        <v>90</v>
      </c>
      <c r="G4512" s="78"/>
      <c r="H4512" s="96" t="s">
        <v>129</v>
      </c>
      <c r="I4512" s="107" t="s">
        <v>4862</v>
      </c>
      <c r="J4512" s="81"/>
      <c r="K4512" s="72"/>
      <c r="L4512" s="72"/>
      <c r="M4512" s="72"/>
      <c r="N4512" s="72"/>
      <c r="O4512" s="72"/>
      <c r="P4512" s="72"/>
      <c r="Q4512" s="833"/>
      <c r="R4512" s="102"/>
      <c r="S4512" s="73"/>
      <c r="T4512" s="102"/>
      <c r="U4512" s="103"/>
      <c r="V4512" s="104"/>
      <c r="W4512"/>
      <c r="X4512"/>
      <c r="Y4512"/>
      <c r="Z4512"/>
      <c r="AA4512"/>
      <c r="AB4512"/>
      <c r="AC4512"/>
      <c r="AD4512"/>
      <c r="AE4512"/>
      <c r="AF4512"/>
      <c r="AG4512"/>
      <c r="AH4512"/>
      <c r="AI4512"/>
      <c r="AJ4512"/>
      <c r="AK4512"/>
      <c r="AL4512"/>
      <c r="AM4512"/>
      <c r="AN4512"/>
      <c r="AO4512"/>
      <c r="AP4512"/>
      <c r="AQ4512"/>
      <c r="AR4512"/>
      <c r="AS4512"/>
      <c r="AT4512"/>
      <c r="AU4512"/>
      <c r="AV4512"/>
      <c r="AW4512"/>
      <c r="AX4512"/>
      <c r="AY4512"/>
      <c r="AZ4512"/>
      <c r="BA4512"/>
      <c r="BB4512"/>
      <c r="BC4512"/>
      <c r="BD4512"/>
      <c r="BE4512"/>
      <c r="BF4512"/>
      <c r="BG4512"/>
      <c r="BH4512"/>
      <c r="BI4512"/>
      <c r="BJ4512"/>
      <c r="BK4512"/>
      <c r="BL4512"/>
      <c r="BM4512"/>
      <c r="BN4512"/>
      <c r="BO4512"/>
      <c r="BP4512"/>
      <c r="BQ4512"/>
      <c r="BR4512"/>
      <c r="BS4512"/>
      <c r="BT4512"/>
      <c r="BU4512"/>
      <c r="BV4512"/>
      <c r="BW4512"/>
      <c r="BX4512"/>
      <c r="BY4512"/>
      <c r="BZ4512"/>
      <c r="CA4512"/>
      <c r="CB4512"/>
      <c r="CC4512"/>
      <c r="CD4512"/>
      <c r="CE4512"/>
      <c r="CF4512"/>
      <c r="CG4512"/>
      <c r="CH4512"/>
      <c r="CI4512"/>
      <c r="CJ4512"/>
      <c r="CK4512"/>
      <c r="CL4512"/>
      <c r="CM4512"/>
      <c r="CN4512"/>
      <c r="CO4512"/>
      <c r="CP4512"/>
      <c r="CQ4512"/>
      <c r="CR4512"/>
      <c r="CS4512"/>
      <c r="CT4512"/>
      <c r="CU4512"/>
      <c r="CV4512"/>
      <c r="CW4512"/>
      <c r="CX4512"/>
      <c r="CY4512"/>
      <c r="CZ4512"/>
      <c r="DA4512"/>
      <c r="DB4512"/>
      <c r="DC4512"/>
      <c r="DD4512"/>
      <c r="DE4512"/>
      <c r="DF4512"/>
      <c r="DG4512"/>
      <c r="DH4512"/>
      <c r="DI4512"/>
      <c r="DJ4512"/>
      <c r="DK4512"/>
      <c r="DL4512"/>
      <c r="DM4512"/>
      <c r="DN4512"/>
      <c r="DO4512"/>
      <c r="DP4512"/>
      <c r="DQ4512"/>
      <c r="DR4512"/>
      <c r="DS4512"/>
      <c r="DT4512"/>
      <c r="DU4512"/>
      <c r="DV4512"/>
      <c r="DW4512"/>
      <c r="DX4512"/>
      <c r="DY4512"/>
      <c r="DZ4512"/>
      <c r="EA4512"/>
      <c r="EB4512"/>
      <c r="EC4512"/>
      <c r="ED4512"/>
      <c r="EE4512"/>
      <c r="EF4512"/>
      <c r="EG4512"/>
      <c r="EH4512"/>
      <c r="EI4512"/>
      <c r="EJ4512"/>
      <c r="EK4512"/>
      <c r="EL4512"/>
      <c r="EM4512"/>
      <c r="EN4512"/>
      <c r="EO4512"/>
      <c r="EP4512"/>
      <c r="EQ4512"/>
      <c r="ER4512"/>
      <c r="ES4512"/>
      <c r="ET4512"/>
      <c r="EU4512"/>
      <c r="EV4512"/>
      <c r="EW4512"/>
      <c r="EX4512"/>
      <c r="EY4512"/>
      <c r="EZ4512"/>
      <c r="FA4512"/>
      <c r="FB4512"/>
      <c r="FC4512"/>
      <c r="FD4512"/>
      <c r="FE4512"/>
      <c r="FF4512"/>
      <c r="FG4512"/>
      <c r="FH4512"/>
      <c r="FI4512"/>
      <c r="FJ4512"/>
      <c r="FK4512"/>
      <c r="FL4512"/>
      <c r="FM4512"/>
      <c r="FN4512"/>
      <c r="FO4512"/>
      <c r="FP4512"/>
      <c r="FQ4512"/>
      <c r="FR4512"/>
      <c r="FS4512"/>
      <c r="FT4512"/>
      <c r="FU4512"/>
      <c r="FV4512"/>
      <c r="FW4512"/>
      <c r="FX4512"/>
      <c r="FY4512"/>
      <c r="FZ4512"/>
      <c r="GA4512"/>
      <c r="GB4512"/>
      <c r="GC4512"/>
      <c r="GD4512"/>
      <c r="GE4512"/>
      <c r="GF4512"/>
      <c r="GG4512"/>
      <c r="GH4512"/>
      <c r="GI4512"/>
      <c r="GJ4512"/>
      <c r="GK4512"/>
      <c r="GL4512"/>
      <c r="GM4512"/>
      <c r="GN4512"/>
      <c r="GO4512"/>
      <c r="GP4512"/>
      <c r="GQ4512"/>
      <c r="GR4512"/>
      <c r="GS4512"/>
      <c r="GT4512"/>
      <c r="GU4512"/>
      <c r="GV4512"/>
      <c r="GW4512"/>
      <c r="GX4512"/>
      <c r="GY4512"/>
      <c r="GZ4512"/>
      <c r="HA4512"/>
      <c r="HB4512"/>
      <c r="HC4512"/>
      <c r="HD4512"/>
      <c r="HE4512"/>
      <c r="HF4512"/>
      <c r="HG4512"/>
      <c r="HH4512"/>
      <c r="HI4512"/>
      <c r="HJ4512"/>
      <c r="HK4512"/>
      <c r="HL4512"/>
      <c r="HM4512"/>
      <c r="HN4512"/>
      <c r="HO4512"/>
      <c r="HP4512"/>
      <c r="HQ4512"/>
      <c r="HR4512"/>
      <c r="HS4512"/>
      <c r="HT4512"/>
      <c r="HU4512"/>
      <c r="HV4512"/>
      <c r="HW4512"/>
      <c r="HX4512"/>
      <c r="HY4512"/>
      <c r="HZ4512"/>
      <c r="IA4512"/>
      <c r="IB4512"/>
      <c r="IC4512"/>
      <c r="ID4512"/>
      <c r="IE4512"/>
      <c r="IF4512"/>
      <c r="IG4512"/>
      <c r="IH4512"/>
      <c r="II4512"/>
      <c r="IJ4512"/>
      <c r="IK4512"/>
      <c r="IL4512"/>
      <c r="IM4512"/>
      <c r="IN4512"/>
      <c r="IO4512"/>
      <c r="IP4512"/>
      <c r="IQ4512"/>
      <c r="IR4512"/>
      <c r="IS4512"/>
      <c r="IT4512"/>
      <c r="IU4512"/>
      <c r="IV4512"/>
    </row>
    <row r="4513" spans="1:256" ht="12.5">
      <c r="B4513" s="65">
        <v>1</v>
      </c>
      <c r="C4513" s="66">
        <f>IF(E4513="A",1,IF(E4513="B",1,0))</f>
        <v>1</v>
      </c>
      <c r="D4513" s="659" t="s">
        <v>90</v>
      </c>
      <c r="E4513" s="658" t="s">
        <v>87</v>
      </c>
      <c r="F4513" s="658" t="s">
        <v>87</v>
      </c>
      <c r="G4513" s="78"/>
      <c r="H4513" s="96" t="s">
        <v>126</v>
      </c>
      <c r="I4513" s="107" t="s">
        <v>4863</v>
      </c>
      <c r="J4513" s="81"/>
      <c r="K4513" s="72"/>
      <c r="L4513" s="72"/>
      <c r="M4513" s="72"/>
      <c r="N4513" s="72"/>
      <c r="O4513" s="72"/>
      <c r="P4513" s="72"/>
      <c r="Q4513" s="833"/>
      <c r="R4513" s="102"/>
      <c r="S4513" s="73"/>
      <c r="T4513" s="102"/>
      <c r="U4513" s="103"/>
      <c r="V4513" s="104"/>
      <c r="W4513"/>
      <c r="X4513"/>
      <c r="Y4513"/>
      <c r="Z4513"/>
      <c r="AA4513"/>
      <c r="AB4513"/>
      <c r="AC4513"/>
      <c r="AD4513"/>
      <c r="AE4513"/>
      <c r="AF4513"/>
      <c r="AG4513"/>
      <c r="AH4513"/>
      <c r="AI4513"/>
      <c r="AJ4513"/>
      <c r="AK4513"/>
      <c r="AL4513"/>
      <c r="AM4513"/>
      <c r="AN4513"/>
      <c r="AO4513"/>
      <c r="AP4513"/>
      <c r="AQ4513"/>
      <c r="AR4513"/>
      <c r="AS4513"/>
      <c r="AT4513"/>
      <c r="AU4513"/>
      <c r="AV4513"/>
      <c r="AW4513"/>
      <c r="AX4513"/>
      <c r="AY4513"/>
      <c r="AZ4513"/>
      <c r="BA4513"/>
      <c r="BB4513"/>
      <c r="BC4513"/>
      <c r="BD4513"/>
      <c r="BE4513"/>
      <c r="BF4513"/>
      <c r="BG4513"/>
      <c r="BH4513"/>
      <c r="BI4513"/>
      <c r="BJ4513"/>
      <c r="BK4513"/>
      <c r="BL4513"/>
      <c r="BM4513"/>
      <c r="BN4513"/>
      <c r="BO4513"/>
      <c r="BP4513"/>
      <c r="BQ4513"/>
      <c r="BR4513"/>
      <c r="BS4513"/>
      <c r="BT4513"/>
      <c r="BU4513"/>
      <c r="BV4513"/>
      <c r="BW4513"/>
      <c r="BX4513"/>
      <c r="BY4513"/>
      <c r="BZ4513"/>
      <c r="CA4513"/>
      <c r="CB4513"/>
      <c r="CC4513"/>
      <c r="CD4513"/>
      <c r="CE4513"/>
      <c r="CF4513"/>
      <c r="CG4513"/>
      <c r="CH4513"/>
      <c r="CI4513"/>
      <c r="CJ4513"/>
      <c r="CK4513"/>
      <c r="CL4513"/>
      <c r="CM4513"/>
      <c r="CN4513"/>
      <c r="CO4513"/>
      <c r="CP4513"/>
      <c r="CQ4513"/>
      <c r="CR4513"/>
      <c r="CS4513"/>
      <c r="CT4513"/>
      <c r="CU4513"/>
      <c r="CV4513"/>
      <c r="CW4513"/>
      <c r="CX4513"/>
      <c r="CY4513"/>
      <c r="CZ4513"/>
      <c r="DA4513"/>
      <c r="DB4513"/>
      <c r="DC4513"/>
      <c r="DD4513"/>
      <c r="DE4513"/>
      <c r="DF4513"/>
      <c r="DG4513"/>
      <c r="DH4513"/>
      <c r="DI4513"/>
      <c r="DJ4513"/>
      <c r="DK4513"/>
      <c r="DL4513"/>
      <c r="DM4513"/>
      <c r="DN4513"/>
      <c r="DO4513"/>
      <c r="DP4513"/>
      <c r="DQ4513"/>
      <c r="DR4513"/>
      <c r="DS4513"/>
      <c r="DT4513"/>
      <c r="DU4513"/>
      <c r="DV4513"/>
      <c r="DW4513"/>
      <c r="DX4513"/>
      <c r="DY4513"/>
      <c r="DZ4513"/>
      <c r="EA4513"/>
      <c r="EB4513"/>
      <c r="EC4513"/>
      <c r="ED4513"/>
      <c r="EE4513"/>
      <c r="EF4513"/>
      <c r="EG4513"/>
      <c r="EH4513"/>
      <c r="EI4513"/>
      <c r="EJ4513"/>
      <c r="EK4513"/>
      <c r="EL4513"/>
      <c r="EM4513"/>
      <c r="EN4513"/>
      <c r="EO4513"/>
      <c r="EP4513"/>
      <c r="EQ4513"/>
      <c r="ER4513"/>
      <c r="ES4513"/>
      <c r="ET4513"/>
      <c r="EU4513"/>
      <c r="EV4513"/>
      <c r="EW4513"/>
      <c r="EX4513"/>
      <c r="EY4513"/>
      <c r="EZ4513"/>
      <c r="FA4513"/>
      <c r="FB4513"/>
      <c r="FC4513"/>
      <c r="FD4513"/>
      <c r="FE4513"/>
      <c r="FF4513"/>
      <c r="FG4513"/>
      <c r="FH4513"/>
      <c r="FI4513"/>
      <c r="FJ4513"/>
      <c r="FK4513"/>
      <c r="FL4513"/>
      <c r="FM4513"/>
      <c r="FN4513"/>
      <c r="FO4513"/>
      <c r="FP4513"/>
      <c r="FQ4513"/>
      <c r="FR4513"/>
      <c r="FS4513"/>
      <c r="FT4513"/>
      <c r="FU4513"/>
      <c r="FV4513"/>
      <c r="FW4513"/>
      <c r="FX4513"/>
      <c r="FY4513"/>
      <c r="FZ4513"/>
      <c r="GA4513"/>
      <c r="GB4513"/>
      <c r="GC4513"/>
      <c r="GD4513"/>
      <c r="GE4513"/>
      <c r="GF4513"/>
      <c r="GG4513"/>
      <c r="GH4513"/>
      <c r="GI4513"/>
      <c r="GJ4513"/>
      <c r="GK4513"/>
      <c r="GL4513"/>
      <c r="GM4513"/>
      <c r="GN4513"/>
      <c r="GO4513"/>
      <c r="GP4513"/>
      <c r="GQ4513"/>
      <c r="GR4513"/>
      <c r="GS4513"/>
      <c r="GT4513"/>
      <c r="GU4513"/>
      <c r="GV4513"/>
      <c r="GW4513"/>
      <c r="GX4513"/>
      <c r="GY4513"/>
      <c r="GZ4513"/>
      <c r="HA4513"/>
      <c r="HB4513"/>
      <c r="HC4513"/>
      <c r="HD4513"/>
      <c r="HE4513"/>
      <c r="HF4513"/>
      <c r="HG4513"/>
      <c r="HH4513"/>
      <c r="HI4513"/>
      <c r="HJ4513"/>
      <c r="HK4513"/>
      <c r="HL4513"/>
      <c r="HM4513"/>
      <c r="HN4513"/>
      <c r="HO4513"/>
      <c r="HP4513"/>
      <c r="HQ4513"/>
      <c r="HR4513"/>
      <c r="HS4513"/>
      <c r="HT4513"/>
      <c r="HU4513"/>
      <c r="HV4513"/>
      <c r="HW4513"/>
      <c r="HX4513"/>
      <c r="HY4513"/>
      <c r="HZ4513"/>
      <c r="IA4513"/>
      <c r="IB4513"/>
      <c r="IC4513"/>
      <c r="ID4513"/>
      <c r="IE4513"/>
      <c r="IF4513"/>
      <c r="IG4513"/>
      <c r="IH4513"/>
      <c r="II4513"/>
      <c r="IJ4513"/>
      <c r="IK4513"/>
      <c r="IL4513"/>
      <c r="IM4513"/>
      <c r="IN4513"/>
      <c r="IO4513"/>
      <c r="IP4513"/>
      <c r="IQ4513"/>
      <c r="IR4513"/>
      <c r="IS4513"/>
      <c r="IT4513"/>
      <c r="IU4513"/>
      <c r="IV4513"/>
    </row>
    <row r="4514" spans="1:256" ht="12.5">
      <c r="A4514" s="305"/>
      <c r="B4514" s="65">
        <v>1</v>
      </c>
      <c r="C4514" s="66">
        <f>IF(E4514="A",1,IF(E4514="B",1,0))</f>
        <v>0</v>
      </c>
      <c r="D4514" s="76" t="s">
        <v>87</v>
      </c>
      <c r="E4514" s="99" t="s">
        <v>70</v>
      </c>
      <c r="F4514" s="76" t="s">
        <v>68</v>
      </c>
      <c r="G4514" s="78"/>
      <c r="H4514" s="96" t="s">
        <v>1336</v>
      </c>
      <c r="I4514" s="107" t="s">
        <v>4864</v>
      </c>
      <c r="J4514" s="81"/>
      <c r="K4514" s="72"/>
      <c r="L4514" s="72"/>
      <c r="M4514" s="72"/>
      <c r="N4514" s="72"/>
      <c r="O4514" s="72"/>
      <c r="P4514" s="72"/>
      <c r="Q4514" s="833"/>
      <c r="R4514" s="102"/>
      <c r="S4514" s="73"/>
      <c r="T4514" s="102"/>
      <c r="U4514" s="103"/>
      <c r="V4514" s="104"/>
      <c r="W4514"/>
      <c r="X4514"/>
      <c r="Y4514"/>
      <c r="Z4514"/>
      <c r="AA4514"/>
      <c r="AB4514"/>
      <c r="AC4514"/>
      <c r="AD4514"/>
      <c r="AE4514"/>
      <c r="AF4514"/>
      <c r="AG4514"/>
      <c r="AH4514"/>
      <c r="AI4514"/>
      <c r="AJ4514"/>
      <c r="AK4514"/>
      <c r="AL4514"/>
      <c r="AM4514"/>
      <c r="AN4514"/>
      <c r="AO4514"/>
      <c r="AP4514"/>
      <c r="AQ4514"/>
      <c r="AR4514"/>
      <c r="AS4514"/>
      <c r="AT4514"/>
      <c r="AU4514"/>
      <c r="AV4514"/>
      <c r="AW4514"/>
      <c r="AX4514"/>
      <c r="AY4514"/>
      <c r="AZ4514"/>
      <c r="BA4514"/>
      <c r="BB4514"/>
      <c r="BC4514"/>
      <c r="BD4514"/>
      <c r="BE4514"/>
      <c r="BF4514"/>
      <c r="BG4514"/>
      <c r="BH4514"/>
      <c r="BI4514"/>
      <c r="BJ4514"/>
      <c r="BK4514"/>
      <c r="BL4514"/>
      <c r="BM4514"/>
      <c r="BN4514"/>
      <c r="BO4514"/>
      <c r="BP4514"/>
      <c r="BQ4514"/>
      <c r="BR4514"/>
      <c r="BS4514"/>
      <c r="BT4514"/>
      <c r="BU4514"/>
      <c r="BV4514"/>
      <c r="BW4514"/>
      <c r="BX4514"/>
      <c r="BY4514"/>
      <c r="BZ4514"/>
      <c r="CA4514"/>
      <c r="CB4514"/>
      <c r="CC4514"/>
      <c r="CD4514"/>
      <c r="CE4514"/>
      <c r="CF4514"/>
      <c r="CG4514"/>
      <c r="CH4514"/>
      <c r="CI4514"/>
      <c r="CJ4514"/>
      <c r="CK4514"/>
      <c r="CL4514"/>
      <c r="CM4514"/>
      <c r="CN4514"/>
      <c r="CO4514"/>
      <c r="CP4514"/>
      <c r="CQ4514"/>
      <c r="CR4514"/>
      <c r="CS4514"/>
      <c r="CT4514"/>
      <c r="CU4514"/>
      <c r="CV4514"/>
      <c r="CW4514"/>
      <c r="CX4514"/>
      <c r="CY4514"/>
      <c r="CZ4514"/>
      <c r="DA4514"/>
      <c r="DB4514"/>
      <c r="DC4514"/>
      <c r="DD4514"/>
      <c r="DE4514"/>
      <c r="DF4514"/>
      <c r="DG4514"/>
      <c r="DH4514"/>
      <c r="DI4514"/>
      <c r="DJ4514"/>
      <c r="DK4514"/>
      <c r="DL4514"/>
      <c r="DM4514"/>
      <c r="DN4514"/>
      <c r="DO4514"/>
      <c r="DP4514"/>
      <c r="DQ4514"/>
      <c r="DR4514"/>
      <c r="DS4514"/>
      <c r="DT4514"/>
      <c r="DU4514"/>
      <c r="DV4514"/>
      <c r="DW4514"/>
      <c r="DX4514"/>
      <c r="DY4514"/>
      <c r="DZ4514"/>
      <c r="EA4514"/>
      <c r="EB4514"/>
      <c r="EC4514"/>
      <c r="ED4514"/>
      <c r="EE4514"/>
      <c r="EF4514"/>
      <c r="EG4514"/>
      <c r="EH4514"/>
      <c r="EI4514"/>
      <c r="EJ4514"/>
      <c r="EK4514"/>
      <c r="EL4514"/>
      <c r="EM4514"/>
      <c r="EN4514"/>
      <c r="EO4514"/>
      <c r="EP4514"/>
      <c r="EQ4514"/>
      <c r="ER4514"/>
      <c r="ES4514"/>
      <c r="ET4514"/>
      <c r="EU4514"/>
      <c r="EV4514"/>
      <c r="EW4514"/>
      <c r="EX4514"/>
      <c r="EY4514"/>
      <c r="EZ4514"/>
      <c r="FA4514"/>
      <c r="FB4514"/>
      <c r="FC4514"/>
      <c r="FD4514"/>
      <c r="FE4514"/>
      <c r="FF4514"/>
      <c r="FG4514"/>
      <c r="FH4514"/>
      <c r="FI4514"/>
      <c r="FJ4514"/>
      <c r="FK4514"/>
      <c r="FL4514"/>
      <c r="FM4514"/>
      <c r="FN4514"/>
      <c r="FO4514"/>
      <c r="FP4514"/>
      <c r="FQ4514"/>
      <c r="FR4514"/>
      <c r="FS4514"/>
      <c r="FT4514"/>
      <c r="FU4514"/>
      <c r="FV4514"/>
      <c r="FW4514"/>
      <c r="FX4514"/>
      <c r="FY4514"/>
      <c r="FZ4514"/>
      <c r="GA4514"/>
      <c r="GB4514"/>
      <c r="GC4514"/>
      <c r="GD4514"/>
      <c r="GE4514"/>
      <c r="GF4514"/>
      <c r="GG4514"/>
      <c r="GH4514"/>
      <c r="GI4514"/>
      <c r="GJ4514"/>
      <c r="GK4514"/>
      <c r="GL4514"/>
      <c r="GM4514"/>
      <c r="GN4514"/>
      <c r="GO4514"/>
      <c r="GP4514"/>
      <c r="GQ4514"/>
      <c r="GR4514"/>
      <c r="GS4514"/>
      <c r="GT4514"/>
      <c r="GU4514"/>
      <c r="GV4514"/>
      <c r="GW4514"/>
      <c r="GX4514"/>
      <c r="GY4514"/>
      <c r="GZ4514"/>
      <c r="HA4514"/>
      <c r="HB4514"/>
      <c r="HC4514"/>
      <c r="HD4514"/>
      <c r="HE4514"/>
      <c r="HF4514"/>
      <c r="HG4514"/>
      <c r="HH4514"/>
      <c r="HI4514"/>
      <c r="HJ4514"/>
      <c r="HK4514"/>
      <c r="HL4514"/>
      <c r="HM4514"/>
      <c r="HN4514"/>
      <c r="HO4514"/>
      <c r="HP4514"/>
      <c r="HQ4514"/>
      <c r="HR4514"/>
      <c r="HS4514"/>
      <c r="HT4514"/>
      <c r="HU4514"/>
      <c r="HV4514"/>
      <c r="HW4514"/>
      <c r="HX4514"/>
      <c r="HY4514"/>
      <c r="HZ4514"/>
      <c r="IA4514"/>
      <c r="IB4514"/>
      <c r="IC4514"/>
      <c r="ID4514"/>
      <c r="IE4514"/>
      <c r="IF4514"/>
      <c r="IG4514"/>
      <c r="IH4514"/>
      <c r="II4514"/>
      <c r="IJ4514"/>
      <c r="IK4514"/>
      <c r="IL4514"/>
      <c r="IM4514"/>
      <c r="IN4514"/>
      <c r="IO4514"/>
      <c r="IP4514"/>
      <c r="IQ4514"/>
      <c r="IR4514"/>
      <c r="IS4514"/>
      <c r="IT4514"/>
      <c r="IU4514"/>
      <c r="IV4514"/>
    </row>
    <row r="4515" spans="1:256" ht="12.5">
      <c r="A4515" s="305"/>
      <c r="B4515" s="65">
        <v>1</v>
      </c>
      <c r="C4515" s="66">
        <f>IF(E4515="A",1,IF(E4515="B",1,0))</f>
        <v>1</v>
      </c>
      <c r="D4515" s="76" t="s">
        <v>68</v>
      </c>
      <c r="E4515" s="76" t="s">
        <v>87</v>
      </c>
      <c r="F4515" s="99" t="s">
        <v>99</v>
      </c>
      <c r="G4515" s="78"/>
      <c r="H4515" s="96" t="s">
        <v>135</v>
      </c>
      <c r="I4515" s="107" t="s">
        <v>209</v>
      </c>
      <c r="J4515" s="81"/>
      <c r="K4515" s="72"/>
      <c r="L4515" s="72"/>
      <c r="M4515" s="72"/>
      <c r="N4515" s="72"/>
      <c r="O4515" s="72"/>
      <c r="P4515" s="72"/>
      <c r="Q4515" s="833"/>
      <c r="R4515" s="102"/>
      <c r="S4515" s="73"/>
      <c r="T4515" s="102"/>
      <c r="U4515" s="103"/>
      <c r="V4515" s="104"/>
      <c r="W4515"/>
      <c r="X4515"/>
      <c r="Y4515"/>
      <c r="Z4515"/>
      <c r="AA4515"/>
      <c r="AB4515"/>
      <c r="AC4515"/>
      <c r="AD4515"/>
      <c r="AE4515"/>
      <c r="AF4515"/>
      <c r="AG4515"/>
      <c r="AH4515"/>
      <c r="AI4515"/>
      <c r="AJ4515"/>
      <c r="AK4515"/>
      <c r="AL4515"/>
      <c r="AM4515"/>
      <c r="AN4515"/>
      <c r="AO4515"/>
      <c r="AP4515"/>
      <c r="AQ4515"/>
      <c r="AR4515"/>
      <c r="AS4515"/>
      <c r="AT4515"/>
      <c r="AU4515"/>
      <c r="AV4515"/>
      <c r="AW4515"/>
      <c r="AX4515"/>
      <c r="AY4515"/>
      <c r="AZ4515"/>
      <c r="BA4515"/>
      <c r="BB4515"/>
      <c r="BC4515"/>
      <c r="BD4515"/>
      <c r="BE4515"/>
      <c r="BF4515"/>
      <c r="BG4515"/>
      <c r="BH4515"/>
      <c r="BI4515"/>
      <c r="BJ4515"/>
      <c r="BK4515"/>
      <c r="BL4515"/>
      <c r="BM4515"/>
      <c r="BN4515"/>
      <c r="BO4515"/>
      <c r="BP4515"/>
      <c r="BQ4515"/>
      <c r="BR4515"/>
      <c r="BS4515"/>
      <c r="BT4515"/>
      <c r="BU4515"/>
      <c r="BV4515"/>
      <c r="BW4515"/>
      <c r="BX4515"/>
      <c r="BY4515"/>
      <c r="BZ4515"/>
      <c r="CA4515"/>
      <c r="CB4515"/>
      <c r="CC4515"/>
      <c r="CD4515"/>
      <c r="CE4515"/>
      <c r="CF4515"/>
      <c r="CG4515"/>
      <c r="CH4515"/>
      <c r="CI4515"/>
      <c r="CJ4515"/>
      <c r="CK4515"/>
      <c r="CL4515"/>
      <c r="CM4515"/>
      <c r="CN4515"/>
      <c r="CO4515"/>
      <c r="CP4515"/>
      <c r="CQ4515"/>
      <c r="CR4515"/>
      <c r="CS4515"/>
      <c r="CT4515"/>
      <c r="CU4515"/>
      <c r="CV4515"/>
      <c r="CW4515"/>
      <c r="CX4515"/>
      <c r="CY4515"/>
      <c r="CZ4515"/>
      <c r="DA4515"/>
      <c r="DB4515"/>
      <c r="DC4515"/>
      <c r="DD4515"/>
      <c r="DE4515"/>
      <c r="DF4515"/>
      <c r="DG4515"/>
      <c r="DH4515"/>
      <c r="DI4515"/>
      <c r="DJ4515"/>
      <c r="DK4515"/>
      <c r="DL4515"/>
      <c r="DM4515"/>
      <c r="DN4515"/>
      <c r="DO4515"/>
      <c r="DP4515"/>
      <c r="DQ4515"/>
      <c r="DR4515"/>
      <c r="DS4515"/>
      <c r="DT4515"/>
      <c r="DU4515"/>
      <c r="DV4515"/>
      <c r="DW4515"/>
      <c r="DX4515"/>
      <c r="DY4515"/>
      <c r="DZ4515"/>
      <c r="EA4515"/>
      <c r="EB4515"/>
      <c r="EC4515"/>
      <c r="ED4515"/>
      <c r="EE4515"/>
      <c r="EF4515"/>
      <c r="EG4515"/>
      <c r="EH4515"/>
      <c r="EI4515"/>
      <c r="EJ4515"/>
      <c r="EK4515"/>
      <c r="EL4515"/>
      <c r="EM4515"/>
      <c r="EN4515"/>
      <c r="EO4515"/>
      <c r="EP4515"/>
      <c r="EQ4515"/>
      <c r="ER4515"/>
      <c r="ES4515"/>
      <c r="ET4515"/>
      <c r="EU4515"/>
      <c r="EV4515"/>
      <c r="EW4515"/>
      <c r="EX4515"/>
      <c r="EY4515"/>
      <c r="EZ4515"/>
      <c r="FA4515"/>
      <c r="FB4515"/>
      <c r="FC4515"/>
      <c r="FD4515"/>
      <c r="FE4515"/>
      <c r="FF4515"/>
      <c r="FG4515"/>
      <c r="FH4515"/>
      <c r="FI4515"/>
      <c r="FJ4515"/>
      <c r="FK4515"/>
      <c r="FL4515"/>
      <c r="FM4515"/>
      <c r="FN4515"/>
      <c r="FO4515"/>
      <c r="FP4515"/>
      <c r="FQ4515"/>
      <c r="FR4515"/>
      <c r="FS4515"/>
      <c r="FT4515"/>
      <c r="FU4515"/>
      <c r="FV4515"/>
      <c r="FW4515"/>
      <c r="FX4515"/>
      <c r="FY4515"/>
      <c r="FZ4515"/>
      <c r="GA4515"/>
      <c r="GB4515"/>
      <c r="GC4515"/>
      <c r="GD4515"/>
      <c r="GE4515"/>
      <c r="GF4515"/>
      <c r="GG4515"/>
      <c r="GH4515"/>
      <c r="GI4515"/>
      <c r="GJ4515"/>
      <c r="GK4515"/>
      <c r="GL4515"/>
      <c r="GM4515"/>
      <c r="GN4515"/>
      <c r="GO4515"/>
      <c r="GP4515"/>
      <c r="GQ4515"/>
      <c r="GR4515"/>
      <c r="GS4515"/>
      <c r="GT4515"/>
      <c r="GU4515"/>
      <c r="GV4515"/>
      <c r="GW4515"/>
      <c r="GX4515"/>
      <c r="GY4515"/>
      <c r="GZ4515"/>
      <c r="HA4515"/>
      <c r="HB4515"/>
      <c r="HC4515"/>
      <c r="HD4515"/>
      <c r="HE4515"/>
      <c r="HF4515"/>
      <c r="HG4515"/>
      <c r="HH4515"/>
      <c r="HI4515"/>
      <c r="HJ4515"/>
      <c r="HK4515"/>
      <c r="HL4515"/>
      <c r="HM4515"/>
      <c r="HN4515"/>
      <c r="HO4515"/>
      <c r="HP4515"/>
      <c r="HQ4515"/>
      <c r="HR4515"/>
      <c r="HS4515"/>
      <c r="HT4515"/>
      <c r="HU4515"/>
      <c r="HV4515"/>
      <c r="HW4515"/>
      <c r="HX4515"/>
      <c r="HY4515"/>
      <c r="HZ4515"/>
      <c r="IA4515"/>
      <c r="IB4515"/>
      <c r="IC4515"/>
      <c r="ID4515"/>
      <c r="IE4515"/>
      <c r="IF4515"/>
      <c r="IG4515"/>
      <c r="IH4515"/>
      <c r="II4515"/>
      <c r="IJ4515"/>
      <c r="IK4515"/>
      <c r="IL4515"/>
      <c r="IM4515"/>
      <c r="IN4515"/>
      <c r="IO4515"/>
      <c r="IP4515"/>
      <c r="IQ4515"/>
      <c r="IR4515"/>
      <c r="IS4515"/>
      <c r="IT4515"/>
      <c r="IU4515"/>
      <c r="IV4515"/>
    </row>
    <row r="4516" spans="1:256" ht="12.5">
      <c r="A4516" s="305"/>
      <c r="B4516" s="65">
        <v>1</v>
      </c>
      <c r="C4516" s="66">
        <v>3</v>
      </c>
      <c r="D4516" s="76" t="s">
        <v>68</v>
      </c>
      <c r="E4516" s="76" t="s">
        <v>87</v>
      </c>
      <c r="F4516" s="99" t="s">
        <v>99</v>
      </c>
      <c r="G4516" s="78"/>
      <c r="H4516" s="96" t="s">
        <v>135</v>
      </c>
      <c r="I4516" s="107" t="s">
        <v>209</v>
      </c>
      <c r="J4516" s="81" t="s">
        <v>616</v>
      </c>
      <c r="K4516" s="72"/>
      <c r="L4516" s="72"/>
      <c r="M4516" s="72"/>
      <c r="N4516" s="72"/>
      <c r="O4516" s="72"/>
      <c r="P4516" s="72"/>
      <c r="Q4516" s="833"/>
      <c r="R4516" s="102"/>
      <c r="S4516" s="73"/>
      <c r="T4516" s="102"/>
      <c r="U4516" s="103"/>
      <c r="V4516" s="104"/>
      <c r="W4516"/>
      <c r="X4516"/>
      <c r="Y4516"/>
      <c r="Z4516"/>
      <c r="AA4516"/>
      <c r="AB4516"/>
      <c r="AC4516"/>
      <c r="AD4516"/>
      <c r="AE4516"/>
      <c r="AF4516"/>
      <c r="AG4516"/>
      <c r="AH4516"/>
      <c r="AI4516"/>
      <c r="AJ4516"/>
      <c r="AK4516"/>
      <c r="AL4516"/>
      <c r="AM4516"/>
      <c r="AN4516"/>
      <c r="AO4516"/>
      <c r="AP4516"/>
      <c r="AQ4516"/>
      <c r="AR4516"/>
      <c r="AS4516"/>
      <c r="AT4516"/>
      <c r="AU4516"/>
      <c r="AV4516"/>
      <c r="AW4516"/>
      <c r="AX4516"/>
      <c r="AY4516"/>
      <c r="AZ4516"/>
      <c r="BA4516"/>
      <c r="BB4516"/>
      <c r="BC4516"/>
      <c r="BD4516"/>
      <c r="BE4516"/>
      <c r="BF4516"/>
      <c r="BG4516"/>
      <c r="BH4516"/>
      <c r="BI4516"/>
      <c r="BJ4516"/>
      <c r="BK4516"/>
      <c r="BL4516"/>
      <c r="BM4516"/>
      <c r="BN4516"/>
      <c r="BO4516"/>
      <c r="BP4516"/>
      <c r="BQ4516"/>
      <c r="BR4516"/>
      <c r="BS4516"/>
      <c r="BT4516"/>
      <c r="BU4516"/>
      <c r="BV4516"/>
      <c r="BW4516"/>
      <c r="BX4516"/>
      <c r="BY4516"/>
      <c r="BZ4516"/>
      <c r="CA4516"/>
      <c r="CB4516"/>
      <c r="CC4516"/>
      <c r="CD4516"/>
      <c r="CE4516"/>
      <c r="CF4516"/>
      <c r="CG4516"/>
      <c r="CH4516"/>
      <c r="CI4516"/>
      <c r="CJ4516"/>
      <c r="CK4516"/>
      <c r="CL4516"/>
      <c r="CM4516"/>
      <c r="CN4516"/>
      <c r="CO4516"/>
      <c r="CP4516"/>
      <c r="CQ4516"/>
      <c r="CR4516"/>
      <c r="CS4516"/>
      <c r="CT4516"/>
      <c r="CU4516"/>
      <c r="CV4516"/>
      <c r="CW4516"/>
      <c r="CX4516"/>
      <c r="CY4516"/>
      <c r="CZ4516"/>
      <c r="DA4516"/>
      <c r="DB4516"/>
      <c r="DC4516"/>
      <c r="DD4516"/>
      <c r="DE4516"/>
      <c r="DF4516"/>
      <c r="DG4516"/>
      <c r="DH4516"/>
      <c r="DI4516"/>
      <c r="DJ4516"/>
      <c r="DK4516"/>
      <c r="DL4516"/>
      <c r="DM4516"/>
      <c r="DN4516"/>
      <c r="DO4516"/>
      <c r="DP4516"/>
      <c r="DQ4516"/>
      <c r="DR4516"/>
      <c r="DS4516"/>
      <c r="DT4516"/>
      <c r="DU4516"/>
      <c r="DV4516"/>
      <c r="DW4516"/>
      <c r="DX4516"/>
      <c r="DY4516"/>
      <c r="DZ4516"/>
      <c r="EA4516"/>
      <c r="EB4516"/>
      <c r="EC4516"/>
      <c r="ED4516"/>
      <c r="EE4516"/>
      <c r="EF4516"/>
      <c r="EG4516"/>
      <c r="EH4516"/>
      <c r="EI4516"/>
      <c r="EJ4516"/>
      <c r="EK4516"/>
      <c r="EL4516"/>
      <c r="EM4516"/>
      <c r="EN4516"/>
      <c r="EO4516"/>
      <c r="EP4516"/>
      <c r="EQ4516"/>
      <c r="ER4516"/>
      <c r="ES4516"/>
      <c r="ET4516"/>
      <c r="EU4516"/>
      <c r="EV4516"/>
      <c r="EW4516"/>
      <c r="EX4516"/>
      <c r="EY4516"/>
      <c r="EZ4516"/>
      <c r="FA4516"/>
      <c r="FB4516"/>
      <c r="FC4516"/>
      <c r="FD4516"/>
      <c r="FE4516"/>
      <c r="FF4516"/>
      <c r="FG4516"/>
      <c r="FH4516"/>
      <c r="FI4516"/>
      <c r="FJ4516"/>
      <c r="FK4516"/>
      <c r="FL4516"/>
      <c r="FM4516"/>
      <c r="FN4516"/>
      <c r="FO4516"/>
      <c r="FP4516"/>
      <c r="FQ4516"/>
      <c r="FR4516"/>
      <c r="FS4516"/>
      <c r="FT4516"/>
      <c r="FU4516"/>
      <c r="FV4516"/>
      <c r="FW4516"/>
      <c r="FX4516"/>
      <c r="FY4516"/>
      <c r="FZ4516"/>
      <c r="GA4516"/>
      <c r="GB4516"/>
      <c r="GC4516"/>
      <c r="GD4516"/>
      <c r="GE4516"/>
      <c r="GF4516"/>
      <c r="GG4516"/>
      <c r="GH4516"/>
      <c r="GI4516"/>
      <c r="GJ4516"/>
      <c r="GK4516"/>
      <c r="GL4516"/>
      <c r="GM4516"/>
      <c r="GN4516"/>
      <c r="GO4516"/>
      <c r="GP4516"/>
      <c r="GQ4516"/>
      <c r="GR4516"/>
      <c r="GS4516"/>
      <c r="GT4516"/>
      <c r="GU4516"/>
      <c r="GV4516"/>
      <c r="GW4516"/>
      <c r="GX4516"/>
      <c r="GY4516"/>
      <c r="GZ4516"/>
      <c r="HA4516"/>
      <c r="HB4516"/>
      <c r="HC4516"/>
      <c r="HD4516"/>
      <c r="HE4516"/>
      <c r="HF4516"/>
      <c r="HG4516"/>
      <c r="HH4516"/>
      <c r="HI4516"/>
      <c r="HJ4516"/>
      <c r="HK4516"/>
      <c r="HL4516"/>
      <c r="HM4516"/>
      <c r="HN4516"/>
      <c r="HO4516"/>
      <c r="HP4516"/>
      <c r="HQ4516"/>
      <c r="HR4516"/>
      <c r="HS4516"/>
      <c r="HT4516"/>
      <c r="HU4516"/>
      <c r="HV4516"/>
      <c r="HW4516"/>
      <c r="HX4516"/>
      <c r="HY4516"/>
      <c r="HZ4516"/>
      <c r="IA4516"/>
      <c r="IB4516"/>
      <c r="IC4516"/>
      <c r="ID4516"/>
      <c r="IE4516"/>
      <c r="IF4516"/>
      <c r="IG4516"/>
      <c r="IH4516"/>
      <c r="II4516"/>
      <c r="IJ4516"/>
      <c r="IK4516"/>
      <c r="IL4516"/>
      <c r="IM4516"/>
      <c r="IN4516"/>
      <c r="IO4516"/>
      <c r="IP4516"/>
      <c r="IQ4516"/>
      <c r="IR4516"/>
      <c r="IS4516"/>
      <c r="IT4516"/>
      <c r="IU4516"/>
      <c r="IV4516"/>
    </row>
    <row r="4517" spans="1:256" ht="12.5">
      <c r="A4517" s="305"/>
      <c r="B4517" s="65">
        <v>1</v>
      </c>
      <c r="C4517" s="66">
        <f>IF(E4517="A",1,IF(E4517="B",1,0))</f>
        <v>1</v>
      </c>
      <c r="D4517" s="658" t="s">
        <v>87</v>
      </c>
      <c r="E4517" s="658" t="s">
        <v>87</v>
      </c>
      <c r="F4517" s="656" t="s">
        <v>70</v>
      </c>
      <c r="G4517" s="78"/>
      <c r="H4517" s="96" t="s">
        <v>131</v>
      </c>
      <c r="I4517" s="107" t="s">
        <v>4865</v>
      </c>
      <c r="J4517" s="81"/>
      <c r="K4517" s="72"/>
      <c r="L4517" s="72"/>
      <c r="M4517" s="72"/>
      <c r="N4517" s="72"/>
      <c r="O4517" s="72"/>
      <c r="P4517" s="72"/>
      <c r="Q4517" s="833"/>
      <c r="R4517" s="102"/>
      <c r="S4517" s="73"/>
      <c r="T4517" s="102"/>
      <c r="U4517" s="103"/>
      <c r="V4517" s="104"/>
      <c r="W4517"/>
      <c r="X4517"/>
      <c r="Y4517"/>
      <c r="Z4517"/>
      <c r="AA4517"/>
      <c r="AB4517"/>
      <c r="AC4517"/>
      <c r="AD4517"/>
      <c r="AE4517"/>
      <c r="AF4517"/>
      <c r="AG4517"/>
      <c r="AH4517"/>
      <c r="AI4517"/>
      <c r="AJ4517"/>
      <c r="AK4517"/>
      <c r="AL4517"/>
      <c r="AM4517"/>
      <c r="AN4517"/>
      <c r="AO4517"/>
      <c r="AP4517"/>
      <c r="AQ4517"/>
      <c r="AR4517"/>
      <c r="AS4517"/>
      <c r="AT4517"/>
      <c r="AU4517"/>
      <c r="AV4517"/>
      <c r="AW4517"/>
      <c r="AX4517"/>
      <c r="AY4517"/>
      <c r="AZ4517"/>
      <c r="BA4517"/>
      <c r="BB4517"/>
      <c r="BC4517"/>
      <c r="BD4517"/>
      <c r="BE4517"/>
      <c r="BF4517"/>
      <c r="BG4517"/>
      <c r="BH4517"/>
      <c r="BI4517"/>
      <c r="BJ4517"/>
      <c r="BK4517"/>
      <c r="BL4517"/>
      <c r="BM4517"/>
      <c r="BN4517"/>
      <c r="BO4517"/>
      <c r="BP4517"/>
      <c r="BQ4517"/>
      <c r="BR4517"/>
      <c r="BS4517"/>
      <c r="BT4517"/>
      <c r="BU4517"/>
      <c r="BV4517"/>
      <c r="BW4517"/>
      <c r="BX4517"/>
      <c r="BY4517"/>
      <c r="BZ4517"/>
      <c r="CA4517"/>
      <c r="CB4517"/>
      <c r="CC4517"/>
      <c r="CD4517"/>
      <c r="CE4517"/>
      <c r="CF4517"/>
      <c r="CG4517"/>
      <c r="CH4517"/>
      <c r="CI4517"/>
      <c r="CJ4517"/>
      <c r="CK4517"/>
      <c r="CL4517"/>
      <c r="CM4517"/>
      <c r="CN4517"/>
      <c r="CO4517"/>
      <c r="CP4517"/>
      <c r="CQ4517"/>
      <c r="CR4517"/>
      <c r="CS4517"/>
      <c r="CT4517"/>
      <c r="CU4517"/>
      <c r="CV4517"/>
      <c r="CW4517"/>
      <c r="CX4517"/>
      <c r="CY4517"/>
      <c r="CZ4517"/>
      <c r="DA4517"/>
      <c r="DB4517"/>
      <c r="DC4517"/>
      <c r="DD4517"/>
      <c r="DE4517"/>
      <c r="DF4517"/>
      <c r="DG4517"/>
      <c r="DH4517"/>
      <c r="DI4517"/>
      <c r="DJ4517"/>
      <c r="DK4517"/>
      <c r="DL4517"/>
      <c r="DM4517"/>
      <c r="DN4517"/>
      <c r="DO4517"/>
      <c r="DP4517"/>
      <c r="DQ4517"/>
      <c r="DR4517"/>
      <c r="DS4517"/>
      <c r="DT4517"/>
      <c r="DU4517"/>
      <c r="DV4517"/>
      <c r="DW4517"/>
      <c r="DX4517"/>
      <c r="DY4517"/>
      <c r="DZ4517"/>
      <c r="EA4517"/>
      <c r="EB4517"/>
      <c r="EC4517"/>
      <c r="ED4517"/>
      <c r="EE4517"/>
      <c r="EF4517"/>
      <c r="EG4517"/>
      <c r="EH4517"/>
      <c r="EI4517"/>
      <c r="EJ4517"/>
      <c r="EK4517"/>
      <c r="EL4517"/>
      <c r="EM4517"/>
      <c r="EN4517"/>
      <c r="EO4517"/>
      <c r="EP4517"/>
      <c r="EQ4517"/>
      <c r="ER4517"/>
      <c r="ES4517"/>
      <c r="ET4517"/>
      <c r="EU4517"/>
      <c r="EV4517"/>
      <c r="EW4517"/>
      <c r="EX4517"/>
      <c r="EY4517"/>
      <c r="EZ4517"/>
      <c r="FA4517"/>
      <c r="FB4517"/>
      <c r="FC4517"/>
      <c r="FD4517"/>
      <c r="FE4517"/>
      <c r="FF4517"/>
      <c r="FG4517"/>
      <c r="FH4517"/>
      <c r="FI4517"/>
      <c r="FJ4517"/>
      <c r="FK4517"/>
      <c r="FL4517"/>
      <c r="FM4517"/>
      <c r="FN4517"/>
      <c r="FO4517"/>
      <c r="FP4517"/>
      <c r="FQ4517"/>
      <c r="FR4517"/>
      <c r="FS4517"/>
      <c r="FT4517"/>
      <c r="FU4517"/>
      <c r="FV4517"/>
      <c r="FW4517"/>
      <c r="FX4517"/>
      <c r="FY4517"/>
      <c r="FZ4517"/>
      <c r="GA4517"/>
      <c r="GB4517"/>
      <c r="GC4517"/>
      <c r="GD4517"/>
      <c r="GE4517"/>
      <c r="GF4517"/>
      <c r="GG4517"/>
      <c r="GH4517"/>
      <c r="GI4517"/>
      <c r="GJ4517"/>
      <c r="GK4517"/>
      <c r="GL4517"/>
      <c r="GM4517"/>
      <c r="GN4517"/>
      <c r="GO4517"/>
      <c r="GP4517"/>
      <c r="GQ4517"/>
      <c r="GR4517"/>
      <c r="GS4517"/>
      <c r="GT4517"/>
      <c r="GU4517"/>
      <c r="GV4517"/>
      <c r="GW4517"/>
      <c r="GX4517"/>
      <c r="GY4517"/>
      <c r="GZ4517"/>
      <c r="HA4517"/>
      <c r="HB4517"/>
      <c r="HC4517"/>
      <c r="HD4517"/>
      <c r="HE4517"/>
      <c r="HF4517"/>
      <c r="HG4517"/>
      <c r="HH4517"/>
      <c r="HI4517"/>
      <c r="HJ4517"/>
      <c r="HK4517"/>
      <c r="HL4517"/>
      <c r="HM4517"/>
      <c r="HN4517"/>
      <c r="HO4517"/>
      <c r="HP4517"/>
      <c r="HQ4517"/>
      <c r="HR4517"/>
      <c r="HS4517"/>
      <c r="HT4517"/>
      <c r="HU4517"/>
      <c r="HV4517"/>
      <c r="HW4517"/>
      <c r="HX4517"/>
      <c r="HY4517"/>
      <c r="HZ4517"/>
      <c r="IA4517"/>
      <c r="IB4517"/>
      <c r="IC4517"/>
      <c r="ID4517"/>
      <c r="IE4517"/>
      <c r="IF4517"/>
      <c r="IG4517"/>
      <c r="IH4517"/>
      <c r="II4517"/>
      <c r="IJ4517"/>
      <c r="IK4517"/>
      <c r="IL4517"/>
      <c r="IM4517"/>
      <c r="IN4517"/>
      <c r="IO4517"/>
      <c r="IP4517"/>
      <c r="IQ4517"/>
      <c r="IR4517"/>
      <c r="IS4517"/>
      <c r="IT4517"/>
      <c r="IU4517"/>
      <c r="IV4517"/>
    </row>
    <row r="4518" spans="1:256" ht="12.5">
      <c r="A4518" s="305"/>
      <c r="B4518" s="65">
        <v>1</v>
      </c>
      <c r="C4518" s="66">
        <f>IF(E4518="A",4,IF(E4518="B",3,IF(E4518="C",2,IF(E4518="D",1,0))))</f>
        <v>4</v>
      </c>
      <c r="D4518" s="77" t="s">
        <v>90</v>
      </c>
      <c r="E4518" s="76" t="s">
        <v>68</v>
      </c>
      <c r="F4518" s="99" t="s">
        <v>70</v>
      </c>
      <c r="G4518" s="78"/>
      <c r="H4518" s="96" t="s">
        <v>94</v>
      </c>
      <c r="I4518" s="107" t="s">
        <v>4866</v>
      </c>
      <c r="J4518" s="81"/>
      <c r="K4518" s="72"/>
      <c r="L4518" s="72"/>
      <c r="M4518" s="72"/>
      <c r="N4518" s="72"/>
      <c r="O4518" s="72"/>
      <c r="P4518" s="72"/>
      <c r="Q4518" s="833"/>
      <c r="R4518" s="102"/>
      <c r="S4518" s="73"/>
      <c r="T4518" s="102"/>
      <c r="U4518" s="103"/>
      <c r="V4518" s="104"/>
      <c r="W4518"/>
      <c r="X4518"/>
      <c r="Y4518"/>
      <c r="Z4518"/>
      <c r="AA4518"/>
      <c r="AB4518"/>
      <c r="AC4518"/>
      <c r="AD4518"/>
      <c r="AE4518"/>
      <c r="AF4518"/>
      <c r="AG4518"/>
      <c r="AH4518"/>
      <c r="AI4518"/>
      <c r="AJ4518"/>
      <c r="AK4518"/>
      <c r="AL4518"/>
      <c r="AM4518"/>
      <c r="AN4518"/>
      <c r="AO4518"/>
      <c r="AP4518"/>
      <c r="AQ4518"/>
      <c r="AR4518"/>
      <c r="AS4518"/>
      <c r="AT4518"/>
      <c r="AU4518"/>
      <c r="AV4518"/>
      <c r="AW4518"/>
      <c r="AX4518"/>
      <c r="AY4518"/>
      <c r="AZ4518"/>
      <c r="BA4518"/>
      <c r="BB4518"/>
      <c r="BC4518"/>
      <c r="BD4518"/>
      <c r="BE4518"/>
      <c r="BF4518"/>
      <c r="BG4518"/>
      <c r="BH4518"/>
      <c r="BI4518"/>
      <c r="BJ4518"/>
      <c r="BK4518"/>
      <c r="BL4518"/>
      <c r="BM4518"/>
      <c r="BN4518"/>
      <c r="BO4518"/>
      <c r="BP4518"/>
      <c r="BQ4518"/>
      <c r="BR4518"/>
      <c r="BS4518"/>
      <c r="BT4518"/>
      <c r="BU4518"/>
      <c r="BV4518"/>
      <c r="BW4518"/>
      <c r="BX4518"/>
      <c r="BY4518"/>
      <c r="BZ4518"/>
      <c r="CA4518"/>
      <c r="CB4518"/>
      <c r="CC4518"/>
      <c r="CD4518"/>
      <c r="CE4518"/>
      <c r="CF4518"/>
      <c r="CG4518"/>
      <c r="CH4518"/>
      <c r="CI4518"/>
      <c r="CJ4518"/>
      <c r="CK4518"/>
      <c r="CL4518"/>
      <c r="CM4518"/>
      <c r="CN4518"/>
      <c r="CO4518"/>
      <c r="CP4518"/>
      <c r="CQ4518"/>
      <c r="CR4518"/>
      <c r="CS4518"/>
      <c r="CT4518"/>
      <c r="CU4518"/>
      <c r="CV4518"/>
      <c r="CW4518"/>
      <c r="CX4518"/>
      <c r="CY4518"/>
      <c r="CZ4518"/>
      <c r="DA4518"/>
      <c r="DB4518"/>
      <c r="DC4518"/>
      <c r="DD4518"/>
      <c r="DE4518"/>
      <c r="DF4518"/>
      <c r="DG4518"/>
      <c r="DH4518"/>
      <c r="DI4518"/>
      <c r="DJ4518"/>
      <c r="DK4518"/>
      <c r="DL4518"/>
      <c r="DM4518"/>
      <c r="DN4518"/>
      <c r="DO4518"/>
      <c r="DP4518"/>
      <c r="DQ4518"/>
      <c r="DR4518"/>
      <c r="DS4518"/>
      <c r="DT4518"/>
      <c r="DU4518"/>
      <c r="DV4518"/>
      <c r="DW4518"/>
      <c r="DX4518"/>
      <c r="DY4518"/>
      <c r="DZ4518"/>
      <c r="EA4518"/>
      <c r="EB4518"/>
      <c r="EC4518"/>
      <c r="ED4518"/>
      <c r="EE4518"/>
      <c r="EF4518"/>
      <c r="EG4518"/>
      <c r="EH4518"/>
      <c r="EI4518"/>
      <c r="EJ4518"/>
      <c r="EK4518"/>
      <c r="EL4518"/>
      <c r="EM4518"/>
      <c r="EN4518"/>
      <c r="EO4518"/>
      <c r="EP4518"/>
      <c r="EQ4518"/>
      <c r="ER4518"/>
      <c r="ES4518"/>
      <c r="ET4518"/>
      <c r="EU4518"/>
      <c r="EV4518"/>
      <c r="EW4518"/>
      <c r="EX4518"/>
      <c r="EY4518"/>
      <c r="EZ4518"/>
      <c r="FA4518"/>
      <c r="FB4518"/>
      <c r="FC4518"/>
      <c r="FD4518"/>
      <c r="FE4518"/>
      <c r="FF4518"/>
      <c r="FG4518"/>
      <c r="FH4518"/>
      <c r="FI4518"/>
      <c r="FJ4518"/>
      <c r="FK4518"/>
      <c r="FL4518"/>
      <c r="FM4518"/>
      <c r="FN4518"/>
      <c r="FO4518"/>
      <c r="FP4518"/>
      <c r="FQ4518"/>
      <c r="FR4518"/>
      <c r="FS4518"/>
      <c r="FT4518"/>
      <c r="FU4518"/>
      <c r="FV4518"/>
      <c r="FW4518"/>
      <c r="FX4518"/>
      <c r="FY4518"/>
      <c r="FZ4518"/>
      <c r="GA4518"/>
      <c r="GB4518"/>
      <c r="GC4518"/>
      <c r="GD4518"/>
      <c r="GE4518"/>
      <c r="GF4518"/>
      <c r="GG4518"/>
      <c r="GH4518"/>
      <c r="GI4518"/>
      <c r="GJ4518"/>
      <c r="GK4518"/>
      <c r="GL4518"/>
      <c r="GM4518"/>
      <c r="GN4518"/>
      <c r="GO4518"/>
      <c r="GP4518"/>
      <c r="GQ4518"/>
      <c r="GR4518"/>
      <c r="GS4518"/>
      <c r="GT4518"/>
      <c r="GU4518"/>
      <c r="GV4518"/>
      <c r="GW4518"/>
      <c r="GX4518"/>
      <c r="GY4518"/>
      <c r="GZ4518"/>
      <c r="HA4518"/>
      <c r="HB4518"/>
      <c r="HC4518"/>
      <c r="HD4518"/>
      <c r="HE4518"/>
      <c r="HF4518"/>
      <c r="HG4518"/>
      <c r="HH4518"/>
      <c r="HI4518"/>
      <c r="HJ4518"/>
      <c r="HK4518"/>
      <c r="HL4518"/>
      <c r="HM4518"/>
      <c r="HN4518"/>
      <c r="HO4518"/>
      <c r="HP4518"/>
      <c r="HQ4518"/>
      <c r="HR4518"/>
      <c r="HS4518"/>
      <c r="HT4518"/>
      <c r="HU4518"/>
      <c r="HV4518"/>
      <c r="HW4518"/>
      <c r="HX4518"/>
      <c r="HY4518"/>
      <c r="HZ4518"/>
      <c r="IA4518"/>
      <c r="IB4518"/>
      <c r="IC4518"/>
      <c r="ID4518"/>
      <c r="IE4518"/>
      <c r="IF4518"/>
      <c r="IG4518"/>
      <c r="IH4518"/>
      <c r="II4518"/>
      <c r="IJ4518"/>
      <c r="IK4518"/>
      <c r="IL4518"/>
      <c r="IM4518"/>
      <c r="IN4518"/>
      <c r="IO4518"/>
      <c r="IP4518"/>
      <c r="IQ4518"/>
      <c r="IR4518"/>
      <c r="IS4518"/>
      <c r="IT4518"/>
      <c r="IU4518"/>
      <c r="IV4518"/>
    </row>
    <row r="4519" spans="1:256" ht="12.5">
      <c r="A4519" s="305"/>
      <c r="B4519" s="65">
        <v>1</v>
      </c>
      <c r="C4519" s="66">
        <f>IF(E4519="A",1,IF(E4519="B",1,0))</f>
        <v>1</v>
      </c>
      <c r="D4519" s="77" t="s">
        <v>90</v>
      </c>
      <c r="E4519" s="76" t="s">
        <v>87</v>
      </c>
      <c r="F4519" s="99" t="s">
        <v>70</v>
      </c>
      <c r="G4519" s="78"/>
      <c r="H4519" s="96" t="s">
        <v>135</v>
      </c>
      <c r="I4519" s="107" t="s">
        <v>4867</v>
      </c>
      <c r="J4519" s="81"/>
      <c r="K4519" s="72"/>
      <c r="L4519" s="72"/>
      <c r="M4519" s="72"/>
      <c r="N4519" s="72"/>
      <c r="O4519" s="72"/>
      <c r="P4519" s="72"/>
      <c r="Q4519" s="833"/>
      <c r="R4519" s="102"/>
      <c r="S4519" s="73"/>
      <c r="T4519" s="102"/>
      <c r="U4519" s="103"/>
      <c r="V4519" s="104"/>
      <c r="W4519"/>
      <c r="X4519"/>
      <c r="Y4519"/>
      <c r="Z4519"/>
      <c r="AA4519"/>
      <c r="AB4519"/>
      <c r="AC4519"/>
      <c r="AD4519"/>
      <c r="AE4519"/>
      <c r="AF4519"/>
      <c r="AG4519"/>
      <c r="AH4519"/>
      <c r="AI4519"/>
      <c r="AJ4519"/>
      <c r="AK4519"/>
      <c r="AL4519"/>
      <c r="AM4519"/>
      <c r="AN4519"/>
      <c r="AO4519"/>
      <c r="AP4519"/>
      <c r="AQ4519"/>
      <c r="AR4519"/>
      <c r="AS4519"/>
      <c r="AT4519"/>
      <c r="AU4519"/>
      <c r="AV4519"/>
      <c r="AW4519"/>
      <c r="AX4519"/>
      <c r="AY4519"/>
      <c r="AZ4519"/>
      <c r="BA4519"/>
      <c r="BB4519"/>
      <c r="BC4519"/>
      <c r="BD4519"/>
      <c r="BE4519"/>
      <c r="BF4519"/>
      <c r="BG4519"/>
      <c r="BH4519"/>
      <c r="BI4519"/>
      <c r="BJ4519"/>
      <c r="BK4519"/>
      <c r="BL4519"/>
      <c r="BM4519"/>
      <c r="BN4519"/>
      <c r="BO4519"/>
      <c r="BP4519"/>
      <c r="BQ4519"/>
      <c r="BR4519"/>
      <c r="BS4519"/>
      <c r="BT4519"/>
      <c r="BU4519"/>
      <c r="BV4519"/>
      <c r="BW4519"/>
      <c r="BX4519"/>
      <c r="BY4519"/>
      <c r="BZ4519"/>
      <c r="CA4519"/>
      <c r="CB4519"/>
      <c r="CC4519"/>
      <c r="CD4519"/>
      <c r="CE4519"/>
      <c r="CF4519"/>
      <c r="CG4519"/>
      <c r="CH4519"/>
      <c r="CI4519"/>
      <c r="CJ4519"/>
      <c r="CK4519"/>
      <c r="CL4519"/>
      <c r="CM4519"/>
      <c r="CN4519"/>
      <c r="CO4519"/>
      <c r="CP4519"/>
      <c r="CQ4519"/>
      <c r="CR4519"/>
      <c r="CS4519"/>
      <c r="CT4519"/>
      <c r="CU4519"/>
      <c r="CV4519"/>
      <c r="CW4519"/>
      <c r="CX4519"/>
      <c r="CY4519"/>
      <c r="CZ4519"/>
      <c r="DA4519"/>
      <c r="DB4519"/>
      <c r="DC4519"/>
      <c r="DD4519"/>
      <c r="DE4519"/>
      <c r="DF4519"/>
      <c r="DG4519"/>
      <c r="DH4519"/>
      <c r="DI4519"/>
      <c r="DJ4519"/>
      <c r="DK4519"/>
      <c r="DL4519"/>
      <c r="DM4519"/>
      <c r="DN4519"/>
      <c r="DO4519"/>
      <c r="DP4519"/>
      <c r="DQ4519"/>
      <c r="DR4519"/>
      <c r="DS4519"/>
      <c r="DT4519"/>
      <c r="DU4519"/>
      <c r="DV4519"/>
      <c r="DW4519"/>
      <c r="DX4519"/>
      <c r="DY4519"/>
      <c r="DZ4519"/>
      <c r="EA4519"/>
      <c r="EB4519"/>
      <c r="EC4519"/>
      <c r="ED4519"/>
      <c r="EE4519"/>
      <c r="EF4519"/>
      <c r="EG4519"/>
      <c r="EH4519"/>
      <c r="EI4519"/>
      <c r="EJ4519"/>
      <c r="EK4519"/>
      <c r="EL4519"/>
      <c r="EM4519"/>
      <c r="EN4519"/>
      <c r="EO4519"/>
      <c r="EP4519"/>
      <c r="EQ4519"/>
      <c r="ER4519"/>
      <c r="ES4519"/>
      <c r="ET4519"/>
      <c r="EU4519"/>
      <c r="EV4519"/>
      <c r="EW4519"/>
      <c r="EX4519"/>
      <c r="EY4519"/>
      <c r="EZ4519"/>
      <c r="FA4519"/>
      <c r="FB4519"/>
      <c r="FC4519"/>
      <c r="FD4519"/>
      <c r="FE4519"/>
      <c r="FF4519"/>
      <c r="FG4519"/>
      <c r="FH4519"/>
      <c r="FI4519"/>
      <c r="FJ4519"/>
      <c r="FK4519"/>
      <c r="FL4519"/>
      <c r="FM4519"/>
      <c r="FN4519"/>
      <c r="FO4519"/>
      <c r="FP4519"/>
      <c r="FQ4519"/>
      <c r="FR4519"/>
      <c r="FS4519"/>
      <c r="FT4519"/>
      <c r="FU4519"/>
      <c r="FV4519"/>
      <c r="FW4519"/>
      <c r="FX4519"/>
      <c r="FY4519"/>
      <c r="FZ4519"/>
      <c r="GA4519"/>
      <c r="GB4519"/>
      <c r="GC4519"/>
      <c r="GD4519"/>
      <c r="GE4519"/>
      <c r="GF4519"/>
      <c r="GG4519"/>
      <c r="GH4519"/>
      <c r="GI4519"/>
      <c r="GJ4519"/>
      <c r="GK4519"/>
      <c r="GL4519"/>
      <c r="GM4519"/>
      <c r="GN4519"/>
      <c r="GO4519"/>
      <c r="GP4519"/>
      <c r="GQ4519"/>
      <c r="GR4519"/>
      <c r="GS4519"/>
      <c r="GT4519"/>
      <c r="GU4519"/>
      <c r="GV4519"/>
      <c r="GW4519"/>
      <c r="GX4519"/>
      <c r="GY4519"/>
      <c r="GZ4519"/>
      <c r="HA4519"/>
      <c r="HB4519"/>
      <c r="HC4519"/>
      <c r="HD4519"/>
      <c r="HE4519"/>
      <c r="HF4519"/>
      <c r="HG4519"/>
      <c r="HH4519"/>
      <c r="HI4519"/>
      <c r="HJ4519"/>
      <c r="HK4519"/>
      <c r="HL4519"/>
      <c r="HM4519"/>
      <c r="HN4519"/>
      <c r="HO4519"/>
      <c r="HP4519"/>
      <c r="HQ4519"/>
      <c r="HR4519"/>
      <c r="HS4519"/>
      <c r="HT4519"/>
      <c r="HU4519"/>
      <c r="HV4519"/>
      <c r="HW4519"/>
      <c r="HX4519"/>
      <c r="HY4519"/>
      <c r="HZ4519"/>
      <c r="IA4519"/>
      <c r="IB4519"/>
      <c r="IC4519"/>
      <c r="ID4519"/>
      <c r="IE4519"/>
      <c r="IF4519"/>
      <c r="IG4519"/>
      <c r="IH4519"/>
      <c r="II4519"/>
      <c r="IJ4519"/>
      <c r="IK4519"/>
      <c r="IL4519"/>
      <c r="IM4519"/>
      <c r="IN4519"/>
      <c r="IO4519"/>
      <c r="IP4519"/>
      <c r="IQ4519"/>
      <c r="IR4519"/>
      <c r="IS4519"/>
      <c r="IT4519"/>
      <c r="IU4519"/>
      <c r="IV4519"/>
    </row>
    <row r="4520" spans="1:256" ht="12.5">
      <c r="A4520" s="810"/>
      <c r="B4520" s="65">
        <v>1</v>
      </c>
      <c r="C4520" s="66">
        <f>IF(E4520="A",1,IF(E4520="B",1,0))</f>
        <v>1</v>
      </c>
      <c r="D4520" s="76" t="s">
        <v>87</v>
      </c>
      <c r="E4520" s="76" t="s">
        <v>87</v>
      </c>
      <c r="F4520" s="99" t="s">
        <v>70</v>
      </c>
      <c r="G4520" s="78"/>
      <c r="H4520" s="96" t="s">
        <v>251</v>
      </c>
      <c r="I4520" s="107" t="s">
        <v>4868</v>
      </c>
      <c r="J4520" s="81"/>
      <c r="K4520" s="72"/>
      <c r="L4520" s="72"/>
      <c r="M4520" s="72"/>
      <c r="N4520" s="72"/>
      <c r="O4520" s="72"/>
      <c r="P4520" s="72"/>
      <c r="Q4520" s="833"/>
      <c r="R4520" s="102"/>
      <c r="S4520" s="73"/>
      <c r="T4520" s="102"/>
      <c r="U4520" s="103"/>
      <c r="V4520" s="104"/>
      <c r="W4520"/>
      <c r="X4520"/>
      <c r="Y4520"/>
      <c r="Z4520"/>
      <c r="AA4520"/>
      <c r="AB4520"/>
      <c r="AC4520"/>
      <c r="AD4520"/>
      <c r="AE4520"/>
      <c r="AF4520"/>
      <c r="AG4520"/>
      <c r="AH4520"/>
      <c r="AI4520"/>
      <c r="AJ4520"/>
      <c r="AK4520"/>
      <c r="AL4520"/>
      <c r="AM4520"/>
      <c r="AN4520"/>
      <c r="AO4520"/>
      <c r="AP4520"/>
      <c r="AQ4520"/>
      <c r="AR4520"/>
      <c r="AS4520"/>
      <c r="AT4520"/>
      <c r="AU4520"/>
      <c r="AV4520"/>
      <c r="AW4520"/>
      <c r="AX4520"/>
      <c r="AY4520"/>
      <c r="AZ4520"/>
      <c r="BA4520"/>
      <c r="BB4520"/>
      <c r="BC4520"/>
      <c r="BD4520"/>
      <c r="BE4520"/>
      <c r="BF4520"/>
      <c r="BG4520"/>
      <c r="BH4520"/>
      <c r="BI4520"/>
      <c r="BJ4520"/>
      <c r="BK4520"/>
      <c r="BL4520"/>
      <c r="BM4520"/>
      <c r="BN4520"/>
      <c r="BO4520"/>
      <c r="BP4520"/>
      <c r="BQ4520"/>
      <c r="BR4520"/>
      <c r="BS4520"/>
      <c r="BT4520"/>
      <c r="BU4520"/>
      <c r="BV4520"/>
      <c r="BW4520"/>
      <c r="BX4520"/>
      <c r="BY4520"/>
      <c r="BZ4520"/>
      <c r="CA4520"/>
      <c r="CB4520"/>
      <c r="CC4520"/>
      <c r="CD4520"/>
      <c r="CE4520"/>
      <c r="CF4520"/>
      <c r="CG4520"/>
      <c r="CH4520"/>
      <c r="CI4520"/>
      <c r="CJ4520"/>
      <c r="CK4520"/>
      <c r="CL4520"/>
      <c r="CM4520"/>
      <c r="CN4520"/>
      <c r="CO4520"/>
      <c r="CP4520"/>
      <c r="CQ4520"/>
      <c r="CR4520"/>
      <c r="CS4520"/>
      <c r="CT4520"/>
      <c r="CU4520"/>
      <c r="CV4520"/>
      <c r="CW4520"/>
      <c r="CX4520"/>
      <c r="CY4520"/>
      <c r="CZ4520"/>
      <c r="DA4520"/>
      <c r="DB4520"/>
      <c r="DC4520"/>
      <c r="DD4520"/>
      <c r="DE4520"/>
      <c r="DF4520"/>
      <c r="DG4520"/>
      <c r="DH4520"/>
      <c r="DI4520"/>
      <c r="DJ4520"/>
      <c r="DK4520"/>
      <c r="DL4520"/>
      <c r="DM4520"/>
      <c r="DN4520"/>
      <c r="DO4520"/>
      <c r="DP4520"/>
      <c r="DQ4520"/>
      <c r="DR4520"/>
      <c r="DS4520"/>
      <c r="DT4520"/>
      <c r="DU4520"/>
      <c r="DV4520"/>
      <c r="DW4520"/>
      <c r="DX4520"/>
      <c r="DY4520"/>
      <c r="DZ4520"/>
      <c r="EA4520"/>
      <c r="EB4520"/>
      <c r="EC4520"/>
      <c r="ED4520"/>
      <c r="EE4520"/>
      <c r="EF4520"/>
      <c r="EG4520"/>
      <c r="EH4520"/>
      <c r="EI4520"/>
      <c r="EJ4520"/>
      <c r="EK4520"/>
      <c r="EL4520"/>
      <c r="EM4520"/>
      <c r="EN4520"/>
      <c r="EO4520"/>
      <c r="EP4520"/>
      <c r="EQ4520"/>
      <c r="ER4520"/>
      <c r="ES4520"/>
      <c r="ET4520"/>
      <c r="EU4520"/>
      <c r="EV4520"/>
      <c r="EW4520"/>
      <c r="EX4520"/>
      <c r="EY4520"/>
      <c r="EZ4520"/>
      <c r="FA4520"/>
      <c r="FB4520"/>
      <c r="FC4520"/>
      <c r="FD4520"/>
      <c r="FE4520"/>
      <c r="FF4520"/>
      <c r="FG4520"/>
      <c r="FH4520"/>
      <c r="FI4520"/>
      <c r="FJ4520"/>
      <c r="FK4520"/>
      <c r="FL4520"/>
      <c r="FM4520"/>
      <c r="FN4520"/>
      <c r="FO4520"/>
      <c r="FP4520"/>
      <c r="FQ4520"/>
      <c r="FR4520"/>
      <c r="FS4520"/>
      <c r="FT4520"/>
      <c r="FU4520"/>
      <c r="FV4520"/>
      <c r="FW4520"/>
      <c r="FX4520"/>
      <c r="FY4520"/>
      <c r="FZ4520"/>
      <c r="GA4520"/>
      <c r="GB4520"/>
      <c r="GC4520"/>
      <c r="GD4520"/>
      <c r="GE4520"/>
      <c r="GF4520"/>
      <c r="GG4520"/>
      <c r="GH4520"/>
      <c r="GI4520"/>
      <c r="GJ4520"/>
      <c r="GK4520"/>
      <c r="GL4520"/>
      <c r="GM4520"/>
      <c r="GN4520"/>
      <c r="GO4520"/>
      <c r="GP4520"/>
      <c r="GQ4520"/>
      <c r="GR4520"/>
      <c r="GS4520"/>
      <c r="GT4520"/>
      <c r="GU4520"/>
      <c r="GV4520"/>
      <c r="GW4520"/>
      <c r="GX4520"/>
      <c r="GY4520"/>
      <c r="GZ4520"/>
      <c r="HA4520"/>
      <c r="HB4520"/>
      <c r="HC4520"/>
      <c r="HD4520"/>
      <c r="HE4520"/>
      <c r="HF4520"/>
      <c r="HG4520"/>
      <c r="HH4520"/>
      <c r="HI4520"/>
      <c r="HJ4520"/>
      <c r="HK4520"/>
      <c r="HL4520"/>
      <c r="HM4520"/>
      <c r="HN4520"/>
      <c r="HO4520"/>
      <c r="HP4520"/>
      <c r="HQ4520"/>
      <c r="HR4520"/>
      <c r="HS4520"/>
      <c r="HT4520"/>
      <c r="HU4520"/>
      <c r="HV4520"/>
      <c r="HW4520"/>
      <c r="HX4520"/>
      <c r="HY4520"/>
      <c r="HZ4520"/>
      <c r="IA4520"/>
      <c r="IB4520"/>
      <c r="IC4520"/>
      <c r="ID4520"/>
      <c r="IE4520"/>
      <c r="IF4520"/>
      <c r="IG4520"/>
      <c r="IH4520"/>
      <c r="II4520"/>
      <c r="IJ4520"/>
      <c r="IK4520"/>
      <c r="IL4520"/>
      <c r="IM4520"/>
      <c r="IN4520"/>
      <c r="IO4520"/>
      <c r="IP4520"/>
      <c r="IQ4520"/>
      <c r="IR4520"/>
      <c r="IS4520"/>
      <c r="IT4520"/>
      <c r="IU4520"/>
      <c r="IV4520"/>
    </row>
    <row r="4521" spans="1:256" ht="12.5">
      <c r="B4521" s="65">
        <v>1</v>
      </c>
      <c r="C4521" s="66">
        <f>IF(E4521="A",4,IF(E4521="B",3,IF(E4521="C",2,IF(E4521="D",1,0))))</f>
        <v>4</v>
      </c>
      <c r="D4521" s="252" t="s">
        <v>90</v>
      </c>
      <c r="E4521" s="254" t="s">
        <v>68</v>
      </c>
      <c r="F4521" s="253" t="s">
        <v>70</v>
      </c>
      <c r="G4521" s="78"/>
      <c r="H4521" s="96" t="s">
        <v>215</v>
      </c>
      <c r="I4521" s="107" t="s">
        <v>4869</v>
      </c>
      <c r="J4521" s="81"/>
      <c r="K4521" s="72"/>
      <c r="L4521" s="72"/>
      <c r="M4521" s="72"/>
      <c r="N4521" s="72"/>
      <c r="O4521" s="72"/>
      <c r="P4521" s="72"/>
      <c r="Q4521" s="833"/>
      <c r="R4521" s="102"/>
      <c r="S4521" s="73"/>
      <c r="T4521" s="102"/>
      <c r="U4521" s="103"/>
      <c r="V4521" s="104"/>
      <c r="W4521"/>
      <c r="X4521"/>
      <c r="Y4521"/>
      <c r="Z4521"/>
      <c r="AA4521"/>
      <c r="AB4521"/>
      <c r="AC4521"/>
      <c r="AD4521"/>
      <c r="AE4521"/>
      <c r="AF4521"/>
      <c r="AG4521"/>
      <c r="AH4521"/>
      <c r="AI4521"/>
      <c r="AJ4521"/>
      <c r="AK4521"/>
      <c r="AL4521"/>
      <c r="AM4521"/>
      <c r="AN4521"/>
      <c r="AO4521"/>
      <c r="AP4521"/>
      <c r="AQ4521"/>
      <c r="AR4521"/>
      <c r="AS4521"/>
      <c r="AT4521"/>
      <c r="AU4521"/>
      <c r="AV4521"/>
      <c r="AW4521"/>
      <c r="AX4521"/>
      <c r="AY4521"/>
      <c r="AZ4521"/>
      <c r="BA4521"/>
      <c r="BB4521"/>
      <c r="BC4521"/>
      <c r="BD4521"/>
      <c r="BE4521"/>
      <c r="BF4521"/>
      <c r="BG4521"/>
      <c r="BH4521"/>
      <c r="BI4521"/>
      <c r="BJ4521"/>
      <c r="BK4521"/>
      <c r="BL4521"/>
      <c r="BM4521"/>
      <c r="BN4521"/>
      <c r="BO4521"/>
      <c r="BP4521"/>
      <c r="BQ4521"/>
      <c r="BR4521"/>
      <c r="BS4521"/>
      <c r="BT4521"/>
      <c r="BU4521"/>
      <c r="BV4521"/>
      <c r="BW4521"/>
      <c r="BX4521"/>
      <c r="BY4521"/>
      <c r="BZ4521"/>
      <c r="CA4521"/>
      <c r="CB4521"/>
      <c r="CC4521"/>
      <c r="CD4521"/>
      <c r="CE4521"/>
      <c r="CF4521"/>
      <c r="CG4521"/>
      <c r="CH4521"/>
      <c r="CI4521"/>
      <c r="CJ4521"/>
      <c r="CK4521"/>
      <c r="CL4521"/>
      <c r="CM4521"/>
      <c r="CN4521"/>
      <c r="CO4521"/>
      <c r="CP4521"/>
      <c r="CQ4521"/>
      <c r="CR4521"/>
      <c r="CS4521"/>
      <c r="CT4521"/>
      <c r="CU4521"/>
      <c r="CV4521"/>
      <c r="CW4521"/>
      <c r="CX4521"/>
      <c r="CY4521"/>
      <c r="CZ4521"/>
      <c r="DA4521"/>
      <c r="DB4521"/>
      <c r="DC4521"/>
      <c r="DD4521"/>
      <c r="DE4521"/>
      <c r="DF4521"/>
      <c r="DG4521"/>
      <c r="DH4521"/>
      <c r="DI4521"/>
      <c r="DJ4521"/>
      <c r="DK4521"/>
      <c r="DL4521"/>
      <c r="DM4521"/>
      <c r="DN4521"/>
      <c r="DO4521"/>
      <c r="DP4521"/>
      <c r="DQ4521"/>
      <c r="DR4521"/>
      <c r="DS4521"/>
      <c r="DT4521"/>
      <c r="DU4521"/>
      <c r="DV4521"/>
      <c r="DW4521"/>
      <c r="DX4521"/>
      <c r="DY4521"/>
      <c r="DZ4521"/>
      <c r="EA4521"/>
      <c r="EB4521"/>
      <c r="EC4521"/>
      <c r="ED4521"/>
      <c r="EE4521"/>
      <c r="EF4521"/>
      <c r="EG4521"/>
      <c r="EH4521"/>
      <c r="EI4521"/>
      <c r="EJ4521"/>
      <c r="EK4521"/>
      <c r="EL4521"/>
      <c r="EM4521"/>
      <c r="EN4521"/>
      <c r="EO4521"/>
      <c r="EP4521"/>
      <c r="EQ4521"/>
      <c r="ER4521"/>
      <c r="ES4521"/>
      <c r="ET4521"/>
      <c r="EU4521"/>
      <c r="EV4521"/>
      <c r="EW4521"/>
      <c r="EX4521"/>
      <c r="EY4521"/>
      <c r="EZ4521"/>
      <c r="FA4521"/>
      <c r="FB4521"/>
      <c r="FC4521"/>
      <c r="FD4521"/>
      <c r="FE4521"/>
      <c r="FF4521"/>
      <c r="FG4521"/>
      <c r="FH4521"/>
      <c r="FI4521"/>
      <c r="FJ4521"/>
      <c r="FK4521"/>
      <c r="FL4521"/>
      <c r="FM4521"/>
      <c r="FN4521"/>
      <c r="FO4521"/>
      <c r="FP4521"/>
      <c r="FQ4521"/>
      <c r="FR4521"/>
      <c r="FS4521"/>
      <c r="FT4521"/>
      <c r="FU4521"/>
      <c r="FV4521"/>
      <c r="FW4521"/>
      <c r="FX4521"/>
      <c r="FY4521"/>
      <c r="FZ4521"/>
      <c r="GA4521"/>
      <c r="GB4521"/>
      <c r="GC4521"/>
      <c r="GD4521"/>
      <c r="GE4521"/>
      <c r="GF4521"/>
      <c r="GG4521"/>
      <c r="GH4521"/>
      <c r="GI4521"/>
      <c r="GJ4521"/>
      <c r="GK4521"/>
      <c r="GL4521"/>
      <c r="GM4521"/>
      <c r="GN4521"/>
      <c r="GO4521"/>
      <c r="GP4521"/>
      <c r="GQ4521"/>
      <c r="GR4521"/>
      <c r="GS4521"/>
      <c r="GT4521"/>
      <c r="GU4521"/>
      <c r="GV4521"/>
      <c r="GW4521"/>
      <c r="GX4521"/>
      <c r="GY4521"/>
      <c r="GZ4521"/>
      <c r="HA4521"/>
      <c r="HB4521"/>
      <c r="HC4521"/>
      <c r="HD4521"/>
      <c r="HE4521"/>
      <c r="HF4521"/>
      <c r="HG4521"/>
      <c r="HH4521"/>
      <c r="HI4521"/>
      <c r="HJ4521"/>
      <c r="HK4521"/>
      <c r="HL4521"/>
      <c r="HM4521"/>
      <c r="HN4521"/>
      <c r="HO4521"/>
      <c r="HP4521"/>
      <c r="HQ4521"/>
      <c r="HR4521"/>
      <c r="HS4521"/>
      <c r="HT4521"/>
      <c r="HU4521"/>
      <c r="HV4521"/>
      <c r="HW4521"/>
      <c r="HX4521"/>
      <c r="HY4521"/>
      <c r="HZ4521"/>
      <c r="IA4521"/>
      <c r="IB4521"/>
      <c r="IC4521"/>
      <c r="ID4521"/>
      <c r="IE4521"/>
      <c r="IF4521"/>
      <c r="IG4521"/>
      <c r="IH4521"/>
      <c r="II4521"/>
      <c r="IJ4521"/>
      <c r="IK4521"/>
      <c r="IL4521"/>
      <c r="IM4521"/>
      <c r="IN4521"/>
      <c r="IO4521"/>
      <c r="IP4521"/>
      <c r="IQ4521"/>
      <c r="IR4521"/>
      <c r="IS4521"/>
      <c r="IT4521"/>
      <c r="IU4521"/>
      <c r="IV4521"/>
    </row>
    <row r="4522" spans="1:256" ht="12.5">
      <c r="A4522" s="305"/>
      <c r="B4522" s="65">
        <v>1</v>
      </c>
      <c r="C4522" s="66">
        <f>IF(E4522="A",1,IF(E4522="B",1,0))</f>
        <v>0</v>
      </c>
      <c r="D4522" s="658" t="s">
        <v>87</v>
      </c>
      <c r="E4522" s="659" t="s">
        <v>90</v>
      </c>
      <c r="F4522" s="658" t="s">
        <v>87</v>
      </c>
      <c r="G4522" s="78"/>
      <c r="H4522" s="96" t="s">
        <v>114</v>
      </c>
      <c r="I4522" s="107" t="s">
        <v>4870</v>
      </c>
      <c r="J4522" s="81"/>
      <c r="K4522" s="72"/>
      <c r="L4522" s="72"/>
      <c r="M4522" s="72"/>
      <c r="N4522" s="72"/>
      <c r="O4522" s="72"/>
      <c r="P4522" s="72"/>
      <c r="Q4522" s="833"/>
      <c r="R4522" s="102"/>
      <c r="S4522" s="73"/>
      <c r="T4522" s="102"/>
      <c r="U4522" s="103"/>
      <c r="V4522" s="104"/>
      <c r="W4522"/>
      <c r="X4522"/>
      <c r="Y4522"/>
      <c r="Z4522"/>
      <c r="AA4522"/>
      <c r="AB4522"/>
      <c r="AC4522"/>
      <c r="AD4522"/>
      <c r="AE4522"/>
      <c r="AF4522"/>
      <c r="AG4522"/>
      <c r="AH4522"/>
      <c r="AI4522"/>
      <c r="AJ4522"/>
      <c r="AK4522"/>
      <c r="AL4522"/>
      <c r="AM4522"/>
      <c r="AN4522"/>
      <c r="AO4522"/>
      <c r="AP4522"/>
      <c r="AQ4522"/>
      <c r="AR4522"/>
      <c r="AS4522"/>
      <c r="AT4522"/>
      <c r="AU4522"/>
      <c r="AV4522"/>
      <c r="AW4522"/>
      <c r="AX4522"/>
      <c r="AY4522"/>
      <c r="AZ4522"/>
      <c r="BA4522"/>
      <c r="BB4522"/>
      <c r="BC4522"/>
      <c r="BD4522"/>
      <c r="BE4522"/>
      <c r="BF4522"/>
      <c r="BG4522"/>
      <c r="BH4522"/>
      <c r="BI4522"/>
      <c r="BJ4522"/>
      <c r="BK4522"/>
      <c r="BL4522"/>
      <c r="BM4522"/>
      <c r="BN4522"/>
      <c r="BO4522"/>
      <c r="BP4522"/>
      <c r="BQ4522"/>
      <c r="BR4522"/>
      <c r="BS4522"/>
      <c r="BT4522"/>
      <c r="BU4522"/>
      <c r="BV4522"/>
      <c r="BW4522"/>
      <c r="BX4522"/>
      <c r="BY4522"/>
      <c r="BZ4522"/>
      <c r="CA4522"/>
      <c r="CB4522"/>
      <c r="CC4522"/>
      <c r="CD4522"/>
      <c r="CE4522"/>
      <c r="CF4522"/>
      <c r="CG4522"/>
      <c r="CH4522"/>
      <c r="CI4522"/>
      <c r="CJ4522"/>
      <c r="CK4522"/>
      <c r="CL4522"/>
      <c r="CM4522"/>
      <c r="CN4522"/>
      <c r="CO4522"/>
      <c r="CP4522"/>
      <c r="CQ4522"/>
      <c r="CR4522"/>
      <c r="CS4522"/>
      <c r="CT4522"/>
      <c r="CU4522"/>
      <c r="CV4522"/>
      <c r="CW4522"/>
      <c r="CX4522"/>
      <c r="CY4522"/>
      <c r="CZ4522"/>
      <c r="DA4522"/>
      <c r="DB4522"/>
      <c r="DC4522"/>
      <c r="DD4522"/>
      <c r="DE4522"/>
      <c r="DF4522"/>
      <c r="DG4522"/>
      <c r="DH4522"/>
      <c r="DI4522"/>
      <c r="DJ4522"/>
      <c r="DK4522"/>
      <c r="DL4522"/>
      <c r="DM4522"/>
      <c r="DN4522"/>
      <c r="DO4522"/>
      <c r="DP4522"/>
      <c r="DQ4522"/>
      <c r="DR4522"/>
      <c r="DS4522"/>
      <c r="DT4522"/>
      <c r="DU4522"/>
      <c r="DV4522"/>
      <c r="DW4522"/>
      <c r="DX4522"/>
      <c r="DY4522"/>
      <c r="DZ4522"/>
      <c r="EA4522"/>
      <c r="EB4522"/>
      <c r="EC4522"/>
      <c r="ED4522"/>
      <c r="EE4522"/>
      <c r="EF4522"/>
      <c r="EG4522"/>
      <c r="EH4522"/>
      <c r="EI4522"/>
      <c r="EJ4522"/>
      <c r="EK4522"/>
      <c r="EL4522"/>
      <c r="EM4522"/>
      <c r="EN4522"/>
      <c r="EO4522"/>
      <c r="EP4522"/>
      <c r="EQ4522"/>
      <c r="ER4522"/>
      <c r="ES4522"/>
      <c r="ET4522"/>
      <c r="EU4522"/>
      <c r="EV4522"/>
      <c r="EW4522"/>
      <c r="EX4522"/>
      <c r="EY4522"/>
      <c r="EZ4522"/>
      <c r="FA4522"/>
      <c r="FB4522"/>
      <c r="FC4522"/>
      <c r="FD4522"/>
      <c r="FE4522"/>
      <c r="FF4522"/>
      <c r="FG4522"/>
      <c r="FH4522"/>
      <c r="FI4522"/>
      <c r="FJ4522"/>
      <c r="FK4522"/>
      <c r="FL4522"/>
      <c r="FM4522"/>
      <c r="FN4522"/>
      <c r="FO4522"/>
      <c r="FP4522"/>
      <c r="FQ4522"/>
      <c r="FR4522"/>
      <c r="FS4522"/>
      <c r="FT4522"/>
      <c r="FU4522"/>
      <c r="FV4522"/>
      <c r="FW4522"/>
      <c r="FX4522"/>
      <c r="FY4522"/>
      <c r="FZ4522"/>
      <c r="GA4522"/>
      <c r="GB4522"/>
      <c r="GC4522"/>
      <c r="GD4522"/>
      <c r="GE4522"/>
      <c r="GF4522"/>
      <c r="GG4522"/>
      <c r="GH4522"/>
      <c r="GI4522"/>
      <c r="GJ4522"/>
      <c r="GK4522"/>
      <c r="GL4522"/>
      <c r="GM4522"/>
      <c r="GN4522"/>
      <c r="GO4522"/>
      <c r="GP4522"/>
      <c r="GQ4522"/>
      <c r="GR4522"/>
      <c r="GS4522"/>
      <c r="GT4522"/>
      <c r="GU4522"/>
      <c r="GV4522"/>
      <c r="GW4522"/>
      <c r="GX4522"/>
      <c r="GY4522"/>
      <c r="GZ4522"/>
      <c r="HA4522"/>
      <c r="HB4522"/>
      <c r="HC4522"/>
      <c r="HD4522"/>
      <c r="HE4522"/>
      <c r="HF4522"/>
      <c r="HG4522"/>
      <c r="HH4522"/>
      <c r="HI4522"/>
      <c r="HJ4522"/>
      <c r="HK4522"/>
      <c r="HL4522"/>
      <c r="HM4522"/>
      <c r="HN4522"/>
      <c r="HO4522"/>
      <c r="HP4522"/>
      <c r="HQ4522"/>
      <c r="HR4522"/>
      <c r="HS4522"/>
      <c r="HT4522"/>
      <c r="HU4522"/>
      <c r="HV4522"/>
      <c r="HW4522"/>
      <c r="HX4522"/>
      <c r="HY4522"/>
      <c r="HZ4522"/>
      <c r="IA4522"/>
      <c r="IB4522"/>
      <c r="IC4522"/>
      <c r="ID4522"/>
      <c r="IE4522"/>
      <c r="IF4522"/>
      <c r="IG4522"/>
      <c r="IH4522"/>
      <c r="II4522"/>
      <c r="IJ4522"/>
      <c r="IK4522"/>
      <c r="IL4522"/>
      <c r="IM4522"/>
      <c r="IN4522"/>
      <c r="IO4522"/>
      <c r="IP4522"/>
      <c r="IQ4522"/>
      <c r="IR4522"/>
      <c r="IS4522"/>
      <c r="IT4522"/>
      <c r="IU4522"/>
      <c r="IV4522"/>
    </row>
    <row r="4523" spans="1:256" ht="12.5">
      <c r="A4523" s="305"/>
      <c r="B4523" s="65">
        <v>1</v>
      </c>
      <c r="C4523" s="66">
        <f>IF(E4523="A",1,IF(E4523="B",1,0))</f>
        <v>1</v>
      </c>
      <c r="D4523" s="853" t="s">
        <v>87</v>
      </c>
      <c r="E4523" s="853" t="s">
        <v>68</v>
      </c>
      <c r="F4523" s="857" t="s">
        <v>90</v>
      </c>
      <c r="G4523" s="78"/>
      <c r="H4523" s="100" t="s">
        <v>88</v>
      </c>
      <c r="I4523" s="101" t="s">
        <v>6135</v>
      </c>
      <c r="J4523" s="81"/>
      <c r="K4523" s="72"/>
      <c r="L4523" s="72"/>
      <c r="M4523" s="72"/>
      <c r="N4523" s="72"/>
      <c r="O4523" s="72"/>
      <c r="P4523" s="72"/>
      <c r="Q4523" s="833"/>
      <c r="R4523" s="102"/>
      <c r="S4523" s="73"/>
      <c r="T4523" s="116"/>
      <c r="U4523" s="73"/>
      <c r="V4523" s="110"/>
      <c r="W4523"/>
      <c r="X4523"/>
      <c r="Y4523"/>
      <c r="Z4523"/>
      <c r="AA4523"/>
      <c r="AB4523"/>
      <c r="AC4523"/>
      <c r="AD4523"/>
      <c r="AE4523"/>
      <c r="AF4523"/>
      <c r="AG4523"/>
      <c r="AH4523"/>
      <c r="AI4523"/>
      <c r="AJ4523"/>
      <c r="AK4523"/>
      <c r="AL4523"/>
      <c r="AM4523"/>
      <c r="AN4523"/>
      <c r="AO4523"/>
      <c r="AP4523"/>
      <c r="AQ4523"/>
      <c r="AR4523"/>
      <c r="AS4523"/>
      <c r="AT4523"/>
      <c r="AU4523"/>
      <c r="AV4523"/>
      <c r="AW4523"/>
      <c r="AX4523"/>
      <c r="AY4523"/>
      <c r="AZ4523"/>
      <c r="BA4523"/>
      <c r="BB4523"/>
      <c r="BC4523"/>
      <c r="BD4523"/>
      <c r="BE4523"/>
      <c r="BF4523"/>
      <c r="BG4523"/>
      <c r="BH4523"/>
      <c r="BI4523"/>
      <c r="BJ4523"/>
      <c r="BK4523"/>
      <c r="BL4523"/>
      <c r="BM4523"/>
      <c r="BN4523"/>
      <c r="BO4523"/>
      <c r="BP4523"/>
      <c r="BQ4523"/>
      <c r="BR4523"/>
      <c r="BS4523"/>
      <c r="BT4523"/>
      <c r="BU4523"/>
      <c r="BV4523"/>
      <c r="BW4523"/>
      <c r="BX4523"/>
      <c r="BY4523"/>
      <c r="BZ4523"/>
      <c r="CA4523"/>
      <c r="CB4523"/>
      <c r="CC4523"/>
      <c r="CD4523"/>
      <c r="CE4523"/>
      <c r="CF4523"/>
      <c r="CG4523"/>
      <c r="CH4523"/>
      <c r="CI4523"/>
      <c r="CJ4523"/>
      <c r="CK4523"/>
      <c r="CL4523"/>
      <c r="CM4523"/>
      <c r="CN4523"/>
      <c r="CO4523"/>
      <c r="CP4523"/>
      <c r="CQ4523"/>
      <c r="CR4523"/>
      <c r="CS4523"/>
      <c r="CT4523"/>
      <c r="CU4523"/>
      <c r="CV4523"/>
      <c r="CW4523"/>
      <c r="CX4523"/>
      <c r="CY4523"/>
      <c r="CZ4523"/>
      <c r="DA4523"/>
      <c r="DB4523"/>
      <c r="DC4523"/>
      <c r="DD4523"/>
      <c r="DE4523"/>
      <c r="DF4523"/>
      <c r="DG4523"/>
      <c r="DH4523"/>
      <c r="DI4523"/>
      <c r="DJ4523"/>
      <c r="DK4523"/>
      <c r="DL4523"/>
      <c r="DM4523"/>
      <c r="DN4523"/>
      <c r="DO4523"/>
      <c r="DP4523"/>
      <c r="DQ4523"/>
      <c r="DR4523"/>
      <c r="DS4523"/>
      <c r="DT4523"/>
      <c r="DU4523"/>
      <c r="DV4523"/>
      <c r="DW4523"/>
      <c r="DX4523"/>
      <c r="DY4523"/>
      <c r="DZ4523"/>
      <c r="EA4523"/>
      <c r="EB4523"/>
      <c r="EC4523"/>
      <c r="ED4523"/>
      <c r="EE4523"/>
      <c r="EF4523"/>
      <c r="EG4523"/>
      <c r="EH4523"/>
      <c r="EI4523"/>
      <c r="EJ4523"/>
      <c r="EK4523"/>
      <c r="EL4523"/>
      <c r="EM4523"/>
      <c r="EN4523"/>
      <c r="EO4523"/>
      <c r="EP4523"/>
      <c r="EQ4523"/>
      <c r="ER4523"/>
      <c r="ES4523"/>
      <c r="ET4523"/>
      <c r="EU4523"/>
      <c r="EV4523"/>
      <c r="EW4523"/>
      <c r="EX4523"/>
      <c r="EY4523"/>
      <c r="EZ4523"/>
      <c r="FA4523"/>
      <c r="FB4523"/>
      <c r="FC4523"/>
      <c r="FD4523"/>
      <c r="FE4523"/>
      <c r="FF4523"/>
      <c r="FG4523"/>
      <c r="FH4523"/>
      <c r="FI4523"/>
      <c r="FJ4523"/>
      <c r="FK4523"/>
      <c r="FL4523"/>
      <c r="FM4523"/>
      <c r="FN4523"/>
      <c r="FO4523"/>
      <c r="FP4523"/>
      <c r="FQ4523"/>
      <c r="FR4523"/>
      <c r="FS4523"/>
      <c r="FT4523"/>
      <c r="FU4523"/>
      <c r="FV4523"/>
      <c r="FW4523"/>
      <c r="FX4523"/>
      <c r="FY4523"/>
      <c r="FZ4523"/>
      <c r="GA4523"/>
      <c r="GB4523"/>
      <c r="GC4523"/>
      <c r="GD4523"/>
      <c r="GE4523"/>
      <c r="GF4523"/>
      <c r="GG4523"/>
      <c r="GH4523"/>
      <c r="GI4523"/>
      <c r="GJ4523"/>
      <c r="GK4523"/>
      <c r="GL4523"/>
      <c r="GM4523"/>
      <c r="GN4523"/>
      <c r="GO4523"/>
      <c r="GP4523"/>
      <c r="GQ4523"/>
      <c r="GR4523"/>
      <c r="GS4523"/>
      <c r="GT4523"/>
      <c r="GU4523"/>
      <c r="GV4523"/>
      <c r="GW4523"/>
      <c r="GX4523"/>
      <c r="GY4523"/>
      <c r="GZ4523"/>
      <c r="HA4523"/>
      <c r="HB4523"/>
      <c r="HC4523"/>
      <c r="HD4523"/>
      <c r="HE4523"/>
      <c r="HF4523"/>
      <c r="HG4523"/>
      <c r="HH4523"/>
      <c r="HI4523"/>
      <c r="HJ4523"/>
      <c r="HK4523"/>
      <c r="HL4523"/>
      <c r="HM4523"/>
      <c r="HN4523"/>
      <c r="HO4523"/>
      <c r="HP4523"/>
      <c r="HQ4523"/>
      <c r="HR4523"/>
      <c r="HS4523"/>
      <c r="HT4523"/>
      <c r="HU4523"/>
      <c r="HV4523"/>
      <c r="HW4523"/>
      <c r="HX4523"/>
      <c r="HY4523"/>
      <c r="HZ4523"/>
      <c r="IA4523"/>
      <c r="IB4523"/>
      <c r="IC4523"/>
      <c r="ID4523"/>
      <c r="IE4523"/>
      <c r="IF4523"/>
      <c r="IG4523"/>
      <c r="IH4523"/>
      <c r="II4523"/>
      <c r="IJ4523"/>
      <c r="IK4523"/>
      <c r="IL4523"/>
      <c r="IM4523"/>
      <c r="IN4523"/>
      <c r="IO4523"/>
      <c r="IP4523"/>
      <c r="IQ4523"/>
      <c r="IR4523"/>
      <c r="IS4523"/>
      <c r="IT4523"/>
      <c r="IU4523"/>
      <c r="IV4523"/>
    </row>
    <row r="4524" spans="1:256" ht="12.5">
      <c r="A4524" s="305"/>
      <c r="B4524" s="65">
        <v>1</v>
      </c>
      <c r="C4524" s="66">
        <f>IF(E4524="A",4,IF(E4524="B",3,IF(E4524="C",2,IF(E4524="D",1,0))))</f>
        <v>1</v>
      </c>
      <c r="D4524" s="77" t="s">
        <v>90</v>
      </c>
      <c r="E4524" s="99" t="s">
        <v>70</v>
      </c>
      <c r="F4524" s="76" t="s">
        <v>68</v>
      </c>
      <c r="G4524" s="78"/>
      <c r="H4524" s="96" t="s">
        <v>126</v>
      </c>
      <c r="I4524" s="107" t="s">
        <v>4871</v>
      </c>
      <c r="J4524" s="81"/>
      <c r="K4524" s="72"/>
      <c r="L4524" s="72"/>
      <c r="M4524" s="72"/>
      <c r="N4524" s="72"/>
      <c r="O4524" s="72"/>
      <c r="P4524" s="72"/>
      <c r="Q4524" s="833"/>
      <c r="R4524" s="102"/>
      <c r="S4524" s="73"/>
      <c r="T4524" s="102"/>
      <c r="U4524" s="103"/>
      <c r="V4524" s="104"/>
      <c r="W4524"/>
      <c r="X4524"/>
      <c r="Y4524"/>
      <c r="Z4524"/>
      <c r="AA4524"/>
      <c r="AB4524"/>
      <c r="AC4524"/>
      <c r="AD4524"/>
      <c r="AE4524"/>
      <c r="AF4524"/>
      <c r="AG4524"/>
      <c r="AH4524"/>
      <c r="AI4524"/>
      <c r="AJ4524"/>
      <c r="AK4524"/>
      <c r="AL4524"/>
      <c r="AM4524"/>
      <c r="AN4524"/>
      <c r="AO4524"/>
      <c r="AP4524"/>
      <c r="AQ4524"/>
      <c r="AR4524"/>
      <c r="AS4524"/>
      <c r="AT4524"/>
      <c r="AU4524"/>
      <c r="AV4524"/>
      <c r="AW4524"/>
      <c r="AX4524"/>
      <c r="AY4524"/>
      <c r="AZ4524"/>
      <c r="BA4524"/>
      <c r="BB4524"/>
      <c r="BC4524"/>
      <c r="BD4524"/>
      <c r="BE4524"/>
      <c r="BF4524"/>
      <c r="BG4524"/>
      <c r="BH4524"/>
      <c r="BI4524"/>
      <c r="BJ4524"/>
      <c r="BK4524"/>
      <c r="BL4524"/>
      <c r="BM4524"/>
      <c r="BN4524"/>
      <c r="BO4524"/>
      <c r="BP4524"/>
      <c r="BQ4524"/>
      <c r="BR4524"/>
      <c r="BS4524"/>
      <c r="BT4524"/>
      <c r="BU4524"/>
      <c r="BV4524"/>
      <c r="BW4524"/>
      <c r="BX4524"/>
      <c r="BY4524"/>
      <c r="BZ4524"/>
      <c r="CA4524"/>
      <c r="CB4524"/>
      <c r="CC4524"/>
      <c r="CD4524"/>
      <c r="CE4524"/>
      <c r="CF4524"/>
      <c r="CG4524"/>
      <c r="CH4524"/>
      <c r="CI4524"/>
      <c r="CJ4524"/>
      <c r="CK4524"/>
      <c r="CL4524"/>
      <c r="CM4524"/>
      <c r="CN4524"/>
      <c r="CO4524"/>
      <c r="CP4524"/>
      <c r="CQ4524"/>
      <c r="CR4524"/>
      <c r="CS4524"/>
      <c r="CT4524"/>
      <c r="CU4524"/>
      <c r="CV4524"/>
      <c r="CW4524"/>
      <c r="CX4524"/>
      <c r="CY4524"/>
      <c r="CZ4524"/>
      <c r="DA4524"/>
      <c r="DB4524"/>
      <c r="DC4524"/>
      <c r="DD4524"/>
      <c r="DE4524"/>
      <c r="DF4524"/>
      <c r="DG4524"/>
      <c r="DH4524"/>
      <c r="DI4524"/>
      <c r="DJ4524"/>
      <c r="DK4524"/>
      <c r="DL4524"/>
      <c r="DM4524"/>
      <c r="DN4524"/>
      <c r="DO4524"/>
      <c r="DP4524"/>
      <c r="DQ4524"/>
      <c r="DR4524"/>
      <c r="DS4524"/>
      <c r="DT4524"/>
      <c r="DU4524"/>
      <c r="DV4524"/>
      <c r="DW4524"/>
      <c r="DX4524"/>
      <c r="DY4524"/>
      <c r="DZ4524"/>
      <c r="EA4524"/>
      <c r="EB4524"/>
      <c r="EC4524"/>
      <c r="ED4524"/>
      <c r="EE4524"/>
      <c r="EF4524"/>
      <c r="EG4524"/>
      <c r="EH4524"/>
      <c r="EI4524"/>
      <c r="EJ4524"/>
      <c r="EK4524"/>
      <c r="EL4524"/>
      <c r="EM4524"/>
      <c r="EN4524"/>
      <c r="EO4524"/>
      <c r="EP4524"/>
      <c r="EQ4524"/>
      <c r="ER4524"/>
      <c r="ES4524"/>
      <c r="ET4524"/>
      <c r="EU4524"/>
      <c r="EV4524"/>
      <c r="EW4524"/>
      <c r="EX4524"/>
      <c r="EY4524"/>
      <c r="EZ4524"/>
      <c r="FA4524"/>
      <c r="FB4524"/>
      <c r="FC4524"/>
      <c r="FD4524"/>
      <c r="FE4524"/>
      <c r="FF4524"/>
      <c r="FG4524"/>
      <c r="FH4524"/>
      <c r="FI4524"/>
      <c r="FJ4524"/>
      <c r="FK4524"/>
      <c r="FL4524"/>
      <c r="FM4524"/>
      <c r="FN4524"/>
      <c r="FO4524"/>
      <c r="FP4524"/>
      <c r="FQ4524"/>
      <c r="FR4524"/>
      <c r="FS4524"/>
      <c r="FT4524"/>
      <c r="FU4524"/>
      <c r="FV4524"/>
      <c r="FW4524"/>
      <c r="FX4524"/>
      <c r="FY4524"/>
      <c r="FZ4524"/>
      <c r="GA4524"/>
      <c r="GB4524"/>
      <c r="GC4524"/>
      <c r="GD4524"/>
      <c r="GE4524"/>
      <c r="GF4524"/>
      <c r="GG4524"/>
      <c r="GH4524"/>
      <c r="GI4524"/>
      <c r="GJ4524"/>
      <c r="GK4524"/>
      <c r="GL4524"/>
      <c r="GM4524"/>
      <c r="GN4524"/>
      <c r="GO4524"/>
      <c r="GP4524"/>
      <c r="GQ4524"/>
      <c r="GR4524"/>
      <c r="GS4524"/>
      <c r="GT4524"/>
      <c r="GU4524"/>
      <c r="GV4524"/>
      <c r="GW4524"/>
      <c r="GX4524"/>
      <c r="GY4524"/>
      <c r="GZ4524"/>
      <c r="HA4524"/>
      <c r="HB4524"/>
      <c r="HC4524"/>
      <c r="HD4524"/>
      <c r="HE4524"/>
      <c r="HF4524"/>
      <c r="HG4524"/>
      <c r="HH4524"/>
      <c r="HI4524"/>
      <c r="HJ4524"/>
      <c r="HK4524"/>
      <c r="HL4524"/>
      <c r="HM4524"/>
      <c r="HN4524"/>
      <c r="HO4524"/>
      <c r="HP4524"/>
      <c r="HQ4524"/>
      <c r="HR4524"/>
      <c r="HS4524"/>
      <c r="HT4524"/>
      <c r="HU4524"/>
      <c r="HV4524"/>
      <c r="HW4524"/>
      <c r="HX4524"/>
      <c r="HY4524"/>
      <c r="HZ4524"/>
      <c r="IA4524"/>
      <c r="IB4524"/>
      <c r="IC4524"/>
      <c r="ID4524"/>
      <c r="IE4524"/>
      <c r="IF4524"/>
      <c r="IG4524"/>
      <c r="IH4524"/>
      <c r="II4524"/>
      <c r="IJ4524"/>
      <c r="IK4524"/>
      <c r="IL4524"/>
      <c r="IM4524"/>
      <c r="IN4524"/>
      <c r="IO4524"/>
      <c r="IP4524"/>
      <c r="IQ4524"/>
      <c r="IR4524"/>
      <c r="IS4524"/>
      <c r="IT4524"/>
      <c r="IU4524"/>
      <c r="IV4524"/>
    </row>
    <row r="4525" spans="1:256" ht="12.5">
      <c r="A4525" s="308"/>
      <c r="B4525" s="65">
        <v>1</v>
      </c>
      <c r="C4525" s="66">
        <f>IF(E4525="A",1,IF(E4525="B",1,0))</f>
        <v>0</v>
      </c>
      <c r="D4525" s="76" t="s">
        <v>87</v>
      </c>
      <c r="E4525" s="77" t="s">
        <v>90</v>
      </c>
      <c r="F4525" s="76" t="s">
        <v>68</v>
      </c>
      <c r="G4525" s="78"/>
      <c r="H4525" s="96" t="s">
        <v>101</v>
      </c>
      <c r="I4525" s="107" t="s">
        <v>4872</v>
      </c>
      <c r="J4525" s="81"/>
      <c r="K4525" s="72"/>
      <c r="L4525" s="72"/>
      <c r="M4525" s="72"/>
      <c r="N4525" s="72"/>
      <c r="O4525" s="72"/>
      <c r="P4525" s="72"/>
      <c r="Q4525" s="833"/>
      <c r="R4525" s="102"/>
      <c r="S4525" s="73"/>
      <c r="T4525" s="102"/>
      <c r="U4525" s="103"/>
      <c r="V4525" s="104"/>
      <c r="W4525"/>
      <c r="X4525"/>
      <c r="Y4525"/>
      <c r="Z4525"/>
      <c r="AA4525"/>
      <c r="AB4525"/>
      <c r="AC4525"/>
      <c r="AD4525"/>
      <c r="AE4525"/>
      <c r="AF4525"/>
      <c r="AG4525"/>
      <c r="AH4525"/>
      <c r="AI4525"/>
      <c r="AJ4525"/>
      <c r="AK4525"/>
      <c r="AL4525"/>
      <c r="AM4525"/>
      <c r="AN4525"/>
      <c r="AO4525"/>
      <c r="AP4525"/>
      <c r="AQ4525"/>
      <c r="AR4525"/>
      <c r="AS4525"/>
      <c r="AT4525"/>
      <c r="AU4525"/>
      <c r="AV4525"/>
      <c r="AW4525"/>
      <c r="AX4525"/>
      <c r="AY4525"/>
      <c r="AZ4525"/>
      <c r="BA4525"/>
      <c r="BB4525"/>
      <c r="BC4525"/>
      <c r="BD4525"/>
      <c r="BE4525"/>
      <c r="BF4525"/>
      <c r="BG4525"/>
      <c r="BH4525"/>
      <c r="BI4525"/>
      <c r="BJ4525"/>
      <c r="BK4525"/>
      <c r="BL4525"/>
      <c r="BM4525"/>
      <c r="BN4525"/>
      <c r="BO4525"/>
      <c r="BP4525"/>
      <c r="BQ4525"/>
      <c r="BR4525"/>
      <c r="BS4525"/>
      <c r="BT4525"/>
      <c r="BU4525"/>
      <c r="BV4525"/>
      <c r="BW4525"/>
      <c r="BX4525"/>
      <c r="BY4525"/>
      <c r="BZ4525"/>
      <c r="CA4525"/>
      <c r="CB4525"/>
      <c r="CC4525"/>
      <c r="CD4525"/>
      <c r="CE4525"/>
      <c r="CF4525"/>
      <c r="CG4525"/>
      <c r="CH4525"/>
      <c r="CI4525"/>
      <c r="CJ4525"/>
      <c r="CK4525"/>
      <c r="CL4525"/>
      <c r="CM4525"/>
      <c r="CN4525"/>
      <c r="CO4525"/>
      <c r="CP4525"/>
      <c r="CQ4525"/>
      <c r="CR4525"/>
      <c r="CS4525"/>
      <c r="CT4525"/>
      <c r="CU4525"/>
      <c r="CV4525"/>
      <c r="CW4525"/>
      <c r="CX4525"/>
      <c r="CY4525"/>
      <c r="CZ4525"/>
      <c r="DA4525"/>
      <c r="DB4525"/>
      <c r="DC4525"/>
      <c r="DD4525"/>
      <c r="DE4525"/>
      <c r="DF4525"/>
      <c r="DG4525"/>
      <c r="DH4525"/>
      <c r="DI4525"/>
      <c r="DJ4525"/>
      <c r="DK4525"/>
      <c r="DL4525"/>
      <c r="DM4525"/>
      <c r="DN4525"/>
      <c r="DO4525"/>
      <c r="DP4525"/>
      <c r="DQ4525"/>
      <c r="DR4525"/>
      <c r="DS4525"/>
      <c r="DT4525"/>
      <c r="DU4525"/>
      <c r="DV4525"/>
      <c r="DW4525"/>
      <c r="DX4525"/>
      <c r="DY4525"/>
      <c r="DZ4525"/>
      <c r="EA4525"/>
      <c r="EB4525"/>
      <c r="EC4525"/>
      <c r="ED4525"/>
      <c r="EE4525"/>
      <c r="EF4525"/>
      <c r="EG4525"/>
      <c r="EH4525"/>
      <c r="EI4525"/>
      <c r="EJ4525"/>
      <c r="EK4525"/>
      <c r="EL4525"/>
      <c r="EM4525"/>
      <c r="EN4525"/>
      <c r="EO4525"/>
      <c r="EP4525"/>
      <c r="EQ4525"/>
      <c r="ER4525"/>
      <c r="ES4525"/>
      <c r="ET4525"/>
      <c r="EU4525"/>
      <c r="EV4525"/>
      <c r="EW4525"/>
      <c r="EX4525"/>
      <c r="EY4525"/>
      <c r="EZ4525"/>
      <c r="FA4525"/>
      <c r="FB4525"/>
      <c r="FC4525"/>
      <c r="FD4525"/>
      <c r="FE4525"/>
      <c r="FF4525"/>
      <c r="FG4525"/>
      <c r="FH4525"/>
      <c r="FI4525"/>
      <c r="FJ4525"/>
      <c r="FK4525"/>
      <c r="FL4525"/>
      <c r="FM4525"/>
      <c r="FN4525"/>
      <c r="FO4525"/>
      <c r="FP4525"/>
      <c r="FQ4525"/>
      <c r="FR4525"/>
      <c r="FS4525"/>
      <c r="FT4525"/>
      <c r="FU4525"/>
      <c r="FV4525"/>
      <c r="FW4525"/>
      <c r="FX4525"/>
      <c r="FY4525"/>
      <c r="FZ4525"/>
      <c r="GA4525"/>
      <c r="GB4525"/>
      <c r="GC4525"/>
      <c r="GD4525"/>
      <c r="GE4525"/>
      <c r="GF4525"/>
      <c r="GG4525"/>
      <c r="GH4525"/>
      <c r="GI4525"/>
      <c r="GJ4525"/>
      <c r="GK4525"/>
      <c r="GL4525"/>
      <c r="GM4525"/>
      <c r="GN4525"/>
      <c r="GO4525"/>
      <c r="GP4525"/>
      <c r="GQ4525"/>
      <c r="GR4525"/>
      <c r="GS4525"/>
      <c r="GT4525"/>
      <c r="GU4525"/>
      <c r="GV4525"/>
      <c r="GW4525"/>
      <c r="GX4525"/>
      <c r="GY4525"/>
      <c r="GZ4525"/>
      <c r="HA4525"/>
      <c r="HB4525"/>
      <c r="HC4525"/>
      <c r="HD4525"/>
      <c r="HE4525"/>
      <c r="HF4525"/>
      <c r="HG4525"/>
      <c r="HH4525"/>
      <c r="HI4525"/>
      <c r="HJ4525"/>
      <c r="HK4525"/>
      <c r="HL4525"/>
      <c r="HM4525"/>
      <c r="HN4525"/>
      <c r="HO4525"/>
      <c r="HP4525"/>
      <c r="HQ4525"/>
      <c r="HR4525"/>
      <c r="HS4525"/>
      <c r="HT4525"/>
      <c r="HU4525"/>
      <c r="HV4525"/>
      <c r="HW4525"/>
      <c r="HX4525"/>
      <c r="HY4525"/>
      <c r="HZ4525"/>
      <c r="IA4525"/>
      <c r="IB4525"/>
      <c r="IC4525"/>
      <c r="ID4525"/>
      <c r="IE4525"/>
      <c r="IF4525"/>
      <c r="IG4525"/>
      <c r="IH4525"/>
      <c r="II4525"/>
      <c r="IJ4525"/>
      <c r="IK4525"/>
      <c r="IL4525"/>
      <c r="IM4525"/>
      <c r="IN4525"/>
      <c r="IO4525"/>
      <c r="IP4525"/>
      <c r="IQ4525"/>
      <c r="IR4525"/>
      <c r="IS4525"/>
      <c r="IT4525"/>
      <c r="IU4525"/>
      <c r="IV4525"/>
    </row>
    <row r="4526" spans="1:256" ht="12.5">
      <c r="B4526" s="65">
        <v>1</v>
      </c>
      <c r="C4526" s="66">
        <f>IF(E4526="A",1,IF(E4526="B",1,0))</f>
        <v>1</v>
      </c>
      <c r="D4526" s="77" t="s">
        <v>90</v>
      </c>
      <c r="E4526" s="76" t="s">
        <v>68</v>
      </c>
      <c r="F4526" s="99" t="s">
        <v>99</v>
      </c>
      <c r="G4526" s="78"/>
      <c r="H4526" s="96" t="s">
        <v>94</v>
      </c>
      <c r="I4526" s="107" t="s">
        <v>664</v>
      </c>
      <c r="J4526" s="81"/>
      <c r="K4526" s="72"/>
      <c r="L4526" s="72"/>
      <c r="M4526" s="72"/>
      <c r="N4526" s="72"/>
      <c r="O4526" s="72"/>
      <c r="P4526" s="72"/>
      <c r="Q4526" s="833"/>
      <c r="R4526" s="102"/>
      <c r="S4526" s="73"/>
      <c r="T4526" s="102"/>
      <c r="U4526" s="103"/>
      <c r="V4526" s="104"/>
      <c r="W4526"/>
      <c r="X4526"/>
      <c r="Y4526"/>
      <c r="Z4526"/>
      <c r="AA4526"/>
      <c r="AB4526"/>
      <c r="AC4526"/>
      <c r="AD4526"/>
      <c r="AE4526"/>
      <c r="AF4526"/>
      <c r="AG4526"/>
      <c r="AH4526"/>
      <c r="AI4526"/>
      <c r="AJ4526"/>
      <c r="AK4526"/>
      <c r="AL4526"/>
      <c r="AM4526"/>
      <c r="AN4526"/>
      <c r="AO4526"/>
      <c r="AP4526"/>
      <c r="AQ4526"/>
      <c r="AR4526"/>
      <c r="AS4526"/>
      <c r="AT4526"/>
      <c r="AU4526"/>
      <c r="AV4526"/>
      <c r="AW4526"/>
      <c r="AX4526"/>
      <c r="AY4526"/>
      <c r="AZ4526"/>
      <c r="BA4526"/>
      <c r="BB4526"/>
      <c r="BC4526"/>
      <c r="BD4526"/>
      <c r="BE4526"/>
      <c r="BF4526"/>
      <c r="BG4526"/>
      <c r="BH4526"/>
      <c r="BI4526"/>
      <c r="BJ4526"/>
      <c r="BK4526"/>
      <c r="BL4526"/>
      <c r="BM4526"/>
      <c r="BN4526"/>
      <c r="BO4526"/>
      <c r="BP4526"/>
      <c r="BQ4526"/>
      <c r="BR4526"/>
      <c r="BS4526"/>
      <c r="BT4526"/>
      <c r="BU4526"/>
      <c r="BV4526"/>
      <c r="BW4526"/>
      <c r="BX4526"/>
      <c r="BY4526"/>
      <c r="BZ4526"/>
      <c r="CA4526"/>
      <c r="CB4526"/>
      <c r="CC4526"/>
      <c r="CD4526"/>
      <c r="CE4526"/>
      <c r="CF4526"/>
      <c r="CG4526"/>
      <c r="CH4526"/>
      <c r="CI4526"/>
      <c r="CJ4526"/>
      <c r="CK4526"/>
      <c r="CL4526"/>
      <c r="CM4526"/>
      <c r="CN4526"/>
      <c r="CO4526"/>
      <c r="CP4526"/>
      <c r="CQ4526"/>
      <c r="CR4526"/>
      <c r="CS4526"/>
      <c r="CT4526"/>
      <c r="CU4526"/>
      <c r="CV4526"/>
      <c r="CW4526"/>
      <c r="CX4526"/>
      <c r="CY4526"/>
      <c r="CZ4526"/>
      <c r="DA4526"/>
      <c r="DB4526"/>
      <c r="DC4526"/>
      <c r="DD4526"/>
      <c r="DE4526"/>
      <c r="DF4526"/>
      <c r="DG4526"/>
      <c r="DH4526"/>
      <c r="DI4526"/>
      <c r="DJ4526"/>
      <c r="DK4526"/>
      <c r="DL4526"/>
      <c r="DM4526"/>
      <c r="DN4526"/>
      <c r="DO4526"/>
      <c r="DP4526"/>
      <c r="DQ4526"/>
      <c r="DR4526"/>
      <c r="DS4526"/>
      <c r="DT4526"/>
      <c r="DU4526"/>
      <c r="DV4526"/>
      <c r="DW4526"/>
      <c r="DX4526"/>
      <c r="DY4526"/>
      <c r="DZ4526"/>
      <c r="EA4526"/>
      <c r="EB4526"/>
      <c r="EC4526"/>
      <c r="ED4526"/>
      <c r="EE4526"/>
      <c r="EF4526"/>
      <c r="EG4526"/>
      <c r="EH4526"/>
      <c r="EI4526"/>
      <c r="EJ4526"/>
      <c r="EK4526"/>
      <c r="EL4526"/>
      <c r="EM4526"/>
      <c r="EN4526"/>
      <c r="EO4526"/>
      <c r="EP4526"/>
      <c r="EQ4526"/>
      <c r="ER4526"/>
      <c r="ES4526"/>
      <c r="ET4526"/>
      <c r="EU4526"/>
      <c r="EV4526"/>
      <c r="EW4526"/>
      <c r="EX4526"/>
      <c r="EY4526"/>
      <c r="EZ4526"/>
      <c r="FA4526"/>
      <c r="FB4526"/>
      <c r="FC4526"/>
      <c r="FD4526"/>
      <c r="FE4526"/>
      <c r="FF4526"/>
      <c r="FG4526"/>
      <c r="FH4526"/>
      <c r="FI4526"/>
      <c r="FJ4526"/>
      <c r="FK4526"/>
      <c r="FL4526"/>
      <c r="FM4526"/>
      <c r="FN4526"/>
      <c r="FO4526"/>
      <c r="FP4526"/>
      <c r="FQ4526"/>
      <c r="FR4526"/>
      <c r="FS4526"/>
      <c r="FT4526"/>
      <c r="FU4526"/>
      <c r="FV4526"/>
      <c r="FW4526"/>
      <c r="FX4526"/>
      <c r="FY4526"/>
      <c r="FZ4526"/>
      <c r="GA4526"/>
      <c r="GB4526"/>
      <c r="GC4526"/>
      <c r="GD4526"/>
      <c r="GE4526"/>
      <c r="GF4526"/>
      <c r="GG4526"/>
      <c r="GH4526"/>
      <c r="GI4526"/>
      <c r="GJ4526"/>
      <c r="GK4526"/>
      <c r="GL4526"/>
      <c r="GM4526"/>
      <c r="GN4526"/>
      <c r="GO4526"/>
      <c r="GP4526"/>
      <c r="GQ4526"/>
      <c r="GR4526"/>
      <c r="GS4526"/>
      <c r="GT4526"/>
      <c r="GU4526"/>
      <c r="GV4526"/>
      <c r="GW4526"/>
      <c r="GX4526"/>
      <c r="GY4526"/>
      <c r="GZ4526"/>
      <c r="HA4526"/>
      <c r="HB4526"/>
      <c r="HC4526"/>
      <c r="HD4526"/>
      <c r="HE4526"/>
      <c r="HF4526"/>
      <c r="HG4526"/>
      <c r="HH4526"/>
      <c r="HI4526"/>
      <c r="HJ4526"/>
      <c r="HK4526"/>
      <c r="HL4526"/>
      <c r="HM4526"/>
      <c r="HN4526"/>
      <c r="HO4526"/>
      <c r="HP4526"/>
      <c r="HQ4526"/>
      <c r="HR4526"/>
      <c r="HS4526"/>
      <c r="HT4526"/>
      <c r="HU4526"/>
      <c r="HV4526"/>
      <c r="HW4526"/>
      <c r="HX4526"/>
      <c r="HY4526"/>
      <c r="HZ4526"/>
      <c r="IA4526"/>
      <c r="IB4526"/>
      <c r="IC4526"/>
      <c r="ID4526"/>
      <c r="IE4526"/>
      <c r="IF4526"/>
      <c r="IG4526"/>
      <c r="IH4526"/>
      <c r="II4526"/>
      <c r="IJ4526"/>
      <c r="IK4526"/>
      <c r="IL4526"/>
      <c r="IM4526"/>
      <c r="IN4526"/>
      <c r="IO4526"/>
      <c r="IP4526"/>
      <c r="IQ4526"/>
      <c r="IR4526"/>
      <c r="IS4526"/>
      <c r="IT4526"/>
      <c r="IU4526"/>
      <c r="IV4526"/>
    </row>
    <row r="4527" spans="1:256" ht="12.5">
      <c r="A4527" s="305"/>
      <c r="B4527" s="65">
        <v>1</v>
      </c>
      <c r="C4527" s="66">
        <v>4</v>
      </c>
      <c r="D4527" s="857" t="s">
        <v>90</v>
      </c>
      <c r="E4527" s="853" t="s">
        <v>68</v>
      </c>
      <c r="F4527" s="852" t="s">
        <v>99</v>
      </c>
      <c r="G4527" s="78"/>
      <c r="H4527" s="100" t="s">
        <v>94</v>
      </c>
      <c r="I4527" s="101" t="s">
        <v>664</v>
      </c>
      <c r="J4527" s="982" t="s">
        <v>173</v>
      </c>
      <c r="K4527" s="72"/>
      <c r="L4527" s="72"/>
      <c r="M4527" s="72"/>
      <c r="N4527" s="72"/>
      <c r="O4527" s="72"/>
      <c r="P4527" s="72"/>
      <c r="Q4527" s="833"/>
      <c r="R4527" s="102"/>
      <c r="S4527" s="73"/>
      <c r="T4527" s="102"/>
      <c r="U4527" s="103"/>
      <c r="V4527" s="104"/>
      <c r="W4527"/>
      <c r="X4527"/>
      <c r="Y4527"/>
      <c r="Z4527"/>
      <c r="AA4527"/>
      <c r="AB4527"/>
      <c r="AC4527"/>
      <c r="AD4527"/>
      <c r="AE4527"/>
      <c r="AF4527"/>
      <c r="AG4527"/>
      <c r="AH4527"/>
      <c r="AI4527"/>
      <c r="AJ4527"/>
      <c r="AK4527"/>
      <c r="AL4527"/>
      <c r="AM4527"/>
      <c r="AN4527"/>
      <c r="AO4527"/>
      <c r="AP4527"/>
      <c r="AQ4527"/>
      <c r="AR4527"/>
      <c r="AS4527"/>
      <c r="AT4527"/>
      <c r="AU4527"/>
      <c r="AV4527"/>
      <c r="AW4527"/>
      <c r="AX4527"/>
      <c r="AY4527"/>
      <c r="AZ4527"/>
      <c r="BA4527"/>
      <c r="BB4527"/>
      <c r="BC4527"/>
      <c r="BD4527"/>
      <c r="BE4527"/>
      <c r="BF4527"/>
      <c r="BG4527"/>
      <c r="BH4527"/>
      <c r="BI4527"/>
      <c r="BJ4527"/>
      <c r="BK4527"/>
      <c r="BL4527"/>
      <c r="BM4527"/>
      <c r="BN4527"/>
      <c r="BO4527"/>
      <c r="BP4527"/>
      <c r="BQ4527"/>
      <c r="BR4527"/>
      <c r="BS4527"/>
      <c r="BT4527"/>
      <c r="BU4527"/>
      <c r="BV4527"/>
      <c r="BW4527"/>
      <c r="BX4527"/>
      <c r="BY4527"/>
      <c r="BZ4527"/>
      <c r="CA4527"/>
      <c r="CB4527"/>
      <c r="CC4527"/>
      <c r="CD4527"/>
      <c r="CE4527"/>
      <c r="CF4527"/>
      <c r="CG4527"/>
      <c r="CH4527"/>
      <c r="CI4527"/>
      <c r="CJ4527"/>
      <c r="CK4527"/>
      <c r="CL4527"/>
      <c r="CM4527"/>
      <c r="CN4527"/>
      <c r="CO4527"/>
      <c r="CP4527"/>
      <c r="CQ4527"/>
      <c r="CR4527"/>
      <c r="CS4527"/>
      <c r="CT4527"/>
      <c r="CU4527"/>
      <c r="CV4527"/>
      <c r="CW4527"/>
      <c r="CX4527"/>
      <c r="CY4527"/>
      <c r="CZ4527"/>
      <c r="DA4527"/>
      <c r="DB4527"/>
      <c r="DC4527"/>
      <c r="DD4527"/>
      <c r="DE4527"/>
      <c r="DF4527"/>
      <c r="DG4527"/>
      <c r="DH4527"/>
      <c r="DI4527"/>
      <c r="DJ4527"/>
      <c r="DK4527"/>
      <c r="DL4527"/>
      <c r="DM4527"/>
      <c r="DN4527"/>
      <c r="DO4527"/>
      <c r="DP4527"/>
      <c r="DQ4527"/>
      <c r="DR4527"/>
      <c r="DS4527"/>
      <c r="DT4527"/>
      <c r="DU4527"/>
      <c r="DV4527"/>
      <c r="DW4527"/>
      <c r="DX4527"/>
      <c r="DY4527"/>
      <c r="DZ4527"/>
      <c r="EA4527"/>
      <c r="EB4527"/>
      <c r="EC4527"/>
      <c r="ED4527"/>
      <c r="EE4527"/>
      <c r="EF4527"/>
      <c r="EG4527"/>
      <c r="EH4527"/>
      <c r="EI4527"/>
      <c r="EJ4527"/>
      <c r="EK4527"/>
      <c r="EL4527"/>
      <c r="EM4527"/>
      <c r="EN4527"/>
      <c r="EO4527"/>
      <c r="EP4527"/>
      <c r="EQ4527"/>
      <c r="ER4527"/>
      <c r="ES4527"/>
      <c r="ET4527"/>
      <c r="EU4527"/>
      <c r="EV4527"/>
      <c r="EW4527"/>
      <c r="EX4527"/>
      <c r="EY4527"/>
      <c r="EZ4527"/>
      <c r="FA4527"/>
      <c r="FB4527"/>
      <c r="FC4527"/>
      <c r="FD4527"/>
      <c r="FE4527"/>
      <c r="FF4527"/>
      <c r="FG4527"/>
      <c r="FH4527"/>
      <c r="FI4527"/>
      <c r="FJ4527"/>
      <c r="FK4527"/>
      <c r="FL4527"/>
      <c r="FM4527"/>
      <c r="FN4527"/>
      <c r="FO4527"/>
      <c r="FP4527"/>
      <c r="FQ4527"/>
      <c r="FR4527"/>
      <c r="FS4527"/>
      <c r="FT4527"/>
      <c r="FU4527"/>
      <c r="FV4527"/>
      <c r="FW4527"/>
      <c r="FX4527"/>
      <c r="FY4527"/>
      <c r="FZ4527"/>
      <c r="GA4527"/>
      <c r="GB4527"/>
      <c r="GC4527"/>
      <c r="GD4527"/>
      <c r="GE4527"/>
      <c r="GF4527"/>
      <c r="GG4527"/>
      <c r="GH4527"/>
      <c r="GI4527"/>
      <c r="GJ4527"/>
      <c r="GK4527"/>
      <c r="GL4527"/>
      <c r="GM4527"/>
      <c r="GN4527"/>
      <c r="GO4527"/>
      <c r="GP4527"/>
      <c r="GQ4527"/>
      <c r="GR4527"/>
      <c r="GS4527"/>
      <c r="GT4527"/>
      <c r="GU4527"/>
      <c r="GV4527"/>
      <c r="GW4527"/>
      <c r="GX4527"/>
      <c r="GY4527"/>
      <c r="GZ4527"/>
      <c r="HA4527"/>
      <c r="HB4527"/>
      <c r="HC4527"/>
      <c r="HD4527"/>
      <c r="HE4527"/>
      <c r="HF4527"/>
      <c r="HG4527"/>
      <c r="HH4527"/>
      <c r="HI4527"/>
      <c r="HJ4527"/>
      <c r="HK4527"/>
      <c r="HL4527"/>
      <c r="HM4527"/>
      <c r="HN4527"/>
      <c r="HO4527"/>
      <c r="HP4527"/>
      <c r="HQ4527"/>
      <c r="HR4527"/>
      <c r="HS4527"/>
      <c r="HT4527"/>
      <c r="HU4527"/>
      <c r="HV4527"/>
      <c r="HW4527"/>
      <c r="HX4527"/>
      <c r="HY4527"/>
      <c r="HZ4527"/>
      <c r="IA4527"/>
      <c r="IB4527"/>
      <c r="IC4527"/>
      <c r="ID4527"/>
      <c r="IE4527"/>
      <c r="IF4527"/>
      <c r="IG4527"/>
      <c r="IH4527"/>
      <c r="II4527"/>
      <c r="IJ4527"/>
      <c r="IK4527"/>
      <c r="IL4527"/>
      <c r="IM4527"/>
      <c r="IN4527"/>
      <c r="IO4527"/>
      <c r="IP4527"/>
      <c r="IQ4527"/>
      <c r="IR4527"/>
      <c r="IS4527"/>
      <c r="IT4527"/>
      <c r="IU4527"/>
      <c r="IV4527"/>
    </row>
    <row r="4528" spans="1:256" ht="12.5">
      <c r="A4528" s="305"/>
      <c r="B4528" s="65">
        <v>1</v>
      </c>
      <c r="C4528" s="66">
        <f>IF(E4528="A",1,IF(E4528="B",1,0))</f>
        <v>0</v>
      </c>
      <c r="D4528" s="658" t="s">
        <v>68</v>
      </c>
      <c r="E4528" s="659" t="s">
        <v>90</v>
      </c>
      <c r="F4528" s="656" t="s">
        <v>99</v>
      </c>
      <c r="G4528" s="78"/>
      <c r="H4528" s="96" t="s">
        <v>220</v>
      </c>
      <c r="I4528" s="107" t="s">
        <v>4873</v>
      </c>
      <c r="J4528" s="81"/>
      <c r="K4528" s="72"/>
      <c r="L4528" s="72"/>
      <c r="M4528" s="72"/>
      <c r="N4528" s="72"/>
      <c r="O4528" s="72"/>
      <c r="P4528" s="72"/>
      <c r="Q4528" s="833"/>
      <c r="R4528" s="102"/>
      <c r="S4528" s="73"/>
      <c r="T4528" s="102"/>
      <c r="U4528" s="103"/>
      <c r="V4528" s="104"/>
      <c r="W4528"/>
      <c r="X4528"/>
      <c r="Y4528"/>
      <c r="Z4528"/>
      <c r="AA4528"/>
      <c r="AB4528"/>
      <c r="AC4528"/>
      <c r="AD4528"/>
      <c r="AE4528"/>
      <c r="AF4528"/>
      <c r="AG4528"/>
      <c r="AH4528"/>
      <c r="AI4528"/>
      <c r="AJ4528"/>
      <c r="AK4528"/>
      <c r="AL4528"/>
      <c r="AM4528"/>
      <c r="AN4528"/>
      <c r="AO4528"/>
      <c r="AP4528"/>
      <c r="AQ4528"/>
      <c r="AR4528"/>
      <c r="AS4528"/>
      <c r="AT4528"/>
      <c r="AU4528"/>
      <c r="AV4528"/>
      <c r="AW4528"/>
      <c r="AX4528"/>
      <c r="AY4528"/>
      <c r="AZ4528"/>
      <c r="BA4528"/>
      <c r="BB4528"/>
      <c r="BC4528"/>
      <c r="BD4528"/>
      <c r="BE4528"/>
      <c r="BF4528"/>
      <c r="BG4528"/>
      <c r="BH4528"/>
      <c r="BI4528"/>
      <c r="BJ4528"/>
      <c r="BK4528"/>
      <c r="BL4528"/>
      <c r="BM4528"/>
      <c r="BN4528"/>
      <c r="BO4528"/>
      <c r="BP4528"/>
      <c r="BQ4528"/>
      <c r="BR4528"/>
      <c r="BS4528"/>
      <c r="BT4528"/>
      <c r="BU4528"/>
      <c r="BV4528"/>
      <c r="BW4528"/>
      <c r="BX4528"/>
      <c r="BY4528"/>
      <c r="BZ4528"/>
      <c r="CA4528"/>
      <c r="CB4528"/>
      <c r="CC4528"/>
      <c r="CD4528"/>
      <c r="CE4528"/>
      <c r="CF4528"/>
      <c r="CG4528"/>
      <c r="CH4528"/>
      <c r="CI4528"/>
      <c r="CJ4528"/>
      <c r="CK4528"/>
      <c r="CL4528"/>
      <c r="CM4528"/>
      <c r="CN4528"/>
      <c r="CO4528"/>
      <c r="CP4528"/>
      <c r="CQ4528"/>
      <c r="CR4528"/>
      <c r="CS4528"/>
      <c r="CT4528"/>
      <c r="CU4528"/>
      <c r="CV4528"/>
      <c r="CW4528"/>
      <c r="CX4528"/>
      <c r="CY4528"/>
      <c r="CZ4528"/>
      <c r="DA4528"/>
      <c r="DB4528"/>
      <c r="DC4528"/>
      <c r="DD4528"/>
      <c r="DE4528"/>
      <c r="DF4528"/>
      <c r="DG4528"/>
      <c r="DH4528"/>
      <c r="DI4528"/>
      <c r="DJ4528"/>
      <c r="DK4528"/>
      <c r="DL4528"/>
      <c r="DM4528"/>
      <c r="DN4528"/>
      <c r="DO4528"/>
      <c r="DP4528"/>
      <c r="DQ4528"/>
      <c r="DR4528"/>
      <c r="DS4528"/>
      <c r="DT4528"/>
      <c r="DU4528"/>
      <c r="DV4528"/>
      <c r="DW4528"/>
      <c r="DX4528"/>
      <c r="DY4528"/>
      <c r="DZ4528"/>
      <c r="EA4528"/>
      <c r="EB4528"/>
      <c r="EC4528"/>
      <c r="ED4528"/>
      <c r="EE4528"/>
      <c r="EF4528"/>
      <c r="EG4528"/>
      <c r="EH4528"/>
      <c r="EI4528"/>
      <c r="EJ4528"/>
      <c r="EK4528"/>
      <c r="EL4528"/>
      <c r="EM4528"/>
      <c r="EN4528"/>
      <c r="EO4528"/>
      <c r="EP4528"/>
      <c r="EQ4528"/>
      <c r="ER4528"/>
      <c r="ES4528"/>
      <c r="ET4528"/>
      <c r="EU4528"/>
      <c r="EV4528"/>
      <c r="EW4528"/>
      <c r="EX4528"/>
      <c r="EY4528"/>
      <c r="EZ4528"/>
      <c r="FA4528"/>
      <c r="FB4528"/>
      <c r="FC4528"/>
      <c r="FD4528"/>
      <c r="FE4528"/>
      <c r="FF4528"/>
      <c r="FG4528"/>
      <c r="FH4528"/>
      <c r="FI4528"/>
      <c r="FJ4528"/>
      <c r="FK4528"/>
      <c r="FL4528"/>
      <c r="FM4528"/>
      <c r="FN4528"/>
      <c r="FO4528"/>
      <c r="FP4528"/>
      <c r="FQ4528"/>
      <c r="FR4528"/>
      <c r="FS4528"/>
      <c r="FT4528"/>
      <c r="FU4528"/>
      <c r="FV4528"/>
      <c r="FW4528"/>
      <c r="FX4528"/>
      <c r="FY4528"/>
      <c r="FZ4528"/>
      <c r="GA4528"/>
      <c r="GB4528"/>
      <c r="GC4528"/>
      <c r="GD4528"/>
      <c r="GE4528"/>
      <c r="GF4528"/>
      <c r="GG4528"/>
      <c r="GH4528"/>
      <c r="GI4528"/>
      <c r="GJ4528"/>
      <c r="GK4528"/>
      <c r="GL4528"/>
      <c r="GM4528"/>
      <c r="GN4528"/>
      <c r="GO4528"/>
      <c r="GP4528"/>
      <c r="GQ4528"/>
      <c r="GR4528"/>
      <c r="GS4528"/>
      <c r="GT4528"/>
      <c r="GU4528"/>
      <c r="GV4528"/>
      <c r="GW4528"/>
      <c r="GX4528"/>
      <c r="GY4528"/>
      <c r="GZ4528"/>
      <c r="HA4528"/>
      <c r="HB4528"/>
      <c r="HC4528"/>
      <c r="HD4528"/>
      <c r="HE4528"/>
      <c r="HF4528"/>
      <c r="HG4528"/>
      <c r="HH4528"/>
      <c r="HI4528"/>
      <c r="HJ4528"/>
      <c r="HK4528"/>
      <c r="HL4528"/>
      <c r="HM4528"/>
      <c r="HN4528"/>
      <c r="HO4528"/>
      <c r="HP4528"/>
      <c r="HQ4528"/>
      <c r="HR4528"/>
      <c r="HS4528"/>
      <c r="HT4528"/>
      <c r="HU4528"/>
      <c r="HV4528"/>
      <c r="HW4528"/>
      <c r="HX4528"/>
      <c r="HY4528"/>
      <c r="HZ4528"/>
      <c r="IA4528"/>
      <c r="IB4528"/>
      <c r="IC4528"/>
      <c r="ID4528"/>
      <c r="IE4528"/>
      <c r="IF4528"/>
      <c r="IG4528"/>
      <c r="IH4528"/>
      <c r="II4528"/>
      <c r="IJ4528"/>
      <c r="IK4528"/>
      <c r="IL4528"/>
      <c r="IM4528"/>
      <c r="IN4528"/>
      <c r="IO4528"/>
      <c r="IP4528"/>
      <c r="IQ4528"/>
      <c r="IR4528"/>
      <c r="IS4528"/>
      <c r="IT4528"/>
      <c r="IU4528"/>
      <c r="IV4528"/>
    </row>
    <row r="4529" spans="1:256" ht="12.5">
      <c r="B4529" s="65">
        <v>1</v>
      </c>
      <c r="C4529" s="66">
        <f>IF(E4529="A",1,IF(E4529="B",1,0))</f>
        <v>1</v>
      </c>
      <c r="D4529" s="76" t="s">
        <v>87</v>
      </c>
      <c r="E4529" s="76" t="s">
        <v>87</v>
      </c>
      <c r="F4529" s="77" t="s">
        <v>90</v>
      </c>
      <c r="G4529" s="78"/>
      <c r="H4529" s="96" t="s">
        <v>104</v>
      </c>
      <c r="I4529" s="107" t="s">
        <v>4874</v>
      </c>
      <c r="J4529" s="81"/>
      <c r="K4529" s="72"/>
      <c r="L4529" s="72"/>
      <c r="M4529" s="72"/>
      <c r="N4529" s="72"/>
      <c r="O4529" s="72"/>
      <c r="P4529" s="72"/>
      <c r="Q4529" s="833"/>
      <c r="R4529" s="102"/>
      <c r="S4529" s="73"/>
      <c r="T4529" s="102"/>
      <c r="U4529" s="103"/>
      <c r="V4529" s="104"/>
      <c r="W4529"/>
      <c r="X4529"/>
      <c r="Y4529"/>
      <c r="Z4529"/>
      <c r="AA4529"/>
      <c r="AB4529"/>
      <c r="AC4529"/>
      <c r="AD4529"/>
      <c r="AE4529"/>
      <c r="AF4529"/>
      <c r="AG4529"/>
      <c r="AH4529"/>
      <c r="AI4529"/>
      <c r="AJ4529"/>
      <c r="AK4529"/>
      <c r="AL4529"/>
      <c r="AM4529"/>
      <c r="AN4529"/>
      <c r="AO4529"/>
      <c r="AP4529"/>
      <c r="AQ4529"/>
      <c r="AR4529"/>
      <c r="AS4529"/>
      <c r="AT4529"/>
      <c r="AU4529"/>
      <c r="AV4529"/>
      <c r="AW4529"/>
      <c r="AX4529"/>
      <c r="AY4529"/>
      <c r="AZ4529"/>
      <c r="BA4529"/>
      <c r="BB4529"/>
      <c r="BC4529"/>
      <c r="BD4529"/>
      <c r="BE4529"/>
      <c r="BF4529"/>
      <c r="BG4529"/>
      <c r="BH4529"/>
      <c r="BI4529"/>
      <c r="BJ4529"/>
      <c r="BK4529"/>
      <c r="BL4529"/>
      <c r="BM4529"/>
      <c r="BN4529"/>
      <c r="BO4529"/>
      <c r="BP4529"/>
      <c r="BQ4529"/>
      <c r="BR4529"/>
      <c r="BS4529"/>
      <c r="BT4529"/>
      <c r="BU4529"/>
      <c r="BV4529"/>
      <c r="BW4529"/>
      <c r="BX4529"/>
      <c r="BY4529"/>
      <c r="BZ4529"/>
      <c r="CA4529"/>
      <c r="CB4529"/>
      <c r="CC4529"/>
      <c r="CD4529"/>
      <c r="CE4529"/>
      <c r="CF4529"/>
      <c r="CG4529"/>
      <c r="CH4529"/>
      <c r="CI4529"/>
      <c r="CJ4529"/>
      <c r="CK4529"/>
      <c r="CL4529"/>
      <c r="CM4529"/>
      <c r="CN4529"/>
      <c r="CO4529"/>
      <c r="CP4529"/>
      <c r="CQ4529"/>
      <c r="CR4529"/>
      <c r="CS4529"/>
      <c r="CT4529"/>
      <c r="CU4529"/>
      <c r="CV4529"/>
      <c r="CW4529"/>
      <c r="CX4529"/>
      <c r="CY4529"/>
      <c r="CZ4529"/>
      <c r="DA4529"/>
      <c r="DB4529"/>
      <c r="DC4529"/>
      <c r="DD4529"/>
      <c r="DE4529"/>
      <c r="DF4529"/>
      <c r="DG4529"/>
      <c r="DH4529"/>
      <c r="DI4529"/>
      <c r="DJ4529"/>
      <c r="DK4529"/>
      <c r="DL4529"/>
      <c r="DM4529"/>
      <c r="DN4529"/>
      <c r="DO4529"/>
      <c r="DP4529"/>
      <c r="DQ4529"/>
      <c r="DR4529"/>
      <c r="DS4529"/>
      <c r="DT4529"/>
      <c r="DU4529"/>
      <c r="DV4529"/>
      <c r="DW4529"/>
      <c r="DX4529"/>
      <c r="DY4529"/>
      <c r="DZ4529"/>
      <c r="EA4529"/>
      <c r="EB4529"/>
      <c r="EC4529"/>
      <c r="ED4529"/>
      <c r="EE4529"/>
      <c r="EF4529"/>
      <c r="EG4529"/>
      <c r="EH4529"/>
      <c r="EI4529"/>
      <c r="EJ4529"/>
      <c r="EK4529"/>
      <c r="EL4529"/>
      <c r="EM4529"/>
      <c r="EN4529"/>
      <c r="EO4529"/>
      <c r="EP4529"/>
      <c r="EQ4529"/>
      <c r="ER4529"/>
      <c r="ES4529"/>
      <c r="ET4529"/>
      <c r="EU4529"/>
      <c r="EV4529"/>
      <c r="EW4529"/>
      <c r="EX4529"/>
      <c r="EY4529"/>
      <c r="EZ4529"/>
      <c r="FA4529"/>
      <c r="FB4529"/>
      <c r="FC4529"/>
      <c r="FD4529"/>
      <c r="FE4529"/>
      <c r="FF4529"/>
      <c r="FG4529"/>
      <c r="FH4529"/>
      <c r="FI4529"/>
      <c r="FJ4529"/>
      <c r="FK4529"/>
      <c r="FL4529"/>
      <c r="FM4529"/>
      <c r="FN4529"/>
      <c r="FO4529"/>
      <c r="FP4529"/>
      <c r="FQ4529"/>
      <c r="FR4529"/>
      <c r="FS4529"/>
      <c r="FT4529"/>
      <c r="FU4529"/>
      <c r="FV4529"/>
      <c r="FW4529"/>
      <c r="FX4529"/>
      <c r="FY4529"/>
      <c r="FZ4529"/>
      <c r="GA4529"/>
      <c r="GB4529"/>
      <c r="GC4529"/>
      <c r="GD4529"/>
      <c r="GE4529"/>
      <c r="GF4529"/>
      <c r="GG4529"/>
      <c r="GH4529"/>
      <c r="GI4529"/>
      <c r="GJ4529"/>
      <c r="GK4529"/>
      <c r="GL4529"/>
      <c r="GM4529"/>
      <c r="GN4529"/>
      <c r="GO4529"/>
      <c r="GP4529"/>
      <c r="GQ4529"/>
      <c r="GR4529"/>
      <c r="GS4529"/>
      <c r="GT4529"/>
      <c r="GU4529"/>
      <c r="GV4529"/>
      <c r="GW4529"/>
      <c r="GX4529"/>
      <c r="GY4529"/>
      <c r="GZ4529"/>
      <c r="HA4529"/>
      <c r="HB4529"/>
      <c r="HC4529"/>
      <c r="HD4529"/>
      <c r="HE4529"/>
      <c r="HF4529"/>
      <c r="HG4529"/>
      <c r="HH4529"/>
      <c r="HI4529"/>
      <c r="HJ4529"/>
      <c r="HK4529"/>
      <c r="HL4529"/>
      <c r="HM4529"/>
      <c r="HN4529"/>
      <c r="HO4529"/>
      <c r="HP4529"/>
      <c r="HQ4529"/>
      <c r="HR4529"/>
      <c r="HS4529"/>
      <c r="HT4529"/>
      <c r="HU4529"/>
      <c r="HV4529"/>
      <c r="HW4529"/>
      <c r="HX4529"/>
      <c r="HY4529"/>
      <c r="HZ4529"/>
      <c r="IA4529"/>
      <c r="IB4529"/>
      <c r="IC4529"/>
      <c r="ID4529"/>
      <c r="IE4529"/>
      <c r="IF4529"/>
      <c r="IG4529"/>
      <c r="IH4529"/>
      <c r="II4529"/>
      <c r="IJ4529"/>
      <c r="IK4529"/>
      <c r="IL4529"/>
      <c r="IM4529"/>
      <c r="IN4529"/>
      <c r="IO4529"/>
      <c r="IP4529"/>
      <c r="IQ4529"/>
      <c r="IR4529"/>
      <c r="IS4529"/>
      <c r="IT4529"/>
      <c r="IU4529"/>
      <c r="IV4529"/>
    </row>
    <row r="4530" spans="1:256" ht="12.5">
      <c r="A4530" s="305"/>
      <c r="B4530" s="65">
        <v>1</v>
      </c>
      <c r="C4530" s="66">
        <f>IF(E4530="A",1,IF(E4530="B",1,0))</f>
        <v>0</v>
      </c>
      <c r="D4530" s="659" t="s">
        <v>90</v>
      </c>
      <c r="E4530" s="659" t="s">
        <v>90</v>
      </c>
      <c r="F4530" s="656" t="s">
        <v>70</v>
      </c>
      <c r="G4530" s="78"/>
      <c r="H4530" s="96" t="s">
        <v>129</v>
      </c>
      <c r="I4530" s="107" t="s">
        <v>4875</v>
      </c>
      <c r="J4530" s="81"/>
      <c r="K4530" s="72"/>
      <c r="L4530" s="72"/>
      <c r="M4530" s="72"/>
      <c r="N4530" s="72"/>
      <c r="O4530" s="72"/>
      <c r="P4530" s="72"/>
      <c r="Q4530" s="833"/>
      <c r="R4530" s="102"/>
      <c r="S4530" s="73"/>
      <c r="T4530" s="102"/>
      <c r="U4530" s="103"/>
      <c r="V4530" s="104"/>
      <c r="W4530"/>
      <c r="X4530"/>
      <c r="Y4530"/>
      <c r="Z4530"/>
      <c r="AA4530"/>
      <c r="AB4530"/>
      <c r="AC4530"/>
      <c r="AD4530"/>
      <c r="AE4530"/>
      <c r="AF4530"/>
      <c r="AG4530"/>
      <c r="AH4530"/>
      <c r="AI4530"/>
      <c r="AJ4530"/>
      <c r="AK4530"/>
      <c r="AL4530"/>
      <c r="AM4530"/>
      <c r="AN4530"/>
      <c r="AO4530"/>
      <c r="AP4530"/>
      <c r="AQ4530"/>
      <c r="AR4530"/>
      <c r="AS4530"/>
      <c r="AT4530"/>
      <c r="AU4530"/>
      <c r="AV4530"/>
      <c r="AW4530"/>
      <c r="AX4530"/>
      <c r="AY4530"/>
      <c r="AZ4530"/>
      <c r="BA4530"/>
      <c r="BB4530"/>
      <c r="BC4530"/>
      <c r="BD4530"/>
      <c r="BE4530"/>
      <c r="BF4530"/>
      <c r="BG4530"/>
      <c r="BH4530"/>
      <c r="BI4530"/>
      <c r="BJ4530"/>
      <c r="BK4530"/>
      <c r="BL4530"/>
      <c r="BM4530"/>
      <c r="BN4530"/>
      <c r="BO4530"/>
      <c r="BP4530"/>
      <c r="BQ4530"/>
      <c r="BR4530"/>
      <c r="BS4530"/>
      <c r="BT4530"/>
      <c r="BU4530"/>
      <c r="BV4530"/>
      <c r="BW4530"/>
      <c r="BX4530"/>
      <c r="BY4530"/>
      <c r="BZ4530"/>
      <c r="CA4530"/>
      <c r="CB4530"/>
      <c r="CC4530"/>
      <c r="CD4530"/>
      <c r="CE4530"/>
      <c r="CF4530"/>
      <c r="CG4530"/>
      <c r="CH4530"/>
      <c r="CI4530"/>
      <c r="CJ4530"/>
      <c r="CK4530"/>
      <c r="CL4530"/>
      <c r="CM4530"/>
      <c r="CN4530"/>
      <c r="CO4530"/>
      <c r="CP4530"/>
      <c r="CQ4530"/>
      <c r="CR4530"/>
      <c r="CS4530"/>
      <c r="CT4530"/>
      <c r="CU4530"/>
      <c r="CV4530"/>
      <c r="CW4530"/>
      <c r="CX4530"/>
      <c r="CY4530"/>
      <c r="CZ4530"/>
      <c r="DA4530"/>
      <c r="DB4530"/>
      <c r="DC4530"/>
      <c r="DD4530"/>
      <c r="DE4530"/>
      <c r="DF4530"/>
      <c r="DG4530"/>
      <c r="DH4530"/>
      <c r="DI4530"/>
      <c r="DJ4530"/>
      <c r="DK4530"/>
      <c r="DL4530"/>
      <c r="DM4530"/>
      <c r="DN4530"/>
      <c r="DO4530"/>
      <c r="DP4530"/>
      <c r="DQ4530"/>
      <c r="DR4530"/>
      <c r="DS4530"/>
      <c r="DT4530"/>
      <c r="DU4530"/>
      <c r="DV4530"/>
      <c r="DW4530"/>
      <c r="DX4530"/>
      <c r="DY4530"/>
      <c r="DZ4530"/>
      <c r="EA4530"/>
      <c r="EB4530"/>
      <c r="EC4530"/>
      <c r="ED4530"/>
      <c r="EE4530"/>
      <c r="EF4530"/>
      <c r="EG4530"/>
      <c r="EH4530"/>
      <c r="EI4530"/>
      <c r="EJ4530"/>
      <c r="EK4530"/>
      <c r="EL4530"/>
      <c r="EM4530"/>
      <c r="EN4530"/>
      <c r="EO4530"/>
      <c r="EP4530"/>
      <c r="EQ4530"/>
      <c r="ER4530"/>
      <c r="ES4530"/>
      <c r="ET4530"/>
      <c r="EU4530"/>
      <c r="EV4530"/>
      <c r="EW4530"/>
      <c r="EX4530"/>
      <c r="EY4530"/>
      <c r="EZ4530"/>
      <c r="FA4530"/>
      <c r="FB4530"/>
      <c r="FC4530"/>
      <c r="FD4530"/>
      <c r="FE4530"/>
      <c r="FF4530"/>
      <c r="FG4530"/>
      <c r="FH4530"/>
      <c r="FI4530"/>
      <c r="FJ4530"/>
      <c r="FK4530"/>
      <c r="FL4530"/>
      <c r="FM4530"/>
      <c r="FN4530"/>
      <c r="FO4530"/>
      <c r="FP4530"/>
      <c r="FQ4530"/>
      <c r="FR4530"/>
      <c r="FS4530"/>
      <c r="FT4530"/>
      <c r="FU4530"/>
      <c r="FV4530"/>
      <c r="FW4530"/>
      <c r="FX4530"/>
      <c r="FY4530"/>
      <c r="FZ4530"/>
      <c r="GA4530"/>
      <c r="GB4530"/>
      <c r="GC4530"/>
      <c r="GD4530"/>
      <c r="GE4530"/>
      <c r="GF4530"/>
      <c r="GG4530"/>
      <c r="GH4530"/>
      <c r="GI4530"/>
      <c r="GJ4530"/>
      <c r="GK4530"/>
      <c r="GL4530"/>
      <c r="GM4530"/>
      <c r="GN4530"/>
      <c r="GO4530"/>
      <c r="GP4530"/>
      <c r="GQ4530"/>
      <c r="GR4530"/>
      <c r="GS4530"/>
      <c r="GT4530"/>
      <c r="GU4530"/>
      <c r="GV4530"/>
      <c r="GW4530"/>
      <c r="GX4530"/>
      <c r="GY4530"/>
      <c r="GZ4530"/>
      <c r="HA4530"/>
      <c r="HB4530"/>
      <c r="HC4530"/>
      <c r="HD4530"/>
      <c r="HE4530"/>
      <c r="HF4530"/>
      <c r="HG4530"/>
      <c r="HH4530"/>
      <c r="HI4530"/>
      <c r="HJ4530"/>
      <c r="HK4530"/>
      <c r="HL4530"/>
      <c r="HM4530"/>
      <c r="HN4530"/>
      <c r="HO4530"/>
      <c r="HP4530"/>
      <c r="HQ4530"/>
      <c r="HR4530"/>
      <c r="HS4530"/>
      <c r="HT4530"/>
      <c r="HU4530"/>
      <c r="HV4530"/>
      <c r="HW4530"/>
      <c r="HX4530"/>
      <c r="HY4530"/>
      <c r="HZ4530"/>
      <c r="IA4530"/>
      <c r="IB4530"/>
      <c r="IC4530"/>
      <c r="ID4530"/>
      <c r="IE4530"/>
      <c r="IF4530"/>
      <c r="IG4530"/>
      <c r="IH4530"/>
      <c r="II4530"/>
      <c r="IJ4530"/>
      <c r="IK4530"/>
      <c r="IL4530"/>
      <c r="IM4530"/>
      <c r="IN4530"/>
      <c r="IO4530"/>
      <c r="IP4530"/>
      <c r="IQ4530"/>
      <c r="IR4530"/>
      <c r="IS4530"/>
      <c r="IT4530"/>
      <c r="IU4530"/>
      <c r="IV4530"/>
    </row>
    <row r="4531" spans="1:256" ht="12.5">
      <c r="A4531" s="305"/>
      <c r="B4531" s="65">
        <v>1</v>
      </c>
      <c r="C4531" s="66">
        <f>IF(E4531="A",1,IF(E4531="B",1,0))</f>
        <v>0</v>
      </c>
      <c r="D4531" s="77" t="s">
        <v>90</v>
      </c>
      <c r="E4531" s="99" t="s">
        <v>99</v>
      </c>
      <c r="F4531" s="76" t="s">
        <v>68</v>
      </c>
      <c r="G4531" s="78"/>
      <c r="H4531" s="96" t="s">
        <v>188</v>
      </c>
      <c r="I4531" s="107" t="s">
        <v>4876</v>
      </c>
      <c r="J4531" s="81"/>
      <c r="K4531" s="72"/>
      <c r="L4531" s="72"/>
      <c r="M4531" s="72"/>
      <c r="N4531" s="72"/>
      <c r="O4531" s="72"/>
      <c r="P4531" s="72"/>
      <c r="Q4531" s="833"/>
      <c r="R4531" s="102"/>
      <c r="S4531" s="73"/>
      <c r="T4531" s="102"/>
      <c r="U4531" s="103"/>
      <c r="V4531" s="104"/>
      <c r="W4531"/>
      <c r="X4531"/>
      <c r="Y4531"/>
      <c r="Z4531"/>
      <c r="AA4531"/>
      <c r="AB4531"/>
      <c r="AC4531"/>
      <c r="AD4531"/>
      <c r="AE4531"/>
      <c r="AF4531"/>
      <c r="AG4531"/>
      <c r="AH4531"/>
      <c r="AI4531"/>
      <c r="AJ4531"/>
      <c r="AK4531"/>
      <c r="AL4531"/>
      <c r="AM4531"/>
      <c r="AN4531"/>
      <c r="AO4531"/>
      <c r="AP4531"/>
      <c r="AQ4531"/>
      <c r="AR4531"/>
      <c r="AS4531"/>
      <c r="AT4531"/>
      <c r="AU4531"/>
      <c r="AV4531"/>
      <c r="AW4531"/>
      <c r="AX4531"/>
      <c r="AY4531"/>
      <c r="AZ4531"/>
      <c r="BA4531"/>
      <c r="BB4531"/>
      <c r="BC4531"/>
      <c r="BD4531"/>
      <c r="BE4531"/>
      <c r="BF4531"/>
      <c r="BG4531"/>
      <c r="BH4531"/>
      <c r="BI4531"/>
      <c r="BJ4531"/>
      <c r="BK4531"/>
      <c r="BL4531"/>
      <c r="BM4531"/>
      <c r="BN4531"/>
      <c r="BO4531"/>
      <c r="BP4531"/>
      <c r="BQ4531"/>
      <c r="BR4531"/>
      <c r="BS4531"/>
      <c r="BT4531"/>
      <c r="BU4531"/>
      <c r="BV4531"/>
      <c r="BW4531"/>
      <c r="BX4531"/>
      <c r="BY4531"/>
      <c r="BZ4531"/>
      <c r="CA4531"/>
      <c r="CB4531"/>
      <c r="CC4531"/>
      <c r="CD4531"/>
      <c r="CE4531"/>
      <c r="CF4531"/>
      <c r="CG4531"/>
      <c r="CH4531"/>
      <c r="CI4531"/>
      <c r="CJ4531"/>
      <c r="CK4531"/>
      <c r="CL4531"/>
      <c r="CM4531"/>
      <c r="CN4531"/>
      <c r="CO4531"/>
      <c r="CP4531"/>
      <c r="CQ4531"/>
      <c r="CR4531"/>
      <c r="CS4531"/>
      <c r="CT4531"/>
      <c r="CU4531"/>
      <c r="CV4531"/>
      <c r="CW4531"/>
      <c r="CX4531"/>
      <c r="CY4531"/>
      <c r="CZ4531"/>
      <c r="DA4531"/>
      <c r="DB4531"/>
      <c r="DC4531"/>
      <c r="DD4531"/>
      <c r="DE4531"/>
      <c r="DF4531"/>
      <c r="DG4531"/>
      <c r="DH4531"/>
      <c r="DI4531"/>
      <c r="DJ4531"/>
      <c r="DK4531"/>
      <c r="DL4531"/>
      <c r="DM4531"/>
      <c r="DN4531"/>
      <c r="DO4531"/>
      <c r="DP4531"/>
      <c r="DQ4531"/>
      <c r="DR4531"/>
      <c r="DS4531"/>
      <c r="DT4531"/>
      <c r="DU4531"/>
      <c r="DV4531"/>
      <c r="DW4531"/>
      <c r="DX4531"/>
      <c r="DY4531"/>
      <c r="DZ4531"/>
      <c r="EA4531"/>
      <c r="EB4531"/>
      <c r="EC4531"/>
      <c r="ED4531"/>
      <c r="EE4531"/>
      <c r="EF4531"/>
      <c r="EG4531"/>
      <c r="EH4531"/>
      <c r="EI4531"/>
      <c r="EJ4531"/>
      <c r="EK4531"/>
      <c r="EL4531"/>
      <c r="EM4531"/>
      <c r="EN4531"/>
      <c r="EO4531"/>
      <c r="EP4531"/>
      <c r="EQ4531"/>
      <c r="ER4531"/>
      <c r="ES4531"/>
      <c r="ET4531"/>
      <c r="EU4531"/>
      <c r="EV4531"/>
      <c r="EW4531"/>
      <c r="EX4531"/>
      <c r="EY4531"/>
      <c r="EZ4531"/>
      <c r="FA4531"/>
      <c r="FB4531"/>
      <c r="FC4531"/>
      <c r="FD4531"/>
      <c r="FE4531"/>
      <c r="FF4531"/>
      <c r="FG4531"/>
      <c r="FH4531"/>
      <c r="FI4531"/>
      <c r="FJ4531"/>
      <c r="FK4531"/>
      <c r="FL4531"/>
      <c r="FM4531"/>
      <c r="FN4531"/>
      <c r="FO4531"/>
      <c r="FP4531"/>
      <c r="FQ4531"/>
      <c r="FR4531"/>
      <c r="FS4531"/>
      <c r="FT4531"/>
      <c r="FU4531"/>
      <c r="FV4531"/>
      <c r="FW4531"/>
      <c r="FX4531"/>
      <c r="FY4531"/>
      <c r="FZ4531"/>
      <c r="GA4531"/>
      <c r="GB4531"/>
      <c r="GC4531"/>
      <c r="GD4531"/>
      <c r="GE4531"/>
      <c r="GF4531"/>
      <c r="GG4531"/>
      <c r="GH4531"/>
      <c r="GI4531"/>
      <c r="GJ4531"/>
      <c r="GK4531"/>
      <c r="GL4531"/>
      <c r="GM4531"/>
      <c r="GN4531"/>
      <c r="GO4531"/>
      <c r="GP4531"/>
      <c r="GQ4531"/>
      <c r="GR4531"/>
      <c r="GS4531"/>
      <c r="GT4531"/>
      <c r="GU4531"/>
      <c r="GV4531"/>
      <c r="GW4531"/>
      <c r="GX4531"/>
      <c r="GY4531"/>
      <c r="GZ4531"/>
      <c r="HA4531"/>
      <c r="HB4531"/>
      <c r="HC4531"/>
      <c r="HD4531"/>
      <c r="HE4531"/>
      <c r="HF4531"/>
      <c r="HG4531"/>
      <c r="HH4531"/>
      <c r="HI4531"/>
      <c r="HJ4531"/>
      <c r="HK4531"/>
      <c r="HL4531"/>
      <c r="HM4531"/>
      <c r="HN4531"/>
      <c r="HO4531"/>
      <c r="HP4531"/>
      <c r="HQ4531"/>
      <c r="HR4531"/>
      <c r="HS4531"/>
      <c r="HT4531"/>
      <c r="HU4531"/>
      <c r="HV4531"/>
      <c r="HW4531"/>
      <c r="HX4531"/>
      <c r="HY4531"/>
      <c r="HZ4531"/>
      <c r="IA4531"/>
      <c r="IB4531"/>
      <c r="IC4531"/>
      <c r="ID4531"/>
      <c r="IE4531"/>
      <c r="IF4531"/>
      <c r="IG4531"/>
      <c r="IH4531"/>
      <c r="II4531"/>
      <c r="IJ4531"/>
      <c r="IK4531"/>
      <c r="IL4531"/>
      <c r="IM4531"/>
      <c r="IN4531"/>
      <c r="IO4531"/>
      <c r="IP4531"/>
      <c r="IQ4531"/>
      <c r="IR4531"/>
      <c r="IS4531"/>
      <c r="IT4531"/>
      <c r="IU4531"/>
      <c r="IV4531"/>
    </row>
    <row r="4532" spans="1:256" ht="12.5">
      <c r="A4532" s="305"/>
      <c r="B4532" s="65">
        <v>1</v>
      </c>
      <c r="C4532" s="66">
        <f>IF(E4532="A",4,IF(E4532="B",3,IF(E4532="C",2,IF(E4532="D",1,0))))</f>
        <v>1</v>
      </c>
      <c r="D4532" s="76" t="s">
        <v>87</v>
      </c>
      <c r="E4532" s="99" t="s">
        <v>70</v>
      </c>
      <c r="F4532" s="77" t="s">
        <v>90</v>
      </c>
      <c r="G4532" s="78"/>
      <c r="H4532" s="96" t="s">
        <v>126</v>
      </c>
      <c r="I4532" s="107" t="s">
        <v>4877</v>
      </c>
      <c r="J4532" s="81" t="s">
        <v>17</v>
      </c>
      <c r="K4532" s="72"/>
      <c r="L4532" s="72"/>
      <c r="M4532" s="72"/>
      <c r="N4532" s="72"/>
      <c r="O4532" s="72"/>
      <c r="P4532" s="72"/>
      <c r="Q4532" s="833"/>
      <c r="R4532" s="102"/>
      <c r="S4532" s="73"/>
      <c r="T4532" s="102"/>
      <c r="U4532" s="103"/>
      <c r="V4532" s="104"/>
      <c r="W4532"/>
      <c r="X4532"/>
      <c r="Y4532"/>
      <c r="Z4532"/>
      <c r="AA4532"/>
      <c r="AB4532"/>
      <c r="AC4532"/>
      <c r="AD4532"/>
      <c r="AE4532"/>
      <c r="AF4532"/>
      <c r="AG4532"/>
      <c r="AH4532"/>
      <c r="AI4532"/>
      <c r="AJ4532"/>
      <c r="AK4532"/>
      <c r="AL4532"/>
      <c r="AM4532"/>
      <c r="AN4532"/>
      <c r="AO4532"/>
      <c r="AP4532"/>
      <c r="AQ4532"/>
      <c r="AR4532"/>
      <c r="AS4532"/>
      <c r="AT4532"/>
      <c r="AU4532"/>
      <c r="AV4532"/>
      <c r="AW4532"/>
      <c r="AX4532"/>
      <c r="AY4532"/>
      <c r="AZ4532"/>
      <c r="BA4532"/>
      <c r="BB4532"/>
      <c r="BC4532"/>
      <c r="BD4532"/>
      <c r="BE4532"/>
      <c r="BF4532"/>
      <c r="BG4532"/>
      <c r="BH4532"/>
      <c r="BI4532"/>
      <c r="BJ4532"/>
      <c r="BK4532"/>
      <c r="BL4532"/>
      <c r="BM4532"/>
      <c r="BN4532"/>
      <c r="BO4532"/>
      <c r="BP4532"/>
      <c r="BQ4532"/>
      <c r="BR4532"/>
      <c r="BS4532"/>
      <c r="BT4532"/>
      <c r="BU4532"/>
      <c r="BV4532"/>
      <c r="BW4532"/>
      <c r="BX4532"/>
      <c r="BY4532"/>
      <c r="BZ4532"/>
      <c r="CA4532"/>
      <c r="CB4532"/>
      <c r="CC4532"/>
      <c r="CD4532"/>
      <c r="CE4532"/>
      <c r="CF4532"/>
      <c r="CG4532"/>
      <c r="CH4532"/>
      <c r="CI4532"/>
      <c r="CJ4532"/>
      <c r="CK4532"/>
      <c r="CL4532"/>
      <c r="CM4532"/>
      <c r="CN4532"/>
      <c r="CO4532"/>
      <c r="CP4532"/>
      <c r="CQ4532"/>
      <c r="CR4532"/>
      <c r="CS4532"/>
      <c r="CT4532"/>
      <c r="CU4532"/>
      <c r="CV4532"/>
      <c r="CW4532"/>
      <c r="CX4532"/>
      <c r="CY4532"/>
      <c r="CZ4532"/>
      <c r="DA4532"/>
      <c r="DB4532"/>
      <c r="DC4532"/>
      <c r="DD4532"/>
      <c r="DE4532"/>
      <c r="DF4532"/>
      <c r="DG4532"/>
      <c r="DH4532"/>
      <c r="DI4532"/>
      <c r="DJ4532"/>
      <c r="DK4532"/>
      <c r="DL4532"/>
      <c r="DM4532"/>
      <c r="DN4532"/>
      <c r="DO4532"/>
      <c r="DP4532"/>
      <c r="DQ4532"/>
      <c r="DR4532"/>
      <c r="DS4532"/>
      <c r="DT4532"/>
      <c r="DU4532"/>
      <c r="DV4532"/>
      <c r="DW4532"/>
      <c r="DX4532"/>
      <c r="DY4532"/>
      <c r="DZ4532"/>
      <c r="EA4532"/>
      <c r="EB4532"/>
      <c r="EC4532"/>
      <c r="ED4532"/>
      <c r="EE4532"/>
      <c r="EF4532"/>
      <c r="EG4532"/>
      <c r="EH4532"/>
      <c r="EI4532"/>
      <c r="EJ4532"/>
      <c r="EK4532"/>
      <c r="EL4532"/>
      <c r="EM4532"/>
      <c r="EN4532"/>
      <c r="EO4532"/>
      <c r="EP4532"/>
      <c r="EQ4532"/>
      <c r="ER4532"/>
      <c r="ES4532"/>
      <c r="ET4532"/>
      <c r="EU4532"/>
      <c r="EV4532"/>
      <c r="EW4532"/>
      <c r="EX4532"/>
      <c r="EY4532"/>
      <c r="EZ4532"/>
      <c r="FA4532"/>
      <c r="FB4532"/>
      <c r="FC4532"/>
      <c r="FD4532"/>
      <c r="FE4532"/>
      <c r="FF4532"/>
      <c r="FG4532"/>
      <c r="FH4532"/>
      <c r="FI4532"/>
      <c r="FJ4532"/>
      <c r="FK4532"/>
      <c r="FL4532"/>
      <c r="FM4532"/>
      <c r="FN4532"/>
      <c r="FO4532"/>
      <c r="FP4532"/>
      <c r="FQ4532"/>
      <c r="FR4532"/>
      <c r="FS4532"/>
      <c r="FT4532"/>
      <c r="FU4532"/>
      <c r="FV4532"/>
      <c r="FW4532"/>
      <c r="FX4532"/>
      <c r="FY4532"/>
      <c r="FZ4532"/>
      <c r="GA4532"/>
      <c r="GB4532"/>
      <c r="GC4532"/>
      <c r="GD4532"/>
      <c r="GE4532"/>
      <c r="GF4532"/>
      <c r="GG4532"/>
      <c r="GH4532"/>
      <c r="GI4532"/>
      <c r="GJ4532"/>
      <c r="GK4532"/>
      <c r="GL4532"/>
      <c r="GM4532"/>
      <c r="GN4532"/>
      <c r="GO4532"/>
      <c r="GP4532"/>
      <c r="GQ4532"/>
      <c r="GR4532"/>
      <c r="GS4532"/>
      <c r="GT4532"/>
      <c r="GU4532"/>
      <c r="GV4532"/>
      <c r="GW4532"/>
      <c r="GX4532"/>
      <c r="GY4532"/>
      <c r="GZ4532"/>
      <c r="HA4532"/>
      <c r="HB4532"/>
      <c r="HC4532"/>
      <c r="HD4532"/>
      <c r="HE4532"/>
      <c r="HF4532"/>
      <c r="HG4532"/>
      <c r="HH4532"/>
      <c r="HI4532"/>
      <c r="HJ4532"/>
      <c r="HK4532"/>
      <c r="HL4532"/>
      <c r="HM4532"/>
      <c r="HN4532"/>
      <c r="HO4532"/>
      <c r="HP4532"/>
      <c r="HQ4532"/>
      <c r="HR4532"/>
      <c r="HS4532"/>
      <c r="HT4532"/>
      <c r="HU4532"/>
      <c r="HV4532"/>
      <c r="HW4532"/>
      <c r="HX4532"/>
      <c r="HY4532"/>
      <c r="HZ4532"/>
      <c r="IA4532"/>
      <c r="IB4532"/>
      <c r="IC4532"/>
      <c r="ID4532"/>
      <c r="IE4532"/>
      <c r="IF4532"/>
      <c r="IG4532"/>
      <c r="IH4532"/>
      <c r="II4532"/>
      <c r="IJ4532"/>
      <c r="IK4532"/>
      <c r="IL4532"/>
      <c r="IM4532"/>
      <c r="IN4532"/>
      <c r="IO4532"/>
      <c r="IP4532"/>
      <c r="IQ4532"/>
      <c r="IR4532"/>
      <c r="IS4532"/>
      <c r="IT4532"/>
      <c r="IU4532"/>
      <c r="IV4532"/>
    </row>
    <row r="4533" spans="1:256" ht="12.5">
      <c r="A4533" s="305"/>
      <c r="B4533" s="65">
        <v>1</v>
      </c>
      <c r="C4533" s="66">
        <f>IF(E4533="A",1,IF(E4533="B",1,0))</f>
        <v>0</v>
      </c>
      <c r="D4533" s="77" t="s">
        <v>90</v>
      </c>
      <c r="E4533" s="77" t="s">
        <v>90</v>
      </c>
      <c r="F4533" s="76" t="s">
        <v>68</v>
      </c>
      <c r="G4533" s="78"/>
      <c r="H4533" s="96" t="s">
        <v>188</v>
      </c>
      <c r="I4533" s="107" t="s">
        <v>4878</v>
      </c>
      <c r="J4533" s="81"/>
      <c r="K4533" s="72"/>
      <c r="L4533" s="72"/>
      <c r="M4533" s="72"/>
      <c r="N4533" s="72"/>
      <c r="O4533" s="72"/>
      <c r="P4533" s="72"/>
      <c r="Q4533" s="833"/>
      <c r="R4533" s="102"/>
      <c r="S4533" s="73"/>
      <c r="T4533" s="102"/>
      <c r="U4533" s="103"/>
      <c r="V4533" s="104"/>
      <c r="W4533"/>
      <c r="X4533"/>
      <c r="Y4533"/>
      <c r="Z4533"/>
      <c r="AA4533"/>
      <c r="AB4533"/>
      <c r="AC4533"/>
      <c r="AD4533"/>
      <c r="AE4533"/>
      <c r="AF4533"/>
      <c r="AG4533"/>
      <c r="AH4533"/>
      <c r="AI4533"/>
      <c r="AJ4533"/>
      <c r="AK4533"/>
      <c r="AL4533"/>
      <c r="AM4533"/>
      <c r="AN4533"/>
      <c r="AO4533"/>
      <c r="AP4533"/>
      <c r="AQ4533"/>
      <c r="AR4533"/>
      <c r="AS4533"/>
      <c r="AT4533"/>
      <c r="AU4533"/>
      <c r="AV4533"/>
      <c r="AW4533"/>
      <c r="AX4533"/>
      <c r="AY4533"/>
      <c r="AZ4533"/>
      <c r="BA4533"/>
      <c r="BB4533"/>
      <c r="BC4533"/>
      <c r="BD4533"/>
      <c r="BE4533"/>
      <c r="BF4533"/>
      <c r="BG4533"/>
      <c r="BH4533"/>
      <c r="BI4533"/>
      <c r="BJ4533"/>
      <c r="BK4533"/>
      <c r="BL4533"/>
      <c r="BM4533"/>
      <c r="BN4533"/>
      <c r="BO4533"/>
      <c r="BP4533"/>
      <c r="BQ4533"/>
      <c r="BR4533"/>
      <c r="BS4533"/>
      <c r="BT4533"/>
      <c r="BU4533"/>
      <c r="BV4533"/>
      <c r="BW4533"/>
      <c r="BX4533"/>
      <c r="BY4533"/>
      <c r="BZ4533"/>
      <c r="CA4533"/>
      <c r="CB4533"/>
      <c r="CC4533"/>
      <c r="CD4533"/>
      <c r="CE4533"/>
      <c r="CF4533"/>
      <c r="CG4533"/>
      <c r="CH4533"/>
      <c r="CI4533"/>
      <c r="CJ4533"/>
      <c r="CK4533"/>
      <c r="CL4533"/>
      <c r="CM4533"/>
      <c r="CN4533"/>
      <c r="CO4533"/>
      <c r="CP4533"/>
      <c r="CQ4533"/>
      <c r="CR4533"/>
      <c r="CS4533"/>
      <c r="CT4533"/>
      <c r="CU4533"/>
      <c r="CV4533"/>
      <c r="CW4533"/>
      <c r="CX4533"/>
      <c r="CY4533"/>
      <c r="CZ4533"/>
      <c r="DA4533"/>
      <c r="DB4533"/>
      <c r="DC4533"/>
      <c r="DD4533"/>
      <c r="DE4533"/>
      <c r="DF4533"/>
      <c r="DG4533"/>
      <c r="DH4533"/>
      <c r="DI4533"/>
      <c r="DJ4533"/>
      <c r="DK4533"/>
      <c r="DL4533"/>
      <c r="DM4533"/>
      <c r="DN4533"/>
      <c r="DO4533"/>
      <c r="DP4533"/>
      <c r="DQ4533"/>
      <c r="DR4533"/>
      <c r="DS4533"/>
      <c r="DT4533"/>
      <c r="DU4533"/>
      <c r="DV4533"/>
      <c r="DW4533"/>
      <c r="DX4533"/>
      <c r="DY4533"/>
      <c r="DZ4533"/>
      <c r="EA4533"/>
      <c r="EB4533"/>
      <c r="EC4533"/>
      <c r="ED4533"/>
      <c r="EE4533"/>
      <c r="EF4533"/>
      <c r="EG4533"/>
      <c r="EH4533"/>
      <c r="EI4533"/>
      <c r="EJ4533"/>
      <c r="EK4533"/>
      <c r="EL4533"/>
      <c r="EM4533"/>
      <c r="EN4533"/>
      <c r="EO4533"/>
      <c r="EP4533"/>
      <c r="EQ4533"/>
      <c r="ER4533"/>
      <c r="ES4533"/>
      <c r="ET4533"/>
      <c r="EU4533"/>
      <c r="EV4533"/>
      <c r="EW4533"/>
      <c r="EX4533"/>
      <c r="EY4533"/>
      <c r="EZ4533"/>
      <c r="FA4533"/>
      <c r="FB4533"/>
      <c r="FC4533"/>
      <c r="FD4533"/>
      <c r="FE4533"/>
      <c r="FF4533"/>
      <c r="FG4533"/>
      <c r="FH4533"/>
      <c r="FI4533"/>
      <c r="FJ4533"/>
      <c r="FK4533"/>
      <c r="FL4533"/>
      <c r="FM4533"/>
      <c r="FN4533"/>
      <c r="FO4533"/>
      <c r="FP4533"/>
      <c r="FQ4533"/>
      <c r="FR4533"/>
      <c r="FS4533"/>
      <c r="FT4533"/>
      <c r="FU4533"/>
      <c r="FV4533"/>
      <c r="FW4533"/>
      <c r="FX4533"/>
      <c r="FY4533"/>
      <c r="FZ4533"/>
      <c r="GA4533"/>
      <c r="GB4533"/>
      <c r="GC4533"/>
      <c r="GD4533"/>
      <c r="GE4533"/>
      <c r="GF4533"/>
      <c r="GG4533"/>
      <c r="GH4533"/>
      <c r="GI4533"/>
      <c r="GJ4533"/>
      <c r="GK4533"/>
      <c r="GL4533"/>
      <c r="GM4533"/>
      <c r="GN4533"/>
      <c r="GO4533"/>
      <c r="GP4533"/>
      <c r="GQ4533"/>
      <c r="GR4533"/>
      <c r="GS4533"/>
      <c r="GT4533"/>
      <c r="GU4533"/>
      <c r="GV4533"/>
      <c r="GW4533"/>
      <c r="GX4533"/>
      <c r="GY4533"/>
      <c r="GZ4533"/>
      <c r="HA4533"/>
      <c r="HB4533"/>
      <c r="HC4533"/>
      <c r="HD4533"/>
      <c r="HE4533"/>
      <c r="HF4533"/>
      <c r="HG4533"/>
      <c r="HH4533"/>
      <c r="HI4533"/>
      <c r="HJ4533"/>
      <c r="HK4533"/>
      <c r="HL4533"/>
      <c r="HM4533"/>
      <c r="HN4533"/>
      <c r="HO4533"/>
      <c r="HP4533"/>
      <c r="HQ4533"/>
      <c r="HR4533"/>
      <c r="HS4533"/>
      <c r="HT4533"/>
      <c r="HU4533"/>
      <c r="HV4533"/>
      <c r="HW4533"/>
      <c r="HX4533"/>
      <c r="HY4533"/>
      <c r="HZ4533"/>
      <c r="IA4533"/>
      <c r="IB4533"/>
      <c r="IC4533"/>
      <c r="ID4533"/>
      <c r="IE4533"/>
      <c r="IF4533"/>
      <c r="IG4533"/>
      <c r="IH4533"/>
      <c r="II4533"/>
      <c r="IJ4533"/>
      <c r="IK4533"/>
      <c r="IL4533"/>
      <c r="IM4533"/>
      <c r="IN4533"/>
      <c r="IO4533"/>
      <c r="IP4533"/>
      <c r="IQ4533"/>
      <c r="IR4533"/>
      <c r="IS4533"/>
      <c r="IT4533"/>
      <c r="IU4533"/>
      <c r="IV4533"/>
    </row>
    <row r="4534" spans="1:256" ht="12.5">
      <c r="A4534" s="304"/>
      <c r="B4534" s="65">
        <v>1</v>
      </c>
      <c r="C4534" s="66">
        <f>IF(E4534="A",1,IF(E4534="B",1,0))</f>
        <v>1</v>
      </c>
      <c r="D4534" s="658" t="s">
        <v>68</v>
      </c>
      <c r="E4534" s="658" t="s">
        <v>87</v>
      </c>
      <c r="F4534" s="656" t="s">
        <v>99</v>
      </c>
      <c r="G4534" s="78"/>
      <c r="H4534" s="96" t="s">
        <v>119</v>
      </c>
      <c r="I4534" s="107" t="s">
        <v>4880</v>
      </c>
      <c r="J4534" s="81"/>
      <c r="K4534" s="72"/>
      <c r="L4534" s="72"/>
      <c r="M4534" s="72"/>
      <c r="N4534" s="72"/>
      <c r="O4534" s="72"/>
      <c r="P4534" s="72"/>
      <c r="Q4534" s="833"/>
      <c r="R4534" s="102"/>
      <c r="S4534" s="73"/>
      <c r="T4534" s="102"/>
      <c r="U4534" s="103"/>
      <c r="V4534" s="104"/>
      <c r="W4534"/>
      <c r="X4534"/>
      <c r="Y4534"/>
      <c r="Z4534"/>
      <c r="AA4534"/>
      <c r="AB4534"/>
      <c r="AC4534"/>
      <c r="AD4534"/>
      <c r="AE4534"/>
      <c r="AF4534"/>
      <c r="AG4534"/>
      <c r="AH4534"/>
      <c r="AI4534"/>
      <c r="AJ4534"/>
      <c r="AK4534"/>
      <c r="AL4534"/>
      <c r="AM4534"/>
      <c r="AN4534"/>
      <c r="AO4534"/>
      <c r="AP4534"/>
      <c r="AQ4534"/>
      <c r="AR4534"/>
      <c r="AS4534"/>
      <c r="AT4534"/>
      <c r="AU4534"/>
      <c r="AV4534"/>
      <c r="AW4534"/>
      <c r="AX4534"/>
      <c r="AY4534"/>
      <c r="AZ4534"/>
      <c r="BA4534"/>
      <c r="BB4534"/>
      <c r="BC4534"/>
      <c r="BD4534"/>
      <c r="BE4534"/>
      <c r="BF4534"/>
      <c r="BG4534"/>
      <c r="BH4534"/>
      <c r="BI4534"/>
      <c r="BJ4534"/>
      <c r="BK4534"/>
      <c r="BL4534"/>
      <c r="BM4534"/>
      <c r="BN4534"/>
      <c r="BO4534"/>
      <c r="BP4534"/>
      <c r="BQ4534"/>
      <c r="BR4534"/>
      <c r="BS4534"/>
      <c r="BT4534"/>
      <c r="BU4534"/>
      <c r="BV4534"/>
      <c r="BW4534"/>
      <c r="BX4534"/>
      <c r="BY4534"/>
      <c r="BZ4534"/>
      <c r="CA4534"/>
      <c r="CB4534"/>
      <c r="CC4534"/>
      <c r="CD4534"/>
      <c r="CE4534"/>
      <c r="CF4534"/>
      <c r="CG4534"/>
      <c r="CH4534"/>
      <c r="CI4534"/>
      <c r="CJ4534"/>
      <c r="CK4534"/>
      <c r="CL4534"/>
      <c r="CM4534"/>
      <c r="CN4534"/>
      <c r="CO4534"/>
      <c r="CP4534"/>
      <c r="CQ4534"/>
      <c r="CR4534"/>
      <c r="CS4534"/>
      <c r="CT4534"/>
      <c r="CU4534"/>
      <c r="CV4534"/>
      <c r="CW4534"/>
      <c r="CX4534"/>
      <c r="CY4534"/>
      <c r="CZ4534"/>
      <c r="DA4534"/>
      <c r="DB4534"/>
      <c r="DC4534"/>
      <c r="DD4534"/>
      <c r="DE4534"/>
      <c r="DF4534"/>
      <c r="DG4534"/>
      <c r="DH4534"/>
      <c r="DI4534"/>
      <c r="DJ4534"/>
      <c r="DK4534"/>
      <c r="DL4534"/>
      <c r="DM4534"/>
      <c r="DN4534"/>
      <c r="DO4534"/>
      <c r="DP4534"/>
      <c r="DQ4534"/>
      <c r="DR4534"/>
      <c r="DS4534"/>
      <c r="DT4534"/>
      <c r="DU4534"/>
      <c r="DV4534"/>
      <c r="DW4534"/>
      <c r="DX4534"/>
      <c r="DY4534"/>
      <c r="DZ4534"/>
      <c r="EA4534"/>
      <c r="EB4534"/>
      <c r="EC4534"/>
      <c r="ED4534"/>
      <c r="EE4534"/>
      <c r="EF4534"/>
      <c r="EG4534"/>
      <c r="EH4534"/>
      <c r="EI4534"/>
      <c r="EJ4534"/>
      <c r="EK4534"/>
      <c r="EL4534"/>
      <c r="EM4534"/>
      <c r="EN4534"/>
      <c r="EO4534"/>
      <c r="EP4534"/>
      <c r="EQ4534"/>
      <c r="ER4534"/>
      <c r="ES4534"/>
      <c r="ET4534"/>
      <c r="EU4534"/>
      <c r="EV4534"/>
      <c r="EW4534"/>
      <c r="EX4534"/>
      <c r="EY4534"/>
      <c r="EZ4534"/>
      <c r="FA4534"/>
      <c r="FB4534"/>
      <c r="FC4534"/>
      <c r="FD4534"/>
      <c r="FE4534"/>
      <c r="FF4534"/>
      <c r="FG4534"/>
      <c r="FH4534"/>
      <c r="FI4534"/>
      <c r="FJ4534"/>
      <c r="FK4534"/>
      <c r="FL4534"/>
      <c r="FM4534"/>
      <c r="FN4534"/>
      <c r="FO4534"/>
      <c r="FP4534"/>
      <c r="FQ4534"/>
      <c r="FR4534"/>
      <c r="FS4534"/>
      <c r="FT4534"/>
      <c r="FU4534"/>
      <c r="FV4534"/>
      <c r="FW4534"/>
      <c r="FX4534"/>
      <c r="FY4534"/>
      <c r="FZ4534"/>
      <c r="GA4534"/>
      <c r="GB4534"/>
      <c r="GC4534"/>
      <c r="GD4534"/>
      <c r="GE4534"/>
      <c r="GF4534"/>
      <c r="GG4534"/>
      <c r="GH4534"/>
      <c r="GI4534"/>
      <c r="GJ4534"/>
      <c r="GK4534"/>
      <c r="GL4534"/>
      <c r="GM4534"/>
      <c r="GN4534"/>
      <c r="GO4534"/>
      <c r="GP4534"/>
      <c r="GQ4534"/>
      <c r="GR4534"/>
      <c r="GS4534"/>
      <c r="GT4534"/>
      <c r="GU4534"/>
      <c r="GV4534"/>
      <c r="GW4534"/>
      <c r="GX4534"/>
      <c r="GY4534"/>
      <c r="GZ4534"/>
      <c r="HA4534"/>
      <c r="HB4534"/>
      <c r="HC4534"/>
      <c r="HD4534"/>
      <c r="HE4534"/>
      <c r="HF4534"/>
      <c r="HG4534"/>
      <c r="HH4534"/>
      <c r="HI4534"/>
      <c r="HJ4534"/>
      <c r="HK4534"/>
      <c r="HL4534"/>
      <c r="HM4534"/>
      <c r="HN4534"/>
      <c r="HO4534"/>
      <c r="HP4534"/>
      <c r="HQ4534"/>
      <c r="HR4534"/>
      <c r="HS4534"/>
      <c r="HT4534"/>
      <c r="HU4534"/>
      <c r="HV4534"/>
      <c r="HW4534"/>
      <c r="HX4534"/>
      <c r="HY4534"/>
      <c r="HZ4534"/>
      <c r="IA4534"/>
      <c r="IB4534"/>
      <c r="IC4534"/>
      <c r="ID4534"/>
      <c r="IE4534"/>
      <c r="IF4534"/>
      <c r="IG4534"/>
      <c r="IH4534"/>
      <c r="II4534"/>
      <c r="IJ4534"/>
      <c r="IK4534"/>
      <c r="IL4534"/>
      <c r="IM4534"/>
      <c r="IN4534"/>
      <c r="IO4534"/>
      <c r="IP4534"/>
      <c r="IQ4534"/>
      <c r="IR4534"/>
      <c r="IS4534"/>
      <c r="IT4534"/>
      <c r="IU4534"/>
      <c r="IV4534"/>
    </row>
    <row r="4535" spans="1:256" ht="12.5">
      <c r="A4535" s="305"/>
      <c r="B4535" s="65">
        <v>1</v>
      </c>
      <c r="C4535" s="66">
        <f>IF(E4535="A",1,IF(E4535="B",1,0))</f>
        <v>0</v>
      </c>
      <c r="D4535" s="76" t="s">
        <v>87</v>
      </c>
      <c r="E4535" s="99" t="s">
        <v>99</v>
      </c>
      <c r="F4535" s="99" t="s">
        <v>70</v>
      </c>
      <c r="G4535" s="78"/>
      <c r="H4535" s="96" t="s">
        <v>135</v>
      </c>
      <c r="I4535" s="107" t="s">
        <v>4881</v>
      </c>
      <c r="J4535" s="81"/>
      <c r="K4535" s="72"/>
      <c r="L4535" s="72"/>
      <c r="M4535" s="72"/>
      <c r="N4535" s="72"/>
      <c r="O4535" s="72"/>
      <c r="P4535" s="72"/>
      <c r="Q4535" s="833"/>
      <c r="R4535" s="102"/>
      <c r="S4535" s="73"/>
      <c r="T4535" s="102"/>
      <c r="U4535" s="103"/>
      <c r="V4535" s="104"/>
      <c r="W4535"/>
      <c r="X4535"/>
      <c r="Y4535"/>
      <c r="Z4535"/>
      <c r="AA4535"/>
      <c r="AB4535"/>
      <c r="AC4535"/>
      <c r="AD4535"/>
      <c r="AE4535"/>
      <c r="AF4535"/>
      <c r="AG4535"/>
      <c r="AH4535"/>
      <c r="AI4535"/>
      <c r="AJ4535"/>
      <c r="AK4535"/>
      <c r="AL4535"/>
      <c r="AM4535"/>
      <c r="AN4535"/>
      <c r="AO4535"/>
      <c r="AP4535"/>
      <c r="AQ4535"/>
      <c r="AR4535"/>
      <c r="AS4535"/>
      <c r="AT4535"/>
      <c r="AU4535"/>
      <c r="AV4535"/>
      <c r="AW4535"/>
      <c r="AX4535"/>
      <c r="AY4535"/>
      <c r="AZ4535"/>
      <c r="BA4535"/>
      <c r="BB4535"/>
      <c r="BC4535"/>
      <c r="BD4535"/>
      <c r="BE4535"/>
      <c r="BF4535"/>
      <c r="BG4535"/>
      <c r="BH4535"/>
      <c r="BI4535"/>
      <c r="BJ4535"/>
      <c r="BK4535"/>
      <c r="BL4535"/>
      <c r="BM4535"/>
      <c r="BN4535"/>
      <c r="BO4535"/>
      <c r="BP4535"/>
      <c r="BQ4535"/>
      <c r="BR4535"/>
      <c r="BS4535"/>
      <c r="BT4535"/>
      <c r="BU4535"/>
      <c r="BV4535"/>
      <c r="BW4535"/>
      <c r="BX4535"/>
      <c r="BY4535"/>
      <c r="BZ4535"/>
      <c r="CA4535"/>
      <c r="CB4535"/>
      <c r="CC4535"/>
      <c r="CD4535"/>
      <c r="CE4535"/>
      <c r="CF4535"/>
      <c r="CG4535"/>
      <c r="CH4535"/>
      <c r="CI4535"/>
      <c r="CJ4535"/>
      <c r="CK4535"/>
      <c r="CL4535"/>
      <c r="CM4535"/>
      <c r="CN4535"/>
      <c r="CO4535"/>
      <c r="CP4535"/>
      <c r="CQ4535"/>
      <c r="CR4535"/>
      <c r="CS4535"/>
      <c r="CT4535"/>
      <c r="CU4535"/>
      <c r="CV4535"/>
      <c r="CW4535"/>
      <c r="CX4535"/>
      <c r="CY4535"/>
      <c r="CZ4535"/>
      <c r="DA4535"/>
      <c r="DB4535"/>
      <c r="DC4535"/>
      <c r="DD4535"/>
      <c r="DE4535"/>
      <c r="DF4535"/>
      <c r="DG4535"/>
      <c r="DH4535"/>
      <c r="DI4535"/>
      <c r="DJ4535"/>
      <c r="DK4535"/>
      <c r="DL4535"/>
      <c r="DM4535"/>
      <c r="DN4535"/>
      <c r="DO4535"/>
      <c r="DP4535"/>
      <c r="DQ4535"/>
      <c r="DR4535"/>
      <c r="DS4535"/>
      <c r="DT4535"/>
      <c r="DU4535"/>
      <c r="DV4535"/>
      <c r="DW4535"/>
      <c r="DX4535"/>
      <c r="DY4535"/>
      <c r="DZ4535"/>
      <c r="EA4535"/>
      <c r="EB4535"/>
      <c r="EC4535"/>
      <c r="ED4535"/>
      <c r="EE4535"/>
      <c r="EF4535"/>
      <c r="EG4535"/>
      <c r="EH4535"/>
      <c r="EI4535"/>
      <c r="EJ4535"/>
      <c r="EK4535"/>
      <c r="EL4535"/>
      <c r="EM4535"/>
      <c r="EN4535"/>
      <c r="EO4535"/>
      <c r="EP4535"/>
      <c r="EQ4535"/>
      <c r="ER4535"/>
      <c r="ES4535"/>
      <c r="ET4535"/>
      <c r="EU4535"/>
      <c r="EV4535"/>
      <c r="EW4535"/>
      <c r="EX4535"/>
      <c r="EY4535"/>
      <c r="EZ4535"/>
      <c r="FA4535"/>
      <c r="FB4535"/>
      <c r="FC4535"/>
      <c r="FD4535"/>
      <c r="FE4535"/>
      <c r="FF4535"/>
      <c r="FG4535"/>
      <c r="FH4535"/>
      <c r="FI4535"/>
      <c r="FJ4535"/>
      <c r="FK4535"/>
      <c r="FL4535"/>
      <c r="FM4535"/>
      <c r="FN4535"/>
      <c r="FO4535"/>
      <c r="FP4535"/>
      <c r="FQ4535"/>
      <c r="FR4535"/>
      <c r="FS4535"/>
      <c r="FT4535"/>
      <c r="FU4535"/>
      <c r="FV4535"/>
      <c r="FW4535"/>
      <c r="FX4535"/>
      <c r="FY4535"/>
      <c r="FZ4535"/>
      <c r="GA4535"/>
      <c r="GB4535"/>
      <c r="GC4535"/>
      <c r="GD4535"/>
      <c r="GE4535"/>
      <c r="GF4535"/>
      <c r="GG4535"/>
      <c r="GH4535"/>
      <c r="GI4535"/>
      <c r="GJ4535"/>
      <c r="GK4535"/>
      <c r="GL4535"/>
      <c r="GM4535"/>
      <c r="GN4535"/>
      <c r="GO4535"/>
      <c r="GP4535"/>
      <c r="GQ4535"/>
      <c r="GR4535"/>
      <c r="GS4535"/>
      <c r="GT4535"/>
      <c r="GU4535"/>
      <c r="GV4535"/>
      <c r="GW4535"/>
      <c r="GX4535"/>
      <c r="GY4535"/>
      <c r="GZ4535"/>
      <c r="HA4535"/>
      <c r="HB4535"/>
      <c r="HC4535"/>
      <c r="HD4535"/>
      <c r="HE4535"/>
      <c r="HF4535"/>
      <c r="HG4535"/>
      <c r="HH4535"/>
      <c r="HI4535"/>
      <c r="HJ4535"/>
      <c r="HK4535"/>
      <c r="HL4535"/>
      <c r="HM4535"/>
      <c r="HN4535"/>
      <c r="HO4535"/>
      <c r="HP4535"/>
      <c r="HQ4535"/>
      <c r="HR4535"/>
      <c r="HS4535"/>
      <c r="HT4535"/>
      <c r="HU4535"/>
      <c r="HV4535"/>
      <c r="HW4535"/>
      <c r="HX4535"/>
      <c r="HY4535"/>
      <c r="HZ4535"/>
      <c r="IA4535"/>
      <c r="IB4535"/>
      <c r="IC4535"/>
      <c r="ID4535"/>
      <c r="IE4535"/>
      <c r="IF4535"/>
      <c r="IG4535"/>
      <c r="IH4535"/>
      <c r="II4535"/>
      <c r="IJ4535"/>
      <c r="IK4535"/>
      <c r="IL4535"/>
      <c r="IM4535"/>
      <c r="IN4535"/>
      <c r="IO4535"/>
      <c r="IP4535"/>
      <c r="IQ4535"/>
      <c r="IR4535"/>
      <c r="IS4535"/>
      <c r="IT4535"/>
      <c r="IU4535"/>
      <c r="IV4535"/>
    </row>
    <row r="4536" spans="1:256" ht="12.5">
      <c r="A4536" s="305"/>
      <c r="B4536" s="65">
        <v>1</v>
      </c>
      <c r="C4536" s="66">
        <f>IF(E4536="A",1,IF(E4536="B",1,0))</f>
        <v>0</v>
      </c>
      <c r="D4536" s="99" t="s">
        <v>99</v>
      </c>
      <c r="E4536" s="99" t="s">
        <v>70</v>
      </c>
      <c r="F4536" s="77" t="s">
        <v>90</v>
      </c>
      <c r="G4536" s="78"/>
      <c r="H4536" s="96" t="s">
        <v>135</v>
      </c>
      <c r="I4536" s="107" t="s">
        <v>4882</v>
      </c>
      <c r="J4536" s="81"/>
      <c r="K4536" s="72"/>
      <c r="L4536" s="72"/>
      <c r="M4536" s="72"/>
      <c r="N4536" s="72"/>
      <c r="O4536" s="72"/>
      <c r="P4536" s="72"/>
      <c r="Q4536" s="833"/>
      <c r="R4536" s="102"/>
      <c r="S4536" s="73"/>
      <c r="T4536" s="102"/>
      <c r="U4536" s="103"/>
      <c r="V4536" s="104"/>
      <c r="W4536"/>
      <c r="X4536"/>
      <c r="Y4536"/>
      <c r="Z4536"/>
      <c r="AA4536"/>
      <c r="AB4536"/>
      <c r="AC4536"/>
      <c r="AD4536"/>
      <c r="AE4536"/>
      <c r="AF4536"/>
      <c r="AG4536"/>
      <c r="AH4536"/>
      <c r="AI4536"/>
      <c r="AJ4536"/>
      <c r="AK4536"/>
      <c r="AL4536"/>
      <c r="AM4536"/>
      <c r="AN4536"/>
      <c r="AO4536"/>
      <c r="AP4536"/>
      <c r="AQ4536"/>
      <c r="AR4536"/>
      <c r="AS4536"/>
      <c r="AT4536"/>
      <c r="AU4536"/>
      <c r="AV4536"/>
      <c r="AW4536"/>
      <c r="AX4536"/>
      <c r="AY4536"/>
      <c r="AZ4536"/>
      <c r="BA4536"/>
      <c r="BB4536"/>
      <c r="BC4536"/>
      <c r="BD4536"/>
      <c r="BE4536"/>
      <c r="BF4536"/>
      <c r="BG4536"/>
      <c r="BH4536"/>
      <c r="BI4536"/>
      <c r="BJ4536"/>
      <c r="BK4536"/>
      <c r="BL4536"/>
      <c r="BM4536"/>
      <c r="BN4536"/>
      <c r="BO4536"/>
      <c r="BP4536"/>
      <c r="BQ4536"/>
      <c r="BR4536"/>
      <c r="BS4536"/>
      <c r="BT4536"/>
      <c r="BU4536"/>
      <c r="BV4536"/>
      <c r="BW4536"/>
      <c r="BX4536"/>
      <c r="BY4536"/>
      <c r="BZ4536"/>
      <c r="CA4536"/>
      <c r="CB4536"/>
      <c r="CC4536"/>
      <c r="CD4536"/>
      <c r="CE4536"/>
      <c r="CF4536"/>
      <c r="CG4536"/>
      <c r="CH4536"/>
      <c r="CI4536"/>
      <c r="CJ4536"/>
      <c r="CK4536"/>
      <c r="CL4536"/>
      <c r="CM4536"/>
      <c r="CN4536"/>
      <c r="CO4536"/>
      <c r="CP4536"/>
      <c r="CQ4536"/>
      <c r="CR4536"/>
      <c r="CS4536"/>
      <c r="CT4536"/>
      <c r="CU4536"/>
      <c r="CV4536"/>
      <c r="CW4536"/>
      <c r="CX4536"/>
      <c r="CY4536"/>
      <c r="CZ4536"/>
      <c r="DA4536"/>
      <c r="DB4536"/>
      <c r="DC4536"/>
      <c r="DD4536"/>
      <c r="DE4536"/>
      <c r="DF4536"/>
      <c r="DG4536"/>
      <c r="DH4536"/>
      <c r="DI4536"/>
      <c r="DJ4536"/>
      <c r="DK4536"/>
      <c r="DL4536"/>
      <c r="DM4536"/>
      <c r="DN4536"/>
      <c r="DO4536"/>
      <c r="DP4536"/>
      <c r="DQ4536"/>
      <c r="DR4536"/>
      <c r="DS4536"/>
      <c r="DT4536"/>
      <c r="DU4536"/>
      <c r="DV4536"/>
      <c r="DW4536"/>
      <c r="DX4536"/>
      <c r="DY4536"/>
      <c r="DZ4536"/>
      <c r="EA4536"/>
      <c r="EB4536"/>
      <c r="EC4536"/>
      <c r="ED4536"/>
      <c r="EE4536"/>
      <c r="EF4536"/>
      <c r="EG4536"/>
      <c r="EH4536"/>
      <c r="EI4536"/>
      <c r="EJ4536"/>
      <c r="EK4536"/>
      <c r="EL4536"/>
      <c r="EM4536"/>
      <c r="EN4536"/>
      <c r="EO4536"/>
      <c r="EP4536"/>
      <c r="EQ4536"/>
      <c r="ER4536"/>
      <c r="ES4536"/>
      <c r="ET4536"/>
      <c r="EU4536"/>
      <c r="EV4536"/>
      <c r="EW4536"/>
      <c r="EX4536"/>
      <c r="EY4536"/>
      <c r="EZ4536"/>
      <c r="FA4536"/>
      <c r="FB4536"/>
      <c r="FC4536"/>
      <c r="FD4536"/>
      <c r="FE4536"/>
      <c r="FF4536"/>
      <c r="FG4536"/>
      <c r="FH4536"/>
      <c r="FI4536"/>
      <c r="FJ4536"/>
      <c r="FK4536"/>
      <c r="FL4536"/>
      <c r="FM4536"/>
      <c r="FN4536"/>
      <c r="FO4536"/>
      <c r="FP4536"/>
      <c r="FQ4536"/>
      <c r="FR4536"/>
      <c r="FS4536"/>
      <c r="FT4536"/>
      <c r="FU4536"/>
      <c r="FV4536"/>
      <c r="FW4536"/>
      <c r="FX4536"/>
      <c r="FY4536"/>
      <c r="FZ4536"/>
      <c r="GA4536"/>
      <c r="GB4536"/>
      <c r="GC4536"/>
      <c r="GD4536"/>
      <c r="GE4536"/>
      <c r="GF4536"/>
      <c r="GG4536"/>
      <c r="GH4536"/>
      <c r="GI4536"/>
      <c r="GJ4536"/>
      <c r="GK4536"/>
      <c r="GL4536"/>
      <c r="GM4536"/>
      <c r="GN4536"/>
      <c r="GO4536"/>
      <c r="GP4536"/>
      <c r="GQ4536"/>
      <c r="GR4536"/>
      <c r="GS4536"/>
      <c r="GT4536"/>
      <c r="GU4536"/>
      <c r="GV4536"/>
      <c r="GW4536"/>
      <c r="GX4536"/>
      <c r="GY4536"/>
      <c r="GZ4536"/>
      <c r="HA4536"/>
      <c r="HB4536"/>
      <c r="HC4536"/>
      <c r="HD4536"/>
      <c r="HE4536"/>
      <c r="HF4536"/>
      <c r="HG4536"/>
      <c r="HH4536"/>
      <c r="HI4536"/>
      <c r="HJ4536"/>
      <c r="HK4536"/>
      <c r="HL4536"/>
      <c r="HM4536"/>
      <c r="HN4536"/>
      <c r="HO4536"/>
      <c r="HP4536"/>
      <c r="HQ4536"/>
      <c r="HR4536"/>
      <c r="HS4536"/>
      <c r="HT4536"/>
      <c r="HU4536"/>
      <c r="HV4536"/>
      <c r="HW4536"/>
      <c r="HX4536"/>
      <c r="HY4536"/>
      <c r="HZ4536"/>
      <c r="IA4536"/>
      <c r="IB4536"/>
      <c r="IC4536"/>
      <c r="ID4536"/>
      <c r="IE4536"/>
      <c r="IF4536"/>
      <c r="IG4536"/>
      <c r="IH4536"/>
      <c r="II4536"/>
      <c r="IJ4536"/>
      <c r="IK4536"/>
      <c r="IL4536"/>
      <c r="IM4536"/>
      <c r="IN4536"/>
      <c r="IO4536"/>
      <c r="IP4536"/>
      <c r="IQ4536"/>
      <c r="IR4536"/>
      <c r="IS4536"/>
      <c r="IT4536"/>
      <c r="IU4536"/>
      <c r="IV4536"/>
    </row>
    <row r="4537" spans="1:256" ht="12.5">
      <c r="A4537"/>
      <c r="B4537" s="65">
        <v>1</v>
      </c>
      <c r="C4537" s="66">
        <v>2</v>
      </c>
      <c r="D4537" s="76" t="s">
        <v>87</v>
      </c>
      <c r="E4537" s="77" t="s">
        <v>90</v>
      </c>
      <c r="F4537" s="99" t="s">
        <v>70</v>
      </c>
      <c r="G4537" s="78"/>
      <c r="H4537" s="96" t="s">
        <v>108</v>
      </c>
      <c r="I4537" s="107" t="s">
        <v>770</v>
      </c>
      <c r="J4537" s="81" t="s">
        <v>6111</v>
      </c>
      <c r="K4537" s="72"/>
      <c r="L4537" s="72"/>
      <c r="M4537" s="72"/>
      <c r="N4537" s="72"/>
      <c r="O4537" s="72"/>
      <c r="P4537" s="72"/>
      <c r="Q4537" s="833"/>
      <c r="R4537" s="102"/>
      <c r="S4537" s="73"/>
      <c r="T4537" s="102"/>
      <c r="U4537" s="103"/>
      <c r="V4537" s="104"/>
    </row>
    <row r="4538" spans="1:256" ht="12.5">
      <c r="A4538" s="304"/>
      <c r="B4538" s="65">
        <v>1</v>
      </c>
      <c r="C4538" s="66">
        <f>IF(E4538="A",1,IF(E4538="B",1,0))</f>
        <v>0</v>
      </c>
      <c r="D4538" s="77" t="s">
        <v>90</v>
      </c>
      <c r="E4538" s="77" t="s">
        <v>90</v>
      </c>
      <c r="F4538" s="76" t="s">
        <v>87</v>
      </c>
      <c r="G4538" s="78"/>
      <c r="H4538" s="96" t="s">
        <v>126</v>
      </c>
      <c r="I4538" s="107" t="s">
        <v>4883</v>
      </c>
      <c r="J4538" s="81"/>
      <c r="K4538" s="72"/>
      <c r="L4538" s="72"/>
      <c r="M4538" s="72"/>
      <c r="N4538" s="72"/>
      <c r="O4538" s="72"/>
      <c r="P4538" s="72"/>
      <c r="Q4538" s="833"/>
      <c r="R4538" s="102"/>
      <c r="S4538" s="73"/>
      <c r="T4538" s="102"/>
      <c r="U4538" s="103"/>
      <c r="V4538" s="104"/>
      <c r="W4538"/>
      <c r="X4538"/>
      <c r="Y4538"/>
      <c r="Z4538"/>
      <c r="AA4538"/>
      <c r="AB4538"/>
      <c r="AC4538"/>
      <c r="AD4538"/>
      <c r="AE4538"/>
      <c r="AF4538"/>
      <c r="AG4538"/>
      <c r="AH4538"/>
      <c r="AI4538"/>
      <c r="AJ4538"/>
      <c r="AK4538"/>
      <c r="AL4538"/>
      <c r="AM4538"/>
      <c r="AN4538"/>
      <c r="AO4538"/>
      <c r="AP4538"/>
      <c r="AQ4538"/>
      <c r="AR4538"/>
      <c r="AS4538"/>
      <c r="AT4538"/>
      <c r="AU4538"/>
      <c r="AV4538"/>
      <c r="AW4538"/>
      <c r="AX4538"/>
      <c r="AY4538"/>
      <c r="AZ4538"/>
      <c r="BA4538"/>
      <c r="BB4538"/>
      <c r="BC4538"/>
      <c r="BD4538"/>
      <c r="BE4538"/>
      <c r="BF4538"/>
      <c r="BG4538"/>
      <c r="BH4538"/>
      <c r="BI4538"/>
      <c r="BJ4538"/>
      <c r="BK4538"/>
      <c r="BL4538"/>
      <c r="BM4538"/>
      <c r="BN4538"/>
      <c r="BO4538"/>
      <c r="BP4538"/>
      <c r="BQ4538"/>
      <c r="BR4538"/>
      <c r="BS4538"/>
      <c r="BT4538"/>
      <c r="BU4538"/>
      <c r="BV4538"/>
      <c r="BW4538"/>
      <c r="BX4538"/>
      <c r="BY4538"/>
      <c r="BZ4538"/>
      <c r="CA4538"/>
      <c r="CB4538"/>
      <c r="CC4538"/>
      <c r="CD4538"/>
      <c r="CE4538"/>
      <c r="CF4538"/>
      <c r="CG4538"/>
      <c r="CH4538"/>
      <c r="CI4538"/>
      <c r="CJ4538"/>
      <c r="CK4538"/>
      <c r="CL4538"/>
      <c r="CM4538"/>
      <c r="CN4538"/>
      <c r="CO4538"/>
      <c r="CP4538"/>
      <c r="CQ4538"/>
      <c r="CR4538"/>
      <c r="CS4538"/>
      <c r="CT4538"/>
      <c r="CU4538"/>
      <c r="CV4538"/>
      <c r="CW4538"/>
      <c r="CX4538"/>
      <c r="CY4538"/>
      <c r="CZ4538"/>
      <c r="DA4538"/>
      <c r="DB4538"/>
      <c r="DC4538"/>
      <c r="DD4538"/>
      <c r="DE4538"/>
      <c r="DF4538"/>
      <c r="DG4538"/>
      <c r="DH4538"/>
      <c r="DI4538"/>
      <c r="DJ4538"/>
      <c r="DK4538"/>
      <c r="DL4538"/>
      <c r="DM4538"/>
      <c r="DN4538"/>
      <c r="DO4538"/>
      <c r="DP4538"/>
      <c r="DQ4538"/>
      <c r="DR4538"/>
      <c r="DS4538"/>
      <c r="DT4538"/>
      <c r="DU4538"/>
      <c r="DV4538"/>
      <c r="DW4538"/>
      <c r="DX4538"/>
      <c r="DY4538"/>
      <c r="DZ4538"/>
      <c r="EA4538"/>
      <c r="EB4538"/>
      <c r="EC4538"/>
      <c r="ED4538"/>
      <c r="EE4538"/>
      <c r="EF4538"/>
      <c r="EG4538"/>
      <c r="EH4538"/>
      <c r="EI4538"/>
      <c r="EJ4538"/>
      <c r="EK4538"/>
      <c r="EL4538"/>
      <c r="EM4538"/>
      <c r="EN4538"/>
      <c r="EO4538"/>
      <c r="EP4538"/>
      <c r="EQ4538"/>
      <c r="ER4538"/>
      <c r="ES4538"/>
      <c r="ET4538"/>
      <c r="EU4538"/>
      <c r="EV4538"/>
      <c r="EW4538"/>
      <c r="EX4538"/>
      <c r="EY4538"/>
      <c r="EZ4538"/>
      <c r="FA4538"/>
      <c r="FB4538"/>
      <c r="FC4538"/>
      <c r="FD4538"/>
      <c r="FE4538"/>
      <c r="FF4538"/>
      <c r="FG4538"/>
      <c r="FH4538"/>
      <c r="FI4538"/>
      <c r="FJ4538"/>
      <c r="FK4538"/>
      <c r="FL4538"/>
      <c r="FM4538"/>
      <c r="FN4538"/>
      <c r="FO4538"/>
      <c r="FP4538"/>
      <c r="FQ4538"/>
      <c r="FR4538"/>
      <c r="FS4538"/>
      <c r="FT4538"/>
      <c r="FU4538"/>
      <c r="FV4538"/>
      <c r="FW4538"/>
      <c r="FX4538"/>
      <c r="FY4538"/>
      <c r="FZ4538"/>
      <c r="GA4538"/>
      <c r="GB4538"/>
      <c r="GC4538"/>
      <c r="GD4538"/>
      <c r="GE4538"/>
      <c r="GF4538"/>
      <c r="GG4538"/>
      <c r="GH4538"/>
      <c r="GI4538"/>
      <c r="GJ4538"/>
      <c r="GK4538"/>
      <c r="GL4538"/>
      <c r="GM4538"/>
      <c r="GN4538"/>
      <c r="GO4538"/>
      <c r="GP4538"/>
      <c r="GQ4538"/>
      <c r="GR4538"/>
      <c r="GS4538"/>
      <c r="GT4538"/>
      <c r="GU4538"/>
      <c r="GV4538"/>
      <c r="GW4538"/>
      <c r="GX4538"/>
      <c r="GY4538"/>
      <c r="GZ4538"/>
      <c r="HA4538"/>
      <c r="HB4538"/>
      <c r="HC4538"/>
      <c r="HD4538"/>
      <c r="HE4538"/>
      <c r="HF4538"/>
      <c r="HG4538"/>
      <c r="HH4538"/>
      <c r="HI4538"/>
      <c r="HJ4538"/>
      <c r="HK4538"/>
      <c r="HL4538"/>
      <c r="HM4538"/>
      <c r="HN4538"/>
      <c r="HO4538"/>
      <c r="HP4538"/>
      <c r="HQ4538"/>
      <c r="HR4538"/>
      <c r="HS4538"/>
      <c r="HT4538"/>
      <c r="HU4538"/>
      <c r="HV4538"/>
      <c r="HW4538"/>
      <c r="HX4538"/>
      <c r="HY4538"/>
      <c r="HZ4538"/>
      <c r="IA4538"/>
      <c r="IB4538"/>
      <c r="IC4538"/>
      <c r="ID4538"/>
      <c r="IE4538"/>
      <c r="IF4538"/>
      <c r="IG4538"/>
      <c r="IH4538"/>
      <c r="II4538"/>
      <c r="IJ4538"/>
      <c r="IK4538"/>
      <c r="IL4538"/>
      <c r="IM4538"/>
      <c r="IN4538"/>
      <c r="IO4538"/>
      <c r="IP4538"/>
      <c r="IQ4538"/>
      <c r="IR4538"/>
      <c r="IS4538"/>
      <c r="IT4538"/>
      <c r="IU4538"/>
      <c r="IV4538"/>
    </row>
    <row r="4539" spans="1:256" ht="12.5">
      <c r="A4539" s="304"/>
      <c r="B4539" s="65">
        <v>1</v>
      </c>
      <c r="C4539" s="66">
        <f>IF(E4539="A",4,IF(E4539="B",3,IF(E4539="C",2,IF(E4539="D",1,0))))</f>
        <v>3</v>
      </c>
      <c r="D4539" s="76" t="s">
        <v>87</v>
      </c>
      <c r="E4539" s="76" t="s">
        <v>87</v>
      </c>
      <c r="F4539" s="77" t="s">
        <v>90</v>
      </c>
      <c r="G4539" s="78"/>
      <c r="H4539" s="96" t="s">
        <v>114</v>
      </c>
      <c r="I4539" s="107" t="s">
        <v>4884</v>
      </c>
      <c r="J4539" s="81" t="s">
        <v>6111</v>
      </c>
      <c r="K4539" s="72"/>
      <c r="L4539" s="72"/>
      <c r="M4539" s="72"/>
      <c r="N4539" s="72"/>
      <c r="O4539" s="72"/>
      <c r="P4539" s="72"/>
      <c r="Q4539" s="833"/>
      <c r="R4539" s="102"/>
      <c r="S4539" s="73"/>
      <c r="T4539" s="102"/>
      <c r="U4539" s="103"/>
      <c r="V4539" s="104"/>
      <c r="W4539"/>
      <c r="X4539"/>
      <c r="Y4539"/>
      <c r="Z4539"/>
      <c r="AA4539"/>
      <c r="AB4539"/>
      <c r="AC4539"/>
      <c r="AD4539"/>
      <c r="AE4539"/>
      <c r="AF4539"/>
      <c r="AG4539"/>
      <c r="AH4539"/>
      <c r="AI4539"/>
      <c r="AJ4539"/>
      <c r="AK4539"/>
      <c r="AL4539"/>
      <c r="AM4539"/>
      <c r="AN4539"/>
      <c r="AO4539"/>
      <c r="AP4539"/>
      <c r="AQ4539"/>
      <c r="AR4539"/>
      <c r="AS4539"/>
      <c r="AT4539"/>
      <c r="AU4539"/>
      <c r="AV4539"/>
      <c r="AW4539"/>
      <c r="AX4539"/>
      <c r="AY4539"/>
      <c r="AZ4539"/>
      <c r="BA4539"/>
      <c r="BB4539"/>
      <c r="BC4539"/>
      <c r="BD4539"/>
      <c r="BE4539"/>
      <c r="BF4539"/>
      <c r="BG4539"/>
      <c r="BH4539"/>
      <c r="BI4539"/>
      <c r="BJ4539"/>
      <c r="BK4539"/>
      <c r="BL4539"/>
      <c r="BM4539"/>
      <c r="BN4539"/>
      <c r="BO4539"/>
      <c r="BP4539"/>
      <c r="BQ4539"/>
      <c r="BR4539"/>
      <c r="BS4539"/>
      <c r="BT4539"/>
      <c r="BU4539"/>
      <c r="BV4539"/>
      <c r="BW4539"/>
      <c r="BX4539"/>
      <c r="BY4539"/>
      <c r="BZ4539"/>
      <c r="CA4539"/>
      <c r="CB4539"/>
      <c r="CC4539"/>
      <c r="CD4539"/>
      <c r="CE4539"/>
      <c r="CF4539"/>
      <c r="CG4539"/>
      <c r="CH4539"/>
      <c r="CI4539"/>
      <c r="CJ4539"/>
      <c r="CK4539"/>
      <c r="CL4539"/>
      <c r="CM4539"/>
      <c r="CN4539"/>
      <c r="CO4539"/>
      <c r="CP4539"/>
      <c r="CQ4539"/>
      <c r="CR4539"/>
      <c r="CS4539"/>
      <c r="CT4539"/>
      <c r="CU4539"/>
      <c r="CV4539"/>
      <c r="CW4539"/>
      <c r="CX4539"/>
      <c r="CY4539"/>
      <c r="CZ4539"/>
      <c r="DA4539"/>
      <c r="DB4539"/>
      <c r="DC4539"/>
      <c r="DD4539"/>
      <c r="DE4539"/>
      <c r="DF4539"/>
      <c r="DG4539"/>
      <c r="DH4539"/>
      <c r="DI4539"/>
      <c r="DJ4539"/>
      <c r="DK4539"/>
      <c r="DL4539"/>
      <c r="DM4539"/>
      <c r="DN4539"/>
      <c r="DO4539"/>
      <c r="DP4539"/>
      <c r="DQ4539"/>
      <c r="DR4539"/>
      <c r="DS4539"/>
      <c r="DT4539"/>
      <c r="DU4539"/>
      <c r="DV4539"/>
      <c r="DW4539"/>
      <c r="DX4539"/>
      <c r="DY4539"/>
      <c r="DZ4539"/>
      <c r="EA4539"/>
      <c r="EB4539"/>
      <c r="EC4539"/>
      <c r="ED4539"/>
      <c r="EE4539"/>
      <c r="EF4539"/>
      <c r="EG4539"/>
      <c r="EH4539"/>
      <c r="EI4539"/>
      <c r="EJ4539"/>
      <c r="EK4539"/>
      <c r="EL4539"/>
      <c r="EM4539"/>
      <c r="EN4539"/>
      <c r="EO4539"/>
      <c r="EP4539"/>
      <c r="EQ4539"/>
      <c r="ER4539"/>
      <c r="ES4539"/>
      <c r="ET4539"/>
      <c r="EU4539"/>
      <c r="EV4539"/>
      <c r="EW4539"/>
      <c r="EX4539"/>
      <c r="EY4539"/>
      <c r="EZ4539"/>
      <c r="FA4539"/>
      <c r="FB4539"/>
      <c r="FC4539"/>
      <c r="FD4539"/>
      <c r="FE4539"/>
      <c r="FF4539"/>
      <c r="FG4539"/>
      <c r="FH4539"/>
      <c r="FI4539"/>
      <c r="FJ4539"/>
      <c r="FK4539"/>
      <c r="FL4539"/>
      <c r="FM4539"/>
      <c r="FN4539"/>
      <c r="FO4539"/>
      <c r="FP4539"/>
      <c r="FQ4539"/>
      <c r="FR4539"/>
      <c r="FS4539"/>
      <c r="FT4539"/>
      <c r="FU4539"/>
      <c r="FV4539"/>
      <c r="FW4539"/>
      <c r="FX4539"/>
      <c r="FY4539"/>
      <c r="FZ4539"/>
      <c r="GA4539"/>
      <c r="GB4539"/>
      <c r="GC4539"/>
      <c r="GD4539"/>
      <c r="GE4539"/>
      <c r="GF4539"/>
      <c r="GG4539"/>
      <c r="GH4539"/>
      <c r="GI4539"/>
      <c r="GJ4539"/>
      <c r="GK4539"/>
      <c r="GL4539"/>
      <c r="GM4539"/>
      <c r="GN4539"/>
      <c r="GO4539"/>
      <c r="GP4539"/>
      <c r="GQ4539"/>
      <c r="GR4539"/>
      <c r="GS4539"/>
      <c r="GT4539"/>
      <c r="GU4539"/>
      <c r="GV4539"/>
      <c r="GW4539"/>
      <c r="GX4539"/>
      <c r="GY4539"/>
      <c r="GZ4539"/>
      <c r="HA4539"/>
      <c r="HB4539"/>
      <c r="HC4539"/>
      <c r="HD4539"/>
      <c r="HE4539"/>
      <c r="HF4539"/>
      <c r="HG4539"/>
      <c r="HH4539"/>
      <c r="HI4539"/>
      <c r="HJ4539"/>
      <c r="HK4539"/>
      <c r="HL4539"/>
      <c r="HM4539"/>
      <c r="HN4539"/>
      <c r="HO4539"/>
      <c r="HP4539"/>
      <c r="HQ4539"/>
      <c r="HR4539"/>
      <c r="HS4539"/>
      <c r="HT4539"/>
      <c r="HU4539"/>
      <c r="HV4539"/>
      <c r="HW4539"/>
      <c r="HX4539"/>
      <c r="HY4539"/>
      <c r="HZ4539"/>
      <c r="IA4539"/>
      <c r="IB4539"/>
      <c r="IC4539"/>
      <c r="ID4539"/>
      <c r="IE4539"/>
      <c r="IF4539"/>
      <c r="IG4539"/>
      <c r="IH4539"/>
      <c r="II4539"/>
      <c r="IJ4539"/>
      <c r="IK4539"/>
      <c r="IL4539"/>
      <c r="IM4539"/>
      <c r="IN4539"/>
      <c r="IO4539"/>
      <c r="IP4539"/>
      <c r="IQ4539"/>
      <c r="IR4539"/>
      <c r="IS4539"/>
      <c r="IT4539"/>
      <c r="IU4539"/>
      <c r="IV4539"/>
    </row>
    <row r="4540" spans="1:256" ht="12.5">
      <c r="A4540" s="305"/>
      <c r="B4540" s="65">
        <v>1</v>
      </c>
      <c r="C4540" s="66">
        <f>IF(E4540="A",4,IF(E4540="B",3,IF(E4540="C",2,IF(E4540="D",1,0))))</f>
        <v>3</v>
      </c>
      <c r="D4540" s="76" t="s">
        <v>68</v>
      </c>
      <c r="E4540" s="76" t="s">
        <v>87</v>
      </c>
      <c r="F4540" s="99" t="s">
        <v>70</v>
      </c>
      <c r="G4540" s="78"/>
      <c r="H4540" s="96" t="s">
        <v>90</v>
      </c>
      <c r="I4540" s="107" t="s">
        <v>4885</v>
      </c>
      <c r="J4540" s="81"/>
      <c r="K4540" s="72"/>
      <c r="L4540" s="72"/>
      <c r="M4540" s="72"/>
      <c r="N4540" s="72"/>
      <c r="O4540" s="72"/>
      <c r="P4540" s="72"/>
      <c r="Q4540" s="833"/>
      <c r="R4540" s="102"/>
      <c r="S4540" s="73"/>
      <c r="T4540" s="102"/>
      <c r="U4540" s="103"/>
      <c r="V4540" s="104"/>
      <c r="W4540"/>
      <c r="X4540"/>
      <c r="Y4540"/>
      <c r="Z4540"/>
      <c r="AA4540"/>
      <c r="AB4540"/>
      <c r="AC4540"/>
      <c r="AD4540"/>
      <c r="AE4540"/>
      <c r="AF4540"/>
      <c r="AG4540"/>
      <c r="AH4540"/>
      <c r="AI4540"/>
      <c r="AJ4540"/>
      <c r="AK4540"/>
      <c r="AL4540"/>
      <c r="AM4540"/>
      <c r="AN4540"/>
      <c r="AO4540"/>
      <c r="AP4540"/>
      <c r="AQ4540"/>
      <c r="AR4540"/>
      <c r="AS4540"/>
      <c r="AT4540"/>
      <c r="AU4540"/>
      <c r="AV4540"/>
      <c r="AW4540"/>
      <c r="AX4540"/>
      <c r="AY4540"/>
      <c r="AZ4540"/>
      <c r="BA4540"/>
      <c r="BB4540"/>
      <c r="BC4540"/>
      <c r="BD4540"/>
      <c r="BE4540"/>
      <c r="BF4540"/>
      <c r="BG4540"/>
      <c r="BH4540"/>
      <c r="BI4540"/>
      <c r="BJ4540"/>
      <c r="BK4540"/>
      <c r="BL4540"/>
      <c r="BM4540"/>
      <c r="BN4540"/>
      <c r="BO4540"/>
      <c r="BP4540"/>
      <c r="BQ4540"/>
      <c r="BR4540"/>
      <c r="BS4540"/>
      <c r="BT4540"/>
      <c r="BU4540"/>
      <c r="BV4540"/>
      <c r="BW4540"/>
      <c r="BX4540"/>
      <c r="BY4540"/>
      <c r="BZ4540"/>
      <c r="CA4540"/>
      <c r="CB4540"/>
      <c r="CC4540"/>
      <c r="CD4540"/>
      <c r="CE4540"/>
      <c r="CF4540"/>
      <c r="CG4540"/>
      <c r="CH4540"/>
      <c r="CI4540"/>
      <c r="CJ4540"/>
      <c r="CK4540"/>
      <c r="CL4540"/>
      <c r="CM4540"/>
      <c r="CN4540"/>
      <c r="CO4540"/>
      <c r="CP4540"/>
      <c r="CQ4540"/>
      <c r="CR4540"/>
      <c r="CS4540"/>
      <c r="CT4540"/>
      <c r="CU4540"/>
      <c r="CV4540"/>
      <c r="CW4540"/>
      <c r="CX4540"/>
      <c r="CY4540"/>
      <c r="CZ4540"/>
      <c r="DA4540"/>
      <c r="DB4540"/>
      <c r="DC4540"/>
      <c r="DD4540"/>
      <c r="DE4540"/>
      <c r="DF4540"/>
      <c r="DG4540"/>
      <c r="DH4540"/>
      <c r="DI4540"/>
      <c r="DJ4540"/>
      <c r="DK4540"/>
      <c r="DL4540"/>
      <c r="DM4540"/>
      <c r="DN4540"/>
      <c r="DO4540"/>
      <c r="DP4540"/>
      <c r="DQ4540"/>
      <c r="DR4540"/>
      <c r="DS4540"/>
      <c r="DT4540"/>
      <c r="DU4540"/>
      <c r="DV4540"/>
      <c r="DW4540"/>
      <c r="DX4540"/>
      <c r="DY4540"/>
      <c r="DZ4540"/>
      <c r="EA4540"/>
      <c r="EB4540"/>
      <c r="EC4540"/>
      <c r="ED4540"/>
      <c r="EE4540"/>
      <c r="EF4540"/>
      <c r="EG4540"/>
      <c r="EH4540"/>
      <c r="EI4540"/>
      <c r="EJ4540"/>
      <c r="EK4540"/>
      <c r="EL4540"/>
      <c r="EM4540"/>
      <c r="EN4540"/>
      <c r="EO4540"/>
      <c r="EP4540"/>
      <c r="EQ4540"/>
      <c r="ER4540"/>
      <c r="ES4540"/>
      <c r="ET4540"/>
      <c r="EU4540"/>
      <c r="EV4540"/>
      <c r="EW4540"/>
      <c r="EX4540"/>
      <c r="EY4540"/>
      <c r="EZ4540"/>
      <c r="FA4540"/>
      <c r="FB4540"/>
      <c r="FC4540"/>
      <c r="FD4540"/>
      <c r="FE4540"/>
      <c r="FF4540"/>
      <c r="FG4540"/>
      <c r="FH4540"/>
      <c r="FI4540"/>
      <c r="FJ4540"/>
      <c r="FK4540"/>
      <c r="FL4540"/>
      <c r="FM4540"/>
      <c r="FN4540"/>
      <c r="FO4540"/>
      <c r="FP4540"/>
      <c r="FQ4540"/>
      <c r="FR4540"/>
      <c r="FS4540"/>
      <c r="FT4540"/>
      <c r="FU4540"/>
      <c r="FV4540"/>
      <c r="FW4540"/>
      <c r="FX4540"/>
      <c r="FY4540"/>
      <c r="FZ4540"/>
      <c r="GA4540"/>
      <c r="GB4540"/>
      <c r="GC4540"/>
      <c r="GD4540"/>
      <c r="GE4540"/>
      <c r="GF4540"/>
      <c r="GG4540"/>
      <c r="GH4540"/>
      <c r="GI4540"/>
      <c r="GJ4540"/>
      <c r="GK4540"/>
      <c r="GL4540"/>
      <c r="GM4540"/>
      <c r="GN4540"/>
      <c r="GO4540"/>
      <c r="GP4540"/>
      <c r="GQ4540"/>
      <c r="GR4540"/>
      <c r="GS4540"/>
      <c r="GT4540"/>
      <c r="GU4540"/>
      <c r="GV4540"/>
      <c r="GW4540"/>
      <c r="GX4540"/>
      <c r="GY4540"/>
      <c r="GZ4540"/>
      <c r="HA4540"/>
      <c r="HB4540"/>
      <c r="HC4540"/>
      <c r="HD4540"/>
      <c r="HE4540"/>
      <c r="HF4540"/>
      <c r="HG4540"/>
      <c r="HH4540"/>
      <c r="HI4540"/>
      <c r="HJ4540"/>
      <c r="HK4540"/>
      <c r="HL4540"/>
      <c r="HM4540"/>
      <c r="HN4540"/>
      <c r="HO4540"/>
      <c r="HP4540"/>
      <c r="HQ4540"/>
      <c r="HR4540"/>
      <c r="HS4540"/>
      <c r="HT4540"/>
      <c r="HU4540"/>
      <c r="HV4540"/>
      <c r="HW4540"/>
      <c r="HX4540"/>
      <c r="HY4540"/>
      <c r="HZ4540"/>
      <c r="IA4540"/>
      <c r="IB4540"/>
      <c r="IC4540"/>
      <c r="ID4540"/>
      <c r="IE4540"/>
      <c r="IF4540"/>
      <c r="IG4540"/>
      <c r="IH4540"/>
      <c r="II4540"/>
      <c r="IJ4540"/>
      <c r="IK4540"/>
      <c r="IL4540"/>
      <c r="IM4540"/>
      <c r="IN4540"/>
      <c r="IO4540"/>
      <c r="IP4540"/>
      <c r="IQ4540"/>
      <c r="IR4540"/>
      <c r="IS4540"/>
      <c r="IT4540"/>
      <c r="IU4540"/>
      <c r="IV4540"/>
    </row>
    <row r="4541" spans="1:256" ht="12.5">
      <c r="A4541" s="305"/>
      <c r="B4541" s="65">
        <v>1</v>
      </c>
      <c r="C4541" s="66">
        <f>IF(E4541="A",1,IF(E4541="B",1,0))</f>
        <v>0</v>
      </c>
      <c r="D4541" s="659" t="s">
        <v>90</v>
      </c>
      <c r="E4541" s="659" t="s">
        <v>90</v>
      </c>
      <c r="F4541" s="656" t="s">
        <v>99</v>
      </c>
      <c r="G4541" s="78"/>
      <c r="H4541" s="96" t="s">
        <v>188</v>
      </c>
      <c r="I4541" s="107" t="s">
        <v>4886</v>
      </c>
      <c r="J4541" s="81"/>
      <c r="K4541" s="72"/>
      <c r="L4541" s="72"/>
      <c r="M4541" s="72"/>
      <c r="N4541" s="72"/>
      <c r="O4541" s="72"/>
      <c r="P4541" s="72"/>
      <c r="Q4541" s="833"/>
      <c r="R4541" s="102"/>
      <c r="S4541" s="73"/>
      <c r="T4541" s="102"/>
      <c r="U4541" s="103"/>
      <c r="V4541" s="104"/>
      <c r="W4541"/>
      <c r="X4541"/>
      <c r="Y4541"/>
      <c r="Z4541"/>
      <c r="AA4541"/>
      <c r="AB4541"/>
      <c r="AC4541"/>
      <c r="AD4541"/>
      <c r="AE4541"/>
      <c r="AF4541"/>
      <c r="AG4541"/>
      <c r="AH4541"/>
      <c r="AI4541"/>
      <c r="AJ4541"/>
      <c r="AK4541"/>
      <c r="AL4541"/>
      <c r="AM4541"/>
      <c r="AN4541"/>
      <c r="AO4541"/>
      <c r="AP4541"/>
      <c r="AQ4541"/>
      <c r="AR4541"/>
      <c r="AS4541"/>
      <c r="AT4541"/>
      <c r="AU4541"/>
      <c r="AV4541"/>
      <c r="AW4541"/>
      <c r="AX4541"/>
      <c r="AY4541"/>
      <c r="AZ4541"/>
      <c r="BA4541"/>
      <c r="BB4541"/>
      <c r="BC4541"/>
      <c r="BD4541"/>
      <c r="BE4541"/>
      <c r="BF4541"/>
      <c r="BG4541"/>
      <c r="BH4541"/>
      <c r="BI4541"/>
      <c r="BJ4541"/>
      <c r="BK4541"/>
      <c r="BL4541"/>
      <c r="BM4541"/>
      <c r="BN4541"/>
      <c r="BO4541"/>
      <c r="BP4541"/>
      <c r="BQ4541"/>
      <c r="BR4541"/>
      <c r="BS4541"/>
      <c r="BT4541"/>
      <c r="BU4541"/>
      <c r="BV4541"/>
      <c r="BW4541"/>
      <c r="BX4541"/>
      <c r="BY4541"/>
      <c r="BZ4541"/>
      <c r="CA4541"/>
      <c r="CB4541"/>
      <c r="CC4541"/>
      <c r="CD4541"/>
      <c r="CE4541"/>
      <c r="CF4541"/>
      <c r="CG4541"/>
      <c r="CH4541"/>
      <c r="CI4541"/>
      <c r="CJ4541"/>
      <c r="CK4541"/>
      <c r="CL4541"/>
      <c r="CM4541"/>
      <c r="CN4541"/>
      <c r="CO4541"/>
      <c r="CP4541"/>
      <c r="CQ4541"/>
      <c r="CR4541"/>
      <c r="CS4541"/>
      <c r="CT4541"/>
      <c r="CU4541"/>
      <c r="CV4541"/>
      <c r="CW4541"/>
      <c r="CX4541"/>
      <c r="CY4541"/>
      <c r="CZ4541"/>
      <c r="DA4541"/>
      <c r="DB4541"/>
      <c r="DC4541"/>
      <c r="DD4541"/>
      <c r="DE4541"/>
      <c r="DF4541"/>
      <c r="DG4541"/>
      <c r="DH4541"/>
      <c r="DI4541"/>
      <c r="DJ4541"/>
      <c r="DK4541"/>
      <c r="DL4541"/>
      <c r="DM4541"/>
      <c r="DN4541"/>
      <c r="DO4541"/>
      <c r="DP4541"/>
      <c r="DQ4541"/>
      <c r="DR4541"/>
      <c r="DS4541"/>
      <c r="DT4541"/>
      <c r="DU4541"/>
      <c r="DV4541"/>
      <c r="DW4541"/>
      <c r="DX4541"/>
      <c r="DY4541"/>
      <c r="DZ4541"/>
      <c r="EA4541"/>
      <c r="EB4541"/>
      <c r="EC4541"/>
      <c r="ED4541"/>
      <c r="EE4541"/>
      <c r="EF4541"/>
      <c r="EG4541"/>
      <c r="EH4541"/>
      <c r="EI4541"/>
      <c r="EJ4541"/>
      <c r="EK4541"/>
      <c r="EL4541"/>
      <c r="EM4541"/>
      <c r="EN4541"/>
      <c r="EO4541"/>
      <c r="EP4541"/>
      <c r="EQ4541"/>
      <c r="ER4541"/>
      <c r="ES4541"/>
      <c r="ET4541"/>
      <c r="EU4541"/>
      <c r="EV4541"/>
      <c r="EW4541"/>
      <c r="EX4541"/>
      <c r="EY4541"/>
      <c r="EZ4541"/>
      <c r="FA4541"/>
      <c r="FB4541"/>
      <c r="FC4541"/>
      <c r="FD4541"/>
      <c r="FE4541"/>
      <c r="FF4541"/>
      <c r="FG4541"/>
      <c r="FH4541"/>
      <c r="FI4541"/>
      <c r="FJ4541"/>
      <c r="FK4541"/>
      <c r="FL4541"/>
      <c r="FM4541"/>
      <c r="FN4541"/>
      <c r="FO4541"/>
      <c r="FP4541"/>
      <c r="FQ4541"/>
      <c r="FR4541"/>
      <c r="FS4541"/>
      <c r="FT4541"/>
      <c r="FU4541"/>
      <c r="FV4541"/>
      <c r="FW4541"/>
      <c r="FX4541"/>
      <c r="FY4541"/>
      <c r="FZ4541"/>
      <c r="GA4541"/>
      <c r="GB4541"/>
      <c r="GC4541"/>
      <c r="GD4541"/>
      <c r="GE4541"/>
      <c r="GF4541"/>
      <c r="GG4541"/>
      <c r="GH4541"/>
      <c r="GI4541"/>
      <c r="GJ4541"/>
      <c r="GK4541"/>
      <c r="GL4541"/>
      <c r="GM4541"/>
      <c r="GN4541"/>
      <c r="GO4541"/>
      <c r="GP4541"/>
      <c r="GQ4541"/>
      <c r="GR4541"/>
      <c r="GS4541"/>
      <c r="GT4541"/>
      <c r="GU4541"/>
      <c r="GV4541"/>
      <c r="GW4541"/>
      <c r="GX4541"/>
      <c r="GY4541"/>
      <c r="GZ4541"/>
      <c r="HA4541"/>
      <c r="HB4541"/>
      <c r="HC4541"/>
      <c r="HD4541"/>
      <c r="HE4541"/>
      <c r="HF4541"/>
      <c r="HG4541"/>
      <c r="HH4541"/>
      <c r="HI4541"/>
      <c r="HJ4541"/>
      <c r="HK4541"/>
      <c r="HL4541"/>
      <c r="HM4541"/>
      <c r="HN4541"/>
      <c r="HO4541"/>
      <c r="HP4541"/>
      <c r="HQ4541"/>
      <c r="HR4541"/>
      <c r="HS4541"/>
      <c r="HT4541"/>
      <c r="HU4541"/>
      <c r="HV4541"/>
      <c r="HW4541"/>
      <c r="HX4541"/>
      <c r="HY4541"/>
      <c r="HZ4541"/>
      <c r="IA4541"/>
      <c r="IB4541"/>
      <c r="IC4541"/>
      <c r="ID4541"/>
      <c r="IE4541"/>
      <c r="IF4541"/>
      <c r="IG4541"/>
      <c r="IH4541"/>
      <c r="II4541"/>
      <c r="IJ4541"/>
      <c r="IK4541"/>
      <c r="IL4541"/>
      <c r="IM4541"/>
      <c r="IN4541"/>
      <c r="IO4541"/>
      <c r="IP4541"/>
      <c r="IQ4541"/>
      <c r="IR4541"/>
      <c r="IS4541"/>
      <c r="IT4541"/>
      <c r="IU4541"/>
      <c r="IV4541"/>
    </row>
    <row r="4542" spans="1:256" ht="12.65" customHeight="1">
      <c r="A4542" s="305"/>
      <c r="B4542" s="65">
        <v>1</v>
      </c>
      <c r="C4542" s="66">
        <f>IF(E4542="A",1,IF(E4542="B",1,0))</f>
        <v>0</v>
      </c>
      <c r="D4542" s="658" t="s">
        <v>68</v>
      </c>
      <c r="E4542" s="659" t="s">
        <v>90</v>
      </c>
      <c r="F4542" s="658" t="s">
        <v>68</v>
      </c>
      <c r="G4542" s="78"/>
      <c r="H4542" s="96" t="s">
        <v>94</v>
      </c>
      <c r="I4542" s="107" t="s">
        <v>4887</v>
      </c>
      <c r="J4542" s="81"/>
      <c r="K4542" s="72"/>
      <c r="L4542" s="72"/>
      <c r="M4542" s="72"/>
      <c r="N4542" s="72"/>
      <c r="O4542" s="72"/>
      <c r="P4542" s="72"/>
      <c r="Q4542" s="833"/>
      <c r="R4542" s="102"/>
      <c r="S4542" s="73"/>
      <c r="T4542" s="102"/>
      <c r="U4542" s="103"/>
      <c r="V4542" s="104"/>
      <c r="W4542"/>
      <c r="X4542"/>
      <c r="Y4542"/>
      <c r="Z4542"/>
      <c r="AA4542"/>
      <c r="AB4542"/>
      <c r="AC4542"/>
      <c r="AD4542"/>
      <c r="AE4542"/>
      <c r="AF4542"/>
      <c r="AG4542"/>
      <c r="AH4542"/>
      <c r="AI4542"/>
      <c r="AJ4542"/>
      <c r="AK4542"/>
      <c r="AL4542"/>
      <c r="AM4542"/>
      <c r="AN4542"/>
      <c r="AO4542"/>
      <c r="AP4542"/>
      <c r="AQ4542"/>
      <c r="AR4542"/>
      <c r="AS4542"/>
      <c r="AT4542"/>
      <c r="AU4542"/>
      <c r="AV4542"/>
      <c r="AW4542"/>
      <c r="AX4542"/>
      <c r="AY4542"/>
      <c r="AZ4542"/>
      <c r="BA4542"/>
      <c r="BB4542"/>
      <c r="BC4542"/>
      <c r="BD4542"/>
      <c r="BE4542"/>
      <c r="BF4542"/>
      <c r="BG4542"/>
      <c r="BH4542"/>
      <c r="BI4542"/>
      <c r="BJ4542"/>
      <c r="BK4542"/>
      <c r="BL4542"/>
      <c r="BM4542"/>
      <c r="BN4542"/>
      <c r="BO4542"/>
      <c r="BP4542"/>
      <c r="BQ4542"/>
      <c r="BR4542"/>
      <c r="BS4542"/>
      <c r="BT4542"/>
      <c r="BU4542"/>
      <c r="BV4542"/>
      <c r="BW4542"/>
      <c r="BX4542"/>
      <c r="BY4542"/>
      <c r="BZ4542"/>
      <c r="CA4542"/>
      <c r="CB4542"/>
      <c r="CC4542"/>
      <c r="CD4542"/>
      <c r="CE4542"/>
      <c r="CF4542"/>
      <c r="CG4542"/>
      <c r="CH4542"/>
      <c r="CI4542"/>
      <c r="CJ4542"/>
      <c r="CK4542"/>
      <c r="CL4542"/>
      <c r="CM4542"/>
      <c r="CN4542"/>
      <c r="CO4542"/>
      <c r="CP4542"/>
      <c r="CQ4542"/>
      <c r="CR4542"/>
      <c r="CS4542"/>
      <c r="CT4542"/>
      <c r="CU4542"/>
      <c r="CV4542"/>
      <c r="CW4542"/>
      <c r="CX4542"/>
      <c r="CY4542"/>
      <c r="CZ4542"/>
      <c r="DA4542"/>
      <c r="DB4542"/>
      <c r="DC4542"/>
      <c r="DD4542"/>
      <c r="DE4542"/>
      <c r="DF4542"/>
      <c r="DG4542"/>
      <c r="DH4542"/>
      <c r="DI4542"/>
      <c r="DJ4542"/>
      <c r="DK4542"/>
      <c r="DL4542"/>
      <c r="DM4542"/>
      <c r="DN4542"/>
      <c r="DO4542"/>
      <c r="DP4542"/>
      <c r="DQ4542"/>
      <c r="DR4542"/>
      <c r="DS4542"/>
      <c r="DT4542"/>
      <c r="DU4542"/>
      <c r="DV4542"/>
      <c r="DW4542"/>
      <c r="DX4542"/>
      <c r="DY4542"/>
      <c r="DZ4542"/>
      <c r="EA4542"/>
      <c r="EB4542"/>
      <c r="EC4542"/>
      <c r="ED4542"/>
      <c r="EE4542"/>
      <c r="EF4542"/>
      <c r="EG4542"/>
      <c r="EH4542"/>
      <c r="EI4542"/>
      <c r="EJ4542"/>
      <c r="EK4542"/>
      <c r="EL4542"/>
      <c r="EM4542"/>
      <c r="EN4542"/>
      <c r="EO4542"/>
      <c r="EP4542"/>
      <c r="EQ4542"/>
      <c r="ER4542"/>
      <c r="ES4542"/>
      <c r="ET4542"/>
      <c r="EU4542"/>
      <c r="EV4542"/>
      <c r="EW4542"/>
      <c r="EX4542"/>
      <c r="EY4542"/>
      <c r="EZ4542"/>
      <c r="FA4542"/>
      <c r="FB4542"/>
      <c r="FC4542"/>
      <c r="FD4542"/>
      <c r="FE4542"/>
      <c r="FF4542"/>
      <c r="FG4542"/>
      <c r="FH4542"/>
      <c r="FI4542"/>
      <c r="FJ4542"/>
      <c r="FK4542"/>
      <c r="FL4542"/>
      <c r="FM4542"/>
      <c r="FN4542"/>
      <c r="FO4542"/>
      <c r="FP4542"/>
      <c r="FQ4542"/>
      <c r="FR4542"/>
      <c r="FS4542"/>
      <c r="FT4542"/>
      <c r="FU4542"/>
      <c r="FV4542"/>
      <c r="FW4542"/>
      <c r="FX4542"/>
      <c r="FY4542"/>
      <c r="FZ4542"/>
      <c r="GA4542"/>
      <c r="GB4542"/>
      <c r="GC4542"/>
      <c r="GD4542"/>
      <c r="GE4542"/>
      <c r="GF4542"/>
      <c r="GG4542"/>
      <c r="GH4542"/>
      <c r="GI4542"/>
      <c r="GJ4542"/>
      <c r="GK4542"/>
      <c r="GL4542"/>
      <c r="GM4542"/>
      <c r="GN4542"/>
      <c r="GO4542"/>
      <c r="GP4542"/>
      <c r="GQ4542"/>
      <c r="GR4542"/>
      <c r="GS4542"/>
      <c r="GT4542"/>
      <c r="GU4542"/>
      <c r="GV4542"/>
      <c r="GW4542"/>
      <c r="GX4542"/>
      <c r="GY4542"/>
      <c r="GZ4542"/>
      <c r="HA4542"/>
      <c r="HB4542"/>
      <c r="HC4542"/>
      <c r="HD4542"/>
      <c r="HE4542"/>
      <c r="HF4542"/>
      <c r="HG4542"/>
      <c r="HH4542"/>
      <c r="HI4542"/>
      <c r="HJ4542"/>
      <c r="HK4542"/>
      <c r="HL4542"/>
      <c r="HM4542"/>
      <c r="HN4542"/>
      <c r="HO4542"/>
      <c r="HP4542"/>
      <c r="HQ4542"/>
      <c r="HR4542"/>
      <c r="HS4542"/>
      <c r="HT4542"/>
      <c r="HU4542"/>
      <c r="HV4542"/>
      <c r="HW4542"/>
      <c r="HX4542"/>
      <c r="HY4542"/>
      <c r="HZ4542"/>
      <c r="IA4542"/>
      <c r="IB4542"/>
      <c r="IC4542"/>
      <c r="ID4542"/>
      <c r="IE4542"/>
      <c r="IF4542"/>
      <c r="IG4542"/>
      <c r="IH4542"/>
      <c r="II4542"/>
      <c r="IJ4542"/>
      <c r="IK4542"/>
      <c r="IL4542"/>
      <c r="IM4542"/>
      <c r="IN4542"/>
      <c r="IO4542"/>
      <c r="IP4542"/>
      <c r="IQ4542"/>
      <c r="IR4542"/>
      <c r="IS4542"/>
      <c r="IT4542"/>
      <c r="IU4542"/>
      <c r="IV4542"/>
    </row>
    <row r="4543" spans="1:256" ht="12.5">
      <c r="A4543" s="305"/>
      <c r="B4543" s="65">
        <v>1</v>
      </c>
      <c r="C4543" s="66">
        <f>IF(E4543="A",1,IF(E4543="B",1,0))</f>
        <v>0</v>
      </c>
      <c r="D4543" s="77" t="s">
        <v>90</v>
      </c>
      <c r="E4543" s="99" t="s">
        <v>99</v>
      </c>
      <c r="F4543" s="99" t="s">
        <v>99</v>
      </c>
      <c r="G4543" s="78"/>
      <c r="H4543" s="96" t="s">
        <v>119</v>
      </c>
      <c r="I4543" s="107" t="s">
        <v>4888</v>
      </c>
      <c r="J4543" s="81"/>
      <c r="K4543" s="72"/>
      <c r="L4543" s="72"/>
      <c r="M4543" s="72"/>
      <c r="N4543" s="72"/>
      <c r="O4543" s="72"/>
      <c r="P4543" s="72"/>
      <c r="Q4543" s="833"/>
      <c r="R4543" s="102"/>
      <c r="S4543" s="73"/>
      <c r="T4543" s="102"/>
      <c r="U4543" s="103"/>
      <c r="V4543" s="104"/>
      <c r="W4543"/>
      <c r="X4543"/>
      <c r="Y4543"/>
      <c r="Z4543"/>
      <c r="AA4543"/>
      <c r="AB4543"/>
      <c r="AC4543"/>
      <c r="AD4543"/>
      <c r="AE4543"/>
      <c r="AF4543"/>
      <c r="AG4543"/>
      <c r="AH4543"/>
      <c r="AI4543"/>
      <c r="AJ4543"/>
      <c r="AK4543"/>
      <c r="AL4543"/>
      <c r="AM4543"/>
      <c r="AN4543"/>
      <c r="AO4543"/>
      <c r="AP4543"/>
      <c r="AQ4543"/>
      <c r="AR4543"/>
      <c r="AS4543"/>
      <c r="AT4543"/>
      <c r="AU4543"/>
      <c r="AV4543"/>
      <c r="AW4543"/>
      <c r="AX4543"/>
      <c r="AY4543"/>
      <c r="AZ4543"/>
      <c r="BA4543"/>
      <c r="BB4543"/>
      <c r="BC4543"/>
      <c r="BD4543"/>
      <c r="BE4543"/>
      <c r="BF4543"/>
      <c r="BG4543"/>
      <c r="BH4543"/>
      <c r="BI4543"/>
      <c r="BJ4543"/>
      <c r="BK4543"/>
      <c r="BL4543"/>
      <c r="BM4543"/>
      <c r="BN4543"/>
      <c r="BO4543"/>
      <c r="BP4543"/>
      <c r="BQ4543"/>
      <c r="BR4543"/>
      <c r="BS4543"/>
      <c r="BT4543"/>
      <c r="BU4543"/>
      <c r="BV4543"/>
      <c r="BW4543"/>
      <c r="BX4543"/>
      <c r="BY4543"/>
      <c r="BZ4543"/>
      <c r="CA4543"/>
      <c r="CB4543"/>
      <c r="CC4543"/>
      <c r="CD4543"/>
      <c r="CE4543"/>
      <c r="CF4543"/>
      <c r="CG4543"/>
      <c r="CH4543"/>
      <c r="CI4543"/>
      <c r="CJ4543"/>
      <c r="CK4543"/>
      <c r="CL4543"/>
      <c r="CM4543"/>
      <c r="CN4543"/>
      <c r="CO4543"/>
      <c r="CP4543"/>
      <c r="CQ4543"/>
      <c r="CR4543"/>
      <c r="CS4543"/>
      <c r="CT4543"/>
      <c r="CU4543"/>
      <c r="CV4543"/>
      <c r="CW4543"/>
      <c r="CX4543"/>
      <c r="CY4543"/>
      <c r="CZ4543"/>
      <c r="DA4543"/>
      <c r="DB4543"/>
      <c r="DC4543"/>
      <c r="DD4543"/>
      <c r="DE4543"/>
      <c r="DF4543"/>
      <c r="DG4543"/>
      <c r="DH4543"/>
      <c r="DI4543"/>
      <c r="DJ4543"/>
      <c r="DK4543"/>
      <c r="DL4543"/>
      <c r="DM4543"/>
      <c r="DN4543"/>
      <c r="DO4543"/>
      <c r="DP4543"/>
      <c r="DQ4543"/>
      <c r="DR4543"/>
      <c r="DS4543"/>
      <c r="DT4543"/>
      <c r="DU4543"/>
      <c r="DV4543"/>
      <c r="DW4543"/>
      <c r="DX4543"/>
      <c r="DY4543"/>
      <c r="DZ4543"/>
      <c r="EA4543"/>
      <c r="EB4543"/>
      <c r="EC4543"/>
      <c r="ED4543"/>
      <c r="EE4543"/>
      <c r="EF4543"/>
      <c r="EG4543"/>
      <c r="EH4543"/>
      <c r="EI4543"/>
      <c r="EJ4543"/>
      <c r="EK4543"/>
      <c r="EL4543"/>
      <c r="EM4543"/>
      <c r="EN4543"/>
      <c r="EO4543"/>
      <c r="EP4543"/>
      <c r="EQ4543"/>
      <c r="ER4543"/>
      <c r="ES4543"/>
      <c r="ET4543"/>
      <c r="EU4543"/>
      <c r="EV4543"/>
      <c r="EW4543"/>
      <c r="EX4543"/>
      <c r="EY4543"/>
      <c r="EZ4543"/>
      <c r="FA4543"/>
      <c r="FB4543"/>
      <c r="FC4543"/>
      <c r="FD4543"/>
      <c r="FE4543"/>
      <c r="FF4543"/>
      <c r="FG4543"/>
      <c r="FH4543"/>
      <c r="FI4543"/>
      <c r="FJ4543"/>
      <c r="FK4543"/>
      <c r="FL4543"/>
      <c r="FM4543"/>
      <c r="FN4543"/>
      <c r="FO4543"/>
      <c r="FP4543"/>
      <c r="FQ4543"/>
      <c r="FR4543"/>
      <c r="FS4543"/>
      <c r="FT4543"/>
      <c r="FU4543"/>
      <c r="FV4543"/>
      <c r="FW4543"/>
      <c r="FX4543"/>
      <c r="FY4543"/>
      <c r="FZ4543"/>
      <c r="GA4543"/>
      <c r="GB4543"/>
      <c r="GC4543"/>
      <c r="GD4543"/>
      <c r="GE4543"/>
      <c r="GF4543"/>
      <c r="GG4543"/>
      <c r="GH4543"/>
      <c r="GI4543"/>
      <c r="GJ4543"/>
      <c r="GK4543"/>
      <c r="GL4543"/>
      <c r="GM4543"/>
      <c r="GN4543"/>
      <c r="GO4543"/>
      <c r="GP4543"/>
      <c r="GQ4543"/>
      <c r="GR4543"/>
      <c r="GS4543"/>
      <c r="GT4543"/>
      <c r="GU4543"/>
      <c r="GV4543"/>
      <c r="GW4543"/>
      <c r="GX4543"/>
      <c r="GY4543"/>
      <c r="GZ4543"/>
      <c r="HA4543"/>
      <c r="HB4543"/>
      <c r="HC4543"/>
      <c r="HD4543"/>
      <c r="HE4543"/>
      <c r="HF4543"/>
      <c r="HG4543"/>
      <c r="HH4543"/>
      <c r="HI4543"/>
      <c r="HJ4543"/>
      <c r="HK4543"/>
      <c r="HL4543"/>
      <c r="HM4543"/>
      <c r="HN4543"/>
      <c r="HO4543"/>
      <c r="HP4543"/>
      <c r="HQ4543"/>
      <c r="HR4543"/>
      <c r="HS4543"/>
      <c r="HT4543"/>
      <c r="HU4543"/>
      <c r="HV4543"/>
      <c r="HW4543"/>
      <c r="HX4543"/>
      <c r="HY4543"/>
      <c r="HZ4543"/>
      <c r="IA4543"/>
      <c r="IB4543"/>
      <c r="IC4543"/>
      <c r="ID4543"/>
      <c r="IE4543"/>
      <c r="IF4543"/>
      <c r="IG4543"/>
      <c r="IH4543"/>
      <c r="II4543"/>
      <c r="IJ4543"/>
      <c r="IK4543"/>
      <c r="IL4543"/>
      <c r="IM4543"/>
      <c r="IN4543"/>
      <c r="IO4543"/>
      <c r="IP4543"/>
      <c r="IQ4543"/>
      <c r="IR4543"/>
      <c r="IS4543"/>
      <c r="IT4543"/>
      <c r="IU4543"/>
      <c r="IV4543"/>
    </row>
    <row r="4544" spans="1:256" ht="12.5">
      <c r="A4544" s="305"/>
      <c r="B4544" s="65">
        <v>1</v>
      </c>
      <c r="C4544" s="66">
        <f>IF(E4544="A",1,IF(E4544="B",1,0))</f>
        <v>1</v>
      </c>
      <c r="D4544" s="76" t="s">
        <v>87</v>
      </c>
      <c r="E4544" s="76" t="s">
        <v>87</v>
      </c>
      <c r="F4544" s="77" t="s">
        <v>90</v>
      </c>
      <c r="G4544" s="78"/>
      <c r="H4544" s="96" t="s">
        <v>1220</v>
      </c>
      <c r="I4544" s="107" t="s">
        <v>4889</v>
      </c>
      <c r="J4544" s="81"/>
      <c r="K4544" s="72"/>
      <c r="L4544" s="72"/>
      <c r="M4544" s="72"/>
      <c r="N4544" s="72"/>
      <c r="O4544" s="72"/>
      <c r="P4544" s="72"/>
      <c r="Q4544" s="833"/>
      <c r="R4544" s="102"/>
      <c r="S4544" s="73"/>
      <c r="T4544" s="102"/>
      <c r="U4544" s="103"/>
      <c r="V4544" s="104"/>
      <c r="W4544"/>
      <c r="X4544"/>
      <c r="Y4544"/>
      <c r="Z4544"/>
      <c r="AA4544"/>
      <c r="AB4544"/>
      <c r="AC4544"/>
      <c r="AD4544"/>
      <c r="AE4544"/>
      <c r="AF4544"/>
      <c r="AG4544"/>
      <c r="AH4544"/>
      <c r="AI4544"/>
      <c r="AJ4544"/>
      <c r="AK4544"/>
      <c r="AL4544"/>
      <c r="AM4544"/>
      <c r="AN4544"/>
      <c r="AO4544"/>
      <c r="AP4544"/>
      <c r="AQ4544"/>
      <c r="AR4544"/>
      <c r="AS4544"/>
      <c r="AT4544"/>
      <c r="AU4544"/>
      <c r="AV4544"/>
      <c r="AW4544"/>
      <c r="AX4544"/>
      <c r="AY4544"/>
      <c r="AZ4544"/>
      <c r="BA4544"/>
      <c r="BB4544"/>
      <c r="BC4544"/>
      <c r="BD4544"/>
      <c r="BE4544"/>
      <c r="BF4544"/>
      <c r="BG4544"/>
      <c r="BH4544"/>
      <c r="BI4544"/>
      <c r="BJ4544"/>
      <c r="BK4544"/>
      <c r="BL4544"/>
      <c r="BM4544"/>
      <c r="BN4544"/>
      <c r="BO4544"/>
      <c r="BP4544"/>
      <c r="BQ4544"/>
      <c r="BR4544"/>
      <c r="BS4544"/>
      <c r="BT4544"/>
      <c r="BU4544"/>
      <c r="BV4544"/>
      <c r="BW4544"/>
      <c r="BX4544"/>
      <c r="BY4544"/>
      <c r="BZ4544"/>
      <c r="CA4544"/>
      <c r="CB4544"/>
      <c r="CC4544"/>
      <c r="CD4544"/>
      <c r="CE4544"/>
      <c r="CF4544"/>
      <c r="CG4544"/>
      <c r="CH4544"/>
      <c r="CI4544"/>
      <c r="CJ4544"/>
      <c r="CK4544"/>
      <c r="CL4544"/>
      <c r="CM4544"/>
      <c r="CN4544"/>
      <c r="CO4544"/>
      <c r="CP4544"/>
      <c r="CQ4544"/>
      <c r="CR4544"/>
      <c r="CS4544"/>
      <c r="CT4544"/>
      <c r="CU4544"/>
      <c r="CV4544"/>
      <c r="CW4544"/>
      <c r="CX4544"/>
      <c r="CY4544"/>
      <c r="CZ4544"/>
      <c r="DA4544"/>
      <c r="DB4544"/>
      <c r="DC4544"/>
      <c r="DD4544"/>
      <c r="DE4544"/>
      <c r="DF4544"/>
      <c r="DG4544"/>
      <c r="DH4544"/>
      <c r="DI4544"/>
      <c r="DJ4544"/>
      <c r="DK4544"/>
      <c r="DL4544"/>
      <c r="DM4544"/>
      <c r="DN4544"/>
      <c r="DO4544"/>
      <c r="DP4544"/>
      <c r="DQ4544"/>
      <c r="DR4544"/>
      <c r="DS4544"/>
      <c r="DT4544"/>
      <c r="DU4544"/>
      <c r="DV4544"/>
      <c r="DW4544"/>
      <c r="DX4544"/>
      <c r="DY4544"/>
      <c r="DZ4544"/>
      <c r="EA4544"/>
      <c r="EB4544"/>
      <c r="EC4544"/>
      <c r="ED4544"/>
      <c r="EE4544"/>
      <c r="EF4544"/>
      <c r="EG4544"/>
      <c r="EH4544"/>
      <c r="EI4544"/>
      <c r="EJ4544"/>
      <c r="EK4544"/>
      <c r="EL4544"/>
      <c r="EM4544"/>
      <c r="EN4544"/>
      <c r="EO4544"/>
      <c r="EP4544"/>
      <c r="EQ4544"/>
      <c r="ER4544"/>
      <c r="ES4544"/>
      <c r="ET4544"/>
      <c r="EU4544"/>
      <c r="EV4544"/>
      <c r="EW4544"/>
      <c r="EX4544"/>
      <c r="EY4544"/>
      <c r="EZ4544"/>
      <c r="FA4544"/>
      <c r="FB4544"/>
      <c r="FC4544"/>
      <c r="FD4544"/>
      <c r="FE4544"/>
      <c r="FF4544"/>
      <c r="FG4544"/>
      <c r="FH4544"/>
      <c r="FI4544"/>
      <c r="FJ4544"/>
      <c r="FK4544"/>
      <c r="FL4544"/>
      <c r="FM4544"/>
      <c r="FN4544"/>
      <c r="FO4544"/>
      <c r="FP4544"/>
      <c r="FQ4544"/>
      <c r="FR4544"/>
      <c r="FS4544"/>
      <c r="FT4544"/>
      <c r="FU4544"/>
      <c r="FV4544"/>
      <c r="FW4544"/>
      <c r="FX4544"/>
      <c r="FY4544"/>
      <c r="FZ4544"/>
      <c r="GA4544"/>
      <c r="GB4544"/>
      <c r="GC4544"/>
      <c r="GD4544"/>
      <c r="GE4544"/>
      <c r="GF4544"/>
      <c r="GG4544"/>
      <c r="GH4544"/>
      <c r="GI4544"/>
      <c r="GJ4544"/>
      <c r="GK4544"/>
      <c r="GL4544"/>
      <c r="GM4544"/>
      <c r="GN4544"/>
      <c r="GO4544"/>
      <c r="GP4544"/>
      <c r="GQ4544"/>
      <c r="GR4544"/>
      <c r="GS4544"/>
      <c r="GT4544"/>
      <c r="GU4544"/>
      <c r="GV4544"/>
      <c r="GW4544"/>
      <c r="GX4544"/>
      <c r="GY4544"/>
      <c r="GZ4544"/>
      <c r="HA4544"/>
      <c r="HB4544"/>
      <c r="HC4544"/>
      <c r="HD4544"/>
      <c r="HE4544"/>
      <c r="HF4544"/>
      <c r="HG4544"/>
      <c r="HH4544"/>
      <c r="HI4544"/>
      <c r="HJ4544"/>
      <c r="HK4544"/>
      <c r="HL4544"/>
      <c r="HM4544"/>
      <c r="HN4544"/>
      <c r="HO4544"/>
      <c r="HP4544"/>
      <c r="HQ4544"/>
      <c r="HR4544"/>
      <c r="HS4544"/>
      <c r="HT4544"/>
      <c r="HU4544"/>
      <c r="HV4544"/>
      <c r="HW4544"/>
      <c r="HX4544"/>
      <c r="HY4544"/>
      <c r="HZ4544"/>
      <c r="IA4544"/>
      <c r="IB4544"/>
      <c r="IC4544"/>
      <c r="ID4544"/>
      <c r="IE4544"/>
      <c r="IF4544"/>
      <c r="IG4544"/>
      <c r="IH4544"/>
      <c r="II4544"/>
      <c r="IJ4544"/>
      <c r="IK4544"/>
      <c r="IL4544"/>
      <c r="IM4544"/>
      <c r="IN4544"/>
      <c r="IO4544"/>
      <c r="IP4544"/>
      <c r="IQ4544"/>
      <c r="IR4544"/>
      <c r="IS4544"/>
      <c r="IT4544"/>
      <c r="IU4544"/>
      <c r="IV4544"/>
    </row>
    <row r="4545" spans="1:256" ht="12.5">
      <c r="A4545" s="304"/>
      <c r="B4545" s="65">
        <v>1</v>
      </c>
      <c r="C4545" s="66">
        <f>IF(E4545="A",4,IF(E4545="B",3,IF(E4545="C",2,IF(E4545="D",1,0))))</f>
        <v>3</v>
      </c>
      <c r="D4545" s="77" t="s">
        <v>90</v>
      </c>
      <c r="E4545" s="76" t="s">
        <v>87</v>
      </c>
      <c r="F4545" s="76" t="s">
        <v>87</v>
      </c>
      <c r="G4545" s="78"/>
      <c r="H4545" s="96" t="s">
        <v>169</v>
      </c>
      <c r="I4545" s="107" t="s">
        <v>4890</v>
      </c>
      <c r="J4545" s="81" t="s">
        <v>10</v>
      </c>
      <c r="K4545" s="72"/>
      <c r="L4545" s="72"/>
      <c r="M4545" s="72"/>
      <c r="N4545" s="72"/>
      <c r="O4545" s="72"/>
      <c r="P4545" s="72"/>
      <c r="Q4545" s="833"/>
      <c r="R4545" s="102"/>
      <c r="S4545" s="73"/>
      <c r="T4545" s="102"/>
      <c r="U4545" s="103"/>
      <c r="V4545" s="104"/>
      <c r="W4545"/>
      <c r="X4545"/>
      <c r="Y4545"/>
      <c r="Z4545"/>
      <c r="AA4545"/>
      <c r="AB4545"/>
      <c r="AC4545"/>
      <c r="AD4545"/>
      <c r="AE4545"/>
      <c r="AF4545"/>
      <c r="AG4545"/>
      <c r="AH4545"/>
      <c r="AI4545"/>
      <c r="AJ4545"/>
      <c r="AK4545"/>
      <c r="AL4545"/>
      <c r="AM4545"/>
      <c r="AN4545"/>
      <c r="AO4545"/>
      <c r="AP4545"/>
      <c r="AQ4545"/>
      <c r="AR4545"/>
      <c r="AS4545"/>
      <c r="AT4545"/>
      <c r="AU4545"/>
      <c r="AV4545"/>
      <c r="AW4545"/>
      <c r="AX4545"/>
      <c r="AY4545"/>
      <c r="AZ4545"/>
      <c r="BA4545"/>
      <c r="BB4545"/>
      <c r="BC4545"/>
      <c r="BD4545"/>
      <c r="BE4545"/>
      <c r="BF4545"/>
      <c r="BG4545"/>
      <c r="BH4545"/>
      <c r="BI4545"/>
      <c r="BJ4545"/>
      <c r="BK4545"/>
      <c r="BL4545"/>
      <c r="BM4545"/>
      <c r="BN4545"/>
      <c r="BO4545"/>
      <c r="BP4545"/>
      <c r="BQ4545"/>
      <c r="BR4545"/>
      <c r="BS4545"/>
      <c r="BT4545"/>
      <c r="BU4545"/>
      <c r="BV4545"/>
      <c r="BW4545"/>
      <c r="BX4545"/>
      <c r="BY4545"/>
      <c r="BZ4545"/>
      <c r="CA4545"/>
      <c r="CB4545"/>
      <c r="CC4545"/>
      <c r="CD4545"/>
      <c r="CE4545"/>
      <c r="CF4545"/>
      <c r="CG4545"/>
      <c r="CH4545"/>
      <c r="CI4545"/>
      <c r="CJ4545"/>
      <c r="CK4545"/>
      <c r="CL4545"/>
      <c r="CM4545"/>
      <c r="CN4545"/>
      <c r="CO4545"/>
      <c r="CP4545"/>
      <c r="CQ4545"/>
      <c r="CR4545"/>
      <c r="CS4545"/>
      <c r="CT4545"/>
      <c r="CU4545"/>
      <c r="CV4545"/>
      <c r="CW4545"/>
      <c r="CX4545"/>
      <c r="CY4545"/>
      <c r="CZ4545"/>
      <c r="DA4545"/>
      <c r="DB4545"/>
      <c r="DC4545"/>
      <c r="DD4545"/>
      <c r="DE4545"/>
      <c r="DF4545"/>
      <c r="DG4545"/>
      <c r="DH4545"/>
      <c r="DI4545"/>
      <c r="DJ4545"/>
      <c r="DK4545"/>
      <c r="DL4545"/>
      <c r="DM4545"/>
      <c r="DN4545"/>
      <c r="DO4545"/>
      <c r="DP4545"/>
      <c r="DQ4545"/>
      <c r="DR4545"/>
      <c r="DS4545"/>
      <c r="DT4545"/>
      <c r="DU4545"/>
      <c r="DV4545"/>
      <c r="DW4545"/>
      <c r="DX4545"/>
      <c r="DY4545"/>
      <c r="DZ4545"/>
      <c r="EA4545"/>
      <c r="EB4545"/>
      <c r="EC4545"/>
      <c r="ED4545"/>
      <c r="EE4545"/>
      <c r="EF4545"/>
      <c r="EG4545"/>
      <c r="EH4545"/>
      <c r="EI4545"/>
      <c r="EJ4545"/>
      <c r="EK4545"/>
      <c r="EL4545"/>
      <c r="EM4545"/>
      <c r="EN4545"/>
      <c r="EO4545"/>
      <c r="EP4545"/>
      <c r="EQ4545"/>
      <c r="ER4545"/>
      <c r="ES4545"/>
      <c r="ET4545"/>
      <c r="EU4545"/>
      <c r="EV4545"/>
      <c r="EW4545"/>
      <c r="EX4545"/>
      <c r="EY4545"/>
      <c r="EZ4545"/>
      <c r="FA4545"/>
      <c r="FB4545"/>
      <c r="FC4545"/>
      <c r="FD4545"/>
      <c r="FE4545"/>
      <c r="FF4545"/>
      <c r="FG4545"/>
      <c r="FH4545"/>
      <c r="FI4545"/>
      <c r="FJ4545"/>
      <c r="FK4545"/>
      <c r="FL4545"/>
      <c r="FM4545"/>
      <c r="FN4545"/>
      <c r="FO4545"/>
      <c r="FP4545"/>
      <c r="FQ4545"/>
      <c r="FR4545"/>
      <c r="FS4545"/>
      <c r="FT4545"/>
      <c r="FU4545"/>
      <c r="FV4545"/>
      <c r="FW4545"/>
      <c r="FX4545"/>
      <c r="FY4545"/>
      <c r="FZ4545"/>
      <c r="GA4545"/>
      <c r="GB4545"/>
      <c r="GC4545"/>
      <c r="GD4545"/>
      <c r="GE4545"/>
      <c r="GF4545"/>
      <c r="GG4545"/>
      <c r="GH4545"/>
      <c r="GI4545"/>
      <c r="GJ4545"/>
      <c r="GK4545"/>
      <c r="GL4545"/>
      <c r="GM4545"/>
      <c r="GN4545"/>
      <c r="GO4545"/>
      <c r="GP4545"/>
      <c r="GQ4545"/>
      <c r="GR4545"/>
      <c r="GS4545"/>
      <c r="GT4545"/>
      <c r="GU4545"/>
      <c r="GV4545"/>
      <c r="GW4545"/>
      <c r="GX4545"/>
      <c r="GY4545"/>
      <c r="GZ4545"/>
      <c r="HA4545"/>
      <c r="HB4545"/>
      <c r="HC4545"/>
      <c r="HD4545"/>
      <c r="HE4545"/>
      <c r="HF4545"/>
      <c r="HG4545"/>
      <c r="HH4545"/>
      <c r="HI4545"/>
      <c r="HJ4545"/>
      <c r="HK4545"/>
      <c r="HL4545"/>
      <c r="HM4545"/>
      <c r="HN4545"/>
      <c r="HO4545"/>
      <c r="HP4545"/>
      <c r="HQ4545"/>
      <c r="HR4545"/>
      <c r="HS4545"/>
      <c r="HT4545"/>
      <c r="HU4545"/>
      <c r="HV4545"/>
      <c r="HW4545"/>
      <c r="HX4545"/>
      <c r="HY4545"/>
      <c r="HZ4545"/>
      <c r="IA4545"/>
      <c r="IB4545"/>
      <c r="IC4545"/>
      <c r="ID4545"/>
      <c r="IE4545"/>
      <c r="IF4545"/>
      <c r="IG4545"/>
      <c r="IH4545"/>
      <c r="II4545"/>
      <c r="IJ4545"/>
      <c r="IK4545"/>
      <c r="IL4545"/>
      <c r="IM4545"/>
      <c r="IN4545"/>
      <c r="IO4545"/>
      <c r="IP4545"/>
      <c r="IQ4545"/>
      <c r="IR4545"/>
      <c r="IS4545"/>
      <c r="IT4545"/>
      <c r="IU4545"/>
      <c r="IV4545"/>
    </row>
    <row r="4546" spans="1:256" ht="12.5">
      <c r="A4546" s="305"/>
      <c r="B4546" s="65">
        <v>1</v>
      </c>
      <c r="C4546" s="66">
        <f t="shared" ref="C4546:C4557" si="203">IF(E4546="A",1,IF(E4546="B",1,0))</f>
        <v>0</v>
      </c>
      <c r="D4546" s="248" t="s">
        <v>68</v>
      </c>
      <c r="E4546" s="663" t="s">
        <v>90</v>
      </c>
      <c r="F4546" s="662" t="s">
        <v>70</v>
      </c>
      <c r="G4546" s="78"/>
      <c r="H4546" s="96" t="s">
        <v>215</v>
      </c>
      <c r="I4546" s="107" t="s">
        <v>4891</v>
      </c>
      <c r="J4546" s="81"/>
      <c r="K4546" s="72"/>
      <c r="L4546" s="72"/>
      <c r="M4546" s="72"/>
      <c r="N4546" s="72"/>
      <c r="O4546" s="72"/>
      <c r="P4546" s="72"/>
      <c r="Q4546" s="833"/>
      <c r="R4546" s="102"/>
      <c r="S4546" s="73"/>
      <c r="T4546" s="102"/>
      <c r="U4546" s="103"/>
      <c r="V4546" s="104"/>
      <c r="W4546"/>
      <c r="X4546"/>
      <c r="Y4546"/>
      <c r="Z4546"/>
      <c r="AA4546"/>
      <c r="AB4546"/>
      <c r="AC4546"/>
      <c r="AD4546"/>
      <c r="AE4546"/>
      <c r="AF4546"/>
      <c r="AG4546"/>
      <c r="AH4546"/>
      <c r="AI4546"/>
      <c r="AJ4546"/>
      <c r="AK4546"/>
      <c r="AL4546"/>
      <c r="AM4546"/>
      <c r="AN4546"/>
      <c r="AO4546"/>
      <c r="AP4546"/>
      <c r="AQ4546"/>
      <c r="AR4546"/>
      <c r="AS4546"/>
      <c r="AT4546"/>
      <c r="AU4546"/>
      <c r="AV4546"/>
      <c r="AW4546"/>
      <c r="AX4546"/>
      <c r="AY4546"/>
      <c r="AZ4546"/>
      <c r="BA4546"/>
      <c r="BB4546"/>
      <c r="BC4546"/>
      <c r="BD4546"/>
      <c r="BE4546"/>
      <c r="BF4546"/>
      <c r="BG4546"/>
      <c r="BH4546"/>
      <c r="BI4546"/>
      <c r="BJ4546"/>
      <c r="BK4546"/>
      <c r="BL4546"/>
      <c r="BM4546"/>
      <c r="BN4546"/>
      <c r="BO4546"/>
      <c r="BP4546"/>
      <c r="BQ4546"/>
      <c r="BR4546"/>
      <c r="BS4546"/>
      <c r="BT4546"/>
      <c r="BU4546"/>
      <c r="BV4546"/>
      <c r="BW4546"/>
      <c r="BX4546"/>
      <c r="BY4546"/>
      <c r="BZ4546"/>
      <c r="CA4546"/>
      <c r="CB4546"/>
      <c r="CC4546"/>
      <c r="CD4546"/>
      <c r="CE4546"/>
      <c r="CF4546"/>
      <c r="CG4546"/>
      <c r="CH4546"/>
      <c r="CI4546"/>
      <c r="CJ4546"/>
      <c r="CK4546"/>
      <c r="CL4546"/>
      <c r="CM4546"/>
      <c r="CN4546"/>
      <c r="CO4546"/>
      <c r="CP4546"/>
      <c r="CQ4546"/>
      <c r="CR4546"/>
      <c r="CS4546"/>
      <c r="CT4546"/>
      <c r="CU4546"/>
      <c r="CV4546"/>
      <c r="CW4546"/>
      <c r="CX4546"/>
      <c r="CY4546"/>
      <c r="CZ4546"/>
      <c r="DA4546"/>
      <c r="DB4546"/>
      <c r="DC4546"/>
      <c r="DD4546"/>
      <c r="DE4546"/>
      <c r="DF4546"/>
      <c r="DG4546"/>
      <c r="DH4546"/>
      <c r="DI4546"/>
      <c r="DJ4546"/>
      <c r="DK4546"/>
      <c r="DL4546"/>
      <c r="DM4546"/>
      <c r="DN4546"/>
      <c r="DO4546"/>
      <c r="DP4546"/>
      <c r="DQ4546"/>
      <c r="DR4546"/>
      <c r="DS4546"/>
      <c r="DT4546"/>
      <c r="DU4546"/>
      <c r="DV4546"/>
      <c r="DW4546"/>
      <c r="DX4546"/>
      <c r="DY4546"/>
      <c r="DZ4546"/>
      <c r="EA4546"/>
      <c r="EB4546"/>
      <c r="EC4546"/>
      <c r="ED4546"/>
      <c r="EE4546"/>
      <c r="EF4546"/>
      <c r="EG4546"/>
      <c r="EH4546"/>
      <c r="EI4546"/>
      <c r="EJ4546"/>
      <c r="EK4546"/>
      <c r="EL4546"/>
      <c r="EM4546"/>
      <c r="EN4546"/>
      <c r="EO4546"/>
      <c r="EP4546"/>
      <c r="EQ4546"/>
      <c r="ER4546"/>
      <c r="ES4546"/>
      <c r="ET4546"/>
      <c r="EU4546"/>
      <c r="EV4546"/>
      <c r="EW4546"/>
      <c r="EX4546"/>
      <c r="EY4546"/>
      <c r="EZ4546"/>
      <c r="FA4546"/>
      <c r="FB4546"/>
      <c r="FC4546"/>
      <c r="FD4546"/>
      <c r="FE4546"/>
      <c r="FF4546"/>
      <c r="FG4546"/>
      <c r="FH4546"/>
      <c r="FI4546"/>
      <c r="FJ4546"/>
      <c r="FK4546"/>
      <c r="FL4546"/>
      <c r="FM4546"/>
      <c r="FN4546"/>
      <c r="FO4546"/>
      <c r="FP4546"/>
      <c r="FQ4546"/>
      <c r="FR4546"/>
      <c r="FS4546"/>
      <c r="FT4546"/>
      <c r="FU4546"/>
      <c r="FV4546"/>
      <c r="FW4546"/>
      <c r="FX4546"/>
      <c r="FY4546"/>
      <c r="FZ4546"/>
      <c r="GA4546"/>
      <c r="GB4546"/>
      <c r="GC4546"/>
      <c r="GD4546"/>
      <c r="GE4546"/>
      <c r="GF4546"/>
      <c r="GG4546"/>
      <c r="GH4546"/>
      <c r="GI4546"/>
      <c r="GJ4546"/>
      <c r="GK4546"/>
      <c r="GL4546"/>
      <c r="GM4546"/>
      <c r="GN4546"/>
      <c r="GO4546"/>
      <c r="GP4546"/>
      <c r="GQ4546"/>
      <c r="GR4546"/>
      <c r="GS4546"/>
      <c r="GT4546"/>
      <c r="GU4546"/>
      <c r="GV4546"/>
      <c r="GW4546"/>
      <c r="GX4546"/>
      <c r="GY4546"/>
      <c r="GZ4546"/>
      <c r="HA4546"/>
      <c r="HB4546"/>
      <c r="HC4546"/>
      <c r="HD4546"/>
      <c r="HE4546"/>
      <c r="HF4546"/>
      <c r="HG4546"/>
      <c r="HH4546"/>
      <c r="HI4546"/>
      <c r="HJ4546"/>
      <c r="HK4546"/>
      <c r="HL4546"/>
      <c r="HM4546"/>
      <c r="HN4546"/>
      <c r="HO4546"/>
      <c r="HP4546"/>
      <c r="HQ4546"/>
      <c r="HR4546"/>
      <c r="HS4546"/>
      <c r="HT4546"/>
      <c r="HU4546"/>
      <c r="HV4546"/>
      <c r="HW4546"/>
      <c r="HX4546"/>
      <c r="HY4546"/>
      <c r="HZ4546"/>
      <c r="IA4546"/>
      <c r="IB4546"/>
      <c r="IC4546"/>
      <c r="ID4546"/>
      <c r="IE4546"/>
      <c r="IF4546"/>
      <c r="IG4546"/>
      <c r="IH4546"/>
      <c r="II4546"/>
      <c r="IJ4546"/>
      <c r="IK4546"/>
      <c r="IL4546"/>
      <c r="IM4546"/>
      <c r="IN4546"/>
      <c r="IO4546"/>
      <c r="IP4546"/>
      <c r="IQ4546"/>
      <c r="IR4546"/>
      <c r="IS4546"/>
      <c r="IT4546"/>
      <c r="IU4546"/>
      <c r="IV4546"/>
    </row>
    <row r="4547" spans="1:256" ht="12.5">
      <c r="A4547" s="305"/>
      <c r="B4547" s="65">
        <v>1</v>
      </c>
      <c r="C4547" s="66">
        <f t="shared" si="203"/>
        <v>1</v>
      </c>
      <c r="D4547" s="656" t="s">
        <v>70</v>
      </c>
      <c r="E4547" s="658" t="s">
        <v>87</v>
      </c>
      <c r="F4547" s="658" t="s">
        <v>68</v>
      </c>
      <c r="G4547" s="78"/>
      <c r="H4547" s="96" t="s">
        <v>119</v>
      </c>
      <c r="I4547" s="107" t="s">
        <v>4892</v>
      </c>
      <c r="J4547" s="81"/>
      <c r="K4547" s="72"/>
      <c r="L4547" s="72"/>
      <c r="M4547" s="72"/>
      <c r="N4547" s="72"/>
      <c r="O4547" s="72"/>
      <c r="P4547" s="72"/>
      <c r="Q4547" s="833"/>
      <c r="R4547" s="102"/>
      <c r="S4547" s="73"/>
      <c r="T4547" s="102"/>
      <c r="U4547" s="103"/>
      <c r="V4547" s="104"/>
      <c r="W4547"/>
      <c r="X4547"/>
      <c r="Y4547"/>
      <c r="Z4547"/>
      <c r="AA4547"/>
      <c r="AB4547"/>
      <c r="AC4547"/>
      <c r="AD4547"/>
      <c r="AE4547"/>
      <c r="AF4547"/>
      <c r="AG4547"/>
      <c r="AH4547"/>
      <c r="AI4547"/>
      <c r="AJ4547"/>
      <c r="AK4547"/>
      <c r="AL4547"/>
      <c r="AM4547"/>
      <c r="AN4547"/>
      <c r="AO4547"/>
      <c r="AP4547"/>
      <c r="AQ4547"/>
      <c r="AR4547"/>
      <c r="AS4547"/>
      <c r="AT4547"/>
      <c r="AU4547"/>
      <c r="AV4547"/>
      <c r="AW4547"/>
      <c r="AX4547"/>
      <c r="AY4547"/>
      <c r="AZ4547"/>
      <c r="BA4547"/>
      <c r="BB4547"/>
      <c r="BC4547"/>
      <c r="BD4547"/>
      <c r="BE4547"/>
      <c r="BF4547"/>
      <c r="BG4547"/>
      <c r="BH4547"/>
      <c r="BI4547"/>
      <c r="BJ4547"/>
      <c r="BK4547"/>
      <c r="BL4547"/>
      <c r="BM4547"/>
      <c r="BN4547"/>
      <c r="BO4547"/>
      <c r="BP4547"/>
      <c r="BQ4547"/>
      <c r="BR4547"/>
      <c r="BS4547"/>
      <c r="BT4547"/>
      <c r="BU4547"/>
      <c r="BV4547"/>
      <c r="BW4547"/>
      <c r="BX4547"/>
      <c r="BY4547"/>
      <c r="BZ4547"/>
      <c r="CA4547"/>
      <c r="CB4547"/>
      <c r="CC4547"/>
      <c r="CD4547"/>
      <c r="CE4547"/>
      <c r="CF4547"/>
      <c r="CG4547"/>
      <c r="CH4547"/>
      <c r="CI4547"/>
      <c r="CJ4547"/>
      <c r="CK4547"/>
      <c r="CL4547"/>
      <c r="CM4547"/>
      <c r="CN4547"/>
      <c r="CO4547"/>
      <c r="CP4547"/>
      <c r="CQ4547"/>
      <c r="CR4547"/>
      <c r="CS4547"/>
      <c r="CT4547"/>
      <c r="CU4547"/>
      <c r="CV4547"/>
      <c r="CW4547"/>
      <c r="CX4547"/>
      <c r="CY4547"/>
      <c r="CZ4547"/>
      <c r="DA4547"/>
      <c r="DB4547"/>
      <c r="DC4547"/>
      <c r="DD4547"/>
      <c r="DE4547"/>
      <c r="DF4547"/>
      <c r="DG4547"/>
      <c r="DH4547"/>
      <c r="DI4547"/>
      <c r="DJ4547"/>
      <c r="DK4547"/>
      <c r="DL4547"/>
      <c r="DM4547"/>
      <c r="DN4547"/>
      <c r="DO4547"/>
      <c r="DP4547"/>
      <c r="DQ4547"/>
      <c r="DR4547"/>
      <c r="DS4547"/>
      <c r="DT4547"/>
      <c r="DU4547"/>
      <c r="DV4547"/>
      <c r="DW4547"/>
      <c r="DX4547"/>
      <c r="DY4547"/>
      <c r="DZ4547"/>
      <c r="EA4547"/>
      <c r="EB4547"/>
      <c r="EC4547"/>
      <c r="ED4547"/>
      <c r="EE4547"/>
      <c r="EF4547"/>
      <c r="EG4547"/>
      <c r="EH4547"/>
      <c r="EI4547"/>
      <c r="EJ4547"/>
      <c r="EK4547"/>
      <c r="EL4547"/>
      <c r="EM4547"/>
      <c r="EN4547"/>
      <c r="EO4547"/>
      <c r="EP4547"/>
      <c r="EQ4547"/>
      <c r="ER4547"/>
      <c r="ES4547"/>
      <c r="ET4547"/>
      <c r="EU4547"/>
      <c r="EV4547"/>
      <c r="EW4547"/>
      <c r="EX4547"/>
      <c r="EY4547"/>
      <c r="EZ4547"/>
      <c r="FA4547"/>
      <c r="FB4547"/>
      <c r="FC4547"/>
      <c r="FD4547"/>
      <c r="FE4547"/>
      <c r="FF4547"/>
      <c r="FG4547"/>
      <c r="FH4547"/>
      <c r="FI4547"/>
      <c r="FJ4547"/>
      <c r="FK4547"/>
      <c r="FL4547"/>
      <c r="FM4547"/>
      <c r="FN4547"/>
      <c r="FO4547"/>
      <c r="FP4547"/>
      <c r="FQ4547"/>
      <c r="FR4547"/>
      <c r="FS4547"/>
      <c r="FT4547"/>
      <c r="FU4547"/>
      <c r="FV4547"/>
      <c r="FW4547"/>
      <c r="FX4547"/>
      <c r="FY4547"/>
      <c r="FZ4547"/>
      <c r="GA4547"/>
      <c r="GB4547"/>
      <c r="GC4547"/>
      <c r="GD4547"/>
      <c r="GE4547"/>
      <c r="GF4547"/>
      <c r="GG4547"/>
      <c r="GH4547"/>
      <c r="GI4547"/>
      <c r="GJ4547"/>
      <c r="GK4547"/>
      <c r="GL4547"/>
      <c r="GM4547"/>
      <c r="GN4547"/>
      <c r="GO4547"/>
      <c r="GP4547"/>
      <c r="GQ4547"/>
      <c r="GR4547"/>
      <c r="GS4547"/>
      <c r="GT4547"/>
      <c r="GU4547"/>
      <c r="GV4547"/>
      <c r="GW4547"/>
      <c r="GX4547"/>
      <c r="GY4547"/>
      <c r="GZ4547"/>
      <c r="HA4547"/>
      <c r="HB4547"/>
      <c r="HC4547"/>
      <c r="HD4547"/>
      <c r="HE4547"/>
      <c r="HF4547"/>
      <c r="HG4547"/>
      <c r="HH4547"/>
      <c r="HI4547"/>
      <c r="HJ4547"/>
      <c r="HK4547"/>
      <c r="HL4547"/>
      <c r="HM4547"/>
      <c r="HN4547"/>
      <c r="HO4547"/>
      <c r="HP4547"/>
      <c r="HQ4547"/>
      <c r="HR4547"/>
      <c r="HS4547"/>
      <c r="HT4547"/>
      <c r="HU4547"/>
      <c r="HV4547"/>
      <c r="HW4547"/>
      <c r="HX4547"/>
      <c r="HY4547"/>
      <c r="HZ4547"/>
      <c r="IA4547"/>
      <c r="IB4547"/>
      <c r="IC4547"/>
      <c r="ID4547"/>
      <c r="IE4547"/>
      <c r="IF4547"/>
      <c r="IG4547"/>
      <c r="IH4547"/>
      <c r="II4547"/>
      <c r="IJ4547"/>
      <c r="IK4547"/>
      <c r="IL4547"/>
      <c r="IM4547"/>
      <c r="IN4547"/>
      <c r="IO4547"/>
      <c r="IP4547"/>
      <c r="IQ4547"/>
      <c r="IR4547"/>
      <c r="IS4547"/>
      <c r="IT4547"/>
      <c r="IU4547"/>
      <c r="IV4547"/>
    </row>
    <row r="4548" spans="1:256" ht="12.5">
      <c r="A4548" s="305"/>
      <c r="B4548" s="65">
        <v>1</v>
      </c>
      <c r="C4548" s="66">
        <f t="shared" si="203"/>
        <v>1</v>
      </c>
      <c r="D4548" s="663" t="s">
        <v>90</v>
      </c>
      <c r="E4548" s="248" t="s">
        <v>68</v>
      </c>
      <c r="F4548" s="248" t="s">
        <v>87</v>
      </c>
      <c r="G4548" s="78"/>
      <c r="H4548" s="96" t="s">
        <v>114</v>
      </c>
      <c r="I4548" s="107" t="s">
        <v>4893</v>
      </c>
      <c r="J4548" s="81"/>
      <c r="K4548" s="72"/>
      <c r="L4548" s="72"/>
      <c r="M4548" s="72"/>
      <c r="N4548" s="72"/>
      <c r="O4548" s="72"/>
      <c r="P4548" s="72"/>
      <c r="Q4548" s="833"/>
      <c r="R4548" s="102"/>
      <c r="S4548" s="73"/>
      <c r="T4548" s="102"/>
      <c r="U4548" s="103"/>
      <c r="V4548" s="104"/>
      <c r="W4548"/>
      <c r="X4548"/>
      <c r="Y4548"/>
      <c r="Z4548"/>
      <c r="AA4548"/>
      <c r="AB4548"/>
      <c r="AC4548"/>
      <c r="AD4548"/>
      <c r="AE4548"/>
      <c r="AF4548"/>
      <c r="AG4548"/>
      <c r="AH4548"/>
      <c r="AI4548"/>
      <c r="AJ4548"/>
      <c r="AK4548"/>
      <c r="AL4548"/>
      <c r="AM4548"/>
      <c r="AN4548"/>
      <c r="AO4548"/>
      <c r="AP4548"/>
      <c r="AQ4548"/>
      <c r="AR4548"/>
      <c r="AS4548"/>
      <c r="AT4548"/>
      <c r="AU4548"/>
      <c r="AV4548"/>
      <c r="AW4548"/>
      <c r="AX4548"/>
      <c r="AY4548"/>
      <c r="AZ4548"/>
      <c r="BA4548"/>
      <c r="BB4548"/>
      <c r="BC4548"/>
      <c r="BD4548"/>
      <c r="BE4548"/>
      <c r="BF4548"/>
      <c r="BG4548"/>
      <c r="BH4548"/>
      <c r="BI4548"/>
      <c r="BJ4548"/>
      <c r="BK4548"/>
      <c r="BL4548"/>
      <c r="BM4548"/>
      <c r="BN4548"/>
      <c r="BO4548"/>
      <c r="BP4548"/>
      <c r="BQ4548"/>
      <c r="BR4548"/>
      <c r="BS4548"/>
      <c r="BT4548"/>
      <c r="BU4548"/>
      <c r="BV4548"/>
      <c r="BW4548"/>
      <c r="BX4548"/>
      <c r="BY4548"/>
      <c r="BZ4548"/>
      <c r="CA4548"/>
      <c r="CB4548"/>
      <c r="CC4548"/>
      <c r="CD4548"/>
      <c r="CE4548"/>
      <c r="CF4548"/>
      <c r="CG4548"/>
      <c r="CH4548"/>
      <c r="CI4548"/>
      <c r="CJ4548"/>
      <c r="CK4548"/>
      <c r="CL4548"/>
      <c r="CM4548"/>
      <c r="CN4548"/>
      <c r="CO4548"/>
      <c r="CP4548"/>
      <c r="CQ4548"/>
      <c r="CR4548"/>
      <c r="CS4548"/>
      <c r="CT4548"/>
      <c r="CU4548"/>
      <c r="CV4548"/>
      <c r="CW4548"/>
      <c r="CX4548"/>
      <c r="CY4548"/>
      <c r="CZ4548"/>
      <c r="DA4548"/>
      <c r="DB4548"/>
      <c r="DC4548"/>
      <c r="DD4548"/>
      <c r="DE4548"/>
      <c r="DF4548"/>
      <c r="DG4548"/>
      <c r="DH4548"/>
      <c r="DI4548"/>
      <c r="DJ4548"/>
      <c r="DK4548"/>
      <c r="DL4548"/>
      <c r="DM4548"/>
      <c r="DN4548"/>
      <c r="DO4548"/>
      <c r="DP4548"/>
      <c r="DQ4548"/>
      <c r="DR4548"/>
      <c r="DS4548"/>
      <c r="DT4548"/>
      <c r="DU4548"/>
      <c r="DV4548"/>
      <c r="DW4548"/>
      <c r="DX4548"/>
      <c r="DY4548"/>
      <c r="DZ4548"/>
      <c r="EA4548"/>
      <c r="EB4548"/>
      <c r="EC4548"/>
      <c r="ED4548"/>
      <c r="EE4548"/>
      <c r="EF4548"/>
      <c r="EG4548"/>
      <c r="EH4548"/>
      <c r="EI4548"/>
      <c r="EJ4548"/>
      <c r="EK4548"/>
      <c r="EL4548"/>
      <c r="EM4548"/>
      <c r="EN4548"/>
      <c r="EO4548"/>
      <c r="EP4548"/>
      <c r="EQ4548"/>
      <c r="ER4548"/>
      <c r="ES4548"/>
      <c r="ET4548"/>
      <c r="EU4548"/>
      <c r="EV4548"/>
      <c r="EW4548"/>
      <c r="EX4548"/>
      <c r="EY4548"/>
      <c r="EZ4548"/>
      <c r="FA4548"/>
      <c r="FB4548"/>
      <c r="FC4548"/>
      <c r="FD4548"/>
      <c r="FE4548"/>
      <c r="FF4548"/>
      <c r="FG4548"/>
      <c r="FH4548"/>
      <c r="FI4548"/>
      <c r="FJ4548"/>
      <c r="FK4548"/>
      <c r="FL4548"/>
      <c r="FM4548"/>
      <c r="FN4548"/>
      <c r="FO4548"/>
      <c r="FP4548"/>
      <c r="FQ4548"/>
      <c r="FR4548"/>
      <c r="FS4548"/>
      <c r="FT4548"/>
      <c r="FU4548"/>
      <c r="FV4548"/>
      <c r="FW4548"/>
      <c r="FX4548"/>
      <c r="FY4548"/>
      <c r="FZ4548"/>
      <c r="GA4548"/>
      <c r="GB4548"/>
      <c r="GC4548"/>
      <c r="GD4548"/>
      <c r="GE4548"/>
      <c r="GF4548"/>
      <c r="GG4548"/>
      <c r="GH4548"/>
      <c r="GI4548"/>
      <c r="GJ4548"/>
      <c r="GK4548"/>
      <c r="GL4548"/>
      <c r="GM4548"/>
      <c r="GN4548"/>
      <c r="GO4548"/>
      <c r="GP4548"/>
      <c r="GQ4548"/>
      <c r="GR4548"/>
      <c r="GS4548"/>
      <c r="GT4548"/>
      <c r="GU4548"/>
      <c r="GV4548"/>
      <c r="GW4548"/>
      <c r="GX4548"/>
      <c r="GY4548"/>
      <c r="GZ4548"/>
      <c r="HA4548"/>
      <c r="HB4548"/>
      <c r="HC4548"/>
      <c r="HD4548"/>
      <c r="HE4548"/>
      <c r="HF4548"/>
      <c r="HG4548"/>
      <c r="HH4548"/>
      <c r="HI4548"/>
      <c r="HJ4548"/>
      <c r="HK4548"/>
      <c r="HL4548"/>
      <c r="HM4548"/>
      <c r="HN4548"/>
      <c r="HO4548"/>
      <c r="HP4548"/>
      <c r="HQ4548"/>
      <c r="HR4548"/>
      <c r="HS4548"/>
      <c r="HT4548"/>
      <c r="HU4548"/>
      <c r="HV4548"/>
      <c r="HW4548"/>
      <c r="HX4548"/>
      <c r="HY4548"/>
      <c r="HZ4548"/>
      <c r="IA4548"/>
      <c r="IB4548"/>
      <c r="IC4548"/>
      <c r="ID4548"/>
      <c r="IE4548"/>
      <c r="IF4548"/>
      <c r="IG4548"/>
      <c r="IH4548"/>
      <c r="II4548"/>
      <c r="IJ4548"/>
      <c r="IK4548"/>
      <c r="IL4548"/>
      <c r="IM4548"/>
      <c r="IN4548"/>
      <c r="IO4548"/>
      <c r="IP4548"/>
      <c r="IQ4548"/>
      <c r="IR4548"/>
      <c r="IS4548"/>
      <c r="IT4548"/>
      <c r="IU4548"/>
      <c r="IV4548"/>
    </row>
    <row r="4549" spans="1:256" ht="12.5">
      <c r="B4549" s="124">
        <v>1</v>
      </c>
      <c r="C4549" s="66">
        <f t="shared" si="203"/>
        <v>1</v>
      </c>
      <c r="D4549" s="99" t="s">
        <v>99</v>
      </c>
      <c r="E4549" s="76" t="s">
        <v>87</v>
      </c>
      <c r="F4549" s="76" t="s">
        <v>87</v>
      </c>
      <c r="G4549" s="78"/>
      <c r="H4549" s="96" t="s">
        <v>88</v>
      </c>
      <c r="I4549" s="107" t="s">
        <v>4894</v>
      </c>
      <c r="J4549" s="81"/>
      <c r="K4549" s="72"/>
      <c r="L4549" s="72"/>
      <c r="M4549" s="72"/>
      <c r="N4549" s="72"/>
      <c r="O4549" s="72"/>
      <c r="P4549" s="72"/>
      <c r="Q4549" s="833"/>
      <c r="R4549" s="102"/>
      <c r="S4549" s="73"/>
      <c r="T4549" s="102"/>
      <c r="U4549" s="103"/>
      <c r="V4549" s="104"/>
      <c r="W4549"/>
      <c r="X4549"/>
      <c r="Y4549"/>
      <c r="Z4549"/>
      <c r="AA4549"/>
      <c r="AB4549"/>
      <c r="AC4549"/>
      <c r="AD4549"/>
      <c r="AE4549"/>
      <c r="AF4549"/>
      <c r="AG4549"/>
      <c r="AH4549"/>
      <c r="AI4549"/>
      <c r="AJ4549"/>
      <c r="AK4549"/>
      <c r="AL4549"/>
      <c r="AM4549"/>
      <c r="AN4549"/>
      <c r="AO4549"/>
      <c r="AP4549"/>
      <c r="AQ4549"/>
      <c r="AR4549"/>
      <c r="AS4549"/>
      <c r="AT4549"/>
      <c r="AU4549"/>
      <c r="AV4549"/>
      <c r="AW4549"/>
      <c r="AX4549"/>
      <c r="AY4549"/>
      <c r="AZ4549"/>
      <c r="BA4549"/>
      <c r="BB4549"/>
      <c r="BC4549"/>
      <c r="BD4549"/>
      <c r="BE4549"/>
      <c r="BF4549"/>
      <c r="BG4549"/>
      <c r="BH4549"/>
      <c r="BI4549"/>
      <c r="BJ4549"/>
      <c r="BK4549"/>
      <c r="BL4549"/>
      <c r="BM4549"/>
      <c r="BN4549"/>
      <c r="BO4549"/>
      <c r="BP4549"/>
      <c r="BQ4549"/>
      <c r="BR4549"/>
      <c r="BS4549"/>
      <c r="BT4549"/>
      <c r="BU4549"/>
      <c r="BV4549"/>
      <c r="BW4549"/>
      <c r="BX4549"/>
      <c r="BY4549"/>
      <c r="BZ4549"/>
      <c r="CA4549"/>
      <c r="CB4549"/>
      <c r="CC4549"/>
      <c r="CD4549"/>
      <c r="CE4549"/>
      <c r="CF4549"/>
      <c r="CG4549"/>
      <c r="CH4549"/>
      <c r="CI4549"/>
      <c r="CJ4549"/>
      <c r="CK4549"/>
      <c r="CL4549"/>
      <c r="CM4549"/>
      <c r="CN4549"/>
      <c r="CO4549"/>
      <c r="CP4549"/>
      <c r="CQ4549"/>
      <c r="CR4549"/>
      <c r="CS4549"/>
      <c r="CT4549"/>
      <c r="CU4549"/>
      <c r="CV4549"/>
      <c r="CW4549"/>
      <c r="CX4549"/>
      <c r="CY4549"/>
      <c r="CZ4549"/>
      <c r="DA4549"/>
      <c r="DB4549"/>
      <c r="DC4549"/>
      <c r="DD4549"/>
      <c r="DE4549"/>
      <c r="DF4549"/>
      <c r="DG4549"/>
      <c r="DH4549"/>
      <c r="DI4549"/>
      <c r="DJ4549"/>
      <c r="DK4549"/>
      <c r="DL4549"/>
      <c r="DM4549"/>
      <c r="DN4549"/>
      <c r="DO4549"/>
      <c r="DP4549"/>
      <c r="DQ4549"/>
      <c r="DR4549"/>
      <c r="DS4549"/>
      <c r="DT4549"/>
      <c r="DU4549"/>
      <c r="DV4549"/>
      <c r="DW4549"/>
      <c r="DX4549"/>
      <c r="DY4549"/>
      <c r="DZ4549"/>
      <c r="EA4549"/>
      <c r="EB4549"/>
      <c r="EC4549"/>
      <c r="ED4549"/>
      <c r="EE4549"/>
      <c r="EF4549"/>
      <c r="EG4549"/>
      <c r="EH4549"/>
      <c r="EI4549"/>
      <c r="EJ4549"/>
      <c r="EK4549"/>
      <c r="EL4549"/>
      <c r="EM4549"/>
      <c r="EN4549"/>
      <c r="EO4549"/>
      <c r="EP4549"/>
      <c r="EQ4549"/>
      <c r="ER4549"/>
      <c r="ES4549"/>
      <c r="ET4549"/>
      <c r="EU4549"/>
      <c r="EV4549"/>
      <c r="EW4549"/>
      <c r="EX4549"/>
      <c r="EY4549"/>
      <c r="EZ4549"/>
      <c r="FA4549"/>
      <c r="FB4549"/>
      <c r="FC4549"/>
      <c r="FD4549"/>
      <c r="FE4549"/>
      <c r="FF4549"/>
      <c r="FG4549"/>
      <c r="FH4549"/>
      <c r="FI4549"/>
      <c r="FJ4549"/>
      <c r="FK4549"/>
      <c r="FL4549"/>
      <c r="FM4549"/>
      <c r="FN4549"/>
      <c r="FO4549"/>
      <c r="FP4549"/>
      <c r="FQ4549"/>
      <c r="FR4549"/>
      <c r="FS4549"/>
      <c r="FT4549"/>
      <c r="FU4549"/>
      <c r="FV4549"/>
      <c r="FW4549"/>
      <c r="FX4549"/>
      <c r="FY4549"/>
      <c r="FZ4549"/>
      <c r="GA4549"/>
      <c r="GB4549"/>
      <c r="GC4549"/>
      <c r="GD4549"/>
      <c r="GE4549"/>
      <c r="GF4549"/>
      <c r="GG4549"/>
      <c r="GH4549"/>
      <c r="GI4549"/>
      <c r="GJ4549"/>
      <c r="GK4549"/>
      <c r="GL4549"/>
      <c r="GM4549"/>
      <c r="GN4549"/>
      <c r="GO4549"/>
      <c r="GP4549"/>
      <c r="GQ4549"/>
      <c r="GR4549"/>
      <c r="GS4549"/>
      <c r="GT4549"/>
      <c r="GU4549"/>
      <c r="GV4549"/>
      <c r="GW4549"/>
      <c r="GX4549"/>
      <c r="GY4549"/>
      <c r="GZ4549"/>
      <c r="HA4549"/>
      <c r="HB4549"/>
      <c r="HC4549"/>
      <c r="HD4549"/>
      <c r="HE4549"/>
      <c r="HF4549"/>
      <c r="HG4549"/>
      <c r="HH4549"/>
      <c r="HI4549"/>
      <c r="HJ4549"/>
      <c r="HK4549"/>
      <c r="HL4549"/>
      <c r="HM4549"/>
      <c r="HN4549"/>
      <c r="HO4549"/>
      <c r="HP4549"/>
      <c r="HQ4549"/>
      <c r="HR4549"/>
      <c r="HS4549"/>
      <c r="HT4549"/>
      <c r="HU4549"/>
      <c r="HV4549"/>
      <c r="HW4549"/>
      <c r="HX4549"/>
      <c r="HY4549"/>
      <c r="HZ4549"/>
      <c r="IA4549"/>
      <c r="IB4549"/>
      <c r="IC4549"/>
      <c r="ID4549"/>
      <c r="IE4549"/>
      <c r="IF4549"/>
      <c r="IG4549"/>
      <c r="IH4549"/>
      <c r="II4549"/>
      <c r="IJ4549"/>
      <c r="IK4549"/>
      <c r="IL4549"/>
      <c r="IM4549"/>
      <c r="IN4549"/>
      <c r="IO4549"/>
      <c r="IP4549"/>
      <c r="IQ4549"/>
      <c r="IR4549"/>
      <c r="IS4549"/>
      <c r="IT4549"/>
      <c r="IU4549"/>
      <c r="IV4549"/>
    </row>
    <row r="4550" spans="1:256" ht="12.5">
      <c r="A4550" s="305"/>
      <c r="B4550" s="65">
        <v>1</v>
      </c>
      <c r="C4550" s="66">
        <f t="shared" si="203"/>
        <v>0</v>
      </c>
      <c r="D4550" s="77" t="s">
        <v>90</v>
      </c>
      <c r="E4550" s="99" t="s">
        <v>70</v>
      </c>
      <c r="F4550" s="76" t="s">
        <v>87</v>
      </c>
      <c r="G4550" s="78"/>
      <c r="H4550" s="96" t="s">
        <v>88</v>
      </c>
      <c r="I4550" s="107" t="s">
        <v>4895</v>
      </c>
      <c r="J4550" s="81"/>
      <c r="K4550" s="72"/>
      <c r="L4550" s="72"/>
      <c r="M4550" s="72"/>
      <c r="N4550" s="72"/>
      <c r="O4550" s="72"/>
      <c r="P4550" s="72"/>
      <c r="Q4550" s="833"/>
      <c r="R4550" s="102"/>
      <c r="S4550" s="73"/>
      <c r="T4550" s="102"/>
      <c r="U4550" s="103"/>
      <c r="V4550" s="104"/>
    </row>
    <row r="4551" spans="1:256" ht="12.5">
      <c r="A4551" s="305"/>
      <c r="B4551" s="65">
        <v>1</v>
      </c>
      <c r="C4551" s="66">
        <f t="shared" si="203"/>
        <v>1</v>
      </c>
      <c r="D4551" s="658" t="s">
        <v>87</v>
      </c>
      <c r="E4551" s="658" t="s">
        <v>87</v>
      </c>
      <c r="F4551" s="658" t="s">
        <v>87</v>
      </c>
      <c r="G4551" s="78"/>
      <c r="H4551" s="96" t="s">
        <v>184</v>
      </c>
      <c r="I4551" s="107" t="s">
        <v>4896</v>
      </c>
      <c r="J4551" s="81"/>
      <c r="K4551" s="72"/>
      <c r="L4551" s="72"/>
      <c r="M4551" s="72"/>
      <c r="N4551" s="72"/>
      <c r="O4551" s="72"/>
      <c r="P4551" s="72"/>
      <c r="Q4551" s="833"/>
      <c r="R4551" s="102"/>
      <c r="S4551" s="73"/>
      <c r="T4551" s="102"/>
      <c r="U4551" s="103"/>
      <c r="V4551" s="104"/>
      <c r="W4551"/>
      <c r="X4551"/>
      <c r="Y4551"/>
      <c r="Z4551"/>
      <c r="AA4551"/>
      <c r="AB4551"/>
      <c r="AC4551"/>
      <c r="AD4551"/>
      <c r="AE4551"/>
      <c r="AF4551"/>
      <c r="AG4551"/>
      <c r="AH4551"/>
      <c r="AI4551"/>
      <c r="AJ4551"/>
      <c r="AK4551"/>
      <c r="AL4551"/>
      <c r="AM4551"/>
      <c r="AN4551"/>
      <c r="AO4551"/>
      <c r="AP4551"/>
      <c r="AQ4551"/>
      <c r="AR4551"/>
      <c r="AS4551"/>
      <c r="AT4551"/>
      <c r="AU4551"/>
      <c r="AV4551"/>
      <c r="AW4551"/>
      <c r="AX4551"/>
      <c r="AY4551"/>
      <c r="AZ4551"/>
      <c r="BA4551"/>
      <c r="BB4551"/>
      <c r="BC4551"/>
      <c r="BD4551"/>
      <c r="BE4551"/>
      <c r="BF4551"/>
      <c r="BG4551"/>
      <c r="BH4551"/>
      <c r="BI4551"/>
      <c r="BJ4551"/>
      <c r="BK4551"/>
      <c r="BL4551"/>
      <c r="BM4551"/>
      <c r="BN4551"/>
      <c r="BO4551"/>
      <c r="BP4551"/>
      <c r="BQ4551"/>
      <c r="BR4551"/>
      <c r="BS4551"/>
      <c r="BT4551"/>
      <c r="BU4551"/>
      <c r="BV4551"/>
      <c r="BW4551"/>
      <c r="BX4551"/>
      <c r="BY4551"/>
      <c r="BZ4551"/>
      <c r="CA4551"/>
      <c r="CB4551"/>
      <c r="CC4551"/>
      <c r="CD4551"/>
      <c r="CE4551"/>
      <c r="CF4551"/>
      <c r="CG4551"/>
      <c r="CH4551"/>
      <c r="CI4551"/>
      <c r="CJ4551"/>
      <c r="CK4551"/>
      <c r="CL4551"/>
      <c r="CM4551"/>
      <c r="CN4551"/>
      <c r="CO4551"/>
      <c r="CP4551"/>
      <c r="CQ4551"/>
      <c r="CR4551"/>
      <c r="CS4551"/>
      <c r="CT4551"/>
      <c r="CU4551"/>
      <c r="CV4551"/>
      <c r="CW4551"/>
      <c r="CX4551"/>
      <c r="CY4551"/>
      <c r="CZ4551"/>
      <c r="DA4551"/>
      <c r="DB4551"/>
      <c r="DC4551"/>
      <c r="DD4551"/>
      <c r="DE4551"/>
      <c r="DF4551"/>
      <c r="DG4551"/>
      <c r="DH4551"/>
      <c r="DI4551"/>
      <c r="DJ4551"/>
      <c r="DK4551"/>
      <c r="DL4551"/>
      <c r="DM4551"/>
      <c r="DN4551"/>
      <c r="DO4551"/>
      <c r="DP4551"/>
      <c r="DQ4551"/>
      <c r="DR4551"/>
      <c r="DS4551"/>
      <c r="DT4551"/>
      <c r="DU4551"/>
      <c r="DV4551"/>
      <c r="DW4551"/>
      <c r="DX4551"/>
      <c r="DY4551"/>
      <c r="DZ4551"/>
      <c r="EA4551"/>
      <c r="EB4551"/>
      <c r="EC4551"/>
      <c r="ED4551"/>
      <c r="EE4551"/>
      <c r="EF4551"/>
      <c r="EG4551"/>
      <c r="EH4551"/>
      <c r="EI4551"/>
      <c r="EJ4551"/>
      <c r="EK4551"/>
      <c r="EL4551"/>
      <c r="EM4551"/>
      <c r="EN4551"/>
      <c r="EO4551"/>
      <c r="EP4551"/>
      <c r="EQ4551"/>
      <c r="ER4551"/>
      <c r="ES4551"/>
      <c r="ET4551"/>
      <c r="EU4551"/>
      <c r="EV4551"/>
      <c r="EW4551"/>
      <c r="EX4551"/>
      <c r="EY4551"/>
      <c r="EZ4551"/>
      <c r="FA4551"/>
      <c r="FB4551"/>
      <c r="FC4551"/>
      <c r="FD4551"/>
      <c r="FE4551"/>
      <c r="FF4551"/>
      <c r="FG4551"/>
      <c r="FH4551"/>
      <c r="FI4551"/>
      <c r="FJ4551"/>
      <c r="FK4551"/>
      <c r="FL4551"/>
      <c r="FM4551"/>
      <c r="FN4551"/>
      <c r="FO4551"/>
      <c r="FP4551"/>
      <c r="FQ4551"/>
      <c r="FR4551"/>
      <c r="FS4551"/>
      <c r="FT4551"/>
      <c r="FU4551"/>
      <c r="FV4551"/>
      <c r="FW4551"/>
      <c r="FX4551"/>
      <c r="FY4551"/>
      <c r="FZ4551"/>
      <c r="GA4551"/>
      <c r="GB4551"/>
      <c r="GC4551"/>
      <c r="GD4551"/>
      <c r="GE4551"/>
      <c r="GF4551"/>
      <c r="GG4551"/>
      <c r="GH4551"/>
      <c r="GI4551"/>
      <c r="GJ4551"/>
      <c r="GK4551"/>
      <c r="GL4551"/>
      <c r="GM4551"/>
      <c r="GN4551"/>
      <c r="GO4551"/>
      <c r="GP4551"/>
      <c r="GQ4551"/>
      <c r="GR4551"/>
      <c r="GS4551"/>
      <c r="GT4551"/>
      <c r="GU4551"/>
      <c r="GV4551"/>
      <c r="GW4551"/>
      <c r="GX4551"/>
      <c r="GY4551"/>
      <c r="GZ4551"/>
      <c r="HA4551"/>
      <c r="HB4551"/>
      <c r="HC4551"/>
      <c r="HD4551"/>
      <c r="HE4551"/>
      <c r="HF4551"/>
      <c r="HG4551"/>
      <c r="HH4551"/>
      <c r="HI4551"/>
      <c r="HJ4551"/>
      <c r="HK4551"/>
      <c r="HL4551"/>
      <c r="HM4551"/>
      <c r="HN4551"/>
      <c r="HO4551"/>
      <c r="HP4551"/>
      <c r="HQ4551"/>
      <c r="HR4551"/>
      <c r="HS4551"/>
      <c r="HT4551"/>
      <c r="HU4551"/>
      <c r="HV4551"/>
      <c r="HW4551"/>
      <c r="HX4551"/>
      <c r="HY4551"/>
      <c r="HZ4551"/>
      <c r="IA4551"/>
      <c r="IB4551"/>
      <c r="IC4551"/>
      <c r="ID4551"/>
      <c r="IE4551"/>
      <c r="IF4551"/>
      <c r="IG4551"/>
      <c r="IH4551"/>
      <c r="II4551"/>
      <c r="IJ4551"/>
      <c r="IK4551"/>
      <c r="IL4551"/>
      <c r="IM4551"/>
      <c r="IN4551"/>
      <c r="IO4551"/>
      <c r="IP4551"/>
      <c r="IQ4551"/>
      <c r="IR4551"/>
      <c r="IS4551"/>
      <c r="IT4551"/>
      <c r="IU4551"/>
      <c r="IV4551"/>
    </row>
    <row r="4552" spans="1:256" ht="12.5">
      <c r="A4552" s="305"/>
      <c r="B4552" s="65">
        <v>1</v>
      </c>
      <c r="C4552" s="66">
        <f t="shared" si="203"/>
        <v>0</v>
      </c>
      <c r="D4552" s="76" t="s">
        <v>68</v>
      </c>
      <c r="E4552" s="99" t="s">
        <v>99</v>
      </c>
      <c r="F4552" s="76" t="s">
        <v>87</v>
      </c>
      <c r="G4552" s="78"/>
      <c r="H4552" s="96" t="s">
        <v>135</v>
      </c>
      <c r="I4552" s="107" t="s">
        <v>4897</v>
      </c>
      <c r="J4552" s="81"/>
      <c r="K4552" s="72"/>
      <c r="L4552" s="72"/>
      <c r="M4552" s="72"/>
      <c r="N4552" s="72"/>
      <c r="O4552" s="72"/>
      <c r="P4552" s="72"/>
      <c r="Q4552" s="833"/>
      <c r="R4552" s="102"/>
      <c r="S4552" s="73"/>
      <c r="T4552" s="102"/>
      <c r="U4552" s="103"/>
      <c r="V4552" s="104"/>
      <c r="W4552"/>
      <c r="X4552"/>
      <c r="Y4552"/>
      <c r="Z4552"/>
      <c r="AA4552"/>
      <c r="AB4552"/>
      <c r="AC4552"/>
      <c r="AD4552"/>
      <c r="AE4552"/>
      <c r="AF4552"/>
      <c r="AG4552"/>
      <c r="AH4552"/>
      <c r="AI4552"/>
      <c r="AJ4552"/>
      <c r="AK4552"/>
      <c r="AL4552"/>
      <c r="AM4552"/>
      <c r="AN4552"/>
      <c r="AO4552"/>
      <c r="AP4552"/>
      <c r="AQ4552"/>
      <c r="AR4552"/>
      <c r="AS4552"/>
      <c r="AT4552"/>
      <c r="AU4552"/>
      <c r="AV4552"/>
      <c r="AW4552"/>
      <c r="AX4552"/>
      <c r="AY4552"/>
      <c r="AZ4552"/>
      <c r="BA4552"/>
      <c r="BB4552"/>
      <c r="BC4552"/>
      <c r="BD4552"/>
      <c r="BE4552"/>
      <c r="BF4552"/>
      <c r="BG4552"/>
      <c r="BH4552"/>
      <c r="BI4552"/>
      <c r="BJ4552"/>
      <c r="BK4552"/>
      <c r="BL4552"/>
      <c r="BM4552"/>
      <c r="BN4552"/>
      <c r="BO4552"/>
      <c r="BP4552"/>
      <c r="BQ4552"/>
      <c r="BR4552"/>
      <c r="BS4552"/>
      <c r="BT4552"/>
      <c r="BU4552"/>
      <c r="BV4552"/>
      <c r="BW4552"/>
      <c r="BX4552"/>
      <c r="BY4552"/>
      <c r="BZ4552"/>
      <c r="CA4552"/>
      <c r="CB4552"/>
      <c r="CC4552"/>
      <c r="CD4552"/>
      <c r="CE4552"/>
      <c r="CF4552"/>
      <c r="CG4552"/>
      <c r="CH4552"/>
      <c r="CI4552"/>
      <c r="CJ4552"/>
      <c r="CK4552"/>
      <c r="CL4552"/>
      <c r="CM4552"/>
      <c r="CN4552"/>
      <c r="CO4552"/>
      <c r="CP4552"/>
      <c r="CQ4552"/>
      <c r="CR4552"/>
      <c r="CS4552"/>
      <c r="CT4552"/>
      <c r="CU4552"/>
      <c r="CV4552"/>
      <c r="CW4552"/>
      <c r="CX4552"/>
      <c r="CY4552"/>
      <c r="CZ4552"/>
      <c r="DA4552"/>
      <c r="DB4552"/>
      <c r="DC4552"/>
      <c r="DD4552"/>
      <c r="DE4552"/>
      <c r="DF4552"/>
      <c r="DG4552"/>
      <c r="DH4552"/>
      <c r="DI4552"/>
      <c r="DJ4552"/>
      <c r="DK4552"/>
      <c r="DL4552"/>
      <c r="DM4552"/>
      <c r="DN4552"/>
      <c r="DO4552"/>
      <c r="DP4552"/>
      <c r="DQ4552"/>
      <c r="DR4552"/>
      <c r="DS4552"/>
      <c r="DT4552"/>
      <c r="DU4552"/>
      <c r="DV4552"/>
      <c r="DW4552"/>
      <c r="DX4552"/>
      <c r="DY4552"/>
      <c r="DZ4552"/>
      <c r="EA4552"/>
      <c r="EB4552"/>
      <c r="EC4552"/>
      <c r="ED4552"/>
      <c r="EE4552"/>
      <c r="EF4552"/>
      <c r="EG4552"/>
      <c r="EH4552"/>
      <c r="EI4552"/>
      <c r="EJ4552"/>
      <c r="EK4552"/>
      <c r="EL4552"/>
      <c r="EM4552"/>
      <c r="EN4552"/>
      <c r="EO4552"/>
      <c r="EP4552"/>
      <c r="EQ4552"/>
      <c r="ER4552"/>
      <c r="ES4552"/>
      <c r="ET4552"/>
      <c r="EU4552"/>
      <c r="EV4552"/>
      <c r="EW4552"/>
      <c r="EX4552"/>
      <c r="EY4552"/>
      <c r="EZ4552"/>
      <c r="FA4552"/>
      <c r="FB4552"/>
      <c r="FC4552"/>
      <c r="FD4552"/>
      <c r="FE4552"/>
      <c r="FF4552"/>
      <c r="FG4552"/>
      <c r="FH4552"/>
      <c r="FI4552"/>
      <c r="FJ4552"/>
      <c r="FK4552"/>
      <c r="FL4552"/>
      <c r="FM4552"/>
      <c r="FN4552"/>
      <c r="FO4552"/>
      <c r="FP4552"/>
      <c r="FQ4552"/>
      <c r="FR4552"/>
      <c r="FS4552"/>
      <c r="FT4552"/>
      <c r="FU4552"/>
      <c r="FV4552"/>
      <c r="FW4552"/>
      <c r="FX4552"/>
      <c r="FY4552"/>
      <c r="FZ4552"/>
      <c r="GA4552"/>
      <c r="GB4552"/>
      <c r="GC4552"/>
      <c r="GD4552"/>
      <c r="GE4552"/>
      <c r="GF4552"/>
      <c r="GG4552"/>
      <c r="GH4552"/>
      <c r="GI4552"/>
      <c r="GJ4552"/>
      <c r="GK4552"/>
      <c r="GL4552"/>
      <c r="GM4552"/>
      <c r="GN4552"/>
      <c r="GO4552"/>
      <c r="GP4552"/>
      <c r="GQ4552"/>
      <c r="GR4552"/>
      <c r="GS4552"/>
      <c r="GT4552"/>
      <c r="GU4552"/>
      <c r="GV4552"/>
      <c r="GW4552"/>
      <c r="GX4552"/>
      <c r="GY4552"/>
      <c r="GZ4552"/>
      <c r="HA4552"/>
      <c r="HB4552"/>
      <c r="HC4552"/>
      <c r="HD4552"/>
      <c r="HE4552"/>
      <c r="HF4552"/>
      <c r="HG4552"/>
      <c r="HH4552"/>
      <c r="HI4552"/>
      <c r="HJ4552"/>
      <c r="HK4552"/>
      <c r="HL4552"/>
      <c r="HM4552"/>
      <c r="HN4552"/>
      <c r="HO4552"/>
      <c r="HP4552"/>
      <c r="HQ4552"/>
      <c r="HR4552"/>
      <c r="HS4552"/>
      <c r="HT4552"/>
      <c r="HU4552"/>
      <c r="HV4552"/>
      <c r="HW4552"/>
      <c r="HX4552"/>
      <c r="HY4552"/>
      <c r="HZ4552"/>
      <c r="IA4552"/>
      <c r="IB4552"/>
      <c r="IC4552"/>
      <c r="ID4552"/>
      <c r="IE4552"/>
      <c r="IF4552"/>
      <c r="IG4552"/>
      <c r="IH4552"/>
      <c r="II4552"/>
      <c r="IJ4552"/>
      <c r="IK4552"/>
      <c r="IL4552"/>
      <c r="IM4552"/>
      <c r="IN4552"/>
      <c r="IO4552"/>
      <c r="IP4552"/>
      <c r="IQ4552"/>
      <c r="IR4552"/>
      <c r="IS4552"/>
      <c r="IT4552"/>
      <c r="IU4552"/>
      <c r="IV4552"/>
    </row>
    <row r="4553" spans="1:256" ht="12.5">
      <c r="A4553" s="305"/>
      <c r="B4553" s="65">
        <v>1</v>
      </c>
      <c r="C4553" s="66">
        <f t="shared" si="203"/>
        <v>0</v>
      </c>
      <c r="D4553" s="248" t="s">
        <v>87</v>
      </c>
      <c r="E4553" s="663" t="s">
        <v>90</v>
      </c>
      <c r="F4553" s="662" t="s">
        <v>70</v>
      </c>
      <c r="G4553" s="78"/>
      <c r="H4553" s="96" t="s">
        <v>126</v>
      </c>
      <c r="I4553" s="107" t="s">
        <v>4898</v>
      </c>
      <c r="J4553" s="81"/>
      <c r="K4553" s="72"/>
      <c r="L4553" s="72"/>
      <c r="M4553" s="72"/>
      <c r="N4553" s="72"/>
      <c r="O4553" s="72"/>
      <c r="P4553" s="72"/>
      <c r="Q4553" s="833"/>
      <c r="R4553" s="102"/>
      <c r="S4553" s="73"/>
      <c r="T4553" s="102"/>
      <c r="U4553" s="103"/>
      <c r="V4553" s="104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  <c r="AJ4553"/>
      <c r="AK4553"/>
      <c r="AL4553"/>
      <c r="AM4553"/>
      <c r="AN4553"/>
      <c r="AO4553"/>
      <c r="AP4553"/>
      <c r="AQ4553"/>
      <c r="AR4553"/>
      <c r="AS4553"/>
      <c r="AT4553"/>
      <c r="AU4553"/>
      <c r="AV4553"/>
      <c r="AW4553"/>
      <c r="AX4553"/>
      <c r="AY4553"/>
      <c r="AZ4553"/>
      <c r="BA4553"/>
      <c r="BB4553"/>
      <c r="BC4553"/>
      <c r="BD4553"/>
      <c r="BE4553"/>
      <c r="BF4553"/>
      <c r="BG4553"/>
      <c r="BH4553"/>
      <c r="BI4553"/>
      <c r="BJ4553"/>
      <c r="BK4553"/>
      <c r="BL4553"/>
      <c r="BM4553"/>
      <c r="BN4553"/>
      <c r="BO4553"/>
      <c r="BP4553"/>
      <c r="BQ4553"/>
      <c r="BR4553"/>
      <c r="BS4553"/>
      <c r="BT4553"/>
      <c r="BU4553"/>
      <c r="BV4553"/>
      <c r="BW4553"/>
      <c r="BX4553"/>
      <c r="BY4553"/>
      <c r="BZ4553"/>
      <c r="CA4553"/>
      <c r="CB4553"/>
      <c r="CC4553"/>
      <c r="CD4553"/>
      <c r="CE4553"/>
      <c r="CF4553"/>
      <c r="CG4553"/>
      <c r="CH4553"/>
      <c r="CI4553"/>
      <c r="CJ4553"/>
      <c r="CK4553"/>
      <c r="CL4553"/>
      <c r="CM4553"/>
      <c r="CN4553"/>
      <c r="CO4553"/>
      <c r="CP4553"/>
      <c r="CQ4553"/>
      <c r="CR4553"/>
      <c r="CS4553"/>
      <c r="CT4553"/>
      <c r="CU4553"/>
      <c r="CV4553"/>
      <c r="CW4553"/>
      <c r="CX4553"/>
      <c r="CY4553"/>
      <c r="CZ4553"/>
      <c r="DA4553"/>
      <c r="DB4553"/>
      <c r="DC4553"/>
      <c r="DD4553"/>
      <c r="DE4553"/>
      <c r="DF4553"/>
      <c r="DG4553"/>
      <c r="DH4553"/>
      <c r="DI4553"/>
      <c r="DJ4553"/>
      <c r="DK4553"/>
      <c r="DL4553"/>
      <c r="DM4553"/>
      <c r="DN4553"/>
      <c r="DO4553"/>
      <c r="DP4553"/>
      <c r="DQ4553"/>
      <c r="DR4553"/>
      <c r="DS4553"/>
      <c r="DT4553"/>
      <c r="DU4553"/>
      <c r="DV4553"/>
      <c r="DW4553"/>
      <c r="DX4553"/>
      <c r="DY4553"/>
      <c r="DZ4553"/>
      <c r="EA4553"/>
      <c r="EB4553"/>
      <c r="EC4553"/>
      <c r="ED4553"/>
      <c r="EE4553"/>
      <c r="EF4553"/>
      <c r="EG4553"/>
      <c r="EH4553"/>
      <c r="EI4553"/>
      <c r="EJ4553"/>
      <c r="EK4553"/>
      <c r="EL4553"/>
      <c r="EM4553"/>
      <c r="EN4553"/>
      <c r="EO4553"/>
      <c r="EP4553"/>
      <c r="EQ4553"/>
      <c r="ER4553"/>
      <c r="ES4553"/>
      <c r="ET4553"/>
      <c r="EU4553"/>
      <c r="EV4553"/>
      <c r="EW4553"/>
      <c r="EX4553"/>
      <c r="EY4553"/>
      <c r="EZ4553"/>
      <c r="FA4553"/>
      <c r="FB4553"/>
      <c r="FC4553"/>
      <c r="FD4553"/>
      <c r="FE4553"/>
      <c r="FF4553"/>
      <c r="FG4553"/>
      <c r="FH4553"/>
      <c r="FI4553"/>
      <c r="FJ4553"/>
      <c r="FK4553"/>
      <c r="FL4553"/>
      <c r="FM4553"/>
      <c r="FN4553"/>
      <c r="FO4553"/>
      <c r="FP4553"/>
      <c r="FQ4553"/>
      <c r="FR4553"/>
      <c r="FS4553"/>
      <c r="FT4553"/>
      <c r="FU4553"/>
      <c r="FV4553"/>
      <c r="FW4553"/>
      <c r="FX4553"/>
      <c r="FY4553"/>
      <c r="FZ4553"/>
      <c r="GA4553"/>
      <c r="GB4553"/>
      <c r="GC4553"/>
      <c r="GD4553"/>
      <c r="GE4553"/>
      <c r="GF4553"/>
      <c r="GG4553"/>
      <c r="GH4553"/>
      <c r="GI4553"/>
      <c r="GJ4553"/>
      <c r="GK4553"/>
      <c r="GL4553"/>
      <c r="GM4553"/>
      <c r="GN4553"/>
      <c r="GO4553"/>
      <c r="GP4553"/>
      <c r="GQ4553"/>
      <c r="GR4553"/>
      <c r="GS4553"/>
      <c r="GT4553"/>
      <c r="GU4553"/>
      <c r="GV4553"/>
      <c r="GW4553"/>
      <c r="GX4553"/>
      <c r="GY4553"/>
      <c r="GZ4553"/>
      <c r="HA4553"/>
      <c r="HB4553"/>
      <c r="HC4553"/>
      <c r="HD4553"/>
      <c r="HE4553"/>
      <c r="HF4553"/>
      <c r="HG4553"/>
      <c r="HH4553"/>
      <c r="HI4553"/>
      <c r="HJ4553"/>
      <c r="HK4553"/>
      <c r="HL4553"/>
      <c r="HM4553"/>
      <c r="HN4553"/>
      <c r="HO4553"/>
      <c r="HP4553"/>
      <c r="HQ4553"/>
      <c r="HR4553"/>
      <c r="HS4553"/>
      <c r="HT4553"/>
      <c r="HU4553"/>
      <c r="HV4553"/>
      <c r="HW4553"/>
      <c r="HX4553"/>
      <c r="HY4553"/>
      <c r="HZ4553"/>
      <c r="IA4553"/>
      <c r="IB4553"/>
      <c r="IC4553"/>
      <c r="ID4553"/>
      <c r="IE4553"/>
      <c r="IF4553"/>
      <c r="IG4553"/>
      <c r="IH4553"/>
      <c r="II4553"/>
      <c r="IJ4553"/>
      <c r="IK4553"/>
      <c r="IL4553"/>
      <c r="IM4553"/>
      <c r="IN4553"/>
      <c r="IO4553"/>
      <c r="IP4553"/>
      <c r="IQ4553"/>
      <c r="IR4553"/>
      <c r="IS4553"/>
      <c r="IT4553"/>
      <c r="IU4553"/>
      <c r="IV4553"/>
    </row>
    <row r="4554" spans="1:256" ht="12.5">
      <c r="B4554" s="65">
        <v>1</v>
      </c>
      <c r="C4554" s="66">
        <f t="shared" si="203"/>
        <v>1</v>
      </c>
      <c r="D4554" s="658" t="s">
        <v>68</v>
      </c>
      <c r="E4554" s="658" t="s">
        <v>87</v>
      </c>
      <c r="F4554" s="659" t="s">
        <v>90</v>
      </c>
      <c r="G4554" s="78"/>
      <c r="H4554" s="96" t="s">
        <v>135</v>
      </c>
      <c r="I4554" s="107" t="s">
        <v>4899</v>
      </c>
      <c r="J4554" s="81"/>
      <c r="K4554" s="72"/>
      <c r="L4554" s="72"/>
      <c r="M4554" s="72"/>
      <c r="N4554" s="72"/>
      <c r="O4554" s="72"/>
      <c r="P4554" s="72"/>
      <c r="Q4554" s="833"/>
      <c r="R4554" s="102"/>
      <c r="S4554" s="73"/>
      <c r="T4554" s="102"/>
      <c r="U4554" s="103"/>
      <c r="V4554" s="104"/>
      <c r="W4554"/>
      <c r="X4554"/>
      <c r="Y4554"/>
      <c r="Z4554"/>
      <c r="AA4554"/>
      <c r="AB4554"/>
      <c r="AC4554"/>
      <c r="AD4554"/>
      <c r="AE4554"/>
      <c r="AF4554"/>
      <c r="AG4554"/>
      <c r="AH4554"/>
      <c r="AI4554"/>
      <c r="AJ4554"/>
      <c r="AK4554"/>
      <c r="AL4554"/>
      <c r="AM4554"/>
      <c r="AN4554"/>
      <c r="AO4554"/>
      <c r="AP4554"/>
      <c r="AQ4554"/>
      <c r="AR4554"/>
      <c r="AS4554"/>
      <c r="AT4554"/>
      <c r="AU4554"/>
      <c r="AV4554"/>
      <c r="AW4554"/>
      <c r="AX4554"/>
      <c r="AY4554"/>
      <c r="AZ4554"/>
      <c r="BA4554"/>
      <c r="BB4554"/>
      <c r="BC4554"/>
      <c r="BD4554"/>
      <c r="BE4554"/>
      <c r="BF4554"/>
      <c r="BG4554"/>
      <c r="BH4554"/>
      <c r="BI4554"/>
      <c r="BJ4554"/>
      <c r="BK4554"/>
      <c r="BL4554"/>
      <c r="BM4554"/>
      <c r="BN4554"/>
      <c r="BO4554"/>
      <c r="BP4554"/>
      <c r="BQ4554"/>
      <c r="BR4554"/>
      <c r="BS4554"/>
      <c r="BT4554"/>
      <c r="BU4554"/>
      <c r="BV4554"/>
      <c r="BW4554"/>
      <c r="BX4554"/>
      <c r="BY4554"/>
      <c r="BZ4554"/>
      <c r="CA4554"/>
      <c r="CB4554"/>
      <c r="CC4554"/>
      <c r="CD4554"/>
      <c r="CE4554"/>
      <c r="CF4554"/>
      <c r="CG4554"/>
      <c r="CH4554"/>
      <c r="CI4554"/>
      <c r="CJ4554"/>
      <c r="CK4554"/>
      <c r="CL4554"/>
      <c r="CM4554"/>
      <c r="CN4554"/>
      <c r="CO4554"/>
      <c r="CP4554"/>
      <c r="CQ4554"/>
      <c r="CR4554"/>
      <c r="CS4554"/>
      <c r="CT4554"/>
      <c r="CU4554"/>
      <c r="CV4554"/>
      <c r="CW4554"/>
      <c r="CX4554"/>
      <c r="CY4554"/>
      <c r="CZ4554"/>
      <c r="DA4554"/>
      <c r="DB4554"/>
      <c r="DC4554"/>
      <c r="DD4554"/>
      <c r="DE4554"/>
      <c r="DF4554"/>
      <c r="DG4554"/>
      <c r="DH4554"/>
      <c r="DI4554"/>
      <c r="DJ4554"/>
      <c r="DK4554"/>
      <c r="DL4554"/>
      <c r="DM4554"/>
      <c r="DN4554"/>
      <c r="DO4554"/>
      <c r="DP4554"/>
      <c r="DQ4554"/>
      <c r="DR4554"/>
      <c r="DS4554"/>
      <c r="DT4554"/>
      <c r="DU4554"/>
      <c r="DV4554"/>
      <c r="DW4554"/>
      <c r="DX4554"/>
      <c r="DY4554"/>
      <c r="DZ4554"/>
      <c r="EA4554"/>
      <c r="EB4554"/>
      <c r="EC4554"/>
      <c r="ED4554"/>
      <c r="EE4554"/>
      <c r="EF4554"/>
      <c r="EG4554"/>
      <c r="EH4554"/>
      <c r="EI4554"/>
      <c r="EJ4554"/>
      <c r="EK4554"/>
      <c r="EL4554"/>
      <c r="EM4554"/>
      <c r="EN4554"/>
      <c r="EO4554"/>
      <c r="EP4554"/>
      <c r="EQ4554"/>
      <c r="ER4554"/>
      <c r="ES4554"/>
      <c r="ET4554"/>
      <c r="EU4554"/>
      <c r="EV4554"/>
      <c r="EW4554"/>
      <c r="EX4554"/>
      <c r="EY4554"/>
      <c r="EZ4554"/>
      <c r="FA4554"/>
      <c r="FB4554"/>
      <c r="FC4554"/>
      <c r="FD4554"/>
      <c r="FE4554"/>
      <c r="FF4554"/>
      <c r="FG4554"/>
      <c r="FH4554"/>
      <c r="FI4554"/>
      <c r="FJ4554"/>
      <c r="FK4554"/>
      <c r="FL4554"/>
      <c r="FM4554"/>
      <c r="FN4554"/>
      <c r="FO4554"/>
      <c r="FP4554"/>
      <c r="FQ4554"/>
      <c r="FR4554"/>
      <c r="FS4554"/>
      <c r="FT4554"/>
      <c r="FU4554"/>
      <c r="FV4554"/>
      <c r="FW4554"/>
      <c r="FX4554"/>
      <c r="FY4554"/>
      <c r="FZ4554"/>
      <c r="GA4554"/>
      <c r="GB4554"/>
      <c r="GC4554"/>
      <c r="GD4554"/>
      <c r="GE4554"/>
      <c r="GF4554"/>
      <c r="GG4554"/>
      <c r="GH4554"/>
      <c r="GI4554"/>
      <c r="GJ4554"/>
      <c r="GK4554"/>
      <c r="GL4554"/>
      <c r="GM4554"/>
      <c r="GN4554"/>
      <c r="GO4554"/>
      <c r="GP4554"/>
      <c r="GQ4554"/>
      <c r="GR4554"/>
      <c r="GS4554"/>
      <c r="GT4554"/>
      <c r="GU4554"/>
      <c r="GV4554"/>
      <c r="GW4554"/>
      <c r="GX4554"/>
      <c r="GY4554"/>
      <c r="GZ4554"/>
      <c r="HA4554"/>
      <c r="HB4554"/>
      <c r="HC4554"/>
      <c r="HD4554"/>
      <c r="HE4554"/>
      <c r="HF4554"/>
      <c r="HG4554"/>
      <c r="HH4554"/>
      <c r="HI4554"/>
      <c r="HJ4554"/>
      <c r="HK4554"/>
      <c r="HL4554"/>
      <c r="HM4554"/>
      <c r="HN4554"/>
      <c r="HO4554"/>
      <c r="HP4554"/>
      <c r="HQ4554"/>
      <c r="HR4554"/>
      <c r="HS4554"/>
      <c r="HT4554"/>
      <c r="HU4554"/>
      <c r="HV4554"/>
      <c r="HW4554"/>
      <c r="HX4554"/>
      <c r="HY4554"/>
      <c r="HZ4554"/>
      <c r="IA4554"/>
      <c r="IB4554"/>
      <c r="IC4554"/>
      <c r="ID4554"/>
      <c r="IE4554"/>
      <c r="IF4554"/>
      <c r="IG4554"/>
      <c r="IH4554"/>
      <c r="II4554"/>
      <c r="IJ4554"/>
      <c r="IK4554"/>
      <c r="IL4554"/>
      <c r="IM4554"/>
      <c r="IN4554"/>
      <c r="IO4554"/>
      <c r="IP4554"/>
      <c r="IQ4554"/>
      <c r="IR4554"/>
      <c r="IS4554"/>
      <c r="IT4554"/>
      <c r="IU4554"/>
      <c r="IV4554"/>
    </row>
    <row r="4555" spans="1:256" ht="12.5">
      <c r="A4555" s="305"/>
      <c r="B4555" s="124">
        <v>1</v>
      </c>
      <c r="C4555" s="66">
        <f t="shared" si="203"/>
        <v>1</v>
      </c>
      <c r="D4555" s="656" t="s">
        <v>70</v>
      </c>
      <c r="E4555" s="658" t="s">
        <v>87</v>
      </c>
      <c r="F4555" s="658" t="s">
        <v>68</v>
      </c>
      <c r="G4555" s="78"/>
      <c r="H4555" s="96" t="s">
        <v>94</v>
      </c>
      <c r="I4555" s="107" t="s">
        <v>4900</v>
      </c>
      <c r="J4555" s="81"/>
      <c r="K4555" s="72"/>
      <c r="L4555" s="72"/>
      <c r="M4555" s="72"/>
      <c r="N4555" s="72"/>
      <c r="O4555" s="72"/>
      <c r="P4555" s="72"/>
      <c r="Q4555" s="833"/>
      <c r="R4555" s="102"/>
      <c r="S4555" s="73"/>
      <c r="T4555" s="102"/>
      <c r="U4555" s="103"/>
      <c r="V4555" s="104"/>
      <c r="W4555"/>
      <c r="X4555"/>
      <c r="Y4555"/>
      <c r="Z4555"/>
      <c r="AA4555"/>
      <c r="AB4555"/>
      <c r="AC4555"/>
      <c r="AD4555"/>
      <c r="AE4555"/>
      <c r="AF4555"/>
      <c r="AG4555"/>
      <c r="AH4555"/>
      <c r="AI4555"/>
      <c r="AJ4555"/>
      <c r="AK4555"/>
      <c r="AL4555"/>
      <c r="AM4555"/>
      <c r="AN4555"/>
      <c r="AO4555"/>
      <c r="AP4555"/>
      <c r="AQ4555"/>
      <c r="AR4555"/>
      <c r="AS4555"/>
      <c r="AT4555"/>
      <c r="AU4555"/>
      <c r="AV4555"/>
      <c r="AW4555"/>
      <c r="AX4555"/>
      <c r="AY4555"/>
      <c r="AZ4555"/>
      <c r="BA4555"/>
      <c r="BB4555"/>
      <c r="BC4555"/>
      <c r="BD4555"/>
      <c r="BE4555"/>
      <c r="BF4555"/>
      <c r="BG4555"/>
      <c r="BH4555"/>
      <c r="BI4555"/>
      <c r="BJ4555"/>
      <c r="BK4555"/>
      <c r="BL4555"/>
      <c r="BM4555"/>
      <c r="BN4555"/>
      <c r="BO4555"/>
      <c r="BP4555"/>
      <c r="BQ4555"/>
      <c r="BR4555"/>
      <c r="BS4555"/>
      <c r="BT4555"/>
      <c r="BU4555"/>
      <c r="BV4555"/>
      <c r="BW4555"/>
      <c r="BX4555"/>
      <c r="BY4555"/>
      <c r="BZ4555"/>
      <c r="CA4555"/>
      <c r="CB4555"/>
      <c r="CC4555"/>
      <c r="CD4555"/>
      <c r="CE4555"/>
      <c r="CF4555"/>
      <c r="CG4555"/>
      <c r="CH4555"/>
      <c r="CI4555"/>
      <c r="CJ4555"/>
      <c r="CK4555"/>
      <c r="CL4555"/>
      <c r="CM4555"/>
      <c r="CN4555"/>
      <c r="CO4555"/>
      <c r="CP4555"/>
      <c r="CQ4555"/>
      <c r="CR4555"/>
      <c r="CS4555"/>
      <c r="CT4555"/>
      <c r="CU4555"/>
      <c r="CV4555"/>
      <c r="CW4555"/>
      <c r="CX4555"/>
      <c r="CY4555"/>
      <c r="CZ4555"/>
      <c r="DA4555"/>
      <c r="DB4555"/>
      <c r="DC4555"/>
      <c r="DD4555"/>
      <c r="DE4555"/>
      <c r="DF4555"/>
      <c r="DG4555"/>
      <c r="DH4555"/>
      <c r="DI4555"/>
      <c r="DJ4555"/>
      <c r="DK4555"/>
      <c r="DL4555"/>
      <c r="DM4555"/>
      <c r="DN4555"/>
      <c r="DO4555"/>
      <c r="DP4555"/>
      <c r="DQ4555"/>
      <c r="DR4555"/>
      <c r="DS4555"/>
      <c r="DT4555"/>
      <c r="DU4555"/>
      <c r="DV4555"/>
      <c r="DW4555"/>
      <c r="DX4555"/>
      <c r="DY4555"/>
      <c r="DZ4555"/>
      <c r="EA4555"/>
      <c r="EB4555"/>
      <c r="EC4555"/>
      <c r="ED4555"/>
      <c r="EE4555"/>
      <c r="EF4555"/>
      <c r="EG4555"/>
      <c r="EH4555"/>
      <c r="EI4555"/>
      <c r="EJ4555"/>
      <c r="EK4555"/>
      <c r="EL4555"/>
      <c r="EM4555"/>
      <c r="EN4555"/>
      <c r="EO4555"/>
      <c r="EP4555"/>
      <c r="EQ4555"/>
      <c r="ER4555"/>
      <c r="ES4555"/>
      <c r="ET4555"/>
      <c r="EU4555"/>
      <c r="EV4555"/>
      <c r="EW4555"/>
      <c r="EX4555"/>
      <c r="EY4555"/>
      <c r="EZ4555"/>
      <c r="FA4555"/>
      <c r="FB4555"/>
      <c r="FC4555"/>
      <c r="FD4555"/>
      <c r="FE4555"/>
      <c r="FF4555"/>
      <c r="FG4555"/>
      <c r="FH4555"/>
      <c r="FI4555"/>
      <c r="FJ4555"/>
      <c r="FK4555"/>
      <c r="FL4555"/>
      <c r="FM4555"/>
      <c r="FN4555"/>
      <c r="FO4555"/>
      <c r="FP4555"/>
      <c r="FQ4555"/>
      <c r="FR4555"/>
      <c r="FS4555"/>
      <c r="FT4555"/>
      <c r="FU4555"/>
      <c r="FV4555"/>
      <c r="FW4555"/>
      <c r="FX4555"/>
      <c r="FY4555"/>
      <c r="FZ4555"/>
      <c r="GA4555"/>
      <c r="GB4555"/>
      <c r="GC4555"/>
      <c r="GD4555"/>
      <c r="GE4555"/>
      <c r="GF4555"/>
      <c r="GG4555"/>
      <c r="GH4555"/>
      <c r="GI4555"/>
      <c r="GJ4555"/>
      <c r="GK4555"/>
      <c r="GL4555"/>
      <c r="GM4555"/>
      <c r="GN4555"/>
      <c r="GO4555"/>
      <c r="GP4555"/>
      <c r="GQ4555"/>
      <c r="GR4555"/>
      <c r="GS4555"/>
      <c r="GT4555"/>
      <c r="GU4555"/>
      <c r="GV4555"/>
      <c r="GW4555"/>
      <c r="GX4555"/>
      <c r="GY4555"/>
      <c r="GZ4555"/>
      <c r="HA4555"/>
      <c r="HB4555"/>
      <c r="HC4555"/>
      <c r="HD4555"/>
      <c r="HE4555"/>
      <c r="HF4555"/>
      <c r="HG4555"/>
      <c r="HH4555"/>
      <c r="HI4555"/>
      <c r="HJ4555"/>
      <c r="HK4555"/>
      <c r="HL4555"/>
      <c r="HM4555"/>
      <c r="HN4555"/>
      <c r="HO4555"/>
      <c r="HP4555"/>
      <c r="HQ4555"/>
      <c r="HR4555"/>
      <c r="HS4555"/>
      <c r="HT4555"/>
      <c r="HU4555"/>
      <c r="HV4555"/>
      <c r="HW4555"/>
      <c r="HX4555"/>
      <c r="HY4555"/>
      <c r="HZ4555"/>
      <c r="IA4555"/>
      <c r="IB4555"/>
      <c r="IC4555"/>
      <c r="ID4555"/>
      <c r="IE4555"/>
      <c r="IF4555"/>
      <c r="IG4555"/>
      <c r="IH4555"/>
      <c r="II4555"/>
      <c r="IJ4555"/>
      <c r="IK4555"/>
      <c r="IL4555"/>
      <c r="IM4555"/>
      <c r="IN4555"/>
      <c r="IO4555"/>
      <c r="IP4555"/>
      <c r="IQ4555"/>
      <c r="IR4555"/>
      <c r="IS4555"/>
      <c r="IT4555"/>
      <c r="IU4555"/>
      <c r="IV4555"/>
    </row>
    <row r="4556" spans="1:256" ht="12.5">
      <c r="A4556" s="305"/>
      <c r="B4556" s="124">
        <v>1</v>
      </c>
      <c r="C4556" s="66">
        <f t="shared" si="203"/>
        <v>0</v>
      </c>
      <c r="D4556" s="1225" t="s">
        <v>87</v>
      </c>
      <c r="E4556" s="1233" t="s">
        <v>90</v>
      </c>
      <c r="F4556" s="1233" t="s">
        <v>90</v>
      </c>
      <c r="G4556" s="78"/>
      <c r="H4556" s="96" t="s">
        <v>119</v>
      </c>
      <c r="I4556" s="107" t="s">
        <v>4901</v>
      </c>
      <c r="J4556" s="81"/>
      <c r="K4556" s="72"/>
      <c r="L4556" s="72"/>
      <c r="M4556" s="72"/>
      <c r="N4556" s="72"/>
      <c r="O4556" s="72"/>
      <c r="P4556" s="72"/>
      <c r="Q4556" s="833"/>
      <c r="R4556" s="102"/>
      <c r="S4556" s="73"/>
      <c r="T4556" s="102"/>
      <c r="U4556" s="103"/>
      <c r="V4556" s="104"/>
      <c r="W4556"/>
      <c r="X4556"/>
      <c r="Y4556"/>
      <c r="Z4556"/>
      <c r="AA4556"/>
      <c r="AB4556"/>
      <c r="AC4556"/>
      <c r="AD4556"/>
      <c r="AE4556"/>
      <c r="AF4556"/>
      <c r="AG4556"/>
      <c r="AH4556"/>
      <c r="AI4556"/>
      <c r="AJ4556"/>
      <c r="AK4556"/>
      <c r="AL4556"/>
      <c r="AM4556"/>
      <c r="AN4556"/>
      <c r="AO4556"/>
      <c r="AP4556"/>
      <c r="AQ4556"/>
      <c r="AR4556"/>
      <c r="AS4556"/>
      <c r="AT4556"/>
      <c r="AU4556"/>
      <c r="AV4556"/>
      <c r="AW4556"/>
      <c r="AX4556"/>
      <c r="AY4556"/>
      <c r="AZ4556"/>
      <c r="BA4556"/>
      <c r="BB4556"/>
      <c r="BC4556"/>
      <c r="BD4556"/>
      <c r="BE4556"/>
      <c r="BF4556"/>
      <c r="BG4556"/>
      <c r="BH4556"/>
      <c r="BI4556"/>
      <c r="BJ4556"/>
      <c r="BK4556"/>
      <c r="BL4556"/>
      <c r="BM4556"/>
      <c r="BN4556"/>
      <c r="BO4556"/>
      <c r="BP4556"/>
      <c r="BQ4556"/>
      <c r="BR4556"/>
      <c r="BS4556"/>
      <c r="BT4556"/>
      <c r="BU4556"/>
      <c r="BV4556"/>
      <c r="BW4556"/>
      <c r="BX4556"/>
      <c r="BY4556"/>
      <c r="BZ4556"/>
      <c r="CA4556"/>
      <c r="CB4556"/>
      <c r="CC4556"/>
      <c r="CD4556"/>
      <c r="CE4556"/>
      <c r="CF4556"/>
      <c r="CG4556"/>
      <c r="CH4556"/>
      <c r="CI4556"/>
      <c r="CJ4556"/>
      <c r="CK4556"/>
      <c r="CL4556"/>
      <c r="CM4556"/>
      <c r="CN4556"/>
      <c r="CO4556"/>
      <c r="CP4556"/>
      <c r="CQ4556"/>
      <c r="CR4556"/>
      <c r="CS4556"/>
      <c r="CT4556"/>
      <c r="CU4556"/>
      <c r="CV4556"/>
      <c r="CW4556"/>
      <c r="CX4556"/>
      <c r="CY4556"/>
      <c r="CZ4556"/>
      <c r="DA4556"/>
      <c r="DB4556"/>
      <c r="DC4556"/>
      <c r="DD4556"/>
      <c r="DE4556"/>
      <c r="DF4556"/>
      <c r="DG4556"/>
      <c r="DH4556"/>
      <c r="DI4556"/>
      <c r="DJ4556"/>
      <c r="DK4556"/>
      <c r="DL4556"/>
      <c r="DM4556"/>
      <c r="DN4556"/>
      <c r="DO4556"/>
      <c r="DP4556"/>
      <c r="DQ4556"/>
      <c r="DR4556"/>
      <c r="DS4556"/>
      <c r="DT4556"/>
      <c r="DU4556"/>
      <c r="DV4556"/>
      <c r="DW4556"/>
      <c r="DX4556"/>
      <c r="DY4556"/>
      <c r="DZ4556"/>
      <c r="EA4556"/>
      <c r="EB4556"/>
      <c r="EC4556"/>
      <c r="ED4556"/>
      <c r="EE4556"/>
      <c r="EF4556"/>
      <c r="EG4556"/>
      <c r="EH4556"/>
      <c r="EI4556"/>
      <c r="EJ4556"/>
      <c r="EK4556"/>
      <c r="EL4556"/>
      <c r="EM4556"/>
      <c r="EN4556"/>
      <c r="EO4556"/>
      <c r="EP4556"/>
      <c r="EQ4556"/>
      <c r="ER4556"/>
      <c r="ES4556"/>
      <c r="ET4556"/>
      <c r="EU4556"/>
      <c r="EV4556"/>
      <c r="EW4556"/>
      <c r="EX4556"/>
      <c r="EY4556"/>
      <c r="EZ4556"/>
      <c r="FA4556"/>
      <c r="FB4556"/>
      <c r="FC4556"/>
      <c r="FD4556"/>
      <c r="FE4556"/>
      <c r="FF4556"/>
      <c r="FG4556"/>
      <c r="FH4556"/>
      <c r="FI4556"/>
      <c r="FJ4556"/>
      <c r="FK4556"/>
      <c r="FL4556"/>
      <c r="FM4556"/>
      <c r="FN4556"/>
      <c r="FO4556"/>
      <c r="FP4556"/>
      <c r="FQ4556"/>
      <c r="FR4556"/>
      <c r="FS4556"/>
      <c r="FT4556"/>
      <c r="FU4556"/>
      <c r="FV4556"/>
      <c r="FW4556"/>
      <c r="FX4556"/>
      <c r="FY4556"/>
      <c r="FZ4556"/>
      <c r="GA4556"/>
      <c r="GB4556"/>
      <c r="GC4556"/>
      <c r="GD4556"/>
      <c r="GE4556"/>
      <c r="GF4556"/>
      <c r="GG4556"/>
      <c r="GH4556"/>
      <c r="GI4556"/>
      <c r="GJ4556"/>
      <c r="GK4556"/>
      <c r="GL4556"/>
      <c r="GM4556"/>
      <c r="GN4556"/>
      <c r="GO4556"/>
      <c r="GP4556"/>
      <c r="GQ4556"/>
      <c r="GR4556"/>
      <c r="GS4556"/>
      <c r="GT4556"/>
      <c r="GU4556"/>
      <c r="GV4556"/>
      <c r="GW4556"/>
      <c r="GX4556"/>
      <c r="GY4556"/>
      <c r="GZ4556"/>
      <c r="HA4556"/>
      <c r="HB4556"/>
      <c r="HC4556"/>
      <c r="HD4556"/>
      <c r="HE4556"/>
      <c r="HF4556"/>
      <c r="HG4556"/>
      <c r="HH4556"/>
      <c r="HI4556"/>
      <c r="HJ4556"/>
      <c r="HK4556"/>
      <c r="HL4556"/>
      <c r="HM4556"/>
      <c r="HN4556"/>
      <c r="HO4556"/>
      <c r="HP4556"/>
      <c r="HQ4556"/>
      <c r="HR4556"/>
      <c r="HS4556"/>
      <c r="HT4556"/>
      <c r="HU4556"/>
      <c r="HV4556"/>
      <c r="HW4556"/>
      <c r="HX4556"/>
      <c r="HY4556"/>
      <c r="HZ4556"/>
      <c r="IA4556"/>
      <c r="IB4556"/>
      <c r="IC4556"/>
      <c r="ID4556"/>
      <c r="IE4556"/>
      <c r="IF4556"/>
      <c r="IG4556"/>
      <c r="IH4556"/>
      <c r="II4556"/>
      <c r="IJ4556"/>
      <c r="IK4556"/>
      <c r="IL4556"/>
      <c r="IM4556"/>
      <c r="IN4556"/>
      <c r="IO4556"/>
      <c r="IP4556"/>
      <c r="IQ4556"/>
      <c r="IR4556"/>
      <c r="IS4556"/>
      <c r="IT4556"/>
      <c r="IU4556"/>
      <c r="IV4556"/>
    </row>
    <row r="4557" spans="1:256" ht="12.5">
      <c r="A4557" s="305"/>
      <c r="B4557" s="65">
        <v>1</v>
      </c>
      <c r="C4557" s="66">
        <f t="shared" si="203"/>
        <v>0</v>
      </c>
      <c r="D4557" s="99" t="s">
        <v>99</v>
      </c>
      <c r="E4557" s="77" t="s">
        <v>90</v>
      </c>
      <c r="F4557" s="99" t="s">
        <v>70</v>
      </c>
      <c r="G4557" s="78"/>
      <c r="H4557" s="96" t="s">
        <v>140</v>
      </c>
      <c r="I4557" s="107" t="s">
        <v>4902</v>
      </c>
      <c r="J4557" s="81"/>
      <c r="K4557" s="72"/>
      <c r="L4557" s="72"/>
      <c r="M4557" s="72"/>
      <c r="N4557" s="72"/>
      <c r="O4557" s="72"/>
      <c r="P4557" s="72"/>
      <c r="Q4557" s="833"/>
      <c r="R4557" s="102"/>
      <c r="S4557" s="73"/>
      <c r="T4557" s="102"/>
      <c r="U4557" s="103"/>
      <c r="V4557" s="104"/>
      <c r="W4557"/>
      <c r="X4557"/>
      <c r="Y4557"/>
      <c r="Z4557"/>
      <c r="AA4557"/>
      <c r="AB4557"/>
      <c r="AC4557"/>
      <c r="AD4557"/>
      <c r="AE4557"/>
      <c r="AF4557"/>
      <c r="AG4557"/>
      <c r="AH4557"/>
      <c r="AI4557"/>
      <c r="AJ4557"/>
      <c r="AK4557"/>
      <c r="AL4557"/>
      <c r="AM4557"/>
      <c r="AN4557"/>
      <c r="AO4557"/>
      <c r="AP4557"/>
      <c r="AQ4557"/>
      <c r="AR4557"/>
      <c r="AS4557"/>
      <c r="AT4557"/>
      <c r="AU4557"/>
      <c r="AV4557"/>
      <c r="AW4557"/>
      <c r="AX4557"/>
      <c r="AY4557"/>
      <c r="AZ4557"/>
      <c r="BA4557"/>
      <c r="BB4557"/>
      <c r="BC4557"/>
      <c r="BD4557"/>
      <c r="BE4557"/>
      <c r="BF4557"/>
      <c r="BG4557"/>
      <c r="BH4557"/>
      <c r="BI4557"/>
      <c r="BJ4557"/>
      <c r="BK4557"/>
      <c r="BL4557"/>
      <c r="BM4557"/>
      <c r="BN4557"/>
      <c r="BO4557"/>
      <c r="BP4557"/>
      <c r="BQ4557"/>
      <c r="BR4557"/>
      <c r="BS4557"/>
      <c r="BT4557"/>
      <c r="BU4557"/>
      <c r="BV4557"/>
      <c r="BW4557"/>
      <c r="BX4557"/>
      <c r="BY4557"/>
      <c r="BZ4557"/>
      <c r="CA4557"/>
      <c r="CB4557"/>
      <c r="CC4557"/>
      <c r="CD4557"/>
      <c r="CE4557"/>
      <c r="CF4557"/>
      <c r="CG4557"/>
      <c r="CH4557"/>
      <c r="CI4557"/>
      <c r="CJ4557"/>
      <c r="CK4557"/>
      <c r="CL4557"/>
      <c r="CM4557"/>
      <c r="CN4557"/>
      <c r="CO4557"/>
      <c r="CP4557"/>
      <c r="CQ4557"/>
      <c r="CR4557"/>
      <c r="CS4557"/>
      <c r="CT4557"/>
      <c r="CU4557"/>
      <c r="CV4557"/>
      <c r="CW4557"/>
      <c r="CX4557"/>
      <c r="CY4557"/>
      <c r="CZ4557"/>
      <c r="DA4557"/>
      <c r="DB4557"/>
      <c r="DC4557"/>
      <c r="DD4557"/>
      <c r="DE4557"/>
      <c r="DF4557"/>
      <c r="DG4557"/>
      <c r="DH4557"/>
      <c r="DI4557"/>
      <c r="DJ4557"/>
      <c r="DK4557"/>
      <c r="DL4557"/>
      <c r="DM4557"/>
      <c r="DN4557"/>
      <c r="DO4557"/>
      <c r="DP4557"/>
      <c r="DQ4557"/>
      <c r="DR4557"/>
      <c r="DS4557"/>
      <c r="DT4557"/>
      <c r="DU4557"/>
      <c r="DV4557"/>
      <c r="DW4557"/>
      <c r="DX4557"/>
      <c r="DY4557"/>
      <c r="DZ4557"/>
      <c r="EA4557"/>
      <c r="EB4557"/>
      <c r="EC4557"/>
      <c r="ED4557"/>
      <c r="EE4557"/>
      <c r="EF4557"/>
      <c r="EG4557"/>
      <c r="EH4557"/>
      <c r="EI4557"/>
      <c r="EJ4557"/>
      <c r="EK4557"/>
      <c r="EL4557"/>
      <c r="EM4557"/>
      <c r="EN4557"/>
      <c r="EO4557"/>
      <c r="EP4557"/>
      <c r="EQ4557"/>
      <c r="ER4557"/>
      <c r="ES4557"/>
      <c r="ET4557"/>
      <c r="EU4557"/>
      <c r="EV4557"/>
      <c r="EW4557"/>
      <c r="EX4557"/>
      <c r="EY4557"/>
      <c r="EZ4557"/>
      <c r="FA4557"/>
      <c r="FB4557"/>
      <c r="FC4557"/>
      <c r="FD4557"/>
      <c r="FE4557"/>
      <c r="FF4557"/>
      <c r="FG4557"/>
      <c r="FH4557"/>
      <c r="FI4557"/>
      <c r="FJ4557"/>
      <c r="FK4557"/>
      <c r="FL4557"/>
      <c r="FM4557"/>
      <c r="FN4557"/>
      <c r="FO4557"/>
      <c r="FP4557"/>
      <c r="FQ4557"/>
      <c r="FR4557"/>
      <c r="FS4557"/>
      <c r="FT4557"/>
      <c r="FU4557"/>
      <c r="FV4557"/>
      <c r="FW4557"/>
      <c r="FX4557"/>
      <c r="FY4557"/>
      <c r="FZ4557"/>
      <c r="GA4557"/>
      <c r="GB4557"/>
      <c r="GC4557"/>
      <c r="GD4557"/>
      <c r="GE4557"/>
      <c r="GF4557"/>
      <c r="GG4557"/>
      <c r="GH4557"/>
      <c r="GI4557"/>
      <c r="GJ4557"/>
      <c r="GK4557"/>
      <c r="GL4557"/>
      <c r="GM4557"/>
      <c r="GN4557"/>
      <c r="GO4557"/>
      <c r="GP4557"/>
      <c r="GQ4557"/>
      <c r="GR4557"/>
      <c r="GS4557"/>
      <c r="GT4557"/>
      <c r="GU4557"/>
      <c r="GV4557"/>
      <c r="GW4557"/>
      <c r="GX4557"/>
      <c r="GY4557"/>
      <c r="GZ4557"/>
      <c r="HA4557"/>
      <c r="HB4557"/>
      <c r="HC4557"/>
      <c r="HD4557"/>
      <c r="HE4557"/>
      <c r="HF4557"/>
      <c r="HG4557"/>
      <c r="HH4557"/>
      <c r="HI4557"/>
      <c r="HJ4557"/>
      <c r="HK4557"/>
      <c r="HL4557"/>
      <c r="HM4557"/>
      <c r="HN4557"/>
      <c r="HO4557"/>
      <c r="HP4557"/>
      <c r="HQ4557"/>
      <c r="HR4557"/>
      <c r="HS4557"/>
      <c r="HT4557"/>
      <c r="HU4557"/>
      <c r="HV4557"/>
      <c r="HW4557"/>
      <c r="HX4557"/>
      <c r="HY4557"/>
      <c r="HZ4557"/>
      <c r="IA4557"/>
      <c r="IB4557"/>
      <c r="IC4557"/>
      <c r="ID4557"/>
      <c r="IE4557"/>
      <c r="IF4557"/>
      <c r="IG4557"/>
      <c r="IH4557"/>
      <c r="II4557"/>
      <c r="IJ4557"/>
      <c r="IK4557"/>
      <c r="IL4557"/>
      <c r="IM4557"/>
      <c r="IN4557"/>
      <c r="IO4557"/>
      <c r="IP4557"/>
      <c r="IQ4557"/>
      <c r="IR4557"/>
      <c r="IS4557"/>
      <c r="IT4557"/>
      <c r="IU4557"/>
      <c r="IV4557"/>
    </row>
    <row r="4558" spans="1:256" ht="12.5">
      <c r="A4558" s="305"/>
      <c r="B4558" s="65">
        <v>1</v>
      </c>
      <c r="C4558" s="66">
        <f>IF(E4558="A",4,IF(E4558="B",3,IF(E4558="C",2,IF(E4558="D",1,0))))</f>
        <v>2</v>
      </c>
      <c r="D4558" s="76" t="s">
        <v>87</v>
      </c>
      <c r="E4558" s="77" t="s">
        <v>90</v>
      </c>
      <c r="F4558" s="76" t="s">
        <v>68</v>
      </c>
      <c r="G4558" s="78"/>
      <c r="H4558" s="96" t="s">
        <v>140</v>
      </c>
      <c r="I4558" s="107" t="s">
        <v>932</v>
      </c>
      <c r="J4558" s="81" t="s">
        <v>17</v>
      </c>
      <c r="K4558" s="72"/>
      <c r="L4558" s="72"/>
      <c r="M4558" s="72"/>
      <c r="N4558" s="72"/>
      <c r="O4558" s="72"/>
      <c r="P4558" s="72"/>
      <c r="Q4558" s="833"/>
      <c r="R4558" s="102"/>
      <c r="S4558" s="73"/>
      <c r="T4558" s="102"/>
      <c r="U4558" s="103"/>
      <c r="V4558" s="104"/>
      <c r="W4558"/>
      <c r="X4558"/>
      <c r="Y4558"/>
      <c r="Z4558"/>
      <c r="AA4558"/>
      <c r="AB4558"/>
      <c r="AC4558"/>
      <c r="AD4558"/>
      <c r="AE4558"/>
      <c r="AF4558"/>
      <c r="AG4558"/>
      <c r="AH4558"/>
      <c r="AI4558"/>
      <c r="AJ4558"/>
      <c r="AK4558"/>
      <c r="AL4558"/>
      <c r="AM4558"/>
      <c r="AN4558"/>
      <c r="AO4558"/>
      <c r="AP4558"/>
      <c r="AQ4558"/>
      <c r="AR4558"/>
      <c r="AS4558"/>
      <c r="AT4558"/>
      <c r="AU4558"/>
      <c r="AV4558"/>
      <c r="AW4558"/>
      <c r="AX4558"/>
      <c r="AY4558"/>
      <c r="AZ4558"/>
      <c r="BA4558"/>
      <c r="BB4558"/>
      <c r="BC4558"/>
      <c r="BD4558"/>
      <c r="BE4558"/>
      <c r="BF4558"/>
      <c r="BG4558"/>
      <c r="BH4558"/>
      <c r="BI4558"/>
      <c r="BJ4558"/>
      <c r="BK4558"/>
      <c r="BL4558"/>
      <c r="BM4558"/>
      <c r="BN4558"/>
      <c r="BO4558"/>
      <c r="BP4558"/>
      <c r="BQ4558"/>
      <c r="BR4558"/>
      <c r="BS4558"/>
      <c r="BT4558"/>
      <c r="BU4558"/>
      <c r="BV4558"/>
      <c r="BW4558"/>
      <c r="BX4558"/>
      <c r="BY4558"/>
      <c r="BZ4558"/>
      <c r="CA4558"/>
      <c r="CB4558"/>
      <c r="CC4558"/>
      <c r="CD4558"/>
      <c r="CE4558"/>
      <c r="CF4558"/>
      <c r="CG4558"/>
      <c r="CH4558"/>
      <c r="CI4558"/>
      <c r="CJ4558"/>
      <c r="CK4558"/>
      <c r="CL4558"/>
      <c r="CM4558"/>
      <c r="CN4558"/>
      <c r="CO4558"/>
      <c r="CP4558"/>
      <c r="CQ4558"/>
      <c r="CR4558"/>
      <c r="CS4558"/>
      <c r="CT4558"/>
      <c r="CU4558"/>
      <c r="CV4558"/>
      <c r="CW4558"/>
      <c r="CX4558"/>
      <c r="CY4558"/>
      <c r="CZ4558"/>
      <c r="DA4558"/>
      <c r="DB4558"/>
      <c r="DC4558"/>
      <c r="DD4558"/>
      <c r="DE4558"/>
      <c r="DF4558"/>
      <c r="DG4558"/>
      <c r="DH4558"/>
      <c r="DI4558"/>
      <c r="DJ4558"/>
      <c r="DK4558"/>
      <c r="DL4558"/>
      <c r="DM4558"/>
      <c r="DN4558"/>
      <c r="DO4558"/>
      <c r="DP4558"/>
      <c r="DQ4558"/>
      <c r="DR4558"/>
      <c r="DS4558"/>
      <c r="DT4558"/>
      <c r="DU4558"/>
      <c r="DV4558"/>
      <c r="DW4558"/>
      <c r="DX4558"/>
      <c r="DY4558"/>
      <c r="DZ4558"/>
      <c r="EA4558"/>
      <c r="EB4558"/>
      <c r="EC4558"/>
      <c r="ED4558"/>
      <c r="EE4558"/>
      <c r="EF4558"/>
      <c r="EG4558"/>
      <c r="EH4558"/>
      <c r="EI4558"/>
      <c r="EJ4558"/>
      <c r="EK4558"/>
      <c r="EL4558"/>
      <c r="EM4558"/>
      <c r="EN4558"/>
      <c r="EO4558"/>
      <c r="EP4558"/>
      <c r="EQ4558"/>
      <c r="ER4558"/>
      <c r="ES4558"/>
      <c r="ET4558"/>
      <c r="EU4558"/>
      <c r="EV4558"/>
      <c r="EW4558"/>
      <c r="EX4558"/>
      <c r="EY4558"/>
      <c r="EZ4558"/>
      <c r="FA4558"/>
      <c r="FB4558"/>
      <c r="FC4558"/>
      <c r="FD4558"/>
      <c r="FE4558"/>
      <c r="FF4558"/>
      <c r="FG4558"/>
      <c r="FH4558"/>
      <c r="FI4558"/>
      <c r="FJ4558"/>
      <c r="FK4558"/>
      <c r="FL4558"/>
      <c r="FM4558"/>
      <c r="FN4558"/>
      <c r="FO4558"/>
      <c r="FP4558"/>
      <c r="FQ4558"/>
      <c r="FR4558"/>
      <c r="FS4558"/>
      <c r="FT4558"/>
      <c r="FU4558"/>
      <c r="FV4558"/>
      <c r="FW4558"/>
      <c r="FX4558"/>
      <c r="FY4558"/>
      <c r="FZ4558"/>
      <c r="GA4558"/>
      <c r="GB4558"/>
      <c r="GC4558"/>
      <c r="GD4558"/>
      <c r="GE4558"/>
      <c r="GF4558"/>
      <c r="GG4558"/>
      <c r="GH4558"/>
      <c r="GI4558"/>
      <c r="GJ4558"/>
      <c r="GK4558"/>
      <c r="GL4558"/>
      <c r="GM4558"/>
      <c r="GN4558"/>
      <c r="GO4558"/>
      <c r="GP4558"/>
      <c r="GQ4558"/>
      <c r="GR4558"/>
      <c r="GS4558"/>
      <c r="GT4558"/>
      <c r="GU4558"/>
      <c r="GV4558"/>
      <c r="GW4558"/>
      <c r="GX4558"/>
      <c r="GY4558"/>
      <c r="GZ4558"/>
      <c r="HA4558"/>
      <c r="HB4558"/>
      <c r="HC4558"/>
      <c r="HD4558"/>
      <c r="HE4558"/>
      <c r="HF4558"/>
      <c r="HG4558"/>
      <c r="HH4558"/>
      <c r="HI4558"/>
      <c r="HJ4558"/>
      <c r="HK4558"/>
      <c r="HL4558"/>
      <c r="HM4558"/>
      <c r="HN4558"/>
      <c r="HO4558"/>
      <c r="HP4558"/>
      <c r="HQ4558"/>
      <c r="HR4558"/>
      <c r="HS4558"/>
      <c r="HT4558"/>
      <c r="HU4558"/>
      <c r="HV4558"/>
      <c r="HW4558"/>
      <c r="HX4558"/>
      <c r="HY4558"/>
      <c r="HZ4558"/>
      <c r="IA4558"/>
      <c r="IB4558"/>
      <c r="IC4558"/>
      <c r="ID4558"/>
      <c r="IE4558"/>
      <c r="IF4558"/>
      <c r="IG4558"/>
      <c r="IH4558"/>
      <c r="II4558"/>
      <c r="IJ4558"/>
      <c r="IK4558"/>
      <c r="IL4558"/>
      <c r="IM4558"/>
      <c r="IN4558"/>
      <c r="IO4558"/>
      <c r="IP4558"/>
      <c r="IQ4558"/>
      <c r="IR4558"/>
      <c r="IS4558"/>
      <c r="IT4558"/>
      <c r="IU4558"/>
      <c r="IV4558"/>
    </row>
    <row r="4559" spans="1:256" ht="12.5">
      <c r="A4559" s="305"/>
      <c r="B4559" s="65">
        <v>1</v>
      </c>
      <c r="C4559" s="66">
        <f>IF(E4559="A",1,IF(E4559="B",1,0))</f>
        <v>1</v>
      </c>
      <c r="D4559" s="76" t="s">
        <v>87</v>
      </c>
      <c r="E4559" s="76" t="s">
        <v>87</v>
      </c>
      <c r="F4559" s="99" t="s">
        <v>99</v>
      </c>
      <c r="G4559" s="78"/>
      <c r="H4559" s="96" t="s">
        <v>119</v>
      </c>
      <c r="I4559" s="107" t="s">
        <v>4903</v>
      </c>
      <c r="J4559" s="81"/>
      <c r="K4559" s="72"/>
      <c r="L4559" s="72"/>
      <c r="M4559" s="72"/>
      <c r="N4559" s="72"/>
      <c r="O4559" s="72"/>
      <c r="P4559" s="72"/>
      <c r="Q4559" s="833"/>
      <c r="R4559" s="102"/>
      <c r="S4559" s="73"/>
      <c r="T4559" s="102"/>
      <c r="U4559" s="103"/>
      <c r="V4559" s="104"/>
      <c r="W4559"/>
      <c r="X4559"/>
      <c r="Y4559"/>
      <c r="Z4559"/>
      <c r="AA4559"/>
      <c r="AB4559"/>
      <c r="AC4559"/>
      <c r="AD4559"/>
      <c r="AE4559"/>
      <c r="AF4559"/>
      <c r="AG4559"/>
      <c r="AH4559"/>
      <c r="AI4559"/>
      <c r="AJ4559"/>
      <c r="AK4559"/>
      <c r="AL4559"/>
      <c r="AM4559"/>
      <c r="AN4559"/>
      <c r="AO4559"/>
      <c r="AP4559"/>
      <c r="AQ4559"/>
      <c r="AR4559"/>
      <c r="AS4559"/>
      <c r="AT4559"/>
      <c r="AU4559"/>
      <c r="AV4559"/>
      <c r="AW4559"/>
      <c r="AX4559"/>
      <c r="AY4559"/>
      <c r="AZ4559"/>
      <c r="BA4559"/>
      <c r="BB4559"/>
      <c r="BC4559"/>
      <c r="BD4559"/>
      <c r="BE4559"/>
      <c r="BF4559"/>
      <c r="BG4559"/>
      <c r="BH4559"/>
      <c r="BI4559"/>
      <c r="BJ4559"/>
      <c r="BK4559"/>
      <c r="BL4559"/>
      <c r="BM4559"/>
      <c r="BN4559"/>
      <c r="BO4559"/>
      <c r="BP4559"/>
      <c r="BQ4559"/>
      <c r="BR4559"/>
      <c r="BS4559"/>
      <c r="BT4559"/>
      <c r="BU4559"/>
      <c r="BV4559"/>
      <c r="BW4559"/>
      <c r="BX4559"/>
      <c r="BY4559"/>
      <c r="BZ4559"/>
      <c r="CA4559"/>
      <c r="CB4559"/>
      <c r="CC4559"/>
      <c r="CD4559"/>
      <c r="CE4559"/>
      <c r="CF4559"/>
      <c r="CG4559"/>
      <c r="CH4559"/>
      <c r="CI4559"/>
      <c r="CJ4559"/>
      <c r="CK4559"/>
      <c r="CL4559"/>
      <c r="CM4559"/>
      <c r="CN4559"/>
      <c r="CO4559"/>
      <c r="CP4559"/>
      <c r="CQ4559"/>
      <c r="CR4559"/>
      <c r="CS4559"/>
      <c r="CT4559"/>
      <c r="CU4559"/>
      <c r="CV4559"/>
      <c r="CW4559"/>
      <c r="CX4559"/>
      <c r="CY4559"/>
      <c r="CZ4559"/>
      <c r="DA4559"/>
      <c r="DB4559"/>
      <c r="DC4559"/>
      <c r="DD4559"/>
      <c r="DE4559"/>
      <c r="DF4559"/>
      <c r="DG4559"/>
      <c r="DH4559"/>
      <c r="DI4559"/>
      <c r="DJ4559"/>
      <c r="DK4559"/>
      <c r="DL4559"/>
      <c r="DM4559"/>
      <c r="DN4559"/>
      <c r="DO4559"/>
      <c r="DP4559"/>
      <c r="DQ4559"/>
      <c r="DR4559"/>
      <c r="DS4559"/>
      <c r="DT4559"/>
      <c r="DU4559"/>
      <c r="DV4559"/>
      <c r="DW4559"/>
      <c r="DX4559"/>
      <c r="DY4559"/>
      <c r="DZ4559"/>
      <c r="EA4559"/>
      <c r="EB4559"/>
      <c r="EC4559"/>
      <c r="ED4559"/>
      <c r="EE4559"/>
      <c r="EF4559"/>
      <c r="EG4559"/>
      <c r="EH4559"/>
      <c r="EI4559"/>
      <c r="EJ4559"/>
      <c r="EK4559"/>
      <c r="EL4559"/>
      <c r="EM4559"/>
      <c r="EN4559"/>
      <c r="EO4559"/>
      <c r="EP4559"/>
      <c r="EQ4559"/>
      <c r="ER4559"/>
      <c r="ES4559"/>
      <c r="ET4559"/>
      <c r="EU4559"/>
      <c r="EV4559"/>
      <c r="EW4559"/>
      <c r="EX4559"/>
      <c r="EY4559"/>
      <c r="EZ4559"/>
      <c r="FA4559"/>
      <c r="FB4559"/>
      <c r="FC4559"/>
      <c r="FD4559"/>
      <c r="FE4559"/>
      <c r="FF4559"/>
      <c r="FG4559"/>
      <c r="FH4559"/>
      <c r="FI4559"/>
      <c r="FJ4559"/>
      <c r="FK4559"/>
      <c r="FL4559"/>
      <c r="FM4559"/>
      <c r="FN4559"/>
      <c r="FO4559"/>
      <c r="FP4559"/>
      <c r="FQ4559"/>
      <c r="FR4559"/>
      <c r="FS4559"/>
      <c r="FT4559"/>
      <c r="FU4559"/>
      <c r="FV4559"/>
      <c r="FW4559"/>
      <c r="FX4559"/>
      <c r="FY4559"/>
      <c r="FZ4559"/>
      <c r="GA4559"/>
      <c r="GB4559"/>
      <c r="GC4559"/>
      <c r="GD4559"/>
      <c r="GE4559"/>
      <c r="GF4559"/>
      <c r="GG4559"/>
      <c r="GH4559"/>
      <c r="GI4559"/>
      <c r="GJ4559"/>
      <c r="GK4559"/>
      <c r="GL4559"/>
      <c r="GM4559"/>
      <c r="GN4559"/>
      <c r="GO4559"/>
      <c r="GP4559"/>
      <c r="GQ4559"/>
      <c r="GR4559"/>
      <c r="GS4559"/>
      <c r="GT4559"/>
      <c r="GU4559"/>
      <c r="GV4559"/>
      <c r="GW4559"/>
      <c r="GX4559"/>
      <c r="GY4559"/>
      <c r="GZ4559"/>
      <c r="HA4559"/>
      <c r="HB4559"/>
      <c r="HC4559"/>
      <c r="HD4559"/>
      <c r="HE4559"/>
      <c r="HF4559"/>
      <c r="HG4559"/>
      <c r="HH4559"/>
      <c r="HI4559"/>
      <c r="HJ4559"/>
      <c r="HK4559"/>
      <c r="HL4559"/>
      <c r="HM4559"/>
      <c r="HN4559"/>
      <c r="HO4559"/>
      <c r="HP4559"/>
      <c r="HQ4559"/>
      <c r="HR4559"/>
      <c r="HS4559"/>
      <c r="HT4559"/>
      <c r="HU4559"/>
      <c r="HV4559"/>
      <c r="HW4559"/>
      <c r="HX4559"/>
      <c r="HY4559"/>
      <c r="HZ4559"/>
      <c r="IA4559"/>
      <c r="IB4559"/>
      <c r="IC4559"/>
      <c r="ID4559"/>
      <c r="IE4559"/>
      <c r="IF4559"/>
      <c r="IG4559"/>
      <c r="IH4559"/>
      <c r="II4559"/>
      <c r="IJ4559"/>
      <c r="IK4559"/>
      <c r="IL4559"/>
      <c r="IM4559"/>
      <c r="IN4559"/>
      <c r="IO4559"/>
      <c r="IP4559"/>
      <c r="IQ4559"/>
      <c r="IR4559"/>
      <c r="IS4559"/>
      <c r="IT4559"/>
      <c r="IU4559"/>
      <c r="IV4559"/>
    </row>
    <row r="4560" spans="1:256" ht="12.5">
      <c r="A4560"/>
      <c r="B4560" s="65">
        <v>1</v>
      </c>
      <c r="C4560" s="66">
        <v>2</v>
      </c>
      <c r="D4560" s="76" t="s">
        <v>87</v>
      </c>
      <c r="E4560" s="77" t="s">
        <v>90</v>
      </c>
      <c r="F4560" s="76" t="s">
        <v>87</v>
      </c>
      <c r="G4560" s="78"/>
      <c r="H4560" s="100" t="s">
        <v>101</v>
      </c>
      <c r="I4560" s="101" t="s">
        <v>538</v>
      </c>
      <c r="J4560" s="81" t="s">
        <v>7</v>
      </c>
      <c r="K4560" s="72"/>
      <c r="L4560" s="72"/>
      <c r="M4560" s="72"/>
      <c r="N4560" s="72"/>
      <c r="O4560" s="72"/>
      <c r="P4560" s="72"/>
      <c r="Q4560" s="833"/>
      <c r="R4560" s="102"/>
      <c r="S4560" s="73"/>
      <c r="T4560" s="102"/>
      <c r="U4560" s="103"/>
      <c r="V4560" s="104"/>
      <c r="W4560"/>
      <c r="X4560"/>
      <c r="Y4560"/>
      <c r="Z4560"/>
      <c r="AA4560"/>
      <c r="AB4560"/>
      <c r="AC4560"/>
      <c r="AD4560"/>
      <c r="AE4560"/>
      <c r="AF4560"/>
      <c r="AG4560"/>
      <c r="AH4560"/>
      <c r="AI4560"/>
      <c r="AJ4560"/>
      <c r="AK4560"/>
      <c r="AL4560"/>
      <c r="AM4560"/>
      <c r="AN4560"/>
      <c r="AO4560"/>
      <c r="AP4560"/>
      <c r="AQ4560"/>
      <c r="AR4560"/>
      <c r="AS4560"/>
      <c r="AT4560"/>
      <c r="AU4560"/>
      <c r="AV4560"/>
      <c r="AW4560"/>
      <c r="AX4560"/>
      <c r="AY4560"/>
      <c r="AZ4560"/>
      <c r="BA4560"/>
      <c r="BB4560"/>
      <c r="BC4560"/>
      <c r="BD4560"/>
      <c r="BE4560"/>
      <c r="BF4560"/>
      <c r="BG4560"/>
      <c r="BH4560"/>
      <c r="BI4560"/>
      <c r="BJ4560"/>
      <c r="BK4560"/>
      <c r="BL4560"/>
      <c r="BM4560"/>
      <c r="BN4560"/>
      <c r="BO4560"/>
      <c r="BP4560"/>
      <c r="BQ4560"/>
      <c r="BR4560"/>
      <c r="BS4560"/>
      <c r="BT4560"/>
      <c r="BU4560"/>
      <c r="BV4560"/>
      <c r="BW4560"/>
      <c r="BX4560"/>
      <c r="BY4560"/>
      <c r="BZ4560"/>
      <c r="CA4560"/>
      <c r="CB4560"/>
      <c r="CC4560"/>
      <c r="CD4560"/>
      <c r="CE4560"/>
      <c r="CF4560"/>
      <c r="CG4560"/>
      <c r="CH4560"/>
      <c r="CI4560"/>
      <c r="CJ4560"/>
      <c r="CK4560"/>
      <c r="CL4560"/>
      <c r="CM4560"/>
      <c r="CN4560"/>
      <c r="CO4560"/>
      <c r="CP4560"/>
      <c r="CQ4560"/>
      <c r="CR4560"/>
      <c r="CS4560"/>
      <c r="CT4560"/>
      <c r="CU4560"/>
      <c r="CV4560"/>
      <c r="CW4560"/>
      <c r="CX4560"/>
      <c r="CY4560"/>
      <c r="CZ4560"/>
      <c r="DA4560"/>
      <c r="DB4560"/>
      <c r="DC4560"/>
      <c r="DD4560"/>
      <c r="DE4560"/>
      <c r="DF4560"/>
      <c r="DG4560"/>
      <c r="DH4560"/>
      <c r="DI4560"/>
      <c r="DJ4560"/>
      <c r="DK4560"/>
      <c r="DL4560"/>
      <c r="DM4560"/>
      <c r="DN4560"/>
      <c r="DO4560"/>
      <c r="DP4560"/>
      <c r="DQ4560"/>
      <c r="DR4560"/>
      <c r="DS4560"/>
      <c r="DT4560"/>
      <c r="DU4560"/>
      <c r="DV4560"/>
      <c r="DW4560"/>
      <c r="DX4560"/>
      <c r="DY4560"/>
      <c r="DZ4560"/>
      <c r="EA4560"/>
      <c r="EB4560"/>
      <c r="EC4560"/>
      <c r="ED4560"/>
      <c r="EE4560"/>
      <c r="EF4560"/>
      <c r="EG4560"/>
      <c r="EH4560"/>
      <c r="EI4560"/>
      <c r="EJ4560"/>
      <c r="EK4560"/>
      <c r="EL4560"/>
      <c r="EM4560"/>
      <c r="EN4560"/>
      <c r="EO4560"/>
      <c r="EP4560"/>
      <c r="EQ4560"/>
      <c r="ER4560"/>
      <c r="ES4560"/>
      <c r="ET4560"/>
      <c r="EU4560"/>
      <c r="EV4560"/>
      <c r="EW4560"/>
      <c r="EX4560"/>
      <c r="EY4560"/>
      <c r="EZ4560"/>
      <c r="FA4560"/>
      <c r="FB4560"/>
      <c r="FC4560"/>
      <c r="FD4560"/>
      <c r="FE4560"/>
      <c r="FF4560"/>
      <c r="FG4560"/>
      <c r="FH4560"/>
      <c r="FI4560"/>
      <c r="FJ4560"/>
      <c r="FK4560"/>
      <c r="FL4560"/>
      <c r="FM4560"/>
      <c r="FN4560"/>
      <c r="FO4560"/>
      <c r="FP4560"/>
      <c r="FQ4560"/>
      <c r="FR4560"/>
      <c r="FS4560"/>
      <c r="FT4560"/>
      <c r="FU4560"/>
      <c r="FV4560"/>
      <c r="FW4560"/>
      <c r="FX4560"/>
      <c r="FY4560"/>
      <c r="FZ4560"/>
      <c r="GA4560"/>
      <c r="GB4560"/>
      <c r="GC4560"/>
      <c r="GD4560"/>
      <c r="GE4560"/>
      <c r="GF4560"/>
      <c r="GG4560"/>
      <c r="GH4560"/>
      <c r="GI4560"/>
      <c r="GJ4560"/>
      <c r="GK4560"/>
      <c r="GL4560"/>
      <c r="GM4560"/>
      <c r="GN4560"/>
      <c r="GO4560"/>
      <c r="GP4560"/>
      <c r="GQ4560"/>
      <c r="GR4560"/>
      <c r="GS4560"/>
      <c r="GT4560"/>
      <c r="GU4560"/>
      <c r="GV4560"/>
      <c r="GW4560"/>
      <c r="GX4560"/>
      <c r="GY4560"/>
      <c r="GZ4560"/>
      <c r="HA4560"/>
      <c r="HB4560"/>
      <c r="HC4560"/>
      <c r="HD4560"/>
      <c r="HE4560"/>
      <c r="HF4560"/>
      <c r="HG4560"/>
      <c r="HH4560"/>
      <c r="HI4560"/>
      <c r="HJ4560"/>
      <c r="HK4560"/>
      <c r="HL4560"/>
      <c r="HM4560"/>
      <c r="HN4560"/>
      <c r="HO4560"/>
      <c r="HP4560"/>
      <c r="HQ4560"/>
      <c r="HR4560"/>
      <c r="HS4560"/>
      <c r="HT4560"/>
      <c r="HU4560"/>
      <c r="HV4560"/>
      <c r="HW4560"/>
      <c r="HX4560"/>
      <c r="HY4560"/>
      <c r="HZ4560"/>
      <c r="IA4560"/>
      <c r="IB4560"/>
      <c r="IC4560"/>
      <c r="ID4560"/>
      <c r="IE4560"/>
      <c r="IF4560"/>
      <c r="IG4560"/>
      <c r="IH4560"/>
      <c r="II4560"/>
      <c r="IJ4560"/>
      <c r="IK4560"/>
      <c r="IL4560"/>
      <c r="IM4560"/>
      <c r="IN4560"/>
      <c r="IO4560"/>
      <c r="IP4560"/>
      <c r="IQ4560"/>
      <c r="IR4560"/>
      <c r="IS4560"/>
      <c r="IT4560"/>
      <c r="IU4560"/>
      <c r="IV4560"/>
    </row>
    <row r="4561" spans="1:256" ht="12.5">
      <c r="A4561" s="305"/>
      <c r="B4561" s="65">
        <v>1</v>
      </c>
      <c r="C4561" s="66">
        <f>IF(E4561="A",1,IF(E4561="B",1,0))</f>
        <v>1</v>
      </c>
      <c r="D4561" s="659" t="s">
        <v>90</v>
      </c>
      <c r="E4561" s="658" t="s">
        <v>87</v>
      </c>
      <c r="F4561" s="659" t="s">
        <v>90</v>
      </c>
      <c r="G4561" s="78"/>
      <c r="H4561" s="96" t="s">
        <v>135</v>
      </c>
      <c r="I4561" s="107" t="s">
        <v>4904</v>
      </c>
      <c r="J4561" s="81"/>
      <c r="K4561" s="72"/>
      <c r="L4561" s="72"/>
      <c r="M4561" s="72"/>
      <c r="N4561" s="72"/>
      <c r="O4561" s="72"/>
      <c r="P4561" s="72"/>
      <c r="Q4561" s="833"/>
      <c r="R4561" s="102"/>
      <c r="S4561" s="73"/>
      <c r="T4561" s="102"/>
      <c r="U4561" s="103"/>
      <c r="V4561" s="104"/>
      <c r="W4561"/>
      <c r="X4561"/>
      <c r="Y4561"/>
      <c r="Z4561"/>
      <c r="AA4561"/>
      <c r="AB4561"/>
      <c r="AC4561"/>
      <c r="AD4561"/>
      <c r="AE4561"/>
      <c r="AF4561"/>
      <c r="AG4561"/>
      <c r="AH4561"/>
      <c r="AI4561"/>
      <c r="AJ4561"/>
      <c r="AK4561"/>
      <c r="AL4561"/>
      <c r="AM4561"/>
      <c r="AN4561"/>
      <c r="AO4561"/>
      <c r="AP4561"/>
      <c r="AQ4561"/>
      <c r="AR4561"/>
      <c r="AS4561"/>
      <c r="AT4561"/>
      <c r="AU4561"/>
      <c r="AV4561"/>
      <c r="AW4561"/>
      <c r="AX4561"/>
      <c r="AY4561"/>
      <c r="AZ4561"/>
      <c r="BA4561"/>
      <c r="BB4561"/>
      <c r="BC4561"/>
      <c r="BD4561"/>
      <c r="BE4561"/>
      <c r="BF4561"/>
      <c r="BG4561"/>
      <c r="BH4561"/>
      <c r="BI4561"/>
      <c r="BJ4561"/>
      <c r="BK4561"/>
      <c r="BL4561"/>
      <c r="BM4561"/>
      <c r="BN4561"/>
      <c r="BO4561"/>
      <c r="BP4561"/>
      <c r="BQ4561"/>
      <c r="BR4561"/>
      <c r="BS4561"/>
      <c r="BT4561"/>
      <c r="BU4561"/>
      <c r="BV4561"/>
      <c r="BW4561"/>
      <c r="BX4561"/>
      <c r="BY4561"/>
      <c r="BZ4561"/>
      <c r="CA4561"/>
      <c r="CB4561"/>
      <c r="CC4561"/>
      <c r="CD4561"/>
      <c r="CE4561"/>
      <c r="CF4561"/>
      <c r="CG4561"/>
      <c r="CH4561"/>
      <c r="CI4561"/>
      <c r="CJ4561"/>
      <c r="CK4561"/>
      <c r="CL4561"/>
      <c r="CM4561"/>
      <c r="CN4561"/>
      <c r="CO4561"/>
      <c r="CP4561"/>
      <c r="CQ4561"/>
      <c r="CR4561"/>
      <c r="CS4561"/>
      <c r="CT4561"/>
      <c r="CU4561"/>
      <c r="CV4561"/>
      <c r="CW4561"/>
      <c r="CX4561"/>
      <c r="CY4561"/>
      <c r="CZ4561"/>
      <c r="DA4561"/>
      <c r="DB4561"/>
      <c r="DC4561"/>
      <c r="DD4561"/>
      <c r="DE4561"/>
      <c r="DF4561"/>
      <c r="DG4561"/>
      <c r="DH4561"/>
      <c r="DI4561"/>
      <c r="DJ4561"/>
      <c r="DK4561"/>
      <c r="DL4561"/>
      <c r="DM4561"/>
      <c r="DN4561"/>
      <c r="DO4561"/>
      <c r="DP4561"/>
      <c r="DQ4561"/>
      <c r="DR4561"/>
      <c r="DS4561"/>
      <c r="DT4561"/>
      <c r="DU4561"/>
      <c r="DV4561"/>
      <c r="DW4561"/>
      <c r="DX4561"/>
      <c r="DY4561"/>
      <c r="DZ4561"/>
      <c r="EA4561"/>
      <c r="EB4561"/>
      <c r="EC4561"/>
      <c r="ED4561"/>
      <c r="EE4561"/>
      <c r="EF4561"/>
      <c r="EG4561"/>
      <c r="EH4561"/>
      <c r="EI4561"/>
      <c r="EJ4561"/>
      <c r="EK4561"/>
      <c r="EL4561"/>
      <c r="EM4561"/>
      <c r="EN4561"/>
      <c r="EO4561"/>
      <c r="EP4561"/>
      <c r="EQ4561"/>
      <c r="ER4561"/>
      <c r="ES4561"/>
      <c r="ET4561"/>
      <c r="EU4561"/>
      <c r="EV4561"/>
      <c r="EW4561"/>
      <c r="EX4561"/>
      <c r="EY4561"/>
      <c r="EZ4561"/>
      <c r="FA4561"/>
      <c r="FB4561"/>
      <c r="FC4561"/>
      <c r="FD4561"/>
      <c r="FE4561"/>
      <c r="FF4561"/>
      <c r="FG4561"/>
      <c r="FH4561"/>
      <c r="FI4561"/>
      <c r="FJ4561"/>
      <c r="FK4561"/>
      <c r="FL4561"/>
      <c r="FM4561"/>
      <c r="FN4561"/>
      <c r="FO4561"/>
      <c r="FP4561"/>
      <c r="FQ4561"/>
      <c r="FR4561"/>
      <c r="FS4561"/>
      <c r="FT4561"/>
      <c r="FU4561"/>
      <c r="FV4561"/>
      <c r="FW4561"/>
      <c r="FX4561"/>
      <c r="FY4561"/>
      <c r="FZ4561"/>
      <c r="GA4561"/>
      <c r="GB4561"/>
      <c r="GC4561"/>
      <c r="GD4561"/>
      <c r="GE4561"/>
      <c r="GF4561"/>
      <c r="GG4561"/>
      <c r="GH4561"/>
      <c r="GI4561"/>
      <c r="GJ4561"/>
      <c r="GK4561"/>
      <c r="GL4561"/>
      <c r="GM4561"/>
      <c r="GN4561"/>
      <c r="GO4561"/>
      <c r="GP4561"/>
      <c r="GQ4561"/>
      <c r="GR4561"/>
      <c r="GS4561"/>
      <c r="GT4561"/>
      <c r="GU4561"/>
      <c r="GV4561"/>
      <c r="GW4561"/>
      <c r="GX4561"/>
      <c r="GY4561"/>
      <c r="GZ4561"/>
      <c r="HA4561"/>
      <c r="HB4561"/>
      <c r="HC4561"/>
      <c r="HD4561"/>
      <c r="HE4561"/>
      <c r="HF4561"/>
      <c r="HG4561"/>
      <c r="HH4561"/>
      <c r="HI4561"/>
      <c r="HJ4561"/>
      <c r="HK4561"/>
      <c r="HL4561"/>
      <c r="HM4561"/>
      <c r="HN4561"/>
      <c r="HO4561"/>
      <c r="HP4561"/>
      <c r="HQ4561"/>
      <c r="HR4561"/>
      <c r="HS4561"/>
      <c r="HT4561"/>
      <c r="HU4561"/>
      <c r="HV4561"/>
      <c r="HW4561"/>
      <c r="HX4561"/>
      <c r="HY4561"/>
      <c r="HZ4561"/>
      <c r="IA4561"/>
      <c r="IB4561"/>
      <c r="IC4561"/>
      <c r="ID4561"/>
      <c r="IE4561"/>
      <c r="IF4561"/>
      <c r="IG4561"/>
      <c r="IH4561"/>
      <c r="II4561"/>
      <c r="IJ4561"/>
      <c r="IK4561"/>
      <c r="IL4561"/>
      <c r="IM4561"/>
      <c r="IN4561"/>
      <c r="IO4561"/>
      <c r="IP4561"/>
      <c r="IQ4561"/>
      <c r="IR4561"/>
      <c r="IS4561"/>
      <c r="IT4561"/>
      <c r="IU4561"/>
      <c r="IV4561"/>
    </row>
    <row r="4562" spans="1:256" ht="12.5">
      <c r="A4562"/>
      <c r="B4562" s="65">
        <v>1</v>
      </c>
      <c r="C4562" s="66">
        <f>IF(E4562="A",1,IF(E4562="B",1,0))</f>
        <v>1</v>
      </c>
      <c r="D4562" s="77" t="s">
        <v>90</v>
      </c>
      <c r="E4562" s="76" t="s">
        <v>87</v>
      </c>
      <c r="F4562" s="76" t="s">
        <v>87</v>
      </c>
      <c r="G4562" s="78"/>
      <c r="H4562" s="96" t="s">
        <v>251</v>
      </c>
      <c r="I4562" s="107" t="s">
        <v>4905</v>
      </c>
      <c r="J4562" s="81"/>
      <c r="K4562" s="72"/>
      <c r="L4562" s="72"/>
      <c r="M4562" s="72"/>
      <c r="N4562" s="72"/>
      <c r="O4562" s="72"/>
      <c r="P4562" s="72"/>
      <c r="Q4562" s="833"/>
      <c r="R4562" s="102"/>
      <c r="S4562" s="73"/>
      <c r="T4562" s="102"/>
      <c r="U4562" s="103"/>
      <c r="V4562" s="104"/>
      <c r="W4562"/>
      <c r="X4562"/>
      <c r="Y4562"/>
      <c r="Z4562"/>
      <c r="AA4562"/>
      <c r="AB4562"/>
      <c r="AC4562"/>
      <c r="AD4562"/>
      <c r="AE4562"/>
      <c r="AF4562"/>
      <c r="AG4562"/>
      <c r="AH4562"/>
      <c r="AI4562"/>
      <c r="AJ4562"/>
      <c r="AK4562"/>
      <c r="AL4562"/>
      <c r="AM4562"/>
      <c r="AN4562"/>
      <c r="AO4562"/>
      <c r="AP4562"/>
      <c r="AQ4562"/>
      <c r="AR4562"/>
      <c r="AS4562"/>
      <c r="AT4562"/>
      <c r="AU4562"/>
      <c r="AV4562"/>
      <c r="AW4562"/>
      <c r="AX4562"/>
      <c r="AY4562"/>
      <c r="AZ4562"/>
      <c r="BA4562"/>
      <c r="BB4562"/>
      <c r="BC4562"/>
      <c r="BD4562"/>
      <c r="BE4562"/>
      <c r="BF4562"/>
      <c r="BG4562"/>
      <c r="BH4562"/>
      <c r="BI4562"/>
      <c r="BJ4562"/>
      <c r="BK4562"/>
      <c r="BL4562"/>
      <c r="BM4562"/>
      <c r="BN4562"/>
      <c r="BO4562"/>
      <c r="BP4562"/>
      <c r="BQ4562"/>
      <c r="BR4562"/>
      <c r="BS4562"/>
      <c r="BT4562"/>
      <c r="BU4562"/>
      <c r="BV4562"/>
      <c r="BW4562"/>
      <c r="BX4562"/>
      <c r="BY4562"/>
      <c r="BZ4562"/>
      <c r="CA4562"/>
      <c r="CB4562"/>
      <c r="CC4562"/>
      <c r="CD4562"/>
      <c r="CE4562"/>
      <c r="CF4562"/>
      <c r="CG4562"/>
      <c r="CH4562"/>
      <c r="CI4562"/>
      <c r="CJ4562"/>
      <c r="CK4562"/>
      <c r="CL4562"/>
      <c r="CM4562"/>
      <c r="CN4562"/>
      <c r="CO4562"/>
      <c r="CP4562"/>
      <c r="CQ4562"/>
      <c r="CR4562"/>
      <c r="CS4562"/>
      <c r="CT4562"/>
      <c r="CU4562"/>
      <c r="CV4562"/>
      <c r="CW4562"/>
      <c r="CX4562"/>
      <c r="CY4562"/>
      <c r="CZ4562"/>
      <c r="DA4562"/>
      <c r="DB4562"/>
      <c r="DC4562"/>
      <c r="DD4562"/>
      <c r="DE4562"/>
      <c r="DF4562"/>
      <c r="DG4562"/>
      <c r="DH4562"/>
      <c r="DI4562"/>
      <c r="DJ4562"/>
      <c r="DK4562"/>
      <c r="DL4562"/>
      <c r="DM4562"/>
      <c r="DN4562"/>
      <c r="DO4562"/>
      <c r="DP4562"/>
      <c r="DQ4562"/>
      <c r="DR4562"/>
      <c r="DS4562"/>
      <c r="DT4562"/>
      <c r="DU4562"/>
      <c r="DV4562"/>
      <c r="DW4562"/>
      <c r="DX4562"/>
      <c r="DY4562"/>
      <c r="DZ4562"/>
      <c r="EA4562"/>
      <c r="EB4562"/>
      <c r="EC4562"/>
      <c r="ED4562"/>
      <c r="EE4562"/>
      <c r="EF4562"/>
      <c r="EG4562"/>
      <c r="EH4562"/>
      <c r="EI4562"/>
      <c r="EJ4562"/>
      <c r="EK4562"/>
      <c r="EL4562"/>
      <c r="EM4562"/>
      <c r="EN4562"/>
      <c r="EO4562"/>
      <c r="EP4562"/>
      <c r="EQ4562"/>
      <c r="ER4562"/>
      <c r="ES4562"/>
      <c r="ET4562"/>
      <c r="EU4562"/>
      <c r="EV4562"/>
      <c r="EW4562"/>
      <c r="EX4562"/>
      <c r="EY4562"/>
      <c r="EZ4562"/>
      <c r="FA4562"/>
      <c r="FB4562"/>
      <c r="FC4562"/>
      <c r="FD4562"/>
      <c r="FE4562"/>
      <c r="FF4562"/>
      <c r="FG4562"/>
      <c r="FH4562"/>
      <c r="FI4562"/>
      <c r="FJ4562"/>
      <c r="FK4562"/>
      <c r="FL4562"/>
      <c r="FM4562"/>
      <c r="FN4562"/>
      <c r="FO4562"/>
      <c r="FP4562"/>
      <c r="FQ4562"/>
      <c r="FR4562"/>
      <c r="FS4562"/>
      <c r="FT4562"/>
      <c r="FU4562"/>
      <c r="FV4562"/>
      <c r="FW4562"/>
      <c r="FX4562"/>
      <c r="FY4562"/>
      <c r="FZ4562"/>
      <c r="GA4562"/>
      <c r="GB4562"/>
      <c r="GC4562"/>
      <c r="GD4562"/>
      <c r="GE4562"/>
      <c r="GF4562"/>
      <c r="GG4562"/>
      <c r="GH4562"/>
      <c r="GI4562"/>
      <c r="GJ4562"/>
      <c r="GK4562"/>
      <c r="GL4562"/>
      <c r="GM4562"/>
      <c r="GN4562"/>
      <c r="GO4562"/>
      <c r="GP4562"/>
      <c r="GQ4562"/>
      <c r="GR4562"/>
      <c r="GS4562"/>
      <c r="GT4562"/>
      <c r="GU4562"/>
      <c r="GV4562"/>
      <c r="GW4562"/>
      <c r="GX4562"/>
      <c r="GY4562"/>
      <c r="GZ4562"/>
      <c r="HA4562"/>
      <c r="HB4562"/>
      <c r="HC4562"/>
      <c r="HD4562"/>
      <c r="HE4562"/>
      <c r="HF4562"/>
      <c r="HG4562"/>
      <c r="HH4562"/>
      <c r="HI4562"/>
      <c r="HJ4562"/>
      <c r="HK4562"/>
      <c r="HL4562"/>
      <c r="HM4562"/>
      <c r="HN4562"/>
      <c r="HO4562"/>
      <c r="HP4562"/>
      <c r="HQ4562"/>
      <c r="HR4562"/>
      <c r="HS4562"/>
      <c r="HT4562"/>
      <c r="HU4562"/>
      <c r="HV4562"/>
      <c r="HW4562"/>
      <c r="HX4562"/>
      <c r="HY4562"/>
      <c r="HZ4562"/>
      <c r="IA4562"/>
      <c r="IB4562"/>
      <c r="IC4562"/>
      <c r="ID4562"/>
      <c r="IE4562"/>
      <c r="IF4562"/>
      <c r="IG4562"/>
      <c r="IH4562"/>
      <c r="II4562"/>
      <c r="IJ4562"/>
      <c r="IK4562"/>
      <c r="IL4562"/>
      <c r="IM4562"/>
      <c r="IN4562"/>
      <c r="IO4562"/>
      <c r="IP4562"/>
      <c r="IQ4562"/>
      <c r="IR4562"/>
      <c r="IS4562"/>
      <c r="IT4562"/>
      <c r="IU4562"/>
      <c r="IV4562"/>
    </row>
    <row r="4563" spans="1:256" ht="12.5">
      <c r="A4563" s="305"/>
      <c r="B4563" s="65">
        <v>1</v>
      </c>
      <c r="C4563" s="66">
        <f>IF(E4563="A",1,IF(E4563="B",1,0))</f>
        <v>0</v>
      </c>
      <c r="D4563" s="658" t="s">
        <v>87</v>
      </c>
      <c r="E4563" s="659" t="s">
        <v>90</v>
      </c>
      <c r="F4563" s="656" t="s">
        <v>99</v>
      </c>
      <c r="G4563" s="78"/>
      <c r="H4563" s="96" t="s">
        <v>220</v>
      </c>
      <c r="I4563" s="107" t="s">
        <v>4906</v>
      </c>
      <c r="J4563" s="81"/>
      <c r="K4563" s="72"/>
      <c r="L4563" s="72"/>
      <c r="M4563" s="72"/>
      <c r="N4563" s="72"/>
      <c r="O4563" s="72"/>
      <c r="P4563" s="72"/>
      <c r="Q4563" s="833"/>
      <c r="R4563" s="102"/>
      <c r="S4563" s="73"/>
      <c r="T4563" s="102"/>
      <c r="U4563" s="103"/>
      <c r="V4563" s="104"/>
      <c r="W4563"/>
      <c r="X4563"/>
      <c r="Y4563"/>
      <c r="Z4563"/>
      <c r="AA4563"/>
      <c r="AB4563"/>
      <c r="AC4563"/>
      <c r="AD4563"/>
      <c r="AE4563"/>
      <c r="AF4563"/>
      <c r="AG4563"/>
      <c r="AH4563"/>
      <c r="AI4563"/>
      <c r="AJ4563"/>
      <c r="AK4563"/>
      <c r="AL4563"/>
      <c r="AM4563"/>
      <c r="AN4563"/>
      <c r="AO4563"/>
      <c r="AP4563"/>
      <c r="AQ4563"/>
      <c r="AR4563"/>
      <c r="AS4563"/>
      <c r="AT4563"/>
      <c r="AU4563"/>
      <c r="AV4563"/>
      <c r="AW4563"/>
      <c r="AX4563"/>
      <c r="AY4563"/>
      <c r="AZ4563"/>
      <c r="BA4563"/>
      <c r="BB4563"/>
      <c r="BC4563"/>
      <c r="BD4563"/>
      <c r="BE4563"/>
      <c r="BF4563"/>
      <c r="BG4563"/>
      <c r="BH4563"/>
      <c r="BI4563"/>
      <c r="BJ4563"/>
      <c r="BK4563"/>
      <c r="BL4563"/>
      <c r="BM4563"/>
      <c r="BN4563"/>
      <c r="BO4563"/>
      <c r="BP4563"/>
      <c r="BQ4563"/>
      <c r="BR4563"/>
      <c r="BS4563"/>
      <c r="BT4563"/>
      <c r="BU4563"/>
      <c r="BV4563"/>
      <c r="BW4563"/>
      <c r="BX4563"/>
      <c r="BY4563"/>
      <c r="BZ4563"/>
      <c r="CA4563"/>
      <c r="CB4563"/>
      <c r="CC4563"/>
      <c r="CD4563"/>
      <c r="CE4563"/>
      <c r="CF4563"/>
      <c r="CG4563"/>
      <c r="CH4563"/>
      <c r="CI4563"/>
      <c r="CJ4563"/>
      <c r="CK4563"/>
      <c r="CL4563"/>
      <c r="CM4563"/>
      <c r="CN4563"/>
      <c r="CO4563"/>
      <c r="CP4563"/>
      <c r="CQ4563"/>
      <c r="CR4563"/>
      <c r="CS4563"/>
      <c r="CT4563"/>
      <c r="CU4563"/>
      <c r="CV4563"/>
      <c r="CW4563"/>
      <c r="CX4563"/>
      <c r="CY4563"/>
      <c r="CZ4563"/>
      <c r="DA4563"/>
      <c r="DB4563"/>
      <c r="DC4563"/>
      <c r="DD4563"/>
      <c r="DE4563"/>
      <c r="DF4563"/>
      <c r="DG4563"/>
      <c r="DH4563"/>
      <c r="DI4563"/>
      <c r="DJ4563"/>
      <c r="DK4563"/>
      <c r="DL4563"/>
      <c r="DM4563"/>
      <c r="DN4563"/>
      <c r="DO4563"/>
      <c r="DP4563"/>
      <c r="DQ4563"/>
      <c r="DR4563"/>
      <c r="DS4563"/>
      <c r="DT4563"/>
      <c r="DU4563"/>
      <c r="DV4563"/>
      <c r="DW4563"/>
      <c r="DX4563"/>
      <c r="DY4563"/>
      <c r="DZ4563"/>
      <c r="EA4563"/>
      <c r="EB4563"/>
      <c r="EC4563"/>
      <c r="ED4563"/>
      <c r="EE4563"/>
      <c r="EF4563"/>
      <c r="EG4563"/>
      <c r="EH4563"/>
      <c r="EI4563"/>
      <c r="EJ4563"/>
      <c r="EK4563"/>
      <c r="EL4563"/>
      <c r="EM4563"/>
      <c r="EN4563"/>
      <c r="EO4563"/>
      <c r="EP4563"/>
      <c r="EQ4563"/>
      <c r="ER4563"/>
      <c r="ES4563"/>
      <c r="ET4563"/>
      <c r="EU4563"/>
      <c r="EV4563"/>
      <c r="EW4563"/>
      <c r="EX4563"/>
      <c r="EY4563"/>
      <c r="EZ4563"/>
      <c r="FA4563"/>
      <c r="FB4563"/>
      <c r="FC4563"/>
      <c r="FD4563"/>
      <c r="FE4563"/>
      <c r="FF4563"/>
      <c r="FG4563"/>
      <c r="FH4563"/>
      <c r="FI4563"/>
      <c r="FJ4563"/>
      <c r="FK4563"/>
      <c r="FL4563"/>
      <c r="FM4563"/>
      <c r="FN4563"/>
      <c r="FO4563"/>
      <c r="FP4563"/>
      <c r="FQ4563"/>
      <c r="FR4563"/>
      <c r="FS4563"/>
      <c r="FT4563"/>
      <c r="FU4563"/>
      <c r="FV4563"/>
      <c r="FW4563"/>
      <c r="FX4563"/>
      <c r="FY4563"/>
      <c r="FZ4563"/>
      <c r="GA4563"/>
      <c r="GB4563"/>
      <c r="GC4563"/>
      <c r="GD4563"/>
      <c r="GE4563"/>
      <c r="GF4563"/>
      <c r="GG4563"/>
      <c r="GH4563"/>
      <c r="GI4563"/>
      <c r="GJ4563"/>
      <c r="GK4563"/>
      <c r="GL4563"/>
      <c r="GM4563"/>
      <c r="GN4563"/>
      <c r="GO4563"/>
      <c r="GP4563"/>
      <c r="GQ4563"/>
      <c r="GR4563"/>
      <c r="GS4563"/>
      <c r="GT4563"/>
      <c r="GU4563"/>
      <c r="GV4563"/>
      <c r="GW4563"/>
      <c r="GX4563"/>
      <c r="GY4563"/>
      <c r="GZ4563"/>
      <c r="HA4563"/>
      <c r="HB4563"/>
      <c r="HC4563"/>
      <c r="HD4563"/>
      <c r="HE4563"/>
      <c r="HF4563"/>
      <c r="HG4563"/>
      <c r="HH4563"/>
      <c r="HI4563"/>
      <c r="HJ4563"/>
      <c r="HK4563"/>
      <c r="HL4563"/>
      <c r="HM4563"/>
      <c r="HN4563"/>
      <c r="HO4563"/>
      <c r="HP4563"/>
      <c r="HQ4563"/>
      <c r="HR4563"/>
      <c r="HS4563"/>
      <c r="HT4563"/>
      <c r="HU4563"/>
      <c r="HV4563"/>
      <c r="HW4563"/>
      <c r="HX4563"/>
      <c r="HY4563"/>
      <c r="HZ4563"/>
      <c r="IA4563"/>
      <c r="IB4563"/>
      <c r="IC4563"/>
      <c r="ID4563"/>
      <c r="IE4563"/>
      <c r="IF4563"/>
      <c r="IG4563"/>
      <c r="IH4563"/>
      <c r="II4563"/>
      <c r="IJ4563"/>
      <c r="IK4563"/>
      <c r="IL4563"/>
      <c r="IM4563"/>
      <c r="IN4563"/>
      <c r="IO4563"/>
      <c r="IP4563"/>
      <c r="IQ4563"/>
      <c r="IR4563"/>
      <c r="IS4563"/>
      <c r="IT4563"/>
      <c r="IU4563"/>
      <c r="IV4563"/>
    </row>
    <row r="4564" spans="1:256" ht="12.5">
      <c r="B4564" s="65">
        <v>1</v>
      </c>
      <c r="C4564" s="66">
        <f>IF(E4564="A",1,IF(E4564="B",1,0))</f>
        <v>0</v>
      </c>
      <c r="D4564" s="658" t="s">
        <v>68</v>
      </c>
      <c r="E4564" s="663" t="s">
        <v>90</v>
      </c>
      <c r="F4564" s="663" t="s">
        <v>90</v>
      </c>
      <c r="G4564" s="78"/>
      <c r="H4564" s="96" t="s">
        <v>122</v>
      </c>
      <c r="I4564" s="107" t="s">
        <v>4907</v>
      </c>
      <c r="J4564" s="81"/>
      <c r="K4564" s="72"/>
      <c r="L4564" s="72"/>
      <c r="M4564" s="72"/>
      <c r="N4564" s="72"/>
      <c r="O4564" s="72"/>
      <c r="P4564" s="72"/>
      <c r="Q4564" s="833"/>
      <c r="R4564" s="102"/>
      <c r="S4564" s="73"/>
      <c r="T4564" s="102"/>
      <c r="U4564" s="103"/>
      <c r="V4564" s="104"/>
      <c r="W4564"/>
      <c r="X4564"/>
      <c r="Y4564"/>
      <c r="Z4564"/>
      <c r="AA4564"/>
      <c r="AB4564"/>
      <c r="AC4564"/>
      <c r="AD4564"/>
      <c r="AE4564"/>
      <c r="AF4564"/>
      <c r="AG4564"/>
      <c r="AH4564"/>
      <c r="AI4564"/>
      <c r="AJ4564"/>
      <c r="AK4564"/>
      <c r="AL4564"/>
      <c r="AM4564"/>
      <c r="AN4564"/>
      <c r="AO4564"/>
      <c r="AP4564"/>
      <c r="AQ4564"/>
      <c r="AR4564"/>
      <c r="AS4564"/>
      <c r="AT4564"/>
      <c r="AU4564"/>
      <c r="AV4564"/>
      <c r="AW4564"/>
      <c r="AX4564"/>
      <c r="AY4564"/>
      <c r="AZ4564"/>
      <c r="BA4564"/>
      <c r="BB4564"/>
      <c r="BC4564"/>
      <c r="BD4564"/>
      <c r="BE4564"/>
      <c r="BF4564"/>
      <c r="BG4564"/>
      <c r="BH4564"/>
      <c r="BI4564"/>
      <c r="BJ4564"/>
      <c r="BK4564"/>
      <c r="BL4564"/>
      <c r="BM4564"/>
      <c r="BN4564"/>
      <c r="BO4564"/>
      <c r="BP4564"/>
      <c r="BQ4564"/>
      <c r="BR4564"/>
      <c r="BS4564"/>
      <c r="BT4564"/>
      <c r="BU4564"/>
      <c r="BV4564"/>
      <c r="BW4564"/>
      <c r="BX4564"/>
      <c r="BY4564"/>
      <c r="BZ4564"/>
      <c r="CA4564"/>
      <c r="CB4564"/>
      <c r="CC4564"/>
      <c r="CD4564"/>
      <c r="CE4564"/>
      <c r="CF4564"/>
      <c r="CG4564"/>
      <c r="CH4564"/>
      <c r="CI4564"/>
      <c r="CJ4564"/>
      <c r="CK4564"/>
      <c r="CL4564"/>
      <c r="CM4564"/>
      <c r="CN4564"/>
      <c r="CO4564"/>
      <c r="CP4564"/>
      <c r="CQ4564"/>
      <c r="CR4564"/>
      <c r="CS4564"/>
      <c r="CT4564"/>
      <c r="CU4564"/>
      <c r="CV4564"/>
      <c r="CW4564"/>
      <c r="CX4564"/>
      <c r="CY4564"/>
      <c r="CZ4564"/>
      <c r="DA4564"/>
      <c r="DB4564"/>
      <c r="DC4564"/>
      <c r="DD4564"/>
      <c r="DE4564"/>
      <c r="DF4564"/>
      <c r="DG4564"/>
      <c r="DH4564"/>
      <c r="DI4564"/>
      <c r="DJ4564"/>
      <c r="DK4564"/>
      <c r="DL4564"/>
      <c r="DM4564"/>
      <c r="DN4564"/>
      <c r="DO4564"/>
      <c r="DP4564"/>
      <c r="DQ4564"/>
      <c r="DR4564"/>
      <c r="DS4564"/>
      <c r="DT4564"/>
      <c r="DU4564"/>
      <c r="DV4564"/>
      <c r="DW4564"/>
      <c r="DX4564"/>
      <c r="DY4564"/>
      <c r="DZ4564"/>
      <c r="EA4564"/>
      <c r="EB4564"/>
      <c r="EC4564"/>
      <c r="ED4564"/>
      <c r="EE4564"/>
      <c r="EF4564"/>
      <c r="EG4564"/>
      <c r="EH4564"/>
      <c r="EI4564"/>
      <c r="EJ4564"/>
      <c r="EK4564"/>
      <c r="EL4564"/>
      <c r="EM4564"/>
      <c r="EN4564"/>
      <c r="EO4564"/>
      <c r="EP4564"/>
      <c r="EQ4564"/>
      <c r="ER4564"/>
      <c r="ES4564"/>
      <c r="ET4564"/>
      <c r="EU4564"/>
      <c r="EV4564"/>
      <c r="EW4564"/>
      <c r="EX4564"/>
      <c r="EY4564"/>
      <c r="EZ4564"/>
      <c r="FA4564"/>
      <c r="FB4564"/>
      <c r="FC4564"/>
      <c r="FD4564"/>
      <c r="FE4564"/>
      <c r="FF4564"/>
      <c r="FG4564"/>
      <c r="FH4564"/>
      <c r="FI4564"/>
      <c r="FJ4564"/>
      <c r="FK4564"/>
      <c r="FL4564"/>
      <c r="FM4564"/>
      <c r="FN4564"/>
      <c r="FO4564"/>
      <c r="FP4564"/>
      <c r="FQ4564"/>
      <c r="FR4564"/>
      <c r="FS4564"/>
      <c r="FT4564"/>
      <c r="FU4564"/>
      <c r="FV4564"/>
      <c r="FW4564"/>
      <c r="FX4564"/>
      <c r="FY4564"/>
      <c r="FZ4564"/>
      <c r="GA4564"/>
      <c r="GB4564"/>
      <c r="GC4564"/>
      <c r="GD4564"/>
      <c r="GE4564"/>
      <c r="GF4564"/>
      <c r="GG4564"/>
      <c r="GH4564"/>
      <c r="GI4564"/>
      <c r="GJ4564"/>
      <c r="GK4564"/>
      <c r="GL4564"/>
      <c r="GM4564"/>
      <c r="GN4564"/>
      <c r="GO4564"/>
      <c r="GP4564"/>
      <c r="GQ4564"/>
      <c r="GR4564"/>
      <c r="GS4564"/>
      <c r="GT4564"/>
      <c r="GU4564"/>
      <c r="GV4564"/>
      <c r="GW4564"/>
      <c r="GX4564"/>
      <c r="GY4564"/>
      <c r="GZ4564"/>
      <c r="HA4564"/>
      <c r="HB4564"/>
      <c r="HC4564"/>
      <c r="HD4564"/>
      <c r="HE4564"/>
      <c r="HF4564"/>
      <c r="HG4564"/>
      <c r="HH4564"/>
      <c r="HI4564"/>
      <c r="HJ4564"/>
      <c r="HK4564"/>
      <c r="HL4564"/>
      <c r="HM4564"/>
      <c r="HN4564"/>
      <c r="HO4564"/>
      <c r="HP4564"/>
      <c r="HQ4564"/>
      <c r="HR4564"/>
      <c r="HS4564"/>
      <c r="HT4564"/>
      <c r="HU4564"/>
      <c r="HV4564"/>
      <c r="HW4564"/>
      <c r="HX4564"/>
      <c r="HY4564"/>
      <c r="HZ4564"/>
      <c r="IA4564"/>
      <c r="IB4564"/>
      <c r="IC4564"/>
      <c r="ID4564"/>
      <c r="IE4564"/>
      <c r="IF4564"/>
      <c r="IG4564"/>
      <c r="IH4564"/>
      <c r="II4564"/>
      <c r="IJ4564"/>
      <c r="IK4564"/>
      <c r="IL4564"/>
      <c r="IM4564"/>
      <c r="IN4564"/>
      <c r="IO4564"/>
      <c r="IP4564"/>
      <c r="IQ4564"/>
      <c r="IR4564"/>
      <c r="IS4564"/>
      <c r="IT4564"/>
      <c r="IU4564"/>
      <c r="IV4564"/>
    </row>
    <row r="4565" spans="1:256" ht="12.5">
      <c r="B4565" s="65">
        <v>1</v>
      </c>
      <c r="C4565" s="66">
        <f>IF(E4565="A",4,IF(E4565="B",3,IF(E4565="C",2,IF(E4565="D",1,0))))</f>
        <v>4</v>
      </c>
      <c r="D4565" s="77" t="s">
        <v>90</v>
      </c>
      <c r="E4565" s="76" t="s">
        <v>68</v>
      </c>
      <c r="F4565" s="76" t="s">
        <v>68</v>
      </c>
      <c r="G4565" s="78"/>
      <c r="H4565" s="96" t="s">
        <v>197</v>
      </c>
      <c r="I4565" s="107" t="s">
        <v>598</v>
      </c>
      <c r="J4565" s="81" t="s">
        <v>6111</v>
      </c>
      <c r="K4565" s="72"/>
      <c r="L4565" s="72"/>
      <c r="M4565" s="72"/>
      <c r="N4565" s="72"/>
      <c r="O4565" s="72"/>
      <c r="P4565" s="72"/>
      <c r="Q4565" s="833"/>
      <c r="R4565" s="102"/>
      <c r="S4565" s="73"/>
      <c r="T4565" s="102"/>
      <c r="U4565" s="103"/>
      <c r="V4565" s="104"/>
      <c r="W4565"/>
      <c r="X4565"/>
      <c r="Y4565"/>
      <c r="Z4565"/>
      <c r="AA4565"/>
      <c r="AB4565"/>
      <c r="AC4565"/>
      <c r="AD4565"/>
      <c r="AE4565"/>
      <c r="AF4565"/>
      <c r="AG4565"/>
      <c r="AH4565"/>
      <c r="AI4565"/>
      <c r="AJ4565"/>
      <c r="AK4565"/>
      <c r="AL4565"/>
      <c r="AM4565"/>
      <c r="AN4565"/>
      <c r="AO4565"/>
      <c r="AP4565"/>
      <c r="AQ4565"/>
      <c r="AR4565"/>
      <c r="AS4565"/>
      <c r="AT4565"/>
      <c r="AU4565"/>
      <c r="AV4565"/>
      <c r="AW4565"/>
      <c r="AX4565"/>
      <c r="AY4565"/>
      <c r="AZ4565"/>
      <c r="BA4565"/>
      <c r="BB4565"/>
      <c r="BC4565"/>
      <c r="BD4565"/>
      <c r="BE4565"/>
      <c r="BF4565"/>
      <c r="BG4565"/>
      <c r="BH4565"/>
      <c r="BI4565"/>
      <c r="BJ4565"/>
      <c r="BK4565"/>
      <c r="BL4565"/>
      <c r="BM4565"/>
      <c r="BN4565"/>
      <c r="BO4565"/>
      <c r="BP4565"/>
      <c r="BQ4565"/>
      <c r="BR4565"/>
      <c r="BS4565"/>
      <c r="BT4565"/>
      <c r="BU4565"/>
      <c r="BV4565"/>
      <c r="BW4565"/>
      <c r="BX4565"/>
      <c r="BY4565"/>
      <c r="BZ4565"/>
      <c r="CA4565"/>
      <c r="CB4565"/>
      <c r="CC4565"/>
      <c r="CD4565"/>
      <c r="CE4565"/>
      <c r="CF4565"/>
      <c r="CG4565"/>
      <c r="CH4565"/>
      <c r="CI4565"/>
      <c r="CJ4565"/>
      <c r="CK4565"/>
      <c r="CL4565"/>
      <c r="CM4565"/>
      <c r="CN4565"/>
      <c r="CO4565"/>
      <c r="CP4565"/>
      <c r="CQ4565"/>
      <c r="CR4565"/>
      <c r="CS4565"/>
      <c r="CT4565"/>
      <c r="CU4565"/>
      <c r="CV4565"/>
      <c r="CW4565"/>
      <c r="CX4565"/>
      <c r="CY4565"/>
      <c r="CZ4565"/>
      <c r="DA4565"/>
      <c r="DB4565"/>
      <c r="DC4565"/>
      <c r="DD4565"/>
      <c r="DE4565"/>
      <c r="DF4565"/>
      <c r="DG4565"/>
      <c r="DH4565"/>
      <c r="DI4565"/>
      <c r="DJ4565"/>
      <c r="DK4565"/>
      <c r="DL4565"/>
      <c r="DM4565"/>
      <c r="DN4565"/>
      <c r="DO4565"/>
      <c r="DP4565"/>
      <c r="DQ4565"/>
      <c r="DR4565"/>
      <c r="DS4565"/>
      <c r="DT4565"/>
      <c r="DU4565"/>
      <c r="DV4565"/>
      <c r="DW4565"/>
      <c r="DX4565"/>
      <c r="DY4565"/>
      <c r="DZ4565"/>
      <c r="EA4565"/>
      <c r="EB4565"/>
      <c r="EC4565"/>
      <c r="ED4565"/>
      <c r="EE4565"/>
      <c r="EF4565"/>
      <c r="EG4565"/>
      <c r="EH4565"/>
      <c r="EI4565"/>
      <c r="EJ4565"/>
      <c r="EK4565"/>
      <c r="EL4565"/>
      <c r="EM4565"/>
      <c r="EN4565"/>
      <c r="EO4565"/>
      <c r="EP4565"/>
      <c r="EQ4565"/>
      <c r="ER4565"/>
      <c r="ES4565"/>
      <c r="ET4565"/>
      <c r="EU4565"/>
      <c r="EV4565"/>
      <c r="EW4565"/>
      <c r="EX4565"/>
      <c r="EY4565"/>
      <c r="EZ4565"/>
      <c r="FA4565"/>
      <c r="FB4565"/>
      <c r="FC4565"/>
      <c r="FD4565"/>
      <c r="FE4565"/>
      <c r="FF4565"/>
      <c r="FG4565"/>
      <c r="FH4565"/>
      <c r="FI4565"/>
      <c r="FJ4565"/>
      <c r="FK4565"/>
      <c r="FL4565"/>
      <c r="FM4565"/>
      <c r="FN4565"/>
      <c r="FO4565"/>
      <c r="FP4565"/>
      <c r="FQ4565"/>
      <c r="FR4565"/>
      <c r="FS4565"/>
      <c r="FT4565"/>
      <c r="FU4565"/>
      <c r="FV4565"/>
      <c r="FW4565"/>
      <c r="FX4565"/>
      <c r="FY4565"/>
      <c r="FZ4565"/>
      <c r="GA4565"/>
      <c r="GB4565"/>
      <c r="GC4565"/>
      <c r="GD4565"/>
      <c r="GE4565"/>
      <c r="GF4565"/>
      <c r="GG4565"/>
      <c r="GH4565"/>
      <c r="GI4565"/>
      <c r="GJ4565"/>
      <c r="GK4565"/>
      <c r="GL4565"/>
      <c r="GM4565"/>
      <c r="GN4565"/>
      <c r="GO4565"/>
      <c r="GP4565"/>
      <c r="GQ4565"/>
      <c r="GR4565"/>
      <c r="GS4565"/>
      <c r="GT4565"/>
      <c r="GU4565"/>
      <c r="GV4565"/>
      <c r="GW4565"/>
      <c r="GX4565"/>
      <c r="GY4565"/>
      <c r="GZ4565"/>
      <c r="HA4565"/>
      <c r="HB4565"/>
      <c r="HC4565"/>
      <c r="HD4565"/>
      <c r="HE4565"/>
      <c r="HF4565"/>
      <c r="HG4565"/>
      <c r="HH4565"/>
      <c r="HI4565"/>
      <c r="HJ4565"/>
      <c r="HK4565"/>
      <c r="HL4565"/>
      <c r="HM4565"/>
      <c r="HN4565"/>
      <c r="HO4565"/>
      <c r="HP4565"/>
      <c r="HQ4565"/>
      <c r="HR4565"/>
      <c r="HS4565"/>
      <c r="HT4565"/>
      <c r="HU4565"/>
      <c r="HV4565"/>
      <c r="HW4565"/>
      <c r="HX4565"/>
      <c r="HY4565"/>
      <c r="HZ4565"/>
      <c r="IA4565"/>
      <c r="IB4565"/>
      <c r="IC4565"/>
      <c r="ID4565"/>
      <c r="IE4565"/>
      <c r="IF4565"/>
      <c r="IG4565"/>
      <c r="IH4565"/>
      <c r="II4565"/>
      <c r="IJ4565"/>
      <c r="IK4565"/>
      <c r="IL4565"/>
      <c r="IM4565"/>
      <c r="IN4565"/>
      <c r="IO4565"/>
      <c r="IP4565"/>
      <c r="IQ4565"/>
      <c r="IR4565"/>
      <c r="IS4565"/>
      <c r="IT4565"/>
      <c r="IU4565"/>
      <c r="IV4565"/>
    </row>
    <row r="4566" spans="1:256" ht="12.5">
      <c r="A4566" s="305"/>
      <c r="B4566" s="65">
        <v>1</v>
      </c>
      <c r="C4566" s="66">
        <v>4</v>
      </c>
      <c r="D4566" s="77" t="s">
        <v>90</v>
      </c>
      <c r="E4566" s="76" t="s">
        <v>68</v>
      </c>
      <c r="F4566" s="76" t="s">
        <v>68</v>
      </c>
      <c r="G4566" s="78"/>
      <c r="H4566" s="96" t="s">
        <v>197</v>
      </c>
      <c r="I4566" s="107" t="s">
        <v>598</v>
      </c>
      <c r="J4566" s="81" t="s">
        <v>6111</v>
      </c>
      <c r="K4566" s="72"/>
      <c r="L4566" s="72"/>
      <c r="M4566" s="72"/>
      <c r="N4566" s="72"/>
      <c r="O4566" s="72"/>
      <c r="P4566" s="72"/>
      <c r="Q4566" s="833"/>
      <c r="R4566" s="102"/>
      <c r="S4566" s="73"/>
      <c r="T4566" s="102"/>
      <c r="U4566" s="103"/>
      <c r="V4566" s="104"/>
      <c r="W4566"/>
      <c r="X4566"/>
      <c r="Y4566"/>
      <c r="Z4566"/>
      <c r="AA4566"/>
      <c r="AB4566"/>
      <c r="AC4566"/>
      <c r="AD4566"/>
      <c r="AE4566"/>
      <c r="AF4566"/>
      <c r="AG4566"/>
      <c r="AH4566"/>
      <c r="AI4566"/>
      <c r="AJ4566"/>
      <c r="AK4566"/>
      <c r="AL4566"/>
      <c r="AM4566"/>
      <c r="AN4566"/>
      <c r="AO4566"/>
      <c r="AP4566"/>
      <c r="AQ4566"/>
      <c r="AR4566"/>
      <c r="AS4566"/>
      <c r="AT4566"/>
      <c r="AU4566"/>
      <c r="AV4566"/>
      <c r="AW4566"/>
      <c r="AX4566"/>
      <c r="AY4566"/>
      <c r="AZ4566"/>
      <c r="BA4566"/>
      <c r="BB4566"/>
      <c r="BC4566"/>
      <c r="BD4566"/>
      <c r="BE4566"/>
      <c r="BF4566"/>
      <c r="BG4566"/>
      <c r="BH4566"/>
      <c r="BI4566"/>
      <c r="BJ4566"/>
      <c r="BK4566"/>
      <c r="BL4566"/>
      <c r="BM4566"/>
      <c r="BN4566"/>
      <c r="BO4566"/>
      <c r="BP4566"/>
      <c r="BQ4566"/>
      <c r="BR4566"/>
      <c r="BS4566"/>
      <c r="BT4566"/>
      <c r="BU4566"/>
      <c r="BV4566"/>
      <c r="BW4566"/>
      <c r="BX4566"/>
      <c r="BY4566"/>
      <c r="BZ4566"/>
      <c r="CA4566"/>
      <c r="CB4566"/>
      <c r="CC4566"/>
      <c r="CD4566"/>
      <c r="CE4566"/>
      <c r="CF4566"/>
      <c r="CG4566"/>
      <c r="CH4566"/>
      <c r="CI4566"/>
      <c r="CJ4566"/>
      <c r="CK4566"/>
      <c r="CL4566"/>
      <c r="CM4566"/>
      <c r="CN4566"/>
      <c r="CO4566"/>
      <c r="CP4566"/>
      <c r="CQ4566"/>
      <c r="CR4566"/>
      <c r="CS4566"/>
      <c r="CT4566"/>
      <c r="CU4566"/>
      <c r="CV4566"/>
      <c r="CW4566"/>
      <c r="CX4566"/>
      <c r="CY4566"/>
      <c r="CZ4566"/>
      <c r="DA4566"/>
      <c r="DB4566"/>
      <c r="DC4566"/>
      <c r="DD4566"/>
      <c r="DE4566"/>
      <c r="DF4566"/>
      <c r="DG4566"/>
      <c r="DH4566"/>
      <c r="DI4566"/>
      <c r="DJ4566"/>
      <c r="DK4566"/>
      <c r="DL4566"/>
      <c r="DM4566"/>
      <c r="DN4566"/>
      <c r="DO4566"/>
      <c r="DP4566"/>
      <c r="DQ4566"/>
      <c r="DR4566"/>
      <c r="DS4566"/>
      <c r="DT4566"/>
      <c r="DU4566"/>
      <c r="DV4566"/>
      <c r="DW4566"/>
      <c r="DX4566"/>
      <c r="DY4566"/>
      <c r="DZ4566"/>
      <c r="EA4566"/>
      <c r="EB4566"/>
      <c r="EC4566"/>
      <c r="ED4566"/>
      <c r="EE4566"/>
      <c r="EF4566"/>
      <c r="EG4566"/>
      <c r="EH4566"/>
      <c r="EI4566"/>
      <c r="EJ4566"/>
      <c r="EK4566"/>
      <c r="EL4566"/>
      <c r="EM4566"/>
      <c r="EN4566"/>
      <c r="EO4566"/>
      <c r="EP4566"/>
      <c r="EQ4566"/>
      <c r="ER4566"/>
      <c r="ES4566"/>
      <c r="ET4566"/>
      <c r="EU4566"/>
      <c r="EV4566"/>
      <c r="EW4566"/>
      <c r="EX4566"/>
      <c r="EY4566"/>
      <c r="EZ4566"/>
      <c r="FA4566"/>
      <c r="FB4566"/>
      <c r="FC4566"/>
      <c r="FD4566"/>
      <c r="FE4566"/>
      <c r="FF4566"/>
      <c r="FG4566"/>
      <c r="FH4566"/>
      <c r="FI4566"/>
      <c r="FJ4566"/>
      <c r="FK4566"/>
      <c r="FL4566"/>
      <c r="FM4566"/>
      <c r="FN4566"/>
      <c r="FO4566"/>
      <c r="FP4566"/>
      <c r="FQ4566"/>
      <c r="FR4566"/>
      <c r="FS4566"/>
      <c r="FT4566"/>
      <c r="FU4566"/>
      <c r="FV4566"/>
      <c r="FW4566"/>
      <c r="FX4566"/>
      <c r="FY4566"/>
      <c r="FZ4566"/>
      <c r="GA4566"/>
      <c r="GB4566"/>
      <c r="GC4566"/>
      <c r="GD4566"/>
      <c r="GE4566"/>
      <c r="GF4566"/>
      <c r="GG4566"/>
      <c r="GH4566"/>
      <c r="GI4566"/>
      <c r="GJ4566"/>
      <c r="GK4566"/>
      <c r="GL4566"/>
      <c r="GM4566"/>
      <c r="GN4566"/>
      <c r="GO4566"/>
      <c r="GP4566"/>
      <c r="GQ4566"/>
      <c r="GR4566"/>
      <c r="GS4566"/>
      <c r="GT4566"/>
      <c r="GU4566"/>
      <c r="GV4566"/>
      <c r="GW4566"/>
      <c r="GX4566"/>
      <c r="GY4566"/>
      <c r="GZ4566"/>
      <c r="HA4566"/>
      <c r="HB4566"/>
      <c r="HC4566"/>
      <c r="HD4566"/>
      <c r="HE4566"/>
      <c r="HF4566"/>
      <c r="HG4566"/>
      <c r="HH4566"/>
      <c r="HI4566"/>
      <c r="HJ4566"/>
      <c r="HK4566"/>
      <c r="HL4566"/>
      <c r="HM4566"/>
      <c r="HN4566"/>
      <c r="HO4566"/>
      <c r="HP4566"/>
      <c r="HQ4566"/>
      <c r="HR4566"/>
      <c r="HS4566"/>
      <c r="HT4566"/>
      <c r="HU4566"/>
      <c r="HV4566"/>
      <c r="HW4566"/>
      <c r="HX4566"/>
      <c r="HY4566"/>
      <c r="HZ4566"/>
      <c r="IA4566"/>
      <c r="IB4566"/>
      <c r="IC4566"/>
      <c r="ID4566"/>
      <c r="IE4566"/>
      <c r="IF4566"/>
      <c r="IG4566"/>
      <c r="IH4566"/>
      <c r="II4566"/>
      <c r="IJ4566"/>
      <c r="IK4566"/>
      <c r="IL4566"/>
      <c r="IM4566"/>
      <c r="IN4566"/>
      <c r="IO4566"/>
      <c r="IP4566"/>
      <c r="IQ4566"/>
      <c r="IR4566"/>
      <c r="IS4566"/>
      <c r="IT4566"/>
      <c r="IU4566"/>
      <c r="IV4566"/>
    </row>
    <row r="4567" spans="1:256" ht="12.5">
      <c r="A4567" s="810"/>
      <c r="B4567" s="65">
        <v>1</v>
      </c>
      <c r="C4567" s="66">
        <f>IF(E4567="A",1,IF(E4567="B",1,0))</f>
        <v>1</v>
      </c>
      <c r="D4567" s="76" t="s">
        <v>87</v>
      </c>
      <c r="E4567" s="76" t="s">
        <v>87</v>
      </c>
      <c r="F4567" s="99" t="s">
        <v>70</v>
      </c>
      <c r="G4567" s="78"/>
      <c r="H4567" s="96" t="s">
        <v>220</v>
      </c>
      <c r="I4567" s="107" t="s">
        <v>4908</v>
      </c>
      <c r="J4567" s="81"/>
      <c r="K4567" s="72"/>
      <c r="L4567" s="72"/>
      <c r="M4567" s="72"/>
      <c r="N4567" s="72"/>
      <c r="O4567" s="72"/>
      <c r="P4567" s="72"/>
      <c r="Q4567" s="833"/>
      <c r="R4567" s="102"/>
      <c r="S4567" s="73"/>
      <c r="T4567" s="102"/>
      <c r="U4567" s="103"/>
      <c r="V4567" s="104"/>
      <c r="W4567"/>
      <c r="X4567"/>
      <c r="Y4567"/>
      <c r="Z4567"/>
      <c r="AA4567"/>
      <c r="AB4567"/>
      <c r="AC4567"/>
      <c r="AD4567"/>
      <c r="AE4567"/>
      <c r="AF4567"/>
      <c r="AG4567"/>
      <c r="AH4567"/>
      <c r="AI4567"/>
      <c r="AJ4567"/>
      <c r="AK4567"/>
      <c r="AL4567"/>
      <c r="AM4567"/>
      <c r="AN4567"/>
      <c r="AO4567"/>
      <c r="AP4567"/>
      <c r="AQ4567"/>
      <c r="AR4567"/>
      <c r="AS4567"/>
      <c r="AT4567"/>
      <c r="AU4567"/>
      <c r="AV4567"/>
      <c r="AW4567"/>
      <c r="AX4567"/>
      <c r="AY4567"/>
      <c r="AZ4567"/>
      <c r="BA4567"/>
      <c r="BB4567"/>
      <c r="BC4567"/>
      <c r="BD4567"/>
      <c r="BE4567"/>
      <c r="BF4567"/>
      <c r="BG4567"/>
      <c r="BH4567"/>
      <c r="BI4567"/>
      <c r="BJ4567"/>
      <c r="BK4567"/>
      <c r="BL4567"/>
      <c r="BM4567"/>
      <c r="BN4567"/>
      <c r="BO4567"/>
      <c r="BP4567"/>
      <c r="BQ4567"/>
      <c r="BR4567"/>
      <c r="BS4567"/>
      <c r="BT4567"/>
      <c r="BU4567"/>
      <c r="BV4567"/>
      <c r="BW4567"/>
      <c r="BX4567"/>
      <c r="BY4567"/>
      <c r="BZ4567"/>
      <c r="CA4567"/>
      <c r="CB4567"/>
      <c r="CC4567"/>
      <c r="CD4567"/>
      <c r="CE4567"/>
      <c r="CF4567"/>
      <c r="CG4567"/>
      <c r="CH4567"/>
      <c r="CI4567"/>
      <c r="CJ4567"/>
      <c r="CK4567"/>
      <c r="CL4567"/>
      <c r="CM4567"/>
      <c r="CN4567"/>
      <c r="CO4567"/>
      <c r="CP4567"/>
      <c r="CQ4567"/>
      <c r="CR4567"/>
      <c r="CS4567"/>
      <c r="CT4567"/>
      <c r="CU4567"/>
      <c r="CV4567"/>
      <c r="CW4567"/>
      <c r="CX4567"/>
      <c r="CY4567"/>
      <c r="CZ4567"/>
      <c r="DA4567"/>
      <c r="DB4567"/>
      <c r="DC4567"/>
      <c r="DD4567"/>
      <c r="DE4567"/>
      <c r="DF4567"/>
      <c r="DG4567"/>
      <c r="DH4567"/>
      <c r="DI4567"/>
      <c r="DJ4567"/>
      <c r="DK4567"/>
      <c r="DL4567"/>
      <c r="DM4567"/>
      <c r="DN4567"/>
      <c r="DO4567"/>
      <c r="DP4567"/>
      <c r="DQ4567"/>
      <c r="DR4567"/>
      <c r="DS4567"/>
      <c r="DT4567"/>
      <c r="DU4567"/>
      <c r="DV4567"/>
      <c r="DW4567"/>
      <c r="DX4567"/>
      <c r="DY4567"/>
      <c r="DZ4567"/>
      <c r="EA4567"/>
      <c r="EB4567"/>
      <c r="EC4567"/>
      <c r="ED4567"/>
      <c r="EE4567"/>
      <c r="EF4567"/>
      <c r="EG4567"/>
      <c r="EH4567"/>
      <c r="EI4567"/>
      <c r="EJ4567"/>
      <c r="EK4567"/>
      <c r="EL4567"/>
      <c r="EM4567"/>
      <c r="EN4567"/>
      <c r="EO4567"/>
      <c r="EP4567"/>
      <c r="EQ4567"/>
      <c r="ER4567"/>
      <c r="ES4567"/>
      <c r="ET4567"/>
      <c r="EU4567"/>
      <c r="EV4567"/>
      <c r="EW4567"/>
      <c r="EX4567"/>
      <c r="EY4567"/>
      <c r="EZ4567"/>
      <c r="FA4567"/>
      <c r="FB4567"/>
      <c r="FC4567"/>
      <c r="FD4567"/>
      <c r="FE4567"/>
      <c r="FF4567"/>
      <c r="FG4567"/>
      <c r="FH4567"/>
      <c r="FI4567"/>
      <c r="FJ4567"/>
      <c r="FK4567"/>
      <c r="FL4567"/>
      <c r="FM4567"/>
      <c r="FN4567"/>
      <c r="FO4567"/>
      <c r="FP4567"/>
      <c r="FQ4567"/>
      <c r="FR4567"/>
      <c r="FS4567"/>
      <c r="FT4567"/>
      <c r="FU4567"/>
      <c r="FV4567"/>
      <c r="FW4567"/>
      <c r="FX4567"/>
      <c r="FY4567"/>
      <c r="FZ4567"/>
      <c r="GA4567"/>
      <c r="GB4567"/>
      <c r="GC4567"/>
      <c r="GD4567"/>
      <c r="GE4567"/>
      <c r="GF4567"/>
      <c r="GG4567"/>
      <c r="GH4567"/>
      <c r="GI4567"/>
      <c r="GJ4567"/>
      <c r="GK4567"/>
      <c r="GL4567"/>
      <c r="GM4567"/>
      <c r="GN4567"/>
      <c r="GO4567"/>
      <c r="GP4567"/>
      <c r="GQ4567"/>
      <c r="GR4567"/>
      <c r="GS4567"/>
      <c r="GT4567"/>
      <c r="GU4567"/>
      <c r="GV4567"/>
      <c r="GW4567"/>
      <c r="GX4567"/>
      <c r="GY4567"/>
      <c r="GZ4567"/>
      <c r="HA4567"/>
      <c r="HB4567"/>
      <c r="HC4567"/>
      <c r="HD4567"/>
      <c r="HE4567"/>
      <c r="HF4567"/>
      <c r="HG4567"/>
      <c r="HH4567"/>
      <c r="HI4567"/>
      <c r="HJ4567"/>
      <c r="HK4567"/>
      <c r="HL4567"/>
      <c r="HM4567"/>
      <c r="HN4567"/>
      <c r="HO4567"/>
      <c r="HP4567"/>
      <c r="HQ4567"/>
      <c r="HR4567"/>
      <c r="HS4567"/>
      <c r="HT4567"/>
      <c r="HU4567"/>
      <c r="HV4567"/>
      <c r="HW4567"/>
      <c r="HX4567"/>
      <c r="HY4567"/>
      <c r="HZ4567"/>
      <c r="IA4567"/>
      <c r="IB4567"/>
      <c r="IC4567"/>
      <c r="ID4567"/>
      <c r="IE4567"/>
      <c r="IF4567"/>
      <c r="IG4567"/>
      <c r="IH4567"/>
      <c r="II4567"/>
      <c r="IJ4567"/>
      <c r="IK4567"/>
      <c r="IL4567"/>
      <c r="IM4567"/>
      <c r="IN4567"/>
      <c r="IO4567"/>
      <c r="IP4567"/>
      <c r="IQ4567"/>
      <c r="IR4567"/>
      <c r="IS4567"/>
      <c r="IT4567"/>
      <c r="IU4567"/>
      <c r="IV4567"/>
    </row>
    <row r="4568" spans="1:256" ht="12.5">
      <c r="A4568" s="305"/>
      <c r="B4568" s="65">
        <v>1</v>
      </c>
      <c r="C4568" s="66">
        <f>IF(E4568="A",1,IF(E4568="B",1,0))</f>
        <v>0</v>
      </c>
      <c r="D4568" s="76" t="s">
        <v>87</v>
      </c>
      <c r="E4568" s="99" t="s">
        <v>70</v>
      </c>
      <c r="F4568" s="76" t="s">
        <v>87</v>
      </c>
      <c r="G4568" s="78"/>
      <c r="H4568" s="96" t="s">
        <v>140</v>
      </c>
      <c r="I4568" s="107" t="s">
        <v>4909</v>
      </c>
      <c r="J4568" s="81"/>
      <c r="K4568" s="72"/>
      <c r="L4568" s="72"/>
      <c r="M4568" s="72"/>
      <c r="N4568" s="72"/>
      <c r="O4568" s="72"/>
      <c r="P4568" s="72"/>
      <c r="Q4568" s="833"/>
      <c r="R4568" s="102"/>
      <c r="S4568" s="73"/>
      <c r="T4568" s="102"/>
      <c r="U4568" s="103"/>
      <c r="V4568" s="104"/>
      <c r="W4568"/>
      <c r="X4568"/>
      <c r="Y4568"/>
      <c r="Z4568"/>
      <c r="AA4568"/>
      <c r="AB4568"/>
      <c r="AC4568"/>
      <c r="AD4568"/>
      <c r="AE4568"/>
      <c r="AF4568"/>
      <c r="AG4568"/>
      <c r="AH4568"/>
      <c r="AI4568"/>
      <c r="AJ4568"/>
      <c r="AK4568"/>
      <c r="AL4568"/>
      <c r="AM4568"/>
      <c r="AN4568"/>
      <c r="AO4568"/>
      <c r="AP4568"/>
      <c r="AQ4568"/>
      <c r="AR4568"/>
      <c r="AS4568"/>
      <c r="AT4568"/>
      <c r="AU4568"/>
      <c r="AV4568"/>
      <c r="AW4568"/>
      <c r="AX4568"/>
      <c r="AY4568"/>
      <c r="AZ4568"/>
      <c r="BA4568"/>
      <c r="BB4568"/>
      <c r="BC4568"/>
      <c r="BD4568"/>
      <c r="BE4568"/>
      <c r="BF4568"/>
      <c r="BG4568"/>
      <c r="BH4568"/>
      <c r="BI4568"/>
      <c r="BJ4568"/>
      <c r="BK4568"/>
      <c r="BL4568"/>
      <c r="BM4568"/>
      <c r="BN4568"/>
      <c r="BO4568"/>
      <c r="BP4568"/>
      <c r="BQ4568"/>
      <c r="BR4568"/>
      <c r="BS4568"/>
      <c r="BT4568"/>
      <c r="BU4568"/>
      <c r="BV4568"/>
      <c r="BW4568"/>
      <c r="BX4568"/>
      <c r="BY4568"/>
      <c r="BZ4568"/>
      <c r="CA4568"/>
      <c r="CB4568"/>
      <c r="CC4568"/>
      <c r="CD4568"/>
      <c r="CE4568"/>
      <c r="CF4568"/>
      <c r="CG4568"/>
      <c r="CH4568"/>
      <c r="CI4568"/>
      <c r="CJ4568"/>
      <c r="CK4568"/>
      <c r="CL4568"/>
      <c r="CM4568"/>
      <c r="CN4568"/>
      <c r="CO4568"/>
      <c r="CP4568"/>
      <c r="CQ4568"/>
      <c r="CR4568"/>
      <c r="CS4568"/>
      <c r="CT4568"/>
      <c r="CU4568"/>
      <c r="CV4568"/>
      <c r="CW4568"/>
      <c r="CX4568"/>
      <c r="CY4568"/>
      <c r="CZ4568"/>
      <c r="DA4568"/>
      <c r="DB4568"/>
      <c r="DC4568"/>
      <c r="DD4568"/>
      <c r="DE4568"/>
      <c r="DF4568"/>
      <c r="DG4568"/>
      <c r="DH4568"/>
      <c r="DI4568"/>
      <c r="DJ4568"/>
      <c r="DK4568"/>
      <c r="DL4568"/>
      <c r="DM4568"/>
      <c r="DN4568"/>
      <c r="DO4568"/>
      <c r="DP4568"/>
      <c r="DQ4568"/>
      <c r="DR4568"/>
      <c r="DS4568"/>
      <c r="DT4568"/>
      <c r="DU4568"/>
      <c r="DV4568"/>
      <c r="DW4568"/>
      <c r="DX4568"/>
      <c r="DY4568"/>
      <c r="DZ4568"/>
      <c r="EA4568"/>
      <c r="EB4568"/>
      <c r="EC4568"/>
      <c r="ED4568"/>
      <c r="EE4568"/>
      <c r="EF4568"/>
      <c r="EG4568"/>
      <c r="EH4568"/>
      <c r="EI4568"/>
      <c r="EJ4568"/>
      <c r="EK4568"/>
      <c r="EL4568"/>
      <c r="EM4568"/>
      <c r="EN4568"/>
      <c r="EO4568"/>
      <c r="EP4568"/>
      <c r="EQ4568"/>
      <c r="ER4568"/>
      <c r="ES4568"/>
      <c r="ET4568"/>
      <c r="EU4568"/>
      <c r="EV4568"/>
      <c r="EW4568"/>
      <c r="EX4568"/>
      <c r="EY4568"/>
      <c r="EZ4568"/>
      <c r="FA4568"/>
      <c r="FB4568"/>
      <c r="FC4568"/>
      <c r="FD4568"/>
      <c r="FE4568"/>
      <c r="FF4568"/>
      <c r="FG4568"/>
      <c r="FH4568"/>
      <c r="FI4568"/>
      <c r="FJ4568"/>
      <c r="FK4568"/>
      <c r="FL4568"/>
      <c r="FM4568"/>
      <c r="FN4568"/>
      <c r="FO4568"/>
      <c r="FP4568"/>
      <c r="FQ4568"/>
      <c r="FR4568"/>
      <c r="FS4568"/>
      <c r="FT4568"/>
      <c r="FU4568"/>
      <c r="FV4568"/>
      <c r="FW4568"/>
      <c r="FX4568"/>
      <c r="FY4568"/>
      <c r="FZ4568"/>
      <c r="GA4568"/>
      <c r="GB4568"/>
      <c r="GC4568"/>
      <c r="GD4568"/>
      <c r="GE4568"/>
      <c r="GF4568"/>
      <c r="GG4568"/>
      <c r="GH4568"/>
      <c r="GI4568"/>
      <c r="GJ4568"/>
      <c r="GK4568"/>
      <c r="GL4568"/>
      <c r="GM4568"/>
      <c r="GN4568"/>
      <c r="GO4568"/>
      <c r="GP4568"/>
      <c r="GQ4568"/>
      <c r="GR4568"/>
      <c r="GS4568"/>
      <c r="GT4568"/>
      <c r="GU4568"/>
      <c r="GV4568"/>
      <c r="GW4568"/>
      <c r="GX4568"/>
      <c r="GY4568"/>
      <c r="GZ4568"/>
      <c r="HA4568"/>
      <c r="HB4568"/>
      <c r="HC4568"/>
      <c r="HD4568"/>
      <c r="HE4568"/>
      <c r="HF4568"/>
      <c r="HG4568"/>
      <c r="HH4568"/>
      <c r="HI4568"/>
      <c r="HJ4568"/>
      <c r="HK4568"/>
      <c r="HL4568"/>
      <c r="HM4568"/>
      <c r="HN4568"/>
      <c r="HO4568"/>
      <c r="HP4568"/>
      <c r="HQ4568"/>
      <c r="HR4568"/>
      <c r="HS4568"/>
      <c r="HT4568"/>
      <c r="HU4568"/>
      <c r="HV4568"/>
      <c r="HW4568"/>
      <c r="HX4568"/>
      <c r="HY4568"/>
      <c r="HZ4568"/>
      <c r="IA4568"/>
      <c r="IB4568"/>
      <c r="IC4568"/>
      <c r="ID4568"/>
      <c r="IE4568"/>
      <c r="IF4568"/>
      <c r="IG4568"/>
      <c r="IH4568"/>
      <c r="II4568"/>
      <c r="IJ4568"/>
      <c r="IK4568"/>
      <c r="IL4568"/>
      <c r="IM4568"/>
      <c r="IN4568"/>
      <c r="IO4568"/>
      <c r="IP4568"/>
      <c r="IQ4568"/>
      <c r="IR4568"/>
      <c r="IS4568"/>
      <c r="IT4568"/>
      <c r="IU4568"/>
      <c r="IV4568"/>
    </row>
    <row r="4569" spans="1:256" ht="12.5">
      <c r="A4569" s="305"/>
      <c r="B4569" s="65">
        <v>1</v>
      </c>
      <c r="C4569" s="66">
        <f>IF(E4569="A",1,IF(E4569="B",1,0))</f>
        <v>1</v>
      </c>
      <c r="D4569" s="658" t="s">
        <v>87</v>
      </c>
      <c r="E4569" s="658" t="s">
        <v>87</v>
      </c>
      <c r="F4569" s="658" t="s">
        <v>87</v>
      </c>
      <c r="G4569" s="78"/>
      <c r="H4569" s="96" t="s">
        <v>94</v>
      </c>
      <c r="I4569" s="107" t="s">
        <v>4910</v>
      </c>
      <c r="J4569" s="81"/>
      <c r="K4569" s="72"/>
      <c r="L4569" s="72"/>
      <c r="M4569" s="72"/>
      <c r="N4569" s="72"/>
      <c r="O4569" s="72"/>
      <c r="P4569" s="72"/>
      <c r="Q4569" s="833"/>
      <c r="R4569" s="102"/>
      <c r="S4569" s="73"/>
      <c r="T4569" s="102"/>
      <c r="U4569" s="103"/>
      <c r="V4569" s="104"/>
      <c r="W4569"/>
      <c r="X4569"/>
      <c r="Y4569"/>
      <c r="Z4569"/>
      <c r="AA4569"/>
      <c r="AB4569"/>
      <c r="AC4569"/>
      <c r="AD4569"/>
      <c r="AE4569"/>
      <c r="AF4569"/>
      <c r="AG4569"/>
      <c r="AH4569"/>
      <c r="AI4569"/>
      <c r="AJ4569"/>
      <c r="AK4569"/>
      <c r="AL4569"/>
      <c r="AM4569"/>
      <c r="AN4569"/>
      <c r="AO4569"/>
      <c r="AP4569"/>
      <c r="AQ4569"/>
      <c r="AR4569"/>
      <c r="AS4569"/>
      <c r="AT4569"/>
      <c r="AU4569"/>
      <c r="AV4569"/>
      <c r="AW4569"/>
      <c r="AX4569"/>
      <c r="AY4569"/>
      <c r="AZ4569"/>
      <c r="BA4569"/>
      <c r="BB4569"/>
      <c r="BC4569"/>
      <c r="BD4569"/>
      <c r="BE4569"/>
      <c r="BF4569"/>
      <c r="BG4569"/>
      <c r="BH4569"/>
      <c r="BI4569"/>
      <c r="BJ4569"/>
      <c r="BK4569"/>
      <c r="BL4569"/>
      <c r="BM4569"/>
      <c r="BN4569"/>
      <c r="BO4569"/>
      <c r="BP4569"/>
      <c r="BQ4569"/>
      <c r="BR4569"/>
      <c r="BS4569"/>
      <c r="BT4569"/>
      <c r="BU4569"/>
      <c r="BV4569"/>
      <c r="BW4569"/>
      <c r="BX4569"/>
      <c r="BY4569"/>
      <c r="BZ4569"/>
      <c r="CA4569"/>
      <c r="CB4569"/>
      <c r="CC4569"/>
      <c r="CD4569"/>
      <c r="CE4569"/>
      <c r="CF4569"/>
      <c r="CG4569"/>
      <c r="CH4569"/>
      <c r="CI4569"/>
      <c r="CJ4569"/>
      <c r="CK4569"/>
      <c r="CL4569"/>
      <c r="CM4569"/>
      <c r="CN4569"/>
      <c r="CO4569"/>
      <c r="CP4569"/>
      <c r="CQ4569"/>
      <c r="CR4569"/>
      <c r="CS4569"/>
      <c r="CT4569"/>
      <c r="CU4569"/>
      <c r="CV4569"/>
      <c r="CW4569"/>
      <c r="CX4569"/>
      <c r="CY4569"/>
      <c r="CZ4569"/>
      <c r="DA4569"/>
      <c r="DB4569"/>
      <c r="DC4569"/>
      <c r="DD4569"/>
      <c r="DE4569"/>
      <c r="DF4569"/>
      <c r="DG4569"/>
      <c r="DH4569"/>
      <c r="DI4569"/>
      <c r="DJ4569"/>
      <c r="DK4569"/>
      <c r="DL4569"/>
      <c r="DM4569"/>
      <c r="DN4569"/>
      <c r="DO4569"/>
      <c r="DP4569"/>
      <c r="DQ4569"/>
      <c r="DR4569"/>
      <c r="DS4569"/>
      <c r="DT4569"/>
      <c r="DU4569"/>
      <c r="DV4569"/>
      <c r="DW4569"/>
      <c r="DX4569"/>
      <c r="DY4569"/>
      <c r="DZ4569"/>
      <c r="EA4569"/>
      <c r="EB4569"/>
      <c r="EC4569"/>
      <c r="ED4569"/>
      <c r="EE4569"/>
      <c r="EF4569"/>
      <c r="EG4569"/>
      <c r="EH4569"/>
      <c r="EI4569"/>
      <c r="EJ4569"/>
      <c r="EK4569"/>
      <c r="EL4569"/>
      <c r="EM4569"/>
      <c r="EN4569"/>
      <c r="EO4569"/>
      <c r="EP4569"/>
      <c r="EQ4569"/>
      <c r="ER4569"/>
      <c r="ES4569"/>
      <c r="ET4569"/>
      <c r="EU4569"/>
      <c r="EV4569"/>
      <c r="EW4569"/>
      <c r="EX4569"/>
      <c r="EY4569"/>
      <c r="EZ4569"/>
      <c r="FA4569"/>
      <c r="FB4569"/>
      <c r="FC4569"/>
      <c r="FD4569"/>
      <c r="FE4569"/>
      <c r="FF4569"/>
      <c r="FG4569"/>
      <c r="FH4569"/>
      <c r="FI4569"/>
      <c r="FJ4569"/>
      <c r="FK4569"/>
      <c r="FL4569"/>
      <c r="FM4569"/>
      <c r="FN4569"/>
      <c r="FO4569"/>
      <c r="FP4569"/>
      <c r="FQ4569"/>
      <c r="FR4569"/>
      <c r="FS4569"/>
      <c r="FT4569"/>
      <c r="FU4569"/>
      <c r="FV4569"/>
      <c r="FW4569"/>
      <c r="FX4569"/>
      <c r="FY4569"/>
      <c r="FZ4569"/>
      <c r="GA4569"/>
      <c r="GB4569"/>
      <c r="GC4569"/>
      <c r="GD4569"/>
      <c r="GE4569"/>
      <c r="GF4569"/>
      <c r="GG4569"/>
      <c r="GH4569"/>
      <c r="GI4569"/>
      <c r="GJ4569"/>
      <c r="GK4569"/>
      <c r="GL4569"/>
      <c r="GM4569"/>
      <c r="GN4569"/>
      <c r="GO4569"/>
      <c r="GP4569"/>
      <c r="GQ4569"/>
      <c r="GR4569"/>
      <c r="GS4569"/>
      <c r="GT4569"/>
      <c r="GU4569"/>
      <c r="GV4569"/>
      <c r="GW4569"/>
      <c r="GX4569"/>
      <c r="GY4569"/>
      <c r="GZ4569"/>
      <c r="HA4569"/>
      <c r="HB4569"/>
      <c r="HC4569"/>
      <c r="HD4569"/>
      <c r="HE4569"/>
      <c r="HF4569"/>
      <c r="HG4569"/>
      <c r="HH4569"/>
      <c r="HI4569"/>
      <c r="HJ4569"/>
      <c r="HK4569"/>
      <c r="HL4569"/>
      <c r="HM4569"/>
      <c r="HN4569"/>
      <c r="HO4569"/>
      <c r="HP4569"/>
      <c r="HQ4569"/>
      <c r="HR4569"/>
      <c r="HS4569"/>
      <c r="HT4569"/>
      <c r="HU4569"/>
      <c r="HV4569"/>
      <c r="HW4569"/>
      <c r="HX4569"/>
      <c r="HY4569"/>
      <c r="HZ4569"/>
      <c r="IA4569"/>
      <c r="IB4569"/>
      <c r="IC4569"/>
      <c r="ID4569"/>
      <c r="IE4569"/>
      <c r="IF4569"/>
      <c r="IG4569"/>
      <c r="IH4569"/>
      <c r="II4569"/>
      <c r="IJ4569"/>
      <c r="IK4569"/>
      <c r="IL4569"/>
      <c r="IM4569"/>
      <c r="IN4569"/>
      <c r="IO4569"/>
      <c r="IP4569"/>
      <c r="IQ4569"/>
      <c r="IR4569"/>
      <c r="IS4569"/>
      <c r="IT4569"/>
      <c r="IU4569"/>
      <c r="IV4569"/>
    </row>
    <row r="4570" spans="1:256" ht="12.5">
      <c r="A4570" s="305"/>
      <c r="B4570" s="65">
        <v>1</v>
      </c>
      <c r="C4570" s="66">
        <f>IF(E4570="A",4,IF(E4570="B",3,IF(E4570="C",2,IF(E4570="D",1,0))))</f>
        <v>3</v>
      </c>
      <c r="D4570" s="77" t="s">
        <v>90</v>
      </c>
      <c r="E4570" s="76" t="s">
        <v>87</v>
      </c>
      <c r="F4570" s="76" t="s">
        <v>68</v>
      </c>
      <c r="G4570" s="78"/>
      <c r="H4570" s="96" t="s">
        <v>240</v>
      </c>
      <c r="I4570" s="107" t="s">
        <v>4911</v>
      </c>
      <c r="J4570" s="81"/>
      <c r="K4570" s="72"/>
      <c r="L4570" s="72"/>
      <c r="M4570" s="72"/>
      <c r="N4570" s="72"/>
      <c r="O4570" s="72"/>
      <c r="P4570" s="72"/>
      <c r="Q4570" s="833"/>
      <c r="R4570" s="102"/>
      <c r="S4570" s="73"/>
      <c r="T4570" s="102"/>
      <c r="U4570" s="103"/>
      <c r="V4570" s="104"/>
      <c r="W4570"/>
      <c r="X4570"/>
      <c r="Y4570"/>
      <c r="Z4570"/>
      <c r="AA4570"/>
      <c r="AB4570"/>
      <c r="AC4570"/>
      <c r="AD4570"/>
      <c r="AE4570"/>
      <c r="AF4570"/>
      <c r="AG4570"/>
      <c r="AH4570"/>
      <c r="AI4570"/>
      <c r="AJ4570"/>
      <c r="AK4570"/>
      <c r="AL4570"/>
      <c r="AM4570"/>
      <c r="AN4570"/>
      <c r="AO4570"/>
      <c r="AP4570"/>
      <c r="AQ4570"/>
      <c r="AR4570"/>
      <c r="AS4570"/>
      <c r="AT4570"/>
      <c r="AU4570"/>
      <c r="AV4570"/>
      <c r="AW4570"/>
      <c r="AX4570"/>
      <c r="AY4570"/>
      <c r="AZ4570"/>
      <c r="BA4570"/>
      <c r="BB4570"/>
      <c r="BC4570"/>
      <c r="BD4570"/>
      <c r="BE4570"/>
      <c r="BF4570"/>
      <c r="BG4570"/>
      <c r="BH4570"/>
      <c r="BI4570"/>
      <c r="BJ4570"/>
      <c r="BK4570"/>
      <c r="BL4570"/>
      <c r="BM4570"/>
      <c r="BN4570"/>
      <c r="BO4570"/>
      <c r="BP4570"/>
      <c r="BQ4570"/>
      <c r="BR4570"/>
      <c r="BS4570"/>
      <c r="BT4570"/>
      <c r="BU4570"/>
      <c r="BV4570"/>
      <c r="BW4570"/>
      <c r="BX4570"/>
      <c r="BY4570"/>
      <c r="BZ4570"/>
      <c r="CA4570"/>
      <c r="CB4570"/>
      <c r="CC4570"/>
      <c r="CD4570"/>
      <c r="CE4570"/>
      <c r="CF4570"/>
      <c r="CG4570"/>
      <c r="CH4570"/>
      <c r="CI4570"/>
      <c r="CJ4570"/>
      <c r="CK4570"/>
      <c r="CL4570"/>
      <c r="CM4570"/>
      <c r="CN4570"/>
      <c r="CO4570"/>
      <c r="CP4570"/>
      <c r="CQ4570"/>
      <c r="CR4570"/>
      <c r="CS4570"/>
      <c r="CT4570"/>
      <c r="CU4570"/>
      <c r="CV4570"/>
      <c r="CW4570"/>
      <c r="CX4570"/>
      <c r="CY4570"/>
      <c r="CZ4570"/>
      <c r="DA4570"/>
      <c r="DB4570"/>
      <c r="DC4570"/>
      <c r="DD4570"/>
      <c r="DE4570"/>
      <c r="DF4570"/>
      <c r="DG4570"/>
      <c r="DH4570"/>
      <c r="DI4570"/>
      <c r="DJ4570"/>
      <c r="DK4570"/>
      <c r="DL4570"/>
      <c r="DM4570"/>
      <c r="DN4570"/>
      <c r="DO4570"/>
      <c r="DP4570"/>
      <c r="DQ4570"/>
      <c r="DR4570"/>
      <c r="DS4570"/>
      <c r="DT4570"/>
      <c r="DU4570"/>
      <c r="DV4570"/>
      <c r="DW4570"/>
      <c r="DX4570"/>
      <c r="DY4570"/>
      <c r="DZ4570"/>
      <c r="EA4570"/>
      <c r="EB4570"/>
      <c r="EC4570"/>
      <c r="ED4570"/>
      <c r="EE4570"/>
      <c r="EF4570"/>
      <c r="EG4570"/>
      <c r="EH4570"/>
      <c r="EI4570"/>
      <c r="EJ4570"/>
      <c r="EK4570"/>
      <c r="EL4570"/>
      <c r="EM4570"/>
      <c r="EN4570"/>
      <c r="EO4570"/>
      <c r="EP4570"/>
      <c r="EQ4570"/>
      <c r="ER4570"/>
      <c r="ES4570"/>
      <c r="ET4570"/>
      <c r="EU4570"/>
      <c r="EV4570"/>
      <c r="EW4570"/>
      <c r="EX4570"/>
      <c r="EY4570"/>
      <c r="EZ4570"/>
      <c r="FA4570"/>
      <c r="FB4570"/>
      <c r="FC4570"/>
      <c r="FD4570"/>
      <c r="FE4570"/>
      <c r="FF4570"/>
      <c r="FG4570"/>
      <c r="FH4570"/>
      <c r="FI4570"/>
      <c r="FJ4570"/>
      <c r="FK4570"/>
      <c r="FL4570"/>
      <c r="FM4570"/>
      <c r="FN4570"/>
      <c r="FO4570"/>
      <c r="FP4570"/>
      <c r="FQ4570"/>
      <c r="FR4570"/>
      <c r="FS4570"/>
      <c r="FT4570"/>
      <c r="FU4570"/>
      <c r="FV4570"/>
      <c r="FW4570"/>
      <c r="FX4570"/>
      <c r="FY4570"/>
      <c r="FZ4570"/>
      <c r="GA4570"/>
      <c r="GB4570"/>
      <c r="GC4570"/>
      <c r="GD4570"/>
      <c r="GE4570"/>
      <c r="GF4570"/>
      <c r="GG4570"/>
      <c r="GH4570"/>
      <c r="GI4570"/>
      <c r="GJ4570"/>
      <c r="GK4570"/>
      <c r="GL4570"/>
      <c r="GM4570"/>
      <c r="GN4570"/>
      <c r="GO4570"/>
      <c r="GP4570"/>
      <c r="GQ4570"/>
      <c r="GR4570"/>
      <c r="GS4570"/>
      <c r="GT4570"/>
      <c r="GU4570"/>
      <c r="GV4570"/>
      <c r="GW4570"/>
      <c r="GX4570"/>
      <c r="GY4570"/>
      <c r="GZ4570"/>
      <c r="HA4570"/>
      <c r="HB4570"/>
      <c r="HC4570"/>
      <c r="HD4570"/>
      <c r="HE4570"/>
      <c r="HF4570"/>
      <c r="HG4570"/>
      <c r="HH4570"/>
      <c r="HI4570"/>
      <c r="HJ4570"/>
      <c r="HK4570"/>
      <c r="HL4570"/>
      <c r="HM4570"/>
      <c r="HN4570"/>
      <c r="HO4570"/>
      <c r="HP4570"/>
      <c r="HQ4570"/>
      <c r="HR4570"/>
      <c r="HS4570"/>
      <c r="HT4570"/>
      <c r="HU4570"/>
      <c r="HV4570"/>
      <c r="HW4570"/>
      <c r="HX4570"/>
      <c r="HY4570"/>
      <c r="HZ4570"/>
      <c r="IA4570"/>
      <c r="IB4570"/>
      <c r="IC4570"/>
      <c r="ID4570"/>
      <c r="IE4570"/>
      <c r="IF4570"/>
      <c r="IG4570"/>
      <c r="IH4570"/>
      <c r="II4570"/>
      <c r="IJ4570"/>
      <c r="IK4570"/>
      <c r="IL4570"/>
      <c r="IM4570"/>
      <c r="IN4570"/>
      <c r="IO4570"/>
      <c r="IP4570"/>
      <c r="IQ4570"/>
      <c r="IR4570"/>
      <c r="IS4570"/>
      <c r="IT4570"/>
      <c r="IU4570"/>
      <c r="IV4570"/>
    </row>
    <row r="4571" spans="1:256" ht="12.5">
      <c r="A4571" s="305"/>
      <c r="B4571" s="65">
        <v>1</v>
      </c>
      <c r="C4571" s="66">
        <f>IF(E4571="A",1,IF(E4571="B",1,0))</f>
        <v>0</v>
      </c>
      <c r="D4571" s="76" t="s">
        <v>68</v>
      </c>
      <c r="E4571" s="77" t="s">
        <v>90</v>
      </c>
      <c r="F4571" s="77" t="s">
        <v>90</v>
      </c>
      <c r="G4571" s="78"/>
      <c r="H4571" s="96" t="s">
        <v>148</v>
      </c>
      <c r="I4571" s="107" t="s">
        <v>4912</v>
      </c>
      <c r="J4571" s="81"/>
      <c r="K4571" s="72"/>
      <c r="L4571" s="72"/>
      <c r="M4571" s="72"/>
      <c r="N4571" s="72"/>
      <c r="O4571" s="72"/>
      <c r="P4571" s="72"/>
      <c r="Q4571" s="833"/>
      <c r="R4571" s="102"/>
      <c r="S4571" s="73"/>
      <c r="T4571" s="102"/>
      <c r="U4571" s="103"/>
      <c r="V4571" s="104"/>
      <c r="W4571"/>
      <c r="X4571"/>
      <c r="Y4571"/>
      <c r="Z4571"/>
      <c r="AA4571"/>
      <c r="AB4571"/>
      <c r="AC4571"/>
      <c r="AD4571"/>
      <c r="AE4571"/>
      <c r="AF4571"/>
      <c r="AG4571"/>
      <c r="AH4571"/>
      <c r="AI4571"/>
      <c r="AJ4571"/>
      <c r="AK4571"/>
      <c r="AL4571"/>
      <c r="AM4571"/>
      <c r="AN4571"/>
      <c r="AO4571"/>
      <c r="AP4571"/>
      <c r="AQ4571"/>
      <c r="AR4571"/>
      <c r="AS4571"/>
      <c r="AT4571"/>
      <c r="AU4571"/>
      <c r="AV4571"/>
      <c r="AW4571"/>
      <c r="AX4571"/>
      <c r="AY4571"/>
      <c r="AZ4571"/>
      <c r="BA4571"/>
      <c r="BB4571"/>
      <c r="BC4571"/>
      <c r="BD4571"/>
      <c r="BE4571"/>
      <c r="BF4571"/>
      <c r="BG4571"/>
      <c r="BH4571"/>
      <c r="BI4571"/>
      <c r="BJ4571"/>
      <c r="BK4571"/>
      <c r="BL4571"/>
      <c r="BM4571"/>
      <c r="BN4571"/>
      <c r="BO4571"/>
      <c r="BP4571"/>
      <c r="BQ4571"/>
      <c r="BR4571"/>
      <c r="BS4571"/>
      <c r="BT4571"/>
      <c r="BU4571"/>
      <c r="BV4571"/>
      <c r="BW4571"/>
      <c r="BX4571"/>
      <c r="BY4571"/>
      <c r="BZ4571"/>
      <c r="CA4571"/>
      <c r="CB4571"/>
      <c r="CC4571"/>
      <c r="CD4571"/>
      <c r="CE4571"/>
      <c r="CF4571"/>
      <c r="CG4571"/>
      <c r="CH4571"/>
      <c r="CI4571"/>
      <c r="CJ4571"/>
      <c r="CK4571"/>
      <c r="CL4571"/>
      <c r="CM4571"/>
      <c r="CN4571"/>
      <c r="CO4571"/>
      <c r="CP4571"/>
      <c r="CQ4571"/>
      <c r="CR4571"/>
      <c r="CS4571"/>
      <c r="CT4571"/>
      <c r="CU4571"/>
      <c r="CV4571"/>
      <c r="CW4571"/>
      <c r="CX4571"/>
      <c r="CY4571"/>
      <c r="CZ4571"/>
      <c r="DA4571"/>
      <c r="DB4571"/>
      <c r="DC4571"/>
      <c r="DD4571"/>
      <c r="DE4571"/>
      <c r="DF4571"/>
      <c r="DG4571"/>
      <c r="DH4571"/>
      <c r="DI4571"/>
      <c r="DJ4571"/>
      <c r="DK4571"/>
      <c r="DL4571"/>
      <c r="DM4571"/>
      <c r="DN4571"/>
      <c r="DO4571"/>
      <c r="DP4571"/>
      <c r="DQ4571"/>
      <c r="DR4571"/>
      <c r="DS4571"/>
      <c r="DT4571"/>
      <c r="DU4571"/>
      <c r="DV4571"/>
      <c r="DW4571"/>
      <c r="DX4571"/>
      <c r="DY4571"/>
      <c r="DZ4571"/>
      <c r="EA4571"/>
      <c r="EB4571"/>
      <c r="EC4571"/>
      <c r="ED4571"/>
      <c r="EE4571"/>
      <c r="EF4571"/>
      <c r="EG4571"/>
      <c r="EH4571"/>
      <c r="EI4571"/>
      <c r="EJ4571"/>
      <c r="EK4571"/>
      <c r="EL4571"/>
      <c r="EM4571"/>
      <c r="EN4571"/>
      <c r="EO4571"/>
      <c r="EP4571"/>
      <c r="EQ4571"/>
      <c r="ER4571"/>
      <c r="ES4571"/>
      <c r="ET4571"/>
      <c r="EU4571"/>
      <c r="EV4571"/>
      <c r="EW4571"/>
      <c r="EX4571"/>
      <c r="EY4571"/>
      <c r="EZ4571"/>
      <c r="FA4571"/>
      <c r="FB4571"/>
      <c r="FC4571"/>
      <c r="FD4571"/>
      <c r="FE4571"/>
      <c r="FF4571"/>
      <c r="FG4571"/>
      <c r="FH4571"/>
      <c r="FI4571"/>
      <c r="FJ4571"/>
      <c r="FK4571"/>
      <c r="FL4571"/>
      <c r="FM4571"/>
      <c r="FN4571"/>
      <c r="FO4571"/>
      <c r="FP4571"/>
      <c r="FQ4571"/>
      <c r="FR4571"/>
      <c r="FS4571"/>
      <c r="FT4571"/>
      <c r="FU4571"/>
      <c r="FV4571"/>
      <c r="FW4571"/>
      <c r="FX4571"/>
      <c r="FY4571"/>
      <c r="FZ4571"/>
      <c r="GA4571"/>
      <c r="GB4571"/>
      <c r="GC4571"/>
      <c r="GD4571"/>
      <c r="GE4571"/>
      <c r="GF4571"/>
      <c r="GG4571"/>
      <c r="GH4571"/>
      <c r="GI4571"/>
      <c r="GJ4571"/>
      <c r="GK4571"/>
      <c r="GL4571"/>
      <c r="GM4571"/>
      <c r="GN4571"/>
      <c r="GO4571"/>
      <c r="GP4571"/>
      <c r="GQ4571"/>
      <c r="GR4571"/>
      <c r="GS4571"/>
      <c r="GT4571"/>
      <c r="GU4571"/>
      <c r="GV4571"/>
      <c r="GW4571"/>
      <c r="GX4571"/>
      <c r="GY4571"/>
      <c r="GZ4571"/>
      <c r="HA4571"/>
      <c r="HB4571"/>
      <c r="HC4571"/>
      <c r="HD4571"/>
      <c r="HE4571"/>
      <c r="HF4571"/>
      <c r="HG4571"/>
      <c r="HH4571"/>
      <c r="HI4571"/>
      <c r="HJ4571"/>
      <c r="HK4571"/>
      <c r="HL4571"/>
      <c r="HM4571"/>
      <c r="HN4571"/>
      <c r="HO4571"/>
      <c r="HP4571"/>
      <c r="HQ4571"/>
      <c r="HR4571"/>
      <c r="HS4571"/>
      <c r="HT4571"/>
      <c r="HU4571"/>
      <c r="HV4571"/>
      <c r="HW4571"/>
      <c r="HX4571"/>
      <c r="HY4571"/>
      <c r="HZ4571"/>
      <c r="IA4571"/>
      <c r="IB4571"/>
      <c r="IC4571"/>
      <c r="ID4571"/>
      <c r="IE4571"/>
      <c r="IF4571"/>
      <c r="IG4571"/>
      <c r="IH4571"/>
      <c r="II4571"/>
      <c r="IJ4571"/>
      <c r="IK4571"/>
      <c r="IL4571"/>
      <c r="IM4571"/>
      <c r="IN4571"/>
      <c r="IO4571"/>
      <c r="IP4571"/>
      <c r="IQ4571"/>
      <c r="IR4571"/>
      <c r="IS4571"/>
      <c r="IT4571"/>
      <c r="IU4571"/>
      <c r="IV4571"/>
    </row>
    <row r="4572" spans="1:256" ht="12.5">
      <c r="A4572"/>
      <c r="B4572" s="65">
        <v>1</v>
      </c>
      <c r="C4572" s="66">
        <f>IF(E4572="A",4,IF(E4572="B",3,IF(E4572="C",2,IF(E4572="D",1,0))))</f>
        <v>4</v>
      </c>
      <c r="D4572" s="76" t="s">
        <v>87</v>
      </c>
      <c r="E4572" s="76" t="s">
        <v>68</v>
      </c>
      <c r="F4572" s="99" t="s">
        <v>70</v>
      </c>
      <c r="G4572" s="78"/>
      <c r="H4572" s="96" t="s">
        <v>129</v>
      </c>
      <c r="I4572" s="107" t="s">
        <v>4913</v>
      </c>
      <c r="J4572" s="81" t="s">
        <v>1056</v>
      </c>
      <c r="K4572" s="72"/>
      <c r="L4572" s="72"/>
      <c r="M4572" s="72"/>
      <c r="N4572" s="72"/>
      <c r="O4572" s="72"/>
      <c r="P4572" s="72"/>
      <c r="Q4572" s="833"/>
      <c r="R4572" s="102"/>
      <c r="S4572" s="73"/>
      <c r="T4572" s="102"/>
      <c r="U4572" s="103"/>
      <c r="V4572" s="104"/>
      <c r="W4572"/>
      <c r="X4572"/>
      <c r="Y4572"/>
      <c r="Z4572"/>
      <c r="AA4572"/>
      <c r="AB4572"/>
      <c r="AC4572"/>
      <c r="AD4572"/>
      <c r="AE4572"/>
      <c r="AF4572"/>
      <c r="AG4572"/>
      <c r="AH4572"/>
      <c r="AI4572"/>
      <c r="AJ4572"/>
      <c r="AK4572"/>
      <c r="AL4572"/>
      <c r="AM4572"/>
      <c r="AN4572"/>
      <c r="AO4572"/>
      <c r="AP4572"/>
      <c r="AQ4572"/>
      <c r="AR4572"/>
      <c r="AS4572"/>
      <c r="AT4572"/>
      <c r="AU4572"/>
      <c r="AV4572"/>
      <c r="AW4572"/>
      <c r="AX4572"/>
      <c r="AY4572"/>
      <c r="AZ4572"/>
      <c r="BA4572"/>
      <c r="BB4572"/>
      <c r="BC4572"/>
      <c r="BD4572"/>
      <c r="BE4572"/>
      <c r="BF4572"/>
      <c r="BG4572"/>
      <c r="BH4572"/>
      <c r="BI4572"/>
      <c r="BJ4572"/>
      <c r="BK4572"/>
      <c r="BL4572"/>
      <c r="BM4572"/>
      <c r="BN4572"/>
      <c r="BO4572"/>
      <c r="BP4572"/>
      <c r="BQ4572"/>
      <c r="BR4572"/>
      <c r="BS4572"/>
      <c r="BT4572"/>
      <c r="BU4572"/>
      <c r="BV4572"/>
      <c r="BW4572"/>
      <c r="BX4572"/>
      <c r="BY4572"/>
      <c r="BZ4572"/>
      <c r="CA4572"/>
      <c r="CB4572"/>
      <c r="CC4572"/>
      <c r="CD4572"/>
      <c r="CE4572"/>
      <c r="CF4572"/>
      <c r="CG4572"/>
      <c r="CH4572"/>
      <c r="CI4572"/>
      <c r="CJ4572"/>
      <c r="CK4572"/>
      <c r="CL4572"/>
      <c r="CM4572"/>
      <c r="CN4572"/>
      <c r="CO4572"/>
      <c r="CP4572"/>
      <c r="CQ4572"/>
      <c r="CR4572"/>
      <c r="CS4572"/>
      <c r="CT4572"/>
      <c r="CU4572"/>
      <c r="CV4572"/>
      <c r="CW4572"/>
      <c r="CX4572"/>
      <c r="CY4572"/>
      <c r="CZ4572"/>
      <c r="DA4572"/>
      <c r="DB4572"/>
      <c r="DC4572"/>
      <c r="DD4572"/>
      <c r="DE4572"/>
      <c r="DF4572"/>
      <c r="DG4572"/>
      <c r="DH4572"/>
      <c r="DI4572"/>
      <c r="DJ4572"/>
      <c r="DK4572"/>
      <c r="DL4572"/>
      <c r="DM4572"/>
      <c r="DN4572"/>
      <c r="DO4572"/>
      <c r="DP4572"/>
      <c r="DQ4572"/>
      <c r="DR4572"/>
      <c r="DS4572"/>
      <c r="DT4572"/>
      <c r="DU4572"/>
      <c r="DV4572"/>
      <c r="DW4572"/>
      <c r="DX4572"/>
      <c r="DY4572"/>
      <c r="DZ4572"/>
      <c r="EA4572"/>
      <c r="EB4572"/>
      <c r="EC4572"/>
      <c r="ED4572"/>
      <c r="EE4572"/>
      <c r="EF4572"/>
      <c r="EG4572"/>
      <c r="EH4572"/>
      <c r="EI4572"/>
      <c r="EJ4572"/>
      <c r="EK4572"/>
      <c r="EL4572"/>
      <c r="EM4572"/>
      <c r="EN4572"/>
      <c r="EO4572"/>
      <c r="EP4572"/>
      <c r="EQ4572"/>
      <c r="ER4572"/>
      <c r="ES4572"/>
      <c r="ET4572"/>
      <c r="EU4572"/>
      <c r="EV4572"/>
      <c r="EW4572"/>
      <c r="EX4572"/>
      <c r="EY4572"/>
      <c r="EZ4572"/>
      <c r="FA4572"/>
      <c r="FB4572"/>
      <c r="FC4572"/>
      <c r="FD4572"/>
      <c r="FE4572"/>
      <c r="FF4572"/>
      <c r="FG4572"/>
      <c r="FH4572"/>
      <c r="FI4572"/>
      <c r="FJ4572"/>
      <c r="FK4572"/>
      <c r="FL4572"/>
      <c r="FM4572"/>
      <c r="FN4572"/>
      <c r="FO4572"/>
      <c r="FP4572"/>
      <c r="FQ4572"/>
      <c r="FR4572"/>
      <c r="FS4572"/>
      <c r="FT4572"/>
      <c r="FU4572"/>
      <c r="FV4572"/>
      <c r="FW4572"/>
      <c r="FX4572"/>
      <c r="FY4572"/>
      <c r="FZ4572"/>
      <c r="GA4572"/>
      <c r="GB4572"/>
      <c r="GC4572"/>
      <c r="GD4572"/>
      <c r="GE4572"/>
      <c r="GF4572"/>
      <c r="GG4572"/>
      <c r="GH4572"/>
      <c r="GI4572"/>
      <c r="GJ4572"/>
      <c r="GK4572"/>
      <c r="GL4572"/>
      <c r="GM4572"/>
      <c r="GN4572"/>
      <c r="GO4572"/>
      <c r="GP4572"/>
      <c r="GQ4572"/>
      <c r="GR4572"/>
      <c r="GS4572"/>
      <c r="GT4572"/>
      <c r="GU4572"/>
      <c r="GV4572"/>
      <c r="GW4572"/>
      <c r="GX4572"/>
      <c r="GY4572"/>
      <c r="GZ4572"/>
      <c r="HA4572"/>
      <c r="HB4572"/>
      <c r="HC4572"/>
      <c r="HD4572"/>
      <c r="HE4572"/>
      <c r="HF4572"/>
      <c r="HG4572"/>
      <c r="HH4572"/>
      <c r="HI4572"/>
      <c r="HJ4572"/>
      <c r="HK4572"/>
      <c r="HL4572"/>
      <c r="HM4572"/>
      <c r="HN4572"/>
      <c r="HO4572"/>
      <c r="HP4572"/>
      <c r="HQ4572"/>
      <c r="HR4572"/>
      <c r="HS4572"/>
      <c r="HT4572"/>
      <c r="HU4572"/>
      <c r="HV4572"/>
      <c r="HW4572"/>
      <c r="HX4572"/>
      <c r="HY4572"/>
      <c r="HZ4572"/>
      <c r="IA4572"/>
      <c r="IB4572"/>
      <c r="IC4572"/>
      <c r="ID4572"/>
      <c r="IE4572"/>
      <c r="IF4572"/>
      <c r="IG4572"/>
      <c r="IH4572"/>
      <c r="II4572"/>
      <c r="IJ4572"/>
      <c r="IK4572"/>
      <c r="IL4572"/>
      <c r="IM4572"/>
      <c r="IN4572"/>
      <c r="IO4572"/>
      <c r="IP4572"/>
      <c r="IQ4572"/>
      <c r="IR4572"/>
      <c r="IS4572"/>
      <c r="IT4572"/>
      <c r="IU4572"/>
      <c r="IV4572"/>
    </row>
    <row r="4573" spans="1:256" ht="12.5">
      <c r="A4573" s="305"/>
      <c r="B4573" s="65">
        <v>1</v>
      </c>
      <c r="C4573" s="66">
        <f>IF(E4573="A",4,IF(E4573="B",3,IF(E4573="C",2,IF(E4573="D",1,0))))</f>
        <v>0</v>
      </c>
      <c r="D4573" s="76" t="s">
        <v>68</v>
      </c>
      <c r="E4573" s="99" t="s">
        <v>99</v>
      </c>
      <c r="F4573" s="99" t="s">
        <v>99</v>
      </c>
      <c r="G4573" s="78"/>
      <c r="H4573" s="96" t="s">
        <v>114</v>
      </c>
      <c r="I4573" s="107" t="s">
        <v>293</v>
      </c>
      <c r="J4573" s="81" t="s">
        <v>7</v>
      </c>
      <c r="K4573" s="72"/>
      <c r="L4573" s="72"/>
      <c r="M4573" s="72"/>
      <c r="N4573" s="72"/>
      <c r="O4573" s="72"/>
      <c r="P4573" s="72"/>
      <c r="Q4573" s="833"/>
      <c r="R4573" s="102"/>
      <c r="S4573" s="73"/>
      <c r="T4573" s="102"/>
      <c r="U4573" s="103"/>
      <c r="V4573" s="104"/>
      <c r="W4573"/>
      <c r="X4573"/>
      <c r="Y4573"/>
      <c r="Z4573"/>
      <c r="AA4573"/>
      <c r="AB4573"/>
      <c r="AC4573"/>
      <c r="AD4573"/>
      <c r="AE4573"/>
      <c r="AF4573"/>
      <c r="AG4573"/>
      <c r="AH4573"/>
      <c r="AI4573"/>
      <c r="AJ4573"/>
      <c r="AK4573"/>
      <c r="AL4573"/>
      <c r="AM4573"/>
      <c r="AN4573"/>
      <c r="AO4573"/>
      <c r="AP4573"/>
      <c r="AQ4573"/>
      <c r="AR4573"/>
      <c r="AS4573"/>
      <c r="AT4573"/>
      <c r="AU4573"/>
      <c r="AV4573"/>
      <c r="AW4573"/>
      <c r="AX4573"/>
      <c r="AY4573"/>
      <c r="AZ4573"/>
      <c r="BA4573"/>
      <c r="BB4573"/>
      <c r="BC4573"/>
      <c r="BD4573"/>
      <c r="BE4573"/>
      <c r="BF4573"/>
      <c r="BG4573"/>
      <c r="BH4573"/>
      <c r="BI4573"/>
      <c r="BJ4573"/>
      <c r="BK4573"/>
      <c r="BL4573"/>
      <c r="BM4573"/>
      <c r="BN4573"/>
      <c r="BO4573"/>
      <c r="BP4573"/>
      <c r="BQ4573"/>
      <c r="BR4573"/>
      <c r="BS4573"/>
      <c r="BT4573"/>
      <c r="BU4573"/>
      <c r="BV4573"/>
      <c r="BW4573"/>
      <c r="BX4573"/>
      <c r="BY4573"/>
      <c r="BZ4573"/>
      <c r="CA4573"/>
      <c r="CB4573"/>
      <c r="CC4573"/>
      <c r="CD4573"/>
      <c r="CE4573"/>
      <c r="CF4573"/>
      <c r="CG4573"/>
      <c r="CH4573"/>
      <c r="CI4573"/>
      <c r="CJ4573"/>
      <c r="CK4573"/>
      <c r="CL4573"/>
      <c r="CM4573"/>
      <c r="CN4573"/>
      <c r="CO4573"/>
      <c r="CP4573"/>
      <c r="CQ4573"/>
      <c r="CR4573"/>
      <c r="CS4573"/>
      <c r="CT4573"/>
      <c r="CU4573"/>
      <c r="CV4573"/>
      <c r="CW4573"/>
      <c r="CX4573"/>
      <c r="CY4573"/>
      <c r="CZ4573"/>
      <c r="DA4573"/>
      <c r="DB4573"/>
      <c r="DC4573"/>
      <c r="DD4573"/>
      <c r="DE4573"/>
      <c r="DF4573"/>
      <c r="DG4573"/>
      <c r="DH4573"/>
      <c r="DI4573"/>
      <c r="DJ4573"/>
      <c r="DK4573"/>
      <c r="DL4573"/>
      <c r="DM4573"/>
      <c r="DN4573"/>
      <c r="DO4573"/>
      <c r="DP4573"/>
      <c r="DQ4573"/>
      <c r="DR4573"/>
      <c r="DS4573"/>
      <c r="DT4573"/>
      <c r="DU4573"/>
      <c r="DV4573"/>
      <c r="DW4573"/>
      <c r="DX4573"/>
      <c r="DY4573"/>
      <c r="DZ4573"/>
      <c r="EA4573"/>
      <c r="EB4573"/>
      <c r="EC4573"/>
      <c r="ED4573"/>
      <c r="EE4573"/>
      <c r="EF4573"/>
      <c r="EG4573"/>
      <c r="EH4573"/>
      <c r="EI4573"/>
      <c r="EJ4573"/>
      <c r="EK4573"/>
      <c r="EL4573"/>
      <c r="EM4573"/>
      <c r="EN4573"/>
      <c r="EO4573"/>
      <c r="EP4573"/>
      <c r="EQ4573"/>
      <c r="ER4573"/>
      <c r="ES4573"/>
      <c r="ET4573"/>
      <c r="EU4573"/>
      <c r="EV4573"/>
      <c r="EW4573"/>
      <c r="EX4573"/>
      <c r="EY4573"/>
      <c r="EZ4573"/>
      <c r="FA4573"/>
      <c r="FB4573"/>
      <c r="FC4573"/>
      <c r="FD4573"/>
      <c r="FE4573"/>
      <c r="FF4573"/>
      <c r="FG4573"/>
      <c r="FH4573"/>
      <c r="FI4573"/>
      <c r="FJ4573"/>
      <c r="FK4573"/>
      <c r="FL4573"/>
      <c r="FM4573"/>
      <c r="FN4573"/>
      <c r="FO4573"/>
      <c r="FP4573"/>
      <c r="FQ4573"/>
      <c r="FR4573"/>
      <c r="FS4573"/>
      <c r="FT4573"/>
      <c r="FU4573"/>
      <c r="FV4573"/>
      <c r="FW4573"/>
      <c r="FX4573"/>
      <c r="FY4573"/>
      <c r="FZ4573"/>
      <c r="GA4573"/>
      <c r="GB4573"/>
      <c r="GC4573"/>
      <c r="GD4573"/>
      <c r="GE4573"/>
      <c r="GF4573"/>
      <c r="GG4573"/>
      <c r="GH4573"/>
      <c r="GI4573"/>
      <c r="GJ4573"/>
      <c r="GK4573"/>
      <c r="GL4573"/>
      <c r="GM4573"/>
      <c r="GN4573"/>
      <c r="GO4573"/>
      <c r="GP4573"/>
      <c r="GQ4573"/>
      <c r="GR4573"/>
      <c r="GS4573"/>
      <c r="GT4573"/>
      <c r="GU4573"/>
      <c r="GV4573"/>
      <c r="GW4573"/>
      <c r="GX4573"/>
      <c r="GY4573"/>
      <c r="GZ4573"/>
      <c r="HA4573"/>
      <c r="HB4573"/>
      <c r="HC4573"/>
      <c r="HD4573"/>
      <c r="HE4573"/>
      <c r="HF4573"/>
      <c r="HG4573"/>
      <c r="HH4573"/>
      <c r="HI4573"/>
      <c r="HJ4573"/>
      <c r="HK4573"/>
      <c r="HL4573"/>
      <c r="HM4573"/>
      <c r="HN4573"/>
      <c r="HO4573"/>
      <c r="HP4573"/>
      <c r="HQ4573"/>
      <c r="HR4573"/>
      <c r="HS4573"/>
      <c r="HT4573"/>
      <c r="HU4573"/>
      <c r="HV4573"/>
      <c r="HW4573"/>
      <c r="HX4573"/>
      <c r="HY4573"/>
      <c r="HZ4573"/>
      <c r="IA4573"/>
      <c r="IB4573"/>
      <c r="IC4573"/>
      <c r="ID4573"/>
      <c r="IE4573"/>
      <c r="IF4573"/>
      <c r="IG4573"/>
      <c r="IH4573"/>
      <c r="II4573"/>
      <c r="IJ4573"/>
      <c r="IK4573"/>
      <c r="IL4573"/>
      <c r="IM4573"/>
      <c r="IN4573"/>
      <c r="IO4573"/>
      <c r="IP4573"/>
      <c r="IQ4573"/>
      <c r="IR4573"/>
      <c r="IS4573"/>
      <c r="IT4573"/>
      <c r="IU4573"/>
      <c r="IV4573"/>
    </row>
    <row r="4574" spans="1:256" ht="12.5">
      <c r="A4574" s="305"/>
      <c r="B4574" s="65">
        <v>1</v>
      </c>
      <c r="C4574" s="66">
        <f>IF(E4574="A",1,IF(E4574="B",1,0))</f>
        <v>1</v>
      </c>
      <c r="D4574" s="76" t="s">
        <v>68</v>
      </c>
      <c r="E4574" s="76" t="s">
        <v>87</v>
      </c>
      <c r="F4574" s="76" t="s">
        <v>87</v>
      </c>
      <c r="G4574" s="78"/>
      <c r="H4574" s="96" t="s">
        <v>88</v>
      </c>
      <c r="I4574" s="107" t="s">
        <v>4914</v>
      </c>
      <c r="J4574" s="81"/>
      <c r="K4574" s="72"/>
      <c r="L4574" s="72"/>
      <c r="M4574" s="72"/>
      <c r="N4574" s="72"/>
      <c r="O4574" s="72"/>
      <c r="P4574" s="72"/>
      <c r="Q4574" s="833"/>
      <c r="R4574" s="102"/>
      <c r="S4574" s="73"/>
      <c r="T4574" s="102"/>
      <c r="U4574" s="103"/>
      <c r="V4574" s="104"/>
      <c r="W4574"/>
      <c r="X4574"/>
      <c r="Y4574"/>
      <c r="Z4574"/>
      <c r="AA4574"/>
      <c r="AB4574"/>
      <c r="AC4574"/>
      <c r="AD4574"/>
      <c r="AE4574"/>
      <c r="AF4574"/>
      <c r="AG4574"/>
      <c r="AH4574"/>
      <c r="AI4574"/>
      <c r="AJ4574"/>
      <c r="AK4574"/>
      <c r="AL4574"/>
      <c r="AM4574"/>
      <c r="AN4574"/>
      <c r="AO4574"/>
      <c r="AP4574"/>
      <c r="AQ4574"/>
      <c r="AR4574"/>
      <c r="AS4574"/>
      <c r="AT4574"/>
      <c r="AU4574"/>
      <c r="AV4574"/>
      <c r="AW4574"/>
      <c r="AX4574"/>
      <c r="AY4574"/>
      <c r="AZ4574"/>
      <c r="BA4574"/>
      <c r="BB4574"/>
      <c r="BC4574"/>
      <c r="BD4574"/>
      <c r="BE4574"/>
      <c r="BF4574"/>
      <c r="BG4574"/>
      <c r="BH4574"/>
      <c r="BI4574"/>
      <c r="BJ4574"/>
      <c r="BK4574"/>
      <c r="BL4574"/>
      <c r="BM4574"/>
      <c r="BN4574"/>
      <c r="BO4574"/>
      <c r="BP4574"/>
      <c r="BQ4574"/>
      <c r="BR4574"/>
      <c r="BS4574"/>
      <c r="BT4574"/>
      <c r="BU4574"/>
      <c r="BV4574"/>
      <c r="BW4574"/>
      <c r="BX4574"/>
      <c r="BY4574"/>
      <c r="BZ4574"/>
      <c r="CA4574"/>
      <c r="CB4574"/>
      <c r="CC4574"/>
      <c r="CD4574"/>
      <c r="CE4574"/>
      <c r="CF4574"/>
      <c r="CG4574"/>
      <c r="CH4574"/>
      <c r="CI4574"/>
      <c r="CJ4574"/>
      <c r="CK4574"/>
      <c r="CL4574"/>
      <c r="CM4574"/>
      <c r="CN4574"/>
      <c r="CO4574"/>
      <c r="CP4574"/>
      <c r="CQ4574"/>
      <c r="CR4574"/>
      <c r="CS4574"/>
      <c r="CT4574"/>
      <c r="CU4574"/>
      <c r="CV4574"/>
      <c r="CW4574"/>
      <c r="CX4574"/>
      <c r="CY4574"/>
      <c r="CZ4574"/>
      <c r="DA4574"/>
      <c r="DB4574"/>
      <c r="DC4574"/>
      <c r="DD4574"/>
      <c r="DE4574"/>
      <c r="DF4574"/>
      <c r="DG4574"/>
      <c r="DH4574"/>
      <c r="DI4574"/>
      <c r="DJ4574"/>
      <c r="DK4574"/>
      <c r="DL4574"/>
      <c r="DM4574"/>
      <c r="DN4574"/>
      <c r="DO4574"/>
      <c r="DP4574"/>
      <c r="DQ4574"/>
      <c r="DR4574"/>
      <c r="DS4574"/>
      <c r="DT4574"/>
      <c r="DU4574"/>
      <c r="DV4574"/>
      <c r="DW4574"/>
      <c r="DX4574"/>
      <c r="DY4574"/>
      <c r="DZ4574"/>
      <c r="EA4574"/>
      <c r="EB4574"/>
      <c r="EC4574"/>
      <c r="ED4574"/>
      <c r="EE4574"/>
      <c r="EF4574"/>
      <c r="EG4574"/>
      <c r="EH4574"/>
      <c r="EI4574"/>
      <c r="EJ4574"/>
      <c r="EK4574"/>
      <c r="EL4574"/>
      <c r="EM4574"/>
      <c r="EN4574"/>
      <c r="EO4574"/>
      <c r="EP4574"/>
      <c r="EQ4574"/>
      <c r="ER4574"/>
      <c r="ES4574"/>
      <c r="ET4574"/>
      <c r="EU4574"/>
      <c r="EV4574"/>
      <c r="EW4574"/>
      <c r="EX4574"/>
      <c r="EY4574"/>
      <c r="EZ4574"/>
      <c r="FA4574"/>
      <c r="FB4574"/>
      <c r="FC4574"/>
      <c r="FD4574"/>
      <c r="FE4574"/>
      <c r="FF4574"/>
      <c r="FG4574"/>
      <c r="FH4574"/>
      <c r="FI4574"/>
      <c r="FJ4574"/>
      <c r="FK4574"/>
      <c r="FL4574"/>
      <c r="FM4574"/>
      <c r="FN4574"/>
      <c r="FO4574"/>
      <c r="FP4574"/>
      <c r="FQ4574"/>
      <c r="FR4574"/>
      <c r="FS4574"/>
      <c r="FT4574"/>
      <c r="FU4574"/>
      <c r="FV4574"/>
      <c r="FW4574"/>
      <c r="FX4574"/>
      <c r="FY4574"/>
      <c r="FZ4574"/>
      <c r="GA4574"/>
      <c r="GB4574"/>
      <c r="GC4574"/>
      <c r="GD4574"/>
      <c r="GE4574"/>
      <c r="GF4574"/>
      <c r="GG4574"/>
      <c r="GH4574"/>
      <c r="GI4574"/>
      <c r="GJ4574"/>
      <c r="GK4574"/>
      <c r="GL4574"/>
      <c r="GM4574"/>
      <c r="GN4574"/>
      <c r="GO4574"/>
      <c r="GP4574"/>
      <c r="GQ4574"/>
      <c r="GR4574"/>
      <c r="GS4574"/>
      <c r="GT4574"/>
      <c r="GU4574"/>
      <c r="GV4574"/>
      <c r="GW4574"/>
      <c r="GX4574"/>
      <c r="GY4574"/>
      <c r="GZ4574"/>
      <c r="HA4574"/>
      <c r="HB4574"/>
      <c r="HC4574"/>
      <c r="HD4574"/>
      <c r="HE4574"/>
      <c r="HF4574"/>
      <c r="HG4574"/>
      <c r="HH4574"/>
      <c r="HI4574"/>
      <c r="HJ4574"/>
      <c r="HK4574"/>
      <c r="HL4574"/>
      <c r="HM4574"/>
      <c r="HN4574"/>
      <c r="HO4574"/>
      <c r="HP4574"/>
      <c r="HQ4574"/>
      <c r="HR4574"/>
      <c r="HS4574"/>
      <c r="HT4574"/>
      <c r="HU4574"/>
      <c r="HV4574"/>
      <c r="HW4574"/>
      <c r="HX4574"/>
      <c r="HY4574"/>
      <c r="HZ4574"/>
      <c r="IA4574"/>
      <c r="IB4574"/>
      <c r="IC4574"/>
      <c r="ID4574"/>
      <c r="IE4574"/>
      <c r="IF4574"/>
      <c r="IG4574"/>
      <c r="IH4574"/>
      <c r="II4574"/>
      <c r="IJ4574"/>
      <c r="IK4574"/>
      <c r="IL4574"/>
      <c r="IM4574"/>
      <c r="IN4574"/>
      <c r="IO4574"/>
      <c r="IP4574"/>
      <c r="IQ4574"/>
      <c r="IR4574"/>
      <c r="IS4574"/>
      <c r="IT4574"/>
      <c r="IU4574"/>
      <c r="IV4574"/>
    </row>
    <row r="4575" spans="1:256" ht="12.5">
      <c r="A4575" s="305"/>
      <c r="B4575" s="65">
        <v>1</v>
      </c>
      <c r="C4575" s="66">
        <f>IF(E4575="A",1,IF(E4575="B",1,0))</f>
        <v>1</v>
      </c>
      <c r="D4575" s="99" t="s">
        <v>70</v>
      </c>
      <c r="E4575" s="76" t="s">
        <v>87</v>
      </c>
      <c r="F4575" s="76" t="s">
        <v>87</v>
      </c>
      <c r="G4575" s="78"/>
      <c r="H4575" s="96" t="s">
        <v>140</v>
      </c>
      <c r="I4575" s="107" t="s">
        <v>4915</v>
      </c>
      <c r="J4575" s="81" t="s">
        <v>1056</v>
      </c>
      <c r="K4575" s="72"/>
      <c r="L4575" s="72"/>
      <c r="M4575" s="72"/>
      <c r="N4575" s="72"/>
      <c r="O4575" s="72"/>
      <c r="P4575" s="72"/>
      <c r="Q4575" s="833"/>
      <c r="R4575" s="102"/>
      <c r="S4575" s="73"/>
      <c r="T4575" s="102"/>
      <c r="U4575" s="103"/>
      <c r="V4575" s="104"/>
      <c r="W4575"/>
      <c r="X4575"/>
      <c r="Y4575"/>
      <c r="Z4575"/>
      <c r="AA4575"/>
      <c r="AB4575"/>
      <c r="AC4575"/>
      <c r="AD4575"/>
      <c r="AE4575"/>
      <c r="AF4575"/>
      <c r="AG4575"/>
      <c r="AH4575"/>
      <c r="AI4575"/>
      <c r="AJ4575"/>
      <c r="AK4575"/>
      <c r="AL4575"/>
      <c r="AM4575"/>
      <c r="AN4575"/>
      <c r="AO4575"/>
      <c r="AP4575"/>
      <c r="AQ4575"/>
      <c r="AR4575"/>
      <c r="AS4575"/>
      <c r="AT4575"/>
      <c r="AU4575"/>
      <c r="AV4575"/>
      <c r="AW4575"/>
      <c r="AX4575"/>
      <c r="AY4575"/>
      <c r="AZ4575"/>
      <c r="BA4575"/>
      <c r="BB4575"/>
      <c r="BC4575"/>
      <c r="BD4575"/>
      <c r="BE4575"/>
      <c r="BF4575"/>
      <c r="BG4575"/>
      <c r="BH4575"/>
      <c r="BI4575"/>
      <c r="BJ4575"/>
      <c r="BK4575"/>
      <c r="BL4575"/>
      <c r="BM4575"/>
      <c r="BN4575"/>
      <c r="BO4575"/>
      <c r="BP4575"/>
      <c r="BQ4575"/>
      <c r="BR4575"/>
      <c r="BS4575"/>
      <c r="BT4575"/>
      <c r="BU4575"/>
      <c r="BV4575"/>
      <c r="BW4575"/>
      <c r="BX4575"/>
      <c r="BY4575"/>
      <c r="BZ4575"/>
      <c r="CA4575"/>
      <c r="CB4575"/>
      <c r="CC4575"/>
      <c r="CD4575"/>
      <c r="CE4575"/>
      <c r="CF4575"/>
      <c r="CG4575"/>
      <c r="CH4575"/>
      <c r="CI4575"/>
      <c r="CJ4575"/>
      <c r="CK4575"/>
      <c r="CL4575"/>
      <c r="CM4575"/>
      <c r="CN4575"/>
      <c r="CO4575"/>
      <c r="CP4575"/>
      <c r="CQ4575"/>
      <c r="CR4575"/>
      <c r="CS4575"/>
      <c r="CT4575"/>
      <c r="CU4575"/>
      <c r="CV4575"/>
      <c r="CW4575"/>
      <c r="CX4575"/>
      <c r="CY4575"/>
      <c r="CZ4575"/>
      <c r="DA4575"/>
      <c r="DB4575"/>
      <c r="DC4575"/>
      <c r="DD4575"/>
      <c r="DE4575"/>
      <c r="DF4575"/>
      <c r="DG4575"/>
      <c r="DH4575"/>
      <c r="DI4575"/>
      <c r="DJ4575"/>
      <c r="DK4575"/>
      <c r="DL4575"/>
      <c r="DM4575"/>
      <c r="DN4575"/>
      <c r="DO4575"/>
      <c r="DP4575"/>
      <c r="DQ4575"/>
      <c r="DR4575"/>
      <c r="DS4575"/>
      <c r="DT4575"/>
      <c r="DU4575"/>
      <c r="DV4575"/>
      <c r="DW4575"/>
      <c r="DX4575"/>
      <c r="DY4575"/>
      <c r="DZ4575"/>
      <c r="EA4575"/>
      <c r="EB4575"/>
      <c r="EC4575"/>
      <c r="ED4575"/>
      <c r="EE4575"/>
      <c r="EF4575"/>
      <c r="EG4575"/>
      <c r="EH4575"/>
      <c r="EI4575"/>
      <c r="EJ4575"/>
      <c r="EK4575"/>
      <c r="EL4575"/>
      <c r="EM4575"/>
      <c r="EN4575"/>
      <c r="EO4575"/>
      <c r="EP4575"/>
      <c r="EQ4575"/>
      <c r="ER4575"/>
      <c r="ES4575"/>
      <c r="ET4575"/>
      <c r="EU4575"/>
      <c r="EV4575"/>
      <c r="EW4575"/>
      <c r="EX4575"/>
      <c r="EY4575"/>
      <c r="EZ4575"/>
      <c r="FA4575"/>
      <c r="FB4575"/>
      <c r="FC4575"/>
      <c r="FD4575"/>
      <c r="FE4575"/>
      <c r="FF4575"/>
      <c r="FG4575"/>
      <c r="FH4575"/>
      <c r="FI4575"/>
      <c r="FJ4575"/>
      <c r="FK4575"/>
      <c r="FL4575"/>
      <c r="FM4575"/>
      <c r="FN4575"/>
      <c r="FO4575"/>
      <c r="FP4575"/>
      <c r="FQ4575"/>
      <c r="FR4575"/>
      <c r="FS4575"/>
      <c r="FT4575"/>
      <c r="FU4575"/>
      <c r="FV4575"/>
      <c r="FW4575"/>
      <c r="FX4575"/>
      <c r="FY4575"/>
      <c r="FZ4575"/>
      <c r="GA4575"/>
      <c r="GB4575"/>
      <c r="GC4575"/>
      <c r="GD4575"/>
      <c r="GE4575"/>
      <c r="GF4575"/>
      <c r="GG4575"/>
      <c r="GH4575"/>
      <c r="GI4575"/>
      <c r="GJ4575"/>
      <c r="GK4575"/>
      <c r="GL4575"/>
      <c r="GM4575"/>
      <c r="GN4575"/>
      <c r="GO4575"/>
      <c r="GP4575"/>
      <c r="GQ4575"/>
      <c r="GR4575"/>
      <c r="GS4575"/>
      <c r="GT4575"/>
      <c r="GU4575"/>
      <c r="GV4575"/>
      <c r="GW4575"/>
      <c r="GX4575"/>
      <c r="GY4575"/>
      <c r="GZ4575"/>
      <c r="HA4575"/>
      <c r="HB4575"/>
      <c r="HC4575"/>
      <c r="HD4575"/>
      <c r="HE4575"/>
      <c r="HF4575"/>
      <c r="HG4575"/>
      <c r="HH4575"/>
      <c r="HI4575"/>
      <c r="HJ4575"/>
      <c r="HK4575"/>
      <c r="HL4575"/>
      <c r="HM4575"/>
      <c r="HN4575"/>
      <c r="HO4575"/>
      <c r="HP4575"/>
      <c r="HQ4575"/>
      <c r="HR4575"/>
      <c r="HS4575"/>
      <c r="HT4575"/>
      <c r="HU4575"/>
      <c r="HV4575"/>
      <c r="HW4575"/>
      <c r="HX4575"/>
      <c r="HY4575"/>
      <c r="HZ4575"/>
      <c r="IA4575"/>
      <c r="IB4575"/>
      <c r="IC4575"/>
      <c r="ID4575"/>
      <c r="IE4575"/>
      <c r="IF4575"/>
      <c r="IG4575"/>
      <c r="IH4575"/>
      <c r="II4575"/>
      <c r="IJ4575"/>
      <c r="IK4575"/>
      <c r="IL4575"/>
      <c r="IM4575"/>
      <c r="IN4575"/>
      <c r="IO4575"/>
      <c r="IP4575"/>
      <c r="IQ4575"/>
      <c r="IR4575"/>
      <c r="IS4575"/>
      <c r="IT4575"/>
      <c r="IU4575"/>
      <c r="IV4575"/>
    </row>
    <row r="4576" spans="1:256" ht="12.65" customHeight="1">
      <c r="A4576" s="305"/>
      <c r="B4576" s="65">
        <v>1</v>
      </c>
      <c r="C4576" s="66">
        <f>IF(E4576="A",1,IF(E4576="B",1,0))</f>
        <v>1</v>
      </c>
      <c r="D4576" s="77" t="s">
        <v>90</v>
      </c>
      <c r="E4576" s="76" t="s">
        <v>87</v>
      </c>
      <c r="F4576" s="77" t="s">
        <v>90</v>
      </c>
      <c r="G4576" s="78"/>
      <c r="H4576" s="96" t="s">
        <v>129</v>
      </c>
      <c r="I4576" s="107" t="s">
        <v>4916</v>
      </c>
      <c r="J4576" s="81"/>
      <c r="K4576" s="72"/>
      <c r="L4576" s="72"/>
      <c r="M4576" s="72"/>
      <c r="N4576" s="72"/>
      <c r="O4576" s="72"/>
      <c r="P4576" s="72"/>
      <c r="Q4576" s="833"/>
      <c r="R4576" s="102"/>
      <c r="S4576" s="73"/>
      <c r="T4576" s="102"/>
      <c r="U4576" s="103"/>
      <c r="V4576" s="104"/>
      <c r="W4576"/>
      <c r="X4576"/>
      <c r="Y4576"/>
      <c r="Z4576"/>
      <c r="AA4576"/>
      <c r="AB4576"/>
      <c r="AC4576"/>
      <c r="AD4576"/>
      <c r="AE4576"/>
      <c r="AF4576"/>
      <c r="AG4576"/>
      <c r="AH4576"/>
      <c r="AI4576"/>
      <c r="AJ4576"/>
      <c r="AK4576"/>
      <c r="AL4576"/>
      <c r="AM4576"/>
      <c r="AN4576"/>
      <c r="AO4576"/>
      <c r="AP4576"/>
      <c r="AQ4576"/>
      <c r="AR4576"/>
      <c r="AS4576"/>
      <c r="AT4576"/>
      <c r="AU4576"/>
      <c r="AV4576"/>
      <c r="AW4576"/>
      <c r="AX4576"/>
      <c r="AY4576"/>
      <c r="AZ4576"/>
      <c r="BA4576"/>
      <c r="BB4576"/>
      <c r="BC4576"/>
      <c r="BD4576"/>
      <c r="BE4576"/>
      <c r="BF4576"/>
      <c r="BG4576"/>
      <c r="BH4576"/>
      <c r="BI4576"/>
      <c r="BJ4576"/>
      <c r="BK4576"/>
      <c r="BL4576"/>
      <c r="BM4576"/>
      <c r="BN4576"/>
      <c r="BO4576"/>
      <c r="BP4576"/>
      <c r="BQ4576"/>
      <c r="BR4576"/>
      <c r="BS4576"/>
      <c r="BT4576"/>
      <c r="BU4576"/>
      <c r="BV4576"/>
      <c r="BW4576"/>
      <c r="BX4576"/>
      <c r="BY4576"/>
      <c r="BZ4576"/>
      <c r="CA4576"/>
      <c r="CB4576"/>
      <c r="CC4576"/>
      <c r="CD4576"/>
      <c r="CE4576"/>
      <c r="CF4576"/>
      <c r="CG4576"/>
      <c r="CH4576"/>
      <c r="CI4576"/>
      <c r="CJ4576"/>
      <c r="CK4576"/>
      <c r="CL4576"/>
      <c r="CM4576"/>
      <c r="CN4576"/>
      <c r="CO4576"/>
      <c r="CP4576"/>
      <c r="CQ4576"/>
      <c r="CR4576"/>
      <c r="CS4576"/>
      <c r="CT4576"/>
      <c r="CU4576"/>
      <c r="CV4576"/>
      <c r="CW4576"/>
      <c r="CX4576"/>
      <c r="CY4576"/>
      <c r="CZ4576"/>
      <c r="DA4576"/>
      <c r="DB4576"/>
      <c r="DC4576"/>
      <c r="DD4576"/>
      <c r="DE4576"/>
      <c r="DF4576"/>
      <c r="DG4576"/>
      <c r="DH4576"/>
      <c r="DI4576"/>
      <c r="DJ4576"/>
      <c r="DK4576"/>
      <c r="DL4576"/>
      <c r="DM4576"/>
      <c r="DN4576"/>
      <c r="DO4576"/>
      <c r="DP4576"/>
      <c r="DQ4576"/>
      <c r="DR4576"/>
      <c r="DS4576"/>
      <c r="DT4576"/>
      <c r="DU4576"/>
      <c r="DV4576"/>
      <c r="DW4576"/>
      <c r="DX4576"/>
      <c r="DY4576"/>
      <c r="DZ4576"/>
      <c r="EA4576"/>
      <c r="EB4576"/>
      <c r="EC4576"/>
      <c r="ED4576"/>
      <c r="EE4576"/>
      <c r="EF4576"/>
      <c r="EG4576"/>
      <c r="EH4576"/>
      <c r="EI4576"/>
      <c r="EJ4576"/>
      <c r="EK4576"/>
      <c r="EL4576"/>
      <c r="EM4576"/>
      <c r="EN4576"/>
      <c r="EO4576"/>
      <c r="EP4576"/>
      <c r="EQ4576"/>
      <c r="ER4576"/>
      <c r="ES4576"/>
      <c r="ET4576"/>
      <c r="EU4576"/>
      <c r="EV4576"/>
      <c r="EW4576"/>
      <c r="EX4576"/>
      <c r="EY4576"/>
      <c r="EZ4576"/>
      <c r="FA4576"/>
      <c r="FB4576"/>
      <c r="FC4576"/>
      <c r="FD4576"/>
      <c r="FE4576"/>
      <c r="FF4576"/>
      <c r="FG4576"/>
      <c r="FH4576"/>
      <c r="FI4576"/>
      <c r="FJ4576"/>
      <c r="FK4576"/>
      <c r="FL4576"/>
      <c r="FM4576"/>
      <c r="FN4576"/>
      <c r="FO4576"/>
      <c r="FP4576"/>
      <c r="FQ4576"/>
      <c r="FR4576"/>
      <c r="FS4576"/>
      <c r="FT4576"/>
      <c r="FU4576"/>
      <c r="FV4576"/>
      <c r="FW4576"/>
      <c r="FX4576"/>
      <c r="FY4576"/>
      <c r="FZ4576"/>
      <c r="GA4576"/>
      <c r="GB4576"/>
      <c r="GC4576"/>
      <c r="GD4576"/>
      <c r="GE4576"/>
      <c r="GF4576"/>
      <c r="GG4576"/>
      <c r="GH4576"/>
      <c r="GI4576"/>
      <c r="GJ4576"/>
      <c r="GK4576"/>
      <c r="GL4576"/>
      <c r="GM4576"/>
      <c r="GN4576"/>
      <c r="GO4576"/>
      <c r="GP4576"/>
      <c r="GQ4576"/>
      <c r="GR4576"/>
      <c r="GS4576"/>
      <c r="GT4576"/>
      <c r="GU4576"/>
      <c r="GV4576"/>
      <c r="GW4576"/>
      <c r="GX4576"/>
      <c r="GY4576"/>
      <c r="GZ4576"/>
      <c r="HA4576"/>
      <c r="HB4576"/>
      <c r="HC4576"/>
      <c r="HD4576"/>
      <c r="HE4576"/>
      <c r="HF4576"/>
      <c r="HG4576"/>
      <c r="HH4576"/>
      <c r="HI4576"/>
      <c r="HJ4576"/>
      <c r="HK4576"/>
      <c r="HL4576"/>
      <c r="HM4576"/>
      <c r="HN4576"/>
      <c r="HO4576"/>
      <c r="HP4576"/>
      <c r="HQ4576"/>
      <c r="HR4576"/>
      <c r="HS4576"/>
      <c r="HT4576"/>
      <c r="HU4576"/>
      <c r="HV4576"/>
      <c r="HW4576"/>
      <c r="HX4576"/>
      <c r="HY4576"/>
      <c r="HZ4576"/>
      <c r="IA4576"/>
      <c r="IB4576"/>
      <c r="IC4576"/>
      <c r="ID4576"/>
      <c r="IE4576"/>
      <c r="IF4576"/>
      <c r="IG4576"/>
      <c r="IH4576"/>
      <c r="II4576"/>
      <c r="IJ4576"/>
      <c r="IK4576"/>
      <c r="IL4576"/>
      <c r="IM4576"/>
      <c r="IN4576"/>
      <c r="IO4576"/>
      <c r="IP4576"/>
      <c r="IQ4576"/>
      <c r="IR4576"/>
      <c r="IS4576"/>
      <c r="IT4576"/>
      <c r="IU4576"/>
      <c r="IV4576"/>
    </row>
    <row r="4577" spans="1:256" ht="12.5">
      <c r="A4577" s="305"/>
      <c r="B4577" s="65">
        <v>1</v>
      </c>
      <c r="C4577" s="66">
        <f>IF(E4577="A",4,IF(E4577="B",3,IF(E4577="C",2,IF(E4577="D",1,0))))</f>
        <v>4</v>
      </c>
      <c r="D4577" s="77" t="s">
        <v>90</v>
      </c>
      <c r="E4577" s="76" t="s">
        <v>68</v>
      </c>
      <c r="F4577" s="76" t="s">
        <v>87</v>
      </c>
      <c r="G4577" s="78"/>
      <c r="H4577" s="96" t="s">
        <v>101</v>
      </c>
      <c r="I4577" s="107" t="s">
        <v>4917</v>
      </c>
      <c r="J4577" s="81"/>
      <c r="K4577" s="72"/>
      <c r="L4577" s="72"/>
      <c r="M4577" s="72"/>
      <c r="N4577" s="72"/>
      <c r="O4577" s="72"/>
      <c r="P4577" s="72"/>
      <c r="Q4577" s="833"/>
      <c r="R4577" s="102"/>
      <c r="S4577" s="73"/>
      <c r="T4577" s="102"/>
      <c r="U4577" s="103"/>
      <c r="V4577" s="104"/>
      <c r="W4577"/>
      <c r="X4577"/>
      <c r="Y4577"/>
      <c r="Z4577"/>
      <c r="AA4577"/>
      <c r="AB4577"/>
      <c r="AC4577"/>
      <c r="AD4577"/>
      <c r="AE4577"/>
      <c r="AF4577"/>
      <c r="AG4577"/>
      <c r="AH4577"/>
      <c r="AI4577"/>
      <c r="AJ4577"/>
      <c r="AK4577"/>
      <c r="AL4577"/>
      <c r="AM4577"/>
      <c r="AN4577"/>
      <c r="AO4577"/>
      <c r="AP4577"/>
      <c r="AQ4577"/>
      <c r="AR4577"/>
      <c r="AS4577"/>
      <c r="AT4577"/>
      <c r="AU4577"/>
      <c r="AV4577"/>
      <c r="AW4577"/>
      <c r="AX4577"/>
      <c r="AY4577"/>
      <c r="AZ4577"/>
      <c r="BA4577"/>
      <c r="BB4577"/>
      <c r="BC4577"/>
      <c r="BD4577"/>
      <c r="BE4577"/>
      <c r="BF4577"/>
      <c r="BG4577"/>
      <c r="BH4577"/>
      <c r="BI4577"/>
      <c r="BJ4577"/>
      <c r="BK4577"/>
      <c r="BL4577"/>
      <c r="BM4577"/>
      <c r="BN4577"/>
      <c r="BO4577"/>
      <c r="BP4577"/>
      <c r="BQ4577"/>
      <c r="BR4577"/>
      <c r="BS4577"/>
      <c r="BT4577"/>
      <c r="BU4577"/>
      <c r="BV4577"/>
      <c r="BW4577"/>
      <c r="BX4577"/>
      <c r="BY4577"/>
      <c r="BZ4577"/>
      <c r="CA4577"/>
      <c r="CB4577"/>
      <c r="CC4577"/>
      <c r="CD4577"/>
      <c r="CE4577"/>
      <c r="CF4577"/>
      <c r="CG4577"/>
      <c r="CH4577"/>
      <c r="CI4577"/>
      <c r="CJ4577"/>
      <c r="CK4577"/>
      <c r="CL4577"/>
      <c r="CM4577"/>
      <c r="CN4577"/>
      <c r="CO4577"/>
      <c r="CP4577"/>
      <c r="CQ4577"/>
      <c r="CR4577"/>
      <c r="CS4577"/>
      <c r="CT4577"/>
      <c r="CU4577"/>
      <c r="CV4577"/>
      <c r="CW4577"/>
      <c r="CX4577"/>
      <c r="CY4577"/>
      <c r="CZ4577"/>
      <c r="DA4577"/>
      <c r="DB4577"/>
      <c r="DC4577"/>
      <c r="DD4577"/>
      <c r="DE4577"/>
      <c r="DF4577"/>
      <c r="DG4577"/>
      <c r="DH4577"/>
      <c r="DI4577"/>
      <c r="DJ4577"/>
      <c r="DK4577"/>
      <c r="DL4577"/>
      <c r="DM4577"/>
      <c r="DN4577"/>
      <c r="DO4577"/>
      <c r="DP4577"/>
      <c r="DQ4577"/>
      <c r="DR4577"/>
      <c r="DS4577"/>
      <c r="DT4577"/>
      <c r="DU4577"/>
      <c r="DV4577"/>
      <c r="DW4577"/>
      <c r="DX4577"/>
      <c r="DY4577"/>
      <c r="DZ4577"/>
      <c r="EA4577"/>
      <c r="EB4577"/>
      <c r="EC4577"/>
      <c r="ED4577"/>
      <c r="EE4577"/>
      <c r="EF4577"/>
      <c r="EG4577"/>
      <c r="EH4577"/>
      <c r="EI4577"/>
      <c r="EJ4577"/>
      <c r="EK4577"/>
      <c r="EL4577"/>
      <c r="EM4577"/>
      <c r="EN4577"/>
      <c r="EO4577"/>
      <c r="EP4577"/>
      <c r="EQ4577"/>
      <c r="ER4577"/>
      <c r="ES4577"/>
      <c r="ET4577"/>
      <c r="EU4577"/>
      <c r="EV4577"/>
      <c r="EW4577"/>
      <c r="EX4577"/>
      <c r="EY4577"/>
      <c r="EZ4577"/>
      <c r="FA4577"/>
      <c r="FB4577"/>
      <c r="FC4577"/>
      <c r="FD4577"/>
      <c r="FE4577"/>
      <c r="FF4577"/>
      <c r="FG4577"/>
      <c r="FH4577"/>
      <c r="FI4577"/>
      <c r="FJ4577"/>
      <c r="FK4577"/>
      <c r="FL4577"/>
      <c r="FM4577"/>
      <c r="FN4577"/>
      <c r="FO4577"/>
      <c r="FP4577"/>
      <c r="FQ4577"/>
      <c r="FR4577"/>
      <c r="FS4577"/>
      <c r="FT4577"/>
      <c r="FU4577"/>
      <c r="FV4577"/>
      <c r="FW4577"/>
      <c r="FX4577"/>
      <c r="FY4577"/>
      <c r="FZ4577"/>
      <c r="GA4577"/>
      <c r="GB4577"/>
      <c r="GC4577"/>
      <c r="GD4577"/>
      <c r="GE4577"/>
      <c r="GF4577"/>
      <c r="GG4577"/>
      <c r="GH4577"/>
      <c r="GI4577"/>
      <c r="GJ4577"/>
      <c r="GK4577"/>
      <c r="GL4577"/>
      <c r="GM4577"/>
      <c r="GN4577"/>
      <c r="GO4577"/>
      <c r="GP4577"/>
      <c r="GQ4577"/>
      <c r="GR4577"/>
      <c r="GS4577"/>
      <c r="GT4577"/>
      <c r="GU4577"/>
      <c r="GV4577"/>
      <c r="GW4577"/>
      <c r="GX4577"/>
      <c r="GY4577"/>
      <c r="GZ4577"/>
      <c r="HA4577"/>
      <c r="HB4577"/>
      <c r="HC4577"/>
      <c r="HD4577"/>
      <c r="HE4577"/>
      <c r="HF4577"/>
      <c r="HG4577"/>
      <c r="HH4577"/>
      <c r="HI4577"/>
      <c r="HJ4577"/>
      <c r="HK4577"/>
      <c r="HL4577"/>
      <c r="HM4577"/>
      <c r="HN4577"/>
      <c r="HO4577"/>
      <c r="HP4577"/>
      <c r="HQ4577"/>
      <c r="HR4577"/>
      <c r="HS4577"/>
      <c r="HT4577"/>
      <c r="HU4577"/>
      <c r="HV4577"/>
      <c r="HW4577"/>
      <c r="HX4577"/>
      <c r="HY4577"/>
      <c r="HZ4577"/>
      <c r="IA4577"/>
      <c r="IB4577"/>
      <c r="IC4577"/>
      <c r="ID4577"/>
      <c r="IE4577"/>
      <c r="IF4577"/>
      <c r="IG4577"/>
      <c r="IH4577"/>
      <c r="II4577"/>
      <c r="IJ4577"/>
      <c r="IK4577"/>
      <c r="IL4577"/>
      <c r="IM4577"/>
      <c r="IN4577"/>
      <c r="IO4577"/>
      <c r="IP4577"/>
      <c r="IQ4577"/>
      <c r="IR4577"/>
      <c r="IS4577"/>
      <c r="IT4577"/>
      <c r="IU4577"/>
      <c r="IV4577"/>
    </row>
    <row r="4578" spans="1:256" ht="12.5">
      <c r="A4578" s="305"/>
      <c r="B4578" s="65">
        <v>1</v>
      </c>
      <c r="C4578" s="66">
        <f t="shared" ref="C4578:C4586" si="204">IF(E4578="A",1,IF(E4578="B",1,0))</f>
        <v>1</v>
      </c>
      <c r="D4578" s="76" t="s">
        <v>87</v>
      </c>
      <c r="E4578" s="76" t="s">
        <v>87</v>
      </c>
      <c r="F4578" s="76" t="s">
        <v>87</v>
      </c>
      <c r="G4578" s="78"/>
      <c r="H4578" s="96" t="s">
        <v>126</v>
      </c>
      <c r="I4578" s="107" t="s">
        <v>4918</v>
      </c>
      <c r="J4578" s="81"/>
      <c r="K4578" s="72"/>
      <c r="L4578" s="72"/>
      <c r="M4578" s="72"/>
      <c r="N4578" s="72"/>
      <c r="O4578" s="72"/>
      <c r="P4578" s="72"/>
      <c r="Q4578" s="833"/>
      <c r="R4578" s="102"/>
      <c r="S4578" s="73"/>
      <c r="T4578" s="102"/>
      <c r="U4578" s="103"/>
      <c r="V4578" s="104"/>
      <c r="W4578"/>
      <c r="X4578"/>
      <c r="Y4578"/>
      <c r="Z4578"/>
      <c r="AA4578"/>
      <c r="AB4578"/>
      <c r="AC4578"/>
      <c r="AD4578"/>
      <c r="AE4578"/>
      <c r="AF4578"/>
      <c r="AG4578"/>
      <c r="AH4578"/>
      <c r="AI4578"/>
      <c r="AJ4578"/>
      <c r="AK4578"/>
      <c r="AL4578"/>
      <c r="AM4578"/>
      <c r="AN4578"/>
      <c r="AO4578"/>
      <c r="AP4578"/>
      <c r="AQ4578"/>
      <c r="AR4578"/>
      <c r="AS4578"/>
      <c r="AT4578"/>
      <c r="AU4578"/>
      <c r="AV4578"/>
      <c r="AW4578"/>
      <c r="AX4578"/>
      <c r="AY4578"/>
      <c r="AZ4578"/>
      <c r="BA4578"/>
      <c r="BB4578"/>
      <c r="BC4578"/>
      <c r="BD4578"/>
      <c r="BE4578"/>
      <c r="BF4578"/>
      <c r="BG4578"/>
      <c r="BH4578"/>
      <c r="BI4578"/>
      <c r="BJ4578"/>
      <c r="BK4578"/>
      <c r="BL4578"/>
      <c r="BM4578"/>
      <c r="BN4578"/>
      <c r="BO4578"/>
      <c r="BP4578"/>
      <c r="BQ4578"/>
      <c r="BR4578"/>
      <c r="BS4578"/>
      <c r="BT4578"/>
      <c r="BU4578"/>
      <c r="BV4578"/>
      <c r="BW4578"/>
      <c r="BX4578"/>
      <c r="BY4578"/>
      <c r="BZ4578"/>
      <c r="CA4578"/>
      <c r="CB4578"/>
      <c r="CC4578"/>
      <c r="CD4578"/>
      <c r="CE4578"/>
      <c r="CF4578"/>
      <c r="CG4578"/>
      <c r="CH4578"/>
      <c r="CI4578"/>
      <c r="CJ4578"/>
      <c r="CK4578"/>
      <c r="CL4578"/>
      <c r="CM4578"/>
      <c r="CN4578"/>
      <c r="CO4578"/>
      <c r="CP4578"/>
      <c r="CQ4578"/>
      <c r="CR4578"/>
      <c r="CS4578"/>
      <c r="CT4578"/>
      <c r="CU4578"/>
      <c r="CV4578"/>
      <c r="CW4578"/>
      <c r="CX4578"/>
      <c r="CY4578"/>
      <c r="CZ4578"/>
      <c r="DA4578"/>
      <c r="DB4578"/>
      <c r="DC4578"/>
      <c r="DD4578"/>
      <c r="DE4578"/>
      <c r="DF4578"/>
      <c r="DG4578"/>
      <c r="DH4578"/>
      <c r="DI4578"/>
      <c r="DJ4578"/>
      <c r="DK4578"/>
      <c r="DL4578"/>
      <c r="DM4578"/>
      <c r="DN4578"/>
      <c r="DO4578"/>
      <c r="DP4578"/>
      <c r="DQ4578"/>
      <c r="DR4578"/>
      <c r="DS4578"/>
      <c r="DT4578"/>
      <c r="DU4578"/>
      <c r="DV4578"/>
      <c r="DW4578"/>
      <c r="DX4578"/>
      <c r="DY4578"/>
      <c r="DZ4578"/>
      <c r="EA4578"/>
      <c r="EB4578"/>
      <c r="EC4578"/>
      <c r="ED4578"/>
      <c r="EE4578"/>
      <c r="EF4578"/>
      <c r="EG4578"/>
      <c r="EH4578"/>
      <c r="EI4578"/>
      <c r="EJ4578"/>
      <c r="EK4578"/>
      <c r="EL4578"/>
      <c r="EM4578"/>
      <c r="EN4578"/>
      <c r="EO4578"/>
      <c r="EP4578"/>
      <c r="EQ4578"/>
      <c r="ER4578"/>
      <c r="ES4578"/>
      <c r="ET4578"/>
      <c r="EU4578"/>
      <c r="EV4578"/>
      <c r="EW4578"/>
      <c r="EX4578"/>
      <c r="EY4578"/>
      <c r="EZ4578"/>
      <c r="FA4578"/>
      <c r="FB4578"/>
      <c r="FC4578"/>
      <c r="FD4578"/>
      <c r="FE4578"/>
      <c r="FF4578"/>
      <c r="FG4578"/>
      <c r="FH4578"/>
      <c r="FI4578"/>
      <c r="FJ4578"/>
      <c r="FK4578"/>
      <c r="FL4578"/>
      <c r="FM4578"/>
      <c r="FN4578"/>
      <c r="FO4578"/>
      <c r="FP4578"/>
      <c r="FQ4578"/>
      <c r="FR4578"/>
      <c r="FS4578"/>
      <c r="FT4578"/>
      <c r="FU4578"/>
      <c r="FV4578"/>
      <c r="FW4578"/>
      <c r="FX4578"/>
      <c r="FY4578"/>
      <c r="FZ4578"/>
      <c r="GA4578"/>
      <c r="GB4578"/>
      <c r="GC4578"/>
      <c r="GD4578"/>
      <c r="GE4578"/>
      <c r="GF4578"/>
      <c r="GG4578"/>
      <c r="GH4578"/>
      <c r="GI4578"/>
      <c r="GJ4578"/>
      <c r="GK4578"/>
      <c r="GL4578"/>
      <c r="GM4578"/>
      <c r="GN4578"/>
      <c r="GO4578"/>
      <c r="GP4578"/>
      <c r="GQ4578"/>
      <c r="GR4578"/>
      <c r="GS4578"/>
      <c r="GT4578"/>
      <c r="GU4578"/>
      <c r="GV4578"/>
      <c r="GW4578"/>
      <c r="GX4578"/>
      <c r="GY4578"/>
      <c r="GZ4578"/>
      <c r="HA4578"/>
      <c r="HB4578"/>
      <c r="HC4578"/>
      <c r="HD4578"/>
      <c r="HE4578"/>
      <c r="HF4578"/>
      <c r="HG4578"/>
      <c r="HH4578"/>
      <c r="HI4578"/>
      <c r="HJ4578"/>
      <c r="HK4578"/>
      <c r="HL4578"/>
      <c r="HM4578"/>
      <c r="HN4578"/>
      <c r="HO4578"/>
      <c r="HP4578"/>
      <c r="HQ4578"/>
      <c r="HR4578"/>
      <c r="HS4578"/>
      <c r="HT4578"/>
      <c r="HU4578"/>
      <c r="HV4578"/>
      <c r="HW4578"/>
      <c r="HX4578"/>
      <c r="HY4578"/>
      <c r="HZ4578"/>
      <c r="IA4578"/>
      <c r="IB4578"/>
      <c r="IC4578"/>
      <c r="ID4578"/>
      <c r="IE4578"/>
      <c r="IF4578"/>
      <c r="IG4578"/>
      <c r="IH4578"/>
      <c r="II4578"/>
      <c r="IJ4578"/>
      <c r="IK4578"/>
      <c r="IL4578"/>
      <c r="IM4578"/>
      <c r="IN4578"/>
      <c r="IO4578"/>
      <c r="IP4578"/>
      <c r="IQ4578"/>
      <c r="IR4578"/>
      <c r="IS4578"/>
      <c r="IT4578"/>
      <c r="IU4578"/>
      <c r="IV4578"/>
    </row>
    <row r="4579" spans="1:256" ht="12.5">
      <c r="A4579" s="305"/>
      <c r="B4579" s="65">
        <v>1</v>
      </c>
      <c r="C4579" s="66">
        <f t="shared" si="204"/>
        <v>0</v>
      </c>
      <c r="D4579" s="76" t="s">
        <v>87</v>
      </c>
      <c r="E4579" s="99" t="s">
        <v>99</v>
      </c>
      <c r="F4579" s="76" t="s">
        <v>87</v>
      </c>
      <c r="G4579" s="78"/>
      <c r="H4579" s="96" t="s">
        <v>94</v>
      </c>
      <c r="I4579" s="107" t="s">
        <v>4919</v>
      </c>
      <c r="J4579" s="81"/>
      <c r="K4579" s="72"/>
      <c r="L4579" s="72"/>
      <c r="M4579" s="72"/>
      <c r="N4579" s="72"/>
      <c r="O4579" s="72"/>
      <c r="P4579" s="72"/>
      <c r="Q4579" s="833"/>
      <c r="R4579" s="102"/>
      <c r="S4579" s="73"/>
      <c r="T4579" s="102"/>
      <c r="U4579" s="103"/>
      <c r="V4579" s="104"/>
      <c r="W4579"/>
      <c r="X4579"/>
      <c r="Y4579"/>
      <c r="Z4579"/>
      <c r="AA4579"/>
      <c r="AB4579"/>
      <c r="AC4579"/>
      <c r="AD4579"/>
      <c r="AE4579"/>
      <c r="AF4579"/>
      <c r="AG4579"/>
      <c r="AH4579"/>
      <c r="AI4579"/>
      <c r="AJ4579"/>
      <c r="AK4579"/>
      <c r="AL4579"/>
      <c r="AM4579"/>
      <c r="AN4579"/>
      <c r="AO4579"/>
      <c r="AP4579"/>
      <c r="AQ4579"/>
      <c r="AR4579"/>
      <c r="AS4579"/>
      <c r="AT4579"/>
      <c r="AU4579"/>
      <c r="AV4579"/>
      <c r="AW4579"/>
      <c r="AX4579"/>
      <c r="AY4579"/>
      <c r="AZ4579"/>
      <c r="BA4579"/>
      <c r="BB4579"/>
      <c r="BC4579"/>
      <c r="BD4579"/>
      <c r="BE4579"/>
      <c r="BF4579"/>
      <c r="BG4579"/>
      <c r="BH4579"/>
      <c r="BI4579"/>
      <c r="BJ4579"/>
      <c r="BK4579"/>
      <c r="BL4579"/>
      <c r="BM4579"/>
      <c r="BN4579"/>
      <c r="BO4579"/>
      <c r="BP4579"/>
      <c r="BQ4579"/>
      <c r="BR4579"/>
      <c r="BS4579"/>
      <c r="BT4579"/>
      <c r="BU4579"/>
      <c r="BV4579"/>
      <c r="BW4579"/>
      <c r="BX4579"/>
      <c r="BY4579"/>
      <c r="BZ4579"/>
      <c r="CA4579"/>
      <c r="CB4579"/>
      <c r="CC4579"/>
      <c r="CD4579"/>
      <c r="CE4579"/>
      <c r="CF4579"/>
      <c r="CG4579"/>
      <c r="CH4579"/>
      <c r="CI4579"/>
      <c r="CJ4579"/>
      <c r="CK4579"/>
      <c r="CL4579"/>
      <c r="CM4579"/>
      <c r="CN4579"/>
      <c r="CO4579"/>
      <c r="CP4579"/>
      <c r="CQ4579"/>
      <c r="CR4579"/>
      <c r="CS4579"/>
      <c r="CT4579"/>
      <c r="CU4579"/>
      <c r="CV4579"/>
      <c r="CW4579"/>
      <c r="CX4579"/>
      <c r="CY4579"/>
      <c r="CZ4579"/>
      <c r="DA4579"/>
      <c r="DB4579"/>
      <c r="DC4579"/>
      <c r="DD4579"/>
      <c r="DE4579"/>
      <c r="DF4579"/>
      <c r="DG4579"/>
      <c r="DH4579"/>
      <c r="DI4579"/>
      <c r="DJ4579"/>
      <c r="DK4579"/>
      <c r="DL4579"/>
      <c r="DM4579"/>
      <c r="DN4579"/>
      <c r="DO4579"/>
      <c r="DP4579"/>
      <c r="DQ4579"/>
      <c r="DR4579"/>
      <c r="DS4579"/>
      <c r="DT4579"/>
      <c r="DU4579"/>
      <c r="DV4579"/>
      <c r="DW4579"/>
      <c r="DX4579"/>
      <c r="DY4579"/>
      <c r="DZ4579"/>
      <c r="EA4579"/>
      <c r="EB4579"/>
      <c r="EC4579"/>
      <c r="ED4579"/>
      <c r="EE4579"/>
      <c r="EF4579"/>
      <c r="EG4579"/>
      <c r="EH4579"/>
      <c r="EI4579"/>
      <c r="EJ4579"/>
      <c r="EK4579"/>
      <c r="EL4579"/>
      <c r="EM4579"/>
      <c r="EN4579"/>
      <c r="EO4579"/>
      <c r="EP4579"/>
      <c r="EQ4579"/>
      <c r="ER4579"/>
      <c r="ES4579"/>
      <c r="ET4579"/>
      <c r="EU4579"/>
      <c r="EV4579"/>
      <c r="EW4579"/>
      <c r="EX4579"/>
      <c r="EY4579"/>
      <c r="EZ4579"/>
      <c r="FA4579"/>
      <c r="FB4579"/>
      <c r="FC4579"/>
      <c r="FD4579"/>
      <c r="FE4579"/>
      <c r="FF4579"/>
      <c r="FG4579"/>
      <c r="FH4579"/>
      <c r="FI4579"/>
      <c r="FJ4579"/>
      <c r="FK4579"/>
      <c r="FL4579"/>
      <c r="FM4579"/>
      <c r="FN4579"/>
      <c r="FO4579"/>
      <c r="FP4579"/>
      <c r="FQ4579"/>
      <c r="FR4579"/>
      <c r="FS4579"/>
      <c r="FT4579"/>
      <c r="FU4579"/>
      <c r="FV4579"/>
      <c r="FW4579"/>
      <c r="FX4579"/>
      <c r="FY4579"/>
      <c r="FZ4579"/>
      <c r="GA4579"/>
      <c r="GB4579"/>
      <c r="GC4579"/>
      <c r="GD4579"/>
      <c r="GE4579"/>
      <c r="GF4579"/>
      <c r="GG4579"/>
      <c r="GH4579"/>
      <c r="GI4579"/>
      <c r="GJ4579"/>
      <c r="GK4579"/>
      <c r="GL4579"/>
      <c r="GM4579"/>
      <c r="GN4579"/>
      <c r="GO4579"/>
      <c r="GP4579"/>
      <c r="GQ4579"/>
      <c r="GR4579"/>
      <c r="GS4579"/>
      <c r="GT4579"/>
      <c r="GU4579"/>
      <c r="GV4579"/>
      <c r="GW4579"/>
      <c r="GX4579"/>
      <c r="GY4579"/>
      <c r="GZ4579"/>
      <c r="HA4579"/>
      <c r="HB4579"/>
      <c r="HC4579"/>
      <c r="HD4579"/>
      <c r="HE4579"/>
      <c r="HF4579"/>
      <c r="HG4579"/>
      <c r="HH4579"/>
      <c r="HI4579"/>
      <c r="HJ4579"/>
      <c r="HK4579"/>
      <c r="HL4579"/>
      <c r="HM4579"/>
      <c r="HN4579"/>
      <c r="HO4579"/>
      <c r="HP4579"/>
      <c r="HQ4579"/>
      <c r="HR4579"/>
      <c r="HS4579"/>
      <c r="HT4579"/>
      <c r="HU4579"/>
      <c r="HV4579"/>
      <c r="HW4579"/>
      <c r="HX4579"/>
      <c r="HY4579"/>
      <c r="HZ4579"/>
      <c r="IA4579"/>
      <c r="IB4579"/>
      <c r="IC4579"/>
      <c r="ID4579"/>
      <c r="IE4579"/>
      <c r="IF4579"/>
      <c r="IG4579"/>
      <c r="IH4579"/>
      <c r="II4579"/>
      <c r="IJ4579"/>
      <c r="IK4579"/>
      <c r="IL4579"/>
      <c r="IM4579"/>
      <c r="IN4579"/>
      <c r="IO4579"/>
      <c r="IP4579"/>
      <c r="IQ4579"/>
      <c r="IR4579"/>
      <c r="IS4579"/>
      <c r="IT4579"/>
      <c r="IU4579"/>
      <c r="IV4579"/>
    </row>
    <row r="4580" spans="1:256" ht="12.5">
      <c r="A4580" s="305"/>
      <c r="B4580" s="65">
        <v>1</v>
      </c>
      <c r="C4580" s="66">
        <f t="shared" si="204"/>
        <v>1</v>
      </c>
      <c r="D4580" s="76" t="s">
        <v>87</v>
      </c>
      <c r="E4580" s="76" t="s">
        <v>87</v>
      </c>
      <c r="F4580" s="99" t="s">
        <v>70</v>
      </c>
      <c r="G4580" s="78"/>
      <c r="H4580" s="96" t="s">
        <v>119</v>
      </c>
      <c r="I4580" s="107" t="s">
        <v>4920</v>
      </c>
      <c r="J4580" s="81"/>
      <c r="K4580" s="72"/>
      <c r="L4580" s="72"/>
      <c r="M4580" s="72"/>
      <c r="N4580" s="72"/>
      <c r="O4580" s="72"/>
      <c r="P4580" s="72"/>
      <c r="Q4580" s="833"/>
      <c r="R4580" s="102"/>
      <c r="S4580" s="73"/>
      <c r="T4580" s="102"/>
      <c r="U4580" s="103"/>
      <c r="V4580" s="104"/>
      <c r="W4580"/>
      <c r="X4580"/>
      <c r="Y4580"/>
      <c r="Z4580"/>
      <c r="AA4580"/>
      <c r="AB4580"/>
      <c r="AC4580"/>
      <c r="AD4580"/>
      <c r="AE4580"/>
      <c r="AF4580"/>
      <c r="AG4580"/>
      <c r="AH4580"/>
      <c r="AI4580"/>
      <c r="AJ4580"/>
      <c r="AK4580"/>
      <c r="AL4580"/>
      <c r="AM4580"/>
      <c r="AN4580"/>
      <c r="AO4580"/>
      <c r="AP4580"/>
      <c r="AQ4580"/>
      <c r="AR4580"/>
      <c r="AS4580"/>
      <c r="AT4580"/>
      <c r="AU4580"/>
      <c r="AV4580"/>
      <c r="AW4580"/>
      <c r="AX4580"/>
      <c r="AY4580"/>
      <c r="AZ4580"/>
      <c r="BA4580"/>
      <c r="BB4580"/>
      <c r="BC4580"/>
      <c r="BD4580"/>
      <c r="BE4580"/>
      <c r="BF4580"/>
      <c r="BG4580"/>
      <c r="BH4580"/>
      <c r="BI4580"/>
      <c r="BJ4580"/>
      <c r="BK4580"/>
      <c r="BL4580"/>
      <c r="BM4580"/>
      <c r="BN4580"/>
      <c r="BO4580"/>
      <c r="BP4580"/>
      <c r="BQ4580"/>
      <c r="BR4580"/>
      <c r="BS4580"/>
      <c r="BT4580"/>
      <c r="BU4580"/>
      <c r="BV4580"/>
      <c r="BW4580"/>
      <c r="BX4580"/>
      <c r="BY4580"/>
      <c r="BZ4580"/>
      <c r="CA4580"/>
      <c r="CB4580"/>
      <c r="CC4580"/>
      <c r="CD4580"/>
      <c r="CE4580"/>
      <c r="CF4580"/>
      <c r="CG4580"/>
      <c r="CH4580"/>
      <c r="CI4580"/>
      <c r="CJ4580"/>
      <c r="CK4580"/>
      <c r="CL4580"/>
      <c r="CM4580"/>
      <c r="CN4580"/>
      <c r="CO4580"/>
      <c r="CP4580"/>
      <c r="CQ4580"/>
      <c r="CR4580"/>
      <c r="CS4580"/>
      <c r="CT4580"/>
      <c r="CU4580"/>
      <c r="CV4580"/>
      <c r="CW4580"/>
      <c r="CX4580"/>
      <c r="CY4580"/>
      <c r="CZ4580"/>
      <c r="DA4580"/>
      <c r="DB4580"/>
      <c r="DC4580"/>
      <c r="DD4580"/>
      <c r="DE4580"/>
      <c r="DF4580"/>
      <c r="DG4580"/>
      <c r="DH4580"/>
      <c r="DI4580"/>
      <c r="DJ4580"/>
      <c r="DK4580"/>
      <c r="DL4580"/>
      <c r="DM4580"/>
      <c r="DN4580"/>
      <c r="DO4580"/>
      <c r="DP4580"/>
      <c r="DQ4580"/>
      <c r="DR4580"/>
      <c r="DS4580"/>
      <c r="DT4580"/>
      <c r="DU4580"/>
      <c r="DV4580"/>
      <c r="DW4580"/>
      <c r="DX4580"/>
      <c r="DY4580"/>
      <c r="DZ4580"/>
      <c r="EA4580"/>
      <c r="EB4580"/>
      <c r="EC4580"/>
      <c r="ED4580"/>
      <c r="EE4580"/>
      <c r="EF4580"/>
      <c r="EG4580"/>
      <c r="EH4580"/>
      <c r="EI4580"/>
      <c r="EJ4580"/>
      <c r="EK4580"/>
      <c r="EL4580"/>
      <c r="EM4580"/>
      <c r="EN4580"/>
      <c r="EO4580"/>
      <c r="EP4580"/>
      <c r="EQ4580"/>
      <c r="ER4580"/>
      <c r="ES4580"/>
      <c r="ET4580"/>
      <c r="EU4580"/>
      <c r="EV4580"/>
      <c r="EW4580"/>
      <c r="EX4580"/>
      <c r="EY4580"/>
      <c r="EZ4580"/>
      <c r="FA4580"/>
      <c r="FB4580"/>
      <c r="FC4580"/>
      <c r="FD4580"/>
      <c r="FE4580"/>
      <c r="FF4580"/>
      <c r="FG4580"/>
      <c r="FH4580"/>
      <c r="FI4580"/>
      <c r="FJ4580"/>
      <c r="FK4580"/>
      <c r="FL4580"/>
      <c r="FM4580"/>
      <c r="FN4580"/>
      <c r="FO4580"/>
      <c r="FP4580"/>
      <c r="FQ4580"/>
      <c r="FR4580"/>
      <c r="FS4580"/>
      <c r="FT4580"/>
      <c r="FU4580"/>
      <c r="FV4580"/>
      <c r="FW4580"/>
      <c r="FX4580"/>
      <c r="FY4580"/>
      <c r="FZ4580"/>
      <c r="GA4580"/>
      <c r="GB4580"/>
      <c r="GC4580"/>
      <c r="GD4580"/>
      <c r="GE4580"/>
      <c r="GF4580"/>
      <c r="GG4580"/>
      <c r="GH4580"/>
      <c r="GI4580"/>
      <c r="GJ4580"/>
      <c r="GK4580"/>
      <c r="GL4580"/>
      <c r="GM4580"/>
      <c r="GN4580"/>
      <c r="GO4580"/>
      <c r="GP4580"/>
      <c r="GQ4580"/>
      <c r="GR4580"/>
      <c r="GS4580"/>
      <c r="GT4580"/>
      <c r="GU4580"/>
      <c r="GV4580"/>
      <c r="GW4580"/>
      <c r="GX4580"/>
      <c r="GY4580"/>
      <c r="GZ4580"/>
      <c r="HA4580"/>
      <c r="HB4580"/>
      <c r="HC4580"/>
      <c r="HD4580"/>
      <c r="HE4580"/>
      <c r="HF4580"/>
      <c r="HG4580"/>
      <c r="HH4580"/>
      <c r="HI4580"/>
      <c r="HJ4580"/>
      <c r="HK4580"/>
      <c r="HL4580"/>
      <c r="HM4580"/>
      <c r="HN4580"/>
      <c r="HO4580"/>
      <c r="HP4580"/>
      <c r="HQ4580"/>
      <c r="HR4580"/>
      <c r="HS4580"/>
      <c r="HT4580"/>
      <c r="HU4580"/>
      <c r="HV4580"/>
      <c r="HW4580"/>
      <c r="HX4580"/>
      <c r="HY4580"/>
      <c r="HZ4580"/>
      <c r="IA4580"/>
      <c r="IB4580"/>
      <c r="IC4580"/>
      <c r="ID4580"/>
      <c r="IE4580"/>
      <c r="IF4580"/>
      <c r="IG4580"/>
      <c r="IH4580"/>
      <c r="II4580"/>
      <c r="IJ4580"/>
      <c r="IK4580"/>
      <c r="IL4580"/>
      <c r="IM4580"/>
      <c r="IN4580"/>
      <c r="IO4580"/>
      <c r="IP4580"/>
      <c r="IQ4580"/>
      <c r="IR4580"/>
      <c r="IS4580"/>
      <c r="IT4580"/>
      <c r="IU4580"/>
      <c r="IV4580"/>
    </row>
    <row r="4581" spans="1:256" ht="12.5">
      <c r="A4581" s="305"/>
      <c r="B4581" s="65">
        <v>1</v>
      </c>
      <c r="C4581" s="66">
        <f t="shared" si="204"/>
        <v>1</v>
      </c>
      <c r="D4581" s="658" t="s">
        <v>68</v>
      </c>
      <c r="E4581" s="658" t="s">
        <v>87</v>
      </c>
      <c r="F4581" s="656" t="s">
        <v>99</v>
      </c>
      <c r="G4581" s="78"/>
      <c r="H4581" s="96" t="s">
        <v>126</v>
      </c>
      <c r="I4581" s="107" t="s">
        <v>4921</v>
      </c>
      <c r="J4581" s="81"/>
      <c r="K4581" s="72"/>
      <c r="L4581" s="72"/>
      <c r="M4581" s="72"/>
      <c r="N4581" s="72"/>
      <c r="O4581" s="72"/>
      <c r="P4581" s="72"/>
      <c r="Q4581" s="833"/>
      <c r="R4581" s="102"/>
      <c r="S4581" s="73"/>
      <c r="T4581" s="102"/>
      <c r="U4581" s="103"/>
      <c r="V4581" s="104"/>
      <c r="W4581"/>
      <c r="X4581"/>
      <c r="Y4581"/>
      <c r="Z4581"/>
      <c r="AA4581"/>
      <c r="AB4581"/>
      <c r="AC4581"/>
      <c r="AD4581"/>
      <c r="AE4581"/>
      <c r="AF4581"/>
      <c r="AG4581"/>
      <c r="AH4581"/>
      <c r="AI4581"/>
      <c r="AJ4581"/>
      <c r="AK4581"/>
      <c r="AL4581"/>
      <c r="AM4581"/>
      <c r="AN4581"/>
      <c r="AO4581"/>
      <c r="AP4581"/>
      <c r="AQ4581"/>
      <c r="AR4581"/>
      <c r="AS4581"/>
      <c r="AT4581"/>
      <c r="AU4581"/>
      <c r="AV4581"/>
      <c r="AW4581"/>
      <c r="AX4581"/>
      <c r="AY4581"/>
      <c r="AZ4581"/>
      <c r="BA4581"/>
      <c r="BB4581"/>
      <c r="BC4581"/>
      <c r="BD4581"/>
      <c r="BE4581"/>
      <c r="BF4581"/>
      <c r="BG4581"/>
      <c r="BH4581"/>
      <c r="BI4581"/>
      <c r="BJ4581"/>
      <c r="BK4581"/>
      <c r="BL4581"/>
      <c r="BM4581"/>
      <c r="BN4581"/>
      <c r="BO4581"/>
      <c r="BP4581"/>
      <c r="BQ4581"/>
      <c r="BR4581"/>
      <c r="BS4581"/>
      <c r="BT4581"/>
      <c r="BU4581"/>
      <c r="BV4581"/>
      <c r="BW4581"/>
      <c r="BX4581"/>
      <c r="BY4581"/>
      <c r="BZ4581"/>
      <c r="CA4581"/>
      <c r="CB4581"/>
      <c r="CC4581"/>
      <c r="CD4581"/>
      <c r="CE4581"/>
      <c r="CF4581"/>
      <c r="CG4581"/>
      <c r="CH4581"/>
      <c r="CI4581"/>
      <c r="CJ4581"/>
      <c r="CK4581"/>
      <c r="CL4581"/>
      <c r="CM4581"/>
      <c r="CN4581"/>
      <c r="CO4581"/>
      <c r="CP4581"/>
      <c r="CQ4581"/>
      <c r="CR4581"/>
      <c r="CS4581"/>
      <c r="CT4581"/>
      <c r="CU4581"/>
      <c r="CV4581"/>
      <c r="CW4581"/>
      <c r="CX4581"/>
      <c r="CY4581"/>
      <c r="CZ4581"/>
      <c r="DA4581"/>
      <c r="DB4581"/>
      <c r="DC4581"/>
      <c r="DD4581"/>
      <c r="DE4581"/>
      <c r="DF4581"/>
      <c r="DG4581"/>
      <c r="DH4581"/>
      <c r="DI4581"/>
      <c r="DJ4581"/>
      <c r="DK4581"/>
      <c r="DL4581"/>
      <c r="DM4581"/>
      <c r="DN4581"/>
      <c r="DO4581"/>
      <c r="DP4581"/>
      <c r="DQ4581"/>
      <c r="DR4581"/>
      <c r="DS4581"/>
      <c r="DT4581"/>
      <c r="DU4581"/>
      <c r="DV4581"/>
      <c r="DW4581"/>
      <c r="DX4581"/>
      <c r="DY4581"/>
      <c r="DZ4581"/>
      <c r="EA4581"/>
      <c r="EB4581"/>
      <c r="EC4581"/>
      <c r="ED4581"/>
      <c r="EE4581"/>
      <c r="EF4581"/>
      <c r="EG4581"/>
      <c r="EH4581"/>
      <c r="EI4581"/>
      <c r="EJ4581"/>
      <c r="EK4581"/>
      <c r="EL4581"/>
      <c r="EM4581"/>
      <c r="EN4581"/>
      <c r="EO4581"/>
      <c r="EP4581"/>
      <c r="EQ4581"/>
      <c r="ER4581"/>
      <c r="ES4581"/>
      <c r="ET4581"/>
      <c r="EU4581"/>
      <c r="EV4581"/>
      <c r="EW4581"/>
      <c r="EX4581"/>
      <c r="EY4581"/>
      <c r="EZ4581"/>
      <c r="FA4581"/>
      <c r="FB4581"/>
      <c r="FC4581"/>
      <c r="FD4581"/>
      <c r="FE4581"/>
      <c r="FF4581"/>
      <c r="FG4581"/>
      <c r="FH4581"/>
      <c r="FI4581"/>
      <c r="FJ4581"/>
      <c r="FK4581"/>
      <c r="FL4581"/>
      <c r="FM4581"/>
      <c r="FN4581"/>
      <c r="FO4581"/>
      <c r="FP4581"/>
      <c r="FQ4581"/>
      <c r="FR4581"/>
      <c r="FS4581"/>
      <c r="FT4581"/>
      <c r="FU4581"/>
      <c r="FV4581"/>
      <c r="FW4581"/>
      <c r="FX4581"/>
      <c r="FY4581"/>
      <c r="FZ4581"/>
      <c r="GA4581"/>
      <c r="GB4581"/>
      <c r="GC4581"/>
      <c r="GD4581"/>
      <c r="GE4581"/>
      <c r="GF4581"/>
      <c r="GG4581"/>
      <c r="GH4581"/>
      <c r="GI4581"/>
      <c r="GJ4581"/>
      <c r="GK4581"/>
      <c r="GL4581"/>
      <c r="GM4581"/>
      <c r="GN4581"/>
      <c r="GO4581"/>
      <c r="GP4581"/>
      <c r="GQ4581"/>
      <c r="GR4581"/>
      <c r="GS4581"/>
      <c r="GT4581"/>
      <c r="GU4581"/>
      <c r="GV4581"/>
      <c r="GW4581"/>
      <c r="GX4581"/>
      <c r="GY4581"/>
      <c r="GZ4581"/>
      <c r="HA4581"/>
      <c r="HB4581"/>
      <c r="HC4581"/>
      <c r="HD4581"/>
      <c r="HE4581"/>
      <c r="HF4581"/>
      <c r="HG4581"/>
      <c r="HH4581"/>
      <c r="HI4581"/>
      <c r="HJ4581"/>
      <c r="HK4581"/>
      <c r="HL4581"/>
      <c r="HM4581"/>
      <c r="HN4581"/>
      <c r="HO4581"/>
      <c r="HP4581"/>
      <c r="HQ4581"/>
      <c r="HR4581"/>
      <c r="HS4581"/>
      <c r="HT4581"/>
      <c r="HU4581"/>
      <c r="HV4581"/>
      <c r="HW4581"/>
      <c r="HX4581"/>
      <c r="HY4581"/>
      <c r="HZ4581"/>
      <c r="IA4581"/>
      <c r="IB4581"/>
      <c r="IC4581"/>
      <c r="ID4581"/>
      <c r="IE4581"/>
      <c r="IF4581"/>
      <c r="IG4581"/>
      <c r="IH4581"/>
      <c r="II4581"/>
      <c r="IJ4581"/>
      <c r="IK4581"/>
      <c r="IL4581"/>
      <c r="IM4581"/>
      <c r="IN4581"/>
      <c r="IO4581"/>
      <c r="IP4581"/>
      <c r="IQ4581"/>
      <c r="IR4581"/>
      <c r="IS4581"/>
      <c r="IT4581"/>
      <c r="IU4581"/>
      <c r="IV4581"/>
    </row>
    <row r="4582" spans="1:256" ht="12.5">
      <c r="A4582"/>
      <c r="B4582" s="65">
        <v>1</v>
      </c>
      <c r="C4582" s="66">
        <f t="shared" si="204"/>
        <v>1</v>
      </c>
      <c r="D4582" s="659" t="s">
        <v>90</v>
      </c>
      <c r="E4582" s="658" t="s">
        <v>87</v>
      </c>
      <c r="F4582" s="658" t="s">
        <v>68</v>
      </c>
      <c r="G4582" s="78"/>
      <c r="H4582" s="96" t="s">
        <v>188</v>
      </c>
      <c r="I4582" s="107" t="s">
        <v>4922</v>
      </c>
      <c r="J4582" s="81"/>
      <c r="K4582" s="72"/>
      <c r="L4582" s="72"/>
      <c r="M4582" s="72"/>
      <c r="N4582" s="72"/>
      <c r="O4582" s="72"/>
      <c r="P4582" s="72"/>
      <c r="Q4582" s="833"/>
      <c r="R4582" s="102"/>
      <c r="S4582" s="73"/>
      <c r="T4582" s="102"/>
      <c r="U4582" s="103"/>
      <c r="V4582" s="104"/>
      <c r="W4582" s="55"/>
      <c r="X4582" s="123"/>
      <c r="Y4582"/>
      <c r="Z4582"/>
      <c r="AA4582"/>
      <c r="AB4582"/>
      <c r="AC4582"/>
      <c r="AD4582"/>
      <c r="AE4582"/>
      <c r="AF4582"/>
      <c r="AG4582"/>
      <c r="AH4582"/>
      <c r="AI4582"/>
      <c r="AJ4582"/>
      <c r="AK4582"/>
      <c r="AL4582"/>
      <c r="AM4582"/>
      <c r="AN4582"/>
      <c r="AO4582"/>
      <c r="AP4582"/>
      <c r="AQ4582"/>
      <c r="AR4582"/>
      <c r="AS4582"/>
      <c r="AT4582"/>
      <c r="AU4582"/>
      <c r="AV4582"/>
      <c r="AW4582"/>
      <c r="AX4582"/>
      <c r="AY4582"/>
      <c r="AZ4582"/>
      <c r="BA4582"/>
      <c r="BB4582"/>
      <c r="BC4582"/>
      <c r="BD4582"/>
      <c r="BE4582"/>
      <c r="BF4582"/>
      <c r="BG4582"/>
      <c r="BH4582"/>
      <c r="BI4582"/>
      <c r="BJ4582"/>
      <c r="BK4582"/>
      <c r="BL4582"/>
      <c r="BM4582"/>
      <c r="BN4582"/>
      <c r="BO4582"/>
      <c r="BP4582"/>
      <c r="BQ4582"/>
      <c r="BR4582"/>
      <c r="BS4582"/>
      <c r="BT4582"/>
      <c r="BU4582"/>
      <c r="BV4582"/>
      <c r="BW4582"/>
      <c r="BX4582"/>
      <c r="BY4582"/>
      <c r="BZ4582"/>
      <c r="CA4582"/>
      <c r="CB4582"/>
      <c r="CC4582"/>
      <c r="CD4582"/>
      <c r="CE4582"/>
      <c r="CF4582"/>
      <c r="CG4582"/>
      <c r="CH4582"/>
      <c r="CI4582"/>
      <c r="CJ4582"/>
      <c r="CK4582"/>
      <c r="CL4582"/>
      <c r="CM4582"/>
      <c r="CN4582"/>
      <c r="CO4582"/>
      <c r="CP4582"/>
      <c r="CQ4582"/>
      <c r="CR4582"/>
      <c r="CS4582"/>
      <c r="CT4582"/>
      <c r="CU4582"/>
      <c r="CV4582"/>
      <c r="CW4582"/>
      <c r="CX4582"/>
      <c r="CY4582"/>
      <c r="CZ4582"/>
      <c r="DA4582"/>
      <c r="DB4582"/>
      <c r="DC4582"/>
      <c r="DD4582"/>
      <c r="DE4582"/>
      <c r="DF4582"/>
      <c r="DG4582"/>
      <c r="DH4582"/>
      <c r="DI4582"/>
      <c r="DJ4582"/>
      <c r="DK4582"/>
      <c r="DL4582"/>
      <c r="DM4582"/>
      <c r="DN4582"/>
      <c r="DO4582"/>
      <c r="DP4582"/>
      <c r="DQ4582"/>
      <c r="DR4582"/>
      <c r="DS4582"/>
      <c r="DT4582"/>
      <c r="DU4582"/>
      <c r="DV4582"/>
      <c r="DW4582"/>
      <c r="DX4582"/>
      <c r="DY4582"/>
      <c r="DZ4582"/>
      <c r="EA4582"/>
      <c r="EB4582"/>
      <c r="EC4582"/>
      <c r="ED4582"/>
      <c r="EE4582"/>
      <c r="EF4582"/>
      <c r="EG4582"/>
      <c r="EH4582"/>
      <c r="EI4582"/>
      <c r="EJ4582"/>
      <c r="EK4582"/>
      <c r="EL4582"/>
      <c r="EM4582"/>
      <c r="EN4582"/>
      <c r="EO4582"/>
      <c r="EP4582"/>
      <c r="EQ4582"/>
      <c r="ER4582"/>
      <c r="ES4582"/>
      <c r="ET4582"/>
      <c r="EU4582"/>
      <c r="EV4582"/>
      <c r="EW4582"/>
      <c r="EX4582"/>
      <c r="EY4582"/>
      <c r="EZ4582"/>
      <c r="FA4582"/>
      <c r="FB4582"/>
      <c r="FC4582"/>
      <c r="FD4582"/>
      <c r="FE4582"/>
      <c r="FF4582"/>
      <c r="FG4582"/>
      <c r="FH4582"/>
      <c r="FI4582"/>
      <c r="FJ4582"/>
      <c r="FK4582"/>
      <c r="FL4582"/>
      <c r="FM4582"/>
      <c r="FN4582"/>
      <c r="FO4582"/>
      <c r="FP4582"/>
      <c r="FQ4582"/>
      <c r="FR4582"/>
      <c r="FS4582"/>
      <c r="FT4582"/>
      <c r="FU4582"/>
      <c r="FV4582"/>
      <c r="FW4582"/>
      <c r="FX4582"/>
      <c r="FY4582"/>
      <c r="FZ4582"/>
      <c r="GA4582"/>
      <c r="GB4582"/>
      <c r="GC4582"/>
      <c r="GD4582"/>
      <c r="GE4582"/>
      <c r="GF4582"/>
      <c r="GG4582"/>
      <c r="GH4582"/>
      <c r="GI4582"/>
      <c r="GJ4582"/>
      <c r="GK4582"/>
      <c r="GL4582"/>
      <c r="GM4582"/>
      <c r="GN4582"/>
      <c r="GO4582"/>
      <c r="GP4582"/>
      <c r="GQ4582"/>
      <c r="GR4582"/>
      <c r="GS4582"/>
      <c r="GT4582"/>
      <c r="GU4582"/>
      <c r="GV4582"/>
      <c r="GW4582"/>
      <c r="GX4582"/>
      <c r="GY4582"/>
      <c r="GZ4582"/>
      <c r="HA4582"/>
      <c r="HB4582"/>
      <c r="HC4582"/>
      <c r="HD4582"/>
      <c r="HE4582"/>
      <c r="HF4582"/>
      <c r="HG4582"/>
      <c r="HH4582"/>
      <c r="HI4582"/>
      <c r="HJ4582"/>
      <c r="HK4582"/>
      <c r="HL4582"/>
      <c r="HM4582"/>
      <c r="HN4582"/>
      <c r="HO4582"/>
      <c r="HP4582"/>
      <c r="HQ4582"/>
      <c r="HR4582"/>
      <c r="HS4582"/>
      <c r="HT4582"/>
      <c r="HU4582"/>
      <c r="HV4582"/>
      <c r="HW4582"/>
      <c r="HX4582"/>
      <c r="HY4582"/>
      <c r="HZ4582"/>
      <c r="IA4582"/>
      <c r="IB4582"/>
      <c r="IC4582"/>
      <c r="ID4582"/>
      <c r="IE4582"/>
      <c r="IF4582"/>
      <c r="IG4582"/>
      <c r="IH4582"/>
      <c r="II4582"/>
      <c r="IJ4582"/>
      <c r="IK4582"/>
      <c r="IL4582"/>
      <c r="IM4582"/>
      <c r="IN4582"/>
      <c r="IO4582"/>
      <c r="IP4582"/>
      <c r="IQ4582"/>
      <c r="IR4582"/>
      <c r="IS4582"/>
      <c r="IT4582"/>
      <c r="IU4582"/>
      <c r="IV4582"/>
    </row>
    <row r="4583" spans="1:256" ht="12.5">
      <c r="A4583" s="305"/>
      <c r="B4583" s="65">
        <v>1</v>
      </c>
      <c r="C4583" s="66">
        <f t="shared" si="204"/>
        <v>1</v>
      </c>
      <c r="D4583" s="77" t="s">
        <v>90</v>
      </c>
      <c r="E4583" s="76" t="s">
        <v>68</v>
      </c>
      <c r="F4583" s="76" t="s">
        <v>68</v>
      </c>
      <c r="G4583" s="78"/>
      <c r="H4583" s="96" t="s">
        <v>108</v>
      </c>
      <c r="I4583" s="107" t="s">
        <v>4923</v>
      </c>
      <c r="J4583" s="81"/>
      <c r="K4583" s="72"/>
      <c r="L4583" s="72"/>
      <c r="M4583" s="72"/>
      <c r="N4583" s="72"/>
      <c r="O4583" s="72"/>
      <c r="P4583" s="72"/>
      <c r="Q4583" s="833"/>
      <c r="R4583" s="102"/>
      <c r="S4583" s="73"/>
      <c r="T4583" s="102"/>
      <c r="U4583" s="103"/>
      <c r="V4583" s="104"/>
      <c r="W4583"/>
      <c r="X4583"/>
      <c r="Y4583"/>
      <c r="Z4583"/>
      <c r="AA4583"/>
      <c r="AB4583"/>
      <c r="AC4583"/>
      <c r="AD4583"/>
      <c r="AE4583"/>
      <c r="AF4583"/>
      <c r="AG4583"/>
      <c r="AH4583"/>
      <c r="AI4583"/>
      <c r="AJ4583"/>
      <c r="AK4583"/>
      <c r="AL4583"/>
      <c r="AM4583"/>
      <c r="AN4583"/>
      <c r="AO4583"/>
      <c r="AP4583"/>
      <c r="AQ4583"/>
      <c r="AR4583"/>
      <c r="AS4583"/>
      <c r="AT4583"/>
      <c r="AU4583"/>
      <c r="AV4583"/>
      <c r="AW4583"/>
      <c r="AX4583"/>
      <c r="AY4583"/>
      <c r="AZ4583"/>
      <c r="BA4583"/>
      <c r="BB4583"/>
      <c r="BC4583"/>
      <c r="BD4583"/>
      <c r="BE4583"/>
      <c r="BF4583"/>
      <c r="BG4583"/>
      <c r="BH4583"/>
      <c r="BI4583"/>
      <c r="BJ4583"/>
      <c r="BK4583"/>
      <c r="BL4583"/>
      <c r="BM4583"/>
      <c r="BN4583"/>
      <c r="BO4583"/>
      <c r="BP4583"/>
      <c r="BQ4583"/>
      <c r="BR4583"/>
      <c r="BS4583"/>
      <c r="BT4583"/>
      <c r="BU4583"/>
      <c r="BV4583"/>
      <c r="BW4583"/>
      <c r="BX4583"/>
      <c r="BY4583"/>
      <c r="BZ4583"/>
      <c r="CA4583"/>
      <c r="CB4583"/>
      <c r="CC4583"/>
      <c r="CD4583"/>
      <c r="CE4583"/>
      <c r="CF4583"/>
      <c r="CG4583"/>
      <c r="CH4583"/>
      <c r="CI4583"/>
      <c r="CJ4583"/>
      <c r="CK4583"/>
      <c r="CL4583"/>
      <c r="CM4583"/>
      <c r="CN4583"/>
      <c r="CO4583"/>
      <c r="CP4583"/>
      <c r="CQ4583"/>
      <c r="CR4583"/>
      <c r="CS4583"/>
      <c r="CT4583"/>
      <c r="CU4583"/>
      <c r="CV4583"/>
      <c r="CW4583"/>
      <c r="CX4583"/>
      <c r="CY4583"/>
      <c r="CZ4583"/>
      <c r="DA4583"/>
      <c r="DB4583"/>
      <c r="DC4583"/>
      <c r="DD4583"/>
      <c r="DE4583"/>
      <c r="DF4583"/>
      <c r="DG4583"/>
      <c r="DH4583"/>
      <c r="DI4583"/>
      <c r="DJ4583"/>
      <c r="DK4583"/>
      <c r="DL4583"/>
      <c r="DM4583"/>
      <c r="DN4583"/>
      <c r="DO4583"/>
      <c r="DP4583"/>
      <c r="DQ4583"/>
      <c r="DR4583"/>
      <c r="DS4583"/>
      <c r="DT4583"/>
      <c r="DU4583"/>
      <c r="DV4583"/>
      <c r="DW4583"/>
      <c r="DX4583"/>
      <c r="DY4583"/>
      <c r="DZ4583"/>
      <c r="EA4583"/>
      <c r="EB4583"/>
      <c r="EC4583"/>
      <c r="ED4583"/>
      <c r="EE4583"/>
      <c r="EF4583"/>
      <c r="EG4583"/>
      <c r="EH4583"/>
      <c r="EI4583"/>
      <c r="EJ4583"/>
      <c r="EK4583"/>
      <c r="EL4583"/>
      <c r="EM4583"/>
      <c r="EN4583"/>
      <c r="EO4583"/>
      <c r="EP4583"/>
      <c r="EQ4583"/>
      <c r="ER4583"/>
      <c r="ES4583"/>
      <c r="ET4583"/>
      <c r="EU4583"/>
      <c r="EV4583"/>
      <c r="EW4583"/>
      <c r="EX4583"/>
      <c r="EY4583"/>
      <c r="EZ4583"/>
      <c r="FA4583"/>
      <c r="FB4583"/>
      <c r="FC4583"/>
      <c r="FD4583"/>
      <c r="FE4583"/>
      <c r="FF4583"/>
      <c r="FG4583"/>
      <c r="FH4583"/>
      <c r="FI4583"/>
      <c r="FJ4583"/>
      <c r="FK4583"/>
      <c r="FL4583"/>
      <c r="FM4583"/>
      <c r="FN4583"/>
      <c r="FO4583"/>
      <c r="FP4583"/>
      <c r="FQ4583"/>
      <c r="FR4583"/>
      <c r="FS4583"/>
      <c r="FT4583"/>
      <c r="FU4583"/>
      <c r="FV4583"/>
      <c r="FW4583"/>
      <c r="FX4583"/>
      <c r="FY4583"/>
      <c r="FZ4583"/>
      <c r="GA4583"/>
      <c r="GB4583"/>
      <c r="GC4583"/>
      <c r="GD4583"/>
      <c r="GE4583"/>
      <c r="GF4583"/>
      <c r="GG4583"/>
      <c r="GH4583"/>
      <c r="GI4583"/>
      <c r="GJ4583"/>
      <c r="GK4583"/>
      <c r="GL4583"/>
      <c r="GM4583"/>
      <c r="GN4583"/>
      <c r="GO4583"/>
      <c r="GP4583"/>
      <c r="GQ4583"/>
      <c r="GR4583"/>
      <c r="GS4583"/>
      <c r="GT4583"/>
      <c r="GU4583"/>
      <c r="GV4583"/>
      <c r="GW4583"/>
      <c r="GX4583"/>
      <c r="GY4583"/>
      <c r="GZ4583"/>
      <c r="HA4583"/>
      <c r="HB4583"/>
      <c r="HC4583"/>
      <c r="HD4583"/>
      <c r="HE4583"/>
      <c r="HF4583"/>
      <c r="HG4583"/>
      <c r="HH4583"/>
      <c r="HI4583"/>
      <c r="HJ4583"/>
      <c r="HK4583"/>
      <c r="HL4583"/>
      <c r="HM4583"/>
      <c r="HN4583"/>
      <c r="HO4583"/>
      <c r="HP4583"/>
      <c r="HQ4583"/>
      <c r="HR4583"/>
      <c r="HS4583"/>
      <c r="HT4583"/>
      <c r="HU4583"/>
      <c r="HV4583"/>
      <c r="HW4583"/>
      <c r="HX4583"/>
      <c r="HY4583"/>
      <c r="HZ4583"/>
      <c r="IA4583"/>
      <c r="IB4583"/>
      <c r="IC4583"/>
      <c r="ID4583"/>
      <c r="IE4583"/>
      <c r="IF4583"/>
      <c r="IG4583"/>
      <c r="IH4583"/>
      <c r="II4583"/>
      <c r="IJ4583"/>
      <c r="IK4583"/>
      <c r="IL4583"/>
      <c r="IM4583"/>
      <c r="IN4583"/>
      <c r="IO4583"/>
      <c r="IP4583"/>
      <c r="IQ4583"/>
      <c r="IR4583"/>
      <c r="IS4583"/>
      <c r="IT4583"/>
      <c r="IU4583"/>
      <c r="IV4583"/>
    </row>
    <row r="4584" spans="1:256" ht="12.5">
      <c r="A4584"/>
      <c r="B4584" s="65">
        <v>1</v>
      </c>
      <c r="C4584" s="66">
        <f t="shared" si="204"/>
        <v>1</v>
      </c>
      <c r="D4584" s="77" t="s">
        <v>90</v>
      </c>
      <c r="E4584" s="76" t="s">
        <v>87</v>
      </c>
      <c r="F4584" s="76" t="s">
        <v>87</v>
      </c>
      <c r="G4584" s="78"/>
      <c r="H4584" s="96" t="s">
        <v>126</v>
      </c>
      <c r="I4584" s="107" t="s">
        <v>4924</v>
      </c>
      <c r="J4584" s="81"/>
      <c r="K4584" s="72"/>
      <c r="L4584" s="72"/>
      <c r="M4584" s="72"/>
      <c r="N4584" s="72"/>
      <c r="O4584" s="72"/>
      <c r="P4584" s="72"/>
      <c r="Q4584" s="833"/>
      <c r="R4584" s="102"/>
      <c r="S4584" s="73"/>
      <c r="T4584" s="102"/>
      <c r="U4584" s="103"/>
      <c r="V4584" s="104"/>
    </row>
    <row r="4585" spans="1:256" ht="12.5">
      <c r="A4585" s="308"/>
      <c r="B4585" s="65">
        <v>1</v>
      </c>
      <c r="C4585" s="66">
        <f t="shared" si="204"/>
        <v>1</v>
      </c>
      <c r="D4585" s="76" t="s">
        <v>87</v>
      </c>
      <c r="E4585" s="76" t="s">
        <v>87</v>
      </c>
      <c r="F4585" s="77" t="s">
        <v>90</v>
      </c>
      <c r="G4585" s="78"/>
      <c r="H4585" s="96" t="s">
        <v>101</v>
      </c>
      <c r="I4585" s="107" t="s">
        <v>4925</v>
      </c>
      <c r="J4585" s="81"/>
      <c r="K4585" s="72"/>
      <c r="L4585" s="72"/>
      <c r="M4585" s="72"/>
      <c r="N4585" s="72"/>
      <c r="O4585" s="72"/>
      <c r="P4585" s="72"/>
      <c r="Q4585" s="833"/>
      <c r="R4585" s="102"/>
      <c r="S4585" s="73"/>
      <c r="T4585" s="102"/>
      <c r="U4585" s="103"/>
      <c r="V4585" s="104"/>
      <c r="W4585"/>
      <c r="X4585"/>
      <c r="Y4585"/>
      <c r="Z4585"/>
      <c r="AA4585"/>
      <c r="AB4585"/>
      <c r="AC4585"/>
      <c r="AD4585"/>
      <c r="AE4585"/>
      <c r="AF4585"/>
      <c r="AG4585"/>
      <c r="AH4585"/>
      <c r="AI4585"/>
      <c r="AJ4585"/>
      <c r="AK4585"/>
      <c r="AL4585"/>
      <c r="AM4585"/>
      <c r="AN4585"/>
      <c r="AO4585"/>
      <c r="AP4585"/>
      <c r="AQ4585"/>
      <c r="AR4585"/>
      <c r="AS4585"/>
      <c r="AT4585"/>
      <c r="AU4585"/>
      <c r="AV4585"/>
      <c r="AW4585"/>
      <c r="AX4585"/>
      <c r="AY4585"/>
      <c r="AZ4585"/>
      <c r="BA4585"/>
      <c r="BB4585"/>
      <c r="BC4585"/>
      <c r="BD4585"/>
      <c r="BE4585"/>
      <c r="BF4585"/>
      <c r="BG4585"/>
      <c r="BH4585"/>
      <c r="BI4585"/>
      <c r="BJ4585"/>
      <c r="BK4585"/>
      <c r="BL4585"/>
      <c r="BM4585"/>
      <c r="BN4585"/>
      <c r="BO4585"/>
      <c r="BP4585"/>
      <c r="BQ4585"/>
      <c r="BR4585"/>
      <c r="BS4585"/>
      <c r="BT4585"/>
      <c r="BU4585"/>
      <c r="BV4585"/>
      <c r="BW4585"/>
      <c r="BX4585"/>
      <c r="BY4585"/>
      <c r="BZ4585"/>
      <c r="CA4585"/>
      <c r="CB4585"/>
      <c r="CC4585"/>
      <c r="CD4585"/>
      <c r="CE4585"/>
      <c r="CF4585"/>
      <c r="CG4585"/>
      <c r="CH4585"/>
      <c r="CI4585"/>
      <c r="CJ4585"/>
      <c r="CK4585"/>
      <c r="CL4585"/>
      <c r="CM4585"/>
      <c r="CN4585"/>
      <c r="CO4585"/>
      <c r="CP4585"/>
      <c r="CQ4585"/>
      <c r="CR4585"/>
      <c r="CS4585"/>
      <c r="CT4585"/>
      <c r="CU4585"/>
      <c r="CV4585"/>
      <c r="CW4585"/>
      <c r="CX4585"/>
      <c r="CY4585"/>
      <c r="CZ4585"/>
      <c r="DA4585"/>
      <c r="DB4585"/>
      <c r="DC4585"/>
      <c r="DD4585"/>
      <c r="DE4585"/>
      <c r="DF4585"/>
      <c r="DG4585"/>
      <c r="DH4585"/>
      <c r="DI4585"/>
      <c r="DJ4585"/>
      <c r="DK4585"/>
      <c r="DL4585"/>
      <c r="DM4585"/>
      <c r="DN4585"/>
      <c r="DO4585"/>
      <c r="DP4585"/>
      <c r="DQ4585"/>
      <c r="DR4585"/>
      <c r="DS4585"/>
      <c r="DT4585"/>
      <c r="DU4585"/>
      <c r="DV4585"/>
      <c r="DW4585"/>
      <c r="DX4585"/>
      <c r="DY4585"/>
      <c r="DZ4585"/>
      <c r="EA4585"/>
      <c r="EB4585"/>
      <c r="EC4585"/>
      <c r="ED4585"/>
      <c r="EE4585"/>
      <c r="EF4585"/>
      <c r="EG4585"/>
      <c r="EH4585"/>
      <c r="EI4585"/>
      <c r="EJ4585"/>
      <c r="EK4585"/>
      <c r="EL4585"/>
      <c r="EM4585"/>
      <c r="EN4585"/>
      <c r="EO4585"/>
      <c r="EP4585"/>
      <c r="EQ4585"/>
      <c r="ER4585"/>
      <c r="ES4585"/>
      <c r="ET4585"/>
      <c r="EU4585"/>
      <c r="EV4585"/>
      <c r="EW4585"/>
      <c r="EX4585"/>
      <c r="EY4585"/>
      <c r="EZ4585"/>
      <c r="FA4585"/>
      <c r="FB4585"/>
      <c r="FC4585"/>
      <c r="FD4585"/>
      <c r="FE4585"/>
      <c r="FF4585"/>
      <c r="FG4585"/>
      <c r="FH4585"/>
      <c r="FI4585"/>
      <c r="FJ4585"/>
      <c r="FK4585"/>
      <c r="FL4585"/>
      <c r="FM4585"/>
      <c r="FN4585"/>
      <c r="FO4585"/>
      <c r="FP4585"/>
      <c r="FQ4585"/>
      <c r="FR4585"/>
      <c r="FS4585"/>
      <c r="FT4585"/>
      <c r="FU4585"/>
      <c r="FV4585"/>
      <c r="FW4585"/>
      <c r="FX4585"/>
      <c r="FY4585"/>
      <c r="FZ4585"/>
      <c r="GA4585"/>
      <c r="GB4585"/>
      <c r="GC4585"/>
      <c r="GD4585"/>
      <c r="GE4585"/>
      <c r="GF4585"/>
      <c r="GG4585"/>
      <c r="GH4585"/>
      <c r="GI4585"/>
      <c r="GJ4585"/>
      <c r="GK4585"/>
      <c r="GL4585"/>
      <c r="GM4585"/>
      <c r="GN4585"/>
      <c r="GO4585"/>
      <c r="GP4585"/>
      <c r="GQ4585"/>
      <c r="GR4585"/>
      <c r="GS4585"/>
      <c r="GT4585"/>
      <c r="GU4585"/>
      <c r="GV4585"/>
      <c r="GW4585"/>
      <c r="GX4585"/>
      <c r="GY4585"/>
      <c r="GZ4585"/>
      <c r="HA4585"/>
      <c r="HB4585"/>
      <c r="HC4585"/>
      <c r="HD4585"/>
      <c r="HE4585"/>
      <c r="HF4585"/>
      <c r="HG4585"/>
      <c r="HH4585"/>
      <c r="HI4585"/>
      <c r="HJ4585"/>
      <c r="HK4585"/>
      <c r="HL4585"/>
      <c r="HM4585"/>
      <c r="HN4585"/>
      <c r="HO4585"/>
      <c r="HP4585"/>
      <c r="HQ4585"/>
      <c r="HR4585"/>
      <c r="HS4585"/>
      <c r="HT4585"/>
      <c r="HU4585"/>
      <c r="HV4585"/>
      <c r="HW4585"/>
      <c r="HX4585"/>
      <c r="HY4585"/>
      <c r="HZ4585"/>
      <c r="IA4585"/>
      <c r="IB4585"/>
      <c r="IC4585"/>
      <c r="ID4585"/>
      <c r="IE4585"/>
      <c r="IF4585"/>
      <c r="IG4585"/>
      <c r="IH4585"/>
      <c r="II4585"/>
      <c r="IJ4585"/>
      <c r="IK4585"/>
      <c r="IL4585"/>
      <c r="IM4585"/>
      <c r="IN4585"/>
      <c r="IO4585"/>
      <c r="IP4585"/>
      <c r="IQ4585"/>
      <c r="IR4585"/>
      <c r="IS4585"/>
      <c r="IT4585"/>
      <c r="IU4585"/>
      <c r="IV4585"/>
    </row>
    <row r="4586" spans="1:256" ht="12.5">
      <c r="A4586" s="305"/>
      <c r="B4586" s="65">
        <v>1</v>
      </c>
      <c r="C4586" s="66">
        <f t="shared" si="204"/>
        <v>0</v>
      </c>
      <c r="D4586" s="659" t="s">
        <v>90</v>
      </c>
      <c r="E4586" s="659" t="s">
        <v>90</v>
      </c>
      <c r="F4586" s="659" t="s">
        <v>90</v>
      </c>
      <c r="G4586" s="78"/>
      <c r="H4586" s="96" t="s">
        <v>135</v>
      </c>
      <c r="I4586" s="107" t="s">
        <v>4926</v>
      </c>
      <c r="J4586" s="81"/>
      <c r="K4586" s="72"/>
      <c r="L4586" s="72"/>
      <c r="M4586" s="72"/>
      <c r="N4586" s="72"/>
      <c r="O4586" s="72"/>
      <c r="P4586" s="72"/>
      <c r="Q4586" s="833"/>
      <c r="R4586" s="102"/>
      <c r="S4586" s="73"/>
      <c r="T4586" s="102"/>
      <c r="U4586" s="103"/>
      <c r="V4586" s="104"/>
      <c r="W4586"/>
      <c r="X4586"/>
      <c r="Y4586"/>
      <c r="Z4586"/>
      <c r="AA4586"/>
      <c r="AB4586"/>
      <c r="AC4586"/>
      <c r="AD4586"/>
      <c r="AE4586"/>
      <c r="AF4586"/>
      <c r="AG4586"/>
      <c r="AH4586"/>
      <c r="AI4586"/>
      <c r="AJ4586"/>
      <c r="AK4586"/>
      <c r="AL4586"/>
      <c r="AM4586"/>
      <c r="AN4586"/>
      <c r="AO4586"/>
      <c r="AP4586"/>
      <c r="AQ4586"/>
      <c r="AR4586"/>
      <c r="AS4586"/>
      <c r="AT4586"/>
      <c r="AU4586"/>
      <c r="AV4586"/>
      <c r="AW4586"/>
      <c r="AX4586"/>
      <c r="AY4586"/>
      <c r="AZ4586"/>
      <c r="BA4586"/>
      <c r="BB4586"/>
      <c r="BC4586"/>
      <c r="BD4586"/>
      <c r="BE4586"/>
      <c r="BF4586"/>
      <c r="BG4586"/>
      <c r="BH4586"/>
      <c r="BI4586"/>
      <c r="BJ4586"/>
      <c r="BK4586"/>
      <c r="BL4586"/>
      <c r="BM4586"/>
      <c r="BN4586"/>
      <c r="BO4586"/>
      <c r="BP4586"/>
      <c r="BQ4586"/>
      <c r="BR4586"/>
      <c r="BS4586"/>
      <c r="BT4586"/>
      <c r="BU4586"/>
      <c r="BV4586"/>
      <c r="BW4586"/>
      <c r="BX4586"/>
      <c r="BY4586"/>
      <c r="BZ4586"/>
      <c r="CA4586"/>
      <c r="CB4586"/>
      <c r="CC4586"/>
      <c r="CD4586"/>
      <c r="CE4586"/>
      <c r="CF4586"/>
      <c r="CG4586"/>
      <c r="CH4586"/>
      <c r="CI4586"/>
      <c r="CJ4586"/>
      <c r="CK4586"/>
      <c r="CL4586"/>
      <c r="CM4586"/>
      <c r="CN4586"/>
      <c r="CO4586"/>
      <c r="CP4586"/>
      <c r="CQ4586"/>
      <c r="CR4586"/>
      <c r="CS4586"/>
      <c r="CT4586"/>
      <c r="CU4586"/>
      <c r="CV4586"/>
      <c r="CW4586"/>
      <c r="CX4586"/>
      <c r="CY4586"/>
      <c r="CZ4586"/>
      <c r="DA4586"/>
      <c r="DB4586"/>
      <c r="DC4586"/>
      <c r="DD4586"/>
      <c r="DE4586"/>
      <c r="DF4586"/>
      <c r="DG4586"/>
      <c r="DH4586"/>
      <c r="DI4586"/>
      <c r="DJ4586"/>
      <c r="DK4586"/>
      <c r="DL4586"/>
      <c r="DM4586"/>
      <c r="DN4586"/>
      <c r="DO4586"/>
      <c r="DP4586"/>
      <c r="DQ4586"/>
      <c r="DR4586"/>
      <c r="DS4586"/>
      <c r="DT4586"/>
      <c r="DU4586"/>
      <c r="DV4586"/>
      <c r="DW4586"/>
      <c r="DX4586"/>
      <c r="DY4586"/>
      <c r="DZ4586"/>
      <c r="EA4586"/>
      <c r="EB4586"/>
      <c r="EC4586"/>
      <c r="ED4586"/>
      <c r="EE4586"/>
      <c r="EF4586"/>
      <c r="EG4586"/>
      <c r="EH4586"/>
      <c r="EI4586"/>
      <c r="EJ4586"/>
      <c r="EK4586"/>
      <c r="EL4586"/>
      <c r="EM4586"/>
      <c r="EN4586"/>
      <c r="EO4586"/>
      <c r="EP4586"/>
      <c r="EQ4586"/>
      <c r="ER4586"/>
      <c r="ES4586"/>
      <c r="ET4586"/>
      <c r="EU4586"/>
      <c r="EV4586"/>
      <c r="EW4586"/>
      <c r="EX4586"/>
      <c r="EY4586"/>
      <c r="EZ4586"/>
      <c r="FA4586"/>
      <c r="FB4586"/>
      <c r="FC4586"/>
      <c r="FD4586"/>
      <c r="FE4586"/>
      <c r="FF4586"/>
      <c r="FG4586"/>
      <c r="FH4586"/>
      <c r="FI4586"/>
      <c r="FJ4586"/>
      <c r="FK4586"/>
      <c r="FL4586"/>
      <c r="FM4586"/>
      <c r="FN4586"/>
      <c r="FO4586"/>
      <c r="FP4586"/>
      <c r="FQ4586"/>
      <c r="FR4586"/>
      <c r="FS4586"/>
      <c r="FT4586"/>
      <c r="FU4586"/>
      <c r="FV4586"/>
      <c r="FW4586"/>
      <c r="FX4586"/>
      <c r="FY4586"/>
      <c r="FZ4586"/>
      <c r="GA4586"/>
      <c r="GB4586"/>
      <c r="GC4586"/>
      <c r="GD4586"/>
      <c r="GE4586"/>
      <c r="GF4586"/>
      <c r="GG4586"/>
      <c r="GH4586"/>
      <c r="GI4586"/>
      <c r="GJ4586"/>
      <c r="GK4586"/>
      <c r="GL4586"/>
      <c r="GM4586"/>
      <c r="GN4586"/>
      <c r="GO4586"/>
      <c r="GP4586"/>
      <c r="GQ4586"/>
      <c r="GR4586"/>
      <c r="GS4586"/>
      <c r="GT4586"/>
      <c r="GU4586"/>
      <c r="GV4586"/>
      <c r="GW4586"/>
      <c r="GX4586"/>
      <c r="GY4586"/>
      <c r="GZ4586"/>
      <c r="HA4586"/>
      <c r="HB4586"/>
      <c r="HC4586"/>
      <c r="HD4586"/>
      <c r="HE4586"/>
      <c r="HF4586"/>
      <c r="HG4586"/>
      <c r="HH4586"/>
      <c r="HI4586"/>
      <c r="HJ4586"/>
      <c r="HK4586"/>
      <c r="HL4586"/>
      <c r="HM4586"/>
      <c r="HN4586"/>
      <c r="HO4586"/>
      <c r="HP4586"/>
      <c r="HQ4586"/>
      <c r="HR4586"/>
      <c r="HS4586"/>
      <c r="HT4586"/>
      <c r="HU4586"/>
      <c r="HV4586"/>
      <c r="HW4586"/>
      <c r="HX4586"/>
      <c r="HY4586"/>
      <c r="HZ4586"/>
      <c r="IA4586"/>
      <c r="IB4586"/>
      <c r="IC4586"/>
      <c r="ID4586"/>
      <c r="IE4586"/>
      <c r="IF4586"/>
      <c r="IG4586"/>
      <c r="IH4586"/>
      <c r="II4586"/>
      <c r="IJ4586"/>
      <c r="IK4586"/>
      <c r="IL4586"/>
      <c r="IM4586"/>
      <c r="IN4586"/>
      <c r="IO4586"/>
      <c r="IP4586"/>
      <c r="IQ4586"/>
      <c r="IR4586"/>
      <c r="IS4586"/>
      <c r="IT4586"/>
      <c r="IU4586"/>
      <c r="IV4586"/>
    </row>
    <row r="4587" spans="1:256" ht="12.5">
      <c r="A4587" s="305"/>
      <c r="B4587" s="65">
        <v>1</v>
      </c>
      <c r="C4587" s="66">
        <f>IF(E4587="A",4,IF(E4587="B",3,IF(E4587="C",2,IF(E4587="D",1,0))))</f>
        <v>4</v>
      </c>
      <c r="D4587" s="77" t="s">
        <v>90</v>
      </c>
      <c r="E4587" s="76" t="s">
        <v>68</v>
      </c>
      <c r="F4587" s="99" t="s">
        <v>99</v>
      </c>
      <c r="G4587" s="78"/>
      <c r="H4587" s="96" t="s">
        <v>88</v>
      </c>
      <c r="I4587" s="107" t="s">
        <v>4927</v>
      </c>
      <c r="J4587" s="81" t="s">
        <v>6111</v>
      </c>
      <c r="K4587" s="72"/>
      <c r="L4587" s="72"/>
      <c r="M4587" s="72"/>
      <c r="N4587" s="72"/>
      <c r="O4587" s="72"/>
      <c r="P4587" s="72"/>
      <c r="Q4587" s="833"/>
      <c r="R4587" s="102"/>
      <c r="S4587" s="73"/>
      <c r="T4587" s="102"/>
      <c r="U4587" s="103"/>
      <c r="V4587" s="104"/>
      <c r="W4587"/>
      <c r="X4587"/>
      <c r="Y4587"/>
      <c r="Z4587"/>
      <c r="AA4587"/>
      <c r="AB4587"/>
      <c r="AC4587"/>
      <c r="AD4587"/>
      <c r="AE4587"/>
      <c r="AF4587"/>
      <c r="AG4587"/>
      <c r="AH4587"/>
      <c r="AI4587"/>
      <c r="AJ4587"/>
      <c r="AK4587"/>
      <c r="AL4587"/>
      <c r="AM4587"/>
      <c r="AN4587"/>
      <c r="AO4587"/>
      <c r="AP4587"/>
      <c r="AQ4587"/>
      <c r="AR4587"/>
      <c r="AS4587"/>
      <c r="AT4587"/>
      <c r="AU4587"/>
      <c r="AV4587"/>
      <c r="AW4587"/>
      <c r="AX4587"/>
      <c r="AY4587"/>
      <c r="AZ4587"/>
      <c r="BA4587"/>
      <c r="BB4587"/>
      <c r="BC4587"/>
      <c r="BD4587"/>
      <c r="BE4587"/>
      <c r="BF4587"/>
      <c r="BG4587"/>
      <c r="BH4587"/>
      <c r="BI4587"/>
      <c r="BJ4587"/>
      <c r="BK4587"/>
      <c r="BL4587"/>
      <c r="BM4587"/>
      <c r="BN4587"/>
      <c r="BO4587"/>
      <c r="BP4587"/>
      <c r="BQ4587"/>
      <c r="BR4587"/>
      <c r="BS4587"/>
      <c r="BT4587"/>
      <c r="BU4587"/>
      <c r="BV4587"/>
      <c r="BW4587"/>
      <c r="BX4587"/>
      <c r="BY4587"/>
      <c r="BZ4587"/>
      <c r="CA4587"/>
      <c r="CB4587"/>
      <c r="CC4587"/>
      <c r="CD4587"/>
      <c r="CE4587"/>
      <c r="CF4587"/>
      <c r="CG4587"/>
      <c r="CH4587"/>
      <c r="CI4587"/>
      <c r="CJ4587"/>
      <c r="CK4587"/>
      <c r="CL4587"/>
      <c r="CM4587"/>
      <c r="CN4587"/>
      <c r="CO4587"/>
      <c r="CP4587"/>
      <c r="CQ4587"/>
      <c r="CR4587"/>
      <c r="CS4587"/>
      <c r="CT4587"/>
      <c r="CU4587"/>
      <c r="CV4587"/>
      <c r="CW4587"/>
      <c r="CX4587"/>
      <c r="CY4587"/>
      <c r="CZ4587"/>
      <c r="DA4587"/>
      <c r="DB4587"/>
      <c r="DC4587"/>
      <c r="DD4587"/>
      <c r="DE4587"/>
      <c r="DF4587"/>
      <c r="DG4587"/>
      <c r="DH4587"/>
      <c r="DI4587"/>
      <c r="DJ4587"/>
      <c r="DK4587"/>
      <c r="DL4587"/>
      <c r="DM4587"/>
      <c r="DN4587"/>
      <c r="DO4587"/>
      <c r="DP4587"/>
      <c r="DQ4587"/>
      <c r="DR4587"/>
      <c r="DS4587"/>
      <c r="DT4587"/>
      <c r="DU4587"/>
      <c r="DV4587"/>
      <c r="DW4587"/>
      <c r="DX4587"/>
      <c r="DY4587"/>
      <c r="DZ4587"/>
      <c r="EA4587"/>
      <c r="EB4587"/>
      <c r="EC4587"/>
      <c r="ED4587"/>
      <c r="EE4587"/>
      <c r="EF4587"/>
      <c r="EG4587"/>
      <c r="EH4587"/>
      <c r="EI4587"/>
      <c r="EJ4587"/>
      <c r="EK4587"/>
      <c r="EL4587"/>
      <c r="EM4587"/>
      <c r="EN4587"/>
      <c r="EO4587"/>
      <c r="EP4587"/>
      <c r="EQ4587"/>
      <c r="ER4587"/>
      <c r="ES4587"/>
      <c r="ET4587"/>
      <c r="EU4587"/>
      <c r="EV4587"/>
      <c r="EW4587"/>
      <c r="EX4587"/>
      <c r="EY4587"/>
      <c r="EZ4587"/>
      <c r="FA4587"/>
      <c r="FB4587"/>
      <c r="FC4587"/>
      <c r="FD4587"/>
      <c r="FE4587"/>
      <c r="FF4587"/>
      <c r="FG4587"/>
      <c r="FH4587"/>
      <c r="FI4587"/>
      <c r="FJ4587"/>
      <c r="FK4587"/>
      <c r="FL4587"/>
      <c r="FM4587"/>
      <c r="FN4587"/>
      <c r="FO4587"/>
      <c r="FP4587"/>
      <c r="FQ4587"/>
      <c r="FR4587"/>
      <c r="FS4587"/>
      <c r="FT4587"/>
      <c r="FU4587"/>
      <c r="FV4587"/>
      <c r="FW4587"/>
      <c r="FX4587"/>
      <c r="FY4587"/>
      <c r="FZ4587"/>
      <c r="GA4587"/>
      <c r="GB4587"/>
      <c r="GC4587"/>
      <c r="GD4587"/>
      <c r="GE4587"/>
      <c r="GF4587"/>
      <c r="GG4587"/>
      <c r="GH4587"/>
      <c r="GI4587"/>
      <c r="GJ4587"/>
      <c r="GK4587"/>
      <c r="GL4587"/>
      <c r="GM4587"/>
      <c r="GN4587"/>
      <c r="GO4587"/>
      <c r="GP4587"/>
      <c r="GQ4587"/>
      <c r="GR4587"/>
      <c r="GS4587"/>
      <c r="GT4587"/>
      <c r="GU4587"/>
      <c r="GV4587"/>
      <c r="GW4587"/>
      <c r="GX4587"/>
      <c r="GY4587"/>
      <c r="GZ4587"/>
      <c r="HA4587"/>
      <c r="HB4587"/>
      <c r="HC4587"/>
      <c r="HD4587"/>
      <c r="HE4587"/>
      <c r="HF4587"/>
      <c r="HG4587"/>
      <c r="HH4587"/>
      <c r="HI4587"/>
      <c r="HJ4587"/>
      <c r="HK4587"/>
      <c r="HL4587"/>
      <c r="HM4587"/>
      <c r="HN4587"/>
      <c r="HO4587"/>
      <c r="HP4587"/>
      <c r="HQ4587"/>
      <c r="HR4587"/>
      <c r="HS4587"/>
      <c r="HT4587"/>
      <c r="HU4587"/>
      <c r="HV4587"/>
      <c r="HW4587"/>
      <c r="HX4587"/>
      <c r="HY4587"/>
      <c r="HZ4587"/>
      <c r="IA4587"/>
      <c r="IB4587"/>
      <c r="IC4587"/>
      <c r="ID4587"/>
      <c r="IE4587"/>
      <c r="IF4587"/>
      <c r="IG4587"/>
      <c r="IH4587"/>
      <c r="II4587"/>
      <c r="IJ4587"/>
      <c r="IK4587"/>
      <c r="IL4587"/>
      <c r="IM4587"/>
      <c r="IN4587"/>
      <c r="IO4587"/>
      <c r="IP4587"/>
      <c r="IQ4587"/>
      <c r="IR4587"/>
      <c r="IS4587"/>
      <c r="IT4587"/>
      <c r="IU4587"/>
      <c r="IV4587"/>
    </row>
    <row r="4588" spans="1:256" ht="12.65" customHeight="1">
      <c r="A4588" s="305"/>
      <c r="B4588" s="65">
        <v>1</v>
      </c>
      <c r="C4588" s="66">
        <v>4</v>
      </c>
      <c r="D4588" s="77" t="s">
        <v>90</v>
      </c>
      <c r="E4588" s="76" t="s">
        <v>68</v>
      </c>
      <c r="F4588" s="99" t="s">
        <v>99</v>
      </c>
      <c r="G4588" s="78"/>
      <c r="H4588" s="96" t="s">
        <v>88</v>
      </c>
      <c r="I4588" s="107" t="s">
        <v>4927</v>
      </c>
      <c r="J4588" s="81" t="s">
        <v>6111</v>
      </c>
      <c r="K4588" s="72"/>
      <c r="L4588" s="72"/>
      <c r="M4588" s="72"/>
      <c r="N4588" s="72"/>
      <c r="O4588" s="72"/>
      <c r="P4588" s="72"/>
      <c r="Q4588" s="833"/>
      <c r="R4588" s="102"/>
      <c r="S4588" s="73"/>
      <c r="T4588" s="102"/>
      <c r="U4588" s="103"/>
      <c r="V4588" s="104"/>
      <c r="W4588" s="283"/>
      <c r="X4588" s="283"/>
      <c r="Y4588" s="283"/>
      <c r="Z4588" s="283"/>
      <c r="AA4588" s="283"/>
      <c r="AB4588" s="283"/>
      <c r="AC4588" s="283"/>
      <c r="AD4588" s="283"/>
      <c r="AE4588" s="283"/>
      <c r="AF4588" s="283"/>
      <c r="AG4588" s="283"/>
      <c r="AH4588" s="283"/>
      <c r="AI4588" s="283"/>
      <c r="AJ4588" s="283"/>
      <c r="AK4588" s="283"/>
      <c r="AL4588" s="283"/>
      <c r="AM4588" s="283"/>
      <c r="AN4588" s="283"/>
      <c r="AO4588" s="283"/>
      <c r="AP4588" s="283"/>
      <c r="AQ4588" s="283"/>
      <c r="AR4588" s="283"/>
      <c r="AS4588" s="283"/>
      <c r="AT4588" s="283"/>
      <c r="AU4588" s="283"/>
      <c r="AV4588" s="283"/>
      <c r="AW4588" s="283"/>
      <c r="AX4588" s="283"/>
      <c r="AY4588" s="283"/>
      <c r="AZ4588" s="283"/>
      <c r="BA4588" s="283"/>
      <c r="BB4588" s="283"/>
      <c r="BC4588" s="283"/>
      <c r="BD4588" s="283"/>
      <c r="BE4588" s="283"/>
      <c r="BF4588" s="283"/>
      <c r="BG4588" s="283"/>
      <c r="BH4588" s="283"/>
      <c r="BI4588" s="283"/>
      <c r="BJ4588" s="283"/>
      <c r="BK4588" s="283"/>
      <c r="BL4588" s="283"/>
      <c r="BM4588" s="283"/>
      <c r="BN4588" s="283"/>
      <c r="BO4588" s="283"/>
      <c r="BP4588" s="283"/>
      <c r="BQ4588" s="283"/>
      <c r="BR4588" s="283"/>
      <c r="BS4588" s="283"/>
      <c r="BT4588" s="283"/>
      <c r="BU4588" s="283"/>
      <c r="BV4588" s="283"/>
      <c r="BW4588" s="283"/>
      <c r="BX4588" s="283"/>
      <c r="BY4588" s="283"/>
      <c r="BZ4588" s="283"/>
      <c r="CA4588" s="283"/>
      <c r="CB4588" s="283"/>
      <c r="CC4588" s="283"/>
      <c r="CD4588" s="283"/>
      <c r="CE4588" s="283"/>
      <c r="CF4588" s="283"/>
      <c r="CG4588" s="283"/>
      <c r="CH4588" s="283"/>
      <c r="CI4588" s="283"/>
      <c r="CJ4588" s="283"/>
      <c r="CK4588" s="283"/>
      <c r="CL4588" s="283"/>
      <c r="CM4588" s="283"/>
      <c r="CN4588" s="283"/>
      <c r="CO4588" s="283"/>
      <c r="CP4588" s="283"/>
      <c r="CQ4588" s="283"/>
      <c r="CR4588" s="283"/>
      <c r="CS4588" s="283"/>
      <c r="CT4588" s="283"/>
      <c r="CU4588" s="283"/>
      <c r="CV4588" s="283"/>
      <c r="CW4588" s="283"/>
      <c r="CX4588" s="283"/>
      <c r="CY4588" s="283"/>
      <c r="CZ4588" s="283"/>
      <c r="DA4588" s="283"/>
      <c r="DB4588" s="283"/>
      <c r="DC4588" s="283"/>
      <c r="DD4588" s="283"/>
      <c r="DE4588" s="283"/>
      <c r="DF4588" s="283"/>
      <c r="DG4588" s="283"/>
      <c r="DH4588" s="283"/>
      <c r="DI4588" s="283"/>
      <c r="DJ4588" s="283"/>
      <c r="DK4588" s="283"/>
      <c r="DL4588" s="283"/>
      <c r="DM4588" s="283"/>
      <c r="DN4588" s="283"/>
      <c r="DO4588" s="283"/>
      <c r="DP4588" s="283"/>
      <c r="DQ4588" s="283"/>
      <c r="DR4588" s="283"/>
      <c r="DS4588" s="283"/>
      <c r="DT4588" s="283"/>
      <c r="DU4588" s="283"/>
      <c r="DV4588" s="283"/>
      <c r="DW4588" s="283"/>
      <c r="DX4588" s="283"/>
      <c r="DY4588" s="283"/>
      <c r="DZ4588" s="283"/>
      <c r="EA4588" s="283"/>
      <c r="EB4588" s="283"/>
      <c r="EC4588" s="283"/>
      <c r="ED4588" s="283"/>
      <c r="EE4588" s="283"/>
      <c r="EF4588" s="283"/>
      <c r="EG4588" s="283"/>
      <c r="EH4588" s="283"/>
      <c r="EI4588" s="283"/>
      <c r="EJ4588" s="283"/>
      <c r="EK4588" s="283"/>
      <c r="EL4588" s="283"/>
      <c r="EM4588" s="283"/>
      <c r="EN4588" s="283"/>
      <c r="EO4588" s="283"/>
      <c r="EP4588" s="283"/>
      <c r="EQ4588" s="283"/>
      <c r="ER4588" s="283"/>
      <c r="ES4588" s="283"/>
      <c r="ET4588" s="283"/>
      <c r="EU4588" s="283"/>
      <c r="EV4588" s="283"/>
      <c r="EW4588" s="283"/>
      <c r="EX4588" s="283"/>
      <c r="EY4588" s="283"/>
      <c r="EZ4588" s="283"/>
      <c r="FA4588" s="283"/>
      <c r="FB4588" s="283"/>
      <c r="FC4588" s="283"/>
      <c r="FD4588" s="283"/>
      <c r="FE4588" s="283"/>
      <c r="FF4588" s="283"/>
      <c r="FG4588" s="283"/>
      <c r="FH4588" s="283"/>
      <c r="FI4588" s="283"/>
      <c r="FJ4588" s="283"/>
      <c r="FK4588" s="283"/>
      <c r="FL4588" s="283"/>
      <c r="FM4588" s="283"/>
      <c r="FN4588" s="283"/>
      <c r="FO4588" s="283"/>
      <c r="FP4588" s="283"/>
      <c r="FQ4588" s="283"/>
      <c r="FR4588" s="283"/>
      <c r="FS4588" s="283"/>
      <c r="FT4588" s="283"/>
      <c r="FU4588" s="283"/>
      <c r="FV4588" s="283"/>
      <c r="FW4588" s="283"/>
      <c r="FX4588" s="283"/>
      <c r="FY4588" s="283"/>
      <c r="FZ4588" s="283"/>
      <c r="GA4588" s="283"/>
      <c r="GB4588" s="283"/>
      <c r="GC4588" s="283"/>
      <c r="GD4588" s="283"/>
      <c r="GE4588" s="283"/>
      <c r="GF4588" s="283"/>
      <c r="GG4588" s="283"/>
      <c r="GH4588" s="283"/>
      <c r="GI4588" s="283"/>
      <c r="GJ4588" s="283"/>
      <c r="GK4588" s="283"/>
      <c r="GL4588" s="283"/>
      <c r="GM4588" s="283"/>
      <c r="GN4588" s="283"/>
      <c r="GO4588" s="283"/>
      <c r="GP4588" s="283"/>
      <c r="GQ4588" s="283"/>
      <c r="GR4588" s="283"/>
      <c r="GS4588" s="283"/>
      <c r="GT4588" s="283"/>
      <c r="GU4588" s="283"/>
      <c r="GV4588" s="283"/>
      <c r="GW4588" s="283"/>
      <c r="GX4588" s="283"/>
      <c r="GY4588" s="283"/>
      <c r="GZ4588" s="283"/>
      <c r="HA4588" s="283"/>
      <c r="HB4588" s="283"/>
      <c r="HC4588" s="283"/>
      <c r="HD4588" s="283"/>
      <c r="HE4588" s="283"/>
      <c r="HF4588" s="283"/>
      <c r="HG4588" s="283"/>
      <c r="HH4588" s="283"/>
      <c r="HI4588" s="283"/>
      <c r="HJ4588" s="283"/>
      <c r="HK4588" s="283"/>
      <c r="HL4588" s="283"/>
      <c r="HM4588" s="283"/>
      <c r="HN4588" s="283"/>
      <c r="HO4588" s="283"/>
      <c r="HP4588" s="283"/>
      <c r="HQ4588" s="283"/>
      <c r="HR4588" s="283"/>
      <c r="HS4588" s="283"/>
      <c r="HT4588" s="283"/>
      <c r="HU4588" s="283"/>
      <c r="HV4588" s="283"/>
      <c r="HW4588" s="283"/>
      <c r="HX4588" s="283"/>
      <c r="HY4588" s="283"/>
      <c r="HZ4588" s="283"/>
      <c r="IA4588" s="283"/>
      <c r="IB4588" s="283"/>
      <c r="IC4588" s="283"/>
      <c r="ID4588" s="283"/>
      <c r="IE4588" s="283"/>
      <c r="IF4588" s="283"/>
      <c r="IG4588" s="283"/>
      <c r="IH4588" s="283"/>
      <c r="II4588" s="283"/>
      <c r="IJ4588" s="283"/>
      <c r="IK4588" s="283"/>
      <c r="IL4588" s="283"/>
      <c r="IM4588" s="283"/>
      <c r="IN4588" s="283"/>
      <c r="IO4588" s="283"/>
      <c r="IP4588" s="283"/>
      <c r="IQ4588" s="283"/>
      <c r="IR4588" s="283"/>
      <c r="IS4588" s="283"/>
      <c r="IT4588" s="283"/>
      <c r="IU4588" s="283"/>
      <c r="IV4588" s="283"/>
    </row>
    <row r="4589" spans="1:256" ht="12.65" customHeight="1">
      <c r="B4589" s="65">
        <v>1</v>
      </c>
      <c r="C4589" s="66">
        <f t="shared" ref="C4589:C4598" si="205">IF(E4589="A",1,IF(E4589="B",1,0))</f>
        <v>1</v>
      </c>
      <c r="D4589" s="658" t="s">
        <v>68</v>
      </c>
      <c r="E4589" s="658" t="s">
        <v>87</v>
      </c>
      <c r="F4589" s="659" t="s">
        <v>90</v>
      </c>
      <c r="G4589" s="78"/>
      <c r="H4589" s="96" t="s">
        <v>94</v>
      </c>
      <c r="I4589" s="107" t="s">
        <v>4928</v>
      </c>
      <c r="J4589" s="81"/>
      <c r="K4589" s="72"/>
      <c r="L4589" s="72"/>
      <c r="M4589" s="72"/>
      <c r="N4589" s="72"/>
      <c r="O4589" s="72"/>
      <c r="P4589" s="72"/>
      <c r="Q4589" s="833"/>
      <c r="R4589" s="102"/>
      <c r="S4589" s="73"/>
      <c r="T4589" s="102"/>
      <c r="U4589" s="103"/>
      <c r="V4589" s="104"/>
      <c r="W4589" s="186"/>
      <c r="X4589" s="186"/>
      <c r="Y4589" s="186"/>
      <c r="Z4589" s="186"/>
      <c r="AA4589" s="186"/>
      <c r="AB4589" s="186"/>
      <c r="AC4589"/>
      <c r="AD4589"/>
      <c r="AE4589"/>
      <c r="AF4589"/>
      <c r="AG4589"/>
      <c r="AH4589"/>
      <c r="AI4589"/>
      <c r="AJ4589"/>
      <c r="AK4589"/>
      <c r="AL4589"/>
      <c r="AM4589"/>
      <c r="AN4589"/>
      <c r="AO4589"/>
      <c r="AP4589"/>
      <c r="AQ4589"/>
      <c r="AR4589"/>
      <c r="AS4589"/>
      <c r="AT4589"/>
      <c r="AU4589"/>
      <c r="AV4589"/>
      <c r="AW4589"/>
      <c r="AX4589"/>
      <c r="AY4589"/>
      <c r="AZ4589"/>
      <c r="BA4589"/>
      <c r="BB4589"/>
      <c r="BC4589"/>
      <c r="BD4589"/>
      <c r="BE4589"/>
      <c r="BF4589"/>
      <c r="BG4589"/>
      <c r="BH4589"/>
      <c r="BI4589"/>
      <c r="BJ4589"/>
      <c r="BK4589"/>
      <c r="BL4589"/>
      <c r="BM4589"/>
      <c r="BN4589"/>
      <c r="BO4589"/>
      <c r="BP4589"/>
      <c r="BQ4589"/>
      <c r="BR4589"/>
      <c r="BS4589"/>
      <c r="BT4589"/>
      <c r="BU4589"/>
      <c r="BV4589"/>
      <c r="BW4589"/>
      <c r="BX4589"/>
      <c r="BY4589"/>
      <c r="BZ4589"/>
      <c r="CA4589"/>
      <c r="CB4589"/>
      <c r="CC4589"/>
      <c r="CD4589"/>
      <c r="CE4589"/>
      <c r="CF4589"/>
      <c r="CG4589"/>
      <c r="CH4589"/>
      <c r="CI4589"/>
      <c r="CJ4589"/>
      <c r="CK4589"/>
      <c r="CL4589"/>
      <c r="CM4589"/>
      <c r="CN4589"/>
      <c r="CO4589"/>
      <c r="CP4589"/>
      <c r="CQ4589"/>
      <c r="CR4589"/>
      <c r="CS4589"/>
      <c r="CT4589"/>
      <c r="CU4589"/>
      <c r="CV4589"/>
      <c r="CW4589"/>
      <c r="CX4589"/>
      <c r="CY4589"/>
      <c r="CZ4589"/>
      <c r="DA4589"/>
      <c r="DB4589"/>
      <c r="DC4589"/>
      <c r="DD4589"/>
      <c r="DE4589"/>
      <c r="DF4589"/>
      <c r="DG4589"/>
      <c r="DH4589"/>
      <c r="DI4589"/>
      <c r="DJ4589"/>
      <c r="DK4589"/>
      <c r="DL4589"/>
      <c r="DM4589"/>
      <c r="DN4589"/>
      <c r="DO4589"/>
      <c r="DP4589"/>
      <c r="DQ4589"/>
      <c r="DR4589"/>
      <c r="DS4589"/>
      <c r="DT4589"/>
      <c r="DU4589"/>
      <c r="DV4589"/>
      <c r="DW4589"/>
      <c r="DX4589"/>
      <c r="DY4589"/>
      <c r="DZ4589"/>
      <c r="EA4589"/>
      <c r="EB4589"/>
      <c r="EC4589"/>
      <c r="ED4589"/>
      <c r="EE4589"/>
      <c r="EF4589"/>
      <c r="EG4589"/>
      <c r="EH4589"/>
      <c r="EI4589"/>
      <c r="EJ4589"/>
      <c r="EK4589"/>
      <c r="EL4589"/>
      <c r="EM4589"/>
      <c r="EN4589"/>
      <c r="EO4589"/>
      <c r="EP4589"/>
      <c r="EQ4589"/>
      <c r="ER4589"/>
      <c r="ES4589"/>
      <c r="ET4589"/>
      <c r="EU4589"/>
      <c r="EV4589"/>
      <c r="EW4589"/>
      <c r="EX4589"/>
      <c r="EY4589"/>
      <c r="EZ4589"/>
      <c r="FA4589"/>
      <c r="FB4589"/>
      <c r="FC4589"/>
      <c r="FD4589"/>
      <c r="FE4589"/>
      <c r="FF4589"/>
      <c r="FG4589"/>
      <c r="FH4589"/>
      <c r="FI4589"/>
      <c r="FJ4589"/>
      <c r="FK4589"/>
      <c r="FL4589"/>
      <c r="FM4589"/>
      <c r="FN4589"/>
      <c r="FO4589"/>
      <c r="FP4589"/>
      <c r="FQ4589"/>
      <c r="FR4589"/>
      <c r="FS4589"/>
      <c r="FT4589"/>
      <c r="FU4589"/>
      <c r="FV4589"/>
      <c r="FW4589"/>
      <c r="FX4589"/>
      <c r="FY4589"/>
      <c r="FZ4589"/>
      <c r="GA4589"/>
      <c r="GB4589"/>
      <c r="GC4589"/>
      <c r="GD4589"/>
      <c r="GE4589"/>
      <c r="GF4589"/>
      <c r="GG4589"/>
      <c r="GH4589"/>
      <c r="GI4589"/>
      <c r="GJ4589"/>
      <c r="GK4589"/>
      <c r="GL4589"/>
      <c r="GM4589"/>
      <c r="GN4589"/>
      <c r="GO4589"/>
      <c r="GP4589"/>
      <c r="GQ4589"/>
      <c r="GR4589"/>
      <c r="GS4589"/>
      <c r="GT4589"/>
      <c r="GU4589"/>
      <c r="GV4589"/>
      <c r="GW4589"/>
      <c r="GX4589"/>
      <c r="GY4589"/>
      <c r="GZ4589"/>
      <c r="HA4589"/>
      <c r="HB4589"/>
      <c r="HC4589"/>
      <c r="HD4589"/>
      <c r="HE4589"/>
      <c r="HF4589"/>
      <c r="HG4589"/>
      <c r="HH4589"/>
      <c r="HI4589"/>
      <c r="HJ4589"/>
      <c r="HK4589"/>
      <c r="HL4589"/>
      <c r="HM4589"/>
      <c r="HN4589"/>
      <c r="HO4589"/>
      <c r="HP4589"/>
      <c r="HQ4589"/>
      <c r="HR4589"/>
      <c r="HS4589"/>
      <c r="HT4589"/>
      <c r="HU4589"/>
      <c r="HV4589"/>
      <c r="HW4589"/>
      <c r="HX4589"/>
      <c r="HY4589"/>
      <c r="HZ4589"/>
      <c r="IA4589"/>
      <c r="IB4589"/>
      <c r="IC4589"/>
      <c r="ID4589"/>
      <c r="IE4589"/>
      <c r="IF4589"/>
      <c r="IG4589"/>
      <c r="IH4589"/>
      <c r="II4589"/>
      <c r="IJ4589"/>
      <c r="IK4589"/>
      <c r="IL4589"/>
      <c r="IM4589"/>
      <c r="IN4589"/>
      <c r="IO4589"/>
      <c r="IP4589"/>
      <c r="IQ4589"/>
      <c r="IR4589"/>
      <c r="IS4589"/>
      <c r="IT4589"/>
      <c r="IU4589"/>
      <c r="IV4589"/>
    </row>
    <row r="4590" spans="1:256" ht="12.5">
      <c r="A4590" s="305"/>
      <c r="B4590" s="65">
        <v>1</v>
      </c>
      <c r="C4590" s="66">
        <f t="shared" si="205"/>
        <v>1</v>
      </c>
      <c r="D4590" s="663" t="s">
        <v>90</v>
      </c>
      <c r="E4590" s="248" t="s">
        <v>68</v>
      </c>
      <c r="F4590" s="662" t="s">
        <v>99</v>
      </c>
      <c r="G4590" s="78"/>
      <c r="H4590" s="96" t="s">
        <v>220</v>
      </c>
      <c r="I4590" s="107" t="s">
        <v>4929</v>
      </c>
      <c r="J4590" s="81"/>
      <c r="K4590" s="72"/>
      <c r="L4590" s="72"/>
      <c r="M4590" s="72"/>
      <c r="N4590" s="72"/>
      <c r="O4590" s="72"/>
      <c r="P4590" s="72"/>
      <c r="Q4590" s="833"/>
      <c r="R4590" s="102"/>
      <c r="S4590" s="73"/>
      <c r="T4590" s="102"/>
      <c r="U4590" s="103"/>
      <c r="V4590" s="104"/>
      <c r="W4590"/>
      <c r="X4590"/>
      <c r="Y4590"/>
      <c r="Z4590"/>
      <c r="AA4590"/>
      <c r="AB4590"/>
      <c r="AC4590"/>
      <c r="AD4590"/>
      <c r="AE4590"/>
      <c r="AF4590"/>
      <c r="AG4590"/>
      <c r="AH4590"/>
      <c r="AI4590"/>
      <c r="AJ4590"/>
      <c r="AK4590"/>
      <c r="AL4590"/>
      <c r="AM4590"/>
      <c r="AN4590"/>
      <c r="AO4590"/>
      <c r="AP4590"/>
      <c r="AQ4590"/>
      <c r="AR4590"/>
      <c r="AS4590"/>
      <c r="AT4590"/>
      <c r="AU4590"/>
      <c r="AV4590"/>
      <c r="AW4590"/>
      <c r="AX4590"/>
      <c r="AY4590"/>
      <c r="AZ4590"/>
      <c r="BA4590"/>
      <c r="BB4590"/>
      <c r="BC4590"/>
      <c r="BD4590"/>
      <c r="BE4590"/>
      <c r="BF4590"/>
      <c r="BG4590"/>
      <c r="BH4590"/>
      <c r="BI4590"/>
      <c r="BJ4590"/>
      <c r="BK4590"/>
      <c r="BL4590"/>
      <c r="BM4590"/>
      <c r="BN4590"/>
      <c r="BO4590"/>
      <c r="BP4590"/>
      <c r="BQ4590"/>
      <c r="BR4590"/>
      <c r="BS4590"/>
      <c r="BT4590"/>
      <c r="BU4590"/>
      <c r="BV4590"/>
      <c r="BW4590"/>
      <c r="BX4590"/>
      <c r="BY4590"/>
      <c r="BZ4590"/>
      <c r="CA4590"/>
      <c r="CB4590"/>
      <c r="CC4590"/>
      <c r="CD4590"/>
      <c r="CE4590"/>
      <c r="CF4590"/>
      <c r="CG4590"/>
      <c r="CH4590"/>
      <c r="CI4590"/>
      <c r="CJ4590"/>
      <c r="CK4590"/>
      <c r="CL4590"/>
      <c r="CM4590"/>
      <c r="CN4590"/>
      <c r="CO4590"/>
      <c r="CP4590"/>
      <c r="CQ4590"/>
      <c r="CR4590"/>
      <c r="CS4590"/>
      <c r="CT4590"/>
      <c r="CU4590"/>
      <c r="CV4590"/>
      <c r="CW4590"/>
      <c r="CX4590"/>
      <c r="CY4590"/>
      <c r="CZ4590"/>
      <c r="DA4590"/>
      <c r="DB4590"/>
      <c r="DC4590"/>
      <c r="DD4590"/>
      <c r="DE4590"/>
      <c r="DF4590"/>
      <c r="DG4590"/>
      <c r="DH4590"/>
      <c r="DI4590"/>
      <c r="DJ4590"/>
      <c r="DK4590"/>
      <c r="DL4590"/>
      <c r="DM4590"/>
      <c r="DN4590"/>
      <c r="DO4590"/>
      <c r="DP4590"/>
      <c r="DQ4590"/>
      <c r="DR4590"/>
      <c r="DS4590"/>
      <c r="DT4590"/>
      <c r="DU4590"/>
      <c r="DV4590"/>
      <c r="DW4590"/>
      <c r="DX4590"/>
      <c r="DY4590"/>
      <c r="DZ4590"/>
      <c r="EA4590"/>
      <c r="EB4590"/>
      <c r="EC4590"/>
      <c r="ED4590"/>
      <c r="EE4590"/>
      <c r="EF4590"/>
      <c r="EG4590"/>
      <c r="EH4590"/>
      <c r="EI4590"/>
      <c r="EJ4590"/>
      <c r="EK4590"/>
      <c r="EL4590"/>
      <c r="EM4590"/>
      <c r="EN4590"/>
      <c r="EO4590"/>
      <c r="EP4590"/>
      <c r="EQ4590"/>
      <c r="ER4590"/>
      <c r="ES4590"/>
      <c r="ET4590"/>
      <c r="EU4590"/>
      <c r="EV4590"/>
      <c r="EW4590"/>
      <c r="EX4590"/>
      <c r="EY4590"/>
      <c r="EZ4590"/>
      <c r="FA4590"/>
      <c r="FB4590"/>
      <c r="FC4590"/>
      <c r="FD4590"/>
      <c r="FE4590"/>
      <c r="FF4590"/>
      <c r="FG4590"/>
      <c r="FH4590"/>
      <c r="FI4590"/>
      <c r="FJ4590"/>
      <c r="FK4590"/>
      <c r="FL4590"/>
      <c r="FM4590"/>
      <c r="FN4590"/>
      <c r="FO4590"/>
      <c r="FP4590"/>
      <c r="FQ4590"/>
      <c r="FR4590"/>
      <c r="FS4590"/>
      <c r="FT4590"/>
      <c r="FU4590"/>
      <c r="FV4590"/>
      <c r="FW4590"/>
      <c r="FX4590"/>
      <c r="FY4590"/>
      <c r="FZ4590"/>
      <c r="GA4590"/>
      <c r="GB4590"/>
      <c r="GC4590"/>
      <c r="GD4590"/>
      <c r="GE4590"/>
      <c r="GF4590"/>
      <c r="GG4590"/>
      <c r="GH4590"/>
      <c r="GI4590"/>
      <c r="GJ4590"/>
      <c r="GK4590"/>
      <c r="GL4590"/>
      <c r="GM4590"/>
      <c r="GN4590"/>
      <c r="GO4590"/>
      <c r="GP4590"/>
      <c r="GQ4590"/>
      <c r="GR4590"/>
      <c r="GS4590"/>
      <c r="GT4590"/>
      <c r="GU4590"/>
      <c r="GV4590"/>
      <c r="GW4590"/>
      <c r="GX4590"/>
      <c r="GY4590"/>
      <c r="GZ4590"/>
      <c r="HA4590"/>
      <c r="HB4590"/>
      <c r="HC4590"/>
      <c r="HD4590"/>
      <c r="HE4590"/>
      <c r="HF4590"/>
      <c r="HG4590"/>
      <c r="HH4590"/>
      <c r="HI4590"/>
      <c r="HJ4590"/>
      <c r="HK4590"/>
      <c r="HL4590"/>
      <c r="HM4590"/>
      <c r="HN4590"/>
      <c r="HO4590"/>
      <c r="HP4590"/>
      <c r="HQ4590"/>
      <c r="HR4590"/>
      <c r="HS4590"/>
      <c r="HT4590"/>
      <c r="HU4590"/>
      <c r="HV4590"/>
      <c r="HW4590"/>
      <c r="HX4590"/>
      <c r="HY4590"/>
      <c r="HZ4590"/>
      <c r="IA4590"/>
      <c r="IB4590"/>
      <c r="IC4590"/>
      <c r="ID4590"/>
      <c r="IE4590"/>
      <c r="IF4590"/>
      <c r="IG4590"/>
      <c r="IH4590"/>
      <c r="II4590"/>
      <c r="IJ4590"/>
      <c r="IK4590"/>
      <c r="IL4590"/>
      <c r="IM4590"/>
      <c r="IN4590"/>
      <c r="IO4590"/>
      <c r="IP4590"/>
      <c r="IQ4590"/>
      <c r="IR4590"/>
      <c r="IS4590"/>
      <c r="IT4590"/>
      <c r="IU4590"/>
      <c r="IV4590"/>
    </row>
    <row r="4591" spans="1:256" ht="12.5">
      <c r="B4591" s="65">
        <v>1</v>
      </c>
      <c r="C4591" s="66">
        <f t="shared" si="205"/>
        <v>1</v>
      </c>
      <c r="D4591" s="658" t="s">
        <v>87</v>
      </c>
      <c r="E4591" s="658" t="s">
        <v>87</v>
      </c>
      <c r="F4591" s="658" t="s">
        <v>68</v>
      </c>
      <c r="G4591" s="78"/>
      <c r="H4591" s="96" t="s">
        <v>129</v>
      </c>
      <c r="I4591" s="107" t="s">
        <v>4930</v>
      </c>
      <c r="J4591" s="81"/>
      <c r="K4591" s="72"/>
      <c r="L4591" s="72"/>
      <c r="M4591" s="72"/>
      <c r="N4591" s="72"/>
      <c r="O4591" s="72"/>
      <c r="P4591" s="72"/>
      <c r="Q4591" s="833"/>
      <c r="R4591" s="102"/>
      <c r="S4591" s="73"/>
      <c r="T4591" s="102"/>
      <c r="U4591" s="103"/>
      <c r="V4591" s="104"/>
      <c r="W4591"/>
      <c r="X4591"/>
      <c r="Y4591"/>
      <c r="Z4591"/>
      <c r="AA4591"/>
      <c r="AB4591"/>
      <c r="AC4591"/>
      <c r="AD4591"/>
      <c r="AE4591"/>
      <c r="AF4591"/>
      <c r="AG4591"/>
      <c r="AH4591"/>
      <c r="AI4591"/>
      <c r="AJ4591"/>
      <c r="AK4591"/>
      <c r="AL4591"/>
      <c r="AM4591"/>
      <c r="AN4591"/>
      <c r="AO4591"/>
      <c r="AP4591"/>
      <c r="AQ4591"/>
      <c r="AR4591"/>
      <c r="AS4591"/>
      <c r="AT4591"/>
      <c r="AU4591"/>
      <c r="AV4591"/>
      <c r="AW4591"/>
      <c r="AX4591"/>
      <c r="AY4591"/>
      <c r="AZ4591"/>
      <c r="BA4591"/>
      <c r="BB4591"/>
      <c r="BC4591"/>
      <c r="BD4591"/>
      <c r="BE4591"/>
      <c r="BF4591"/>
      <c r="BG4591"/>
      <c r="BH4591"/>
      <c r="BI4591"/>
      <c r="BJ4591"/>
      <c r="BK4591"/>
      <c r="BL4591"/>
      <c r="BM4591"/>
      <c r="BN4591"/>
      <c r="BO4591"/>
      <c r="BP4591"/>
      <c r="BQ4591"/>
      <c r="BR4591"/>
      <c r="BS4591"/>
      <c r="BT4591"/>
      <c r="BU4591"/>
      <c r="BV4591"/>
      <c r="BW4591"/>
      <c r="BX4591"/>
      <c r="BY4591"/>
      <c r="BZ4591"/>
      <c r="CA4591"/>
      <c r="CB4591"/>
      <c r="CC4591"/>
      <c r="CD4591"/>
      <c r="CE4591"/>
      <c r="CF4591"/>
      <c r="CG4591"/>
      <c r="CH4591"/>
      <c r="CI4591"/>
      <c r="CJ4591"/>
      <c r="CK4591"/>
      <c r="CL4591"/>
      <c r="CM4591"/>
      <c r="CN4591"/>
      <c r="CO4591"/>
      <c r="CP4591"/>
      <c r="CQ4591"/>
      <c r="CR4591"/>
      <c r="CS4591"/>
      <c r="CT4591"/>
      <c r="CU4591"/>
      <c r="CV4591"/>
      <c r="CW4591"/>
      <c r="CX4591"/>
      <c r="CY4591"/>
      <c r="CZ4591"/>
      <c r="DA4591"/>
      <c r="DB4591"/>
      <c r="DC4591"/>
      <c r="DD4591"/>
      <c r="DE4591"/>
      <c r="DF4591"/>
      <c r="DG4591"/>
      <c r="DH4591"/>
      <c r="DI4591"/>
      <c r="DJ4591"/>
      <c r="DK4591"/>
      <c r="DL4591"/>
      <c r="DM4591"/>
      <c r="DN4591"/>
      <c r="DO4591"/>
      <c r="DP4591"/>
      <c r="DQ4591"/>
      <c r="DR4591"/>
      <c r="DS4591"/>
      <c r="DT4591"/>
      <c r="DU4591"/>
      <c r="DV4591"/>
      <c r="DW4591"/>
      <c r="DX4591"/>
      <c r="DY4591"/>
      <c r="DZ4591"/>
      <c r="EA4591"/>
      <c r="EB4591"/>
      <c r="EC4591"/>
      <c r="ED4591"/>
      <c r="EE4591"/>
      <c r="EF4591"/>
      <c r="EG4591"/>
      <c r="EH4591"/>
      <c r="EI4591"/>
      <c r="EJ4591"/>
      <c r="EK4591"/>
      <c r="EL4591"/>
      <c r="EM4591"/>
      <c r="EN4591"/>
      <c r="EO4591"/>
      <c r="EP4591"/>
      <c r="EQ4591"/>
      <c r="ER4591"/>
      <c r="ES4591"/>
      <c r="ET4591"/>
      <c r="EU4591"/>
      <c r="EV4591"/>
      <c r="EW4591"/>
      <c r="EX4591"/>
      <c r="EY4591"/>
      <c r="EZ4591"/>
      <c r="FA4591"/>
      <c r="FB4591"/>
      <c r="FC4591"/>
      <c r="FD4591"/>
      <c r="FE4591"/>
      <c r="FF4591"/>
      <c r="FG4591"/>
      <c r="FH4591"/>
      <c r="FI4591"/>
      <c r="FJ4591"/>
      <c r="FK4591"/>
      <c r="FL4591"/>
      <c r="FM4591"/>
      <c r="FN4591"/>
      <c r="FO4591"/>
      <c r="FP4591"/>
      <c r="FQ4591"/>
      <c r="FR4591"/>
      <c r="FS4591"/>
      <c r="FT4591"/>
      <c r="FU4591"/>
      <c r="FV4591"/>
      <c r="FW4591"/>
      <c r="FX4591"/>
      <c r="FY4591"/>
      <c r="FZ4591"/>
      <c r="GA4591"/>
      <c r="GB4591"/>
      <c r="GC4591"/>
      <c r="GD4591"/>
      <c r="GE4591"/>
      <c r="GF4591"/>
      <c r="GG4591"/>
      <c r="GH4591"/>
      <c r="GI4591"/>
      <c r="GJ4591"/>
      <c r="GK4591"/>
      <c r="GL4591"/>
      <c r="GM4591"/>
      <c r="GN4591"/>
      <c r="GO4591"/>
      <c r="GP4591"/>
      <c r="GQ4591"/>
      <c r="GR4591"/>
      <c r="GS4591"/>
      <c r="GT4591"/>
      <c r="GU4591"/>
      <c r="GV4591"/>
      <c r="GW4591"/>
      <c r="GX4591"/>
      <c r="GY4591"/>
      <c r="GZ4591"/>
      <c r="HA4591"/>
      <c r="HB4591"/>
      <c r="HC4591"/>
      <c r="HD4591"/>
      <c r="HE4591"/>
      <c r="HF4591"/>
      <c r="HG4591"/>
      <c r="HH4591"/>
      <c r="HI4591"/>
      <c r="HJ4591"/>
      <c r="HK4591"/>
      <c r="HL4591"/>
      <c r="HM4591"/>
      <c r="HN4591"/>
      <c r="HO4591"/>
      <c r="HP4591"/>
      <c r="HQ4591"/>
      <c r="HR4591"/>
      <c r="HS4591"/>
      <c r="HT4591"/>
      <c r="HU4591"/>
      <c r="HV4591"/>
      <c r="HW4591"/>
      <c r="HX4591"/>
      <c r="HY4591"/>
      <c r="HZ4591"/>
      <c r="IA4591"/>
      <c r="IB4591"/>
      <c r="IC4591"/>
      <c r="ID4591"/>
      <c r="IE4591"/>
      <c r="IF4591"/>
      <c r="IG4591"/>
      <c r="IH4591"/>
      <c r="II4591"/>
      <c r="IJ4591"/>
      <c r="IK4591"/>
      <c r="IL4591"/>
      <c r="IM4591"/>
      <c r="IN4591"/>
      <c r="IO4591"/>
      <c r="IP4591"/>
      <c r="IQ4591"/>
      <c r="IR4591"/>
      <c r="IS4591"/>
      <c r="IT4591"/>
      <c r="IU4591"/>
      <c r="IV4591"/>
    </row>
    <row r="4592" spans="1:256" ht="12.5">
      <c r="A4592" s="305"/>
      <c r="B4592" s="65">
        <v>1</v>
      </c>
      <c r="C4592" s="66">
        <f t="shared" si="205"/>
        <v>0</v>
      </c>
      <c r="D4592" s="659" t="s">
        <v>90</v>
      </c>
      <c r="E4592" s="659" t="s">
        <v>90</v>
      </c>
      <c r="F4592" s="656" t="s">
        <v>70</v>
      </c>
      <c r="G4592" s="78"/>
      <c r="H4592" s="96" t="s">
        <v>126</v>
      </c>
      <c r="I4592" s="107" t="s">
        <v>4931</v>
      </c>
      <c r="J4592" s="81"/>
      <c r="K4592" s="72"/>
      <c r="L4592" s="72"/>
      <c r="M4592" s="72"/>
      <c r="N4592" s="72"/>
      <c r="O4592" s="72"/>
      <c r="P4592" s="72"/>
      <c r="Q4592" s="833"/>
      <c r="R4592" s="102"/>
      <c r="S4592" s="73"/>
      <c r="T4592" s="102"/>
      <c r="U4592" s="103"/>
      <c r="V4592" s="104"/>
      <c r="W4592"/>
      <c r="X4592"/>
      <c r="Y4592"/>
      <c r="Z4592"/>
      <c r="AA4592"/>
      <c r="AB4592"/>
      <c r="AC4592"/>
      <c r="AD4592"/>
      <c r="AE4592"/>
      <c r="AF4592"/>
      <c r="AG4592"/>
      <c r="AH4592"/>
      <c r="AI4592"/>
      <c r="AJ4592"/>
      <c r="AK4592"/>
      <c r="AL4592"/>
      <c r="AM4592"/>
      <c r="AN4592"/>
      <c r="AO4592"/>
      <c r="AP4592"/>
      <c r="AQ4592"/>
      <c r="AR4592"/>
      <c r="AS4592"/>
      <c r="AT4592"/>
      <c r="AU4592"/>
      <c r="AV4592"/>
      <c r="AW4592"/>
      <c r="AX4592"/>
      <c r="AY4592"/>
      <c r="AZ4592"/>
      <c r="BA4592"/>
      <c r="BB4592"/>
      <c r="BC4592"/>
      <c r="BD4592"/>
      <c r="BE4592"/>
      <c r="BF4592"/>
      <c r="BG4592"/>
      <c r="BH4592"/>
      <c r="BI4592"/>
      <c r="BJ4592"/>
      <c r="BK4592"/>
      <c r="BL4592"/>
      <c r="BM4592"/>
      <c r="BN4592"/>
      <c r="BO4592"/>
      <c r="BP4592"/>
      <c r="BQ4592"/>
      <c r="BR4592"/>
      <c r="BS4592"/>
      <c r="BT4592"/>
      <c r="BU4592"/>
      <c r="BV4592"/>
      <c r="BW4592"/>
      <c r="BX4592"/>
      <c r="BY4592"/>
      <c r="BZ4592"/>
      <c r="CA4592"/>
      <c r="CB4592"/>
      <c r="CC4592"/>
      <c r="CD4592"/>
      <c r="CE4592"/>
      <c r="CF4592"/>
      <c r="CG4592"/>
      <c r="CH4592"/>
      <c r="CI4592"/>
      <c r="CJ4592"/>
      <c r="CK4592"/>
      <c r="CL4592"/>
      <c r="CM4592"/>
      <c r="CN4592"/>
      <c r="CO4592"/>
      <c r="CP4592"/>
      <c r="CQ4592"/>
      <c r="CR4592"/>
      <c r="CS4592"/>
      <c r="CT4592"/>
      <c r="CU4592"/>
      <c r="CV4592"/>
      <c r="CW4592"/>
      <c r="CX4592"/>
      <c r="CY4592"/>
      <c r="CZ4592"/>
      <c r="DA4592"/>
      <c r="DB4592"/>
      <c r="DC4592"/>
      <c r="DD4592"/>
      <c r="DE4592"/>
      <c r="DF4592"/>
      <c r="DG4592"/>
      <c r="DH4592"/>
      <c r="DI4592"/>
      <c r="DJ4592"/>
      <c r="DK4592"/>
      <c r="DL4592"/>
      <c r="DM4592"/>
      <c r="DN4592"/>
      <c r="DO4592"/>
      <c r="DP4592"/>
      <c r="DQ4592"/>
      <c r="DR4592"/>
      <c r="DS4592"/>
      <c r="DT4592"/>
      <c r="DU4592"/>
      <c r="DV4592"/>
      <c r="DW4592"/>
      <c r="DX4592"/>
      <c r="DY4592"/>
      <c r="DZ4592"/>
      <c r="EA4592"/>
      <c r="EB4592"/>
      <c r="EC4592"/>
      <c r="ED4592"/>
      <c r="EE4592"/>
      <c r="EF4592"/>
      <c r="EG4592"/>
      <c r="EH4592"/>
      <c r="EI4592"/>
      <c r="EJ4592"/>
      <c r="EK4592"/>
      <c r="EL4592"/>
      <c r="EM4592"/>
      <c r="EN4592"/>
      <c r="EO4592"/>
      <c r="EP4592"/>
      <c r="EQ4592"/>
      <c r="ER4592"/>
      <c r="ES4592"/>
      <c r="ET4592"/>
      <c r="EU4592"/>
      <c r="EV4592"/>
      <c r="EW4592"/>
      <c r="EX4592"/>
      <c r="EY4592"/>
      <c r="EZ4592"/>
      <c r="FA4592"/>
      <c r="FB4592"/>
      <c r="FC4592"/>
      <c r="FD4592"/>
      <c r="FE4592"/>
      <c r="FF4592"/>
      <c r="FG4592"/>
      <c r="FH4592"/>
      <c r="FI4592"/>
      <c r="FJ4592"/>
      <c r="FK4592"/>
      <c r="FL4592"/>
      <c r="FM4592"/>
      <c r="FN4592"/>
      <c r="FO4592"/>
      <c r="FP4592"/>
      <c r="FQ4592"/>
      <c r="FR4592"/>
      <c r="FS4592"/>
      <c r="FT4592"/>
      <c r="FU4592"/>
      <c r="FV4592"/>
      <c r="FW4592"/>
      <c r="FX4592"/>
      <c r="FY4592"/>
      <c r="FZ4592"/>
      <c r="GA4592"/>
      <c r="GB4592"/>
      <c r="GC4592"/>
      <c r="GD4592"/>
      <c r="GE4592"/>
      <c r="GF4592"/>
      <c r="GG4592"/>
      <c r="GH4592"/>
      <c r="GI4592"/>
      <c r="GJ4592"/>
      <c r="GK4592"/>
      <c r="GL4592"/>
      <c r="GM4592"/>
      <c r="GN4592"/>
      <c r="GO4592"/>
      <c r="GP4592"/>
      <c r="GQ4592"/>
      <c r="GR4592"/>
      <c r="GS4592"/>
      <c r="GT4592"/>
      <c r="GU4592"/>
      <c r="GV4592"/>
      <c r="GW4592"/>
      <c r="GX4592"/>
      <c r="GY4592"/>
      <c r="GZ4592"/>
      <c r="HA4592"/>
      <c r="HB4592"/>
      <c r="HC4592"/>
      <c r="HD4592"/>
      <c r="HE4592"/>
      <c r="HF4592"/>
      <c r="HG4592"/>
      <c r="HH4592"/>
      <c r="HI4592"/>
      <c r="HJ4592"/>
      <c r="HK4592"/>
      <c r="HL4592"/>
      <c r="HM4592"/>
      <c r="HN4592"/>
      <c r="HO4592"/>
      <c r="HP4592"/>
      <c r="HQ4592"/>
      <c r="HR4592"/>
      <c r="HS4592"/>
      <c r="HT4592"/>
      <c r="HU4592"/>
      <c r="HV4592"/>
      <c r="HW4592"/>
      <c r="HX4592"/>
      <c r="HY4592"/>
      <c r="HZ4592"/>
      <c r="IA4592"/>
      <c r="IB4592"/>
      <c r="IC4592"/>
      <c r="ID4592"/>
      <c r="IE4592"/>
      <c r="IF4592"/>
      <c r="IG4592"/>
      <c r="IH4592"/>
      <c r="II4592"/>
      <c r="IJ4592"/>
      <c r="IK4592"/>
      <c r="IL4592"/>
      <c r="IM4592"/>
      <c r="IN4592"/>
      <c r="IO4592"/>
      <c r="IP4592"/>
      <c r="IQ4592"/>
      <c r="IR4592"/>
      <c r="IS4592"/>
      <c r="IT4592"/>
      <c r="IU4592"/>
      <c r="IV4592"/>
    </row>
    <row r="4593" spans="1:256" ht="12.5">
      <c r="A4593" s="305"/>
      <c r="B4593" s="65">
        <v>1</v>
      </c>
      <c r="C4593" s="66">
        <f t="shared" si="205"/>
        <v>1</v>
      </c>
      <c r="D4593" s="658" t="s">
        <v>87</v>
      </c>
      <c r="E4593" s="658" t="s">
        <v>87</v>
      </c>
      <c r="F4593" s="658" t="s">
        <v>68</v>
      </c>
      <c r="G4593" s="78"/>
      <c r="H4593" s="96" t="s">
        <v>94</v>
      </c>
      <c r="I4593" s="107" t="s">
        <v>4932</v>
      </c>
      <c r="J4593" s="81"/>
      <c r="K4593" s="72"/>
      <c r="L4593" s="72"/>
      <c r="M4593" s="72"/>
      <c r="N4593" s="72"/>
      <c r="O4593" s="72"/>
      <c r="P4593" s="72"/>
      <c r="Q4593" s="833"/>
      <c r="R4593" s="102"/>
      <c r="S4593" s="73"/>
      <c r="T4593" s="102"/>
      <c r="U4593" s="103"/>
      <c r="V4593" s="104"/>
      <c r="W4593"/>
      <c r="X4593"/>
      <c r="Y4593"/>
      <c r="Z4593"/>
      <c r="AA4593"/>
      <c r="AB4593"/>
      <c r="AC4593"/>
      <c r="AD4593"/>
      <c r="AE4593"/>
      <c r="AF4593"/>
      <c r="AG4593"/>
      <c r="AH4593"/>
      <c r="AI4593"/>
      <c r="AJ4593"/>
      <c r="AK4593"/>
      <c r="AL4593"/>
      <c r="AM4593"/>
      <c r="AN4593"/>
      <c r="AO4593"/>
      <c r="AP4593"/>
      <c r="AQ4593"/>
      <c r="AR4593"/>
      <c r="AS4593"/>
      <c r="AT4593"/>
      <c r="AU4593"/>
      <c r="AV4593"/>
      <c r="AW4593"/>
      <c r="AX4593"/>
      <c r="AY4593"/>
      <c r="AZ4593"/>
      <c r="BA4593"/>
      <c r="BB4593"/>
      <c r="BC4593"/>
      <c r="BD4593"/>
      <c r="BE4593"/>
      <c r="BF4593"/>
      <c r="BG4593"/>
      <c r="BH4593"/>
      <c r="BI4593"/>
      <c r="BJ4593"/>
      <c r="BK4593"/>
      <c r="BL4593"/>
      <c r="BM4593"/>
      <c r="BN4593"/>
      <c r="BO4593"/>
      <c r="BP4593"/>
      <c r="BQ4593"/>
      <c r="BR4593"/>
      <c r="BS4593"/>
      <c r="BT4593"/>
      <c r="BU4593"/>
      <c r="BV4593"/>
      <c r="BW4593"/>
      <c r="BX4593"/>
      <c r="BY4593"/>
      <c r="BZ4593"/>
      <c r="CA4593"/>
      <c r="CB4593"/>
      <c r="CC4593"/>
      <c r="CD4593"/>
      <c r="CE4593"/>
      <c r="CF4593"/>
      <c r="CG4593"/>
      <c r="CH4593"/>
      <c r="CI4593"/>
      <c r="CJ4593"/>
      <c r="CK4593"/>
      <c r="CL4593"/>
      <c r="CM4593"/>
      <c r="CN4593"/>
      <c r="CO4593"/>
      <c r="CP4593"/>
      <c r="CQ4593"/>
      <c r="CR4593"/>
      <c r="CS4593"/>
      <c r="CT4593"/>
      <c r="CU4593"/>
      <c r="CV4593"/>
      <c r="CW4593"/>
      <c r="CX4593"/>
      <c r="CY4593"/>
      <c r="CZ4593"/>
      <c r="DA4593"/>
      <c r="DB4593"/>
      <c r="DC4593"/>
      <c r="DD4593"/>
      <c r="DE4593"/>
      <c r="DF4593"/>
      <c r="DG4593"/>
      <c r="DH4593"/>
      <c r="DI4593"/>
      <c r="DJ4593"/>
      <c r="DK4593"/>
      <c r="DL4593"/>
      <c r="DM4593"/>
      <c r="DN4593"/>
      <c r="DO4593"/>
      <c r="DP4593"/>
      <c r="DQ4593"/>
      <c r="DR4593"/>
      <c r="DS4593"/>
      <c r="DT4593"/>
      <c r="DU4593"/>
      <c r="DV4593"/>
      <c r="DW4593"/>
      <c r="DX4593"/>
      <c r="DY4593"/>
      <c r="DZ4593"/>
      <c r="EA4593"/>
      <c r="EB4593"/>
      <c r="EC4593"/>
      <c r="ED4593"/>
      <c r="EE4593"/>
      <c r="EF4593"/>
      <c r="EG4593"/>
      <c r="EH4593"/>
      <c r="EI4593"/>
      <c r="EJ4593"/>
      <c r="EK4593"/>
      <c r="EL4593"/>
      <c r="EM4593"/>
      <c r="EN4593"/>
      <c r="EO4593"/>
      <c r="EP4593"/>
      <c r="EQ4593"/>
      <c r="ER4593"/>
      <c r="ES4593"/>
      <c r="ET4593"/>
      <c r="EU4593"/>
      <c r="EV4593"/>
      <c r="EW4593"/>
      <c r="EX4593"/>
      <c r="EY4593"/>
      <c r="EZ4593"/>
      <c r="FA4593"/>
      <c r="FB4593"/>
      <c r="FC4593"/>
      <c r="FD4593"/>
      <c r="FE4593"/>
      <c r="FF4593"/>
      <c r="FG4593"/>
      <c r="FH4593"/>
      <c r="FI4593"/>
      <c r="FJ4593"/>
      <c r="FK4593"/>
      <c r="FL4593"/>
      <c r="FM4593"/>
      <c r="FN4593"/>
      <c r="FO4593"/>
      <c r="FP4593"/>
      <c r="FQ4593"/>
      <c r="FR4593"/>
      <c r="FS4593"/>
      <c r="FT4593"/>
      <c r="FU4593"/>
      <c r="FV4593"/>
      <c r="FW4593"/>
      <c r="FX4593"/>
      <c r="FY4593"/>
      <c r="FZ4593"/>
      <c r="GA4593"/>
      <c r="GB4593"/>
      <c r="GC4593"/>
      <c r="GD4593"/>
      <c r="GE4593"/>
      <c r="GF4593"/>
      <c r="GG4593"/>
      <c r="GH4593"/>
      <c r="GI4593"/>
      <c r="GJ4593"/>
      <c r="GK4593"/>
      <c r="GL4593"/>
      <c r="GM4593"/>
      <c r="GN4593"/>
      <c r="GO4593"/>
      <c r="GP4593"/>
      <c r="GQ4593"/>
      <c r="GR4593"/>
      <c r="GS4593"/>
      <c r="GT4593"/>
      <c r="GU4593"/>
      <c r="GV4593"/>
      <c r="GW4593"/>
      <c r="GX4593"/>
      <c r="GY4593"/>
      <c r="GZ4593"/>
      <c r="HA4593"/>
      <c r="HB4593"/>
      <c r="HC4593"/>
      <c r="HD4593"/>
      <c r="HE4593"/>
      <c r="HF4593"/>
      <c r="HG4593"/>
      <c r="HH4593"/>
      <c r="HI4593"/>
      <c r="HJ4593"/>
      <c r="HK4593"/>
      <c r="HL4593"/>
      <c r="HM4593"/>
      <c r="HN4593"/>
      <c r="HO4593"/>
      <c r="HP4593"/>
      <c r="HQ4593"/>
      <c r="HR4593"/>
      <c r="HS4593"/>
      <c r="HT4593"/>
      <c r="HU4593"/>
      <c r="HV4593"/>
      <c r="HW4593"/>
      <c r="HX4593"/>
      <c r="HY4593"/>
      <c r="HZ4593"/>
      <c r="IA4593"/>
      <c r="IB4593"/>
      <c r="IC4593"/>
      <c r="ID4593"/>
      <c r="IE4593"/>
      <c r="IF4593"/>
      <c r="IG4593"/>
      <c r="IH4593"/>
      <c r="II4593"/>
      <c r="IJ4593"/>
      <c r="IK4593"/>
      <c r="IL4593"/>
      <c r="IM4593"/>
      <c r="IN4593"/>
      <c r="IO4593"/>
      <c r="IP4593"/>
      <c r="IQ4593"/>
      <c r="IR4593"/>
      <c r="IS4593"/>
      <c r="IT4593"/>
      <c r="IU4593"/>
      <c r="IV4593"/>
    </row>
    <row r="4594" spans="1:256" ht="12.5">
      <c r="A4594" s="305"/>
      <c r="B4594" s="65">
        <v>1</v>
      </c>
      <c r="C4594" s="66">
        <f t="shared" si="205"/>
        <v>0</v>
      </c>
      <c r="D4594" s="656" t="s">
        <v>99</v>
      </c>
      <c r="E4594" s="656" t="s">
        <v>99</v>
      </c>
      <c r="F4594" s="656" t="s">
        <v>99</v>
      </c>
      <c r="G4594" s="78"/>
      <c r="H4594" s="96" t="s">
        <v>101</v>
      </c>
      <c r="I4594" s="107" t="s">
        <v>4933</v>
      </c>
      <c r="J4594" s="81"/>
      <c r="K4594" s="72"/>
      <c r="L4594" s="72"/>
      <c r="M4594" s="72"/>
      <c r="N4594" s="72"/>
      <c r="O4594" s="72"/>
      <c r="P4594" s="72"/>
      <c r="Q4594" s="833"/>
      <c r="R4594" s="102"/>
      <c r="S4594" s="73"/>
      <c r="T4594" s="102"/>
      <c r="U4594" s="103"/>
      <c r="V4594" s="104"/>
      <c r="W4594"/>
      <c r="X4594"/>
      <c r="Y4594"/>
      <c r="Z4594"/>
      <c r="AA4594"/>
      <c r="AB4594"/>
      <c r="AC4594"/>
      <c r="AD4594"/>
      <c r="AE4594"/>
      <c r="AF4594"/>
      <c r="AG4594"/>
      <c r="AH4594"/>
      <c r="AI4594"/>
      <c r="AJ4594"/>
      <c r="AK4594"/>
      <c r="AL4594"/>
      <c r="AM4594"/>
      <c r="AN4594"/>
      <c r="AO4594"/>
      <c r="AP4594"/>
      <c r="AQ4594"/>
      <c r="AR4594"/>
      <c r="AS4594"/>
      <c r="AT4594"/>
      <c r="AU4594"/>
      <c r="AV4594"/>
      <c r="AW4594"/>
      <c r="AX4594"/>
      <c r="AY4594"/>
      <c r="AZ4594"/>
      <c r="BA4594"/>
      <c r="BB4594"/>
      <c r="BC4594"/>
      <c r="BD4594"/>
      <c r="BE4594"/>
      <c r="BF4594"/>
      <c r="BG4594"/>
      <c r="BH4594"/>
      <c r="BI4594"/>
      <c r="BJ4594"/>
      <c r="BK4594"/>
      <c r="BL4594"/>
      <c r="BM4594"/>
      <c r="BN4594"/>
      <c r="BO4594"/>
      <c r="BP4594"/>
      <c r="BQ4594"/>
      <c r="BR4594"/>
      <c r="BS4594"/>
      <c r="BT4594"/>
      <c r="BU4594"/>
      <c r="BV4594"/>
      <c r="BW4594"/>
      <c r="BX4594"/>
      <c r="BY4594"/>
      <c r="BZ4594"/>
      <c r="CA4594"/>
      <c r="CB4594"/>
      <c r="CC4594"/>
      <c r="CD4594"/>
      <c r="CE4594"/>
      <c r="CF4594"/>
      <c r="CG4594"/>
      <c r="CH4594"/>
      <c r="CI4594"/>
      <c r="CJ4594"/>
      <c r="CK4594"/>
      <c r="CL4594"/>
      <c r="CM4594"/>
      <c r="CN4594"/>
      <c r="CO4594"/>
      <c r="CP4594"/>
      <c r="CQ4594"/>
      <c r="CR4594"/>
      <c r="CS4594"/>
      <c r="CT4594"/>
      <c r="CU4594"/>
      <c r="CV4594"/>
      <c r="CW4594"/>
      <c r="CX4594"/>
      <c r="CY4594"/>
      <c r="CZ4594"/>
      <c r="DA4594"/>
      <c r="DB4594"/>
      <c r="DC4594"/>
      <c r="DD4594"/>
      <c r="DE4594"/>
      <c r="DF4594"/>
      <c r="DG4594"/>
      <c r="DH4594"/>
      <c r="DI4594"/>
      <c r="DJ4594"/>
      <c r="DK4594"/>
      <c r="DL4594"/>
      <c r="DM4594"/>
      <c r="DN4594"/>
      <c r="DO4594"/>
      <c r="DP4594"/>
      <c r="DQ4594"/>
      <c r="DR4594"/>
      <c r="DS4594"/>
      <c r="DT4594"/>
      <c r="DU4594"/>
      <c r="DV4594"/>
      <c r="DW4594"/>
      <c r="DX4594"/>
      <c r="DY4594"/>
      <c r="DZ4594"/>
      <c r="EA4594"/>
      <c r="EB4594"/>
      <c r="EC4594"/>
      <c r="ED4594"/>
      <c r="EE4594"/>
      <c r="EF4594"/>
      <c r="EG4594"/>
      <c r="EH4594"/>
      <c r="EI4594"/>
      <c r="EJ4594"/>
      <c r="EK4594"/>
      <c r="EL4594"/>
      <c r="EM4594"/>
      <c r="EN4594"/>
      <c r="EO4594"/>
      <c r="EP4594"/>
      <c r="EQ4594"/>
      <c r="ER4594"/>
      <c r="ES4594"/>
      <c r="ET4594"/>
      <c r="EU4594"/>
      <c r="EV4594"/>
      <c r="EW4594"/>
      <c r="EX4594"/>
      <c r="EY4594"/>
      <c r="EZ4594"/>
      <c r="FA4594"/>
      <c r="FB4594"/>
      <c r="FC4594"/>
      <c r="FD4594"/>
      <c r="FE4594"/>
      <c r="FF4594"/>
      <c r="FG4594"/>
      <c r="FH4594"/>
      <c r="FI4594"/>
      <c r="FJ4594"/>
      <c r="FK4594"/>
      <c r="FL4594"/>
      <c r="FM4594"/>
      <c r="FN4594"/>
      <c r="FO4594"/>
      <c r="FP4594"/>
      <c r="FQ4594"/>
      <c r="FR4594"/>
      <c r="FS4594"/>
      <c r="FT4594"/>
      <c r="FU4594"/>
      <c r="FV4594"/>
      <c r="FW4594"/>
      <c r="FX4594"/>
      <c r="FY4594"/>
      <c r="FZ4594"/>
      <c r="GA4594"/>
      <c r="GB4594"/>
      <c r="GC4594"/>
      <c r="GD4594"/>
      <c r="GE4594"/>
      <c r="GF4594"/>
      <c r="GG4594"/>
      <c r="GH4594"/>
      <c r="GI4594"/>
      <c r="GJ4594"/>
      <c r="GK4594"/>
      <c r="GL4594"/>
      <c r="GM4594"/>
      <c r="GN4594"/>
      <c r="GO4594"/>
      <c r="GP4594"/>
      <c r="GQ4594"/>
      <c r="GR4594"/>
      <c r="GS4594"/>
      <c r="GT4594"/>
      <c r="GU4594"/>
      <c r="GV4594"/>
      <c r="GW4594"/>
      <c r="GX4594"/>
      <c r="GY4594"/>
      <c r="GZ4594"/>
      <c r="HA4594"/>
      <c r="HB4594"/>
      <c r="HC4594"/>
      <c r="HD4594"/>
      <c r="HE4594"/>
      <c r="HF4594"/>
      <c r="HG4594"/>
      <c r="HH4594"/>
      <c r="HI4594"/>
      <c r="HJ4594"/>
      <c r="HK4594"/>
      <c r="HL4594"/>
      <c r="HM4594"/>
      <c r="HN4594"/>
      <c r="HO4594"/>
      <c r="HP4594"/>
      <c r="HQ4594"/>
      <c r="HR4594"/>
      <c r="HS4594"/>
      <c r="HT4594"/>
      <c r="HU4594"/>
      <c r="HV4594"/>
      <c r="HW4594"/>
      <c r="HX4594"/>
      <c r="HY4594"/>
      <c r="HZ4594"/>
      <c r="IA4594"/>
      <c r="IB4594"/>
      <c r="IC4594"/>
      <c r="ID4594"/>
      <c r="IE4594"/>
      <c r="IF4594"/>
      <c r="IG4594"/>
      <c r="IH4594"/>
      <c r="II4594"/>
      <c r="IJ4594"/>
      <c r="IK4594"/>
      <c r="IL4594"/>
      <c r="IM4594"/>
      <c r="IN4594"/>
      <c r="IO4594"/>
      <c r="IP4594"/>
      <c r="IQ4594"/>
      <c r="IR4594"/>
      <c r="IS4594"/>
      <c r="IT4594"/>
      <c r="IU4594"/>
      <c r="IV4594"/>
    </row>
    <row r="4595" spans="1:256" ht="12.5">
      <c r="A4595" s="305"/>
      <c r="B4595" s="65">
        <v>1</v>
      </c>
      <c r="C4595" s="66">
        <f t="shared" si="205"/>
        <v>0</v>
      </c>
      <c r="D4595" s="659" t="s">
        <v>90</v>
      </c>
      <c r="E4595" s="659" t="s">
        <v>90</v>
      </c>
      <c r="F4595" s="658" t="s">
        <v>87</v>
      </c>
      <c r="G4595" s="78"/>
      <c r="H4595" s="96" t="s">
        <v>88</v>
      </c>
      <c r="I4595" s="107" t="s">
        <v>4934</v>
      </c>
      <c r="J4595" s="81"/>
      <c r="K4595" s="72"/>
      <c r="L4595" s="72"/>
      <c r="M4595" s="72"/>
      <c r="N4595" s="72"/>
      <c r="O4595" s="72"/>
      <c r="P4595" s="72"/>
      <c r="Q4595" s="833"/>
      <c r="R4595" s="102"/>
      <c r="S4595" s="73"/>
      <c r="T4595" s="102"/>
      <c r="U4595" s="103"/>
      <c r="V4595" s="104"/>
      <c r="W4595"/>
      <c r="X4595"/>
      <c r="Y4595"/>
      <c r="Z4595"/>
      <c r="AA4595"/>
      <c r="AB4595"/>
      <c r="AC4595"/>
      <c r="AD4595"/>
      <c r="AE4595"/>
      <c r="AF4595"/>
      <c r="AG4595"/>
      <c r="AH4595"/>
      <c r="AI4595"/>
      <c r="AJ4595"/>
      <c r="AK4595"/>
      <c r="AL4595"/>
      <c r="AM4595"/>
      <c r="AN4595"/>
      <c r="AO4595"/>
      <c r="AP4595"/>
      <c r="AQ4595"/>
      <c r="AR4595"/>
      <c r="AS4595"/>
      <c r="AT4595"/>
      <c r="AU4595"/>
      <c r="AV4595"/>
      <c r="AW4595"/>
      <c r="AX4595"/>
      <c r="AY4595"/>
      <c r="AZ4595"/>
      <c r="BA4595"/>
      <c r="BB4595"/>
      <c r="BC4595"/>
      <c r="BD4595"/>
      <c r="BE4595"/>
      <c r="BF4595"/>
      <c r="BG4595"/>
      <c r="BH4595"/>
      <c r="BI4595"/>
      <c r="BJ4595"/>
      <c r="BK4595"/>
      <c r="BL4595"/>
      <c r="BM4595"/>
      <c r="BN4595"/>
      <c r="BO4595"/>
      <c r="BP4595"/>
      <c r="BQ4595"/>
      <c r="BR4595"/>
      <c r="BS4595"/>
      <c r="BT4595"/>
      <c r="BU4595"/>
      <c r="BV4595"/>
      <c r="BW4595"/>
      <c r="BX4595"/>
      <c r="BY4595"/>
      <c r="BZ4595"/>
      <c r="CA4595"/>
      <c r="CB4595"/>
      <c r="CC4595"/>
      <c r="CD4595"/>
      <c r="CE4595"/>
      <c r="CF4595"/>
      <c r="CG4595"/>
      <c r="CH4595"/>
      <c r="CI4595"/>
      <c r="CJ4595"/>
      <c r="CK4595"/>
      <c r="CL4595"/>
      <c r="CM4595"/>
      <c r="CN4595"/>
      <c r="CO4595"/>
      <c r="CP4595"/>
      <c r="CQ4595"/>
      <c r="CR4595"/>
      <c r="CS4595"/>
      <c r="CT4595"/>
      <c r="CU4595"/>
      <c r="CV4595"/>
      <c r="CW4595"/>
      <c r="CX4595"/>
      <c r="CY4595"/>
      <c r="CZ4595"/>
      <c r="DA4595"/>
      <c r="DB4595"/>
      <c r="DC4595"/>
      <c r="DD4595"/>
      <c r="DE4595"/>
      <c r="DF4595"/>
      <c r="DG4595"/>
      <c r="DH4595"/>
      <c r="DI4595"/>
      <c r="DJ4595"/>
      <c r="DK4595"/>
      <c r="DL4595"/>
      <c r="DM4595"/>
      <c r="DN4595"/>
      <c r="DO4595"/>
      <c r="DP4595"/>
      <c r="DQ4595"/>
      <c r="DR4595"/>
      <c r="DS4595"/>
      <c r="DT4595"/>
      <c r="DU4595"/>
      <c r="DV4595"/>
      <c r="DW4595"/>
      <c r="DX4595"/>
      <c r="DY4595"/>
      <c r="DZ4595"/>
      <c r="EA4595"/>
      <c r="EB4595"/>
      <c r="EC4595"/>
      <c r="ED4595"/>
      <c r="EE4595"/>
      <c r="EF4595"/>
      <c r="EG4595"/>
      <c r="EH4595"/>
      <c r="EI4595"/>
      <c r="EJ4595"/>
      <c r="EK4595"/>
      <c r="EL4595"/>
      <c r="EM4595"/>
      <c r="EN4595"/>
      <c r="EO4595"/>
      <c r="EP4595"/>
      <c r="EQ4595"/>
      <c r="ER4595"/>
      <c r="ES4595"/>
      <c r="ET4595"/>
      <c r="EU4595"/>
      <c r="EV4595"/>
      <c r="EW4595"/>
      <c r="EX4595"/>
      <c r="EY4595"/>
      <c r="EZ4595"/>
      <c r="FA4595"/>
      <c r="FB4595"/>
      <c r="FC4595"/>
      <c r="FD4595"/>
      <c r="FE4595"/>
      <c r="FF4595"/>
      <c r="FG4595"/>
      <c r="FH4595"/>
      <c r="FI4595"/>
      <c r="FJ4595"/>
      <c r="FK4595"/>
      <c r="FL4595"/>
      <c r="FM4595"/>
      <c r="FN4595"/>
      <c r="FO4595"/>
      <c r="FP4595"/>
      <c r="FQ4595"/>
      <c r="FR4595"/>
      <c r="FS4595"/>
      <c r="FT4595"/>
      <c r="FU4595"/>
      <c r="FV4595"/>
      <c r="FW4595"/>
      <c r="FX4595"/>
      <c r="FY4595"/>
      <c r="FZ4595"/>
      <c r="GA4595"/>
      <c r="GB4595"/>
      <c r="GC4595"/>
      <c r="GD4595"/>
      <c r="GE4595"/>
      <c r="GF4595"/>
      <c r="GG4595"/>
      <c r="GH4595"/>
      <c r="GI4595"/>
      <c r="GJ4595"/>
      <c r="GK4595"/>
      <c r="GL4595"/>
      <c r="GM4595"/>
      <c r="GN4595"/>
      <c r="GO4595"/>
      <c r="GP4595"/>
      <c r="GQ4595"/>
      <c r="GR4595"/>
      <c r="GS4595"/>
      <c r="GT4595"/>
      <c r="GU4595"/>
      <c r="GV4595"/>
      <c r="GW4595"/>
      <c r="GX4595"/>
      <c r="GY4595"/>
      <c r="GZ4595"/>
      <c r="HA4595"/>
      <c r="HB4595"/>
      <c r="HC4595"/>
      <c r="HD4595"/>
      <c r="HE4595"/>
      <c r="HF4595"/>
      <c r="HG4595"/>
      <c r="HH4595"/>
      <c r="HI4595"/>
      <c r="HJ4595"/>
      <c r="HK4595"/>
      <c r="HL4595"/>
      <c r="HM4595"/>
      <c r="HN4595"/>
      <c r="HO4595"/>
      <c r="HP4595"/>
      <c r="HQ4595"/>
      <c r="HR4595"/>
      <c r="HS4595"/>
      <c r="HT4595"/>
      <c r="HU4595"/>
      <c r="HV4595"/>
      <c r="HW4595"/>
      <c r="HX4595"/>
      <c r="HY4595"/>
      <c r="HZ4595"/>
      <c r="IA4595"/>
      <c r="IB4595"/>
      <c r="IC4595"/>
      <c r="ID4595"/>
      <c r="IE4595"/>
      <c r="IF4595"/>
      <c r="IG4595"/>
      <c r="IH4595"/>
      <c r="II4595"/>
      <c r="IJ4595"/>
      <c r="IK4595"/>
      <c r="IL4595"/>
      <c r="IM4595"/>
      <c r="IN4595"/>
      <c r="IO4595"/>
      <c r="IP4595"/>
      <c r="IQ4595"/>
      <c r="IR4595"/>
      <c r="IS4595"/>
      <c r="IT4595"/>
      <c r="IU4595"/>
      <c r="IV4595"/>
    </row>
    <row r="4596" spans="1:256" ht="12.5">
      <c r="A4596"/>
      <c r="B4596" s="65">
        <v>1</v>
      </c>
      <c r="C4596" s="66">
        <f t="shared" si="205"/>
        <v>0</v>
      </c>
      <c r="D4596" s="658" t="s">
        <v>87</v>
      </c>
      <c r="E4596" s="656" t="s">
        <v>99</v>
      </c>
      <c r="F4596" s="656" t="s">
        <v>99</v>
      </c>
      <c r="G4596" s="78"/>
      <c r="H4596" s="96" t="s">
        <v>114</v>
      </c>
      <c r="I4596" s="107" t="s">
        <v>4935</v>
      </c>
      <c r="J4596" s="81"/>
      <c r="K4596" s="72"/>
      <c r="L4596" s="72"/>
      <c r="M4596" s="72"/>
      <c r="N4596" s="72"/>
      <c r="O4596" s="72"/>
      <c r="P4596" s="72"/>
      <c r="Q4596" s="833"/>
      <c r="R4596" s="102"/>
      <c r="S4596" s="73"/>
      <c r="T4596" s="102"/>
      <c r="U4596" s="103"/>
      <c r="V4596" s="104"/>
      <c r="W4596"/>
      <c r="X4596"/>
      <c r="Y4596"/>
      <c r="Z4596"/>
      <c r="AA4596"/>
      <c r="AB4596"/>
      <c r="AC4596"/>
      <c r="AD4596"/>
      <c r="AE4596"/>
      <c r="AF4596"/>
      <c r="AG4596"/>
      <c r="AH4596"/>
      <c r="AI4596"/>
      <c r="AJ4596"/>
      <c r="AK4596"/>
      <c r="AL4596"/>
      <c r="AM4596"/>
      <c r="AN4596"/>
      <c r="AO4596"/>
      <c r="AP4596"/>
      <c r="AQ4596"/>
      <c r="AR4596"/>
      <c r="AS4596"/>
      <c r="AT4596"/>
      <c r="AU4596"/>
      <c r="AV4596"/>
      <c r="AW4596"/>
      <c r="AX4596"/>
      <c r="AY4596"/>
      <c r="AZ4596"/>
      <c r="BA4596"/>
      <c r="BB4596"/>
      <c r="BC4596"/>
      <c r="BD4596"/>
      <c r="BE4596"/>
      <c r="BF4596"/>
      <c r="BG4596"/>
      <c r="BH4596"/>
      <c r="BI4596"/>
      <c r="BJ4596"/>
      <c r="BK4596"/>
      <c r="BL4596"/>
      <c r="BM4596"/>
      <c r="BN4596"/>
      <c r="BO4596"/>
      <c r="BP4596"/>
      <c r="BQ4596"/>
      <c r="BR4596"/>
      <c r="BS4596"/>
      <c r="BT4596"/>
      <c r="BU4596"/>
      <c r="BV4596"/>
      <c r="BW4596"/>
      <c r="BX4596"/>
      <c r="BY4596"/>
      <c r="BZ4596"/>
      <c r="CA4596"/>
      <c r="CB4596"/>
      <c r="CC4596"/>
      <c r="CD4596"/>
      <c r="CE4596"/>
      <c r="CF4596"/>
      <c r="CG4596"/>
      <c r="CH4596"/>
      <c r="CI4596"/>
      <c r="CJ4596"/>
      <c r="CK4596"/>
      <c r="CL4596"/>
      <c r="CM4596"/>
      <c r="CN4596"/>
      <c r="CO4596"/>
      <c r="CP4596"/>
      <c r="CQ4596"/>
      <c r="CR4596"/>
      <c r="CS4596"/>
      <c r="CT4596"/>
      <c r="CU4596"/>
      <c r="CV4596"/>
      <c r="CW4596"/>
      <c r="CX4596"/>
      <c r="CY4596"/>
      <c r="CZ4596"/>
      <c r="DA4596"/>
      <c r="DB4596"/>
      <c r="DC4596"/>
      <c r="DD4596"/>
      <c r="DE4596"/>
      <c r="DF4596"/>
      <c r="DG4596"/>
      <c r="DH4596"/>
      <c r="DI4596"/>
      <c r="DJ4596"/>
      <c r="DK4596"/>
      <c r="DL4596"/>
      <c r="DM4596"/>
      <c r="DN4596"/>
      <c r="DO4596"/>
      <c r="DP4596"/>
      <c r="DQ4596"/>
      <c r="DR4596"/>
      <c r="DS4596"/>
      <c r="DT4596"/>
      <c r="DU4596"/>
      <c r="DV4596"/>
      <c r="DW4596"/>
      <c r="DX4596"/>
      <c r="DY4596"/>
      <c r="DZ4596"/>
      <c r="EA4596"/>
      <c r="EB4596"/>
      <c r="EC4596"/>
      <c r="ED4596"/>
      <c r="EE4596"/>
      <c r="EF4596"/>
      <c r="EG4596"/>
      <c r="EH4596"/>
      <c r="EI4596"/>
      <c r="EJ4596"/>
      <c r="EK4596"/>
      <c r="EL4596"/>
      <c r="EM4596"/>
      <c r="EN4596"/>
      <c r="EO4596"/>
      <c r="EP4596"/>
      <c r="EQ4596"/>
      <c r="ER4596"/>
      <c r="ES4596"/>
      <c r="ET4596"/>
      <c r="EU4596"/>
      <c r="EV4596"/>
      <c r="EW4596"/>
      <c r="EX4596"/>
      <c r="EY4596"/>
      <c r="EZ4596"/>
      <c r="FA4596"/>
      <c r="FB4596"/>
      <c r="FC4596"/>
      <c r="FD4596"/>
      <c r="FE4596"/>
      <c r="FF4596"/>
      <c r="FG4596"/>
      <c r="FH4596"/>
      <c r="FI4596"/>
      <c r="FJ4596"/>
      <c r="FK4596"/>
      <c r="FL4596"/>
      <c r="FM4596"/>
      <c r="FN4596"/>
      <c r="FO4596"/>
      <c r="FP4596"/>
      <c r="FQ4596"/>
      <c r="FR4596"/>
      <c r="FS4596"/>
      <c r="FT4596"/>
      <c r="FU4596"/>
      <c r="FV4596"/>
      <c r="FW4596"/>
      <c r="FX4596"/>
      <c r="FY4596"/>
      <c r="FZ4596"/>
      <c r="GA4596"/>
      <c r="GB4596"/>
      <c r="GC4596"/>
      <c r="GD4596"/>
      <c r="GE4596"/>
      <c r="GF4596"/>
      <c r="GG4596"/>
      <c r="GH4596"/>
      <c r="GI4596"/>
      <c r="GJ4596"/>
      <c r="GK4596"/>
      <c r="GL4596"/>
      <c r="GM4596"/>
      <c r="GN4596"/>
      <c r="GO4596"/>
      <c r="GP4596"/>
      <c r="GQ4596"/>
      <c r="GR4596"/>
      <c r="GS4596"/>
      <c r="GT4596"/>
      <c r="GU4596"/>
      <c r="GV4596"/>
      <c r="GW4596"/>
      <c r="GX4596"/>
      <c r="GY4596"/>
      <c r="GZ4596"/>
      <c r="HA4596"/>
      <c r="HB4596"/>
      <c r="HC4596"/>
      <c r="HD4596"/>
      <c r="HE4596"/>
      <c r="HF4596"/>
      <c r="HG4596"/>
      <c r="HH4596"/>
      <c r="HI4596"/>
      <c r="HJ4596"/>
      <c r="HK4596"/>
      <c r="HL4596"/>
      <c r="HM4596"/>
      <c r="HN4596"/>
      <c r="HO4596"/>
      <c r="HP4596"/>
      <c r="HQ4596"/>
      <c r="HR4596"/>
      <c r="HS4596"/>
      <c r="HT4596"/>
      <c r="HU4596"/>
      <c r="HV4596"/>
      <c r="HW4596"/>
      <c r="HX4596"/>
      <c r="HY4596"/>
      <c r="HZ4596"/>
      <c r="IA4596"/>
      <c r="IB4596"/>
      <c r="IC4596"/>
      <c r="ID4596"/>
      <c r="IE4596"/>
      <c r="IF4596"/>
      <c r="IG4596"/>
      <c r="IH4596"/>
      <c r="II4596"/>
      <c r="IJ4596"/>
      <c r="IK4596"/>
      <c r="IL4596"/>
      <c r="IM4596"/>
      <c r="IN4596"/>
      <c r="IO4596"/>
      <c r="IP4596"/>
      <c r="IQ4596"/>
      <c r="IR4596"/>
      <c r="IS4596"/>
      <c r="IT4596"/>
      <c r="IU4596"/>
      <c r="IV4596"/>
    </row>
    <row r="4597" spans="1:256" ht="12.5">
      <c r="A4597" s="305"/>
      <c r="B4597" s="65">
        <v>1</v>
      </c>
      <c r="C4597" s="66">
        <f t="shared" si="205"/>
        <v>0</v>
      </c>
      <c r="D4597" s="663" t="s">
        <v>90</v>
      </c>
      <c r="E4597" s="663" t="s">
        <v>90</v>
      </c>
      <c r="F4597" s="248" t="s">
        <v>68</v>
      </c>
      <c r="G4597" s="78"/>
      <c r="H4597" s="96" t="s">
        <v>101</v>
      </c>
      <c r="I4597" s="107" t="s">
        <v>4936</v>
      </c>
      <c r="J4597" s="81"/>
      <c r="K4597" s="72"/>
      <c r="L4597" s="72"/>
      <c r="M4597" s="72"/>
      <c r="N4597" s="72"/>
      <c r="O4597" s="72"/>
      <c r="P4597" s="72"/>
      <c r="Q4597" s="833"/>
      <c r="R4597" s="102"/>
      <c r="S4597" s="73"/>
      <c r="T4597" s="102"/>
      <c r="U4597" s="103"/>
      <c r="V4597" s="104"/>
      <c r="W4597"/>
      <c r="X4597"/>
      <c r="Y4597"/>
      <c r="Z4597"/>
      <c r="AA4597"/>
      <c r="AB4597"/>
      <c r="AC4597"/>
      <c r="AD4597"/>
      <c r="AE4597"/>
      <c r="AF4597"/>
      <c r="AG4597"/>
      <c r="AH4597"/>
      <c r="AI4597"/>
      <c r="AJ4597"/>
      <c r="AK4597"/>
      <c r="AL4597"/>
      <c r="AM4597"/>
      <c r="AN4597"/>
      <c r="AO4597"/>
      <c r="AP4597"/>
      <c r="AQ4597"/>
      <c r="AR4597"/>
      <c r="AS4597"/>
      <c r="AT4597"/>
      <c r="AU4597"/>
      <c r="AV4597"/>
      <c r="AW4597"/>
      <c r="AX4597"/>
      <c r="AY4597"/>
      <c r="AZ4597"/>
      <c r="BA4597"/>
      <c r="BB4597"/>
      <c r="BC4597"/>
      <c r="BD4597"/>
      <c r="BE4597"/>
      <c r="BF4597"/>
      <c r="BG4597"/>
      <c r="BH4597"/>
      <c r="BI4597"/>
      <c r="BJ4597"/>
      <c r="BK4597"/>
      <c r="BL4597"/>
      <c r="BM4597"/>
      <c r="BN4597"/>
      <c r="BO4597"/>
      <c r="BP4597"/>
      <c r="BQ4597"/>
      <c r="BR4597"/>
      <c r="BS4597"/>
      <c r="BT4597"/>
      <c r="BU4597"/>
      <c r="BV4597"/>
      <c r="BW4597"/>
      <c r="BX4597"/>
      <c r="BY4597"/>
      <c r="BZ4597"/>
      <c r="CA4597"/>
      <c r="CB4597"/>
      <c r="CC4597"/>
      <c r="CD4597"/>
      <c r="CE4597"/>
      <c r="CF4597"/>
      <c r="CG4597"/>
      <c r="CH4597"/>
      <c r="CI4597"/>
      <c r="CJ4597"/>
      <c r="CK4597"/>
      <c r="CL4597"/>
      <c r="CM4597"/>
      <c r="CN4597"/>
      <c r="CO4597"/>
      <c r="CP4597"/>
      <c r="CQ4597"/>
      <c r="CR4597"/>
      <c r="CS4597"/>
      <c r="CT4597"/>
      <c r="CU4597"/>
      <c r="CV4597"/>
      <c r="CW4597"/>
      <c r="CX4597"/>
      <c r="CY4597"/>
      <c r="CZ4597"/>
      <c r="DA4597"/>
      <c r="DB4597"/>
      <c r="DC4597"/>
      <c r="DD4597"/>
      <c r="DE4597"/>
      <c r="DF4597"/>
      <c r="DG4597"/>
      <c r="DH4597"/>
      <c r="DI4597"/>
      <c r="DJ4597"/>
      <c r="DK4597"/>
      <c r="DL4597"/>
      <c r="DM4597"/>
      <c r="DN4597"/>
      <c r="DO4597"/>
      <c r="DP4597"/>
      <c r="DQ4597"/>
      <c r="DR4597"/>
      <c r="DS4597"/>
      <c r="DT4597"/>
      <c r="DU4597"/>
      <c r="DV4597"/>
      <c r="DW4597"/>
      <c r="DX4597"/>
      <c r="DY4597"/>
      <c r="DZ4597"/>
      <c r="EA4597"/>
      <c r="EB4597"/>
      <c r="EC4597"/>
      <c r="ED4597"/>
      <c r="EE4597"/>
      <c r="EF4597"/>
      <c r="EG4597"/>
      <c r="EH4597"/>
      <c r="EI4597"/>
      <c r="EJ4597"/>
      <c r="EK4597"/>
      <c r="EL4597"/>
      <c r="EM4597"/>
      <c r="EN4597"/>
      <c r="EO4597"/>
      <c r="EP4597"/>
      <c r="EQ4597"/>
      <c r="ER4597"/>
      <c r="ES4597"/>
      <c r="ET4597"/>
      <c r="EU4597"/>
      <c r="EV4597"/>
      <c r="EW4597"/>
      <c r="EX4597"/>
      <c r="EY4597"/>
      <c r="EZ4597"/>
      <c r="FA4597"/>
      <c r="FB4597"/>
      <c r="FC4597"/>
      <c r="FD4597"/>
      <c r="FE4597"/>
      <c r="FF4597"/>
      <c r="FG4597"/>
      <c r="FH4597"/>
      <c r="FI4597"/>
      <c r="FJ4597"/>
      <c r="FK4597"/>
      <c r="FL4597"/>
      <c r="FM4597"/>
      <c r="FN4597"/>
      <c r="FO4597"/>
      <c r="FP4597"/>
      <c r="FQ4597"/>
      <c r="FR4597"/>
      <c r="FS4597"/>
      <c r="FT4597"/>
      <c r="FU4597"/>
      <c r="FV4597"/>
      <c r="FW4597"/>
      <c r="FX4597"/>
      <c r="FY4597"/>
      <c r="FZ4597"/>
      <c r="GA4597"/>
      <c r="GB4597"/>
      <c r="GC4597"/>
      <c r="GD4597"/>
      <c r="GE4597"/>
      <c r="GF4597"/>
      <c r="GG4597"/>
      <c r="GH4597"/>
      <c r="GI4597"/>
      <c r="GJ4597"/>
      <c r="GK4597"/>
      <c r="GL4597"/>
      <c r="GM4597"/>
      <c r="GN4597"/>
      <c r="GO4597"/>
      <c r="GP4597"/>
      <c r="GQ4597"/>
      <c r="GR4597"/>
      <c r="GS4597"/>
      <c r="GT4597"/>
      <c r="GU4597"/>
      <c r="GV4597"/>
      <c r="GW4597"/>
      <c r="GX4597"/>
      <c r="GY4597"/>
      <c r="GZ4597"/>
      <c r="HA4597"/>
      <c r="HB4597"/>
      <c r="HC4597"/>
      <c r="HD4597"/>
      <c r="HE4597"/>
      <c r="HF4597"/>
      <c r="HG4597"/>
      <c r="HH4597"/>
      <c r="HI4597"/>
      <c r="HJ4597"/>
      <c r="HK4597"/>
      <c r="HL4597"/>
      <c r="HM4597"/>
      <c r="HN4597"/>
      <c r="HO4597"/>
      <c r="HP4597"/>
      <c r="HQ4597"/>
      <c r="HR4597"/>
      <c r="HS4597"/>
      <c r="HT4597"/>
      <c r="HU4597"/>
      <c r="HV4597"/>
      <c r="HW4597"/>
      <c r="HX4597"/>
      <c r="HY4597"/>
      <c r="HZ4597"/>
      <c r="IA4597"/>
      <c r="IB4597"/>
      <c r="IC4597"/>
      <c r="ID4597"/>
      <c r="IE4597"/>
      <c r="IF4597"/>
      <c r="IG4597"/>
      <c r="IH4597"/>
      <c r="II4597"/>
      <c r="IJ4597"/>
      <c r="IK4597"/>
      <c r="IL4597"/>
      <c r="IM4597"/>
      <c r="IN4597"/>
      <c r="IO4597"/>
      <c r="IP4597"/>
      <c r="IQ4597"/>
      <c r="IR4597"/>
      <c r="IS4597"/>
      <c r="IT4597"/>
      <c r="IU4597"/>
      <c r="IV4597"/>
    </row>
    <row r="4598" spans="1:256" ht="12.5">
      <c r="A4598" s="305"/>
      <c r="B4598" s="65">
        <v>1</v>
      </c>
      <c r="C4598" s="66">
        <f t="shared" si="205"/>
        <v>1</v>
      </c>
      <c r="D4598" s="658" t="s">
        <v>68</v>
      </c>
      <c r="E4598" s="658" t="s">
        <v>87</v>
      </c>
      <c r="F4598" s="656" t="s">
        <v>70</v>
      </c>
      <c r="G4598" s="78"/>
      <c r="H4598" s="96" t="s">
        <v>135</v>
      </c>
      <c r="I4598" s="107" t="s">
        <v>4937</v>
      </c>
      <c r="J4598" s="81"/>
      <c r="K4598" s="72"/>
      <c r="L4598" s="72"/>
      <c r="M4598" s="72"/>
      <c r="N4598" s="72"/>
      <c r="O4598" s="72"/>
      <c r="P4598" s="72"/>
      <c r="Q4598" s="833"/>
      <c r="R4598" s="102"/>
      <c r="S4598" s="73"/>
      <c r="T4598" s="102"/>
      <c r="U4598" s="103"/>
      <c r="V4598" s="104"/>
      <c r="W4598"/>
      <c r="X4598"/>
      <c r="Y4598"/>
      <c r="Z4598"/>
      <c r="AA4598"/>
      <c r="AB4598"/>
      <c r="AC4598"/>
      <c r="AD4598"/>
      <c r="AE4598"/>
      <c r="AF4598"/>
      <c r="AG4598"/>
      <c r="AH4598"/>
      <c r="AI4598"/>
      <c r="AJ4598"/>
      <c r="AK4598"/>
      <c r="AL4598"/>
      <c r="AM4598"/>
      <c r="AN4598"/>
      <c r="AO4598"/>
      <c r="AP4598"/>
      <c r="AQ4598"/>
      <c r="AR4598"/>
      <c r="AS4598"/>
      <c r="AT4598"/>
      <c r="AU4598"/>
      <c r="AV4598"/>
      <c r="AW4598"/>
      <c r="AX4598"/>
      <c r="AY4598"/>
      <c r="AZ4598"/>
      <c r="BA4598"/>
      <c r="BB4598"/>
      <c r="BC4598"/>
      <c r="BD4598"/>
      <c r="BE4598"/>
      <c r="BF4598"/>
      <c r="BG4598"/>
      <c r="BH4598"/>
      <c r="BI4598"/>
      <c r="BJ4598"/>
      <c r="BK4598"/>
      <c r="BL4598"/>
      <c r="BM4598"/>
      <c r="BN4598"/>
      <c r="BO4598"/>
      <c r="BP4598"/>
      <c r="BQ4598"/>
      <c r="BR4598"/>
      <c r="BS4598"/>
      <c r="BT4598"/>
      <c r="BU4598"/>
      <c r="BV4598"/>
      <c r="BW4598"/>
      <c r="BX4598"/>
      <c r="BY4598"/>
      <c r="BZ4598"/>
      <c r="CA4598"/>
      <c r="CB4598"/>
      <c r="CC4598"/>
      <c r="CD4598"/>
      <c r="CE4598"/>
      <c r="CF4598"/>
      <c r="CG4598"/>
      <c r="CH4598"/>
      <c r="CI4598"/>
      <c r="CJ4598"/>
      <c r="CK4598"/>
      <c r="CL4598"/>
      <c r="CM4598"/>
      <c r="CN4598"/>
      <c r="CO4598"/>
      <c r="CP4598"/>
      <c r="CQ4598"/>
      <c r="CR4598"/>
      <c r="CS4598"/>
      <c r="CT4598"/>
      <c r="CU4598"/>
      <c r="CV4598"/>
      <c r="CW4598"/>
      <c r="CX4598"/>
      <c r="CY4598"/>
      <c r="CZ4598"/>
      <c r="DA4598"/>
      <c r="DB4598"/>
      <c r="DC4598"/>
      <c r="DD4598"/>
      <c r="DE4598"/>
      <c r="DF4598"/>
      <c r="DG4598"/>
      <c r="DH4598"/>
      <c r="DI4598"/>
      <c r="DJ4598"/>
      <c r="DK4598"/>
      <c r="DL4598"/>
      <c r="DM4598"/>
      <c r="DN4598"/>
      <c r="DO4598"/>
      <c r="DP4598"/>
      <c r="DQ4598"/>
      <c r="DR4598"/>
      <c r="DS4598"/>
      <c r="DT4598"/>
      <c r="DU4598"/>
      <c r="DV4598"/>
      <c r="DW4598"/>
      <c r="DX4598"/>
      <c r="DY4598"/>
      <c r="DZ4598"/>
      <c r="EA4598"/>
      <c r="EB4598"/>
      <c r="EC4598"/>
      <c r="ED4598"/>
      <c r="EE4598"/>
      <c r="EF4598"/>
      <c r="EG4598"/>
      <c r="EH4598"/>
      <c r="EI4598"/>
      <c r="EJ4598"/>
      <c r="EK4598"/>
      <c r="EL4598"/>
      <c r="EM4598"/>
      <c r="EN4598"/>
      <c r="EO4598"/>
      <c r="EP4598"/>
      <c r="EQ4598"/>
      <c r="ER4598"/>
      <c r="ES4598"/>
      <c r="ET4598"/>
      <c r="EU4598"/>
      <c r="EV4598"/>
      <c r="EW4598"/>
      <c r="EX4598"/>
      <c r="EY4598"/>
      <c r="EZ4598"/>
      <c r="FA4598"/>
      <c r="FB4598"/>
      <c r="FC4598"/>
      <c r="FD4598"/>
      <c r="FE4598"/>
      <c r="FF4598"/>
      <c r="FG4598"/>
      <c r="FH4598"/>
      <c r="FI4598"/>
      <c r="FJ4598"/>
      <c r="FK4598"/>
      <c r="FL4598"/>
      <c r="FM4598"/>
      <c r="FN4598"/>
      <c r="FO4598"/>
      <c r="FP4598"/>
      <c r="FQ4598"/>
      <c r="FR4598"/>
      <c r="FS4598"/>
      <c r="FT4598"/>
      <c r="FU4598"/>
      <c r="FV4598"/>
      <c r="FW4598"/>
      <c r="FX4598"/>
      <c r="FY4598"/>
      <c r="FZ4598"/>
      <c r="GA4598"/>
      <c r="GB4598"/>
      <c r="GC4598"/>
      <c r="GD4598"/>
      <c r="GE4598"/>
      <c r="GF4598"/>
      <c r="GG4598"/>
      <c r="GH4598"/>
      <c r="GI4598"/>
      <c r="GJ4598"/>
      <c r="GK4598"/>
      <c r="GL4598"/>
      <c r="GM4598"/>
      <c r="GN4598"/>
      <c r="GO4598"/>
      <c r="GP4598"/>
      <c r="GQ4598"/>
      <c r="GR4598"/>
      <c r="GS4598"/>
      <c r="GT4598"/>
      <c r="GU4598"/>
      <c r="GV4598"/>
      <c r="GW4598"/>
      <c r="GX4598"/>
      <c r="GY4598"/>
      <c r="GZ4598"/>
      <c r="HA4598"/>
      <c r="HB4598"/>
      <c r="HC4598"/>
      <c r="HD4598"/>
      <c r="HE4598"/>
      <c r="HF4598"/>
      <c r="HG4598"/>
      <c r="HH4598"/>
      <c r="HI4598"/>
      <c r="HJ4598"/>
      <c r="HK4598"/>
      <c r="HL4598"/>
      <c r="HM4598"/>
      <c r="HN4598"/>
      <c r="HO4598"/>
      <c r="HP4598"/>
      <c r="HQ4598"/>
      <c r="HR4598"/>
      <c r="HS4598"/>
      <c r="HT4598"/>
      <c r="HU4598"/>
      <c r="HV4598"/>
      <c r="HW4598"/>
      <c r="HX4598"/>
      <c r="HY4598"/>
      <c r="HZ4598"/>
      <c r="IA4598"/>
      <c r="IB4598"/>
      <c r="IC4598"/>
      <c r="ID4598"/>
      <c r="IE4598"/>
      <c r="IF4598"/>
      <c r="IG4598"/>
      <c r="IH4598"/>
      <c r="II4598"/>
      <c r="IJ4598"/>
      <c r="IK4598"/>
      <c r="IL4598"/>
      <c r="IM4598"/>
      <c r="IN4598"/>
      <c r="IO4598"/>
      <c r="IP4598"/>
      <c r="IQ4598"/>
      <c r="IR4598"/>
      <c r="IS4598"/>
      <c r="IT4598"/>
      <c r="IU4598"/>
      <c r="IV4598"/>
    </row>
    <row r="4599" spans="1:256" ht="12.5">
      <c r="A4599" s="305"/>
      <c r="B4599" s="65">
        <v>1</v>
      </c>
      <c r="C4599" s="66">
        <f>IF(E4599="A",4,IF(E4599="B",3,IF(E4599="C",2,IF(E4599="D",1,0))))</f>
        <v>2</v>
      </c>
      <c r="D4599" s="99" t="s">
        <v>70</v>
      </c>
      <c r="E4599" s="77" t="s">
        <v>90</v>
      </c>
      <c r="F4599" s="76" t="s">
        <v>87</v>
      </c>
      <c r="G4599" s="78"/>
      <c r="H4599" s="96" t="s">
        <v>94</v>
      </c>
      <c r="I4599" s="107" t="s">
        <v>4938</v>
      </c>
      <c r="J4599" s="81"/>
      <c r="K4599" s="72"/>
      <c r="L4599" s="72"/>
      <c r="M4599" s="72"/>
      <c r="N4599" s="72"/>
      <c r="O4599" s="72"/>
      <c r="P4599" s="72"/>
      <c r="Q4599" s="833"/>
      <c r="R4599" s="102"/>
      <c r="S4599" s="73"/>
      <c r="T4599" s="102"/>
      <c r="U4599" s="103"/>
      <c r="V4599" s="104"/>
      <c r="W4599"/>
      <c r="X4599"/>
      <c r="Y4599"/>
      <c r="Z4599"/>
      <c r="AA4599"/>
      <c r="AB4599"/>
      <c r="AC4599"/>
      <c r="AD4599"/>
      <c r="AE4599"/>
      <c r="AF4599"/>
      <c r="AG4599"/>
      <c r="AH4599"/>
      <c r="AI4599"/>
      <c r="AJ4599"/>
      <c r="AK4599"/>
      <c r="AL4599"/>
      <c r="AM4599"/>
      <c r="AN4599"/>
      <c r="AO4599"/>
      <c r="AP4599"/>
      <c r="AQ4599"/>
      <c r="AR4599"/>
      <c r="AS4599"/>
      <c r="AT4599"/>
      <c r="AU4599"/>
      <c r="AV4599"/>
      <c r="AW4599"/>
      <c r="AX4599"/>
      <c r="AY4599"/>
      <c r="AZ4599"/>
      <c r="BA4599"/>
      <c r="BB4599"/>
      <c r="BC4599"/>
      <c r="BD4599"/>
      <c r="BE4599"/>
      <c r="BF4599"/>
      <c r="BG4599"/>
      <c r="BH4599"/>
      <c r="BI4599"/>
      <c r="BJ4599"/>
      <c r="BK4599"/>
      <c r="BL4599"/>
      <c r="BM4599"/>
      <c r="BN4599"/>
      <c r="BO4599"/>
      <c r="BP4599"/>
      <c r="BQ4599"/>
      <c r="BR4599"/>
      <c r="BS4599"/>
      <c r="BT4599"/>
      <c r="BU4599"/>
      <c r="BV4599"/>
      <c r="BW4599"/>
      <c r="BX4599"/>
      <c r="BY4599"/>
      <c r="BZ4599"/>
      <c r="CA4599"/>
      <c r="CB4599"/>
      <c r="CC4599"/>
      <c r="CD4599"/>
      <c r="CE4599"/>
      <c r="CF4599"/>
      <c r="CG4599"/>
      <c r="CH4599"/>
      <c r="CI4599"/>
      <c r="CJ4599"/>
      <c r="CK4599"/>
      <c r="CL4599"/>
      <c r="CM4599"/>
      <c r="CN4599"/>
      <c r="CO4599"/>
      <c r="CP4599"/>
      <c r="CQ4599"/>
      <c r="CR4599"/>
      <c r="CS4599"/>
      <c r="CT4599"/>
      <c r="CU4599"/>
      <c r="CV4599"/>
      <c r="CW4599"/>
      <c r="CX4599"/>
      <c r="CY4599"/>
      <c r="CZ4599"/>
      <c r="DA4599"/>
      <c r="DB4599"/>
      <c r="DC4599"/>
      <c r="DD4599"/>
      <c r="DE4599"/>
      <c r="DF4599"/>
      <c r="DG4599"/>
      <c r="DH4599"/>
      <c r="DI4599"/>
      <c r="DJ4599"/>
      <c r="DK4599"/>
      <c r="DL4599"/>
      <c r="DM4599"/>
      <c r="DN4599"/>
      <c r="DO4599"/>
      <c r="DP4599"/>
      <c r="DQ4599"/>
      <c r="DR4599"/>
      <c r="DS4599"/>
      <c r="DT4599"/>
      <c r="DU4599"/>
      <c r="DV4599"/>
      <c r="DW4599"/>
      <c r="DX4599"/>
      <c r="DY4599"/>
      <c r="DZ4599"/>
      <c r="EA4599"/>
      <c r="EB4599"/>
      <c r="EC4599"/>
      <c r="ED4599"/>
      <c r="EE4599"/>
      <c r="EF4599"/>
      <c r="EG4599"/>
      <c r="EH4599"/>
      <c r="EI4599"/>
      <c r="EJ4599"/>
      <c r="EK4599"/>
      <c r="EL4599"/>
      <c r="EM4599"/>
      <c r="EN4599"/>
      <c r="EO4599"/>
      <c r="EP4599"/>
      <c r="EQ4599"/>
      <c r="ER4599"/>
      <c r="ES4599"/>
      <c r="ET4599"/>
      <c r="EU4599"/>
      <c r="EV4599"/>
      <c r="EW4599"/>
      <c r="EX4599"/>
      <c r="EY4599"/>
      <c r="EZ4599"/>
      <c r="FA4599"/>
      <c r="FB4599"/>
      <c r="FC4599"/>
      <c r="FD4599"/>
      <c r="FE4599"/>
      <c r="FF4599"/>
      <c r="FG4599"/>
      <c r="FH4599"/>
      <c r="FI4599"/>
      <c r="FJ4599"/>
      <c r="FK4599"/>
      <c r="FL4599"/>
      <c r="FM4599"/>
      <c r="FN4599"/>
      <c r="FO4599"/>
      <c r="FP4599"/>
      <c r="FQ4599"/>
      <c r="FR4599"/>
      <c r="FS4599"/>
      <c r="FT4599"/>
      <c r="FU4599"/>
      <c r="FV4599"/>
      <c r="FW4599"/>
      <c r="FX4599"/>
      <c r="FY4599"/>
      <c r="FZ4599"/>
      <c r="GA4599"/>
      <c r="GB4599"/>
      <c r="GC4599"/>
      <c r="GD4599"/>
      <c r="GE4599"/>
      <c r="GF4599"/>
      <c r="GG4599"/>
      <c r="GH4599"/>
      <c r="GI4599"/>
      <c r="GJ4599"/>
      <c r="GK4599"/>
      <c r="GL4599"/>
      <c r="GM4599"/>
      <c r="GN4599"/>
      <c r="GO4599"/>
      <c r="GP4599"/>
      <c r="GQ4599"/>
      <c r="GR4599"/>
      <c r="GS4599"/>
      <c r="GT4599"/>
      <c r="GU4599"/>
      <c r="GV4599"/>
      <c r="GW4599"/>
      <c r="GX4599"/>
      <c r="GY4599"/>
      <c r="GZ4599"/>
      <c r="HA4599"/>
      <c r="HB4599"/>
      <c r="HC4599"/>
      <c r="HD4599"/>
      <c r="HE4599"/>
      <c r="HF4599"/>
      <c r="HG4599"/>
      <c r="HH4599"/>
      <c r="HI4599"/>
      <c r="HJ4599"/>
      <c r="HK4599"/>
      <c r="HL4599"/>
      <c r="HM4599"/>
      <c r="HN4599"/>
      <c r="HO4599"/>
      <c r="HP4599"/>
      <c r="HQ4599"/>
      <c r="HR4599"/>
      <c r="HS4599"/>
      <c r="HT4599"/>
      <c r="HU4599"/>
      <c r="HV4599"/>
      <c r="HW4599"/>
      <c r="HX4599"/>
      <c r="HY4599"/>
      <c r="HZ4599"/>
      <c r="IA4599"/>
      <c r="IB4599"/>
      <c r="IC4599"/>
      <c r="ID4599"/>
      <c r="IE4599"/>
      <c r="IF4599"/>
      <c r="IG4599"/>
      <c r="IH4599"/>
      <c r="II4599"/>
      <c r="IJ4599"/>
      <c r="IK4599"/>
      <c r="IL4599"/>
      <c r="IM4599"/>
      <c r="IN4599"/>
      <c r="IO4599"/>
      <c r="IP4599"/>
      <c r="IQ4599"/>
      <c r="IR4599"/>
      <c r="IS4599"/>
      <c r="IT4599"/>
      <c r="IU4599"/>
      <c r="IV4599"/>
    </row>
    <row r="4600" spans="1:256" ht="12.5">
      <c r="A4600" s="305"/>
      <c r="B4600" s="65">
        <v>1</v>
      </c>
      <c r="C4600" s="66">
        <f>IF(E4600="A",4,IF(E4600="B",3,IF(E4600="C",2,IF(E4600="D",1,0))))</f>
        <v>4</v>
      </c>
      <c r="D4600" s="77" t="s">
        <v>90</v>
      </c>
      <c r="E4600" s="76" t="s">
        <v>68</v>
      </c>
      <c r="F4600" s="77" t="s">
        <v>90</v>
      </c>
      <c r="G4600" s="78"/>
      <c r="H4600" s="96" t="s">
        <v>215</v>
      </c>
      <c r="I4600" s="107" t="s">
        <v>4939</v>
      </c>
      <c r="J4600" s="81" t="s">
        <v>7</v>
      </c>
      <c r="K4600" s="72"/>
      <c r="L4600" s="72"/>
      <c r="M4600" s="72"/>
      <c r="N4600" s="72"/>
      <c r="O4600" s="72"/>
      <c r="P4600" s="72"/>
      <c r="Q4600" s="833"/>
      <c r="R4600" s="102"/>
      <c r="S4600" s="73"/>
      <c r="T4600" s="102"/>
      <c r="U4600" s="103"/>
      <c r="V4600" s="104"/>
      <c r="W4600"/>
      <c r="X4600"/>
      <c r="Y4600"/>
      <c r="Z4600"/>
      <c r="AA4600"/>
      <c r="AB4600"/>
      <c r="AC4600"/>
      <c r="AD4600"/>
      <c r="AE4600"/>
      <c r="AF4600"/>
      <c r="AG4600"/>
      <c r="AH4600"/>
      <c r="AI4600"/>
      <c r="AJ4600"/>
      <c r="AK4600"/>
      <c r="AL4600"/>
      <c r="AM4600"/>
      <c r="AN4600"/>
      <c r="AO4600"/>
      <c r="AP4600"/>
      <c r="AQ4600"/>
      <c r="AR4600"/>
      <c r="AS4600"/>
      <c r="AT4600"/>
      <c r="AU4600"/>
      <c r="AV4600"/>
      <c r="AW4600"/>
      <c r="AX4600"/>
      <c r="AY4600"/>
      <c r="AZ4600"/>
      <c r="BA4600"/>
      <c r="BB4600"/>
      <c r="BC4600"/>
      <c r="BD4600"/>
      <c r="BE4600"/>
      <c r="BF4600"/>
      <c r="BG4600"/>
      <c r="BH4600"/>
      <c r="BI4600"/>
      <c r="BJ4600"/>
      <c r="BK4600"/>
      <c r="BL4600"/>
      <c r="BM4600"/>
      <c r="BN4600"/>
      <c r="BO4600"/>
      <c r="BP4600"/>
      <c r="BQ4600"/>
      <c r="BR4600"/>
      <c r="BS4600"/>
      <c r="BT4600"/>
      <c r="BU4600"/>
      <c r="BV4600"/>
      <c r="BW4600"/>
      <c r="BX4600"/>
      <c r="BY4600"/>
      <c r="BZ4600"/>
      <c r="CA4600"/>
      <c r="CB4600"/>
      <c r="CC4600"/>
      <c r="CD4600"/>
      <c r="CE4600"/>
      <c r="CF4600"/>
      <c r="CG4600"/>
      <c r="CH4600"/>
      <c r="CI4600"/>
      <c r="CJ4600"/>
      <c r="CK4600"/>
      <c r="CL4600"/>
      <c r="CM4600"/>
      <c r="CN4600"/>
      <c r="CO4600"/>
      <c r="CP4600"/>
      <c r="CQ4600"/>
      <c r="CR4600"/>
      <c r="CS4600"/>
      <c r="CT4600"/>
      <c r="CU4600"/>
      <c r="CV4600"/>
      <c r="CW4600"/>
      <c r="CX4600"/>
      <c r="CY4600"/>
      <c r="CZ4600"/>
      <c r="DA4600"/>
      <c r="DB4600"/>
      <c r="DC4600"/>
      <c r="DD4600"/>
      <c r="DE4600"/>
      <c r="DF4600"/>
      <c r="DG4600"/>
      <c r="DH4600"/>
      <c r="DI4600"/>
      <c r="DJ4600"/>
      <c r="DK4600"/>
      <c r="DL4600"/>
      <c r="DM4600"/>
      <c r="DN4600"/>
      <c r="DO4600"/>
      <c r="DP4600"/>
      <c r="DQ4600"/>
      <c r="DR4600"/>
      <c r="DS4600"/>
      <c r="DT4600"/>
      <c r="DU4600"/>
      <c r="DV4600"/>
      <c r="DW4600"/>
      <c r="DX4600"/>
      <c r="DY4600"/>
      <c r="DZ4600"/>
      <c r="EA4600"/>
      <c r="EB4600"/>
      <c r="EC4600"/>
      <c r="ED4600"/>
      <c r="EE4600"/>
      <c r="EF4600"/>
      <c r="EG4600"/>
      <c r="EH4600"/>
      <c r="EI4600"/>
      <c r="EJ4600"/>
      <c r="EK4600"/>
      <c r="EL4600"/>
      <c r="EM4600"/>
      <c r="EN4600"/>
      <c r="EO4600"/>
      <c r="EP4600"/>
      <c r="EQ4600"/>
      <c r="ER4600"/>
      <c r="ES4600"/>
      <c r="ET4600"/>
      <c r="EU4600"/>
      <c r="EV4600"/>
      <c r="EW4600"/>
      <c r="EX4600"/>
      <c r="EY4600"/>
      <c r="EZ4600"/>
      <c r="FA4600"/>
      <c r="FB4600"/>
      <c r="FC4600"/>
      <c r="FD4600"/>
      <c r="FE4600"/>
      <c r="FF4600"/>
      <c r="FG4600"/>
      <c r="FH4600"/>
      <c r="FI4600"/>
      <c r="FJ4600"/>
      <c r="FK4600"/>
      <c r="FL4600"/>
      <c r="FM4600"/>
      <c r="FN4600"/>
      <c r="FO4600"/>
      <c r="FP4600"/>
      <c r="FQ4600"/>
      <c r="FR4600"/>
      <c r="FS4600"/>
      <c r="FT4600"/>
      <c r="FU4600"/>
      <c r="FV4600"/>
      <c r="FW4600"/>
      <c r="FX4600"/>
      <c r="FY4600"/>
      <c r="FZ4600"/>
      <c r="GA4600"/>
      <c r="GB4600"/>
      <c r="GC4600"/>
      <c r="GD4600"/>
      <c r="GE4600"/>
      <c r="GF4600"/>
      <c r="GG4600"/>
      <c r="GH4600"/>
      <c r="GI4600"/>
      <c r="GJ4600"/>
      <c r="GK4600"/>
      <c r="GL4600"/>
      <c r="GM4600"/>
      <c r="GN4600"/>
      <c r="GO4600"/>
      <c r="GP4600"/>
      <c r="GQ4600"/>
      <c r="GR4600"/>
      <c r="GS4600"/>
      <c r="GT4600"/>
      <c r="GU4600"/>
      <c r="GV4600"/>
      <c r="GW4600"/>
      <c r="GX4600"/>
      <c r="GY4600"/>
      <c r="GZ4600"/>
      <c r="HA4600"/>
      <c r="HB4600"/>
      <c r="HC4600"/>
      <c r="HD4600"/>
      <c r="HE4600"/>
      <c r="HF4600"/>
      <c r="HG4600"/>
      <c r="HH4600"/>
      <c r="HI4600"/>
      <c r="HJ4600"/>
      <c r="HK4600"/>
      <c r="HL4600"/>
      <c r="HM4600"/>
      <c r="HN4600"/>
      <c r="HO4600"/>
      <c r="HP4600"/>
      <c r="HQ4600"/>
      <c r="HR4600"/>
      <c r="HS4600"/>
      <c r="HT4600"/>
      <c r="HU4600"/>
      <c r="HV4600"/>
      <c r="HW4600"/>
      <c r="HX4600"/>
      <c r="HY4600"/>
      <c r="HZ4600"/>
      <c r="IA4600"/>
      <c r="IB4600"/>
      <c r="IC4600"/>
      <c r="ID4600"/>
      <c r="IE4600"/>
      <c r="IF4600"/>
      <c r="IG4600"/>
      <c r="IH4600"/>
      <c r="II4600"/>
      <c r="IJ4600"/>
      <c r="IK4600"/>
      <c r="IL4600"/>
      <c r="IM4600"/>
      <c r="IN4600"/>
      <c r="IO4600"/>
      <c r="IP4600"/>
      <c r="IQ4600"/>
      <c r="IR4600"/>
      <c r="IS4600"/>
      <c r="IT4600"/>
      <c r="IU4600"/>
      <c r="IV4600"/>
    </row>
    <row r="4601" spans="1:256" ht="12.5">
      <c r="A4601" s="305"/>
      <c r="B4601" s="65">
        <v>1</v>
      </c>
      <c r="C4601" s="66">
        <v>2</v>
      </c>
      <c r="D4601" s="77" t="s">
        <v>90</v>
      </c>
      <c r="E4601" s="77" t="s">
        <v>90</v>
      </c>
      <c r="F4601" s="99" t="s">
        <v>70</v>
      </c>
      <c r="G4601" s="78"/>
      <c r="H4601" s="96" t="s">
        <v>88</v>
      </c>
      <c r="I4601" s="107" t="s">
        <v>4940</v>
      </c>
      <c r="J4601" s="81" t="s">
        <v>10</v>
      </c>
      <c r="K4601" s="72"/>
      <c r="L4601" s="72"/>
      <c r="M4601" s="72"/>
      <c r="N4601" s="72"/>
      <c r="O4601" s="72"/>
      <c r="P4601" s="72"/>
      <c r="Q4601" s="833"/>
      <c r="R4601" s="102"/>
      <c r="S4601" s="73"/>
      <c r="T4601" s="102"/>
      <c r="U4601" s="103"/>
      <c r="V4601" s="104"/>
      <c r="W4601"/>
      <c r="X4601"/>
      <c r="Y4601"/>
      <c r="Z4601"/>
      <c r="AA4601"/>
      <c r="AB4601"/>
      <c r="AC4601"/>
      <c r="AD4601"/>
      <c r="AE4601"/>
      <c r="AF4601"/>
      <c r="AG4601"/>
      <c r="AH4601"/>
      <c r="AI4601"/>
      <c r="AJ4601"/>
      <c r="AK4601"/>
      <c r="AL4601"/>
      <c r="AM4601"/>
      <c r="AN4601"/>
      <c r="AO4601"/>
      <c r="AP4601"/>
      <c r="AQ4601"/>
      <c r="AR4601"/>
      <c r="AS4601"/>
      <c r="AT4601"/>
      <c r="AU4601"/>
      <c r="AV4601"/>
      <c r="AW4601"/>
      <c r="AX4601"/>
      <c r="AY4601"/>
      <c r="AZ4601"/>
      <c r="BA4601"/>
      <c r="BB4601"/>
      <c r="BC4601"/>
      <c r="BD4601"/>
      <c r="BE4601"/>
      <c r="BF4601"/>
      <c r="BG4601"/>
      <c r="BH4601"/>
      <c r="BI4601"/>
      <c r="BJ4601"/>
      <c r="BK4601"/>
      <c r="BL4601"/>
      <c r="BM4601"/>
      <c r="BN4601"/>
      <c r="BO4601"/>
      <c r="BP4601"/>
      <c r="BQ4601"/>
      <c r="BR4601"/>
      <c r="BS4601"/>
      <c r="BT4601"/>
      <c r="BU4601"/>
      <c r="BV4601"/>
      <c r="BW4601"/>
      <c r="BX4601"/>
      <c r="BY4601"/>
      <c r="BZ4601"/>
      <c r="CA4601"/>
      <c r="CB4601"/>
      <c r="CC4601"/>
      <c r="CD4601"/>
      <c r="CE4601"/>
      <c r="CF4601"/>
      <c r="CG4601"/>
      <c r="CH4601"/>
      <c r="CI4601"/>
      <c r="CJ4601"/>
      <c r="CK4601"/>
      <c r="CL4601"/>
      <c r="CM4601"/>
      <c r="CN4601"/>
      <c r="CO4601"/>
      <c r="CP4601"/>
      <c r="CQ4601"/>
      <c r="CR4601"/>
      <c r="CS4601"/>
      <c r="CT4601"/>
      <c r="CU4601"/>
      <c r="CV4601"/>
      <c r="CW4601"/>
      <c r="CX4601"/>
      <c r="CY4601"/>
      <c r="CZ4601"/>
      <c r="DA4601"/>
      <c r="DB4601"/>
      <c r="DC4601"/>
      <c r="DD4601"/>
      <c r="DE4601"/>
      <c r="DF4601"/>
      <c r="DG4601"/>
      <c r="DH4601"/>
      <c r="DI4601"/>
      <c r="DJ4601"/>
      <c r="DK4601"/>
      <c r="DL4601"/>
      <c r="DM4601"/>
      <c r="DN4601"/>
      <c r="DO4601"/>
      <c r="DP4601"/>
      <c r="DQ4601"/>
      <c r="DR4601"/>
      <c r="DS4601"/>
      <c r="DT4601"/>
      <c r="DU4601"/>
      <c r="DV4601"/>
      <c r="DW4601"/>
      <c r="DX4601"/>
      <c r="DY4601"/>
      <c r="DZ4601"/>
      <c r="EA4601"/>
      <c r="EB4601"/>
      <c r="EC4601"/>
      <c r="ED4601"/>
      <c r="EE4601"/>
      <c r="EF4601"/>
      <c r="EG4601"/>
      <c r="EH4601"/>
      <c r="EI4601"/>
      <c r="EJ4601"/>
      <c r="EK4601"/>
      <c r="EL4601"/>
      <c r="EM4601"/>
      <c r="EN4601"/>
      <c r="EO4601"/>
      <c r="EP4601"/>
      <c r="EQ4601"/>
      <c r="ER4601"/>
      <c r="ES4601"/>
      <c r="ET4601"/>
      <c r="EU4601"/>
      <c r="EV4601"/>
      <c r="EW4601"/>
      <c r="EX4601"/>
      <c r="EY4601"/>
      <c r="EZ4601"/>
      <c r="FA4601"/>
      <c r="FB4601"/>
      <c r="FC4601"/>
      <c r="FD4601"/>
      <c r="FE4601"/>
      <c r="FF4601"/>
      <c r="FG4601"/>
      <c r="FH4601"/>
      <c r="FI4601"/>
      <c r="FJ4601"/>
      <c r="FK4601"/>
      <c r="FL4601"/>
      <c r="FM4601"/>
      <c r="FN4601"/>
      <c r="FO4601"/>
      <c r="FP4601"/>
      <c r="FQ4601"/>
      <c r="FR4601"/>
      <c r="FS4601"/>
      <c r="FT4601"/>
      <c r="FU4601"/>
      <c r="FV4601"/>
      <c r="FW4601"/>
      <c r="FX4601"/>
      <c r="FY4601"/>
      <c r="FZ4601"/>
      <c r="GA4601"/>
      <c r="GB4601"/>
      <c r="GC4601"/>
      <c r="GD4601"/>
      <c r="GE4601"/>
      <c r="GF4601"/>
      <c r="GG4601"/>
      <c r="GH4601"/>
      <c r="GI4601"/>
      <c r="GJ4601"/>
      <c r="GK4601"/>
      <c r="GL4601"/>
      <c r="GM4601"/>
      <c r="GN4601"/>
      <c r="GO4601"/>
      <c r="GP4601"/>
      <c r="GQ4601"/>
      <c r="GR4601"/>
      <c r="GS4601"/>
      <c r="GT4601"/>
      <c r="GU4601"/>
      <c r="GV4601"/>
      <c r="GW4601"/>
      <c r="GX4601"/>
      <c r="GY4601"/>
      <c r="GZ4601"/>
      <c r="HA4601"/>
      <c r="HB4601"/>
      <c r="HC4601"/>
      <c r="HD4601"/>
      <c r="HE4601"/>
      <c r="HF4601"/>
      <c r="HG4601"/>
      <c r="HH4601"/>
      <c r="HI4601"/>
      <c r="HJ4601"/>
      <c r="HK4601"/>
      <c r="HL4601"/>
      <c r="HM4601"/>
      <c r="HN4601"/>
      <c r="HO4601"/>
      <c r="HP4601"/>
      <c r="HQ4601"/>
      <c r="HR4601"/>
      <c r="HS4601"/>
      <c r="HT4601"/>
      <c r="HU4601"/>
      <c r="HV4601"/>
      <c r="HW4601"/>
      <c r="HX4601"/>
      <c r="HY4601"/>
      <c r="HZ4601"/>
      <c r="IA4601"/>
      <c r="IB4601"/>
      <c r="IC4601"/>
      <c r="ID4601"/>
      <c r="IE4601"/>
      <c r="IF4601"/>
      <c r="IG4601"/>
      <c r="IH4601"/>
      <c r="II4601"/>
      <c r="IJ4601"/>
      <c r="IK4601"/>
      <c r="IL4601"/>
      <c r="IM4601"/>
      <c r="IN4601"/>
      <c r="IO4601"/>
      <c r="IP4601"/>
      <c r="IQ4601"/>
      <c r="IR4601"/>
      <c r="IS4601"/>
      <c r="IT4601"/>
      <c r="IU4601"/>
      <c r="IV4601"/>
    </row>
    <row r="4602" spans="1:256" ht="12.5">
      <c r="A4602"/>
      <c r="B4602" s="65">
        <v>1</v>
      </c>
      <c r="C4602" s="66">
        <f>IF(E4602="A",4,IF(E4602="B",3,IF(E4602="C",2,IF(E4602="D",1,0))))</f>
        <v>3</v>
      </c>
      <c r="D4602" s="76" t="s">
        <v>87</v>
      </c>
      <c r="E4602" s="76" t="s">
        <v>87</v>
      </c>
      <c r="F4602" s="76" t="s">
        <v>87</v>
      </c>
      <c r="G4602" s="78"/>
      <c r="H4602" s="96" t="s">
        <v>104</v>
      </c>
      <c r="I4602" s="107" t="s">
        <v>1094</v>
      </c>
      <c r="J4602" s="81" t="s">
        <v>17</v>
      </c>
      <c r="K4602" s="72"/>
      <c r="L4602" s="72"/>
      <c r="M4602" s="72"/>
      <c r="N4602" s="72"/>
      <c r="O4602" s="72"/>
      <c r="P4602" s="72"/>
      <c r="Q4602" s="833"/>
      <c r="R4602" s="102"/>
      <c r="S4602" s="73"/>
      <c r="T4602" s="102"/>
      <c r="U4602" s="103"/>
      <c r="V4602" s="104"/>
    </row>
    <row r="4603" spans="1:256" ht="12.5">
      <c r="A4603" s="305"/>
      <c r="B4603" s="65">
        <v>1</v>
      </c>
      <c r="C4603" s="66">
        <f>IF(E4603="A",1,IF(E4603="B",1,0))</f>
        <v>0</v>
      </c>
      <c r="D4603" s="254" t="s">
        <v>87</v>
      </c>
      <c r="E4603" s="253" t="s">
        <v>70</v>
      </c>
      <c r="F4603" s="254" t="s">
        <v>87</v>
      </c>
      <c r="G4603" s="78"/>
      <c r="H4603" s="96" t="s">
        <v>122</v>
      </c>
      <c r="I4603" s="107" t="s">
        <v>4941</v>
      </c>
      <c r="J4603" s="81"/>
      <c r="K4603" s="72"/>
      <c r="L4603" s="72"/>
      <c r="M4603" s="72"/>
      <c r="N4603" s="72"/>
      <c r="O4603" s="72"/>
      <c r="P4603" s="72"/>
      <c r="Q4603" s="833"/>
      <c r="R4603" s="102"/>
      <c r="S4603" s="73"/>
      <c r="T4603" s="102"/>
      <c r="U4603" s="103"/>
      <c r="V4603" s="104"/>
      <c r="W4603"/>
      <c r="X4603"/>
      <c r="Y4603"/>
      <c r="Z4603"/>
      <c r="AA4603"/>
      <c r="AB4603"/>
      <c r="AC4603"/>
      <c r="AD4603"/>
      <c r="AE4603"/>
      <c r="AF4603"/>
      <c r="AG4603"/>
      <c r="AH4603"/>
      <c r="AI4603"/>
      <c r="AJ4603"/>
      <c r="AK4603"/>
      <c r="AL4603"/>
      <c r="AM4603"/>
      <c r="AN4603"/>
      <c r="AO4603"/>
      <c r="AP4603"/>
      <c r="AQ4603"/>
      <c r="AR4603"/>
      <c r="AS4603"/>
      <c r="AT4603"/>
      <c r="AU4603"/>
      <c r="AV4603"/>
      <c r="AW4603"/>
      <c r="AX4603"/>
      <c r="AY4603"/>
      <c r="AZ4603"/>
      <c r="BA4603"/>
      <c r="BB4603"/>
      <c r="BC4603"/>
      <c r="BD4603"/>
      <c r="BE4603"/>
      <c r="BF4603"/>
      <c r="BG4603"/>
      <c r="BH4603"/>
      <c r="BI4603"/>
      <c r="BJ4603"/>
      <c r="BK4603"/>
      <c r="BL4603"/>
      <c r="BM4603"/>
      <c r="BN4603"/>
      <c r="BO4603"/>
      <c r="BP4603"/>
      <c r="BQ4603"/>
      <c r="BR4603"/>
      <c r="BS4603"/>
      <c r="BT4603"/>
      <c r="BU4603"/>
      <c r="BV4603"/>
      <c r="BW4603"/>
      <c r="BX4603"/>
      <c r="BY4603"/>
      <c r="BZ4603"/>
      <c r="CA4603"/>
      <c r="CB4603"/>
      <c r="CC4603"/>
      <c r="CD4603"/>
      <c r="CE4603"/>
      <c r="CF4603"/>
      <c r="CG4603"/>
      <c r="CH4603"/>
      <c r="CI4603"/>
      <c r="CJ4603"/>
      <c r="CK4603"/>
      <c r="CL4603"/>
      <c r="CM4603"/>
      <c r="CN4603"/>
      <c r="CO4603"/>
      <c r="CP4603"/>
      <c r="CQ4603"/>
      <c r="CR4603"/>
      <c r="CS4603"/>
      <c r="CT4603"/>
      <c r="CU4603"/>
      <c r="CV4603"/>
      <c r="CW4603"/>
      <c r="CX4603"/>
      <c r="CY4603"/>
      <c r="CZ4603"/>
      <c r="DA4603"/>
      <c r="DB4603"/>
      <c r="DC4603"/>
      <c r="DD4603"/>
      <c r="DE4603"/>
      <c r="DF4603"/>
      <c r="DG4603"/>
      <c r="DH4603"/>
      <c r="DI4603"/>
      <c r="DJ4603"/>
      <c r="DK4603"/>
      <c r="DL4603"/>
      <c r="DM4603"/>
      <c r="DN4603"/>
      <c r="DO4603"/>
      <c r="DP4603"/>
      <c r="DQ4603"/>
      <c r="DR4603"/>
      <c r="DS4603"/>
      <c r="DT4603"/>
      <c r="DU4603"/>
      <c r="DV4603"/>
      <c r="DW4603"/>
      <c r="DX4603"/>
      <c r="DY4603"/>
      <c r="DZ4603"/>
      <c r="EA4603"/>
      <c r="EB4603"/>
      <c r="EC4603"/>
      <c r="ED4603"/>
      <c r="EE4603"/>
      <c r="EF4603"/>
      <c r="EG4603"/>
      <c r="EH4603"/>
      <c r="EI4603"/>
      <c r="EJ4603"/>
      <c r="EK4603"/>
      <c r="EL4603"/>
      <c r="EM4603"/>
      <c r="EN4603"/>
      <c r="EO4603"/>
      <c r="EP4603"/>
      <c r="EQ4603"/>
      <c r="ER4603"/>
      <c r="ES4603"/>
      <c r="ET4603"/>
      <c r="EU4603"/>
      <c r="EV4603"/>
      <c r="EW4603"/>
      <c r="EX4603"/>
      <c r="EY4603"/>
      <c r="EZ4603"/>
      <c r="FA4603"/>
      <c r="FB4603"/>
      <c r="FC4603"/>
      <c r="FD4603"/>
      <c r="FE4603"/>
      <c r="FF4603"/>
      <c r="FG4603"/>
      <c r="FH4603"/>
      <c r="FI4603"/>
      <c r="FJ4603"/>
      <c r="FK4603"/>
      <c r="FL4603"/>
      <c r="FM4603"/>
      <c r="FN4603"/>
      <c r="FO4603"/>
      <c r="FP4603"/>
      <c r="FQ4603"/>
      <c r="FR4603"/>
      <c r="FS4603"/>
      <c r="FT4603"/>
      <c r="FU4603"/>
      <c r="FV4603"/>
      <c r="FW4603"/>
      <c r="FX4603"/>
      <c r="FY4603"/>
      <c r="FZ4603"/>
      <c r="GA4603"/>
      <c r="GB4603"/>
      <c r="GC4603"/>
      <c r="GD4603"/>
      <c r="GE4603"/>
      <c r="GF4603"/>
      <c r="GG4603"/>
      <c r="GH4603"/>
      <c r="GI4603"/>
      <c r="GJ4603"/>
      <c r="GK4603"/>
      <c r="GL4603"/>
      <c r="GM4603"/>
      <c r="GN4603"/>
      <c r="GO4603"/>
      <c r="GP4603"/>
      <c r="GQ4603"/>
      <c r="GR4603"/>
      <c r="GS4603"/>
      <c r="GT4603"/>
      <c r="GU4603"/>
      <c r="GV4603"/>
      <c r="GW4603"/>
      <c r="GX4603"/>
      <c r="GY4603"/>
      <c r="GZ4603"/>
      <c r="HA4603"/>
      <c r="HB4603"/>
      <c r="HC4603"/>
      <c r="HD4603"/>
      <c r="HE4603"/>
      <c r="HF4603"/>
      <c r="HG4603"/>
      <c r="HH4603"/>
      <c r="HI4603"/>
      <c r="HJ4603"/>
      <c r="HK4603"/>
      <c r="HL4603"/>
      <c r="HM4603"/>
      <c r="HN4603"/>
      <c r="HO4603"/>
      <c r="HP4603"/>
      <c r="HQ4603"/>
      <c r="HR4603"/>
      <c r="HS4603"/>
      <c r="HT4603"/>
      <c r="HU4603"/>
      <c r="HV4603"/>
      <c r="HW4603"/>
      <c r="HX4603"/>
      <c r="HY4603"/>
      <c r="HZ4603"/>
      <c r="IA4603"/>
      <c r="IB4603"/>
      <c r="IC4603"/>
      <c r="ID4603"/>
      <c r="IE4603"/>
      <c r="IF4603"/>
      <c r="IG4603"/>
      <c r="IH4603"/>
      <c r="II4603"/>
      <c r="IJ4603"/>
      <c r="IK4603"/>
      <c r="IL4603"/>
      <c r="IM4603"/>
      <c r="IN4603"/>
      <c r="IO4603"/>
      <c r="IP4603"/>
      <c r="IQ4603"/>
      <c r="IR4603"/>
      <c r="IS4603"/>
      <c r="IT4603"/>
      <c r="IU4603"/>
      <c r="IV4603"/>
    </row>
    <row r="4604" spans="1:256" ht="12.5">
      <c r="A4604" s="55"/>
      <c r="B4604" s="65">
        <v>1</v>
      </c>
      <c r="C4604" s="66">
        <f>IF(E4604="A",1,IF(E4604="B",1,0))</f>
        <v>1</v>
      </c>
      <c r="D4604" s="659" t="s">
        <v>90</v>
      </c>
      <c r="E4604" s="658" t="s">
        <v>87</v>
      </c>
      <c r="F4604" s="658" t="s">
        <v>68</v>
      </c>
      <c r="G4604" s="78"/>
      <c r="H4604" s="96" t="s">
        <v>101</v>
      </c>
      <c r="I4604" s="107" t="s">
        <v>4942</v>
      </c>
      <c r="J4604" s="81"/>
      <c r="K4604" s="72"/>
      <c r="L4604" s="72"/>
      <c r="M4604" s="72"/>
      <c r="N4604" s="72"/>
      <c r="O4604" s="72"/>
      <c r="P4604" s="72"/>
      <c r="Q4604" s="833"/>
      <c r="R4604" s="102"/>
      <c r="S4604" s="73"/>
      <c r="T4604" s="102"/>
      <c r="U4604" s="103"/>
      <c r="V4604" s="104"/>
      <c r="W4604" s="320"/>
      <c r="X4604" s="320"/>
      <c r="Y4604" s="320"/>
      <c r="Z4604" s="320"/>
      <c r="AA4604" s="320"/>
      <c r="AB4604" s="320"/>
      <c r="AC4604" s="320"/>
      <c r="AD4604" s="320"/>
      <c r="AE4604" s="320"/>
      <c r="AF4604" s="320"/>
      <c r="AG4604" s="320"/>
      <c r="AH4604" s="320"/>
      <c r="AI4604" s="320"/>
      <c r="AJ4604" s="320"/>
      <c r="AK4604" s="320"/>
      <c r="AL4604" s="320"/>
      <c r="AM4604" s="320"/>
      <c r="AN4604" s="320"/>
      <c r="AO4604" s="320"/>
      <c r="AP4604" s="320"/>
      <c r="AQ4604" s="320"/>
      <c r="AR4604" s="320"/>
      <c r="AS4604" s="320"/>
      <c r="AT4604" s="320"/>
      <c r="AU4604" s="320"/>
      <c r="AV4604" s="320"/>
      <c r="AW4604" s="320"/>
      <c r="AX4604" s="320"/>
      <c r="AY4604" s="320"/>
      <c r="AZ4604" s="320"/>
      <c r="BA4604" s="320"/>
      <c r="BB4604" s="320"/>
      <c r="BC4604" s="320"/>
      <c r="BD4604" s="320"/>
      <c r="BE4604" s="320"/>
      <c r="BF4604" s="320"/>
      <c r="BG4604" s="320"/>
      <c r="BH4604" s="320"/>
      <c r="BI4604" s="320"/>
      <c r="BJ4604" s="320"/>
      <c r="BK4604" s="320"/>
      <c r="BL4604" s="320"/>
      <c r="BM4604" s="320"/>
      <c r="BN4604" s="320"/>
      <c r="BO4604" s="320"/>
      <c r="BP4604" s="320"/>
      <c r="BQ4604" s="320"/>
      <c r="BR4604" s="320"/>
      <c r="BS4604" s="320"/>
      <c r="BT4604" s="320"/>
      <c r="BU4604" s="320"/>
      <c r="BV4604" s="320"/>
      <c r="BW4604" s="320"/>
      <c r="BX4604" s="320"/>
      <c r="BY4604" s="320"/>
      <c r="BZ4604" s="320"/>
      <c r="CA4604" s="320"/>
      <c r="CB4604" s="320"/>
      <c r="CC4604" s="320"/>
      <c r="CD4604" s="320"/>
      <c r="CE4604" s="320"/>
      <c r="CF4604" s="320"/>
      <c r="CG4604" s="320"/>
      <c r="CH4604" s="320"/>
      <c r="CI4604" s="320"/>
      <c r="CJ4604" s="320"/>
      <c r="CK4604" s="320"/>
      <c r="CL4604" s="320"/>
      <c r="CM4604" s="320"/>
      <c r="CN4604" s="320"/>
      <c r="CO4604" s="320"/>
      <c r="CP4604" s="320"/>
      <c r="CQ4604" s="320"/>
      <c r="CR4604" s="320"/>
      <c r="CS4604" s="320"/>
      <c r="CT4604" s="320"/>
      <c r="CU4604" s="320"/>
      <c r="CV4604" s="320"/>
      <c r="CW4604" s="320"/>
      <c r="CX4604" s="320"/>
      <c r="CY4604" s="320"/>
      <c r="CZ4604" s="320"/>
      <c r="DA4604" s="320"/>
      <c r="DB4604" s="320"/>
      <c r="DC4604" s="320"/>
      <c r="DD4604" s="320"/>
      <c r="DE4604" s="320"/>
      <c r="DF4604" s="320"/>
      <c r="DG4604" s="320"/>
      <c r="DH4604" s="320"/>
      <c r="DI4604" s="320"/>
      <c r="DJ4604" s="320"/>
      <c r="DK4604" s="320"/>
      <c r="DL4604" s="320"/>
      <c r="DM4604" s="320"/>
      <c r="DN4604" s="320"/>
      <c r="DO4604" s="320"/>
      <c r="DP4604" s="320"/>
      <c r="DQ4604" s="320"/>
      <c r="DR4604" s="320"/>
      <c r="DS4604" s="320"/>
      <c r="DT4604" s="320"/>
      <c r="DU4604" s="320"/>
      <c r="DV4604" s="320"/>
      <c r="DW4604" s="320"/>
      <c r="DX4604" s="320"/>
      <c r="DY4604" s="320"/>
      <c r="DZ4604" s="320"/>
      <c r="EA4604" s="320"/>
      <c r="EB4604" s="320"/>
      <c r="EC4604" s="320"/>
      <c r="ED4604" s="320"/>
      <c r="EE4604" s="320"/>
      <c r="EF4604" s="320"/>
      <c r="EG4604" s="320"/>
      <c r="EH4604" s="320"/>
      <c r="EI4604" s="320"/>
      <c r="EJ4604" s="320"/>
      <c r="EK4604" s="320"/>
      <c r="EL4604" s="320"/>
      <c r="EM4604" s="320"/>
      <c r="EN4604" s="320"/>
      <c r="EO4604" s="320"/>
      <c r="EP4604" s="320"/>
      <c r="EQ4604" s="320"/>
      <c r="ER4604" s="320"/>
      <c r="ES4604" s="320"/>
      <c r="ET4604" s="320"/>
      <c r="EU4604" s="320"/>
      <c r="EV4604" s="320"/>
      <c r="EW4604" s="320"/>
      <c r="EX4604" s="320"/>
      <c r="EY4604" s="320"/>
      <c r="EZ4604" s="320"/>
      <c r="FA4604" s="320"/>
      <c r="FB4604" s="320"/>
      <c r="FC4604" s="320"/>
      <c r="FD4604" s="320"/>
      <c r="FE4604" s="320"/>
      <c r="FF4604" s="320"/>
      <c r="FG4604" s="320"/>
      <c r="FH4604" s="320"/>
      <c r="FI4604" s="320"/>
      <c r="FJ4604" s="320"/>
      <c r="FK4604" s="320"/>
      <c r="FL4604" s="320"/>
      <c r="FM4604" s="320"/>
      <c r="FN4604" s="320"/>
      <c r="FO4604" s="320"/>
      <c r="FP4604" s="320"/>
      <c r="FQ4604" s="320"/>
      <c r="FR4604" s="320"/>
      <c r="FS4604" s="320"/>
      <c r="FT4604" s="320"/>
      <c r="FU4604" s="320"/>
      <c r="FV4604" s="320"/>
      <c r="FW4604" s="320"/>
      <c r="FX4604" s="320"/>
      <c r="FY4604" s="320"/>
      <c r="FZ4604" s="320"/>
      <c r="GA4604" s="320"/>
      <c r="GB4604" s="320"/>
      <c r="GC4604" s="320"/>
      <c r="GD4604" s="320"/>
      <c r="GE4604" s="320"/>
      <c r="GF4604" s="320"/>
      <c r="GG4604" s="320"/>
      <c r="GH4604" s="320"/>
      <c r="GI4604" s="320"/>
      <c r="GJ4604" s="320"/>
      <c r="GK4604" s="320"/>
      <c r="GL4604" s="320"/>
      <c r="GM4604" s="320"/>
      <c r="GN4604" s="320"/>
      <c r="GO4604" s="320"/>
      <c r="GP4604" s="320"/>
      <c r="GQ4604" s="320"/>
      <c r="GR4604" s="320"/>
      <c r="GS4604" s="320"/>
      <c r="GT4604" s="320"/>
      <c r="GU4604" s="320"/>
      <c r="GV4604" s="320"/>
      <c r="GW4604" s="320"/>
      <c r="GX4604" s="320"/>
      <c r="GY4604" s="320"/>
      <c r="GZ4604" s="320"/>
      <c r="HA4604" s="320"/>
      <c r="HB4604" s="320"/>
      <c r="HC4604" s="320"/>
      <c r="HD4604" s="320"/>
      <c r="HE4604" s="320"/>
      <c r="HF4604" s="320"/>
      <c r="HG4604" s="320"/>
      <c r="HH4604" s="320"/>
      <c r="HI4604" s="320"/>
      <c r="HJ4604" s="320"/>
      <c r="HK4604" s="320"/>
      <c r="HL4604" s="320"/>
      <c r="HM4604" s="320"/>
      <c r="HN4604" s="320"/>
      <c r="HO4604" s="320"/>
      <c r="HP4604" s="320"/>
      <c r="HQ4604" s="320"/>
      <c r="HR4604" s="320"/>
      <c r="HS4604" s="320"/>
      <c r="HT4604" s="320"/>
      <c r="HU4604" s="320"/>
      <c r="HV4604" s="320"/>
      <c r="HW4604" s="320"/>
      <c r="HX4604" s="320"/>
      <c r="HY4604" s="320"/>
      <c r="HZ4604" s="320"/>
      <c r="IA4604" s="320"/>
      <c r="IB4604" s="320"/>
      <c r="IC4604" s="320"/>
      <c r="ID4604" s="320"/>
      <c r="IE4604" s="320"/>
      <c r="IF4604" s="320"/>
      <c r="IG4604" s="320"/>
      <c r="IH4604" s="320"/>
      <c r="II4604" s="320"/>
      <c r="IJ4604" s="320"/>
      <c r="IK4604" s="320"/>
      <c r="IL4604" s="320"/>
      <c r="IM4604" s="320"/>
      <c r="IN4604" s="320"/>
      <c r="IO4604" s="320"/>
      <c r="IP4604" s="320"/>
      <c r="IQ4604" s="320"/>
      <c r="IR4604" s="320"/>
      <c r="IS4604" s="320"/>
      <c r="IT4604" s="320"/>
      <c r="IU4604" s="320"/>
      <c r="IV4604" s="320"/>
    </row>
    <row r="4605" spans="1:256" ht="12.5">
      <c r="A4605" s="305"/>
      <c r="B4605" s="65">
        <v>1</v>
      </c>
      <c r="C4605" s="66">
        <f>IF(E4605="A",4,IF(E4605="B",3,IF(E4605="C",2,IF(E4605="D",1,0))))</f>
        <v>3</v>
      </c>
      <c r="D4605" s="76" t="s">
        <v>87</v>
      </c>
      <c r="E4605" s="76" t="s">
        <v>87</v>
      </c>
      <c r="F4605" s="76" t="s">
        <v>87</v>
      </c>
      <c r="G4605" s="78"/>
      <c r="H4605" s="96" t="s">
        <v>101</v>
      </c>
      <c r="I4605" s="107" t="s">
        <v>4943</v>
      </c>
      <c r="J4605" s="81" t="s">
        <v>17</v>
      </c>
      <c r="K4605" s="72"/>
      <c r="L4605" s="72"/>
      <c r="M4605" s="72"/>
      <c r="N4605" s="72"/>
      <c r="O4605" s="72"/>
      <c r="P4605" s="72"/>
      <c r="Q4605" s="833"/>
      <c r="R4605" s="102"/>
      <c r="S4605" s="73"/>
      <c r="T4605" s="102"/>
      <c r="U4605" s="103"/>
      <c r="V4605" s="104"/>
      <c r="W4605" s="55"/>
      <c r="X4605" s="55"/>
      <c r="Y4605" s="55"/>
      <c r="Z4605" s="55"/>
      <c r="AA4605" s="55"/>
      <c r="AB4605" s="55"/>
      <c r="AC4605" s="55"/>
      <c r="AD4605" s="55"/>
      <c r="AE4605" s="55"/>
      <c r="AF4605" s="55"/>
      <c r="AG4605" s="55"/>
      <c r="AH4605" s="55"/>
      <c r="AI4605" s="55"/>
      <c r="AJ4605" s="55"/>
      <c r="AK4605" s="55"/>
      <c r="AL4605" s="55"/>
      <c r="AM4605" s="55"/>
      <c r="AN4605" s="55"/>
      <c r="AO4605" s="55"/>
      <c r="AP4605" s="55"/>
      <c r="AQ4605" s="55"/>
      <c r="AR4605" s="55"/>
      <c r="AS4605" s="55"/>
      <c r="AT4605" s="55"/>
      <c r="AU4605" s="55"/>
      <c r="AV4605" s="55"/>
      <c r="AW4605" s="55"/>
      <c r="AX4605" s="55"/>
      <c r="AY4605" s="55"/>
      <c r="AZ4605" s="55"/>
      <c r="BA4605" s="55"/>
      <c r="BB4605" s="55"/>
      <c r="BC4605" s="55"/>
      <c r="BD4605" s="55"/>
      <c r="BE4605" s="55"/>
      <c r="BF4605" s="55"/>
      <c r="BG4605" s="55"/>
      <c r="BH4605" s="55"/>
      <c r="BI4605" s="55"/>
      <c r="BJ4605" s="55"/>
      <c r="BK4605" s="55"/>
      <c r="BL4605" s="55"/>
      <c r="BM4605" s="55"/>
      <c r="BN4605" s="55"/>
      <c r="BO4605" s="55"/>
      <c r="BP4605" s="55"/>
      <c r="BQ4605" s="55"/>
      <c r="BR4605" s="55"/>
      <c r="BS4605" s="55"/>
      <c r="BT4605" s="55"/>
      <c r="BU4605" s="55"/>
      <c r="BV4605" s="55"/>
      <c r="BW4605" s="55"/>
      <c r="BX4605" s="55"/>
      <c r="BY4605" s="55"/>
      <c r="BZ4605" s="55"/>
      <c r="CA4605" s="55"/>
      <c r="CB4605" s="55"/>
      <c r="CC4605" s="55"/>
      <c r="CD4605" s="55"/>
      <c r="CE4605" s="55"/>
      <c r="CF4605" s="55"/>
      <c r="CG4605" s="55"/>
      <c r="CH4605" s="55"/>
      <c r="CI4605" s="55"/>
      <c r="CJ4605" s="55"/>
      <c r="CK4605" s="55"/>
      <c r="CL4605" s="55"/>
      <c r="CM4605" s="55"/>
      <c r="CN4605" s="55"/>
      <c r="CO4605" s="55"/>
      <c r="CP4605" s="55"/>
      <c r="CQ4605" s="55"/>
      <c r="CR4605" s="55"/>
      <c r="CS4605" s="55"/>
      <c r="CT4605" s="55"/>
      <c r="CU4605" s="55"/>
      <c r="CV4605" s="55"/>
      <c r="CW4605" s="55"/>
      <c r="CX4605" s="55"/>
      <c r="CY4605" s="55"/>
      <c r="CZ4605" s="55"/>
      <c r="DA4605" s="55"/>
      <c r="DB4605" s="55"/>
      <c r="DC4605" s="55"/>
      <c r="DD4605" s="55"/>
      <c r="DE4605" s="55"/>
      <c r="DF4605" s="55"/>
      <c r="DG4605" s="55"/>
      <c r="DH4605" s="55"/>
      <c r="DI4605" s="55"/>
      <c r="DJ4605" s="55"/>
      <c r="DK4605" s="55"/>
      <c r="DL4605" s="55"/>
      <c r="DM4605" s="55"/>
      <c r="DN4605" s="55"/>
      <c r="DO4605" s="55"/>
      <c r="DP4605" s="55"/>
      <c r="DQ4605" s="55"/>
      <c r="DR4605" s="55"/>
      <c r="DS4605" s="55"/>
      <c r="DT4605" s="55"/>
      <c r="DU4605" s="55"/>
      <c r="DV4605" s="55"/>
      <c r="DW4605" s="55"/>
      <c r="DX4605" s="55"/>
      <c r="DY4605" s="55"/>
      <c r="DZ4605" s="55"/>
      <c r="EA4605" s="55"/>
      <c r="EB4605" s="55"/>
      <c r="EC4605" s="55"/>
      <c r="ED4605" s="55"/>
      <c r="EE4605" s="55"/>
      <c r="EF4605" s="55"/>
      <c r="EG4605" s="55"/>
      <c r="EH4605" s="55"/>
      <c r="EI4605" s="55"/>
      <c r="EJ4605" s="55"/>
      <c r="EK4605" s="55"/>
      <c r="EL4605" s="55"/>
      <c r="EM4605" s="55"/>
      <c r="EN4605" s="55"/>
      <c r="EO4605" s="55"/>
      <c r="EP4605" s="55"/>
      <c r="EQ4605" s="55"/>
      <c r="ER4605" s="55"/>
      <c r="ES4605" s="55"/>
      <c r="ET4605" s="55"/>
      <c r="EU4605" s="55"/>
      <c r="EV4605" s="55"/>
      <c r="EW4605" s="55"/>
      <c r="EX4605" s="55"/>
      <c r="EY4605" s="55"/>
      <c r="EZ4605" s="55"/>
      <c r="FA4605" s="55"/>
      <c r="FB4605" s="55"/>
      <c r="FC4605" s="55"/>
      <c r="FD4605" s="55"/>
      <c r="FE4605" s="55"/>
      <c r="FF4605" s="55"/>
      <c r="FG4605" s="55"/>
      <c r="FH4605" s="55"/>
      <c r="FI4605" s="55"/>
      <c r="FJ4605" s="55"/>
      <c r="FK4605" s="55"/>
      <c r="FL4605" s="55"/>
      <c r="FM4605" s="55"/>
      <c r="FN4605" s="55"/>
      <c r="FO4605" s="55"/>
      <c r="FP4605" s="55"/>
      <c r="FQ4605" s="55"/>
      <c r="FR4605" s="55"/>
      <c r="FS4605" s="55"/>
      <c r="FT4605" s="55"/>
      <c r="FU4605" s="55"/>
      <c r="FV4605" s="55"/>
      <c r="FW4605" s="55"/>
      <c r="FX4605" s="55"/>
      <c r="FY4605" s="55"/>
      <c r="FZ4605" s="55"/>
      <c r="GA4605" s="55"/>
      <c r="GB4605" s="55"/>
      <c r="GC4605" s="55"/>
      <c r="GD4605" s="55"/>
      <c r="GE4605" s="55"/>
      <c r="GF4605" s="55"/>
      <c r="GG4605" s="55"/>
      <c r="GH4605" s="55"/>
      <c r="GI4605" s="55"/>
      <c r="GJ4605" s="55"/>
      <c r="GK4605" s="55"/>
      <c r="GL4605" s="55"/>
      <c r="GM4605" s="55"/>
      <c r="GN4605" s="55"/>
      <c r="GO4605" s="55"/>
      <c r="GP4605" s="55"/>
      <c r="GQ4605" s="55"/>
      <c r="GR4605" s="55"/>
      <c r="GS4605" s="55"/>
      <c r="GT4605" s="55"/>
      <c r="GU4605" s="55"/>
      <c r="GV4605" s="55"/>
      <c r="GW4605" s="55"/>
      <c r="GX4605" s="55"/>
      <c r="GY4605" s="55"/>
      <c r="GZ4605" s="55"/>
      <c r="HA4605" s="55"/>
      <c r="HB4605" s="55"/>
      <c r="HC4605" s="55"/>
      <c r="HD4605" s="55"/>
      <c r="HE4605" s="55"/>
      <c r="HF4605" s="55"/>
      <c r="HG4605" s="55"/>
      <c r="HH4605" s="55"/>
      <c r="HI4605" s="55"/>
      <c r="HJ4605" s="55"/>
      <c r="HK4605" s="55"/>
      <c r="HL4605" s="55"/>
      <c r="HM4605" s="55"/>
      <c r="HN4605" s="55"/>
      <c r="HO4605" s="55"/>
      <c r="HP4605" s="55"/>
      <c r="HQ4605" s="55"/>
      <c r="HR4605" s="55"/>
      <c r="HS4605" s="55"/>
      <c r="HT4605" s="55"/>
      <c r="HU4605" s="55"/>
      <c r="HV4605" s="55"/>
      <c r="HW4605" s="55"/>
      <c r="HX4605" s="55"/>
      <c r="HY4605" s="55"/>
      <c r="HZ4605" s="55"/>
      <c r="IA4605" s="55"/>
      <c r="IB4605" s="55"/>
      <c r="IC4605" s="55"/>
      <c r="ID4605" s="55"/>
      <c r="IE4605" s="55"/>
      <c r="IF4605" s="55"/>
      <c r="IG4605" s="55"/>
      <c r="IH4605" s="55"/>
      <c r="II4605" s="55"/>
      <c r="IJ4605" s="55"/>
      <c r="IK4605" s="55"/>
      <c r="IL4605" s="55"/>
      <c r="IM4605" s="55"/>
      <c r="IN4605" s="55"/>
      <c r="IO4605" s="55"/>
      <c r="IP4605" s="55"/>
      <c r="IQ4605" s="55"/>
      <c r="IR4605" s="55"/>
      <c r="IS4605" s="55"/>
      <c r="IT4605" s="55"/>
      <c r="IU4605" s="55"/>
      <c r="IV4605" s="55"/>
    </row>
    <row r="4606" spans="1:256" ht="12.5">
      <c r="B4606" s="65">
        <v>1</v>
      </c>
      <c r="C4606" s="66">
        <f>IF(E4606="A",4,IF(E4606="B",3,IF(E4606="C",2,IF(E4606="D",1,0))))</f>
        <v>2</v>
      </c>
      <c r="D4606" s="76" t="s">
        <v>87</v>
      </c>
      <c r="E4606" s="77" t="s">
        <v>90</v>
      </c>
      <c r="F4606" s="76" t="s">
        <v>68</v>
      </c>
      <c r="G4606" s="78"/>
      <c r="H4606" s="96" t="s">
        <v>94</v>
      </c>
      <c r="I4606" s="107" t="s">
        <v>4944</v>
      </c>
      <c r="J4606" s="81" t="s">
        <v>6111</v>
      </c>
      <c r="K4606" s="72"/>
      <c r="L4606" s="72"/>
      <c r="M4606" s="72"/>
      <c r="N4606" s="72"/>
      <c r="O4606" s="72"/>
      <c r="P4606" s="72"/>
      <c r="Q4606" s="833"/>
      <c r="R4606" s="102"/>
      <c r="S4606" s="73"/>
      <c r="T4606" s="102"/>
      <c r="U4606" s="103"/>
      <c r="V4606" s="104"/>
      <c r="W4606"/>
      <c r="X4606"/>
      <c r="Y4606"/>
      <c r="Z4606"/>
      <c r="AA4606"/>
      <c r="AB4606"/>
      <c r="AC4606"/>
      <c r="AD4606"/>
      <c r="AE4606"/>
      <c r="AF4606"/>
      <c r="AG4606"/>
      <c r="AH4606"/>
      <c r="AI4606"/>
      <c r="AJ4606"/>
      <c r="AK4606"/>
      <c r="AL4606"/>
      <c r="AM4606"/>
      <c r="AN4606"/>
      <c r="AO4606"/>
      <c r="AP4606"/>
      <c r="AQ4606"/>
      <c r="AR4606"/>
      <c r="AS4606"/>
      <c r="AT4606"/>
      <c r="AU4606"/>
      <c r="AV4606"/>
      <c r="AW4606"/>
      <c r="AX4606"/>
      <c r="AY4606"/>
      <c r="AZ4606"/>
      <c r="BA4606"/>
      <c r="BB4606"/>
      <c r="BC4606"/>
      <c r="BD4606"/>
      <c r="BE4606"/>
      <c r="BF4606"/>
      <c r="BG4606"/>
      <c r="BH4606"/>
      <c r="BI4606"/>
      <c r="BJ4606"/>
      <c r="BK4606"/>
      <c r="BL4606"/>
      <c r="BM4606"/>
      <c r="BN4606"/>
      <c r="BO4606"/>
      <c r="BP4606"/>
      <c r="BQ4606"/>
      <c r="BR4606"/>
      <c r="BS4606"/>
      <c r="BT4606"/>
      <c r="BU4606"/>
      <c r="BV4606"/>
      <c r="BW4606"/>
      <c r="BX4606"/>
      <c r="BY4606"/>
      <c r="BZ4606"/>
      <c r="CA4606"/>
      <c r="CB4606"/>
      <c r="CC4606"/>
      <c r="CD4606"/>
      <c r="CE4606"/>
      <c r="CF4606"/>
      <c r="CG4606"/>
      <c r="CH4606"/>
      <c r="CI4606"/>
      <c r="CJ4606"/>
      <c r="CK4606"/>
      <c r="CL4606"/>
      <c r="CM4606"/>
      <c r="CN4606"/>
      <c r="CO4606"/>
      <c r="CP4606"/>
      <c r="CQ4606"/>
      <c r="CR4606"/>
      <c r="CS4606"/>
      <c r="CT4606"/>
      <c r="CU4606"/>
      <c r="CV4606"/>
      <c r="CW4606"/>
      <c r="CX4606"/>
      <c r="CY4606"/>
      <c r="CZ4606"/>
      <c r="DA4606"/>
      <c r="DB4606"/>
      <c r="DC4606"/>
      <c r="DD4606"/>
      <c r="DE4606"/>
      <c r="DF4606"/>
      <c r="DG4606"/>
      <c r="DH4606"/>
      <c r="DI4606"/>
      <c r="DJ4606"/>
      <c r="DK4606"/>
      <c r="DL4606"/>
      <c r="DM4606"/>
      <c r="DN4606"/>
      <c r="DO4606"/>
      <c r="DP4606"/>
      <c r="DQ4606"/>
      <c r="DR4606"/>
      <c r="DS4606"/>
      <c r="DT4606"/>
      <c r="DU4606"/>
      <c r="DV4606"/>
      <c r="DW4606"/>
      <c r="DX4606"/>
      <c r="DY4606"/>
      <c r="DZ4606"/>
      <c r="EA4606"/>
      <c r="EB4606"/>
      <c r="EC4606"/>
      <c r="ED4606"/>
      <c r="EE4606"/>
      <c r="EF4606"/>
      <c r="EG4606"/>
      <c r="EH4606"/>
      <c r="EI4606"/>
      <c r="EJ4606"/>
      <c r="EK4606"/>
      <c r="EL4606"/>
      <c r="EM4606"/>
      <c r="EN4606"/>
      <c r="EO4606"/>
      <c r="EP4606"/>
      <c r="EQ4606"/>
      <c r="ER4606"/>
      <c r="ES4606"/>
      <c r="ET4606"/>
      <c r="EU4606"/>
      <c r="EV4606"/>
      <c r="EW4606"/>
      <c r="EX4606"/>
      <c r="EY4606"/>
      <c r="EZ4606"/>
      <c r="FA4606"/>
      <c r="FB4606"/>
      <c r="FC4606"/>
      <c r="FD4606"/>
      <c r="FE4606"/>
      <c r="FF4606"/>
      <c r="FG4606"/>
      <c r="FH4606"/>
      <c r="FI4606"/>
      <c r="FJ4606"/>
      <c r="FK4606"/>
      <c r="FL4606"/>
      <c r="FM4606"/>
      <c r="FN4606"/>
      <c r="FO4606"/>
      <c r="FP4606"/>
      <c r="FQ4606"/>
      <c r="FR4606"/>
      <c r="FS4606"/>
      <c r="FT4606"/>
      <c r="FU4606"/>
      <c r="FV4606"/>
      <c r="FW4606"/>
      <c r="FX4606"/>
      <c r="FY4606"/>
      <c r="FZ4606"/>
      <c r="GA4606"/>
      <c r="GB4606"/>
      <c r="GC4606"/>
      <c r="GD4606"/>
      <c r="GE4606"/>
      <c r="GF4606"/>
      <c r="GG4606"/>
      <c r="GH4606"/>
      <c r="GI4606"/>
      <c r="GJ4606"/>
      <c r="GK4606"/>
      <c r="GL4606"/>
      <c r="GM4606"/>
      <c r="GN4606"/>
      <c r="GO4606"/>
      <c r="GP4606"/>
      <c r="GQ4606"/>
      <c r="GR4606"/>
      <c r="GS4606"/>
      <c r="GT4606"/>
      <c r="GU4606"/>
      <c r="GV4606"/>
      <c r="GW4606"/>
      <c r="GX4606"/>
      <c r="GY4606"/>
      <c r="GZ4606"/>
      <c r="HA4606"/>
      <c r="HB4606"/>
      <c r="HC4606"/>
      <c r="HD4606"/>
      <c r="HE4606"/>
      <c r="HF4606"/>
      <c r="HG4606"/>
      <c r="HH4606"/>
      <c r="HI4606"/>
      <c r="HJ4606"/>
      <c r="HK4606"/>
      <c r="HL4606"/>
      <c r="HM4606"/>
      <c r="HN4606"/>
      <c r="HO4606"/>
      <c r="HP4606"/>
      <c r="HQ4606"/>
      <c r="HR4606"/>
      <c r="HS4606"/>
      <c r="HT4606"/>
      <c r="HU4606"/>
      <c r="HV4606"/>
      <c r="HW4606"/>
      <c r="HX4606"/>
      <c r="HY4606"/>
      <c r="HZ4606"/>
      <c r="IA4606"/>
      <c r="IB4606"/>
      <c r="IC4606"/>
      <c r="ID4606"/>
      <c r="IE4606"/>
      <c r="IF4606"/>
      <c r="IG4606"/>
      <c r="IH4606"/>
      <c r="II4606"/>
      <c r="IJ4606"/>
      <c r="IK4606"/>
      <c r="IL4606"/>
      <c r="IM4606"/>
      <c r="IN4606"/>
      <c r="IO4606"/>
      <c r="IP4606"/>
      <c r="IQ4606"/>
      <c r="IR4606"/>
      <c r="IS4606"/>
      <c r="IT4606"/>
      <c r="IU4606"/>
      <c r="IV4606"/>
    </row>
    <row r="4607" spans="1:256" ht="12.5">
      <c r="A4607" s="305"/>
      <c r="B4607" s="65">
        <v>1</v>
      </c>
      <c r="C4607" s="66">
        <f>IF(E4607="A",1,IF(E4607="B",1,0))</f>
        <v>0</v>
      </c>
      <c r="D4607" s="76" t="s">
        <v>87</v>
      </c>
      <c r="E4607" s="77" t="s">
        <v>90</v>
      </c>
      <c r="F4607" s="99" t="s">
        <v>99</v>
      </c>
      <c r="G4607" s="78"/>
      <c r="H4607" s="96" t="s">
        <v>184</v>
      </c>
      <c r="I4607" s="107" t="s">
        <v>4945</v>
      </c>
      <c r="J4607" s="81"/>
      <c r="K4607" s="72"/>
      <c r="L4607" s="72"/>
      <c r="M4607" s="72"/>
      <c r="N4607" s="72"/>
      <c r="O4607" s="72"/>
      <c r="P4607" s="72"/>
      <c r="Q4607" s="833"/>
      <c r="R4607" s="102"/>
      <c r="S4607" s="73"/>
      <c r="T4607" s="102"/>
      <c r="U4607" s="103"/>
      <c r="V4607" s="104"/>
      <c r="W4607"/>
      <c r="X4607"/>
      <c r="Y4607"/>
      <c r="Z4607"/>
      <c r="AA4607"/>
      <c r="AB4607"/>
      <c r="AC4607"/>
      <c r="AD4607"/>
      <c r="AE4607"/>
      <c r="AF4607"/>
      <c r="AG4607"/>
      <c r="AH4607"/>
      <c r="AI4607"/>
      <c r="AJ4607"/>
      <c r="AK4607"/>
      <c r="AL4607"/>
      <c r="AM4607"/>
      <c r="AN4607"/>
      <c r="AO4607"/>
      <c r="AP4607"/>
      <c r="AQ4607"/>
      <c r="AR4607"/>
      <c r="AS4607"/>
      <c r="AT4607"/>
      <c r="AU4607"/>
      <c r="AV4607"/>
      <c r="AW4607"/>
      <c r="AX4607"/>
      <c r="AY4607"/>
      <c r="AZ4607"/>
      <c r="BA4607"/>
      <c r="BB4607"/>
      <c r="BC4607"/>
      <c r="BD4607"/>
      <c r="BE4607"/>
      <c r="BF4607"/>
      <c r="BG4607"/>
      <c r="BH4607"/>
      <c r="BI4607"/>
      <c r="BJ4607"/>
      <c r="BK4607"/>
      <c r="BL4607"/>
      <c r="BM4607"/>
      <c r="BN4607"/>
      <c r="BO4607"/>
      <c r="BP4607"/>
      <c r="BQ4607"/>
      <c r="BR4607"/>
      <c r="BS4607"/>
      <c r="BT4607"/>
      <c r="BU4607"/>
      <c r="BV4607"/>
      <c r="BW4607"/>
      <c r="BX4607"/>
      <c r="BY4607"/>
      <c r="BZ4607"/>
      <c r="CA4607"/>
      <c r="CB4607"/>
      <c r="CC4607"/>
      <c r="CD4607"/>
      <c r="CE4607"/>
      <c r="CF4607"/>
      <c r="CG4607"/>
      <c r="CH4607"/>
      <c r="CI4607"/>
      <c r="CJ4607"/>
      <c r="CK4607"/>
      <c r="CL4607"/>
      <c r="CM4607"/>
      <c r="CN4607"/>
      <c r="CO4607"/>
      <c r="CP4607"/>
      <c r="CQ4607"/>
      <c r="CR4607"/>
      <c r="CS4607"/>
      <c r="CT4607"/>
      <c r="CU4607"/>
      <c r="CV4607"/>
      <c r="CW4607"/>
      <c r="CX4607"/>
      <c r="CY4607"/>
      <c r="CZ4607"/>
      <c r="DA4607"/>
      <c r="DB4607"/>
      <c r="DC4607"/>
      <c r="DD4607"/>
      <c r="DE4607"/>
      <c r="DF4607"/>
      <c r="DG4607"/>
      <c r="DH4607"/>
      <c r="DI4607"/>
      <c r="DJ4607"/>
      <c r="DK4607"/>
      <c r="DL4607"/>
      <c r="DM4607"/>
      <c r="DN4607"/>
      <c r="DO4607"/>
      <c r="DP4607"/>
      <c r="DQ4607"/>
      <c r="DR4607"/>
      <c r="DS4607"/>
      <c r="DT4607"/>
      <c r="DU4607"/>
      <c r="DV4607"/>
      <c r="DW4607"/>
      <c r="DX4607"/>
      <c r="DY4607"/>
      <c r="DZ4607"/>
      <c r="EA4607"/>
      <c r="EB4607"/>
      <c r="EC4607"/>
      <c r="ED4607"/>
      <c r="EE4607"/>
      <c r="EF4607"/>
      <c r="EG4607"/>
      <c r="EH4607"/>
      <c r="EI4607"/>
      <c r="EJ4607"/>
      <c r="EK4607"/>
      <c r="EL4607"/>
      <c r="EM4607"/>
      <c r="EN4607"/>
      <c r="EO4607"/>
      <c r="EP4607"/>
      <c r="EQ4607"/>
      <c r="ER4607"/>
      <c r="ES4607"/>
      <c r="ET4607"/>
      <c r="EU4607"/>
      <c r="EV4607"/>
      <c r="EW4607"/>
      <c r="EX4607"/>
      <c r="EY4607"/>
      <c r="EZ4607"/>
      <c r="FA4607"/>
      <c r="FB4607"/>
      <c r="FC4607"/>
      <c r="FD4607"/>
      <c r="FE4607"/>
      <c r="FF4607"/>
      <c r="FG4607"/>
      <c r="FH4607"/>
      <c r="FI4607"/>
      <c r="FJ4607"/>
      <c r="FK4607"/>
      <c r="FL4607"/>
      <c r="FM4607"/>
      <c r="FN4607"/>
      <c r="FO4607"/>
      <c r="FP4607"/>
      <c r="FQ4607"/>
      <c r="FR4607"/>
      <c r="FS4607"/>
      <c r="FT4607"/>
      <c r="FU4607"/>
      <c r="FV4607"/>
      <c r="FW4607"/>
      <c r="FX4607"/>
      <c r="FY4607"/>
      <c r="FZ4607"/>
      <c r="GA4607"/>
      <c r="GB4607"/>
      <c r="GC4607"/>
      <c r="GD4607"/>
      <c r="GE4607"/>
      <c r="GF4607"/>
      <c r="GG4607"/>
      <c r="GH4607"/>
      <c r="GI4607"/>
      <c r="GJ4607"/>
      <c r="GK4607"/>
      <c r="GL4607"/>
      <c r="GM4607"/>
      <c r="GN4607"/>
      <c r="GO4607"/>
      <c r="GP4607"/>
      <c r="GQ4607"/>
      <c r="GR4607"/>
      <c r="GS4607"/>
      <c r="GT4607"/>
      <c r="GU4607"/>
      <c r="GV4607"/>
      <c r="GW4607"/>
      <c r="GX4607"/>
      <c r="GY4607"/>
      <c r="GZ4607"/>
      <c r="HA4607"/>
      <c r="HB4607"/>
      <c r="HC4607"/>
      <c r="HD4607"/>
      <c r="HE4607"/>
      <c r="HF4607"/>
      <c r="HG4607"/>
      <c r="HH4607"/>
      <c r="HI4607"/>
      <c r="HJ4607"/>
      <c r="HK4607"/>
      <c r="HL4607"/>
      <c r="HM4607"/>
      <c r="HN4607"/>
      <c r="HO4607"/>
      <c r="HP4607"/>
      <c r="HQ4607"/>
      <c r="HR4607"/>
      <c r="HS4607"/>
      <c r="HT4607"/>
      <c r="HU4607"/>
      <c r="HV4607"/>
      <c r="HW4607"/>
      <c r="HX4607"/>
      <c r="HY4607"/>
      <c r="HZ4607"/>
      <c r="IA4607"/>
      <c r="IB4607"/>
      <c r="IC4607"/>
      <c r="ID4607"/>
      <c r="IE4607"/>
      <c r="IF4607"/>
      <c r="IG4607"/>
      <c r="IH4607"/>
      <c r="II4607"/>
      <c r="IJ4607"/>
      <c r="IK4607"/>
      <c r="IL4607"/>
      <c r="IM4607"/>
      <c r="IN4607"/>
      <c r="IO4607"/>
      <c r="IP4607"/>
      <c r="IQ4607"/>
      <c r="IR4607"/>
      <c r="IS4607"/>
      <c r="IT4607"/>
      <c r="IU4607"/>
      <c r="IV4607"/>
    </row>
    <row r="4608" spans="1:256" ht="12.5">
      <c r="A4608" s="308"/>
      <c r="B4608" s="124">
        <v>1</v>
      </c>
      <c r="C4608" s="66">
        <f>IF(E4608="A",4,IF(E4608="B",3,IF(E4608="C",2,IF(E4608="D",1,0))))</f>
        <v>2</v>
      </c>
      <c r="D4608" s="99" t="s">
        <v>70</v>
      </c>
      <c r="E4608" s="77" t="s">
        <v>90</v>
      </c>
      <c r="F4608" s="76" t="s">
        <v>87</v>
      </c>
      <c r="G4608" s="78"/>
      <c r="H4608" s="96" t="s">
        <v>101</v>
      </c>
      <c r="I4608" s="107" t="s">
        <v>4946</v>
      </c>
      <c r="J4608" s="81" t="s">
        <v>92</v>
      </c>
      <c r="K4608" s="72"/>
      <c r="L4608" s="72"/>
      <c r="M4608" s="72"/>
      <c r="N4608" s="72"/>
      <c r="O4608" s="72"/>
      <c r="P4608" s="72"/>
      <c r="Q4608" s="833"/>
      <c r="R4608" s="102"/>
      <c r="S4608" s="73"/>
      <c r="T4608" s="102"/>
      <c r="U4608" s="103"/>
      <c r="V4608" s="104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  <c r="AJ4608"/>
      <c r="AK4608"/>
      <c r="AL4608"/>
      <c r="AM4608"/>
      <c r="AN4608"/>
      <c r="AO4608"/>
      <c r="AP4608"/>
      <c r="AQ4608"/>
      <c r="AR4608"/>
      <c r="AS4608"/>
      <c r="AT4608"/>
      <c r="AU4608"/>
      <c r="AV4608"/>
      <c r="AW4608"/>
      <c r="AX4608"/>
      <c r="AY4608"/>
      <c r="AZ4608"/>
      <c r="BA4608"/>
      <c r="BB4608"/>
      <c r="BC4608"/>
      <c r="BD4608"/>
      <c r="BE4608"/>
      <c r="BF4608"/>
      <c r="BG4608"/>
      <c r="BH4608"/>
      <c r="BI4608"/>
      <c r="BJ4608"/>
      <c r="BK4608"/>
      <c r="BL4608"/>
      <c r="BM4608"/>
      <c r="BN4608"/>
      <c r="BO4608"/>
      <c r="BP4608"/>
      <c r="BQ4608"/>
      <c r="BR4608"/>
      <c r="BS4608"/>
      <c r="BT4608"/>
      <c r="BU4608"/>
      <c r="BV4608"/>
      <c r="BW4608"/>
      <c r="BX4608"/>
      <c r="BY4608"/>
      <c r="BZ4608"/>
      <c r="CA4608"/>
      <c r="CB4608"/>
      <c r="CC4608"/>
      <c r="CD4608"/>
      <c r="CE4608"/>
      <c r="CF4608"/>
      <c r="CG4608"/>
      <c r="CH4608"/>
      <c r="CI4608"/>
      <c r="CJ4608"/>
      <c r="CK4608"/>
      <c r="CL4608"/>
      <c r="CM4608"/>
      <c r="CN4608"/>
      <c r="CO4608"/>
      <c r="CP4608"/>
      <c r="CQ4608"/>
      <c r="CR4608"/>
      <c r="CS4608"/>
      <c r="CT4608"/>
      <c r="CU4608"/>
      <c r="CV4608"/>
      <c r="CW4608"/>
      <c r="CX4608"/>
      <c r="CY4608"/>
      <c r="CZ4608"/>
      <c r="DA4608"/>
      <c r="DB4608"/>
      <c r="DC4608"/>
      <c r="DD4608"/>
      <c r="DE4608"/>
      <c r="DF4608"/>
      <c r="DG4608"/>
      <c r="DH4608"/>
      <c r="DI4608"/>
      <c r="DJ4608"/>
      <c r="DK4608"/>
      <c r="DL4608"/>
      <c r="DM4608"/>
      <c r="DN4608"/>
      <c r="DO4608"/>
      <c r="DP4608"/>
      <c r="DQ4608"/>
      <c r="DR4608"/>
      <c r="DS4608"/>
      <c r="DT4608"/>
      <c r="DU4608"/>
      <c r="DV4608"/>
      <c r="DW4608"/>
      <c r="DX4608"/>
      <c r="DY4608"/>
      <c r="DZ4608"/>
      <c r="EA4608"/>
      <c r="EB4608"/>
      <c r="EC4608"/>
      <c r="ED4608"/>
      <c r="EE4608"/>
      <c r="EF4608"/>
      <c r="EG4608"/>
      <c r="EH4608"/>
      <c r="EI4608"/>
      <c r="EJ4608"/>
      <c r="EK4608"/>
      <c r="EL4608"/>
      <c r="EM4608"/>
      <c r="EN4608"/>
      <c r="EO4608"/>
      <c r="EP4608"/>
      <c r="EQ4608"/>
      <c r="ER4608"/>
      <c r="ES4608"/>
      <c r="ET4608"/>
      <c r="EU4608"/>
      <c r="EV4608"/>
      <c r="EW4608"/>
      <c r="EX4608"/>
      <c r="EY4608"/>
      <c r="EZ4608"/>
      <c r="FA4608"/>
      <c r="FB4608"/>
      <c r="FC4608"/>
      <c r="FD4608"/>
      <c r="FE4608"/>
      <c r="FF4608"/>
      <c r="FG4608"/>
      <c r="FH4608"/>
      <c r="FI4608"/>
      <c r="FJ4608"/>
      <c r="FK4608"/>
      <c r="FL4608"/>
      <c r="FM4608"/>
      <c r="FN4608"/>
      <c r="FO4608"/>
      <c r="FP4608"/>
      <c r="FQ4608"/>
      <c r="FR4608"/>
      <c r="FS4608"/>
      <c r="FT4608"/>
      <c r="FU4608"/>
      <c r="FV4608"/>
      <c r="FW4608"/>
      <c r="FX4608"/>
      <c r="FY4608"/>
      <c r="FZ4608"/>
      <c r="GA4608"/>
      <c r="GB4608"/>
      <c r="GC4608"/>
      <c r="GD4608"/>
      <c r="GE4608"/>
      <c r="GF4608"/>
      <c r="GG4608"/>
      <c r="GH4608"/>
      <c r="GI4608"/>
      <c r="GJ4608"/>
      <c r="GK4608"/>
      <c r="GL4608"/>
      <c r="GM4608"/>
      <c r="GN4608"/>
      <c r="GO4608"/>
      <c r="GP4608"/>
      <c r="GQ4608"/>
      <c r="GR4608"/>
      <c r="GS4608"/>
      <c r="GT4608"/>
      <c r="GU4608"/>
      <c r="GV4608"/>
      <c r="GW4608"/>
      <c r="GX4608"/>
      <c r="GY4608"/>
      <c r="GZ4608"/>
      <c r="HA4608"/>
      <c r="HB4608"/>
      <c r="HC4608"/>
      <c r="HD4608"/>
      <c r="HE4608"/>
      <c r="HF4608"/>
      <c r="HG4608"/>
      <c r="HH4608"/>
      <c r="HI4608"/>
      <c r="HJ4608"/>
      <c r="HK4608"/>
      <c r="HL4608"/>
      <c r="HM4608"/>
      <c r="HN4608"/>
      <c r="HO4608"/>
      <c r="HP4608"/>
      <c r="HQ4608"/>
      <c r="HR4608"/>
      <c r="HS4608"/>
      <c r="HT4608"/>
      <c r="HU4608"/>
      <c r="HV4608"/>
      <c r="HW4608"/>
      <c r="HX4608"/>
      <c r="HY4608"/>
      <c r="HZ4608"/>
      <c r="IA4608"/>
      <c r="IB4608"/>
      <c r="IC4608"/>
      <c r="ID4608"/>
      <c r="IE4608"/>
      <c r="IF4608"/>
      <c r="IG4608"/>
      <c r="IH4608"/>
      <c r="II4608"/>
      <c r="IJ4608"/>
      <c r="IK4608"/>
      <c r="IL4608"/>
      <c r="IM4608"/>
      <c r="IN4608"/>
      <c r="IO4608"/>
      <c r="IP4608"/>
      <c r="IQ4608"/>
      <c r="IR4608"/>
      <c r="IS4608"/>
      <c r="IT4608"/>
      <c r="IU4608"/>
      <c r="IV4608"/>
    </row>
    <row r="4609" spans="1:256" ht="12.5">
      <c r="B4609" s="65">
        <v>1</v>
      </c>
      <c r="C4609" s="66">
        <f>IF(E4609="A",4,IF(E4609="B",3,IF(E4609="C",2,IF(E4609="D",1,0))))</f>
        <v>2</v>
      </c>
      <c r="D4609" s="76" t="s">
        <v>68</v>
      </c>
      <c r="E4609" s="77" t="s">
        <v>90</v>
      </c>
      <c r="F4609" s="76" t="s">
        <v>87</v>
      </c>
      <c r="G4609" s="78"/>
      <c r="H4609" s="96" t="s">
        <v>101</v>
      </c>
      <c r="I4609" s="107" t="s">
        <v>4947</v>
      </c>
      <c r="J4609" s="81" t="s">
        <v>7</v>
      </c>
      <c r="K4609" s="72"/>
      <c r="L4609" s="72"/>
      <c r="M4609" s="72"/>
      <c r="N4609" s="72"/>
      <c r="O4609" s="72"/>
      <c r="P4609" s="72"/>
      <c r="Q4609" s="833"/>
      <c r="R4609" s="102"/>
      <c r="S4609" s="73"/>
      <c r="T4609" s="102"/>
      <c r="U4609" s="103"/>
      <c r="V4609" s="104"/>
      <c r="W4609"/>
      <c r="X4609"/>
      <c r="Y4609"/>
      <c r="Z4609"/>
      <c r="AA4609"/>
      <c r="AB4609"/>
      <c r="AC4609"/>
      <c r="AD4609"/>
      <c r="AE4609"/>
      <c r="AF4609"/>
      <c r="AG4609"/>
      <c r="AH4609"/>
      <c r="AI4609"/>
      <c r="AJ4609"/>
      <c r="AK4609"/>
      <c r="AL4609"/>
      <c r="AM4609"/>
      <c r="AN4609"/>
      <c r="AO4609"/>
      <c r="AP4609"/>
      <c r="AQ4609"/>
      <c r="AR4609"/>
      <c r="AS4609"/>
      <c r="AT4609"/>
      <c r="AU4609"/>
      <c r="AV4609"/>
      <c r="AW4609"/>
      <c r="AX4609"/>
      <c r="AY4609"/>
      <c r="AZ4609"/>
      <c r="BA4609"/>
      <c r="BB4609"/>
      <c r="BC4609"/>
      <c r="BD4609"/>
      <c r="BE4609"/>
      <c r="BF4609"/>
      <c r="BG4609"/>
      <c r="BH4609"/>
      <c r="BI4609"/>
      <c r="BJ4609"/>
      <c r="BK4609"/>
      <c r="BL4609"/>
      <c r="BM4609"/>
      <c r="BN4609"/>
      <c r="BO4609"/>
      <c r="BP4609"/>
      <c r="BQ4609"/>
      <c r="BR4609"/>
      <c r="BS4609"/>
      <c r="BT4609"/>
      <c r="BU4609"/>
      <c r="BV4609"/>
      <c r="BW4609"/>
      <c r="BX4609"/>
      <c r="BY4609"/>
      <c r="BZ4609"/>
      <c r="CA4609"/>
      <c r="CB4609"/>
      <c r="CC4609"/>
      <c r="CD4609"/>
      <c r="CE4609"/>
      <c r="CF4609"/>
      <c r="CG4609"/>
      <c r="CH4609"/>
      <c r="CI4609"/>
      <c r="CJ4609"/>
      <c r="CK4609"/>
      <c r="CL4609"/>
      <c r="CM4609"/>
      <c r="CN4609"/>
      <c r="CO4609"/>
      <c r="CP4609"/>
      <c r="CQ4609"/>
      <c r="CR4609"/>
      <c r="CS4609"/>
      <c r="CT4609"/>
      <c r="CU4609"/>
      <c r="CV4609"/>
      <c r="CW4609"/>
      <c r="CX4609"/>
      <c r="CY4609"/>
      <c r="CZ4609"/>
      <c r="DA4609"/>
      <c r="DB4609"/>
      <c r="DC4609"/>
      <c r="DD4609"/>
      <c r="DE4609"/>
      <c r="DF4609"/>
      <c r="DG4609"/>
      <c r="DH4609"/>
      <c r="DI4609"/>
      <c r="DJ4609"/>
      <c r="DK4609"/>
      <c r="DL4609"/>
      <c r="DM4609"/>
      <c r="DN4609"/>
      <c r="DO4609"/>
      <c r="DP4609"/>
      <c r="DQ4609"/>
      <c r="DR4609"/>
      <c r="DS4609"/>
      <c r="DT4609"/>
      <c r="DU4609"/>
      <c r="DV4609"/>
      <c r="DW4609"/>
      <c r="DX4609"/>
      <c r="DY4609"/>
      <c r="DZ4609"/>
      <c r="EA4609"/>
      <c r="EB4609"/>
      <c r="EC4609"/>
      <c r="ED4609"/>
      <c r="EE4609"/>
      <c r="EF4609"/>
      <c r="EG4609"/>
      <c r="EH4609"/>
      <c r="EI4609"/>
      <c r="EJ4609"/>
      <c r="EK4609"/>
      <c r="EL4609"/>
      <c r="EM4609"/>
      <c r="EN4609"/>
      <c r="EO4609"/>
      <c r="EP4609"/>
      <c r="EQ4609"/>
      <c r="ER4609"/>
      <c r="ES4609"/>
      <c r="ET4609"/>
      <c r="EU4609"/>
      <c r="EV4609"/>
      <c r="EW4609"/>
      <c r="EX4609"/>
      <c r="EY4609"/>
      <c r="EZ4609"/>
      <c r="FA4609"/>
      <c r="FB4609"/>
      <c r="FC4609"/>
      <c r="FD4609"/>
      <c r="FE4609"/>
      <c r="FF4609"/>
      <c r="FG4609"/>
      <c r="FH4609"/>
      <c r="FI4609"/>
      <c r="FJ4609"/>
      <c r="FK4609"/>
      <c r="FL4609"/>
      <c r="FM4609"/>
      <c r="FN4609"/>
      <c r="FO4609"/>
      <c r="FP4609"/>
      <c r="FQ4609"/>
      <c r="FR4609"/>
      <c r="FS4609"/>
      <c r="FT4609"/>
      <c r="FU4609"/>
      <c r="FV4609"/>
      <c r="FW4609"/>
      <c r="FX4609"/>
      <c r="FY4609"/>
      <c r="FZ4609"/>
      <c r="GA4609"/>
      <c r="GB4609"/>
      <c r="GC4609"/>
      <c r="GD4609"/>
      <c r="GE4609"/>
      <c r="GF4609"/>
      <c r="GG4609"/>
      <c r="GH4609"/>
      <c r="GI4609"/>
      <c r="GJ4609"/>
      <c r="GK4609"/>
      <c r="GL4609"/>
      <c r="GM4609"/>
      <c r="GN4609"/>
      <c r="GO4609"/>
      <c r="GP4609"/>
      <c r="GQ4609"/>
      <c r="GR4609"/>
      <c r="GS4609"/>
      <c r="GT4609"/>
      <c r="GU4609"/>
      <c r="GV4609"/>
      <c r="GW4609"/>
      <c r="GX4609"/>
      <c r="GY4609"/>
      <c r="GZ4609"/>
      <c r="HA4609"/>
      <c r="HB4609"/>
      <c r="HC4609"/>
      <c r="HD4609"/>
      <c r="HE4609"/>
      <c r="HF4609"/>
      <c r="HG4609"/>
      <c r="HH4609"/>
      <c r="HI4609"/>
      <c r="HJ4609"/>
      <c r="HK4609"/>
      <c r="HL4609"/>
      <c r="HM4609"/>
      <c r="HN4609"/>
      <c r="HO4609"/>
      <c r="HP4609"/>
      <c r="HQ4609"/>
      <c r="HR4609"/>
      <c r="HS4609"/>
      <c r="HT4609"/>
      <c r="HU4609"/>
      <c r="HV4609"/>
      <c r="HW4609"/>
      <c r="HX4609"/>
      <c r="HY4609"/>
      <c r="HZ4609"/>
      <c r="IA4609"/>
      <c r="IB4609"/>
      <c r="IC4609"/>
      <c r="ID4609"/>
      <c r="IE4609"/>
      <c r="IF4609"/>
      <c r="IG4609"/>
      <c r="IH4609"/>
      <c r="II4609"/>
      <c r="IJ4609"/>
      <c r="IK4609"/>
      <c r="IL4609"/>
      <c r="IM4609"/>
      <c r="IN4609"/>
      <c r="IO4609"/>
      <c r="IP4609"/>
      <c r="IQ4609"/>
      <c r="IR4609"/>
      <c r="IS4609"/>
      <c r="IT4609"/>
      <c r="IU4609"/>
      <c r="IV4609"/>
    </row>
    <row r="4610" spans="1:256" ht="12.5">
      <c r="A4610" s="305"/>
      <c r="B4610" s="65">
        <v>1</v>
      </c>
      <c r="C4610" s="66">
        <f>IF(E4610="A",1,IF(E4610="B",1,0))</f>
        <v>1</v>
      </c>
      <c r="D4610" s="655" t="s">
        <v>87</v>
      </c>
      <c r="E4610" s="655" t="s">
        <v>68</v>
      </c>
      <c r="F4610" s="655" t="s">
        <v>87</v>
      </c>
      <c r="G4610" s="78"/>
      <c r="H4610" s="96" t="s">
        <v>220</v>
      </c>
      <c r="I4610" s="107" t="s">
        <v>4948</v>
      </c>
      <c r="J4610" s="81"/>
      <c r="K4610" s="72"/>
      <c r="L4610" s="72"/>
      <c r="M4610" s="72"/>
      <c r="N4610" s="72"/>
      <c r="O4610" s="72"/>
      <c r="P4610" s="72"/>
      <c r="Q4610" s="833"/>
      <c r="R4610" s="102"/>
      <c r="S4610" s="73"/>
      <c r="T4610" s="102"/>
      <c r="U4610" s="103"/>
      <c r="V4610" s="104"/>
      <c r="W4610"/>
      <c r="X4610"/>
      <c r="Y4610"/>
      <c r="Z4610"/>
      <c r="AA4610"/>
      <c r="AB4610"/>
      <c r="AC4610"/>
      <c r="AD4610"/>
      <c r="AE4610"/>
      <c r="AF4610"/>
      <c r="AG4610"/>
      <c r="AH4610"/>
      <c r="AI4610"/>
      <c r="AJ4610"/>
      <c r="AK4610"/>
      <c r="AL4610"/>
      <c r="AM4610"/>
      <c r="AN4610"/>
      <c r="AO4610"/>
      <c r="AP4610"/>
      <c r="AQ4610"/>
      <c r="AR4610"/>
      <c r="AS4610"/>
      <c r="AT4610"/>
      <c r="AU4610"/>
      <c r="AV4610"/>
      <c r="AW4610"/>
      <c r="AX4610"/>
      <c r="AY4610"/>
      <c r="AZ4610"/>
      <c r="BA4610"/>
      <c r="BB4610"/>
      <c r="BC4610"/>
      <c r="BD4610"/>
      <c r="BE4610"/>
      <c r="BF4610"/>
      <c r="BG4610"/>
      <c r="BH4610"/>
      <c r="BI4610"/>
      <c r="BJ4610"/>
      <c r="BK4610"/>
      <c r="BL4610"/>
      <c r="BM4610"/>
      <c r="BN4610"/>
      <c r="BO4610"/>
      <c r="BP4610"/>
      <c r="BQ4610"/>
      <c r="BR4610"/>
      <c r="BS4610"/>
      <c r="BT4610"/>
      <c r="BU4610"/>
      <c r="BV4610"/>
      <c r="BW4610"/>
      <c r="BX4610"/>
      <c r="BY4610"/>
      <c r="BZ4610"/>
      <c r="CA4610"/>
      <c r="CB4610"/>
      <c r="CC4610"/>
      <c r="CD4610"/>
      <c r="CE4610"/>
      <c r="CF4610"/>
      <c r="CG4610"/>
      <c r="CH4610"/>
      <c r="CI4610"/>
      <c r="CJ4610"/>
      <c r="CK4610"/>
      <c r="CL4610"/>
      <c r="CM4610"/>
      <c r="CN4610"/>
      <c r="CO4610"/>
      <c r="CP4610"/>
      <c r="CQ4610"/>
      <c r="CR4610"/>
      <c r="CS4610"/>
      <c r="CT4610"/>
      <c r="CU4610"/>
      <c r="CV4610"/>
      <c r="CW4610"/>
      <c r="CX4610"/>
      <c r="CY4610"/>
      <c r="CZ4610"/>
      <c r="DA4610"/>
      <c r="DB4610"/>
      <c r="DC4610"/>
      <c r="DD4610"/>
      <c r="DE4610"/>
      <c r="DF4610"/>
      <c r="DG4610"/>
      <c r="DH4610"/>
      <c r="DI4610"/>
      <c r="DJ4610"/>
      <c r="DK4610"/>
      <c r="DL4610"/>
      <c r="DM4610"/>
      <c r="DN4610"/>
      <c r="DO4610"/>
      <c r="DP4610"/>
      <c r="DQ4610"/>
      <c r="DR4610"/>
      <c r="DS4610"/>
      <c r="DT4610"/>
      <c r="DU4610"/>
      <c r="DV4610"/>
      <c r="DW4610"/>
      <c r="DX4610"/>
      <c r="DY4610"/>
      <c r="DZ4610"/>
      <c r="EA4610"/>
      <c r="EB4610"/>
      <c r="EC4610"/>
      <c r="ED4610"/>
      <c r="EE4610"/>
      <c r="EF4610"/>
      <c r="EG4610"/>
      <c r="EH4610"/>
      <c r="EI4610"/>
      <c r="EJ4610"/>
      <c r="EK4610"/>
      <c r="EL4610"/>
      <c r="EM4610"/>
      <c r="EN4610"/>
      <c r="EO4610"/>
      <c r="EP4610"/>
      <c r="EQ4610"/>
      <c r="ER4610"/>
      <c r="ES4610"/>
      <c r="ET4610"/>
      <c r="EU4610"/>
      <c r="EV4610"/>
      <c r="EW4610"/>
      <c r="EX4610"/>
      <c r="EY4610"/>
      <c r="EZ4610"/>
      <c r="FA4610"/>
      <c r="FB4610"/>
      <c r="FC4610"/>
      <c r="FD4610"/>
      <c r="FE4610"/>
      <c r="FF4610"/>
      <c r="FG4610"/>
      <c r="FH4610"/>
      <c r="FI4610"/>
      <c r="FJ4610"/>
      <c r="FK4610"/>
      <c r="FL4610"/>
      <c r="FM4610"/>
      <c r="FN4610"/>
      <c r="FO4610"/>
      <c r="FP4610"/>
      <c r="FQ4610"/>
      <c r="FR4610"/>
      <c r="FS4610"/>
      <c r="FT4610"/>
      <c r="FU4610"/>
      <c r="FV4610"/>
      <c r="FW4610"/>
      <c r="FX4610"/>
      <c r="FY4610"/>
      <c r="FZ4610"/>
      <c r="GA4610"/>
      <c r="GB4610"/>
      <c r="GC4610"/>
      <c r="GD4610"/>
      <c r="GE4610"/>
      <c r="GF4610"/>
      <c r="GG4610"/>
      <c r="GH4610"/>
      <c r="GI4610"/>
      <c r="GJ4610"/>
      <c r="GK4610"/>
      <c r="GL4610"/>
      <c r="GM4610"/>
      <c r="GN4610"/>
      <c r="GO4610"/>
      <c r="GP4610"/>
      <c r="GQ4610"/>
      <c r="GR4610"/>
      <c r="GS4610"/>
      <c r="GT4610"/>
      <c r="GU4610"/>
      <c r="GV4610"/>
      <c r="GW4610"/>
      <c r="GX4610"/>
      <c r="GY4610"/>
      <c r="GZ4610"/>
      <c r="HA4610"/>
      <c r="HB4610"/>
      <c r="HC4610"/>
      <c r="HD4610"/>
      <c r="HE4610"/>
      <c r="HF4610"/>
      <c r="HG4610"/>
      <c r="HH4610"/>
      <c r="HI4610"/>
      <c r="HJ4610"/>
      <c r="HK4610"/>
      <c r="HL4610"/>
      <c r="HM4610"/>
      <c r="HN4610"/>
      <c r="HO4610"/>
      <c r="HP4610"/>
      <c r="HQ4610"/>
      <c r="HR4610"/>
      <c r="HS4610"/>
      <c r="HT4610"/>
      <c r="HU4610"/>
      <c r="HV4610"/>
      <c r="HW4610"/>
      <c r="HX4610"/>
      <c r="HY4610"/>
      <c r="HZ4610"/>
      <c r="IA4610"/>
      <c r="IB4610"/>
      <c r="IC4610"/>
      <c r="ID4610"/>
      <c r="IE4610"/>
      <c r="IF4610"/>
      <c r="IG4610"/>
      <c r="IH4610"/>
      <c r="II4610"/>
      <c r="IJ4610"/>
      <c r="IK4610"/>
      <c r="IL4610"/>
      <c r="IM4610"/>
      <c r="IN4610"/>
      <c r="IO4610"/>
      <c r="IP4610"/>
      <c r="IQ4610"/>
      <c r="IR4610"/>
      <c r="IS4610"/>
      <c r="IT4610"/>
      <c r="IU4610"/>
      <c r="IV4610"/>
    </row>
    <row r="4611" spans="1:256" ht="12.5">
      <c r="A4611" s="55"/>
      <c r="B4611" s="65">
        <v>1</v>
      </c>
      <c r="C4611" s="66">
        <f>IF(E4611="A",1,IF(E4611="B",1,0))</f>
        <v>0</v>
      </c>
      <c r="D4611" s="658" t="s">
        <v>87</v>
      </c>
      <c r="E4611" s="656" t="s">
        <v>99</v>
      </c>
      <c r="F4611" s="659" t="s">
        <v>90</v>
      </c>
      <c r="G4611" s="78"/>
      <c r="H4611" s="96" t="s">
        <v>104</v>
      </c>
      <c r="I4611" s="107" t="s">
        <v>4949</v>
      </c>
      <c r="J4611" s="81"/>
      <c r="K4611" s="72"/>
      <c r="L4611" s="72"/>
      <c r="M4611" s="72"/>
      <c r="N4611" s="72"/>
      <c r="O4611" s="72"/>
      <c r="P4611" s="72"/>
      <c r="Q4611" s="833"/>
      <c r="R4611" s="102"/>
      <c r="S4611" s="73"/>
      <c r="T4611" s="102"/>
      <c r="U4611" s="103"/>
      <c r="V4611" s="104"/>
      <c r="W4611"/>
      <c r="X4611"/>
      <c r="Y4611"/>
      <c r="Z4611"/>
      <c r="AA4611"/>
      <c r="AB4611"/>
      <c r="AC4611"/>
      <c r="AD4611"/>
      <c r="AE4611"/>
      <c r="AF4611"/>
      <c r="AG4611"/>
      <c r="AH4611"/>
      <c r="AI4611"/>
      <c r="AJ4611"/>
      <c r="AK4611"/>
      <c r="AL4611"/>
      <c r="AM4611"/>
      <c r="AN4611"/>
      <c r="AO4611"/>
      <c r="AP4611"/>
      <c r="AQ4611"/>
      <c r="AR4611"/>
      <c r="AS4611"/>
      <c r="AT4611"/>
      <c r="AU4611"/>
      <c r="AV4611"/>
      <c r="AW4611"/>
      <c r="AX4611"/>
      <c r="AY4611"/>
      <c r="AZ4611"/>
      <c r="BA4611"/>
      <c r="BB4611"/>
      <c r="BC4611"/>
      <c r="BD4611"/>
      <c r="BE4611"/>
      <c r="BF4611"/>
      <c r="BG4611"/>
      <c r="BH4611"/>
      <c r="BI4611"/>
      <c r="BJ4611"/>
      <c r="BK4611"/>
      <c r="BL4611"/>
      <c r="BM4611"/>
      <c r="BN4611"/>
      <c r="BO4611"/>
      <c r="BP4611"/>
      <c r="BQ4611"/>
      <c r="BR4611"/>
      <c r="BS4611"/>
      <c r="BT4611"/>
      <c r="BU4611"/>
      <c r="BV4611"/>
      <c r="BW4611"/>
      <c r="BX4611"/>
      <c r="BY4611"/>
      <c r="BZ4611"/>
      <c r="CA4611"/>
      <c r="CB4611"/>
      <c r="CC4611"/>
      <c r="CD4611"/>
      <c r="CE4611"/>
      <c r="CF4611"/>
      <c r="CG4611"/>
      <c r="CH4611"/>
      <c r="CI4611"/>
      <c r="CJ4611"/>
      <c r="CK4611"/>
      <c r="CL4611"/>
      <c r="CM4611"/>
      <c r="CN4611"/>
      <c r="CO4611"/>
      <c r="CP4611"/>
      <c r="CQ4611"/>
      <c r="CR4611"/>
      <c r="CS4611"/>
      <c r="CT4611"/>
      <c r="CU4611"/>
      <c r="CV4611"/>
      <c r="CW4611"/>
      <c r="CX4611"/>
      <c r="CY4611"/>
      <c r="CZ4611"/>
      <c r="DA4611"/>
      <c r="DB4611"/>
      <c r="DC4611"/>
      <c r="DD4611"/>
      <c r="DE4611"/>
      <c r="DF4611"/>
      <c r="DG4611"/>
      <c r="DH4611"/>
      <c r="DI4611"/>
      <c r="DJ4611"/>
      <c r="DK4611"/>
      <c r="DL4611"/>
      <c r="DM4611"/>
      <c r="DN4611"/>
      <c r="DO4611"/>
      <c r="DP4611"/>
      <c r="DQ4611"/>
      <c r="DR4611"/>
      <c r="DS4611"/>
      <c r="DT4611"/>
      <c r="DU4611"/>
      <c r="DV4611"/>
      <c r="DW4611"/>
      <c r="DX4611"/>
      <c r="DY4611"/>
      <c r="DZ4611"/>
      <c r="EA4611"/>
      <c r="EB4611"/>
      <c r="EC4611"/>
      <c r="ED4611"/>
      <c r="EE4611"/>
      <c r="EF4611"/>
      <c r="EG4611"/>
      <c r="EH4611"/>
      <c r="EI4611"/>
      <c r="EJ4611"/>
      <c r="EK4611"/>
      <c r="EL4611"/>
      <c r="EM4611"/>
      <c r="EN4611"/>
      <c r="EO4611"/>
      <c r="EP4611"/>
      <c r="EQ4611"/>
      <c r="ER4611"/>
      <c r="ES4611"/>
      <c r="ET4611"/>
      <c r="EU4611"/>
      <c r="EV4611"/>
      <c r="EW4611"/>
      <c r="EX4611"/>
      <c r="EY4611"/>
      <c r="EZ4611"/>
      <c r="FA4611"/>
      <c r="FB4611"/>
      <c r="FC4611"/>
      <c r="FD4611"/>
      <c r="FE4611"/>
      <c r="FF4611"/>
      <c r="FG4611"/>
      <c r="FH4611"/>
      <c r="FI4611"/>
      <c r="FJ4611"/>
      <c r="FK4611"/>
      <c r="FL4611"/>
      <c r="FM4611"/>
      <c r="FN4611"/>
      <c r="FO4611"/>
      <c r="FP4611"/>
      <c r="FQ4611"/>
      <c r="FR4611"/>
      <c r="FS4611"/>
      <c r="FT4611"/>
      <c r="FU4611"/>
      <c r="FV4611"/>
      <c r="FW4611"/>
      <c r="FX4611"/>
      <c r="FY4611"/>
      <c r="FZ4611"/>
      <c r="GA4611"/>
      <c r="GB4611"/>
      <c r="GC4611"/>
      <c r="GD4611"/>
      <c r="GE4611"/>
      <c r="GF4611"/>
      <c r="GG4611"/>
      <c r="GH4611"/>
      <c r="GI4611"/>
      <c r="GJ4611"/>
      <c r="GK4611"/>
      <c r="GL4611"/>
      <c r="GM4611"/>
      <c r="GN4611"/>
      <c r="GO4611"/>
      <c r="GP4611"/>
      <c r="GQ4611"/>
      <c r="GR4611"/>
      <c r="GS4611"/>
      <c r="GT4611"/>
      <c r="GU4611"/>
      <c r="GV4611"/>
      <c r="GW4611"/>
      <c r="GX4611"/>
      <c r="GY4611"/>
      <c r="GZ4611"/>
      <c r="HA4611"/>
      <c r="HB4611"/>
      <c r="HC4611"/>
      <c r="HD4611"/>
      <c r="HE4611"/>
      <c r="HF4611"/>
      <c r="HG4611"/>
      <c r="HH4611"/>
      <c r="HI4611"/>
      <c r="HJ4611"/>
      <c r="HK4611"/>
      <c r="HL4611"/>
      <c r="HM4611"/>
      <c r="HN4611"/>
      <c r="HO4611"/>
      <c r="HP4611"/>
      <c r="HQ4611"/>
      <c r="HR4611"/>
      <c r="HS4611"/>
      <c r="HT4611"/>
      <c r="HU4611"/>
      <c r="HV4611"/>
      <c r="HW4611"/>
      <c r="HX4611"/>
      <c r="HY4611"/>
      <c r="HZ4611"/>
      <c r="IA4611"/>
      <c r="IB4611"/>
      <c r="IC4611"/>
      <c r="ID4611"/>
      <c r="IE4611"/>
      <c r="IF4611"/>
      <c r="IG4611"/>
      <c r="IH4611"/>
      <c r="II4611"/>
      <c r="IJ4611"/>
      <c r="IK4611"/>
      <c r="IL4611"/>
      <c r="IM4611"/>
      <c r="IN4611"/>
      <c r="IO4611"/>
      <c r="IP4611"/>
      <c r="IQ4611"/>
      <c r="IR4611"/>
      <c r="IS4611"/>
      <c r="IT4611"/>
      <c r="IU4611"/>
      <c r="IV4611"/>
    </row>
    <row r="4612" spans="1:256" ht="12.5">
      <c r="A4612" s="810"/>
      <c r="B4612" s="65">
        <v>1</v>
      </c>
      <c r="C4612" s="66">
        <f>IF(E4612="A",1,IF(E4612="B",1,0))</f>
        <v>1</v>
      </c>
      <c r="D4612" s="658" t="s">
        <v>87</v>
      </c>
      <c r="E4612" s="658" t="s">
        <v>87</v>
      </c>
      <c r="F4612" s="659" t="s">
        <v>90</v>
      </c>
      <c r="G4612" s="78"/>
      <c r="H4612" s="96" t="s">
        <v>220</v>
      </c>
      <c r="I4612" s="107" t="s">
        <v>4950</v>
      </c>
      <c r="J4612" s="81"/>
      <c r="K4612" s="72"/>
      <c r="L4612" s="72"/>
      <c r="M4612" s="72"/>
      <c r="N4612" s="72"/>
      <c r="O4612" s="72"/>
      <c r="P4612" s="72"/>
      <c r="Q4612" s="833"/>
      <c r="R4612" s="102"/>
      <c r="S4612" s="73"/>
      <c r="T4612" s="102"/>
      <c r="U4612" s="103"/>
      <c r="V4612" s="104"/>
    </row>
    <row r="4613" spans="1:256" ht="12.5">
      <c r="A4613" s="305"/>
      <c r="B4613" s="65">
        <v>1</v>
      </c>
      <c r="C4613" s="66">
        <f>IF(E4613="A",4,IF(E4613="B",3,IF(E4613="C",2,IF(E4613="D",1,0))))</f>
        <v>1</v>
      </c>
      <c r="D4613" s="76" t="s">
        <v>87</v>
      </c>
      <c r="E4613" s="99" t="s">
        <v>70</v>
      </c>
      <c r="F4613" s="76" t="s">
        <v>68</v>
      </c>
      <c r="G4613" s="78"/>
      <c r="H4613" s="96" t="s">
        <v>131</v>
      </c>
      <c r="I4613" s="107" t="s">
        <v>4951</v>
      </c>
      <c r="J4613" s="81"/>
      <c r="K4613" s="72"/>
      <c r="L4613" s="72"/>
      <c r="M4613" s="72"/>
      <c r="N4613" s="72"/>
      <c r="O4613" s="72"/>
      <c r="P4613" s="72"/>
      <c r="Q4613" s="833"/>
      <c r="R4613" s="102"/>
      <c r="S4613" s="73"/>
      <c r="T4613" s="102"/>
      <c r="U4613" s="103"/>
      <c r="V4613" s="104"/>
      <c r="W4613"/>
      <c r="X4613"/>
      <c r="Y4613"/>
      <c r="Z4613"/>
      <c r="AA4613"/>
      <c r="AB4613"/>
      <c r="AC4613"/>
      <c r="AD4613"/>
      <c r="AE4613"/>
      <c r="AF4613"/>
      <c r="AG4613"/>
      <c r="AH4613"/>
      <c r="AI4613"/>
      <c r="AJ4613"/>
      <c r="AK4613"/>
      <c r="AL4613"/>
      <c r="AM4613"/>
      <c r="AN4613"/>
      <c r="AO4613"/>
      <c r="AP4613"/>
      <c r="AQ4613"/>
      <c r="AR4613"/>
      <c r="AS4613"/>
      <c r="AT4613"/>
      <c r="AU4613"/>
      <c r="AV4613"/>
      <c r="AW4613"/>
      <c r="AX4613"/>
      <c r="AY4613"/>
      <c r="AZ4613"/>
      <c r="BA4613"/>
      <c r="BB4613"/>
      <c r="BC4613"/>
      <c r="BD4613"/>
      <c r="BE4613"/>
      <c r="BF4613"/>
      <c r="BG4613"/>
      <c r="BH4613"/>
      <c r="BI4613"/>
      <c r="BJ4613"/>
      <c r="BK4613"/>
      <c r="BL4613"/>
      <c r="BM4613"/>
      <c r="BN4613"/>
      <c r="BO4613"/>
      <c r="BP4613"/>
      <c r="BQ4613"/>
      <c r="BR4613"/>
      <c r="BS4613"/>
      <c r="BT4613"/>
      <c r="BU4613"/>
      <c r="BV4613"/>
      <c r="BW4613"/>
      <c r="BX4613"/>
      <c r="BY4613"/>
      <c r="BZ4613"/>
      <c r="CA4613"/>
      <c r="CB4613"/>
      <c r="CC4613"/>
      <c r="CD4613"/>
      <c r="CE4613"/>
      <c r="CF4613"/>
      <c r="CG4613"/>
      <c r="CH4613"/>
      <c r="CI4613"/>
      <c r="CJ4613"/>
      <c r="CK4613"/>
      <c r="CL4613"/>
      <c r="CM4613"/>
      <c r="CN4613"/>
      <c r="CO4613"/>
      <c r="CP4613"/>
      <c r="CQ4613"/>
      <c r="CR4613"/>
      <c r="CS4613"/>
      <c r="CT4613"/>
      <c r="CU4613"/>
      <c r="CV4613"/>
      <c r="CW4613"/>
      <c r="CX4613"/>
      <c r="CY4613"/>
      <c r="CZ4613"/>
      <c r="DA4613"/>
      <c r="DB4613"/>
      <c r="DC4613"/>
      <c r="DD4613"/>
      <c r="DE4613"/>
      <c r="DF4613"/>
      <c r="DG4613"/>
      <c r="DH4613"/>
      <c r="DI4613"/>
      <c r="DJ4613"/>
      <c r="DK4613"/>
      <c r="DL4613"/>
      <c r="DM4613"/>
      <c r="DN4613"/>
      <c r="DO4613"/>
      <c r="DP4613"/>
      <c r="DQ4613"/>
      <c r="DR4613"/>
      <c r="DS4613"/>
      <c r="DT4613"/>
      <c r="DU4613"/>
      <c r="DV4613"/>
      <c r="DW4613"/>
      <c r="DX4613"/>
      <c r="DY4613"/>
      <c r="DZ4613"/>
      <c r="EA4613"/>
      <c r="EB4613"/>
      <c r="EC4613"/>
      <c r="ED4613"/>
      <c r="EE4613"/>
      <c r="EF4613"/>
      <c r="EG4613"/>
      <c r="EH4613"/>
      <c r="EI4613"/>
      <c r="EJ4613"/>
      <c r="EK4613"/>
      <c r="EL4613"/>
      <c r="EM4613"/>
      <c r="EN4613"/>
      <c r="EO4613"/>
      <c r="EP4613"/>
      <c r="EQ4613"/>
      <c r="ER4613"/>
      <c r="ES4613"/>
      <c r="ET4613"/>
      <c r="EU4613"/>
      <c r="EV4613"/>
      <c r="EW4613"/>
      <c r="EX4613"/>
      <c r="EY4613"/>
      <c r="EZ4613"/>
      <c r="FA4613"/>
      <c r="FB4613"/>
      <c r="FC4613"/>
      <c r="FD4613"/>
      <c r="FE4613"/>
      <c r="FF4613"/>
      <c r="FG4613"/>
      <c r="FH4613"/>
      <c r="FI4613"/>
      <c r="FJ4613"/>
      <c r="FK4613"/>
      <c r="FL4613"/>
      <c r="FM4613"/>
      <c r="FN4613"/>
      <c r="FO4613"/>
      <c r="FP4613"/>
      <c r="FQ4613"/>
      <c r="FR4613"/>
      <c r="FS4613"/>
      <c r="FT4613"/>
      <c r="FU4613"/>
      <c r="FV4613"/>
      <c r="FW4613"/>
      <c r="FX4613"/>
      <c r="FY4613"/>
      <c r="FZ4613"/>
      <c r="GA4613"/>
      <c r="GB4613"/>
      <c r="GC4613"/>
      <c r="GD4613"/>
      <c r="GE4613"/>
      <c r="GF4613"/>
      <c r="GG4613"/>
      <c r="GH4613"/>
      <c r="GI4613"/>
      <c r="GJ4613"/>
      <c r="GK4613"/>
      <c r="GL4613"/>
      <c r="GM4613"/>
      <c r="GN4613"/>
      <c r="GO4613"/>
      <c r="GP4613"/>
      <c r="GQ4613"/>
      <c r="GR4613"/>
      <c r="GS4613"/>
      <c r="GT4613"/>
      <c r="GU4613"/>
      <c r="GV4613"/>
      <c r="GW4613"/>
      <c r="GX4613"/>
      <c r="GY4613"/>
      <c r="GZ4613"/>
      <c r="HA4613"/>
      <c r="HB4613"/>
      <c r="HC4613"/>
      <c r="HD4613"/>
      <c r="HE4613"/>
      <c r="HF4613"/>
      <c r="HG4613"/>
      <c r="HH4613"/>
      <c r="HI4613"/>
      <c r="HJ4613"/>
      <c r="HK4613"/>
      <c r="HL4613"/>
      <c r="HM4613"/>
      <c r="HN4613"/>
      <c r="HO4613"/>
      <c r="HP4613"/>
      <c r="HQ4613"/>
      <c r="HR4613"/>
      <c r="HS4613"/>
      <c r="HT4613"/>
      <c r="HU4613"/>
      <c r="HV4613"/>
      <c r="HW4613"/>
      <c r="HX4613"/>
      <c r="HY4613"/>
      <c r="HZ4613"/>
      <c r="IA4613"/>
      <c r="IB4613"/>
      <c r="IC4613"/>
      <c r="ID4613"/>
      <c r="IE4613"/>
      <c r="IF4613"/>
      <c r="IG4613"/>
      <c r="IH4613"/>
      <c r="II4613"/>
      <c r="IJ4613"/>
      <c r="IK4613"/>
      <c r="IL4613"/>
      <c r="IM4613"/>
      <c r="IN4613"/>
      <c r="IO4613"/>
      <c r="IP4613"/>
      <c r="IQ4613"/>
      <c r="IR4613"/>
      <c r="IS4613"/>
      <c r="IT4613"/>
      <c r="IU4613"/>
      <c r="IV4613"/>
    </row>
    <row r="4614" spans="1:256" ht="12.5">
      <c r="B4614" s="65">
        <v>1</v>
      </c>
      <c r="C4614" s="66">
        <f>IF(E4614="A",4,IF(E4614="B",3,IF(E4614="C",2,IF(E4614="D",1,0))))</f>
        <v>1</v>
      </c>
      <c r="D4614" s="76" t="s">
        <v>87</v>
      </c>
      <c r="E4614" s="99" t="s">
        <v>70</v>
      </c>
      <c r="F4614" s="76" t="s">
        <v>68</v>
      </c>
      <c r="G4614" s="78"/>
      <c r="H4614" s="96" t="s">
        <v>104</v>
      </c>
      <c r="I4614" s="107" t="s">
        <v>4952</v>
      </c>
      <c r="J4614" s="81"/>
      <c r="K4614" s="72"/>
      <c r="L4614" s="72"/>
      <c r="M4614" s="72"/>
      <c r="N4614" s="72"/>
      <c r="O4614" s="72"/>
      <c r="P4614" s="72"/>
      <c r="Q4614" s="833"/>
      <c r="R4614" s="102"/>
      <c r="S4614" s="73"/>
      <c r="T4614" s="102"/>
      <c r="U4614" s="103"/>
      <c r="V4614" s="104"/>
      <c r="W4614"/>
      <c r="X4614"/>
      <c r="Y4614"/>
      <c r="Z4614"/>
      <c r="AA4614"/>
      <c r="AB4614"/>
      <c r="AC4614"/>
      <c r="AD4614"/>
      <c r="AE4614"/>
      <c r="AF4614"/>
      <c r="AG4614"/>
      <c r="AH4614"/>
      <c r="AI4614"/>
      <c r="AJ4614"/>
      <c r="AK4614"/>
      <c r="AL4614"/>
      <c r="AM4614"/>
      <c r="AN4614"/>
      <c r="AO4614"/>
      <c r="AP4614"/>
      <c r="AQ4614"/>
      <c r="AR4614"/>
      <c r="AS4614"/>
      <c r="AT4614"/>
      <c r="AU4614"/>
      <c r="AV4614"/>
      <c r="AW4614"/>
      <c r="AX4614"/>
      <c r="AY4614"/>
      <c r="AZ4614"/>
      <c r="BA4614"/>
      <c r="BB4614"/>
      <c r="BC4614"/>
      <c r="BD4614"/>
      <c r="BE4614"/>
      <c r="BF4614"/>
      <c r="BG4614"/>
      <c r="BH4614"/>
      <c r="BI4614"/>
      <c r="BJ4614"/>
      <c r="BK4614"/>
      <c r="BL4614"/>
      <c r="BM4614"/>
      <c r="BN4614"/>
      <c r="BO4614"/>
      <c r="BP4614"/>
      <c r="BQ4614"/>
      <c r="BR4614"/>
      <c r="BS4614"/>
      <c r="BT4614"/>
      <c r="BU4614"/>
      <c r="BV4614"/>
      <c r="BW4614"/>
      <c r="BX4614"/>
      <c r="BY4614"/>
      <c r="BZ4614"/>
      <c r="CA4614"/>
      <c r="CB4614"/>
      <c r="CC4614"/>
      <c r="CD4614"/>
      <c r="CE4614"/>
      <c r="CF4614"/>
      <c r="CG4614"/>
      <c r="CH4614"/>
      <c r="CI4614"/>
      <c r="CJ4614"/>
      <c r="CK4614"/>
      <c r="CL4614"/>
      <c r="CM4614"/>
      <c r="CN4614"/>
      <c r="CO4614"/>
      <c r="CP4614"/>
      <c r="CQ4614"/>
      <c r="CR4614"/>
      <c r="CS4614"/>
      <c r="CT4614"/>
      <c r="CU4614"/>
      <c r="CV4614"/>
      <c r="CW4614"/>
      <c r="CX4614"/>
      <c r="CY4614"/>
      <c r="CZ4614"/>
      <c r="DA4614"/>
      <c r="DB4614"/>
      <c r="DC4614"/>
      <c r="DD4614"/>
      <c r="DE4614"/>
      <c r="DF4614"/>
      <c r="DG4614"/>
      <c r="DH4614"/>
      <c r="DI4614"/>
      <c r="DJ4614"/>
      <c r="DK4614"/>
      <c r="DL4614"/>
      <c r="DM4614"/>
      <c r="DN4614"/>
      <c r="DO4614"/>
      <c r="DP4614"/>
      <c r="DQ4614"/>
      <c r="DR4614"/>
      <c r="DS4614"/>
      <c r="DT4614"/>
      <c r="DU4614"/>
      <c r="DV4614"/>
      <c r="DW4614"/>
      <c r="DX4614"/>
      <c r="DY4614"/>
      <c r="DZ4614"/>
      <c r="EA4614"/>
      <c r="EB4614"/>
      <c r="EC4614"/>
      <c r="ED4614"/>
      <c r="EE4614"/>
      <c r="EF4614"/>
      <c r="EG4614"/>
      <c r="EH4614"/>
      <c r="EI4614"/>
      <c r="EJ4614"/>
      <c r="EK4614"/>
      <c r="EL4614"/>
      <c r="EM4614"/>
      <c r="EN4614"/>
      <c r="EO4614"/>
      <c r="EP4614"/>
      <c r="EQ4614"/>
      <c r="ER4614"/>
      <c r="ES4614"/>
      <c r="ET4614"/>
      <c r="EU4614"/>
      <c r="EV4614"/>
      <c r="EW4614"/>
      <c r="EX4614"/>
      <c r="EY4614"/>
      <c r="EZ4614"/>
      <c r="FA4614"/>
      <c r="FB4614"/>
      <c r="FC4614"/>
      <c r="FD4614"/>
      <c r="FE4614"/>
      <c r="FF4614"/>
      <c r="FG4614"/>
      <c r="FH4614"/>
      <c r="FI4614"/>
      <c r="FJ4614"/>
      <c r="FK4614"/>
      <c r="FL4614"/>
      <c r="FM4614"/>
      <c r="FN4614"/>
      <c r="FO4614"/>
      <c r="FP4614"/>
      <c r="FQ4614"/>
      <c r="FR4614"/>
      <c r="FS4614"/>
      <c r="FT4614"/>
      <c r="FU4614"/>
      <c r="FV4614"/>
      <c r="FW4614"/>
      <c r="FX4614"/>
      <c r="FY4614"/>
      <c r="FZ4614"/>
      <c r="GA4614"/>
      <c r="GB4614"/>
      <c r="GC4614"/>
      <c r="GD4614"/>
      <c r="GE4614"/>
      <c r="GF4614"/>
      <c r="GG4614"/>
      <c r="GH4614"/>
      <c r="GI4614"/>
      <c r="GJ4614"/>
      <c r="GK4614"/>
      <c r="GL4614"/>
      <c r="GM4614"/>
      <c r="GN4614"/>
      <c r="GO4614"/>
      <c r="GP4614"/>
      <c r="GQ4614"/>
      <c r="GR4614"/>
      <c r="GS4614"/>
      <c r="GT4614"/>
      <c r="GU4614"/>
      <c r="GV4614"/>
      <c r="GW4614"/>
      <c r="GX4614"/>
      <c r="GY4614"/>
      <c r="GZ4614"/>
      <c r="HA4614"/>
      <c r="HB4614"/>
      <c r="HC4614"/>
      <c r="HD4614"/>
      <c r="HE4614"/>
      <c r="HF4614"/>
      <c r="HG4614"/>
      <c r="HH4614"/>
      <c r="HI4614"/>
      <c r="HJ4614"/>
      <c r="HK4614"/>
      <c r="HL4614"/>
      <c r="HM4614"/>
      <c r="HN4614"/>
      <c r="HO4614"/>
      <c r="HP4614"/>
      <c r="HQ4614"/>
      <c r="HR4614"/>
      <c r="HS4614"/>
      <c r="HT4614"/>
      <c r="HU4614"/>
      <c r="HV4614"/>
      <c r="HW4614"/>
      <c r="HX4614"/>
      <c r="HY4614"/>
      <c r="HZ4614"/>
      <c r="IA4614"/>
      <c r="IB4614"/>
      <c r="IC4614"/>
      <c r="ID4614"/>
      <c r="IE4614"/>
      <c r="IF4614"/>
      <c r="IG4614"/>
      <c r="IH4614"/>
      <c r="II4614"/>
      <c r="IJ4614"/>
      <c r="IK4614"/>
      <c r="IL4614"/>
      <c r="IM4614"/>
      <c r="IN4614"/>
      <c r="IO4614"/>
      <c r="IP4614"/>
      <c r="IQ4614"/>
      <c r="IR4614"/>
      <c r="IS4614"/>
      <c r="IT4614"/>
      <c r="IU4614"/>
      <c r="IV4614"/>
    </row>
    <row r="4615" spans="1:256" ht="12.5">
      <c r="A4615" s="305"/>
      <c r="B4615" s="65">
        <v>1</v>
      </c>
      <c r="C4615" s="66">
        <f>IF(E4615="A",1,IF(E4615="B",1,0))</f>
        <v>1</v>
      </c>
      <c r="D4615" s="664" t="s">
        <v>90</v>
      </c>
      <c r="E4615" s="665" t="s">
        <v>87</v>
      </c>
      <c r="F4615" s="665" t="s">
        <v>87</v>
      </c>
      <c r="G4615" s="78"/>
      <c r="H4615" s="96" t="s">
        <v>122</v>
      </c>
      <c r="I4615" s="107" t="s">
        <v>4953</v>
      </c>
      <c r="J4615" s="81"/>
      <c r="K4615" s="72"/>
      <c r="L4615" s="72"/>
      <c r="M4615" s="72"/>
      <c r="N4615" s="72"/>
      <c r="O4615" s="72"/>
      <c r="P4615" s="72"/>
      <c r="Q4615" s="833"/>
      <c r="R4615" s="102"/>
      <c r="S4615" s="73"/>
      <c r="T4615" s="102"/>
      <c r="U4615" s="103"/>
      <c r="V4615" s="104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  <c r="AJ4615"/>
      <c r="AK4615"/>
      <c r="AL4615"/>
      <c r="AM4615"/>
      <c r="AN4615"/>
      <c r="AO4615"/>
      <c r="AP4615"/>
      <c r="AQ4615"/>
      <c r="AR4615"/>
      <c r="AS4615"/>
      <c r="AT4615"/>
      <c r="AU4615"/>
      <c r="AV4615"/>
      <c r="AW4615"/>
      <c r="AX4615"/>
      <c r="AY4615"/>
      <c r="AZ4615"/>
      <c r="BA4615"/>
      <c r="BB4615"/>
      <c r="BC4615"/>
      <c r="BD4615"/>
      <c r="BE4615"/>
      <c r="BF4615"/>
      <c r="BG4615"/>
      <c r="BH4615"/>
      <c r="BI4615"/>
      <c r="BJ4615"/>
      <c r="BK4615"/>
      <c r="BL4615"/>
      <c r="BM4615"/>
      <c r="BN4615"/>
      <c r="BO4615"/>
      <c r="BP4615"/>
      <c r="BQ4615"/>
      <c r="BR4615"/>
      <c r="BS4615"/>
      <c r="BT4615"/>
      <c r="BU4615"/>
      <c r="BV4615"/>
      <c r="BW4615"/>
      <c r="BX4615"/>
      <c r="BY4615"/>
      <c r="BZ4615"/>
      <c r="CA4615"/>
      <c r="CB4615"/>
      <c r="CC4615"/>
      <c r="CD4615"/>
      <c r="CE4615"/>
      <c r="CF4615"/>
      <c r="CG4615"/>
      <c r="CH4615"/>
      <c r="CI4615"/>
      <c r="CJ4615"/>
      <c r="CK4615"/>
      <c r="CL4615"/>
      <c r="CM4615"/>
      <c r="CN4615"/>
      <c r="CO4615"/>
      <c r="CP4615"/>
      <c r="CQ4615"/>
      <c r="CR4615"/>
      <c r="CS4615"/>
      <c r="CT4615"/>
      <c r="CU4615"/>
      <c r="CV4615"/>
      <c r="CW4615"/>
      <c r="CX4615"/>
      <c r="CY4615"/>
      <c r="CZ4615"/>
      <c r="DA4615"/>
      <c r="DB4615"/>
      <c r="DC4615"/>
      <c r="DD4615"/>
      <c r="DE4615"/>
      <c r="DF4615"/>
      <c r="DG4615"/>
      <c r="DH4615"/>
      <c r="DI4615"/>
      <c r="DJ4615"/>
      <c r="DK4615"/>
      <c r="DL4615"/>
      <c r="DM4615"/>
      <c r="DN4615"/>
      <c r="DO4615"/>
      <c r="DP4615"/>
      <c r="DQ4615"/>
      <c r="DR4615"/>
      <c r="DS4615"/>
      <c r="DT4615"/>
      <c r="DU4615"/>
      <c r="DV4615"/>
      <c r="DW4615"/>
      <c r="DX4615"/>
      <c r="DY4615"/>
      <c r="DZ4615"/>
      <c r="EA4615"/>
      <c r="EB4615"/>
      <c r="EC4615"/>
      <c r="ED4615"/>
      <c r="EE4615"/>
      <c r="EF4615"/>
      <c r="EG4615"/>
      <c r="EH4615"/>
      <c r="EI4615"/>
      <c r="EJ4615"/>
      <c r="EK4615"/>
      <c r="EL4615"/>
      <c r="EM4615"/>
      <c r="EN4615"/>
      <c r="EO4615"/>
      <c r="EP4615"/>
      <c r="EQ4615"/>
      <c r="ER4615"/>
      <c r="ES4615"/>
      <c r="ET4615"/>
      <c r="EU4615"/>
      <c r="EV4615"/>
      <c r="EW4615"/>
      <c r="EX4615"/>
      <c r="EY4615"/>
      <c r="EZ4615"/>
      <c r="FA4615"/>
      <c r="FB4615"/>
      <c r="FC4615"/>
      <c r="FD4615"/>
      <c r="FE4615"/>
      <c r="FF4615"/>
      <c r="FG4615"/>
      <c r="FH4615"/>
      <c r="FI4615"/>
      <c r="FJ4615"/>
      <c r="FK4615"/>
      <c r="FL4615"/>
      <c r="FM4615"/>
      <c r="FN4615"/>
      <c r="FO4615"/>
      <c r="FP4615"/>
      <c r="FQ4615"/>
      <c r="FR4615"/>
      <c r="FS4615"/>
      <c r="FT4615"/>
      <c r="FU4615"/>
      <c r="FV4615"/>
      <c r="FW4615"/>
      <c r="FX4615"/>
      <c r="FY4615"/>
      <c r="FZ4615"/>
      <c r="GA4615"/>
      <c r="GB4615"/>
      <c r="GC4615"/>
      <c r="GD4615"/>
      <c r="GE4615"/>
      <c r="GF4615"/>
      <c r="GG4615"/>
      <c r="GH4615"/>
      <c r="GI4615"/>
      <c r="GJ4615"/>
      <c r="GK4615"/>
      <c r="GL4615"/>
      <c r="GM4615"/>
      <c r="GN4615"/>
      <c r="GO4615"/>
      <c r="GP4615"/>
      <c r="GQ4615"/>
      <c r="GR4615"/>
      <c r="GS4615"/>
      <c r="GT4615"/>
      <c r="GU4615"/>
      <c r="GV4615"/>
      <c r="GW4615"/>
      <c r="GX4615"/>
      <c r="GY4615"/>
      <c r="GZ4615"/>
      <c r="HA4615"/>
      <c r="HB4615"/>
      <c r="HC4615"/>
      <c r="HD4615"/>
      <c r="HE4615"/>
      <c r="HF4615"/>
      <c r="HG4615"/>
      <c r="HH4615"/>
      <c r="HI4615"/>
      <c r="HJ4615"/>
      <c r="HK4615"/>
      <c r="HL4615"/>
      <c r="HM4615"/>
      <c r="HN4615"/>
      <c r="HO4615"/>
      <c r="HP4615"/>
      <c r="HQ4615"/>
      <c r="HR4615"/>
      <c r="HS4615"/>
      <c r="HT4615"/>
      <c r="HU4615"/>
      <c r="HV4615"/>
      <c r="HW4615"/>
      <c r="HX4615"/>
      <c r="HY4615"/>
      <c r="HZ4615"/>
      <c r="IA4615"/>
      <c r="IB4615"/>
      <c r="IC4615"/>
      <c r="ID4615"/>
      <c r="IE4615"/>
      <c r="IF4615"/>
      <c r="IG4615"/>
      <c r="IH4615"/>
      <c r="II4615"/>
      <c r="IJ4615"/>
      <c r="IK4615"/>
      <c r="IL4615"/>
      <c r="IM4615"/>
      <c r="IN4615"/>
      <c r="IO4615"/>
      <c r="IP4615"/>
      <c r="IQ4615"/>
      <c r="IR4615"/>
      <c r="IS4615"/>
      <c r="IT4615"/>
      <c r="IU4615"/>
      <c r="IV4615"/>
    </row>
    <row r="4616" spans="1:256" ht="12.5">
      <c r="A4616" s="305"/>
      <c r="B4616" s="65">
        <v>1</v>
      </c>
      <c r="C4616" s="66">
        <f>IF(E4616="A",1,IF(E4616="B",1,0))</f>
        <v>1</v>
      </c>
      <c r="D4616" s="248" t="s">
        <v>87</v>
      </c>
      <c r="E4616" s="248" t="s">
        <v>87</v>
      </c>
      <c r="F4616" s="248" t="s">
        <v>87</v>
      </c>
      <c r="G4616" s="78"/>
      <c r="H4616" s="96" t="s">
        <v>135</v>
      </c>
      <c r="I4616" s="107" t="s">
        <v>4954</v>
      </c>
      <c r="J4616" s="81"/>
      <c r="K4616" s="72"/>
      <c r="L4616" s="72"/>
      <c r="M4616" s="72"/>
      <c r="N4616" s="72"/>
      <c r="O4616" s="72"/>
      <c r="P4616" s="72"/>
      <c r="Q4616" s="833"/>
      <c r="R4616" s="102"/>
      <c r="S4616" s="73"/>
      <c r="T4616" s="102"/>
      <c r="U4616" s="103"/>
      <c r="V4616" s="104"/>
      <c r="W4616"/>
      <c r="X4616"/>
      <c r="Y4616"/>
      <c r="Z4616"/>
      <c r="AA4616"/>
      <c r="AB4616"/>
      <c r="AC4616"/>
      <c r="AD4616"/>
      <c r="AE4616"/>
      <c r="AF4616"/>
      <c r="AG4616"/>
      <c r="AH4616"/>
      <c r="AI4616"/>
      <c r="AJ4616"/>
      <c r="AK4616"/>
      <c r="AL4616"/>
      <c r="AM4616"/>
      <c r="AN4616"/>
      <c r="AO4616"/>
      <c r="AP4616"/>
      <c r="AQ4616"/>
      <c r="AR4616"/>
      <c r="AS4616"/>
      <c r="AT4616"/>
      <c r="AU4616"/>
      <c r="AV4616"/>
      <c r="AW4616"/>
      <c r="AX4616"/>
      <c r="AY4616"/>
      <c r="AZ4616"/>
      <c r="BA4616"/>
      <c r="BB4616"/>
      <c r="BC4616"/>
      <c r="BD4616"/>
      <c r="BE4616"/>
      <c r="BF4616"/>
      <c r="BG4616"/>
      <c r="BH4616"/>
      <c r="BI4616"/>
      <c r="BJ4616"/>
      <c r="BK4616"/>
      <c r="BL4616"/>
      <c r="BM4616"/>
      <c r="BN4616"/>
      <c r="BO4616"/>
      <c r="BP4616"/>
      <c r="BQ4616"/>
      <c r="BR4616"/>
      <c r="BS4616"/>
      <c r="BT4616"/>
      <c r="BU4616"/>
      <c r="BV4616"/>
      <c r="BW4616"/>
      <c r="BX4616"/>
      <c r="BY4616"/>
      <c r="BZ4616"/>
      <c r="CA4616"/>
      <c r="CB4616"/>
      <c r="CC4616"/>
      <c r="CD4616"/>
      <c r="CE4616"/>
      <c r="CF4616"/>
      <c r="CG4616"/>
      <c r="CH4616"/>
      <c r="CI4616"/>
      <c r="CJ4616"/>
      <c r="CK4616"/>
      <c r="CL4616"/>
      <c r="CM4616"/>
      <c r="CN4616"/>
      <c r="CO4616"/>
      <c r="CP4616"/>
      <c r="CQ4616"/>
      <c r="CR4616"/>
      <c r="CS4616"/>
      <c r="CT4616"/>
      <c r="CU4616"/>
      <c r="CV4616"/>
      <c r="CW4616"/>
      <c r="CX4616"/>
      <c r="CY4616"/>
      <c r="CZ4616"/>
      <c r="DA4616"/>
      <c r="DB4616"/>
      <c r="DC4616"/>
      <c r="DD4616"/>
      <c r="DE4616"/>
      <c r="DF4616"/>
      <c r="DG4616"/>
      <c r="DH4616"/>
      <c r="DI4616"/>
      <c r="DJ4616"/>
      <c r="DK4616"/>
      <c r="DL4616"/>
      <c r="DM4616"/>
      <c r="DN4616"/>
      <c r="DO4616"/>
      <c r="DP4616"/>
      <c r="DQ4616"/>
      <c r="DR4616"/>
      <c r="DS4616"/>
      <c r="DT4616"/>
      <c r="DU4616"/>
      <c r="DV4616"/>
      <c r="DW4616"/>
      <c r="DX4616"/>
      <c r="DY4616"/>
      <c r="DZ4616"/>
      <c r="EA4616"/>
      <c r="EB4616"/>
      <c r="EC4616"/>
      <c r="ED4616"/>
      <c r="EE4616"/>
      <c r="EF4616"/>
      <c r="EG4616"/>
      <c r="EH4616"/>
      <c r="EI4616"/>
      <c r="EJ4616"/>
      <c r="EK4616"/>
      <c r="EL4616"/>
      <c r="EM4616"/>
      <c r="EN4616"/>
      <c r="EO4616"/>
      <c r="EP4616"/>
      <c r="EQ4616"/>
      <c r="ER4616"/>
      <c r="ES4616"/>
      <c r="ET4616"/>
      <c r="EU4616"/>
      <c r="EV4616"/>
      <c r="EW4616"/>
      <c r="EX4616"/>
      <c r="EY4616"/>
      <c r="EZ4616"/>
      <c r="FA4616"/>
      <c r="FB4616"/>
      <c r="FC4616"/>
      <c r="FD4616"/>
      <c r="FE4616"/>
      <c r="FF4616"/>
      <c r="FG4616"/>
      <c r="FH4616"/>
      <c r="FI4616"/>
      <c r="FJ4616"/>
      <c r="FK4616"/>
      <c r="FL4616"/>
      <c r="FM4616"/>
      <c r="FN4616"/>
      <c r="FO4616"/>
      <c r="FP4616"/>
      <c r="FQ4616"/>
      <c r="FR4616"/>
      <c r="FS4616"/>
      <c r="FT4616"/>
      <c r="FU4616"/>
      <c r="FV4616"/>
      <c r="FW4616"/>
      <c r="FX4616"/>
      <c r="FY4616"/>
      <c r="FZ4616"/>
      <c r="GA4616"/>
      <c r="GB4616"/>
      <c r="GC4616"/>
      <c r="GD4616"/>
      <c r="GE4616"/>
      <c r="GF4616"/>
      <c r="GG4616"/>
      <c r="GH4616"/>
      <c r="GI4616"/>
      <c r="GJ4616"/>
      <c r="GK4616"/>
      <c r="GL4616"/>
      <c r="GM4616"/>
      <c r="GN4616"/>
      <c r="GO4616"/>
      <c r="GP4616"/>
      <c r="GQ4616"/>
      <c r="GR4616"/>
      <c r="GS4616"/>
      <c r="GT4616"/>
      <c r="GU4616"/>
      <c r="GV4616"/>
      <c r="GW4616"/>
      <c r="GX4616"/>
      <c r="GY4616"/>
      <c r="GZ4616"/>
      <c r="HA4616"/>
      <c r="HB4616"/>
      <c r="HC4616"/>
      <c r="HD4616"/>
      <c r="HE4616"/>
      <c r="HF4616"/>
      <c r="HG4616"/>
      <c r="HH4616"/>
      <c r="HI4616"/>
      <c r="HJ4616"/>
      <c r="HK4616"/>
      <c r="HL4616"/>
      <c r="HM4616"/>
      <c r="HN4616"/>
      <c r="HO4616"/>
      <c r="HP4616"/>
      <c r="HQ4616"/>
      <c r="HR4616"/>
      <c r="HS4616"/>
      <c r="HT4616"/>
      <c r="HU4616"/>
      <c r="HV4616"/>
      <c r="HW4616"/>
      <c r="HX4616"/>
      <c r="HY4616"/>
      <c r="HZ4616"/>
      <c r="IA4616"/>
      <c r="IB4616"/>
      <c r="IC4616"/>
      <c r="ID4616"/>
      <c r="IE4616"/>
      <c r="IF4616"/>
      <c r="IG4616"/>
      <c r="IH4616"/>
      <c r="II4616"/>
      <c r="IJ4616"/>
      <c r="IK4616"/>
      <c r="IL4616"/>
      <c r="IM4616"/>
      <c r="IN4616"/>
      <c r="IO4616"/>
      <c r="IP4616"/>
      <c r="IQ4616"/>
      <c r="IR4616"/>
      <c r="IS4616"/>
      <c r="IT4616"/>
      <c r="IU4616"/>
      <c r="IV4616"/>
    </row>
    <row r="4617" spans="1:256" ht="12.5">
      <c r="A4617" s="305"/>
      <c r="B4617" s="65">
        <v>1</v>
      </c>
      <c r="C4617" s="66">
        <f>IF(E4617="A",1,IF(E4617="B",1,0))</f>
        <v>1</v>
      </c>
      <c r="D4617" s="99" t="s">
        <v>70</v>
      </c>
      <c r="E4617" s="76" t="s">
        <v>87</v>
      </c>
      <c r="F4617" s="99" t="s">
        <v>70</v>
      </c>
      <c r="G4617" s="78"/>
      <c r="H4617" s="96" t="s">
        <v>101</v>
      </c>
      <c r="I4617" s="107" t="s">
        <v>4955</v>
      </c>
      <c r="J4617" s="81"/>
      <c r="K4617" s="72"/>
      <c r="L4617" s="72"/>
      <c r="M4617" s="72"/>
      <c r="N4617" s="72"/>
      <c r="O4617" s="72"/>
      <c r="P4617" s="72"/>
      <c r="Q4617" s="833"/>
      <c r="R4617" s="102"/>
      <c r="S4617" s="73"/>
      <c r="T4617" s="102"/>
      <c r="U4617" s="103"/>
      <c r="V4617" s="104"/>
      <c r="W4617"/>
      <c r="X4617"/>
      <c r="Y4617"/>
      <c r="Z4617"/>
      <c r="AA4617"/>
      <c r="AB4617"/>
      <c r="AC4617"/>
      <c r="AD4617"/>
      <c r="AE4617"/>
      <c r="AF4617"/>
      <c r="AG4617"/>
      <c r="AH4617"/>
      <c r="AI4617"/>
      <c r="AJ4617"/>
      <c r="AK4617"/>
      <c r="AL4617"/>
      <c r="AM4617"/>
      <c r="AN4617"/>
      <c r="AO4617"/>
      <c r="AP4617"/>
      <c r="AQ4617"/>
      <c r="AR4617"/>
      <c r="AS4617"/>
      <c r="AT4617"/>
      <c r="AU4617"/>
      <c r="AV4617"/>
      <c r="AW4617"/>
      <c r="AX4617"/>
      <c r="AY4617"/>
      <c r="AZ4617"/>
      <c r="BA4617"/>
      <c r="BB4617"/>
      <c r="BC4617"/>
      <c r="BD4617"/>
      <c r="BE4617"/>
      <c r="BF4617"/>
      <c r="BG4617"/>
      <c r="BH4617"/>
      <c r="BI4617"/>
      <c r="BJ4617"/>
      <c r="BK4617"/>
      <c r="BL4617"/>
      <c r="BM4617"/>
      <c r="BN4617"/>
      <c r="BO4617"/>
      <c r="BP4617"/>
      <c r="BQ4617"/>
      <c r="BR4617"/>
      <c r="BS4617"/>
      <c r="BT4617"/>
      <c r="BU4617"/>
      <c r="BV4617"/>
      <c r="BW4617"/>
      <c r="BX4617"/>
      <c r="BY4617"/>
      <c r="BZ4617"/>
      <c r="CA4617"/>
      <c r="CB4617"/>
      <c r="CC4617"/>
      <c r="CD4617"/>
      <c r="CE4617"/>
      <c r="CF4617"/>
      <c r="CG4617"/>
      <c r="CH4617"/>
      <c r="CI4617"/>
      <c r="CJ4617"/>
      <c r="CK4617"/>
      <c r="CL4617"/>
      <c r="CM4617"/>
      <c r="CN4617"/>
      <c r="CO4617"/>
      <c r="CP4617"/>
      <c r="CQ4617"/>
      <c r="CR4617"/>
      <c r="CS4617"/>
      <c r="CT4617"/>
      <c r="CU4617"/>
      <c r="CV4617"/>
      <c r="CW4617"/>
      <c r="CX4617"/>
      <c r="CY4617"/>
      <c r="CZ4617"/>
      <c r="DA4617"/>
      <c r="DB4617"/>
      <c r="DC4617"/>
      <c r="DD4617"/>
      <c r="DE4617"/>
      <c r="DF4617"/>
      <c r="DG4617"/>
      <c r="DH4617"/>
      <c r="DI4617"/>
      <c r="DJ4617"/>
      <c r="DK4617"/>
      <c r="DL4617"/>
      <c r="DM4617"/>
      <c r="DN4617"/>
      <c r="DO4617"/>
      <c r="DP4617"/>
      <c r="DQ4617"/>
      <c r="DR4617"/>
      <c r="DS4617"/>
      <c r="DT4617"/>
      <c r="DU4617"/>
      <c r="DV4617"/>
      <c r="DW4617"/>
      <c r="DX4617"/>
      <c r="DY4617"/>
      <c r="DZ4617"/>
      <c r="EA4617"/>
      <c r="EB4617"/>
      <c r="EC4617"/>
      <c r="ED4617"/>
      <c r="EE4617"/>
      <c r="EF4617"/>
      <c r="EG4617"/>
      <c r="EH4617"/>
      <c r="EI4617"/>
      <c r="EJ4617"/>
      <c r="EK4617"/>
      <c r="EL4617"/>
      <c r="EM4617"/>
      <c r="EN4617"/>
      <c r="EO4617"/>
      <c r="EP4617"/>
      <c r="EQ4617"/>
      <c r="ER4617"/>
      <c r="ES4617"/>
      <c r="ET4617"/>
      <c r="EU4617"/>
      <c r="EV4617"/>
      <c r="EW4617"/>
      <c r="EX4617"/>
      <c r="EY4617"/>
      <c r="EZ4617"/>
      <c r="FA4617"/>
      <c r="FB4617"/>
      <c r="FC4617"/>
      <c r="FD4617"/>
      <c r="FE4617"/>
      <c r="FF4617"/>
      <c r="FG4617"/>
      <c r="FH4617"/>
      <c r="FI4617"/>
      <c r="FJ4617"/>
      <c r="FK4617"/>
      <c r="FL4617"/>
      <c r="FM4617"/>
      <c r="FN4617"/>
      <c r="FO4617"/>
      <c r="FP4617"/>
      <c r="FQ4617"/>
      <c r="FR4617"/>
      <c r="FS4617"/>
      <c r="FT4617"/>
      <c r="FU4617"/>
      <c r="FV4617"/>
      <c r="FW4617"/>
      <c r="FX4617"/>
      <c r="FY4617"/>
      <c r="FZ4617"/>
      <c r="GA4617"/>
      <c r="GB4617"/>
      <c r="GC4617"/>
      <c r="GD4617"/>
      <c r="GE4617"/>
      <c r="GF4617"/>
      <c r="GG4617"/>
      <c r="GH4617"/>
      <c r="GI4617"/>
      <c r="GJ4617"/>
      <c r="GK4617"/>
      <c r="GL4617"/>
      <c r="GM4617"/>
      <c r="GN4617"/>
      <c r="GO4617"/>
      <c r="GP4617"/>
      <c r="GQ4617"/>
      <c r="GR4617"/>
      <c r="GS4617"/>
      <c r="GT4617"/>
      <c r="GU4617"/>
      <c r="GV4617"/>
      <c r="GW4617"/>
      <c r="GX4617"/>
      <c r="GY4617"/>
      <c r="GZ4617"/>
      <c r="HA4617"/>
      <c r="HB4617"/>
      <c r="HC4617"/>
      <c r="HD4617"/>
      <c r="HE4617"/>
      <c r="HF4617"/>
      <c r="HG4617"/>
      <c r="HH4617"/>
      <c r="HI4617"/>
      <c r="HJ4617"/>
      <c r="HK4617"/>
      <c r="HL4617"/>
      <c r="HM4617"/>
      <c r="HN4617"/>
      <c r="HO4617"/>
      <c r="HP4617"/>
      <c r="HQ4617"/>
      <c r="HR4617"/>
      <c r="HS4617"/>
      <c r="HT4617"/>
      <c r="HU4617"/>
      <c r="HV4617"/>
      <c r="HW4617"/>
      <c r="HX4617"/>
      <c r="HY4617"/>
      <c r="HZ4617"/>
      <c r="IA4617"/>
      <c r="IB4617"/>
      <c r="IC4617"/>
      <c r="ID4617"/>
      <c r="IE4617"/>
      <c r="IF4617"/>
      <c r="IG4617"/>
      <c r="IH4617"/>
      <c r="II4617"/>
      <c r="IJ4617"/>
      <c r="IK4617"/>
      <c r="IL4617"/>
      <c r="IM4617"/>
      <c r="IN4617"/>
      <c r="IO4617"/>
      <c r="IP4617"/>
      <c r="IQ4617"/>
      <c r="IR4617"/>
      <c r="IS4617"/>
      <c r="IT4617"/>
      <c r="IU4617"/>
      <c r="IV4617"/>
    </row>
    <row r="4618" spans="1:256" ht="12.5">
      <c r="A4618" s="666"/>
      <c r="B4618" s="65">
        <v>1</v>
      </c>
      <c r="C4618" s="66">
        <f>IF(E4618="A",1,IF(E4618="B",1,0))</f>
        <v>0</v>
      </c>
      <c r="D4618" s="656" t="s">
        <v>70</v>
      </c>
      <c r="E4618" s="659" t="s">
        <v>90</v>
      </c>
      <c r="F4618" s="656" t="s">
        <v>99</v>
      </c>
      <c r="G4618" s="78"/>
      <c r="H4618" s="96" t="s">
        <v>101</v>
      </c>
      <c r="I4618" s="107" t="s">
        <v>4956</v>
      </c>
      <c r="J4618" s="81"/>
      <c r="K4618" s="72"/>
      <c r="L4618" s="72"/>
      <c r="M4618" s="72"/>
      <c r="N4618" s="72"/>
      <c r="O4618" s="72"/>
      <c r="P4618" s="72"/>
      <c r="Q4618" s="833"/>
      <c r="R4618" s="102"/>
      <c r="S4618" s="73"/>
      <c r="T4618" s="102"/>
      <c r="U4618" s="103"/>
      <c r="V4618" s="104"/>
      <c r="W4618"/>
      <c r="X4618"/>
      <c r="Y4618"/>
      <c r="Z4618"/>
      <c r="AA4618"/>
      <c r="AB4618"/>
      <c r="AC4618"/>
      <c r="AD4618"/>
      <c r="AE4618"/>
      <c r="AF4618"/>
      <c r="AG4618"/>
      <c r="AH4618"/>
      <c r="AI4618"/>
      <c r="AJ4618"/>
      <c r="AK4618"/>
      <c r="AL4618"/>
      <c r="AM4618"/>
      <c r="AN4618"/>
      <c r="AO4618"/>
      <c r="AP4618"/>
      <c r="AQ4618"/>
      <c r="AR4618"/>
      <c r="AS4618"/>
      <c r="AT4618"/>
      <c r="AU4618"/>
      <c r="AV4618"/>
      <c r="AW4618"/>
      <c r="AX4618"/>
      <c r="AY4618"/>
      <c r="AZ4618"/>
      <c r="BA4618"/>
      <c r="BB4618"/>
      <c r="BC4618"/>
      <c r="BD4618"/>
      <c r="BE4618"/>
      <c r="BF4618"/>
      <c r="BG4618"/>
      <c r="BH4618"/>
      <c r="BI4618"/>
      <c r="BJ4618"/>
      <c r="BK4618"/>
      <c r="BL4618"/>
      <c r="BM4618"/>
      <c r="BN4618"/>
      <c r="BO4618"/>
      <c r="BP4618"/>
      <c r="BQ4618"/>
      <c r="BR4618"/>
      <c r="BS4618"/>
      <c r="BT4618"/>
      <c r="BU4618"/>
      <c r="BV4618"/>
      <c r="BW4618"/>
      <c r="BX4618"/>
      <c r="BY4618"/>
      <c r="BZ4618"/>
      <c r="CA4618"/>
      <c r="CB4618"/>
      <c r="CC4618"/>
      <c r="CD4618"/>
      <c r="CE4618"/>
      <c r="CF4618"/>
      <c r="CG4618"/>
      <c r="CH4618"/>
      <c r="CI4618"/>
      <c r="CJ4618"/>
      <c r="CK4618"/>
      <c r="CL4618"/>
      <c r="CM4618"/>
      <c r="CN4618"/>
      <c r="CO4618"/>
      <c r="CP4618"/>
      <c r="CQ4618"/>
      <c r="CR4618"/>
      <c r="CS4618"/>
      <c r="CT4618"/>
      <c r="CU4618"/>
      <c r="CV4618"/>
      <c r="CW4618"/>
      <c r="CX4618"/>
      <c r="CY4618"/>
      <c r="CZ4618"/>
      <c r="DA4618"/>
      <c r="DB4618"/>
      <c r="DC4618"/>
      <c r="DD4618"/>
      <c r="DE4618"/>
      <c r="DF4618"/>
      <c r="DG4618"/>
      <c r="DH4618"/>
      <c r="DI4618"/>
      <c r="DJ4618"/>
      <c r="DK4618"/>
      <c r="DL4618"/>
      <c r="DM4618"/>
      <c r="DN4618"/>
      <c r="DO4618"/>
      <c r="DP4618"/>
      <c r="DQ4618"/>
      <c r="DR4618"/>
      <c r="DS4618"/>
      <c r="DT4618"/>
      <c r="DU4618"/>
      <c r="DV4618"/>
      <c r="DW4618"/>
      <c r="DX4618"/>
      <c r="DY4618"/>
      <c r="DZ4618"/>
      <c r="EA4618"/>
      <c r="EB4618"/>
      <c r="EC4618"/>
      <c r="ED4618"/>
      <c r="EE4618"/>
      <c r="EF4618"/>
      <c r="EG4618"/>
      <c r="EH4618"/>
      <c r="EI4618"/>
      <c r="EJ4618"/>
      <c r="EK4618"/>
      <c r="EL4618"/>
      <c r="EM4618"/>
      <c r="EN4618"/>
      <c r="EO4618"/>
      <c r="EP4618"/>
      <c r="EQ4618"/>
      <c r="ER4618"/>
      <c r="ES4618"/>
      <c r="ET4618"/>
      <c r="EU4618"/>
      <c r="EV4618"/>
      <c r="EW4618"/>
      <c r="EX4618"/>
      <c r="EY4618"/>
      <c r="EZ4618"/>
      <c r="FA4618"/>
      <c r="FB4618"/>
      <c r="FC4618"/>
      <c r="FD4618"/>
      <c r="FE4618"/>
      <c r="FF4618"/>
      <c r="FG4618"/>
      <c r="FH4618"/>
      <c r="FI4618"/>
      <c r="FJ4618"/>
      <c r="FK4618"/>
      <c r="FL4618"/>
      <c r="FM4618"/>
      <c r="FN4618"/>
      <c r="FO4618"/>
      <c r="FP4618"/>
      <c r="FQ4618"/>
      <c r="FR4618"/>
      <c r="FS4618"/>
      <c r="FT4618"/>
      <c r="FU4618"/>
      <c r="FV4618"/>
      <c r="FW4618"/>
      <c r="FX4618"/>
      <c r="FY4618"/>
      <c r="FZ4618"/>
      <c r="GA4618"/>
      <c r="GB4618"/>
      <c r="GC4618"/>
      <c r="GD4618"/>
      <c r="GE4618"/>
      <c r="GF4618"/>
      <c r="GG4618"/>
      <c r="GH4618"/>
      <c r="GI4618"/>
      <c r="GJ4618"/>
      <c r="GK4618"/>
      <c r="GL4618"/>
      <c r="GM4618"/>
      <c r="GN4618"/>
      <c r="GO4618"/>
      <c r="GP4618"/>
      <c r="GQ4618"/>
      <c r="GR4618"/>
      <c r="GS4618"/>
      <c r="GT4618"/>
      <c r="GU4618"/>
      <c r="GV4618"/>
      <c r="GW4618"/>
      <c r="GX4618"/>
      <c r="GY4618"/>
      <c r="GZ4618"/>
      <c r="HA4618"/>
      <c r="HB4618"/>
      <c r="HC4618"/>
      <c r="HD4618"/>
      <c r="HE4618"/>
      <c r="HF4618"/>
      <c r="HG4618"/>
      <c r="HH4618"/>
      <c r="HI4618"/>
      <c r="HJ4618"/>
      <c r="HK4618"/>
      <c r="HL4618"/>
      <c r="HM4618"/>
      <c r="HN4618"/>
      <c r="HO4618"/>
      <c r="HP4618"/>
      <c r="HQ4618"/>
      <c r="HR4618"/>
      <c r="HS4618"/>
      <c r="HT4618"/>
      <c r="HU4618"/>
      <c r="HV4618"/>
      <c r="HW4618"/>
      <c r="HX4618"/>
      <c r="HY4618"/>
      <c r="HZ4618"/>
      <c r="IA4618"/>
      <c r="IB4618"/>
      <c r="IC4618"/>
      <c r="ID4618"/>
      <c r="IE4618"/>
      <c r="IF4618"/>
      <c r="IG4618"/>
      <c r="IH4618"/>
      <c r="II4618"/>
      <c r="IJ4618"/>
      <c r="IK4618"/>
      <c r="IL4618"/>
      <c r="IM4618"/>
      <c r="IN4618"/>
      <c r="IO4618"/>
      <c r="IP4618"/>
      <c r="IQ4618"/>
      <c r="IR4618"/>
      <c r="IS4618"/>
      <c r="IT4618"/>
      <c r="IU4618"/>
      <c r="IV4618"/>
    </row>
    <row r="4619" spans="1:256" ht="12.5">
      <c r="A4619" s="305"/>
      <c r="B4619" s="65">
        <v>1</v>
      </c>
      <c r="C4619" s="66">
        <f>IF(E4619="A",4,IF(E4619="B",3,IF(E4619="C",2,IF(E4619="D",1,0))))</f>
        <v>1</v>
      </c>
      <c r="D4619" s="99" t="s">
        <v>70</v>
      </c>
      <c r="E4619" s="99" t="s">
        <v>70</v>
      </c>
      <c r="F4619" s="76" t="s">
        <v>68</v>
      </c>
      <c r="G4619" s="78"/>
      <c r="H4619" s="96" t="s">
        <v>94</v>
      </c>
      <c r="I4619" s="107" t="s">
        <v>4957</v>
      </c>
      <c r="J4619" s="81"/>
      <c r="K4619" s="72"/>
      <c r="L4619" s="72"/>
      <c r="M4619" s="72"/>
      <c r="N4619" s="72"/>
      <c r="O4619" s="72"/>
      <c r="P4619" s="72"/>
      <c r="Q4619" s="833"/>
      <c r="R4619" s="102"/>
      <c r="S4619" s="73"/>
      <c r="T4619" s="102"/>
      <c r="U4619" s="103"/>
      <c r="V4619" s="104"/>
      <c r="W4619"/>
      <c r="X4619"/>
      <c r="Y4619"/>
      <c r="Z4619"/>
      <c r="AA4619"/>
      <c r="AB4619"/>
      <c r="AC4619"/>
      <c r="AD4619"/>
      <c r="AE4619"/>
      <c r="AF4619"/>
      <c r="AG4619"/>
      <c r="AH4619"/>
      <c r="AI4619"/>
      <c r="AJ4619"/>
      <c r="AK4619"/>
      <c r="AL4619"/>
      <c r="AM4619"/>
      <c r="AN4619"/>
      <c r="AO4619"/>
      <c r="AP4619"/>
      <c r="AQ4619"/>
      <c r="AR4619"/>
      <c r="AS4619"/>
      <c r="AT4619"/>
      <c r="AU4619"/>
      <c r="AV4619"/>
      <c r="AW4619"/>
      <c r="AX4619"/>
      <c r="AY4619"/>
      <c r="AZ4619"/>
      <c r="BA4619"/>
      <c r="BB4619"/>
      <c r="BC4619"/>
      <c r="BD4619"/>
      <c r="BE4619"/>
      <c r="BF4619"/>
      <c r="BG4619"/>
      <c r="BH4619"/>
      <c r="BI4619"/>
      <c r="BJ4619"/>
      <c r="BK4619"/>
      <c r="BL4619"/>
      <c r="BM4619"/>
      <c r="BN4619"/>
      <c r="BO4619"/>
      <c r="BP4619"/>
      <c r="BQ4619"/>
      <c r="BR4619"/>
      <c r="BS4619"/>
      <c r="BT4619"/>
      <c r="BU4619"/>
      <c r="BV4619"/>
      <c r="BW4619"/>
      <c r="BX4619"/>
      <c r="BY4619"/>
      <c r="BZ4619"/>
      <c r="CA4619"/>
      <c r="CB4619"/>
      <c r="CC4619"/>
      <c r="CD4619"/>
      <c r="CE4619"/>
      <c r="CF4619"/>
      <c r="CG4619"/>
      <c r="CH4619"/>
      <c r="CI4619"/>
      <c r="CJ4619"/>
      <c r="CK4619"/>
      <c r="CL4619"/>
      <c r="CM4619"/>
      <c r="CN4619"/>
      <c r="CO4619"/>
      <c r="CP4619"/>
      <c r="CQ4619"/>
      <c r="CR4619"/>
      <c r="CS4619"/>
      <c r="CT4619"/>
      <c r="CU4619"/>
      <c r="CV4619"/>
      <c r="CW4619"/>
      <c r="CX4619"/>
      <c r="CY4619"/>
      <c r="CZ4619"/>
      <c r="DA4619"/>
      <c r="DB4619"/>
      <c r="DC4619"/>
      <c r="DD4619"/>
      <c r="DE4619"/>
      <c r="DF4619"/>
      <c r="DG4619"/>
      <c r="DH4619"/>
      <c r="DI4619"/>
      <c r="DJ4619"/>
      <c r="DK4619"/>
      <c r="DL4619"/>
      <c r="DM4619"/>
      <c r="DN4619"/>
      <c r="DO4619"/>
      <c r="DP4619"/>
      <c r="DQ4619"/>
      <c r="DR4619"/>
      <c r="DS4619"/>
      <c r="DT4619"/>
      <c r="DU4619"/>
      <c r="DV4619"/>
      <c r="DW4619"/>
      <c r="DX4619"/>
      <c r="DY4619"/>
      <c r="DZ4619"/>
      <c r="EA4619"/>
      <c r="EB4619"/>
      <c r="EC4619"/>
      <c r="ED4619"/>
      <c r="EE4619"/>
      <c r="EF4619"/>
      <c r="EG4619"/>
      <c r="EH4619"/>
      <c r="EI4619"/>
      <c r="EJ4619"/>
      <c r="EK4619"/>
      <c r="EL4619"/>
      <c r="EM4619"/>
      <c r="EN4619"/>
      <c r="EO4619"/>
      <c r="EP4619"/>
      <c r="EQ4619"/>
      <c r="ER4619"/>
      <c r="ES4619"/>
      <c r="ET4619"/>
      <c r="EU4619"/>
      <c r="EV4619"/>
      <c r="EW4619"/>
      <c r="EX4619"/>
      <c r="EY4619"/>
      <c r="EZ4619"/>
      <c r="FA4619"/>
      <c r="FB4619"/>
      <c r="FC4619"/>
      <c r="FD4619"/>
      <c r="FE4619"/>
      <c r="FF4619"/>
      <c r="FG4619"/>
      <c r="FH4619"/>
      <c r="FI4619"/>
      <c r="FJ4619"/>
      <c r="FK4619"/>
      <c r="FL4619"/>
      <c r="FM4619"/>
      <c r="FN4619"/>
      <c r="FO4619"/>
      <c r="FP4619"/>
      <c r="FQ4619"/>
      <c r="FR4619"/>
      <c r="FS4619"/>
      <c r="FT4619"/>
      <c r="FU4619"/>
      <c r="FV4619"/>
      <c r="FW4619"/>
      <c r="FX4619"/>
      <c r="FY4619"/>
      <c r="FZ4619"/>
      <c r="GA4619"/>
      <c r="GB4619"/>
      <c r="GC4619"/>
      <c r="GD4619"/>
      <c r="GE4619"/>
      <c r="GF4619"/>
      <c r="GG4619"/>
      <c r="GH4619"/>
      <c r="GI4619"/>
      <c r="GJ4619"/>
      <c r="GK4619"/>
      <c r="GL4619"/>
      <c r="GM4619"/>
      <c r="GN4619"/>
      <c r="GO4619"/>
      <c r="GP4619"/>
      <c r="GQ4619"/>
      <c r="GR4619"/>
      <c r="GS4619"/>
      <c r="GT4619"/>
      <c r="GU4619"/>
      <c r="GV4619"/>
      <c r="GW4619"/>
      <c r="GX4619"/>
      <c r="GY4619"/>
      <c r="GZ4619"/>
      <c r="HA4619"/>
      <c r="HB4619"/>
      <c r="HC4619"/>
      <c r="HD4619"/>
      <c r="HE4619"/>
      <c r="HF4619"/>
      <c r="HG4619"/>
      <c r="HH4619"/>
      <c r="HI4619"/>
      <c r="HJ4619"/>
      <c r="HK4619"/>
      <c r="HL4619"/>
      <c r="HM4619"/>
      <c r="HN4619"/>
      <c r="HO4619"/>
      <c r="HP4619"/>
      <c r="HQ4619"/>
      <c r="HR4619"/>
      <c r="HS4619"/>
      <c r="HT4619"/>
      <c r="HU4619"/>
      <c r="HV4619"/>
      <c r="HW4619"/>
      <c r="HX4619"/>
      <c r="HY4619"/>
      <c r="HZ4619"/>
      <c r="IA4619"/>
      <c r="IB4619"/>
      <c r="IC4619"/>
      <c r="ID4619"/>
      <c r="IE4619"/>
      <c r="IF4619"/>
      <c r="IG4619"/>
      <c r="IH4619"/>
      <c r="II4619"/>
      <c r="IJ4619"/>
      <c r="IK4619"/>
      <c r="IL4619"/>
      <c r="IM4619"/>
      <c r="IN4619"/>
      <c r="IO4619"/>
      <c r="IP4619"/>
      <c r="IQ4619"/>
      <c r="IR4619"/>
      <c r="IS4619"/>
      <c r="IT4619"/>
      <c r="IU4619"/>
      <c r="IV4619"/>
    </row>
    <row r="4620" spans="1:256" ht="12.5">
      <c r="A4620" s="305"/>
      <c r="B4620" s="65">
        <v>1</v>
      </c>
      <c r="C4620" s="66">
        <f>IF(E4620="A",1,IF(E4620="B",1,0))</f>
        <v>1</v>
      </c>
      <c r="D4620" s="248" t="s">
        <v>68</v>
      </c>
      <c r="E4620" s="248" t="s">
        <v>68</v>
      </c>
      <c r="F4620" s="662" t="s">
        <v>99</v>
      </c>
      <c r="G4620" s="78"/>
      <c r="H4620" s="96" t="s">
        <v>135</v>
      </c>
      <c r="I4620" s="107" t="s">
        <v>4958</v>
      </c>
      <c r="J4620" s="81"/>
      <c r="K4620" s="72"/>
      <c r="L4620" s="72"/>
      <c r="M4620" s="72"/>
      <c r="N4620" s="72"/>
      <c r="O4620" s="72"/>
      <c r="P4620" s="72"/>
      <c r="Q4620" s="833"/>
      <c r="R4620" s="102"/>
      <c r="S4620" s="73"/>
      <c r="T4620" s="102"/>
      <c r="U4620" s="103"/>
      <c r="V4620" s="104"/>
      <c r="W4620"/>
      <c r="X4620"/>
      <c r="Y4620"/>
      <c r="Z4620"/>
      <c r="AA4620"/>
      <c r="AB4620"/>
      <c r="AC4620"/>
      <c r="AD4620"/>
      <c r="AE4620"/>
      <c r="AF4620"/>
      <c r="AG4620"/>
      <c r="AH4620"/>
      <c r="AI4620"/>
      <c r="AJ4620"/>
      <c r="AK4620"/>
      <c r="AL4620"/>
      <c r="AM4620"/>
      <c r="AN4620"/>
      <c r="AO4620"/>
      <c r="AP4620"/>
      <c r="AQ4620"/>
      <c r="AR4620"/>
      <c r="AS4620"/>
      <c r="AT4620"/>
      <c r="AU4620"/>
      <c r="AV4620"/>
      <c r="AW4620"/>
      <c r="AX4620"/>
      <c r="AY4620"/>
      <c r="AZ4620"/>
      <c r="BA4620"/>
      <c r="BB4620"/>
      <c r="BC4620"/>
      <c r="BD4620"/>
      <c r="BE4620"/>
      <c r="BF4620"/>
      <c r="BG4620"/>
      <c r="BH4620"/>
      <c r="BI4620"/>
      <c r="BJ4620"/>
      <c r="BK4620"/>
      <c r="BL4620"/>
      <c r="BM4620"/>
      <c r="BN4620"/>
      <c r="BO4620"/>
      <c r="BP4620"/>
      <c r="BQ4620"/>
      <c r="BR4620"/>
      <c r="BS4620"/>
      <c r="BT4620"/>
      <c r="BU4620"/>
      <c r="BV4620"/>
      <c r="BW4620"/>
      <c r="BX4620"/>
      <c r="BY4620"/>
      <c r="BZ4620"/>
      <c r="CA4620"/>
      <c r="CB4620"/>
      <c r="CC4620"/>
      <c r="CD4620"/>
      <c r="CE4620"/>
      <c r="CF4620"/>
      <c r="CG4620"/>
      <c r="CH4620"/>
      <c r="CI4620"/>
      <c r="CJ4620"/>
      <c r="CK4620"/>
      <c r="CL4620"/>
      <c r="CM4620"/>
      <c r="CN4620"/>
      <c r="CO4620"/>
      <c r="CP4620"/>
      <c r="CQ4620"/>
      <c r="CR4620"/>
      <c r="CS4620"/>
      <c r="CT4620"/>
      <c r="CU4620"/>
      <c r="CV4620"/>
      <c r="CW4620"/>
      <c r="CX4620"/>
      <c r="CY4620"/>
      <c r="CZ4620"/>
      <c r="DA4620"/>
      <c r="DB4620"/>
      <c r="DC4620"/>
      <c r="DD4620"/>
      <c r="DE4620"/>
      <c r="DF4620"/>
      <c r="DG4620"/>
      <c r="DH4620"/>
      <c r="DI4620"/>
      <c r="DJ4620"/>
      <c r="DK4620"/>
      <c r="DL4620"/>
      <c r="DM4620"/>
      <c r="DN4620"/>
      <c r="DO4620"/>
      <c r="DP4620"/>
      <c r="DQ4620"/>
      <c r="DR4620"/>
      <c r="DS4620"/>
      <c r="DT4620"/>
      <c r="DU4620"/>
      <c r="DV4620"/>
      <c r="DW4620"/>
      <c r="DX4620"/>
      <c r="DY4620"/>
      <c r="DZ4620"/>
      <c r="EA4620"/>
      <c r="EB4620"/>
      <c r="EC4620"/>
      <c r="ED4620"/>
      <c r="EE4620"/>
      <c r="EF4620"/>
      <c r="EG4620"/>
      <c r="EH4620"/>
      <c r="EI4620"/>
      <c r="EJ4620"/>
      <c r="EK4620"/>
      <c r="EL4620"/>
      <c r="EM4620"/>
      <c r="EN4620"/>
      <c r="EO4620"/>
      <c r="EP4620"/>
      <c r="EQ4620"/>
      <c r="ER4620"/>
      <c r="ES4620"/>
      <c r="ET4620"/>
      <c r="EU4620"/>
      <c r="EV4620"/>
      <c r="EW4620"/>
      <c r="EX4620"/>
      <c r="EY4620"/>
      <c r="EZ4620"/>
      <c r="FA4620"/>
      <c r="FB4620"/>
      <c r="FC4620"/>
      <c r="FD4620"/>
      <c r="FE4620"/>
      <c r="FF4620"/>
      <c r="FG4620"/>
      <c r="FH4620"/>
      <c r="FI4620"/>
      <c r="FJ4620"/>
      <c r="FK4620"/>
      <c r="FL4620"/>
      <c r="FM4620"/>
      <c r="FN4620"/>
      <c r="FO4620"/>
      <c r="FP4620"/>
      <c r="FQ4620"/>
      <c r="FR4620"/>
      <c r="FS4620"/>
      <c r="FT4620"/>
      <c r="FU4620"/>
      <c r="FV4620"/>
      <c r="FW4620"/>
      <c r="FX4620"/>
      <c r="FY4620"/>
      <c r="FZ4620"/>
      <c r="GA4620"/>
      <c r="GB4620"/>
      <c r="GC4620"/>
      <c r="GD4620"/>
      <c r="GE4620"/>
      <c r="GF4620"/>
      <c r="GG4620"/>
      <c r="GH4620"/>
      <c r="GI4620"/>
      <c r="GJ4620"/>
      <c r="GK4620"/>
      <c r="GL4620"/>
      <c r="GM4620"/>
      <c r="GN4620"/>
      <c r="GO4620"/>
      <c r="GP4620"/>
      <c r="GQ4620"/>
      <c r="GR4620"/>
      <c r="GS4620"/>
      <c r="GT4620"/>
      <c r="GU4620"/>
      <c r="GV4620"/>
      <c r="GW4620"/>
      <c r="GX4620"/>
      <c r="GY4620"/>
      <c r="GZ4620"/>
      <c r="HA4620"/>
      <c r="HB4620"/>
      <c r="HC4620"/>
      <c r="HD4620"/>
      <c r="HE4620"/>
      <c r="HF4620"/>
      <c r="HG4620"/>
      <c r="HH4620"/>
      <c r="HI4620"/>
      <c r="HJ4620"/>
      <c r="HK4620"/>
      <c r="HL4620"/>
      <c r="HM4620"/>
      <c r="HN4620"/>
      <c r="HO4620"/>
      <c r="HP4620"/>
      <c r="HQ4620"/>
      <c r="HR4620"/>
      <c r="HS4620"/>
      <c r="HT4620"/>
      <c r="HU4620"/>
      <c r="HV4620"/>
      <c r="HW4620"/>
      <c r="HX4620"/>
      <c r="HY4620"/>
      <c r="HZ4620"/>
      <c r="IA4620"/>
      <c r="IB4620"/>
      <c r="IC4620"/>
      <c r="ID4620"/>
      <c r="IE4620"/>
      <c r="IF4620"/>
      <c r="IG4620"/>
      <c r="IH4620"/>
      <c r="II4620"/>
      <c r="IJ4620"/>
      <c r="IK4620"/>
      <c r="IL4620"/>
      <c r="IM4620"/>
      <c r="IN4620"/>
      <c r="IO4620"/>
      <c r="IP4620"/>
      <c r="IQ4620"/>
      <c r="IR4620"/>
      <c r="IS4620"/>
      <c r="IT4620"/>
      <c r="IU4620"/>
      <c r="IV4620"/>
    </row>
    <row r="4621" spans="1:256" ht="12.5">
      <c r="A4621" s="304"/>
      <c r="B4621" s="65">
        <v>1</v>
      </c>
      <c r="C4621" s="66">
        <v>4</v>
      </c>
      <c r="D4621" s="99" t="s">
        <v>99</v>
      </c>
      <c r="E4621" s="76" t="s">
        <v>68</v>
      </c>
      <c r="F4621" s="77" t="s">
        <v>90</v>
      </c>
      <c r="G4621" s="78"/>
      <c r="H4621" s="96" t="s">
        <v>94</v>
      </c>
      <c r="I4621" s="107" t="s">
        <v>1022</v>
      </c>
      <c r="J4621" s="81" t="s">
        <v>14</v>
      </c>
      <c r="K4621" s="72"/>
      <c r="L4621" s="72"/>
      <c r="M4621" s="72"/>
      <c r="N4621" s="72"/>
      <c r="O4621" s="72"/>
      <c r="P4621" s="72"/>
      <c r="Q4621" s="833"/>
      <c r="R4621" s="102"/>
      <c r="S4621" s="73"/>
      <c r="T4621" s="102"/>
      <c r="U4621" s="103"/>
      <c r="V4621" s="104"/>
      <c r="W4621"/>
      <c r="X4621"/>
      <c r="Y4621"/>
      <c r="Z4621"/>
      <c r="AA4621"/>
      <c r="AB4621"/>
      <c r="AC4621"/>
      <c r="AD4621"/>
      <c r="AE4621"/>
      <c r="AF4621"/>
      <c r="AG4621"/>
      <c r="AH4621"/>
      <c r="AI4621"/>
      <c r="AJ4621"/>
      <c r="AK4621"/>
      <c r="AL4621"/>
      <c r="AM4621"/>
      <c r="AN4621"/>
      <c r="AO4621"/>
      <c r="AP4621"/>
      <c r="AQ4621"/>
      <c r="AR4621"/>
      <c r="AS4621"/>
      <c r="AT4621"/>
      <c r="AU4621"/>
      <c r="AV4621"/>
      <c r="AW4621"/>
      <c r="AX4621"/>
      <c r="AY4621"/>
      <c r="AZ4621"/>
      <c r="BA4621"/>
      <c r="BB4621"/>
      <c r="BC4621"/>
      <c r="BD4621"/>
      <c r="BE4621"/>
      <c r="BF4621"/>
      <c r="BG4621"/>
      <c r="BH4621"/>
      <c r="BI4621"/>
      <c r="BJ4621"/>
      <c r="BK4621"/>
      <c r="BL4621"/>
      <c r="BM4621"/>
      <c r="BN4621"/>
      <c r="BO4621"/>
      <c r="BP4621"/>
      <c r="BQ4621"/>
      <c r="BR4621"/>
      <c r="BS4621"/>
      <c r="BT4621"/>
      <c r="BU4621"/>
      <c r="BV4621"/>
      <c r="BW4621"/>
      <c r="BX4621"/>
      <c r="BY4621"/>
      <c r="BZ4621"/>
      <c r="CA4621"/>
      <c r="CB4621"/>
      <c r="CC4621"/>
      <c r="CD4621"/>
      <c r="CE4621"/>
      <c r="CF4621"/>
      <c r="CG4621"/>
      <c r="CH4621"/>
      <c r="CI4621"/>
      <c r="CJ4621"/>
      <c r="CK4621"/>
      <c r="CL4621"/>
      <c r="CM4621"/>
      <c r="CN4621"/>
      <c r="CO4621"/>
      <c r="CP4621"/>
      <c r="CQ4621"/>
      <c r="CR4621"/>
      <c r="CS4621"/>
      <c r="CT4621"/>
      <c r="CU4621"/>
      <c r="CV4621"/>
      <c r="CW4621"/>
      <c r="CX4621"/>
      <c r="CY4621"/>
      <c r="CZ4621"/>
      <c r="DA4621"/>
      <c r="DB4621"/>
      <c r="DC4621"/>
      <c r="DD4621"/>
      <c r="DE4621"/>
      <c r="DF4621"/>
      <c r="DG4621"/>
      <c r="DH4621"/>
      <c r="DI4621"/>
      <c r="DJ4621"/>
      <c r="DK4621"/>
      <c r="DL4621"/>
      <c r="DM4621"/>
      <c r="DN4621"/>
      <c r="DO4621"/>
      <c r="DP4621"/>
      <c r="DQ4621"/>
      <c r="DR4621"/>
      <c r="DS4621"/>
      <c r="DT4621"/>
      <c r="DU4621"/>
      <c r="DV4621"/>
      <c r="DW4621"/>
      <c r="DX4621"/>
      <c r="DY4621"/>
      <c r="DZ4621"/>
      <c r="EA4621"/>
      <c r="EB4621"/>
      <c r="EC4621"/>
      <c r="ED4621"/>
      <c r="EE4621"/>
      <c r="EF4621"/>
      <c r="EG4621"/>
      <c r="EH4621"/>
      <c r="EI4621"/>
      <c r="EJ4621"/>
      <c r="EK4621"/>
      <c r="EL4621"/>
      <c r="EM4621"/>
      <c r="EN4621"/>
      <c r="EO4621"/>
      <c r="EP4621"/>
      <c r="EQ4621"/>
      <c r="ER4621"/>
      <c r="ES4621"/>
      <c r="ET4621"/>
      <c r="EU4621"/>
      <c r="EV4621"/>
      <c r="EW4621"/>
      <c r="EX4621"/>
      <c r="EY4621"/>
      <c r="EZ4621"/>
      <c r="FA4621"/>
      <c r="FB4621"/>
      <c r="FC4621"/>
      <c r="FD4621"/>
      <c r="FE4621"/>
      <c r="FF4621"/>
      <c r="FG4621"/>
      <c r="FH4621"/>
      <c r="FI4621"/>
      <c r="FJ4621"/>
      <c r="FK4621"/>
      <c r="FL4621"/>
      <c r="FM4621"/>
      <c r="FN4621"/>
      <c r="FO4621"/>
      <c r="FP4621"/>
      <c r="FQ4621"/>
      <c r="FR4621"/>
      <c r="FS4621"/>
      <c r="FT4621"/>
      <c r="FU4621"/>
      <c r="FV4621"/>
      <c r="FW4621"/>
      <c r="FX4621"/>
      <c r="FY4621"/>
      <c r="FZ4621"/>
      <c r="GA4621"/>
      <c r="GB4621"/>
      <c r="GC4621"/>
      <c r="GD4621"/>
      <c r="GE4621"/>
      <c r="GF4621"/>
      <c r="GG4621"/>
      <c r="GH4621"/>
      <c r="GI4621"/>
      <c r="GJ4621"/>
      <c r="GK4621"/>
      <c r="GL4621"/>
      <c r="GM4621"/>
      <c r="GN4621"/>
      <c r="GO4621"/>
      <c r="GP4621"/>
      <c r="GQ4621"/>
      <c r="GR4621"/>
      <c r="GS4621"/>
      <c r="GT4621"/>
      <c r="GU4621"/>
      <c r="GV4621"/>
      <c r="GW4621"/>
      <c r="GX4621"/>
      <c r="GY4621"/>
      <c r="GZ4621"/>
      <c r="HA4621"/>
      <c r="HB4621"/>
      <c r="HC4621"/>
      <c r="HD4621"/>
      <c r="HE4621"/>
      <c r="HF4621"/>
      <c r="HG4621"/>
      <c r="HH4621"/>
      <c r="HI4621"/>
      <c r="HJ4621"/>
      <c r="HK4621"/>
      <c r="HL4621"/>
      <c r="HM4621"/>
      <c r="HN4621"/>
      <c r="HO4621"/>
      <c r="HP4621"/>
      <c r="HQ4621"/>
      <c r="HR4621"/>
      <c r="HS4621"/>
      <c r="HT4621"/>
      <c r="HU4621"/>
      <c r="HV4621"/>
      <c r="HW4621"/>
      <c r="HX4621"/>
      <c r="HY4621"/>
      <c r="HZ4621"/>
      <c r="IA4621"/>
      <c r="IB4621"/>
      <c r="IC4621"/>
      <c r="ID4621"/>
      <c r="IE4621"/>
      <c r="IF4621"/>
      <c r="IG4621"/>
      <c r="IH4621"/>
      <c r="II4621"/>
      <c r="IJ4621"/>
      <c r="IK4621"/>
      <c r="IL4621"/>
      <c r="IM4621"/>
      <c r="IN4621"/>
      <c r="IO4621"/>
      <c r="IP4621"/>
      <c r="IQ4621"/>
      <c r="IR4621"/>
      <c r="IS4621"/>
      <c r="IT4621"/>
      <c r="IU4621"/>
      <c r="IV4621"/>
    </row>
    <row r="4622" spans="1:256" ht="12.5">
      <c r="A4622"/>
      <c r="B4622" s="65">
        <v>1</v>
      </c>
      <c r="C4622" s="66">
        <f>IF(E4622="A",1,IF(E4622="B",1,0))</f>
        <v>0</v>
      </c>
      <c r="D4622" s="77" t="s">
        <v>90</v>
      </c>
      <c r="E4622" s="77" t="s">
        <v>90</v>
      </c>
      <c r="F4622" s="76" t="s">
        <v>68</v>
      </c>
      <c r="G4622" s="78"/>
      <c r="H4622" s="100" t="s">
        <v>119</v>
      </c>
      <c r="I4622" s="101" t="s">
        <v>5892</v>
      </c>
      <c r="J4622" s="81" t="s">
        <v>1056</v>
      </c>
      <c r="K4622" s="72"/>
      <c r="L4622" s="72"/>
      <c r="M4622" s="72"/>
      <c r="N4622" s="72"/>
      <c r="O4622" s="72"/>
      <c r="P4622" s="72"/>
      <c r="Q4622" s="833"/>
      <c r="R4622" s="102"/>
      <c r="S4622" s="73"/>
      <c r="T4622" s="102"/>
      <c r="U4622" s="103"/>
      <c r="V4622" s="104"/>
      <c r="W4622"/>
      <c r="X4622"/>
      <c r="Y4622"/>
      <c r="Z4622"/>
      <c r="AA4622"/>
      <c r="AB4622"/>
      <c r="AC4622"/>
      <c r="AD4622"/>
      <c r="AE4622"/>
      <c r="AF4622"/>
      <c r="AG4622"/>
      <c r="AH4622"/>
      <c r="AI4622"/>
      <c r="AJ4622"/>
      <c r="AK4622"/>
      <c r="AL4622"/>
      <c r="AM4622"/>
      <c r="AN4622"/>
      <c r="AO4622"/>
      <c r="AP4622"/>
      <c r="AQ4622"/>
      <c r="AR4622"/>
      <c r="AS4622"/>
      <c r="AT4622"/>
      <c r="AU4622"/>
      <c r="AV4622"/>
      <c r="AW4622"/>
      <c r="AX4622"/>
      <c r="AY4622"/>
      <c r="AZ4622"/>
      <c r="BA4622"/>
      <c r="BB4622"/>
      <c r="BC4622"/>
      <c r="BD4622"/>
      <c r="BE4622"/>
      <c r="BF4622"/>
      <c r="BG4622"/>
      <c r="BH4622"/>
      <c r="BI4622"/>
      <c r="BJ4622"/>
      <c r="BK4622"/>
      <c r="BL4622"/>
      <c r="BM4622"/>
      <c r="BN4622"/>
      <c r="BO4622"/>
      <c r="BP4622"/>
      <c r="BQ4622"/>
      <c r="BR4622"/>
      <c r="BS4622"/>
      <c r="BT4622"/>
      <c r="BU4622"/>
      <c r="BV4622"/>
      <c r="BW4622"/>
      <c r="BX4622"/>
      <c r="BY4622"/>
      <c r="BZ4622"/>
      <c r="CA4622"/>
      <c r="CB4622"/>
      <c r="CC4622"/>
      <c r="CD4622"/>
      <c r="CE4622"/>
      <c r="CF4622"/>
      <c r="CG4622"/>
      <c r="CH4622"/>
      <c r="CI4622"/>
      <c r="CJ4622"/>
      <c r="CK4622"/>
      <c r="CL4622"/>
      <c r="CM4622"/>
      <c r="CN4622"/>
      <c r="CO4622"/>
      <c r="CP4622"/>
      <c r="CQ4622"/>
      <c r="CR4622"/>
      <c r="CS4622"/>
      <c r="CT4622"/>
      <c r="CU4622"/>
      <c r="CV4622"/>
      <c r="CW4622"/>
      <c r="CX4622"/>
      <c r="CY4622"/>
      <c r="CZ4622"/>
      <c r="DA4622"/>
      <c r="DB4622"/>
      <c r="DC4622"/>
      <c r="DD4622"/>
      <c r="DE4622"/>
      <c r="DF4622"/>
      <c r="DG4622"/>
      <c r="DH4622"/>
      <c r="DI4622"/>
      <c r="DJ4622"/>
      <c r="DK4622"/>
      <c r="DL4622"/>
      <c r="DM4622"/>
      <c r="DN4622"/>
      <c r="DO4622"/>
      <c r="DP4622"/>
      <c r="DQ4622"/>
      <c r="DR4622"/>
      <c r="DS4622"/>
      <c r="DT4622"/>
      <c r="DU4622"/>
      <c r="DV4622"/>
      <c r="DW4622"/>
      <c r="DX4622"/>
      <c r="DY4622"/>
      <c r="DZ4622"/>
      <c r="EA4622"/>
      <c r="EB4622"/>
      <c r="EC4622"/>
      <c r="ED4622"/>
      <c r="EE4622"/>
      <c r="EF4622"/>
      <c r="EG4622"/>
      <c r="EH4622"/>
      <c r="EI4622"/>
      <c r="EJ4622"/>
      <c r="EK4622"/>
      <c r="EL4622"/>
      <c r="EM4622"/>
      <c r="EN4622"/>
      <c r="EO4622"/>
      <c r="EP4622"/>
      <c r="EQ4622"/>
      <c r="ER4622"/>
      <c r="ES4622"/>
      <c r="ET4622"/>
      <c r="EU4622"/>
      <c r="EV4622"/>
      <c r="EW4622"/>
      <c r="EX4622"/>
      <c r="EY4622"/>
      <c r="EZ4622"/>
      <c r="FA4622"/>
      <c r="FB4622"/>
      <c r="FC4622"/>
      <c r="FD4622"/>
      <c r="FE4622"/>
      <c r="FF4622"/>
      <c r="FG4622"/>
      <c r="FH4622"/>
      <c r="FI4622"/>
      <c r="FJ4622"/>
      <c r="FK4622"/>
      <c r="FL4622"/>
      <c r="FM4622"/>
      <c r="FN4622"/>
      <c r="FO4622"/>
      <c r="FP4622"/>
      <c r="FQ4622"/>
      <c r="FR4622"/>
      <c r="FS4622"/>
      <c r="FT4622"/>
      <c r="FU4622"/>
      <c r="FV4622"/>
      <c r="FW4622"/>
      <c r="FX4622"/>
      <c r="FY4622"/>
      <c r="FZ4622"/>
      <c r="GA4622"/>
      <c r="GB4622"/>
      <c r="GC4622"/>
      <c r="GD4622"/>
      <c r="GE4622"/>
      <c r="GF4622"/>
      <c r="GG4622"/>
      <c r="GH4622"/>
      <c r="GI4622"/>
      <c r="GJ4622"/>
      <c r="GK4622"/>
      <c r="GL4622"/>
      <c r="GM4622"/>
      <c r="GN4622"/>
      <c r="GO4622"/>
      <c r="GP4622"/>
      <c r="GQ4622"/>
      <c r="GR4622"/>
      <c r="GS4622"/>
      <c r="GT4622"/>
      <c r="GU4622"/>
      <c r="GV4622"/>
      <c r="GW4622"/>
      <c r="GX4622"/>
      <c r="GY4622"/>
      <c r="GZ4622"/>
      <c r="HA4622"/>
      <c r="HB4622"/>
      <c r="HC4622"/>
      <c r="HD4622"/>
      <c r="HE4622"/>
      <c r="HF4622"/>
      <c r="HG4622"/>
      <c r="HH4622"/>
      <c r="HI4622"/>
      <c r="HJ4622"/>
      <c r="HK4622"/>
      <c r="HL4622"/>
      <c r="HM4622"/>
      <c r="HN4622"/>
      <c r="HO4622"/>
      <c r="HP4622"/>
      <c r="HQ4622"/>
      <c r="HR4622"/>
      <c r="HS4622"/>
      <c r="HT4622"/>
      <c r="HU4622"/>
      <c r="HV4622"/>
      <c r="HW4622"/>
      <c r="HX4622"/>
      <c r="HY4622"/>
      <c r="HZ4622"/>
      <c r="IA4622"/>
      <c r="IB4622"/>
      <c r="IC4622"/>
      <c r="ID4622"/>
      <c r="IE4622"/>
      <c r="IF4622"/>
      <c r="IG4622"/>
      <c r="IH4622"/>
      <c r="II4622"/>
      <c r="IJ4622"/>
      <c r="IK4622"/>
      <c r="IL4622"/>
      <c r="IM4622"/>
      <c r="IN4622"/>
      <c r="IO4622"/>
      <c r="IP4622"/>
      <c r="IQ4622"/>
      <c r="IR4622"/>
      <c r="IS4622"/>
      <c r="IT4622"/>
      <c r="IU4622"/>
      <c r="IV4622"/>
    </row>
    <row r="4623" spans="1:256" ht="12.5">
      <c r="A4623" s="666"/>
      <c r="B4623" s="124">
        <v>1</v>
      </c>
      <c r="C4623" s="66">
        <f>IF(E4623="A",1,IF(E4623="B",1,0))</f>
        <v>1</v>
      </c>
      <c r="D4623" s="659" t="s">
        <v>90</v>
      </c>
      <c r="E4623" s="658" t="s">
        <v>87</v>
      </c>
      <c r="F4623" s="656" t="s">
        <v>99</v>
      </c>
      <c r="G4623" s="78"/>
      <c r="H4623" s="96" t="s">
        <v>94</v>
      </c>
      <c r="I4623" s="107" t="s">
        <v>4959</v>
      </c>
      <c r="J4623" s="81"/>
      <c r="K4623" s="72"/>
      <c r="L4623" s="72"/>
      <c r="M4623" s="72"/>
      <c r="N4623" s="72"/>
      <c r="O4623" s="72"/>
      <c r="P4623" s="72"/>
      <c r="Q4623" s="833"/>
      <c r="R4623" s="102"/>
      <c r="S4623" s="73"/>
      <c r="T4623" s="102"/>
      <c r="U4623" s="103"/>
      <c r="V4623" s="104"/>
      <c r="W4623"/>
      <c r="X4623"/>
      <c r="Y4623"/>
      <c r="Z4623"/>
      <c r="AA4623"/>
      <c r="AB4623"/>
      <c r="AC4623"/>
      <c r="AD4623"/>
      <c r="AE4623"/>
      <c r="AF4623"/>
      <c r="AG4623"/>
      <c r="AH4623"/>
      <c r="AI4623"/>
      <c r="AJ4623"/>
      <c r="AK4623"/>
      <c r="AL4623"/>
      <c r="AM4623"/>
      <c r="AN4623"/>
      <c r="AO4623"/>
      <c r="AP4623"/>
      <c r="AQ4623"/>
      <c r="AR4623"/>
      <c r="AS4623"/>
      <c r="AT4623"/>
      <c r="AU4623"/>
      <c r="AV4623"/>
      <c r="AW4623"/>
      <c r="AX4623"/>
      <c r="AY4623"/>
      <c r="AZ4623"/>
      <c r="BA4623"/>
      <c r="BB4623"/>
      <c r="BC4623"/>
      <c r="BD4623"/>
      <c r="BE4623"/>
      <c r="BF4623"/>
      <c r="BG4623"/>
      <c r="BH4623"/>
      <c r="BI4623"/>
      <c r="BJ4623"/>
      <c r="BK4623"/>
      <c r="BL4623"/>
      <c r="BM4623"/>
      <c r="BN4623"/>
      <c r="BO4623"/>
      <c r="BP4623"/>
      <c r="BQ4623"/>
      <c r="BR4623"/>
      <c r="BS4623"/>
      <c r="BT4623"/>
      <c r="BU4623"/>
      <c r="BV4623"/>
      <c r="BW4623"/>
      <c r="BX4623"/>
      <c r="BY4623"/>
      <c r="BZ4623"/>
      <c r="CA4623"/>
      <c r="CB4623"/>
      <c r="CC4623"/>
      <c r="CD4623"/>
      <c r="CE4623"/>
      <c r="CF4623"/>
      <c r="CG4623"/>
      <c r="CH4623"/>
      <c r="CI4623"/>
      <c r="CJ4623"/>
      <c r="CK4623"/>
      <c r="CL4623"/>
      <c r="CM4623"/>
      <c r="CN4623"/>
      <c r="CO4623"/>
      <c r="CP4623"/>
      <c r="CQ4623"/>
      <c r="CR4623"/>
      <c r="CS4623"/>
      <c r="CT4623"/>
      <c r="CU4623"/>
      <c r="CV4623"/>
      <c r="CW4623"/>
      <c r="CX4623"/>
      <c r="CY4623"/>
      <c r="CZ4623"/>
      <c r="DA4623"/>
      <c r="DB4623"/>
      <c r="DC4623"/>
      <c r="DD4623"/>
      <c r="DE4623"/>
      <c r="DF4623"/>
      <c r="DG4623"/>
      <c r="DH4623"/>
      <c r="DI4623"/>
      <c r="DJ4623"/>
      <c r="DK4623"/>
      <c r="DL4623"/>
      <c r="DM4623"/>
      <c r="DN4623"/>
      <c r="DO4623"/>
      <c r="DP4623"/>
      <c r="DQ4623"/>
      <c r="DR4623"/>
      <c r="DS4623"/>
      <c r="DT4623"/>
      <c r="DU4623"/>
      <c r="DV4623"/>
      <c r="DW4623"/>
      <c r="DX4623"/>
      <c r="DY4623"/>
      <c r="DZ4623"/>
      <c r="EA4623"/>
      <c r="EB4623"/>
      <c r="EC4623"/>
      <c r="ED4623"/>
      <c r="EE4623"/>
      <c r="EF4623"/>
      <c r="EG4623"/>
      <c r="EH4623"/>
      <c r="EI4623"/>
      <c r="EJ4623"/>
      <c r="EK4623"/>
      <c r="EL4623"/>
      <c r="EM4623"/>
      <c r="EN4623"/>
      <c r="EO4623"/>
      <c r="EP4623"/>
      <c r="EQ4623"/>
      <c r="ER4623"/>
      <c r="ES4623"/>
      <c r="ET4623"/>
      <c r="EU4623"/>
      <c r="EV4623"/>
      <c r="EW4623"/>
      <c r="EX4623"/>
      <c r="EY4623"/>
      <c r="EZ4623"/>
      <c r="FA4623"/>
      <c r="FB4623"/>
      <c r="FC4623"/>
      <c r="FD4623"/>
      <c r="FE4623"/>
      <c r="FF4623"/>
      <c r="FG4623"/>
      <c r="FH4623"/>
      <c r="FI4623"/>
      <c r="FJ4623"/>
      <c r="FK4623"/>
      <c r="FL4623"/>
      <c r="FM4623"/>
      <c r="FN4623"/>
      <c r="FO4623"/>
      <c r="FP4623"/>
      <c r="FQ4623"/>
      <c r="FR4623"/>
      <c r="FS4623"/>
      <c r="FT4623"/>
      <c r="FU4623"/>
      <c r="FV4623"/>
      <c r="FW4623"/>
      <c r="FX4623"/>
      <c r="FY4623"/>
      <c r="FZ4623"/>
      <c r="GA4623"/>
      <c r="GB4623"/>
      <c r="GC4623"/>
      <c r="GD4623"/>
      <c r="GE4623"/>
      <c r="GF4623"/>
      <c r="GG4623"/>
      <c r="GH4623"/>
      <c r="GI4623"/>
      <c r="GJ4623"/>
      <c r="GK4623"/>
      <c r="GL4623"/>
      <c r="GM4623"/>
      <c r="GN4623"/>
      <c r="GO4623"/>
      <c r="GP4623"/>
      <c r="GQ4623"/>
      <c r="GR4623"/>
      <c r="GS4623"/>
      <c r="GT4623"/>
      <c r="GU4623"/>
      <c r="GV4623"/>
      <c r="GW4623"/>
      <c r="GX4623"/>
      <c r="GY4623"/>
      <c r="GZ4623"/>
      <c r="HA4623"/>
      <c r="HB4623"/>
      <c r="HC4623"/>
      <c r="HD4623"/>
      <c r="HE4623"/>
      <c r="HF4623"/>
      <c r="HG4623"/>
      <c r="HH4623"/>
      <c r="HI4623"/>
      <c r="HJ4623"/>
      <c r="HK4623"/>
      <c r="HL4623"/>
      <c r="HM4623"/>
      <c r="HN4623"/>
      <c r="HO4623"/>
      <c r="HP4623"/>
      <c r="HQ4623"/>
      <c r="HR4623"/>
      <c r="HS4623"/>
      <c r="HT4623"/>
      <c r="HU4623"/>
      <c r="HV4623"/>
      <c r="HW4623"/>
      <c r="HX4623"/>
      <c r="HY4623"/>
      <c r="HZ4623"/>
      <c r="IA4623"/>
      <c r="IB4623"/>
      <c r="IC4623"/>
      <c r="ID4623"/>
      <c r="IE4623"/>
      <c r="IF4623"/>
      <c r="IG4623"/>
      <c r="IH4623"/>
      <c r="II4623"/>
      <c r="IJ4623"/>
      <c r="IK4623"/>
      <c r="IL4623"/>
      <c r="IM4623"/>
      <c r="IN4623"/>
      <c r="IO4623"/>
      <c r="IP4623"/>
      <c r="IQ4623"/>
      <c r="IR4623"/>
      <c r="IS4623"/>
      <c r="IT4623"/>
      <c r="IU4623"/>
      <c r="IV4623"/>
    </row>
    <row r="4624" spans="1:256" ht="12.5">
      <c r="A4624" s="305"/>
      <c r="B4624" s="65">
        <v>1</v>
      </c>
      <c r="C4624" s="66">
        <f>IF(E4624="A",1,IF(E4624="B",1,0))</f>
        <v>0</v>
      </c>
      <c r="D4624" s="659" t="s">
        <v>90</v>
      </c>
      <c r="E4624" s="656" t="s">
        <v>70</v>
      </c>
      <c r="F4624" s="659" t="s">
        <v>90</v>
      </c>
      <c r="G4624" s="78"/>
      <c r="H4624" s="96" t="s">
        <v>101</v>
      </c>
      <c r="I4624" s="107" t="s">
        <v>4960</v>
      </c>
      <c r="J4624" s="81"/>
      <c r="K4624" s="72"/>
      <c r="L4624" s="72"/>
      <c r="M4624" s="72"/>
      <c r="N4624" s="72"/>
      <c r="O4624" s="72"/>
      <c r="P4624" s="72"/>
      <c r="Q4624" s="833"/>
      <c r="R4624" s="102"/>
      <c r="S4624" s="73"/>
      <c r="T4624" s="102"/>
      <c r="U4624" s="103"/>
      <c r="V4624" s="104"/>
      <c r="W4624"/>
      <c r="X4624"/>
      <c r="Y4624"/>
      <c r="Z4624"/>
      <c r="AA4624"/>
      <c r="AB4624"/>
      <c r="AC4624"/>
      <c r="AD4624"/>
      <c r="AE4624"/>
      <c r="AF4624"/>
      <c r="AG4624"/>
      <c r="AH4624"/>
      <c r="AI4624"/>
      <c r="AJ4624"/>
      <c r="AK4624"/>
      <c r="AL4624"/>
      <c r="AM4624"/>
      <c r="AN4624"/>
      <c r="AO4624"/>
      <c r="AP4624"/>
      <c r="AQ4624"/>
      <c r="AR4624"/>
      <c r="AS4624"/>
      <c r="AT4624"/>
      <c r="AU4624"/>
      <c r="AV4624"/>
      <c r="AW4624"/>
      <c r="AX4624"/>
      <c r="AY4624"/>
      <c r="AZ4624"/>
      <c r="BA4624"/>
      <c r="BB4624"/>
      <c r="BC4624"/>
      <c r="BD4624"/>
      <c r="BE4624"/>
      <c r="BF4624"/>
      <c r="BG4624"/>
      <c r="BH4624"/>
      <c r="BI4624"/>
      <c r="BJ4624"/>
      <c r="BK4624"/>
      <c r="BL4624"/>
      <c r="BM4624"/>
      <c r="BN4624"/>
      <c r="BO4624"/>
      <c r="BP4624"/>
      <c r="BQ4624"/>
      <c r="BR4624"/>
      <c r="BS4624"/>
      <c r="BT4624"/>
      <c r="BU4624"/>
      <c r="BV4624"/>
      <c r="BW4624"/>
      <c r="BX4624"/>
      <c r="BY4624"/>
      <c r="BZ4624"/>
      <c r="CA4624"/>
      <c r="CB4624"/>
      <c r="CC4624"/>
      <c r="CD4624"/>
      <c r="CE4624"/>
      <c r="CF4624"/>
      <c r="CG4624"/>
      <c r="CH4624"/>
      <c r="CI4624"/>
      <c r="CJ4624"/>
      <c r="CK4624"/>
      <c r="CL4624"/>
      <c r="CM4624"/>
      <c r="CN4624"/>
      <c r="CO4624"/>
      <c r="CP4624"/>
      <c r="CQ4624"/>
      <c r="CR4624"/>
      <c r="CS4624"/>
      <c r="CT4624"/>
      <c r="CU4624"/>
      <c r="CV4624"/>
      <c r="CW4624"/>
      <c r="CX4624"/>
      <c r="CY4624"/>
      <c r="CZ4624"/>
      <c r="DA4624"/>
      <c r="DB4624"/>
      <c r="DC4624"/>
      <c r="DD4624"/>
      <c r="DE4624"/>
      <c r="DF4624"/>
      <c r="DG4624"/>
      <c r="DH4624"/>
      <c r="DI4624"/>
      <c r="DJ4624"/>
      <c r="DK4624"/>
      <c r="DL4624"/>
      <c r="DM4624"/>
      <c r="DN4624"/>
      <c r="DO4624"/>
      <c r="DP4624"/>
      <c r="DQ4624"/>
      <c r="DR4624"/>
      <c r="DS4624"/>
      <c r="DT4624"/>
      <c r="DU4624"/>
      <c r="DV4624"/>
      <c r="DW4624"/>
      <c r="DX4624"/>
      <c r="DY4624"/>
      <c r="DZ4624"/>
      <c r="EA4624"/>
      <c r="EB4624"/>
      <c r="EC4624"/>
      <c r="ED4624"/>
      <c r="EE4624"/>
      <c r="EF4624"/>
      <c r="EG4624"/>
      <c r="EH4624"/>
      <c r="EI4624"/>
      <c r="EJ4624"/>
      <c r="EK4624"/>
      <c r="EL4624"/>
      <c r="EM4624"/>
      <c r="EN4624"/>
      <c r="EO4624"/>
      <c r="EP4624"/>
      <c r="EQ4624"/>
      <c r="ER4624"/>
      <c r="ES4624"/>
      <c r="ET4624"/>
      <c r="EU4624"/>
      <c r="EV4624"/>
      <c r="EW4624"/>
      <c r="EX4624"/>
      <c r="EY4624"/>
      <c r="EZ4624"/>
      <c r="FA4624"/>
      <c r="FB4624"/>
      <c r="FC4624"/>
      <c r="FD4624"/>
      <c r="FE4624"/>
      <c r="FF4624"/>
      <c r="FG4624"/>
      <c r="FH4624"/>
      <c r="FI4624"/>
      <c r="FJ4624"/>
      <c r="FK4624"/>
      <c r="FL4624"/>
      <c r="FM4624"/>
      <c r="FN4624"/>
      <c r="FO4624"/>
      <c r="FP4624"/>
      <c r="FQ4624"/>
      <c r="FR4624"/>
      <c r="FS4624"/>
      <c r="FT4624"/>
      <c r="FU4624"/>
      <c r="FV4624"/>
      <c r="FW4624"/>
      <c r="FX4624"/>
      <c r="FY4624"/>
      <c r="FZ4624"/>
      <c r="GA4624"/>
      <c r="GB4624"/>
      <c r="GC4624"/>
      <c r="GD4624"/>
      <c r="GE4624"/>
      <c r="GF4624"/>
      <c r="GG4624"/>
      <c r="GH4624"/>
      <c r="GI4624"/>
      <c r="GJ4624"/>
      <c r="GK4624"/>
      <c r="GL4624"/>
      <c r="GM4624"/>
      <c r="GN4624"/>
      <c r="GO4624"/>
      <c r="GP4624"/>
      <c r="GQ4624"/>
      <c r="GR4624"/>
      <c r="GS4624"/>
      <c r="GT4624"/>
      <c r="GU4624"/>
      <c r="GV4624"/>
      <c r="GW4624"/>
      <c r="GX4624"/>
      <c r="GY4624"/>
      <c r="GZ4624"/>
      <c r="HA4624"/>
      <c r="HB4624"/>
      <c r="HC4624"/>
      <c r="HD4624"/>
      <c r="HE4624"/>
      <c r="HF4624"/>
      <c r="HG4624"/>
      <c r="HH4624"/>
      <c r="HI4624"/>
      <c r="HJ4624"/>
      <c r="HK4624"/>
      <c r="HL4624"/>
      <c r="HM4624"/>
      <c r="HN4624"/>
      <c r="HO4624"/>
      <c r="HP4624"/>
      <c r="HQ4624"/>
      <c r="HR4624"/>
      <c r="HS4624"/>
      <c r="HT4624"/>
      <c r="HU4624"/>
      <c r="HV4624"/>
      <c r="HW4624"/>
      <c r="HX4624"/>
      <c r="HY4624"/>
      <c r="HZ4624"/>
      <c r="IA4624"/>
      <c r="IB4624"/>
      <c r="IC4624"/>
      <c r="ID4624"/>
      <c r="IE4624"/>
      <c r="IF4624"/>
      <c r="IG4624"/>
      <c r="IH4624"/>
      <c r="II4624"/>
      <c r="IJ4624"/>
      <c r="IK4624"/>
      <c r="IL4624"/>
      <c r="IM4624"/>
      <c r="IN4624"/>
      <c r="IO4624"/>
      <c r="IP4624"/>
      <c r="IQ4624"/>
      <c r="IR4624"/>
      <c r="IS4624"/>
      <c r="IT4624"/>
      <c r="IU4624"/>
      <c r="IV4624"/>
    </row>
    <row r="4625" spans="1:256" ht="12.5">
      <c r="A4625" s="305"/>
      <c r="B4625" s="65">
        <v>1</v>
      </c>
      <c r="C4625" s="66">
        <f>IF(E4625="A",4,IF(E4625="B",3,IF(E4625="C",2,IF(E4625="D",1,0))))</f>
        <v>2</v>
      </c>
      <c r="D4625" s="99" t="s">
        <v>99</v>
      </c>
      <c r="E4625" s="77" t="s">
        <v>90</v>
      </c>
      <c r="F4625" s="77" t="s">
        <v>90</v>
      </c>
      <c r="G4625" s="78"/>
      <c r="H4625" s="96" t="s">
        <v>126</v>
      </c>
      <c r="I4625" s="107" t="s">
        <v>4961</v>
      </c>
      <c r="J4625" s="81"/>
      <c r="K4625" s="72"/>
      <c r="L4625" s="72"/>
      <c r="M4625" s="72"/>
      <c r="N4625" s="72"/>
      <c r="O4625" s="72"/>
      <c r="P4625" s="72"/>
      <c r="Q4625" s="833"/>
      <c r="R4625" s="102"/>
      <c r="S4625" s="73"/>
      <c r="T4625" s="102"/>
      <c r="U4625" s="103"/>
      <c r="V4625" s="104"/>
      <c r="W4625"/>
      <c r="X4625"/>
      <c r="Y4625"/>
      <c r="Z4625"/>
      <c r="AA4625"/>
      <c r="AB4625"/>
      <c r="AC4625"/>
      <c r="AD4625"/>
      <c r="AE4625"/>
      <c r="AF4625"/>
      <c r="AG4625"/>
      <c r="AH4625"/>
      <c r="AI4625"/>
      <c r="AJ4625"/>
      <c r="AK4625"/>
      <c r="AL4625"/>
      <c r="AM4625"/>
      <c r="AN4625"/>
      <c r="AO4625"/>
      <c r="AP4625"/>
      <c r="AQ4625"/>
      <c r="AR4625"/>
      <c r="AS4625"/>
      <c r="AT4625"/>
      <c r="AU4625"/>
      <c r="AV4625"/>
      <c r="AW4625"/>
      <c r="AX4625"/>
      <c r="AY4625"/>
      <c r="AZ4625"/>
      <c r="BA4625"/>
      <c r="BB4625"/>
      <c r="BC4625"/>
      <c r="BD4625"/>
      <c r="BE4625"/>
      <c r="BF4625"/>
      <c r="BG4625"/>
      <c r="BH4625"/>
      <c r="BI4625"/>
      <c r="BJ4625"/>
      <c r="BK4625"/>
      <c r="BL4625"/>
      <c r="BM4625"/>
      <c r="BN4625"/>
      <c r="BO4625"/>
      <c r="BP4625"/>
      <c r="BQ4625"/>
      <c r="BR4625"/>
      <c r="BS4625"/>
      <c r="BT4625"/>
      <c r="BU4625"/>
      <c r="BV4625"/>
      <c r="BW4625"/>
      <c r="BX4625"/>
      <c r="BY4625"/>
      <c r="BZ4625"/>
      <c r="CA4625"/>
      <c r="CB4625"/>
      <c r="CC4625"/>
      <c r="CD4625"/>
      <c r="CE4625"/>
      <c r="CF4625"/>
      <c r="CG4625"/>
      <c r="CH4625"/>
      <c r="CI4625"/>
      <c r="CJ4625"/>
      <c r="CK4625"/>
      <c r="CL4625"/>
      <c r="CM4625"/>
      <c r="CN4625"/>
      <c r="CO4625"/>
      <c r="CP4625"/>
      <c r="CQ4625"/>
      <c r="CR4625"/>
      <c r="CS4625"/>
      <c r="CT4625"/>
      <c r="CU4625"/>
      <c r="CV4625"/>
      <c r="CW4625"/>
      <c r="CX4625"/>
      <c r="CY4625"/>
      <c r="CZ4625"/>
      <c r="DA4625"/>
      <c r="DB4625"/>
      <c r="DC4625"/>
      <c r="DD4625"/>
      <c r="DE4625"/>
      <c r="DF4625"/>
      <c r="DG4625"/>
      <c r="DH4625"/>
      <c r="DI4625"/>
      <c r="DJ4625"/>
      <c r="DK4625"/>
      <c r="DL4625"/>
      <c r="DM4625"/>
      <c r="DN4625"/>
      <c r="DO4625"/>
      <c r="DP4625"/>
      <c r="DQ4625"/>
      <c r="DR4625"/>
      <c r="DS4625"/>
      <c r="DT4625"/>
      <c r="DU4625"/>
      <c r="DV4625"/>
      <c r="DW4625"/>
      <c r="DX4625"/>
      <c r="DY4625"/>
      <c r="DZ4625"/>
      <c r="EA4625"/>
      <c r="EB4625"/>
      <c r="EC4625"/>
      <c r="ED4625"/>
      <c r="EE4625"/>
      <c r="EF4625"/>
      <c r="EG4625"/>
      <c r="EH4625"/>
      <c r="EI4625"/>
      <c r="EJ4625"/>
      <c r="EK4625"/>
      <c r="EL4625"/>
      <c r="EM4625"/>
      <c r="EN4625"/>
      <c r="EO4625"/>
      <c r="EP4625"/>
      <c r="EQ4625"/>
      <c r="ER4625"/>
      <c r="ES4625"/>
      <c r="ET4625"/>
      <c r="EU4625"/>
      <c r="EV4625"/>
      <c r="EW4625"/>
      <c r="EX4625"/>
      <c r="EY4625"/>
      <c r="EZ4625"/>
      <c r="FA4625"/>
      <c r="FB4625"/>
      <c r="FC4625"/>
      <c r="FD4625"/>
      <c r="FE4625"/>
      <c r="FF4625"/>
      <c r="FG4625"/>
      <c r="FH4625"/>
      <c r="FI4625"/>
      <c r="FJ4625"/>
      <c r="FK4625"/>
      <c r="FL4625"/>
      <c r="FM4625"/>
      <c r="FN4625"/>
      <c r="FO4625"/>
      <c r="FP4625"/>
      <c r="FQ4625"/>
      <c r="FR4625"/>
      <c r="FS4625"/>
      <c r="FT4625"/>
      <c r="FU4625"/>
      <c r="FV4625"/>
      <c r="FW4625"/>
      <c r="FX4625"/>
      <c r="FY4625"/>
      <c r="FZ4625"/>
      <c r="GA4625"/>
      <c r="GB4625"/>
      <c r="GC4625"/>
      <c r="GD4625"/>
      <c r="GE4625"/>
      <c r="GF4625"/>
      <c r="GG4625"/>
      <c r="GH4625"/>
      <c r="GI4625"/>
      <c r="GJ4625"/>
      <c r="GK4625"/>
      <c r="GL4625"/>
      <c r="GM4625"/>
      <c r="GN4625"/>
      <c r="GO4625"/>
      <c r="GP4625"/>
      <c r="GQ4625"/>
      <c r="GR4625"/>
      <c r="GS4625"/>
      <c r="GT4625"/>
      <c r="GU4625"/>
      <c r="GV4625"/>
      <c r="GW4625"/>
      <c r="GX4625"/>
      <c r="GY4625"/>
      <c r="GZ4625"/>
      <c r="HA4625"/>
      <c r="HB4625"/>
      <c r="HC4625"/>
      <c r="HD4625"/>
      <c r="HE4625"/>
      <c r="HF4625"/>
      <c r="HG4625"/>
      <c r="HH4625"/>
      <c r="HI4625"/>
      <c r="HJ4625"/>
      <c r="HK4625"/>
      <c r="HL4625"/>
      <c r="HM4625"/>
      <c r="HN4625"/>
      <c r="HO4625"/>
      <c r="HP4625"/>
      <c r="HQ4625"/>
      <c r="HR4625"/>
      <c r="HS4625"/>
      <c r="HT4625"/>
      <c r="HU4625"/>
      <c r="HV4625"/>
      <c r="HW4625"/>
      <c r="HX4625"/>
      <c r="HY4625"/>
      <c r="HZ4625"/>
      <c r="IA4625"/>
      <c r="IB4625"/>
      <c r="IC4625"/>
      <c r="ID4625"/>
      <c r="IE4625"/>
      <c r="IF4625"/>
      <c r="IG4625"/>
      <c r="IH4625"/>
      <c r="II4625"/>
      <c r="IJ4625"/>
      <c r="IK4625"/>
      <c r="IL4625"/>
      <c r="IM4625"/>
      <c r="IN4625"/>
      <c r="IO4625"/>
      <c r="IP4625"/>
      <c r="IQ4625"/>
      <c r="IR4625"/>
      <c r="IS4625"/>
      <c r="IT4625"/>
      <c r="IU4625"/>
      <c r="IV4625"/>
    </row>
    <row r="4626" spans="1:256" ht="12.5">
      <c r="A4626" s="696"/>
      <c r="B4626" s="65">
        <v>1</v>
      </c>
      <c r="C4626" s="66">
        <v>1</v>
      </c>
      <c r="D4626" s="76" t="s">
        <v>68</v>
      </c>
      <c r="E4626" s="99" t="s">
        <v>70</v>
      </c>
      <c r="F4626" s="76" t="s">
        <v>68</v>
      </c>
      <c r="G4626" s="78"/>
      <c r="H4626" s="96" t="s">
        <v>220</v>
      </c>
      <c r="I4626" s="107" t="s">
        <v>489</v>
      </c>
      <c r="J4626" s="81" t="s">
        <v>7</v>
      </c>
      <c r="K4626" s="72"/>
      <c r="L4626" s="72"/>
      <c r="M4626" s="72"/>
      <c r="N4626" s="72"/>
      <c r="O4626" s="72"/>
      <c r="P4626" s="72"/>
      <c r="Q4626" s="833"/>
      <c r="R4626" s="102"/>
      <c r="S4626" s="73"/>
      <c r="T4626" s="102"/>
      <c r="U4626" s="103"/>
      <c r="V4626" s="104"/>
      <c r="W4626"/>
      <c r="X4626"/>
      <c r="Y4626"/>
      <c r="Z4626"/>
      <c r="AA4626"/>
      <c r="AB4626"/>
      <c r="AC4626"/>
      <c r="AD4626"/>
      <c r="AE4626"/>
      <c r="AF4626"/>
      <c r="AG4626"/>
      <c r="AH4626"/>
      <c r="AI4626"/>
      <c r="AJ4626"/>
      <c r="AK4626"/>
      <c r="AL4626"/>
      <c r="AM4626"/>
      <c r="AN4626"/>
      <c r="AO4626"/>
      <c r="AP4626"/>
      <c r="AQ4626"/>
      <c r="AR4626"/>
      <c r="AS4626"/>
      <c r="AT4626"/>
      <c r="AU4626"/>
      <c r="AV4626"/>
      <c r="AW4626"/>
      <c r="AX4626"/>
      <c r="AY4626"/>
      <c r="AZ4626"/>
      <c r="BA4626"/>
      <c r="BB4626"/>
      <c r="BC4626"/>
      <c r="BD4626"/>
      <c r="BE4626"/>
      <c r="BF4626"/>
      <c r="BG4626"/>
      <c r="BH4626"/>
      <c r="BI4626"/>
      <c r="BJ4626"/>
      <c r="BK4626"/>
      <c r="BL4626"/>
      <c r="BM4626"/>
      <c r="BN4626"/>
      <c r="BO4626"/>
      <c r="BP4626"/>
      <c r="BQ4626"/>
      <c r="BR4626"/>
      <c r="BS4626"/>
      <c r="BT4626"/>
      <c r="BU4626"/>
      <c r="BV4626"/>
      <c r="BW4626"/>
      <c r="BX4626"/>
      <c r="BY4626"/>
      <c r="BZ4626"/>
      <c r="CA4626"/>
      <c r="CB4626"/>
      <c r="CC4626"/>
      <c r="CD4626"/>
      <c r="CE4626"/>
      <c r="CF4626"/>
      <c r="CG4626"/>
      <c r="CH4626"/>
      <c r="CI4626"/>
      <c r="CJ4626"/>
      <c r="CK4626"/>
      <c r="CL4626"/>
      <c r="CM4626"/>
      <c r="CN4626"/>
      <c r="CO4626"/>
      <c r="CP4626"/>
      <c r="CQ4626"/>
      <c r="CR4626"/>
      <c r="CS4626"/>
      <c r="CT4626"/>
      <c r="CU4626"/>
      <c r="CV4626"/>
      <c r="CW4626"/>
      <c r="CX4626"/>
      <c r="CY4626"/>
      <c r="CZ4626"/>
      <c r="DA4626"/>
      <c r="DB4626"/>
      <c r="DC4626"/>
      <c r="DD4626"/>
      <c r="DE4626"/>
      <c r="DF4626"/>
      <c r="DG4626"/>
      <c r="DH4626"/>
      <c r="DI4626"/>
      <c r="DJ4626"/>
      <c r="DK4626"/>
      <c r="DL4626"/>
      <c r="DM4626"/>
      <c r="DN4626"/>
      <c r="DO4626"/>
      <c r="DP4626"/>
      <c r="DQ4626"/>
      <c r="DR4626"/>
      <c r="DS4626"/>
      <c r="DT4626"/>
      <c r="DU4626"/>
      <c r="DV4626"/>
      <c r="DW4626"/>
      <c r="DX4626"/>
      <c r="DY4626"/>
      <c r="DZ4626"/>
      <c r="EA4626"/>
      <c r="EB4626"/>
      <c r="EC4626"/>
      <c r="ED4626"/>
      <c r="EE4626"/>
      <c r="EF4626"/>
      <c r="EG4626"/>
      <c r="EH4626"/>
      <c r="EI4626"/>
      <c r="EJ4626"/>
      <c r="EK4626"/>
      <c r="EL4626"/>
      <c r="EM4626"/>
      <c r="EN4626"/>
      <c r="EO4626"/>
      <c r="EP4626"/>
      <c r="EQ4626"/>
      <c r="ER4626"/>
      <c r="ES4626"/>
      <c r="ET4626"/>
      <c r="EU4626"/>
      <c r="EV4626"/>
      <c r="EW4626"/>
      <c r="EX4626"/>
      <c r="EY4626"/>
      <c r="EZ4626"/>
      <c r="FA4626"/>
      <c r="FB4626"/>
      <c r="FC4626"/>
      <c r="FD4626"/>
      <c r="FE4626"/>
      <c r="FF4626"/>
      <c r="FG4626"/>
      <c r="FH4626"/>
      <c r="FI4626"/>
      <c r="FJ4626"/>
      <c r="FK4626"/>
      <c r="FL4626"/>
      <c r="FM4626"/>
      <c r="FN4626"/>
      <c r="FO4626"/>
      <c r="FP4626"/>
      <c r="FQ4626"/>
      <c r="FR4626"/>
      <c r="FS4626"/>
      <c r="FT4626"/>
      <c r="FU4626"/>
      <c r="FV4626"/>
      <c r="FW4626"/>
      <c r="FX4626"/>
      <c r="FY4626"/>
      <c r="FZ4626"/>
      <c r="GA4626"/>
      <c r="GB4626"/>
      <c r="GC4626"/>
      <c r="GD4626"/>
      <c r="GE4626"/>
      <c r="GF4626"/>
      <c r="GG4626"/>
      <c r="GH4626"/>
      <c r="GI4626"/>
      <c r="GJ4626"/>
      <c r="GK4626"/>
      <c r="GL4626"/>
      <c r="GM4626"/>
      <c r="GN4626"/>
      <c r="GO4626"/>
      <c r="GP4626"/>
      <c r="GQ4626"/>
      <c r="GR4626"/>
      <c r="GS4626"/>
      <c r="GT4626"/>
      <c r="GU4626"/>
      <c r="GV4626"/>
      <c r="GW4626"/>
      <c r="GX4626"/>
      <c r="GY4626"/>
      <c r="GZ4626"/>
      <c r="HA4626"/>
      <c r="HB4626"/>
      <c r="HC4626"/>
      <c r="HD4626"/>
      <c r="HE4626"/>
      <c r="HF4626"/>
      <c r="HG4626"/>
      <c r="HH4626"/>
      <c r="HI4626"/>
      <c r="HJ4626"/>
      <c r="HK4626"/>
      <c r="HL4626"/>
      <c r="HM4626"/>
      <c r="HN4626"/>
      <c r="HO4626"/>
      <c r="HP4626"/>
      <c r="HQ4626"/>
      <c r="HR4626"/>
      <c r="HS4626"/>
      <c r="HT4626"/>
      <c r="HU4626"/>
      <c r="HV4626"/>
      <c r="HW4626"/>
      <c r="HX4626"/>
      <c r="HY4626"/>
      <c r="HZ4626"/>
      <c r="IA4626"/>
      <c r="IB4626"/>
      <c r="IC4626"/>
      <c r="ID4626"/>
      <c r="IE4626"/>
      <c r="IF4626"/>
      <c r="IG4626"/>
      <c r="IH4626"/>
      <c r="II4626"/>
      <c r="IJ4626"/>
      <c r="IK4626"/>
      <c r="IL4626"/>
      <c r="IM4626"/>
      <c r="IN4626"/>
      <c r="IO4626"/>
      <c r="IP4626"/>
      <c r="IQ4626"/>
      <c r="IR4626"/>
      <c r="IS4626"/>
      <c r="IT4626"/>
      <c r="IU4626"/>
      <c r="IV4626"/>
    </row>
    <row r="4627" spans="1:256" ht="12.5">
      <c r="A4627" s="305"/>
      <c r="B4627" s="65">
        <v>1</v>
      </c>
      <c r="C4627" s="66">
        <f t="shared" ref="C4627:C4632" si="206">IF(E4627="A",1,IF(E4627="B",1,0))</f>
        <v>1</v>
      </c>
      <c r="D4627" s="77" t="s">
        <v>90</v>
      </c>
      <c r="E4627" s="76" t="s">
        <v>68</v>
      </c>
      <c r="F4627" s="76" t="s">
        <v>87</v>
      </c>
      <c r="G4627" s="78"/>
      <c r="H4627" s="96" t="s">
        <v>101</v>
      </c>
      <c r="I4627" s="107" t="s">
        <v>4962</v>
      </c>
      <c r="J4627" s="81"/>
      <c r="K4627" s="72"/>
      <c r="L4627" s="72"/>
      <c r="M4627" s="72"/>
      <c r="N4627" s="72"/>
      <c r="O4627" s="72"/>
      <c r="P4627" s="72"/>
      <c r="Q4627" s="833"/>
      <c r="R4627" s="102"/>
      <c r="S4627" s="73"/>
      <c r="T4627" s="102"/>
      <c r="U4627" s="103"/>
      <c r="V4627" s="104"/>
      <c r="W4627"/>
      <c r="X4627"/>
      <c r="Y4627"/>
      <c r="Z4627"/>
      <c r="AA4627"/>
      <c r="AB4627"/>
      <c r="AC4627"/>
      <c r="AD4627"/>
      <c r="AE4627"/>
      <c r="AF4627"/>
      <c r="AG4627"/>
      <c r="AH4627"/>
      <c r="AI4627"/>
      <c r="AJ4627"/>
      <c r="AK4627"/>
      <c r="AL4627"/>
      <c r="AM4627"/>
      <c r="AN4627"/>
      <c r="AO4627"/>
      <c r="AP4627"/>
      <c r="AQ4627"/>
      <c r="AR4627"/>
      <c r="AS4627"/>
      <c r="AT4627"/>
      <c r="AU4627"/>
      <c r="AV4627"/>
      <c r="AW4627"/>
      <c r="AX4627"/>
      <c r="AY4627"/>
      <c r="AZ4627"/>
      <c r="BA4627"/>
      <c r="BB4627"/>
      <c r="BC4627"/>
      <c r="BD4627"/>
      <c r="BE4627"/>
      <c r="BF4627"/>
      <c r="BG4627"/>
      <c r="BH4627"/>
      <c r="BI4627"/>
      <c r="BJ4627"/>
      <c r="BK4627"/>
      <c r="BL4627"/>
      <c r="BM4627"/>
      <c r="BN4627"/>
      <c r="BO4627"/>
      <c r="BP4627"/>
      <c r="BQ4627"/>
      <c r="BR4627"/>
      <c r="BS4627"/>
      <c r="BT4627"/>
      <c r="BU4627"/>
      <c r="BV4627"/>
      <c r="BW4627"/>
      <c r="BX4627"/>
      <c r="BY4627"/>
      <c r="BZ4627"/>
      <c r="CA4627"/>
      <c r="CB4627"/>
      <c r="CC4627"/>
      <c r="CD4627"/>
      <c r="CE4627"/>
      <c r="CF4627"/>
      <c r="CG4627"/>
      <c r="CH4627"/>
      <c r="CI4627"/>
      <c r="CJ4627"/>
      <c r="CK4627"/>
      <c r="CL4627"/>
      <c r="CM4627"/>
      <c r="CN4627"/>
      <c r="CO4627"/>
      <c r="CP4627"/>
      <c r="CQ4627"/>
      <c r="CR4627"/>
      <c r="CS4627"/>
      <c r="CT4627"/>
      <c r="CU4627"/>
      <c r="CV4627"/>
      <c r="CW4627"/>
      <c r="CX4627"/>
      <c r="CY4627"/>
      <c r="CZ4627"/>
      <c r="DA4627"/>
      <c r="DB4627"/>
      <c r="DC4627"/>
      <c r="DD4627"/>
      <c r="DE4627"/>
      <c r="DF4627"/>
      <c r="DG4627"/>
      <c r="DH4627"/>
      <c r="DI4627"/>
      <c r="DJ4627"/>
      <c r="DK4627"/>
      <c r="DL4627"/>
      <c r="DM4627"/>
      <c r="DN4627"/>
      <c r="DO4627"/>
      <c r="DP4627"/>
      <c r="DQ4627"/>
      <c r="DR4627"/>
      <c r="DS4627"/>
      <c r="DT4627"/>
      <c r="DU4627"/>
      <c r="DV4627"/>
      <c r="DW4627"/>
      <c r="DX4627"/>
      <c r="DY4627"/>
      <c r="DZ4627"/>
      <c r="EA4627"/>
      <c r="EB4627"/>
      <c r="EC4627"/>
      <c r="ED4627"/>
      <c r="EE4627"/>
      <c r="EF4627"/>
      <c r="EG4627"/>
      <c r="EH4627"/>
      <c r="EI4627"/>
      <c r="EJ4627"/>
      <c r="EK4627"/>
      <c r="EL4627"/>
      <c r="EM4627"/>
      <c r="EN4627"/>
      <c r="EO4627"/>
      <c r="EP4627"/>
      <c r="EQ4627"/>
      <c r="ER4627"/>
      <c r="ES4627"/>
      <c r="ET4627"/>
      <c r="EU4627"/>
      <c r="EV4627"/>
      <c r="EW4627"/>
      <c r="EX4627"/>
      <c r="EY4627"/>
      <c r="EZ4627"/>
      <c r="FA4627"/>
      <c r="FB4627"/>
      <c r="FC4627"/>
      <c r="FD4627"/>
      <c r="FE4627"/>
      <c r="FF4627"/>
      <c r="FG4627"/>
      <c r="FH4627"/>
      <c r="FI4627"/>
      <c r="FJ4627"/>
      <c r="FK4627"/>
      <c r="FL4627"/>
      <c r="FM4627"/>
      <c r="FN4627"/>
      <c r="FO4627"/>
      <c r="FP4627"/>
      <c r="FQ4627"/>
      <c r="FR4627"/>
      <c r="FS4627"/>
      <c r="FT4627"/>
      <c r="FU4627"/>
      <c r="FV4627"/>
      <c r="FW4627"/>
      <c r="FX4627"/>
      <c r="FY4627"/>
      <c r="FZ4627"/>
      <c r="GA4627"/>
      <c r="GB4627"/>
      <c r="GC4627"/>
      <c r="GD4627"/>
      <c r="GE4627"/>
      <c r="GF4627"/>
      <c r="GG4627"/>
      <c r="GH4627"/>
      <c r="GI4627"/>
      <c r="GJ4627"/>
      <c r="GK4627"/>
      <c r="GL4627"/>
      <c r="GM4627"/>
      <c r="GN4627"/>
      <c r="GO4627"/>
      <c r="GP4627"/>
      <c r="GQ4627"/>
      <c r="GR4627"/>
      <c r="GS4627"/>
      <c r="GT4627"/>
      <c r="GU4627"/>
      <c r="GV4627"/>
      <c r="GW4627"/>
      <c r="GX4627"/>
      <c r="GY4627"/>
      <c r="GZ4627"/>
      <c r="HA4627"/>
      <c r="HB4627"/>
      <c r="HC4627"/>
      <c r="HD4627"/>
      <c r="HE4627"/>
      <c r="HF4627"/>
      <c r="HG4627"/>
      <c r="HH4627"/>
      <c r="HI4627"/>
      <c r="HJ4627"/>
      <c r="HK4627"/>
      <c r="HL4627"/>
      <c r="HM4627"/>
      <c r="HN4627"/>
      <c r="HO4627"/>
      <c r="HP4627"/>
      <c r="HQ4627"/>
      <c r="HR4627"/>
      <c r="HS4627"/>
      <c r="HT4627"/>
      <c r="HU4627"/>
      <c r="HV4627"/>
      <c r="HW4627"/>
      <c r="HX4627"/>
      <c r="HY4627"/>
      <c r="HZ4627"/>
      <c r="IA4627"/>
      <c r="IB4627"/>
      <c r="IC4627"/>
      <c r="ID4627"/>
      <c r="IE4627"/>
      <c r="IF4627"/>
      <c r="IG4627"/>
      <c r="IH4627"/>
      <c r="II4627"/>
      <c r="IJ4627"/>
      <c r="IK4627"/>
      <c r="IL4627"/>
      <c r="IM4627"/>
      <c r="IN4627"/>
      <c r="IO4627"/>
      <c r="IP4627"/>
      <c r="IQ4627"/>
      <c r="IR4627"/>
      <c r="IS4627"/>
      <c r="IT4627"/>
      <c r="IU4627"/>
      <c r="IV4627"/>
    </row>
    <row r="4628" spans="1:256" ht="12.5">
      <c r="A4628" s="305"/>
      <c r="B4628" s="65">
        <v>1</v>
      </c>
      <c r="C4628" s="66">
        <f t="shared" si="206"/>
        <v>0</v>
      </c>
      <c r="D4628" s="99" t="s">
        <v>99</v>
      </c>
      <c r="E4628" s="99" t="s">
        <v>70</v>
      </c>
      <c r="F4628" s="99" t="s">
        <v>99</v>
      </c>
      <c r="G4628" s="78"/>
      <c r="H4628" s="96" t="s">
        <v>119</v>
      </c>
      <c r="I4628" s="107" t="s">
        <v>4963</v>
      </c>
      <c r="J4628" s="81"/>
      <c r="K4628" s="72"/>
      <c r="L4628" s="72"/>
      <c r="M4628" s="72"/>
      <c r="N4628" s="72"/>
      <c r="O4628" s="72"/>
      <c r="P4628" s="72"/>
      <c r="Q4628" s="833"/>
      <c r="R4628" s="102"/>
      <c r="S4628" s="73"/>
      <c r="T4628" s="102"/>
      <c r="U4628" s="103"/>
      <c r="V4628" s="104"/>
      <c r="W4628"/>
      <c r="X4628"/>
      <c r="Y4628"/>
      <c r="Z4628"/>
      <c r="AA4628"/>
      <c r="AB4628"/>
      <c r="AC4628"/>
      <c r="AD4628"/>
      <c r="AE4628"/>
      <c r="AF4628"/>
      <c r="AG4628"/>
      <c r="AH4628"/>
      <c r="AI4628"/>
      <c r="AJ4628"/>
      <c r="AK4628"/>
      <c r="AL4628"/>
      <c r="AM4628"/>
      <c r="AN4628"/>
      <c r="AO4628"/>
      <c r="AP4628"/>
      <c r="AQ4628"/>
      <c r="AR4628"/>
      <c r="AS4628"/>
      <c r="AT4628"/>
      <c r="AU4628"/>
      <c r="AV4628"/>
      <c r="AW4628"/>
      <c r="AX4628"/>
      <c r="AY4628"/>
      <c r="AZ4628"/>
      <c r="BA4628"/>
      <c r="BB4628"/>
      <c r="BC4628"/>
      <c r="BD4628"/>
      <c r="BE4628"/>
      <c r="BF4628"/>
      <c r="BG4628"/>
      <c r="BH4628"/>
      <c r="BI4628"/>
      <c r="BJ4628"/>
      <c r="BK4628"/>
      <c r="BL4628"/>
      <c r="BM4628"/>
      <c r="BN4628"/>
      <c r="BO4628"/>
      <c r="BP4628"/>
      <c r="BQ4628"/>
      <c r="BR4628"/>
      <c r="BS4628"/>
      <c r="BT4628"/>
      <c r="BU4628"/>
      <c r="BV4628"/>
      <c r="BW4628"/>
      <c r="BX4628"/>
      <c r="BY4628"/>
      <c r="BZ4628"/>
      <c r="CA4628"/>
      <c r="CB4628"/>
      <c r="CC4628"/>
      <c r="CD4628"/>
      <c r="CE4628"/>
      <c r="CF4628"/>
      <c r="CG4628"/>
      <c r="CH4628"/>
      <c r="CI4628"/>
      <c r="CJ4628"/>
      <c r="CK4628"/>
      <c r="CL4628"/>
      <c r="CM4628"/>
      <c r="CN4628"/>
      <c r="CO4628"/>
      <c r="CP4628"/>
      <c r="CQ4628"/>
      <c r="CR4628"/>
      <c r="CS4628"/>
      <c r="CT4628"/>
      <c r="CU4628"/>
      <c r="CV4628"/>
      <c r="CW4628"/>
      <c r="CX4628"/>
      <c r="CY4628"/>
      <c r="CZ4628"/>
      <c r="DA4628"/>
      <c r="DB4628"/>
      <c r="DC4628"/>
      <c r="DD4628"/>
      <c r="DE4628"/>
      <c r="DF4628"/>
      <c r="DG4628"/>
      <c r="DH4628"/>
      <c r="DI4628"/>
      <c r="DJ4628"/>
      <c r="DK4628"/>
      <c r="DL4628"/>
      <c r="DM4628"/>
      <c r="DN4628"/>
      <c r="DO4628"/>
      <c r="DP4628"/>
      <c r="DQ4628"/>
      <c r="DR4628"/>
      <c r="DS4628"/>
      <c r="DT4628"/>
      <c r="DU4628"/>
      <c r="DV4628"/>
      <c r="DW4628"/>
      <c r="DX4628"/>
      <c r="DY4628"/>
      <c r="DZ4628"/>
      <c r="EA4628"/>
      <c r="EB4628"/>
      <c r="EC4628"/>
      <c r="ED4628"/>
      <c r="EE4628"/>
      <c r="EF4628"/>
      <c r="EG4628"/>
      <c r="EH4628"/>
      <c r="EI4628"/>
      <c r="EJ4628"/>
      <c r="EK4628"/>
      <c r="EL4628"/>
      <c r="EM4628"/>
      <c r="EN4628"/>
      <c r="EO4628"/>
      <c r="EP4628"/>
      <c r="EQ4628"/>
      <c r="ER4628"/>
      <c r="ES4628"/>
      <c r="ET4628"/>
      <c r="EU4628"/>
      <c r="EV4628"/>
      <c r="EW4628"/>
      <c r="EX4628"/>
      <c r="EY4628"/>
      <c r="EZ4628"/>
      <c r="FA4628"/>
      <c r="FB4628"/>
      <c r="FC4628"/>
      <c r="FD4628"/>
      <c r="FE4628"/>
      <c r="FF4628"/>
      <c r="FG4628"/>
      <c r="FH4628"/>
      <c r="FI4628"/>
      <c r="FJ4628"/>
      <c r="FK4628"/>
      <c r="FL4628"/>
      <c r="FM4628"/>
      <c r="FN4628"/>
      <c r="FO4628"/>
      <c r="FP4628"/>
      <c r="FQ4628"/>
      <c r="FR4628"/>
      <c r="FS4628"/>
      <c r="FT4628"/>
      <c r="FU4628"/>
      <c r="FV4628"/>
      <c r="FW4628"/>
      <c r="FX4628"/>
      <c r="FY4628"/>
      <c r="FZ4628"/>
      <c r="GA4628"/>
      <c r="GB4628"/>
      <c r="GC4628"/>
      <c r="GD4628"/>
      <c r="GE4628"/>
      <c r="GF4628"/>
      <c r="GG4628"/>
      <c r="GH4628"/>
      <c r="GI4628"/>
      <c r="GJ4628"/>
      <c r="GK4628"/>
      <c r="GL4628"/>
      <c r="GM4628"/>
      <c r="GN4628"/>
      <c r="GO4628"/>
      <c r="GP4628"/>
      <c r="GQ4628"/>
      <c r="GR4628"/>
      <c r="GS4628"/>
      <c r="GT4628"/>
      <c r="GU4628"/>
      <c r="GV4628"/>
      <c r="GW4628"/>
      <c r="GX4628"/>
      <c r="GY4628"/>
      <c r="GZ4628"/>
      <c r="HA4628"/>
      <c r="HB4628"/>
      <c r="HC4628"/>
      <c r="HD4628"/>
      <c r="HE4628"/>
      <c r="HF4628"/>
      <c r="HG4628"/>
      <c r="HH4628"/>
      <c r="HI4628"/>
      <c r="HJ4628"/>
      <c r="HK4628"/>
      <c r="HL4628"/>
      <c r="HM4628"/>
      <c r="HN4628"/>
      <c r="HO4628"/>
      <c r="HP4628"/>
      <c r="HQ4628"/>
      <c r="HR4628"/>
      <c r="HS4628"/>
      <c r="HT4628"/>
      <c r="HU4628"/>
      <c r="HV4628"/>
      <c r="HW4628"/>
      <c r="HX4628"/>
      <c r="HY4628"/>
      <c r="HZ4628"/>
      <c r="IA4628"/>
      <c r="IB4628"/>
      <c r="IC4628"/>
      <c r="ID4628"/>
      <c r="IE4628"/>
      <c r="IF4628"/>
      <c r="IG4628"/>
      <c r="IH4628"/>
      <c r="II4628"/>
      <c r="IJ4628"/>
      <c r="IK4628"/>
      <c r="IL4628"/>
      <c r="IM4628"/>
      <c r="IN4628"/>
      <c r="IO4628"/>
      <c r="IP4628"/>
      <c r="IQ4628"/>
      <c r="IR4628"/>
      <c r="IS4628"/>
      <c r="IT4628"/>
      <c r="IU4628"/>
      <c r="IV4628"/>
    </row>
    <row r="4629" spans="1:256" ht="12.5">
      <c r="A4629" s="666"/>
      <c r="B4629" s="65">
        <v>1</v>
      </c>
      <c r="C4629" s="66">
        <f t="shared" si="206"/>
        <v>1</v>
      </c>
      <c r="D4629" s="76" t="s">
        <v>87</v>
      </c>
      <c r="E4629" s="76" t="s">
        <v>68</v>
      </c>
      <c r="F4629" s="99" t="s">
        <v>70</v>
      </c>
      <c r="G4629" s="78"/>
      <c r="H4629" s="96" t="s">
        <v>126</v>
      </c>
      <c r="I4629" s="107" t="s">
        <v>4964</v>
      </c>
      <c r="J4629" s="81"/>
      <c r="K4629" s="72"/>
      <c r="L4629" s="72"/>
      <c r="M4629" s="72"/>
      <c r="N4629" s="72"/>
      <c r="O4629" s="72"/>
      <c r="P4629" s="72"/>
      <c r="Q4629" s="833"/>
      <c r="R4629" s="102"/>
      <c r="S4629" s="73"/>
      <c r="T4629" s="102"/>
      <c r="U4629" s="103"/>
      <c r="V4629" s="104"/>
      <c r="W4629"/>
      <c r="X4629"/>
      <c r="Y4629"/>
      <c r="Z4629"/>
      <c r="AA4629"/>
      <c r="AB4629"/>
      <c r="AC4629"/>
      <c r="AD4629"/>
      <c r="AE4629"/>
      <c r="AF4629"/>
      <c r="AG4629"/>
      <c r="AH4629"/>
      <c r="AI4629"/>
      <c r="AJ4629"/>
      <c r="AK4629"/>
      <c r="AL4629"/>
      <c r="AM4629"/>
      <c r="AN4629"/>
      <c r="AO4629"/>
      <c r="AP4629"/>
      <c r="AQ4629"/>
      <c r="AR4629"/>
      <c r="AS4629"/>
      <c r="AT4629"/>
      <c r="AU4629"/>
      <c r="AV4629"/>
      <c r="AW4629"/>
      <c r="AX4629"/>
      <c r="AY4629"/>
      <c r="AZ4629"/>
      <c r="BA4629"/>
      <c r="BB4629"/>
      <c r="BC4629"/>
      <c r="BD4629"/>
      <c r="BE4629"/>
      <c r="BF4629"/>
      <c r="BG4629"/>
      <c r="BH4629"/>
      <c r="BI4629"/>
      <c r="BJ4629"/>
      <c r="BK4629"/>
      <c r="BL4629"/>
      <c r="BM4629"/>
      <c r="BN4629"/>
      <c r="BO4629"/>
      <c r="BP4629"/>
      <c r="BQ4629"/>
      <c r="BR4629"/>
      <c r="BS4629"/>
      <c r="BT4629"/>
      <c r="BU4629"/>
      <c r="BV4629"/>
      <c r="BW4629"/>
      <c r="BX4629"/>
      <c r="BY4629"/>
      <c r="BZ4629"/>
      <c r="CA4629"/>
      <c r="CB4629"/>
      <c r="CC4629"/>
      <c r="CD4629"/>
      <c r="CE4629"/>
      <c r="CF4629"/>
      <c r="CG4629"/>
      <c r="CH4629"/>
      <c r="CI4629"/>
      <c r="CJ4629"/>
      <c r="CK4629"/>
      <c r="CL4629"/>
      <c r="CM4629"/>
      <c r="CN4629"/>
      <c r="CO4629"/>
      <c r="CP4629"/>
      <c r="CQ4629"/>
      <c r="CR4629"/>
      <c r="CS4629"/>
      <c r="CT4629"/>
      <c r="CU4629"/>
      <c r="CV4629"/>
      <c r="CW4629"/>
      <c r="CX4629"/>
      <c r="CY4629"/>
      <c r="CZ4629"/>
      <c r="DA4629"/>
      <c r="DB4629"/>
      <c r="DC4629"/>
      <c r="DD4629"/>
      <c r="DE4629"/>
      <c r="DF4629"/>
      <c r="DG4629"/>
      <c r="DH4629"/>
      <c r="DI4629"/>
      <c r="DJ4629"/>
      <c r="DK4629"/>
      <c r="DL4629"/>
      <c r="DM4629"/>
      <c r="DN4629"/>
      <c r="DO4629"/>
      <c r="DP4629"/>
      <c r="DQ4629"/>
      <c r="DR4629"/>
      <c r="DS4629"/>
      <c r="DT4629"/>
      <c r="DU4629"/>
      <c r="DV4629"/>
      <c r="DW4629"/>
      <c r="DX4629"/>
      <c r="DY4629"/>
      <c r="DZ4629"/>
      <c r="EA4629"/>
      <c r="EB4629"/>
      <c r="EC4629"/>
      <c r="ED4629"/>
      <c r="EE4629"/>
      <c r="EF4629"/>
      <c r="EG4629"/>
      <c r="EH4629"/>
      <c r="EI4629"/>
      <c r="EJ4629"/>
      <c r="EK4629"/>
      <c r="EL4629"/>
      <c r="EM4629"/>
      <c r="EN4629"/>
      <c r="EO4629"/>
      <c r="EP4629"/>
      <c r="EQ4629"/>
      <c r="ER4629"/>
      <c r="ES4629"/>
      <c r="ET4629"/>
      <c r="EU4629"/>
      <c r="EV4629"/>
      <c r="EW4629"/>
      <c r="EX4629"/>
      <c r="EY4629"/>
      <c r="EZ4629"/>
      <c r="FA4629"/>
      <c r="FB4629"/>
      <c r="FC4629"/>
      <c r="FD4629"/>
      <c r="FE4629"/>
      <c r="FF4629"/>
      <c r="FG4629"/>
      <c r="FH4629"/>
      <c r="FI4629"/>
      <c r="FJ4629"/>
      <c r="FK4629"/>
      <c r="FL4629"/>
      <c r="FM4629"/>
      <c r="FN4629"/>
      <c r="FO4629"/>
      <c r="FP4629"/>
      <c r="FQ4629"/>
      <c r="FR4629"/>
      <c r="FS4629"/>
      <c r="FT4629"/>
      <c r="FU4629"/>
      <c r="FV4629"/>
      <c r="FW4629"/>
      <c r="FX4629"/>
      <c r="FY4629"/>
      <c r="FZ4629"/>
      <c r="GA4629"/>
      <c r="GB4629"/>
      <c r="GC4629"/>
      <c r="GD4629"/>
      <c r="GE4629"/>
      <c r="GF4629"/>
      <c r="GG4629"/>
      <c r="GH4629"/>
      <c r="GI4629"/>
      <c r="GJ4629"/>
      <c r="GK4629"/>
      <c r="GL4629"/>
      <c r="GM4629"/>
      <c r="GN4629"/>
      <c r="GO4629"/>
      <c r="GP4629"/>
      <c r="GQ4629"/>
      <c r="GR4629"/>
      <c r="GS4629"/>
      <c r="GT4629"/>
      <c r="GU4629"/>
      <c r="GV4629"/>
      <c r="GW4629"/>
      <c r="GX4629"/>
      <c r="GY4629"/>
      <c r="GZ4629"/>
      <c r="HA4629"/>
      <c r="HB4629"/>
      <c r="HC4629"/>
      <c r="HD4629"/>
      <c r="HE4629"/>
      <c r="HF4629"/>
      <c r="HG4629"/>
      <c r="HH4629"/>
      <c r="HI4629"/>
      <c r="HJ4629"/>
      <c r="HK4629"/>
      <c r="HL4629"/>
      <c r="HM4629"/>
      <c r="HN4629"/>
      <c r="HO4629"/>
      <c r="HP4629"/>
      <c r="HQ4629"/>
      <c r="HR4629"/>
      <c r="HS4629"/>
      <c r="HT4629"/>
      <c r="HU4629"/>
      <c r="HV4629"/>
      <c r="HW4629"/>
      <c r="HX4629"/>
      <c r="HY4629"/>
      <c r="HZ4629"/>
      <c r="IA4629"/>
      <c r="IB4629"/>
      <c r="IC4629"/>
      <c r="ID4629"/>
      <c r="IE4629"/>
      <c r="IF4629"/>
      <c r="IG4629"/>
      <c r="IH4629"/>
      <c r="II4629"/>
      <c r="IJ4629"/>
      <c r="IK4629"/>
      <c r="IL4629"/>
      <c r="IM4629"/>
      <c r="IN4629"/>
      <c r="IO4629"/>
      <c r="IP4629"/>
      <c r="IQ4629"/>
      <c r="IR4629"/>
      <c r="IS4629"/>
      <c r="IT4629"/>
      <c r="IU4629"/>
      <c r="IV4629"/>
    </row>
    <row r="4630" spans="1:256" ht="12.5">
      <c r="A4630" s="305"/>
      <c r="B4630" s="65">
        <v>1</v>
      </c>
      <c r="C4630" s="66">
        <f t="shared" si="206"/>
        <v>1</v>
      </c>
      <c r="D4630" s="658" t="s">
        <v>68</v>
      </c>
      <c r="E4630" s="658" t="s">
        <v>87</v>
      </c>
      <c r="F4630" s="658" t="s">
        <v>68</v>
      </c>
      <c r="G4630" s="78"/>
      <c r="H4630" s="96" t="s">
        <v>135</v>
      </c>
      <c r="I4630" s="107" t="s">
        <v>4965</v>
      </c>
      <c r="J4630" s="81"/>
      <c r="K4630" s="72"/>
      <c r="L4630" s="72"/>
      <c r="M4630" s="72"/>
      <c r="N4630" s="72"/>
      <c r="O4630" s="72"/>
      <c r="P4630" s="72"/>
      <c r="Q4630" s="833"/>
      <c r="R4630" s="102"/>
      <c r="S4630" s="73"/>
      <c r="T4630" s="102"/>
      <c r="U4630" s="103"/>
      <c r="V4630" s="104"/>
      <c r="W4630"/>
      <c r="X4630"/>
      <c r="Y4630"/>
      <c r="Z4630"/>
      <c r="AA4630"/>
      <c r="AB4630"/>
      <c r="AC4630"/>
      <c r="AD4630"/>
      <c r="AE4630"/>
      <c r="AF4630"/>
      <c r="AG4630"/>
      <c r="AH4630"/>
      <c r="AI4630"/>
      <c r="AJ4630"/>
      <c r="AK4630"/>
      <c r="AL4630"/>
      <c r="AM4630"/>
      <c r="AN4630"/>
      <c r="AO4630"/>
      <c r="AP4630"/>
      <c r="AQ4630"/>
      <c r="AR4630"/>
      <c r="AS4630"/>
      <c r="AT4630"/>
      <c r="AU4630"/>
      <c r="AV4630"/>
      <c r="AW4630"/>
      <c r="AX4630"/>
      <c r="AY4630"/>
      <c r="AZ4630"/>
      <c r="BA4630"/>
      <c r="BB4630"/>
      <c r="BC4630"/>
      <c r="BD4630"/>
      <c r="BE4630"/>
      <c r="BF4630"/>
      <c r="BG4630"/>
      <c r="BH4630"/>
      <c r="BI4630"/>
      <c r="BJ4630"/>
      <c r="BK4630"/>
      <c r="BL4630"/>
      <c r="BM4630"/>
      <c r="BN4630"/>
      <c r="BO4630"/>
      <c r="BP4630"/>
      <c r="BQ4630"/>
      <c r="BR4630"/>
      <c r="BS4630"/>
      <c r="BT4630"/>
      <c r="BU4630"/>
      <c r="BV4630"/>
      <c r="BW4630"/>
      <c r="BX4630"/>
      <c r="BY4630"/>
      <c r="BZ4630"/>
      <c r="CA4630"/>
      <c r="CB4630"/>
      <c r="CC4630"/>
      <c r="CD4630"/>
      <c r="CE4630"/>
      <c r="CF4630"/>
      <c r="CG4630"/>
      <c r="CH4630"/>
      <c r="CI4630"/>
      <c r="CJ4630"/>
      <c r="CK4630"/>
      <c r="CL4630"/>
      <c r="CM4630"/>
      <c r="CN4630"/>
      <c r="CO4630"/>
      <c r="CP4630"/>
      <c r="CQ4630"/>
      <c r="CR4630"/>
      <c r="CS4630"/>
      <c r="CT4630"/>
      <c r="CU4630"/>
      <c r="CV4630"/>
      <c r="CW4630"/>
      <c r="CX4630"/>
      <c r="CY4630"/>
      <c r="CZ4630"/>
      <c r="DA4630"/>
      <c r="DB4630"/>
      <c r="DC4630"/>
      <c r="DD4630"/>
      <c r="DE4630"/>
      <c r="DF4630"/>
      <c r="DG4630"/>
      <c r="DH4630"/>
      <c r="DI4630"/>
      <c r="DJ4630"/>
      <c r="DK4630"/>
      <c r="DL4630"/>
      <c r="DM4630"/>
      <c r="DN4630"/>
      <c r="DO4630"/>
      <c r="DP4630"/>
      <c r="DQ4630"/>
      <c r="DR4630"/>
      <c r="DS4630"/>
      <c r="DT4630"/>
      <c r="DU4630"/>
      <c r="DV4630"/>
      <c r="DW4630"/>
      <c r="DX4630"/>
      <c r="DY4630"/>
      <c r="DZ4630"/>
      <c r="EA4630"/>
      <c r="EB4630"/>
      <c r="EC4630"/>
      <c r="ED4630"/>
      <c r="EE4630"/>
      <c r="EF4630"/>
      <c r="EG4630"/>
      <c r="EH4630"/>
      <c r="EI4630"/>
      <c r="EJ4630"/>
      <c r="EK4630"/>
      <c r="EL4630"/>
      <c r="EM4630"/>
      <c r="EN4630"/>
      <c r="EO4630"/>
      <c r="EP4630"/>
      <c r="EQ4630"/>
      <c r="ER4630"/>
      <c r="ES4630"/>
      <c r="ET4630"/>
      <c r="EU4630"/>
      <c r="EV4630"/>
      <c r="EW4630"/>
      <c r="EX4630"/>
      <c r="EY4630"/>
      <c r="EZ4630"/>
      <c r="FA4630"/>
      <c r="FB4630"/>
      <c r="FC4630"/>
      <c r="FD4630"/>
      <c r="FE4630"/>
      <c r="FF4630"/>
      <c r="FG4630"/>
      <c r="FH4630"/>
      <c r="FI4630"/>
      <c r="FJ4630"/>
      <c r="FK4630"/>
      <c r="FL4630"/>
      <c r="FM4630"/>
      <c r="FN4630"/>
      <c r="FO4630"/>
      <c r="FP4630"/>
      <c r="FQ4630"/>
      <c r="FR4630"/>
      <c r="FS4630"/>
      <c r="FT4630"/>
      <c r="FU4630"/>
      <c r="FV4630"/>
      <c r="FW4630"/>
      <c r="FX4630"/>
      <c r="FY4630"/>
      <c r="FZ4630"/>
      <c r="GA4630"/>
      <c r="GB4630"/>
      <c r="GC4630"/>
      <c r="GD4630"/>
      <c r="GE4630"/>
      <c r="GF4630"/>
      <c r="GG4630"/>
      <c r="GH4630"/>
      <c r="GI4630"/>
      <c r="GJ4630"/>
      <c r="GK4630"/>
      <c r="GL4630"/>
      <c r="GM4630"/>
      <c r="GN4630"/>
      <c r="GO4630"/>
      <c r="GP4630"/>
      <c r="GQ4630"/>
      <c r="GR4630"/>
      <c r="GS4630"/>
      <c r="GT4630"/>
      <c r="GU4630"/>
      <c r="GV4630"/>
      <c r="GW4630"/>
      <c r="GX4630"/>
      <c r="GY4630"/>
      <c r="GZ4630"/>
      <c r="HA4630"/>
      <c r="HB4630"/>
      <c r="HC4630"/>
      <c r="HD4630"/>
      <c r="HE4630"/>
      <c r="HF4630"/>
      <c r="HG4630"/>
      <c r="HH4630"/>
      <c r="HI4630"/>
      <c r="HJ4630"/>
      <c r="HK4630"/>
      <c r="HL4630"/>
      <c r="HM4630"/>
      <c r="HN4630"/>
      <c r="HO4630"/>
      <c r="HP4630"/>
      <c r="HQ4630"/>
      <c r="HR4630"/>
      <c r="HS4630"/>
      <c r="HT4630"/>
      <c r="HU4630"/>
      <c r="HV4630"/>
      <c r="HW4630"/>
      <c r="HX4630"/>
      <c r="HY4630"/>
      <c r="HZ4630"/>
      <c r="IA4630"/>
      <c r="IB4630"/>
      <c r="IC4630"/>
      <c r="ID4630"/>
      <c r="IE4630"/>
      <c r="IF4630"/>
      <c r="IG4630"/>
      <c r="IH4630"/>
      <c r="II4630"/>
      <c r="IJ4630"/>
      <c r="IK4630"/>
      <c r="IL4630"/>
      <c r="IM4630"/>
      <c r="IN4630"/>
      <c r="IO4630"/>
      <c r="IP4630"/>
      <c r="IQ4630"/>
      <c r="IR4630"/>
      <c r="IS4630"/>
      <c r="IT4630"/>
      <c r="IU4630"/>
      <c r="IV4630"/>
    </row>
    <row r="4631" spans="1:256" ht="12.5">
      <c r="A4631" s="810"/>
      <c r="B4631" s="124">
        <v>1</v>
      </c>
      <c r="C4631" s="66">
        <f t="shared" si="206"/>
        <v>1</v>
      </c>
      <c r="D4631" s="658" t="s">
        <v>87</v>
      </c>
      <c r="E4631" s="658" t="s">
        <v>68</v>
      </c>
      <c r="F4631" s="658" t="s">
        <v>68</v>
      </c>
      <c r="G4631" s="78"/>
      <c r="H4631" s="96" t="s">
        <v>119</v>
      </c>
      <c r="I4631" s="107" t="s">
        <v>4966</v>
      </c>
      <c r="J4631" s="81"/>
      <c r="K4631" s="72"/>
      <c r="L4631" s="72"/>
      <c r="M4631" s="72"/>
      <c r="N4631" s="72"/>
      <c r="O4631" s="72"/>
      <c r="P4631" s="72"/>
      <c r="Q4631" s="833"/>
      <c r="R4631" s="102"/>
      <c r="S4631" s="73"/>
      <c r="T4631" s="102"/>
      <c r="U4631" s="103"/>
      <c r="V4631" s="104"/>
      <c r="W4631"/>
      <c r="X4631"/>
      <c r="Y4631"/>
      <c r="Z4631"/>
      <c r="AA4631"/>
      <c r="AB4631"/>
      <c r="AC4631"/>
      <c r="AD4631"/>
      <c r="AE4631"/>
      <c r="AF4631"/>
      <c r="AG4631"/>
      <c r="AH4631"/>
      <c r="AI4631"/>
      <c r="AJ4631"/>
      <c r="AK4631"/>
      <c r="AL4631"/>
      <c r="AM4631"/>
      <c r="AN4631"/>
      <c r="AO4631"/>
      <c r="AP4631"/>
      <c r="AQ4631"/>
      <c r="AR4631"/>
      <c r="AS4631"/>
      <c r="AT4631"/>
      <c r="AU4631"/>
      <c r="AV4631"/>
      <c r="AW4631"/>
      <c r="AX4631"/>
      <c r="AY4631"/>
      <c r="AZ4631"/>
      <c r="BA4631"/>
      <c r="BB4631"/>
      <c r="BC4631"/>
      <c r="BD4631"/>
      <c r="BE4631"/>
      <c r="BF4631"/>
      <c r="BG4631"/>
      <c r="BH4631"/>
      <c r="BI4631"/>
      <c r="BJ4631"/>
      <c r="BK4631"/>
      <c r="BL4631"/>
      <c r="BM4631"/>
      <c r="BN4631"/>
      <c r="BO4631"/>
      <c r="BP4631"/>
      <c r="BQ4631"/>
      <c r="BR4631"/>
      <c r="BS4631"/>
      <c r="BT4631"/>
      <c r="BU4631"/>
      <c r="BV4631"/>
      <c r="BW4631"/>
      <c r="BX4631"/>
      <c r="BY4631"/>
      <c r="BZ4631"/>
      <c r="CA4631"/>
      <c r="CB4631"/>
      <c r="CC4631"/>
      <c r="CD4631"/>
      <c r="CE4631"/>
      <c r="CF4631"/>
      <c r="CG4631"/>
      <c r="CH4631"/>
      <c r="CI4631"/>
      <c r="CJ4631"/>
      <c r="CK4631"/>
      <c r="CL4631"/>
      <c r="CM4631"/>
      <c r="CN4631"/>
      <c r="CO4631"/>
      <c r="CP4631"/>
      <c r="CQ4631"/>
      <c r="CR4631"/>
      <c r="CS4631"/>
      <c r="CT4631"/>
      <c r="CU4631"/>
      <c r="CV4631"/>
      <c r="CW4631"/>
      <c r="CX4631"/>
      <c r="CY4631"/>
      <c r="CZ4631"/>
      <c r="DA4631"/>
      <c r="DB4631"/>
      <c r="DC4631"/>
      <c r="DD4631"/>
      <c r="DE4631"/>
      <c r="DF4631"/>
      <c r="DG4631"/>
      <c r="DH4631"/>
      <c r="DI4631"/>
      <c r="DJ4631"/>
      <c r="DK4631"/>
      <c r="DL4631"/>
      <c r="DM4631"/>
      <c r="DN4631"/>
      <c r="DO4631"/>
      <c r="DP4631"/>
      <c r="DQ4631"/>
      <c r="DR4631"/>
      <c r="DS4631"/>
      <c r="DT4631"/>
      <c r="DU4631"/>
      <c r="DV4631"/>
      <c r="DW4631"/>
      <c r="DX4631"/>
      <c r="DY4631"/>
      <c r="DZ4631"/>
      <c r="EA4631"/>
      <c r="EB4631"/>
      <c r="EC4631"/>
      <c r="ED4631"/>
      <c r="EE4631"/>
      <c r="EF4631"/>
      <c r="EG4631"/>
      <c r="EH4631"/>
      <c r="EI4631"/>
      <c r="EJ4631"/>
      <c r="EK4631"/>
      <c r="EL4631"/>
      <c r="EM4631"/>
      <c r="EN4631"/>
      <c r="EO4631"/>
      <c r="EP4631"/>
      <c r="EQ4631"/>
      <c r="ER4631"/>
      <c r="ES4631"/>
      <c r="ET4631"/>
      <c r="EU4631"/>
      <c r="EV4631"/>
      <c r="EW4631"/>
      <c r="EX4631"/>
      <c r="EY4631"/>
      <c r="EZ4631"/>
      <c r="FA4631"/>
      <c r="FB4631"/>
      <c r="FC4631"/>
      <c r="FD4631"/>
      <c r="FE4631"/>
      <c r="FF4631"/>
      <c r="FG4631"/>
      <c r="FH4631"/>
      <c r="FI4631"/>
      <c r="FJ4631"/>
      <c r="FK4631"/>
      <c r="FL4631"/>
      <c r="FM4631"/>
      <c r="FN4631"/>
      <c r="FO4631"/>
      <c r="FP4631"/>
      <c r="FQ4631"/>
      <c r="FR4631"/>
      <c r="FS4631"/>
      <c r="FT4631"/>
      <c r="FU4631"/>
      <c r="FV4631"/>
      <c r="FW4631"/>
      <c r="FX4631"/>
      <c r="FY4631"/>
      <c r="FZ4631"/>
      <c r="GA4631"/>
      <c r="GB4631"/>
      <c r="GC4631"/>
      <c r="GD4631"/>
      <c r="GE4631"/>
      <c r="GF4631"/>
      <c r="GG4631"/>
      <c r="GH4631"/>
      <c r="GI4631"/>
      <c r="GJ4631"/>
      <c r="GK4631"/>
      <c r="GL4631"/>
      <c r="GM4631"/>
      <c r="GN4631"/>
      <c r="GO4631"/>
      <c r="GP4631"/>
      <c r="GQ4631"/>
      <c r="GR4631"/>
      <c r="GS4631"/>
      <c r="GT4631"/>
      <c r="GU4631"/>
      <c r="GV4631"/>
      <c r="GW4631"/>
      <c r="GX4631"/>
      <c r="GY4631"/>
      <c r="GZ4631"/>
      <c r="HA4631"/>
      <c r="HB4631"/>
      <c r="HC4631"/>
      <c r="HD4631"/>
      <c r="HE4631"/>
      <c r="HF4631"/>
      <c r="HG4631"/>
      <c r="HH4631"/>
      <c r="HI4631"/>
      <c r="HJ4631"/>
      <c r="HK4631"/>
      <c r="HL4631"/>
      <c r="HM4631"/>
      <c r="HN4631"/>
      <c r="HO4631"/>
      <c r="HP4631"/>
      <c r="HQ4631"/>
      <c r="HR4631"/>
      <c r="HS4631"/>
      <c r="HT4631"/>
      <c r="HU4631"/>
      <c r="HV4631"/>
      <c r="HW4631"/>
      <c r="HX4631"/>
      <c r="HY4631"/>
      <c r="HZ4631"/>
      <c r="IA4631"/>
      <c r="IB4631"/>
      <c r="IC4631"/>
      <c r="ID4631"/>
      <c r="IE4631"/>
      <c r="IF4631"/>
      <c r="IG4631"/>
      <c r="IH4631"/>
      <c r="II4631"/>
      <c r="IJ4631"/>
      <c r="IK4631"/>
      <c r="IL4631"/>
      <c r="IM4631"/>
      <c r="IN4631"/>
      <c r="IO4631"/>
      <c r="IP4631"/>
      <c r="IQ4631"/>
      <c r="IR4631"/>
      <c r="IS4631"/>
      <c r="IT4631"/>
      <c r="IU4631"/>
      <c r="IV4631"/>
    </row>
    <row r="4632" spans="1:256" ht="12.5">
      <c r="A4632" s="305"/>
      <c r="B4632" s="65">
        <v>1</v>
      </c>
      <c r="C4632" s="66">
        <f t="shared" si="206"/>
        <v>0</v>
      </c>
      <c r="D4632" s="99" t="s">
        <v>99</v>
      </c>
      <c r="E4632" s="99" t="s">
        <v>70</v>
      </c>
      <c r="F4632" s="76" t="s">
        <v>68</v>
      </c>
      <c r="G4632" s="78"/>
      <c r="H4632" s="96" t="s">
        <v>215</v>
      </c>
      <c r="I4632" s="107" t="s">
        <v>4967</v>
      </c>
      <c r="J4632" s="81"/>
      <c r="K4632" s="72"/>
      <c r="L4632" s="72"/>
      <c r="M4632" s="72"/>
      <c r="N4632" s="72"/>
      <c r="O4632" s="72"/>
      <c r="P4632" s="72"/>
      <c r="Q4632" s="833"/>
      <c r="R4632" s="102"/>
      <c r="S4632" s="73"/>
      <c r="T4632" s="102"/>
      <c r="U4632" s="103"/>
      <c r="V4632" s="104"/>
      <c r="W4632"/>
      <c r="X4632"/>
      <c r="Y4632"/>
      <c r="Z4632"/>
      <c r="AA4632"/>
      <c r="AB4632"/>
      <c r="AC4632"/>
      <c r="AD4632"/>
      <c r="AE4632"/>
      <c r="AF4632"/>
      <c r="AG4632"/>
      <c r="AH4632"/>
      <c r="AI4632"/>
      <c r="AJ4632"/>
      <c r="AK4632"/>
      <c r="AL4632"/>
      <c r="AM4632"/>
      <c r="AN4632"/>
      <c r="AO4632"/>
      <c r="AP4632"/>
      <c r="AQ4632"/>
      <c r="AR4632"/>
      <c r="AS4632"/>
      <c r="AT4632"/>
      <c r="AU4632"/>
      <c r="AV4632"/>
      <c r="AW4632"/>
      <c r="AX4632"/>
      <c r="AY4632"/>
      <c r="AZ4632"/>
      <c r="BA4632"/>
      <c r="BB4632"/>
      <c r="BC4632"/>
      <c r="BD4632"/>
      <c r="BE4632"/>
      <c r="BF4632"/>
      <c r="BG4632"/>
      <c r="BH4632"/>
      <c r="BI4632"/>
      <c r="BJ4632"/>
      <c r="BK4632"/>
      <c r="BL4632"/>
      <c r="BM4632"/>
      <c r="BN4632"/>
      <c r="BO4632"/>
      <c r="BP4632"/>
      <c r="BQ4632"/>
      <c r="BR4632"/>
      <c r="BS4632"/>
      <c r="BT4632"/>
      <c r="BU4632"/>
      <c r="BV4632"/>
      <c r="BW4632"/>
      <c r="BX4632"/>
      <c r="BY4632"/>
      <c r="BZ4632"/>
      <c r="CA4632"/>
      <c r="CB4632"/>
      <c r="CC4632"/>
      <c r="CD4632"/>
      <c r="CE4632"/>
      <c r="CF4632"/>
      <c r="CG4632"/>
      <c r="CH4632"/>
      <c r="CI4632"/>
      <c r="CJ4632"/>
      <c r="CK4632"/>
      <c r="CL4632"/>
      <c r="CM4632"/>
      <c r="CN4632"/>
      <c r="CO4632"/>
      <c r="CP4632"/>
      <c r="CQ4632"/>
      <c r="CR4632"/>
      <c r="CS4632"/>
      <c r="CT4632"/>
      <c r="CU4632"/>
      <c r="CV4632"/>
      <c r="CW4632"/>
      <c r="CX4632"/>
      <c r="CY4632"/>
      <c r="CZ4632"/>
      <c r="DA4632"/>
      <c r="DB4632"/>
      <c r="DC4632"/>
      <c r="DD4632"/>
      <c r="DE4632"/>
      <c r="DF4632"/>
      <c r="DG4632"/>
      <c r="DH4632"/>
      <c r="DI4632"/>
      <c r="DJ4632"/>
      <c r="DK4632"/>
      <c r="DL4632"/>
      <c r="DM4632"/>
      <c r="DN4632"/>
      <c r="DO4632"/>
      <c r="DP4632"/>
      <c r="DQ4632"/>
      <c r="DR4632"/>
      <c r="DS4632"/>
      <c r="DT4632"/>
      <c r="DU4632"/>
      <c r="DV4632"/>
      <c r="DW4632"/>
      <c r="DX4632"/>
      <c r="DY4632"/>
      <c r="DZ4632"/>
      <c r="EA4632"/>
      <c r="EB4632"/>
      <c r="EC4632"/>
      <c r="ED4632"/>
      <c r="EE4632"/>
      <c r="EF4632"/>
      <c r="EG4632"/>
      <c r="EH4632"/>
      <c r="EI4632"/>
      <c r="EJ4632"/>
      <c r="EK4632"/>
      <c r="EL4632"/>
      <c r="EM4632"/>
      <c r="EN4632"/>
      <c r="EO4632"/>
      <c r="EP4632"/>
      <c r="EQ4632"/>
      <c r="ER4632"/>
      <c r="ES4632"/>
      <c r="ET4632"/>
      <c r="EU4632"/>
      <c r="EV4632"/>
      <c r="EW4632"/>
      <c r="EX4632"/>
      <c r="EY4632"/>
      <c r="EZ4632"/>
      <c r="FA4632"/>
      <c r="FB4632"/>
      <c r="FC4632"/>
      <c r="FD4632"/>
      <c r="FE4632"/>
      <c r="FF4632"/>
      <c r="FG4632"/>
      <c r="FH4632"/>
      <c r="FI4632"/>
      <c r="FJ4632"/>
      <c r="FK4632"/>
      <c r="FL4632"/>
      <c r="FM4632"/>
      <c r="FN4632"/>
      <c r="FO4632"/>
      <c r="FP4632"/>
      <c r="FQ4632"/>
      <c r="FR4632"/>
      <c r="FS4632"/>
      <c r="FT4632"/>
      <c r="FU4632"/>
      <c r="FV4632"/>
      <c r="FW4632"/>
      <c r="FX4632"/>
      <c r="FY4632"/>
      <c r="FZ4632"/>
      <c r="GA4632"/>
      <c r="GB4632"/>
      <c r="GC4632"/>
      <c r="GD4632"/>
      <c r="GE4632"/>
      <c r="GF4632"/>
      <c r="GG4632"/>
      <c r="GH4632"/>
      <c r="GI4632"/>
      <c r="GJ4632"/>
      <c r="GK4632"/>
      <c r="GL4632"/>
      <c r="GM4632"/>
      <c r="GN4632"/>
      <c r="GO4632"/>
      <c r="GP4632"/>
      <c r="GQ4632"/>
      <c r="GR4632"/>
      <c r="GS4632"/>
      <c r="GT4632"/>
      <c r="GU4632"/>
      <c r="GV4632"/>
      <c r="GW4632"/>
      <c r="GX4632"/>
      <c r="GY4632"/>
      <c r="GZ4632"/>
      <c r="HA4632"/>
      <c r="HB4632"/>
      <c r="HC4632"/>
      <c r="HD4632"/>
      <c r="HE4632"/>
      <c r="HF4632"/>
      <c r="HG4632"/>
      <c r="HH4632"/>
      <c r="HI4632"/>
      <c r="HJ4632"/>
      <c r="HK4632"/>
      <c r="HL4632"/>
      <c r="HM4632"/>
      <c r="HN4632"/>
      <c r="HO4632"/>
      <c r="HP4632"/>
      <c r="HQ4632"/>
      <c r="HR4632"/>
      <c r="HS4632"/>
      <c r="HT4632"/>
      <c r="HU4632"/>
      <c r="HV4632"/>
      <c r="HW4632"/>
      <c r="HX4632"/>
      <c r="HY4632"/>
      <c r="HZ4632"/>
      <c r="IA4632"/>
      <c r="IB4632"/>
      <c r="IC4632"/>
      <c r="ID4632"/>
      <c r="IE4632"/>
      <c r="IF4632"/>
      <c r="IG4632"/>
      <c r="IH4632"/>
      <c r="II4632"/>
      <c r="IJ4632"/>
      <c r="IK4632"/>
      <c r="IL4632"/>
      <c r="IM4632"/>
      <c r="IN4632"/>
      <c r="IO4632"/>
      <c r="IP4632"/>
      <c r="IQ4632"/>
      <c r="IR4632"/>
      <c r="IS4632"/>
      <c r="IT4632"/>
      <c r="IU4632"/>
      <c r="IV4632"/>
    </row>
    <row r="4633" spans="1:256" ht="12.5">
      <c r="A4633" s="305"/>
      <c r="B4633" s="124">
        <v>1</v>
      </c>
      <c r="C4633" s="66">
        <f>IF(E4633="A",4,IF(E4633="B",3,IF(E4633="C",2,IF(E4633="D",1,0))))</f>
        <v>0</v>
      </c>
      <c r="D4633" s="76"/>
      <c r="E4633" s="76"/>
      <c r="F4633" s="76"/>
      <c r="G4633" s="78"/>
      <c r="H4633" s="100" t="s">
        <v>88</v>
      </c>
      <c r="I4633" s="101" t="s">
        <v>5894</v>
      </c>
      <c r="J4633" s="81" t="s">
        <v>282</v>
      </c>
      <c r="K4633" s="72"/>
      <c r="L4633" s="72"/>
      <c r="M4633" s="72"/>
      <c r="N4633" s="72"/>
      <c r="O4633" s="72"/>
      <c r="P4633" s="72"/>
      <c r="Q4633" s="833"/>
      <c r="R4633" s="102"/>
      <c r="S4633" s="73"/>
      <c r="T4633" s="102"/>
      <c r="U4633" s="103"/>
      <c r="V4633" s="104"/>
      <c r="W4633"/>
      <c r="X4633"/>
      <c r="Y4633"/>
      <c r="Z4633"/>
      <c r="AA4633"/>
      <c r="AB4633"/>
      <c r="AC4633"/>
      <c r="AD4633"/>
      <c r="AE4633"/>
      <c r="AF4633"/>
      <c r="AG4633"/>
      <c r="AH4633"/>
      <c r="AI4633"/>
      <c r="AJ4633"/>
      <c r="AK4633"/>
      <c r="AL4633"/>
      <c r="AM4633"/>
      <c r="AN4633"/>
      <c r="AO4633"/>
      <c r="AP4633"/>
      <c r="AQ4633"/>
      <c r="AR4633"/>
      <c r="AS4633"/>
      <c r="AT4633"/>
      <c r="AU4633"/>
      <c r="AV4633"/>
      <c r="AW4633"/>
      <c r="AX4633"/>
      <c r="AY4633"/>
      <c r="AZ4633"/>
      <c r="BA4633"/>
      <c r="BB4633"/>
      <c r="BC4633"/>
      <c r="BD4633"/>
      <c r="BE4633"/>
      <c r="BF4633"/>
      <c r="BG4633"/>
      <c r="BH4633"/>
      <c r="BI4633"/>
      <c r="BJ4633"/>
      <c r="BK4633"/>
      <c r="BL4633"/>
      <c r="BM4633"/>
      <c r="BN4633"/>
      <c r="BO4633"/>
      <c r="BP4633"/>
      <c r="BQ4633"/>
      <c r="BR4633"/>
      <c r="BS4633"/>
      <c r="BT4633"/>
      <c r="BU4633"/>
      <c r="BV4633"/>
      <c r="BW4633"/>
      <c r="BX4633"/>
      <c r="BY4633"/>
      <c r="BZ4633"/>
      <c r="CA4633"/>
      <c r="CB4633"/>
      <c r="CC4633"/>
      <c r="CD4633"/>
      <c r="CE4633"/>
      <c r="CF4633"/>
      <c r="CG4633"/>
      <c r="CH4633"/>
      <c r="CI4633"/>
      <c r="CJ4633"/>
      <c r="CK4633"/>
      <c r="CL4633"/>
      <c r="CM4633"/>
      <c r="CN4633"/>
      <c r="CO4633"/>
      <c r="CP4633"/>
      <c r="CQ4633"/>
      <c r="CR4633"/>
      <c r="CS4633"/>
      <c r="CT4633"/>
      <c r="CU4633"/>
      <c r="CV4633"/>
      <c r="CW4633"/>
      <c r="CX4633"/>
      <c r="CY4633"/>
      <c r="CZ4633"/>
      <c r="DA4633"/>
      <c r="DB4633"/>
      <c r="DC4633"/>
      <c r="DD4633"/>
      <c r="DE4633"/>
      <c r="DF4633"/>
      <c r="DG4633"/>
      <c r="DH4633"/>
      <c r="DI4633"/>
      <c r="DJ4633"/>
      <c r="DK4633"/>
      <c r="DL4633"/>
      <c r="DM4633"/>
      <c r="DN4633"/>
      <c r="DO4633"/>
      <c r="DP4633"/>
      <c r="DQ4633"/>
      <c r="DR4633"/>
      <c r="DS4633"/>
      <c r="DT4633"/>
      <c r="DU4633"/>
      <c r="DV4633"/>
      <c r="DW4633"/>
      <c r="DX4633"/>
      <c r="DY4633"/>
      <c r="DZ4633"/>
      <c r="EA4633"/>
      <c r="EB4633"/>
      <c r="EC4633"/>
      <c r="ED4633"/>
      <c r="EE4633"/>
      <c r="EF4633"/>
      <c r="EG4633"/>
      <c r="EH4633"/>
      <c r="EI4633"/>
      <c r="EJ4633"/>
      <c r="EK4633"/>
      <c r="EL4633"/>
      <c r="EM4633"/>
      <c r="EN4633"/>
      <c r="EO4633"/>
      <c r="EP4633"/>
      <c r="EQ4633"/>
      <c r="ER4633"/>
      <c r="ES4633"/>
      <c r="ET4633"/>
      <c r="EU4633"/>
      <c r="EV4633"/>
      <c r="EW4633"/>
      <c r="EX4633"/>
      <c r="EY4633"/>
      <c r="EZ4633"/>
      <c r="FA4633"/>
      <c r="FB4633"/>
      <c r="FC4633"/>
      <c r="FD4633"/>
      <c r="FE4633"/>
      <c r="FF4633"/>
      <c r="FG4633"/>
      <c r="FH4633"/>
      <c r="FI4633"/>
      <c r="FJ4633"/>
      <c r="FK4633"/>
      <c r="FL4633"/>
      <c r="FM4633"/>
      <c r="FN4633"/>
      <c r="FO4633"/>
      <c r="FP4633"/>
      <c r="FQ4633"/>
      <c r="FR4633"/>
      <c r="FS4633"/>
      <c r="FT4633"/>
      <c r="FU4633"/>
      <c r="FV4633"/>
      <c r="FW4633"/>
      <c r="FX4633"/>
      <c r="FY4633"/>
      <c r="FZ4633"/>
      <c r="GA4633"/>
      <c r="GB4633"/>
      <c r="GC4633"/>
      <c r="GD4633"/>
      <c r="GE4633"/>
      <c r="GF4633"/>
      <c r="GG4633"/>
      <c r="GH4633"/>
      <c r="GI4633"/>
      <c r="GJ4633"/>
      <c r="GK4633"/>
      <c r="GL4633"/>
      <c r="GM4633"/>
      <c r="GN4633"/>
      <c r="GO4633"/>
      <c r="GP4633"/>
      <c r="GQ4633"/>
      <c r="GR4633"/>
      <c r="GS4633"/>
      <c r="GT4633"/>
      <c r="GU4633"/>
      <c r="GV4633"/>
      <c r="GW4633"/>
      <c r="GX4633"/>
      <c r="GY4633"/>
      <c r="GZ4633"/>
      <c r="HA4633"/>
      <c r="HB4633"/>
      <c r="HC4633"/>
      <c r="HD4633"/>
      <c r="HE4633"/>
      <c r="HF4633"/>
      <c r="HG4633"/>
      <c r="HH4633"/>
      <c r="HI4633"/>
      <c r="HJ4633"/>
      <c r="HK4633"/>
      <c r="HL4633"/>
      <c r="HM4633"/>
      <c r="HN4633"/>
      <c r="HO4633"/>
      <c r="HP4633"/>
      <c r="HQ4633"/>
      <c r="HR4633"/>
      <c r="HS4633"/>
      <c r="HT4633"/>
      <c r="HU4633"/>
      <c r="HV4633"/>
      <c r="HW4633"/>
      <c r="HX4633"/>
      <c r="HY4633"/>
      <c r="HZ4633"/>
      <c r="IA4633"/>
      <c r="IB4633"/>
      <c r="IC4633"/>
      <c r="ID4633"/>
      <c r="IE4633"/>
      <c r="IF4633"/>
      <c r="IG4633"/>
      <c r="IH4633"/>
      <c r="II4633"/>
      <c r="IJ4633"/>
      <c r="IK4633"/>
      <c r="IL4633"/>
      <c r="IM4633"/>
      <c r="IN4633"/>
      <c r="IO4633"/>
      <c r="IP4633"/>
      <c r="IQ4633"/>
      <c r="IR4633"/>
      <c r="IS4633"/>
      <c r="IT4633"/>
      <c r="IU4633"/>
      <c r="IV4633"/>
    </row>
    <row r="4634" spans="1:256" ht="12.5">
      <c r="A4634" s="666"/>
      <c r="B4634" s="65">
        <v>1</v>
      </c>
      <c r="C4634" s="66">
        <f>IF(E4634="A",1,IF(E4634="B",1,0))</f>
        <v>0</v>
      </c>
      <c r="D4634" s="76" t="s">
        <v>87</v>
      </c>
      <c r="E4634" s="99" t="s">
        <v>99</v>
      </c>
      <c r="F4634" s="99" t="s">
        <v>70</v>
      </c>
      <c r="G4634" s="78"/>
      <c r="H4634" s="96" t="s">
        <v>129</v>
      </c>
      <c r="I4634" s="107" t="s">
        <v>4968</v>
      </c>
      <c r="J4634" s="81"/>
      <c r="K4634" s="72"/>
      <c r="L4634" s="72"/>
      <c r="M4634" s="72"/>
      <c r="N4634" s="72"/>
      <c r="O4634" s="72"/>
      <c r="P4634" s="72"/>
      <c r="Q4634" s="833"/>
      <c r="R4634" s="102"/>
      <c r="S4634" s="73"/>
      <c r="T4634" s="102"/>
      <c r="U4634" s="103"/>
      <c r="V4634" s="104"/>
      <c r="W4634"/>
      <c r="X4634"/>
      <c r="Y4634"/>
      <c r="Z4634"/>
      <c r="AA4634"/>
      <c r="AB4634"/>
      <c r="AC4634"/>
      <c r="AD4634"/>
      <c r="AE4634"/>
      <c r="AF4634"/>
      <c r="AG4634"/>
      <c r="AH4634"/>
      <c r="AI4634"/>
      <c r="AJ4634"/>
      <c r="AK4634"/>
      <c r="AL4634"/>
      <c r="AM4634"/>
      <c r="AN4634"/>
      <c r="AO4634"/>
      <c r="AP4634"/>
      <c r="AQ4634"/>
      <c r="AR4634"/>
      <c r="AS4634"/>
      <c r="AT4634"/>
      <c r="AU4634"/>
      <c r="AV4634"/>
      <c r="AW4634"/>
      <c r="AX4634"/>
      <c r="AY4634"/>
      <c r="AZ4634"/>
      <c r="BA4634"/>
      <c r="BB4634"/>
      <c r="BC4634"/>
      <c r="BD4634"/>
      <c r="BE4634"/>
      <c r="BF4634"/>
      <c r="BG4634"/>
      <c r="BH4634"/>
      <c r="BI4634"/>
      <c r="BJ4634"/>
      <c r="BK4634"/>
      <c r="BL4634"/>
      <c r="BM4634"/>
      <c r="BN4634"/>
      <c r="BO4634"/>
      <c r="BP4634"/>
      <c r="BQ4634"/>
      <c r="BR4634"/>
      <c r="BS4634"/>
      <c r="BT4634"/>
      <c r="BU4634"/>
      <c r="BV4634"/>
      <c r="BW4634"/>
      <c r="BX4634"/>
      <c r="BY4634"/>
      <c r="BZ4634"/>
      <c r="CA4634"/>
      <c r="CB4634"/>
      <c r="CC4634"/>
      <c r="CD4634"/>
      <c r="CE4634"/>
      <c r="CF4634"/>
      <c r="CG4634"/>
      <c r="CH4634"/>
      <c r="CI4634"/>
      <c r="CJ4634"/>
      <c r="CK4634"/>
      <c r="CL4634"/>
      <c r="CM4634"/>
      <c r="CN4634"/>
      <c r="CO4634"/>
      <c r="CP4634"/>
      <c r="CQ4634"/>
      <c r="CR4634"/>
      <c r="CS4634"/>
      <c r="CT4634"/>
      <c r="CU4634"/>
      <c r="CV4634"/>
      <c r="CW4634"/>
      <c r="CX4634"/>
      <c r="CY4634"/>
      <c r="CZ4634"/>
      <c r="DA4634"/>
      <c r="DB4634"/>
      <c r="DC4634"/>
      <c r="DD4634"/>
      <c r="DE4634"/>
      <c r="DF4634"/>
      <c r="DG4634"/>
      <c r="DH4634"/>
      <c r="DI4634"/>
      <c r="DJ4634"/>
      <c r="DK4634"/>
      <c r="DL4634"/>
      <c r="DM4634"/>
      <c r="DN4634"/>
      <c r="DO4634"/>
      <c r="DP4634"/>
      <c r="DQ4634"/>
      <c r="DR4634"/>
      <c r="DS4634"/>
      <c r="DT4634"/>
      <c r="DU4634"/>
      <c r="DV4634"/>
      <c r="DW4634"/>
      <c r="DX4634"/>
      <c r="DY4634"/>
      <c r="DZ4634"/>
      <c r="EA4634"/>
      <c r="EB4634"/>
      <c r="EC4634"/>
      <c r="ED4634"/>
      <c r="EE4634"/>
      <c r="EF4634"/>
      <c r="EG4634"/>
      <c r="EH4634"/>
      <c r="EI4634"/>
      <c r="EJ4634"/>
      <c r="EK4634"/>
      <c r="EL4634"/>
      <c r="EM4634"/>
      <c r="EN4634"/>
      <c r="EO4634"/>
      <c r="EP4634"/>
      <c r="EQ4634"/>
      <c r="ER4634"/>
      <c r="ES4634"/>
      <c r="ET4634"/>
      <c r="EU4634"/>
      <c r="EV4634"/>
      <c r="EW4634"/>
      <c r="EX4634"/>
      <c r="EY4634"/>
      <c r="EZ4634"/>
      <c r="FA4634"/>
      <c r="FB4634"/>
      <c r="FC4634"/>
      <c r="FD4634"/>
      <c r="FE4634"/>
      <c r="FF4634"/>
      <c r="FG4634"/>
      <c r="FH4634"/>
      <c r="FI4634"/>
      <c r="FJ4634"/>
      <c r="FK4634"/>
      <c r="FL4634"/>
      <c r="FM4634"/>
      <c r="FN4634"/>
      <c r="FO4634"/>
      <c r="FP4634"/>
      <c r="FQ4634"/>
      <c r="FR4634"/>
      <c r="FS4634"/>
      <c r="FT4634"/>
      <c r="FU4634"/>
      <c r="FV4634"/>
      <c r="FW4634"/>
      <c r="FX4634"/>
      <c r="FY4634"/>
      <c r="FZ4634"/>
      <c r="GA4634"/>
      <c r="GB4634"/>
      <c r="GC4634"/>
      <c r="GD4634"/>
      <c r="GE4634"/>
      <c r="GF4634"/>
      <c r="GG4634"/>
      <c r="GH4634"/>
      <c r="GI4634"/>
      <c r="GJ4634"/>
      <c r="GK4634"/>
      <c r="GL4634"/>
      <c r="GM4634"/>
      <c r="GN4634"/>
      <c r="GO4634"/>
      <c r="GP4634"/>
      <c r="GQ4634"/>
      <c r="GR4634"/>
      <c r="GS4634"/>
      <c r="GT4634"/>
      <c r="GU4634"/>
      <c r="GV4634"/>
      <c r="GW4634"/>
      <c r="GX4634"/>
      <c r="GY4634"/>
      <c r="GZ4634"/>
      <c r="HA4634"/>
      <c r="HB4634"/>
      <c r="HC4634"/>
      <c r="HD4634"/>
      <c r="HE4634"/>
      <c r="HF4634"/>
      <c r="HG4634"/>
      <c r="HH4634"/>
      <c r="HI4634"/>
      <c r="HJ4634"/>
      <c r="HK4634"/>
      <c r="HL4634"/>
      <c r="HM4634"/>
      <c r="HN4634"/>
      <c r="HO4634"/>
      <c r="HP4634"/>
      <c r="HQ4634"/>
      <c r="HR4634"/>
      <c r="HS4634"/>
      <c r="HT4634"/>
      <c r="HU4634"/>
      <c r="HV4634"/>
      <c r="HW4634"/>
      <c r="HX4634"/>
      <c r="HY4634"/>
      <c r="HZ4634"/>
      <c r="IA4634"/>
      <c r="IB4634"/>
      <c r="IC4634"/>
      <c r="ID4634"/>
      <c r="IE4634"/>
      <c r="IF4634"/>
      <c r="IG4634"/>
      <c r="IH4634"/>
      <c r="II4634"/>
      <c r="IJ4634"/>
      <c r="IK4634"/>
      <c r="IL4634"/>
      <c r="IM4634"/>
      <c r="IN4634"/>
      <c r="IO4634"/>
      <c r="IP4634"/>
      <c r="IQ4634"/>
      <c r="IR4634"/>
      <c r="IS4634"/>
      <c r="IT4634"/>
      <c r="IU4634"/>
      <c r="IV4634"/>
    </row>
    <row r="4635" spans="1:256" ht="12.5">
      <c r="A4635" s="666"/>
      <c r="B4635" s="65">
        <v>1</v>
      </c>
      <c r="C4635" s="66">
        <f>IF(E4635="A",1,IF(E4635="B",1,0))</f>
        <v>1</v>
      </c>
      <c r="D4635" s="76" t="s">
        <v>87</v>
      </c>
      <c r="E4635" s="76" t="s">
        <v>87</v>
      </c>
      <c r="F4635" s="99" t="s">
        <v>70</v>
      </c>
      <c r="G4635" s="78"/>
      <c r="H4635" s="96" t="s">
        <v>251</v>
      </c>
      <c r="I4635" s="107" t="s">
        <v>4969</v>
      </c>
      <c r="J4635" s="81"/>
      <c r="K4635" s="72"/>
      <c r="L4635" s="72"/>
      <c r="M4635" s="72"/>
      <c r="N4635" s="72"/>
      <c r="O4635" s="72"/>
      <c r="P4635" s="72"/>
      <c r="Q4635" s="833"/>
      <c r="R4635" s="102"/>
      <c r="S4635" s="73"/>
      <c r="T4635" s="102"/>
      <c r="U4635" s="103"/>
      <c r="V4635" s="104"/>
      <c r="W4635"/>
      <c r="X4635"/>
      <c r="Y4635"/>
      <c r="Z4635"/>
      <c r="AA4635"/>
      <c r="AB4635"/>
      <c r="AC4635"/>
      <c r="AD4635"/>
      <c r="AE4635"/>
      <c r="AF4635"/>
      <c r="AG4635"/>
      <c r="AH4635"/>
      <c r="AI4635"/>
      <c r="AJ4635"/>
      <c r="AK4635"/>
      <c r="AL4635"/>
      <c r="AM4635"/>
      <c r="AN4635"/>
      <c r="AO4635"/>
      <c r="AP4635"/>
      <c r="AQ4635"/>
      <c r="AR4635"/>
      <c r="AS4635"/>
      <c r="AT4635"/>
      <c r="AU4635"/>
      <c r="AV4635"/>
      <c r="AW4635"/>
      <c r="AX4635"/>
      <c r="AY4635"/>
      <c r="AZ4635"/>
      <c r="BA4635"/>
      <c r="BB4635"/>
      <c r="BC4635"/>
      <c r="BD4635"/>
      <c r="BE4635"/>
      <c r="BF4635"/>
      <c r="BG4635"/>
      <c r="BH4635"/>
      <c r="BI4635"/>
      <c r="BJ4635"/>
      <c r="BK4635"/>
      <c r="BL4635"/>
      <c r="BM4635"/>
      <c r="BN4635"/>
      <c r="BO4635"/>
      <c r="BP4635"/>
      <c r="BQ4635"/>
      <c r="BR4635"/>
      <c r="BS4635"/>
      <c r="BT4635"/>
      <c r="BU4635"/>
      <c r="BV4635"/>
      <c r="BW4635"/>
      <c r="BX4635"/>
      <c r="BY4635"/>
      <c r="BZ4635"/>
      <c r="CA4635"/>
      <c r="CB4635"/>
      <c r="CC4635"/>
      <c r="CD4635"/>
      <c r="CE4635"/>
      <c r="CF4635"/>
      <c r="CG4635"/>
      <c r="CH4635"/>
      <c r="CI4635"/>
      <c r="CJ4635"/>
      <c r="CK4635"/>
      <c r="CL4635"/>
      <c r="CM4635"/>
      <c r="CN4635"/>
      <c r="CO4635"/>
      <c r="CP4635"/>
      <c r="CQ4635"/>
      <c r="CR4635"/>
      <c r="CS4635"/>
      <c r="CT4635"/>
      <c r="CU4635"/>
      <c r="CV4635"/>
      <c r="CW4635"/>
      <c r="CX4635"/>
      <c r="CY4635"/>
      <c r="CZ4635"/>
      <c r="DA4635"/>
      <c r="DB4635"/>
      <c r="DC4635"/>
      <c r="DD4635"/>
      <c r="DE4635"/>
      <c r="DF4635"/>
      <c r="DG4635"/>
      <c r="DH4635"/>
      <c r="DI4635"/>
      <c r="DJ4635"/>
      <c r="DK4635"/>
      <c r="DL4635"/>
      <c r="DM4635"/>
      <c r="DN4635"/>
      <c r="DO4635"/>
      <c r="DP4635"/>
      <c r="DQ4635"/>
      <c r="DR4635"/>
      <c r="DS4635"/>
      <c r="DT4635"/>
      <c r="DU4635"/>
      <c r="DV4635"/>
      <c r="DW4635"/>
      <c r="DX4635"/>
      <c r="DY4635"/>
      <c r="DZ4635"/>
      <c r="EA4635"/>
      <c r="EB4635"/>
      <c r="EC4635"/>
      <c r="ED4635"/>
      <c r="EE4635"/>
      <c r="EF4635"/>
      <c r="EG4635"/>
      <c r="EH4635"/>
      <c r="EI4635"/>
      <c r="EJ4635"/>
      <c r="EK4635"/>
      <c r="EL4635"/>
      <c r="EM4635"/>
      <c r="EN4635"/>
      <c r="EO4635"/>
      <c r="EP4635"/>
      <c r="EQ4635"/>
      <c r="ER4635"/>
      <c r="ES4635"/>
      <c r="ET4635"/>
      <c r="EU4635"/>
      <c r="EV4635"/>
      <c r="EW4635"/>
      <c r="EX4635"/>
      <c r="EY4635"/>
      <c r="EZ4635"/>
      <c r="FA4635"/>
      <c r="FB4635"/>
      <c r="FC4635"/>
      <c r="FD4635"/>
      <c r="FE4635"/>
      <c r="FF4635"/>
      <c r="FG4635"/>
      <c r="FH4635"/>
      <c r="FI4635"/>
      <c r="FJ4635"/>
      <c r="FK4635"/>
      <c r="FL4635"/>
      <c r="FM4635"/>
      <c r="FN4635"/>
      <c r="FO4635"/>
      <c r="FP4635"/>
      <c r="FQ4635"/>
      <c r="FR4635"/>
      <c r="FS4635"/>
      <c r="FT4635"/>
      <c r="FU4635"/>
      <c r="FV4635"/>
      <c r="FW4635"/>
      <c r="FX4635"/>
      <c r="FY4635"/>
      <c r="FZ4635"/>
      <c r="GA4635"/>
      <c r="GB4635"/>
      <c r="GC4635"/>
      <c r="GD4635"/>
      <c r="GE4635"/>
      <c r="GF4635"/>
      <c r="GG4635"/>
      <c r="GH4635"/>
      <c r="GI4635"/>
      <c r="GJ4635"/>
      <c r="GK4635"/>
      <c r="GL4635"/>
      <c r="GM4635"/>
      <c r="GN4635"/>
      <c r="GO4635"/>
      <c r="GP4635"/>
      <c r="GQ4635"/>
      <c r="GR4635"/>
      <c r="GS4635"/>
      <c r="GT4635"/>
      <c r="GU4635"/>
      <c r="GV4635"/>
      <c r="GW4635"/>
      <c r="GX4635"/>
      <c r="GY4635"/>
      <c r="GZ4635"/>
      <c r="HA4635"/>
      <c r="HB4635"/>
      <c r="HC4635"/>
      <c r="HD4635"/>
      <c r="HE4635"/>
      <c r="HF4635"/>
      <c r="HG4635"/>
      <c r="HH4635"/>
      <c r="HI4635"/>
      <c r="HJ4635"/>
      <c r="HK4635"/>
      <c r="HL4635"/>
      <c r="HM4635"/>
      <c r="HN4635"/>
      <c r="HO4635"/>
      <c r="HP4635"/>
      <c r="HQ4635"/>
      <c r="HR4635"/>
      <c r="HS4635"/>
      <c r="HT4635"/>
      <c r="HU4635"/>
      <c r="HV4635"/>
      <c r="HW4635"/>
      <c r="HX4635"/>
      <c r="HY4635"/>
      <c r="HZ4635"/>
      <c r="IA4635"/>
      <c r="IB4635"/>
      <c r="IC4635"/>
      <c r="ID4635"/>
      <c r="IE4635"/>
      <c r="IF4635"/>
      <c r="IG4635"/>
      <c r="IH4635"/>
      <c r="II4635"/>
      <c r="IJ4635"/>
      <c r="IK4635"/>
      <c r="IL4635"/>
      <c r="IM4635"/>
      <c r="IN4635"/>
      <c r="IO4635"/>
      <c r="IP4635"/>
      <c r="IQ4635"/>
      <c r="IR4635"/>
      <c r="IS4635"/>
      <c r="IT4635"/>
      <c r="IU4635"/>
      <c r="IV4635"/>
    </row>
    <row r="4636" spans="1:256" ht="12.5">
      <c r="A4636" s="666"/>
      <c r="B4636" s="65">
        <v>1</v>
      </c>
      <c r="C4636" s="66">
        <f>IF(E4636="A",1,IF(E4636="B",1,0))</f>
        <v>1</v>
      </c>
      <c r="D4636" s="655" t="s">
        <v>87</v>
      </c>
      <c r="E4636" s="655" t="s">
        <v>68</v>
      </c>
      <c r="F4636" s="655" t="s">
        <v>87</v>
      </c>
      <c r="G4636" s="78"/>
      <c r="H4636" s="96" t="s">
        <v>90</v>
      </c>
      <c r="I4636" s="107" t="s">
        <v>4970</v>
      </c>
      <c r="J4636" s="81"/>
      <c r="K4636" s="72"/>
      <c r="L4636" s="72"/>
      <c r="M4636" s="72"/>
      <c r="N4636" s="72"/>
      <c r="O4636" s="72"/>
      <c r="P4636" s="72"/>
      <c r="Q4636" s="833"/>
      <c r="R4636" s="102"/>
      <c r="S4636" s="73"/>
      <c r="T4636" s="102"/>
      <c r="U4636" s="103"/>
      <c r="V4636" s="104"/>
      <c r="W4636"/>
      <c r="X4636"/>
      <c r="Y4636"/>
      <c r="Z4636"/>
      <c r="AA4636"/>
      <c r="AB4636"/>
      <c r="AC4636"/>
      <c r="AD4636"/>
      <c r="AE4636"/>
      <c r="AF4636"/>
      <c r="AG4636"/>
      <c r="AH4636"/>
      <c r="AI4636"/>
      <c r="AJ4636"/>
      <c r="AK4636"/>
      <c r="AL4636"/>
      <c r="AM4636"/>
      <c r="AN4636"/>
      <c r="AO4636"/>
      <c r="AP4636"/>
      <c r="AQ4636"/>
      <c r="AR4636"/>
      <c r="AS4636"/>
      <c r="AT4636"/>
      <c r="AU4636"/>
      <c r="AV4636"/>
      <c r="AW4636"/>
      <c r="AX4636"/>
      <c r="AY4636"/>
      <c r="AZ4636"/>
      <c r="BA4636"/>
      <c r="BB4636"/>
      <c r="BC4636"/>
      <c r="BD4636"/>
      <c r="BE4636"/>
      <c r="BF4636"/>
      <c r="BG4636"/>
      <c r="BH4636"/>
      <c r="BI4636"/>
      <c r="BJ4636"/>
      <c r="BK4636"/>
      <c r="BL4636"/>
      <c r="BM4636"/>
      <c r="BN4636"/>
      <c r="BO4636"/>
      <c r="BP4636"/>
      <c r="BQ4636"/>
      <c r="BR4636"/>
      <c r="BS4636"/>
      <c r="BT4636"/>
      <c r="BU4636"/>
      <c r="BV4636"/>
      <c r="BW4636"/>
      <c r="BX4636"/>
      <c r="BY4636"/>
      <c r="BZ4636"/>
      <c r="CA4636"/>
      <c r="CB4636"/>
      <c r="CC4636"/>
      <c r="CD4636"/>
      <c r="CE4636"/>
      <c r="CF4636"/>
      <c r="CG4636"/>
      <c r="CH4636"/>
      <c r="CI4636"/>
      <c r="CJ4636"/>
      <c r="CK4636"/>
      <c r="CL4636"/>
      <c r="CM4636"/>
      <c r="CN4636"/>
      <c r="CO4636"/>
      <c r="CP4636"/>
      <c r="CQ4636"/>
      <c r="CR4636"/>
      <c r="CS4636"/>
      <c r="CT4636"/>
      <c r="CU4636"/>
      <c r="CV4636"/>
      <c r="CW4636"/>
      <c r="CX4636"/>
      <c r="CY4636"/>
      <c r="CZ4636"/>
      <c r="DA4636"/>
      <c r="DB4636"/>
      <c r="DC4636"/>
      <c r="DD4636"/>
      <c r="DE4636"/>
      <c r="DF4636"/>
      <c r="DG4636"/>
      <c r="DH4636"/>
      <c r="DI4636"/>
      <c r="DJ4636"/>
      <c r="DK4636"/>
      <c r="DL4636"/>
      <c r="DM4636"/>
      <c r="DN4636"/>
      <c r="DO4636"/>
      <c r="DP4636"/>
      <c r="DQ4636"/>
      <c r="DR4636"/>
      <c r="DS4636"/>
      <c r="DT4636"/>
      <c r="DU4636"/>
      <c r="DV4636"/>
      <c r="DW4636"/>
      <c r="DX4636"/>
      <c r="DY4636"/>
      <c r="DZ4636"/>
      <c r="EA4636"/>
      <c r="EB4636"/>
      <c r="EC4636"/>
      <c r="ED4636"/>
      <c r="EE4636"/>
      <c r="EF4636"/>
      <c r="EG4636"/>
      <c r="EH4636"/>
      <c r="EI4636"/>
      <c r="EJ4636"/>
      <c r="EK4636"/>
      <c r="EL4636"/>
      <c r="EM4636"/>
      <c r="EN4636"/>
      <c r="EO4636"/>
      <c r="EP4636"/>
      <c r="EQ4636"/>
      <c r="ER4636"/>
      <c r="ES4636"/>
      <c r="ET4636"/>
      <c r="EU4636"/>
      <c r="EV4636"/>
      <c r="EW4636"/>
      <c r="EX4636"/>
      <c r="EY4636"/>
      <c r="EZ4636"/>
      <c r="FA4636"/>
      <c r="FB4636"/>
      <c r="FC4636"/>
      <c r="FD4636"/>
      <c r="FE4636"/>
      <c r="FF4636"/>
      <c r="FG4636"/>
      <c r="FH4636"/>
      <c r="FI4636"/>
      <c r="FJ4636"/>
      <c r="FK4636"/>
      <c r="FL4636"/>
      <c r="FM4636"/>
      <c r="FN4636"/>
      <c r="FO4636"/>
      <c r="FP4636"/>
      <c r="FQ4636"/>
      <c r="FR4636"/>
      <c r="FS4636"/>
      <c r="FT4636"/>
      <c r="FU4636"/>
      <c r="FV4636"/>
      <c r="FW4636"/>
      <c r="FX4636"/>
      <c r="FY4636"/>
      <c r="FZ4636"/>
      <c r="GA4636"/>
      <c r="GB4636"/>
      <c r="GC4636"/>
      <c r="GD4636"/>
      <c r="GE4636"/>
      <c r="GF4636"/>
      <c r="GG4636"/>
      <c r="GH4636"/>
      <c r="GI4636"/>
      <c r="GJ4636"/>
      <c r="GK4636"/>
      <c r="GL4636"/>
      <c r="GM4636"/>
      <c r="GN4636"/>
      <c r="GO4636"/>
      <c r="GP4636"/>
      <c r="GQ4636"/>
      <c r="GR4636"/>
      <c r="GS4636"/>
      <c r="GT4636"/>
      <c r="GU4636"/>
      <c r="GV4636"/>
      <c r="GW4636"/>
      <c r="GX4636"/>
      <c r="GY4636"/>
      <c r="GZ4636"/>
      <c r="HA4636"/>
      <c r="HB4636"/>
      <c r="HC4636"/>
      <c r="HD4636"/>
      <c r="HE4636"/>
      <c r="HF4636"/>
      <c r="HG4636"/>
      <c r="HH4636"/>
      <c r="HI4636"/>
      <c r="HJ4636"/>
      <c r="HK4636"/>
      <c r="HL4636"/>
      <c r="HM4636"/>
      <c r="HN4636"/>
      <c r="HO4636"/>
      <c r="HP4636"/>
      <c r="HQ4636"/>
      <c r="HR4636"/>
      <c r="HS4636"/>
      <c r="HT4636"/>
      <c r="HU4636"/>
      <c r="HV4636"/>
      <c r="HW4636"/>
      <c r="HX4636"/>
      <c r="HY4636"/>
      <c r="HZ4636"/>
      <c r="IA4636"/>
      <c r="IB4636"/>
      <c r="IC4636"/>
      <c r="ID4636"/>
      <c r="IE4636"/>
      <c r="IF4636"/>
      <c r="IG4636"/>
      <c r="IH4636"/>
      <c r="II4636"/>
      <c r="IJ4636"/>
      <c r="IK4636"/>
      <c r="IL4636"/>
      <c r="IM4636"/>
      <c r="IN4636"/>
      <c r="IO4636"/>
      <c r="IP4636"/>
      <c r="IQ4636"/>
      <c r="IR4636"/>
      <c r="IS4636"/>
      <c r="IT4636"/>
      <c r="IU4636"/>
      <c r="IV4636"/>
    </row>
    <row r="4637" spans="1:256" ht="12.65" customHeight="1">
      <c r="A4637"/>
      <c r="B4637" s="65">
        <v>1</v>
      </c>
      <c r="C4637" s="66">
        <f>IF(E4637="A",1,IF(E4637="B",1,0))</f>
        <v>0</v>
      </c>
      <c r="D4637" s="77" t="s">
        <v>90</v>
      </c>
      <c r="E4637" s="77" t="s">
        <v>90</v>
      </c>
      <c r="F4637" s="77" t="s">
        <v>90</v>
      </c>
      <c r="G4637" s="78"/>
      <c r="H4637" s="96" t="s">
        <v>140</v>
      </c>
      <c r="I4637" s="107" t="s">
        <v>4971</v>
      </c>
      <c r="J4637" s="81"/>
      <c r="K4637" s="72"/>
      <c r="L4637" s="72"/>
      <c r="M4637" s="72"/>
      <c r="N4637" s="72"/>
      <c r="O4637" s="72"/>
      <c r="P4637" s="72"/>
      <c r="Q4637" s="833"/>
      <c r="R4637" s="102"/>
      <c r="S4637" s="73"/>
      <c r="T4637" s="102"/>
      <c r="U4637" s="103"/>
      <c r="V4637" s="104"/>
      <c r="W4637"/>
      <c r="X4637"/>
      <c r="Y4637"/>
      <c r="Z4637"/>
      <c r="AA4637"/>
      <c r="AB4637"/>
      <c r="AC4637"/>
      <c r="AD4637"/>
      <c r="AE4637"/>
      <c r="AF4637"/>
      <c r="AG4637"/>
      <c r="AH4637"/>
      <c r="AI4637"/>
      <c r="AJ4637"/>
      <c r="AK4637"/>
      <c r="AL4637"/>
      <c r="AM4637"/>
      <c r="AN4637"/>
      <c r="AO4637"/>
      <c r="AP4637"/>
      <c r="AQ4637"/>
      <c r="AR4637"/>
      <c r="AS4637"/>
      <c r="AT4637"/>
      <c r="AU4637"/>
      <c r="AV4637"/>
      <c r="AW4637"/>
      <c r="AX4637"/>
      <c r="AY4637"/>
      <c r="AZ4637"/>
      <c r="BA4637"/>
      <c r="BB4637"/>
      <c r="BC4637"/>
      <c r="BD4637"/>
      <c r="BE4637"/>
      <c r="BF4637"/>
      <c r="BG4637"/>
      <c r="BH4637"/>
      <c r="BI4637"/>
      <c r="BJ4637"/>
      <c r="BK4637"/>
      <c r="BL4637"/>
      <c r="BM4637"/>
      <c r="BN4637"/>
      <c r="BO4637"/>
      <c r="BP4637"/>
      <c r="BQ4637"/>
      <c r="BR4637"/>
      <c r="BS4637"/>
      <c r="BT4637"/>
      <c r="BU4637"/>
      <c r="BV4637"/>
      <c r="BW4637"/>
      <c r="BX4637"/>
      <c r="BY4637"/>
      <c r="BZ4637"/>
      <c r="CA4637"/>
      <c r="CB4637"/>
      <c r="CC4637"/>
      <c r="CD4637"/>
      <c r="CE4637"/>
      <c r="CF4637"/>
      <c r="CG4637"/>
      <c r="CH4637"/>
      <c r="CI4637"/>
      <c r="CJ4637"/>
      <c r="CK4637"/>
      <c r="CL4637"/>
      <c r="CM4637"/>
      <c r="CN4637"/>
      <c r="CO4637"/>
      <c r="CP4637"/>
      <c r="CQ4637"/>
      <c r="CR4637"/>
      <c r="CS4637"/>
      <c r="CT4637"/>
      <c r="CU4637"/>
      <c r="CV4637"/>
      <c r="CW4637"/>
      <c r="CX4637"/>
      <c r="CY4637"/>
      <c r="CZ4637"/>
      <c r="DA4637"/>
      <c r="DB4637"/>
      <c r="DC4637"/>
      <c r="DD4637"/>
      <c r="DE4637"/>
      <c r="DF4637"/>
      <c r="DG4637"/>
      <c r="DH4637"/>
      <c r="DI4637"/>
      <c r="DJ4637"/>
      <c r="DK4637"/>
      <c r="DL4637"/>
      <c r="DM4637"/>
      <c r="DN4637"/>
      <c r="DO4637"/>
      <c r="DP4637"/>
      <c r="DQ4637"/>
      <c r="DR4637"/>
      <c r="DS4637"/>
      <c r="DT4637"/>
      <c r="DU4637"/>
      <c r="DV4637"/>
      <c r="DW4637"/>
      <c r="DX4637"/>
      <c r="DY4637"/>
      <c r="DZ4637"/>
      <c r="EA4637"/>
      <c r="EB4637"/>
      <c r="EC4637"/>
      <c r="ED4637"/>
      <c r="EE4637"/>
      <c r="EF4637"/>
      <c r="EG4637"/>
      <c r="EH4637"/>
      <c r="EI4637"/>
      <c r="EJ4637"/>
      <c r="EK4637"/>
      <c r="EL4637"/>
      <c r="EM4637"/>
      <c r="EN4637"/>
      <c r="EO4637"/>
      <c r="EP4637"/>
      <c r="EQ4637"/>
      <c r="ER4637"/>
      <c r="ES4637"/>
      <c r="ET4637"/>
      <c r="EU4637"/>
      <c r="EV4637"/>
      <c r="EW4637"/>
      <c r="EX4637"/>
      <c r="EY4637"/>
      <c r="EZ4637"/>
      <c r="FA4637"/>
      <c r="FB4637"/>
      <c r="FC4637"/>
      <c r="FD4637"/>
      <c r="FE4637"/>
      <c r="FF4637"/>
      <c r="FG4637"/>
      <c r="FH4637"/>
      <c r="FI4637"/>
      <c r="FJ4637"/>
      <c r="FK4637"/>
      <c r="FL4637"/>
      <c r="FM4637"/>
      <c r="FN4637"/>
      <c r="FO4637"/>
      <c r="FP4637"/>
      <c r="FQ4637"/>
      <c r="FR4637"/>
      <c r="FS4637"/>
      <c r="FT4637"/>
      <c r="FU4637"/>
      <c r="FV4637"/>
      <c r="FW4637"/>
      <c r="FX4637"/>
      <c r="FY4637"/>
      <c r="FZ4637"/>
      <c r="GA4637"/>
      <c r="GB4637"/>
      <c r="GC4637"/>
      <c r="GD4637"/>
      <c r="GE4637"/>
      <c r="GF4637"/>
      <c r="GG4637"/>
      <c r="GH4637"/>
      <c r="GI4637"/>
      <c r="GJ4637"/>
      <c r="GK4637"/>
      <c r="GL4637"/>
      <c r="GM4637"/>
      <c r="GN4637"/>
      <c r="GO4637"/>
      <c r="GP4637"/>
      <c r="GQ4637"/>
      <c r="GR4637"/>
      <c r="GS4637"/>
      <c r="GT4637"/>
      <c r="GU4637"/>
      <c r="GV4637"/>
      <c r="GW4637"/>
      <c r="GX4637"/>
      <c r="GY4637"/>
      <c r="GZ4637"/>
      <c r="HA4637"/>
      <c r="HB4637"/>
      <c r="HC4637"/>
      <c r="HD4637"/>
      <c r="HE4637"/>
      <c r="HF4637"/>
      <c r="HG4637"/>
      <c r="HH4637"/>
      <c r="HI4637"/>
      <c r="HJ4637"/>
      <c r="HK4637"/>
      <c r="HL4637"/>
      <c r="HM4637"/>
      <c r="HN4637"/>
      <c r="HO4637"/>
      <c r="HP4637"/>
      <c r="HQ4637"/>
      <c r="HR4637"/>
      <c r="HS4637"/>
      <c r="HT4637"/>
      <c r="HU4637"/>
      <c r="HV4637"/>
      <c r="HW4637"/>
      <c r="HX4637"/>
      <c r="HY4637"/>
      <c r="HZ4637"/>
      <c r="IA4637"/>
      <c r="IB4637"/>
      <c r="IC4637"/>
      <c r="ID4637"/>
      <c r="IE4637"/>
      <c r="IF4637"/>
      <c r="IG4637"/>
      <c r="IH4637"/>
      <c r="II4637"/>
      <c r="IJ4637"/>
      <c r="IK4637"/>
      <c r="IL4637"/>
      <c r="IM4637"/>
      <c r="IN4637"/>
      <c r="IO4637"/>
      <c r="IP4637"/>
      <c r="IQ4637"/>
      <c r="IR4637"/>
      <c r="IS4637"/>
      <c r="IT4637"/>
      <c r="IU4637"/>
      <c r="IV4637"/>
    </row>
    <row r="4638" spans="1:256" ht="12.5">
      <c r="A4638"/>
      <c r="B4638" s="124">
        <v>1</v>
      </c>
      <c r="C4638" s="66">
        <f>IF(E4638="A",1,IF(E4638="B",1,0))</f>
        <v>0</v>
      </c>
      <c r="D4638" s="658" t="s">
        <v>68</v>
      </c>
      <c r="E4638" s="656" t="s">
        <v>70</v>
      </c>
      <c r="F4638" s="658" t="s">
        <v>87</v>
      </c>
      <c r="G4638" s="78"/>
      <c r="H4638" s="96" t="s">
        <v>126</v>
      </c>
      <c r="I4638" s="107" t="s">
        <v>4972</v>
      </c>
      <c r="J4638" s="81"/>
      <c r="K4638" s="72"/>
      <c r="L4638" s="72"/>
      <c r="M4638" s="72"/>
      <c r="N4638" s="72"/>
      <c r="O4638" s="72"/>
      <c r="P4638" s="72"/>
      <c r="Q4638" s="833"/>
      <c r="R4638" s="102"/>
      <c r="S4638" s="73"/>
      <c r="T4638" s="102"/>
      <c r="U4638" s="103"/>
      <c r="V4638" s="104"/>
      <c r="W4638"/>
      <c r="X4638"/>
      <c r="Y4638"/>
      <c r="Z4638"/>
      <c r="AA4638"/>
      <c r="AB4638"/>
      <c r="AC4638"/>
      <c r="AD4638"/>
      <c r="AE4638"/>
      <c r="AF4638"/>
      <c r="AG4638"/>
      <c r="AH4638"/>
      <c r="AI4638"/>
      <c r="AJ4638"/>
      <c r="AK4638"/>
      <c r="AL4638"/>
      <c r="AM4638"/>
      <c r="AN4638"/>
      <c r="AO4638"/>
      <c r="AP4638"/>
      <c r="AQ4638"/>
      <c r="AR4638"/>
      <c r="AS4638"/>
      <c r="AT4638"/>
      <c r="AU4638"/>
      <c r="AV4638"/>
      <c r="AW4638"/>
      <c r="AX4638"/>
      <c r="AY4638"/>
      <c r="AZ4638"/>
      <c r="BA4638"/>
      <c r="BB4638"/>
      <c r="BC4638"/>
      <c r="BD4638"/>
      <c r="BE4638"/>
      <c r="BF4638"/>
      <c r="BG4638"/>
      <c r="BH4638"/>
      <c r="BI4638"/>
      <c r="BJ4638"/>
      <c r="BK4638"/>
      <c r="BL4638"/>
      <c r="BM4638"/>
      <c r="BN4638"/>
      <c r="BO4638"/>
      <c r="BP4638"/>
      <c r="BQ4638"/>
      <c r="BR4638"/>
      <c r="BS4638"/>
      <c r="BT4638"/>
      <c r="BU4638"/>
      <c r="BV4638"/>
      <c r="BW4638"/>
      <c r="BX4638"/>
      <c r="BY4638"/>
      <c r="BZ4638"/>
      <c r="CA4638"/>
      <c r="CB4638"/>
      <c r="CC4638"/>
      <c r="CD4638"/>
      <c r="CE4638"/>
      <c r="CF4638"/>
      <c r="CG4638"/>
      <c r="CH4638"/>
      <c r="CI4638"/>
      <c r="CJ4638"/>
      <c r="CK4638"/>
      <c r="CL4638"/>
      <c r="CM4638"/>
      <c r="CN4638"/>
      <c r="CO4638"/>
      <c r="CP4638"/>
      <c r="CQ4638"/>
      <c r="CR4638"/>
      <c r="CS4638"/>
      <c r="CT4638"/>
      <c r="CU4638"/>
      <c r="CV4638"/>
      <c r="CW4638"/>
      <c r="CX4638"/>
      <c r="CY4638"/>
      <c r="CZ4638"/>
      <c r="DA4638"/>
      <c r="DB4638"/>
      <c r="DC4638"/>
      <c r="DD4638"/>
      <c r="DE4638"/>
      <c r="DF4638"/>
      <c r="DG4638"/>
      <c r="DH4638"/>
      <c r="DI4638"/>
      <c r="DJ4638"/>
      <c r="DK4638"/>
      <c r="DL4638"/>
      <c r="DM4638"/>
      <c r="DN4638"/>
      <c r="DO4638"/>
      <c r="DP4638"/>
      <c r="DQ4638"/>
      <c r="DR4638"/>
      <c r="DS4638"/>
      <c r="DT4638"/>
      <c r="DU4638"/>
      <c r="DV4638"/>
      <c r="DW4638"/>
      <c r="DX4638"/>
      <c r="DY4638"/>
      <c r="DZ4638"/>
      <c r="EA4638"/>
      <c r="EB4638"/>
      <c r="EC4638"/>
      <c r="ED4638"/>
      <c r="EE4638"/>
      <c r="EF4638"/>
      <c r="EG4638"/>
      <c r="EH4638"/>
      <c r="EI4638"/>
      <c r="EJ4638"/>
      <c r="EK4638"/>
      <c r="EL4638"/>
      <c r="EM4638"/>
      <c r="EN4638"/>
      <c r="EO4638"/>
      <c r="EP4638"/>
      <c r="EQ4638"/>
      <c r="ER4638"/>
      <c r="ES4638"/>
      <c r="ET4638"/>
      <c r="EU4638"/>
      <c r="EV4638"/>
      <c r="EW4638"/>
      <c r="EX4638"/>
      <c r="EY4638"/>
      <c r="EZ4638"/>
      <c r="FA4638"/>
      <c r="FB4638"/>
      <c r="FC4638"/>
      <c r="FD4638"/>
      <c r="FE4638"/>
      <c r="FF4638"/>
      <c r="FG4638"/>
      <c r="FH4638"/>
      <c r="FI4638"/>
      <c r="FJ4638"/>
      <c r="FK4638"/>
      <c r="FL4638"/>
      <c r="FM4638"/>
      <c r="FN4638"/>
      <c r="FO4638"/>
      <c r="FP4638"/>
      <c r="FQ4638"/>
      <c r="FR4638"/>
      <c r="FS4638"/>
      <c r="FT4638"/>
      <c r="FU4638"/>
      <c r="FV4638"/>
      <c r="FW4638"/>
      <c r="FX4638"/>
      <c r="FY4638"/>
      <c r="FZ4638"/>
      <c r="GA4638"/>
      <c r="GB4638"/>
      <c r="GC4638"/>
      <c r="GD4638"/>
      <c r="GE4638"/>
      <c r="GF4638"/>
      <c r="GG4638"/>
      <c r="GH4638"/>
      <c r="GI4638"/>
      <c r="GJ4638"/>
      <c r="GK4638"/>
      <c r="GL4638"/>
      <c r="GM4638"/>
      <c r="GN4638"/>
      <c r="GO4638"/>
      <c r="GP4638"/>
      <c r="GQ4638"/>
      <c r="GR4638"/>
      <c r="GS4638"/>
      <c r="GT4638"/>
      <c r="GU4638"/>
      <c r="GV4638"/>
      <c r="GW4638"/>
      <c r="GX4638"/>
      <c r="GY4638"/>
      <c r="GZ4638"/>
      <c r="HA4638"/>
      <c r="HB4638"/>
      <c r="HC4638"/>
      <c r="HD4638"/>
      <c r="HE4638"/>
      <c r="HF4638"/>
      <c r="HG4638"/>
      <c r="HH4638"/>
      <c r="HI4638"/>
      <c r="HJ4638"/>
      <c r="HK4638"/>
      <c r="HL4638"/>
      <c r="HM4638"/>
      <c r="HN4638"/>
      <c r="HO4638"/>
      <c r="HP4638"/>
      <c r="HQ4638"/>
      <c r="HR4638"/>
      <c r="HS4638"/>
      <c r="HT4638"/>
      <c r="HU4638"/>
      <c r="HV4638"/>
      <c r="HW4638"/>
      <c r="HX4638"/>
      <c r="HY4638"/>
      <c r="HZ4638"/>
      <c r="IA4638"/>
      <c r="IB4638"/>
      <c r="IC4638"/>
      <c r="ID4638"/>
      <c r="IE4638"/>
      <c r="IF4638"/>
      <c r="IG4638"/>
      <c r="IH4638"/>
      <c r="II4638"/>
      <c r="IJ4638"/>
      <c r="IK4638"/>
      <c r="IL4638"/>
      <c r="IM4638"/>
      <c r="IN4638"/>
      <c r="IO4638"/>
      <c r="IP4638"/>
      <c r="IQ4638"/>
      <c r="IR4638"/>
      <c r="IS4638"/>
      <c r="IT4638"/>
      <c r="IU4638"/>
      <c r="IV4638"/>
    </row>
    <row r="4639" spans="1:256" ht="12.5">
      <c r="A4639" s="308"/>
      <c r="B4639" s="65">
        <v>1</v>
      </c>
      <c r="C4639" s="66">
        <f>IF(E4639="A",4,IF(E4639="B",3,IF(E4639="C",2,IF(E4639="D",1,0))))</f>
        <v>4</v>
      </c>
      <c r="D4639" s="99" t="s">
        <v>70</v>
      </c>
      <c r="E4639" s="76" t="s">
        <v>68</v>
      </c>
      <c r="F4639" s="76" t="s">
        <v>87</v>
      </c>
      <c r="G4639" s="78"/>
      <c r="H4639" s="96" t="s">
        <v>197</v>
      </c>
      <c r="I4639" s="107" t="s">
        <v>4973</v>
      </c>
      <c r="J4639" s="81" t="s">
        <v>1056</v>
      </c>
      <c r="K4639" s="72"/>
      <c r="L4639" s="72"/>
      <c r="M4639" s="72"/>
      <c r="N4639" s="72"/>
      <c r="O4639" s="72"/>
      <c r="P4639" s="72"/>
      <c r="Q4639" s="833"/>
      <c r="R4639" s="102"/>
      <c r="S4639" s="73"/>
      <c r="T4639" s="102"/>
      <c r="U4639" s="103"/>
      <c r="V4639" s="104"/>
      <c r="W4639"/>
      <c r="X4639"/>
      <c r="Y4639"/>
      <c r="Z4639"/>
      <c r="AA4639"/>
      <c r="AB4639"/>
      <c r="AC4639"/>
      <c r="AD4639"/>
      <c r="AE4639"/>
      <c r="AF4639"/>
      <c r="AG4639"/>
      <c r="AH4639"/>
      <c r="AI4639"/>
      <c r="AJ4639"/>
      <c r="AK4639"/>
      <c r="AL4639"/>
      <c r="AM4639"/>
      <c r="AN4639"/>
      <c r="AO4639"/>
      <c r="AP4639"/>
      <c r="AQ4639"/>
      <c r="AR4639"/>
      <c r="AS4639"/>
      <c r="AT4639"/>
      <c r="AU4639"/>
      <c r="AV4639"/>
      <c r="AW4639"/>
      <c r="AX4639"/>
      <c r="AY4639"/>
      <c r="AZ4639"/>
      <c r="BA4639"/>
      <c r="BB4639"/>
      <c r="BC4639"/>
      <c r="BD4639"/>
      <c r="BE4639"/>
      <c r="BF4639"/>
      <c r="BG4639"/>
      <c r="BH4639"/>
      <c r="BI4639"/>
      <c r="BJ4639"/>
      <c r="BK4639"/>
      <c r="BL4639"/>
      <c r="BM4639"/>
      <c r="BN4639"/>
      <c r="BO4639"/>
      <c r="BP4639"/>
      <c r="BQ4639"/>
      <c r="BR4639"/>
      <c r="BS4639"/>
      <c r="BT4639"/>
      <c r="BU4639"/>
      <c r="BV4639"/>
      <c r="BW4639"/>
      <c r="BX4639"/>
      <c r="BY4639"/>
      <c r="BZ4639"/>
      <c r="CA4639"/>
      <c r="CB4639"/>
      <c r="CC4639"/>
      <c r="CD4639"/>
      <c r="CE4639"/>
      <c r="CF4639"/>
      <c r="CG4639"/>
      <c r="CH4639"/>
      <c r="CI4639"/>
      <c r="CJ4639"/>
      <c r="CK4639"/>
      <c r="CL4639"/>
      <c r="CM4639"/>
      <c r="CN4639"/>
      <c r="CO4639"/>
      <c r="CP4639"/>
      <c r="CQ4639"/>
      <c r="CR4639"/>
      <c r="CS4639"/>
      <c r="CT4639"/>
      <c r="CU4639"/>
      <c r="CV4639"/>
      <c r="CW4639"/>
      <c r="CX4639"/>
      <c r="CY4639"/>
      <c r="CZ4639"/>
      <c r="DA4639"/>
      <c r="DB4639"/>
      <c r="DC4639"/>
      <c r="DD4639"/>
      <c r="DE4639"/>
      <c r="DF4639"/>
      <c r="DG4639"/>
      <c r="DH4639"/>
      <c r="DI4639"/>
      <c r="DJ4639"/>
      <c r="DK4639"/>
      <c r="DL4639"/>
      <c r="DM4639"/>
      <c r="DN4639"/>
      <c r="DO4639"/>
      <c r="DP4639"/>
      <c r="DQ4639"/>
      <c r="DR4639"/>
      <c r="DS4639"/>
      <c r="DT4639"/>
      <c r="DU4639"/>
      <c r="DV4639"/>
      <c r="DW4639"/>
      <c r="DX4639"/>
      <c r="DY4639"/>
      <c r="DZ4639"/>
      <c r="EA4639"/>
      <c r="EB4639"/>
      <c r="EC4639"/>
      <c r="ED4639"/>
      <c r="EE4639"/>
      <c r="EF4639"/>
      <c r="EG4639"/>
      <c r="EH4639"/>
      <c r="EI4639"/>
      <c r="EJ4639"/>
      <c r="EK4639"/>
      <c r="EL4639"/>
      <c r="EM4639"/>
      <c r="EN4639"/>
      <c r="EO4639"/>
      <c r="EP4639"/>
      <c r="EQ4639"/>
      <c r="ER4639"/>
      <c r="ES4639"/>
      <c r="ET4639"/>
      <c r="EU4639"/>
      <c r="EV4639"/>
      <c r="EW4639"/>
      <c r="EX4639"/>
      <c r="EY4639"/>
      <c r="EZ4639"/>
      <c r="FA4639"/>
      <c r="FB4639"/>
      <c r="FC4639"/>
      <c r="FD4639"/>
      <c r="FE4639"/>
      <c r="FF4639"/>
      <c r="FG4639"/>
      <c r="FH4639"/>
      <c r="FI4639"/>
      <c r="FJ4639"/>
      <c r="FK4639"/>
      <c r="FL4639"/>
      <c r="FM4639"/>
      <c r="FN4639"/>
      <c r="FO4639"/>
      <c r="FP4639"/>
      <c r="FQ4639"/>
      <c r="FR4639"/>
      <c r="FS4639"/>
      <c r="FT4639"/>
      <c r="FU4639"/>
      <c r="FV4639"/>
      <c r="FW4639"/>
      <c r="FX4639"/>
      <c r="FY4639"/>
      <c r="FZ4639"/>
      <c r="GA4639"/>
      <c r="GB4639"/>
      <c r="GC4639"/>
      <c r="GD4639"/>
      <c r="GE4639"/>
      <c r="GF4639"/>
      <c r="GG4639"/>
      <c r="GH4639"/>
      <c r="GI4639"/>
      <c r="GJ4639"/>
      <c r="GK4639"/>
      <c r="GL4639"/>
      <c r="GM4639"/>
      <c r="GN4639"/>
      <c r="GO4639"/>
      <c r="GP4639"/>
      <c r="GQ4639"/>
      <c r="GR4639"/>
      <c r="GS4639"/>
      <c r="GT4639"/>
      <c r="GU4639"/>
      <c r="GV4639"/>
      <c r="GW4639"/>
      <c r="GX4639"/>
      <c r="GY4639"/>
      <c r="GZ4639"/>
      <c r="HA4639"/>
      <c r="HB4639"/>
      <c r="HC4639"/>
      <c r="HD4639"/>
      <c r="HE4639"/>
      <c r="HF4639"/>
      <c r="HG4639"/>
      <c r="HH4639"/>
      <c r="HI4639"/>
      <c r="HJ4639"/>
      <c r="HK4639"/>
      <c r="HL4639"/>
      <c r="HM4639"/>
      <c r="HN4639"/>
      <c r="HO4639"/>
      <c r="HP4639"/>
      <c r="HQ4639"/>
      <c r="HR4639"/>
      <c r="HS4639"/>
      <c r="HT4639"/>
      <c r="HU4639"/>
      <c r="HV4639"/>
      <c r="HW4639"/>
      <c r="HX4639"/>
      <c r="HY4639"/>
      <c r="HZ4639"/>
      <c r="IA4639"/>
      <c r="IB4639"/>
      <c r="IC4639"/>
      <c r="ID4639"/>
      <c r="IE4639"/>
      <c r="IF4639"/>
      <c r="IG4639"/>
      <c r="IH4639"/>
      <c r="II4639"/>
      <c r="IJ4639"/>
      <c r="IK4639"/>
      <c r="IL4639"/>
      <c r="IM4639"/>
      <c r="IN4639"/>
      <c r="IO4639"/>
      <c r="IP4639"/>
      <c r="IQ4639"/>
      <c r="IR4639"/>
      <c r="IS4639"/>
      <c r="IT4639"/>
      <c r="IU4639"/>
      <c r="IV4639"/>
    </row>
    <row r="4640" spans="1:256" ht="12.5">
      <c r="A4640" s="305"/>
      <c r="B4640" s="65">
        <v>1</v>
      </c>
      <c r="C4640" s="66">
        <f>IF(E4640="A",1,IF(E4640="B",1,0))</f>
        <v>1</v>
      </c>
      <c r="D4640" s="659" t="s">
        <v>90</v>
      </c>
      <c r="E4640" s="658" t="s">
        <v>87</v>
      </c>
      <c r="F4640" s="659" t="s">
        <v>90</v>
      </c>
      <c r="G4640" s="78"/>
      <c r="H4640" s="96" t="s">
        <v>94</v>
      </c>
      <c r="I4640" s="107" t="s">
        <v>4974</v>
      </c>
      <c r="J4640" s="81"/>
      <c r="K4640" s="72"/>
      <c r="L4640" s="72"/>
      <c r="M4640" s="72"/>
      <c r="N4640" s="72"/>
      <c r="O4640" s="72"/>
      <c r="P4640" s="72"/>
      <c r="Q4640" s="833"/>
      <c r="R4640" s="102"/>
      <c r="S4640" s="73"/>
      <c r="T4640" s="102"/>
      <c r="U4640" s="103"/>
      <c r="V4640" s="104"/>
      <c r="W4640"/>
      <c r="X4640"/>
      <c r="Y4640"/>
      <c r="Z4640"/>
      <c r="AA4640"/>
      <c r="AB4640"/>
      <c r="AC4640"/>
      <c r="AD4640"/>
      <c r="AE4640"/>
      <c r="AF4640"/>
      <c r="AG4640"/>
      <c r="AH4640"/>
      <c r="AI4640"/>
      <c r="AJ4640"/>
      <c r="AK4640"/>
      <c r="AL4640"/>
      <c r="AM4640"/>
      <c r="AN4640"/>
      <c r="AO4640"/>
      <c r="AP4640"/>
      <c r="AQ4640"/>
      <c r="AR4640"/>
      <c r="AS4640"/>
      <c r="AT4640"/>
      <c r="AU4640"/>
      <c r="AV4640"/>
      <c r="AW4640"/>
      <c r="AX4640"/>
      <c r="AY4640"/>
      <c r="AZ4640"/>
      <c r="BA4640"/>
      <c r="BB4640"/>
      <c r="BC4640"/>
      <c r="BD4640"/>
      <c r="BE4640"/>
      <c r="BF4640"/>
      <c r="BG4640"/>
      <c r="BH4640"/>
      <c r="BI4640"/>
      <c r="BJ4640"/>
      <c r="BK4640"/>
      <c r="BL4640"/>
      <c r="BM4640"/>
      <c r="BN4640"/>
      <c r="BO4640"/>
      <c r="BP4640"/>
      <c r="BQ4640"/>
      <c r="BR4640"/>
      <c r="BS4640"/>
      <c r="BT4640"/>
      <c r="BU4640"/>
      <c r="BV4640"/>
      <c r="BW4640"/>
      <c r="BX4640"/>
      <c r="BY4640"/>
      <c r="BZ4640"/>
      <c r="CA4640"/>
      <c r="CB4640"/>
      <c r="CC4640"/>
      <c r="CD4640"/>
      <c r="CE4640"/>
      <c r="CF4640"/>
      <c r="CG4640"/>
      <c r="CH4640"/>
      <c r="CI4640"/>
      <c r="CJ4640"/>
      <c r="CK4640"/>
      <c r="CL4640"/>
      <c r="CM4640"/>
      <c r="CN4640"/>
      <c r="CO4640"/>
      <c r="CP4640"/>
      <c r="CQ4640"/>
      <c r="CR4640"/>
      <c r="CS4640"/>
      <c r="CT4640"/>
      <c r="CU4640"/>
      <c r="CV4640"/>
      <c r="CW4640"/>
      <c r="CX4640"/>
      <c r="CY4640"/>
      <c r="CZ4640"/>
      <c r="DA4640"/>
      <c r="DB4640"/>
      <c r="DC4640"/>
      <c r="DD4640"/>
      <c r="DE4640"/>
      <c r="DF4640"/>
      <c r="DG4640"/>
      <c r="DH4640"/>
      <c r="DI4640"/>
      <c r="DJ4640"/>
      <c r="DK4640"/>
      <c r="DL4640"/>
      <c r="DM4640"/>
      <c r="DN4640"/>
      <c r="DO4640"/>
      <c r="DP4640"/>
      <c r="DQ4640"/>
      <c r="DR4640"/>
      <c r="DS4640"/>
      <c r="DT4640"/>
      <c r="DU4640"/>
      <c r="DV4640"/>
      <c r="DW4640"/>
      <c r="DX4640"/>
      <c r="DY4640"/>
      <c r="DZ4640"/>
      <c r="EA4640"/>
      <c r="EB4640"/>
      <c r="EC4640"/>
      <c r="ED4640"/>
      <c r="EE4640"/>
      <c r="EF4640"/>
      <c r="EG4640"/>
      <c r="EH4640"/>
      <c r="EI4640"/>
      <c r="EJ4640"/>
      <c r="EK4640"/>
      <c r="EL4640"/>
      <c r="EM4640"/>
      <c r="EN4640"/>
      <c r="EO4640"/>
      <c r="EP4640"/>
      <c r="EQ4640"/>
      <c r="ER4640"/>
      <c r="ES4640"/>
      <c r="ET4640"/>
      <c r="EU4640"/>
      <c r="EV4640"/>
      <c r="EW4640"/>
      <c r="EX4640"/>
      <c r="EY4640"/>
      <c r="EZ4640"/>
      <c r="FA4640"/>
      <c r="FB4640"/>
      <c r="FC4640"/>
      <c r="FD4640"/>
      <c r="FE4640"/>
      <c r="FF4640"/>
      <c r="FG4640"/>
      <c r="FH4640"/>
      <c r="FI4640"/>
      <c r="FJ4640"/>
      <c r="FK4640"/>
      <c r="FL4640"/>
      <c r="FM4640"/>
      <c r="FN4640"/>
      <c r="FO4640"/>
      <c r="FP4640"/>
      <c r="FQ4640"/>
      <c r="FR4640"/>
      <c r="FS4640"/>
      <c r="FT4640"/>
      <c r="FU4640"/>
      <c r="FV4640"/>
      <c r="FW4640"/>
      <c r="FX4640"/>
      <c r="FY4640"/>
      <c r="FZ4640"/>
      <c r="GA4640"/>
      <c r="GB4640"/>
      <c r="GC4640"/>
      <c r="GD4640"/>
      <c r="GE4640"/>
      <c r="GF4640"/>
      <c r="GG4640"/>
      <c r="GH4640"/>
      <c r="GI4640"/>
      <c r="GJ4640"/>
      <c r="GK4640"/>
      <c r="GL4640"/>
      <c r="GM4640"/>
      <c r="GN4640"/>
      <c r="GO4640"/>
      <c r="GP4640"/>
      <c r="GQ4640"/>
      <c r="GR4640"/>
      <c r="GS4640"/>
      <c r="GT4640"/>
      <c r="GU4640"/>
      <c r="GV4640"/>
      <c r="GW4640"/>
      <c r="GX4640"/>
      <c r="GY4640"/>
      <c r="GZ4640"/>
      <c r="HA4640"/>
      <c r="HB4640"/>
      <c r="HC4640"/>
      <c r="HD4640"/>
      <c r="HE4640"/>
      <c r="HF4640"/>
      <c r="HG4640"/>
      <c r="HH4640"/>
      <c r="HI4640"/>
      <c r="HJ4640"/>
      <c r="HK4640"/>
      <c r="HL4640"/>
      <c r="HM4640"/>
      <c r="HN4640"/>
      <c r="HO4640"/>
      <c r="HP4640"/>
      <c r="HQ4640"/>
      <c r="HR4640"/>
      <c r="HS4640"/>
      <c r="HT4640"/>
      <c r="HU4640"/>
      <c r="HV4640"/>
      <c r="HW4640"/>
      <c r="HX4640"/>
      <c r="HY4640"/>
      <c r="HZ4640"/>
      <c r="IA4640"/>
      <c r="IB4640"/>
      <c r="IC4640"/>
      <c r="ID4640"/>
      <c r="IE4640"/>
      <c r="IF4640"/>
      <c r="IG4640"/>
      <c r="IH4640"/>
      <c r="II4640"/>
      <c r="IJ4640"/>
      <c r="IK4640"/>
      <c r="IL4640"/>
      <c r="IM4640"/>
      <c r="IN4640"/>
      <c r="IO4640"/>
      <c r="IP4640"/>
      <c r="IQ4640"/>
      <c r="IR4640"/>
      <c r="IS4640"/>
      <c r="IT4640"/>
      <c r="IU4640"/>
      <c r="IV4640"/>
    </row>
    <row r="4641" spans="1:256" ht="12.5">
      <c r="A4641" s="697"/>
      <c r="B4641" s="65">
        <v>1</v>
      </c>
      <c r="C4641" s="66">
        <v>2</v>
      </c>
      <c r="D4641" s="853" t="s">
        <v>87</v>
      </c>
      <c r="E4641" s="857" t="s">
        <v>90</v>
      </c>
      <c r="F4641" s="853" t="s">
        <v>68</v>
      </c>
      <c r="G4641" s="78"/>
      <c r="H4641" s="96" t="s">
        <v>88</v>
      </c>
      <c r="I4641" s="107" t="s">
        <v>660</v>
      </c>
      <c r="J4641" s="982" t="s">
        <v>616</v>
      </c>
      <c r="K4641" s="72"/>
      <c r="L4641" s="72"/>
      <c r="M4641" s="72"/>
      <c r="N4641" s="72"/>
      <c r="O4641" s="72"/>
      <c r="P4641" s="72"/>
      <c r="Q4641" s="833"/>
      <c r="R4641" s="102"/>
      <c r="S4641" s="73"/>
      <c r="T4641" s="102"/>
      <c r="U4641" s="103"/>
      <c r="V4641" s="104"/>
      <c r="W4641"/>
      <c r="X4641"/>
      <c r="Y4641"/>
      <c r="Z4641"/>
      <c r="AA4641"/>
      <c r="AB4641"/>
      <c r="AC4641"/>
      <c r="AD4641"/>
      <c r="AE4641"/>
      <c r="AF4641"/>
      <c r="AG4641"/>
      <c r="AH4641"/>
      <c r="AI4641"/>
      <c r="AJ4641"/>
      <c r="AK4641"/>
      <c r="AL4641"/>
      <c r="AM4641"/>
      <c r="AN4641"/>
      <c r="AO4641"/>
      <c r="AP4641"/>
      <c r="AQ4641"/>
      <c r="AR4641"/>
      <c r="AS4641"/>
      <c r="AT4641"/>
      <c r="AU4641"/>
      <c r="AV4641"/>
      <c r="AW4641"/>
      <c r="AX4641"/>
      <c r="AY4641"/>
      <c r="AZ4641"/>
      <c r="BA4641"/>
      <c r="BB4641"/>
      <c r="BC4641"/>
      <c r="BD4641"/>
      <c r="BE4641"/>
      <c r="BF4641"/>
      <c r="BG4641"/>
      <c r="BH4641"/>
      <c r="BI4641"/>
      <c r="BJ4641"/>
      <c r="BK4641"/>
      <c r="BL4641"/>
      <c r="BM4641"/>
      <c r="BN4641"/>
      <c r="BO4641"/>
      <c r="BP4641"/>
      <c r="BQ4641"/>
      <c r="BR4641"/>
      <c r="BS4641"/>
      <c r="BT4641"/>
      <c r="BU4641"/>
      <c r="BV4641"/>
      <c r="BW4641"/>
      <c r="BX4641"/>
      <c r="BY4641"/>
      <c r="BZ4641"/>
      <c r="CA4641"/>
      <c r="CB4641"/>
      <c r="CC4641"/>
      <c r="CD4641"/>
      <c r="CE4641"/>
      <c r="CF4641"/>
      <c r="CG4641"/>
      <c r="CH4641"/>
      <c r="CI4641"/>
      <c r="CJ4641"/>
      <c r="CK4641"/>
      <c r="CL4641"/>
      <c r="CM4641"/>
      <c r="CN4641"/>
      <c r="CO4641"/>
      <c r="CP4641"/>
      <c r="CQ4641"/>
      <c r="CR4641"/>
      <c r="CS4641"/>
      <c r="CT4641"/>
      <c r="CU4641"/>
      <c r="CV4641"/>
      <c r="CW4641"/>
      <c r="CX4641"/>
      <c r="CY4641"/>
      <c r="CZ4641"/>
      <c r="DA4641"/>
      <c r="DB4641"/>
      <c r="DC4641"/>
      <c r="DD4641"/>
      <c r="DE4641"/>
      <c r="DF4641"/>
      <c r="DG4641"/>
      <c r="DH4641"/>
      <c r="DI4641"/>
      <c r="DJ4641"/>
      <c r="DK4641"/>
      <c r="DL4641"/>
      <c r="DM4641"/>
      <c r="DN4641"/>
      <c r="DO4641"/>
      <c r="DP4641"/>
      <c r="DQ4641"/>
      <c r="DR4641"/>
      <c r="DS4641"/>
      <c r="DT4641"/>
      <c r="DU4641"/>
      <c r="DV4641"/>
      <c r="DW4641"/>
      <c r="DX4641"/>
      <c r="DY4641"/>
      <c r="DZ4641"/>
      <c r="EA4641"/>
      <c r="EB4641"/>
      <c r="EC4641"/>
      <c r="ED4641"/>
      <c r="EE4641"/>
      <c r="EF4641"/>
      <c r="EG4641"/>
      <c r="EH4641"/>
      <c r="EI4641"/>
      <c r="EJ4641"/>
      <c r="EK4641"/>
      <c r="EL4641"/>
      <c r="EM4641"/>
      <c r="EN4641"/>
      <c r="EO4641"/>
      <c r="EP4641"/>
      <c r="EQ4641"/>
      <c r="ER4641"/>
      <c r="ES4641"/>
      <c r="ET4641"/>
      <c r="EU4641"/>
      <c r="EV4641"/>
      <c r="EW4641"/>
      <c r="EX4641"/>
      <c r="EY4641"/>
      <c r="EZ4641"/>
      <c r="FA4641"/>
      <c r="FB4641"/>
      <c r="FC4641"/>
      <c r="FD4641"/>
      <c r="FE4641"/>
      <c r="FF4641"/>
      <c r="FG4641"/>
      <c r="FH4641"/>
      <c r="FI4641"/>
      <c r="FJ4641"/>
      <c r="FK4641"/>
      <c r="FL4641"/>
      <c r="FM4641"/>
      <c r="FN4641"/>
      <c r="FO4641"/>
      <c r="FP4641"/>
      <c r="FQ4641"/>
      <c r="FR4641"/>
      <c r="FS4641"/>
      <c r="FT4641"/>
      <c r="FU4641"/>
      <c r="FV4641"/>
      <c r="FW4641"/>
      <c r="FX4641"/>
      <c r="FY4641"/>
      <c r="FZ4641"/>
      <c r="GA4641"/>
      <c r="GB4641"/>
      <c r="GC4641"/>
      <c r="GD4641"/>
      <c r="GE4641"/>
      <c r="GF4641"/>
      <c r="GG4641"/>
      <c r="GH4641"/>
      <c r="GI4641"/>
      <c r="GJ4641"/>
      <c r="GK4641"/>
      <c r="GL4641"/>
      <c r="GM4641"/>
      <c r="GN4641"/>
      <c r="GO4641"/>
      <c r="GP4641"/>
      <c r="GQ4641"/>
      <c r="GR4641"/>
      <c r="GS4641"/>
      <c r="GT4641"/>
      <c r="GU4641"/>
      <c r="GV4641"/>
      <c r="GW4641"/>
      <c r="GX4641"/>
      <c r="GY4641"/>
      <c r="GZ4641"/>
      <c r="HA4641"/>
      <c r="HB4641"/>
      <c r="HC4641"/>
      <c r="HD4641"/>
      <c r="HE4641"/>
      <c r="HF4641"/>
      <c r="HG4641"/>
      <c r="HH4641"/>
      <c r="HI4641"/>
      <c r="HJ4641"/>
      <c r="HK4641"/>
      <c r="HL4641"/>
      <c r="HM4641"/>
      <c r="HN4641"/>
      <c r="HO4641"/>
      <c r="HP4641"/>
      <c r="HQ4641"/>
      <c r="HR4641"/>
      <c r="HS4641"/>
      <c r="HT4641"/>
      <c r="HU4641"/>
      <c r="HV4641"/>
      <c r="HW4641"/>
      <c r="HX4641"/>
      <c r="HY4641"/>
      <c r="HZ4641"/>
      <c r="IA4641"/>
      <c r="IB4641"/>
      <c r="IC4641"/>
      <c r="ID4641"/>
      <c r="IE4641"/>
      <c r="IF4641"/>
      <c r="IG4641"/>
      <c r="IH4641"/>
      <c r="II4641"/>
      <c r="IJ4641"/>
      <c r="IK4641"/>
      <c r="IL4641"/>
      <c r="IM4641"/>
      <c r="IN4641"/>
      <c r="IO4641"/>
      <c r="IP4641"/>
      <c r="IQ4641"/>
      <c r="IR4641"/>
      <c r="IS4641"/>
      <c r="IT4641"/>
      <c r="IU4641"/>
      <c r="IV4641"/>
    </row>
    <row r="4642" spans="1:256" ht="12.5">
      <c r="A4642" s="308"/>
      <c r="B4642" s="65">
        <v>1</v>
      </c>
      <c r="C4642" s="66">
        <f>IF(E4642="A",1,IF(E4642="B",1,0))</f>
        <v>1</v>
      </c>
      <c r="D4642" s="77" t="s">
        <v>90</v>
      </c>
      <c r="E4642" s="76" t="s">
        <v>68</v>
      </c>
      <c r="F4642" s="76" t="s">
        <v>68</v>
      </c>
      <c r="G4642" s="78"/>
      <c r="H4642" s="96" t="s">
        <v>251</v>
      </c>
      <c r="I4642" s="107" t="s">
        <v>4975</v>
      </c>
      <c r="J4642" s="81"/>
      <c r="K4642" s="72"/>
      <c r="L4642" s="72"/>
      <c r="M4642" s="72"/>
      <c r="N4642" s="72"/>
      <c r="O4642" s="72"/>
      <c r="P4642" s="72"/>
      <c r="Q4642" s="833"/>
      <c r="R4642" s="102"/>
      <c r="S4642" s="73"/>
      <c r="T4642" s="102"/>
      <c r="U4642" s="103"/>
      <c r="V4642" s="104"/>
      <c r="W4642"/>
      <c r="X4642"/>
      <c r="Y4642"/>
      <c r="Z4642"/>
      <c r="AA4642"/>
      <c r="AB4642"/>
      <c r="AC4642"/>
      <c r="AD4642"/>
      <c r="AE4642"/>
      <c r="AF4642"/>
      <c r="AG4642"/>
      <c r="AH4642"/>
      <c r="AI4642"/>
      <c r="AJ4642"/>
      <c r="AK4642"/>
      <c r="AL4642"/>
      <c r="AM4642"/>
      <c r="AN4642"/>
      <c r="AO4642"/>
      <c r="AP4642"/>
      <c r="AQ4642"/>
      <c r="AR4642"/>
      <c r="AS4642"/>
      <c r="AT4642"/>
      <c r="AU4642"/>
      <c r="AV4642"/>
      <c r="AW4642"/>
      <c r="AX4642"/>
      <c r="AY4642"/>
      <c r="AZ4642"/>
      <c r="BA4642"/>
      <c r="BB4642"/>
      <c r="BC4642"/>
      <c r="BD4642"/>
      <c r="BE4642"/>
      <c r="BF4642"/>
      <c r="BG4642"/>
      <c r="BH4642"/>
      <c r="BI4642"/>
      <c r="BJ4642"/>
      <c r="BK4642"/>
      <c r="BL4642"/>
      <c r="BM4642"/>
      <c r="BN4642"/>
      <c r="BO4642"/>
      <c r="BP4642"/>
      <c r="BQ4642"/>
      <c r="BR4642"/>
      <c r="BS4642"/>
      <c r="BT4642"/>
      <c r="BU4642"/>
      <c r="BV4642"/>
      <c r="BW4642"/>
      <c r="BX4642"/>
      <c r="BY4642"/>
      <c r="BZ4642"/>
      <c r="CA4642"/>
      <c r="CB4642"/>
      <c r="CC4642"/>
      <c r="CD4642"/>
      <c r="CE4642"/>
      <c r="CF4642"/>
      <c r="CG4642"/>
      <c r="CH4642"/>
      <c r="CI4642"/>
      <c r="CJ4642"/>
      <c r="CK4642"/>
      <c r="CL4642"/>
      <c r="CM4642"/>
      <c r="CN4642"/>
      <c r="CO4642"/>
      <c r="CP4642"/>
      <c r="CQ4642"/>
      <c r="CR4642"/>
      <c r="CS4642"/>
      <c r="CT4642"/>
      <c r="CU4642"/>
      <c r="CV4642"/>
      <c r="CW4642"/>
      <c r="CX4642"/>
      <c r="CY4642"/>
      <c r="CZ4642"/>
      <c r="DA4642"/>
      <c r="DB4642"/>
      <c r="DC4642"/>
      <c r="DD4642"/>
      <c r="DE4642"/>
      <c r="DF4642"/>
      <c r="DG4642"/>
      <c r="DH4642"/>
      <c r="DI4642"/>
      <c r="DJ4642"/>
      <c r="DK4642"/>
      <c r="DL4642"/>
      <c r="DM4642"/>
      <c r="DN4642"/>
      <c r="DO4642"/>
      <c r="DP4642"/>
      <c r="DQ4642"/>
      <c r="DR4642"/>
      <c r="DS4642"/>
      <c r="DT4642"/>
      <c r="DU4642"/>
      <c r="DV4642"/>
      <c r="DW4642"/>
      <c r="DX4642"/>
      <c r="DY4642"/>
      <c r="DZ4642"/>
      <c r="EA4642"/>
      <c r="EB4642"/>
      <c r="EC4642"/>
      <c r="ED4642"/>
      <c r="EE4642"/>
      <c r="EF4642"/>
      <c r="EG4642"/>
      <c r="EH4642"/>
      <c r="EI4642"/>
      <c r="EJ4642"/>
      <c r="EK4642"/>
      <c r="EL4642"/>
      <c r="EM4642"/>
      <c r="EN4642"/>
      <c r="EO4642"/>
      <c r="EP4642"/>
      <c r="EQ4642"/>
      <c r="ER4642"/>
      <c r="ES4642"/>
      <c r="ET4642"/>
      <c r="EU4642"/>
      <c r="EV4642"/>
      <c r="EW4642"/>
      <c r="EX4642"/>
      <c r="EY4642"/>
      <c r="EZ4642"/>
      <c r="FA4642"/>
      <c r="FB4642"/>
      <c r="FC4642"/>
      <c r="FD4642"/>
      <c r="FE4642"/>
      <c r="FF4642"/>
      <c r="FG4642"/>
      <c r="FH4642"/>
      <c r="FI4642"/>
      <c r="FJ4642"/>
      <c r="FK4642"/>
      <c r="FL4642"/>
      <c r="FM4642"/>
      <c r="FN4642"/>
      <c r="FO4642"/>
      <c r="FP4642"/>
      <c r="FQ4642"/>
      <c r="FR4642"/>
      <c r="FS4642"/>
      <c r="FT4642"/>
      <c r="FU4642"/>
      <c r="FV4642"/>
      <c r="FW4642"/>
      <c r="FX4642"/>
      <c r="FY4642"/>
      <c r="FZ4642"/>
      <c r="GA4642"/>
      <c r="GB4642"/>
      <c r="GC4642"/>
      <c r="GD4642"/>
      <c r="GE4642"/>
      <c r="GF4642"/>
      <c r="GG4642"/>
      <c r="GH4642"/>
      <c r="GI4642"/>
      <c r="GJ4642"/>
      <c r="GK4642"/>
      <c r="GL4642"/>
      <c r="GM4642"/>
      <c r="GN4642"/>
      <c r="GO4642"/>
      <c r="GP4642"/>
      <c r="GQ4642"/>
      <c r="GR4642"/>
      <c r="GS4642"/>
      <c r="GT4642"/>
      <c r="GU4642"/>
      <c r="GV4642"/>
      <c r="GW4642"/>
      <c r="GX4642"/>
      <c r="GY4642"/>
      <c r="GZ4642"/>
      <c r="HA4642"/>
      <c r="HB4642"/>
      <c r="HC4642"/>
      <c r="HD4642"/>
      <c r="HE4642"/>
      <c r="HF4642"/>
      <c r="HG4642"/>
      <c r="HH4642"/>
      <c r="HI4642"/>
      <c r="HJ4642"/>
      <c r="HK4642"/>
      <c r="HL4642"/>
      <c r="HM4642"/>
      <c r="HN4642"/>
      <c r="HO4642"/>
      <c r="HP4642"/>
      <c r="HQ4642"/>
      <c r="HR4642"/>
      <c r="HS4642"/>
      <c r="HT4642"/>
      <c r="HU4642"/>
      <c r="HV4642"/>
      <c r="HW4642"/>
      <c r="HX4642"/>
      <c r="HY4642"/>
      <c r="HZ4642"/>
      <c r="IA4642"/>
      <c r="IB4642"/>
      <c r="IC4642"/>
      <c r="ID4642"/>
      <c r="IE4642"/>
      <c r="IF4642"/>
      <c r="IG4642"/>
      <c r="IH4642"/>
      <c r="II4642"/>
      <c r="IJ4642"/>
      <c r="IK4642"/>
      <c r="IL4642"/>
      <c r="IM4642"/>
      <c r="IN4642"/>
      <c r="IO4642"/>
      <c r="IP4642"/>
      <c r="IQ4642"/>
      <c r="IR4642"/>
      <c r="IS4642"/>
      <c r="IT4642"/>
      <c r="IU4642"/>
      <c r="IV4642"/>
    </row>
    <row r="4643" spans="1:256" ht="12.5">
      <c r="A4643" s="308"/>
      <c r="B4643" s="65">
        <v>1</v>
      </c>
      <c r="C4643" s="66">
        <v>2</v>
      </c>
      <c r="D4643" s="77" t="s">
        <v>90</v>
      </c>
      <c r="E4643" s="77" t="s">
        <v>90</v>
      </c>
      <c r="F4643" s="76" t="s">
        <v>68</v>
      </c>
      <c r="G4643" s="78"/>
      <c r="H4643" s="96" t="s">
        <v>368</v>
      </c>
      <c r="I4643" s="107" t="s">
        <v>624</v>
      </c>
      <c r="J4643" s="81" t="s">
        <v>616</v>
      </c>
      <c r="K4643" s="72"/>
      <c r="L4643" s="72"/>
      <c r="M4643" s="72"/>
      <c r="N4643" s="72"/>
      <c r="O4643" s="72"/>
      <c r="P4643" s="72"/>
      <c r="Q4643" s="833"/>
      <c r="R4643" s="102"/>
      <c r="S4643" s="73"/>
      <c r="T4643" s="102"/>
      <c r="U4643" s="103"/>
      <c r="V4643" s="104"/>
      <c r="W4643"/>
      <c r="X4643"/>
      <c r="Y4643"/>
      <c r="Z4643"/>
      <c r="AA4643"/>
      <c r="AB4643"/>
      <c r="AC4643"/>
      <c r="AD4643"/>
      <c r="AE4643"/>
      <c r="AF4643"/>
      <c r="AG4643"/>
      <c r="AH4643"/>
      <c r="AI4643"/>
      <c r="AJ4643"/>
      <c r="AK4643"/>
      <c r="AL4643"/>
      <c r="AM4643"/>
      <c r="AN4643"/>
      <c r="AO4643"/>
      <c r="AP4643"/>
      <c r="AQ4643"/>
      <c r="AR4643"/>
      <c r="AS4643"/>
      <c r="AT4643"/>
      <c r="AU4643"/>
      <c r="AV4643"/>
      <c r="AW4643"/>
      <c r="AX4643"/>
      <c r="AY4643"/>
      <c r="AZ4643"/>
      <c r="BA4643"/>
      <c r="BB4643"/>
      <c r="BC4643"/>
      <c r="BD4643"/>
      <c r="BE4643"/>
      <c r="BF4643"/>
      <c r="BG4643"/>
      <c r="BH4643"/>
      <c r="BI4643"/>
      <c r="BJ4643"/>
      <c r="BK4643"/>
      <c r="BL4643"/>
      <c r="BM4643"/>
      <c r="BN4643"/>
      <c r="BO4643"/>
      <c r="BP4643"/>
      <c r="BQ4643"/>
      <c r="BR4643"/>
      <c r="BS4643"/>
      <c r="BT4643"/>
      <c r="BU4643"/>
      <c r="BV4643"/>
      <c r="BW4643"/>
      <c r="BX4643"/>
      <c r="BY4643"/>
      <c r="BZ4643"/>
      <c r="CA4643"/>
      <c r="CB4643"/>
      <c r="CC4643"/>
      <c r="CD4643"/>
      <c r="CE4643"/>
      <c r="CF4643"/>
      <c r="CG4643"/>
      <c r="CH4643"/>
      <c r="CI4643"/>
      <c r="CJ4643"/>
      <c r="CK4643"/>
      <c r="CL4643"/>
      <c r="CM4643"/>
      <c r="CN4643"/>
      <c r="CO4643"/>
      <c r="CP4643"/>
      <c r="CQ4643"/>
      <c r="CR4643"/>
      <c r="CS4643"/>
      <c r="CT4643"/>
      <c r="CU4643"/>
      <c r="CV4643"/>
      <c r="CW4643"/>
      <c r="CX4643"/>
      <c r="CY4643"/>
      <c r="CZ4643"/>
      <c r="DA4643"/>
      <c r="DB4643"/>
      <c r="DC4643"/>
      <c r="DD4643"/>
      <c r="DE4643"/>
      <c r="DF4643"/>
      <c r="DG4643"/>
      <c r="DH4643"/>
      <c r="DI4643"/>
      <c r="DJ4643"/>
      <c r="DK4643"/>
      <c r="DL4643"/>
      <c r="DM4643"/>
      <c r="DN4643"/>
      <c r="DO4643"/>
      <c r="DP4643"/>
      <c r="DQ4643"/>
      <c r="DR4643"/>
      <c r="DS4643"/>
      <c r="DT4643"/>
      <c r="DU4643"/>
      <c r="DV4643"/>
      <c r="DW4643"/>
      <c r="DX4643"/>
      <c r="DY4643"/>
      <c r="DZ4643"/>
      <c r="EA4643"/>
      <c r="EB4643"/>
      <c r="EC4643"/>
      <c r="ED4643"/>
      <c r="EE4643"/>
      <c r="EF4643"/>
      <c r="EG4643"/>
      <c r="EH4643"/>
      <c r="EI4643"/>
      <c r="EJ4643"/>
      <c r="EK4643"/>
      <c r="EL4643"/>
      <c r="EM4643"/>
      <c r="EN4643"/>
      <c r="EO4643"/>
      <c r="EP4643"/>
      <c r="EQ4643"/>
      <c r="ER4643"/>
      <c r="ES4643"/>
      <c r="ET4643"/>
      <c r="EU4643"/>
      <c r="EV4643"/>
      <c r="EW4643"/>
      <c r="EX4643"/>
      <c r="EY4643"/>
      <c r="EZ4643"/>
      <c r="FA4643"/>
      <c r="FB4643"/>
      <c r="FC4643"/>
      <c r="FD4643"/>
      <c r="FE4643"/>
      <c r="FF4643"/>
      <c r="FG4643"/>
      <c r="FH4643"/>
      <c r="FI4643"/>
      <c r="FJ4643"/>
      <c r="FK4643"/>
      <c r="FL4643"/>
      <c r="FM4643"/>
      <c r="FN4643"/>
      <c r="FO4643"/>
      <c r="FP4643"/>
      <c r="FQ4643"/>
      <c r="FR4643"/>
      <c r="FS4643"/>
      <c r="FT4643"/>
      <c r="FU4643"/>
      <c r="FV4643"/>
      <c r="FW4643"/>
      <c r="FX4643"/>
      <c r="FY4643"/>
      <c r="FZ4643"/>
      <c r="GA4643"/>
      <c r="GB4643"/>
      <c r="GC4643"/>
      <c r="GD4643"/>
      <c r="GE4643"/>
      <c r="GF4643"/>
      <c r="GG4643"/>
      <c r="GH4643"/>
      <c r="GI4643"/>
      <c r="GJ4643"/>
      <c r="GK4643"/>
      <c r="GL4643"/>
      <c r="GM4643"/>
      <c r="GN4643"/>
      <c r="GO4643"/>
      <c r="GP4643"/>
      <c r="GQ4643"/>
      <c r="GR4643"/>
      <c r="GS4643"/>
      <c r="GT4643"/>
      <c r="GU4643"/>
      <c r="GV4643"/>
      <c r="GW4643"/>
      <c r="GX4643"/>
      <c r="GY4643"/>
      <c r="GZ4643"/>
      <c r="HA4643"/>
      <c r="HB4643"/>
      <c r="HC4643"/>
      <c r="HD4643"/>
      <c r="HE4643"/>
      <c r="HF4643"/>
      <c r="HG4643"/>
      <c r="HH4643"/>
      <c r="HI4643"/>
      <c r="HJ4643"/>
      <c r="HK4643"/>
      <c r="HL4643"/>
      <c r="HM4643"/>
      <c r="HN4643"/>
      <c r="HO4643"/>
      <c r="HP4643"/>
      <c r="HQ4643"/>
      <c r="HR4643"/>
      <c r="HS4643"/>
      <c r="HT4643"/>
      <c r="HU4643"/>
      <c r="HV4643"/>
      <c r="HW4643"/>
      <c r="HX4643"/>
      <c r="HY4643"/>
      <c r="HZ4643"/>
      <c r="IA4643"/>
      <c r="IB4643"/>
      <c r="IC4643"/>
      <c r="ID4643"/>
      <c r="IE4643"/>
      <c r="IF4643"/>
      <c r="IG4643"/>
      <c r="IH4643"/>
      <c r="II4643"/>
      <c r="IJ4643"/>
      <c r="IK4643"/>
      <c r="IL4643"/>
      <c r="IM4643"/>
      <c r="IN4643"/>
      <c r="IO4643"/>
      <c r="IP4643"/>
      <c r="IQ4643"/>
      <c r="IR4643"/>
      <c r="IS4643"/>
      <c r="IT4643"/>
      <c r="IU4643"/>
      <c r="IV4643"/>
    </row>
    <row r="4644" spans="1:256" ht="12.5">
      <c r="B4644" s="65">
        <v>1</v>
      </c>
      <c r="C4644" s="66">
        <v>4</v>
      </c>
      <c r="D4644" s="77" t="s">
        <v>90</v>
      </c>
      <c r="E4644" s="76" t="s">
        <v>68</v>
      </c>
      <c r="F4644" s="99" t="s">
        <v>99</v>
      </c>
      <c r="G4644" s="78"/>
      <c r="H4644" s="96" t="s">
        <v>88</v>
      </c>
      <c r="I4644" s="107" t="s">
        <v>4976</v>
      </c>
      <c r="J4644" s="81" t="s">
        <v>1056</v>
      </c>
      <c r="K4644" s="72"/>
      <c r="L4644" s="72"/>
      <c r="M4644" s="72"/>
      <c r="N4644" s="72"/>
      <c r="O4644" s="72"/>
      <c r="P4644" s="72"/>
      <c r="Q4644" s="833"/>
      <c r="R4644" s="102"/>
      <c r="S4644" s="73"/>
      <c r="T4644" s="102"/>
      <c r="U4644" s="103"/>
      <c r="V4644" s="104"/>
      <c r="W4644"/>
      <c r="X4644"/>
      <c r="Y4644"/>
      <c r="Z4644"/>
      <c r="AA4644"/>
      <c r="AB4644"/>
      <c r="AC4644"/>
      <c r="AD4644"/>
      <c r="AE4644"/>
      <c r="AF4644"/>
      <c r="AG4644"/>
      <c r="AH4644"/>
      <c r="AI4644"/>
      <c r="AJ4644"/>
      <c r="AK4644"/>
      <c r="AL4644"/>
      <c r="AM4644"/>
      <c r="AN4644"/>
      <c r="AO4644"/>
      <c r="AP4644"/>
      <c r="AQ4644"/>
      <c r="AR4644"/>
      <c r="AS4644"/>
      <c r="AT4644"/>
      <c r="AU4644"/>
      <c r="AV4644"/>
      <c r="AW4644"/>
      <c r="AX4644"/>
      <c r="AY4644"/>
      <c r="AZ4644"/>
      <c r="BA4644"/>
      <c r="BB4644"/>
      <c r="BC4644"/>
      <c r="BD4644"/>
      <c r="BE4644"/>
      <c r="BF4644"/>
      <c r="BG4644"/>
      <c r="BH4644"/>
      <c r="BI4644"/>
      <c r="BJ4644"/>
      <c r="BK4644"/>
      <c r="BL4644"/>
      <c r="BM4644"/>
      <c r="BN4644"/>
      <c r="BO4644"/>
      <c r="BP4644"/>
      <c r="BQ4644"/>
      <c r="BR4644"/>
      <c r="BS4644"/>
      <c r="BT4644"/>
      <c r="BU4644"/>
      <c r="BV4644"/>
      <c r="BW4644"/>
      <c r="BX4644"/>
      <c r="BY4644"/>
      <c r="BZ4644"/>
      <c r="CA4644"/>
      <c r="CB4644"/>
      <c r="CC4644"/>
      <c r="CD4644"/>
      <c r="CE4644"/>
      <c r="CF4644"/>
      <c r="CG4644"/>
      <c r="CH4644"/>
      <c r="CI4644"/>
      <c r="CJ4644"/>
      <c r="CK4644"/>
      <c r="CL4644"/>
      <c r="CM4644"/>
      <c r="CN4644"/>
      <c r="CO4644"/>
      <c r="CP4644"/>
      <c r="CQ4644"/>
      <c r="CR4644"/>
      <c r="CS4644"/>
      <c r="CT4644"/>
      <c r="CU4644"/>
      <c r="CV4644"/>
      <c r="CW4644"/>
      <c r="CX4644"/>
      <c r="CY4644"/>
      <c r="CZ4644"/>
      <c r="DA4644"/>
      <c r="DB4644"/>
      <c r="DC4644"/>
      <c r="DD4644"/>
      <c r="DE4644"/>
      <c r="DF4644"/>
      <c r="DG4644"/>
      <c r="DH4644"/>
      <c r="DI4644"/>
      <c r="DJ4644"/>
      <c r="DK4644"/>
      <c r="DL4644"/>
      <c r="DM4644"/>
      <c r="DN4644"/>
      <c r="DO4644"/>
      <c r="DP4644"/>
      <c r="DQ4644"/>
      <c r="DR4644"/>
      <c r="DS4644"/>
      <c r="DT4644"/>
      <c r="DU4644"/>
      <c r="DV4644"/>
      <c r="DW4644"/>
      <c r="DX4644"/>
      <c r="DY4644"/>
      <c r="DZ4644"/>
      <c r="EA4644"/>
      <c r="EB4644"/>
      <c r="EC4644"/>
      <c r="ED4644"/>
      <c r="EE4644"/>
      <c r="EF4644"/>
      <c r="EG4644"/>
      <c r="EH4644"/>
      <c r="EI4644"/>
      <c r="EJ4644"/>
      <c r="EK4644"/>
      <c r="EL4644"/>
      <c r="EM4644"/>
      <c r="EN4644"/>
      <c r="EO4644"/>
      <c r="EP4644"/>
      <c r="EQ4644"/>
      <c r="ER4644"/>
      <c r="ES4644"/>
      <c r="ET4644"/>
      <c r="EU4644"/>
      <c r="EV4644"/>
      <c r="EW4644"/>
      <c r="EX4644"/>
      <c r="EY4644"/>
      <c r="EZ4644"/>
      <c r="FA4644"/>
      <c r="FB4644"/>
      <c r="FC4644"/>
      <c r="FD4644"/>
      <c r="FE4644"/>
      <c r="FF4644"/>
      <c r="FG4644"/>
      <c r="FH4644"/>
      <c r="FI4644"/>
      <c r="FJ4644"/>
      <c r="FK4644"/>
      <c r="FL4644"/>
      <c r="FM4644"/>
      <c r="FN4644"/>
      <c r="FO4644"/>
      <c r="FP4644"/>
      <c r="FQ4644"/>
      <c r="FR4644"/>
      <c r="FS4644"/>
      <c r="FT4644"/>
      <c r="FU4644"/>
      <c r="FV4644"/>
      <c r="FW4644"/>
      <c r="FX4644"/>
      <c r="FY4644"/>
      <c r="FZ4644"/>
      <c r="GA4644"/>
      <c r="GB4644"/>
      <c r="GC4644"/>
      <c r="GD4644"/>
      <c r="GE4644"/>
      <c r="GF4644"/>
      <c r="GG4644"/>
      <c r="GH4644"/>
      <c r="GI4644"/>
      <c r="GJ4644"/>
      <c r="GK4644"/>
      <c r="GL4644"/>
      <c r="GM4644"/>
      <c r="GN4644"/>
      <c r="GO4644"/>
      <c r="GP4644"/>
      <c r="GQ4644"/>
      <c r="GR4644"/>
      <c r="GS4644"/>
      <c r="GT4644"/>
      <c r="GU4644"/>
      <c r="GV4644"/>
      <c r="GW4644"/>
      <c r="GX4644"/>
      <c r="GY4644"/>
      <c r="GZ4644"/>
      <c r="HA4644"/>
      <c r="HB4644"/>
      <c r="HC4644"/>
      <c r="HD4644"/>
      <c r="HE4644"/>
      <c r="HF4644"/>
      <c r="HG4644"/>
      <c r="HH4644"/>
      <c r="HI4644"/>
      <c r="HJ4644"/>
      <c r="HK4644"/>
      <c r="HL4644"/>
      <c r="HM4644"/>
      <c r="HN4644"/>
      <c r="HO4644"/>
      <c r="HP4644"/>
      <c r="HQ4644"/>
      <c r="HR4644"/>
      <c r="HS4644"/>
      <c r="HT4644"/>
      <c r="HU4644"/>
      <c r="HV4644"/>
      <c r="HW4644"/>
      <c r="HX4644"/>
      <c r="HY4644"/>
      <c r="HZ4644"/>
      <c r="IA4644"/>
      <c r="IB4644"/>
      <c r="IC4644"/>
      <c r="ID4644"/>
      <c r="IE4644"/>
      <c r="IF4644"/>
      <c r="IG4644"/>
      <c r="IH4644"/>
      <c r="II4644"/>
      <c r="IJ4644"/>
      <c r="IK4644"/>
      <c r="IL4644"/>
      <c r="IM4644"/>
      <c r="IN4644"/>
      <c r="IO4644"/>
      <c r="IP4644"/>
      <c r="IQ4644"/>
      <c r="IR4644"/>
      <c r="IS4644"/>
      <c r="IT4644"/>
      <c r="IU4644"/>
      <c r="IV4644"/>
    </row>
    <row r="4645" spans="1:256" ht="12.5">
      <c r="A4645" s="696"/>
      <c r="B4645" s="65">
        <v>1</v>
      </c>
      <c r="C4645" s="66">
        <f>IF(E4645="A",1,IF(E4645="B",1,0))</f>
        <v>1</v>
      </c>
      <c r="D4645" s="853" t="s">
        <v>87</v>
      </c>
      <c r="E4645" s="853" t="s">
        <v>68</v>
      </c>
      <c r="F4645" s="857" t="s">
        <v>90</v>
      </c>
      <c r="G4645" s="78"/>
      <c r="H4645" s="100" t="s">
        <v>116</v>
      </c>
      <c r="I4645" s="101" t="s">
        <v>6239</v>
      </c>
      <c r="J4645" s="81"/>
      <c r="K4645" s="72"/>
      <c r="L4645" s="72"/>
      <c r="M4645" s="72"/>
      <c r="N4645" s="72"/>
      <c r="O4645" s="72"/>
      <c r="P4645" s="72"/>
      <c r="Q4645" s="833"/>
      <c r="R4645" s="102"/>
      <c r="S4645" s="73"/>
      <c r="T4645" s="116"/>
      <c r="U4645" s="73"/>
      <c r="V4645" s="110"/>
      <c r="W4645"/>
      <c r="X4645"/>
      <c r="Y4645"/>
      <c r="Z4645"/>
      <c r="AA4645"/>
      <c r="AB4645"/>
      <c r="AC4645"/>
      <c r="AD4645"/>
      <c r="AE4645"/>
      <c r="AF4645"/>
      <c r="AG4645"/>
      <c r="AH4645"/>
      <c r="AI4645"/>
      <c r="AJ4645"/>
      <c r="AK4645"/>
      <c r="AL4645"/>
      <c r="AM4645"/>
      <c r="AN4645"/>
      <c r="AO4645"/>
      <c r="AP4645"/>
      <c r="AQ4645"/>
      <c r="AR4645"/>
      <c r="AS4645"/>
      <c r="AT4645"/>
      <c r="AU4645"/>
      <c r="AV4645"/>
      <c r="AW4645"/>
      <c r="AX4645"/>
      <c r="AY4645"/>
      <c r="AZ4645"/>
      <c r="BA4645"/>
      <c r="BB4645"/>
      <c r="BC4645"/>
      <c r="BD4645"/>
      <c r="BE4645"/>
      <c r="BF4645"/>
      <c r="BG4645"/>
      <c r="BH4645"/>
      <c r="BI4645"/>
      <c r="BJ4645"/>
      <c r="BK4645"/>
      <c r="BL4645"/>
      <c r="BM4645"/>
      <c r="BN4645"/>
      <c r="BO4645"/>
      <c r="BP4645"/>
      <c r="BQ4645"/>
      <c r="BR4645"/>
      <c r="BS4645"/>
      <c r="BT4645"/>
      <c r="BU4645"/>
      <c r="BV4645"/>
      <c r="BW4645"/>
      <c r="BX4645"/>
      <c r="BY4645"/>
      <c r="BZ4645"/>
      <c r="CA4645"/>
      <c r="CB4645"/>
      <c r="CC4645"/>
      <c r="CD4645"/>
      <c r="CE4645"/>
      <c r="CF4645"/>
      <c r="CG4645"/>
      <c r="CH4645"/>
      <c r="CI4645"/>
      <c r="CJ4645"/>
      <c r="CK4645"/>
      <c r="CL4645"/>
      <c r="CM4645"/>
      <c r="CN4645"/>
      <c r="CO4645"/>
      <c r="CP4645"/>
      <c r="CQ4645"/>
      <c r="CR4645"/>
      <c r="CS4645"/>
      <c r="CT4645"/>
      <c r="CU4645"/>
      <c r="CV4645"/>
      <c r="CW4645"/>
      <c r="CX4645"/>
      <c r="CY4645"/>
      <c r="CZ4645"/>
      <c r="DA4645"/>
      <c r="DB4645"/>
      <c r="DC4645"/>
      <c r="DD4645"/>
      <c r="DE4645"/>
      <c r="DF4645"/>
      <c r="DG4645"/>
      <c r="DH4645"/>
      <c r="DI4645"/>
      <c r="DJ4645"/>
      <c r="DK4645"/>
      <c r="DL4645"/>
      <c r="DM4645"/>
      <c r="DN4645"/>
      <c r="DO4645"/>
      <c r="DP4645"/>
      <c r="DQ4645"/>
      <c r="DR4645"/>
      <c r="DS4645"/>
      <c r="DT4645"/>
      <c r="DU4645"/>
      <c r="DV4645"/>
      <c r="DW4645"/>
      <c r="DX4645"/>
      <c r="DY4645"/>
      <c r="DZ4645"/>
      <c r="EA4645"/>
      <c r="EB4645"/>
      <c r="EC4645"/>
      <c r="ED4645"/>
      <c r="EE4645"/>
      <c r="EF4645"/>
      <c r="EG4645"/>
      <c r="EH4645"/>
      <c r="EI4645"/>
      <c r="EJ4645"/>
      <c r="EK4645"/>
      <c r="EL4645"/>
      <c r="EM4645"/>
      <c r="EN4645"/>
      <c r="EO4645"/>
      <c r="EP4645"/>
      <c r="EQ4645"/>
      <c r="ER4645"/>
      <c r="ES4645"/>
      <c r="ET4645"/>
      <c r="EU4645"/>
      <c r="EV4645"/>
      <c r="EW4645"/>
      <c r="EX4645"/>
      <c r="EY4645"/>
      <c r="EZ4645"/>
      <c r="FA4645"/>
      <c r="FB4645"/>
      <c r="FC4645"/>
      <c r="FD4645"/>
      <c r="FE4645"/>
      <c r="FF4645"/>
      <c r="FG4645"/>
      <c r="FH4645"/>
      <c r="FI4645"/>
      <c r="FJ4645"/>
      <c r="FK4645"/>
      <c r="FL4645"/>
      <c r="FM4645"/>
      <c r="FN4645"/>
      <c r="FO4645"/>
      <c r="FP4645"/>
      <c r="FQ4645"/>
      <c r="FR4645"/>
      <c r="FS4645"/>
      <c r="FT4645"/>
      <c r="FU4645"/>
      <c r="FV4645"/>
      <c r="FW4645"/>
      <c r="FX4645"/>
      <c r="FY4645"/>
      <c r="FZ4645"/>
      <c r="GA4645"/>
      <c r="GB4645"/>
      <c r="GC4645"/>
      <c r="GD4645"/>
      <c r="GE4645"/>
      <c r="GF4645"/>
      <c r="GG4645"/>
      <c r="GH4645"/>
      <c r="GI4645"/>
      <c r="GJ4645"/>
      <c r="GK4645"/>
      <c r="GL4645"/>
      <c r="GM4645"/>
      <c r="GN4645"/>
      <c r="GO4645"/>
      <c r="GP4645"/>
      <c r="GQ4645"/>
      <c r="GR4645"/>
      <c r="GS4645"/>
      <c r="GT4645"/>
      <c r="GU4645"/>
      <c r="GV4645"/>
      <c r="GW4645"/>
      <c r="GX4645"/>
      <c r="GY4645"/>
      <c r="GZ4645"/>
      <c r="HA4645"/>
      <c r="HB4645"/>
      <c r="HC4645"/>
      <c r="HD4645"/>
      <c r="HE4645"/>
      <c r="HF4645"/>
      <c r="HG4645"/>
      <c r="HH4645"/>
      <c r="HI4645"/>
      <c r="HJ4645"/>
      <c r="HK4645"/>
      <c r="HL4645"/>
      <c r="HM4645"/>
      <c r="HN4645"/>
      <c r="HO4645"/>
      <c r="HP4645"/>
      <c r="HQ4645"/>
      <c r="HR4645"/>
      <c r="HS4645"/>
      <c r="HT4645"/>
      <c r="HU4645"/>
      <c r="HV4645"/>
      <c r="HW4645"/>
      <c r="HX4645"/>
      <c r="HY4645"/>
      <c r="HZ4645"/>
      <c r="IA4645"/>
      <c r="IB4645"/>
      <c r="IC4645"/>
      <c r="ID4645"/>
      <c r="IE4645"/>
      <c r="IF4645"/>
      <c r="IG4645"/>
      <c r="IH4645"/>
      <c r="II4645"/>
      <c r="IJ4645"/>
      <c r="IK4645"/>
      <c r="IL4645"/>
      <c r="IM4645"/>
      <c r="IN4645"/>
      <c r="IO4645"/>
      <c r="IP4645"/>
      <c r="IQ4645"/>
      <c r="IR4645"/>
      <c r="IS4645"/>
      <c r="IT4645"/>
      <c r="IU4645"/>
      <c r="IV4645"/>
    </row>
    <row r="4646" spans="1:256" ht="12.5">
      <c r="A4646" s="308"/>
      <c r="B4646" s="65">
        <v>1</v>
      </c>
      <c r="C4646" s="66">
        <v>2</v>
      </c>
      <c r="D4646" s="99" t="s">
        <v>70</v>
      </c>
      <c r="E4646" s="77" t="s">
        <v>90</v>
      </c>
      <c r="F4646" s="77" t="s">
        <v>90</v>
      </c>
      <c r="G4646" s="78"/>
      <c r="H4646" s="96" t="s">
        <v>88</v>
      </c>
      <c r="I4646" s="107" t="s">
        <v>455</v>
      </c>
      <c r="J4646" s="81" t="s">
        <v>6111</v>
      </c>
      <c r="K4646" s="72"/>
      <c r="L4646" s="72"/>
      <c r="M4646" s="72"/>
      <c r="N4646" s="72"/>
      <c r="O4646" s="72"/>
      <c r="P4646" s="72"/>
      <c r="Q4646" s="833"/>
      <c r="R4646" s="102"/>
      <c r="S4646" s="73"/>
      <c r="T4646" s="102"/>
      <c r="U4646" s="103"/>
      <c r="V4646" s="104"/>
      <c r="W4646"/>
      <c r="X4646"/>
      <c r="Y4646"/>
      <c r="Z4646"/>
      <c r="AA4646"/>
      <c r="AB4646"/>
      <c r="AC4646"/>
      <c r="AD4646"/>
      <c r="AE4646"/>
      <c r="AF4646"/>
      <c r="AG4646"/>
      <c r="AH4646"/>
      <c r="AI4646"/>
      <c r="AJ4646"/>
      <c r="AK4646"/>
      <c r="AL4646"/>
      <c r="AM4646"/>
      <c r="AN4646"/>
      <c r="AO4646"/>
      <c r="AP4646"/>
      <c r="AQ4646"/>
      <c r="AR4646"/>
      <c r="AS4646"/>
      <c r="AT4646"/>
      <c r="AU4646"/>
      <c r="AV4646"/>
      <c r="AW4646"/>
      <c r="AX4646"/>
      <c r="AY4646"/>
      <c r="AZ4646"/>
      <c r="BA4646"/>
      <c r="BB4646"/>
      <c r="BC4646"/>
      <c r="BD4646"/>
      <c r="BE4646"/>
      <c r="BF4646"/>
      <c r="BG4646"/>
      <c r="BH4646"/>
      <c r="BI4646"/>
      <c r="BJ4646"/>
      <c r="BK4646"/>
      <c r="BL4646"/>
      <c r="BM4646"/>
      <c r="BN4646"/>
      <c r="BO4646"/>
      <c r="BP4646"/>
      <c r="BQ4646"/>
      <c r="BR4646"/>
      <c r="BS4646"/>
      <c r="BT4646"/>
      <c r="BU4646"/>
      <c r="BV4646"/>
      <c r="BW4646"/>
      <c r="BX4646"/>
      <c r="BY4646"/>
      <c r="BZ4646"/>
      <c r="CA4646"/>
      <c r="CB4646"/>
      <c r="CC4646"/>
      <c r="CD4646"/>
      <c r="CE4646"/>
      <c r="CF4646"/>
      <c r="CG4646"/>
      <c r="CH4646"/>
      <c r="CI4646"/>
      <c r="CJ4646"/>
      <c r="CK4646"/>
      <c r="CL4646"/>
      <c r="CM4646"/>
      <c r="CN4646"/>
      <c r="CO4646"/>
      <c r="CP4646"/>
      <c r="CQ4646"/>
      <c r="CR4646"/>
      <c r="CS4646"/>
      <c r="CT4646"/>
      <c r="CU4646"/>
      <c r="CV4646"/>
      <c r="CW4646"/>
      <c r="CX4646"/>
      <c r="CY4646"/>
      <c r="CZ4646"/>
      <c r="DA4646"/>
      <c r="DB4646"/>
      <c r="DC4646"/>
      <c r="DD4646"/>
      <c r="DE4646"/>
      <c r="DF4646"/>
      <c r="DG4646"/>
      <c r="DH4646"/>
      <c r="DI4646"/>
      <c r="DJ4646"/>
      <c r="DK4646"/>
      <c r="DL4646"/>
      <c r="DM4646"/>
      <c r="DN4646"/>
      <c r="DO4646"/>
      <c r="DP4646"/>
      <c r="DQ4646"/>
      <c r="DR4646"/>
      <c r="DS4646"/>
      <c r="DT4646"/>
      <c r="DU4646"/>
      <c r="DV4646"/>
      <c r="DW4646"/>
      <c r="DX4646"/>
      <c r="DY4646"/>
      <c r="DZ4646"/>
      <c r="EA4646"/>
      <c r="EB4646"/>
      <c r="EC4646"/>
      <c r="ED4646"/>
      <c r="EE4646"/>
      <c r="EF4646"/>
      <c r="EG4646"/>
      <c r="EH4646"/>
      <c r="EI4646"/>
      <c r="EJ4646"/>
      <c r="EK4646"/>
      <c r="EL4646"/>
      <c r="EM4646"/>
      <c r="EN4646"/>
      <c r="EO4646"/>
      <c r="EP4646"/>
      <c r="EQ4646"/>
      <c r="ER4646"/>
      <c r="ES4646"/>
      <c r="ET4646"/>
      <c r="EU4646"/>
      <c r="EV4646"/>
      <c r="EW4646"/>
      <c r="EX4646"/>
      <c r="EY4646"/>
      <c r="EZ4646"/>
      <c r="FA4646"/>
      <c r="FB4646"/>
      <c r="FC4646"/>
      <c r="FD4646"/>
      <c r="FE4646"/>
      <c r="FF4646"/>
      <c r="FG4646"/>
      <c r="FH4646"/>
      <c r="FI4646"/>
      <c r="FJ4646"/>
      <c r="FK4646"/>
      <c r="FL4646"/>
      <c r="FM4646"/>
      <c r="FN4646"/>
      <c r="FO4646"/>
      <c r="FP4646"/>
      <c r="FQ4646"/>
      <c r="FR4646"/>
      <c r="FS4646"/>
      <c r="FT4646"/>
      <c r="FU4646"/>
      <c r="FV4646"/>
      <c r="FW4646"/>
      <c r="FX4646"/>
      <c r="FY4646"/>
      <c r="FZ4646"/>
      <c r="GA4646"/>
      <c r="GB4646"/>
      <c r="GC4646"/>
      <c r="GD4646"/>
      <c r="GE4646"/>
      <c r="GF4646"/>
      <c r="GG4646"/>
      <c r="GH4646"/>
      <c r="GI4646"/>
      <c r="GJ4646"/>
      <c r="GK4646"/>
      <c r="GL4646"/>
      <c r="GM4646"/>
      <c r="GN4646"/>
      <c r="GO4646"/>
      <c r="GP4646"/>
      <c r="GQ4646"/>
      <c r="GR4646"/>
      <c r="GS4646"/>
      <c r="GT4646"/>
      <c r="GU4646"/>
      <c r="GV4646"/>
      <c r="GW4646"/>
      <c r="GX4646"/>
      <c r="GY4646"/>
      <c r="GZ4646"/>
      <c r="HA4646"/>
      <c r="HB4646"/>
      <c r="HC4646"/>
      <c r="HD4646"/>
      <c r="HE4646"/>
      <c r="HF4646"/>
      <c r="HG4646"/>
      <c r="HH4646"/>
      <c r="HI4646"/>
      <c r="HJ4646"/>
      <c r="HK4646"/>
      <c r="HL4646"/>
      <c r="HM4646"/>
      <c r="HN4646"/>
      <c r="HO4646"/>
      <c r="HP4646"/>
      <c r="HQ4646"/>
      <c r="HR4646"/>
      <c r="HS4646"/>
      <c r="HT4646"/>
      <c r="HU4646"/>
      <c r="HV4646"/>
      <c r="HW4646"/>
      <c r="HX4646"/>
      <c r="HY4646"/>
      <c r="HZ4646"/>
      <c r="IA4646"/>
      <c r="IB4646"/>
      <c r="IC4646"/>
      <c r="ID4646"/>
      <c r="IE4646"/>
      <c r="IF4646"/>
      <c r="IG4646"/>
      <c r="IH4646"/>
      <c r="II4646"/>
      <c r="IJ4646"/>
      <c r="IK4646"/>
      <c r="IL4646"/>
      <c r="IM4646"/>
      <c r="IN4646"/>
      <c r="IO4646"/>
      <c r="IP4646"/>
      <c r="IQ4646"/>
      <c r="IR4646"/>
      <c r="IS4646"/>
      <c r="IT4646"/>
      <c r="IU4646"/>
      <c r="IV4646"/>
    </row>
    <row r="4647" spans="1:256" ht="12.5">
      <c r="A4647" s="308"/>
      <c r="B4647" s="65">
        <v>1</v>
      </c>
      <c r="C4647" s="66">
        <f>IF(E4647="A",1,IF(E4647="B",1,0))</f>
        <v>1</v>
      </c>
      <c r="D4647" s="659" t="s">
        <v>90</v>
      </c>
      <c r="E4647" s="658" t="s">
        <v>68</v>
      </c>
      <c r="F4647" s="658" t="s">
        <v>68</v>
      </c>
      <c r="G4647" s="78"/>
      <c r="H4647" s="96" t="s">
        <v>90</v>
      </c>
      <c r="I4647" s="107" t="s">
        <v>4977</v>
      </c>
      <c r="J4647" s="81"/>
      <c r="K4647" s="72"/>
      <c r="L4647" s="72"/>
      <c r="M4647" s="72"/>
      <c r="N4647" s="72"/>
      <c r="O4647" s="72"/>
      <c r="P4647" s="72"/>
      <c r="Q4647" s="833"/>
      <c r="R4647" s="102"/>
      <c r="S4647" s="73"/>
      <c r="T4647" s="102"/>
      <c r="U4647" s="103"/>
      <c r="V4647" s="104"/>
      <c r="W4647"/>
      <c r="X4647"/>
      <c r="Y4647"/>
      <c r="Z4647"/>
      <c r="AA4647"/>
      <c r="AB4647"/>
      <c r="AC4647"/>
      <c r="AD4647"/>
      <c r="AE4647"/>
      <c r="AF4647"/>
      <c r="AG4647"/>
      <c r="AH4647"/>
      <c r="AI4647"/>
      <c r="AJ4647"/>
      <c r="AK4647"/>
      <c r="AL4647"/>
      <c r="AM4647"/>
      <c r="AN4647"/>
      <c r="AO4647"/>
      <c r="AP4647"/>
      <c r="AQ4647"/>
      <c r="AR4647"/>
      <c r="AS4647"/>
      <c r="AT4647"/>
      <c r="AU4647"/>
      <c r="AV4647"/>
      <c r="AW4647"/>
      <c r="AX4647"/>
      <c r="AY4647"/>
      <c r="AZ4647"/>
      <c r="BA4647"/>
      <c r="BB4647"/>
      <c r="BC4647"/>
      <c r="BD4647"/>
      <c r="BE4647"/>
      <c r="BF4647"/>
      <c r="BG4647"/>
      <c r="BH4647"/>
      <c r="BI4647"/>
      <c r="BJ4647"/>
      <c r="BK4647"/>
      <c r="BL4647"/>
      <c r="BM4647"/>
      <c r="BN4647"/>
      <c r="BO4647"/>
      <c r="BP4647"/>
      <c r="BQ4647"/>
      <c r="BR4647"/>
      <c r="BS4647"/>
      <c r="BT4647"/>
      <c r="BU4647"/>
      <c r="BV4647"/>
      <c r="BW4647"/>
      <c r="BX4647"/>
      <c r="BY4647"/>
      <c r="BZ4647"/>
      <c r="CA4647"/>
      <c r="CB4647"/>
      <c r="CC4647"/>
      <c r="CD4647"/>
      <c r="CE4647"/>
      <c r="CF4647"/>
      <c r="CG4647"/>
      <c r="CH4647"/>
      <c r="CI4647"/>
      <c r="CJ4647"/>
      <c r="CK4647"/>
      <c r="CL4647"/>
      <c r="CM4647"/>
      <c r="CN4647"/>
      <c r="CO4647"/>
      <c r="CP4647"/>
      <c r="CQ4647"/>
      <c r="CR4647"/>
      <c r="CS4647"/>
      <c r="CT4647"/>
      <c r="CU4647"/>
      <c r="CV4647"/>
      <c r="CW4647"/>
      <c r="CX4647"/>
      <c r="CY4647"/>
      <c r="CZ4647"/>
      <c r="DA4647"/>
      <c r="DB4647"/>
      <c r="DC4647"/>
      <c r="DD4647"/>
      <c r="DE4647"/>
      <c r="DF4647"/>
      <c r="DG4647"/>
      <c r="DH4647"/>
      <c r="DI4647"/>
      <c r="DJ4647"/>
      <c r="DK4647"/>
      <c r="DL4647"/>
      <c r="DM4647"/>
      <c r="DN4647"/>
      <c r="DO4647"/>
      <c r="DP4647"/>
      <c r="DQ4647"/>
      <c r="DR4647"/>
      <c r="DS4647"/>
      <c r="DT4647"/>
      <c r="DU4647"/>
      <c r="DV4647"/>
      <c r="DW4647"/>
      <c r="DX4647"/>
      <c r="DY4647"/>
      <c r="DZ4647"/>
      <c r="EA4647"/>
      <c r="EB4647"/>
      <c r="EC4647"/>
      <c r="ED4647"/>
      <c r="EE4647"/>
      <c r="EF4647"/>
      <c r="EG4647"/>
      <c r="EH4647"/>
      <c r="EI4647"/>
      <c r="EJ4647"/>
      <c r="EK4647"/>
      <c r="EL4647"/>
      <c r="EM4647"/>
      <c r="EN4647"/>
      <c r="EO4647"/>
      <c r="EP4647"/>
      <c r="EQ4647"/>
      <c r="ER4647"/>
      <c r="ES4647"/>
      <c r="ET4647"/>
      <c r="EU4647"/>
      <c r="EV4647"/>
      <c r="EW4647"/>
      <c r="EX4647"/>
      <c r="EY4647"/>
      <c r="EZ4647"/>
      <c r="FA4647"/>
      <c r="FB4647"/>
      <c r="FC4647"/>
      <c r="FD4647"/>
      <c r="FE4647"/>
      <c r="FF4647"/>
      <c r="FG4647"/>
      <c r="FH4647"/>
      <c r="FI4647"/>
      <c r="FJ4647"/>
      <c r="FK4647"/>
      <c r="FL4647"/>
      <c r="FM4647"/>
      <c r="FN4647"/>
      <c r="FO4647"/>
      <c r="FP4647"/>
      <c r="FQ4647"/>
      <c r="FR4647"/>
      <c r="FS4647"/>
      <c r="FT4647"/>
      <c r="FU4647"/>
      <c r="FV4647"/>
      <c r="FW4647"/>
      <c r="FX4647"/>
      <c r="FY4647"/>
      <c r="FZ4647"/>
      <c r="GA4647"/>
      <c r="GB4647"/>
      <c r="GC4647"/>
      <c r="GD4647"/>
      <c r="GE4647"/>
      <c r="GF4647"/>
      <c r="GG4647"/>
      <c r="GH4647"/>
      <c r="GI4647"/>
      <c r="GJ4647"/>
      <c r="GK4647"/>
      <c r="GL4647"/>
      <c r="GM4647"/>
      <c r="GN4647"/>
      <c r="GO4647"/>
      <c r="GP4647"/>
      <c r="GQ4647"/>
      <c r="GR4647"/>
      <c r="GS4647"/>
      <c r="GT4647"/>
      <c r="GU4647"/>
      <c r="GV4647"/>
      <c r="GW4647"/>
      <c r="GX4647"/>
      <c r="GY4647"/>
      <c r="GZ4647"/>
      <c r="HA4647"/>
      <c r="HB4647"/>
      <c r="HC4647"/>
      <c r="HD4647"/>
      <c r="HE4647"/>
      <c r="HF4647"/>
      <c r="HG4647"/>
      <c r="HH4647"/>
      <c r="HI4647"/>
      <c r="HJ4647"/>
      <c r="HK4647"/>
      <c r="HL4647"/>
      <c r="HM4647"/>
      <c r="HN4647"/>
      <c r="HO4647"/>
      <c r="HP4647"/>
      <c r="HQ4647"/>
      <c r="HR4647"/>
      <c r="HS4647"/>
      <c r="HT4647"/>
      <c r="HU4647"/>
      <c r="HV4647"/>
      <c r="HW4647"/>
      <c r="HX4647"/>
      <c r="HY4647"/>
      <c r="HZ4647"/>
      <c r="IA4647"/>
      <c r="IB4647"/>
      <c r="IC4647"/>
      <c r="ID4647"/>
      <c r="IE4647"/>
      <c r="IF4647"/>
      <c r="IG4647"/>
      <c r="IH4647"/>
      <c r="II4647"/>
      <c r="IJ4647"/>
      <c r="IK4647"/>
      <c r="IL4647"/>
      <c r="IM4647"/>
      <c r="IN4647"/>
      <c r="IO4647"/>
      <c r="IP4647"/>
      <c r="IQ4647"/>
      <c r="IR4647"/>
      <c r="IS4647"/>
      <c r="IT4647"/>
      <c r="IU4647"/>
      <c r="IV4647"/>
    </row>
    <row r="4648" spans="1:256" ht="12.5">
      <c r="A4648" s="308"/>
      <c r="B4648" s="124">
        <v>1</v>
      </c>
      <c r="C4648" s="66">
        <f>IF(E4648="A",4,IF(E4648="B",3,IF(E4648="C",2,IF(E4648="D",1,0))))</f>
        <v>4</v>
      </c>
      <c r="D4648" s="253" t="s">
        <v>70</v>
      </c>
      <c r="E4648" s="254" t="s">
        <v>68</v>
      </c>
      <c r="F4648" s="252" t="s">
        <v>90</v>
      </c>
      <c r="G4648" s="78"/>
      <c r="H4648" s="96" t="s">
        <v>122</v>
      </c>
      <c r="I4648" s="107" t="s">
        <v>4978</v>
      </c>
      <c r="J4648" s="81" t="s">
        <v>6111</v>
      </c>
      <c r="K4648" s="72"/>
      <c r="L4648" s="72"/>
      <c r="M4648" s="72"/>
      <c r="N4648" s="72"/>
      <c r="O4648" s="72"/>
      <c r="P4648" s="72"/>
      <c r="Q4648" s="833"/>
      <c r="R4648" s="102"/>
      <c r="S4648" s="73"/>
      <c r="T4648" s="102"/>
      <c r="U4648" s="103"/>
      <c r="V4648" s="104"/>
      <c r="W4648"/>
      <c r="X4648"/>
      <c r="Y4648"/>
      <c r="Z4648"/>
      <c r="AA4648"/>
      <c r="AB4648"/>
      <c r="AC4648"/>
      <c r="AD4648"/>
      <c r="AE4648"/>
      <c r="AF4648"/>
      <c r="AG4648"/>
      <c r="AH4648"/>
      <c r="AI4648"/>
      <c r="AJ4648"/>
      <c r="AK4648"/>
      <c r="AL4648"/>
      <c r="AM4648"/>
      <c r="AN4648"/>
      <c r="AO4648"/>
      <c r="AP4648"/>
      <c r="AQ4648"/>
      <c r="AR4648"/>
      <c r="AS4648"/>
      <c r="AT4648"/>
      <c r="AU4648"/>
      <c r="AV4648"/>
      <c r="AW4648"/>
      <c r="AX4648"/>
      <c r="AY4648"/>
      <c r="AZ4648"/>
      <c r="BA4648"/>
      <c r="BB4648"/>
      <c r="BC4648"/>
      <c r="BD4648"/>
      <c r="BE4648"/>
      <c r="BF4648"/>
      <c r="BG4648"/>
      <c r="BH4648"/>
      <c r="BI4648"/>
      <c r="BJ4648"/>
      <c r="BK4648"/>
      <c r="BL4648"/>
      <c r="BM4648"/>
      <c r="BN4648"/>
      <c r="BO4648"/>
      <c r="BP4648"/>
      <c r="BQ4648"/>
      <c r="BR4648"/>
      <c r="BS4648"/>
      <c r="BT4648"/>
      <c r="BU4648"/>
      <c r="BV4648"/>
      <c r="BW4648"/>
      <c r="BX4648"/>
      <c r="BY4648"/>
      <c r="BZ4648"/>
      <c r="CA4648"/>
      <c r="CB4648"/>
      <c r="CC4648"/>
      <c r="CD4648"/>
      <c r="CE4648"/>
      <c r="CF4648"/>
      <c r="CG4648"/>
      <c r="CH4648"/>
      <c r="CI4648"/>
      <c r="CJ4648"/>
      <c r="CK4648"/>
      <c r="CL4648"/>
      <c r="CM4648"/>
      <c r="CN4648"/>
      <c r="CO4648"/>
      <c r="CP4648"/>
      <c r="CQ4648"/>
      <c r="CR4648"/>
      <c r="CS4648"/>
      <c r="CT4648"/>
      <c r="CU4648"/>
      <c r="CV4648"/>
      <c r="CW4648"/>
      <c r="CX4648"/>
      <c r="CY4648"/>
      <c r="CZ4648"/>
      <c r="DA4648"/>
      <c r="DB4648"/>
      <c r="DC4648"/>
      <c r="DD4648"/>
      <c r="DE4648"/>
      <c r="DF4648"/>
      <c r="DG4648"/>
      <c r="DH4648"/>
      <c r="DI4648"/>
      <c r="DJ4648"/>
      <c r="DK4648"/>
      <c r="DL4648"/>
      <c r="DM4648"/>
      <c r="DN4648"/>
      <c r="DO4648"/>
      <c r="DP4648"/>
      <c r="DQ4648"/>
      <c r="DR4648"/>
      <c r="DS4648"/>
      <c r="DT4648"/>
      <c r="DU4648"/>
      <c r="DV4648"/>
      <c r="DW4648"/>
      <c r="DX4648"/>
      <c r="DY4648"/>
      <c r="DZ4648"/>
      <c r="EA4648"/>
      <c r="EB4648"/>
      <c r="EC4648"/>
      <c r="ED4648"/>
      <c r="EE4648"/>
      <c r="EF4648"/>
      <c r="EG4648"/>
      <c r="EH4648"/>
      <c r="EI4648"/>
      <c r="EJ4648"/>
      <c r="EK4648"/>
      <c r="EL4648"/>
      <c r="EM4648"/>
      <c r="EN4648"/>
      <c r="EO4648"/>
      <c r="EP4648"/>
      <c r="EQ4648"/>
      <c r="ER4648"/>
      <c r="ES4648"/>
      <c r="ET4648"/>
      <c r="EU4648"/>
      <c r="EV4648"/>
      <c r="EW4648"/>
      <c r="EX4648"/>
      <c r="EY4648"/>
      <c r="EZ4648"/>
      <c r="FA4648"/>
      <c r="FB4648"/>
      <c r="FC4648"/>
      <c r="FD4648"/>
      <c r="FE4648"/>
      <c r="FF4648"/>
      <c r="FG4648"/>
      <c r="FH4648"/>
      <c r="FI4648"/>
      <c r="FJ4648"/>
      <c r="FK4648"/>
      <c r="FL4648"/>
      <c r="FM4648"/>
      <c r="FN4648"/>
      <c r="FO4648"/>
      <c r="FP4648"/>
      <c r="FQ4648"/>
      <c r="FR4648"/>
      <c r="FS4648"/>
      <c r="FT4648"/>
      <c r="FU4648"/>
      <c r="FV4648"/>
      <c r="FW4648"/>
      <c r="FX4648"/>
      <c r="FY4648"/>
      <c r="FZ4648"/>
      <c r="GA4648"/>
      <c r="GB4648"/>
      <c r="GC4648"/>
      <c r="GD4648"/>
      <c r="GE4648"/>
      <c r="GF4648"/>
      <c r="GG4648"/>
      <c r="GH4648"/>
      <c r="GI4648"/>
      <c r="GJ4648"/>
      <c r="GK4648"/>
      <c r="GL4648"/>
      <c r="GM4648"/>
      <c r="GN4648"/>
      <c r="GO4648"/>
      <c r="GP4648"/>
      <c r="GQ4648"/>
      <c r="GR4648"/>
      <c r="GS4648"/>
      <c r="GT4648"/>
      <c r="GU4648"/>
      <c r="GV4648"/>
      <c r="GW4648"/>
      <c r="GX4648"/>
      <c r="GY4648"/>
      <c r="GZ4648"/>
      <c r="HA4648"/>
      <c r="HB4648"/>
      <c r="HC4648"/>
      <c r="HD4648"/>
      <c r="HE4648"/>
      <c r="HF4648"/>
      <c r="HG4648"/>
      <c r="HH4648"/>
      <c r="HI4648"/>
      <c r="HJ4648"/>
      <c r="HK4648"/>
      <c r="HL4648"/>
      <c r="HM4648"/>
      <c r="HN4648"/>
      <c r="HO4648"/>
      <c r="HP4648"/>
      <c r="HQ4648"/>
      <c r="HR4648"/>
      <c r="HS4648"/>
      <c r="HT4648"/>
      <c r="HU4648"/>
      <c r="HV4648"/>
      <c r="HW4648"/>
      <c r="HX4648"/>
      <c r="HY4648"/>
      <c r="HZ4648"/>
      <c r="IA4648"/>
      <c r="IB4648"/>
      <c r="IC4648"/>
      <c r="ID4648"/>
      <c r="IE4648"/>
      <c r="IF4648"/>
      <c r="IG4648"/>
      <c r="IH4648"/>
      <c r="II4648"/>
      <c r="IJ4648"/>
      <c r="IK4648"/>
      <c r="IL4648"/>
      <c r="IM4648"/>
      <c r="IN4648"/>
      <c r="IO4648"/>
      <c r="IP4648"/>
      <c r="IQ4648"/>
      <c r="IR4648"/>
      <c r="IS4648"/>
      <c r="IT4648"/>
      <c r="IU4648"/>
      <c r="IV4648"/>
    </row>
    <row r="4649" spans="1:256" ht="12.5">
      <c r="A4649" s="666"/>
      <c r="B4649" s="65">
        <v>1</v>
      </c>
      <c r="C4649" s="66">
        <f>IF(E4649="A",1,IF(E4649="B",1,0))</f>
        <v>1</v>
      </c>
      <c r="D4649" s="99" t="s">
        <v>99</v>
      </c>
      <c r="E4649" s="76" t="s">
        <v>87</v>
      </c>
      <c r="F4649" s="76" t="s">
        <v>87</v>
      </c>
      <c r="G4649" s="78"/>
      <c r="H4649" s="96" t="s">
        <v>251</v>
      </c>
      <c r="I4649" s="107" t="s">
        <v>4979</v>
      </c>
      <c r="J4649" s="81"/>
      <c r="K4649" s="72"/>
      <c r="L4649" s="72"/>
      <c r="M4649" s="72"/>
      <c r="N4649" s="72"/>
      <c r="O4649" s="72"/>
      <c r="P4649" s="72"/>
      <c r="Q4649" s="833"/>
      <c r="R4649" s="102"/>
      <c r="S4649" s="73"/>
      <c r="T4649" s="102"/>
      <c r="U4649" s="103"/>
      <c r="V4649" s="104"/>
      <c r="W4649"/>
      <c r="X4649"/>
      <c r="Y4649"/>
      <c r="Z4649"/>
      <c r="AA4649"/>
      <c r="AB4649"/>
      <c r="AC4649"/>
      <c r="AD4649"/>
      <c r="AE4649"/>
      <c r="AF4649"/>
      <c r="AG4649"/>
      <c r="AH4649"/>
      <c r="AI4649"/>
      <c r="AJ4649"/>
      <c r="AK4649"/>
      <c r="AL4649"/>
      <c r="AM4649"/>
      <c r="AN4649"/>
      <c r="AO4649"/>
      <c r="AP4649"/>
      <c r="AQ4649"/>
      <c r="AR4649"/>
      <c r="AS4649"/>
      <c r="AT4649"/>
      <c r="AU4649"/>
      <c r="AV4649"/>
      <c r="AW4649"/>
      <c r="AX4649"/>
      <c r="AY4649"/>
      <c r="AZ4649"/>
      <c r="BA4649"/>
      <c r="BB4649"/>
      <c r="BC4649"/>
      <c r="BD4649"/>
      <c r="BE4649"/>
      <c r="BF4649"/>
      <c r="BG4649"/>
      <c r="BH4649"/>
      <c r="BI4649"/>
      <c r="BJ4649"/>
      <c r="BK4649"/>
      <c r="BL4649"/>
      <c r="BM4649"/>
      <c r="BN4649"/>
      <c r="BO4649"/>
      <c r="BP4649"/>
      <c r="BQ4649"/>
      <c r="BR4649"/>
      <c r="BS4649"/>
      <c r="BT4649"/>
      <c r="BU4649"/>
      <c r="BV4649"/>
      <c r="BW4649"/>
      <c r="BX4649"/>
      <c r="BY4649"/>
      <c r="BZ4649"/>
      <c r="CA4649"/>
      <c r="CB4649"/>
      <c r="CC4649"/>
      <c r="CD4649"/>
      <c r="CE4649"/>
      <c r="CF4649"/>
      <c r="CG4649"/>
      <c r="CH4649"/>
      <c r="CI4649"/>
      <c r="CJ4649"/>
      <c r="CK4649"/>
      <c r="CL4649"/>
      <c r="CM4649"/>
      <c r="CN4649"/>
      <c r="CO4649"/>
      <c r="CP4649"/>
      <c r="CQ4649"/>
      <c r="CR4649"/>
      <c r="CS4649"/>
      <c r="CT4649"/>
      <c r="CU4649"/>
      <c r="CV4649"/>
      <c r="CW4649"/>
      <c r="CX4649"/>
      <c r="CY4649"/>
      <c r="CZ4649"/>
      <c r="DA4649"/>
      <c r="DB4649"/>
      <c r="DC4649"/>
      <c r="DD4649"/>
      <c r="DE4649"/>
      <c r="DF4649"/>
      <c r="DG4649"/>
      <c r="DH4649"/>
      <c r="DI4649"/>
      <c r="DJ4649"/>
      <c r="DK4649"/>
      <c r="DL4649"/>
      <c r="DM4649"/>
      <c r="DN4649"/>
      <c r="DO4649"/>
      <c r="DP4649"/>
      <c r="DQ4649"/>
      <c r="DR4649"/>
      <c r="DS4649"/>
      <c r="DT4649"/>
      <c r="DU4649"/>
      <c r="DV4649"/>
      <c r="DW4649"/>
      <c r="DX4649"/>
      <c r="DY4649"/>
      <c r="DZ4649"/>
      <c r="EA4649"/>
      <c r="EB4649"/>
      <c r="EC4649"/>
      <c r="ED4649"/>
      <c r="EE4649"/>
      <c r="EF4649"/>
      <c r="EG4649"/>
      <c r="EH4649"/>
      <c r="EI4649"/>
      <c r="EJ4649"/>
      <c r="EK4649"/>
      <c r="EL4649"/>
      <c r="EM4649"/>
      <c r="EN4649"/>
      <c r="EO4649"/>
      <c r="EP4649"/>
      <c r="EQ4649"/>
      <c r="ER4649"/>
      <c r="ES4649"/>
      <c r="ET4649"/>
      <c r="EU4649"/>
      <c r="EV4649"/>
      <c r="EW4649"/>
      <c r="EX4649"/>
      <c r="EY4649"/>
      <c r="EZ4649"/>
      <c r="FA4649"/>
      <c r="FB4649"/>
      <c r="FC4649"/>
      <c r="FD4649"/>
      <c r="FE4649"/>
      <c r="FF4649"/>
      <c r="FG4649"/>
      <c r="FH4649"/>
      <c r="FI4649"/>
      <c r="FJ4649"/>
      <c r="FK4649"/>
      <c r="FL4649"/>
      <c r="FM4649"/>
      <c r="FN4649"/>
      <c r="FO4649"/>
      <c r="FP4649"/>
      <c r="FQ4649"/>
      <c r="FR4649"/>
      <c r="FS4649"/>
      <c r="FT4649"/>
      <c r="FU4649"/>
      <c r="FV4649"/>
      <c r="FW4649"/>
      <c r="FX4649"/>
      <c r="FY4649"/>
      <c r="FZ4649"/>
      <c r="GA4649"/>
      <c r="GB4649"/>
      <c r="GC4649"/>
      <c r="GD4649"/>
      <c r="GE4649"/>
      <c r="GF4649"/>
      <c r="GG4649"/>
      <c r="GH4649"/>
      <c r="GI4649"/>
      <c r="GJ4649"/>
      <c r="GK4649"/>
      <c r="GL4649"/>
      <c r="GM4649"/>
      <c r="GN4649"/>
      <c r="GO4649"/>
      <c r="GP4649"/>
      <c r="GQ4649"/>
      <c r="GR4649"/>
      <c r="GS4649"/>
      <c r="GT4649"/>
      <c r="GU4649"/>
      <c r="GV4649"/>
      <c r="GW4649"/>
      <c r="GX4649"/>
      <c r="GY4649"/>
      <c r="GZ4649"/>
      <c r="HA4649"/>
      <c r="HB4649"/>
      <c r="HC4649"/>
      <c r="HD4649"/>
      <c r="HE4649"/>
      <c r="HF4649"/>
      <c r="HG4649"/>
      <c r="HH4649"/>
      <c r="HI4649"/>
      <c r="HJ4649"/>
      <c r="HK4649"/>
      <c r="HL4649"/>
      <c r="HM4649"/>
      <c r="HN4649"/>
      <c r="HO4649"/>
      <c r="HP4649"/>
      <c r="HQ4649"/>
      <c r="HR4649"/>
      <c r="HS4649"/>
      <c r="HT4649"/>
      <c r="HU4649"/>
      <c r="HV4649"/>
      <c r="HW4649"/>
      <c r="HX4649"/>
      <c r="HY4649"/>
      <c r="HZ4649"/>
      <c r="IA4649"/>
      <c r="IB4649"/>
      <c r="IC4649"/>
      <c r="ID4649"/>
      <c r="IE4649"/>
      <c r="IF4649"/>
      <c r="IG4649"/>
      <c r="IH4649"/>
      <c r="II4649"/>
      <c r="IJ4649"/>
      <c r="IK4649"/>
      <c r="IL4649"/>
      <c r="IM4649"/>
      <c r="IN4649"/>
      <c r="IO4649"/>
      <c r="IP4649"/>
      <c r="IQ4649"/>
      <c r="IR4649"/>
      <c r="IS4649"/>
      <c r="IT4649"/>
      <c r="IU4649"/>
      <c r="IV4649"/>
    </row>
    <row r="4650" spans="1:256" ht="12.5">
      <c r="A4650" s="308"/>
      <c r="B4650" s="65">
        <v>1</v>
      </c>
      <c r="C4650" s="66">
        <f>IF(E4650="A",1,IF(E4650="B",1,0))</f>
        <v>1</v>
      </c>
      <c r="D4650" s="658" t="s">
        <v>87</v>
      </c>
      <c r="E4650" s="658" t="s">
        <v>68</v>
      </c>
      <c r="F4650" s="658" t="s">
        <v>87</v>
      </c>
      <c r="G4650" s="78"/>
      <c r="H4650" s="96" t="s">
        <v>101</v>
      </c>
      <c r="I4650" s="107" t="s">
        <v>4980</v>
      </c>
      <c r="J4650" s="81"/>
      <c r="K4650" s="72"/>
      <c r="L4650" s="72"/>
      <c r="M4650" s="72"/>
      <c r="N4650" s="72"/>
      <c r="O4650" s="72"/>
      <c r="P4650" s="72"/>
      <c r="Q4650" s="833"/>
      <c r="R4650" s="102"/>
      <c r="S4650" s="73"/>
      <c r="T4650" s="102"/>
      <c r="U4650" s="103"/>
      <c r="V4650" s="104"/>
      <c r="W4650"/>
      <c r="X4650"/>
      <c r="Y4650"/>
      <c r="Z4650"/>
      <c r="AA4650"/>
      <c r="AB4650"/>
      <c r="AC4650"/>
      <c r="AD4650"/>
      <c r="AE4650"/>
      <c r="AF4650"/>
      <c r="AG4650"/>
      <c r="AH4650"/>
      <c r="AI4650"/>
      <c r="AJ4650"/>
      <c r="AK4650"/>
      <c r="AL4650"/>
      <c r="AM4650"/>
      <c r="AN4650"/>
      <c r="AO4650"/>
      <c r="AP4650"/>
      <c r="AQ4650"/>
      <c r="AR4650"/>
      <c r="AS4650"/>
      <c r="AT4650"/>
      <c r="AU4650"/>
      <c r="AV4650"/>
      <c r="AW4650"/>
      <c r="AX4650"/>
      <c r="AY4650"/>
      <c r="AZ4650"/>
      <c r="BA4650"/>
      <c r="BB4650"/>
      <c r="BC4650"/>
      <c r="BD4650"/>
      <c r="BE4650"/>
      <c r="BF4650"/>
      <c r="BG4650"/>
      <c r="BH4650"/>
      <c r="BI4650"/>
      <c r="BJ4650"/>
      <c r="BK4650"/>
      <c r="BL4650"/>
      <c r="BM4650"/>
      <c r="BN4650"/>
      <c r="BO4650"/>
      <c r="BP4650"/>
      <c r="BQ4650"/>
      <c r="BR4650"/>
      <c r="BS4650"/>
      <c r="BT4650"/>
      <c r="BU4650"/>
      <c r="BV4650"/>
      <c r="BW4650"/>
      <c r="BX4650"/>
      <c r="BY4650"/>
      <c r="BZ4650"/>
      <c r="CA4650"/>
      <c r="CB4650"/>
      <c r="CC4650"/>
      <c r="CD4650"/>
      <c r="CE4650"/>
      <c r="CF4650"/>
      <c r="CG4650"/>
      <c r="CH4650"/>
      <c r="CI4650"/>
      <c r="CJ4650"/>
      <c r="CK4650"/>
      <c r="CL4650"/>
      <c r="CM4650"/>
      <c r="CN4650"/>
      <c r="CO4650"/>
      <c r="CP4650"/>
      <c r="CQ4650"/>
      <c r="CR4650"/>
      <c r="CS4650"/>
      <c r="CT4650"/>
      <c r="CU4650"/>
      <c r="CV4650"/>
      <c r="CW4650"/>
      <c r="CX4650"/>
      <c r="CY4650"/>
      <c r="CZ4650"/>
      <c r="DA4650"/>
      <c r="DB4650"/>
      <c r="DC4650"/>
      <c r="DD4650"/>
      <c r="DE4650"/>
      <c r="DF4650"/>
      <c r="DG4650"/>
      <c r="DH4650"/>
      <c r="DI4650"/>
      <c r="DJ4650"/>
      <c r="DK4650"/>
      <c r="DL4650"/>
      <c r="DM4650"/>
      <c r="DN4650"/>
      <c r="DO4650"/>
      <c r="DP4650"/>
      <c r="DQ4650"/>
      <c r="DR4650"/>
      <c r="DS4650"/>
      <c r="DT4650"/>
      <c r="DU4650"/>
      <c r="DV4650"/>
      <c r="DW4650"/>
      <c r="DX4650"/>
      <c r="DY4650"/>
      <c r="DZ4650"/>
      <c r="EA4650"/>
      <c r="EB4650"/>
      <c r="EC4650"/>
      <c r="ED4650"/>
      <c r="EE4650"/>
      <c r="EF4650"/>
      <c r="EG4650"/>
      <c r="EH4650"/>
      <c r="EI4650"/>
      <c r="EJ4650"/>
      <c r="EK4650"/>
      <c r="EL4650"/>
      <c r="EM4650"/>
      <c r="EN4650"/>
      <c r="EO4650"/>
      <c r="EP4650"/>
      <c r="EQ4650"/>
      <c r="ER4650"/>
      <c r="ES4650"/>
      <c r="ET4650"/>
      <c r="EU4650"/>
      <c r="EV4650"/>
      <c r="EW4650"/>
      <c r="EX4650"/>
      <c r="EY4650"/>
      <c r="EZ4650"/>
      <c r="FA4650"/>
      <c r="FB4650"/>
      <c r="FC4650"/>
      <c r="FD4650"/>
      <c r="FE4650"/>
      <c r="FF4650"/>
      <c r="FG4650"/>
      <c r="FH4650"/>
      <c r="FI4650"/>
      <c r="FJ4650"/>
      <c r="FK4650"/>
      <c r="FL4650"/>
      <c r="FM4650"/>
      <c r="FN4650"/>
      <c r="FO4650"/>
      <c r="FP4650"/>
      <c r="FQ4650"/>
      <c r="FR4650"/>
      <c r="FS4650"/>
      <c r="FT4650"/>
      <c r="FU4650"/>
      <c r="FV4650"/>
      <c r="FW4650"/>
      <c r="FX4650"/>
      <c r="FY4650"/>
      <c r="FZ4650"/>
      <c r="GA4650"/>
      <c r="GB4650"/>
      <c r="GC4650"/>
      <c r="GD4650"/>
      <c r="GE4650"/>
      <c r="GF4650"/>
      <c r="GG4650"/>
      <c r="GH4650"/>
      <c r="GI4650"/>
      <c r="GJ4650"/>
      <c r="GK4650"/>
      <c r="GL4650"/>
      <c r="GM4650"/>
      <c r="GN4650"/>
      <c r="GO4650"/>
      <c r="GP4650"/>
      <c r="GQ4650"/>
      <c r="GR4650"/>
      <c r="GS4650"/>
      <c r="GT4650"/>
      <c r="GU4650"/>
      <c r="GV4650"/>
      <c r="GW4650"/>
      <c r="GX4650"/>
      <c r="GY4650"/>
      <c r="GZ4650"/>
      <c r="HA4650"/>
      <c r="HB4650"/>
      <c r="HC4650"/>
      <c r="HD4650"/>
      <c r="HE4650"/>
      <c r="HF4650"/>
      <c r="HG4650"/>
      <c r="HH4650"/>
      <c r="HI4650"/>
      <c r="HJ4650"/>
      <c r="HK4650"/>
      <c r="HL4650"/>
      <c r="HM4650"/>
      <c r="HN4650"/>
      <c r="HO4650"/>
      <c r="HP4650"/>
      <c r="HQ4650"/>
      <c r="HR4650"/>
      <c r="HS4650"/>
      <c r="HT4650"/>
      <c r="HU4650"/>
      <c r="HV4650"/>
      <c r="HW4650"/>
      <c r="HX4650"/>
      <c r="HY4650"/>
      <c r="HZ4650"/>
      <c r="IA4650"/>
      <c r="IB4650"/>
      <c r="IC4650"/>
      <c r="ID4650"/>
      <c r="IE4650"/>
      <c r="IF4650"/>
      <c r="IG4650"/>
      <c r="IH4650"/>
      <c r="II4650"/>
      <c r="IJ4650"/>
      <c r="IK4650"/>
      <c r="IL4650"/>
      <c r="IM4650"/>
      <c r="IN4650"/>
      <c r="IO4650"/>
      <c r="IP4650"/>
      <c r="IQ4650"/>
      <c r="IR4650"/>
      <c r="IS4650"/>
      <c r="IT4650"/>
      <c r="IU4650"/>
      <c r="IV4650"/>
    </row>
    <row r="4651" spans="1:256" ht="12.5">
      <c r="A4651" s="308"/>
      <c r="B4651" s="65">
        <v>1</v>
      </c>
      <c r="C4651" s="66">
        <v>2</v>
      </c>
      <c r="D4651" s="76" t="s">
        <v>87</v>
      </c>
      <c r="E4651" s="77" t="s">
        <v>90</v>
      </c>
      <c r="F4651" s="76" t="s">
        <v>68</v>
      </c>
      <c r="G4651" s="78"/>
      <c r="H4651" s="96" t="s">
        <v>88</v>
      </c>
      <c r="I4651" s="107" t="s">
        <v>533</v>
      </c>
      <c r="J4651" s="81" t="s">
        <v>616</v>
      </c>
      <c r="K4651" s="72"/>
      <c r="L4651" s="72"/>
      <c r="M4651" s="72"/>
      <c r="N4651" s="72"/>
      <c r="O4651" s="72"/>
      <c r="P4651" s="72"/>
      <c r="Q4651" s="833"/>
      <c r="R4651" s="102"/>
      <c r="S4651" s="73"/>
      <c r="T4651" s="102"/>
      <c r="U4651" s="103"/>
      <c r="V4651" s="104"/>
      <c r="W4651"/>
      <c r="X4651"/>
      <c r="Y4651"/>
      <c r="Z4651"/>
      <c r="AA4651"/>
      <c r="AB4651"/>
      <c r="AC4651"/>
      <c r="AD4651"/>
      <c r="AE4651"/>
      <c r="AF4651"/>
      <c r="AG4651"/>
      <c r="AH4651"/>
      <c r="AI4651"/>
      <c r="AJ4651"/>
      <c r="AK4651"/>
      <c r="AL4651"/>
      <c r="AM4651"/>
      <c r="AN4651"/>
      <c r="AO4651"/>
      <c r="AP4651"/>
      <c r="AQ4651"/>
      <c r="AR4651"/>
      <c r="AS4651"/>
      <c r="AT4651"/>
      <c r="AU4651"/>
      <c r="AV4651"/>
      <c r="AW4651"/>
      <c r="AX4651"/>
      <c r="AY4651"/>
      <c r="AZ4651"/>
      <c r="BA4651"/>
      <c r="BB4651"/>
      <c r="BC4651"/>
      <c r="BD4651"/>
      <c r="BE4651"/>
      <c r="BF4651"/>
      <c r="BG4651"/>
      <c r="BH4651"/>
      <c r="BI4651"/>
      <c r="BJ4651"/>
      <c r="BK4651"/>
      <c r="BL4651"/>
      <c r="BM4651"/>
      <c r="BN4651"/>
      <c r="BO4651"/>
      <c r="BP4651"/>
      <c r="BQ4651"/>
      <c r="BR4651"/>
      <c r="BS4651"/>
      <c r="BT4651"/>
      <c r="BU4651"/>
      <c r="BV4651"/>
      <c r="BW4651"/>
      <c r="BX4651"/>
      <c r="BY4651"/>
      <c r="BZ4651"/>
      <c r="CA4651"/>
      <c r="CB4651"/>
      <c r="CC4651"/>
      <c r="CD4651"/>
      <c r="CE4651"/>
      <c r="CF4651"/>
      <c r="CG4651"/>
      <c r="CH4651"/>
      <c r="CI4651"/>
      <c r="CJ4651"/>
      <c r="CK4651"/>
      <c r="CL4651"/>
      <c r="CM4651"/>
      <c r="CN4651"/>
      <c r="CO4651"/>
      <c r="CP4651"/>
      <c r="CQ4651"/>
      <c r="CR4651"/>
      <c r="CS4651"/>
      <c r="CT4651"/>
      <c r="CU4651"/>
      <c r="CV4651"/>
      <c r="CW4651"/>
      <c r="CX4651"/>
      <c r="CY4651"/>
      <c r="CZ4651"/>
      <c r="DA4651"/>
      <c r="DB4651"/>
      <c r="DC4651"/>
      <c r="DD4651"/>
      <c r="DE4651"/>
      <c r="DF4651"/>
      <c r="DG4651"/>
      <c r="DH4651"/>
      <c r="DI4651"/>
      <c r="DJ4651"/>
      <c r="DK4651"/>
      <c r="DL4651"/>
      <c r="DM4651"/>
      <c r="DN4651"/>
      <c r="DO4651"/>
      <c r="DP4651"/>
      <c r="DQ4651"/>
      <c r="DR4651"/>
      <c r="DS4651"/>
      <c r="DT4651"/>
      <c r="DU4651"/>
      <c r="DV4651"/>
      <c r="DW4651"/>
      <c r="DX4651"/>
      <c r="DY4651"/>
      <c r="DZ4651"/>
      <c r="EA4651"/>
      <c r="EB4651"/>
      <c r="EC4651"/>
      <c r="ED4651"/>
      <c r="EE4651"/>
      <c r="EF4651"/>
      <c r="EG4651"/>
      <c r="EH4651"/>
      <c r="EI4651"/>
      <c r="EJ4651"/>
      <c r="EK4651"/>
      <c r="EL4651"/>
      <c r="EM4651"/>
      <c r="EN4651"/>
      <c r="EO4651"/>
      <c r="EP4651"/>
      <c r="EQ4651"/>
      <c r="ER4651"/>
      <c r="ES4651"/>
      <c r="ET4651"/>
      <c r="EU4651"/>
      <c r="EV4651"/>
      <c r="EW4651"/>
      <c r="EX4651"/>
      <c r="EY4651"/>
      <c r="EZ4651"/>
      <c r="FA4651"/>
      <c r="FB4651"/>
      <c r="FC4651"/>
      <c r="FD4651"/>
      <c r="FE4651"/>
      <c r="FF4651"/>
      <c r="FG4651"/>
      <c r="FH4651"/>
      <c r="FI4651"/>
      <c r="FJ4651"/>
      <c r="FK4651"/>
      <c r="FL4651"/>
      <c r="FM4651"/>
      <c r="FN4651"/>
      <c r="FO4651"/>
      <c r="FP4651"/>
      <c r="FQ4651"/>
      <c r="FR4651"/>
      <c r="FS4651"/>
      <c r="FT4651"/>
      <c r="FU4651"/>
      <c r="FV4651"/>
      <c r="FW4651"/>
      <c r="FX4651"/>
      <c r="FY4651"/>
      <c r="FZ4651"/>
      <c r="GA4651"/>
      <c r="GB4651"/>
      <c r="GC4651"/>
      <c r="GD4651"/>
      <c r="GE4651"/>
      <c r="GF4651"/>
      <c r="GG4651"/>
      <c r="GH4651"/>
      <c r="GI4651"/>
      <c r="GJ4651"/>
      <c r="GK4651"/>
      <c r="GL4651"/>
      <c r="GM4651"/>
      <c r="GN4651"/>
      <c r="GO4651"/>
      <c r="GP4651"/>
      <c r="GQ4651"/>
      <c r="GR4651"/>
      <c r="GS4651"/>
      <c r="GT4651"/>
      <c r="GU4651"/>
      <c r="GV4651"/>
      <c r="GW4651"/>
      <c r="GX4651"/>
      <c r="GY4651"/>
      <c r="GZ4651"/>
      <c r="HA4651"/>
      <c r="HB4651"/>
      <c r="HC4651"/>
      <c r="HD4651"/>
      <c r="HE4651"/>
      <c r="HF4651"/>
      <c r="HG4651"/>
      <c r="HH4651"/>
      <c r="HI4651"/>
      <c r="HJ4651"/>
      <c r="HK4651"/>
      <c r="HL4651"/>
      <c r="HM4651"/>
      <c r="HN4651"/>
      <c r="HO4651"/>
      <c r="HP4651"/>
      <c r="HQ4651"/>
      <c r="HR4651"/>
      <c r="HS4651"/>
      <c r="HT4651"/>
      <c r="HU4651"/>
      <c r="HV4651"/>
      <c r="HW4651"/>
      <c r="HX4651"/>
      <c r="HY4651"/>
      <c r="HZ4651"/>
      <c r="IA4651"/>
      <c r="IB4651"/>
      <c r="IC4651"/>
      <c r="ID4651"/>
      <c r="IE4651"/>
      <c r="IF4651"/>
      <c r="IG4651"/>
      <c r="IH4651"/>
      <c r="II4651"/>
      <c r="IJ4651"/>
      <c r="IK4651"/>
      <c r="IL4651"/>
      <c r="IM4651"/>
      <c r="IN4651"/>
      <c r="IO4651"/>
      <c r="IP4651"/>
      <c r="IQ4651"/>
      <c r="IR4651"/>
      <c r="IS4651"/>
      <c r="IT4651"/>
      <c r="IU4651"/>
      <c r="IV4651"/>
    </row>
    <row r="4652" spans="1:256" ht="12.5">
      <c r="A4652" s="308"/>
      <c r="B4652" s="65">
        <v>1</v>
      </c>
      <c r="C4652" s="66">
        <f>IF(E4652="A",4,IF(E4652="B",3,IF(E4652="C",2,IF(E4652="D",1,0))))</f>
        <v>1</v>
      </c>
      <c r="D4652" s="76" t="s">
        <v>68</v>
      </c>
      <c r="E4652" s="99" t="s">
        <v>70</v>
      </c>
      <c r="F4652" s="76" t="s">
        <v>87</v>
      </c>
      <c r="G4652" s="78"/>
      <c r="H4652" s="96" t="s">
        <v>119</v>
      </c>
      <c r="I4652" s="107" t="s">
        <v>4981</v>
      </c>
      <c r="J4652" s="81" t="s">
        <v>6111</v>
      </c>
      <c r="K4652" s="72"/>
      <c r="L4652" s="72"/>
      <c r="M4652" s="72"/>
      <c r="N4652" s="72"/>
      <c r="O4652" s="72"/>
      <c r="P4652" s="72"/>
      <c r="Q4652" s="833"/>
      <c r="R4652" s="102"/>
      <c r="S4652" s="73"/>
      <c r="T4652" s="102"/>
      <c r="U4652" s="103"/>
      <c r="V4652" s="104"/>
      <c r="W4652"/>
      <c r="X4652"/>
      <c r="Y4652"/>
      <c r="Z4652"/>
      <c r="AA4652"/>
      <c r="AB4652"/>
      <c r="AC4652"/>
      <c r="AD4652"/>
      <c r="AE4652"/>
      <c r="AF4652"/>
      <c r="AG4652"/>
      <c r="AH4652"/>
      <c r="AI4652"/>
      <c r="AJ4652"/>
      <c r="AK4652"/>
      <c r="AL4652"/>
      <c r="AM4652"/>
      <c r="AN4652"/>
      <c r="AO4652"/>
      <c r="AP4652"/>
      <c r="AQ4652"/>
      <c r="AR4652"/>
      <c r="AS4652"/>
      <c r="AT4652"/>
      <c r="AU4652"/>
      <c r="AV4652"/>
      <c r="AW4652"/>
      <c r="AX4652"/>
      <c r="AY4652"/>
      <c r="AZ4652"/>
      <c r="BA4652"/>
      <c r="BB4652"/>
      <c r="BC4652"/>
      <c r="BD4652"/>
      <c r="BE4652"/>
      <c r="BF4652"/>
      <c r="BG4652"/>
      <c r="BH4652"/>
      <c r="BI4652"/>
      <c r="BJ4652"/>
      <c r="BK4652"/>
      <c r="BL4652"/>
      <c r="BM4652"/>
      <c r="BN4652"/>
      <c r="BO4652"/>
      <c r="BP4652"/>
      <c r="BQ4652"/>
      <c r="BR4652"/>
      <c r="BS4652"/>
      <c r="BT4652"/>
      <c r="BU4652"/>
      <c r="BV4652"/>
      <c r="BW4652"/>
      <c r="BX4652"/>
      <c r="BY4652"/>
      <c r="BZ4652"/>
      <c r="CA4652"/>
      <c r="CB4652"/>
      <c r="CC4652"/>
      <c r="CD4652"/>
      <c r="CE4652"/>
      <c r="CF4652"/>
      <c r="CG4652"/>
      <c r="CH4652"/>
      <c r="CI4652"/>
      <c r="CJ4652"/>
      <c r="CK4652"/>
      <c r="CL4652"/>
      <c r="CM4652"/>
      <c r="CN4652"/>
      <c r="CO4652"/>
      <c r="CP4652"/>
      <c r="CQ4652"/>
      <c r="CR4652"/>
      <c r="CS4652"/>
      <c r="CT4652"/>
      <c r="CU4652"/>
      <c r="CV4652"/>
      <c r="CW4652"/>
      <c r="CX4652"/>
      <c r="CY4652"/>
      <c r="CZ4652"/>
      <c r="DA4652"/>
      <c r="DB4652"/>
      <c r="DC4652"/>
      <c r="DD4652"/>
      <c r="DE4652"/>
      <c r="DF4652"/>
      <c r="DG4652"/>
      <c r="DH4652"/>
      <c r="DI4652"/>
      <c r="DJ4652"/>
      <c r="DK4652"/>
      <c r="DL4652"/>
      <c r="DM4652"/>
      <c r="DN4652"/>
      <c r="DO4652"/>
      <c r="DP4652"/>
      <c r="DQ4652"/>
      <c r="DR4652"/>
      <c r="DS4652"/>
      <c r="DT4652"/>
      <c r="DU4652"/>
      <c r="DV4652"/>
      <c r="DW4652"/>
      <c r="DX4652"/>
      <c r="DY4652"/>
      <c r="DZ4652"/>
      <c r="EA4652"/>
      <c r="EB4652"/>
      <c r="EC4652"/>
      <c r="ED4652"/>
      <c r="EE4652"/>
      <c r="EF4652"/>
      <c r="EG4652"/>
      <c r="EH4652"/>
      <c r="EI4652"/>
      <c r="EJ4652"/>
      <c r="EK4652"/>
      <c r="EL4652"/>
      <c r="EM4652"/>
      <c r="EN4652"/>
      <c r="EO4652"/>
      <c r="EP4652"/>
      <c r="EQ4652"/>
      <c r="ER4652"/>
      <c r="ES4652"/>
      <c r="ET4652"/>
      <c r="EU4652"/>
      <c r="EV4652"/>
      <c r="EW4652"/>
      <c r="EX4652"/>
      <c r="EY4652"/>
      <c r="EZ4652"/>
      <c r="FA4652"/>
      <c r="FB4652"/>
      <c r="FC4652"/>
      <c r="FD4652"/>
      <c r="FE4652"/>
      <c r="FF4652"/>
      <c r="FG4652"/>
      <c r="FH4652"/>
      <c r="FI4652"/>
      <c r="FJ4652"/>
      <c r="FK4652"/>
      <c r="FL4652"/>
      <c r="FM4652"/>
      <c r="FN4652"/>
      <c r="FO4652"/>
      <c r="FP4652"/>
      <c r="FQ4652"/>
      <c r="FR4652"/>
      <c r="FS4652"/>
      <c r="FT4652"/>
      <c r="FU4652"/>
      <c r="FV4652"/>
      <c r="FW4652"/>
      <c r="FX4652"/>
      <c r="FY4652"/>
      <c r="FZ4652"/>
      <c r="GA4652"/>
      <c r="GB4652"/>
      <c r="GC4652"/>
      <c r="GD4652"/>
      <c r="GE4652"/>
      <c r="GF4652"/>
      <c r="GG4652"/>
      <c r="GH4652"/>
      <c r="GI4652"/>
      <c r="GJ4652"/>
      <c r="GK4652"/>
      <c r="GL4652"/>
      <c r="GM4652"/>
      <c r="GN4652"/>
      <c r="GO4652"/>
      <c r="GP4652"/>
      <c r="GQ4652"/>
      <c r="GR4652"/>
      <c r="GS4652"/>
      <c r="GT4652"/>
      <c r="GU4652"/>
      <c r="GV4652"/>
      <c r="GW4652"/>
      <c r="GX4652"/>
      <c r="GY4652"/>
      <c r="GZ4652"/>
      <c r="HA4652"/>
      <c r="HB4652"/>
      <c r="HC4652"/>
      <c r="HD4652"/>
      <c r="HE4652"/>
      <c r="HF4652"/>
      <c r="HG4652"/>
      <c r="HH4652"/>
      <c r="HI4652"/>
      <c r="HJ4652"/>
      <c r="HK4652"/>
      <c r="HL4652"/>
      <c r="HM4652"/>
      <c r="HN4652"/>
      <c r="HO4652"/>
      <c r="HP4652"/>
      <c r="HQ4652"/>
      <c r="HR4652"/>
      <c r="HS4652"/>
      <c r="HT4652"/>
      <c r="HU4652"/>
      <c r="HV4652"/>
      <c r="HW4652"/>
      <c r="HX4652"/>
      <c r="HY4652"/>
      <c r="HZ4652"/>
      <c r="IA4652"/>
      <c r="IB4652"/>
      <c r="IC4652"/>
      <c r="ID4652"/>
      <c r="IE4652"/>
      <c r="IF4652"/>
      <c r="IG4652"/>
      <c r="IH4652"/>
      <c r="II4652"/>
      <c r="IJ4652"/>
      <c r="IK4652"/>
      <c r="IL4652"/>
      <c r="IM4652"/>
      <c r="IN4652"/>
      <c r="IO4652"/>
      <c r="IP4652"/>
      <c r="IQ4652"/>
      <c r="IR4652"/>
      <c r="IS4652"/>
      <c r="IT4652"/>
      <c r="IU4652"/>
      <c r="IV4652"/>
    </row>
    <row r="4653" spans="1:256" ht="12.5">
      <c r="A4653" s="308"/>
      <c r="B4653" s="65">
        <v>1</v>
      </c>
      <c r="C4653" s="66">
        <f>IF(E4653="A",1,IF(E4653="B",1,0))</f>
        <v>1</v>
      </c>
      <c r="D4653" s="655" t="s">
        <v>87</v>
      </c>
      <c r="E4653" s="655" t="s">
        <v>87</v>
      </c>
      <c r="F4653" s="659" t="s">
        <v>90</v>
      </c>
      <c r="G4653" s="78"/>
      <c r="H4653" s="96" t="s">
        <v>140</v>
      </c>
      <c r="I4653" s="107" t="s">
        <v>4982</v>
      </c>
      <c r="J4653" s="81"/>
      <c r="K4653" s="72"/>
      <c r="L4653" s="72"/>
      <c r="M4653" s="72"/>
      <c r="N4653" s="72"/>
      <c r="O4653" s="72"/>
      <c r="P4653" s="72"/>
      <c r="Q4653" s="833"/>
      <c r="R4653" s="102"/>
      <c r="S4653" s="73"/>
      <c r="T4653" s="102"/>
      <c r="U4653" s="103"/>
      <c r="V4653" s="104"/>
      <c r="W4653"/>
      <c r="X4653"/>
      <c r="Y4653"/>
      <c r="Z4653"/>
      <c r="AA4653"/>
      <c r="AB4653"/>
      <c r="AC4653"/>
      <c r="AD4653"/>
      <c r="AE4653"/>
      <c r="AF4653"/>
      <c r="AG4653"/>
      <c r="AH4653"/>
      <c r="AI4653"/>
      <c r="AJ4653"/>
      <c r="AK4653"/>
      <c r="AL4653"/>
      <c r="AM4653"/>
      <c r="AN4653"/>
      <c r="AO4653"/>
      <c r="AP4653"/>
      <c r="AQ4653"/>
      <c r="AR4653"/>
      <c r="AS4653"/>
      <c r="AT4653"/>
      <c r="AU4653"/>
      <c r="AV4653"/>
      <c r="AW4653"/>
      <c r="AX4653"/>
      <c r="AY4653"/>
      <c r="AZ4653"/>
      <c r="BA4653"/>
      <c r="BB4653"/>
      <c r="BC4653"/>
      <c r="BD4653"/>
      <c r="BE4653"/>
      <c r="BF4653"/>
      <c r="BG4653"/>
      <c r="BH4653"/>
      <c r="BI4653"/>
      <c r="BJ4653"/>
      <c r="BK4653"/>
      <c r="BL4653"/>
      <c r="BM4653"/>
      <c r="BN4653"/>
      <c r="BO4653"/>
      <c r="BP4653"/>
      <c r="BQ4653"/>
      <c r="BR4653"/>
      <c r="BS4653"/>
      <c r="BT4653"/>
      <c r="BU4653"/>
      <c r="BV4653"/>
      <c r="BW4653"/>
      <c r="BX4653"/>
      <c r="BY4653"/>
      <c r="BZ4653"/>
      <c r="CA4653"/>
      <c r="CB4653"/>
      <c r="CC4653"/>
      <c r="CD4653"/>
      <c r="CE4653"/>
      <c r="CF4653"/>
      <c r="CG4653"/>
      <c r="CH4653"/>
      <c r="CI4653"/>
      <c r="CJ4653"/>
      <c r="CK4653"/>
      <c r="CL4653"/>
      <c r="CM4653"/>
      <c r="CN4653"/>
      <c r="CO4653"/>
      <c r="CP4653"/>
      <c r="CQ4653"/>
      <c r="CR4653"/>
      <c r="CS4653"/>
      <c r="CT4653"/>
      <c r="CU4653"/>
      <c r="CV4653"/>
      <c r="CW4653"/>
      <c r="CX4653"/>
      <c r="CY4653"/>
      <c r="CZ4653"/>
      <c r="DA4653"/>
      <c r="DB4653"/>
      <c r="DC4653"/>
      <c r="DD4653"/>
      <c r="DE4653"/>
      <c r="DF4653"/>
      <c r="DG4653"/>
      <c r="DH4653"/>
      <c r="DI4653"/>
      <c r="DJ4653"/>
      <c r="DK4653"/>
      <c r="DL4653"/>
      <c r="DM4653"/>
      <c r="DN4653"/>
      <c r="DO4653"/>
      <c r="DP4653"/>
      <c r="DQ4653"/>
      <c r="DR4653"/>
      <c r="DS4653"/>
      <c r="DT4653"/>
      <c r="DU4653"/>
      <c r="DV4653"/>
      <c r="DW4653"/>
      <c r="DX4653"/>
      <c r="DY4653"/>
      <c r="DZ4653"/>
      <c r="EA4653"/>
      <c r="EB4653"/>
      <c r="EC4653"/>
      <c r="ED4653"/>
      <c r="EE4653"/>
      <c r="EF4653"/>
      <c r="EG4653"/>
      <c r="EH4653"/>
      <c r="EI4653"/>
      <c r="EJ4653"/>
      <c r="EK4653"/>
      <c r="EL4653"/>
      <c r="EM4653"/>
      <c r="EN4653"/>
      <c r="EO4653"/>
      <c r="EP4653"/>
      <c r="EQ4653"/>
      <c r="ER4653"/>
      <c r="ES4653"/>
      <c r="ET4653"/>
      <c r="EU4653"/>
      <c r="EV4653"/>
      <c r="EW4653"/>
      <c r="EX4653"/>
      <c r="EY4653"/>
      <c r="EZ4653"/>
      <c r="FA4653"/>
      <c r="FB4653"/>
      <c r="FC4653"/>
      <c r="FD4653"/>
      <c r="FE4653"/>
      <c r="FF4653"/>
      <c r="FG4653"/>
      <c r="FH4653"/>
      <c r="FI4653"/>
      <c r="FJ4653"/>
      <c r="FK4653"/>
      <c r="FL4653"/>
      <c r="FM4653"/>
      <c r="FN4653"/>
      <c r="FO4653"/>
      <c r="FP4653"/>
      <c r="FQ4653"/>
      <c r="FR4653"/>
      <c r="FS4653"/>
      <c r="FT4653"/>
      <c r="FU4653"/>
      <c r="FV4653"/>
      <c r="FW4653"/>
      <c r="FX4653"/>
      <c r="FY4653"/>
      <c r="FZ4653"/>
      <c r="GA4653"/>
      <c r="GB4653"/>
      <c r="GC4653"/>
      <c r="GD4653"/>
      <c r="GE4653"/>
      <c r="GF4653"/>
      <c r="GG4653"/>
      <c r="GH4653"/>
      <c r="GI4653"/>
      <c r="GJ4653"/>
      <c r="GK4653"/>
      <c r="GL4653"/>
      <c r="GM4653"/>
      <c r="GN4653"/>
      <c r="GO4653"/>
      <c r="GP4653"/>
      <c r="GQ4653"/>
      <c r="GR4653"/>
      <c r="GS4653"/>
      <c r="GT4653"/>
      <c r="GU4653"/>
      <c r="GV4653"/>
      <c r="GW4653"/>
      <c r="GX4653"/>
      <c r="GY4653"/>
      <c r="GZ4653"/>
      <c r="HA4653"/>
      <c r="HB4653"/>
      <c r="HC4653"/>
      <c r="HD4653"/>
      <c r="HE4653"/>
      <c r="HF4653"/>
      <c r="HG4653"/>
      <c r="HH4653"/>
      <c r="HI4653"/>
      <c r="HJ4653"/>
      <c r="HK4653"/>
      <c r="HL4653"/>
      <c r="HM4653"/>
      <c r="HN4653"/>
      <c r="HO4653"/>
      <c r="HP4653"/>
      <c r="HQ4653"/>
      <c r="HR4653"/>
      <c r="HS4653"/>
      <c r="HT4653"/>
      <c r="HU4653"/>
      <c r="HV4653"/>
      <c r="HW4653"/>
      <c r="HX4653"/>
      <c r="HY4653"/>
      <c r="HZ4653"/>
      <c r="IA4653"/>
      <c r="IB4653"/>
      <c r="IC4653"/>
      <c r="ID4653"/>
      <c r="IE4653"/>
      <c r="IF4653"/>
      <c r="IG4653"/>
      <c r="IH4653"/>
      <c r="II4653"/>
      <c r="IJ4653"/>
      <c r="IK4653"/>
      <c r="IL4653"/>
      <c r="IM4653"/>
      <c r="IN4653"/>
      <c r="IO4653"/>
      <c r="IP4653"/>
      <c r="IQ4653"/>
      <c r="IR4653"/>
      <c r="IS4653"/>
      <c r="IT4653"/>
      <c r="IU4653"/>
      <c r="IV4653"/>
    </row>
    <row r="4654" spans="1:256" ht="12.5">
      <c r="A4654" s="308"/>
      <c r="B4654" s="65">
        <v>1</v>
      </c>
      <c r="C4654" s="66">
        <f>IF(E4654="A",1,IF(E4654="B",1,0))</f>
        <v>1</v>
      </c>
      <c r="D4654" s="77" t="s">
        <v>90</v>
      </c>
      <c r="E4654" s="76" t="s">
        <v>87</v>
      </c>
      <c r="F4654" s="99" t="s">
        <v>70</v>
      </c>
      <c r="G4654" s="78"/>
      <c r="H4654" s="96" t="s">
        <v>140</v>
      </c>
      <c r="I4654" s="107" t="s">
        <v>4983</v>
      </c>
      <c r="J4654" s="81" t="s">
        <v>7</v>
      </c>
      <c r="K4654" s="72"/>
      <c r="L4654" s="72"/>
      <c r="M4654" s="72"/>
      <c r="N4654" s="72"/>
      <c r="O4654" s="72"/>
      <c r="P4654" s="72"/>
      <c r="Q4654" s="833"/>
      <c r="R4654" s="102"/>
      <c r="S4654" s="73"/>
      <c r="T4654" s="102"/>
      <c r="U4654" s="103"/>
      <c r="V4654" s="104"/>
      <c r="W4654" s="55"/>
      <c r="X4654" s="55"/>
      <c r="Y4654" s="55"/>
      <c r="Z4654" s="55"/>
      <c r="AA4654" s="55"/>
      <c r="AB4654" s="55"/>
      <c r="AC4654" s="55"/>
      <c r="AD4654" s="55"/>
      <c r="AE4654" s="55"/>
      <c r="AF4654" s="55"/>
      <c r="AG4654" s="55"/>
      <c r="AH4654" s="55"/>
      <c r="AI4654" s="55"/>
      <c r="AJ4654" s="55"/>
      <c r="AK4654" s="55"/>
      <c r="AL4654" s="55"/>
      <c r="AM4654" s="55"/>
      <c r="AN4654" s="55"/>
      <c r="AO4654" s="55"/>
      <c r="AP4654" s="55"/>
      <c r="AQ4654" s="55"/>
      <c r="AR4654" s="55"/>
      <c r="AS4654" s="55"/>
      <c r="AT4654" s="55"/>
      <c r="AU4654" s="55"/>
      <c r="AV4654" s="55"/>
      <c r="AW4654" s="55"/>
      <c r="AX4654" s="55"/>
      <c r="AY4654" s="55"/>
      <c r="AZ4654" s="55"/>
      <c r="BA4654" s="55"/>
      <c r="BB4654" s="55"/>
      <c r="BC4654" s="55"/>
      <c r="BD4654" s="55"/>
      <c r="BE4654" s="55"/>
      <c r="BF4654" s="55"/>
      <c r="BG4654" s="55"/>
      <c r="BH4654" s="55"/>
      <c r="BI4654" s="55"/>
      <c r="BJ4654" s="55"/>
      <c r="BK4654" s="55"/>
      <c r="BL4654" s="55"/>
      <c r="BM4654" s="55"/>
      <c r="BN4654" s="55"/>
      <c r="BO4654" s="55"/>
      <c r="BP4654" s="55"/>
      <c r="BQ4654" s="55"/>
      <c r="BR4654" s="55"/>
      <c r="BS4654" s="55"/>
      <c r="BT4654" s="55"/>
      <c r="BU4654" s="55"/>
      <c r="BV4654" s="55"/>
      <c r="BW4654" s="55"/>
      <c r="BX4654" s="55"/>
      <c r="BY4654" s="55"/>
      <c r="BZ4654" s="55"/>
      <c r="CA4654" s="55"/>
      <c r="CB4654" s="55"/>
      <c r="CC4654" s="55"/>
      <c r="CD4654" s="55"/>
      <c r="CE4654" s="55"/>
      <c r="CF4654" s="55"/>
      <c r="CG4654" s="55"/>
      <c r="CH4654" s="55"/>
      <c r="CI4654" s="55"/>
      <c r="CJ4654" s="55"/>
      <c r="CK4654" s="55"/>
      <c r="CL4654" s="55"/>
      <c r="CM4654" s="55"/>
      <c r="CN4654" s="55"/>
      <c r="CO4654" s="55"/>
      <c r="CP4654" s="55"/>
      <c r="CQ4654" s="55"/>
      <c r="CR4654" s="55"/>
      <c r="CS4654" s="55"/>
      <c r="CT4654" s="55"/>
      <c r="CU4654" s="55"/>
      <c r="CV4654" s="55"/>
      <c r="CW4654" s="55"/>
      <c r="CX4654" s="55"/>
      <c r="CY4654" s="55"/>
      <c r="CZ4654" s="55"/>
      <c r="DA4654" s="55"/>
      <c r="DB4654" s="55"/>
      <c r="DC4654" s="55"/>
      <c r="DD4654" s="55"/>
      <c r="DE4654" s="55"/>
      <c r="DF4654" s="55"/>
      <c r="DG4654" s="55"/>
      <c r="DH4654" s="55"/>
      <c r="DI4654" s="55"/>
      <c r="DJ4654" s="55"/>
      <c r="DK4654" s="55"/>
      <c r="DL4654" s="55"/>
      <c r="DM4654" s="55"/>
      <c r="DN4654" s="55"/>
      <c r="DO4654" s="55"/>
      <c r="DP4654" s="55"/>
      <c r="DQ4654" s="55"/>
      <c r="DR4654" s="55"/>
      <c r="DS4654" s="55"/>
      <c r="DT4654" s="55"/>
      <c r="DU4654" s="55"/>
      <c r="DV4654" s="55"/>
      <c r="DW4654" s="55"/>
      <c r="DX4654" s="55"/>
      <c r="DY4654" s="55"/>
      <c r="DZ4654" s="55"/>
      <c r="EA4654" s="55"/>
      <c r="EB4654" s="55"/>
      <c r="EC4654" s="55"/>
      <c r="ED4654" s="55"/>
      <c r="EE4654" s="55"/>
      <c r="EF4654" s="55"/>
      <c r="EG4654" s="55"/>
      <c r="EH4654" s="55"/>
      <c r="EI4654" s="55"/>
      <c r="EJ4654" s="55"/>
      <c r="EK4654" s="55"/>
      <c r="EL4654" s="55"/>
      <c r="EM4654" s="55"/>
      <c r="EN4654" s="55"/>
      <c r="EO4654" s="55"/>
      <c r="EP4654" s="55"/>
      <c r="EQ4654" s="55"/>
      <c r="ER4654" s="55"/>
      <c r="ES4654" s="55"/>
      <c r="ET4654" s="55"/>
      <c r="EU4654" s="55"/>
      <c r="EV4654" s="55"/>
      <c r="EW4654" s="55"/>
      <c r="EX4654" s="55"/>
      <c r="EY4654" s="55"/>
      <c r="EZ4654" s="55"/>
      <c r="FA4654" s="55"/>
      <c r="FB4654" s="55"/>
      <c r="FC4654" s="55"/>
      <c r="FD4654" s="55"/>
      <c r="FE4654" s="55"/>
      <c r="FF4654" s="55"/>
      <c r="FG4654" s="55"/>
      <c r="FH4654" s="55"/>
      <c r="FI4654" s="55"/>
      <c r="FJ4654" s="55"/>
      <c r="FK4654" s="55"/>
      <c r="FL4654" s="55"/>
      <c r="FM4654" s="55"/>
      <c r="FN4654" s="55"/>
      <c r="FO4654" s="55"/>
      <c r="FP4654" s="55"/>
      <c r="FQ4654" s="55"/>
      <c r="FR4654" s="55"/>
      <c r="FS4654" s="55"/>
      <c r="FT4654" s="55"/>
      <c r="FU4654" s="55"/>
      <c r="FV4654" s="55"/>
      <c r="FW4654" s="55"/>
      <c r="FX4654" s="55"/>
      <c r="FY4654" s="55"/>
      <c r="FZ4654" s="55"/>
      <c r="GA4654" s="55"/>
      <c r="GB4654" s="55"/>
      <c r="GC4654" s="55"/>
      <c r="GD4654" s="55"/>
      <c r="GE4654" s="55"/>
      <c r="GF4654" s="55"/>
      <c r="GG4654" s="55"/>
      <c r="GH4654" s="55"/>
      <c r="GI4654" s="55"/>
      <c r="GJ4654" s="55"/>
      <c r="GK4654" s="55"/>
      <c r="GL4654" s="55"/>
      <c r="GM4654" s="55"/>
      <c r="GN4654" s="55"/>
      <c r="GO4654" s="55"/>
      <c r="GP4654" s="55"/>
      <c r="GQ4654" s="55"/>
      <c r="GR4654" s="55"/>
      <c r="GS4654" s="55"/>
      <c r="GT4654" s="55"/>
      <c r="GU4654" s="55"/>
      <c r="GV4654" s="55"/>
      <c r="GW4654" s="55"/>
      <c r="GX4654" s="55"/>
      <c r="GY4654" s="55"/>
      <c r="GZ4654" s="55"/>
      <c r="HA4654" s="55"/>
      <c r="HB4654" s="55"/>
      <c r="HC4654" s="55"/>
      <c r="HD4654" s="55"/>
      <c r="HE4654" s="55"/>
      <c r="HF4654" s="55"/>
      <c r="HG4654" s="55"/>
      <c r="HH4654" s="55"/>
      <c r="HI4654" s="55"/>
      <c r="HJ4654" s="55"/>
      <c r="HK4654" s="55"/>
      <c r="HL4654" s="55"/>
      <c r="HM4654" s="55"/>
      <c r="HN4654" s="55"/>
      <c r="HO4654" s="55"/>
      <c r="HP4654" s="55"/>
      <c r="HQ4654" s="55"/>
      <c r="HR4654" s="55"/>
      <c r="HS4654" s="55"/>
      <c r="HT4654" s="55"/>
      <c r="HU4654" s="55"/>
      <c r="HV4654" s="55"/>
      <c r="HW4654" s="55"/>
      <c r="HX4654" s="55"/>
      <c r="HY4654" s="55"/>
      <c r="HZ4654" s="55"/>
      <c r="IA4654" s="55"/>
      <c r="IB4654" s="55"/>
      <c r="IC4654" s="55"/>
      <c r="ID4654" s="55"/>
      <c r="IE4654" s="55"/>
      <c r="IF4654" s="55"/>
      <c r="IG4654" s="55"/>
      <c r="IH4654" s="55"/>
      <c r="II4654" s="55"/>
      <c r="IJ4654" s="55"/>
      <c r="IK4654" s="55"/>
      <c r="IL4654" s="55"/>
      <c r="IM4654" s="55"/>
      <c r="IN4654" s="55"/>
      <c r="IO4654" s="55"/>
      <c r="IP4654" s="55"/>
      <c r="IQ4654" s="55"/>
      <c r="IR4654" s="55"/>
      <c r="IS4654" s="55"/>
      <c r="IT4654" s="55"/>
      <c r="IU4654" s="55"/>
      <c r="IV4654" s="55"/>
    </row>
    <row r="4655" spans="1:256" ht="12.5">
      <c r="A4655" s="308"/>
      <c r="B4655" s="65">
        <v>1</v>
      </c>
      <c r="C4655" s="66">
        <f>IF(E4655="A",1,IF(E4655="B",1,0))</f>
        <v>0</v>
      </c>
      <c r="D4655" s="659" t="s">
        <v>90</v>
      </c>
      <c r="E4655" s="659" t="s">
        <v>90</v>
      </c>
      <c r="F4655" s="655" t="s">
        <v>87</v>
      </c>
      <c r="G4655" s="78"/>
      <c r="H4655" s="96" t="s">
        <v>122</v>
      </c>
      <c r="I4655" s="107" t="s">
        <v>4984</v>
      </c>
      <c r="J4655" s="81"/>
      <c r="K4655" s="72"/>
      <c r="L4655" s="72"/>
      <c r="M4655" s="72"/>
      <c r="N4655" s="72"/>
      <c r="O4655" s="72"/>
      <c r="P4655" s="72"/>
      <c r="Q4655" s="833"/>
      <c r="R4655" s="102"/>
      <c r="S4655" s="73"/>
      <c r="T4655" s="102"/>
      <c r="U4655" s="103"/>
      <c r="V4655" s="104"/>
      <c r="W4655"/>
      <c r="X4655"/>
      <c r="Y4655"/>
      <c r="Z4655"/>
      <c r="AA4655"/>
      <c r="AB4655"/>
      <c r="AC4655"/>
      <c r="AD4655"/>
      <c r="AE4655"/>
      <c r="AF4655"/>
      <c r="AG4655"/>
      <c r="AH4655"/>
      <c r="AI4655"/>
      <c r="AJ4655"/>
      <c r="AK4655"/>
      <c r="AL4655"/>
      <c r="AM4655"/>
      <c r="AN4655"/>
      <c r="AO4655"/>
      <c r="AP4655"/>
      <c r="AQ4655"/>
      <c r="AR4655"/>
      <c r="AS4655"/>
      <c r="AT4655"/>
      <c r="AU4655"/>
      <c r="AV4655"/>
      <c r="AW4655"/>
      <c r="AX4655"/>
      <c r="AY4655"/>
      <c r="AZ4655"/>
      <c r="BA4655"/>
      <c r="BB4655"/>
      <c r="BC4655"/>
      <c r="BD4655"/>
      <c r="BE4655"/>
      <c r="BF4655"/>
      <c r="BG4655"/>
      <c r="BH4655"/>
      <c r="BI4655"/>
      <c r="BJ4655"/>
      <c r="BK4655"/>
      <c r="BL4655"/>
      <c r="BM4655"/>
      <c r="BN4655"/>
      <c r="BO4655"/>
      <c r="BP4655"/>
      <c r="BQ4655"/>
      <c r="BR4655"/>
      <c r="BS4655"/>
      <c r="BT4655"/>
      <c r="BU4655"/>
      <c r="BV4655"/>
      <c r="BW4655"/>
      <c r="BX4655"/>
      <c r="BY4655"/>
      <c r="BZ4655"/>
      <c r="CA4655"/>
      <c r="CB4655"/>
      <c r="CC4655"/>
      <c r="CD4655"/>
      <c r="CE4655"/>
      <c r="CF4655"/>
      <c r="CG4655"/>
      <c r="CH4655"/>
      <c r="CI4655"/>
      <c r="CJ4655"/>
      <c r="CK4655"/>
      <c r="CL4655"/>
      <c r="CM4655"/>
      <c r="CN4655"/>
      <c r="CO4655"/>
      <c r="CP4655"/>
      <c r="CQ4655"/>
      <c r="CR4655"/>
      <c r="CS4655"/>
      <c r="CT4655"/>
      <c r="CU4655"/>
      <c r="CV4655"/>
      <c r="CW4655"/>
      <c r="CX4655"/>
      <c r="CY4655"/>
      <c r="CZ4655"/>
      <c r="DA4655"/>
      <c r="DB4655"/>
      <c r="DC4655"/>
      <c r="DD4655"/>
      <c r="DE4655"/>
      <c r="DF4655"/>
      <c r="DG4655"/>
      <c r="DH4655"/>
      <c r="DI4655"/>
      <c r="DJ4655"/>
      <c r="DK4655"/>
      <c r="DL4655"/>
      <c r="DM4655"/>
      <c r="DN4655"/>
      <c r="DO4655"/>
      <c r="DP4655"/>
      <c r="DQ4655"/>
      <c r="DR4655"/>
      <c r="DS4655"/>
      <c r="DT4655"/>
      <c r="DU4655"/>
      <c r="DV4655"/>
      <c r="DW4655"/>
      <c r="DX4655"/>
      <c r="DY4655"/>
      <c r="DZ4655"/>
      <c r="EA4655"/>
      <c r="EB4655"/>
      <c r="EC4655"/>
      <c r="ED4655"/>
      <c r="EE4655"/>
      <c r="EF4655"/>
      <c r="EG4655"/>
      <c r="EH4655"/>
      <c r="EI4655"/>
      <c r="EJ4655"/>
      <c r="EK4655"/>
      <c r="EL4655"/>
      <c r="EM4655"/>
      <c r="EN4655"/>
      <c r="EO4655"/>
      <c r="EP4655"/>
      <c r="EQ4655"/>
      <c r="ER4655"/>
      <c r="ES4655"/>
      <c r="ET4655"/>
      <c r="EU4655"/>
      <c r="EV4655"/>
      <c r="EW4655"/>
      <c r="EX4655"/>
      <c r="EY4655"/>
      <c r="EZ4655"/>
      <c r="FA4655"/>
      <c r="FB4655"/>
      <c r="FC4655"/>
      <c r="FD4655"/>
      <c r="FE4655"/>
      <c r="FF4655"/>
      <c r="FG4655"/>
      <c r="FH4655"/>
      <c r="FI4655"/>
      <c r="FJ4655"/>
      <c r="FK4655"/>
      <c r="FL4655"/>
      <c r="FM4655"/>
      <c r="FN4655"/>
      <c r="FO4655"/>
      <c r="FP4655"/>
      <c r="FQ4655"/>
      <c r="FR4655"/>
      <c r="FS4655"/>
      <c r="FT4655"/>
      <c r="FU4655"/>
      <c r="FV4655"/>
      <c r="FW4655"/>
      <c r="FX4655"/>
      <c r="FY4655"/>
      <c r="FZ4655"/>
      <c r="GA4655"/>
      <c r="GB4655"/>
      <c r="GC4655"/>
      <c r="GD4655"/>
      <c r="GE4655"/>
      <c r="GF4655"/>
      <c r="GG4655"/>
      <c r="GH4655"/>
      <c r="GI4655"/>
      <c r="GJ4655"/>
      <c r="GK4655"/>
      <c r="GL4655"/>
      <c r="GM4655"/>
      <c r="GN4655"/>
      <c r="GO4655"/>
      <c r="GP4655"/>
      <c r="GQ4655"/>
      <c r="GR4655"/>
      <c r="GS4655"/>
      <c r="GT4655"/>
      <c r="GU4655"/>
      <c r="GV4655"/>
      <c r="GW4655"/>
      <c r="GX4655"/>
      <c r="GY4655"/>
      <c r="GZ4655"/>
      <c r="HA4655"/>
      <c r="HB4655"/>
      <c r="HC4655"/>
      <c r="HD4655"/>
      <c r="HE4655"/>
      <c r="HF4655"/>
      <c r="HG4655"/>
      <c r="HH4655"/>
      <c r="HI4655"/>
      <c r="HJ4655"/>
      <c r="HK4655"/>
      <c r="HL4655"/>
      <c r="HM4655"/>
      <c r="HN4655"/>
      <c r="HO4655"/>
      <c r="HP4655"/>
      <c r="HQ4655"/>
      <c r="HR4655"/>
      <c r="HS4655"/>
      <c r="HT4655"/>
      <c r="HU4655"/>
      <c r="HV4655"/>
      <c r="HW4655"/>
      <c r="HX4655"/>
      <c r="HY4655"/>
      <c r="HZ4655"/>
      <c r="IA4655"/>
      <c r="IB4655"/>
      <c r="IC4655"/>
      <c r="ID4655"/>
      <c r="IE4655"/>
      <c r="IF4655"/>
      <c r="IG4655"/>
      <c r="IH4655"/>
      <c r="II4655"/>
      <c r="IJ4655"/>
      <c r="IK4655"/>
      <c r="IL4655"/>
      <c r="IM4655"/>
      <c r="IN4655"/>
      <c r="IO4655"/>
      <c r="IP4655"/>
      <c r="IQ4655"/>
      <c r="IR4655"/>
      <c r="IS4655"/>
      <c r="IT4655"/>
      <c r="IU4655"/>
      <c r="IV4655"/>
    </row>
    <row r="4656" spans="1:256" ht="12.5">
      <c r="A4656" s="308"/>
      <c r="B4656" s="65">
        <v>1</v>
      </c>
      <c r="C4656" s="66">
        <v>1</v>
      </c>
      <c r="D4656" s="76" t="s">
        <v>68</v>
      </c>
      <c r="E4656" s="99" t="s">
        <v>70</v>
      </c>
      <c r="F4656" s="76" t="s">
        <v>68</v>
      </c>
      <c r="G4656" s="78"/>
      <c r="H4656" s="96" t="s">
        <v>126</v>
      </c>
      <c r="I4656" s="107" t="s">
        <v>1044</v>
      </c>
      <c r="J4656" s="81" t="s">
        <v>6111</v>
      </c>
      <c r="K4656" s="72"/>
      <c r="L4656" s="72"/>
      <c r="M4656" s="72"/>
      <c r="N4656" s="72"/>
      <c r="O4656" s="72"/>
      <c r="P4656" s="72"/>
      <c r="Q4656" s="833"/>
      <c r="R4656" s="102"/>
      <c r="S4656" s="73"/>
      <c r="T4656" s="102"/>
      <c r="U4656" s="103"/>
      <c r="V4656" s="104"/>
      <c r="W4656"/>
      <c r="X4656"/>
      <c r="Y4656"/>
      <c r="Z4656"/>
      <c r="AA4656"/>
      <c r="AB4656"/>
      <c r="AC4656"/>
      <c r="AD4656"/>
      <c r="AE4656"/>
      <c r="AF4656"/>
      <c r="AG4656"/>
      <c r="AH4656"/>
      <c r="AI4656"/>
      <c r="AJ4656"/>
      <c r="AK4656"/>
      <c r="AL4656"/>
      <c r="AM4656"/>
      <c r="AN4656"/>
      <c r="AO4656"/>
      <c r="AP4656"/>
      <c r="AQ4656"/>
      <c r="AR4656"/>
      <c r="AS4656"/>
      <c r="AT4656"/>
      <c r="AU4656"/>
      <c r="AV4656"/>
      <c r="AW4656"/>
      <c r="AX4656"/>
      <c r="AY4656"/>
      <c r="AZ4656"/>
      <c r="BA4656"/>
      <c r="BB4656"/>
      <c r="BC4656"/>
      <c r="BD4656"/>
      <c r="BE4656"/>
      <c r="BF4656"/>
      <c r="BG4656"/>
      <c r="BH4656"/>
      <c r="BI4656"/>
      <c r="BJ4656"/>
      <c r="BK4656"/>
      <c r="BL4656"/>
      <c r="BM4656"/>
      <c r="BN4656"/>
      <c r="BO4656"/>
      <c r="BP4656"/>
      <c r="BQ4656"/>
      <c r="BR4656"/>
      <c r="BS4656"/>
      <c r="BT4656"/>
      <c r="BU4656"/>
      <c r="BV4656"/>
      <c r="BW4656"/>
      <c r="BX4656"/>
      <c r="BY4656"/>
      <c r="BZ4656"/>
      <c r="CA4656"/>
      <c r="CB4656"/>
      <c r="CC4656"/>
      <c r="CD4656"/>
      <c r="CE4656"/>
      <c r="CF4656"/>
      <c r="CG4656"/>
      <c r="CH4656"/>
      <c r="CI4656"/>
      <c r="CJ4656"/>
      <c r="CK4656"/>
      <c r="CL4656"/>
      <c r="CM4656"/>
      <c r="CN4656"/>
      <c r="CO4656"/>
      <c r="CP4656"/>
      <c r="CQ4656"/>
      <c r="CR4656"/>
      <c r="CS4656"/>
      <c r="CT4656"/>
      <c r="CU4656"/>
      <c r="CV4656"/>
      <c r="CW4656"/>
      <c r="CX4656"/>
      <c r="CY4656"/>
      <c r="CZ4656"/>
      <c r="DA4656"/>
      <c r="DB4656"/>
      <c r="DC4656"/>
      <c r="DD4656"/>
      <c r="DE4656"/>
      <c r="DF4656"/>
      <c r="DG4656"/>
      <c r="DH4656"/>
      <c r="DI4656"/>
      <c r="DJ4656"/>
      <c r="DK4656"/>
      <c r="DL4656"/>
      <c r="DM4656"/>
      <c r="DN4656"/>
      <c r="DO4656"/>
      <c r="DP4656"/>
      <c r="DQ4656"/>
      <c r="DR4656"/>
      <c r="DS4656"/>
      <c r="DT4656"/>
      <c r="DU4656"/>
      <c r="DV4656"/>
      <c r="DW4656"/>
      <c r="DX4656"/>
      <c r="DY4656"/>
      <c r="DZ4656"/>
      <c r="EA4656"/>
      <c r="EB4656"/>
      <c r="EC4656"/>
      <c r="ED4656"/>
      <c r="EE4656"/>
      <c r="EF4656"/>
      <c r="EG4656"/>
      <c r="EH4656"/>
      <c r="EI4656"/>
      <c r="EJ4656"/>
      <c r="EK4656"/>
      <c r="EL4656"/>
      <c r="EM4656"/>
      <c r="EN4656"/>
      <c r="EO4656"/>
      <c r="EP4656"/>
      <c r="EQ4656"/>
      <c r="ER4656"/>
      <c r="ES4656"/>
      <c r="ET4656"/>
      <c r="EU4656"/>
      <c r="EV4656"/>
      <c r="EW4656"/>
      <c r="EX4656"/>
      <c r="EY4656"/>
      <c r="EZ4656"/>
      <c r="FA4656"/>
      <c r="FB4656"/>
      <c r="FC4656"/>
      <c r="FD4656"/>
      <c r="FE4656"/>
      <c r="FF4656"/>
      <c r="FG4656"/>
      <c r="FH4656"/>
      <c r="FI4656"/>
      <c r="FJ4656"/>
      <c r="FK4656"/>
      <c r="FL4656"/>
      <c r="FM4656"/>
      <c r="FN4656"/>
      <c r="FO4656"/>
      <c r="FP4656"/>
      <c r="FQ4656"/>
      <c r="FR4656"/>
      <c r="FS4656"/>
      <c r="FT4656"/>
      <c r="FU4656"/>
      <c r="FV4656"/>
      <c r="FW4656"/>
      <c r="FX4656"/>
      <c r="FY4656"/>
      <c r="FZ4656"/>
      <c r="GA4656"/>
      <c r="GB4656"/>
      <c r="GC4656"/>
      <c r="GD4656"/>
      <c r="GE4656"/>
      <c r="GF4656"/>
      <c r="GG4656"/>
      <c r="GH4656"/>
      <c r="GI4656"/>
      <c r="GJ4656"/>
      <c r="GK4656"/>
      <c r="GL4656"/>
      <c r="GM4656"/>
      <c r="GN4656"/>
      <c r="GO4656"/>
      <c r="GP4656"/>
      <c r="GQ4656"/>
      <c r="GR4656"/>
      <c r="GS4656"/>
      <c r="GT4656"/>
      <c r="GU4656"/>
      <c r="GV4656"/>
      <c r="GW4656"/>
      <c r="GX4656"/>
      <c r="GY4656"/>
      <c r="GZ4656"/>
      <c r="HA4656"/>
      <c r="HB4656"/>
      <c r="HC4656"/>
      <c r="HD4656"/>
      <c r="HE4656"/>
      <c r="HF4656"/>
      <c r="HG4656"/>
      <c r="HH4656"/>
      <c r="HI4656"/>
      <c r="HJ4656"/>
      <c r="HK4656"/>
      <c r="HL4656"/>
      <c r="HM4656"/>
      <c r="HN4656"/>
      <c r="HO4656"/>
      <c r="HP4656"/>
      <c r="HQ4656"/>
      <c r="HR4656"/>
      <c r="HS4656"/>
      <c r="HT4656"/>
      <c r="HU4656"/>
      <c r="HV4656"/>
      <c r="HW4656"/>
      <c r="HX4656"/>
      <c r="HY4656"/>
      <c r="HZ4656"/>
      <c r="IA4656"/>
      <c r="IB4656"/>
      <c r="IC4656"/>
      <c r="ID4656"/>
      <c r="IE4656"/>
      <c r="IF4656"/>
      <c r="IG4656"/>
      <c r="IH4656"/>
      <c r="II4656"/>
      <c r="IJ4656"/>
      <c r="IK4656"/>
      <c r="IL4656"/>
      <c r="IM4656"/>
      <c r="IN4656"/>
      <c r="IO4656"/>
      <c r="IP4656"/>
      <c r="IQ4656"/>
      <c r="IR4656"/>
      <c r="IS4656"/>
      <c r="IT4656"/>
      <c r="IU4656"/>
      <c r="IV4656"/>
    </row>
    <row r="4657" spans="1:256" ht="12.5">
      <c r="A4657" s="308"/>
      <c r="B4657" s="65">
        <v>1</v>
      </c>
      <c r="C4657" s="66">
        <f t="shared" ref="C4657:C4670" si="207">IF(E4657="A",1,IF(E4657="B",1,0))</f>
        <v>1</v>
      </c>
      <c r="D4657" s="678"/>
      <c r="E4657" s="658" t="s">
        <v>68</v>
      </c>
      <c r="F4657" s="658" t="s">
        <v>87</v>
      </c>
      <c r="G4657" s="78"/>
      <c r="H4657" s="96" t="s">
        <v>126</v>
      </c>
      <c r="I4657" s="107" t="s">
        <v>4985</v>
      </c>
      <c r="J4657" s="81"/>
      <c r="K4657" s="72"/>
      <c r="L4657" s="72"/>
      <c r="M4657" s="72"/>
      <c r="N4657" s="72"/>
      <c r="O4657" s="72"/>
      <c r="P4657" s="72"/>
      <c r="Q4657" s="833"/>
      <c r="R4657" s="102"/>
      <c r="S4657" s="73"/>
      <c r="T4657" s="102"/>
      <c r="U4657" s="103"/>
      <c r="V4657" s="104"/>
      <c r="W4657"/>
      <c r="X4657"/>
      <c r="Y4657"/>
      <c r="Z4657"/>
      <c r="AA4657"/>
      <c r="AB4657"/>
      <c r="AC4657"/>
      <c r="AD4657"/>
      <c r="AE4657"/>
      <c r="AF4657"/>
      <c r="AG4657"/>
      <c r="AH4657"/>
      <c r="AI4657"/>
      <c r="AJ4657"/>
      <c r="AK4657"/>
      <c r="AL4657"/>
      <c r="AM4657"/>
      <c r="AN4657"/>
      <c r="AO4657"/>
      <c r="AP4657"/>
      <c r="AQ4657"/>
      <c r="AR4657"/>
      <c r="AS4657"/>
      <c r="AT4657"/>
      <c r="AU4657"/>
      <c r="AV4657"/>
      <c r="AW4657"/>
      <c r="AX4657"/>
      <c r="AY4657"/>
      <c r="AZ4657"/>
      <c r="BA4657"/>
      <c r="BB4657"/>
      <c r="BC4657"/>
      <c r="BD4657"/>
      <c r="BE4657"/>
      <c r="BF4657"/>
      <c r="BG4657"/>
      <c r="BH4657"/>
      <c r="BI4657"/>
      <c r="BJ4657"/>
      <c r="BK4657"/>
      <c r="BL4657"/>
      <c r="BM4657"/>
      <c r="BN4657"/>
      <c r="BO4657"/>
      <c r="BP4657"/>
      <c r="BQ4657"/>
      <c r="BR4657"/>
      <c r="BS4657"/>
      <c r="BT4657"/>
      <c r="BU4657"/>
      <c r="BV4657"/>
      <c r="BW4657"/>
      <c r="BX4657"/>
      <c r="BY4657"/>
      <c r="BZ4657"/>
      <c r="CA4657"/>
      <c r="CB4657"/>
      <c r="CC4657"/>
      <c r="CD4657"/>
      <c r="CE4657"/>
      <c r="CF4657"/>
      <c r="CG4657"/>
      <c r="CH4657"/>
      <c r="CI4657"/>
      <c r="CJ4657"/>
      <c r="CK4657"/>
      <c r="CL4657"/>
      <c r="CM4657"/>
      <c r="CN4657"/>
      <c r="CO4657"/>
      <c r="CP4657"/>
      <c r="CQ4657"/>
      <c r="CR4657"/>
      <c r="CS4657"/>
      <c r="CT4657"/>
      <c r="CU4657"/>
      <c r="CV4657"/>
      <c r="CW4657"/>
      <c r="CX4657"/>
      <c r="CY4657"/>
      <c r="CZ4657"/>
      <c r="DA4657"/>
      <c r="DB4657"/>
      <c r="DC4657"/>
      <c r="DD4657"/>
      <c r="DE4657"/>
      <c r="DF4657"/>
      <c r="DG4657"/>
      <c r="DH4657"/>
      <c r="DI4657"/>
      <c r="DJ4657"/>
      <c r="DK4657"/>
      <c r="DL4657"/>
      <c r="DM4657"/>
      <c r="DN4657"/>
      <c r="DO4657"/>
      <c r="DP4657"/>
      <c r="DQ4657"/>
      <c r="DR4657"/>
      <c r="DS4657"/>
      <c r="DT4657"/>
      <c r="DU4657"/>
      <c r="DV4657"/>
      <c r="DW4657"/>
      <c r="DX4657"/>
      <c r="DY4657"/>
      <c r="DZ4657"/>
      <c r="EA4657"/>
      <c r="EB4657"/>
      <c r="EC4657"/>
      <c r="ED4657"/>
      <c r="EE4657"/>
      <c r="EF4657"/>
      <c r="EG4657"/>
      <c r="EH4657"/>
      <c r="EI4657"/>
      <c r="EJ4657"/>
      <c r="EK4657"/>
      <c r="EL4657"/>
      <c r="EM4657"/>
      <c r="EN4657"/>
      <c r="EO4657"/>
      <c r="EP4657"/>
      <c r="EQ4657"/>
      <c r="ER4657"/>
      <c r="ES4657"/>
      <c r="ET4657"/>
      <c r="EU4657"/>
      <c r="EV4657"/>
      <c r="EW4657"/>
      <c r="EX4657"/>
      <c r="EY4657"/>
      <c r="EZ4657"/>
      <c r="FA4657"/>
      <c r="FB4657"/>
      <c r="FC4657"/>
      <c r="FD4657"/>
      <c r="FE4657"/>
      <c r="FF4657"/>
      <c r="FG4657"/>
      <c r="FH4657"/>
      <c r="FI4657"/>
      <c r="FJ4657"/>
      <c r="FK4657"/>
      <c r="FL4657"/>
      <c r="FM4657"/>
      <c r="FN4657"/>
      <c r="FO4657"/>
      <c r="FP4657"/>
      <c r="FQ4657"/>
      <c r="FR4657"/>
      <c r="FS4657"/>
      <c r="FT4657"/>
      <c r="FU4657"/>
      <c r="FV4657"/>
      <c r="FW4657"/>
      <c r="FX4657"/>
      <c r="FY4657"/>
      <c r="FZ4657"/>
      <c r="GA4657"/>
      <c r="GB4657"/>
      <c r="GC4657"/>
      <c r="GD4657"/>
      <c r="GE4657"/>
      <c r="GF4657"/>
      <c r="GG4657"/>
      <c r="GH4657"/>
      <c r="GI4657"/>
      <c r="GJ4657"/>
      <c r="GK4657"/>
      <c r="GL4657"/>
      <c r="GM4657"/>
      <c r="GN4657"/>
      <c r="GO4657"/>
      <c r="GP4657"/>
      <c r="GQ4657"/>
      <c r="GR4657"/>
      <c r="GS4657"/>
      <c r="GT4657"/>
      <c r="GU4657"/>
      <c r="GV4657"/>
      <c r="GW4657"/>
      <c r="GX4657"/>
      <c r="GY4657"/>
      <c r="GZ4657"/>
      <c r="HA4657"/>
      <c r="HB4657"/>
      <c r="HC4657"/>
      <c r="HD4657"/>
      <c r="HE4657"/>
      <c r="HF4657"/>
      <c r="HG4657"/>
      <c r="HH4657"/>
      <c r="HI4657"/>
      <c r="HJ4657"/>
      <c r="HK4657"/>
      <c r="HL4657"/>
      <c r="HM4657"/>
      <c r="HN4657"/>
      <c r="HO4657"/>
      <c r="HP4657"/>
      <c r="HQ4657"/>
      <c r="HR4657"/>
      <c r="HS4657"/>
      <c r="HT4657"/>
      <c r="HU4657"/>
      <c r="HV4657"/>
      <c r="HW4657"/>
      <c r="HX4657"/>
      <c r="HY4657"/>
      <c r="HZ4657"/>
      <c r="IA4657"/>
      <c r="IB4657"/>
      <c r="IC4657"/>
      <c r="ID4657"/>
      <c r="IE4657"/>
      <c r="IF4657"/>
      <c r="IG4657"/>
      <c r="IH4657"/>
      <c r="II4657"/>
      <c r="IJ4657"/>
      <c r="IK4657"/>
      <c r="IL4657"/>
      <c r="IM4657"/>
      <c r="IN4657"/>
      <c r="IO4657"/>
      <c r="IP4657"/>
      <c r="IQ4657"/>
      <c r="IR4657"/>
      <c r="IS4657"/>
      <c r="IT4657"/>
      <c r="IU4657"/>
      <c r="IV4657"/>
    </row>
    <row r="4658" spans="1:256" ht="12.5">
      <c r="A4658" s="308"/>
      <c r="B4658" s="65">
        <v>1</v>
      </c>
      <c r="C4658" s="66">
        <f t="shared" si="207"/>
        <v>1</v>
      </c>
      <c r="D4658" s="77" t="s">
        <v>90</v>
      </c>
      <c r="E4658" s="76" t="s">
        <v>87</v>
      </c>
      <c r="F4658" s="76" t="s">
        <v>68</v>
      </c>
      <c r="G4658" s="78"/>
      <c r="H4658" s="96" t="s">
        <v>4986</v>
      </c>
      <c r="I4658" s="107" t="s">
        <v>4987</v>
      </c>
      <c r="J4658" s="81"/>
      <c r="K4658" s="72"/>
      <c r="L4658" s="72"/>
      <c r="M4658" s="72"/>
      <c r="N4658" s="72"/>
      <c r="O4658" s="72"/>
      <c r="P4658" s="72"/>
      <c r="Q4658" s="833"/>
      <c r="R4658" s="102"/>
      <c r="S4658" s="73"/>
      <c r="T4658" s="102"/>
      <c r="U4658" s="103"/>
      <c r="V4658" s="104"/>
      <c r="W4658"/>
      <c r="X4658"/>
      <c r="Y4658"/>
      <c r="Z4658"/>
      <c r="AA4658"/>
      <c r="AB4658"/>
      <c r="AC4658"/>
      <c r="AD4658"/>
      <c r="AE4658"/>
      <c r="AF4658"/>
      <c r="AG4658"/>
      <c r="AH4658"/>
      <c r="AI4658"/>
      <c r="AJ4658"/>
      <c r="AK4658"/>
      <c r="AL4658"/>
      <c r="AM4658"/>
      <c r="AN4658"/>
      <c r="AO4658"/>
      <c r="AP4658"/>
      <c r="AQ4658"/>
      <c r="AR4658"/>
      <c r="AS4658"/>
      <c r="AT4658"/>
      <c r="AU4658"/>
      <c r="AV4658"/>
      <c r="AW4658"/>
      <c r="AX4658"/>
      <c r="AY4658"/>
      <c r="AZ4658"/>
      <c r="BA4658"/>
      <c r="BB4658"/>
      <c r="BC4658"/>
      <c r="BD4658"/>
      <c r="BE4658"/>
      <c r="BF4658"/>
      <c r="BG4658"/>
      <c r="BH4658"/>
      <c r="BI4658"/>
      <c r="BJ4658"/>
      <c r="BK4658"/>
      <c r="BL4658"/>
      <c r="BM4658"/>
      <c r="BN4658"/>
      <c r="BO4658"/>
      <c r="BP4658"/>
      <c r="BQ4658"/>
      <c r="BR4658"/>
      <c r="BS4658"/>
      <c r="BT4658"/>
      <c r="BU4658"/>
      <c r="BV4658"/>
      <c r="BW4658"/>
      <c r="BX4658"/>
      <c r="BY4658"/>
      <c r="BZ4658"/>
      <c r="CA4658"/>
      <c r="CB4658"/>
      <c r="CC4658"/>
      <c r="CD4658"/>
      <c r="CE4658"/>
      <c r="CF4658"/>
      <c r="CG4658"/>
      <c r="CH4658"/>
      <c r="CI4658"/>
      <c r="CJ4658"/>
      <c r="CK4658"/>
      <c r="CL4658"/>
      <c r="CM4658"/>
      <c r="CN4658"/>
      <c r="CO4658"/>
      <c r="CP4658"/>
      <c r="CQ4658"/>
      <c r="CR4658"/>
      <c r="CS4658"/>
      <c r="CT4658"/>
      <c r="CU4658"/>
      <c r="CV4658"/>
      <c r="CW4658"/>
      <c r="CX4658"/>
      <c r="CY4658"/>
      <c r="CZ4658"/>
      <c r="DA4658"/>
      <c r="DB4658"/>
      <c r="DC4658"/>
      <c r="DD4658"/>
      <c r="DE4658"/>
      <c r="DF4658"/>
      <c r="DG4658"/>
      <c r="DH4658"/>
      <c r="DI4658"/>
      <c r="DJ4658"/>
      <c r="DK4658"/>
      <c r="DL4658"/>
      <c r="DM4658"/>
      <c r="DN4658"/>
      <c r="DO4658"/>
      <c r="DP4658"/>
      <c r="DQ4658"/>
      <c r="DR4658"/>
      <c r="DS4658"/>
      <c r="DT4658"/>
      <c r="DU4658"/>
      <c r="DV4658"/>
      <c r="DW4658"/>
      <c r="DX4658"/>
      <c r="DY4658"/>
      <c r="DZ4658"/>
      <c r="EA4658"/>
      <c r="EB4658"/>
      <c r="EC4658"/>
      <c r="ED4658"/>
      <c r="EE4658"/>
      <c r="EF4658"/>
      <c r="EG4658"/>
      <c r="EH4658"/>
      <c r="EI4658"/>
      <c r="EJ4658"/>
      <c r="EK4658"/>
      <c r="EL4658"/>
      <c r="EM4658"/>
      <c r="EN4658"/>
      <c r="EO4658"/>
      <c r="EP4658"/>
      <c r="EQ4658"/>
      <c r="ER4658"/>
      <c r="ES4658"/>
      <c r="ET4658"/>
      <c r="EU4658"/>
      <c r="EV4658"/>
      <c r="EW4658"/>
      <c r="EX4658"/>
      <c r="EY4658"/>
      <c r="EZ4658"/>
      <c r="FA4658"/>
      <c r="FB4658"/>
      <c r="FC4658"/>
      <c r="FD4658"/>
      <c r="FE4658"/>
      <c r="FF4658"/>
      <c r="FG4658"/>
      <c r="FH4658"/>
      <c r="FI4658"/>
      <c r="FJ4658"/>
      <c r="FK4658"/>
      <c r="FL4658"/>
      <c r="FM4658"/>
      <c r="FN4658"/>
      <c r="FO4658"/>
      <c r="FP4658"/>
      <c r="FQ4658"/>
      <c r="FR4658"/>
      <c r="FS4658"/>
      <c r="FT4658"/>
      <c r="FU4658"/>
      <c r="FV4658"/>
      <c r="FW4658"/>
      <c r="FX4658"/>
      <c r="FY4658"/>
      <c r="FZ4658"/>
      <c r="GA4658"/>
      <c r="GB4658"/>
      <c r="GC4658"/>
      <c r="GD4658"/>
      <c r="GE4658"/>
      <c r="GF4658"/>
      <c r="GG4658"/>
      <c r="GH4658"/>
      <c r="GI4658"/>
      <c r="GJ4658"/>
      <c r="GK4658"/>
      <c r="GL4658"/>
      <c r="GM4658"/>
      <c r="GN4658"/>
      <c r="GO4658"/>
      <c r="GP4658"/>
      <c r="GQ4658"/>
      <c r="GR4658"/>
      <c r="GS4658"/>
      <c r="GT4658"/>
      <c r="GU4658"/>
      <c r="GV4658"/>
      <c r="GW4658"/>
      <c r="GX4658"/>
      <c r="GY4658"/>
      <c r="GZ4658"/>
      <c r="HA4658"/>
      <c r="HB4658"/>
      <c r="HC4658"/>
      <c r="HD4658"/>
      <c r="HE4658"/>
      <c r="HF4658"/>
      <c r="HG4658"/>
      <c r="HH4658"/>
      <c r="HI4658"/>
      <c r="HJ4658"/>
      <c r="HK4658"/>
      <c r="HL4658"/>
      <c r="HM4658"/>
      <c r="HN4658"/>
      <c r="HO4658"/>
      <c r="HP4658"/>
      <c r="HQ4658"/>
      <c r="HR4658"/>
      <c r="HS4658"/>
      <c r="HT4658"/>
      <c r="HU4658"/>
      <c r="HV4658"/>
      <c r="HW4658"/>
      <c r="HX4658"/>
      <c r="HY4658"/>
      <c r="HZ4658"/>
      <c r="IA4658"/>
      <c r="IB4658"/>
      <c r="IC4658"/>
      <c r="ID4658"/>
      <c r="IE4658"/>
      <c r="IF4658"/>
      <c r="IG4658"/>
      <c r="IH4658"/>
      <c r="II4658"/>
      <c r="IJ4658"/>
      <c r="IK4658"/>
      <c r="IL4658"/>
      <c r="IM4658"/>
      <c r="IN4658"/>
      <c r="IO4658"/>
      <c r="IP4658"/>
      <c r="IQ4658"/>
      <c r="IR4658"/>
      <c r="IS4658"/>
      <c r="IT4658"/>
      <c r="IU4658"/>
      <c r="IV4658"/>
    </row>
    <row r="4659" spans="1:256" ht="12.5">
      <c r="B4659" s="65">
        <v>1</v>
      </c>
      <c r="C4659" s="66">
        <f t="shared" si="207"/>
        <v>0</v>
      </c>
      <c r="D4659" s="655" t="s">
        <v>87</v>
      </c>
      <c r="E4659" s="659" t="s">
        <v>90</v>
      </c>
      <c r="F4659" s="655" t="s">
        <v>87</v>
      </c>
      <c r="G4659" s="78"/>
      <c r="H4659" s="96" t="s">
        <v>126</v>
      </c>
      <c r="I4659" s="107" t="s">
        <v>4988</v>
      </c>
      <c r="J4659" s="81"/>
      <c r="K4659" s="72"/>
      <c r="L4659" s="72"/>
      <c r="M4659" s="72"/>
      <c r="N4659" s="72"/>
      <c r="O4659" s="72"/>
      <c r="P4659" s="72"/>
      <c r="Q4659" s="833"/>
      <c r="R4659" s="102"/>
      <c r="S4659" s="73"/>
      <c r="T4659" s="102"/>
      <c r="U4659" s="103"/>
      <c r="V4659" s="104"/>
      <c r="W4659"/>
      <c r="X4659"/>
      <c r="Y4659"/>
      <c r="Z4659"/>
      <c r="AA4659"/>
      <c r="AB4659"/>
      <c r="AC4659"/>
      <c r="AD4659"/>
      <c r="AE4659"/>
      <c r="AF4659"/>
      <c r="AG4659"/>
      <c r="AH4659"/>
      <c r="AI4659"/>
      <c r="AJ4659"/>
      <c r="AK4659"/>
      <c r="AL4659"/>
      <c r="AM4659"/>
      <c r="AN4659"/>
      <c r="AO4659"/>
      <c r="AP4659"/>
      <c r="AQ4659"/>
      <c r="AR4659"/>
      <c r="AS4659"/>
      <c r="AT4659"/>
      <c r="AU4659"/>
      <c r="AV4659"/>
      <c r="AW4659"/>
      <c r="AX4659"/>
      <c r="AY4659"/>
      <c r="AZ4659"/>
      <c r="BA4659"/>
      <c r="BB4659"/>
      <c r="BC4659"/>
      <c r="BD4659"/>
      <c r="BE4659"/>
      <c r="BF4659"/>
      <c r="BG4659"/>
      <c r="BH4659"/>
      <c r="BI4659"/>
      <c r="BJ4659"/>
      <c r="BK4659"/>
      <c r="BL4659"/>
      <c r="BM4659"/>
      <c r="BN4659"/>
      <c r="BO4659"/>
      <c r="BP4659"/>
      <c r="BQ4659"/>
      <c r="BR4659"/>
      <c r="BS4659"/>
      <c r="BT4659"/>
      <c r="BU4659"/>
      <c r="BV4659"/>
      <c r="BW4659"/>
      <c r="BX4659"/>
      <c r="BY4659"/>
      <c r="BZ4659"/>
      <c r="CA4659"/>
      <c r="CB4659"/>
      <c r="CC4659"/>
      <c r="CD4659"/>
      <c r="CE4659"/>
      <c r="CF4659"/>
      <c r="CG4659"/>
      <c r="CH4659"/>
      <c r="CI4659"/>
      <c r="CJ4659"/>
      <c r="CK4659"/>
      <c r="CL4659"/>
      <c r="CM4659"/>
      <c r="CN4659"/>
      <c r="CO4659"/>
      <c r="CP4659"/>
      <c r="CQ4659"/>
      <c r="CR4659"/>
      <c r="CS4659"/>
      <c r="CT4659"/>
      <c r="CU4659"/>
      <c r="CV4659"/>
      <c r="CW4659"/>
      <c r="CX4659"/>
      <c r="CY4659"/>
      <c r="CZ4659"/>
      <c r="DA4659"/>
      <c r="DB4659"/>
      <c r="DC4659"/>
      <c r="DD4659"/>
      <c r="DE4659"/>
      <c r="DF4659"/>
      <c r="DG4659"/>
      <c r="DH4659"/>
      <c r="DI4659"/>
      <c r="DJ4659"/>
      <c r="DK4659"/>
      <c r="DL4659"/>
      <c r="DM4659"/>
      <c r="DN4659"/>
      <c r="DO4659"/>
      <c r="DP4659"/>
      <c r="DQ4659"/>
      <c r="DR4659"/>
      <c r="DS4659"/>
      <c r="DT4659"/>
      <c r="DU4659"/>
      <c r="DV4659"/>
      <c r="DW4659"/>
      <c r="DX4659"/>
      <c r="DY4659"/>
      <c r="DZ4659"/>
      <c r="EA4659"/>
      <c r="EB4659"/>
      <c r="EC4659"/>
      <c r="ED4659"/>
      <c r="EE4659"/>
      <c r="EF4659"/>
      <c r="EG4659"/>
      <c r="EH4659"/>
      <c r="EI4659"/>
      <c r="EJ4659"/>
      <c r="EK4659"/>
      <c r="EL4659"/>
      <c r="EM4659"/>
      <c r="EN4659"/>
      <c r="EO4659"/>
      <c r="EP4659"/>
      <c r="EQ4659"/>
      <c r="ER4659"/>
      <c r="ES4659"/>
      <c r="ET4659"/>
      <c r="EU4659"/>
      <c r="EV4659"/>
      <c r="EW4659"/>
      <c r="EX4659"/>
      <c r="EY4659"/>
      <c r="EZ4659"/>
      <c r="FA4659"/>
      <c r="FB4659"/>
      <c r="FC4659"/>
      <c r="FD4659"/>
      <c r="FE4659"/>
      <c r="FF4659"/>
      <c r="FG4659"/>
      <c r="FH4659"/>
      <c r="FI4659"/>
      <c r="FJ4659"/>
      <c r="FK4659"/>
      <c r="FL4659"/>
      <c r="FM4659"/>
      <c r="FN4659"/>
      <c r="FO4659"/>
      <c r="FP4659"/>
      <c r="FQ4659"/>
      <c r="FR4659"/>
      <c r="FS4659"/>
      <c r="FT4659"/>
      <c r="FU4659"/>
      <c r="FV4659"/>
      <c r="FW4659"/>
      <c r="FX4659"/>
      <c r="FY4659"/>
      <c r="FZ4659"/>
      <c r="GA4659"/>
      <c r="GB4659"/>
      <c r="GC4659"/>
      <c r="GD4659"/>
      <c r="GE4659"/>
      <c r="GF4659"/>
      <c r="GG4659"/>
      <c r="GH4659"/>
      <c r="GI4659"/>
      <c r="GJ4659"/>
      <c r="GK4659"/>
      <c r="GL4659"/>
      <c r="GM4659"/>
      <c r="GN4659"/>
      <c r="GO4659"/>
      <c r="GP4659"/>
      <c r="GQ4659"/>
      <c r="GR4659"/>
      <c r="GS4659"/>
      <c r="GT4659"/>
      <c r="GU4659"/>
      <c r="GV4659"/>
      <c r="GW4659"/>
      <c r="GX4659"/>
      <c r="GY4659"/>
      <c r="GZ4659"/>
      <c r="HA4659"/>
      <c r="HB4659"/>
      <c r="HC4659"/>
      <c r="HD4659"/>
      <c r="HE4659"/>
      <c r="HF4659"/>
      <c r="HG4659"/>
      <c r="HH4659"/>
      <c r="HI4659"/>
      <c r="HJ4659"/>
      <c r="HK4659"/>
      <c r="HL4659"/>
      <c r="HM4659"/>
      <c r="HN4659"/>
      <c r="HO4659"/>
      <c r="HP4659"/>
      <c r="HQ4659"/>
      <c r="HR4659"/>
      <c r="HS4659"/>
      <c r="HT4659"/>
      <c r="HU4659"/>
      <c r="HV4659"/>
      <c r="HW4659"/>
      <c r="HX4659"/>
      <c r="HY4659"/>
      <c r="HZ4659"/>
      <c r="IA4659"/>
      <c r="IB4659"/>
      <c r="IC4659"/>
      <c r="ID4659"/>
      <c r="IE4659"/>
      <c r="IF4659"/>
      <c r="IG4659"/>
      <c r="IH4659"/>
      <c r="II4659"/>
      <c r="IJ4659"/>
      <c r="IK4659"/>
      <c r="IL4659"/>
      <c r="IM4659"/>
      <c r="IN4659"/>
      <c r="IO4659"/>
      <c r="IP4659"/>
      <c r="IQ4659"/>
      <c r="IR4659"/>
      <c r="IS4659"/>
      <c r="IT4659"/>
      <c r="IU4659"/>
      <c r="IV4659"/>
    </row>
    <row r="4660" spans="1:256" ht="12.5">
      <c r="A4660" s="305"/>
      <c r="B4660" s="65">
        <v>1</v>
      </c>
      <c r="C4660" s="66">
        <f t="shared" si="207"/>
        <v>1</v>
      </c>
      <c r="D4660" s="658" t="s">
        <v>87</v>
      </c>
      <c r="E4660" s="658" t="s">
        <v>87</v>
      </c>
      <c r="F4660" s="658" t="s">
        <v>68</v>
      </c>
      <c r="G4660" s="78"/>
      <c r="H4660" s="96" t="s">
        <v>140</v>
      </c>
      <c r="I4660" s="107" t="s">
        <v>4989</v>
      </c>
      <c r="J4660" s="81"/>
      <c r="K4660" s="72"/>
      <c r="L4660" s="72"/>
      <c r="M4660" s="72"/>
      <c r="N4660" s="72"/>
      <c r="O4660" s="72"/>
      <c r="P4660" s="72"/>
      <c r="Q4660" s="833"/>
      <c r="R4660" s="102"/>
      <c r="S4660" s="73"/>
      <c r="T4660" s="102"/>
      <c r="U4660" s="103"/>
      <c r="V4660" s="104"/>
      <c r="W4660"/>
      <c r="X4660"/>
      <c r="Y4660"/>
      <c r="Z4660"/>
      <c r="AA4660"/>
      <c r="AB4660"/>
      <c r="AC4660"/>
      <c r="AD4660"/>
      <c r="AE4660"/>
      <c r="AF4660"/>
      <c r="AG4660"/>
      <c r="AH4660"/>
      <c r="AI4660"/>
      <c r="AJ4660"/>
      <c r="AK4660"/>
      <c r="AL4660"/>
      <c r="AM4660"/>
      <c r="AN4660"/>
      <c r="AO4660"/>
      <c r="AP4660"/>
      <c r="AQ4660"/>
      <c r="AR4660"/>
      <c r="AS4660"/>
      <c r="AT4660"/>
      <c r="AU4660"/>
      <c r="AV4660"/>
      <c r="AW4660"/>
      <c r="AX4660"/>
      <c r="AY4660"/>
      <c r="AZ4660"/>
      <c r="BA4660"/>
      <c r="BB4660"/>
      <c r="BC4660"/>
      <c r="BD4660"/>
      <c r="BE4660"/>
      <c r="BF4660"/>
      <c r="BG4660"/>
      <c r="BH4660"/>
      <c r="BI4660"/>
      <c r="BJ4660"/>
      <c r="BK4660"/>
      <c r="BL4660"/>
      <c r="BM4660"/>
      <c r="BN4660"/>
      <c r="BO4660"/>
      <c r="BP4660"/>
      <c r="BQ4660"/>
      <c r="BR4660"/>
      <c r="BS4660"/>
      <c r="BT4660"/>
      <c r="BU4660"/>
      <c r="BV4660"/>
      <c r="BW4660"/>
      <c r="BX4660"/>
      <c r="BY4660"/>
      <c r="BZ4660"/>
      <c r="CA4660"/>
      <c r="CB4660"/>
      <c r="CC4660"/>
      <c r="CD4660"/>
      <c r="CE4660"/>
      <c r="CF4660"/>
      <c r="CG4660"/>
      <c r="CH4660"/>
      <c r="CI4660"/>
      <c r="CJ4660"/>
      <c r="CK4660"/>
      <c r="CL4660"/>
      <c r="CM4660"/>
      <c r="CN4660"/>
      <c r="CO4660"/>
      <c r="CP4660"/>
      <c r="CQ4660"/>
      <c r="CR4660"/>
      <c r="CS4660"/>
      <c r="CT4660"/>
      <c r="CU4660"/>
      <c r="CV4660"/>
      <c r="CW4660"/>
      <c r="CX4660"/>
      <c r="CY4660"/>
      <c r="CZ4660"/>
      <c r="DA4660"/>
      <c r="DB4660"/>
      <c r="DC4660"/>
      <c r="DD4660"/>
      <c r="DE4660"/>
      <c r="DF4660"/>
      <c r="DG4660"/>
      <c r="DH4660"/>
      <c r="DI4660"/>
      <c r="DJ4660"/>
      <c r="DK4660"/>
      <c r="DL4660"/>
      <c r="DM4660"/>
      <c r="DN4660"/>
      <c r="DO4660"/>
      <c r="DP4660"/>
      <c r="DQ4660"/>
      <c r="DR4660"/>
      <c r="DS4660"/>
      <c r="DT4660"/>
      <c r="DU4660"/>
      <c r="DV4660"/>
      <c r="DW4660"/>
      <c r="DX4660"/>
      <c r="DY4660"/>
      <c r="DZ4660"/>
      <c r="EA4660"/>
      <c r="EB4660"/>
      <c r="EC4660"/>
      <c r="ED4660"/>
      <c r="EE4660"/>
      <c r="EF4660"/>
      <c r="EG4660"/>
      <c r="EH4660"/>
      <c r="EI4660"/>
      <c r="EJ4660"/>
      <c r="EK4660"/>
      <c r="EL4660"/>
      <c r="EM4660"/>
      <c r="EN4660"/>
      <c r="EO4660"/>
      <c r="EP4660"/>
      <c r="EQ4660"/>
      <c r="ER4660"/>
      <c r="ES4660"/>
      <c r="ET4660"/>
      <c r="EU4660"/>
      <c r="EV4660"/>
      <c r="EW4660"/>
      <c r="EX4660"/>
      <c r="EY4660"/>
      <c r="EZ4660"/>
      <c r="FA4660"/>
      <c r="FB4660"/>
      <c r="FC4660"/>
      <c r="FD4660"/>
      <c r="FE4660"/>
      <c r="FF4660"/>
      <c r="FG4660"/>
      <c r="FH4660"/>
      <c r="FI4660"/>
      <c r="FJ4660"/>
      <c r="FK4660"/>
      <c r="FL4660"/>
      <c r="FM4660"/>
      <c r="FN4660"/>
      <c r="FO4660"/>
      <c r="FP4660"/>
      <c r="FQ4660"/>
      <c r="FR4660"/>
      <c r="FS4660"/>
      <c r="FT4660"/>
      <c r="FU4660"/>
      <c r="FV4660"/>
      <c r="FW4660"/>
      <c r="FX4660"/>
      <c r="FY4660"/>
      <c r="FZ4660"/>
      <c r="GA4660"/>
      <c r="GB4660"/>
      <c r="GC4660"/>
      <c r="GD4660"/>
      <c r="GE4660"/>
      <c r="GF4660"/>
      <c r="GG4660"/>
      <c r="GH4660"/>
      <c r="GI4660"/>
      <c r="GJ4660"/>
      <c r="GK4660"/>
      <c r="GL4660"/>
      <c r="GM4660"/>
      <c r="GN4660"/>
      <c r="GO4660"/>
      <c r="GP4660"/>
      <c r="GQ4660"/>
      <c r="GR4660"/>
      <c r="GS4660"/>
      <c r="GT4660"/>
      <c r="GU4660"/>
      <c r="GV4660"/>
      <c r="GW4660"/>
      <c r="GX4660"/>
      <c r="GY4660"/>
      <c r="GZ4660"/>
      <c r="HA4660"/>
      <c r="HB4660"/>
      <c r="HC4660"/>
      <c r="HD4660"/>
      <c r="HE4660"/>
      <c r="HF4660"/>
      <c r="HG4660"/>
      <c r="HH4660"/>
      <c r="HI4660"/>
      <c r="HJ4660"/>
      <c r="HK4660"/>
      <c r="HL4660"/>
      <c r="HM4660"/>
      <c r="HN4660"/>
      <c r="HO4660"/>
      <c r="HP4660"/>
      <c r="HQ4660"/>
      <c r="HR4660"/>
      <c r="HS4660"/>
      <c r="HT4660"/>
      <c r="HU4660"/>
      <c r="HV4660"/>
      <c r="HW4660"/>
      <c r="HX4660"/>
      <c r="HY4660"/>
      <c r="HZ4660"/>
      <c r="IA4660"/>
      <c r="IB4660"/>
      <c r="IC4660"/>
      <c r="ID4660"/>
      <c r="IE4660"/>
      <c r="IF4660"/>
      <c r="IG4660"/>
      <c r="IH4660"/>
      <c r="II4660"/>
      <c r="IJ4660"/>
      <c r="IK4660"/>
      <c r="IL4660"/>
      <c r="IM4660"/>
      <c r="IN4660"/>
      <c r="IO4660"/>
      <c r="IP4660"/>
      <c r="IQ4660"/>
      <c r="IR4660"/>
      <c r="IS4660"/>
      <c r="IT4660"/>
      <c r="IU4660"/>
      <c r="IV4660"/>
    </row>
    <row r="4661" spans="1:256" ht="12.5">
      <c r="B4661" s="65">
        <v>1</v>
      </c>
      <c r="C4661" s="66">
        <f t="shared" si="207"/>
        <v>0</v>
      </c>
      <c r="D4661" s="99" t="s">
        <v>70</v>
      </c>
      <c r="E4661" s="99" t="s">
        <v>99</v>
      </c>
      <c r="F4661" s="99" t="s">
        <v>99</v>
      </c>
      <c r="G4661" s="78"/>
      <c r="H4661" s="96" t="s">
        <v>126</v>
      </c>
      <c r="I4661" s="107" t="s">
        <v>4990</v>
      </c>
      <c r="J4661" s="81" t="s">
        <v>17</v>
      </c>
      <c r="K4661" s="72"/>
      <c r="L4661" s="72"/>
      <c r="M4661" s="72"/>
      <c r="N4661" s="72"/>
      <c r="O4661" s="72"/>
      <c r="P4661" s="72"/>
      <c r="Q4661" s="833"/>
      <c r="R4661" s="102"/>
      <c r="S4661" s="73"/>
      <c r="T4661" s="102"/>
      <c r="U4661" s="103"/>
      <c r="V4661" s="104"/>
      <c r="W4661"/>
      <c r="X4661"/>
      <c r="Y4661"/>
      <c r="Z4661"/>
      <c r="AA4661"/>
      <c r="AB4661"/>
      <c r="AC4661"/>
      <c r="AD4661"/>
      <c r="AE4661"/>
      <c r="AF4661"/>
      <c r="AG4661"/>
      <c r="AH4661"/>
      <c r="AI4661"/>
      <c r="AJ4661"/>
      <c r="AK4661"/>
      <c r="AL4661"/>
      <c r="AM4661"/>
      <c r="AN4661"/>
      <c r="AO4661"/>
      <c r="AP4661"/>
      <c r="AQ4661"/>
      <c r="AR4661"/>
      <c r="AS4661"/>
      <c r="AT4661"/>
      <c r="AU4661"/>
      <c r="AV4661"/>
      <c r="AW4661"/>
      <c r="AX4661"/>
      <c r="AY4661"/>
      <c r="AZ4661"/>
      <c r="BA4661"/>
      <c r="BB4661"/>
      <c r="BC4661"/>
      <c r="BD4661"/>
      <c r="BE4661"/>
      <c r="BF4661"/>
      <c r="BG4661"/>
      <c r="BH4661"/>
      <c r="BI4661"/>
      <c r="BJ4661"/>
      <c r="BK4661"/>
      <c r="BL4661"/>
      <c r="BM4661"/>
      <c r="BN4661"/>
      <c r="BO4661"/>
      <c r="BP4661"/>
      <c r="BQ4661"/>
      <c r="BR4661"/>
      <c r="BS4661"/>
      <c r="BT4661"/>
      <c r="BU4661"/>
      <c r="BV4661"/>
      <c r="BW4661"/>
      <c r="BX4661"/>
      <c r="BY4661"/>
      <c r="BZ4661"/>
      <c r="CA4661"/>
      <c r="CB4661"/>
      <c r="CC4661"/>
      <c r="CD4661"/>
      <c r="CE4661"/>
      <c r="CF4661"/>
      <c r="CG4661"/>
      <c r="CH4661"/>
      <c r="CI4661"/>
      <c r="CJ4661"/>
      <c r="CK4661"/>
      <c r="CL4661"/>
      <c r="CM4661"/>
      <c r="CN4661"/>
      <c r="CO4661"/>
      <c r="CP4661"/>
      <c r="CQ4661"/>
      <c r="CR4661"/>
      <c r="CS4661"/>
      <c r="CT4661"/>
      <c r="CU4661"/>
      <c r="CV4661"/>
      <c r="CW4661"/>
      <c r="CX4661"/>
      <c r="CY4661"/>
      <c r="CZ4661"/>
      <c r="DA4661"/>
      <c r="DB4661"/>
      <c r="DC4661"/>
      <c r="DD4661"/>
      <c r="DE4661"/>
      <c r="DF4661"/>
      <c r="DG4661"/>
      <c r="DH4661"/>
      <c r="DI4661"/>
      <c r="DJ4661"/>
      <c r="DK4661"/>
      <c r="DL4661"/>
      <c r="DM4661"/>
      <c r="DN4661"/>
      <c r="DO4661"/>
      <c r="DP4661"/>
      <c r="DQ4661"/>
      <c r="DR4661"/>
      <c r="DS4661"/>
      <c r="DT4661"/>
      <c r="DU4661"/>
      <c r="DV4661"/>
      <c r="DW4661"/>
      <c r="DX4661"/>
      <c r="DY4661"/>
      <c r="DZ4661"/>
      <c r="EA4661"/>
      <c r="EB4661"/>
      <c r="EC4661"/>
      <c r="ED4661"/>
      <c r="EE4661"/>
      <c r="EF4661"/>
      <c r="EG4661"/>
      <c r="EH4661"/>
      <c r="EI4661"/>
      <c r="EJ4661"/>
      <c r="EK4661"/>
      <c r="EL4661"/>
      <c r="EM4661"/>
      <c r="EN4661"/>
      <c r="EO4661"/>
      <c r="EP4661"/>
      <c r="EQ4661"/>
      <c r="ER4661"/>
      <c r="ES4661"/>
      <c r="ET4661"/>
      <c r="EU4661"/>
      <c r="EV4661"/>
      <c r="EW4661"/>
      <c r="EX4661"/>
      <c r="EY4661"/>
      <c r="EZ4661"/>
      <c r="FA4661"/>
      <c r="FB4661"/>
      <c r="FC4661"/>
      <c r="FD4661"/>
      <c r="FE4661"/>
      <c r="FF4661"/>
      <c r="FG4661"/>
      <c r="FH4661"/>
      <c r="FI4661"/>
      <c r="FJ4661"/>
      <c r="FK4661"/>
      <c r="FL4661"/>
      <c r="FM4661"/>
      <c r="FN4661"/>
      <c r="FO4661"/>
      <c r="FP4661"/>
      <c r="FQ4661"/>
      <c r="FR4661"/>
      <c r="FS4661"/>
      <c r="FT4661"/>
      <c r="FU4661"/>
      <c r="FV4661"/>
      <c r="FW4661"/>
      <c r="FX4661"/>
      <c r="FY4661"/>
      <c r="FZ4661"/>
      <c r="GA4661"/>
      <c r="GB4661"/>
      <c r="GC4661"/>
      <c r="GD4661"/>
      <c r="GE4661"/>
      <c r="GF4661"/>
      <c r="GG4661"/>
      <c r="GH4661"/>
      <c r="GI4661"/>
      <c r="GJ4661"/>
      <c r="GK4661"/>
      <c r="GL4661"/>
      <c r="GM4661"/>
      <c r="GN4661"/>
      <c r="GO4661"/>
      <c r="GP4661"/>
      <c r="GQ4661"/>
      <c r="GR4661"/>
      <c r="GS4661"/>
      <c r="GT4661"/>
      <c r="GU4661"/>
      <c r="GV4661"/>
      <c r="GW4661"/>
      <c r="GX4661"/>
      <c r="GY4661"/>
      <c r="GZ4661"/>
      <c r="HA4661"/>
      <c r="HB4661"/>
      <c r="HC4661"/>
      <c r="HD4661"/>
      <c r="HE4661"/>
      <c r="HF4661"/>
      <c r="HG4661"/>
      <c r="HH4661"/>
      <c r="HI4661"/>
      <c r="HJ4661"/>
      <c r="HK4661"/>
      <c r="HL4661"/>
      <c r="HM4661"/>
      <c r="HN4661"/>
      <c r="HO4661"/>
      <c r="HP4661"/>
      <c r="HQ4661"/>
      <c r="HR4661"/>
      <c r="HS4661"/>
      <c r="HT4661"/>
      <c r="HU4661"/>
      <c r="HV4661"/>
      <c r="HW4661"/>
      <c r="HX4661"/>
      <c r="HY4661"/>
      <c r="HZ4661"/>
      <c r="IA4661"/>
      <c r="IB4661"/>
      <c r="IC4661"/>
      <c r="ID4661"/>
      <c r="IE4661"/>
      <c r="IF4661"/>
      <c r="IG4661"/>
      <c r="IH4661"/>
      <c r="II4661"/>
      <c r="IJ4661"/>
      <c r="IK4661"/>
      <c r="IL4661"/>
      <c r="IM4661"/>
      <c r="IN4661"/>
      <c r="IO4661"/>
      <c r="IP4661"/>
      <c r="IQ4661"/>
      <c r="IR4661"/>
      <c r="IS4661"/>
      <c r="IT4661"/>
      <c r="IU4661"/>
      <c r="IV4661"/>
    </row>
    <row r="4662" spans="1:256" ht="12.65" customHeight="1">
      <c r="A4662"/>
      <c r="B4662" s="124">
        <v>1</v>
      </c>
      <c r="C4662" s="66">
        <f t="shared" si="207"/>
        <v>0</v>
      </c>
      <c r="D4662" s="658" t="s">
        <v>68</v>
      </c>
      <c r="E4662" s="659" t="s">
        <v>90</v>
      </c>
      <c r="F4662" s="658" t="s">
        <v>68</v>
      </c>
      <c r="G4662" s="78"/>
      <c r="H4662" s="96" t="s">
        <v>94</v>
      </c>
      <c r="I4662" s="107" t="s">
        <v>4991</v>
      </c>
      <c r="J4662" s="81"/>
      <c r="K4662" s="72"/>
      <c r="L4662" s="72"/>
      <c r="M4662" s="72"/>
      <c r="N4662" s="72"/>
      <c r="O4662" s="72"/>
      <c r="P4662" s="72"/>
      <c r="Q4662" s="833"/>
      <c r="R4662" s="102"/>
      <c r="S4662" s="73"/>
      <c r="T4662" s="102"/>
      <c r="U4662" s="103"/>
      <c r="V4662" s="104"/>
    </row>
    <row r="4663" spans="1:256" ht="12.5">
      <c r="B4663" s="65">
        <v>1</v>
      </c>
      <c r="C4663" s="66">
        <f t="shared" si="207"/>
        <v>1</v>
      </c>
      <c r="D4663" s="76" t="s">
        <v>68</v>
      </c>
      <c r="E4663" s="76" t="s">
        <v>87</v>
      </c>
      <c r="F4663" s="77" t="s">
        <v>90</v>
      </c>
      <c r="G4663" s="78"/>
      <c r="H4663" s="96" t="s">
        <v>131</v>
      </c>
      <c r="I4663" s="107" t="s">
        <v>4992</v>
      </c>
      <c r="J4663" s="81"/>
      <c r="K4663" s="72"/>
      <c r="L4663" s="72"/>
      <c r="M4663" s="72"/>
      <c r="N4663" s="72"/>
      <c r="O4663" s="72"/>
      <c r="P4663" s="72"/>
      <c r="Q4663" s="833"/>
      <c r="R4663" s="102"/>
      <c r="S4663" s="73"/>
      <c r="T4663" s="102"/>
      <c r="U4663" s="103"/>
      <c r="V4663" s="104"/>
      <c r="W4663"/>
      <c r="X4663"/>
      <c r="Y4663"/>
      <c r="Z4663"/>
      <c r="AA4663"/>
      <c r="AB4663"/>
      <c r="AC4663"/>
      <c r="AD4663"/>
      <c r="AE4663"/>
      <c r="AF4663"/>
      <c r="AG4663"/>
      <c r="AH4663"/>
      <c r="AI4663"/>
      <c r="AJ4663"/>
      <c r="AK4663"/>
      <c r="AL4663"/>
      <c r="AM4663"/>
      <c r="AN4663"/>
      <c r="AO4663"/>
      <c r="AP4663"/>
      <c r="AQ4663"/>
      <c r="AR4663"/>
      <c r="AS4663"/>
      <c r="AT4663"/>
      <c r="AU4663"/>
      <c r="AV4663"/>
      <c r="AW4663"/>
      <c r="AX4663"/>
      <c r="AY4663"/>
      <c r="AZ4663"/>
      <c r="BA4663"/>
      <c r="BB4663"/>
      <c r="BC4663"/>
      <c r="BD4663"/>
      <c r="BE4663"/>
      <c r="BF4663"/>
      <c r="BG4663"/>
      <c r="BH4663"/>
      <c r="BI4663"/>
      <c r="BJ4663"/>
      <c r="BK4663"/>
      <c r="BL4663"/>
      <c r="BM4663"/>
      <c r="BN4663"/>
      <c r="BO4663"/>
      <c r="BP4663"/>
      <c r="BQ4663"/>
      <c r="BR4663"/>
      <c r="BS4663"/>
      <c r="BT4663"/>
      <c r="BU4663"/>
      <c r="BV4663"/>
      <c r="BW4663"/>
      <c r="BX4663"/>
      <c r="BY4663"/>
      <c r="BZ4663"/>
      <c r="CA4663"/>
      <c r="CB4663"/>
      <c r="CC4663"/>
      <c r="CD4663"/>
      <c r="CE4663"/>
      <c r="CF4663"/>
      <c r="CG4663"/>
      <c r="CH4663"/>
      <c r="CI4663"/>
      <c r="CJ4663"/>
      <c r="CK4663"/>
      <c r="CL4663"/>
      <c r="CM4663"/>
      <c r="CN4663"/>
      <c r="CO4663"/>
      <c r="CP4663"/>
      <c r="CQ4663"/>
      <c r="CR4663"/>
      <c r="CS4663"/>
      <c r="CT4663"/>
      <c r="CU4663"/>
      <c r="CV4663"/>
      <c r="CW4663"/>
      <c r="CX4663"/>
      <c r="CY4663"/>
      <c r="CZ4663"/>
      <c r="DA4663"/>
      <c r="DB4663"/>
      <c r="DC4663"/>
      <c r="DD4663"/>
      <c r="DE4663"/>
      <c r="DF4663"/>
      <c r="DG4663"/>
      <c r="DH4663"/>
      <c r="DI4663"/>
      <c r="DJ4663"/>
      <c r="DK4663"/>
      <c r="DL4663"/>
      <c r="DM4663"/>
      <c r="DN4663"/>
      <c r="DO4663"/>
      <c r="DP4663"/>
      <c r="DQ4663"/>
      <c r="DR4663"/>
      <c r="DS4663"/>
      <c r="DT4663"/>
      <c r="DU4663"/>
      <c r="DV4663"/>
      <c r="DW4663"/>
      <c r="DX4663"/>
      <c r="DY4663"/>
      <c r="DZ4663"/>
      <c r="EA4663"/>
      <c r="EB4663"/>
      <c r="EC4663"/>
      <c r="ED4663"/>
      <c r="EE4663"/>
      <c r="EF4663"/>
      <c r="EG4663"/>
      <c r="EH4663"/>
      <c r="EI4663"/>
      <c r="EJ4663"/>
      <c r="EK4663"/>
      <c r="EL4663"/>
      <c r="EM4663"/>
      <c r="EN4663"/>
      <c r="EO4663"/>
      <c r="EP4663"/>
      <c r="EQ4663"/>
      <c r="ER4663"/>
      <c r="ES4663"/>
      <c r="ET4663"/>
      <c r="EU4663"/>
      <c r="EV4663"/>
      <c r="EW4663"/>
      <c r="EX4663"/>
      <c r="EY4663"/>
      <c r="EZ4663"/>
      <c r="FA4663"/>
      <c r="FB4663"/>
      <c r="FC4663"/>
      <c r="FD4663"/>
      <c r="FE4663"/>
      <c r="FF4663"/>
      <c r="FG4663"/>
      <c r="FH4663"/>
      <c r="FI4663"/>
      <c r="FJ4663"/>
      <c r="FK4663"/>
      <c r="FL4663"/>
      <c r="FM4663"/>
      <c r="FN4663"/>
      <c r="FO4663"/>
      <c r="FP4663"/>
      <c r="FQ4663"/>
      <c r="FR4663"/>
      <c r="FS4663"/>
      <c r="FT4663"/>
      <c r="FU4663"/>
      <c r="FV4663"/>
      <c r="FW4663"/>
      <c r="FX4663"/>
      <c r="FY4663"/>
      <c r="FZ4663"/>
      <c r="GA4663"/>
      <c r="GB4663"/>
      <c r="GC4663"/>
      <c r="GD4663"/>
      <c r="GE4663"/>
      <c r="GF4663"/>
      <c r="GG4663"/>
      <c r="GH4663"/>
      <c r="GI4663"/>
      <c r="GJ4663"/>
      <c r="GK4663"/>
      <c r="GL4663"/>
      <c r="GM4663"/>
      <c r="GN4663"/>
      <c r="GO4663"/>
      <c r="GP4663"/>
      <c r="GQ4663"/>
      <c r="GR4663"/>
      <c r="GS4663"/>
      <c r="GT4663"/>
      <c r="GU4663"/>
      <c r="GV4663"/>
      <c r="GW4663"/>
      <c r="GX4663"/>
      <c r="GY4663"/>
      <c r="GZ4663"/>
      <c r="HA4663"/>
      <c r="HB4663"/>
      <c r="HC4663"/>
      <c r="HD4663"/>
      <c r="HE4663"/>
      <c r="HF4663"/>
      <c r="HG4663"/>
      <c r="HH4663"/>
      <c r="HI4663"/>
      <c r="HJ4663"/>
      <c r="HK4663"/>
      <c r="HL4663"/>
      <c r="HM4663"/>
      <c r="HN4663"/>
      <c r="HO4663"/>
      <c r="HP4663"/>
      <c r="HQ4663"/>
      <c r="HR4663"/>
      <c r="HS4663"/>
      <c r="HT4663"/>
      <c r="HU4663"/>
      <c r="HV4663"/>
      <c r="HW4663"/>
      <c r="HX4663"/>
      <c r="HY4663"/>
      <c r="HZ4663"/>
      <c r="IA4663"/>
      <c r="IB4663"/>
      <c r="IC4663"/>
      <c r="ID4663"/>
      <c r="IE4663"/>
      <c r="IF4663"/>
      <c r="IG4663"/>
      <c r="IH4663"/>
      <c r="II4663"/>
      <c r="IJ4663"/>
      <c r="IK4663"/>
      <c r="IL4663"/>
      <c r="IM4663"/>
      <c r="IN4663"/>
      <c r="IO4663"/>
      <c r="IP4663"/>
      <c r="IQ4663"/>
      <c r="IR4663"/>
      <c r="IS4663"/>
      <c r="IT4663"/>
      <c r="IU4663"/>
      <c r="IV4663"/>
    </row>
    <row r="4664" spans="1:256" ht="12.5">
      <c r="B4664" s="65">
        <v>1</v>
      </c>
      <c r="C4664" s="66">
        <f t="shared" si="207"/>
        <v>0</v>
      </c>
      <c r="D4664" s="99" t="s">
        <v>99</v>
      </c>
      <c r="E4664" s="99" t="s">
        <v>70</v>
      </c>
      <c r="F4664" s="99" t="s">
        <v>99</v>
      </c>
      <c r="G4664" s="78"/>
      <c r="H4664" s="96" t="s">
        <v>101</v>
      </c>
      <c r="I4664" s="107" t="s">
        <v>4993</v>
      </c>
      <c r="J4664" s="81"/>
      <c r="K4664" s="72"/>
      <c r="L4664" s="72"/>
      <c r="M4664" s="72"/>
      <c r="N4664" s="72"/>
      <c r="O4664" s="72"/>
      <c r="P4664" s="72"/>
      <c r="Q4664" s="833"/>
      <c r="R4664" s="102"/>
      <c r="S4664" s="73"/>
      <c r="T4664" s="102"/>
      <c r="U4664" s="103"/>
      <c r="V4664" s="104"/>
      <c r="W4664"/>
      <c r="X4664"/>
      <c r="Y4664"/>
      <c r="Z4664"/>
      <c r="AA4664"/>
      <c r="AB4664"/>
      <c r="AC4664"/>
      <c r="AD4664"/>
      <c r="AE4664"/>
      <c r="AF4664"/>
      <c r="AG4664"/>
      <c r="AH4664"/>
      <c r="AI4664"/>
      <c r="AJ4664"/>
      <c r="AK4664"/>
      <c r="AL4664"/>
      <c r="AM4664"/>
      <c r="AN4664"/>
      <c r="AO4664"/>
      <c r="AP4664"/>
      <c r="AQ4664"/>
      <c r="AR4664"/>
      <c r="AS4664"/>
      <c r="AT4664"/>
      <c r="AU4664"/>
      <c r="AV4664"/>
      <c r="AW4664"/>
      <c r="AX4664"/>
      <c r="AY4664"/>
      <c r="AZ4664"/>
      <c r="BA4664"/>
      <c r="BB4664"/>
      <c r="BC4664"/>
      <c r="BD4664"/>
      <c r="BE4664"/>
      <c r="BF4664"/>
      <c r="BG4664"/>
      <c r="BH4664"/>
      <c r="BI4664"/>
      <c r="BJ4664"/>
      <c r="BK4664"/>
      <c r="BL4664"/>
      <c r="BM4664"/>
      <c r="BN4664"/>
      <c r="BO4664"/>
      <c r="BP4664"/>
      <c r="BQ4664"/>
      <c r="BR4664"/>
      <c r="BS4664"/>
      <c r="BT4664"/>
      <c r="BU4664"/>
      <c r="BV4664"/>
      <c r="BW4664"/>
      <c r="BX4664"/>
      <c r="BY4664"/>
      <c r="BZ4664"/>
      <c r="CA4664"/>
      <c r="CB4664"/>
      <c r="CC4664"/>
      <c r="CD4664"/>
      <c r="CE4664"/>
      <c r="CF4664"/>
      <c r="CG4664"/>
      <c r="CH4664"/>
      <c r="CI4664"/>
      <c r="CJ4664"/>
      <c r="CK4664"/>
      <c r="CL4664"/>
      <c r="CM4664"/>
      <c r="CN4664"/>
      <c r="CO4664"/>
      <c r="CP4664"/>
      <c r="CQ4664"/>
      <c r="CR4664"/>
      <c r="CS4664"/>
      <c r="CT4664"/>
      <c r="CU4664"/>
      <c r="CV4664"/>
      <c r="CW4664"/>
      <c r="CX4664"/>
      <c r="CY4664"/>
      <c r="CZ4664"/>
      <c r="DA4664"/>
      <c r="DB4664"/>
      <c r="DC4664"/>
      <c r="DD4664"/>
      <c r="DE4664"/>
      <c r="DF4664"/>
      <c r="DG4664"/>
      <c r="DH4664"/>
      <c r="DI4664"/>
      <c r="DJ4664"/>
      <c r="DK4664"/>
      <c r="DL4664"/>
      <c r="DM4664"/>
      <c r="DN4664"/>
      <c r="DO4664"/>
      <c r="DP4664"/>
      <c r="DQ4664"/>
      <c r="DR4664"/>
      <c r="DS4664"/>
      <c r="DT4664"/>
      <c r="DU4664"/>
      <c r="DV4664"/>
      <c r="DW4664"/>
      <c r="DX4664"/>
      <c r="DY4664"/>
      <c r="DZ4664"/>
      <c r="EA4664"/>
      <c r="EB4664"/>
      <c r="EC4664"/>
      <c r="ED4664"/>
      <c r="EE4664"/>
      <c r="EF4664"/>
      <c r="EG4664"/>
      <c r="EH4664"/>
      <c r="EI4664"/>
      <c r="EJ4664"/>
      <c r="EK4664"/>
      <c r="EL4664"/>
      <c r="EM4664"/>
      <c r="EN4664"/>
      <c r="EO4664"/>
      <c r="EP4664"/>
      <c r="EQ4664"/>
      <c r="ER4664"/>
      <c r="ES4664"/>
      <c r="ET4664"/>
      <c r="EU4664"/>
      <c r="EV4664"/>
      <c r="EW4664"/>
      <c r="EX4664"/>
      <c r="EY4664"/>
      <c r="EZ4664"/>
      <c r="FA4664"/>
      <c r="FB4664"/>
      <c r="FC4664"/>
      <c r="FD4664"/>
      <c r="FE4664"/>
      <c r="FF4664"/>
      <c r="FG4664"/>
      <c r="FH4664"/>
      <c r="FI4664"/>
      <c r="FJ4664"/>
      <c r="FK4664"/>
      <c r="FL4664"/>
      <c r="FM4664"/>
      <c r="FN4664"/>
      <c r="FO4664"/>
      <c r="FP4664"/>
      <c r="FQ4664"/>
      <c r="FR4664"/>
      <c r="FS4664"/>
      <c r="FT4664"/>
      <c r="FU4664"/>
      <c r="FV4664"/>
      <c r="FW4664"/>
      <c r="FX4664"/>
      <c r="FY4664"/>
      <c r="FZ4664"/>
      <c r="GA4664"/>
      <c r="GB4664"/>
      <c r="GC4664"/>
      <c r="GD4664"/>
      <c r="GE4664"/>
      <c r="GF4664"/>
      <c r="GG4664"/>
      <c r="GH4664"/>
      <c r="GI4664"/>
      <c r="GJ4664"/>
      <c r="GK4664"/>
      <c r="GL4664"/>
      <c r="GM4664"/>
      <c r="GN4664"/>
      <c r="GO4664"/>
      <c r="GP4664"/>
      <c r="GQ4664"/>
      <c r="GR4664"/>
      <c r="GS4664"/>
      <c r="GT4664"/>
      <c r="GU4664"/>
      <c r="GV4664"/>
      <c r="GW4664"/>
      <c r="GX4664"/>
      <c r="GY4664"/>
      <c r="GZ4664"/>
      <c r="HA4664"/>
      <c r="HB4664"/>
      <c r="HC4664"/>
      <c r="HD4664"/>
      <c r="HE4664"/>
      <c r="HF4664"/>
      <c r="HG4664"/>
      <c r="HH4664"/>
      <c r="HI4664"/>
      <c r="HJ4664"/>
      <c r="HK4664"/>
      <c r="HL4664"/>
      <c r="HM4664"/>
      <c r="HN4664"/>
      <c r="HO4664"/>
      <c r="HP4664"/>
      <c r="HQ4664"/>
      <c r="HR4664"/>
      <c r="HS4664"/>
      <c r="HT4664"/>
      <c r="HU4664"/>
      <c r="HV4664"/>
      <c r="HW4664"/>
      <c r="HX4664"/>
      <c r="HY4664"/>
      <c r="HZ4664"/>
      <c r="IA4664"/>
      <c r="IB4664"/>
      <c r="IC4664"/>
      <c r="ID4664"/>
      <c r="IE4664"/>
      <c r="IF4664"/>
      <c r="IG4664"/>
      <c r="IH4664"/>
      <c r="II4664"/>
      <c r="IJ4664"/>
      <c r="IK4664"/>
      <c r="IL4664"/>
      <c r="IM4664"/>
      <c r="IN4664"/>
      <c r="IO4664"/>
      <c r="IP4664"/>
      <c r="IQ4664"/>
      <c r="IR4664"/>
      <c r="IS4664"/>
      <c r="IT4664"/>
      <c r="IU4664"/>
      <c r="IV4664"/>
    </row>
    <row r="4665" spans="1:256" ht="12.5">
      <c r="B4665" s="65">
        <v>1</v>
      </c>
      <c r="C4665" s="66">
        <f t="shared" si="207"/>
        <v>1</v>
      </c>
      <c r="D4665" s="76" t="s">
        <v>87</v>
      </c>
      <c r="E4665" s="76" t="s">
        <v>87</v>
      </c>
      <c r="F4665" s="99" t="s">
        <v>99</v>
      </c>
      <c r="G4665" s="78"/>
      <c r="H4665" s="96" t="s">
        <v>135</v>
      </c>
      <c r="I4665" s="107" t="s">
        <v>4994</v>
      </c>
      <c r="J4665" s="81"/>
      <c r="K4665" s="72"/>
      <c r="L4665" s="72"/>
      <c r="M4665" s="72"/>
      <c r="N4665" s="72"/>
      <c r="O4665" s="72"/>
      <c r="P4665" s="72"/>
      <c r="Q4665" s="833"/>
      <c r="R4665" s="102"/>
      <c r="S4665" s="73"/>
      <c r="T4665" s="102"/>
      <c r="U4665" s="103"/>
      <c r="V4665" s="104"/>
      <c r="W4665"/>
      <c r="X4665"/>
      <c r="Y4665"/>
      <c r="Z4665"/>
      <c r="AA4665"/>
      <c r="AB4665"/>
      <c r="AC4665"/>
      <c r="AD4665"/>
      <c r="AE4665"/>
      <c r="AF4665"/>
      <c r="AG4665"/>
      <c r="AH4665"/>
      <c r="AI4665"/>
      <c r="AJ4665"/>
      <c r="AK4665"/>
      <c r="AL4665"/>
      <c r="AM4665"/>
      <c r="AN4665"/>
      <c r="AO4665"/>
      <c r="AP4665"/>
      <c r="AQ4665"/>
      <c r="AR4665"/>
      <c r="AS4665"/>
      <c r="AT4665"/>
      <c r="AU4665"/>
      <c r="AV4665"/>
      <c r="AW4665"/>
      <c r="AX4665"/>
      <c r="AY4665"/>
      <c r="AZ4665"/>
      <c r="BA4665"/>
      <c r="BB4665"/>
      <c r="BC4665"/>
      <c r="BD4665"/>
      <c r="BE4665"/>
      <c r="BF4665"/>
      <c r="BG4665"/>
      <c r="BH4665"/>
      <c r="BI4665"/>
      <c r="BJ4665"/>
      <c r="BK4665"/>
      <c r="BL4665"/>
      <c r="BM4665"/>
      <c r="BN4665"/>
      <c r="BO4665"/>
      <c r="BP4665"/>
      <c r="BQ4665"/>
      <c r="BR4665"/>
      <c r="BS4665"/>
      <c r="BT4665"/>
      <c r="BU4665"/>
      <c r="BV4665"/>
      <c r="BW4665"/>
      <c r="BX4665"/>
      <c r="BY4665"/>
      <c r="BZ4665"/>
      <c r="CA4665"/>
      <c r="CB4665"/>
      <c r="CC4665"/>
      <c r="CD4665"/>
      <c r="CE4665"/>
      <c r="CF4665"/>
      <c r="CG4665"/>
      <c r="CH4665"/>
      <c r="CI4665"/>
      <c r="CJ4665"/>
      <c r="CK4665"/>
      <c r="CL4665"/>
      <c r="CM4665"/>
      <c r="CN4665"/>
      <c r="CO4665"/>
      <c r="CP4665"/>
      <c r="CQ4665"/>
      <c r="CR4665"/>
      <c r="CS4665"/>
      <c r="CT4665"/>
      <c r="CU4665"/>
      <c r="CV4665"/>
      <c r="CW4665"/>
      <c r="CX4665"/>
      <c r="CY4665"/>
      <c r="CZ4665"/>
      <c r="DA4665"/>
      <c r="DB4665"/>
      <c r="DC4665"/>
      <c r="DD4665"/>
      <c r="DE4665"/>
      <c r="DF4665"/>
      <c r="DG4665"/>
      <c r="DH4665"/>
      <c r="DI4665"/>
      <c r="DJ4665"/>
      <c r="DK4665"/>
      <c r="DL4665"/>
      <c r="DM4665"/>
      <c r="DN4665"/>
      <c r="DO4665"/>
      <c r="DP4665"/>
      <c r="DQ4665"/>
      <c r="DR4665"/>
      <c r="DS4665"/>
      <c r="DT4665"/>
      <c r="DU4665"/>
      <c r="DV4665"/>
      <c r="DW4665"/>
      <c r="DX4665"/>
      <c r="DY4665"/>
      <c r="DZ4665"/>
      <c r="EA4665"/>
      <c r="EB4665"/>
      <c r="EC4665"/>
      <c r="ED4665"/>
      <c r="EE4665"/>
      <c r="EF4665"/>
      <c r="EG4665"/>
      <c r="EH4665"/>
      <c r="EI4665"/>
      <c r="EJ4665"/>
      <c r="EK4665"/>
      <c r="EL4665"/>
      <c r="EM4665"/>
      <c r="EN4665"/>
      <c r="EO4665"/>
      <c r="EP4665"/>
      <c r="EQ4665"/>
      <c r="ER4665"/>
      <c r="ES4665"/>
      <c r="ET4665"/>
      <c r="EU4665"/>
      <c r="EV4665"/>
      <c r="EW4665"/>
      <c r="EX4665"/>
      <c r="EY4665"/>
      <c r="EZ4665"/>
      <c r="FA4665"/>
      <c r="FB4665"/>
      <c r="FC4665"/>
      <c r="FD4665"/>
      <c r="FE4665"/>
      <c r="FF4665"/>
      <c r="FG4665"/>
      <c r="FH4665"/>
      <c r="FI4665"/>
      <c r="FJ4665"/>
      <c r="FK4665"/>
      <c r="FL4665"/>
      <c r="FM4665"/>
      <c r="FN4665"/>
      <c r="FO4665"/>
      <c r="FP4665"/>
      <c r="FQ4665"/>
      <c r="FR4665"/>
      <c r="FS4665"/>
      <c r="FT4665"/>
      <c r="FU4665"/>
      <c r="FV4665"/>
      <c r="FW4665"/>
      <c r="FX4665"/>
      <c r="FY4665"/>
      <c r="FZ4665"/>
      <c r="GA4665"/>
      <c r="GB4665"/>
      <c r="GC4665"/>
      <c r="GD4665"/>
      <c r="GE4665"/>
      <c r="GF4665"/>
      <c r="GG4665"/>
      <c r="GH4665"/>
      <c r="GI4665"/>
      <c r="GJ4665"/>
      <c r="GK4665"/>
      <c r="GL4665"/>
      <c r="GM4665"/>
      <c r="GN4665"/>
      <c r="GO4665"/>
      <c r="GP4665"/>
      <c r="GQ4665"/>
      <c r="GR4665"/>
      <c r="GS4665"/>
      <c r="GT4665"/>
      <c r="GU4665"/>
      <c r="GV4665"/>
      <c r="GW4665"/>
      <c r="GX4665"/>
      <c r="GY4665"/>
      <c r="GZ4665"/>
      <c r="HA4665"/>
      <c r="HB4665"/>
      <c r="HC4665"/>
      <c r="HD4665"/>
      <c r="HE4665"/>
      <c r="HF4665"/>
      <c r="HG4665"/>
      <c r="HH4665"/>
      <c r="HI4665"/>
      <c r="HJ4665"/>
      <c r="HK4665"/>
      <c r="HL4665"/>
      <c r="HM4665"/>
      <c r="HN4665"/>
      <c r="HO4665"/>
      <c r="HP4665"/>
      <c r="HQ4665"/>
      <c r="HR4665"/>
      <c r="HS4665"/>
      <c r="HT4665"/>
      <c r="HU4665"/>
      <c r="HV4665"/>
      <c r="HW4665"/>
      <c r="HX4665"/>
      <c r="HY4665"/>
      <c r="HZ4665"/>
      <c r="IA4665"/>
      <c r="IB4665"/>
      <c r="IC4665"/>
      <c r="ID4665"/>
      <c r="IE4665"/>
      <c r="IF4665"/>
      <c r="IG4665"/>
      <c r="IH4665"/>
      <c r="II4665"/>
      <c r="IJ4665"/>
      <c r="IK4665"/>
      <c r="IL4665"/>
      <c r="IM4665"/>
      <c r="IN4665"/>
      <c r="IO4665"/>
      <c r="IP4665"/>
      <c r="IQ4665"/>
      <c r="IR4665"/>
      <c r="IS4665"/>
      <c r="IT4665"/>
      <c r="IU4665"/>
      <c r="IV4665"/>
    </row>
    <row r="4666" spans="1:256" ht="12.5">
      <c r="A4666" s="111"/>
      <c r="B4666" s="65">
        <v>1</v>
      </c>
      <c r="C4666" s="66">
        <f t="shared" si="207"/>
        <v>0</v>
      </c>
      <c r="D4666" s="76" t="s">
        <v>68</v>
      </c>
      <c r="E4666" s="77" t="s">
        <v>90</v>
      </c>
      <c r="F4666" s="99" t="s">
        <v>99</v>
      </c>
      <c r="G4666" s="78"/>
      <c r="H4666" s="96" t="s">
        <v>140</v>
      </c>
      <c r="I4666" s="107" t="s">
        <v>4995</v>
      </c>
      <c r="J4666" s="81"/>
      <c r="K4666" s="72"/>
      <c r="L4666" s="72"/>
      <c r="M4666" s="72"/>
      <c r="N4666" s="72"/>
      <c r="O4666" s="72"/>
      <c r="P4666" s="72"/>
      <c r="Q4666" s="833"/>
      <c r="R4666" s="102"/>
      <c r="S4666" s="73"/>
      <c r="T4666" s="102"/>
      <c r="U4666" s="103"/>
      <c r="V4666" s="104"/>
      <c r="W4666"/>
      <c r="X4666"/>
      <c r="Y4666"/>
      <c r="Z4666"/>
      <c r="AA4666"/>
      <c r="AB4666"/>
      <c r="AC4666"/>
      <c r="AD4666"/>
      <c r="AE4666"/>
      <c r="AF4666"/>
      <c r="AG4666"/>
      <c r="AH4666"/>
      <c r="AI4666"/>
      <c r="AJ4666"/>
      <c r="AK4666"/>
      <c r="AL4666"/>
      <c r="AM4666"/>
      <c r="AN4666"/>
      <c r="AO4666"/>
      <c r="AP4666"/>
      <c r="AQ4666"/>
      <c r="AR4666"/>
      <c r="AS4666"/>
      <c r="AT4666"/>
      <c r="AU4666"/>
      <c r="AV4666"/>
      <c r="AW4666"/>
      <c r="AX4666"/>
      <c r="AY4666"/>
      <c r="AZ4666"/>
      <c r="BA4666"/>
      <c r="BB4666"/>
      <c r="BC4666"/>
      <c r="BD4666"/>
      <c r="BE4666"/>
      <c r="BF4666"/>
      <c r="BG4666"/>
      <c r="BH4666"/>
      <c r="BI4666"/>
      <c r="BJ4666"/>
      <c r="BK4666"/>
      <c r="BL4666"/>
      <c r="BM4666"/>
      <c r="BN4666"/>
      <c r="BO4666"/>
      <c r="BP4666"/>
      <c r="BQ4666"/>
      <c r="BR4666"/>
      <c r="BS4666"/>
      <c r="BT4666"/>
      <c r="BU4666"/>
      <c r="BV4666"/>
      <c r="BW4666"/>
      <c r="BX4666"/>
      <c r="BY4666"/>
      <c r="BZ4666"/>
      <c r="CA4666"/>
      <c r="CB4666"/>
      <c r="CC4666"/>
      <c r="CD4666"/>
      <c r="CE4666"/>
      <c r="CF4666"/>
      <c r="CG4666"/>
      <c r="CH4666"/>
      <c r="CI4666"/>
      <c r="CJ4666"/>
      <c r="CK4666"/>
      <c r="CL4666"/>
      <c r="CM4666"/>
      <c r="CN4666"/>
      <c r="CO4666"/>
      <c r="CP4666"/>
      <c r="CQ4666"/>
      <c r="CR4666"/>
      <c r="CS4666"/>
      <c r="CT4666"/>
      <c r="CU4666"/>
      <c r="CV4666"/>
      <c r="CW4666"/>
      <c r="CX4666"/>
      <c r="CY4666"/>
      <c r="CZ4666"/>
      <c r="DA4666"/>
      <c r="DB4666"/>
      <c r="DC4666"/>
      <c r="DD4666"/>
      <c r="DE4666"/>
      <c r="DF4666"/>
      <c r="DG4666"/>
      <c r="DH4666"/>
      <c r="DI4666"/>
      <c r="DJ4666"/>
      <c r="DK4666"/>
      <c r="DL4666"/>
      <c r="DM4666"/>
      <c r="DN4666"/>
      <c r="DO4666"/>
      <c r="DP4666"/>
      <c r="DQ4666"/>
      <c r="DR4666"/>
      <c r="DS4666"/>
      <c r="DT4666"/>
      <c r="DU4666"/>
      <c r="DV4666"/>
      <c r="DW4666"/>
      <c r="DX4666"/>
      <c r="DY4666"/>
      <c r="DZ4666"/>
      <c r="EA4666"/>
      <c r="EB4666"/>
      <c r="EC4666"/>
      <c r="ED4666"/>
      <c r="EE4666"/>
      <c r="EF4666"/>
      <c r="EG4666"/>
      <c r="EH4666"/>
      <c r="EI4666"/>
      <c r="EJ4666"/>
      <c r="EK4666"/>
      <c r="EL4666"/>
      <c r="EM4666"/>
      <c r="EN4666"/>
      <c r="EO4666"/>
      <c r="EP4666"/>
      <c r="EQ4666"/>
      <c r="ER4666"/>
      <c r="ES4666"/>
      <c r="ET4666"/>
      <c r="EU4666"/>
      <c r="EV4666"/>
      <c r="EW4666"/>
      <c r="EX4666"/>
      <c r="EY4666"/>
      <c r="EZ4666"/>
      <c r="FA4666"/>
      <c r="FB4666"/>
      <c r="FC4666"/>
      <c r="FD4666"/>
      <c r="FE4666"/>
      <c r="FF4666"/>
      <c r="FG4666"/>
      <c r="FH4666"/>
      <c r="FI4666"/>
      <c r="FJ4666"/>
      <c r="FK4666"/>
      <c r="FL4666"/>
      <c r="FM4666"/>
      <c r="FN4666"/>
      <c r="FO4666"/>
      <c r="FP4666"/>
      <c r="FQ4666"/>
      <c r="FR4666"/>
      <c r="FS4666"/>
      <c r="FT4666"/>
      <c r="FU4666"/>
      <c r="FV4666"/>
      <c r="FW4666"/>
      <c r="FX4666"/>
      <c r="FY4666"/>
      <c r="FZ4666"/>
      <c r="GA4666"/>
      <c r="GB4666"/>
      <c r="GC4666"/>
      <c r="GD4666"/>
      <c r="GE4666"/>
      <c r="GF4666"/>
      <c r="GG4666"/>
      <c r="GH4666"/>
      <c r="GI4666"/>
      <c r="GJ4666"/>
      <c r="GK4666"/>
      <c r="GL4666"/>
      <c r="GM4666"/>
      <c r="GN4666"/>
      <c r="GO4666"/>
      <c r="GP4666"/>
      <c r="GQ4666"/>
      <c r="GR4666"/>
      <c r="GS4666"/>
      <c r="GT4666"/>
      <c r="GU4666"/>
      <c r="GV4666"/>
      <c r="GW4666"/>
      <c r="GX4666"/>
      <c r="GY4666"/>
      <c r="GZ4666"/>
      <c r="HA4666"/>
      <c r="HB4666"/>
      <c r="HC4666"/>
      <c r="HD4666"/>
      <c r="HE4666"/>
      <c r="HF4666"/>
      <c r="HG4666"/>
      <c r="HH4666"/>
      <c r="HI4666"/>
      <c r="HJ4666"/>
      <c r="HK4666"/>
      <c r="HL4666"/>
      <c r="HM4666"/>
      <c r="HN4666"/>
      <c r="HO4666"/>
      <c r="HP4666"/>
      <c r="HQ4666"/>
      <c r="HR4666"/>
      <c r="HS4666"/>
      <c r="HT4666"/>
      <c r="HU4666"/>
      <c r="HV4666"/>
      <c r="HW4666"/>
      <c r="HX4666"/>
      <c r="HY4666"/>
      <c r="HZ4666"/>
      <c r="IA4666"/>
      <c r="IB4666"/>
      <c r="IC4666"/>
      <c r="ID4666"/>
      <c r="IE4666"/>
      <c r="IF4666"/>
      <c r="IG4666"/>
      <c r="IH4666"/>
      <c r="II4666"/>
      <c r="IJ4666"/>
      <c r="IK4666"/>
      <c r="IL4666"/>
      <c r="IM4666"/>
      <c r="IN4666"/>
      <c r="IO4666"/>
      <c r="IP4666"/>
      <c r="IQ4666"/>
      <c r="IR4666"/>
      <c r="IS4666"/>
      <c r="IT4666"/>
      <c r="IU4666"/>
      <c r="IV4666"/>
    </row>
    <row r="4667" spans="1:256" ht="12.5">
      <c r="B4667" s="65">
        <v>1</v>
      </c>
      <c r="C4667" s="66">
        <f t="shared" si="207"/>
        <v>1</v>
      </c>
      <c r="D4667" s="76" t="s">
        <v>68</v>
      </c>
      <c r="E4667" s="76" t="s">
        <v>87</v>
      </c>
      <c r="F4667" s="77" t="s">
        <v>90</v>
      </c>
      <c r="G4667" s="78"/>
      <c r="H4667" s="96" t="s">
        <v>368</v>
      </c>
      <c r="I4667" s="107" t="s">
        <v>4996</v>
      </c>
      <c r="J4667" s="81"/>
      <c r="K4667" s="72"/>
      <c r="L4667" s="72"/>
      <c r="M4667" s="72"/>
      <c r="N4667" s="72"/>
      <c r="O4667" s="72"/>
      <c r="P4667" s="72"/>
      <c r="Q4667" s="833"/>
      <c r="R4667" s="102"/>
      <c r="S4667" s="73"/>
      <c r="T4667" s="102"/>
      <c r="U4667" s="103"/>
      <c r="V4667" s="104"/>
      <c r="W4667"/>
      <c r="X4667"/>
      <c r="Y4667"/>
      <c r="Z4667"/>
      <c r="AA4667"/>
      <c r="AB4667"/>
      <c r="AC4667"/>
      <c r="AD4667"/>
      <c r="AE4667"/>
      <c r="AF4667"/>
      <c r="AG4667"/>
      <c r="AH4667"/>
      <c r="AI4667"/>
      <c r="AJ4667"/>
      <c r="AK4667"/>
      <c r="AL4667"/>
      <c r="AM4667"/>
      <c r="AN4667"/>
      <c r="AO4667"/>
      <c r="AP4667"/>
      <c r="AQ4667"/>
      <c r="AR4667"/>
      <c r="AS4667"/>
      <c r="AT4667"/>
      <c r="AU4667"/>
      <c r="AV4667"/>
      <c r="AW4667"/>
      <c r="AX4667"/>
      <c r="AY4667"/>
      <c r="AZ4667"/>
      <c r="BA4667"/>
      <c r="BB4667"/>
      <c r="BC4667"/>
      <c r="BD4667"/>
      <c r="BE4667"/>
      <c r="BF4667"/>
      <c r="BG4667"/>
      <c r="BH4667"/>
      <c r="BI4667"/>
      <c r="BJ4667"/>
      <c r="BK4667"/>
      <c r="BL4667"/>
      <c r="BM4667"/>
      <c r="BN4667"/>
      <c r="BO4667"/>
      <c r="BP4667"/>
      <c r="BQ4667"/>
      <c r="BR4667"/>
      <c r="BS4667"/>
      <c r="BT4667"/>
      <c r="BU4667"/>
      <c r="BV4667"/>
      <c r="BW4667"/>
      <c r="BX4667"/>
      <c r="BY4667"/>
      <c r="BZ4667"/>
      <c r="CA4667"/>
      <c r="CB4667"/>
      <c r="CC4667"/>
      <c r="CD4667"/>
      <c r="CE4667"/>
      <c r="CF4667"/>
      <c r="CG4667"/>
      <c r="CH4667"/>
      <c r="CI4667"/>
      <c r="CJ4667"/>
      <c r="CK4667"/>
      <c r="CL4667"/>
      <c r="CM4667"/>
      <c r="CN4667"/>
      <c r="CO4667"/>
      <c r="CP4667"/>
      <c r="CQ4667"/>
      <c r="CR4667"/>
      <c r="CS4667"/>
      <c r="CT4667"/>
      <c r="CU4667"/>
      <c r="CV4667"/>
      <c r="CW4667"/>
      <c r="CX4667"/>
      <c r="CY4667"/>
      <c r="CZ4667"/>
      <c r="DA4667"/>
      <c r="DB4667"/>
      <c r="DC4667"/>
      <c r="DD4667"/>
      <c r="DE4667"/>
      <c r="DF4667"/>
      <c r="DG4667"/>
      <c r="DH4667"/>
      <c r="DI4667"/>
      <c r="DJ4667"/>
      <c r="DK4667"/>
      <c r="DL4667"/>
      <c r="DM4667"/>
      <c r="DN4667"/>
      <c r="DO4667"/>
      <c r="DP4667"/>
      <c r="DQ4667"/>
      <c r="DR4667"/>
      <c r="DS4667"/>
      <c r="DT4667"/>
      <c r="DU4667"/>
      <c r="DV4667"/>
      <c r="DW4667"/>
      <c r="DX4667"/>
      <c r="DY4667"/>
      <c r="DZ4667"/>
      <c r="EA4667"/>
      <c r="EB4667"/>
      <c r="EC4667"/>
      <c r="ED4667"/>
      <c r="EE4667"/>
      <c r="EF4667"/>
      <c r="EG4667"/>
      <c r="EH4667"/>
      <c r="EI4667"/>
      <c r="EJ4667"/>
      <c r="EK4667"/>
      <c r="EL4667"/>
      <c r="EM4667"/>
      <c r="EN4667"/>
      <c r="EO4667"/>
      <c r="EP4667"/>
      <c r="EQ4667"/>
      <c r="ER4667"/>
      <c r="ES4667"/>
      <c r="ET4667"/>
      <c r="EU4667"/>
      <c r="EV4667"/>
      <c r="EW4667"/>
      <c r="EX4667"/>
      <c r="EY4667"/>
      <c r="EZ4667"/>
      <c r="FA4667"/>
      <c r="FB4667"/>
      <c r="FC4667"/>
      <c r="FD4667"/>
      <c r="FE4667"/>
      <c r="FF4667"/>
      <c r="FG4667"/>
      <c r="FH4667"/>
      <c r="FI4667"/>
      <c r="FJ4667"/>
      <c r="FK4667"/>
      <c r="FL4667"/>
      <c r="FM4667"/>
      <c r="FN4667"/>
      <c r="FO4667"/>
      <c r="FP4667"/>
      <c r="FQ4667"/>
      <c r="FR4667"/>
      <c r="FS4667"/>
      <c r="FT4667"/>
      <c r="FU4667"/>
      <c r="FV4667"/>
      <c r="FW4667"/>
      <c r="FX4667"/>
      <c r="FY4667"/>
      <c r="FZ4667"/>
      <c r="GA4667"/>
      <c r="GB4667"/>
      <c r="GC4667"/>
      <c r="GD4667"/>
      <c r="GE4667"/>
      <c r="GF4667"/>
      <c r="GG4667"/>
      <c r="GH4667"/>
      <c r="GI4667"/>
      <c r="GJ4667"/>
      <c r="GK4667"/>
      <c r="GL4667"/>
      <c r="GM4667"/>
      <c r="GN4667"/>
      <c r="GO4667"/>
      <c r="GP4667"/>
      <c r="GQ4667"/>
      <c r="GR4667"/>
      <c r="GS4667"/>
      <c r="GT4667"/>
      <c r="GU4667"/>
      <c r="GV4667"/>
      <c r="GW4667"/>
      <c r="GX4667"/>
      <c r="GY4667"/>
      <c r="GZ4667"/>
      <c r="HA4667"/>
      <c r="HB4667"/>
      <c r="HC4667"/>
      <c r="HD4667"/>
      <c r="HE4667"/>
      <c r="HF4667"/>
      <c r="HG4667"/>
      <c r="HH4667"/>
      <c r="HI4667"/>
      <c r="HJ4667"/>
      <c r="HK4667"/>
      <c r="HL4667"/>
      <c r="HM4667"/>
      <c r="HN4667"/>
      <c r="HO4667"/>
      <c r="HP4667"/>
      <c r="HQ4667"/>
      <c r="HR4667"/>
      <c r="HS4667"/>
      <c r="HT4667"/>
      <c r="HU4667"/>
      <c r="HV4667"/>
      <c r="HW4667"/>
      <c r="HX4667"/>
      <c r="HY4667"/>
      <c r="HZ4667"/>
      <c r="IA4667"/>
      <c r="IB4667"/>
      <c r="IC4667"/>
      <c r="ID4667"/>
      <c r="IE4667"/>
      <c r="IF4667"/>
      <c r="IG4667"/>
      <c r="IH4667"/>
      <c r="II4667"/>
      <c r="IJ4667"/>
      <c r="IK4667"/>
      <c r="IL4667"/>
      <c r="IM4667"/>
      <c r="IN4667"/>
      <c r="IO4667"/>
      <c r="IP4667"/>
      <c r="IQ4667"/>
      <c r="IR4667"/>
      <c r="IS4667"/>
      <c r="IT4667"/>
      <c r="IU4667"/>
      <c r="IV4667"/>
    </row>
    <row r="4668" spans="1:256" ht="12.5">
      <c r="B4668" s="65">
        <v>1</v>
      </c>
      <c r="C4668" s="66">
        <f t="shared" si="207"/>
        <v>1</v>
      </c>
      <c r="D4668" s="77" t="s">
        <v>90</v>
      </c>
      <c r="E4668" s="76" t="s">
        <v>87</v>
      </c>
      <c r="F4668" s="99" t="s">
        <v>99</v>
      </c>
      <c r="G4668" s="78"/>
      <c r="H4668" s="96" t="s">
        <v>104</v>
      </c>
      <c r="I4668" s="107" t="s">
        <v>4997</v>
      </c>
      <c r="J4668" s="81"/>
      <c r="K4668" s="72"/>
      <c r="L4668" s="72"/>
      <c r="M4668" s="72"/>
      <c r="N4668" s="72"/>
      <c r="O4668" s="72"/>
      <c r="P4668" s="72"/>
      <c r="Q4668" s="833"/>
      <c r="R4668" s="102"/>
      <c r="S4668" s="73"/>
      <c r="T4668" s="102"/>
      <c r="U4668" s="103"/>
      <c r="V4668" s="104"/>
      <c r="W4668"/>
      <c r="X4668"/>
      <c r="Y4668"/>
      <c r="Z4668"/>
      <c r="AA4668"/>
      <c r="AB4668"/>
      <c r="AC4668"/>
      <c r="AD4668"/>
      <c r="AE4668"/>
      <c r="AF4668"/>
      <c r="AG4668"/>
      <c r="AH4668"/>
      <c r="AI4668"/>
      <c r="AJ4668"/>
      <c r="AK4668"/>
      <c r="AL4668"/>
      <c r="AM4668"/>
      <c r="AN4668"/>
      <c r="AO4668"/>
      <c r="AP4668"/>
      <c r="AQ4668"/>
      <c r="AR4668"/>
      <c r="AS4668"/>
      <c r="AT4668"/>
      <c r="AU4668"/>
      <c r="AV4668"/>
      <c r="AW4668"/>
      <c r="AX4668"/>
      <c r="AY4668"/>
      <c r="AZ4668"/>
      <c r="BA4668"/>
      <c r="BB4668"/>
      <c r="BC4668"/>
      <c r="BD4668"/>
      <c r="BE4668"/>
      <c r="BF4668"/>
      <c r="BG4668"/>
      <c r="BH4668"/>
      <c r="BI4668"/>
      <c r="BJ4668"/>
      <c r="BK4668"/>
      <c r="BL4668"/>
      <c r="BM4668"/>
      <c r="BN4668"/>
      <c r="BO4668"/>
      <c r="BP4668"/>
      <c r="BQ4668"/>
      <c r="BR4668"/>
      <c r="BS4668"/>
      <c r="BT4668"/>
      <c r="BU4668"/>
      <c r="BV4668"/>
      <c r="BW4668"/>
      <c r="BX4668"/>
      <c r="BY4668"/>
      <c r="BZ4668"/>
      <c r="CA4668"/>
      <c r="CB4668"/>
      <c r="CC4668"/>
      <c r="CD4668"/>
      <c r="CE4668"/>
      <c r="CF4668"/>
      <c r="CG4668"/>
      <c r="CH4668"/>
      <c r="CI4668"/>
      <c r="CJ4668"/>
      <c r="CK4668"/>
      <c r="CL4668"/>
      <c r="CM4668"/>
      <c r="CN4668"/>
      <c r="CO4668"/>
      <c r="CP4668"/>
      <c r="CQ4668"/>
      <c r="CR4668"/>
      <c r="CS4668"/>
      <c r="CT4668"/>
      <c r="CU4668"/>
      <c r="CV4668"/>
      <c r="CW4668"/>
      <c r="CX4668"/>
      <c r="CY4668"/>
      <c r="CZ4668"/>
      <c r="DA4668"/>
      <c r="DB4668"/>
      <c r="DC4668"/>
      <c r="DD4668"/>
      <c r="DE4668"/>
      <c r="DF4668"/>
      <c r="DG4668"/>
      <c r="DH4668"/>
      <c r="DI4668"/>
      <c r="DJ4668"/>
      <c r="DK4668"/>
      <c r="DL4668"/>
      <c r="DM4668"/>
      <c r="DN4668"/>
      <c r="DO4668"/>
      <c r="DP4668"/>
      <c r="DQ4668"/>
      <c r="DR4668"/>
      <c r="DS4668"/>
      <c r="DT4668"/>
      <c r="DU4668"/>
      <c r="DV4668"/>
      <c r="DW4668"/>
      <c r="DX4668"/>
      <c r="DY4668"/>
      <c r="DZ4668"/>
      <c r="EA4668"/>
      <c r="EB4668"/>
      <c r="EC4668"/>
      <c r="ED4668"/>
      <c r="EE4668"/>
      <c r="EF4668"/>
      <c r="EG4668"/>
      <c r="EH4668"/>
      <c r="EI4668"/>
      <c r="EJ4668"/>
      <c r="EK4668"/>
      <c r="EL4668"/>
      <c r="EM4668"/>
      <c r="EN4668"/>
      <c r="EO4668"/>
      <c r="EP4668"/>
      <c r="EQ4668"/>
      <c r="ER4668"/>
      <c r="ES4668"/>
      <c r="ET4668"/>
      <c r="EU4668"/>
      <c r="EV4668"/>
      <c r="EW4668"/>
      <c r="EX4668"/>
      <c r="EY4668"/>
      <c r="EZ4668"/>
      <c r="FA4668"/>
      <c r="FB4668"/>
      <c r="FC4668"/>
      <c r="FD4668"/>
      <c r="FE4668"/>
      <c r="FF4668"/>
      <c r="FG4668"/>
      <c r="FH4668"/>
      <c r="FI4668"/>
      <c r="FJ4668"/>
      <c r="FK4668"/>
      <c r="FL4668"/>
      <c r="FM4668"/>
      <c r="FN4668"/>
      <c r="FO4668"/>
      <c r="FP4668"/>
      <c r="FQ4668"/>
      <c r="FR4668"/>
      <c r="FS4668"/>
      <c r="FT4668"/>
      <c r="FU4668"/>
      <c r="FV4668"/>
      <c r="FW4668"/>
      <c r="FX4668"/>
      <c r="FY4668"/>
      <c r="FZ4668"/>
      <c r="GA4668"/>
      <c r="GB4668"/>
      <c r="GC4668"/>
      <c r="GD4668"/>
      <c r="GE4668"/>
      <c r="GF4668"/>
      <c r="GG4668"/>
      <c r="GH4668"/>
      <c r="GI4668"/>
      <c r="GJ4668"/>
      <c r="GK4668"/>
      <c r="GL4668"/>
      <c r="GM4668"/>
      <c r="GN4668"/>
      <c r="GO4668"/>
      <c r="GP4668"/>
      <c r="GQ4668"/>
      <c r="GR4668"/>
      <c r="GS4668"/>
      <c r="GT4668"/>
      <c r="GU4668"/>
      <c r="GV4668"/>
      <c r="GW4668"/>
      <c r="GX4668"/>
      <c r="GY4668"/>
      <c r="GZ4668"/>
      <c r="HA4668"/>
      <c r="HB4668"/>
      <c r="HC4668"/>
      <c r="HD4668"/>
      <c r="HE4668"/>
      <c r="HF4668"/>
      <c r="HG4668"/>
      <c r="HH4668"/>
      <c r="HI4668"/>
      <c r="HJ4668"/>
      <c r="HK4668"/>
      <c r="HL4668"/>
      <c r="HM4668"/>
      <c r="HN4668"/>
      <c r="HO4668"/>
      <c r="HP4668"/>
      <c r="HQ4668"/>
      <c r="HR4668"/>
      <c r="HS4668"/>
      <c r="HT4668"/>
      <c r="HU4668"/>
      <c r="HV4668"/>
      <c r="HW4668"/>
      <c r="HX4668"/>
      <c r="HY4668"/>
      <c r="HZ4668"/>
      <c r="IA4668"/>
      <c r="IB4668"/>
      <c r="IC4668"/>
      <c r="ID4668"/>
      <c r="IE4668"/>
      <c r="IF4668"/>
      <c r="IG4668"/>
      <c r="IH4668"/>
      <c r="II4668"/>
      <c r="IJ4668"/>
      <c r="IK4668"/>
      <c r="IL4668"/>
      <c r="IM4668"/>
      <c r="IN4668"/>
      <c r="IO4668"/>
      <c r="IP4668"/>
      <c r="IQ4668"/>
      <c r="IR4668"/>
      <c r="IS4668"/>
      <c r="IT4668"/>
      <c r="IU4668"/>
      <c r="IV4668"/>
    </row>
    <row r="4669" spans="1:256" ht="12.5">
      <c r="A4669" s="308"/>
      <c r="B4669" s="65">
        <v>1</v>
      </c>
      <c r="C4669" s="66">
        <f t="shared" si="207"/>
        <v>0</v>
      </c>
      <c r="D4669" s="663" t="s">
        <v>90</v>
      </c>
      <c r="E4669" s="662" t="s">
        <v>70</v>
      </c>
      <c r="F4669" s="663" t="s">
        <v>90</v>
      </c>
      <c r="G4669" s="78"/>
      <c r="H4669" s="96" t="s">
        <v>140</v>
      </c>
      <c r="I4669" s="107" t="s">
        <v>4998</v>
      </c>
      <c r="J4669" s="81"/>
      <c r="K4669" s="72"/>
      <c r="L4669" s="72"/>
      <c r="M4669" s="72"/>
      <c r="N4669" s="72"/>
      <c r="O4669" s="72"/>
      <c r="P4669" s="72"/>
      <c r="Q4669" s="833"/>
      <c r="R4669" s="102"/>
      <c r="S4669" s="73"/>
      <c r="T4669" s="102"/>
      <c r="U4669" s="103"/>
      <c r="V4669" s="104"/>
      <c r="W4669"/>
      <c r="X4669"/>
      <c r="Y4669"/>
      <c r="Z4669"/>
      <c r="AA4669"/>
      <c r="AB4669"/>
      <c r="AC4669"/>
      <c r="AD4669"/>
      <c r="AE4669"/>
      <c r="AF4669"/>
      <c r="AG4669"/>
      <c r="AH4669"/>
      <c r="AI4669"/>
      <c r="AJ4669"/>
      <c r="AK4669"/>
      <c r="AL4669"/>
      <c r="AM4669"/>
      <c r="AN4669"/>
      <c r="AO4669"/>
      <c r="AP4669"/>
      <c r="AQ4669"/>
      <c r="AR4669"/>
      <c r="AS4669"/>
      <c r="AT4669"/>
      <c r="AU4669"/>
      <c r="AV4669"/>
      <c r="AW4669"/>
      <c r="AX4669"/>
      <c r="AY4669"/>
      <c r="AZ4669"/>
      <c r="BA4669"/>
      <c r="BB4669"/>
      <c r="BC4669"/>
      <c r="BD4669"/>
      <c r="BE4669"/>
      <c r="BF4669"/>
      <c r="BG4669"/>
      <c r="BH4669"/>
      <c r="BI4669"/>
      <c r="BJ4669"/>
      <c r="BK4669"/>
      <c r="BL4669"/>
      <c r="BM4669"/>
      <c r="BN4669"/>
      <c r="BO4669"/>
      <c r="BP4669"/>
      <c r="BQ4669"/>
      <c r="BR4669"/>
      <c r="BS4669"/>
      <c r="BT4669"/>
      <c r="BU4669"/>
      <c r="BV4669"/>
      <c r="BW4669"/>
      <c r="BX4669"/>
      <c r="BY4669"/>
      <c r="BZ4669"/>
      <c r="CA4669"/>
      <c r="CB4669"/>
      <c r="CC4669"/>
      <c r="CD4669"/>
      <c r="CE4669"/>
      <c r="CF4669"/>
      <c r="CG4669"/>
      <c r="CH4669"/>
      <c r="CI4669"/>
      <c r="CJ4669"/>
      <c r="CK4669"/>
      <c r="CL4669"/>
      <c r="CM4669"/>
      <c r="CN4669"/>
      <c r="CO4669"/>
      <c r="CP4669"/>
      <c r="CQ4669"/>
      <c r="CR4669"/>
      <c r="CS4669"/>
      <c r="CT4669"/>
      <c r="CU4669"/>
      <c r="CV4669"/>
      <c r="CW4669"/>
      <c r="CX4669"/>
      <c r="CY4669"/>
      <c r="CZ4669"/>
      <c r="DA4669"/>
      <c r="DB4669"/>
      <c r="DC4669"/>
      <c r="DD4669"/>
      <c r="DE4669"/>
      <c r="DF4669"/>
      <c r="DG4669"/>
      <c r="DH4669"/>
      <c r="DI4669"/>
      <c r="DJ4669"/>
      <c r="DK4669"/>
      <c r="DL4669"/>
      <c r="DM4669"/>
      <c r="DN4669"/>
      <c r="DO4669"/>
      <c r="DP4669"/>
      <c r="DQ4669"/>
      <c r="DR4669"/>
      <c r="DS4669"/>
      <c r="DT4669"/>
      <c r="DU4669"/>
      <c r="DV4669"/>
      <c r="DW4669"/>
      <c r="DX4669"/>
      <c r="DY4669"/>
      <c r="DZ4669"/>
      <c r="EA4669"/>
      <c r="EB4669"/>
      <c r="EC4669"/>
      <c r="ED4669"/>
      <c r="EE4669"/>
      <c r="EF4669"/>
      <c r="EG4669"/>
      <c r="EH4669"/>
      <c r="EI4669"/>
      <c r="EJ4669"/>
      <c r="EK4669"/>
      <c r="EL4669"/>
      <c r="EM4669"/>
      <c r="EN4669"/>
      <c r="EO4669"/>
      <c r="EP4669"/>
      <c r="EQ4669"/>
      <c r="ER4669"/>
      <c r="ES4669"/>
      <c r="ET4669"/>
      <c r="EU4669"/>
      <c r="EV4669"/>
      <c r="EW4669"/>
      <c r="EX4669"/>
      <c r="EY4669"/>
      <c r="EZ4669"/>
      <c r="FA4669"/>
      <c r="FB4669"/>
      <c r="FC4669"/>
      <c r="FD4669"/>
      <c r="FE4669"/>
      <c r="FF4669"/>
      <c r="FG4669"/>
      <c r="FH4669"/>
      <c r="FI4669"/>
      <c r="FJ4669"/>
      <c r="FK4669"/>
      <c r="FL4669"/>
      <c r="FM4669"/>
      <c r="FN4669"/>
      <c r="FO4669"/>
      <c r="FP4669"/>
      <c r="FQ4669"/>
      <c r="FR4669"/>
      <c r="FS4669"/>
      <c r="FT4669"/>
      <c r="FU4669"/>
      <c r="FV4669"/>
      <c r="FW4669"/>
      <c r="FX4669"/>
      <c r="FY4669"/>
      <c r="FZ4669"/>
      <c r="GA4669"/>
      <c r="GB4669"/>
      <c r="GC4669"/>
      <c r="GD4669"/>
      <c r="GE4669"/>
      <c r="GF4669"/>
      <c r="GG4669"/>
      <c r="GH4669"/>
      <c r="GI4669"/>
      <c r="GJ4669"/>
      <c r="GK4669"/>
      <c r="GL4669"/>
      <c r="GM4669"/>
      <c r="GN4669"/>
      <c r="GO4669"/>
      <c r="GP4669"/>
      <c r="GQ4669"/>
      <c r="GR4669"/>
      <c r="GS4669"/>
      <c r="GT4669"/>
      <c r="GU4669"/>
      <c r="GV4669"/>
      <c r="GW4669"/>
      <c r="GX4669"/>
      <c r="GY4669"/>
      <c r="GZ4669"/>
      <c r="HA4669"/>
      <c r="HB4669"/>
      <c r="HC4669"/>
      <c r="HD4669"/>
      <c r="HE4669"/>
      <c r="HF4669"/>
      <c r="HG4669"/>
      <c r="HH4669"/>
      <c r="HI4669"/>
      <c r="HJ4669"/>
      <c r="HK4669"/>
      <c r="HL4669"/>
      <c r="HM4669"/>
      <c r="HN4669"/>
      <c r="HO4669"/>
      <c r="HP4669"/>
      <c r="HQ4669"/>
      <c r="HR4669"/>
      <c r="HS4669"/>
      <c r="HT4669"/>
      <c r="HU4669"/>
      <c r="HV4669"/>
      <c r="HW4669"/>
      <c r="HX4669"/>
      <c r="HY4669"/>
      <c r="HZ4669"/>
      <c r="IA4669"/>
      <c r="IB4669"/>
      <c r="IC4669"/>
      <c r="ID4669"/>
      <c r="IE4669"/>
      <c r="IF4669"/>
      <c r="IG4669"/>
      <c r="IH4669"/>
      <c r="II4669"/>
      <c r="IJ4669"/>
      <c r="IK4669"/>
      <c r="IL4669"/>
      <c r="IM4669"/>
      <c r="IN4669"/>
      <c r="IO4669"/>
      <c r="IP4669"/>
      <c r="IQ4669"/>
      <c r="IR4669"/>
      <c r="IS4669"/>
      <c r="IT4669"/>
      <c r="IU4669"/>
      <c r="IV4669"/>
    </row>
    <row r="4670" spans="1:256" ht="12.5">
      <c r="B4670" s="65">
        <v>1</v>
      </c>
      <c r="C4670" s="66">
        <f t="shared" si="207"/>
        <v>0</v>
      </c>
      <c r="D4670" s="77" t="s">
        <v>90</v>
      </c>
      <c r="E4670" s="99" t="s">
        <v>70</v>
      </c>
      <c r="F4670" s="77" t="s">
        <v>90</v>
      </c>
      <c r="G4670" s="78"/>
      <c r="H4670" s="96" t="s">
        <v>126</v>
      </c>
      <c r="I4670" s="107" t="s">
        <v>4999</v>
      </c>
      <c r="J4670" s="81"/>
      <c r="K4670" s="72"/>
      <c r="L4670" s="72"/>
      <c r="M4670" s="72"/>
      <c r="N4670" s="72"/>
      <c r="O4670" s="72"/>
      <c r="P4670" s="72"/>
      <c r="Q4670" s="833"/>
      <c r="R4670" s="102"/>
      <c r="S4670" s="73"/>
      <c r="T4670" s="102"/>
      <c r="U4670" s="103"/>
      <c r="V4670" s="104"/>
      <c r="W4670"/>
      <c r="X4670"/>
      <c r="Y4670"/>
      <c r="Z4670"/>
      <c r="AA4670"/>
      <c r="AB4670"/>
      <c r="AC4670"/>
      <c r="AD4670"/>
      <c r="AE4670"/>
      <c r="AF4670"/>
      <c r="AG4670"/>
      <c r="AH4670"/>
      <c r="AI4670"/>
      <c r="AJ4670"/>
      <c r="AK4670"/>
      <c r="AL4670"/>
      <c r="AM4670"/>
      <c r="AN4670"/>
      <c r="AO4670"/>
      <c r="AP4670"/>
      <c r="AQ4670"/>
      <c r="AR4670"/>
      <c r="AS4670"/>
      <c r="AT4670"/>
      <c r="AU4670"/>
      <c r="AV4670"/>
      <c r="AW4670"/>
      <c r="AX4670"/>
      <c r="AY4670"/>
      <c r="AZ4670"/>
      <c r="BA4670"/>
      <c r="BB4670"/>
      <c r="BC4670"/>
      <c r="BD4670"/>
      <c r="BE4670"/>
      <c r="BF4670"/>
      <c r="BG4670"/>
      <c r="BH4670"/>
      <c r="BI4670"/>
      <c r="BJ4670"/>
      <c r="BK4670"/>
      <c r="BL4670"/>
      <c r="BM4670"/>
      <c r="BN4670"/>
      <c r="BO4670"/>
      <c r="BP4670"/>
      <c r="BQ4670"/>
      <c r="BR4670"/>
      <c r="BS4670"/>
      <c r="BT4670"/>
      <c r="BU4670"/>
      <c r="BV4670"/>
      <c r="BW4670"/>
      <c r="BX4670"/>
      <c r="BY4670"/>
      <c r="BZ4670"/>
      <c r="CA4670"/>
      <c r="CB4670"/>
      <c r="CC4670"/>
      <c r="CD4670"/>
      <c r="CE4670"/>
      <c r="CF4670"/>
      <c r="CG4670"/>
      <c r="CH4670"/>
      <c r="CI4670"/>
      <c r="CJ4670"/>
      <c r="CK4670"/>
      <c r="CL4670"/>
      <c r="CM4670"/>
      <c r="CN4670"/>
      <c r="CO4670"/>
      <c r="CP4670"/>
      <c r="CQ4670"/>
      <c r="CR4670"/>
      <c r="CS4670"/>
      <c r="CT4670"/>
      <c r="CU4670"/>
      <c r="CV4670"/>
      <c r="CW4670"/>
      <c r="CX4670"/>
      <c r="CY4670"/>
      <c r="CZ4670"/>
      <c r="DA4670"/>
      <c r="DB4670"/>
      <c r="DC4670"/>
      <c r="DD4670"/>
      <c r="DE4670"/>
      <c r="DF4670"/>
      <c r="DG4670"/>
      <c r="DH4670"/>
      <c r="DI4670"/>
      <c r="DJ4670"/>
      <c r="DK4670"/>
      <c r="DL4670"/>
      <c r="DM4670"/>
      <c r="DN4670"/>
      <c r="DO4670"/>
      <c r="DP4670"/>
      <c r="DQ4670"/>
      <c r="DR4670"/>
      <c r="DS4670"/>
      <c r="DT4670"/>
      <c r="DU4670"/>
      <c r="DV4670"/>
      <c r="DW4670"/>
      <c r="DX4670"/>
      <c r="DY4670"/>
      <c r="DZ4670"/>
      <c r="EA4670"/>
      <c r="EB4670"/>
      <c r="EC4670"/>
      <c r="ED4670"/>
      <c r="EE4670"/>
      <c r="EF4670"/>
      <c r="EG4670"/>
      <c r="EH4670"/>
      <c r="EI4670"/>
      <c r="EJ4670"/>
      <c r="EK4670"/>
      <c r="EL4670"/>
      <c r="EM4670"/>
      <c r="EN4670"/>
      <c r="EO4670"/>
      <c r="EP4670"/>
      <c r="EQ4670"/>
      <c r="ER4670"/>
      <c r="ES4670"/>
      <c r="ET4670"/>
      <c r="EU4670"/>
      <c r="EV4670"/>
      <c r="EW4670"/>
      <c r="EX4670"/>
      <c r="EY4670"/>
      <c r="EZ4670"/>
      <c r="FA4670"/>
      <c r="FB4670"/>
      <c r="FC4670"/>
      <c r="FD4670"/>
      <c r="FE4670"/>
      <c r="FF4670"/>
      <c r="FG4670"/>
      <c r="FH4670"/>
      <c r="FI4670"/>
      <c r="FJ4670"/>
      <c r="FK4670"/>
      <c r="FL4670"/>
      <c r="FM4670"/>
      <c r="FN4670"/>
      <c r="FO4670"/>
      <c r="FP4670"/>
      <c r="FQ4670"/>
      <c r="FR4670"/>
      <c r="FS4670"/>
      <c r="FT4670"/>
      <c r="FU4670"/>
      <c r="FV4670"/>
      <c r="FW4670"/>
      <c r="FX4670"/>
      <c r="FY4670"/>
      <c r="FZ4670"/>
      <c r="GA4670"/>
      <c r="GB4670"/>
      <c r="GC4670"/>
      <c r="GD4670"/>
      <c r="GE4670"/>
      <c r="GF4670"/>
      <c r="GG4670"/>
      <c r="GH4670"/>
      <c r="GI4670"/>
      <c r="GJ4670"/>
      <c r="GK4670"/>
      <c r="GL4670"/>
      <c r="GM4670"/>
      <c r="GN4670"/>
      <c r="GO4670"/>
      <c r="GP4670"/>
      <c r="GQ4670"/>
      <c r="GR4670"/>
      <c r="GS4670"/>
      <c r="GT4670"/>
      <c r="GU4670"/>
      <c r="GV4670"/>
      <c r="GW4670"/>
      <c r="GX4670"/>
      <c r="GY4670"/>
      <c r="GZ4670"/>
      <c r="HA4670"/>
      <c r="HB4670"/>
      <c r="HC4670"/>
      <c r="HD4670"/>
      <c r="HE4670"/>
      <c r="HF4670"/>
      <c r="HG4670"/>
      <c r="HH4670"/>
      <c r="HI4670"/>
      <c r="HJ4670"/>
      <c r="HK4670"/>
      <c r="HL4670"/>
      <c r="HM4670"/>
      <c r="HN4670"/>
      <c r="HO4670"/>
      <c r="HP4670"/>
      <c r="HQ4670"/>
      <c r="HR4670"/>
      <c r="HS4670"/>
      <c r="HT4670"/>
      <c r="HU4670"/>
      <c r="HV4670"/>
      <c r="HW4670"/>
      <c r="HX4670"/>
      <c r="HY4670"/>
      <c r="HZ4670"/>
      <c r="IA4670"/>
      <c r="IB4670"/>
      <c r="IC4670"/>
      <c r="ID4670"/>
      <c r="IE4670"/>
      <c r="IF4670"/>
      <c r="IG4670"/>
      <c r="IH4670"/>
      <c r="II4670"/>
      <c r="IJ4670"/>
      <c r="IK4670"/>
      <c r="IL4670"/>
      <c r="IM4670"/>
      <c r="IN4670"/>
      <c r="IO4670"/>
      <c r="IP4670"/>
      <c r="IQ4670"/>
      <c r="IR4670"/>
      <c r="IS4670"/>
      <c r="IT4670"/>
      <c r="IU4670"/>
      <c r="IV4670"/>
    </row>
    <row r="4671" spans="1:256" ht="12.5">
      <c r="A4671" s="308"/>
      <c r="B4671" s="65">
        <v>1</v>
      </c>
      <c r="C4671" s="66">
        <f>IF(E4671="A",4,IF(E4671="B",3,IF(E4671="C",2,IF(E4671="D",1,0))))</f>
        <v>0</v>
      </c>
      <c r="D4671" s="76" t="s">
        <v>87</v>
      </c>
      <c r="E4671" s="99" t="s">
        <v>99</v>
      </c>
      <c r="F4671" s="76" t="s">
        <v>68</v>
      </c>
      <c r="G4671" s="78"/>
      <c r="H4671" s="96" t="s">
        <v>101</v>
      </c>
      <c r="I4671" s="107" t="s">
        <v>5000</v>
      </c>
      <c r="J4671" s="81" t="s">
        <v>92</v>
      </c>
      <c r="K4671" s="72"/>
      <c r="L4671" s="72"/>
      <c r="M4671" s="72"/>
      <c r="N4671" s="72"/>
      <c r="O4671" s="72"/>
      <c r="P4671" s="72"/>
      <c r="Q4671" s="833"/>
      <c r="R4671" s="102"/>
      <c r="S4671" s="73"/>
      <c r="T4671" s="102"/>
      <c r="U4671" s="103"/>
      <c r="V4671" s="104"/>
      <c r="W4671"/>
      <c r="X4671"/>
      <c r="Y4671"/>
      <c r="Z4671"/>
      <c r="AA4671"/>
      <c r="AB4671"/>
      <c r="AC4671"/>
      <c r="AD4671"/>
      <c r="AE4671"/>
      <c r="AF4671"/>
      <c r="AG4671"/>
      <c r="AH4671"/>
      <c r="AI4671"/>
      <c r="AJ4671"/>
      <c r="AK4671"/>
      <c r="AL4671"/>
      <c r="AM4671"/>
      <c r="AN4671"/>
      <c r="AO4671"/>
      <c r="AP4671"/>
      <c r="AQ4671"/>
      <c r="AR4671"/>
      <c r="AS4671"/>
      <c r="AT4671"/>
      <c r="AU4671"/>
      <c r="AV4671"/>
      <c r="AW4671"/>
      <c r="AX4671"/>
      <c r="AY4671"/>
      <c r="AZ4671"/>
      <c r="BA4671"/>
      <c r="BB4671"/>
      <c r="BC4671"/>
      <c r="BD4671"/>
      <c r="BE4671"/>
      <c r="BF4671"/>
      <c r="BG4671"/>
      <c r="BH4671"/>
      <c r="BI4671"/>
      <c r="BJ4671"/>
      <c r="BK4671"/>
      <c r="BL4671"/>
      <c r="BM4671"/>
      <c r="BN4671"/>
      <c r="BO4671"/>
      <c r="BP4671"/>
      <c r="BQ4671"/>
      <c r="BR4671"/>
      <c r="BS4671"/>
      <c r="BT4671"/>
      <c r="BU4671"/>
      <c r="BV4671"/>
      <c r="BW4671"/>
      <c r="BX4671"/>
      <c r="BY4671"/>
      <c r="BZ4671"/>
      <c r="CA4671"/>
      <c r="CB4671"/>
      <c r="CC4671"/>
      <c r="CD4671"/>
      <c r="CE4671"/>
      <c r="CF4671"/>
      <c r="CG4671"/>
      <c r="CH4671"/>
      <c r="CI4671"/>
      <c r="CJ4671"/>
      <c r="CK4671"/>
      <c r="CL4671"/>
      <c r="CM4671"/>
      <c r="CN4671"/>
      <c r="CO4671"/>
      <c r="CP4671"/>
      <c r="CQ4671"/>
      <c r="CR4671"/>
      <c r="CS4671"/>
      <c r="CT4671"/>
      <c r="CU4671"/>
      <c r="CV4671"/>
      <c r="CW4671"/>
      <c r="CX4671"/>
      <c r="CY4671"/>
      <c r="CZ4671"/>
      <c r="DA4671"/>
      <c r="DB4671"/>
      <c r="DC4671"/>
      <c r="DD4671"/>
      <c r="DE4671"/>
      <c r="DF4671"/>
      <c r="DG4671"/>
      <c r="DH4671"/>
      <c r="DI4671"/>
      <c r="DJ4671"/>
      <c r="DK4671"/>
      <c r="DL4671"/>
      <c r="DM4671"/>
      <c r="DN4671"/>
      <c r="DO4671"/>
      <c r="DP4671"/>
      <c r="DQ4671"/>
      <c r="DR4671"/>
      <c r="DS4671"/>
      <c r="DT4671"/>
      <c r="DU4671"/>
      <c r="DV4671"/>
      <c r="DW4671"/>
      <c r="DX4671"/>
      <c r="DY4671"/>
      <c r="DZ4671"/>
      <c r="EA4671"/>
      <c r="EB4671"/>
      <c r="EC4671"/>
      <c r="ED4671"/>
      <c r="EE4671"/>
      <c r="EF4671"/>
      <c r="EG4671"/>
      <c r="EH4671"/>
      <c r="EI4671"/>
      <c r="EJ4671"/>
      <c r="EK4671"/>
      <c r="EL4671"/>
      <c r="EM4671"/>
      <c r="EN4671"/>
      <c r="EO4671"/>
      <c r="EP4671"/>
      <c r="EQ4671"/>
      <c r="ER4671"/>
      <c r="ES4671"/>
      <c r="ET4671"/>
      <c r="EU4671"/>
      <c r="EV4671"/>
      <c r="EW4671"/>
      <c r="EX4671"/>
      <c r="EY4671"/>
      <c r="EZ4671"/>
      <c r="FA4671"/>
      <c r="FB4671"/>
      <c r="FC4671"/>
      <c r="FD4671"/>
      <c r="FE4671"/>
      <c r="FF4671"/>
      <c r="FG4671"/>
      <c r="FH4671"/>
      <c r="FI4671"/>
      <c r="FJ4671"/>
      <c r="FK4671"/>
      <c r="FL4671"/>
      <c r="FM4671"/>
      <c r="FN4671"/>
      <c r="FO4671"/>
      <c r="FP4671"/>
      <c r="FQ4671"/>
      <c r="FR4671"/>
      <c r="FS4671"/>
      <c r="FT4671"/>
      <c r="FU4671"/>
      <c r="FV4671"/>
      <c r="FW4671"/>
      <c r="FX4671"/>
      <c r="FY4671"/>
      <c r="FZ4671"/>
      <c r="GA4671"/>
      <c r="GB4671"/>
      <c r="GC4671"/>
      <c r="GD4671"/>
      <c r="GE4671"/>
      <c r="GF4671"/>
      <c r="GG4671"/>
      <c r="GH4671"/>
      <c r="GI4671"/>
      <c r="GJ4671"/>
      <c r="GK4671"/>
      <c r="GL4671"/>
      <c r="GM4671"/>
      <c r="GN4671"/>
      <c r="GO4671"/>
      <c r="GP4671"/>
      <c r="GQ4671"/>
      <c r="GR4671"/>
      <c r="GS4671"/>
      <c r="GT4671"/>
      <c r="GU4671"/>
      <c r="GV4671"/>
      <c r="GW4671"/>
      <c r="GX4671"/>
      <c r="GY4671"/>
      <c r="GZ4671"/>
      <c r="HA4671"/>
      <c r="HB4671"/>
      <c r="HC4671"/>
      <c r="HD4671"/>
      <c r="HE4671"/>
      <c r="HF4671"/>
      <c r="HG4671"/>
      <c r="HH4671"/>
      <c r="HI4671"/>
      <c r="HJ4671"/>
      <c r="HK4671"/>
      <c r="HL4671"/>
      <c r="HM4671"/>
      <c r="HN4671"/>
      <c r="HO4671"/>
      <c r="HP4671"/>
      <c r="HQ4671"/>
      <c r="HR4671"/>
      <c r="HS4671"/>
      <c r="HT4671"/>
      <c r="HU4671"/>
      <c r="HV4671"/>
      <c r="HW4671"/>
      <c r="HX4671"/>
      <c r="HY4671"/>
      <c r="HZ4671"/>
      <c r="IA4671"/>
      <c r="IB4671"/>
      <c r="IC4671"/>
      <c r="ID4671"/>
      <c r="IE4671"/>
      <c r="IF4671"/>
      <c r="IG4671"/>
      <c r="IH4671"/>
      <c r="II4671"/>
      <c r="IJ4671"/>
      <c r="IK4671"/>
      <c r="IL4671"/>
      <c r="IM4671"/>
      <c r="IN4671"/>
      <c r="IO4671"/>
      <c r="IP4671"/>
      <c r="IQ4671"/>
      <c r="IR4671"/>
      <c r="IS4671"/>
      <c r="IT4671"/>
      <c r="IU4671"/>
      <c r="IV4671"/>
    </row>
    <row r="4672" spans="1:256" ht="12.5">
      <c r="A4672" s="308"/>
      <c r="B4672" s="65">
        <v>1</v>
      </c>
      <c r="C4672" s="66">
        <v>3</v>
      </c>
      <c r="D4672" s="853" t="s">
        <v>68</v>
      </c>
      <c r="E4672" s="853" t="s">
        <v>87</v>
      </c>
      <c r="F4672" s="853" t="s">
        <v>68</v>
      </c>
      <c r="G4672" s="78"/>
      <c r="H4672" s="100" t="s">
        <v>94</v>
      </c>
      <c r="I4672" s="101" t="s">
        <v>5961</v>
      </c>
      <c r="J4672" s="81" t="s">
        <v>282</v>
      </c>
      <c r="K4672" s="72"/>
      <c r="L4672" s="72"/>
      <c r="M4672" s="72"/>
      <c r="N4672" s="72"/>
      <c r="O4672" s="72"/>
      <c r="P4672" s="72"/>
      <c r="Q4672" s="833"/>
      <c r="R4672" s="102"/>
      <c r="S4672" s="73"/>
      <c r="T4672" s="102"/>
      <c r="U4672" s="103"/>
      <c r="V4672" s="104"/>
      <c r="W4672"/>
      <c r="X4672"/>
      <c r="Y4672"/>
      <c r="Z4672"/>
      <c r="AA4672"/>
      <c r="AB4672"/>
      <c r="AC4672"/>
      <c r="AD4672"/>
      <c r="AE4672"/>
      <c r="AF4672"/>
      <c r="AG4672"/>
      <c r="AH4672"/>
      <c r="AI4672"/>
      <c r="AJ4672"/>
      <c r="AK4672"/>
      <c r="AL4672"/>
      <c r="AM4672"/>
      <c r="AN4672"/>
      <c r="AO4672"/>
      <c r="AP4672"/>
      <c r="AQ4672"/>
      <c r="AR4672"/>
      <c r="AS4672"/>
      <c r="AT4672"/>
      <c r="AU4672"/>
      <c r="AV4672"/>
      <c r="AW4672"/>
      <c r="AX4672"/>
      <c r="AY4672"/>
      <c r="AZ4672"/>
      <c r="BA4672"/>
      <c r="BB4672"/>
      <c r="BC4672"/>
      <c r="BD4672"/>
      <c r="BE4672"/>
      <c r="BF4672"/>
      <c r="BG4672"/>
      <c r="BH4672"/>
      <c r="BI4672"/>
      <c r="BJ4672"/>
      <c r="BK4672"/>
      <c r="BL4672"/>
      <c r="BM4672"/>
      <c r="BN4672"/>
      <c r="BO4672"/>
      <c r="BP4672"/>
      <c r="BQ4672"/>
      <c r="BR4672"/>
      <c r="BS4672"/>
      <c r="BT4672"/>
      <c r="BU4672"/>
      <c r="BV4672"/>
      <c r="BW4672"/>
      <c r="BX4672"/>
      <c r="BY4672"/>
      <c r="BZ4672"/>
      <c r="CA4672"/>
      <c r="CB4672"/>
      <c r="CC4672"/>
      <c r="CD4672"/>
      <c r="CE4672"/>
      <c r="CF4672"/>
      <c r="CG4672"/>
      <c r="CH4672"/>
      <c r="CI4672"/>
      <c r="CJ4672"/>
      <c r="CK4672"/>
      <c r="CL4672"/>
      <c r="CM4672"/>
      <c r="CN4672"/>
      <c r="CO4672"/>
      <c r="CP4672"/>
      <c r="CQ4672"/>
      <c r="CR4672"/>
      <c r="CS4672"/>
      <c r="CT4672"/>
      <c r="CU4672"/>
      <c r="CV4672"/>
      <c r="CW4672"/>
      <c r="CX4672"/>
      <c r="CY4672"/>
      <c r="CZ4672"/>
      <c r="DA4672"/>
      <c r="DB4672"/>
      <c r="DC4672"/>
      <c r="DD4672"/>
      <c r="DE4672"/>
      <c r="DF4672"/>
      <c r="DG4672"/>
      <c r="DH4672"/>
      <c r="DI4672"/>
      <c r="DJ4672"/>
      <c r="DK4672"/>
      <c r="DL4672"/>
      <c r="DM4672"/>
      <c r="DN4672"/>
      <c r="DO4672"/>
      <c r="DP4672"/>
      <c r="DQ4672"/>
      <c r="DR4672"/>
      <c r="DS4672"/>
      <c r="DT4672"/>
      <c r="DU4672"/>
      <c r="DV4672"/>
      <c r="DW4672"/>
      <c r="DX4672"/>
      <c r="DY4672"/>
      <c r="DZ4672"/>
      <c r="EA4672"/>
      <c r="EB4672"/>
      <c r="EC4672"/>
      <c r="ED4672"/>
      <c r="EE4672"/>
      <c r="EF4672"/>
      <c r="EG4672"/>
      <c r="EH4672"/>
      <c r="EI4672"/>
      <c r="EJ4672"/>
      <c r="EK4672"/>
      <c r="EL4672"/>
      <c r="EM4672"/>
      <c r="EN4672"/>
      <c r="EO4672"/>
      <c r="EP4672"/>
      <c r="EQ4672"/>
      <c r="ER4672"/>
      <c r="ES4672"/>
      <c r="ET4672"/>
      <c r="EU4672"/>
      <c r="EV4672"/>
      <c r="EW4672"/>
      <c r="EX4672"/>
      <c r="EY4672"/>
      <c r="EZ4672"/>
      <c r="FA4672"/>
      <c r="FB4672"/>
      <c r="FC4672"/>
      <c r="FD4672"/>
      <c r="FE4672"/>
      <c r="FF4672"/>
      <c r="FG4672"/>
      <c r="FH4672"/>
      <c r="FI4672"/>
      <c r="FJ4672"/>
      <c r="FK4672"/>
      <c r="FL4672"/>
      <c r="FM4672"/>
      <c r="FN4672"/>
      <c r="FO4672"/>
      <c r="FP4672"/>
      <c r="FQ4672"/>
      <c r="FR4672"/>
      <c r="FS4672"/>
      <c r="FT4672"/>
      <c r="FU4672"/>
      <c r="FV4672"/>
      <c r="FW4672"/>
      <c r="FX4672"/>
      <c r="FY4672"/>
      <c r="FZ4672"/>
      <c r="GA4672"/>
      <c r="GB4672"/>
      <c r="GC4672"/>
      <c r="GD4672"/>
      <c r="GE4672"/>
      <c r="GF4672"/>
      <c r="GG4672"/>
      <c r="GH4672"/>
      <c r="GI4672"/>
      <c r="GJ4672"/>
      <c r="GK4672"/>
      <c r="GL4672"/>
      <c r="GM4672"/>
      <c r="GN4672"/>
      <c r="GO4672"/>
      <c r="GP4672"/>
      <c r="GQ4672"/>
      <c r="GR4672"/>
      <c r="GS4672"/>
      <c r="GT4672"/>
      <c r="GU4672"/>
      <c r="GV4672"/>
      <c r="GW4672"/>
      <c r="GX4672"/>
      <c r="GY4672"/>
      <c r="GZ4672"/>
      <c r="HA4672"/>
      <c r="HB4672"/>
      <c r="HC4672"/>
      <c r="HD4672"/>
      <c r="HE4672"/>
      <c r="HF4672"/>
      <c r="HG4672"/>
      <c r="HH4672"/>
      <c r="HI4672"/>
      <c r="HJ4672"/>
      <c r="HK4672"/>
      <c r="HL4672"/>
      <c r="HM4672"/>
      <c r="HN4672"/>
      <c r="HO4672"/>
      <c r="HP4672"/>
      <c r="HQ4672"/>
      <c r="HR4672"/>
      <c r="HS4672"/>
      <c r="HT4672"/>
      <c r="HU4672"/>
      <c r="HV4672"/>
      <c r="HW4672"/>
      <c r="HX4672"/>
      <c r="HY4672"/>
      <c r="HZ4672"/>
      <c r="IA4672"/>
      <c r="IB4672"/>
      <c r="IC4672"/>
      <c r="ID4672"/>
      <c r="IE4672"/>
      <c r="IF4672"/>
      <c r="IG4672"/>
      <c r="IH4672"/>
      <c r="II4672"/>
      <c r="IJ4672"/>
      <c r="IK4672"/>
      <c r="IL4672"/>
      <c r="IM4672"/>
      <c r="IN4672"/>
      <c r="IO4672"/>
      <c r="IP4672"/>
      <c r="IQ4672"/>
      <c r="IR4672"/>
      <c r="IS4672"/>
      <c r="IT4672"/>
      <c r="IU4672"/>
      <c r="IV4672"/>
    </row>
    <row r="4673" spans="1:256" ht="12.5">
      <c r="A4673" s="308"/>
      <c r="B4673" s="65">
        <v>1</v>
      </c>
      <c r="C4673" s="66">
        <v>0</v>
      </c>
      <c r="D4673" s="76" t="s">
        <v>87</v>
      </c>
      <c r="E4673" s="99" t="s">
        <v>99</v>
      </c>
      <c r="F4673" s="77" t="s">
        <v>90</v>
      </c>
      <c r="G4673" s="78"/>
      <c r="H4673" s="96" t="s">
        <v>131</v>
      </c>
      <c r="I4673" s="107" t="s">
        <v>830</v>
      </c>
      <c r="J4673" s="81" t="s">
        <v>6111</v>
      </c>
      <c r="K4673" s="72"/>
      <c r="L4673" s="72"/>
      <c r="M4673" s="72"/>
      <c r="N4673" s="72"/>
      <c r="O4673" s="72"/>
      <c r="P4673" s="72"/>
      <c r="Q4673" s="833"/>
      <c r="R4673" s="102"/>
      <c r="S4673" s="73"/>
      <c r="T4673" s="102"/>
      <c r="U4673" s="103"/>
      <c r="V4673" s="104"/>
      <c r="W4673"/>
      <c r="X4673"/>
      <c r="Y4673"/>
      <c r="Z4673"/>
      <c r="AA4673"/>
      <c r="AB4673"/>
      <c r="AC4673"/>
      <c r="AD4673"/>
      <c r="AE4673"/>
      <c r="AF4673"/>
      <c r="AG4673"/>
      <c r="AH4673"/>
      <c r="AI4673"/>
      <c r="AJ4673"/>
      <c r="AK4673"/>
      <c r="AL4673"/>
      <c r="AM4673"/>
      <c r="AN4673"/>
      <c r="AO4673"/>
      <c r="AP4673"/>
      <c r="AQ4673"/>
      <c r="AR4673"/>
      <c r="AS4673"/>
      <c r="AT4673"/>
      <c r="AU4673"/>
      <c r="AV4673"/>
      <c r="AW4673"/>
      <c r="AX4673"/>
      <c r="AY4673"/>
      <c r="AZ4673"/>
      <c r="BA4673"/>
      <c r="BB4673"/>
      <c r="BC4673"/>
      <c r="BD4673"/>
      <c r="BE4673"/>
      <c r="BF4673"/>
      <c r="BG4673"/>
      <c r="BH4673"/>
      <c r="BI4673"/>
      <c r="BJ4673"/>
      <c r="BK4673"/>
      <c r="BL4673"/>
      <c r="BM4673"/>
      <c r="BN4673"/>
      <c r="BO4673"/>
      <c r="BP4673"/>
      <c r="BQ4673"/>
      <c r="BR4673"/>
      <c r="BS4673"/>
      <c r="BT4673"/>
      <c r="BU4673"/>
      <c r="BV4673"/>
      <c r="BW4673"/>
      <c r="BX4673"/>
      <c r="BY4673"/>
      <c r="BZ4673"/>
      <c r="CA4673"/>
      <c r="CB4673"/>
      <c r="CC4673"/>
      <c r="CD4673"/>
      <c r="CE4673"/>
      <c r="CF4673"/>
      <c r="CG4673"/>
      <c r="CH4673"/>
      <c r="CI4673"/>
      <c r="CJ4673"/>
      <c r="CK4673"/>
      <c r="CL4673"/>
      <c r="CM4673"/>
      <c r="CN4673"/>
      <c r="CO4673"/>
      <c r="CP4673"/>
      <c r="CQ4673"/>
      <c r="CR4673"/>
      <c r="CS4673"/>
      <c r="CT4673"/>
      <c r="CU4673"/>
      <c r="CV4673"/>
      <c r="CW4673"/>
      <c r="CX4673"/>
      <c r="CY4673"/>
      <c r="CZ4673"/>
      <c r="DA4673"/>
      <c r="DB4673"/>
      <c r="DC4673"/>
      <c r="DD4673"/>
      <c r="DE4673"/>
      <c r="DF4673"/>
      <c r="DG4673"/>
      <c r="DH4673"/>
      <c r="DI4673"/>
      <c r="DJ4673"/>
      <c r="DK4673"/>
      <c r="DL4673"/>
      <c r="DM4673"/>
      <c r="DN4673"/>
      <c r="DO4673"/>
      <c r="DP4673"/>
      <c r="DQ4673"/>
      <c r="DR4673"/>
      <c r="DS4673"/>
      <c r="DT4673"/>
      <c r="DU4673"/>
      <c r="DV4673"/>
      <c r="DW4673"/>
      <c r="DX4673"/>
      <c r="DY4673"/>
      <c r="DZ4673"/>
      <c r="EA4673"/>
      <c r="EB4673"/>
      <c r="EC4673"/>
      <c r="ED4673"/>
      <c r="EE4673"/>
      <c r="EF4673"/>
      <c r="EG4673"/>
      <c r="EH4673"/>
      <c r="EI4673"/>
      <c r="EJ4673"/>
      <c r="EK4673"/>
      <c r="EL4673"/>
      <c r="EM4673"/>
      <c r="EN4673"/>
      <c r="EO4673"/>
      <c r="EP4673"/>
      <c r="EQ4673"/>
      <c r="ER4673"/>
      <c r="ES4673"/>
      <c r="ET4673"/>
      <c r="EU4673"/>
      <c r="EV4673"/>
      <c r="EW4673"/>
      <c r="EX4673"/>
      <c r="EY4673"/>
      <c r="EZ4673"/>
      <c r="FA4673"/>
      <c r="FB4673"/>
      <c r="FC4673"/>
      <c r="FD4673"/>
      <c r="FE4673"/>
      <c r="FF4673"/>
      <c r="FG4673"/>
      <c r="FH4673"/>
      <c r="FI4673"/>
      <c r="FJ4673"/>
      <c r="FK4673"/>
      <c r="FL4673"/>
      <c r="FM4673"/>
      <c r="FN4673"/>
      <c r="FO4673"/>
      <c r="FP4673"/>
      <c r="FQ4673"/>
      <c r="FR4673"/>
      <c r="FS4673"/>
      <c r="FT4673"/>
      <c r="FU4673"/>
      <c r="FV4673"/>
      <c r="FW4673"/>
      <c r="FX4673"/>
      <c r="FY4673"/>
      <c r="FZ4673"/>
      <c r="GA4673"/>
      <c r="GB4673"/>
      <c r="GC4673"/>
      <c r="GD4673"/>
      <c r="GE4673"/>
      <c r="GF4673"/>
      <c r="GG4673"/>
      <c r="GH4673"/>
      <c r="GI4673"/>
      <c r="GJ4673"/>
      <c r="GK4673"/>
      <c r="GL4673"/>
      <c r="GM4673"/>
      <c r="GN4673"/>
      <c r="GO4673"/>
      <c r="GP4673"/>
      <c r="GQ4673"/>
      <c r="GR4673"/>
      <c r="GS4673"/>
      <c r="GT4673"/>
      <c r="GU4673"/>
      <c r="GV4673"/>
      <c r="GW4673"/>
      <c r="GX4673"/>
      <c r="GY4673"/>
      <c r="GZ4673"/>
      <c r="HA4673"/>
      <c r="HB4673"/>
      <c r="HC4673"/>
      <c r="HD4673"/>
      <c r="HE4673"/>
      <c r="HF4673"/>
      <c r="HG4673"/>
      <c r="HH4673"/>
      <c r="HI4673"/>
      <c r="HJ4673"/>
      <c r="HK4673"/>
      <c r="HL4673"/>
      <c r="HM4673"/>
      <c r="HN4673"/>
      <c r="HO4673"/>
      <c r="HP4673"/>
      <c r="HQ4673"/>
      <c r="HR4673"/>
      <c r="HS4673"/>
      <c r="HT4673"/>
      <c r="HU4673"/>
      <c r="HV4673"/>
      <c r="HW4673"/>
      <c r="HX4673"/>
      <c r="HY4673"/>
      <c r="HZ4673"/>
      <c r="IA4673"/>
      <c r="IB4673"/>
      <c r="IC4673"/>
      <c r="ID4673"/>
      <c r="IE4673"/>
      <c r="IF4673"/>
      <c r="IG4673"/>
      <c r="IH4673"/>
      <c r="II4673"/>
      <c r="IJ4673"/>
      <c r="IK4673"/>
      <c r="IL4673"/>
      <c r="IM4673"/>
      <c r="IN4673"/>
      <c r="IO4673"/>
      <c r="IP4673"/>
      <c r="IQ4673"/>
      <c r="IR4673"/>
      <c r="IS4673"/>
      <c r="IT4673"/>
      <c r="IU4673"/>
      <c r="IV4673"/>
    </row>
    <row r="4674" spans="1:256" ht="12.5">
      <c r="A4674"/>
      <c r="B4674" s="65">
        <v>1</v>
      </c>
      <c r="C4674" s="66">
        <f>IF(E4674="A",1,IF(E4674="B",1,0))</f>
        <v>0</v>
      </c>
      <c r="D4674" s="77" t="s">
        <v>90</v>
      </c>
      <c r="E4674" s="99" t="s">
        <v>70</v>
      </c>
      <c r="F4674" s="77" t="s">
        <v>90</v>
      </c>
      <c r="G4674" s="78"/>
      <c r="H4674" s="96" t="s">
        <v>240</v>
      </c>
      <c r="I4674" s="107" t="s">
        <v>5001</v>
      </c>
      <c r="J4674" s="81"/>
      <c r="K4674" s="72"/>
      <c r="L4674" s="72"/>
      <c r="M4674" s="72"/>
      <c r="N4674" s="72"/>
      <c r="O4674" s="72"/>
      <c r="P4674" s="72"/>
      <c r="Q4674" s="833"/>
      <c r="R4674" s="102"/>
      <c r="S4674" s="73"/>
      <c r="T4674" s="102"/>
      <c r="U4674" s="103"/>
      <c r="V4674" s="104"/>
      <c r="W4674"/>
      <c r="X4674"/>
      <c r="Y4674"/>
      <c r="Z4674"/>
      <c r="AA4674"/>
      <c r="AB4674"/>
      <c r="AC4674"/>
      <c r="AD4674"/>
      <c r="AE4674"/>
      <c r="AF4674"/>
      <c r="AG4674"/>
      <c r="AH4674"/>
      <c r="AI4674"/>
      <c r="AJ4674"/>
      <c r="AK4674"/>
      <c r="AL4674"/>
      <c r="AM4674"/>
      <c r="AN4674"/>
      <c r="AO4674"/>
      <c r="AP4674"/>
      <c r="AQ4674"/>
      <c r="AR4674"/>
      <c r="AS4674"/>
      <c r="AT4674"/>
      <c r="AU4674"/>
      <c r="AV4674"/>
      <c r="AW4674"/>
      <c r="AX4674"/>
      <c r="AY4674"/>
      <c r="AZ4674"/>
      <c r="BA4674"/>
      <c r="BB4674"/>
      <c r="BC4674"/>
      <c r="BD4674"/>
      <c r="BE4674"/>
      <c r="BF4674"/>
      <c r="BG4674"/>
      <c r="BH4674"/>
      <c r="BI4674"/>
      <c r="BJ4674"/>
      <c r="BK4674"/>
      <c r="BL4674"/>
      <c r="BM4674"/>
      <c r="BN4674"/>
      <c r="BO4674"/>
      <c r="BP4674"/>
      <c r="BQ4674"/>
      <c r="BR4674"/>
      <c r="BS4674"/>
      <c r="BT4674"/>
      <c r="BU4674"/>
      <c r="BV4674"/>
      <c r="BW4674"/>
      <c r="BX4674"/>
      <c r="BY4674"/>
      <c r="BZ4674"/>
      <c r="CA4674"/>
      <c r="CB4674"/>
      <c r="CC4674"/>
      <c r="CD4674"/>
      <c r="CE4674"/>
      <c r="CF4674"/>
      <c r="CG4674"/>
      <c r="CH4674"/>
      <c r="CI4674"/>
      <c r="CJ4674"/>
      <c r="CK4674"/>
      <c r="CL4674"/>
      <c r="CM4674"/>
      <c r="CN4674"/>
      <c r="CO4674"/>
      <c r="CP4674"/>
      <c r="CQ4674"/>
      <c r="CR4674"/>
      <c r="CS4674"/>
      <c r="CT4674"/>
      <c r="CU4674"/>
      <c r="CV4674"/>
      <c r="CW4674"/>
      <c r="CX4674"/>
      <c r="CY4674"/>
      <c r="CZ4674"/>
      <c r="DA4674"/>
      <c r="DB4674"/>
      <c r="DC4674"/>
      <c r="DD4674"/>
      <c r="DE4674"/>
      <c r="DF4674"/>
      <c r="DG4674"/>
      <c r="DH4674"/>
      <c r="DI4674"/>
      <c r="DJ4674"/>
      <c r="DK4674"/>
      <c r="DL4674"/>
      <c r="DM4674"/>
      <c r="DN4674"/>
      <c r="DO4674"/>
      <c r="DP4674"/>
      <c r="DQ4674"/>
      <c r="DR4674"/>
      <c r="DS4674"/>
      <c r="DT4674"/>
      <c r="DU4674"/>
      <c r="DV4674"/>
      <c r="DW4674"/>
      <c r="DX4674"/>
      <c r="DY4674"/>
      <c r="DZ4674"/>
      <c r="EA4674"/>
      <c r="EB4674"/>
      <c r="EC4674"/>
      <c r="ED4674"/>
      <c r="EE4674"/>
      <c r="EF4674"/>
      <c r="EG4674"/>
      <c r="EH4674"/>
      <c r="EI4674"/>
      <c r="EJ4674"/>
      <c r="EK4674"/>
      <c r="EL4674"/>
      <c r="EM4674"/>
      <c r="EN4674"/>
      <c r="EO4674"/>
      <c r="EP4674"/>
      <c r="EQ4674"/>
      <c r="ER4674"/>
      <c r="ES4674"/>
      <c r="ET4674"/>
      <c r="EU4674"/>
      <c r="EV4674"/>
      <c r="EW4674"/>
      <c r="EX4674"/>
      <c r="EY4674"/>
      <c r="EZ4674"/>
      <c r="FA4674"/>
      <c r="FB4674"/>
      <c r="FC4674"/>
      <c r="FD4674"/>
      <c r="FE4674"/>
      <c r="FF4674"/>
      <c r="FG4674"/>
      <c r="FH4674"/>
      <c r="FI4674"/>
      <c r="FJ4674"/>
      <c r="FK4674"/>
      <c r="FL4674"/>
      <c r="FM4674"/>
      <c r="FN4674"/>
      <c r="FO4674"/>
      <c r="FP4674"/>
      <c r="FQ4674"/>
      <c r="FR4674"/>
      <c r="FS4674"/>
      <c r="FT4674"/>
      <c r="FU4674"/>
      <c r="FV4674"/>
      <c r="FW4674"/>
      <c r="FX4674"/>
      <c r="FY4674"/>
      <c r="FZ4674"/>
      <c r="GA4674"/>
      <c r="GB4674"/>
      <c r="GC4674"/>
      <c r="GD4674"/>
      <c r="GE4674"/>
      <c r="GF4674"/>
      <c r="GG4674"/>
      <c r="GH4674"/>
      <c r="GI4674"/>
      <c r="GJ4674"/>
      <c r="GK4674"/>
      <c r="GL4674"/>
      <c r="GM4674"/>
      <c r="GN4674"/>
      <c r="GO4674"/>
      <c r="GP4674"/>
      <c r="GQ4674"/>
      <c r="GR4674"/>
      <c r="GS4674"/>
      <c r="GT4674"/>
      <c r="GU4674"/>
      <c r="GV4674"/>
      <c r="GW4674"/>
      <c r="GX4674"/>
      <c r="GY4674"/>
      <c r="GZ4674"/>
      <c r="HA4674"/>
      <c r="HB4674"/>
      <c r="HC4674"/>
      <c r="HD4674"/>
      <c r="HE4674"/>
      <c r="HF4674"/>
      <c r="HG4674"/>
      <c r="HH4674"/>
      <c r="HI4674"/>
      <c r="HJ4674"/>
      <c r="HK4674"/>
      <c r="HL4674"/>
      <c r="HM4674"/>
      <c r="HN4674"/>
      <c r="HO4674"/>
      <c r="HP4674"/>
      <c r="HQ4674"/>
      <c r="HR4674"/>
      <c r="HS4674"/>
      <c r="HT4674"/>
      <c r="HU4674"/>
      <c r="HV4674"/>
      <c r="HW4674"/>
      <c r="HX4674"/>
      <c r="HY4674"/>
      <c r="HZ4674"/>
      <c r="IA4674"/>
      <c r="IB4674"/>
      <c r="IC4674"/>
      <c r="ID4674"/>
      <c r="IE4674"/>
      <c r="IF4674"/>
      <c r="IG4674"/>
      <c r="IH4674"/>
      <c r="II4674"/>
      <c r="IJ4674"/>
      <c r="IK4674"/>
      <c r="IL4674"/>
      <c r="IM4674"/>
      <c r="IN4674"/>
      <c r="IO4674"/>
      <c r="IP4674"/>
      <c r="IQ4674"/>
      <c r="IR4674"/>
      <c r="IS4674"/>
      <c r="IT4674"/>
      <c r="IU4674"/>
      <c r="IV4674"/>
    </row>
    <row r="4675" spans="1:256" ht="12.5">
      <c r="A4675" s="308"/>
      <c r="B4675" s="65">
        <v>1</v>
      </c>
      <c r="C4675" s="66">
        <f>IF(E4675="A",4,IF(E4675="B",3,IF(E4675="C",2,IF(E4675="D",1,0))))</f>
        <v>3</v>
      </c>
      <c r="D4675" s="77" t="s">
        <v>90</v>
      </c>
      <c r="E4675" s="76" t="s">
        <v>87</v>
      </c>
      <c r="F4675" s="99" t="s">
        <v>70</v>
      </c>
      <c r="G4675" s="78"/>
      <c r="H4675" s="96" t="s">
        <v>101</v>
      </c>
      <c r="I4675" s="107" t="s">
        <v>499</v>
      </c>
      <c r="J4675" s="81" t="s">
        <v>6111</v>
      </c>
      <c r="K4675" s="72"/>
      <c r="L4675" s="72"/>
      <c r="M4675" s="72"/>
      <c r="N4675" s="72"/>
      <c r="O4675" s="72"/>
      <c r="P4675" s="72"/>
      <c r="Q4675" s="833"/>
      <c r="R4675" s="102"/>
      <c r="S4675" s="73"/>
      <c r="T4675" s="102"/>
      <c r="U4675" s="103"/>
      <c r="V4675" s="104"/>
      <c r="W4675"/>
      <c r="X4675"/>
      <c r="Y4675"/>
      <c r="Z4675"/>
      <c r="AA4675"/>
      <c r="AB4675"/>
      <c r="AC4675"/>
      <c r="AD4675"/>
      <c r="AE4675"/>
      <c r="AF4675"/>
      <c r="AG4675"/>
      <c r="AH4675"/>
      <c r="AI4675"/>
      <c r="AJ4675"/>
      <c r="AK4675"/>
      <c r="AL4675"/>
      <c r="AM4675"/>
      <c r="AN4675"/>
      <c r="AO4675"/>
      <c r="AP4675"/>
      <c r="AQ4675"/>
      <c r="AR4675"/>
      <c r="AS4675"/>
      <c r="AT4675"/>
      <c r="AU4675"/>
      <c r="AV4675"/>
      <c r="AW4675"/>
      <c r="AX4675"/>
      <c r="AY4675"/>
      <c r="AZ4675"/>
      <c r="BA4675"/>
      <c r="BB4675"/>
      <c r="BC4675"/>
      <c r="BD4675"/>
      <c r="BE4675"/>
      <c r="BF4675"/>
      <c r="BG4675"/>
      <c r="BH4675"/>
      <c r="BI4675"/>
      <c r="BJ4675"/>
      <c r="BK4675"/>
      <c r="BL4675"/>
      <c r="BM4675"/>
      <c r="BN4675"/>
      <c r="BO4675"/>
      <c r="BP4675"/>
      <c r="BQ4675"/>
      <c r="BR4675"/>
      <c r="BS4675"/>
      <c r="BT4675"/>
      <c r="BU4675"/>
      <c r="BV4675"/>
      <c r="BW4675"/>
      <c r="BX4675"/>
      <c r="BY4675"/>
      <c r="BZ4675"/>
      <c r="CA4675"/>
      <c r="CB4675"/>
      <c r="CC4675"/>
      <c r="CD4675"/>
      <c r="CE4675"/>
      <c r="CF4675"/>
      <c r="CG4675"/>
      <c r="CH4675"/>
      <c r="CI4675"/>
      <c r="CJ4675"/>
      <c r="CK4675"/>
      <c r="CL4675"/>
      <c r="CM4675"/>
      <c r="CN4675"/>
      <c r="CO4675"/>
      <c r="CP4675"/>
      <c r="CQ4675"/>
      <c r="CR4675"/>
      <c r="CS4675"/>
      <c r="CT4675"/>
      <c r="CU4675"/>
      <c r="CV4675"/>
      <c r="CW4675"/>
      <c r="CX4675"/>
      <c r="CY4675"/>
      <c r="CZ4675"/>
      <c r="DA4675"/>
      <c r="DB4675"/>
      <c r="DC4675"/>
      <c r="DD4675"/>
      <c r="DE4675"/>
      <c r="DF4675"/>
      <c r="DG4675"/>
      <c r="DH4675"/>
      <c r="DI4675"/>
      <c r="DJ4675"/>
      <c r="DK4675"/>
      <c r="DL4675"/>
      <c r="DM4675"/>
      <c r="DN4675"/>
      <c r="DO4675"/>
      <c r="DP4675"/>
      <c r="DQ4675"/>
      <c r="DR4675"/>
      <c r="DS4675"/>
      <c r="DT4675"/>
      <c r="DU4675"/>
      <c r="DV4675"/>
      <c r="DW4675"/>
      <c r="DX4675"/>
      <c r="DY4675"/>
      <c r="DZ4675"/>
      <c r="EA4675"/>
      <c r="EB4675"/>
      <c r="EC4675"/>
      <c r="ED4675"/>
      <c r="EE4675"/>
      <c r="EF4675"/>
      <c r="EG4675"/>
      <c r="EH4675"/>
      <c r="EI4675"/>
      <c r="EJ4675"/>
      <c r="EK4675"/>
      <c r="EL4675"/>
      <c r="EM4675"/>
      <c r="EN4675"/>
      <c r="EO4675"/>
      <c r="EP4675"/>
      <c r="EQ4675"/>
      <c r="ER4675"/>
      <c r="ES4675"/>
      <c r="ET4675"/>
      <c r="EU4675"/>
      <c r="EV4675"/>
      <c r="EW4675"/>
      <c r="EX4675"/>
      <c r="EY4675"/>
      <c r="EZ4675"/>
      <c r="FA4675"/>
      <c r="FB4675"/>
      <c r="FC4675"/>
      <c r="FD4675"/>
      <c r="FE4675"/>
      <c r="FF4675"/>
      <c r="FG4675"/>
      <c r="FH4675"/>
      <c r="FI4675"/>
      <c r="FJ4675"/>
      <c r="FK4675"/>
      <c r="FL4675"/>
      <c r="FM4675"/>
      <c r="FN4675"/>
      <c r="FO4675"/>
      <c r="FP4675"/>
      <c r="FQ4675"/>
      <c r="FR4675"/>
      <c r="FS4675"/>
      <c r="FT4675"/>
      <c r="FU4675"/>
      <c r="FV4675"/>
      <c r="FW4675"/>
      <c r="FX4675"/>
      <c r="FY4675"/>
      <c r="FZ4675"/>
      <c r="GA4675"/>
      <c r="GB4675"/>
      <c r="GC4675"/>
      <c r="GD4675"/>
      <c r="GE4675"/>
      <c r="GF4675"/>
      <c r="GG4675"/>
      <c r="GH4675"/>
      <c r="GI4675"/>
      <c r="GJ4675"/>
      <c r="GK4675"/>
      <c r="GL4675"/>
      <c r="GM4675"/>
      <c r="GN4675"/>
      <c r="GO4675"/>
      <c r="GP4675"/>
      <c r="GQ4675"/>
      <c r="GR4675"/>
      <c r="GS4675"/>
      <c r="GT4675"/>
      <c r="GU4675"/>
      <c r="GV4675"/>
      <c r="GW4675"/>
      <c r="GX4675"/>
      <c r="GY4675"/>
      <c r="GZ4675"/>
      <c r="HA4675"/>
      <c r="HB4675"/>
      <c r="HC4675"/>
      <c r="HD4675"/>
      <c r="HE4675"/>
      <c r="HF4675"/>
      <c r="HG4675"/>
      <c r="HH4675"/>
      <c r="HI4675"/>
      <c r="HJ4675"/>
      <c r="HK4675"/>
      <c r="HL4675"/>
      <c r="HM4675"/>
      <c r="HN4675"/>
      <c r="HO4675"/>
      <c r="HP4675"/>
      <c r="HQ4675"/>
      <c r="HR4675"/>
      <c r="HS4675"/>
      <c r="HT4675"/>
      <c r="HU4675"/>
      <c r="HV4675"/>
      <c r="HW4675"/>
      <c r="HX4675"/>
      <c r="HY4675"/>
      <c r="HZ4675"/>
      <c r="IA4675"/>
      <c r="IB4675"/>
      <c r="IC4675"/>
      <c r="ID4675"/>
      <c r="IE4675"/>
      <c r="IF4675"/>
      <c r="IG4675"/>
      <c r="IH4675"/>
      <c r="II4675"/>
      <c r="IJ4675"/>
      <c r="IK4675"/>
      <c r="IL4675"/>
      <c r="IM4675"/>
      <c r="IN4675"/>
      <c r="IO4675"/>
      <c r="IP4675"/>
      <c r="IQ4675"/>
      <c r="IR4675"/>
      <c r="IS4675"/>
      <c r="IT4675"/>
      <c r="IU4675"/>
      <c r="IV4675"/>
    </row>
    <row r="4676" spans="1:256" ht="12.5">
      <c r="A4676" s="308"/>
      <c r="B4676" s="65">
        <v>1</v>
      </c>
      <c r="C4676" s="66">
        <f>IF(E4676="A",1,IF(E4676="B",1,0))</f>
        <v>1</v>
      </c>
      <c r="D4676" s="658" t="s">
        <v>87</v>
      </c>
      <c r="E4676" s="658" t="s">
        <v>68</v>
      </c>
      <c r="F4676" s="656" t="s">
        <v>70</v>
      </c>
      <c r="G4676" s="78"/>
      <c r="H4676" s="96" t="s">
        <v>101</v>
      </c>
      <c r="I4676" s="107" t="s">
        <v>5002</v>
      </c>
      <c r="J4676" s="81"/>
      <c r="K4676" s="72"/>
      <c r="L4676" s="72"/>
      <c r="M4676" s="72"/>
      <c r="N4676" s="72"/>
      <c r="O4676" s="72"/>
      <c r="P4676" s="72"/>
      <c r="Q4676" s="833"/>
      <c r="R4676" s="102"/>
      <c r="S4676" s="73"/>
      <c r="T4676" s="102"/>
      <c r="U4676" s="103"/>
      <c r="V4676" s="104"/>
      <c r="W4676"/>
      <c r="X4676"/>
      <c r="Y4676"/>
      <c r="Z4676"/>
      <c r="AA4676"/>
      <c r="AB4676"/>
      <c r="AC4676"/>
      <c r="AD4676"/>
      <c r="AE4676"/>
      <c r="AF4676"/>
      <c r="AG4676"/>
      <c r="AH4676"/>
      <c r="AI4676"/>
      <c r="AJ4676"/>
      <c r="AK4676"/>
      <c r="AL4676"/>
      <c r="AM4676"/>
      <c r="AN4676"/>
      <c r="AO4676"/>
      <c r="AP4676"/>
      <c r="AQ4676"/>
      <c r="AR4676"/>
      <c r="AS4676"/>
      <c r="AT4676"/>
      <c r="AU4676"/>
      <c r="AV4676"/>
      <c r="AW4676"/>
      <c r="AX4676"/>
      <c r="AY4676"/>
      <c r="AZ4676"/>
      <c r="BA4676"/>
      <c r="BB4676"/>
      <c r="BC4676"/>
      <c r="BD4676"/>
      <c r="BE4676"/>
      <c r="BF4676"/>
      <c r="BG4676"/>
      <c r="BH4676"/>
      <c r="BI4676"/>
      <c r="BJ4676"/>
      <c r="BK4676"/>
      <c r="BL4676"/>
      <c r="BM4676"/>
      <c r="BN4676"/>
      <c r="BO4676"/>
      <c r="BP4676"/>
      <c r="BQ4676"/>
      <c r="BR4676"/>
      <c r="BS4676"/>
      <c r="BT4676"/>
      <c r="BU4676"/>
      <c r="BV4676"/>
      <c r="BW4676"/>
      <c r="BX4676"/>
      <c r="BY4676"/>
      <c r="BZ4676"/>
      <c r="CA4676"/>
      <c r="CB4676"/>
      <c r="CC4676"/>
      <c r="CD4676"/>
      <c r="CE4676"/>
      <c r="CF4676"/>
      <c r="CG4676"/>
      <c r="CH4676"/>
      <c r="CI4676"/>
      <c r="CJ4676"/>
      <c r="CK4676"/>
      <c r="CL4676"/>
      <c r="CM4676"/>
      <c r="CN4676"/>
      <c r="CO4676"/>
      <c r="CP4676"/>
      <c r="CQ4676"/>
      <c r="CR4676"/>
      <c r="CS4676"/>
      <c r="CT4676"/>
      <c r="CU4676"/>
      <c r="CV4676"/>
      <c r="CW4676"/>
      <c r="CX4676"/>
      <c r="CY4676"/>
      <c r="CZ4676"/>
      <c r="DA4676"/>
      <c r="DB4676"/>
      <c r="DC4676"/>
      <c r="DD4676"/>
      <c r="DE4676"/>
      <c r="DF4676"/>
      <c r="DG4676"/>
      <c r="DH4676"/>
      <c r="DI4676"/>
      <c r="DJ4676"/>
      <c r="DK4676"/>
      <c r="DL4676"/>
      <c r="DM4676"/>
      <c r="DN4676"/>
      <c r="DO4676"/>
      <c r="DP4676"/>
      <c r="DQ4676"/>
      <c r="DR4676"/>
      <c r="DS4676"/>
      <c r="DT4676"/>
      <c r="DU4676"/>
      <c r="DV4676"/>
      <c r="DW4676"/>
      <c r="DX4676"/>
      <c r="DY4676"/>
      <c r="DZ4676"/>
      <c r="EA4676"/>
      <c r="EB4676"/>
      <c r="EC4676"/>
      <c r="ED4676"/>
      <c r="EE4676"/>
      <c r="EF4676"/>
      <c r="EG4676"/>
      <c r="EH4676"/>
      <c r="EI4676"/>
      <c r="EJ4676"/>
      <c r="EK4676"/>
      <c r="EL4676"/>
      <c r="EM4676"/>
      <c r="EN4676"/>
      <c r="EO4676"/>
      <c r="EP4676"/>
      <c r="EQ4676"/>
      <c r="ER4676"/>
      <c r="ES4676"/>
      <c r="ET4676"/>
      <c r="EU4676"/>
      <c r="EV4676"/>
      <c r="EW4676"/>
      <c r="EX4676"/>
      <c r="EY4676"/>
      <c r="EZ4676"/>
      <c r="FA4676"/>
      <c r="FB4676"/>
      <c r="FC4676"/>
      <c r="FD4676"/>
      <c r="FE4676"/>
      <c r="FF4676"/>
      <c r="FG4676"/>
      <c r="FH4676"/>
      <c r="FI4676"/>
      <c r="FJ4676"/>
      <c r="FK4676"/>
      <c r="FL4676"/>
      <c r="FM4676"/>
      <c r="FN4676"/>
      <c r="FO4676"/>
      <c r="FP4676"/>
      <c r="FQ4676"/>
      <c r="FR4676"/>
      <c r="FS4676"/>
      <c r="FT4676"/>
      <c r="FU4676"/>
      <c r="FV4676"/>
      <c r="FW4676"/>
      <c r="FX4676"/>
      <c r="FY4676"/>
      <c r="FZ4676"/>
      <c r="GA4676"/>
      <c r="GB4676"/>
      <c r="GC4676"/>
      <c r="GD4676"/>
      <c r="GE4676"/>
      <c r="GF4676"/>
      <c r="GG4676"/>
      <c r="GH4676"/>
      <c r="GI4676"/>
      <c r="GJ4676"/>
      <c r="GK4676"/>
      <c r="GL4676"/>
      <c r="GM4676"/>
      <c r="GN4676"/>
      <c r="GO4676"/>
      <c r="GP4676"/>
      <c r="GQ4676"/>
      <c r="GR4676"/>
      <c r="GS4676"/>
      <c r="GT4676"/>
      <c r="GU4676"/>
      <c r="GV4676"/>
      <c r="GW4676"/>
      <c r="GX4676"/>
      <c r="GY4676"/>
      <c r="GZ4676"/>
      <c r="HA4676"/>
      <c r="HB4676"/>
      <c r="HC4676"/>
      <c r="HD4676"/>
      <c r="HE4676"/>
      <c r="HF4676"/>
      <c r="HG4676"/>
      <c r="HH4676"/>
      <c r="HI4676"/>
      <c r="HJ4676"/>
      <c r="HK4676"/>
      <c r="HL4676"/>
      <c r="HM4676"/>
      <c r="HN4676"/>
      <c r="HO4676"/>
      <c r="HP4676"/>
      <c r="HQ4676"/>
      <c r="HR4676"/>
      <c r="HS4676"/>
      <c r="HT4676"/>
      <c r="HU4676"/>
      <c r="HV4676"/>
      <c r="HW4676"/>
      <c r="HX4676"/>
      <c r="HY4676"/>
      <c r="HZ4676"/>
      <c r="IA4676"/>
      <c r="IB4676"/>
      <c r="IC4676"/>
      <c r="ID4676"/>
      <c r="IE4676"/>
      <c r="IF4676"/>
      <c r="IG4676"/>
      <c r="IH4676"/>
      <c r="II4676"/>
      <c r="IJ4676"/>
      <c r="IK4676"/>
      <c r="IL4676"/>
      <c r="IM4676"/>
      <c r="IN4676"/>
      <c r="IO4676"/>
      <c r="IP4676"/>
      <c r="IQ4676"/>
      <c r="IR4676"/>
      <c r="IS4676"/>
      <c r="IT4676"/>
      <c r="IU4676"/>
      <c r="IV4676"/>
    </row>
    <row r="4677" spans="1:256" ht="12.5">
      <c r="A4677" s="308"/>
      <c r="B4677" s="65">
        <v>1</v>
      </c>
      <c r="C4677" s="66">
        <f>IF(E4677="A",1,IF(E4677="B",1,0))</f>
        <v>1</v>
      </c>
      <c r="D4677" s="248" t="s">
        <v>87</v>
      </c>
      <c r="E4677" s="248" t="s">
        <v>87</v>
      </c>
      <c r="F4677" s="248" t="s">
        <v>68</v>
      </c>
      <c r="G4677" s="78"/>
      <c r="H4677" s="96" t="s">
        <v>101</v>
      </c>
      <c r="I4677" s="107" t="s">
        <v>5003</v>
      </c>
      <c r="J4677" s="81"/>
      <c r="K4677" s="72"/>
      <c r="L4677" s="72"/>
      <c r="M4677" s="72"/>
      <c r="N4677" s="72"/>
      <c r="O4677" s="72"/>
      <c r="P4677" s="72"/>
      <c r="Q4677" s="833"/>
      <c r="R4677" s="102"/>
      <c r="S4677" s="73"/>
      <c r="T4677" s="102"/>
      <c r="U4677" s="103"/>
      <c r="V4677" s="104"/>
      <c r="W4677"/>
      <c r="X4677"/>
      <c r="Y4677"/>
      <c r="Z4677"/>
      <c r="AA4677"/>
      <c r="AB4677"/>
      <c r="AC4677"/>
      <c r="AD4677"/>
      <c r="AE4677"/>
      <c r="AF4677"/>
      <c r="AG4677"/>
      <c r="AH4677"/>
      <c r="AI4677"/>
      <c r="AJ4677"/>
      <c r="AK4677"/>
      <c r="AL4677"/>
      <c r="AM4677"/>
      <c r="AN4677"/>
      <c r="AO4677"/>
      <c r="AP4677"/>
      <c r="AQ4677"/>
      <c r="AR4677"/>
      <c r="AS4677"/>
      <c r="AT4677"/>
      <c r="AU4677"/>
      <c r="AV4677"/>
      <c r="AW4677"/>
      <c r="AX4677"/>
      <c r="AY4677"/>
      <c r="AZ4677"/>
      <c r="BA4677"/>
      <c r="BB4677"/>
      <c r="BC4677"/>
      <c r="BD4677"/>
      <c r="BE4677"/>
      <c r="BF4677"/>
      <c r="BG4677"/>
      <c r="BH4677"/>
      <c r="BI4677"/>
      <c r="BJ4677"/>
      <c r="BK4677"/>
      <c r="BL4677"/>
      <c r="BM4677"/>
      <c r="BN4677"/>
      <c r="BO4677"/>
      <c r="BP4677"/>
      <c r="BQ4677"/>
      <c r="BR4677"/>
      <c r="BS4677"/>
      <c r="BT4677"/>
      <c r="BU4677"/>
      <c r="BV4677"/>
      <c r="BW4677"/>
      <c r="BX4677"/>
      <c r="BY4677"/>
      <c r="BZ4677"/>
      <c r="CA4677"/>
      <c r="CB4677"/>
      <c r="CC4677"/>
      <c r="CD4677"/>
      <c r="CE4677"/>
      <c r="CF4677"/>
      <c r="CG4677"/>
      <c r="CH4677"/>
      <c r="CI4677"/>
      <c r="CJ4677"/>
      <c r="CK4677"/>
      <c r="CL4677"/>
      <c r="CM4677"/>
      <c r="CN4677"/>
      <c r="CO4677"/>
      <c r="CP4677"/>
      <c r="CQ4677"/>
      <c r="CR4677"/>
      <c r="CS4677"/>
      <c r="CT4677"/>
      <c r="CU4677"/>
      <c r="CV4677"/>
      <c r="CW4677"/>
      <c r="CX4677"/>
      <c r="CY4677"/>
      <c r="CZ4677"/>
      <c r="DA4677"/>
      <c r="DB4677"/>
      <c r="DC4677"/>
      <c r="DD4677"/>
      <c r="DE4677"/>
      <c r="DF4677"/>
      <c r="DG4677"/>
      <c r="DH4677"/>
      <c r="DI4677"/>
      <c r="DJ4677"/>
      <c r="DK4677"/>
      <c r="DL4677"/>
      <c r="DM4677"/>
      <c r="DN4677"/>
      <c r="DO4677"/>
      <c r="DP4677"/>
      <c r="DQ4677"/>
      <c r="DR4677"/>
      <c r="DS4677"/>
      <c r="DT4677"/>
      <c r="DU4677"/>
      <c r="DV4677"/>
      <c r="DW4677"/>
      <c r="DX4677"/>
      <c r="DY4677"/>
      <c r="DZ4677"/>
      <c r="EA4677"/>
      <c r="EB4677"/>
      <c r="EC4677"/>
      <c r="ED4677"/>
      <c r="EE4677"/>
      <c r="EF4677"/>
      <c r="EG4677"/>
      <c r="EH4677"/>
      <c r="EI4677"/>
      <c r="EJ4677"/>
      <c r="EK4677"/>
      <c r="EL4677"/>
      <c r="EM4677"/>
      <c r="EN4677"/>
      <c r="EO4677"/>
      <c r="EP4677"/>
      <c r="EQ4677"/>
      <c r="ER4677"/>
      <c r="ES4677"/>
      <c r="ET4677"/>
      <c r="EU4677"/>
      <c r="EV4677"/>
      <c r="EW4677"/>
      <c r="EX4677"/>
      <c r="EY4677"/>
      <c r="EZ4677"/>
      <c r="FA4677"/>
      <c r="FB4677"/>
      <c r="FC4677"/>
      <c r="FD4677"/>
      <c r="FE4677"/>
      <c r="FF4677"/>
      <c r="FG4677"/>
      <c r="FH4677"/>
      <c r="FI4677"/>
      <c r="FJ4677"/>
      <c r="FK4677"/>
      <c r="FL4677"/>
      <c r="FM4677"/>
      <c r="FN4677"/>
      <c r="FO4677"/>
      <c r="FP4677"/>
      <c r="FQ4677"/>
      <c r="FR4677"/>
      <c r="FS4677"/>
      <c r="FT4677"/>
      <c r="FU4677"/>
      <c r="FV4677"/>
      <c r="FW4677"/>
      <c r="FX4677"/>
      <c r="FY4677"/>
      <c r="FZ4677"/>
      <c r="GA4677"/>
      <c r="GB4677"/>
      <c r="GC4677"/>
      <c r="GD4677"/>
      <c r="GE4677"/>
      <c r="GF4677"/>
      <c r="GG4677"/>
      <c r="GH4677"/>
      <c r="GI4677"/>
      <c r="GJ4677"/>
      <c r="GK4677"/>
      <c r="GL4677"/>
      <c r="GM4677"/>
      <c r="GN4677"/>
      <c r="GO4677"/>
      <c r="GP4677"/>
      <c r="GQ4677"/>
      <c r="GR4677"/>
      <c r="GS4677"/>
      <c r="GT4677"/>
      <c r="GU4677"/>
      <c r="GV4677"/>
      <c r="GW4677"/>
      <c r="GX4677"/>
      <c r="GY4677"/>
      <c r="GZ4677"/>
      <c r="HA4677"/>
      <c r="HB4677"/>
      <c r="HC4677"/>
      <c r="HD4677"/>
      <c r="HE4677"/>
      <c r="HF4677"/>
      <c r="HG4677"/>
      <c r="HH4677"/>
      <c r="HI4677"/>
      <c r="HJ4677"/>
      <c r="HK4677"/>
      <c r="HL4677"/>
      <c r="HM4677"/>
      <c r="HN4677"/>
      <c r="HO4677"/>
      <c r="HP4677"/>
      <c r="HQ4677"/>
      <c r="HR4677"/>
      <c r="HS4677"/>
      <c r="HT4677"/>
      <c r="HU4677"/>
      <c r="HV4677"/>
      <c r="HW4677"/>
      <c r="HX4677"/>
      <c r="HY4677"/>
      <c r="HZ4677"/>
      <c r="IA4677"/>
      <c r="IB4677"/>
      <c r="IC4677"/>
      <c r="ID4677"/>
      <c r="IE4677"/>
      <c r="IF4677"/>
      <c r="IG4677"/>
      <c r="IH4677"/>
      <c r="II4677"/>
      <c r="IJ4677"/>
      <c r="IK4677"/>
      <c r="IL4677"/>
      <c r="IM4677"/>
      <c r="IN4677"/>
      <c r="IO4677"/>
      <c r="IP4677"/>
      <c r="IQ4677"/>
      <c r="IR4677"/>
      <c r="IS4677"/>
      <c r="IT4677"/>
      <c r="IU4677"/>
      <c r="IV4677"/>
    </row>
    <row r="4678" spans="1:256" ht="12.5">
      <c r="A4678" s="308"/>
      <c r="B4678" s="65">
        <v>1</v>
      </c>
      <c r="C4678" s="66">
        <v>2</v>
      </c>
      <c r="D4678" s="76" t="s">
        <v>87</v>
      </c>
      <c r="E4678" s="77" t="s">
        <v>90</v>
      </c>
      <c r="F4678" s="76" t="s">
        <v>68</v>
      </c>
      <c r="G4678" s="78"/>
      <c r="H4678" s="96" t="s">
        <v>101</v>
      </c>
      <c r="I4678" s="107" t="s">
        <v>462</v>
      </c>
      <c r="J4678" s="81" t="s">
        <v>10</v>
      </c>
      <c r="K4678" s="72"/>
      <c r="L4678" s="72"/>
      <c r="M4678" s="72"/>
      <c r="N4678" s="72"/>
      <c r="O4678" s="72"/>
      <c r="P4678" s="72"/>
      <c r="Q4678" s="833"/>
      <c r="R4678" s="102"/>
      <c r="S4678" s="73"/>
      <c r="T4678" s="102"/>
      <c r="U4678" s="103"/>
      <c r="V4678" s="104"/>
      <c r="W4678"/>
      <c r="X4678"/>
      <c r="Y4678"/>
      <c r="Z4678"/>
      <c r="AA4678"/>
      <c r="AB4678"/>
      <c r="AC4678"/>
      <c r="AD4678"/>
      <c r="AE4678"/>
      <c r="AF4678"/>
      <c r="AG4678"/>
      <c r="AH4678"/>
      <c r="AI4678"/>
      <c r="AJ4678"/>
      <c r="AK4678"/>
      <c r="AL4678"/>
      <c r="AM4678"/>
      <c r="AN4678"/>
      <c r="AO4678"/>
      <c r="AP4678"/>
      <c r="AQ4678"/>
      <c r="AR4678"/>
      <c r="AS4678"/>
      <c r="AT4678"/>
      <c r="AU4678"/>
      <c r="AV4678"/>
      <c r="AW4678"/>
      <c r="AX4678"/>
      <c r="AY4678"/>
      <c r="AZ4678"/>
      <c r="BA4678"/>
      <c r="BB4678"/>
      <c r="BC4678"/>
      <c r="BD4678"/>
      <c r="BE4678"/>
      <c r="BF4678"/>
      <c r="BG4678"/>
      <c r="BH4678"/>
      <c r="BI4678"/>
      <c r="BJ4678"/>
      <c r="BK4678"/>
      <c r="BL4678"/>
      <c r="BM4678"/>
      <c r="BN4678"/>
      <c r="BO4678"/>
      <c r="BP4678"/>
      <c r="BQ4678"/>
      <c r="BR4678"/>
      <c r="BS4678"/>
      <c r="BT4678"/>
      <c r="BU4678"/>
      <c r="BV4678"/>
      <c r="BW4678"/>
      <c r="BX4678"/>
      <c r="BY4678"/>
      <c r="BZ4678"/>
      <c r="CA4678"/>
      <c r="CB4678"/>
      <c r="CC4678"/>
      <c r="CD4678"/>
      <c r="CE4678"/>
      <c r="CF4678"/>
      <c r="CG4678"/>
      <c r="CH4678"/>
      <c r="CI4678"/>
      <c r="CJ4678"/>
      <c r="CK4678"/>
      <c r="CL4678"/>
      <c r="CM4678"/>
      <c r="CN4678"/>
      <c r="CO4678"/>
      <c r="CP4678"/>
      <c r="CQ4678"/>
      <c r="CR4678"/>
      <c r="CS4678"/>
      <c r="CT4678"/>
      <c r="CU4678"/>
      <c r="CV4678"/>
      <c r="CW4678"/>
      <c r="CX4678"/>
      <c r="CY4678"/>
      <c r="CZ4678"/>
      <c r="DA4678"/>
      <c r="DB4678"/>
      <c r="DC4678"/>
      <c r="DD4678"/>
      <c r="DE4678"/>
      <c r="DF4678"/>
      <c r="DG4678"/>
      <c r="DH4678"/>
      <c r="DI4678"/>
      <c r="DJ4678"/>
      <c r="DK4678"/>
      <c r="DL4678"/>
      <c r="DM4678"/>
      <c r="DN4678"/>
      <c r="DO4678"/>
      <c r="DP4678"/>
      <c r="DQ4678"/>
      <c r="DR4678"/>
      <c r="DS4678"/>
      <c r="DT4678"/>
      <c r="DU4678"/>
      <c r="DV4678"/>
      <c r="DW4678"/>
      <c r="DX4678"/>
      <c r="DY4678"/>
      <c r="DZ4678"/>
      <c r="EA4678"/>
      <c r="EB4678"/>
      <c r="EC4678"/>
      <c r="ED4678"/>
      <c r="EE4678"/>
      <c r="EF4678"/>
      <c r="EG4678"/>
      <c r="EH4678"/>
      <c r="EI4678"/>
      <c r="EJ4678"/>
      <c r="EK4678"/>
      <c r="EL4678"/>
      <c r="EM4678"/>
      <c r="EN4678"/>
      <c r="EO4678"/>
      <c r="EP4678"/>
      <c r="EQ4678"/>
      <c r="ER4678"/>
      <c r="ES4678"/>
      <c r="ET4678"/>
      <c r="EU4678"/>
      <c r="EV4678"/>
      <c r="EW4678"/>
      <c r="EX4678"/>
      <c r="EY4678"/>
      <c r="EZ4678"/>
      <c r="FA4678"/>
      <c r="FB4678"/>
      <c r="FC4678"/>
      <c r="FD4678"/>
      <c r="FE4678"/>
      <c r="FF4678"/>
      <c r="FG4678"/>
      <c r="FH4678"/>
      <c r="FI4678"/>
      <c r="FJ4678"/>
      <c r="FK4678"/>
      <c r="FL4678"/>
      <c r="FM4678"/>
      <c r="FN4678"/>
      <c r="FO4678"/>
      <c r="FP4678"/>
      <c r="FQ4678"/>
      <c r="FR4678"/>
      <c r="FS4678"/>
      <c r="FT4678"/>
      <c r="FU4678"/>
      <c r="FV4678"/>
      <c r="FW4678"/>
      <c r="FX4678"/>
      <c r="FY4678"/>
      <c r="FZ4678"/>
      <c r="GA4678"/>
      <c r="GB4678"/>
      <c r="GC4678"/>
      <c r="GD4678"/>
      <c r="GE4678"/>
      <c r="GF4678"/>
      <c r="GG4678"/>
      <c r="GH4678"/>
      <c r="GI4678"/>
      <c r="GJ4678"/>
      <c r="GK4678"/>
      <c r="GL4678"/>
      <c r="GM4678"/>
      <c r="GN4678"/>
      <c r="GO4678"/>
      <c r="GP4678"/>
      <c r="GQ4678"/>
      <c r="GR4678"/>
      <c r="GS4678"/>
      <c r="GT4678"/>
      <c r="GU4678"/>
      <c r="GV4678"/>
      <c r="GW4678"/>
      <c r="GX4678"/>
      <c r="GY4678"/>
      <c r="GZ4678"/>
      <c r="HA4678"/>
      <c r="HB4678"/>
      <c r="HC4678"/>
      <c r="HD4678"/>
      <c r="HE4678"/>
      <c r="HF4678"/>
      <c r="HG4678"/>
      <c r="HH4678"/>
      <c r="HI4678"/>
      <c r="HJ4678"/>
      <c r="HK4678"/>
      <c r="HL4678"/>
      <c r="HM4678"/>
      <c r="HN4678"/>
      <c r="HO4678"/>
      <c r="HP4678"/>
      <c r="HQ4678"/>
      <c r="HR4678"/>
      <c r="HS4678"/>
      <c r="HT4678"/>
      <c r="HU4678"/>
      <c r="HV4678"/>
      <c r="HW4678"/>
      <c r="HX4678"/>
      <c r="HY4678"/>
      <c r="HZ4678"/>
      <c r="IA4678"/>
      <c r="IB4678"/>
      <c r="IC4678"/>
      <c r="ID4678"/>
      <c r="IE4678"/>
      <c r="IF4678"/>
      <c r="IG4678"/>
      <c r="IH4678"/>
      <c r="II4678"/>
      <c r="IJ4678"/>
      <c r="IK4678"/>
      <c r="IL4678"/>
      <c r="IM4678"/>
      <c r="IN4678"/>
      <c r="IO4678"/>
      <c r="IP4678"/>
      <c r="IQ4678"/>
      <c r="IR4678"/>
      <c r="IS4678"/>
      <c r="IT4678"/>
      <c r="IU4678"/>
      <c r="IV4678"/>
    </row>
    <row r="4679" spans="1:256" ht="12.5">
      <c r="A4679" s="308"/>
      <c r="B4679" s="65">
        <v>1</v>
      </c>
      <c r="C4679" s="66">
        <v>2</v>
      </c>
      <c r="D4679" s="76" t="s">
        <v>87</v>
      </c>
      <c r="E4679" s="77" t="s">
        <v>90</v>
      </c>
      <c r="F4679" s="76" t="s">
        <v>68</v>
      </c>
      <c r="G4679" s="78"/>
      <c r="H4679" s="250" t="s">
        <v>101</v>
      </c>
      <c r="I4679" s="101" t="s">
        <v>462</v>
      </c>
      <c r="J4679" s="81" t="s">
        <v>10</v>
      </c>
      <c r="K4679" s="72"/>
      <c r="L4679" s="72"/>
      <c r="M4679" s="72"/>
      <c r="N4679" s="72"/>
      <c r="O4679" s="72"/>
      <c r="P4679" s="72"/>
      <c r="Q4679" s="833"/>
      <c r="R4679" s="102"/>
      <c r="S4679" s="73"/>
      <c r="T4679" s="102"/>
      <c r="U4679" s="103"/>
      <c r="V4679" s="104"/>
      <c r="W4679"/>
      <c r="X4679"/>
      <c r="Y4679"/>
      <c r="Z4679"/>
      <c r="AA4679"/>
      <c r="AB4679"/>
      <c r="AC4679"/>
      <c r="AD4679"/>
      <c r="AE4679"/>
      <c r="AF4679"/>
      <c r="AG4679"/>
      <c r="AH4679"/>
      <c r="AI4679"/>
      <c r="AJ4679"/>
      <c r="AK4679"/>
      <c r="AL4679"/>
      <c r="AM4679"/>
      <c r="AN4679"/>
      <c r="AO4679"/>
      <c r="AP4679"/>
      <c r="AQ4679"/>
      <c r="AR4679"/>
      <c r="AS4679"/>
      <c r="AT4679"/>
      <c r="AU4679"/>
      <c r="AV4679"/>
      <c r="AW4679"/>
      <c r="AX4679"/>
      <c r="AY4679"/>
      <c r="AZ4679"/>
      <c r="BA4679"/>
      <c r="BB4679"/>
      <c r="BC4679"/>
      <c r="BD4679"/>
      <c r="BE4679"/>
      <c r="BF4679"/>
      <c r="BG4679"/>
      <c r="BH4679"/>
      <c r="BI4679"/>
      <c r="BJ4679"/>
      <c r="BK4679"/>
      <c r="BL4679"/>
      <c r="BM4679"/>
      <c r="BN4679"/>
      <c r="BO4679"/>
      <c r="BP4679"/>
      <c r="BQ4679"/>
      <c r="BR4679"/>
      <c r="BS4679"/>
      <c r="BT4679"/>
      <c r="BU4679"/>
      <c r="BV4679"/>
      <c r="BW4679"/>
      <c r="BX4679"/>
      <c r="BY4679"/>
      <c r="BZ4679"/>
      <c r="CA4679"/>
      <c r="CB4679"/>
      <c r="CC4679"/>
      <c r="CD4679"/>
      <c r="CE4679"/>
      <c r="CF4679"/>
      <c r="CG4679"/>
      <c r="CH4679"/>
      <c r="CI4679"/>
      <c r="CJ4679"/>
      <c r="CK4679"/>
      <c r="CL4679"/>
      <c r="CM4679"/>
      <c r="CN4679"/>
      <c r="CO4679"/>
      <c r="CP4679"/>
      <c r="CQ4679"/>
      <c r="CR4679"/>
      <c r="CS4679"/>
      <c r="CT4679"/>
      <c r="CU4679"/>
      <c r="CV4679"/>
      <c r="CW4679"/>
      <c r="CX4679"/>
      <c r="CY4679"/>
      <c r="CZ4679"/>
      <c r="DA4679"/>
      <c r="DB4679"/>
      <c r="DC4679"/>
      <c r="DD4679"/>
      <c r="DE4679"/>
      <c r="DF4679"/>
      <c r="DG4679"/>
      <c r="DH4679"/>
      <c r="DI4679"/>
      <c r="DJ4679"/>
      <c r="DK4679"/>
      <c r="DL4679"/>
      <c r="DM4679"/>
      <c r="DN4679"/>
      <c r="DO4679"/>
      <c r="DP4679"/>
      <c r="DQ4679"/>
      <c r="DR4679"/>
      <c r="DS4679"/>
      <c r="DT4679"/>
      <c r="DU4679"/>
      <c r="DV4679"/>
      <c r="DW4679"/>
      <c r="DX4679"/>
      <c r="DY4679"/>
      <c r="DZ4679"/>
      <c r="EA4679"/>
      <c r="EB4679"/>
      <c r="EC4679"/>
      <c r="ED4679"/>
      <c r="EE4679"/>
      <c r="EF4679"/>
      <c r="EG4679"/>
      <c r="EH4679"/>
      <c r="EI4679"/>
      <c r="EJ4679"/>
      <c r="EK4679"/>
      <c r="EL4679"/>
      <c r="EM4679"/>
      <c r="EN4679"/>
      <c r="EO4679"/>
      <c r="EP4679"/>
      <c r="EQ4679"/>
      <c r="ER4679"/>
      <c r="ES4679"/>
      <c r="ET4679"/>
      <c r="EU4679"/>
      <c r="EV4679"/>
      <c r="EW4679"/>
      <c r="EX4679"/>
      <c r="EY4679"/>
      <c r="EZ4679"/>
      <c r="FA4679"/>
      <c r="FB4679"/>
      <c r="FC4679"/>
      <c r="FD4679"/>
      <c r="FE4679"/>
      <c r="FF4679"/>
      <c r="FG4679"/>
      <c r="FH4679"/>
      <c r="FI4679"/>
      <c r="FJ4679"/>
      <c r="FK4679"/>
      <c r="FL4679"/>
      <c r="FM4679"/>
      <c r="FN4679"/>
      <c r="FO4679"/>
      <c r="FP4679"/>
      <c r="FQ4679"/>
      <c r="FR4679"/>
      <c r="FS4679"/>
      <c r="FT4679"/>
      <c r="FU4679"/>
      <c r="FV4679"/>
      <c r="FW4679"/>
      <c r="FX4679"/>
      <c r="FY4679"/>
      <c r="FZ4679"/>
      <c r="GA4679"/>
      <c r="GB4679"/>
      <c r="GC4679"/>
      <c r="GD4679"/>
      <c r="GE4679"/>
      <c r="GF4679"/>
      <c r="GG4679"/>
      <c r="GH4679"/>
      <c r="GI4679"/>
      <c r="GJ4679"/>
      <c r="GK4679"/>
      <c r="GL4679"/>
      <c r="GM4679"/>
      <c r="GN4679"/>
      <c r="GO4679"/>
      <c r="GP4679"/>
      <c r="GQ4679"/>
      <c r="GR4679"/>
      <c r="GS4679"/>
      <c r="GT4679"/>
      <c r="GU4679"/>
      <c r="GV4679"/>
      <c r="GW4679"/>
      <c r="GX4679"/>
      <c r="GY4679"/>
      <c r="GZ4679"/>
      <c r="HA4679"/>
      <c r="HB4679"/>
      <c r="HC4679"/>
      <c r="HD4679"/>
      <c r="HE4679"/>
      <c r="HF4679"/>
      <c r="HG4679"/>
      <c r="HH4679"/>
      <c r="HI4679"/>
      <c r="HJ4679"/>
      <c r="HK4679"/>
      <c r="HL4679"/>
      <c r="HM4679"/>
      <c r="HN4679"/>
      <c r="HO4679"/>
      <c r="HP4679"/>
      <c r="HQ4679"/>
      <c r="HR4679"/>
      <c r="HS4679"/>
      <c r="HT4679"/>
      <c r="HU4679"/>
      <c r="HV4679"/>
      <c r="HW4679"/>
      <c r="HX4679"/>
      <c r="HY4679"/>
      <c r="HZ4679"/>
      <c r="IA4679"/>
      <c r="IB4679"/>
      <c r="IC4679"/>
      <c r="ID4679"/>
      <c r="IE4679"/>
      <c r="IF4679"/>
      <c r="IG4679"/>
      <c r="IH4679"/>
      <c r="II4679"/>
      <c r="IJ4679"/>
      <c r="IK4679"/>
      <c r="IL4679"/>
      <c r="IM4679"/>
      <c r="IN4679"/>
      <c r="IO4679"/>
      <c r="IP4679"/>
      <c r="IQ4679"/>
      <c r="IR4679"/>
      <c r="IS4679"/>
      <c r="IT4679"/>
      <c r="IU4679"/>
      <c r="IV4679"/>
    </row>
    <row r="4680" spans="1:256" ht="12.5">
      <c r="A4680"/>
      <c r="B4680" s="65">
        <v>1</v>
      </c>
      <c r="C4680" s="66">
        <f t="shared" ref="C4680:C4686" si="208">IF(E4680="A",1,IF(E4680="B",1,0))</f>
        <v>0</v>
      </c>
      <c r="D4680" s="76" t="s">
        <v>68</v>
      </c>
      <c r="E4680" s="99" t="s">
        <v>99</v>
      </c>
      <c r="F4680" s="99" t="s">
        <v>99</v>
      </c>
      <c r="G4680" s="78"/>
      <c r="H4680" s="96" t="s">
        <v>126</v>
      </c>
      <c r="I4680" s="107" t="s">
        <v>5004</v>
      </c>
      <c r="J4680" s="81"/>
      <c r="K4680" s="72"/>
      <c r="L4680" s="72"/>
      <c r="M4680" s="72"/>
      <c r="N4680" s="72"/>
      <c r="O4680" s="72"/>
      <c r="P4680" s="72"/>
      <c r="Q4680" s="833"/>
      <c r="R4680" s="102"/>
      <c r="S4680" s="73"/>
      <c r="T4680" s="102"/>
      <c r="U4680" s="103"/>
      <c r="V4680" s="104"/>
      <c r="W4680"/>
      <c r="X4680"/>
      <c r="Y4680"/>
      <c r="Z4680"/>
      <c r="AA4680"/>
      <c r="AB4680"/>
      <c r="AC4680"/>
      <c r="AD4680"/>
      <c r="AE4680"/>
      <c r="AF4680"/>
      <c r="AG4680"/>
      <c r="AH4680"/>
      <c r="AI4680"/>
      <c r="AJ4680"/>
      <c r="AK4680"/>
      <c r="AL4680"/>
      <c r="AM4680"/>
      <c r="AN4680"/>
      <c r="AO4680"/>
      <c r="AP4680"/>
      <c r="AQ4680"/>
      <c r="AR4680"/>
      <c r="AS4680"/>
      <c r="AT4680"/>
      <c r="AU4680"/>
      <c r="AV4680"/>
      <c r="AW4680"/>
      <c r="AX4680"/>
      <c r="AY4680"/>
      <c r="AZ4680"/>
      <c r="BA4680"/>
      <c r="BB4680"/>
      <c r="BC4680"/>
      <c r="BD4680"/>
      <c r="BE4680"/>
      <c r="BF4680"/>
      <c r="BG4680"/>
      <c r="BH4680"/>
      <c r="BI4680"/>
      <c r="BJ4680"/>
      <c r="BK4680"/>
      <c r="BL4680"/>
      <c r="BM4680"/>
      <c r="BN4680"/>
      <c r="BO4680"/>
      <c r="BP4680"/>
      <c r="BQ4680"/>
      <c r="BR4680"/>
      <c r="BS4680"/>
      <c r="BT4680"/>
      <c r="BU4680"/>
      <c r="BV4680"/>
      <c r="BW4680"/>
      <c r="BX4680"/>
      <c r="BY4680"/>
      <c r="BZ4680"/>
      <c r="CA4680"/>
      <c r="CB4680"/>
      <c r="CC4680"/>
      <c r="CD4680"/>
      <c r="CE4680"/>
      <c r="CF4680"/>
      <c r="CG4680"/>
      <c r="CH4680"/>
      <c r="CI4680"/>
      <c r="CJ4680"/>
      <c r="CK4680"/>
      <c r="CL4680"/>
      <c r="CM4680"/>
      <c r="CN4680"/>
      <c r="CO4680"/>
      <c r="CP4680"/>
      <c r="CQ4680"/>
      <c r="CR4680"/>
      <c r="CS4680"/>
      <c r="CT4680"/>
      <c r="CU4680"/>
      <c r="CV4680"/>
      <c r="CW4680"/>
      <c r="CX4680"/>
      <c r="CY4680"/>
      <c r="CZ4680"/>
      <c r="DA4680"/>
      <c r="DB4680"/>
      <c r="DC4680"/>
      <c r="DD4680"/>
      <c r="DE4680"/>
      <c r="DF4680"/>
      <c r="DG4680"/>
      <c r="DH4680"/>
      <c r="DI4680"/>
      <c r="DJ4680"/>
      <c r="DK4680"/>
      <c r="DL4680"/>
      <c r="DM4680"/>
      <c r="DN4680"/>
      <c r="DO4680"/>
      <c r="DP4680"/>
      <c r="DQ4680"/>
      <c r="DR4680"/>
      <c r="DS4680"/>
      <c r="DT4680"/>
      <c r="DU4680"/>
      <c r="DV4680"/>
      <c r="DW4680"/>
      <c r="DX4680"/>
      <c r="DY4680"/>
      <c r="DZ4680"/>
      <c r="EA4680"/>
      <c r="EB4680"/>
      <c r="EC4680"/>
      <c r="ED4680"/>
      <c r="EE4680"/>
      <c r="EF4680"/>
      <c r="EG4680"/>
      <c r="EH4680"/>
      <c r="EI4680"/>
      <c r="EJ4680"/>
      <c r="EK4680"/>
      <c r="EL4680"/>
      <c r="EM4680"/>
      <c r="EN4680"/>
      <c r="EO4680"/>
      <c r="EP4680"/>
      <c r="EQ4680"/>
      <c r="ER4680"/>
      <c r="ES4680"/>
      <c r="ET4680"/>
      <c r="EU4680"/>
      <c r="EV4680"/>
      <c r="EW4680"/>
      <c r="EX4680"/>
      <c r="EY4680"/>
      <c r="EZ4680"/>
      <c r="FA4680"/>
      <c r="FB4680"/>
      <c r="FC4680"/>
      <c r="FD4680"/>
      <c r="FE4680"/>
      <c r="FF4680"/>
      <c r="FG4680"/>
      <c r="FH4680"/>
      <c r="FI4680"/>
      <c r="FJ4680"/>
      <c r="FK4680"/>
      <c r="FL4680"/>
      <c r="FM4680"/>
      <c r="FN4680"/>
      <c r="FO4680"/>
      <c r="FP4680"/>
      <c r="FQ4680"/>
      <c r="FR4680"/>
      <c r="FS4680"/>
      <c r="FT4680"/>
      <c r="FU4680"/>
      <c r="FV4680"/>
      <c r="FW4680"/>
      <c r="FX4680"/>
      <c r="FY4680"/>
      <c r="FZ4680"/>
      <c r="GA4680"/>
      <c r="GB4680"/>
      <c r="GC4680"/>
      <c r="GD4680"/>
      <c r="GE4680"/>
      <c r="GF4680"/>
      <c r="GG4680"/>
      <c r="GH4680"/>
      <c r="GI4680"/>
      <c r="GJ4680"/>
      <c r="GK4680"/>
      <c r="GL4680"/>
      <c r="GM4680"/>
      <c r="GN4680"/>
      <c r="GO4680"/>
      <c r="GP4680"/>
      <c r="GQ4680"/>
      <c r="GR4680"/>
      <c r="GS4680"/>
      <c r="GT4680"/>
      <c r="GU4680"/>
      <c r="GV4680"/>
      <c r="GW4680"/>
      <c r="GX4680"/>
      <c r="GY4680"/>
      <c r="GZ4680"/>
      <c r="HA4680"/>
      <c r="HB4680"/>
      <c r="HC4680"/>
      <c r="HD4680"/>
      <c r="HE4680"/>
      <c r="HF4680"/>
      <c r="HG4680"/>
      <c r="HH4680"/>
      <c r="HI4680"/>
      <c r="HJ4680"/>
      <c r="HK4680"/>
      <c r="HL4680"/>
      <c r="HM4680"/>
      <c r="HN4680"/>
      <c r="HO4680"/>
      <c r="HP4680"/>
      <c r="HQ4680"/>
      <c r="HR4680"/>
      <c r="HS4680"/>
      <c r="HT4680"/>
      <c r="HU4680"/>
      <c r="HV4680"/>
      <c r="HW4680"/>
      <c r="HX4680"/>
      <c r="HY4680"/>
      <c r="HZ4680"/>
      <c r="IA4680"/>
      <c r="IB4680"/>
      <c r="IC4680"/>
      <c r="ID4680"/>
      <c r="IE4680"/>
      <c r="IF4680"/>
      <c r="IG4680"/>
      <c r="IH4680"/>
      <c r="II4680"/>
      <c r="IJ4680"/>
      <c r="IK4680"/>
      <c r="IL4680"/>
      <c r="IM4680"/>
      <c r="IN4680"/>
      <c r="IO4680"/>
      <c r="IP4680"/>
      <c r="IQ4680"/>
      <c r="IR4680"/>
      <c r="IS4680"/>
      <c r="IT4680"/>
      <c r="IU4680"/>
      <c r="IV4680"/>
    </row>
    <row r="4681" spans="1:256" ht="12.5">
      <c r="A4681" s="308"/>
      <c r="B4681" s="65">
        <v>1</v>
      </c>
      <c r="C4681" s="66">
        <f t="shared" si="208"/>
        <v>1</v>
      </c>
      <c r="D4681" s="656" t="s">
        <v>70</v>
      </c>
      <c r="E4681" s="658" t="s">
        <v>87</v>
      </c>
      <c r="F4681" s="658" t="s">
        <v>87</v>
      </c>
      <c r="G4681" s="78"/>
      <c r="H4681" s="96" t="s">
        <v>126</v>
      </c>
      <c r="I4681" s="107" t="s">
        <v>5005</v>
      </c>
      <c r="J4681" s="81"/>
      <c r="K4681" s="72"/>
      <c r="L4681" s="72"/>
      <c r="M4681" s="72"/>
      <c r="N4681" s="72"/>
      <c r="O4681" s="72"/>
      <c r="P4681" s="72"/>
      <c r="Q4681" s="833"/>
      <c r="R4681" s="102"/>
      <c r="S4681" s="73"/>
      <c r="T4681" s="102"/>
      <c r="U4681" s="103"/>
      <c r="V4681" s="104"/>
      <c r="W4681"/>
      <c r="X4681"/>
      <c r="Y4681"/>
      <c r="Z4681"/>
      <c r="AA4681"/>
      <c r="AB4681"/>
      <c r="AC4681"/>
      <c r="AD4681"/>
      <c r="AE4681"/>
      <c r="AF4681"/>
      <c r="AG4681"/>
      <c r="AH4681"/>
      <c r="AI4681"/>
      <c r="AJ4681"/>
      <c r="AK4681"/>
      <c r="AL4681"/>
      <c r="AM4681"/>
      <c r="AN4681"/>
      <c r="AO4681"/>
      <c r="AP4681"/>
      <c r="AQ4681"/>
      <c r="AR4681"/>
      <c r="AS4681"/>
      <c r="AT4681"/>
      <c r="AU4681"/>
      <c r="AV4681"/>
      <c r="AW4681"/>
      <c r="AX4681"/>
      <c r="AY4681"/>
      <c r="AZ4681"/>
      <c r="BA4681"/>
      <c r="BB4681"/>
      <c r="BC4681"/>
      <c r="BD4681"/>
      <c r="BE4681"/>
      <c r="BF4681"/>
      <c r="BG4681"/>
      <c r="BH4681"/>
      <c r="BI4681"/>
      <c r="BJ4681"/>
      <c r="BK4681"/>
      <c r="BL4681"/>
      <c r="BM4681"/>
      <c r="BN4681"/>
      <c r="BO4681"/>
      <c r="BP4681"/>
      <c r="BQ4681"/>
      <c r="BR4681"/>
      <c r="BS4681"/>
      <c r="BT4681"/>
      <c r="BU4681"/>
      <c r="BV4681"/>
      <c r="BW4681"/>
      <c r="BX4681"/>
      <c r="BY4681"/>
      <c r="BZ4681"/>
      <c r="CA4681"/>
      <c r="CB4681"/>
      <c r="CC4681"/>
      <c r="CD4681"/>
      <c r="CE4681"/>
      <c r="CF4681"/>
      <c r="CG4681"/>
      <c r="CH4681"/>
      <c r="CI4681"/>
      <c r="CJ4681"/>
      <c r="CK4681"/>
      <c r="CL4681"/>
      <c r="CM4681"/>
      <c r="CN4681"/>
      <c r="CO4681"/>
      <c r="CP4681"/>
      <c r="CQ4681"/>
      <c r="CR4681"/>
      <c r="CS4681"/>
      <c r="CT4681"/>
      <c r="CU4681"/>
      <c r="CV4681"/>
      <c r="CW4681"/>
      <c r="CX4681"/>
      <c r="CY4681"/>
      <c r="CZ4681"/>
      <c r="DA4681"/>
      <c r="DB4681"/>
      <c r="DC4681"/>
      <c r="DD4681"/>
      <c r="DE4681"/>
      <c r="DF4681"/>
      <c r="DG4681"/>
      <c r="DH4681"/>
      <c r="DI4681"/>
      <c r="DJ4681"/>
      <c r="DK4681"/>
      <c r="DL4681"/>
      <c r="DM4681"/>
      <c r="DN4681"/>
      <c r="DO4681"/>
      <c r="DP4681"/>
      <c r="DQ4681"/>
      <c r="DR4681"/>
      <c r="DS4681"/>
      <c r="DT4681"/>
      <c r="DU4681"/>
      <c r="DV4681"/>
      <c r="DW4681"/>
      <c r="DX4681"/>
      <c r="DY4681"/>
      <c r="DZ4681"/>
      <c r="EA4681"/>
      <c r="EB4681"/>
      <c r="EC4681"/>
      <c r="ED4681"/>
      <c r="EE4681"/>
      <c r="EF4681"/>
      <c r="EG4681"/>
      <c r="EH4681"/>
      <c r="EI4681"/>
      <c r="EJ4681"/>
      <c r="EK4681"/>
      <c r="EL4681"/>
      <c r="EM4681"/>
      <c r="EN4681"/>
      <c r="EO4681"/>
      <c r="EP4681"/>
      <c r="EQ4681"/>
      <c r="ER4681"/>
      <c r="ES4681"/>
      <c r="ET4681"/>
      <c r="EU4681"/>
      <c r="EV4681"/>
      <c r="EW4681"/>
      <c r="EX4681"/>
      <c r="EY4681"/>
      <c r="EZ4681"/>
      <c r="FA4681"/>
      <c r="FB4681"/>
      <c r="FC4681"/>
      <c r="FD4681"/>
      <c r="FE4681"/>
      <c r="FF4681"/>
      <c r="FG4681"/>
      <c r="FH4681"/>
      <c r="FI4681"/>
      <c r="FJ4681"/>
      <c r="FK4681"/>
      <c r="FL4681"/>
      <c r="FM4681"/>
      <c r="FN4681"/>
      <c r="FO4681"/>
      <c r="FP4681"/>
      <c r="FQ4681"/>
      <c r="FR4681"/>
      <c r="FS4681"/>
      <c r="FT4681"/>
      <c r="FU4681"/>
      <c r="FV4681"/>
      <c r="FW4681"/>
      <c r="FX4681"/>
      <c r="FY4681"/>
      <c r="FZ4681"/>
      <c r="GA4681"/>
      <c r="GB4681"/>
      <c r="GC4681"/>
      <c r="GD4681"/>
      <c r="GE4681"/>
      <c r="GF4681"/>
      <c r="GG4681"/>
      <c r="GH4681"/>
      <c r="GI4681"/>
      <c r="GJ4681"/>
      <c r="GK4681"/>
      <c r="GL4681"/>
      <c r="GM4681"/>
      <c r="GN4681"/>
      <c r="GO4681"/>
      <c r="GP4681"/>
      <c r="GQ4681"/>
      <c r="GR4681"/>
      <c r="GS4681"/>
      <c r="GT4681"/>
      <c r="GU4681"/>
      <c r="GV4681"/>
      <c r="GW4681"/>
      <c r="GX4681"/>
      <c r="GY4681"/>
      <c r="GZ4681"/>
      <c r="HA4681"/>
      <c r="HB4681"/>
      <c r="HC4681"/>
      <c r="HD4681"/>
      <c r="HE4681"/>
      <c r="HF4681"/>
      <c r="HG4681"/>
      <c r="HH4681"/>
      <c r="HI4681"/>
      <c r="HJ4681"/>
      <c r="HK4681"/>
      <c r="HL4681"/>
      <c r="HM4681"/>
      <c r="HN4681"/>
      <c r="HO4681"/>
      <c r="HP4681"/>
      <c r="HQ4681"/>
      <c r="HR4681"/>
      <c r="HS4681"/>
      <c r="HT4681"/>
      <c r="HU4681"/>
      <c r="HV4681"/>
      <c r="HW4681"/>
      <c r="HX4681"/>
      <c r="HY4681"/>
      <c r="HZ4681"/>
      <c r="IA4681"/>
      <c r="IB4681"/>
      <c r="IC4681"/>
      <c r="ID4681"/>
      <c r="IE4681"/>
      <c r="IF4681"/>
      <c r="IG4681"/>
      <c r="IH4681"/>
      <c r="II4681"/>
      <c r="IJ4681"/>
      <c r="IK4681"/>
      <c r="IL4681"/>
      <c r="IM4681"/>
      <c r="IN4681"/>
      <c r="IO4681"/>
      <c r="IP4681"/>
      <c r="IQ4681"/>
      <c r="IR4681"/>
      <c r="IS4681"/>
      <c r="IT4681"/>
      <c r="IU4681"/>
      <c r="IV4681"/>
    </row>
    <row r="4682" spans="1:256" ht="12.5">
      <c r="B4682" s="65">
        <v>1</v>
      </c>
      <c r="C4682" s="66">
        <f t="shared" si="208"/>
        <v>0</v>
      </c>
      <c r="D4682" s="658" t="s">
        <v>68</v>
      </c>
      <c r="E4682" s="659" t="s">
        <v>90</v>
      </c>
      <c r="F4682" s="659" t="s">
        <v>90</v>
      </c>
      <c r="G4682" s="78"/>
      <c r="H4682" s="96" t="s">
        <v>122</v>
      </c>
      <c r="I4682" s="107" t="s">
        <v>5006</v>
      </c>
      <c r="J4682" s="81"/>
      <c r="K4682" s="72"/>
      <c r="L4682" s="72"/>
      <c r="M4682" s="72"/>
      <c r="N4682" s="72"/>
      <c r="O4682" s="72"/>
      <c r="P4682" s="72"/>
      <c r="Q4682" s="833"/>
      <c r="R4682" s="102"/>
      <c r="S4682" s="73"/>
      <c r="T4682" s="102"/>
      <c r="U4682" s="103"/>
      <c r="V4682" s="104"/>
      <c r="W4682"/>
      <c r="X4682"/>
      <c r="Y4682"/>
      <c r="Z4682"/>
      <c r="AA4682"/>
      <c r="AB4682"/>
      <c r="AC4682"/>
      <c r="AD4682"/>
      <c r="AE4682"/>
      <c r="AF4682"/>
      <c r="AG4682"/>
      <c r="AH4682"/>
      <c r="AI4682"/>
      <c r="AJ4682"/>
      <c r="AK4682"/>
      <c r="AL4682"/>
      <c r="AM4682"/>
      <c r="AN4682"/>
      <c r="AO4682"/>
      <c r="AP4682"/>
      <c r="AQ4682"/>
      <c r="AR4682"/>
      <c r="AS4682"/>
      <c r="AT4682"/>
      <c r="AU4682"/>
      <c r="AV4682"/>
      <c r="AW4682"/>
      <c r="AX4682"/>
      <c r="AY4682"/>
      <c r="AZ4682"/>
      <c r="BA4682"/>
      <c r="BB4682"/>
      <c r="BC4682"/>
      <c r="BD4682"/>
      <c r="BE4682"/>
      <c r="BF4682"/>
      <c r="BG4682"/>
      <c r="BH4682"/>
      <c r="BI4682"/>
      <c r="BJ4682"/>
      <c r="BK4682"/>
      <c r="BL4682"/>
      <c r="BM4682"/>
      <c r="BN4682"/>
      <c r="BO4682"/>
      <c r="BP4682"/>
      <c r="BQ4682"/>
      <c r="BR4682"/>
      <c r="BS4682"/>
      <c r="BT4682"/>
      <c r="BU4682"/>
      <c r="BV4682"/>
      <c r="BW4682"/>
      <c r="BX4682"/>
      <c r="BY4682"/>
      <c r="BZ4682"/>
      <c r="CA4682"/>
      <c r="CB4682"/>
      <c r="CC4682"/>
      <c r="CD4682"/>
      <c r="CE4682"/>
      <c r="CF4682"/>
      <c r="CG4682"/>
      <c r="CH4682"/>
      <c r="CI4682"/>
      <c r="CJ4682"/>
      <c r="CK4682"/>
      <c r="CL4682"/>
      <c r="CM4682"/>
      <c r="CN4682"/>
      <c r="CO4682"/>
      <c r="CP4682"/>
      <c r="CQ4682"/>
      <c r="CR4682"/>
      <c r="CS4682"/>
      <c r="CT4682"/>
      <c r="CU4682"/>
      <c r="CV4682"/>
      <c r="CW4682"/>
      <c r="CX4682"/>
      <c r="CY4682"/>
      <c r="CZ4682"/>
      <c r="DA4682"/>
      <c r="DB4682"/>
      <c r="DC4682"/>
      <c r="DD4682"/>
      <c r="DE4682"/>
      <c r="DF4682"/>
      <c r="DG4682"/>
      <c r="DH4682"/>
      <c r="DI4682"/>
      <c r="DJ4682"/>
      <c r="DK4682"/>
      <c r="DL4682"/>
      <c r="DM4682"/>
      <c r="DN4682"/>
      <c r="DO4682"/>
      <c r="DP4682"/>
      <c r="DQ4682"/>
      <c r="DR4682"/>
      <c r="DS4682"/>
      <c r="DT4682"/>
      <c r="DU4682"/>
      <c r="DV4682"/>
      <c r="DW4682"/>
      <c r="DX4682"/>
      <c r="DY4682"/>
      <c r="DZ4682"/>
      <c r="EA4682"/>
      <c r="EB4682"/>
      <c r="EC4682"/>
      <c r="ED4682"/>
      <c r="EE4682"/>
      <c r="EF4682"/>
      <c r="EG4682"/>
      <c r="EH4682"/>
      <c r="EI4682"/>
      <c r="EJ4682"/>
      <c r="EK4682"/>
      <c r="EL4682"/>
      <c r="EM4682"/>
      <c r="EN4682"/>
      <c r="EO4682"/>
      <c r="EP4682"/>
      <c r="EQ4682"/>
      <c r="ER4682"/>
      <c r="ES4682"/>
      <c r="ET4682"/>
      <c r="EU4682"/>
      <c r="EV4682"/>
      <c r="EW4682"/>
      <c r="EX4682"/>
      <c r="EY4682"/>
      <c r="EZ4682"/>
      <c r="FA4682"/>
      <c r="FB4682"/>
      <c r="FC4682"/>
      <c r="FD4682"/>
      <c r="FE4682"/>
      <c r="FF4682"/>
      <c r="FG4682"/>
      <c r="FH4682"/>
      <c r="FI4682"/>
      <c r="FJ4682"/>
      <c r="FK4682"/>
      <c r="FL4682"/>
      <c r="FM4682"/>
      <c r="FN4682"/>
      <c r="FO4682"/>
      <c r="FP4682"/>
      <c r="FQ4682"/>
      <c r="FR4682"/>
      <c r="FS4682"/>
      <c r="FT4682"/>
      <c r="FU4682"/>
      <c r="FV4682"/>
      <c r="FW4682"/>
      <c r="FX4682"/>
      <c r="FY4682"/>
      <c r="FZ4682"/>
      <c r="GA4682"/>
      <c r="GB4682"/>
      <c r="GC4682"/>
      <c r="GD4682"/>
      <c r="GE4682"/>
      <c r="GF4682"/>
      <c r="GG4682"/>
      <c r="GH4682"/>
      <c r="GI4682"/>
      <c r="GJ4682"/>
      <c r="GK4682"/>
      <c r="GL4682"/>
      <c r="GM4682"/>
      <c r="GN4682"/>
      <c r="GO4682"/>
      <c r="GP4682"/>
      <c r="GQ4682"/>
      <c r="GR4682"/>
      <c r="GS4682"/>
      <c r="GT4682"/>
      <c r="GU4682"/>
      <c r="GV4682"/>
      <c r="GW4682"/>
      <c r="GX4682"/>
      <c r="GY4682"/>
      <c r="GZ4682"/>
      <c r="HA4682"/>
      <c r="HB4682"/>
      <c r="HC4682"/>
      <c r="HD4682"/>
      <c r="HE4682"/>
      <c r="HF4682"/>
      <c r="HG4682"/>
      <c r="HH4682"/>
      <c r="HI4682"/>
      <c r="HJ4682"/>
      <c r="HK4682"/>
      <c r="HL4682"/>
      <c r="HM4682"/>
      <c r="HN4682"/>
      <c r="HO4682"/>
      <c r="HP4682"/>
      <c r="HQ4682"/>
      <c r="HR4682"/>
      <c r="HS4682"/>
      <c r="HT4682"/>
      <c r="HU4682"/>
      <c r="HV4682"/>
      <c r="HW4682"/>
      <c r="HX4682"/>
      <c r="HY4682"/>
      <c r="HZ4682"/>
      <c r="IA4682"/>
      <c r="IB4682"/>
      <c r="IC4682"/>
      <c r="ID4682"/>
      <c r="IE4682"/>
      <c r="IF4682"/>
      <c r="IG4682"/>
      <c r="IH4682"/>
      <c r="II4682"/>
      <c r="IJ4682"/>
      <c r="IK4682"/>
      <c r="IL4682"/>
      <c r="IM4682"/>
      <c r="IN4682"/>
      <c r="IO4682"/>
      <c r="IP4682"/>
      <c r="IQ4682"/>
      <c r="IR4682"/>
      <c r="IS4682"/>
      <c r="IT4682"/>
      <c r="IU4682"/>
      <c r="IV4682"/>
    </row>
    <row r="4683" spans="1:256" ht="12.5">
      <c r="A4683" s="308"/>
      <c r="B4683" s="65">
        <v>1</v>
      </c>
      <c r="C4683" s="66">
        <f t="shared" si="208"/>
        <v>0</v>
      </c>
      <c r="D4683" s="656" t="s">
        <v>70</v>
      </c>
      <c r="E4683" s="656" t="s">
        <v>99</v>
      </c>
      <c r="F4683" s="658" t="s">
        <v>68</v>
      </c>
      <c r="G4683" s="78"/>
      <c r="H4683" s="96" t="s">
        <v>140</v>
      </c>
      <c r="I4683" s="107" t="s">
        <v>5007</v>
      </c>
      <c r="J4683" s="81"/>
      <c r="K4683" s="72"/>
      <c r="L4683" s="72"/>
      <c r="M4683" s="72"/>
      <c r="N4683" s="72"/>
      <c r="O4683" s="72"/>
      <c r="P4683" s="72"/>
      <c r="Q4683" s="833"/>
      <c r="R4683" s="102"/>
      <c r="S4683" s="73"/>
      <c r="T4683" s="102"/>
      <c r="U4683" s="103"/>
      <c r="V4683" s="104"/>
      <c r="W4683"/>
      <c r="X4683"/>
      <c r="Y4683"/>
      <c r="Z4683"/>
      <c r="AA4683"/>
      <c r="AB4683"/>
      <c r="AC4683"/>
      <c r="AD4683"/>
      <c r="AE4683"/>
      <c r="AF4683"/>
      <c r="AG4683"/>
      <c r="AH4683"/>
      <c r="AI4683"/>
      <c r="AJ4683"/>
      <c r="AK4683"/>
      <c r="AL4683"/>
      <c r="AM4683"/>
      <c r="AN4683"/>
      <c r="AO4683"/>
      <c r="AP4683"/>
      <c r="AQ4683"/>
      <c r="AR4683"/>
      <c r="AS4683"/>
      <c r="AT4683"/>
      <c r="AU4683"/>
      <c r="AV4683"/>
      <c r="AW4683"/>
      <c r="AX4683"/>
      <c r="AY4683"/>
      <c r="AZ4683"/>
      <c r="BA4683"/>
      <c r="BB4683"/>
      <c r="BC4683"/>
      <c r="BD4683"/>
      <c r="BE4683"/>
      <c r="BF4683"/>
      <c r="BG4683"/>
      <c r="BH4683"/>
      <c r="BI4683"/>
      <c r="BJ4683"/>
      <c r="BK4683"/>
      <c r="BL4683"/>
      <c r="BM4683"/>
      <c r="BN4683"/>
      <c r="BO4683"/>
      <c r="BP4683"/>
      <c r="BQ4683"/>
      <c r="BR4683"/>
      <c r="BS4683"/>
      <c r="BT4683"/>
      <c r="BU4683"/>
      <c r="BV4683"/>
      <c r="BW4683"/>
      <c r="BX4683"/>
      <c r="BY4683"/>
      <c r="BZ4683"/>
      <c r="CA4683"/>
      <c r="CB4683"/>
      <c r="CC4683"/>
      <c r="CD4683"/>
      <c r="CE4683"/>
      <c r="CF4683"/>
      <c r="CG4683"/>
      <c r="CH4683"/>
      <c r="CI4683"/>
      <c r="CJ4683"/>
      <c r="CK4683"/>
      <c r="CL4683"/>
      <c r="CM4683"/>
      <c r="CN4683"/>
      <c r="CO4683"/>
      <c r="CP4683"/>
      <c r="CQ4683"/>
      <c r="CR4683"/>
      <c r="CS4683"/>
      <c r="CT4683"/>
      <c r="CU4683"/>
      <c r="CV4683"/>
      <c r="CW4683"/>
      <c r="CX4683"/>
      <c r="CY4683"/>
      <c r="CZ4683"/>
      <c r="DA4683"/>
      <c r="DB4683"/>
      <c r="DC4683"/>
      <c r="DD4683"/>
      <c r="DE4683"/>
      <c r="DF4683"/>
      <c r="DG4683"/>
      <c r="DH4683"/>
      <c r="DI4683"/>
      <c r="DJ4683"/>
      <c r="DK4683"/>
      <c r="DL4683"/>
      <c r="DM4683"/>
      <c r="DN4683"/>
      <c r="DO4683"/>
      <c r="DP4683"/>
      <c r="DQ4683"/>
      <c r="DR4683"/>
      <c r="DS4683"/>
      <c r="DT4683"/>
      <c r="DU4683"/>
      <c r="DV4683"/>
      <c r="DW4683"/>
      <c r="DX4683"/>
      <c r="DY4683"/>
      <c r="DZ4683"/>
      <c r="EA4683"/>
      <c r="EB4683"/>
      <c r="EC4683"/>
      <c r="ED4683"/>
      <c r="EE4683"/>
      <c r="EF4683"/>
      <c r="EG4683"/>
      <c r="EH4683"/>
      <c r="EI4683"/>
      <c r="EJ4683"/>
      <c r="EK4683"/>
      <c r="EL4683"/>
      <c r="EM4683"/>
      <c r="EN4683"/>
      <c r="EO4683"/>
      <c r="EP4683"/>
      <c r="EQ4683"/>
      <c r="ER4683"/>
      <c r="ES4683"/>
      <c r="ET4683"/>
      <c r="EU4683"/>
      <c r="EV4683"/>
      <c r="EW4683"/>
      <c r="EX4683"/>
      <c r="EY4683"/>
      <c r="EZ4683"/>
      <c r="FA4683"/>
      <c r="FB4683"/>
      <c r="FC4683"/>
      <c r="FD4683"/>
      <c r="FE4683"/>
      <c r="FF4683"/>
      <c r="FG4683"/>
      <c r="FH4683"/>
      <c r="FI4683"/>
      <c r="FJ4683"/>
      <c r="FK4683"/>
      <c r="FL4683"/>
      <c r="FM4683"/>
      <c r="FN4683"/>
      <c r="FO4683"/>
      <c r="FP4683"/>
      <c r="FQ4683"/>
      <c r="FR4683"/>
      <c r="FS4683"/>
      <c r="FT4683"/>
      <c r="FU4683"/>
      <c r="FV4683"/>
      <c r="FW4683"/>
      <c r="FX4683"/>
      <c r="FY4683"/>
      <c r="FZ4683"/>
      <c r="GA4683"/>
      <c r="GB4683"/>
      <c r="GC4683"/>
      <c r="GD4683"/>
      <c r="GE4683"/>
      <c r="GF4683"/>
      <c r="GG4683"/>
      <c r="GH4683"/>
      <c r="GI4683"/>
      <c r="GJ4683"/>
      <c r="GK4683"/>
      <c r="GL4683"/>
      <c r="GM4683"/>
      <c r="GN4683"/>
      <c r="GO4683"/>
      <c r="GP4683"/>
      <c r="GQ4683"/>
      <c r="GR4683"/>
      <c r="GS4683"/>
      <c r="GT4683"/>
      <c r="GU4683"/>
      <c r="GV4683"/>
      <c r="GW4683"/>
      <c r="GX4683"/>
      <c r="GY4683"/>
      <c r="GZ4683"/>
      <c r="HA4683"/>
      <c r="HB4683"/>
      <c r="HC4683"/>
      <c r="HD4683"/>
      <c r="HE4683"/>
      <c r="HF4683"/>
      <c r="HG4683"/>
      <c r="HH4683"/>
      <c r="HI4683"/>
      <c r="HJ4683"/>
      <c r="HK4683"/>
      <c r="HL4683"/>
      <c r="HM4683"/>
      <c r="HN4683"/>
      <c r="HO4683"/>
      <c r="HP4683"/>
      <c r="HQ4683"/>
      <c r="HR4683"/>
      <c r="HS4683"/>
      <c r="HT4683"/>
      <c r="HU4683"/>
      <c r="HV4683"/>
      <c r="HW4683"/>
      <c r="HX4683"/>
      <c r="HY4683"/>
      <c r="HZ4683"/>
      <c r="IA4683"/>
      <c r="IB4683"/>
      <c r="IC4683"/>
      <c r="ID4683"/>
      <c r="IE4683"/>
      <c r="IF4683"/>
      <c r="IG4683"/>
      <c r="IH4683"/>
      <c r="II4683"/>
      <c r="IJ4683"/>
      <c r="IK4683"/>
      <c r="IL4683"/>
      <c r="IM4683"/>
      <c r="IN4683"/>
      <c r="IO4683"/>
      <c r="IP4683"/>
      <c r="IQ4683"/>
      <c r="IR4683"/>
      <c r="IS4683"/>
      <c r="IT4683"/>
      <c r="IU4683"/>
      <c r="IV4683"/>
    </row>
    <row r="4684" spans="1:256" ht="12.5">
      <c r="A4684" s="308"/>
      <c r="B4684" s="65">
        <v>1</v>
      </c>
      <c r="C4684" s="66">
        <f t="shared" si="208"/>
        <v>1</v>
      </c>
      <c r="D4684" s="77" t="s">
        <v>90</v>
      </c>
      <c r="E4684" s="76" t="s">
        <v>87</v>
      </c>
      <c r="F4684" s="99" t="s">
        <v>70</v>
      </c>
      <c r="G4684" s="78"/>
      <c r="H4684" s="96" t="s">
        <v>140</v>
      </c>
      <c r="I4684" s="107" t="s">
        <v>5008</v>
      </c>
      <c r="J4684" s="81"/>
      <c r="K4684" s="72"/>
      <c r="L4684" s="72"/>
      <c r="M4684" s="72"/>
      <c r="N4684" s="72"/>
      <c r="O4684" s="72"/>
      <c r="P4684" s="72"/>
      <c r="Q4684" s="833"/>
      <c r="R4684" s="102"/>
      <c r="S4684" s="73"/>
      <c r="T4684" s="102"/>
      <c r="U4684" s="103"/>
      <c r="V4684" s="104"/>
      <c r="W4684"/>
      <c r="X4684"/>
      <c r="Y4684"/>
      <c r="Z4684"/>
      <c r="AA4684"/>
      <c r="AB4684"/>
      <c r="AC4684"/>
      <c r="AD4684"/>
      <c r="AE4684"/>
      <c r="AF4684"/>
      <c r="AG4684"/>
      <c r="AH4684"/>
      <c r="AI4684"/>
      <c r="AJ4684"/>
      <c r="AK4684"/>
      <c r="AL4684"/>
      <c r="AM4684"/>
      <c r="AN4684"/>
      <c r="AO4684"/>
      <c r="AP4684"/>
      <c r="AQ4684"/>
      <c r="AR4684"/>
      <c r="AS4684"/>
      <c r="AT4684"/>
      <c r="AU4684"/>
      <c r="AV4684"/>
      <c r="AW4684"/>
      <c r="AX4684"/>
      <c r="AY4684"/>
      <c r="AZ4684"/>
      <c r="BA4684"/>
      <c r="BB4684"/>
      <c r="BC4684"/>
      <c r="BD4684"/>
      <c r="BE4684"/>
      <c r="BF4684"/>
      <c r="BG4684"/>
      <c r="BH4684"/>
      <c r="BI4684"/>
      <c r="BJ4684"/>
      <c r="BK4684"/>
      <c r="BL4684"/>
      <c r="BM4684"/>
      <c r="BN4684"/>
      <c r="BO4684"/>
      <c r="BP4684"/>
      <c r="BQ4684"/>
      <c r="BR4684"/>
      <c r="BS4684"/>
      <c r="BT4684"/>
      <c r="BU4684"/>
      <c r="BV4684"/>
      <c r="BW4684"/>
      <c r="BX4684"/>
      <c r="BY4684"/>
      <c r="BZ4684"/>
      <c r="CA4684"/>
      <c r="CB4684"/>
      <c r="CC4684"/>
      <c r="CD4684"/>
      <c r="CE4684"/>
      <c r="CF4684"/>
      <c r="CG4684"/>
      <c r="CH4684"/>
      <c r="CI4684"/>
      <c r="CJ4684"/>
      <c r="CK4684"/>
      <c r="CL4684"/>
      <c r="CM4684"/>
      <c r="CN4684"/>
      <c r="CO4684"/>
      <c r="CP4684"/>
      <c r="CQ4684"/>
      <c r="CR4684"/>
      <c r="CS4684"/>
      <c r="CT4684"/>
      <c r="CU4684"/>
      <c r="CV4684"/>
      <c r="CW4684"/>
      <c r="CX4684"/>
      <c r="CY4684"/>
      <c r="CZ4684"/>
      <c r="DA4684"/>
      <c r="DB4684"/>
      <c r="DC4684"/>
      <c r="DD4684"/>
      <c r="DE4684"/>
      <c r="DF4684"/>
      <c r="DG4684"/>
      <c r="DH4684"/>
      <c r="DI4684"/>
      <c r="DJ4684"/>
      <c r="DK4684"/>
      <c r="DL4684"/>
      <c r="DM4684"/>
      <c r="DN4684"/>
      <c r="DO4684"/>
      <c r="DP4684"/>
      <c r="DQ4684"/>
      <c r="DR4684"/>
      <c r="DS4684"/>
      <c r="DT4684"/>
      <c r="DU4684"/>
      <c r="DV4684"/>
      <c r="DW4684"/>
      <c r="DX4684"/>
      <c r="DY4684"/>
      <c r="DZ4684"/>
      <c r="EA4684"/>
      <c r="EB4684"/>
      <c r="EC4684"/>
      <c r="ED4684"/>
      <c r="EE4684"/>
      <c r="EF4684"/>
      <c r="EG4684"/>
      <c r="EH4684"/>
      <c r="EI4684"/>
      <c r="EJ4684"/>
      <c r="EK4684"/>
      <c r="EL4684"/>
      <c r="EM4684"/>
      <c r="EN4684"/>
      <c r="EO4684"/>
      <c r="EP4684"/>
      <c r="EQ4684"/>
      <c r="ER4684"/>
      <c r="ES4684"/>
      <c r="ET4684"/>
      <c r="EU4684"/>
      <c r="EV4684"/>
      <c r="EW4684"/>
      <c r="EX4684"/>
      <c r="EY4684"/>
      <c r="EZ4684"/>
      <c r="FA4684"/>
      <c r="FB4684"/>
      <c r="FC4684"/>
      <c r="FD4684"/>
      <c r="FE4684"/>
      <c r="FF4684"/>
      <c r="FG4684"/>
      <c r="FH4684"/>
      <c r="FI4684"/>
      <c r="FJ4684"/>
      <c r="FK4684"/>
      <c r="FL4684"/>
      <c r="FM4684"/>
      <c r="FN4684"/>
      <c r="FO4684"/>
      <c r="FP4684"/>
      <c r="FQ4684"/>
      <c r="FR4684"/>
      <c r="FS4684"/>
      <c r="FT4684"/>
      <c r="FU4684"/>
      <c r="FV4684"/>
      <c r="FW4684"/>
      <c r="FX4684"/>
      <c r="FY4684"/>
      <c r="FZ4684"/>
      <c r="GA4684"/>
      <c r="GB4684"/>
      <c r="GC4684"/>
      <c r="GD4684"/>
      <c r="GE4684"/>
      <c r="GF4684"/>
      <c r="GG4684"/>
      <c r="GH4684"/>
      <c r="GI4684"/>
      <c r="GJ4684"/>
      <c r="GK4684"/>
      <c r="GL4684"/>
      <c r="GM4684"/>
      <c r="GN4684"/>
      <c r="GO4684"/>
      <c r="GP4684"/>
      <c r="GQ4684"/>
      <c r="GR4684"/>
      <c r="GS4684"/>
      <c r="GT4684"/>
      <c r="GU4684"/>
      <c r="GV4684"/>
      <c r="GW4684"/>
      <c r="GX4684"/>
      <c r="GY4684"/>
      <c r="GZ4684"/>
      <c r="HA4684"/>
      <c r="HB4684"/>
      <c r="HC4684"/>
      <c r="HD4684"/>
      <c r="HE4684"/>
      <c r="HF4684"/>
      <c r="HG4684"/>
      <c r="HH4684"/>
      <c r="HI4684"/>
      <c r="HJ4684"/>
      <c r="HK4684"/>
      <c r="HL4684"/>
      <c r="HM4684"/>
      <c r="HN4684"/>
      <c r="HO4684"/>
      <c r="HP4684"/>
      <c r="HQ4684"/>
      <c r="HR4684"/>
      <c r="HS4684"/>
      <c r="HT4684"/>
      <c r="HU4684"/>
      <c r="HV4684"/>
      <c r="HW4684"/>
      <c r="HX4684"/>
      <c r="HY4684"/>
      <c r="HZ4684"/>
      <c r="IA4684"/>
      <c r="IB4684"/>
      <c r="IC4684"/>
      <c r="ID4684"/>
      <c r="IE4684"/>
      <c r="IF4684"/>
      <c r="IG4684"/>
      <c r="IH4684"/>
      <c r="II4684"/>
      <c r="IJ4684"/>
      <c r="IK4684"/>
      <c r="IL4684"/>
      <c r="IM4684"/>
      <c r="IN4684"/>
      <c r="IO4684"/>
      <c r="IP4684"/>
      <c r="IQ4684"/>
      <c r="IR4684"/>
      <c r="IS4684"/>
      <c r="IT4684"/>
      <c r="IU4684"/>
      <c r="IV4684"/>
    </row>
    <row r="4685" spans="1:256" ht="12.5">
      <c r="A4685" s="308"/>
      <c r="B4685" s="65">
        <v>1</v>
      </c>
      <c r="C4685" s="66">
        <f t="shared" si="208"/>
        <v>0</v>
      </c>
      <c r="D4685" s="655" t="s">
        <v>68</v>
      </c>
      <c r="E4685" s="659" t="s">
        <v>90</v>
      </c>
      <c r="F4685" s="655" t="s">
        <v>87</v>
      </c>
      <c r="G4685" s="78"/>
      <c r="H4685" s="96" t="s">
        <v>131</v>
      </c>
      <c r="I4685" s="107" t="s">
        <v>5009</v>
      </c>
      <c r="J4685" s="81"/>
      <c r="K4685" s="72"/>
      <c r="L4685" s="72"/>
      <c r="M4685" s="72"/>
      <c r="N4685" s="72"/>
      <c r="O4685" s="72"/>
      <c r="P4685" s="72"/>
      <c r="Q4685" s="833"/>
      <c r="R4685" s="102"/>
      <c r="S4685" s="73"/>
      <c r="T4685" s="102"/>
      <c r="U4685" s="103"/>
      <c r="V4685" s="104"/>
      <c r="W4685"/>
      <c r="X4685"/>
      <c r="Y4685"/>
      <c r="Z4685"/>
      <c r="AA4685"/>
      <c r="AB4685"/>
      <c r="AC4685"/>
      <c r="AD4685"/>
      <c r="AE4685"/>
      <c r="AF4685"/>
      <c r="AG4685"/>
      <c r="AH4685"/>
      <c r="AI4685"/>
      <c r="AJ4685"/>
      <c r="AK4685"/>
      <c r="AL4685"/>
      <c r="AM4685"/>
      <c r="AN4685"/>
      <c r="AO4685"/>
      <c r="AP4685"/>
      <c r="AQ4685"/>
      <c r="AR4685"/>
      <c r="AS4685"/>
      <c r="AT4685"/>
      <c r="AU4685"/>
      <c r="AV4685"/>
      <c r="AW4685"/>
      <c r="AX4685"/>
      <c r="AY4685"/>
      <c r="AZ4685"/>
      <c r="BA4685"/>
      <c r="BB4685"/>
      <c r="BC4685"/>
      <c r="BD4685"/>
      <c r="BE4685"/>
      <c r="BF4685"/>
      <c r="BG4685"/>
      <c r="BH4685"/>
      <c r="BI4685"/>
      <c r="BJ4685"/>
      <c r="BK4685"/>
      <c r="BL4685"/>
      <c r="BM4685"/>
      <c r="BN4685"/>
      <c r="BO4685"/>
      <c r="BP4685"/>
      <c r="BQ4685"/>
      <c r="BR4685"/>
      <c r="BS4685"/>
      <c r="BT4685"/>
      <c r="BU4685"/>
      <c r="BV4685"/>
      <c r="BW4685"/>
      <c r="BX4685"/>
      <c r="BY4685"/>
      <c r="BZ4685"/>
      <c r="CA4685"/>
      <c r="CB4685"/>
      <c r="CC4685"/>
      <c r="CD4685"/>
      <c r="CE4685"/>
      <c r="CF4685"/>
      <c r="CG4685"/>
      <c r="CH4685"/>
      <c r="CI4685"/>
      <c r="CJ4685"/>
      <c r="CK4685"/>
      <c r="CL4685"/>
      <c r="CM4685"/>
      <c r="CN4685"/>
      <c r="CO4685"/>
      <c r="CP4685"/>
      <c r="CQ4685"/>
      <c r="CR4685"/>
      <c r="CS4685"/>
      <c r="CT4685"/>
      <c r="CU4685"/>
      <c r="CV4685"/>
      <c r="CW4685"/>
      <c r="CX4685"/>
      <c r="CY4685"/>
      <c r="CZ4685"/>
      <c r="DA4685"/>
      <c r="DB4685"/>
      <c r="DC4685"/>
      <c r="DD4685"/>
      <c r="DE4685"/>
      <c r="DF4685"/>
      <c r="DG4685"/>
      <c r="DH4685"/>
      <c r="DI4685"/>
      <c r="DJ4685"/>
      <c r="DK4685"/>
      <c r="DL4685"/>
      <c r="DM4685"/>
      <c r="DN4685"/>
      <c r="DO4685"/>
      <c r="DP4685"/>
      <c r="DQ4685"/>
      <c r="DR4685"/>
      <c r="DS4685"/>
      <c r="DT4685"/>
      <c r="DU4685"/>
      <c r="DV4685"/>
      <c r="DW4685"/>
      <c r="DX4685"/>
      <c r="DY4685"/>
      <c r="DZ4685"/>
      <c r="EA4685"/>
      <c r="EB4685"/>
      <c r="EC4685"/>
      <c r="ED4685"/>
      <c r="EE4685"/>
      <c r="EF4685"/>
      <c r="EG4685"/>
      <c r="EH4685"/>
      <c r="EI4685"/>
      <c r="EJ4685"/>
      <c r="EK4685"/>
      <c r="EL4685"/>
      <c r="EM4685"/>
      <c r="EN4685"/>
      <c r="EO4685"/>
      <c r="EP4685"/>
      <c r="EQ4685"/>
      <c r="ER4685"/>
      <c r="ES4685"/>
      <c r="ET4685"/>
      <c r="EU4685"/>
      <c r="EV4685"/>
      <c r="EW4685"/>
      <c r="EX4685"/>
      <c r="EY4685"/>
      <c r="EZ4685"/>
      <c r="FA4685"/>
      <c r="FB4685"/>
      <c r="FC4685"/>
      <c r="FD4685"/>
      <c r="FE4685"/>
      <c r="FF4685"/>
      <c r="FG4685"/>
      <c r="FH4685"/>
      <c r="FI4685"/>
      <c r="FJ4685"/>
      <c r="FK4685"/>
      <c r="FL4685"/>
      <c r="FM4685"/>
      <c r="FN4685"/>
      <c r="FO4685"/>
      <c r="FP4685"/>
      <c r="FQ4685"/>
      <c r="FR4685"/>
      <c r="FS4685"/>
      <c r="FT4685"/>
      <c r="FU4685"/>
      <c r="FV4685"/>
      <c r="FW4685"/>
      <c r="FX4685"/>
      <c r="FY4685"/>
      <c r="FZ4685"/>
      <c r="GA4685"/>
      <c r="GB4685"/>
      <c r="GC4685"/>
      <c r="GD4685"/>
      <c r="GE4685"/>
      <c r="GF4685"/>
      <c r="GG4685"/>
      <c r="GH4685"/>
      <c r="GI4685"/>
      <c r="GJ4685"/>
      <c r="GK4685"/>
      <c r="GL4685"/>
      <c r="GM4685"/>
      <c r="GN4685"/>
      <c r="GO4685"/>
      <c r="GP4685"/>
      <c r="GQ4685"/>
      <c r="GR4685"/>
      <c r="GS4685"/>
      <c r="GT4685"/>
      <c r="GU4685"/>
      <c r="GV4685"/>
      <c r="GW4685"/>
      <c r="GX4685"/>
      <c r="GY4685"/>
      <c r="GZ4685"/>
      <c r="HA4685"/>
      <c r="HB4685"/>
      <c r="HC4685"/>
      <c r="HD4685"/>
      <c r="HE4685"/>
      <c r="HF4685"/>
      <c r="HG4685"/>
      <c r="HH4685"/>
      <c r="HI4685"/>
      <c r="HJ4685"/>
      <c r="HK4685"/>
      <c r="HL4685"/>
      <c r="HM4685"/>
      <c r="HN4685"/>
      <c r="HO4685"/>
      <c r="HP4685"/>
      <c r="HQ4685"/>
      <c r="HR4685"/>
      <c r="HS4685"/>
      <c r="HT4685"/>
      <c r="HU4685"/>
      <c r="HV4685"/>
      <c r="HW4685"/>
      <c r="HX4685"/>
      <c r="HY4685"/>
      <c r="HZ4685"/>
      <c r="IA4685"/>
      <c r="IB4685"/>
      <c r="IC4685"/>
      <c r="ID4685"/>
      <c r="IE4685"/>
      <c r="IF4685"/>
      <c r="IG4685"/>
      <c r="IH4685"/>
      <c r="II4685"/>
      <c r="IJ4685"/>
      <c r="IK4685"/>
      <c r="IL4685"/>
      <c r="IM4685"/>
      <c r="IN4685"/>
      <c r="IO4685"/>
      <c r="IP4685"/>
      <c r="IQ4685"/>
      <c r="IR4685"/>
      <c r="IS4685"/>
      <c r="IT4685"/>
      <c r="IU4685"/>
      <c r="IV4685"/>
    </row>
    <row r="4686" spans="1:256" ht="12.5">
      <c r="A4686" s="308"/>
      <c r="B4686" s="65">
        <v>1</v>
      </c>
      <c r="C4686" s="66">
        <f t="shared" si="208"/>
        <v>1</v>
      </c>
      <c r="D4686" s="658" t="s">
        <v>87</v>
      </c>
      <c r="E4686" s="658" t="s">
        <v>87</v>
      </c>
      <c r="F4686" s="658" t="s">
        <v>68</v>
      </c>
      <c r="G4686" s="78"/>
      <c r="H4686" s="96" t="s">
        <v>94</v>
      </c>
      <c r="I4686" s="107" t="s">
        <v>5010</v>
      </c>
      <c r="J4686" s="81"/>
      <c r="K4686" s="72"/>
      <c r="L4686" s="72"/>
      <c r="M4686" s="72"/>
      <c r="N4686" s="72"/>
      <c r="O4686" s="72"/>
      <c r="P4686" s="72"/>
      <c r="Q4686" s="833"/>
      <c r="R4686" s="102"/>
      <c r="S4686" s="73"/>
      <c r="T4686" s="102"/>
      <c r="U4686" s="103"/>
      <c r="V4686" s="104"/>
      <c r="W4686"/>
      <c r="X4686"/>
      <c r="Y4686"/>
      <c r="Z4686"/>
      <c r="AA4686"/>
      <c r="AB4686"/>
      <c r="AC4686"/>
      <c r="AD4686"/>
      <c r="AE4686"/>
      <c r="AF4686"/>
      <c r="AG4686"/>
      <c r="AH4686"/>
      <c r="AI4686"/>
      <c r="AJ4686"/>
      <c r="AK4686"/>
      <c r="AL4686"/>
      <c r="AM4686"/>
      <c r="AN4686"/>
      <c r="AO4686"/>
      <c r="AP4686"/>
      <c r="AQ4686"/>
      <c r="AR4686"/>
      <c r="AS4686"/>
      <c r="AT4686"/>
      <c r="AU4686"/>
      <c r="AV4686"/>
      <c r="AW4686"/>
      <c r="AX4686"/>
      <c r="AY4686"/>
      <c r="AZ4686"/>
      <c r="BA4686"/>
      <c r="BB4686"/>
      <c r="BC4686"/>
      <c r="BD4686"/>
      <c r="BE4686"/>
      <c r="BF4686"/>
      <c r="BG4686"/>
      <c r="BH4686"/>
      <c r="BI4686"/>
      <c r="BJ4686"/>
      <c r="BK4686"/>
      <c r="BL4686"/>
      <c r="BM4686"/>
      <c r="BN4686"/>
      <c r="BO4686"/>
      <c r="BP4686"/>
      <c r="BQ4686"/>
      <c r="BR4686"/>
      <c r="BS4686"/>
      <c r="BT4686"/>
      <c r="BU4686"/>
      <c r="BV4686"/>
      <c r="BW4686"/>
      <c r="BX4686"/>
      <c r="BY4686"/>
      <c r="BZ4686"/>
      <c r="CA4686"/>
      <c r="CB4686"/>
      <c r="CC4686"/>
      <c r="CD4686"/>
      <c r="CE4686"/>
      <c r="CF4686"/>
      <c r="CG4686"/>
      <c r="CH4686"/>
      <c r="CI4686"/>
      <c r="CJ4686"/>
      <c r="CK4686"/>
      <c r="CL4686"/>
      <c r="CM4686"/>
      <c r="CN4686"/>
      <c r="CO4686"/>
      <c r="CP4686"/>
      <c r="CQ4686"/>
      <c r="CR4686"/>
      <c r="CS4686"/>
      <c r="CT4686"/>
      <c r="CU4686"/>
      <c r="CV4686"/>
      <c r="CW4686"/>
      <c r="CX4686"/>
      <c r="CY4686"/>
      <c r="CZ4686"/>
      <c r="DA4686"/>
      <c r="DB4686"/>
      <c r="DC4686"/>
      <c r="DD4686"/>
      <c r="DE4686"/>
      <c r="DF4686"/>
      <c r="DG4686"/>
      <c r="DH4686"/>
      <c r="DI4686"/>
      <c r="DJ4686"/>
      <c r="DK4686"/>
      <c r="DL4686"/>
      <c r="DM4686"/>
      <c r="DN4686"/>
      <c r="DO4686"/>
      <c r="DP4686"/>
      <c r="DQ4686"/>
      <c r="DR4686"/>
      <c r="DS4686"/>
      <c r="DT4686"/>
      <c r="DU4686"/>
      <c r="DV4686"/>
      <c r="DW4686"/>
      <c r="DX4686"/>
      <c r="DY4686"/>
      <c r="DZ4686"/>
      <c r="EA4686"/>
      <c r="EB4686"/>
      <c r="EC4686"/>
      <c r="ED4686"/>
      <c r="EE4686"/>
      <c r="EF4686"/>
      <c r="EG4686"/>
      <c r="EH4686"/>
      <c r="EI4686"/>
      <c r="EJ4686"/>
      <c r="EK4686"/>
      <c r="EL4686"/>
      <c r="EM4686"/>
      <c r="EN4686"/>
      <c r="EO4686"/>
      <c r="EP4686"/>
      <c r="EQ4686"/>
      <c r="ER4686"/>
      <c r="ES4686"/>
      <c r="ET4686"/>
      <c r="EU4686"/>
      <c r="EV4686"/>
      <c r="EW4686"/>
      <c r="EX4686"/>
      <c r="EY4686"/>
      <c r="EZ4686"/>
      <c r="FA4686"/>
      <c r="FB4686"/>
      <c r="FC4686"/>
      <c r="FD4686"/>
      <c r="FE4686"/>
      <c r="FF4686"/>
      <c r="FG4686"/>
      <c r="FH4686"/>
      <c r="FI4686"/>
      <c r="FJ4686"/>
      <c r="FK4686"/>
      <c r="FL4686"/>
      <c r="FM4686"/>
      <c r="FN4686"/>
      <c r="FO4686"/>
      <c r="FP4686"/>
      <c r="FQ4686"/>
      <c r="FR4686"/>
      <c r="FS4686"/>
      <c r="FT4686"/>
      <c r="FU4686"/>
      <c r="FV4686"/>
      <c r="FW4686"/>
      <c r="FX4686"/>
      <c r="FY4686"/>
      <c r="FZ4686"/>
      <c r="GA4686"/>
      <c r="GB4686"/>
      <c r="GC4686"/>
      <c r="GD4686"/>
      <c r="GE4686"/>
      <c r="GF4686"/>
      <c r="GG4686"/>
      <c r="GH4686"/>
      <c r="GI4686"/>
      <c r="GJ4686"/>
      <c r="GK4686"/>
      <c r="GL4686"/>
      <c r="GM4686"/>
      <c r="GN4686"/>
      <c r="GO4686"/>
      <c r="GP4686"/>
      <c r="GQ4686"/>
      <c r="GR4686"/>
      <c r="GS4686"/>
      <c r="GT4686"/>
      <c r="GU4686"/>
      <c r="GV4686"/>
      <c r="GW4686"/>
      <c r="GX4686"/>
      <c r="GY4686"/>
      <c r="GZ4686"/>
      <c r="HA4686"/>
      <c r="HB4686"/>
      <c r="HC4686"/>
      <c r="HD4686"/>
      <c r="HE4686"/>
      <c r="HF4686"/>
      <c r="HG4686"/>
      <c r="HH4686"/>
      <c r="HI4686"/>
      <c r="HJ4686"/>
      <c r="HK4686"/>
      <c r="HL4686"/>
      <c r="HM4686"/>
      <c r="HN4686"/>
      <c r="HO4686"/>
      <c r="HP4686"/>
      <c r="HQ4686"/>
      <c r="HR4686"/>
      <c r="HS4686"/>
      <c r="HT4686"/>
      <c r="HU4686"/>
      <c r="HV4686"/>
      <c r="HW4686"/>
      <c r="HX4686"/>
      <c r="HY4686"/>
      <c r="HZ4686"/>
      <c r="IA4686"/>
      <c r="IB4686"/>
      <c r="IC4686"/>
      <c r="ID4686"/>
      <c r="IE4686"/>
      <c r="IF4686"/>
      <c r="IG4686"/>
      <c r="IH4686"/>
      <c r="II4686"/>
      <c r="IJ4686"/>
      <c r="IK4686"/>
      <c r="IL4686"/>
      <c r="IM4686"/>
      <c r="IN4686"/>
      <c r="IO4686"/>
      <c r="IP4686"/>
      <c r="IQ4686"/>
      <c r="IR4686"/>
      <c r="IS4686"/>
      <c r="IT4686"/>
      <c r="IU4686"/>
      <c r="IV4686"/>
    </row>
    <row r="4687" spans="1:256" ht="12.5">
      <c r="A4687"/>
      <c r="B4687" s="65">
        <v>1</v>
      </c>
      <c r="C4687" s="66">
        <f>IF(E4687="A",4,IF(E4687="B",3,IF(E4687="C",2,IF(E4687="D",1,0))))</f>
        <v>3</v>
      </c>
      <c r="D4687" s="77" t="s">
        <v>90</v>
      </c>
      <c r="E4687" s="76" t="s">
        <v>87</v>
      </c>
      <c r="F4687" s="76" t="s">
        <v>68</v>
      </c>
      <c r="G4687" s="78"/>
      <c r="H4687" s="96" t="s">
        <v>126</v>
      </c>
      <c r="I4687" s="107" t="s">
        <v>5895</v>
      </c>
      <c r="J4687" s="81"/>
      <c r="K4687" s="72"/>
      <c r="L4687" s="72"/>
      <c r="M4687" s="72"/>
      <c r="N4687" s="72"/>
      <c r="O4687" s="72"/>
      <c r="P4687" s="72"/>
      <c r="Q4687" s="833"/>
      <c r="R4687" s="102"/>
      <c r="S4687" s="73"/>
      <c r="T4687" s="102"/>
      <c r="U4687" s="103"/>
      <c r="V4687" s="104"/>
      <c r="W4687"/>
      <c r="X4687"/>
      <c r="Y4687"/>
      <c r="Z4687"/>
      <c r="AA4687"/>
      <c r="AB4687"/>
      <c r="AC4687"/>
      <c r="AD4687"/>
      <c r="AE4687"/>
      <c r="AF4687"/>
      <c r="AG4687"/>
      <c r="AH4687"/>
      <c r="AI4687"/>
      <c r="AJ4687"/>
      <c r="AK4687"/>
      <c r="AL4687"/>
      <c r="AM4687"/>
      <c r="AN4687"/>
      <c r="AO4687"/>
      <c r="AP4687"/>
      <c r="AQ4687"/>
      <c r="AR4687"/>
      <c r="AS4687"/>
      <c r="AT4687"/>
      <c r="AU4687"/>
      <c r="AV4687"/>
      <c r="AW4687"/>
      <c r="AX4687"/>
      <c r="AY4687"/>
      <c r="AZ4687"/>
      <c r="BA4687"/>
      <c r="BB4687"/>
      <c r="BC4687"/>
      <c r="BD4687"/>
      <c r="BE4687"/>
      <c r="BF4687"/>
      <c r="BG4687"/>
      <c r="BH4687"/>
      <c r="BI4687"/>
      <c r="BJ4687"/>
      <c r="BK4687"/>
      <c r="BL4687"/>
      <c r="BM4687"/>
      <c r="BN4687"/>
      <c r="BO4687"/>
      <c r="BP4687"/>
      <c r="BQ4687"/>
      <c r="BR4687"/>
      <c r="BS4687"/>
      <c r="BT4687"/>
      <c r="BU4687"/>
      <c r="BV4687"/>
      <c r="BW4687"/>
      <c r="BX4687"/>
      <c r="BY4687"/>
      <c r="BZ4687"/>
      <c r="CA4687"/>
      <c r="CB4687"/>
      <c r="CC4687"/>
      <c r="CD4687"/>
      <c r="CE4687"/>
      <c r="CF4687"/>
      <c r="CG4687"/>
      <c r="CH4687"/>
      <c r="CI4687"/>
      <c r="CJ4687"/>
      <c r="CK4687"/>
      <c r="CL4687"/>
      <c r="CM4687"/>
      <c r="CN4687"/>
      <c r="CO4687"/>
      <c r="CP4687"/>
      <c r="CQ4687"/>
      <c r="CR4687"/>
      <c r="CS4687"/>
      <c r="CT4687"/>
      <c r="CU4687"/>
      <c r="CV4687"/>
      <c r="CW4687"/>
      <c r="CX4687"/>
      <c r="CY4687"/>
      <c r="CZ4687"/>
      <c r="DA4687"/>
      <c r="DB4687"/>
      <c r="DC4687"/>
      <c r="DD4687"/>
      <c r="DE4687"/>
      <c r="DF4687"/>
      <c r="DG4687"/>
      <c r="DH4687"/>
      <c r="DI4687"/>
      <c r="DJ4687"/>
      <c r="DK4687"/>
      <c r="DL4687"/>
      <c r="DM4687"/>
      <c r="DN4687"/>
      <c r="DO4687"/>
      <c r="DP4687"/>
      <c r="DQ4687"/>
      <c r="DR4687"/>
      <c r="DS4687"/>
      <c r="DT4687"/>
      <c r="DU4687"/>
      <c r="DV4687"/>
      <c r="DW4687"/>
      <c r="DX4687"/>
      <c r="DY4687"/>
      <c r="DZ4687"/>
      <c r="EA4687"/>
      <c r="EB4687"/>
      <c r="EC4687"/>
      <c r="ED4687"/>
      <c r="EE4687"/>
      <c r="EF4687"/>
      <c r="EG4687"/>
      <c r="EH4687"/>
      <c r="EI4687"/>
      <c r="EJ4687"/>
      <c r="EK4687"/>
      <c r="EL4687"/>
      <c r="EM4687"/>
      <c r="EN4687"/>
      <c r="EO4687"/>
      <c r="EP4687"/>
      <c r="EQ4687"/>
      <c r="ER4687"/>
      <c r="ES4687"/>
      <c r="ET4687"/>
      <c r="EU4687"/>
      <c r="EV4687"/>
      <c r="EW4687"/>
      <c r="EX4687"/>
      <c r="EY4687"/>
      <c r="EZ4687"/>
      <c r="FA4687"/>
      <c r="FB4687"/>
      <c r="FC4687"/>
      <c r="FD4687"/>
      <c r="FE4687"/>
      <c r="FF4687"/>
      <c r="FG4687"/>
      <c r="FH4687"/>
      <c r="FI4687"/>
      <c r="FJ4687"/>
      <c r="FK4687"/>
      <c r="FL4687"/>
      <c r="FM4687"/>
      <c r="FN4687"/>
      <c r="FO4687"/>
      <c r="FP4687"/>
      <c r="FQ4687"/>
      <c r="FR4687"/>
      <c r="FS4687"/>
      <c r="FT4687"/>
      <c r="FU4687"/>
      <c r="FV4687"/>
      <c r="FW4687"/>
      <c r="FX4687"/>
      <c r="FY4687"/>
      <c r="FZ4687"/>
      <c r="GA4687"/>
      <c r="GB4687"/>
      <c r="GC4687"/>
      <c r="GD4687"/>
      <c r="GE4687"/>
      <c r="GF4687"/>
      <c r="GG4687"/>
      <c r="GH4687"/>
      <c r="GI4687"/>
      <c r="GJ4687"/>
      <c r="GK4687"/>
      <c r="GL4687"/>
      <c r="GM4687"/>
      <c r="GN4687"/>
      <c r="GO4687"/>
      <c r="GP4687"/>
      <c r="GQ4687"/>
      <c r="GR4687"/>
      <c r="GS4687"/>
      <c r="GT4687"/>
      <c r="GU4687"/>
      <c r="GV4687"/>
      <c r="GW4687"/>
      <c r="GX4687"/>
      <c r="GY4687"/>
      <c r="GZ4687"/>
      <c r="HA4687"/>
      <c r="HB4687"/>
      <c r="HC4687"/>
      <c r="HD4687"/>
      <c r="HE4687"/>
      <c r="HF4687"/>
      <c r="HG4687"/>
      <c r="HH4687"/>
      <c r="HI4687"/>
      <c r="HJ4687"/>
      <c r="HK4687"/>
      <c r="HL4687"/>
      <c r="HM4687"/>
      <c r="HN4687"/>
      <c r="HO4687"/>
      <c r="HP4687"/>
      <c r="HQ4687"/>
      <c r="HR4687"/>
      <c r="HS4687"/>
      <c r="HT4687"/>
      <c r="HU4687"/>
      <c r="HV4687"/>
      <c r="HW4687"/>
      <c r="HX4687"/>
      <c r="HY4687"/>
      <c r="HZ4687"/>
      <c r="IA4687"/>
      <c r="IB4687"/>
      <c r="IC4687"/>
      <c r="ID4687"/>
      <c r="IE4687"/>
      <c r="IF4687"/>
      <c r="IG4687"/>
      <c r="IH4687"/>
      <c r="II4687"/>
      <c r="IJ4687"/>
      <c r="IK4687"/>
      <c r="IL4687"/>
      <c r="IM4687"/>
      <c r="IN4687"/>
      <c r="IO4687"/>
      <c r="IP4687"/>
      <c r="IQ4687"/>
      <c r="IR4687"/>
      <c r="IS4687"/>
      <c r="IT4687"/>
      <c r="IU4687"/>
      <c r="IV4687"/>
    </row>
    <row r="4688" spans="1:256" ht="12.5">
      <c r="A4688" s="305"/>
      <c r="B4688" s="65">
        <v>1</v>
      </c>
      <c r="C4688" s="66">
        <v>3</v>
      </c>
      <c r="D4688" s="76" t="s">
        <v>87</v>
      </c>
      <c r="E4688" s="76" t="s">
        <v>87</v>
      </c>
      <c r="F4688" s="77" t="s">
        <v>90</v>
      </c>
      <c r="G4688" s="78"/>
      <c r="H4688" s="96" t="s">
        <v>119</v>
      </c>
      <c r="I4688" s="107" t="s">
        <v>5011</v>
      </c>
      <c r="J4688" s="81" t="s">
        <v>6111</v>
      </c>
      <c r="K4688" s="72"/>
      <c r="L4688" s="72"/>
      <c r="M4688" s="72"/>
      <c r="N4688" s="72"/>
      <c r="O4688" s="72"/>
      <c r="P4688" s="72"/>
      <c r="Q4688" s="833"/>
      <c r="R4688" s="102"/>
      <c r="S4688" s="73"/>
      <c r="T4688" s="102"/>
      <c r="U4688" s="103"/>
      <c r="V4688" s="104"/>
      <c r="W4688"/>
      <c r="X4688"/>
      <c r="Y4688"/>
      <c r="Z4688"/>
      <c r="AA4688"/>
      <c r="AB4688"/>
      <c r="AC4688"/>
      <c r="AD4688"/>
      <c r="AE4688"/>
      <c r="AF4688"/>
      <c r="AG4688"/>
      <c r="AH4688"/>
      <c r="AI4688"/>
      <c r="AJ4688"/>
      <c r="AK4688"/>
      <c r="AL4688"/>
      <c r="AM4688"/>
      <c r="AN4688"/>
      <c r="AO4688"/>
      <c r="AP4688"/>
      <c r="AQ4688"/>
      <c r="AR4688"/>
      <c r="AS4688"/>
      <c r="AT4688"/>
      <c r="AU4688"/>
      <c r="AV4688"/>
      <c r="AW4688"/>
      <c r="AX4688"/>
      <c r="AY4688"/>
      <c r="AZ4688"/>
      <c r="BA4688"/>
      <c r="BB4688"/>
      <c r="BC4688"/>
      <c r="BD4688"/>
      <c r="BE4688"/>
      <c r="BF4688"/>
      <c r="BG4688"/>
      <c r="BH4688"/>
      <c r="BI4688"/>
      <c r="BJ4688"/>
      <c r="BK4688"/>
      <c r="BL4688"/>
      <c r="BM4688"/>
      <c r="BN4688"/>
      <c r="BO4688"/>
      <c r="BP4688"/>
      <c r="BQ4688"/>
      <c r="BR4688"/>
      <c r="BS4688"/>
      <c r="BT4688"/>
      <c r="BU4688"/>
      <c r="BV4688"/>
      <c r="BW4688"/>
      <c r="BX4688"/>
      <c r="BY4688"/>
      <c r="BZ4688"/>
      <c r="CA4688"/>
      <c r="CB4688"/>
      <c r="CC4688"/>
      <c r="CD4688"/>
      <c r="CE4688"/>
      <c r="CF4688"/>
      <c r="CG4688"/>
      <c r="CH4688"/>
      <c r="CI4688"/>
      <c r="CJ4688"/>
      <c r="CK4688"/>
      <c r="CL4688"/>
      <c r="CM4688"/>
      <c r="CN4688"/>
      <c r="CO4688"/>
      <c r="CP4688"/>
      <c r="CQ4688"/>
      <c r="CR4688"/>
      <c r="CS4688"/>
      <c r="CT4688"/>
      <c r="CU4688"/>
      <c r="CV4688"/>
      <c r="CW4688"/>
      <c r="CX4688"/>
      <c r="CY4688"/>
      <c r="CZ4688"/>
      <c r="DA4688"/>
      <c r="DB4688"/>
      <c r="DC4688"/>
      <c r="DD4688"/>
      <c r="DE4688"/>
      <c r="DF4688"/>
      <c r="DG4688"/>
      <c r="DH4688"/>
      <c r="DI4688"/>
      <c r="DJ4688"/>
      <c r="DK4688"/>
      <c r="DL4688"/>
      <c r="DM4688"/>
      <c r="DN4688"/>
      <c r="DO4688"/>
      <c r="DP4688"/>
      <c r="DQ4688"/>
      <c r="DR4688"/>
      <c r="DS4688"/>
      <c r="DT4688"/>
      <c r="DU4688"/>
      <c r="DV4688"/>
      <c r="DW4688"/>
      <c r="DX4688"/>
      <c r="DY4688"/>
      <c r="DZ4688"/>
      <c r="EA4688"/>
      <c r="EB4688"/>
      <c r="EC4688"/>
      <c r="ED4688"/>
      <c r="EE4688"/>
      <c r="EF4688"/>
      <c r="EG4688"/>
      <c r="EH4688"/>
      <c r="EI4688"/>
      <c r="EJ4688"/>
      <c r="EK4688"/>
      <c r="EL4688"/>
      <c r="EM4688"/>
      <c r="EN4688"/>
      <c r="EO4688"/>
      <c r="EP4688"/>
      <c r="EQ4688"/>
      <c r="ER4688"/>
      <c r="ES4688"/>
      <c r="ET4688"/>
      <c r="EU4688"/>
      <c r="EV4688"/>
      <c r="EW4688"/>
      <c r="EX4688"/>
      <c r="EY4688"/>
      <c r="EZ4688"/>
      <c r="FA4688"/>
      <c r="FB4688"/>
      <c r="FC4688"/>
      <c r="FD4688"/>
      <c r="FE4688"/>
      <c r="FF4688"/>
      <c r="FG4688"/>
      <c r="FH4688"/>
      <c r="FI4688"/>
      <c r="FJ4688"/>
      <c r="FK4688"/>
      <c r="FL4688"/>
      <c r="FM4688"/>
      <c r="FN4688"/>
      <c r="FO4688"/>
      <c r="FP4688"/>
      <c r="FQ4688"/>
      <c r="FR4688"/>
      <c r="FS4688"/>
      <c r="FT4688"/>
      <c r="FU4688"/>
      <c r="FV4688"/>
      <c r="FW4688"/>
      <c r="FX4688"/>
      <c r="FY4688"/>
      <c r="FZ4688"/>
      <c r="GA4688"/>
      <c r="GB4688"/>
      <c r="GC4688"/>
      <c r="GD4688"/>
      <c r="GE4688"/>
      <c r="GF4688"/>
      <c r="GG4688"/>
      <c r="GH4688"/>
      <c r="GI4688"/>
      <c r="GJ4688"/>
      <c r="GK4688"/>
      <c r="GL4688"/>
      <c r="GM4688"/>
      <c r="GN4688"/>
      <c r="GO4688"/>
      <c r="GP4688"/>
      <c r="GQ4688"/>
      <c r="GR4688"/>
      <c r="GS4688"/>
      <c r="GT4688"/>
      <c r="GU4688"/>
      <c r="GV4688"/>
      <c r="GW4688"/>
      <c r="GX4688"/>
      <c r="GY4688"/>
      <c r="GZ4688"/>
      <c r="HA4688"/>
      <c r="HB4688"/>
      <c r="HC4688"/>
      <c r="HD4688"/>
      <c r="HE4688"/>
      <c r="HF4688"/>
      <c r="HG4688"/>
      <c r="HH4688"/>
      <c r="HI4688"/>
      <c r="HJ4688"/>
      <c r="HK4688"/>
      <c r="HL4688"/>
      <c r="HM4688"/>
      <c r="HN4688"/>
      <c r="HO4688"/>
      <c r="HP4688"/>
      <c r="HQ4688"/>
      <c r="HR4688"/>
      <c r="HS4688"/>
      <c r="HT4688"/>
      <c r="HU4688"/>
      <c r="HV4688"/>
      <c r="HW4688"/>
      <c r="HX4688"/>
      <c r="HY4688"/>
      <c r="HZ4688"/>
      <c r="IA4688"/>
      <c r="IB4688"/>
      <c r="IC4688"/>
      <c r="ID4688"/>
      <c r="IE4688"/>
      <c r="IF4688"/>
      <c r="IG4688"/>
      <c r="IH4688"/>
      <c r="II4688"/>
      <c r="IJ4688"/>
      <c r="IK4688"/>
      <c r="IL4688"/>
      <c r="IM4688"/>
      <c r="IN4688"/>
      <c r="IO4688"/>
      <c r="IP4688"/>
      <c r="IQ4688"/>
      <c r="IR4688"/>
      <c r="IS4688"/>
      <c r="IT4688"/>
      <c r="IU4688"/>
      <c r="IV4688"/>
    </row>
    <row r="4689" spans="1:256" ht="12.5">
      <c r="A4689" s="308"/>
      <c r="B4689" s="65">
        <v>1</v>
      </c>
      <c r="C4689" s="66">
        <f t="shared" ref="C4689:C4694" si="209">IF(E4689="A",1,IF(E4689="B",1,0))</f>
        <v>0</v>
      </c>
      <c r="D4689" s="659" t="s">
        <v>90</v>
      </c>
      <c r="E4689" s="659" t="s">
        <v>90</v>
      </c>
      <c r="F4689" s="659" t="s">
        <v>90</v>
      </c>
      <c r="G4689" s="78"/>
      <c r="H4689" s="96" t="s">
        <v>126</v>
      </c>
      <c r="I4689" s="107" t="s">
        <v>5012</v>
      </c>
      <c r="J4689" s="81"/>
      <c r="K4689" s="72"/>
      <c r="L4689" s="72"/>
      <c r="M4689" s="72"/>
      <c r="N4689" s="72"/>
      <c r="O4689" s="72"/>
      <c r="P4689" s="72"/>
      <c r="Q4689" s="833"/>
      <c r="R4689" s="102"/>
      <c r="S4689" s="73"/>
      <c r="T4689" s="102"/>
      <c r="U4689" s="103"/>
      <c r="V4689" s="104"/>
      <c r="W4689"/>
      <c r="X4689"/>
      <c r="Y4689"/>
      <c r="Z4689"/>
      <c r="AA4689"/>
      <c r="AB4689"/>
      <c r="AC4689"/>
      <c r="AD4689"/>
      <c r="AE4689"/>
      <c r="AF4689"/>
      <c r="AG4689"/>
      <c r="AH4689"/>
      <c r="AI4689"/>
      <c r="AJ4689"/>
      <c r="AK4689"/>
      <c r="AL4689"/>
      <c r="AM4689"/>
      <c r="AN4689"/>
      <c r="AO4689"/>
      <c r="AP4689"/>
      <c r="AQ4689"/>
      <c r="AR4689"/>
      <c r="AS4689"/>
      <c r="AT4689"/>
      <c r="AU4689"/>
      <c r="AV4689"/>
      <c r="AW4689"/>
      <c r="AX4689"/>
      <c r="AY4689"/>
      <c r="AZ4689"/>
      <c r="BA4689"/>
      <c r="BB4689"/>
      <c r="BC4689"/>
      <c r="BD4689"/>
      <c r="BE4689"/>
      <c r="BF4689"/>
      <c r="BG4689"/>
      <c r="BH4689"/>
      <c r="BI4689"/>
      <c r="BJ4689"/>
      <c r="BK4689"/>
      <c r="BL4689"/>
      <c r="BM4689"/>
      <c r="BN4689"/>
      <c r="BO4689"/>
      <c r="BP4689"/>
      <c r="BQ4689"/>
      <c r="BR4689"/>
      <c r="BS4689"/>
      <c r="BT4689"/>
      <c r="BU4689"/>
      <c r="BV4689"/>
      <c r="BW4689"/>
      <c r="BX4689"/>
      <c r="BY4689"/>
      <c r="BZ4689"/>
      <c r="CA4689"/>
      <c r="CB4689"/>
      <c r="CC4689"/>
      <c r="CD4689"/>
      <c r="CE4689"/>
      <c r="CF4689"/>
      <c r="CG4689"/>
      <c r="CH4689"/>
      <c r="CI4689"/>
      <c r="CJ4689"/>
      <c r="CK4689"/>
      <c r="CL4689"/>
      <c r="CM4689"/>
      <c r="CN4689"/>
      <c r="CO4689"/>
      <c r="CP4689"/>
      <c r="CQ4689"/>
      <c r="CR4689"/>
      <c r="CS4689"/>
      <c r="CT4689"/>
      <c r="CU4689"/>
      <c r="CV4689"/>
      <c r="CW4689"/>
      <c r="CX4689"/>
      <c r="CY4689"/>
      <c r="CZ4689"/>
      <c r="DA4689"/>
      <c r="DB4689"/>
      <c r="DC4689"/>
      <c r="DD4689"/>
      <c r="DE4689"/>
      <c r="DF4689"/>
      <c r="DG4689"/>
      <c r="DH4689"/>
      <c r="DI4689"/>
      <c r="DJ4689"/>
      <c r="DK4689"/>
      <c r="DL4689"/>
      <c r="DM4689"/>
      <c r="DN4689"/>
      <c r="DO4689"/>
      <c r="DP4689"/>
      <c r="DQ4689"/>
      <c r="DR4689"/>
      <c r="DS4689"/>
      <c r="DT4689"/>
      <c r="DU4689"/>
      <c r="DV4689"/>
      <c r="DW4689"/>
      <c r="DX4689"/>
      <c r="DY4689"/>
      <c r="DZ4689"/>
      <c r="EA4689"/>
      <c r="EB4689"/>
      <c r="EC4689"/>
      <c r="ED4689"/>
      <c r="EE4689"/>
      <c r="EF4689"/>
      <c r="EG4689"/>
      <c r="EH4689"/>
      <c r="EI4689"/>
      <c r="EJ4689"/>
      <c r="EK4689"/>
      <c r="EL4689"/>
      <c r="EM4689"/>
      <c r="EN4689"/>
      <c r="EO4689"/>
      <c r="EP4689"/>
      <c r="EQ4689"/>
      <c r="ER4689"/>
      <c r="ES4689"/>
      <c r="ET4689"/>
      <c r="EU4689"/>
      <c r="EV4689"/>
      <c r="EW4689"/>
      <c r="EX4689"/>
      <c r="EY4689"/>
      <c r="EZ4689"/>
      <c r="FA4689"/>
      <c r="FB4689"/>
      <c r="FC4689"/>
      <c r="FD4689"/>
      <c r="FE4689"/>
      <c r="FF4689"/>
      <c r="FG4689"/>
      <c r="FH4689"/>
      <c r="FI4689"/>
      <c r="FJ4689"/>
      <c r="FK4689"/>
      <c r="FL4689"/>
      <c r="FM4689"/>
      <c r="FN4689"/>
      <c r="FO4689"/>
      <c r="FP4689"/>
      <c r="FQ4689"/>
      <c r="FR4689"/>
      <c r="FS4689"/>
      <c r="FT4689"/>
      <c r="FU4689"/>
      <c r="FV4689"/>
      <c r="FW4689"/>
      <c r="FX4689"/>
      <c r="FY4689"/>
      <c r="FZ4689"/>
      <c r="GA4689"/>
      <c r="GB4689"/>
      <c r="GC4689"/>
      <c r="GD4689"/>
      <c r="GE4689"/>
      <c r="GF4689"/>
      <c r="GG4689"/>
      <c r="GH4689"/>
      <c r="GI4689"/>
      <c r="GJ4689"/>
      <c r="GK4689"/>
      <c r="GL4689"/>
      <c r="GM4689"/>
      <c r="GN4689"/>
      <c r="GO4689"/>
      <c r="GP4689"/>
      <c r="GQ4689"/>
      <c r="GR4689"/>
      <c r="GS4689"/>
      <c r="GT4689"/>
      <c r="GU4689"/>
      <c r="GV4689"/>
      <c r="GW4689"/>
      <c r="GX4689"/>
      <c r="GY4689"/>
      <c r="GZ4689"/>
      <c r="HA4689"/>
      <c r="HB4689"/>
      <c r="HC4689"/>
      <c r="HD4689"/>
      <c r="HE4689"/>
      <c r="HF4689"/>
      <c r="HG4689"/>
      <c r="HH4689"/>
      <c r="HI4689"/>
      <c r="HJ4689"/>
      <c r="HK4689"/>
      <c r="HL4689"/>
      <c r="HM4689"/>
      <c r="HN4689"/>
      <c r="HO4689"/>
      <c r="HP4689"/>
      <c r="HQ4689"/>
      <c r="HR4689"/>
      <c r="HS4689"/>
      <c r="HT4689"/>
      <c r="HU4689"/>
      <c r="HV4689"/>
      <c r="HW4689"/>
      <c r="HX4689"/>
      <c r="HY4689"/>
      <c r="HZ4689"/>
      <c r="IA4689"/>
      <c r="IB4689"/>
      <c r="IC4689"/>
      <c r="ID4689"/>
      <c r="IE4689"/>
      <c r="IF4689"/>
      <c r="IG4689"/>
      <c r="IH4689"/>
      <c r="II4689"/>
      <c r="IJ4689"/>
      <c r="IK4689"/>
      <c r="IL4689"/>
      <c r="IM4689"/>
      <c r="IN4689"/>
      <c r="IO4689"/>
      <c r="IP4689"/>
      <c r="IQ4689"/>
      <c r="IR4689"/>
      <c r="IS4689"/>
      <c r="IT4689"/>
      <c r="IU4689"/>
      <c r="IV4689"/>
    </row>
    <row r="4690" spans="1:256" ht="12.5">
      <c r="A4690" s="308"/>
      <c r="B4690" s="65">
        <v>1</v>
      </c>
      <c r="C4690" s="66">
        <f t="shared" si="209"/>
        <v>0</v>
      </c>
      <c r="D4690" s="665" t="s">
        <v>68</v>
      </c>
      <c r="E4690" s="664" t="s">
        <v>90</v>
      </c>
      <c r="F4690" s="664" t="s">
        <v>90</v>
      </c>
      <c r="G4690" s="78"/>
      <c r="H4690" s="96" t="s">
        <v>402</v>
      </c>
      <c r="I4690" s="107" t="s">
        <v>5013</v>
      </c>
      <c r="J4690" s="81"/>
      <c r="K4690" s="72"/>
      <c r="L4690" s="72"/>
      <c r="M4690" s="72"/>
      <c r="N4690" s="72"/>
      <c r="O4690" s="72"/>
      <c r="P4690" s="72"/>
      <c r="Q4690" s="833"/>
      <c r="R4690" s="102"/>
      <c r="S4690" s="73"/>
      <c r="T4690" s="102"/>
      <c r="U4690" s="103"/>
      <c r="V4690" s="104"/>
      <c r="W4690"/>
      <c r="X4690"/>
      <c r="Y4690"/>
      <c r="Z4690"/>
      <c r="AA4690"/>
      <c r="AB4690"/>
      <c r="AC4690"/>
      <c r="AD4690"/>
      <c r="AE4690"/>
      <c r="AF4690"/>
      <c r="AG4690"/>
      <c r="AH4690"/>
      <c r="AI4690"/>
      <c r="AJ4690"/>
      <c r="AK4690"/>
      <c r="AL4690"/>
      <c r="AM4690"/>
      <c r="AN4690"/>
      <c r="AO4690"/>
      <c r="AP4690"/>
      <c r="AQ4690"/>
      <c r="AR4690"/>
      <c r="AS4690"/>
      <c r="AT4690"/>
      <c r="AU4690"/>
      <c r="AV4690"/>
      <c r="AW4690"/>
      <c r="AX4690"/>
      <c r="AY4690"/>
      <c r="AZ4690"/>
      <c r="BA4690"/>
      <c r="BB4690"/>
      <c r="BC4690"/>
      <c r="BD4690"/>
      <c r="BE4690"/>
      <c r="BF4690"/>
      <c r="BG4690"/>
      <c r="BH4690"/>
      <c r="BI4690"/>
      <c r="BJ4690"/>
      <c r="BK4690"/>
      <c r="BL4690"/>
      <c r="BM4690"/>
      <c r="BN4690"/>
      <c r="BO4690"/>
      <c r="BP4690"/>
      <c r="BQ4690"/>
      <c r="BR4690"/>
      <c r="BS4690"/>
      <c r="BT4690"/>
      <c r="BU4690"/>
      <c r="BV4690"/>
      <c r="BW4690"/>
      <c r="BX4690"/>
      <c r="BY4690"/>
      <c r="BZ4690"/>
      <c r="CA4690"/>
      <c r="CB4690"/>
      <c r="CC4690"/>
      <c r="CD4690"/>
      <c r="CE4690"/>
      <c r="CF4690"/>
      <c r="CG4690"/>
      <c r="CH4690"/>
      <c r="CI4690"/>
      <c r="CJ4690"/>
      <c r="CK4690"/>
      <c r="CL4690"/>
      <c r="CM4690"/>
      <c r="CN4690"/>
      <c r="CO4690"/>
      <c r="CP4690"/>
      <c r="CQ4690"/>
      <c r="CR4690"/>
      <c r="CS4690"/>
      <c r="CT4690"/>
      <c r="CU4690"/>
      <c r="CV4690"/>
      <c r="CW4690"/>
      <c r="CX4690"/>
      <c r="CY4690"/>
      <c r="CZ4690"/>
      <c r="DA4690"/>
      <c r="DB4690"/>
      <c r="DC4690"/>
      <c r="DD4690"/>
      <c r="DE4690"/>
      <c r="DF4690"/>
      <c r="DG4690"/>
      <c r="DH4690"/>
      <c r="DI4690"/>
      <c r="DJ4690"/>
      <c r="DK4690"/>
      <c r="DL4690"/>
      <c r="DM4690"/>
      <c r="DN4690"/>
      <c r="DO4690"/>
      <c r="DP4690"/>
      <c r="DQ4690"/>
      <c r="DR4690"/>
      <c r="DS4690"/>
      <c r="DT4690"/>
      <c r="DU4690"/>
      <c r="DV4690"/>
      <c r="DW4690"/>
      <c r="DX4690"/>
      <c r="DY4690"/>
      <c r="DZ4690"/>
      <c r="EA4690"/>
      <c r="EB4690"/>
      <c r="EC4690"/>
      <c r="ED4690"/>
      <c r="EE4690"/>
      <c r="EF4690"/>
      <c r="EG4690"/>
      <c r="EH4690"/>
      <c r="EI4690"/>
      <c r="EJ4690"/>
      <c r="EK4690"/>
      <c r="EL4690"/>
      <c r="EM4690"/>
      <c r="EN4690"/>
      <c r="EO4690"/>
      <c r="EP4690"/>
      <c r="EQ4690"/>
      <c r="ER4690"/>
      <c r="ES4690"/>
      <c r="ET4690"/>
      <c r="EU4690"/>
      <c r="EV4690"/>
      <c r="EW4690"/>
      <c r="EX4690"/>
      <c r="EY4690"/>
      <c r="EZ4690"/>
      <c r="FA4690"/>
      <c r="FB4690"/>
      <c r="FC4690"/>
      <c r="FD4690"/>
      <c r="FE4690"/>
      <c r="FF4690"/>
      <c r="FG4690"/>
      <c r="FH4690"/>
      <c r="FI4690"/>
      <c r="FJ4690"/>
      <c r="FK4690"/>
      <c r="FL4690"/>
      <c r="FM4690"/>
      <c r="FN4690"/>
      <c r="FO4690"/>
      <c r="FP4690"/>
      <c r="FQ4690"/>
      <c r="FR4690"/>
      <c r="FS4690"/>
      <c r="FT4690"/>
      <c r="FU4690"/>
      <c r="FV4690"/>
      <c r="FW4690"/>
      <c r="FX4690"/>
      <c r="FY4690"/>
      <c r="FZ4690"/>
      <c r="GA4690"/>
      <c r="GB4690"/>
      <c r="GC4690"/>
      <c r="GD4690"/>
      <c r="GE4690"/>
      <c r="GF4690"/>
      <c r="GG4690"/>
      <c r="GH4690"/>
      <c r="GI4690"/>
      <c r="GJ4690"/>
      <c r="GK4690"/>
      <c r="GL4690"/>
      <c r="GM4690"/>
      <c r="GN4690"/>
      <c r="GO4690"/>
      <c r="GP4690"/>
      <c r="GQ4690"/>
      <c r="GR4690"/>
      <c r="GS4690"/>
      <c r="GT4690"/>
      <c r="GU4690"/>
      <c r="GV4690"/>
      <c r="GW4690"/>
      <c r="GX4690"/>
      <c r="GY4690"/>
      <c r="GZ4690"/>
      <c r="HA4690"/>
      <c r="HB4690"/>
      <c r="HC4690"/>
      <c r="HD4690"/>
      <c r="HE4690"/>
      <c r="HF4690"/>
      <c r="HG4690"/>
      <c r="HH4690"/>
      <c r="HI4690"/>
      <c r="HJ4690"/>
      <c r="HK4690"/>
      <c r="HL4690"/>
      <c r="HM4690"/>
      <c r="HN4690"/>
      <c r="HO4690"/>
      <c r="HP4690"/>
      <c r="HQ4690"/>
      <c r="HR4690"/>
      <c r="HS4690"/>
      <c r="HT4690"/>
      <c r="HU4690"/>
      <c r="HV4690"/>
      <c r="HW4690"/>
      <c r="HX4690"/>
      <c r="HY4690"/>
      <c r="HZ4690"/>
      <c r="IA4690"/>
      <c r="IB4690"/>
      <c r="IC4690"/>
      <c r="ID4690"/>
      <c r="IE4690"/>
      <c r="IF4690"/>
      <c r="IG4690"/>
      <c r="IH4690"/>
      <c r="II4690"/>
      <c r="IJ4690"/>
      <c r="IK4690"/>
      <c r="IL4690"/>
      <c r="IM4690"/>
      <c r="IN4690"/>
      <c r="IO4690"/>
      <c r="IP4690"/>
      <c r="IQ4690"/>
      <c r="IR4690"/>
      <c r="IS4690"/>
      <c r="IT4690"/>
      <c r="IU4690"/>
      <c r="IV4690"/>
    </row>
    <row r="4691" spans="1:256" ht="12.5">
      <c r="A4691" s="308"/>
      <c r="B4691" s="65">
        <v>1</v>
      </c>
      <c r="C4691" s="66">
        <f t="shared" si="209"/>
        <v>1</v>
      </c>
      <c r="D4691" s="656" t="s">
        <v>70</v>
      </c>
      <c r="E4691" s="658" t="s">
        <v>87</v>
      </c>
      <c r="F4691" s="658" t="s">
        <v>68</v>
      </c>
      <c r="G4691" s="78"/>
      <c r="H4691" s="96" t="s">
        <v>126</v>
      </c>
      <c r="I4691" s="107" t="s">
        <v>5014</v>
      </c>
      <c r="J4691" s="81"/>
      <c r="K4691" s="72"/>
      <c r="L4691" s="72"/>
      <c r="M4691" s="72"/>
      <c r="N4691" s="72"/>
      <c r="O4691" s="72"/>
      <c r="P4691" s="72"/>
      <c r="Q4691" s="833"/>
      <c r="R4691" s="102"/>
      <c r="S4691" s="73"/>
      <c r="T4691" s="102"/>
      <c r="U4691" s="103"/>
      <c r="V4691" s="104"/>
      <c r="W4691"/>
      <c r="X4691"/>
      <c r="Y4691"/>
      <c r="Z4691"/>
      <c r="AA4691"/>
      <c r="AB4691"/>
      <c r="AC4691"/>
      <c r="AD4691"/>
      <c r="AE4691"/>
      <c r="AF4691"/>
      <c r="AG4691"/>
      <c r="AH4691"/>
      <c r="AI4691"/>
      <c r="AJ4691"/>
      <c r="AK4691"/>
      <c r="AL4691"/>
      <c r="AM4691"/>
      <c r="AN4691"/>
      <c r="AO4691"/>
      <c r="AP4691"/>
      <c r="AQ4691"/>
      <c r="AR4691"/>
      <c r="AS4691"/>
      <c r="AT4691"/>
      <c r="AU4691"/>
      <c r="AV4691"/>
      <c r="AW4691"/>
      <c r="AX4691"/>
      <c r="AY4691"/>
      <c r="AZ4691"/>
      <c r="BA4691"/>
      <c r="BB4691"/>
      <c r="BC4691"/>
      <c r="BD4691"/>
      <c r="BE4691"/>
      <c r="BF4691"/>
      <c r="BG4691"/>
      <c r="BH4691"/>
      <c r="BI4691"/>
      <c r="BJ4691"/>
      <c r="BK4691"/>
      <c r="BL4691"/>
      <c r="BM4691"/>
      <c r="BN4691"/>
      <c r="BO4691"/>
      <c r="BP4691"/>
      <c r="BQ4691"/>
      <c r="BR4691"/>
      <c r="BS4691"/>
      <c r="BT4691"/>
      <c r="BU4691"/>
      <c r="BV4691"/>
      <c r="BW4691"/>
      <c r="BX4691"/>
      <c r="BY4691"/>
      <c r="BZ4691"/>
      <c r="CA4691"/>
      <c r="CB4691"/>
      <c r="CC4691"/>
      <c r="CD4691"/>
      <c r="CE4691"/>
      <c r="CF4691"/>
      <c r="CG4691"/>
      <c r="CH4691"/>
      <c r="CI4691"/>
      <c r="CJ4691"/>
      <c r="CK4691"/>
      <c r="CL4691"/>
      <c r="CM4691"/>
      <c r="CN4691"/>
      <c r="CO4691"/>
      <c r="CP4691"/>
      <c r="CQ4691"/>
      <c r="CR4691"/>
      <c r="CS4691"/>
      <c r="CT4691"/>
      <c r="CU4691"/>
      <c r="CV4691"/>
      <c r="CW4691"/>
      <c r="CX4691"/>
      <c r="CY4691"/>
      <c r="CZ4691"/>
      <c r="DA4691"/>
      <c r="DB4691"/>
      <c r="DC4691"/>
      <c r="DD4691"/>
      <c r="DE4691"/>
      <c r="DF4691"/>
      <c r="DG4691"/>
      <c r="DH4691"/>
      <c r="DI4691"/>
      <c r="DJ4691"/>
      <c r="DK4691"/>
      <c r="DL4691"/>
      <c r="DM4691"/>
      <c r="DN4691"/>
      <c r="DO4691"/>
      <c r="DP4691"/>
      <c r="DQ4691"/>
      <c r="DR4691"/>
      <c r="DS4691"/>
      <c r="DT4691"/>
      <c r="DU4691"/>
      <c r="DV4691"/>
      <c r="DW4691"/>
      <c r="DX4691"/>
      <c r="DY4691"/>
      <c r="DZ4691"/>
      <c r="EA4691"/>
      <c r="EB4691"/>
      <c r="EC4691"/>
      <c r="ED4691"/>
      <c r="EE4691"/>
      <c r="EF4691"/>
      <c r="EG4691"/>
      <c r="EH4691"/>
      <c r="EI4691"/>
      <c r="EJ4691"/>
      <c r="EK4691"/>
      <c r="EL4691"/>
      <c r="EM4691"/>
      <c r="EN4691"/>
      <c r="EO4691"/>
      <c r="EP4691"/>
      <c r="EQ4691"/>
      <c r="ER4691"/>
      <c r="ES4691"/>
      <c r="ET4691"/>
      <c r="EU4691"/>
      <c r="EV4691"/>
      <c r="EW4691"/>
      <c r="EX4691"/>
      <c r="EY4691"/>
      <c r="EZ4691"/>
      <c r="FA4691"/>
      <c r="FB4691"/>
      <c r="FC4691"/>
      <c r="FD4691"/>
      <c r="FE4691"/>
      <c r="FF4691"/>
      <c r="FG4691"/>
      <c r="FH4691"/>
      <c r="FI4691"/>
      <c r="FJ4691"/>
      <c r="FK4691"/>
      <c r="FL4691"/>
      <c r="FM4691"/>
      <c r="FN4691"/>
      <c r="FO4691"/>
      <c r="FP4691"/>
      <c r="FQ4691"/>
      <c r="FR4691"/>
      <c r="FS4691"/>
      <c r="FT4691"/>
      <c r="FU4691"/>
      <c r="FV4691"/>
      <c r="FW4691"/>
      <c r="FX4691"/>
      <c r="FY4691"/>
      <c r="FZ4691"/>
      <c r="GA4691"/>
      <c r="GB4691"/>
      <c r="GC4691"/>
      <c r="GD4691"/>
      <c r="GE4691"/>
      <c r="GF4691"/>
      <c r="GG4691"/>
      <c r="GH4691"/>
      <c r="GI4691"/>
      <c r="GJ4691"/>
      <c r="GK4691"/>
      <c r="GL4691"/>
      <c r="GM4691"/>
      <c r="GN4691"/>
      <c r="GO4691"/>
      <c r="GP4691"/>
      <c r="GQ4691"/>
      <c r="GR4691"/>
      <c r="GS4691"/>
      <c r="GT4691"/>
      <c r="GU4691"/>
      <c r="GV4691"/>
      <c r="GW4691"/>
      <c r="GX4691"/>
      <c r="GY4691"/>
      <c r="GZ4691"/>
      <c r="HA4691"/>
      <c r="HB4691"/>
      <c r="HC4691"/>
      <c r="HD4691"/>
      <c r="HE4691"/>
      <c r="HF4691"/>
      <c r="HG4691"/>
      <c r="HH4691"/>
      <c r="HI4691"/>
      <c r="HJ4691"/>
      <c r="HK4691"/>
      <c r="HL4691"/>
      <c r="HM4691"/>
      <c r="HN4691"/>
      <c r="HO4691"/>
      <c r="HP4691"/>
      <c r="HQ4691"/>
      <c r="HR4691"/>
      <c r="HS4691"/>
      <c r="HT4691"/>
      <c r="HU4691"/>
      <c r="HV4691"/>
      <c r="HW4691"/>
      <c r="HX4691"/>
      <c r="HY4691"/>
      <c r="HZ4691"/>
      <c r="IA4691"/>
      <c r="IB4691"/>
      <c r="IC4691"/>
      <c r="ID4691"/>
      <c r="IE4691"/>
      <c r="IF4691"/>
      <c r="IG4691"/>
      <c r="IH4691"/>
      <c r="II4691"/>
      <c r="IJ4691"/>
      <c r="IK4691"/>
      <c r="IL4691"/>
      <c r="IM4691"/>
      <c r="IN4691"/>
      <c r="IO4691"/>
      <c r="IP4691"/>
      <c r="IQ4691"/>
      <c r="IR4691"/>
      <c r="IS4691"/>
      <c r="IT4691"/>
      <c r="IU4691"/>
      <c r="IV4691"/>
    </row>
    <row r="4692" spans="1:256" ht="12.5">
      <c r="A4692" s="308"/>
      <c r="B4692" s="65">
        <v>1</v>
      </c>
      <c r="C4692" s="66">
        <f t="shared" si="209"/>
        <v>1</v>
      </c>
      <c r="D4692" s="658" t="s">
        <v>68</v>
      </c>
      <c r="E4692" s="658" t="s">
        <v>68</v>
      </c>
      <c r="F4692" s="656" t="s">
        <v>70</v>
      </c>
      <c r="G4692" s="78"/>
      <c r="H4692" s="96" t="s">
        <v>135</v>
      </c>
      <c r="I4692" s="107" t="s">
        <v>5015</v>
      </c>
      <c r="J4692" s="81"/>
      <c r="K4692" s="72"/>
      <c r="L4692" s="72"/>
      <c r="M4692" s="72"/>
      <c r="N4692" s="72"/>
      <c r="O4692" s="72"/>
      <c r="P4692" s="72"/>
      <c r="Q4692" s="833"/>
      <c r="R4692" s="102"/>
      <c r="S4692" s="73"/>
      <c r="T4692" s="102"/>
      <c r="U4692" s="103"/>
      <c r="V4692" s="104"/>
      <c r="W4692"/>
      <c r="X4692"/>
      <c r="Y4692"/>
      <c r="Z4692"/>
      <c r="AA4692"/>
      <c r="AB4692"/>
      <c r="AC4692"/>
      <c r="AD4692"/>
      <c r="AE4692"/>
      <c r="AF4692"/>
      <c r="AG4692"/>
      <c r="AH4692"/>
      <c r="AI4692"/>
      <c r="AJ4692"/>
      <c r="AK4692"/>
      <c r="AL4692"/>
      <c r="AM4692"/>
      <c r="AN4692"/>
      <c r="AO4692"/>
      <c r="AP4692"/>
      <c r="AQ4692"/>
      <c r="AR4692"/>
      <c r="AS4692"/>
      <c r="AT4692"/>
      <c r="AU4692"/>
      <c r="AV4692"/>
      <c r="AW4692"/>
      <c r="AX4692"/>
      <c r="AY4692"/>
      <c r="AZ4692"/>
      <c r="BA4692"/>
      <c r="BB4692"/>
      <c r="BC4692"/>
      <c r="BD4692"/>
      <c r="BE4692"/>
      <c r="BF4692"/>
      <c r="BG4692"/>
      <c r="BH4692"/>
      <c r="BI4692"/>
      <c r="BJ4692"/>
      <c r="BK4692"/>
      <c r="BL4692"/>
      <c r="BM4692"/>
      <c r="BN4692"/>
      <c r="BO4692"/>
      <c r="BP4692"/>
      <c r="BQ4692"/>
      <c r="BR4692"/>
      <c r="BS4692"/>
      <c r="BT4692"/>
      <c r="BU4692"/>
      <c r="BV4692"/>
      <c r="BW4692"/>
      <c r="BX4692"/>
      <c r="BY4692"/>
      <c r="BZ4692"/>
      <c r="CA4692"/>
      <c r="CB4692"/>
      <c r="CC4692"/>
      <c r="CD4692"/>
      <c r="CE4692"/>
      <c r="CF4692"/>
      <c r="CG4692"/>
      <c r="CH4692"/>
      <c r="CI4692"/>
      <c r="CJ4692"/>
      <c r="CK4692"/>
      <c r="CL4692"/>
      <c r="CM4692"/>
      <c r="CN4692"/>
      <c r="CO4692"/>
      <c r="CP4692"/>
      <c r="CQ4692"/>
      <c r="CR4692"/>
      <c r="CS4692"/>
      <c r="CT4692"/>
      <c r="CU4692"/>
      <c r="CV4692"/>
      <c r="CW4692"/>
      <c r="CX4692"/>
      <c r="CY4692"/>
      <c r="CZ4692"/>
      <c r="DA4692"/>
      <c r="DB4692"/>
      <c r="DC4692"/>
      <c r="DD4692"/>
      <c r="DE4692"/>
      <c r="DF4692"/>
      <c r="DG4692"/>
      <c r="DH4692"/>
      <c r="DI4692"/>
      <c r="DJ4692"/>
      <c r="DK4692"/>
      <c r="DL4692"/>
      <c r="DM4692"/>
      <c r="DN4692"/>
      <c r="DO4692"/>
      <c r="DP4692"/>
      <c r="DQ4692"/>
      <c r="DR4692"/>
      <c r="DS4692"/>
      <c r="DT4692"/>
      <c r="DU4692"/>
      <c r="DV4692"/>
      <c r="DW4692"/>
      <c r="DX4692"/>
      <c r="DY4692"/>
      <c r="DZ4692"/>
      <c r="EA4692"/>
      <c r="EB4692"/>
      <c r="EC4692"/>
      <c r="ED4692"/>
      <c r="EE4692"/>
      <c r="EF4692"/>
      <c r="EG4692"/>
      <c r="EH4692"/>
      <c r="EI4692"/>
      <c r="EJ4692"/>
      <c r="EK4692"/>
      <c r="EL4692"/>
      <c r="EM4692"/>
      <c r="EN4692"/>
      <c r="EO4692"/>
      <c r="EP4692"/>
      <c r="EQ4692"/>
      <c r="ER4692"/>
      <c r="ES4692"/>
      <c r="ET4692"/>
      <c r="EU4692"/>
      <c r="EV4692"/>
      <c r="EW4692"/>
      <c r="EX4692"/>
      <c r="EY4692"/>
      <c r="EZ4692"/>
      <c r="FA4692"/>
      <c r="FB4692"/>
      <c r="FC4692"/>
      <c r="FD4692"/>
      <c r="FE4692"/>
      <c r="FF4692"/>
      <c r="FG4692"/>
      <c r="FH4692"/>
      <c r="FI4692"/>
      <c r="FJ4692"/>
      <c r="FK4692"/>
      <c r="FL4692"/>
      <c r="FM4692"/>
      <c r="FN4692"/>
      <c r="FO4692"/>
      <c r="FP4692"/>
      <c r="FQ4692"/>
      <c r="FR4692"/>
      <c r="FS4692"/>
      <c r="FT4692"/>
      <c r="FU4692"/>
      <c r="FV4692"/>
      <c r="FW4692"/>
      <c r="FX4692"/>
      <c r="FY4692"/>
      <c r="FZ4692"/>
      <c r="GA4692"/>
      <c r="GB4692"/>
      <c r="GC4692"/>
      <c r="GD4692"/>
      <c r="GE4692"/>
      <c r="GF4692"/>
      <c r="GG4692"/>
      <c r="GH4692"/>
      <c r="GI4692"/>
      <c r="GJ4692"/>
      <c r="GK4692"/>
      <c r="GL4692"/>
      <c r="GM4692"/>
      <c r="GN4692"/>
      <c r="GO4692"/>
      <c r="GP4692"/>
      <c r="GQ4692"/>
      <c r="GR4692"/>
      <c r="GS4692"/>
      <c r="GT4692"/>
      <c r="GU4692"/>
      <c r="GV4692"/>
      <c r="GW4692"/>
      <c r="GX4692"/>
      <c r="GY4692"/>
      <c r="GZ4692"/>
      <c r="HA4692"/>
      <c r="HB4692"/>
      <c r="HC4692"/>
      <c r="HD4692"/>
      <c r="HE4692"/>
      <c r="HF4692"/>
      <c r="HG4692"/>
      <c r="HH4692"/>
      <c r="HI4692"/>
      <c r="HJ4692"/>
      <c r="HK4692"/>
      <c r="HL4692"/>
      <c r="HM4692"/>
      <c r="HN4692"/>
      <c r="HO4692"/>
      <c r="HP4692"/>
      <c r="HQ4692"/>
      <c r="HR4692"/>
      <c r="HS4692"/>
      <c r="HT4692"/>
      <c r="HU4692"/>
      <c r="HV4692"/>
      <c r="HW4692"/>
      <c r="HX4692"/>
      <c r="HY4692"/>
      <c r="HZ4692"/>
      <c r="IA4692"/>
      <c r="IB4692"/>
      <c r="IC4692"/>
      <c r="ID4692"/>
      <c r="IE4692"/>
      <c r="IF4692"/>
      <c r="IG4692"/>
      <c r="IH4692"/>
      <c r="II4692"/>
      <c r="IJ4692"/>
      <c r="IK4692"/>
      <c r="IL4692"/>
      <c r="IM4692"/>
      <c r="IN4692"/>
      <c r="IO4692"/>
      <c r="IP4692"/>
      <c r="IQ4692"/>
      <c r="IR4692"/>
      <c r="IS4692"/>
      <c r="IT4692"/>
      <c r="IU4692"/>
      <c r="IV4692"/>
    </row>
    <row r="4693" spans="1:256" ht="12.5">
      <c r="A4693" s="308"/>
      <c r="B4693" s="65">
        <v>1</v>
      </c>
      <c r="C4693" s="66">
        <f t="shared" si="209"/>
        <v>1</v>
      </c>
      <c r="D4693" s="77" t="s">
        <v>90</v>
      </c>
      <c r="E4693" s="76" t="s">
        <v>87</v>
      </c>
      <c r="F4693" s="76" t="s">
        <v>68</v>
      </c>
      <c r="G4693" s="78"/>
      <c r="H4693" s="96" t="s">
        <v>126</v>
      </c>
      <c r="I4693" s="107" t="s">
        <v>5016</v>
      </c>
      <c r="J4693" s="81"/>
      <c r="K4693" s="72"/>
      <c r="L4693" s="72"/>
      <c r="M4693" s="72"/>
      <c r="N4693" s="72"/>
      <c r="O4693" s="72"/>
      <c r="P4693" s="72"/>
      <c r="Q4693" s="833"/>
      <c r="R4693" s="102"/>
      <c r="S4693" s="73"/>
      <c r="T4693" s="102"/>
      <c r="U4693" s="103"/>
      <c r="V4693" s="104"/>
      <c r="W4693"/>
      <c r="X4693"/>
      <c r="Y4693"/>
      <c r="Z4693"/>
      <c r="AA4693"/>
      <c r="AB4693"/>
      <c r="AC4693"/>
      <c r="AD4693"/>
      <c r="AE4693"/>
      <c r="AF4693"/>
      <c r="AG4693"/>
      <c r="AH4693"/>
      <c r="AI4693"/>
      <c r="AJ4693"/>
      <c r="AK4693"/>
      <c r="AL4693"/>
      <c r="AM4693"/>
      <c r="AN4693"/>
      <c r="AO4693"/>
      <c r="AP4693"/>
      <c r="AQ4693"/>
      <c r="AR4693"/>
      <c r="AS4693"/>
      <c r="AT4693"/>
      <c r="AU4693"/>
      <c r="AV4693"/>
      <c r="AW4693"/>
      <c r="AX4693"/>
      <c r="AY4693"/>
      <c r="AZ4693"/>
      <c r="BA4693"/>
      <c r="BB4693"/>
      <c r="BC4693"/>
      <c r="BD4693"/>
      <c r="BE4693"/>
      <c r="BF4693"/>
      <c r="BG4693"/>
      <c r="BH4693"/>
      <c r="BI4693"/>
      <c r="BJ4693"/>
      <c r="BK4693"/>
      <c r="BL4693"/>
      <c r="BM4693"/>
      <c r="BN4693"/>
      <c r="BO4693"/>
      <c r="BP4693"/>
      <c r="BQ4693"/>
      <c r="BR4693"/>
      <c r="BS4693"/>
      <c r="BT4693"/>
      <c r="BU4693"/>
      <c r="BV4693"/>
      <c r="BW4693"/>
      <c r="BX4693"/>
      <c r="BY4693"/>
      <c r="BZ4693"/>
      <c r="CA4693"/>
      <c r="CB4693"/>
      <c r="CC4693"/>
      <c r="CD4693"/>
      <c r="CE4693"/>
      <c r="CF4693"/>
      <c r="CG4693"/>
      <c r="CH4693"/>
      <c r="CI4693"/>
      <c r="CJ4693"/>
      <c r="CK4693"/>
      <c r="CL4693"/>
      <c r="CM4693"/>
      <c r="CN4693"/>
      <c r="CO4693"/>
      <c r="CP4693"/>
      <c r="CQ4693"/>
      <c r="CR4693"/>
      <c r="CS4693"/>
      <c r="CT4693"/>
      <c r="CU4693"/>
      <c r="CV4693"/>
      <c r="CW4693"/>
      <c r="CX4693"/>
      <c r="CY4693"/>
      <c r="CZ4693"/>
      <c r="DA4693"/>
      <c r="DB4693"/>
      <c r="DC4693"/>
      <c r="DD4693"/>
      <c r="DE4693"/>
      <c r="DF4693"/>
      <c r="DG4693"/>
      <c r="DH4693"/>
      <c r="DI4693"/>
      <c r="DJ4693"/>
      <c r="DK4693"/>
      <c r="DL4693"/>
      <c r="DM4693"/>
      <c r="DN4693"/>
      <c r="DO4693"/>
      <c r="DP4693"/>
      <c r="DQ4693"/>
      <c r="DR4693"/>
      <c r="DS4693"/>
      <c r="DT4693"/>
      <c r="DU4693"/>
      <c r="DV4693"/>
      <c r="DW4693"/>
      <c r="DX4693"/>
      <c r="DY4693"/>
      <c r="DZ4693"/>
      <c r="EA4693"/>
      <c r="EB4693"/>
      <c r="EC4693"/>
      <c r="ED4693"/>
      <c r="EE4693"/>
      <c r="EF4693"/>
      <c r="EG4693"/>
      <c r="EH4693"/>
      <c r="EI4693"/>
      <c r="EJ4693"/>
      <c r="EK4693"/>
      <c r="EL4693"/>
      <c r="EM4693"/>
      <c r="EN4693"/>
      <c r="EO4693"/>
      <c r="EP4693"/>
      <c r="EQ4693"/>
      <c r="ER4693"/>
      <c r="ES4693"/>
      <c r="ET4693"/>
      <c r="EU4693"/>
      <c r="EV4693"/>
      <c r="EW4693"/>
      <c r="EX4693"/>
      <c r="EY4693"/>
      <c r="EZ4693"/>
      <c r="FA4693"/>
      <c r="FB4693"/>
      <c r="FC4693"/>
      <c r="FD4693"/>
      <c r="FE4693"/>
      <c r="FF4693"/>
      <c r="FG4693"/>
      <c r="FH4693"/>
      <c r="FI4693"/>
      <c r="FJ4693"/>
      <c r="FK4693"/>
      <c r="FL4693"/>
      <c r="FM4693"/>
      <c r="FN4693"/>
      <c r="FO4693"/>
      <c r="FP4693"/>
      <c r="FQ4693"/>
      <c r="FR4693"/>
      <c r="FS4693"/>
      <c r="FT4693"/>
      <c r="FU4693"/>
      <c r="FV4693"/>
      <c r="FW4693"/>
      <c r="FX4693"/>
      <c r="FY4693"/>
      <c r="FZ4693"/>
      <c r="GA4693"/>
      <c r="GB4693"/>
      <c r="GC4693"/>
      <c r="GD4693"/>
      <c r="GE4693"/>
      <c r="GF4693"/>
      <c r="GG4693"/>
      <c r="GH4693"/>
      <c r="GI4693"/>
      <c r="GJ4693"/>
      <c r="GK4693"/>
      <c r="GL4693"/>
      <c r="GM4693"/>
      <c r="GN4693"/>
      <c r="GO4693"/>
      <c r="GP4693"/>
      <c r="GQ4693"/>
      <c r="GR4693"/>
      <c r="GS4693"/>
      <c r="GT4693"/>
      <c r="GU4693"/>
      <c r="GV4693"/>
      <c r="GW4693"/>
      <c r="GX4693"/>
      <c r="GY4693"/>
      <c r="GZ4693"/>
      <c r="HA4693"/>
      <c r="HB4693"/>
      <c r="HC4693"/>
      <c r="HD4693"/>
      <c r="HE4693"/>
      <c r="HF4693"/>
      <c r="HG4693"/>
      <c r="HH4693"/>
      <c r="HI4693"/>
      <c r="HJ4693"/>
      <c r="HK4693"/>
      <c r="HL4693"/>
      <c r="HM4693"/>
      <c r="HN4693"/>
      <c r="HO4693"/>
      <c r="HP4693"/>
      <c r="HQ4693"/>
      <c r="HR4693"/>
      <c r="HS4693"/>
      <c r="HT4693"/>
      <c r="HU4693"/>
      <c r="HV4693"/>
      <c r="HW4693"/>
      <c r="HX4693"/>
      <c r="HY4693"/>
      <c r="HZ4693"/>
      <c r="IA4693"/>
      <c r="IB4693"/>
      <c r="IC4693"/>
      <c r="ID4693"/>
      <c r="IE4693"/>
      <c r="IF4693"/>
      <c r="IG4693"/>
      <c r="IH4693"/>
      <c r="II4693"/>
      <c r="IJ4693"/>
      <c r="IK4693"/>
      <c r="IL4693"/>
      <c r="IM4693"/>
      <c r="IN4693"/>
      <c r="IO4693"/>
      <c r="IP4693"/>
      <c r="IQ4693"/>
      <c r="IR4693"/>
      <c r="IS4693"/>
      <c r="IT4693"/>
      <c r="IU4693"/>
      <c r="IV4693"/>
    </row>
    <row r="4694" spans="1:256" ht="12.5">
      <c r="A4694" s="308"/>
      <c r="B4694" s="124">
        <v>1</v>
      </c>
      <c r="C4694" s="66">
        <f t="shared" si="209"/>
        <v>0</v>
      </c>
      <c r="D4694" s="77" t="s">
        <v>90</v>
      </c>
      <c r="E4694" s="77" t="s">
        <v>90</v>
      </c>
      <c r="F4694" s="76" t="s">
        <v>68</v>
      </c>
      <c r="G4694" s="78"/>
      <c r="H4694" s="96" t="s">
        <v>122</v>
      </c>
      <c r="I4694" s="107" t="s">
        <v>5017</v>
      </c>
      <c r="J4694" s="81"/>
      <c r="K4694" s="72"/>
      <c r="L4694" s="72"/>
      <c r="M4694" s="72"/>
      <c r="N4694" s="72"/>
      <c r="O4694" s="72"/>
      <c r="P4694" s="72"/>
      <c r="Q4694" s="833"/>
      <c r="R4694" s="102"/>
      <c r="S4694" s="73"/>
      <c r="T4694" s="102"/>
      <c r="U4694" s="103"/>
      <c r="V4694" s="104"/>
      <c r="W4694"/>
      <c r="X4694"/>
      <c r="Y4694"/>
      <c r="Z4694"/>
      <c r="AA4694"/>
      <c r="AB4694"/>
      <c r="AC4694"/>
      <c r="AD4694"/>
      <c r="AE4694"/>
      <c r="AF4694"/>
      <c r="AG4694"/>
      <c r="AH4694"/>
      <c r="AI4694"/>
      <c r="AJ4694"/>
      <c r="AK4694"/>
      <c r="AL4694"/>
      <c r="AM4694"/>
      <c r="AN4694"/>
      <c r="AO4694"/>
      <c r="AP4694"/>
      <c r="AQ4694"/>
      <c r="AR4694"/>
      <c r="AS4694"/>
      <c r="AT4694"/>
      <c r="AU4694"/>
      <c r="AV4694"/>
      <c r="AW4694"/>
      <c r="AX4694"/>
      <c r="AY4694"/>
      <c r="AZ4694"/>
      <c r="BA4694"/>
      <c r="BB4694"/>
      <c r="BC4694"/>
      <c r="BD4694"/>
      <c r="BE4694"/>
      <c r="BF4694"/>
      <c r="BG4694"/>
      <c r="BH4694"/>
      <c r="BI4694"/>
      <c r="BJ4694"/>
      <c r="BK4694"/>
      <c r="BL4694"/>
      <c r="BM4694"/>
      <c r="BN4694"/>
      <c r="BO4694"/>
      <c r="BP4694"/>
      <c r="BQ4694"/>
      <c r="BR4694"/>
      <c r="BS4694"/>
      <c r="BT4694"/>
      <c r="BU4694"/>
      <c r="BV4694"/>
      <c r="BW4694"/>
      <c r="BX4694"/>
      <c r="BY4694"/>
      <c r="BZ4694"/>
      <c r="CA4694"/>
      <c r="CB4694"/>
      <c r="CC4694"/>
      <c r="CD4694"/>
      <c r="CE4694"/>
      <c r="CF4694"/>
      <c r="CG4694"/>
      <c r="CH4694"/>
      <c r="CI4694"/>
      <c r="CJ4694"/>
      <c r="CK4694"/>
      <c r="CL4694"/>
      <c r="CM4694"/>
      <c r="CN4694"/>
      <c r="CO4694"/>
      <c r="CP4694"/>
      <c r="CQ4694"/>
      <c r="CR4694"/>
      <c r="CS4694"/>
      <c r="CT4694"/>
      <c r="CU4694"/>
      <c r="CV4694"/>
      <c r="CW4694"/>
      <c r="CX4694"/>
      <c r="CY4694"/>
      <c r="CZ4694"/>
      <c r="DA4694"/>
      <c r="DB4694"/>
      <c r="DC4694"/>
      <c r="DD4694"/>
      <c r="DE4694"/>
      <c r="DF4694"/>
      <c r="DG4694"/>
      <c r="DH4694"/>
      <c r="DI4694"/>
      <c r="DJ4694"/>
      <c r="DK4694"/>
      <c r="DL4694"/>
      <c r="DM4694"/>
      <c r="DN4694"/>
      <c r="DO4694"/>
      <c r="DP4694"/>
      <c r="DQ4694"/>
      <c r="DR4694"/>
      <c r="DS4694"/>
      <c r="DT4694"/>
      <c r="DU4694"/>
      <c r="DV4694"/>
      <c r="DW4694"/>
      <c r="DX4694"/>
      <c r="DY4694"/>
      <c r="DZ4694"/>
      <c r="EA4694"/>
      <c r="EB4694"/>
      <c r="EC4694"/>
      <c r="ED4694"/>
      <c r="EE4694"/>
      <c r="EF4694"/>
      <c r="EG4694"/>
      <c r="EH4694"/>
      <c r="EI4694"/>
      <c r="EJ4694"/>
      <c r="EK4694"/>
      <c r="EL4694"/>
      <c r="EM4694"/>
      <c r="EN4694"/>
      <c r="EO4694"/>
      <c r="EP4694"/>
      <c r="EQ4694"/>
      <c r="ER4694"/>
      <c r="ES4694"/>
      <c r="ET4694"/>
      <c r="EU4694"/>
      <c r="EV4694"/>
      <c r="EW4694"/>
      <c r="EX4694"/>
      <c r="EY4694"/>
      <c r="EZ4694"/>
      <c r="FA4694"/>
      <c r="FB4694"/>
      <c r="FC4694"/>
      <c r="FD4694"/>
      <c r="FE4694"/>
      <c r="FF4694"/>
      <c r="FG4694"/>
      <c r="FH4694"/>
      <c r="FI4694"/>
      <c r="FJ4694"/>
      <c r="FK4694"/>
      <c r="FL4694"/>
      <c r="FM4694"/>
      <c r="FN4694"/>
      <c r="FO4694"/>
      <c r="FP4694"/>
      <c r="FQ4694"/>
      <c r="FR4694"/>
      <c r="FS4694"/>
      <c r="FT4694"/>
      <c r="FU4694"/>
      <c r="FV4694"/>
      <c r="FW4694"/>
      <c r="FX4694"/>
      <c r="FY4694"/>
      <c r="FZ4694"/>
      <c r="GA4694"/>
      <c r="GB4694"/>
      <c r="GC4694"/>
      <c r="GD4694"/>
      <c r="GE4694"/>
      <c r="GF4694"/>
      <c r="GG4694"/>
      <c r="GH4694"/>
      <c r="GI4694"/>
      <c r="GJ4694"/>
      <c r="GK4694"/>
      <c r="GL4694"/>
      <c r="GM4694"/>
      <c r="GN4694"/>
      <c r="GO4694"/>
      <c r="GP4694"/>
      <c r="GQ4694"/>
      <c r="GR4694"/>
      <c r="GS4694"/>
      <c r="GT4694"/>
      <c r="GU4694"/>
      <c r="GV4694"/>
      <c r="GW4694"/>
      <c r="GX4694"/>
      <c r="GY4694"/>
      <c r="GZ4694"/>
      <c r="HA4694"/>
      <c r="HB4694"/>
      <c r="HC4694"/>
      <c r="HD4694"/>
      <c r="HE4694"/>
      <c r="HF4694"/>
      <c r="HG4694"/>
      <c r="HH4694"/>
      <c r="HI4694"/>
      <c r="HJ4694"/>
      <c r="HK4694"/>
      <c r="HL4694"/>
      <c r="HM4694"/>
      <c r="HN4694"/>
      <c r="HO4694"/>
      <c r="HP4694"/>
      <c r="HQ4694"/>
      <c r="HR4694"/>
      <c r="HS4694"/>
      <c r="HT4694"/>
      <c r="HU4694"/>
      <c r="HV4694"/>
      <c r="HW4694"/>
      <c r="HX4694"/>
      <c r="HY4694"/>
      <c r="HZ4694"/>
      <c r="IA4694"/>
      <c r="IB4694"/>
      <c r="IC4694"/>
      <c r="ID4694"/>
      <c r="IE4694"/>
      <c r="IF4694"/>
      <c r="IG4694"/>
      <c r="IH4694"/>
      <c r="II4694"/>
      <c r="IJ4694"/>
      <c r="IK4694"/>
      <c r="IL4694"/>
      <c r="IM4694"/>
      <c r="IN4694"/>
      <c r="IO4694"/>
      <c r="IP4694"/>
      <c r="IQ4694"/>
      <c r="IR4694"/>
      <c r="IS4694"/>
      <c r="IT4694"/>
      <c r="IU4694"/>
      <c r="IV4694"/>
    </row>
    <row r="4695" spans="1:256" ht="12.5">
      <c r="A4695" s="308"/>
      <c r="B4695" s="65">
        <v>1</v>
      </c>
      <c r="C4695" s="66">
        <f>IF(E4695="A",4,IF(E4695="B",3,IF(E4695="C",2,IF(E4695="D",1,0))))</f>
        <v>2</v>
      </c>
      <c r="D4695" s="76" t="s">
        <v>87</v>
      </c>
      <c r="E4695" s="77" t="s">
        <v>90</v>
      </c>
      <c r="F4695" s="77" t="s">
        <v>90</v>
      </c>
      <c r="G4695" s="78"/>
      <c r="H4695" s="96" t="s">
        <v>90</v>
      </c>
      <c r="I4695" s="107" t="s">
        <v>5018</v>
      </c>
      <c r="J4695" s="81"/>
      <c r="K4695" s="72"/>
      <c r="L4695" s="72"/>
      <c r="M4695" s="72"/>
      <c r="N4695" s="72"/>
      <c r="O4695" s="72"/>
      <c r="P4695" s="72"/>
      <c r="Q4695" s="833"/>
      <c r="R4695" s="102"/>
      <c r="S4695" s="73"/>
      <c r="T4695" s="102"/>
      <c r="U4695" s="103"/>
      <c r="V4695" s="104"/>
      <c r="W4695"/>
      <c r="X4695"/>
      <c r="Y4695"/>
      <c r="Z4695"/>
      <c r="AA4695"/>
      <c r="AB4695"/>
      <c r="AC4695"/>
      <c r="AD4695"/>
      <c r="AE4695"/>
      <c r="AF4695"/>
      <c r="AG4695"/>
      <c r="AH4695"/>
      <c r="AI4695"/>
      <c r="AJ4695"/>
      <c r="AK4695"/>
      <c r="AL4695"/>
      <c r="AM4695"/>
      <c r="AN4695"/>
      <c r="AO4695"/>
      <c r="AP4695"/>
      <c r="AQ4695"/>
      <c r="AR4695"/>
      <c r="AS4695"/>
      <c r="AT4695"/>
      <c r="AU4695"/>
      <c r="AV4695"/>
      <c r="AW4695"/>
      <c r="AX4695"/>
      <c r="AY4695"/>
      <c r="AZ4695"/>
      <c r="BA4695"/>
      <c r="BB4695"/>
      <c r="BC4695"/>
      <c r="BD4695"/>
      <c r="BE4695"/>
      <c r="BF4695"/>
      <c r="BG4695"/>
      <c r="BH4695"/>
      <c r="BI4695"/>
      <c r="BJ4695"/>
      <c r="BK4695"/>
      <c r="BL4695"/>
      <c r="BM4695"/>
      <c r="BN4695"/>
      <c r="BO4695"/>
      <c r="BP4695"/>
      <c r="BQ4695"/>
      <c r="BR4695"/>
      <c r="BS4695"/>
      <c r="BT4695"/>
      <c r="BU4695"/>
      <c r="BV4695"/>
      <c r="BW4695"/>
      <c r="BX4695"/>
      <c r="BY4695"/>
      <c r="BZ4695"/>
      <c r="CA4695"/>
      <c r="CB4695"/>
      <c r="CC4695"/>
      <c r="CD4695"/>
      <c r="CE4695"/>
      <c r="CF4695"/>
      <c r="CG4695"/>
      <c r="CH4695"/>
      <c r="CI4695"/>
      <c r="CJ4695"/>
      <c r="CK4695"/>
      <c r="CL4695"/>
      <c r="CM4695"/>
      <c r="CN4695"/>
      <c r="CO4695"/>
      <c r="CP4695"/>
      <c r="CQ4695"/>
      <c r="CR4695"/>
      <c r="CS4695"/>
      <c r="CT4695"/>
      <c r="CU4695"/>
      <c r="CV4695"/>
      <c r="CW4695"/>
      <c r="CX4695"/>
      <c r="CY4695"/>
      <c r="CZ4695"/>
      <c r="DA4695"/>
      <c r="DB4695"/>
      <c r="DC4695"/>
      <c r="DD4695"/>
      <c r="DE4695"/>
      <c r="DF4695"/>
      <c r="DG4695"/>
      <c r="DH4695"/>
      <c r="DI4695"/>
      <c r="DJ4695"/>
      <c r="DK4695"/>
      <c r="DL4695"/>
      <c r="DM4695"/>
      <c r="DN4695"/>
      <c r="DO4695"/>
      <c r="DP4695"/>
      <c r="DQ4695"/>
      <c r="DR4695"/>
      <c r="DS4695"/>
      <c r="DT4695"/>
      <c r="DU4695"/>
      <c r="DV4695"/>
      <c r="DW4695"/>
      <c r="DX4695"/>
      <c r="DY4695"/>
      <c r="DZ4695"/>
      <c r="EA4695"/>
      <c r="EB4695"/>
      <c r="EC4695"/>
      <c r="ED4695"/>
      <c r="EE4695"/>
      <c r="EF4695"/>
      <c r="EG4695"/>
      <c r="EH4695"/>
      <c r="EI4695"/>
      <c r="EJ4695"/>
      <c r="EK4695"/>
      <c r="EL4695"/>
      <c r="EM4695"/>
      <c r="EN4695"/>
      <c r="EO4695"/>
      <c r="EP4695"/>
      <c r="EQ4695"/>
      <c r="ER4695"/>
      <c r="ES4695"/>
      <c r="ET4695"/>
      <c r="EU4695"/>
      <c r="EV4695"/>
      <c r="EW4695"/>
      <c r="EX4695"/>
      <c r="EY4695"/>
      <c r="EZ4695"/>
      <c r="FA4695"/>
      <c r="FB4695"/>
      <c r="FC4695"/>
      <c r="FD4695"/>
      <c r="FE4695"/>
      <c r="FF4695"/>
      <c r="FG4695"/>
      <c r="FH4695"/>
      <c r="FI4695"/>
      <c r="FJ4695"/>
      <c r="FK4695"/>
      <c r="FL4695"/>
      <c r="FM4695"/>
      <c r="FN4695"/>
      <c r="FO4695"/>
      <c r="FP4695"/>
      <c r="FQ4695"/>
      <c r="FR4695"/>
      <c r="FS4695"/>
      <c r="FT4695"/>
      <c r="FU4695"/>
      <c r="FV4695"/>
      <c r="FW4695"/>
      <c r="FX4695"/>
      <c r="FY4695"/>
      <c r="FZ4695"/>
      <c r="GA4695"/>
      <c r="GB4695"/>
      <c r="GC4695"/>
      <c r="GD4695"/>
      <c r="GE4695"/>
      <c r="GF4695"/>
      <c r="GG4695"/>
      <c r="GH4695"/>
      <c r="GI4695"/>
      <c r="GJ4695"/>
      <c r="GK4695"/>
      <c r="GL4695"/>
      <c r="GM4695"/>
      <c r="GN4695"/>
      <c r="GO4695"/>
      <c r="GP4695"/>
      <c r="GQ4695"/>
      <c r="GR4695"/>
      <c r="GS4695"/>
      <c r="GT4695"/>
      <c r="GU4695"/>
      <c r="GV4695"/>
      <c r="GW4695"/>
      <c r="GX4695"/>
      <c r="GY4695"/>
      <c r="GZ4695"/>
      <c r="HA4695"/>
      <c r="HB4695"/>
      <c r="HC4695"/>
      <c r="HD4695"/>
      <c r="HE4695"/>
      <c r="HF4695"/>
      <c r="HG4695"/>
      <c r="HH4695"/>
      <c r="HI4695"/>
      <c r="HJ4695"/>
      <c r="HK4695"/>
      <c r="HL4695"/>
      <c r="HM4695"/>
      <c r="HN4695"/>
      <c r="HO4695"/>
      <c r="HP4695"/>
      <c r="HQ4695"/>
      <c r="HR4695"/>
      <c r="HS4695"/>
      <c r="HT4695"/>
      <c r="HU4695"/>
      <c r="HV4695"/>
      <c r="HW4695"/>
      <c r="HX4695"/>
      <c r="HY4695"/>
      <c r="HZ4695"/>
      <c r="IA4695"/>
      <c r="IB4695"/>
      <c r="IC4695"/>
      <c r="ID4695"/>
      <c r="IE4695"/>
      <c r="IF4695"/>
      <c r="IG4695"/>
      <c r="IH4695"/>
      <c r="II4695"/>
      <c r="IJ4695"/>
      <c r="IK4695"/>
      <c r="IL4695"/>
      <c r="IM4695"/>
      <c r="IN4695"/>
      <c r="IO4695"/>
      <c r="IP4695"/>
      <c r="IQ4695"/>
      <c r="IR4695"/>
      <c r="IS4695"/>
      <c r="IT4695"/>
      <c r="IU4695"/>
      <c r="IV4695"/>
    </row>
    <row r="4696" spans="1:256" ht="12.5">
      <c r="A4696" s="308"/>
      <c r="B4696" s="65">
        <v>1</v>
      </c>
      <c r="C4696" s="66">
        <f>IF(E4696="A",1,IF(E4696="B",1,0))</f>
        <v>0</v>
      </c>
      <c r="D4696" s="658" t="s">
        <v>68</v>
      </c>
      <c r="E4696" s="656" t="s">
        <v>70</v>
      </c>
      <c r="F4696" s="658" t="s">
        <v>87</v>
      </c>
      <c r="G4696" s="78"/>
      <c r="H4696" s="96" t="s">
        <v>101</v>
      </c>
      <c r="I4696" s="107" t="s">
        <v>5019</v>
      </c>
      <c r="J4696" s="81"/>
      <c r="K4696" s="72"/>
      <c r="L4696" s="72"/>
      <c r="M4696" s="72"/>
      <c r="N4696" s="72"/>
      <c r="O4696" s="72"/>
      <c r="P4696" s="72"/>
      <c r="Q4696" s="833"/>
      <c r="R4696" s="102"/>
      <c r="S4696" s="73"/>
      <c r="T4696" s="102"/>
      <c r="U4696" s="103"/>
      <c r="V4696" s="104"/>
      <c r="W4696"/>
      <c r="X4696"/>
      <c r="Y4696"/>
      <c r="Z4696"/>
      <c r="AA4696"/>
      <c r="AB4696"/>
      <c r="AC4696"/>
      <c r="AD4696"/>
      <c r="AE4696"/>
      <c r="AF4696"/>
      <c r="AG4696"/>
      <c r="AH4696"/>
      <c r="AI4696"/>
      <c r="AJ4696"/>
      <c r="AK4696"/>
      <c r="AL4696"/>
      <c r="AM4696"/>
      <c r="AN4696"/>
      <c r="AO4696"/>
      <c r="AP4696"/>
      <c r="AQ4696"/>
      <c r="AR4696"/>
      <c r="AS4696"/>
      <c r="AT4696"/>
      <c r="AU4696"/>
      <c r="AV4696"/>
      <c r="AW4696"/>
      <c r="AX4696"/>
      <c r="AY4696"/>
      <c r="AZ4696"/>
      <c r="BA4696"/>
      <c r="BB4696"/>
      <c r="BC4696"/>
      <c r="BD4696"/>
      <c r="BE4696"/>
      <c r="BF4696"/>
      <c r="BG4696"/>
      <c r="BH4696"/>
      <c r="BI4696"/>
      <c r="BJ4696"/>
      <c r="BK4696"/>
      <c r="BL4696"/>
      <c r="BM4696"/>
      <c r="BN4696"/>
      <c r="BO4696"/>
      <c r="BP4696"/>
      <c r="BQ4696"/>
      <c r="BR4696"/>
      <c r="BS4696"/>
      <c r="BT4696"/>
      <c r="BU4696"/>
      <c r="BV4696"/>
      <c r="BW4696"/>
      <c r="BX4696"/>
      <c r="BY4696"/>
      <c r="BZ4696"/>
      <c r="CA4696"/>
      <c r="CB4696"/>
      <c r="CC4696"/>
      <c r="CD4696"/>
      <c r="CE4696"/>
      <c r="CF4696"/>
      <c r="CG4696"/>
      <c r="CH4696"/>
      <c r="CI4696"/>
      <c r="CJ4696"/>
      <c r="CK4696"/>
      <c r="CL4696"/>
      <c r="CM4696"/>
      <c r="CN4696"/>
      <c r="CO4696"/>
      <c r="CP4696"/>
      <c r="CQ4696"/>
      <c r="CR4696"/>
      <c r="CS4696"/>
      <c r="CT4696"/>
      <c r="CU4696"/>
      <c r="CV4696"/>
      <c r="CW4696"/>
      <c r="CX4696"/>
      <c r="CY4696"/>
      <c r="CZ4696"/>
      <c r="DA4696"/>
      <c r="DB4696"/>
      <c r="DC4696"/>
      <c r="DD4696"/>
      <c r="DE4696"/>
      <c r="DF4696"/>
      <c r="DG4696"/>
      <c r="DH4696"/>
      <c r="DI4696"/>
      <c r="DJ4696"/>
      <c r="DK4696"/>
      <c r="DL4696"/>
      <c r="DM4696"/>
      <c r="DN4696"/>
      <c r="DO4696"/>
      <c r="DP4696"/>
      <c r="DQ4696"/>
      <c r="DR4696"/>
      <c r="DS4696"/>
      <c r="DT4696"/>
      <c r="DU4696"/>
      <c r="DV4696"/>
      <c r="DW4696"/>
      <c r="DX4696"/>
      <c r="DY4696"/>
      <c r="DZ4696"/>
      <c r="EA4696"/>
      <c r="EB4696"/>
      <c r="EC4696"/>
      <c r="ED4696"/>
      <c r="EE4696"/>
      <c r="EF4696"/>
      <c r="EG4696"/>
      <c r="EH4696"/>
      <c r="EI4696"/>
      <c r="EJ4696"/>
      <c r="EK4696"/>
      <c r="EL4696"/>
      <c r="EM4696"/>
      <c r="EN4696"/>
      <c r="EO4696"/>
      <c r="EP4696"/>
      <c r="EQ4696"/>
      <c r="ER4696"/>
      <c r="ES4696"/>
      <c r="ET4696"/>
      <c r="EU4696"/>
      <c r="EV4696"/>
      <c r="EW4696"/>
      <c r="EX4696"/>
      <c r="EY4696"/>
      <c r="EZ4696"/>
      <c r="FA4696"/>
      <c r="FB4696"/>
      <c r="FC4696"/>
      <c r="FD4696"/>
      <c r="FE4696"/>
      <c r="FF4696"/>
      <c r="FG4696"/>
      <c r="FH4696"/>
      <c r="FI4696"/>
      <c r="FJ4696"/>
      <c r="FK4696"/>
      <c r="FL4696"/>
      <c r="FM4696"/>
      <c r="FN4696"/>
      <c r="FO4696"/>
      <c r="FP4696"/>
      <c r="FQ4696"/>
      <c r="FR4696"/>
      <c r="FS4696"/>
      <c r="FT4696"/>
      <c r="FU4696"/>
      <c r="FV4696"/>
      <c r="FW4696"/>
      <c r="FX4696"/>
      <c r="FY4696"/>
      <c r="FZ4696"/>
      <c r="GA4696"/>
      <c r="GB4696"/>
      <c r="GC4696"/>
      <c r="GD4696"/>
      <c r="GE4696"/>
      <c r="GF4696"/>
      <c r="GG4696"/>
      <c r="GH4696"/>
      <c r="GI4696"/>
      <c r="GJ4696"/>
      <c r="GK4696"/>
      <c r="GL4696"/>
      <c r="GM4696"/>
      <c r="GN4696"/>
      <c r="GO4696"/>
      <c r="GP4696"/>
      <c r="GQ4696"/>
      <c r="GR4696"/>
      <c r="GS4696"/>
      <c r="GT4696"/>
      <c r="GU4696"/>
      <c r="GV4696"/>
      <c r="GW4696"/>
      <c r="GX4696"/>
      <c r="GY4696"/>
      <c r="GZ4696"/>
      <c r="HA4696"/>
      <c r="HB4696"/>
      <c r="HC4696"/>
      <c r="HD4696"/>
      <c r="HE4696"/>
      <c r="HF4696"/>
      <c r="HG4696"/>
      <c r="HH4696"/>
      <c r="HI4696"/>
      <c r="HJ4696"/>
      <c r="HK4696"/>
      <c r="HL4696"/>
      <c r="HM4696"/>
      <c r="HN4696"/>
      <c r="HO4696"/>
      <c r="HP4696"/>
      <c r="HQ4696"/>
      <c r="HR4696"/>
      <c r="HS4696"/>
      <c r="HT4696"/>
      <c r="HU4696"/>
      <c r="HV4696"/>
      <c r="HW4696"/>
      <c r="HX4696"/>
      <c r="HY4696"/>
      <c r="HZ4696"/>
      <c r="IA4696"/>
      <c r="IB4696"/>
      <c r="IC4696"/>
      <c r="ID4696"/>
      <c r="IE4696"/>
      <c r="IF4696"/>
      <c r="IG4696"/>
      <c r="IH4696"/>
      <c r="II4696"/>
      <c r="IJ4696"/>
      <c r="IK4696"/>
      <c r="IL4696"/>
      <c r="IM4696"/>
      <c r="IN4696"/>
      <c r="IO4696"/>
      <c r="IP4696"/>
      <c r="IQ4696"/>
      <c r="IR4696"/>
      <c r="IS4696"/>
      <c r="IT4696"/>
      <c r="IU4696"/>
      <c r="IV4696"/>
    </row>
    <row r="4697" spans="1:256" ht="12.5">
      <c r="A4697" s="308"/>
      <c r="B4697" s="124">
        <v>1</v>
      </c>
      <c r="C4697" s="66">
        <f>IF(E4697="A",1,IF(E4697="B",1,0))</f>
        <v>0</v>
      </c>
      <c r="D4697" s="77" t="s">
        <v>90</v>
      </c>
      <c r="E4697" s="77" t="s">
        <v>90</v>
      </c>
      <c r="F4697" s="99" t="s">
        <v>99</v>
      </c>
      <c r="G4697" s="78"/>
      <c r="H4697" s="96" t="s">
        <v>101</v>
      </c>
      <c r="I4697" s="107" t="s">
        <v>5020</v>
      </c>
      <c r="J4697" s="81"/>
      <c r="K4697" s="72"/>
      <c r="L4697" s="72"/>
      <c r="M4697" s="72"/>
      <c r="N4697" s="72"/>
      <c r="O4697" s="72"/>
      <c r="P4697" s="72"/>
      <c r="Q4697" s="833"/>
      <c r="R4697" s="102"/>
      <c r="S4697" s="73"/>
      <c r="T4697" s="102"/>
      <c r="U4697" s="103"/>
      <c r="V4697" s="104"/>
      <c r="W4697"/>
      <c r="X4697"/>
      <c r="Y4697"/>
      <c r="Z4697"/>
      <c r="AA4697"/>
      <c r="AB4697"/>
      <c r="AC4697"/>
      <c r="AD4697"/>
      <c r="AE4697"/>
      <c r="AF4697"/>
      <c r="AG4697"/>
      <c r="AH4697"/>
      <c r="AI4697"/>
      <c r="AJ4697"/>
      <c r="AK4697"/>
      <c r="AL4697"/>
      <c r="AM4697"/>
      <c r="AN4697"/>
      <c r="AO4697"/>
      <c r="AP4697"/>
      <c r="AQ4697"/>
      <c r="AR4697"/>
      <c r="AS4697"/>
      <c r="AT4697"/>
      <c r="AU4697"/>
      <c r="AV4697"/>
      <c r="AW4697"/>
      <c r="AX4697"/>
      <c r="AY4697"/>
      <c r="AZ4697"/>
      <c r="BA4697"/>
      <c r="BB4697"/>
      <c r="BC4697"/>
      <c r="BD4697"/>
      <c r="BE4697"/>
      <c r="BF4697"/>
      <c r="BG4697"/>
      <c r="BH4697"/>
      <c r="BI4697"/>
      <c r="BJ4697"/>
      <c r="BK4697"/>
      <c r="BL4697"/>
      <c r="BM4697"/>
      <c r="BN4697"/>
      <c r="BO4697"/>
      <c r="BP4697"/>
      <c r="BQ4697"/>
      <c r="BR4697"/>
      <c r="BS4697"/>
      <c r="BT4697"/>
      <c r="BU4697"/>
      <c r="BV4697"/>
      <c r="BW4697"/>
      <c r="BX4697"/>
      <c r="BY4697"/>
      <c r="BZ4697"/>
      <c r="CA4697"/>
      <c r="CB4697"/>
      <c r="CC4697"/>
      <c r="CD4697"/>
      <c r="CE4697"/>
      <c r="CF4697"/>
      <c r="CG4697"/>
      <c r="CH4697"/>
      <c r="CI4697"/>
      <c r="CJ4697"/>
      <c r="CK4697"/>
      <c r="CL4697"/>
      <c r="CM4697"/>
      <c r="CN4697"/>
      <c r="CO4697"/>
      <c r="CP4697"/>
      <c r="CQ4697"/>
      <c r="CR4697"/>
      <c r="CS4697"/>
      <c r="CT4697"/>
      <c r="CU4697"/>
      <c r="CV4697"/>
      <c r="CW4697"/>
      <c r="CX4697"/>
      <c r="CY4697"/>
      <c r="CZ4697"/>
      <c r="DA4697"/>
      <c r="DB4697"/>
      <c r="DC4697"/>
      <c r="DD4697"/>
      <c r="DE4697"/>
      <c r="DF4697"/>
      <c r="DG4697"/>
      <c r="DH4697"/>
      <c r="DI4697"/>
      <c r="DJ4697"/>
      <c r="DK4697"/>
      <c r="DL4697"/>
      <c r="DM4697"/>
      <c r="DN4697"/>
      <c r="DO4697"/>
      <c r="DP4697"/>
      <c r="DQ4697"/>
      <c r="DR4697"/>
      <c r="DS4697"/>
      <c r="DT4697"/>
      <c r="DU4697"/>
      <c r="DV4697"/>
      <c r="DW4697"/>
      <c r="DX4697"/>
      <c r="DY4697"/>
      <c r="DZ4697"/>
      <c r="EA4697"/>
      <c r="EB4697"/>
      <c r="EC4697"/>
      <c r="ED4697"/>
      <c r="EE4697"/>
      <c r="EF4697"/>
      <c r="EG4697"/>
      <c r="EH4697"/>
      <c r="EI4697"/>
      <c r="EJ4697"/>
      <c r="EK4697"/>
      <c r="EL4697"/>
      <c r="EM4697"/>
      <c r="EN4697"/>
      <c r="EO4697"/>
      <c r="EP4697"/>
      <c r="EQ4697"/>
      <c r="ER4697"/>
      <c r="ES4697"/>
      <c r="ET4697"/>
      <c r="EU4697"/>
      <c r="EV4697"/>
      <c r="EW4697"/>
      <c r="EX4697"/>
      <c r="EY4697"/>
      <c r="EZ4697"/>
      <c r="FA4697"/>
      <c r="FB4697"/>
      <c r="FC4697"/>
      <c r="FD4697"/>
      <c r="FE4697"/>
      <c r="FF4697"/>
      <c r="FG4697"/>
      <c r="FH4697"/>
      <c r="FI4697"/>
      <c r="FJ4697"/>
      <c r="FK4697"/>
      <c r="FL4697"/>
      <c r="FM4697"/>
      <c r="FN4697"/>
      <c r="FO4697"/>
      <c r="FP4697"/>
      <c r="FQ4697"/>
      <c r="FR4697"/>
      <c r="FS4697"/>
      <c r="FT4697"/>
      <c r="FU4697"/>
      <c r="FV4697"/>
      <c r="FW4697"/>
      <c r="FX4697"/>
      <c r="FY4697"/>
      <c r="FZ4697"/>
      <c r="GA4697"/>
      <c r="GB4697"/>
      <c r="GC4697"/>
      <c r="GD4697"/>
      <c r="GE4697"/>
      <c r="GF4697"/>
      <c r="GG4697"/>
      <c r="GH4697"/>
      <c r="GI4697"/>
      <c r="GJ4697"/>
      <c r="GK4697"/>
      <c r="GL4697"/>
      <c r="GM4697"/>
      <c r="GN4697"/>
      <c r="GO4697"/>
      <c r="GP4697"/>
      <c r="GQ4697"/>
      <c r="GR4697"/>
      <c r="GS4697"/>
      <c r="GT4697"/>
      <c r="GU4697"/>
      <c r="GV4697"/>
      <c r="GW4697"/>
      <c r="GX4697"/>
      <c r="GY4697"/>
      <c r="GZ4697"/>
      <c r="HA4697"/>
      <c r="HB4697"/>
      <c r="HC4697"/>
      <c r="HD4697"/>
      <c r="HE4697"/>
      <c r="HF4697"/>
      <c r="HG4697"/>
      <c r="HH4697"/>
      <c r="HI4697"/>
      <c r="HJ4697"/>
      <c r="HK4697"/>
      <c r="HL4697"/>
      <c r="HM4697"/>
      <c r="HN4697"/>
      <c r="HO4697"/>
      <c r="HP4697"/>
      <c r="HQ4697"/>
      <c r="HR4697"/>
      <c r="HS4697"/>
      <c r="HT4697"/>
      <c r="HU4697"/>
      <c r="HV4697"/>
      <c r="HW4697"/>
      <c r="HX4697"/>
      <c r="HY4697"/>
      <c r="HZ4697"/>
      <c r="IA4697"/>
      <c r="IB4697"/>
      <c r="IC4697"/>
      <c r="ID4697"/>
      <c r="IE4697"/>
      <c r="IF4697"/>
      <c r="IG4697"/>
      <c r="IH4697"/>
      <c r="II4697"/>
      <c r="IJ4697"/>
      <c r="IK4697"/>
      <c r="IL4697"/>
      <c r="IM4697"/>
      <c r="IN4697"/>
      <c r="IO4697"/>
      <c r="IP4697"/>
      <c r="IQ4697"/>
      <c r="IR4697"/>
      <c r="IS4697"/>
      <c r="IT4697"/>
      <c r="IU4697"/>
      <c r="IV4697"/>
    </row>
    <row r="4698" spans="1:256" ht="12.5">
      <c r="A4698"/>
      <c r="B4698" s="65">
        <v>1</v>
      </c>
      <c r="C4698" s="66">
        <f>IF(E4698="A",1,IF(E4698="B",1,0))</f>
        <v>1</v>
      </c>
      <c r="D4698" s="77" t="s">
        <v>90</v>
      </c>
      <c r="E4698" s="76" t="s">
        <v>87</v>
      </c>
      <c r="F4698" s="76" t="s">
        <v>68</v>
      </c>
      <c r="G4698" s="78"/>
      <c r="H4698" s="96" t="s">
        <v>90</v>
      </c>
      <c r="I4698" s="107" t="s">
        <v>1095</v>
      </c>
      <c r="J4698" s="81" t="s">
        <v>14</v>
      </c>
      <c r="K4698" s="72"/>
      <c r="L4698" s="72"/>
      <c r="M4698" s="72"/>
      <c r="N4698" s="72"/>
      <c r="O4698" s="72"/>
      <c r="P4698" s="72"/>
      <c r="Q4698" s="833"/>
      <c r="R4698" s="102"/>
      <c r="S4698" s="73"/>
      <c r="T4698" s="102"/>
      <c r="U4698" s="103"/>
      <c r="V4698" s="104"/>
    </row>
    <row r="4699" spans="1:256" ht="12.5">
      <c r="A4699" s="308"/>
      <c r="B4699" s="124">
        <v>1</v>
      </c>
      <c r="C4699" s="66">
        <f>IF(E4699="A",4,IF(E4699="B",3,IF(E4699="C",2,IF(E4699="D",1,0))))</f>
        <v>3</v>
      </c>
      <c r="D4699" s="77" t="s">
        <v>90</v>
      </c>
      <c r="E4699" s="76" t="s">
        <v>87</v>
      </c>
      <c r="F4699" s="99" t="s">
        <v>70</v>
      </c>
      <c r="G4699" s="78"/>
      <c r="H4699" s="96" t="s">
        <v>94</v>
      </c>
      <c r="I4699" s="107" t="s">
        <v>5021</v>
      </c>
      <c r="J4699" s="81" t="s">
        <v>616</v>
      </c>
      <c r="K4699" s="72"/>
      <c r="L4699" s="72"/>
      <c r="M4699" s="72"/>
      <c r="N4699" s="72"/>
      <c r="O4699" s="72"/>
      <c r="P4699" s="72"/>
      <c r="Q4699" s="833"/>
      <c r="R4699" s="102"/>
      <c r="S4699" s="73"/>
      <c r="T4699" s="102"/>
      <c r="U4699" s="103"/>
      <c r="V4699" s="104"/>
      <c r="W4699"/>
      <c r="X4699"/>
      <c r="Y4699"/>
      <c r="Z4699"/>
      <c r="AA4699"/>
      <c r="AB4699"/>
      <c r="AC4699"/>
      <c r="AD4699"/>
      <c r="AE4699"/>
      <c r="AF4699"/>
      <c r="AG4699"/>
      <c r="AH4699"/>
      <c r="AI4699"/>
      <c r="AJ4699"/>
      <c r="AK4699"/>
      <c r="AL4699"/>
      <c r="AM4699"/>
      <c r="AN4699"/>
      <c r="AO4699"/>
      <c r="AP4699"/>
      <c r="AQ4699"/>
      <c r="AR4699"/>
      <c r="AS4699"/>
      <c r="AT4699"/>
      <c r="AU4699"/>
      <c r="AV4699"/>
      <c r="AW4699"/>
      <c r="AX4699"/>
      <c r="AY4699"/>
      <c r="AZ4699"/>
      <c r="BA4699"/>
      <c r="BB4699"/>
      <c r="BC4699"/>
      <c r="BD4699"/>
      <c r="BE4699"/>
      <c r="BF4699"/>
      <c r="BG4699"/>
      <c r="BH4699"/>
      <c r="BI4699"/>
      <c r="BJ4699"/>
      <c r="BK4699"/>
      <c r="BL4699"/>
      <c r="BM4699"/>
      <c r="BN4699"/>
      <c r="BO4699"/>
      <c r="BP4699"/>
      <c r="BQ4699"/>
      <c r="BR4699"/>
      <c r="BS4699"/>
      <c r="BT4699"/>
      <c r="BU4699"/>
      <c r="BV4699"/>
      <c r="BW4699"/>
      <c r="BX4699"/>
      <c r="BY4699"/>
      <c r="BZ4699"/>
      <c r="CA4699"/>
      <c r="CB4699"/>
      <c r="CC4699"/>
      <c r="CD4699"/>
      <c r="CE4699"/>
      <c r="CF4699"/>
      <c r="CG4699"/>
      <c r="CH4699"/>
      <c r="CI4699"/>
      <c r="CJ4699"/>
      <c r="CK4699"/>
      <c r="CL4699"/>
      <c r="CM4699"/>
      <c r="CN4699"/>
      <c r="CO4699"/>
      <c r="CP4699"/>
      <c r="CQ4699"/>
      <c r="CR4699"/>
      <c r="CS4699"/>
      <c r="CT4699"/>
      <c r="CU4699"/>
      <c r="CV4699"/>
      <c r="CW4699"/>
      <c r="CX4699"/>
      <c r="CY4699"/>
      <c r="CZ4699"/>
      <c r="DA4699"/>
      <c r="DB4699"/>
      <c r="DC4699"/>
      <c r="DD4699"/>
      <c r="DE4699"/>
      <c r="DF4699"/>
      <c r="DG4699"/>
      <c r="DH4699"/>
      <c r="DI4699"/>
      <c r="DJ4699"/>
      <c r="DK4699"/>
      <c r="DL4699"/>
      <c r="DM4699"/>
      <c r="DN4699"/>
      <c r="DO4699"/>
      <c r="DP4699"/>
      <c r="DQ4699"/>
      <c r="DR4699"/>
      <c r="DS4699"/>
      <c r="DT4699"/>
      <c r="DU4699"/>
      <c r="DV4699"/>
      <c r="DW4699"/>
      <c r="DX4699"/>
      <c r="DY4699"/>
      <c r="DZ4699"/>
      <c r="EA4699"/>
      <c r="EB4699"/>
      <c r="EC4699"/>
      <c r="ED4699"/>
      <c r="EE4699"/>
      <c r="EF4699"/>
      <c r="EG4699"/>
      <c r="EH4699"/>
      <c r="EI4699"/>
      <c r="EJ4699"/>
      <c r="EK4699"/>
      <c r="EL4699"/>
      <c r="EM4699"/>
      <c r="EN4699"/>
      <c r="EO4699"/>
      <c r="EP4699"/>
      <c r="EQ4699"/>
      <c r="ER4699"/>
      <c r="ES4699"/>
      <c r="ET4699"/>
      <c r="EU4699"/>
      <c r="EV4699"/>
      <c r="EW4699"/>
      <c r="EX4699"/>
      <c r="EY4699"/>
      <c r="EZ4699"/>
      <c r="FA4699"/>
      <c r="FB4699"/>
      <c r="FC4699"/>
      <c r="FD4699"/>
      <c r="FE4699"/>
      <c r="FF4699"/>
      <c r="FG4699"/>
      <c r="FH4699"/>
      <c r="FI4699"/>
      <c r="FJ4699"/>
      <c r="FK4699"/>
      <c r="FL4699"/>
      <c r="FM4699"/>
      <c r="FN4699"/>
      <c r="FO4699"/>
      <c r="FP4699"/>
      <c r="FQ4699"/>
      <c r="FR4699"/>
      <c r="FS4699"/>
      <c r="FT4699"/>
      <c r="FU4699"/>
      <c r="FV4699"/>
      <c r="FW4699"/>
      <c r="FX4699"/>
      <c r="FY4699"/>
      <c r="FZ4699"/>
      <c r="GA4699"/>
      <c r="GB4699"/>
      <c r="GC4699"/>
      <c r="GD4699"/>
      <c r="GE4699"/>
      <c r="GF4699"/>
      <c r="GG4699"/>
      <c r="GH4699"/>
      <c r="GI4699"/>
      <c r="GJ4699"/>
      <c r="GK4699"/>
      <c r="GL4699"/>
      <c r="GM4699"/>
      <c r="GN4699"/>
      <c r="GO4699"/>
      <c r="GP4699"/>
      <c r="GQ4699"/>
      <c r="GR4699"/>
      <c r="GS4699"/>
      <c r="GT4699"/>
      <c r="GU4699"/>
      <c r="GV4699"/>
      <c r="GW4699"/>
      <c r="GX4699"/>
      <c r="GY4699"/>
      <c r="GZ4699"/>
      <c r="HA4699"/>
      <c r="HB4699"/>
      <c r="HC4699"/>
      <c r="HD4699"/>
      <c r="HE4699"/>
      <c r="HF4699"/>
      <c r="HG4699"/>
      <c r="HH4699"/>
      <c r="HI4699"/>
      <c r="HJ4699"/>
      <c r="HK4699"/>
      <c r="HL4699"/>
      <c r="HM4699"/>
      <c r="HN4699"/>
      <c r="HO4699"/>
      <c r="HP4699"/>
      <c r="HQ4699"/>
      <c r="HR4699"/>
      <c r="HS4699"/>
      <c r="HT4699"/>
      <c r="HU4699"/>
      <c r="HV4699"/>
      <c r="HW4699"/>
      <c r="HX4699"/>
      <c r="HY4699"/>
      <c r="HZ4699"/>
      <c r="IA4699"/>
      <c r="IB4699"/>
      <c r="IC4699"/>
      <c r="ID4699"/>
      <c r="IE4699"/>
      <c r="IF4699"/>
      <c r="IG4699"/>
      <c r="IH4699"/>
      <c r="II4699"/>
      <c r="IJ4699"/>
      <c r="IK4699"/>
      <c r="IL4699"/>
      <c r="IM4699"/>
      <c r="IN4699"/>
      <c r="IO4699"/>
      <c r="IP4699"/>
      <c r="IQ4699"/>
      <c r="IR4699"/>
      <c r="IS4699"/>
      <c r="IT4699"/>
      <c r="IU4699"/>
      <c r="IV4699"/>
    </row>
    <row r="4700" spans="1:256" ht="12.5">
      <c r="A4700" s="308"/>
      <c r="B4700" s="65">
        <v>1</v>
      </c>
      <c r="C4700" s="66">
        <f>IF(E4700="A",4,IF(E4700="B",3,IF(E4700="C",2,IF(E4700="D",1,0))))</f>
        <v>2</v>
      </c>
      <c r="D4700" s="77" t="s">
        <v>90</v>
      </c>
      <c r="E4700" s="77" t="s">
        <v>90</v>
      </c>
      <c r="F4700" s="76" t="s">
        <v>68</v>
      </c>
      <c r="G4700" s="78"/>
      <c r="H4700" s="96" t="s">
        <v>94</v>
      </c>
      <c r="I4700" s="107" t="s">
        <v>5022</v>
      </c>
      <c r="J4700" s="81"/>
      <c r="K4700" s="72"/>
      <c r="L4700" s="72"/>
      <c r="M4700" s="72"/>
      <c r="N4700" s="72"/>
      <c r="O4700" s="72"/>
      <c r="P4700" s="72"/>
      <c r="Q4700" s="833"/>
      <c r="R4700" s="102"/>
      <c r="S4700" s="73"/>
      <c r="T4700" s="102"/>
      <c r="U4700" s="103"/>
      <c r="V4700" s="104"/>
      <c r="W4700"/>
      <c r="X4700"/>
      <c r="Y4700"/>
      <c r="Z4700"/>
      <c r="AA4700"/>
      <c r="AB4700"/>
      <c r="AC4700"/>
      <c r="AD4700"/>
      <c r="AE4700"/>
      <c r="AF4700"/>
      <c r="AG4700"/>
      <c r="AH4700"/>
      <c r="AI4700"/>
      <c r="AJ4700"/>
      <c r="AK4700"/>
      <c r="AL4700"/>
      <c r="AM4700"/>
      <c r="AN4700"/>
      <c r="AO4700"/>
      <c r="AP4700"/>
      <c r="AQ4700"/>
      <c r="AR4700"/>
      <c r="AS4700"/>
      <c r="AT4700"/>
      <c r="AU4700"/>
      <c r="AV4700"/>
      <c r="AW4700"/>
      <c r="AX4700"/>
      <c r="AY4700"/>
      <c r="AZ4700"/>
      <c r="BA4700"/>
      <c r="BB4700"/>
      <c r="BC4700"/>
      <c r="BD4700"/>
      <c r="BE4700"/>
      <c r="BF4700"/>
      <c r="BG4700"/>
      <c r="BH4700"/>
      <c r="BI4700"/>
      <c r="BJ4700"/>
      <c r="BK4700"/>
      <c r="BL4700"/>
      <c r="BM4700"/>
      <c r="BN4700"/>
      <c r="BO4700"/>
      <c r="BP4700"/>
      <c r="BQ4700"/>
      <c r="BR4700"/>
      <c r="BS4700"/>
      <c r="BT4700"/>
      <c r="BU4700"/>
      <c r="BV4700"/>
      <c r="BW4700"/>
      <c r="BX4700"/>
      <c r="BY4700"/>
      <c r="BZ4700"/>
      <c r="CA4700"/>
      <c r="CB4700"/>
      <c r="CC4700"/>
      <c r="CD4700"/>
      <c r="CE4700"/>
      <c r="CF4700"/>
      <c r="CG4700"/>
      <c r="CH4700"/>
      <c r="CI4700"/>
      <c r="CJ4700"/>
      <c r="CK4700"/>
      <c r="CL4700"/>
      <c r="CM4700"/>
      <c r="CN4700"/>
      <c r="CO4700"/>
      <c r="CP4700"/>
      <c r="CQ4700"/>
      <c r="CR4700"/>
      <c r="CS4700"/>
      <c r="CT4700"/>
      <c r="CU4700"/>
      <c r="CV4700"/>
      <c r="CW4700"/>
      <c r="CX4700"/>
      <c r="CY4700"/>
      <c r="CZ4700"/>
      <c r="DA4700"/>
      <c r="DB4700"/>
      <c r="DC4700"/>
      <c r="DD4700"/>
      <c r="DE4700"/>
      <c r="DF4700"/>
      <c r="DG4700"/>
      <c r="DH4700"/>
      <c r="DI4700"/>
      <c r="DJ4700"/>
      <c r="DK4700"/>
      <c r="DL4700"/>
      <c r="DM4700"/>
      <c r="DN4700"/>
      <c r="DO4700"/>
      <c r="DP4700"/>
      <c r="DQ4700"/>
      <c r="DR4700"/>
      <c r="DS4700"/>
      <c r="DT4700"/>
      <c r="DU4700"/>
      <c r="DV4700"/>
      <c r="DW4700"/>
      <c r="DX4700"/>
      <c r="DY4700"/>
      <c r="DZ4700"/>
      <c r="EA4700"/>
      <c r="EB4700"/>
      <c r="EC4700"/>
      <c r="ED4700"/>
      <c r="EE4700"/>
      <c r="EF4700"/>
      <c r="EG4700"/>
      <c r="EH4700"/>
      <c r="EI4700"/>
      <c r="EJ4700"/>
      <c r="EK4700"/>
      <c r="EL4700"/>
      <c r="EM4700"/>
      <c r="EN4700"/>
      <c r="EO4700"/>
      <c r="EP4700"/>
      <c r="EQ4700"/>
      <c r="ER4700"/>
      <c r="ES4700"/>
      <c r="ET4700"/>
      <c r="EU4700"/>
      <c r="EV4700"/>
      <c r="EW4700"/>
      <c r="EX4700"/>
      <c r="EY4700"/>
      <c r="EZ4700"/>
      <c r="FA4700"/>
      <c r="FB4700"/>
      <c r="FC4700"/>
      <c r="FD4700"/>
      <c r="FE4700"/>
      <c r="FF4700"/>
      <c r="FG4700"/>
      <c r="FH4700"/>
      <c r="FI4700"/>
      <c r="FJ4700"/>
      <c r="FK4700"/>
      <c r="FL4700"/>
      <c r="FM4700"/>
      <c r="FN4700"/>
      <c r="FO4700"/>
      <c r="FP4700"/>
      <c r="FQ4700"/>
      <c r="FR4700"/>
      <c r="FS4700"/>
      <c r="FT4700"/>
      <c r="FU4700"/>
      <c r="FV4700"/>
      <c r="FW4700"/>
      <c r="FX4700"/>
      <c r="FY4700"/>
      <c r="FZ4700"/>
      <c r="GA4700"/>
      <c r="GB4700"/>
      <c r="GC4700"/>
      <c r="GD4700"/>
      <c r="GE4700"/>
      <c r="GF4700"/>
      <c r="GG4700"/>
      <c r="GH4700"/>
      <c r="GI4700"/>
      <c r="GJ4700"/>
      <c r="GK4700"/>
      <c r="GL4700"/>
      <c r="GM4700"/>
      <c r="GN4700"/>
      <c r="GO4700"/>
      <c r="GP4700"/>
      <c r="GQ4700"/>
      <c r="GR4700"/>
      <c r="GS4700"/>
      <c r="GT4700"/>
      <c r="GU4700"/>
      <c r="GV4700"/>
      <c r="GW4700"/>
      <c r="GX4700"/>
      <c r="GY4700"/>
      <c r="GZ4700"/>
      <c r="HA4700"/>
      <c r="HB4700"/>
      <c r="HC4700"/>
      <c r="HD4700"/>
      <c r="HE4700"/>
      <c r="HF4700"/>
      <c r="HG4700"/>
      <c r="HH4700"/>
      <c r="HI4700"/>
      <c r="HJ4700"/>
      <c r="HK4700"/>
      <c r="HL4700"/>
      <c r="HM4700"/>
      <c r="HN4700"/>
      <c r="HO4700"/>
      <c r="HP4700"/>
      <c r="HQ4700"/>
      <c r="HR4700"/>
      <c r="HS4700"/>
      <c r="HT4700"/>
      <c r="HU4700"/>
      <c r="HV4700"/>
      <c r="HW4700"/>
      <c r="HX4700"/>
      <c r="HY4700"/>
      <c r="HZ4700"/>
      <c r="IA4700"/>
      <c r="IB4700"/>
      <c r="IC4700"/>
      <c r="ID4700"/>
      <c r="IE4700"/>
      <c r="IF4700"/>
      <c r="IG4700"/>
      <c r="IH4700"/>
      <c r="II4700"/>
      <c r="IJ4700"/>
      <c r="IK4700"/>
      <c r="IL4700"/>
      <c r="IM4700"/>
      <c r="IN4700"/>
      <c r="IO4700"/>
      <c r="IP4700"/>
      <c r="IQ4700"/>
      <c r="IR4700"/>
      <c r="IS4700"/>
      <c r="IT4700"/>
      <c r="IU4700"/>
      <c r="IV4700"/>
    </row>
    <row r="4701" spans="1:256" ht="12.5">
      <c r="A4701" s="308"/>
      <c r="B4701" s="124">
        <v>1</v>
      </c>
      <c r="C4701" s="66">
        <v>4</v>
      </c>
      <c r="D4701" s="99" t="s">
        <v>70</v>
      </c>
      <c r="E4701" s="76" t="s">
        <v>68</v>
      </c>
      <c r="F4701" s="76" t="s">
        <v>68</v>
      </c>
      <c r="G4701" s="78"/>
      <c r="H4701" s="96" t="s">
        <v>215</v>
      </c>
      <c r="I4701" s="107" t="s">
        <v>216</v>
      </c>
      <c r="J4701" s="81" t="s">
        <v>6111</v>
      </c>
      <c r="K4701" s="72"/>
      <c r="L4701" s="72"/>
      <c r="M4701" s="72"/>
      <c r="N4701" s="72"/>
      <c r="O4701" s="72"/>
      <c r="P4701" s="72"/>
      <c r="Q4701" s="833"/>
      <c r="R4701" s="102"/>
      <c r="S4701" s="73"/>
      <c r="T4701" s="102"/>
      <c r="U4701" s="103"/>
      <c r="V4701" s="104"/>
      <c r="W4701"/>
      <c r="X4701"/>
      <c r="Y4701"/>
      <c r="Z4701"/>
      <c r="AA4701"/>
      <c r="AB4701"/>
      <c r="AC4701"/>
      <c r="AD4701"/>
      <c r="AE4701"/>
      <c r="AF4701"/>
      <c r="AG4701"/>
      <c r="AH4701"/>
      <c r="AI4701"/>
      <c r="AJ4701"/>
      <c r="AK4701"/>
      <c r="AL4701"/>
      <c r="AM4701"/>
      <c r="AN4701"/>
      <c r="AO4701"/>
      <c r="AP4701"/>
      <c r="AQ4701"/>
      <c r="AR4701"/>
      <c r="AS4701"/>
      <c r="AT4701"/>
      <c r="AU4701"/>
      <c r="AV4701"/>
      <c r="AW4701"/>
      <c r="AX4701"/>
      <c r="AY4701"/>
      <c r="AZ4701"/>
      <c r="BA4701"/>
      <c r="BB4701"/>
      <c r="BC4701"/>
      <c r="BD4701"/>
      <c r="BE4701"/>
      <c r="BF4701"/>
      <c r="BG4701"/>
      <c r="BH4701"/>
      <c r="BI4701"/>
      <c r="BJ4701"/>
      <c r="BK4701"/>
      <c r="BL4701"/>
      <c r="BM4701"/>
      <c r="BN4701"/>
      <c r="BO4701"/>
      <c r="BP4701"/>
      <c r="BQ4701"/>
      <c r="BR4701"/>
      <c r="BS4701"/>
      <c r="BT4701"/>
      <c r="BU4701"/>
      <c r="BV4701"/>
      <c r="BW4701"/>
      <c r="BX4701"/>
      <c r="BY4701"/>
      <c r="BZ4701"/>
      <c r="CA4701"/>
      <c r="CB4701"/>
      <c r="CC4701"/>
      <c r="CD4701"/>
      <c r="CE4701"/>
      <c r="CF4701"/>
      <c r="CG4701"/>
      <c r="CH4701"/>
      <c r="CI4701"/>
      <c r="CJ4701"/>
      <c r="CK4701"/>
      <c r="CL4701"/>
      <c r="CM4701"/>
      <c r="CN4701"/>
      <c r="CO4701"/>
      <c r="CP4701"/>
      <c r="CQ4701"/>
      <c r="CR4701"/>
      <c r="CS4701"/>
      <c r="CT4701"/>
      <c r="CU4701"/>
      <c r="CV4701"/>
      <c r="CW4701"/>
      <c r="CX4701"/>
      <c r="CY4701"/>
      <c r="CZ4701"/>
      <c r="DA4701"/>
      <c r="DB4701"/>
      <c r="DC4701"/>
      <c r="DD4701"/>
      <c r="DE4701"/>
      <c r="DF4701"/>
      <c r="DG4701"/>
      <c r="DH4701"/>
      <c r="DI4701"/>
      <c r="DJ4701"/>
      <c r="DK4701"/>
      <c r="DL4701"/>
      <c r="DM4701"/>
      <c r="DN4701"/>
      <c r="DO4701"/>
      <c r="DP4701"/>
      <c r="DQ4701"/>
      <c r="DR4701"/>
      <c r="DS4701"/>
      <c r="DT4701"/>
      <c r="DU4701"/>
      <c r="DV4701"/>
      <c r="DW4701"/>
      <c r="DX4701"/>
      <c r="DY4701"/>
      <c r="DZ4701"/>
      <c r="EA4701"/>
      <c r="EB4701"/>
      <c r="EC4701"/>
      <c r="ED4701"/>
      <c r="EE4701"/>
      <c r="EF4701"/>
      <c r="EG4701"/>
      <c r="EH4701"/>
      <c r="EI4701"/>
      <c r="EJ4701"/>
      <c r="EK4701"/>
      <c r="EL4701"/>
      <c r="EM4701"/>
      <c r="EN4701"/>
      <c r="EO4701"/>
      <c r="EP4701"/>
      <c r="EQ4701"/>
      <c r="ER4701"/>
      <c r="ES4701"/>
      <c r="ET4701"/>
      <c r="EU4701"/>
      <c r="EV4701"/>
      <c r="EW4701"/>
      <c r="EX4701"/>
      <c r="EY4701"/>
      <c r="EZ4701"/>
      <c r="FA4701"/>
      <c r="FB4701"/>
      <c r="FC4701"/>
      <c r="FD4701"/>
      <c r="FE4701"/>
      <c r="FF4701"/>
      <c r="FG4701"/>
      <c r="FH4701"/>
      <c r="FI4701"/>
      <c r="FJ4701"/>
      <c r="FK4701"/>
      <c r="FL4701"/>
      <c r="FM4701"/>
      <c r="FN4701"/>
      <c r="FO4701"/>
      <c r="FP4701"/>
      <c r="FQ4701"/>
      <c r="FR4701"/>
      <c r="FS4701"/>
      <c r="FT4701"/>
      <c r="FU4701"/>
      <c r="FV4701"/>
      <c r="FW4701"/>
      <c r="FX4701"/>
      <c r="FY4701"/>
      <c r="FZ4701"/>
      <c r="GA4701"/>
      <c r="GB4701"/>
      <c r="GC4701"/>
      <c r="GD4701"/>
      <c r="GE4701"/>
      <c r="GF4701"/>
      <c r="GG4701"/>
      <c r="GH4701"/>
      <c r="GI4701"/>
      <c r="GJ4701"/>
      <c r="GK4701"/>
      <c r="GL4701"/>
      <c r="GM4701"/>
      <c r="GN4701"/>
      <c r="GO4701"/>
      <c r="GP4701"/>
      <c r="GQ4701"/>
      <c r="GR4701"/>
      <c r="GS4701"/>
      <c r="GT4701"/>
      <c r="GU4701"/>
      <c r="GV4701"/>
      <c r="GW4701"/>
      <c r="GX4701"/>
      <c r="GY4701"/>
      <c r="GZ4701"/>
      <c r="HA4701"/>
      <c r="HB4701"/>
      <c r="HC4701"/>
      <c r="HD4701"/>
      <c r="HE4701"/>
      <c r="HF4701"/>
      <c r="HG4701"/>
      <c r="HH4701"/>
      <c r="HI4701"/>
      <c r="HJ4701"/>
      <c r="HK4701"/>
      <c r="HL4701"/>
      <c r="HM4701"/>
      <c r="HN4701"/>
      <c r="HO4701"/>
      <c r="HP4701"/>
      <c r="HQ4701"/>
      <c r="HR4701"/>
      <c r="HS4701"/>
      <c r="HT4701"/>
      <c r="HU4701"/>
      <c r="HV4701"/>
      <c r="HW4701"/>
      <c r="HX4701"/>
      <c r="HY4701"/>
      <c r="HZ4701"/>
      <c r="IA4701"/>
      <c r="IB4701"/>
      <c r="IC4701"/>
      <c r="ID4701"/>
      <c r="IE4701"/>
      <c r="IF4701"/>
      <c r="IG4701"/>
      <c r="IH4701"/>
      <c r="II4701"/>
      <c r="IJ4701"/>
      <c r="IK4701"/>
      <c r="IL4701"/>
      <c r="IM4701"/>
      <c r="IN4701"/>
      <c r="IO4701"/>
      <c r="IP4701"/>
      <c r="IQ4701"/>
      <c r="IR4701"/>
      <c r="IS4701"/>
      <c r="IT4701"/>
      <c r="IU4701"/>
      <c r="IV4701"/>
    </row>
    <row r="4702" spans="1:256" ht="12.5">
      <c r="A4702" s="308"/>
      <c r="B4702" s="65">
        <v>1</v>
      </c>
      <c r="C4702" s="66">
        <f>IF(E4702="A",4,IF(E4702="B",3,IF(E4702="C",2,IF(E4702="D",1,0))))</f>
        <v>3</v>
      </c>
      <c r="D4702" s="76" t="s">
        <v>87</v>
      </c>
      <c r="E4702" s="76" t="s">
        <v>87</v>
      </c>
      <c r="F4702" s="76" t="s">
        <v>87</v>
      </c>
      <c r="G4702" s="78"/>
      <c r="H4702" s="96" t="s">
        <v>122</v>
      </c>
      <c r="I4702" s="107" t="s">
        <v>5023</v>
      </c>
      <c r="J4702" s="81" t="s">
        <v>7</v>
      </c>
      <c r="K4702" s="72"/>
      <c r="L4702" s="72"/>
      <c r="M4702" s="72"/>
      <c r="N4702" s="72"/>
      <c r="O4702" s="72"/>
      <c r="P4702" s="72"/>
      <c r="Q4702" s="833"/>
      <c r="R4702" s="102"/>
      <c r="S4702" s="73"/>
      <c r="T4702" s="102"/>
      <c r="U4702" s="103"/>
      <c r="V4702" s="104"/>
      <c r="W4702"/>
      <c r="X4702"/>
      <c r="Y4702"/>
      <c r="Z4702"/>
      <c r="AA4702"/>
      <c r="AB4702"/>
      <c r="AC4702"/>
      <c r="AD4702"/>
      <c r="AE4702"/>
      <c r="AF4702"/>
      <c r="AG4702"/>
      <c r="AH4702"/>
      <c r="AI4702"/>
      <c r="AJ4702"/>
      <c r="AK4702"/>
      <c r="AL4702"/>
      <c r="AM4702"/>
      <c r="AN4702"/>
      <c r="AO4702"/>
      <c r="AP4702"/>
      <c r="AQ4702"/>
      <c r="AR4702"/>
      <c r="AS4702"/>
      <c r="AT4702"/>
      <c r="AU4702"/>
      <c r="AV4702"/>
      <c r="AW4702"/>
      <c r="AX4702"/>
      <c r="AY4702"/>
      <c r="AZ4702"/>
      <c r="BA4702"/>
      <c r="BB4702"/>
      <c r="BC4702"/>
      <c r="BD4702"/>
      <c r="BE4702"/>
      <c r="BF4702"/>
      <c r="BG4702"/>
      <c r="BH4702"/>
      <c r="BI4702"/>
      <c r="BJ4702"/>
      <c r="BK4702"/>
      <c r="BL4702"/>
      <c r="BM4702"/>
      <c r="BN4702"/>
      <c r="BO4702"/>
      <c r="BP4702"/>
      <c r="BQ4702"/>
      <c r="BR4702"/>
      <c r="BS4702"/>
      <c r="BT4702"/>
      <c r="BU4702"/>
      <c r="BV4702"/>
      <c r="BW4702"/>
      <c r="BX4702"/>
      <c r="BY4702"/>
      <c r="BZ4702"/>
      <c r="CA4702"/>
      <c r="CB4702"/>
      <c r="CC4702"/>
      <c r="CD4702"/>
      <c r="CE4702"/>
      <c r="CF4702"/>
      <c r="CG4702"/>
      <c r="CH4702"/>
      <c r="CI4702"/>
      <c r="CJ4702"/>
      <c r="CK4702"/>
      <c r="CL4702"/>
      <c r="CM4702"/>
      <c r="CN4702"/>
      <c r="CO4702"/>
      <c r="CP4702"/>
      <c r="CQ4702"/>
      <c r="CR4702"/>
      <c r="CS4702"/>
      <c r="CT4702"/>
      <c r="CU4702"/>
      <c r="CV4702"/>
      <c r="CW4702"/>
      <c r="CX4702"/>
      <c r="CY4702"/>
      <c r="CZ4702"/>
      <c r="DA4702"/>
      <c r="DB4702"/>
      <c r="DC4702"/>
      <c r="DD4702"/>
      <c r="DE4702"/>
      <c r="DF4702"/>
      <c r="DG4702"/>
      <c r="DH4702"/>
      <c r="DI4702"/>
      <c r="DJ4702"/>
      <c r="DK4702"/>
      <c r="DL4702"/>
      <c r="DM4702"/>
      <c r="DN4702"/>
      <c r="DO4702"/>
      <c r="DP4702"/>
      <c r="DQ4702"/>
      <c r="DR4702"/>
      <c r="DS4702"/>
      <c r="DT4702"/>
      <c r="DU4702"/>
      <c r="DV4702"/>
      <c r="DW4702"/>
      <c r="DX4702"/>
      <c r="DY4702"/>
      <c r="DZ4702"/>
      <c r="EA4702"/>
      <c r="EB4702"/>
      <c r="EC4702"/>
      <c r="ED4702"/>
      <c r="EE4702"/>
      <c r="EF4702"/>
      <c r="EG4702"/>
      <c r="EH4702"/>
      <c r="EI4702"/>
      <c r="EJ4702"/>
      <c r="EK4702"/>
      <c r="EL4702"/>
      <c r="EM4702"/>
      <c r="EN4702"/>
      <c r="EO4702"/>
      <c r="EP4702"/>
      <c r="EQ4702"/>
      <c r="ER4702"/>
      <c r="ES4702"/>
      <c r="ET4702"/>
      <c r="EU4702"/>
      <c r="EV4702"/>
      <c r="EW4702"/>
      <c r="EX4702"/>
      <c r="EY4702"/>
      <c r="EZ4702"/>
      <c r="FA4702"/>
      <c r="FB4702"/>
      <c r="FC4702"/>
      <c r="FD4702"/>
      <c r="FE4702"/>
      <c r="FF4702"/>
      <c r="FG4702"/>
      <c r="FH4702"/>
      <c r="FI4702"/>
      <c r="FJ4702"/>
      <c r="FK4702"/>
      <c r="FL4702"/>
      <c r="FM4702"/>
      <c r="FN4702"/>
      <c r="FO4702"/>
      <c r="FP4702"/>
      <c r="FQ4702"/>
      <c r="FR4702"/>
      <c r="FS4702"/>
      <c r="FT4702"/>
      <c r="FU4702"/>
      <c r="FV4702"/>
      <c r="FW4702"/>
      <c r="FX4702"/>
      <c r="FY4702"/>
      <c r="FZ4702"/>
      <c r="GA4702"/>
      <c r="GB4702"/>
      <c r="GC4702"/>
      <c r="GD4702"/>
      <c r="GE4702"/>
      <c r="GF4702"/>
      <c r="GG4702"/>
      <c r="GH4702"/>
      <c r="GI4702"/>
      <c r="GJ4702"/>
      <c r="GK4702"/>
      <c r="GL4702"/>
      <c r="GM4702"/>
      <c r="GN4702"/>
      <c r="GO4702"/>
      <c r="GP4702"/>
      <c r="GQ4702"/>
      <c r="GR4702"/>
      <c r="GS4702"/>
      <c r="GT4702"/>
      <c r="GU4702"/>
      <c r="GV4702"/>
      <c r="GW4702"/>
      <c r="GX4702"/>
      <c r="GY4702"/>
      <c r="GZ4702"/>
      <c r="HA4702"/>
      <c r="HB4702"/>
      <c r="HC4702"/>
      <c r="HD4702"/>
      <c r="HE4702"/>
      <c r="HF4702"/>
      <c r="HG4702"/>
      <c r="HH4702"/>
      <c r="HI4702"/>
      <c r="HJ4702"/>
      <c r="HK4702"/>
      <c r="HL4702"/>
      <c r="HM4702"/>
      <c r="HN4702"/>
      <c r="HO4702"/>
      <c r="HP4702"/>
      <c r="HQ4702"/>
      <c r="HR4702"/>
      <c r="HS4702"/>
      <c r="HT4702"/>
      <c r="HU4702"/>
      <c r="HV4702"/>
      <c r="HW4702"/>
      <c r="HX4702"/>
      <c r="HY4702"/>
      <c r="HZ4702"/>
      <c r="IA4702"/>
      <c r="IB4702"/>
      <c r="IC4702"/>
      <c r="ID4702"/>
      <c r="IE4702"/>
      <c r="IF4702"/>
      <c r="IG4702"/>
      <c r="IH4702"/>
      <c r="II4702"/>
      <c r="IJ4702"/>
      <c r="IK4702"/>
      <c r="IL4702"/>
      <c r="IM4702"/>
      <c r="IN4702"/>
      <c r="IO4702"/>
      <c r="IP4702"/>
      <c r="IQ4702"/>
      <c r="IR4702"/>
      <c r="IS4702"/>
      <c r="IT4702"/>
      <c r="IU4702"/>
      <c r="IV4702"/>
    </row>
    <row r="4703" spans="1:256" ht="12.5">
      <c r="B4703" s="65">
        <v>1</v>
      </c>
      <c r="C4703" s="66">
        <f>IF(E4703="A",4,IF(E4703="B",3,IF(E4703="C",2,IF(E4703="D",1,0))))</f>
        <v>2</v>
      </c>
      <c r="D4703" s="76" t="s">
        <v>68</v>
      </c>
      <c r="E4703" s="77" t="s">
        <v>90</v>
      </c>
      <c r="F4703" s="76" t="s">
        <v>68</v>
      </c>
      <c r="G4703" s="78"/>
      <c r="H4703" s="96" t="s">
        <v>362</v>
      </c>
      <c r="I4703" s="107" t="s">
        <v>363</v>
      </c>
      <c r="J4703" s="81" t="s">
        <v>14</v>
      </c>
      <c r="K4703" s="72"/>
      <c r="L4703" s="72"/>
      <c r="M4703" s="72"/>
      <c r="N4703" s="72"/>
      <c r="O4703" s="72"/>
      <c r="P4703" s="72"/>
      <c r="Q4703" s="833"/>
      <c r="R4703" s="102"/>
      <c r="S4703" s="73"/>
      <c r="T4703" s="102"/>
      <c r="U4703" s="103"/>
      <c r="V4703" s="104"/>
      <c r="W4703"/>
      <c r="X4703"/>
      <c r="Y4703"/>
      <c r="Z4703"/>
      <c r="AA4703"/>
      <c r="AB4703"/>
      <c r="AC4703"/>
      <c r="AD4703"/>
      <c r="AE4703"/>
      <c r="AF4703"/>
      <c r="AG4703"/>
      <c r="AH4703"/>
      <c r="AI4703"/>
      <c r="AJ4703"/>
      <c r="AK4703"/>
      <c r="AL4703"/>
      <c r="AM4703"/>
      <c r="AN4703"/>
      <c r="AO4703"/>
      <c r="AP4703"/>
      <c r="AQ4703"/>
      <c r="AR4703"/>
      <c r="AS4703"/>
      <c r="AT4703"/>
      <c r="AU4703"/>
      <c r="AV4703"/>
      <c r="AW4703"/>
      <c r="AX4703"/>
      <c r="AY4703"/>
      <c r="AZ4703"/>
      <c r="BA4703"/>
      <c r="BB4703"/>
      <c r="BC4703"/>
      <c r="BD4703"/>
      <c r="BE4703"/>
      <c r="BF4703"/>
      <c r="BG4703"/>
      <c r="BH4703"/>
      <c r="BI4703"/>
      <c r="BJ4703"/>
      <c r="BK4703"/>
      <c r="BL4703"/>
      <c r="BM4703"/>
      <c r="BN4703"/>
      <c r="BO4703"/>
      <c r="BP4703"/>
      <c r="BQ4703"/>
      <c r="BR4703"/>
      <c r="BS4703"/>
      <c r="BT4703"/>
      <c r="BU4703"/>
      <c r="BV4703"/>
      <c r="BW4703"/>
      <c r="BX4703"/>
      <c r="BY4703"/>
      <c r="BZ4703"/>
      <c r="CA4703"/>
      <c r="CB4703"/>
      <c r="CC4703"/>
      <c r="CD4703"/>
      <c r="CE4703"/>
      <c r="CF4703"/>
      <c r="CG4703"/>
      <c r="CH4703"/>
      <c r="CI4703"/>
      <c r="CJ4703"/>
      <c r="CK4703"/>
      <c r="CL4703"/>
      <c r="CM4703"/>
      <c r="CN4703"/>
      <c r="CO4703"/>
      <c r="CP4703"/>
      <c r="CQ4703"/>
      <c r="CR4703"/>
      <c r="CS4703"/>
      <c r="CT4703"/>
      <c r="CU4703"/>
      <c r="CV4703"/>
      <c r="CW4703"/>
      <c r="CX4703"/>
      <c r="CY4703"/>
      <c r="CZ4703"/>
      <c r="DA4703"/>
      <c r="DB4703"/>
      <c r="DC4703"/>
      <c r="DD4703"/>
      <c r="DE4703"/>
      <c r="DF4703"/>
      <c r="DG4703"/>
      <c r="DH4703"/>
      <c r="DI4703"/>
      <c r="DJ4703"/>
      <c r="DK4703"/>
      <c r="DL4703"/>
      <c r="DM4703"/>
      <c r="DN4703"/>
      <c r="DO4703"/>
      <c r="DP4703"/>
      <c r="DQ4703"/>
      <c r="DR4703"/>
      <c r="DS4703"/>
      <c r="DT4703"/>
      <c r="DU4703"/>
      <c r="DV4703"/>
      <c r="DW4703"/>
      <c r="DX4703"/>
      <c r="DY4703"/>
      <c r="DZ4703"/>
      <c r="EA4703"/>
      <c r="EB4703"/>
      <c r="EC4703"/>
      <c r="ED4703"/>
      <c r="EE4703"/>
      <c r="EF4703"/>
      <c r="EG4703"/>
      <c r="EH4703"/>
      <c r="EI4703"/>
      <c r="EJ4703"/>
      <c r="EK4703"/>
      <c r="EL4703"/>
      <c r="EM4703"/>
      <c r="EN4703"/>
      <c r="EO4703"/>
      <c r="EP4703"/>
      <c r="EQ4703"/>
      <c r="ER4703"/>
      <c r="ES4703"/>
      <c r="ET4703"/>
      <c r="EU4703"/>
      <c r="EV4703"/>
      <c r="EW4703"/>
      <c r="EX4703"/>
      <c r="EY4703"/>
      <c r="EZ4703"/>
      <c r="FA4703"/>
      <c r="FB4703"/>
      <c r="FC4703"/>
      <c r="FD4703"/>
      <c r="FE4703"/>
      <c r="FF4703"/>
      <c r="FG4703"/>
      <c r="FH4703"/>
      <c r="FI4703"/>
      <c r="FJ4703"/>
      <c r="FK4703"/>
      <c r="FL4703"/>
      <c r="FM4703"/>
      <c r="FN4703"/>
      <c r="FO4703"/>
      <c r="FP4703"/>
      <c r="FQ4703"/>
      <c r="FR4703"/>
      <c r="FS4703"/>
      <c r="FT4703"/>
      <c r="FU4703"/>
      <c r="FV4703"/>
      <c r="FW4703"/>
      <c r="FX4703"/>
      <c r="FY4703"/>
      <c r="FZ4703"/>
      <c r="GA4703"/>
      <c r="GB4703"/>
      <c r="GC4703"/>
      <c r="GD4703"/>
      <c r="GE4703"/>
      <c r="GF4703"/>
      <c r="GG4703"/>
      <c r="GH4703"/>
      <c r="GI4703"/>
      <c r="GJ4703"/>
      <c r="GK4703"/>
      <c r="GL4703"/>
      <c r="GM4703"/>
      <c r="GN4703"/>
      <c r="GO4703"/>
      <c r="GP4703"/>
      <c r="GQ4703"/>
      <c r="GR4703"/>
      <c r="GS4703"/>
      <c r="GT4703"/>
      <c r="GU4703"/>
      <c r="GV4703"/>
      <c r="GW4703"/>
      <c r="GX4703"/>
      <c r="GY4703"/>
      <c r="GZ4703"/>
      <c r="HA4703"/>
      <c r="HB4703"/>
      <c r="HC4703"/>
      <c r="HD4703"/>
      <c r="HE4703"/>
      <c r="HF4703"/>
      <c r="HG4703"/>
      <c r="HH4703"/>
      <c r="HI4703"/>
      <c r="HJ4703"/>
      <c r="HK4703"/>
      <c r="HL4703"/>
      <c r="HM4703"/>
      <c r="HN4703"/>
      <c r="HO4703"/>
      <c r="HP4703"/>
      <c r="HQ4703"/>
      <c r="HR4703"/>
      <c r="HS4703"/>
      <c r="HT4703"/>
      <c r="HU4703"/>
      <c r="HV4703"/>
      <c r="HW4703"/>
      <c r="HX4703"/>
      <c r="HY4703"/>
      <c r="HZ4703"/>
      <c r="IA4703"/>
      <c r="IB4703"/>
      <c r="IC4703"/>
      <c r="ID4703"/>
      <c r="IE4703"/>
      <c r="IF4703"/>
      <c r="IG4703"/>
      <c r="IH4703"/>
      <c r="II4703"/>
      <c r="IJ4703"/>
      <c r="IK4703"/>
      <c r="IL4703"/>
      <c r="IM4703"/>
      <c r="IN4703"/>
      <c r="IO4703"/>
      <c r="IP4703"/>
      <c r="IQ4703"/>
      <c r="IR4703"/>
      <c r="IS4703"/>
      <c r="IT4703"/>
      <c r="IU4703"/>
      <c r="IV4703"/>
    </row>
    <row r="4704" spans="1:256" ht="12.5">
      <c r="A4704" s="308"/>
      <c r="B4704" s="65">
        <v>1</v>
      </c>
      <c r="C4704" s="66">
        <f t="shared" ref="C4704:C4715" si="210">IF(E4704="A",1,IF(E4704="B",1,0))</f>
        <v>1</v>
      </c>
      <c r="D4704" s="658" t="s">
        <v>68</v>
      </c>
      <c r="E4704" s="658" t="s">
        <v>87</v>
      </c>
      <c r="F4704" s="656" t="s">
        <v>99</v>
      </c>
      <c r="G4704" s="78"/>
      <c r="H4704" s="96" t="s">
        <v>101</v>
      </c>
      <c r="I4704" s="107" t="s">
        <v>5024</v>
      </c>
      <c r="J4704" s="81"/>
      <c r="K4704" s="72"/>
      <c r="L4704" s="72"/>
      <c r="M4704" s="72"/>
      <c r="N4704" s="72"/>
      <c r="O4704" s="72"/>
      <c r="P4704" s="72"/>
      <c r="Q4704" s="833"/>
      <c r="R4704" s="102"/>
      <c r="S4704" s="73"/>
      <c r="T4704" s="102"/>
      <c r="U4704" s="103"/>
      <c r="V4704" s="104"/>
      <c r="W4704"/>
      <c r="X4704"/>
      <c r="Y4704"/>
      <c r="Z4704"/>
      <c r="AA4704"/>
      <c r="AB4704"/>
      <c r="AC4704"/>
      <c r="AD4704"/>
      <c r="AE4704"/>
      <c r="AF4704"/>
      <c r="AG4704"/>
      <c r="AH4704"/>
      <c r="AI4704"/>
      <c r="AJ4704"/>
      <c r="AK4704"/>
      <c r="AL4704"/>
      <c r="AM4704"/>
      <c r="AN4704"/>
      <c r="AO4704"/>
      <c r="AP4704"/>
      <c r="AQ4704"/>
      <c r="AR4704"/>
      <c r="AS4704"/>
      <c r="AT4704"/>
      <c r="AU4704"/>
      <c r="AV4704"/>
      <c r="AW4704"/>
      <c r="AX4704"/>
      <c r="AY4704"/>
      <c r="AZ4704"/>
      <c r="BA4704"/>
      <c r="BB4704"/>
      <c r="BC4704"/>
      <c r="BD4704"/>
      <c r="BE4704"/>
      <c r="BF4704"/>
      <c r="BG4704"/>
      <c r="BH4704"/>
      <c r="BI4704"/>
      <c r="BJ4704"/>
      <c r="BK4704"/>
      <c r="BL4704"/>
      <c r="BM4704"/>
      <c r="BN4704"/>
      <c r="BO4704"/>
      <c r="BP4704"/>
      <c r="BQ4704"/>
      <c r="BR4704"/>
      <c r="BS4704"/>
      <c r="BT4704"/>
      <c r="BU4704"/>
      <c r="BV4704"/>
      <c r="BW4704"/>
      <c r="BX4704"/>
      <c r="BY4704"/>
      <c r="BZ4704"/>
      <c r="CA4704"/>
      <c r="CB4704"/>
      <c r="CC4704"/>
      <c r="CD4704"/>
      <c r="CE4704"/>
      <c r="CF4704"/>
      <c r="CG4704"/>
      <c r="CH4704"/>
      <c r="CI4704"/>
      <c r="CJ4704"/>
      <c r="CK4704"/>
      <c r="CL4704"/>
      <c r="CM4704"/>
      <c r="CN4704"/>
      <c r="CO4704"/>
      <c r="CP4704"/>
      <c r="CQ4704"/>
      <c r="CR4704"/>
      <c r="CS4704"/>
      <c r="CT4704"/>
      <c r="CU4704"/>
      <c r="CV4704"/>
      <c r="CW4704"/>
      <c r="CX4704"/>
      <c r="CY4704"/>
      <c r="CZ4704"/>
      <c r="DA4704"/>
      <c r="DB4704"/>
      <c r="DC4704"/>
      <c r="DD4704"/>
      <c r="DE4704"/>
      <c r="DF4704"/>
      <c r="DG4704"/>
      <c r="DH4704"/>
      <c r="DI4704"/>
      <c r="DJ4704"/>
      <c r="DK4704"/>
      <c r="DL4704"/>
      <c r="DM4704"/>
      <c r="DN4704"/>
      <c r="DO4704"/>
      <c r="DP4704"/>
      <c r="DQ4704"/>
      <c r="DR4704"/>
      <c r="DS4704"/>
      <c r="DT4704"/>
      <c r="DU4704"/>
      <c r="DV4704"/>
      <c r="DW4704"/>
      <c r="DX4704"/>
      <c r="DY4704"/>
      <c r="DZ4704"/>
      <c r="EA4704"/>
      <c r="EB4704"/>
      <c r="EC4704"/>
      <c r="ED4704"/>
      <c r="EE4704"/>
      <c r="EF4704"/>
      <c r="EG4704"/>
      <c r="EH4704"/>
      <c r="EI4704"/>
      <c r="EJ4704"/>
      <c r="EK4704"/>
      <c r="EL4704"/>
      <c r="EM4704"/>
      <c r="EN4704"/>
      <c r="EO4704"/>
      <c r="EP4704"/>
      <c r="EQ4704"/>
      <c r="ER4704"/>
      <c r="ES4704"/>
      <c r="ET4704"/>
      <c r="EU4704"/>
      <c r="EV4704"/>
      <c r="EW4704"/>
      <c r="EX4704"/>
      <c r="EY4704"/>
      <c r="EZ4704"/>
      <c r="FA4704"/>
      <c r="FB4704"/>
      <c r="FC4704"/>
      <c r="FD4704"/>
      <c r="FE4704"/>
      <c r="FF4704"/>
      <c r="FG4704"/>
      <c r="FH4704"/>
      <c r="FI4704"/>
      <c r="FJ4704"/>
      <c r="FK4704"/>
      <c r="FL4704"/>
      <c r="FM4704"/>
      <c r="FN4704"/>
      <c r="FO4704"/>
      <c r="FP4704"/>
      <c r="FQ4704"/>
      <c r="FR4704"/>
      <c r="FS4704"/>
      <c r="FT4704"/>
      <c r="FU4704"/>
      <c r="FV4704"/>
      <c r="FW4704"/>
      <c r="FX4704"/>
      <c r="FY4704"/>
      <c r="FZ4704"/>
      <c r="GA4704"/>
      <c r="GB4704"/>
      <c r="GC4704"/>
      <c r="GD4704"/>
      <c r="GE4704"/>
      <c r="GF4704"/>
      <c r="GG4704"/>
      <c r="GH4704"/>
      <c r="GI4704"/>
      <c r="GJ4704"/>
      <c r="GK4704"/>
      <c r="GL4704"/>
      <c r="GM4704"/>
      <c r="GN4704"/>
      <c r="GO4704"/>
      <c r="GP4704"/>
      <c r="GQ4704"/>
      <c r="GR4704"/>
      <c r="GS4704"/>
      <c r="GT4704"/>
      <c r="GU4704"/>
      <c r="GV4704"/>
      <c r="GW4704"/>
      <c r="GX4704"/>
      <c r="GY4704"/>
      <c r="GZ4704"/>
      <c r="HA4704"/>
      <c r="HB4704"/>
      <c r="HC4704"/>
      <c r="HD4704"/>
      <c r="HE4704"/>
      <c r="HF4704"/>
      <c r="HG4704"/>
      <c r="HH4704"/>
      <c r="HI4704"/>
      <c r="HJ4704"/>
      <c r="HK4704"/>
      <c r="HL4704"/>
      <c r="HM4704"/>
      <c r="HN4704"/>
      <c r="HO4704"/>
      <c r="HP4704"/>
      <c r="HQ4704"/>
      <c r="HR4704"/>
      <c r="HS4704"/>
      <c r="HT4704"/>
      <c r="HU4704"/>
      <c r="HV4704"/>
      <c r="HW4704"/>
      <c r="HX4704"/>
      <c r="HY4704"/>
      <c r="HZ4704"/>
      <c r="IA4704"/>
      <c r="IB4704"/>
      <c r="IC4704"/>
      <c r="ID4704"/>
      <c r="IE4704"/>
      <c r="IF4704"/>
      <c r="IG4704"/>
      <c r="IH4704"/>
      <c r="II4704"/>
      <c r="IJ4704"/>
      <c r="IK4704"/>
      <c r="IL4704"/>
      <c r="IM4704"/>
      <c r="IN4704"/>
      <c r="IO4704"/>
      <c r="IP4704"/>
      <c r="IQ4704"/>
      <c r="IR4704"/>
      <c r="IS4704"/>
      <c r="IT4704"/>
      <c r="IU4704"/>
      <c r="IV4704"/>
    </row>
    <row r="4705" spans="1:256" ht="12.5">
      <c r="A4705" s="305"/>
      <c r="B4705" s="65">
        <v>1</v>
      </c>
      <c r="C4705" s="66">
        <f t="shared" si="210"/>
        <v>1</v>
      </c>
      <c r="D4705" s="663" t="s">
        <v>90</v>
      </c>
      <c r="E4705" s="248" t="s">
        <v>68</v>
      </c>
      <c r="F4705" s="248" t="s">
        <v>87</v>
      </c>
      <c r="G4705" s="78"/>
      <c r="H4705" s="96" t="s">
        <v>131</v>
      </c>
      <c r="I4705" s="107" t="s">
        <v>5025</v>
      </c>
      <c r="J4705" s="81"/>
      <c r="K4705" s="72"/>
      <c r="L4705" s="72"/>
      <c r="M4705" s="72"/>
      <c r="N4705" s="72"/>
      <c r="O4705" s="72"/>
      <c r="P4705" s="72"/>
      <c r="Q4705" s="833"/>
      <c r="R4705" s="102"/>
      <c r="S4705" s="73"/>
      <c r="T4705" s="102"/>
      <c r="U4705" s="103"/>
      <c r="V4705" s="104"/>
      <c r="W4705"/>
      <c r="X4705"/>
      <c r="Y4705"/>
      <c r="Z4705"/>
      <c r="AA4705"/>
      <c r="AB4705"/>
      <c r="AC4705"/>
      <c r="AD4705"/>
      <c r="AE4705"/>
      <c r="AF4705"/>
      <c r="AG4705"/>
      <c r="AH4705"/>
      <c r="AI4705"/>
      <c r="AJ4705"/>
      <c r="AK4705"/>
      <c r="AL4705"/>
      <c r="AM4705"/>
      <c r="AN4705"/>
      <c r="AO4705"/>
      <c r="AP4705"/>
      <c r="AQ4705"/>
      <c r="AR4705"/>
      <c r="AS4705"/>
      <c r="AT4705"/>
      <c r="AU4705"/>
      <c r="AV4705"/>
      <c r="AW4705"/>
      <c r="AX4705"/>
      <c r="AY4705"/>
      <c r="AZ4705"/>
      <c r="BA4705"/>
      <c r="BB4705"/>
      <c r="BC4705"/>
      <c r="BD4705"/>
      <c r="BE4705"/>
      <c r="BF4705"/>
      <c r="BG4705"/>
      <c r="BH4705"/>
      <c r="BI4705"/>
      <c r="BJ4705"/>
      <c r="BK4705"/>
      <c r="BL4705"/>
      <c r="BM4705"/>
      <c r="BN4705"/>
      <c r="BO4705"/>
      <c r="BP4705"/>
      <c r="BQ4705"/>
      <c r="BR4705"/>
      <c r="BS4705"/>
      <c r="BT4705"/>
      <c r="BU4705"/>
      <c r="BV4705"/>
      <c r="BW4705"/>
      <c r="BX4705"/>
      <c r="BY4705"/>
      <c r="BZ4705"/>
      <c r="CA4705"/>
      <c r="CB4705"/>
      <c r="CC4705"/>
      <c r="CD4705"/>
      <c r="CE4705"/>
      <c r="CF4705"/>
      <c r="CG4705"/>
      <c r="CH4705"/>
      <c r="CI4705"/>
      <c r="CJ4705"/>
      <c r="CK4705"/>
      <c r="CL4705"/>
      <c r="CM4705"/>
      <c r="CN4705"/>
      <c r="CO4705"/>
      <c r="CP4705"/>
      <c r="CQ4705"/>
      <c r="CR4705"/>
      <c r="CS4705"/>
      <c r="CT4705"/>
      <c r="CU4705"/>
      <c r="CV4705"/>
      <c r="CW4705"/>
      <c r="CX4705"/>
      <c r="CY4705"/>
      <c r="CZ4705"/>
      <c r="DA4705"/>
      <c r="DB4705"/>
      <c r="DC4705"/>
      <c r="DD4705"/>
      <c r="DE4705"/>
      <c r="DF4705"/>
      <c r="DG4705"/>
      <c r="DH4705"/>
      <c r="DI4705"/>
      <c r="DJ4705"/>
      <c r="DK4705"/>
      <c r="DL4705"/>
      <c r="DM4705"/>
      <c r="DN4705"/>
      <c r="DO4705"/>
      <c r="DP4705"/>
      <c r="DQ4705"/>
      <c r="DR4705"/>
      <c r="DS4705"/>
      <c r="DT4705"/>
      <c r="DU4705"/>
      <c r="DV4705"/>
      <c r="DW4705"/>
      <c r="DX4705"/>
      <c r="DY4705"/>
      <c r="DZ4705"/>
      <c r="EA4705"/>
      <c r="EB4705"/>
      <c r="EC4705"/>
      <c r="ED4705"/>
      <c r="EE4705"/>
      <c r="EF4705"/>
      <c r="EG4705"/>
      <c r="EH4705"/>
      <c r="EI4705"/>
      <c r="EJ4705"/>
      <c r="EK4705"/>
      <c r="EL4705"/>
      <c r="EM4705"/>
      <c r="EN4705"/>
      <c r="EO4705"/>
      <c r="EP4705"/>
      <c r="EQ4705"/>
      <c r="ER4705"/>
      <c r="ES4705"/>
      <c r="ET4705"/>
      <c r="EU4705"/>
      <c r="EV4705"/>
      <c r="EW4705"/>
      <c r="EX4705"/>
      <c r="EY4705"/>
      <c r="EZ4705"/>
      <c r="FA4705"/>
      <c r="FB4705"/>
      <c r="FC4705"/>
      <c r="FD4705"/>
      <c r="FE4705"/>
      <c r="FF4705"/>
      <c r="FG4705"/>
      <c r="FH4705"/>
      <c r="FI4705"/>
      <c r="FJ4705"/>
      <c r="FK4705"/>
      <c r="FL4705"/>
      <c r="FM4705"/>
      <c r="FN4705"/>
      <c r="FO4705"/>
      <c r="FP4705"/>
      <c r="FQ4705"/>
      <c r="FR4705"/>
      <c r="FS4705"/>
      <c r="FT4705"/>
      <c r="FU4705"/>
      <c r="FV4705"/>
      <c r="FW4705"/>
      <c r="FX4705"/>
      <c r="FY4705"/>
      <c r="FZ4705"/>
      <c r="GA4705"/>
      <c r="GB4705"/>
      <c r="GC4705"/>
      <c r="GD4705"/>
      <c r="GE4705"/>
      <c r="GF4705"/>
      <c r="GG4705"/>
      <c r="GH4705"/>
      <c r="GI4705"/>
      <c r="GJ4705"/>
      <c r="GK4705"/>
      <c r="GL4705"/>
      <c r="GM4705"/>
      <c r="GN4705"/>
      <c r="GO4705"/>
      <c r="GP4705"/>
      <c r="GQ4705"/>
      <c r="GR4705"/>
      <c r="GS4705"/>
      <c r="GT4705"/>
      <c r="GU4705"/>
      <c r="GV4705"/>
      <c r="GW4705"/>
      <c r="GX4705"/>
      <c r="GY4705"/>
      <c r="GZ4705"/>
      <c r="HA4705"/>
      <c r="HB4705"/>
      <c r="HC4705"/>
      <c r="HD4705"/>
      <c r="HE4705"/>
      <c r="HF4705"/>
      <c r="HG4705"/>
      <c r="HH4705"/>
      <c r="HI4705"/>
      <c r="HJ4705"/>
      <c r="HK4705"/>
      <c r="HL4705"/>
      <c r="HM4705"/>
      <c r="HN4705"/>
      <c r="HO4705"/>
      <c r="HP4705"/>
      <c r="HQ4705"/>
      <c r="HR4705"/>
      <c r="HS4705"/>
      <c r="HT4705"/>
      <c r="HU4705"/>
      <c r="HV4705"/>
      <c r="HW4705"/>
      <c r="HX4705"/>
      <c r="HY4705"/>
      <c r="HZ4705"/>
      <c r="IA4705"/>
      <c r="IB4705"/>
      <c r="IC4705"/>
      <c r="ID4705"/>
      <c r="IE4705"/>
      <c r="IF4705"/>
      <c r="IG4705"/>
      <c r="IH4705"/>
      <c r="II4705"/>
      <c r="IJ4705"/>
      <c r="IK4705"/>
      <c r="IL4705"/>
      <c r="IM4705"/>
      <c r="IN4705"/>
      <c r="IO4705"/>
      <c r="IP4705"/>
      <c r="IQ4705"/>
      <c r="IR4705"/>
      <c r="IS4705"/>
      <c r="IT4705"/>
      <c r="IU4705"/>
      <c r="IV4705"/>
    </row>
    <row r="4706" spans="1:256" ht="12.5">
      <c r="A4706" s="308"/>
      <c r="B4706" s="124">
        <v>1</v>
      </c>
      <c r="C4706" s="66">
        <f t="shared" si="210"/>
        <v>0</v>
      </c>
      <c r="D4706" s="658" t="s">
        <v>68</v>
      </c>
      <c r="E4706" s="659" t="s">
        <v>90</v>
      </c>
      <c r="F4706" s="658" t="s">
        <v>87</v>
      </c>
      <c r="G4706" s="78"/>
      <c r="H4706" s="96" t="s">
        <v>114</v>
      </c>
      <c r="I4706" s="107" t="s">
        <v>5026</v>
      </c>
      <c r="J4706" s="81"/>
      <c r="K4706" s="72"/>
      <c r="L4706" s="72"/>
      <c r="M4706" s="72"/>
      <c r="N4706" s="72"/>
      <c r="O4706" s="72"/>
      <c r="P4706" s="72"/>
      <c r="Q4706" s="833"/>
      <c r="R4706" s="102"/>
      <c r="S4706" s="73"/>
      <c r="T4706" s="102"/>
      <c r="U4706" s="103"/>
      <c r="V4706" s="104"/>
      <c r="W4706"/>
      <c r="X4706"/>
      <c r="Y4706"/>
      <c r="Z4706"/>
      <c r="AA4706"/>
      <c r="AB4706"/>
      <c r="AC4706"/>
      <c r="AD4706"/>
      <c r="AE4706"/>
      <c r="AF4706"/>
      <c r="AG4706"/>
      <c r="AH4706"/>
      <c r="AI4706"/>
      <c r="AJ4706"/>
      <c r="AK4706"/>
      <c r="AL4706"/>
      <c r="AM4706"/>
      <c r="AN4706"/>
      <c r="AO4706"/>
      <c r="AP4706"/>
      <c r="AQ4706"/>
      <c r="AR4706"/>
      <c r="AS4706"/>
      <c r="AT4706"/>
      <c r="AU4706"/>
      <c r="AV4706"/>
      <c r="AW4706"/>
      <c r="AX4706"/>
      <c r="AY4706"/>
      <c r="AZ4706"/>
      <c r="BA4706"/>
      <c r="BB4706"/>
      <c r="BC4706"/>
      <c r="BD4706"/>
      <c r="BE4706"/>
      <c r="BF4706"/>
      <c r="BG4706"/>
      <c r="BH4706"/>
      <c r="BI4706"/>
      <c r="BJ4706"/>
      <c r="BK4706"/>
      <c r="BL4706"/>
      <c r="BM4706"/>
      <c r="BN4706"/>
      <c r="BO4706"/>
      <c r="BP4706"/>
      <c r="BQ4706"/>
      <c r="BR4706"/>
      <c r="BS4706"/>
      <c r="BT4706"/>
      <c r="BU4706"/>
      <c r="BV4706"/>
      <c r="BW4706"/>
      <c r="BX4706"/>
      <c r="BY4706"/>
      <c r="BZ4706"/>
      <c r="CA4706"/>
      <c r="CB4706"/>
      <c r="CC4706"/>
      <c r="CD4706"/>
      <c r="CE4706"/>
      <c r="CF4706"/>
      <c r="CG4706"/>
      <c r="CH4706"/>
      <c r="CI4706"/>
      <c r="CJ4706"/>
      <c r="CK4706"/>
      <c r="CL4706"/>
      <c r="CM4706"/>
      <c r="CN4706"/>
      <c r="CO4706"/>
      <c r="CP4706"/>
      <c r="CQ4706"/>
      <c r="CR4706"/>
      <c r="CS4706"/>
      <c r="CT4706"/>
      <c r="CU4706"/>
      <c r="CV4706"/>
      <c r="CW4706"/>
      <c r="CX4706"/>
      <c r="CY4706"/>
      <c r="CZ4706"/>
      <c r="DA4706"/>
      <c r="DB4706"/>
      <c r="DC4706"/>
      <c r="DD4706"/>
      <c r="DE4706"/>
      <c r="DF4706"/>
      <c r="DG4706"/>
      <c r="DH4706"/>
      <c r="DI4706"/>
      <c r="DJ4706"/>
      <c r="DK4706"/>
      <c r="DL4706"/>
      <c r="DM4706"/>
      <c r="DN4706"/>
      <c r="DO4706"/>
      <c r="DP4706"/>
      <c r="DQ4706"/>
      <c r="DR4706"/>
      <c r="DS4706"/>
      <c r="DT4706"/>
      <c r="DU4706"/>
      <c r="DV4706"/>
      <c r="DW4706"/>
      <c r="DX4706"/>
      <c r="DY4706"/>
      <c r="DZ4706"/>
      <c r="EA4706"/>
      <c r="EB4706"/>
      <c r="EC4706"/>
      <c r="ED4706"/>
      <c r="EE4706"/>
      <c r="EF4706"/>
      <c r="EG4706"/>
      <c r="EH4706"/>
      <c r="EI4706"/>
      <c r="EJ4706"/>
      <c r="EK4706"/>
      <c r="EL4706"/>
      <c r="EM4706"/>
      <c r="EN4706"/>
      <c r="EO4706"/>
      <c r="EP4706"/>
      <c r="EQ4706"/>
      <c r="ER4706"/>
      <c r="ES4706"/>
      <c r="ET4706"/>
      <c r="EU4706"/>
      <c r="EV4706"/>
      <c r="EW4706"/>
      <c r="EX4706"/>
      <c r="EY4706"/>
      <c r="EZ4706"/>
      <c r="FA4706"/>
      <c r="FB4706"/>
      <c r="FC4706"/>
      <c r="FD4706"/>
      <c r="FE4706"/>
      <c r="FF4706"/>
      <c r="FG4706"/>
      <c r="FH4706"/>
      <c r="FI4706"/>
      <c r="FJ4706"/>
      <c r="FK4706"/>
      <c r="FL4706"/>
      <c r="FM4706"/>
      <c r="FN4706"/>
      <c r="FO4706"/>
      <c r="FP4706"/>
      <c r="FQ4706"/>
      <c r="FR4706"/>
      <c r="FS4706"/>
      <c r="FT4706"/>
      <c r="FU4706"/>
      <c r="FV4706"/>
      <c r="FW4706"/>
      <c r="FX4706"/>
      <c r="FY4706"/>
      <c r="FZ4706"/>
      <c r="GA4706"/>
      <c r="GB4706"/>
      <c r="GC4706"/>
      <c r="GD4706"/>
      <c r="GE4706"/>
      <c r="GF4706"/>
      <c r="GG4706"/>
      <c r="GH4706"/>
      <c r="GI4706"/>
      <c r="GJ4706"/>
      <c r="GK4706"/>
      <c r="GL4706"/>
      <c r="GM4706"/>
      <c r="GN4706"/>
      <c r="GO4706"/>
      <c r="GP4706"/>
      <c r="GQ4706"/>
      <c r="GR4706"/>
      <c r="GS4706"/>
      <c r="GT4706"/>
      <c r="GU4706"/>
      <c r="GV4706"/>
      <c r="GW4706"/>
      <c r="GX4706"/>
      <c r="GY4706"/>
      <c r="GZ4706"/>
      <c r="HA4706"/>
      <c r="HB4706"/>
      <c r="HC4706"/>
      <c r="HD4706"/>
      <c r="HE4706"/>
      <c r="HF4706"/>
      <c r="HG4706"/>
      <c r="HH4706"/>
      <c r="HI4706"/>
      <c r="HJ4706"/>
      <c r="HK4706"/>
      <c r="HL4706"/>
      <c r="HM4706"/>
      <c r="HN4706"/>
      <c r="HO4706"/>
      <c r="HP4706"/>
      <c r="HQ4706"/>
      <c r="HR4706"/>
      <c r="HS4706"/>
      <c r="HT4706"/>
      <c r="HU4706"/>
      <c r="HV4706"/>
      <c r="HW4706"/>
      <c r="HX4706"/>
      <c r="HY4706"/>
      <c r="HZ4706"/>
      <c r="IA4706"/>
      <c r="IB4706"/>
      <c r="IC4706"/>
      <c r="ID4706"/>
      <c r="IE4706"/>
      <c r="IF4706"/>
      <c r="IG4706"/>
      <c r="IH4706"/>
      <c r="II4706"/>
      <c r="IJ4706"/>
      <c r="IK4706"/>
      <c r="IL4706"/>
      <c r="IM4706"/>
      <c r="IN4706"/>
      <c r="IO4706"/>
      <c r="IP4706"/>
      <c r="IQ4706"/>
      <c r="IR4706"/>
      <c r="IS4706"/>
      <c r="IT4706"/>
      <c r="IU4706"/>
      <c r="IV4706"/>
    </row>
    <row r="4707" spans="1:256" ht="12.5">
      <c r="A4707" s="308"/>
      <c r="B4707" s="65">
        <v>1</v>
      </c>
      <c r="C4707" s="66">
        <f t="shared" si="210"/>
        <v>1</v>
      </c>
      <c r="D4707" s="76" t="s">
        <v>87</v>
      </c>
      <c r="E4707" s="76" t="s">
        <v>68</v>
      </c>
      <c r="F4707" s="77" t="s">
        <v>90</v>
      </c>
      <c r="G4707" s="78"/>
      <c r="H4707" s="96" t="s">
        <v>88</v>
      </c>
      <c r="I4707" s="107" t="s">
        <v>5027</v>
      </c>
      <c r="J4707" s="81"/>
      <c r="K4707" s="72"/>
      <c r="L4707" s="72"/>
      <c r="M4707" s="72"/>
      <c r="N4707" s="72"/>
      <c r="O4707" s="72"/>
      <c r="P4707" s="72"/>
      <c r="Q4707" s="833"/>
      <c r="R4707" s="102"/>
      <c r="S4707" s="73"/>
      <c r="T4707" s="102"/>
      <c r="U4707" s="103"/>
      <c r="V4707" s="104"/>
      <c r="W4707"/>
      <c r="X4707"/>
      <c r="Y4707"/>
      <c r="Z4707"/>
      <c r="AA4707"/>
      <c r="AB4707"/>
      <c r="AC4707"/>
      <c r="AD4707"/>
      <c r="AE4707"/>
      <c r="AF4707"/>
      <c r="AG4707"/>
      <c r="AH4707"/>
      <c r="AI4707"/>
      <c r="AJ4707"/>
      <c r="AK4707"/>
      <c r="AL4707"/>
      <c r="AM4707"/>
      <c r="AN4707"/>
      <c r="AO4707"/>
      <c r="AP4707"/>
      <c r="AQ4707"/>
      <c r="AR4707"/>
      <c r="AS4707"/>
      <c r="AT4707"/>
      <c r="AU4707"/>
      <c r="AV4707"/>
      <c r="AW4707"/>
      <c r="AX4707"/>
      <c r="AY4707"/>
      <c r="AZ4707"/>
      <c r="BA4707"/>
      <c r="BB4707"/>
      <c r="BC4707"/>
      <c r="BD4707"/>
      <c r="BE4707"/>
      <c r="BF4707"/>
      <c r="BG4707"/>
      <c r="BH4707"/>
      <c r="BI4707"/>
      <c r="BJ4707"/>
      <c r="BK4707"/>
      <c r="BL4707"/>
      <c r="BM4707"/>
      <c r="BN4707"/>
      <c r="BO4707"/>
      <c r="BP4707"/>
      <c r="BQ4707"/>
      <c r="BR4707"/>
      <c r="BS4707"/>
      <c r="BT4707"/>
      <c r="BU4707"/>
      <c r="BV4707"/>
      <c r="BW4707"/>
      <c r="BX4707"/>
      <c r="BY4707"/>
      <c r="BZ4707"/>
      <c r="CA4707"/>
      <c r="CB4707"/>
      <c r="CC4707"/>
      <c r="CD4707"/>
      <c r="CE4707"/>
      <c r="CF4707"/>
      <c r="CG4707"/>
      <c r="CH4707"/>
      <c r="CI4707"/>
      <c r="CJ4707"/>
      <c r="CK4707"/>
      <c r="CL4707"/>
      <c r="CM4707"/>
      <c r="CN4707"/>
      <c r="CO4707"/>
      <c r="CP4707"/>
      <c r="CQ4707"/>
      <c r="CR4707"/>
      <c r="CS4707"/>
      <c r="CT4707"/>
      <c r="CU4707"/>
      <c r="CV4707"/>
      <c r="CW4707"/>
      <c r="CX4707"/>
      <c r="CY4707"/>
      <c r="CZ4707"/>
      <c r="DA4707"/>
      <c r="DB4707"/>
      <c r="DC4707"/>
      <c r="DD4707"/>
      <c r="DE4707"/>
      <c r="DF4707"/>
      <c r="DG4707"/>
      <c r="DH4707"/>
      <c r="DI4707"/>
      <c r="DJ4707"/>
      <c r="DK4707"/>
      <c r="DL4707"/>
      <c r="DM4707"/>
      <c r="DN4707"/>
      <c r="DO4707"/>
      <c r="DP4707"/>
      <c r="DQ4707"/>
      <c r="DR4707"/>
      <c r="DS4707"/>
      <c r="DT4707"/>
      <c r="DU4707"/>
      <c r="DV4707"/>
      <c r="DW4707"/>
      <c r="DX4707"/>
      <c r="DY4707"/>
      <c r="DZ4707"/>
      <c r="EA4707"/>
      <c r="EB4707"/>
      <c r="EC4707"/>
      <c r="ED4707"/>
      <c r="EE4707"/>
      <c r="EF4707"/>
      <c r="EG4707"/>
      <c r="EH4707"/>
      <c r="EI4707"/>
      <c r="EJ4707"/>
      <c r="EK4707"/>
      <c r="EL4707"/>
      <c r="EM4707"/>
      <c r="EN4707"/>
      <c r="EO4707"/>
      <c r="EP4707"/>
      <c r="EQ4707"/>
      <c r="ER4707"/>
      <c r="ES4707"/>
      <c r="ET4707"/>
      <c r="EU4707"/>
      <c r="EV4707"/>
      <c r="EW4707"/>
      <c r="EX4707"/>
      <c r="EY4707"/>
      <c r="EZ4707"/>
      <c r="FA4707"/>
      <c r="FB4707"/>
      <c r="FC4707"/>
      <c r="FD4707"/>
      <c r="FE4707"/>
      <c r="FF4707"/>
      <c r="FG4707"/>
      <c r="FH4707"/>
      <c r="FI4707"/>
      <c r="FJ4707"/>
      <c r="FK4707"/>
      <c r="FL4707"/>
      <c r="FM4707"/>
      <c r="FN4707"/>
      <c r="FO4707"/>
      <c r="FP4707"/>
      <c r="FQ4707"/>
      <c r="FR4707"/>
      <c r="FS4707"/>
      <c r="FT4707"/>
      <c r="FU4707"/>
      <c r="FV4707"/>
      <c r="FW4707"/>
      <c r="FX4707"/>
      <c r="FY4707"/>
      <c r="FZ4707"/>
      <c r="GA4707"/>
      <c r="GB4707"/>
      <c r="GC4707"/>
      <c r="GD4707"/>
      <c r="GE4707"/>
      <c r="GF4707"/>
      <c r="GG4707"/>
      <c r="GH4707"/>
      <c r="GI4707"/>
      <c r="GJ4707"/>
      <c r="GK4707"/>
      <c r="GL4707"/>
      <c r="GM4707"/>
      <c r="GN4707"/>
      <c r="GO4707"/>
      <c r="GP4707"/>
      <c r="GQ4707"/>
      <c r="GR4707"/>
      <c r="GS4707"/>
      <c r="GT4707"/>
      <c r="GU4707"/>
      <c r="GV4707"/>
      <c r="GW4707"/>
      <c r="GX4707"/>
      <c r="GY4707"/>
      <c r="GZ4707"/>
      <c r="HA4707"/>
      <c r="HB4707"/>
      <c r="HC4707"/>
      <c r="HD4707"/>
      <c r="HE4707"/>
      <c r="HF4707"/>
      <c r="HG4707"/>
      <c r="HH4707"/>
      <c r="HI4707"/>
      <c r="HJ4707"/>
      <c r="HK4707"/>
      <c r="HL4707"/>
      <c r="HM4707"/>
      <c r="HN4707"/>
      <c r="HO4707"/>
      <c r="HP4707"/>
      <c r="HQ4707"/>
      <c r="HR4707"/>
      <c r="HS4707"/>
      <c r="HT4707"/>
      <c r="HU4707"/>
      <c r="HV4707"/>
      <c r="HW4707"/>
      <c r="HX4707"/>
      <c r="HY4707"/>
      <c r="HZ4707"/>
      <c r="IA4707"/>
      <c r="IB4707"/>
      <c r="IC4707"/>
      <c r="ID4707"/>
      <c r="IE4707"/>
      <c r="IF4707"/>
      <c r="IG4707"/>
      <c r="IH4707"/>
      <c r="II4707"/>
      <c r="IJ4707"/>
      <c r="IK4707"/>
      <c r="IL4707"/>
      <c r="IM4707"/>
      <c r="IN4707"/>
      <c r="IO4707"/>
      <c r="IP4707"/>
      <c r="IQ4707"/>
      <c r="IR4707"/>
      <c r="IS4707"/>
      <c r="IT4707"/>
      <c r="IU4707"/>
      <c r="IV4707"/>
    </row>
    <row r="4708" spans="1:256" ht="12.5">
      <c r="A4708"/>
      <c r="B4708" s="65">
        <v>1</v>
      </c>
      <c r="C4708" s="66">
        <f t="shared" si="210"/>
        <v>0</v>
      </c>
      <c r="D4708" s="76" t="s">
        <v>87</v>
      </c>
      <c r="E4708" s="99" t="s">
        <v>70</v>
      </c>
      <c r="F4708" s="77" t="s">
        <v>90</v>
      </c>
      <c r="G4708" s="78"/>
      <c r="H4708" s="96" t="s">
        <v>220</v>
      </c>
      <c r="I4708" s="107" t="s">
        <v>5028</v>
      </c>
      <c r="J4708" s="81"/>
      <c r="K4708" s="72"/>
      <c r="L4708" s="72"/>
      <c r="M4708" s="72"/>
      <c r="N4708" s="72"/>
      <c r="O4708" s="72"/>
      <c r="P4708" s="72"/>
      <c r="Q4708" s="833"/>
      <c r="R4708" s="102"/>
      <c r="S4708" s="73"/>
      <c r="T4708" s="102"/>
      <c r="U4708" s="103"/>
      <c r="V4708" s="104"/>
    </row>
    <row r="4709" spans="1:256" ht="12.5">
      <c r="A4709" s="305"/>
      <c r="B4709" s="65">
        <v>1</v>
      </c>
      <c r="C4709" s="66">
        <f t="shared" si="210"/>
        <v>1</v>
      </c>
      <c r="D4709" s="658" t="s">
        <v>87</v>
      </c>
      <c r="E4709" s="658" t="s">
        <v>87</v>
      </c>
      <c r="F4709" s="658" t="s">
        <v>87</v>
      </c>
      <c r="G4709" s="78"/>
      <c r="H4709" s="96" t="s">
        <v>126</v>
      </c>
      <c r="I4709" s="107" t="s">
        <v>5029</v>
      </c>
      <c r="J4709" s="81"/>
      <c r="K4709" s="72"/>
      <c r="L4709" s="72"/>
      <c r="M4709" s="72"/>
      <c r="N4709" s="72"/>
      <c r="O4709" s="72"/>
      <c r="P4709" s="72"/>
      <c r="Q4709" s="833"/>
      <c r="R4709" s="102"/>
      <c r="S4709" s="73"/>
      <c r="T4709" s="102"/>
      <c r="U4709" s="103"/>
      <c r="V4709" s="104"/>
      <c r="W4709"/>
      <c r="X4709"/>
      <c r="Y4709"/>
      <c r="Z4709"/>
      <c r="AA4709"/>
      <c r="AB4709"/>
      <c r="AC4709"/>
      <c r="AD4709"/>
      <c r="AE4709"/>
      <c r="AF4709"/>
      <c r="AG4709"/>
      <c r="AH4709"/>
      <c r="AI4709"/>
      <c r="AJ4709"/>
      <c r="AK4709"/>
      <c r="AL4709"/>
      <c r="AM4709"/>
      <c r="AN4709"/>
      <c r="AO4709"/>
      <c r="AP4709"/>
      <c r="AQ4709"/>
      <c r="AR4709"/>
      <c r="AS4709"/>
      <c r="AT4709"/>
      <c r="AU4709"/>
      <c r="AV4709"/>
      <c r="AW4709"/>
      <c r="AX4709"/>
      <c r="AY4709"/>
      <c r="AZ4709"/>
      <c r="BA4709"/>
      <c r="BB4709"/>
      <c r="BC4709"/>
      <c r="BD4709"/>
      <c r="BE4709"/>
      <c r="BF4709"/>
      <c r="BG4709"/>
      <c r="BH4709"/>
      <c r="BI4709"/>
      <c r="BJ4709"/>
      <c r="BK4709"/>
      <c r="BL4709"/>
      <c r="BM4709"/>
      <c r="BN4709"/>
      <c r="BO4709"/>
      <c r="BP4709"/>
      <c r="BQ4709"/>
      <c r="BR4709"/>
      <c r="BS4709"/>
      <c r="BT4709"/>
      <c r="BU4709"/>
      <c r="BV4709"/>
      <c r="BW4709"/>
      <c r="BX4709"/>
      <c r="BY4709"/>
      <c r="BZ4709"/>
      <c r="CA4709"/>
      <c r="CB4709"/>
      <c r="CC4709"/>
      <c r="CD4709"/>
      <c r="CE4709"/>
      <c r="CF4709"/>
      <c r="CG4709"/>
      <c r="CH4709"/>
      <c r="CI4709"/>
      <c r="CJ4709"/>
      <c r="CK4709"/>
      <c r="CL4709"/>
      <c r="CM4709"/>
      <c r="CN4709"/>
      <c r="CO4709"/>
      <c r="CP4709"/>
      <c r="CQ4709"/>
      <c r="CR4709"/>
      <c r="CS4709"/>
      <c r="CT4709"/>
      <c r="CU4709"/>
      <c r="CV4709"/>
      <c r="CW4709"/>
      <c r="CX4709"/>
      <c r="CY4709"/>
      <c r="CZ4709"/>
      <c r="DA4709"/>
      <c r="DB4709"/>
      <c r="DC4709"/>
      <c r="DD4709"/>
      <c r="DE4709"/>
      <c r="DF4709"/>
      <c r="DG4709"/>
      <c r="DH4709"/>
      <c r="DI4709"/>
      <c r="DJ4709"/>
      <c r="DK4709"/>
      <c r="DL4709"/>
      <c r="DM4709"/>
      <c r="DN4709"/>
      <c r="DO4709"/>
      <c r="DP4709"/>
      <c r="DQ4709"/>
      <c r="DR4709"/>
      <c r="DS4709"/>
      <c r="DT4709"/>
      <c r="DU4709"/>
      <c r="DV4709"/>
      <c r="DW4709"/>
      <c r="DX4709"/>
      <c r="DY4709"/>
      <c r="DZ4709"/>
      <c r="EA4709"/>
      <c r="EB4709"/>
      <c r="EC4709"/>
      <c r="ED4709"/>
      <c r="EE4709"/>
      <c r="EF4709"/>
      <c r="EG4709"/>
      <c r="EH4709"/>
      <c r="EI4709"/>
      <c r="EJ4709"/>
      <c r="EK4709"/>
      <c r="EL4709"/>
      <c r="EM4709"/>
      <c r="EN4709"/>
      <c r="EO4709"/>
      <c r="EP4709"/>
      <c r="EQ4709"/>
      <c r="ER4709"/>
      <c r="ES4709"/>
      <c r="ET4709"/>
      <c r="EU4709"/>
      <c r="EV4709"/>
      <c r="EW4709"/>
      <c r="EX4709"/>
      <c r="EY4709"/>
      <c r="EZ4709"/>
      <c r="FA4709"/>
      <c r="FB4709"/>
      <c r="FC4709"/>
      <c r="FD4709"/>
      <c r="FE4709"/>
      <c r="FF4709"/>
      <c r="FG4709"/>
      <c r="FH4709"/>
      <c r="FI4709"/>
      <c r="FJ4709"/>
      <c r="FK4709"/>
      <c r="FL4709"/>
      <c r="FM4709"/>
      <c r="FN4709"/>
      <c r="FO4709"/>
      <c r="FP4709"/>
      <c r="FQ4709"/>
      <c r="FR4709"/>
      <c r="FS4709"/>
      <c r="FT4709"/>
      <c r="FU4709"/>
      <c r="FV4709"/>
      <c r="FW4709"/>
      <c r="FX4709"/>
      <c r="FY4709"/>
      <c r="FZ4709"/>
      <c r="GA4709"/>
      <c r="GB4709"/>
      <c r="GC4709"/>
      <c r="GD4709"/>
      <c r="GE4709"/>
      <c r="GF4709"/>
      <c r="GG4709"/>
      <c r="GH4709"/>
      <c r="GI4709"/>
      <c r="GJ4709"/>
      <c r="GK4709"/>
      <c r="GL4709"/>
      <c r="GM4709"/>
      <c r="GN4709"/>
      <c r="GO4709"/>
      <c r="GP4709"/>
      <c r="GQ4709"/>
      <c r="GR4709"/>
      <c r="GS4709"/>
      <c r="GT4709"/>
      <c r="GU4709"/>
      <c r="GV4709"/>
      <c r="GW4709"/>
      <c r="GX4709"/>
      <c r="GY4709"/>
      <c r="GZ4709"/>
      <c r="HA4709"/>
      <c r="HB4709"/>
      <c r="HC4709"/>
      <c r="HD4709"/>
      <c r="HE4709"/>
      <c r="HF4709"/>
      <c r="HG4709"/>
      <c r="HH4709"/>
      <c r="HI4709"/>
      <c r="HJ4709"/>
      <c r="HK4709"/>
      <c r="HL4709"/>
      <c r="HM4709"/>
      <c r="HN4709"/>
      <c r="HO4709"/>
      <c r="HP4709"/>
      <c r="HQ4709"/>
      <c r="HR4709"/>
      <c r="HS4709"/>
      <c r="HT4709"/>
      <c r="HU4709"/>
      <c r="HV4709"/>
      <c r="HW4709"/>
      <c r="HX4709"/>
      <c r="HY4709"/>
      <c r="HZ4709"/>
      <c r="IA4709"/>
      <c r="IB4709"/>
      <c r="IC4709"/>
      <c r="ID4709"/>
      <c r="IE4709"/>
      <c r="IF4709"/>
      <c r="IG4709"/>
      <c r="IH4709"/>
      <c r="II4709"/>
      <c r="IJ4709"/>
      <c r="IK4709"/>
      <c r="IL4709"/>
      <c r="IM4709"/>
      <c r="IN4709"/>
      <c r="IO4709"/>
      <c r="IP4709"/>
      <c r="IQ4709"/>
      <c r="IR4709"/>
      <c r="IS4709"/>
      <c r="IT4709"/>
      <c r="IU4709"/>
      <c r="IV4709"/>
    </row>
    <row r="4710" spans="1:256" ht="12.5">
      <c r="A4710" s="308"/>
      <c r="B4710" s="124">
        <v>1</v>
      </c>
      <c r="C4710" s="66">
        <f t="shared" si="210"/>
        <v>0</v>
      </c>
      <c r="D4710" s="659" t="s">
        <v>90</v>
      </c>
      <c r="E4710" s="659" t="s">
        <v>90</v>
      </c>
      <c r="F4710" s="656" t="s">
        <v>99</v>
      </c>
      <c r="G4710" s="78"/>
      <c r="H4710" s="96" t="s">
        <v>126</v>
      </c>
      <c r="I4710" s="107" t="s">
        <v>5030</v>
      </c>
      <c r="J4710" s="81"/>
      <c r="K4710" s="72"/>
      <c r="L4710" s="72"/>
      <c r="M4710" s="72"/>
      <c r="N4710" s="72"/>
      <c r="O4710" s="72"/>
      <c r="P4710" s="72"/>
      <c r="Q4710" s="833"/>
      <c r="R4710" s="102"/>
      <c r="S4710" s="73"/>
      <c r="T4710" s="102"/>
      <c r="U4710" s="103"/>
      <c r="V4710" s="104"/>
      <c r="W4710"/>
      <c r="X4710"/>
      <c r="Y4710"/>
      <c r="Z4710"/>
      <c r="AA4710"/>
      <c r="AB4710"/>
      <c r="AC4710"/>
      <c r="AD4710"/>
      <c r="AE4710"/>
      <c r="AF4710"/>
      <c r="AG4710"/>
      <c r="AH4710"/>
      <c r="AI4710"/>
      <c r="AJ4710"/>
      <c r="AK4710"/>
      <c r="AL4710"/>
      <c r="AM4710"/>
      <c r="AN4710"/>
      <c r="AO4710"/>
      <c r="AP4710"/>
      <c r="AQ4710"/>
      <c r="AR4710"/>
      <c r="AS4710"/>
      <c r="AT4710"/>
      <c r="AU4710"/>
      <c r="AV4710"/>
      <c r="AW4710"/>
      <c r="AX4710"/>
      <c r="AY4710"/>
      <c r="AZ4710"/>
      <c r="BA4710"/>
      <c r="BB4710"/>
      <c r="BC4710"/>
      <c r="BD4710"/>
      <c r="BE4710"/>
      <c r="BF4710"/>
      <c r="BG4710"/>
      <c r="BH4710"/>
      <c r="BI4710"/>
      <c r="BJ4710"/>
      <c r="BK4710"/>
      <c r="BL4710"/>
      <c r="BM4710"/>
      <c r="BN4710"/>
      <c r="BO4710"/>
      <c r="BP4710"/>
      <c r="BQ4710"/>
      <c r="BR4710"/>
      <c r="BS4710"/>
      <c r="BT4710"/>
      <c r="BU4710"/>
      <c r="BV4710"/>
      <c r="BW4710"/>
      <c r="BX4710"/>
      <c r="BY4710"/>
      <c r="BZ4710"/>
      <c r="CA4710"/>
      <c r="CB4710"/>
      <c r="CC4710"/>
      <c r="CD4710"/>
      <c r="CE4710"/>
      <c r="CF4710"/>
      <c r="CG4710"/>
      <c r="CH4710"/>
      <c r="CI4710"/>
      <c r="CJ4710"/>
      <c r="CK4710"/>
      <c r="CL4710"/>
      <c r="CM4710"/>
      <c r="CN4710"/>
      <c r="CO4710"/>
      <c r="CP4710"/>
      <c r="CQ4710"/>
      <c r="CR4710"/>
      <c r="CS4710"/>
      <c r="CT4710"/>
      <c r="CU4710"/>
      <c r="CV4710"/>
      <c r="CW4710"/>
      <c r="CX4710"/>
      <c r="CY4710"/>
      <c r="CZ4710"/>
      <c r="DA4710"/>
      <c r="DB4710"/>
      <c r="DC4710"/>
      <c r="DD4710"/>
      <c r="DE4710"/>
      <c r="DF4710"/>
      <c r="DG4710"/>
      <c r="DH4710"/>
      <c r="DI4710"/>
      <c r="DJ4710"/>
      <c r="DK4710"/>
      <c r="DL4710"/>
      <c r="DM4710"/>
      <c r="DN4710"/>
      <c r="DO4710"/>
      <c r="DP4710"/>
      <c r="DQ4710"/>
      <c r="DR4710"/>
      <c r="DS4710"/>
      <c r="DT4710"/>
      <c r="DU4710"/>
      <c r="DV4710"/>
      <c r="DW4710"/>
      <c r="DX4710"/>
      <c r="DY4710"/>
      <c r="DZ4710"/>
      <c r="EA4710"/>
      <c r="EB4710"/>
      <c r="EC4710"/>
      <c r="ED4710"/>
      <c r="EE4710"/>
      <c r="EF4710"/>
      <c r="EG4710"/>
      <c r="EH4710"/>
      <c r="EI4710"/>
      <c r="EJ4710"/>
      <c r="EK4710"/>
      <c r="EL4710"/>
      <c r="EM4710"/>
      <c r="EN4710"/>
      <c r="EO4710"/>
      <c r="EP4710"/>
      <c r="EQ4710"/>
      <c r="ER4710"/>
      <c r="ES4710"/>
      <c r="ET4710"/>
      <c r="EU4710"/>
      <c r="EV4710"/>
      <c r="EW4710"/>
      <c r="EX4710"/>
      <c r="EY4710"/>
      <c r="EZ4710"/>
      <c r="FA4710"/>
      <c r="FB4710"/>
      <c r="FC4710"/>
      <c r="FD4710"/>
      <c r="FE4710"/>
      <c r="FF4710"/>
      <c r="FG4710"/>
      <c r="FH4710"/>
      <c r="FI4710"/>
      <c r="FJ4710"/>
      <c r="FK4710"/>
      <c r="FL4710"/>
      <c r="FM4710"/>
      <c r="FN4710"/>
      <c r="FO4710"/>
      <c r="FP4710"/>
      <c r="FQ4710"/>
      <c r="FR4710"/>
      <c r="FS4710"/>
      <c r="FT4710"/>
      <c r="FU4710"/>
      <c r="FV4710"/>
      <c r="FW4710"/>
      <c r="FX4710"/>
      <c r="FY4710"/>
      <c r="FZ4710"/>
      <c r="GA4710"/>
      <c r="GB4710"/>
      <c r="GC4710"/>
      <c r="GD4710"/>
      <c r="GE4710"/>
      <c r="GF4710"/>
      <c r="GG4710"/>
      <c r="GH4710"/>
      <c r="GI4710"/>
      <c r="GJ4710"/>
      <c r="GK4710"/>
      <c r="GL4710"/>
      <c r="GM4710"/>
      <c r="GN4710"/>
      <c r="GO4710"/>
      <c r="GP4710"/>
      <c r="GQ4710"/>
      <c r="GR4710"/>
      <c r="GS4710"/>
      <c r="GT4710"/>
      <c r="GU4710"/>
      <c r="GV4710"/>
      <c r="GW4710"/>
      <c r="GX4710"/>
      <c r="GY4710"/>
      <c r="GZ4710"/>
      <c r="HA4710"/>
      <c r="HB4710"/>
      <c r="HC4710"/>
      <c r="HD4710"/>
      <c r="HE4710"/>
      <c r="HF4710"/>
      <c r="HG4710"/>
      <c r="HH4710"/>
      <c r="HI4710"/>
      <c r="HJ4710"/>
      <c r="HK4710"/>
      <c r="HL4710"/>
      <c r="HM4710"/>
      <c r="HN4710"/>
      <c r="HO4710"/>
      <c r="HP4710"/>
      <c r="HQ4710"/>
      <c r="HR4710"/>
      <c r="HS4710"/>
      <c r="HT4710"/>
      <c r="HU4710"/>
      <c r="HV4710"/>
      <c r="HW4710"/>
      <c r="HX4710"/>
      <c r="HY4710"/>
      <c r="HZ4710"/>
      <c r="IA4710"/>
      <c r="IB4710"/>
      <c r="IC4710"/>
      <c r="ID4710"/>
      <c r="IE4710"/>
      <c r="IF4710"/>
      <c r="IG4710"/>
      <c r="IH4710"/>
      <c r="II4710"/>
      <c r="IJ4710"/>
      <c r="IK4710"/>
      <c r="IL4710"/>
      <c r="IM4710"/>
      <c r="IN4710"/>
      <c r="IO4710"/>
      <c r="IP4710"/>
      <c r="IQ4710"/>
      <c r="IR4710"/>
      <c r="IS4710"/>
      <c r="IT4710"/>
      <c r="IU4710"/>
      <c r="IV4710"/>
    </row>
    <row r="4711" spans="1:256" ht="12.5">
      <c r="A4711" s="111"/>
      <c r="B4711" s="65">
        <v>1</v>
      </c>
      <c r="C4711" s="66">
        <f t="shared" si="210"/>
        <v>1</v>
      </c>
      <c r="D4711" s="99" t="s">
        <v>99</v>
      </c>
      <c r="E4711" s="76" t="s">
        <v>87</v>
      </c>
      <c r="F4711" s="76" t="s">
        <v>87</v>
      </c>
      <c r="G4711" s="78"/>
      <c r="H4711" s="96" t="s">
        <v>240</v>
      </c>
      <c r="I4711" s="107" t="s">
        <v>5031</v>
      </c>
      <c r="J4711" s="81"/>
      <c r="K4711" s="72"/>
      <c r="L4711" s="72"/>
      <c r="M4711" s="72"/>
      <c r="N4711" s="72"/>
      <c r="O4711" s="72"/>
      <c r="P4711" s="72"/>
      <c r="Q4711" s="833"/>
      <c r="R4711" s="102"/>
      <c r="S4711" s="73"/>
      <c r="T4711" s="102"/>
      <c r="U4711" s="103"/>
      <c r="V4711" s="104"/>
      <c r="W4711"/>
      <c r="X4711"/>
      <c r="Y4711"/>
      <c r="Z4711"/>
      <c r="AA4711"/>
      <c r="AB4711"/>
      <c r="AC4711"/>
      <c r="AD4711"/>
      <c r="AE4711"/>
      <c r="AF4711"/>
      <c r="AG4711"/>
      <c r="AH4711"/>
      <c r="AI4711"/>
      <c r="AJ4711"/>
      <c r="AK4711"/>
      <c r="AL4711"/>
      <c r="AM4711"/>
      <c r="AN4711"/>
      <c r="AO4711"/>
      <c r="AP4711"/>
      <c r="AQ4711"/>
      <c r="AR4711"/>
      <c r="AS4711"/>
      <c r="AT4711"/>
      <c r="AU4711"/>
      <c r="AV4711"/>
      <c r="AW4711"/>
      <c r="AX4711"/>
      <c r="AY4711"/>
      <c r="AZ4711"/>
      <c r="BA4711"/>
      <c r="BB4711"/>
      <c r="BC4711"/>
      <c r="BD4711"/>
      <c r="BE4711"/>
      <c r="BF4711"/>
      <c r="BG4711"/>
      <c r="BH4711"/>
      <c r="BI4711"/>
      <c r="BJ4711"/>
      <c r="BK4711"/>
      <c r="BL4711"/>
      <c r="BM4711"/>
      <c r="BN4711"/>
      <c r="BO4711"/>
      <c r="BP4711"/>
      <c r="BQ4711"/>
      <c r="BR4711"/>
      <c r="BS4711"/>
      <c r="BT4711"/>
      <c r="BU4711"/>
      <c r="BV4711"/>
      <c r="BW4711"/>
      <c r="BX4711"/>
      <c r="BY4711"/>
      <c r="BZ4711"/>
      <c r="CA4711"/>
      <c r="CB4711"/>
      <c r="CC4711"/>
      <c r="CD4711"/>
      <c r="CE4711"/>
      <c r="CF4711"/>
      <c r="CG4711"/>
      <c r="CH4711"/>
      <c r="CI4711"/>
      <c r="CJ4711"/>
      <c r="CK4711"/>
      <c r="CL4711"/>
      <c r="CM4711"/>
      <c r="CN4711"/>
      <c r="CO4711"/>
      <c r="CP4711"/>
      <c r="CQ4711"/>
      <c r="CR4711"/>
      <c r="CS4711"/>
      <c r="CT4711"/>
      <c r="CU4711"/>
      <c r="CV4711"/>
      <c r="CW4711"/>
      <c r="CX4711"/>
      <c r="CY4711"/>
      <c r="CZ4711"/>
      <c r="DA4711"/>
      <c r="DB4711"/>
      <c r="DC4711"/>
      <c r="DD4711"/>
      <c r="DE4711"/>
      <c r="DF4711"/>
      <c r="DG4711"/>
      <c r="DH4711"/>
      <c r="DI4711"/>
      <c r="DJ4711"/>
      <c r="DK4711"/>
      <c r="DL4711"/>
      <c r="DM4711"/>
      <c r="DN4711"/>
      <c r="DO4711"/>
      <c r="DP4711"/>
      <c r="DQ4711"/>
      <c r="DR4711"/>
      <c r="DS4711"/>
      <c r="DT4711"/>
      <c r="DU4711"/>
      <c r="DV4711"/>
      <c r="DW4711"/>
      <c r="DX4711"/>
      <c r="DY4711"/>
      <c r="DZ4711"/>
      <c r="EA4711"/>
      <c r="EB4711"/>
      <c r="EC4711"/>
      <c r="ED4711"/>
      <c r="EE4711"/>
      <c r="EF4711"/>
      <c r="EG4711"/>
      <c r="EH4711"/>
      <c r="EI4711"/>
      <c r="EJ4711"/>
      <c r="EK4711"/>
      <c r="EL4711"/>
      <c r="EM4711"/>
      <c r="EN4711"/>
      <c r="EO4711"/>
      <c r="EP4711"/>
      <c r="EQ4711"/>
      <c r="ER4711"/>
      <c r="ES4711"/>
      <c r="ET4711"/>
      <c r="EU4711"/>
      <c r="EV4711"/>
      <c r="EW4711"/>
      <c r="EX4711"/>
      <c r="EY4711"/>
      <c r="EZ4711"/>
      <c r="FA4711"/>
      <c r="FB4711"/>
      <c r="FC4711"/>
      <c r="FD4711"/>
      <c r="FE4711"/>
      <c r="FF4711"/>
      <c r="FG4711"/>
      <c r="FH4711"/>
      <c r="FI4711"/>
      <c r="FJ4711"/>
      <c r="FK4711"/>
      <c r="FL4711"/>
      <c r="FM4711"/>
      <c r="FN4711"/>
      <c r="FO4711"/>
      <c r="FP4711"/>
      <c r="FQ4711"/>
      <c r="FR4711"/>
      <c r="FS4711"/>
      <c r="FT4711"/>
      <c r="FU4711"/>
      <c r="FV4711"/>
      <c r="FW4711"/>
      <c r="FX4711"/>
      <c r="FY4711"/>
      <c r="FZ4711"/>
      <c r="GA4711"/>
      <c r="GB4711"/>
      <c r="GC4711"/>
      <c r="GD4711"/>
      <c r="GE4711"/>
      <c r="GF4711"/>
      <c r="GG4711"/>
      <c r="GH4711"/>
      <c r="GI4711"/>
      <c r="GJ4711"/>
      <c r="GK4711"/>
      <c r="GL4711"/>
      <c r="GM4711"/>
      <c r="GN4711"/>
      <c r="GO4711"/>
      <c r="GP4711"/>
      <c r="GQ4711"/>
      <c r="GR4711"/>
      <c r="GS4711"/>
      <c r="GT4711"/>
      <c r="GU4711"/>
      <c r="GV4711"/>
      <c r="GW4711"/>
      <c r="GX4711"/>
      <c r="GY4711"/>
      <c r="GZ4711"/>
      <c r="HA4711"/>
      <c r="HB4711"/>
      <c r="HC4711"/>
      <c r="HD4711"/>
      <c r="HE4711"/>
      <c r="HF4711"/>
      <c r="HG4711"/>
      <c r="HH4711"/>
      <c r="HI4711"/>
      <c r="HJ4711"/>
      <c r="HK4711"/>
      <c r="HL4711"/>
      <c r="HM4711"/>
      <c r="HN4711"/>
      <c r="HO4711"/>
      <c r="HP4711"/>
      <c r="HQ4711"/>
      <c r="HR4711"/>
      <c r="HS4711"/>
      <c r="HT4711"/>
      <c r="HU4711"/>
      <c r="HV4711"/>
      <c r="HW4711"/>
      <c r="HX4711"/>
      <c r="HY4711"/>
      <c r="HZ4711"/>
      <c r="IA4711"/>
      <c r="IB4711"/>
      <c r="IC4711"/>
      <c r="ID4711"/>
      <c r="IE4711"/>
      <c r="IF4711"/>
      <c r="IG4711"/>
      <c r="IH4711"/>
      <c r="II4711"/>
      <c r="IJ4711"/>
      <c r="IK4711"/>
      <c r="IL4711"/>
      <c r="IM4711"/>
      <c r="IN4711"/>
      <c r="IO4711"/>
      <c r="IP4711"/>
      <c r="IQ4711"/>
      <c r="IR4711"/>
      <c r="IS4711"/>
      <c r="IT4711"/>
      <c r="IU4711"/>
      <c r="IV4711"/>
    </row>
    <row r="4712" spans="1:256" ht="12.5">
      <c r="A4712" s="305"/>
      <c r="B4712" s="65">
        <v>1</v>
      </c>
      <c r="C4712" s="66">
        <f t="shared" si="210"/>
        <v>1</v>
      </c>
      <c r="D4712" s="656" t="s">
        <v>70</v>
      </c>
      <c r="E4712" s="658" t="s">
        <v>68</v>
      </c>
      <c r="F4712" s="656" t="s">
        <v>99</v>
      </c>
      <c r="G4712" s="78"/>
      <c r="H4712" s="96" t="s">
        <v>122</v>
      </c>
      <c r="I4712" s="107" t="s">
        <v>5032</v>
      </c>
      <c r="J4712" s="81"/>
      <c r="K4712" s="72"/>
      <c r="L4712" s="72"/>
      <c r="M4712" s="72"/>
      <c r="N4712" s="72"/>
      <c r="O4712" s="72"/>
      <c r="P4712" s="72"/>
      <c r="Q4712" s="833"/>
      <c r="R4712" s="102"/>
      <c r="S4712" s="73"/>
      <c r="T4712" s="102"/>
      <c r="U4712" s="103"/>
      <c r="V4712" s="104"/>
      <c r="W4712"/>
      <c r="X4712"/>
      <c r="Y4712"/>
      <c r="Z4712"/>
      <c r="AA4712"/>
      <c r="AB4712"/>
      <c r="AC4712"/>
      <c r="AD4712"/>
      <c r="AE4712"/>
      <c r="AF4712"/>
      <c r="AG4712"/>
      <c r="AH4712"/>
      <c r="AI4712"/>
      <c r="AJ4712"/>
      <c r="AK4712"/>
      <c r="AL4712"/>
      <c r="AM4712"/>
      <c r="AN4712"/>
      <c r="AO4712"/>
      <c r="AP4712"/>
      <c r="AQ4712"/>
      <c r="AR4712"/>
      <c r="AS4712"/>
      <c r="AT4712"/>
      <c r="AU4712"/>
      <c r="AV4712"/>
      <c r="AW4712"/>
      <c r="AX4712"/>
      <c r="AY4712"/>
      <c r="AZ4712"/>
      <c r="BA4712"/>
      <c r="BB4712"/>
      <c r="BC4712"/>
      <c r="BD4712"/>
      <c r="BE4712"/>
      <c r="BF4712"/>
      <c r="BG4712"/>
      <c r="BH4712"/>
      <c r="BI4712"/>
      <c r="BJ4712"/>
      <c r="BK4712"/>
      <c r="BL4712"/>
      <c r="BM4712"/>
      <c r="BN4712"/>
      <c r="BO4712"/>
      <c r="BP4712"/>
      <c r="BQ4712"/>
      <c r="BR4712"/>
      <c r="BS4712"/>
      <c r="BT4712"/>
      <c r="BU4712"/>
      <c r="BV4712"/>
      <c r="BW4712"/>
      <c r="BX4712"/>
      <c r="BY4712"/>
      <c r="BZ4712"/>
      <c r="CA4712"/>
      <c r="CB4712"/>
      <c r="CC4712"/>
      <c r="CD4712"/>
      <c r="CE4712"/>
      <c r="CF4712"/>
      <c r="CG4712"/>
      <c r="CH4712"/>
      <c r="CI4712"/>
      <c r="CJ4712"/>
      <c r="CK4712"/>
      <c r="CL4712"/>
      <c r="CM4712"/>
      <c r="CN4712"/>
      <c r="CO4712"/>
      <c r="CP4712"/>
      <c r="CQ4712"/>
      <c r="CR4712"/>
      <c r="CS4712"/>
      <c r="CT4712"/>
      <c r="CU4712"/>
      <c r="CV4712"/>
      <c r="CW4712"/>
      <c r="CX4712"/>
      <c r="CY4712"/>
      <c r="CZ4712"/>
      <c r="DA4712"/>
      <c r="DB4712"/>
      <c r="DC4712"/>
      <c r="DD4712"/>
      <c r="DE4712"/>
      <c r="DF4712"/>
      <c r="DG4712"/>
      <c r="DH4712"/>
      <c r="DI4712"/>
      <c r="DJ4712"/>
      <c r="DK4712"/>
      <c r="DL4712"/>
      <c r="DM4712"/>
      <c r="DN4712"/>
      <c r="DO4712"/>
      <c r="DP4712"/>
      <c r="DQ4712"/>
      <c r="DR4712"/>
      <c r="DS4712"/>
      <c r="DT4712"/>
      <c r="DU4712"/>
      <c r="DV4712"/>
      <c r="DW4712"/>
      <c r="DX4712"/>
      <c r="DY4712"/>
      <c r="DZ4712"/>
      <c r="EA4712"/>
      <c r="EB4712"/>
      <c r="EC4712"/>
      <c r="ED4712"/>
      <c r="EE4712"/>
      <c r="EF4712"/>
      <c r="EG4712"/>
      <c r="EH4712"/>
      <c r="EI4712"/>
      <c r="EJ4712"/>
      <c r="EK4712"/>
      <c r="EL4712"/>
      <c r="EM4712"/>
      <c r="EN4712"/>
      <c r="EO4712"/>
      <c r="EP4712"/>
      <c r="EQ4712"/>
      <c r="ER4712"/>
      <c r="ES4712"/>
      <c r="ET4712"/>
      <c r="EU4712"/>
      <c r="EV4712"/>
      <c r="EW4712"/>
      <c r="EX4712"/>
      <c r="EY4712"/>
      <c r="EZ4712"/>
      <c r="FA4712"/>
      <c r="FB4712"/>
      <c r="FC4712"/>
      <c r="FD4712"/>
      <c r="FE4712"/>
      <c r="FF4712"/>
      <c r="FG4712"/>
      <c r="FH4712"/>
      <c r="FI4712"/>
      <c r="FJ4712"/>
      <c r="FK4712"/>
      <c r="FL4712"/>
      <c r="FM4712"/>
      <c r="FN4712"/>
      <c r="FO4712"/>
      <c r="FP4712"/>
      <c r="FQ4712"/>
      <c r="FR4712"/>
      <c r="FS4712"/>
      <c r="FT4712"/>
      <c r="FU4712"/>
      <c r="FV4712"/>
      <c r="FW4712"/>
      <c r="FX4712"/>
      <c r="FY4712"/>
      <c r="FZ4712"/>
      <c r="GA4712"/>
      <c r="GB4712"/>
      <c r="GC4712"/>
      <c r="GD4712"/>
      <c r="GE4712"/>
      <c r="GF4712"/>
      <c r="GG4712"/>
      <c r="GH4712"/>
      <c r="GI4712"/>
      <c r="GJ4712"/>
      <c r="GK4712"/>
      <c r="GL4712"/>
      <c r="GM4712"/>
      <c r="GN4712"/>
      <c r="GO4712"/>
      <c r="GP4712"/>
      <c r="GQ4712"/>
      <c r="GR4712"/>
      <c r="GS4712"/>
      <c r="GT4712"/>
      <c r="GU4712"/>
      <c r="GV4712"/>
      <c r="GW4712"/>
      <c r="GX4712"/>
      <c r="GY4712"/>
      <c r="GZ4712"/>
      <c r="HA4712"/>
      <c r="HB4712"/>
      <c r="HC4712"/>
      <c r="HD4712"/>
      <c r="HE4712"/>
      <c r="HF4712"/>
      <c r="HG4712"/>
      <c r="HH4712"/>
      <c r="HI4712"/>
      <c r="HJ4712"/>
      <c r="HK4712"/>
      <c r="HL4712"/>
      <c r="HM4712"/>
      <c r="HN4712"/>
      <c r="HO4712"/>
      <c r="HP4712"/>
      <c r="HQ4712"/>
      <c r="HR4712"/>
      <c r="HS4712"/>
      <c r="HT4712"/>
      <c r="HU4712"/>
      <c r="HV4712"/>
      <c r="HW4712"/>
      <c r="HX4712"/>
      <c r="HY4712"/>
      <c r="HZ4712"/>
      <c r="IA4712"/>
      <c r="IB4712"/>
      <c r="IC4712"/>
      <c r="ID4712"/>
      <c r="IE4712"/>
      <c r="IF4712"/>
      <c r="IG4712"/>
      <c r="IH4712"/>
      <c r="II4712"/>
      <c r="IJ4712"/>
      <c r="IK4712"/>
      <c r="IL4712"/>
      <c r="IM4712"/>
      <c r="IN4712"/>
      <c r="IO4712"/>
      <c r="IP4712"/>
      <c r="IQ4712"/>
      <c r="IR4712"/>
      <c r="IS4712"/>
      <c r="IT4712"/>
      <c r="IU4712"/>
      <c r="IV4712"/>
    </row>
    <row r="4713" spans="1:256" ht="12.5">
      <c r="A4713" s="305"/>
      <c r="B4713" s="124">
        <v>1</v>
      </c>
      <c r="C4713" s="66">
        <f t="shared" si="210"/>
        <v>0</v>
      </c>
      <c r="D4713" s="77" t="s">
        <v>90</v>
      </c>
      <c r="E4713" s="99" t="s">
        <v>70</v>
      </c>
      <c r="F4713" s="76" t="s">
        <v>68</v>
      </c>
      <c r="G4713" s="78"/>
      <c r="H4713" s="96" t="s">
        <v>135</v>
      </c>
      <c r="I4713" s="107" t="s">
        <v>5033</v>
      </c>
      <c r="J4713" s="81"/>
      <c r="K4713" s="72"/>
      <c r="L4713" s="72"/>
      <c r="M4713" s="72"/>
      <c r="N4713" s="72"/>
      <c r="O4713" s="72"/>
      <c r="P4713" s="72"/>
      <c r="Q4713" s="833"/>
      <c r="R4713" s="102"/>
      <c r="S4713" s="73"/>
      <c r="T4713" s="102"/>
      <c r="U4713" s="103"/>
      <c r="V4713" s="104"/>
      <c r="W4713"/>
      <c r="X4713"/>
      <c r="Y4713"/>
      <c r="Z4713"/>
      <c r="AA4713"/>
      <c r="AB4713"/>
      <c r="AC4713"/>
      <c r="AD4713"/>
      <c r="AE4713"/>
      <c r="AF4713"/>
      <c r="AG4713"/>
      <c r="AH4713"/>
      <c r="AI4713"/>
      <c r="AJ4713"/>
      <c r="AK4713"/>
      <c r="AL4713"/>
      <c r="AM4713"/>
      <c r="AN4713"/>
      <c r="AO4713"/>
      <c r="AP4713"/>
      <c r="AQ4713"/>
      <c r="AR4713"/>
      <c r="AS4713"/>
      <c r="AT4713"/>
      <c r="AU4713"/>
      <c r="AV4713"/>
      <c r="AW4713"/>
      <c r="AX4713"/>
      <c r="AY4713"/>
      <c r="AZ4713"/>
      <c r="BA4713"/>
      <c r="BB4713"/>
      <c r="BC4713"/>
      <c r="BD4713"/>
      <c r="BE4713"/>
      <c r="BF4713"/>
      <c r="BG4713"/>
      <c r="BH4713"/>
      <c r="BI4713"/>
      <c r="BJ4713"/>
      <c r="BK4713"/>
      <c r="BL4713"/>
      <c r="BM4713"/>
      <c r="BN4713"/>
      <c r="BO4713"/>
      <c r="BP4713"/>
      <c r="BQ4713"/>
      <c r="BR4713"/>
      <c r="BS4713"/>
      <c r="BT4713"/>
      <c r="BU4713"/>
      <c r="BV4713"/>
      <c r="BW4713"/>
      <c r="BX4713"/>
      <c r="BY4713"/>
      <c r="BZ4713"/>
      <c r="CA4713"/>
      <c r="CB4713"/>
      <c r="CC4713"/>
      <c r="CD4713"/>
      <c r="CE4713"/>
      <c r="CF4713"/>
      <c r="CG4713"/>
      <c r="CH4713"/>
      <c r="CI4713"/>
      <c r="CJ4713"/>
      <c r="CK4713"/>
      <c r="CL4713"/>
      <c r="CM4713"/>
      <c r="CN4713"/>
      <c r="CO4713"/>
      <c r="CP4713"/>
      <c r="CQ4713"/>
      <c r="CR4713"/>
      <c r="CS4713"/>
      <c r="CT4713"/>
      <c r="CU4713"/>
      <c r="CV4713"/>
      <c r="CW4713"/>
      <c r="CX4713"/>
      <c r="CY4713"/>
      <c r="CZ4713"/>
      <c r="DA4713"/>
      <c r="DB4713"/>
      <c r="DC4713"/>
      <c r="DD4713"/>
      <c r="DE4713"/>
      <c r="DF4713"/>
      <c r="DG4713"/>
      <c r="DH4713"/>
      <c r="DI4713"/>
      <c r="DJ4713"/>
      <c r="DK4713"/>
      <c r="DL4713"/>
      <c r="DM4713"/>
      <c r="DN4713"/>
      <c r="DO4713"/>
      <c r="DP4713"/>
      <c r="DQ4713"/>
      <c r="DR4713"/>
      <c r="DS4713"/>
      <c r="DT4713"/>
      <c r="DU4713"/>
      <c r="DV4713"/>
      <c r="DW4713"/>
      <c r="DX4713"/>
      <c r="DY4713"/>
      <c r="DZ4713"/>
      <c r="EA4713"/>
      <c r="EB4713"/>
      <c r="EC4713"/>
      <c r="ED4713"/>
      <c r="EE4713"/>
      <c r="EF4713"/>
      <c r="EG4713"/>
      <c r="EH4713"/>
      <c r="EI4713"/>
      <c r="EJ4713"/>
      <c r="EK4713"/>
      <c r="EL4713"/>
      <c r="EM4713"/>
      <c r="EN4713"/>
      <c r="EO4713"/>
      <c r="EP4713"/>
      <c r="EQ4713"/>
      <c r="ER4713"/>
      <c r="ES4713"/>
      <c r="ET4713"/>
      <c r="EU4713"/>
      <c r="EV4713"/>
      <c r="EW4713"/>
      <c r="EX4713"/>
      <c r="EY4713"/>
      <c r="EZ4713"/>
      <c r="FA4713"/>
      <c r="FB4713"/>
      <c r="FC4713"/>
      <c r="FD4713"/>
      <c r="FE4713"/>
      <c r="FF4713"/>
      <c r="FG4713"/>
      <c r="FH4713"/>
      <c r="FI4713"/>
      <c r="FJ4713"/>
      <c r="FK4713"/>
      <c r="FL4713"/>
      <c r="FM4713"/>
      <c r="FN4713"/>
      <c r="FO4713"/>
      <c r="FP4713"/>
      <c r="FQ4713"/>
      <c r="FR4713"/>
      <c r="FS4713"/>
      <c r="FT4713"/>
      <c r="FU4713"/>
      <c r="FV4713"/>
      <c r="FW4713"/>
      <c r="FX4713"/>
      <c r="FY4713"/>
      <c r="FZ4713"/>
      <c r="GA4713"/>
      <c r="GB4713"/>
      <c r="GC4713"/>
      <c r="GD4713"/>
      <c r="GE4713"/>
      <c r="GF4713"/>
      <c r="GG4713"/>
      <c r="GH4713"/>
      <c r="GI4713"/>
      <c r="GJ4713"/>
      <c r="GK4713"/>
      <c r="GL4713"/>
      <c r="GM4713"/>
      <c r="GN4713"/>
      <c r="GO4713"/>
      <c r="GP4713"/>
      <c r="GQ4713"/>
      <c r="GR4713"/>
      <c r="GS4713"/>
      <c r="GT4713"/>
      <c r="GU4713"/>
      <c r="GV4713"/>
      <c r="GW4713"/>
      <c r="GX4713"/>
      <c r="GY4713"/>
      <c r="GZ4713"/>
      <c r="HA4713"/>
      <c r="HB4713"/>
      <c r="HC4713"/>
      <c r="HD4713"/>
      <c r="HE4713"/>
      <c r="HF4713"/>
      <c r="HG4713"/>
      <c r="HH4713"/>
      <c r="HI4713"/>
      <c r="HJ4713"/>
      <c r="HK4713"/>
      <c r="HL4713"/>
      <c r="HM4713"/>
      <c r="HN4713"/>
      <c r="HO4713"/>
      <c r="HP4713"/>
      <c r="HQ4713"/>
      <c r="HR4713"/>
      <c r="HS4713"/>
      <c r="HT4713"/>
      <c r="HU4713"/>
      <c r="HV4713"/>
      <c r="HW4713"/>
      <c r="HX4713"/>
      <c r="HY4713"/>
      <c r="HZ4713"/>
      <c r="IA4713"/>
      <c r="IB4713"/>
      <c r="IC4713"/>
      <c r="ID4713"/>
      <c r="IE4713"/>
      <c r="IF4713"/>
      <c r="IG4713"/>
      <c r="IH4713"/>
      <c r="II4713"/>
      <c r="IJ4713"/>
      <c r="IK4713"/>
      <c r="IL4713"/>
      <c r="IM4713"/>
      <c r="IN4713"/>
      <c r="IO4713"/>
      <c r="IP4713"/>
      <c r="IQ4713"/>
      <c r="IR4713"/>
      <c r="IS4713"/>
      <c r="IT4713"/>
      <c r="IU4713"/>
      <c r="IV4713"/>
    </row>
    <row r="4714" spans="1:256" ht="12.5">
      <c r="A4714" s="305"/>
      <c r="B4714" s="65">
        <v>1</v>
      </c>
      <c r="C4714" s="66">
        <f t="shared" si="210"/>
        <v>0</v>
      </c>
      <c r="D4714" s="76" t="s">
        <v>87</v>
      </c>
      <c r="E4714" s="77" t="s">
        <v>90</v>
      </c>
      <c r="F4714" s="76" t="s">
        <v>87</v>
      </c>
      <c r="G4714" s="78"/>
      <c r="H4714" s="96" t="s">
        <v>104</v>
      </c>
      <c r="I4714" s="107" t="s">
        <v>5034</v>
      </c>
      <c r="J4714" s="81"/>
      <c r="K4714" s="72"/>
      <c r="L4714" s="72"/>
      <c r="M4714" s="72"/>
      <c r="N4714" s="72"/>
      <c r="O4714" s="72"/>
      <c r="P4714" s="72"/>
      <c r="Q4714" s="833"/>
      <c r="R4714" s="102"/>
      <c r="S4714" s="73"/>
      <c r="T4714" s="102"/>
      <c r="U4714" s="103"/>
      <c r="V4714" s="104"/>
      <c r="W4714"/>
      <c r="X4714"/>
      <c r="Y4714"/>
      <c r="Z4714"/>
      <c r="AA4714"/>
      <c r="AB4714"/>
      <c r="AC4714"/>
      <c r="AD4714"/>
      <c r="AE4714"/>
      <c r="AF4714"/>
      <c r="AG4714"/>
      <c r="AH4714"/>
      <c r="AI4714"/>
      <c r="AJ4714"/>
      <c r="AK4714"/>
      <c r="AL4714"/>
      <c r="AM4714"/>
      <c r="AN4714"/>
      <c r="AO4714"/>
      <c r="AP4714"/>
      <c r="AQ4714"/>
      <c r="AR4714"/>
      <c r="AS4714"/>
      <c r="AT4714"/>
      <c r="AU4714"/>
      <c r="AV4714"/>
      <c r="AW4714"/>
      <c r="AX4714"/>
      <c r="AY4714"/>
      <c r="AZ4714"/>
      <c r="BA4714"/>
      <c r="BB4714"/>
      <c r="BC4714"/>
      <c r="BD4714"/>
      <c r="BE4714"/>
      <c r="BF4714"/>
      <c r="BG4714"/>
      <c r="BH4714"/>
      <c r="BI4714"/>
      <c r="BJ4714"/>
      <c r="BK4714"/>
      <c r="BL4714"/>
      <c r="BM4714"/>
      <c r="BN4714"/>
      <c r="BO4714"/>
      <c r="BP4714"/>
      <c r="BQ4714"/>
      <c r="BR4714"/>
      <c r="BS4714"/>
      <c r="BT4714"/>
      <c r="BU4714"/>
      <c r="BV4714"/>
      <c r="BW4714"/>
      <c r="BX4714"/>
      <c r="BY4714"/>
      <c r="BZ4714"/>
      <c r="CA4714"/>
      <c r="CB4714"/>
      <c r="CC4714"/>
      <c r="CD4714"/>
      <c r="CE4714"/>
      <c r="CF4714"/>
      <c r="CG4714"/>
      <c r="CH4714"/>
      <c r="CI4714"/>
      <c r="CJ4714"/>
      <c r="CK4714"/>
      <c r="CL4714"/>
      <c r="CM4714"/>
      <c r="CN4714"/>
      <c r="CO4714"/>
      <c r="CP4714"/>
      <c r="CQ4714"/>
      <c r="CR4714"/>
      <c r="CS4714"/>
      <c r="CT4714"/>
      <c r="CU4714"/>
      <c r="CV4714"/>
      <c r="CW4714"/>
      <c r="CX4714"/>
      <c r="CY4714"/>
      <c r="CZ4714"/>
      <c r="DA4714"/>
      <c r="DB4714"/>
      <c r="DC4714"/>
      <c r="DD4714"/>
      <c r="DE4714"/>
      <c r="DF4714"/>
      <c r="DG4714"/>
      <c r="DH4714"/>
      <c r="DI4714"/>
      <c r="DJ4714"/>
      <c r="DK4714"/>
      <c r="DL4714"/>
      <c r="DM4714"/>
      <c r="DN4714"/>
      <c r="DO4714"/>
      <c r="DP4714"/>
      <c r="DQ4714"/>
      <c r="DR4714"/>
      <c r="DS4714"/>
      <c r="DT4714"/>
      <c r="DU4714"/>
      <c r="DV4714"/>
      <c r="DW4714"/>
      <c r="DX4714"/>
      <c r="DY4714"/>
      <c r="DZ4714"/>
      <c r="EA4714"/>
      <c r="EB4714"/>
      <c r="EC4714"/>
      <c r="ED4714"/>
      <c r="EE4714"/>
      <c r="EF4714"/>
      <c r="EG4714"/>
      <c r="EH4714"/>
      <c r="EI4714"/>
      <c r="EJ4714"/>
      <c r="EK4714"/>
      <c r="EL4714"/>
      <c r="EM4714"/>
      <c r="EN4714"/>
      <c r="EO4714"/>
      <c r="EP4714"/>
      <c r="EQ4714"/>
      <c r="ER4714"/>
      <c r="ES4714"/>
      <c r="ET4714"/>
      <c r="EU4714"/>
      <c r="EV4714"/>
      <c r="EW4714"/>
      <c r="EX4714"/>
      <c r="EY4714"/>
      <c r="EZ4714"/>
      <c r="FA4714"/>
      <c r="FB4714"/>
      <c r="FC4714"/>
      <c r="FD4714"/>
      <c r="FE4714"/>
      <c r="FF4714"/>
      <c r="FG4714"/>
      <c r="FH4714"/>
      <c r="FI4714"/>
      <c r="FJ4714"/>
      <c r="FK4714"/>
      <c r="FL4714"/>
      <c r="FM4714"/>
      <c r="FN4714"/>
      <c r="FO4714"/>
      <c r="FP4714"/>
      <c r="FQ4714"/>
      <c r="FR4714"/>
      <c r="FS4714"/>
      <c r="FT4714"/>
      <c r="FU4714"/>
      <c r="FV4714"/>
      <c r="FW4714"/>
      <c r="FX4714"/>
      <c r="FY4714"/>
      <c r="FZ4714"/>
      <c r="GA4714"/>
      <c r="GB4714"/>
      <c r="GC4714"/>
      <c r="GD4714"/>
      <c r="GE4714"/>
      <c r="GF4714"/>
      <c r="GG4714"/>
      <c r="GH4714"/>
      <c r="GI4714"/>
      <c r="GJ4714"/>
      <c r="GK4714"/>
      <c r="GL4714"/>
      <c r="GM4714"/>
      <c r="GN4714"/>
      <c r="GO4714"/>
      <c r="GP4714"/>
      <c r="GQ4714"/>
      <c r="GR4714"/>
      <c r="GS4714"/>
      <c r="GT4714"/>
      <c r="GU4714"/>
      <c r="GV4714"/>
      <c r="GW4714"/>
      <c r="GX4714"/>
      <c r="GY4714"/>
      <c r="GZ4714"/>
      <c r="HA4714"/>
      <c r="HB4714"/>
      <c r="HC4714"/>
      <c r="HD4714"/>
      <c r="HE4714"/>
      <c r="HF4714"/>
      <c r="HG4714"/>
      <c r="HH4714"/>
      <c r="HI4714"/>
      <c r="HJ4714"/>
      <c r="HK4714"/>
      <c r="HL4714"/>
      <c r="HM4714"/>
      <c r="HN4714"/>
      <c r="HO4714"/>
      <c r="HP4714"/>
      <c r="HQ4714"/>
      <c r="HR4714"/>
      <c r="HS4714"/>
      <c r="HT4714"/>
      <c r="HU4714"/>
      <c r="HV4714"/>
      <c r="HW4714"/>
      <c r="HX4714"/>
      <c r="HY4714"/>
      <c r="HZ4714"/>
      <c r="IA4714"/>
      <c r="IB4714"/>
      <c r="IC4714"/>
      <c r="ID4714"/>
      <c r="IE4714"/>
      <c r="IF4714"/>
      <c r="IG4714"/>
      <c r="IH4714"/>
      <c r="II4714"/>
      <c r="IJ4714"/>
      <c r="IK4714"/>
      <c r="IL4714"/>
      <c r="IM4714"/>
      <c r="IN4714"/>
      <c r="IO4714"/>
      <c r="IP4714"/>
      <c r="IQ4714"/>
      <c r="IR4714"/>
      <c r="IS4714"/>
      <c r="IT4714"/>
      <c r="IU4714"/>
      <c r="IV4714"/>
    </row>
    <row r="4715" spans="1:256" ht="12.5">
      <c r="A4715" s="305"/>
      <c r="B4715" s="65">
        <v>1</v>
      </c>
      <c r="C4715" s="66">
        <f t="shared" si="210"/>
        <v>0</v>
      </c>
      <c r="D4715" s="659" t="s">
        <v>90</v>
      </c>
      <c r="E4715" s="659" t="s">
        <v>90</v>
      </c>
      <c r="F4715" s="659" t="s">
        <v>90</v>
      </c>
      <c r="G4715" s="78"/>
      <c r="H4715" s="96" t="s">
        <v>126</v>
      </c>
      <c r="I4715" s="107" t="s">
        <v>5035</v>
      </c>
      <c r="J4715" s="81"/>
      <c r="K4715" s="72"/>
      <c r="L4715" s="72"/>
      <c r="M4715" s="72"/>
      <c r="N4715" s="72"/>
      <c r="O4715" s="72"/>
      <c r="P4715" s="72"/>
      <c r="Q4715" s="833"/>
      <c r="R4715" s="102"/>
      <c r="S4715" s="73"/>
      <c r="T4715" s="102"/>
      <c r="U4715" s="103"/>
      <c r="V4715" s="104"/>
      <c r="W4715"/>
      <c r="X4715"/>
      <c r="Y4715"/>
      <c r="Z4715"/>
      <c r="AA4715"/>
      <c r="AB4715"/>
      <c r="AC4715"/>
      <c r="AD4715"/>
      <c r="AE4715"/>
      <c r="AF4715"/>
      <c r="AG4715"/>
      <c r="AH4715"/>
      <c r="AI4715"/>
      <c r="AJ4715"/>
      <c r="AK4715"/>
      <c r="AL4715"/>
      <c r="AM4715"/>
      <c r="AN4715"/>
      <c r="AO4715"/>
      <c r="AP4715"/>
      <c r="AQ4715"/>
      <c r="AR4715"/>
      <c r="AS4715"/>
      <c r="AT4715"/>
      <c r="AU4715"/>
      <c r="AV4715"/>
      <c r="AW4715"/>
      <c r="AX4715"/>
      <c r="AY4715"/>
      <c r="AZ4715"/>
      <c r="BA4715"/>
      <c r="BB4715"/>
      <c r="BC4715"/>
      <c r="BD4715"/>
      <c r="BE4715"/>
      <c r="BF4715"/>
      <c r="BG4715"/>
      <c r="BH4715"/>
      <c r="BI4715"/>
      <c r="BJ4715"/>
      <c r="BK4715"/>
      <c r="BL4715"/>
      <c r="BM4715"/>
      <c r="BN4715"/>
      <c r="BO4715"/>
      <c r="BP4715"/>
      <c r="BQ4715"/>
      <c r="BR4715"/>
      <c r="BS4715"/>
      <c r="BT4715"/>
      <c r="BU4715"/>
      <c r="BV4715"/>
      <c r="BW4715"/>
      <c r="BX4715"/>
      <c r="BY4715"/>
      <c r="BZ4715"/>
      <c r="CA4715"/>
      <c r="CB4715"/>
      <c r="CC4715"/>
      <c r="CD4715"/>
      <c r="CE4715"/>
      <c r="CF4715"/>
      <c r="CG4715"/>
      <c r="CH4715"/>
      <c r="CI4715"/>
      <c r="CJ4715"/>
      <c r="CK4715"/>
      <c r="CL4715"/>
      <c r="CM4715"/>
      <c r="CN4715"/>
      <c r="CO4715"/>
      <c r="CP4715"/>
      <c r="CQ4715"/>
      <c r="CR4715"/>
      <c r="CS4715"/>
      <c r="CT4715"/>
      <c r="CU4715"/>
      <c r="CV4715"/>
      <c r="CW4715"/>
      <c r="CX4715"/>
      <c r="CY4715"/>
      <c r="CZ4715"/>
      <c r="DA4715"/>
      <c r="DB4715"/>
      <c r="DC4715"/>
      <c r="DD4715"/>
      <c r="DE4715"/>
      <c r="DF4715"/>
      <c r="DG4715"/>
      <c r="DH4715"/>
      <c r="DI4715"/>
      <c r="DJ4715"/>
      <c r="DK4715"/>
      <c r="DL4715"/>
      <c r="DM4715"/>
      <c r="DN4715"/>
      <c r="DO4715"/>
      <c r="DP4715"/>
      <c r="DQ4715"/>
      <c r="DR4715"/>
      <c r="DS4715"/>
      <c r="DT4715"/>
      <c r="DU4715"/>
      <c r="DV4715"/>
      <c r="DW4715"/>
      <c r="DX4715"/>
      <c r="DY4715"/>
      <c r="DZ4715"/>
      <c r="EA4715"/>
      <c r="EB4715"/>
      <c r="EC4715"/>
      <c r="ED4715"/>
      <c r="EE4715"/>
      <c r="EF4715"/>
      <c r="EG4715"/>
      <c r="EH4715"/>
      <c r="EI4715"/>
      <c r="EJ4715"/>
      <c r="EK4715"/>
      <c r="EL4715"/>
      <c r="EM4715"/>
      <c r="EN4715"/>
      <c r="EO4715"/>
      <c r="EP4715"/>
      <c r="EQ4715"/>
      <c r="ER4715"/>
      <c r="ES4715"/>
      <c r="ET4715"/>
      <c r="EU4715"/>
      <c r="EV4715"/>
      <c r="EW4715"/>
      <c r="EX4715"/>
      <c r="EY4715"/>
      <c r="EZ4715"/>
      <c r="FA4715"/>
      <c r="FB4715"/>
      <c r="FC4715"/>
      <c r="FD4715"/>
      <c r="FE4715"/>
      <c r="FF4715"/>
      <c r="FG4715"/>
      <c r="FH4715"/>
      <c r="FI4715"/>
      <c r="FJ4715"/>
      <c r="FK4715"/>
      <c r="FL4715"/>
      <c r="FM4715"/>
      <c r="FN4715"/>
      <c r="FO4715"/>
      <c r="FP4715"/>
      <c r="FQ4715"/>
      <c r="FR4715"/>
      <c r="FS4715"/>
      <c r="FT4715"/>
      <c r="FU4715"/>
      <c r="FV4715"/>
      <c r="FW4715"/>
      <c r="FX4715"/>
      <c r="FY4715"/>
      <c r="FZ4715"/>
      <c r="GA4715"/>
      <c r="GB4715"/>
      <c r="GC4715"/>
      <c r="GD4715"/>
      <c r="GE4715"/>
      <c r="GF4715"/>
      <c r="GG4715"/>
      <c r="GH4715"/>
      <c r="GI4715"/>
      <c r="GJ4715"/>
      <c r="GK4715"/>
      <c r="GL4715"/>
      <c r="GM4715"/>
      <c r="GN4715"/>
      <c r="GO4715"/>
      <c r="GP4715"/>
      <c r="GQ4715"/>
      <c r="GR4715"/>
      <c r="GS4715"/>
      <c r="GT4715"/>
      <c r="GU4715"/>
      <c r="GV4715"/>
      <c r="GW4715"/>
      <c r="GX4715"/>
      <c r="GY4715"/>
      <c r="GZ4715"/>
      <c r="HA4715"/>
      <c r="HB4715"/>
      <c r="HC4715"/>
      <c r="HD4715"/>
      <c r="HE4715"/>
      <c r="HF4715"/>
      <c r="HG4715"/>
      <c r="HH4715"/>
      <c r="HI4715"/>
      <c r="HJ4715"/>
      <c r="HK4715"/>
      <c r="HL4715"/>
      <c r="HM4715"/>
      <c r="HN4715"/>
      <c r="HO4715"/>
      <c r="HP4715"/>
      <c r="HQ4715"/>
      <c r="HR4715"/>
      <c r="HS4715"/>
      <c r="HT4715"/>
      <c r="HU4715"/>
      <c r="HV4715"/>
      <c r="HW4715"/>
      <c r="HX4715"/>
      <c r="HY4715"/>
      <c r="HZ4715"/>
      <c r="IA4715"/>
      <c r="IB4715"/>
      <c r="IC4715"/>
      <c r="ID4715"/>
      <c r="IE4715"/>
      <c r="IF4715"/>
      <c r="IG4715"/>
      <c r="IH4715"/>
      <c r="II4715"/>
      <c r="IJ4715"/>
      <c r="IK4715"/>
      <c r="IL4715"/>
      <c r="IM4715"/>
      <c r="IN4715"/>
      <c r="IO4715"/>
      <c r="IP4715"/>
      <c r="IQ4715"/>
      <c r="IR4715"/>
      <c r="IS4715"/>
      <c r="IT4715"/>
      <c r="IU4715"/>
      <c r="IV4715"/>
    </row>
    <row r="4716" spans="1:256" ht="12.5">
      <c r="A4716" s="305"/>
      <c r="B4716" s="65">
        <v>1</v>
      </c>
      <c r="C4716" s="66">
        <f>IF(E4716="A",4,IF(E4716="B",3,IF(E4716="C",2,IF(E4716="D",1,0))))</f>
        <v>2</v>
      </c>
      <c r="D4716" s="76" t="s">
        <v>87</v>
      </c>
      <c r="E4716" s="77" t="s">
        <v>90</v>
      </c>
      <c r="F4716" s="76" t="s">
        <v>87</v>
      </c>
      <c r="G4716" s="78"/>
      <c r="H4716" s="96" t="s">
        <v>135</v>
      </c>
      <c r="I4716" s="107" t="s">
        <v>1048</v>
      </c>
      <c r="J4716" s="81" t="s">
        <v>616</v>
      </c>
      <c r="K4716" s="72"/>
      <c r="L4716" s="72"/>
      <c r="M4716" s="72"/>
      <c r="N4716" s="72"/>
      <c r="O4716" s="72"/>
      <c r="P4716" s="72"/>
      <c r="Q4716" s="833"/>
      <c r="R4716" s="102"/>
      <c r="S4716" s="73"/>
      <c r="T4716" s="102"/>
      <c r="U4716" s="103"/>
      <c r="V4716" s="104"/>
      <c r="W4716"/>
      <c r="X4716"/>
      <c r="Y4716"/>
      <c r="Z4716"/>
      <c r="AA4716"/>
      <c r="AB4716"/>
      <c r="AC4716"/>
      <c r="AD4716"/>
      <c r="AE4716"/>
      <c r="AF4716"/>
      <c r="AG4716"/>
      <c r="AH4716"/>
      <c r="AI4716"/>
      <c r="AJ4716"/>
      <c r="AK4716"/>
      <c r="AL4716"/>
      <c r="AM4716"/>
      <c r="AN4716"/>
      <c r="AO4716"/>
      <c r="AP4716"/>
      <c r="AQ4716"/>
      <c r="AR4716"/>
      <c r="AS4716"/>
      <c r="AT4716"/>
      <c r="AU4716"/>
      <c r="AV4716"/>
      <c r="AW4716"/>
      <c r="AX4716"/>
      <c r="AY4716"/>
      <c r="AZ4716"/>
      <c r="BA4716"/>
      <c r="BB4716"/>
      <c r="BC4716"/>
      <c r="BD4716"/>
      <c r="BE4716"/>
      <c r="BF4716"/>
      <c r="BG4716"/>
      <c r="BH4716"/>
      <c r="BI4716"/>
      <c r="BJ4716"/>
      <c r="BK4716"/>
      <c r="BL4716"/>
      <c r="BM4716"/>
      <c r="BN4716"/>
      <c r="BO4716"/>
      <c r="BP4716"/>
      <c r="BQ4716"/>
      <c r="BR4716"/>
      <c r="BS4716"/>
      <c r="BT4716"/>
      <c r="BU4716"/>
      <c r="BV4716"/>
      <c r="BW4716"/>
      <c r="BX4716"/>
      <c r="BY4716"/>
      <c r="BZ4716"/>
      <c r="CA4716"/>
      <c r="CB4716"/>
      <c r="CC4716"/>
      <c r="CD4716"/>
      <c r="CE4716"/>
      <c r="CF4716"/>
      <c r="CG4716"/>
      <c r="CH4716"/>
      <c r="CI4716"/>
      <c r="CJ4716"/>
      <c r="CK4716"/>
      <c r="CL4716"/>
      <c r="CM4716"/>
      <c r="CN4716"/>
      <c r="CO4716"/>
      <c r="CP4716"/>
      <c r="CQ4716"/>
      <c r="CR4716"/>
      <c r="CS4716"/>
      <c r="CT4716"/>
      <c r="CU4716"/>
      <c r="CV4716"/>
      <c r="CW4716"/>
      <c r="CX4716"/>
      <c r="CY4716"/>
      <c r="CZ4716"/>
      <c r="DA4716"/>
      <c r="DB4716"/>
      <c r="DC4716"/>
      <c r="DD4716"/>
      <c r="DE4716"/>
      <c r="DF4716"/>
      <c r="DG4716"/>
      <c r="DH4716"/>
      <c r="DI4716"/>
      <c r="DJ4716"/>
      <c r="DK4716"/>
      <c r="DL4716"/>
      <c r="DM4716"/>
      <c r="DN4716"/>
      <c r="DO4716"/>
      <c r="DP4716"/>
      <c r="DQ4716"/>
      <c r="DR4716"/>
      <c r="DS4716"/>
      <c r="DT4716"/>
      <c r="DU4716"/>
      <c r="DV4716"/>
      <c r="DW4716"/>
      <c r="DX4716"/>
      <c r="DY4716"/>
      <c r="DZ4716"/>
      <c r="EA4716"/>
      <c r="EB4716"/>
      <c r="EC4716"/>
      <c r="ED4716"/>
      <c r="EE4716"/>
      <c r="EF4716"/>
      <c r="EG4716"/>
      <c r="EH4716"/>
      <c r="EI4716"/>
      <c r="EJ4716"/>
      <c r="EK4716"/>
      <c r="EL4716"/>
      <c r="EM4716"/>
      <c r="EN4716"/>
      <c r="EO4716"/>
      <c r="EP4716"/>
      <c r="EQ4716"/>
      <c r="ER4716"/>
      <c r="ES4716"/>
      <c r="ET4716"/>
      <c r="EU4716"/>
      <c r="EV4716"/>
      <c r="EW4716"/>
      <c r="EX4716"/>
      <c r="EY4716"/>
      <c r="EZ4716"/>
      <c r="FA4716"/>
      <c r="FB4716"/>
      <c r="FC4716"/>
      <c r="FD4716"/>
      <c r="FE4716"/>
      <c r="FF4716"/>
      <c r="FG4716"/>
      <c r="FH4716"/>
      <c r="FI4716"/>
      <c r="FJ4716"/>
      <c r="FK4716"/>
      <c r="FL4716"/>
      <c r="FM4716"/>
      <c r="FN4716"/>
      <c r="FO4716"/>
      <c r="FP4716"/>
      <c r="FQ4716"/>
      <c r="FR4716"/>
      <c r="FS4716"/>
      <c r="FT4716"/>
      <c r="FU4716"/>
      <c r="FV4716"/>
      <c r="FW4716"/>
      <c r="FX4716"/>
      <c r="FY4716"/>
      <c r="FZ4716"/>
      <c r="GA4716"/>
      <c r="GB4716"/>
      <c r="GC4716"/>
      <c r="GD4716"/>
      <c r="GE4716"/>
      <c r="GF4716"/>
      <c r="GG4716"/>
      <c r="GH4716"/>
      <c r="GI4716"/>
      <c r="GJ4716"/>
      <c r="GK4716"/>
      <c r="GL4716"/>
      <c r="GM4716"/>
      <c r="GN4716"/>
      <c r="GO4716"/>
      <c r="GP4716"/>
      <c r="GQ4716"/>
      <c r="GR4716"/>
      <c r="GS4716"/>
      <c r="GT4716"/>
      <c r="GU4716"/>
      <c r="GV4716"/>
      <c r="GW4716"/>
      <c r="GX4716"/>
      <c r="GY4716"/>
      <c r="GZ4716"/>
      <c r="HA4716"/>
      <c r="HB4716"/>
      <c r="HC4716"/>
      <c r="HD4716"/>
      <c r="HE4716"/>
      <c r="HF4716"/>
      <c r="HG4716"/>
      <c r="HH4716"/>
      <c r="HI4716"/>
      <c r="HJ4716"/>
      <c r="HK4716"/>
      <c r="HL4716"/>
      <c r="HM4716"/>
      <c r="HN4716"/>
      <c r="HO4716"/>
      <c r="HP4716"/>
      <c r="HQ4716"/>
      <c r="HR4716"/>
      <c r="HS4716"/>
      <c r="HT4716"/>
      <c r="HU4716"/>
      <c r="HV4716"/>
      <c r="HW4716"/>
      <c r="HX4716"/>
      <c r="HY4716"/>
      <c r="HZ4716"/>
      <c r="IA4716"/>
      <c r="IB4716"/>
      <c r="IC4716"/>
      <c r="ID4716"/>
      <c r="IE4716"/>
      <c r="IF4716"/>
      <c r="IG4716"/>
      <c r="IH4716"/>
      <c r="II4716"/>
      <c r="IJ4716"/>
      <c r="IK4716"/>
      <c r="IL4716"/>
      <c r="IM4716"/>
      <c r="IN4716"/>
      <c r="IO4716"/>
      <c r="IP4716"/>
      <c r="IQ4716"/>
      <c r="IR4716"/>
      <c r="IS4716"/>
      <c r="IT4716"/>
      <c r="IU4716"/>
      <c r="IV4716"/>
    </row>
    <row r="4717" spans="1:256" ht="12.5">
      <c r="A4717" s="305"/>
      <c r="B4717" s="65">
        <v>1</v>
      </c>
      <c r="C4717" s="66">
        <f>IF(E4717="A",1,IF(E4717="B",1,0))</f>
        <v>1</v>
      </c>
      <c r="D4717" s="656" t="s">
        <v>70</v>
      </c>
      <c r="E4717" s="658" t="s">
        <v>68</v>
      </c>
      <c r="F4717" s="658" t="s">
        <v>68</v>
      </c>
      <c r="G4717" s="78"/>
      <c r="H4717" s="96" t="s">
        <v>135</v>
      </c>
      <c r="I4717" s="107" t="s">
        <v>5036</v>
      </c>
      <c r="J4717" s="81"/>
      <c r="K4717" s="72"/>
      <c r="L4717" s="72"/>
      <c r="M4717" s="72"/>
      <c r="N4717" s="72"/>
      <c r="O4717" s="72"/>
      <c r="P4717" s="72"/>
      <c r="Q4717" s="833"/>
      <c r="R4717" s="102"/>
      <c r="S4717" s="73"/>
      <c r="T4717" s="102"/>
      <c r="U4717" s="103"/>
      <c r="V4717" s="104"/>
      <c r="W4717"/>
      <c r="X4717"/>
      <c r="Y4717"/>
      <c r="Z4717"/>
      <c r="AA4717"/>
      <c r="AB4717"/>
      <c r="AC4717"/>
      <c r="AD4717"/>
      <c r="AE4717"/>
      <c r="AF4717"/>
      <c r="AG4717"/>
      <c r="AH4717"/>
      <c r="AI4717"/>
      <c r="AJ4717"/>
      <c r="AK4717"/>
      <c r="AL4717"/>
      <c r="AM4717"/>
      <c r="AN4717"/>
      <c r="AO4717"/>
      <c r="AP4717"/>
      <c r="AQ4717"/>
      <c r="AR4717"/>
      <c r="AS4717"/>
      <c r="AT4717"/>
      <c r="AU4717"/>
      <c r="AV4717"/>
      <c r="AW4717"/>
      <c r="AX4717"/>
      <c r="AY4717"/>
      <c r="AZ4717"/>
      <c r="BA4717"/>
      <c r="BB4717"/>
      <c r="BC4717"/>
      <c r="BD4717"/>
      <c r="BE4717"/>
      <c r="BF4717"/>
      <c r="BG4717"/>
      <c r="BH4717"/>
      <c r="BI4717"/>
      <c r="BJ4717"/>
      <c r="BK4717"/>
      <c r="BL4717"/>
      <c r="BM4717"/>
      <c r="BN4717"/>
      <c r="BO4717"/>
      <c r="BP4717"/>
      <c r="BQ4717"/>
      <c r="BR4717"/>
      <c r="BS4717"/>
      <c r="BT4717"/>
      <c r="BU4717"/>
      <c r="BV4717"/>
      <c r="BW4717"/>
      <c r="BX4717"/>
      <c r="BY4717"/>
      <c r="BZ4717"/>
      <c r="CA4717"/>
      <c r="CB4717"/>
      <c r="CC4717"/>
      <c r="CD4717"/>
      <c r="CE4717"/>
      <c r="CF4717"/>
      <c r="CG4717"/>
      <c r="CH4717"/>
      <c r="CI4717"/>
      <c r="CJ4717"/>
      <c r="CK4717"/>
      <c r="CL4717"/>
      <c r="CM4717"/>
      <c r="CN4717"/>
      <c r="CO4717"/>
      <c r="CP4717"/>
      <c r="CQ4717"/>
      <c r="CR4717"/>
      <c r="CS4717"/>
      <c r="CT4717"/>
      <c r="CU4717"/>
      <c r="CV4717"/>
      <c r="CW4717"/>
      <c r="CX4717"/>
      <c r="CY4717"/>
      <c r="CZ4717"/>
      <c r="DA4717"/>
      <c r="DB4717"/>
      <c r="DC4717"/>
      <c r="DD4717"/>
      <c r="DE4717"/>
      <c r="DF4717"/>
      <c r="DG4717"/>
      <c r="DH4717"/>
      <c r="DI4717"/>
      <c r="DJ4717"/>
      <c r="DK4717"/>
      <c r="DL4717"/>
      <c r="DM4717"/>
      <c r="DN4717"/>
      <c r="DO4717"/>
      <c r="DP4717"/>
      <c r="DQ4717"/>
      <c r="DR4717"/>
      <c r="DS4717"/>
      <c r="DT4717"/>
      <c r="DU4717"/>
      <c r="DV4717"/>
      <c r="DW4717"/>
      <c r="DX4717"/>
      <c r="DY4717"/>
      <c r="DZ4717"/>
      <c r="EA4717"/>
      <c r="EB4717"/>
      <c r="EC4717"/>
      <c r="ED4717"/>
      <c r="EE4717"/>
      <c r="EF4717"/>
      <c r="EG4717"/>
      <c r="EH4717"/>
      <c r="EI4717"/>
      <c r="EJ4717"/>
      <c r="EK4717"/>
      <c r="EL4717"/>
      <c r="EM4717"/>
      <c r="EN4717"/>
      <c r="EO4717"/>
      <c r="EP4717"/>
      <c r="EQ4717"/>
      <c r="ER4717"/>
      <c r="ES4717"/>
      <c r="ET4717"/>
      <c r="EU4717"/>
      <c r="EV4717"/>
      <c r="EW4717"/>
      <c r="EX4717"/>
      <c r="EY4717"/>
      <c r="EZ4717"/>
      <c r="FA4717"/>
      <c r="FB4717"/>
      <c r="FC4717"/>
      <c r="FD4717"/>
      <c r="FE4717"/>
      <c r="FF4717"/>
      <c r="FG4717"/>
      <c r="FH4717"/>
      <c r="FI4717"/>
      <c r="FJ4717"/>
      <c r="FK4717"/>
      <c r="FL4717"/>
      <c r="FM4717"/>
      <c r="FN4717"/>
      <c r="FO4717"/>
      <c r="FP4717"/>
      <c r="FQ4717"/>
      <c r="FR4717"/>
      <c r="FS4717"/>
      <c r="FT4717"/>
      <c r="FU4717"/>
      <c r="FV4717"/>
      <c r="FW4717"/>
      <c r="FX4717"/>
      <c r="FY4717"/>
      <c r="FZ4717"/>
      <c r="GA4717"/>
      <c r="GB4717"/>
      <c r="GC4717"/>
      <c r="GD4717"/>
      <c r="GE4717"/>
      <c r="GF4717"/>
      <c r="GG4717"/>
      <c r="GH4717"/>
      <c r="GI4717"/>
      <c r="GJ4717"/>
      <c r="GK4717"/>
      <c r="GL4717"/>
      <c r="GM4717"/>
      <c r="GN4717"/>
      <c r="GO4717"/>
      <c r="GP4717"/>
      <c r="GQ4717"/>
      <c r="GR4717"/>
      <c r="GS4717"/>
      <c r="GT4717"/>
      <c r="GU4717"/>
      <c r="GV4717"/>
      <c r="GW4717"/>
      <c r="GX4717"/>
      <c r="GY4717"/>
      <c r="GZ4717"/>
      <c r="HA4717"/>
      <c r="HB4717"/>
      <c r="HC4717"/>
      <c r="HD4717"/>
      <c r="HE4717"/>
      <c r="HF4717"/>
      <c r="HG4717"/>
      <c r="HH4717"/>
      <c r="HI4717"/>
      <c r="HJ4717"/>
      <c r="HK4717"/>
      <c r="HL4717"/>
      <c r="HM4717"/>
      <c r="HN4717"/>
      <c r="HO4717"/>
      <c r="HP4717"/>
      <c r="HQ4717"/>
      <c r="HR4717"/>
      <c r="HS4717"/>
      <c r="HT4717"/>
      <c r="HU4717"/>
      <c r="HV4717"/>
      <c r="HW4717"/>
      <c r="HX4717"/>
      <c r="HY4717"/>
      <c r="HZ4717"/>
      <c r="IA4717"/>
      <c r="IB4717"/>
      <c r="IC4717"/>
      <c r="ID4717"/>
      <c r="IE4717"/>
      <c r="IF4717"/>
      <c r="IG4717"/>
      <c r="IH4717"/>
      <c r="II4717"/>
      <c r="IJ4717"/>
      <c r="IK4717"/>
      <c r="IL4717"/>
      <c r="IM4717"/>
      <c r="IN4717"/>
      <c r="IO4717"/>
      <c r="IP4717"/>
      <c r="IQ4717"/>
      <c r="IR4717"/>
      <c r="IS4717"/>
      <c r="IT4717"/>
      <c r="IU4717"/>
      <c r="IV4717"/>
    </row>
    <row r="4718" spans="1:256" ht="12.5">
      <c r="A4718" s="305"/>
      <c r="B4718" s="65">
        <v>1</v>
      </c>
      <c r="C4718" s="66">
        <f>IF(E4718="A",1,IF(E4718="B",1,0))</f>
        <v>0</v>
      </c>
      <c r="D4718" s="659" t="s">
        <v>90</v>
      </c>
      <c r="E4718" s="656" t="s">
        <v>70</v>
      </c>
      <c r="F4718" s="658" t="s">
        <v>68</v>
      </c>
      <c r="G4718" s="78"/>
      <c r="H4718" s="96" t="s">
        <v>104</v>
      </c>
      <c r="I4718" s="107" t="s">
        <v>5037</v>
      </c>
      <c r="J4718" s="81"/>
      <c r="K4718" s="72"/>
      <c r="L4718" s="72"/>
      <c r="M4718" s="72"/>
      <c r="N4718" s="72"/>
      <c r="O4718" s="72"/>
      <c r="P4718" s="72"/>
      <c r="Q4718" s="833"/>
      <c r="R4718" s="102"/>
      <c r="S4718" s="73"/>
      <c r="T4718" s="102"/>
      <c r="U4718" s="103"/>
      <c r="V4718" s="104"/>
      <c r="W4718" s="320"/>
      <c r="X4718" s="320"/>
      <c r="Y4718" s="320"/>
      <c r="Z4718" s="320"/>
      <c r="AA4718" s="320"/>
      <c r="AB4718" s="320"/>
      <c r="AC4718" s="320"/>
      <c r="AD4718" s="320"/>
      <c r="AE4718" s="320"/>
      <c r="AF4718" s="320"/>
      <c r="AG4718" s="320"/>
      <c r="AH4718" s="320"/>
      <c r="AI4718" s="320"/>
      <c r="AJ4718" s="320"/>
      <c r="AK4718" s="320"/>
      <c r="AL4718" s="320"/>
      <c r="AM4718" s="320"/>
      <c r="AN4718" s="320"/>
      <c r="AO4718" s="320"/>
      <c r="AP4718" s="320"/>
      <c r="AQ4718" s="320"/>
      <c r="AR4718" s="320"/>
      <c r="AS4718" s="320"/>
      <c r="AT4718" s="320"/>
      <c r="AU4718" s="320"/>
      <c r="AV4718" s="320"/>
      <c r="AW4718" s="320"/>
      <c r="AX4718" s="320"/>
      <c r="AY4718" s="320"/>
      <c r="AZ4718" s="320"/>
      <c r="BA4718" s="320"/>
      <c r="BB4718" s="320"/>
      <c r="BC4718" s="320"/>
      <c r="BD4718" s="320"/>
      <c r="BE4718" s="320"/>
      <c r="BF4718" s="320"/>
      <c r="BG4718" s="320"/>
      <c r="BH4718" s="320"/>
      <c r="BI4718" s="320"/>
      <c r="BJ4718" s="320"/>
      <c r="BK4718" s="320"/>
      <c r="BL4718" s="320"/>
      <c r="BM4718" s="320"/>
      <c r="BN4718" s="320"/>
      <c r="BO4718" s="320"/>
      <c r="BP4718" s="320"/>
      <c r="BQ4718" s="320"/>
      <c r="BR4718" s="320"/>
      <c r="BS4718" s="320"/>
      <c r="BT4718" s="320"/>
      <c r="BU4718" s="320"/>
      <c r="BV4718" s="320"/>
      <c r="BW4718" s="320"/>
      <c r="BX4718" s="320"/>
      <c r="BY4718" s="320"/>
      <c r="BZ4718" s="320"/>
      <c r="CA4718" s="320"/>
      <c r="CB4718" s="320"/>
      <c r="CC4718" s="320"/>
      <c r="CD4718" s="320"/>
      <c r="CE4718" s="320"/>
      <c r="CF4718" s="320"/>
      <c r="CG4718" s="320"/>
      <c r="CH4718" s="320"/>
      <c r="CI4718" s="320"/>
      <c r="CJ4718" s="320"/>
      <c r="CK4718" s="320"/>
      <c r="CL4718" s="320"/>
      <c r="CM4718" s="320"/>
      <c r="CN4718" s="320"/>
      <c r="CO4718" s="320"/>
      <c r="CP4718" s="320"/>
      <c r="CQ4718" s="320"/>
      <c r="CR4718" s="320"/>
      <c r="CS4718" s="320"/>
      <c r="CT4718" s="320"/>
      <c r="CU4718" s="320"/>
      <c r="CV4718" s="320"/>
      <c r="CW4718" s="320"/>
      <c r="CX4718" s="320"/>
      <c r="CY4718" s="320"/>
      <c r="CZ4718" s="320"/>
      <c r="DA4718" s="320"/>
      <c r="DB4718" s="320"/>
      <c r="DC4718" s="320"/>
      <c r="DD4718" s="320"/>
      <c r="DE4718" s="320"/>
      <c r="DF4718" s="320"/>
      <c r="DG4718" s="320"/>
      <c r="DH4718" s="320"/>
      <c r="DI4718" s="320"/>
      <c r="DJ4718" s="320"/>
      <c r="DK4718" s="320"/>
      <c r="DL4718" s="320"/>
      <c r="DM4718" s="320"/>
      <c r="DN4718" s="320"/>
      <c r="DO4718" s="320"/>
      <c r="DP4718" s="320"/>
      <c r="DQ4718" s="320"/>
      <c r="DR4718" s="320"/>
      <c r="DS4718" s="320"/>
      <c r="DT4718" s="320"/>
      <c r="DU4718" s="320"/>
      <c r="DV4718" s="320"/>
      <c r="DW4718" s="320"/>
      <c r="DX4718" s="320"/>
      <c r="DY4718" s="320"/>
      <c r="DZ4718" s="320"/>
      <c r="EA4718" s="320"/>
      <c r="EB4718" s="320"/>
      <c r="EC4718" s="320"/>
      <c r="ED4718" s="320"/>
      <c r="EE4718" s="320"/>
      <c r="EF4718" s="320"/>
      <c r="EG4718" s="320"/>
      <c r="EH4718" s="320"/>
      <c r="EI4718" s="320"/>
      <c r="EJ4718" s="320"/>
      <c r="EK4718" s="320"/>
      <c r="EL4718" s="320"/>
      <c r="EM4718" s="320"/>
      <c r="EN4718" s="320"/>
      <c r="EO4718" s="320"/>
      <c r="EP4718" s="320"/>
      <c r="EQ4718" s="320"/>
      <c r="ER4718" s="320"/>
      <c r="ES4718" s="320"/>
      <c r="ET4718" s="320"/>
      <c r="EU4718" s="320"/>
      <c r="EV4718" s="320"/>
      <c r="EW4718" s="320"/>
      <c r="EX4718" s="320"/>
      <c r="EY4718" s="320"/>
      <c r="EZ4718" s="320"/>
      <c r="FA4718" s="320"/>
      <c r="FB4718" s="320"/>
      <c r="FC4718" s="320"/>
      <c r="FD4718" s="320"/>
      <c r="FE4718" s="320"/>
      <c r="FF4718" s="320"/>
      <c r="FG4718" s="320"/>
      <c r="FH4718" s="320"/>
      <c r="FI4718" s="320"/>
      <c r="FJ4718" s="320"/>
      <c r="FK4718" s="320"/>
      <c r="FL4718" s="320"/>
      <c r="FM4718" s="320"/>
      <c r="FN4718" s="320"/>
      <c r="FO4718" s="320"/>
      <c r="FP4718" s="320"/>
      <c r="FQ4718" s="320"/>
      <c r="FR4718" s="320"/>
      <c r="FS4718" s="320"/>
      <c r="FT4718" s="320"/>
      <c r="FU4718" s="320"/>
      <c r="FV4718" s="320"/>
      <c r="FW4718" s="320"/>
      <c r="FX4718" s="320"/>
      <c r="FY4718" s="320"/>
      <c r="FZ4718" s="320"/>
      <c r="GA4718" s="320"/>
      <c r="GB4718" s="320"/>
      <c r="GC4718" s="320"/>
      <c r="GD4718" s="320"/>
      <c r="GE4718" s="320"/>
      <c r="GF4718" s="320"/>
      <c r="GG4718" s="320"/>
      <c r="GH4718" s="320"/>
      <c r="GI4718" s="320"/>
      <c r="GJ4718" s="320"/>
      <c r="GK4718" s="320"/>
      <c r="GL4718" s="320"/>
      <c r="GM4718" s="320"/>
      <c r="GN4718" s="320"/>
      <c r="GO4718" s="320"/>
      <c r="GP4718" s="320"/>
      <c r="GQ4718" s="320"/>
      <c r="GR4718" s="320"/>
      <c r="GS4718" s="320"/>
      <c r="GT4718" s="320"/>
      <c r="GU4718" s="320"/>
      <c r="GV4718" s="320"/>
      <c r="GW4718" s="320"/>
      <c r="GX4718" s="320"/>
      <c r="GY4718" s="320"/>
      <c r="GZ4718" s="320"/>
      <c r="HA4718" s="320"/>
      <c r="HB4718" s="320"/>
      <c r="HC4718" s="320"/>
      <c r="HD4718" s="320"/>
      <c r="HE4718" s="320"/>
      <c r="HF4718" s="320"/>
      <c r="HG4718" s="320"/>
      <c r="HH4718" s="320"/>
      <c r="HI4718" s="320"/>
      <c r="HJ4718" s="320"/>
      <c r="HK4718" s="320"/>
      <c r="HL4718" s="320"/>
      <c r="HM4718" s="320"/>
      <c r="HN4718" s="320"/>
      <c r="HO4718" s="320"/>
      <c r="HP4718" s="320"/>
      <c r="HQ4718" s="320"/>
      <c r="HR4718" s="320"/>
      <c r="HS4718" s="320"/>
      <c r="HT4718" s="320"/>
      <c r="HU4718" s="320"/>
      <c r="HV4718" s="320"/>
      <c r="HW4718" s="320"/>
      <c r="HX4718" s="320"/>
      <c r="HY4718" s="320"/>
      <c r="HZ4718" s="320"/>
      <c r="IA4718" s="320"/>
      <c r="IB4718" s="320"/>
      <c r="IC4718" s="320"/>
      <c r="ID4718" s="320"/>
      <c r="IE4718" s="320"/>
      <c r="IF4718" s="320"/>
      <c r="IG4718" s="320"/>
      <c r="IH4718" s="320"/>
      <c r="II4718" s="320"/>
      <c r="IJ4718" s="320"/>
      <c r="IK4718" s="320"/>
      <c r="IL4718" s="320"/>
      <c r="IM4718" s="320"/>
      <c r="IN4718" s="320"/>
      <c r="IO4718" s="320"/>
      <c r="IP4718" s="320"/>
      <c r="IQ4718" s="320"/>
      <c r="IR4718" s="320"/>
      <c r="IS4718" s="320"/>
      <c r="IT4718" s="320"/>
      <c r="IU4718" s="320"/>
      <c r="IV4718" s="320"/>
    </row>
    <row r="4719" spans="1:256" ht="12.5">
      <c r="A4719" s="305"/>
      <c r="B4719" s="65">
        <v>1</v>
      </c>
      <c r="C4719" s="66">
        <f>IF(E4719="A",4,IF(E4719="B",3,IF(E4719="C",2,IF(E4719="D",1,0))))</f>
        <v>2</v>
      </c>
      <c r="D4719" s="76" t="s">
        <v>87</v>
      </c>
      <c r="E4719" s="77" t="s">
        <v>90</v>
      </c>
      <c r="F4719" s="76" t="s">
        <v>68</v>
      </c>
      <c r="G4719" s="78"/>
      <c r="H4719" s="96" t="s">
        <v>122</v>
      </c>
      <c r="I4719" s="107" t="s">
        <v>1105</v>
      </c>
      <c r="J4719" s="81"/>
      <c r="K4719" s="72"/>
      <c r="L4719" s="72"/>
      <c r="M4719" s="72"/>
      <c r="N4719" s="72"/>
      <c r="O4719" s="72"/>
      <c r="P4719" s="72"/>
      <c r="Q4719" s="833"/>
      <c r="R4719" s="102"/>
      <c r="S4719" s="73"/>
      <c r="T4719" s="102"/>
      <c r="U4719" s="103"/>
      <c r="V4719" s="104"/>
      <c r="W4719" s="111"/>
      <c r="X4719"/>
      <c r="Y4719"/>
      <c r="Z4719"/>
      <c r="AA4719"/>
      <c r="AB4719"/>
      <c r="AC4719"/>
      <c r="AD4719"/>
      <c r="AE4719"/>
      <c r="AF4719"/>
      <c r="AG4719"/>
      <c r="AH4719"/>
      <c r="AI4719"/>
      <c r="AJ4719"/>
      <c r="AK4719"/>
      <c r="AL4719"/>
      <c r="AM4719"/>
      <c r="AN4719"/>
      <c r="AO4719"/>
      <c r="AP4719"/>
      <c r="AQ4719"/>
      <c r="AR4719"/>
      <c r="AS4719"/>
      <c r="AT4719"/>
      <c r="AU4719"/>
      <c r="AV4719"/>
      <c r="AW4719"/>
      <c r="AX4719"/>
      <c r="AY4719"/>
      <c r="AZ4719"/>
      <c r="BA4719"/>
      <c r="BB4719"/>
      <c r="BC4719"/>
      <c r="BD4719"/>
      <c r="BE4719"/>
      <c r="BF4719"/>
      <c r="BG4719"/>
      <c r="BH4719"/>
      <c r="BI4719"/>
      <c r="BJ4719"/>
      <c r="BK4719"/>
      <c r="BL4719"/>
      <c r="BM4719"/>
      <c r="BN4719"/>
      <c r="BO4719"/>
      <c r="BP4719"/>
      <c r="BQ4719"/>
      <c r="BR4719"/>
      <c r="BS4719"/>
      <c r="BT4719"/>
      <c r="BU4719"/>
      <c r="BV4719"/>
      <c r="BW4719"/>
      <c r="BX4719"/>
      <c r="BY4719"/>
      <c r="BZ4719"/>
      <c r="CA4719"/>
      <c r="CB4719"/>
      <c r="CC4719"/>
      <c r="CD4719"/>
      <c r="CE4719"/>
      <c r="CF4719"/>
      <c r="CG4719"/>
      <c r="CH4719"/>
      <c r="CI4719"/>
      <c r="CJ4719"/>
      <c r="CK4719"/>
      <c r="CL4719"/>
      <c r="CM4719"/>
      <c r="CN4719"/>
      <c r="CO4719"/>
      <c r="CP4719"/>
      <c r="CQ4719"/>
      <c r="CR4719"/>
      <c r="CS4719"/>
      <c r="CT4719"/>
      <c r="CU4719"/>
      <c r="CV4719"/>
      <c r="CW4719"/>
      <c r="CX4719"/>
      <c r="CY4719"/>
      <c r="CZ4719"/>
      <c r="DA4719"/>
      <c r="DB4719"/>
      <c r="DC4719"/>
      <c r="DD4719"/>
      <c r="DE4719"/>
      <c r="DF4719"/>
      <c r="DG4719"/>
      <c r="DH4719"/>
      <c r="DI4719"/>
      <c r="DJ4719"/>
      <c r="DK4719"/>
      <c r="DL4719"/>
      <c r="DM4719"/>
      <c r="DN4719"/>
      <c r="DO4719"/>
      <c r="DP4719"/>
      <c r="DQ4719"/>
      <c r="DR4719"/>
      <c r="DS4719"/>
      <c r="DT4719"/>
      <c r="DU4719"/>
      <c r="DV4719"/>
      <c r="DW4719"/>
      <c r="DX4719"/>
      <c r="DY4719"/>
      <c r="DZ4719"/>
      <c r="EA4719"/>
      <c r="EB4719"/>
      <c r="EC4719"/>
      <c r="ED4719"/>
      <c r="EE4719"/>
      <c r="EF4719"/>
      <c r="EG4719"/>
      <c r="EH4719"/>
      <c r="EI4719"/>
      <c r="EJ4719"/>
      <c r="EK4719"/>
      <c r="EL4719"/>
      <c r="EM4719"/>
      <c r="EN4719"/>
      <c r="EO4719"/>
      <c r="EP4719"/>
      <c r="EQ4719"/>
      <c r="ER4719"/>
      <c r="ES4719"/>
      <c r="ET4719"/>
      <c r="EU4719"/>
      <c r="EV4719"/>
      <c r="EW4719"/>
      <c r="EX4719"/>
      <c r="EY4719"/>
      <c r="EZ4719"/>
      <c r="FA4719"/>
      <c r="FB4719"/>
      <c r="FC4719"/>
      <c r="FD4719"/>
      <c r="FE4719"/>
      <c r="FF4719"/>
      <c r="FG4719"/>
      <c r="FH4719"/>
      <c r="FI4719"/>
      <c r="FJ4719"/>
      <c r="FK4719"/>
      <c r="FL4719"/>
      <c r="FM4719"/>
      <c r="FN4719"/>
      <c r="FO4719"/>
      <c r="FP4719"/>
      <c r="FQ4719"/>
      <c r="FR4719"/>
      <c r="FS4719"/>
      <c r="FT4719"/>
      <c r="FU4719"/>
      <c r="FV4719"/>
      <c r="FW4719"/>
      <c r="FX4719"/>
      <c r="FY4719"/>
      <c r="FZ4719"/>
      <c r="GA4719"/>
      <c r="GB4719"/>
      <c r="GC4719"/>
      <c r="GD4719"/>
      <c r="GE4719"/>
      <c r="GF4719"/>
      <c r="GG4719"/>
      <c r="GH4719"/>
      <c r="GI4719"/>
      <c r="GJ4719"/>
      <c r="GK4719"/>
      <c r="GL4719"/>
      <c r="GM4719"/>
      <c r="GN4719"/>
      <c r="GO4719"/>
      <c r="GP4719"/>
      <c r="GQ4719"/>
      <c r="GR4719"/>
      <c r="GS4719"/>
      <c r="GT4719"/>
      <c r="GU4719"/>
      <c r="GV4719"/>
      <c r="GW4719"/>
      <c r="GX4719"/>
      <c r="GY4719"/>
      <c r="GZ4719"/>
      <c r="HA4719"/>
      <c r="HB4719"/>
      <c r="HC4719"/>
      <c r="HD4719"/>
      <c r="HE4719"/>
      <c r="HF4719"/>
      <c r="HG4719"/>
      <c r="HH4719"/>
      <c r="HI4719"/>
      <c r="HJ4719"/>
      <c r="HK4719"/>
      <c r="HL4719"/>
      <c r="HM4719"/>
      <c r="HN4719"/>
      <c r="HO4719"/>
      <c r="HP4719"/>
      <c r="HQ4719"/>
      <c r="HR4719"/>
      <c r="HS4719"/>
      <c r="HT4719"/>
      <c r="HU4719"/>
      <c r="HV4719"/>
      <c r="HW4719"/>
      <c r="HX4719"/>
      <c r="HY4719"/>
      <c r="HZ4719"/>
      <c r="IA4719"/>
      <c r="IB4719"/>
      <c r="IC4719"/>
      <c r="ID4719"/>
      <c r="IE4719"/>
      <c r="IF4719"/>
      <c r="IG4719"/>
      <c r="IH4719"/>
      <c r="II4719"/>
      <c r="IJ4719"/>
      <c r="IK4719"/>
      <c r="IL4719"/>
      <c r="IM4719"/>
      <c r="IN4719"/>
      <c r="IO4719"/>
      <c r="IP4719"/>
      <c r="IQ4719"/>
      <c r="IR4719"/>
      <c r="IS4719"/>
      <c r="IT4719"/>
      <c r="IU4719"/>
      <c r="IV4719"/>
    </row>
    <row r="4720" spans="1:256" ht="12.5">
      <c r="A4720" s="305"/>
      <c r="B4720" s="65">
        <v>1</v>
      </c>
      <c r="C4720" s="66">
        <f t="shared" ref="C4720:C4726" si="211">IF(E4720="A",1,IF(E4720="B",1,0))</f>
        <v>1</v>
      </c>
      <c r="D4720" s="658" t="s">
        <v>68</v>
      </c>
      <c r="E4720" s="658" t="s">
        <v>68</v>
      </c>
      <c r="F4720" s="656" t="s">
        <v>70</v>
      </c>
      <c r="G4720" s="78"/>
      <c r="H4720" s="96" t="s">
        <v>88</v>
      </c>
      <c r="I4720" s="107" t="s">
        <v>5038</v>
      </c>
      <c r="J4720" s="81"/>
      <c r="K4720" s="72"/>
      <c r="L4720" s="72"/>
      <c r="M4720" s="72"/>
      <c r="N4720" s="72"/>
      <c r="O4720" s="72"/>
      <c r="P4720" s="72"/>
      <c r="Q4720" s="833"/>
      <c r="R4720" s="102"/>
      <c r="S4720" s="73"/>
      <c r="T4720" s="102"/>
      <c r="U4720" s="103"/>
      <c r="V4720" s="104"/>
      <c r="W4720"/>
      <c r="X4720"/>
      <c r="Y4720"/>
      <c r="Z4720"/>
      <c r="AA4720"/>
      <c r="AB4720"/>
      <c r="AC4720"/>
      <c r="AD4720"/>
      <c r="AE4720"/>
      <c r="AF4720"/>
      <c r="AG4720"/>
      <c r="AH4720"/>
      <c r="AI4720"/>
      <c r="AJ4720"/>
      <c r="AK4720"/>
      <c r="AL4720"/>
      <c r="AM4720"/>
      <c r="AN4720"/>
      <c r="AO4720"/>
      <c r="AP4720"/>
      <c r="AQ4720"/>
      <c r="AR4720"/>
      <c r="AS4720"/>
      <c r="AT4720"/>
      <c r="AU4720"/>
      <c r="AV4720"/>
      <c r="AW4720"/>
      <c r="AX4720"/>
      <c r="AY4720"/>
      <c r="AZ4720"/>
      <c r="BA4720"/>
      <c r="BB4720"/>
      <c r="BC4720"/>
      <c r="BD4720"/>
      <c r="BE4720"/>
      <c r="BF4720"/>
      <c r="BG4720"/>
      <c r="BH4720"/>
      <c r="BI4720"/>
      <c r="BJ4720"/>
      <c r="BK4720"/>
      <c r="BL4720"/>
      <c r="BM4720"/>
      <c r="BN4720"/>
      <c r="BO4720"/>
      <c r="BP4720"/>
      <c r="BQ4720"/>
      <c r="BR4720"/>
      <c r="BS4720"/>
      <c r="BT4720"/>
      <c r="BU4720"/>
      <c r="BV4720"/>
      <c r="BW4720"/>
      <c r="BX4720"/>
      <c r="BY4720"/>
      <c r="BZ4720"/>
      <c r="CA4720"/>
      <c r="CB4720"/>
      <c r="CC4720"/>
      <c r="CD4720"/>
      <c r="CE4720"/>
      <c r="CF4720"/>
      <c r="CG4720"/>
      <c r="CH4720"/>
      <c r="CI4720"/>
      <c r="CJ4720"/>
      <c r="CK4720"/>
      <c r="CL4720"/>
      <c r="CM4720"/>
      <c r="CN4720"/>
      <c r="CO4720"/>
      <c r="CP4720"/>
      <c r="CQ4720"/>
      <c r="CR4720"/>
      <c r="CS4720"/>
      <c r="CT4720"/>
      <c r="CU4720"/>
      <c r="CV4720"/>
      <c r="CW4720"/>
      <c r="CX4720"/>
      <c r="CY4720"/>
      <c r="CZ4720"/>
      <c r="DA4720"/>
      <c r="DB4720"/>
      <c r="DC4720"/>
      <c r="DD4720"/>
      <c r="DE4720"/>
      <c r="DF4720"/>
      <c r="DG4720"/>
      <c r="DH4720"/>
      <c r="DI4720"/>
      <c r="DJ4720"/>
      <c r="DK4720"/>
      <c r="DL4720"/>
      <c r="DM4720"/>
      <c r="DN4720"/>
      <c r="DO4720"/>
      <c r="DP4720"/>
      <c r="DQ4720"/>
      <c r="DR4720"/>
      <c r="DS4720"/>
      <c r="DT4720"/>
      <c r="DU4720"/>
      <c r="DV4720"/>
      <c r="DW4720"/>
      <c r="DX4720"/>
      <c r="DY4720"/>
      <c r="DZ4720"/>
      <c r="EA4720"/>
      <c r="EB4720"/>
      <c r="EC4720"/>
      <c r="ED4720"/>
      <c r="EE4720"/>
      <c r="EF4720"/>
      <c r="EG4720"/>
      <c r="EH4720"/>
      <c r="EI4720"/>
      <c r="EJ4720"/>
      <c r="EK4720"/>
      <c r="EL4720"/>
      <c r="EM4720"/>
      <c r="EN4720"/>
      <c r="EO4720"/>
      <c r="EP4720"/>
      <c r="EQ4720"/>
      <c r="ER4720"/>
      <c r="ES4720"/>
      <c r="ET4720"/>
      <c r="EU4720"/>
      <c r="EV4720"/>
      <c r="EW4720"/>
      <c r="EX4720"/>
      <c r="EY4720"/>
      <c r="EZ4720"/>
      <c r="FA4720"/>
      <c r="FB4720"/>
      <c r="FC4720"/>
      <c r="FD4720"/>
      <c r="FE4720"/>
      <c r="FF4720"/>
      <c r="FG4720"/>
      <c r="FH4720"/>
      <c r="FI4720"/>
      <c r="FJ4720"/>
      <c r="FK4720"/>
      <c r="FL4720"/>
      <c r="FM4720"/>
      <c r="FN4720"/>
      <c r="FO4720"/>
      <c r="FP4720"/>
      <c r="FQ4720"/>
      <c r="FR4720"/>
      <c r="FS4720"/>
      <c r="FT4720"/>
      <c r="FU4720"/>
      <c r="FV4720"/>
      <c r="FW4720"/>
      <c r="FX4720"/>
      <c r="FY4720"/>
      <c r="FZ4720"/>
      <c r="GA4720"/>
      <c r="GB4720"/>
      <c r="GC4720"/>
      <c r="GD4720"/>
      <c r="GE4720"/>
      <c r="GF4720"/>
      <c r="GG4720"/>
      <c r="GH4720"/>
      <c r="GI4720"/>
      <c r="GJ4720"/>
      <c r="GK4720"/>
      <c r="GL4720"/>
      <c r="GM4720"/>
      <c r="GN4720"/>
      <c r="GO4720"/>
      <c r="GP4720"/>
      <c r="GQ4720"/>
      <c r="GR4720"/>
      <c r="GS4720"/>
      <c r="GT4720"/>
      <c r="GU4720"/>
      <c r="GV4720"/>
      <c r="GW4720"/>
      <c r="GX4720"/>
      <c r="GY4720"/>
      <c r="GZ4720"/>
      <c r="HA4720"/>
      <c r="HB4720"/>
      <c r="HC4720"/>
      <c r="HD4720"/>
      <c r="HE4720"/>
      <c r="HF4720"/>
      <c r="HG4720"/>
      <c r="HH4720"/>
      <c r="HI4720"/>
      <c r="HJ4720"/>
      <c r="HK4720"/>
      <c r="HL4720"/>
      <c r="HM4720"/>
      <c r="HN4720"/>
      <c r="HO4720"/>
      <c r="HP4720"/>
      <c r="HQ4720"/>
      <c r="HR4720"/>
      <c r="HS4720"/>
      <c r="HT4720"/>
      <c r="HU4720"/>
      <c r="HV4720"/>
      <c r="HW4720"/>
      <c r="HX4720"/>
      <c r="HY4720"/>
      <c r="HZ4720"/>
      <c r="IA4720"/>
      <c r="IB4720"/>
      <c r="IC4720"/>
      <c r="ID4720"/>
      <c r="IE4720"/>
      <c r="IF4720"/>
      <c r="IG4720"/>
      <c r="IH4720"/>
      <c r="II4720"/>
      <c r="IJ4720"/>
      <c r="IK4720"/>
      <c r="IL4720"/>
      <c r="IM4720"/>
      <c r="IN4720"/>
      <c r="IO4720"/>
      <c r="IP4720"/>
      <c r="IQ4720"/>
      <c r="IR4720"/>
      <c r="IS4720"/>
      <c r="IT4720"/>
      <c r="IU4720"/>
      <c r="IV4720"/>
    </row>
    <row r="4721" spans="1:256" ht="12.5">
      <c r="A4721" s="305"/>
      <c r="B4721" s="65">
        <v>1</v>
      </c>
      <c r="C4721" s="66">
        <f t="shared" si="211"/>
        <v>0</v>
      </c>
      <c r="D4721" s="695" t="s">
        <v>70</v>
      </c>
      <c r="E4721" s="676" t="s">
        <v>90</v>
      </c>
      <c r="F4721" s="695" t="s">
        <v>70</v>
      </c>
      <c r="G4721" s="78"/>
      <c r="H4721" s="96" t="s">
        <v>215</v>
      </c>
      <c r="I4721" s="107" t="s">
        <v>5039</v>
      </c>
      <c r="J4721" s="81"/>
      <c r="K4721" s="72"/>
      <c r="L4721" s="72"/>
      <c r="M4721" s="72"/>
      <c r="N4721" s="72"/>
      <c r="O4721" s="72"/>
      <c r="P4721" s="72"/>
      <c r="Q4721" s="833"/>
      <c r="R4721" s="102"/>
      <c r="S4721" s="73"/>
      <c r="T4721" s="102"/>
      <c r="U4721" s="103"/>
      <c r="V4721" s="104"/>
      <c r="W4721"/>
      <c r="X4721"/>
      <c r="Y4721"/>
      <c r="Z4721"/>
      <c r="AA4721"/>
      <c r="AB4721"/>
      <c r="AC4721"/>
      <c r="AD4721"/>
      <c r="AE4721"/>
      <c r="AF4721"/>
      <c r="AG4721"/>
      <c r="AH4721"/>
      <c r="AI4721"/>
      <c r="AJ4721"/>
      <c r="AK4721"/>
      <c r="AL4721"/>
      <c r="AM4721"/>
      <c r="AN4721"/>
      <c r="AO4721"/>
      <c r="AP4721"/>
      <c r="AQ4721"/>
      <c r="AR4721"/>
      <c r="AS4721"/>
      <c r="AT4721"/>
      <c r="AU4721"/>
      <c r="AV4721"/>
      <c r="AW4721"/>
      <c r="AX4721"/>
      <c r="AY4721"/>
      <c r="AZ4721"/>
      <c r="BA4721"/>
      <c r="BB4721"/>
      <c r="BC4721"/>
      <c r="BD4721"/>
      <c r="BE4721"/>
      <c r="BF4721"/>
      <c r="BG4721"/>
      <c r="BH4721"/>
      <c r="BI4721"/>
      <c r="BJ4721"/>
      <c r="BK4721"/>
      <c r="BL4721"/>
      <c r="BM4721"/>
      <c r="BN4721"/>
      <c r="BO4721"/>
      <c r="BP4721"/>
      <c r="BQ4721"/>
      <c r="BR4721"/>
      <c r="BS4721"/>
      <c r="BT4721"/>
      <c r="BU4721"/>
      <c r="BV4721"/>
      <c r="BW4721"/>
      <c r="BX4721"/>
      <c r="BY4721"/>
      <c r="BZ4721"/>
      <c r="CA4721"/>
      <c r="CB4721"/>
      <c r="CC4721"/>
      <c r="CD4721"/>
      <c r="CE4721"/>
      <c r="CF4721"/>
      <c r="CG4721"/>
      <c r="CH4721"/>
      <c r="CI4721"/>
      <c r="CJ4721"/>
      <c r="CK4721"/>
      <c r="CL4721"/>
      <c r="CM4721"/>
      <c r="CN4721"/>
      <c r="CO4721"/>
      <c r="CP4721"/>
      <c r="CQ4721"/>
      <c r="CR4721"/>
      <c r="CS4721"/>
      <c r="CT4721"/>
      <c r="CU4721"/>
      <c r="CV4721"/>
      <c r="CW4721"/>
      <c r="CX4721"/>
      <c r="CY4721"/>
      <c r="CZ4721"/>
      <c r="DA4721"/>
      <c r="DB4721"/>
      <c r="DC4721"/>
      <c r="DD4721"/>
      <c r="DE4721"/>
      <c r="DF4721"/>
      <c r="DG4721"/>
      <c r="DH4721"/>
      <c r="DI4721"/>
      <c r="DJ4721"/>
      <c r="DK4721"/>
      <c r="DL4721"/>
      <c r="DM4721"/>
      <c r="DN4721"/>
      <c r="DO4721"/>
      <c r="DP4721"/>
      <c r="DQ4721"/>
      <c r="DR4721"/>
      <c r="DS4721"/>
      <c r="DT4721"/>
      <c r="DU4721"/>
      <c r="DV4721"/>
      <c r="DW4721"/>
      <c r="DX4721"/>
      <c r="DY4721"/>
      <c r="DZ4721"/>
      <c r="EA4721"/>
      <c r="EB4721"/>
      <c r="EC4721"/>
      <c r="ED4721"/>
      <c r="EE4721"/>
      <c r="EF4721"/>
      <c r="EG4721"/>
      <c r="EH4721"/>
      <c r="EI4721"/>
      <c r="EJ4721"/>
      <c r="EK4721"/>
      <c r="EL4721"/>
      <c r="EM4721"/>
      <c r="EN4721"/>
      <c r="EO4721"/>
      <c r="EP4721"/>
      <c r="EQ4721"/>
      <c r="ER4721"/>
      <c r="ES4721"/>
      <c r="ET4721"/>
      <c r="EU4721"/>
      <c r="EV4721"/>
      <c r="EW4721"/>
      <c r="EX4721"/>
      <c r="EY4721"/>
      <c r="EZ4721"/>
      <c r="FA4721"/>
      <c r="FB4721"/>
      <c r="FC4721"/>
      <c r="FD4721"/>
      <c r="FE4721"/>
      <c r="FF4721"/>
      <c r="FG4721"/>
      <c r="FH4721"/>
      <c r="FI4721"/>
      <c r="FJ4721"/>
      <c r="FK4721"/>
      <c r="FL4721"/>
      <c r="FM4721"/>
      <c r="FN4721"/>
      <c r="FO4721"/>
      <c r="FP4721"/>
      <c r="FQ4721"/>
      <c r="FR4721"/>
      <c r="FS4721"/>
      <c r="FT4721"/>
      <c r="FU4721"/>
      <c r="FV4721"/>
      <c r="FW4721"/>
      <c r="FX4721"/>
      <c r="FY4721"/>
      <c r="FZ4721"/>
      <c r="GA4721"/>
      <c r="GB4721"/>
      <c r="GC4721"/>
      <c r="GD4721"/>
      <c r="GE4721"/>
      <c r="GF4721"/>
      <c r="GG4721"/>
      <c r="GH4721"/>
      <c r="GI4721"/>
      <c r="GJ4721"/>
      <c r="GK4721"/>
      <c r="GL4721"/>
      <c r="GM4721"/>
      <c r="GN4721"/>
      <c r="GO4721"/>
      <c r="GP4721"/>
      <c r="GQ4721"/>
      <c r="GR4721"/>
      <c r="GS4721"/>
      <c r="GT4721"/>
      <c r="GU4721"/>
      <c r="GV4721"/>
      <c r="GW4721"/>
      <c r="GX4721"/>
      <c r="GY4721"/>
      <c r="GZ4721"/>
      <c r="HA4721"/>
      <c r="HB4721"/>
      <c r="HC4721"/>
      <c r="HD4721"/>
      <c r="HE4721"/>
      <c r="HF4721"/>
      <c r="HG4721"/>
      <c r="HH4721"/>
      <c r="HI4721"/>
      <c r="HJ4721"/>
      <c r="HK4721"/>
      <c r="HL4721"/>
      <c r="HM4721"/>
      <c r="HN4721"/>
      <c r="HO4721"/>
      <c r="HP4721"/>
      <c r="HQ4721"/>
      <c r="HR4721"/>
      <c r="HS4721"/>
      <c r="HT4721"/>
      <c r="HU4721"/>
      <c r="HV4721"/>
      <c r="HW4721"/>
      <c r="HX4721"/>
      <c r="HY4721"/>
      <c r="HZ4721"/>
      <c r="IA4721"/>
      <c r="IB4721"/>
      <c r="IC4721"/>
      <c r="ID4721"/>
      <c r="IE4721"/>
      <c r="IF4721"/>
      <c r="IG4721"/>
      <c r="IH4721"/>
      <c r="II4721"/>
      <c r="IJ4721"/>
      <c r="IK4721"/>
      <c r="IL4721"/>
      <c r="IM4721"/>
      <c r="IN4721"/>
      <c r="IO4721"/>
      <c r="IP4721"/>
      <c r="IQ4721"/>
      <c r="IR4721"/>
      <c r="IS4721"/>
      <c r="IT4721"/>
      <c r="IU4721"/>
      <c r="IV4721"/>
    </row>
    <row r="4722" spans="1:256" ht="12.5">
      <c r="A4722" s="305"/>
      <c r="B4722" s="65">
        <v>1</v>
      </c>
      <c r="C4722" s="66">
        <f t="shared" si="211"/>
        <v>1</v>
      </c>
      <c r="D4722" s="77" t="s">
        <v>90</v>
      </c>
      <c r="E4722" s="76" t="s">
        <v>87</v>
      </c>
      <c r="F4722" s="76" t="s">
        <v>68</v>
      </c>
      <c r="G4722" s="78"/>
      <c r="H4722" s="96" t="s">
        <v>148</v>
      </c>
      <c r="I4722" s="107" t="s">
        <v>5040</v>
      </c>
      <c r="J4722" s="81"/>
      <c r="K4722" s="72"/>
      <c r="L4722" s="72"/>
      <c r="M4722" s="72"/>
      <c r="N4722" s="72"/>
      <c r="O4722" s="72"/>
      <c r="P4722" s="72"/>
      <c r="Q4722" s="833"/>
      <c r="R4722" s="102"/>
      <c r="S4722" s="73"/>
      <c r="T4722" s="102"/>
      <c r="U4722" s="103"/>
      <c r="V4722" s="104"/>
      <c r="W4722"/>
      <c r="X4722"/>
      <c r="Y4722"/>
      <c r="Z4722"/>
      <c r="AA4722"/>
      <c r="AB4722"/>
      <c r="AC4722"/>
      <c r="AD4722"/>
      <c r="AE4722"/>
      <c r="AF4722"/>
      <c r="AG4722"/>
      <c r="AH4722"/>
      <c r="AI4722"/>
      <c r="AJ4722"/>
      <c r="AK4722"/>
      <c r="AL4722"/>
      <c r="AM4722"/>
      <c r="AN4722"/>
      <c r="AO4722"/>
      <c r="AP4722"/>
      <c r="AQ4722"/>
      <c r="AR4722"/>
      <c r="AS4722"/>
      <c r="AT4722"/>
      <c r="AU4722"/>
      <c r="AV4722"/>
      <c r="AW4722"/>
      <c r="AX4722"/>
      <c r="AY4722"/>
      <c r="AZ4722"/>
      <c r="BA4722"/>
      <c r="BB4722"/>
      <c r="BC4722"/>
      <c r="BD4722"/>
      <c r="BE4722"/>
      <c r="BF4722"/>
      <c r="BG4722"/>
      <c r="BH4722"/>
      <c r="BI4722"/>
      <c r="BJ4722"/>
      <c r="BK4722"/>
      <c r="BL4722"/>
      <c r="BM4722"/>
      <c r="BN4722"/>
      <c r="BO4722"/>
      <c r="BP4722"/>
      <c r="BQ4722"/>
      <c r="BR4722"/>
      <c r="BS4722"/>
      <c r="BT4722"/>
      <c r="BU4722"/>
      <c r="BV4722"/>
      <c r="BW4722"/>
      <c r="BX4722"/>
      <c r="BY4722"/>
      <c r="BZ4722"/>
      <c r="CA4722"/>
      <c r="CB4722"/>
      <c r="CC4722"/>
      <c r="CD4722"/>
      <c r="CE4722"/>
      <c r="CF4722"/>
      <c r="CG4722"/>
      <c r="CH4722"/>
      <c r="CI4722"/>
      <c r="CJ4722"/>
      <c r="CK4722"/>
      <c r="CL4722"/>
      <c r="CM4722"/>
      <c r="CN4722"/>
      <c r="CO4722"/>
      <c r="CP4722"/>
      <c r="CQ4722"/>
      <c r="CR4722"/>
      <c r="CS4722"/>
      <c r="CT4722"/>
      <c r="CU4722"/>
      <c r="CV4722"/>
      <c r="CW4722"/>
      <c r="CX4722"/>
      <c r="CY4722"/>
      <c r="CZ4722"/>
      <c r="DA4722"/>
      <c r="DB4722"/>
      <c r="DC4722"/>
      <c r="DD4722"/>
      <c r="DE4722"/>
      <c r="DF4722"/>
      <c r="DG4722"/>
      <c r="DH4722"/>
      <c r="DI4722"/>
      <c r="DJ4722"/>
      <c r="DK4722"/>
      <c r="DL4722"/>
      <c r="DM4722"/>
      <c r="DN4722"/>
      <c r="DO4722"/>
      <c r="DP4722"/>
      <c r="DQ4722"/>
      <c r="DR4722"/>
      <c r="DS4722"/>
      <c r="DT4722"/>
      <c r="DU4722"/>
      <c r="DV4722"/>
      <c r="DW4722"/>
      <c r="DX4722"/>
      <c r="DY4722"/>
      <c r="DZ4722"/>
      <c r="EA4722"/>
      <c r="EB4722"/>
      <c r="EC4722"/>
      <c r="ED4722"/>
      <c r="EE4722"/>
      <c r="EF4722"/>
      <c r="EG4722"/>
      <c r="EH4722"/>
      <c r="EI4722"/>
      <c r="EJ4722"/>
      <c r="EK4722"/>
      <c r="EL4722"/>
      <c r="EM4722"/>
      <c r="EN4722"/>
      <c r="EO4722"/>
      <c r="EP4722"/>
      <c r="EQ4722"/>
      <c r="ER4722"/>
      <c r="ES4722"/>
      <c r="ET4722"/>
      <c r="EU4722"/>
      <c r="EV4722"/>
      <c r="EW4722"/>
      <c r="EX4722"/>
      <c r="EY4722"/>
      <c r="EZ4722"/>
      <c r="FA4722"/>
      <c r="FB4722"/>
      <c r="FC4722"/>
      <c r="FD4722"/>
      <c r="FE4722"/>
      <c r="FF4722"/>
      <c r="FG4722"/>
      <c r="FH4722"/>
      <c r="FI4722"/>
      <c r="FJ4722"/>
      <c r="FK4722"/>
      <c r="FL4722"/>
      <c r="FM4722"/>
      <c r="FN4722"/>
      <c r="FO4722"/>
      <c r="FP4722"/>
      <c r="FQ4722"/>
      <c r="FR4722"/>
      <c r="FS4722"/>
      <c r="FT4722"/>
      <c r="FU4722"/>
      <c r="FV4722"/>
      <c r="FW4722"/>
      <c r="FX4722"/>
      <c r="FY4722"/>
      <c r="FZ4722"/>
      <c r="GA4722"/>
      <c r="GB4722"/>
      <c r="GC4722"/>
      <c r="GD4722"/>
      <c r="GE4722"/>
      <c r="GF4722"/>
      <c r="GG4722"/>
      <c r="GH4722"/>
      <c r="GI4722"/>
      <c r="GJ4722"/>
      <c r="GK4722"/>
      <c r="GL4722"/>
      <c r="GM4722"/>
      <c r="GN4722"/>
      <c r="GO4722"/>
      <c r="GP4722"/>
      <c r="GQ4722"/>
      <c r="GR4722"/>
      <c r="GS4722"/>
      <c r="GT4722"/>
      <c r="GU4722"/>
      <c r="GV4722"/>
      <c r="GW4722"/>
      <c r="GX4722"/>
      <c r="GY4722"/>
      <c r="GZ4722"/>
      <c r="HA4722"/>
      <c r="HB4722"/>
      <c r="HC4722"/>
      <c r="HD4722"/>
      <c r="HE4722"/>
      <c r="HF4722"/>
      <c r="HG4722"/>
      <c r="HH4722"/>
      <c r="HI4722"/>
      <c r="HJ4722"/>
      <c r="HK4722"/>
      <c r="HL4722"/>
      <c r="HM4722"/>
      <c r="HN4722"/>
      <c r="HO4722"/>
      <c r="HP4722"/>
      <c r="HQ4722"/>
      <c r="HR4722"/>
      <c r="HS4722"/>
      <c r="HT4722"/>
      <c r="HU4722"/>
      <c r="HV4722"/>
      <c r="HW4722"/>
      <c r="HX4722"/>
      <c r="HY4722"/>
      <c r="HZ4722"/>
      <c r="IA4722"/>
      <c r="IB4722"/>
      <c r="IC4722"/>
      <c r="ID4722"/>
      <c r="IE4722"/>
      <c r="IF4722"/>
      <c r="IG4722"/>
      <c r="IH4722"/>
      <c r="II4722"/>
      <c r="IJ4722"/>
      <c r="IK4722"/>
      <c r="IL4722"/>
      <c r="IM4722"/>
      <c r="IN4722"/>
      <c r="IO4722"/>
      <c r="IP4722"/>
      <c r="IQ4722"/>
      <c r="IR4722"/>
      <c r="IS4722"/>
      <c r="IT4722"/>
      <c r="IU4722"/>
      <c r="IV4722"/>
    </row>
    <row r="4723" spans="1:256" ht="12.5">
      <c r="A4723" s="305"/>
      <c r="B4723" s="65">
        <v>1</v>
      </c>
      <c r="C4723" s="66">
        <f t="shared" si="211"/>
        <v>1</v>
      </c>
      <c r="D4723" s="659" t="s">
        <v>90</v>
      </c>
      <c r="E4723" s="658" t="s">
        <v>68</v>
      </c>
      <c r="F4723" s="656" t="s">
        <v>70</v>
      </c>
      <c r="G4723" s="78"/>
      <c r="H4723" s="96" t="s">
        <v>94</v>
      </c>
      <c r="I4723" s="107" t="s">
        <v>5041</v>
      </c>
      <c r="J4723" s="81"/>
      <c r="K4723" s="72"/>
      <c r="L4723" s="72"/>
      <c r="M4723" s="72"/>
      <c r="N4723" s="72"/>
      <c r="O4723" s="72"/>
      <c r="P4723" s="72"/>
      <c r="Q4723" s="833"/>
      <c r="R4723" s="102"/>
      <c r="S4723" s="73"/>
      <c r="T4723" s="102"/>
      <c r="U4723" s="103"/>
      <c r="V4723" s="104"/>
      <c r="W4723"/>
      <c r="Y4723"/>
      <c r="Z4723"/>
      <c r="AA4723"/>
      <c r="AB4723"/>
      <c r="AC4723"/>
      <c r="AD4723"/>
      <c r="AE4723"/>
      <c r="AF4723"/>
      <c r="AG4723"/>
      <c r="AH4723"/>
      <c r="AI4723"/>
      <c r="AJ4723"/>
      <c r="AK4723"/>
      <c r="AL4723"/>
      <c r="AM4723"/>
      <c r="AN4723"/>
      <c r="AO4723"/>
      <c r="AP4723"/>
      <c r="AQ4723"/>
      <c r="AR4723"/>
      <c r="AS4723"/>
      <c r="AT4723"/>
      <c r="AU4723"/>
      <c r="AV4723"/>
      <c r="AW4723"/>
      <c r="AX4723"/>
      <c r="AY4723"/>
      <c r="AZ4723"/>
      <c r="BA4723"/>
      <c r="BB4723"/>
      <c r="BC4723"/>
      <c r="BD4723"/>
      <c r="BE4723"/>
      <c r="BF4723"/>
      <c r="BG4723"/>
      <c r="BH4723"/>
      <c r="BI4723"/>
      <c r="BJ4723"/>
      <c r="BK4723"/>
      <c r="BL4723"/>
      <c r="BM4723"/>
      <c r="BN4723"/>
      <c r="BO4723"/>
      <c r="BP4723"/>
      <c r="BQ4723"/>
      <c r="BR4723"/>
      <c r="BS4723"/>
      <c r="BT4723"/>
      <c r="BU4723"/>
      <c r="BV4723"/>
      <c r="BW4723"/>
      <c r="BX4723"/>
      <c r="BY4723"/>
      <c r="BZ4723"/>
      <c r="CA4723"/>
      <c r="CB4723"/>
      <c r="CC4723"/>
      <c r="CD4723"/>
      <c r="CE4723"/>
      <c r="CF4723"/>
      <c r="CG4723"/>
      <c r="CH4723"/>
      <c r="CI4723"/>
      <c r="CJ4723"/>
      <c r="CK4723"/>
      <c r="CL4723"/>
      <c r="CM4723"/>
      <c r="CN4723"/>
      <c r="CO4723"/>
      <c r="CP4723"/>
      <c r="CQ4723"/>
      <c r="CR4723"/>
      <c r="CS4723"/>
      <c r="CT4723"/>
      <c r="CU4723"/>
      <c r="CV4723"/>
      <c r="CW4723"/>
      <c r="CX4723"/>
      <c r="CY4723"/>
      <c r="CZ4723"/>
      <c r="DA4723"/>
      <c r="DB4723"/>
      <c r="DC4723"/>
      <c r="DD4723"/>
      <c r="DE4723"/>
      <c r="DF4723"/>
      <c r="DG4723"/>
      <c r="DH4723"/>
      <c r="DI4723"/>
      <c r="DJ4723"/>
      <c r="DK4723"/>
      <c r="DL4723"/>
      <c r="DM4723"/>
      <c r="DN4723"/>
      <c r="DO4723"/>
      <c r="DP4723"/>
      <c r="DQ4723"/>
      <c r="DR4723"/>
      <c r="DS4723"/>
      <c r="DT4723"/>
      <c r="DU4723"/>
      <c r="DV4723"/>
      <c r="DW4723"/>
      <c r="DX4723"/>
      <c r="DY4723"/>
      <c r="DZ4723"/>
      <c r="EA4723"/>
      <c r="EB4723"/>
      <c r="EC4723"/>
      <c r="ED4723"/>
      <c r="EE4723"/>
      <c r="EF4723"/>
      <c r="EG4723"/>
      <c r="EH4723"/>
      <c r="EI4723"/>
      <c r="EJ4723"/>
      <c r="EK4723"/>
      <c r="EL4723"/>
      <c r="EM4723"/>
      <c r="EN4723"/>
      <c r="EO4723"/>
      <c r="EP4723"/>
      <c r="EQ4723"/>
      <c r="ER4723"/>
      <c r="ES4723"/>
      <c r="ET4723"/>
      <c r="EU4723"/>
      <c r="EV4723"/>
      <c r="EW4723"/>
      <c r="EX4723"/>
      <c r="EY4723"/>
      <c r="EZ4723"/>
      <c r="FA4723"/>
      <c r="FB4723"/>
      <c r="FC4723"/>
      <c r="FD4723"/>
      <c r="FE4723"/>
      <c r="FF4723"/>
      <c r="FG4723"/>
      <c r="FH4723"/>
      <c r="FI4723"/>
      <c r="FJ4723"/>
      <c r="FK4723"/>
      <c r="FL4723"/>
      <c r="FM4723"/>
      <c r="FN4723"/>
      <c r="FO4723"/>
      <c r="FP4723"/>
      <c r="FQ4723"/>
      <c r="FR4723"/>
      <c r="FS4723"/>
      <c r="FT4723"/>
      <c r="FU4723"/>
      <c r="FV4723"/>
      <c r="FW4723"/>
      <c r="FX4723"/>
      <c r="FY4723"/>
      <c r="FZ4723"/>
      <c r="GA4723"/>
      <c r="GB4723"/>
      <c r="GC4723"/>
      <c r="GD4723"/>
      <c r="GE4723"/>
      <c r="GF4723"/>
      <c r="GG4723"/>
      <c r="GH4723"/>
      <c r="GI4723"/>
      <c r="GJ4723"/>
      <c r="GK4723"/>
      <c r="GL4723"/>
      <c r="GM4723"/>
      <c r="GN4723"/>
      <c r="GO4723"/>
      <c r="GP4723"/>
      <c r="GQ4723"/>
      <c r="GR4723"/>
      <c r="GS4723"/>
      <c r="GT4723"/>
      <c r="GU4723"/>
      <c r="GV4723"/>
      <c r="GW4723"/>
      <c r="GX4723"/>
      <c r="GY4723"/>
      <c r="GZ4723"/>
      <c r="HA4723"/>
      <c r="HB4723"/>
      <c r="HC4723"/>
      <c r="HD4723"/>
      <c r="HE4723"/>
      <c r="HF4723"/>
      <c r="HG4723"/>
      <c r="HH4723"/>
      <c r="HI4723"/>
      <c r="HJ4723"/>
      <c r="HK4723"/>
      <c r="HL4723"/>
      <c r="HM4723"/>
      <c r="HN4723"/>
      <c r="HO4723"/>
      <c r="HP4723"/>
      <c r="HQ4723"/>
      <c r="HR4723"/>
      <c r="HS4723"/>
      <c r="HT4723"/>
      <c r="HU4723"/>
      <c r="HV4723"/>
      <c r="HW4723"/>
      <c r="HX4723"/>
      <c r="HY4723"/>
      <c r="HZ4723"/>
      <c r="IA4723"/>
      <c r="IB4723"/>
      <c r="IC4723"/>
      <c r="ID4723"/>
      <c r="IE4723"/>
      <c r="IF4723"/>
      <c r="IG4723"/>
      <c r="IH4723"/>
      <c r="II4723"/>
      <c r="IJ4723"/>
      <c r="IK4723"/>
      <c r="IL4723"/>
      <c r="IM4723"/>
      <c r="IN4723"/>
      <c r="IO4723"/>
      <c r="IP4723"/>
      <c r="IQ4723"/>
      <c r="IR4723"/>
      <c r="IS4723"/>
      <c r="IT4723"/>
      <c r="IU4723"/>
      <c r="IV4723"/>
    </row>
    <row r="4724" spans="1:256" ht="12.5">
      <c r="A4724" s="308"/>
      <c r="B4724" s="124">
        <v>1</v>
      </c>
      <c r="C4724" s="66">
        <f t="shared" si="211"/>
        <v>0</v>
      </c>
      <c r="D4724" s="77" t="s">
        <v>90</v>
      </c>
      <c r="E4724" s="77" t="s">
        <v>90</v>
      </c>
      <c r="F4724" s="99" t="s">
        <v>70</v>
      </c>
      <c r="G4724" s="78"/>
      <c r="H4724" s="96" t="s">
        <v>90</v>
      </c>
      <c r="I4724" s="107" t="s">
        <v>5042</v>
      </c>
      <c r="J4724" s="81"/>
      <c r="K4724" s="72"/>
      <c r="L4724" s="72"/>
      <c r="M4724" s="72"/>
      <c r="N4724" s="72"/>
      <c r="O4724" s="72"/>
      <c r="P4724" s="72"/>
      <c r="Q4724" s="833"/>
      <c r="R4724" s="102"/>
      <c r="S4724" s="73"/>
      <c r="T4724" s="102"/>
      <c r="U4724" s="103"/>
      <c r="V4724" s="104"/>
      <c r="W4724"/>
      <c r="X4724"/>
      <c r="Y4724"/>
      <c r="Z4724"/>
      <c r="AA4724"/>
      <c r="AB4724"/>
      <c r="AC4724"/>
      <c r="AD4724"/>
      <c r="AE4724"/>
      <c r="AF4724"/>
      <c r="AG4724"/>
      <c r="AH4724"/>
      <c r="AI4724"/>
      <c r="AJ4724"/>
      <c r="AK4724"/>
      <c r="AL4724"/>
      <c r="AM4724"/>
      <c r="AN4724"/>
      <c r="AO4724"/>
      <c r="AP4724"/>
      <c r="AQ4724"/>
      <c r="AR4724"/>
      <c r="AS4724"/>
      <c r="AT4724"/>
      <c r="AU4724"/>
      <c r="AV4724"/>
      <c r="AW4724"/>
      <c r="AX4724"/>
      <c r="AY4724"/>
      <c r="AZ4724"/>
      <c r="BA4724"/>
      <c r="BB4724"/>
      <c r="BC4724"/>
      <c r="BD4724"/>
      <c r="BE4724"/>
      <c r="BF4724"/>
      <c r="BG4724"/>
      <c r="BH4724"/>
      <c r="BI4724"/>
      <c r="BJ4724"/>
      <c r="BK4724"/>
      <c r="BL4724"/>
      <c r="BM4724"/>
      <c r="BN4724"/>
      <c r="BO4724"/>
      <c r="BP4724"/>
      <c r="BQ4724"/>
      <c r="BR4724"/>
      <c r="BS4724"/>
      <c r="BT4724"/>
      <c r="BU4724"/>
      <c r="BV4724"/>
      <c r="BW4724"/>
      <c r="BX4724"/>
      <c r="BY4724"/>
      <c r="BZ4724"/>
      <c r="CA4724"/>
      <c r="CB4724"/>
      <c r="CC4724"/>
      <c r="CD4724"/>
      <c r="CE4724"/>
      <c r="CF4724"/>
      <c r="CG4724"/>
      <c r="CH4724"/>
      <c r="CI4724"/>
      <c r="CJ4724"/>
      <c r="CK4724"/>
      <c r="CL4724"/>
      <c r="CM4724"/>
      <c r="CN4724"/>
      <c r="CO4724"/>
      <c r="CP4724"/>
      <c r="CQ4724"/>
      <c r="CR4724"/>
      <c r="CS4724"/>
      <c r="CT4724"/>
      <c r="CU4724"/>
      <c r="CV4724"/>
      <c r="CW4724"/>
      <c r="CX4724"/>
      <c r="CY4724"/>
      <c r="CZ4724"/>
      <c r="DA4724"/>
      <c r="DB4724"/>
      <c r="DC4724"/>
      <c r="DD4724"/>
      <c r="DE4724"/>
      <c r="DF4724"/>
      <c r="DG4724"/>
      <c r="DH4724"/>
      <c r="DI4724"/>
      <c r="DJ4724"/>
      <c r="DK4724"/>
      <c r="DL4724"/>
      <c r="DM4724"/>
      <c r="DN4724"/>
      <c r="DO4724"/>
      <c r="DP4724"/>
      <c r="DQ4724"/>
      <c r="DR4724"/>
      <c r="DS4724"/>
      <c r="DT4724"/>
      <c r="DU4724"/>
      <c r="DV4724"/>
      <c r="DW4724"/>
      <c r="DX4724"/>
      <c r="DY4724"/>
      <c r="DZ4724"/>
      <c r="EA4724"/>
      <c r="EB4724"/>
      <c r="EC4724"/>
      <c r="ED4724"/>
      <c r="EE4724"/>
      <c r="EF4724"/>
      <c r="EG4724"/>
      <c r="EH4724"/>
      <c r="EI4724"/>
      <c r="EJ4724"/>
      <c r="EK4724"/>
      <c r="EL4724"/>
      <c r="EM4724"/>
      <c r="EN4724"/>
      <c r="EO4724"/>
      <c r="EP4724"/>
      <c r="EQ4724"/>
      <c r="ER4724"/>
      <c r="ES4724"/>
      <c r="ET4724"/>
      <c r="EU4724"/>
      <c r="EV4724"/>
      <c r="EW4724"/>
      <c r="EX4724"/>
      <c r="EY4724"/>
      <c r="EZ4724"/>
      <c r="FA4724"/>
      <c r="FB4724"/>
      <c r="FC4724"/>
      <c r="FD4724"/>
      <c r="FE4724"/>
      <c r="FF4724"/>
      <c r="FG4724"/>
      <c r="FH4724"/>
      <c r="FI4724"/>
      <c r="FJ4724"/>
      <c r="FK4724"/>
      <c r="FL4724"/>
      <c r="FM4724"/>
      <c r="FN4724"/>
      <c r="FO4724"/>
      <c r="FP4724"/>
      <c r="FQ4724"/>
      <c r="FR4724"/>
      <c r="FS4724"/>
      <c r="FT4724"/>
      <c r="FU4724"/>
      <c r="FV4724"/>
      <c r="FW4724"/>
      <c r="FX4724"/>
      <c r="FY4724"/>
      <c r="FZ4724"/>
      <c r="GA4724"/>
      <c r="GB4724"/>
      <c r="GC4724"/>
      <c r="GD4724"/>
      <c r="GE4724"/>
      <c r="GF4724"/>
      <c r="GG4724"/>
      <c r="GH4724"/>
      <c r="GI4724"/>
      <c r="GJ4724"/>
      <c r="GK4724"/>
      <c r="GL4724"/>
      <c r="GM4724"/>
      <c r="GN4724"/>
      <c r="GO4724"/>
      <c r="GP4724"/>
      <c r="GQ4724"/>
      <c r="GR4724"/>
      <c r="GS4724"/>
      <c r="GT4724"/>
      <c r="GU4724"/>
      <c r="GV4724"/>
      <c r="GW4724"/>
      <c r="GX4724"/>
      <c r="GY4724"/>
      <c r="GZ4724"/>
      <c r="HA4724"/>
      <c r="HB4724"/>
      <c r="HC4724"/>
      <c r="HD4724"/>
      <c r="HE4724"/>
      <c r="HF4724"/>
      <c r="HG4724"/>
      <c r="HH4724"/>
      <c r="HI4724"/>
      <c r="HJ4724"/>
      <c r="HK4724"/>
      <c r="HL4724"/>
      <c r="HM4724"/>
      <c r="HN4724"/>
      <c r="HO4724"/>
      <c r="HP4724"/>
      <c r="HQ4724"/>
      <c r="HR4724"/>
      <c r="HS4724"/>
      <c r="HT4724"/>
      <c r="HU4724"/>
      <c r="HV4724"/>
      <c r="HW4724"/>
      <c r="HX4724"/>
      <c r="HY4724"/>
      <c r="HZ4724"/>
      <c r="IA4724"/>
      <c r="IB4724"/>
      <c r="IC4724"/>
      <c r="ID4724"/>
      <c r="IE4724"/>
      <c r="IF4724"/>
      <c r="IG4724"/>
      <c r="IH4724"/>
      <c r="II4724"/>
      <c r="IJ4724"/>
      <c r="IK4724"/>
      <c r="IL4724"/>
      <c r="IM4724"/>
      <c r="IN4724"/>
      <c r="IO4724"/>
      <c r="IP4724"/>
      <c r="IQ4724"/>
      <c r="IR4724"/>
      <c r="IS4724"/>
      <c r="IT4724"/>
      <c r="IU4724"/>
      <c r="IV4724"/>
    </row>
    <row r="4725" spans="1:256" ht="12.5">
      <c r="A4725" s="305"/>
      <c r="B4725" s="65">
        <v>1</v>
      </c>
      <c r="C4725" s="66">
        <f t="shared" si="211"/>
        <v>0</v>
      </c>
      <c r="D4725" s="656" t="s">
        <v>70</v>
      </c>
      <c r="E4725" s="659" t="s">
        <v>90</v>
      </c>
      <c r="F4725" s="659" t="s">
        <v>90</v>
      </c>
      <c r="G4725" s="78"/>
      <c r="H4725" s="96" t="s">
        <v>104</v>
      </c>
      <c r="I4725" s="107" t="s">
        <v>5043</v>
      </c>
      <c r="J4725" s="81"/>
      <c r="K4725" s="72"/>
      <c r="L4725" s="72"/>
      <c r="M4725" s="72"/>
      <c r="N4725" s="72"/>
      <c r="O4725" s="72"/>
      <c r="P4725" s="72"/>
      <c r="Q4725" s="833"/>
      <c r="R4725" s="102"/>
      <c r="S4725" s="73"/>
      <c r="T4725" s="102"/>
      <c r="U4725" s="103"/>
      <c r="V4725" s="104"/>
    </row>
    <row r="4726" spans="1:256" ht="12.5">
      <c r="A4726" s="305"/>
      <c r="B4726" s="65">
        <v>1</v>
      </c>
      <c r="C4726" s="66">
        <f t="shared" si="211"/>
        <v>1</v>
      </c>
      <c r="D4726" s="659" t="s">
        <v>90</v>
      </c>
      <c r="E4726" s="655" t="s">
        <v>68</v>
      </c>
      <c r="F4726" s="659" t="s">
        <v>90</v>
      </c>
      <c r="G4726" s="78"/>
      <c r="H4726" s="96" t="s">
        <v>101</v>
      </c>
      <c r="I4726" s="107" t="s">
        <v>5044</v>
      </c>
      <c r="J4726" s="81"/>
      <c r="K4726" s="72"/>
      <c r="L4726" s="72"/>
      <c r="M4726" s="72"/>
      <c r="N4726" s="72"/>
      <c r="O4726" s="72"/>
      <c r="P4726" s="72"/>
      <c r="Q4726" s="833"/>
      <c r="R4726" s="102"/>
      <c r="S4726" s="73"/>
      <c r="T4726" s="102"/>
      <c r="U4726" s="103"/>
      <c r="V4726" s="104"/>
      <c r="W4726"/>
      <c r="X4726"/>
      <c r="Y4726"/>
      <c r="Z4726"/>
      <c r="AA4726"/>
      <c r="AB4726"/>
      <c r="AC4726"/>
      <c r="AD4726"/>
      <c r="AE4726"/>
      <c r="AF4726"/>
      <c r="AG4726"/>
      <c r="AH4726"/>
      <c r="AI4726"/>
      <c r="AJ4726"/>
      <c r="AK4726"/>
      <c r="AL4726"/>
      <c r="AM4726"/>
      <c r="AN4726"/>
      <c r="AO4726"/>
      <c r="AP4726"/>
      <c r="AQ4726"/>
      <c r="AR4726"/>
      <c r="AS4726"/>
      <c r="AT4726"/>
      <c r="AU4726"/>
      <c r="AV4726"/>
      <c r="AW4726"/>
      <c r="AX4726"/>
      <c r="AY4726"/>
      <c r="AZ4726"/>
      <c r="BA4726"/>
      <c r="BB4726"/>
      <c r="BC4726"/>
      <c r="BD4726"/>
      <c r="BE4726"/>
      <c r="BF4726"/>
      <c r="BG4726"/>
      <c r="BH4726"/>
      <c r="BI4726"/>
      <c r="BJ4726"/>
      <c r="BK4726"/>
      <c r="BL4726"/>
      <c r="BM4726"/>
      <c r="BN4726"/>
      <c r="BO4726"/>
      <c r="BP4726"/>
      <c r="BQ4726"/>
      <c r="BR4726"/>
      <c r="BS4726"/>
      <c r="BT4726"/>
      <c r="BU4726"/>
      <c r="BV4726"/>
      <c r="BW4726"/>
      <c r="BX4726"/>
      <c r="BY4726"/>
      <c r="BZ4726"/>
      <c r="CA4726"/>
      <c r="CB4726"/>
      <c r="CC4726"/>
      <c r="CD4726"/>
      <c r="CE4726"/>
      <c r="CF4726"/>
      <c r="CG4726"/>
      <c r="CH4726"/>
      <c r="CI4726"/>
      <c r="CJ4726"/>
      <c r="CK4726"/>
      <c r="CL4726"/>
      <c r="CM4726"/>
      <c r="CN4726"/>
      <c r="CO4726"/>
      <c r="CP4726"/>
      <c r="CQ4726"/>
      <c r="CR4726"/>
      <c r="CS4726"/>
      <c r="CT4726"/>
      <c r="CU4726"/>
      <c r="CV4726"/>
      <c r="CW4726"/>
      <c r="CX4726"/>
      <c r="CY4726"/>
      <c r="CZ4726"/>
      <c r="DA4726"/>
      <c r="DB4726"/>
      <c r="DC4726"/>
      <c r="DD4726"/>
      <c r="DE4726"/>
      <c r="DF4726"/>
      <c r="DG4726"/>
      <c r="DH4726"/>
      <c r="DI4726"/>
      <c r="DJ4726"/>
      <c r="DK4726"/>
      <c r="DL4726"/>
      <c r="DM4726"/>
      <c r="DN4726"/>
      <c r="DO4726"/>
      <c r="DP4726"/>
      <c r="DQ4726"/>
      <c r="DR4726"/>
      <c r="DS4726"/>
      <c r="DT4726"/>
      <c r="DU4726"/>
      <c r="DV4726"/>
      <c r="DW4726"/>
      <c r="DX4726"/>
      <c r="DY4726"/>
      <c r="DZ4726"/>
      <c r="EA4726"/>
      <c r="EB4726"/>
      <c r="EC4726"/>
      <c r="ED4726"/>
      <c r="EE4726"/>
      <c r="EF4726"/>
      <c r="EG4726"/>
      <c r="EH4726"/>
      <c r="EI4726"/>
      <c r="EJ4726"/>
      <c r="EK4726"/>
      <c r="EL4726"/>
      <c r="EM4726"/>
      <c r="EN4726"/>
      <c r="EO4726"/>
      <c r="EP4726"/>
      <c r="EQ4726"/>
      <c r="ER4726"/>
      <c r="ES4726"/>
      <c r="ET4726"/>
      <c r="EU4726"/>
      <c r="EV4726"/>
      <c r="EW4726"/>
      <c r="EX4726"/>
      <c r="EY4726"/>
      <c r="EZ4726"/>
      <c r="FA4726"/>
      <c r="FB4726"/>
      <c r="FC4726"/>
      <c r="FD4726"/>
      <c r="FE4726"/>
      <c r="FF4726"/>
      <c r="FG4726"/>
      <c r="FH4726"/>
      <c r="FI4726"/>
      <c r="FJ4726"/>
      <c r="FK4726"/>
      <c r="FL4726"/>
      <c r="FM4726"/>
      <c r="FN4726"/>
      <c r="FO4726"/>
      <c r="FP4726"/>
      <c r="FQ4726"/>
      <c r="FR4726"/>
      <c r="FS4726"/>
      <c r="FT4726"/>
      <c r="FU4726"/>
      <c r="FV4726"/>
      <c r="FW4726"/>
      <c r="FX4726"/>
      <c r="FY4726"/>
      <c r="FZ4726"/>
      <c r="GA4726"/>
      <c r="GB4726"/>
      <c r="GC4726"/>
      <c r="GD4726"/>
      <c r="GE4726"/>
      <c r="GF4726"/>
      <c r="GG4726"/>
      <c r="GH4726"/>
      <c r="GI4726"/>
      <c r="GJ4726"/>
      <c r="GK4726"/>
      <c r="GL4726"/>
      <c r="GM4726"/>
      <c r="GN4726"/>
      <c r="GO4726"/>
      <c r="GP4726"/>
      <c r="GQ4726"/>
      <c r="GR4726"/>
      <c r="GS4726"/>
      <c r="GT4726"/>
      <c r="GU4726"/>
      <c r="GV4726"/>
      <c r="GW4726"/>
      <c r="GX4726"/>
      <c r="GY4726"/>
      <c r="GZ4726"/>
      <c r="HA4726"/>
      <c r="HB4726"/>
      <c r="HC4726"/>
      <c r="HD4726"/>
      <c r="HE4726"/>
      <c r="HF4726"/>
      <c r="HG4726"/>
      <c r="HH4726"/>
      <c r="HI4726"/>
      <c r="HJ4726"/>
      <c r="HK4726"/>
      <c r="HL4726"/>
      <c r="HM4726"/>
      <c r="HN4726"/>
      <c r="HO4726"/>
      <c r="HP4726"/>
      <c r="HQ4726"/>
      <c r="HR4726"/>
      <c r="HS4726"/>
      <c r="HT4726"/>
      <c r="HU4726"/>
      <c r="HV4726"/>
      <c r="HW4726"/>
      <c r="HX4726"/>
      <c r="HY4726"/>
      <c r="HZ4726"/>
      <c r="IA4726"/>
      <c r="IB4726"/>
      <c r="IC4726"/>
      <c r="ID4726"/>
      <c r="IE4726"/>
      <c r="IF4726"/>
      <c r="IG4726"/>
      <c r="IH4726"/>
      <c r="II4726"/>
      <c r="IJ4726"/>
      <c r="IK4726"/>
      <c r="IL4726"/>
      <c r="IM4726"/>
      <c r="IN4726"/>
      <c r="IO4726"/>
      <c r="IP4726"/>
      <c r="IQ4726"/>
      <c r="IR4726"/>
      <c r="IS4726"/>
      <c r="IT4726"/>
      <c r="IU4726"/>
      <c r="IV4726"/>
    </row>
    <row r="4727" spans="1:256" ht="12.5">
      <c r="A4727" s="305"/>
      <c r="B4727" s="65">
        <v>1</v>
      </c>
      <c r="C4727" s="66">
        <f>IF(E4727="A",4,IF(E4727="B",3,IF(E4727="C",2,IF(E4727="D",1,0))))</f>
        <v>0</v>
      </c>
      <c r="D4727" s="77" t="s">
        <v>90</v>
      </c>
      <c r="E4727" s="99" t="s">
        <v>99</v>
      </c>
      <c r="F4727" s="76" t="s">
        <v>68</v>
      </c>
      <c r="G4727" s="78"/>
      <c r="H4727" s="96" t="s">
        <v>104</v>
      </c>
      <c r="I4727" s="107" t="s">
        <v>5045</v>
      </c>
      <c r="J4727" s="81"/>
      <c r="K4727" s="72"/>
      <c r="L4727" s="72"/>
      <c r="M4727" s="72"/>
      <c r="N4727" s="72"/>
      <c r="O4727" s="72"/>
      <c r="P4727" s="72"/>
      <c r="Q4727" s="833"/>
      <c r="R4727" s="102"/>
      <c r="S4727" s="73"/>
      <c r="T4727" s="102"/>
      <c r="U4727" s="103"/>
      <c r="V4727" s="104"/>
      <c r="W4727"/>
      <c r="X4727"/>
      <c r="Y4727"/>
      <c r="Z4727"/>
      <c r="AA4727"/>
      <c r="AB4727"/>
      <c r="AC4727"/>
      <c r="AD4727"/>
      <c r="AE4727"/>
      <c r="AF4727"/>
      <c r="AG4727"/>
      <c r="AH4727"/>
      <c r="AI4727"/>
      <c r="AJ4727"/>
      <c r="AK4727"/>
      <c r="AL4727"/>
      <c r="AM4727"/>
      <c r="AN4727"/>
      <c r="AO4727"/>
      <c r="AP4727"/>
      <c r="AQ4727"/>
      <c r="AR4727"/>
      <c r="AS4727"/>
      <c r="AT4727"/>
      <c r="AU4727"/>
      <c r="AV4727"/>
      <c r="AW4727"/>
      <c r="AX4727"/>
      <c r="AY4727"/>
      <c r="AZ4727"/>
      <c r="BA4727"/>
      <c r="BB4727"/>
      <c r="BC4727"/>
      <c r="BD4727"/>
      <c r="BE4727"/>
      <c r="BF4727"/>
      <c r="BG4727"/>
      <c r="BH4727"/>
      <c r="BI4727"/>
      <c r="BJ4727"/>
      <c r="BK4727"/>
      <c r="BL4727"/>
      <c r="BM4727"/>
      <c r="BN4727"/>
      <c r="BO4727"/>
      <c r="BP4727"/>
      <c r="BQ4727"/>
      <c r="BR4727"/>
      <c r="BS4727"/>
      <c r="BT4727"/>
      <c r="BU4727"/>
      <c r="BV4727"/>
      <c r="BW4727"/>
      <c r="BX4727"/>
      <c r="BY4727"/>
      <c r="BZ4727"/>
      <c r="CA4727"/>
      <c r="CB4727"/>
      <c r="CC4727"/>
      <c r="CD4727"/>
      <c r="CE4727"/>
      <c r="CF4727"/>
      <c r="CG4727"/>
      <c r="CH4727"/>
      <c r="CI4727"/>
      <c r="CJ4727"/>
      <c r="CK4727"/>
      <c r="CL4727"/>
      <c r="CM4727"/>
      <c r="CN4727"/>
      <c r="CO4727"/>
      <c r="CP4727"/>
      <c r="CQ4727"/>
      <c r="CR4727"/>
      <c r="CS4727"/>
      <c r="CT4727"/>
      <c r="CU4727"/>
      <c r="CV4727"/>
      <c r="CW4727"/>
      <c r="CX4727"/>
      <c r="CY4727"/>
      <c r="CZ4727"/>
      <c r="DA4727"/>
      <c r="DB4727"/>
      <c r="DC4727"/>
      <c r="DD4727"/>
      <c r="DE4727"/>
      <c r="DF4727"/>
      <c r="DG4727"/>
      <c r="DH4727"/>
      <c r="DI4727"/>
      <c r="DJ4727"/>
      <c r="DK4727"/>
      <c r="DL4727"/>
      <c r="DM4727"/>
      <c r="DN4727"/>
      <c r="DO4727"/>
      <c r="DP4727"/>
      <c r="DQ4727"/>
      <c r="DR4727"/>
      <c r="DS4727"/>
      <c r="DT4727"/>
      <c r="DU4727"/>
      <c r="DV4727"/>
      <c r="DW4727"/>
      <c r="DX4727"/>
      <c r="DY4727"/>
      <c r="DZ4727"/>
      <c r="EA4727"/>
      <c r="EB4727"/>
      <c r="EC4727"/>
      <c r="ED4727"/>
      <c r="EE4727"/>
      <c r="EF4727"/>
      <c r="EG4727"/>
      <c r="EH4727"/>
      <c r="EI4727"/>
      <c r="EJ4727"/>
      <c r="EK4727"/>
      <c r="EL4727"/>
      <c r="EM4727"/>
      <c r="EN4727"/>
      <c r="EO4727"/>
      <c r="EP4727"/>
      <c r="EQ4727"/>
      <c r="ER4727"/>
      <c r="ES4727"/>
      <c r="ET4727"/>
      <c r="EU4727"/>
      <c r="EV4727"/>
      <c r="EW4727"/>
      <c r="EX4727"/>
      <c r="EY4727"/>
      <c r="EZ4727"/>
      <c r="FA4727"/>
      <c r="FB4727"/>
      <c r="FC4727"/>
      <c r="FD4727"/>
      <c r="FE4727"/>
      <c r="FF4727"/>
      <c r="FG4727"/>
      <c r="FH4727"/>
      <c r="FI4727"/>
      <c r="FJ4727"/>
      <c r="FK4727"/>
      <c r="FL4727"/>
      <c r="FM4727"/>
      <c r="FN4727"/>
      <c r="FO4727"/>
      <c r="FP4727"/>
      <c r="FQ4727"/>
      <c r="FR4727"/>
      <c r="FS4727"/>
      <c r="FT4727"/>
      <c r="FU4727"/>
      <c r="FV4727"/>
      <c r="FW4727"/>
      <c r="FX4727"/>
      <c r="FY4727"/>
      <c r="FZ4727"/>
      <c r="GA4727"/>
      <c r="GB4727"/>
      <c r="GC4727"/>
      <c r="GD4727"/>
      <c r="GE4727"/>
      <c r="GF4727"/>
      <c r="GG4727"/>
      <c r="GH4727"/>
      <c r="GI4727"/>
      <c r="GJ4727"/>
      <c r="GK4727"/>
      <c r="GL4727"/>
      <c r="GM4727"/>
      <c r="GN4727"/>
      <c r="GO4727"/>
      <c r="GP4727"/>
      <c r="GQ4727"/>
      <c r="GR4727"/>
      <c r="GS4727"/>
      <c r="GT4727"/>
      <c r="GU4727"/>
      <c r="GV4727"/>
      <c r="GW4727"/>
      <c r="GX4727"/>
      <c r="GY4727"/>
      <c r="GZ4727"/>
      <c r="HA4727"/>
      <c r="HB4727"/>
      <c r="HC4727"/>
      <c r="HD4727"/>
      <c r="HE4727"/>
      <c r="HF4727"/>
      <c r="HG4727"/>
      <c r="HH4727"/>
      <c r="HI4727"/>
      <c r="HJ4727"/>
      <c r="HK4727"/>
      <c r="HL4727"/>
      <c r="HM4727"/>
      <c r="HN4727"/>
      <c r="HO4727"/>
      <c r="HP4727"/>
      <c r="HQ4727"/>
      <c r="HR4727"/>
      <c r="HS4727"/>
      <c r="HT4727"/>
      <c r="HU4727"/>
      <c r="HV4727"/>
      <c r="HW4727"/>
      <c r="HX4727"/>
      <c r="HY4727"/>
      <c r="HZ4727"/>
      <c r="IA4727"/>
      <c r="IB4727"/>
      <c r="IC4727"/>
      <c r="ID4727"/>
      <c r="IE4727"/>
      <c r="IF4727"/>
      <c r="IG4727"/>
      <c r="IH4727"/>
      <c r="II4727"/>
      <c r="IJ4727"/>
      <c r="IK4727"/>
      <c r="IL4727"/>
      <c r="IM4727"/>
      <c r="IN4727"/>
      <c r="IO4727"/>
      <c r="IP4727"/>
      <c r="IQ4727"/>
      <c r="IR4727"/>
      <c r="IS4727"/>
      <c r="IT4727"/>
      <c r="IU4727"/>
      <c r="IV4727"/>
    </row>
    <row r="4728" spans="1:256" ht="12.5">
      <c r="B4728" s="65">
        <v>1</v>
      </c>
      <c r="C4728" s="66">
        <f>IF(E4728="A",1,IF(E4728="B",1,0))</f>
        <v>0</v>
      </c>
      <c r="D4728" s="656" t="s">
        <v>70</v>
      </c>
      <c r="E4728" s="659" t="s">
        <v>90</v>
      </c>
      <c r="F4728" s="658" t="s">
        <v>87</v>
      </c>
      <c r="G4728" s="78"/>
      <c r="H4728" s="96" t="s">
        <v>94</v>
      </c>
      <c r="I4728" s="107" t="s">
        <v>5046</v>
      </c>
      <c r="J4728" s="81"/>
      <c r="K4728" s="72"/>
      <c r="L4728" s="72"/>
      <c r="M4728" s="72"/>
      <c r="N4728" s="72"/>
      <c r="O4728" s="72"/>
      <c r="P4728" s="72"/>
      <c r="Q4728" s="833"/>
      <c r="R4728" s="102"/>
      <c r="S4728" s="73"/>
      <c r="T4728" s="102"/>
      <c r="U4728" s="103"/>
      <c r="V4728" s="104"/>
      <c r="W4728"/>
      <c r="X4728"/>
      <c r="Y4728"/>
      <c r="Z4728"/>
      <c r="AA4728"/>
      <c r="AB4728"/>
      <c r="AC4728"/>
      <c r="AD4728"/>
      <c r="AE4728"/>
      <c r="AF4728"/>
      <c r="AG4728"/>
      <c r="AH4728"/>
      <c r="AI4728"/>
      <c r="AJ4728"/>
      <c r="AK4728"/>
      <c r="AL4728"/>
      <c r="AM4728"/>
      <c r="AN4728"/>
      <c r="AO4728"/>
      <c r="AP4728"/>
      <c r="AQ4728"/>
      <c r="AR4728"/>
      <c r="AS4728"/>
      <c r="AT4728"/>
      <c r="AU4728"/>
      <c r="AV4728"/>
      <c r="AW4728"/>
      <c r="AX4728"/>
      <c r="AY4728"/>
      <c r="AZ4728"/>
      <c r="BA4728"/>
      <c r="BB4728"/>
      <c r="BC4728"/>
      <c r="BD4728"/>
      <c r="BE4728"/>
      <c r="BF4728"/>
      <c r="BG4728"/>
      <c r="BH4728"/>
      <c r="BI4728"/>
      <c r="BJ4728"/>
      <c r="BK4728"/>
      <c r="BL4728"/>
      <c r="BM4728"/>
      <c r="BN4728"/>
      <c r="BO4728"/>
      <c r="BP4728"/>
      <c r="BQ4728"/>
      <c r="BR4728"/>
      <c r="BS4728"/>
      <c r="BT4728"/>
      <c r="BU4728"/>
      <c r="BV4728"/>
      <c r="BW4728"/>
      <c r="BX4728"/>
      <c r="BY4728"/>
      <c r="BZ4728"/>
      <c r="CA4728"/>
      <c r="CB4728"/>
      <c r="CC4728"/>
      <c r="CD4728"/>
      <c r="CE4728"/>
      <c r="CF4728"/>
      <c r="CG4728"/>
      <c r="CH4728"/>
      <c r="CI4728"/>
      <c r="CJ4728"/>
      <c r="CK4728"/>
      <c r="CL4728"/>
      <c r="CM4728"/>
      <c r="CN4728"/>
      <c r="CO4728"/>
      <c r="CP4728"/>
      <c r="CQ4728"/>
      <c r="CR4728"/>
      <c r="CS4728"/>
      <c r="CT4728"/>
      <c r="CU4728"/>
      <c r="CV4728"/>
      <c r="CW4728"/>
      <c r="CX4728"/>
      <c r="CY4728"/>
      <c r="CZ4728"/>
      <c r="DA4728"/>
      <c r="DB4728"/>
      <c r="DC4728"/>
      <c r="DD4728"/>
      <c r="DE4728"/>
      <c r="DF4728"/>
      <c r="DG4728"/>
      <c r="DH4728"/>
      <c r="DI4728"/>
      <c r="DJ4728"/>
      <c r="DK4728"/>
      <c r="DL4728"/>
      <c r="DM4728"/>
      <c r="DN4728"/>
      <c r="DO4728"/>
      <c r="DP4728"/>
      <c r="DQ4728"/>
      <c r="DR4728"/>
      <c r="DS4728"/>
      <c r="DT4728"/>
      <c r="DU4728"/>
      <c r="DV4728"/>
      <c r="DW4728"/>
      <c r="DX4728"/>
      <c r="DY4728"/>
      <c r="DZ4728"/>
      <c r="EA4728"/>
      <c r="EB4728"/>
      <c r="EC4728"/>
      <c r="ED4728"/>
      <c r="EE4728"/>
      <c r="EF4728"/>
      <c r="EG4728"/>
      <c r="EH4728"/>
      <c r="EI4728"/>
      <c r="EJ4728"/>
      <c r="EK4728"/>
      <c r="EL4728"/>
      <c r="EM4728"/>
      <c r="EN4728"/>
      <c r="EO4728"/>
      <c r="EP4728"/>
      <c r="EQ4728"/>
      <c r="ER4728"/>
      <c r="ES4728"/>
      <c r="ET4728"/>
      <c r="EU4728"/>
      <c r="EV4728"/>
      <c r="EW4728"/>
      <c r="EX4728"/>
      <c r="EY4728"/>
      <c r="EZ4728"/>
      <c r="FA4728"/>
      <c r="FB4728"/>
      <c r="FC4728"/>
      <c r="FD4728"/>
      <c r="FE4728"/>
      <c r="FF4728"/>
      <c r="FG4728"/>
      <c r="FH4728"/>
      <c r="FI4728"/>
      <c r="FJ4728"/>
      <c r="FK4728"/>
      <c r="FL4728"/>
      <c r="FM4728"/>
      <c r="FN4728"/>
      <c r="FO4728"/>
      <c r="FP4728"/>
      <c r="FQ4728"/>
      <c r="FR4728"/>
      <c r="FS4728"/>
      <c r="FT4728"/>
      <c r="FU4728"/>
      <c r="FV4728"/>
      <c r="FW4728"/>
      <c r="FX4728"/>
      <c r="FY4728"/>
      <c r="FZ4728"/>
      <c r="GA4728"/>
      <c r="GB4728"/>
      <c r="GC4728"/>
      <c r="GD4728"/>
      <c r="GE4728"/>
      <c r="GF4728"/>
      <c r="GG4728"/>
      <c r="GH4728"/>
      <c r="GI4728"/>
      <c r="GJ4728"/>
      <c r="GK4728"/>
      <c r="GL4728"/>
      <c r="GM4728"/>
      <c r="GN4728"/>
      <c r="GO4728"/>
      <c r="GP4728"/>
      <c r="GQ4728"/>
      <c r="GR4728"/>
      <c r="GS4728"/>
      <c r="GT4728"/>
      <c r="GU4728"/>
      <c r="GV4728"/>
      <c r="GW4728"/>
      <c r="GX4728"/>
      <c r="GY4728"/>
      <c r="GZ4728"/>
      <c r="HA4728"/>
      <c r="HB4728"/>
      <c r="HC4728"/>
      <c r="HD4728"/>
      <c r="HE4728"/>
      <c r="HF4728"/>
      <c r="HG4728"/>
      <c r="HH4728"/>
      <c r="HI4728"/>
      <c r="HJ4728"/>
      <c r="HK4728"/>
      <c r="HL4728"/>
      <c r="HM4728"/>
      <c r="HN4728"/>
      <c r="HO4728"/>
      <c r="HP4728"/>
      <c r="HQ4728"/>
      <c r="HR4728"/>
      <c r="HS4728"/>
      <c r="HT4728"/>
      <c r="HU4728"/>
      <c r="HV4728"/>
      <c r="HW4728"/>
      <c r="HX4728"/>
      <c r="HY4728"/>
      <c r="HZ4728"/>
      <c r="IA4728"/>
      <c r="IB4728"/>
      <c r="IC4728"/>
      <c r="ID4728"/>
      <c r="IE4728"/>
      <c r="IF4728"/>
      <c r="IG4728"/>
      <c r="IH4728"/>
      <c r="II4728"/>
      <c r="IJ4728"/>
      <c r="IK4728"/>
      <c r="IL4728"/>
      <c r="IM4728"/>
      <c r="IN4728"/>
      <c r="IO4728"/>
      <c r="IP4728"/>
      <c r="IQ4728"/>
      <c r="IR4728"/>
      <c r="IS4728"/>
      <c r="IT4728"/>
      <c r="IU4728"/>
      <c r="IV4728"/>
    </row>
    <row r="4729" spans="1:256" ht="12.5">
      <c r="A4729" s="305"/>
      <c r="B4729" s="65">
        <v>1</v>
      </c>
      <c r="C4729" s="66">
        <f>IF(E4729="A",1,IF(E4729="B",1,0))</f>
        <v>0</v>
      </c>
      <c r="D4729" s="76" t="s">
        <v>87</v>
      </c>
      <c r="E4729" s="77" t="s">
        <v>90</v>
      </c>
      <c r="F4729" s="99" t="s">
        <v>99</v>
      </c>
      <c r="G4729" s="78"/>
      <c r="H4729" s="96" t="s">
        <v>104</v>
      </c>
      <c r="I4729" s="107" t="s">
        <v>5047</v>
      </c>
      <c r="J4729" s="81"/>
      <c r="K4729" s="72"/>
      <c r="L4729" s="72"/>
      <c r="M4729" s="72"/>
      <c r="N4729" s="72"/>
      <c r="O4729" s="72"/>
      <c r="P4729" s="72"/>
      <c r="Q4729" s="833"/>
      <c r="R4729" s="102"/>
      <c r="S4729" s="73"/>
      <c r="T4729" s="102"/>
      <c r="U4729" s="103"/>
      <c r="V4729" s="104"/>
      <c r="W4729" s="123"/>
      <c r="X4729"/>
      <c r="Y4729"/>
      <c r="Z4729"/>
      <c r="AA4729"/>
      <c r="AB4729"/>
      <c r="AC4729"/>
      <c r="AD4729"/>
      <c r="AE4729"/>
      <c r="AF4729"/>
      <c r="AG4729"/>
      <c r="AH4729"/>
      <c r="AI4729"/>
      <c r="AJ4729"/>
      <c r="AK4729"/>
      <c r="AL4729"/>
      <c r="AM4729"/>
      <c r="AN4729"/>
      <c r="AO4729"/>
      <c r="AP4729"/>
      <c r="AQ4729"/>
      <c r="AR4729"/>
      <c r="AS4729"/>
      <c r="AT4729"/>
      <c r="AU4729"/>
      <c r="AV4729"/>
      <c r="AW4729"/>
      <c r="AX4729"/>
      <c r="AY4729"/>
      <c r="AZ4729"/>
      <c r="BA4729"/>
      <c r="BB4729"/>
      <c r="BC4729"/>
      <c r="BD4729"/>
      <c r="BE4729"/>
      <c r="BF4729"/>
      <c r="BG4729"/>
      <c r="BH4729"/>
      <c r="BI4729"/>
      <c r="BJ4729"/>
      <c r="BK4729"/>
      <c r="BL4729"/>
      <c r="BM4729"/>
      <c r="BN4729"/>
      <c r="BO4729"/>
      <c r="BP4729"/>
      <c r="BQ4729"/>
      <c r="BR4729"/>
      <c r="BS4729"/>
      <c r="BT4729"/>
      <c r="BU4729"/>
      <c r="BV4729"/>
      <c r="BW4729"/>
      <c r="BX4729"/>
      <c r="BY4729"/>
      <c r="BZ4729"/>
      <c r="CA4729"/>
      <c r="CB4729"/>
      <c r="CC4729"/>
      <c r="CD4729"/>
      <c r="CE4729"/>
      <c r="CF4729"/>
      <c r="CG4729"/>
      <c r="CH4729"/>
      <c r="CI4729"/>
      <c r="CJ4729"/>
      <c r="CK4729"/>
      <c r="CL4729"/>
      <c r="CM4729"/>
      <c r="CN4729"/>
      <c r="CO4729"/>
      <c r="CP4729"/>
      <c r="CQ4729"/>
      <c r="CR4729"/>
      <c r="CS4729"/>
      <c r="CT4729"/>
      <c r="CU4729"/>
      <c r="CV4729"/>
      <c r="CW4729"/>
      <c r="CX4729"/>
      <c r="CY4729"/>
      <c r="CZ4729"/>
      <c r="DA4729"/>
      <c r="DB4729"/>
      <c r="DC4729"/>
      <c r="DD4729"/>
      <c r="DE4729"/>
      <c r="DF4729"/>
      <c r="DG4729"/>
      <c r="DH4729"/>
      <c r="DI4729"/>
      <c r="DJ4729"/>
      <c r="DK4729"/>
      <c r="DL4729"/>
      <c r="DM4729"/>
      <c r="DN4729"/>
      <c r="DO4729"/>
      <c r="DP4729"/>
      <c r="DQ4729"/>
      <c r="DR4729"/>
      <c r="DS4729"/>
      <c r="DT4729"/>
      <c r="DU4729"/>
      <c r="DV4729"/>
      <c r="DW4729"/>
      <c r="DX4729"/>
      <c r="DY4729"/>
      <c r="DZ4729"/>
      <c r="EA4729"/>
      <c r="EB4729"/>
      <c r="EC4729"/>
      <c r="ED4729"/>
      <c r="EE4729"/>
      <c r="EF4729"/>
      <c r="EG4729"/>
      <c r="EH4729"/>
      <c r="EI4729"/>
      <c r="EJ4729"/>
      <c r="EK4729"/>
      <c r="EL4729"/>
      <c r="EM4729"/>
      <c r="EN4729"/>
      <c r="EO4729"/>
      <c r="EP4729"/>
      <c r="EQ4729"/>
      <c r="ER4729"/>
      <c r="ES4729"/>
      <c r="ET4729"/>
      <c r="EU4729"/>
      <c r="EV4729"/>
      <c r="EW4729"/>
      <c r="EX4729"/>
      <c r="EY4729"/>
      <c r="EZ4729"/>
      <c r="FA4729"/>
      <c r="FB4729"/>
      <c r="FC4729"/>
      <c r="FD4729"/>
      <c r="FE4729"/>
      <c r="FF4729"/>
      <c r="FG4729"/>
      <c r="FH4729"/>
      <c r="FI4729"/>
      <c r="FJ4729"/>
      <c r="FK4729"/>
      <c r="FL4729"/>
      <c r="FM4729"/>
      <c r="FN4729"/>
      <c r="FO4729"/>
      <c r="FP4729"/>
      <c r="FQ4729"/>
      <c r="FR4729"/>
      <c r="FS4729"/>
      <c r="FT4729"/>
      <c r="FU4729"/>
      <c r="FV4729"/>
      <c r="FW4729"/>
      <c r="FX4729"/>
      <c r="FY4729"/>
      <c r="FZ4729"/>
      <c r="GA4729"/>
      <c r="GB4729"/>
      <c r="GC4729"/>
      <c r="GD4729"/>
      <c r="GE4729"/>
      <c r="GF4729"/>
      <c r="GG4729"/>
      <c r="GH4729"/>
      <c r="GI4729"/>
      <c r="GJ4729"/>
      <c r="GK4729"/>
      <c r="GL4729"/>
      <c r="GM4729"/>
      <c r="GN4729"/>
      <c r="GO4729"/>
      <c r="GP4729"/>
      <c r="GQ4729"/>
      <c r="GR4729"/>
      <c r="GS4729"/>
      <c r="GT4729"/>
      <c r="GU4729"/>
      <c r="GV4729"/>
      <c r="GW4729"/>
      <c r="GX4729"/>
      <c r="GY4729"/>
      <c r="GZ4729"/>
      <c r="HA4729"/>
      <c r="HB4729"/>
      <c r="HC4729"/>
      <c r="HD4729"/>
      <c r="HE4729"/>
      <c r="HF4729"/>
      <c r="HG4729"/>
      <c r="HH4729"/>
      <c r="HI4729"/>
      <c r="HJ4729"/>
      <c r="HK4729"/>
      <c r="HL4729"/>
      <c r="HM4729"/>
      <c r="HN4729"/>
      <c r="HO4729"/>
      <c r="HP4729"/>
      <c r="HQ4729"/>
      <c r="HR4729"/>
      <c r="HS4729"/>
      <c r="HT4729"/>
      <c r="HU4729"/>
      <c r="HV4729"/>
      <c r="HW4729"/>
      <c r="HX4729"/>
      <c r="HY4729"/>
      <c r="HZ4729"/>
      <c r="IA4729"/>
      <c r="IB4729"/>
      <c r="IC4729"/>
      <c r="ID4729"/>
      <c r="IE4729"/>
      <c r="IF4729"/>
      <c r="IG4729"/>
      <c r="IH4729"/>
      <c r="II4729"/>
      <c r="IJ4729"/>
      <c r="IK4729"/>
      <c r="IL4729"/>
      <c r="IM4729"/>
      <c r="IN4729"/>
      <c r="IO4729"/>
      <c r="IP4729"/>
      <c r="IQ4729"/>
      <c r="IR4729"/>
      <c r="IS4729"/>
      <c r="IT4729"/>
      <c r="IU4729"/>
      <c r="IV4729"/>
    </row>
    <row r="4730" spans="1:256" ht="12.5">
      <c r="A4730" s="305"/>
      <c r="B4730" s="65">
        <v>1</v>
      </c>
      <c r="C4730" s="66">
        <f>IF(E4730="A",1,IF(E4730="B",1,0))</f>
        <v>0</v>
      </c>
      <c r="D4730" s="658" t="s">
        <v>68</v>
      </c>
      <c r="E4730" s="656" t="s">
        <v>70</v>
      </c>
      <c r="F4730" s="656" t="s">
        <v>70</v>
      </c>
      <c r="G4730" s="78"/>
      <c r="H4730" s="96" t="s">
        <v>135</v>
      </c>
      <c r="I4730" s="107" t="s">
        <v>5048</v>
      </c>
      <c r="J4730" s="81"/>
      <c r="K4730" s="72"/>
      <c r="L4730" s="72"/>
      <c r="M4730" s="72"/>
      <c r="N4730" s="72"/>
      <c r="O4730" s="72"/>
      <c r="P4730" s="72"/>
      <c r="Q4730" s="833"/>
      <c r="R4730" s="102"/>
      <c r="S4730" s="73"/>
      <c r="T4730" s="102"/>
      <c r="U4730" s="103"/>
      <c r="V4730" s="104"/>
    </row>
    <row r="4731" spans="1:256" ht="12.5">
      <c r="A4731" s="305"/>
      <c r="B4731" s="65">
        <v>1</v>
      </c>
      <c r="C4731" s="66">
        <f>IF(E4731="A",4,IF(E4731="B",3,IF(E4731="C",2,IF(E4731="D",1,0))))</f>
        <v>2</v>
      </c>
      <c r="D4731" s="76" t="s">
        <v>87</v>
      </c>
      <c r="E4731" s="77" t="s">
        <v>90</v>
      </c>
      <c r="F4731" s="99" t="s">
        <v>99</v>
      </c>
      <c r="G4731" s="78"/>
      <c r="H4731" s="96" t="s">
        <v>119</v>
      </c>
      <c r="I4731" s="107" t="s">
        <v>5897</v>
      </c>
      <c r="J4731" s="81"/>
      <c r="K4731" s="72"/>
      <c r="L4731" s="72"/>
      <c r="M4731" s="72"/>
      <c r="N4731" s="72"/>
      <c r="O4731" s="72"/>
      <c r="P4731" s="72"/>
      <c r="Q4731" s="833"/>
      <c r="R4731" s="102"/>
      <c r="S4731" s="73"/>
      <c r="T4731" s="102"/>
      <c r="U4731" s="103"/>
      <c r="V4731" s="104"/>
      <c r="W4731"/>
      <c r="X4731"/>
      <c r="Y4731"/>
      <c r="Z4731"/>
      <c r="AA4731"/>
      <c r="AB4731"/>
      <c r="AC4731"/>
      <c r="AD4731"/>
      <c r="AE4731"/>
      <c r="AF4731"/>
      <c r="AG4731"/>
      <c r="AH4731"/>
      <c r="AI4731"/>
      <c r="AJ4731"/>
      <c r="AK4731"/>
      <c r="AL4731"/>
      <c r="AM4731"/>
      <c r="AN4731"/>
      <c r="AO4731"/>
      <c r="AP4731"/>
      <c r="AQ4731"/>
      <c r="AR4731"/>
      <c r="AS4731"/>
      <c r="AT4731"/>
      <c r="AU4731"/>
      <c r="AV4731"/>
      <c r="AW4731"/>
      <c r="AX4731"/>
      <c r="AY4731"/>
      <c r="AZ4731"/>
      <c r="BA4731"/>
      <c r="BB4731"/>
      <c r="BC4731"/>
      <c r="BD4731"/>
      <c r="BE4731"/>
      <c r="BF4731"/>
      <c r="BG4731"/>
      <c r="BH4731"/>
      <c r="BI4731"/>
      <c r="BJ4731"/>
      <c r="BK4731"/>
      <c r="BL4731"/>
      <c r="BM4731"/>
      <c r="BN4731"/>
      <c r="BO4731"/>
      <c r="BP4731"/>
      <c r="BQ4731"/>
      <c r="BR4731"/>
      <c r="BS4731"/>
      <c r="BT4731"/>
      <c r="BU4731"/>
      <c r="BV4731"/>
      <c r="BW4731"/>
      <c r="BX4731"/>
      <c r="BY4731"/>
      <c r="BZ4731"/>
      <c r="CA4731"/>
      <c r="CB4731"/>
      <c r="CC4731"/>
      <c r="CD4731"/>
      <c r="CE4731"/>
      <c r="CF4731"/>
      <c r="CG4731"/>
      <c r="CH4731"/>
      <c r="CI4731"/>
      <c r="CJ4731"/>
      <c r="CK4731"/>
      <c r="CL4731"/>
      <c r="CM4731"/>
      <c r="CN4731"/>
      <c r="CO4731"/>
      <c r="CP4731"/>
      <c r="CQ4731"/>
      <c r="CR4731"/>
      <c r="CS4731"/>
      <c r="CT4731"/>
      <c r="CU4731"/>
      <c r="CV4731"/>
      <c r="CW4731"/>
      <c r="CX4731"/>
      <c r="CY4731"/>
      <c r="CZ4731"/>
      <c r="DA4731"/>
      <c r="DB4731"/>
      <c r="DC4731"/>
      <c r="DD4731"/>
      <c r="DE4731"/>
      <c r="DF4731"/>
      <c r="DG4731"/>
      <c r="DH4731"/>
      <c r="DI4731"/>
      <c r="DJ4731"/>
      <c r="DK4731"/>
      <c r="DL4731"/>
      <c r="DM4731"/>
      <c r="DN4731"/>
      <c r="DO4731"/>
      <c r="DP4731"/>
      <c r="DQ4731"/>
      <c r="DR4731"/>
      <c r="DS4731"/>
      <c r="DT4731"/>
      <c r="DU4731"/>
      <c r="DV4731"/>
      <c r="DW4731"/>
      <c r="DX4731"/>
      <c r="DY4731"/>
      <c r="DZ4731"/>
      <c r="EA4731"/>
      <c r="EB4731"/>
      <c r="EC4731"/>
      <c r="ED4731"/>
      <c r="EE4731"/>
      <c r="EF4731"/>
      <c r="EG4731"/>
      <c r="EH4731"/>
      <c r="EI4731"/>
      <c r="EJ4731"/>
      <c r="EK4731"/>
      <c r="EL4731"/>
      <c r="EM4731"/>
      <c r="EN4731"/>
      <c r="EO4731"/>
      <c r="EP4731"/>
      <c r="EQ4731"/>
      <c r="ER4731"/>
      <c r="ES4731"/>
      <c r="ET4731"/>
      <c r="EU4731"/>
      <c r="EV4731"/>
      <c r="EW4731"/>
      <c r="EX4731"/>
      <c r="EY4731"/>
      <c r="EZ4731"/>
      <c r="FA4731"/>
      <c r="FB4731"/>
      <c r="FC4731"/>
      <c r="FD4731"/>
      <c r="FE4731"/>
      <c r="FF4731"/>
      <c r="FG4731"/>
      <c r="FH4731"/>
      <c r="FI4731"/>
      <c r="FJ4731"/>
      <c r="FK4731"/>
      <c r="FL4731"/>
      <c r="FM4731"/>
      <c r="FN4731"/>
      <c r="FO4731"/>
      <c r="FP4731"/>
      <c r="FQ4731"/>
      <c r="FR4731"/>
      <c r="FS4731"/>
      <c r="FT4731"/>
      <c r="FU4731"/>
      <c r="FV4731"/>
      <c r="FW4731"/>
      <c r="FX4731"/>
      <c r="FY4731"/>
      <c r="FZ4731"/>
      <c r="GA4731"/>
      <c r="GB4731"/>
      <c r="GC4731"/>
      <c r="GD4731"/>
      <c r="GE4731"/>
      <c r="GF4731"/>
      <c r="GG4731"/>
      <c r="GH4731"/>
      <c r="GI4731"/>
      <c r="GJ4731"/>
      <c r="GK4731"/>
      <c r="GL4731"/>
      <c r="GM4731"/>
      <c r="GN4731"/>
      <c r="GO4731"/>
      <c r="GP4731"/>
      <c r="GQ4731"/>
      <c r="GR4731"/>
      <c r="GS4731"/>
      <c r="GT4731"/>
      <c r="GU4731"/>
      <c r="GV4731"/>
      <c r="GW4731"/>
      <c r="GX4731"/>
      <c r="GY4731"/>
      <c r="GZ4731"/>
      <c r="HA4731"/>
      <c r="HB4731"/>
      <c r="HC4731"/>
      <c r="HD4731"/>
      <c r="HE4731"/>
      <c r="HF4731"/>
      <c r="HG4731"/>
      <c r="HH4731"/>
      <c r="HI4731"/>
      <c r="HJ4731"/>
      <c r="HK4731"/>
      <c r="HL4731"/>
      <c r="HM4731"/>
      <c r="HN4731"/>
      <c r="HO4731"/>
      <c r="HP4731"/>
      <c r="HQ4731"/>
      <c r="HR4731"/>
      <c r="HS4731"/>
      <c r="HT4731"/>
      <c r="HU4731"/>
      <c r="HV4731"/>
      <c r="HW4731"/>
      <c r="HX4731"/>
      <c r="HY4731"/>
      <c r="HZ4731"/>
      <c r="IA4731"/>
      <c r="IB4731"/>
      <c r="IC4731"/>
      <c r="ID4731"/>
      <c r="IE4731"/>
      <c r="IF4731"/>
      <c r="IG4731"/>
      <c r="IH4731"/>
      <c r="II4731"/>
      <c r="IJ4731"/>
      <c r="IK4731"/>
      <c r="IL4731"/>
      <c r="IM4731"/>
      <c r="IN4731"/>
      <c r="IO4731"/>
      <c r="IP4731"/>
      <c r="IQ4731"/>
      <c r="IR4731"/>
      <c r="IS4731"/>
      <c r="IT4731"/>
      <c r="IU4731"/>
      <c r="IV4731"/>
    </row>
    <row r="4732" spans="1:256" ht="12.5">
      <c r="A4732" s="666"/>
      <c r="B4732" s="65">
        <v>1</v>
      </c>
      <c r="C4732" s="66">
        <f>IF(E4732="A",4,IF(E4732="B",3,IF(E4732="C",2,IF(E4732="D",1,0))))</f>
        <v>0</v>
      </c>
      <c r="D4732" s="76" t="s">
        <v>87</v>
      </c>
      <c r="E4732" s="99" t="s">
        <v>99</v>
      </c>
      <c r="F4732" s="77" t="s">
        <v>90</v>
      </c>
      <c r="G4732" s="78"/>
      <c r="H4732" s="96" t="s">
        <v>135</v>
      </c>
      <c r="I4732" s="107" t="s">
        <v>5049</v>
      </c>
      <c r="J4732" s="81"/>
      <c r="K4732" s="72"/>
      <c r="L4732" s="72"/>
      <c r="M4732" s="72"/>
      <c r="N4732" s="72"/>
      <c r="O4732" s="72"/>
      <c r="P4732" s="72"/>
      <c r="Q4732" s="833"/>
      <c r="R4732" s="102"/>
      <c r="S4732" s="73"/>
      <c r="T4732" s="102"/>
      <c r="U4732" s="103"/>
      <c r="V4732" s="104"/>
      <c r="W4732"/>
      <c r="X4732"/>
      <c r="Y4732"/>
      <c r="Z4732"/>
      <c r="AA4732"/>
      <c r="AB4732"/>
      <c r="AC4732"/>
      <c r="AD4732"/>
      <c r="AE4732"/>
      <c r="AF4732"/>
      <c r="AG4732"/>
      <c r="AH4732"/>
      <c r="AI4732"/>
      <c r="AJ4732"/>
      <c r="AK4732"/>
      <c r="AL4732"/>
      <c r="AM4732"/>
      <c r="AN4732"/>
      <c r="AO4732"/>
      <c r="AP4732"/>
      <c r="AQ4732"/>
      <c r="AR4732"/>
      <c r="AS4732"/>
      <c r="AT4732"/>
      <c r="AU4732"/>
      <c r="AV4732"/>
      <c r="AW4732"/>
      <c r="AX4732"/>
      <c r="AY4732"/>
      <c r="AZ4732"/>
      <c r="BA4732"/>
      <c r="BB4732"/>
      <c r="BC4732"/>
      <c r="BD4732"/>
      <c r="BE4732"/>
      <c r="BF4732"/>
      <c r="BG4732"/>
      <c r="BH4732"/>
      <c r="BI4732"/>
      <c r="BJ4732"/>
      <c r="BK4732"/>
      <c r="BL4732"/>
      <c r="BM4732"/>
      <c r="BN4732"/>
      <c r="BO4732"/>
      <c r="BP4732"/>
      <c r="BQ4732"/>
      <c r="BR4732"/>
      <c r="BS4732"/>
      <c r="BT4732"/>
      <c r="BU4732"/>
      <c r="BV4732"/>
      <c r="BW4732"/>
      <c r="BX4732"/>
      <c r="BY4732"/>
      <c r="BZ4732"/>
      <c r="CA4732"/>
      <c r="CB4732"/>
      <c r="CC4732"/>
      <c r="CD4732"/>
      <c r="CE4732"/>
      <c r="CF4732"/>
      <c r="CG4732"/>
      <c r="CH4732"/>
      <c r="CI4732"/>
      <c r="CJ4732"/>
      <c r="CK4732"/>
      <c r="CL4732"/>
      <c r="CM4732"/>
      <c r="CN4732"/>
      <c r="CO4732"/>
      <c r="CP4732"/>
      <c r="CQ4732"/>
      <c r="CR4732"/>
      <c r="CS4732"/>
      <c r="CT4732"/>
      <c r="CU4732"/>
      <c r="CV4732"/>
      <c r="CW4732"/>
      <c r="CX4732"/>
      <c r="CY4732"/>
      <c r="CZ4732"/>
      <c r="DA4732"/>
      <c r="DB4732"/>
      <c r="DC4732"/>
      <c r="DD4732"/>
      <c r="DE4732"/>
      <c r="DF4732"/>
      <c r="DG4732"/>
      <c r="DH4732"/>
      <c r="DI4732"/>
      <c r="DJ4732"/>
      <c r="DK4732"/>
      <c r="DL4732"/>
      <c r="DM4732"/>
      <c r="DN4732"/>
      <c r="DO4732"/>
      <c r="DP4732"/>
      <c r="DQ4732"/>
      <c r="DR4732"/>
      <c r="DS4732"/>
      <c r="DT4732"/>
      <c r="DU4732"/>
      <c r="DV4732"/>
      <c r="DW4732"/>
      <c r="DX4732"/>
      <c r="DY4732"/>
      <c r="DZ4732"/>
      <c r="EA4732"/>
      <c r="EB4732"/>
      <c r="EC4732"/>
      <c r="ED4732"/>
      <c r="EE4732"/>
      <c r="EF4732"/>
      <c r="EG4732"/>
      <c r="EH4732"/>
      <c r="EI4732"/>
      <c r="EJ4732"/>
      <c r="EK4732"/>
      <c r="EL4732"/>
      <c r="EM4732"/>
      <c r="EN4732"/>
      <c r="EO4732"/>
      <c r="EP4732"/>
      <c r="EQ4732"/>
      <c r="ER4732"/>
      <c r="ES4732"/>
      <c r="ET4732"/>
      <c r="EU4732"/>
      <c r="EV4732"/>
      <c r="EW4732"/>
      <c r="EX4732"/>
      <c r="EY4732"/>
      <c r="EZ4732"/>
      <c r="FA4732"/>
      <c r="FB4732"/>
      <c r="FC4732"/>
      <c r="FD4732"/>
      <c r="FE4732"/>
      <c r="FF4732"/>
      <c r="FG4732"/>
      <c r="FH4732"/>
      <c r="FI4732"/>
      <c r="FJ4732"/>
      <c r="FK4732"/>
      <c r="FL4732"/>
      <c r="FM4732"/>
      <c r="FN4732"/>
      <c r="FO4732"/>
      <c r="FP4732"/>
      <c r="FQ4732"/>
      <c r="FR4732"/>
      <c r="FS4732"/>
      <c r="FT4732"/>
      <c r="FU4732"/>
      <c r="FV4732"/>
      <c r="FW4732"/>
      <c r="FX4732"/>
      <c r="FY4732"/>
      <c r="FZ4732"/>
      <c r="GA4732"/>
      <c r="GB4732"/>
      <c r="GC4732"/>
      <c r="GD4732"/>
      <c r="GE4732"/>
      <c r="GF4732"/>
      <c r="GG4732"/>
      <c r="GH4732"/>
      <c r="GI4732"/>
      <c r="GJ4732"/>
      <c r="GK4732"/>
      <c r="GL4732"/>
      <c r="GM4732"/>
      <c r="GN4732"/>
      <c r="GO4732"/>
      <c r="GP4732"/>
      <c r="GQ4732"/>
      <c r="GR4732"/>
      <c r="GS4732"/>
      <c r="GT4732"/>
      <c r="GU4732"/>
      <c r="GV4732"/>
      <c r="GW4732"/>
      <c r="GX4732"/>
      <c r="GY4732"/>
      <c r="GZ4732"/>
      <c r="HA4732"/>
      <c r="HB4732"/>
      <c r="HC4732"/>
      <c r="HD4732"/>
      <c r="HE4732"/>
      <c r="HF4732"/>
      <c r="HG4732"/>
      <c r="HH4732"/>
      <c r="HI4732"/>
      <c r="HJ4732"/>
      <c r="HK4732"/>
      <c r="HL4732"/>
      <c r="HM4732"/>
      <c r="HN4732"/>
      <c r="HO4732"/>
      <c r="HP4732"/>
      <c r="HQ4732"/>
      <c r="HR4732"/>
      <c r="HS4732"/>
      <c r="HT4732"/>
      <c r="HU4732"/>
      <c r="HV4732"/>
      <c r="HW4732"/>
      <c r="HX4732"/>
      <c r="HY4732"/>
      <c r="HZ4732"/>
      <c r="IA4732"/>
      <c r="IB4732"/>
      <c r="IC4732"/>
      <c r="ID4732"/>
      <c r="IE4732"/>
      <c r="IF4732"/>
      <c r="IG4732"/>
      <c r="IH4732"/>
      <c r="II4732"/>
      <c r="IJ4732"/>
      <c r="IK4732"/>
      <c r="IL4732"/>
      <c r="IM4732"/>
      <c r="IN4732"/>
      <c r="IO4732"/>
      <c r="IP4732"/>
      <c r="IQ4732"/>
      <c r="IR4732"/>
      <c r="IS4732"/>
      <c r="IT4732"/>
      <c r="IU4732"/>
      <c r="IV4732"/>
    </row>
    <row r="4733" spans="1:256" ht="12.5">
      <c r="A4733" s="305"/>
      <c r="B4733" s="65">
        <v>1</v>
      </c>
      <c r="C4733" s="66">
        <f t="shared" ref="C4733:C4738" si="212">IF(E4733="A",1,IF(E4733="B",1,0))</f>
        <v>1</v>
      </c>
      <c r="D4733" s="99" t="s">
        <v>70</v>
      </c>
      <c r="E4733" s="76" t="s">
        <v>87</v>
      </c>
      <c r="F4733" s="99" t="s">
        <v>99</v>
      </c>
      <c r="G4733" s="78"/>
      <c r="H4733" s="96" t="s">
        <v>140</v>
      </c>
      <c r="I4733" s="107" t="s">
        <v>5050</v>
      </c>
      <c r="J4733" s="81"/>
      <c r="K4733" s="72"/>
      <c r="L4733" s="72"/>
      <c r="M4733" s="72"/>
      <c r="N4733" s="72"/>
      <c r="O4733" s="72"/>
      <c r="P4733" s="72"/>
      <c r="Q4733" s="833"/>
      <c r="R4733" s="102"/>
      <c r="S4733" s="73"/>
      <c r="T4733" s="102"/>
      <c r="U4733" s="103"/>
      <c r="V4733" s="104"/>
      <c r="W4733" s="123"/>
      <c r="X4733"/>
      <c r="Y4733"/>
      <c r="Z4733"/>
      <c r="AA4733"/>
      <c r="AB4733"/>
      <c r="AC4733"/>
      <c r="AD4733"/>
      <c r="AE4733"/>
      <c r="AF4733"/>
      <c r="AG4733"/>
      <c r="AH4733"/>
      <c r="AI4733"/>
      <c r="AJ4733"/>
      <c r="AK4733"/>
      <c r="AL4733"/>
      <c r="AM4733"/>
      <c r="AN4733"/>
      <c r="AO4733"/>
      <c r="AP4733"/>
      <c r="AQ4733"/>
      <c r="AR4733"/>
      <c r="AS4733"/>
      <c r="AT4733"/>
      <c r="AU4733"/>
      <c r="AV4733"/>
      <c r="AW4733"/>
      <c r="AX4733"/>
      <c r="AY4733"/>
      <c r="AZ4733"/>
      <c r="BA4733"/>
      <c r="BB4733"/>
      <c r="BC4733"/>
      <c r="BD4733"/>
      <c r="BE4733"/>
      <c r="BF4733"/>
      <c r="BG4733"/>
      <c r="BH4733"/>
      <c r="BI4733"/>
      <c r="BJ4733"/>
      <c r="BK4733"/>
      <c r="BL4733"/>
      <c r="BM4733"/>
      <c r="BN4733"/>
      <c r="BO4733"/>
      <c r="BP4733"/>
      <c r="BQ4733"/>
      <c r="BR4733"/>
      <c r="BS4733"/>
      <c r="BT4733"/>
      <c r="BU4733"/>
      <c r="BV4733"/>
      <c r="BW4733"/>
      <c r="BX4733"/>
      <c r="BY4733"/>
      <c r="BZ4733"/>
      <c r="CA4733"/>
      <c r="CB4733"/>
      <c r="CC4733"/>
      <c r="CD4733"/>
      <c r="CE4733"/>
      <c r="CF4733"/>
      <c r="CG4733"/>
      <c r="CH4733"/>
      <c r="CI4733"/>
      <c r="CJ4733"/>
      <c r="CK4733"/>
      <c r="CL4733"/>
      <c r="CM4733"/>
      <c r="CN4733"/>
      <c r="CO4733"/>
      <c r="CP4733"/>
      <c r="CQ4733"/>
      <c r="CR4733"/>
      <c r="CS4733"/>
      <c r="CT4733"/>
      <c r="CU4733"/>
      <c r="CV4733"/>
      <c r="CW4733"/>
      <c r="CX4733"/>
      <c r="CY4733"/>
      <c r="CZ4733"/>
      <c r="DA4733"/>
      <c r="DB4733"/>
      <c r="DC4733"/>
      <c r="DD4733"/>
      <c r="DE4733"/>
      <c r="DF4733"/>
      <c r="DG4733"/>
      <c r="DH4733"/>
      <c r="DI4733"/>
      <c r="DJ4733"/>
      <c r="DK4733"/>
      <c r="DL4733"/>
      <c r="DM4733"/>
      <c r="DN4733"/>
      <c r="DO4733"/>
      <c r="DP4733"/>
      <c r="DQ4733"/>
      <c r="DR4733"/>
      <c r="DS4733"/>
      <c r="DT4733"/>
      <c r="DU4733"/>
      <c r="DV4733"/>
      <c r="DW4733"/>
      <c r="DX4733"/>
      <c r="DY4733"/>
      <c r="DZ4733"/>
      <c r="EA4733"/>
      <c r="EB4733"/>
      <c r="EC4733"/>
      <c r="ED4733"/>
      <c r="EE4733"/>
      <c r="EF4733"/>
      <c r="EG4733"/>
      <c r="EH4733"/>
      <c r="EI4733"/>
      <c r="EJ4733"/>
      <c r="EK4733"/>
      <c r="EL4733"/>
      <c r="EM4733"/>
      <c r="EN4733"/>
      <c r="EO4733"/>
      <c r="EP4733"/>
      <c r="EQ4733"/>
      <c r="ER4733"/>
      <c r="ES4733"/>
      <c r="ET4733"/>
      <c r="EU4733"/>
      <c r="EV4733"/>
      <c r="EW4733"/>
      <c r="EX4733"/>
      <c r="EY4733"/>
      <c r="EZ4733"/>
      <c r="FA4733"/>
      <c r="FB4733"/>
      <c r="FC4733"/>
      <c r="FD4733"/>
      <c r="FE4733"/>
      <c r="FF4733"/>
      <c r="FG4733"/>
      <c r="FH4733"/>
      <c r="FI4733"/>
      <c r="FJ4733"/>
      <c r="FK4733"/>
      <c r="FL4733"/>
      <c r="FM4733"/>
      <c r="FN4733"/>
      <c r="FO4733"/>
      <c r="FP4733"/>
      <c r="FQ4733"/>
      <c r="FR4733"/>
      <c r="FS4733"/>
      <c r="FT4733"/>
      <c r="FU4733"/>
      <c r="FV4733"/>
      <c r="FW4733"/>
      <c r="FX4733"/>
      <c r="FY4733"/>
      <c r="FZ4733"/>
      <c r="GA4733"/>
      <c r="GB4733"/>
      <c r="GC4733"/>
      <c r="GD4733"/>
      <c r="GE4733"/>
      <c r="GF4733"/>
      <c r="GG4733"/>
      <c r="GH4733"/>
      <c r="GI4733"/>
      <c r="GJ4733"/>
      <c r="GK4733"/>
      <c r="GL4733"/>
      <c r="GM4733"/>
      <c r="GN4733"/>
      <c r="GO4733"/>
      <c r="GP4733"/>
      <c r="GQ4733"/>
      <c r="GR4733"/>
      <c r="GS4733"/>
      <c r="GT4733"/>
      <c r="GU4733"/>
      <c r="GV4733"/>
      <c r="GW4733"/>
      <c r="GX4733"/>
      <c r="GY4733"/>
      <c r="GZ4733"/>
      <c r="HA4733"/>
      <c r="HB4733"/>
      <c r="HC4733"/>
      <c r="HD4733"/>
      <c r="HE4733"/>
      <c r="HF4733"/>
      <c r="HG4733"/>
      <c r="HH4733"/>
      <c r="HI4733"/>
      <c r="HJ4733"/>
      <c r="HK4733"/>
      <c r="HL4733"/>
      <c r="HM4733"/>
      <c r="HN4733"/>
      <c r="HO4733"/>
      <c r="HP4733"/>
      <c r="HQ4733"/>
      <c r="HR4733"/>
      <c r="HS4733"/>
      <c r="HT4733"/>
      <c r="HU4733"/>
      <c r="HV4733"/>
      <c r="HW4733"/>
      <c r="HX4733"/>
      <c r="HY4733"/>
      <c r="HZ4733"/>
      <c r="IA4733"/>
      <c r="IB4733"/>
      <c r="IC4733"/>
      <c r="ID4733"/>
      <c r="IE4733"/>
      <c r="IF4733"/>
      <c r="IG4733"/>
      <c r="IH4733"/>
      <c r="II4733"/>
      <c r="IJ4733"/>
      <c r="IK4733"/>
      <c r="IL4733"/>
      <c r="IM4733"/>
      <c r="IN4733"/>
      <c r="IO4733"/>
      <c r="IP4733"/>
      <c r="IQ4733"/>
      <c r="IR4733"/>
      <c r="IS4733"/>
      <c r="IT4733"/>
      <c r="IU4733"/>
      <c r="IV4733"/>
    </row>
    <row r="4734" spans="1:256" ht="12.5">
      <c r="A4734" s="305"/>
      <c r="B4734" s="65">
        <v>1</v>
      </c>
      <c r="C4734" s="66">
        <f t="shared" si="212"/>
        <v>0</v>
      </c>
      <c r="D4734" s="659" t="s">
        <v>90</v>
      </c>
      <c r="E4734" s="656" t="s">
        <v>99</v>
      </c>
      <c r="F4734" s="659" t="s">
        <v>90</v>
      </c>
      <c r="G4734" s="78"/>
      <c r="H4734" s="96" t="s">
        <v>126</v>
      </c>
      <c r="I4734" s="107" t="s">
        <v>5051</v>
      </c>
      <c r="J4734" s="81"/>
      <c r="K4734" s="72"/>
      <c r="L4734" s="72"/>
      <c r="M4734" s="72"/>
      <c r="N4734" s="72"/>
      <c r="O4734" s="72"/>
      <c r="P4734" s="72"/>
      <c r="Q4734" s="833"/>
      <c r="R4734" s="102"/>
      <c r="S4734" s="73"/>
      <c r="T4734" s="102"/>
      <c r="U4734" s="103"/>
      <c r="V4734" s="104"/>
      <c r="W4734"/>
      <c r="X4734"/>
      <c r="Y4734"/>
      <c r="Z4734"/>
      <c r="AA4734"/>
      <c r="AB4734"/>
      <c r="AC4734"/>
      <c r="AD4734"/>
      <c r="AE4734"/>
      <c r="AF4734"/>
      <c r="AG4734"/>
      <c r="AH4734"/>
      <c r="AI4734"/>
      <c r="AJ4734"/>
      <c r="AK4734"/>
      <c r="AL4734"/>
      <c r="AM4734"/>
      <c r="AN4734"/>
      <c r="AO4734"/>
      <c r="AP4734"/>
      <c r="AQ4734"/>
      <c r="AR4734"/>
      <c r="AS4734"/>
      <c r="AT4734"/>
      <c r="AU4734"/>
      <c r="AV4734"/>
      <c r="AW4734"/>
      <c r="AX4734"/>
      <c r="AY4734"/>
      <c r="AZ4734"/>
      <c r="BA4734"/>
      <c r="BB4734"/>
      <c r="BC4734"/>
      <c r="BD4734"/>
      <c r="BE4734"/>
      <c r="BF4734"/>
      <c r="BG4734"/>
      <c r="BH4734"/>
      <c r="BI4734"/>
      <c r="BJ4734"/>
      <c r="BK4734"/>
      <c r="BL4734"/>
      <c r="BM4734"/>
      <c r="BN4734"/>
      <c r="BO4734"/>
      <c r="BP4734"/>
      <c r="BQ4734"/>
      <c r="BR4734"/>
      <c r="BS4734"/>
      <c r="BT4734"/>
      <c r="BU4734"/>
      <c r="BV4734"/>
      <c r="BW4734"/>
      <c r="BX4734"/>
      <c r="BY4734"/>
      <c r="BZ4734"/>
      <c r="CA4734"/>
      <c r="CB4734"/>
      <c r="CC4734"/>
      <c r="CD4734"/>
      <c r="CE4734"/>
      <c r="CF4734"/>
      <c r="CG4734"/>
      <c r="CH4734"/>
      <c r="CI4734"/>
      <c r="CJ4734"/>
      <c r="CK4734"/>
      <c r="CL4734"/>
      <c r="CM4734"/>
      <c r="CN4734"/>
      <c r="CO4734"/>
      <c r="CP4734"/>
      <c r="CQ4734"/>
      <c r="CR4734"/>
      <c r="CS4734"/>
      <c r="CT4734"/>
      <c r="CU4734"/>
      <c r="CV4734"/>
      <c r="CW4734"/>
      <c r="CX4734"/>
      <c r="CY4734"/>
      <c r="CZ4734"/>
      <c r="DA4734"/>
      <c r="DB4734"/>
      <c r="DC4734"/>
      <c r="DD4734"/>
      <c r="DE4734"/>
      <c r="DF4734"/>
      <c r="DG4734"/>
      <c r="DH4734"/>
      <c r="DI4734"/>
      <c r="DJ4734"/>
      <c r="DK4734"/>
      <c r="DL4734"/>
      <c r="DM4734"/>
      <c r="DN4734"/>
      <c r="DO4734"/>
      <c r="DP4734"/>
      <c r="DQ4734"/>
      <c r="DR4734"/>
      <c r="DS4734"/>
      <c r="DT4734"/>
      <c r="DU4734"/>
      <c r="DV4734"/>
      <c r="DW4734"/>
      <c r="DX4734"/>
      <c r="DY4734"/>
      <c r="DZ4734"/>
      <c r="EA4734"/>
      <c r="EB4734"/>
      <c r="EC4734"/>
      <c r="ED4734"/>
      <c r="EE4734"/>
      <c r="EF4734"/>
      <c r="EG4734"/>
      <c r="EH4734"/>
      <c r="EI4734"/>
      <c r="EJ4734"/>
      <c r="EK4734"/>
      <c r="EL4734"/>
      <c r="EM4734"/>
      <c r="EN4734"/>
      <c r="EO4734"/>
      <c r="EP4734"/>
      <c r="EQ4734"/>
      <c r="ER4734"/>
      <c r="ES4734"/>
      <c r="ET4734"/>
      <c r="EU4734"/>
      <c r="EV4734"/>
      <c r="EW4734"/>
      <c r="EX4734"/>
      <c r="EY4734"/>
      <c r="EZ4734"/>
      <c r="FA4734"/>
      <c r="FB4734"/>
      <c r="FC4734"/>
      <c r="FD4734"/>
      <c r="FE4734"/>
      <c r="FF4734"/>
      <c r="FG4734"/>
      <c r="FH4734"/>
      <c r="FI4734"/>
      <c r="FJ4734"/>
      <c r="FK4734"/>
      <c r="FL4734"/>
      <c r="FM4734"/>
      <c r="FN4734"/>
      <c r="FO4734"/>
      <c r="FP4734"/>
      <c r="FQ4734"/>
      <c r="FR4734"/>
      <c r="FS4734"/>
      <c r="FT4734"/>
      <c r="FU4734"/>
      <c r="FV4734"/>
      <c r="FW4734"/>
      <c r="FX4734"/>
      <c r="FY4734"/>
      <c r="FZ4734"/>
      <c r="GA4734"/>
      <c r="GB4734"/>
      <c r="GC4734"/>
      <c r="GD4734"/>
      <c r="GE4734"/>
      <c r="GF4734"/>
      <c r="GG4734"/>
      <c r="GH4734"/>
      <c r="GI4734"/>
      <c r="GJ4734"/>
      <c r="GK4734"/>
      <c r="GL4734"/>
      <c r="GM4734"/>
      <c r="GN4734"/>
      <c r="GO4734"/>
      <c r="GP4734"/>
      <c r="GQ4734"/>
      <c r="GR4734"/>
      <c r="GS4734"/>
      <c r="GT4734"/>
      <c r="GU4734"/>
      <c r="GV4734"/>
      <c r="GW4734"/>
      <c r="GX4734"/>
      <c r="GY4734"/>
      <c r="GZ4734"/>
      <c r="HA4734"/>
      <c r="HB4734"/>
      <c r="HC4734"/>
      <c r="HD4734"/>
      <c r="HE4734"/>
      <c r="HF4734"/>
      <c r="HG4734"/>
      <c r="HH4734"/>
      <c r="HI4734"/>
      <c r="HJ4734"/>
      <c r="HK4734"/>
      <c r="HL4734"/>
      <c r="HM4734"/>
      <c r="HN4734"/>
      <c r="HO4734"/>
      <c r="HP4734"/>
      <c r="HQ4734"/>
      <c r="HR4734"/>
      <c r="HS4734"/>
      <c r="HT4734"/>
      <c r="HU4734"/>
      <c r="HV4734"/>
      <c r="HW4734"/>
      <c r="HX4734"/>
      <c r="HY4734"/>
      <c r="HZ4734"/>
      <c r="IA4734"/>
      <c r="IB4734"/>
      <c r="IC4734"/>
      <c r="ID4734"/>
      <c r="IE4734"/>
      <c r="IF4734"/>
      <c r="IG4734"/>
      <c r="IH4734"/>
      <c r="II4734"/>
      <c r="IJ4734"/>
      <c r="IK4734"/>
      <c r="IL4734"/>
      <c r="IM4734"/>
      <c r="IN4734"/>
      <c r="IO4734"/>
      <c r="IP4734"/>
      <c r="IQ4734"/>
      <c r="IR4734"/>
      <c r="IS4734"/>
      <c r="IT4734"/>
      <c r="IU4734"/>
      <c r="IV4734"/>
    </row>
    <row r="4735" spans="1:256" ht="12.5">
      <c r="A4735" s="305"/>
      <c r="B4735" s="65">
        <v>1</v>
      </c>
      <c r="C4735" s="66">
        <f t="shared" si="212"/>
        <v>1</v>
      </c>
      <c r="D4735" s="659" t="s">
        <v>90</v>
      </c>
      <c r="E4735" s="658" t="s">
        <v>87</v>
      </c>
      <c r="F4735" s="658" t="s">
        <v>87</v>
      </c>
      <c r="G4735" s="78"/>
      <c r="H4735" s="96" t="s">
        <v>215</v>
      </c>
      <c r="I4735" s="107" t="s">
        <v>5052</v>
      </c>
      <c r="J4735" s="81"/>
      <c r="K4735" s="72"/>
      <c r="L4735" s="72"/>
      <c r="M4735" s="72"/>
      <c r="N4735" s="72"/>
      <c r="O4735" s="72"/>
      <c r="P4735" s="72"/>
      <c r="Q4735" s="833"/>
      <c r="R4735" s="102"/>
      <c r="S4735" s="73"/>
      <c r="T4735" s="102"/>
      <c r="U4735" s="103"/>
      <c r="V4735" s="104"/>
      <c r="W4735"/>
      <c r="X4735"/>
      <c r="Y4735"/>
      <c r="Z4735"/>
      <c r="AA4735"/>
      <c r="AB4735"/>
      <c r="AC4735"/>
      <c r="AD4735"/>
      <c r="AE4735"/>
      <c r="AF4735"/>
      <c r="AG4735"/>
      <c r="AH4735"/>
      <c r="AI4735"/>
      <c r="AJ4735"/>
      <c r="AK4735"/>
      <c r="AL4735"/>
      <c r="AM4735"/>
      <c r="AN4735"/>
      <c r="AO4735"/>
      <c r="AP4735"/>
      <c r="AQ4735"/>
      <c r="AR4735"/>
      <c r="AS4735"/>
      <c r="AT4735"/>
      <c r="AU4735"/>
      <c r="AV4735"/>
      <c r="AW4735"/>
      <c r="AX4735"/>
      <c r="AY4735"/>
      <c r="AZ4735"/>
      <c r="BA4735"/>
      <c r="BB4735"/>
      <c r="BC4735"/>
      <c r="BD4735"/>
      <c r="BE4735"/>
      <c r="BF4735"/>
      <c r="BG4735"/>
      <c r="BH4735"/>
      <c r="BI4735"/>
      <c r="BJ4735"/>
      <c r="BK4735"/>
      <c r="BL4735"/>
      <c r="BM4735"/>
      <c r="BN4735"/>
      <c r="BO4735"/>
      <c r="BP4735"/>
      <c r="BQ4735"/>
      <c r="BR4735"/>
      <c r="BS4735"/>
      <c r="BT4735"/>
      <c r="BU4735"/>
      <c r="BV4735"/>
      <c r="BW4735"/>
      <c r="BX4735"/>
      <c r="BY4735"/>
      <c r="BZ4735"/>
      <c r="CA4735"/>
      <c r="CB4735"/>
      <c r="CC4735"/>
      <c r="CD4735"/>
      <c r="CE4735"/>
      <c r="CF4735"/>
      <c r="CG4735"/>
      <c r="CH4735"/>
      <c r="CI4735"/>
      <c r="CJ4735"/>
      <c r="CK4735"/>
      <c r="CL4735"/>
      <c r="CM4735"/>
      <c r="CN4735"/>
      <c r="CO4735"/>
      <c r="CP4735"/>
      <c r="CQ4735"/>
      <c r="CR4735"/>
      <c r="CS4735"/>
      <c r="CT4735"/>
      <c r="CU4735"/>
      <c r="CV4735"/>
      <c r="CW4735"/>
      <c r="CX4735"/>
      <c r="CY4735"/>
      <c r="CZ4735"/>
      <c r="DA4735"/>
      <c r="DB4735"/>
      <c r="DC4735"/>
      <c r="DD4735"/>
      <c r="DE4735"/>
      <c r="DF4735"/>
      <c r="DG4735"/>
      <c r="DH4735"/>
      <c r="DI4735"/>
      <c r="DJ4735"/>
      <c r="DK4735"/>
      <c r="DL4735"/>
      <c r="DM4735"/>
      <c r="DN4735"/>
      <c r="DO4735"/>
      <c r="DP4735"/>
      <c r="DQ4735"/>
      <c r="DR4735"/>
      <c r="DS4735"/>
      <c r="DT4735"/>
      <c r="DU4735"/>
      <c r="DV4735"/>
      <c r="DW4735"/>
      <c r="DX4735"/>
      <c r="DY4735"/>
      <c r="DZ4735"/>
      <c r="EA4735"/>
      <c r="EB4735"/>
      <c r="EC4735"/>
      <c r="ED4735"/>
      <c r="EE4735"/>
      <c r="EF4735"/>
      <c r="EG4735"/>
      <c r="EH4735"/>
      <c r="EI4735"/>
      <c r="EJ4735"/>
      <c r="EK4735"/>
      <c r="EL4735"/>
      <c r="EM4735"/>
      <c r="EN4735"/>
      <c r="EO4735"/>
      <c r="EP4735"/>
      <c r="EQ4735"/>
      <c r="ER4735"/>
      <c r="ES4735"/>
      <c r="ET4735"/>
      <c r="EU4735"/>
      <c r="EV4735"/>
      <c r="EW4735"/>
      <c r="EX4735"/>
      <c r="EY4735"/>
      <c r="EZ4735"/>
      <c r="FA4735"/>
      <c r="FB4735"/>
      <c r="FC4735"/>
      <c r="FD4735"/>
      <c r="FE4735"/>
      <c r="FF4735"/>
      <c r="FG4735"/>
      <c r="FH4735"/>
      <c r="FI4735"/>
      <c r="FJ4735"/>
      <c r="FK4735"/>
      <c r="FL4735"/>
      <c r="FM4735"/>
      <c r="FN4735"/>
      <c r="FO4735"/>
      <c r="FP4735"/>
      <c r="FQ4735"/>
      <c r="FR4735"/>
      <c r="FS4735"/>
      <c r="FT4735"/>
      <c r="FU4735"/>
      <c r="FV4735"/>
      <c r="FW4735"/>
      <c r="FX4735"/>
      <c r="FY4735"/>
      <c r="FZ4735"/>
      <c r="GA4735"/>
      <c r="GB4735"/>
      <c r="GC4735"/>
      <c r="GD4735"/>
      <c r="GE4735"/>
      <c r="GF4735"/>
      <c r="GG4735"/>
      <c r="GH4735"/>
      <c r="GI4735"/>
      <c r="GJ4735"/>
      <c r="GK4735"/>
      <c r="GL4735"/>
      <c r="GM4735"/>
      <c r="GN4735"/>
      <c r="GO4735"/>
      <c r="GP4735"/>
      <c r="GQ4735"/>
      <c r="GR4735"/>
      <c r="GS4735"/>
      <c r="GT4735"/>
      <c r="GU4735"/>
      <c r="GV4735"/>
      <c r="GW4735"/>
      <c r="GX4735"/>
      <c r="GY4735"/>
      <c r="GZ4735"/>
      <c r="HA4735"/>
      <c r="HB4735"/>
      <c r="HC4735"/>
      <c r="HD4735"/>
      <c r="HE4735"/>
      <c r="HF4735"/>
      <c r="HG4735"/>
      <c r="HH4735"/>
      <c r="HI4735"/>
      <c r="HJ4735"/>
      <c r="HK4735"/>
      <c r="HL4735"/>
      <c r="HM4735"/>
      <c r="HN4735"/>
      <c r="HO4735"/>
      <c r="HP4735"/>
      <c r="HQ4735"/>
      <c r="HR4735"/>
      <c r="HS4735"/>
      <c r="HT4735"/>
      <c r="HU4735"/>
      <c r="HV4735"/>
      <c r="HW4735"/>
      <c r="HX4735"/>
      <c r="HY4735"/>
      <c r="HZ4735"/>
      <c r="IA4735"/>
      <c r="IB4735"/>
      <c r="IC4735"/>
      <c r="ID4735"/>
      <c r="IE4735"/>
      <c r="IF4735"/>
      <c r="IG4735"/>
      <c r="IH4735"/>
      <c r="II4735"/>
      <c r="IJ4735"/>
      <c r="IK4735"/>
      <c r="IL4735"/>
      <c r="IM4735"/>
      <c r="IN4735"/>
      <c r="IO4735"/>
      <c r="IP4735"/>
      <c r="IQ4735"/>
      <c r="IR4735"/>
      <c r="IS4735"/>
      <c r="IT4735"/>
      <c r="IU4735"/>
      <c r="IV4735"/>
    </row>
    <row r="4736" spans="1:256" ht="12.5">
      <c r="A4736" s="305"/>
      <c r="B4736" s="65">
        <v>1</v>
      </c>
      <c r="C4736" s="66">
        <f t="shared" si="212"/>
        <v>1</v>
      </c>
      <c r="D4736" s="659" t="s">
        <v>90</v>
      </c>
      <c r="E4736" s="658" t="s">
        <v>87</v>
      </c>
      <c r="F4736" s="659" t="s">
        <v>90</v>
      </c>
      <c r="G4736" s="78"/>
      <c r="H4736" s="96" t="s">
        <v>101</v>
      </c>
      <c r="I4736" s="107" t="s">
        <v>5053</v>
      </c>
      <c r="J4736" s="81"/>
      <c r="K4736" s="72"/>
      <c r="L4736" s="72"/>
      <c r="M4736" s="72"/>
      <c r="N4736" s="72"/>
      <c r="O4736" s="72"/>
      <c r="P4736" s="72"/>
      <c r="Q4736" s="833"/>
      <c r="R4736" s="102"/>
      <c r="S4736" s="73"/>
      <c r="T4736" s="102"/>
      <c r="U4736" s="103"/>
      <c r="V4736" s="104"/>
      <c r="W4736"/>
      <c r="X4736"/>
      <c r="Y4736"/>
      <c r="Z4736" s="561"/>
      <c r="AA4736" s="561"/>
      <c r="AB4736" s="561"/>
      <c r="AC4736" s="561"/>
      <c r="AD4736" s="561"/>
      <c r="AE4736" s="561"/>
      <c r="AF4736" s="561"/>
      <c r="AG4736" s="561"/>
      <c r="AH4736" s="561"/>
      <c r="AI4736" s="561"/>
      <c r="AJ4736" s="561"/>
      <c r="AK4736" s="561"/>
      <c r="AL4736" s="561"/>
      <c r="AM4736" s="561"/>
      <c r="AN4736" s="561"/>
      <c r="AO4736" s="561"/>
      <c r="AP4736" s="561"/>
      <c r="AQ4736" s="561"/>
      <c r="AR4736" s="561"/>
      <c r="AS4736" s="561"/>
      <c r="AT4736" s="561"/>
      <c r="AU4736" s="561"/>
      <c r="AV4736" s="561"/>
      <c r="AW4736" s="561"/>
      <c r="AX4736" s="561"/>
      <c r="AY4736" s="561"/>
      <c r="AZ4736" s="561"/>
      <c r="BA4736" s="561"/>
      <c r="BB4736" s="561"/>
      <c r="BC4736" s="561"/>
      <c r="BD4736" s="561"/>
      <c r="BE4736" s="561"/>
      <c r="BF4736" s="561"/>
      <c r="BG4736" s="561"/>
      <c r="BH4736" s="561"/>
      <c r="BI4736" s="561"/>
      <c r="BJ4736" s="561"/>
      <c r="BK4736" s="561"/>
      <c r="BL4736" s="561"/>
      <c r="BM4736" s="561"/>
      <c r="BN4736" s="561"/>
      <c r="BO4736" s="561"/>
      <c r="BP4736" s="561"/>
      <c r="BQ4736" s="561"/>
      <c r="BR4736" s="561"/>
      <c r="BS4736" s="561"/>
      <c r="BT4736" s="561"/>
      <c r="BU4736" s="561"/>
      <c r="BV4736" s="561"/>
      <c r="BW4736" s="561"/>
      <c r="BX4736" s="561"/>
      <c r="BY4736" s="561"/>
      <c r="BZ4736" s="561"/>
      <c r="CA4736" s="561"/>
      <c r="CB4736" s="561"/>
      <c r="CC4736" s="561"/>
      <c r="CD4736" s="561"/>
      <c r="CE4736" s="561"/>
      <c r="CF4736" s="561"/>
      <c r="CG4736" s="561"/>
      <c r="CH4736" s="561"/>
      <c r="CI4736" s="561"/>
      <c r="CJ4736" s="561"/>
      <c r="CK4736" s="561"/>
      <c r="CL4736" s="561"/>
      <c r="CM4736" s="561"/>
      <c r="CN4736" s="561"/>
      <c r="CO4736" s="561"/>
      <c r="CP4736" s="561"/>
      <c r="CQ4736" s="561"/>
      <c r="CR4736" s="561"/>
      <c r="CS4736" s="561"/>
      <c r="CT4736" s="561"/>
      <c r="CU4736" s="561"/>
      <c r="CV4736" s="561"/>
      <c r="CW4736" s="561"/>
      <c r="CX4736" s="561"/>
      <c r="CY4736" s="561"/>
      <c r="CZ4736" s="561"/>
      <c r="DA4736" s="561"/>
      <c r="DB4736" s="561"/>
      <c r="DC4736" s="561"/>
      <c r="DD4736" s="561"/>
      <c r="DE4736" s="561"/>
      <c r="DF4736" s="561"/>
      <c r="DG4736" s="561"/>
      <c r="DH4736" s="561"/>
      <c r="DI4736" s="561"/>
      <c r="DJ4736" s="561"/>
      <c r="DK4736" s="561"/>
      <c r="DL4736" s="561"/>
      <c r="DM4736" s="561"/>
      <c r="DN4736" s="561"/>
      <c r="DO4736" s="561"/>
      <c r="DP4736" s="561"/>
      <c r="DQ4736" s="561"/>
      <c r="DR4736" s="561"/>
      <c r="DS4736" s="561"/>
      <c r="DT4736" s="561"/>
      <c r="DU4736" s="561"/>
      <c r="DV4736" s="561"/>
      <c r="DW4736" s="561"/>
      <c r="DX4736" s="561"/>
      <c r="DY4736" s="561"/>
      <c r="DZ4736" s="561"/>
      <c r="EA4736" s="561"/>
      <c r="EB4736" s="561"/>
      <c r="EC4736" s="561"/>
      <c r="ED4736" s="561"/>
      <c r="EE4736" s="561"/>
      <c r="EF4736" s="561"/>
      <c r="EG4736" s="561"/>
      <c r="EH4736" s="561"/>
      <c r="EI4736" s="561"/>
      <c r="EJ4736" s="561"/>
      <c r="EK4736" s="561"/>
      <c r="EL4736" s="561"/>
      <c r="EM4736" s="561"/>
      <c r="EN4736" s="561"/>
      <c r="EO4736" s="561"/>
      <c r="EP4736" s="561"/>
      <c r="EQ4736" s="561"/>
      <c r="ER4736" s="561"/>
      <c r="ES4736" s="561"/>
      <c r="ET4736" s="561"/>
      <c r="EU4736" s="561"/>
      <c r="EV4736" s="561"/>
      <c r="EW4736" s="561"/>
      <c r="EX4736" s="561"/>
      <c r="EY4736" s="561"/>
      <c r="EZ4736" s="561"/>
      <c r="FA4736" s="561"/>
      <c r="FB4736" s="561"/>
      <c r="FC4736" s="561"/>
      <c r="FD4736" s="561"/>
      <c r="FE4736" s="561"/>
      <c r="FF4736" s="561"/>
      <c r="FG4736" s="561"/>
      <c r="FH4736" s="561"/>
      <c r="FI4736" s="561"/>
      <c r="FJ4736" s="561"/>
      <c r="FK4736" s="561"/>
      <c r="FL4736" s="561"/>
      <c r="FM4736" s="561"/>
      <c r="FN4736" s="561"/>
      <c r="FO4736" s="561"/>
      <c r="FP4736" s="561"/>
      <c r="FQ4736" s="561"/>
      <c r="FR4736" s="561"/>
      <c r="FS4736" s="561"/>
      <c r="FT4736" s="561"/>
      <c r="FU4736" s="561"/>
      <c r="FV4736" s="561"/>
      <c r="FW4736" s="561"/>
      <c r="FX4736" s="561"/>
      <c r="FY4736" s="561"/>
      <c r="FZ4736" s="561"/>
      <c r="GA4736" s="561"/>
      <c r="GB4736" s="561"/>
      <c r="GC4736" s="561"/>
      <c r="GD4736" s="561"/>
      <c r="GE4736" s="561"/>
      <c r="GF4736" s="561"/>
      <c r="GG4736" s="561"/>
      <c r="GH4736" s="561"/>
      <c r="GI4736" s="561"/>
      <c r="GJ4736" s="561"/>
      <c r="GK4736" s="561"/>
      <c r="GL4736" s="561"/>
      <c r="GM4736" s="561"/>
      <c r="GN4736" s="561"/>
      <c r="GO4736" s="561"/>
      <c r="GP4736" s="561"/>
      <c r="GQ4736" s="561"/>
      <c r="GR4736" s="561"/>
      <c r="GS4736" s="561"/>
      <c r="GT4736" s="561"/>
      <c r="GU4736" s="561"/>
      <c r="GV4736" s="561"/>
      <c r="GW4736" s="561"/>
      <c r="GX4736" s="561"/>
      <c r="GY4736" s="561"/>
      <c r="GZ4736" s="561"/>
      <c r="HA4736" s="561"/>
      <c r="HB4736" s="561"/>
      <c r="HC4736" s="561"/>
      <c r="HD4736" s="561"/>
      <c r="HE4736" s="561"/>
      <c r="HF4736" s="561"/>
      <c r="HG4736" s="561"/>
      <c r="HH4736" s="561"/>
      <c r="HI4736" s="561"/>
      <c r="HJ4736" s="561"/>
      <c r="HK4736" s="561"/>
      <c r="HL4736" s="561"/>
      <c r="HM4736" s="561"/>
      <c r="HN4736" s="561"/>
      <c r="HO4736" s="561"/>
      <c r="HP4736" s="561"/>
      <c r="HQ4736" s="561"/>
      <c r="HR4736" s="561"/>
      <c r="HS4736" s="561"/>
      <c r="HT4736" s="561"/>
      <c r="HU4736" s="561"/>
      <c r="HV4736" s="561"/>
      <c r="HW4736" s="561"/>
      <c r="HX4736" s="561"/>
      <c r="HY4736" s="561"/>
      <c r="HZ4736" s="561"/>
      <c r="IA4736" s="561"/>
      <c r="IB4736" s="561"/>
      <c r="IC4736" s="561"/>
      <c r="ID4736" s="561"/>
      <c r="IE4736" s="561"/>
      <c r="IF4736" s="561"/>
      <c r="IG4736" s="561"/>
      <c r="IH4736" s="561"/>
      <c r="II4736" s="561"/>
      <c r="IJ4736" s="561"/>
      <c r="IK4736" s="561"/>
      <c r="IL4736" s="561"/>
      <c r="IM4736" s="561"/>
      <c r="IN4736" s="561"/>
      <c r="IO4736" s="561"/>
      <c r="IP4736" s="561"/>
      <c r="IQ4736" s="561"/>
      <c r="IR4736" s="561"/>
      <c r="IS4736" s="561"/>
      <c r="IT4736" s="561"/>
      <c r="IU4736" s="561"/>
      <c r="IV4736" s="561"/>
    </row>
    <row r="4737" spans="1:256" ht="12.5">
      <c r="A4737" s="810"/>
      <c r="B4737" s="65">
        <v>1</v>
      </c>
      <c r="C4737" s="66">
        <f t="shared" si="212"/>
        <v>0</v>
      </c>
      <c r="D4737" s="659" t="s">
        <v>90</v>
      </c>
      <c r="E4737" s="656" t="s">
        <v>70</v>
      </c>
      <c r="F4737" s="658" t="s">
        <v>87</v>
      </c>
      <c r="G4737" s="78"/>
      <c r="H4737" s="96" t="s">
        <v>90</v>
      </c>
      <c r="I4737" s="107" t="s">
        <v>5054</v>
      </c>
      <c r="J4737" s="81"/>
      <c r="K4737" s="72"/>
      <c r="L4737" s="72"/>
      <c r="M4737" s="72"/>
      <c r="N4737" s="72"/>
      <c r="O4737" s="72"/>
      <c r="P4737" s="72"/>
      <c r="Q4737" s="833"/>
      <c r="R4737" s="102"/>
      <c r="S4737" s="73"/>
      <c r="T4737" s="102"/>
      <c r="U4737" s="103"/>
      <c r="V4737" s="104"/>
      <c r="W4737"/>
      <c r="X4737"/>
      <c r="Y4737"/>
      <c r="Z4737"/>
      <c r="AA4737"/>
      <c r="AB4737"/>
      <c r="AC4737"/>
      <c r="AD4737"/>
      <c r="AE4737"/>
      <c r="AF4737"/>
      <c r="AG4737"/>
      <c r="AH4737"/>
      <c r="AI4737"/>
      <c r="AJ4737"/>
      <c r="AK4737"/>
      <c r="AL4737"/>
      <c r="AM4737"/>
      <c r="AN4737"/>
      <c r="AO4737"/>
      <c r="AP4737"/>
      <c r="AQ4737"/>
      <c r="AR4737"/>
      <c r="AS4737"/>
      <c r="AT4737"/>
      <c r="AU4737"/>
      <c r="AV4737"/>
      <c r="AW4737"/>
      <c r="AX4737"/>
      <c r="AY4737"/>
      <c r="AZ4737"/>
      <c r="BA4737"/>
      <c r="BB4737"/>
      <c r="BC4737"/>
      <c r="BD4737"/>
      <c r="BE4737"/>
      <c r="BF4737"/>
      <c r="BG4737"/>
      <c r="BH4737"/>
      <c r="BI4737"/>
      <c r="BJ4737"/>
      <c r="BK4737"/>
      <c r="BL4737"/>
      <c r="BM4737"/>
      <c r="BN4737"/>
      <c r="BO4737"/>
      <c r="BP4737"/>
      <c r="BQ4737"/>
      <c r="BR4737"/>
      <c r="BS4737"/>
      <c r="BT4737"/>
      <c r="BU4737"/>
      <c r="BV4737"/>
      <c r="BW4737"/>
      <c r="BX4737"/>
      <c r="BY4737"/>
      <c r="BZ4737"/>
      <c r="CA4737"/>
      <c r="CB4737"/>
      <c r="CC4737"/>
      <c r="CD4737"/>
      <c r="CE4737"/>
      <c r="CF4737"/>
      <c r="CG4737"/>
      <c r="CH4737"/>
      <c r="CI4737"/>
      <c r="CJ4737"/>
      <c r="CK4737"/>
      <c r="CL4737"/>
      <c r="CM4737"/>
      <c r="CN4737"/>
      <c r="CO4737"/>
      <c r="CP4737"/>
      <c r="CQ4737"/>
      <c r="CR4737"/>
      <c r="CS4737"/>
      <c r="CT4737"/>
      <c r="CU4737"/>
      <c r="CV4737"/>
      <c r="CW4737"/>
      <c r="CX4737"/>
      <c r="CY4737"/>
      <c r="CZ4737"/>
      <c r="DA4737"/>
      <c r="DB4737"/>
      <c r="DC4737"/>
      <c r="DD4737"/>
      <c r="DE4737"/>
      <c r="DF4737"/>
      <c r="DG4737"/>
      <c r="DH4737"/>
      <c r="DI4737"/>
      <c r="DJ4737"/>
      <c r="DK4737"/>
      <c r="DL4737"/>
      <c r="DM4737"/>
      <c r="DN4737"/>
      <c r="DO4737"/>
      <c r="DP4737"/>
      <c r="DQ4737"/>
      <c r="DR4737"/>
      <c r="DS4737"/>
      <c r="DT4737"/>
      <c r="DU4737"/>
      <c r="DV4737"/>
      <c r="DW4737"/>
      <c r="DX4737"/>
      <c r="DY4737"/>
      <c r="DZ4737"/>
      <c r="EA4737"/>
      <c r="EB4737"/>
      <c r="EC4737"/>
      <c r="ED4737"/>
      <c r="EE4737"/>
      <c r="EF4737"/>
      <c r="EG4737"/>
      <c r="EH4737"/>
      <c r="EI4737"/>
      <c r="EJ4737"/>
      <c r="EK4737"/>
      <c r="EL4737"/>
      <c r="EM4737"/>
      <c r="EN4737"/>
      <c r="EO4737"/>
      <c r="EP4737"/>
      <c r="EQ4737"/>
      <c r="ER4737"/>
      <c r="ES4737"/>
      <c r="ET4737"/>
      <c r="EU4737"/>
      <c r="EV4737"/>
      <c r="EW4737"/>
      <c r="EX4737"/>
      <c r="EY4737"/>
      <c r="EZ4737"/>
      <c r="FA4737"/>
      <c r="FB4737"/>
      <c r="FC4737"/>
      <c r="FD4737"/>
      <c r="FE4737"/>
      <c r="FF4737"/>
      <c r="FG4737"/>
      <c r="FH4737"/>
      <c r="FI4737"/>
      <c r="FJ4737"/>
      <c r="FK4737"/>
      <c r="FL4737"/>
      <c r="FM4737"/>
      <c r="FN4737"/>
      <c r="FO4737"/>
      <c r="FP4737"/>
      <c r="FQ4737"/>
      <c r="FR4737"/>
      <c r="FS4737"/>
      <c r="FT4737"/>
      <c r="FU4737"/>
      <c r="FV4737"/>
      <c r="FW4737"/>
      <c r="FX4737"/>
      <c r="FY4737"/>
      <c r="FZ4737"/>
      <c r="GA4737"/>
      <c r="GB4737"/>
      <c r="GC4737"/>
      <c r="GD4737"/>
      <c r="GE4737"/>
      <c r="GF4737"/>
      <c r="GG4737"/>
      <c r="GH4737"/>
      <c r="GI4737"/>
      <c r="GJ4737"/>
      <c r="GK4737"/>
      <c r="GL4737"/>
      <c r="GM4737"/>
      <c r="GN4737"/>
      <c r="GO4737"/>
      <c r="GP4737"/>
      <c r="GQ4737"/>
      <c r="GR4737"/>
      <c r="GS4737"/>
      <c r="GT4737"/>
      <c r="GU4737"/>
      <c r="GV4737"/>
      <c r="GW4737"/>
      <c r="GX4737"/>
      <c r="GY4737"/>
      <c r="GZ4737"/>
      <c r="HA4737"/>
      <c r="HB4737"/>
      <c r="HC4737"/>
      <c r="HD4737"/>
      <c r="HE4737"/>
      <c r="HF4737"/>
      <c r="HG4737"/>
      <c r="HH4737"/>
      <c r="HI4737"/>
      <c r="HJ4737"/>
      <c r="HK4737"/>
      <c r="HL4737"/>
      <c r="HM4737"/>
      <c r="HN4737"/>
      <c r="HO4737"/>
      <c r="HP4737"/>
      <c r="HQ4737"/>
      <c r="HR4737"/>
      <c r="HS4737"/>
      <c r="HT4737"/>
      <c r="HU4737"/>
      <c r="HV4737"/>
      <c r="HW4737"/>
      <c r="HX4737"/>
      <c r="HY4737"/>
      <c r="HZ4737"/>
      <c r="IA4737"/>
      <c r="IB4737"/>
      <c r="IC4737"/>
      <c r="ID4737"/>
      <c r="IE4737"/>
      <c r="IF4737"/>
      <c r="IG4737"/>
      <c r="IH4737"/>
      <c r="II4737"/>
      <c r="IJ4737"/>
      <c r="IK4737"/>
      <c r="IL4737"/>
      <c r="IM4737"/>
      <c r="IN4737"/>
      <c r="IO4737"/>
      <c r="IP4737"/>
      <c r="IQ4737"/>
      <c r="IR4737"/>
      <c r="IS4737"/>
      <c r="IT4737"/>
      <c r="IU4737"/>
      <c r="IV4737"/>
    </row>
    <row r="4738" spans="1:256" ht="12.5">
      <c r="A4738" s="305"/>
      <c r="B4738" s="65">
        <v>1</v>
      </c>
      <c r="C4738" s="66">
        <f t="shared" si="212"/>
        <v>0</v>
      </c>
      <c r="D4738" s="99" t="s">
        <v>70</v>
      </c>
      <c r="E4738" s="99" t="s">
        <v>70</v>
      </c>
      <c r="F4738" s="99" t="s">
        <v>70</v>
      </c>
      <c r="G4738" s="78"/>
      <c r="H4738" s="96" t="s">
        <v>88</v>
      </c>
      <c r="I4738" s="107" t="s">
        <v>5055</v>
      </c>
      <c r="J4738" s="81"/>
      <c r="K4738" s="72"/>
      <c r="L4738" s="72"/>
      <c r="M4738" s="72"/>
      <c r="N4738" s="72"/>
      <c r="O4738" s="72"/>
      <c r="P4738" s="72"/>
      <c r="Q4738" s="833"/>
      <c r="R4738" s="102"/>
      <c r="S4738" s="73"/>
      <c r="T4738" s="102"/>
      <c r="U4738" s="103"/>
      <c r="V4738" s="104"/>
      <c r="W4738" s="188"/>
      <c r="X4738"/>
      <c r="Y4738"/>
      <c r="Z4738"/>
      <c r="AA4738"/>
      <c r="AB4738"/>
      <c r="AC4738"/>
      <c r="AD4738"/>
      <c r="AE4738"/>
      <c r="AF4738"/>
      <c r="AG4738"/>
      <c r="AH4738"/>
      <c r="AI4738"/>
      <c r="AJ4738"/>
      <c r="AK4738"/>
      <c r="AL4738"/>
      <c r="AM4738"/>
      <c r="AN4738"/>
      <c r="AO4738"/>
      <c r="AP4738"/>
      <c r="AQ4738"/>
      <c r="AR4738"/>
      <c r="AS4738"/>
      <c r="AT4738"/>
      <c r="AU4738"/>
      <c r="AV4738"/>
      <c r="AW4738"/>
      <c r="AX4738"/>
      <c r="AY4738"/>
      <c r="AZ4738"/>
      <c r="BA4738"/>
      <c r="BB4738"/>
      <c r="BC4738"/>
      <c r="BD4738"/>
      <c r="BE4738"/>
      <c r="BF4738"/>
      <c r="BG4738"/>
      <c r="BH4738"/>
      <c r="BI4738"/>
      <c r="BJ4738"/>
      <c r="BK4738"/>
      <c r="BL4738"/>
      <c r="BM4738"/>
      <c r="BN4738"/>
      <c r="BO4738"/>
      <c r="BP4738"/>
      <c r="BQ4738"/>
      <c r="BR4738"/>
      <c r="BS4738"/>
      <c r="BT4738"/>
      <c r="BU4738"/>
      <c r="BV4738"/>
      <c r="BW4738"/>
      <c r="BX4738"/>
      <c r="BY4738"/>
      <c r="BZ4738"/>
      <c r="CA4738"/>
      <c r="CB4738"/>
      <c r="CC4738"/>
      <c r="CD4738"/>
      <c r="CE4738"/>
      <c r="CF4738"/>
      <c r="CG4738"/>
      <c r="CH4738"/>
      <c r="CI4738"/>
      <c r="CJ4738"/>
      <c r="CK4738"/>
      <c r="CL4738"/>
      <c r="CM4738"/>
      <c r="CN4738"/>
      <c r="CO4738"/>
      <c r="CP4738"/>
      <c r="CQ4738"/>
      <c r="CR4738"/>
      <c r="CS4738"/>
      <c r="CT4738"/>
      <c r="CU4738"/>
      <c r="CV4738"/>
      <c r="CW4738"/>
      <c r="CX4738"/>
      <c r="CY4738"/>
      <c r="CZ4738"/>
      <c r="DA4738"/>
      <c r="DB4738"/>
      <c r="DC4738"/>
      <c r="DD4738"/>
      <c r="DE4738"/>
      <c r="DF4738"/>
      <c r="DG4738"/>
      <c r="DH4738"/>
      <c r="DI4738"/>
      <c r="DJ4738"/>
      <c r="DK4738"/>
      <c r="DL4738"/>
      <c r="DM4738"/>
      <c r="DN4738"/>
      <c r="DO4738"/>
      <c r="DP4738"/>
      <c r="DQ4738"/>
      <c r="DR4738"/>
      <c r="DS4738"/>
      <c r="DT4738"/>
      <c r="DU4738"/>
      <c r="DV4738"/>
      <c r="DW4738"/>
      <c r="DX4738"/>
      <c r="DY4738"/>
      <c r="DZ4738"/>
      <c r="EA4738"/>
      <c r="EB4738"/>
      <c r="EC4738"/>
      <c r="ED4738"/>
      <c r="EE4738"/>
      <c r="EF4738"/>
      <c r="EG4738"/>
      <c r="EH4738"/>
      <c r="EI4738"/>
      <c r="EJ4738"/>
      <c r="EK4738"/>
      <c r="EL4738"/>
      <c r="EM4738"/>
      <c r="EN4738"/>
      <c r="EO4738"/>
      <c r="EP4738"/>
      <c r="EQ4738"/>
      <c r="ER4738"/>
      <c r="ES4738"/>
      <c r="ET4738"/>
      <c r="EU4738"/>
      <c r="EV4738"/>
      <c r="EW4738"/>
      <c r="EX4738"/>
      <c r="EY4738"/>
      <c r="EZ4738"/>
      <c r="FA4738"/>
      <c r="FB4738"/>
      <c r="FC4738"/>
      <c r="FD4738"/>
      <c r="FE4738"/>
      <c r="FF4738"/>
      <c r="FG4738"/>
      <c r="FH4738"/>
      <c r="FI4738"/>
      <c r="FJ4738"/>
      <c r="FK4738"/>
      <c r="FL4738"/>
      <c r="FM4738"/>
      <c r="FN4738"/>
      <c r="FO4738"/>
      <c r="FP4738"/>
      <c r="FQ4738"/>
      <c r="FR4738"/>
      <c r="FS4738"/>
      <c r="FT4738"/>
      <c r="FU4738"/>
      <c r="FV4738"/>
      <c r="FW4738"/>
      <c r="FX4738"/>
      <c r="FY4738"/>
      <c r="FZ4738"/>
      <c r="GA4738"/>
      <c r="GB4738"/>
      <c r="GC4738"/>
      <c r="GD4738"/>
      <c r="GE4738"/>
      <c r="GF4738"/>
      <c r="GG4738"/>
      <c r="GH4738"/>
      <c r="GI4738"/>
      <c r="GJ4738"/>
      <c r="GK4738"/>
      <c r="GL4738"/>
      <c r="GM4738"/>
      <c r="GN4738"/>
      <c r="GO4738"/>
      <c r="GP4738"/>
      <c r="GQ4738"/>
      <c r="GR4738"/>
      <c r="GS4738"/>
      <c r="GT4738"/>
      <c r="GU4738"/>
      <c r="GV4738"/>
      <c r="GW4738"/>
      <c r="GX4738"/>
      <c r="GY4738"/>
      <c r="GZ4738"/>
      <c r="HA4738"/>
      <c r="HB4738"/>
      <c r="HC4738"/>
      <c r="HD4738"/>
      <c r="HE4738"/>
      <c r="HF4738"/>
      <c r="HG4738"/>
      <c r="HH4738"/>
      <c r="HI4738"/>
      <c r="HJ4738"/>
      <c r="HK4738"/>
      <c r="HL4738"/>
      <c r="HM4738"/>
      <c r="HN4738"/>
      <c r="HO4738"/>
      <c r="HP4738"/>
      <c r="HQ4738"/>
      <c r="HR4738"/>
      <c r="HS4738"/>
      <c r="HT4738"/>
      <c r="HU4738"/>
      <c r="HV4738"/>
      <c r="HW4738"/>
      <c r="HX4738"/>
      <c r="HY4738"/>
      <c r="HZ4738"/>
      <c r="IA4738"/>
      <c r="IB4738"/>
      <c r="IC4738"/>
      <c r="ID4738"/>
      <c r="IE4738"/>
      <c r="IF4738"/>
      <c r="IG4738"/>
      <c r="IH4738"/>
      <c r="II4738"/>
      <c r="IJ4738"/>
      <c r="IK4738"/>
      <c r="IL4738"/>
      <c r="IM4738"/>
      <c r="IN4738"/>
      <c r="IO4738"/>
      <c r="IP4738"/>
      <c r="IQ4738"/>
      <c r="IR4738"/>
      <c r="IS4738"/>
      <c r="IT4738"/>
      <c r="IU4738"/>
      <c r="IV4738"/>
    </row>
    <row r="4739" spans="1:256" ht="12.5">
      <c r="A4739" s="111"/>
      <c r="B4739" s="65">
        <v>1</v>
      </c>
      <c r="C4739" s="66">
        <f>IF(E4739="A",4,IF(E4739="B",3,IF(E4739="C",2,IF(E4739="D",1,0))))</f>
        <v>1</v>
      </c>
      <c r="D4739" s="76" t="s">
        <v>87</v>
      </c>
      <c r="E4739" s="99" t="s">
        <v>70</v>
      </c>
      <c r="F4739" s="76" t="s">
        <v>87</v>
      </c>
      <c r="G4739" s="78"/>
      <c r="H4739" s="96" t="s">
        <v>101</v>
      </c>
      <c r="I4739" s="107" t="s">
        <v>855</v>
      </c>
      <c r="J4739" s="81" t="s">
        <v>92</v>
      </c>
      <c r="K4739" s="72"/>
      <c r="L4739" s="72"/>
      <c r="M4739" s="72"/>
      <c r="N4739" s="72"/>
      <c r="O4739" s="72"/>
      <c r="P4739" s="72"/>
      <c r="Q4739" s="833"/>
      <c r="R4739" s="102"/>
      <c r="S4739" s="73"/>
      <c r="T4739" s="102"/>
      <c r="U4739" s="103"/>
      <c r="V4739" s="104"/>
    </row>
    <row r="4740" spans="1:256" ht="12.5">
      <c r="A4740" s="305"/>
      <c r="B4740" s="65">
        <v>1</v>
      </c>
      <c r="C4740" s="66">
        <f>IF(E4740="A",1,IF(E4740="B",1,0))</f>
        <v>1</v>
      </c>
      <c r="D4740" s="658" t="s">
        <v>87</v>
      </c>
      <c r="E4740" s="658" t="s">
        <v>87</v>
      </c>
      <c r="F4740" s="658" t="s">
        <v>87</v>
      </c>
      <c r="G4740" s="78"/>
      <c r="H4740" s="96" t="s">
        <v>126</v>
      </c>
      <c r="I4740" s="107" t="s">
        <v>5056</v>
      </c>
      <c r="J4740" s="81"/>
      <c r="K4740" s="72"/>
      <c r="L4740" s="72"/>
      <c r="M4740" s="72"/>
      <c r="N4740" s="72"/>
      <c r="O4740" s="72"/>
      <c r="P4740" s="72"/>
      <c r="Q4740" s="833"/>
      <c r="R4740" s="102"/>
      <c r="S4740" s="73"/>
      <c r="T4740" s="102"/>
      <c r="U4740" s="103"/>
      <c r="V4740" s="104"/>
      <c r="W4740"/>
      <c r="X4740"/>
      <c r="Y4740"/>
      <c r="Z4740"/>
      <c r="AA4740"/>
      <c r="AB4740"/>
      <c r="AC4740"/>
      <c r="AD4740"/>
      <c r="AE4740"/>
      <c r="AF4740"/>
      <c r="AG4740"/>
      <c r="AH4740"/>
      <c r="AI4740"/>
      <c r="AJ4740"/>
      <c r="AK4740"/>
      <c r="AL4740"/>
      <c r="AM4740"/>
      <c r="AN4740"/>
      <c r="AO4740"/>
      <c r="AP4740"/>
      <c r="AQ4740"/>
      <c r="AR4740"/>
      <c r="AS4740"/>
      <c r="AT4740"/>
      <c r="AU4740"/>
      <c r="AV4740"/>
      <c r="AW4740"/>
      <c r="AX4740"/>
      <c r="AY4740"/>
      <c r="AZ4740"/>
      <c r="BA4740"/>
      <c r="BB4740"/>
      <c r="BC4740"/>
      <c r="BD4740"/>
      <c r="BE4740"/>
      <c r="BF4740"/>
      <c r="BG4740"/>
      <c r="BH4740"/>
      <c r="BI4740"/>
      <c r="BJ4740"/>
      <c r="BK4740"/>
      <c r="BL4740"/>
      <c r="BM4740"/>
      <c r="BN4740"/>
      <c r="BO4740"/>
      <c r="BP4740"/>
      <c r="BQ4740"/>
      <c r="BR4740"/>
      <c r="BS4740"/>
      <c r="BT4740"/>
      <c r="BU4740"/>
      <c r="BV4740"/>
      <c r="BW4740"/>
      <c r="BX4740"/>
      <c r="BY4740"/>
      <c r="BZ4740"/>
      <c r="CA4740"/>
      <c r="CB4740"/>
      <c r="CC4740"/>
      <c r="CD4740"/>
      <c r="CE4740"/>
      <c r="CF4740"/>
      <c r="CG4740"/>
      <c r="CH4740"/>
      <c r="CI4740"/>
      <c r="CJ4740"/>
      <c r="CK4740"/>
      <c r="CL4740"/>
      <c r="CM4740"/>
      <c r="CN4740"/>
      <c r="CO4740"/>
      <c r="CP4740"/>
      <c r="CQ4740"/>
      <c r="CR4740"/>
      <c r="CS4740"/>
      <c r="CT4740"/>
      <c r="CU4740"/>
      <c r="CV4740"/>
      <c r="CW4740"/>
      <c r="CX4740"/>
      <c r="CY4740"/>
      <c r="CZ4740"/>
      <c r="DA4740"/>
      <c r="DB4740"/>
      <c r="DC4740"/>
      <c r="DD4740"/>
      <c r="DE4740"/>
      <c r="DF4740"/>
      <c r="DG4740"/>
      <c r="DH4740"/>
      <c r="DI4740"/>
      <c r="DJ4740"/>
      <c r="DK4740"/>
      <c r="DL4740"/>
      <c r="DM4740"/>
      <c r="DN4740"/>
      <c r="DO4740"/>
      <c r="DP4740"/>
      <c r="DQ4740"/>
      <c r="DR4740"/>
      <c r="DS4740"/>
      <c r="DT4740"/>
      <c r="DU4740"/>
      <c r="DV4740"/>
      <c r="DW4740"/>
      <c r="DX4740"/>
      <c r="DY4740"/>
      <c r="DZ4740"/>
      <c r="EA4740"/>
      <c r="EB4740"/>
      <c r="EC4740"/>
      <c r="ED4740"/>
      <c r="EE4740"/>
      <c r="EF4740"/>
      <c r="EG4740"/>
      <c r="EH4740"/>
      <c r="EI4740"/>
      <c r="EJ4740"/>
      <c r="EK4740"/>
      <c r="EL4740"/>
      <c r="EM4740"/>
      <c r="EN4740"/>
      <c r="EO4740"/>
      <c r="EP4740"/>
      <c r="EQ4740"/>
      <c r="ER4740"/>
      <c r="ES4740"/>
      <c r="ET4740"/>
      <c r="EU4740"/>
      <c r="EV4740"/>
      <c r="EW4740"/>
      <c r="EX4740"/>
      <c r="EY4740"/>
      <c r="EZ4740"/>
      <c r="FA4740"/>
      <c r="FB4740"/>
      <c r="FC4740"/>
      <c r="FD4740"/>
      <c r="FE4740"/>
      <c r="FF4740"/>
      <c r="FG4740"/>
      <c r="FH4740"/>
      <c r="FI4740"/>
      <c r="FJ4740"/>
      <c r="FK4740"/>
      <c r="FL4740"/>
      <c r="FM4740"/>
      <c r="FN4740"/>
      <c r="FO4740"/>
      <c r="FP4740"/>
      <c r="FQ4740"/>
      <c r="FR4740"/>
      <c r="FS4740"/>
      <c r="FT4740"/>
      <c r="FU4740"/>
      <c r="FV4740"/>
      <c r="FW4740"/>
      <c r="FX4740"/>
      <c r="FY4740"/>
      <c r="FZ4740"/>
      <c r="GA4740"/>
      <c r="GB4740"/>
      <c r="GC4740"/>
      <c r="GD4740"/>
      <c r="GE4740"/>
      <c r="GF4740"/>
      <c r="GG4740"/>
      <c r="GH4740"/>
      <c r="GI4740"/>
      <c r="GJ4740"/>
      <c r="GK4740"/>
      <c r="GL4740"/>
      <c r="GM4740"/>
      <c r="GN4740"/>
      <c r="GO4740"/>
      <c r="GP4740"/>
      <c r="GQ4740"/>
      <c r="GR4740"/>
      <c r="GS4740"/>
      <c r="GT4740"/>
      <c r="GU4740"/>
      <c r="GV4740"/>
      <c r="GW4740"/>
      <c r="GX4740"/>
      <c r="GY4740"/>
      <c r="GZ4740"/>
      <c r="HA4740"/>
      <c r="HB4740"/>
      <c r="HC4740"/>
      <c r="HD4740"/>
      <c r="HE4740"/>
      <c r="HF4740"/>
      <c r="HG4740"/>
      <c r="HH4740"/>
      <c r="HI4740"/>
      <c r="HJ4740"/>
      <c r="HK4740"/>
      <c r="HL4740"/>
      <c r="HM4740"/>
      <c r="HN4740"/>
      <c r="HO4740"/>
      <c r="HP4740"/>
      <c r="HQ4740"/>
      <c r="HR4740"/>
      <c r="HS4740"/>
      <c r="HT4740"/>
      <c r="HU4740"/>
      <c r="HV4740"/>
      <c r="HW4740"/>
      <c r="HX4740"/>
      <c r="HY4740"/>
      <c r="HZ4740"/>
      <c r="IA4740"/>
      <c r="IB4740"/>
      <c r="IC4740"/>
      <c r="ID4740"/>
      <c r="IE4740"/>
      <c r="IF4740"/>
      <c r="IG4740"/>
      <c r="IH4740"/>
      <c r="II4740"/>
      <c r="IJ4740"/>
      <c r="IK4740"/>
      <c r="IL4740"/>
      <c r="IM4740"/>
      <c r="IN4740"/>
      <c r="IO4740"/>
      <c r="IP4740"/>
      <c r="IQ4740"/>
      <c r="IR4740"/>
      <c r="IS4740"/>
      <c r="IT4740"/>
      <c r="IU4740"/>
      <c r="IV4740"/>
    </row>
    <row r="4741" spans="1:256" ht="12.5">
      <c r="A4741" s="305"/>
      <c r="B4741" s="65">
        <v>1</v>
      </c>
      <c r="C4741" s="66">
        <f>IF(E4741="A",1,IF(E4741="B",1,0))</f>
        <v>1</v>
      </c>
      <c r="D4741" s="659" t="s">
        <v>90</v>
      </c>
      <c r="E4741" s="658" t="s">
        <v>68</v>
      </c>
      <c r="F4741" s="658" t="s">
        <v>68</v>
      </c>
      <c r="G4741" s="78"/>
      <c r="H4741" s="96" t="s">
        <v>94</v>
      </c>
      <c r="I4741" s="107" t="s">
        <v>5057</v>
      </c>
      <c r="J4741" s="81"/>
      <c r="K4741" s="72"/>
      <c r="L4741" s="72"/>
      <c r="M4741" s="72"/>
      <c r="N4741" s="72"/>
      <c r="O4741" s="72"/>
      <c r="P4741" s="72"/>
      <c r="Q4741" s="833"/>
      <c r="R4741" s="102"/>
      <c r="S4741" s="73"/>
      <c r="T4741" s="102"/>
      <c r="U4741" s="103"/>
      <c r="V4741" s="104"/>
      <c r="W4741"/>
      <c r="X4741"/>
      <c r="Y4741"/>
      <c r="Z4741"/>
      <c r="AA4741"/>
      <c r="AB4741"/>
      <c r="AC4741"/>
      <c r="AD4741"/>
      <c r="AE4741"/>
      <c r="AF4741"/>
      <c r="AG4741"/>
      <c r="AH4741"/>
      <c r="AI4741"/>
      <c r="AJ4741"/>
      <c r="AK4741"/>
      <c r="AL4741"/>
      <c r="AM4741"/>
      <c r="AN4741"/>
      <c r="AO4741"/>
      <c r="AP4741"/>
      <c r="AQ4741"/>
      <c r="AR4741"/>
      <c r="AS4741"/>
      <c r="AT4741"/>
      <c r="AU4741"/>
      <c r="AV4741"/>
      <c r="AW4741"/>
      <c r="AX4741"/>
      <c r="AY4741"/>
      <c r="AZ4741"/>
      <c r="BA4741"/>
      <c r="BB4741"/>
      <c r="BC4741"/>
      <c r="BD4741"/>
      <c r="BE4741"/>
      <c r="BF4741"/>
      <c r="BG4741"/>
      <c r="BH4741"/>
      <c r="BI4741"/>
      <c r="BJ4741"/>
      <c r="BK4741"/>
      <c r="BL4741"/>
      <c r="BM4741"/>
      <c r="BN4741"/>
      <c r="BO4741"/>
      <c r="BP4741"/>
      <c r="BQ4741"/>
      <c r="BR4741"/>
      <c r="BS4741"/>
      <c r="BT4741"/>
      <c r="BU4741"/>
      <c r="BV4741"/>
      <c r="BW4741"/>
      <c r="BX4741"/>
      <c r="BY4741"/>
      <c r="BZ4741"/>
      <c r="CA4741"/>
      <c r="CB4741"/>
      <c r="CC4741"/>
      <c r="CD4741"/>
      <c r="CE4741"/>
      <c r="CF4741"/>
      <c r="CG4741"/>
      <c r="CH4741"/>
      <c r="CI4741"/>
      <c r="CJ4741"/>
      <c r="CK4741"/>
      <c r="CL4741"/>
      <c r="CM4741"/>
      <c r="CN4741"/>
      <c r="CO4741"/>
      <c r="CP4741"/>
      <c r="CQ4741"/>
      <c r="CR4741"/>
      <c r="CS4741"/>
      <c r="CT4741"/>
      <c r="CU4741"/>
      <c r="CV4741"/>
      <c r="CW4741"/>
      <c r="CX4741"/>
      <c r="CY4741"/>
      <c r="CZ4741"/>
      <c r="DA4741"/>
      <c r="DB4741"/>
      <c r="DC4741"/>
      <c r="DD4741"/>
      <c r="DE4741"/>
      <c r="DF4741"/>
      <c r="DG4741"/>
      <c r="DH4741"/>
      <c r="DI4741"/>
      <c r="DJ4741"/>
      <c r="DK4741"/>
      <c r="DL4741"/>
      <c r="DM4741"/>
      <c r="DN4741"/>
      <c r="DO4741"/>
      <c r="DP4741"/>
      <c r="DQ4741"/>
      <c r="DR4741"/>
      <c r="DS4741"/>
      <c r="DT4741"/>
      <c r="DU4741"/>
      <c r="DV4741"/>
      <c r="DW4741"/>
      <c r="DX4741"/>
      <c r="DY4741"/>
      <c r="DZ4741"/>
      <c r="EA4741"/>
      <c r="EB4741"/>
      <c r="EC4741"/>
      <c r="ED4741"/>
      <c r="EE4741"/>
      <c r="EF4741"/>
      <c r="EG4741"/>
      <c r="EH4741"/>
      <c r="EI4741"/>
      <c r="EJ4741"/>
      <c r="EK4741"/>
      <c r="EL4741"/>
      <c r="EM4741"/>
      <c r="EN4741"/>
      <c r="EO4741"/>
      <c r="EP4741"/>
      <c r="EQ4741"/>
      <c r="ER4741"/>
      <c r="ES4741"/>
      <c r="ET4741"/>
      <c r="EU4741"/>
      <c r="EV4741"/>
      <c r="EW4741"/>
      <c r="EX4741"/>
      <c r="EY4741"/>
      <c r="EZ4741"/>
      <c r="FA4741"/>
      <c r="FB4741"/>
      <c r="FC4741"/>
      <c r="FD4741"/>
      <c r="FE4741"/>
      <c r="FF4741"/>
      <c r="FG4741"/>
      <c r="FH4741"/>
      <c r="FI4741"/>
      <c r="FJ4741"/>
      <c r="FK4741"/>
      <c r="FL4741"/>
      <c r="FM4741"/>
      <c r="FN4741"/>
      <c r="FO4741"/>
      <c r="FP4741"/>
      <c r="FQ4741"/>
      <c r="FR4741"/>
      <c r="FS4741"/>
      <c r="FT4741"/>
      <c r="FU4741"/>
      <c r="FV4741"/>
      <c r="FW4741"/>
      <c r="FX4741"/>
      <c r="FY4741"/>
      <c r="FZ4741"/>
      <c r="GA4741"/>
      <c r="GB4741"/>
      <c r="GC4741"/>
      <c r="GD4741"/>
      <c r="GE4741"/>
      <c r="GF4741"/>
      <c r="GG4741"/>
      <c r="GH4741"/>
      <c r="GI4741"/>
      <c r="GJ4741"/>
      <c r="GK4741"/>
      <c r="GL4741"/>
      <c r="GM4741"/>
      <c r="GN4741"/>
      <c r="GO4741"/>
      <c r="GP4741"/>
      <c r="GQ4741"/>
      <c r="GR4741"/>
      <c r="GS4741"/>
      <c r="GT4741"/>
      <c r="GU4741"/>
      <c r="GV4741"/>
      <c r="GW4741"/>
      <c r="GX4741"/>
      <c r="GY4741"/>
      <c r="GZ4741"/>
      <c r="HA4741"/>
      <c r="HB4741"/>
      <c r="HC4741"/>
      <c r="HD4741"/>
      <c r="HE4741"/>
      <c r="HF4741"/>
      <c r="HG4741"/>
      <c r="HH4741"/>
      <c r="HI4741"/>
      <c r="HJ4741"/>
      <c r="HK4741"/>
      <c r="HL4741"/>
      <c r="HM4741"/>
      <c r="HN4741"/>
      <c r="HO4741"/>
      <c r="HP4741"/>
      <c r="HQ4741"/>
      <c r="HR4741"/>
      <c r="HS4741"/>
      <c r="HT4741"/>
      <c r="HU4741"/>
      <c r="HV4741"/>
      <c r="HW4741"/>
      <c r="HX4741"/>
      <c r="HY4741"/>
      <c r="HZ4741"/>
      <c r="IA4741"/>
      <c r="IB4741"/>
      <c r="IC4741"/>
      <c r="ID4741"/>
      <c r="IE4741"/>
      <c r="IF4741"/>
      <c r="IG4741"/>
      <c r="IH4741"/>
      <c r="II4741"/>
      <c r="IJ4741"/>
      <c r="IK4741"/>
      <c r="IL4741"/>
      <c r="IM4741"/>
      <c r="IN4741"/>
      <c r="IO4741"/>
      <c r="IP4741"/>
      <c r="IQ4741"/>
      <c r="IR4741"/>
      <c r="IS4741"/>
      <c r="IT4741"/>
      <c r="IU4741"/>
      <c r="IV4741"/>
    </row>
    <row r="4742" spans="1:256" ht="12.5">
      <c r="A4742" s="305"/>
      <c r="B4742" s="65">
        <v>1</v>
      </c>
      <c r="C4742" s="66">
        <f>IF(E4742="A",1,IF(E4742="B",1,0))</f>
        <v>1</v>
      </c>
      <c r="D4742" s="665" t="s">
        <v>87</v>
      </c>
      <c r="E4742" s="665" t="s">
        <v>68</v>
      </c>
      <c r="F4742" s="665" t="s">
        <v>68</v>
      </c>
      <c r="G4742" s="78"/>
      <c r="H4742" s="96" t="s">
        <v>140</v>
      </c>
      <c r="I4742" s="107" t="s">
        <v>5058</v>
      </c>
      <c r="J4742" s="81"/>
      <c r="K4742" s="72"/>
      <c r="L4742" s="72"/>
      <c r="M4742" s="72"/>
      <c r="N4742" s="72"/>
      <c r="O4742" s="72"/>
      <c r="P4742" s="72"/>
      <c r="Q4742" s="833"/>
      <c r="R4742" s="102"/>
      <c r="S4742" s="73"/>
      <c r="T4742" s="102"/>
      <c r="U4742" s="103"/>
      <c r="V4742" s="104"/>
      <c r="W4742"/>
      <c r="X4742"/>
      <c r="Y4742"/>
      <c r="Z4742"/>
      <c r="AA4742"/>
      <c r="AB4742"/>
      <c r="AC4742"/>
      <c r="AD4742"/>
      <c r="AE4742"/>
      <c r="AF4742"/>
      <c r="AG4742"/>
      <c r="AH4742"/>
      <c r="AI4742"/>
      <c r="AJ4742"/>
      <c r="AK4742"/>
      <c r="AL4742"/>
      <c r="AM4742"/>
      <c r="AN4742"/>
      <c r="AO4742"/>
      <c r="AP4742"/>
      <c r="AQ4742"/>
      <c r="AR4742"/>
      <c r="AS4742"/>
      <c r="AT4742"/>
      <c r="AU4742"/>
      <c r="AV4742"/>
      <c r="AW4742"/>
      <c r="AX4742"/>
      <c r="AY4742"/>
      <c r="AZ4742"/>
      <c r="BA4742"/>
      <c r="BB4742"/>
      <c r="BC4742"/>
      <c r="BD4742"/>
      <c r="BE4742"/>
      <c r="BF4742"/>
      <c r="BG4742"/>
      <c r="BH4742"/>
      <c r="BI4742"/>
      <c r="BJ4742"/>
      <c r="BK4742"/>
      <c r="BL4742"/>
      <c r="BM4742"/>
      <c r="BN4742"/>
      <c r="BO4742"/>
      <c r="BP4742"/>
      <c r="BQ4742"/>
      <c r="BR4742"/>
      <c r="BS4742"/>
      <c r="BT4742"/>
      <c r="BU4742"/>
      <c r="BV4742"/>
      <c r="BW4742"/>
      <c r="BX4742"/>
      <c r="BY4742"/>
      <c r="BZ4742"/>
      <c r="CA4742"/>
      <c r="CB4742"/>
      <c r="CC4742"/>
      <c r="CD4742"/>
      <c r="CE4742"/>
      <c r="CF4742"/>
      <c r="CG4742"/>
      <c r="CH4742"/>
      <c r="CI4742"/>
      <c r="CJ4742"/>
      <c r="CK4742"/>
      <c r="CL4742"/>
      <c r="CM4742"/>
      <c r="CN4742"/>
      <c r="CO4742"/>
      <c r="CP4742"/>
      <c r="CQ4742"/>
      <c r="CR4742"/>
      <c r="CS4742"/>
      <c r="CT4742"/>
      <c r="CU4742"/>
      <c r="CV4742"/>
      <c r="CW4742"/>
      <c r="CX4742"/>
      <c r="CY4742"/>
      <c r="CZ4742"/>
      <c r="DA4742"/>
      <c r="DB4742"/>
      <c r="DC4742"/>
      <c r="DD4742"/>
      <c r="DE4742"/>
      <c r="DF4742"/>
      <c r="DG4742"/>
      <c r="DH4742"/>
      <c r="DI4742"/>
      <c r="DJ4742"/>
      <c r="DK4742"/>
      <c r="DL4742"/>
      <c r="DM4742"/>
      <c r="DN4742"/>
      <c r="DO4742"/>
      <c r="DP4742"/>
      <c r="DQ4742"/>
      <c r="DR4742"/>
      <c r="DS4742"/>
      <c r="DT4742"/>
      <c r="DU4742"/>
      <c r="DV4742"/>
      <c r="DW4742"/>
      <c r="DX4742"/>
      <c r="DY4742"/>
      <c r="DZ4742"/>
      <c r="EA4742"/>
      <c r="EB4742"/>
      <c r="EC4742"/>
      <c r="ED4742"/>
      <c r="EE4742"/>
      <c r="EF4742"/>
      <c r="EG4742"/>
      <c r="EH4742"/>
      <c r="EI4742"/>
      <c r="EJ4742"/>
      <c r="EK4742"/>
      <c r="EL4742"/>
      <c r="EM4742"/>
      <c r="EN4742"/>
      <c r="EO4742"/>
      <c r="EP4742"/>
      <c r="EQ4742"/>
      <c r="ER4742"/>
      <c r="ES4742"/>
      <c r="ET4742"/>
      <c r="EU4742"/>
      <c r="EV4742"/>
      <c r="EW4742"/>
      <c r="EX4742"/>
      <c r="EY4742"/>
      <c r="EZ4742"/>
      <c r="FA4742"/>
      <c r="FB4742"/>
      <c r="FC4742"/>
      <c r="FD4742"/>
      <c r="FE4742"/>
      <c r="FF4742"/>
      <c r="FG4742"/>
      <c r="FH4742"/>
      <c r="FI4742"/>
      <c r="FJ4742"/>
      <c r="FK4742"/>
      <c r="FL4742"/>
      <c r="FM4742"/>
      <c r="FN4742"/>
      <c r="FO4742"/>
      <c r="FP4742"/>
      <c r="FQ4742"/>
      <c r="FR4742"/>
      <c r="FS4742"/>
      <c r="FT4742"/>
      <c r="FU4742"/>
      <c r="FV4742"/>
      <c r="FW4742"/>
      <c r="FX4742"/>
      <c r="FY4742"/>
      <c r="FZ4742"/>
      <c r="GA4742"/>
      <c r="GB4742"/>
      <c r="GC4742"/>
      <c r="GD4742"/>
      <c r="GE4742"/>
      <c r="GF4742"/>
      <c r="GG4742"/>
      <c r="GH4742"/>
      <c r="GI4742"/>
      <c r="GJ4742"/>
      <c r="GK4742"/>
      <c r="GL4742"/>
      <c r="GM4742"/>
      <c r="GN4742"/>
      <c r="GO4742"/>
      <c r="GP4742"/>
      <c r="GQ4742"/>
      <c r="GR4742"/>
      <c r="GS4742"/>
      <c r="GT4742"/>
      <c r="GU4742"/>
      <c r="GV4742"/>
      <c r="GW4742"/>
      <c r="GX4742"/>
      <c r="GY4742"/>
      <c r="GZ4742"/>
      <c r="HA4742"/>
      <c r="HB4742"/>
      <c r="HC4742"/>
      <c r="HD4742"/>
      <c r="HE4742"/>
      <c r="HF4742"/>
      <c r="HG4742"/>
      <c r="HH4742"/>
      <c r="HI4742"/>
      <c r="HJ4742"/>
      <c r="HK4742"/>
      <c r="HL4742"/>
      <c r="HM4742"/>
      <c r="HN4742"/>
      <c r="HO4742"/>
      <c r="HP4742"/>
      <c r="HQ4742"/>
      <c r="HR4742"/>
      <c r="HS4742"/>
      <c r="HT4742"/>
      <c r="HU4742"/>
      <c r="HV4742"/>
      <c r="HW4742"/>
      <c r="HX4742"/>
      <c r="HY4742"/>
      <c r="HZ4742"/>
      <c r="IA4742"/>
      <c r="IB4742"/>
      <c r="IC4742"/>
      <c r="ID4742"/>
      <c r="IE4742"/>
      <c r="IF4742"/>
      <c r="IG4742"/>
      <c r="IH4742"/>
      <c r="II4742"/>
      <c r="IJ4742"/>
      <c r="IK4742"/>
      <c r="IL4742"/>
      <c r="IM4742"/>
      <c r="IN4742"/>
      <c r="IO4742"/>
      <c r="IP4742"/>
      <c r="IQ4742"/>
      <c r="IR4742"/>
      <c r="IS4742"/>
      <c r="IT4742"/>
      <c r="IU4742"/>
      <c r="IV4742"/>
    </row>
    <row r="4743" spans="1:256" ht="12.5">
      <c r="A4743" s="666"/>
      <c r="B4743" s="65">
        <v>1</v>
      </c>
      <c r="C4743" s="66">
        <f>IF(E4743="A",4,IF(E4743="B",3,IF(E4743="C",2,IF(E4743="D",1,0))))</f>
        <v>3</v>
      </c>
      <c r="D4743" s="77" t="s">
        <v>90</v>
      </c>
      <c r="E4743" s="76" t="s">
        <v>87</v>
      </c>
      <c r="F4743" s="76" t="s">
        <v>68</v>
      </c>
      <c r="G4743" s="78"/>
      <c r="H4743" s="96" t="s">
        <v>129</v>
      </c>
      <c r="I4743" s="107" t="s">
        <v>307</v>
      </c>
      <c r="J4743" s="81" t="s">
        <v>7</v>
      </c>
      <c r="K4743" s="72"/>
      <c r="L4743" s="72"/>
      <c r="M4743" s="72"/>
      <c r="N4743" s="72"/>
      <c r="O4743" s="72"/>
      <c r="P4743" s="72"/>
      <c r="Q4743" s="833"/>
      <c r="R4743" s="102"/>
      <c r="S4743" s="73"/>
      <c r="T4743" s="102"/>
      <c r="U4743" s="103"/>
      <c r="V4743" s="104"/>
      <c r="W4743"/>
      <c r="X4743"/>
      <c r="Y4743"/>
      <c r="Z4743"/>
      <c r="AA4743"/>
      <c r="AB4743"/>
      <c r="AC4743"/>
      <c r="AD4743"/>
      <c r="AE4743"/>
      <c r="AF4743"/>
      <c r="AG4743"/>
      <c r="AH4743"/>
      <c r="AI4743"/>
      <c r="AJ4743"/>
      <c r="AK4743"/>
      <c r="AL4743"/>
      <c r="AM4743"/>
      <c r="AN4743"/>
      <c r="AO4743"/>
      <c r="AP4743"/>
      <c r="AQ4743"/>
      <c r="AR4743"/>
      <c r="AS4743"/>
      <c r="AT4743"/>
      <c r="AU4743"/>
      <c r="AV4743"/>
      <c r="AW4743"/>
      <c r="AX4743"/>
      <c r="AY4743"/>
      <c r="AZ4743"/>
      <c r="BA4743"/>
      <c r="BB4743"/>
      <c r="BC4743"/>
      <c r="BD4743"/>
      <c r="BE4743"/>
      <c r="BF4743"/>
      <c r="BG4743"/>
      <c r="BH4743"/>
      <c r="BI4743"/>
      <c r="BJ4743"/>
      <c r="BK4743"/>
      <c r="BL4743"/>
      <c r="BM4743"/>
      <c r="BN4743"/>
      <c r="BO4743"/>
      <c r="BP4743"/>
      <c r="BQ4743"/>
      <c r="BR4743"/>
      <c r="BS4743"/>
      <c r="BT4743"/>
      <c r="BU4743"/>
      <c r="BV4743"/>
      <c r="BW4743"/>
      <c r="BX4743"/>
      <c r="BY4743"/>
      <c r="BZ4743"/>
      <c r="CA4743"/>
      <c r="CB4743"/>
      <c r="CC4743"/>
      <c r="CD4743"/>
      <c r="CE4743"/>
      <c r="CF4743"/>
      <c r="CG4743"/>
      <c r="CH4743"/>
      <c r="CI4743"/>
      <c r="CJ4743"/>
      <c r="CK4743"/>
      <c r="CL4743"/>
      <c r="CM4743"/>
      <c r="CN4743"/>
      <c r="CO4743"/>
      <c r="CP4743"/>
      <c r="CQ4743"/>
      <c r="CR4743"/>
      <c r="CS4743"/>
      <c r="CT4743"/>
      <c r="CU4743"/>
      <c r="CV4743"/>
      <c r="CW4743"/>
      <c r="CX4743"/>
      <c r="CY4743"/>
      <c r="CZ4743"/>
      <c r="DA4743"/>
      <c r="DB4743"/>
      <c r="DC4743"/>
      <c r="DD4743"/>
      <c r="DE4743"/>
      <c r="DF4743"/>
      <c r="DG4743"/>
      <c r="DH4743"/>
      <c r="DI4743"/>
      <c r="DJ4743"/>
      <c r="DK4743"/>
      <c r="DL4743"/>
      <c r="DM4743"/>
      <c r="DN4743"/>
      <c r="DO4743"/>
      <c r="DP4743"/>
      <c r="DQ4743"/>
      <c r="DR4743"/>
      <c r="DS4743"/>
      <c r="DT4743"/>
      <c r="DU4743"/>
      <c r="DV4743"/>
      <c r="DW4743"/>
      <c r="DX4743"/>
      <c r="DY4743"/>
      <c r="DZ4743"/>
      <c r="EA4743"/>
      <c r="EB4743"/>
      <c r="EC4743"/>
      <c r="ED4743"/>
      <c r="EE4743"/>
      <c r="EF4743"/>
      <c r="EG4743"/>
      <c r="EH4743"/>
      <c r="EI4743"/>
      <c r="EJ4743"/>
      <c r="EK4743"/>
      <c r="EL4743"/>
      <c r="EM4743"/>
      <c r="EN4743"/>
      <c r="EO4743"/>
      <c r="EP4743"/>
      <c r="EQ4743"/>
      <c r="ER4743"/>
      <c r="ES4743"/>
      <c r="ET4743"/>
      <c r="EU4743"/>
      <c r="EV4743"/>
      <c r="EW4743"/>
      <c r="EX4743"/>
      <c r="EY4743"/>
      <c r="EZ4743"/>
      <c r="FA4743"/>
      <c r="FB4743"/>
      <c r="FC4743"/>
      <c r="FD4743"/>
      <c r="FE4743"/>
      <c r="FF4743"/>
      <c r="FG4743"/>
      <c r="FH4743"/>
      <c r="FI4743"/>
      <c r="FJ4743"/>
      <c r="FK4743"/>
      <c r="FL4743"/>
      <c r="FM4743"/>
      <c r="FN4743"/>
      <c r="FO4743"/>
      <c r="FP4743"/>
      <c r="FQ4743"/>
      <c r="FR4743"/>
      <c r="FS4743"/>
      <c r="FT4743"/>
      <c r="FU4743"/>
      <c r="FV4743"/>
      <c r="FW4743"/>
      <c r="FX4743"/>
      <c r="FY4743"/>
      <c r="FZ4743"/>
      <c r="GA4743"/>
      <c r="GB4743"/>
      <c r="GC4743"/>
      <c r="GD4743"/>
      <c r="GE4743"/>
      <c r="GF4743"/>
      <c r="GG4743"/>
      <c r="GH4743"/>
      <c r="GI4743"/>
      <c r="GJ4743"/>
      <c r="GK4743"/>
      <c r="GL4743"/>
      <c r="GM4743"/>
      <c r="GN4743"/>
      <c r="GO4743"/>
      <c r="GP4743"/>
      <c r="GQ4743"/>
      <c r="GR4743"/>
      <c r="GS4743"/>
      <c r="GT4743"/>
      <c r="GU4743"/>
      <c r="GV4743"/>
      <c r="GW4743"/>
      <c r="GX4743"/>
      <c r="GY4743"/>
      <c r="GZ4743"/>
      <c r="HA4743"/>
      <c r="HB4743"/>
      <c r="HC4743"/>
      <c r="HD4743"/>
      <c r="HE4743"/>
      <c r="HF4743"/>
      <c r="HG4743"/>
      <c r="HH4743"/>
      <c r="HI4743"/>
      <c r="HJ4743"/>
      <c r="HK4743"/>
      <c r="HL4743"/>
      <c r="HM4743"/>
      <c r="HN4743"/>
      <c r="HO4743"/>
      <c r="HP4743"/>
      <c r="HQ4743"/>
      <c r="HR4743"/>
      <c r="HS4743"/>
      <c r="HT4743"/>
      <c r="HU4743"/>
      <c r="HV4743"/>
      <c r="HW4743"/>
      <c r="HX4743"/>
      <c r="HY4743"/>
      <c r="HZ4743"/>
      <c r="IA4743"/>
      <c r="IB4743"/>
      <c r="IC4743"/>
      <c r="ID4743"/>
      <c r="IE4743"/>
      <c r="IF4743"/>
      <c r="IG4743"/>
      <c r="IH4743"/>
      <c r="II4743"/>
      <c r="IJ4743"/>
      <c r="IK4743"/>
      <c r="IL4743"/>
      <c r="IM4743"/>
      <c r="IN4743"/>
      <c r="IO4743"/>
      <c r="IP4743"/>
      <c r="IQ4743"/>
      <c r="IR4743"/>
      <c r="IS4743"/>
      <c r="IT4743"/>
      <c r="IU4743"/>
      <c r="IV4743"/>
    </row>
    <row r="4744" spans="1:256" ht="12.5">
      <c r="A4744" s="666"/>
      <c r="B4744" s="65">
        <v>1</v>
      </c>
      <c r="C4744" s="66">
        <v>3</v>
      </c>
      <c r="D4744" s="77" t="s">
        <v>90</v>
      </c>
      <c r="E4744" s="76" t="s">
        <v>87</v>
      </c>
      <c r="F4744" s="76" t="s">
        <v>68</v>
      </c>
      <c r="G4744" s="78"/>
      <c r="H4744" s="96" t="s">
        <v>129</v>
      </c>
      <c r="I4744" s="107" t="s">
        <v>307</v>
      </c>
      <c r="J4744" s="81" t="s">
        <v>7</v>
      </c>
      <c r="K4744" s="72"/>
      <c r="L4744" s="72"/>
      <c r="M4744" s="72"/>
      <c r="N4744" s="72"/>
      <c r="O4744" s="72"/>
      <c r="P4744" s="72"/>
      <c r="Q4744" s="833"/>
      <c r="R4744" s="102"/>
      <c r="S4744" s="73"/>
      <c r="T4744" s="102"/>
      <c r="U4744" s="103"/>
      <c r="V4744" s="104"/>
      <c r="W4744" s="320"/>
      <c r="X4744" s="320"/>
      <c r="Y4744" s="320"/>
      <c r="Z4744" s="320"/>
      <c r="AA4744" s="320"/>
      <c r="AB4744" s="320"/>
      <c r="AC4744" s="320"/>
      <c r="AD4744" s="320"/>
      <c r="AE4744" s="320"/>
      <c r="AF4744" s="320"/>
      <c r="AG4744" s="320"/>
      <c r="AH4744" s="320"/>
      <c r="AI4744" s="320"/>
      <c r="AJ4744" s="320"/>
      <c r="AK4744" s="320"/>
      <c r="AL4744" s="320"/>
      <c r="AM4744" s="320"/>
      <c r="AN4744" s="320"/>
      <c r="AO4744" s="320"/>
      <c r="AP4744" s="320"/>
      <c r="AQ4744" s="320"/>
      <c r="AR4744" s="320"/>
      <c r="AS4744" s="320"/>
      <c r="AT4744" s="320"/>
      <c r="AU4744" s="320"/>
      <c r="AV4744" s="320"/>
      <c r="AW4744" s="320"/>
      <c r="AX4744" s="320"/>
      <c r="AY4744" s="320"/>
      <c r="AZ4744" s="320"/>
      <c r="BA4744" s="320"/>
      <c r="BB4744" s="320"/>
      <c r="BC4744" s="320"/>
      <c r="BD4744" s="320"/>
      <c r="BE4744" s="320"/>
      <c r="BF4744" s="320"/>
      <c r="BG4744" s="320"/>
      <c r="BH4744" s="320"/>
      <c r="BI4744" s="320"/>
      <c r="BJ4744" s="320"/>
      <c r="BK4744" s="320"/>
      <c r="BL4744" s="320"/>
      <c r="BM4744" s="320"/>
      <c r="BN4744" s="320"/>
      <c r="BO4744" s="320"/>
      <c r="BP4744" s="320"/>
      <c r="BQ4744" s="320"/>
      <c r="BR4744" s="320"/>
      <c r="BS4744" s="320"/>
      <c r="BT4744" s="320"/>
      <c r="BU4744" s="320"/>
      <c r="BV4744" s="320"/>
      <c r="BW4744" s="320"/>
      <c r="BX4744" s="320"/>
      <c r="BY4744" s="320"/>
      <c r="BZ4744" s="320"/>
      <c r="CA4744" s="320"/>
      <c r="CB4744" s="320"/>
      <c r="CC4744" s="320"/>
      <c r="CD4744" s="320"/>
      <c r="CE4744" s="320"/>
      <c r="CF4744" s="320"/>
      <c r="CG4744" s="320"/>
      <c r="CH4744" s="320"/>
      <c r="CI4744" s="320"/>
      <c r="CJ4744" s="320"/>
      <c r="CK4744" s="320"/>
      <c r="CL4744" s="320"/>
      <c r="CM4744" s="320"/>
      <c r="CN4744" s="320"/>
      <c r="CO4744" s="320"/>
      <c r="CP4744" s="320"/>
      <c r="CQ4744" s="320"/>
      <c r="CR4744" s="320"/>
      <c r="CS4744" s="320"/>
      <c r="CT4744" s="320"/>
      <c r="CU4744" s="320"/>
      <c r="CV4744" s="320"/>
      <c r="CW4744" s="320"/>
      <c r="CX4744" s="320"/>
      <c r="CY4744" s="320"/>
      <c r="CZ4744" s="320"/>
      <c r="DA4744" s="320"/>
      <c r="DB4744" s="320"/>
      <c r="DC4744" s="320"/>
      <c r="DD4744" s="320"/>
      <c r="DE4744" s="320"/>
      <c r="DF4744" s="320"/>
      <c r="DG4744" s="320"/>
      <c r="DH4744" s="320"/>
      <c r="DI4744" s="320"/>
      <c r="DJ4744" s="320"/>
      <c r="DK4744" s="320"/>
      <c r="DL4744" s="320"/>
      <c r="DM4744" s="320"/>
      <c r="DN4744" s="320"/>
      <c r="DO4744" s="320"/>
      <c r="DP4744" s="320"/>
      <c r="DQ4744" s="320"/>
      <c r="DR4744" s="320"/>
      <c r="DS4744" s="320"/>
      <c r="DT4744" s="320"/>
      <c r="DU4744" s="320"/>
      <c r="DV4744" s="320"/>
      <c r="DW4744" s="320"/>
      <c r="DX4744" s="320"/>
      <c r="DY4744" s="320"/>
      <c r="DZ4744" s="320"/>
      <c r="EA4744" s="320"/>
      <c r="EB4744" s="320"/>
      <c r="EC4744" s="320"/>
      <c r="ED4744" s="320"/>
      <c r="EE4744" s="320"/>
      <c r="EF4744" s="320"/>
      <c r="EG4744" s="320"/>
      <c r="EH4744" s="320"/>
      <c r="EI4744" s="320"/>
      <c r="EJ4744" s="320"/>
      <c r="EK4744" s="320"/>
      <c r="EL4744" s="320"/>
      <c r="EM4744" s="320"/>
      <c r="EN4744" s="320"/>
      <c r="EO4744" s="320"/>
      <c r="EP4744" s="320"/>
      <c r="EQ4744" s="320"/>
      <c r="ER4744" s="320"/>
      <c r="ES4744" s="320"/>
      <c r="ET4744" s="320"/>
      <c r="EU4744" s="320"/>
      <c r="EV4744" s="320"/>
      <c r="EW4744" s="320"/>
      <c r="EX4744" s="320"/>
      <c r="EY4744" s="320"/>
      <c r="EZ4744" s="320"/>
      <c r="FA4744" s="320"/>
      <c r="FB4744" s="320"/>
      <c r="FC4744" s="320"/>
      <c r="FD4744" s="320"/>
      <c r="FE4744" s="320"/>
      <c r="FF4744" s="320"/>
      <c r="FG4744" s="320"/>
      <c r="FH4744" s="320"/>
      <c r="FI4744" s="320"/>
      <c r="FJ4744" s="320"/>
      <c r="FK4744" s="320"/>
      <c r="FL4744" s="320"/>
      <c r="FM4744" s="320"/>
      <c r="FN4744" s="320"/>
      <c r="FO4744" s="320"/>
      <c r="FP4744" s="320"/>
      <c r="FQ4744" s="320"/>
      <c r="FR4744" s="320"/>
      <c r="FS4744" s="320"/>
      <c r="FT4744" s="320"/>
      <c r="FU4744" s="320"/>
      <c r="FV4744" s="320"/>
      <c r="FW4744" s="320"/>
      <c r="FX4744" s="320"/>
      <c r="FY4744" s="320"/>
      <c r="FZ4744" s="320"/>
      <c r="GA4744" s="320"/>
      <c r="GB4744" s="320"/>
      <c r="GC4744" s="320"/>
      <c r="GD4744" s="320"/>
      <c r="GE4744" s="320"/>
      <c r="GF4744" s="320"/>
      <c r="GG4744" s="320"/>
      <c r="GH4744" s="320"/>
      <c r="GI4744" s="320"/>
      <c r="GJ4744" s="320"/>
      <c r="GK4744" s="320"/>
      <c r="GL4744" s="320"/>
      <c r="GM4744" s="320"/>
      <c r="GN4744" s="320"/>
      <c r="GO4744" s="320"/>
      <c r="GP4744" s="320"/>
      <c r="GQ4744" s="320"/>
      <c r="GR4744" s="320"/>
      <c r="GS4744" s="320"/>
      <c r="GT4744" s="320"/>
      <c r="GU4744" s="320"/>
      <c r="GV4744" s="320"/>
      <c r="GW4744" s="320"/>
      <c r="GX4744" s="320"/>
      <c r="GY4744" s="320"/>
      <c r="GZ4744" s="320"/>
      <c r="HA4744" s="320"/>
      <c r="HB4744" s="320"/>
      <c r="HC4744" s="320"/>
      <c r="HD4744" s="320"/>
      <c r="HE4744" s="320"/>
      <c r="HF4744" s="320"/>
      <c r="HG4744" s="320"/>
      <c r="HH4744" s="320"/>
      <c r="HI4744" s="320"/>
      <c r="HJ4744" s="320"/>
      <c r="HK4744" s="320"/>
      <c r="HL4744" s="320"/>
      <c r="HM4744" s="320"/>
      <c r="HN4744" s="320"/>
      <c r="HO4744" s="320"/>
      <c r="HP4744" s="320"/>
      <c r="HQ4744" s="320"/>
      <c r="HR4744" s="320"/>
      <c r="HS4744" s="320"/>
      <c r="HT4744" s="320"/>
      <c r="HU4744" s="320"/>
      <c r="HV4744" s="320"/>
      <c r="HW4744" s="320"/>
      <c r="HX4744" s="320"/>
      <c r="HY4744" s="320"/>
      <c r="HZ4744" s="320"/>
      <c r="IA4744" s="320"/>
      <c r="IB4744" s="320"/>
      <c r="IC4744" s="320"/>
      <c r="ID4744" s="320"/>
      <c r="IE4744" s="320"/>
      <c r="IF4744" s="320"/>
      <c r="IG4744" s="320"/>
      <c r="IH4744" s="320"/>
      <c r="II4744" s="320"/>
      <c r="IJ4744" s="320"/>
      <c r="IK4744" s="320"/>
      <c r="IL4744" s="320"/>
      <c r="IM4744" s="320"/>
      <c r="IN4744" s="320"/>
      <c r="IO4744" s="320"/>
      <c r="IP4744" s="320"/>
      <c r="IQ4744" s="320"/>
      <c r="IR4744" s="320"/>
      <c r="IS4744" s="320"/>
      <c r="IT4744" s="320"/>
      <c r="IU4744" s="320"/>
      <c r="IV4744" s="320"/>
    </row>
    <row r="4745" spans="1:256" ht="12.5">
      <c r="A4745" s="666"/>
      <c r="B4745" s="65">
        <v>1</v>
      </c>
      <c r="C4745" s="66">
        <f>IF(E4745="A",1,IF(E4745="B",1,0))</f>
        <v>0</v>
      </c>
      <c r="D4745" s="656" t="s">
        <v>70</v>
      </c>
      <c r="E4745" s="656" t="s">
        <v>70</v>
      </c>
      <c r="F4745" s="656" t="s">
        <v>70</v>
      </c>
      <c r="G4745" s="78"/>
      <c r="H4745" s="96" t="s">
        <v>114</v>
      </c>
      <c r="I4745" s="107" t="s">
        <v>5059</v>
      </c>
      <c r="J4745" s="81"/>
      <c r="K4745" s="72"/>
      <c r="L4745" s="72"/>
      <c r="M4745" s="72"/>
      <c r="N4745" s="72"/>
      <c r="O4745" s="72"/>
      <c r="P4745" s="72"/>
      <c r="Q4745" s="833"/>
      <c r="R4745" s="102"/>
      <c r="S4745" s="73"/>
      <c r="T4745" s="102"/>
      <c r="U4745" s="103"/>
      <c r="V4745" s="104"/>
      <c r="W4745"/>
      <c r="X4745"/>
      <c r="Y4745"/>
      <c r="Z4745"/>
      <c r="AA4745"/>
      <c r="AB4745"/>
      <c r="AC4745"/>
      <c r="AD4745"/>
      <c r="AE4745"/>
      <c r="AF4745"/>
      <c r="AG4745"/>
      <c r="AH4745"/>
      <c r="AI4745"/>
      <c r="AJ4745"/>
      <c r="AK4745"/>
      <c r="AL4745"/>
      <c r="AM4745"/>
      <c r="AN4745"/>
      <c r="AO4745"/>
      <c r="AP4745"/>
      <c r="AQ4745"/>
      <c r="AR4745"/>
      <c r="AS4745"/>
      <c r="AT4745"/>
      <c r="AU4745"/>
      <c r="AV4745"/>
      <c r="AW4745"/>
      <c r="AX4745"/>
      <c r="AY4745"/>
      <c r="AZ4745"/>
      <c r="BA4745"/>
      <c r="BB4745"/>
      <c r="BC4745"/>
      <c r="BD4745"/>
      <c r="BE4745"/>
      <c r="BF4745"/>
      <c r="BG4745"/>
      <c r="BH4745"/>
      <c r="BI4745"/>
      <c r="BJ4745"/>
      <c r="BK4745"/>
      <c r="BL4745"/>
      <c r="BM4745"/>
      <c r="BN4745"/>
      <c r="BO4745"/>
      <c r="BP4745"/>
      <c r="BQ4745"/>
      <c r="BR4745"/>
      <c r="BS4745"/>
      <c r="BT4745"/>
      <c r="BU4745"/>
      <c r="BV4745"/>
      <c r="BW4745"/>
      <c r="BX4745"/>
      <c r="BY4745"/>
      <c r="BZ4745"/>
      <c r="CA4745"/>
      <c r="CB4745"/>
      <c r="CC4745"/>
      <c r="CD4745"/>
      <c r="CE4745"/>
      <c r="CF4745"/>
      <c r="CG4745"/>
      <c r="CH4745"/>
      <c r="CI4745"/>
      <c r="CJ4745"/>
      <c r="CK4745"/>
      <c r="CL4745"/>
      <c r="CM4745"/>
      <c r="CN4745"/>
      <c r="CO4745"/>
      <c r="CP4745"/>
      <c r="CQ4745"/>
      <c r="CR4745"/>
      <c r="CS4745"/>
      <c r="CT4745"/>
      <c r="CU4745"/>
      <c r="CV4745"/>
      <c r="CW4745"/>
      <c r="CX4745"/>
      <c r="CY4745"/>
      <c r="CZ4745"/>
      <c r="DA4745"/>
      <c r="DB4745"/>
      <c r="DC4745"/>
      <c r="DD4745"/>
      <c r="DE4745"/>
      <c r="DF4745"/>
      <c r="DG4745"/>
      <c r="DH4745"/>
      <c r="DI4745"/>
      <c r="DJ4745"/>
      <c r="DK4745"/>
      <c r="DL4745"/>
      <c r="DM4745"/>
      <c r="DN4745"/>
      <c r="DO4745"/>
      <c r="DP4745"/>
      <c r="DQ4745"/>
      <c r="DR4745"/>
      <c r="DS4745"/>
      <c r="DT4745"/>
      <c r="DU4745"/>
      <c r="DV4745"/>
      <c r="DW4745"/>
      <c r="DX4745"/>
      <c r="DY4745"/>
      <c r="DZ4745"/>
      <c r="EA4745"/>
      <c r="EB4745"/>
      <c r="EC4745"/>
      <c r="ED4745"/>
      <c r="EE4745"/>
      <c r="EF4745"/>
      <c r="EG4745"/>
      <c r="EH4745"/>
      <c r="EI4745"/>
      <c r="EJ4745"/>
      <c r="EK4745"/>
      <c r="EL4745"/>
      <c r="EM4745"/>
      <c r="EN4745"/>
      <c r="EO4745"/>
      <c r="EP4745"/>
      <c r="EQ4745"/>
      <c r="ER4745"/>
      <c r="ES4745"/>
      <c r="ET4745"/>
      <c r="EU4745"/>
      <c r="EV4745"/>
      <c r="EW4745"/>
      <c r="EX4745"/>
      <c r="EY4745"/>
      <c r="EZ4745"/>
      <c r="FA4745"/>
      <c r="FB4745"/>
      <c r="FC4745"/>
      <c r="FD4745"/>
      <c r="FE4745"/>
      <c r="FF4745"/>
      <c r="FG4745"/>
      <c r="FH4745"/>
      <c r="FI4745"/>
      <c r="FJ4745"/>
      <c r="FK4745"/>
      <c r="FL4745"/>
      <c r="FM4745"/>
      <c r="FN4745"/>
      <c r="FO4745"/>
      <c r="FP4745"/>
      <c r="FQ4745"/>
      <c r="FR4745"/>
      <c r="FS4745"/>
      <c r="FT4745"/>
      <c r="FU4745"/>
      <c r="FV4745"/>
      <c r="FW4745"/>
      <c r="FX4745"/>
      <c r="FY4745"/>
      <c r="FZ4745"/>
      <c r="GA4745"/>
      <c r="GB4745"/>
      <c r="GC4745"/>
      <c r="GD4745"/>
      <c r="GE4745"/>
      <c r="GF4745"/>
      <c r="GG4745"/>
      <c r="GH4745"/>
      <c r="GI4745"/>
      <c r="GJ4745"/>
      <c r="GK4745"/>
      <c r="GL4745"/>
      <c r="GM4745"/>
      <c r="GN4745"/>
      <c r="GO4745"/>
      <c r="GP4745"/>
      <c r="GQ4745"/>
      <c r="GR4745"/>
      <c r="GS4745"/>
      <c r="GT4745"/>
      <c r="GU4745"/>
      <c r="GV4745"/>
      <c r="GW4745"/>
      <c r="GX4745"/>
      <c r="GY4745"/>
      <c r="GZ4745"/>
      <c r="HA4745"/>
      <c r="HB4745"/>
      <c r="HC4745"/>
      <c r="HD4745"/>
      <c r="HE4745"/>
      <c r="HF4745"/>
      <c r="HG4745"/>
      <c r="HH4745"/>
      <c r="HI4745"/>
      <c r="HJ4745"/>
      <c r="HK4745"/>
      <c r="HL4745"/>
      <c r="HM4745"/>
      <c r="HN4745"/>
      <c r="HO4745"/>
      <c r="HP4745"/>
      <c r="HQ4745"/>
      <c r="HR4745"/>
      <c r="HS4745"/>
      <c r="HT4745"/>
      <c r="HU4745"/>
      <c r="HV4745"/>
      <c r="HW4745"/>
      <c r="HX4745"/>
      <c r="HY4745"/>
      <c r="HZ4745"/>
      <c r="IA4745"/>
      <c r="IB4745"/>
      <c r="IC4745"/>
      <c r="ID4745"/>
      <c r="IE4745"/>
      <c r="IF4745"/>
      <c r="IG4745"/>
      <c r="IH4745"/>
      <c r="II4745"/>
      <c r="IJ4745"/>
      <c r="IK4745"/>
      <c r="IL4745"/>
      <c r="IM4745"/>
      <c r="IN4745"/>
      <c r="IO4745"/>
      <c r="IP4745"/>
      <c r="IQ4745"/>
      <c r="IR4745"/>
      <c r="IS4745"/>
      <c r="IT4745"/>
      <c r="IU4745"/>
      <c r="IV4745"/>
    </row>
    <row r="4746" spans="1:256" ht="12.5">
      <c r="A4746" s="666"/>
      <c r="B4746" s="65">
        <v>1</v>
      </c>
      <c r="C4746" s="66">
        <f>IF(E4746="A",1,IF(E4746="B",1,0))</f>
        <v>1</v>
      </c>
      <c r="D4746" s="658" t="s">
        <v>87</v>
      </c>
      <c r="E4746" s="658" t="s">
        <v>87</v>
      </c>
      <c r="F4746" s="658" t="s">
        <v>87</v>
      </c>
      <c r="G4746" s="78"/>
      <c r="H4746" s="96" t="s">
        <v>122</v>
      </c>
      <c r="I4746" s="107" t="s">
        <v>5060</v>
      </c>
      <c r="J4746" s="81"/>
      <c r="K4746" s="72"/>
      <c r="L4746" s="72"/>
      <c r="M4746" s="72"/>
      <c r="N4746" s="72"/>
      <c r="O4746" s="72"/>
      <c r="P4746" s="72"/>
      <c r="Q4746" s="833"/>
      <c r="R4746" s="102"/>
      <c r="S4746" s="73"/>
      <c r="T4746" s="102"/>
      <c r="U4746" s="103"/>
      <c r="V4746" s="104"/>
      <c r="W4746" s="188"/>
      <c r="X4746"/>
      <c r="Y4746"/>
      <c r="Z4746"/>
      <c r="AA4746"/>
      <c r="AB4746"/>
      <c r="AC4746"/>
      <c r="AD4746"/>
      <c r="AE4746"/>
      <c r="AF4746"/>
      <c r="AG4746"/>
      <c r="AH4746"/>
      <c r="AI4746"/>
      <c r="AJ4746"/>
      <c r="AK4746"/>
      <c r="AL4746"/>
      <c r="AM4746"/>
      <c r="AN4746"/>
      <c r="AO4746"/>
      <c r="AP4746"/>
      <c r="AQ4746"/>
      <c r="AR4746"/>
      <c r="AS4746"/>
      <c r="AT4746"/>
      <c r="AU4746"/>
      <c r="AV4746"/>
      <c r="AW4746"/>
      <c r="AX4746"/>
      <c r="AY4746"/>
      <c r="AZ4746"/>
      <c r="BA4746"/>
      <c r="BB4746"/>
      <c r="BC4746"/>
      <c r="BD4746"/>
      <c r="BE4746"/>
      <c r="BF4746"/>
      <c r="BG4746"/>
      <c r="BH4746"/>
      <c r="BI4746"/>
      <c r="BJ4746"/>
      <c r="BK4746"/>
      <c r="BL4746"/>
      <c r="BM4746"/>
      <c r="BN4746"/>
      <c r="BO4746"/>
      <c r="BP4746"/>
      <c r="BQ4746"/>
      <c r="BR4746"/>
      <c r="BS4746"/>
      <c r="BT4746"/>
      <c r="BU4746"/>
      <c r="BV4746"/>
      <c r="BW4746"/>
      <c r="BX4746"/>
      <c r="BY4746"/>
      <c r="BZ4746"/>
      <c r="CA4746"/>
      <c r="CB4746"/>
      <c r="CC4746"/>
      <c r="CD4746"/>
      <c r="CE4746"/>
      <c r="CF4746"/>
      <c r="CG4746"/>
      <c r="CH4746"/>
      <c r="CI4746"/>
      <c r="CJ4746"/>
      <c r="CK4746"/>
      <c r="CL4746"/>
      <c r="CM4746"/>
      <c r="CN4746"/>
      <c r="CO4746"/>
      <c r="CP4746"/>
      <c r="CQ4746"/>
      <c r="CR4746"/>
      <c r="CS4746"/>
      <c r="CT4746"/>
      <c r="CU4746"/>
      <c r="CV4746"/>
      <c r="CW4746"/>
      <c r="CX4746"/>
      <c r="CY4746"/>
      <c r="CZ4746"/>
      <c r="DA4746"/>
      <c r="DB4746"/>
      <c r="DC4746"/>
      <c r="DD4746"/>
      <c r="DE4746"/>
      <c r="DF4746"/>
      <c r="DG4746"/>
      <c r="DH4746"/>
      <c r="DI4746"/>
      <c r="DJ4746"/>
      <c r="DK4746"/>
      <c r="DL4746"/>
      <c r="DM4746"/>
      <c r="DN4746"/>
      <c r="DO4746"/>
      <c r="DP4746"/>
      <c r="DQ4746"/>
      <c r="DR4746"/>
      <c r="DS4746"/>
      <c r="DT4746"/>
      <c r="DU4746"/>
      <c r="DV4746"/>
      <c r="DW4746"/>
      <c r="DX4746"/>
      <c r="DY4746"/>
      <c r="DZ4746"/>
      <c r="EA4746"/>
      <c r="EB4746"/>
      <c r="EC4746"/>
      <c r="ED4746"/>
      <c r="EE4746"/>
      <c r="EF4746"/>
      <c r="EG4746"/>
      <c r="EH4746"/>
      <c r="EI4746"/>
      <c r="EJ4746"/>
      <c r="EK4746"/>
      <c r="EL4746"/>
      <c r="EM4746"/>
      <c r="EN4746"/>
      <c r="EO4746"/>
      <c r="EP4746"/>
      <c r="EQ4746"/>
      <c r="ER4746"/>
      <c r="ES4746"/>
      <c r="ET4746"/>
      <c r="EU4746"/>
      <c r="EV4746"/>
      <c r="EW4746"/>
      <c r="EX4746"/>
      <c r="EY4746"/>
      <c r="EZ4746"/>
      <c r="FA4746"/>
      <c r="FB4746"/>
      <c r="FC4746"/>
      <c r="FD4746"/>
      <c r="FE4746"/>
      <c r="FF4746"/>
      <c r="FG4746"/>
      <c r="FH4746"/>
      <c r="FI4746"/>
      <c r="FJ4746"/>
      <c r="FK4746"/>
      <c r="FL4746"/>
      <c r="FM4746"/>
      <c r="FN4746"/>
      <c r="FO4746"/>
      <c r="FP4746"/>
      <c r="FQ4746"/>
      <c r="FR4746"/>
      <c r="FS4746"/>
      <c r="FT4746"/>
      <c r="FU4746"/>
      <c r="FV4746"/>
      <c r="FW4746"/>
      <c r="FX4746"/>
      <c r="FY4746"/>
      <c r="FZ4746"/>
      <c r="GA4746"/>
      <c r="GB4746"/>
      <c r="GC4746"/>
      <c r="GD4746"/>
      <c r="GE4746"/>
      <c r="GF4746"/>
      <c r="GG4746"/>
      <c r="GH4746"/>
      <c r="GI4746"/>
      <c r="GJ4746"/>
      <c r="GK4746"/>
      <c r="GL4746"/>
      <c r="GM4746"/>
      <c r="GN4746"/>
      <c r="GO4746"/>
      <c r="GP4746"/>
      <c r="GQ4746"/>
      <c r="GR4746"/>
      <c r="GS4746"/>
      <c r="GT4746"/>
      <c r="GU4746"/>
      <c r="GV4746"/>
      <c r="GW4746"/>
      <c r="GX4746"/>
      <c r="GY4746"/>
      <c r="GZ4746"/>
      <c r="HA4746"/>
      <c r="HB4746"/>
      <c r="HC4746"/>
      <c r="HD4746"/>
      <c r="HE4746"/>
      <c r="HF4746"/>
      <c r="HG4746"/>
      <c r="HH4746"/>
      <c r="HI4746"/>
      <c r="HJ4746"/>
      <c r="HK4746"/>
      <c r="HL4746"/>
      <c r="HM4746"/>
      <c r="HN4746"/>
      <c r="HO4746"/>
      <c r="HP4746"/>
      <c r="HQ4746"/>
      <c r="HR4746"/>
      <c r="HS4746"/>
      <c r="HT4746"/>
      <c r="HU4746"/>
      <c r="HV4746"/>
      <c r="HW4746"/>
      <c r="HX4746"/>
      <c r="HY4746"/>
      <c r="HZ4746"/>
      <c r="IA4746"/>
      <c r="IB4746"/>
      <c r="IC4746"/>
      <c r="ID4746"/>
      <c r="IE4746"/>
      <c r="IF4746"/>
      <c r="IG4746"/>
      <c r="IH4746"/>
      <c r="II4746"/>
      <c r="IJ4746"/>
      <c r="IK4746"/>
      <c r="IL4746"/>
      <c r="IM4746"/>
      <c r="IN4746"/>
      <c r="IO4746"/>
      <c r="IP4746"/>
      <c r="IQ4746"/>
      <c r="IR4746"/>
      <c r="IS4746"/>
      <c r="IT4746"/>
      <c r="IU4746"/>
      <c r="IV4746"/>
    </row>
    <row r="4747" spans="1:256" ht="12.5">
      <c r="A4747" s="305"/>
      <c r="B4747" s="65">
        <v>1</v>
      </c>
      <c r="C4747" s="66">
        <f>IF(E4747="A",1,IF(E4747="B",1,0))</f>
        <v>0</v>
      </c>
      <c r="D4747" s="659" t="s">
        <v>90</v>
      </c>
      <c r="E4747" s="656" t="s">
        <v>99</v>
      </c>
      <c r="F4747" s="656" t="s">
        <v>70</v>
      </c>
      <c r="G4747" s="78"/>
      <c r="H4747" s="96" t="s">
        <v>94</v>
      </c>
      <c r="I4747" s="107" t="s">
        <v>5061</v>
      </c>
      <c r="J4747" s="81"/>
      <c r="K4747" s="72"/>
      <c r="L4747" s="72"/>
      <c r="M4747" s="72"/>
      <c r="N4747" s="72"/>
      <c r="O4747" s="72"/>
      <c r="P4747" s="72"/>
      <c r="Q4747" s="833"/>
      <c r="R4747" s="102"/>
      <c r="S4747" s="73"/>
      <c r="T4747" s="102"/>
      <c r="U4747" s="103"/>
      <c r="V4747" s="104"/>
      <c r="W4747"/>
      <c r="X4747"/>
      <c r="Y4747"/>
      <c r="Z4747"/>
      <c r="AA4747"/>
      <c r="AB4747"/>
      <c r="AC4747"/>
      <c r="AD4747"/>
      <c r="AE4747"/>
      <c r="AF4747"/>
      <c r="AG4747"/>
      <c r="AH4747"/>
      <c r="AI4747"/>
      <c r="AJ4747"/>
      <c r="AK4747"/>
      <c r="AL4747"/>
      <c r="AM4747"/>
      <c r="AN4747"/>
      <c r="AO4747"/>
      <c r="AP4747"/>
      <c r="AQ4747"/>
      <c r="AR4747"/>
      <c r="AS4747"/>
      <c r="AT4747"/>
      <c r="AU4747"/>
      <c r="AV4747"/>
      <c r="AW4747"/>
      <c r="AX4747"/>
      <c r="AY4747"/>
      <c r="AZ4747"/>
      <c r="BA4747"/>
      <c r="BB4747"/>
      <c r="BC4747"/>
      <c r="BD4747"/>
      <c r="BE4747"/>
      <c r="BF4747"/>
      <c r="BG4747"/>
      <c r="BH4747"/>
      <c r="BI4747"/>
      <c r="BJ4747"/>
      <c r="BK4747"/>
      <c r="BL4747"/>
      <c r="BM4747"/>
      <c r="BN4747"/>
      <c r="BO4747"/>
      <c r="BP4747"/>
      <c r="BQ4747"/>
      <c r="BR4747"/>
      <c r="BS4747"/>
      <c r="BT4747"/>
      <c r="BU4747"/>
      <c r="BV4747"/>
      <c r="BW4747"/>
      <c r="BX4747"/>
      <c r="BY4747"/>
      <c r="BZ4747"/>
      <c r="CA4747"/>
      <c r="CB4747"/>
      <c r="CC4747"/>
      <c r="CD4747"/>
      <c r="CE4747"/>
      <c r="CF4747"/>
      <c r="CG4747"/>
      <c r="CH4747"/>
      <c r="CI4747"/>
      <c r="CJ4747"/>
      <c r="CK4747"/>
      <c r="CL4747"/>
      <c r="CM4747"/>
      <c r="CN4747"/>
      <c r="CO4747"/>
      <c r="CP4747"/>
      <c r="CQ4747"/>
      <c r="CR4747"/>
      <c r="CS4747"/>
      <c r="CT4747"/>
      <c r="CU4747"/>
      <c r="CV4747"/>
      <c r="CW4747"/>
      <c r="CX4747"/>
      <c r="CY4747"/>
      <c r="CZ4747"/>
      <c r="DA4747"/>
      <c r="DB4747"/>
      <c r="DC4747"/>
      <c r="DD4747"/>
      <c r="DE4747"/>
      <c r="DF4747"/>
      <c r="DG4747"/>
      <c r="DH4747"/>
      <c r="DI4747"/>
      <c r="DJ4747"/>
      <c r="DK4747"/>
      <c r="DL4747"/>
      <c r="DM4747"/>
      <c r="DN4747"/>
      <c r="DO4747"/>
      <c r="DP4747"/>
      <c r="DQ4747"/>
      <c r="DR4747"/>
      <c r="DS4747"/>
      <c r="DT4747"/>
      <c r="DU4747"/>
      <c r="DV4747"/>
      <c r="DW4747"/>
      <c r="DX4747"/>
      <c r="DY4747"/>
      <c r="DZ4747"/>
      <c r="EA4747"/>
      <c r="EB4747"/>
      <c r="EC4747"/>
      <c r="ED4747"/>
      <c r="EE4747"/>
      <c r="EF4747"/>
      <c r="EG4747"/>
      <c r="EH4747"/>
      <c r="EI4747"/>
      <c r="EJ4747"/>
      <c r="EK4747"/>
      <c r="EL4747"/>
      <c r="EM4747"/>
      <c r="EN4747"/>
      <c r="EO4747"/>
      <c r="EP4747"/>
      <c r="EQ4747"/>
      <c r="ER4747"/>
      <c r="ES4747"/>
      <c r="ET4747"/>
      <c r="EU4747"/>
      <c r="EV4747"/>
      <c r="EW4747"/>
      <c r="EX4747"/>
      <c r="EY4747"/>
      <c r="EZ4747"/>
      <c r="FA4747"/>
      <c r="FB4747"/>
      <c r="FC4747"/>
      <c r="FD4747"/>
      <c r="FE4747"/>
      <c r="FF4747"/>
      <c r="FG4747"/>
      <c r="FH4747"/>
      <c r="FI4747"/>
      <c r="FJ4747"/>
      <c r="FK4747"/>
      <c r="FL4747"/>
      <c r="FM4747"/>
      <c r="FN4747"/>
      <c r="FO4747"/>
      <c r="FP4747"/>
      <c r="FQ4747"/>
      <c r="FR4747"/>
      <c r="FS4747"/>
      <c r="FT4747"/>
      <c r="FU4747"/>
      <c r="FV4747"/>
      <c r="FW4747"/>
      <c r="FX4747"/>
      <c r="FY4747"/>
      <c r="FZ4747"/>
      <c r="GA4747"/>
      <c r="GB4747"/>
      <c r="GC4747"/>
      <c r="GD4747"/>
      <c r="GE4747"/>
      <c r="GF4747"/>
      <c r="GG4747"/>
      <c r="GH4747"/>
      <c r="GI4747"/>
      <c r="GJ4747"/>
      <c r="GK4747"/>
      <c r="GL4747"/>
      <c r="GM4747"/>
      <c r="GN4747"/>
      <c r="GO4747"/>
      <c r="GP4747"/>
      <c r="GQ4747"/>
      <c r="GR4747"/>
      <c r="GS4747"/>
      <c r="GT4747"/>
      <c r="GU4747"/>
      <c r="GV4747"/>
      <c r="GW4747"/>
      <c r="GX4747"/>
      <c r="GY4747"/>
      <c r="GZ4747"/>
      <c r="HA4747"/>
      <c r="HB4747"/>
      <c r="HC4747"/>
      <c r="HD4747"/>
      <c r="HE4747"/>
      <c r="HF4747"/>
      <c r="HG4747"/>
      <c r="HH4747"/>
      <c r="HI4747"/>
      <c r="HJ4747"/>
      <c r="HK4747"/>
      <c r="HL4747"/>
      <c r="HM4747"/>
      <c r="HN4747"/>
      <c r="HO4747"/>
      <c r="HP4747"/>
      <c r="HQ4747"/>
      <c r="HR4747"/>
      <c r="HS4747"/>
      <c r="HT4747"/>
      <c r="HU4747"/>
      <c r="HV4747"/>
      <c r="HW4747"/>
      <c r="HX4747"/>
      <c r="HY4747"/>
      <c r="HZ4747"/>
      <c r="IA4747"/>
      <c r="IB4747"/>
      <c r="IC4747"/>
      <c r="ID4747"/>
      <c r="IE4747"/>
      <c r="IF4747"/>
      <c r="IG4747"/>
      <c r="IH4747"/>
      <c r="II4747"/>
      <c r="IJ4747"/>
      <c r="IK4747"/>
      <c r="IL4747"/>
      <c r="IM4747"/>
      <c r="IN4747"/>
      <c r="IO4747"/>
      <c r="IP4747"/>
      <c r="IQ4747"/>
      <c r="IR4747"/>
      <c r="IS4747"/>
      <c r="IT4747"/>
      <c r="IU4747"/>
      <c r="IV4747"/>
    </row>
    <row r="4748" spans="1:256" ht="12.5">
      <c r="A4748" s="305"/>
      <c r="B4748" s="65">
        <v>1</v>
      </c>
      <c r="C4748" s="66">
        <f>IF(E4748="A",1,IF(E4748="B",1,0))</f>
        <v>1</v>
      </c>
      <c r="D4748" s="658" t="s">
        <v>87</v>
      </c>
      <c r="E4748" s="658" t="s">
        <v>87</v>
      </c>
      <c r="F4748" s="656" t="s">
        <v>99</v>
      </c>
      <c r="G4748" s="78"/>
      <c r="H4748" s="96" t="s">
        <v>101</v>
      </c>
      <c r="I4748" s="107" t="s">
        <v>5062</v>
      </c>
      <c r="J4748" s="81"/>
      <c r="K4748" s="72"/>
      <c r="L4748" s="72"/>
      <c r="M4748" s="72"/>
      <c r="N4748" s="72"/>
      <c r="O4748" s="72"/>
      <c r="P4748" s="72"/>
      <c r="Q4748" s="833"/>
      <c r="R4748" s="102"/>
      <c r="S4748" s="73"/>
      <c r="T4748" s="102"/>
      <c r="U4748" s="103"/>
      <c r="V4748" s="104"/>
      <c r="W4748"/>
      <c r="X4748"/>
      <c r="Y4748"/>
      <c r="Z4748"/>
      <c r="AA4748"/>
      <c r="AB4748"/>
      <c r="AC4748"/>
      <c r="AD4748"/>
      <c r="AE4748"/>
      <c r="AF4748"/>
      <c r="AG4748"/>
      <c r="AH4748"/>
      <c r="AI4748"/>
      <c r="AJ4748"/>
      <c r="AK4748"/>
      <c r="AL4748"/>
      <c r="AM4748"/>
      <c r="AN4748"/>
      <c r="AO4748"/>
      <c r="AP4748"/>
      <c r="AQ4748"/>
      <c r="AR4748"/>
      <c r="AS4748"/>
      <c r="AT4748"/>
      <c r="AU4748"/>
      <c r="AV4748"/>
      <c r="AW4748"/>
      <c r="AX4748"/>
      <c r="AY4748"/>
      <c r="AZ4748"/>
      <c r="BA4748"/>
      <c r="BB4748"/>
      <c r="BC4748"/>
      <c r="BD4748"/>
      <c r="BE4748"/>
      <c r="BF4748"/>
      <c r="BG4748"/>
      <c r="BH4748"/>
      <c r="BI4748"/>
      <c r="BJ4748"/>
      <c r="BK4748"/>
      <c r="BL4748"/>
      <c r="BM4748"/>
      <c r="BN4748"/>
      <c r="BO4748"/>
      <c r="BP4748"/>
      <c r="BQ4748"/>
      <c r="BR4748"/>
      <c r="BS4748"/>
      <c r="BT4748"/>
      <c r="BU4748"/>
      <c r="BV4748"/>
      <c r="BW4748"/>
      <c r="BX4748"/>
      <c r="BY4748"/>
      <c r="BZ4748"/>
      <c r="CA4748"/>
      <c r="CB4748"/>
      <c r="CC4748"/>
      <c r="CD4748"/>
      <c r="CE4748"/>
      <c r="CF4748"/>
      <c r="CG4748"/>
      <c r="CH4748"/>
      <c r="CI4748"/>
      <c r="CJ4748"/>
      <c r="CK4748"/>
      <c r="CL4748"/>
      <c r="CM4748"/>
      <c r="CN4748"/>
      <c r="CO4748"/>
      <c r="CP4748"/>
      <c r="CQ4748"/>
      <c r="CR4748"/>
      <c r="CS4748"/>
      <c r="CT4748"/>
      <c r="CU4748"/>
      <c r="CV4748"/>
      <c r="CW4748"/>
      <c r="CX4748"/>
      <c r="CY4748"/>
      <c r="CZ4748"/>
      <c r="DA4748"/>
      <c r="DB4748"/>
      <c r="DC4748"/>
      <c r="DD4748"/>
      <c r="DE4748"/>
      <c r="DF4748"/>
      <c r="DG4748"/>
      <c r="DH4748"/>
      <c r="DI4748"/>
      <c r="DJ4748"/>
      <c r="DK4748"/>
      <c r="DL4748"/>
      <c r="DM4748"/>
      <c r="DN4748"/>
      <c r="DO4748"/>
      <c r="DP4748"/>
      <c r="DQ4748"/>
      <c r="DR4748"/>
      <c r="DS4748"/>
      <c r="DT4748"/>
      <c r="DU4748"/>
      <c r="DV4748"/>
      <c r="DW4748"/>
      <c r="DX4748"/>
      <c r="DY4748"/>
      <c r="DZ4748"/>
      <c r="EA4748"/>
      <c r="EB4748"/>
      <c r="EC4748"/>
      <c r="ED4748"/>
      <c r="EE4748"/>
      <c r="EF4748"/>
      <c r="EG4748"/>
      <c r="EH4748"/>
      <c r="EI4748"/>
      <c r="EJ4748"/>
      <c r="EK4748"/>
      <c r="EL4748"/>
      <c r="EM4748"/>
      <c r="EN4748"/>
      <c r="EO4748"/>
      <c r="EP4748"/>
      <c r="EQ4748"/>
      <c r="ER4748"/>
      <c r="ES4748"/>
      <c r="ET4748"/>
      <c r="EU4748"/>
      <c r="EV4748"/>
      <c r="EW4748"/>
      <c r="EX4748"/>
      <c r="EY4748"/>
      <c r="EZ4748"/>
      <c r="FA4748"/>
      <c r="FB4748"/>
      <c r="FC4748"/>
      <c r="FD4748"/>
      <c r="FE4748"/>
      <c r="FF4748"/>
      <c r="FG4748"/>
      <c r="FH4748"/>
      <c r="FI4748"/>
      <c r="FJ4748"/>
      <c r="FK4748"/>
      <c r="FL4748"/>
      <c r="FM4748"/>
      <c r="FN4748"/>
      <c r="FO4748"/>
      <c r="FP4748"/>
      <c r="FQ4748"/>
      <c r="FR4748"/>
      <c r="FS4748"/>
      <c r="FT4748"/>
      <c r="FU4748"/>
      <c r="FV4748"/>
      <c r="FW4748"/>
      <c r="FX4748"/>
      <c r="FY4748"/>
      <c r="FZ4748"/>
      <c r="GA4748"/>
      <c r="GB4748"/>
      <c r="GC4748"/>
      <c r="GD4748"/>
      <c r="GE4748"/>
      <c r="GF4748"/>
      <c r="GG4748"/>
      <c r="GH4748"/>
      <c r="GI4748"/>
      <c r="GJ4748"/>
      <c r="GK4748"/>
      <c r="GL4748"/>
      <c r="GM4748"/>
      <c r="GN4748"/>
      <c r="GO4748"/>
      <c r="GP4748"/>
      <c r="GQ4748"/>
      <c r="GR4748"/>
      <c r="GS4748"/>
      <c r="GT4748"/>
      <c r="GU4748"/>
      <c r="GV4748"/>
      <c r="GW4748"/>
      <c r="GX4748"/>
      <c r="GY4748"/>
      <c r="GZ4748"/>
      <c r="HA4748"/>
      <c r="HB4748"/>
      <c r="HC4748"/>
      <c r="HD4748"/>
      <c r="HE4748"/>
      <c r="HF4748"/>
      <c r="HG4748"/>
      <c r="HH4748"/>
      <c r="HI4748"/>
      <c r="HJ4748"/>
      <c r="HK4748"/>
      <c r="HL4748"/>
      <c r="HM4748"/>
      <c r="HN4748"/>
      <c r="HO4748"/>
      <c r="HP4748"/>
      <c r="HQ4748"/>
      <c r="HR4748"/>
      <c r="HS4748"/>
      <c r="HT4748"/>
      <c r="HU4748"/>
      <c r="HV4748"/>
      <c r="HW4748"/>
      <c r="HX4748"/>
      <c r="HY4748"/>
      <c r="HZ4748"/>
      <c r="IA4748"/>
      <c r="IB4748"/>
      <c r="IC4748"/>
      <c r="ID4748"/>
      <c r="IE4748"/>
      <c r="IF4748"/>
      <c r="IG4748"/>
      <c r="IH4748"/>
      <c r="II4748"/>
      <c r="IJ4748"/>
      <c r="IK4748"/>
      <c r="IL4748"/>
      <c r="IM4748"/>
      <c r="IN4748"/>
      <c r="IO4748"/>
      <c r="IP4748"/>
      <c r="IQ4748"/>
      <c r="IR4748"/>
      <c r="IS4748"/>
      <c r="IT4748"/>
      <c r="IU4748"/>
      <c r="IV4748"/>
    </row>
    <row r="4749" spans="1:256" ht="12.5">
      <c r="A4749" s="305"/>
      <c r="B4749" s="65">
        <v>1</v>
      </c>
      <c r="C4749" s="66">
        <v>1</v>
      </c>
      <c r="D4749" s="76" t="s">
        <v>68</v>
      </c>
      <c r="E4749" s="99" t="s">
        <v>70</v>
      </c>
      <c r="F4749" s="77" t="s">
        <v>90</v>
      </c>
      <c r="G4749" s="78"/>
      <c r="H4749" s="96" t="s">
        <v>114</v>
      </c>
      <c r="I4749" s="107" t="s">
        <v>1031</v>
      </c>
      <c r="J4749" s="81" t="s">
        <v>616</v>
      </c>
      <c r="K4749" s="72"/>
      <c r="L4749" s="72"/>
      <c r="M4749" s="72"/>
      <c r="N4749" s="72"/>
      <c r="O4749" s="72"/>
      <c r="P4749" s="72"/>
      <c r="Q4749" s="833"/>
      <c r="R4749" s="102"/>
      <c r="S4749" s="73"/>
      <c r="T4749" s="102"/>
      <c r="U4749" s="103"/>
      <c r="V4749" s="104"/>
      <c r="W4749"/>
      <c r="X4749"/>
      <c r="Y4749"/>
      <c r="Z4749"/>
      <c r="AA4749"/>
      <c r="AB4749"/>
      <c r="AC4749"/>
      <c r="AD4749"/>
      <c r="AE4749"/>
      <c r="AF4749"/>
      <c r="AG4749"/>
      <c r="AH4749"/>
      <c r="AI4749"/>
      <c r="AJ4749"/>
      <c r="AK4749"/>
      <c r="AL4749"/>
      <c r="AM4749"/>
      <c r="AN4749"/>
      <c r="AO4749"/>
      <c r="AP4749"/>
      <c r="AQ4749"/>
      <c r="AR4749"/>
      <c r="AS4749"/>
      <c r="AT4749"/>
      <c r="AU4749"/>
      <c r="AV4749"/>
      <c r="AW4749"/>
      <c r="AX4749"/>
      <c r="AY4749"/>
      <c r="AZ4749"/>
      <c r="BA4749"/>
      <c r="BB4749"/>
      <c r="BC4749"/>
      <c r="BD4749"/>
      <c r="BE4749"/>
      <c r="BF4749"/>
      <c r="BG4749"/>
      <c r="BH4749"/>
      <c r="BI4749"/>
      <c r="BJ4749"/>
      <c r="BK4749"/>
      <c r="BL4749"/>
      <c r="BM4749"/>
      <c r="BN4749"/>
      <c r="BO4749"/>
      <c r="BP4749"/>
      <c r="BQ4749"/>
      <c r="BR4749"/>
      <c r="BS4749"/>
      <c r="BT4749"/>
      <c r="BU4749"/>
      <c r="BV4749"/>
      <c r="BW4749"/>
      <c r="BX4749"/>
      <c r="BY4749"/>
      <c r="BZ4749"/>
      <c r="CA4749"/>
      <c r="CB4749"/>
      <c r="CC4749"/>
      <c r="CD4749"/>
      <c r="CE4749"/>
      <c r="CF4749"/>
      <c r="CG4749"/>
      <c r="CH4749"/>
      <c r="CI4749"/>
      <c r="CJ4749"/>
      <c r="CK4749"/>
      <c r="CL4749"/>
      <c r="CM4749"/>
      <c r="CN4749"/>
      <c r="CO4749"/>
      <c r="CP4749"/>
      <c r="CQ4749"/>
      <c r="CR4749"/>
      <c r="CS4749"/>
      <c r="CT4749"/>
      <c r="CU4749"/>
      <c r="CV4749"/>
      <c r="CW4749"/>
      <c r="CX4749"/>
      <c r="CY4749"/>
      <c r="CZ4749"/>
      <c r="DA4749"/>
      <c r="DB4749"/>
      <c r="DC4749"/>
      <c r="DD4749"/>
      <c r="DE4749"/>
      <c r="DF4749"/>
      <c r="DG4749"/>
      <c r="DH4749"/>
      <c r="DI4749"/>
      <c r="DJ4749"/>
      <c r="DK4749"/>
      <c r="DL4749"/>
      <c r="DM4749"/>
      <c r="DN4749"/>
      <c r="DO4749"/>
      <c r="DP4749"/>
      <c r="DQ4749"/>
      <c r="DR4749"/>
      <c r="DS4749"/>
      <c r="DT4749"/>
      <c r="DU4749"/>
      <c r="DV4749"/>
      <c r="DW4749"/>
      <c r="DX4749"/>
      <c r="DY4749"/>
      <c r="DZ4749"/>
      <c r="EA4749"/>
      <c r="EB4749"/>
      <c r="EC4749"/>
      <c r="ED4749"/>
      <c r="EE4749"/>
      <c r="EF4749"/>
      <c r="EG4749"/>
      <c r="EH4749"/>
      <c r="EI4749"/>
      <c r="EJ4749"/>
      <c r="EK4749"/>
      <c r="EL4749"/>
      <c r="EM4749"/>
      <c r="EN4749"/>
      <c r="EO4749"/>
      <c r="EP4749"/>
      <c r="EQ4749"/>
      <c r="ER4749"/>
      <c r="ES4749"/>
      <c r="ET4749"/>
      <c r="EU4749"/>
      <c r="EV4749"/>
      <c r="EW4749"/>
      <c r="EX4749"/>
      <c r="EY4749"/>
      <c r="EZ4749"/>
      <c r="FA4749"/>
      <c r="FB4749"/>
      <c r="FC4749"/>
      <c r="FD4749"/>
      <c r="FE4749"/>
      <c r="FF4749"/>
      <c r="FG4749"/>
      <c r="FH4749"/>
      <c r="FI4749"/>
      <c r="FJ4749"/>
      <c r="FK4749"/>
      <c r="FL4749"/>
      <c r="FM4749"/>
      <c r="FN4749"/>
      <c r="FO4749"/>
      <c r="FP4749"/>
      <c r="FQ4749"/>
      <c r="FR4749"/>
      <c r="FS4749"/>
      <c r="FT4749"/>
      <c r="FU4749"/>
      <c r="FV4749"/>
      <c r="FW4749"/>
      <c r="FX4749"/>
      <c r="FY4749"/>
      <c r="FZ4749"/>
      <c r="GA4749"/>
      <c r="GB4749"/>
      <c r="GC4749"/>
      <c r="GD4749"/>
      <c r="GE4749"/>
      <c r="GF4749"/>
      <c r="GG4749"/>
      <c r="GH4749"/>
      <c r="GI4749"/>
      <c r="GJ4749"/>
      <c r="GK4749"/>
      <c r="GL4749"/>
      <c r="GM4749"/>
      <c r="GN4749"/>
      <c r="GO4749"/>
      <c r="GP4749"/>
      <c r="GQ4749"/>
      <c r="GR4749"/>
      <c r="GS4749"/>
      <c r="GT4749"/>
      <c r="GU4749"/>
      <c r="GV4749"/>
      <c r="GW4749"/>
      <c r="GX4749"/>
      <c r="GY4749"/>
      <c r="GZ4749"/>
      <c r="HA4749"/>
      <c r="HB4749"/>
      <c r="HC4749"/>
      <c r="HD4749"/>
      <c r="HE4749"/>
      <c r="HF4749"/>
      <c r="HG4749"/>
      <c r="HH4749"/>
      <c r="HI4749"/>
      <c r="HJ4749"/>
      <c r="HK4749"/>
      <c r="HL4749"/>
      <c r="HM4749"/>
      <c r="HN4749"/>
      <c r="HO4749"/>
      <c r="HP4749"/>
      <c r="HQ4749"/>
      <c r="HR4749"/>
      <c r="HS4749"/>
      <c r="HT4749"/>
      <c r="HU4749"/>
      <c r="HV4749"/>
      <c r="HW4749"/>
      <c r="HX4749"/>
      <c r="HY4749"/>
      <c r="HZ4749"/>
      <c r="IA4749"/>
      <c r="IB4749"/>
      <c r="IC4749"/>
      <c r="ID4749"/>
      <c r="IE4749"/>
      <c r="IF4749"/>
      <c r="IG4749"/>
      <c r="IH4749"/>
      <c r="II4749"/>
      <c r="IJ4749"/>
      <c r="IK4749"/>
      <c r="IL4749"/>
      <c r="IM4749"/>
      <c r="IN4749"/>
      <c r="IO4749"/>
      <c r="IP4749"/>
      <c r="IQ4749"/>
      <c r="IR4749"/>
      <c r="IS4749"/>
      <c r="IT4749"/>
      <c r="IU4749"/>
      <c r="IV4749"/>
    </row>
    <row r="4750" spans="1:256" ht="12.5">
      <c r="A4750" s="305"/>
      <c r="B4750" s="65">
        <v>1</v>
      </c>
      <c r="C4750" s="66">
        <f>IF(E4750="A",1,IF(E4750="B",1,0))</f>
        <v>0</v>
      </c>
      <c r="D4750" s="99" t="s">
        <v>99</v>
      </c>
      <c r="E4750" s="99" t="s">
        <v>99</v>
      </c>
      <c r="F4750" s="76" t="s">
        <v>68</v>
      </c>
      <c r="G4750" s="78"/>
      <c r="H4750" s="96" t="s">
        <v>129</v>
      </c>
      <c r="I4750" s="107" t="s">
        <v>5063</v>
      </c>
      <c r="J4750" s="81"/>
      <c r="K4750" s="72"/>
      <c r="L4750" s="72"/>
      <c r="M4750" s="72"/>
      <c r="N4750" s="72"/>
      <c r="O4750" s="72"/>
      <c r="P4750" s="72"/>
      <c r="Q4750" s="833"/>
      <c r="R4750" s="102"/>
      <c r="S4750" s="73"/>
      <c r="T4750" s="102"/>
      <c r="U4750" s="103"/>
      <c r="V4750" s="104"/>
      <c r="W4750"/>
      <c r="X4750"/>
      <c r="Y4750"/>
      <c r="Z4750"/>
      <c r="AA4750"/>
      <c r="AB4750"/>
      <c r="AC4750"/>
      <c r="AD4750"/>
      <c r="AE4750"/>
      <c r="AF4750"/>
      <c r="AG4750"/>
      <c r="AH4750"/>
      <c r="AI4750"/>
      <c r="AJ4750"/>
      <c r="AK4750"/>
      <c r="AL4750"/>
      <c r="AM4750"/>
      <c r="AN4750"/>
      <c r="AO4750"/>
      <c r="AP4750"/>
      <c r="AQ4750"/>
      <c r="AR4750"/>
      <c r="AS4750"/>
      <c r="AT4750"/>
      <c r="AU4750"/>
      <c r="AV4750"/>
      <c r="AW4750"/>
      <c r="AX4750"/>
      <c r="AY4750"/>
      <c r="AZ4750"/>
      <c r="BA4750"/>
      <c r="BB4750"/>
      <c r="BC4750"/>
      <c r="BD4750"/>
      <c r="BE4750"/>
      <c r="BF4750"/>
      <c r="BG4750"/>
      <c r="BH4750"/>
      <c r="BI4750"/>
      <c r="BJ4750"/>
      <c r="BK4750"/>
      <c r="BL4750"/>
      <c r="BM4750"/>
      <c r="BN4750"/>
      <c r="BO4750"/>
      <c r="BP4750"/>
      <c r="BQ4750"/>
      <c r="BR4750"/>
      <c r="BS4750"/>
      <c r="BT4750"/>
      <c r="BU4750"/>
      <c r="BV4750"/>
      <c r="BW4750"/>
      <c r="BX4750"/>
      <c r="BY4750"/>
      <c r="BZ4750"/>
      <c r="CA4750"/>
      <c r="CB4750"/>
      <c r="CC4750"/>
      <c r="CD4750"/>
      <c r="CE4750"/>
      <c r="CF4750"/>
      <c r="CG4750"/>
      <c r="CH4750"/>
      <c r="CI4750"/>
      <c r="CJ4750"/>
      <c r="CK4750"/>
      <c r="CL4750"/>
      <c r="CM4750"/>
      <c r="CN4750"/>
      <c r="CO4750"/>
      <c r="CP4750"/>
      <c r="CQ4750"/>
      <c r="CR4750"/>
      <c r="CS4750"/>
      <c r="CT4750"/>
      <c r="CU4750"/>
      <c r="CV4750"/>
      <c r="CW4750"/>
      <c r="CX4750"/>
      <c r="CY4750"/>
      <c r="CZ4750"/>
      <c r="DA4750"/>
      <c r="DB4750"/>
      <c r="DC4750"/>
      <c r="DD4750"/>
      <c r="DE4750"/>
      <c r="DF4750"/>
      <c r="DG4750"/>
      <c r="DH4750"/>
      <c r="DI4750"/>
      <c r="DJ4750"/>
      <c r="DK4750"/>
      <c r="DL4750"/>
      <c r="DM4750"/>
      <c r="DN4750"/>
      <c r="DO4750"/>
      <c r="DP4750"/>
      <c r="DQ4750"/>
      <c r="DR4750"/>
      <c r="DS4750"/>
      <c r="DT4750"/>
      <c r="DU4750"/>
      <c r="DV4750"/>
      <c r="DW4750"/>
      <c r="DX4750"/>
      <c r="DY4750"/>
      <c r="DZ4750"/>
      <c r="EA4750"/>
      <c r="EB4750"/>
      <c r="EC4750"/>
      <c r="ED4750"/>
      <c r="EE4750"/>
      <c r="EF4750"/>
      <c r="EG4750"/>
      <c r="EH4750"/>
      <c r="EI4750"/>
      <c r="EJ4750"/>
      <c r="EK4750"/>
      <c r="EL4750"/>
      <c r="EM4750"/>
      <c r="EN4750"/>
      <c r="EO4750"/>
      <c r="EP4750"/>
      <c r="EQ4750"/>
      <c r="ER4750"/>
      <c r="ES4750"/>
      <c r="ET4750"/>
      <c r="EU4750"/>
      <c r="EV4750"/>
      <c r="EW4750"/>
      <c r="EX4750"/>
      <c r="EY4750"/>
      <c r="EZ4750"/>
      <c r="FA4750"/>
      <c r="FB4750"/>
      <c r="FC4750"/>
      <c r="FD4750"/>
      <c r="FE4750"/>
      <c r="FF4750"/>
      <c r="FG4750"/>
      <c r="FH4750"/>
      <c r="FI4750"/>
      <c r="FJ4750"/>
      <c r="FK4750"/>
      <c r="FL4750"/>
      <c r="FM4750"/>
      <c r="FN4750"/>
      <c r="FO4750"/>
      <c r="FP4750"/>
      <c r="FQ4750"/>
      <c r="FR4750"/>
      <c r="FS4750"/>
      <c r="FT4750"/>
      <c r="FU4750"/>
      <c r="FV4750"/>
      <c r="FW4750"/>
      <c r="FX4750"/>
      <c r="FY4750"/>
      <c r="FZ4750"/>
      <c r="GA4750"/>
      <c r="GB4750"/>
      <c r="GC4750"/>
      <c r="GD4750"/>
      <c r="GE4750"/>
      <c r="GF4750"/>
      <c r="GG4750"/>
      <c r="GH4750"/>
      <c r="GI4750"/>
      <c r="GJ4750"/>
      <c r="GK4750"/>
      <c r="GL4750"/>
      <c r="GM4750"/>
      <c r="GN4750"/>
      <c r="GO4750"/>
      <c r="GP4750"/>
      <c r="GQ4750"/>
      <c r="GR4750"/>
      <c r="GS4750"/>
      <c r="GT4750"/>
      <c r="GU4750"/>
      <c r="GV4750"/>
      <c r="GW4750"/>
      <c r="GX4750"/>
      <c r="GY4750"/>
      <c r="GZ4750"/>
      <c r="HA4750"/>
      <c r="HB4750"/>
      <c r="HC4750"/>
      <c r="HD4750"/>
      <c r="HE4750"/>
      <c r="HF4750"/>
      <c r="HG4750"/>
      <c r="HH4750"/>
      <c r="HI4750"/>
      <c r="HJ4750"/>
      <c r="HK4750"/>
      <c r="HL4750"/>
      <c r="HM4750"/>
      <c r="HN4750"/>
      <c r="HO4750"/>
      <c r="HP4750"/>
      <c r="HQ4750"/>
      <c r="HR4750"/>
      <c r="HS4750"/>
      <c r="HT4750"/>
      <c r="HU4750"/>
      <c r="HV4750"/>
      <c r="HW4750"/>
      <c r="HX4750"/>
      <c r="HY4750"/>
      <c r="HZ4750"/>
      <c r="IA4750"/>
      <c r="IB4750"/>
      <c r="IC4750"/>
      <c r="ID4750"/>
      <c r="IE4750"/>
      <c r="IF4750"/>
      <c r="IG4750"/>
      <c r="IH4750"/>
      <c r="II4750"/>
      <c r="IJ4750"/>
      <c r="IK4750"/>
      <c r="IL4750"/>
      <c r="IM4750"/>
      <c r="IN4750"/>
      <c r="IO4750"/>
      <c r="IP4750"/>
      <c r="IQ4750"/>
      <c r="IR4750"/>
      <c r="IS4750"/>
      <c r="IT4750"/>
      <c r="IU4750"/>
      <c r="IV4750"/>
    </row>
    <row r="4751" spans="1:256" ht="12.5">
      <c r="A4751" s="305"/>
      <c r="B4751" s="65">
        <v>1</v>
      </c>
      <c r="C4751" s="66">
        <f>IF(E4751="A",1,IF(E4751="B",1,0))</f>
        <v>1</v>
      </c>
      <c r="D4751" s="665" t="s">
        <v>68</v>
      </c>
      <c r="E4751" s="665" t="s">
        <v>87</v>
      </c>
      <c r="F4751" s="667" t="s">
        <v>70</v>
      </c>
      <c r="G4751" s="78"/>
      <c r="H4751" s="96" t="s">
        <v>135</v>
      </c>
      <c r="I4751" s="107" t="s">
        <v>5064</v>
      </c>
      <c r="J4751" s="81"/>
      <c r="K4751" s="72"/>
      <c r="L4751" s="72"/>
      <c r="M4751" s="72"/>
      <c r="N4751" s="72"/>
      <c r="O4751" s="72"/>
      <c r="P4751" s="72"/>
      <c r="Q4751" s="833"/>
      <c r="R4751" s="102"/>
      <c r="S4751" s="73"/>
      <c r="T4751" s="102"/>
      <c r="U4751" s="103"/>
      <c r="V4751" s="104"/>
      <c r="W4751"/>
      <c r="X4751"/>
      <c r="Y4751"/>
      <c r="Z4751"/>
      <c r="AA4751"/>
      <c r="AB4751"/>
      <c r="AC4751"/>
      <c r="AD4751"/>
      <c r="AE4751"/>
      <c r="AF4751"/>
      <c r="AG4751"/>
      <c r="AH4751"/>
      <c r="AI4751"/>
      <c r="AJ4751"/>
      <c r="AK4751"/>
      <c r="AL4751"/>
      <c r="AM4751"/>
      <c r="AN4751"/>
      <c r="AO4751"/>
      <c r="AP4751"/>
      <c r="AQ4751"/>
      <c r="AR4751"/>
      <c r="AS4751"/>
      <c r="AT4751"/>
      <c r="AU4751"/>
      <c r="AV4751"/>
      <c r="AW4751"/>
      <c r="AX4751"/>
      <c r="AY4751"/>
      <c r="AZ4751"/>
      <c r="BA4751"/>
      <c r="BB4751"/>
      <c r="BC4751"/>
      <c r="BD4751"/>
      <c r="BE4751"/>
      <c r="BF4751"/>
      <c r="BG4751"/>
      <c r="BH4751"/>
      <c r="BI4751"/>
      <c r="BJ4751"/>
      <c r="BK4751"/>
      <c r="BL4751"/>
      <c r="BM4751"/>
      <c r="BN4751"/>
      <c r="BO4751"/>
      <c r="BP4751"/>
      <c r="BQ4751"/>
      <c r="BR4751"/>
      <c r="BS4751"/>
      <c r="BT4751"/>
      <c r="BU4751"/>
      <c r="BV4751"/>
      <c r="BW4751"/>
      <c r="BX4751"/>
      <c r="BY4751"/>
      <c r="BZ4751"/>
      <c r="CA4751"/>
      <c r="CB4751"/>
      <c r="CC4751"/>
      <c r="CD4751"/>
      <c r="CE4751"/>
      <c r="CF4751"/>
      <c r="CG4751"/>
      <c r="CH4751"/>
      <c r="CI4751"/>
      <c r="CJ4751"/>
      <c r="CK4751"/>
      <c r="CL4751"/>
      <c r="CM4751"/>
      <c r="CN4751"/>
      <c r="CO4751"/>
      <c r="CP4751"/>
      <c r="CQ4751"/>
      <c r="CR4751"/>
      <c r="CS4751"/>
      <c r="CT4751"/>
      <c r="CU4751"/>
      <c r="CV4751"/>
      <c r="CW4751"/>
      <c r="CX4751"/>
      <c r="CY4751"/>
      <c r="CZ4751"/>
      <c r="DA4751"/>
      <c r="DB4751"/>
      <c r="DC4751"/>
      <c r="DD4751"/>
      <c r="DE4751"/>
      <c r="DF4751"/>
      <c r="DG4751"/>
      <c r="DH4751"/>
      <c r="DI4751"/>
      <c r="DJ4751"/>
      <c r="DK4751"/>
      <c r="DL4751"/>
      <c r="DM4751"/>
      <c r="DN4751"/>
      <c r="DO4751"/>
      <c r="DP4751"/>
      <c r="DQ4751"/>
      <c r="DR4751"/>
      <c r="DS4751"/>
      <c r="DT4751"/>
      <c r="DU4751"/>
      <c r="DV4751"/>
      <c r="DW4751"/>
      <c r="DX4751"/>
      <c r="DY4751"/>
      <c r="DZ4751"/>
      <c r="EA4751"/>
      <c r="EB4751"/>
      <c r="EC4751"/>
      <c r="ED4751"/>
      <c r="EE4751"/>
      <c r="EF4751"/>
      <c r="EG4751"/>
      <c r="EH4751"/>
      <c r="EI4751"/>
      <c r="EJ4751"/>
      <c r="EK4751"/>
      <c r="EL4751"/>
      <c r="EM4751"/>
      <c r="EN4751"/>
      <c r="EO4751"/>
      <c r="EP4751"/>
      <c r="EQ4751"/>
      <c r="ER4751"/>
      <c r="ES4751"/>
      <c r="ET4751"/>
      <c r="EU4751"/>
      <c r="EV4751"/>
      <c r="EW4751"/>
      <c r="EX4751"/>
      <c r="EY4751"/>
      <c r="EZ4751"/>
      <c r="FA4751"/>
      <c r="FB4751"/>
      <c r="FC4751"/>
      <c r="FD4751"/>
      <c r="FE4751"/>
      <c r="FF4751"/>
      <c r="FG4751"/>
      <c r="FH4751"/>
      <c r="FI4751"/>
      <c r="FJ4751"/>
      <c r="FK4751"/>
      <c r="FL4751"/>
      <c r="FM4751"/>
      <c r="FN4751"/>
      <c r="FO4751"/>
      <c r="FP4751"/>
      <c r="FQ4751"/>
      <c r="FR4751"/>
      <c r="FS4751"/>
      <c r="FT4751"/>
      <c r="FU4751"/>
      <c r="FV4751"/>
      <c r="FW4751"/>
      <c r="FX4751"/>
      <c r="FY4751"/>
      <c r="FZ4751"/>
      <c r="GA4751"/>
      <c r="GB4751"/>
      <c r="GC4751"/>
      <c r="GD4751"/>
      <c r="GE4751"/>
      <c r="GF4751"/>
      <c r="GG4751"/>
      <c r="GH4751"/>
      <c r="GI4751"/>
      <c r="GJ4751"/>
      <c r="GK4751"/>
      <c r="GL4751"/>
      <c r="GM4751"/>
      <c r="GN4751"/>
      <c r="GO4751"/>
      <c r="GP4751"/>
      <c r="GQ4751"/>
      <c r="GR4751"/>
      <c r="GS4751"/>
      <c r="GT4751"/>
      <c r="GU4751"/>
      <c r="GV4751"/>
      <c r="GW4751"/>
      <c r="GX4751"/>
      <c r="GY4751"/>
      <c r="GZ4751"/>
      <c r="HA4751"/>
      <c r="HB4751"/>
      <c r="HC4751"/>
      <c r="HD4751"/>
      <c r="HE4751"/>
      <c r="HF4751"/>
      <c r="HG4751"/>
      <c r="HH4751"/>
      <c r="HI4751"/>
      <c r="HJ4751"/>
      <c r="HK4751"/>
      <c r="HL4751"/>
      <c r="HM4751"/>
      <c r="HN4751"/>
      <c r="HO4751"/>
      <c r="HP4751"/>
      <c r="HQ4751"/>
      <c r="HR4751"/>
      <c r="HS4751"/>
      <c r="HT4751"/>
      <c r="HU4751"/>
      <c r="HV4751"/>
      <c r="HW4751"/>
      <c r="HX4751"/>
      <c r="HY4751"/>
      <c r="HZ4751"/>
      <c r="IA4751"/>
      <c r="IB4751"/>
      <c r="IC4751"/>
      <c r="ID4751"/>
      <c r="IE4751"/>
      <c r="IF4751"/>
      <c r="IG4751"/>
      <c r="IH4751"/>
      <c r="II4751"/>
      <c r="IJ4751"/>
      <c r="IK4751"/>
      <c r="IL4751"/>
      <c r="IM4751"/>
      <c r="IN4751"/>
      <c r="IO4751"/>
      <c r="IP4751"/>
      <c r="IQ4751"/>
      <c r="IR4751"/>
      <c r="IS4751"/>
      <c r="IT4751"/>
      <c r="IU4751"/>
      <c r="IV4751"/>
    </row>
    <row r="4752" spans="1:256" ht="12.5">
      <c r="A4752" s="305"/>
      <c r="B4752" s="65">
        <v>1</v>
      </c>
      <c r="C4752" s="66">
        <f>IF(E4752="A",1,IF(E4752="B",1,0))</f>
        <v>1</v>
      </c>
      <c r="D4752" s="99" t="s">
        <v>70</v>
      </c>
      <c r="E4752" s="76" t="s">
        <v>87</v>
      </c>
      <c r="F4752" s="99" t="s">
        <v>99</v>
      </c>
      <c r="G4752" s="78"/>
      <c r="H4752" s="96" t="s">
        <v>116</v>
      </c>
      <c r="I4752" s="107" t="s">
        <v>5065</v>
      </c>
      <c r="J4752" s="81"/>
      <c r="K4752" s="72"/>
      <c r="L4752" s="72"/>
      <c r="M4752" s="72"/>
      <c r="N4752" s="72"/>
      <c r="O4752" s="72"/>
      <c r="P4752" s="72"/>
      <c r="Q4752" s="833"/>
      <c r="R4752" s="102"/>
      <c r="S4752" s="73"/>
      <c r="T4752" s="102"/>
      <c r="U4752" s="103"/>
      <c r="V4752" s="104"/>
      <c r="W4752"/>
      <c r="X4752"/>
      <c r="Y4752"/>
      <c r="Z4752"/>
      <c r="AA4752"/>
      <c r="AB4752"/>
      <c r="AC4752"/>
      <c r="AD4752"/>
      <c r="AE4752"/>
      <c r="AF4752"/>
      <c r="AG4752"/>
      <c r="AH4752"/>
      <c r="AI4752"/>
      <c r="AJ4752"/>
      <c r="AK4752"/>
      <c r="AL4752"/>
      <c r="AM4752"/>
      <c r="AN4752"/>
      <c r="AO4752"/>
      <c r="AP4752"/>
      <c r="AQ4752"/>
      <c r="AR4752"/>
      <c r="AS4752"/>
      <c r="AT4752"/>
      <c r="AU4752"/>
      <c r="AV4752"/>
      <c r="AW4752"/>
      <c r="AX4752"/>
      <c r="AY4752"/>
      <c r="AZ4752"/>
      <c r="BA4752"/>
      <c r="BB4752"/>
      <c r="BC4752"/>
      <c r="BD4752"/>
      <c r="BE4752"/>
      <c r="BF4752"/>
      <c r="BG4752"/>
      <c r="BH4752"/>
      <c r="BI4752"/>
      <c r="BJ4752"/>
      <c r="BK4752"/>
      <c r="BL4752"/>
      <c r="BM4752"/>
      <c r="BN4752"/>
      <c r="BO4752"/>
      <c r="BP4752"/>
      <c r="BQ4752"/>
      <c r="BR4752"/>
      <c r="BS4752"/>
      <c r="BT4752"/>
      <c r="BU4752"/>
      <c r="BV4752"/>
      <c r="BW4752"/>
      <c r="BX4752"/>
      <c r="BY4752"/>
      <c r="BZ4752"/>
      <c r="CA4752"/>
      <c r="CB4752"/>
      <c r="CC4752"/>
      <c r="CD4752"/>
      <c r="CE4752"/>
      <c r="CF4752"/>
      <c r="CG4752"/>
      <c r="CH4752"/>
      <c r="CI4752"/>
      <c r="CJ4752"/>
      <c r="CK4752"/>
      <c r="CL4752"/>
      <c r="CM4752"/>
      <c r="CN4752"/>
      <c r="CO4752"/>
      <c r="CP4752"/>
      <c r="CQ4752"/>
      <c r="CR4752"/>
      <c r="CS4752"/>
      <c r="CT4752"/>
      <c r="CU4752"/>
      <c r="CV4752"/>
      <c r="CW4752"/>
      <c r="CX4752"/>
      <c r="CY4752"/>
      <c r="CZ4752"/>
      <c r="DA4752"/>
      <c r="DB4752"/>
      <c r="DC4752"/>
      <c r="DD4752"/>
      <c r="DE4752"/>
      <c r="DF4752"/>
      <c r="DG4752"/>
      <c r="DH4752"/>
      <c r="DI4752"/>
      <c r="DJ4752"/>
      <c r="DK4752"/>
      <c r="DL4752"/>
      <c r="DM4752"/>
      <c r="DN4752"/>
      <c r="DO4752"/>
      <c r="DP4752"/>
      <c r="DQ4752"/>
      <c r="DR4752"/>
      <c r="DS4752"/>
      <c r="DT4752"/>
      <c r="DU4752"/>
      <c r="DV4752"/>
      <c r="DW4752"/>
      <c r="DX4752"/>
      <c r="DY4752"/>
      <c r="DZ4752"/>
      <c r="EA4752"/>
      <c r="EB4752"/>
      <c r="EC4752"/>
      <c r="ED4752"/>
      <c r="EE4752"/>
      <c r="EF4752"/>
      <c r="EG4752"/>
      <c r="EH4752"/>
      <c r="EI4752"/>
      <c r="EJ4752"/>
      <c r="EK4752"/>
      <c r="EL4752"/>
      <c r="EM4752"/>
      <c r="EN4752"/>
      <c r="EO4752"/>
      <c r="EP4752"/>
      <c r="EQ4752"/>
      <c r="ER4752"/>
      <c r="ES4752"/>
      <c r="ET4752"/>
      <c r="EU4752"/>
      <c r="EV4752"/>
      <c r="EW4752"/>
      <c r="EX4752"/>
      <c r="EY4752"/>
      <c r="EZ4752"/>
      <c r="FA4752"/>
      <c r="FB4752"/>
      <c r="FC4752"/>
      <c r="FD4752"/>
      <c r="FE4752"/>
      <c r="FF4752"/>
      <c r="FG4752"/>
      <c r="FH4752"/>
      <c r="FI4752"/>
      <c r="FJ4752"/>
      <c r="FK4752"/>
      <c r="FL4752"/>
      <c r="FM4752"/>
      <c r="FN4752"/>
      <c r="FO4752"/>
      <c r="FP4752"/>
      <c r="FQ4752"/>
      <c r="FR4752"/>
      <c r="FS4752"/>
      <c r="FT4752"/>
      <c r="FU4752"/>
      <c r="FV4752"/>
      <c r="FW4752"/>
      <c r="FX4752"/>
      <c r="FY4752"/>
      <c r="FZ4752"/>
      <c r="GA4752"/>
      <c r="GB4752"/>
      <c r="GC4752"/>
      <c r="GD4752"/>
      <c r="GE4752"/>
      <c r="GF4752"/>
      <c r="GG4752"/>
      <c r="GH4752"/>
      <c r="GI4752"/>
      <c r="GJ4752"/>
      <c r="GK4752"/>
      <c r="GL4752"/>
      <c r="GM4752"/>
      <c r="GN4752"/>
      <c r="GO4752"/>
      <c r="GP4752"/>
      <c r="GQ4752"/>
      <c r="GR4752"/>
      <c r="GS4752"/>
      <c r="GT4752"/>
      <c r="GU4752"/>
      <c r="GV4752"/>
      <c r="GW4752"/>
      <c r="GX4752"/>
      <c r="GY4752"/>
      <c r="GZ4752"/>
      <c r="HA4752"/>
      <c r="HB4752"/>
      <c r="HC4752"/>
      <c r="HD4752"/>
      <c r="HE4752"/>
      <c r="HF4752"/>
      <c r="HG4752"/>
      <c r="HH4752"/>
      <c r="HI4752"/>
      <c r="HJ4752"/>
      <c r="HK4752"/>
      <c r="HL4752"/>
      <c r="HM4752"/>
      <c r="HN4752"/>
      <c r="HO4752"/>
      <c r="HP4752"/>
      <c r="HQ4752"/>
      <c r="HR4752"/>
      <c r="HS4752"/>
      <c r="HT4752"/>
      <c r="HU4752"/>
      <c r="HV4752"/>
      <c r="HW4752"/>
      <c r="HX4752"/>
      <c r="HY4752"/>
      <c r="HZ4752"/>
      <c r="IA4752"/>
      <c r="IB4752"/>
      <c r="IC4752"/>
      <c r="ID4752"/>
      <c r="IE4752"/>
      <c r="IF4752"/>
      <c r="IG4752"/>
      <c r="IH4752"/>
      <c r="II4752"/>
      <c r="IJ4752"/>
      <c r="IK4752"/>
      <c r="IL4752"/>
      <c r="IM4752"/>
      <c r="IN4752"/>
      <c r="IO4752"/>
      <c r="IP4752"/>
      <c r="IQ4752"/>
      <c r="IR4752"/>
      <c r="IS4752"/>
      <c r="IT4752"/>
      <c r="IU4752"/>
      <c r="IV4752"/>
    </row>
    <row r="4753" spans="1:256" ht="12.5">
      <c r="A4753" s="305"/>
      <c r="B4753" s="65">
        <v>1</v>
      </c>
      <c r="C4753" s="66">
        <f>IF(E4753="A",1,IF(E4753="B",1,0))</f>
        <v>0</v>
      </c>
      <c r="D4753" s="76" t="s">
        <v>87</v>
      </c>
      <c r="E4753" s="77" t="s">
        <v>90</v>
      </c>
      <c r="F4753" s="76" t="s">
        <v>87</v>
      </c>
      <c r="G4753" s="78"/>
      <c r="H4753" s="96" t="s">
        <v>88</v>
      </c>
      <c r="I4753" s="107" t="s">
        <v>5066</v>
      </c>
      <c r="J4753" s="81"/>
      <c r="K4753" s="72"/>
      <c r="L4753" s="72"/>
      <c r="M4753" s="72"/>
      <c r="N4753" s="72"/>
      <c r="O4753" s="72"/>
      <c r="P4753" s="72"/>
      <c r="Q4753" s="833"/>
      <c r="R4753" s="102"/>
      <c r="S4753" s="73"/>
      <c r="T4753" s="102"/>
      <c r="U4753" s="103"/>
      <c r="V4753" s="104"/>
      <c r="W4753"/>
      <c r="X4753"/>
      <c r="Y4753"/>
      <c r="Z4753"/>
      <c r="AA4753"/>
      <c r="AB4753"/>
      <c r="AC4753"/>
      <c r="AD4753"/>
      <c r="AE4753"/>
      <c r="AF4753"/>
      <c r="AG4753"/>
      <c r="AH4753"/>
      <c r="AI4753"/>
      <c r="AJ4753"/>
      <c r="AK4753"/>
      <c r="AL4753"/>
      <c r="AM4753"/>
      <c r="AN4753"/>
      <c r="AO4753"/>
      <c r="AP4753"/>
      <c r="AQ4753"/>
      <c r="AR4753"/>
      <c r="AS4753"/>
      <c r="AT4753"/>
      <c r="AU4753"/>
      <c r="AV4753"/>
      <c r="AW4753"/>
      <c r="AX4753"/>
      <c r="AY4753"/>
      <c r="AZ4753"/>
      <c r="BA4753"/>
      <c r="BB4753"/>
      <c r="BC4753"/>
      <c r="BD4753"/>
      <c r="BE4753"/>
      <c r="BF4753"/>
      <c r="BG4753"/>
      <c r="BH4753"/>
      <c r="BI4753"/>
      <c r="BJ4753"/>
      <c r="BK4753"/>
      <c r="BL4753"/>
      <c r="BM4753"/>
      <c r="BN4753"/>
      <c r="BO4753"/>
      <c r="BP4753"/>
      <c r="BQ4753"/>
      <c r="BR4753"/>
      <c r="BS4753"/>
      <c r="BT4753"/>
      <c r="BU4753"/>
      <c r="BV4753"/>
      <c r="BW4753"/>
      <c r="BX4753"/>
      <c r="BY4753"/>
      <c r="BZ4753"/>
      <c r="CA4753"/>
      <c r="CB4753"/>
      <c r="CC4753"/>
      <c r="CD4753"/>
      <c r="CE4753"/>
      <c r="CF4753"/>
      <c r="CG4753"/>
      <c r="CH4753"/>
      <c r="CI4753"/>
      <c r="CJ4753"/>
      <c r="CK4753"/>
      <c r="CL4753"/>
      <c r="CM4753"/>
      <c r="CN4753"/>
      <c r="CO4753"/>
      <c r="CP4753"/>
      <c r="CQ4753"/>
      <c r="CR4753"/>
      <c r="CS4753"/>
      <c r="CT4753"/>
      <c r="CU4753"/>
      <c r="CV4753"/>
      <c r="CW4753"/>
      <c r="CX4753"/>
      <c r="CY4753"/>
      <c r="CZ4753"/>
      <c r="DA4753"/>
      <c r="DB4753"/>
      <c r="DC4753"/>
      <c r="DD4753"/>
      <c r="DE4753"/>
      <c r="DF4753"/>
      <c r="DG4753"/>
      <c r="DH4753"/>
      <c r="DI4753"/>
      <c r="DJ4753"/>
      <c r="DK4753"/>
      <c r="DL4753"/>
      <c r="DM4753"/>
      <c r="DN4753"/>
      <c r="DO4753"/>
      <c r="DP4753"/>
      <c r="DQ4753"/>
      <c r="DR4753"/>
      <c r="DS4753"/>
      <c r="DT4753"/>
      <c r="DU4753"/>
      <c r="DV4753"/>
      <c r="DW4753"/>
      <c r="DX4753"/>
      <c r="DY4753"/>
      <c r="DZ4753"/>
      <c r="EA4753"/>
      <c r="EB4753"/>
      <c r="EC4753"/>
      <c r="ED4753"/>
      <c r="EE4753"/>
      <c r="EF4753"/>
      <c r="EG4753"/>
      <c r="EH4753"/>
      <c r="EI4753"/>
      <c r="EJ4753"/>
      <c r="EK4753"/>
      <c r="EL4753"/>
      <c r="EM4753"/>
      <c r="EN4753"/>
      <c r="EO4753"/>
      <c r="EP4753"/>
      <c r="EQ4753"/>
      <c r="ER4753"/>
      <c r="ES4753"/>
      <c r="ET4753"/>
      <c r="EU4753"/>
      <c r="EV4753"/>
      <c r="EW4753"/>
      <c r="EX4753"/>
      <c r="EY4753"/>
      <c r="EZ4753"/>
      <c r="FA4753"/>
      <c r="FB4753"/>
      <c r="FC4753"/>
      <c r="FD4753"/>
      <c r="FE4753"/>
      <c r="FF4753"/>
      <c r="FG4753"/>
      <c r="FH4753"/>
      <c r="FI4753"/>
      <c r="FJ4753"/>
      <c r="FK4753"/>
      <c r="FL4753"/>
      <c r="FM4753"/>
      <c r="FN4753"/>
      <c r="FO4753"/>
      <c r="FP4753"/>
      <c r="FQ4753"/>
      <c r="FR4753"/>
      <c r="FS4753"/>
      <c r="FT4753"/>
      <c r="FU4753"/>
      <c r="FV4753"/>
      <c r="FW4753"/>
      <c r="FX4753"/>
      <c r="FY4753"/>
      <c r="FZ4753"/>
      <c r="GA4753"/>
      <c r="GB4753"/>
      <c r="GC4753"/>
      <c r="GD4753"/>
      <c r="GE4753"/>
      <c r="GF4753"/>
      <c r="GG4753"/>
      <c r="GH4753"/>
      <c r="GI4753"/>
      <c r="GJ4753"/>
      <c r="GK4753"/>
      <c r="GL4753"/>
      <c r="GM4753"/>
      <c r="GN4753"/>
      <c r="GO4753"/>
      <c r="GP4753"/>
      <c r="GQ4753"/>
      <c r="GR4753"/>
      <c r="GS4753"/>
      <c r="GT4753"/>
      <c r="GU4753"/>
      <c r="GV4753"/>
      <c r="GW4753"/>
      <c r="GX4753"/>
      <c r="GY4753"/>
      <c r="GZ4753"/>
      <c r="HA4753"/>
      <c r="HB4753"/>
      <c r="HC4753"/>
      <c r="HD4753"/>
      <c r="HE4753"/>
      <c r="HF4753"/>
      <c r="HG4753"/>
      <c r="HH4753"/>
      <c r="HI4753"/>
      <c r="HJ4753"/>
      <c r="HK4753"/>
      <c r="HL4753"/>
      <c r="HM4753"/>
      <c r="HN4753"/>
      <c r="HO4753"/>
      <c r="HP4753"/>
      <c r="HQ4753"/>
      <c r="HR4753"/>
      <c r="HS4753"/>
      <c r="HT4753"/>
      <c r="HU4753"/>
      <c r="HV4753"/>
      <c r="HW4753"/>
      <c r="HX4753"/>
      <c r="HY4753"/>
      <c r="HZ4753"/>
      <c r="IA4753"/>
      <c r="IB4753"/>
      <c r="IC4753"/>
      <c r="ID4753"/>
      <c r="IE4753"/>
      <c r="IF4753"/>
      <c r="IG4753"/>
      <c r="IH4753"/>
      <c r="II4753"/>
      <c r="IJ4753"/>
      <c r="IK4753"/>
      <c r="IL4753"/>
      <c r="IM4753"/>
      <c r="IN4753"/>
      <c r="IO4753"/>
      <c r="IP4753"/>
      <c r="IQ4753"/>
      <c r="IR4753"/>
      <c r="IS4753"/>
      <c r="IT4753"/>
      <c r="IU4753"/>
      <c r="IV4753"/>
    </row>
    <row r="4754" spans="1:256" ht="12.65" customHeight="1">
      <c r="A4754" s="305"/>
      <c r="B4754" s="65">
        <v>1</v>
      </c>
      <c r="C4754" s="66">
        <f>IF(E4754="A",1,IF(E4754="B",1,0))</f>
        <v>1</v>
      </c>
      <c r="D4754" s="76" t="s">
        <v>87</v>
      </c>
      <c r="E4754" s="76" t="s">
        <v>68</v>
      </c>
      <c r="F4754" s="76" t="s">
        <v>68</v>
      </c>
      <c r="G4754" s="78"/>
      <c r="H4754" s="96" t="s">
        <v>129</v>
      </c>
      <c r="I4754" s="107" t="s">
        <v>5067</v>
      </c>
      <c r="J4754" s="81"/>
      <c r="K4754" s="72"/>
      <c r="L4754" s="72"/>
      <c r="M4754" s="72"/>
      <c r="N4754" s="72"/>
      <c r="O4754" s="72"/>
      <c r="P4754" s="72"/>
      <c r="Q4754" s="833"/>
      <c r="R4754" s="102"/>
      <c r="S4754" s="73"/>
      <c r="T4754" s="102"/>
      <c r="U4754" s="103"/>
      <c r="V4754" s="104"/>
      <c r="W4754"/>
      <c r="X4754"/>
      <c r="Y4754"/>
      <c r="Z4754"/>
      <c r="AA4754"/>
      <c r="AB4754"/>
      <c r="AC4754"/>
      <c r="AD4754"/>
      <c r="AE4754"/>
      <c r="AF4754"/>
      <c r="AG4754"/>
      <c r="AH4754"/>
      <c r="AI4754"/>
      <c r="AJ4754"/>
      <c r="AK4754"/>
      <c r="AL4754"/>
      <c r="AM4754"/>
      <c r="AN4754"/>
      <c r="AO4754"/>
      <c r="AP4754"/>
      <c r="AQ4754"/>
      <c r="AR4754"/>
      <c r="AS4754"/>
      <c r="AT4754"/>
      <c r="AU4754"/>
      <c r="AV4754"/>
      <c r="AW4754"/>
      <c r="AX4754"/>
      <c r="AY4754"/>
      <c r="AZ4754"/>
      <c r="BA4754"/>
      <c r="BB4754"/>
      <c r="BC4754"/>
      <c r="BD4754"/>
      <c r="BE4754"/>
      <c r="BF4754"/>
      <c r="BG4754"/>
      <c r="BH4754"/>
      <c r="BI4754"/>
      <c r="BJ4754"/>
      <c r="BK4754"/>
      <c r="BL4754"/>
      <c r="BM4754"/>
      <c r="BN4754"/>
      <c r="BO4754"/>
      <c r="BP4754"/>
      <c r="BQ4754"/>
      <c r="BR4754"/>
      <c r="BS4754"/>
      <c r="BT4754"/>
      <c r="BU4754"/>
      <c r="BV4754"/>
      <c r="BW4754"/>
      <c r="BX4754"/>
      <c r="BY4754"/>
      <c r="BZ4754"/>
      <c r="CA4754"/>
      <c r="CB4754"/>
      <c r="CC4754"/>
      <c r="CD4754"/>
      <c r="CE4754"/>
      <c r="CF4754"/>
      <c r="CG4754"/>
      <c r="CH4754"/>
      <c r="CI4754"/>
      <c r="CJ4754"/>
      <c r="CK4754"/>
      <c r="CL4754"/>
      <c r="CM4754"/>
      <c r="CN4754"/>
      <c r="CO4754"/>
      <c r="CP4754"/>
      <c r="CQ4754"/>
      <c r="CR4754"/>
      <c r="CS4754"/>
      <c r="CT4754"/>
      <c r="CU4754"/>
      <c r="CV4754"/>
      <c r="CW4754"/>
      <c r="CX4754"/>
      <c r="CY4754"/>
      <c r="CZ4754"/>
      <c r="DA4754"/>
      <c r="DB4754"/>
      <c r="DC4754"/>
      <c r="DD4754"/>
      <c r="DE4754"/>
      <c r="DF4754"/>
      <c r="DG4754"/>
      <c r="DH4754"/>
      <c r="DI4754"/>
      <c r="DJ4754"/>
      <c r="DK4754"/>
      <c r="DL4754"/>
      <c r="DM4754"/>
      <c r="DN4754"/>
      <c r="DO4754"/>
      <c r="DP4754"/>
      <c r="DQ4754"/>
      <c r="DR4754"/>
      <c r="DS4754"/>
      <c r="DT4754"/>
      <c r="DU4754"/>
      <c r="DV4754"/>
      <c r="DW4754"/>
      <c r="DX4754"/>
      <c r="DY4754"/>
      <c r="DZ4754"/>
      <c r="EA4754"/>
      <c r="EB4754"/>
      <c r="EC4754"/>
      <c r="ED4754"/>
      <c r="EE4754"/>
      <c r="EF4754"/>
      <c r="EG4754"/>
      <c r="EH4754"/>
      <c r="EI4754"/>
      <c r="EJ4754"/>
      <c r="EK4754"/>
      <c r="EL4754"/>
      <c r="EM4754"/>
      <c r="EN4754"/>
      <c r="EO4754"/>
      <c r="EP4754"/>
      <c r="EQ4754"/>
      <c r="ER4754"/>
      <c r="ES4754"/>
      <c r="ET4754"/>
      <c r="EU4754"/>
      <c r="EV4754"/>
      <c r="EW4754"/>
      <c r="EX4754"/>
      <c r="EY4754"/>
      <c r="EZ4754"/>
      <c r="FA4754"/>
      <c r="FB4754"/>
      <c r="FC4754"/>
      <c r="FD4754"/>
      <c r="FE4754"/>
      <c r="FF4754"/>
      <c r="FG4754"/>
      <c r="FH4754"/>
      <c r="FI4754"/>
      <c r="FJ4754"/>
      <c r="FK4754"/>
      <c r="FL4754"/>
      <c r="FM4754"/>
      <c r="FN4754"/>
      <c r="FO4754"/>
      <c r="FP4754"/>
      <c r="FQ4754"/>
      <c r="FR4754"/>
      <c r="FS4754"/>
      <c r="FT4754"/>
      <c r="FU4754"/>
      <c r="FV4754"/>
      <c r="FW4754"/>
      <c r="FX4754"/>
      <c r="FY4754"/>
      <c r="FZ4754"/>
      <c r="GA4754"/>
      <c r="GB4754"/>
      <c r="GC4754"/>
      <c r="GD4754"/>
      <c r="GE4754"/>
      <c r="GF4754"/>
      <c r="GG4754"/>
      <c r="GH4754"/>
      <c r="GI4754"/>
      <c r="GJ4754"/>
      <c r="GK4754"/>
      <c r="GL4754"/>
      <c r="GM4754"/>
      <c r="GN4754"/>
      <c r="GO4754"/>
      <c r="GP4754"/>
      <c r="GQ4754"/>
      <c r="GR4754"/>
      <c r="GS4754"/>
      <c r="GT4754"/>
      <c r="GU4754"/>
      <c r="GV4754"/>
      <c r="GW4754"/>
      <c r="GX4754"/>
      <c r="GY4754"/>
      <c r="GZ4754"/>
      <c r="HA4754"/>
      <c r="HB4754"/>
      <c r="HC4754"/>
      <c r="HD4754"/>
      <c r="HE4754"/>
      <c r="HF4754"/>
      <c r="HG4754"/>
      <c r="HH4754"/>
      <c r="HI4754"/>
      <c r="HJ4754"/>
      <c r="HK4754"/>
      <c r="HL4754"/>
      <c r="HM4754"/>
      <c r="HN4754"/>
      <c r="HO4754"/>
      <c r="HP4754"/>
      <c r="HQ4754"/>
      <c r="HR4754"/>
      <c r="HS4754"/>
      <c r="HT4754"/>
      <c r="HU4754"/>
      <c r="HV4754"/>
      <c r="HW4754"/>
      <c r="HX4754"/>
      <c r="HY4754"/>
      <c r="HZ4754"/>
      <c r="IA4754"/>
      <c r="IB4754"/>
      <c r="IC4754"/>
      <c r="ID4754"/>
      <c r="IE4754"/>
      <c r="IF4754"/>
      <c r="IG4754"/>
      <c r="IH4754"/>
      <c r="II4754"/>
      <c r="IJ4754"/>
      <c r="IK4754"/>
      <c r="IL4754"/>
      <c r="IM4754"/>
      <c r="IN4754"/>
      <c r="IO4754"/>
      <c r="IP4754"/>
      <c r="IQ4754"/>
      <c r="IR4754"/>
      <c r="IS4754"/>
      <c r="IT4754"/>
      <c r="IU4754"/>
      <c r="IV4754"/>
    </row>
    <row r="4755" spans="1:256" ht="12.5">
      <c r="A4755" s="305"/>
      <c r="B4755" s="65">
        <v>1</v>
      </c>
      <c r="C4755" s="66">
        <f>IF(E4755="A",4,IF(E4755="B",3,IF(E4755="C",2,IF(E4755="D",1,0))))</f>
        <v>3</v>
      </c>
      <c r="D4755" s="76" t="s">
        <v>87</v>
      </c>
      <c r="E4755" s="76" t="s">
        <v>87</v>
      </c>
      <c r="F4755" s="76" t="s">
        <v>68</v>
      </c>
      <c r="G4755" s="78"/>
      <c r="H4755" s="96" t="s">
        <v>145</v>
      </c>
      <c r="I4755" s="107" t="s">
        <v>1011</v>
      </c>
      <c r="J4755" s="81" t="s">
        <v>1056</v>
      </c>
      <c r="K4755" s="72"/>
      <c r="L4755" s="72"/>
      <c r="M4755" s="72"/>
      <c r="N4755" s="72"/>
      <c r="O4755" s="72"/>
      <c r="P4755" s="72"/>
      <c r="Q4755" s="833"/>
      <c r="R4755" s="102"/>
      <c r="S4755" s="73"/>
      <c r="T4755" s="102"/>
      <c r="U4755" s="103"/>
      <c r="V4755" s="104"/>
      <c r="W4755" s="186"/>
      <c r="X4755" s="186"/>
      <c r="Y4755" s="186"/>
      <c r="Z4755" s="186"/>
      <c r="AA4755" s="186"/>
      <c r="AB4755" s="186"/>
      <c r="AC4755"/>
      <c r="AD4755"/>
      <c r="AE4755"/>
      <c r="AF4755"/>
      <c r="AG4755"/>
      <c r="AH4755"/>
      <c r="AI4755"/>
      <c r="AJ4755"/>
      <c r="AK4755"/>
      <c r="AL4755"/>
      <c r="AM4755"/>
      <c r="AN4755"/>
      <c r="AO4755"/>
      <c r="AP4755"/>
      <c r="AQ4755"/>
      <c r="AR4755"/>
      <c r="AS4755"/>
      <c r="AT4755"/>
      <c r="AU4755"/>
      <c r="AV4755"/>
      <c r="AW4755"/>
      <c r="AX4755"/>
      <c r="AY4755"/>
      <c r="AZ4755"/>
      <c r="BA4755"/>
      <c r="BB4755"/>
      <c r="BC4755"/>
      <c r="BD4755"/>
      <c r="BE4755"/>
      <c r="BF4755"/>
      <c r="BG4755"/>
      <c r="BH4755"/>
      <c r="BI4755"/>
      <c r="BJ4755"/>
      <c r="BK4755"/>
      <c r="BL4755"/>
      <c r="BM4755"/>
      <c r="BN4755"/>
      <c r="BO4755"/>
      <c r="BP4755"/>
      <c r="BQ4755"/>
      <c r="BR4755"/>
      <c r="BS4755"/>
      <c r="BT4755"/>
      <c r="BU4755"/>
      <c r="BV4755"/>
      <c r="BW4755"/>
      <c r="BX4755"/>
      <c r="BY4755"/>
      <c r="BZ4755"/>
      <c r="CA4755"/>
      <c r="CB4755"/>
      <c r="CC4755"/>
      <c r="CD4755"/>
      <c r="CE4755"/>
      <c r="CF4755"/>
      <c r="CG4755"/>
      <c r="CH4755"/>
      <c r="CI4755"/>
      <c r="CJ4755"/>
      <c r="CK4755"/>
      <c r="CL4755"/>
      <c r="CM4755"/>
      <c r="CN4755"/>
      <c r="CO4755"/>
      <c r="CP4755"/>
      <c r="CQ4755"/>
      <c r="CR4755"/>
      <c r="CS4755"/>
      <c r="CT4755"/>
      <c r="CU4755"/>
      <c r="CV4755"/>
      <c r="CW4755"/>
      <c r="CX4755"/>
      <c r="CY4755"/>
      <c r="CZ4755"/>
      <c r="DA4755"/>
      <c r="DB4755"/>
      <c r="DC4755"/>
      <c r="DD4755"/>
      <c r="DE4755"/>
      <c r="DF4755"/>
      <c r="DG4755"/>
      <c r="DH4755"/>
      <c r="DI4755"/>
      <c r="DJ4755"/>
      <c r="DK4755"/>
      <c r="DL4755"/>
      <c r="DM4755"/>
      <c r="DN4755"/>
      <c r="DO4755"/>
      <c r="DP4755"/>
      <c r="DQ4755"/>
      <c r="DR4755"/>
      <c r="DS4755"/>
      <c r="DT4755"/>
      <c r="DU4755"/>
      <c r="DV4755"/>
      <c r="DW4755"/>
      <c r="DX4755"/>
      <c r="DY4755"/>
      <c r="DZ4755"/>
      <c r="EA4755"/>
      <c r="EB4755"/>
      <c r="EC4755"/>
      <c r="ED4755"/>
      <c r="EE4755"/>
      <c r="EF4755"/>
      <c r="EG4755"/>
      <c r="EH4755"/>
      <c r="EI4755"/>
      <c r="EJ4755"/>
      <c r="EK4755"/>
      <c r="EL4755"/>
      <c r="EM4755"/>
      <c r="EN4755"/>
      <c r="EO4755"/>
      <c r="EP4755"/>
      <c r="EQ4755"/>
      <c r="ER4755"/>
      <c r="ES4755"/>
      <c r="ET4755"/>
      <c r="EU4755"/>
      <c r="EV4755"/>
      <c r="EW4755"/>
      <c r="EX4755"/>
      <c r="EY4755"/>
      <c r="EZ4755"/>
      <c r="FA4755"/>
      <c r="FB4755"/>
      <c r="FC4755"/>
      <c r="FD4755"/>
      <c r="FE4755"/>
      <c r="FF4755"/>
      <c r="FG4755"/>
      <c r="FH4755"/>
      <c r="FI4755"/>
      <c r="FJ4755"/>
      <c r="FK4755"/>
      <c r="FL4755"/>
      <c r="FM4755"/>
      <c r="FN4755"/>
      <c r="FO4755"/>
      <c r="FP4755"/>
      <c r="FQ4755"/>
      <c r="FR4755"/>
      <c r="FS4755"/>
      <c r="FT4755"/>
      <c r="FU4755"/>
      <c r="FV4755"/>
      <c r="FW4755"/>
      <c r="FX4755"/>
      <c r="FY4755"/>
      <c r="FZ4755"/>
      <c r="GA4755"/>
      <c r="GB4755"/>
      <c r="GC4755"/>
      <c r="GD4755"/>
      <c r="GE4755"/>
      <c r="GF4755"/>
      <c r="GG4755"/>
      <c r="GH4755"/>
      <c r="GI4755"/>
      <c r="GJ4755"/>
      <c r="GK4755"/>
      <c r="GL4755"/>
      <c r="GM4755"/>
      <c r="GN4755"/>
      <c r="GO4755"/>
      <c r="GP4755"/>
      <c r="GQ4755"/>
      <c r="GR4755"/>
      <c r="GS4755"/>
      <c r="GT4755"/>
      <c r="GU4755"/>
      <c r="GV4755"/>
      <c r="GW4755"/>
      <c r="GX4755"/>
      <c r="GY4755"/>
      <c r="GZ4755"/>
      <c r="HA4755"/>
      <c r="HB4755"/>
      <c r="HC4755"/>
      <c r="HD4755"/>
      <c r="HE4755"/>
      <c r="HF4755"/>
      <c r="HG4755"/>
      <c r="HH4755"/>
      <c r="HI4755"/>
      <c r="HJ4755"/>
      <c r="HK4755"/>
      <c r="HL4755"/>
      <c r="HM4755"/>
      <c r="HN4755"/>
      <c r="HO4755"/>
      <c r="HP4755"/>
      <c r="HQ4755"/>
      <c r="HR4755"/>
      <c r="HS4755"/>
      <c r="HT4755"/>
      <c r="HU4755"/>
      <c r="HV4755"/>
      <c r="HW4755"/>
      <c r="HX4755"/>
      <c r="HY4755"/>
      <c r="HZ4755"/>
      <c r="IA4755"/>
      <c r="IB4755"/>
      <c r="IC4755"/>
      <c r="ID4755"/>
      <c r="IE4755"/>
      <c r="IF4755"/>
      <c r="IG4755"/>
      <c r="IH4755"/>
      <c r="II4755"/>
      <c r="IJ4755"/>
      <c r="IK4755"/>
      <c r="IL4755"/>
      <c r="IM4755"/>
      <c r="IN4755"/>
      <c r="IO4755"/>
      <c r="IP4755"/>
      <c r="IQ4755"/>
      <c r="IR4755"/>
      <c r="IS4755"/>
      <c r="IT4755"/>
      <c r="IU4755"/>
      <c r="IV4755"/>
    </row>
    <row r="4756" spans="1:256" ht="12.5">
      <c r="A4756" s="305"/>
      <c r="B4756" s="65">
        <v>1</v>
      </c>
      <c r="C4756" s="66">
        <f>IF(E4756="A",1,IF(E4756="B",1,0))</f>
        <v>1</v>
      </c>
      <c r="D4756" s="248" t="s">
        <v>87</v>
      </c>
      <c r="E4756" s="248" t="s">
        <v>68</v>
      </c>
      <c r="F4756" s="248" t="s">
        <v>68</v>
      </c>
      <c r="G4756" s="78"/>
      <c r="H4756" s="96" t="s">
        <v>101</v>
      </c>
      <c r="I4756" s="107" t="s">
        <v>5068</v>
      </c>
      <c r="J4756" s="81"/>
      <c r="K4756" s="72"/>
      <c r="L4756" s="72"/>
      <c r="M4756" s="72"/>
      <c r="N4756" s="72"/>
      <c r="O4756" s="72"/>
      <c r="P4756" s="72"/>
      <c r="Q4756" s="833"/>
      <c r="R4756" s="102"/>
      <c r="S4756" s="73"/>
      <c r="T4756" s="102"/>
      <c r="U4756" s="103"/>
      <c r="V4756" s="104"/>
      <c r="W4756"/>
      <c r="X4756"/>
      <c r="Y4756"/>
      <c r="Z4756"/>
      <c r="AA4756"/>
      <c r="AB4756"/>
      <c r="AC4756"/>
      <c r="AD4756"/>
      <c r="AE4756"/>
      <c r="AF4756"/>
      <c r="AG4756"/>
      <c r="AH4756"/>
      <c r="AI4756"/>
      <c r="AJ4756"/>
      <c r="AK4756"/>
      <c r="AL4756"/>
      <c r="AM4756"/>
      <c r="AN4756"/>
      <c r="AO4756"/>
      <c r="AP4756"/>
      <c r="AQ4756"/>
      <c r="AR4756"/>
      <c r="AS4756"/>
      <c r="AT4756"/>
      <c r="AU4756"/>
      <c r="AV4756"/>
      <c r="AW4756"/>
      <c r="AX4756"/>
      <c r="AY4756"/>
      <c r="AZ4756"/>
      <c r="BA4756"/>
      <c r="BB4756"/>
      <c r="BC4756"/>
      <c r="BD4756"/>
      <c r="BE4756"/>
      <c r="BF4756"/>
      <c r="BG4756"/>
      <c r="BH4756"/>
      <c r="BI4756"/>
      <c r="BJ4756"/>
      <c r="BK4756"/>
      <c r="BL4756"/>
      <c r="BM4756"/>
      <c r="BN4756"/>
      <c r="BO4756"/>
      <c r="BP4756"/>
      <c r="BQ4756"/>
      <c r="BR4756"/>
      <c r="BS4756"/>
      <c r="BT4756"/>
      <c r="BU4756"/>
      <c r="BV4756"/>
      <c r="BW4756"/>
      <c r="BX4756"/>
      <c r="BY4756"/>
      <c r="BZ4756"/>
      <c r="CA4756"/>
      <c r="CB4756"/>
      <c r="CC4756"/>
      <c r="CD4756"/>
      <c r="CE4756"/>
      <c r="CF4756"/>
      <c r="CG4756"/>
      <c r="CH4756"/>
      <c r="CI4756"/>
      <c r="CJ4756"/>
      <c r="CK4756"/>
      <c r="CL4756"/>
      <c r="CM4756"/>
      <c r="CN4756"/>
      <c r="CO4756"/>
      <c r="CP4756"/>
      <c r="CQ4756"/>
      <c r="CR4756"/>
      <c r="CS4756"/>
      <c r="CT4756"/>
      <c r="CU4756"/>
      <c r="CV4756"/>
      <c r="CW4756"/>
      <c r="CX4756"/>
      <c r="CY4756"/>
      <c r="CZ4756"/>
      <c r="DA4756"/>
      <c r="DB4756"/>
      <c r="DC4756"/>
      <c r="DD4756"/>
      <c r="DE4756"/>
      <c r="DF4756"/>
      <c r="DG4756"/>
      <c r="DH4756"/>
      <c r="DI4756"/>
      <c r="DJ4756"/>
      <c r="DK4756"/>
      <c r="DL4756"/>
      <c r="DM4756"/>
      <c r="DN4756"/>
      <c r="DO4756"/>
      <c r="DP4756"/>
      <c r="DQ4756"/>
      <c r="DR4756"/>
      <c r="DS4756"/>
      <c r="DT4756"/>
      <c r="DU4756"/>
      <c r="DV4756"/>
      <c r="DW4756"/>
      <c r="DX4756"/>
      <c r="DY4756"/>
      <c r="DZ4756"/>
      <c r="EA4756"/>
      <c r="EB4756"/>
      <c r="EC4756"/>
      <c r="ED4756"/>
      <c r="EE4756"/>
      <c r="EF4756"/>
      <c r="EG4756"/>
      <c r="EH4756"/>
      <c r="EI4756"/>
      <c r="EJ4756"/>
      <c r="EK4756"/>
      <c r="EL4756"/>
      <c r="EM4756"/>
      <c r="EN4756"/>
      <c r="EO4756"/>
      <c r="EP4756"/>
      <c r="EQ4756"/>
      <c r="ER4756"/>
      <c r="ES4756"/>
      <c r="ET4756"/>
      <c r="EU4756"/>
      <c r="EV4756"/>
      <c r="EW4756"/>
      <c r="EX4756"/>
      <c r="EY4756"/>
      <c r="EZ4756"/>
      <c r="FA4756"/>
      <c r="FB4756"/>
      <c r="FC4756"/>
      <c r="FD4756"/>
      <c r="FE4756"/>
      <c r="FF4756"/>
      <c r="FG4756"/>
      <c r="FH4756"/>
      <c r="FI4756"/>
      <c r="FJ4756"/>
      <c r="FK4756"/>
      <c r="FL4756"/>
      <c r="FM4756"/>
      <c r="FN4756"/>
      <c r="FO4756"/>
      <c r="FP4756"/>
      <c r="FQ4756"/>
      <c r="FR4756"/>
      <c r="FS4756"/>
      <c r="FT4756"/>
      <c r="FU4756"/>
      <c r="FV4756"/>
      <c r="FW4756"/>
      <c r="FX4756"/>
      <c r="FY4756"/>
      <c r="FZ4756"/>
      <c r="GA4756"/>
      <c r="GB4756"/>
      <c r="GC4756"/>
      <c r="GD4756"/>
      <c r="GE4756"/>
      <c r="GF4756"/>
      <c r="GG4756"/>
      <c r="GH4756"/>
      <c r="GI4756"/>
      <c r="GJ4756"/>
      <c r="GK4756"/>
      <c r="GL4756"/>
      <c r="GM4756"/>
      <c r="GN4756"/>
      <c r="GO4756"/>
      <c r="GP4756"/>
      <c r="GQ4756"/>
      <c r="GR4756"/>
      <c r="GS4756"/>
      <c r="GT4756"/>
      <c r="GU4756"/>
      <c r="GV4756"/>
      <c r="GW4756"/>
      <c r="GX4756"/>
      <c r="GY4756"/>
      <c r="GZ4756"/>
      <c r="HA4756"/>
      <c r="HB4756"/>
      <c r="HC4756"/>
      <c r="HD4756"/>
      <c r="HE4756"/>
      <c r="HF4756"/>
      <c r="HG4756"/>
      <c r="HH4756"/>
      <c r="HI4756"/>
      <c r="HJ4756"/>
      <c r="HK4756"/>
      <c r="HL4756"/>
      <c r="HM4756"/>
      <c r="HN4756"/>
      <c r="HO4756"/>
      <c r="HP4756"/>
      <c r="HQ4756"/>
      <c r="HR4756"/>
      <c r="HS4756"/>
      <c r="HT4756"/>
      <c r="HU4756"/>
      <c r="HV4756"/>
      <c r="HW4756"/>
      <c r="HX4756"/>
      <c r="HY4756"/>
      <c r="HZ4756"/>
      <c r="IA4756"/>
      <c r="IB4756"/>
      <c r="IC4756"/>
      <c r="ID4756"/>
      <c r="IE4756"/>
      <c r="IF4756"/>
      <c r="IG4756"/>
      <c r="IH4756"/>
      <c r="II4756"/>
      <c r="IJ4756"/>
      <c r="IK4756"/>
      <c r="IL4756"/>
      <c r="IM4756"/>
      <c r="IN4756"/>
      <c r="IO4756"/>
      <c r="IP4756"/>
      <c r="IQ4756"/>
      <c r="IR4756"/>
      <c r="IS4756"/>
      <c r="IT4756"/>
      <c r="IU4756"/>
      <c r="IV4756"/>
    </row>
    <row r="4757" spans="1:256" ht="12.5">
      <c r="A4757" s="305"/>
      <c r="B4757" s="65">
        <v>1</v>
      </c>
      <c r="C4757" s="66">
        <f>IF(E4757="A",4,IF(E4757="B",3,IF(E4757="C",2,IF(E4757="D",1,0))))</f>
        <v>3</v>
      </c>
      <c r="D4757" s="77" t="s">
        <v>90</v>
      </c>
      <c r="E4757" s="76" t="s">
        <v>87</v>
      </c>
      <c r="F4757" s="99" t="s">
        <v>99</v>
      </c>
      <c r="G4757" s="78"/>
      <c r="H4757" s="96" t="s">
        <v>225</v>
      </c>
      <c r="I4757" s="107" t="s">
        <v>5069</v>
      </c>
      <c r="J4757" s="81" t="s">
        <v>616</v>
      </c>
      <c r="K4757" s="72"/>
      <c r="L4757" s="72"/>
      <c r="M4757" s="72"/>
      <c r="N4757" s="72"/>
      <c r="O4757" s="72"/>
      <c r="P4757" s="72"/>
      <c r="Q4757" s="833"/>
      <c r="R4757" s="102"/>
      <c r="S4757" s="73"/>
      <c r="T4757" s="102"/>
      <c r="U4757" s="103"/>
      <c r="V4757" s="104"/>
      <c r="W4757" s="325"/>
      <c r="X4757" s="325"/>
      <c r="Y4757" s="325"/>
      <c r="Z4757" s="325"/>
      <c r="AA4757" s="325"/>
      <c r="AB4757" s="325"/>
      <c r="AC4757" s="325"/>
      <c r="AD4757" s="325"/>
      <c r="AE4757" s="325"/>
      <c r="AF4757" s="325"/>
      <c r="AG4757" s="325"/>
      <c r="AH4757" s="325"/>
      <c r="AI4757" s="325"/>
      <c r="AJ4757" s="325"/>
      <c r="AK4757" s="325"/>
      <c r="AL4757" s="325"/>
      <c r="AM4757" s="325"/>
      <c r="AN4757" s="325"/>
      <c r="AO4757" s="325"/>
      <c r="AP4757" s="325"/>
      <c r="AQ4757" s="325"/>
      <c r="AR4757" s="325"/>
      <c r="AS4757" s="325"/>
      <c r="AT4757" s="325"/>
      <c r="AU4757" s="325"/>
      <c r="AV4757" s="325"/>
      <c r="AW4757" s="325"/>
      <c r="AX4757" s="325"/>
      <c r="AY4757" s="325"/>
      <c r="AZ4757" s="325"/>
      <c r="BA4757" s="325"/>
      <c r="BB4757" s="325"/>
      <c r="BC4757" s="325"/>
      <c r="BD4757" s="325"/>
      <c r="BE4757" s="325"/>
      <c r="BF4757" s="325"/>
      <c r="BG4757" s="325"/>
      <c r="BH4757" s="325"/>
      <c r="BI4757" s="325"/>
      <c r="BJ4757" s="325"/>
      <c r="BK4757" s="325"/>
      <c r="BL4757" s="325"/>
      <c r="BM4757" s="325"/>
      <c r="BN4757" s="325"/>
      <c r="BO4757" s="325"/>
      <c r="BP4757" s="325"/>
      <c r="BQ4757" s="325"/>
      <c r="BR4757" s="325"/>
      <c r="BS4757" s="325"/>
      <c r="BT4757" s="325"/>
      <c r="BU4757" s="325"/>
      <c r="BV4757" s="325"/>
      <c r="BW4757" s="325"/>
      <c r="BX4757" s="325"/>
      <c r="BY4757" s="325"/>
      <c r="BZ4757" s="325"/>
      <c r="CA4757" s="325"/>
      <c r="CB4757" s="325"/>
      <c r="CC4757" s="325"/>
      <c r="CD4757" s="325"/>
      <c r="CE4757" s="325"/>
      <c r="CF4757" s="325"/>
      <c r="CG4757" s="325"/>
      <c r="CH4757" s="325"/>
      <c r="CI4757" s="325"/>
      <c r="CJ4757" s="325"/>
      <c r="CK4757" s="325"/>
      <c r="CL4757" s="325"/>
      <c r="CM4757" s="325"/>
      <c r="CN4757" s="325"/>
      <c r="CO4757" s="325"/>
      <c r="CP4757" s="325"/>
      <c r="CQ4757" s="325"/>
      <c r="CR4757" s="325"/>
      <c r="CS4757" s="325"/>
      <c r="CT4757" s="325"/>
      <c r="CU4757" s="325"/>
      <c r="CV4757" s="325"/>
      <c r="CW4757" s="325"/>
      <c r="CX4757" s="325"/>
      <c r="CY4757" s="325"/>
      <c r="CZ4757" s="325"/>
      <c r="DA4757" s="325"/>
      <c r="DB4757" s="325"/>
      <c r="DC4757" s="325"/>
      <c r="DD4757" s="325"/>
      <c r="DE4757" s="325"/>
      <c r="DF4757" s="325"/>
      <c r="DG4757" s="325"/>
      <c r="DH4757" s="325"/>
      <c r="DI4757" s="325"/>
      <c r="DJ4757" s="325"/>
      <c r="DK4757" s="325"/>
      <c r="DL4757" s="325"/>
      <c r="DM4757" s="325"/>
      <c r="DN4757" s="325"/>
      <c r="DO4757" s="325"/>
      <c r="DP4757" s="325"/>
      <c r="DQ4757" s="325"/>
      <c r="DR4757" s="325"/>
      <c r="DS4757" s="325"/>
      <c r="DT4757" s="325"/>
      <c r="DU4757" s="325"/>
      <c r="DV4757" s="325"/>
      <c r="DW4757" s="325"/>
      <c r="DX4757" s="325"/>
      <c r="DY4757" s="325"/>
      <c r="DZ4757" s="325"/>
      <c r="EA4757" s="325"/>
      <c r="EB4757" s="325"/>
      <c r="EC4757" s="325"/>
      <c r="ED4757" s="325"/>
      <c r="EE4757" s="325"/>
      <c r="EF4757" s="325"/>
      <c r="EG4757" s="325"/>
      <c r="EH4757" s="325"/>
      <c r="EI4757" s="325"/>
      <c r="EJ4757" s="325"/>
      <c r="EK4757" s="325"/>
      <c r="EL4757" s="325"/>
      <c r="EM4757" s="325"/>
      <c r="EN4757" s="325"/>
      <c r="EO4757" s="325"/>
      <c r="EP4757" s="325"/>
      <c r="EQ4757" s="325"/>
      <c r="ER4757" s="325"/>
      <c r="ES4757" s="325"/>
      <c r="ET4757" s="325"/>
      <c r="EU4757" s="325"/>
      <c r="EV4757" s="325"/>
      <c r="EW4757" s="325"/>
      <c r="EX4757" s="325"/>
      <c r="EY4757" s="325"/>
      <c r="EZ4757" s="325"/>
      <c r="FA4757" s="325"/>
      <c r="FB4757" s="325"/>
      <c r="FC4757" s="325"/>
      <c r="FD4757" s="325"/>
      <c r="FE4757" s="325"/>
      <c r="FF4757" s="325"/>
      <c r="FG4757" s="325"/>
      <c r="FH4757" s="325"/>
      <c r="FI4757" s="325"/>
      <c r="FJ4757" s="325"/>
      <c r="FK4757" s="325"/>
      <c r="FL4757" s="325"/>
      <c r="FM4757" s="325"/>
      <c r="FN4757" s="325"/>
      <c r="FO4757" s="325"/>
      <c r="FP4757" s="325"/>
      <c r="FQ4757" s="325"/>
      <c r="FR4757" s="325"/>
      <c r="FS4757" s="325"/>
      <c r="FT4757" s="325"/>
      <c r="FU4757" s="325"/>
      <c r="FV4757" s="325"/>
      <c r="FW4757" s="325"/>
      <c r="FX4757" s="325"/>
      <c r="FY4757" s="325"/>
      <c r="FZ4757" s="325"/>
      <c r="GA4757" s="325"/>
      <c r="GB4757" s="325"/>
      <c r="GC4757" s="325"/>
      <c r="GD4757" s="325"/>
      <c r="GE4757" s="325"/>
      <c r="GF4757" s="325"/>
      <c r="GG4757" s="325"/>
      <c r="GH4757" s="325"/>
      <c r="GI4757" s="325"/>
      <c r="GJ4757" s="325"/>
      <c r="GK4757" s="325"/>
      <c r="GL4757" s="325"/>
      <c r="GM4757" s="325"/>
      <c r="GN4757" s="325"/>
      <c r="GO4757" s="325"/>
      <c r="GP4757" s="325"/>
      <c r="GQ4757" s="325"/>
      <c r="GR4757" s="325"/>
      <c r="GS4757" s="325"/>
      <c r="GT4757" s="325"/>
      <c r="GU4757" s="325"/>
      <c r="GV4757" s="325"/>
      <c r="GW4757" s="325"/>
      <c r="GX4757" s="325"/>
      <c r="GY4757" s="325"/>
      <c r="GZ4757" s="325"/>
      <c r="HA4757" s="325"/>
      <c r="HB4757" s="325"/>
      <c r="HC4757" s="325"/>
      <c r="HD4757" s="325"/>
      <c r="HE4757" s="325"/>
      <c r="HF4757" s="325"/>
      <c r="HG4757" s="325"/>
      <c r="HH4757" s="325"/>
      <c r="HI4757" s="325"/>
      <c r="HJ4757" s="325"/>
      <c r="HK4757" s="325"/>
      <c r="HL4757" s="325"/>
      <c r="HM4757" s="325"/>
      <c r="HN4757" s="325"/>
      <c r="HO4757" s="325"/>
      <c r="HP4757" s="325"/>
      <c r="HQ4757" s="325"/>
      <c r="HR4757" s="325"/>
      <c r="HS4757" s="325"/>
      <c r="HT4757" s="325"/>
      <c r="HU4757" s="325"/>
      <c r="HV4757" s="325"/>
      <c r="HW4757" s="325"/>
      <c r="HX4757" s="325"/>
      <c r="HY4757" s="325"/>
      <c r="HZ4757" s="325"/>
      <c r="IA4757" s="325"/>
      <c r="IB4757" s="325"/>
      <c r="IC4757" s="325"/>
      <c r="ID4757" s="325"/>
      <c r="IE4757" s="325"/>
      <c r="IF4757" s="325"/>
      <c r="IG4757" s="325"/>
      <c r="IH4757" s="325"/>
      <c r="II4757" s="325"/>
      <c r="IJ4757" s="325"/>
      <c r="IK4757" s="325"/>
      <c r="IL4757" s="325"/>
      <c r="IM4757" s="325"/>
      <c r="IN4757" s="325"/>
      <c r="IO4757" s="325"/>
      <c r="IP4757" s="325"/>
      <c r="IQ4757" s="325"/>
      <c r="IR4757" s="325"/>
      <c r="IS4757" s="325"/>
      <c r="IT4757" s="325"/>
      <c r="IU4757" s="325"/>
      <c r="IV4757" s="325"/>
    </row>
    <row r="4758" spans="1:256" ht="12.5">
      <c r="A4758" s="304"/>
      <c r="B4758" s="65">
        <v>1</v>
      </c>
      <c r="C4758" s="66">
        <f>IF(E4758="A",4,IF(E4758="B",3,IF(E4758="C",2,IF(E4758="D",1,0))))</f>
        <v>4</v>
      </c>
      <c r="D4758" s="76" t="s">
        <v>87</v>
      </c>
      <c r="E4758" s="76" t="s">
        <v>68</v>
      </c>
      <c r="F4758" s="77" t="s">
        <v>90</v>
      </c>
      <c r="G4758" s="78"/>
      <c r="H4758" s="96" t="s">
        <v>215</v>
      </c>
      <c r="I4758" s="107" t="s">
        <v>5070</v>
      </c>
      <c r="J4758" s="81"/>
      <c r="K4758" s="72"/>
      <c r="L4758" s="72"/>
      <c r="M4758" s="72"/>
      <c r="N4758" s="72"/>
      <c r="O4758" s="72"/>
      <c r="P4758" s="72"/>
      <c r="Q4758" s="833"/>
      <c r="R4758" s="102"/>
      <c r="S4758" s="73"/>
      <c r="T4758" s="102"/>
      <c r="U4758" s="103"/>
      <c r="V4758" s="104"/>
      <c r="W4758" s="320"/>
      <c r="X4758" s="320"/>
      <c r="Y4758" s="320"/>
      <c r="Z4758" s="320"/>
      <c r="AA4758" s="320"/>
      <c r="AB4758" s="320"/>
      <c r="AC4758" s="320"/>
      <c r="AD4758" s="320"/>
      <c r="AE4758" s="320"/>
      <c r="AF4758" s="320"/>
      <c r="AG4758" s="320"/>
      <c r="AH4758" s="320"/>
      <c r="AI4758" s="320"/>
      <c r="AJ4758" s="320"/>
      <c r="AK4758" s="320"/>
      <c r="AL4758" s="320"/>
      <c r="AM4758" s="320"/>
      <c r="AN4758" s="320"/>
      <c r="AO4758" s="320"/>
      <c r="AP4758" s="320"/>
      <c r="AQ4758" s="320"/>
      <c r="AR4758" s="320"/>
      <c r="AS4758" s="320"/>
      <c r="AT4758" s="320"/>
      <c r="AU4758" s="320"/>
      <c r="AV4758" s="320"/>
      <c r="AW4758" s="320"/>
      <c r="AX4758" s="320"/>
      <c r="AY4758" s="320"/>
      <c r="AZ4758" s="320"/>
      <c r="BA4758" s="320"/>
      <c r="BB4758" s="320"/>
      <c r="BC4758" s="320"/>
      <c r="BD4758" s="320"/>
      <c r="BE4758" s="320"/>
      <c r="BF4758" s="320"/>
      <c r="BG4758" s="320"/>
      <c r="BH4758" s="320"/>
      <c r="BI4758" s="320"/>
      <c r="BJ4758" s="320"/>
      <c r="BK4758" s="320"/>
      <c r="BL4758" s="320"/>
      <c r="BM4758" s="320"/>
      <c r="BN4758" s="320"/>
      <c r="BO4758" s="320"/>
      <c r="BP4758" s="320"/>
      <c r="BQ4758" s="320"/>
      <c r="BR4758" s="320"/>
      <c r="BS4758" s="320"/>
      <c r="BT4758" s="320"/>
      <c r="BU4758" s="320"/>
      <c r="BV4758" s="320"/>
      <c r="BW4758" s="320"/>
      <c r="BX4758" s="320"/>
      <c r="BY4758" s="320"/>
      <c r="BZ4758" s="320"/>
      <c r="CA4758" s="320"/>
      <c r="CB4758" s="320"/>
      <c r="CC4758" s="320"/>
      <c r="CD4758" s="320"/>
      <c r="CE4758" s="320"/>
      <c r="CF4758" s="320"/>
      <c r="CG4758" s="320"/>
      <c r="CH4758" s="320"/>
      <c r="CI4758" s="320"/>
      <c r="CJ4758" s="320"/>
      <c r="CK4758" s="320"/>
      <c r="CL4758" s="320"/>
      <c r="CM4758" s="320"/>
      <c r="CN4758" s="320"/>
      <c r="CO4758" s="320"/>
      <c r="CP4758" s="320"/>
      <c r="CQ4758" s="320"/>
      <c r="CR4758" s="320"/>
      <c r="CS4758" s="320"/>
      <c r="CT4758" s="320"/>
      <c r="CU4758" s="320"/>
      <c r="CV4758" s="320"/>
      <c r="CW4758" s="320"/>
      <c r="CX4758" s="320"/>
      <c r="CY4758" s="320"/>
      <c r="CZ4758" s="320"/>
      <c r="DA4758" s="320"/>
      <c r="DB4758" s="320"/>
      <c r="DC4758" s="320"/>
      <c r="DD4758" s="320"/>
      <c r="DE4758" s="320"/>
      <c r="DF4758" s="320"/>
      <c r="DG4758" s="320"/>
      <c r="DH4758" s="320"/>
      <c r="DI4758" s="320"/>
      <c r="DJ4758" s="320"/>
      <c r="DK4758" s="320"/>
      <c r="DL4758" s="320"/>
      <c r="DM4758" s="320"/>
      <c r="DN4758" s="320"/>
      <c r="DO4758" s="320"/>
      <c r="DP4758" s="320"/>
      <c r="DQ4758" s="320"/>
      <c r="DR4758" s="320"/>
      <c r="DS4758" s="320"/>
      <c r="DT4758" s="320"/>
      <c r="DU4758" s="320"/>
      <c r="DV4758" s="320"/>
      <c r="DW4758" s="320"/>
      <c r="DX4758" s="320"/>
      <c r="DY4758" s="320"/>
      <c r="DZ4758" s="320"/>
      <c r="EA4758" s="320"/>
      <c r="EB4758" s="320"/>
      <c r="EC4758" s="320"/>
      <c r="ED4758" s="320"/>
      <c r="EE4758" s="320"/>
      <c r="EF4758" s="320"/>
      <c r="EG4758" s="320"/>
      <c r="EH4758" s="320"/>
      <c r="EI4758" s="320"/>
      <c r="EJ4758" s="320"/>
      <c r="EK4758" s="320"/>
      <c r="EL4758" s="320"/>
      <c r="EM4758" s="320"/>
      <c r="EN4758" s="320"/>
      <c r="EO4758" s="320"/>
      <c r="EP4758" s="320"/>
      <c r="EQ4758" s="320"/>
      <c r="ER4758" s="320"/>
      <c r="ES4758" s="320"/>
      <c r="ET4758" s="320"/>
      <c r="EU4758" s="320"/>
      <c r="EV4758" s="320"/>
      <c r="EW4758" s="320"/>
      <c r="EX4758" s="320"/>
      <c r="EY4758" s="320"/>
      <c r="EZ4758" s="320"/>
      <c r="FA4758" s="320"/>
      <c r="FB4758" s="320"/>
      <c r="FC4758" s="320"/>
      <c r="FD4758" s="320"/>
      <c r="FE4758" s="320"/>
      <c r="FF4758" s="320"/>
      <c r="FG4758" s="320"/>
      <c r="FH4758" s="320"/>
      <c r="FI4758" s="320"/>
      <c r="FJ4758" s="320"/>
      <c r="FK4758" s="320"/>
      <c r="FL4758" s="320"/>
      <c r="FM4758" s="320"/>
      <c r="FN4758" s="320"/>
      <c r="FO4758" s="320"/>
      <c r="FP4758" s="320"/>
      <c r="FQ4758" s="320"/>
      <c r="FR4758" s="320"/>
      <c r="FS4758" s="320"/>
      <c r="FT4758" s="320"/>
      <c r="FU4758" s="320"/>
      <c r="FV4758" s="320"/>
      <c r="FW4758" s="320"/>
      <c r="FX4758" s="320"/>
      <c r="FY4758" s="320"/>
      <c r="FZ4758" s="320"/>
      <c r="GA4758" s="320"/>
      <c r="GB4758" s="320"/>
      <c r="GC4758" s="320"/>
      <c r="GD4758" s="320"/>
      <c r="GE4758" s="320"/>
      <c r="GF4758" s="320"/>
      <c r="GG4758" s="320"/>
      <c r="GH4758" s="320"/>
      <c r="GI4758" s="320"/>
      <c r="GJ4758" s="320"/>
      <c r="GK4758" s="320"/>
      <c r="GL4758" s="320"/>
      <c r="GM4758" s="320"/>
      <c r="GN4758" s="320"/>
      <c r="GO4758" s="320"/>
      <c r="GP4758" s="320"/>
      <c r="GQ4758" s="320"/>
      <c r="GR4758" s="320"/>
      <c r="GS4758" s="320"/>
      <c r="GT4758" s="320"/>
      <c r="GU4758" s="320"/>
      <c r="GV4758" s="320"/>
      <c r="GW4758" s="320"/>
      <c r="GX4758" s="320"/>
      <c r="GY4758" s="320"/>
      <c r="GZ4758" s="320"/>
      <c r="HA4758" s="320"/>
      <c r="HB4758" s="320"/>
      <c r="HC4758" s="320"/>
      <c r="HD4758" s="320"/>
      <c r="HE4758" s="320"/>
      <c r="HF4758" s="320"/>
      <c r="HG4758" s="320"/>
      <c r="HH4758" s="320"/>
      <c r="HI4758" s="320"/>
      <c r="HJ4758" s="320"/>
      <c r="HK4758" s="320"/>
      <c r="HL4758" s="320"/>
      <c r="HM4758" s="320"/>
      <c r="HN4758" s="320"/>
      <c r="HO4758" s="320"/>
      <c r="HP4758" s="320"/>
      <c r="HQ4758" s="320"/>
      <c r="HR4758" s="320"/>
      <c r="HS4758" s="320"/>
      <c r="HT4758" s="320"/>
      <c r="HU4758" s="320"/>
      <c r="HV4758" s="320"/>
      <c r="HW4758" s="320"/>
      <c r="HX4758" s="320"/>
      <c r="HY4758" s="320"/>
      <c r="HZ4758" s="320"/>
      <c r="IA4758" s="320"/>
      <c r="IB4758" s="320"/>
      <c r="IC4758" s="320"/>
      <c r="ID4758" s="320"/>
      <c r="IE4758" s="320"/>
      <c r="IF4758" s="320"/>
      <c r="IG4758" s="320"/>
      <c r="IH4758" s="320"/>
      <c r="II4758" s="320"/>
      <c r="IJ4758" s="320"/>
      <c r="IK4758" s="320"/>
      <c r="IL4758" s="320"/>
      <c r="IM4758" s="320"/>
      <c r="IN4758" s="320"/>
      <c r="IO4758" s="320"/>
      <c r="IP4758" s="320"/>
      <c r="IQ4758" s="320"/>
      <c r="IR4758" s="320"/>
      <c r="IS4758" s="320"/>
      <c r="IT4758" s="320"/>
      <c r="IU4758" s="320"/>
      <c r="IV4758" s="320"/>
    </row>
    <row r="4759" spans="1:256" ht="12.5">
      <c r="A4759" s="305"/>
      <c r="B4759" s="65">
        <v>1</v>
      </c>
      <c r="C4759" s="66">
        <f t="shared" ref="C4759:C4766" si="213">IF(E4759="A",1,IF(E4759="B",1,0))</f>
        <v>1</v>
      </c>
      <c r="D4759" s="658" t="s">
        <v>87</v>
      </c>
      <c r="E4759" s="76" t="s">
        <v>68</v>
      </c>
      <c r="F4759" s="76" t="s">
        <v>68</v>
      </c>
      <c r="G4759" s="78"/>
      <c r="H4759" s="96" t="s">
        <v>104</v>
      </c>
      <c r="I4759" s="107" t="s">
        <v>5071</v>
      </c>
      <c r="J4759" s="81"/>
      <c r="K4759" s="72"/>
      <c r="L4759" s="72"/>
      <c r="M4759" s="72"/>
      <c r="N4759" s="72"/>
      <c r="O4759" s="72"/>
      <c r="P4759" s="72"/>
      <c r="Q4759" s="833"/>
      <c r="R4759" s="102"/>
      <c r="S4759" s="73"/>
      <c r="T4759" s="102"/>
      <c r="U4759" s="103"/>
      <c r="V4759" s="104"/>
      <c r="W4759"/>
      <c r="X4759"/>
      <c r="Y4759"/>
      <c r="Z4759"/>
      <c r="AA4759"/>
      <c r="AB4759"/>
      <c r="AC4759"/>
      <c r="AD4759"/>
      <c r="AE4759"/>
      <c r="AF4759"/>
      <c r="AG4759"/>
      <c r="AH4759"/>
      <c r="AI4759"/>
      <c r="AJ4759"/>
      <c r="AK4759"/>
      <c r="AL4759"/>
      <c r="AM4759"/>
      <c r="AN4759"/>
      <c r="AO4759"/>
      <c r="AP4759"/>
      <c r="AQ4759"/>
      <c r="AR4759"/>
      <c r="AS4759"/>
      <c r="AT4759"/>
      <c r="AU4759"/>
      <c r="AV4759"/>
      <c r="AW4759"/>
      <c r="AX4759"/>
      <c r="AY4759"/>
      <c r="AZ4759"/>
      <c r="BA4759"/>
      <c r="BB4759"/>
      <c r="BC4759"/>
      <c r="BD4759"/>
      <c r="BE4759"/>
      <c r="BF4759"/>
      <c r="BG4759"/>
      <c r="BH4759"/>
      <c r="BI4759"/>
      <c r="BJ4759"/>
      <c r="BK4759"/>
      <c r="BL4759"/>
      <c r="BM4759"/>
      <c r="BN4759"/>
      <c r="BO4759"/>
      <c r="BP4759"/>
      <c r="BQ4759"/>
      <c r="BR4759"/>
      <c r="BS4759"/>
      <c r="BT4759"/>
      <c r="BU4759"/>
      <c r="BV4759"/>
      <c r="BW4759"/>
      <c r="BX4759"/>
      <c r="BY4759"/>
      <c r="BZ4759"/>
      <c r="CA4759"/>
      <c r="CB4759"/>
      <c r="CC4759"/>
      <c r="CD4759"/>
      <c r="CE4759"/>
      <c r="CF4759"/>
      <c r="CG4759"/>
      <c r="CH4759"/>
      <c r="CI4759"/>
      <c r="CJ4759"/>
      <c r="CK4759"/>
      <c r="CL4759"/>
      <c r="CM4759"/>
      <c r="CN4759"/>
      <c r="CO4759"/>
      <c r="CP4759"/>
      <c r="CQ4759"/>
      <c r="CR4759"/>
      <c r="CS4759"/>
      <c r="CT4759"/>
      <c r="CU4759"/>
      <c r="CV4759"/>
      <c r="CW4759"/>
      <c r="CX4759"/>
      <c r="CY4759"/>
      <c r="CZ4759"/>
      <c r="DA4759"/>
      <c r="DB4759"/>
      <c r="DC4759"/>
      <c r="DD4759"/>
      <c r="DE4759"/>
      <c r="DF4759"/>
      <c r="DG4759"/>
      <c r="DH4759"/>
      <c r="DI4759"/>
      <c r="DJ4759"/>
      <c r="DK4759"/>
      <c r="DL4759"/>
      <c r="DM4759"/>
      <c r="DN4759"/>
      <c r="DO4759"/>
      <c r="DP4759"/>
      <c r="DQ4759"/>
      <c r="DR4759"/>
      <c r="DS4759"/>
      <c r="DT4759"/>
      <c r="DU4759"/>
      <c r="DV4759"/>
      <c r="DW4759"/>
      <c r="DX4759"/>
      <c r="DY4759"/>
      <c r="DZ4759"/>
      <c r="EA4759"/>
      <c r="EB4759"/>
      <c r="EC4759"/>
      <c r="ED4759"/>
      <c r="EE4759"/>
      <c r="EF4759"/>
      <c r="EG4759"/>
      <c r="EH4759"/>
      <c r="EI4759"/>
      <c r="EJ4759"/>
      <c r="EK4759"/>
      <c r="EL4759"/>
      <c r="EM4759"/>
      <c r="EN4759"/>
      <c r="EO4759"/>
      <c r="EP4759"/>
      <c r="EQ4759"/>
      <c r="ER4759"/>
      <c r="ES4759"/>
      <c r="ET4759"/>
      <c r="EU4759"/>
      <c r="EV4759"/>
      <c r="EW4759"/>
      <c r="EX4759"/>
      <c r="EY4759"/>
      <c r="EZ4759"/>
      <c r="FA4759"/>
      <c r="FB4759"/>
      <c r="FC4759"/>
      <c r="FD4759"/>
      <c r="FE4759"/>
      <c r="FF4759"/>
      <c r="FG4759"/>
      <c r="FH4759"/>
      <c r="FI4759"/>
      <c r="FJ4759"/>
      <c r="FK4759"/>
      <c r="FL4759"/>
      <c r="FM4759"/>
      <c r="FN4759"/>
      <c r="FO4759"/>
      <c r="FP4759"/>
      <c r="FQ4759"/>
      <c r="FR4759"/>
      <c r="FS4759"/>
      <c r="FT4759"/>
      <c r="FU4759"/>
      <c r="FV4759"/>
      <c r="FW4759"/>
      <c r="FX4759"/>
      <c r="FY4759"/>
      <c r="FZ4759"/>
      <c r="GA4759"/>
      <c r="GB4759"/>
      <c r="GC4759"/>
      <c r="GD4759"/>
      <c r="GE4759"/>
      <c r="GF4759"/>
      <c r="GG4759"/>
      <c r="GH4759"/>
      <c r="GI4759"/>
      <c r="GJ4759"/>
      <c r="GK4759"/>
      <c r="GL4759"/>
      <c r="GM4759"/>
      <c r="GN4759"/>
      <c r="GO4759"/>
      <c r="GP4759"/>
      <c r="GQ4759"/>
      <c r="GR4759"/>
      <c r="GS4759"/>
      <c r="GT4759"/>
      <c r="GU4759"/>
      <c r="GV4759"/>
      <c r="GW4759"/>
      <c r="GX4759"/>
      <c r="GY4759"/>
      <c r="GZ4759"/>
      <c r="HA4759"/>
      <c r="HB4759"/>
      <c r="HC4759"/>
      <c r="HD4759"/>
      <c r="HE4759"/>
      <c r="HF4759"/>
      <c r="HG4759"/>
      <c r="HH4759"/>
      <c r="HI4759"/>
      <c r="HJ4759"/>
      <c r="HK4759"/>
      <c r="HL4759"/>
      <c r="HM4759"/>
      <c r="HN4759"/>
      <c r="HO4759"/>
      <c r="HP4759"/>
      <c r="HQ4759"/>
      <c r="HR4759"/>
      <c r="HS4759"/>
      <c r="HT4759"/>
      <c r="HU4759"/>
      <c r="HV4759"/>
      <c r="HW4759"/>
      <c r="HX4759"/>
      <c r="HY4759"/>
      <c r="HZ4759"/>
      <c r="IA4759"/>
      <c r="IB4759"/>
      <c r="IC4759"/>
      <c r="ID4759"/>
      <c r="IE4759"/>
      <c r="IF4759"/>
      <c r="IG4759"/>
      <c r="IH4759"/>
      <c r="II4759"/>
      <c r="IJ4759"/>
      <c r="IK4759"/>
      <c r="IL4759"/>
      <c r="IM4759"/>
      <c r="IN4759"/>
      <c r="IO4759"/>
      <c r="IP4759"/>
      <c r="IQ4759"/>
      <c r="IR4759"/>
      <c r="IS4759"/>
      <c r="IT4759"/>
      <c r="IU4759"/>
      <c r="IV4759"/>
    </row>
    <row r="4760" spans="1:256" ht="12.5">
      <c r="A4760" s="304"/>
      <c r="B4760" s="65">
        <v>1</v>
      </c>
      <c r="C4760" s="66">
        <f t="shared" si="213"/>
        <v>0</v>
      </c>
      <c r="D4760" s="663" t="s">
        <v>90</v>
      </c>
      <c r="E4760" s="662" t="s">
        <v>70</v>
      </c>
      <c r="F4760" s="662" t="s">
        <v>70</v>
      </c>
      <c r="G4760" s="78"/>
      <c r="H4760" s="96" t="s">
        <v>122</v>
      </c>
      <c r="I4760" s="107" t="s">
        <v>5072</v>
      </c>
      <c r="J4760" s="81"/>
      <c r="K4760" s="72"/>
      <c r="L4760" s="72"/>
      <c r="M4760" s="72"/>
      <c r="N4760" s="72"/>
      <c r="O4760" s="72"/>
      <c r="P4760" s="72"/>
      <c r="Q4760" s="833"/>
      <c r="R4760" s="102"/>
      <c r="S4760" s="73"/>
      <c r="T4760" s="102"/>
      <c r="U4760" s="103"/>
      <c r="V4760" s="104"/>
      <c r="W4760"/>
      <c r="X4760"/>
      <c r="Y4760"/>
      <c r="Z4760"/>
      <c r="AA4760"/>
      <c r="AB4760"/>
      <c r="AC4760"/>
      <c r="AD4760"/>
      <c r="AE4760"/>
      <c r="AF4760"/>
      <c r="AG4760"/>
      <c r="AH4760"/>
      <c r="AI4760"/>
      <c r="AJ4760"/>
      <c r="AK4760"/>
      <c r="AL4760"/>
      <c r="AM4760"/>
      <c r="AN4760"/>
      <c r="AO4760"/>
      <c r="AP4760"/>
      <c r="AQ4760"/>
      <c r="AR4760"/>
      <c r="AS4760"/>
      <c r="AT4760"/>
      <c r="AU4760"/>
      <c r="AV4760"/>
      <c r="AW4760"/>
      <c r="AX4760"/>
      <c r="AY4760"/>
      <c r="AZ4760"/>
      <c r="BA4760"/>
      <c r="BB4760"/>
      <c r="BC4760"/>
      <c r="BD4760"/>
      <c r="BE4760"/>
      <c r="BF4760"/>
      <c r="BG4760"/>
      <c r="BH4760"/>
      <c r="BI4760"/>
      <c r="BJ4760"/>
      <c r="BK4760"/>
      <c r="BL4760"/>
      <c r="BM4760"/>
      <c r="BN4760"/>
      <c r="BO4760"/>
      <c r="BP4760"/>
      <c r="BQ4760"/>
      <c r="BR4760"/>
      <c r="BS4760"/>
      <c r="BT4760"/>
      <c r="BU4760"/>
      <c r="BV4760"/>
      <c r="BW4760"/>
      <c r="BX4760"/>
      <c r="BY4760"/>
      <c r="BZ4760"/>
      <c r="CA4760"/>
      <c r="CB4760"/>
      <c r="CC4760"/>
      <c r="CD4760"/>
      <c r="CE4760"/>
      <c r="CF4760"/>
      <c r="CG4760"/>
      <c r="CH4760"/>
      <c r="CI4760"/>
      <c r="CJ4760"/>
      <c r="CK4760"/>
      <c r="CL4760"/>
      <c r="CM4760"/>
      <c r="CN4760"/>
      <c r="CO4760"/>
      <c r="CP4760"/>
      <c r="CQ4760"/>
      <c r="CR4760"/>
      <c r="CS4760"/>
      <c r="CT4760"/>
      <c r="CU4760"/>
      <c r="CV4760"/>
      <c r="CW4760"/>
      <c r="CX4760"/>
      <c r="CY4760"/>
      <c r="CZ4760"/>
      <c r="DA4760"/>
      <c r="DB4760"/>
      <c r="DC4760"/>
      <c r="DD4760"/>
      <c r="DE4760"/>
      <c r="DF4760"/>
      <c r="DG4760"/>
      <c r="DH4760"/>
      <c r="DI4760"/>
      <c r="DJ4760"/>
      <c r="DK4760"/>
      <c r="DL4760"/>
      <c r="DM4760"/>
      <c r="DN4760"/>
      <c r="DO4760"/>
      <c r="DP4760"/>
      <c r="DQ4760"/>
      <c r="DR4760"/>
      <c r="DS4760"/>
      <c r="DT4760"/>
      <c r="DU4760"/>
      <c r="DV4760"/>
      <c r="DW4760"/>
      <c r="DX4760"/>
      <c r="DY4760"/>
      <c r="DZ4760"/>
      <c r="EA4760"/>
      <c r="EB4760"/>
      <c r="EC4760"/>
      <c r="ED4760"/>
      <c r="EE4760"/>
      <c r="EF4760"/>
      <c r="EG4760"/>
      <c r="EH4760"/>
      <c r="EI4760"/>
      <c r="EJ4760"/>
      <c r="EK4760"/>
      <c r="EL4760"/>
      <c r="EM4760"/>
      <c r="EN4760"/>
      <c r="EO4760"/>
      <c r="EP4760"/>
      <c r="EQ4760"/>
      <c r="ER4760"/>
      <c r="ES4760"/>
      <c r="ET4760"/>
      <c r="EU4760"/>
      <c r="EV4760"/>
      <c r="EW4760"/>
      <c r="EX4760"/>
      <c r="EY4760"/>
      <c r="EZ4760"/>
      <c r="FA4760"/>
      <c r="FB4760"/>
      <c r="FC4760"/>
      <c r="FD4760"/>
      <c r="FE4760"/>
      <c r="FF4760"/>
      <c r="FG4760"/>
      <c r="FH4760"/>
      <c r="FI4760"/>
      <c r="FJ4760"/>
      <c r="FK4760"/>
      <c r="FL4760"/>
      <c r="FM4760"/>
      <c r="FN4760"/>
      <c r="FO4760"/>
      <c r="FP4760"/>
      <c r="FQ4760"/>
      <c r="FR4760"/>
      <c r="FS4760"/>
      <c r="FT4760"/>
      <c r="FU4760"/>
      <c r="FV4760"/>
      <c r="FW4760"/>
      <c r="FX4760"/>
      <c r="FY4760"/>
      <c r="FZ4760"/>
      <c r="GA4760"/>
      <c r="GB4760"/>
      <c r="GC4760"/>
      <c r="GD4760"/>
      <c r="GE4760"/>
      <c r="GF4760"/>
      <c r="GG4760"/>
      <c r="GH4760"/>
      <c r="GI4760"/>
      <c r="GJ4760"/>
      <c r="GK4760"/>
      <c r="GL4760"/>
      <c r="GM4760"/>
      <c r="GN4760"/>
      <c r="GO4760"/>
      <c r="GP4760"/>
      <c r="GQ4760"/>
      <c r="GR4760"/>
      <c r="GS4760"/>
      <c r="GT4760"/>
      <c r="GU4760"/>
      <c r="GV4760"/>
      <c r="GW4760"/>
      <c r="GX4760"/>
      <c r="GY4760"/>
      <c r="GZ4760"/>
      <c r="HA4760"/>
      <c r="HB4760"/>
      <c r="HC4760"/>
      <c r="HD4760"/>
      <c r="HE4760"/>
      <c r="HF4760"/>
      <c r="HG4760"/>
      <c r="HH4760"/>
      <c r="HI4760"/>
      <c r="HJ4760"/>
      <c r="HK4760"/>
      <c r="HL4760"/>
      <c r="HM4760"/>
      <c r="HN4760"/>
      <c r="HO4760"/>
      <c r="HP4760"/>
      <c r="HQ4760"/>
      <c r="HR4760"/>
      <c r="HS4760"/>
      <c r="HT4760"/>
      <c r="HU4760"/>
      <c r="HV4760"/>
      <c r="HW4760"/>
      <c r="HX4760"/>
      <c r="HY4760"/>
      <c r="HZ4760"/>
      <c r="IA4760"/>
      <c r="IB4760"/>
      <c r="IC4760"/>
      <c r="ID4760"/>
      <c r="IE4760"/>
      <c r="IF4760"/>
      <c r="IG4760"/>
      <c r="IH4760"/>
      <c r="II4760"/>
      <c r="IJ4760"/>
      <c r="IK4760"/>
      <c r="IL4760"/>
      <c r="IM4760"/>
      <c r="IN4760"/>
      <c r="IO4760"/>
      <c r="IP4760"/>
      <c r="IQ4760"/>
      <c r="IR4760"/>
      <c r="IS4760"/>
      <c r="IT4760"/>
      <c r="IU4760"/>
      <c r="IV4760"/>
    </row>
    <row r="4761" spans="1:256" ht="12.5">
      <c r="A4761" s="305"/>
      <c r="B4761" s="669">
        <v>1</v>
      </c>
      <c r="C4761" s="671">
        <f t="shared" si="213"/>
        <v>1</v>
      </c>
      <c r="D4761" s="662" t="s">
        <v>70</v>
      </c>
      <c r="E4761" s="665" t="s">
        <v>87</v>
      </c>
      <c r="F4761" s="656" t="s">
        <v>99</v>
      </c>
      <c r="G4761" s="78"/>
      <c r="H4761" s="96" t="s">
        <v>140</v>
      </c>
      <c r="I4761" s="107" t="s">
        <v>5073</v>
      </c>
      <c r="J4761" s="81"/>
      <c r="K4761" s="72"/>
      <c r="L4761" s="72"/>
      <c r="M4761" s="72"/>
      <c r="N4761" s="72"/>
      <c r="O4761" s="72"/>
      <c r="P4761" s="72"/>
      <c r="Q4761" s="833"/>
      <c r="R4761" s="102"/>
      <c r="S4761" s="73"/>
      <c r="T4761" s="102"/>
      <c r="U4761" s="103"/>
      <c r="V4761" s="104"/>
      <c r="W4761"/>
      <c r="X4761"/>
      <c r="Y4761"/>
      <c r="Z4761"/>
      <c r="AA4761"/>
      <c r="AB4761"/>
      <c r="AC4761"/>
      <c r="AD4761"/>
      <c r="AE4761"/>
      <c r="AF4761"/>
      <c r="AG4761"/>
      <c r="AH4761"/>
      <c r="AI4761"/>
      <c r="AJ4761"/>
      <c r="AK4761"/>
      <c r="AL4761"/>
      <c r="AM4761"/>
      <c r="AN4761"/>
      <c r="AO4761"/>
      <c r="AP4761"/>
      <c r="AQ4761"/>
      <c r="AR4761"/>
      <c r="AS4761"/>
      <c r="AT4761"/>
      <c r="AU4761"/>
      <c r="AV4761"/>
      <c r="AW4761"/>
      <c r="AX4761"/>
      <c r="AY4761"/>
      <c r="AZ4761"/>
      <c r="BA4761"/>
      <c r="BB4761"/>
      <c r="BC4761"/>
      <c r="BD4761"/>
      <c r="BE4761"/>
      <c r="BF4761"/>
      <c r="BG4761"/>
      <c r="BH4761"/>
      <c r="BI4761"/>
      <c r="BJ4761"/>
      <c r="BK4761"/>
      <c r="BL4761"/>
      <c r="BM4761"/>
      <c r="BN4761"/>
      <c r="BO4761"/>
      <c r="BP4761"/>
      <c r="BQ4761"/>
      <c r="BR4761"/>
      <c r="BS4761"/>
      <c r="BT4761"/>
      <c r="BU4761"/>
      <c r="BV4761"/>
      <c r="BW4761"/>
      <c r="BX4761"/>
      <c r="BY4761"/>
      <c r="BZ4761"/>
      <c r="CA4761"/>
      <c r="CB4761"/>
      <c r="CC4761"/>
      <c r="CD4761"/>
      <c r="CE4761"/>
      <c r="CF4761"/>
      <c r="CG4761"/>
      <c r="CH4761"/>
      <c r="CI4761"/>
      <c r="CJ4761"/>
      <c r="CK4761"/>
      <c r="CL4761"/>
      <c r="CM4761"/>
      <c r="CN4761"/>
      <c r="CO4761"/>
      <c r="CP4761"/>
      <c r="CQ4761"/>
      <c r="CR4761"/>
      <c r="CS4761"/>
      <c r="CT4761"/>
      <c r="CU4761"/>
      <c r="CV4761"/>
      <c r="CW4761"/>
      <c r="CX4761"/>
      <c r="CY4761"/>
      <c r="CZ4761"/>
      <c r="DA4761"/>
      <c r="DB4761"/>
      <c r="DC4761"/>
      <c r="DD4761"/>
      <c r="DE4761"/>
      <c r="DF4761"/>
      <c r="DG4761"/>
      <c r="DH4761"/>
      <c r="DI4761"/>
      <c r="DJ4761"/>
      <c r="DK4761"/>
      <c r="DL4761"/>
      <c r="DM4761"/>
      <c r="DN4761"/>
      <c r="DO4761"/>
      <c r="DP4761"/>
      <c r="DQ4761"/>
      <c r="DR4761"/>
      <c r="DS4761"/>
      <c r="DT4761"/>
      <c r="DU4761"/>
      <c r="DV4761"/>
      <c r="DW4761"/>
      <c r="DX4761"/>
      <c r="DY4761"/>
      <c r="DZ4761"/>
      <c r="EA4761"/>
      <c r="EB4761"/>
      <c r="EC4761"/>
      <c r="ED4761"/>
      <c r="EE4761"/>
      <c r="EF4761"/>
      <c r="EG4761"/>
      <c r="EH4761"/>
      <c r="EI4761"/>
      <c r="EJ4761"/>
      <c r="EK4761"/>
      <c r="EL4761"/>
      <c r="EM4761"/>
      <c r="EN4761"/>
      <c r="EO4761"/>
      <c r="EP4761"/>
      <c r="EQ4761"/>
      <c r="ER4761"/>
      <c r="ES4761"/>
      <c r="ET4761"/>
      <c r="EU4761"/>
      <c r="EV4761"/>
      <c r="EW4761"/>
      <c r="EX4761"/>
      <c r="EY4761"/>
      <c r="EZ4761"/>
      <c r="FA4761"/>
      <c r="FB4761"/>
      <c r="FC4761"/>
      <c r="FD4761"/>
      <c r="FE4761"/>
      <c r="FF4761"/>
      <c r="FG4761"/>
      <c r="FH4761"/>
      <c r="FI4761"/>
      <c r="FJ4761"/>
      <c r="FK4761"/>
      <c r="FL4761"/>
      <c r="FM4761"/>
      <c r="FN4761"/>
      <c r="FO4761"/>
      <c r="FP4761"/>
      <c r="FQ4761"/>
      <c r="FR4761"/>
      <c r="FS4761"/>
      <c r="FT4761"/>
      <c r="FU4761"/>
      <c r="FV4761"/>
      <c r="FW4761"/>
      <c r="FX4761"/>
      <c r="FY4761"/>
      <c r="FZ4761"/>
      <c r="GA4761"/>
      <c r="GB4761"/>
      <c r="GC4761"/>
      <c r="GD4761"/>
      <c r="GE4761"/>
      <c r="GF4761"/>
      <c r="GG4761"/>
      <c r="GH4761"/>
      <c r="GI4761"/>
      <c r="GJ4761"/>
      <c r="GK4761"/>
      <c r="GL4761"/>
      <c r="GM4761"/>
      <c r="GN4761"/>
      <c r="GO4761"/>
      <c r="GP4761"/>
      <c r="GQ4761"/>
      <c r="GR4761"/>
      <c r="GS4761"/>
      <c r="GT4761"/>
      <c r="GU4761"/>
      <c r="GV4761"/>
      <c r="GW4761"/>
      <c r="GX4761"/>
      <c r="GY4761"/>
      <c r="GZ4761"/>
      <c r="HA4761"/>
      <c r="HB4761"/>
      <c r="HC4761"/>
      <c r="HD4761"/>
      <c r="HE4761"/>
      <c r="HF4761"/>
      <c r="HG4761"/>
      <c r="HH4761"/>
      <c r="HI4761"/>
      <c r="HJ4761"/>
      <c r="HK4761"/>
      <c r="HL4761"/>
      <c r="HM4761"/>
      <c r="HN4761"/>
      <c r="HO4761"/>
      <c r="HP4761"/>
      <c r="HQ4761"/>
      <c r="HR4761"/>
      <c r="HS4761"/>
      <c r="HT4761"/>
      <c r="HU4761"/>
      <c r="HV4761"/>
      <c r="HW4761"/>
      <c r="HX4761"/>
      <c r="HY4761"/>
      <c r="HZ4761"/>
      <c r="IA4761"/>
      <c r="IB4761"/>
      <c r="IC4761"/>
      <c r="ID4761"/>
      <c r="IE4761"/>
      <c r="IF4761"/>
      <c r="IG4761"/>
      <c r="IH4761"/>
      <c r="II4761"/>
      <c r="IJ4761"/>
      <c r="IK4761"/>
      <c r="IL4761"/>
      <c r="IM4761"/>
      <c r="IN4761"/>
      <c r="IO4761"/>
      <c r="IP4761"/>
      <c r="IQ4761"/>
      <c r="IR4761"/>
      <c r="IS4761"/>
      <c r="IT4761"/>
      <c r="IU4761"/>
      <c r="IV4761"/>
    </row>
    <row r="4762" spans="1:256" ht="12.75" customHeight="1">
      <c r="A4762" s="305"/>
      <c r="B4762" s="65">
        <v>1</v>
      </c>
      <c r="C4762" s="66">
        <f t="shared" si="213"/>
        <v>1</v>
      </c>
      <c r="D4762" s="659" t="s">
        <v>90</v>
      </c>
      <c r="E4762" s="658" t="s">
        <v>87</v>
      </c>
      <c r="F4762" s="656" t="s">
        <v>70</v>
      </c>
      <c r="G4762" s="78"/>
      <c r="H4762" s="96" t="s">
        <v>122</v>
      </c>
      <c r="I4762" s="107" t="s">
        <v>5074</v>
      </c>
      <c r="J4762" s="81"/>
      <c r="K4762" s="72"/>
      <c r="L4762" s="72"/>
      <c r="M4762" s="72"/>
      <c r="N4762" s="72"/>
      <c r="O4762" s="72"/>
      <c r="P4762" s="72"/>
      <c r="Q4762" s="833"/>
      <c r="R4762" s="102"/>
      <c r="S4762" s="73"/>
      <c r="T4762" s="102"/>
      <c r="U4762" s="103"/>
      <c r="V4762" s="104"/>
      <c r="W4762"/>
      <c r="X4762"/>
      <c r="Y4762"/>
      <c r="Z4762"/>
      <c r="AA4762"/>
      <c r="AB4762"/>
      <c r="AC4762"/>
      <c r="AD4762"/>
      <c r="AE4762"/>
      <c r="AF4762"/>
      <c r="AG4762"/>
      <c r="AH4762"/>
      <c r="AI4762"/>
      <c r="AJ4762"/>
      <c r="AK4762"/>
      <c r="AL4762"/>
      <c r="AM4762"/>
      <c r="AN4762"/>
      <c r="AO4762"/>
      <c r="AP4762"/>
      <c r="AQ4762"/>
      <c r="AR4762"/>
      <c r="AS4762"/>
      <c r="AT4762"/>
      <c r="AU4762"/>
      <c r="AV4762"/>
      <c r="AW4762"/>
      <c r="AX4762"/>
      <c r="AY4762"/>
      <c r="AZ4762"/>
      <c r="BA4762"/>
      <c r="BB4762"/>
      <c r="BC4762"/>
      <c r="BD4762"/>
      <c r="BE4762"/>
      <c r="BF4762"/>
      <c r="BG4762"/>
      <c r="BH4762"/>
      <c r="BI4762"/>
      <c r="BJ4762"/>
      <c r="BK4762"/>
      <c r="BL4762"/>
      <c r="BM4762"/>
      <c r="BN4762"/>
      <c r="BO4762"/>
      <c r="BP4762"/>
      <c r="BQ4762"/>
      <c r="BR4762"/>
      <c r="BS4762"/>
      <c r="BT4762"/>
      <c r="BU4762"/>
      <c r="BV4762"/>
      <c r="BW4762"/>
      <c r="BX4762"/>
      <c r="BY4762"/>
      <c r="BZ4762"/>
      <c r="CA4762"/>
      <c r="CB4762"/>
      <c r="CC4762"/>
      <c r="CD4762"/>
      <c r="CE4762"/>
      <c r="CF4762"/>
      <c r="CG4762"/>
      <c r="CH4762"/>
      <c r="CI4762"/>
      <c r="CJ4762"/>
      <c r="CK4762"/>
      <c r="CL4762"/>
      <c r="CM4762"/>
      <c r="CN4762"/>
      <c r="CO4762"/>
      <c r="CP4762"/>
      <c r="CQ4762"/>
      <c r="CR4762"/>
      <c r="CS4762"/>
      <c r="CT4762"/>
      <c r="CU4762"/>
      <c r="CV4762"/>
      <c r="CW4762"/>
      <c r="CX4762"/>
      <c r="CY4762"/>
      <c r="CZ4762"/>
      <c r="DA4762"/>
      <c r="DB4762"/>
      <c r="DC4762"/>
      <c r="DD4762"/>
      <c r="DE4762"/>
      <c r="DF4762"/>
      <c r="DG4762"/>
      <c r="DH4762"/>
      <c r="DI4762"/>
      <c r="DJ4762"/>
      <c r="DK4762"/>
      <c r="DL4762"/>
      <c r="DM4762"/>
      <c r="DN4762"/>
      <c r="DO4762"/>
      <c r="DP4762"/>
      <c r="DQ4762"/>
      <c r="DR4762"/>
      <c r="DS4762"/>
      <c r="DT4762"/>
      <c r="DU4762"/>
      <c r="DV4762"/>
      <c r="DW4762"/>
      <c r="DX4762"/>
      <c r="DY4762"/>
      <c r="DZ4762"/>
      <c r="EA4762"/>
      <c r="EB4762"/>
      <c r="EC4762"/>
      <c r="ED4762"/>
      <c r="EE4762"/>
      <c r="EF4762"/>
      <c r="EG4762"/>
      <c r="EH4762"/>
      <c r="EI4762"/>
      <c r="EJ4762"/>
      <c r="EK4762"/>
      <c r="EL4762"/>
      <c r="EM4762"/>
      <c r="EN4762"/>
      <c r="EO4762"/>
      <c r="EP4762"/>
      <c r="EQ4762"/>
      <c r="ER4762"/>
      <c r="ES4762"/>
      <c r="ET4762"/>
      <c r="EU4762"/>
      <c r="EV4762"/>
      <c r="EW4762"/>
      <c r="EX4762"/>
      <c r="EY4762"/>
      <c r="EZ4762"/>
      <c r="FA4762"/>
      <c r="FB4762"/>
      <c r="FC4762"/>
      <c r="FD4762"/>
      <c r="FE4762"/>
      <c r="FF4762"/>
      <c r="FG4762"/>
      <c r="FH4762"/>
      <c r="FI4762"/>
      <c r="FJ4762"/>
      <c r="FK4762"/>
      <c r="FL4762"/>
      <c r="FM4762"/>
      <c r="FN4762"/>
      <c r="FO4762"/>
      <c r="FP4762"/>
      <c r="FQ4762"/>
      <c r="FR4762"/>
      <c r="FS4762"/>
      <c r="FT4762"/>
      <c r="FU4762"/>
      <c r="FV4762"/>
      <c r="FW4762"/>
      <c r="FX4762"/>
      <c r="FY4762"/>
      <c r="FZ4762"/>
      <c r="GA4762"/>
      <c r="GB4762"/>
      <c r="GC4762"/>
      <c r="GD4762"/>
      <c r="GE4762"/>
      <c r="GF4762"/>
      <c r="GG4762"/>
      <c r="GH4762"/>
      <c r="GI4762"/>
      <c r="GJ4762"/>
      <c r="GK4762"/>
      <c r="GL4762"/>
      <c r="GM4762"/>
      <c r="GN4762"/>
      <c r="GO4762"/>
      <c r="GP4762"/>
      <c r="GQ4762"/>
      <c r="GR4762"/>
      <c r="GS4762"/>
      <c r="GT4762"/>
      <c r="GU4762"/>
      <c r="GV4762"/>
      <c r="GW4762"/>
      <c r="GX4762"/>
      <c r="GY4762"/>
      <c r="GZ4762"/>
      <c r="HA4762"/>
      <c r="HB4762"/>
      <c r="HC4762"/>
      <c r="HD4762"/>
      <c r="HE4762"/>
      <c r="HF4762"/>
      <c r="HG4762"/>
      <c r="HH4762"/>
      <c r="HI4762"/>
      <c r="HJ4762"/>
      <c r="HK4762"/>
      <c r="HL4762"/>
      <c r="HM4762"/>
      <c r="HN4762"/>
      <c r="HO4762"/>
      <c r="HP4762"/>
      <c r="HQ4762"/>
      <c r="HR4762"/>
      <c r="HS4762"/>
      <c r="HT4762"/>
      <c r="HU4762"/>
      <c r="HV4762"/>
      <c r="HW4762"/>
      <c r="HX4762"/>
      <c r="HY4762"/>
      <c r="HZ4762"/>
      <c r="IA4762"/>
      <c r="IB4762"/>
      <c r="IC4762"/>
      <c r="ID4762"/>
      <c r="IE4762"/>
      <c r="IF4762"/>
      <c r="IG4762"/>
      <c r="IH4762"/>
      <c r="II4762"/>
      <c r="IJ4762"/>
      <c r="IK4762"/>
      <c r="IL4762"/>
      <c r="IM4762"/>
      <c r="IN4762"/>
      <c r="IO4762"/>
      <c r="IP4762"/>
      <c r="IQ4762"/>
      <c r="IR4762"/>
      <c r="IS4762"/>
      <c r="IT4762"/>
      <c r="IU4762"/>
      <c r="IV4762"/>
    </row>
    <row r="4763" spans="1:256" customFormat="1" ht="12.75" customHeight="1">
      <c r="A4763" s="305"/>
      <c r="B4763" s="65">
        <v>1</v>
      </c>
      <c r="C4763" s="66">
        <f t="shared" si="213"/>
        <v>0</v>
      </c>
      <c r="D4763" s="658" t="s">
        <v>68</v>
      </c>
      <c r="E4763" s="659" t="s">
        <v>90</v>
      </c>
      <c r="F4763" s="658" t="s">
        <v>68</v>
      </c>
      <c r="G4763" s="78"/>
      <c r="H4763" s="96" t="s">
        <v>119</v>
      </c>
      <c r="I4763" s="107" t="s">
        <v>5075</v>
      </c>
      <c r="J4763" s="81"/>
      <c r="K4763" s="72"/>
      <c r="L4763" s="72"/>
      <c r="M4763" s="72"/>
      <c r="N4763" s="72"/>
      <c r="O4763" s="72"/>
      <c r="P4763" s="72"/>
      <c r="Q4763" s="833"/>
      <c r="R4763" s="102"/>
      <c r="S4763" s="73"/>
      <c r="T4763" s="102"/>
      <c r="U4763" s="103"/>
      <c r="V4763" s="104"/>
    </row>
    <row r="4764" spans="1:256" customFormat="1" ht="12.75" customHeight="1">
      <c r="A4764" s="305"/>
      <c r="B4764" s="65">
        <v>1</v>
      </c>
      <c r="C4764" s="66">
        <f t="shared" si="213"/>
        <v>1</v>
      </c>
      <c r="D4764" s="658" t="s">
        <v>68</v>
      </c>
      <c r="E4764" s="658" t="s">
        <v>87</v>
      </c>
      <c r="F4764" s="658" t="s">
        <v>68</v>
      </c>
      <c r="G4764" s="78"/>
      <c r="H4764" s="96" t="s">
        <v>122</v>
      </c>
      <c r="I4764" s="107" t="s">
        <v>5076</v>
      </c>
      <c r="J4764" s="81"/>
      <c r="K4764" s="72"/>
      <c r="L4764" s="72"/>
      <c r="M4764" s="72"/>
      <c r="N4764" s="72"/>
      <c r="O4764" s="72"/>
      <c r="P4764" s="72"/>
      <c r="Q4764" s="833"/>
      <c r="R4764" s="102"/>
      <c r="S4764" s="73"/>
      <c r="T4764" s="102"/>
      <c r="U4764" s="103"/>
      <c r="V4764" s="104"/>
    </row>
    <row r="4765" spans="1:256" customFormat="1" ht="12" customHeight="1">
      <c r="A4765" s="305"/>
      <c r="B4765" s="124">
        <v>1</v>
      </c>
      <c r="C4765" s="66">
        <f t="shared" si="213"/>
        <v>0</v>
      </c>
      <c r="D4765" s="76" t="s">
        <v>68</v>
      </c>
      <c r="E4765" s="99" t="s">
        <v>99</v>
      </c>
      <c r="F4765" s="77" t="s">
        <v>90</v>
      </c>
      <c r="G4765" s="78"/>
      <c r="H4765" s="96" t="s">
        <v>225</v>
      </c>
      <c r="I4765" s="107" t="s">
        <v>5077</v>
      </c>
      <c r="J4765" s="81"/>
      <c r="K4765" s="72"/>
      <c r="L4765" s="72"/>
      <c r="M4765" s="72"/>
      <c r="N4765" s="72"/>
      <c r="O4765" s="72"/>
      <c r="P4765" s="72"/>
      <c r="Q4765" s="833"/>
      <c r="R4765" s="102"/>
      <c r="S4765" s="73"/>
      <c r="T4765" s="102"/>
      <c r="U4765" s="103"/>
      <c r="V4765" s="104"/>
      <c r="W4765" s="188"/>
    </row>
    <row r="4766" spans="1:256" customFormat="1" ht="12" customHeight="1">
      <c r="A4766" s="305"/>
      <c r="B4766" s="65">
        <v>1</v>
      </c>
      <c r="C4766" s="66">
        <f t="shared" si="213"/>
        <v>0</v>
      </c>
      <c r="D4766" s="76" t="s">
        <v>87</v>
      </c>
      <c r="E4766" s="99" t="s">
        <v>70</v>
      </c>
      <c r="F4766" s="77" t="s">
        <v>90</v>
      </c>
      <c r="G4766" s="78"/>
      <c r="H4766" s="96" t="s">
        <v>101</v>
      </c>
      <c r="I4766" s="107" t="s">
        <v>5078</v>
      </c>
      <c r="J4766" s="81"/>
      <c r="K4766" s="72"/>
      <c r="L4766" s="72"/>
      <c r="M4766" s="72"/>
      <c r="N4766" s="72"/>
      <c r="O4766" s="72"/>
      <c r="P4766" s="72"/>
      <c r="Q4766" s="833"/>
      <c r="R4766" s="102"/>
      <c r="S4766" s="73"/>
      <c r="T4766" s="102"/>
      <c r="U4766" s="103"/>
      <c r="V4766" s="104"/>
      <c r="W4766" s="85"/>
      <c r="X4766" s="109"/>
      <c r="Y4766" s="109"/>
      <c r="Z4766" s="109"/>
      <c r="AA4766" s="109"/>
      <c r="AB4766" s="109"/>
      <c r="AC4766" s="109"/>
      <c r="AD4766" s="109"/>
      <c r="AE4766" s="109"/>
      <c r="AF4766" s="109"/>
      <c r="AG4766" s="109"/>
      <c r="AH4766" s="109"/>
      <c r="AI4766" s="109"/>
      <c r="AJ4766" s="109"/>
      <c r="AK4766" s="109"/>
      <c r="AL4766" s="109"/>
      <c r="AM4766" s="109"/>
      <c r="AN4766" s="109"/>
      <c r="AO4766" s="109"/>
      <c r="AP4766" s="109"/>
      <c r="AQ4766" s="109"/>
      <c r="AR4766" s="109"/>
      <c r="AS4766" s="109"/>
      <c r="AT4766" s="109"/>
      <c r="AU4766" s="109"/>
      <c r="AV4766" s="109"/>
      <c r="AW4766" s="109"/>
      <c r="AX4766" s="109"/>
      <c r="AY4766" s="109"/>
      <c r="AZ4766" s="109"/>
      <c r="BA4766" s="109"/>
      <c r="BB4766" s="109"/>
      <c r="BC4766" s="109"/>
      <c r="BD4766" s="109"/>
      <c r="BE4766" s="109"/>
      <c r="BF4766" s="109"/>
      <c r="BG4766" s="109"/>
      <c r="BH4766" s="109"/>
      <c r="BI4766" s="109"/>
      <c r="BJ4766" s="109"/>
      <c r="BK4766" s="109"/>
      <c r="BL4766" s="109"/>
      <c r="BM4766" s="109"/>
      <c r="BN4766" s="109"/>
      <c r="BO4766" s="109"/>
      <c r="BP4766" s="109"/>
      <c r="BQ4766" s="109"/>
      <c r="BR4766" s="109"/>
      <c r="BS4766" s="109"/>
      <c r="BT4766" s="109"/>
      <c r="BU4766" s="109"/>
      <c r="BV4766" s="109"/>
      <c r="BW4766" s="109"/>
      <c r="BX4766" s="109"/>
      <c r="BY4766" s="109"/>
      <c r="BZ4766" s="109"/>
      <c r="CA4766" s="109"/>
      <c r="CB4766" s="109"/>
      <c r="CC4766" s="109"/>
      <c r="CD4766" s="109"/>
      <c r="CE4766" s="109"/>
      <c r="CF4766" s="109"/>
      <c r="CG4766" s="109"/>
      <c r="CH4766" s="109"/>
      <c r="CI4766" s="109"/>
      <c r="CJ4766" s="109"/>
      <c r="CK4766" s="109"/>
      <c r="CL4766" s="109"/>
      <c r="CM4766" s="109"/>
      <c r="CN4766" s="109"/>
      <c r="CO4766" s="109"/>
      <c r="CP4766" s="109"/>
      <c r="CQ4766" s="109"/>
      <c r="CR4766" s="109"/>
      <c r="CS4766" s="109"/>
      <c r="CT4766" s="109"/>
      <c r="CU4766" s="109"/>
      <c r="CV4766" s="109"/>
      <c r="CW4766" s="109"/>
      <c r="CX4766" s="109"/>
      <c r="CY4766" s="109"/>
      <c r="CZ4766" s="109"/>
      <c r="DA4766" s="109"/>
      <c r="DB4766" s="109"/>
      <c r="DC4766" s="109"/>
      <c r="DD4766" s="109"/>
      <c r="DE4766" s="109"/>
      <c r="DF4766" s="109"/>
      <c r="DG4766" s="109"/>
      <c r="DH4766" s="109"/>
      <c r="DI4766" s="109"/>
      <c r="DJ4766" s="109"/>
      <c r="DK4766" s="109"/>
      <c r="DL4766" s="109"/>
      <c r="DM4766" s="109"/>
      <c r="DN4766" s="109"/>
      <c r="DO4766" s="109"/>
      <c r="DP4766" s="109"/>
      <c r="DQ4766" s="109"/>
      <c r="DR4766" s="109"/>
      <c r="DS4766" s="109"/>
      <c r="DT4766" s="109"/>
      <c r="DU4766" s="109"/>
      <c r="DV4766" s="109"/>
      <c r="DW4766" s="109"/>
      <c r="DX4766" s="109"/>
      <c r="DY4766" s="109"/>
      <c r="DZ4766" s="109"/>
      <c r="EA4766" s="109"/>
      <c r="EB4766" s="109"/>
      <c r="EC4766" s="109"/>
      <c r="ED4766" s="109"/>
      <c r="EE4766" s="109"/>
      <c r="EF4766" s="109"/>
      <c r="EG4766" s="109"/>
      <c r="EH4766" s="109"/>
      <c r="EI4766" s="109"/>
      <c r="EJ4766" s="109"/>
      <c r="EK4766" s="109"/>
      <c r="EL4766" s="109"/>
      <c r="EM4766" s="109"/>
      <c r="EN4766" s="109"/>
      <c r="EO4766" s="109"/>
      <c r="EP4766" s="109"/>
      <c r="EQ4766" s="109"/>
      <c r="ER4766" s="109"/>
      <c r="ES4766" s="109"/>
      <c r="ET4766" s="109"/>
      <c r="EU4766" s="109"/>
      <c r="EV4766" s="109"/>
      <c r="EW4766" s="109"/>
      <c r="EX4766" s="109"/>
      <c r="EY4766" s="109"/>
      <c r="EZ4766" s="109"/>
      <c r="FA4766" s="109"/>
      <c r="FB4766" s="109"/>
      <c r="FC4766" s="109"/>
      <c r="FD4766" s="109"/>
      <c r="FE4766" s="109"/>
      <c r="FF4766" s="109"/>
      <c r="FG4766" s="109"/>
      <c r="FH4766" s="109"/>
      <c r="FI4766" s="109"/>
      <c r="FJ4766" s="109"/>
      <c r="FK4766" s="109"/>
      <c r="FL4766" s="109"/>
      <c r="FM4766" s="109"/>
      <c r="FN4766" s="109"/>
      <c r="FO4766" s="109"/>
      <c r="FP4766" s="109"/>
      <c r="FQ4766" s="109"/>
      <c r="FR4766" s="109"/>
      <c r="FS4766" s="109"/>
      <c r="FT4766" s="109"/>
      <c r="FU4766" s="109"/>
      <c r="FV4766" s="109"/>
      <c r="FW4766" s="109"/>
      <c r="FX4766" s="109"/>
      <c r="FY4766" s="109"/>
      <c r="FZ4766" s="109"/>
      <c r="GA4766" s="109"/>
      <c r="GB4766" s="109"/>
      <c r="GC4766" s="109"/>
      <c r="GD4766" s="109"/>
      <c r="GE4766" s="109"/>
      <c r="GF4766" s="109"/>
      <c r="GG4766" s="109"/>
      <c r="GH4766" s="109"/>
      <c r="GI4766" s="109"/>
      <c r="GJ4766" s="109"/>
      <c r="GK4766" s="109"/>
      <c r="GL4766" s="109"/>
      <c r="GM4766" s="109"/>
      <c r="GN4766" s="109"/>
      <c r="GO4766" s="109"/>
      <c r="GP4766" s="109"/>
      <c r="GQ4766" s="109"/>
      <c r="GR4766" s="109"/>
      <c r="GS4766" s="109"/>
      <c r="GT4766" s="109"/>
      <c r="GU4766" s="109"/>
      <c r="GV4766" s="109"/>
      <c r="GW4766" s="109"/>
      <c r="GX4766" s="109"/>
      <c r="GY4766" s="109"/>
      <c r="GZ4766" s="109"/>
      <c r="HA4766" s="109"/>
      <c r="HB4766" s="109"/>
      <c r="HC4766" s="109"/>
      <c r="HD4766" s="109"/>
      <c r="HE4766" s="109"/>
      <c r="HF4766" s="109"/>
      <c r="HG4766" s="109"/>
      <c r="HH4766" s="109"/>
      <c r="HI4766" s="109"/>
      <c r="HJ4766" s="109"/>
      <c r="HK4766" s="109"/>
      <c r="HL4766" s="109"/>
      <c r="HM4766" s="109"/>
      <c r="HN4766" s="109"/>
      <c r="HO4766" s="109"/>
      <c r="HP4766" s="109"/>
      <c r="HQ4766" s="109"/>
      <c r="HR4766" s="109"/>
      <c r="HS4766" s="109"/>
      <c r="HT4766" s="109"/>
      <c r="HU4766" s="109"/>
      <c r="HV4766" s="109"/>
      <c r="HW4766" s="109"/>
      <c r="HX4766" s="109"/>
      <c r="HY4766" s="109"/>
      <c r="HZ4766" s="109"/>
      <c r="IA4766" s="109"/>
      <c r="IB4766" s="109"/>
      <c r="IC4766" s="109"/>
      <c r="ID4766" s="109"/>
      <c r="IE4766" s="109"/>
      <c r="IF4766" s="109"/>
      <c r="IG4766" s="109"/>
      <c r="IH4766" s="109"/>
      <c r="II4766" s="109"/>
      <c r="IJ4766" s="109"/>
      <c r="IK4766" s="109"/>
      <c r="IL4766" s="109"/>
      <c r="IM4766" s="109"/>
      <c r="IN4766" s="109"/>
      <c r="IO4766" s="109"/>
      <c r="IP4766" s="109"/>
      <c r="IQ4766" s="109"/>
      <c r="IR4766" s="109"/>
      <c r="IS4766" s="109"/>
      <c r="IT4766" s="109"/>
      <c r="IU4766" s="109"/>
      <c r="IV4766" s="109"/>
    </row>
    <row r="4767" spans="1:256" customFormat="1" ht="12.75" customHeight="1">
      <c r="A4767" s="305"/>
      <c r="B4767" s="65">
        <v>1</v>
      </c>
      <c r="C4767" s="66">
        <f>IF(E4767="A",4,IF(E4767="B",3,IF(E4767="C",2,IF(E4767="D",1,0))))</f>
        <v>4</v>
      </c>
      <c r="D4767" s="76" t="s">
        <v>87</v>
      </c>
      <c r="E4767" s="76" t="s">
        <v>68</v>
      </c>
      <c r="F4767" s="76" t="s">
        <v>87</v>
      </c>
      <c r="G4767" s="78"/>
      <c r="H4767" s="96" t="s">
        <v>131</v>
      </c>
      <c r="I4767" s="107" t="s">
        <v>400</v>
      </c>
      <c r="J4767" s="81" t="s">
        <v>1056</v>
      </c>
      <c r="K4767" s="72"/>
      <c r="L4767" s="72"/>
      <c r="M4767" s="72"/>
      <c r="N4767" s="72"/>
      <c r="O4767" s="72"/>
      <c r="P4767" s="72"/>
      <c r="Q4767" s="833"/>
      <c r="R4767" s="102"/>
      <c r="S4767" s="73"/>
      <c r="T4767" s="102"/>
      <c r="U4767" s="103"/>
      <c r="V4767" s="104"/>
      <c r="W4767" s="109"/>
      <c r="X4767" s="109"/>
      <c r="Y4767" s="109"/>
      <c r="Z4767" s="109"/>
      <c r="AA4767" s="109"/>
      <c r="AB4767" s="109"/>
      <c r="AC4767" s="109"/>
      <c r="AD4767" s="109"/>
      <c r="AE4767" s="109"/>
      <c r="AF4767" s="109"/>
      <c r="AG4767" s="109"/>
      <c r="AH4767" s="109"/>
      <c r="AI4767" s="109"/>
      <c r="AJ4767" s="109"/>
      <c r="AK4767" s="109"/>
      <c r="AL4767" s="109"/>
      <c r="AM4767" s="109"/>
      <c r="AN4767" s="109"/>
      <c r="AO4767" s="109"/>
      <c r="AP4767" s="109"/>
      <c r="AQ4767" s="109"/>
      <c r="AR4767" s="109"/>
      <c r="AS4767" s="109"/>
      <c r="AT4767" s="109"/>
      <c r="AU4767" s="109"/>
      <c r="AV4767" s="109"/>
      <c r="AW4767" s="109"/>
      <c r="AX4767" s="109"/>
      <c r="AY4767" s="109"/>
      <c r="AZ4767" s="109"/>
      <c r="BA4767" s="109"/>
      <c r="BB4767" s="109"/>
      <c r="BC4767" s="109"/>
      <c r="BD4767" s="109"/>
      <c r="BE4767" s="109"/>
      <c r="BF4767" s="109"/>
      <c r="BG4767" s="109"/>
      <c r="BH4767" s="109"/>
      <c r="BI4767" s="109"/>
      <c r="BJ4767" s="109"/>
      <c r="BK4767" s="109"/>
      <c r="BL4767" s="109"/>
      <c r="BM4767" s="109"/>
      <c r="BN4767" s="109"/>
      <c r="BO4767" s="109"/>
      <c r="BP4767" s="109"/>
      <c r="BQ4767" s="109"/>
      <c r="BR4767" s="109"/>
      <c r="BS4767" s="109"/>
      <c r="BT4767" s="109"/>
      <c r="BU4767" s="109"/>
      <c r="BV4767" s="109"/>
      <c r="BW4767" s="109"/>
      <c r="BX4767" s="109"/>
      <c r="BY4767" s="109"/>
      <c r="BZ4767" s="109"/>
      <c r="CA4767" s="109"/>
      <c r="CB4767" s="109"/>
      <c r="CC4767" s="109"/>
      <c r="CD4767" s="109"/>
      <c r="CE4767" s="109"/>
      <c r="CF4767" s="109"/>
      <c r="CG4767" s="109"/>
      <c r="CH4767" s="109"/>
      <c r="CI4767" s="109"/>
      <c r="CJ4767" s="109"/>
      <c r="CK4767" s="109"/>
      <c r="CL4767" s="109"/>
      <c r="CM4767" s="109"/>
      <c r="CN4767" s="109"/>
      <c r="CO4767" s="109"/>
      <c r="CP4767" s="109"/>
      <c r="CQ4767" s="109"/>
      <c r="CR4767" s="109"/>
      <c r="CS4767" s="109"/>
      <c r="CT4767" s="109"/>
      <c r="CU4767" s="109"/>
      <c r="CV4767" s="109"/>
      <c r="CW4767" s="109"/>
      <c r="CX4767" s="109"/>
      <c r="CY4767" s="109"/>
      <c r="CZ4767" s="109"/>
      <c r="DA4767" s="109"/>
      <c r="DB4767" s="109"/>
      <c r="DC4767" s="109"/>
      <c r="DD4767" s="109"/>
      <c r="DE4767" s="109"/>
      <c r="DF4767" s="109"/>
      <c r="DG4767" s="109"/>
      <c r="DH4767" s="109"/>
      <c r="DI4767" s="109"/>
      <c r="DJ4767" s="109"/>
      <c r="DK4767" s="109"/>
      <c r="DL4767" s="109"/>
      <c r="DM4767" s="109"/>
      <c r="DN4767" s="109"/>
      <c r="DO4767" s="109"/>
      <c r="DP4767" s="109"/>
      <c r="DQ4767" s="109"/>
      <c r="DR4767" s="109"/>
      <c r="DS4767" s="109"/>
      <c r="DT4767" s="109"/>
      <c r="DU4767" s="109"/>
      <c r="DV4767" s="109"/>
      <c r="DW4767" s="109"/>
      <c r="DX4767" s="109"/>
      <c r="DY4767" s="109"/>
      <c r="DZ4767" s="109"/>
      <c r="EA4767" s="109"/>
      <c r="EB4767" s="109"/>
      <c r="EC4767" s="109"/>
      <c r="ED4767" s="109"/>
      <c r="EE4767" s="109"/>
      <c r="EF4767" s="109"/>
      <c r="EG4767" s="109"/>
      <c r="EH4767" s="109"/>
      <c r="EI4767" s="109"/>
      <c r="EJ4767" s="109"/>
      <c r="EK4767" s="109"/>
      <c r="EL4767" s="109"/>
      <c r="EM4767" s="109"/>
      <c r="EN4767" s="109"/>
      <c r="EO4767" s="109"/>
      <c r="EP4767" s="109"/>
      <c r="EQ4767" s="109"/>
      <c r="ER4767" s="109"/>
      <c r="ES4767" s="109"/>
      <c r="ET4767" s="109"/>
      <c r="EU4767" s="109"/>
      <c r="EV4767" s="109"/>
      <c r="EW4767" s="109"/>
      <c r="EX4767" s="109"/>
      <c r="EY4767" s="109"/>
      <c r="EZ4767" s="109"/>
      <c r="FA4767" s="109"/>
      <c r="FB4767" s="109"/>
      <c r="FC4767" s="109"/>
      <c r="FD4767" s="109"/>
      <c r="FE4767" s="109"/>
      <c r="FF4767" s="109"/>
      <c r="FG4767" s="109"/>
      <c r="FH4767" s="109"/>
      <c r="FI4767" s="109"/>
      <c r="FJ4767" s="109"/>
      <c r="FK4767" s="109"/>
      <c r="FL4767" s="109"/>
      <c r="FM4767" s="109"/>
      <c r="FN4767" s="109"/>
      <c r="FO4767" s="109"/>
      <c r="FP4767" s="109"/>
      <c r="FQ4767" s="109"/>
      <c r="FR4767" s="109"/>
      <c r="FS4767" s="109"/>
      <c r="FT4767" s="109"/>
      <c r="FU4767" s="109"/>
      <c r="FV4767" s="109"/>
      <c r="FW4767" s="109"/>
      <c r="FX4767" s="109"/>
      <c r="FY4767" s="109"/>
      <c r="FZ4767" s="109"/>
      <c r="GA4767" s="109"/>
      <c r="GB4767" s="109"/>
      <c r="GC4767" s="109"/>
      <c r="GD4767" s="109"/>
      <c r="GE4767" s="109"/>
      <c r="GF4767" s="109"/>
      <c r="GG4767" s="109"/>
      <c r="GH4767" s="109"/>
      <c r="GI4767" s="109"/>
      <c r="GJ4767" s="109"/>
      <c r="GK4767" s="109"/>
      <c r="GL4767" s="109"/>
      <c r="GM4767" s="109"/>
      <c r="GN4767" s="109"/>
      <c r="GO4767" s="109"/>
      <c r="GP4767" s="109"/>
      <c r="GQ4767" s="109"/>
      <c r="GR4767" s="109"/>
      <c r="GS4767" s="109"/>
      <c r="GT4767" s="109"/>
      <c r="GU4767" s="109"/>
      <c r="GV4767" s="109"/>
      <c r="GW4767" s="109"/>
      <c r="GX4767" s="109"/>
      <c r="GY4767" s="109"/>
      <c r="GZ4767" s="109"/>
      <c r="HA4767" s="109"/>
      <c r="HB4767" s="109"/>
      <c r="HC4767" s="109"/>
      <c r="HD4767" s="109"/>
      <c r="HE4767" s="109"/>
      <c r="HF4767" s="109"/>
      <c r="HG4767" s="109"/>
      <c r="HH4767" s="109"/>
      <c r="HI4767" s="109"/>
      <c r="HJ4767" s="109"/>
      <c r="HK4767" s="109"/>
      <c r="HL4767" s="109"/>
      <c r="HM4767" s="109"/>
      <c r="HN4767" s="109"/>
      <c r="HO4767" s="109"/>
      <c r="HP4767" s="109"/>
      <c r="HQ4767" s="109"/>
      <c r="HR4767" s="109"/>
      <c r="HS4767" s="109"/>
      <c r="HT4767" s="109"/>
      <c r="HU4767" s="109"/>
      <c r="HV4767" s="109"/>
      <c r="HW4767" s="109"/>
      <c r="HX4767" s="109"/>
      <c r="HY4767" s="109"/>
      <c r="HZ4767" s="109"/>
      <c r="IA4767" s="109"/>
      <c r="IB4767" s="109"/>
      <c r="IC4767" s="109"/>
      <c r="ID4767" s="109"/>
      <c r="IE4767" s="109"/>
      <c r="IF4767" s="109"/>
      <c r="IG4767" s="109"/>
      <c r="IH4767" s="109"/>
      <c r="II4767" s="109"/>
      <c r="IJ4767" s="109"/>
      <c r="IK4767" s="109"/>
      <c r="IL4767" s="109"/>
      <c r="IM4767" s="109"/>
      <c r="IN4767" s="109"/>
      <c r="IO4767" s="109"/>
      <c r="IP4767" s="109"/>
      <c r="IQ4767" s="109"/>
      <c r="IR4767" s="109"/>
      <c r="IS4767" s="109"/>
      <c r="IT4767" s="109"/>
      <c r="IU4767" s="109"/>
      <c r="IV4767" s="109"/>
    </row>
    <row r="4768" spans="1:256" customFormat="1" ht="12.75" customHeight="1">
      <c r="A4768" s="666"/>
      <c r="B4768" s="65">
        <v>1</v>
      </c>
      <c r="C4768" s="66">
        <f>IF(E4768="A",1,IF(E4768="B",1,0))</f>
        <v>0</v>
      </c>
      <c r="D4768" s="76" t="s">
        <v>68</v>
      </c>
      <c r="E4768" s="99" t="s">
        <v>99</v>
      </c>
      <c r="F4768" s="76" t="s">
        <v>68</v>
      </c>
      <c r="G4768" s="78"/>
      <c r="H4768" s="96" t="s">
        <v>94</v>
      </c>
      <c r="I4768" s="107" t="s">
        <v>5079</v>
      </c>
      <c r="J4768" s="81"/>
      <c r="K4768" s="72"/>
      <c r="L4768" s="72"/>
      <c r="M4768" s="72"/>
      <c r="N4768" s="72"/>
      <c r="O4768" s="72"/>
      <c r="P4768" s="72"/>
      <c r="Q4768" s="833"/>
      <c r="R4768" s="102"/>
      <c r="S4768" s="73"/>
      <c r="T4768" s="102"/>
      <c r="U4768" s="103"/>
      <c r="V4768" s="104"/>
      <c r="W4768" s="109"/>
      <c r="X4768" s="109"/>
      <c r="Y4768" s="109"/>
      <c r="Z4768" s="109"/>
      <c r="AA4768" s="109"/>
      <c r="AB4768" s="109"/>
      <c r="AC4768" s="109"/>
      <c r="AD4768" s="109"/>
      <c r="AE4768" s="109"/>
      <c r="AF4768" s="109"/>
      <c r="AG4768" s="109"/>
      <c r="AH4768" s="109"/>
      <c r="AI4768" s="109"/>
      <c r="AJ4768" s="109"/>
      <c r="AK4768" s="109"/>
      <c r="AL4768" s="109"/>
      <c r="AM4768" s="109"/>
      <c r="AN4768" s="109"/>
      <c r="AO4768" s="109"/>
      <c r="AP4768" s="109"/>
      <c r="AQ4768" s="109"/>
      <c r="AR4768" s="109"/>
      <c r="AS4768" s="109"/>
      <c r="AT4768" s="109"/>
      <c r="AU4768" s="109"/>
      <c r="AV4768" s="109"/>
      <c r="AW4768" s="109"/>
      <c r="AX4768" s="109"/>
      <c r="AY4768" s="109"/>
      <c r="AZ4768" s="109"/>
      <c r="BA4768" s="109"/>
      <c r="BB4768" s="109"/>
      <c r="BC4768" s="109"/>
      <c r="BD4768" s="109"/>
      <c r="BE4768" s="109"/>
      <c r="BF4768" s="109"/>
      <c r="BG4768" s="109"/>
      <c r="BH4768" s="109"/>
      <c r="BI4768" s="109"/>
      <c r="BJ4768" s="109"/>
      <c r="BK4768" s="109"/>
      <c r="BL4768" s="109"/>
      <c r="BM4768" s="109"/>
      <c r="BN4768" s="109"/>
      <c r="BO4768" s="109"/>
      <c r="BP4768" s="109"/>
      <c r="BQ4768" s="109"/>
      <c r="BR4768" s="109"/>
      <c r="BS4768" s="109"/>
      <c r="BT4768" s="109"/>
      <c r="BU4768" s="109"/>
      <c r="BV4768" s="109"/>
      <c r="BW4768" s="109"/>
      <c r="BX4768" s="109"/>
      <c r="BY4768" s="109"/>
      <c r="BZ4768" s="109"/>
      <c r="CA4768" s="109"/>
      <c r="CB4768" s="109"/>
      <c r="CC4768" s="109"/>
      <c r="CD4768" s="109"/>
      <c r="CE4768" s="109"/>
      <c r="CF4768" s="109"/>
      <c r="CG4768" s="109"/>
      <c r="CH4768" s="109"/>
      <c r="CI4768" s="109"/>
      <c r="CJ4768" s="109"/>
      <c r="CK4768" s="109"/>
      <c r="CL4768" s="109"/>
      <c r="CM4768" s="109"/>
      <c r="CN4768" s="109"/>
      <c r="CO4768" s="109"/>
      <c r="CP4768" s="109"/>
      <c r="CQ4768" s="109"/>
      <c r="CR4768" s="109"/>
      <c r="CS4768" s="109"/>
      <c r="CT4768" s="109"/>
      <c r="CU4768" s="109"/>
      <c r="CV4768" s="109"/>
      <c r="CW4768" s="109"/>
      <c r="CX4768" s="109"/>
      <c r="CY4768" s="109"/>
      <c r="CZ4768" s="109"/>
      <c r="DA4768" s="109"/>
      <c r="DB4768" s="109"/>
      <c r="DC4768" s="109"/>
      <c r="DD4768" s="109"/>
      <c r="DE4768" s="109"/>
      <c r="DF4768" s="109"/>
      <c r="DG4768" s="109"/>
      <c r="DH4768" s="109"/>
      <c r="DI4768" s="109"/>
      <c r="DJ4768" s="109"/>
      <c r="DK4768" s="109"/>
      <c r="DL4768" s="109"/>
      <c r="DM4768" s="109"/>
      <c r="DN4768" s="109"/>
      <c r="DO4768" s="109"/>
      <c r="DP4768" s="109"/>
      <c r="DQ4768" s="109"/>
      <c r="DR4768" s="109"/>
      <c r="DS4768" s="109"/>
      <c r="DT4768" s="109"/>
      <c r="DU4768" s="109"/>
      <c r="DV4768" s="109"/>
      <c r="DW4768" s="109"/>
      <c r="DX4768" s="109"/>
      <c r="DY4768" s="109"/>
      <c r="DZ4768" s="109"/>
      <c r="EA4768" s="109"/>
      <c r="EB4768" s="109"/>
      <c r="EC4768" s="109"/>
      <c r="ED4768" s="109"/>
      <c r="EE4768" s="109"/>
      <c r="EF4768" s="109"/>
      <c r="EG4768" s="109"/>
      <c r="EH4768" s="109"/>
      <c r="EI4768" s="109"/>
      <c r="EJ4768" s="109"/>
      <c r="EK4768" s="109"/>
      <c r="EL4768" s="109"/>
      <c r="EM4768" s="109"/>
      <c r="EN4768" s="109"/>
      <c r="EO4768" s="109"/>
      <c r="EP4768" s="109"/>
      <c r="EQ4768" s="109"/>
      <c r="ER4768" s="109"/>
      <c r="ES4768" s="109"/>
      <c r="ET4768" s="109"/>
      <c r="EU4768" s="109"/>
      <c r="EV4768" s="109"/>
      <c r="EW4768" s="109"/>
      <c r="EX4768" s="109"/>
      <c r="EY4768" s="109"/>
      <c r="EZ4768" s="109"/>
      <c r="FA4768" s="109"/>
      <c r="FB4768" s="109"/>
      <c r="FC4768" s="109"/>
      <c r="FD4768" s="109"/>
      <c r="FE4768" s="109"/>
      <c r="FF4768" s="109"/>
      <c r="FG4768" s="109"/>
      <c r="FH4768" s="109"/>
      <c r="FI4768" s="109"/>
      <c r="FJ4768" s="109"/>
      <c r="FK4768" s="109"/>
      <c r="FL4768" s="109"/>
      <c r="FM4768" s="109"/>
      <c r="FN4768" s="109"/>
      <c r="FO4768" s="109"/>
      <c r="FP4768" s="109"/>
      <c r="FQ4768" s="109"/>
      <c r="FR4768" s="109"/>
      <c r="FS4768" s="109"/>
      <c r="FT4768" s="109"/>
      <c r="FU4768" s="109"/>
      <c r="FV4768" s="109"/>
      <c r="FW4768" s="109"/>
      <c r="FX4768" s="109"/>
      <c r="FY4768" s="109"/>
      <c r="FZ4768" s="109"/>
      <c r="GA4768" s="109"/>
      <c r="GB4768" s="109"/>
      <c r="GC4768" s="109"/>
      <c r="GD4768" s="109"/>
      <c r="GE4768" s="109"/>
      <c r="GF4768" s="109"/>
      <c r="GG4768" s="109"/>
      <c r="GH4768" s="109"/>
      <c r="GI4768" s="109"/>
      <c r="GJ4768" s="109"/>
      <c r="GK4768" s="109"/>
      <c r="GL4768" s="109"/>
      <c r="GM4768" s="109"/>
      <c r="GN4768" s="109"/>
      <c r="GO4768" s="109"/>
      <c r="GP4768" s="109"/>
      <c r="GQ4768" s="109"/>
      <c r="GR4768" s="109"/>
      <c r="GS4768" s="109"/>
      <c r="GT4768" s="109"/>
      <c r="GU4768" s="109"/>
      <c r="GV4768" s="109"/>
      <c r="GW4768" s="109"/>
      <c r="GX4768" s="109"/>
      <c r="GY4768" s="109"/>
      <c r="GZ4768" s="109"/>
      <c r="HA4768" s="109"/>
      <c r="HB4768" s="109"/>
      <c r="HC4768" s="109"/>
      <c r="HD4768" s="109"/>
      <c r="HE4768" s="109"/>
      <c r="HF4768" s="109"/>
      <c r="HG4768" s="109"/>
      <c r="HH4768" s="109"/>
      <c r="HI4768" s="109"/>
      <c r="HJ4768" s="109"/>
      <c r="HK4768" s="109"/>
      <c r="HL4768" s="109"/>
      <c r="HM4768" s="109"/>
      <c r="HN4768" s="109"/>
      <c r="HO4768" s="109"/>
      <c r="HP4768" s="109"/>
      <c r="HQ4768" s="109"/>
      <c r="HR4768" s="109"/>
      <c r="HS4768" s="109"/>
      <c r="HT4768" s="109"/>
      <c r="HU4768" s="109"/>
      <c r="HV4768" s="109"/>
      <c r="HW4768" s="109"/>
      <c r="HX4768" s="109"/>
      <c r="HY4768" s="109"/>
      <c r="HZ4768" s="109"/>
      <c r="IA4768" s="109"/>
      <c r="IB4768" s="109"/>
      <c r="IC4768" s="109"/>
      <c r="ID4768" s="109"/>
      <c r="IE4768" s="109"/>
      <c r="IF4768" s="109"/>
      <c r="IG4768" s="109"/>
      <c r="IH4768" s="109"/>
      <c r="II4768" s="109"/>
      <c r="IJ4768" s="109"/>
      <c r="IK4768" s="109"/>
      <c r="IL4768" s="109"/>
      <c r="IM4768" s="109"/>
      <c r="IN4768" s="109"/>
      <c r="IO4768" s="109"/>
      <c r="IP4768" s="109"/>
      <c r="IQ4768" s="109"/>
      <c r="IR4768" s="109"/>
      <c r="IS4768" s="109"/>
      <c r="IT4768" s="109"/>
      <c r="IU4768" s="109"/>
      <c r="IV4768" s="109"/>
    </row>
    <row r="4769" spans="1:256" customFormat="1" ht="12.75" customHeight="1">
      <c r="A4769" s="666"/>
      <c r="B4769" s="65">
        <v>1</v>
      </c>
      <c r="C4769" s="66">
        <f>IF(E4769="A",1,IF(E4769="B",1,0))</f>
        <v>1</v>
      </c>
      <c r="D4769" s="76" t="s">
        <v>87</v>
      </c>
      <c r="E4769" s="76" t="s">
        <v>87</v>
      </c>
      <c r="F4769" s="77" t="s">
        <v>90</v>
      </c>
      <c r="G4769" s="78"/>
      <c r="H4769" s="96" t="s">
        <v>88</v>
      </c>
      <c r="I4769" s="107" t="s">
        <v>5080</v>
      </c>
      <c r="J4769" s="81"/>
      <c r="K4769" s="72"/>
      <c r="L4769" s="72"/>
      <c r="M4769" s="72"/>
      <c r="N4769" s="72"/>
      <c r="O4769" s="72"/>
      <c r="P4769" s="72"/>
      <c r="Q4769" s="833"/>
      <c r="R4769" s="102"/>
      <c r="S4769" s="73"/>
      <c r="T4769" s="102"/>
      <c r="U4769" s="103"/>
      <c r="V4769" s="104"/>
      <c r="W4769" s="109"/>
      <c r="X4769" s="109"/>
      <c r="Y4769" s="109"/>
      <c r="Z4769" s="109"/>
      <c r="AA4769" s="109"/>
      <c r="AB4769" s="109"/>
      <c r="AC4769" s="109"/>
      <c r="AD4769" s="109"/>
      <c r="AE4769" s="109"/>
      <c r="AF4769" s="109"/>
      <c r="AG4769" s="109"/>
      <c r="AH4769" s="109"/>
      <c r="AI4769" s="109"/>
      <c r="AJ4769" s="109"/>
      <c r="AK4769" s="109"/>
      <c r="AL4769" s="109"/>
      <c r="AM4769" s="109"/>
      <c r="AN4769" s="109"/>
      <c r="AO4769" s="109"/>
      <c r="AP4769" s="109"/>
      <c r="AQ4769" s="109"/>
      <c r="AR4769" s="109"/>
      <c r="AS4769" s="109"/>
      <c r="AT4769" s="109"/>
      <c r="AU4769" s="109"/>
      <c r="AV4769" s="109"/>
      <c r="AW4769" s="109"/>
      <c r="AX4769" s="109"/>
      <c r="AY4769" s="109"/>
      <c r="AZ4769" s="109"/>
      <c r="BA4769" s="109"/>
      <c r="BB4769" s="109"/>
      <c r="BC4769" s="109"/>
      <c r="BD4769" s="109"/>
      <c r="BE4769" s="109"/>
      <c r="BF4769" s="109"/>
      <c r="BG4769" s="109"/>
      <c r="BH4769" s="109"/>
      <c r="BI4769" s="109"/>
      <c r="BJ4769" s="109"/>
      <c r="BK4769" s="109"/>
      <c r="BL4769" s="109"/>
      <c r="BM4769" s="109"/>
      <c r="BN4769" s="109"/>
      <c r="BO4769" s="109"/>
      <c r="BP4769" s="109"/>
      <c r="BQ4769" s="109"/>
      <c r="BR4769" s="109"/>
      <c r="BS4769" s="109"/>
      <c r="BT4769" s="109"/>
      <c r="BU4769" s="109"/>
      <c r="BV4769" s="109"/>
      <c r="BW4769" s="109"/>
      <c r="BX4769" s="109"/>
      <c r="BY4769" s="109"/>
      <c r="BZ4769" s="109"/>
      <c r="CA4769" s="109"/>
      <c r="CB4769" s="109"/>
      <c r="CC4769" s="109"/>
      <c r="CD4769" s="109"/>
      <c r="CE4769" s="109"/>
      <c r="CF4769" s="109"/>
      <c r="CG4769" s="109"/>
      <c r="CH4769" s="109"/>
      <c r="CI4769" s="109"/>
      <c r="CJ4769" s="109"/>
      <c r="CK4769" s="109"/>
      <c r="CL4769" s="109"/>
      <c r="CM4769" s="109"/>
      <c r="CN4769" s="109"/>
      <c r="CO4769" s="109"/>
      <c r="CP4769" s="109"/>
      <c r="CQ4769" s="109"/>
      <c r="CR4769" s="109"/>
      <c r="CS4769" s="109"/>
      <c r="CT4769" s="109"/>
      <c r="CU4769" s="109"/>
      <c r="CV4769" s="109"/>
      <c r="CW4769" s="109"/>
      <c r="CX4769" s="109"/>
      <c r="CY4769" s="109"/>
      <c r="CZ4769" s="109"/>
      <c r="DA4769" s="109"/>
      <c r="DB4769" s="109"/>
      <c r="DC4769" s="109"/>
      <c r="DD4769" s="109"/>
      <c r="DE4769" s="109"/>
      <c r="DF4769" s="109"/>
      <c r="DG4769" s="109"/>
      <c r="DH4769" s="109"/>
      <c r="DI4769" s="109"/>
      <c r="DJ4769" s="109"/>
      <c r="DK4769" s="109"/>
      <c r="DL4769" s="109"/>
      <c r="DM4769" s="109"/>
      <c r="DN4769" s="109"/>
      <c r="DO4769" s="109"/>
      <c r="DP4769" s="109"/>
      <c r="DQ4769" s="109"/>
      <c r="DR4769" s="109"/>
      <c r="DS4769" s="109"/>
      <c r="DT4769" s="109"/>
      <c r="DU4769" s="109"/>
      <c r="DV4769" s="109"/>
      <c r="DW4769" s="109"/>
      <c r="DX4769" s="109"/>
      <c r="DY4769" s="109"/>
      <c r="DZ4769" s="109"/>
      <c r="EA4769" s="109"/>
      <c r="EB4769" s="109"/>
      <c r="EC4769" s="109"/>
      <c r="ED4769" s="109"/>
      <c r="EE4769" s="109"/>
      <c r="EF4769" s="109"/>
      <c r="EG4769" s="109"/>
      <c r="EH4769" s="109"/>
      <c r="EI4769" s="109"/>
      <c r="EJ4769" s="109"/>
      <c r="EK4769" s="109"/>
      <c r="EL4769" s="109"/>
      <c r="EM4769" s="109"/>
      <c r="EN4769" s="109"/>
      <c r="EO4769" s="109"/>
      <c r="EP4769" s="109"/>
      <c r="EQ4769" s="109"/>
      <c r="ER4769" s="109"/>
      <c r="ES4769" s="109"/>
      <c r="ET4769" s="109"/>
      <c r="EU4769" s="109"/>
      <c r="EV4769" s="109"/>
      <c r="EW4769" s="109"/>
      <c r="EX4769" s="109"/>
      <c r="EY4769" s="109"/>
      <c r="EZ4769" s="109"/>
      <c r="FA4769" s="109"/>
      <c r="FB4769" s="109"/>
      <c r="FC4769" s="109"/>
      <c r="FD4769" s="109"/>
      <c r="FE4769" s="109"/>
      <c r="FF4769" s="109"/>
      <c r="FG4769" s="109"/>
      <c r="FH4769" s="109"/>
      <c r="FI4769" s="109"/>
      <c r="FJ4769" s="109"/>
      <c r="FK4769" s="109"/>
      <c r="FL4769" s="109"/>
      <c r="FM4769" s="109"/>
      <c r="FN4769" s="109"/>
      <c r="FO4769" s="109"/>
      <c r="FP4769" s="109"/>
      <c r="FQ4769" s="109"/>
      <c r="FR4769" s="109"/>
      <c r="FS4769" s="109"/>
      <c r="FT4769" s="109"/>
      <c r="FU4769" s="109"/>
      <c r="FV4769" s="109"/>
      <c r="FW4769" s="109"/>
      <c r="FX4769" s="109"/>
      <c r="FY4769" s="109"/>
      <c r="FZ4769" s="109"/>
      <c r="GA4769" s="109"/>
      <c r="GB4769" s="109"/>
      <c r="GC4769" s="109"/>
      <c r="GD4769" s="109"/>
      <c r="GE4769" s="109"/>
      <c r="GF4769" s="109"/>
      <c r="GG4769" s="109"/>
      <c r="GH4769" s="109"/>
      <c r="GI4769" s="109"/>
      <c r="GJ4769" s="109"/>
      <c r="GK4769" s="109"/>
      <c r="GL4769" s="109"/>
      <c r="GM4769" s="109"/>
      <c r="GN4769" s="109"/>
      <c r="GO4769" s="109"/>
      <c r="GP4769" s="109"/>
      <c r="GQ4769" s="109"/>
      <c r="GR4769" s="109"/>
      <c r="GS4769" s="109"/>
      <c r="GT4769" s="109"/>
      <c r="GU4769" s="109"/>
      <c r="GV4769" s="109"/>
      <c r="GW4769" s="109"/>
      <c r="GX4769" s="109"/>
      <c r="GY4769" s="109"/>
      <c r="GZ4769" s="109"/>
      <c r="HA4769" s="109"/>
      <c r="HB4769" s="109"/>
      <c r="HC4769" s="109"/>
      <c r="HD4769" s="109"/>
      <c r="HE4769" s="109"/>
      <c r="HF4769" s="109"/>
      <c r="HG4769" s="109"/>
      <c r="HH4769" s="109"/>
      <c r="HI4769" s="109"/>
      <c r="HJ4769" s="109"/>
      <c r="HK4769" s="109"/>
      <c r="HL4769" s="109"/>
      <c r="HM4769" s="109"/>
      <c r="HN4769" s="109"/>
      <c r="HO4769" s="109"/>
      <c r="HP4769" s="109"/>
      <c r="HQ4769" s="109"/>
      <c r="HR4769" s="109"/>
      <c r="HS4769" s="109"/>
      <c r="HT4769" s="109"/>
      <c r="HU4769" s="109"/>
      <c r="HV4769" s="109"/>
      <c r="HW4769" s="109"/>
      <c r="HX4769" s="109"/>
      <c r="HY4769" s="109"/>
      <c r="HZ4769" s="109"/>
      <c r="IA4769" s="109"/>
      <c r="IB4769" s="109"/>
      <c r="IC4769" s="109"/>
      <c r="ID4769" s="109"/>
      <c r="IE4769" s="109"/>
      <c r="IF4769" s="109"/>
      <c r="IG4769" s="109"/>
      <c r="IH4769" s="109"/>
      <c r="II4769" s="109"/>
      <c r="IJ4769" s="109"/>
      <c r="IK4769" s="109"/>
      <c r="IL4769" s="109"/>
      <c r="IM4769" s="109"/>
      <c r="IN4769" s="109"/>
      <c r="IO4769" s="109"/>
      <c r="IP4769" s="109"/>
      <c r="IQ4769" s="109"/>
      <c r="IR4769" s="109"/>
      <c r="IS4769" s="109"/>
      <c r="IT4769" s="109"/>
      <c r="IU4769" s="109"/>
      <c r="IV4769" s="109"/>
    </row>
    <row r="4770" spans="1:256" customFormat="1" ht="12.75" customHeight="1">
      <c r="A4770" s="666"/>
      <c r="B4770" s="65">
        <v>1</v>
      </c>
      <c r="C4770" s="66">
        <v>3</v>
      </c>
      <c r="D4770" s="76" t="s">
        <v>87</v>
      </c>
      <c r="E4770" s="76" t="s">
        <v>87</v>
      </c>
      <c r="F4770" s="99" t="s">
        <v>99</v>
      </c>
      <c r="G4770" s="78"/>
      <c r="H4770" s="96" t="s">
        <v>104</v>
      </c>
      <c r="I4770" s="107" t="s">
        <v>810</v>
      </c>
      <c r="J4770" s="81" t="s">
        <v>17</v>
      </c>
      <c r="K4770" s="72"/>
      <c r="L4770" s="72"/>
      <c r="M4770" s="72"/>
      <c r="N4770" s="72"/>
      <c r="O4770" s="72"/>
      <c r="P4770" s="72"/>
      <c r="Q4770" s="833"/>
      <c r="R4770" s="102"/>
      <c r="S4770" s="73"/>
      <c r="T4770" s="102"/>
      <c r="U4770" s="103"/>
      <c r="V4770" s="104"/>
      <c r="W4770" s="109"/>
      <c r="X4770" s="109"/>
      <c r="Y4770" s="109"/>
      <c r="Z4770" s="109"/>
      <c r="AA4770" s="109"/>
      <c r="AB4770" s="109"/>
      <c r="AC4770" s="109"/>
      <c r="AD4770" s="109"/>
      <c r="AE4770" s="109"/>
      <c r="AF4770" s="109"/>
      <c r="AG4770" s="109"/>
      <c r="AH4770" s="109"/>
      <c r="AI4770" s="109"/>
      <c r="AJ4770" s="109"/>
      <c r="AK4770" s="109"/>
      <c r="AL4770" s="109"/>
      <c r="AM4770" s="109"/>
      <c r="AN4770" s="109"/>
      <c r="AO4770" s="109"/>
      <c r="AP4770" s="109"/>
      <c r="AQ4770" s="109"/>
      <c r="AR4770" s="109"/>
      <c r="AS4770" s="109"/>
      <c r="AT4770" s="109"/>
      <c r="AU4770" s="109"/>
      <c r="AV4770" s="109"/>
      <c r="AW4770" s="109"/>
      <c r="AX4770" s="109"/>
      <c r="AY4770" s="109"/>
      <c r="AZ4770" s="109"/>
      <c r="BA4770" s="109"/>
      <c r="BB4770" s="109"/>
      <c r="BC4770" s="109"/>
      <c r="BD4770" s="109"/>
      <c r="BE4770" s="109"/>
      <c r="BF4770" s="109"/>
      <c r="BG4770" s="109"/>
      <c r="BH4770" s="109"/>
      <c r="BI4770" s="109"/>
      <c r="BJ4770" s="109"/>
      <c r="BK4770" s="109"/>
      <c r="BL4770" s="109"/>
      <c r="BM4770" s="109"/>
      <c r="BN4770" s="109"/>
      <c r="BO4770" s="109"/>
      <c r="BP4770" s="109"/>
      <c r="BQ4770" s="109"/>
      <c r="BR4770" s="109"/>
      <c r="BS4770" s="109"/>
      <c r="BT4770" s="109"/>
      <c r="BU4770" s="109"/>
      <c r="BV4770" s="109"/>
      <c r="BW4770" s="109"/>
      <c r="BX4770" s="109"/>
      <c r="BY4770" s="109"/>
      <c r="BZ4770" s="109"/>
      <c r="CA4770" s="109"/>
      <c r="CB4770" s="109"/>
      <c r="CC4770" s="109"/>
      <c r="CD4770" s="109"/>
      <c r="CE4770" s="109"/>
      <c r="CF4770" s="109"/>
      <c r="CG4770" s="109"/>
      <c r="CH4770" s="109"/>
      <c r="CI4770" s="109"/>
      <c r="CJ4770" s="109"/>
      <c r="CK4770" s="109"/>
      <c r="CL4770" s="109"/>
      <c r="CM4770" s="109"/>
      <c r="CN4770" s="109"/>
      <c r="CO4770" s="109"/>
      <c r="CP4770" s="109"/>
      <c r="CQ4770" s="109"/>
      <c r="CR4770" s="109"/>
      <c r="CS4770" s="109"/>
      <c r="CT4770" s="109"/>
      <c r="CU4770" s="109"/>
      <c r="CV4770" s="109"/>
      <c r="CW4770" s="109"/>
      <c r="CX4770" s="109"/>
      <c r="CY4770" s="109"/>
      <c r="CZ4770" s="109"/>
      <c r="DA4770" s="109"/>
      <c r="DB4770" s="109"/>
      <c r="DC4770" s="109"/>
      <c r="DD4770" s="109"/>
      <c r="DE4770" s="109"/>
      <c r="DF4770" s="109"/>
      <c r="DG4770" s="109"/>
      <c r="DH4770" s="109"/>
      <c r="DI4770" s="109"/>
      <c r="DJ4770" s="109"/>
      <c r="DK4770" s="109"/>
      <c r="DL4770" s="109"/>
      <c r="DM4770" s="109"/>
      <c r="DN4770" s="109"/>
      <c r="DO4770" s="109"/>
      <c r="DP4770" s="109"/>
      <c r="DQ4770" s="109"/>
      <c r="DR4770" s="109"/>
      <c r="DS4770" s="109"/>
      <c r="DT4770" s="109"/>
      <c r="DU4770" s="109"/>
      <c r="DV4770" s="109"/>
      <c r="DW4770" s="109"/>
      <c r="DX4770" s="109"/>
      <c r="DY4770" s="109"/>
      <c r="DZ4770" s="109"/>
      <c r="EA4770" s="109"/>
      <c r="EB4770" s="109"/>
      <c r="EC4770" s="109"/>
      <c r="ED4770" s="109"/>
      <c r="EE4770" s="109"/>
      <c r="EF4770" s="109"/>
      <c r="EG4770" s="109"/>
      <c r="EH4770" s="109"/>
      <c r="EI4770" s="109"/>
      <c r="EJ4770" s="109"/>
      <c r="EK4770" s="109"/>
      <c r="EL4770" s="109"/>
      <c r="EM4770" s="109"/>
      <c r="EN4770" s="109"/>
      <c r="EO4770" s="109"/>
      <c r="EP4770" s="109"/>
      <c r="EQ4770" s="109"/>
      <c r="ER4770" s="109"/>
      <c r="ES4770" s="109"/>
      <c r="ET4770" s="109"/>
      <c r="EU4770" s="109"/>
      <c r="EV4770" s="109"/>
      <c r="EW4770" s="109"/>
      <c r="EX4770" s="109"/>
      <c r="EY4770" s="109"/>
      <c r="EZ4770" s="109"/>
      <c r="FA4770" s="109"/>
      <c r="FB4770" s="109"/>
      <c r="FC4770" s="109"/>
      <c r="FD4770" s="109"/>
      <c r="FE4770" s="109"/>
      <c r="FF4770" s="109"/>
      <c r="FG4770" s="109"/>
      <c r="FH4770" s="109"/>
      <c r="FI4770" s="109"/>
      <c r="FJ4770" s="109"/>
      <c r="FK4770" s="109"/>
      <c r="FL4770" s="109"/>
      <c r="FM4770" s="109"/>
      <c r="FN4770" s="109"/>
      <c r="FO4770" s="109"/>
      <c r="FP4770" s="109"/>
      <c r="FQ4770" s="109"/>
      <c r="FR4770" s="109"/>
      <c r="FS4770" s="109"/>
      <c r="FT4770" s="109"/>
      <c r="FU4770" s="109"/>
      <c r="FV4770" s="109"/>
      <c r="FW4770" s="109"/>
      <c r="FX4770" s="109"/>
      <c r="FY4770" s="109"/>
      <c r="FZ4770" s="109"/>
      <c r="GA4770" s="109"/>
      <c r="GB4770" s="109"/>
      <c r="GC4770" s="109"/>
      <c r="GD4770" s="109"/>
      <c r="GE4770" s="109"/>
      <c r="GF4770" s="109"/>
      <c r="GG4770" s="109"/>
      <c r="GH4770" s="109"/>
      <c r="GI4770" s="109"/>
      <c r="GJ4770" s="109"/>
      <c r="GK4770" s="109"/>
      <c r="GL4770" s="109"/>
      <c r="GM4770" s="109"/>
      <c r="GN4770" s="109"/>
      <c r="GO4770" s="109"/>
      <c r="GP4770" s="109"/>
      <c r="GQ4770" s="109"/>
      <c r="GR4770" s="109"/>
      <c r="GS4770" s="109"/>
      <c r="GT4770" s="109"/>
      <c r="GU4770" s="109"/>
      <c r="GV4770" s="109"/>
      <c r="GW4770" s="109"/>
      <c r="GX4770" s="109"/>
      <c r="GY4770" s="109"/>
      <c r="GZ4770" s="109"/>
      <c r="HA4770" s="109"/>
      <c r="HB4770" s="109"/>
      <c r="HC4770" s="109"/>
      <c r="HD4770" s="109"/>
      <c r="HE4770" s="109"/>
      <c r="HF4770" s="109"/>
      <c r="HG4770" s="109"/>
      <c r="HH4770" s="109"/>
      <c r="HI4770" s="109"/>
      <c r="HJ4770" s="109"/>
      <c r="HK4770" s="109"/>
      <c r="HL4770" s="109"/>
      <c r="HM4770" s="109"/>
      <c r="HN4770" s="109"/>
      <c r="HO4770" s="109"/>
      <c r="HP4770" s="109"/>
      <c r="HQ4770" s="109"/>
      <c r="HR4770" s="109"/>
      <c r="HS4770" s="109"/>
      <c r="HT4770" s="109"/>
      <c r="HU4770" s="109"/>
      <c r="HV4770" s="109"/>
      <c r="HW4770" s="109"/>
      <c r="HX4770" s="109"/>
      <c r="HY4770" s="109"/>
      <c r="HZ4770" s="109"/>
      <c r="IA4770" s="109"/>
      <c r="IB4770" s="109"/>
      <c r="IC4770" s="109"/>
      <c r="ID4770" s="109"/>
      <c r="IE4770" s="109"/>
      <c r="IF4770" s="109"/>
      <c r="IG4770" s="109"/>
      <c r="IH4770" s="109"/>
      <c r="II4770" s="109"/>
      <c r="IJ4770" s="109"/>
      <c r="IK4770" s="109"/>
      <c r="IL4770" s="109"/>
      <c r="IM4770" s="109"/>
      <c r="IN4770" s="109"/>
      <c r="IO4770" s="109"/>
      <c r="IP4770" s="109"/>
      <c r="IQ4770" s="109"/>
      <c r="IR4770" s="109"/>
      <c r="IS4770" s="109"/>
      <c r="IT4770" s="109"/>
      <c r="IU4770" s="109"/>
      <c r="IV4770" s="109"/>
    </row>
    <row r="4771" spans="1:256" customFormat="1" ht="12.75" customHeight="1">
      <c r="A4771" s="666"/>
      <c r="B4771" s="65">
        <v>1</v>
      </c>
      <c r="C4771" s="66">
        <f>IF(E4771="A",4,IF(E4771="B",3,IF(E4771="C",2,IF(E4771="D",1,0))))</f>
        <v>2</v>
      </c>
      <c r="D4771" s="77" t="s">
        <v>90</v>
      </c>
      <c r="E4771" s="77" t="s">
        <v>90</v>
      </c>
      <c r="F4771" s="76" t="s">
        <v>68</v>
      </c>
      <c r="G4771" s="78"/>
      <c r="H4771" s="96" t="s">
        <v>90</v>
      </c>
      <c r="I4771" s="107" t="s">
        <v>5081</v>
      </c>
      <c r="J4771" s="81"/>
      <c r="K4771" s="72"/>
      <c r="L4771" s="72"/>
      <c r="M4771" s="72"/>
      <c r="N4771" s="72"/>
      <c r="O4771" s="72"/>
      <c r="P4771" s="72"/>
      <c r="Q4771" s="833"/>
      <c r="R4771" s="102"/>
      <c r="S4771" s="73"/>
      <c r="T4771" s="102"/>
      <c r="U4771" s="103"/>
      <c r="V4771" s="104"/>
      <c r="W4771" s="109"/>
      <c r="X4771" s="109"/>
      <c r="Y4771" s="109"/>
      <c r="Z4771" s="109"/>
      <c r="AA4771" s="109"/>
      <c r="AB4771" s="109"/>
      <c r="AC4771" s="109"/>
      <c r="AD4771" s="109"/>
      <c r="AE4771" s="109"/>
      <c r="AF4771" s="109"/>
      <c r="AG4771" s="109"/>
      <c r="AH4771" s="109"/>
      <c r="AI4771" s="109"/>
      <c r="AJ4771" s="109"/>
      <c r="AK4771" s="109"/>
      <c r="AL4771" s="109"/>
      <c r="AM4771" s="109"/>
      <c r="AN4771" s="109"/>
      <c r="AO4771" s="109"/>
      <c r="AP4771" s="109"/>
      <c r="AQ4771" s="109"/>
      <c r="AR4771" s="109"/>
      <c r="AS4771" s="109"/>
      <c r="AT4771" s="109"/>
      <c r="AU4771" s="109"/>
      <c r="AV4771" s="109"/>
      <c r="AW4771" s="109"/>
      <c r="AX4771" s="109"/>
      <c r="AY4771" s="109"/>
      <c r="AZ4771" s="109"/>
      <c r="BA4771" s="109"/>
      <c r="BB4771" s="109"/>
      <c r="BC4771" s="109"/>
      <c r="BD4771" s="109"/>
      <c r="BE4771" s="109"/>
      <c r="BF4771" s="109"/>
      <c r="BG4771" s="109"/>
      <c r="BH4771" s="109"/>
      <c r="BI4771" s="109"/>
      <c r="BJ4771" s="109"/>
      <c r="BK4771" s="109"/>
      <c r="BL4771" s="109"/>
      <c r="BM4771" s="109"/>
      <c r="BN4771" s="109"/>
      <c r="BO4771" s="109"/>
      <c r="BP4771" s="109"/>
      <c r="BQ4771" s="109"/>
      <c r="BR4771" s="109"/>
      <c r="BS4771" s="109"/>
      <c r="BT4771" s="109"/>
      <c r="BU4771" s="109"/>
      <c r="BV4771" s="109"/>
      <c r="BW4771" s="109"/>
      <c r="BX4771" s="109"/>
      <c r="BY4771" s="109"/>
      <c r="BZ4771" s="109"/>
      <c r="CA4771" s="109"/>
      <c r="CB4771" s="109"/>
      <c r="CC4771" s="109"/>
      <c r="CD4771" s="109"/>
      <c r="CE4771" s="109"/>
      <c r="CF4771" s="109"/>
      <c r="CG4771" s="109"/>
      <c r="CH4771" s="109"/>
      <c r="CI4771" s="109"/>
      <c r="CJ4771" s="109"/>
      <c r="CK4771" s="109"/>
      <c r="CL4771" s="109"/>
      <c r="CM4771" s="109"/>
      <c r="CN4771" s="109"/>
      <c r="CO4771" s="109"/>
      <c r="CP4771" s="109"/>
      <c r="CQ4771" s="109"/>
      <c r="CR4771" s="109"/>
      <c r="CS4771" s="109"/>
      <c r="CT4771" s="109"/>
      <c r="CU4771" s="109"/>
      <c r="CV4771" s="109"/>
      <c r="CW4771" s="109"/>
      <c r="CX4771" s="109"/>
      <c r="CY4771" s="109"/>
      <c r="CZ4771" s="109"/>
      <c r="DA4771" s="109"/>
      <c r="DB4771" s="109"/>
      <c r="DC4771" s="109"/>
      <c r="DD4771" s="109"/>
      <c r="DE4771" s="109"/>
      <c r="DF4771" s="109"/>
      <c r="DG4771" s="109"/>
      <c r="DH4771" s="109"/>
      <c r="DI4771" s="109"/>
      <c r="DJ4771" s="109"/>
      <c r="DK4771" s="109"/>
      <c r="DL4771" s="109"/>
      <c r="DM4771" s="109"/>
      <c r="DN4771" s="109"/>
      <c r="DO4771" s="109"/>
      <c r="DP4771" s="109"/>
      <c r="DQ4771" s="109"/>
      <c r="DR4771" s="109"/>
      <c r="DS4771" s="109"/>
      <c r="DT4771" s="109"/>
      <c r="DU4771" s="109"/>
      <c r="DV4771" s="109"/>
      <c r="DW4771" s="109"/>
      <c r="DX4771" s="109"/>
      <c r="DY4771" s="109"/>
      <c r="DZ4771" s="109"/>
      <c r="EA4771" s="109"/>
      <c r="EB4771" s="109"/>
      <c r="EC4771" s="109"/>
      <c r="ED4771" s="109"/>
      <c r="EE4771" s="109"/>
      <c r="EF4771" s="109"/>
      <c r="EG4771" s="109"/>
      <c r="EH4771" s="109"/>
      <c r="EI4771" s="109"/>
      <c r="EJ4771" s="109"/>
      <c r="EK4771" s="109"/>
      <c r="EL4771" s="109"/>
      <c r="EM4771" s="109"/>
      <c r="EN4771" s="109"/>
      <c r="EO4771" s="109"/>
      <c r="EP4771" s="109"/>
      <c r="EQ4771" s="109"/>
      <c r="ER4771" s="109"/>
      <c r="ES4771" s="109"/>
      <c r="ET4771" s="109"/>
      <c r="EU4771" s="109"/>
      <c r="EV4771" s="109"/>
      <c r="EW4771" s="109"/>
      <c r="EX4771" s="109"/>
      <c r="EY4771" s="109"/>
      <c r="EZ4771" s="109"/>
      <c r="FA4771" s="109"/>
      <c r="FB4771" s="109"/>
      <c r="FC4771" s="109"/>
      <c r="FD4771" s="109"/>
      <c r="FE4771" s="109"/>
      <c r="FF4771" s="109"/>
      <c r="FG4771" s="109"/>
      <c r="FH4771" s="109"/>
      <c r="FI4771" s="109"/>
      <c r="FJ4771" s="109"/>
      <c r="FK4771" s="109"/>
      <c r="FL4771" s="109"/>
      <c r="FM4771" s="109"/>
      <c r="FN4771" s="109"/>
      <c r="FO4771" s="109"/>
      <c r="FP4771" s="109"/>
      <c r="FQ4771" s="109"/>
      <c r="FR4771" s="109"/>
      <c r="FS4771" s="109"/>
      <c r="FT4771" s="109"/>
      <c r="FU4771" s="109"/>
      <c r="FV4771" s="109"/>
      <c r="FW4771" s="109"/>
      <c r="FX4771" s="109"/>
      <c r="FY4771" s="109"/>
      <c r="FZ4771" s="109"/>
      <c r="GA4771" s="109"/>
      <c r="GB4771" s="109"/>
      <c r="GC4771" s="109"/>
      <c r="GD4771" s="109"/>
      <c r="GE4771" s="109"/>
      <c r="GF4771" s="109"/>
      <c r="GG4771" s="109"/>
      <c r="GH4771" s="109"/>
      <c r="GI4771" s="109"/>
      <c r="GJ4771" s="109"/>
      <c r="GK4771" s="109"/>
      <c r="GL4771" s="109"/>
      <c r="GM4771" s="109"/>
      <c r="GN4771" s="109"/>
      <c r="GO4771" s="109"/>
      <c r="GP4771" s="109"/>
      <c r="GQ4771" s="109"/>
      <c r="GR4771" s="109"/>
      <c r="GS4771" s="109"/>
      <c r="GT4771" s="109"/>
      <c r="GU4771" s="109"/>
      <c r="GV4771" s="109"/>
      <c r="GW4771" s="109"/>
      <c r="GX4771" s="109"/>
      <c r="GY4771" s="109"/>
      <c r="GZ4771" s="109"/>
      <c r="HA4771" s="109"/>
      <c r="HB4771" s="109"/>
      <c r="HC4771" s="109"/>
      <c r="HD4771" s="109"/>
      <c r="HE4771" s="109"/>
      <c r="HF4771" s="109"/>
      <c r="HG4771" s="109"/>
      <c r="HH4771" s="109"/>
      <c r="HI4771" s="109"/>
      <c r="HJ4771" s="109"/>
      <c r="HK4771" s="109"/>
      <c r="HL4771" s="109"/>
      <c r="HM4771" s="109"/>
      <c r="HN4771" s="109"/>
      <c r="HO4771" s="109"/>
      <c r="HP4771" s="109"/>
      <c r="HQ4771" s="109"/>
      <c r="HR4771" s="109"/>
      <c r="HS4771" s="109"/>
      <c r="HT4771" s="109"/>
      <c r="HU4771" s="109"/>
      <c r="HV4771" s="109"/>
      <c r="HW4771" s="109"/>
      <c r="HX4771" s="109"/>
      <c r="HY4771" s="109"/>
      <c r="HZ4771" s="109"/>
      <c r="IA4771" s="109"/>
      <c r="IB4771" s="109"/>
      <c r="IC4771" s="109"/>
      <c r="ID4771" s="109"/>
      <c r="IE4771" s="109"/>
      <c r="IF4771" s="109"/>
      <c r="IG4771" s="109"/>
      <c r="IH4771" s="109"/>
      <c r="II4771" s="109"/>
      <c r="IJ4771" s="109"/>
      <c r="IK4771" s="109"/>
      <c r="IL4771" s="109"/>
      <c r="IM4771" s="109"/>
      <c r="IN4771" s="109"/>
      <c r="IO4771" s="109"/>
      <c r="IP4771" s="109"/>
      <c r="IQ4771" s="109"/>
      <c r="IR4771" s="109"/>
      <c r="IS4771" s="109"/>
      <c r="IT4771" s="109"/>
      <c r="IU4771" s="109"/>
      <c r="IV4771" s="109"/>
    </row>
    <row r="4772" spans="1:256" customFormat="1" ht="12.75" customHeight="1">
      <c r="A4772" s="666"/>
      <c r="B4772" s="65">
        <v>1</v>
      </c>
      <c r="C4772" s="66">
        <v>4</v>
      </c>
      <c r="D4772" s="99" t="s">
        <v>70</v>
      </c>
      <c r="E4772" s="76" t="s">
        <v>68</v>
      </c>
      <c r="F4772" s="76" t="s">
        <v>87</v>
      </c>
      <c r="G4772" s="78"/>
      <c r="H4772" s="96" t="s">
        <v>197</v>
      </c>
      <c r="I4772" s="107" t="s">
        <v>1145</v>
      </c>
      <c r="J4772" s="81" t="s">
        <v>7</v>
      </c>
      <c r="K4772" s="72"/>
      <c r="L4772" s="72"/>
      <c r="M4772" s="72"/>
      <c r="N4772" s="72"/>
      <c r="O4772" s="72"/>
      <c r="P4772" s="72"/>
      <c r="Q4772" s="833"/>
      <c r="R4772" s="102"/>
      <c r="S4772" s="73"/>
      <c r="T4772" s="102"/>
      <c r="U4772" s="103"/>
      <c r="V4772" s="104"/>
      <c r="W4772" s="109"/>
      <c r="X4772" s="109"/>
      <c r="Y4772" s="109"/>
      <c r="Z4772" s="109"/>
      <c r="AA4772" s="109"/>
      <c r="AB4772" s="109"/>
      <c r="AC4772" s="109"/>
      <c r="AD4772" s="109"/>
      <c r="AE4772" s="109"/>
      <c r="AF4772" s="109"/>
      <c r="AG4772" s="109"/>
      <c r="AH4772" s="109"/>
      <c r="AI4772" s="109"/>
      <c r="AJ4772" s="109"/>
      <c r="AK4772" s="109"/>
      <c r="AL4772" s="109"/>
      <c r="AM4772" s="109"/>
      <c r="AN4772" s="109"/>
      <c r="AO4772" s="109"/>
      <c r="AP4772" s="109"/>
      <c r="AQ4772" s="109"/>
      <c r="AR4772" s="109"/>
      <c r="AS4772" s="109"/>
      <c r="AT4772" s="109"/>
      <c r="AU4772" s="109"/>
      <c r="AV4772" s="109"/>
      <c r="AW4772" s="109"/>
      <c r="AX4772" s="109"/>
      <c r="AY4772" s="109"/>
      <c r="AZ4772" s="109"/>
      <c r="BA4772" s="109"/>
      <c r="BB4772" s="109"/>
      <c r="BC4772" s="109"/>
      <c r="BD4772" s="109"/>
      <c r="BE4772" s="109"/>
      <c r="BF4772" s="109"/>
      <c r="BG4772" s="109"/>
      <c r="BH4772" s="109"/>
      <c r="BI4772" s="109"/>
      <c r="BJ4772" s="109"/>
      <c r="BK4772" s="109"/>
      <c r="BL4772" s="109"/>
      <c r="BM4772" s="109"/>
      <c r="BN4772" s="109"/>
      <c r="BO4772" s="109"/>
      <c r="BP4772" s="109"/>
      <c r="BQ4772" s="109"/>
      <c r="BR4772" s="109"/>
      <c r="BS4772" s="109"/>
      <c r="BT4772" s="109"/>
      <c r="BU4772" s="109"/>
      <c r="BV4772" s="109"/>
      <c r="BW4772" s="109"/>
      <c r="BX4772" s="109"/>
      <c r="BY4772" s="109"/>
      <c r="BZ4772" s="109"/>
      <c r="CA4772" s="109"/>
      <c r="CB4772" s="109"/>
      <c r="CC4772" s="109"/>
      <c r="CD4772" s="109"/>
      <c r="CE4772" s="109"/>
      <c r="CF4772" s="109"/>
      <c r="CG4772" s="109"/>
      <c r="CH4772" s="109"/>
      <c r="CI4772" s="109"/>
      <c r="CJ4772" s="109"/>
      <c r="CK4772" s="109"/>
      <c r="CL4772" s="109"/>
      <c r="CM4772" s="109"/>
      <c r="CN4772" s="109"/>
      <c r="CO4772" s="109"/>
      <c r="CP4772" s="109"/>
      <c r="CQ4772" s="109"/>
      <c r="CR4772" s="109"/>
      <c r="CS4772" s="109"/>
      <c r="CT4772" s="109"/>
      <c r="CU4772" s="109"/>
      <c r="CV4772" s="109"/>
      <c r="CW4772" s="109"/>
      <c r="CX4772" s="109"/>
      <c r="CY4772" s="109"/>
      <c r="CZ4772" s="109"/>
      <c r="DA4772" s="109"/>
      <c r="DB4772" s="109"/>
      <c r="DC4772" s="109"/>
      <c r="DD4772" s="109"/>
      <c r="DE4772" s="109"/>
      <c r="DF4772" s="109"/>
      <c r="DG4772" s="109"/>
      <c r="DH4772" s="109"/>
      <c r="DI4772" s="109"/>
      <c r="DJ4772" s="109"/>
      <c r="DK4772" s="109"/>
      <c r="DL4772" s="109"/>
      <c r="DM4772" s="109"/>
      <c r="DN4772" s="109"/>
      <c r="DO4772" s="109"/>
      <c r="DP4772" s="109"/>
      <c r="DQ4772" s="109"/>
      <c r="DR4772" s="109"/>
      <c r="DS4772" s="109"/>
      <c r="DT4772" s="109"/>
      <c r="DU4772" s="109"/>
      <c r="DV4772" s="109"/>
      <c r="DW4772" s="109"/>
      <c r="DX4772" s="109"/>
      <c r="DY4772" s="109"/>
      <c r="DZ4772" s="109"/>
      <c r="EA4772" s="109"/>
      <c r="EB4772" s="109"/>
      <c r="EC4772" s="109"/>
      <c r="ED4772" s="109"/>
      <c r="EE4772" s="109"/>
      <c r="EF4772" s="109"/>
      <c r="EG4772" s="109"/>
      <c r="EH4772" s="109"/>
      <c r="EI4772" s="109"/>
      <c r="EJ4772" s="109"/>
      <c r="EK4772" s="109"/>
      <c r="EL4772" s="109"/>
      <c r="EM4772" s="109"/>
      <c r="EN4772" s="109"/>
      <c r="EO4772" s="109"/>
      <c r="EP4772" s="109"/>
      <c r="EQ4772" s="109"/>
      <c r="ER4772" s="109"/>
      <c r="ES4772" s="109"/>
      <c r="ET4772" s="109"/>
      <c r="EU4772" s="109"/>
      <c r="EV4772" s="109"/>
      <c r="EW4772" s="109"/>
      <c r="EX4772" s="109"/>
      <c r="EY4772" s="109"/>
      <c r="EZ4772" s="109"/>
      <c r="FA4772" s="109"/>
      <c r="FB4772" s="109"/>
      <c r="FC4772" s="109"/>
      <c r="FD4772" s="109"/>
      <c r="FE4772" s="109"/>
      <c r="FF4772" s="109"/>
      <c r="FG4772" s="109"/>
      <c r="FH4772" s="109"/>
      <c r="FI4772" s="109"/>
      <c r="FJ4772" s="109"/>
      <c r="FK4772" s="109"/>
      <c r="FL4772" s="109"/>
      <c r="FM4772" s="109"/>
      <c r="FN4772" s="109"/>
      <c r="FO4772" s="109"/>
      <c r="FP4772" s="109"/>
      <c r="FQ4772" s="109"/>
      <c r="FR4772" s="109"/>
      <c r="FS4772" s="109"/>
      <c r="FT4772" s="109"/>
      <c r="FU4772" s="109"/>
      <c r="FV4772" s="109"/>
      <c r="FW4772" s="109"/>
      <c r="FX4772" s="109"/>
      <c r="FY4772" s="109"/>
      <c r="FZ4772" s="109"/>
      <c r="GA4772" s="109"/>
      <c r="GB4772" s="109"/>
      <c r="GC4772" s="109"/>
      <c r="GD4772" s="109"/>
      <c r="GE4772" s="109"/>
      <c r="GF4772" s="109"/>
      <c r="GG4772" s="109"/>
      <c r="GH4772" s="109"/>
      <c r="GI4772" s="109"/>
      <c r="GJ4772" s="109"/>
      <c r="GK4772" s="109"/>
      <c r="GL4772" s="109"/>
      <c r="GM4772" s="109"/>
      <c r="GN4772" s="109"/>
      <c r="GO4772" s="109"/>
      <c r="GP4772" s="109"/>
      <c r="GQ4772" s="109"/>
      <c r="GR4772" s="109"/>
      <c r="GS4772" s="109"/>
      <c r="GT4772" s="109"/>
      <c r="GU4772" s="109"/>
      <c r="GV4772" s="109"/>
      <c r="GW4772" s="109"/>
      <c r="GX4772" s="109"/>
      <c r="GY4772" s="109"/>
      <c r="GZ4772" s="109"/>
      <c r="HA4772" s="109"/>
      <c r="HB4772" s="109"/>
      <c r="HC4772" s="109"/>
      <c r="HD4772" s="109"/>
      <c r="HE4772" s="109"/>
      <c r="HF4772" s="109"/>
      <c r="HG4772" s="109"/>
      <c r="HH4772" s="109"/>
      <c r="HI4772" s="109"/>
      <c r="HJ4772" s="109"/>
      <c r="HK4772" s="109"/>
      <c r="HL4772" s="109"/>
      <c r="HM4772" s="109"/>
      <c r="HN4772" s="109"/>
      <c r="HO4772" s="109"/>
      <c r="HP4772" s="109"/>
      <c r="HQ4772" s="109"/>
      <c r="HR4772" s="109"/>
      <c r="HS4772" s="109"/>
      <c r="HT4772" s="109"/>
      <c r="HU4772" s="109"/>
      <c r="HV4772" s="109"/>
      <c r="HW4772" s="109"/>
      <c r="HX4772" s="109"/>
      <c r="HY4772" s="109"/>
      <c r="HZ4772" s="109"/>
      <c r="IA4772" s="109"/>
      <c r="IB4772" s="109"/>
      <c r="IC4772" s="109"/>
      <c r="ID4772" s="109"/>
      <c r="IE4772" s="109"/>
      <c r="IF4772" s="109"/>
      <c r="IG4772" s="109"/>
      <c r="IH4772" s="109"/>
      <c r="II4772" s="109"/>
      <c r="IJ4772" s="109"/>
      <c r="IK4772" s="109"/>
      <c r="IL4772" s="109"/>
      <c r="IM4772" s="109"/>
      <c r="IN4772" s="109"/>
      <c r="IO4772" s="109"/>
      <c r="IP4772" s="109"/>
      <c r="IQ4772" s="109"/>
      <c r="IR4772" s="109"/>
      <c r="IS4772" s="109"/>
      <c r="IT4772" s="109"/>
      <c r="IU4772" s="109"/>
      <c r="IV4772" s="109"/>
    </row>
    <row r="4773" spans="1:256" customFormat="1" ht="12.75" customHeight="1">
      <c r="A4773" s="55"/>
      <c r="B4773" s="65">
        <v>1</v>
      </c>
      <c r="C4773" s="66">
        <v>4</v>
      </c>
      <c r="D4773" s="99" t="s">
        <v>70</v>
      </c>
      <c r="E4773" s="76" t="s">
        <v>68</v>
      </c>
      <c r="F4773" s="76" t="s">
        <v>87</v>
      </c>
      <c r="G4773" s="78"/>
      <c r="H4773" s="96" t="s">
        <v>197</v>
      </c>
      <c r="I4773" s="107" t="s">
        <v>1145</v>
      </c>
      <c r="J4773" s="81" t="s">
        <v>7</v>
      </c>
      <c r="K4773" s="72"/>
      <c r="L4773" s="72"/>
      <c r="M4773" s="72"/>
      <c r="N4773" s="72"/>
      <c r="O4773" s="72"/>
      <c r="P4773" s="72"/>
      <c r="Q4773" s="833"/>
      <c r="R4773" s="102"/>
      <c r="S4773" s="73"/>
      <c r="T4773" s="102"/>
      <c r="U4773" s="103"/>
      <c r="V4773" s="104"/>
      <c r="W4773" s="109"/>
      <c r="X4773" s="109"/>
      <c r="Y4773" s="109"/>
      <c r="Z4773" s="109"/>
      <c r="AA4773" s="109"/>
      <c r="AB4773" s="109"/>
      <c r="AC4773" s="109"/>
      <c r="AD4773" s="109"/>
      <c r="AE4773" s="109"/>
      <c r="AF4773" s="109"/>
      <c r="AG4773" s="109"/>
      <c r="AH4773" s="109"/>
      <c r="AI4773" s="109"/>
      <c r="AJ4773" s="109"/>
      <c r="AK4773" s="109"/>
      <c r="AL4773" s="109"/>
      <c r="AM4773" s="109"/>
      <c r="AN4773" s="109"/>
      <c r="AO4773" s="109"/>
      <c r="AP4773" s="109"/>
      <c r="AQ4773" s="109"/>
      <c r="AR4773" s="109"/>
      <c r="AS4773" s="109"/>
      <c r="AT4773" s="109"/>
      <c r="AU4773" s="109"/>
      <c r="AV4773" s="109"/>
      <c r="AW4773" s="109"/>
      <c r="AX4773" s="109"/>
      <c r="AY4773" s="109"/>
      <c r="AZ4773" s="109"/>
      <c r="BA4773" s="109"/>
      <c r="BB4773" s="109"/>
      <c r="BC4773" s="109"/>
      <c r="BD4773" s="109"/>
      <c r="BE4773" s="109"/>
      <c r="BF4773" s="109"/>
      <c r="BG4773" s="109"/>
      <c r="BH4773" s="109"/>
      <c r="BI4773" s="109"/>
      <c r="BJ4773" s="109"/>
      <c r="BK4773" s="109"/>
      <c r="BL4773" s="109"/>
      <c r="BM4773" s="109"/>
      <c r="BN4773" s="109"/>
      <c r="BO4773" s="109"/>
      <c r="BP4773" s="109"/>
      <c r="BQ4773" s="109"/>
      <c r="BR4773" s="109"/>
      <c r="BS4773" s="109"/>
      <c r="BT4773" s="109"/>
      <c r="BU4773" s="109"/>
      <c r="BV4773" s="109"/>
      <c r="BW4773" s="109"/>
      <c r="BX4773" s="109"/>
      <c r="BY4773" s="109"/>
      <c r="BZ4773" s="109"/>
      <c r="CA4773" s="109"/>
      <c r="CB4773" s="109"/>
      <c r="CC4773" s="109"/>
      <c r="CD4773" s="109"/>
      <c r="CE4773" s="109"/>
      <c r="CF4773" s="109"/>
      <c r="CG4773" s="109"/>
      <c r="CH4773" s="109"/>
      <c r="CI4773" s="109"/>
      <c r="CJ4773" s="109"/>
      <c r="CK4773" s="109"/>
      <c r="CL4773" s="109"/>
      <c r="CM4773" s="109"/>
      <c r="CN4773" s="109"/>
      <c r="CO4773" s="109"/>
      <c r="CP4773" s="109"/>
      <c r="CQ4773" s="109"/>
      <c r="CR4773" s="109"/>
      <c r="CS4773" s="109"/>
      <c r="CT4773" s="109"/>
      <c r="CU4773" s="109"/>
      <c r="CV4773" s="109"/>
      <c r="CW4773" s="109"/>
      <c r="CX4773" s="109"/>
      <c r="CY4773" s="109"/>
      <c r="CZ4773" s="109"/>
      <c r="DA4773" s="109"/>
      <c r="DB4773" s="109"/>
      <c r="DC4773" s="109"/>
      <c r="DD4773" s="109"/>
      <c r="DE4773" s="109"/>
      <c r="DF4773" s="109"/>
      <c r="DG4773" s="109"/>
      <c r="DH4773" s="109"/>
      <c r="DI4773" s="109"/>
      <c r="DJ4773" s="109"/>
      <c r="DK4773" s="109"/>
      <c r="DL4773" s="109"/>
      <c r="DM4773" s="109"/>
      <c r="DN4773" s="109"/>
      <c r="DO4773" s="109"/>
      <c r="DP4773" s="109"/>
      <c r="DQ4773" s="109"/>
      <c r="DR4773" s="109"/>
      <c r="DS4773" s="109"/>
      <c r="DT4773" s="109"/>
      <c r="DU4773" s="109"/>
      <c r="DV4773" s="109"/>
      <c r="DW4773" s="109"/>
      <c r="DX4773" s="109"/>
      <c r="DY4773" s="109"/>
      <c r="DZ4773" s="109"/>
      <c r="EA4773" s="109"/>
      <c r="EB4773" s="109"/>
      <c r="EC4773" s="109"/>
      <c r="ED4773" s="109"/>
      <c r="EE4773" s="109"/>
      <c r="EF4773" s="109"/>
      <c r="EG4773" s="109"/>
      <c r="EH4773" s="109"/>
      <c r="EI4773" s="109"/>
      <c r="EJ4773" s="109"/>
      <c r="EK4773" s="109"/>
      <c r="EL4773" s="109"/>
      <c r="EM4773" s="109"/>
      <c r="EN4773" s="109"/>
      <c r="EO4773" s="109"/>
      <c r="EP4773" s="109"/>
      <c r="EQ4773" s="109"/>
      <c r="ER4773" s="109"/>
      <c r="ES4773" s="109"/>
      <c r="ET4773" s="109"/>
      <c r="EU4773" s="109"/>
      <c r="EV4773" s="109"/>
      <c r="EW4773" s="109"/>
      <c r="EX4773" s="109"/>
      <c r="EY4773" s="109"/>
      <c r="EZ4773" s="109"/>
      <c r="FA4773" s="109"/>
      <c r="FB4773" s="109"/>
      <c r="FC4773" s="109"/>
      <c r="FD4773" s="109"/>
      <c r="FE4773" s="109"/>
      <c r="FF4773" s="109"/>
      <c r="FG4773" s="109"/>
      <c r="FH4773" s="109"/>
      <c r="FI4773" s="109"/>
      <c r="FJ4773" s="109"/>
      <c r="FK4773" s="109"/>
      <c r="FL4773" s="109"/>
      <c r="FM4773" s="109"/>
      <c r="FN4773" s="109"/>
      <c r="FO4773" s="109"/>
      <c r="FP4773" s="109"/>
      <c r="FQ4773" s="109"/>
      <c r="FR4773" s="109"/>
      <c r="FS4773" s="109"/>
      <c r="FT4773" s="109"/>
      <c r="FU4773" s="109"/>
      <c r="FV4773" s="109"/>
      <c r="FW4773" s="109"/>
      <c r="FX4773" s="109"/>
      <c r="FY4773" s="109"/>
      <c r="FZ4773" s="109"/>
      <c r="GA4773" s="109"/>
      <c r="GB4773" s="109"/>
      <c r="GC4773" s="109"/>
      <c r="GD4773" s="109"/>
      <c r="GE4773" s="109"/>
      <c r="GF4773" s="109"/>
      <c r="GG4773" s="109"/>
      <c r="GH4773" s="109"/>
      <c r="GI4773" s="109"/>
      <c r="GJ4773" s="109"/>
      <c r="GK4773" s="109"/>
      <c r="GL4773" s="109"/>
      <c r="GM4773" s="109"/>
      <c r="GN4773" s="109"/>
      <c r="GO4773" s="109"/>
      <c r="GP4773" s="109"/>
      <c r="GQ4773" s="109"/>
      <c r="GR4773" s="109"/>
      <c r="GS4773" s="109"/>
      <c r="GT4773" s="109"/>
      <c r="GU4773" s="109"/>
      <c r="GV4773" s="109"/>
      <c r="GW4773" s="109"/>
      <c r="GX4773" s="109"/>
      <c r="GY4773" s="109"/>
      <c r="GZ4773" s="109"/>
      <c r="HA4773" s="109"/>
      <c r="HB4773" s="109"/>
      <c r="HC4773" s="109"/>
      <c r="HD4773" s="109"/>
      <c r="HE4773" s="109"/>
      <c r="HF4773" s="109"/>
      <c r="HG4773" s="109"/>
      <c r="HH4773" s="109"/>
      <c r="HI4773" s="109"/>
      <c r="HJ4773" s="109"/>
      <c r="HK4773" s="109"/>
      <c r="HL4773" s="109"/>
      <c r="HM4773" s="109"/>
      <c r="HN4773" s="109"/>
      <c r="HO4773" s="109"/>
      <c r="HP4773" s="109"/>
      <c r="HQ4773" s="109"/>
      <c r="HR4773" s="109"/>
      <c r="HS4773" s="109"/>
      <c r="HT4773" s="109"/>
      <c r="HU4773" s="109"/>
      <c r="HV4773" s="109"/>
      <c r="HW4773" s="109"/>
      <c r="HX4773" s="109"/>
      <c r="HY4773" s="109"/>
      <c r="HZ4773" s="109"/>
      <c r="IA4773" s="109"/>
      <c r="IB4773" s="109"/>
      <c r="IC4773" s="109"/>
      <c r="ID4773" s="109"/>
      <c r="IE4773" s="109"/>
      <c r="IF4773" s="109"/>
      <c r="IG4773" s="109"/>
      <c r="IH4773" s="109"/>
      <c r="II4773" s="109"/>
      <c r="IJ4773" s="109"/>
      <c r="IK4773" s="109"/>
      <c r="IL4773" s="109"/>
      <c r="IM4773" s="109"/>
      <c r="IN4773" s="109"/>
      <c r="IO4773" s="109"/>
      <c r="IP4773" s="109"/>
      <c r="IQ4773" s="109"/>
      <c r="IR4773" s="109"/>
      <c r="IS4773" s="109"/>
      <c r="IT4773" s="109"/>
      <c r="IU4773" s="109"/>
      <c r="IV4773" s="109"/>
    </row>
    <row r="4774" spans="1:256" customFormat="1" ht="12.75" customHeight="1">
      <c r="A4774" s="994"/>
      <c r="B4774" s="65">
        <v>1</v>
      </c>
      <c r="C4774" s="66">
        <f>IF(E4774="A",1,IF(E4774="B",1,0))</f>
        <v>0</v>
      </c>
      <c r="D4774" s="853" t="s">
        <v>87</v>
      </c>
      <c r="E4774" s="857" t="s">
        <v>90</v>
      </c>
      <c r="F4774" s="852" t="s">
        <v>70</v>
      </c>
      <c r="G4774" s="78"/>
      <c r="H4774" s="100" t="s">
        <v>104</v>
      </c>
      <c r="I4774" s="101" t="s">
        <v>6190</v>
      </c>
      <c r="J4774" s="81"/>
      <c r="K4774" s="72"/>
      <c r="L4774" s="72"/>
      <c r="M4774" s="72"/>
      <c r="N4774" s="72"/>
      <c r="O4774" s="72"/>
      <c r="P4774" s="72"/>
      <c r="Q4774" s="833"/>
      <c r="R4774" s="102"/>
      <c r="S4774" s="73"/>
      <c r="T4774" s="116"/>
      <c r="U4774" s="73"/>
      <c r="V4774" s="110"/>
      <c r="W4774" s="109"/>
      <c r="X4774" s="109"/>
      <c r="Y4774" s="109"/>
      <c r="Z4774" s="109"/>
      <c r="AA4774" s="109"/>
      <c r="AB4774" s="109"/>
      <c r="AC4774" s="109"/>
      <c r="AD4774" s="109"/>
      <c r="AE4774" s="109"/>
      <c r="AF4774" s="109"/>
      <c r="AG4774" s="109"/>
      <c r="AH4774" s="109"/>
      <c r="AI4774" s="109"/>
      <c r="AJ4774" s="109"/>
      <c r="AK4774" s="109"/>
      <c r="AL4774" s="109"/>
      <c r="AM4774" s="109"/>
      <c r="AN4774" s="109"/>
      <c r="AO4774" s="109"/>
      <c r="AP4774" s="109"/>
      <c r="AQ4774" s="109"/>
      <c r="AR4774" s="109"/>
      <c r="AS4774" s="109"/>
      <c r="AT4774" s="109"/>
      <c r="AU4774" s="109"/>
      <c r="AV4774" s="109"/>
      <c r="AW4774" s="109"/>
      <c r="AX4774" s="109"/>
      <c r="AY4774" s="109"/>
      <c r="AZ4774" s="109"/>
      <c r="BA4774" s="109"/>
      <c r="BB4774" s="109"/>
      <c r="BC4774" s="109"/>
      <c r="BD4774" s="109"/>
      <c r="BE4774" s="109"/>
      <c r="BF4774" s="109"/>
      <c r="BG4774" s="109"/>
      <c r="BH4774" s="109"/>
      <c r="BI4774" s="109"/>
      <c r="BJ4774" s="109"/>
      <c r="BK4774" s="109"/>
      <c r="BL4774" s="109"/>
      <c r="BM4774" s="109"/>
      <c r="BN4774" s="109"/>
      <c r="BO4774" s="109"/>
      <c r="BP4774" s="109"/>
      <c r="BQ4774" s="109"/>
      <c r="BR4774" s="109"/>
      <c r="BS4774" s="109"/>
      <c r="BT4774" s="109"/>
      <c r="BU4774" s="109"/>
      <c r="BV4774" s="109"/>
      <c r="BW4774" s="109"/>
      <c r="BX4774" s="109"/>
      <c r="BY4774" s="109"/>
      <c r="BZ4774" s="109"/>
      <c r="CA4774" s="109"/>
      <c r="CB4774" s="109"/>
      <c r="CC4774" s="109"/>
      <c r="CD4774" s="109"/>
      <c r="CE4774" s="109"/>
      <c r="CF4774" s="109"/>
      <c r="CG4774" s="109"/>
      <c r="CH4774" s="109"/>
      <c r="CI4774" s="109"/>
      <c r="CJ4774" s="109"/>
      <c r="CK4774" s="109"/>
      <c r="CL4774" s="109"/>
      <c r="CM4774" s="109"/>
      <c r="CN4774" s="109"/>
      <c r="CO4774" s="109"/>
      <c r="CP4774" s="109"/>
      <c r="CQ4774" s="109"/>
      <c r="CR4774" s="109"/>
      <c r="CS4774" s="109"/>
      <c r="CT4774" s="109"/>
      <c r="CU4774" s="109"/>
      <c r="CV4774" s="109"/>
      <c r="CW4774" s="109"/>
      <c r="CX4774" s="109"/>
      <c r="CY4774" s="109"/>
      <c r="CZ4774" s="109"/>
      <c r="DA4774" s="109"/>
      <c r="DB4774" s="109"/>
      <c r="DC4774" s="109"/>
      <c r="DD4774" s="109"/>
      <c r="DE4774" s="109"/>
      <c r="DF4774" s="109"/>
      <c r="DG4774" s="109"/>
      <c r="DH4774" s="109"/>
      <c r="DI4774" s="109"/>
      <c r="DJ4774" s="109"/>
      <c r="DK4774" s="109"/>
      <c r="DL4774" s="109"/>
      <c r="DM4774" s="109"/>
      <c r="DN4774" s="109"/>
      <c r="DO4774" s="109"/>
      <c r="DP4774" s="109"/>
      <c r="DQ4774" s="109"/>
      <c r="DR4774" s="109"/>
      <c r="DS4774" s="109"/>
      <c r="DT4774" s="109"/>
      <c r="DU4774" s="109"/>
      <c r="DV4774" s="109"/>
      <c r="DW4774" s="109"/>
      <c r="DX4774" s="109"/>
      <c r="DY4774" s="109"/>
      <c r="DZ4774" s="109"/>
      <c r="EA4774" s="109"/>
      <c r="EB4774" s="109"/>
      <c r="EC4774" s="109"/>
      <c r="ED4774" s="109"/>
      <c r="EE4774" s="109"/>
      <c r="EF4774" s="109"/>
      <c r="EG4774" s="109"/>
      <c r="EH4774" s="109"/>
      <c r="EI4774" s="109"/>
      <c r="EJ4774" s="109"/>
      <c r="EK4774" s="109"/>
      <c r="EL4774" s="109"/>
      <c r="EM4774" s="109"/>
      <c r="EN4774" s="109"/>
      <c r="EO4774" s="109"/>
      <c r="EP4774" s="109"/>
      <c r="EQ4774" s="109"/>
      <c r="ER4774" s="109"/>
      <c r="ES4774" s="109"/>
      <c r="ET4774" s="109"/>
      <c r="EU4774" s="109"/>
      <c r="EV4774" s="109"/>
      <c r="EW4774" s="109"/>
      <c r="EX4774" s="109"/>
      <c r="EY4774" s="109"/>
      <c r="EZ4774" s="109"/>
      <c r="FA4774" s="109"/>
      <c r="FB4774" s="109"/>
      <c r="FC4774" s="109"/>
      <c r="FD4774" s="109"/>
      <c r="FE4774" s="109"/>
      <c r="FF4774" s="109"/>
      <c r="FG4774" s="109"/>
      <c r="FH4774" s="109"/>
      <c r="FI4774" s="109"/>
      <c r="FJ4774" s="109"/>
      <c r="FK4774" s="109"/>
      <c r="FL4774" s="109"/>
      <c r="FM4774" s="109"/>
      <c r="FN4774" s="109"/>
      <c r="FO4774" s="109"/>
      <c r="FP4774" s="109"/>
      <c r="FQ4774" s="109"/>
      <c r="FR4774" s="109"/>
      <c r="FS4774" s="109"/>
      <c r="FT4774" s="109"/>
      <c r="FU4774" s="109"/>
      <c r="FV4774" s="109"/>
      <c r="FW4774" s="109"/>
      <c r="FX4774" s="109"/>
      <c r="FY4774" s="109"/>
      <c r="FZ4774" s="109"/>
      <c r="GA4774" s="109"/>
      <c r="GB4774" s="109"/>
      <c r="GC4774" s="109"/>
      <c r="GD4774" s="109"/>
      <c r="GE4774" s="109"/>
      <c r="GF4774" s="109"/>
      <c r="GG4774" s="109"/>
      <c r="GH4774" s="109"/>
      <c r="GI4774" s="109"/>
      <c r="GJ4774" s="109"/>
      <c r="GK4774" s="109"/>
      <c r="GL4774" s="109"/>
      <c r="GM4774" s="109"/>
      <c r="GN4774" s="109"/>
      <c r="GO4774" s="109"/>
      <c r="GP4774" s="109"/>
      <c r="GQ4774" s="109"/>
      <c r="GR4774" s="109"/>
      <c r="GS4774" s="109"/>
      <c r="GT4774" s="109"/>
      <c r="GU4774" s="109"/>
      <c r="GV4774" s="109"/>
      <c r="GW4774" s="109"/>
      <c r="GX4774" s="109"/>
      <c r="GY4774" s="109"/>
      <c r="GZ4774" s="109"/>
      <c r="HA4774" s="109"/>
      <c r="HB4774" s="109"/>
      <c r="HC4774" s="109"/>
      <c r="HD4774" s="109"/>
      <c r="HE4774" s="109"/>
      <c r="HF4774" s="109"/>
      <c r="HG4774" s="109"/>
      <c r="HH4774" s="109"/>
      <c r="HI4774" s="109"/>
      <c r="HJ4774" s="109"/>
      <c r="HK4774" s="109"/>
      <c r="HL4774" s="109"/>
      <c r="HM4774" s="109"/>
      <c r="HN4774" s="109"/>
      <c r="HO4774" s="109"/>
      <c r="HP4774" s="109"/>
      <c r="HQ4774" s="109"/>
      <c r="HR4774" s="109"/>
      <c r="HS4774" s="109"/>
      <c r="HT4774" s="109"/>
      <c r="HU4774" s="109"/>
      <c r="HV4774" s="109"/>
      <c r="HW4774" s="109"/>
      <c r="HX4774" s="109"/>
      <c r="HY4774" s="109"/>
      <c r="HZ4774" s="109"/>
      <c r="IA4774" s="109"/>
      <c r="IB4774" s="109"/>
      <c r="IC4774" s="109"/>
      <c r="ID4774" s="109"/>
      <c r="IE4774" s="109"/>
      <c r="IF4774" s="109"/>
      <c r="IG4774" s="109"/>
      <c r="IH4774" s="109"/>
      <c r="II4774" s="109"/>
      <c r="IJ4774" s="109"/>
      <c r="IK4774" s="109"/>
      <c r="IL4774" s="109"/>
      <c r="IM4774" s="109"/>
      <c r="IN4774" s="109"/>
      <c r="IO4774" s="109"/>
      <c r="IP4774" s="109"/>
      <c r="IQ4774" s="109"/>
      <c r="IR4774" s="109"/>
      <c r="IS4774" s="109"/>
      <c r="IT4774" s="109"/>
      <c r="IU4774" s="109"/>
      <c r="IV4774" s="109"/>
    </row>
    <row r="4775" spans="1:256" customFormat="1" ht="12.75" customHeight="1">
      <c r="A4775" s="666"/>
      <c r="B4775" s="65">
        <v>1</v>
      </c>
      <c r="C4775" s="66">
        <f>IF(E4775="A",1,IF(E4775="B",1,0))</f>
        <v>0</v>
      </c>
      <c r="D4775" s="76" t="s">
        <v>68</v>
      </c>
      <c r="E4775" s="77" t="s">
        <v>90</v>
      </c>
      <c r="F4775" s="76" t="s">
        <v>87</v>
      </c>
      <c r="G4775" s="78"/>
      <c r="H4775" s="96" t="s">
        <v>220</v>
      </c>
      <c r="I4775" s="107" t="s">
        <v>5082</v>
      </c>
      <c r="J4775" s="81"/>
      <c r="K4775" s="72"/>
      <c r="L4775" s="72"/>
      <c r="M4775" s="72"/>
      <c r="N4775" s="72"/>
      <c r="O4775" s="72"/>
      <c r="P4775" s="72"/>
      <c r="Q4775" s="833"/>
      <c r="R4775" s="102"/>
      <c r="S4775" s="73"/>
      <c r="T4775" s="102"/>
      <c r="U4775" s="103"/>
      <c r="V4775" s="104"/>
      <c r="W4775" s="109"/>
      <c r="X4775" s="109"/>
      <c r="Y4775" s="109"/>
      <c r="Z4775" s="109"/>
      <c r="AA4775" s="109"/>
      <c r="AB4775" s="109"/>
      <c r="AC4775" s="109"/>
      <c r="AD4775" s="109"/>
      <c r="AE4775" s="109"/>
      <c r="AF4775" s="109"/>
      <c r="AG4775" s="109"/>
      <c r="AH4775" s="109"/>
      <c r="AI4775" s="109"/>
      <c r="AJ4775" s="109"/>
      <c r="AK4775" s="109"/>
      <c r="AL4775" s="109"/>
      <c r="AM4775" s="109"/>
      <c r="AN4775" s="109"/>
      <c r="AO4775" s="109"/>
      <c r="AP4775" s="109"/>
      <c r="AQ4775" s="109"/>
      <c r="AR4775" s="109"/>
      <c r="AS4775" s="109"/>
      <c r="AT4775" s="109"/>
      <c r="AU4775" s="109"/>
      <c r="AV4775" s="109"/>
      <c r="AW4775" s="109"/>
      <c r="AX4775" s="109"/>
      <c r="AY4775" s="109"/>
      <c r="AZ4775" s="109"/>
      <c r="BA4775" s="109"/>
      <c r="BB4775" s="109"/>
      <c r="BC4775" s="109"/>
      <c r="BD4775" s="109"/>
      <c r="BE4775" s="109"/>
      <c r="BF4775" s="109"/>
      <c r="BG4775" s="109"/>
      <c r="BH4775" s="109"/>
      <c r="BI4775" s="109"/>
      <c r="BJ4775" s="109"/>
      <c r="BK4775" s="109"/>
      <c r="BL4775" s="109"/>
      <c r="BM4775" s="109"/>
      <c r="BN4775" s="109"/>
      <c r="BO4775" s="109"/>
      <c r="BP4775" s="109"/>
      <c r="BQ4775" s="109"/>
      <c r="BR4775" s="109"/>
      <c r="BS4775" s="109"/>
      <c r="BT4775" s="109"/>
      <c r="BU4775" s="109"/>
      <c r="BV4775" s="109"/>
      <c r="BW4775" s="109"/>
      <c r="BX4775" s="109"/>
      <c r="BY4775" s="109"/>
      <c r="BZ4775" s="109"/>
      <c r="CA4775" s="109"/>
      <c r="CB4775" s="109"/>
      <c r="CC4775" s="109"/>
      <c r="CD4775" s="109"/>
      <c r="CE4775" s="109"/>
      <c r="CF4775" s="109"/>
      <c r="CG4775" s="109"/>
      <c r="CH4775" s="109"/>
      <c r="CI4775" s="109"/>
      <c r="CJ4775" s="109"/>
      <c r="CK4775" s="109"/>
      <c r="CL4775" s="109"/>
      <c r="CM4775" s="109"/>
      <c r="CN4775" s="109"/>
      <c r="CO4775" s="109"/>
      <c r="CP4775" s="109"/>
      <c r="CQ4775" s="109"/>
      <c r="CR4775" s="109"/>
      <c r="CS4775" s="109"/>
      <c r="CT4775" s="109"/>
      <c r="CU4775" s="109"/>
      <c r="CV4775" s="109"/>
      <c r="CW4775" s="109"/>
      <c r="CX4775" s="109"/>
      <c r="CY4775" s="109"/>
      <c r="CZ4775" s="109"/>
      <c r="DA4775" s="109"/>
      <c r="DB4775" s="109"/>
      <c r="DC4775" s="109"/>
      <c r="DD4775" s="109"/>
      <c r="DE4775" s="109"/>
      <c r="DF4775" s="109"/>
      <c r="DG4775" s="109"/>
      <c r="DH4775" s="109"/>
      <c r="DI4775" s="109"/>
      <c r="DJ4775" s="109"/>
      <c r="DK4775" s="109"/>
      <c r="DL4775" s="109"/>
      <c r="DM4775" s="109"/>
      <c r="DN4775" s="109"/>
      <c r="DO4775" s="109"/>
      <c r="DP4775" s="109"/>
      <c r="DQ4775" s="109"/>
      <c r="DR4775" s="109"/>
      <c r="DS4775" s="109"/>
      <c r="DT4775" s="109"/>
      <c r="DU4775" s="109"/>
      <c r="DV4775" s="109"/>
      <c r="DW4775" s="109"/>
      <c r="DX4775" s="109"/>
      <c r="DY4775" s="109"/>
      <c r="DZ4775" s="109"/>
      <c r="EA4775" s="109"/>
      <c r="EB4775" s="109"/>
      <c r="EC4775" s="109"/>
      <c r="ED4775" s="109"/>
      <c r="EE4775" s="109"/>
      <c r="EF4775" s="109"/>
      <c r="EG4775" s="109"/>
      <c r="EH4775" s="109"/>
      <c r="EI4775" s="109"/>
      <c r="EJ4775" s="109"/>
      <c r="EK4775" s="109"/>
      <c r="EL4775" s="109"/>
      <c r="EM4775" s="109"/>
      <c r="EN4775" s="109"/>
      <c r="EO4775" s="109"/>
      <c r="EP4775" s="109"/>
      <c r="EQ4775" s="109"/>
      <c r="ER4775" s="109"/>
      <c r="ES4775" s="109"/>
      <c r="ET4775" s="109"/>
      <c r="EU4775" s="109"/>
      <c r="EV4775" s="109"/>
      <c r="EW4775" s="109"/>
      <c r="EX4775" s="109"/>
      <c r="EY4775" s="109"/>
      <c r="EZ4775" s="109"/>
      <c r="FA4775" s="109"/>
      <c r="FB4775" s="109"/>
      <c r="FC4775" s="109"/>
      <c r="FD4775" s="109"/>
      <c r="FE4775" s="109"/>
      <c r="FF4775" s="109"/>
      <c r="FG4775" s="109"/>
      <c r="FH4775" s="109"/>
      <c r="FI4775" s="109"/>
      <c r="FJ4775" s="109"/>
      <c r="FK4775" s="109"/>
      <c r="FL4775" s="109"/>
      <c r="FM4775" s="109"/>
      <c r="FN4775" s="109"/>
      <c r="FO4775" s="109"/>
      <c r="FP4775" s="109"/>
      <c r="FQ4775" s="109"/>
      <c r="FR4775" s="109"/>
      <c r="FS4775" s="109"/>
      <c r="FT4775" s="109"/>
      <c r="FU4775" s="109"/>
      <c r="FV4775" s="109"/>
      <c r="FW4775" s="109"/>
      <c r="FX4775" s="109"/>
      <c r="FY4775" s="109"/>
      <c r="FZ4775" s="109"/>
      <c r="GA4775" s="109"/>
      <c r="GB4775" s="109"/>
      <c r="GC4775" s="109"/>
      <c r="GD4775" s="109"/>
      <c r="GE4775" s="109"/>
      <c r="GF4775" s="109"/>
      <c r="GG4775" s="109"/>
      <c r="GH4775" s="109"/>
      <c r="GI4775" s="109"/>
      <c r="GJ4775" s="109"/>
      <c r="GK4775" s="109"/>
      <c r="GL4775" s="109"/>
      <c r="GM4775" s="109"/>
      <c r="GN4775" s="109"/>
      <c r="GO4775" s="109"/>
      <c r="GP4775" s="109"/>
      <c r="GQ4775" s="109"/>
      <c r="GR4775" s="109"/>
      <c r="GS4775" s="109"/>
      <c r="GT4775" s="109"/>
      <c r="GU4775" s="109"/>
      <c r="GV4775" s="109"/>
      <c r="GW4775" s="109"/>
      <c r="GX4775" s="109"/>
      <c r="GY4775" s="109"/>
      <c r="GZ4775" s="109"/>
      <c r="HA4775" s="109"/>
      <c r="HB4775" s="109"/>
      <c r="HC4775" s="109"/>
      <c r="HD4775" s="109"/>
      <c r="HE4775" s="109"/>
      <c r="HF4775" s="109"/>
      <c r="HG4775" s="109"/>
      <c r="HH4775" s="109"/>
      <c r="HI4775" s="109"/>
      <c r="HJ4775" s="109"/>
      <c r="HK4775" s="109"/>
      <c r="HL4775" s="109"/>
      <c r="HM4775" s="109"/>
      <c r="HN4775" s="109"/>
      <c r="HO4775" s="109"/>
      <c r="HP4775" s="109"/>
      <c r="HQ4775" s="109"/>
      <c r="HR4775" s="109"/>
      <c r="HS4775" s="109"/>
      <c r="HT4775" s="109"/>
      <c r="HU4775" s="109"/>
      <c r="HV4775" s="109"/>
      <c r="HW4775" s="109"/>
      <c r="HX4775" s="109"/>
      <c r="HY4775" s="109"/>
      <c r="HZ4775" s="109"/>
      <c r="IA4775" s="109"/>
      <c r="IB4775" s="109"/>
      <c r="IC4775" s="109"/>
      <c r="ID4775" s="109"/>
      <c r="IE4775" s="109"/>
      <c r="IF4775" s="109"/>
      <c r="IG4775" s="109"/>
      <c r="IH4775" s="109"/>
      <c r="II4775" s="109"/>
      <c r="IJ4775" s="109"/>
      <c r="IK4775" s="109"/>
      <c r="IL4775" s="109"/>
      <c r="IM4775" s="109"/>
      <c r="IN4775" s="109"/>
      <c r="IO4775" s="109"/>
      <c r="IP4775" s="109"/>
      <c r="IQ4775" s="109"/>
      <c r="IR4775" s="109"/>
      <c r="IS4775" s="109"/>
      <c r="IT4775" s="109"/>
      <c r="IU4775" s="109"/>
      <c r="IV4775" s="109"/>
    </row>
    <row r="4776" spans="1:256" customFormat="1" ht="12.75" customHeight="1">
      <c r="A4776" s="666"/>
      <c r="B4776" s="65">
        <v>1</v>
      </c>
      <c r="C4776" s="66">
        <v>3</v>
      </c>
      <c r="D4776" s="76" t="s">
        <v>87</v>
      </c>
      <c r="E4776" s="76" t="s">
        <v>87</v>
      </c>
      <c r="F4776" s="76" t="s">
        <v>68</v>
      </c>
      <c r="G4776" s="78"/>
      <c r="H4776" s="96" t="s">
        <v>135</v>
      </c>
      <c r="I4776" s="107" t="s">
        <v>841</v>
      </c>
      <c r="J4776" s="81" t="s">
        <v>616</v>
      </c>
      <c r="K4776" s="72"/>
      <c r="L4776" s="72"/>
      <c r="M4776" s="72"/>
      <c r="N4776" s="72"/>
      <c r="O4776" s="72"/>
      <c r="P4776" s="72"/>
      <c r="Q4776" s="833"/>
      <c r="R4776" s="102"/>
      <c r="S4776" s="73"/>
      <c r="T4776" s="102"/>
      <c r="U4776" s="103"/>
      <c r="V4776" s="104"/>
    </row>
    <row r="4777" spans="1:256" customFormat="1" ht="12.75" customHeight="1">
      <c r="A4777" s="305"/>
      <c r="B4777" s="65">
        <v>1</v>
      </c>
      <c r="C4777" s="66">
        <f t="shared" ref="C4777:C4788" si="214">IF(E4777="A",1,IF(E4777="B",1,0))</f>
        <v>1</v>
      </c>
      <c r="D4777" s="658" t="s">
        <v>87</v>
      </c>
      <c r="E4777" s="658" t="s">
        <v>68</v>
      </c>
      <c r="F4777" s="659" t="s">
        <v>90</v>
      </c>
      <c r="G4777" s="78"/>
      <c r="H4777" s="96" t="s">
        <v>119</v>
      </c>
      <c r="I4777" s="107" t="s">
        <v>5083</v>
      </c>
      <c r="J4777" s="81"/>
      <c r="K4777" s="72"/>
      <c r="L4777" s="72"/>
      <c r="M4777" s="72"/>
      <c r="N4777" s="72"/>
      <c r="O4777" s="72"/>
      <c r="P4777" s="72"/>
      <c r="Q4777" s="833"/>
      <c r="R4777" s="102"/>
      <c r="S4777" s="73"/>
      <c r="T4777" s="102"/>
      <c r="U4777" s="103"/>
      <c r="V4777" s="104"/>
      <c r="W4777" s="109"/>
      <c r="X4777" s="109"/>
      <c r="Y4777" s="109"/>
      <c r="Z4777" s="109"/>
      <c r="AA4777" s="109"/>
      <c r="AB4777" s="109"/>
      <c r="AC4777" s="109"/>
      <c r="AD4777" s="109"/>
      <c r="AE4777" s="109"/>
      <c r="AF4777" s="109"/>
      <c r="AG4777" s="109"/>
      <c r="AH4777" s="109"/>
      <c r="AI4777" s="109"/>
      <c r="AJ4777" s="109"/>
      <c r="AK4777" s="109"/>
      <c r="AL4777" s="109"/>
      <c r="AM4777" s="109"/>
      <c r="AN4777" s="109"/>
      <c r="AO4777" s="109"/>
      <c r="AP4777" s="109"/>
      <c r="AQ4777" s="109"/>
      <c r="AR4777" s="109"/>
      <c r="AS4777" s="109"/>
      <c r="AT4777" s="109"/>
      <c r="AU4777" s="109"/>
      <c r="AV4777" s="109"/>
      <c r="AW4777" s="109"/>
      <c r="AX4777" s="109"/>
      <c r="AY4777" s="109"/>
      <c r="AZ4777" s="109"/>
      <c r="BA4777" s="109"/>
      <c r="BB4777" s="109"/>
      <c r="BC4777" s="109"/>
      <c r="BD4777" s="109"/>
      <c r="BE4777" s="109"/>
      <c r="BF4777" s="109"/>
      <c r="BG4777" s="109"/>
      <c r="BH4777" s="109"/>
      <c r="BI4777" s="109"/>
      <c r="BJ4777" s="109"/>
      <c r="BK4777" s="109"/>
      <c r="BL4777" s="109"/>
      <c r="BM4777" s="109"/>
      <c r="BN4777" s="109"/>
      <c r="BO4777" s="109"/>
      <c r="BP4777" s="109"/>
      <c r="BQ4777" s="109"/>
      <c r="BR4777" s="109"/>
      <c r="BS4777" s="109"/>
      <c r="BT4777" s="109"/>
      <c r="BU4777" s="109"/>
      <c r="BV4777" s="109"/>
      <c r="BW4777" s="109"/>
      <c r="BX4777" s="109"/>
      <c r="BY4777" s="109"/>
      <c r="BZ4777" s="109"/>
      <c r="CA4777" s="109"/>
      <c r="CB4777" s="109"/>
      <c r="CC4777" s="109"/>
      <c r="CD4777" s="109"/>
      <c r="CE4777" s="109"/>
      <c r="CF4777" s="109"/>
      <c r="CG4777" s="109"/>
      <c r="CH4777" s="109"/>
      <c r="CI4777" s="109"/>
      <c r="CJ4777" s="109"/>
      <c r="CK4777" s="109"/>
      <c r="CL4777" s="109"/>
      <c r="CM4777" s="109"/>
      <c r="CN4777" s="109"/>
      <c r="CO4777" s="109"/>
      <c r="CP4777" s="109"/>
      <c r="CQ4777" s="109"/>
      <c r="CR4777" s="109"/>
      <c r="CS4777" s="109"/>
      <c r="CT4777" s="109"/>
      <c r="CU4777" s="109"/>
      <c r="CV4777" s="109"/>
      <c r="CW4777" s="109"/>
      <c r="CX4777" s="109"/>
      <c r="CY4777" s="109"/>
      <c r="CZ4777" s="109"/>
      <c r="DA4777" s="109"/>
      <c r="DB4777" s="109"/>
      <c r="DC4777" s="109"/>
      <c r="DD4777" s="109"/>
      <c r="DE4777" s="109"/>
      <c r="DF4777" s="109"/>
      <c r="DG4777" s="109"/>
      <c r="DH4777" s="109"/>
      <c r="DI4777" s="109"/>
      <c r="DJ4777" s="109"/>
      <c r="DK4777" s="109"/>
      <c r="DL4777" s="109"/>
      <c r="DM4777" s="109"/>
      <c r="DN4777" s="109"/>
      <c r="DO4777" s="109"/>
      <c r="DP4777" s="109"/>
      <c r="DQ4777" s="109"/>
      <c r="DR4777" s="109"/>
      <c r="DS4777" s="109"/>
      <c r="DT4777" s="109"/>
      <c r="DU4777" s="109"/>
      <c r="DV4777" s="109"/>
      <c r="DW4777" s="109"/>
      <c r="DX4777" s="109"/>
      <c r="DY4777" s="109"/>
      <c r="DZ4777" s="109"/>
      <c r="EA4777" s="109"/>
      <c r="EB4777" s="109"/>
      <c r="EC4777" s="109"/>
      <c r="ED4777" s="109"/>
      <c r="EE4777" s="109"/>
      <c r="EF4777" s="109"/>
      <c r="EG4777" s="109"/>
      <c r="EH4777" s="109"/>
      <c r="EI4777" s="109"/>
      <c r="EJ4777" s="109"/>
      <c r="EK4777" s="109"/>
      <c r="EL4777" s="109"/>
      <c r="EM4777" s="109"/>
      <c r="EN4777" s="109"/>
      <c r="EO4777" s="109"/>
      <c r="EP4777" s="109"/>
      <c r="EQ4777" s="109"/>
      <c r="ER4777" s="109"/>
      <c r="ES4777" s="109"/>
      <c r="ET4777" s="109"/>
      <c r="EU4777" s="109"/>
      <c r="EV4777" s="109"/>
      <c r="EW4777" s="109"/>
      <c r="EX4777" s="109"/>
      <c r="EY4777" s="109"/>
      <c r="EZ4777" s="109"/>
      <c r="FA4777" s="109"/>
      <c r="FB4777" s="109"/>
      <c r="FC4777" s="109"/>
      <c r="FD4777" s="109"/>
      <c r="FE4777" s="109"/>
      <c r="FF4777" s="109"/>
      <c r="FG4777" s="109"/>
      <c r="FH4777" s="109"/>
      <c r="FI4777" s="109"/>
      <c r="FJ4777" s="109"/>
      <c r="FK4777" s="109"/>
      <c r="FL4777" s="109"/>
      <c r="FM4777" s="109"/>
      <c r="FN4777" s="109"/>
      <c r="FO4777" s="109"/>
      <c r="FP4777" s="109"/>
      <c r="FQ4777" s="109"/>
      <c r="FR4777" s="109"/>
      <c r="FS4777" s="109"/>
      <c r="FT4777" s="109"/>
      <c r="FU4777" s="109"/>
      <c r="FV4777" s="109"/>
      <c r="FW4777" s="109"/>
      <c r="FX4777" s="109"/>
      <c r="FY4777" s="109"/>
      <c r="FZ4777" s="109"/>
      <c r="GA4777" s="109"/>
      <c r="GB4777" s="109"/>
      <c r="GC4777" s="109"/>
      <c r="GD4777" s="109"/>
      <c r="GE4777" s="109"/>
      <c r="GF4777" s="109"/>
      <c r="GG4777" s="109"/>
      <c r="GH4777" s="109"/>
      <c r="GI4777" s="109"/>
      <c r="GJ4777" s="109"/>
      <c r="GK4777" s="109"/>
      <c r="GL4777" s="109"/>
      <c r="GM4777" s="109"/>
      <c r="GN4777" s="109"/>
      <c r="GO4777" s="109"/>
      <c r="GP4777" s="109"/>
      <c r="GQ4777" s="109"/>
      <c r="GR4777" s="109"/>
      <c r="GS4777" s="109"/>
      <c r="GT4777" s="109"/>
      <c r="GU4777" s="109"/>
      <c r="GV4777" s="109"/>
      <c r="GW4777" s="109"/>
      <c r="GX4777" s="109"/>
      <c r="GY4777" s="109"/>
      <c r="GZ4777" s="109"/>
      <c r="HA4777" s="109"/>
      <c r="HB4777" s="109"/>
      <c r="HC4777" s="109"/>
      <c r="HD4777" s="109"/>
      <c r="HE4777" s="109"/>
      <c r="HF4777" s="109"/>
      <c r="HG4777" s="109"/>
      <c r="HH4777" s="109"/>
      <c r="HI4777" s="109"/>
      <c r="HJ4777" s="109"/>
      <c r="HK4777" s="109"/>
      <c r="HL4777" s="109"/>
      <c r="HM4777" s="109"/>
      <c r="HN4777" s="109"/>
      <c r="HO4777" s="109"/>
      <c r="HP4777" s="109"/>
      <c r="HQ4777" s="109"/>
      <c r="HR4777" s="109"/>
      <c r="HS4777" s="109"/>
      <c r="HT4777" s="109"/>
      <c r="HU4777" s="109"/>
      <c r="HV4777" s="109"/>
      <c r="HW4777" s="109"/>
      <c r="HX4777" s="109"/>
      <c r="HY4777" s="109"/>
      <c r="HZ4777" s="109"/>
      <c r="IA4777" s="109"/>
      <c r="IB4777" s="109"/>
      <c r="IC4777" s="109"/>
      <c r="ID4777" s="109"/>
      <c r="IE4777" s="109"/>
      <c r="IF4777" s="109"/>
      <c r="IG4777" s="109"/>
      <c r="IH4777" s="109"/>
      <c r="II4777" s="109"/>
      <c r="IJ4777" s="109"/>
      <c r="IK4777" s="109"/>
      <c r="IL4777" s="109"/>
      <c r="IM4777" s="109"/>
      <c r="IN4777" s="109"/>
      <c r="IO4777" s="109"/>
      <c r="IP4777" s="109"/>
      <c r="IQ4777" s="109"/>
      <c r="IR4777" s="109"/>
      <c r="IS4777" s="109"/>
      <c r="IT4777" s="109"/>
      <c r="IU4777" s="109"/>
      <c r="IV4777" s="109"/>
    </row>
    <row r="4778" spans="1:256" customFormat="1" ht="12.75" customHeight="1">
      <c r="A4778" s="305"/>
      <c r="B4778" s="65">
        <v>1</v>
      </c>
      <c r="C4778" s="66">
        <f t="shared" si="214"/>
        <v>0</v>
      </c>
      <c r="D4778" s="658" t="s">
        <v>68</v>
      </c>
      <c r="E4778" s="659" t="s">
        <v>90</v>
      </c>
      <c r="F4778" s="658" t="s">
        <v>68</v>
      </c>
      <c r="G4778" s="78"/>
      <c r="H4778" s="96" t="s">
        <v>101</v>
      </c>
      <c r="I4778" s="107" t="s">
        <v>5084</v>
      </c>
      <c r="J4778" s="81"/>
      <c r="K4778" s="72"/>
      <c r="L4778" s="72"/>
      <c r="M4778" s="72"/>
      <c r="N4778" s="72"/>
      <c r="O4778" s="72"/>
      <c r="P4778" s="72"/>
      <c r="Q4778" s="833"/>
      <c r="R4778" s="102"/>
      <c r="S4778" s="73"/>
      <c r="T4778" s="102"/>
      <c r="U4778" s="103"/>
      <c r="V4778" s="104"/>
      <c r="W4778" s="109"/>
      <c r="X4778" s="109"/>
      <c r="Y4778" s="109"/>
      <c r="Z4778" s="109"/>
      <c r="AA4778" s="109"/>
      <c r="AB4778" s="109"/>
      <c r="AC4778" s="109"/>
      <c r="AD4778" s="109"/>
      <c r="AE4778" s="109"/>
      <c r="AF4778" s="109"/>
      <c r="AG4778" s="109"/>
      <c r="AH4778" s="109"/>
      <c r="AI4778" s="109"/>
      <c r="AJ4778" s="109"/>
      <c r="AK4778" s="109"/>
      <c r="AL4778" s="109"/>
      <c r="AM4778" s="109"/>
      <c r="AN4778" s="109"/>
      <c r="AO4778" s="109"/>
      <c r="AP4778" s="109"/>
      <c r="AQ4778" s="109"/>
      <c r="AR4778" s="109"/>
      <c r="AS4778" s="109"/>
      <c r="AT4778" s="109"/>
      <c r="AU4778" s="109"/>
      <c r="AV4778" s="109"/>
      <c r="AW4778" s="109"/>
      <c r="AX4778" s="109"/>
      <c r="AY4778" s="109"/>
      <c r="AZ4778" s="109"/>
      <c r="BA4778" s="109"/>
      <c r="BB4778" s="109"/>
      <c r="BC4778" s="109"/>
      <c r="BD4778" s="109"/>
      <c r="BE4778" s="109"/>
      <c r="BF4778" s="109"/>
      <c r="BG4778" s="109"/>
      <c r="BH4778" s="109"/>
      <c r="BI4778" s="109"/>
      <c r="BJ4778" s="109"/>
      <c r="BK4778" s="109"/>
      <c r="BL4778" s="109"/>
      <c r="BM4778" s="109"/>
      <c r="BN4778" s="109"/>
      <c r="BO4778" s="109"/>
      <c r="BP4778" s="109"/>
      <c r="BQ4778" s="109"/>
      <c r="BR4778" s="109"/>
      <c r="BS4778" s="109"/>
      <c r="BT4778" s="109"/>
      <c r="BU4778" s="109"/>
      <c r="BV4778" s="109"/>
      <c r="BW4778" s="109"/>
      <c r="BX4778" s="109"/>
      <c r="BY4778" s="109"/>
      <c r="BZ4778" s="109"/>
      <c r="CA4778" s="109"/>
      <c r="CB4778" s="109"/>
      <c r="CC4778" s="109"/>
      <c r="CD4778" s="109"/>
      <c r="CE4778" s="109"/>
      <c r="CF4778" s="109"/>
      <c r="CG4778" s="109"/>
      <c r="CH4778" s="109"/>
      <c r="CI4778" s="109"/>
      <c r="CJ4778" s="109"/>
      <c r="CK4778" s="109"/>
      <c r="CL4778" s="109"/>
      <c r="CM4778" s="109"/>
      <c r="CN4778" s="109"/>
      <c r="CO4778" s="109"/>
      <c r="CP4778" s="109"/>
      <c r="CQ4778" s="109"/>
      <c r="CR4778" s="109"/>
      <c r="CS4778" s="109"/>
      <c r="CT4778" s="109"/>
      <c r="CU4778" s="109"/>
      <c r="CV4778" s="109"/>
      <c r="CW4778" s="109"/>
      <c r="CX4778" s="109"/>
      <c r="CY4778" s="109"/>
      <c r="CZ4778" s="109"/>
      <c r="DA4778" s="109"/>
      <c r="DB4778" s="109"/>
      <c r="DC4778" s="109"/>
      <c r="DD4778" s="109"/>
      <c r="DE4778" s="109"/>
      <c r="DF4778" s="109"/>
      <c r="DG4778" s="109"/>
      <c r="DH4778" s="109"/>
      <c r="DI4778" s="109"/>
      <c r="DJ4778" s="109"/>
      <c r="DK4778" s="109"/>
      <c r="DL4778" s="109"/>
      <c r="DM4778" s="109"/>
      <c r="DN4778" s="109"/>
      <c r="DO4778" s="109"/>
      <c r="DP4778" s="109"/>
      <c r="DQ4778" s="109"/>
      <c r="DR4778" s="109"/>
      <c r="DS4778" s="109"/>
      <c r="DT4778" s="109"/>
      <c r="DU4778" s="109"/>
      <c r="DV4778" s="109"/>
      <c r="DW4778" s="109"/>
      <c r="DX4778" s="109"/>
      <c r="DY4778" s="109"/>
      <c r="DZ4778" s="109"/>
      <c r="EA4778" s="109"/>
      <c r="EB4778" s="109"/>
      <c r="EC4778" s="109"/>
      <c r="ED4778" s="109"/>
      <c r="EE4778" s="109"/>
      <c r="EF4778" s="109"/>
      <c r="EG4778" s="109"/>
      <c r="EH4778" s="109"/>
      <c r="EI4778" s="109"/>
      <c r="EJ4778" s="109"/>
      <c r="EK4778" s="109"/>
      <c r="EL4778" s="109"/>
      <c r="EM4778" s="109"/>
      <c r="EN4778" s="109"/>
      <c r="EO4778" s="109"/>
      <c r="EP4778" s="109"/>
      <c r="EQ4778" s="109"/>
      <c r="ER4778" s="109"/>
      <c r="ES4778" s="109"/>
      <c r="ET4778" s="109"/>
      <c r="EU4778" s="109"/>
      <c r="EV4778" s="109"/>
      <c r="EW4778" s="109"/>
      <c r="EX4778" s="109"/>
      <c r="EY4778" s="109"/>
      <c r="EZ4778" s="109"/>
      <c r="FA4778" s="109"/>
      <c r="FB4778" s="109"/>
      <c r="FC4778" s="109"/>
      <c r="FD4778" s="109"/>
      <c r="FE4778" s="109"/>
      <c r="FF4778" s="109"/>
      <c r="FG4778" s="109"/>
      <c r="FH4778" s="109"/>
      <c r="FI4778" s="109"/>
      <c r="FJ4778" s="109"/>
      <c r="FK4778" s="109"/>
      <c r="FL4778" s="109"/>
      <c r="FM4778" s="109"/>
      <c r="FN4778" s="109"/>
      <c r="FO4778" s="109"/>
      <c r="FP4778" s="109"/>
      <c r="FQ4778" s="109"/>
      <c r="FR4778" s="109"/>
      <c r="FS4778" s="109"/>
      <c r="FT4778" s="109"/>
      <c r="FU4778" s="109"/>
      <c r="FV4778" s="109"/>
      <c r="FW4778" s="109"/>
      <c r="FX4778" s="109"/>
      <c r="FY4778" s="109"/>
      <c r="FZ4778" s="109"/>
      <c r="GA4778" s="109"/>
      <c r="GB4778" s="109"/>
      <c r="GC4778" s="109"/>
      <c r="GD4778" s="109"/>
      <c r="GE4778" s="109"/>
      <c r="GF4778" s="109"/>
      <c r="GG4778" s="109"/>
      <c r="GH4778" s="109"/>
      <c r="GI4778" s="109"/>
      <c r="GJ4778" s="109"/>
      <c r="GK4778" s="109"/>
      <c r="GL4778" s="109"/>
      <c r="GM4778" s="109"/>
      <c r="GN4778" s="109"/>
      <c r="GO4778" s="109"/>
      <c r="GP4778" s="109"/>
      <c r="GQ4778" s="109"/>
      <c r="GR4778" s="109"/>
      <c r="GS4778" s="109"/>
      <c r="GT4778" s="109"/>
      <c r="GU4778" s="109"/>
      <c r="GV4778" s="109"/>
      <c r="GW4778" s="109"/>
      <c r="GX4778" s="109"/>
      <c r="GY4778" s="109"/>
      <c r="GZ4778" s="109"/>
      <c r="HA4778" s="109"/>
      <c r="HB4778" s="109"/>
      <c r="HC4778" s="109"/>
      <c r="HD4778" s="109"/>
      <c r="HE4778" s="109"/>
      <c r="HF4778" s="109"/>
      <c r="HG4778" s="109"/>
      <c r="HH4778" s="109"/>
      <c r="HI4778" s="109"/>
      <c r="HJ4778" s="109"/>
      <c r="HK4778" s="109"/>
      <c r="HL4778" s="109"/>
      <c r="HM4778" s="109"/>
      <c r="HN4778" s="109"/>
      <c r="HO4778" s="109"/>
      <c r="HP4778" s="109"/>
      <c r="HQ4778" s="109"/>
      <c r="HR4778" s="109"/>
      <c r="HS4778" s="109"/>
      <c r="HT4778" s="109"/>
      <c r="HU4778" s="109"/>
      <c r="HV4778" s="109"/>
      <c r="HW4778" s="109"/>
      <c r="HX4778" s="109"/>
      <c r="HY4778" s="109"/>
      <c r="HZ4778" s="109"/>
      <c r="IA4778" s="109"/>
      <c r="IB4778" s="109"/>
      <c r="IC4778" s="109"/>
      <c r="ID4778" s="109"/>
      <c r="IE4778" s="109"/>
      <c r="IF4778" s="109"/>
      <c r="IG4778" s="109"/>
      <c r="IH4778" s="109"/>
      <c r="II4778" s="109"/>
      <c r="IJ4778" s="109"/>
      <c r="IK4778" s="109"/>
      <c r="IL4778" s="109"/>
      <c r="IM4778" s="109"/>
      <c r="IN4778" s="109"/>
      <c r="IO4778" s="109"/>
      <c r="IP4778" s="109"/>
      <c r="IQ4778" s="109"/>
      <c r="IR4778" s="109"/>
      <c r="IS4778" s="109"/>
      <c r="IT4778" s="109"/>
      <c r="IU4778" s="109"/>
      <c r="IV4778" s="109"/>
    </row>
    <row r="4779" spans="1:256" s="325" customFormat="1" ht="12.75" customHeight="1">
      <c r="A4779" s="666"/>
      <c r="B4779" s="65">
        <v>1</v>
      </c>
      <c r="C4779" s="66">
        <f t="shared" si="214"/>
        <v>0</v>
      </c>
      <c r="D4779" s="658" t="s">
        <v>68</v>
      </c>
      <c r="E4779" s="656" t="s">
        <v>99</v>
      </c>
      <c r="F4779" s="656" t="s">
        <v>70</v>
      </c>
      <c r="G4779" s="78"/>
      <c r="H4779" s="96" t="s">
        <v>88</v>
      </c>
      <c r="I4779" s="107" t="s">
        <v>5085</v>
      </c>
      <c r="J4779" s="81"/>
      <c r="K4779" s="72"/>
      <c r="L4779" s="72"/>
      <c r="M4779" s="72"/>
      <c r="N4779" s="72"/>
      <c r="O4779" s="72"/>
      <c r="P4779" s="72"/>
      <c r="Q4779" s="833"/>
      <c r="R4779" s="102"/>
      <c r="S4779" s="73"/>
      <c r="T4779" s="102"/>
      <c r="U4779" s="103"/>
      <c r="V4779" s="104"/>
      <c r="W4779" s="109"/>
      <c r="X4779" s="109"/>
      <c r="Y4779" s="109"/>
      <c r="Z4779" s="109"/>
      <c r="AA4779" s="109"/>
      <c r="AB4779" s="109"/>
      <c r="AC4779" s="109"/>
      <c r="AD4779" s="109"/>
      <c r="AE4779" s="109"/>
      <c r="AF4779" s="109"/>
      <c r="AG4779" s="109"/>
      <c r="AH4779" s="109"/>
      <c r="AI4779" s="109"/>
      <c r="AJ4779" s="109"/>
      <c r="AK4779" s="109"/>
      <c r="AL4779" s="109"/>
      <c r="AM4779" s="109"/>
      <c r="AN4779" s="109"/>
      <c r="AO4779" s="109"/>
      <c r="AP4779" s="109"/>
      <c r="AQ4779" s="109"/>
      <c r="AR4779" s="109"/>
      <c r="AS4779" s="109"/>
      <c r="AT4779" s="109"/>
      <c r="AU4779" s="109"/>
      <c r="AV4779" s="109"/>
      <c r="AW4779" s="109"/>
      <c r="AX4779" s="109"/>
      <c r="AY4779" s="109"/>
      <c r="AZ4779" s="109"/>
      <c r="BA4779" s="109"/>
      <c r="BB4779" s="109"/>
      <c r="BC4779" s="109"/>
      <c r="BD4779" s="109"/>
      <c r="BE4779" s="109"/>
      <c r="BF4779" s="109"/>
      <c r="BG4779" s="109"/>
      <c r="BH4779" s="109"/>
      <c r="BI4779" s="109"/>
      <c r="BJ4779" s="109"/>
      <c r="BK4779" s="109"/>
      <c r="BL4779" s="109"/>
      <c r="BM4779" s="109"/>
      <c r="BN4779" s="109"/>
      <c r="BO4779" s="109"/>
      <c r="BP4779" s="109"/>
      <c r="BQ4779" s="109"/>
      <c r="BR4779" s="109"/>
      <c r="BS4779" s="109"/>
      <c r="BT4779" s="109"/>
      <c r="BU4779" s="109"/>
      <c r="BV4779" s="109"/>
      <c r="BW4779" s="109"/>
      <c r="BX4779" s="109"/>
      <c r="BY4779" s="109"/>
      <c r="BZ4779" s="109"/>
      <c r="CA4779" s="109"/>
      <c r="CB4779" s="109"/>
      <c r="CC4779" s="109"/>
      <c r="CD4779" s="109"/>
      <c r="CE4779" s="109"/>
      <c r="CF4779" s="109"/>
      <c r="CG4779" s="109"/>
      <c r="CH4779" s="109"/>
      <c r="CI4779" s="109"/>
      <c r="CJ4779" s="109"/>
      <c r="CK4779" s="109"/>
      <c r="CL4779" s="109"/>
      <c r="CM4779" s="109"/>
      <c r="CN4779" s="109"/>
      <c r="CO4779" s="109"/>
      <c r="CP4779" s="109"/>
      <c r="CQ4779" s="109"/>
      <c r="CR4779" s="109"/>
      <c r="CS4779" s="109"/>
      <c r="CT4779" s="109"/>
      <c r="CU4779" s="109"/>
      <c r="CV4779" s="109"/>
      <c r="CW4779" s="109"/>
      <c r="CX4779" s="109"/>
      <c r="CY4779" s="109"/>
      <c r="CZ4779" s="109"/>
      <c r="DA4779" s="109"/>
      <c r="DB4779" s="109"/>
      <c r="DC4779" s="109"/>
      <c r="DD4779" s="109"/>
      <c r="DE4779" s="109"/>
      <c r="DF4779" s="109"/>
      <c r="DG4779" s="109"/>
      <c r="DH4779" s="109"/>
      <c r="DI4779" s="109"/>
      <c r="DJ4779" s="109"/>
      <c r="DK4779" s="109"/>
      <c r="DL4779" s="109"/>
      <c r="DM4779" s="109"/>
      <c r="DN4779" s="109"/>
      <c r="DO4779" s="109"/>
      <c r="DP4779" s="109"/>
      <c r="DQ4779" s="109"/>
      <c r="DR4779" s="109"/>
      <c r="DS4779" s="109"/>
      <c r="DT4779" s="109"/>
      <c r="DU4779" s="109"/>
      <c r="DV4779" s="109"/>
      <c r="DW4779" s="109"/>
      <c r="DX4779" s="109"/>
      <c r="DY4779" s="109"/>
      <c r="DZ4779" s="109"/>
      <c r="EA4779" s="109"/>
      <c r="EB4779" s="109"/>
      <c r="EC4779" s="109"/>
      <c r="ED4779" s="109"/>
      <c r="EE4779" s="109"/>
      <c r="EF4779" s="109"/>
      <c r="EG4779" s="109"/>
      <c r="EH4779" s="109"/>
      <c r="EI4779" s="109"/>
      <c r="EJ4779" s="109"/>
      <c r="EK4779" s="109"/>
      <c r="EL4779" s="109"/>
      <c r="EM4779" s="109"/>
      <c r="EN4779" s="109"/>
      <c r="EO4779" s="109"/>
      <c r="EP4779" s="109"/>
      <c r="EQ4779" s="109"/>
      <c r="ER4779" s="109"/>
      <c r="ES4779" s="109"/>
      <c r="ET4779" s="109"/>
      <c r="EU4779" s="109"/>
      <c r="EV4779" s="109"/>
      <c r="EW4779" s="109"/>
      <c r="EX4779" s="109"/>
      <c r="EY4779" s="109"/>
      <c r="EZ4779" s="109"/>
      <c r="FA4779" s="109"/>
      <c r="FB4779" s="109"/>
      <c r="FC4779" s="109"/>
      <c r="FD4779" s="109"/>
      <c r="FE4779" s="109"/>
      <c r="FF4779" s="109"/>
      <c r="FG4779" s="109"/>
      <c r="FH4779" s="109"/>
      <c r="FI4779" s="109"/>
      <c r="FJ4779" s="109"/>
      <c r="FK4779" s="109"/>
      <c r="FL4779" s="109"/>
      <c r="FM4779" s="109"/>
      <c r="FN4779" s="109"/>
      <c r="FO4779" s="109"/>
      <c r="FP4779" s="109"/>
      <c r="FQ4779" s="109"/>
      <c r="FR4779" s="109"/>
      <c r="FS4779" s="109"/>
      <c r="FT4779" s="109"/>
      <c r="FU4779" s="109"/>
      <c r="FV4779" s="109"/>
      <c r="FW4779" s="109"/>
      <c r="FX4779" s="109"/>
      <c r="FY4779" s="109"/>
      <c r="FZ4779" s="109"/>
      <c r="GA4779" s="109"/>
      <c r="GB4779" s="109"/>
      <c r="GC4779" s="109"/>
      <c r="GD4779" s="109"/>
      <c r="GE4779" s="109"/>
      <c r="GF4779" s="109"/>
      <c r="GG4779" s="109"/>
      <c r="GH4779" s="109"/>
      <c r="GI4779" s="109"/>
      <c r="GJ4779" s="109"/>
      <c r="GK4779" s="109"/>
      <c r="GL4779" s="109"/>
      <c r="GM4779" s="109"/>
      <c r="GN4779" s="109"/>
      <c r="GO4779" s="109"/>
      <c r="GP4779" s="109"/>
      <c r="GQ4779" s="109"/>
      <c r="GR4779" s="109"/>
      <c r="GS4779" s="109"/>
      <c r="GT4779" s="109"/>
      <c r="GU4779" s="109"/>
      <c r="GV4779" s="109"/>
      <c r="GW4779" s="109"/>
      <c r="GX4779" s="109"/>
      <c r="GY4779" s="109"/>
      <c r="GZ4779" s="109"/>
      <c r="HA4779" s="109"/>
      <c r="HB4779" s="109"/>
      <c r="HC4779" s="109"/>
      <c r="HD4779" s="109"/>
      <c r="HE4779" s="109"/>
      <c r="HF4779" s="109"/>
      <c r="HG4779" s="109"/>
      <c r="HH4779" s="109"/>
      <c r="HI4779" s="109"/>
      <c r="HJ4779" s="109"/>
      <c r="HK4779" s="109"/>
      <c r="HL4779" s="109"/>
      <c r="HM4779" s="109"/>
      <c r="HN4779" s="109"/>
      <c r="HO4779" s="109"/>
      <c r="HP4779" s="109"/>
      <c r="HQ4779" s="109"/>
      <c r="HR4779" s="109"/>
      <c r="HS4779" s="109"/>
      <c r="HT4779" s="109"/>
      <c r="HU4779" s="109"/>
      <c r="HV4779" s="109"/>
      <c r="HW4779" s="109"/>
      <c r="HX4779" s="109"/>
      <c r="HY4779" s="109"/>
      <c r="HZ4779" s="109"/>
      <c r="IA4779" s="109"/>
      <c r="IB4779" s="109"/>
      <c r="IC4779" s="109"/>
      <c r="ID4779" s="109"/>
      <c r="IE4779" s="109"/>
      <c r="IF4779" s="109"/>
      <c r="IG4779" s="109"/>
      <c r="IH4779" s="109"/>
      <c r="II4779" s="109"/>
      <c r="IJ4779" s="109"/>
      <c r="IK4779" s="109"/>
      <c r="IL4779" s="109"/>
      <c r="IM4779" s="109"/>
      <c r="IN4779" s="109"/>
      <c r="IO4779" s="109"/>
      <c r="IP4779" s="109"/>
      <c r="IQ4779" s="109"/>
      <c r="IR4779" s="109"/>
      <c r="IS4779" s="109"/>
      <c r="IT4779" s="109"/>
      <c r="IU4779" s="109"/>
      <c r="IV4779" s="109"/>
    </row>
    <row r="4780" spans="1:256" customFormat="1" ht="12.75" customHeight="1">
      <c r="A4780" s="666"/>
      <c r="B4780" s="65">
        <v>1</v>
      </c>
      <c r="C4780" s="66">
        <f t="shared" si="214"/>
        <v>0</v>
      </c>
      <c r="D4780" s="852" t="s">
        <v>70</v>
      </c>
      <c r="E4780" s="857" t="s">
        <v>90</v>
      </c>
      <c r="F4780" s="853" t="s">
        <v>87</v>
      </c>
      <c r="G4780" s="78"/>
      <c r="H4780" s="100" t="s">
        <v>372</v>
      </c>
      <c r="I4780" s="101" t="s">
        <v>6176</v>
      </c>
      <c r="J4780" s="81"/>
      <c r="K4780" s="72"/>
      <c r="L4780" s="72"/>
      <c r="M4780" s="72"/>
      <c r="N4780" s="72"/>
      <c r="O4780" s="72"/>
      <c r="P4780" s="72"/>
      <c r="Q4780" s="833"/>
      <c r="R4780" s="102"/>
      <c r="S4780" s="73"/>
      <c r="T4780" s="116"/>
      <c r="U4780" s="73"/>
      <c r="V4780" s="110"/>
    </row>
    <row r="4781" spans="1:256" customFormat="1" ht="12.75" customHeight="1">
      <c r="B4781" s="65">
        <v>1</v>
      </c>
      <c r="C4781" s="66">
        <f t="shared" si="214"/>
        <v>0</v>
      </c>
      <c r="D4781" s="76" t="s">
        <v>68</v>
      </c>
      <c r="E4781" s="77" t="s">
        <v>90</v>
      </c>
      <c r="F4781" s="76" t="s">
        <v>68</v>
      </c>
      <c r="G4781" s="78"/>
      <c r="H4781" s="96" t="s">
        <v>1721</v>
      </c>
      <c r="I4781" s="107" t="s">
        <v>5086</v>
      </c>
      <c r="J4781" s="81"/>
      <c r="K4781" s="72"/>
      <c r="L4781" s="72"/>
      <c r="M4781" s="72"/>
      <c r="N4781" s="72"/>
      <c r="O4781" s="72"/>
      <c r="P4781" s="72"/>
      <c r="Q4781" s="833"/>
      <c r="R4781" s="102"/>
      <c r="S4781" s="73"/>
      <c r="T4781" s="102"/>
      <c r="U4781" s="103"/>
      <c r="V4781" s="104"/>
      <c r="W4781" s="109"/>
      <c r="X4781" s="109"/>
      <c r="Y4781" s="109"/>
      <c r="Z4781" s="109"/>
      <c r="AA4781" s="109"/>
      <c r="AB4781" s="109"/>
      <c r="AC4781" s="109"/>
      <c r="AD4781" s="109"/>
      <c r="AE4781" s="109"/>
      <c r="AF4781" s="109"/>
      <c r="AG4781" s="109"/>
      <c r="AH4781" s="109"/>
      <c r="AI4781" s="109"/>
      <c r="AJ4781" s="109"/>
      <c r="AK4781" s="109"/>
      <c r="AL4781" s="109"/>
      <c r="AM4781" s="109"/>
      <c r="AN4781" s="109"/>
      <c r="AO4781" s="109"/>
      <c r="AP4781" s="109"/>
      <c r="AQ4781" s="109"/>
      <c r="AR4781" s="109"/>
      <c r="AS4781" s="109"/>
      <c r="AT4781" s="109"/>
      <c r="AU4781" s="109"/>
      <c r="AV4781" s="109"/>
      <c r="AW4781" s="109"/>
      <c r="AX4781" s="109"/>
      <c r="AY4781" s="109"/>
      <c r="AZ4781" s="109"/>
      <c r="BA4781" s="109"/>
      <c r="BB4781" s="109"/>
      <c r="BC4781" s="109"/>
      <c r="BD4781" s="109"/>
      <c r="BE4781" s="109"/>
      <c r="BF4781" s="109"/>
      <c r="BG4781" s="109"/>
      <c r="BH4781" s="109"/>
      <c r="BI4781" s="109"/>
      <c r="BJ4781" s="109"/>
      <c r="BK4781" s="109"/>
      <c r="BL4781" s="109"/>
      <c r="BM4781" s="109"/>
      <c r="BN4781" s="109"/>
      <c r="BO4781" s="109"/>
      <c r="BP4781" s="109"/>
      <c r="BQ4781" s="109"/>
      <c r="BR4781" s="109"/>
      <c r="BS4781" s="109"/>
      <c r="BT4781" s="109"/>
      <c r="BU4781" s="109"/>
      <c r="BV4781" s="109"/>
      <c r="BW4781" s="109"/>
      <c r="BX4781" s="109"/>
      <c r="BY4781" s="109"/>
      <c r="BZ4781" s="109"/>
      <c r="CA4781" s="109"/>
      <c r="CB4781" s="109"/>
      <c r="CC4781" s="109"/>
      <c r="CD4781" s="109"/>
      <c r="CE4781" s="109"/>
      <c r="CF4781" s="109"/>
      <c r="CG4781" s="109"/>
      <c r="CH4781" s="109"/>
      <c r="CI4781" s="109"/>
      <c r="CJ4781" s="109"/>
      <c r="CK4781" s="109"/>
      <c r="CL4781" s="109"/>
      <c r="CM4781" s="109"/>
      <c r="CN4781" s="109"/>
      <c r="CO4781" s="109"/>
      <c r="CP4781" s="109"/>
      <c r="CQ4781" s="109"/>
      <c r="CR4781" s="109"/>
      <c r="CS4781" s="109"/>
      <c r="CT4781" s="109"/>
      <c r="CU4781" s="109"/>
      <c r="CV4781" s="109"/>
      <c r="CW4781" s="109"/>
      <c r="CX4781" s="109"/>
      <c r="CY4781" s="109"/>
      <c r="CZ4781" s="109"/>
      <c r="DA4781" s="109"/>
      <c r="DB4781" s="109"/>
      <c r="DC4781" s="109"/>
      <c r="DD4781" s="109"/>
      <c r="DE4781" s="109"/>
      <c r="DF4781" s="109"/>
      <c r="DG4781" s="109"/>
      <c r="DH4781" s="109"/>
      <c r="DI4781" s="109"/>
      <c r="DJ4781" s="109"/>
      <c r="DK4781" s="109"/>
      <c r="DL4781" s="109"/>
      <c r="DM4781" s="109"/>
      <c r="DN4781" s="109"/>
      <c r="DO4781" s="109"/>
      <c r="DP4781" s="109"/>
      <c r="DQ4781" s="109"/>
      <c r="DR4781" s="109"/>
      <c r="DS4781" s="109"/>
      <c r="DT4781" s="109"/>
      <c r="DU4781" s="109"/>
      <c r="DV4781" s="109"/>
      <c r="DW4781" s="109"/>
      <c r="DX4781" s="109"/>
      <c r="DY4781" s="109"/>
      <c r="DZ4781" s="109"/>
      <c r="EA4781" s="109"/>
      <c r="EB4781" s="109"/>
      <c r="EC4781" s="109"/>
      <c r="ED4781" s="109"/>
      <c r="EE4781" s="109"/>
      <c r="EF4781" s="109"/>
      <c r="EG4781" s="109"/>
      <c r="EH4781" s="109"/>
      <c r="EI4781" s="109"/>
      <c r="EJ4781" s="109"/>
      <c r="EK4781" s="109"/>
      <c r="EL4781" s="109"/>
      <c r="EM4781" s="109"/>
      <c r="EN4781" s="109"/>
      <c r="EO4781" s="109"/>
      <c r="EP4781" s="109"/>
      <c r="EQ4781" s="109"/>
      <c r="ER4781" s="109"/>
      <c r="ES4781" s="109"/>
      <c r="ET4781" s="109"/>
      <c r="EU4781" s="109"/>
      <c r="EV4781" s="109"/>
      <c r="EW4781" s="109"/>
      <c r="EX4781" s="109"/>
      <c r="EY4781" s="109"/>
      <c r="EZ4781" s="109"/>
      <c r="FA4781" s="109"/>
      <c r="FB4781" s="109"/>
      <c r="FC4781" s="109"/>
      <c r="FD4781" s="109"/>
      <c r="FE4781" s="109"/>
      <c r="FF4781" s="109"/>
      <c r="FG4781" s="109"/>
      <c r="FH4781" s="109"/>
      <c r="FI4781" s="109"/>
      <c r="FJ4781" s="109"/>
      <c r="FK4781" s="109"/>
      <c r="FL4781" s="109"/>
      <c r="FM4781" s="109"/>
      <c r="FN4781" s="109"/>
      <c r="FO4781" s="109"/>
      <c r="FP4781" s="109"/>
      <c r="FQ4781" s="109"/>
      <c r="FR4781" s="109"/>
      <c r="FS4781" s="109"/>
      <c r="FT4781" s="109"/>
      <c r="FU4781" s="109"/>
      <c r="FV4781" s="109"/>
      <c r="FW4781" s="109"/>
      <c r="FX4781" s="109"/>
      <c r="FY4781" s="109"/>
      <c r="FZ4781" s="109"/>
      <c r="GA4781" s="109"/>
      <c r="GB4781" s="109"/>
      <c r="GC4781" s="109"/>
      <c r="GD4781" s="109"/>
      <c r="GE4781" s="109"/>
      <c r="GF4781" s="109"/>
      <c r="GG4781" s="109"/>
      <c r="GH4781" s="109"/>
      <c r="GI4781" s="109"/>
      <c r="GJ4781" s="109"/>
      <c r="GK4781" s="109"/>
      <c r="GL4781" s="109"/>
      <c r="GM4781" s="109"/>
      <c r="GN4781" s="109"/>
      <c r="GO4781" s="109"/>
      <c r="GP4781" s="109"/>
      <c r="GQ4781" s="109"/>
      <c r="GR4781" s="109"/>
      <c r="GS4781" s="109"/>
      <c r="GT4781" s="109"/>
      <c r="GU4781" s="109"/>
      <c r="GV4781" s="109"/>
      <c r="GW4781" s="109"/>
      <c r="GX4781" s="109"/>
      <c r="GY4781" s="109"/>
      <c r="GZ4781" s="109"/>
      <c r="HA4781" s="109"/>
      <c r="HB4781" s="109"/>
      <c r="HC4781" s="109"/>
      <c r="HD4781" s="109"/>
      <c r="HE4781" s="109"/>
      <c r="HF4781" s="109"/>
      <c r="HG4781" s="109"/>
      <c r="HH4781" s="109"/>
      <c r="HI4781" s="109"/>
      <c r="HJ4781" s="109"/>
      <c r="HK4781" s="109"/>
      <c r="HL4781" s="109"/>
      <c r="HM4781" s="109"/>
      <c r="HN4781" s="109"/>
      <c r="HO4781" s="109"/>
      <c r="HP4781" s="109"/>
      <c r="HQ4781" s="109"/>
      <c r="HR4781" s="109"/>
      <c r="HS4781" s="109"/>
      <c r="HT4781" s="109"/>
      <c r="HU4781" s="109"/>
      <c r="HV4781" s="109"/>
      <c r="HW4781" s="109"/>
      <c r="HX4781" s="109"/>
      <c r="HY4781" s="109"/>
      <c r="HZ4781" s="109"/>
      <c r="IA4781" s="109"/>
      <c r="IB4781" s="109"/>
      <c r="IC4781" s="109"/>
      <c r="ID4781" s="109"/>
      <c r="IE4781" s="109"/>
      <c r="IF4781" s="109"/>
      <c r="IG4781" s="109"/>
      <c r="IH4781" s="109"/>
      <c r="II4781" s="109"/>
      <c r="IJ4781" s="109"/>
      <c r="IK4781" s="109"/>
      <c r="IL4781" s="109"/>
      <c r="IM4781" s="109"/>
      <c r="IN4781" s="109"/>
      <c r="IO4781" s="109"/>
      <c r="IP4781" s="109"/>
      <c r="IQ4781" s="109"/>
      <c r="IR4781" s="109"/>
      <c r="IS4781" s="109"/>
      <c r="IT4781" s="109"/>
      <c r="IU4781" s="109"/>
      <c r="IV4781" s="109"/>
    </row>
    <row r="4782" spans="1:256" customFormat="1" ht="12.75" customHeight="1">
      <c r="A4782" s="666"/>
      <c r="B4782" s="65">
        <v>1</v>
      </c>
      <c r="C4782" s="66">
        <f t="shared" si="214"/>
        <v>0</v>
      </c>
      <c r="D4782" s="248" t="s">
        <v>68</v>
      </c>
      <c r="E4782" s="663" t="s">
        <v>90</v>
      </c>
      <c r="F4782" s="248" t="s">
        <v>68</v>
      </c>
      <c r="G4782" s="78"/>
      <c r="H4782" s="96" t="s">
        <v>126</v>
      </c>
      <c r="I4782" s="107" t="s">
        <v>5087</v>
      </c>
      <c r="J4782" s="81"/>
      <c r="K4782" s="72"/>
      <c r="L4782" s="72"/>
      <c r="M4782" s="72"/>
      <c r="N4782" s="72"/>
      <c r="O4782" s="72"/>
      <c r="P4782" s="72"/>
      <c r="Q4782" s="833"/>
      <c r="R4782" s="102"/>
      <c r="S4782" s="73"/>
      <c r="T4782" s="102"/>
      <c r="U4782" s="103"/>
      <c r="V4782" s="104"/>
      <c r="W4782" s="109"/>
      <c r="X4782" s="109"/>
      <c r="Y4782" s="109"/>
      <c r="Z4782" s="109"/>
      <c r="AA4782" s="109"/>
      <c r="AB4782" s="109"/>
      <c r="AC4782" s="109"/>
      <c r="AD4782" s="109"/>
      <c r="AE4782" s="109"/>
      <c r="AF4782" s="109"/>
      <c r="AG4782" s="109"/>
      <c r="AH4782" s="109"/>
      <c r="AI4782" s="109"/>
      <c r="AJ4782" s="109"/>
      <c r="AK4782" s="109"/>
      <c r="AL4782" s="109"/>
      <c r="AM4782" s="109"/>
      <c r="AN4782" s="109"/>
      <c r="AO4782" s="109"/>
      <c r="AP4782" s="109"/>
      <c r="AQ4782" s="109"/>
      <c r="AR4782" s="109"/>
      <c r="AS4782" s="109"/>
      <c r="AT4782" s="109"/>
      <c r="AU4782" s="109"/>
      <c r="AV4782" s="109"/>
      <c r="AW4782" s="109"/>
      <c r="AX4782" s="109"/>
      <c r="AY4782" s="109"/>
      <c r="AZ4782" s="109"/>
      <c r="BA4782" s="109"/>
      <c r="BB4782" s="109"/>
      <c r="BC4782" s="109"/>
      <c r="BD4782" s="109"/>
      <c r="BE4782" s="109"/>
      <c r="BF4782" s="109"/>
      <c r="BG4782" s="109"/>
      <c r="BH4782" s="109"/>
      <c r="BI4782" s="109"/>
      <c r="BJ4782" s="109"/>
      <c r="BK4782" s="109"/>
      <c r="BL4782" s="109"/>
      <c r="BM4782" s="109"/>
      <c r="BN4782" s="109"/>
      <c r="BO4782" s="109"/>
      <c r="BP4782" s="109"/>
      <c r="BQ4782" s="109"/>
      <c r="BR4782" s="109"/>
      <c r="BS4782" s="109"/>
      <c r="BT4782" s="109"/>
      <c r="BU4782" s="109"/>
      <c r="BV4782" s="109"/>
      <c r="BW4782" s="109"/>
      <c r="BX4782" s="109"/>
      <c r="BY4782" s="109"/>
      <c r="BZ4782" s="109"/>
      <c r="CA4782" s="109"/>
      <c r="CB4782" s="109"/>
      <c r="CC4782" s="109"/>
      <c r="CD4782" s="109"/>
      <c r="CE4782" s="109"/>
      <c r="CF4782" s="109"/>
      <c r="CG4782" s="109"/>
      <c r="CH4782" s="109"/>
      <c r="CI4782" s="109"/>
      <c r="CJ4782" s="109"/>
      <c r="CK4782" s="109"/>
      <c r="CL4782" s="109"/>
      <c r="CM4782" s="109"/>
      <c r="CN4782" s="109"/>
      <c r="CO4782" s="109"/>
      <c r="CP4782" s="109"/>
      <c r="CQ4782" s="109"/>
      <c r="CR4782" s="109"/>
      <c r="CS4782" s="109"/>
      <c r="CT4782" s="109"/>
      <c r="CU4782" s="109"/>
      <c r="CV4782" s="109"/>
      <c r="CW4782" s="109"/>
      <c r="CX4782" s="109"/>
      <c r="CY4782" s="109"/>
      <c r="CZ4782" s="109"/>
      <c r="DA4782" s="109"/>
      <c r="DB4782" s="109"/>
      <c r="DC4782" s="109"/>
      <c r="DD4782" s="109"/>
      <c r="DE4782" s="109"/>
      <c r="DF4782" s="109"/>
      <c r="DG4782" s="109"/>
      <c r="DH4782" s="109"/>
      <c r="DI4782" s="109"/>
      <c r="DJ4782" s="109"/>
      <c r="DK4782" s="109"/>
      <c r="DL4782" s="109"/>
      <c r="DM4782" s="109"/>
      <c r="DN4782" s="109"/>
      <c r="DO4782" s="109"/>
      <c r="DP4782" s="109"/>
      <c r="DQ4782" s="109"/>
      <c r="DR4782" s="109"/>
      <c r="DS4782" s="109"/>
      <c r="DT4782" s="109"/>
      <c r="DU4782" s="109"/>
      <c r="DV4782" s="109"/>
      <c r="DW4782" s="109"/>
      <c r="DX4782" s="109"/>
      <c r="DY4782" s="109"/>
      <c r="DZ4782" s="109"/>
      <c r="EA4782" s="109"/>
      <c r="EB4782" s="109"/>
      <c r="EC4782" s="109"/>
      <c r="ED4782" s="109"/>
      <c r="EE4782" s="109"/>
      <c r="EF4782" s="109"/>
      <c r="EG4782" s="109"/>
      <c r="EH4782" s="109"/>
      <c r="EI4782" s="109"/>
      <c r="EJ4782" s="109"/>
      <c r="EK4782" s="109"/>
      <c r="EL4782" s="109"/>
      <c r="EM4782" s="109"/>
      <c r="EN4782" s="109"/>
      <c r="EO4782" s="109"/>
      <c r="EP4782" s="109"/>
      <c r="EQ4782" s="109"/>
      <c r="ER4782" s="109"/>
      <c r="ES4782" s="109"/>
      <c r="ET4782" s="109"/>
      <c r="EU4782" s="109"/>
      <c r="EV4782" s="109"/>
      <c r="EW4782" s="109"/>
      <c r="EX4782" s="109"/>
      <c r="EY4782" s="109"/>
      <c r="EZ4782" s="109"/>
      <c r="FA4782" s="109"/>
      <c r="FB4782" s="109"/>
      <c r="FC4782" s="109"/>
      <c r="FD4782" s="109"/>
      <c r="FE4782" s="109"/>
      <c r="FF4782" s="109"/>
      <c r="FG4782" s="109"/>
      <c r="FH4782" s="109"/>
      <c r="FI4782" s="109"/>
      <c r="FJ4782" s="109"/>
      <c r="FK4782" s="109"/>
      <c r="FL4782" s="109"/>
      <c r="FM4782" s="109"/>
      <c r="FN4782" s="109"/>
      <c r="FO4782" s="109"/>
      <c r="FP4782" s="109"/>
      <c r="FQ4782" s="109"/>
      <c r="FR4782" s="109"/>
      <c r="FS4782" s="109"/>
      <c r="FT4782" s="109"/>
      <c r="FU4782" s="109"/>
      <c r="FV4782" s="109"/>
      <c r="FW4782" s="109"/>
      <c r="FX4782" s="109"/>
      <c r="FY4782" s="109"/>
      <c r="FZ4782" s="109"/>
      <c r="GA4782" s="109"/>
      <c r="GB4782" s="109"/>
      <c r="GC4782" s="109"/>
      <c r="GD4782" s="109"/>
      <c r="GE4782" s="109"/>
      <c r="GF4782" s="109"/>
      <c r="GG4782" s="109"/>
      <c r="GH4782" s="109"/>
      <c r="GI4782" s="109"/>
      <c r="GJ4782" s="109"/>
      <c r="GK4782" s="109"/>
      <c r="GL4782" s="109"/>
      <c r="GM4782" s="109"/>
      <c r="GN4782" s="109"/>
      <c r="GO4782" s="109"/>
      <c r="GP4782" s="109"/>
      <c r="GQ4782" s="109"/>
      <c r="GR4782" s="109"/>
      <c r="GS4782" s="109"/>
      <c r="GT4782" s="109"/>
      <c r="GU4782" s="109"/>
      <c r="GV4782" s="109"/>
      <c r="GW4782" s="109"/>
      <c r="GX4782" s="109"/>
      <c r="GY4782" s="109"/>
      <c r="GZ4782" s="109"/>
      <c r="HA4782" s="109"/>
      <c r="HB4782" s="109"/>
      <c r="HC4782" s="109"/>
      <c r="HD4782" s="109"/>
      <c r="HE4782" s="109"/>
      <c r="HF4782" s="109"/>
      <c r="HG4782" s="109"/>
      <c r="HH4782" s="109"/>
      <c r="HI4782" s="109"/>
      <c r="HJ4782" s="109"/>
      <c r="HK4782" s="109"/>
      <c r="HL4782" s="109"/>
      <c r="HM4782" s="109"/>
      <c r="HN4782" s="109"/>
      <c r="HO4782" s="109"/>
      <c r="HP4782" s="109"/>
      <c r="HQ4782" s="109"/>
      <c r="HR4782" s="109"/>
      <c r="HS4782" s="109"/>
      <c r="HT4782" s="109"/>
      <c r="HU4782" s="109"/>
      <c r="HV4782" s="109"/>
      <c r="HW4782" s="109"/>
      <c r="HX4782" s="109"/>
      <c r="HY4782" s="109"/>
      <c r="HZ4782" s="109"/>
      <c r="IA4782" s="109"/>
      <c r="IB4782" s="109"/>
      <c r="IC4782" s="109"/>
      <c r="ID4782" s="109"/>
      <c r="IE4782" s="109"/>
      <c r="IF4782" s="109"/>
      <c r="IG4782" s="109"/>
      <c r="IH4782" s="109"/>
      <c r="II4782" s="109"/>
      <c r="IJ4782" s="109"/>
      <c r="IK4782" s="109"/>
      <c r="IL4782" s="109"/>
      <c r="IM4782" s="109"/>
      <c r="IN4782" s="109"/>
      <c r="IO4782" s="109"/>
      <c r="IP4782" s="109"/>
      <c r="IQ4782" s="109"/>
      <c r="IR4782" s="109"/>
      <c r="IS4782" s="109"/>
      <c r="IT4782" s="109"/>
      <c r="IU4782" s="109"/>
      <c r="IV4782" s="109"/>
    </row>
    <row r="4783" spans="1:256" customFormat="1" ht="12.75" customHeight="1">
      <c r="A4783" s="305"/>
      <c r="B4783" s="65">
        <v>1</v>
      </c>
      <c r="C4783" s="66">
        <f t="shared" si="214"/>
        <v>1</v>
      </c>
      <c r="D4783" s="76" t="s">
        <v>68</v>
      </c>
      <c r="E4783" s="76" t="s">
        <v>68</v>
      </c>
      <c r="F4783" s="76" t="s">
        <v>68</v>
      </c>
      <c r="G4783" s="78"/>
      <c r="H4783" s="96" t="s">
        <v>188</v>
      </c>
      <c r="I4783" s="107" t="s">
        <v>5088</v>
      </c>
      <c r="J4783" s="81"/>
      <c r="K4783" s="72"/>
      <c r="L4783" s="72"/>
      <c r="M4783" s="72"/>
      <c r="N4783" s="72"/>
      <c r="O4783" s="72"/>
      <c r="P4783" s="72"/>
      <c r="Q4783" s="833"/>
      <c r="R4783" s="102"/>
      <c r="S4783" s="73"/>
      <c r="T4783" s="102"/>
      <c r="U4783" s="103"/>
      <c r="V4783" s="104"/>
      <c r="W4783" s="109"/>
      <c r="X4783" s="109"/>
      <c r="Y4783" s="109"/>
      <c r="Z4783" s="109"/>
      <c r="AA4783" s="109"/>
      <c r="AB4783" s="109"/>
      <c r="AC4783" s="109"/>
      <c r="AD4783" s="109"/>
      <c r="AE4783" s="109"/>
      <c r="AF4783" s="109"/>
      <c r="AG4783" s="109"/>
      <c r="AH4783" s="109"/>
      <c r="AI4783" s="109"/>
      <c r="AJ4783" s="109"/>
      <c r="AK4783" s="109"/>
      <c r="AL4783" s="109"/>
      <c r="AM4783" s="109"/>
      <c r="AN4783" s="109"/>
      <c r="AO4783" s="109"/>
      <c r="AP4783" s="109"/>
      <c r="AQ4783" s="109"/>
      <c r="AR4783" s="109"/>
      <c r="AS4783" s="109"/>
      <c r="AT4783" s="109"/>
      <c r="AU4783" s="109"/>
      <c r="AV4783" s="109"/>
      <c r="AW4783" s="109"/>
      <c r="AX4783" s="109"/>
      <c r="AY4783" s="109"/>
      <c r="AZ4783" s="109"/>
      <c r="BA4783" s="109"/>
      <c r="BB4783" s="109"/>
      <c r="BC4783" s="109"/>
      <c r="BD4783" s="109"/>
      <c r="BE4783" s="109"/>
      <c r="BF4783" s="109"/>
      <c r="BG4783" s="109"/>
      <c r="BH4783" s="109"/>
      <c r="BI4783" s="109"/>
      <c r="BJ4783" s="109"/>
      <c r="BK4783" s="109"/>
      <c r="BL4783" s="109"/>
      <c r="BM4783" s="109"/>
      <c r="BN4783" s="109"/>
      <c r="BO4783" s="109"/>
      <c r="BP4783" s="109"/>
      <c r="BQ4783" s="109"/>
      <c r="BR4783" s="109"/>
      <c r="BS4783" s="109"/>
      <c r="BT4783" s="109"/>
      <c r="BU4783" s="109"/>
      <c r="BV4783" s="109"/>
      <c r="BW4783" s="109"/>
      <c r="BX4783" s="109"/>
      <c r="BY4783" s="109"/>
      <c r="BZ4783" s="109"/>
      <c r="CA4783" s="109"/>
      <c r="CB4783" s="109"/>
      <c r="CC4783" s="109"/>
      <c r="CD4783" s="109"/>
      <c r="CE4783" s="109"/>
      <c r="CF4783" s="109"/>
      <c r="CG4783" s="109"/>
      <c r="CH4783" s="109"/>
      <c r="CI4783" s="109"/>
      <c r="CJ4783" s="109"/>
      <c r="CK4783" s="109"/>
      <c r="CL4783" s="109"/>
      <c r="CM4783" s="109"/>
      <c r="CN4783" s="109"/>
      <c r="CO4783" s="109"/>
      <c r="CP4783" s="109"/>
      <c r="CQ4783" s="109"/>
      <c r="CR4783" s="109"/>
      <c r="CS4783" s="109"/>
      <c r="CT4783" s="109"/>
      <c r="CU4783" s="109"/>
      <c r="CV4783" s="109"/>
      <c r="CW4783" s="109"/>
      <c r="CX4783" s="109"/>
      <c r="CY4783" s="109"/>
      <c r="CZ4783" s="109"/>
      <c r="DA4783" s="109"/>
      <c r="DB4783" s="109"/>
      <c r="DC4783" s="109"/>
      <c r="DD4783" s="109"/>
      <c r="DE4783" s="109"/>
      <c r="DF4783" s="109"/>
      <c r="DG4783" s="109"/>
      <c r="DH4783" s="109"/>
      <c r="DI4783" s="109"/>
      <c r="DJ4783" s="109"/>
      <c r="DK4783" s="109"/>
      <c r="DL4783" s="109"/>
      <c r="DM4783" s="109"/>
      <c r="DN4783" s="109"/>
      <c r="DO4783" s="109"/>
      <c r="DP4783" s="109"/>
      <c r="DQ4783" s="109"/>
      <c r="DR4783" s="109"/>
      <c r="DS4783" s="109"/>
      <c r="DT4783" s="109"/>
      <c r="DU4783" s="109"/>
      <c r="DV4783" s="109"/>
      <c r="DW4783" s="109"/>
      <c r="DX4783" s="109"/>
      <c r="DY4783" s="109"/>
      <c r="DZ4783" s="109"/>
      <c r="EA4783" s="109"/>
      <c r="EB4783" s="109"/>
      <c r="EC4783" s="109"/>
      <c r="ED4783" s="109"/>
      <c r="EE4783" s="109"/>
      <c r="EF4783" s="109"/>
      <c r="EG4783" s="109"/>
      <c r="EH4783" s="109"/>
      <c r="EI4783" s="109"/>
      <c r="EJ4783" s="109"/>
      <c r="EK4783" s="109"/>
      <c r="EL4783" s="109"/>
      <c r="EM4783" s="109"/>
      <c r="EN4783" s="109"/>
      <c r="EO4783" s="109"/>
      <c r="EP4783" s="109"/>
      <c r="EQ4783" s="109"/>
      <c r="ER4783" s="109"/>
      <c r="ES4783" s="109"/>
      <c r="ET4783" s="109"/>
      <c r="EU4783" s="109"/>
      <c r="EV4783" s="109"/>
      <c r="EW4783" s="109"/>
      <c r="EX4783" s="109"/>
      <c r="EY4783" s="109"/>
      <c r="EZ4783" s="109"/>
      <c r="FA4783" s="109"/>
      <c r="FB4783" s="109"/>
      <c r="FC4783" s="109"/>
      <c r="FD4783" s="109"/>
      <c r="FE4783" s="109"/>
      <c r="FF4783" s="109"/>
      <c r="FG4783" s="109"/>
      <c r="FH4783" s="109"/>
      <c r="FI4783" s="109"/>
      <c r="FJ4783" s="109"/>
      <c r="FK4783" s="109"/>
      <c r="FL4783" s="109"/>
      <c r="FM4783" s="109"/>
      <c r="FN4783" s="109"/>
      <c r="FO4783" s="109"/>
      <c r="FP4783" s="109"/>
      <c r="FQ4783" s="109"/>
      <c r="FR4783" s="109"/>
      <c r="FS4783" s="109"/>
      <c r="FT4783" s="109"/>
      <c r="FU4783" s="109"/>
      <c r="FV4783" s="109"/>
      <c r="FW4783" s="109"/>
      <c r="FX4783" s="109"/>
      <c r="FY4783" s="109"/>
      <c r="FZ4783" s="109"/>
      <c r="GA4783" s="109"/>
      <c r="GB4783" s="109"/>
      <c r="GC4783" s="109"/>
      <c r="GD4783" s="109"/>
      <c r="GE4783" s="109"/>
      <c r="GF4783" s="109"/>
      <c r="GG4783" s="109"/>
      <c r="GH4783" s="109"/>
      <c r="GI4783" s="109"/>
      <c r="GJ4783" s="109"/>
      <c r="GK4783" s="109"/>
      <c r="GL4783" s="109"/>
      <c r="GM4783" s="109"/>
      <c r="GN4783" s="109"/>
      <c r="GO4783" s="109"/>
      <c r="GP4783" s="109"/>
      <c r="GQ4783" s="109"/>
      <c r="GR4783" s="109"/>
      <c r="GS4783" s="109"/>
      <c r="GT4783" s="109"/>
      <c r="GU4783" s="109"/>
      <c r="GV4783" s="109"/>
      <c r="GW4783" s="109"/>
      <c r="GX4783" s="109"/>
      <c r="GY4783" s="109"/>
      <c r="GZ4783" s="109"/>
      <c r="HA4783" s="109"/>
      <c r="HB4783" s="109"/>
      <c r="HC4783" s="109"/>
      <c r="HD4783" s="109"/>
      <c r="HE4783" s="109"/>
      <c r="HF4783" s="109"/>
      <c r="HG4783" s="109"/>
      <c r="HH4783" s="109"/>
      <c r="HI4783" s="109"/>
      <c r="HJ4783" s="109"/>
      <c r="HK4783" s="109"/>
      <c r="HL4783" s="109"/>
      <c r="HM4783" s="109"/>
      <c r="HN4783" s="109"/>
      <c r="HO4783" s="109"/>
      <c r="HP4783" s="109"/>
      <c r="HQ4783" s="109"/>
      <c r="HR4783" s="109"/>
      <c r="HS4783" s="109"/>
      <c r="HT4783" s="109"/>
      <c r="HU4783" s="109"/>
      <c r="HV4783" s="109"/>
      <c r="HW4783" s="109"/>
      <c r="HX4783" s="109"/>
      <c r="HY4783" s="109"/>
      <c r="HZ4783" s="109"/>
      <c r="IA4783" s="109"/>
      <c r="IB4783" s="109"/>
      <c r="IC4783" s="109"/>
      <c r="ID4783" s="109"/>
      <c r="IE4783" s="109"/>
      <c r="IF4783" s="109"/>
      <c r="IG4783" s="109"/>
      <c r="IH4783" s="109"/>
      <c r="II4783" s="109"/>
      <c r="IJ4783" s="109"/>
      <c r="IK4783" s="109"/>
      <c r="IL4783" s="109"/>
      <c r="IM4783" s="109"/>
      <c r="IN4783" s="109"/>
      <c r="IO4783" s="109"/>
      <c r="IP4783" s="109"/>
      <c r="IQ4783" s="109"/>
      <c r="IR4783" s="109"/>
      <c r="IS4783" s="109"/>
      <c r="IT4783" s="109"/>
      <c r="IU4783" s="109"/>
      <c r="IV4783" s="109"/>
    </row>
    <row r="4784" spans="1:256" customFormat="1" ht="12.75" customHeight="1">
      <c r="A4784" s="666"/>
      <c r="B4784" s="65">
        <v>1</v>
      </c>
      <c r="C4784" s="66">
        <f t="shared" si="214"/>
        <v>0</v>
      </c>
      <c r="D4784" s="76" t="s">
        <v>68</v>
      </c>
      <c r="E4784" s="99" t="s">
        <v>70</v>
      </c>
      <c r="F4784" s="76" t="s">
        <v>87</v>
      </c>
      <c r="G4784" s="78"/>
      <c r="H4784" s="96" t="s">
        <v>114</v>
      </c>
      <c r="I4784" s="107" t="s">
        <v>723</v>
      </c>
      <c r="J4784" s="81"/>
      <c r="K4784" s="72"/>
      <c r="L4784" s="72"/>
      <c r="M4784" s="72"/>
      <c r="N4784" s="72"/>
      <c r="O4784" s="72"/>
      <c r="P4784" s="72"/>
      <c r="Q4784" s="833"/>
      <c r="R4784" s="102"/>
      <c r="S4784" s="73"/>
      <c r="T4784" s="102"/>
      <c r="U4784" s="103"/>
      <c r="V4784" s="104"/>
    </row>
    <row r="4785" spans="1:256" customFormat="1" ht="12.75" customHeight="1">
      <c r="A4785" s="305"/>
      <c r="B4785" s="65">
        <v>1</v>
      </c>
      <c r="C4785" s="66">
        <f t="shared" si="214"/>
        <v>1</v>
      </c>
      <c r="D4785" s="663" t="s">
        <v>90</v>
      </c>
      <c r="E4785" s="248" t="s">
        <v>68</v>
      </c>
      <c r="F4785" s="248" t="s">
        <v>87</v>
      </c>
      <c r="G4785" s="78"/>
      <c r="H4785" s="96" t="s">
        <v>1601</v>
      </c>
      <c r="I4785" s="107" t="s">
        <v>5089</v>
      </c>
      <c r="J4785" s="81"/>
      <c r="K4785" s="72"/>
      <c r="L4785" s="72"/>
      <c r="M4785" s="72"/>
      <c r="N4785" s="72"/>
      <c r="O4785" s="72"/>
      <c r="P4785" s="72"/>
      <c r="Q4785" s="833"/>
      <c r="R4785" s="102"/>
      <c r="S4785" s="73"/>
      <c r="T4785" s="102"/>
      <c r="U4785" s="103"/>
      <c r="V4785" s="104"/>
      <c r="W4785" s="109"/>
      <c r="X4785" s="109"/>
      <c r="Y4785" s="109"/>
      <c r="Z4785" s="109"/>
      <c r="AA4785" s="109"/>
      <c r="AB4785" s="109"/>
      <c r="AC4785" s="109"/>
      <c r="AD4785" s="109"/>
      <c r="AE4785" s="109"/>
      <c r="AF4785" s="109"/>
      <c r="AG4785" s="109"/>
      <c r="AH4785" s="109"/>
      <c r="AI4785" s="109"/>
      <c r="AJ4785" s="109"/>
      <c r="AK4785" s="109"/>
      <c r="AL4785" s="109"/>
      <c r="AM4785" s="109"/>
      <c r="AN4785" s="109"/>
      <c r="AO4785" s="109"/>
      <c r="AP4785" s="109"/>
      <c r="AQ4785" s="109"/>
      <c r="AR4785" s="109"/>
      <c r="AS4785" s="109"/>
      <c r="AT4785" s="109"/>
      <c r="AU4785" s="109"/>
      <c r="AV4785" s="109"/>
      <c r="AW4785" s="109"/>
      <c r="AX4785" s="109"/>
      <c r="AY4785" s="109"/>
      <c r="AZ4785" s="109"/>
      <c r="BA4785" s="109"/>
      <c r="BB4785" s="109"/>
      <c r="BC4785" s="109"/>
      <c r="BD4785" s="109"/>
      <c r="BE4785" s="109"/>
      <c r="BF4785" s="109"/>
      <c r="BG4785" s="109"/>
      <c r="BH4785" s="109"/>
      <c r="BI4785" s="109"/>
      <c r="BJ4785" s="109"/>
      <c r="BK4785" s="109"/>
      <c r="BL4785" s="109"/>
      <c r="BM4785" s="109"/>
      <c r="BN4785" s="109"/>
      <c r="BO4785" s="109"/>
      <c r="BP4785" s="109"/>
      <c r="BQ4785" s="109"/>
      <c r="BR4785" s="109"/>
      <c r="BS4785" s="109"/>
      <c r="BT4785" s="109"/>
      <c r="BU4785" s="109"/>
      <c r="BV4785" s="109"/>
      <c r="BW4785" s="109"/>
      <c r="BX4785" s="109"/>
      <c r="BY4785" s="109"/>
      <c r="BZ4785" s="109"/>
      <c r="CA4785" s="109"/>
      <c r="CB4785" s="109"/>
      <c r="CC4785" s="109"/>
      <c r="CD4785" s="109"/>
      <c r="CE4785" s="109"/>
      <c r="CF4785" s="109"/>
      <c r="CG4785" s="109"/>
      <c r="CH4785" s="109"/>
      <c r="CI4785" s="109"/>
      <c r="CJ4785" s="109"/>
      <c r="CK4785" s="109"/>
      <c r="CL4785" s="109"/>
      <c r="CM4785" s="109"/>
      <c r="CN4785" s="109"/>
      <c r="CO4785" s="109"/>
      <c r="CP4785" s="109"/>
      <c r="CQ4785" s="109"/>
      <c r="CR4785" s="109"/>
      <c r="CS4785" s="109"/>
      <c r="CT4785" s="109"/>
      <c r="CU4785" s="109"/>
      <c r="CV4785" s="109"/>
      <c r="CW4785" s="109"/>
      <c r="CX4785" s="109"/>
      <c r="CY4785" s="109"/>
      <c r="CZ4785" s="109"/>
      <c r="DA4785" s="109"/>
      <c r="DB4785" s="109"/>
      <c r="DC4785" s="109"/>
      <c r="DD4785" s="109"/>
      <c r="DE4785" s="109"/>
      <c r="DF4785" s="109"/>
      <c r="DG4785" s="109"/>
      <c r="DH4785" s="109"/>
      <c r="DI4785" s="109"/>
      <c r="DJ4785" s="109"/>
      <c r="DK4785" s="109"/>
      <c r="DL4785" s="109"/>
      <c r="DM4785" s="109"/>
      <c r="DN4785" s="109"/>
      <c r="DO4785" s="109"/>
      <c r="DP4785" s="109"/>
      <c r="DQ4785" s="109"/>
      <c r="DR4785" s="109"/>
      <c r="DS4785" s="109"/>
      <c r="DT4785" s="109"/>
      <c r="DU4785" s="109"/>
      <c r="DV4785" s="109"/>
      <c r="DW4785" s="109"/>
      <c r="DX4785" s="109"/>
      <c r="DY4785" s="109"/>
      <c r="DZ4785" s="109"/>
      <c r="EA4785" s="109"/>
      <c r="EB4785" s="109"/>
      <c r="EC4785" s="109"/>
      <c r="ED4785" s="109"/>
      <c r="EE4785" s="109"/>
      <c r="EF4785" s="109"/>
      <c r="EG4785" s="109"/>
      <c r="EH4785" s="109"/>
      <c r="EI4785" s="109"/>
      <c r="EJ4785" s="109"/>
      <c r="EK4785" s="109"/>
      <c r="EL4785" s="109"/>
      <c r="EM4785" s="109"/>
      <c r="EN4785" s="109"/>
      <c r="EO4785" s="109"/>
      <c r="EP4785" s="109"/>
      <c r="EQ4785" s="109"/>
      <c r="ER4785" s="109"/>
      <c r="ES4785" s="109"/>
      <c r="ET4785" s="109"/>
      <c r="EU4785" s="109"/>
      <c r="EV4785" s="109"/>
      <c r="EW4785" s="109"/>
      <c r="EX4785" s="109"/>
      <c r="EY4785" s="109"/>
      <c r="EZ4785" s="109"/>
      <c r="FA4785" s="109"/>
      <c r="FB4785" s="109"/>
      <c r="FC4785" s="109"/>
      <c r="FD4785" s="109"/>
      <c r="FE4785" s="109"/>
      <c r="FF4785" s="109"/>
      <c r="FG4785" s="109"/>
      <c r="FH4785" s="109"/>
      <c r="FI4785" s="109"/>
      <c r="FJ4785" s="109"/>
      <c r="FK4785" s="109"/>
      <c r="FL4785" s="109"/>
      <c r="FM4785" s="109"/>
      <c r="FN4785" s="109"/>
      <c r="FO4785" s="109"/>
      <c r="FP4785" s="109"/>
      <c r="FQ4785" s="109"/>
      <c r="FR4785" s="109"/>
      <c r="FS4785" s="109"/>
      <c r="FT4785" s="109"/>
      <c r="FU4785" s="109"/>
      <c r="FV4785" s="109"/>
      <c r="FW4785" s="109"/>
      <c r="FX4785" s="109"/>
      <c r="FY4785" s="109"/>
      <c r="FZ4785" s="109"/>
      <c r="GA4785" s="109"/>
      <c r="GB4785" s="109"/>
      <c r="GC4785" s="109"/>
      <c r="GD4785" s="109"/>
      <c r="GE4785" s="109"/>
      <c r="GF4785" s="109"/>
      <c r="GG4785" s="109"/>
      <c r="GH4785" s="109"/>
      <c r="GI4785" s="109"/>
      <c r="GJ4785" s="109"/>
      <c r="GK4785" s="109"/>
      <c r="GL4785" s="109"/>
      <c r="GM4785" s="109"/>
      <c r="GN4785" s="109"/>
      <c r="GO4785" s="109"/>
      <c r="GP4785" s="109"/>
      <c r="GQ4785" s="109"/>
      <c r="GR4785" s="109"/>
      <c r="GS4785" s="109"/>
      <c r="GT4785" s="109"/>
      <c r="GU4785" s="109"/>
      <c r="GV4785" s="109"/>
      <c r="GW4785" s="109"/>
      <c r="GX4785" s="109"/>
      <c r="GY4785" s="109"/>
      <c r="GZ4785" s="109"/>
      <c r="HA4785" s="109"/>
      <c r="HB4785" s="109"/>
      <c r="HC4785" s="109"/>
      <c r="HD4785" s="109"/>
      <c r="HE4785" s="109"/>
      <c r="HF4785" s="109"/>
      <c r="HG4785" s="109"/>
      <c r="HH4785" s="109"/>
      <c r="HI4785" s="109"/>
      <c r="HJ4785" s="109"/>
      <c r="HK4785" s="109"/>
      <c r="HL4785" s="109"/>
      <c r="HM4785" s="109"/>
      <c r="HN4785" s="109"/>
      <c r="HO4785" s="109"/>
      <c r="HP4785" s="109"/>
      <c r="HQ4785" s="109"/>
      <c r="HR4785" s="109"/>
      <c r="HS4785" s="109"/>
      <c r="HT4785" s="109"/>
      <c r="HU4785" s="109"/>
      <c r="HV4785" s="109"/>
      <c r="HW4785" s="109"/>
      <c r="HX4785" s="109"/>
      <c r="HY4785" s="109"/>
      <c r="HZ4785" s="109"/>
      <c r="IA4785" s="109"/>
      <c r="IB4785" s="109"/>
      <c r="IC4785" s="109"/>
      <c r="ID4785" s="109"/>
      <c r="IE4785" s="109"/>
      <c r="IF4785" s="109"/>
      <c r="IG4785" s="109"/>
      <c r="IH4785" s="109"/>
      <c r="II4785" s="109"/>
      <c r="IJ4785" s="109"/>
      <c r="IK4785" s="109"/>
      <c r="IL4785" s="109"/>
      <c r="IM4785" s="109"/>
      <c r="IN4785" s="109"/>
      <c r="IO4785" s="109"/>
      <c r="IP4785" s="109"/>
      <c r="IQ4785" s="109"/>
      <c r="IR4785" s="109"/>
      <c r="IS4785" s="109"/>
      <c r="IT4785" s="109"/>
      <c r="IU4785" s="109"/>
      <c r="IV4785" s="109"/>
    </row>
    <row r="4786" spans="1:256" customFormat="1" ht="12.75" customHeight="1">
      <c r="A4786" s="666"/>
      <c r="B4786" s="65">
        <v>1</v>
      </c>
      <c r="C4786" s="66">
        <f t="shared" si="214"/>
        <v>0</v>
      </c>
      <c r="D4786" s="852" t="s">
        <v>70</v>
      </c>
      <c r="E4786" s="857" t="s">
        <v>90</v>
      </c>
      <c r="F4786" s="853" t="s">
        <v>87</v>
      </c>
      <c r="G4786" s="78"/>
      <c r="H4786" s="100" t="s">
        <v>94</v>
      </c>
      <c r="I4786" s="101" t="s">
        <v>6147</v>
      </c>
      <c r="J4786" s="81"/>
      <c r="K4786" s="72"/>
      <c r="L4786" s="72"/>
      <c r="M4786" s="72"/>
      <c r="N4786" s="72"/>
      <c r="O4786" s="72"/>
      <c r="P4786" s="72"/>
      <c r="Q4786" s="833"/>
      <c r="R4786" s="102"/>
      <c r="S4786" s="73"/>
      <c r="T4786" s="116"/>
      <c r="U4786" s="73"/>
      <c r="V4786" s="110"/>
      <c r="W4786" s="109"/>
      <c r="X4786" s="109"/>
      <c r="Y4786" s="109"/>
      <c r="Z4786" s="109"/>
      <c r="AA4786" s="109"/>
      <c r="AB4786" s="109"/>
      <c r="AC4786" s="109"/>
      <c r="AD4786" s="109"/>
      <c r="AE4786" s="109"/>
      <c r="AF4786" s="109"/>
      <c r="AG4786" s="109"/>
      <c r="AH4786" s="109"/>
      <c r="AI4786" s="109"/>
      <c r="AJ4786" s="109"/>
      <c r="AK4786" s="109"/>
      <c r="AL4786" s="109"/>
      <c r="AM4786" s="109"/>
      <c r="AN4786" s="109"/>
      <c r="AO4786" s="109"/>
      <c r="AP4786" s="109"/>
      <c r="AQ4786" s="109"/>
      <c r="AR4786" s="109"/>
      <c r="AS4786" s="109"/>
      <c r="AT4786" s="109"/>
      <c r="AU4786" s="109"/>
      <c r="AV4786" s="109"/>
      <c r="AW4786" s="109"/>
      <c r="AX4786" s="109"/>
      <c r="AY4786" s="109"/>
      <c r="AZ4786" s="109"/>
      <c r="BA4786" s="109"/>
      <c r="BB4786" s="109"/>
      <c r="BC4786" s="109"/>
      <c r="BD4786" s="109"/>
      <c r="BE4786" s="109"/>
      <c r="BF4786" s="109"/>
      <c r="BG4786" s="109"/>
      <c r="BH4786" s="109"/>
      <c r="BI4786" s="109"/>
      <c r="BJ4786" s="109"/>
      <c r="BK4786" s="109"/>
      <c r="BL4786" s="109"/>
      <c r="BM4786" s="109"/>
      <c r="BN4786" s="109"/>
      <c r="BO4786" s="109"/>
      <c r="BP4786" s="109"/>
      <c r="BQ4786" s="109"/>
      <c r="BR4786" s="109"/>
      <c r="BS4786" s="109"/>
      <c r="BT4786" s="109"/>
      <c r="BU4786" s="109"/>
      <c r="BV4786" s="109"/>
      <c r="BW4786" s="109"/>
      <c r="BX4786" s="109"/>
      <c r="BY4786" s="109"/>
      <c r="BZ4786" s="109"/>
      <c r="CA4786" s="109"/>
      <c r="CB4786" s="109"/>
      <c r="CC4786" s="109"/>
      <c r="CD4786" s="109"/>
      <c r="CE4786" s="109"/>
      <c r="CF4786" s="109"/>
      <c r="CG4786" s="109"/>
      <c r="CH4786" s="109"/>
      <c r="CI4786" s="109"/>
      <c r="CJ4786" s="109"/>
      <c r="CK4786" s="109"/>
      <c r="CL4786" s="109"/>
      <c r="CM4786" s="109"/>
      <c r="CN4786" s="109"/>
      <c r="CO4786" s="109"/>
      <c r="CP4786" s="109"/>
      <c r="CQ4786" s="109"/>
      <c r="CR4786" s="109"/>
      <c r="CS4786" s="109"/>
      <c r="CT4786" s="109"/>
      <c r="CU4786" s="109"/>
      <c r="CV4786" s="109"/>
      <c r="CW4786" s="109"/>
      <c r="CX4786" s="109"/>
      <c r="CY4786" s="109"/>
      <c r="CZ4786" s="109"/>
      <c r="DA4786" s="109"/>
      <c r="DB4786" s="109"/>
      <c r="DC4786" s="109"/>
      <c r="DD4786" s="109"/>
      <c r="DE4786" s="109"/>
      <c r="DF4786" s="109"/>
      <c r="DG4786" s="109"/>
      <c r="DH4786" s="109"/>
      <c r="DI4786" s="109"/>
      <c r="DJ4786" s="109"/>
      <c r="DK4786" s="109"/>
      <c r="DL4786" s="109"/>
      <c r="DM4786" s="109"/>
      <c r="DN4786" s="109"/>
      <c r="DO4786" s="109"/>
      <c r="DP4786" s="109"/>
      <c r="DQ4786" s="109"/>
      <c r="DR4786" s="109"/>
      <c r="DS4786" s="109"/>
      <c r="DT4786" s="109"/>
      <c r="DU4786" s="109"/>
      <c r="DV4786" s="109"/>
      <c r="DW4786" s="109"/>
      <c r="DX4786" s="109"/>
      <c r="DY4786" s="109"/>
      <c r="DZ4786" s="109"/>
      <c r="EA4786" s="109"/>
      <c r="EB4786" s="109"/>
      <c r="EC4786" s="109"/>
      <c r="ED4786" s="109"/>
      <c r="EE4786" s="109"/>
      <c r="EF4786" s="109"/>
      <c r="EG4786" s="109"/>
      <c r="EH4786" s="109"/>
      <c r="EI4786" s="109"/>
      <c r="EJ4786" s="109"/>
      <c r="EK4786" s="109"/>
      <c r="EL4786" s="109"/>
      <c r="EM4786" s="109"/>
      <c r="EN4786" s="109"/>
      <c r="EO4786" s="109"/>
      <c r="EP4786" s="109"/>
      <c r="EQ4786" s="109"/>
      <c r="ER4786" s="109"/>
      <c r="ES4786" s="109"/>
      <c r="ET4786" s="109"/>
      <c r="EU4786" s="109"/>
      <c r="EV4786" s="109"/>
      <c r="EW4786" s="109"/>
      <c r="EX4786" s="109"/>
      <c r="EY4786" s="109"/>
      <c r="EZ4786" s="109"/>
      <c r="FA4786" s="109"/>
      <c r="FB4786" s="109"/>
      <c r="FC4786" s="109"/>
      <c r="FD4786" s="109"/>
      <c r="FE4786" s="109"/>
      <c r="FF4786" s="109"/>
      <c r="FG4786" s="109"/>
      <c r="FH4786" s="109"/>
      <c r="FI4786" s="109"/>
      <c r="FJ4786" s="109"/>
      <c r="FK4786" s="109"/>
      <c r="FL4786" s="109"/>
      <c r="FM4786" s="109"/>
      <c r="FN4786" s="109"/>
      <c r="FO4786" s="109"/>
      <c r="FP4786" s="109"/>
      <c r="FQ4786" s="109"/>
      <c r="FR4786" s="109"/>
      <c r="FS4786" s="109"/>
      <c r="FT4786" s="109"/>
      <c r="FU4786" s="109"/>
      <c r="FV4786" s="109"/>
      <c r="FW4786" s="109"/>
      <c r="FX4786" s="109"/>
      <c r="FY4786" s="109"/>
      <c r="FZ4786" s="109"/>
      <c r="GA4786" s="109"/>
      <c r="GB4786" s="109"/>
      <c r="GC4786" s="109"/>
      <c r="GD4786" s="109"/>
      <c r="GE4786" s="109"/>
      <c r="GF4786" s="109"/>
      <c r="GG4786" s="109"/>
      <c r="GH4786" s="109"/>
      <c r="GI4786" s="109"/>
      <c r="GJ4786" s="109"/>
      <c r="GK4786" s="109"/>
      <c r="GL4786" s="109"/>
      <c r="GM4786" s="109"/>
      <c r="GN4786" s="109"/>
      <c r="GO4786" s="109"/>
      <c r="GP4786" s="109"/>
      <c r="GQ4786" s="109"/>
      <c r="GR4786" s="109"/>
      <c r="GS4786" s="109"/>
      <c r="GT4786" s="109"/>
      <c r="GU4786" s="109"/>
      <c r="GV4786" s="109"/>
      <c r="GW4786" s="109"/>
      <c r="GX4786" s="109"/>
      <c r="GY4786" s="109"/>
      <c r="GZ4786" s="109"/>
      <c r="HA4786" s="109"/>
      <c r="HB4786" s="109"/>
      <c r="HC4786" s="109"/>
      <c r="HD4786" s="109"/>
      <c r="HE4786" s="109"/>
      <c r="HF4786" s="109"/>
      <c r="HG4786" s="109"/>
      <c r="HH4786" s="109"/>
      <c r="HI4786" s="109"/>
      <c r="HJ4786" s="109"/>
      <c r="HK4786" s="109"/>
      <c r="HL4786" s="109"/>
      <c r="HM4786" s="109"/>
      <c r="HN4786" s="109"/>
      <c r="HO4786" s="109"/>
      <c r="HP4786" s="109"/>
      <c r="HQ4786" s="109"/>
      <c r="HR4786" s="109"/>
      <c r="HS4786" s="109"/>
      <c r="HT4786" s="109"/>
      <c r="HU4786" s="109"/>
      <c r="HV4786" s="109"/>
      <c r="HW4786" s="109"/>
      <c r="HX4786" s="109"/>
      <c r="HY4786" s="109"/>
      <c r="HZ4786" s="109"/>
      <c r="IA4786" s="109"/>
      <c r="IB4786" s="109"/>
      <c r="IC4786" s="109"/>
      <c r="ID4786" s="109"/>
      <c r="IE4786" s="109"/>
      <c r="IF4786" s="109"/>
      <c r="IG4786" s="109"/>
      <c r="IH4786" s="109"/>
      <c r="II4786" s="109"/>
      <c r="IJ4786" s="109"/>
      <c r="IK4786" s="109"/>
      <c r="IL4786" s="109"/>
      <c r="IM4786" s="109"/>
      <c r="IN4786" s="109"/>
      <c r="IO4786" s="109"/>
      <c r="IP4786" s="109"/>
      <c r="IQ4786" s="109"/>
      <c r="IR4786" s="109"/>
      <c r="IS4786" s="109"/>
      <c r="IT4786" s="109"/>
      <c r="IU4786" s="109"/>
      <c r="IV4786" s="109"/>
    </row>
    <row r="4787" spans="1:256" customFormat="1" ht="12.75" customHeight="1">
      <c r="A4787" s="666"/>
      <c r="B4787" s="65">
        <v>1</v>
      </c>
      <c r="C4787" s="66">
        <f t="shared" si="214"/>
        <v>0</v>
      </c>
      <c r="D4787" s="77" t="s">
        <v>90</v>
      </c>
      <c r="E4787" s="77" t="s">
        <v>90</v>
      </c>
      <c r="F4787" s="76" t="s">
        <v>87</v>
      </c>
      <c r="G4787" s="78"/>
      <c r="H4787" s="96" t="s">
        <v>1280</v>
      </c>
      <c r="I4787" s="107" t="s">
        <v>5090</v>
      </c>
      <c r="J4787" s="81"/>
      <c r="K4787" s="72"/>
      <c r="L4787" s="72"/>
      <c r="M4787" s="72"/>
      <c r="N4787" s="72"/>
      <c r="O4787" s="72"/>
      <c r="P4787" s="72"/>
      <c r="Q4787" s="833"/>
      <c r="R4787" s="102"/>
      <c r="S4787" s="73"/>
      <c r="T4787" s="102"/>
      <c r="U4787" s="103"/>
      <c r="V4787" s="104"/>
      <c r="W4787" s="109"/>
      <c r="X4787" s="109"/>
      <c r="Y4787" s="109"/>
      <c r="Z4787" s="109"/>
      <c r="AA4787" s="109"/>
      <c r="AB4787" s="109"/>
      <c r="AC4787" s="109"/>
      <c r="AD4787" s="109"/>
      <c r="AE4787" s="109"/>
      <c r="AF4787" s="109"/>
      <c r="AG4787" s="109"/>
      <c r="AH4787" s="109"/>
      <c r="AI4787" s="109"/>
      <c r="AJ4787" s="109"/>
      <c r="AK4787" s="109"/>
      <c r="AL4787" s="109"/>
      <c r="AM4787" s="109"/>
      <c r="AN4787" s="109"/>
      <c r="AO4787" s="109"/>
      <c r="AP4787" s="109"/>
      <c r="AQ4787" s="109"/>
      <c r="AR4787" s="109"/>
      <c r="AS4787" s="109"/>
      <c r="AT4787" s="109"/>
      <c r="AU4787" s="109"/>
      <c r="AV4787" s="109"/>
      <c r="AW4787" s="109"/>
      <c r="AX4787" s="109"/>
      <c r="AY4787" s="109"/>
      <c r="AZ4787" s="109"/>
      <c r="BA4787" s="109"/>
      <c r="BB4787" s="109"/>
      <c r="BC4787" s="109"/>
      <c r="BD4787" s="109"/>
      <c r="BE4787" s="109"/>
      <c r="BF4787" s="109"/>
      <c r="BG4787" s="109"/>
      <c r="BH4787" s="109"/>
      <c r="BI4787" s="109"/>
      <c r="BJ4787" s="109"/>
      <c r="BK4787" s="109"/>
      <c r="BL4787" s="109"/>
      <c r="BM4787" s="109"/>
      <c r="BN4787" s="109"/>
      <c r="BO4787" s="109"/>
      <c r="BP4787" s="109"/>
      <c r="BQ4787" s="109"/>
      <c r="BR4787" s="109"/>
      <c r="BS4787" s="109"/>
      <c r="BT4787" s="109"/>
      <c r="BU4787" s="109"/>
      <c r="BV4787" s="109"/>
      <c r="BW4787" s="109"/>
      <c r="BX4787" s="109"/>
      <c r="BY4787" s="109"/>
      <c r="BZ4787" s="109"/>
      <c r="CA4787" s="109"/>
      <c r="CB4787" s="109"/>
      <c r="CC4787" s="109"/>
      <c r="CD4787" s="109"/>
      <c r="CE4787" s="109"/>
      <c r="CF4787" s="109"/>
      <c r="CG4787" s="109"/>
      <c r="CH4787" s="109"/>
      <c r="CI4787" s="109"/>
      <c r="CJ4787" s="109"/>
      <c r="CK4787" s="109"/>
      <c r="CL4787" s="109"/>
      <c r="CM4787" s="109"/>
      <c r="CN4787" s="109"/>
      <c r="CO4787" s="109"/>
      <c r="CP4787" s="109"/>
      <c r="CQ4787" s="109"/>
      <c r="CR4787" s="109"/>
      <c r="CS4787" s="109"/>
      <c r="CT4787" s="109"/>
      <c r="CU4787" s="109"/>
      <c r="CV4787" s="109"/>
      <c r="CW4787" s="109"/>
      <c r="CX4787" s="109"/>
      <c r="CY4787" s="109"/>
      <c r="CZ4787" s="109"/>
      <c r="DA4787" s="109"/>
      <c r="DB4787" s="109"/>
      <c r="DC4787" s="109"/>
      <c r="DD4787" s="109"/>
      <c r="DE4787" s="109"/>
      <c r="DF4787" s="109"/>
      <c r="DG4787" s="109"/>
      <c r="DH4787" s="109"/>
      <c r="DI4787" s="109"/>
      <c r="DJ4787" s="109"/>
      <c r="DK4787" s="109"/>
      <c r="DL4787" s="109"/>
      <c r="DM4787" s="109"/>
      <c r="DN4787" s="109"/>
      <c r="DO4787" s="109"/>
      <c r="DP4787" s="109"/>
      <c r="DQ4787" s="109"/>
      <c r="DR4787" s="109"/>
      <c r="DS4787" s="109"/>
      <c r="DT4787" s="109"/>
      <c r="DU4787" s="109"/>
      <c r="DV4787" s="109"/>
      <c r="DW4787" s="109"/>
      <c r="DX4787" s="109"/>
      <c r="DY4787" s="109"/>
      <c r="DZ4787" s="109"/>
      <c r="EA4787" s="109"/>
      <c r="EB4787" s="109"/>
      <c r="EC4787" s="109"/>
      <c r="ED4787" s="109"/>
      <c r="EE4787" s="109"/>
      <c r="EF4787" s="109"/>
      <c r="EG4787" s="109"/>
      <c r="EH4787" s="109"/>
      <c r="EI4787" s="109"/>
      <c r="EJ4787" s="109"/>
      <c r="EK4787" s="109"/>
      <c r="EL4787" s="109"/>
      <c r="EM4787" s="109"/>
      <c r="EN4787" s="109"/>
      <c r="EO4787" s="109"/>
      <c r="EP4787" s="109"/>
      <c r="EQ4787" s="109"/>
      <c r="ER4787" s="109"/>
      <c r="ES4787" s="109"/>
      <c r="ET4787" s="109"/>
      <c r="EU4787" s="109"/>
      <c r="EV4787" s="109"/>
      <c r="EW4787" s="109"/>
      <c r="EX4787" s="109"/>
      <c r="EY4787" s="109"/>
      <c r="EZ4787" s="109"/>
      <c r="FA4787" s="109"/>
      <c r="FB4787" s="109"/>
      <c r="FC4787" s="109"/>
      <c r="FD4787" s="109"/>
      <c r="FE4787" s="109"/>
      <c r="FF4787" s="109"/>
      <c r="FG4787" s="109"/>
      <c r="FH4787" s="109"/>
      <c r="FI4787" s="109"/>
      <c r="FJ4787" s="109"/>
      <c r="FK4787" s="109"/>
      <c r="FL4787" s="109"/>
      <c r="FM4787" s="109"/>
      <c r="FN4787" s="109"/>
      <c r="FO4787" s="109"/>
      <c r="FP4787" s="109"/>
      <c r="FQ4787" s="109"/>
      <c r="FR4787" s="109"/>
      <c r="FS4787" s="109"/>
      <c r="FT4787" s="109"/>
      <c r="FU4787" s="109"/>
      <c r="FV4787" s="109"/>
      <c r="FW4787" s="109"/>
      <c r="FX4787" s="109"/>
      <c r="FY4787" s="109"/>
      <c r="FZ4787" s="109"/>
      <c r="GA4787" s="109"/>
      <c r="GB4787" s="109"/>
      <c r="GC4787" s="109"/>
      <c r="GD4787" s="109"/>
      <c r="GE4787" s="109"/>
      <c r="GF4787" s="109"/>
      <c r="GG4787" s="109"/>
      <c r="GH4787" s="109"/>
      <c r="GI4787" s="109"/>
      <c r="GJ4787" s="109"/>
      <c r="GK4787" s="109"/>
      <c r="GL4787" s="109"/>
      <c r="GM4787" s="109"/>
      <c r="GN4787" s="109"/>
      <c r="GO4787" s="109"/>
      <c r="GP4787" s="109"/>
      <c r="GQ4787" s="109"/>
      <c r="GR4787" s="109"/>
      <c r="GS4787" s="109"/>
      <c r="GT4787" s="109"/>
      <c r="GU4787" s="109"/>
      <c r="GV4787" s="109"/>
      <c r="GW4787" s="109"/>
      <c r="GX4787" s="109"/>
      <c r="GY4787" s="109"/>
      <c r="GZ4787" s="109"/>
      <c r="HA4787" s="109"/>
      <c r="HB4787" s="109"/>
      <c r="HC4787" s="109"/>
      <c r="HD4787" s="109"/>
      <c r="HE4787" s="109"/>
      <c r="HF4787" s="109"/>
      <c r="HG4787" s="109"/>
      <c r="HH4787" s="109"/>
      <c r="HI4787" s="109"/>
      <c r="HJ4787" s="109"/>
      <c r="HK4787" s="109"/>
      <c r="HL4787" s="109"/>
      <c r="HM4787" s="109"/>
      <c r="HN4787" s="109"/>
      <c r="HO4787" s="109"/>
      <c r="HP4787" s="109"/>
      <c r="HQ4787" s="109"/>
      <c r="HR4787" s="109"/>
      <c r="HS4787" s="109"/>
      <c r="HT4787" s="109"/>
      <c r="HU4787" s="109"/>
      <c r="HV4787" s="109"/>
      <c r="HW4787" s="109"/>
      <c r="HX4787" s="109"/>
      <c r="HY4787" s="109"/>
      <c r="HZ4787" s="109"/>
      <c r="IA4787" s="109"/>
      <c r="IB4787" s="109"/>
      <c r="IC4787" s="109"/>
      <c r="ID4787" s="109"/>
      <c r="IE4787" s="109"/>
      <c r="IF4787" s="109"/>
      <c r="IG4787" s="109"/>
      <c r="IH4787" s="109"/>
      <c r="II4787" s="109"/>
      <c r="IJ4787" s="109"/>
      <c r="IK4787" s="109"/>
      <c r="IL4787" s="109"/>
      <c r="IM4787" s="109"/>
      <c r="IN4787" s="109"/>
      <c r="IO4787" s="109"/>
      <c r="IP4787" s="109"/>
      <c r="IQ4787" s="109"/>
      <c r="IR4787" s="109"/>
      <c r="IS4787" s="109"/>
      <c r="IT4787" s="109"/>
      <c r="IU4787" s="109"/>
      <c r="IV4787" s="109"/>
    </row>
    <row r="4788" spans="1:256" customFormat="1" ht="12.75" customHeight="1">
      <c r="A4788" s="666"/>
      <c r="B4788" s="65">
        <v>1</v>
      </c>
      <c r="C4788" s="66">
        <f t="shared" si="214"/>
        <v>1</v>
      </c>
      <c r="D4788" s="659" t="s">
        <v>90</v>
      </c>
      <c r="E4788" s="658" t="s">
        <v>87</v>
      </c>
      <c r="F4788" s="658" t="s">
        <v>68</v>
      </c>
      <c r="G4788" s="78"/>
      <c r="H4788" s="96" t="s">
        <v>104</v>
      </c>
      <c r="I4788" s="107" t="s">
        <v>5091</v>
      </c>
      <c r="J4788" s="81"/>
      <c r="K4788" s="72"/>
      <c r="L4788" s="72"/>
      <c r="M4788" s="72"/>
      <c r="N4788" s="72"/>
      <c r="O4788" s="72"/>
      <c r="P4788" s="72"/>
      <c r="Q4788" s="833"/>
      <c r="R4788" s="102"/>
      <c r="S4788" s="73"/>
      <c r="T4788" s="102"/>
      <c r="U4788" s="103"/>
      <c r="V4788" s="104"/>
      <c r="W4788" s="109"/>
      <c r="X4788" s="109"/>
      <c r="Y4788" s="109"/>
      <c r="Z4788" s="109"/>
      <c r="AA4788" s="109"/>
      <c r="AB4788" s="109"/>
      <c r="AC4788" s="109"/>
      <c r="AD4788" s="109"/>
      <c r="AE4788" s="109"/>
      <c r="AF4788" s="109"/>
      <c r="AG4788" s="109"/>
      <c r="AH4788" s="109"/>
      <c r="AI4788" s="109"/>
      <c r="AJ4788" s="109"/>
      <c r="AK4788" s="109"/>
      <c r="AL4788" s="109"/>
      <c r="AM4788" s="109"/>
      <c r="AN4788" s="109"/>
      <c r="AO4788" s="109"/>
      <c r="AP4788" s="109"/>
      <c r="AQ4788" s="109"/>
      <c r="AR4788" s="109"/>
      <c r="AS4788" s="109"/>
      <c r="AT4788" s="109"/>
      <c r="AU4788" s="109"/>
      <c r="AV4788" s="109"/>
      <c r="AW4788" s="109"/>
      <c r="AX4788" s="109"/>
      <c r="AY4788" s="109"/>
      <c r="AZ4788" s="109"/>
      <c r="BA4788" s="109"/>
      <c r="BB4788" s="109"/>
      <c r="BC4788" s="109"/>
      <c r="BD4788" s="109"/>
      <c r="BE4788" s="109"/>
      <c r="BF4788" s="109"/>
      <c r="BG4788" s="109"/>
      <c r="BH4788" s="109"/>
      <c r="BI4788" s="109"/>
      <c r="BJ4788" s="109"/>
      <c r="BK4788" s="109"/>
      <c r="BL4788" s="109"/>
      <c r="BM4788" s="109"/>
      <c r="BN4788" s="109"/>
      <c r="BO4788" s="109"/>
      <c r="BP4788" s="109"/>
      <c r="BQ4788" s="109"/>
      <c r="BR4788" s="109"/>
      <c r="BS4788" s="109"/>
      <c r="BT4788" s="109"/>
      <c r="BU4788" s="109"/>
      <c r="BV4788" s="109"/>
      <c r="BW4788" s="109"/>
      <c r="BX4788" s="109"/>
      <c r="BY4788" s="109"/>
      <c r="BZ4788" s="109"/>
      <c r="CA4788" s="109"/>
      <c r="CB4788" s="109"/>
      <c r="CC4788" s="109"/>
      <c r="CD4788" s="109"/>
      <c r="CE4788" s="109"/>
      <c r="CF4788" s="109"/>
      <c r="CG4788" s="109"/>
      <c r="CH4788" s="109"/>
      <c r="CI4788" s="109"/>
      <c r="CJ4788" s="109"/>
      <c r="CK4788" s="109"/>
      <c r="CL4788" s="109"/>
      <c r="CM4788" s="109"/>
      <c r="CN4788" s="109"/>
      <c r="CO4788" s="109"/>
      <c r="CP4788" s="109"/>
      <c r="CQ4788" s="109"/>
      <c r="CR4788" s="109"/>
      <c r="CS4788" s="109"/>
      <c r="CT4788" s="109"/>
      <c r="CU4788" s="109"/>
      <c r="CV4788" s="109"/>
      <c r="CW4788" s="109"/>
      <c r="CX4788" s="109"/>
      <c r="CY4788" s="109"/>
      <c r="CZ4788" s="109"/>
      <c r="DA4788" s="109"/>
      <c r="DB4788" s="109"/>
      <c r="DC4788" s="109"/>
      <c r="DD4788" s="109"/>
      <c r="DE4788" s="109"/>
      <c r="DF4788" s="109"/>
      <c r="DG4788" s="109"/>
      <c r="DH4788" s="109"/>
      <c r="DI4788" s="109"/>
      <c r="DJ4788" s="109"/>
      <c r="DK4788" s="109"/>
      <c r="DL4788" s="109"/>
      <c r="DM4788" s="109"/>
      <c r="DN4788" s="109"/>
      <c r="DO4788" s="109"/>
      <c r="DP4788" s="109"/>
      <c r="DQ4788" s="109"/>
      <c r="DR4788" s="109"/>
      <c r="DS4788" s="109"/>
      <c r="DT4788" s="109"/>
      <c r="DU4788" s="109"/>
      <c r="DV4788" s="109"/>
      <c r="DW4788" s="109"/>
      <c r="DX4788" s="109"/>
      <c r="DY4788" s="109"/>
      <c r="DZ4788" s="109"/>
      <c r="EA4788" s="109"/>
      <c r="EB4788" s="109"/>
      <c r="EC4788" s="109"/>
      <c r="ED4788" s="109"/>
      <c r="EE4788" s="109"/>
      <c r="EF4788" s="109"/>
      <c r="EG4788" s="109"/>
      <c r="EH4788" s="109"/>
      <c r="EI4788" s="109"/>
      <c r="EJ4788" s="109"/>
      <c r="EK4788" s="109"/>
      <c r="EL4788" s="109"/>
      <c r="EM4788" s="109"/>
      <c r="EN4788" s="109"/>
      <c r="EO4788" s="109"/>
      <c r="EP4788" s="109"/>
      <c r="EQ4788" s="109"/>
      <c r="ER4788" s="109"/>
      <c r="ES4788" s="109"/>
      <c r="ET4788" s="109"/>
      <c r="EU4788" s="109"/>
      <c r="EV4788" s="109"/>
      <c r="EW4788" s="109"/>
      <c r="EX4788" s="109"/>
      <c r="EY4788" s="109"/>
      <c r="EZ4788" s="109"/>
      <c r="FA4788" s="109"/>
      <c r="FB4788" s="109"/>
      <c r="FC4788" s="109"/>
      <c r="FD4788" s="109"/>
      <c r="FE4788" s="109"/>
      <c r="FF4788" s="109"/>
      <c r="FG4788" s="109"/>
      <c r="FH4788" s="109"/>
      <c r="FI4788" s="109"/>
      <c r="FJ4788" s="109"/>
      <c r="FK4788" s="109"/>
      <c r="FL4788" s="109"/>
      <c r="FM4788" s="109"/>
      <c r="FN4788" s="109"/>
      <c r="FO4788" s="109"/>
      <c r="FP4788" s="109"/>
      <c r="FQ4788" s="109"/>
      <c r="FR4788" s="109"/>
      <c r="FS4788" s="109"/>
      <c r="FT4788" s="109"/>
      <c r="FU4788" s="109"/>
      <c r="FV4788" s="109"/>
      <c r="FW4788" s="109"/>
      <c r="FX4788" s="109"/>
      <c r="FY4788" s="109"/>
      <c r="FZ4788" s="109"/>
      <c r="GA4788" s="109"/>
      <c r="GB4788" s="109"/>
      <c r="GC4788" s="109"/>
      <c r="GD4788" s="109"/>
      <c r="GE4788" s="109"/>
      <c r="GF4788" s="109"/>
      <c r="GG4788" s="109"/>
      <c r="GH4788" s="109"/>
      <c r="GI4788" s="109"/>
      <c r="GJ4788" s="109"/>
      <c r="GK4788" s="109"/>
      <c r="GL4788" s="109"/>
      <c r="GM4788" s="109"/>
      <c r="GN4788" s="109"/>
      <c r="GO4788" s="109"/>
      <c r="GP4788" s="109"/>
      <c r="GQ4788" s="109"/>
      <c r="GR4788" s="109"/>
      <c r="GS4788" s="109"/>
      <c r="GT4788" s="109"/>
      <c r="GU4788" s="109"/>
      <c r="GV4788" s="109"/>
      <c r="GW4788" s="109"/>
      <c r="GX4788" s="109"/>
      <c r="GY4788" s="109"/>
      <c r="GZ4788" s="109"/>
      <c r="HA4788" s="109"/>
      <c r="HB4788" s="109"/>
      <c r="HC4788" s="109"/>
      <c r="HD4788" s="109"/>
      <c r="HE4788" s="109"/>
      <c r="HF4788" s="109"/>
      <c r="HG4788" s="109"/>
      <c r="HH4788" s="109"/>
      <c r="HI4788" s="109"/>
      <c r="HJ4788" s="109"/>
      <c r="HK4788" s="109"/>
      <c r="HL4788" s="109"/>
      <c r="HM4788" s="109"/>
      <c r="HN4788" s="109"/>
      <c r="HO4788" s="109"/>
      <c r="HP4788" s="109"/>
      <c r="HQ4788" s="109"/>
      <c r="HR4788" s="109"/>
      <c r="HS4788" s="109"/>
      <c r="HT4788" s="109"/>
      <c r="HU4788" s="109"/>
      <c r="HV4788" s="109"/>
      <c r="HW4788" s="109"/>
      <c r="HX4788" s="109"/>
      <c r="HY4788" s="109"/>
      <c r="HZ4788" s="109"/>
      <c r="IA4788" s="109"/>
      <c r="IB4788" s="109"/>
      <c r="IC4788" s="109"/>
      <c r="ID4788" s="109"/>
      <c r="IE4788" s="109"/>
      <c r="IF4788" s="109"/>
      <c r="IG4788" s="109"/>
      <c r="IH4788" s="109"/>
      <c r="II4788" s="109"/>
      <c r="IJ4788" s="109"/>
      <c r="IK4788" s="109"/>
      <c r="IL4788" s="109"/>
      <c r="IM4788" s="109"/>
      <c r="IN4788" s="109"/>
      <c r="IO4788" s="109"/>
      <c r="IP4788" s="109"/>
      <c r="IQ4788" s="109"/>
      <c r="IR4788" s="109"/>
      <c r="IS4788" s="109"/>
      <c r="IT4788" s="109"/>
      <c r="IU4788" s="109"/>
      <c r="IV4788" s="109"/>
    </row>
    <row r="4789" spans="1:256" customFormat="1" ht="12.75" customHeight="1">
      <c r="A4789" s="666"/>
      <c r="B4789" s="65">
        <v>1</v>
      </c>
      <c r="C4789" s="66">
        <v>2</v>
      </c>
      <c r="D4789" s="99" t="s">
        <v>70</v>
      </c>
      <c r="E4789" s="77" t="s">
        <v>90</v>
      </c>
      <c r="F4789" s="76" t="s">
        <v>87</v>
      </c>
      <c r="G4789" s="78"/>
      <c r="H4789" s="96" t="s">
        <v>94</v>
      </c>
      <c r="I4789" s="107" t="s">
        <v>1086</v>
      </c>
      <c r="J4789" s="81" t="s">
        <v>203</v>
      </c>
      <c r="K4789" s="72"/>
      <c r="L4789" s="72"/>
      <c r="M4789" s="72"/>
      <c r="N4789" s="72"/>
      <c r="O4789" s="72"/>
      <c r="P4789" s="72"/>
      <c r="Q4789" s="833"/>
      <c r="R4789" s="102"/>
      <c r="S4789" s="73"/>
      <c r="T4789" s="102"/>
      <c r="U4789" s="103"/>
      <c r="V4789" s="104"/>
      <c r="W4789" s="109"/>
      <c r="X4789" s="109"/>
      <c r="Y4789" s="109"/>
      <c r="Z4789" s="109"/>
      <c r="AA4789" s="109"/>
      <c r="AB4789" s="109"/>
      <c r="AC4789" s="109"/>
      <c r="AD4789" s="109"/>
      <c r="AE4789" s="109"/>
      <c r="AF4789" s="109"/>
      <c r="AG4789" s="109"/>
      <c r="AH4789" s="109"/>
      <c r="AI4789" s="109"/>
      <c r="AJ4789" s="109"/>
      <c r="AK4789" s="109"/>
      <c r="AL4789" s="109"/>
      <c r="AM4789" s="109"/>
      <c r="AN4789" s="109"/>
      <c r="AO4789" s="109"/>
      <c r="AP4789" s="109"/>
      <c r="AQ4789" s="109"/>
      <c r="AR4789" s="109"/>
      <c r="AS4789" s="109"/>
      <c r="AT4789" s="109"/>
      <c r="AU4789" s="109"/>
      <c r="AV4789" s="109"/>
      <c r="AW4789" s="109"/>
      <c r="AX4789" s="109"/>
      <c r="AY4789" s="109"/>
      <c r="AZ4789" s="109"/>
      <c r="BA4789" s="109"/>
      <c r="BB4789" s="109"/>
      <c r="BC4789" s="109"/>
      <c r="BD4789" s="109"/>
      <c r="BE4789" s="109"/>
      <c r="BF4789" s="109"/>
      <c r="BG4789" s="109"/>
      <c r="BH4789" s="109"/>
      <c r="BI4789" s="109"/>
      <c r="BJ4789" s="109"/>
      <c r="BK4789" s="109"/>
      <c r="BL4789" s="109"/>
      <c r="BM4789" s="109"/>
      <c r="BN4789" s="109"/>
      <c r="BO4789" s="109"/>
      <c r="BP4789" s="109"/>
      <c r="BQ4789" s="109"/>
      <c r="BR4789" s="109"/>
      <c r="BS4789" s="109"/>
      <c r="BT4789" s="109"/>
      <c r="BU4789" s="109"/>
      <c r="BV4789" s="109"/>
      <c r="BW4789" s="109"/>
      <c r="BX4789" s="109"/>
      <c r="BY4789" s="109"/>
      <c r="BZ4789" s="109"/>
      <c r="CA4789" s="109"/>
      <c r="CB4789" s="109"/>
      <c r="CC4789" s="109"/>
      <c r="CD4789" s="109"/>
      <c r="CE4789" s="109"/>
      <c r="CF4789" s="109"/>
      <c r="CG4789" s="109"/>
      <c r="CH4789" s="109"/>
      <c r="CI4789" s="109"/>
      <c r="CJ4789" s="109"/>
      <c r="CK4789" s="109"/>
      <c r="CL4789" s="109"/>
      <c r="CM4789" s="109"/>
      <c r="CN4789" s="109"/>
      <c r="CO4789" s="109"/>
      <c r="CP4789" s="109"/>
      <c r="CQ4789" s="109"/>
      <c r="CR4789" s="109"/>
      <c r="CS4789" s="109"/>
      <c r="CT4789" s="109"/>
      <c r="CU4789" s="109"/>
      <c r="CV4789" s="109"/>
      <c r="CW4789" s="109"/>
      <c r="CX4789" s="109"/>
      <c r="CY4789" s="109"/>
      <c r="CZ4789" s="109"/>
      <c r="DA4789" s="109"/>
      <c r="DB4789" s="109"/>
      <c r="DC4789" s="109"/>
      <c r="DD4789" s="109"/>
      <c r="DE4789" s="109"/>
      <c r="DF4789" s="109"/>
      <c r="DG4789" s="109"/>
      <c r="DH4789" s="109"/>
      <c r="DI4789" s="109"/>
      <c r="DJ4789" s="109"/>
      <c r="DK4789" s="109"/>
      <c r="DL4789" s="109"/>
      <c r="DM4789" s="109"/>
      <c r="DN4789" s="109"/>
      <c r="DO4789" s="109"/>
      <c r="DP4789" s="109"/>
      <c r="DQ4789" s="109"/>
      <c r="DR4789" s="109"/>
      <c r="DS4789" s="109"/>
      <c r="DT4789" s="109"/>
      <c r="DU4789" s="109"/>
      <c r="DV4789" s="109"/>
      <c r="DW4789" s="109"/>
      <c r="DX4789" s="109"/>
      <c r="DY4789" s="109"/>
      <c r="DZ4789" s="109"/>
      <c r="EA4789" s="109"/>
      <c r="EB4789" s="109"/>
      <c r="EC4789" s="109"/>
      <c r="ED4789" s="109"/>
      <c r="EE4789" s="109"/>
      <c r="EF4789" s="109"/>
      <c r="EG4789" s="109"/>
      <c r="EH4789" s="109"/>
      <c r="EI4789" s="109"/>
      <c r="EJ4789" s="109"/>
      <c r="EK4789" s="109"/>
      <c r="EL4789" s="109"/>
      <c r="EM4789" s="109"/>
      <c r="EN4789" s="109"/>
      <c r="EO4789" s="109"/>
      <c r="EP4789" s="109"/>
      <c r="EQ4789" s="109"/>
      <c r="ER4789" s="109"/>
      <c r="ES4789" s="109"/>
      <c r="ET4789" s="109"/>
      <c r="EU4789" s="109"/>
      <c r="EV4789" s="109"/>
      <c r="EW4789" s="109"/>
      <c r="EX4789" s="109"/>
      <c r="EY4789" s="109"/>
      <c r="EZ4789" s="109"/>
      <c r="FA4789" s="109"/>
      <c r="FB4789" s="109"/>
      <c r="FC4789" s="109"/>
      <c r="FD4789" s="109"/>
      <c r="FE4789" s="109"/>
      <c r="FF4789" s="109"/>
      <c r="FG4789" s="109"/>
      <c r="FH4789" s="109"/>
      <c r="FI4789" s="109"/>
      <c r="FJ4789" s="109"/>
      <c r="FK4789" s="109"/>
      <c r="FL4789" s="109"/>
      <c r="FM4789" s="109"/>
      <c r="FN4789" s="109"/>
      <c r="FO4789" s="109"/>
      <c r="FP4789" s="109"/>
      <c r="FQ4789" s="109"/>
      <c r="FR4789" s="109"/>
      <c r="FS4789" s="109"/>
      <c r="FT4789" s="109"/>
      <c r="FU4789" s="109"/>
      <c r="FV4789" s="109"/>
      <c r="FW4789" s="109"/>
      <c r="FX4789" s="109"/>
      <c r="FY4789" s="109"/>
      <c r="FZ4789" s="109"/>
      <c r="GA4789" s="109"/>
      <c r="GB4789" s="109"/>
      <c r="GC4789" s="109"/>
      <c r="GD4789" s="109"/>
      <c r="GE4789" s="109"/>
      <c r="GF4789" s="109"/>
      <c r="GG4789" s="109"/>
      <c r="GH4789" s="109"/>
      <c r="GI4789" s="109"/>
      <c r="GJ4789" s="109"/>
      <c r="GK4789" s="109"/>
      <c r="GL4789" s="109"/>
      <c r="GM4789" s="109"/>
      <c r="GN4789" s="109"/>
      <c r="GO4789" s="109"/>
      <c r="GP4789" s="109"/>
      <c r="GQ4789" s="109"/>
      <c r="GR4789" s="109"/>
      <c r="GS4789" s="109"/>
      <c r="GT4789" s="109"/>
      <c r="GU4789" s="109"/>
      <c r="GV4789" s="109"/>
      <c r="GW4789" s="109"/>
      <c r="GX4789" s="109"/>
      <c r="GY4789" s="109"/>
      <c r="GZ4789" s="109"/>
      <c r="HA4789" s="109"/>
      <c r="HB4789" s="109"/>
      <c r="HC4789" s="109"/>
      <c r="HD4789" s="109"/>
      <c r="HE4789" s="109"/>
      <c r="HF4789" s="109"/>
      <c r="HG4789" s="109"/>
      <c r="HH4789" s="109"/>
      <c r="HI4789" s="109"/>
      <c r="HJ4789" s="109"/>
      <c r="HK4789" s="109"/>
      <c r="HL4789" s="109"/>
      <c r="HM4789" s="109"/>
      <c r="HN4789" s="109"/>
      <c r="HO4789" s="109"/>
      <c r="HP4789" s="109"/>
      <c r="HQ4789" s="109"/>
      <c r="HR4789" s="109"/>
      <c r="HS4789" s="109"/>
      <c r="HT4789" s="109"/>
      <c r="HU4789" s="109"/>
      <c r="HV4789" s="109"/>
      <c r="HW4789" s="109"/>
      <c r="HX4789" s="109"/>
      <c r="HY4789" s="109"/>
      <c r="HZ4789" s="109"/>
      <c r="IA4789" s="109"/>
      <c r="IB4789" s="109"/>
      <c r="IC4789" s="109"/>
      <c r="ID4789" s="109"/>
      <c r="IE4789" s="109"/>
      <c r="IF4789" s="109"/>
      <c r="IG4789" s="109"/>
      <c r="IH4789" s="109"/>
      <c r="II4789" s="109"/>
      <c r="IJ4789" s="109"/>
      <c r="IK4789" s="109"/>
      <c r="IL4789" s="109"/>
      <c r="IM4789" s="109"/>
      <c r="IN4789" s="109"/>
      <c r="IO4789" s="109"/>
      <c r="IP4789" s="109"/>
      <c r="IQ4789" s="109"/>
      <c r="IR4789" s="109"/>
      <c r="IS4789" s="109"/>
      <c r="IT4789" s="109"/>
      <c r="IU4789" s="109"/>
      <c r="IV4789" s="109"/>
    </row>
    <row r="4790" spans="1:256" customFormat="1" ht="12.75" customHeight="1">
      <c r="A4790" s="305"/>
      <c r="B4790" s="65">
        <v>1</v>
      </c>
      <c r="C4790" s="66">
        <f>IF(E4790="A",1,IF(E4790="B",1,0))</f>
        <v>1</v>
      </c>
      <c r="D4790" s="664" t="s">
        <v>90</v>
      </c>
      <c r="E4790" s="665" t="s">
        <v>68</v>
      </c>
      <c r="F4790" s="665" t="s">
        <v>68</v>
      </c>
      <c r="G4790" s="78"/>
      <c r="H4790" s="96" t="s">
        <v>101</v>
      </c>
      <c r="I4790" s="107" t="s">
        <v>5092</v>
      </c>
      <c r="J4790" s="81"/>
      <c r="K4790" s="72"/>
      <c r="L4790" s="72"/>
      <c r="M4790" s="72"/>
      <c r="N4790" s="72"/>
      <c r="O4790" s="72"/>
      <c r="P4790" s="72"/>
      <c r="Q4790" s="833"/>
      <c r="R4790" s="102"/>
      <c r="S4790" s="73"/>
      <c r="T4790" s="102"/>
      <c r="U4790" s="103"/>
      <c r="V4790" s="104"/>
      <c r="W4790" s="109"/>
      <c r="X4790" s="109"/>
      <c r="Y4790" s="109"/>
      <c r="Z4790" s="109"/>
      <c r="AA4790" s="109"/>
      <c r="AB4790" s="109"/>
      <c r="AC4790" s="109"/>
      <c r="AD4790" s="109"/>
      <c r="AE4790" s="109"/>
      <c r="AF4790" s="109"/>
      <c r="AG4790" s="109"/>
      <c r="AH4790" s="109"/>
      <c r="AI4790" s="109"/>
      <c r="AJ4790" s="109"/>
      <c r="AK4790" s="109"/>
      <c r="AL4790" s="109"/>
      <c r="AM4790" s="109"/>
      <c r="AN4790" s="109"/>
      <c r="AO4790" s="109"/>
      <c r="AP4790" s="109"/>
      <c r="AQ4790" s="109"/>
      <c r="AR4790" s="109"/>
      <c r="AS4790" s="109"/>
      <c r="AT4790" s="109"/>
      <c r="AU4790" s="109"/>
      <c r="AV4790" s="109"/>
      <c r="AW4790" s="109"/>
      <c r="AX4790" s="109"/>
      <c r="AY4790" s="109"/>
      <c r="AZ4790" s="109"/>
      <c r="BA4790" s="109"/>
      <c r="BB4790" s="109"/>
      <c r="BC4790" s="109"/>
      <c r="BD4790" s="109"/>
      <c r="BE4790" s="109"/>
      <c r="BF4790" s="109"/>
      <c r="BG4790" s="109"/>
      <c r="BH4790" s="109"/>
      <c r="BI4790" s="109"/>
      <c r="BJ4790" s="109"/>
      <c r="BK4790" s="109"/>
      <c r="BL4790" s="109"/>
      <c r="BM4790" s="109"/>
      <c r="BN4790" s="109"/>
      <c r="BO4790" s="109"/>
      <c r="BP4790" s="109"/>
      <c r="BQ4790" s="109"/>
      <c r="BR4790" s="109"/>
      <c r="BS4790" s="109"/>
      <c r="BT4790" s="109"/>
      <c r="BU4790" s="109"/>
      <c r="BV4790" s="109"/>
      <c r="BW4790" s="109"/>
      <c r="BX4790" s="109"/>
      <c r="BY4790" s="109"/>
      <c r="BZ4790" s="109"/>
      <c r="CA4790" s="109"/>
      <c r="CB4790" s="109"/>
      <c r="CC4790" s="109"/>
      <c r="CD4790" s="109"/>
      <c r="CE4790" s="109"/>
      <c r="CF4790" s="109"/>
      <c r="CG4790" s="109"/>
      <c r="CH4790" s="109"/>
      <c r="CI4790" s="109"/>
      <c r="CJ4790" s="109"/>
      <c r="CK4790" s="109"/>
      <c r="CL4790" s="109"/>
      <c r="CM4790" s="109"/>
      <c r="CN4790" s="109"/>
      <c r="CO4790" s="109"/>
      <c r="CP4790" s="109"/>
      <c r="CQ4790" s="109"/>
      <c r="CR4790" s="109"/>
      <c r="CS4790" s="109"/>
      <c r="CT4790" s="109"/>
      <c r="CU4790" s="109"/>
      <c r="CV4790" s="109"/>
      <c r="CW4790" s="109"/>
      <c r="CX4790" s="109"/>
      <c r="CY4790" s="109"/>
      <c r="CZ4790" s="109"/>
      <c r="DA4790" s="109"/>
      <c r="DB4790" s="109"/>
      <c r="DC4790" s="109"/>
      <c r="DD4790" s="109"/>
      <c r="DE4790" s="109"/>
      <c r="DF4790" s="109"/>
      <c r="DG4790" s="109"/>
      <c r="DH4790" s="109"/>
      <c r="DI4790" s="109"/>
      <c r="DJ4790" s="109"/>
      <c r="DK4790" s="109"/>
      <c r="DL4790" s="109"/>
      <c r="DM4790" s="109"/>
      <c r="DN4790" s="109"/>
      <c r="DO4790" s="109"/>
      <c r="DP4790" s="109"/>
      <c r="DQ4790" s="109"/>
      <c r="DR4790" s="109"/>
      <c r="DS4790" s="109"/>
      <c r="DT4790" s="109"/>
      <c r="DU4790" s="109"/>
      <c r="DV4790" s="109"/>
      <c r="DW4790" s="109"/>
      <c r="DX4790" s="109"/>
      <c r="DY4790" s="109"/>
      <c r="DZ4790" s="109"/>
      <c r="EA4790" s="109"/>
      <c r="EB4790" s="109"/>
      <c r="EC4790" s="109"/>
      <c r="ED4790" s="109"/>
      <c r="EE4790" s="109"/>
      <c r="EF4790" s="109"/>
      <c r="EG4790" s="109"/>
      <c r="EH4790" s="109"/>
      <c r="EI4790" s="109"/>
      <c r="EJ4790" s="109"/>
      <c r="EK4790" s="109"/>
      <c r="EL4790" s="109"/>
      <c r="EM4790" s="109"/>
      <c r="EN4790" s="109"/>
      <c r="EO4790" s="109"/>
      <c r="EP4790" s="109"/>
      <c r="EQ4790" s="109"/>
      <c r="ER4790" s="109"/>
      <c r="ES4790" s="109"/>
      <c r="ET4790" s="109"/>
      <c r="EU4790" s="109"/>
      <c r="EV4790" s="109"/>
      <c r="EW4790" s="109"/>
      <c r="EX4790" s="109"/>
      <c r="EY4790" s="109"/>
      <c r="EZ4790" s="109"/>
      <c r="FA4790" s="109"/>
      <c r="FB4790" s="109"/>
      <c r="FC4790" s="109"/>
      <c r="FD4790" s="109"/>
      <c r="FE4790" s="109"/>
      <c r="FF4790" s="109"/>
      <c r="FG4790" s="109"/>
      <c r="FH4790" s="109"/>
      <c r="FI4790" s="109"/>
      <c r="FJ4790" s="109"/>
      <c r="FK4790" s="109"/>
      <c r="FL4790" s="109"/>
      <c r="FM4790" s="109"/>
      <c r="FN4790" s="109"/>
      <c r="FO4790" s="109"/>
      <c r="FP4790" s="109"/>
      <c r="FQ4790" s="109"/>
      <c r="FR4790" s="109"/>
      <c r="FS4790" s="109"/>
      <c r="FT4790" s="109"/>
      <c r="FU4790" s="109"/>
      <c r="FV4790" s="109"/>
      <c r="FW4790" s="109"/>
      <c r="FX4790" s="109"/>
      <c r="FY4790" s="109"/>
      <c r="FZ4790" s="109"/>
      <c r="GA4790" s="109"/>
      <c r="GB4790" s="109"/>
      <c r="GC4790" s="109"/>
      <c r="GD4790" s="109"/>
      <c r="GE4790" s="109"/>
      <c r="GF4790" s="109"/>
      <c r="GG4790" s="109"/>
      <c r="GH4790" s="109"/>
      <c r="GI4790" s="109"/>
      <c r="GJ4790" s="109"/>
      <c r="GK4790" s="109"/>
      <c r="GL4790" s="109"/>
      <c r="GM4790" s="109"/>
      <c r="GN4790" s="109"/>
      <c r="GO4790" s="109"/>
      <c r="GP4790" s="109"/>
      <c r="GQ4790" s="109"/>
      <c r="GR4790" s="109"/>
      <c r="GS4790" s="109"/>
      <c r="GT4790" s="109"/>
      <c r="GU4790" s="109"/>
      <c r="GV4790" s="109"/>
      <c r="GW4790" s="109"/>
      <c r="GX4790" s="109"/>
      <c r="GY4790" s="109"/>
      <c r="GZ4790" s="109"/>
      <c r="HA4790" s="109"/>
      <c r="HB4790" s="109"/>
      <c r="HC4790" s="109"/>
      <c r="HD4790" s="109"/>
      <c r="HE4790" s="109"/>
      <c r="HF4790" s="109"/>
      <c r="HG4790" s="109"/>
      <c r="HH4790" s="109"/>
      <c r="HI4790" s="109"/>
      <c r="HJ4790" s="109"/>
      <c r="HK4790" s="109"/>
      <c r="HL4790" s="109"/>
      <c r="HM4790" s="109"/>
      <c r="HN4790" s="109"/>
      <c r="HO4790" s="109"/>
      <c r="HP4790" s="109"/>
      <c r="HQ4790" s="109"/>
      <c r="HR4790" s="109"/>
      <c r="HS4790" s="109"/>
      <c r="HT4790" s="109"/>
      <c r="HU4790" s="109"/>
      <c r="HV4790" s="109"/>
      <c r="HW4790" s="109"/>
      <c r="HX4790" s="109"/>
      <c r="HY4790" s="109"/>
      <c r="HZ4790" s="109"/>
      <c r="IA4790" s="109"/>
      <c r="IB4790" s="109"/>
      <c r="IC4790" s="109"/>
      <c r="ID4790" s="109"/>
      <c r="IE4790" s="109"/>
      <c r="IF4790" s="109"/>
      <c r="IG4790" s="109"/>
      <c r="IH4790" s="109"/>
      <c r="II4790" s="109"/>
      <c r="IJ4790" s="109"/>
      <c r="IK4790" s="109"/>
      <c r="IL4790" s="109"/>
      <c r="IM4790" s="109"/>
      <c r="IN4790" s="109"/>
      <c r="IO4790" s="109"/>
      <c r="IP4790" s="109"/>
      <c r="IQ4790" s="109"/>
      <c r="IR4790" s="109"/>
      <c r="IS4790" s="109"/>
      <c r="IT4790" s="109"/>
      <c r="IU4790" s="109"/>
      <c r="IV4790" s="109"/>
    </row>
    <row r="4791" spans="1:256" customFormat="1" ht="12.75" customHeight="1">
      <c r="A4791" s="308"/>
      <c r="B4791" s="65">
        <v>1</v>
      </c>
      <c r="C4791" s="66">
        <f>IF(E4791="A",1,IF(E4791="B",1,0))</f>
        <v>1</v>
      </c>
      <c r="D4791" s="658" t="s">
        <v>68</v>
      </c>
      <c r="E4791" s="658" t="s">
        <v>68</v>
      </c>
      <c r="F4791" s="659" t="s">
        <v>90</v>
      </c>
      <c r="G4791" s="78"/>
      <c r="H4791" s="96" t="s">
        <v>94</v>
      </c>
      <c r="I4791" s="107" t="s">
        <v>5093</v>
      </c>
      <c r="J4791" s="81"/>
      <c r="K4791" s="72"/>
      <c r="L4791" s="72"/>
      <c r="M4791" s="72"/>
      <c r="N4791" s="72"/>
      <c r="O4791" s="72"/>
      <c r="P4791" s="72"/>
      <c r="Q4791" s="833"/>
      <c r="R4791" s="102"/>
      <c r="S4791" s="73"/>
      <c r="T4791" s="102"/>
      <c r="U4791" s="103"/>
      <c r="V4791" s="104"/>
      <c r="W4791" s="109"/>
      <c r="X4791" s="109"/>
      <c r="Y4791" s="109"/>
      <c r="Z4791" s="109"/>
      <c r="AA4791" s="109"/>
      <c r="AB4791" s="109"/>
      <c r="AC4791" s="109"/>
      <c r="AD4791" s="109"/>
      <c r="AE4791" s="109"/>
      <c r="AF4791" s="109"/>
      <c r="AG4791" s="109"/>
      <c r="AH4791" s="109"/>
      <c r="AI4791" s="109"/>
      <c r="AJ4791" s="109"/>
      <c r="AK4791" s="109"/>
      <c r="AL4791" s="109"/>
      <c r="AM4791" s="109"/>
      <c r="AN4791" s="109"/>
      <c r="AO4791" s="109"/>
      <c r="AP4791" s="109"/>
      <c r="AQ4791" s="109"/>
      <c r="AR4791" s="109"/>
      <c r="AS4791" s="109"/>
      <c r="AT4791" s="109"/>
      <c r="AU4791" s="109"/>
      <c r="AV4791" s="109"/>
      <c r="AW4791" s="109"/>
      <c r="AX4791" s="109"/>
      <c r="AY4791" s="109"/>
      <c r="AZ4791" s="109"/>
      <c r="BA4791" s="109"/>
      <c r="BB4791" s="109"/>
      <c r="BC4791" s="109"/>
      <c r="BD4791" s="109"/>
      <c r="BE4791" s="109"/>
      <c r="BF4791" s="109"/>
      <c r="BG4791" s="109"/>
      <c r="BH4791" s="109"/>
      <c r="BI4791" s="109"/>
      <c r="BJ4791" s="109"/>
      <c r="BK4791" s="109"/>
      <c r="BL4791" s="109"/>
      <c r="BM4791" s="109"/>
      <c r="BN4791" s="109"/>
      <c r="BO4791" s="109"/>
      <c r="BP4791" s="109"/>
      <c r="BQ4791" s="109"/>
      <c r="BR4791" s="109"/>
      <c r="BS4791" s="109"/>
      <c r="BT4791" s="109"/>
      <c r="BU4791" s="109"/>
      <c r="BV4791" s="109"/>
      <c r="BW4791" s="109"/>
      <c r="BX4791" s="109"/>
      <c r="BY4791" s="109"/>
      <c r="BZ4791" s="109"/>
      <c r="CA4791" s="109"/>
      <c r="CB4791" s="109"/>
      <c r="CC4791" s="109"/>
      <c r="CD4791" s="109"/>
      <c r="CE4791" s="109"/>
      <c r="CF4791" s="109"/>
      <c r="CG4791" s="109"/>
      <c r="CH4791" s="109"/>
      <c r="CI4791" s="109"/>
      <c r="CJ4791" s="109"/>
      <c r="CK4791" s="109"/>
      <c r="CL4791" s="109"/>
      <c r="CM4791" s="109"/>
      <c r="CN4791" s="109"/>
      <c r="CO4791" s="109"/>
      <c r="CP4791" s="109"/>
      <c r="CQ4791" s="109"/>
      <c r="CR4791" s="109"/>
      <c r="CS4791" s="109"/>
      <c r="CT4791" s="109"/>
      <c r="CU4791" s="109"/>
      <c r="CV4791" s="109"/>
      <c r="CW4791" s="109"/>
      <c r="CX4791" s="109"/>
      <c r="CY4791" s="109"/>
      <c r="CZ4791" s="109"/>
      <c r="DA4791" s="109"/>
      <c r="DB4791" s="109"/>
      <c r="DC4791" s="109"/>
      <c r="DD4791" s="109"/>
      <c r="DE4791" s="109"/>
      <c r="DF4791" s="109"/>
      <c r="DG4791" s="109"/>
      <c r="DH4791" s="109"/>
      <c r="DI4791" s="109"/>
      <c r="DJ4791" s="109"/>
      <c r="DK4791" s="109"/>
      <c r="DL4791" s="109"/>
      <c r="DM4791" s="109"/>
      <c r="DN4791" s="109"/>
      <c r="DO4791" s="109"/>
      <c r="DP4791" s="109"/>
      <c r="DQ4791" s="109"/>
      <c r="DR4791" s="109"/>
      <c r="DS4791" s="109"/>
      <c r="DT4791" s="109"/>
      <c r="DU4791" s="109"/>
      <c r="DV4791" s="109"/>
      <c r="DW4791" s="109"/>
      <c r="DX4791" s="109"/>
      <c r="DY4791" s="109"/>
      <c r="DZ4791" s="109"/>
      <c r="EA4791" s="109"/>
      <c r="EB4791" s="109"/>
      <c r="EC4791" s="109"/>
      <c r="ED4791" s="109"/>
      <c r="EE4791" s="109"/>
      <c r="EF4791" s="109"/>
      <c r="EG4791" s="109"/>
      <c r="EH4791" s="109"/>
      <c r="EI4791" s="109"/>
      <c r="EJ4791" s="109"/>
      <c r="EK4791" s="109"/>
      <c r="EL4791" s="109"/>
      <c r="EM4791" s="109"/>
      <c r="EN4791" s="109"/>
      <c r="EO4791" s="109"/>
      <c r="EP4791" s="109"/>
      <c r="EQ4791" s="109"/>
      <c r="ER4791" s="109"/>
      <c r="ES4791" s="109"/>
      <c r="ET4791" s="109"/>
      <c r="EU4791" s="109"/>
      <c r="EV4791" s="109"/>
      <c r="EW4791" s="109"/>
      <c r="EX4791" s="109"/>
      <c r="EY4791" s="109"/>
      <c r="EZ4791" s="109"/>
      <c r="FA4791" s="109"/>
      <c r="FB4791" s="109"/>
      <c r="FC4791" s="109"/>
      <c r="FD4791" s="109"/>
      <c r="FE4791" s="109"/>
      <c r="FF4791" s="109"/>
      <c r="FG4791" s="109"/>
      <c r="FH4791" s="109"/>
      <c r="FI4791" s="109"/>
      <c r="FJ4791" s="109"/>
      <c r="FK4791" s="109"/>
      <c r="FL4791" s="109"/>
      <c r="FM4791" s="109"/>
      <c r="FN4791" s="109"/>
      <c r="FO4791" s="109"/>
      <c r="FP4791" s="109"/>
      <c r="FQ4791" s="109"/>
      <c r="FR4791" s="109"/>
      <c r="FS4791" s="109"/>
      <c r="FT4791" s="109"/>
      <c r="FU4791" s="109"/>
      <c r="FV4791" s="109"/>
      <c r="FW4791" s="109"/>
      <c r="FX4791" s="109"/>
      <c r="FY4791" s="109"/>
      <c r="FZ4791" s="109"/>
      <c r="GA4791" s="109"/>
      <c r="GB4791" s="109"/>
      <c r="GC4791" s="109"/>
      <c r="GD4791" s="109"/>
      <c r="GE4791" s="109"/>
      <c r="GF4791" s="109"/>
      <c r="GG4791" s="109"/>
      <c r="GH4791" s="109"/>
      <c r="GI4791" s="109"/>
      <c r="GJ4791" s="109"/>
      <c r="GK4791" s="109"/>
      <c r="GL4791" s="109"/>
      <c r="GM4791" s="109"/>
      <c r="GN4791" s="109"/>
      <c r="GO4791" s="109"/>
      <c r="GP4791" s="109"/>
      <c r="GQ4791" s="109"/>
      <c r="GR4791" s="109"/>
      <c r="GS4791" s="109"/>
      <c r="GT4791" s="109"/>
      <c r="GU4791" s="109"/>
      <c r="GV4791" s="109"/>
      <c r="GW4791" s="109"/>
      <c r="GX4791" s="109"/>
      <c r="GY4791" s="109"/>
      <c r="GZ4791" s="109"/>
      <c r="HA4791" s="109"/>
      <c r="HB4791" s="109"/>
      <c r="HC4791" s="109"/>
      <c r="HD4791" s="109"/>
      <c r="HE4791" s="109"/>
      <c r="HF4791" s="109"/>
      <c r="HG4791" s="109"/>
      <c r="HH4791" s="109"/>
      <c r="HI4791" s="109"/>
      <c r="HJ4791" s="109"/>
      <c r="HK4791" s="109"/>
      <c r="HL4791" s="109"/>
      <c r="HM4791" s="109"/>
      <c r="HN4791" s="109"/>
      <c r="HO4791" s="109"/>
      <c r="HP4791" s="109"/>
      <c r="HQ4791" s="109"/>
      <c r="HR4791" s="109"/>
      <c r="HS4791" s="109"/>
      <c r="HT4791" s="109"/>
      <c r="HU4791" s="109"/>
      <c r="HV4791" s="109"/>
      <c r="HW4791" s="109"/>
      <c r="HX4791" s="109"/>
      <c r="HY4791" s="109"/>
      <c r="HZ4791" s="109"/>
      <c r="IA4791" s="109"/>
      <c r="IB4791" s="109"/>
      <c r="IC4791" s="109"/>
      <c r="ID4791" s="109"/>
      <c r="IE4791" s="109"/>
      <c r="IF4791" s="109"/>
      <c r="IG4791" s="109"/>
      <c r="IH4791" s="109"/>
      <c r="II4791" s="109"/>
      <c r="IJ4791" s="109"/>
      <c r="IK4791" s="109"/>
      <c r="IL4791" s="109"/>
      <c r="IM4791" s="109"/>
      <c r="IN4791" s="109"/>
      <c r="IO4791" s="109"/>
      <c r="IP4791" s="109"/>
      <c r="IQ4791" s="109"/>
      <c r="IR4791" s="109"/>
      <c r="IS4791" s="109"/>
      <c r="IT4791" s="109"/>
      <c r="IU4791" s="109"/>
      <c r="IV4791" s="109"/>
    </row>
    <row r="4792" spans="1:256" customFormat="1" ht="12.75" customHeight="1">
      <c r="A4792" s="305"/>
      <c r="B4792" s="65">
        <v>1</v>
      </c>
      <c r="C4792" s="66">
        <f>IF(E4792="A",4,IF(E4792="B",3,IF(E4792="C",2,IF(E4792="D",1,0))))</f>
        <v>3</v>
      </c>
      <c r="D4792" s="99" t="s">
        <v>70</v>
      </c>
      <c r="E4792" s="76" t="s">
        <v>87</v>
      </c>
      <c r="F4792" s="77" t="s">
        <v>90</v>
      </c>
      <c r="G4792" s="78"/>
      <c r="H4792" s="96" t="s">
        <v>129</v>
      </c>
      <c r="I4792" s="107" t="s">
        <v>5094</v>
      </c>
      <c r="J4792" s="81"/>
      <c r="K4792" s="72"/>
      <c r="L4792" s="72"/>
      <c r="M4792" s="72"/>
      <c r="N4792" s="72"/>
      <c r="O4792" s="72"/>
      <c r="P4792" s="72"/>
      <c r="Q4792" s="833"/>
      <c r="R4792" s="102"/>
      <c r="S4792" s="73"/>
      <c r="T4792" s="102"/>
      <c r="U4792" s="103"/>
      <c r="V4792" s="104"/>
      <c r="W4792" s="109"/>
      <c r="X4792" s="109"/>
      <c r="Y4792" s="109"/>
      <c r="Z4792" s="109"/>
      <c r="AA4792" s="109"/>
      <c r="AB4792" s="109"/>
      <c r="AC4792" s="109"/>
      <c r="AD4792" s="109"/>
      <c r="AE4792" s="109"/>
      <c r="AF4792" s="109"/>
      <c r="AG4792" s="109"/>
      <c r="AH4792" s="109"/>
      <c r="AI4792" s="109"/>
      <c r="AJ4792" s="109"/>
      <c r="AK4792" s="109"/>
      <c r="AL4792" s="109"/>
      <c r="AM4792" s="109"/>
      <c r="AN4792" s="109"/>
      <c r="AO4792" s="109"/>
      <c r="AP4792" s="109"/>
      <c r="AQ4792" s="109"/>
      <c r="AR4792" s="109"/>
      <c r="AS4792" s="109"/>
      <c r="AT4792" s="109"/>
      <c r="AU4792" s="109"/>
      <c r="AV4792" s="109"/>
      <c r="AW4792" s="109"/>
      <c r="AX4792" s="109"/>
      <c r="AY4792" s="109"/>
      <c r="AZ4792" s="109"/>
      <c r="BA4792" s="109"/>
      <c r="BB4792" s="109"/>
      <c r="BC4792" s="109"/>
      <c r="BD4792" s="109"/>
      <c r="BE4792" s="109"/>
      <c r="BF4792" s="109"/>
      <c r="BG4792" s="109"/>
      <c r="BH4792" s="109"/>
      <c r="BI4792" s="109"/>
      <c r="BJ4792" s="109"/>
      <c r="BK4792" s="109"/>
      <c r="BL4792" s="109"/>
      <c r="BM4792" s="109"/>
      <c r="BN4792" s="109"/>
      <c r="BO4792" s="109"/>
      <c r="BP4792" s="109"/>
      <c r="BQ4792" s="109"/>
      <c r="BR4792" s="109"/>
      <c r="BS4792" s="109"/>
      <c r="BT4792" s="109"/>
      <c r="BU4792" s="109"/>
      <c r="BV4792" s="109"/>
      <c r="BW4792" s="109"/>
      <c r="BX4792" s="109"/>
      <c r="BY4792" s="109"/>
      <c r="BZ4792" s="109"/>
      <c r="CA4792" s="109"/>
      <c r="CB4792" s="109"/>
      <c r="CC4792" s="109"/>
      <c r="CD4792" s="109"/>
      <c r="CE4792" s="109"/>
      <c r="CF4792" s="109"/>
      <c r="CG4792" s="109"/>
      <c r="CH4792" s="109"/>
      <c r="CI4792" s="109"/>
      <c r="CJ4792" s="109"/>
      <c r="CK4792" s="109"/>
      <c r="CL4792" s="109"/>
      <c r="CM4792" s="109"/>
      <c r="CN4792" s="109"/>
      <c r="CO4792" s="109"/>
      <c r="CP4792" s="109"/>
      <c r="CQ4792" s="109"/>
      <c r="CR4792" s="109"/>
      <c r="CS4792" s="109"/>
      <c r="CT4792" s="109"/>
      <c r="CU4792" s="109"/>
      <c r="CV4792" s="109"/>
      <c r="CW4792" s="109"/>
      <c r="CX4792" s="109"/>
      <c r="CY4792" s="109"/>
      <c r="CZ4792" s="109"/>
      <c r="DA4792" s="109"/>
      <c r="DB4792" s="109"/>
      <c r="DC4792" s="109"/>
      <c r="DD4792" s="109"/>
      <c r="DE4792" s="109"/>
      <c r="DF4792" s="109"/>
      <c r="DG4792" s="109"/>
      <c r="DH4792" s="109"/>
      <c r="DI4792" s="109"/>
      <c r="DJ4792" s="109"/>
      <c r="DK4792" s="109"/>
      <c r="DL4792" s="109"/>
      <c r="DM4792" s="109"/>
      <c r="DN4792" s="109"/>
      <c r="DO4792" s="109"/>
      <c r="DP4792" s="109"/>
      <c r="DQ4792" s="109"/>
      <c r="DR4792" s="109"/>
      <c r="DS4792" s="109"/>
      <c r="DT4792" s="109"/>
      <c r="DU4792" s="109"/>
      <c r="DV4792" s="109"/>
      <c r="DW4792" s="109"/>
      <c r="DX4792" s="109"/>
      <c r="DY4792" s="109"/>
      <c r="DZ4792" s="109"/>
      <c r="EA4792" s="109"/>
      <c r="EB4792" s="109"/>
      <c r="EC4792" s="109"/>
      <c r="ED4792" s="109"/>
      <c r="EE4792" s="109"/>
      <c r="EF4792" s="109"/>
      <c r="EG4792" s="109"/>
      <c r="EH4792" s="109"/>
      <c r="EI4792" s="109"/>
      <c r="EJ4792" s="109"/>
      <c r="EK4792" s="109"/>
      <c r="EL4792" s="109"/>
      <c r="EM4792" s="109"/>
      <c r="EN4792" s="109"/>
      <c r="EO4792" s="109"/>
      <c r="EP4792" s="109"/>
      <c r="EQ4792" s="109"/>
      <c r="ER4792" s="109"/>
      <c r="ES4792" s="109"/>
      <c r="ET4792" s="109"/>
      <c r="EU4792" s="109"/>
      <c r="EV4792" s="109"/>
      <c r="EW4792" s="109"/>
      <c r="EX4792" s="109"/>
      <c r="EY4792" s="109"/>
      <c r="EZ4792" s="109"/>
      <c r="FA4792" s="109"/>
      <c r="FB4792" s="109"/>
      <c r="FC4792" s="109"/>
      <c r="FD4792" s="109"/>
      <c r="FE4792" s="109"/>
      <c r="FF4792" s="109"/>
      <c r="FG4792" s="109"/>
      <c r="FH4792" s="109"/>
      <c r="FI4792" s="109"/>
      <c r="FJ4792" s="109"/>
      <c r="FK4792" s="109"/>
      <c r="FL4792" s="109"/>
      <c r="FM4792" s="109"/>
      <c r="FN4792" s="109"/>
      <c r="FO4792" s="109"/>
      <c r="FP4792" s="109"/>
      <c r="FQ4792" s="109"/>
      <c r="FR4792" s="109"/>
      <c r="FS4792" s="109"/>
      <c r="FT4792" s="109"/>
      <c r="FU4792" s="109"/>
      <c r="FV4792" s="109"/>
      <c r="FW4792" s="109"/>
      <c r="FX4792" s="109"/>
      <c r="FY4792" s="109"/>
      <c r="FZ4792" s="109"/>
      <c r="GA4792" s="109"/>
      <c r="GB4792" s="109"/>
      <c r="GC4792" s="109"/>
      <c r="GD4792" s="109"/>
      <c r="GE4792" s="109"/>
      <c r="GF4792" s="109"/>
      <c r="GG4792" s="109"/>
      <c r="GH4792" s="109"/>
      <c r="GI4792" s="109"/>
      <c r="GJ4792" s="109"/>
      <c r="GK4792" s="109"/>
      <c r="GL4792" s="109"/>
      <c r="GM4792" s="109"/>
      <c r="GN4792" s="109"/>
      <c r="GO4792" s="109"/>
      <c r="GP4792" s="109"/>
      <c r="GQ4792" s="109"/>
      <c r="GR4792" s="109"/>
      <c r="GS4792" s="109"/>
      <c r="GT4792" s="109"/>
      <c r="GU4792" s="109"/>
      <c r="GV4792" s="109"/>
      <c r="GW4792" s="109"/>
      <c r="GX4792" s="109"/>
      <c r="GY4792" s="109"/>
      <c r="GZ4792" s="109"/>
      <c r="HA4792" s="109"/>
      <c r="HB4792" s="109"/>
      <c r="HC4792" s="109"/>
      <c r="HD4792" s="109"/>
      <c r="HE4792" s="109"/>
      <c r="HF4792" s="109"/>
      <c r="HG4792" s="109"/>
      <c r="HH4792" s="109"/>
      <c r="HI4792" s="109"/>
      <c r="HJ4792" s="109"/>
      <c r="HK4792" s="109"/>
      <c r="HL4792" s="109"/>
      <c r="HM4792" s="109"/>
      <c r="HN4792" s="109"/>
      <c r="HO4792" s="109"/>
      <c r="HP4792" s="109"/>
      <c r="HQ4792" s="109"/>
      <c r="HR4792" s="109"/>
      <c r="HS4792" s="109"/>
      <c r="HT4792" s="109"/>
      <c r="HU4792" s="109"/>
      <c r="HV4792" s="109"/>
      <c r="HW4792" s="109"/>
      <c r="HX4792" s="109"/>
      <c r="HY4792" s="109"/>
      <c r="HZ4792" s="109"/>
      <c r="IA4792" s="109"/>
      <c r="IB4792" s="109"/>
      <c r="IC4792" s="109"/>
      <c r="ID4792" s="109"/>
      <c r="IE4792" s="109"/>
      <c r="IF4792" s="109"/>
      <c r="IG4792" s="109"/>
      <c r="IH4792" s="109"/>
      <c r="II4792" s="109"/>
      <c r="IJ4792" s="109"/>
      <c r="IK4792" s="109"/>
      <c r="IL4792" s="109"/>
      <c r="IM4792" s="109"/>
      <c r="IN4792" s="109"/>
      <c r="IO4792" s="109"/>
      <c r="IP4792" s="109"/>
      <c r="IQ4792" s="109"/>
      <c r="IR4792" s="109"/>
      <c r="IS4792" s="109"/>
      <c r="IT4792" s="109"/>
      <c r="IU4792" s="109"/>
      <c r="IV4792" s="109"/>
    </row>
    <row r="4793" spans="1:256" customFormat="1" ht="12.75" customHeight="1">
      <c r="A4793" s="305"/>
      <c r="B4793" s="65">
        <v>1</v>
      </c>
      <c r="C4793" s="66">
        <f>IF(E4793="A",1,IF(E4793="B",1,0))</f>
        <v>0</v>
      </c>
      <c r="D4793" s="658" t="s">
        <v>87</v>
      </c>
      <c r="E4793" s="656" t="s">
        <v>99</v>
      </c>
      <c r="F4793" s="659" t="s">
        <v>90</v>
      </c>
      <c r="G4793" s="78"/>
      <c r="H4793" s="96" t="s">
        <v>135</v>
      </c>
      <c r="I4793" s="107" t="s">
        <v>5095</v>
      </c>
      <c r="J4793" s="81"/>
      <c r="K4793" s="72"/>
      <c r="L4793" s="72"/>
      <c r="M4793" s="72"/>
      <c r="N4793" s="72"/>
      <c r="O4793" s="72"/>
      <c r="P4793" s="72"/>
      <c r="Q4793" s="833"/>
      <c r="R4793" s="102"/>
      <c r="S4793" s="73"/>
      <c r="T4793" s="102"/>
      <c r="U4793" s="103"/>
      <c r="V4793" s="104"/>
      <c r="W4793" s="186"/>
      <c r="X4793" s="85"/>
      <c r="Y4793" s="186"/>
      <c r="Z4793" s="186"/>
      <c r="AA4793" s="186"/>
      <c r="AB4793" s="186"/>
      <c r="AC4793" s="186"/>
      <c r="AD4793" s="186"/>
    </row>
    <row r="4794" spans="1:256" customFormat="1" ht="12.75" customHeight="1">
      <c r="A4794" s="217"/>
      <c r="B4794" s="65">
        <v>1</v>
      </c>
      <c r="C4794" s="66">
        <f>IF(E4794="A",1,IF(E4794="B",1,0))</f>
        <v>1</v>
      </c>
      <c r="D4794" s="659" t="s">
        <v>90</v>
      </c>
      <c r="E4794" s="658" t="s">
        <v>68</v>
      </c>
      <c r="F4794" s="658" t="s">
        <v>68</v>
      </c>
      <c r="G4794" s="78"/>
      <c r="H4794" s="96" t="s">
        <v>126</v>
      </c>
      <c r="I4794" s="107" t="s">
        <v>5096</v>
      </c>
      <c r="J4794" s="81"/>
      <c r="K4794" s="72"/>
      <c r="L4794" s="72"/>
      <c r="M4794" s="72"/>
      <c r="N4794" s="72"/>
      <c r="O4794" s="72"/>
      <c r="P4794" s="72"/>
      <c r="Q4794" s="833"/>
      <c r="R4794" s="102"/>
      <c r="S4794" s="73"/>
      <c r="T4794" s="102"/>
      <c r="U4794" s="103"/>
      <c r="V4794" s="104"/>
      <c r="W4794" s="109"/>
      <c r="X4794" s="109"/>
      <c r="Y4794" s="109"/>
      <c r="Z4794" s="109"/>
      <c r="AA4794" s="109"/>
      <c r="AB4794" s="109"/>
      <c r="AC4794" s="109"/>
      <c r="AD4794" s="109"/>
      <c r="AE4794" s="109"/>
      <c r="AF4794" s="109"/>
      <c r="AG4794" s="109"/>
      <c r="AH4794" s="109"/>
      <c r="AI4794" s="109"/>
      <c r="AJ4794" s="109"/>
      <c r="AK4794" s="109"/>
      <c r="AL4794" s="109"/>
      <c r="AM4794" s="109"/>
      <c r="AN4794" s="109"/>
      <c r="AO4794" s="109"/>
      <c r="AP4794" s="109"/>
      <c r="AQ4794" s="109"/>
      <c r="AR4794" s="109"/>
      <c r="AS4794" s="109"/>
      <c r="AT4794" s="109"/>
      <c r="AU4794" s="109"/>
      <c r="AV4794" s="109"/>
      <c r="AW4794" s="109"/>
      <c r="AX4794" s="109"/>
      <c r="AY4794" s="109"/>
      <c r="AZ4794" s="109"/>
      <c r="BA4794" s="109"/>
      <c r="BB4794" s="109"/>
      <c r="BC4794" s="109"/>
      <c r="BD4794" s="109"/>
      <c r="BE4794" s="109"/>
      <c r="BF4794" s="109"/>
      <c r="BG4794" s="109"/>
      <c r="BH4794" s="109"/>
      <c r="BI4794" s="109"/>
      <c r="BJ4794" s="109"/>
      <c r="BK4794" s="109"/>
      <c r="BL4794" s="109"/>
      <c r="BM4794" s="109"/>
      <c r="BN4794" s="109"/>
      <c r="BO4794" s="109"/>
      <c r="BP4794" s="109"/>
      <c r="BQ4794" s="109"/>
      <c r="BR4794" s="109"/>
      <c r="BS4794" s="109"/>
      <c r="BT4794" s="109"/>
      <c r="BU4794" s="109"/>
      <c r="BV4794" s="109"/>
      <c r="BW4794" s="109"/>
      <c r="BX4794" s="109"/>
      <c r="BY4794" s="109"/>
      <c r="BZ4794" s="109"/>
      <c r="CA4794" s="109"/>
      <c r="CB4794" s="109"/>
      <c r="CC4794" s="109"/>
      <c r="CD4794" s="109"/>
      <c r="CE4794" s="109"/>
      <c r="CF4794" s="109"/>
      <c r="CG4794" s="109"/>
      <c r="CH4794" s="109"/>
      <c r="CI4794" s="109"/>
      <c r="CJ4794" s="109"/>
      <c r="CK4794" s="109"/>
      <c r="CL4794" s="109"/>
      <c r="CM4794" s="109"/>
      <c r="CN4794" s="109"/>
      <c r="CO4794" s="109"/>
      <c r="CP4794" s="109"/>
      <c r="CQ4794" s="109"/>
      <c r="CR4794" s="109"/>
      <c r="CS4794" s="109"/>
      <c r="CT4794" s="109"/>
      <c r="CU4794" s="109"/>
      <c r="CV4794" s="109"/>
      <c r="CW4794" s="109"/>
      <c r="CX4794" s="109"/>
      <c r="CY4794" s="109"/>
      <c r="CZ4794" s="109"/>
      <c r="DA4794" s="109"/>
      <c r="DB4794" s="109"/>
      <c r="DC4794" s="109"/>
      <c r="DD4794" s="109"/>
      <c r="DE4794" s="109"/>
      <c r="DF4794" s="109"/>
      <c r="DG4794" s="109"/>
      <c r="DH4794" s="109"/>
      <c r="DI4794" s="109"/>
      <c r="DJ4794" s="109"/>
      <c r="DK4794" s="109"/>
      <c r="DL4794" s="109"/>
      <c r="DM4794" s="109"/>
      <c r="DN4794" s="109"/>
      <c r="DO4794" s="109"/>
      <c r="DP4794" s="109"/>
      <c r="DQ4794" s="109"/>
      <c r="DR4794" s="109"/>
      <c r="DS4794" s="109"/>
      <c r="DT4794" s="109"/>
      <c r="DU4794" s="109"/>
      <c r="DV4794" s="109"/>
      <c r="DW4794" s="109"/>
      <c r="DX4794" s="109"/>
      <c r="DY4794" s="109"/>
      <c r="DZ4794" s="109"/>
      <c r="EA4794" s="109"/>
      <c r="EB4794" s="109"/>
      <c r="EC4794" s="109"/>
      <c r="ED4794" s="109"/>
      <c r="EE4794" s="109"/>
      <c r="EF4794" s="109"/>
      <c r="EG4794" s="109"/>
      <c r="EH4794" s="109"/>
      <c r="EI4794" s="109"/>
      <c r="EJ4794" s="109"/>
      <c r="EK4794" s="109"/>
      <c r="EL4794" s="109"/>
      <c r="EM4794" s="109"/>
      <c r="EN4794" s="109"/>
      <c r="EO4794" s="109"/>
      <c r="EP4794" s="109"/>
      <c r="EQ4794" s="109"/>
      <c r="ER4794" s="109"/>
      <c r="ES4794" s="109"/>
      <c r="ET4794" s="109"/>
      <c r="EU4794" s="109"/>
      <c r="EV4794" s="109"/>
      <c r="EW4794" s="109"/>
      <c r="EX4794" s="109"/>
      <c r="EY4794" s="109"/>
      <c r="EZ4794" s="109"/>
      <c r="FA4794" s="109"/>
      <c r="FB4794" s="109"/>
      <c r="FC4794" s="109"/>
      <c r="FD4794" s="109"/>
      <c r="FE4794" s="109"/>
      <c r="FF4794" s="109"/>
      <c r="FG4794" s="109"/>
      <c r="FH4794" s="109"/>
      <c r="FI4794" s="109"/>
      <c r="FJ4794" s="109"/>
      <c r="FK4794" s="109"/>
      <c r="FL4794" s="109"/>
      <c r="FM4794" s="109"/>
      <c r="FN4794" s="109"/>
      <c r="FO4794" s="109"/>
      <c r="FP4794" s="109"/>
      <c r="FQ4794" s="109"/>
      <c r="FR4794" s="109"/>
      <c r="FS4794" s="109"/>
      <c r="FT4794" s="109"/>
      <c r="FU4794" s="109"/>
      <c r="FV4794" s="109"/>
      <c r="FW4794" s="109"/>
      <c r="FX4794" s="109"/>
      <c r="FY4794" s="109"/>
      <c r="FZ4794" s="109"/>
      <c r="GA4794" s="109"/>
      <c r="GB4794" s="109"/>
      <c r="GC4794" s="109"/>
      <c r="GD4794" s="109"/>
      <c r="GE4794" s="109"/>
      <c r="GF4794" s="109"/>
      <c r="GG4794" s="109"/>
      <c r="GH4794" s="109"/>
      <c r="GI4794" s="109"/>
      <c r="GJ4794" s="109"/>
      <c r="GK4794" s="109"/>
      <c r="GL4794" s="109"/>
      <c r="GM4794" s="109"/>
      <c r="GN4794" s="109"/>
      <c r="GO4794" s="109"/>
      <c r="GP4794" s="109"/>
      <c r="GQ4794" s="109"/>
      <c r="GR4794" s="109"/>
      <c r="GS4794" s="109"/>
      <c r="GT4794" s="109"/>
      <c r="GU4794" s="109"/>
      <c r="GV4794" s="109"/>
      <c r="GW4794" s="109"/>
      <c r="GX4794" s="109"/>
      <c r="GY4794" s="109"/>
      <c r="GZ4794" s="109"/>
      <c r="HA4794" s="109"/>
      <c r="HB4794" s="109"/>
      <c r="HC4794" s="109"/>
      <c r="HD4794" s="109"/>
      <c r="HE4794" s="109"/>
      <c r="HF4794" s="109"/>
      <c r="HG4794" s="109"/>
      <c r="HH4794" s="109"/>
      <c r="HI4794" s="109"/>
      <c r="HJ4794" s="109"/>
      <c r="HK4794" s="109"/>
      <c r="HL4794" s="109"/>
      <c r="HM4794" s="109"/>
      <c r="HN4794" s="109"/>
      <c r="HO4794" s="109"/>
      <c r="HP4794" s="109"/>
      <c r="HQ4794" s="109"/>
      <c r="HR4794" s="109"/>
      <c r="HS4794" s="109"/>
      <c r="HT4794" s="109"/>
      <c r="HU4794" s="109"/>
      <c r="HV4794" s="109"/>
      <c r="HW4794" s="109"/>
      <c r="HX4794" s="109"/>
      <c r="HY4794" s="109"/>
      <c r="HZ4794" s="109"/>
      <c r="IA4794" s="109"/>
      <c r="IB4794" s="109"/>
      <c r="IC4794" s="109"/>
      <c r="ID4794" s="109"/>
      <c r="IE4794" s="109"/>
      <c r="IF4794" s="109"/>
      <c r="IG4794" s="109"/>
      <c r="IH4794" s="109"/>
      <c r="II4794" s="109"/>
      <c r="IJ4794" s="109"/>
      <c r="IK4794" s="109"/>
      <c r="IL4794" s="109"/>
      <c r="IM4794" s="109"/>
      <c r="IN4794" s="109"/>
      <c r="IO4794" s="109"/>
      <c r="IP4794" s="109"/>
      <c r="IQ4794" s="109"/>
      <c r="IR4794" s="109"/>
      <c r="IS4794" s="109"/>
      <c r="IT4794" s="109"/>
      <c r="IU4794" s="109"/>
      <c r="IV4794" s="109"/>
    </row>
    <row r="4795" spans="1:256" customFormat="1" ht="12.75" customHeight="1">
      <c r="A4795" s="305"/>
      <c r="B4795" s="65">
        <v>1</v>
      </c>
      <c r="C4795" s="66">
        <f>IF(E4795="A",4,IF(E4795="B",3,IF(E4795="C",2,IF(E4795="D",1,0))))</f>
        <v>3</v>
      </c>
      <c r="D4795" s="76" t="s">
        <v>87</v>
      </c>
      <c r="E4795" s="76" t="s">
        <v>87</v>
      </c>
      <c r="F4795" s="76" t="s">
        <v>68</v>
      </c>
      <c r="G4795" s="78"/>
      <c r="H4795" s="96" t="s">
        <v>139</v>
      </c>
      <c r="I4795" s="107" t="s">
        <v>1008</v>
      </c>
      <c r="J4795" s="81" t="s">
        <v>10</v>
      </c>
      <c r="K4795" s="72"/>
      <c r="L4795" s="72"/>
      <c r="M4795" s="72"/>
      <c r="N4795" s="72"/>
      <c r="O4795" s="72"/>
      <c r="P4795" s="72"/>
      <c r="Q4795" s="833"/>
      <c r="R4795" s="102"/>
      <c r="S4795" s="73"/>
      <c r="T4795" s="102"/>
      <c r="U4795" s="103"/>
      <c r="V4795" s="104"/>
      <c r="W4795" s="109"/>
      <c r="X4795" s="109"/>
      <c r="Y4795" s="109"/>
      <c r="Z4795" s="109"/>
      <c r="AA4795" s="109"/>
      <c r="AB4795" s="109"/>
      <c r="AC4795" s="109"/>
      <c r="AD4795" s="109"/>
      <c r="AE4795" s="109"/>
      <c r="AF4795" s="109"/>
      <c r="AG4795" s="109"/>
      <c r="AH4795" s="109"/>
      <c r="AI4795" s="109"/>
      <c r="AJ4795" s="109"/>
      <c r="AK4795" s="109"/>
      <c r="AL4795" s="109"/>
      <c r="AM4795" s="109"/>
      <c r="AN4795" s="109"/>
      <c r="AO4795" s="109"/>
      <c r="AP4795" s="109"/>
      <c r="AQ4795" s="109"/>
      <c r="AR4795" s="109"/>
      <c r="AS4795" s="109"/>
      <c r="AT4795" s="109"/>
      <c r="AU4795" s="109"/>
      <c r="AV4795" s="109"/>
      <c r="AW4795" s="109"/>
      <c r="AX4795" s="109"/>
      <c r="AY4795" s="109"/>
      <c r="AZ4795" s="109"/>
      <c r="BA4795" s="109"/>
      <c r="BB4795" s="109"/>
      <c r="BC4795" s="109"/>
      <c r="BD4795" s="109"/>
      <c r="BE4795" s="109"/>
      <c r="BF4795" s="109"/>
      <c r="BG4795" s="109"/>
      <c r="BH4795" s="109"/>
      <c r="BI4795" s="109"/>
      <c r="BJ4795" s="109"/>
      <c r="BK4795" s="109"/>
      <c r="BL4795" s="109"/>
      <c r="BM4795" s="109"/>
      <c r="BN4795" s="109"/>
      <c r="BO4795" s="109"/>
      <c r="BP4795" s="109"/>
      <c r="BQ4795" s="109"/>
      <c r="BR4795" s="109"/>
      <c r="BS4795" s="109"/>
      <c r="BT4795" s="109"/>
      <c r="BU4795" s="109"/>
      <c r="BV4795" s="109"/>
      <c r="BW4795" s="109"/>
      <c r="BX4795" s="109"/>
      <c r="BY4795" s="109"/>
      <c r="BZ4795" s="109"/>
      <c r="CA4795" s="109"/>
      <c r="CB4795" s="109"/>
      <c r="CC4795" s="109"/>
      <c r="CD4795" s="109"/>
      <c r="CE4795" s="109"/>
      <c r="CF4795" s="109"/>
      <c r="CG4795" s="109"/>
      <c r="CH4795" s="109"/>
      <c r="CI4795" s="109"/>
      <c r="CJ4795" s="109"/>
      <c r="CK4795" s="109"/>
      <c r="CL4795" s="109"/>
      <c r="CM4795" s="109"/>
      <c r="CN4795" s="109"/>
      <c r="CO4795" s="109"/>
      <c r="CP4795" s="109"/>
      <c r="CQ4795" s="109"/>
      <c r="CR4795" s="109"/>
      <c r="CS4795" s="109"/>
      <c r="CT4795" s="109"/>
      <c r="CU4795" s="109"/>
      <c r="CV4795" s="109"/>
      <c r="CW4795" s="109"/>
      <c r="CX4795" s="109"/>
      <c r="CY4795" s="109"/>
      <c r="CZ4795" s="109"/>
      <c r="DA4795" s="109"/>
      <c r="DB4795" s="109"/>
      <c r="DC4795" s="109"/>
      <c r="DD4795" s="109"/>
      <c r="DE4795" s="109"/>
      <c r="DF4795" s="109"/>
      <c r="DG4795" s="109"/>
      <c r="DH4795" s="109"/>
      <c r="DI4795" s="109"/>
      <c r="DJ4795" s="109"/>
      <c r="DK4795" s="109"/>
      <c r="DL4795" s="109"/>
      <c r="DM4795" s="109"/>
      <c r="DN4795" s="109"/>
      <c r="DO4795" s="109"/>
      <c r="DP4795" s="109"/>
      <c r="DQ4795" s="109"/>
      <c r="DR4795" s="109"/>
      <c r="DS4795" s="109"/>
      <c r="DT4795" s="109"/>
      <c r="DU4795" s="109"/>
      <c r="DV4795" s="109"/>
      <c r="DW4795" s="109"/>
      <c r="DX4795" s="109"/>
      <c r="DY4795" s="109"/>
      <c r="DZ4795" s="109"/>
      <c r="EA4795" s="109"/>
      <c r="EB4795" s="109"/>
      <c r="EC4795" s="109"/>
      <c r="ED4795" s="109"/>
      <c r="EE4795" s="109"/>
      <c r="EF4795" s="109"/>
      <c r="EG4795" s="109"/>
      <c r="EH4795" s="109"/>
      <c r="EI4795" s="109"/>
      <c r="EJ4795" s="109"/>
      <c r="EK4795" s="109"/>
      <c r="EL4795" s="109"/>
      <c r="EM4795" s="109"/>
      <c r="EN4795" s="109"/>
      <c r="EO4795" s="109"/>
      <c r="EP4795" s="109"/>
      <c r="EQ4795" s="109"/>
      <c r="ER4795" s="109"/>
      <c r="ES4795" s="109"/>
      <c r="ET4795" s="109"/>
      <c r="EU4795" s="109"/>
      <c r="EV4795" s="109"/>
      <c r="EW4795" s="109"/>
      <c r="EX4795" s="109"/>
      <c r="EY4795" s="109"/>
      <c r="EZ4795" s="109"/>
      <c r="FA4795" s="109"/>
      <c r="FB4795" s="109"/>
      <c r="FC4795" s="109"/>
      <c r="FD4795" s="109"/>
      <c r="FE4795" s="109"/>
      <c r="FF4795" s="109"/>
      <c r="FG4795" s="109"/>
      <c r="FH4795" s="109"/>
      <c r="FI4795" s="109"/>
      <c r="FJ4795" s="109"/>
      <c r="FK4795" s="109"/>
      <c r="FL4795" s="109"/>
      <c r="FM4795" s="109"/>
      <c r="FN4795" s="109"/>
      <c r="FO4795" s="109"/>
      <c r="FP4795" s="109"/>
      <c r="FQ4795" s="109"/>
      <c r="FR4795" s="109"/>
      <c r="FS4795" s="109"/>
      <c r="FT4795" s="109"/>
      <c r="FU4795" s="109"/>
      <c r="FV4795" s="109"/>
      <c r="FW4795" s="109"/>
      <c r="FX4795" s="109"/>
      <c r="FY4795" s="109"/>
      <c r="FZ4795" s="109"/>
      <c r="GA4795" s="109"/>
      <c r="GB4795" s="109"/>
      <c r="GC4795" s="109"/>
      <c r="GD4795" s="109"/>
      <c r="GE4795" s="109"/>
      <c r="GF4795" s="109"/>
      <c r="GG4795" s="109"/>
      <c r="GH4795" s="109"/>
      <c r="GI4795" s="109"/>
      <c r="GJ4795" s="109"/>
      <c r="GK4795" s="109"/>
      <c r="GL4795" s="109"/>
      <c r="GM4795" s="109"/>
      <c r="GN4795" s="109"/>
      <c r="GO4795" s="109"/>
      <c r="GP4795" s="109"/>
      <c r="GQ4795" s="109"/>
      <c r="GR4795" s="109"/>
      <c r="GS4795" s="109"/>
      <c r="GT4795" s="109"/>
      <c r="GU4795" s="109"/>
      <c r="GV4795" s="109"/>
      <c r="GW4795" s="109"/>
      <c r="GX4795" s="109"/>
      <c r="GY4795" s="109"/>
      <c r="GZ4795" s="109"/>
      <c r="HA4795" s="109"/>
      <c r="HB4795" s="109"/>
      <c r="HC4795" s="109"/>
      <c r="HD4795" s="109"/>
      <c r="HE4795" s="109"/>
      <c r="HF4795" s="109"/>
      <c r="HG4795" s="109"/>
      <c r="HH4795" s="109"/>
      <c r="HI4795" s="109"/>
      <c r="HJ4795" s="109"/>
      <c r="HK4795" s="109"/>
      <c r="HL4795" s="109"/>
      <c r="HM4795" s="109"/>
      <c r="HN4795" s="109"/>
      <c r="HO4795" s="109"/>
      <c r="HP4795" s="109"/>
      <c r="HQ4795" s="109"/>
      <c r="HR4795" s="109"/>
      <c r="HS4795" s="109"/>
      <c r="HT4795" s="109"/>
      <c r="HU4795" s="109"/>
      <c r="HV4795" s="109"/>
      <c r="HW4795" s="109"/>
      <c r="HX4795" s="109"/>
      <c r="HY4795" s="109"/>
      <c r="HZ4795" s="109"/>
      <c r="IA4795" s="109"/>
      <c r="IB4795" s="109"/>
      <c r="IC4795" s="109"/>
      <c r="ID4795" s="109"/>
      <c r="IE4795" s="109"/>
      <c r="IF4795" s="109"/>
      <c r="IG4795" s="109"/>
      <c r="IH4795" s="109"/>
      <c r="II4795" s="109"/>
      <c r="IJ4795" s="109"/>
      <c r="IK4795" s="109"/>
      <c r="IL4795" s="109"/>
      <c r="IM4795" s="109"/>
      <c r="IN4795" s="109"/>
      <c r="IO4795" s="109"/>
      <c r="IP4795" s="109"/>
      <c r="IQ4795" s="109"/>
      <c r="IR4795" s="109"/>
      <c r="IS4795" s="109"/>
      <c r="IT4795" s="109"/>
      <c r="IU4795" s="109"/>
      <c r="IV4795" s="109"/>
    </row>
    <row r="4796" spans="1:256" customFormat="1" ht="12.75" customHeight="1">
      <c r="A4796" s="308"/>
      <c r="B4796" s="65">
        <v>1</v>
      </c>
      <c r="C4796" s="66">
        <v>3</v>
      </c>
      <c r="D4796" s="76" t="s">
        <v>87</v>
      </c>
      <c r="E4796" s="76" t="s">
        <v>87</v>
      </c>
      <c r="F4796" s="76" t="s">
        <v>68</v>
      </c>
      <c r="G4796" s="78"/>
      <c r="H4796" s="96" t="s">
        <v>269</v>
      </c>
      <c r="I4796" s="107" t="s">
        <v>1008</v>
      </c>
      <c r="J4796" s="81" t="s">
        <v>10</v>
      </c>
      <c r="K4796" s="72"/>
      <c r="L4796" s="72"/>
      <c r="M4796" s="72"/>
      <c r="N4796" s="72"/>
      <c r="O4796" s="72"/>
      <c r="P4796" s="72"/>
      <c r="Q4796" s="833"/>
      <c r="R4796" s="102"/>
      <c r="S4796" s="73"/>
      <c r="T4796" s="102"/>
      <c r="U4796" s="103"/>
      <c r="V4796" s="104"/>
      <c r="W4796" s="109"/>
      <c r="X4796" s="109"/>
      <c r="Y4796" s="109"/>
      <c r="Z4796" s="109"/>
      <c r="AA4796" s="109"/>
      <c r="AB4796" s="109"/>
      <c r="AC4796" s="109"/>
      <c r="AD4796" s="109"/>
      <c r="AE4796" s="109"/>
      <c r="AF4796" s="109"/>
      <c r="AG4796" s="109"/>
      <c r="AH4796" s="109"/>
      <c r="AI4796" s="109"/>
      <c r="AJ4796" s="109"/>
      <c r="AK4796" s="109"/>
      <c r="AL4796" s="109"/>
      <c r="AM4796" s="109"/>
      <c r="AN4796" s="109"/>
      <c r="AO4796" s="109"/>
      <c r="AP4796" s="109"/>
      <c r="AQ4796" s="109"/>
      <c r="AR4796" s="109"/>
      <c r="AS4796" s="109"/>
      <c r="AT4796" s="109"/>
      <c r="AU4796" s="109"/>
      <c r="AV4796" s="109"/>
      <c r="AW4796" s="109"/>
      <c r="AX4796" s="109"/>
      <c r="AY4796" s="109"/>
      <c r="AZ4796" s="109"/>
      <c r="BA4796" s="109"/>
      <c r="BB4796" s="109"/>
      <c r="BC4796" s="109"/>
      <c r="BD4796" s="109"/>
      <c r="BE4796" s="109"/>
      <c r="BF4796" s="109"/>
      <c r="BG4796" s="109"/>
      <c r="BH4796" s="109"/>
      <c r="BI4796" s="109"/>
      <c r="BJ4796" s="109"/>
      <c r="BK4796" s="109"/>
      <c r="BL4796" s="109"/>
      <c r="BM4796" s="109"/>
      <c r="BN4796" s="109"/>
      <c r="BO4796" s="109"/>
      <c r="BP4796" s="109"/>
      <c r="BQ4796" s="109"/>
      <c r="BR4796" s="109"/>
      <c r="BS4796" s="109"/>
      <c r="BT4796" s="109"/>
      <c r="BU4796" s="109"/>
      <c r="BV4796" s="109"/>
      <c r="BW4796" s="109"/>
      <c r="BX4796" s="109"/>
      <c r="BY4796" s="109"/>
      <c r="BZ4796" s="109"/>
      <c r="CA4796" s="109"/>
      <c r="CB4796" s="109"/>
      <c r="CC4796" s="109"/>
      <c r="CD4796" s="109"/>
      <c r="CE4796" s="109"/>
      <c r="CF4796" s="109"/>
      <c r="CG4796" s="109"/>
      <c r="CH4796" s="109"/>
      <c r="CI4796" s="109"/>
      <c r="CJ4796" s="109"/>
      <c r="CK4796" s="109"/>
      <c r="CL4796" s="109"/>
      <c r="CM4796" s="109"/>
      <c r="CN4796" s="109"/>
      <c r="CO4796" s="109"/>
      <c r="CP4796" s="109"/>
      <c r="CQ4796" s="109"/>
      <c r="CR4796" s="109"/>
      <c r="CS4796" s="109"/>
      <c r="CT4796" s="109"/>
      <c r="CU4796" s="109"/>
      <c r="CV4796" s="109"/>
      <c r="CW4796" s="109"/>
      <c r="CX4796" s="109"/>
      <c r="CY4796" s="109"/>
      <c r="CZ4796" s="109"/>
      <c r="DA4796" s="109"/>
      <c r="DB4796" s="109"/>
      <c r="DC4796" s="109"/>
      <c r="DD4796" s="109"/>
      <c r="DE4796" s="109"/>
      <c r="DF4796" s="109"/>
      <c r="DG4796" s="109"/>
      <c r="DH4796" s="109"/>
      <c r="DI4796" s="109"/>
      <c r="DJ4796" s="109"/>
      <c r="DK4796" s="109"/>
      <c r="DL4796" s="109"/>
      <c r="DM4796" s="109"/>
      <c r="DN4796" s="109"/>
      <c r="DO4796" s="109"/>
      <c r="DP4796" s="109"/>
      <c r="DQ4796" s="109"/>
      <c r="DR4796" s="109"/>
      <c r="DS4796" s="109"/>
      <c r="DT4796" s="109"/>
      <c r="DU4796" s="109"/>
      <c r="DV4796" s="109"/>
      <c r="DW4796" s="109"/>
      <c r="DX4796" s="109"/>
      <c r="DY4796" s="109"/>
      <c r="DZ4796" s="109"/>
      <c r="EA4796" s="109"/>
      <c r="EB4796" s="109"/>
      <c r="EC4796" s="109"/>
      <c r="ED4796" s="109"/>
      <c r="EE4796" s="109"/>
      <c r="EF4796" s="109"/>
      <c r="EG4796" s="109"/>
      <c r="EH4796" s="109"/>
      <c r="EI4796" s="109"/>
      <c r="EJ4796" s="109"/>
      <c r="EK4796" s="109"/>
      <c r="EL4796" s="109"/>
      <c r="EM4796" s="109"/>
      <c r="EN4796" s="109"/>
      <c r="EO4796" s="109"/>
      <c r="EP4796" s="109"/>
      <c r="EQ4796" s="109"/>
      <c r="ER4796" s="109"/>
      <c r="ES4796" s="109"/>
      <c r="ET4796" s="109"/>
      <c r="EU4796" s="109"/>
      <c r="EV4796" s="109"/>
      <c r="EW4796" s="109"/>
      <c r="EX4796" s="109"/>
      <c r="EY4796" s="109"/>
      <c r="EZ4796" s="109"/>
      <c r="FA4796" s="109"/>
      <c r="FB4796" s="109"/>
      <c r="FC4796" s="109"/>
      <c r="FD4796" s="109"/>
      <c r="FE4796" s="109"/>
      <c r="FF4796" s="109"/>
      <c r="FG4796" s="109"/>
      <c r="FH4796" s="109"/>
      <c r="FI4796" s="109"/>
      <c r="FJ4796" s="109"/>
      <c r="FK4796" s="109"/>
      <c r="FL4796" s="109"/>
      <c r="FM4796" s="109"/>
      <c r="FN4796" s="109"/>
      <c r="FO4796" s="109"/>
      <c r="FP4796" s="109"/>
      <c r="FQ4796" s="109"/>
      <c r="FR4796" s="109"/>
      <c r="FS4796" s="109"/>
      <c r="FT4796" s="109"/>
      <c r="FU4796" s="109"/>
      <c r="FV4796" s="109"/>
      <c r="FW4796" s="109"/>
      <c r="FX4796" s="109"/>
      <c r="FY4796" s="109"/>
      <c r="FZ4796" s="109"/>
      <c r="GA4796" s="109"/>
      <c r="GB4796" s="109"/>
      <c r="GC4796" s="109"/>
      <c r="GD4796" s="109"/>
      <c r="GE4796" s="109"/>
      <c r="GF4796" s="109"/>
      <c r="GG4796" s="109"/>
      <c r="GH4796" s="109"/>
      <c r="GI4796" s="109"/>
      <c r="GJ4796" s="109"/>
      <c r="GK4796" s="109"/>
      <c r="GL4796" s="109"/>
      <c r="GM4796" s="109"/>
      <c r="GN4796" s="109"/>
      <c r="GO4796" s="109"/>
      <c r="GP4796" s="109"/>
      <c r="GQ4796" s="109"/>
      <c r="GR4796" s="109"/>
      <c r="GS4796" s="109"/>
      <c r="GT4796" s="109"/>
      <c r="GU4796" s="109"/>
      <c r="GV4796" s="109"/>
      <c r="GW4796" s="109"/>
      <c r="GX4796" s="109"/>
      <c r="GY4796" s="109"/>
      <c r="GZ4796" s="109"/>
      <c r="HA4796" s="109"/>
      <c r="HB4796" s="109"/>
      <c r="HC4796" s="109"/>
      <c r="HD4796" s="109"/>
      <c r="HE4796" s="109"/>
      <c r="HF4796" s="109"/>
      <c r="HG4796" s="109"/>
      <c r="HH4796" s="109"/>
      <c r="HI4796" s="109"/>
      <c r="HJ4796" s="109"/>
      <c r="HK4796" s="109"/>
      <c r="HL4796" s="109"/>
      <c r="HM4796" s="109"/>
      <c r="HN4796" s="109"/>
      <c r="HO4796" s="109"/>
      <c r="HP4796" s="109"/>
      <c r="HQ4796" s="109"/>
      <c r="HR4796" s="109"/>
      <c r="HS4796" s="109"/>
      <c r="HT4796" s="109"/>
      <c r="HU4796" s="109"/>
      <c r="HV4796" s="109"/>
      <c r="HW4796" s="109"/>
      <c r="HX4796" s="109"/>
      <c r="HY4796" s="109"/>
      <c r="HZ4796" s="109"/>
      <c r="IA4796" s="109"/>
      <c r="IB4796" s="109"/>
      <c r="IC4796" s="109"/>
      <c r="ID4796" s="109"/>
      <c r="IE4796" s="109"/>
      <c r="IF4796" s="109"/>
      <c r="IG4796" s="109"/>
      <c r="IH4796" s="109"/>
      <c r="II4796" s="109"/>
      <c r="IJ4796" s="109"/>
      <c r="IK4796" s="109"/>
      <c r="IL4796" s="109"/>
      <c r="IM4796" s="109"/>
      <c r="IN4796" s="109"/>
      <c r="IO4796" s="109"/>
      <c r="IP4796" s="109"/>
      <c r="IQ4796" s="109"/>
      <c r="IR4796" s="109"/>
      <c r="IS4796" s="109"/>
      <c r="IT4796" s="109"/>
      <c r="IU4796" s="109"/>
      <c r="IV4796" s="109"/>
    </row>
    <row r="4797" spans="1:256" customFormat="1" ht="12.75" customHeight="1">
      <c r="A4797" s="305"/>
      <c r="B4797" s="65">
        <v>1</v>
      </c>
      <c r="C4797" s="66">
        <f>IF(E4797="A",4,IF(E4797="B",3,IF(E4797="C",2,IF(E4797="D",1,0))))</f>
        <v>2</v>
      </c>
      <c r="D4797" s="77" t="s">
        <v>90</v>
      </c>
      <c r="E4797" s="77" t="s">
        <v>90</v>
      </c>
      <c r="F4797" s="76" t="s">
        <v>87</v>
      </c>
      <c r="G4797" s="78"/>
      <c r="H4797" s="96" t="s">
        <v>129</v>
      </c>
      <c r="I4797" s="107" t="s">
        <v>5900</v>
      </c>
      <c r="J4797" s="81"/>
      <c r="K4797" s="72"/>
      <c r="L4797" s="72"/>
      <c r="M4797" s="72"/>
      <c r="N4797" s="72"/>
      <c r="O4797" s="72"/>
      <c r="P4797" s="72"/>
      <c r="Q4797" s="833"/>
      <c r="R4797" s="102"/>
      <c r="S4797" s="73"/>
      <c r="T4797" s="102"/>
      <c r="U4797" s="103"/>
      <c r="V4797" s="104"/>
      <c r="W4797" s="109"/>
      <c r="X4797" s="109"/>
      <c r="Y4797" s="109"/>
      <c r="Z4797" s="109"/>
      <c r="AA4797" s="109"/>
      <c r="AB4797" s="109"/>
      <c r="AC4797" s="109"/>
      <c r="AD4797" s="109"/>
      <c r="AE4797" s="109"/>
      <c r="AF4797" s="109"/>
      <c r="AG4797" s="109"/>
      <c r="AH4797" s="109"/>
      <c r="AI4797" s="109"/>
      <c r="AJ4797" s="109"/>
      <c r="AK4797" s="109"/>
      <c r="AL4797" s="109"/>
      <c r="AM4797" s="109"/>
      <c r="AN4797" s="109"/>
      <c r="AO4797" s="109"/>
      <c r="AP4797" s="109"/>
      <c r="AQ4797" s="109"/>
      <c r="AR4797" s="109"/>
      <c r="AS4797" s="109"/>
      <c r="AT4797" s="109"/>
      <c r="AU4797" s="109"/>
      <c r="AV4797" s="109"/>
      <c r="AW4797" s="109"/>
      <c r="AX4797" s="109"/>
      <c r="AY4797" s="109"/>
      <c r="AZ4797" s="109"/>
      <c r="BA4797" s="109"/>
      <c r="BB4797" s="109"/>
      <c r="BC4797" s="109"/>
      <c r="BD4797" s="109"/>
      <c r="BE4797" s="109"/>
      <c r="BF4797" s="109"/>
      <c r="BG4797" s="109"/>
      <c r="BH4797" s="109"/>
      <c r="BI4797" s="109"/>
      <c r="BJ4797" s="109"/>
      <c r="BK4797" s="109"/>
      <c r="BL4797" s="109"/>
      <c r="BM4797" s="109"/>
      <c r="BN4797" s="109"/>
      <c r="BO4797" s="109"/>
      <c r="BP4797" s="109"/>
      <c r="BQ4797" s="109"/>
      <c r="BR4797" s="109"/>
      <c r="BS4797" s="109"/>
      <c r="BT4797" s="109"/>
      <c r="BU4797" s="109"/>
      <c r="BV4797" s="109"/>
      <c r="BW4797" s="109"/>
      <c r="BX4797" s="109"/>
      <c r="BY4797" s="109"/>
      <c r="BZ4797" s="109"/>
      <c r="CA4797" s="109"/>
      <c r="CB4797" s="109"/>
      <c r="CC4797" s="109"/>
      <c r="CD4797" s="109"/>
      <c r="CE4797" s="109"/>
      <c r="CF4797" s="109"/>
      <c r="CG4797" s="109"/>
      <c r="CH4797" s="109"/>
      <c r="CI4797" s="109"/>
      <c r="CJ4797" s="109"/>
      <c r="CK4797" s="109"/>
      <c r="CL4797" s="109"/>
      <c r="CM4797" s="109"/>
      <c r="CN4797" s="109"/>
      <c r="CO4797" s="109"/>
      <c r="CP4797" s="109"/>
      <c r="CQ4797" s="109"/>
      <c r="CR4797" s="109"/>
      <c r="CS4797" s="109"/>
      <c r="CT4797" s="109"/>
      <c r="CU4797" s="109"/>
      <c r="CV4797" s="109"/>
      <c r="CW4797" s="109"/>
      <c r="CX4797" s="109"/>
      <c r="CY4797" s="109"/>
      <c r="CZ4797" s="109"/>
      <c r="DA4797" s="109"/>
      <c r="DB4797" s="109"/>
      <c r="DC4797" s="109"/>
      <c r="DD4797" s="109"/>
      <c r="DE4797" s="109"/>
      <c r="DF4797" s="109"/>
      <c r="DG4797" s="109"/>
      <c r="DH4797" s="109"/>
      <c r="DI4797" s="109"/>
      <c r="DJ4797" s="109"/>
      <c r="DK4797" s="109"/>
      <c r="DL4797" s="109"/>
      <c r="DM4797" s="109"/>
      <c r="DN4797" s="109"/>
      <c r="DO4797" s="109"/>
      <c r="DP4797" s="109"/>
      <c r="DQ4797" s="109"/>
      <c r="DR4797" s="109"/>
      <c r="DS4797" s="109"/>
      <c r="DT4797" s="109"/>
      <c r="DU4797" s="109"/>
      <c r="DV4797" s="109"/>
      <c r="DW4797" s="109"/>
      <c r="DX4797" s="109"/>
      <c r="DY4797" s="109"/>
      <c r="DZ4797" s="109"/>
      <c r="EA4797" s="109"/>
      <c r="EB4797" s="109"/>
      <c r="EC4797" s="109"/>
      <c r="ED4797" s="109"/>
      <c r="EE4797" s="109"/>
      <c r="EF4797" s="109"/>
      <c r="EG4797" s="109"/>
      <c r="EH4797" s="109"/>
      <c r="EI4797" s="109"/>
      <c r="EJ4797" s="109"/>
      <c r="EK4797" s="109"/>
      <c r="EL4797" s="109"/>
      <c r="EM4797" s="109"/>
      <c r="EN4797" s="109"/>
      <c r="EO4797" s="109"/>
      <c r="EP4797" s="109"/>
      <c r="EQ4797" s="109"/>
      <c r="ER4797" s="109"/>
      <c r="ES4797" s="109"/>
      <c r="ET4797" s="109"/>
      <c r="EU4797" s="109"/>
      <c r="EV4797" s="109"/>
      <c r="EW4797" s="109"/>
      <c r="EX4797" s="109"/>
      <c r="EY4797" s="109"/>
      <c r="EZ4797" s="109"/>
      <c r="FA4797" s="109"/>
      <c r="FB4797" s="109"/>
      <c r="FC4797" s="109"/>
      <c r="FD4797" s="109"/>
      <c r="FE4797" s="109"/>
      <c r="FF4797" s="109"/>
      <c r="FG4797" s="109"/>
      <c r="FH4797" s="109"/>
      <c r="FI4797" s="109"/>
      <c r="FJ4797" s="109"/>
      <c r="FK4797" s="109"/>
      <c r="FL4797" s="109"/>
      <c r="FM4797" s="109"/>
      <c r="FN4797" s="109"/>
      <c r="FO4797" s="109"/>
      <c r="FP4797" s="109"/>
      <c r="FQ4797" s="109"/>
      <c r="FR4797" s="109"/>
      <c r="FS4797" s="109"/>
      <c r="FT4797" s="109"/>
      <c r="FU4797" s="109"/>
      <c r="FV4797" s="109"/>
      <c r="FW4797" s="109"/>
      <c r="FX4797" s="109"/>
      <c r="FY4797" s="109"/>
      <c r="FZ4797" s="109"/>
      <c r="GA4797" s="109"/>
      <c r="GB4797" s="109"/>
      <c r="GC4797" s="109"/>
      <c r="GD4797" s="109"/>
      <c r="GE4797" s="109"/>
      <c r="GF4797" s="109"/>
      <c r="GG4797" s="109"/>
      <c r="GH4797" s="109"/>
      <c r="GI4797" s="109"/>
      <c r="GJ4797" s="109"/>
      <c r="GK4797" s="109"/>
      <c r="GL4797" s="109"/>
      <c r="GM4797" s="109"/>
      <c r="GN4797" s="109"/>
      <c r="GO4797" s="109"/>
      <c r="GP4797" s="109"/>
      <c r="GQ4797" s="109"/>
      <c r="GR4797" s="109"/>
      <c r="GS4797" s="109"/>
      <c r="GT4797" s="109"/>
      <c r="GU4797" s="109"/>
      <c r="GV4797" s="109"/>
      <c r="GW4797" s="109"/>
      <c r="GX4797" s="109"/>
      <c r="GY4797" s="109"/>
      <c r="GZ4797" s="109"/>
      <c r="HA4797" s="109"/>
      <c r="HB4797" s="109"/>
      <c r="HC4797" s="109"/>
      <c r="HD4797" s="109"/>
      <c r="HE4797" s="109"/>
      <c r="HF4797" s="109"/>
      <c r="HG4797" s="109"/>
      <c r="HH4797" s="109"/>
      <c r="HI4797" s="109"/>
      <c r="HJ4797" s="109"/>
      <c r="HK4797" s="109"/>
      <c r="HL4797" s="109"/>
      <c r="HM4797" s="109"/>
      <c r="HN4797" s="109"/>
      <c r="HO4797" s="109"/>
      <c r="HP4797" s="109"/>
      <c r="HQ4797" s="109"/>
      <c r="HR4797" s="109"/>
      <c r="HS4797" s="109"/>
      <c r="HT4797" s="109"/>
      <c r="HU4797" s="109"/>
      <c r="HV4797" s="109"/>
      <c r="HW4797" s="109"/>
      <c r="HX4797" s="109"/>
      <c r="HY4797" s="109"/>
      <c r="HZ4797" s="109"/>
      <c r="IA4797" s="109"/>
      <c r="IB4797" s="109"/>
      <c r="IC4797" s="109"/>
      <c r="ID4797" s="109"/>
      <c r="IE4797" s="109"/>
      <c r="IF4797" s="109"/>
      <c r="IG4797" s="109"/>
      <c r="IH4797" s="109"/>
      <c r="II4797" s="109"/>
      <c r="IJ4797" s="109"/>
      <c r="IK4797" s="109"/>
      <c r="IL4797" s="109"/>
      <c r="IM4797" s="109"/>
      <c r="IN4797" s="109"/>
      <c r="IO4797" s="109"/>
      <c r="IP4797" s="109"/>
      <c r="IQ4797" s="109"/>
      <c r="IR4797" s="109"/>
      <c r="IS4797" s="109"/>
      <c r="IT4797" s="109"/>
      <c r="IU4797" s="109"/>
      <c r="IV4797" s="109"/>
    </row>
    <row r="4798" spans="1:256" customFormat="1" ht="12.75" customHeight="1">
      <c r="A4798" s="305"/>
      <c r="B4798" s="65">
        <v>1</v>
      </c>
      <c r="C4798" s="66">
        <f>IF(E4798="A",4,IF(E4798="B",3,IF(E4798="C",2,IF(E4798="D",1,0))))</f>
        <v>0</v>
      </c>
      <c r="D4798" s="76" t="s">
        <v>87</v>
      </c>
      <c r="E4798" s="99" t="s">
        <v>99</v>
      </c>
      <c r="F4798" s="99" t="s">
        <v>70</v>
      </c>
      <c r="G4798" s="78"/>
      <c r="H4798" s="96" t="s">
        <v>126</v>
      </c>
      <c r="I4798" s="107" t="s">
        <v>5097</v>
      </c>
      <c r="J4798" s="81"/>
      <c r="K4798" s="72"/>
      <c r="L4798" s="72"/>
      <c r="M4798" s="72"/>
      <c r="N4798" s="72"/>
      <c r="O4798" s="72"/>
      <c r="P4798" s="72"/>
      <c r="Q4798" s="833"/>
      <c r="R4798" s="102"/>
      <c r="S4798" s="73"/>
      <c r="T4798" s="102"/>
      <c r="U4798" s="103"/>
      <c r="V4798" s="104"/>
      <c r="W4798" s="109"/>
      <c r="X4798" s="109"/>
      <c r="Y4798" s="109"/>
      <c r="Z4798" s="109"/>
      <c r="AA4798" s="109"/>
      <c r="AB4798" s="109"/>
      <c r="AC4798" s="109"/>
      <c r="AD4798" s="109"/>
      <c r="AE4798" s="109"/>
      <c r="AF4798" s="109"/>
      <c r="AG4798" s="109"/>
      <c r="AH4798" s="109"/>
      <c r="AI4798" s="109"/>
      <c r="AJ4798" s="109"/>
      <c r="AK4798" s="109"/>
      <c r="AL4798" s="109"/>
      <c r="AM4798" s="109"/>
      <c r="AN4798" s="109"/>
      <c r="AO4798" s="109"/>
      <c r="AP4798" s="109"/>
      <c r="AQ4798" s="109"/>
      <c r="AR4798" s="109"/>
      <c r="AS4798" s="109"/>
      <c r="AT4798" s="109"/>
      <c r="AU4798" s="109"/>
      <c r="AV4798" s="109"/>
      <c r="AW4798" s="109"/>
      <c r="AX4798" s="109"/>
      <c r="AY4798" s="109"/>
      <c r="AZ4798" s="109"/>
      <c r="BA4798" s="109"/>
      <c r="BB4798" s="109"/>
      <c r="BC4798" s="109"/>
      <c r="BD4798" s="109"/>
      <c r="BE4798" s="109"/>
      <c r="BF4798" s="109"/>
      <c r="BG4798" s="109"/>
      <c r="BH4798" s="109"/>
      <c r="BI4798" s="109"/>
      <c r="BJ4798" s="109"/>
      <c r="BK4798" s="109"/>
      <c r="BL4798" s="109"/>
      <c r="BM4798" s="109"/>
      <c r="BN4798" s="109"/>
      <c r="BO4798" s="109"/>
      <c r="BP4798" s="109"/>
      <c r="BQ4798" s="109"/>
      <c r="BR4798" s="109"/>
      <c r="BS4798" s="109"/>
      <c r="BT4798" s="109"/>
      <c r="BU4798" s="109"/>
      <c r="BV4798" s="109"/>
      <c r="BW4798" s="109"/>
      <c r="BX4798" s="109"/>
      <c r="BY4798" s="109"/>
      <c r="BZ4798" s="109"/>
      <c r="CA4798" s="109"/>
      <c r="CB4798" s="109"/>
      <c r="CC4798" s="109"/>
      <c r="CD4798" s="109"/>
      <c r="CE4798" s="109"/>
      <c r="CF4798" s="109"/>
      <c r="CG4798" s="109"/>
      <c r="CH4798" s="109"/>
      <c r="CI4798" s="109"/>
      <c r="CJ4798" s="109"/>
      <c r="CK4798" s="109"/>
      <c r="CL4798" s="109"/>
      <c r="CM4798" s="109"/>
      <c r="CN4798" s="109"/>
      <c r="CO4798" s="109"/>
      <c r="CP4798" s="109"/>
      <c r="CQ4798" s="109"/>
      <c r="CR4798" s="109"/>
      <c r="CS4798" s="109"/>
      <c r="CT4798" s="109"/>
      <c r="CU4798" s="109"/>
      <c r="CV4798" s="109"/>
      <c r="CW4798" s="109"/>
      <c r="CX4798" s="109"/>
      <c r="CY4798" s="109"/>
      <c r="CZ4798" s="109"/>
      <c r="DA4798" s="109"/>
      <c r="DB4798" s="109"/>
      <c r="DC4798" s="109"/>
      <c r="DD4798" s="109"/>
      <c r="DE4798" s="109"/>
      <c r="DF4798" s="109"/>
      <c r="DG4798" s="109"/>
      <c r="DH4798" s="109"/>
      <c r="DI4798" s="109"/>
      <c r="DJ4798" s="109"/>
      <c r="DK4798" s="109"/>
      <c r="DL4798" s="109"/>
      <c r="DM4798" s="109"/>
      <c r="DN4798" s="109"/>
      <c r="DO4798" s="109"/>
      <c r="DP4798" s="109"/>
      <c r="DQ4798" s="109"/>
      <c r="DR4798" s="109"/>
      <c r="DS4798" s="109"/>
      <c r="DT4798" s="109"/>
      <c r="DU4798" s="109"/>
      <c r="DV4798" s="109"/>
      <c r="DW4798" s="109"/>
      <c r="DX4798" s="109"/>
      <c r="DY4798" s="109"/>
      <c r="DZ4798" s="109"/>
      <c r="EA4798" s="109"/>
      <c r="EB4798" s="109"/>
      <c r="EC4798" s="109"/>
      <c r="ED4798" s="109"/>
      <c r="EE4798" s="109"/>
      <c r="EF4798" s="109"/>
      <c r="EG4798" s="109"/>
      <c r="EH4798" s="109"/>
      <c r="EI4798" s="109"/>
      <c r="EJ4798" s="109"/>
      <c r="EK4798" s="109"/>
      <c r="EL4798" s="109"/>
      <c r="EM4798" s="109"/>
      <c r="EN4798" s="109"/>
      <c r="EO4798" s="109"/>
      <c r="EP4798" s="109"/>
      <c r="EQ4798" s="109"/>
      <c r="ER4798" s="109"/>
      <c r="ES4798" s="109"/>
      <c r="ET4798" s="109"/>
      <c r="EU4798" s="109"/>
      <c r="EV4798" s="109"/>
      <c r="EW4798" s="109"/>
      <c r="EX4798" s="109"/>
      <c r="EY4798" s="109"/>
      <c r="EZ4798" s="109"/>
      <c r="FA4798" s="109"/>
      <c r="FB4798" s="109"/>
      <c r="FC4798" s="109"/>
      <c r="FD4798" s="109"/>
      <c r="FE4798" s="109"/>
      <c r="FF4798" s="109"/>
      <c r="FG4798" s="109"/>
      <c r="FH4798" s="109"/>
      <c r="FI4798" s="109"/>
      <c r="FJ4798" s="109"/>
      <c r="FK4798" s="109"/>
      <c r="FL4798" s="109"/>
      <c r="FM4798" s="109"/>
      <c r="FN4798" s="109"/>
      <c r="FO4798" s="109"/>
      <c r="FP4798" s="109"/>
      <c r="FQ4798" s="109"/>
      <c r="FR4798" s="109"/>
      <c r="FS4798" s="109"/>
      <c r="FT4798" s="109"/>
      <c r="FU4798" s="109"/>
      <c r="FV4798" s="109"/>
      <c r="FW4798" s="109"/>
      <c r="FX4798" s="109"/>
      <c r="FY4798" s="109"/>
      <c r="FZ4798" s="109"/>
      <c r="GA4798" s="109"/>
      <c r="GB4798" s="109"/>
      <c r="GC4798" s="109"/>
      <c r="GD4798" s="109"/>
      <c r="GE4798" s="109"/>
      <c r="GF4798" s="109"/>
      <c r="GG4798" s="109"/>
      <c r="GH4798" s="109"/>
      <c r="GI4798" s="109"/>
      <c r="GJ4798" s="109"/>
      <c r="GK4798" s="109"/>
      <c r="GL4798" s="109"/>
      <c r="GM4798" s="109"/>
      <c r="GN4798" s="109"/>
      <c r="GO4798" s="109"/>
      <c r="GP4798" s="109"/>
      <c r="GQ4798" s="109"/>
      <c r="GR4798" s="109"/>
      <c r="GS4798" s="109"/>
      <c r="GT4798" s="109"/>
      <c r="GU4798" s="109"/>
      <c r="GV4798" s="109"/>
      <c r="GW4798" s="109"/>
      <c r="GX4798" s="109"/>
      <c r="GY4798" s="109"/>
      <c r="GZ4798" s="109"/>
      <c r="HA4798" s="109"/>
      <c r="HB4798" s="109"/>
      <c r="HC4798" s="109"/>
      <c r="HD4798" s="109"/>
      <c r="HE4798" s="109"/>
      <c r="HF4798" s="109"/>
      <c r="HG4798" s="109"/>
      <c r="HH4798" s="109"/>
      <c r="HI4798" s="109"/>
      <c r="HJ4798" s="109"/>
      <c r="HK4798" s="109"/>
      <c r="HL4798" s="109"/>
      <c r="HM4798" s="109"/>
      <c r="HN4798" s="109"/>
      <c r="HO4798" s="109"/>
      <c r="HP4798" s="109"/>
      <c r="HQ4798" s="109"/>
      <c r="HR4798" s="109"/>
      <c r="HS4798" s="109"/>
      <c r="HT4798" s="109"/>
      <c r="HU4798" s="109"/>
      <c r="HV4798" s="109"/>
      <c r="HW4798" s="109"/>
      <c r="HX4798" s="109"/>
      <c r="HY4798" s="109"/>
      <c r="HZ4798" s="109"/>
      <c r="IA4798" s="109"/>
      <c r="IB4798" s="109"/>
      <c r="IC4798" s="109"/>
      <c r="ID4798" s="109"/>
      <c r="IE4798" s="109"/>
      <c r="IF4798" s="109"/>
      <c r="IG4798" s="109"/>
      <c r="IH4798" s="109"/>
      <c r="II4798" s="109"/>
      <c r="IJ4798" s="109"/>
      <c r="IK4798" s="109"/>
      <c r="IL4798" s="109"/>
      <c r="IM4798" s="109"/>
      <c r="IN4798" s="109"/>
      <c r="IO4798" s="109"/>
      <c r="IP4798" s="109"/>
      <c r="IQ4798" s="109"/>
      <c r="IR4798" s="109"/>
      <c r="IS4798" s="109"/>
      <c r="IT4798" s="109"/>
      <c r="IU4798" s="109"/>
      <c r="IV4798" s="109"/>
    </row>
    <row r="4799" spans="1:256" customFormat="1" ht="12.75" customHeight="1">
      <c r="A4799" s="111"/>
      <c r="B4799" s="65">
        <v>1</v>
      </c>
      <c r="C4799" s="66">
        <f>IF(E4799="A",1,IF(E4799="B",1,0))</f>
        <v>1</v>
      </c>
      <c r="D4799" s="658" t="s">
        <v>68</v>
      </c>
      <c r="E4799" s="658" t="s">
        <v>68</v>
      </c>
      <c r="F4799" s="658" t="s">
        <v>68</v>
      </c>
      <c r="G4799" s="78"/>
      <c r="H4799" s="96" t="s">
        <v>188</v>
      </c>
      <c r="I4799" s="107" t="s">
        <v>5098</v>
      </c>
      <c r="J4799" s="81"/>
      <c r="K4799" s="72"/>
      <c r="L4799" s="72"/>
      <c r="M4799" s="72"/>
      <c r="N4799" s="72"/>
      <c r="O4799" s="72"/>
      <c r="P4799" s="72"/>
      <c r="Q4799" s="833"/>
      <c r="R4799" s="102"/>
      <c r="S4799" s="73"/>
      <c r="T4799" s="102"/>
      <c r="U4799" s="103"/>
      <c r="V4799" s="104"/>
      <c r="W4799" s="109"/>
      <c r="X4799" s="109"/>
      <c r="Y4799" s="109"/>
      <c r="Z4799" s="109"/>
      <c r="AA4799" s="109"/>
      <c r="AB4799" s="109"/>
      <c r="AC4799" s="109"/>
      <c r="AD4799" s="109"/>
      <c r="AE4799" s="109"/>
      <c r="AF4799" s="109"/>
      <c r="AG4799" s="109"/>
      <c r="AH4799" s="109"/>
      <c r="AI4799" s="109"/>
      <c r="AJ4799" s="109"/>
      <c r="AK4799" s="109"/>
      <c r="AL4799" s="109"/>
      <c r="AM4799" s="109"/>
      <c r="AN4799" s="109"/>
      <c r="AO4799" s="109"/>
      <c r="AP4799" s="109"/>
      <c r="AQ4799" s="109"/>
      <c r="AR4799" s="109"/>
      <c r="AS4799" s="109"/>
      <c r="AT4799" s="109"/>
      <c r="AU4799" s="109"/>
      <c r="AV4799" s="109"/>
      <c r="AW4799" s="109"/>
      <c r="AX4799" s="109"/>
      <c r="AY4799" s="109"/>
      <c r="AZ4799" s="109"/>
      <c r="BA4799" s="109"/>
      <c r="BB4799" s="109"/>
      <c r="BC4799" s="109"/>
      <c r="BD4799" s="109"/>
      <c r="BE4799" s="109"/>
      <c r="BF4799" s="109"/>
      <c r="BG4799" s="109"/>
      <c r="BH4799" s="109"/>
      <c r="BI4799" s="109"/>
      <c r="BJ4799" s="109"/>
      <c r="BK4799" s="109"/>
      <c r="BL4799" s="109"/>
      <c r="BM4799" s="109"/>
      <c r="BN4799" s="109"/>
      <c r="BO4799" s="109"/>
      <c r="BP4799" s="109"/>
      <c r="BQ4799" s="109"/>
      <c r="BR4799" s="109"/>
      <c r="BS4799" s="109"/>
      <c r="BT4799" s="109"/>
      <c r="BU4799" s="109"/>
      <c r="BV4799" s="109"/>
      <c r="BW4799" s="109"/>
      <c r="BX4799" s="109"/>
      <c r="BY4799" s="109"/>
      <c r="BZ4799" s="109"/>
      <c r="CA4799" s="109"/>
      <c r="CB4799" s="109"/>
      <c r="CC4799" s="109"/>
      <c r="CD4799" s="109"/>
      <c r="CE4799" s="109"/>
      <c r="CF4799" s="109"/>
      <c r="CG4799" s="109"/>
      <c r="CH4799" s="109"/>
      <c r="CI4799" s="109"/>
      <c r="CJ4799" s="109"/>
      <c r="CK4799" s="109"/>
      <c r="CL4799" s="109"/>
      <c r="CM4799" s="109"/>
      <c r="CN4799" s="109"/>
      <c r="CO4799" s="109"/>
      <c r="CP4799" s="109"/>
      <c r="CQ4799" s="109"/>
      <c r="CR4799" s="109"/>
      <c r="CS4799" s="109"/>
      <c r="CT4799" s="109"/>
      <c r="CU4799" s="109"/>
      <c r="CV4799" s="109"/>
      <c r="CW4799" s="109"/>
      <c r="CX4799" s="109"/>
      <c r="CY4799" s="109"/>
      <c r="CZ4799" s="109"/>
      <c r="DA4799" s="109"/>
      <c r="DB4799" s="109"/>
      <c r="DC4799" s="109"/>
      <c r="DD4799" s="109"/>
      <c r="DE4799" s="109"/>
      <c r="DF4799" s="109"/>
      <c r="DG4799" s="109"/>
      <c r="DH4799" s="109"/>
      <c r="DI4799" s="109"/>
      <c r="DJ4799" s="109"/>
      <c r="DK4799" s="109"/>
      <c r="DL4799" s="109"/>
      <c r="DM4799" s="109"/>
      <c r="DN4799" s="109"/>
      <c r="DO4799" s="109"/>
      <c r="DP4799" s="109"/>
      <c r="DQ4799" s="109"/>
      <c r="DR4799" s="109"/>
      <c r="DS4799" s="109"/>
      <c r="DT4799" s="109"/>
      <c r="DU4799" s="109"/>
      <c r="DV4799" s="109"/>
      <c r="DW4799" s="109"/>
      <c r="DX4799" s="109"/>
      <c r="DY4799" s="109"/>
      <c r="DZ4799" s="109"/>
      <c r="EA4799" s="109"/>
      <c r="EB4799" s="109"/>
      <c r="EC4799" s="109"/>
      <c r="ED4799" s="109"/>
      <c r="EE4799" s="109"/>
      <c r="EF4799" s="109"/>
      <c r="EG4799" s="109"/>
      <c r="EH4799" s="109"/>
      <c r="EI4799" s="109"/>
      <c r="EJ4799" s="109"/>
      <c r="EK4799" s="109"/>
      <c r="EL4799" s="109"/>
      <c r="EM4799" s="109"/>
      <c r="EN4799" s="109"/>
      <c r="EO4799" s="109"/>
      <c r="EP4799" s="109"/>
      <c r="EQ4799" s="109"/>
      <c r="ER4799" s="109"/>
      <c r="ES4799" s="109"/>
      <c r="ET4799" s="109"/>
      <c r="EU4799" s="109"/>
      <c r="EV4799" s="109"/>
      <c r="EW4799" s="109"/>
      <c r="EX4799" s="109"/>
      <c r="EY4799" s="109"/>
      <c r="EZ4799" s="109"/>
      <c r="FA4799" s="109"/>
      <c r="FB4799" s="109"/>
      <c r="FC4799" s="109"/>
      <c r="FD4799" s="109"/>
      <c r="FE4799" s="109"/>
      <c r="FF4799" s="109"/>
      <c r="FG4799" s="109"/>
      <c r="FH4799" s="109"/>
      <c r="FI4799" s="109"/>
      <c r="FJ4799" s="109"/>
      <c r="FK4799" s="109"/>
      <c r="FL4799" s="109"/>
      <c r="FM4799" s="109"/>
      <c r="FN4799" s="109"/>
      <c r="FO4799" s="109"/>
      <c r="FP4799" s="109"/>
      <c r="FQ4799" s="109"/>
      <c r="FR4799" s="109"/>
      <c r="FS4799" s="109"/>
      <c r="FT4799" s="109"/>
      <c r="FU4799" s="109"/>
      <c r="FV4799" s="109"/>
      <c r="FW4799" s="109"/>
      <c r="FX4799" s="109"/>
      <c r="FY4799" s="109"/>
      <c r="FZ4799" s="109"/>
      <c r="GA4799" s="109"/>
      <c r="GB4799" s="109"/>
      <c r="GC4799" s="109"/>
      <c r="GD4799" s="109"/>
      <c r="GE4799" s="109"/>
      <c r="GF4799" s="109"/>
      <c r="GG4799" s="109"/>
      <c r="GH4799" s="109"/>
      <c r="GI4799" s="109"/>
      <c r="GJ4799" s="109"/>
      <c r="GK4799" s="109"/>
      <c r="GL4799" s="109"/>
      <c r="GM4799" s="109"/>
      <c r="GN4799" s="109"/>
      <c r="GO4799" s="109"/>
      <c r="GP4799" s="109"/>
      <c r="GQ4799" s="109"/>
      <c r="GR4799" s="109"/>
      <c r="GS4799" s="109"/>
      <c r="GT4799" s="109"/>
      <c r="GU4799" s="109"/>
      <c r="GV4799" s="109"/>
      <c r="GW4799" s="109"/>
      <c r="GX4799" s="109"/>
      <c r="GY4799" s="109"/>
      <c r="GZ4799" s="109"/>
      <c r="HA4799" s="109"/>
      <c r="HB4799" s="109"/>
      <c r="HC4799" s="109"/>
      <c r="HD4799" s="109"/>
      <c r="HE4799" s="109"/>
      <c r="HF4799" s="109"/>
      <c r="HG4799" s="109"/>
      <c r="HH4799" s="109"/>
      <c r="HI4799" s="109"/>
      <c r="HJ4799" s="109"/>
      <c r="HK4799" s="109"/>
      <c r="HL4799" s="109"/>
      <c r="HM4799" s="109"/>
      <c r="HN4799" s="109"/>
      <c r="HO4799" s="109"/>
      <c r="HP4799" s="109"/>
      <c r="HQ4799" s="109"/>
      <c r="HR4799" s="109"/>
      <c r="HS4799" s="109"/>
      <c r="HT4799" s="109"/>
      <c r="HU4799" s="109"/>
      <c r="HV4799" s="109"/>
      <c r="HW4799" s="109"/>
      <c r="HX4799" s="109"/>
      <c r="HY4799" s="109"/>
      <c r="HZ4799" s="109"/>
      <c r="IA4799" s="109"/>
      <c r="IB4799" s="109"/>
      <c r="IC4799" s="109"/>
      <c r="ID4799" s="109"/>
      <c r="IE4799" s="109"/>
      <c r="IF4799" s="109"/>
      <c r="IG4799" s="109"/>
      <c r="IH4799" s="109"/>
      <c r="II4799" s="109"/>
      <c r="IJ4799" s="109"/>
      <c r="IK4799" s="109"/>
      <c r="IL4799" s="109"/>
      <c r="IM4799" s="109"/>
      <c r="IN4799" s="109"/>
      <c r="IO4799" s="109"/>
      <c r="IP4799" s="109"/>
      <c r="IQ4799" s="109"/>
      <c r="IR4799" s="109"/>
      <c r="IS4799" s="109"/>
      <c r="IT4799" s="109"/>
      <c r="IU4799" s="109"/>
      <c r="IV4799" s="109"/>
    </row>
    <row r="4800" spans="1:256" customFormat="1" ht="12.75" customHeight="1">
      <c r="A4800" s="305"/>
      <c r="B4800" s="65">
        <v>1</v>
      </c>
      <c r="C4800" s="66">
        <f>IF(E4800="A",1,IF(E4800="B",1,0))</f>
        <v>0</v>
      </c>
      <c r="D4800" s="658" t="s">
        <v>87</v>
      </c>
      <c r="E4800" s="656" t="s">
        <v>70</v>
      </c>
      <c r="F4800" s="659" t="s">
        <v>90</v>
      </c>
      <c r="G4800" s="78"/>
      <c r="H4800" s="96" t="s">
        <v>135</v>
      </c>
      <c r="I4800" s="107" t="s">
        <v>5099</v>
      </c>
      <c r="J4800" s="81"/>
      <c r="K4800" s="72"/>
      <c r="L4800" s="72"/>
      <c r="M4800" s="72"/>
      <c r="N4800" s="72"/>
      <c r="O4800" s="72"/>
      <c r="P4800" s="72"/>
      <c r="Q4800" s="833"/>
      <c r="R4800" s="102"/>
      <c r="S4800" s="73"/>
      <c r="T4800" s="102"/>
      <c r="U4800" s="103"/>
      <c r="V4800" s="104"/>
      <c r="W4800" s="109"/>
      <c r="X4800" s="109"/>
      <c r="Y4800" s="109"/>
      <c r="Z4800" s="109"/>
      <c r="AA4800" s="109"/>
      <c r="AB4800" s="109"/>
      <c r="AC4800" s="109"/>
      <c r="AD4800" s="109"/>
      <c r="AE4800" s="109"/>
      <c r="AF4800" s="109"/>
      <c r="AG4800" s="109"/>
      <c r="AH4800" s="109"/>
      <c r="AI4800" s="109"/>
      <c r="AJ4800" s="109"/>
      <c r="AK4800" s="109"/>
      <c r="AL4800" s="109"/>
      <c r="AM4800" s="109"/>
      <c r="AN4800" s="109"/>
      <c r="AO4800" s="109"/>
      <c r="AP4800" s="109"/>
      <c r="AQ4800" s="109"/>
      <c r="AR4800" s="109"/>
      <c r="AS4800" s="109"/>
      <c r="AT4800" s="109"/>
      <c r="AU4800" s="109"/>
      <c r="AV4800" s="109"/>
      <c r="AW4800" s="109"/>
      <c r="AX4800" s="109"/>
      <c r="AY4800" s="109"/>
      <c r="AZ4800" s="109"/>
      <c r="BA4800" s="109"/>
      <c r="BB4800" s="109"/>
      <c r="BC4800" s="109"/>
      <c r="BD4800" s="109"/>
      <c r="BE4800" s="109"/>
      <c r="BF4800" s="109"/>
      <c r="BG4800" s="109"/>
      <c r="BH4800" s="109"/>
      <c r="BI4800" s="109"/>
      <c r="BJ4800" s="109"/>
      <c r="BK4800" s="109"/>
      <c r="BL4800" s="109"/>
      <c r="BM4800" s="109"/>
      <c r="BN4800" s="109"/>
      <c r="BO4800" s="109"/>
      <c r="BP4800" s="109"/>
      <c r="BQ4800" s="109"/>
      <c r="BR4800" s="109"/>
      <c r="BS4800" s="109"/>
      <c r="BT4800" s="109"/>
      <c r="BU4800" s="109"/>
      <c r="BV4800" s="109"/>
      <c r="BW4800" s="109"/>
      <c r="BX4800" s="109"/>
      <c r="BY4800" s="109"/>
      <c r="BZ4800" s="109"/>
      <c r="CA4800" s="109"/>
      <c r="CB4800" s="109"/>
      <c r="CC4800" s="109"/>
      <c r="CD4800" s="109"/>
      <c r="CE4800" s="109"/>
      <c r="CF4800" s="109"/>
      <c r="CG4800" s="109"/>
      <c r="CH4800" s="109"/>
      <c r="CI4800" s="109"/>
      <c r="CJ4800" s="109"/>
      <c r="CK4800" s="109"/>
      <c r="CL4800" s="109"/>
      <c r="CM4800" s="109"/>
      <c r="CN4800" s="109"/>
      <c r="CO4800" s="109"/>
      <c r="CP4800" s="109"/>
      <c r="CQ4800" s="109"/>
      <c r="CR4800" s="109"/>
      <c r="CS4800" s="109"/>
      <c r="CT4800" s="109"/>
      <c r="CU4800" s="109"/>
      <c r="CV4800" s="109"/>
      <c r="CW4800" s="109"/>
      <c r="CX4800" s="109"/>
      <c r="CY4800" s="109"/>
      <c r="CZ4800" s="109"/>
      <c r="DA4800" s="109"/>
      <c r="DB4800" s="109"/>
      <c r="DC4800" s="109"/>
      <c r="DD4800" s="109"/>
      <c r="DE4800" s="109"/>
      <c r="DF4800" s="109"/>
      <c r="DG4800" s="109"/>
      <c r="DH4800" s="109"/>
      <c r="DI4800" s="109"/>
      <c r="DJ4800" s="109"/>
      <c r="DK4800" s="109"/>
      <c r="DL4800" s="109"/>
      <c r="DM4800" s="109"/>
      <c r="DN4800" s="109"/>
      <c r="DO4800" s="109"/>
      <c r="DP4800" s="109"/>
      <c r="DQ4800" s="109"/>
      <c r="DR4800" s="109"/>
      <c r="DS4800" s="109"/>
      <c r="DT4800" s="109"/>
      <c r="DU4800" s="109"/>
      <c r="DV4800" s="109"/>
      <c r="DW4800" s="109"/>
      <c r="DX4800" s="109"/>
      <c r="DY4800" s="109"/>
      <c r="DZ4800" s="109"/>
      <c r="EA4800" s="109"/>
      <c r="EB4800" s="109"/>
      <c r="EC4800" s="109"/>
      <c r="ED4800" s="109"/>
      <c r="EE4800" s="109"/>
      <c r="EF4800" s="109"/>
      <c r="EG4800" s="109"/>
      <c r="EH4800" s="109"/>
      <c r="EI4800" s="109"/>
      <c r="EJ4800" s="109"/>
      <c r="EK4800" s="109"/>
      <c r="EL4800" s="109"/>
      <c r="EM4800" s="109"/>
      <c r="EN4800" s="109"/>
      <c r="EO4800" s="109"/>
      <c r="EP4800" s="109"/>
      <c r="EQ4800" s="109"/>
      <c r="ER4800" s="109"/>
      <c r="ES4800" s="109"/>
      <c r="ET4800" s="109"/>
      <c r="EU4800" s="109"/>
      <c r="EV4800" s="109"/>
      <c r="EW4800" s="109"/>
      <c r="EX4800" s="109"/>
      <c r="EY4800" s="109"/>
      <c r="EZ4800" s="109"/>
      <c r="FA4800" s="109"/>
      <c r="FB4800" s="109"/>
      <c r="FC4800" s="109"/>
      <c r="FD4800" s="109"/>
      <c r="FE4800" s="109"/>
      <c r="FF4800" s="109"/>
      <c r="FG4800" s="109"/>
      <c r="FH4800" s="109"/>
      <c r="FI4800" s="109"/>
      <c r="FJ4800" s="109"/>
      <c r="FK4800" s="109"/>
      <c r="FL4800" s="109"/>
      <c r="FM4800" s="109"/>
      <c r="FN4800" s="109"/>
      <c r="FO4800" s="109"/>
      <c r="FP4800" s="109"/>
      <c r="FQ4800" s="109"/>
      <c r="FR4800" s="109"/>
      <c r="FS4800" s="109"/>
      <c r="FT4800" s="109"/>
      <c r="FU4800" s="109"/>
      <c r="FV4800" s="109"/>
      <c r="FW4800" s="109"/>
      <c r="FX4800" s="109"/>
      <c r="FY4800" s="109"/>
      <c r="FZ4800" s="109"/>
      <c r="GA4800" s="109"/>
      <c r="GB4800" s="109"/>
      <c r="GC4800" s="109"/>
      <c r="GD4800" s="109"/>
      <c r="GE4800" s="109"/>
      <c r="GF4800" s="109"/>
      <c r="GG4800" s="109"/>
      <c r="GH4800" s="109"/>
      <c r="GI4800" s="109"/>
      <c r="GJ4800" s="109"/>
      <c r="GK4800" s="109"/>
      <c r="GL4800" s="109"/>
      <c r="GM4800" s="109"/>
      <c r="GN4800" s="109"/>
      <c r="GO4800" s="109"/>
      <c r="GP4800" s="109"/>
      <c r="GQ4800" s="109"/>
      <c r="GR4800" s="109"/>
      <c r="GS4800" s="109"/>
      <c r="GT4800" s="109"/>
      <c r="GU4800" s="109"/>
      <c r="GV4800" s="109"/>
      <c r="GW4800" s="109"/>
      <c r="GX4800" s="109"/>
      <c r="GY4800" s="109"/>
      <c r="GZ4800" s="109"/>
      <c r="HA4800" s="109"/>
      <c r="HB4800" s="109"/>
      <c r="HC4800" s="109"/>
      <c r="HD4800" s="109"/>
      <c r="HE4800" s="109"/>
      <c r="HF4800" s="109"/>
      <c r="HG4800" s="109"/>
      <c r="HH4800" s="109"/>
      <c r="HI4800" s="109"/>
      <c r="HJ4800" s="109"/>
      <c r="HK4800" s="109"/>
      <c r="HL4800" s="109"/>
      <c r="HM4800" s="109"/>
      <c r="HN4800" s="109"/>
      <c r="HO4800" s="109"/>
      <c r="HP4800" s="109"/>
      <c r="HQ4800" s="109"/>
      <c r="HR4800" s="109"/>
      <c r="HS4800" s="109"/>
      <c r="HT4800" s="109"/>
      <c r="HU4800" s="109"/>
      <c r="HV4800" s="109"/>
      <c r="HW4800" s="109"/>
      <c r="HX4800" s="109"/>
      <c r="HY4800" s="109"/>
      <c r="HZ4800" s="109"/>
      <c r="IA4800" s="109"/>
      <c r="IB4800" s="109"/>
      <c r="IC4800" s="109"/>
      <c r="ID4800" s="109"/>
      <c r="IE4800" s="109"/>
      <c r="IF4800" s="109"/>
      <c r="IG4800" s="109"/>
      <c r="IH4800" s="109"/>
      <c r="II4800" s="109"/>
      <c r="IJ4800" s="109"/>
      <c r="IK4800" s="109"/>
      <c r="IL4800" s="109"/>
      <c r="IM4800" s="109"/>
      <c r="IN4800" s="109"/>
      <c r="IO4800" s="109"/>
      <c r="IP4800" s="109"/>
      <c r="IQ4800" s="109"/>
      <c r="IR4800" s="109"/>
      <c r="IS4800" s="109"/>
      <c r="IT4800" s="109"/>
      <c r="IU4800" s="109"/>
      <c r="IV4800" s="109"/>
    </row>
    <row r="4801" spans="1:256" customFormat="1" ht="12.75" customHeight="1">
      <c r="A4801" s="305"/>
      <c r="B4801" s="65">
        <v>1</v>
      </c>
      <c r="C4801" s="66">
        <f>IF(E4801="A",1,IF(E4801="B",1,0))</f>
        <v>1</v>
      </c>
      <c r="D4801" s="99" t="s">
        <v>99</v>
      </c>
      <c r="E4801" s="76" t="s">
        <v>87</v>
      </c>
      <c r="F4801" s="99" t="s">
        <v>99</v>
      </c>
      <c r="G4801" s="78"/>
      <c r="H4801" s="96" t="s">
        <v>135</v>
      </c>
      <c r="I4801" s="107" t="s">
        <v>5100</v>
      </c>
      <c r="J4801" s="81"/>
      <c r="K4801" s="72"/>
      <c r="L4801" s="72"/>
      <c r="M4801" s="72"/>
      <c r="N4801" s="72"/>
      <c r="O4801" s="72"/>
      <c r="P4801" s="72"/>
      <c r="Q4801" s="833"/>
      <c r="R4801" s="102"/>
      <c r="S4801" s="73"/>
      <c r="T4801" s="102"/>
      <c r="U4801" s="103"/>
      <c r="V4801" s="104"/>
      <c r="W4801" s="109"/>
      <c r="X4801" s="109"/>
      <c r="Y4801" s="109"/>
      <c r="Z4801" s="109"/>
      <c r="AA4801" s="109"/>
      <c r="AB4801" s="109"/>
      <c r="AC4801" s="109"/>
      <c r="AD4801" s="109"/>
      <c r="AE4801" s="109"/>
      <c r="AF4801" s="109"/>
      <c r="AG4801" s="109"/>
      <c r="AH4801" s="109"/>
      <c r="AI4801" s="109"/>
      <c r="AJ4801" s="109"/>
      <c r="AK4801" s="109"/>
      <c r="AL4801" s="109"/>
      <c r="AM4801" s="109"/>
      <c r="AN4801" s="109"/>
      <c r="AO4801" s="109"/>
      <c r="AP4801" s="109"/>
      <c r="AQ4801" s="109"/>
      <c r="AR4801" s="109"/>
      <c r="AS4801" s="109"/>
      <c r="AT4801" s="109"/>
      <c r="AU4801" s="109"/>
      <c r="AV4801" s="109"/>
      <c r="AW4801" s="109"/>
      <c r="AX4801" s="109"/>
      <c r="AY4801" s="109"/>
      <c r="AZ4801" s="109"/>
      <c r="BA4801" s="109"/>
      <c r="BB4801" s="109"/>
      <c r="BC4801" s="109"/>
      <c r="BD4801" s="109"/>
      <c r="BE4801" s="109"/>
      <c r="BF4801" s="109"/>
      <c r="BG4801" s="109"/>
      <c r="BH4801" s="109"/>
      <c r="BI4801" s="109"/>
      <c r="BJ4801" s="109"/>
      <c r="BK4801" s="109"/>
      <c r="BL4801" s="109"/>
      <c r="BM4801" s="109"/>
      <c r="BN4801" s="109"/>
      <c r="BO4801" s="109"/>
      <c r="BP4801" s="109"/>
      <c r="BQ4801" s="109"/>
      <c r="BR4801" s="109"/>
      <c r="BS4801" s="109"/>
      <c r="BT4801" s="109"/>
      <c r="BU4801" s="109"/>
      <c r="BV4801" s="109"/>
      <c r="BW4801" s="109"/>
      <c r="BX4801" s="109"/>
      <c r="BY4801" s="109"/>
      <c r="BZ4801" s="109"/>
      <c r="CA4801" s="109"/>
      <c r="CB4801" s="109"/>
      <c r="CC4801" s="109"/>
      <c r="CD4801" s="109"/>
      <c r="CE4801" s="109"/>
      <c r="CF4801" s="109"/>
      <c r="CG4801" s="109"/>
      <c r="CH4801" s="109"/>
      <c r="CI4801" s="109"/>
      <c r="CJ4801" s="109"/>
      <c r="CK4801" s="109"/>
      <c r="CL4801" s="109"/>
      <c r="CM4801" s="109"/>
      <c r="CN4801" s="109"/>
      <c r="CO4801" s="109"/>
      <c r="CP4801" s="109"/>
      <c r="CQ4801" s="109"/>
      <c r="CR4801" s="109"/>
      <c r="CS4801" s="109"/>
      <c r="CT4801" s="109"/>
      <c r="CU4801" s="109"/>
      <c r="CV4801" s="109"/>
      <c r="CW4801" s="109"/>
      <c r="CX4801" s="109"/>
      <c r="CY4801" s="109"/>
      <c r="CZ4801" s="109"/>
      <c r="DA4801" s="109"/>
      <c r="DB4801" s="109"/>
      <c r="DC4801" s="109"/>
      <c r="DD4801" s="109"/>
      <c r="DE4801" s="109"/>
      <c r="DF4801" s="109"/>
      <c r="DG4801" s="109"/>
      <c r="DH4801" s="109"/>
      <c r="DI4801" s="109"/>
      <c r="DJ4801" s="109"/>
      <c r="DK4801" s="109"/>
      <c r="DL4801" s="109"/>
      <c r="DM4801" s="109"/>
      <c r="DN4801" s="109"/>
      <c r="DO4801" s="109"/>
      <c r="DP4801" s="109"/>
      <c r="DQ4801" s="109"/>
      <c r="DR4801" s="109"/>
      <c r="DS4801" s="109"/>
      <c r="DT4801" s="109"/>
      <c r="DU4801" s="109"/>
      <c r="DV4801" s="109"/>
      <c r="DW4801" s="109"/>
      <c r="DX4801" s="109"/>
      <c r="DY4801" s="109"/>
      <c r="DZ4801" s="109"/>
      <c r="EA4801" s="109"/>
      <c r="EB4801" s="109"/>
      <c r="EC4801" s="109"/>
      <c r="ED4801" s="109"/>
      <c r="EE4801" s="109"/>
      <c r="EF4801" s="109"/>
      <c r="EG4801" s="109"/>
      <c r="EH4801" s="109"/>
      <c r="EI4801" s="109"/>
      <c r="EJ4801" s="109"/>
      <c r="EK4801" s="109"/>
      <c r="EL4801" s="109"/>
      <c r="EM4801" s="109"/>
      <c r="EN4801" s="109"/>
      <c r="EO4801" s="109"/>
      <c r="EP4801" s="109"/>
      <c r="EQ4801" s="109"/>
      <c r="ER4801" s="109"/>
      <c r="ES4801" s="109"/>
      <c r="ET4801" s="109"/>
      <c r="EU4801" s="109"/>
      <c r="EV4801" s="109"/>
      <c r="EW4801" s="109"/>
      <c r="EX4801" s="109"/>
      <c r="EY4801" s="109"/>
      <c r="EZ4801" s="109"/>
      <c r="FA4801" s="109"/>
      <c r="FB4801" s="109"/>
      <c r="FC4801" s="109"/>
      <c r="FD4801" s="109"/>
      <c r="FE4801" s="109"/>
      <c r="FF4801" s="109"/>
      <c r="FG4801" s="109"/>
      <c r="FH4801" s="109"/>
      <c r="FI4801" s="109"/>
      <c r="FJ4801" s="109"/>
      <c r="FK4801" s="109"/>
      <c r="FL4801" s="109"/>
      <c r="FM4801" s="109"/>
      <c r="FN4801" s="109"/>
      <c r="FO4801" s="109"/>
      <c r="FP4801" s="109"/>
      <c r="FQ4801" s="109"/>
      <c r="FR4801" s="109"/>
      <c r="FS4801" s="109"/>
      <c r="FT4801" s="109"/>
      <c r="FU4801" s="109"/>
      <c r="FV4801" s="109"/>
      <c r="FW4801" s="109"/>
      <c r="FX4801" s="109"/>
      <c r="FY4801" s="109"/>
      <c r="FZ4801" s="109"/>
      <c r="GA4801" s="109"/>
      <c r="GB4801" s="109"/>
      <c r="GC4801" s="109"/>
      <c r="GD4801" s="109"/>
      <c r="GE4801" s="109"/>
      <c r="GF4801" s="109"/>
      <c r="GG4801" s="109"/>
      <c r="GH4801" s="109"/>
      <c r="GI4801" s="109"/>
      <c r="GJ4801" s="109"/>
      <c r="GK4801" s="109"/>
      <c r="GL4801" s="109"/>
      <c r="GM4801" s="109"/>
      <c r="GN4801" s="109"/>
      <c r="GO4801" s="109"/>
      <c r="GP4801" s="109"/>
      <c r="GQ4801" s="109"/>
      <c r="GR4801" s="109"/>
      <c r="GS4801" s="109"/>
      <c r="GT4801" s="109"/>
      <c r="GU4801" s="109"/>
      <c r="GV4801" s="109"/>
      <c r="GW4801" s="109"/>
      <c r="GX4801" s="109"/>
      <c r="GY4801" s="109"/>
      <c r="GZ4801" s="109"/>
      <c r="HA4801" s="109"/>
      <c r="HB4801" s="109"/>
      <c r="HC4801" s="109"/>
      <c r="HD4801" s="109"/>
      <c r="HE4801" s="109"/>
      <c r="HF4801" s="109"/>
      <c r="HG4801" s="109"/>
      <c r="HH4801" s="109"/>
      <c r="HI4801" s="109"/>
      <c r="HJ4801" s="109"/>
      <c r="HK4801" s="109"/>
      <c r="HL4801" s="109"/>
      <c r="HM4801" s="109"/>
      <c r="HN4801" s="109"/>
      <c r="HO4801" s="109"/>
      <c r="HP4801" s="109"/>
      <c r="HQ4801" s="109"/>
      <c r="HR4801" s="109"/>
      <c r="HS4801" s="109"/>
      <c r="HT4801" s="109"/>
      <c r="HU4801" s="109"/>
      <c r="HV4801" s="109"/>
      <c r="HW4801" s="109"/>
      <c r="HX4801" s="109"/>
      <c r="HY4801" s="109"/>
      <c r="HZ4801" s="109"/>
      <c r="IA4801" s="109"/>
      <c r="IB4801" s="109"/>
      <c r="IC4801" s="109"/>
      <c r="ID4801" s="109"/>
      <c r="IE4801" s="109"/>
      <c r="IF4801" s="109"/>
      <c r="IG4801" s="109"/>
      <c r="IH4801" s="109"/>
      <c r="II4801" s="109"/>
      <c r="IJ4801" s="109"/>
      <c r="IK4801" s="109"/>
      <c r="IL4801" s="109"/>
      <c r="IM4801" s="109"/>
      <c r="IN4801" s="109"/>
      <c r="IO4801" s="109"/>
      <c r="IP4801" s="109"/>
      <c r="IQ4801" s="109"/>
      <c r="IR4801" s="109"/>
      <c r="IS4801" s="109"/>
      <c r="IT4801" s="109"/>
      <c r="IU4801" s="109"/>
      <c r="IV4801" s="109"/>
    </row>
    <row r="4802" spans="1:256" customFormat="1" ht="12.75" customHeight="1">
      <c r="B4802" s="65">
        <v>1</v>
      </c>
      <c r="C4802" s="66">
        <f>IF(E4802="A",4,IF(E4802="B",3,IF(E4802="C",2,IF(E4802="D",1,0))))</f>
        <v>4</v>
      </c>
      <c r="D4802" s="76" t="s">
        <v>87</v>
      </c>
      <c r="E4802" s="76" t="s">
        <v>68</v>
      </c>
      <c r="F4802" s="99" t="s">
        <v>99</v>
      </c>
      <c r="G4802" s="78"/>
      <c r="H4802" s="96" t="s">
        <v>215</v>
      </c>
      <c r="I4802" s="107" t="s">
        <v>5101</v>
      </c>
      <c r="J4802" s="81"/>
      <c r="K4802" s="72"/>
      <c r="L4802" s="72"/>
      <c r="M4802" s="72"/>
      <c r="N4802" s="72"/>
      <c r="O4802" s="72"/>
      <c r="P4802" s="72"/>
      <c r="Q4802" s="833"/>
      <c r="R4802" s="102"/>
      <c r="S4802" s="73"/>
      <c r="T4802" s="102"/>
      <c r="U4802" s="103"/>
      <c r="V4802" s="104"/>
      <c r="W4802" s="109"/>
      <c r="X4802" s="109"/>
      <c r="Y4802" s="109"/>
      <c r="Z4802" s="109"/>
      <c r="AA4802" s="109"/>
      <c r="AB4802" s="109"/>
      <c r="AC4802" s="109"/>
      <c r="AD4802" s="109"/>
      <c r="AE4802" s="109"/>
      <c r="AF4802" s="109"/>
      <c r="AG4802" s="109"/>
      <c r="AH4802" s="109"/>
      <c r="AI4802" s="109"/>
      <c r="AJ4802" s="109"/>
      <c r="AK4802" s="109"/>
      <c r="AL4802" s="109"/>
      <c r="AM4802" s="109"/>
      <c r="AN4802" s="109"/>
      <c r="AO4802" s="109"/>
      <c r="AP4802" s="109"/>
      <c r="AQ4802" s="109"/>
      <c r="AR4802" s="109"/>
      <c r="AS4802" s="109"/>
      <c r="AT4802" s="109"/>
      <c r="AU4802" s="109"/>
      <c r="AV4802" s="109"/>
      <c r="AW4802" s="109"/>
      <c r="AX4802" s="109"/>
      <c r="AY4802" s="109"/>
      <c r="AZ4802" s="109"/>
      <c r="BA4802" s="109"/>
      <c r="BB4802" s="109"/>
      <c r="BC4802" s="109"/>
      <c r="BD4802" s="109"/>
      <c r="BE4802" s="109"/>
      <c r="BF4802" s="109"/>
      <c r="BG4802" s="109"/>
      <c r="BH4802" s="109"/>
      <c r="BI4802" s="109"/>
      <c r="BJ4802" s="109"/>
      <c r="BK4802" s="109"/>
      <c r="BL4802" s="109"/>
      <c r="BM4802" s="109"/>
      <c r="BN4802" s="109"/>
      <c r="BO4802" s="109"/>
      <c r="BP4802" s="109"/>
      <c r="BQ4802" s="109"/>
      <c r="BR4802" s="109"/>
      <c r="BS4802" s="109"/>
      <c r="BT4802" s="109"/>
      <c r="BU4802" s="109"/>
      <c r="BV4802" s="109"/>
      <c r="BW4802" s="109"/>
      <c r="BX4802" s="109"/>
      <c r="BY4802" s="109"/>
      <c r="BZ4802" s="109"/>
      <c r="CA4802" s="109"/>
      <c r="CB4802" s="109"/>
      <c r="CC4802" s="109"/>
      <c r="CD4802" s="109"/>
      <c r="CE4802" s="109"/>
      <c r="CF4802" s="109"/>
      <c r="CG4802" s="109"/>
      <c r="CH4802" s="109"/>
      <c r="CI4802" s="109"/>
      <c r="CJ4802" s="109"/>
      <c r="CK4802" s="109"/>
      <c r="CL4802" s="109"/>
      <c r="CM4802" s="109"/>
      <c r="CN4802" s="109"/>
      <c r="CO4802" s="109"/>
      <c r="CP4802" s="109"/>
      <c r="CQ4802" s="109"/>
      <c r="CR4802" s="109"/>
      <c r="CS4802" s="109"/>
      <c r="CT4802" s="109"/>
      <c r="CU4802" s="109"/>
      <c r="CV4802" s="109"/>
      <c r="CW4802" s="109"/>
      <c r="CX4802" s="109"/>
      <c r="CY4802" s="109"/>
      <c r="CZ4802" s="109"/>
      <c r="DA4802" s="109"/>
      <c r="DB4802" s="109"/>
      <c r="DC4802" s="109"/>
      <c r="DD4802" s="109"/>
      <c r="DE4802" s="109"/>
      <c r="DF4802" s="109"/>
      <c r="DG4802" s="109"/>
      <c r="DH4802" s="109"/>
      <c r="DI4802" s="109"/>
      <c r="DJ4802" s="109"/>
      <c r="DK4802" s="109"/>
      <c r="DL4802" s="109"/>
      <c r="DM4802" s="109"/>
      <c r="DN4802" s="109"/>
      <c r="DO4802" s="109"/>
      <c r="DP4802" s="109"/>
      <c r="DQ4802" s="109"/>
      <c r="DR4802" s="109"/>
      <c r="DS4802" s="109"/>
      <c r="DT4802" s="109"/>
      <c r="DU4802" s="109"/>
      <c r="DV4802" s="109"/>
      <c r="DW4802" s="109"/>
      <c r="DX4802" s="109"/>
      <c r="DY4802" s="109"/>
      <c r="DZ4802" s="109"/>
      <c r="EA4802" s="109"/>
      <c r="EB4802" s="109"/>
      <c r="EC4802" s="109"/>
      <c r="ED4802" s="109"/>
      <c r="EE4802" s="109"/>
      <c r="EF4802" s="109"/>
      <c r="EG4802" s="109"/>
      <c r="EH4802" s="109"/>
      <c r="EI4802" s="109"/>
      <c r="EJ4802" s="109"/>
      <c r="EK4802" s="109"/>
      <c r="EL4802" s="109"/>
      <c r="EM4802" s="109"/>
      <c r="EN4802" s="109"/>
      <c r="EO4802" s="109"/>
      <c r="EP4802" s="109"/>
      <c r="EQ4802" s="109"/>
      <c r="ER4802" s="109"/>
      <c r="ES4802" s="109"/>
      <c r="ET4802" s="109"/>
      <c r="EU4802" s="109"/>
      <c r="EV4802" s="109"/>
      <c r="EW4802" s="109"/>
      <c r="EX4802" s="109"/>
      <c r="EY4802" s="109"/>
      <c r="EZ4802" s="109"/>
      <c r="FA4802" s="109"/>
      <c r="FB4802" s="109"/>
      <c r="FC4802" s="109"/>
      <c r="FD4802" s="109"/>
      <c r="FE4802" s="109"/>
      <c r="FF4802" s="109"/>
      <c r="FG4802" s="109"/>
      <c r="FH4802" s="109"/>
      <c r="FI4802" s="109"/>
      <c r="FJ4802" s="109"/>
      <c r="FK4802" s="109"/>
      <c r="FL4802" s="109"/>
      <c r="FM4802" s="109"/>
      <c r="FN4802" s="109"/>
      <c r="FO4802" s="109"/>
      <c r="FP4802" s="109"/>
      <c r="FQ4802" s="109"/>
      <c r="FR4802" s="109"/>
      <c r="FS4802" s="109"/>
      <c r="FT4802" s="109"/>
      <c r="FU4802" s="109"/>
      <c r="FV4802" s="109"/>
      <c r="FW4802" s="109"/>
      <c r="FX4802" s="109"/>
      <c r="FY4802" s="109"/>
      <c r="FZ4802" s="109"/>
      <c r="GA4802" s="109"/>
      <c r="GB4802" s="109"/>
      <c r="GC4802" s="109"/>
      <c r="GD4802" s="109"/>
      <c r="GE4802" s="109"/>
      <c r="GF4802" s="109"/>
      <c r="GG4802" s="109"/>
      <c r="GH4802" s="109"/>
      <c r="GI4802" s="109"/>
      <c r="GJ4802" s="109"/>
      <c r="GK4802" s="109"/>
      <c r="GL4802" s="109"/>
      <c r="GM4802" s="109"/>
      <c r="GN4802" s="109"/>
      <c r="GO4802" s="109"/>
      <c r="GP4802" s="109"/>
      <c r="GQ4802" s="109"/>
      <c r="GR4802" s="109"/>
      <c r="GS4802" s="109"/>
      <c r="GT4802" s="109"/>
      <c r="GU4802" s="109"/>
      <c r="GV4802" s="109"/>
      <c r="GW4802" s="109"/>
      <c r="GX4802" s="109"/>
      <c r="GY4802" s="109"/>
      <c r="GZ4802" s="109"/>
      <c r="HA4802" s="109"/>
      <c r="HB4802" s="109"/>
      <c r="HC4802" s="109"/>
      <c r="HD4802" s="109"/>
      <c r="HE4802" s="109"/>
      <c r="HF4802" s="109"/>
      <c r="HG4802" s="109"/>
      <c r="HH4802" s="109"/>
      <c r="HI4802" s="109"/>
      <c r="HJ4802" s="109"/>
      <c r="HK4802" s="109"/>
      <c r="HL4802" s="109"/>
      <c r="HM4802" s="109"/>
      <c r="HN4802" s="109"/>
      <c r="HO4802" s="109"/>
      <c r="HP4802" s="109"/>
      <c r="HQ4802" s="109"/>
      <c r="HR4802" s="109"/>
      <c r="HS4802" s="109"/>
      <c r="HT4802" s="109"/>
      <c r="HU4802" s="109"/>
      <c r="HV4802" s="109"/>
      <c r="HW4802" s="109"/>
      <c r="HX4802" s="109"/>
      <c r="HY4802" s="109"/>
      <c r="HZ4802" s="109"/>
      <c r="IA4802" s="109"/>
      <c r="IB4802" s="109"/>
      <c r="IC4802" s="109"/>
      <c r="ID4802" s="109"/>
      <c r="IE4802" s="109"/>
      <c r="IF4802" s="109"/>
      <c r="IG4802" s="109"/>
      <c r="IH4802" s="109"/>
      <c r="II4802" s="109"/>
      <c r="IJ4802" s="109"/>
      <c r="IK4802" s="109"/>
      <c r="IL4802" s="109"/>
      <c r="IM4802" s="109"/>
      <c r="IN4802" s="109"/>
      <c r="IO4802" s="109"/>
      <c r="IP4802" s="109"/>
      <c r="IQ4802" s="109"/>
      <c r="IR4802" s="109"/>
      <c r="IS4802" s="109"/>
      <c r="IT4802" s="109"/>
      <c r="IU4802" s="109"/>
      <c r="IV4802" s="109"/>
    </row>
    <row r="4803" spans="1:256" customFormat="1" ht="12.75" customHeight="1">
      <c r="A4803" s="305"/>
      <c r="B4803" s="65">
        <v>1</v>
      </c>
      <c r="C4803" s="66">
        <f>IF(E4803="A",1,IF(E4803="B",1,0))</f>
        <v>1</v>
      </c>
      <c r="D4803" s="659" t="s">
        <v>90</v>
      </c>
      <c r="E4803" s="76" t="s">
        <v>68</v>
      </c>
      <c r="F4803" s="76" t="s">
        <v>87</v>
      </c>
      <c r="G4803" s="78"/>
      <c r="H4803" s="96" t="s">
        <v>88</v>
      </c>
      <c r="I4803" s="107" t="s">
        <v>5102</v>
      </c>
      <c r="J4803" s="81"/>
      <c r="K4803" s="72"/>
      <c r="L4803" s="72"/>
      <c r="M4803" s="72"/>
      <c r="N4803" s="72"/>
      <c r="O4803" s="72"/>
      <c r="P4803" s="72"/>
      <c r="Q4803" s="833"/>
      <c r="R4803" s="102"/>
      <c r="S4803" s="73"/>
      <c r="T4803" s="102"/>
      <c r="U4803" s="103"/>
      <c r="V4803" s="104"/>
      <c r="W4803" s="109"/>
      <c r="X4803" s="109"/>
      <c r="Y4803" s="109"/>
      <c r="Z4803" s="109"/>
      <c r="AA4803" s="109"/>
      <c r="AB4803" s="109"/>
      <c r="AC4803" s="109"/>
      <c r="AD4803" s="109"/>
      <c r="AE4803" s="109"/>
      <c r="AF4803" s="109"/>
      <c r="AG4803" s="109"/>
      <c r="AH4803" s="109"/>
      <c r="AI4803" s="109"/>
      <c r="AJ4803" s="109"/>
      <c r="AK4803" s="109"/>
      <c r="AL4803" s="109"/>
      <c r="AM4803" s="109"/>
      <c r="AN4803" s="109"/>
      <c r="AO4803" s="109"/>
      <c r="AP4803" s="109"/>
      <c r="AQ4803" s="109"/>
      <c r="AR4803" s="109"/>
      <c r="AS4803" s="109"/>
      <c r="AT4803" s="109"/>
      <c r="AU4803" s="109"/>
      <c r="AV4803" s="109"/>
      <c r="AW4803" s="109"/>
      <c r="AX4803" s="109"/>
      <c r="AY4803" s="109"/>
      <c r="AZ4803" s="109"/>
      <c r="BA4803" s="109"/>
      <c r="BB4803" s="109"/>
      <c r="BC4803" s="109"/>
      <c r="BD4803" s="109"/>
      <c r="BE4803" s="109"/>
      <c r="BF4803" s="109"/>
      <c r="BG4803" s="109"/>
      <c r="BH4803" s="109"/>
      <c r="BI4803" s="109"/>
      <c r="BJ4803" s="109"/>
      <c r="BK4803" s="109"/>
      <c r="BL4803" s="109"/>
      <c r="BM4803" s="109"/>
      <c r="BN4803" s="109"/>
      <c r="BO4803" s="109"/>
      <c r="BP4803" s="109"/>
      <c r="BQ4803" s="109"/>
      <c r="BR4803" s="109"/>
      <c r="BS4803" s="109"/>
      <c r="BT4803" s="109"/>
      <c r="BU4803" s="109"/>
      <c r="BV4803" s="109"/>
      <c r="BW4803" s="109"/>
      <c r="BX4803" s="109"/>
      <c r="BY4803" s="109"/>
      <c r="BZ4803" s="109"/>
      <c r="CA4803" s="109"/>
      <c r="CB4803" s="109"/>
      <c r="CC4803" s="109"/>
      <c r="CD4803" s="109"/>
      <c r="CE4803" s="109"/>
      <c r="CF4803" s="109"/>
      <c r="CG4803" s="109"/>
      <c r="CH4803" s="109"/>
      <c r="CI4803" s="109"/>
      <c r="CJ4803" s="109"/>
      <c r="CK4803" s="109"/>
      <c r="CL4803" s="109"/>
      <c r="CM4803" s="109"/>
      <c r="CN4803" s="109"/>
      <c r="CO4803" s="109"/>
      <c r="CP4803" s="109"/>
      <c r="CQ4803" s="109"/>
      <c r="CR4803" s="109"/>
      <c r="CS4803" s="109"/>
      <c r="CT4803" s="109"/>
      <c r="CU4803" s="109"/>
      <c r="CV4803" s="109"/>
      <c r="CW4803" s="109"/>
      <c r="CX4803" s="109"/>
      <c r="CY4803" s="109"/>
      <c r="CZ4803" s="109"/>
      <c r="DA4803" s="109"/>
      <c r="DB4803" s="109"/>
      <c r="DC4803" s="109"/>
      <c r="DD4803" s="109"/>
      <c r="DE4803" s="109"/>
      <c r="DF4803" s="109"/>
      <c r="DG4803" s="109"/>
      <c r="DH4803" s="109"/>
      <c r="DI4803" s="109"/>
      <c r="DJ4803" s="109"/>
      <c r="DK4803" s="109"/>
      <c r="DL4803" s="109"/>
      <c r="DM4803" s="109"/>
      <c r="DN4803" s="109"/>
      <c r="DO4803" s="109"/>
      <c r="DP4803" s="109"/>
      <c r="DQ4803" s="109"/>
      <c r="DR4803" s="109"/>
      <c r="DS4803" s="109"/>
      <c r="DT4803" s="109"/>
      <c r="DU4803" s="109"/>
      <c r="DV4803" s="109"/>
      <c r="DW4803" s="109"/>
      <c r="DX4803" s="109"/>
      <c r="DY4803" s="109"/>
      <c r="DZ4803" s="109"/>
      <c r="EA4803" s="109"/>
      <c r="EB4803" s="109"/>
      <c r="EC4803" s="109"/>
      <c r="ED4803" s="109"/>
      <c r="EE4803" s="109"/>
      <c r="EF4803" s="109"/>
      <c r="EG4803" s="109"/>
      <c r="EH4803" s="109"/>
      <c r="EI4803" s="109"/>
      <c r="EJ4803" s="109"/>
      <c r="EK4803" s="109"/>
      <c r="EL4803" s="109"/>
      <c r="EM4803" s="109"/>
      <c r="EN4803" s="109"/>
      <c r="EO4803" s="109"/>
      <c r="EP4803" s="109"/>
      <c r="EQ4803" s="109"/>
      <c r="ER4803" s="109"/>
      <c r="ES4803" s="109"/>
      <c r="ET4803" s="109"/>
      <c r="EU4803" s="109"/>
      <c r="EV4803" s="109"/>
      <c r="EW4803" s="109"/>
      <c r="EX4803" s="109"/>
      <c r="EY4803" s="109"/>
      <c r="EZ4803" s="109"/>
      <c r="FA4803" s="109"/>
      <c r="FB4803" s="109"/>
      <c r="FC4803" s="109"/>
      <c r="FD4803" s="109"/>
      <c r="FE4803" s="109"/>
      <c r="FF4803" s="109"/>
      <c r="FG4803" s="109"/>
      <c r="FH4803" s="109"/>
      <c r="FI4803" s="109"/>
      <c r="FJ4803" s="109"/>
      <c r="FK4803" s="109"/>
      <c r="FL4803" s="109"/>
      <c r="FM4803" s="109"/>
      <c r="FN4803" s="109"/>
      <c r="FO4803" s="109"/>
      <c r="FP4803" s="109"/>
      <c r="FQ4803" s="109"/>
      <c r="FR4803" s="109"/>
      <c r="FS4803" s="109"/>
      <c r="FT4803" s="109"/>
      <c r="FU4803" s="109"/>
      <c r="FV4803" s="109"/>
      <c r="FW4803" s="109"/>
      <c r="FX4803" s="109"/>
      <c r="FY4803" s="109"/>
      <c r="FZ4803" s="109"/>
      <c r="GA4803" s="109"/>
      <c r="GB4803" s="109"/>
      <c r="GC4803" s="109"/>
      <c r="GD4803" s="109"/>
      <c r="GE4803" s="109"/>
      <c r="GF4803" s="109"/>
      <c r="GG4803" s="109"/>
      <c r="GH4803" s="109"/>
      <c r="GI4803" s="109"/>
      <c r="GJ4803" s="109"/>
      <c r="GK4803" s="109"/>
      <c r="GL4803" s="109"/>
      <c r="GM4803" s="109"/>
      <c r="GN4803" s="109"/>
      <c r="GO4803" s="109"/>
      <c r="GP4803" s="109"/>
      <c r="GQ4803" s="109"/>
      <c r="GR4803" s="109"/>
      <c r="GS4803" s="109"/>
      <c r="GT4803" s="109"/>
      <c r="GU4803" s="109"/>
      <c r="GV4803" s="109"/>
      <c r="GW4803" s="109"/>
      <c r="GX4803" s="109"/>
      <c r="GY4803" s="109"/>
      <c r="GZ4803" s="109"/>
      <c r="HA4803" s="109"/>
      <c r="HB4803" s="109"/>
      <c r="HC4803" s="109"/>
      <c r="HD4803" s="109"/>
      <c r="HE4803" s="109"/>
      <c r="HF4803" s="109"/>
      <c r="HG4803" s="109"/>
      <c r="HH4803" s="109"/>
      <c r="HI4803" s="109"/>
      <c r="HJ4803" s="109"/>
      <c r="HK4803" s="109"/>
      <c r="HL4803" s="109"/>
      <c r="HM4803" s="109"/>
      <c r="HN4803" s="109"/>
      <c r="HO4803" s="109"/>
      <c r="HP4803" s="109"/>
      <c r="HQ4803" s="109"/>
      <c r="HR4803" s="109"/>
      <c r="HS4803" s="109"/>
      <c r="HT4803" s="109"/>
      <c r="HU4803" s="109"/>
      <c r="HV4803" s="109"/>
      <c r="HW4803" s="109"/>
      <c r="HX4803" s="109"/>
      <c r="HY4803" s="109"/>
      <c r="HZ4803" s="109"/>
      <c r="IA4803" s="109"/>
      <c r="IB4803" s="109"/>
      <c r="IC4803" s="109"/>
      <c r="ID4803" s="109"/>
      <c r="IE4803" s="109"/>
      <c r="IF4803" s="109"/>
      <c r="IG4803" s="109"/>
      <c r="IH4803" s="109"/>
      <c r="II4803" s="109"/>
      <c r="IJ4803" s="109"/>
      <c r="IK4803" s="109"/>
      <c r="IL4803" s="109"/>
      <c r="IM4803" s="109"/>
      <c r="IN4803" s="109"/>
      <c r="IO4803" s="109"/>
      <c r="IP4803" s="109"/>
      <c r="IQ4803" s="109"/>
      <c r="IR4803" s="109"/>
      <c r="IS4803" s="109"/>
      <c r="IT4803" s="109"/>
      <c r="IU4803" s="109"/>
      <c r="IV4803" s="109"/>
    </row>
    <row r="4804" spans="1:256" customFormat="1" ht="12.75" customHeight="1">
      <c r="A4804" s="111"/>
      <c r="B4804" s="65">
        <v>1</v>
      </c>
      <c r="C4804" s="66">
        <f>IF(E4804="A",1,IF(E4804="B",1,0))</f>
        <v>0</v>
      </c>
      <c r="D4804" s="77" t="s">
        <v>90</v>
      </c>
      <c r="E4804" s="77" t="s">
        <v>90</v>
      </c>
      <c r="F4804" s="76" t="s">
        <v>68</v>
      </c>
      <c r="G4804" s="78"/>
      <c r="H4804" s="96" t="s">
        <v>188</v>
      </c>
      <c r="I4804" s="107" t="s">
        <v>5103</v>
      </c>
      <c r="J4804" s="81"/>
      <c r="K4804" s="72"/>
      <c r="L4804" s="72"/>
      <c r="M4804" s="72"/>
      <c r="N4804" s="72"/>
      <c r="O4804" s="72"/>
      <c r="P4804" s="72"/>
      <c r="Q4804" s="833"/>
      <c r="R4804" s="102"/>
      <c r="S4804" s="73"/>
      <c r="T4804" s="102"/>
      <c r="U4804" s="103"/>
      <c r="V4804" s="104"/>
      <c r="W4804" s="109"/>
      <c r="X4804" s="109"/>
      <c r="Y4804" s="109"/>
      <c r="Z4804" s="109"/>
      <c r="AA4804" s="109"/>
      <c r="AB4804" s="109"/>
      <c r="AC4804" s="109"/>
      <c r="AD4804" s="109"/>
      <c r="AE4804" s="109"/>
      <c r="AF4804" s="109"/>
      <c r="AG4804" s="109"/>
      <c r="AH4804" s="109"/>
      <c r="AI4804" s="109"/>
      <c r="AJ4804" s="109"/>
      <c r="AK4804" s="109"/>
      <c r="AL4804" s="109"/>
      <c r="AM4804" s="109"/>
      <c r="AN4804" s="109"/>
      <c r="AO4804" s="109"/>
      <c r="AP4804" s="109"/>
      <c r="AQ4804" s="109"/>
      <c r="AR4804" s="109"/>
      <c r="AS4804" s="109"/>
      <c r="AT4804" s="109"/>
      <c r="AU4804" s="109"/>
      <c r="AV4804" s="109"/>
      <c r="AW4804" s="109"/>
      <c r="AX4804" s="109"/>
      <c r="AY4804" s="109"/>
      <c r="AZ4804" s="109"/>
      <c r="BA4804" s="109"/>
      <c r="BB4804" s="109"/>
      <c r="BC4804" s="109"/>
      <c r="BD4804" s="109"/>
      <c r="BE4804" s="109"/>
      <c r="BF4804" s="109"/>
      <c r="BG4804" s="109"/>
      <c r="BH4804" s="109"/>
      <c r="BI4804" s="109"/>
      <c r="BJ4804" s="109"/>
      <c r="BK4804" s="109"/>
      <c r="BL4804" s="109"/>
      <c r="BM4804" s="109"/>
      <c r="BN4804" s="109"/>
      <c r="BO4804" s="109"/>
      <c r="BP4804" s="109"/>
      <c r="BQ4804" s="109"/>
      <c r="BR4804" s="109"/>
      <c r="BS4804" s="109"/>
      <c r="BT4804" s="109"/>
      <c r="BU4804" s="109"/>
      <c r="BV4804" s="109"/>
      <c r="BW4804" s="109"/>
      <c r="BX4804" s="109"/>
      <c r="BY4804" s="109"/>
      <c r="BZ4804" s="109"/>
      <c r="CA4804" s="109"/>
      <c r="CB4804" s="109"/>
      <c r="CC4804" s="109"/>
      <c r="CD4804" s="109"/>
      <c r="CE4804" s="109"/>
      <c r="CF4804" s="109"/>
      <c r="CG4804" s="109"/>
      <c r="CH4804" s="109"/>
      <c r="CI4804" s="109"/>
      <c r="CJ4804" s="109"/>
      <c r="CK4804" s="109"/>
      <c r="CL4804" s="109"/>
      <c r="CM4804" s="109"/>
      <c r="CN4804" s="109"/>
      <c r="CO4804" s="109"/>
      <c r="CP4804" s="109"/>
      <c r="CQ4804" s="109"/>
      <c r="CR4804" s="109"/>
      <c r="CS4804" s="109"/>
      <c r="CT4804" s="109"/>
      <c r="CU4804" s="109"/>
      <c r="CV4804" s="109"/>
      <c r="CW4804" s="109"/>
      <c r="CX4804" s="109"/>
      <c r="CY4804" s="109"/>
      <c r="CZ4804" s="109"/>
      <c r="DA4804" s="109"/>
      <c r="DB4804" s="109"/>
      <c r="DC4804" s="109"/>
      <c r="DD4804" s="109"/>
      <c r="DE4804" s="109"/>
      <c r="DF4804" s="109"/>
      <c r="DG4804" s="109"/>
      <c r="DH4804" s="109"/>
      <c r="DI4804" s="109"/>
      <c r="DJ4804" s="109"/>
      <c r="DK4804" s="109"/>
      <c r="DL4804" s="109"/>
      <c r="DM4804" s="109"/>
      <c r="DN4804" s="109"/>
      <c r="DO4804" s="109"/>
      <c r="DP4804" s="109"/>
      <c r="DQ4804" s="109"/>
      <c r="DR4804" s="109"/>
      <c r="DS4804" s="109"/>
      <c r="DT4804" s="109"/>
      <c r="DU4804" s="109"/>
      <c r="DV4804" s="109"/>
      <c r="DW4804" s="109"/>
      <c r="DX4804" s="109"/>
      <c r="DY4804" s="109"/>
      <c r="DZ4804" s="109"/>
      <c r="EA4804" s="109"/>
      <c r="EB4804" s="109"/>
      <c r="EC4804" s="109"/>
      <c r="ED4804" s="109"/>
      <c r="EE4804" s="109"/>
      <c r="EF4804" s="109"/>
      <c r="EG4804" s="109"/>
      <c r="EH4804" s="109"/>
      <c r="EI4804" s="109"/>
      <c r="EJ4804" s="109"/>
      <c r="EK4804" s="109"/>
      <c r="EL4804" s="109"/>
      <c r="EM4804" s="109"/>
      <c r="EN4804" s="109"/>
      <c r="EO4804" s="109"/>
      <c r="EP4804" s="109"/>
      <c r="EQ4804" s="109"/>
      <c r="ER4804" s="109"/>
      <c r="ES4804" s="109"/>
      <c r="ET4804" s="109"/>
      <c r="EU4804" s="109"/>
      <c r="EV4804" s="109"/>
      <c r="EW4804" s="109"/>
      <c r="EX4804" s="109"/>
      <c r="EY4804" s="109"/>
      <c r="EZ4804" s="109"/>
      <c r="FA4804" s="109"/>
      <c r="FB4804" s="109"/>
      <c r="FC4804" s="109"/>
      <c r="FD4804" s="109"/>
      <c r="FE4804" s="109"/>
      <c r="FF4804" s="109"/>
      <c r="FG4804" s="109"/>
      <c r="FH4804" s="109"/>
      <c r="FI4804" s="109"/>
      <c r="FJ4804" s="109"/>
      <c r="FK4804" s="109"/>
      <c r="FL4804" s="109"/>
      <c r="FM4804" s="109"/>
      <c r="FN4804" s="109"/>
      <c r="FO4804" s="109"/>
      <c r="FP4804" s="109"/>
      <c r="FQ4804" s="109"/>
      <c r="FR4804" s="109"/>
      <c r="FS4804" s="109"/>
      <c r="FT4804" s="109"/>
      <c r="FU4804" s="109"/>
      <c r="FV4804" s="109"/>
      <c r="FW4804" s="109"/>
      <c r="FX4804" s="109"/>
      <c r="FY4804" s="109"/>
      <c r="FZ4804" s="109"/>
      <c r="GA4804" s="109"/>
      <c r="GB4804" s="109"/>
      <c r="GC4804" s="109"/>
      <c r="GD4804" s="109"/>
      <c r="GE4804" s="109"/>
      <c r="GF4804" s="109"/>
      <c r="GG4804" s="109"/>
      <c r="GH4804" s="109"/>
      <c r="GI4804" s="109"/>
      <c r="GJ4804" s="109"/>
      <c r="GK4804" s="109"/>
      <c r="GL4804" s="109"/>
      <c r="GM4804" s="109"/>
      <c r="GN4804" s="109"/>
      <c r="GO4804" s="109"/>
      <c r="GP4804" s="109"/>
      <c r="GQ4804" s="109"/>
      <c r="GR4804" s="109"/>
      <c r="GS4804" s="109"/>
      <c r="GT4804" s="109"/>
      <c r="GU4804" s="109"/>
      <c r="GV4804" s="109"/>
      <c r="GW4804" s="109"/>
      <c r="GX4804" s="109"/>
      <c r="GY4804" s="109"/>
      <c r="GZ4804" s="109"/>
      <c r="HA4804" s="109"/>
      <c r="HB4804" s="109"/>
      <c r="HC4804" s="109"/>
      <c r="HD4804" s="109"/>
      <c r="HE4804" s="109"/>
      <c r="HF4804" s="109"/>
      <c r="HG4804" s="109"/>
      <c r="HH4804" s="109"/>
      <c r="HI4804" s="109"/>
      <c r="HJ4804" s="109"/>
      <c r="HK4804" s="109"/>
      <c r="HL4804" s="109"/>
      <c r="HM4804" s="109"/>
      <c r="HN4804" s="109"/>
      <c r="HO4804" s="109"/>
      <c r="HP4804" s="109"/>
      <c r="HQ4804" s="109"/>
      <c r="HR4804" s="109"/>
      <c r="HS4804" s="109"/>
      <c r="HT4804" s="109"/>
      <c r="HU4804" s="109"/>
      <c r="HV4804" s="109"/>
      <c r="HW4804" s="109"/>
      <c r="HX4804" s="109"/>
      <c r="HY4804" s="109"/>
      <c r="HZ4804" s="109"/>
      <c r="IA4804" s="109"/>
      <c r="IB4804" s="109"/>
      <c r="IC4804" s="109"/>
      <c r="ID4804" s="109"/>
      <c r="IE4804" s="109"/>
      <c r="IF4804" s="109"/>
      <c r="IG4804" s="109"/>
      <c r="IH4804" s="109"/>
      <c r="II4804" s="109"/>
      <c r="IJ4804" s="109"/>
      <c r="IK4804" s="109"/>
      <c r="IL4804" s="109"/>
      <c r="IM4804" s="109"/>
      <c r="IN4804" s="109"/>
      <c r="IO4804" s="109"/>
      <c r="IP4804" s="109"/>
      <c r="IQ4804" s="109"/>
      <c r="IR4804" s="109"/>
      <c r="IS4804" s="109"/>
      <c r="IT4804" s="109"/>
      <c r="IU4804" s="109"/>
      <c r="IV4804" s="109"/>
    </row>
    <row r="4805" spans="1:256" customFormat="1" ht="12.75" customHeight="1">
      <c r="A4805" s="305"/>
      <c r="B4805" s="65">
        <v>1</v>
      </c>
      <c r="C4805" s="66">
        <f>IF(E4805="A",4,IF(E4805="B",3,IF(E4805="C",2,IF(E4805="D",1,0))))</f>
        <v>2</v>
      </c>
      <c r="D4805" s="77" t="s">
        <v>90</v>
      </c>
      <c r="E4805" s="77" t="s">
        <v>90</v>
      </c>
      <c r="F4805" s="99" t="s">
        <v>70</v>
      </c>
      <c r="G4805" s="78"/>
      <c r="H4805" s="96" t="s">
        <v>94</v>
      </c>
      <c r="I4805" s="107" t="s">
        <v>5104</v>
      </c>
      <c r="J4805" s="81" t="s">
        <v>616</v>
      </c>
      <c r="K4805" s="72"/>
      <c r="L4805" s="72"/>
      <c r="M4805" s="72"/>
      <c r="N4805" s="72"/>
      <c r="O4805" s="72"/>
      <c r="P4805" s="72"/>
      <c r="Q4805" s="833"/>
      <c r="R4805" s="102"/>
      <c r="S4805" s="73"/>
      <c r="T4805" s="102"/>
      <c r="U4805" s="103"/>
      <c r="V4805" s="104"/>
      <c r="W4805" s="109"/>
      <c r="X4805" s="109"/>
      <c r="Y4805" s="109"/>
      <c r="Z4805" s="109"/>
      <c r="AA4805" s="109"/>
      <c r="AB4805" s="109"/>
      <c r="AC4805" s="109"/>
      <c r="AD4805" s="109"/>
      <c r="AE4805" s="109"/>
      <c r="AF4805" s="109"/>
      <c r="AG4805" s="109"/>
      <c r="AH4805" s="109"/>
      <c r="AI4805" s="109"/>
      <c r="AJ4805" s="109"/>
      <c r="AK4805" s="109"/>
      <c r="AL4805" s="109"/>
      <c r="AM4805" s="109"/>
      <c r="AN4805" s="109"/>
      <c r="AO4805" s="109"/>
      <c r="AP4805" s="109"/>
      <c r="AQ4805" s="109"/>
      <c r="AR4805" s="109"/>
      <c r="AS4805" s="109"/>
      <c r="AT4805" s="109"/>
      <c r="AU4805" s="109"/>
      <c r="AV4805" s="109"/>
      <c r="AW4805" s="109"/>
      <c r="AX4805" s="109"/>
      <c r="AY4805" s="109"/>
      <c r="AZ4805" s="109"/>
      <c r="BA4805" s="109"/>
      <c r="BB4805" s="109"/>
      <c r="BC4805" s="109"/>
      <c r="BD4805" s="109"/>
      <c r="BE4805" s="109"/>
      <c r="BF4805" s="109"/>
      <c r="BG4805" s="109"/>
      <c r="BH4805" s="109"/>
      <c r="BI4805" s="109"/>
      <c r="BJ4805" s="109"/>
      <c r="BK4805" s="109"/>
      <c r="BL4805" s="109"/>
      <c r="BM4805" s="109"/>
      <c r="BN4805" s="109"/>
      <c r="BO4805" s="109"/>
      <c r="BP4805" s="109"/>
      <c r="BQ4805" s="109"/>
      <c r="BR4805" s="109"/>
      <c r="BS4805" s="109"/>
      <c r="BT4805" s="109"/>
      <c r="BU4805" s="109"/>
      <c r="BV4805" s="109"/>
      <c r="BW4805" s="109"/>
      <c r="BX4805" s="109"/>
      <c r="BY4805" s="109"/>
      <c r="BZ4805" s="109"/>
      <c r="CA4805" s="109"/>
      <c r="CB4805" s="109"/>
      <c r="CC4805" s="109"/>
      <c r="CD4805" s="109"/>
      <c r="CE4805" s="109"/>
      <c r="CF4805" s="109"/>
      <c r="CG4805" s="109"/>
      <c r="CH4805" s="109"/>
      <c r="CI4805" s="109"/>
      <c r="CJ4805" s="109"/>
      <c r="CK4805" s="109"/>
      <c r="CL4805" s="109"/>
      <c r="CM4805" s="109"/>
      <c r="CN4805" s="109"/>
      <c r="CO4805" s="109"/>
      <c r="CP4805" s="109"/>
      <c r="CQ4805" s="109"/>
      <c r="CR4805" s="109"/>
      <c r="CS4805" s="109"/>
      <c r="CT4805" s="109"/>
      <c r="CU4805" s="109"/>
      <c r="CV4805" s="109"/>
      <c r="CW4805" s="109"/>
      <c r="CX4805" s="109"/>
      <c r="CY4805" s="109"/>
      <c r="CZ4805" s="109"/>
      <c r="DA4805" s="109"/>
      <c r="DB4805" s="109"/>
      <c r="DC4805" s="109"/>
      <c r="DD4805" s="109"/>
      <c r="DE4805" s="109"/>
      <c r="DF4805" s="109"/>
      <c r="DG4805" s="109"/>
      <c r="DH4805" s="109"/>
      <c r="DI4805" s="109"/>
      <c r="DJ4805" s="109"/>
      <c r="DK4805" s="109"/>
      <c r="DL4805" s="109"/>
      <c r="DM4805" s="109"/>
      <c r="DN4805" s="109"/>
      <c r="DO4805" s="109"/>
      <c r="DP4805" s="109"/>
      <c r="DQ4805" s="109"/>
      <c r="DR4805" s="109"/>
      <c r="DS4805" s="109"/>
      <c r="DT4805" s="109"/>
      <c r="DU4805" s="109"/>
      <c r="DV4805" s="109"/>
      <c r="DW4805" s="109"/>
      <c r="DX4805" s="109"/>
      <c r="DY4805" s="109"/>
      <c r="DZ4805" s="109"/>
      <c r="EA4805" s="109"/>
      <c r="EB4805" s="109"/>
      <c r="EC4805" s="109"/>
      <c r="ED4805" s="109"/>
      <c r="EE4805" s="109"/>
      <c r="EF4805" s="109"/>
      <c r="EG4805" s="109"/>
      <c r="EH4805" s="109"/>
      <c r="EI4805" s="109"/>
      <c r="EJ4805" s="109"/>
      <c r="EK4805" s="109"/>
      <c r="EL4805" s="109"/>
      <c r="EM4805" s="109"/>
      <c r="EN4805" s="109"/>
      <c r="EO4805" s="109"/>
      <c r="EP4805" s="109"/>
      <c r="EQ4805" s="109"/>
      <c r="ER4805" s="109"/>
      <c r="ES4805" s="109"/>
      <c r="ET4805" s="109"/>
      <c r="EU4805" s="109"/>
      <c r="EV4805" s="109"/>
      <c r="EW4805" s="109"/>
      <c r="EX4805" s="109"/>
      <c r="EY4805" s="109"/>
      <c r="EZ4805" s="109"/>
      <c r="FA4805" s="109"/>
      <c r="FB4805" s="109"/>
      <c r="FC4805" s="109"/>
      <c r="FD4805" s="109"/>
      <c r="FE4805" s="109"/>
      <c r="FF4805" s="109"/>
      <c r="FG4805" s="109"/>
      <c r="FH4805" s="109"/>
      <c r="FI4805" s="109"/>
      <c r="FJ4805" s="109"/>
      <c r="FK4805" s="109"/>
      <c r="FL4805" s="109"/>
      <c r="FM4805" s="109"/>
      <c r="FN4805" s="109"/>
      <c r="FO4805" s="109"/>
      <c r="FP4805" s="109"/>
      <c r="FQ4805" s="109"/>
      <c r="FR4805" s="109"/>
      <c r="FS4805" s="109"/>
      <c r="FT4805" s="109"/>
      <c r="FU4805" s="109"/>
      <c r="FV4805" s="109"/>
      <c r="FW4805" s="109"/>
      <c r="FX4805" s="109"/>
      <c r="FY4805" s="109"/>
      <c r="FZ4805" s="109"/>
      <c r="GA4805" s="109"/>
      <c r="GB4805" s="109"/>
      <c r="GC4805" s="109"/>
      <c r="GD4805" s="109"/>
      <c r="GE4805" s="109"/>
      <c r="GF4805" s="109"/>
      <c r="GG4805" s="109"/>
      <c r="GH4805" s="109"/>
      <c r="GI4805" s="109"/>
      <c r="GJ4805" s="109"/>
      <c r="GK4805" s="109"/>
      <c r="GL4805" s="109"/>
      <c r="GM4805" s="109"/>
      <c r="GN4805" s="109"/>
      <c r="GO4805" s="109"/>
      <c r="GP4805" s="109"/>
      <c r="GQ4805" s="109"/>
      <c r="GR4805" s="109"/>
      <c r="GS4805" s="109"/>
      <c r="GT4805" s="109"/>
      <c r="GU4805" s="109"/>
      <c r="GV4805" s="109"/>
      <c r="GW4805" s="109"/>
      <c r="GX4805" s="109"/>
      <c r="GY4805" s="109"/>
      <c r="GZ4805" s="109"/>
      <c r="HA4805" s="109"/>
      <c r="HB4805" s="109"/>
      <c r="HC4805" s="109"/>
      <c r="HD4805" s="109"/>
      <c r="HE4805" s="109"/>
      <c r="HF4805" s="109"/>
      <c r="HG4805" s="109"/>
      <c r="HH4805" s="109"/>
      <c r="HI4805" s="109"/>
      <c r="HJ4805" s="109"/>
      <c r="HK4805" s="109"/>
      <c r="HL4805" s="109"/>
      <c r="HM4805" s="109"/>
      <c r="HN4805" s="109"/>
      <c r="HO4805" s="109"/>
      <c r="HP4805" s="109"/>
      <c r="HQ4805" s="109"/>
      <c r="HR4805" s="109"/>
      <c r="HS4805" s="109"/>
      <c r="HT4805" s="109"/>
      <c r="HU4805" s="109"/>
      <c r="HV4805" s="109"/>
      <c r="HW4805" s="109"/>
      <c r="HX4805" s="109"/>
      <c r="HY4805" s="109"/>
      <c r="HZ4805" s="109"/>
      <c r="IA4805" s="109"/>
      <c r="IB4805" s="109"/>
      <c r="IC4805" s="109"/>
      <c r="ID4805" s="109"/>
      <c r="IE4805" s="109"/>
      <c r="IF4805" s="109"/>
      <c r="IG4805" s="109"/>
      <c r="IH4805" s="109"/>
      <c r="II4805" s="109"/>
      <c r="IJ4805" s="109"/>
      <c r="IK4805" s="109"/>
      <c r="IL4805" s="109"/>
      <c r="IM4805" s="109"/>
      <c r="IN4805" s="109"/>
      <c r="IO4805" s="109"/>
      <c r="IP4805" s="109"/>
      <c r="IQ4805" s="109"/>
      <c r="IR4805" s="109"/>
      <c r="IS4805" s="109"/>
      <c r="IT4805" s="109"/>
      <c r="IU4805" s="109"/>
      <c r="IV4805" s="109"/>
    </row>
    <row r="4806" spans="1:256" customFormat="1" ht="12.75" customHeight="1">
      <c r="A4806" s="305"/>
      <c r="B4806" s="65">
        <v>1</v>
      </c>
      <c r="C4806" s="66">
        <f>IF(E4806="A",4,IF(E4806="B",3,IF(E4806="C",2,IF(E4806="D",1,0))))</f>
        <v>1</v>
      </c>
      <c r="D4806" s="76" t="s">
        <v>87</v>
      </c>
      <c r="E4806" s="99" t="s">
        <v>70</v>
      </c>
      <c r="F4806" s="76" t="s">
        <v>68</v>
      </c>
      <c r="G4806" s="78"/>
      <c r="H4806" s="96" t="s">
        <v>129</v>
      </c>
      <c r="I4806" s="107" t="s">
        <v>5105</v>
      </c>
      <c r="J4806" s="81"/>
      <c r="K4806" s="72"/>
      <c r="L4806" s="72"/>
      <c r="M4806" s="72"/>
      <c r="N4806" s="72"/>
      <c r="O4806" s="72"/>
      <c r="P4806" s="72"/>
      <c r="Q4806" s="833"/>
      <c r="R4806" s="102"/>
      <c r="S4806" s="73"/>
      <c r="T4806" s="102"/>
      <c r="U4806" s="103"/>
      <c r="V4806" s="104"/>
      <c r="W4806" s="109"/>
      <c r="X4806" s="109"/>
      <c r="Y4806" s="109"/>
      <c r="Z4806" s="109"/>
      <c r="AA4806" s="109"/>
      <c r="AB4806" s="109"/>
      <c r="AC4806" s="109"/>
      <c r="AD4806" s="109"/>
      <c r="AE4806" s="109"/>
      <c r="AF4806" s="109"/>
      <c r="AG4806" s="109"/>
      <c r="AH4806" s="109"/>
      <c r="AI4806" s="109"/>
      <c r="AJ4806" s="109"/>
      <c r="AK4806" s="109"/>
      <c r="AL4806" s="109"/>
      <c r="AM4806" s="109"/>
      <c r="AN4806" s="109"/>
      <c r="AO4806" s="109"/>
      <c r="AP4806" s="109"/>
      <c r="AQ4806" s="109"/>
      <c r="AR4806" s="109"/>
      <c r="AS4806" s="109"/>
      <c r="AT4806" s="109"/>
      <c r="AU4806" s="109"/>
      <c r="AV4806" s="109"/>
      <c r="AW4806" s="109"/>
      <c r="AX4806" s="109"/>
      <c r="AY4806" s="109"/>
      <c r="AZ4806" s="109"/>
      <c r="BA4806" s="109"/>
      <c r="BB4806" s="109"/>
      <c r="BC4806" s="109"/>
      <c r="BD4806" s="109"/>
      <c r="BE4806" s="109"/>
      <c r="BF4806" s="109"/>
      <c r="BG4806" s="109"/>
      <c r="BH4806" s="109"/>
      <c r="BI4806" s="109"/>
      <c r="BJ4806" s="109"/>
      <c r="BK4806" s="109"/>
      <c r="BL4806" s="109"/>
      <c r="BM4806" s="109"/>
      <c r="BN4806" s="109"/>
      <c r="BO4806" s="109"/>
      <c r="BP4806" s="109"/>
      <c r="BQ4806" s="109"/>
      <c r="BR4806" s="109"/>
      <c r="BS4806" s="109"/>
      <c r="BT4806" s="109"/>
      <c r="BU4806" s="109"/>
      <c r="BV4806" s="109"/>
      <c r="BW4806" s="109"/>
      <c r="BX4806" s="109"/>
      <c r="BY4806" s="109"/>
      <c r="BZ4806" s="109"/>
      <c r="CA4806" s="109"/>
      <c r="CB4806" s="109"/>
      <c r="CC4806" s="109"/>
      <c r="CD4806" s="109"/>
      <c r="CE4806" s="109"/>
      <c r="CF4806" s="109"/>
      <c r="CG4806" s="109"/>
      <c r="CH4806" s="109"/>
      <c r="CI4806" s="109"/>
      <c r="CJ4806" s="109"/>
      <c r="CK4806" s="109"/>
      <c r="CL4806" s="109"/>
      <c r="CM4806" s="109"/>
      <c r="CN4806" s="109"/>
      <c r="CO4806" s="109"/>
      <c r="CP4806" s="109"/>
      <c r="CQ4806" s="109"/>
      <c r="CR4806" s="109"/>
      <c r="CS4806" s="109"/>
      <c r="CT4806" s="109"/>
      <c r="CU4806" s="109"/>
      <c r="CV4806" s="109"/>
      <c r="CW4806" s="109"/>
      <c r="CX4806" s="109"/>
      <c r="CY4806" s="109"/>
      <c r="CZ4806" s="109"/>
      <c r="DA4806" s="109"/>
      <c r="DB4806" s="109"/>
      <c r="DC4806" s="109"/>
      <c r="DD4806" s="109"/>
      <c r="DE4806" s="109"/>
      <c r="DF4806" s="109"/>
      <c r="DG4806" s="109"/>
      <c r="DH4806" s="109"/>
      <c r="DI4806" s="109"/>
      <c r="DJ4806" s="109"/>
      <c r="DK4806" s="109"/>
      <c r="DL4806" s="109"/>
      <c r="DM4806" s="109"/>
      <c r="DN4806" s="109"/>
      <c r="DO4806" s="109"/>
      <c r="DP4806" s="109"/>
      <c r="DQ4806" s="109"/>
      <c r="DR4806" s="109"/>
      <c r="DS4806" s="109"/>
      <c r="DT4806" s="109"/>
      <c r="DU4806" s="109"/>
      <c r="DV4806" s="109"/>
      <c r="DW4806" s="109"/>
      <c r="DX4806" s="109"/>
      <c r="DY4806" s="109"/>
      <c r="DZ4806" s="109"/>
      <c r="EA4806" s="109"/>
      <c r="EB4806" s="109"/>
      <c r="EC4806" s="109"/>
      <c r="ED4806" s="109"/>
      <c r="EE4806" s="109"/>
      <c r="EF4806" s="109"/>
      <c r="EG4806" s="109"/>
      <c r="EH4806" s="109"/>
      <c r="EI4806" s="109"/>
      <c r="EJ4806" s="109"/>
      <c r="EK4806" s="109"/>
      <c r="EL4806" s="109"/>
      <c r="EM4806" s="109"/>
      <c r="EN4806" s="109"/>
      <c r="EO4806" s="109"/>
      <c r="EP4806" s="109"/>
      <c r="EQ4806" s="109"/>
      <c r="ER4806" s="109"/>
      <c r="ES4806" s="109"/>
      <c r="ET4806" s="109"/>
      <c r="EU4806" s="109"/>
      <c r="EV4806" s="109"/>
      <c r="EW4806" s="109"/>
      <c r="EX4806" s="109"/>
      <c r="EY4806" s="109"/>
      <c r="EZ4806" s="109"/>
      <c r="FA4806" s="109"/>
      <c r="FB4806" s="109"/>
      <c r="FC4806" s="109"/>
      <c r="FD4806" s="109"/>
      <c r="FE4806" s="109"/>
      <c r="FF4806" s="109"/>
      <c r="FG4806" s="109"/>
      <c r="FH4806" s="109"/>
      <c r="FI4806" s="109"/>
      <c r="FJ4806" s="109"/>
      <c r="FK4806" s="109"/>
      <c r="FL4806" s="109"/>
      <c r="FM4806" s="109"/>
      <c r="FN4806" s="109"/>
      <c r="FO4806" s="109"/>
      <c r="FP4806" s="109"/>
      <c r="FQ4806" s="109"/>
      <c r="FR4806" s="109"/>
      <c r="FS4806" s="109"/>
      <c r="FT4806" s="109"/>
      <c r="FU4806" s="109"/>
      <c r="FV4806" s="109"/>
      <c r="FW4806" s="109"/>
      <c r="FX4806" s="109"/>
      <c r="FY4806" s="109"/>
      <c r="FZ4806" s="109"/>
      <c r="GA4806" s="109"/>
      <c r="GB4806" s="109"/>
      <c r="GC4806" s="109"/>
      <c r="GD4806" s="109"/>
      <c r="GE4806" s="109"/>
      <c r="GF4806" s="109"/>
      <c r="GG4806" s="109"/>
      <c r="GH4806" s="109"/>
      <c r="GI4806" s="109"/>
      <c r="GJ4806" s="109"/>
      <c r="GK4806" s="109"/>
      <c r="GL4806" s="109"/>
      <c r="GM4806" s="109"/>
      <c r="GN4806" s="109"/>
      <c r="GO4806" s="109"/>
      <c r="GP4806" s="109"/>
      <c r="GQ4806" s="109"/>
      <c r="GR4806" s="109"/>
      <c r="GS4806" s="109"/>
      <c r="GT4806" s="109"/>
      <c r="GU4806" s="109"/>
      <c r="GV4806" s="109"/>
      <c r="GW4806" s="109"/>
      <c r="GX4806" s="109"/>
      <c r="GY4806" s="109"/>
      <c r="GZ4806" s="109"/>
      <c r="HA4806" s="109"/>
      <c r="HB4806" s="109"/>
      <c r="HC4806" s="109"/>
      <c r="HD4806" s="109"/>
      <c r="HE4806" s="109"/>
      <c r="HF4806" s="109"/>
      <c r="HG4806" s="109"/>
      <c r="HH4806" s="109"/>
      <c r="HI4806" s="109"/>
      <c r="HJ4806" s="109"/>
      <c r="HK4806" s="109"/>
      <c r="HL4806" s="109"/>
      <c r="HM4806" s="109"/>
      <c r="HN4806" s="109"/>
      <c r="HO4806" s="109"/>
      <c r="HP4806" s="109"/>
      <c r="HQ4806" s="109"/>
      <c r="HR4806" s="109"/>
      <c r="HS4806" s="109"/>
      <c r="HT4806" s="109"/>
      <c r="HU4806" s="109"/>
      <c r="HV4806" s="109"/>
      <c r="HW4806" s="109"/>
      <c r="HX4806" s="109"/>
      <c r="HY4806" s="109"/>
      <c r="HZ4806" s="109"/>
      <c r="IA4806" s="109"/>
      <c r="IB4806" s="109"/>
      <c r="IC4806" s="109"/>
      <c r="ID4806" s="109"/>
      <c r="IE4806" s="109"/>
      <c r="IF4806" s="109"/>
      <c r="IG4806" s="109"/>
      <c r="IH4806" s="109"/>
      <c r="II4806" s="109"/>
      <c r="IJ4806" s="109"/>
      <c r="IK4806" s="109"/>
      <c r="IL4806" s="109"/>
      <c r="IM4806" s="109"/>
      <c r="IN4806" s="109"/>
      <c r="IO4806" s="109"/>
      <c r="IP4806" s="109"/>
      <c r="IQ4806" s="109"/>
      <c r="IR4806" s="109"/>
      <c r="IS4806" s="109"/>
      <c r="IT4806" s="109"/>
      <c r="IU4806" s="109"/>
      <c r="IV4806" s="109"/>
    </row>
    <row r="4807" spans="1:256" customFormat="1" ht="12.75" customHeight="1">
      <c r="A4807" s="217"/>
      <c r="B4807" s="65">
        <v>1</v>
      </c>
      <c r="C4807" s="66">
        <f>IF(E4807="A",4,IF(E4807="B",3,IF(E4807="C",2,IF(E4807="D",1,0))))</f>
        <v>4</v>
      </c>
      <c r="D4807" s="76" t="s">
        <v>87</v>
      </c>
      <c r="E4807" s="76" t="s">
        <v>68</v>
      </c>
      <c r="F4807" s="99" t="s">
        <v>99</v>
      </c>
      <c r="G4807" s="78"/>
      <c r="H4807" s="96" t="s">
        <v>88</v>
      </c>
      <c r="I4807" s="107" t="s">
        <v>5106</v>
      </c>
      <c r="J4807" s="81" t="s">
        <v>6111</v>
      </c>
      <c r="K4807" s="72"/>
      <c r="L4807" s="72"/>
      <c r="M4807" s="72"/>
      <c r="N4807" s="72"/>
      <c r="O4807" s="72"/>
      <c r="P4807" s="72"/>
      <c r="Q4807" s="833"/>
      <c r="R4807" s="102"/>
      <c r="S4807" s="73"/>
      <c r="T4807" s="102"/>
      <c r="U4807" s="103"/>
      <c r="V4807" s="104"/>
      <c r="W4807" s="109"/>
      <c r="X4807" s="109"/>
      <c r="Y4807" s="109"/>
      <c r="Z4807" s="109"/>
      <c r="AA4807" s="109"/>
      <c r="AB4807" s="109"/>
      <c r="AC4807" s="109"/>
      <c r="AD4807" s="109"/>
      <c r="AE4807" s="109"/>
      <c r="AF4807" s="109"/>
      <c r="AG4807" s="109"/>
      <c r="AH4807" s="109"/>
      <c r="AI4807" s="109"/>
      <c r="AJ4807" s="109"/>
      <c r="AK4807" s="109"/>
      <c r="AL4807" s="109"/>
      <c r="AM4807" s="109"/>
      <c r="AN4807" s="109"/>
      <c r="AO4807" s="109"/>
      <c r="AP4807" s="109"/>
      <c r="AQ4807" s="109"/>
      <c r="AR4807" s="109"/>
      <c r="AS4807" s="109"/>
      <c r="AT4807" s="109"/>
      <c r="AU4807" s="109"/>
      <c r="AV4807" s="109"/>
      <c r="AW4807" s="109"/>
      <c r="AX4807" s="109"/>
      <c r="AY4807" s="109"/>
      <c r="AZ4807" s="109"/>
      <c r="BA4807" s="109"/>
      <c r="BB4807" s="109"/>
      <c r="BC4807" s="109"/>
      <c r="BD4807" s="109"/>
      <c r="BE4807" s="109"/>
      <c r="BF4807" s="109"/>
      <c r="BG4807" s="109"/>
      <c r="BH4807" s="109"/>
      <c r="BI4807" s="109"/>
      <c r="BJ4807" s="109"/>
      <c r="BK4807" s="109"/>
      <c r="BL4807" s="109"/>
      <c r="BM4807" s="109"/>
      <c r="BN4807" s="109"/>
      <c r="BO4807" s="109"/>
      <c r="BP4807" s="109"/>
      <c r="BQ4807" s="109"/>
      <c r="BR4807" s="109"/>
      <c r="BS4807" s="109"/>
      <c r="BT4807" s="109"/>
      <c r="BU4807" s="109"/>
      <c r="BV4807" s="109"/>
      <c r="BW4807" s="109"/>
      <c r="BX4807" s="109"/>
      <c r="BY4807" s="109"/>
      <c r="BZ4807" s="109"/>
      <c r="CA4807" s="109"/>
      <c r="CB4807" s="109"/>
      <c r="CC4807" s="109"/>
      <c r="CD4807" s="109"/>
      <c r="CE4807" s="109"/>
      <c r="CF4807" s="109"/>
      <c r="CG4807" s="109"/>
      <c r="CH4807" s="109"/>
      <c r="CI4807" s="109"/>
      <c r="CJ4807" s="109"/>
      <c r="CK4807" s="109"/>
      <c r="CL4807" s="109"/>
      <c r="CM4807" s="109"/>
      <c r="CN4807" s="109"/>
      <c r="CO4807" s="109"/>
      <c r="CP4807" s="109"/>
      <c r="CQ4807" s="109"/>
      <c r="CR4807" s="109"/>
      <c r="CS4807" s="109"/>
      <c r="CT4807" s="109"/>
      <c r="CU4807" s="109"/>
      <c r="CV4807" s="109"/>
      <c r="CW4807" s="109"/>
      <c r="CX4807" s="109"/>
      <c r="CY4807" s="109"/>
      <c r="CZ4807" s="109"/>
      <c r="DA4807" s="109"/>
      <c r="DB4807" s="109"/>
      <c r="DC4807" s="109"/>
      <c r="DD4807" s="109"/>
      <c r="DE4807" s="109"/>
      <c r="DF4807" s="109"/>
      <c r="DG4807" s="109"/>
      <c r="DH4807" s="109"/>
      <c r="DI4807" s="109"/>
      <c r="DJ4807" s="109"/>
      <c r="DK4807" s="109"/>
      <c r="DL4807" s="109"/>
      <c r="DM4807" s="109"/>
      <c r="DN4807" s="109"/>
      <c r="DO4807" s="109"/>
      <c r="DP4807" s="109"/>
      <c r="DQ4807" s="109"/>
      <c r="DR4807" s="109"/>
      <c r="DS4807" s="109"/>
      <c r="DT4807" s="109"/>
      <c r="DU4807" s="109"/>
      <c r="DV4807" s="109"/>
      <c r="DW4807" s="109"/>
      <c r="DX4807" s="109"/>
      <c r="DY4807" s="109"/>
      <c r="DZ4807" s="109"/>
      <c r="EA4807" s="109"/>
      <c r="EB4807" s="109"/>
      <c r="EC4807" s="109"/>
      <c r="ED4807" s="109"/>
      <c r="EE4807" s="109"/>
      <c r="EF4807" s="109"/>
      <c r="EG4807" s="109"/>
      <c r="EH4807" s="109"/>
      <c r="EI4807" s="109"/>
      <c r="EJ4807" s="109"/>
      <c r="EK4807" s="109"/>
      <c r="EL4807" s="109"/>
      <c r="EM4807" s="109"/>
      <c r="EN4807" s="109"/>
      <c r="EO4807" s="109"/>
      <c r="EP4807" s="109"/>
      <c r="EQ4807" s="109"/>
      <c r="ER4807" s="109"/>
      <c r="ES4807" s="109"/>
      <c r="ET4807" s="109"/>
      <c r="EU4807" s="109"/>
      <c r="EV4807" s="109"/>
      <c r="EW4807" s="109"/>
      <c r="EX4807" s="109"/>
      <c r="EY4807" s="109"/>
      <c r="EZ4807" s="109"/>
      <c r="FA4807" s="109"/>
      <c r="FB4807" s="109"/>
      <c r="FC4807" s="109"/>
      <c r="FD4807" s="109"/>
      <c r="FE4807" s="109"/>
      <c r="FF4807" s="109"/>
      <c r="FG4807" s="109"/>
      <c r="FH4807" s="109"/>
      <c r="FI4807" s="109"/>
      <c r="FJ4807" s="109"/>
      <c r="FK4807" s="109"/>
      <c r="FL4807" s="109"/>
      <c r="FM4807" s="109"/>
      <c r="FN4807" s="109"/>
      <c r="FO4807" s="109"/>
      <c r="FP4807" s="109"/>
      <c r="FQ4807" s="109"/>
      <c r="FR4807" s="109"/>
      <c r="FS4807" s="109"/>
      <c r="FT4807" s="109"/>
      <c r="FU4807" s="109"/>
      <c r="FV4807" s="109"/>
      <c r="FW4807" s="109"/>
      <c r="FX4807" s="109"/>
      <c r="FY4807" s="109"/>
      <c r="FZ4807" s="109"/>
      <c r="GA4807" s="109"/>
      <c r="GB4807" s="109"/>
      <c r="GC4807" s="109"/>
      <c r="GD4807" s="109"/>
      <c r="GE4807" s="109"/>
      <c r="GF4807" s="109"/>
      <c r="GG4807" s="109"/>
      <c r="GH4807" s="109"/>
      <c r="GI4807" s="109"/>
      <c r="GJ4807" s="109"/>
      <c r="GK4807" s="109"/>
      <c r="GL4807" s="109"/>
      <c r="GM4807" s="109"/>
      <c r="GN4807" s="109"/>
      <c r="GO4807" s="109"/>
      <c r="GP4807" s="109"/>
      <c r="GQ4807" s="109"/>
      <c r="GR4807" s="109"/>
      <c r="GS4807" s="109"/>
      <c r="GT4807" s="109"/>
      <c r="GU4807" s="109"/>
      <c r="GV4807" s="109"/>
      <c r="GW4807" s="109"/>
      <c r="GX4807" s="109"/>
      <c r="GY4807" s="109"/>
      <c r="GZ4807" s="109"/>
      <c r="HA4807" s="109"/>
      <c r="HB4807" s="109"/>
      <c r="HC4807" s="109"/>
      <c r="HD4807" s="109"/>
      <c r="HE4807" s="109"/>
      <c r="HF4807" s="109"/>
      <c r="HG4807" s="109"/>
      <c r="HH4807" s="109"/>
      <c r="HI4807" s="109"/>
      <c r="HJ4807" s="109"/>
      <c r="HK4807" s="109"/>
      <c r="HL4807" s="109"/>
      <c r="HM4807" s="109"/>
      <c r="HN4807" s="109"/>
      <c r="HO4807" s="109"/>
      <c r="HP4807" s="109"/>
      <c r="HQ4807" s="109"/>
      <c r="HR4807" s="109"/>
      <c r="HS4807" s="109"/>
      <c r="HT4807" s="109"/>
      <c r="HU4807" s="109"/>
      <c r="HV4807" s="109"/>
      <c r="HW4807" s="109"/>
      <c r="HX4807" s="109"/>
      <c r="HY4807" s="109"/>
      <c r="HZ4807" s="109"/>
      <c r="IA4807" s="109"/>
      <c r="IB4807" s="109"/>
      <c r="IC4807" s="109"/>
      <c r="ID4807" s="109"/>
      <c r="IE4807" s="109"/>
      <c r="IF4807" s="109"/>
      <c r="IG4807" s="109"/>
      <c r="IH4807" s="109"/>
      <c r="II4807" s="109"/>
      <c r="IJ4807" s="109"/>
      <c r="IK4807" s="109"/>
      <c r="IL4807" s="109"/>
      <c r="IM4807" s="109"/>
      <c r="IN4807" s="109"/>
      <c r="IO4807" s="109"/>
      <c r="IP4807" s="109"/>
      <c r="IQ4807" s="109"/>
      <c r="IR4807" s="109"/>
      <c r="IS4807" s="109"/>
      <c r="IT4807" s="109"/>
      <c r="IU4807" s="109"/>
      <c r="IV4807" s="109"/>
    </row>
    <row r="4808" spans="1:256" customFormat="1" ht="12.75" customHeight="1">
      <c r="A4808" s="304"/>
      <c r="B4808" s="65">
        <v>1</v>
      </c>
      <c r="C4808" s="66">
        <v>4</v>
      </c>
      <c r="D4808" s="76" t="s">
        <v>87</v>
      </c>
      <c r="E4808" s="76" t="s">
        <v>68</v>
      </c>
      <c r="F4808" s="99" t="s">
        <v>99</v>
      </c>
      <c r="G4808" s="78"/>
      <c r="H4808" s="96" t="s">
        <v>88</v>
      </c>
      <c r="I4808" s="107" t="s">
        <v>5106</v>
      </c>
      <c r="J4808" s="81" t="s">
        <v>6111</v>
      </c>
      <c r="K4808" s="72"/>
      <c r="L4808" s="72"/>
      <c r="M4808" s="72"/>
      <c r="N4808" s="72"/>
      <c r="O4808" s="72"/>
      <c r="P4808" s="72"/>
      <c r="Q4808" s="833"/>
      <c r="R4808" s="102"/>
      <c r="S4808" s="73"/>
      <c r="T4808" s="102"/>
      <c r="U4808" s="103"/>
      <c r="V4808" s="104"/>
      <c r="W4808" s="109"/>
      <c r="X4808" s="109"/>
      <c r="Y4808" s="109"/>
      <c r="Z4808" s="109"/>
      <c r="AA4808" s="109"/>
      <c r="AB4808" s="109"/>
      <c r="AC4808" s="109"/>
      <c r="AD4808" s="109"/>
      <c r="AE4808" s="109"/>
      <c r="AF4808" s="109"/>
      <c r="AG4808" s="109"/>
      <c r="AH4808" s="109"/>
      <c r="AI4808" s="109"/>
      <c r="AJ4808" s="109"/>
      <c r="AK4808" s="109"/>
      <c r="AL4808" s="109"/>
      <c r="AM4808" s="109"/>
      <c r="AN4808" s="109"/>
      <c r="AO4808" s="109"/>
      <c r="AP4808" s="109"/>
      <c r="AQ4808" s="109"/>
      <c r="AR4808" s="109"/>
      <c r="AS4808" s="109"/>
      <c r="AT4808" s="109"/>
      <c r="AU4808" s="109"/>
      <c r="AV4808" s="109"/>
      <c r="AW4808" s="109"/>
      <c r="AX4808" s="109"/>
      <c r="AY4808" s="109"/>
      <c r="AZ4808" s="109"/>
      <c r="BA4808" s="109"/>
      <c r="BB4808" s="109"/>
      <c r="BC4808" s="109"/>
      <c r="BD4808" s="109"/>
      <c r="BE4808" s="109"/>
      <c r="BF4808" s="109"/>
      <c r="BG4808" s="109"/>
      <c r="BH4808" s="109"/>
      <c r="BI4808" s="109"/>
      <c r="BJ4808" s="109"/>
      <c r="BK4808" s="109"/>
      <c r="BL4808" s="109"/>
      <c r="BM4808" s="109"/>
      <c r="BN4808" s="109"/>
      <c r="BO4808" s="109"/>
      <c r="BP4808" s="109"/>
      <c r="BQ4808" s="109"/>
      <c r="BR4808" s="109"/>
      <c r="BS4808" s="109"/>
      <c r="BT4808" s="109"/>
      <c r="BU4808" s="109"/>
      <c r="BV4808" s="109"/>
      <c r="BW4808" s="109"/>
      <c r="BX4808" s="109"/>
      <c r="BY4808" s="109"/>
      <c r="BZ4808" s="109"/>
      <c r="CA4808" s="109"/>
      <c r="CB4808" s="109"/>
      <c r="CC4808" s="109"/>
      <c r="CD4808" s="109"/>
      <c r="CE4808" s="109"/>
      <c r="CF4808" s="109"/>
      <c r="CG4808" s="109"/>
      <c r="CH4808" s="109"/>
      <c r="CI4808" s="109"/>
      <c r="CJ4808" s="109"/>
      <c r="CK4808" s="109"/>
      <c r="CL4808" s="109"/>
      <c r="CM4808" s="109"/>
      <c r="CN4808" s="109"/>
      <c r="CO4808" s="109"/>
      <c r="CP4808" s="109"/>
      <c r="CQ4808" s="109"/>
      <c r="CR4808" s="109"/>
      <c r="CS4808" s="109"/>
      <c r="CT4808" s="109"/>
      <c r="CU4808" s="109"/>
      <c r="CV4808" s="109"/>
      <c r="CW4808" s="109"/>
      <c r="CX4808" s="109"/>
      <c r="CY4808" s="109"/>
      <c r="CZ4808" s="109"/>
      <c r="DA4808" s="109"/>
      <c r="DB4808" s="109"/>
      <c r="DC4808" s="109"/>
      <c r="DD4808" s="109"/>
      <c r="DE4808" s="109"/>
      <c r="DF4808" s="109"/>
      <c r="DG4808" s="109"/>
      <c r="DH4808" s="109"/>
      <c r="DI4808" s="109"/>
      <c r="DJ4808" s="109"/>
      <c r="DK4808" s="109"/>
      <c r="DL4808" s="109"/>
      <c r="DM4808" s="109"/>
      <c r="DN4808" s="109"/>
      <c r="DO4808" s="109"/>
      <c r="DP4808" s="109"/>
      <c r="DQ4808" s="109"/>
      <c r="DR4808" s="109"/>
      <c r="DS4808" s="109"/>
      <c r="DT4808" s="109"/>
      <c r="DU4808" s="109"/>
      <c r="DV4808" s="109"/>
      <c r="DW4808" s="109"/>
      <c r="DX4808" s="109"/>
      <c r="DY4808" s="109"/>
      <c r="DZ4808" s="109"/>
      <c r="EA4808" s="109"/>
      <c r="EB4808" s="109"/>
      <c r="EC4808" s="109"/>
      <c r="ED4808" s="109"/>
      <c r="EE4808" s="109"/>
      <c r="EF4808" s="109"/>
      <c r="EG4808" s="109"/>
      <c r="EH4808" s="109"/>
      <c r="EI4808" s="109"/>
      <c r="EJ4808" s="109"/>
      <c r="EK4808" s="109"/>
      <c r="EL4808" s="109"/>
      <c r="EM4808" s="109"/>
      <c r="EN4808" s="109"/>
      <c r="EO4808" s="109"/>
      <c r="EP4808" s="109"/>
      <c r="EQ4808" s="109"/>
      <c r="ER4808" s="109"/>
      <c r="ES4808" s="109"/>
      <c r="ET4808" s="109"/>
      <c r="EU4808" s="109"/>
      <c r="EV4808" s="109"/>
      <c r="EW4808" s="109"/>
      <c r="EX4808" s="109"/>
      <c r="EY4808" s="109"/>
      <c r="EZ4808" s="109"/>
      <c r="FA4808" s="109"/>
      <c r="FB4808" s="109"/>
      <c r="FC4808" s="109"/>
      <c r="FD4808" s="109"/>
      <c r="FE4808" s="109"/>
      <c r="FF4808" s="109"/>
      <c r="FG4808" s="109"/>
      <c r="FH4808" s="109"/>
      <c r="FI4808" s="109"/>
      <c r="FJ4808" s="109"/>
      <c r="FK4808" s="109"/>
      <c r="FL4808" s="109"/>
      <c r="FM4808" s="109"/>
      <c r="FN4808" s="109"/>
      <c r="FO4808" s="109"/>
      <c r="FP4808" s="109"/>
      <c r="FQ4808" s="109"/>
      <c r="FR4808" s="109"/>
      <c r="FS4808" s="109"/>
      <c r="FT4808" s="109"/>
      <c r="FU4808" s="109"/>
      <c r="FV4808" s="109"/>
      <c r="FW4808" s="109"/>
      <c r="FX4808" s="109"/>
      <c r="FY4808" s="109"/>
      <c r="FZ4808" s="109"/>
      <c r="GA4808" s="109"/>
      <c r="GB4808" s="109"/>
      <c r="GC4808" s="109"/>
      <c r="GD4808" s="109"/>
      <c r="GE4808" s="109"/>
      <c r="GF4808" s="109"/>
      <c r="GG4808" s="109"/>
      <c r="GH4808" s="109"/>
      <c r="GI4808" s="109"/>
      <c r="GJ4808" s="109"/>
      <c r="GK4808" s="109"/>
      <c r="GL4808" s="109"/>
      <c r="GM4808" s="109"/>
      <c r="GN4808" s="109"/>
      <c r="GO4808" s="109"/>
      <c r="GP4808" s="109"/>
      <c r="GQ4808" s="109"/>
      <c r="GR4808" s="109"/>
      <c r="GS4808" s="109"/>
      <c r="GT4808" s="109"/>
      <c r="GU4808" s="109"/>
      <c r="GV4808" s="109"/>
      <c r="GW4808" s="109"/>
      <c r="GX4808" s="109"/>
      <c r="GY4808" s="109"/>
      <c r="GZ4808" s="109"/>
      <c r="HA4808" s="109"/>
      <c r="HB4808" s="109"/>
      <c r="HC4808" s="109"/>
      <c r="HD4808" s="109"/>
      <c r="HE4808" s="109"/>
      <c r="HF4808" s="109"/>
      <c r="HG4808" s="109"/>
      <c r="HH4808" s="109"/>
      <c r="HI4808" s="109"/>
      <c r="HJ4808" s="109"/>
      <c r="HK4808" s="109"/>
      <c r="HL4808" s="109"/>
      <c r="HM4808" s="109"/>
      <c r="HN4808" s="109"/>
      <c r="HO4808" s="109"/>
      <c r="HP4808" s="109"/>
      <c r="HQ4808" s="109"/>
      <c r="HR4808" s="109"/>
      <c r="HS4808" s="109"/>
      <c r="HT4808" s="109"/>
      <c r="HU4808" s="109"/>
      <c r="HV4808" s="109"/>
      <c r="HW4808" s="109"/>
      <c r="HX4808" s="109"/>
      <c r="HY4808" s="109"/>
      <c r="HZ4808" s="109"/>
      <c r="IA4808" s="109"/>
      <c r="IB4808" s="109"/>
      <c r="IC4808" s="109"/>
      <c r="ID4808" s="109"/>
      <c r="IE4808" s="109"/>
      <c r="IF4808" s="109"/>
      <c r="IG4808" s="109"/>
      <c r="IH4808" s="109"/>
      <c r="II4808" s="109"/>
      <c r="IJ4808" s="109"/>
      <c r="IK4808" s="109"/>
      <c r="IL4808" s="109"/>
      <c r="IM4808" s="109"/>
      <c r="IN4808" s="109"/>
      <c r="IO4808" s="109"/>
      <c r="IP4808" s="109"/>
      <c r="IQ4808" s="109"/>
      <c r="IR4808" s="109"/>
      <c r="IS4808" s="109"/>
      <c r="IT4808" s="109"/>
      <c r="IU4808" s="109"/>
      <c r="IV4808" s="109"/>
    </row>
    <row r="4809" spans="1:256" customFormat="1" ht="12.75" customHeight="1">
      <c r="A4809" s="308"/>
      <c r="B4809" s="65">
        <v>1</v>
      </c>
      <c r="C4809" s="66">
        <f>IF(E4809="A",1,IF(E4809="B",1,0))</f>
        <v>0</v>
      </c>
      <c r="D4809" s="659" t="s">
        <v>90</v>
      </c>
      <c r="E4809" s="656" t="s">
        <v>70</v>
      </c>
      <c r="F4809" s="659" t="s">
        <v>90</v>
      </c>
      <c r="G4809" s="78"/>
      <c r="H4809" s="96" t="s">
        <v>104</v>
      </c>
      <c r="I4809" s="107" t="s">
        <v>5107</v>
      </c>
      <c r="J4809" s="81"/>
      <c r="K4809" s="72"/>
      <c r="L4809" s="72"/>
      <c r="M4809" s="72"/>
      <c r="N4809" s="72"/>
      <c r="O4809" s="72"/>
      <c r="P4809" s="72"/>
      <c r="Q4809" s="833"/>
      <c r="R4809" s="102"/>
      <c r="S4809" s="73"/>
      <c r="T4809" s="102"/>
      <c r="U4809" s="103"/>
      <c r="V4809" s="104"/>
      <c r="W4809" s="109"/>
      <c r="X4809" s="109"/>
      <c r="Y4809" s="109"/>
      <c r="Z4809" s="109"/>
      <c r="AA4809" s="109"/>
      <c r="AB4809" s="109"/>
      <c r="AC4809" s="109"/>
      <c r="AD4809" s="109"/>
      <c r="AE4809" s="109"/>
      <c r="AF4809" s="109"/>
      <c r="AG4809" s="109"/>
      <c r="AH4809" s="109"/>
      <c r="AI4809" s="109"/>
      <c r="AJ4809" s="109"/>
      <c r="AK4809" s="109"/>
      <c r="AL4809" s="109"/>
      <c r="AM4809" s="109"/>
      <c r="AN4809" s="109"/>
      <c r="AO4809" s="109"/>
      <c r="AP4809" s="109"/>
      <c r="AQ4809" s="109"/>
      <c r="AR4809" s="109"/>
      <c r="AS4809" s="109"/>
      <c r="AT4809" s="109"/>
      <c r="AU4809" s="109"/>
      <c r="AV4809" s="109"/>
      <c r="AW4809" s="109"/>
      <c r="AX4809" s="109"/>
      <c r="AY4809" s="109"/>
      <c r="AZ4809" s="109"/>
      <c r="BA4809" s="109"/>
      <c r="BB4809" s="109"/>
      <c r="BC4809" s="109"/>
      <c r="BD4809" s="109"/>
      <c r="BE4809" s="109"/>
      <c r="BF4809" s="109"/>
      <c r="BG4809" s="109"/>
      <c r="BH4809" s="109"/>
      <c r="BI4809" s="109"/>
      <c r="BJ4809" s="109"/>
      <c r="BK4809" s="109"/>
      <c r="BL4809" s="109"/>
      <c r="BM4809" s="109"/>
      <c r="BN4809" s="109"/>
      <c r="BO4809" s="109"/>
      <c r="BP4809" s="109"/>
      <c r="BQ4809" s="109"/>
      <c r="BR4809" s="109"/>
      <c r="BS4809" s="109"/>
      <c r="BT4809" s="109"/>
      <c r="BU4809" s="109"/>
      <c r="BV4809" s="109"/>
      <c r="BW4809" s="109"/>
      <c r="BX4809" s="109"/>
      <c r="BY4809" s="109"/>
      <c r="BZ4809" s="109"/>
      <c r="CA4809" s="109"/>
      <c r="CB4809" s="109"/>
      <c r="CC4809" s="109"/>
      <c r="CD4809" s="109"/>
      <c r="CE4809" s="109"/>
      <c r="CF4809" s="109"/>
      <c r="CG4809" s="109"/>
      <c r="CH4809" s="109"/>
      <c r="CI4809" s="109"/>
      <c r="CJ4809" s="109"/>
      <c r="CK4809" s="109"/>
      <c r="CL4809" s="109"/>
      <c r="CM4809" s="109"/>
      <c r="CN4809" s="109"/>
      <c r="CO4809" s="109"/>
      <c r="CP4809" s="109"/>
      <c r="CQ4809" s="109"/>
      <c r="CR4809" s="109"/>
      <c r="CS4809" s="109"/>
      <c r="CT4809" s="109"/>
      <c r="CU4809" s="109"/>
      <c r="CV4809" s="109"/>
      <c r="CW4809" s="109"/>
      <c r="CX4809" s="109"/>
      <c r="CY4809" s="109"/>
      <c r="CZ4809" s="109"/>
      <c r="DA4809" s="109"/>
      <c r="DB4809" s="109"/>
      <c r="DC4809" s="109"/>
      <c r="DD4809" s="109"/>
      <c r="DE4809" s="109"/>
      <c r="DF4809" s="109"/>
      <c r="DG4809" s="109"/>
      <c r="DH4809" s="109"/>
      <c r="DI4809" s="109"/>
      <c r="DJ4809" s="109"/>
      <c r="DK4809" s="109"/>
      <c r="DL4809" s="109"/>
      <c r="DM4809" s="109"/>
      <c r="DN4809" s="109"/>
      <c r="DO4809" s="109"/>
      <c r="DP4809" s="109"/>
      <c r="DQ4809" s="109"/>
      <c r="DR4809" s="109"/>
      <c r="DS4809" s="109"/>
      <c r="DT4809" s="109"/>
      <c r="DU4809" s="109"/>
      <c r="DV4809" s="109"/>
      <c r="DW4809" s="109"/>
      <c r="DX4809" s="109"/>
      <c r="DY4809" s="109"/>
      <c r="DZ4809" s="109"/>
      <c r="EA4809" s="109"/>
      <c r="EB4809" s="109"/>
      <c r="EC4809" s="109"/>
      <c r="ED4809" s="109"/>
      <c r="EE4809" s="109"/>
      <c r="EF4809" s="109"/>
      <c r="EG4809" s="109"/>
      <c r="EH4809" s="109"/>
      <c r="EI4809" s="109"/>
      <c r="EJ4809" s="109"/>
      <c r="EK4809" s="109"/>
      <c r="EL4809" s="109"/>
      <c r="EM4809" s="109"/>
      <c r="EN4809" s="109"/>
      <c r="EO4809" s="109"/>
      <c r="EP4809" s="109"/>
      <c r="EQ4809" s="109"/>
      <c r="ER4809" s="109"/>
      <c r="ES4809" s="109"/>
      <c r="ET4809" s="109"/>
      <c r="EU4809" s="109"/>
      <c r="EV4809" s="109"/>
      <c r="EW4809" s="109"/>
      <c r="EX4809" s="109"/>
      <c r="EY4809" s="109"/>
      <c r="EZ4809" s="109"/>
      <c r="FA4809" s="109"/>
      <c r="FB4809" s="109"/>
      <c r="FC4809" s="109"/>
      <c r="FD4809" s="109"/>
      <c r="FE4809" s="109"/>
      <c r="FF4809" s="109"/>
      <c r="FG4809" s="109"/>
      <c r="FH4809" s="109"/>
      <c r="FI4809" s="109"/>
      <c r="FJ4809" s="109"/>
      <c r="FK4809" s="109"/>
      <c r="FL4809" s="109"/>
      <c r="FM4809" s="109"/>
      <c r="FN4809" s="109"/>
      <c r="FO4809" s="109"/>
      <c r="FP4809" s="109"/>
      <c r="FQ4809" s="109"/>
      <c r="FR4809" s="109"/>
      <c r="FS4809" s="109"/>
      <c r="FT4809" s="109"/>
      <c r="FU4809" s="109"/>
      <c r="FV4809" s="109"/>
      <c r="FW4809" s="109"/>
      <c r="FX4809" s="109"/>
      <c r="FY4809" s="109"/>
      <c r="FZ4809" s="109"/>
      <c r="GA4809" s="109"/>
      <c r="GB4809" s="109"/>
      <c r="GC4809" s="109"/>
      <c r="GD4809" s="109"/>
      <c r="GE4809" s="109"/>
      <c r="GF4809" s="109"/>
      <c r="GG4809" s="109"/>
      <c r="GH4809" s="109"/>
      <c r="GI4809" s="109"/>
      <c r="GJ4809" s="109"/>
      <c r="GK4809" s="109"/>
      <c r="GL4809" s="109"/>
      <c r="GM4809" s="109"/>
      <c r="GN4809" s="109"/>
      <c r="GO4809" s="109"/>
      <c r="GP4809" s="109"/>
      <c r="GQ4809" s="109"/>
      <c r="GR4809" s="109"/>
      <c r="GS4809" s="109"/>
      <c r="GT4809" s="109"/>
      <c r="GU4809" s="109"/>
      <c r="GV4809" s="109"/>
      <c r="GW4809" s="109"/>
      <c r="GX4809" s="109"/>
      <c r="GY4809" s="109"/>
      <c r="GZ4809" s="109"/>
      <c r="HA4809" s="109"/>
      <c r="HB4809" s="109"/>
      <c r="HC4809" s="109"/>
      <c r="HD4809" s="109"/>
      <c r="HE4809" s="109"/>
      <c r="HF4809" s="109"/>
      <c r="HG4809" s="109"/>
      <c r="HH4809" s="109"/>
      <c r="HI4809" s="109"/>
      <c r="HJ4809" s="109"/>
      <c r="HK4809" s="109"/>
      <c r="HL4809" s="109"/>
      <c r="HM4809" s="109"/>
      <c r="HN4809" s="109"/>
      <c r="HO4809" s="109"/>
      <c r="HP4809" s="109"/>
      <c r="HQ4809" s="109"/>
      <c r="HR4809" s="109"/>
      <c r="HS4809" s="109"/>
      <c r="HT4809" s="109"/>
      <c r="HU4809" s="109"/>
      <c r="HV4809" s="109"/>
      <c r="HW4809" s="109"/>
      <c r="HX4809" s="109"/>
      <c r="HY4809" s="109"/>
      <c r="HZ4809" s="109"/>
      <c r="IA4809" s="109"/>
      <c r="IB4809" s="109"/>
      <c r="IC4809" s="109"/>
      <c r="ID4809" s="109"/>
      <c r="IE4809" s="109"/>
      <c r="IF4809" s="109"/>
      <c r="IG4809" s="109"/>
      <c r="IH4809" s="109"/>
      <c r="II4809" s="109"/>
      <c r="IJ4809" s="109"/>
      <c r="IK4809" s="109"/>
      <c r="IL4809" s="109"/>
      <c r="IM4809" s="109"/>
      <c r="IN4809" s="109"/>
      <c r="IO4809" s="109"/>
      <c r="IP4809" s="109"/>
      <c r="IQ4809" s="109"/>
      <c r="IR4809" s="109"/>
      <c r="IS4809" s="109"/>
      <c r="IT4809" s="109"/>
      <c r="IU4809" s="109"/>
      <c r="IV4809" s="109"/>
    </row>
    <row r="4810" spans="1:256" customFormat="1" ht="12.75" customHeight="1">
      <c r="B4810" s="65">
        <v>1</v>
      </c>
      <c r="C4810" s="66">
        <f>IF(E4810="A",1,IF(E4810="B",1,0))</f>
        <v>1</v>
      </c>
      <c r="D4810" s="664" t="s">
        <v>90</v>
      </c>
      <c r="E4810" s="665" t="s">
        <v>87</v>
      </c>
      <c r="F4810" s="664" t="s">
        <v>90</v>
      </c>
      <c r="G4810" s="78"/>
      <c r="H4810" s="96" t="s">
        <v>140</v>
      </c>
      <c r="I4810" s="107" t="s">
        <v>5108</v>
      </c>
      <c r="J4810" s="81"/>
      <c r="K4810" s="72"/>
      <c r="L4810" s="72"/>
      <c r="M4810" s="72"/>
      <c r="N4810" s="72"/>
      <c r="O4810" s="72"/>
      <c r="P4810" s="72"/>
      <c r="Q4810" s="833"/>
      <c r="R4810" s="102"/>
      <c r="S4810" s="73"/>
      <c r="T4810" s="102"/>
      <c r="U4810" s="103"/>
      <c r="V4810" s="104"/>
      <c r="W4810" s="109"/>
      <c r="X4810" s="109"/>
      <c r="Y4810" s="109"/>
      <c r="Z4810" s="109"/>
      <c r="AA4810" s="109"/>
      <c r="AB4810" s="109"/>
      <c r="AC4810" s="109"/>
      <c r="AD4810" s="109"/>
      <c r="AE4810" s="109"/>
      <c r="AF4810" s="109"/>
      <c r="AG4810" s="109"/>
      <c r="AH4810" s="109"/>
      <c r="AI4810" s="109"/>
      <c r="AJ4810" s="109"/>
      <c r="AK4810" s="109"/>
      <c r="AL4810" s="109"/>
      <c r="AM4810" s="109"/>
      <c r="AN4810" s="109"/>
      <c r="AO4810" s="109"/>
      <c r="AP4810" s="109"/>
      <c r="AQ4810" s="109"/>
      <c r="AR4810" s="109"/>
      <c r="AS4810" s="109"/>
      <c r="AT4810" s="109"/>
      <c r="AU4810" s="109"/>
      <c r="AV4810" s="109"/>
      <c r="AW4810" s="109"/>
      <c r="AX4810" s="109"/>
      <c r="AY4810" s="109"/>
      <c r="AZ4810" s="109"/>
      <c r="BA4810" s="109"/>
      <c r="BB4810" s="109"/>
      <c r="BC4810" s="109"/>
      <c r="BD4810" s="109"/>
      <c r="BE4810" s="109"/>
      <c r="BF4810" s="109"/>
      <c r="BG4810" s="109"/>
      <c r="BH4810" s="109"/>
      <c r="BI4810" s="109"/>
      <c r="BJ4810" s="109"/>
      <c r="BK4810" s="109"/>
      <c r="BL4810" s="109"/>
      <c r="BM4810" s="109"/>
      <c r="BN4810" s="109"/>
      <c r="BO4810" s="109"/>
      <c r="BP4810" s="109"/>
      <c r="BQ4810" s="109"/>
      <c r="BR4810" s="109"/>
      <c r="BS4810" s="109"/>
      <c r="BT4810" s="109"/>
      <c r="BU4810" s="109"/>
      <c r="BV4810" s="109"/>
      <c r="BW4810" s="109"/>
      <c r="BX4810" s="109"/>
      <c r="BY4810" s="109"/>
      <c r="BZ4810" s="109"/>
      <c r="CA4810" s="109"/>
      <c r="CB4810" s="109"/>
      <c r="CC4810" s="109"/>
      <c r="CD4810" s="109"/>
      <c r="CE4810" s="109"/>
      <c r="CF4810" s="109"/>
      <c r="CG4810" s="109"/>
      <c r="CH4810" s="109"/>
      <c r="CI4810" s="109"/>
      <c r="CJ4810" s="109"/>
      <c r="CK4810" s="109"/>
      <c r="CL4810" s="109"/>
      <c r="CM4810" s="109"/>
      <c r="CN4810" s="109"/>
      <c r="CO4810" s="109"/>
      <c r="CP4810" s="109"/>
      <c r="CQ4810" s="109"/>
      <c r="CR4810" s="109"/>
      <c r="CS4810" s="109"/>
      <c r="CT4810" s="109"/>
      <c r="CU4810" s="109"/>
      <c r="CV4810" s="109"/>
      <c r="CW4810" s="109"/>
      <c r="CX4810" s="109"/>
      <c r="CY4810" s="109"/>
      <c r="CZ4810" s="109"/>
      <c r="DA4810" s="109"/>
      <c r="DB4810" s="109"/>
      <c r="DC4810" s="109"/>
      <c r="DD4810" s="109"/>
      <c r="DE4810" s="109"/>
      <c r="DF4810" s="109"/>
      <c r="DG4810" s="109"/>
      <c r="DH4810" s="109"/>
      <c r="DI4810" s="109"/>
      <c r="DJ4810" s="109"/>
      <c r="DK4810" s="109"/>
      <c r="DL4810" s="109"/>
      <c r="DM4810" s="109"/>
      <c r="DN4810" s="109"/>
      <c r="DO4810" s="109"/>
      <c r="DP4810" s="109"/>
      <c r="DQ4810" s="109"/>
      <c r="DR4810" s="109"/>
      <c r="DS4810" s="109"/>
      <c r="DT4810" s="109"/>
      <c r="DU4810" s="109"/>
      <c r="DV4810" s="109"/>
      <c r="DW4810" s="109"/>
      <c r="DX4810" s="109"/>
      <c r="DY4810" s="109"/>
      <c r="DZ4810" s="109"/>
      <c r="EA4810" s="109"/>
      <c r="EB4810" s="109"/>
      <c r="EC4810" s="109"/>
      <c r="ED4810" s="109"/>
      <c r="EE4810" s="109"/>
      <c r="EF4810" s="109"/>
      <c r="EG4810" s="109"/>
      <c r="EH4810" s="109"/>
      <c r="EI4810" s="109"/>
      <c r="EJ4810" s="109"/>
      <c r="EK4810" s="109"/>
      <c r="EL4810" s="109"/>
      <c r="EM4810" s="109"/>
      <c r="EN4810" s="109"/>
      <c r="EO4810" s="109"/>
      <c r="EP4810" s="109"/>
      <c r="EQ4810" s="109"/>
      <c r="ER4810" s="109"/>
      <c r="ES4810" s="109"/>
      <c r="ET4810" s="109"/>
      <c r="EU4810" s="109"/>
      <c r="EV4810" s="109"/>
      <c r="EW4810" s="109"/>
      <c r="EX4810" s="109"/>
      <c r="EY4810" s="109"/>
      <c r="EZ4810" s="109"/>
      <c r="FA4810" s="109"/>
      <c r="FB4810" s="109"/>
      <c r="FC4810" s="109"/>
      <c r="FD4810" s="109"/>
      <c r="FE4810" s="109"/>
      <c r="FF4810" s="109"/>
      <c r="FG4810" s="109"/>
      <c r="FH4810" s="109"/>
      <c r="FI4810" s="109"/>
      <c r="FJ4810" s="109"/>
      <c r="FK4810" s="109"/>
      <c r="FL4810" s="109"/>
      <c r="FM4810" s="109"/>
      <c r="FN4810" s="109"/>
      <c r="FO4810" s="109"/>
      <c r="FP4810" s="109"/>
      <c r="FQ4810" s="109"/>
      <c r="FR4810" s="109"/>
      <c r="FS4810" s="109"/>
      <c r="FT4810" s="109"/>
      <c r="FU4810" s="109"/>
      <c r="FV4810" s="109"/>
      <c r="FW4810" s="109"/>
      <c r="FX4810" s="109"/>
      <c r="FY4810" s="109"/>
      <c r="FZ4810" s="109"/>
      <c r="GA4810" s="109"/>
      <c r="GB4810" s="109"/>
      <c r="GC4810" s="109"/>
      <c r="GD4810" s="109"/>
      <c r="GE4810" s="109"/>
      <c r="GF4810" s="109"/>
      <c r="GG4810" s="109"/>
      <c r="GH4810" s="109"/>
      <c r="GI4810" s="109"/>
      <c r="GJ4810" s="109"/>
      <c r="GK4810" s="109"/>
      <c r="GL4810" s="109"/>
      <c r="GM4810" s="109"/>
      <c r="GN4810" s="109"/>
      <c r="GO4810" s="109"/>
      <c r="GP4810" s="109"/>
      <c r="GQ4810" s="109"/>
      <c r="GR4810" s="109"/>
      <c r="GS4810" s="109"/>
      <c r="GT4810" s="109"/>
      <c r="GU4810" s="109"/>
      <c r="GV4810" s="109"/>
      <c r="GW4810" s="109"/>
      <c r="GX4810" s="109"/>
      <c r="GY4810" s="109"/>
      <c r="GZ4810" s="109"/>
      <c r="HA4810" s="109"/>
      <c r="HB4810" s="109"/>
      <c r="HC4810" s="109"/>
      <c r="HD4810" s="109"/>
      <c r="HE4810" s="109"/>
      <c r="HF4810" s="109"/>
      <c r="HG4810" s="109"/>
      <c r="HH4810" s="109"/>
      <c r="HI4810" s="109"/>
      <c r="HJ4810" s="109"/>
      <c r="HK4810" s="109"/>
      <c r="HL4810" s="109"/>
      <c r="HM4810" s="109"/>
      <c r="HN4810" s="109"/>
      <c r="HO4810" s="109"/>
      <c r="HP4810" s="109"/>
      <c r="HQ4810" s="109"/>
      <c r="HR4810" s="109"/>
      <c r="HS4810" s="109"/>
      <c r="HT4810" s="109"/>
      <c r="HU4810" s="109"/>
      <c r="HV4810" s="109"/>
      <c r="HW4810" s="109"/>
      <c r="HX4810" s="109"/>
      <c r="HY4810" s="109"/>
      <c r="HZ4810" s="109"/>
      <c r="IA4810" s="109"/>
      <c r="IB4810" s="109"/>
      <c r="IC4810" s="109"/>
      <c r="ID4810" s="109"/>
      <c r="IE4810" s="109"/>
      <c r="IF4810" s="109"/>
      <c r="IG4810" s="109"/>
      <c r="IH4810" s="109"/>
      <c r="II4810" s="109"/>
      <c r="IJ4810" s="109"/>
      <c r="IK4810" s="109"/>
      <c r="IL4810" s="109"/>
      <c r="IM4810" s="109"/>
      <c r="IN4810" s="109"/>
      <c r="IO4810" s="109"/>
      <c r="IP4810" s="109"/>
      <c r="IQ4810" s="109"/>
      <c r="IR4810" s="109"/>
      <c r="IS4810" s="109"/>
      <c r="IT4810" s="109"/>
      <c r="IU4810" s="109"/>
      <c r="IV4810" s="109"/>
    </row>
    <row r="4811" spans="1:256" customFormat="1" ht="12.75" customHeight="1">
      <c r="A4811" s="305"/>
      <c r="B4811" s="65">
        <v>1</v>
      </c>
      <c r="C4811" s="66">
        <f>IF(E4811="A",1,IF(E4811="B",1,0))</f>
        <v>0</v>
      </c>
      <c r="D4811" s="77" t="s">
        <v>90</v>
      </c>
      <c r="E4811" s="77" t="s">
        <v>90</v>
      </c>
      <c r="F4811" s="99" t="s">
        <v>99</v>
      </c>
      <c r="G4811" s="78"/>
      <c r="H4811" s="96" t="s">
        <v>126</v>
      </c>
      <c r="I4811" s="107" t="s">
        <v>5109</v>
      </c>
      <c r="J4811" s="81"/>
      <c r="K4811" s="72"/>
      <c r="L4811" s="72"/>
      <c r="M4811" s="72"/>
      <c r="N4811" s="72"/>
      <c r="O4811" s="72"/>
      <c r="P4811" s="72"/>
      <c r="Q4811" s="833"/>
      <c r="R4811" s="102"/>
      <c r="S4811" s="73"/>
      <c r="T4811" s="102"/>
      <c r="U4811" s="103"/>
      <c r="V4811" s="104"/>
      <c r="W4811" s="109"/>
      <c r="X4811" s="109"/>
      <c r="Y4811" s="109"/>
      <c r="Z4811" s="109"/>
      <c r="AA4811" s="109"/>
      <c r="AB4811" s="109"/>
      <c r="AC4811" s="109"/>
      <c r="AD4811" s="109"/>
      <c r="AE4811" s="109"/>
      <c r="AF4811" s="109"/>
      <c r="AG4811" s="109"/>
      <c r="AH4811" s="109"/>
      <c r="AI4811" s="109"/>
      <c r="AJ4811" s="109"/>
      <c r="AK4811" s="109"/>
      <c r="AL4811" s="109"/>
      <c r="AM4811" s="109"/>
      <c r="AN4811" s="109"/>
      <c r="AO4811" s="109"/>
      <c r="AP4811" s="109"/>
      <c r="AQ4811" s="109"/>
      <c r="AR4811" s="109"/>
      <c r="AS4811" s="109"/>
      <c r="AT4811" s="109"/>
      <c r="AU4811" s="109"/>
      <c r="AV4811" s="109"/>
      <c r="AW4811" s="109"/>
      <c r="AX4811" s="109"/>
      <c r="AY4811" s="109"/>
      <c r="AZ4811" s="109"/>
      <c r="BA4811" s="109"/>
      <c r="BB4811" s="109"/>
      <c r="BC4811" s="109"/>
      <c r="BD4811" s="109"/>
      <c r="BE4811" s="109"/>
      <c r="BF4811" s="109"/>
      <c r="BG4811" s="109"/>
      <c r="BH4811" s="109"/>
      <c r="BI4811" s="109"/>
      <c r="BJ4811" s="109"/>
      <c r="BK4811" s="109"/>
      <c r="BL4811" s="109"/>
      <c r="BM4811" s="109"/>
      <c r="BN4811" s="109"/>
      <c r="BO4811" s="109"/>
      <c r="BP4811" s="109"/>
      <c r="BQ4811" s="109"/>
      <c r="BR4811" s="109"/>
      <c r="BS4811" s="109"/>
      <c r="BT4811" s="109"/>
      <c r="BU4811" s="109"/>
      <c r="BV4811" s="109"/>
      <c r="BW4811" s="109"/>
      <c r="BX4811" s="109"/>
      <c r="BY4811" s="109"/>
      <c r="BZ4811" s="109"/>
      <c r="CA4811" s="109"/>
      <c r="CB4811" s="109"/>
      <c r="CC4811" s="109"/>
      <c r="CD4811" s="109"/>
      <c r="CE4811" s="109"/>
      <c r="CF4811" s="109"/>
      <c r="CG4811" s="109"/>
      <c r="CH4811" s="109"/>
      <c r="CI4811" s="109"/>
      <c r="CJ4811" s="109"/>
      <c r="CK4811" s="109"/>
      <c r="CL4811" s="109"/>
      <c r="CM4811" s="109"/>
      <c r="CN4811" s="109"/>
      <c r="CO4811" s="109"/>
      <c r="CP4811" s="109"/>
      <c r="CQ4811" s="109"/>
      <c r="CR4811" s="109"/>
      <c r="CS4811" s="109"/>
      <c r="CT4811" s="109"/>
      <c r="CU4811" s="109"/>
      <c r="CV4811" s="109"/>
      <c r="CW4811" s="109"/>
      <c r="CX4811" s="109"/>
      <c r="CY4811" s="109"/>
      <c r="CZ4811" s="109"/>
      <c r="DA4811" s="109"/>
      <c r="DB4811" s="109"/>
      <c r="DC4811" s="109"/>
      <c r="DD4811" s="109"/>
      <c r="DE4811" s="109"/>
      <c r="DF4811" s="109"/>
      <c r="DG4811" s="109"/>
      <c r="DH4811" s="109"/>
      <c r="DI4811" s="109"/>
      <c r="DJ4811" s="109"/>
      <c r="DK4811" s="109"/>
      <c r="DL4811" s="109"/>
      <c r="DM4811" s="109"/>
      <c r="DN4811" s="109"/>
      <c r="DO4811" s="109"/>
      <c r="DP4811" s="109"/>
      <c r="DQ4811" s="109"/>
      <c r="DR4811" s="109"/>
      <c r="DS4811" s="109"/>
      <c r="DT4811" s="109"/>
      <c r="DU4811" s="109"/>
      <c r="DV4811" s="109"/>
      <c r="DW4811" s="109"/>
      <c r="DX4811" s="109"/>
      <c r="DY4811" s="109"/>
      <c r="DZ4811" s="109"/>
      <c r="EA4811" s="109"/>
      <c r="EB4811" s="109"/>
      <c r="EC4811" s="109"/>
      <c r="ED4811" s="109"/>
      <c r="EE4811" s="109"/>
      <c r="EF4811" s="109"/>
      <c r="EG4811" s="109"/>
      <c r="EH4811" s="109"/>
      <c r="EI4811" s="109"/>
      <c r="EJ4811" s="109"/>
      <c r="EK4811" s="109"/>
      <c r="EL4811" s="109"/>
      <c r="EM4811" s="109"/>
      <c r="EN4811" s="109"/>
      <c r="EO4811" s="109"/>
      <c r="EP4811" s="109"/>
      <c r="EQ4811" s="109"/>
      <c r="ER4811" s="109"/>
      <c r="ES4811" s="109"/>
      <c r="ET4811" s="109"/>
      <c r="EU4811" s="109"/>
      <c r="EV4811" s="109"/>
      <c r="EW4811" s="109"/>
      <c r="EX4811" s="109"/>
      <c r="EY4811" s="109"/>
      <c r="EZ4811" s="109"/>
      <c r="FA4811" s="109"/>
      <c r="FB4811" s="109"/>
      <c r="FC4811" s="109"/>
      <c r="FD4811" s="109"/>
      <c r="FE4811" s="109"/>
      <c r="FF4811" s="109"/>
      <c r="FG4811" s="109"/>
      <c r="FH4811" s="109"/>
      <c r="FI4811" s="109"/>
      <c r="FJ4811" s="109"/>
      <c r="FK4811" s="109"/>
      <c r="FL4811" s="109"/>
      <c r="FM4811" s="109"/>
      <c r="FN4811" s="109"/>
      <c r="FO4811" s="109"/>
      <c r="FP4811" s="109"/>
      <c r="FQ4811" s="109"/>
      <c r="FR4811" s="109"/>
      <c r="FS4811" s="109"/>
      <c r="FT4811" s="109"/>
      <c r="FU4811" s="109"/>
      <c r="FV4811" s="109"/>
      <c r="FW4811" s="109"/>
      <c r="FX4811" s="109"/>
      <c r="FY4811" s="109"/>
      <c r="FZ4811" s="109"/>
      <c r="GA4811" s="109"/>
      <c r="GB4811" s="109"/>
      <c r="GC4811" s="109"/>
      <c r="GD4811" s="109"/>
      <c r="GE4811" s="109"/>
      <c r="GF4811" s="109"/>
      <c r="GG4811" s="109"/>
      <c r="GH4811" s="109"/>
      <c r="GI4811" s="109"/>
      <c r="GJ4811" s="109"/>
      <c r="GK4811" s="109"/>
      <c r="GL4811" s="109"/>
      <c r="GM4811" s="109"/>
      <c r="GN4811" s="109"/>
      <c r="GO4811" s="109"/>
      <c r="GP4811" s="109"/>
      <c r="GQ4811" s="109"/>
      <c r="GR4811" s="109"/>
      <c r="GS4811" s="109"/>
      <c r="GT4811" s="109"/>
      <c r="GU4811" s="109"/>
      <c r="GV4811" s="109"/>
      <c r="GW4811" s="109"/>
      <c r="GX4811" s="109"/>
      <c r="GY4811" s="109"/>
      <c r="GZ4811" s="109"/>
      <c r="HA4811" s="109"/>
      <c r="HB4811" s="109"/>
      <c r="HC4811" s="109"/>
      <c r="HD4811" s="109"/>
      <c r="HE4811" s="109"/>
      <c r="HF4811" s="109"/>
      <c r="HG4811" s="109"/>
      <c r="HH4811" s="109"/>
      <c r="HI4811" s="109"/>
      <c r="HJ4811" s="109"/>
      <c r="HK4811" s="109"/>
      <c r="HL4811" s="109"/>
      <c r="HM4811" s="109"/>
      <c r="HN4811" s="109"/>
      <c r="HO4811" s="109"/>
      <c r="HP4811" s="109"/>
      <c r="HQ4811" s="109"/>
      <c r="HR4811" s="109"/>
      <c r="HS4811" s="109"/>
      <c r="HT4811" s="109"/>
      <c r="HU4811" s="109"/>
      <c r="HV4811" s="109"/>
      <c r="HW4811" s="109"/>
      <c r="HX4811" s="109"/>
      <c r="HY4811" s="109"/>
      <c r="HZ4811" s="109"/>
      <c r="IA4811" s="109"/>
      <c r="IB4811" s="109"/>
      <c r="IC4811" s="109"/>
      <c r="ID4811" s="109"/>
      <c r="IE4811" s="109"/>
      <c r="IF4811" s="109"/>
      <c r="IG4811" s="109"/>
      <c r="IH4811" s="109"/>
      <c r="II4811" s="109"/>
      <c r="IJ4811" s="109"/>
      <c r="IK4811" s="109"/>
      <c r="IL4811" s="109"/>
      <c r="IM4811" s="109"/>
      <c r="IN4811" s="109"/>
      <c r="IO4811" s="109"/>
      <c r="IP4811" s="109"/>
      <c r="IQ4811" s="109"/>
      <c r="IR4811" s="109"/>
      <c r="IS4811" s="109"/>
      <c r="IT4811" s="109"/>
      <c r="IU4811" s="109"/>
      <c r="IV4811" s="109"/>
    </row>
    <row r="4812" spans="1:256" customFormat="1" ht="12.75" customHeight="1">
      <c r="A4812" s="305"/>
      <c r="B4812" s="65">
        <v>1</v>
      </c>
      <c r="C4812" s="66">
        <v>0</v>
      </c>
      <c r="D4812" s="77" t="s">
        <v>90</v>
      </c>
      <c r="E4812" s="99" t="s">
        <v>99</v>
      </c>
      <c r="F4812" s="76" t="s">
        <v>68</v>
      </c>
      <c r="G4812" s="78"/>
      <c r="H4812" s="96" t="s">
        <v>225</v>
      </c>
      <c r="I4812" s="107" t="s">
        <v>281</v>
      </c>
      <c r="J4812" s="81" t="s">
        <v>282</v>
      </c>
      <c r="K4812" s="72"/>
      <c r="L4812" s="72"/>
      <c r="M4812" s="72"/>
      <c r="N4812" s="72"/>
      <c r="O4812" s="72"/>
      <c r="P4812" s="72"/>
      <c r="Q4812" s="833"/>
      <c r="R4812" s="102"/>
      <c r="S4812" s="73"/>
      <c r="T4812" s="102"/>
      <c r="U4812" s="103"/>
      <c r="V4812" s="104"/>
      <c r="W4812" s="109"/>
      <c r="X4812" s="109"/>
      <c r="Y4812" s="109"/>
      <c r="Z4812" s="109"/>
      <c r="AA4812" s="109"/>
      <c r="AB4812" s="109"/>
      <c r="AC4812" s="109"/>
      <c r="AD4812" s="109"/>
      <c r="AE4812" s="109"/>
      <c r="AF4812" s="109"/>
      <c r="AG4812" s="109"/>
      <c r="AH4812" s="109"/>
      <c r="AI4812" s="109"/>
      <c r="AJ4812" s="109"/>
      <c r="AK4812" s="109"/>
      <c r="AL4812" s="109"/>
      <c r="AM4812" s="109"/>
      <c r="AN4812" s="109"/>
      <c r="AO4812" s="109"/>
      <c r="AP4812" s="109"/>
      <c r="AQ4812" s="109"/>
      <c r="AR4812" s="109"/>
      <c r="AS4812" s="109"/>
      <c r="AT4812" s="109"/>
      <c r="AU4812" s="109"/>
      <c r="AV4812" s="109"/>
      <c r="AW4812" s="109"/>
      <c r="AX4812" s="109"/>
      <c r="AY4812" s="109"/>
      <c r="AZ4812" s="109"/>
      <c r="BA4812" s="109"/>
      <c r="BB4812" s="109"/>
      <c r="BC4812" s="109"/>
      <c r="BD4812" s="109"/>
      <c r="BE4812" s="109"/>
      <c r="BF4812" s="109"/>
      <c r="BG4812" s="109"/>
      <c r="BH4812" s="109"/>
      <c r="BI4812" s="109"/>
      <c r="BJ4812" s="109"/>
      <c r="BK4812" s="109"/>
      <c r="BL4812" s="109"/>
      <c r="BM4812" s="109"/>
      <c r="BN4812" s="109"/>
      <c r="BO4812" s="109"/>
      <c r="BP4812" s="109"/>
      <c r="BQ4812" s="109"/>
      <c r="BR4812" s="109"/>
      <c r="BS4812" s="109"/>
      <c r="BT4812" s="109"/>
      <c r="BU4812" s="109"/>
      <c r="BV4812" s="109"/>
      <c r="BW4812" s="109"/>
      <c r="BX4812" s="109"/>
      <c r="BY4812" s="109"/>
      <c r="BZ4812" s="109"/>
      <c r="CA4812" s="109"/>
      <c r="CB4812" s="109"/>
      <c r="CC4812" s="109"/>
      <c r="CD4812" s="109"/>
      <c r="CE4812" s="109"/>
      <c r="CF4812" s="109"/>
      <c r="CG4812" s="109"/>
      <c r="CH4812" s="109"/>
      <c r="CI4812" s="109"/>
      <c r="CJ4812" s="109"/>
      <c r="CK4812" s="109"/>
      <c r="CL4812" s="109"/>
      <c r="CM4812" s="109"/>
      <c r="CN4812" s="109"/>
      <c r="CO4812" s="109"/>
      <c r="CP4812" s="109"/>
      <c r="CQ4812" s="109"/>
      <c r="CR4812" s="109"/>
      <c r="CS4812" s="109"/>
      <c r="CT4812" s="109"/>
      <c r="CU4812" s="109"/>
      <c r="CV4812" s="109"/>
      <c r="CW4812" s="109"/>
      <c r="CX4812" s="109"/>
      <c r="CY4812" s="109"/>
      <c r="CZ4812" s="109"/>
      <c r="DA4812" s="109"/>
      <c r="DB4812" s="109"/>
      <c r="DC4812" s="109"/>
      <c r="DD4812" s="109"/>
      <c r="DE4812" s="109"/>
      <c r="DF4812" s="109"/>
      <c r="DG4812" s="109"/>
      <c r="DH4812" s="109"/>
      <c r="DI4812" s="109"/>
      <c r="DJ4812" s="109"/>
      <c r="DK4812" s="109"/>
      <c r="DL4812" s="109"/>
      <c r="DM4812" s="109"/>
      <c r="DN4812" s="109"/>
      <c r="DO4812" s="109"/>
      <c r="DP4812" s="109"/>
      <c r="DQ4812" s="109"/>
      <c r="DR4812" s="109"/>
      <c r="DS4812" s="109"/>
      <c r="DT4812" s="109"/>
      <c r="DU4812" s="109"/>
      <c r="DV4812" s="109"/>
      <c r="DW4812" s="109"/>
      <c r="DX4812" s="109"/>
      <c r="DY4812" s="109"/>
      <c r="DZ4812" s="109"/>
      <c r="EA4812" s="109"/>
      <c r="EB4812" s="109"/>
      <c r="EC4812" s="109"/>
      <c r="ED4812" s="109"/>
      <c r="EE4812" s="109"/>
      <c r="EF4812" s="109"/>
      <c r="EG4812" s="109"/>
      <c r="EH4812" s="109"/>
      <c r="EI4812" s="109"/>
      <c r="EJ4812" s="109"/>
      <c r="EK4812" s="109"/>
      <c r="EL4812" s="109"/>
      <c r="EM4812" s="109"/>
      <c r="EN4812" s="109"/>
      <c r="EO4812" s="109"/>
      <c r="EP4812" s="109"/>
      <c r="EQ4812" s="109"/>
      <c r="ER4812" s="109"/>
      <c r="ES4812" s="109"/>
      <c r="ET4812" s="109"/>
      <c r="EU4812" s="109"/>
      <c r="EV4812" s="109"/>
      <c r="EW4812" s="109"/>
      <c r="EX4812" s="109"/>
      <c r="EY4812" s="109"/>
      <c r="EZ4812" s="109"/>
      <c r="FA4812" s="109"/>
      <c r="FB4812" s="109"/>
      <c r="FC4812" s="109"/>
      <c r="FD4812" s="109"/>
      <c r="FE4812" s="109"/>
      <c r="FF4812" s="109"/>
      <c r="FG4812" s="109"/>
      <c r="FH4812" s="109"/>
      <c r="FI4812" s="109"/>
      <c r="FJ4812" s="109"/>
      <c r="FK4812" s="109"/>
      <c r="FL4812" s="109"/>
      <c r="FM4812" s="109"/>
      <c r="FN4812" s="109"/>
      <c r="FO4812" s="109"/>
      <c r="FP4812" s="109"/>
      <c r="FQ4812" s="109"/>
      <c r="FR4812" s="109"/>
      <c r="FS4812" s="109"/>
      <c r="FT4812" s="109"/>
      <c r="FU4812" s="109"/>
      <c r="FV4812" s="109"/>
      <c r="FW4812" s="109"/>
      <c r="FX4812" s="109"/>
      <c r="FY4812" s="109"/>
      <c r="FZ4812" s="109"/>
      <c r="GA4812" s="109"/>
      <c r="GB4812" s="109"/>
      <c r="GC4812" s="109"/>
      <c r="GD4812" s="109"/>
      <c r="GE4812" s="109"/>
      <c r="GF4812" s="109"/>
      <c r="GG4812" s="109"/>
      <c r="GH4812" s="109"/>
      <c r="GI4812" s="109"/>
      <c r="GJ4812" s="109"/>
      <c r="GK4812" s="109"/>
      <c r="GL4812" s="109"/>
      <c r="GM4812" s="109"/>
      <c r="GN4812" s="109"/>
      <c r="GO4812" s="109"/>
      <c r="GP4812" s="109"/>
      <c r="GQ4812" s="109"/>
      <c r="GR4812" s="109"/>
      <c r="GS4812" s="109"/>
      <c r="GT4812" s="109"/>
      <c r="GU4812" s="109"/>
      <c r="GV4812" s="109"/>
      <c r="GW4812" s="109"/>
      <c r="GX4812" s="109"/>
      <c r="GY4812" s="109"/>
      <c r="GZ4812" s="109"/>
      <c r="HA4812" s="109"/>
      <c r="HB4812" s="109"/>
      <c r="HC4812" s="109"/>
      <c r="HD4812" s="109"/>
      <c r="HE4812" s="109"/>
      <c r="HF4812" s="109"/>
      <c r="HG4812" s="109"/>
      <c r="HH4812" s="109"/>
      <c r="HI4812" s="109"/>
      <c r="HJ4812" s="109"/>
      <c r="HK4812" s="109"/>
      <c r="HL4812" s="109"/>
      <c r="HM4812" s="109"/>
      <c r="HN4812" s="109"/>
      <c r="HO4812" s="109"/>
      <c r="HP4812" s="109"/>
      <c r="HQ4812" s="109"/>
      <c r="HR4812" s="109"/>
      <c r="HS4812" s="109"/>
      <c r="HT4812" s="109"/>
      <c r="HU4812" s="109"/>
      <c r="HV4812" s="109"/>
      <c r="HW4812" s="109"/>
      <c r="HX4812" s="109"/>
      <c r="HY4812" s="109"/>
      <c r="HZ4812" s="109"/>
      <c r="IA4812" s="109"/>
      <c r="IB4812" s="109"/>
      <c r="IC4812" s="109"/>
      <c r="ID4812" s="109"/>
      <c r="IE4812" s="109"/>
      <c r="IF4812" s="109"/>
      <c r="IG4812" s="109"/>
      <c r="IH4812" s="109"/>
      <c r="II4812" s="109"/>
      <c r="IJ4812" s="109"/>
      <c r="IK4812" s="109"/>
      <c r="IL4812" s="109"/>
      <c r="IM4812" s="109"/>
      <c r="IN4812" s="109"/>
      <c r="IO4812" s="109"/>
      <c r="IP4812" s="109"/>
      <c r="IQ4812" s="109"/>
      <c r="IR4812" s="109"/>
      <c r="IS4812" s="109"/>
      <c r="IT4812" s="109"/>
      <c r="IU4812" s="109"/>
      <c r="IV4812" s="109"/>
    </row>
    <row r="4813" spans="1:256" customFormat="1" ht="12.75" customHeight="1">
      <c r="A4813" s="305"/>
      <c r="B4813" s="65">
        <v>1</v>
      </c>
      <c r="C4813" s="66">
        <f>IF(E4813="A",4,IF(E4813="B",3,IF(E4813="C",2,IF(E4813="D",1,0))))</f>
        <v>4</v>
      </c>
      <c r="D4813" s="76" t="s">
        <v>87</v>
      </c>
      <c r="E4813" s="76" t="s">
        <v>68</v>
      </c>
      <c r="F4813" s="99" t="s">
        <v>99</v>
      </c>
      <c r="G4813" s="78"/>
      <c r="H4813" s="96" t="s">
        <v>114</v>
      </c>
      <c r="I4813" s="107" t="s">
        <v>5110</v>
      </c>
      <c r="J4813" s="81"/>
      <c r="K4813" s="72"/>
      <c r="L4813" s="72"/>
      <c r="M4813" s="72"/>
      <c r="N4813" s="72"/>
      <c r="O4813" s="72"/>
      <c r="P4813" s="72"/>
      <c r="Q4813" s="833"/>
      <c r="R4813" s="102"/>
      <c r="S4813" s="73"/>
      <c r="T4813" s="102"/>
      <c r="U4813" s="103"/>
      <c r="V4813" s="104"/>
      <c r="W4813" s="109"/>
      <c r="X4813" s="109"/>
      <c r="Y4813" s="109"/>
      <c r="Z4813" s="109"/>
      <c r="AA4813" s="109"/>
      <c r="AB4813" s="109"/>
      <c r="AC4813" s="109"/>
      <c r="AD4813" s="109"/>
      <c r="AE4813" s="109"/>
      <c r="AF4813" s="109"/>
      <c r="AG4813" s="109"/>
      <c r="AH4813" s="109"/>
      <c r="AI4813" s="109"/>
      <c r="AJ4813" s="109"/>
      <c r="AK4813" s="109"/>
      <c r="AL4813" s="109"/>
      <c r="AM4813" s="109"/>
      <c r="AN4813" s="109"/>
      <c r="AO4813" s="109"/>
      <c r="AP4813" s="109"/>
      <c r="AQ4813" s="109"/>
      <c r="AR4813" s="109"/>
      <c r="AS4813" s="109"/>
      <c r="AT4813" s="109"/>
      <c r="AU4813" s="109"/>
      <c r="AV4813" s="109"/>
      <c r="AW4813" s="109"/>
      <c r="AX4813" s="109"/>
      <c r="AY4813" s="109"/>
      <c r="AZ4813" s="109"/>
      <c r="BA4813" s="109"/>
      <c r="BB4813" s="109"/>
      <c r="BC4813" s="109"/>
      <c r="BD4813" s="109"/>
      <c r="BE4813" s="109"/>
      <c r="BF4813" s="109"/>
      <c r="BG4813" s="109"/>
      <c r="BH4813" s="109"/>
      <c r="BI4813" s="109"/>
      <c r="BJ4813" s="109"/>
      <c r="BK4813" s="109"/>
      <c r="BL4813" s="109"/>
      <c r="BM4813" s="109"/>
      <c r="BN4813" s="109"/>
      <c r="BO4813" s="109"/>
      <c r="BP4813" s="109"/>
      <c r="BQ4813" s="109"/>
      <c r="BR4813" s="109"/>
      <c r="BS4813" s="109"/>
      <c r="BT4813" s="109"/>
      <c r="BU4813" s="109"/>
      <c r="BV4813" s="109"/>
      <c r="BW4813" s="109"/>
      <c r="BX4813" s="109"/>
      <c r="BY4813" s="109"/>
      <c r="BZ4813" s="109"/>
      <c r="CA4813" s="109"/>
      <c r="CB4813" s="109"/>
      <c r="CC4813" s="109"/>
      <c r="CD4813" s="109"/>
      <c r="CE4813" s="109"/>
      <c r="CF4813" s="109"/>
      <c r="CG4813" s="109"/>
      <c r="CH4813" s="109"/>
      <c r="CI4813" s="109"/>
      <c r="CJ4813" s="109"/>
      <c r="CK4813" s="109"/>
      <c r="CL4813" s="109"/>
      <c r="CM4813" s="109"/>
      <c r="CN4813" s="109"/>
      <c r="CO4813" s="109"/>
      <c r="CP4813" s="109"/>
      <c r="CQ4813" s="109"/>
      <c r="CR4813" s="109"/>
      <c r="CS4813" s="109"/>
      <c r="CT4813" s="109"/>
      <c r="CU4813" s="109"/>
      <c r="CV4813" s="109"/>
      <c r="CW4813" s="109"/>
      <c r="CX4813" s="109"/>
      <c r="CY4813" s="109"/>
      <c r="CZ4813" s="109"/>
      <c r="DA4813" s="109"/>
      <c r="DB4813" s="109"/>
      <c r="DC4813" s="109"/>
      <c r="DD4813" s="109"/>
      <c r="DE4813" s="109"/>
      <c r="DF4813" s="109"/>
      <c r="DG4813" s="109"/>
      <c r="DH4813" s="109"/>
      <c r="DI4813" s="109"/>
      <c r="DJ4813" s="109"/>
      <c r="DK4813" s="109"/>
      <c r="DL4813" s="109"/>
      <c r="DM4813" s="109"/>
      <c r="DN4813" s="109"/>
      <c r="DO4813" s="109"/>
      <c r="DP4813" s="109"/>
      <c r="DQ4813" s="109"/>
      <c r="DR4813" s="109"/>
      <c r="DS4813" s="109"/>
      <c r="DT4813" s="109"/>
      <c r="DU4813" s="109"/>
      <c r="DV4813" s="109"/>
      <c r="DW4813" s="109"/>
      <c r="DX4813" s="109"/>
      <c r="DY4813" s="109"/>
      <c r="DZ4813" s="109"/>
      <c r="EA4813" s="109"/>
      <c r="EB4813" s="109"/>
      <c r="EC4813" s="109"/>
      <c r="ED4813" s="109"/>
      <c r="EE4813" s="109"/>
      <c r="EF4813" s="109"/>
      <c r="EG4813" s="109"/>
      <c r="EH4813" s="109"/>
      <c r="EI4813" s="109"/>
      <c r="EJ4813" s="109"/>
      <c r="EK4813" s="109"/>
      <c r="EL4813" s="109"/>
      <c r="EM4813" s="109"/>
      <c r="EN4813" s="109"/>
      <c r="EO4813" s="109"/>
      <c r="EP4813" s="109"/>
      <c r="EQ4813" s="109"/>
      <c r="ER4813" s="109"/>
      <c r="ES4813" s="109"/>
      <c r="ET4813" s="109"/>
      <c r="EU4813" s="109"/>
      <c r="EV4813" s="109"/>
      <c r="EW4813" s="109"/>
      <c r="EX4813" s="109"/>
      <c r="EY4813" s="109"/>
      <c r="EZ4813" s="109"/>
      <c r="FA4813" s="109"/>
      <c r="FB4813" s="109"/>
      <c r="FC4813" s="109"/>
      <c r="FD4813" s="109"/>
      <c r="FE4813" s="109"/>
      <c r="FF4813" s="109"/>
      <c r="FG4813" s="109"/>
      <c r="FH4813" s="109"/>
      <c r="FI4813" s="109"/>
      <c r="FJ4813" s="109"/>
      <c r="FK4813" s="109"/>
      <c r="FL4813" s="109"/>
      <c r="FM4813" s="109"/>
      <c r="FN4813" s="109"/>
      <c r="FO4813" s="109"/>
      <c r="FP4813" s="109"/>
      <c r="FQ4813" s="109"/>
      <c r="FR4813" s="109"/>
      <c r="FS4813" s="109"/>
      <c r="FT4813" s="109"/>
      <c r="FU4813" s="109"/>
      <c r="FV4813" s="109"/>
      <c r="FW4813" s="109"/>
      <c r="FX4813" s="109"/>
      <c r="FY4813" s="109"/>
      <c r="FZ4813" s="109"/>
      <c r="GA4813" s="109"/>
      <c r="GB4813" s="109"/>
      <c r="GC4813" s="109"/>
      <c r="GD4813" s="109"/>
      <c r="GE4813" s="109"/>
      <c r="GF4813" s="109"/>
      <c r="GG4813" s="109"/>
      <c r="GH4813" s="109"/>
      <c r="GI4813" s="109"/>
      <c r="GJ4813" s="109"/>
      <c r="GK4813" s="109"/>
      <c r="GL4813" s="109"/>
      <c r="GM4813" s="109"/>
      <c r="GN4813" s="109"/>
      <c r="GO4813" s="109"/>
      <c r="GP4813" s="109"/>
      <c r="GQ4813" s="109"/>
      <c r="GR4813" s="109"/>
      <c r="GS4813" s="109"/>
      <c r="GT4813" s="109"/>
      <c r="GU4813" s="109"/>
      <c r="GV4813" s="109"/>
      <c r="GW4813" s="109"/>
      <c r="GX4813" s="109"/>
      <c r="GY4813" s="109"/>
      <c r="GZ4813" s="109"/>
      <c r="HA4813" s="109"/>
      <c r="HB4813" s="109"/>
      <c r="HC4813" s="109"/>
      <c r="HD4813" s="109"/>
      <c r="HE4813" s="109"/>
      <c r="HF4813" s="109"/>
      <c r="HG4813" s="109"/>
      <c r="HH4813" s="109"/>
      <c r="HI4813" s="109"/>
      <c r="HJ4813" s="109"/>
      <c r="HK4813" s="109"/>
      <c r="HL4813" s="109"/>
      <c r="HM4813" s="109"/>
      <c r="HN4813" s="109"/>
      <c r="HO4813" s="109"/>
      <c r="HP4813" s="109"/>
      <c r="HQ4813" s="109"/>
      <c r="HR4813" s="109"/>
      <c r="HS4813" s="109"/>
      <c r="HT4813" s="109"/>
      <c r="HU4813" s="109"/>
      <c r="HV4813" s="109"/>
      <c r="HW4813" s="109"/>
      <c r="HX4813" s="109"/>
      <c r="HY4813" s="109"/>
      <c r="HZ4813" s="109"/>
      <c r="IA4813" s="109"/>
      <c r="IB4813" s="109"/>
      <c r="IC4813" s="109"/>
      <c r="ID4813" s="109"/>
      <c r="IE4813" s="109"/>
      <c r="IF4813" s="109"/>
      <c r="IG4813" s="109"/>
      <c r="IH4813" s="109"/>
      <c r="II4813" s="109"/>
      <c r="IJ4813" s="109"/>
      <c r="IK4813" s="109"/>
      <c r="IL4813" s="109"/>
      <c r="IM4813" s="109"/>
      <c r="IN4813" s="109"/>
      <c r="IO4813" s="109"/>
      <c r="IP4813" s="109"/>
      <c r="IQ4813" s="109"/>
      <c r="IR4813" s="109"/>
      <c r="IS4813" s="109"/>
      <c r="IT4813" s="109"/>
      <c r="IU4813" s="109"/>
      <c r="IV4813" s="109"/>
    </row>
    <row r="4814" spans="1:256" customFormat="1" ht="12.75" customHeight="1">
      <c r="A4814" s="305"/>
      <c r="B4814" s="65">
        <v>1</v>
      </c>
      <c r="C4814" s="66">
        <f>IF(E4814="A",1,IF(E4814="B",1,0))</f>
        <v>0</v>
      </c>
      <c r="D4814" s="76" t="s">
        <v>68</v>
      </c>
      <c r="E4814" s="77" t="s">
        <v>90</v>
      </c>
      <c r="F4814" s="76" t="s">
        <v>87</v>
      </c>
      <c r="G4814" s="78"/>
      <c r="H4814" s="96" t="s">
        <v>197</v>
      </c>
      <c r="I4814" s="107" t="s">
        <v>5111</v>
      </c>
      <c r="J4814" s="81"/>
      <c r="K4814" s="72"/>
      <c r="L4814" s="72"/>
      <c r="M4814" s="72"/>
      <c r="N4814" s="72"/>
      <c r="O4814" s="72"/>
      <c r="P4814" s="72"/>
      <c r="Q4814" s="833"/>
      <c r="R4814" s="102"/>
      <c r="S4814" s="73"/>
      <c r="T4814" s="102"/>
      <c r="U4814" s="103"/>
      <c r="V4814" s="104"/>
      <c r="W4814" s="109"/>
      <c r="X4814" s="109"/>
      <c r="Y4814" s="109"/>
      <c r="Z4814" s="109"/>
      <c r="AA4814" s="109"/>
      <c r="AB4814" s="109"/>
      <c r="AC4814" s="109"/>
      <c r="AD4814" s="109"/>
      <c r="AE4814" s="109"/>
      <c r="AF4814" s="109"/>
      <c r="AG4814" s="109"/>
      <c r="AH4814" s="109"/>
      <c r="AI4814" s="109"/>
      <c r="AJ4814" s="109"/>
      <c r="AK4814" s="109"/>
      <c r="AL4814" s="109"/>
      <c r="AM4814" s="109"/>
      <c r="AN4814" s="109"/>
      <c r="AO4814" s="109"/>
      <c r="AP4814" s="109"/>
      <c r="AQ4814" s="109"/>
      <c r="AR4814" s="109"/>
      <c r="AS4814" s="109"/>
      <c r="AT4814" s="109"/>
      <c r="AU4814" s="109"/>
      <c r="AV4814" s="109"/>
      <c r="AW4814" s="109"/>
      <c r="AX4814" s="109"/>
      <c r="AY4814" s="109"/>
      <c r="AZ4814" s="109"/>
      <c r="BA4814" s="109"/>
      <c r="BB4814" s="109"/>
      <c r="BC4814" s="109"/>
      <c r="BD4814" s="109"/>
      <c r="BE4814" s="109"/>
      <c r="BF4814" s="109"/>
      <c r="BG4814" s="109"/>
      <c r="BH4814" s="109"/>
      <c r="BI4814" s="109"/>
      <c r="BJ4814" s="109"/>
      <c r="BK4814" s="109"/>
      <c r="BL4814" s="109"/>
      <c r="BM4814" s="109"/>
      <c r="BN4814" s="109"/>
      <c r="BO4814" s="109"/>
      <c r="BP4814" s="109"/>
      <c r="BQ4814" s="109"/>
      <c r="BR4814" s="109"/>
      <c r="BS4814" s="109"/>
      <c r="BT4814" s="109"/>
      <c r="BU4814" s="109"/>
      <c r="BV4814" s="109"/>
      <c r="BW4814" s="109"/>
      <c r="BX4814" s="109"/>
      <c r="BY4814" s="109"/>
      <c r="BZ4814" s="109"/>
      <c r="CA4814" s="109"/>
      <c r="CB4814" s="109"/>
      <c r="CC4814" s="109"/>
      <c r="CD4814" s="109"/>
      <c r="CE4814" s="109"/>
      <c r="CF4814" s="109"/>
      <c r="CG4814" s="109"/>
      <c r="CH4814" s="109"/>
      <c r="CI4814" s="109"/>
      <c r="CJ4814" s="109"/>
      <c r="CK4814" s="109"/>
      <c r="CL4814" s="109"/>
      <c r="CM4814" s="109"/>
      <c r="CN4814" s="109"/>
      <c r="CO4814" s="109"/>
      <c r="CP4814" s="109"/>
      <c r="CQ4814" s="109"/>
      <c r="CR4814" s="109"/>
      <c r="CS4814" s="109"/>
      <c r="CT4814" s="109"/>
      <c r="CU4814" s="109"/>
      <c r="CV4814" s="109"/>
      <c r="CW4814" s="109"/>
      <c r="CX4814" s="109"/>
      <c r="CY4814" s="109"/>
      <c r="CZ4814" s="109"/>
      <c r="DA4814" s="109"/>
      <c r="DB4814" s="109"/>
      <c r="DC4814" s="109"/>
      <c r="DD4814" s="109"/>
      <c r="DE4814" s="109"/>
      <c r="DF4814" s="109"/>
      <c r="DG4814" s="109"/>
      <c r="DH4814" s="109"/>
      <c r="DI4814" s="109"/>
      <c r="DJ4814" s="109"/>
      <c r="DK4814" s="109"/>
      <c r="DL4814" s="109"/>
      <c r="DM4814" s="109"/>
      <c r="DN4814" s="109"/>
      <c r="DO4814" s="109"/>
      <c r="DP4814" s="109"/>
      <c r="DQ4814" s="109"/>
      <c r="DR4814" s="109"/>
      <c r="DS4814" s="109"/>
      <c r="DT4814" s="109"/>
      <c r="DU4814" s="109"/>
      <c r="DV4814" s="109"/>
      <c r="DW4814" s="109"/>
      <c r="DX4814" s="109"/>
      <c r="DY4814" s="109"/>
      <c r="DZ4814" s="109"/>
      <c r="EA4814" s="109"/>
      <c r="EB4814" s="109"/>
      <c r="EC4814" s="109"/>
      <c r="ED4814" s="109"/>
      <c r="EE4814" s="109"/>
      <c r="EF4814" s="109"/>
      <c r="EG4814" s="109"/>
      <c r="EH4814" s="109"/>
      <c r="EI4814" s="109"/>
      <c r="EJ4814" s="109"/>
      <c r="EK4814" s="109"/>
      <c r="EL4814" s="109"/>
      <c r="EM4814" s="109"/>
      <c r="EN4814" s="109"/>
      <c r="EO4814" s="109"/>
      <c r="EP4814" s="109"/>
      <c r="EQ4814" s="109"/>
      <c r="ER4814" s="109"/>
      <c r="ES4814" s="109"/>
      <c r="ET4814" s="109"/>
      <c r="EU4814" s="109"/>
      <c r="EV4814" s="109"/>
      <c r="EW4814" s="109"/>
      <c r="EX4814" s="109"/>
      <c r="EY4814" s="109"/>
      <c r="EZ4814" s="109"/>
      <c r="FA4814" s="109"/>
      <c r="FB4814" s="109"/>
      <c r="FC4814" s="109"/>
      <c r="FD4814" s="109"/>
      <c r="FE4814" s="109"/>
      <c r="FF4814" s="109"/>
      <c r="FG4814" s="109"/>
      <c r="FH4814" s="109"/>
      <c r="FI4814" s="109"/>
      <c r="FJ4814" s="109"/>
      <c r="FK4814" s="109"/>
      <c r="FL4814" s="109"/>
      <c r="FM4814" s="109"/>
      <c r="FN4814" s="109"/>
      <c r="FO4814" s="109"/>
      <c r="FP4814" s="109"/>
      <c r="FQ4814" s="109"/>
      <c r="FR4814" s="109"/>
      <c r="FS4814" s="109"/>
      <c r="FT4814" s="109"/>
      <c r="FU4814" s="109"/>
      <c r="FV4814" s="109"/>
      <c r="FW4814" s="109"/>
      <c r="FX4814" s="109"/>
      <c r="FY4814" s="109"/>
      <c r="FZ4814" s="109"/>
      <c r="GA4814" s="109"/>
      <c r="GB4814" s="109"/>
      <c r="GC4814" s="109"/>
      <c r="GD4814" s="109"/>
      <c r="GE4814" s="109"/>
      <c r="GF4814" s="109"/>
      <c r="GG4814" s="109"/>
      <c r="GH4814" s="109"/>
      <c r="GI4814" s="109"/>
      <c r="GJ4814" s="109"/>
      <c r="GK4814" s="109"/>
      <c r="GL4814" s="109"/>
      <c r="GM4814" s="109"/>
      <c r="GN4814" s="109"/>
      <c r="GO4814" s="109"/>
      <c r="GP4814" s="109"/>
      <c r="GQ4814" s="109"/>
      <c r="GR4814" s="109"/>
      <c r="GS4814" s="109"/>
      <c r="GT4814" s="109"/>
      <c r="GU4814" s="109"/>
      <c r="GV4814" s="109"/>
      <c r="GW4814" s="109"/>
      <c r="GX4814" s="109"/>
      <c r="GY4814" s="109"/>
      <c r="GZ4814" s="109"/>
      <c r="HA4814" s="109"/>
      <c r="HB4814" s="109"/>
      <c r="HC4814" s="109"/>
      <c r="HD4814" s="109"/>
      <c r="HE4814" s="109"/>
      <c r="HF4814" s="109"/>
      <c r="HG4814" s="109"/>
      <c r="HH4814" s="109"/>
      <c r="HI4814" s="109"/>
      <c r="HJ4814" s="109"/>
      <c r="HK4814" s="109"/>
      <c r="HL4814" s="109"/>
      <c r="HM4814" s="109"/>
      <c r="HN4814" s="109"/>
      <c r="HO4814" s="109"/>
      <c r="HP4814" s="109"/>
      <c r="HQ4814" s="109"/>
      <c r="HR4814" s="109"/>
      <c r="HS4814" s="109"/>
      <c r="HT4814" s="109"/>
      <c r="HU4814" s="109"/>
      <c r="HV4814" s="109"/>
      <c r="HW4814" s="109"/>
      <c r="HX4814" s="109"/>
      <c r="HY4814" s="109"/>
      <c r="HZ4814" s="109"/>
      <c r="IA4814" s="109"/>
      <c r="IB4814" s="109"/>
      <c r="IC4814" s="109"/>
      <c r="ID4814" s="109"/>
      <c r="IE4814" s="109"/>
      <c r="IF4814" s="109"/>
      <c r="IG4814" s="109"/>
      <c r="IH4814" s="109"/>
      <c r="II4814" s="109"/>
      <c r="IJ4814" s="109"/>
      <c r="IK4814" s="109"/>
      <c r="IL4814" s="109"/>
      <c r="IM4814" s="109"/>
      <c r="IN4814" s="109"/>
      <c r="IO4814" s="109"/>
      <c r="IP4814" s="109"/>
      <c r="IQ4814" s="109"/>
      <c r="IR4814" s="109"/>
      <c r="IS4814" s="109"/>
      <c r="IT4814" s="109"/>
      <c r="IU4814" s="109"/>
      <c r="IV4814" s="109"/>
    </row>
    <row r="4815" spans="1:256" customFormat="1" ht="12.75" customHeight="1">
      <c r="A4815" s="850"/>
      <c r="B4815" s="65">
        <v>1</v>
      </c>
      <c r="C4815" s="66">
        <f>IF(E4815="A",1,IF(E4815="B",1,0))</f>
        <v>1</v>
      </c>
      <c r="D4815" s="670" t="s">
        <v>87</v>
      </c>
      <c r="E4815" s="670" t="s">
        <v>68</v>
      </c>
      <c r="F4815" s="664" t="s">
        <v>90</v>
      </c>
      <c r="G4815" s="78"/>
      <c r="H4815" s="96" t="s">
        <v>140</v>
      </c>
      <c r="I4815" s="107" t="s">
        <v>5112</v>
      </c>
      <c r="J4815" s="81"/>
      <c r="K4815" s="72"/>
      <c r="L4815" s="72"/>
      <c r="M4815" s="72"/>
      <c r="N4815" s="72"/>
      <c r="O4815" s="72"/>
      <c r="P4815" s="72"/>
      <c r="Q4815" s="833"/>
      <c r="R4815" s="102"/>
      <c r="S4815" s="73"/>
      <c r="T4815" s="102"/>
      <c r="U4815" s="103"/>
      <c r="V4815" s="104"/>
      <c r="W4815" s="109"/>
      <c r="X4815" s="109"/>
      <c r="Y4815" s="109"/>
      <c r="Z4815" s="109"/>
      <c r="AA4815" s="109"/>
      <c r="AB4815" s="109"/>
      <c r="AC4815" s="109"/>
      <c r="AD4815" s="109"/>
      <c r="AE4815" s="109"/>
      <c r="AF4815" s="109"/>
      <c r="AG4815" s="109"/>
      <c r="AH4815" s="109"/>
      <c r="AI4815" s="109"/>
      <c r="AJ4815" s="109"/>
      <c r="AK4815" s="109"/>
      <c r="AL4815" s="109"/>
      <c r="AM4815" s="109"/>
      <c r="AN4815" s="109"/>
      <c r="AO4815" s="109"/>
      <c r="AP4815" s="109"/>
      <c r="AQ4815" s="109"/>
      <c r="AR4815" s="109"/>
      <c r="AS4815" s="109"/>
      <c r="AT4815" s="109"/>
      <c r="AU4815" s="109"/>
      <c r="AV4815" s="109"/>
      <c r="AW4815" s="109"/>
      <c r="AX4815" s="109"/>
      <c r="AY4815" s="109"/>
      <c r="AZ4815" s="109"/>
      <c r="BA4815" s="109"/>
      <c r="BB4815" s="109"/>
      <c r="BC4815" s="109"/>
      <c r="BD4815" s="109"/>
      <c r="BE4815" s="109"/>
      <c r="BF4815" s="109"/>
      <c r="BG4815" s="109"/>
      <c r="BH4815" s="109"/>
      <c r="BI4815" s="109"/>
      <c r="BJ4815" s="109"/>
      <c r="BK4815" s="109"/>
      <c r="BL4815" s="109"/>
      <c r="BM4815" s="109"/>
      <c r="BN4815" s="109"/>
      <c r="BO4815" s="109"/>
      <c r="BP4815" s="109"/>
      <c r="BQ4815" s="109"/>
      <c r="BR4815" s="109"/>
      <c r="BS4815" s="109"/>
      <c r="BT4815" s="109"/>
      <c r="BU4815" s="109"/>
      <c r="BV4815" s="109"/>
      <c r="BW4815" s="109"/>
      <c r="BX4815" s="109"/>
      <c r="BY4815" s="109"/>
      <c r="BZ4815" s="109"/>
      <c r="CA4815" s="109"/>
      <c r="CB4815" s="109"/>
      <c r="CC4815" s="109"/>
      <c r="CD4815" s="109"/>
      <c r="CE4815" s="109"/>
      <c r="CF4815" s="109"/>
      <c r="CG4815" s="109"/>
      <c r="CH4815" s="109"/>
      <c r="CI4815" s="109"/>
      <c r="CJ4815" s="109"/>
      <c r="CK4815" s="109"/>
      <c r="CL4815" s="109"/>
      <c r="CM4815" s="109"/>
      <c r="CN4815" s="109"/>
      <c r="CO4815" s="109"/>
      <c r="CP4815" s="109"/>
      <c r="CQ4815" s="109"/>
      <c r="CR4815" s="109"/>
      <c r="CS4815" s="109"/>
      <c r="CT4815" s="109"/>
      <c r="CU4815" s="109"/>
      <c r="CV4815" s="109"/>
      <c r="CW4815" s="109"/>
      <c r="CX4815" s="109"/>
      <c r="CY4815" s="109"/>
      <c r="CZ4815" s="109"/>
      <c r="DA4815" s="109"/>
      <c r="DB4815" s="109"/>
      <c r="DC4815" s="109"/>
      <c r="DD4815" s="109"/>
      <c r="DE4815" s="109"/>
      <c r="DF4815" s="109"/>
      <c r="DG4815" s="109"/>
      <c r="DH4815" s="109"/>
      <c r="DI4815" s="109"/>
      <c r="DJ4815" s="109"/>
      <c r="DK4815" s="109"/>
      <c r="DL4815" s="109"/>
      <c r="DM4815" s="109"/>
      <c r="DN4815" s="109"/>
      <c r="DO4815" s="109"/>
      <c r="DP4815" s="109"/>
      <c r="DQ4815" s="109"/>
      <c r="DR4815" s="109"/>
      <c r="DS4815" s="109"/>
      <c r="DT4815" s="109"/>
      <c r="DU4815" s="109"/>
      <c r="DV4815" s="109"/>
      <c r="DW4815" s="109"/>
      <c r="DX4815" s="109"/>
      <c r="DY4815" s="109"/>
      <c r="DZ4815" s="109"/>
      <c r="EA4815" s="109"/>
      <c r="EB4815" s="109"/>
      <c r="EC4815" s="109"/>
      <c r="ED4815" s="109"/>
      <c r="EE4815" s="109"/>
      <c r="EF4815" s="109"/>
      <c r="EG4815" s="109"/>
      <c r="EH4815" s="109"/>
      <c r="EI4815" s="109"/>
      <c r="EJ4815" s="109"/>
      <c r="EK4815" s="109"/>
      <c r="EL4815" s="109"/>
      <c r="EM4815" s="109"/>
      <c r="EN4815" s="109"/>
      <c r="EO4815" s="109"/>
      <c r="EP4815" s="109"/>
      <c r="EQ4815" s="109"/>
      <c r="ER4815" s="109"/>
      <c r="ES4815" s="109"/>
      <c r="ET4815" s="109"/>
      <c r="EU4815" s="109"/>
      <c r="EV4815" s="109"/>
      <c r="EW4815" s="109"/>
      <c r="EX4815" s="109"/>
      <c r="EY4815" s="109"/>
      <c r="EZ4815" s="109"/>
      <c r="FA4815" s="109"/>
      <c r="FB4815" s="109"/>
      <c r="FC4815" s="109"/>
      <c r="FD4815" s="109"/>
      <c r="FE4815" s="109"/>
      <c r="FF4815" s="109"/>
      <c r="FG4815" s="109"/>
      <c r="FH4815" s="109"/>
      <c r="FI4815" s="109"/>
      <c r="FJ4815" s="109"/>
      <c r="FK4815" s="109"/>
      <c r="FL4815" s="109"/>
      <c r="FM4815" s="109"/>
      <c r="FN4815" s="109"/>
      <c r="FO4815" s="109"/>
      <c r="FP4815" s="109"/>
      <c r="FQ4815" s="109"/>
      <c r="FR4815" s="109"/>
      <c r="FS4815" s="109"/>
      <c r="FT4815" s="109"/>
      <c r="FU4815" s="109"/>
      <c r="FV4815" s="109"/>
      <c r="FW4815" s="109"/>
      <c r="FX4815" s="109"/>
      <c r="FY4815" s="109"/>
      <c r="FZ4815" s="109"/>
      <c r="GA4815" s="109"/>
      <c r="GB4815" s="109"/>
      <c r="GC4815" s="109"/>
      <c r="GD4815" s="109"/>
      <c r="GE4815" s="109"/>
      <c r="GF4815" s="109"/>
      <c r="GG4815" s="109"/>
      <c r="GH4815" s="109"/>
      <c r="GI4815" s="109"/>
      <c r="GJ4815" s="109"/>
      <c r="GK4815" s="109"/>
      <c r="GL4815" s="109"/>
      <c r="GM4815" s="109"/>
      <c r="GN4815" s="109"/>
      <c r="GO4815" s="109"/>
      <c r="GP4815" s="109"/>
      <c r="GQ4815" s="109"/>
      <c r="GR4815" s="109"/>
      <c r="GS4815" s="109"/>
      <c r="GT4815" s="109"/>
      <c r="GU4815" s="109"/>
      <c r="GV4815" s="109"/>
      <c r="GW4815" s="109"/>
      <c r="GX4815" s="109"/>
      <c r="GY4815" s="109"/>
      <c r="GZ4815" s="109"/>
      <c r="HA4815" s="109"/>
      <c r="HB4815" s="109"/>
      <c r="HC4815" s="109"/>
      <c r="HD4815" s="109"/>
      <c r="HE4815" s="109"/>
      <c r="HF4815" s="109"/>
      <c r="HG4815" s="109"/>
      <c r="HH4815" s="109"/>
      <c r="HI4815" s="109"/>
      <c r="HJ4815" s="109"/>
      <c r="HK4815" s="109"/>
      <c r="HL4815" s="109"/>
      <c r="HM4815" s="109"/>
      <c r="HN4815" s="109"/>
      <c r="HO4815" s="109"/>
      <c r="HP4815" s="109"/>
      <c r="HQ4815" s="109"/>
      <c r="HR4815" s="109"/>
      <c r="HS4815" s="109"/>
      <c r="HT4815" s="109"/>
      <c r="HU4815" s="109"/>
      <c r="HV4815" s="109"/>
      <c r="HW4815" s="109"/>
      <c r="HX4815" s="109"/>
      <c r="HY4815" s="109"/>
      <c r="HZ4815" s="109"/>
      <c r="IA4815" s="109"/>
      <c r="IB4815" s="109"/>
      <c r="IC4815" s="109"/>
      <c r="ID4815" s="109"/>
      <c r="IE4815" s="109"/>
      <c r="IF4815" s="109"/>
      <c r="IG4815" s="109"/>
      <c r="IH4815" s="109"/>
      <c r="II4815" s="109"/>
      <c r="IJ4815" s="109"/>
      <c r="IK4815" s="109"/>
      <c r="IL4815" s="109"/>
      <c r="IM4815" s="109"/>
      <c r="IN4815" s="109"/>
      <c r="IO4815" s="109"/>
      <c r="IP4815" s="109"/>
      <c r="IQ4815" s="109"/>
      <c r="IR4815" s="109"/>
      <c r="IS4815" s="109"/>
      <c r="IT4815" s="109"/>
      <c r="IU4815" s="109"/>
      <c r="IV4815" s="109"/>
    </row>
    <row r="4816" spans="1:256" customFormat="1" ht="12.75" customHeight="1">
      <c r="A4816" s="305"/>
      <c r="B4816" s="65">
        <v>1</v>
      </c>
      <c r="C4816" s="66">
        <f>IF(E4816="A",4,IF(E4816="B",3,IF(E4816="C",2,IF(E4816="D",1,0))))</f>
        <v>2</v>
      </c>
      <c r="D4816" s="77" t="s">
        <v>90</v>
      </c>
      <c r="E4816" s="77" t="s">
        <v>90</v>
      </c>
      <c r="F4816" s="76" t="s">
        <v>87</v>
      </c>
      <c r="G4816" s="78"/>
      <c r="H4816" s="96" t="s">
        <v>122</v>
      </c>
      <c r="I4816" s="107" t="s">
        <v>431</v>
      </c>
      <c r="J4816" s="81" t="s">
        <v>1056</v>
      </c>
      <c r="K4816" s="72"/>
      <c r="L4816" s="72"/>
      <c r="M4816" s="72"/>
      <c r="N4816" s="72"/>
      <c r="O4816" s="72"/>
      <c r="P4816" s="72"/>
      <c r="Q4816" s="833"/>
      <c r="R4816" s="102"/>
      <c r="S4816" s="73"/>
      <c r="T4816" s="102"/>
      <c r="U4816" s="103"/>
      <c r="V4816" s="104"/>
      <c r="W4816" s="109"/>
      <c r="X4816" s="109"/>
      <c r="Y4816" s="109"/>
      <c r="Z4816" s="109"/>
      <c r="AA4816" s="109"/>
      <c r="AB4816" s="109"/>
      <c r="AC4816" s="109"/>
      <c r="AD4816" s="109"/>
      <c r="AE4816" s="109"/>
      <c r="AF4816" s="109"/>
      <c r="AG4816" s="109"/>
      <c r="AH4816" s="109"/>
      <c r="AI4816" s="109"/>
      <c r="AJ4816" s="109"/>
      <c r="AK4816" s="109"/>
      <c r="AL4816" s="109"/>
      <c r="AM4816" s="109"/>
      <c r="AN4816" s="109"/>
      <c r="AO4816" s="109"/>
      <c r="AP4816" s="109"/>
      <c r="AQ4816" s="109"/>
      <c r="AR4816" s="109"/>
      <c r="AS4816" s="109"/>
      <c r="AT4816" s="109"/>
      <c r="AU4816" s="109"/>
      <c r="AV4816" s="109"/>
      <c r="AW4816" s="109"/>
      <c r="AX4816" s="109"/>
      <c r="AY4816" s="109"/>
      <c r="AZ4816" s="109"/>
      <c r="BA4816" s="109"/>
      <c r="BB4816" s="109"/>
      <c r="BC4816" s="109"/>
      <c r="BD4816" s="109"/>
      <c r="BE4816" s="109"/>
      <c r="BF4816" s="109"/>
      <c r="BG4816" s="109"/>
      <c r="BH4816" s="109"/>
      <c r="BI4816" s="109"/>
      <c r="BJ4816" s="109"/>
      <c r="BK4816" s="109"/>
      <c r="BL4816" s="109"/>
      <c r="BM4816" s="109"/>
      <c r="BN4816" s="109"/>
      <c r="BO4816" s="109"/>
      <c r="BP4816" s="109"/>
      <c r="BQ4816" s="109"/>
      <c r="BR4816" s="109"/>
      <c r="BS4816" s="109"/>
      <c r="BT4816" s="109"/>
      <c r="BU4816" s="109"/>
      <c r="BV4816" s="109"/>
      <c r="BW4816" s="109"/>
      <c r="BX4816" s="109"/>
      <c r="BY4816" s="109"/>
      <c r="BZ4816" s="109"/>
      <c r="CA4816" s="109"/>
      <c r="CB4816" s="109"/>
      <c r="CC4816" s="109"/>
      <c r="CD4816" s="109"/>
      <c r="CE4816" s="109"/>
      <c r="CF4816" s="109"/>
      <c r="CG4816" s="109"/>
      <c r="CH4816" s="109"/>
      <c r="CI4816" s="109"/>
      <c r="CJ4816" s="109"/>
      <c r="CK4816" s="109"/>
      <c r="CL4816" s="109"/>
      <c r="CM4816" s="109"/>
      <c r="CN4816" s="109"/>
      <c r="CO4816" s="109"/>
      <c r="CP4816" s="109"/>
      <c r="CQ4816" s="109"/>
      <c r="CR4816" s="109"/>
      <c r="CS4816" s="109"/>
      <c r="CT4816" s="109"/>
      <c r="CU4816" s="109"/>
      <c r="CV4816" s="109"/>
      <c r="CW4816" s="109"/>
      <c r="CX4816" s="109"/>
      <c r="CY4816" s="109"/>
      <c r="CZ4816" s="109"/>
      <c r="DA4816" s="109"/>
      <c r="DB4816" s="109"/>
      <c r="DC4816" s="109"/>
      <c r="DD4816" s="109"/>
      <c r="DE4816" s="109"/>
      <c r="DF4816" s="109"/>
      <c r="DG4816" s="109"/>
      <c r="DH4816" s="109"/>
      <c r="DI4816" s="109"/>
      <c r="DJ4816" s="109"/>
      <c r="DK4816" s="109"/>
      <c r="DL4816" s="109"/>
      <c r="DM4816" s="109"/>
      <c r="DN4816" s="109"/>
      <c r="DO4816" s="109"/>
      <c r="DP4816" s="109"/>
      <c r="DQ4816" s="109"/>
      <c r="DR4816" s="109"/>
      <c r="DS4816" s="109"/>
      <c r="DT4816" s="109"/>
      <c r="DU4816" s="109"/>
      <c r="DV4816" s="109"/>
      <c r="DW4816" s="109"/>
      <c r="DX4816" s="109"/>
      <c r="DY4816" s="109"/>
      <c r="DZ4816" s="109"/>
      <c r="EA4816" s="109"/>
      <c r="EB4816" s="109"/>
      <c r="EC4816" s="109"/>
      <c r="ED4816" s="109"/>
      <c r="EE4816" s="109"/>
      <c r="EF4816" s="109"/>
      <c r="EG4816" s="109"/>
      <c r="EH4816" s="109"/>
      <c r="EI4816" s="109"/>
      <c r="EJ4816" s="109"/>
      <c r="EK4816" s="109"/>
      <c r="EL4816" s="109"/>
      <c r="EM4816" s="109"/>
      <c r="EN4816" s="109"/>
      <c r="EO4816" s="109"/>
      <c r="EP4816" s="109"/>
      <c r="EQ4816" s="109"/>
      <c r="ER4816" s="109"/>
      <c r="ES4816" s="109"/>
      <c r="ET4816" s="109"/>
      <c r="EU4816" s="109"/>
      <c r="EV4816" s="109"/>
      <c r="EW4816" s="109"/>
      <c r="EX4816" s="109"/>
      <c r="EY4816" s="109"/>
      <c r="EZ4816" s="109"/>
      <c r="FA4816" s="109"/>
      <c r="FB4816" s="109"/>
      <c r="FC4816" s="109"/>
      <c r="FD4816" s="109"/>
      <c r="FE4816" s="109"/>
      <c r="FF4816" s="109"/>
      <c r="FG4816" s="109"/>
      <c r="FH4816" s="109"/>
      <c r="FI4816" s="109"/>
      <c r="FJ4816" s="109"/>
      <c r="FK4816" s="109"/>
      <c r="FL4816" s="109"/>
      <c r="FM4816" s="109"/>
      <c r="FN4816" s="109"/>
      <c r="FO4816" s="109"/>
      <c r="FP4816" s="109"/>
      <c r="FQ4816" s="109"/>
      <c r="FR4816" s="109"/>
      <c r="FS4816" s="109"/>
      <c r="FT4816" s="109"/>
      <c r="FU4816" s="109"/>
      <c r="FV4816" s="109"/>
      <c r="FW4816" s="109"/>
      <c r="FX4816" s="109"/>
      <c r="FY4816" s="109"/>
      <c r="FZ4816" s="109"/>
      <c r="GA4816" s="109"/>
      <c r="GB4816" s="109"/>
      <c r="GC4816" s="109"/>
      <c r="GD4816" s="109"/>
      <c r="GE4816" s="109"/>
      <c r="GF4816" s="109"/>
      <c r="GG4816" s="109"/>
      <c r="GH4816" s="109"/>
      <c r="GI4816" s="109"/>
      <c r="GJ4816" s="109"/>
      <c r="GK4816" s="109"/>
      <c r="GL4816" s="109"/>
      <c r="GM4816" s="109"/>
      <c r="GN4816" s="109"/>
      <c r="GO4816" s="109"/>
      <c r="GP4816" s="109"/>
      <c r="GQ4816" s="109"/>
      <c r="GR4816" s="109"/>
      <c r="GS4816" s="109"/>
      <c r="GT4816" s="109"/>
      <c r="GU4816" s="109"/>
      <c r="GV4816" s="109"/>
      <c r="GW4816" s="109"/>
      <c r="GX4816" s="109"/>
      <c r="GY4816" s="109"/>
      <c r="GZ4816" s="109"/>
      <c r="HA4816" s="109"/>
      <c r="HB4816" s="109"/>
      <c r="HC4816" s="109"/>
      <c r="HD4816" s="109"/>
      <c r="HE4816" s="109"/>
      <c r="HF4816" s="109"/>
      <c r="HG4816" s="109"/>
      <c r="HH4816" s="109"/>
      <c r="HI4816" s="109"/>
      <c r="HJ4816" s="109"/>
      <c r="HK4816" s="109"/>
      <c r="HL4816" s="109"/>
      <c r="HM4816" s="109"/>
      <c r="HN4816" s="109"/>
      <c r="HO4816" s="109"/>
      <c r="HP4816" s="109"/>
      <c r="HQ4816" s="109"/>
      <c r="HR4816" s="109"/>
      <c r="HS4816" s="109"/>
      <c r="HT4816" s="109"/>
      <c r="HU4816" s="109"/>
      <c r="HV4816" s="109"/>
      <c r="HW4816" s="109"/>
      <c r="HX4816" s="109"/>
      <c r="HY4816" s="109"/>
      <c r="HZ4816" s="109"/>
      <c r="IA4816" s="109"/>
      <c r="IB4816" s="109"/>
      <c r="IC4816" s="109"/>
      <c r="ID4816" s="109"/>
      <c r="IE4816" s="109"/>
      <c r="IF4816" s="109"/>
      <c r="IG4816" s="109"/>
      <c r="IH4816" s="109"/>
      <c r="II4816" s="109"/>
      <c r="IJ4816" s="109"/>
      <c r="IK4816" s="109"/>
      <c r="IL4816" s="109"/>
      <c r="IM4816" s="109"/>
      <c r="IN4816" s="109"/>
      <c r="IO4816" s="109"/>
      <c r="IP4816" s="109"/>
      <c r="IQ4816" s="109"/>
      <c r="IR4816" s="109"/>
      <c r="IS4816" s="109"/>
      <c r="IT4816" s="109"/>
      <c r="IU4816" s="109"/>
      <c r="IV4816" s="109"/>
    </row>
    <row r="4817" spans="1:256" customFormat="1" ht="12.75" customHeight="1">
      <c r="A4817" s="305"/>
      <c r="B4817" s="65">
        <v>1</v>
      </c>
      <c r="C4817" s="66">
        <f t="shared" ref="C4817:C4824" si="215">IF(E4817="A",1,IF(E4817="B",1,0))</f>
        <v>1</v>
      </c>
      <c r="D4817" s="659" t="s">
        <v>90</v>
      </c>
      <c r="E4817" s="655" t="s">
        <v>68</v>
      </c>
      <c r="F4817" s="655" t="s">
        <v>68</v>
      </c>
      <c r="G4817" s="78"/>
      <c r="H4817" s="96" t="s">
        <v>188</v>
      </c>
      <c r="I4817" s="107" t="s">
        <v>5113</v>
      </c>
      <c r="J4817" s="81"/>
      <c r="K4817" s="72"/>
      <c r="L4817" s="72"/>
      <c r="M4817" s="72"/>
      <c r="N4817" s="72"/>
      <c r="O4817" s="72"/>
      <c r="P4817" s="72"/>
      <c r="Q4817" s="833"/>
      <c r="R4817" s="102"/>
      <c r="S4817" s="73"/>
      <c r="T4817" s="102"/>
      <c r="U4817" s="103"/>
      <c r="V4817" s="104"/>
      <c r="W4817" s="109"/>
      <c r="X4817" s="109"/>
      <c r="Y4817" s="109"/>
      <c r="Z4817" s="109"/>
      <c r="AA4817" s="109"/>
      <c r="AB4817" s="109"/>
      <c r="AC4817" s="109"/>
      <c r="AD4817" s="109"/>
      <c r="AE4817" s="109"/>
      <c r="AF4817" s="109"/>
      <c r="AG4817" s="109"/>
      <c r="AH4817" s="109"/>
      <c r="AI4817" s="109"/>
      <c r="AJ4817" s="109"/>
      <c r="AK4817" s="109"/>
      <c r="AL4817" s="109"/>
      <c r="AM4817" s="109"/>
      <c r="AN4817" s="109"/>
      <c r="AO4817" s="109"/>
      <c r="AP4817" s="109"/>
      <c r="AQ4817" s="109"/>
      <c r="AR4817" s="109"/>
      <c r="AS4817" s="109"/>
      <c r="AT4817" s="109"/>
      <c r="AU4817" s="109"/>
      <c r="AV4817" s="109"/>
      <c r="AW4817" s="109"/>
      <c r="AX4817" s="109"/>
      <c r="AY4817" s="109"/>
      <c r="AZ4817" s="109"/>
      <c r="BA4817" s="109"/>
      <c r="BB4817" s="109"/>
      <c r="BC4817" s="109"/>
      <c r="BD4817" s="109"/>
      <c r="BE4817" s="109"/>
      <c r="BF4817" s="109"/>
      <c r="BG4817" s="109"/>
      <c r="BH4817" s="109"/>
      <c r="BI4817" s="109"/>
      <c r="BJ4817" s="109"/>
      <c r="BK4817" s="109"/>
      <c r="BL4817" s="109"/>
      <c r="BM4817" s="109"/>
      <c r="BN4817" s="109"/>
      <c r="BO4817" s="109"/>
      <c r="BP4817" s="109"/>
      <c r="BQ4817" s="109"/>
      <c r="BR4817" s="109"/>
      <c r="BS4817" s="109"/>
      <c r="BT4817" s="109"/>
      <c r="BU4817" s="109"/>
      <c r="BV4817" s="109"/>
      <c r="BW4817" s="109"/>
      <c r="BX4817" s="109"/>
      <c r="BY4817" s="109"/>
      <c r="BZ4817" s="109"/>
      <c r="CA4817" s="109"/>
      <c r="CB4817" s="109"/>
      <c r="CC4817" s="109"/>
      <c r="CD4817" s="109"/>
      <c r="CE4817" s="109"/>
      <c r="CF4817" s="109"/>
      <c r="CG4817" s="109"/>
      <c r="CH4817" s="109"/>
      <c r="CI4817" s="109"/>
      <c r="CJ4817" s="109"/>
      <c r="CK4817" s="109"/>
      <c r="CL4817" s="109"/>
      <c r="CM4817" s="109"/>
      <c r="CN4817" s="109"/>
      <c r="CO4817" s="109"/>
      <c r="CP4817" s="109"/>
      <c r="CQ4817" s="109"/>
      <c r="CR4817" s="109"/>
      <c r="CS4817" s="109"/>
      <c r="CT4817" s="109"/>
      <c r="CU4817" s="109"/>
      <c r="CV4817" s="109"/>
      <c r="CW4817" s="109"/>
      <c r="CX4817" s="109"/>
      <c r="CY4817" s="109"/>
      <c r="CZ4817" s="109"/>
      <c r="DA4817" s="109"/>
      <c r="DB4817" s="109"/>
      <c r="DC4817" s="109"/>
      <c r="DD4817" s="109"/>
      <c r="DE4817" s="109"/>
      <c r="DF4817" s="109"/>
      <c r="DG4817" s="109"/>
      <c r="DH4817" s="109"/>
      <c r="DI4817" s="109"/>
      <c r="DJ4817" s="109"/>
      <c r="DK4817" s="109"/>
      <c r="DL4817" s="109"/>
      <c r="DM4817" s="109"/>
      <c r="DN4817" s="109"/>
      <c r="DO4817" s="109"/>
      <c r="DP4817" s="109"/>
      <c r="DQ4817" s="109"/>
      <c r="DR4817" s="109"/>
      <c r="DS4817" s="109"/>
      <c r="DT4817" s="109"/>
      <c r="DU4817" s="109"/>
      <c r="DV4817" s="109"/>
      <c r="DW4817" s="109"/>
      <c r="DX4817" s="109"/>
      <c r="DY4817" s="109"/>
      <c r="DZ4817" s="109"/>
      <c r="EA4817" s="109"/>
      <c r="EB4817" s="109"/>
      <c r="EC4817" s="109"/>
      <c r="ED4817" s="109"/>
      <c r="EE4817" s="109"/>
      <c r="EF4817" s="109"/>
      <c r="EG4817" s="109"/>
      <c r="EH4817" s="109"/>
      <c r="EI4817" s="109"/>
      <c r="EJ4817" s="109"/>
      <c r="EK4817" s="109"/>
      <c r="EL4817" s="109"/>
      <c r="EM4817" s="109"/>
      <c r="EN4817" s="109"/>
      <c r="EO4817" s="109"/>
      <c r="EP4817" s="109"/>
      <c r="EQ4817" s="109"/>
      <c r="ER4817" s="109"/>
      <c r="ES4817" s="109"/>
      <c r="ET4817" s="109"/>
      <c r="EU4817" s="109"/>
      <c r="EV4817" s="109"/>
      <c r="EW4817" s="109"/>
      <c r="EX4817" s="109"/>
      <c r="EY4817" s="109"/>
      <c r="EZ4817" s="109"/>
      <c r="FA4817" s="109"/>
      <c r="FB4817" s="109"/>
      <c r="FC4817" s="109"/>
      <c r="FD4817" s="109"/>
      <c r="FE4817" s="109"/>
      <c r="FF4817" s="109"/>
      <c r="FG4817" s="109"/>
      <c r="FH4817" s="109"/>
      <c r="FI4817" s="109"/>
      <c r="FJ4817" s="109"/>
      <c r="FK4817" s="109"/>
      <c r="FL4817" s="109"/>
      <c r="FM4817" s="109"/>
      <c r="FN4817" s="109"/>
      <c r="FO4817" s="109"/>
      <c r="FP4817" s="109"/>
      <c r="FQ4817" s="109"/>
      <c r="FR4817" s="109"/>
      <c r="FS4817" s="109"/>
      <c r="FT4817" s="109"/>
      <c r="FU4817" s="109"/>
      <c r="FV4817" s="109"/>
      <c r="FW4817" s="109"/>
      <c r="FX4817" s="109"/>
      <c r="FY4817" s="109"/>
      <c r="FZ4817" s="109"/>
      <c r="GA4817" s="109"/>
      <c r="GB4817" s="109"/>
      <c r="GC4817" s="109"/>
      <c r="GD4817" s="109"/>
      <c r="GE4817" s="109"/>
      <c r="GF4817" s="109"/>
      <c r="GG4817" s="109"/>
      <c r="GH4817" s="109"/>
      <c r="GI4817" s="109"/>
      <c r="GJ4817" s="109"/>
      <c r="GK4817" s="109"/>
      <c r="GL4817" s="109"/>
      <c r="GM4817" s="109"/>
      <c r="GN4817" s="109"/>
      <c r="GO4817" s="109"/>
      <c r="GP4817" s="109"/>
      <c r="GQ4817" s="109"/>
      <c r="GR4817" s="109"/>
      <c r="GS4817" s="109"/>
      <c r="GT4817" s="109"/>
      <c r="GU4817" s="109"/>
      <c r="GV4817" s="109"/>
      <c r="GW4817" s="109"/>
      <c r="GX4817" s="109"/>
      <c r="GY4817" s="109"/>
      <c r="GZ4817" s="109"/>
      <c r="HA4817" s="109"/>
      <c r="HB4817" s="109"/>
      <c r="HC4817" s="109"/>
      <c r="HD4817" s="109"/>
      <c r="HE4817" s="109"/>
      <c r="HF4817" s="109"/>
      <c r="HG4817" s="109"/>
      <c r="HH4817" s="109"/>
      <c r="HI4817" s="109"/>
      <c r="HJ4817" s="109"/>
      <c r="HK4817" s="109"/>
      <c r="HL4817" s="109"/>
      <c r="HM4817" s="109"/>
      <c r="HN4817" s="109"/>
      <c r="HO4817" s="109"/>
      <c r="HP4817" s="109"/>
      <c r="HQ4817" s="109"/>
      <c r="HR4817" s="109"/>
      <c r="HS4817" s="109"/>
      <c r="HT4817" s="109"/>
      <c r="HU4817" s="109"/>
      <c r="HV4817" s="109"/>
      <c r="HW4817" s="109"/>
      <c r="HX4817" s="109"/>
      <c r="HY4817" s="109"/>
      <c r="HZ4817" s="109"/>
      <c r="IA4817" s="109"/>
      <c r="IB4817" s="109"/>
      <c r="IC4817" s="109"/>
      <c r="ID4817" s="109"/>
      <c r="IE4817" s="109"/>
      <c r="IF4817" s="109"/>
      <c r="IG4817" s="109"/>
      <c r="IH4817" s="109"/>
      <c r="II4817" s="109"/>
      <c r="IJ4817" s="109"/>
      <c r="IK4817" s="109"/>
      <c r="IL4817" s="109"/>
      <c r="IM4817" s="109"/>
      <c r="IN4817" s="109"/>
      <c r="IO4817" s="109"/>
      <c r="IP4817" s="109"/>
      <c r="IQ4817" s="109"/>
      <c r="IR4817" s="109"/>
      <c r="IS4817" s="109"/>
      <c r="IT4817" s="109"/>
      <c r="IU4817" s="109"/>
      <c r="IV4817" s="109"/>
    </row>
    <row r="4818" spans="1:256" customFormat="1" ht="12.75" customHeight="1">
      <c r="A4818" s="305"/>
      <c r="B4818" s="65">
        <v>1</v>
      </c>
      <c r="C4818" s="66">
        <f t="shared" si="215"/>
        <v>1</v>
      </c>
      <c r="D4818" s="656" t="s">
        <v>70</v>
      </c>
      <c r="E4818" s="658" t="s">
        <v>68</v>
      </c>
      <c r="F4818" s="658" t="s">
        <v>68</v>
      </c>
      <c r="G4818" s="78"/>
      <c r="H4818" s="96" t="s">
        <v>101</v>
      </c>
      <c r="I4818" s="107" t="s">
        <v>5114</v>
      </c>
      <c r="J4818" s="81"/>
      <c r="K4818" s="72"/>
      <c r="L4818" s="72"/>
      <c r="M4818" s="72"/>
      <c r="N4818" s="72"/>
      <c r="O4818" s="72"/>
      <c r="P4818" s="72"/>
      <c r="Q4818" s="833"/>
      <c r="R4818" s="102"/>
      <c r="S4818" s="73"/>
      <c r="T4818" s="102"/>
      <c r="U4818" s="103"/>
      <c r="V4818" s="104"/>
      <c r="W4818" s="109"/>
      <c r="X4818" s="109"/>
      <c r="Y4818" s="109"/>
      <c r="Z4818" s="109"/>
      <c r="AA4818" s="109"/>
      <c r="AB4818" s="109"/>
      <c r="AC4818" s="109"/>
      <c r="AD4818" s="109"/>
      <c r="AE4818" s="109"/>
      <c r="AF4818" s="109"/>
      <c r="AG4818" s="109"/>
      <c r="AH4818" s="109"/>
      <c r="AI4818" s="109"/>
      <c r="AJ4818" s="109"/>
      <c r="AK4818" s="109"/>
      <c r="AL4818" s="109"/>
      <c r="AM4818" s="109"/>
      <c r="AN4818" s="109"/>
      <c r="AO4818" s="109"/>
      <c r="AP4818" s="109"/>
      <c r="AQ4818" s="109"/>
      <c r="AR4818" s="109"/>
      <c r="AS4818" s="109"/>
      <c r="AT4818" s="109"/>
      <c r="AU4818" s="109"/>
      <c r="AV4818" s="109"/>
      <c r="AW4818" s="109"/>
      <c r="AX4818" s="109"/>
      <c r="AY4818" s="109"/>
      <c r="AZ4818" s="109"/>
      <c r="BA4818" s="109"/>
      <c r="BB4818" s="109"/>
      <c r="BC4818" s="109"/>
      <c r="BD4818" s="109"/>
      <c r="BE4818" s="109"/>
      <c r="BF4818" s="109"/>
      <c r="BG4818" s="109"/>
      <c r="BH4818" s="109"/>
      <c r="BI4818" s="109"/>
      <c r="BJ4818" s="109"/>
      <c r="BK4818" s="109"/>
      <c r="BL4818" s="109"/>
      <c r="BM4818" s="109"/>
      <c r="BN4818" s="109"/>
      <c r="BO4818" s="109"/>
      <c r="BP4818" s="109"/>
      <c r="BQ4818" s="109"/>
      <c r="BR4818" s="109"/>
      <c r="BS4818" s="109"/>
      <c r="BT4818" s="109"/>
      <c r="BU4818" s="109"/>
      <c r="BV4818" s="109"/>
      <c r="BW4818" s="109"/>
      <c r="BX4818" s="109"/>
      <c r="BY4818" s="109"/>
      <c r="BZ4818" s="109"/>
      <c r="CA4818" s="109"/>
      <c r="CB4818" s="109"/>
      <c r="CC4818" s="109"/>
      <c r="CD4818" s="109"/>
      <c r="CE4818" s="109"/>
      <c r="CF4818" s="109"/>
      <c r="CG4818" s="109"/>
      <c r="CH4818" s="109"/>
      <c r="CI4818" s="109"/>
      <c r="CJ4818" s="109"/>
      <c r="CK4818" s="109"/>
      <c r="CL4818" s="109"/>
      <c r="CM4818" s="109"/>
      <c r="CN4818" s="109"/>
      <c r="CO4818" s="109"/>
      <c r="CP4818" s="109"/>
      <c r="CQ4818" s="109"/>
      <c r="CR4818" s="109"/>
      <c r="CS4818" s="109"/>
      <c r="CT4818" s="109"/>
      <c r="CU4818" s="109"/>
      <c r="CV4818" s="109"/>
      <c r="CW4818" s="109"/>
      <c r="CX4818" s="109"/>
      <c r="CY4818" s="109"/>
      <c r="CZ4818" s="109"/>
      <c r="DA4818" s="109"/>
      <c r="DB4818" s="109"/>
      <c r="DC4818" s="109"/>
      <c r="DD4818" s="109"/>
      <c r="DE4818" s="109"/>
      <c r="DF4818" s="109"/>
      <c r="DG4818" s="109"/>
      <c r="DH4818" s="109"/>
      <c r="DI4818" s="109"/>
      <c r="DJ4818" s="109"/>
      <c r="DK4818" s="109"/>
      <c r="DL4818" s="109"/>
      <c r="DM4818" s="109"/>
      <c r="DN4818" s="109"/>
      <c r="DO4818" s="109"/>
      <c r="DP4818" s="109"/>
      <c r="DQ4818" s="109"/>
      <c r="DR4818" s="109"/>
      <c r="DS4818" s="109"/>
      <c r="DT4818" s="109"/>
      <c r="DU4818" s="109"/>
      <c r="DV4818" s="109"/>
      <c r="DW4818" s="109"/>
      <c r="DX4818" s="109"/>
      <c r="DY4818" s="109"/>
      <c r="DZ4818" s="109"/>
      <c r="EA4818" s="109"/>
      <c r="EB4818" s="109"/>
      <c r="EC4818" s="109"/>
      <c r="ED4818" s="109"/>
      <c r="EE4818" s="109"/>
      <c r="EF4818" s="109"/>
      <c r="EG4818" s="109"/>
      <c r="EH4818" s="109"/>
      <c r="EI4818" s="109"/>
      <c r="EJ4818" s="109"/>
      <c r="EK4818" s="109"/>
      <c r="EL4818" s="109"/>
      <c r="EM4818" s="109"/>
      <c r="EN4818" s="109"/>
      <c r="EO4818" s="109"/>
      <c r="EP4818" s="109"/>
      <c r="EQ4818" s="109"/>
      <c r="ER4818" s="109"/>
      <c r="ES4818" s="109"/>
      <c r="ET4818" s="109"/>
      <c r="EU4818" s="109"/>
      <c r="EV4818" s="109"/>
      <c r="EW4818" s="109"/>
      <c r="EX4818" s="109"/>
      <c r="EY4818" s="109"/>
      <c r="EZ4818" s="109"/>
      <c r="FA4818" s="109"/>
      <c r="FB4818" s="109"/>
      <c r="FC4818" s="109"/>
      <c r="FD4818" s="109"/>
      <c r="FE4818" s="109"/>
      <c r="FF4818" s="109"/>
      <c r="FG4818" s="109"/>
      <c r="FH4818" s="109"/>
      <c r="FI4818" s="109"/>
      <c r="FJ4818" s="109"/>
      <c r="FK4818" s="109"/>
      <c r="FL4818" s="109"/>
      <c r="FM4818" s="109"/>
      <c r="FN4818" s="109"/>
      <c r="FO4818" s="109"/>
      <c r="FP4818" s="109"/>
      <c r="FQ4818" s="109"/>
      <c r="FR4818" s="109"/>
      <c r="FS4818" s="109"/>
      <c r="FT4818" s="109"/>
      <c r="FU4818" s="109"/>
      <c r="FV4818" s="109"/>
      <c r="FW4818" s="109"/>
      <c r="FX4818" s="109"/>
      <c r="FY4818" s="109"/>
      <c r="FZ4818" s="109"/>
      <c r="GA4818" s="109"/>
      <c r="GB4818" s="109"/>
      <c r="GC4818" s="109"/>
      <c r="GD4818" s="109"/>
      <c r="GE4818" s="109"/>
      <c r="GF4818" s="109"/>
      <c r="GG4818" s="109"/>
      <c r="GH4818" s="109"/>
      <c r="GI4818" s="109"/>
      <c r="GJ4818" s="109"/>
      <c r="GK4818" s="109"/>
      <c r="GL4818" s="109"/>
      <c r="GM4818" s="109"/>
      <c r="GN4818" s="109"/>
      <c r="GO4818" s="109"/>
      <c r="GP4818" s="109"/>
      <c r="GQ4818" s="109"/>
      <c r="GR4818" s="109"/>
      <c r="GS4818" s="109"/>
      <c r="GT4818" s="109"/>
      <c r="GU4818" s="109"/>
      <c r="GV4818" s="109"/>
      <c r="GW4818" s="109"/>
      <c r="GX4818" s="109"/>
      <c r="GY4818" s="109"/>
      <c r="GZ4818" s="109"/>
      <c r="HA4818" s="109"/>
      <c r="HB4818" s="109"/>
      <c r="HC4818" s="109"/>
      <c r="HD4818" s="109"/>
      <c r="HE4818" s="109"/>
      <c r="HF4818" s="109"/>
      <c r="HG4818" s="109"/>
      <c r="HH4818" s="109"/>
      <c r="HI4818" s="109"/>
      <c r="HJ4818" s="109"/>
      <c r="HK4818" s="109"/>
      <c r="HL4818" s="109"/>
      <c r="HM4818" s="109"/>
      <c r="HN4818" s="109"/>
      <c r="HO4818" s="109"/>
      <c r="HP4818" s="109"/>
      <c r="HQ4818" s="109"/>
      <c r="HR4818" s="109"/>
      <c r="HS4818" s="109"/>
      <c r="HT4818" s="109"/>
      <c r="HU4818" s="109"/>
      <c r="HV4818" s="109"/>
      <c r="HW4818" s="109"/>
      <c r="HX4818" s="109"/>
      <c r="HY4818" s="109"/>
      <c r="HZ4818" s="109"/>
      <c r="IA4818" s="109"/>
      <c r="IB4818" s="109"/>
      <c r="IC4818" s="109"/>
      <c r="ID4818" s="109"/>
      <c r="IE4818" s="109"/>
      <c r="IF4818" s="109"/>
      <c r="IG4818" s="109"/>
      <c r="IH4818" s="109"/>
      <c r="II4818" s="109"/>
      <c r="IJ4818" s="109"/>
      <c r="IK4818" s="109"/>
      <c r="IL4818" s="109"/>
      <c r="IM4818" s="109"/>
      <c r="IN4818" s="109"/>
      <c r="IO4818" s="109"/>
      <c r="IP4818" s="109"/>
      <c r="IQ4818" s="109"/>
      <c r="IR4818" s="109"/>
      <c r="IS4818" s="109"/>
      <c r="IT4818" s="109"/>
      <c r="IU4818" s="109"/>
      <c r="IV4818" s="109"/>
    </row>
    <row r="4819" spans="1:256" customFormat="1" ht="12.75" customHeight="1">
      <c r="A4819" s="305"/>
      <c r="B4819" s="65">
        <v>1</v>
      </c>
      <c r="C4819" s="66">
        <f t="shared" si="215"/>
        <v>0</v>
      </c>
      <c r="D4819" s="77" t="s">
        <v>90</v>
      </c>
      <c r="E4819" s="77" t="s">
        <v>90</v>
      </c>
      <c r="F4819" s="77" t="s">
        <v>90</v>
      </c>
      <c r="G4819" s="78"/>
      <c r="H4819" s="96" t="s">
        <v>220</v>
      </c>
      <c r="I4819" s="107" t="s">
        <v>5116</v>
      </c>
      <c r="J4819" s="81"/>
      <c r="K4819" s="72"/>
      <c r="L4819" s="72"/>
      <c r="M4819" s="72"/>
      <c r="N4819" s="72"/>
      <c r="O4819" s="72"/>
      <c r="P4819" s="72"/>
      <c r="Q4819" s="833"/>
      <c r="R4819" s="102"/>
      <c r="S4819" s="73"/>
      <c r="T4819" s="102"/>
      <c r="U4819" s="103"/>
      <c r="V4819" s="104"/>
      <c r="W4819" s="109"/>
      <c r="X4819" s="109"/>
      <c r="Y4819" s="109"/>
      <c r="Z4819" s="109"/>
      <c r="AA4819" s="109"/>
      <c r="AB4819" s="109"/>
      <c r="AC4819" s="109"/>
      <c r="AD4819" s="109"/>
      <c r="AE4819" s="109"/>
      <c r="AF4819" s="109"/>
      <c r="AG4819" s="109"/>
      <c r="AH4819" s="109"/>
      <c r="AI4819" s="109"/>
      <c r="AJ4819" s="109"/>
      <c r="AK4819" s="109"/>
      <c r="AL4819" s="109"/>
      <c r="AM4819" s="109"/>
      <c r="AN4819" s="109"/>
      <c r="AO4819" s="109"/>
      <c r="AP4819" s="109"/>
      <c r="AQ4819" s="109"/>
      <c r="AR4819" s="109"/>
      <c r="AS4819" s="109"/>
      <c r="AT4819" s="109"/>
      <c r="AU4819" s="109"/>
      <c r="AV4819" s="109"/>
      <c r="AW4819" s="109"/>
      <c r="AX4819" s="109"/>
      <c r="AY4819" s="109"/>
      <c r="AZ4819" s="109"/>
      <c r="BA4819" s="109"/>
      <c r="BB4819" s="109"/>
      <c r="BC4819" s="109"/>
      <c r="BD4819" s="109"/>
      <c r="BE4819" s="109"/>
      <c r="BF4819" s="109"/>
      <c r="BG4819" s="109"/>
      <c r="BH4819" s="109"/>
      <c r="BI4819" s="109"/>
      <c r="BJ4819" s="109"/>
      <c r="BK4819" s="109"/>
      <c r="BL4819" s="109"/>
      <c r="BM4819" s="109"/>
      <c r="BN4819" s="109"/>
      <c r="BO4819" s="109"/>
      <c r="BP4819" s="109"/>
      <c r="BQ4819" s="109"/>
      <c r="BR4819" s="109"/>
      <c r="BS4819" s="109"/>
      <c r="BT4819" s="109"/>
      <c r="BU4819" s="109"/>
      <c r="BV4819" s="109"/>
      <c r="BW4819" s="109"/>
      <c r="BX4819" s="109"/>
      <c r="BY4819" s="109"/>
      <c r="BZ4819" s="109"/>
      <c r="CA4819" s="109"/>
      <c r="CB4819" s="109"/>
      <c r="CC4819" s="109"/>
      <c r="CD4819" s="109"/>
      <c r="CE4819" s="109"/>
      <c r="CF4819" s="109"/>
      <c r="CG4819" s="109"/>
      <c r="CH4819" s="109"/>
      <c r="CI4819" s="109"/>
      <c r="CJ4819" s="109"/>
      <c r="CK4819" s="109"/>
      <c r="CL4819" s="109"/>
      <c r="CM4819" s="109"/>
      <c r="CN4819" s="109"/>
      <c r="CO4819" s="109"/>
      <c r="CP4819" s="109"/>
      <c r="CQ4819" s="109"/>
      <c r="CR4819" s="109"/>
      <c r="CS4819" s="109"/>
      <c r="CT4819" s="109"/>
      <c r="CU4819" s="109"/>
      <c r="CV4819" s="109"/>
      <c r="CW4819" s="109"/>
      <c r="CX4819" s="109"/>
      <c r="CY4819" s="109"/>
      <c r="CZ4819" s="109"/>
      <c r="DA4819" s="109"/>
      <c r="DB4819" s="109"/>
      <c r="DC4819" s="109"/>
      <c r="DD4819" s="109"/>
      <c r="DE4819" s="109"/>
      <c r="DF4819" s="109"/>
      <c r="DG4819" s="109"/>
      <c r="DH4819" s="109"/>
      <c r="DI4819" s="109"/>
      <c r="DJ4819" s="109"/>
      <c r="DK4819" s="109"/>
      <c r="DL4819" s="109"/>
      <c r="DM4819" s="109"/>
      <c r="DN4819" s="109"/>
      <c r="DO4819" s="109"/>
      <c r="DP4819" s="109"/>
      <c r="DQ4819" s="109"/>
      <c r="DR4819" s="109"/>
      <c r="DS4819" s="109"/>
      <c r="DT4819" s="109"/>
      <c r="DU4819" s="109"/>
      <c r="DV4819" s="109"/>
      <c r="DW4819" s="109"/>
      <c r="DX4819" s="109"/>
      <c r="DY4819" s="109"/>
      <c r="DZ4819" s="109"/>
      <c r="EA4819" s="109"/>
      <c r="EB4819" s="109"/>
      <c r="EC4819" s="109"/>
      <c r="ED4819" s="109"/>
      <c r="EE4819" s="109"/>
      <c r="EF4819" s="109"/>
      <c r="EG4819" s="109"/>
      <c r="EH4819" s="109"/>
      <c r="EI4819" s="109"/>
      <c r="EJ4819" s="109"/>
      <c r="EK4819" s="109"/>
      <c r="EL4819" s="109"/>
      <c r="EM4819" s="109"/>
      <c r="EN4819" s="109"/>
      <c r="EO4819" s="109"/>
      <c r="EP4819" s="109"/>
      <c r="EQ4819" s="109"/>
      <c r="ER4819" s="109"/>
      <c r="ES4819" s="109"/>
      <c r="ET4819" s="109"/>
      <c r="EU4819" s="109"/>
      <c r="EV4819" s="109"/>
      <c r="EW4819" s="109"/>
      <c r="EX4819" s="109"/>
      <c r="EY4819" s="109"/>
      <c r="EZ4819" s="109"/>
      <c r="FA4819" s="109"/>
      <c r="FB4819" s="109"/>
      <c r="FC4819" s="109"/>
      <c r="FD4819" s="109"/>
      <c r="FE4819" s="109"/>
      <c r="FF4819" s="109"/>
      <c r="FG4819" s="109"/>
      <c r="FH4819" s="109"/>
      <c r="FI4819" s="109"/>
      <c r="FJ4819" s="109"/>
      <c r="FK4819" s="109"/>
      <c r="FL4819" s="109"/>
      <c r="FM4819" s="109"/>
      <c r="FN4819" s="109"/>
      <c r="FO4819" s="109"/>
      <c r="FP4819" s="109"/>
      <c r="FQ4819" s="109"/>
      <c r="FR4819" s="109"/>
      <c r="FS4819" s="109"/>
      <c r="FT4819" s="109"/>
      <c r="FU4819" s="109"/>
      <c r="FV4819" s="109"/>
      <c r="FW4819" s="109"/>
      <c r="FX4819" s="109"/>
      <c r="FY4819" s="109"/>
      <c r="FZ4819" s="109"/>
      <c r="GA4819" s="109"/>
      <c r="GB4819" s="109"/>
      <c r="GC4819" s="109"/>
      <c r="GD4819" s="109"/>
      <c r="GE4819" s="109"/>
      <c r="GF4819" s="109"/>
      <c r="GG4819" s="109"/>
      <c r="GH4819" s="109"/>
      <c r="GI4819" s="109"/>
      <c r="GJ4819" s="109"/>
      <c r="GK4819" s="109"/>
      <c r="GL4819" s="109"/>
      <c r="GM4819" s="109"/>
      <c r="GN4819" s="109"/>
      <c r="GO4819" s="109"/>
      <c r="GP4819" s="109"/>
      <c r="GQ4819" s="109"/>
      <c r="GR4819" s="109"/>
      <c r="GS4819" s="109"/>
      <c r="GT4819" s="109"/>
      <c r="GU4819" s="109"/>
      <c r="GV4819" s="109"/>
      <c r="GW4819" s="109"/>
      <c r="GX4819" s="109"/>
      <c r="GY4819" s="109"/>
      <c r="GZ4819" s="109"/>
      <c r="HA4819" s="109"/>
      <c r="HB4819" s="109"/>
      <c r="HC4819" s="109"/>
      <c r="HD4819" s="109"/>
      <c r="HE4819" s="109"/>
      <c r="HF4819" s="109"/>
      <c r="HG4819" s="109"/>
      <c r="HH4819" s="109"/>
      <c r="HI4819" s="109"/>
      <c r="HJ4819" s="109"/>
      <c r="HK4819" s="109"/>
      <c r="HL4819" s="109"/>
      <c r="HM4819" s="109"/>
      <c r="HN4819" s="109"/>
      <c r="HO4819" s="109"/>
      <c r="HP4819" s="109"/>
      <c r="HQ4819" s="109"/>
      <c r="HR4819" s="109"/>
      <c r="HS4819" s="109"/>
      <c r="HT4819" s="109"/>
      <c r="HU4819" s="109"/>
      <c r="HV4819" s="109"/>
      <c r="HW4819" s="109"/>
      <c r="HX4819" s="109"/>
      <c r="HY4819" s="109"/>
      <c r="HZ4819" s="109"/>
      <c r="IA4819" s="109"/>
      <c r="IB4819" s="109"/>
      <c r="IC4819" s="109"/>
      <c r="ID4819" s="109"/>
      <c r="IE4819" s="109"/>
      <c r="IF4819" s="109"/>
      <c r="IG4819" s="109"/>
      <c r="IH4819" s="109"/>
      <c r="II4819" s="109"/>
      <c r="IJ4819" s="109"/>
      <c r="IK4819" s="109"/>
      <c r="IL4819" s="109"/>
      <c r="IM4819" s="109"/>
      <c r="IN4819" s="109"/>
      <c r="IO4819" s="109"/>
      <c r="IP4819" s="109"/>
      <c r="IQ4819" s="109"/>
      <c r="IR4819" s="109"/>
      <c r="IS4819" s="109"/>
      <c r="IT4819" s="109"/>
      <c r="IU4819" s="109"/>
      <c r="IV4819" s="109"/>
    </row>
    <row r="4820" spans="1:256" customFormat="1" ht="12.75" customHeight="1">
      <c r="A4820" s="305"/>
      <c r="B4820" s="65">
        <v>1</v>
      </c>
      <c r="C4820" s="66">
        <f t="shared" si="215"/>
        <v>1</v>
      </c>
      <c r="D4820" s="658" t="s">
        <v>87</v>
      </c>
      <c r="E4820" s="658" t="s">
        <v>87</v>
      </c>
      <c r="F4820" s="656" t="s">
        <v>99</v>
      </c>
      <c r="G4820" s="78"/>
      <c r="H4820" s="96" t="s">
        <v>90</v>
      </c>
      <c r="I4820" s="107" t="s">
        <v>5117</v>
      </c>
      <c r="J4820" s="81"/>
      <c r="K4820" s="72"/>
      <c r="L4820" s="72"/>
      <c r="M4820" s="72"/>
      <c r="N4820" s="72"/>
      <c r="O4820" s="72"/>
      <c r="P4820" s="72"/>
      <c r="Q4820" s="833"/>
      <c r="R4820" s="102"/>
      <c r="S4820" s="73"/>
      <c r="T4820" s="102"/>
      <c r="U4820" s="103"/>
      <c r="V4820" s="104"/>
      <c r="W4820" s="109"/>
      <c r="X4820" s="109"/>
      <c r="Y4820" s="109"/>
      <c r="Z4820" s="109"/>
      <c r="AA4820" s="109"/>
      <c r="AB4820" s="109"/>
      <c r="AC4820" s="109"/>
      <c r="AD4820" s="109"/>
      <c r="AE4820" s="109"/>
      <c r="AF4820" s="109"/>
      <c r="AG4820" s="109"/>
      <c r="AH4820" s="109"/>
      <c r="AI4820" s="109"/>
      <c r="AJ4820" s="109"/>
      <c r="AK4820" s="109"/>
      <c r="AL4820" s="109"/>
      <c r="AM4820" s="109"/>
      <c r="AN4820" s="109"/>
      <c r="AO4820" s="109"/>
      <c r="AP4820" s="109"/>
      <c r="AQ4820" s="109"/>
      <c r="AR4820" s="109"/>
      <c r="AS4820" s="109"/>
      <c r="AT4820" s="109"/>
      <c r="AU4820" s="109"/>
      <c r="AV4820" s="109"/>
      <c r="AW4820" s="109"/>
      <c r="AX4820" s="109"/>
      <c r="AY4820" s="109"/>
      <c r="AZ4820" s="109"/>
      <c r="BA4820" s="109"/>
      <c r="BB4820" s="109"/>
      <c r="BC4820" s="109"/>
      <c r="BD4820" s="109"/>
      <c r="BE4820" s="109"/>
      <c r="BF4820" s="109"/>
      <c r="BG4820" s="109"/>
      <c r="BH4820" s="109"/>
      <c r="BI4820" s="109"/>
      <c r="BJ4820" s="109"/>
      <c r="BK4820" s="109"/>
      <c r="BL4820" s="109"/>
      <c r="BM4820" s="109"/>
      <c r="BN4820" s="109"/>
      <c r="BO4820" s="109"/>
      <c r="BP4820" s="109"/>
      <c r="BQ4820" s="109"/>
      <c r="BR4820" s="109"/>
      <c r="BS4820" s="109"/>
      <c r="BT4820" s="109"/>
      <c r="BU4820" s="109"/>
      <c r="BV4820" s="109"/>
      <c r="BW4820" s="109"/>
      <c r="BX4820" s="109"/>
      <c r="BY4820" s="109"/>
      <c r="BZ4820" s="109"/>
      <c r="CA4820" s="109"/>
      <c r="CB4820" s="109"/>
      <c r="CC4820" s="109"/>
      <c r="CD4820" s="109"/>
      <c r="CE4820" s="109"/>
      <c r="CF4820" s="109"/>
      <c r="CG4820" s="109"/>
      <c r="CH4820" s="109"/>
      <c r="CI4820" s="109"/>
      <c r="CJ4820" s="109"/>
      <c r="CK4820" s="109"/>
      <c r="CL4820" s="109"/>
      <c r="CM4820" s="109"/>
      <c r="CN4820" s="109"/>
      <c r="CO4820" s="109"/>
      <c r="CP4820" s="109"/>
      <c r="CQ4820" s="109"/>
      <c r="CR4820" s="109"/>
      <c r="CS4820" s="109"/>
      <c r="CT4820" s="109"/>
      <c r="CU4820" s="109"/>
      <c r="CV4820" s="109"/>
      <c r="CW4820" s="109"/>
      <c r="CX4820" s="109"/>
      <c r="CY4820" s="109"/>
      <c r="CZ4820" s="109"/>
      <c r="DA4820" s="109"/>
      <c r="DB4820" s="109"/>
      <c r="DC4820" s="109"/>
      <c r="DD4820" s="109"/>
      <c r="DE4820" s="109"/>
      <c r="DF4820" s="109"/>
      <c r="DG4820" s="109"/>
      <c r="DH4820" s="109"/>
      <c r="DI4820" s="109"/>
      <c r="DJ4820" s="109"/>
      <c r="DK4820" s="109"/>
      <c r="DL4820" s="109"/>
      <c r="DM4820" s="109"/>
      <c r="DN4820" s="109"/>
      <c r="DO4820" s="109"/>
      <c r="DP4820" s="109"/>
      <c r="DQ4820" s="109"/>
      <c r="DR4820" s="109"/>
      <c r="DS4820" s="109"/>
      <c r="DT4820" s="109"/>
      <c r="DU4820" s="109"/>
      <c r="DV4820" s="109"/>
      <c r="DW4820" s="109"/>
      <c r="DX4820" s="109"/>
      <c r="DY4820" s="109"/>
      <c r="DZ4820" s="109"/>
      <c r="EA4820" s="109"/>
      <c r="EB4820" s="109"/>
      <c r="EC4820" s="109"/>
      <c r="ED4820" s="109"/>
      <c r="EE4820" s="109"/>
      <c r="EF4820" s="109"/>
      <c r="EG4820" s="109"/>
      <c r="EH4820" s="109"/>
      <c r="EI4820" s="109"/>
      <c r="EJ4820" s="109"/>
      <c r="EK4820" s="109"/>
      <c r="EL4820" s="109"/>
      <c r="EM4820" s="109"/>
      <c r="EN4820" s="109"/>
      <c r="EO4820" s="109"/>
      <c r="EP4820" s="109"/>
      <c r="EQ4820" s="109"/>
      <c r="ER4820" s="109"/>
      <c r="ES4820" s="109"/>
      <c r="ET4820" s="109"/>
      <c r="EU4820" s="109"/>
      <c r="EV4820" s="109"/>
      <c r="EW4820" s="109"/>
      <c r="EX4820" s="109"/>
      <c r="EY4820" s="109"/>
      <c r="EZ4820" s="109"/>
      <c r="FA4820" s="109"/>
      <c r="FB4820" s="109"/>
      <c r="FC4820" s="109"/>
      <c r="FD4820" s="109"/>
      <c r="FE4820" s="109"/>
      <c r="FF4820" s="109"/>
      <c r="FG4820" s="109"/>
      <c r="FH4820" s="109"/>
      <c r="FI4820" s="109"/>
      <c r="FJ4820" s="109"/>
      <c r="FK4820" s="109"/>
      <c r="FL4820" s="109"/>
      <c r="FM4820" s="109"/>
      <c r="FN4820" s="109"/>
      <c r="FO4820" s="109"/>
      <c r="FP4820" s="109"/>
      <c r="FQ4820" s="109"/>
      <c r="FR4820" s="109"/>
      <c r="FS4820" s="109"/>
      <c r="FT4820" s="109"/>
      <c r="FU4820" s="109"/>
      <c r="FV4820" s="109"/>
      <c r="FW4820" s="109"/>
      <c r="FX4820" s="109"/>
      <c r="FY4820" s="109"/>
      <c r="FZ4820" s="109"/>
      <c r="GA4820" s="109"/>
      <c r="GB4820" s="109"/>
      <c r="GC4820" s="109"/>
      <c r="GD4820" s="109"/>
      <c r="GE4820" s="109"/>
      <c r="GF4820" s="109"/>
      <c r="GG4820" s="109"/>
      <c r="GH4820" s="109"/>
      <c r="GI4820" s="109"/>
      <c r="GJ4820" s="109"/>
      <c r="GK4820" s="109"/>
      <c r="GL4820" s="109"/>
      <c r="GM4820" s="109"/>
      <c r="GN4820" s="109"/>
      <c r="GO4820" s="109"/>
      <c r="GP4820" s="109"/>
      <c r="GQ4820" s="109"/>
      <c r="GR4820" s="109"/>
      <c r="GS4820" s="109"/>
      <c r="GT4820" s="109"/>
      <c r="GU4820" s="109"/>
      <c r="GV4820" s="109"/>
      <c r="GW4820" s="109"/>
      <c r="GX4820" s="109"/>
      <c r="GY4820" s="109"/>
      <c r="GZ4820" s="109"/>
      <c r="HA4820" s="109"/>
      <c r="HB4820" s="109"/>
      <c r="HC4820" s="109"/>
      <c r="HD4820" s="109"/>
      <c r="HE4820" s="109"/>
      <c r="HF4820" s="109"/>
      <c r="HG4820" s="109"/>
      <c r="HH4820" s="109"/>
      <c r="HI4820" s="109"/>
      <c r="HJ4820" s="109"/>
      <c r="HK4820" s="109"/>
      <c r="HL4820" s="109"/>
      <c r="HM4820" s="109"/>
      <c r="HN4820" s="109"/>
      <c r="HO4820" s="109"/>
      <c r="HP4820" s="109"/>
      <c r="HQ4820" s="109"/>
      <c r="HR4820" s="109"/>
      <c r="HS4820" s="109"/>
      <c r="HT4820" s="109"/>
      <c r="HU4820" s="109"/>
      <c r="HV4820" s="109"/>
      <c r="HW4820" s="109"/>
      <c r="HX4820" s="109"/>
      <c r="HY4820" s="109"/>
      <c r="HZ4820" s="109"/>
      <c r="IA4820" s="109"/>
      <c r="IB4820" s="109"/>
      <c r="IC4820" s="109"/>
      <c r="ID4820" s="109"/>
      <c r="IE4820" s="109"/>
      <c r="IF4820" s="109"/>
      <c r="IG4820" s="109"/>
      <c r="IH4820" s="109"/>
      <c r="II4820" s="109"/>
      <c r="IJ4820" s="109"/>
      <c r="IK4820" s="109"/>
      <c r="IL4820" s="109"/>
      <c r="IM4820" s="109"/>
      <c r="IN4820" s="109"/>
      <c r="IO4820" s="109"/>
      <c r="IP4820" s="109"/>
      <c r="IQ4820" s="109"/>
      <c r="IR4820" s="109"/>
      <c r="IS4820" s="109"/>
      <c r="IT4820" s="109"/>
      <c r="IU4820" s="109"/>
      <c r="IV4820" s="109"/>
    </row>
    <row r="4821" spans="1:256" customFormat="1" ht="12.75" customHeight="1">
      <c r="A4821" s="217"/>
      <c r="B4821" s="65">
        <v>1</v>
      </c>
      <c r="C4821" s="66">
        <f t="shared" si="215"/>
        <v>0</v>
      </c>
      <c r="D4821" s="658" t="s">
        <v>87</v>
      </c>
      <c r="E4821" s="656" t="s">
        <v>99</v>
      </c>
      <c r="F4821" s="656" t="s">
        <v>99</v>
      </c>
      <c r="G4821" s="78"/>
      <c r="H4821" s="96" t="s">
        <v>88</v>
      </c>
      <c r="I4821" s="107" t="s">
        <v>5118</v>
      </c>
      <c r="J4821" s="81"/>
      <c r="K4821" s="72"/>
      <c r="L4821" s="72"/>
      <c r="M4821" s="72"/>
      <c r="N4821" s="72"/>
      <c r="O4821" s="72"/>
      <c r="P4821" s="72"/>
      <c r="Q4821" s="833"/>
      <c r="R4821" s="102"/>
      <c r="S4821" s="73"/>
      <c r="T4821" s="102"/>
      <c r="U4821" s="103"/>
      <c r="V4821" s="104"/>
      <c r="W4821" s="109"/>
      <c r="X4821" s="109"/>
      <c r="Y4821" s="109"/>
      <c r="Z4821" s="109"/>
      <c r="AA4821" s="109"/>
      <c r="AB4821" s="109"/>
      <c r="AC4821" s="109"/>
      <c r="AD4821" s="109"/>
      <c r="AE4821" s="109"/>
      <c r="AF4821" s="109"/>
      <c r="AG4821" s="109"/>
      <c r="AH4821" s="109"/>
      <c r="AI4821" s="109"/>
      <c r="AJ4821" s="109"/>
      <c r="AK4821" s="109"/>
      <c r="AL4821" s="109"/>
      <c r="AM4821" s="109"/>
      <c r="AN4821" s="109"/>
      <c r="AO4821" s="109"/>
      <c r="AP4821" s="109"/>
      <c r="AQ4821" s="109"/>
      <c r="AR4821" s="109"/>
      <c r="AS4821" s="109"/>
      <c r="AT4821" s="109"/>
      <c r="AU4821" s="109"/>
      <c r="AV4821" s="109"/>
      <c r="AW4821" s="109"/>
      <c r="AX4821" s="109"/>
      <c r="AY4821" s="109"/>
      <c r="AZ4821" s="109"/>
      <c r="BA4821" s="109"/>
      <c r="BB4821" s="109"/>
      <c r="BC4821" s="109"/>
      <c r="BD4821" s="109"/>
      <c r="BE4821" s="109"/>
      <c r="BF4821" s="109"/>
      <c r="BG4821" s="109"/>
      <c r="BH4821" s="109"/>
      <c r="BI4821" s="109"/>
      <c r="BJ4821" s="109"/>
      <c r="BK4821" s="109"/>
      <c r="BL4821" s="109"/>
      <c r="BM4821" s="109"/>
      <c r="BN4821" s="109"/>
      <c r="BO4821" s="109"/>
      <c r="BP4821" s="109"/>
      <c r="BQ4821" s="109"/>
      <c r="BR4821" s="109"/>
      <c r="BS4821" s="109"/>
      <c r="BT4821" s="109"/>
      <c r="BU4821" s="109"/>
      <c r="BV4821" s="109"/>
      <c r="BW4821" s="109"/>
      <c r="BX4821" s="109"/>
      <c r="BY4821" s="109"/>
      <c r="BZ4821" s="109"/>
      <c r="CA4821" s="109"/>
      <c r="CB4821" s="109"/>
      <c r="CC4821" s="109"/>
      <c r="CD4821" s="109"/>
      <c r="CE4821" s="109"/>
      <c r="CF4821" s="109"/>
      <c r="CG4821" s="109"/>
      <c r="CH4821" s="109"/>
      <c r="CI4821" s="109"/>
      <c r="CJ4821" s="109"/>
      <c r="CK4821" s="109"/>
      <c r="CL4821" s="109"/>
      <c r="CM4821" s="109"/>
      <c r="CN4821" s="109"/>
      <c r="CO4821" s="109"/>
      <c r="CP4821" s="109"/>
      <c r="CQ4821" s="109"/>
      <c r="CR4821" s="109"/>
      <c r="CS4821" s="109"/>
      <c r="CT4821" s="109"/>
      <c r="CU4821" s="109"/>
      <c r="CV4821" s="109"/>
      <c r="CW4821" s="109"/>
      <c r="CX4821" s="109"/>
      <c r="CY4821" s="109"/>
      <c r="CZ4821" s="109"/>
      <c r="DA4821" s="109"/>
      <c r="DB4821" s="109"/>
      <c r="DC4821" s="109"/>
      <c r="DD4821" s="109"/>
      <c r="DE4821" s="109"/>
      <c r="DF4821" s="109"/>
      <c r="DG4821" s="109"/>
      <c r="DH4821" s="109"/>
      <c r="DI4821" s="109"/>
      <c r="DJ4821" s="109"/>
      <c r="DK4821" s="109"/>
      <c r="DL4821" s="109"/>
      <c r="DM4821" s="109"/>
      <c r="DN4821" s="109"/>
      <c r="DO4821" s="109"/>
      <c r="DP4821" s="109"/>
      <c r="DQ4821" s="109"/>
      <c r="DR4821" s="109"/>
      <c r="DS4821" s="109"/>
      <c r="DT4821" s="109"/>
      <c r="DU4821" s="109"/>
      <c r="DV4821" s="109"/>
      <c r="DW4821" s="109"/>
      <c r="DX4821" s="109"/>
      <c r="DY4821" s="109"/>
      <c r="DZ4821" s="109"/>
      <c r="EA4821" s="109"/>
      <c r="EB4821" s="109"/>
      <c r="EC4821" s="109"/>
      <c r="ED4821" s="109"/>
      <c r="EE4821" s="109"/>
      <c r="EF4821" s="109"/>
      <c r="EG4821" s="109"/>
      <c r="EH4821" s="109"/>
      <c r="EI4821" s="109"/>
      <c r="EJ4821" s="109"/>
      <c r="EK4821" s="109"/>
      <c r="EL4821" s="109"/>
      <c r="EM4821" s="109"/>
      <c r="EN4821" s="109"/>
      <c r="EO4821" s="109"/>
      <c r="EP4821" s="109"/>
      <c r="EQ4821" s="109"/>
      <c r="ER4821" s="109"/>
      <c r="ES4821" s="109"/>
      <c r="ET4821" s="109"/>
      <c r="EU4821" s="109"/>
      <c r="EV4821" s="109"/>
      <c r="EW4821" s="109"/>
      <c r="EX4821" s="109"/>
      <c r="EY4821" s="109"/>
      <c r="EZ4821" s="109"/>
      <c r="FA4821" s="109"/>
      <c r="FB4821" s="109"/>
      <c r="FC4821" s="109"/>
      <c r="FD4821" s="109"/>
      <c r="FE4821" s="109"/>
      <c r="FF4821" s="109"/>
      <c r="FG4821" s="109"/>
      <c r="FH4821" s="109"/>
      <c r="FI4821" s="109"/>
      <c r="FJ4821" s="109"/>
      <c r="FK4821" s="109"/>
      <c r="FL4821" s="109"/>
      <c r="FM4821" s="109"/>
      <c r="FN4821" s="109"/>
      <c r="FO4821" s="109"/>
      <c r="FP4821" s="109"/>
      <c r="FQ4821" s="109"/>
      <c r="FR4821" s="109"/>
      <c r="FS4821" s="109"/>
      <c r="FT4821" s="109"/>
      <c r="FU4821" s="109"/>
      <c r="FV4821" s="109"/>
      <c r="FW4821" s="109"/>
      <c r="FX4821" s="109"/>
      <c r="FY4821" s="109"/>
      <c r="FZ4821" s="109"/>
      <c r="GA4821" s="109"/>
      <c r="GB4821" s="109"/>
      <c r="GC4821" s="109"/>
      <c r="GD4821" s="109"/>
      <c r="GE4821" s="109"/>
      <c r="GF4821" s="109"/>
      <c r="GG4821" s="109"/>
      <c r="GH4821" s="109"/>
      <c r="GI4821" s="109"/>
      <c r="GJ4821" s="109"/>
      <c r="GK4821" s="109"/>
      <c r="GL4821" s="109"/>
      <c r="GM4821" s="109"/>
      <c r="GN4821" s="109"/>
      <c r="GO4821" s="109"/>
      <c r="GP4821" s="109"/>
      <c r="GQ4821" s="109"/>
      <c r="GR4821" s="109"/>
      <c r="GS4821" s="109"/>
      <c r="GT4821" s="109"/>
      <c r="GU4821" s="109"/>
      <c r="GV4821" s="109"/>
      <c r="GW4821" s="109"/>
      <c r="GX4821" s="109"/>
      <c r="GY4821" s="109"/>
      <c r="GZ4821" s="109"/>
      <c r="HA4821" s="109"/>
      <c r="HB4821" s="109"/>
      <c r="HC4821" s="109"/>
      <c r="HD4821" s="109"/>
      <c r="HE4821" s="109"/>
      <c r="HF4821" s="109"/>
      <c r="HG4821" s="109"/>
      <c r="HH4821" s="109"/>
      <c r="HI4821" s="109"/>
      <c r="HJ4821" s="109"/>
      <c r="HK4821" s="109"/>
      <c r="HL4821" s="109"/>
      <c r="HM4821" s="109"/>
      <c r="HN4821" s="109"/>
      <c r="HO4821" s="109"/>
      <c r="HP4821" s="109"/>
      <c r="HQ4821" s="109"/>
      <c r="HR4821" s="109"/>
      <c r="HS4821" s="109"/>
      <c r="HT4821" s="109"/>
      <c r="HU4821" s="109"/>
      <c r="HV4821" s="109"/>
      <c r="HW4821" s="109"/>
      <c r="HX4821" s="109"/>
      <c r="HY4821" s="109"/>
      <c r="HZ4821" s="109"/>
      <c r="IA4821" s="109"/>
      <c r="IB4821" s="109"/>
      <c r="IC4821" s="109"/>
      <c r="ID4821" s="109"/>
      <c r="IE4821" s="109"/>
      <c r="IF4821" s="109"/>
      <c r="IG4821" s="109"/>
      <c r="IH4821" s="109"/>
      <c r="II4821" s="109"/>
      <c r="IJ4821" s="109"/>
      <c r="IK4821" s="109"/>
      <c r="IL4821" s="109"/>
      <c r="IM4821" s="109"/>
      <c r="IN4821" s="109"/>
      <c r="IO4821" s="109"/>
      <c r="IP4821" s="109"/>
      <c r="IQ4821" s="109"/>
      <c r="IR4821" s="109"/>
      <c r="IS4821" s="109"/>
      <c r="IT4821" s="109"/>
      <c r="IU4821" s="109"/>
      <c r="IV4821" s="109"/>
    </row>
    <row r="4822" spans="1:256" customFormat="1" ht="12.75" customHeight="1">
      <c r="A4822" s="305"/>
      <c r="B4822" s="65">
        <v>1</v>
      </c>
      <c r="C4822" s="66">
        <f t="shared" si="215"/>
        <v>0</v>
      </c>
      <c r="D4822" s="99" t="s">
        <v>99</v>
      </c>
      <c r="E4822" s="77" t="s">
        <v>90</v>
      </c>
      <c r="F4822" s="76" t="s">
        <v>68</v>
      </c>
      <c r="G4822" s="78"/>
      <c r="H4822" s="96" t="s">
        <v>122</v>
      </c>
      <c r="I4822" s="107" t="s">
        <v>5119</v>
      </c>
      <c r="J4822" s="81"/>
      <c r="K4822" s="72"/>
      <c r="L4822" s="72"/>
      <c r="M4822" s="72"/>
      <c r="N4822" s="72"/>
      <c r="O4822" s="72"/>
      <c r="P4822" s="72"/>
      <c r="Q4822" s="833"/>
      <c r="R4822" s="102"/>
      <c r="S4822" s="73"/>
      <c r="T4822" s="102"/>
      <c r="U4822" s="103"/>
      <c r="V4822" s="104"/>
      <c r="W4822" s="109"/>
      <c r="X4822" s="109"/>
      <c r="Y4822" s="109"/>
      <c r="Z4822" s="109"/>
      <c r="AA4822" s="109"/>
      <c r="AB4822" s="109"/>
      <c r="AC4822" s="109"/>
      <c r="AD4822" s="109"/>
      <c r="AE4822" s="109"/>
      <c r="AF4822" s="109"/>
      <c r="AG4822" s="109"/>
      <c r="AH4822" s="109"/>
      <c r="AI4822" s="109"/>
      <c r="AJ4822" s="109"/>
      <c r="AK4822" s="109"/>
      <c r="AL4822" s="109"/>
      <c r="AM4822" s="109"/>
      <c r="AN4822" s="109"/>
      <c r="AO4822" s="109"/>
      <c r="AP4822" s="109"/>
      <c r="AQ4822" s="109"/>
      <c r="AR4822" s="109"/>
      <c r="AS4822" s="109"/>
      <c r="AT4822" s="109"/>
      <c r="AU4822" s="109"/>
      <c r="AV4822" s="109"/>
      <c r="AW4822" s="109"/>
      <c r="AX4822" s="109"/>
      <c r="AY4822" s="109"/>
      <c r="AZ4822" s="109"/>
      <c r="BA4822" s="109"/>
      <c r="BB4822" s="109"/>
      <c r="BC4822" s="109"/>
      <c r="BD4822" s="109"/>
      <c r="BE4822" s="109"/>
      <c r="BF4822" s="109"/>
      <c r="BG4822" s="109"/>
      <c r="BH4822" s="109"/>
      <c r="BI4822" s="109"/>
      <c r="BJ4822" s="109"/>
      <c r="BK4822" s="109"/>
      <c r="BL4822" s="109"/>
      <c r="BM4822" s="109"/>
      <c r="BN4822" s="109"/>
      <c r="BO4822" s="109"/>
      <c r="BP4822" s="109"/>
      <c r="BQ4822" s="109"/>
      <c r="BR4822" s="109"/>
      <c r="BS4822" s="109"/>
      <c r="BT4822" s="109"/>
      <c r="BU4822" s="109"/>
      <c r="BV4822" s="109"/>
      <c r="BW4822" s="109"/>
      <c r="BX4822" s="109"/>
      <c r="BY4822" s="109"/>
      <c r="BZ4822" s="109"/>
      <c r="CA4822" s="109"/>
      <c r="CB4822" s="109"/>
      <c r="CC4822" s="109"/>
      <c r="CD4822" s="109"/>
      <c r="CE4822" s="109"/>
      <c r="CF4822" s="109"/>
      <c r="CG4822" s="109"/>
      <c r="CH4822" s="109"/>
      <c r="CI4822" s="109"/>
      <c r="CJ4822" s="109"/>
      <c r="CK4822" s="109"/>
      <c r="CL4822" s="109"/>
      <c r="CM4822" s="109"/>
      <c r="CN4822" s="109"/>
      <c r="CO4822" s="109"/>
      <c r="CP4822" s="109"/>
      <c r="CQ4822" s="109"/>
      <c r="CR4822" s="109"/>
      <c r="CS4822" s="109"/>
      <c r="CT4822" s="109"/>
      <c r="CU4822" s="109"/>
      <c r="CV4822" s="109"/>
      <c r="CW4822" s="109"/>
      <c r="CX4822" s="109"/>
      <c r="CY4822" s="109"/>
      <c r="CZ4822" s="109"/>
      <c r="DA4822" s="109"/>
      <c r="DB4822" s="109"/>
      <c r="DC4822" s="109"/>
      <c r="DD4822" s="109"/>
      <c r="DE4822" s="109"/>
      <c r="DF4822" s="109"/>
      <c r="DG4822" s="109"/>
      <c r="DH4822" s="109"/>
      <c r="DI4822" s="109"/>
      <c r="DJ4822" s="109"/>
      <c r="DK4822" s="109"/>
      <c r="DL4822" s="109"/>
      <c r="DM4822" s="109"/>
      <c r="DN4822" s="109"/>
      <c r="DO4822" s="109"/>
      <c r="DP4822" s="109"/>
      <c r="DQ4822" s="109"/>
      <c r="DR4822" s="109"/>
      <c r="DS4822" s="109"/>
      <c r="DT4822" s="109"/>
      <c r="DU4822" s="109"/>
      <c r="DV4822" s="109"/>
      <c r="DW4822" s="109"/>
      <c r="DX4822" s="109"/>
      <c r="DY4822" s="109"/>
      <c r="DZ4822" s="109"/>
      <c r="EA4822" s="109"/>
      <c r="EB4822" s="109"/>
      <c r="EC4822" s="109"/>
      <c r="ED4822" s="109"/>
      <c r="EE4822" s="109"/>
      <c r="EF4822" s="109"/>
      <c r="EG4822" s="109"/>
      <c r="EH4822" s="109"/>
      <c r="EI4822" s="109"/>
      <c r="EJ4822" s="109"/>
      <c r="EK4822" s="109"/>
      <c r="EL4822" s="109"/>
      <c r="EM4822" s="109"/>
      <c r="EN4822" s="109"/>
      <c r="EO4822" s="109"/>
      <c r="EP4822" s="109"/>
      <c r="EQ4822" s="109"/>
      <c r="ER4822" s="109"/>
      <c r="ES4822" s="109"/>
      <c r="ET4822" s="109"/>
      <c r="EU4822" s="109"/>
      <c r="EV4822" s="109"/>
      <c r="EW4822" s="109"/>
      <c r="EX4822" s="109"/>
      <c r="EY4822" s="109"/>
      <c r="EZ4822" s="109"/>
      <c r="FA4822" s="109"/>
      <c r="FB4822" s="109"/>
      <c r="FC4822" s="109"/>
      <c r="FD4822" s="109"/>
      <c r="FE4822" s="109"/>
      <c r="FF4822" s="109"/>
      <c r="FG4822" s="109"/>
      <c r="FH4822" s="109"/>
      <c r="FI4822" s="109"/>
      <c r="FJ4822" s="109"/>
      <c r="FK4822" s="109"/>
      <c r="FL4822" s="109"/>
      <c r="FM4822" s="109"/>
      <c r="FN4822" s="109"/>
      <c r="FO4822" s="109"/>
      <c r="FP4822" s="109"/>
      <c r="FQ4822" s="109"/>
      <c r="FR4822" s="109"/>
      <c r="FS4822" s="109"/>
      <c r="FT4822" s="109"/>
      <c r="FU4822" s="109"/>
      <c r="FV4822" s="109"/>
      <c r="FW4822" s="109"/>
      <c r="FX4822" s="109"/>
      <c r="FY4822" s="109"/>
      <c r="FZ4822" s="109"/>
      <c r="GA4822" s="109"/>
      <c r="GB4822" s="109"/>
      <c r="GC4822" s="109"/>
      <c r="GD4822" s="109"/>
      <c r="GE4822" s="109"/>
      <c r="GF4822" s="109"/>
      <c r="GG4822" s="109"/>
      <c r="GH4822" s="109"/>
      <c r="GI4822" s="109"/>
      <c r="GJ4822" s="109"/>
      <c r="GK4822" s="109"/>
      <c r="GL4822" s="109"/>
      <c r="GM4822" s="109"/>
      <c r="GN4822" s="109"/>
      <c r="GO4822" s="109"/>
      <c r="GP4822" s="109"/>
      <c r="GQ4822" s="109"/>
      <c r="GR4822" s="109"/>
      <c r="GS4822" s="109"/>
      <c r="GT4822" s="109"/>
      <c r="GU4822" s="109"/>
      <c r="GV4822" s="109"/>
      <c r="GW4822" s="109"/>
      <c r="GX4822" s="109"/>
      <c r="GY4822" s="109"/>
      <c r="GZ4822" s="109"/>
      <c r="HA4822" s="109"/>
      <c r="HB4822" s="109"/>
      <c r="HC4822" s="109"/>
      <c r="HD4822" s="109"/>
      <c r="HE4822" s="109"/>
      <c r="HF4822" s="109"/>
      <c r="HG4822" s="109"/>
      <c r="HH4822" s="109"/>
      <c r="HI4822" s="109"/>
      <c r="HJ4822" s="109"/>
      <c r="HK4822" s="109"/>
      <c r="HL4822" s="109"/>
      <c r="HM4822" s="109"/>
      <c r="HN4822" s="109"/>
      <c r="HO4822" s="109"/>
      <c r="HP4822" s="109"/>
      <c r="HQ4822" s="109"/>
      <c r="HR4822" s="109"/>
      <c r="HS4822" s="109"/>
      <c r="HT4822" s="109"/>
      <c r="HU4822" s="109"/>
      <c r="HV4822" s="109"/>
      <c r="HW4822" s="109"/>
      <c r="HX4822" s="109"/>
      <c r="HY4822" s="109"/>
      <c r="HZ4822" s="109"/>
      <c r="IA4822" s="109"/>
      <c r="IB4822" s="109"/>
      <c r="IC4822" s="109"/>
      <c r="ID4822" s="109"/>
      <c r="IE4822" s="109"/>
      <c r="IF4822" s="109"/>
      <c r="IG4822" s="109"/>
      <c r="IH4822" s="109"/>
      <c r="II4822" s="109"/>
      <c r="IJ4822" s="109"/>
      <c r="IK4822" s="109"/>
      <c r="IL4822" s="109"/>
      <c r="IM4822" s="109"/>
      <c r="IN4822" s="109"/>
      <c r="IO4822" s="109"/>
      <c r="IP4822" s="109"/>
      <c r="IQ4822" s="109"/>
      <c r="IR4822" s="109"/>
      <c r="IS4822" s="109"/>
      <c r="IT4822" s="109"/>
      <c r="IU4822" s="109"/>
      <c r="IV4822" s="109"/>
    </row>
    <row r="4823" spans="1:256" customFormat="1" ht="12.75" customHeight="1">
      <c r="A4823" s="305"/>
      <c r="B4823" s="65">
        <v>1</v>
      </c>
      <c r="C4823" s="66">
        <f t="shared" si="215"/>
        <v>0</v>
      </c>
      <c r="D4823" s="76" t="s">
        <v>87</v>
      </c>
      <c r="E4823" s="77" t="s">
        <v>90</v>
      </c>
      <c r="F4823" s="77" t="s">
        <v>90</v>
      </c>
      <c r="G4823" s="78"/>
      <c r="H4823" s="96" t="s">
        <v>88</v>
      </c>
      <c r="I4823" s="107" t="s">
        <v>711</v>
      </c>
      <c r="J4823" s="81"/>
      <c r="K4823" s="72"/>
      <c r="L4823" s="72"/>
      <c r="M4823" s="72"/>
      <c r="N4823" s="72"/>
      <c r="O4823" s="72"/>
      <c r="P4823" s="72"/>
      <c r="Q4823" s="833"/>
      <c r="R4823" s="102"/>
      <c r="S4823" s="73"/>
      <c r="T4823" s="102"/>
      <c r="U4823" s="103"/>
      <c r="V4823" s="104"/>
      <c r="W4823" s="109"/>
      <c r="X4823" s="109"/>
      <c r="Y4823" s="109"/>
      <c r="Z4823" s="109"/>
      <c r="AA4823" s="109"/>
      <c r="AB4823" s="109"/>
      <c r="AC4823" s="109"/>
      <c r="AD4823" s="109"/>
      <c r="AE4823" s="109"/>
      <c r="AF4823" s="109"/>
      <c r="AG4823" s="109"/>
      <c r="AH4823" s="109"/>
      <c r="AI4823" s="109"/>
      <c r="AJ4823" s="109"/>
      <c r="AK4823" s="109"/>
      <c r="AL4823" s="109"/>
      <c r="AM4823" s="109"/>
      <c r="AN4823" s="109"/>
      <c r="AO4823" s="109"/>
      <c r="AP4823" s="109"/>
      <c r="AQ4823" s="109"/>
      <c r="AR4823" s="109"/>
      <c r="AS4823" s="109"/>
      <c r="AT4823" s="109"/>
      <c r="AU4823" s="109"/>
      <c r="AV4823" s="109"/>
      <c r="AW4823" s="109"/>
      <c r="AX4823" s="109"/>
      <c r="AY4823" s="109"/>
      <c r="AZ4823" s="109"/>
      <c r="BA4823" s="109"/>
      <c r="BB4823" s="109"/>
      <c r="BC4823" s="109"/>
      <c r="BD4823" s="109"/>
      <c r="BE4823" s="109"/>
      <c r="BF4823" s="109"/>
      <c r="BG4823" s="109"/>
      <c r="BH4823" s="109"/>
      <c r="BI4823" s="109"/>
      <c r="BJ4823" s="109"/>
      <c r="BK4823" s="109"/>
      <c r="BL4823" s="109"/>
      <c r="BM4823" s="109"/>
      <c r="BN4823" s="109"/>
      <c r="BO4823" s="109"/>
      <c r="BP4823" s="109"/>
      <c r="BQ4823" s="109"/>
      <c r="BR4823" s="109"/>
      <c r="BS4823" s="109"/>
      <c r="BT4823" s="109"/>
      <c r="BU4823" s="109"/>
      <c r="BV4823" s="109"/>
      <c r="BW4823" s="109"/>
      <c r="BX4823" s="109"/>
      <c r="BY4823" s="109"/>
      <c r="BZ4823" s="109"/>
      <c r="CA4823" s="109"/>
      <c r="CB4823" s="109"/>
      <c r="CC4823" s="109"/>
      <c r="CD4823" s="109"/>
      <c r="CE4823" s="109"/>
      <c r="CF4823" s="109"/>
      <c r="CG4823" s="109"/>
      <c r="CH4823" s="109"/>
      <c r="CI4823" s="109"/>
      <c r="CJ4823" s="109"/>
      <c r="CK4823" s="109"/>
      <c r="CL4823" s="109"/>
      <c r="CM4823" s="109"/>
      <c r="CN4823" s="109"/>
      <c r="CO4823" s="109"/>
      <c r="CP4823" s="109"/>
      <c r="CQ4823" s="109"/>
      <c r="CR4823" s="109"/>
      <c r="CS4823" s="109"/>
      <c r="CT4823" s="109"/>
      <c r="CU4823" s="109"/>
      <c r="CV4823" s="109"/>
      <c r="CW4823" s="109"/>
      <c r="CX4823" s="109"/>
      <c r="CY4823" s="109"/>
      <c r="CZ4823" s="109"/>
      <c r="DA4823" s="109"/>
      <c r="DB4823" s="109"/>
      <c r="DC4823" s="109"/>
      <c r="DD4823" s="109"/>
      <c r="DE4823" s="109"/>
      <c r="DF4823" s="109"/>
      <c r="DG4823" s="109"/>
      <c r="DH4823" s="109"/>
      <c r="DI4823" s="109"/>
      <c r="DJ4823" s="109"/>
      <c r="DK4823" s="109"/>
      <c r="DL4823" s="109"/>
      <c r="DM4823" s="109"/>
      <c r="DN4823" s="109"/>
      <c r="DO4823" s="109"/>
      <c r="DP4823" s="109"/>
      <c r="DQ4823" s="109"/>
      <c r="DR4823" s="109"/>
      <c r="DS4823" s="109"/>
      <c r="DT4823" s="109"/>
      <c r="DU4823" s="109"/>
      <c r="DV4823" s="109"/>
      <c r="DW4823" s="109"/>
      <c r="DX4823" s="109"/>
      <c r="DY4823" s="109"/>
      <c r="DZ4823" s="109"/>
      <c r="EA4823" s="109"/>
      <c r="EB4823" s="109"/>
      <c r="EC4823" s="109"/>
      <c r="ED4823" s="109"/>
      <c r="EE4823" s="109"/>
      <c r="EF4823" s="109"/>
      <c r="EG4823" s="109"/>
      <c r="EH4823" s="109"/>
      <c r="EI4823" s="109"/>
      <c r="EJ4823" s="109"/>
      <c r="EK4823" s="109"/>
      <c r="EL4823" s="109"/>
      <c r="EM4823" s="109"/>
      <c r="EN4823" s="109"/>
      <c r="EO4823" s="109"/>
      <c r="EP4823" s="109"/>
      <c r="EQ4823" s="109"/>
      <c r="ER4823" s="109"/>
      <c r="ES4823" s="109"/>
      <c r="ET4823" s="109"/>
      <c r="EU4823" s="109"/>
      <c r="EV4823" s="109"/>
      <c r="EW4823" s="109"/>
      <c r="EX4823" s="109"/>
      <c r="EY4823" s="109"/>
      <c r="EZ4823" s="109"/>
      <c r="FA4823" s="109"/>
      <c r="FB4823" s="109"/>
      <c r="FC4823" s="109"/>
      <c r="FD4823" s="109"/>
      <c r="FE4823" s="109"/>
      <c r="FF4823" s="109"/>
      <c r="FG4823" s="109"/>
      <c r="FH4823" s="109"/>
      <c r="FI4823" s="109"/>
      <c r="FJ4823" s="109"/>
      <c r="FK4823" s="109"/>
      <c r="FL4823" s="109"/>
      <c r="FM4823" s="109"/>
      <c r="FN4823" s="109"/>
      <c r="FO4823" s="109"/>
      <c r="FP4823" s="109"/>
      <c r="FQ4823" s="109"/>
      <c r="FR4823" s="109"/>
      <c r="FS4823" s="109"/>
      <c r="FT4823" s="109"/>
      <c r="FU4823" s="109"/>
      <c r="FV4823" s="109"/>
      <c r="FW4823" s="109"/>
      <c r="FX4823" s="109"/>
      <c r="FY4823" s="109"/>
      <c r="FZ4823" s="109"/>
      <c r="GA4823" s="109"/>
      <c r="GB4823" s="109"/>
      <c r="GC4823" s="109"/>
      <c r="GD4823" s="109"/>
      <c r="GE4823" s="109"/>
      <c r="GF4823" s="109"/>
      <c r="GG4823" s="109"/>
      <c r="GH4823" s="109"/>
      <c r="GI4823" s="109"/>
      <c r="GJ4823" s="109"/>
      <c r="GK4823" s="109"/>
      <c r="GL4823" s="109"/>
      <c r="GM4823" s="109"/>
      <c r="GN4823" s="109"/>
      <c r="GO4823" s="109"/>
      <c r="GP4823" s="109"/>
      <c r="GQ4823" s="109"/>
      <c r="GR4823" s="109"/>
      <c r="GS4823" s="109"/>
      <c r="GT4823" s="109"/>
      <c r="GU4823" s="109"/>
      <c r="GV4823" s="109"/>
      <c r="GW4823" s="109"/>
      <c r="GX4823" s="109"/>
      <c r="GY4823" s="109"/>
      <c r="GZ4823" s="109"/>
      <c r="HA4823" s="109"/>
      <c r="HB4823" s="109"/>
      <c r="HC4823" s="109"/>
      <c r="HD4823" s="109"/>
      <c r="HE4823" s="109"/>
      <c r="HF4823" s="109"/>
      <c r="HG4823" s="109"/>
      <c r="HH4823" s="109"/>
      <c r="HI4823" s="109"/>
      <c r="HJ4823" s="109"/>
      <c r="HK4823" s="109"/>
      <c r="HL4823" s="109"/>
      <c r="HM4823" s="109"/>
      <c r="HN4823" s="109"/>
      <c r="HO4823" s="109"/>
      <c r="HP4823" s="109"/>
      <c r="HQ4823" s="109"/>
      <c r="HR4823" s="109"/>
      <c r="HS4823" s="109"/>
      <c r="HT4823" s="109"/>
      <c r="HU4823" s="109"/>
      <c r="HV4823" s="109"/>
      <c r="HW4823" s="109"/>
      <c r="HX4823" s="109"/>
      <c r="HY4823" s="109"/>
      <c r="HZ4823" s="109"/>
      <c r="IA4823" s="109"/>
      <c r="IB4823" s="109"/>
      <c r="IC4823" s="109"/>
      <c r="ID4823" s="109"/>
      <c r="IE4823" s="109"/>
      <c r="IF4823" s="109"/>
      <c r="IG4823" s="109"/>
      <c r="IH4823" s="109"/>
      <c r="II4823" s="109"/>
      <c r="IJ4823" s="109"/>
      <c r="IK4823" s="109"/>
      <c r="IL4823" s="109"/>
      <c r="IM4823" s="109"/>
      <c r="IN4823" s="109"/>
      <c r="IO4823" s="109"/>
      <c r="IP4823" s="109"/>
      <c r="IQ4823" s="109"/>
      <c r="IR4823" s="109"/>
      <c r="IS4823" s="109"/>
      <c r="IT4823" s="109"/>
      <c r="IU4823" s="109"/>
      <c r="IV4823" s="109"/>
    </row>
    <row r="4824" spans="1:256" customFormat="1" ht="12.75" customHeight="1">
      <c r="A4824" s="305"/>
      <c r="B4824" s="65">
        <v>1</v>
      </c>
      <c r="C4824" s="66">
        <f t="shared" si="215"/>
        <v>1</v>
      </c>
      <c r="D4824" s="77" t="s">
        <v>90</v>
      </c>
      <c r="E4824" s="76" t="s">
        <v>87</v>
      </c>
      <c r="F4824" s="76" t="s">
        <v>68</v>
      </c>
      <c r="G4824" s="78"/>
      <c r="H4824" s="96" t="s">
        <v>188</v>
      </c>
      <c r="I4824" s="107" t="s">
        <v>5120</v>
      </c>
      <c r="J4824" s="81"/>
      <c r="K4824" s="72"/>
      <c r="L4824" s="72"/>
      <c r="M4824" s="72"/>
      <c r="N4824" s="72"/>
      <c r="O4824" s="72"/>
      <c r="P4824" s="72"/>
      <c r="Q4824" s="833"/>
      <c r="R4824" s="102"/>
      <c r="S4824" s="73"/>
      <c r="T4824" s="102"/>
      <c r="U4824" s="103"/>
      <c r="V4824" s="104"/>
      <c r="W4824" s="109"/>
      <c r="X4824" s="109"/>
      <c r="Y4824" s="109"/>
      <c r="Z4824" s="109"/>
      <c r="AA4824" s="109"/>
      <c r="AB4824" s="109"/>
      <c r="AC4824" s="109"/>
      <c r="AD4824" s="109"/>
      <c r="AE4824" s="109"/>
      <c r="AF4824" s="109"/>
      <c r="AG4824" s="109"/>
      <c r="AH4824" s="109"/>
      <c r="AI4824" s="109"/>
      <c r="AJ4824" s="109"/>
      <c r="AK4824" s="109"/>
      <c r="AL4824" s="109"/>
      <c r="AM4824" s="109"/>
      <c r="AN4824" s="109"/>
      <c r="AO4824" s="109"/>
      <c r="AP4824" s="109"/>
      <c r="AQ4824" s="109"/>
      <c r="AR4824" s="109"/>
      <c r="AS4824" s="109"/>
      <c r="AT4824" s="109"/>
      <c r="AU4824" s="109"/>
      <c r="AV4824" s="109"/>
      <c r="AW4824" s="109"/>
      <c r="AX4824" s="109"/>
      <c r="AY4824" s="109"/>
      <c r="AZ4824" s="109"/>
      <c r="BA4824" s="109"/>
      <c r="BB4824" s="109"/>
      <c r="BC4824" s="109"/>
      <c r="BD4824" s="109"/>
      <c r="BE4824" s="109"/>
      <c r="BF4824" s="109"/>
      <c r="BG4824" s="109"/>
      <c r="BH4824" s="109"/>
      <c r="BI4824" s="109"/>
      <c r="BJ4824" s="109"/>
      <c r="BK4824" s="109"/>
      <c r="BL4824" s="109"/>
      <c r="BM4824" s="109"/>
      <c r="BN4824" s="109"/>
      <c r="BO4824" s="109"/>
      <c r="BP4824" s="109"/>
      <c r="BQ4824" s="109"/>
      <c r="BR4824" s="109"/>
      <c r="BS4824" s="109"/>
      <c r="BT4824" s="109"/>
      <c r="BU4824" s="109"/>
      <c r="BV4824" s="109"/>
      <c r="BW4824" s="109"/>
      <c r="BX4824" s="109"/>
      <c r="BY4824" s="109"/>
      <c r="BZ4824" s="109"/>
      <c r="CA4824" s="109"/>
      <c r="CB4824" s="109"/>
      <c r="CC4824" s="109"/>
      <c r="CD4824" s="109"/>
      <c r="CE4824" s="109"/>
      <c r="CF4824" s="109"/>
      <c r="CG4824" s="109"/>
      <c r="CH4824" s="109"/>
      <c r="CI4824" s="109"/>
      <c r="CJ4824" s="109"/>
      <c r="CK4824" s="109"/>
      <c r="CL4824" s="109"/>
      <c r="CM4824" s="109"/>
      <c r="CN4824" s="109"/>
      <c r="CO4824" s="109"/>
      <c r="CP4824" s="109"/>
      <c r="CQ4824" s="109"/>
      <c r="CR4824" s="109"/>
      <c r="CS4824" s="109"/>
      <c r="CT4824" s="109"/>
      <c r="CU4824" s="109"/>
      <c r="CV4824" s="109"/>
      <c r="CW4824" s="109"/>
      <c r="CX4824" s="109"/>
      <c r="CY4824" s="109"/>
      <c r="CZ4824" s="109"/>
      <c r="DA4824" s="109"/>
      <c r="DB4824" s="109"/>
      <c r="DC4824" s="109"/>
      <c r="DD4824" s="109"/>
      <c r="DE4824" s="109"/>
      <c r="DF4824" s="109"/>
      <c r="DG4824" s="109"/>
      <c r="DH4824" s="109"/>
      <c r="DI4824" s="109"/>
      <c r="DJ4824" s="109"/>
      <c r="DK4824" s="109"/>
      <c r="DL4824" s="109"/>
      <c r="DM4824" s="109"/>
      <c r="DN4824" s="109"/>
      <c r="DO4824" s="109"/>
      <c r="DP4824" s="109"/>
      <c r="DQ4824" s="109"/>
      <c r="DR4824" s="109"/>
      <c r="DS4824" s="109"/>
      <c r="DT4824" s="109"/>
      <c r="DU4824" s="109"/>
      <c r="DV4824" s="109"/>
      <c r="DW4824" s="109"/>
      <c r="DX4824" s="109"/>
      <c r="DY4824" s="109"/>
      <c r="DZ4824" s="109"/>
      <c r="EA4824" s="109"/>
      <c r="EB4824" s="109"/>
      <c r="EC4824" s="109"/>
      <c r="ED4824" s="109"/>
      <c r="EE4824" s="109"/>
      <c r="EF4824" s="109"/>
      <c r="EG4824" s="109"/>
      <c r="EH4824" s="109"/>
      <c r="EI4824" s="109"/>
      <c r="EJ4824" s="109"/>
      <c r="EK4824" s="109"/>
      <c r="EL4824" s="109"/>
      <c r="EM4824" s="109"/>
      <c r="EN4824" s="109"/>
      <c r="EO4824" s="109"/>
      <c r="EP4824" s="109"/>
      <c r="EQ4824" s="109"/>
      <c r="ER4824" s="109"/>
      <c r="ES4824" s="109"/>
      <c r="ET4824" s="109"/>
      <c r="EU4824" s="109"/>
      <c r="EV4824" s="109"/>
      <c r="EW4824" s="109"/>
      <c r="EX4824" s="109"/>
      <c r="EY4824" s="109"/>
      <c r="EZ4824" s="109"/>
      <c r="FA4824" s="109"/>
      <c r="FB4824" s="109"/>
      <c r="FC4824" s="109"/>
      <c r="FD4824" s="109"/>
      <c r="FE4824" s="109"/>
      <c r="FF4824" s="109"/>
      <c r="FG4824" s="109"/>
      <c r="FH4824" s="109"/>
      <c r="FI4824" s="109"/>
      <c r="FJ4824" s="109"/>
      <c r="FK4824" s="109"/>
      <c r="FL4824" s="109"/>
      <c r="FM4824" s="109"/>
      <c r="FN4824" s="109"/>
      <c r="FO4824" s="109"/>
      <c r="FP4824" s="109"/>
      <c r="FQ4824" s="109"/>
      <c r="FR4824" s="109"/>
      <c r="FS4824" s="109"/>
      <c r="FT4824" s="109"/>
      <c r="FU4824" s="109"/>
      <c r="FV4824" s="109"/>
      <c r="FW4824" s="109"/>
      <c r="FX4824" s="109"/>
      <c r="FY4824" s="109"/>
      <c r="FZ4824" s="109"/>
      <c r="GA4824" s="109"/>
      <c r="GB4824" s="109"/>
      <c r="GC4824" s="109"/>
      <c r="GD4824" s="109"/>
      <c r="GE4824" s="109"/>
      <c r="GF4824" s="109"/>
      <c r="GG4824" s="109"/>
      <c r="GH4824" s="109"/>
      <c r="GI4824" s="109"/>
      <c r="GJ4824" s="109"/>
      <c r="GK4824" s="109"/>
      <c r="GL4824" s="109"/>
      <c r="GM4824" s="109"/>
      <c r="GN4824" s="109"/>
      <c r="GO4824" s="109"/>
      <c r="GP4824" s="109"/>
      <c r="GQ4824" s="109"/>
      <c r="GR4824" s="109"/>
      <c r="GS4824" s="109"/>
      <c r="GT4824" s="109"/>
      <c r="GU4824" s="109"/>
      <c r="GV4824" s="109"/>
      <c r="GW4824" s="109"/>
      <c r="GX4824" s="109"/>
      <c r="GY4824" s="109"/>
      <c r="GZ4824" s="109"/>
      <c r="HA4824" s="109"/>
      <c r="HB4824" s="109"/>
      <c r="HC4824" s="109"/>
      <c r="HD4824" s="109"/>
      <c r="HE4824" s="109"/>
      <c r="HF4824" s="109"/>
      <c r="HG4824" s="109"/>
      <c r="HH4824" s="109"/>
      <c r="HI4824" s="109"/>
      <c r="HJ4824" s="109"/>
      <c r="HK4824" s="109"/>
      <c r="HL4824" s="109"/>
      <c r="HM4824" s="109"/>
      <c r="HN4824" s="109"/>
      <c r="HO4824" s="109"/>
      <c r="HP4824" s="109"/>
      <c r="HQ4824" s="109"/>
      <c r="HR4824" s="109"/>
      <c r="HS4824" s="109"/>
      <c r="HT4824" s="109"/>
      <c r="HU4824" s="109"/>
      <c r="HV4824" s="109"/>
      <c r="HW4824" s="109"/>
      <c r="HX4824" s="109"/>
      <c r="HY4824" s="109"/>
      <c r="HZ4824" s="109"/>
      <c r="IA4824" s="109"/>
      <c r="IB4824" s="109"/>
      <c r="IC4824" s="109"/>
      <c r="ID4824" s="109"/>
      <c r="IE4824" s="109"/>
      <c r="IF4824" s="109"/>
      <c r="IG4824" s="109"/>
      <c r="IH4824" s="109"/>
      <c r="II4824" s="109"/>
      <c r="IJ4824" s="109"/>
      <c r="IK4824" s="109"/>
      <c r="IL4824" s="109"/>
      <c r="IM4824" s="109"/>
      <c r="IN4824" s="109"/>
      <c r="IO4824" s="109"/>
      <c r="IP4824" s="109"/>
      <c r="IQ4824" s="109"/>
      <c r="IR4824" s="109"/>
      <c r="IS4824" s="109"/>
      <c r="IT4824" s="109"/>
      <c r="IU4824" s="109"/>
      <c r="IV4824" s="109"/>
    </row>
    <row r="4825" spans="1:256" customFormat="1" ht="12.75" customHeight="1">
      <c r="A4825" s="308"/>
      <c r="B4825" s="65">
        <v>1</v>
      </c>
      <c r="C4825" s="66">
        <f>IF(E4825="A",4,IF(E4825="B",3,IF(E4825="C",2,IF(E4825="D",1,0))))</f>
        <v>4</v>
      </c>
      <c r="D4825" s="99" t="s">
        <v>70</v>
      </c>
      <c r="E4825" s="76" t="s">
        <v>68</v>
      </c>
      <c r="F4825" s="99" t="s">
        <v>99</v>
      </c>
      <c r="G4825" s="78"/>
      <c r="H4825" s="96" t="s">
        <v>140</v>
      </c>
      <c r="I4825" s="107" t="s">
        <v>5121</v>
      </c>
      <c r="J4825" s="81"/>
      <c r="K4825" s="72"/>
      <c r="L4825" s="72"/>
      <c r="M4825" s="72"/>
      <c r="N4825" s="72"/>
      <c r="O4825" s="72"/>
      <c r="P4825" s="72"/>
      <c r="Q4825" s="833"/>
      <c r="R4825" s="102"/>
      <c r="S4825" s="73"/>
      <c r="T4825" s="102"/>
      <c r="U4825" s="103"/>
      <c r="V4825" s="104"/>
      <c r="W4825" s="109"/>
      <c r="X4825" s="109"/>
      <c r="Y4825" s="109"/>
      <c r="Z4825" s="109"/>
      <c r="AA4825" s="109"/>
      <c r="AB4825" s="109"/>
      <c r="AC4825" s="109"/>
      <c r="AD4825" s="109"/>
      <c r="AE4825" s="109"/>
      <c r="AF4825" s="109"/>
      <c r="AG4825" s="109"/>
      <c r="AH4825" s="109"/>
      <c r="AI4825" s="109"/>
      <c r="AJ4825" s="109"/>
      <c r="AK4825" s="109"/>
      <c r="AL4825" s="109"/>
      <c r="AM4825" s="109"/>
      <c r="AN4825" s="109"/>
      <c r="AO4825" s="109"/>
      <c r="AP4825" s="109"/>
      <c r="AQ4825" s="109"/>
      <c r="AR4825" s="109"/>
      <c r="AS4825" s="109"/>
      <c r="AT4825" s="109"/>
      <c r="AU4825" s="109"/>
      <c r="AV4825" s="109"/>
      <c r="AW4825" s="109"/>
      <c r="AX4825" s="109"/>
      <c r="AY4825" s="109"/>
      <c r="AZ4825" s="109"/>
      <c r="BA4825" s="109"/>
      <c r="BB4825" s="109"/>
      <c r="BC4825" s="109"/>
      <c r="BD4825" s="109"/>
      <c r="BE4825" s="109"/>
      <c r="BF4825" s="109"/>
      <c r="BG4825" s="109"/>
      <c r="BH4825" s="109"/>
      <c r="BI4825" s="109"/>
      <c r="BJ4825" s="109"/>
      <c r="BK4825" s="109"/>
      <c r="BL4825" s="109"/>
      <c r="BM4825" s="109"/>
      <c r="BN4825" s="109"/>
      <c r="BO4825" s="109"/>
      <c r="BP4825" s="109"/>
      <c r="BQ4825" s="109"/>
      <c r="BR4825" s="109"/>
      <c r="BS4825" s="109"/>
      <c r="BT4825" s="109"/>
      <c r="BU4825" s="109"/>
      <c r="BV4825" s="109"/>
      <c r="BW4825" s="109"/>
      <c r="BX4825" s="109"/>
      <c r="BY4825" s="109"/>
      <c r="BZ4825" s="109"/>
      <c r="CA4825" s="109"/>
      <c r="CB4825" s="109"/>
      <c r="CC4825" s="109"/>
      <c r="CD4825" s="109"/>
      <c r="CE4825" s="109"/>
      <c r="CF4825" s="109"/>
      <c r="CG4825" s="109"/>
      <c r="CH4825" s="109"/>
      <c r="CI4825" s="109"/>
      <c r="CJ4825" s="109"/>
      <c r="CK4825" s="109"/>
      <c r="CL4825" s="109"/>
      <c r="CM4825" s="109"/>
      <c r="CN4825" s="109"/>
      <c r="CO4825" s="109"/>
      <c r="CP4825" s="109"/>
      <c r="CQ4825" s="109"/>
      <c r="CR4825" s="109"/>
      <c r="CS4825" s="109"/>
      <c r="CT4825" s="109"/>
      <c r="CU4825" s="109"/>
      <c r="CV4825" s="109"/>
      <c r="CW4825" s="109"/>
      <c r="CX4825" s="109"/>
      <c r="CY4825" s="109"/>
      <c r="CZ4825" s="109"/>
      <c r="DA4825" s="109"/>
      <c r="DB4825" s="109"/>
      <c r="DC4825" s="109"/>
      <c r="DD4825" s="109"/>
      <c r="DE4825" s="109"/>
      <c r="DF4825" s="109"/>
      <c r="DG4825" s="109"/>
      <c r="DH4825" s="109"/>
      <c r="DI4825" s="109"/>
      <c r="DJ4825" s="109"/>
      <c r="DK4825" s="109"/>
      <c r="DL4825" s="109"/>
      <c r="DM4825" s="109"/>
      <c r="DN4825" s="109"/>
      <c r="DO4825" s="109"/>
      <c r="DP4825" s="109"/>
      <c r="DQ4825" s="109"/>
      <c r="DR4825" s="109"/>
      <c r="DS4825" s="109"/>
      <c r="DT4825" s="109"/>
      <c r="DU4825" s="109"/>
      <c r="DV4825" s="109"/>
      <c r="DW4825" s="109"/>
      <c r="DX4825" s="109"/>
      <c r="DY4825" s="109"/>
      <c r="DZ4825" s="109"/>
      <c r="EA4825" s="109"/>
      <c r="EB4825" s="109"/>
      <c r="EC4825" s="109"/>
      <c r="ED4825" s="109"/>
      <c r="EE4825" s="109"/>
      <c r="EF4825" s="109"/>
      <c r="EG4825" s="109"/>
      <c r="EH4825" s="109"/>
      <c r="EI4825" s="109"/>
      <c r="EJ4825" s="109"/>
      <c r="EK4825" s="109"/>
      <c r="EL4825" s="109"/>
      <c r="EM4825" s="109"/>
      <c r="EN4825" s="109"/>
      <c r="EO4825" s="109"/>
      <c r="EP4825" s="109"/>
      <c r="EQ4825" s="109"/>
      <c r="ER4825" s="109"/>
      <c r="ES4825" s="109"/>
      <c r="ET4825" s="109"/>
      <c r="EU4825" s="109"/>
      <c r="EV4825" s="109"/>
      <c r="EW4825" s="109"/>
      <c r="EX4825" s="109"/>
      <c r="EY4825" s="109"/>
      <c r="EZ4825" s="109"/>
      <c r="FA4825" s="109"/>
      <c r="FB4825" s="109"/>
      <c r="FC4825" s="109"/>
      <c r="FD4825" s="109"/>
      <c r="FE4825" s="109"/>
      <c r="FF4825" s="109"/>
      <c r="FG4825" s="109"/>
      <c r="FH4825" s="109"/>
      <c r="FI4825" s="109"/>
      <c r="FJ4825" s="109"/>
      <c r="FK4825" s="109"/>
      <c r="FL4825" s="109"/>
      <c r="FM4825" s="109"/>
      <c r="FN4825" s="109"/>
      <c r="FO4825" s="109"/>
      <c r="FP4825" s="109"/>
      <c r="FQ4825" s="109"/>
      <c r="FR4825" s="109"/>
      <c r="FS4825" s="109"/>
      <c r="FT4825" s="109"/>
      <c r="FU4825" s="109"/>
      <c r="FV4825" s="109"/>
      <c r="FW4825" s="109"/>
      <c r="FX4825" s="109"/>
      <c r="FY4825" s="109"/>
      <c r="FZ4825" s="109"/>
      <c r="GA4825" s="109"/>
      <c r="GB4825" s="109"/>
      <c r="GC4825" s="109"/>
      <c r="GD4825" s="109"/>
      <c r="GE4825" s="109"/>
      <c r="GF4825" s="109"/>
      <c r="GG4825" s="109"/>
      <c r="GH4825" s="109"/>
      <c r="GI4825" s="109"/>
      <c r="GJ4825" s="109"/>
      <c r="GK4825" s="109"/>
      <c r="GL4825" s="109"/>
      <c r="GM4825" s="109"/>
      <c r="GN4825" s="109"/>
      <c r="GO4825" s="109"/>
      <c r="GP4825" s="109"/>
      <c r="GQ4825" s="109"/>
      <c r="GR4825" s="109"/>
      <c r="GS4825" s="109"/>
      <c r="GT4825" s="109"/>
      <c r="GU4825" s="109"/>
      <c r="GV4825" s="109"/>
      <c r="GW4825" s="109"/>
      <c r="GX4825" s="109"/>
      <c r="GY4825" s="109"/>
      <c r="GZ4825" s="109"/>
      <c r="HA4825" s="109"/>
      <c r="HB4825" s="109"/>
      <c r="HC4825" s="109"/>
      <c r="HD4825" s="109"/>
      <c r="HE4825" s="109"/>
      <c r="HF4825" s="109"/>
      <c r="HG4825" s="109"/>
      <c r="HH4825" s="109"/>
      <c r="HI4825" s="109"/>
      <c r="HJ4825" s="109"/>
      <c r="HK4825" s="109"/>
      <c r="HL4825" s="109"/>
      <c r="HM4825" s="109"/>
      <c r="HN4825" s="109"/>
      <c r="HO4825" s="109"/>
      <c r="HP4825" s="109"/>
      <c r="HQ4825" s="109"/>
      <c r="HR4825" s="109"/>
      <c r="HS4825" s="109"/>
      <c r="HT4825" s="109"/>
      <c r="HU4825" s="109"/>
      <c r="HV4825" s="109"/>
      <c r="HW4825" s="109"/>
      <c r="HX4825" s="109"/>
      <c r="HY4825" s="109"/>
      <c r="HZ4825" s="109"/>
      <c r="IA4825" s="109"/>
      <c r="IB4825" s="109"/>
      <c r="IC4825" s="109"/>
      <c r="ID4825" s="109"/>
      <c r="IE4825" s="109"/>
      <c r="IF4825" s="109"/>
      <c r="IG4825" s="109"/>
      <c r="IH4825" s="109"/>
      <c r="II4825" s="109"/>
      <c r="IJ4825" s="109"/>
      <c r="IK4825" s="109"/>
      <c r="IL4825" s="109"/>
      <c r="IM4825" s="109"/>
      <c r="IN4825" s="109"/>
      <c r="IO4825" s="109"/>
      <c r="IP4825" s="109"/>
      <c r="IQ4825" s="109"/>
      <c r="IR4825" s="109"/>
      <c r="IS4825" s="109"/>
      <c r="IT4825" s="109"/>
      <c r="IU4825" s="109"/>
      <c r="IV4825" s="109"/>
    </row>
    <row r="4826" spans="1:256" customFormat="1" ht="12.75" customHeight="1">
      <c r="A4826" s="305"/>
      <c r="B4826" s="65">
        <v>1</v>
      </c>
      <c r="C4826" s="66">
        <f>IF(E4826="A",4,IF(E4826="B",3,IF(E4826="C",2,IF(E4826="D",1,0))))</f>
        <v>2</v>
      </c>
      <c r="D4826" s="76" t="s">
        <v>68</v>
      </c>
      <c r="E4826" s="77" t="s">
        <v>90</v>
      </c>
      <c r="F4826" s="76" t="s">
        <v>68</v>
      </c>
      <c r="G4826" s="78"/>
      <c r="H4826" s="96" t="s">
        <v>122</v>
      </c>
      <c r="I4826" s="107" t="s">
        <v>5122</v>
      </c>
      <c r="J4826" s="81" t="s">
        <v>14</v>
      </c>
      <c r="K4826" s="72"/>
      <c r="L4826" s="72"/>
      <c r="M4826" s="72"/>
      <c r="N4826" s="72"/>
      <c r="O4826" s="72"/>
      <c r="P4826" s="72"/>
      <c r="Q4826" s="833"/>
      <c r="R4826" s="102"/>
      <c r="S4826" s="73"/>
      <c r="T4826" s="102"/>
      <c r="U4826" s="103"/>
      <c r="V4826" s="104"/>
      <c r="W4826" s="109"/>
      <c r="X4826" s="109"/>
      <c r="Y4826" s="109"/>
      <c r="Z4826" s="109"/>
      <c r="AA4826" s="109"/>
      <c r="AB4826" s="109"/>
      <c r="AC4826" s="109"/>
      <c r="AD4826" s="109"/>
      <c r="AE4826" s="109"/>
      <c r="AF4826" s="109"/>
      <c r="AG4826" s="109"/>
      <c r="AH4826" s="109"/>
      <c r="AI4826" s="109"/>
      <c r="AJ4826" s="109"/>
      <c r="AK4826" s="109"/>
      <c r="AL4826" s="109"/>
      <c r="AM4826" s="109"/>
      <c r="AN4826" s="109"/>
      <c r="AO4826" s="109"/>
      <c r="AP4826" s="109"/>
      <c r="AQ4826" s="109"/>
      <c r="AR4826" s="109"/>
      <c r="AS4826" s="109"/>
      <c r="AT4826" s="109"/>
      <c r="AU4826" s="109"/>
      <c r="AV4826" s="109"/>
      <c r="AW4826" s="109"/>
      <c r="AX4826" s="109"/>
      <c r="AY4826" s="109"/>
      <c r="AZ4826" s="109"/>
      <c r="BA4826" s="109"/>
      <c r="BB4826" s="109"/>
      <c r="BC4826" s="109"/>
      <c r="BD4826" s="109"/>
      <c r="BE4826" s="109"/>
      <c r="BF4826" s="109"/>
      <c r="BG4826" s="109"/>
      <c r="BH4826" s="109"/>
      <c r="BI4826" s="109"/>
      <c r="BJ4826" s="109"/>
      <c r="BK4826" s="109"/>
      <c r="BL4826" s="109"/>
      <c r="BM4826" s="109"/>
      <c r="BN4826" s="109"/>
      <c r="BO4826" s="109"/>
      <c r="BP4826" s="109"/>
      <c r="BQ4826" s="109"/>
      <c r="BR4826" s="109"/>
      <c r="BS4826" s="109"/>
      <c r="BT4826" s="109"/>
      <c r="BU4826" s="109"/>
      <c r="BV4826" s="109"/>
      <c r="BW4826" s="109"/>
      <c r="BX4826" s="109"/>
      <c r="BY4826" s="109"/>
      <c r="BZ4826" s="109"/>
      <c r="CA4826" s="109"/>
      <c r="CB4826" s="109"/>
      <c r="CC4826" s="109"/>
      <c r="CD4826" s="109"/>
      <c r="CE4826" s="109"/>
      <c r="CF4826" s="109"/>
      <c r="CG4826" s="109"/>
      <c r="CH4826" s="109"/>
      <c r="CI4826" s="109"/>
      <c r="CJ4826" s="109"/>
      <c r="CK4826" s="109"/>
      <c r="CL4826" s="109"/>
      <c r="CM4826" s="109"/>
      <c r="CN4826" s="109"/>
      <c r="CO4826" s="109"/>
      <c r="CP4826" s="109"/>
      <c r="CQ4826" s="109"/>
      <c r="CR4826" s="109"/>
      <c r="CS4826" s="109"/>
      <c r="CT4826" s="109"/>
      <c r="CU4826" s="109"/>
      <c r="CV4826" s="109"/>
      <c r="CW4826" s="109"/>
      <c r="CX4826" s="109"/>
      <c r="CY4826" s="109"/>
      <c r="CZ4826" s="109"/>
      <c r="DA4826" s="109"/>
      <c r="DB4826" s="109"/>
      <c r="DC4826" s="109"/>
      <c r="DD4826" s="109"/>
      <c r="DE4826" s="109"/>
      <c r="DF4826" s="109"/>
      <c r="DG4826" s="109"/>
      <c r="DH4826" s="109"/>
      <c r="DI4826" s="109"/>
      <c r="DJ4826" s="109"/>
      <c r="DK4826" s="109"/>
      <c r="DL4826" s="109"/>
      <c r="DM4826" s="109"/>
      <c r="DN4826" s="109"/>
      <c r="DO4826" s="109"/>
      <c r="DP4826" s="109"/>
      <c r="DQ4826" s="109"/>
      <c r="DR4826" s="109"/>
      <c r="DS4826" s="109"/>
      <c r="DT4826" s="109"/>
      <c r="DU4826" s="109"/>
      <c r="DV4826" s="109"/>
      <c r="DW4826" s="109"/>
      <c r="DX4826" s="109"/>
      <c r="DY4826" s="109"/>
      <c r="DZ4826" s="109"/>
      <c r="EA4826" s="109"/>
      <c r="EB4826" s="109"/>
      <c r="EC4826" s="109"/>
      <c r="ED4826" s="109"/>
      <c r="EE4826" s="109"/>
      <c r="EF4826" s="109"/>
      <c r="EG4826" s="109"/>
      <c r="EH4826" s="109"/>
      <c r="EI4826" s="109"/>
      <c r="EJ4826" s="109"/>
      <c r="EK4826" s="109"/>
      <c r="EL4826" s="109"/>
      <c r="EM4826" s="109"/>
      <c r="EN4826" s="109"/>
      <c r="EO4826" s="109"/>
      <c r="EP4826" s="109"/>
      <c r="EQ4826" s="109"/>
      <c r="ER4826" s="109"/>
      <c r="ES4826" s="109"/>
      <c r="ET4826" s="109"/>
      <c r="EU4826" s="109"/>
      <c r="EV4826" s="109"/>
      <c r="EW4826" s="109"/>
      <c r="EX4826" s="109"/>
      <c r="EY4826" s="109"/>
      <c r="EZ4826" s="109"/>
      <c r="FA4826" s="109"/>
      <c r="FB4826" s="109"/>
      <c r="FC4826" s="109"/>
      <c r="FD4826" s="109"/>
      <c r="FE4826" s="109"/>
      <c r="FF4826" s="109"/>
      <c r="FG4826" s="109"/>
      <c r="FH4826" s="109"/>
      <c r="FI4826" s="109"/>
      <c r="FJ4826" s="109"/>
      <c r="FK4826" s="109"/>
      <c r="FL4826" s="109"/>
      <c r="FM4826" s="109"/>
      <c r="FN4826" s="109"/>
      <c r="FO4826" s="109"/>
      <c r="FP4826" s="109"/>
      <c r="FQ4826" s="109"/>
      <c r="FR4826" s="109"/>
      <c r="FS4826" s="109"/>
      <c r="FT4826" s="109"/>
      <c r="FU4826" s="109"/>
      <c r="FV4826" s="109"/>
      <c r="FW4826" s="109"/>
      <c r="FX4826" s="109"/>
      <c r="FY4826" s="109"/>
      <c r="FZ4826" s="109"/>
      <c r="GA4826" s="109"/>
      <c r="GB4826" s="109"/>
      <c r="GC4826" s="109"/>
      <c r="GD4826" s="109"/>
      <c r="GE4826" s="109"/>
      <c r="GF4826" s="109"/>
      <c r="GG4826" s="109"/>
      <c r="GH4826" s="109"/>
      <c r="GI4826" s="109"/>
      <c r="GJ4826" s="109"/>
      <c r="GK4826" s="109"/>
      <c r="GL4826" s="109"/>
      <c r="GM4826" s="109"/>
      <c r="GN4826" s="109"/>
      <c r="GO4826" s="109"/>
      <c r="GP4826" s="109"/>
      <c r="GQ4826" s="109"/>
      <c r="GR4826" s="109"/>
      <c r="GS4826" s="109"/>
      <c r="GT4826" s="109"/>
      <c r="GU4826" s="109"/>
      <c r="GV4826" s="109"/>
      <c r="GW4826" s="109"/>
      <c r="GX4826" s="109"/>
      <c r="GY4826" s="109"/>
      <c r="GZ4826" s="109"/>
      <c r="HA4826" s="109"/>
      <c r="HB4826" s="109"/>
      <c r="HC4826" s="109"/>
      <c r="HD4826" s="109"/>
      <c r="HE4826" s="109"/>
      <c r="HF4826" s="109"/>
      <c r="HG4826" s="109"/>
      <c r="HH4826" s="109"/>
      <c r="HI4826" s="109"/>
      <c r="HJ4826" s="109"/>
      <c r="HK4826" s="109"/>
      <c r="HL4826" s="109"/>
      <c r="HM4826" s="109"/>
      <c r="HN4826" s="109"/>
      <c r="HO4826" s="109"/>
      <c r="HP4826" s="109"/>
      <c r="HQ4826" s="109"/>
      <c r="HR4826" s="109"/>
      <c r="HS4826" s="109"/>
      <c r="HT4826" s="109"/>
      <c r="HU4826" s="109"/>
      <c r="HV4826" s="109"/>
      <c r="HW4826" s="109"/>
      <c r="HX4826" s="109"/>
      <c r="HY4826" s="109"/>
      <c r="HZ4826" s="109"/>
      <c r="IA4826" s="109"/>
      <c r="IB4826" s="109"/>
      <c r="IC4826" s="109"/>
      <c r="ID4826" s="109"/>
      <c r="IE4826" s="109"/>
      <c r="IF4826" s="109"/>
      <c r="IG4826" s="109"/>
      <c r="IH4826" s="109"/>
      <c r="II4826" s="109"/>
      <c r="IJ4826" s="109"/>
      <c r="IK4826" s="109"/>
      <c r="IL4826" s="109"/>
      <c r="IM4826" s="109"/>
      <c r="IN4826" s="109"/>
      <c r="IO4826" s="109"/>
      <c r="IP4826" s="109"/>
      <c r="IQ4826" s="109"/>
      <c r="IR4826" s="109"/>
      <c r="IS4826" s="109"/>
      <c r="IT4826" s="109"/>
      <c r="IU4826" s="109"/>
      <c r="IV4826" s="109"/>
    </row>
    <row r="4827" spans="1:256" customFormat="1" ht="12.75" customHeight="1">
      <c r="A4827" s="305"/>
      <c r="B4827" s="65">
        <v>1</v>
      </c>
      <c r="C4827" s="66">
        <f>IF(E4827="A",1,IF(E4827="B",1,0))</f>
        <v>1</v>
      </c>
      <c r="D4827" s="658" t="s">
        <v>68</v>
      </c>
      <c r="E4827" s="658" t="s">
        <v>87</v>
      </c>
      <c r="F4827" s="656" t="s">
        <v>70</v>
      </c>
      <c r="G4827" s="78"/>
      <c r="H4827" s="96" t="s">
        <v>104</v>
      </c>
      <c r="I4827" s="107" t="s">
        <v>5123</v>
      </c>
      <c r="J4827" s="81"/>
      <c r="K4827" s="72"/>
      <c r="L4827" s="72"/>
      <c r="M4827" s="72"/>
      <c r="N4827" s="72"/>
      <c r="O4827" s="72"/>
      <c r="P4827" s="72"/>
      <c r="Q4827" s="833"/>
      <c r="R4827" s="102"/>
      <c r="S4827" s="73"/>
      <c r="T4827" s="102"/>
      <c r="U4827" s="103"/>
      <c r="V4827" s="104"/>
      <c r="W4827" s="109"/>
      <c r="X4827" s="109"/>
      <c r="Y4827" s="109"/>
      <c r="Z4827" s="109"/>
      <c r="AA4827" s="109"/>
      <c r="AB4827" s="109"/>
      <c r="AC4827" s="109"/>
      <c r="AD4827" s="109"/>
      <c r="AE4827" s="109"/>
      <c r="AF4827" s="109"/>
      <c r="AG4827" s="109"/>
      <c r="AH4827" s="109"/>
      <c r="AI4827" s="109"/>
      <c r="AJ4827" s="109"/>
      <c r="AK4827" s="109"/>
      <c r="AL4827" s="109"/>
      <c r="AM4827" s="109"/>
      <c r="AN4827" s="109"/>
      <c r="AO4827" s="109"/>
      <c r="AP4827" s="109"/>
      <c r="AQ4827" s="109"/>
      <c r="AR4827" s="109"/>
      <c r="AS4827" s="109"/>
      <c r="AT4827" s="109"/>
      <c r="AU4827" s="109"/>
      <c r="AV4827" s="109"/>
      <c r="AW4827" s="109"/>
      <c r="AX4827" s="109"/>
      <c r="AY4827" s="109"/>
      <c r="AZ4827" s="109"/>
      <c r="BA4827" s="109"/>
      <c r="BB4827" s="109"/>
      <c r="BC4827" s="109"/>
      <c r="BD4827" s="109"/>
      <c r="BE4827" s="109"/>
      <c r="BF4827" s="109"/>
      <c r="BG4827" s="109"/>
      <c r="BH4827" s="109"/>
      <c r="BI4827" s="109"/>
      <c r="BJ4827" s="109"/>
      <c r="BK4827" s="109"/>
      <c r="BL4827" s="109"/>
      <c r="BM4827" s="109"/>
      <c r="BN4827" s="109"/>
      <c r="BO4827" s="109"/>
      <c r="BP4827" s="109"/>
      <c r="BQ4827" s="109"/>
      <c r="BR4827" s="109"/>
      <c r="BS4827" s="109"/>
      <c r="BT4827" s="109"/>
      <c r="BU4827" s="109"/>
      <c r="BV4827" s="109"/>
      <c r="BW4827" s="109"/>
      <c r="BX4827" s="109"/>
      <c r="BY4827" s="109"/>
      <c r="BZ4827" s="109"/>
      <c r="CA4827" s="109"/>
      <c r="CB4827" s="109"/>
      <c r="CC4827" s="109"/>
      <c r="CD4827" s="109"/>
      <c r="CE4827" s="109"/>
      <c r="CF4827" s="109"/>
      <c r="CG4827" s="109"/>
      <c r="CH4827" s="109"/>
      <c r="CI4827" s="109"/>
      <c r="CJ4827" s="109"/>
      <c r="CK4827" s="109"/>
      <c r="CL4827" s="109"/>
      <c r="CM4827" s="109"/>
      <c r="CN4827" s="109"/>
      <c r="CO4827" s="109"/>
      <c r="CP4827" s="109"/>
      <c r="CQ4827" s="109"/>
      <c r="CR4827" s="109"/>
      <c r="CS4827" s="109"/>
      <c r="CT4827" s="109"/>
      <c r="CU4827" s="109"/>
      <c r="CV4827" s="109"/>
      <c r="CW4827" s="109"/>
      <c r="CX4827" s="109"/>
      <c r="CY4827" s="109"/>
      <c r="CZ4827" s="109"/>
      <c r="DA4827" s="109"/>
      <c r="DB4827" s="109"/>
      <c r="DC4827" s="109"/>
      <c r="DD4827" s="109"/>
      <c r="DE4827" s="109"/>
      <c r="DF4827" s="109"/>
      <c r="DG4827" s="109"/>
      <c r="DH4827" s="109"/>
      <c r="DI4827" s="109"/>
      <c r="DJ4827" s="109"/>
      <c r="DK4827" s="109"/>
      <c r="DL4827" s="109"/>
      <c r="DM4827" s="109"/>
      <c r="DN4827" s="109"/>
      <c r="DO4827" s="109"/>
      <c r="DP4827" s="109"/>
      <c r="DQ4827" s="109"/>
      <c r="DR4827" s="109"/>
      <c r="DS4827" s="109"/>
      <c r="DT4827" s="109"/>
      <c r="DU4827" s="109"/>
      <c r="DV4827" s="109"/>
      <c r="DW4827" s="109"/>
      <c r="DX4827" s="109"/>
      <c r="DY4827" s="109"/>
      <c r="DZ4827" s="109"/>
      <c r="EA4827" s="109"/>
      <c r="EB4827" s="109"/>
      <c r="EC4827" s="109"/>
      <c r="ED4827" s="109"/>
      <c r="EE4827" s="109"/>
      <c r="EF4827" s="109"/>
      <c r="EG4827" s="109"/>
      <c r="EH4827" s="109"/>
      <c r="EI4827" s="109"/>
      <c r="EJ4827" s="109"/>
      <c r="EK4827" s="109"/>
      <c r="EL4827" s="109"/>
      <c r="EM4827" s="109"/>
      <c r="EN4827" s="109"/>
      <c r="EO4827" s="109"/>
      <c r="EP4827" s="109"/>
      <c r="EQ4827" s="109"/>
      <c r="ER4827" s="109"/>
      <c r="ES4827" s="109"/>
      <c r="ET4827" s="109"/>
      <c r="EU4827" s="109"/>
      <c r="EV4827" s="109"/>
      <c r="EW4827" s="109"/>
      <c r="EX4827" s="109"/>
      <c r="EY4827" s="109"/>
      <c r="EZ4827" s="109"/>
      <c r="FA4827" s="109"/>
      <c r="FB4827" s="109"/>
      <c r="FC4827" s="109"/>
      <c r="FD4827" s="109"/>
      <c r="FE4827" s="109"/>
      <c r="FF4827" s="109"/>
      <c r="FG4827" s="109"/>
      <c r="FH4827" s="109"/>
      <c r="FI4827" s="109"/>
      <c r="FJ4827" s="109"/>
      <c r="FK4827" s="109"/>
      <c r="FL4827" s="109"/>
      <c r="FM4827" s="109"/>
      <c r="FN4827" s="109"/>
      <c r="FO4827" s="109"/>
      <c r="FP4827" s="109"/>
      <c r="FQ4827" s="109"/>
      <c r="FR4827" s="109"/>
      <c r="FS4827" s="109"/>
      <c r="FT4827" s="109"/>
      <c r="FU4827" s="109"/>
      <c r="FV4827" s="109"/>
      <c r="FW4827" s="109"/>
      <c r="FX4827" s="109"/>
      <c r="FY4827" s="109"/>
      <c r="FZ4827" s="109"/>
      <c r="GA4827" s="109"/>
      <c r="GB4827" s="109"/>
      <c r="GC4827" s="109"/>
      <c r="GD4827" s="109"/>
      <c r="GE4827" s="109"/>
      <c r="GF4827" s="109"/>
      <c r="GG4827" s="109"/>
      <c r="GH4827" s="109"/>
      <c r="GI4827" s="109"/>
      <c r="GJ4827" s="109"/>
      <c r="GK4827" s="109"/>
      <c r="GL4827" s="109"/>
      <c r="GM4827" s="109"/>
      <c r="GN4827" s="109"/>
      <c r="GO4827" s="109"/>
      <c r="GP4827" s="109"/>
      <c r="GQ4827" s="109"/>
      <c r="GR4827" s="109"/>
      <c r="GS4827" s="109"/>
      <c r="GT4827" s="109"/>
      <c r="GU4827" s="109"/>
      <c r="GV4827" s="109"/>
      <c r="GW4827" s="109"/>
      <c r="GX4827" s="109"/>
      <c r="GY4827" s="109"/>
      <c r="GZ4827" s="109"/>
      <c r="HA4827" s="109"/>
      <c r="HB4827" s="109"/>
      <c r="HC4827" s="109"/>
      <c r="HD4827" s="109"/>
      <c r="HE4827" s="109"/>
      <c r="HF4827" s="109"/>
      <c r="HG4827" s="109"/>
      <c r="HH4827" s="109"/>
      <c r="HI4827" s="109"/>
      <c r="HJ4827" s="109"/>
      <c r="HK4827" s="109"/>
      <c r="HL4827" s="109"/>
      <c r="HM4827" s="109"/>
      <c r="HN4827" s="109"/>
      <c r="HO4827" s="109"/>
      <c r="HP4827" s="109"/>
      <c r="HQ4827" s="109"/>
      <c r="HR4827" s="109"/>
      <c r="HS4827" s="109"/>
      <c r="HT4827" s="109"/>
      <c r="HU4827" s="109"/>
      <c r="HV4827" s="109"/>
      <c r="HW4827" s="109"/>
      <c r="HX4827" s="109"/>
      <c r="HY4827" s="109"/>
      <c r="HZ4827" s="109"/>
      <c r="IA4827" s="109"/>
      <c r="IB4827" s="109"/>
      <c r="IC4827" s="109"/>
      <c r="ID4827" s="109"/>
      <c r="IE4827" s="109"/>
      <c r="IF4827" s="109"/>
      <c r="IG4827" s="109"/>
      <c r="IH4827" s="109"/>
      <c r="II4827" s="109"/>
      <c r="IJ4827" s="109"/>
      <c r="IK4827" s="109"/>
      <c r="IL4827" s="109"/>
      <c r="IM4827" s="109"/>
      <c r="IN4827" s="109"/>
      <c r="IO4827" s="109"/>
      <c r="IP4827" s="109"/>
      <c r="IQ4827" s="109"/>
      <c r="IR4827" s="109"/>
      <c r="IS4827" s="109"/>
      <c r="IT4827" s="109"/>
      <c r="IU4827" s="109"/>
      <c r="IV4827" s="109"/>
    </row>
    <row r="4828" spans="1:256" customFormat="1" ht="12.75" customHeight="1">
      <c r="A4828" s="305"/>
      <c r="B4828" s="65">
        <v>1</v>
      </c>
      <c r="C4828" s="66">
        <f>IF(E4828="A",1,IF(E4828="B",1,0))</f>
        <v>0</v>
      </c>
      <c r="D4828" s="659" t="s">
        <v>90</v>
      </c>
      <c r="E4828" s="659" t="s">
        <v>90</v>
      </c>
      <c r="F4828" s="659" t="s">
        <v>90</v>
      </c>
      <c r="G4828" s="78"/>
      <c r="H4828" s="96" t="s">
        <v>122</v>
      </c>
      <c r="I4828" s="107" t="s">
        <v>5124</v>
      </c>
      <c r="J4828" s="81"/>
      <c r="K4828" s="72"/>
      <c r="L4828" s="72"/>
      <c r="M4828" s="72"/>
      <c r="N4828" s="72"/>
      <c r="O4828" s="72"/>
      <c r="P4828" s="72"/>
      <c r="Q4828" s="833"/>
      <c r="R4828" s="102"/>
      <c r="S4828" s="73"/>
      <c r="T4828" s="102"/>
      <c r="U4828" s="103"/>
      <c r="V4828" s="104"/>
      <c r="W4828" s="109"/>
      <c r="X4828" s="109"/>
      <c r="Y4828" s="109"/>
      <c r="Z4828" s="109"/>
      <c r="AA4828" s="109"/>
      <c r="AB4828" s="109"/>
      <c r="AC4828" s="109"/>
      <c r="AD4828" s="109"/>
      <c r="AE4828" s="109"/>
      <c r="AF4828" s="109"/>
      <c r="AG4828" s="109"/>
      <c r="AH4828" s="109"/>
      <c r="AI4828" s="109"/>
      <c r="AJ4828" s="109"/>
      <c r="AK4828" s="109"/>
      <c r="AL4828" s="109"/>
      <c r="AM4828" s="109"/>
      <c r="AN4828" s="109"/>
      <c r="AO4828" s="109"/>
      <c r="AP4828" s="109"/>
      <c r="AQ4828" s="109"/>
      <c r="AR4828" s="109"/>
      <c r="AS4828" s="109"/>
      <c r="AT4828" s="109"/>
      <c r="AU4828" s="109"/>
      <c r="AV4828" s="109"/>
      <c r="AW4828" s="109"/>
      <c r="AX4828" s="109"/>
      <c r="AY4828" s="109"/>
      <c r="AZ4828" s="109"/>
      <c r="BA4828" s="109"/>
      <c r="BB4828" s="109"/>
      <c r="BC4828" s="109"/>
      <c r="BD4828" s="109"/>
      <c r="BE4828" s="109"/>
      <c r="BF4828" s="109"/>
      <c r="BG4828" s="109"/>
      <c r="BH4828" s="109"/>
      <c r="BI4828" s="109"/>
      <c r="BJ4828" s="109"/>
      <c r="BK4828" s="109"/>
      <c r="BL4828" s="109"/>
      <c r="BM4828" s="109"/>
      <c r="BN4828" s="109"/>
      <c r="BO4828" s="109"/>
      <c r="BP4828" s="109"/>
      <c r="BQ4828" s="109"/>
      <c r="BR4828" s="109"/>
      <c r="BS4828" s="109"/>
      <c r="BT4828" s="109"/>
      <c r="BU4828" s="109"/>
      <c r="BV4828" s="109"/>
      <c r="BW4828" s="109"/>
      <c r="BX4828" s="109"/>
      <c r="BY4828" s="109"/>
      <c r="BZ4828" s="109"/>
      <c r="CA4828" s="109"/>
      <c r="CB4828" s="109"/>
      <c r="CC4828" s="109"/>
      <c r="CD4828" s="109"/>
      <c r="CE4828" s="109"/>
      <c r="CF4828" s="109"/>
      <c r="CG4828" s="109"/>
      <c r="CH4828" s="109"/>
      <c r="CI4828" s="109"/>
      <c r="CJ4828" s="109"/>
      <c r="CK4828" s="109"/>
      <c r="CL4828" s="109"/>
      <c r="CM4828" s="109"/>
      <c r="CN4828" s="109"/>
      <c r="CO4828" s="109"/>
      <c r="CP4828" s="109"/>
      <c r="CQ4828" s="109"/>
      <c r="CR4828" s="109"/>
      <c r="CS4828" s="109"/>
      <c r="CT4828" s="109"/>
      <c r="CU4828" s="109"/>
      <c r="CV4828" s="109"/>
      <c r="CW4828" s="109"/>
      <c r="CX4828" s="109"/>
      <c r="CY4828" s="109"/>
      <c r="CZ4828" s="109"/>
      <c r="DA4828" s="109"/>
      <c r="DB4828" s="109"/>
      <c r="DC4828" s="109"/>
      <c r="DD4828" s="109"/>
      <c r="DE4828" s="109"/>
      <c r="DF4828" s="109"/>
      <c r="DG4828" s="109"/>
      <c r="DH4828" s="109"/>
      <c r="DI4828" s="109"/>
      <c r="DJ4828" s="109"/>
      <c r="DK4828" s="109"/>
      <c r="DL4828" s="109"/>
      <c r="DM4828" s="109"/>
      <c r="DN4828" s="109"/>
      <c r="DO4828" s="109"/>
      <c r="DP4828" s="109"/>
      <c r="DQ4828" s="109"/>
      <c r="DR4828" s="109"/>
      <c r="DS4828" s="109"/>
      <c r="DT4828" s="109"/>
      <c r="DU4828" s="109"/>
      <c r="DV4828" s="109"/>
      <c r="DW4828" s="109"/>
      <c r="DX4828" s="109"/>
      <c r="DY4828" s="109"/>
      <c r="DZ4828" s="109"/>
      <c r="EA4828" s="109"/>
      <c r="EB4828" s="109"/>
      <c r="EC4828" s="109"/>
      <c r="ED4828" s="109"/>
      <c r="EE4828" s="109"/>
      <c r="EF4828" s="109"/>
      <c r="EG4828" s="109"/>
      <c r="EH4828" s="109"/>
      <c r="EI4828" s="109"/>
      <c r="EJ4828" s="109"/>
      <c r="EK4828" s="109"/>
      <c r="EL4828" s="109"/>
      <c r="EM4828" s="109"/>
      <c r="EN4828" s="109"/>
      <c r="EO4828" s="109"/>
      <c r="EP4828" s="109"/>
      <c r="EQ4828" s="109"/>
      <c r="ER4828" s="109"/>
      <c r="ES4828" s="109"/>
      <c r="ET4828" s="109"/>
      <c r="EU4828" s="109"/>
      <c r="EV4828" s="109"/>
      <c r="EW4828" s="109"/>
      <c r="EX4828" s="109"/>
      <c r="EY4828" s="109"/>
      <c r="EZ4828" s="109"/>
      <c r="FA4828" s="109"/>
      <c r="FB4828" s="109"/>
      <c r="FC4828" s="109"/>
      <c r="FD4828" s="109"/>
      <c r="FE4828" s="109"/>
      <c r="FF4828" s="109"/>
      <c r="FG4828" s="109"/>
      <c r="FH4828" s="109"/>
      <c r="FI4828" s="109"/>
      <c r="FJ4828" s="109"/>
      <c r="FK4828" s="109"/>
      <c r="FL4828" s="109"/>
      <c r="FM4828" s="109"/>
      <c r="FN4828" s="109"/>
      <c r="FO4828" s="109"/>
      <c r="FP4828" s="109"/>
      <c r="FQ4828" s="109"/>
      <c r="FR4828" s="109"/>
      <c r="FS4828" s="109"/>
      <c r="FT4828" s="109"/>
      <c r="FU4828" s="109"/>
      <c r="FV4828" s="109"/>
      <c r="FW4828" s="109"/>
      <c r="FX4828" s="109"/>
      <c r="FY4828" s="109"/>
      <c r="FZ4828" s="109"/>
      <c r="GA4828" s="109"/>
      <c r="GB4828" s="109"/>
      <c r="GC4828" s="109"/>
      <c r="GD4828" s="109"/>
      <c r="GE4828" s="109"/>
      <c r="GF4828" s="109"/>
      <c r="GG4828" s="109"/>
      <c r="GH4828" s="109"/>
      <c r="GI4828" s="109"/>
      <c r="GJ4828" s="109"/>
      <c r="GK4828" s="109"/>
      <c r="GL4828" s="109"/>
      <c r="GM4828" s="109"/>
      <c r="GN4828" s="109"/>
      <c r="GO4828" s="109"/>
      <c r="GP4828" s="109"/>
      <c r="GQ4828" s="109"/>
      <c r="GR4828" s="109"/>
      <c r="GS4828" s="109"/>
      <c r="GT4828" s="109"/>
      <c r="GU4828" s="109"/>
      <c r="GV4828" s="109"/>
      <c r="GW4828" s="109"/>
      <c r="GX4828" s="109"/>
      <c r="GY4828" s="109"/>
      <c r="GZ4828" s="109"/>
      <c r="HA4828" s="109"/>
      <c r="HB4828" s="109"/>
      <c r="HC4828" s="109"/>
      <c r="HD4828" s="109"/>
      <c r="HE4828" s="109"/>
      <c r="HF4828" s="109"/>
      <c r="HG4828" s="109"/>
      <c r="HH4828" s="109"/>
      <c r="HI4828" s="109"/>
      <c r="HJ4828" s="109"/>
      <c r="HK4828" s="109"/>
      <c r="HL4828" s="109"/>
      <c r="HM4828" s="109"/>
      <c r="HN4828" s="109"/>
      <c r="HO4828" s="109"/>
      <c r="HP4828" s="109"/>
      <c r="HQ4828" s="109"/>
      <c r="HR4828" s="109"/>
      <c r="HS4828" s="109"/>
      <c r="HT4828" s="109"/>
      <c r="HU4828" s="109"/>
      <c r="HV4828" s="109"/>
      <c r="HW4828" s="109"/>
      <c r="HX4828" s="109"/>
      <c r="HY4828" s="109"/>
      <c r="HZ4828" s="109"/>
      <c r="IA4828" s="109"/>
      <c r="IB4828" s="109"/>
      <c r="IC4828" s="109"/>
      <c r="ID4828" s="109"/>
      <c r="IE4828" s="109"/>
      <c r="IF4828" s="109"/>
      <c r="IG4828" s="109"/>
      <c r="IH4828" s="109"/>
      <c r="II4828" s="109"/>
      <c r="IJ4828" s="109"/>
      <c r="IK4828" s="109"/>
      <c r="IL4828" s="109"/>
      <c r="IM4828" s="109"/>
      <c r="IN4828" s="109"/>
      <c r="IO4828" s="109"/>
      <c r="IP4828" s="109"/>
      <c r="IQ4828" s="109"/>
      <c r="IR4828" s="109"/>
      <c r="IS4828" s="109"/>
      <c r="IT4828" s="109"/>
      <c r="IU4828" s="109"/>
      <c r="IV4828" s="109"/>
    </row>
    <row r="4829" spans="1:256" customFormat="1" ht="12.75" customHeight="1">
      <c r="A4829" s="305"/>
      <c r="B4829" s="65">
        <v>1</v>
      </c>
      <c r="C4829" s="66">
        <f>IF(E4829="A",1,IF(E4829="B",1,0))</f>
        <v>1</v>
      </c>
      <c r="D4829" s="656" t="s">
        <v>99</v>
      </c>
      <c r="E4829" s="658" t="s">
        <v>87</v>
      </c>
      <c r="F4829" s="658" t="s">
        <v>68</v>
      </c>
      <c r="G4829" s="78"/>
      <c r="H4829" s="96" t="s">
        <v>119</v>
      </c>
      <c r="I4829" s="107" t="s">
        <v>5125</v>
      </c>
      <c r="J4829" s="81"/>
      <c r="K4829" s="72"/>
      <c r="L4829" s="72"/>
      <c r="M4829" s="72"/>
      <c r="N4829" s="72"/>
      <c r="O4829" s="72"/>
      <c r="P4829" s="72"/>
      <c r="Q4829" s="833"/>
      <c r="R4829" s="102"/>
      <c r="S4829" s="73"/>
      <c r="T4829" s="102"/>
      <c r="U4829" s="103"/>
      <c r="V4829" s="104"/>
    </row>
    <row r="4830" spans="1:256" customFormat="1" ht="12.75" customHeight="1">
      <c r="A4830" s="305"/>
      <c r="B4830" s="65">
        <v>1</v>
      </c>
      <c r="C4830" s="66">
        <v>2</v>
      </c>
      <c r="D4830" s="76" t="s">
        <v>68</v>
      </c>
      <c r="E4830" s="77" t="s">
        <v>90</v>
      </c>
      <c r="F4830" s="76" t="s">
        <v>87</v>
      </c>
      <c r="G4830" s="78"/>
      <c r="H4830" s="96" t="s">
        <v>220</v>
      </c>
      <c r="I4830" s="107" t="s">
        <v>842</v>
      </c>
      <c r="J4830" s="81" t="s">
        <v>17</v>
      </c>
      <c r="K4830" s="72"/>
      <c r="L4830" s="72"/>
      <c r="M4830" s="72"/>
      <c r="N4830" s="72"/>
      <c r="O4830" s="72"/>
      <c r="P4830" s="72"/>
      <c r="Q4830" s="833"/>
      <c r="R4830" s="102"/>
      <c r="S4830" s="73"/>
      <c r="T4830" s="102"/>
      <c r="U4830" s="103"/>
      <c r="V4830" s="104"/>
      <c r="W4830" s="109"/>
      <c r="X4830" s="109"/>
      <c r="Y4830" s="109"/>
      <c r="Z4830" s="109"/>
      <c r="AA4830" s="109"/>
      <c r="AB4830" s="109"/>
      <c r="AC4830" s="109"/>
      <c r="AD4830" s="109"/>
      <c r="AE4830" s="109"/>
      <c r="AF4830" s="109"/>
      <c r="AG4830" s="109"/>
      <c r="AH4830" s="109"/>
      <c r="AI4830" s="109"/>
      <c r="AJ4830" s="109"/>
      <c r="AK4830" s="109"/>
      <c r="AL4830" s="109"/>
      <c r="AM4830" s="109"/>
      <c r="AN4830" s="109"/>
      <c r="AO4830" s="109"/>
      <c r="AP4830" s="109"/>
      <c r="AQ4830" s="109"/>
      <c r="AR4830" s="109"/>
      <c r="AS4830" s="109"/>
      <c r="AT4830" s="109"/>
      <c r="AU4830" s="109"/>
      <c r="AV4830" s="109"/>
      <c r="AW4830" s="109"/>
      <c r="AX4830" s="109"/>
      <c r="AY4830" s="109"/>
      <c r="AZ4830" s="109"/>
      <c r="BA4830" s="109"/>
      <c r="BB4830" s="109"/>
      <c r="BC4830" s="109"/>
      <c r="BD4830" s="109"/>
      <c r="BE4830" s="109"/>
      <c r="BF4830" s="109"/>
      <c r="BG4830" s="109"/>
      <c r="BH4830" s="109"/>
      <c r="BI4830" s="109"/>
      <c r="BJ4830" s="109"/>
      <c r="BK4830" s="109"/>
      <c r="BL4830" s="109"/>
      <c r="BM4830" s="109"/>
      <c r="BN4830" s="109"/>
      <c r="BO4830" s="109"/>
      <c r="BP4830" s="109"/>
      <c r="BQ4830" s="109"/>
      <c r="BR4830" s="109"/>
      <c r="BS4830" s="109"/>
      <c r="BT4830" s="109"/>
      <c r="BU4830" s="109"/>
      <c r="BV4830" s="109"/>
      <c r="BW4830" s="109"/>
      <c r="BX4830" s="109"/>
      <c r="BY4830" s="109"/>
      <c r="BZ4830" s="109"/>
      <c r="CA4830" s="109"/>
      <c r="CB4830" s="109"/>
      <c r="CC4830" s="109"/>
      <c r="CD4830" s="109"/>
      <c r="CE4830" s="109"/>
      <c r="CF4830" s="109"/>
      <c r="CG4830" s="109"/>
      <c r="CH4830" s="109"/>
      <c r="CI4830" s="109"/>
      <c r="CJ4830" s="109"/>
      <c r="CK4830" s="109"/>
      <c r="CL4830" s="109"/>
      <c r="CM4830" s="109"/>
      <c r="CN4830" s="109"/>
      <c r="CO4830" s="109"/>
      <c r="CP4830" s="109"/>
      <c r="CQ4830" s="109"/>
      <c r="CR4830" s="109"/>
      <c r="CS4830" s="109"/>
      <c r="CT4830" s="109"/>
      <c r="CU4830" s="109"/>
      <c r="CV4830" s="109"/>
      <c r="CW4830" s="109"/>
      <c r="CX4830" s="109"/>
      <c r="CY4830" s="109"/>
      <c r="CZ4830" s="109"/>
      <c r="DA4830" s="109"/>
      <c r="DB4830" s="109"/>
      <c r="DC4830" s="109"/>
      <c r="DD4830" s="109"/>
      <c r="DE4830" s="109"/>
      <c r="DF4830" s="109"/>
      <c r="DG4830" s="109"/>
      <c r="DH4830" s="109"/>
      <c r="DI4830" s="109"/>
      <c r="DJ4830" s="109"/>
      <c r="DK4830" s="109"/>
      <c r="DL4830" s="109"/>
      <c r="DM4830" s="109"/>
      <c r="DN4830" s="109"/>
      <c r="DO4830" s="109"/>
      <c r="DP4830" s="109"/>
      <c r="DQ4830" s="109"/>
      <c r="DR4830" s="109"/>
      <c r="DS4830" s="109"/>
      <c r="DT4830" s="109"/>
      <c r="DU4830" s="109"/>
      <c r="DV4830" s="109"/>
      <c r="DW4830" s="109"/>
      <c r="DX4830" s="109"/>
      <c r="DY4830" s="109"/>
      <c r="DZ4830" s="109"/>
      <c r="EA4830" s="109"/>
      <c r="EB4830" s="109"/>
      <c r="EC4830" s="109"/>
      <c r="ED4830" s="109"/>
      <c r="EE4830" s="109"/>
      <c r="EF4830" s="109"/>
      <c r="EG4830" s="109"/>
      <c r="EH4830" s="109"/>
      <c r="EI4830" s="109"/>
      <c r="EJ4830" s="109"/>
      <c r="EK4830" s="109"/>
      <c r="EL4830" s="109"/>
      <c r="EM4830" s="109"/>
      <c r="EN4830" s="109"/>
      <c r="EO4830" s="109"/>
      <c r="EP4830" s="109"/>
      <c r="EQ4830" s="109"/>
      <c r="ER4830" s="109"/>
      <c r="ES4830" s="109"/>
      <c r="ET4830" s="109"/>
      <c r="EU4830" s="109"/>
      <c r="EV4830" s="109"/>
      <c r="EW4830" s="109"/>
      <c r="EX4830" s="109"/>
      <c r="EY4830" s="109"/>
      <c r="EZ4830" s="109"/>
      <c r="FA4830" s="109"/>
      <c r="FB4830" s="109"/>
      <c r="FC4830" s="109"/>
      <c r="FD4830" s="109"/>
      <c r="FE4830" s="109"/>
      <c r="FF4830" s="109"/>
      <c r="FG4830" s="109"/>
      <c r="FH4830" s="109"/>
      <c r="FI4830" s="109"/>
      <c r="FJ4830" s="109"/>
      <c r="FK4830" s="109"/>
      <c r="FL4830" s="109"/>
      <c r="FM4830" s="109"/>
      <c r="FN4830" s="109"/>
      <c r="FO4830" s="109"/>
      <c r="FP4830" s="109"/>
      <c r="FQ4830" s="109"/>
      <c r="FR4830" s="109"/>
      <c r="FS4830" s="109"/>
      <c r="FT4830" s="109"/>
      <c r="FU4830" s="109"/>
      <c r="FV4830" s="109"/>
      <c r="FW4830" s="109"/>
      <c r="FX4830" s="109"/>
      <c r="FY4830" s="109"/>
      <c r="FZ4830" s="109"/>
      <c r="GA4830" s="109"/>
      <c r="GB4830" s="109"/>
      <c r="GC4830" s="109"/>
      <c r="GD4830" s="109"/>
      <c r="GE4830" s="109"/>
      <c r="GF4830" s="109"/>
      <c r="GG4830" s="109"/>
      <c r="GH4830" s="109"/>
      <c r="GI4830" s="109"/>
      <c r="GJ4830" s="109"/>
      <c r="GK4830" s="109"/>
      <c r="GL4830" s="109"/>
      <c r="GM4830" s="109"/>
      <c r="GN4830" s="109"/>
      <c r="GO4830" s="109"/>
      <c r="GP4830" s="109"/>
      <c r="GQ4830" s="109"/>
      <c r="GR4830" s="109"/>
      <c r="GS4830" s="109"/>
      <c r="GT4830" s="109"/>
      <c r="GU4830" s="109"/>
      <c r="GV4830" s="109"/>
      <c r="GW4830" s="109"/>
      <c r="GX4830" s="109"/>
      <c r="GY4830" s="109"/>
      <c r="GZ4830" s="109"/>
      <c r="HA4830" s="109"/>
      <c r="HB4830" s="109"/>
      <c r="HC4830" s="109"/>
      <c r="HD4830" s="109"/>
      <c r="HE4830" s="109"/>
      <c r="HF4830" s="109"/>
      <c r="HG4830" s="109"/>
      <c r="HH4830" s="109"/>
      <c r="HI4830" s="109"/>
      <c r="HJ4830" s="109"/>
      <c r="HK4830" s="109"/>
      <c r="HL4830" s="109"/>
      <c r="HM4830" s="109"/>
      <c r="HN4830" s="109"/>
      <c r="HO4830" s="109"/>
      <c r="HP4830" s="109"/>
      <c r="HQ4830" s="109"/>
      <c r="HR4830" s="109"/>
      <c r="HS4830" s="109"/>
      <c r="HT4830" s="109"/>
      <c r="HU4830" s="109"/>
      <c r="HV4830" s="109"/>
      <c r="HW4830" s="109"/>
      <c r="HX4830" s="109"/>
      <c r="HY4830" s="109"/>
      <c r="HZ4830" s="109"/>
      <c r="IA4830" s="109"/>
      <c r="IB4830" s="109"/>
      <c r="IC4830" s="109"/>
      <c r="ID4830" s="109"/>
      <c r="IE4830" s="109"/>
      <c r="IF4830" s="109"/>
      <c r="IG4830" s="109"/>
      <c r="IH4830" s="109"/>
      <c r="II4830" s="109"/>
      <c r="IJ4830" s="109"/>
      <c r="IK4830" s="109"/>
      <c r="IL4830" s="109"/>
      <c r="IM4830" s="109"/>
      <c r="IN4830" s="109"/>
      <c r="IO4830" s="109"/>
      <c r="IP4830" s="109"/>
      <c r="IQ4830" s="109"/>
      <c r="IR4830" s="109"/>
      <c r="IS4830" s="109"/>
      <c r="IT4830" s="109"/>
      <c r="IU4830" s="109"/>
      <c r="IV4830" s="109"/>
    </row>
    <row r="4831" spans="1:256" customFormat="1" ht="12.75" customHeight="1">
      <c r="A4831" s="305"/>
      <c r="B4831" s="65">
        <v>1</v>
      </c>
      <c r="C4831" s="66">
        <f>IF(E4831="A",1,IF(E4831="B",1,0))</f>
        <v>1</v>
      </c>
      <c r="D4831" s="658" t="s">
        <v>87</v>
      </c>
      <c r="E4831" s="658" t="s">
        <v>87</v>
      </c>
      <c r="F4831" s="656" t="s">
        <v>99</v>
      </c>
      <c r="G4831" s="78"/>
      <c r="H4831" s="96" t="s">
        <v>101</v>
      </c>
      <c r="I4831" s="107" t="s">
        <v>5126</v>
      </c>
      <c r="J4831" s="81"/>
      <c r="K4831" s="72"/>
      <c r="L4831" s="72"/>
      <c r="M4831" s="72"/>
      <c r="N4831" s="72"/>
      <c r="O4831" s="72"/>
      <c r="P4831" s="72"/>
      <c r="Q4831" s="833"/>
      <c r="R4831" s="102"/>
      <c r="S4831" s="73"/>
      <c r="T4831" s="102"/>
      <c r="U4831" s="103"/>
      <c r="V4831" s="104"/>
      <c r="W4831" s="109"/>
      <c r="X4831" s="109"/>
      <c r="Y4831" s="109"/>
      <c r="Z4831" s="109"/>
      <c r="AA4831" s="109"/>
      <c r="AB4831" s="109"/>
      <c r="AC4831" s="109"/>
      <c r="AD4831" s="109"/>
      <c r="AE4831" s="109"/>
      <c r="AF4831" s="109"/>
      <c r="AG4831" s="109"/>
      <c r="AH4831" s="109"/>
      <c r="AI4831" s="109"/>
      <c r="AJ4831" s="109"/>
      <c r="AK4831" s="109"/>
      <c r="AL4831" s="109"/>
      <c r="AM4831" s="109"/>
      <c r="AN4831" s="109"/>
      <c r="AO4831" s="109"/>
      <c r="AP4831" s="109"/>
      <c r="AQ4831" s="109"/>
      <c r="AR4831" s="109"/>
      <c r="AS4831" s="109"/>
      <c r="AT4831" s="109"/>
      <c r="AU4831" s="109"/>
      <c r="AV4831" s="109"/>
      <c r="AW4831" s="109"/>
      <c r="AX4831" s="109"/>
      <c r="AY4831" s="109"/>
      <c r="AZ4831" s="109"/>
      <c r="BA4831" s="109"/>
      <c r="BB4831" s="109"/>
      <c r="BC4831" s="109"/>
      <c r="BD4831" s="109"/>
      <c r="BE4831" s="109"/>
      <c r="BF4831" s="109"/>
      <c r="BG4831" s="109"/>
      <c r="BH4831" s="109"/>
      <c r="BI4831" s="109"/>
      <c r="BJ4831" s="109"/>
      <c r="BK4831" s="109"/>
      <c r="BL4831" s="109"/>
      <c r="BM4831" s="109"/>
      <c r="BN4831" s="109"/>
      <c r="BO4831" s="109"/>
      <c r="BP4831" s="109"/>
      <c r="BQ4831" s="109"/>
      <c r="BR4831" s="109"/>
      <c r="BS4831" s="109"/>
      <c r="BT4831" s="109"/>
      <c r="BU4831" s="109"/>
      <c r="BV4831" s="109"/>
      <c r="BW4831" s="109"/>
      <c r="BX4831" s="109"/>
      <c r="BY4831" s="109"/>
      <c r="BZ4831" s="109"/>
      <c r="CA4831" s="109"/>
      <c r="CB4831" s="109"/>
      <c r="CC4831" s="109"/>
      <c r="CD4831" s="109"/>
      <c r="CE4831" s="109"/>
      <c r="CF4831" s="109"/>
      <c r="CG4831" s="109"/>
      <c r="CH4831" s="109"/>
      <c r="CI4831" s="109"/>
      <c r="CJ4831" s="109"/>
      <c r="CK4831" s="109"/>
      <c r="CL4831" s="109"/>
      <c r="CM4831" s="109"/>
      <c r="CN4831" s="109"/>
      <c r="CO4831" s="109"/>
      <c r="CP4831" s="109"/>
      <c r="CQ4831" s="109"/>
      <c r="CR4831" s="109"/>
      <c r="CS4831" s="109"/>
      <c r="CT4831" s="109"/>
      <c r="CU4831" s="109"/>
      <c r="CV4831" s="109"/>
      <c r="CW4831" s="109"/>
      <c r="CX4831" s="109"/>
      <c r="CY4831" s="109"/>
      <c r="CZ4831" s="109"/>
      <c r="DA4831" s="109"/>
      <c r="DB4831" s="109"/>
      <c r="DC4831" s="109"/>
      <c r="DD4831" s="109"/>
      <c r="DE4831" s="109"/>
      <c r="DF4831" s="109"/>
      <c r="DG4831" s="109"/>
      <c r="DH4831" s="109"/>
      <c r="DI4831" s="109"/>
      <c r="DJ4831" s="109"/>
      <c r="DK4831" s="109"/>
      <c r="DL4831" s="109"/>
      <c r="DM4831" s="109"/>
      <c r="DN4831" s="109"/>
      <c r="DO4831" s="109"/>
      <c r="DP4831" s="109"/>
      <c r="DQ4831" s="109"/>
      <c r="DR4831" s="109"/>
      <c r="DS4831" s="109"/>
      <c r="DT4831" s="109"/>
      <c r="DU4831" s="109"/>
      <c r="DV4831" s="109"/>
      <c r="DW4831" s="109"/>
      <c r="DX4831" s="109"/>
      <c r="DY4831" s="109"/>
      <c r="DZ4831" s="109"/>
      <c r="EA4831" s="109"/>
      <c r="EB4831" s="109"/>
      <c r="EC4831" s="109"/>
      <c r="ED4831" s="109"/>
      <c r="EE4831" s="109"/>
      <c r="EF4831" s="109"/>
      <c r="EG4831" s="109"/>
      <c r="EH4831" s="109"/>
      <c r="EI4831" s="109"/>
      <c r="EJ4831" s="109"/>
      <c r="EK4831" s="109"/>
      <c r="EL4831" s="109"/>
      <c r="EM4831" s="109"/>
      <c r="EN4831" s="109"/>
      <c r="EO4831" s="109"/>
      <c r="EP4831" s="109"/>
      <c r="EQ4831" s="109"/>
      <c r="ER4831" s="109"/>
      <c r="ES4831" s="109"/>
      <c r="ET4831" s="109"/>
      <c r="EU4831" s="109"/>
      <c r="EV4831" s="109"/>
      <c r="EW4831" s="109"/>
      <c r="EX4831" s="109"/>
      <c r="EY4831" s="109"/>
      <c r="EZ4831" s="109"/>
      <c r="FA4831" s="109"/>
      <c r="FB4831" s="109"/>
      <c r="FC4831" s="109"/>
      <c r="FD4831" s="109"/>
      <c r="FE4831" s="109"/>
      <c r="FF4831" s="109"/>
      <c r="FG4831" s="109"/>
      <c r="FH4831" s="109"/>
      <c r="FI4831" s="109"/>
      <c r="FJ4831" s="109"/>
      <c r="FK4831" s="109"/>
      <c r="FL4831" s="109"/>
      <c r="FM4831" s="109"/>
      <c r="FN4831" s="109"/>
      <c r="FO4831" s="109"/>
      <c r="FP4831" s="109"/>
      <c r="FQ4831" s="109"/>
      <c r="FR4831" s="109"/>
      <c r="FS4831" s="109"/>
      <c r="FT4831" s="109"/>
      <c r="FU4831" s="109"/>
      <c r="FV4831" s="109"/>
      <c r="FW4831" s="109"/>
      <c r="FX4831" s="109"/>
      <c r="FY4831" s="109"/>
      <c r="FZ4831" s="109"/>
      <c r="GA4831" s="109"/>
      <c r="GB4831" s="109"/>
      <c r="GC4831" s="109"/>
      <c r="GD4831" s="109"/>
      <c r="GE4831" s="109"/>
      <c r="GF4831" s="109"/>
      <c r="GG4831" s="109"/>
      <c r="GH4831" s="109"/>
      <c r="GI4831" s="109"/>
      <c r="GJ4831" s="109"/>
      <c r="GK4831" s="109"/>
      <c r="GL4831" s="109"/>
      <c r="GM4831" s="109"/>
      <c r="GN4831" s="109"/>
      <c r="GO4831" s="109"/>
      <c r="GP4831" s="109"/>
      <c r="GQ4831" s="109"/>
      <c r="GR4831" s="109"/>
      <c r="GS4831" s="109"/>
      <c r="GT4831" s="109"/>
      <c r="GU4831" s="109"/>
      <c r="GV4831" s="109"/>
      <c r="GW4831" s="109"/>
      <c r="GX4831" s="109"/>
      <c r="GY4831" s="109"/>
      <c r="GZ4831" s="109"/>
      <c r="HA4831" s="109"/>
      <c r="HB4831" s="109"/>
      <c r="HC4831" s="109"/>
      <c r="HD4831" s="109"/>
      <c r="HE4831" s="109"/>
      <c r="HF4831" s="109"/>
      <c r="HG4831" s="109"/>
      <c r="HH4831" s="109"/>
      <c r="HI4831" s="109"/>
      <c r="HJ4831" s="109"/>
      <c r="HK4831" s="109"/>
      <c r="HL4831" s="109"/>
      <c r="HM4831" s="109"/>
      <c r="HN4831" s="109"/>
      <c r="HO4831" s="109"/>
      <c r="HP4831" s="109"/>
      <c r="HQ4831" s="109"/>
      <c r="HR4831" s="109"/>
      <c r="HS4831" s="109"/>
      <c r="HT4831" s="109"/>
      <c r="HU4831" s="109"/>
      <c r="HV4831" s="109"/>
      <c r="HW4831" s="109"/>
      <c r="HX4831" s="109"/>
      <c r="HY4831" s="109"/>
      <c r="HZ4831" s="109"/>
      <c r="IA4831" s="109"/>
      <c r="IB4831" s="109"/>
      <c r="IC4831" s="109"/>
      <c r="ID4831" s="109"/>
      <c r="IE4831" s="109"/>
      <c r="IF4831" s="109"/>
      <c r="IG4831" s="109"/>
      <c r="IH4831" s="109"/>
      <c r="II4831" s="109"/>
      <c r="IJ4831" s="109"/>
      <c r="IK4831" s="109"/>
      <c r="IL4831" s="109"/>
      <c r="IM4831" s="109"/>
      <c r="IN4831" s="109"/>
      <c r="IO4831" s="109"/>
      <c r="IP4831" s="109"/>
      <c r="IQ4831" s="109"/>
      <c r="IR4831" s="109"/>
      <c r="IS4831" s="109"/>
      <c r="IT4831" s="109"/>
      <c r="IU4831" s="109"/>
      <c r="IV4831" s="109"/>
    </row>
    <row r="4832" spans="1:256" customFormat="1" ht="12.75" customHeight="1">
      <c r="A4832" s="305"/>
      <c r="B4832" s="65">
        <v>1</v>
      </c>
      <c r="C4832" s="66">
        <f>IF(E4832="A",1,IF(E4832="B",1,0))</f>
        <v>1</v>
      </c>
      <c r="D4832" s="658" t="s">
        <v>68</v>
      </c>
      <c r="E4832" s="658" t="s">
        <v>87</v>
      </c>
      <c r="F4832" s="658" t="s">
        <v>68</v>
      </c>
      <c r="G4832" s="78"/>
      <c r="H4832" s="96" t="s">
        <v>122</v>
      </c>
      <c r="I4832" s="107" t="s">
        <v>5127</v>
      </c>
      <c r="J4832" s="81"/>
      <c r="K4832" s="72"/>
      <c r="L4832" s="72"/>
      <c r="M4832" s="72"/>
      <c r="N4832" s="72"/>
      <c r="O4832" s="72"/>
      <c r="P4832" s="72"/>
      <c r="Q4832" s="833"/>
      <c r="R4832" s="102"/>
      <c r="S4832" s="73"/>
      <c r="T4832" s="102"/>
      <c r="U4832" s="103"/>
      <c r="V4832" s="104"/>
      <c r="W4832" s="109"/>
      <c r="X4832" s="109"/>
      <c r="Y4832" s="109"/>
      <c r="Z4832" s="109"/>
      <c r="AA4832" s="109"/>
      <c r="AB4832" s="109"/>
      <c r="AC4832" s="109"/>
      <c r="AD4832" s="109"/>
      <c r="AE4832" s="109"/>
      <c r="AF4832" s="109"/>
      <c r="AG4832" s="109"/>
      <c r="AH4832" s="109"/>
      <c r="AI4832" s="109"/>
      <c r="AJ4832" s="109"/>
      <c r="AK4832" s="109"/>
      <c r="AL4832" s="109"/>
      <c r="AM4832" s="109"/>
      <c r="AN4832" s="109"/>
      <c r="AO4832" s="109"/>
      <c r="AP4832" s="109"/>
      <c r="AQ4832" s="109"/>
      <c r="AR4832" s="109"/>
      <c r="AS4832" s="109"/>
      <c r="AT4832" s="109"/>
      <c r="AU4832" s="109"/>
      <c r="AV4832" s="109"/>
      <c r="AW4832" s="109"/>
      <c r="AX4832" s="109"/>
      <c r="AY4832" s="109"/>
      <c r="AZ4832" s="109"/>
      <c r="BA4832" s="109"/>
      <c r="BB4832" s="109"/>
      <c r="BC4832" s="109"/>
      <c r="BD4832" s="109"/>
      <c r="BE4832" s="109"/>
      <c r="BF4832" s="109"/>
      <c r="BG4832" s="109"/>
      <c r="BH4832" s="109"/>
      <c r="BI4832" s="109"/>
      <c r="BJ4832" s="109"/>
      <c r="BK4832" s="109"/>
      <c r="BL4832" s="109"/>
      <c r="BM4832" s="109"/>
      <c r="BN4832" s="109"/>
      <c r="BO4832" s="109"/>
      <c r="BP4832" s="109"/>
      <c r="BQ4832" s="109"/>
      <c r="BR4832" s="109"/>
      <c r="BS4832" s="109"/>
      <c r="BT4832" s="109"/>
      <c r="BU4832" s="109"/>
      <c r="BV4832" s="109"/>
      <c r="BW4832" s="109"/>
      <c r="BX4832" s="109"/>
      <c r="BY4832" s="109"/>
      <c r="BZ4832" s="109"/>
      <c r="CA4832" s="109"/>
      <c r="CB4832" s="109"/>
      <c r="CC4832" s="109"/>
      <c r="CD4832" s="109"/>
      <c r="CE4832" s="109"/>
      <c r="CF4832" s="109"/>
      <c r="CG4832" s="109"/>
      <c r="CH4832" s="109"/>
      <c r="CI4832" s="109"/>
      <c r="CJ4832" s="109"/>
      <c r="CK4832" s="109"/>
      <c r="CL4832" s="109"/>
      <c r="CM4832" s="109"/>
      <c r="CN4832" s="109"/>
      <c r="CO4832" s="109"/>
      <c r="CP4832" s="109"/>
      <c r="CQ4832" s="109"/>
      <c r="CR4832" s="109"/>
      <c r="CS4832" s="109"/>
      <c r="CT4832" s="109"/>
      <c r="CU4832" s="109"/>
      <c r="CV4832" s="109"/>
      <c r="CW4832" s="109"/>
      <c r="CX4832" s="109"/>
      <c r="CY4832" s="109"/>
      <c r="CZ4832" s="109"/>
      <c r="DA4832" s="109"/>
      <c r="DB4832" s="109"/>
      <c r="DC4832" s="109"/>
      <c r="DD4832" s="109"/>
      <c r="DE4832" s="109"/>
      <c r="DF4832" s="109"/>
      <c r="DG4832" s="109"/>
      <c r="DH4832" s="109"/>
      <c r="DI4832" s="109"/>
      <c r="DJ4832" s="109"/>
      <c r="DK4832" s="109"/>
      <c r="DL4832" s="109"/>
      <c r="DM4832" s="109"/>
      <c r="DN4832" s="109"/>
      <c r="DO4832" s="109"/>
      <c r="DP4832" s="109"/>
      <c r="DQ4832" s="109"/>
      <c r="DR4832" s="109"/>
      <c r="DS4832" s="109"/>
      <c r="DT4832" s="109"/>
      <c r="DU4832" s="109"/>
      <c r="DV4832" s="109"/>
      <c r="DW4832" s="109"/>
      <c r="DX4832" s="109"/>
      <c r="DY4832" s="109"/>
      <c r="DZ4832" s="109"/>
      <c r="EA4832" s="109"/>
      <c r="EB4832" s="109"/>
      <c r="EC4832" s="109"/>
      <c r="ED4832" s="109"/>
      <c r="EE4832" s="109"/>
      <c r="EF4832" s="109"/>
      <c r="EG4832" s="109"/>
      <c r="EH4832" s="109"/>
      <c r="EI4832" s="109"/>
      <c r="EJ4832" s="109"/>
      <c r="EK4832" s="109"/>
      <c r="EL4832" s="109"/>
      <c r="EM4832" s="109"/>
      <c r="EN4832" s="109"/>
      <c r="EO4832" s="109"/>
      <c r="EP4832" s="109"/>
      <c r="EQ4832" s="109"/>
      <c r="ER4832" s="109"/>
      <c r="ES4832" s="109"/>
      <c r="ET4832" s="109"/>
      <c r="EU4832" s="109"/>
      <c r="EV4832" s="109"/>
      <c r="EW4832" s="109"/>
      <c r="EX4832" s="109"/>
      <c r="EY4832" s="109"/>
      <c r="EZ4832" s="109"/>
      <c r="FA4832" s="109"/>
      <c r="FB4832" s="109"/>
      <c r="FC4832" s="109"/>
      <c r="FD4832" s="109"/>
      <c r="FE4832" s="109"/>
      <c r="FF4832" s="109"/>
      <c r="FG4832" s="109"/>
      <c r="FH4832" s="109"/>
      <c r="FI4832" s="109"/>
      <c r="FJ4832" s="109"/>
      <c r="FK4832" s="109"/>
      <c r="FL4832" s="109"/>
      <c r="FM4832" s="109"/>
      <c r="FN4832" s="109"/>
      <c r="FO4832" s="109"/>
      <c r="FP4832" s="109"/>
      <c r="FQ4832" s="109"/>
      <c r="FR4832" s="109"/>
      <c r="FS4832" s="109"/>
      <c r="FT4832" s="109"/>
      <c r="FU4832" s="109"/>
      <c r="FV4832" s="109"/>
      <c r="FW4832" s="109"/>
      <c r="FX4832" s="109"/>
      <c r="FY4832" s="109"/>
      <c r="FZ4832" s="109"/>
      <c r="GA4832" s="109"/>
      <c r="GB4832" s="109"/>
      <c r="GC4832" s="109"/>
      <c r="GD4832" s="109"/>
      <c r="GE4832" s="109"/>
      <c r="GF4832" s="109"/>
      <c r="GG4832" s="109"/>
      <c r="GH4832" s="109"/>
      <c r="GI4832" s="109"/>
      <c r="GJ4832" s="109"/>
      <c r="GK4832" s="109"/>
      <c r="GL4832" s="109"/>
      <c r="GM4832" s="109"/>
      <c r="GN4832" s="109"/>
      <c r="GO4832" s="109"/>
      <c r="GP4832" s="109"/>
      <c r="GQ4832" s="109"/>
      <c r="GR4832" s="109"/>
      <c r="GS4832" s="109"/>
      <c r="GT4832" s="109"/>
      <c r="GU4832" s="109"/>
      <c r="GV4832" s="109"/>
      <c r="GW4832" s="109"/>
      <c r="GX4832" s="109"/>
      <c r="GY4832" s="109"/>
      <c r="GZ4832" s="109"/>
      <c r="HA4832" s="109"/>
      <c r="HB4832" s="109"/>
      <c r="HC4832" s="109"/>
      <c r="HD4832" s="109"/>
      <c r="HE4832" s="109"/>
      <c r="HF4832" s="109"/>
      <c r="HG4832" s="109"/>
      <c r="HH4832" s="109"/>
      <c r="HI4832" s="109"/>
      <c r="HJ4832" s="109"/>
      <c r="HK4832" s="109"/>
      <c r="HL4832" s="109"/>
      <c r="HM4832" s="109"/>
      <c r="HN4832" s="109"/>
      <c r="HO4832" s="109"/>
      <c r="HP4832" s="109"/>
      <c r="HQ4832" s="109"/>
      <c r="HR4832" s="109"/>
      <c r="HS4832" s="109"/>
      <c r="HT4832" s="109"/>
      <c r="HU4832" s="109"/>
      <c r="HV4832" s="109"/>
      <c r="HW4832" s="109"/>
      <c r="HX4832" s="109"/>
      <c r="HY4832" s="109"/>
      <c r="HZ4832" s="109"/>
      <c r="IA4832" s="109"/>
      <c r="IB4832" s="109"/>
      <c r="IC4832" s="109"/>
      <c r="ID4832" s="109"/>
      <c r="IE4832" s="109"/>
      <c r="IF4832" s="109"/>
      <c r="IG4832" s="109"/>
      <c r="IH4832" s="109"/>
      <c r="II4832" s="109"/>
      <c r="IJ4832" s="109"/>
      <c r="IK4832" s="109"/>
      <c r="IL4832" s="109"/>
      <c r="IM4832" s="109"/>
      <c r="IN4832" s="109"/>
      <c r="IO4832" s="109"/>
      <c r="IP4832" s="109"/>
      <c r="IQ4832" s="109"/>
      <c r="IR4832" s="109"/>
      <c r="IS4832" s="109"/>
      <c r="IT4832" s="109"/>
      <c r="IU4832" s="109"/>
      <c r="IV4832" s="109"/>
    </row>
    <row r="4833" spans="1:256" customFormat="1" ht="12.75" customHeight="1">
      <c r="A4833" s="666"/>
      <c r="B4833" s="65">
        <v>1</v>
      </c>
      <c r="C4833" s="66">
        <f>IF(E4833="A",1,IF(E4833="B",1,0))</f>
        <v>1</v>
      </c>
      <c r="D4833" s="656" t="s">
        <v>70</v>
      </c>
      <c r="E4833" s="658" t="s">
        <v>87</v>
      </c>
      <c r="F4833" s="658" t="s">
        <v>87</v>
      </c>
      <c r="G4833" s="78"/>
      <c r="H4833" s="96" t="s">
        <v>88</v>
      </c>
      <c r="I4833" s="107" t="s">
        <v>5128</v>
      </c>
      <c r="J4833" s="81"/>
      <c r="K4833" s="72"/>
      <c r="L4833" s="72"/>
      <c r="M4833" s="72"/>
      <c r="N4833" s="72"/>
      <c r="O4833" s="72"/>
      <c r="P4833" s="72"/>
      <c r="Q4833" s="833"/>
      <c r="R4833" s="102"/>
      <c r="S4833" s="73"/>
      <c r="T4833" s="102"/>
      <c r="U4833" s="103"/>
      <c r="V4833" s="104"/>
      <c r="W4833" s="109"/>
      <c r="X4833" s="109"/>
      <c r="Y4833" s="109"/>
      <c r="Z4833" s="109"/>
      <c r="AA4833" s="109"/>
      <c r="AB4833" s="109"/>
      <c r="AC4833" s="109"/>
      <c r="AD4833" s="109"/>
      <c r="AE4833" s="109"/>
      <c r="AF4833" s="109"/>
      <c r="AG4833" s="109"/>
      <c r="AH4833" s="109"/>
      <c r="AI4833" s="109"/>
      <c r="AJ4833" s="109"/>
      <c r="AK4833" s="109"/>
      <c r="AL4833" s="109"/>
      <c r="AM4833" s="109"/>
      <c r="AN4833" s="109"/>
      <c r="AO4833" s="109"/>
      <c r="AP4833" s="109"/>
      <c r="AQ4833" s="109"/>
      <c r="AR4833" s="109"/>
      <c r="AS4833" s="109"/>
      <c r="AT4833" s="109"/>
      <c r="AU4833" s="109"/>
      <c r="AV4833" s="109"/>
      <c r="AW4833" s="109"/>
      <c r="AX4833" s="109"/>
      <c r="AY4833" s="109"/>
      <c r="AZ4833" s="109"/>
      <c r="BA4833" s="109"/>
      <c r="BB4833" s="109"/>
      <c r="BC4833" s="109"/>
      <c r="BD4833" s="109"/>
      <c r="BE4833" s="109"/>
      <c r="BF4833" s="109"/>
      <c r="BG4833" s="109"/>
      <c r="BH4833" s="109"/>
      <c r="BI4833" s="109"/>
      <c r="BJ4833" s="109"/>
      <c r="BK4833" s="109"/>
      <c r="BL4833" s="109"/>
      <c r="BM4833" s="109"/>
      <c r="BN4833" s="109"/>
      <c r="BO4833" s="109"/>
      <c r="BP4833" s="109"/>
      <c r="BQ4833" s="109"/>
      <c r="BR4833" s="109"/>
      <c r="BS4833" s="109"/>
      <c r="BT4833" s="109"/>
      <c r="BU4833" s="109"/>
      <c r="BV4833" s="109"/>
      <c r="BW4833" s="109"/>
      <c r="BX4833" s="109"/>
      <c r="BY4833" s="109"/>
      <c r="BZ4833" s="109"/>
      <c r="CA4833" s="109"/>
      <c r="CB4833" s="109"/>
      <c r="CC4833" s="109"/>
      <c r="CD4833" s="109"/>
      <c r="CE4833" s="109"/>
      <c r="CF4833" s="109"/>
      <c r="CG4833" s="109"/>
      <c r="CH4833" s="109"/>
      <c r="CI4833" s="109"/>
      <c r="CJ4833" s="109"/>
      <c r="CK4833" s="109"/>
      <c r="CL4833" s="109"/>
      <c r="CM4833" s="109"/>
      <c r="CN4833" s="109"/>
      <c r="CO4833" s="109"/>
      <c r="CP4833" s="109"/>
      <c r="CQ4833" s="109"/>
      <c r="CR4833" s="109"/>
      <c r="CS4833" s="109"/>
      <c r="CT4833" s="109"/>
      <c r="CU4833" s="109"/>
      <c r="CV4833" s="109"/>
      <c r="CW4833" s="109"/>
      <c r="CX4833" s="109"/>
      <c r="CY4833" s="109"/>
      <c r="CZ4833" s="109"/>
      <c r="DA4833" s="109"/>
      <c r="DB4833" s="109"/>
      <c r="DC4833" s="109"/>
      <c r="DD4833" s="109"/>
      <c r="DE4833" s="109"/>
      <c r="DF4833" s="109"/>
      <c r="DG4833" s="109"/>
      <c r="DH4833" s="109"/>
      <c r="DI4833" s="109"/>
      <c r="DJ4833" s="109"/>
      <c r="DK4833" s="109"/>
      <c r="DL4833" s="109"/>
      <c r="DM4833" s="109"/>
      <c r="DN4833" s="109"/>
      <c r="DO4833" s="109"/>
      <c r="DP4833" s="109"/>
      <c r="DQ4833" s="109"/>
      <c r="DR4833" s="109"/>
      <c r="DS4833" s="109"/>
      <c r="DT4833" s="109"/>
      <c r="DU4833" s="109"/>
      <c r="DV4833" s="109"/>
      <c r="DW4833" s="109"/>
      <c r="DX4833" s="109"/>
      <c r="DY4833" s="109"/>
      <c r="DZ4833" s="109"/>
      <c r="EA4833" s="109"/>
      <c r="EB4833" s="109"/>
      <c r="EC4833" s="109"/>
      <c r="ED4833" s="109"/>
      <c r="EE4833" s="109"/>
      <c r="EF4833" s="109"/>
      <c r="EG4833" s="109"/>
      <c r="EH4833" s="109"/>
      <c r="EI4833" s="109"/>
      <c r="EJ4833" s="109"/>
      <c r="EK4833" s="109"/>
      <c r="EL4833" s="109"/>
      <c r="EM4833" s="109"/>
      <c r="EN4833" s="109"/>
      <c r="EO4833" s="109"/>
      <c r="EP4833" s="109"/>
      <c r="EQ4833" s="109"/>
      <c r="ER4833" s="109"/>
      <c r="ES4833" s="109"/>
      <c r="ET4833" s="109"/>
      <c r="EU4833" s="109"/>
      <c r="EV4833" s="109"/>
      <c r="EW4833" s="109"/>
      <c r="EX4833" s="109"/>
      <c r="EY4833" s="109"/>
      <c r="EZ4833" s="109"/>
      <c r="FA4833" s="109"/>
      <c r="FB4833" s="109"/>
      <c r="FC4833" s="109"/>
      <c r="FD4833" s="109"/>
      <c r="FE4833" s="109"/>
      <c r="FF4833" s="109"/>
      <c r="FG4833" s="109"/>
      <c r="FH4833" s="109"/>
      <c r="FI4833" s="109"/>
      <c r="FJ4833" s="109"/>
      <c r="FK4833" s="109"/>
      <c r="FL4833" s="109"/>
      <c r="FM4833" s="109"/>
      <c r="FN4833" s="109"/>
      <c r="FO4833" s="109"/>
      <c r="FP4833" s="109"/>
      <c r="FQ4833" s="109"/>
      <c r="FR4833" s="109"/>
      <c r="FS4833" s="109"/>
      <c r="FT4833" s="109"/>
      <c r="FU4833" s="109"/>
      <c r="FV4833" s="109"/>
      <c r="FW4833" s="109"/>
      <c r="FX4833" s="109"/>
      <c r="FY4833" s="109"/>
      <c r="FZ4833" s="109"/>
      <c r="GA4833" s="109"/>
      <c r="GB4833" s="109"/>
      <c r="GC4833" s="109"/>
      <c r="GD4833" s="109"/>
      <c r="GE4833" s="109"/>
      <c r="GF4833" s="109"/>
      <c r="GG4833" s="109"/>
      <c r="GH4833" s="109"/>
      <c r="GI4833" s="109"/>
      <c r="GJ4833" s="109"/>
      <c r="GK4833" s="109"/>
      <c r="GL4833" s="109"/>
      <c r="GM4833" s="109"/>
      <c r="GN4833" s="109"/>
      <c r="GO4833" s="109"/>
      <c r="GP4833" s="109"/>
      <c r="GQ4833" s="109"/>
      <c r="GR4833" s="109"/>
      <c r="GS4833" s="109"/>
      <c r="GT4833" s="109"/>
      <c r="GU4833" s="109"/>
      <c r="GV4833" s="109"/>
      <c r="GW4833" s="109"/>
      <c r="GX4833" s="109"/>
      <c r="GY4833" s="109"/>
      <c r="GZ4833" s="109"/>
      <c r="HA4833" s="109"/>
      <c r="HB4833" s="109"/>
      <c r="HC4833" s="109"/>
      <c r="HD4833" s="109"/>
      <c r="HE4833" s="109"/>
      <c r="HF4833" s="109"/>
      <c r="HG4833" s="109"/>
      <c r="HH4833" s="109"/>
      <c r="HI4833" s="109"/>
      <c r="HJ4833" s="109"/>
      <c r="HK4833" s="109"/>
      <c r="HL4833" s="109"/>
      <c r="HM4833" s="109"/>
      <c r="HN4833" s="109"/>
      <c r="HO4833" s="109"/>
      <c r="HP4833" s="109"/>
      <c r="HQ4833" s="109"/>
      <c r="HR4833" s="109"/>
      <c r="HS4833" s="109"/>
      <c r="HT4833" s="109"/>
      <c r="HU4833" s="109"/>
      <c r="HV4833" s="109"/>
      <c r="HW4833" s="109"/>
      <c r="HX4833" s="109"/>
      <c r="HY4833" s="109"/>
      <c r="HZ4833" s="109"/>
      <c r="IA4833" s="109"/>
      <c r="IB4833" s="109"/>
      <c r="IC4833" s="109"/>
      <c r="ID4833" s="109"/>
      <c r="IE4833" s="109"/>
      <c r="IF4833" s="109"/>
      <c r="IG4833" s="109"/>
      <c r="IH4833" s="109"/>
      <c r="II4833" s="109"/>
      <c r="IJ4833" s="109"/>
      <c r="IK4833" s="109"/>
      <c r="IL4833" s="109"/>
      <c r="IM4833" s="109"/>
      <c r="IN4833" s="109"/>
      <c r="IO4833" s="109"/>
      <c r="IP4833" s="109"/>
      <c r="IQ4833" s="109"/>
      <c r="IR4833" s="109"/>
      <c r="IS4833" s="109"/>
      <c r="IT4833" s="109"/>
      <c r="IU4833" s="109"/>
      <c r="IV4833" s="109"/>
    </row>
    <row r="4834" spans="1:256" customFormat="1" ht="12.75" customHeight="1">
      <c r="A4834" s="305"/>
      <c r="B4834" s="65">
        <v>1</v>
      </c>
      <c r="C4834" s="66">
        <f>IF(E4834="A",1,IF(E4834="B",1,0))</f>
        <v>0</v>
      </c>
      <c r="D4834" s="77" t="s">
        <v>90</v>
      </c>
      <c r="E4834" s="77" t="s">
        <v>90</v>
      </c>
      <c r="F4834" s="77" t="s">
        <v>90</v>
      </c>
      <c r="G4834" s="78"/>
      <c r="H4834" s="96" t="s">
        <v>90</v>
      </c>
      <c r="I4834" s="107" t="s">
        <v>5129</v>
      </c>
      <c r="J4834" s="81"/>
      <c r="K4834" s="72"/>
      <c r="L4834" s="72"/>
      <c r="M4834" s="72"/>
      <c r="N4834" s="72"/>
      <c r="O4834" s="72"/>
      <c r="P4834" s="72"/>
      <c r="Q4834" s="833"/>
      <c r="R4834" s="102"/>
      <c r="S4834" s="73"/>
      <c r="T4834" s="102"/>
      <c r="U4834" s="103"/>
      <c r="V4834" s="104"/>
      <c r="W4834" s="109"/>
      <c r="X4834" s="109"/>
      <c r="Y4834" s="109"/>
      <c r="Z4834" s="109"/>
      <c r="AA4834" s="109"/>
      <c r="AB4834" s="109"/>
      <c r="AC4834" s="109"/>
      <c r="AD4834" s="109"/>
      <c r="AE4834" s="109"/>
      <c r="AF4834" s="109"/>
      <c r="AG4834" s="109"/>
      <c r="AH4834" s="109"/>
      <c r="AI4834" s="109"/>
      <c r="AJ4834" s="109"/>
      <c r="AK4834" s="109"/>
      <c r="AL4834" s="109"/>
      <c r="AM4834" s="109"/>
      <c r="AN4834" s="109"/>
      <c r="AO4834" s="109"/>
      <c r="AP4834" s="109"/>
      <c r="AQ4834" s="109"/>
      <c r="AR4834" s="109"/>
      <c r="AS4834" s="109"/>
      <c r="AT4834" s="109"/>
      <c r="AU4834" s="109"/>
      <c r="AV4834" s="109"/>
      <c r="AW4834" s="109"/>
      <c r="AX4834" s="109"/>
      <c r="AY4834" s="109"/>
      <c r="AZ4834" s="109"/>
      <c r="BA4834" s="109"/>
      <c r="BB4834" s="109"/>
      <c r="BC4834" s="109"/>
      <c r="BD4834" s="109"/>
      <c r="BE4834" s="109"/>
      <c r="BF4834" s="109"/>
      <c r="BG4834" s="109"/>
      <c r="BH4834" s="109"/>
      <c r="BI4834" s="109"/>
      <c r="BJ4834" s="109"/>
      <c r="BK4834" s="109"/>
      <c r="BL4834" s="109"/>
      <c r="BM4834" s="109"/>
      <c r="BN4834" s="109"/>
      <c r="BO4834" s="109"/>
      <c r="BP4834" s="109"/>
      <c r="BQ4834" s="109"/>
      <c r="BR4834" s="109"/>
      <c r="BS4834" s="109"/>
      <c r="BT4834" s="109"/>
      <c r="BU4834" s="109"/>
      <c r="BV4834" s="109"/>
      <c r="BW4834" s="109"/>
      <c r="BX4834" s="109"/>
      <c r="BY4834" s="109"/>
      <c r="BZ4834" s="109"/>
      <c r="CA4834" s="109"/>
      <c r="CB4834" s="109"/>
      <c r="CC4834" s="109"/>
      <c r="CD4834" s="109"/>
      <c r="CE4834" s="109"/>
      <c r="CF4834" s="109"/>
      <c r="CG4834" s="109"/>
      <c r="CH4834" s="109"/>
      <c r="CI4834" s="109"/>
      <c r="CJ4834" s="109"/>
      <c r="CK4834" s="109"/>
      <c r="CL4834" s="109"/>
      <c r="CM4834" s="109"/>
      <c r="CN4834" s="109"/>
      <c r="CO4834" s="109"/>
      <c r="CP4834" s="109"/>
      <c r="CQ4834" s="109"/>
      <c r="CR4834" s="109"/>
      <c r="CS4834" s="109"/>
      <c r="CT4834" s="109"/>
      <c r="CU4834" s="109"/>
      <c r="CV4834" s="109"/>
      <c r="CW4834" s="109"/>
      <c r="CX4834" s="109"/>
      <c r="CY4834" s="109"/>
      <c r="CZ4834" s="109"/>
      <c r="DA4834" s="109"/>
      <c r="DB4834" s="109"/>
      <c r="DC4834" s="109"/>
      <c r="DD4834" s="109"/>
      <c r="DE4834" s="109"/>
      <c r="DF4834" s="109"/>
      <c r="DG4834" s="109"/>
      <c r="DH4834" s="109"/>
      <c r="DI4834" s="109"/>
      <c r="DJ4834" s="109"/>
      <c r="DK4834" s="109"/>
      <c r="DL4834" s="109"/>
      <c r="DM4834" s="109"/>
      <c r="DN4834" s="109"/>
      <c r="DO4834" s="109"/>
      <c r="DP4834" s="109"/>
      <c r="DQ4834" s="109"/>
      <c r="DR4834" s="109"/>
      <c r="DS4834" s="109"/>
      <c r="DT4834" s="109"/>
      <c r="DU4834" s="109"/>
      <c r="DV4834" s="109"/>
      <c r="DW4834" s="109"/>
      <c r="DX4834" s="109"/>
      <c r="DY4834" s="109"/>
      <c r="DZ4834" s="109"/>
      <c r="EA4834" s="109"/>
      <c r="EB4834" s="109"/>
      <c r="EC4834" s="109"/>
      <c r="ED4834" s="109"/>
      <c r="EE4834" s="109"/>
      <c r="EF4834" s="109"/>
      <c r="EG4834" s="109"/>
      <c r="EH4834" s="109"/>
      <c r="EI4834" s="109"/>
      <c r="EJ4834" s="109"/>
      <c r="EK4834" s="109"/>
      <c r="EL4834" s="109"/>
      <c r="EM4834" s="109"/>
      <c r="EN4834" s="109"/>
      <c r="EO4834" s="109"/>
      <c r="EP4834" s="109"/>
      <c r="EQ4834" s="109"/>
      <c r="ER4834" s="109"/>
      <c r="ES4834" s="109"/>
      <c r="ET4834" s="109"/>
      <c r="EU4834" s="109"/>
      <c r="EV4834" s="109"/>
      <c r="EW4834" s="109"/>
      <c r="EX4834" s="109"/>
      <c r="EY4834" s="109"/>
      <c r="EZ4834" s="109"/>
      <c r="FA4834" s="109"/>
      <c r="FB4834" s="109"/>
      <c r="FC4834" s="109"/>
      <c r="FD4834" s="109"/>
      <c r="FE4834" s="109"/>
      <c r="FF4834" s="109"/>
      <c r="FG4834" s="109"/>
      <c r="FH4834" s="109"/>
      <c r="FI4834" s="109"/>
      <c r="FJ4834" s="109"/>
      <c r="FK4834" s="109"/>
      <c r="FL4834" s="109"/>
      <c r="FM4834" s="109"/>
      <c r="FN4834" s="109"/>
      <c r="FO4834" s="109"/>
      <c r="FP4834" s="109"/>
      <c r="FQ4834" s="109"/>
      <c r="FR4834" s="109"/>
      <c r="FS4834" s="109"/>
      <c r="FT4834" s="109"/>
      <c r="FU4834" s="109"/>
      <c r="FV4834" s="109"/>
      <c r="FW4834" s="109"/>
      <c r="FX4834" s="109"/>
      <c r="FY4834" s="109"/>
      <c r="FZ4834" s="109"/>
      <c r="GA4834" s="109"/>
      <c r="GB4834" s="109"/>
      <c r="GC4834" s="109"/>
      <c r="GD4834" s="109"/>
      <c r="GE4834" s="109"/>
      <c r="GF4834" s="109"/>
      <c r="GG4834" s="109"/>
      <c r="GH4834" s="109"/>
      <c r="GI4834" s="109"/>
      <c r="GJ4834" s="109"/>
      <c r="GK4834" s="109"/>
      <c r="GL4834" s="109"/>
      <c r="GM4834" s="109"/>
      <c r="GN4834" s="109"/>
      <c r="GO4834" s="109"/>
      <c r="GP4834" s="109"/>
      <c r="GQ4834" s="109"/>
      <c r="GR4834" s="109"/>
      <c r="GS4834" s="109"/>
      <c r="GT4834" s="109"/>
      <c r="GU4834" s="109"/>
      <c r="GV4834" s="109"/>
      <c r="GW4834" s="109"/>
      <c r="GX4834" s="109"/>
      <c r="GY4834" s="109"/>
      <c r="GZ4834" s="109"/>
      <c r="HA4834" s="109"/>
      <c r="HB4834" s="109"/>
      <c r="HC4834" s="109"/>
      <c r="HD4834" s="109"/>
      <c r="HE4834" s="109"/>
      <c r="HF4834" s="109"/>
      <c r="HG4834" s="109"/>
      <c r="HH4834" s="109"/>
      <c r="HI4834" s="109"/>
      <c r="HJ4834" s="109"/>
      <c r="HK4834" s="109"/>
      <c r="HL4834" s="109"/>
      <c r="HM4834" s="109"/>
      <c r="HN4834" s="109"/>
      <c r="HO4834" s="109"/>
      <c r="HP4834" s="109"/>
      <c r="HQ4834" s="109"/>
      <c r="HR4834" s="109"/>
      <c r="HS4834" s="109"/>
      <c r="HT4834" s="109"/>
      <c r="HU4834" s="109"/>
      <c r="HV4834" s="109"/>
      <c r="HW4834" s="109"/>
      <c r="HX4834" s="109"/>
      <c r="HY4834" s="109"/>
      <c r="HZ4834" s="109"/>
      <c r="IA4834" s="109"/>
      <c r="IB4834" s="109"/>
      <c r="IC4834" s="109"/>
      <c r="ID4834" s="109"/>
      <c r="IE4834" s="109"/>
      <c r="IF4834" s="109"/>
      <c r="IG4834" s="109"/>
      <c r="IH4834" s="109"/>
      <c r="II4834" s="109"/>
      <c r="IJ4834" s="109"/>
      <c r="IK4834" s="109"/>
      <c r="IL4834" s="109"/>
      <c r="IM4834" s="109"/>
      <c r="IN4834" s="109"/>
      <c r="IO4834" s="109"/>
      <c r="IP4834" s="109"/>
      <c r="IQ4834" s="109"/>
      <c r="IR4834" s="109"/>
      <c r="IS4834" s="109"/>
      <c r="IT4834" s="109"/>
      <c r="IU4834" s="109"/>
      <c r="IV4834" s="109"/>
    </row>
    <row r="4835" spans="1:256" customFormat="1" ht="12.75" customHeight="1">
      <c r="A4835" s="305"/>
      <c r="B4835" s="65">
        <v>1</v>
      </c>
      <c r="C4835" s="66">
        <f>IF(E4835="A",1,IF(E4835="B",1,0))</f>
        <v>1</v>
      </c>
      <c r="D4835" s="76" t="s">
        <v>87</v>
      </c>
      <c r="E4835" s="76" t="s">
        <v>68</v>
      </c>
      <c r="F4835" s="99" t="s">
        <v>70</v>
      </c>
      <c r="G4835" s="78"/>
      <c r="H4835" s="96" t="s">
        <v>148</v>
      </c>
      <c r="I4835" s="107" t="s">
        <v>5130</v>
      </c>
      <c r="J4835" s="81"/>
      <c r="K4835" s="72"/>
      <c r="L4835" s="72"/>
      <c r="M4835" s="72"/>
      <c r="N4835" s="72"/>
      <c r="O4835" s="72"/>
      <c r="P4835" s="72"/>
      <c r="Q4835" s="833"/>
      <c r="R4835" s="102"/>
      <c r="S4835" s="73"/>
      <c r="T4835" s="102"/>
      <c r="U4835" s="103"/>
      <c r="V4835" s="104"/>
      <c r="W4835" s="109"/>
      <c r="X4835" s="109"/>
      <c r="Y4835" s="109"/>
      <c r="Z4835" s="109"/>
      <c r="AA4835" s="109"/>
      <c r="AB4835" s="109"/>
      <c r="AC4835" s="109"/>
      <c r="AD4835" s="109"/>
      <c r="AE4835" s="109"/>
      <c r="AF4835" s="109"/>
      <c r="AG4835" s="109"/>
      <c r="AH4835" s="109"/>
      <c r="AI4835" s="109"/>
      <c r="AJ4835" s="109"/>
      <c r="AK4835" s="109"/>
      <c r="AL4835" s="109"/>
      <c r="AM4835" s="109"/>
      <c r="AN4835" s="109"/>
      <c r="AO4835" s="109"/>
      <c r="AP4835" s="109"/>
      <c r="AQ4835" s="109"/>
      <c r="AR4835" s="109"/>
      <c r="AS4835" s="109"/>
      <c r="AT4835" s="109"/>
      <c r="AU4835" s="109"/>
      <c r="AV4835" s="109"/>
      <c r="AW4835" s="109"/>
      <c r="AX4835" s="109"/>
      <c r="AY4835" s="109"/>
      <c r="AZ4835" s="109"/>
      <c r="BA4835" s="109"/>
      <c r="BB4835" s="109"/>
      <c r="BC4835" s="109"/>
      <c r="BD4835" s="109"/>
      <c r="BE4835" s="109"/>
      <c r="BF4835" s="109"/>
      <c r="BG4835" s="109"/>
      <c r="BH4835" s="109"/>
      <c r="BI4835" s="109"/>
      <c r="BJ4835" s="109"/>
      <c r="BK4835" s="109"/>
      <c r="BL4835" s="109"/>
      <c r="BM4835" s="109"/>
      <c r="BN4835" s="109"/>
      <c r="BO4835" s="109"/>
      <c r="BP4835" s="109"/>
      <c r="BQ4835" s="109"/>
      <c r="BR4835" s="109"/>
      <c r="BS4835" s="109"/>
      <c r="BT4835" s="109"/>
      <c r="BU4835" s="109"/>
      <c r="BV4835" s="109"/>
      <c r="BW4835" s="109"/>
      <c r="BX4835" s="109"/>
      <c r="BY4835" s="109"/>
      <c r="BZ4835" s="109"/>
      <c r="CA4835" s="109"/>
      <c r="CB4835" s="109"/>
      <c r="CC4835" s="109"/>
      <c r="CD4835" s="109"/>
      <c r="CE4835" s="109"/>
      <c r="CF4835" s="109"/>
      <c r="CG4835" s="109"/>
      <c r="CH4835" s="109"/>
      <c r="CI4835" s="109"/>
      <c r="CJ4835" s="109"/>
      <c r="CK4835" s="109"/>
      <c r="CL4835" s="109"/>
      <c r="CM4835" s="109"/>
      <c r="CN4835" s="109"/>
      <c r="CO4835" s="109"/>
      <c r="CP4835" s="109"/>
      <c r="CQ4835" s="109"/>
      <c r="CR4835" s="109"/>
      <c r="CS4835" s="109"/>
      <c r="CT4835" s="109"/>
      <c r="CU4835" s="109"/>
      <c r="CV4835" s="109"/>
      <c r="CW4835" s="109"/>
      <c r="CX4835" s="109"/>
      <c r="CY4835" s="109"/>
      <c r="CZ4835" s="109"/>
      <c r="DA4835" s="109"/>
      <c r="DB4835" s="109"/>
      <c r="DC4835" s="109"/>
      <c r="DD4835" s="109"/>
      <c r="DE4835" s="109"/>
      <c r="DF4835" s="109"/>
      <c r="DG4835" s="109"/>
      <c r="DH4835" s="109"/>
      <c r="DI4835" s="109"/>
      <c r="DJ4835" s="109"/>
      <c r="DK4835" s="109"/>
      <c r="DL4835" s="109"/>
      <c r="DM4835" s="109"/>
      <c r="DN4835" s="109"/>
      <c r="DO4835" s="109"/>
      <c r="DP4835" s="109"/>
      <c r="DQ4835" s="109"/>
      <c r="DR4835" s="109"/>
      <c r="DS4835" s="109"/>
      <c r="DT4835" s="109"/>
      <c r="DU4835" s="109"/>
      <c r="DV4835" s="109"/>
      <c r="DW4835" s="109"/>
      <c r="DX4835" s="109"/>
      <c r="DY4835" s="109"/>
      <c r="DZ4835" s="109"/>
      <c r="EA4835" s="109"/>
      <c r="EB4835" s="109"/>
      <c r="EC4835" s="109"/>
      <c r="ED4835" s="109"/>
      <c r="EE4835" s="109"/>
      <c r="EF4835" s="109"/>
      <c r="EG4835" s="109"/>
      <c r="EH4835" s="109"/>
      <c r="EI4835" s="109"/>
      <c r="EJ4835" s="109"/>
      <c r="EK4835" s="109"/>
      <c r="EL4835" s="109"/>
      <c r="EM4835" s="109"/>
      <c r="EN4835" s="109"/>
      <c r="EO4835" s="109"/>
      <c r="EP4835" s="109"/>
      <c r="EQ4835" s="109"/>
      <c r="ER4835" s="109"/>
      <c r="ES4835" s="109"/>
      <c r="ET4835" s="109"/>
      <c r="EU4835" s="109"/>
      <c r="EV4835" s="109"/>
      <c r="EW4835" s="109"/>
      <c r="EX4835" s="109"/>
      <c r="EY4835" s="109"/>
      <c r="EZ4835" s="109"/>
      <c r="FA4835" s="109"/>
      <c r="FB4835" s="109"/>
      <c r="FC4835" s="109"/>
      <c r="FD4835" s="109"/>
      <c r="FE4835" s="109"/>
      <c r="FF4835" s="109"/>
      <c r="FG4835" s="109"/>
      <c r="FH4835" s="109"/>
      <c r="FI4835" s="109"/>
      <c r="FJ4835" s="109"/>
      <c r="FK4835" s="109"/>
      <c r="FL4835" s="109"/>
      <c r="FM4835" s="109"/>
      <c r="FN4835" s="109"/>
      <c r="FO4835" s="109"/>
      <c r="FP4835" s="109"/>
      <c r="FQ4835" s="109"/>
      <c r="FR4835" s="109"/>
      <c r="FS4835" s="109"/>
      <c r="FT4835" s="109"/>
      <c r="FU4835" s="109"/>
      <c r="FV4835" s="109"/>
      <c r="FW4835" s="109"/>
      <c r="FX4835" s="109"/>
      <c r="FY4835" s="109"/>
      <c r="FZ4835" s="109"/>
      <c r="GA4835" s="109"/>
      <c r="GB4835" s="109"/>
      <c r="GC4835" s="109"/>
      <c r="GD4835" s="109"/>
      <c r="GE4835" s="109"/>
      <c r="GF4835" s="109"/>
      <c r="GG4835" s="109"/>
      <c r="GH4835" s="109"/>
      <c r="GI4835" s="109"/>
      <c r="GJ4835" s="109"/>
      <c r="GK4835" s="109"/>
      <c r="GL4835" s="109"/>
      <c r="GM4835" s="109"/>
      <c r="GN4835" s="109"/>
      <c r="GO4835" s="109"/>
      <c r="GP4835" s="109"/>
      <c r="GQ4835" s="109"/>
      <c r="GR4835" s="109"/>
      <c r="GS4835" s="109"/>
      <c r="GT4835" s="109"/>
      <c r="GU4835" s="109"/>
      <c r="GV4835" s="109"/>
      <c r="GW4835" s="109"/>
      <c r="GX4835" s="109"/>
      <c r="GY4835" s="109"/>
      <c r="GZ4835" s="109"/>
      <c r="HA4835" s="109"/>
      <c r="HB4835" s="109"/>
      <c r="HC4835" s="109"/>
      <c r="HD4835" s="109"/>
      <c r="HE4835" s="109"/>
      <c r="HF4835" s="109"/>
      <c r="HG4835" s="109"/>
      <c r="HH4835" s="109"/>
      <c r="HI4835" s="109"/>
      <c r="HJ4835" s="109"/>
      <c r="HK4835" s="109"/>
      <c r="HL4835" s="109"/>
      <c r="HM4835" s="109"/>
      <c r="HN4835" s="109"/>
      <c r="HO4835" s="109"/>
      <c r="HP4835" s="109"/>
      <c r="HQ4835" s="109"/>
      <c r="HR4835" s="109"/>
      <c r="HS4835" s="109"/>
      <c r="HT4835" s="109"/>
      <c r="HU4835" s="109"/>
      <c r="HV4835" s="109"/>
      <c r="HW4835" s="109"/>
      <c r="HX4835" s="109"/>
      <c r="HY4835" s="109"/>
      <c r="HZ4835" s="109"/>
      <c r="IA4835" s="109"/>
      <c r="IB4835" s="109"/>
      <c r="IC4835" s="109"/>
      <c r="ID4835" s="109"/>
      <c r="IE4835" s="109"/>
      <c r="IF4835" s="109"/>
      <c r="IG4835" s="109"/>
      <c r="IH4835" s="109"/>
      <c r="II4835" s="109"/>
      <c r="IJ4835" s="109"/>
      <c r="IK4835" s="109"/>
      <c r="IL4835" s="109"/>
      <c r="IM4835" s="109"/>
      <c r="IN4835" s="109"/>
      <c r="IO4835" s="109"/>
      <c r="IP4835" s="109"/>
      <c r="IQ4835" s="109"/>
      <c r="IR4835" s="109"/>
      <c r="IS4835" s="109"/>
      <c r="IT4835" s="109"/>
      <c r="IU4835" s="109"/>
      <c r="IV4835" s="109"/>
    </row>
    <row r="4836" spans="1:256" customFormat="1" ht="12.75" customHeight="1">
      <c r="A4836" s="305"/>
      <c r="B4836" s="65">
        <v>1</v>
      </c>
      <c r="C4836" s="66">
        <f>IF(E4836="A",4,IF(E4836="B",3,IF(E4836="C",2,IF(E4836="D",1,0))))</f>
        <v>2</v>
      </c>
      <c r="D4836" s="77" t="s">
        <v>90</v>
      </c>
      <c r="E4836" s="77" t="s">
        <v>90</v>
      </c>
      <c r="F4836" s="76" t="s">
        <v>68</v>
      </c>
      <c r="G4836" s="78"/>
      <c r="H4836" s="96" t="s">
        <v>90</v>
      </c>
      <c r="I4836" s="107" t="s">
        <v>722</v>
      </c>
      <c r="J4836" s="81" t="s">
        <v>1056</v>
      </c>
      <c r="K4836" s="72"/>
      <c r="L4836" s="72"/>
      <c r="M4836" s="72"/>
      <c r="N4836" s="72"/>
      <c r="O4836" s="72"/>
      <c r="P4836" s="72"/>
      <c r="Q4836" s="833"/>
      <c r="R4836" s="102"/>
      <c r="S4836" s="73"/>
      <c r="T4836" s="102"/>
      <c r="U4836" s="103"/>
      <c r="V4836" s="104"/>
    </row>
    <row r="4837" spans="1:256" customFormat="1" ht="12.75" customHeight="1">
      <c r="A4837" s="305"/>
      <c r="B4837" s="65">
        <v>1</v>
      </c>
      <c r="C4837" s="66">
        <f t="shared" ref="C4837:C4844" si="216">IF(E4837="A",1,IF(E4837="B",1,0))</f>
        <v>1</v>
      </c>
      <c r="D4837" s="77" t="s">
        <v>90</v>
      </c>
      <c r="E4837" s="76" t="s">
        <v>68</v>
      </c>
      <c r="F4837" s="77" t="s">
        <v>90</v>
      </c>
      <c r="G4837" s="78"/>
      <c r="H4837" s="96" t="s">
        <v>122</v>
      </c>
      <c r="I4837" s="107" t="s">
        <v>5131</v>
      </c>
      <c r="J4837" s="81"/>
      <c r="K4837" s="72"/>
      <c r="L4837" s="72"/>
      <c r="M4837" s="72"/>
      <c r="N4837" s="72"/>
      <c r="O4837" s="72"/>
      <c r="P4837" s="72"/>
      <c r="Q4837" s="833"/>
      <c r="R4837" s="102"/>
      <c r="S4837" s="73"/>
      <c r="T4837" s="102"/>
      <c r="U4837" s="103"/>
      <c r="V4837" s="104"/>
      <c r="W4837" s="109"/>
      <c r="X4837" s="109"/>
      <c r="Y4837" s="109"/>
      <c r="Z4837" s="109"/>
      <c r="AA4837" s="109"/>
      <c r="AB4837" s="109"/>
      <c r="AC4837" s="109"/>
      <c r="AD4837" s="109"/>
      <c r="AE4837" s="109"/>
      <c r="AF4837" s="109"/>
      <c r="AG4837" s="109"/>
      <c r="AH4837" s="109"/>
      <c r="AI4837" s="109"/>
      <c r="AJ4837" s="109"/>
      <c r="AK4837" s="109"/>
      <c r="AL4837" s="109"/>
      <c r="AM4837" s="109"/>
      <c r="AN4837" s="109"/>
      <c r="AO4837" s="109"/>
      <c r="AP4837" s="109"/>
      <c r="AQ4837" s="109"/>
      <c r="AR4837" s="109"/>
      <c r="AS4837" s="109"/>
      <c r="AT4837" s="109"/>
      <c r="AU4837" s="109"/>
      <c r="AV4837" s="109"/>
      <c r="AW4837" s="109"/>
      <c r="AX4837" s="109"/>
      <c r="AY4837" s="109"/>
      <c r="AZ4837" s="109"/>
      <c r="BA4837" s="109"/>
      <c r="BB4837" s="109"/>
      <c r="BC4837" s="109"/>
      <c r="BD4837" s="109"/>
      <c r="BE4837" s="109"/>
      <c r="BF4837" s="109"/>
      <c r="BG4837" s="109"/>
      <c r="BH4837" s="109"/>
      <c r="BI4837" s="109"/>
      <c r="BJ4837" s="109"/>
      <c r="BK4837" s="109"/>
      <c r="BL4837" s="109"/>
      <c r="BM4837" s="109"/>
      <c r="BN4837" s="109"/>
      <c r="BO4837" s="109"/>
      <c r="BP4837" s="109"/>
      <c r="BQ4837" s="109"/>
      <c r="BR4837" s="109"/>
      <c r="BS4837" s="109"/>
      <c r="BT4837" s="109"/>
      <c r="BU4837" s="109"/>
      <c r="BV4837" s="109"/>
      <c r="BW4837" s="109"/>
      <c r="BX4837" s="109"/>
      <c r="BY4837" s="109"/>
      <c r="BZ4837" s="109"/>
      <c r="CA4837" s="109"/>
      <c r="CB4837" s="109"/>
      <c r="CC4837" s="109"/>
      <c r="CD4837" s="109"/>
      <c r="CE4837" s="109"/>
      <c r="CF4837" s="109"/>
      <c r="CG4837" s="109"/>
      <c r="CH4837" s="109"/>
      <c r="CI4837" s="109"/>
      <c r="CJ4837" s="109"/>
      <c r="CK4837" s="109"/>
      <c r="CL4837" s="109"/>
      <c r="CM4837" s="109"/>
      <c r="CN4837" s="109"/>
      <c r="CO4837" s="109"/>
      <c r="CP4837" s="109"/>
      <c r="CQ4837" s="109"/>
      <c r="CR4837" s="109"/>
      <c r="CS4837" s="109"/>
      <c r="CT4837" s="109"/>
      <c r="CU4837" s="109"/>
      <c r="CV4837" s="109"/>
      <c r="CW4837" s="109"/>
      <c r="CX4837" s="109"/>
      <c r="CY4837" s="109"/>
      <c r="CZ4837" s="109"/>
      <c r="DA4837" s="109"/>
      <c r="DB4837" s="109"/>
      <c r="DC4837" s="109"/>
      <c r="DD4837" s="109"/>
      <c r="DE4837" s="109"/>
      <c r="DF4837" s="109"/>
      <c r="DG4837" s="109"/>
      <c r="DH4837" s="109"/>
      <c r="DI4837" s="109"/>
      <c r="DJ4837" s="109"/>
      <c r="DK4837" s="109"/>
      <c r="DL4837" s="109"/>
      <c r="DM4837" s="109"/>
      <c r="DN4837" s="109"/>
      <c r="DO4837" s="109"/>
      <c r="DP4837" s="109"/>
      <c r="DQ4837" s="109"/>
      <c r="DR4837" s="109"/>
      <c r="DS4837" s="109"/>
      <c r="DT4837" s="109"/>
      <c r="DU4837" s="109"/>
      <c r="DV4837" s="109"/>
      <c r="DW4837" s="109"/>
      <c r="DX4837" s="109"/>
      <c r="DY4837" s="109"/>
      <c r="DZ4837" s="109"/>
      <c r="EA4837" s="109"/>
      <c r="EB4837" s="109"/>
      <c r="EC4837" s="109"/>
      <c r="ED4837" s="109"/>
      <c r="EE4837" s="109"/>
      <c r="EF4837" s="109"/>
      <c r="EG4837" s="109"/>
      <c r="EH4837" s="109"/>
      <c r="EI4837" s="109"/>
      <c r="EJ4837" s="109"/>
      <c r="EK4837" s="109"/>
      <c r="EL4837" s="109"/>
      <c r="EM4837" s="109"/>
      <c r="EN4837" s="109"/>
      <c r="EO4837" s="109"/>
      <c r="EP4837" s="109"/>
      <c r="EQ4837" s="109"/>
      <c r="ER4837" s="109"/>
      <c r="ES4837" s="109"/>
      <c r="ET4837" s="109"/>
      <c r="EU4837" s="109"/>
      <c r="EV4837" s="109"/>
      <c r="EW4837" s="109"/>
      <c r="EX4837" s="109"/>
      <c r="EY4837" s="109"/>
      <c r="EZ4837" s="109"/>
      <c r="FA4837" s="109"/>
      <c r="FB4837" s="109"/>
      <c r="FC4837" s="109"/>
      <c r="FD4837" s="109"/>
      <c r="FE4837" s="109"/>
      <c r="FF4837" s="109"/>
      <c r="FG4837" s="109"/>
      <c r="FH4837" s="109"/>
      <c r="FI4837" s="109"/>
      <c r="FJ4837" s="109"/>
      <c r="FK4837" s="109"/>
      <c r="FL4837" s="109"/>
      <c r="FM4837" s="109"/>
      <c r="FN4837" s="109"/>
      <c r="FO4837" s="109"/>
      <c r="FP4837" s="109"/>
      <c r="FQ4837" s="109"/>
      <c r="FR4837" s="109"/>
      <c r="FS4837" s="109"/>
      <c r="FT4837" s="109"/>
      <c r="FU4837" s="109"/>
      <c r="FV4837" s="109"/>
      <c r="FW4837" s="109"/>
      <c r="FX4837" s="109"/>
      <c r="FY4837" s="109"/>
      <c r="FZ4837" s="109"/>
      <c r="GA4837" s="109"/>
      <c r="GB4837" s="109"/>
      <c r="GC4837" s="109"/>
      <c r="GD4837" s="109"/>
      <c r="GE4837" s="109"/>
      <c r="GF4837" s="109"/>
      <c r="GG4837" s="109"/>
      <c r="GH4837" s="109"/>
      <c r="GI4837" s="109"/>
      <c r="GJ4837" s="109"/>
      <c r="GK4837" s="109"/>
      <c r="GL4837" s="109"/>
      <c r="GM4837" s="109"/>
      <c r="GN4837" s="109"/>
      <c r="GO4837" s="109"/>
      <c r="GP4837" s="109"/>
      <c r="GQ4837" s="109"/>
      <c r="GR4837" s="109"/>
      <c r="GS4837" s="109"/>
      <c r="GT4837" s="109"/>
      <c r="GU4837" s="109"/>
      <c r="GV4837" s="109"/>
      <c r="GW4837" s="109"/>
      <c r="GX4837" s="109"/>
      <c r="GY4837" s="109"/>
      <c r="GZ4837" s="109"/>
      <c r="HA4837" s="109"/>
      <c r="HB4837" s="109"/>
      <c r="HC4837" s="109"/>
      <c r="HD4837" s="109"/>
      <c r="HE4837" s="109"/>
      <c r="HF4837" s="109"/>
      <c r="HG4837" s="109"/>
      <c r="HH4837" s="109"/>
      <c r="HI4837" s="109"/>
      <c r="HJ4837" s="109"/>
      <c r="HK4837" s="109"/>
      <c r="HL4837" s="109"/>
      <c r="HM4837" s="109"/>
      <c r="HN4837" s="109"/>
      <c r="HO4837" s="109"/>
      <c r="HP4837" s="109"/>
      <c r="HQ4837" s="109"/>
      <c r="HR4837" s="109"/>
      <c r="HS4837" s="109"/>
      <c r="HT4837" s="109"/>
      <c r="HU4837" s="109"/>
      <c r="HV4837" s="109"/>
      <c r="HW4837" s="109"/>
      <c r="HX4837" s="109"/>
      <c r="HY4837" s="109"/>
      <c r="HZ4837" s="109"/>
      <c r="IA4837" s="109"/>
      <c r="IB4837" s="109"/>
      <c r="IC4837" s="109"/>
      <c r="ID4837" s="109"/>
      <c r="IE4837" s="109"/>
      <c r="IF4837" s="109"/>
      <c r="IG4837" s="109"/>
      <c r="IH4837" s="109"/>
      <c r="II4837" s="109"/>
      <c r="IJ4837" s="109"/>
      <c r="IK4837" s="109"/>
      <c r="IL4837" s="109"/>
      <c r="IM4837" s="109"/>
      <c r="IN4837" s="109"/>
      <c r="IO4837" s="109"/>
      <c r="IP4837" s="109"/>
      <c r="IQ4837" s="109"/>
      <c r="IR4837" s="109"/>
      <c r="IS4837" s="109"/>
      <c r="IT4837" s="109"/>
      <c r="IU4837" s="109"/>
      <c r="IV4837" s="109"/>
    </row>
    <row r="4838" spans="1:256" customFormat="1" ht="12.75" customHeight="1">
      <c r="A4838" s="305"/>
      <c r="B4838" s="65">
        <v>1</v>
      </c>
      <c r="C4838" s="66">
        <f t="shared" si="216"/>
        <v>1</v>
      </c>
      <c r="D4838" s="76" t="s">
        <v>87</v>
      </c>
      <c r="E4838" s="76" t="s">
        <v>68</v>
      </c>
      <c r="F4838" s="77" t="s">
        <v>90</v>
      </c>
      <c r="G4838" s="78"/>
      <c r="H4838" s="96" t="s">
        <v>122</v>
      </c>
      <c r="I4838" s="107" t="s">
        <v>5132</v>
      </c>
      <c r="J4838" s="81"/>
      <c r="K4838" s="72"/>
      <c r="L4838" s="72"/>
      <c r="M4838" s="72"/>
      <c r="N4838" s="72"/>
      <c r="O4838" s="72"/>
      <c r="P4838" s="72"/>
      <c r="Q4838" s="833"/>
      <c r="R4838" s="102"/>
      <c r="S4838" s="73"/>
      <c r="T4838" s="102"/>
      <c r="U4838" s="103"/>
      <c r="V4838" s="104"/>
      <c r="W4838" s="109"/>
      <c r="X4838" s="109"/>
      <c r="Y4838" s="109"/>
      <c r="Z4838" s="109"/>
      <c r="AA4838" s="109"/>
      <c r="AB4838" s="109"/>
      <c r="AC4838" s="109"/>
      <c r="AD4838" s="109"/>
      <c r="AE4838" s="109"/>
      <c r="AF4838" s="109"/>
      <c r="AG4838" s="109"/>
      <c r="AH4838" s="109"/>
      <c r="AI4838" s="109"/>
      <c r="AJ4838" s="109"/>
      <c r="AK4838" s="109"/>
      <c r="AL4838" s="109"/>
      <c r="AM4838" s="109"/>
      <c r="AN4838" s="109"/>
      <c r="AO4838" s="109"/>
      <c r="AP4838" s="109"/>
      <c r="AQ4838" s="109"/>
      <c r="AR4838" s="109"/>
      <c r="AS4838" s="109"/>
      <c r="AT4838" s="109"/>
      <c r="AU4838" s="109"/>
      <c r="AV4838" s="109"/>
      <c r="AW4838" s="109"/>
      <c r="AX4838" s="109"/>
      <c r="AY4838" s="109"/>
      <c r="AZ4838" s="109"/>
      <c r="BA4838" s="109"/>
      <c r="BB4838" s="109"/>
      <c r="BC4838" s="109"/>
      <c r="BD4838" s="109"/>
      <c r="BE4838" s="109"/>
      <c r="BF4838" s="109"/>
      <c r="BG4838" s="109"/>
      <c r="BH4838" s="109"/>
      <c r="BI4838" s="109"/>
      <c r="BJ4838" s="109"/>
      <c r="BK4838" s="109"/>
      <c r="BL4838" s="109"/>
      <c r="BM4838" s="109"/>
      <c r="BN4838" s="109"/>
      <c r="BO4838" s="109"/>
      <c r="BP4838" s="109"/>
      <c r="BQ4838" s="109"/>
      <c r="BR4838" s="109"/>
      <c r="BS4838" s="109"/>
      <c r="BT4838" s="109"/>
      <c r="BU4838" s="109"/>
      <c r="BV4838" s="109"/>
      <c r="BW4838" s="109"/>
      <c r="BX4838" s="109"/>
      <c r="BY4838" s="109"/>
      <c r="BZ4838" s="109"/>
      <c r="CA4838" s="109"/>
      <c r="CB4838" s="109"/>
      <c r="CC4838" s="109"/>
      <c r="CD4838" s="109"/>
      <c r="CE4838" s="109"/>
      <c r="CF4838" s="109"/>
      <c r="CG4838" s="109"/>
      <c r="CH4838" s="109"/>
      <c r="CI4838" s="109"/>
      <c r="CJ4838" s="109"/>
      <c r="CK4838" s="109"/>
      <c r="CL4838" s="109"/>
      <c r="CM4838" s="109"/>
      <c r="CN4838" s="109"/>
      <c r="CO4838" s="109"/>
      <c r="CP4838" s="109"/>
      <c r="CQ4838" s="109"/>
      <c r="CR4838" s="109"/>
      <c r="CS4838" s="109"/>
      <c r="CT4838" s="109"/>
      <c r="CU4838" s="109"/>
      <c r="CV4838" s="109"/>
      <c r="CW4838" s="109"/>
      <c r="CX4838" s="109"/>
      <c r="CY4838" s="109"/>
      <c r="CZ4838" s="109"/>
      <c r="DA4838" s="109"/>
      <c r="DB4838" s="109"/>
      <c r="DC4838" s="109"/>
      <c r="DD4838" s="109"/>
      <c r="DE4838" s="109"/>
      <c r="DF4838" s="109"/>
      <c r="DG4838" s="109"/>
      <c r="DH4838" s="109"/>
      <c r="DI4838" s="109"/>
      <c r="DJ4838" s="109"/>
      <c r="DK4838" s="109"/>
      <c r="DL4838" s="109"/>
      <c r="DM4838" s="109"/>
      <c r="DN4838" s="109"/>
      <c r="DO4838" s="109"/>
      <c r="DP4838" s="109"/>
      <c r="DQ4838" s="109"/>
      <c r="DR4838" s="109"/>
      <c r="DS4838" s="109"/>
      <c r="DT4838" s="109"/>
      <c r="DU4838" s="109"/>
      <c r="DV4838" s="109"/>
      <c r="DW4838" s="109"/>
      <c r="DX4838" s="109"/>
      <c r="DY4838" s="109"/>
      <c r="DZ4838" s="109"/>
      <c r="EA4838" s="109"/>
      <c r="EB4838" s="109"/>
      <c r="EC4838" s="109"/>
      <c r="ED4838" s="109"/>
      <c r="EE4838" s="109"/>
      <c r="EF4838" s="109"/>
      <c r="EG4838" s="109"/>
      <c r="EH4838" s="109"/>
      <c r="EI4838" s="109"/>
      <c r="EJ4838" s="109"/>
      <c r="EK4838" s="109"/>
      <c r="EL4838" s="109"/>
      <c r="EM4838" s="109"/>
      <c r="EN4838" s="109"/>
      <c r="EO4838" s="109"/>
      <c r="EP4838" s="109"/>
      <c r="EQ4838" s="109"/>
      <c r="ER4838" s="109"/>
      <c r="ES4838" s="109"/>
      <c r="ET4838" s="109"/>
      <c r="EU4838" s="109"/>
      <c r="EV4838" s="109"/>
      <c r="EW4838" s="109"/>
      <c r="EX4838" s="109"/>
      <c r="EY4838" s="109"/>
      <c r="EZ4838" s="109"/>
      <c r="FA4838" s="109"/>
      <c r="FB4838" s="109"/>
      <c r="FC4838" s="109"/>
      <c r="FD4838" s="109"/>
      <c r="FE4838" s="109"/>
      <c r="FF4838" s="109"/>
      <c r="FG4838" s="109"/>
      <c r="FH4838" s="109"/>
      <c r="FI4838" s="109"/>
      <c r="FJ4838" s="109"/>
      <c r="FK4838" s="109"/>
      <c r="FL4838" s="109"/>
      <c r="FM4838" s="109"/>
      <c r="FN4838" s="109"/>
      <c r="FO4838" s="109"/>
      <c r="FP4838" s="109"/>
      <c r="FQ4838" s="109"/>
      <c r="FR4838" s="109"/>
      <c r="FS4838" s="109"/>
      <c r="FT4838" s="109"/>
      <c r="FU4838" s="109"/>
      <c r="FV4838" s="109"/>
      <c r="FW4838" s="109"/>
      <c r="FX4838" s="109"/>
      <c r="FY4838" s="109"/>
      <c r="FZ4838" s="109"/>
      <c r="GA4838" s="109"/>
      <c r="GB4838" s="109"/>
      <c r="GC4838" s="109"/>
      <c r="GD4838" s="109"/>
      <c r="GE4838" s="109"/>
      <c r="GF4838" s="109"/>
      <c r="GG4838" s="109"/>
      <c r="GH4838" s="109"/>
      <c r="GI4838" s="109"/>
      <c r="GJ4838" s="109"/>
      <c r="GK4838" s="109"/>
      <c r="GL4838" s="109"/>
      <c r="GM4838" s="109"/>
      <c r="GN4838" s="109"/>
      <c r="GO4838" s="109"/>
      <c r="GP4838" s="109"/>
      <c r="GQ4838" s="109"/>
      <c r="GR4838" s="109"/>
      <c r="GS4838" s="109"/>
      <c r="GT4838" s="109"/>
      <c r="GU4838" s="109"/>
      <c r="GV4838" s="109"/>
      <c r="GW4838" s="109"/>
      <c r="GX4838" s="109"/>
      <c r="GY4838" s="109"/>
      <c r="GZ4838" s="109"/>
      <c r="HA4838" s="109"/>
      <c r="HB4838" s="109"/>
      <c r="HC4838" s="109"/>
      <c r="HD4838" s="109"/>
      <c r="HE4838" s="109"/>
      <c r="HF4838" s="109"/>
      <c r="HG4838" s="109"/>
      <c r="HH4838" s="109"/>
      <c r="HI4838" s="109"/>
      <c r="HJ4838" s="109"/>
      <c r="HK4838" s="109"/>
      <c r="HL4838" s="109"/>
      <c r="HM4838" s="109"/>
      <c r="HN4838" s="109"/>
      <c r="HO4838" s="109"/>
      <c r="HP4838" s="109"/>
      <c r="HQ4838" s="109"/>
      <c r="HR4838" s="109"/>
      <c r="HS4838" s="109"/>
      <c r="HT4838" s="109"/>
      <c r="HU4838" s="109"/>
      <c r="HV4838" s="109"/>
      <c r="HW4838" s="109"/>
      <c r="HX4838" s="109"/>
      <c r="HY4838" s="109"/>
      <c r="HZ4838" s="109"/>
      <c r="IA4838" s="109"/>
      <c r="IB4838" s="109"/>
      <c r="IC4838" s="109"/>
      <c r="ID4838" s="109"/>
      <c r="IE4838" s="109"/>
      <c r="IF4838" s="109"/>
      <c r="IG4838" s="109"/>
      <c r="IH4838" s="109"/>
      <c r="II4838" s="109"/>
      <c r="IJ4838" s="109"/>
      <c r="IK4838" s="109"/>
      <c r="IL4838" s="109"/>
      <c r="IM4838" s="109"/>
      <c r="IN4838" s="109"/>
      <c r="IO4838" s="109"/>
      <c r="IP4838" s="109"/>
      <c r="IQ4838" s="109"/>
      <c r="IR4838" s="109"/>
      <c r="IS4838" s="109"/>
      <c r="IT4838" s="109"/>
      <c r="IU4838" s="109"/>
      <c r="IV4838" s="109"/>
    </row>
    <row r="4839" spans="1:256" customFormat="1" ht="12.75" customHeight="1">
      <c r="A4839" s="305"/>
      <c r="B4839" s="65">
        <v>1</v>
      </c>
      <c r="C4839" s="66">
        <f t="shared" si="216"/>
        <v>0</v>
      </c>
      <c r="D4839" s="658" t="s">
        <v>87</v>
      </c>
      <c r="E4839" s="659" t="s">
        <v>90</v>
      </c>
      <c r="F4839" s="656" t="s">
        <v>99</v>
      </c>
      <c r="G4839" s="78"/>
      <c r="H4839" s="96" t="s">
        <v>129</v>
      </c>
      <c r="I4839" s="107" t="s">
        <v>5133</v>
      </c>
      <c r="J4839" s="81"/>
      <c r="K4839" s="72"/>
      <c r="L4839" s="72"/>
      <c r="M4839" s="72"/>
      <c r="N4839" s="72"/>
      <c r="O4839" s="72"/>
      <c r="P4839" s="72"/>
      <c r="Q4839" s="833"/>
      <c r="R4839" s="102"/>
      <c r="S4839" s="73"/>
      <c r="T4839" s="102"/>
      <c r="U4839" s="103"/>
      <c r="V4839" s="104"/>
      <c r="W4839" s="109"/>
      <c r="X4839" s="109"/>
      <c r="Y4839" s="109"/>
      <c r="Z4839" s="109"/>
      <c r="AA4839" s="109"/>
      <c r="AB4839" s="109"/>
      <c r="AC4839" s="109"/>
      <c r="AD4839" s="109"/>
      <c r="AE4839" s="109"/>
      <c r="AF4839" s="109"/>
      <c r="AG4839" s="109"/>
      <c r="AH4839" s="109"/>
      <c r="AI4839" s="109"/>
      <c r="AJ4839" s="109"/>
      <c r="AK4839" s="109"/>
      <c r="AL4839" s="109"/>
      <c r="AM4839" s="109"/>
      <c r="AN4839" s="109"/>
      <c r="AO4839" s="109"/>
      <c r="AP4839" s="109"/>
      <c r="AQ4839" s="109"/>
      <c r="AR4839" s="109"/>
      <c r="AS4839" s="109"/>
      <c r="AT4839" s="109"/>
      <c r="AU4839" s="109"/>
      <c r="AV4839" s="109"/>
      <c r="AW4839" s="109"/>
      <c r="AX4839" s="109"/>
      <c r="AY4839" s="109"/>
      <c r="AZ4839" s="109"/>
      <c r="BA4839" s="109"/>
      <c r="BB4839" s="109"/>
      <c r="BC4839" s="109"/>
      <c r="BD4839" s="109"/>
      <c r="BE4839" s="109"/>
      <c r="BF4839" s="109"/>
      <c r="BG4839" s="109"/>
      <c r="BH4839" s="109"/>
      <c r="BI4839" s="109"/>
      <c r="BJ4839" s="109"/>
      <c r="BK4839" s="109"/>
      <c r="BL4839" s="109"/>
      <c r="BM4839" s="109"/>
      <c r="BN4839" s="109"/>
      <c r="BO4839" s="109"/>
      <c r="BP4839" s="109"/>
      <c r="BQ4839" s="109"/>
      <c r="BR4839" s="109"/>
      <c r="BS4839" s="109"/>
      <c r="BT4839" s="109"/>
      <c r="BU4839" s="109"/>
      <c r="BV4839" s="109"/>
      <c r="BW4839" s="109"/>
      <c r="BX4839" s="109"/>
      <c r="BY4839" s="109"/>
      <c r="BZ4839" s="109"/>
      <c r="CA4839" s="109"/>
      <c r="CB4839" s="109"/>
      <c r="CC4839" s="109"/>
      <c r="CD4839" s="109"/>
      <c r="CE4839" s="109"/>
      <c r="CF4839" s="109"/>
      <c r="CG4839" s="109"/>
      <c r="CH4839" s="109"/>
      <c r="CI4839" s="109"/>
      <c r="CJ4839" s="109"/>
      <c r="CK4839" s="109"/>
      <c r="CL4839" s="109"/>
      <c r="CM4839" s="109"/>
      <c r="CN4839" s="109"/>
      <c r="CO4839" s="109"/>
      <c r="CP4839" s="109"/>
      <c r="CQ4839" s="109"/>
      <c r="CR4839" s="109"/>
      <c r="CS4839" s="109"/>
      <c r="CT4839" s="109"/>
      <c r="CU4839" s="109"/>
      <c r="CV4839" s="109"/>
      <c r="CW4839" s="109"/>
      <c r="CX4839" s="109"/>
      <c r="CY4839" s="109"/>
      <c r="CZ4839" s="109"/>
      <c r="DA4839" s="109"/>
      <c r="DB4839" s="109"/>
      <c r="DC4839" s="109"/>
      <c r="DD4839" s="109"/>
      <c r="DE4839" s="109"/>
      <c r="DF4839" s="109"/>
      <c r="DG4839" s="109"/>
      <c r="DH4839" s="109"/>
      <c r="DI4839" s="109"/>
      <c r="DJ4839" s="109"/>
      <c r="DK4839" s="109"/>
      <c r="DL4839" s="109"/>
      <c r="DM4839" s="109"/>
      <c r="DN4839" s="109"/>
      <c r="DO4839" s="109"/>
      <c r="DP4839" s="109"/>
      <c r="DQ4839" s="109"/>
      <c r="DR4839" s="109"/>
      <c r="DS4839" s="109"/>
      <c r="DT4839" s="109"/>
      <c r="DU4839" s="109"/>
      <c r="DV4839" s="109"/>
      <c r="DW4839" s="109"/>
      <c r="DX4839" s="109"/>
      <c r="DY4839" s="109"/>
      <c r="DZ4839" s="109"/>
      <c r="EA4839" s="109"/>
      <c r="EB4839" s="109"/>
      <c r="EC4839" s="109"/>
      <c r="ED4839" s="109"/>
      <c r="EE4839" s="109"/>
      <c r="EF4839" s="109"/>
      <c r="EG4839" s="109"/>
      <c r="EH4839" s="109"/>
      <c r="EI4839" s="109"/>
      <c r="EJ4839" s="109"/>
      <c r="EK4839" s="109"/>
      <c r="EL4839" s="109"/>
      <c r="EM4839" s="109"/>
      <c r="EN4839" s="109"/>
      <c r="EO4839" s="109"/>
      <c r="EP4839" s="109"/>
      <c r="EQ4839" s="109"/>
      <c r="ER4839" s="109"/>
      <c r="ES4839" s="109"/>
      <c r="ET4839" s="109"/>
      <c r="EU4839" s="109"/>
      <c r="EV4839" s="109"/>
      <c r="EW4839" s="109"/>
      <c r="EX4839" s="109"/>
      <c r="EY4839" s="109"/>
      <c r="EZ4839" s="109"/>
      <c r="FA4839" s="109"/>
      <c r="FB4839" s="109"/>
      <c r="FC4839" s="109"/>
      <c r="FD4839" s="109"/>
      <c r="FE4839" s="109"/>
      <c r="FF4839" s="109"/>
      <c r="FG4839" s="109"/>
      <c r="FH4839" s="109"/>
      <c r="FI4839" s="109"/>
      <c r="FJ4839" s="109"/>
      <c r="FK4839" s="109"/>
      <c r="FL4839" s="109"/>
      <c r="FM4839" s="109"/>
      <c r="FN4839" s="109"/>
      <c r="FO4839" s="109"/>
      <c r="FP4839" s="109"/>
      <c r="FQ4839" s="109"/>
      <c r="FR4839" s="109"/>
      <c r="FS4839" s="109"/>
      <c r="FT4839" s="109"/>
      <c r="FU4839" s="109"/>
      <c r="FV4839" s="109"/>
      <c r="FW4839" s="109"/>
      <c r="FX4839" s="109"/>
      <c r="FY4839" s="109"/>
      <c r="FZ4839" s="109"/>
      <c r="GA4839" s="109"/>
      <c r="GB4839" s="109"/>
      <c r="GC4839" s="109"/>
      <c r="GD4839" s="109"/>
      <c r="GE4839" s="109"/>
      <c r="GF4839" s="109"/>
      <c r="GG4839" s="109"/>
      <c r="GH4839" s="109"/>
      <c r="GI4839" s="109"/>
      <c r="GJ4839" s="109"/>
      <c r="GK4839" s="109"/>
      <c r="GL4839" s="109"/>
      <c r="GM4839" s="109"/>
      <c r="GN4839" s="109"/>
      <c r="GO4839" s="109"/>
      <c r="GP4839" s="109"/>
      <c r="GQ4839" s="109"/>
      <c r="GR4839" s="109"/>
      <c r="GS4839" s="109"/>
      <c r="GT4839" s="109"/>
      <c r="GU4839" s="109"/>
      <c r="GV4839" s="109"/>
      <c r="GW4839" s="109"/>
      <c r="GX4839" s="109"/>
      <c r="GY4839" s="109"/>
      <c r="GZ4839" s="109"/>
      <c r="HA4839" s="109"/>
      <c r="HB4839" s="109"/>
      <c r="HC4839" s="109"/>
      <c r="HD4839" s="109"/>
      <c r="HE4839" s="109"/>
      <c r="HF4839" s="109"/>
      <c r="HG4839" s="109"/>
      <c r="HH4839" s="109"/>
      <c r="HI4839" s="109"/>
      <c r="HJ4839" s="109"/>
      <c r="HK4839" s="109"/>
      <c r="HL4839" s="109"/>
      <c r="HM4839" s="109"/>
      <c r="HN4839" s="109"/>
      <c r="HO4839" s="109"/>
      <c r="HP4839" s="109"/>
      <c r="HQ4839" s="109"/>
      <c r="HR4839" s="109"/>
      <c r="HS4839" s="109"/>
      <c r="HT4839" s="109"/>
      <c r="HU4839" s="109"/>
      <c r="HV4839" s="109"/>
      <c r="HW4839" s="109"/>
      <c r="HX4839" s="109"/>
      <c r="HY4839" s="109"/>
      <c r="HZ4839" s="109"/>
      <c r="IA4839" s="109"/>
      <c r="IB4839" s="109"/>
      <c r="IC4839" s="109"/>
      <c r="ID4839" s="109"/>
      <c r="IE4839" s="109"/>
      <c r="IF4839" s="109"/>
      <c r="IG4839" s="109"/>
      <c r="IH4839" s="109"/>
      <c r="II4839" s="109"/>
      <c r="IJ4839" s="109"/>
      <c r="IK4839" s="109"/>
      <c r="IL4839" s="109"/>
      <c r="IM4839" s="109"/>
      <c r="IN4839" s="109"/>
      <c r="IO4839" s="109"/>
      <c r="IP4839" s="109"/>
      <c r="IQ4839" s="109"/>
      <c r="IR4839" s="109"/>
      <c r="IS4839" s="109"/>
      <c r="IT4839" s="109"/>
      <c r="IU4839" s="109"/>
      <c r="IV4839" s="109"/>
    </row>
    <row r="4840" spans="1:256" customFormat="1" ht="12.75" customHeight="1">
      <c r="A4840" s="225"/>
      <c r="B4840" s="65">
        <v>1</v>
      </c>
      <c r="C4840" s="66">
        <f t="shared" si="216"/>
        <v>0</v>
      </c>
      <c r="D4840" s="663" t="s">
        <v>90</v>
      </c>
      <c r="E4840" s="663" t="s">
        <v>90</v>
      </c>
      <c r="F4840" s="662" t="s">
        <v>70</v>
      </c>
      <c r="G4840" s="78"/>
      <c r="H4840" s="96" t="s">
        <v>220</v>
      </c>
      <c r="I4840" s="107" t="s">
        <v>5134</v>
      </c>
      <c r="J4840" s="81"/>
      <c r="K4840" s="72"/>
      <c r="L4840" s="72"/>
      <c r="M4840" s="72"/>
      <c r="N4840" s="72"/>
      <c r="O4840" s="72"/>
      <c r="P4840" s="72"/>
      <c r="Q4840" s="833"/>
      <c r="R4840" s="102"/>
      <c r="S4840" s="73"/>
      <c r="T4840" s="102"/>
      <c r="U4840" s="103"/>
      <c r="V4840" s="104"/>
      <c r="W4840" s="109"/>
      <c r="X4840" s="109"/>
      <c r="Y4840" s="109"/>
      <c r="Z4840" s="109"/>
      <c r="AA4840" s="109"/>
      <c r="AB4840" s="109"/>
      <c r="AC4840" s="109"/>
      <c r="AD4840" s="109"/>
      <c r="AE4840" s="109"/>
      <c r="AF4840" s="109"/>
      <c r="AG4840" s="109"/>
      <c r="AH4840" s="109"/>
      <c r="AI4840" s="109"/>
      <c r="AJ4840" s="109"/>
      <c r="AK4840" s="109"/>
      <c r="AL4840" s="109"/>
      <c r="AM4840" s="109"/>
      <c r="AN4840" s="109"/>
      <c r="AO4840" s="109"/>
      <c r="AP4840" s="109"/>
      <c r="AQ4840" s="109"/>
      <c r="AR4840" s="109"/>
      <c r="AS4840" s="109"/>
      <c r="AT4840" s="109"/>
      <c r="AU4840" s="109"/>
      <c r="AV4840" s="109"/>
      <c r="AW4840" s="109"/>
      <c r="AX4840" s="109"/>
      <c r="AY4840" s="109"/>
      <c r="AZ4840" s="109"/>
      <c r="BA4840" s="109"/>
      <c r="BB4840" s="109"/>
      <c r="BC4840" s="109"/>
      <c r="BD4840" s="109"/>
      <c r="BE4840" s="109"/>
      <c r="BF4840" s="109"/>
      <c r="BG4840" s="109"/>
      <c r="BH4840" s="109"/>
      <c r="BI4840" s="109"/>
      <c r="BJ4840" s="109"/>
      <c r="BK4840" s="109"/>
      <c r="BL4840" s="109"/>
      <c r="BM4840" s="109"/>
      <c r="BN4840" s="109"/>
      <c r="BO4840" s="109"/>
      <c r="BP4840" s="109"/>
      <c r="BQ4840" s="109"/>
      <c r="BR4840" s="109"/>
      <c r="BS4840" s="109"/>
      <c r="BT4840" s="109"/>
      <c r="BU4840" s="109"/>
      <c r="BV4840" s="109"/>
      <c r="BW4840" s="109"/>
      <c r="BX4840" s="109"/>
      <c r="BY4840" s="109"/>
      <c r="BZ4840" s="109"/>
      <c r="CA4840" s="109"/>
      <c r="CB4840" s="109"/>
      <c r="CC4840" s="109"/>
      <c r="CD4840" s="109"/>
      <c r="CE4840" s="109"/>
      <c r="CF4840" s="109"/>
      <c r="CG4840" s="109"/>
      <c r="CH4840" s="109"/>
      <c r="CI4840" s="109"/>
      <c r="CJ4840" s="109"/>
      <c r="CK4840" s="109"/>
      <c r="CL4840" s="109"/>
      <c r="CM4840" s="109"/>
      <c r="CN4840" s="109"/>
      <c r="CO4840" s="109"/>
      <c r="CP4840" s="109"/>
      <c r="CQ4840" s="109"/>
      <c r="CR4840" s="109"/>
      <c r="CS4840" s="109"/>
      <c r="CT4840" s="109"/>
      <c r="CU4840" s="109"/>
      <c r="CV4840" s="109"/>
      <c r="CW4840" s="109"/>
      <c r="CX4840" s="109"/>
      <c r="CY4840" s="109"/>
      <c r="CZ4840" s="109"/>
      <c r="DA4840" s="109"/>
      <c r="DB4840" s="109"/>
      <c r="DC4840" s="109"/>
      <c r="DD4840" s="109"/>
      <c r="DE4840" s="109"/>
      <c r="DF4840" s="109"/>
      <c r="DG4840" s="109"/>
      <c r="DH4840" s="109"/>
      <c r="DI4840" s="109"/>
      <c r="DJ4840" s="109"/>
      <c r="DK4840" s="109"/>
      <c r="DL4840" s="109"/>
      <c r="DM4840" s="109"/>
      <c r="DN4840" s="109"/>
      <c r="DO4840" s="109"/>
      <c r="DP4840" s="109"/>
      <c r="DQ4840" s="109"/>
      <c r="DR4840" s="109"/>
      <c r="DS4840" s="109"/>
      <c r="DT4840" s="109"/>
      <c r="DU4840" s="109"/>
      <c r="DV4840" s="109"/>
      <c r="DW4840" s="109"/>
      <c r="DX4840" s="109"/>
      <c r="DY4840" s="109"/>
      <c r="DZ4840" s="109"/>
      <c r="EA4840" s="109"/>
      <c r="EB4840" s="109"/>
      <c r="EC4840" s="109"/>
      <c r="ED4840" s="109"/>
      <c r="EE4840" s="109"/>
      <c r="EF4840" s="109"/>
      <c r="EG4840" s="109"/>
      <c r="EH4840" s="109"/>
      <c r="EI4840" s="109"/>
      <c r="EJ4840" s="109"/>
      <c r="EK4840" s="109"/>
      <c r="EL4840" s="109"/>
      <c r="EM4840" s="109"/>
      <c r="EN4840" s="109"/>
      <c r="EO4840" s="109"/>
      <c r="EP4840" s="109"/>
      <c r="EQ4840" s="109"/>
      <c r="ER4840" s="109"/>
      <c r="ES4840" s="109"/>
      <c r="ET4840" s="109"/>
      <c r="EU4840" s="109"/>
      <c r="EV4840" s="109"/>
      <c r="EW4840" s="109"/>
      <c r="EX4840" s="109"/>
      <c r="EY4840" s="109"/>
      <c r="EZ4840" s="109"/>
      <c r="FA4840" s="109"/>
      <c r="FB4840" s="109"/>
      <c r="FC4840" s="109"/>
      <c r="FD4840" s="109"/>
      <c r="FE4840" s="109"/>
      <c r="FF4840" s="109"/>
      <c r="FG4840" s="109"/>
      <c r="FH4840" s="109"/>
      <c r="FI4840" s="109"/>
      <c r="FJ4840" s="109"/>
      <c r="FK4840" s="109"/>
      <c r="FL4840" s="109"/>
      <c r="FM4840" s="109"/>
      <c r="FN4840" s="109"/>
      <c r="FO4840" s="109"/>
      <c r="FP4840" s="109"/>
      <c r="FQ4840" s="109"/>
      <c r="FR4840" s="109"/>
      <c r="FS4840" s="109"/>
      <c r="FT4840" s="109"/>
      <c r="FU4840" s="109"/>
      <c r="FV4840" s="109"/>
      <c r="FW4840" s="109"/>
      <c r="FX4840" s="109"/>
      <c r="FY4840" s="109"/>
      <c r="FZ4840" s="109"/>
      <c r="GA4840" s="109"/>
      <c r="GB4840" s="109"/>
      <c r="GC4840" s="109"/>
      <c r="GD4840" s="109"/>
      <c r="GE4840" s="109"/>
      <c r="GF4840" s="109"/>
      <c r="GG4840" s="109"/>
      <c r="GH4840" s="109"/>
      <c r="GI4840" s="109"/>
      <c r="GJ4840" s="109"/>
      <c r="GK4840" s="109"/>
      <c r="GL4840" s="109"/>
      <c r="GM4840" s="109"/>
      <c r="GN4840" s="109"/>
      <c r="GO4840" s="109"/>
      <c r="GP4840" s="109"/>
      <c r="GQ4840" s="109"/>
      <c r="GR4840" s="109"/>
      <c r="GS4840" s="109"/>
      <c r="GT4840" s="109"/>
      <c r="GU4840" s="109"/>
      <c r="GV4840" s="109"/>
      <c r="GW4840" s="109"/>
      <c r="GX4840" s="109"/>
      <c r="GY4840" s="109"/>
      <c r="GZ4840" s="109"/>
      <c r="HA4840" s="109"/>
      <c r="HB4840" s="109"/>
      <c r="HC4840" s="109"/>
      <c r="HD4840" s="109"/>
      <c r="HE4840" s="109"/>
      <c r="HF4840" s="109"/>
      <c r="HG4840" s="109"/>
      <c r="HH4840" s="109"/>
      <c r="HI4840" s="109"/>
      <c r="HJ4840" s="109"/>
      <c r="HK4840" s="109"/>
      <c r="HL4840" s="109"/>
      <c r="HM4840" s="109"/>
      <c r="HN4840" s="109"/>
      <c r="HO4840" s="109"/>
      <c r="HP4840" s="109"/>
      <c r="HQ4840" s="109"/>
      <c r="HR4840" s="109"/>
      <c r="HS4840" s="109"/>
      <c r="HT4840" s="109"/>
      <c r="HU4840" s="109"/>
      <c r="HV4840" s="109"/>
      <c r="HW4840" s="109"/>
      <c r="HX4840" s="109"/>
      <c r="HY4840" s="109"/>
      <c r="HZ4840" s="109"/>
      <c r="IA4840" s="109"/>
      <c r="IB4840" s="109"/>
      <c r="IC4840" s="109"/>
      <c r="ID4840" s="109"/>
      <c r="IE4840" s="109"/>
      <c r="IF4840" s="109"/>
      <c r="IG4840" s="109"/>
      <c r="IH4840" s="109"/>
      <c r="II4840" s="109"/>
      <c r="IJ4840" s="109"/>
      <c r="IK4840" s="109"/>
      <c r="IL4840" s="109"/>
      <c r="IM4840" s="109"/>
      <c r="IN4840" s="109"/>
      <c r="IO4840" s="109"/>
      <c r="IP4840" s="109"/>
      <c r="IQ4840" s="109"/>
      <c r="IR4840" s="109"/>
      <c r="IS4840" s="109"/>
      <c r="IT4840" s="109"/>
      <c r="IU4840" s="109"/>
      <c r="IV4840" s="109"/>
    </row>
    <row r="4841" spans="1:256" customFormat="1" ht="12.75" customHeight="1">
      <c r="A4841" s="305"/>
      <c r="B4841" s="65">
        <v>1</v>
      </c>
      <c r="C4841" s="66">
        <f t="shared" si="216"/>
        <v>0</v>
      </c>
      <c r="D4841" s="658" t="s">
        <v>68</v>
      </c>
      <c r="E4841" s="656" t="s">
        <v>70</v>
      </c>
      <c r="F4841" s="658" t="s">
        <v>87</v>
      </c>
      <c r="G4841" s="78"/>
      <c r="H4841" s="96" t="s">
        <v>114</v>
      </c>
      <c r="I4841" s="107" t="s">
        <v>5135</v>
      </c>
      <c r="J4841" s="81"/>
      <c r="K4841" s="72"/>
      <c r="L4841" s="72"/>
      <c r="M4841" s="72"/>
      <c r="N4841" s="72"/>
      <c r="O4841" s="72"/>
      <c r="P4841" s="72"/>
      <c r="Q4841" s="833"/>
      <c r="R4841" s="102"/>
      <c r="S4841" s="73"/>
      <c r="T4841" s="102"/>
      <c r="U4841" s="103"/>
      <c r="V4841" s="104"/>
      <c r="W4841" s="109"/>
      <c r="X4841" s="109"/>
      <c r="Y4841" s="109"/>
      <c r="Z4841" s="109"/>
      <c r="AA4841" s="109"/>
      <c r="AB4841" s="109"/>
      <c r="AC4841" s="109"/>
      <c r="AD4841" s="109"/>
      <c r="AE4841" s="109"/>
      <c r="AF4841" s="109"/>
      <c r="AG4841" s="109"/>
      <c r="AH4841" s="109"/>
      <c r="AI4841" s="109"/>
      <c r="AJ4841" s="109"/>
      <c r="AK4841" s="109"/>
      <c r="AL4841" s="109"/>
      <c r="AM4841" s="109"/>
      <c r="AN4841" s="109"/>
      <c r="AO4841" s="109"/>
      <c r="AP4841" s="109"/>
      <c r="AQ4841" s="109"/>
      <c r="AR4841" s="109"/>
      <c r="AS4841" s="109"/>
      <c r="AT4841" s="109"/>
      <c r="AU4841" s="109"/>
      <c r="AV4841" s="109"/>
      <c r="AW4841" s="109"/>
      <c r="AX4841" s="109"/>
      <c r="AY4841" s="109"/>
      <c r="AZ4841" s="109"/>
      <c r="BA4841" s="109"/>
      <c r="BB4841" s="109"/>
      <c r="BC4841" s="109"/>
      <c r="BD4841" s="109"/>
      <c r="BE4841" s="109"/>
      <c r="BF4841" s="109"/>
      <c r="BG4841" s="109"/>
      <c r="BH4841" s="109"/>
      <c r="BI4841" s="109"/>
      <c r="BJ4841" s="109"/>
      <c r="BK4841" s="109"/>
      <c r="BL4841" s="109"/>
      <c r="BM4841" s="109"/>
      <c r="BN4841" s="109"/>
      <c r="BO4841" s="109"/>
      <c r="BP4841" s="109"/>
      <c r="BQ4841" s="109"/>
      <c r="BR4841" s="109"/>
      <c r="BS4841" s="109"/>
      <c r="BT4841" s="109"/>
      <c r="BU4841" s="109"/>
      <c r="BV4841" s="109"/>
      <c r="BW4841" s="109"/>
      <c r="BX4841" s="109"/>
      <c r="BY4841" s="109"/>
      <c r="BZ4841" s="109"/>
      <c r="CA4841" s="109"/>
      <c r="CB4841" s="109"/>
      <c r="CC4841" s="109"/>
      <c r="CD4841" s="109"/>
      <c r="CE4841" s="109"/>
      <c r="CF4841" s="109"/>
      <c r="CG4841" s="109"/>
      <c r="CH4841" s="109"/>
      <c r="CI4841" s="109"/>
      <c r="CJ4841" s="109"/>
      <c r="CK4841" s="109"/>
      <c r="CL4841" s="109"/>
      <c r="CM4841" s="109"/>
      <c r="CN4841" s="109"/>
      <c r="CO4841" s="109"/>
      <c r="CP4841" s="109"/>
      <c r="CQ4841" s="109"/>
      <c r="CR4841" s="109"/>
      <c r="CS4841" s="109"/>
      <c r="CT4841" s="109"/>
      <c r="CU4841" s="109"/>
      <c r="CV4841" s="109"/>
      <c r="CW4841" s="109"/>
      <c r="CX4841" s="109"/>
      <c r="CY4841" s="109"/>
      <c r="CZ4841" s="109"/>
      <c r="DA4841" s="109"/>
      <c r="DB4841" s="109"/>
      <c r="DC4841" s="109"/>
      <c r="DD4841" s="109"/>
      <c r="DE4841" s="109"/>
      <c r="DF4841" s="109"/>
      <c r="DG4841" s="109"/>
      <c r="DH4841" s="109"/>
      <c r="DI4841" s="109"/>
      <c r="DJ4841" s="109"/>
      <c r="DK4841" s="109"/>
      <c r="DL4841" s="109"/>
      <c r="DM4841" s="109"/>
      <c r="DN4841" s="109"/>
      <c r="DO4841" s="109"/>
      <c r="DP4841" s="109"/>
      <c r="DQ4841" s="109"/>
      <c r="DR4841" s="109"/>
      <c r="DS4841" s="109"/>
      <c r="DT4841" s="109"/>
      <c r="DU4841" s="109"/>
      <c r="DV4841" s="109"/>
      <c r="DW4841" s="109"/>
      <c r="DX4841" s="109"/>
      <c r="DY4841" s="109"/>
      <c r="DZ4841" s="109"/>
      <c r="EA4841" s="109"/>
      <c r="EB4841" s="109"/>
      <c r="EC4841" s="109"/>
      <c r="ED4841" s="109"/>
      <c r="EE4841" s="109"/>
      <c r="EF4841" s="109"/>
      <c r="EG4841" s="109"/>
      <c r="EH4841" s="109"/>
      <c r="EI4841" s="109"/>
      <c r="EJ4841" s="109"/>
      <c r="EK4841" s="109"/>
      <c r="EL4841" s="109"/>
      <c r="EM4841" s="109"/>
      <c r="EN4841" s="109"/>
      <c r="EO4841" s="109"/>
      <c r="EP4841" s="109"/>
      <c r="EQ4841" s="109"/>
      <c r="ER4841" s="109"/>
      <c r="ES4841" s="109"/>
      <c r="ET4841" s="109"/>
      <c r="EU4841" s="109"/>
      <c r="EV4841" s="109"/>
      <c r="EW4841" s="109"/>
      <c r="EX4841" s="109"/>
      <c r="EY4841" s="109"/>
      <c r="EZ4841" s="109"/>
      <c r="FA4841" s="109"/>
      <c r="FB4841" s="109"/>
      <c r="FC4841" s="109"/>
      <c r="FD4841" s="109"/>
      <c r="FE4841" s="109"/>
      <c r="FF4841" s="109"/>
      <c r="FG4841" s="109"/>
      <c r="FH4841" s="109"/>
      <c r="FI4841" s="109"/>
      <c r="FJ4841" s="109"/>
      <c r="FK4841" s="109"/>
      <c r="FL4841" s="109"/>
      <c r="FM4841" s="109"/>
      <c r="FN4841" s="109"/>
      <c r="FO4841" s="109"/>
      <c r="FP4841" s="109"/>
      <c r="FQ4841" s="109"/>
      <c r="FR4841" s="109"/>
      <c r="FS4841" s="109"/>
      <c r="FT4841" s="109"/>
      <c r="FU4841" s="109"/>
      <c r="FV4841" s="109"/>
      <c r="FW4841" s="109"/>
      <c r="FX4841" s="109"/>
      <c r="FY4841" s="109"/>
      <c r="FZ4841" s="109"/>
      <c r="GA4841" s="109"/>
      <c r="GB4841" s="109"/>
      <c r="GC4841" s="109"/>
      <c r="GD4841" s="109"/>
      <c r="GE4841" s="109"/>
      <c r="GF4841" s="109"/>
      <c r="GG4841" s="109"/>
      <c r="GH4841" s="109"/>
      <c r="GI4841" s="109"/>
      <c r="GJ4841" s="109"/>
      <c r="GK4841" s="109"/>
      <c r="GL4841" s="109"/>
      <c r="GM4841" s="109"/>
      <c r="GN4841" s="109"/>
      <c r="GO4841" s="109"/>
      <c r="GP4841" s="109"/>
      <c r="GQ4841" s="109"/>
      <c r="GR4841" s="109"/>
      <c r="GS4841" s="109"/>
      <c r="GT4841" s="109"/>
      <c r="GU4841" s="109"/>
      <c r="GV4841" s="109"/>
      <c r="GW4841" s="109"/>
      <c r="GX4841" s="109"/>
      <c r="GY4841" s="109"/>
      <c r="GZ4841" s="109"/>
      <c r="HA4841" s="109"/>
      <c r="HB4841" s="109"/>
      <c r="HC4841" s="109"/>
      <c r="HD4841" s="109"/>
      <c r="HE4841" s="109"/>
      <c r="HF4841" s="109"/>
      <c r="HG4841" s="109"/>
      <c r="HH4841" s="109"/>
      <c r="HI4841" s="109"/>
      <c r="HJ4841" s="109"/>
      <c r="HK4841" s="109"/>
      <c r="HL4841" s="109"/>
      <c r="HM4841" s="109"/>
      <c r="HN4841" s="109"/>
      <c r="HO4841" s="109"/>
      <c r="HP4841" s="109"/>
      <c r="HQ4841" s="109"/>
      <c r="HR4841" s="109"/>
      <c r="HS4841" s="109"/>
      <c r="HT4841" s="109"/>
      <c r="HU4841" s="109"/>
      <c r="HV4841" s="109"/>
      <c r="HW4841" s="109"/>
      <c r="HX4841" s="109"/>
      <c r="HY4841" s="109"/>
      <c r="HZ4841" s="109"/>
      <c r="IA4841" s="109"/>
      <c r="IB4841" s="109"/>
      <c r="IC4841" s="109"/>
      <c r="ID4841" s="109"/>
      <c r="IE4841" s="109"/>
      <c r="IF4841" s="109"/>
      <c r="IG4841" s="109"/>
      <c r="IH4841" s="109"/>
      <c r="II4841" s="109"/>
      <c r="IJ4841" s="109"/>
      <c r="IK4841" s="109"/>
      <c r="IL4841" s="109"/>
      <c r="IM4841" s="109"/>
      <c r="IN4841" s="109"/>
      <c r="IO4841" s="109"/>
      <c r="IP4841" s="109"/>
      <c r="IQ4841" s="109"/>
      <c r="IR4841" s="109"/>
      <c r="IS4841" s="109"/>
      <c r="IT4841" s="109"/>
      <c r="IU4841" s="109"/>
      <c r="IV4841" s="109"/>
    </row>
    <row r="4842" spans="1:256" customFormat="1" ht="12.75" customHeight="1">
      <c r="A4842" s="305"/>
      <c r="B4842" s="65">
        <v>1</v>
      </c>
      <c r="C4842" s="66">
        <f t="shared" si="216"/>
        <v>1</v>
      </c>
      <c r="D4842" s="248" t="s">
        <v>87</v>
      </c>
      <c r="E4842" s="248" t="s">
        <v>87</v>
      </c>
      <c r="F4842" s="663" t="s">
        <v>90</v>
      </c>
      <c r="G4842" s="78"/>
      <c r="H4842" s="96" t="s">
        <v>94</v>
      </c>
      <c r="I4842" s="107" t="s">
        <v>5136</v>
      </c>
      <c r="J4842" s="81"/>
      <c r="K4842" s="72"/>
      <c r="L4842" s="72"/>
      <c r="M4842" s="72"/>
      <c r="N4842" s="72"/>
      <c r="O4842" s="72"/>
      <c r="P4842" s="72"/>
      <c r="Q4842" s="833"/>
      <c r="R4842" s="102"/>
      <c r="S4842" s="73"/>
      <c r="T4842" s="102"/>
      <c r="U4842" s="103"/>
      <c r="V4842" s="104"/>
      <c r="W4842" s="109"/>
      <c r="X4842" s="109"/>
      <c r="Y4842" s="109"/>
      <c r="Z4842" s="109"/>
      <c r="AA4842" s="109"/>
      <c r="AB4842" s="109"/>
      <c r="AC4842" s="109"/>
      <c r="AD4842" s="109"/>
      <c r="AE4842" s="109"/>
      <c r="AF4842" s="109"/>
      <c r="AG4842" s="109"/>
      <c r="AH4842" s="109"/>
      <c r="AI4842" s="109"/>
      <c r="AJ4842" s="109"/>
      <c r="AK4842" s="109"/>
      <c r="AL4842" s="109"/>
      <c r="AM4842" s="109"/>
      <c r="AN4842" s="109"/>
      <c r="AO4842" s="109"/>
      <c r="AP4842" s="109"/>
      <c r="AQ4842" s="109"/>
      <c r="AR4842" s="109"/>
      <c r="AS4842" s="109"/>
      <c r="AT4842" s="109"/>
      <c r="AU4842" s="109"/>
      <c r="AV4842" s="109"/>
      <c r="AW4842" s="109"/>
      <c r="AX4842" s="109"/>
      <c r="AY4842" s="109"/>
      <c r="AZ4842" s="109"/>
      <c r="BA4842" s="109"/>
      <c r="BB4842" s="109"/>
      <c r="BC4842" s="109"/>
      <c r="BD4842" s="109"/>
      <c r="BE4842" s="109"/>
      <c r="BF4842" s="109"/>
      <c r="BG4842" s="109"/>
      <c r="BH4842" s="109"/>
      <c r="BI4842" s="109"/>
      <c r="BJ4842" s="109"/>
      <c r="BK4842" s="109"/>
      <c r="BL4842" s="109"/>
      <c r="BM4842" s="109"/>
      <c r="BN4842" s="109"/>
      <c r="BO4842" s="109"/>
      <c r="BP4842" s="109"/>
      <c r="BQ4842" s="109"/>
      <c r="BR4842" s="109"/>
      <c r="BS4842" s="109"/>
      <c r="BT4842" s="109"/>
      <c r="BU4842" s="109"/>
      <c r="BV4842" s="109"/>
      <c r="BW4842" s="109"/>
      <c r="BX4842" s="109"/>
      <c r="BY4842" s="109"/>
      <c r="BZ4842" s="109"/>
      <c r="CA4842" s="109"/>
      <c r="CB4842" s="109"/>
      <c r="CC4842" s="109"/>
      <c r="CD4842" s="109"/>
      <c r="CE4842" s="109"/>
      <c r="CF4842" s="109"/>
      <c r="CG4842" s="109"/>
      <c r="CH4842" s="109"/>
      <c r="CI4842" s="109"/>
      <c r="CJ4842" s="109"/>
      <c r="CK4842" s="109"/>
      <c r="CL4842" s="109"/>
      <c r="CM4842" s="109"/>
      <c r="CN4842" s="109"/>
      <c r="CO4842" s="109"/>
      <c r="CP4842" s="109"/>
      <c r="CQ4842" s="109"/>
      <c r="CR4842" s="109"/>
      <c r="CS4842" s="109"/>
      <c r="CT4842" s="109"/>
      <c r="CU4842" s="109"/>
      <c r="CV4842" s="109"/>
      <c r="CW4842" s="109"/>
      <c r="CX4842" s="109"/>
      <c r="CY4842" s="109"/>
      <c r="CZ4842" s="109"/>
      <c r="DA4842" s="109"/>
      <c r="DB4842" s="109"/>
      <c r="DC4842" s="109"/>
      <c r="DD4842" s="109"/>
      <c r="DE4842" s="109"/>
      <c r="DF4842" s="109"/>
      <c r="DG4842" s="109"/>
      <c r="DH4842" s="109"/>
      <c r="DI4842" s="109"/>
      <c r="DJ4842" s="109"/>
      <c r="DK4842" s="109"/>
      <c r="DL4842" s="109"/>
      <c r="DM4842" s="109"/>
      <c r="DN4842" s="109"/>
      <c r="DO4842" s="109"/>
      <c r="DP4842" s="109"/>
      <c r="DQ4842" s="109"/>
      <c r="DR4842" s="109"/>
      <c r="DS4842" s="109"/>
      <c r="DT4842" s="109"/>
      <c r="DU4842" s="109"/>
      <c r="DV4842" s="109"/>
      <c r="DW4842" s="109"/>
      <c r="DX4842" s="109"/>
      <c r="DY4842" s="109"/>
      <c r="DZ4842" s="109"/>
      <c r="EA4842" s="109"/>
      <c r="EB4842" s="109"/>
      <c r="EC4842" s="109"/>
      <c r="ED4842" s="109"/>
      <c r="EE4842" s="109"/>
      <c r="EF4842" s="109"/>
      <c r="EG4842" s="109"/>
      <c r="EH4842" s="109"/>
      <c r="EI4842" s="109"/>
      <c r="EJ4842" s="109"/>
      <c r="EK4842" s="109"/>
      <c r="EL4842" s="109"/>
      <c r="EM4842" s="109"/>
      <c r="EN4842" s="109"/>
      <c r="EO4842" s="109"/>
      <c r="EP4842" s="109"/>
      <c r="EQ4842" s="109"/>
      <c r="ER4842" s="109"/>
      <c r="ES4842" s="109"/>
      <c r="ET4842" s="109"/>
      <c r="EU4842" s="109"/>
      <c r="EV4842" s="109"/>
      <c r="EW4842" s="109"/>
      <c r="EX4842" s="109"/>
      <c r="EY4842" s="109"/>
      <c r="EZ4842" s="109"/>
      <c r="FA4842" s="109"/>
      <c r="FB4842" s="109"/>
      <c r="FC4842" s="109"/>
      <c r="FD4842" s="109"/>
      <c r="FE4842" s="109"/>
      <c r="FF4842" s="109"/>
      <c r="FG4842" s="109"/>
      <c r="FH4842" s="109"/>
      <c r="FI4842" s="109"/>
      <c r="FJ4842" s="109"/>
      <c r="FK4842" s="109"/>
      <c r="FL4842" s="109"/>
      <c r="FM4842" s="109"/>
      <c r="FN4842" s="109"/>
      <c r="FO4842" s="109"/>
      <c r="FP4842" s="109"/>
      <c r="FQ4842" s="109"/>
      <c r="FR4842" s="109"/>
      <c r="FS4842" s="109"/>
      <c r="FT4842" s="109"/>
      <c r="FU4842" s="109"/>
      <c r="FV4842" s="109"/>
      <c r="FW4842" s="109"/>
      <c r="FX4842" s="109"/>
      <c r="FY4842" s="109"/>
      <c r="FZ4842" s="109"/>
      <c r="GA4842" s="109"/>
      <c r="GB4842" s="109"/>
      <c r="GC4842" s="109"/>
      <c r="GD4842" s="109"/>
      <c r="GE4842" s="109"/>
      <c r="GF4842" s="109"/>
      <c r="GG4842" s="109"/>
      <c r="GH4842" s="109"/>
      <c r="GI4842" s="109"/>
      <c r="GJ4842" s="109"/>
      <c r="GK4842" s="109"/>
      <c r="GL4842" s="109"/>
      <c r="GM4842" s="109"/>
      <c r="GN4842" s="109"/>
      <c r="GO4842" s="109"/>
      <c r="GP4842" s="109"/>
      <c r="GQ4842" s="109"/>
      <c r="GR4842" s="109"/>
      <c r="GS4842" s="109"/>
      <c r="GT4842" s="109"/>
      <c r="GU4842" s="109"/>
      <c r="GV4842" s="109"/>
      <c r="GW4842" s="109"/>
      <c r="GX4842" s="109"/>
      <c r="GY4842" s="109"/>
      <c r="GZ4842" s="109"/>
      <c r="HA4842" s="109"/>
      <c r="HB4842" s="109"/>
      <c r="HC4842" s="109"/>
      <c r="HD4842" s="109"/>
      <c r="HE4842" s="109"/>
      <c r="HF4842" s="109"/>
      <c r="HG4842" s="109"/>
      <c r="HH4842" s="109"/>
      <c r="HI4842" s="109"/>
      <c r="HJ4842" s="109"/>
      <c r="HK4842" s="109"/>
      <c r="HL4842" s="109"/>
      <c r="HM4842" s="109"/>
      <c r="HN4842" s="109"/>
      <c r="HO4842" s="109"/>
      <c r="HP4842" s="109"/>
      <c r="HQ4842" s="109"/>
      <c r="HR4842" s="109"/>
      <c r="HS4842" s="109"/>
      <c r="HT4842" s="109"/>
      <c r="HU4842" s="109"/>
      <c r="HV4842" s="109"/>
      <c r="HW4842" s="109"/>
      <c r="HX4842" s="109"/>
      <c r="HY4842" s="109"/>
      <c r="HZ4842" s="109"/>
      <c r="IA4842" s="109"/>
      <c r="IB4842" s="109"/>
      <c r="IC4842" s="109"/>
      <c r="ID4842" s="109"/>
      <c r="IE4842" s="109"/>
      <c r="IF4842" s="109"/>
      <c r="IG4842" s="109"/>
      <c r="IH4842" s="109"/>
      <c r="II4842" s="109"/>
      <c r="IJ4842" s="109"/>
      <c r="IK4842" s="109"/>
      <c r="IL4842" s="109"/>
      <c r="IM4842" s="109"/>
      <c r="IN4842" s="109"/>
      <c r="IO4842" s="109"/>
      <c r="IP4842" s="109"/>
      <c r="IQ4842" s="109"/>
      <c r="IR4842" s="109"/>
      <c r="IS4842" s="109"/>
      <c r="IT4842" s="109"/>
      <c r="IU4842" s="109"/>
      <c r="IV4842" s="109"/>
    </row>
    <row r="4843" spans="1:256" customFormat="1" ht="12.75" customHeight="1">
      <c r="A4843" s="305"/>
      <c r="B4843" s="65">
        <v>1</v>
      </c>
      <c r="C4843" s="66">
        <f t="shared" si="216"/>
        <v>0</v>
      </c>
      <c r="D4843" s="663" t="s">
        <v>90</v>
      </c>
      <c r="E4843" s="663" t="s">
        <v>90</v>
      </c>
      <c r="F4843" s="248" t="s">
        <v>87</v>
      </c>
      <c r="G4843" s="78"/>
      <c r="H4843" s="96" t="s">
        <v>122</v>
      </c>
      <c r="I4843" s="107" t="s">
        <v>5137</v>
      </c>
      <c r="J4843" s="81"/>
      <c r="K4843" s="72"/>
      <c r="L4843" s="72"/>
      <c r="M4843" s="72"/>
      <c r="N4843" s="72"/>
      <c r="O4843" s="72"/>
      <c r="P4843" s="72"/>
      <c r="Q4843" s="833"/>
      <c r="R4843" s="102"/>
      <c r="S4843" s="73"/>
      <c r="T4843" s="102"/>
      <c r="U4843" s="103"/>
      <c r="V4843" s="104"/>
      <c r="W4843" s="109"/>
      <c r="X4843" s="109"/>
      <c r="Y4843" s="109"/>
      <c r="Z4843" s="109"/>
      <c r="AA4843" s="109"/>
      <c r="AB4843" s="109"/>
      <c r="AC4843" s="109"/>
      <c r="AD4843" s="109"/>
      <c r="AE4843" s="109"/>
      <c r="AF4843" s="109"/>
      <c r="AG4843" s="109"/>
      <c r="AH4843" s="109"/>
      <c r="AI4843" s="109"/>
      <c r="AJ4843" s="109"/>
      <c r="AK4843" s="109"/>
      <c r="AL4843" s="109"/>
      <c r="AM4843" s="109"/>
      <c r="AN4843" s="109"/>
      <c r="AO4843" s="109"/>
      <c r="AP4843" s="109"/>
      <c r="AQ4843" s="109"/>
      <c r="AR4843" s="109"/>
      <c r="AS4843" s="109"/>
      <c r="AT4843" s="109"/>
      <c r="AU4843" s="109"/>
      <c r="AV4843" s="109"/>
      <c r="AW4843" s="109"/>
      <c r="AX4843" s="109"/>
      <c r="AY4843" s="109"/>
      <c r="AZ4843" s="109"/>
      <c r="BA4843" s="109"/>
      <c r="BB4843" s="109"/>
      <c r="BC4843" s="109"/>
      <c r="BD4843" s="109"/>
      <c r="BE4843" s="109"/>
      <c r="BF4843" s="109"/>
      <c r="BG4843" s="109"/>
      <c r="BH4843" s="109"/>
      <c r="BI4843" s="109"/>
      <c r="BJ4843" s="109"/>
      <c r="BK4843" s="109"/>
      <c r="BL4843" s="109"/>
      <c r="BM4843" s="109"/>
      <c r="BN4843" s="109"/>
      <c r="BO4843" s="109"/>
      <c r="BP4843" s="109"/>
      <c r="BQ4843" s="109"/>
      <c r="BR4843" s="109"/>
      <c r="BS4843" s="109"/>
      <c r="BT4843" s="109"/>
      <c r="BU4843" s="109"/>
      <c r="BV4843" s="109"/>
      <c r="BW4843" s="109"/>
      <c r="BX4843" s="109"/>
      <c r="BY4843" s="109"/>
      <c r="BZ4843" s="109"/>
      <c r="CA4843" s="109"/>
      <c r="CB4843" s="109"/>
      <c r="CC4843" s="109"/>
      <c r="CD4843" s="109"/>
      <c r="CE4843" s="109"/>
      <c r="CF4843" s="109"/>
      <c r="CG4843" s="109"/>
      <c r="CH4843" s="109"/>
      <c r="CI4843" s="109"/>
      <c r="CJ4843" s="109"/>
      <c r="CK4843" s="109"/>
      <c r="CL4843" s="109"/>
      <c r="CM4843" s="109"/>
      <c r="CN4843" s="109"/>
      <c r="CO4843" s="109"/>
      <c r="CP4843" s="109"/>
      <c r="CQ4843" s="109"/>
      <c r="CR4843" s="109"/>
      <c r="CS4843" s="109"/>
      <c r="CT4843" s="109"/>
      <c r="CU4843" s="109"/>
      <c r="CV4843" s="109"/>
      <c r="CW4843" s="109"/>
      <c r="CX4843" s="109"/>
      <c r="CY4843" s="109"/>
      <c r="CZ4843" s="109"/>
      <c r="DA4843" s="109"/>
      <c r="DB4843" s="109"/>
      <c r="DC4843" s="109"/>
      <c r="DD4843" s="109"/>
      <c r="DE4843" s="109"/>
      <c r="DF4843" s="109"/>
      <c r="DG4843" s="109"/>
      <c r="DH4843" s="109"/>
      <c r="DI4843" s="109"/>
      <c r="DJ4843" s="109"/>
      <c r="DK4843" s="109"/>
      <c r="DL4843" s="109"/>
      <c r="DM4843" s="109"/>
      <c r="DN4843" s="109"/>
      <c r="DO4843" s="109"/>
      <c r="DP4843" s="109"/>
      <c r="DQ4843" s="109"/>
      <c r="DR4843" s="109"/>
      <c r="DS4843" s="109"/>
      <c r="DT4843" s="109"/>
      <c r="DU4843" s="109"/>
      <c r="DV4843" s="109"/>
      <c r="DW4843" s="109"/>
      <c r="DX4843" s="109"/>
      <c r="DY4843" s="109"/>
      <c r="DZ4843" s="109"/>
      <c r="EA4843" s="109"/>
      <c r="EB4843" s="109"/>
      <c r="EC4843" s="109"/>
      <c r="ED4843" s="109"/>
      <c r="EE4843" s="109"/>
      <c r="EF4843" s="109"/>
      <c r="EG4843" s="109"/>
      <c r="EH4843" s="109"/>
      <c r="EI4843" s="109"/>
      <c r="EJ4843" s="109"/>
      <c r="EK4843" s="109"/>
      <c r="EL4843" s="109"/>
      <c r="EM4843" s="109"/>
      <c r="EN4843" s="109"/>
      <c r="EO4843" s="109"/>
      <c r="EP4843" s="109"/>
      <c r="EQ4843" s="109"/>
      <c r="ER4843" s="109"/>
      <c r="ES4843" s="109"/>
      <c r="ET4843" s="109"/>
      <c r="EU4843" s="109"/>
      <c r="EV4843" s="109"/>
      <c r="EW4843" s="109"/>
      <c r="EX4843" s="109"/>
      <c r="EY4843" s="109"/>
      <c r="EZ4843" s="109"/>
      <c r="FA4843" s="109"/>
      <c r="FB4843" s="109"/>
      <c r="FC4843" s="109"/>
      <c r="FD4843" s="109"/>
      <c r="FE4843" s="109"/>
      <c r="FF4843" s="109"/>
      <c r="FG4843" s="109"/>
      <c r="FH4843" s="109"/>
      <c r="FI4843" s="109"/>
      <c r="FJ4843" s="109"/>
      <c r="FK4843" s="109"/>
      <c r="FL4843" s="109"/>
      <c r="FM4843" s="109"/>
      <c r="FN4843" s="109"/>
      <c r="FO4843" s="109"/>
      <c r="FP4843" s="109"/>
      <c r="FQ4843" s="109"/>
      <c r="FR4843" s="109"/>
      <c r="FS4843" s="109"/>
      <c r="FT4843" s="109"/>
      <c r="FU4843" s="109"/>
      <c r="FV4843" s="109"/>
      <c r="FW4843" s="109"/>
      <c r="FX4843" s="109"/>
      <c r="FY4843" s="109"/>
      <c r="FZ4843" s="109"/>
      <c r="GA4843" s="109"/>
      <c r="GB4843" s="109"/>
      <c r="GC4843" s="109"/>
      <c r="GD4843" s="109"/>
      <c r="GE4843" s="109"/>
      <c r="GF4843" s="109"/>
      <c r="GG4843" s="109"/>
      <c r="GH4843" s="109"/>
      <c r="GI4843" s="109"/>
      <c r="GJ4843" s="109"/>
      <c r="GK4843" s="109"/>
      <c r="GL4843" s="109"/>
      <c r="GM4843" s="109"/>
      <c r="GN4843" s="109"/>
      <c r="GO4843" s="109"/>
      <c r="GP4843" s="109"/>
      <c r="GQ4843" s="109"/>
      <c r="GR4843" s="109"/>
      <c r="GS4843" s="109"/>
      <c r="GT4843" s="109"/>
      <c r="GU4843" s="109"/>
      <c r="GV4843" s="109"/>
      <c r="GW4843" s="109"/>
      <c r="GX4843" s="109"/>
      <c r="GY4843" s="109"/>
      <c r="GZ4843" s="109"/>
      <c r="HA4843" s="109"/>
      <c r="HB4843" s="109"/>
      <c r="HC4843" s="109"/>
      <c r="HD4843" s="109"/>
      <c r="HE4843" s="109"/>
      <c r="HF4843" s="109"/>
      <c r="HG4843" s="109"/>
      <c r="HH4843" s="109"/>
      <c r="HI4843" s="109"/>
      <c r="HJ4843" s="109"/>
      <c r="HK4843" s="109"/>
      <c r="HL4843" s="109"/>
      <c r="HM4843" s="109"/>
      <c r="HN4843" s="109"/>
      <c r="HO4843" s="109"/>
      <c r="HP4843" s="109"/>
      <c r="HQ4843" s="109"/>
      <c r="HR4843" s="109"/>
      <c r="HS4843" s="109"/>
      <c r="HT4843" s="109"/>
      <c r="HU4843" s="109"/>
      <c r="HV4843" s="109"/>
      <c r="HW4843" s="109"/>
      <c r="HX4843" s="109"/>
      <c r="HY4843" s="109"/>
      <c r="HZ4843" s="109"/>
      <c r="IA4843" s="109"/>
      <c r="IB4843" s="109"/>
      <c r="IC4843" s="109"/>
      <c r="ID4843" s="109"/>
      <c r="IE4843" s="109"/>
      <c r="IF4843" s="109"/>
      <c r="IG4843" s="109"/>
      <c r="IH4843" s="109"/>
      <c r="II4843" s="109"/>
      <c r="IJ4843" s="109"/>
      <c r="IK4843" s="109"/>
      <c r="IL4843" s="109"/>
      <c r="IM4843" s="109"/>
      <c r="IN4843" s="109"/>
      <c r="IO4843" s="109"/>
      <c r="IP4843" s="109"/>
      <c r="IQ4843" s="109"/>
      <c r="IR4843" s="109"/>
      <c r="IS4843" s="109"/>
      <c r="IT4843" s="109"/>
      <c r="IU4843" s="109"/>
      <c r="IV4843" s="109"/>
    </row>
    <row r="4844" spans="1:256" customFormat="1" ht="12.75" customHeight="1">
      <c r="A4844" s="305"/>
      <c r="B4844" s="65">
        <v>1</v>
      </c>
      <c r="C4844" s="66">
        <f t="shared" si="216"/>
        <v>0</v>
      </c>
      <c r="D4844" s="659" t="s">
        <v>90</v>
      </c>
      <c r="E4844" s="656" t="s">
        <v>70</v>
      </c>
      <c r="F4844" s="659" t="s">
        <v>90</v>
      </c>
      <c r="G4844" s="78"/>
      <c r="H4844" s="96" t="s">
        <v>90</v>
      </c>
      <c r="I4844" s="107" t="s">
        <v>5138</v>
      </c>
      <c r="J4844" s="81"/>
      <c r="K4844" s="72"/>
      <c r="L4844" s="72"/>
      <c r="M4844" s="72"/>
      <c r="N4844" s="72"/>
      <c r="O4844" s="72"/>
      <c r="P4844" s="72"/>
      <c r="Q4844" s="833"/>
      <c r="R4844" s="102"/>
      <c r="S4844" s="73"/>
      <c r="T4844" s="102"/>
      <c r="U4844" s="103"/>
      <c r="V4844" s="104"/>
      <c r="W4844" s="109"/>
      <c r="X4844" s="109"/>
      <c r="Y4844" s="109"/>
      <c r="Z4844" s="109"/>
      <c r="AA4844" s="109"/>
      <c r="AB4844" s="109"/>
      <c r="AC4844" s="109"/>
      <c r="AD4844" s="109"/>
      <c r="AE4844" s="109"/>
      <c r="AF4844" s="109"/>
      <c r="AG4844" s="109"/>
      <c r="AH4844" s="109"/>
      <c r="AI4844" s="109"/>
      <c r="AJ4844" s="109"/>
      <c r="AK4844" s="109"/>
      <c r="AL4844" s="109"/>
      <c r="AM4844" s="109"/>
      <c r="AN4844" s="109"/>
      <c r="AO4844" s="109"/>
      <c r="AP4844" s="109"/>
      <c r="AQ4844" s="109"/>
      <c r="AR4844" s="109"/>
      <c r="AS4844" s="109"/>
      <c r="AT4844" s="109"/>
      <c r="AU4844" s="109"/>
      <c r="AV4844" s="109"/>
      <c r="AW4844" s="109"/>
      <c r="AX4844" s="109"/>
      <c r="AY4844" s="109"/>
      <c r="AZ4844" s="109"/>
      <c r="BA4844" s="109"/>
      <c r="BB4844" s="109"/>
      <c r="BC4844" s="109"/>
      <c r="BD4844" s="109"/>
      <c r="BE4844" s="109"/>
      <c r="BF4844" s="109"/>
      <c r="BG4844" s="109"/>
      <c r="BH4844" s="109"/>
      <c r="BI4844" s="109"/>
      <c r="BJ4844" s="109"/>
      <c r="BK4844" s="109"/>
      <c r="BL4844" s="109"/>
      <c r="BM4844" s="109"/>
      <c r="BN4844" s="109"/>
      <c r="BO4844" s="109"/>
      <c r="BP4844" s="109"/>
      <c r="BQ4844" s="109"/>
      <c r="BR4844" s="109"/>
      <c r="BS4844" s="109"/>
      <c r="BT4844" s="109"/>
      <c r="BU4844" s="109"/>
      <c r="BV4844" s="109"/>
      <c r="BW4844" s="109"/>
      <c r="BX4844" s="109"/>
      <c r="BY4844" s="109"/>
      <c r="BZ4844" s="109"/>
      <c r="CA4844" s="109"/>
      <c r="CB4844" s="109"/>
      <c r="CC4844" s="109"/>
      <c r="CD4844" s="109"/>
      <c r="CE4844" s="109"/>
      <c r="CF4844" s="109"/>
      <c r="CG4844" s="109"/>
      <c r="CH4844" s="109"/>
      <c r="CI4844" s="109"/>
      <c r="CJ4844" s="109"/>
      <c r="CK4844" s="109"/>
      <c r="CL4844" s="109"/>
      <c r="CM4844" s="109"/>
      <c r="CN4844" s="109"/>
      <c r="CO4844" s="109"/>
      <c r="CP4844" s="109"/>
      <c r="CQ4844" s="109"/>
      <c r="CR4844" s="109"/>
      <c r="CS4844" s="109"/>
      <c r="CT4844" s="109"/>
      <c r="CU4844" s="109"/>
      <c r="CV4844" s="109"/>
      <c r="CW4844" s="109"/>
      <c r="CX4844" s="109"/>
      <c r="CY4844" s="109"/>
      <c r="CZ4844" s="109"/>
      <c r="DA4844" s="109"/>
      <c r="DB4844" s="109"/>
      <c r="DC4844" s="109"/>
      <c r="DD4844" s="109"/>
      <c r="DE4844" s="109"/>
      <c r="DF4844" s="109"/>
      <c r="DG4844" s="109"/>
      <c r="DH4844" s="109"/>
      <c r="DI4844" s="109"/>
      <c r="DJ4844" s="109"/>
      <c r="DK4844" s="109"/>
      <c r="DL4844" s="109"/>
      <c r="DM4844" s="109"/>
      <c r="DN4844" s="109"/>
      <c r="DO4844" s="109"/>
      <c r="DP4844" s="109"/>
      <c r="DQ4844" s="109"/>
      <c r="DR4844" s="109"/>
      <c r="DS4844" s="109"/>
      <c r="DT4844" s="109"/>
      <c r="DU4844" s="109"/>
      <c r="DV4844" s="109"/>
      <c r="DW4844" s="109"/>
      <c r="DX4844" s="109"/>
      <c r="DY4844" s="109"/>
      <c r="DZ4844" s="109"/>
      <c r="EA4844" s="109"/>
      <c r="EB4844" s="109"/>
      <c r="EC4844" s="109"/>
      <c r="ED4844" s="109"/>
      <c r="EE4844" s="109"/>
      <c r="EF4844" s="109"/>
      <c r="EG4844" s="109"/>
      <c r="EH4844" s="109"/>
      <c r="EI4844" s="109"/>
      <c r="EJ4844" s="109"/>
      <c r="EK4844" s="109"/>
      <c r="EL4844" s="109"/>
      <c r="EM4844" s="109"/>
      <c r="EN4844" s="109"/>
      <c r="EO4844" s="109"/>
      <c r="EP4844" s="109"/>
      <c r="EQ4844" s="109"/>
      <c r="ER4844" s="109"/>
      <c r="ES4844" s="109"/>
      <c r="ET4844" s="109"/>
      <c r="EU4844" s="109"/>
      <c r="EV4844" s="109"/>
      <c r="EW4844" s="109"/>
      <c r="EX4844" s="109"/>
      <c r="EY4844" s="109"/>
      <c r="EZ4844" s="109"/>
      <c r="FA4844" s="109"/>
      <c r="FB4844" s="109"/>
      <c r="FC4844" s="109"/>
      <c r="FD4844" s="109"/>
      <c r="FE4844" s="109"/>
      <c r="FF4844" s="109"/>
      <c r="FG4844" s="109"/>
      <c r="FH4844" s="109"/>
      <c r="FI4844" s="109"/>
      <c r="FJ4844" s="109"/>
      <c r="FK4844" s="109"/>
      <c r="FL4844" s="109"/>
      <c r="FM4844" s="109"/>
      <c r="FN4844" s="109"/>
      <c r="FO4844" s="109"/>
      <c r="FP4844" s="109"/>
      <c r="FQ4844" s="109"/>
      <c r="FR4844" s="109"/>
      <c r="FS4844" s="109"/>
      <c r="FT4844" s="109"/>
      <c r="FU4844" s="109"/>
      <c r="FV4844" s="109"/>
      <c r="FW4844" s="109"/>
      <c r="FX4844" s="109"/>
      <c r="FY4844" s="109"/>
      <c r="FZ4844" s="109"/>
      <c r="GA4844" s="109"/>
      <c r="GB4844" s="109"/>
      <c r="GC4844" s="109"/>
      <c r="GD4844" s="109"/>
      <c r="GE4844" s="109"/>
      <c r="GF4844" s="109"/>
      <c r="GG4844" s="109"/>
      <c r="GH4844" s="109"/>
      <c r="GI4844" s="109"/>
      <c r="GJ4844" s="109"/>
      <c r="GK4844" s="109"/>
      <c r="GL4844" s="109"/>
      <c r="GM4844" s="109"/>
      <c r="GN4844" s="109"/>
      <c r="GO4844" s="109"/>
      <c r="GP4844" s="109"/>
      <c r="GQ4844" s="109"/>
      <c r="GR4844" s="109"/>
      <c r="GS4844" s="109"/>
      <c r="GT4844" s="109"/>
      <c r="GU4844" s="109"/>
      <c r="GV4844" s="109"/>
      <c r="GW4844" s="109"/>
      <c r="GX4844" s="109"/>
      <c r="GY4844" s="109"/>
      <c r="GZ4844" s="109"/>
      <c r="HA4844" s="109"/>
      <c r="HB4844" s="109"/>
      <c r="HC4844" s="109"/>
      <c r="HD4844" s="109"/>
      <c r="HE4844" s="109"/>
      <c r="HF4844" s="109"/>
      <c r="HG4844" s="109"/>
      <c r="HH4844" s="109"/>
      <c r="HI4844" s="109"/>
      <c r="HJ4844" s="109"/>
      <c r="HK4844" s="109"/>
      <c r="HL4844" s="109"/>
      <c r="HM4844" s="109"/>
      <c r="HN4844" s="109"/>
      <c r="HO4844" s="109"/>
      <c r="HP4844" s="109"/>
      <c r="HQ4844" s="109"/>
      <c r="HR4844" s="109"/>
      <c r="HS4844" s="109"/>
      <c r="HT4844" s="109"/>
      <c r="HU4844" s="109"/>
      <c r="HV4844" s="109"/>
      <c r="HW4844" s="109"/>
      <c r="HX4844" s="109"/>
      <c r="HY4844" s="109"/>
      <c r="HZ4844" s="109"/>
      <c r="IA4844" s="109"/>
      <c r="IB4844" s="109"/>
      <c r="IC4844" s="109"/>
      <c r="ID4844" s="109"/>
      <c r="IE4844" s="109"/>
      <c r="IF4844" s="109"/>
      <c r="IG4844" s="109"/>
      <c r="IH4844" s="109"/>
      <c r="II4844" s="109"/>
      <c r="IJ4844" s="109"/>
      <c r="IK4844" s="109"/>
      <c r="IL4844" s="109"/>
      <c r="IM4844" s="109"/>
      <c r="IN4844" s="109"/>
      <c r="IO4844" s="109"/>
      <c r="IP4844" s="109"/>
      <c r="IQ4844" s="109"/>
      <c r="IR4844" s="109"/>
      <c r="IS4844" s="109"/>
      <c r="IT4844" s="109"/>
      <c r="IU4844" s="109"/>
      <c r="IV4844" s="109"/>
    </row>
    <row r="4845" spans="1:256" customFormat="1" ht="12.75" customHeight="1">
      <c r="A4845" s="305"/>
      <c r="B4845" s="65">
        <v>1</v>
      </c>
      <c r="C4845" s="66">
        <f>IF(E4845="A",4,IF(E4845="B",3,IF(E4845="C",2,IF(E4845="D",1,0))))</f>
        <v>3</v>
      </c>
      <c r="D4845" s="77" t="s">
        <v>90</v>
      </c>
      <c r="E4845" s="76" t="s">
        <v>87</v>
      </c>
      <c r="F4845" s="99" t="s">
        <v>70</v>
      </c>
      <c r="G4845" s="78"/>
      <c r="H4845" s="96" t="s">
        <v>148</v>
      </c>
      <c r="I4845" s="107" t="s">
        <v>5901</v>
      </c>
      <c r="J4845" s="81"/>
      <c r="K4845" s="72"/>
      <c r="L4845" s="72"/>
      <c r="M4845" s="72"/>
      <c r="N4845" s="72"/>
      <c r="O4845" s="72"/>
      <c r="P4845" s="72"/>
      <c r="Q4845" s="833"/>
      <c r="R4845" s="102"/>
      <c r="S4845" s="73"/>
      <c r="T4845" s="102"/>
      <c r="U4845" s="103"/>
      <c r="V4845" s="104"/>
    </row>
    <row r="4846" spans="1:256" customFormat="1" ht="12.75" customHeight="1">
      <c r="A4846" s="305"/>
      <c r="B4846" s="65">
        <v>1</v>
      </c>
      <c r="C4846" s="66">
        <f t="shared" ref="C4846:C4857" si="217">IF(E4846="A",1,IF(E4846="B",1,0))</f>
        <v>1</v>
      </c>
      <c r="D4846" s="658" t="s">
        <v>68</v>
      </c>
      <c r="E4846" s="658" t="s">
        <v>87</v>
      </c>
      <c r="F4846" s="659" t="s">
        <v>90</v>
      </c>
      <c r="G4846" s="78"/>
      <c r="H4846" s="96" t="s">
        <v>129</v>
      </c>
      <c r="I4846" s="107" t="s">
        <v>5139</v>
      </c>
      <c r="J4846" s="81"/>
      <c r="K4846" s="72"/>
      <c r="L4846" s="72"/>
      <c r="M4846" s="72"/>
      <c r="N4846" s="72"/>
      <c r="O4846" s="72"/>
      <c r="P4846" s="72"/>
      <c r="Q4846" s="833"/>
      <c r="R4846" s="102"/>
      <c r="S4846" s="73"/>
      <c r="T4846" s="102"/>
      <c r="U4846" s="103"/>
      <c r="V4846" s="104"/>
      <c r="W4846" s="109"/>
      <c r="X4846" s="109"/>
      <c r="Y4846" s="109"/>
      <c r="Z4846" s="109"/>
      <c r="AA4846" s="109"/>
      <c r="AB4846" s="109"/>
      <c r="AC4846" s="109"/>
      <c r="AD4846" s="109"/>
      <c r="AE4846" s="109"/>
      <c r="AF4846" s="109"/>
      <c r="AG4846" s="109"/>
      <c r="AH4846" s="109"/>
      <c r="AI4846" s="109"/>
      <c r="AJ4846" s="109"/>
      <c r="AK4846" s="109"/>
      <c r="AL4846" s="109"/>
      <c r="AM4846" s="109"/>
      <c r="AN4846" s="109"/>
      <c r="AO4846" s="109"/>
      <c r="AP4846" s="109"/>
      <c r="AQ4846" s="109"/>
      <c r="AR4846" s="109"/>
      <c r="AS4846" s="109"/>
      <c r="AT4846" s="109"/>
      <c r="AU4846" s="109"/>
      <c r="AV4846" s="109"/>
      <c r="AW4846" s="109"/>
      <c r="AX4846" s="109"/>
      <c r="AY4846" s="109"/>
      <c r="AZ4846" s="109"/>
      <c r="BA4846" s="109"/>
      <c r="BB4846" s="109"/>
      <c r="BC4846" s="109"/>
      <c r="BD4846" s="109"/>
      <c r="BE4846" s="109"/>
      <c r="BF4846" s="109"/>
      <c r="BG4846" s="109"/>
      <c r="BH4846" s="109"/>
      <c r="BI4846" s="109"/>
      <c r="BJ4846" s="109"/>
      <c r="BK4846" s="109"/>
      <c r="BL4846" s="109"/>
      <c r="BM4846" s="109"/>
      <c r="BN4846" s="109"/>
      <c r="BO4846" s="109"/>
      <c r="BP4846" s="109"/>
      <c r="BQ4846" s="109"/>
      <c r="BR4846" s="109"/>
      <c r="BS4846" s="109"/>
      <c r="BT4846" s="109"/>
      <c r="BU4846" s="109"/>
      <c r="BV4846" s="109"/>
      <c r="BW4846" s="109"/>
      <c r="BX4846" s="109"/>
      <c r="BY4846" s="109"/>
      <c r="BZ4846" s="109"/>
      <c r="CA4846" s="109"/>
      <c r="CB4846" s="109"/>
      <c r="CC4846" s="109"/>
      <c r="CD4846" s="109"/>
      <c r="CE4846" s="109"/>
      <c r="CF4846" s="109"/>
      <c r="CG4846" s="109"/>
      <c r="CH4846" s="109"/>
      <c r="CI4846" s="109"/>
      <c r="CJ4846" s="109"/>
      <c r="CK4846" s="109"/>
      <c r="CL4846" s="109"/>
      <c r="CM4846" s="109"/>
      <c r="CN4846" s="109"/>
      <c r="CO4846" s="109"/>
      <c r="CP4846" s="109"/>
      <c r="CQ4846" s="109"/>
      <c r="CR4846" s="109"/>
      <c r="CS4846" s="109"/>
      <c r="CT4846" s="109"/>
      <c r="CU4846" s="109"/>
      <c r="CV4846" s="109"/>
      <c r="CW4846" s="109"/>
      <c r="CX4846" s="109"/>
      <c r="CY4846" s="109"/>
      <c r="CZ4846" s="109"/>
      <c r="DA4846" s="109"/>
      <c r="DB4846" s="109"/>
      <c r="DC4846" s="109"/>
      <c r="DD4846" s="109"/>
      <c r="DE4846" s="109"/>
      <c r="DF4846" s="109"/>
      <c r="DG4846" s="109"/>
      <c r="DH4846" s="109"/>
      <c r="DI4846" s="109"/>
      <c r="DJ4846" s="109"/>
      <c r="DK4846" s="109"/>
      <c r="DL4846" s="109"/>
      <c r="DM4846" s="109"/>
      <c r="DN4846" s="109"/>
      <c r="DO4846" s="109"/>
      <c r="DP4846" s="109"/>
      <c r="DQ4846" s="109"/>
      <c r="DR4846" s="109"/>
      <c r="DS4846" s="109"/>
      <c r="DT4846" s="109"/>
      <c r="DU4846" s="109"/>
      <c r="DV4846" s="109"/>
      <c r="DW4846" s="109"/>
      <c r="DX4846" s="109"/>
      <c r="DY4846" s="109"/>
      <c r="DZ4846" s="109"/>
      <c r="EA4846" s="109"/>
      <c r="EB4846" s="109"/>
      <c r="EC4846" s="109"/>
      <c r="ED4846" s="109"/>
      <c r="EE4846" s="109"/>
      <c r="EF4846" s="109"/>
      <c r="EG4846" s="109"/>
      <c r="EH4846" s="109"/>
      <c r="EI4846" s="109"/>
      <c r="EJ4846" s="109"/>
      <c r="EK4846" s="109"/>
      <c r="EL4846" s="109"/>
      <c r="EM4846" s="109"/>
      <c r="EN4846" s="109"/>
      <c r="EO4846" s="109"/>
      <c r="EP4846" s="109"/>
      <c r="EQ4846" s="109"/>
      <c r="ER4846" s="109"/>
      <c r="ES4846" s="109"/>
      <c r="ET4846" s="109"/>
      <c r="EU4846" s="109"/>
      <c r="EV4846" s="109"/>
      <c r="EW4846" s="109"/>
      <c r="EX4846" s="109"/>
      <c r="EY4846" s="109"/>
      <c r="EZ4846" s="109"/>
      <c r="FA4846" s="109"/>
      <c r="FB4846" s="109"/>
      <c r="FC4846" s="109"/>
      <c r="FD4846" s="109"/>
      <c r="FE4846" s="109"/>
      <c r="FF4846" s="109"/>
      <c r="FG4846" s="109"/>
      <c r="FH4846" s="109"/>
      <c r="FI4846" s="109"/>
      <c r="FJ4846" s="109"/>
      <c r="FK4846" s="109"/>
      <c r="FL4846" s="109"/>
      <c r="FM4846" s="109"/>
      <c r="FN4846" s="109"/>
      <c r="FO4846" s="109"/>
      <c r="FP4846" s="109"/>
      <c r="FQ4846" s="109"/>
      <c r="FR4846" s="109"/>
      <c r="FS4846" s="109"/>
      <c r="FT4846" s="109"/>
      <c r="FU4846" s="109"/>
      <c r="FV4846" s="109"/>
      <c r="FW4846" s="109"/>
      <c r="FX4846" s="109"/>
      <c r="FY4846" s="109"/>
      <c r="FZ4846" s="109"/>
      <c r="GA4846" s="109"/>
      <c r="GB4846" s="109"/>
      <c r="GC4846" s="109"/>
      <c r="GD4846" s="109"/>
      <c r="GE4846" s="109"/>
      <c r="GF4846" s="109"/>
      <c r="GG4846" s="109"/>
      <c r="GH4846" s="109"/>
      <c r="GI4846" s="109"/>
      <c r="GJ4846" s="109"/>
      <c r="GK4846" s="109"/>
      <c r="GL4846" s="109"/>
      <c r="GM4846" s="109"/>
      <c r="GN4846" s="109"/>
      <c r="GO4846" s="109"/>
      <c r="GP4846" s="109"/>
      <c r="GQ4846" s="109"/>
      <c r="GR4846" s="109"/>
      <c r="GS4846" s="109"/>
      <c r="GT4846" s="109"/>
      <c r="GU4846" s="109"/>
      <c r="GV4846" s="109"/>
      <c r="GW4846" s="109"/>
      <c r="GX4846" s="109"/>
      <c r="GY4846" s="109"/>
      <c r="GZ4846" s="109"/>
      <c r="HA4846" s="109"/>
      <c r="HB4846" s="109"/>
      <c r="HC4846" s="109"/>
      <c r="HD4846" s="109"/>
      <c r="HE4846" s="109"/>
      <c r="HF4846" s="109"/>
      <c r="HG4846" s="109"/>
      <c r="HH4846" s="109"/>
      <c r="HI4846" s="109"/>
      <c r="HJ4846" s="109"/>
      <c r="HK4846" s="109"/>
      <c r="HL4846" s="109"/>
      <c r="HM4846" s="109"/>
      <c r="HN4846" s="109"/>
      <c r="HO4846" s="109"/>
      <c r="HP4846" s="109"/>
      <c r="HQ4846" s="109"/>
      <c r="HR4846" s="109"/>
      <c r="HS4846" s="109"/>
      <c r="HT4846" s="109"/>
      <c r="HU4846" s="109"/>
      <c r="HV4846" s="109"/>
      <c r="HW4846" s="109"/>
      <c r="HX4846" s="109"/>
      <c r="HY4846" s="109"/>
      <c r="HZ4846" s="109"/>
      <c r="IA4846" s="109"/>
      <c r="IB4846" s="109"/>
      <c r="IC4846" s="109"/>
      <c r="ID4846" s="109"/>
      <c r="IE4846" s="109"/>
      <c r="IF4846" s="109"/>
      <c r="IG4846" s="109"/>
      <c r="IH4846" s="109"/>
      <c r="II4846" s="109"/>
      <c r="IJ4846" s="109"/>
      <c r="IK4846" s="109"/>
      <c r="IL4846" s="109"/>
      <c r="IM4846" s="109"/>
      <c r="IN4846" s="109"/>
      <c r="IO4846" s="109"/>
      <c r="IP4846" s="109"/>
      <c r="IQ4846" s="109"/>
      <c r="IR4846" s="109"/>
      <c r="IS4846" s="109"/>
      <c r="IT4846" s="109"/>
      <c r="IU4846" s="109"/>
      <c r="IV4846" s="109"/>
    </row>
    <row r="4847" spans="1:256" customFormat="1" ht="12.75" customHeight="1">
      <c r="A4847" s="696"/>
      <c r="B4847" s="65">
        <v>1</v>
      </c>
      <c r="C4847" s="66">
        <f t="shared" si="217"/>
        <v>0</v>
      </c>
      <c r="D4847" s="659" t="s">
        <v>90</v>
      </c>
      <c r="E4847" s="659" t="s">
        <v>90</v>
      </c>
      <c r="F4847" s="658" t="s">
        <v>87</v>
      </c>
      <c r="G4847" s="78"/>
      <c r="H4847" s="96" t="s">
        <v>129</v>
      </c>
      <c r="I4847" s="107" t="s">
        <v>5140</v>
      </c>
      <c r="J4847" s="81"/>
      <c r="K4847" s="72"/>
      <c r="L4847" s="72"/>
      <c r="M4847" s="72"/>
      <c r="N4847" s="72"/>
      <c r="O4847" s="72"/>
      <c r="P4847" s="72"/>
      <c r="Q4847" s="833"/>
      <c r="R4847" s="102"/>
      <c r="S4847" s="73"/>
      <c r="T4847" s="102"/>
      <c r="U4847" s="103"/>
      <c r="V4847" s="104"/>
      <c r="W4847" s="109"/>
      <c r="X4847" s="109"/>
      <c r="Y4847" s="109"/>
      <c r="Z4847" s="109"/>
      <c r="AA4847" s="109"/>
      <c r="AB4847" s="109"/>
      <c r="AC4847" s="109"/>
      <c r="AD4847" s="109"/>
      <c r="AE4847" s="109"/>
      <c r="AF4847" s="109"/>
      <c r="AG4847" s="109"/>
      <c r="AH4847" s="109"/>
      <c r="AI4847" s="109"/>
      <c r="AJ4847" s="109"/>
      <c r="AK4847" s="109"/>
      <c r="AL4847" s="109"/>
      <c r="AM4847" s="109"/>
      <c r="AN4847" s="109"/>
      <c r="AO4847" s="109"/>
      <c r="AP4847" s="109"/>
      <c r="AQ4847" s="109"/>
      <c r="AR4847" s="109"/>
      <c r="AS4847" s="109"/>
      <c r="AT4847" s="109"/>
      <c r="AU4847" s="109"/>
      <c r="AV4847" s="109"/>
      <c r="AW4847" s="109"/>
      <c r="AX4847" s="109"/>
      <c r="AY4847" s="109"/>
      <c r="AZ4847" s="109"/>
      <c r="BA4847" s="109"/>
      <c r="BB4847" s="109"/>
      <c r="BC4847" s="109"/>
      <c r="BD4847" s="109"/>
      <c r="BE4847" s="109"/>
      <c r="BF4847" s="109"/>
      <c r="BG4847" s="109"/>
      <c r="BH4847" s="109"/>
      <c r="BI4847" s="109"/>
      <c r="BJ4847" s="109"/>
      <c r="BK4847" s="109"/>
      <c r="BL4847" s="109"/>
      <c r="BM4847" s="109"/>
      <c r="BN4847" s="109"/>
      <c r="BO4847" s="109"/>
      <c r="BP4847" s="109"/>
      <c r="BQ4847" s="109"/>
      <c r="BR4847" s="109"/>
      <c r="BS4847" s="109"/>
      <c r="BT4847" s="109"/>
      <c r="BU4847" s="109"/>
      <c r="BV4847" s="109"/>
      <c r="BW4847" s="109"/>
      <c r="BX4847" s="109"/>
      <c r="BY4847" s="109"/>
      <c r="BZ4847" s="109"/>
      <c r="CA4847" s="109"/>
      <c r="CB4847" s="109"/>
      <c r="CC4847" s="109"/>
      <c r="CD4847" s="109"/>
      <c r="CE4847" s="109"/>
      <c r="CF4847" s="109"/>
      <c r="CG4847" s="109"/>
      <c r="CH4847" s="109"/>
      <c r="CI4847" s="109"/>
      <c r="CJ4847" s="109"/>
      <c r="CK4847" s="109"/>
      <c r="CL4847" s="109"/>
      <c r="CM4847" s="109"/>
      <c r="CN4847" s="109"/>
      <c r="CO4847" s="109"/>
      <c r="CP4847" s="109"/>
      <c r="CQ4847" s="109"/>
      <c r="CR4847" s="109"/>
      <c r="CS4847" s="109"/>
      <c r="CT4847" s="109"/>
      <c r="CU4847" s="109"/>
      <c r="CV4847" s="109"/>
      <c r="CW4847" s="109"/>
      <c r="CX4847" s="109"/>
      <c r="CY4847" s="109"/>
      <c r="CZ4847" s="109"/>
      <c r="DA4847" s="109"/>
      <c r="DB4847" s="109"/>
      <c r="DC4847" s="109"/>
      <c r="DD4847" s="109"/>
      <c r="DE4847" s="109"/>
      <c r="DF4847" s="109"/>
      <c r="DG4847" s="109"/>
      <c r="DH4847" s="109"/>
      <c r="DI4847" s="109"/>
      <c r="DJ4847" s="109"/>
      <c r="DK4847" s="109"/>
      <c r="DL4847" s="109"/>
      <c r="DM4847" s="109"/>
      <c r="DN4847" s="109"/>
      <c r="DO4847" s="109"/>
      <c r="DP4847" s="109"/>
      <c r="DQ4847" s="109"/>
      <c r="DR4847" s="109"/>
      <c r="DS4847" s="109"/>
      <c r="DT4847" s="109"/>
      <c r="DU4847" s="109"/>
      <c r="DV4847" s="109"/>
      <c r="DW4847" s="109"/>
      <c r="DX4847" s="109"/>
      <c r="DY4847" s="109"/>
      <c r="DZ4847" s="109"/>
      <c r="EA4847" s="109"/>
      <c r="EB4847" s="109"/>
      <c r="EC4847" s="109"/>
      <c r="ED4847" s="109"/>
      <c r="EE4847" s="109"/>
      <c r="EF4847" s="109"/>
      <c r="EG4847" s="109"/>
      <c r="EH4847" s="109"/>
      <c r="EI4847" s="109"/>
      <c r="EJ4847" s="109"/>
      <c r="EK4847" s="109"/>
      <c r="EL4847" s="109"/>
      <c r="EM4847" s="109"/>
      <c r="EN4847" s="109"/>
      <c r="EO4847" s="109"/>
      <c r="EP4847" s="109"/>
      <c r="EQ4847" s="109"/>
      <c r="ER4847" s="109"/>
      <c r="ES4847" s="109"/>
      <c r="ET4847" s="109"/>
      <c r="EU4847" s="109"/>
      <c r="EV4847" s="109"/>
      <c r="EW4847" s="109"/>
      <c r="EX4847" s="109"/>
      <c r="EY4847" s="109"/>
      <c r="EZ4847" s="109"/>
      <c r="FA4847" s="109"/>
      <c r="FB4847" s="109"/>
      <c r="FC4847" s="109"/>
      <c r="FD4847" s="109"/>
      <c r="FE4847" s="109"/>
      <c r="FF4847" s="109"/>
      <c r="FG4847" s="109"/>
      <c r="FH4847" s="109"/>
      <c r="FI4847" s="109"/>
      <c r="FJ4847" s="109"/>
      <c r="FK4847" s="109"/>
      <c r="FL4847" s="109"/>
      <c r="FM4847" s="109"/>
      <c r="FN4847" s="109"/>
      <c r="FO4847" s="109"/>
      <c r="FP4847" s="109"/>
      <c r="FQ4847" s="109"/>
      <c r="FR4847" s="109"/>
      <c r="FS4847" s="109"/>
      <c r="FT4847" s="109"/>
      <c r="FU4847" s="109"/>
      <c r="FV4847" s="109"/>
      <c r="FW4847" s="109"/>
      <c r="FX4847" s="109"/>
      <c r="FY4847" s="109"/>
      <c r="FZ4847" s="109"/>
      <c r="GA4847" s="109"/>
      <c r="GB4847" s="109"/>
      <c r="GC4847" s="109"/>
      <c r="GD4847" s="109"/>
      <c r="GE4847" s="109"/>
      <c r="GF4847" s="109"/>
      <c r="GG4847" s="109"/>
      <c r="GH4847" s="109"/>
      <c r="GI4847" s="109"/>
      <c r="GJ4847" s="109"/>
      <c r="GK4847" s="109"/>
      <c r="GL4847" s="109"/>
      <c r="GM4847" s="109"/>
      <c r="GN4847" s="109"/>
      <c r="GO4847" s="109"/>
      <c r="GP4847" s="109"/>
      <c r="GQ4847" s="109"/>
      <c r="GR4847" s="109"/>
      <c r="GS4847" s="109"/>
      <c r="GT4847" s="109"/>
      <c r="GU4847" s="109"/>
      <c r="GV4847" s="109"/>
      <c r="GW4847" s="109"/>
      <c r="GX4847" s="109"/>
      <c r="GY4847" s="109"/>
      <c r="GZ4847" s="109"/>
      <c r="HA4847" s="109"/>
      <c r="HB4847" s="109"/>
      <c r="HC4847" s="109"/>
      <c r="HD4847" s="109"/>
      <c r="HE4847" s="109"/>
      <c r="HF4847" s="109"/>
      <c r="HG4847" s="109"/>
      <c r="HH4847" s="109"/>
      <c r="HI4847" s="109"/>
      <c r="HJ4847" s="109"/>
      <c r="HK4847" s="109"/>
      <c r="HL4847" s="109"/>
      <c r="HM4847" s="109"/>
      <c r="HN4847" s="109"/>
      <c r="HO4847" s="109"/>
      <c r="HP4847" s="109"/>
      <c r="HQ4847" s="109"/>
      <c r="HR4847" s="109"/>
      <c r="HS4847" s="109"/>
      <c r="HT4847" s="109"/>
      <c r="HU4847" s="109"/>
      <c r="HV4847" s="109"/>
      <c r="HW4847" s="109"/>
      <c r="HX4847" s="109"/>
      <c r="HY4847" s="109"/>
      <c r="HZ4847" s="109"/>
      <c r="IA4847" s="109"/>
      <c r="IB4847" s="109"/>
      <c r="IC4847" s="109"/>
      <c r="ID4847" s="109"/>
      <c r="IE4847" s="109"/>
      <c r="IF4847" s="109"/>
      <c r="IG4847" s="109"/>
      <c r="IH4847" s="109"/>
      <c r="II4847" s="109"/>
      <c r="IJ4847" s="109"/>
      <c r="IK4847" s="109"/>
      <c r="IL4847" s="109"/>
      <c r="IM4847" s="109"/>
      <c r="IN4847" s="109"/>
      <c r="IO4847" s="109"/>
      <c r="IP4847" s="109"/>
      <c r="IQ4847" s="109"/>
      <c r="IR4847" s="109"/>
      <c r="IS4847" s="109"/>
      <c r="IT4847" s="109"/>
      <c r="IU4847" s="109"/>
      <c r="IV4847" s="109"/>
    </row>
    <row r="4848" spans="1:256" customFormat="1" ht="12.75" customHeight="1">
      <c r="A4848" s="305"/>
      <c r="B4848" s="65">
        <v>1</v>
      </c>
      <c r="C4848" s="66">
        <f t="shared" si="217"/>
        <v>1</v>
      </c>
      <c r="D4848" s="659" t="s">
        <v>90</v>
      </c>
      <c r="E4848" s="658" t="s">
        <v>87</v>
      </c>
      <c r="F4848" s="656" t="s">
        <v>99</v>
      </c>
      <c r="G4848" s="78"/>
      <c r="H4848" s="96" t="s">
        <v>148</v>
      </c>
      <c r="I4848" s="107" t="s">
        <v>5141</v>
      </c>
      <c r="J4848" s="81"/>
      <c r="K4848" s="72"/>
      <c r="L4848" s="72"/>
      <c r="M4848" s="72"/>
      <c r="N4848" s="72"/>
      <c r="O4848" s="72"/>
      <c r="P4848" s="72"/>
      <c r="Q4848" s="833"/>
      <c r="R4848" s="102"/>
      <c r="S4848" s="73"/>
      <c r="T4848" s="102"/>
      <c r="U4848" s="103"/>
      <c r="V4848" s="104"/>
      <c r="W4848" s="109"/>
      <c r="X4848" s="109"/>
      <c r="Y4848" s="109"/>
      <c r="Z4848" s="109"/>
      <c r="AA4848" s="109"/>
      <c r="AB4848" s="109"/>
      <c r="AC4848" s="109"/>
      <c r="AD4848" s="109"/>
      <c r="AE4848" s="109"/>
      <c r="AF4848" s="109"/>
      <c r="AG4848" s="109"/>
      <c r="AH4848" s="109"/>
      <c r="AI4848" s="109"/>
      <c r="AJ4848" s="109"/>
      <c r="AK4848" s="109"/>
      <c r="AL4848" s="109"/>
      <c r="AM4848" s="109"/>
      <c r="AN4848" s="109"/>
      <c r="AO4848" s="109"/>
      <c r="AP4848" s="109"/>
      <c r="AQ4848" s="109"/>
      <c r="AR4848" s="109"/>
      <c r="AS4848" s="109"/>
      <c r="AT4848" s="109"/>
      <c r="AU4848" s="109"/>
      <c r="AV4848" s="109"/>
      <c r="AW4848" s="109"/>
      <c r="AX4848" s="109"/>
      <c r="AY4848" s="109"/>
      <c r="AZ4848" s="109"/>
      <c r="BA4848" s="109"/>
      <c r="BB4848" s="109"/>
      <c r="BC4848" s="109"/>
      <c r="BD4848" s="109"/>
      <c r="BE4848" s="109"/>
      <c r="BF4848" s="109"/>
      <c r="BG4848" s="109"/>
      <c r="BH4848" s="109"/>
      <c r="BI4848" s="109"/>
      <c r="BJ4848" s="109"/>
      <c r="BK4848" s="109"/>
      <c r="BL4848" s="109"/>
      <c r="BM4848" s="109"/>
      <c r="BN4848" s="109"/>
      <c r="BO4848" s="109"/>
      <c r="BP4848" s="109"/>
      <c r="BQ4848" s="109"/>
      <c r="BR4848" s="109"/>
      <c r="BS4848" s="109"/>
      <c r="BT4848" s="109"/>
      <c r="BU4848" s="109"/>
      <c r="BV4848" s="109"/>
      <c r="BW4848" s="109"/>
      <c r="BX4848" s="109"/>
      <c r="BY4848" s="109"/>
      <c r="BZ4848" s="109"/>
      <c r="CA4848" s="109"/>
      <c r="CB4848" s="109"/>
      <c r="CC4848" s="109"/>
      <c r="CD4848" s="109"/>
      <c r="CE4848" s="109"/>
      <c r="CF4848" s="109"/>
      <c r="CG4848" s="109"/>
      <c r="CH4848" s="109"/>
      <c r="CI4848" s="109"/>
      <c r="CJ4848" s="109"/>
      <c r="CK4848" s="109"/>
      <c r="CL4848" s="109"/>
      <c r="CM4848" s="109"/>
      <c r="CN4848" s="109"/>
      <c r="CO4848" s="109"/>
      <c r="CP4848" s="109"/>
      <c r="CQ4848" s="109"/>
      <c r="CR4848" s="109"/>
      <c r="CS4848" s="109"/>
      <c r="CT4848" s="109"/>
      <c r="CU4848" s="109"/>
      <c r="CV4848" s="109"/>
      <c r="CW4848" s="109"/>
      <c r="CX4848" s="109"/>
      <c r="CY4848" s="109"/>
      <c r="CZ4848" s="109"/>
      <c r="DA4848" s="109"/>
      <c r="DB4848" s="109"/>
      <c r="DC4848" s="109"/>
      <c r="DD4848" s="109"/>
      <c r="DE4848" s="109"/>
      <c r="DF4848" s="109"/>
      <c r="DG4848" s="109"/>
      <c r="DH4848" s="109"/>
      <c r="DI4848" s="109"/>
      <c r="DJ4848" s="109"/>
      <c r="DK4848" s="109"/>
      <c r="DL4848" s="109"/>
      <c r="DM4848" s="109"/>
      <c r="DN4848" s="109"/>
      <c r="DO4848" s="109"/>
      <c r="DP4848" s="109"/>
      <c r="DQ4848" s="109"/>
      <c r="DR4848" s="109"/>
      <c r="DS4848" s="109"/>
      <c r="DT4848" s="109"/>
      <c r="DU4848" s="109"/>
      <c r="DV4848" s="109"/>
      <c r="DW4848" s="109"/>
      <c r="DX4848" s="109"/>
      <c r="DY4848" s="109"/>
      <c r="DZ4848" s="109"/>
      <c r="EA4848" s="109"/>
      <c r="EB4848" s="109"/>
      <c r="EC4848" s="109"/>
      <c r="ED4848" s="109"/>
      <c r="EE4848" s="109"/>
      <c r="EF4848" s="109"/>
      <c r="EG4848" s="109"/>
      <c r="EH4848" s="109"/>
      <c r="EI4848" s="109"/>
      <c r="EJ4848" s="109"/>
      <c r="EK4848" s="109"/>
      <c r="EL4848" s="109"/>
      <c r="EM4848" s="109"/>
      <c r="EN4848" s="109"/>
      <c r="EO4848" s="109"/>
      <c r="EP4848" s="109"/>
      <c r="EQ4848" s="109"/>
      <c r="ER4848" s="109"/>
      <c r="ES4848" s="109"/>
      <c r="ET4848" s="109"/>
      <c r="EU4848" s="109"/>
      <c r="EV4848" s="109"/>
      <c r="EW4848" s="109"/>
      <c r="EX4848" s="109"/>
      <c r="EY4848" s="109"/>
      <c r="EZ4848" s="109"/>
      <c r="FA4848" s="109"/>
      <c r="FB4848" s="109"/>
      <c r="FC4848" s="109"/>
      <c r="FD4848" s="109"/>
      <c r="FE4848" s="109"/>
      <c r="FF4848" s="109"/>
      <c r="FG4848" s="109"/>
      <c r="FH4848" s="109"/>
      <c r="FI4848" s="109"/>
      <c r="FJ4848" s="109"/>
      <c r="FK4848" s="109"/>
      <c r="FL4848" s="109"/>
      <c r="FM4848" s="109"/>
      <c r="FN4848" s="109"/>
      <c r="FO4848" s="109"/>
      <c r="FP4848" s="109"/>
      <c r="FQ4848" s="109"/>
      <c r="FR4848" s="109"/>
      <c r="FS4848" s="109"/>
      <c r="FT4848" s="109"/>
      <c r="FU4848" s="109"/>
      <c r="FV4848" s="109"/>
      <c r="FW4848" s="109"/>
      <c r="FX4848" s="109"/>
      <c r="FY4848" s="109"/>
      <c r="FZ4848" s="109"/>
      <c r="GA4848" s="109"/>
      <c r="GB4848" s="109"/>
      <c r="GC4848" s="109"/>
      <c r="GD4848" s="109"/>
      <c r="GE4848" s="109"/>
      <c r="GF4848" s="109"/>
      <c r="GG4848" s="109"/>
      <c r="GH4848" s="109"/>
      <c r="GI4848" s="109"/>
      <c r="GJ4848" s="109"/>
      <c r="GK4848" s="109"/>
      <c r="GL4848" s="109"/>
      <c r="GM4848" s="109"/>
      <c r="GN4848" s="109"/>
      <c r="GO4848" s="109"/>
      <c r="GP4848" s="109"/>
      <c r="GQ4848" s="109"/>
      <c r="GR4848" s="109"/>
      <c r="GS4848" s="109"/>
      <c r="GT4848" s="109"/>
      <c r="GU4848" s="109"/>
      <c r="GV4848" s="109"/>
      <c r="GW4848" s="109"/>
      <c r="GX4848" s="109"/>
      <c r="GY4848" s="109"/>
      <c r="GZ4848" s="109"/>
      <c r="HA4848" s="109"/>
      <c r="HB4848" s="109"/>
      <c r="HC4848" s="109"/>
      <c r="HD4848" s="109"/>
      <c r="HE4848" s="109"/>
      <c r="HF4848" s="109"/>
      <c r="HG4848" s="109"/>
      <c r="HH4848" s="109"/>
      <c r="HI4848" s="109"/>
      <c r="HJ4848" s="109"/>
      <c r="HK4848" s="109"/>
      <c r="HL4848" s="109"/>
      <c r="HM4848" s="109"/>
      <c r="HN4848" s="109"/>
      <c r="HO4848" s="109"/>
      <c r="HP4848" s="109"/>
      <c r="HQ4848" s="109"/>
      <c r="HR4848" s="109"/>
      <c r="HS4848" s="109"/>
      <c r="HT4848" s="109"/>
      <c r="HU4848" s="109"/>
      <c r="HV4848" s="109"/>
      <c r="HW4848" s="109"/>
      <c r="HX4848" s="109"/>
      <c r="HY4848" s="109"/>
      <c r="HZ4848" s="109"/>
      <c r="IA4848" s="109"/>
      <c r="IB4848" s="109"/>
      <c r="IC4848" s="109"/>
      <c r="ID4848" s="109"/>
      <c r="IE4848" s="109"/>
      <c r="IF4848" s="109"/>
      <c r="IG4848" s="109"/>
      <c r="IH4848" s="109"/>
      <c r="II4848" s="109"/>
      <c r="IJ4848" s="109"/>
      <c r="IK4848" s="109"/>
      <c r="IL4848" s="109"/>
      <c r="IM4848" s="109"/>
      <c r="IN4848" s="109"/>
      <c r="IO4848" s="109"/>
      <c r="IP4848" s="109"/>
      <c r="IQ4848" s="109"/>
      <c r="IR4848" s="109"/>
      <c r="IS4848" s="109"/>
      <c r="IT4848" s="109"/>
      <c r="IU4848" s="109"/>
      <c r="IV4848" s="109"/>
    </row>
    <row r="4849" spans="1:256" customFormat="1" ht="12.75" customHeight="1">
      <c r="A4849" s="305"/>
      <c r="B4849" s="65">
        <v>1</v>
      </c>
      <c r="C4849" s="66">
        <f t="shared" si="217"/>
        <v>0</v>
      </c>
      <c r="D4849" s="659" t="s">
        <v>90</v>
      </c>
      <c r="E4849" s="659" t="s">
        <v>90</v>
      </c>
      <c r="F4849" s="656" t="s">
        <v>99</v>
      </c>
      <c r="G4849" s="78"/>
      <c r="H4849" s="96" t="s">
        <v>140</v>
      </c>
      <c r="I4849" s="107" t="s">
        <v>5142</v>
      </c>
      <c r="J4849" s="81"/>
      <c r="K4849" s="72"/>
      <c r="L4849" s="72"/>
      <c r="M4849" s="72"/>
      <c r="N4849" s="72"/>
      <c r="O4849" s="72"/>
      <c r="P4849" s="72"/>
      <c r="Q4849" s="833"/>
      <c r="R4849" s="102"/>
      <c r="S4849" s="73"/>
      <c r="T4849" s="102"/>
      <c r="U4849" s="103"/>
      <c r="V4849" s="104"/>
      <c r="W4849" s="109"/>
      <c r="X4849" s="109"/>
      <c r="Y4849" s="109"/>
      <c r="Z4849" s="109"/>
      <c r="AA4849" s="109"/>
      <c r="AB4849" s="109"/>
      <c r="AC4849" s="109"/>
      <c r="AD4849" s="109"/>
      <c r="AE4849" s="109"/>
      <c r="AF4849" s="109"/>
      <c r="AG4849" s="109"/>
      <c r="AH4849" s="109"/>
      <c r="AI4849" s="109"/>
      <c r="AJ4849" s="109"/>
      <c r="AK4849" s="109"/>
      <c r="AL4849" s="109"/>
      <c r="AM4849" s="109"/>
      <c r="AN4849" s="109"/>
      <c r="AO4849" s="109"/>
      <c r="AP4849" s="109"/>
      <c r="AQ4849" s="109"/>
      <c r="AR4849" s="109"/>
      <c r="AS4849" s="109"/>
      <c r="AT4849" s="109"/>
      <c r="AU4849" s="109"/>
      <c r="AV4849" s="109"/>
      <c r="AW4849" s="109"/>
      <c r="AX4849" s="109"/>
      <c r="AY4849" s="109"/>
      <c r="AZ4849" s="109"/>
      <c r="BA4849" s="109"/>
      <c r="BB4849" s="109"/>
      <c r="BC4849" s="109"/>
      <c r="BD4849" s="109"/>
      <c r="BE4849" s="109"/>
      <c r="BF4849" s="109"/>
      <c r="BG4849" s="109"/>
      <c r="BH4849" s="109"/>
      <c r="BI4849" s="109"/>
      <c r="BJ4849" s="109"/>
      <c r="BK4849" s="109"/>
      <c r="BL4849" s="109"/>
      <c r="BM4849" s="109"/>
      <c r="BN4849" s="109"/>
      <c r="BO4849" s="109"/>
      <c r="BP4849" s="109"/>
      <c r="BQ4849" s="109"/>
      <c r="BR4849" s="109"/>
      <c r="BS4849" s="109"/>
      <c r="BT4849" s="109"/>
      <c r="BU4849" s="109"/>
      <c r="BV4849" s="109"/>
      <c r="BW4849" s="109"/>
      <c r="BX4849" s="109"/>
      <c r="BY4849" s="109"/>
      <c r="BZ4849" s="109"/>
      <c r="CA4849" s="109"/>
      <c r="CB4849" s="109"/>
      <c r="CC4849" s="109"/>
      <c r="CD4849" s="109"/>
      <c r="CE4849" s="109"/>
      <c r="CF4849" s="109"/>
      <c r="CG4849" s="109"/>
      <c r="CH4849" s="109"/>
      <c r="CI4849" s="109"/>
      <c r="CJ4849" s="109"/>
      <c r="CK4849" s="109"/>
      <c r="CL4849" s="109"/>
      <c r="CM4849" s="109"/>
      <c r="CN4849" s="109"/>
      <c r="CO4849" s="109"/>
      <c r="CP4849" s="109"/>
      <c r="CQ4849" s="109"/>
      <c r="CR4849" s="109"/>
      <c r="CS4849" s="109"/>
      <c r="CT4849" s="109"/>
      <c r="CU4849" s="109"/>
      <c r="CV4849" s="109"/>
      <c r="CW4849" s="109"/>
      <c r="CX4849" s="109"/>
      <c r="CY4849" s="109"/>
      <c r="CZ4849" s="109"/>
      <c r="DA4849" s="109"/>
      <c r="DB4849" s="109"/>
      <c r="DC4849" s="109"/>
      <c r="DD4849" s="109"/>
      <c r="DE4849" s="109"/>
      <c r="DF4849" s="109"/>
      <c r="DG4849" s="109"/>
      <c r="DH4849" s="109"/>
      <c r="DI4849" s="109"/>
      <c r="DJ4849" s="109"/>
      <c r="DK4849" s="109"/>
      <c r="DL4849" s="109"/>
      <c r="DM4849" s="109"/>
      <c r="DN4849" s="109"/>
      <c r="DO4849" s="109"/>
      <c r="DP4849" s="109"/>
      <c r="DQ4849" s="109"/>
      <c r="DR4849" s="109"/>
      <c r="DS4849" s="109"/>
      <c r="DT4849" s="109"/>
      <c r="DU4849" s="109"/>
      <c r="DV4849" s="109"/>
      <c r="DW4849" s="109"/>
      <c r="DX4849" s="109"/>
      <c r="DY4849" s="109"/>
      <c r="DZ4849" s="109"/>
      <c r="EA4849" s="109"/>
      <c r="EB4849" s="109"/>
      <c r="EC4849" s="109"/>
      <c r="ED4849" s="109"/>
      <c r="EE4849" s="109"/>
      <c r="EF4849" s="109"/>
      <c r="EG4849" s="109"/>
      <c r="EH4849" s="109"/>
      <c r="EI4849" s="109"/>
      <c r="EJ4849" s="109"/>
      <c r="EK4849" s="109"/>
      <c r="EL4849" s="109"/>
      <c r="EM4849" s="109"/>
      <c r="EN4849" s="109"/>
      <c r="EO4849" s="109"/>
      <c r="EP4849" s="109"/>
      <c r="EQ4849" s="109"/>
      <c r="ER4849" s="109"/>
      <c r="ES4849" s="109"/>
      <c r="ET4849" s="109"/>
      <c r="EU4849" s="109"/>
      <c r="EV4849" s="109"/>
      <c r="EW4849" s="109"/>
      <c r="EX4849" s="109"/>
      <c r="EY4849" s="109"/>
      <c r="EZ4849" s="109"/>
      <c r="FA4849" s="109"/>
      <c r="FB4849" s="109"/>
      <c r="FC4849" s="109"/>
      <c r="FD4849" s="109"/>
      <c r="FE4849" s="109"/>
      <c r="FF4849" s="109"/>
      <c r="FG4849" s="109"/>
      <c r="FH4849" s="109"/>
      <c r="FI4849" s="109"/>
      <c r="FJ4849" s="109"/>
      <c r="FK4849" s="109"/>
      <c r="FL4849" s="109"/>
      <c r="FM4849" s="109"/>
      <c r="FN4849" s="109"/>
      <c r="FO4849" s="109"/>
      <c r="FP4849" s="109"/>
      <c r="FQ4849" s="109"/>
      <c r="FR4849" s="109"/>
      <c r="FS4849" s="109"/>
      <c r="FT4849" s="109"/>
      <c r="FU4849" s="109"/>
      <c r="FV4849" s="109"/>
      <c r="FW4849" s="109"/>
      <c r="FX4849" s="109"/>
      <c r="FY4849" s="109"/>
      <c r="FZ4849" s="109"/>
      <c r="GA4849" s="109"/>
      <c r="GB4849" s="109"/>
      <c r="GC4849" s="109"/>
      <c r="GD4849" s="109"/>
      <c r="GE4849" s="109"/>
      <c r="GF4849" s="109"/>
      <c r="GG4849" s="109"/>
      <c r="GH4849" s="109"/>
      <c r="GI4849" s="109"/>
      <c r="GJ4849" s="109"/>
      <c r="GK4849" s="109"/>
      <c r="GL4849" s="109"/>
      <c r="GM4849" s="109"/>
      <c r="GN4849" s="109"/>
      <c r="GO4849" s="109"/>
      <c r="GP4849" s="109"/>
      <c r="GQ4849" s="109"/>
      <c r="GR4849" s="109"/>
      <c r="GS4849" s="109"/>
      <c r="GT4849" s="109"/>
      <c r="GU4849" s="109"/>
      <c r="GV4849" s="109"/>
      <c r="GW4849" s="109"/>
      <c r="GX4849" s="109"/>
      <c r="GY4849" s="109"/>
      <c r="GZ4849" s="109"/>
      <c r="HA4849" s="109"/>
      <c r="HB4849" s="109"/>
      <c r="HC4849" s="109"/>
      <c r="HD4849" s="109"/>
      <c r="HE4849" s="109"/>
      <c r="HF4849" s="109"/>
      <c r="HG4849" s="109"/>
      <c r="HH4849" s="109"/>
      <c r="HI4849" s="109"/>
      <c r="HJ4849" s="109"/>
      <c r="HK4849" s="109"/>
      <c r="HL4849" s="109"/>
      <c r="HM4849" s="109"/>
      <c r="HN4849" s="109"/>
      <c r="HO4849" s="109"/>
      <c r="HP4849" s="109"/>
      <c r="HQ4849" s="109"/>
      <c r="HR4849" s="109"/>
      <c r="HS4849" s="109"/>
      <c r="HT4849" s="109"/>
      <c r="HU4849" s="109"/>
      <c r="HV4849" s="109"/>
      <c r="HW4849" s="109"/>
      <c r="HX4849" s="109"/>
      <c r="HY4849" s="109"/>
      <c r="HZ4849" s="109"/>
      <c r="IA4849" s="109"/>
      <c r="IB4849" s="109"/>
      <c r="IC4849" s="109"/>
      <c r="ID4849" s="109"/>
      <c r="IE4849" s="109"/>
      <c r="IF4849" s="109"/>
      <c r="IG4849" s="109"/>
      <c r="IH4849" s="109"/>
      <c r="II4849" s="109"/>
      <c r="IJ4849" s="109"/>
      <c r="IK4849" s="109"/>
      <c r="IL4849" s="109"/>
      <c r="IM4849" s="109"/>
      <c r="IN4849" s="109"/>
      <c r="IO4849" s="109"/>
      <c r="IP4849" s="109"/>
      <c r="IQ4849" s="109"/>
      <c r="IR4849" s="109"/>
      <c r="IS4849" s="109"/>
      <c r="IT4849" s="109"/>
      <c r="IU4849" s="109"/>
      <c r="IV4849" s="109"/>
    </row>
    <row r="4850" spans="1:256" customFormat="1" ht="12.75" customHeight="1">
      <c r="A4850" s="308"/>
      <c r="B4850" s="65">
        <v>1</v>
      </c>
      <c r="C4850" s="66">
        <f t="shared" si="217"/>
        <v>1</v>
      </c>
      <c r="D4850" s="77" t="s">
        <v>90</v>
      </c>
      <c r="E4850" s="76" t="s">
        <v>87</v>
      </c>
      <c r="F4850" s="76" t="s">
        <v>68</v>
      </c>
      <c r="G4850" s="78"/>
      <c r="H4850" s="96" t="s">
        <v>129</v>
      </c>
      <c r="I4850" s="107" t="s">
        <v>5143</v>
      </c>
      <c r="J4850" s="81"/>
      <c r="K4850" s="72"/>
      <c r="L4850" s="72"/>
      <c r="M4850" s="72"/>
      <c r="N4850" s="72"/>
      <c r="O4850" s="72"/>
      <c r="P4850" s="72"/>
      <c r="Q4850" s="833"/>
      <c r="R4850" s="102"/>
      <c r="S4850" s="73"/>
      <c r="T4850" s="102"/>
      <c r="U4850" s="103"/>
      <c r="V4850" s="104"/>
      <c r="W4850" s="109"/>
      <c r="X4850" s="109"/>
      <c r="Y4850" s="109"/>
      <c r="Z4850" s="109"/>
      <c r="AA4850" s="109"/>
      <c r="AB4850" s="109"/>
      <c r="AC4850" s="109"/>
      <c r="AD4850" s="109"/>
      <c r="AE4850" s="109"/>
      <c r="AF4850" s="109"/>
      <c r="AG4850" s="109"/>
      <c r="AH4850" s="109"/>
      <c r="AI4850" s="109"/>
      <c r="AJ4850" s="109"/>
      <c r="AK4850" s="109"/>
      <c r="AL4850" s="109"/>
      <c r="AM4850" s="109"/>
      <c r="AN4850" s="109"/>
      <c r="AO4850" s="109"/>
      <c r="AP4850" s="109"/>
      <c r="AQ4850" s="109"/>
      <c r="AR4850" s="109"/>
      <c r="AS4850" s="109"/>
      <c r="AT4850" s="109"/>
      <c r="AU4850" s="109"/>
      <c r="AV4850" s="109"/>
      <c r="AW4850" s="109"/>
      <c r="AX4850" s="109"/>
      <c r="AY4850" s="109"/>
      <c r="AZ4850" s="109"/>
      <c r="BA4850" s="109"/>
      <c r="BB4850" s="109"/>
      <c r="BC4850" s="109"/>
      <c r="BD4850" s="109"/>
      <c r="BE4850" s="109"/>
      <c r="BF4850" s="109"/>
      <c r="BG4850" s="109"/>
      <c r="BH4850" s="109"/>
      <c r="BI4850" s="109"/>
      <c r="BJ4850" s="109"/>
      <c r="BK4850" s="109"/>
      <c r="BL4850" s="109"/>
      <c r="BM4850" s="109"/>
      <c r="BN4850" s="109"/>
      <c r="BO4850" s="109"/>
      <c r="BP4850" s="109"/>
      <c r="BQ4850" s="109"/>
      <c r="BR4850" s="109"/>
      <c r="BS4850" s="109"/>
      <c r="BT4850" s="109"/>
      <c r="BU4850" s="109"/>
      <c r="BV4850" s="109"/>
      <c r="BW4850" s="109"/>
      <c r="BX4850" s="109"/>
      <c r="BY4850" s="109"/>
      <c r="BZ4850" s="109"/>
      <c r="CA4850" s="109"/>
      <c r="CB4850" s="109"/>
      <c r="CC4850" s="109"/>
      <c r="CD4850" s="109"/>
      <c r="CE4850" s="109"/>
      <c r="CF4850" s="109"/>
      <c r="CG4850" s="109"/>
      <c r="CH4850" s="109"/>
      <c r="CI4850" s="109"/>
      <c r="CJ4850" s="109"/>
      <c r="CK4850" s="109"/>
      <c r="CL4850" s="109"/>
      <c r="CM4850" s="109"/>
      <c r="CN4850" s="109"/>
      <c r="CO4850" s="109"/>
      <c r="CP4850" s="109"/>
      <c r="CQ4850" s="109"/>
      <c r="CR4850" s="109"/>
      <c r="CS4850" s="109"/>
      <c r="CT4850" s="109"/>
      <c r="CU4850" s="109"/>
      <c r="CV4850" s="109"/>
      <c r="CW4850" s="109"/>
      <c r="CX4850" s="109"/>
      <c r="CY4850" s="109"/>
      <c r="CZ4850" s="109"/>
      <c r="DA4850" s="109"/>
      <c r="DB4850" s="109"/>
      <c r="DC4850" s="109"/>
      <c r="DD4850" s="109"/>
      <c r="DE4850" s="109"/>
      <c r="DF4850" s="109"/>
      <c r="DG4850" s="109"/>
      <c r="DH4850" s="109"/>
      <c r="DI4850" s="109"/>
      <c r="DJ4850" s="109"/>
      <c r="DK4850" s="109"/>
      <c r="DL4850" s="109"/>
      <c r="DM4850" s="109"/>
      <c r="DN4850" s="109"/>
      <c r="DO4850" s="109"/>
      <c r="DP4850" s="109"/>
      <c r="DQ4850" s="109"/>
      <c r="DR4850" s="109"/>
      <c r="DS4850" s="109"/>
      <c r="DT4850" s="109"/>
      <c r="DU4850" s="109"/>
      <c r="DV4850" s="109"/>
      <c r="DW4850" s="109"/>
      <c r="DX4850" s="109"/>
      <c r="DY4850" s="109"/>
      <c r="DZ4850" s="109"/>
      <c r="EA4850" s="109"/>
      <c r="EB4850" s="109"/>
      <c r="EC4850" s="109"/>
      <c r="ED4850" s="109"/>
      <c r="EE4850" s="109"/>
      <c r="EF4850" s="109"/>
      <c r="EG4850" s="109"/>
      <c r="EH4850" s="109"/>
      <c r="EI4850" s="109"/>
      <c r="EJ4850" s="109"/>
      <c r="EK4850" s="109"/>
      <c r="EL4850" s="109"/>
      <c r="EM4850" s="109"/>
      <c r="EN4850" s="109"/>
      <c r="EO4850" s="109"/>
      <c r="EP4850" s="109"/>
      <c r="EQ4850" s="109"/>
      <c r="ER4850" s="109"/>
      <c r="ES4850" s="109"/>
      <c r="ET4850" s="109"/>
      <c r="EU4850" s="109"/>
      <c r="EV4850" s="109"/>
      <c r="EW4850" s="109"/>
      <c r="EX4850" s="109"/>
      <c r="EY4850" s="109"/>
      <c r="EZ4850" s="109"/>
      <c r="FA4850" s="109"/>
      <c r="FB4850" s="109"/>
      <c r="FC4850" s="109"/>
      <c r="FD4850" s="109"/>
      <c r="FE4850" s="109"/>
      <c r="FF4850" s="109"/>
      <c r="FG4850" s="109"/>
      <c r="FH4850" s="109"/>
      <c r="FI4850" s="109"/>
      <c r="FJ4850" s="109"/>
      <c r="FK4850" s="109"/>
      <c r="FL4850" s="109"/>
      <c r="FM4850" s="109"/>
      <c r="FN4850" s="109"/>
      <c r="FO4850" s="109"/>
      <c r="FP4850" s="109"/>
      <c r="FQ4850" s="109"/>
      <c r="FR4850" s="109"/>
      <c r="FS4850" s="109"/>
      <c r="FT4850" s="109"/>
      <c r="FU4850" s="109"/>
      <c r="FV4850" s="109"/>
      <c r="FW4850" s="109"/>
      <c r="FX4850" s="109"/>
      <c r="FY4850" s="109"/>
      <c r="FZ4850" s="109"/>
      <c r="GA4850" s="109"/>
      <c r="GB4850" s="109"/>
      <c r="GC4850" s="109"/>
      <c r="GD4850" s="109"/>
      <c r="GE4850" s="109"/>
      <c r="GF4850" s="109"/>
      <c r="GG4850" s="109"/>
      <c r="GH4850" s="109"/>
      <c r="GI4850" s="109"/>
      <c r="GJ4850" s="109"/>
      <c r="GK4850" s="109"/>
      <c r="GL4850" s="109"/>
      <c r="GM4850" s="109"/>
      <c r="GN4850" s="109"/>
      <c r="GO4850" s="109"/>
      <c r="GP4850" s="109"/>
      <c r="GQ4850" s="109"/>
      <c r="GR4850" s="109"/>
      <c r="GS4850" s="109"/>
      <c r="GT4850" s="109"/>
      <c r="GU4850" s="109"/>
      <c r="GV4850" s="109"/>
      <c r="GW4850" s="109"/>
      <c r="GX4850" s="109"/>
      <c r="GY4850" s="109"/>
      <c r="GZ4850" s="109"/>
      <c r="HA4850" s="109"/>
      <c r="HB4850" s="109"/>
      <c r="HC4850" s="109"/>
      <c r="HD4850" s="109"/>
      <c r="HE4850" s="109"/>
      <c r="HF4850" s="109"/>
      <c r="HG4850" s="109"/>
      <c r="HH4850" s="109"/>
      <c r="HI4850" s="109"/>
      <c r="HJ4850" s="109"/>
      <c r="HK4850" s="109"/>
      <c r="HL4850" s="109"/>
      <c r="HM4850" s="109"/>
      <c r="HN4850" s="109"/>
      <c r="HO4850" s="109"/>
      <c r="HP4850" s="109"/>
      <c r="HQ4850" s="109"/>
      <c r="HR4850" s="109"/>
      <c r="HS4850" s="109"/>
      <c r="HT4850" s="109"/>
      <c r="HU4850" s="109"/>
      <c r="HV4850" s="109"/>
      <c r="HW4850" s="109"/>
      <c r="HX4850" s="109"/>
      <c r="HY4850" s="109"/>
      <c r="HZ4850" s="109"/>
      <c r="IA4850" s="109"/>
      <c r="IB4850" s="109"/>
      <c r="IC4850" s="109"/>
      <c r="ID4850" s="109"/>
      <c r="IE4850" s="109"/>
      <c r="IF4850" s="109"/>
      <c r="IG4850" s="109"/>
      <c r="IH4850" s="109"/>
      <c r="II4850" s="109"/>
      <c r="IJ4850" s="109"/>
      <c r="IK4850" s="109"/>
      <c r="IL4850" s="109"/>
      <c r="IM4850" s="109"/>
      <c r="IN4850" s="109"/>
      <c r="IO4850" s="109"/>
      <c r="IP4850" s="109"/>
      <c r="IQ4850" s="109"/>
      <c r="IR4850" s="109"/>
      <c r="IS4850" s="109"/>
      <c r="IT4850" s="109"/>
      <c r="IU4850" s="109"/>
      <c r="IV4850" s="109"/>
    </row>
    <row r="4851" spans="1:256" customFormat="1" ht="12.75" customHeight="1">
      <c r="A4851" s="305"/>
      <c r="B4851" s="65">
        <v>1</v>
      </c>
      <c r="C4851" s="66">
        <f t="shared" si="217"/>
        <v>0</v>
      </c>
      <c r="D4851" s="76" t="s">
        <v>68</v>
      </c>
      <c r="E4851" s="99" t="s">
        <v>99</v>
      </c>
      <c r="F4851" s="99" t="s">
        <v>99</v>
      </c>
      <c r="G4851" s="78"/>
      <c r="H4851" s="96" t="s">
        <v>135</v>
      </c>
      <c r="I4851" s="107" t="s">
        <v>5144</v>
      </c>
      <c r="J4851" s="81"/>
      <c r="K4851" s="72"/>
      <c r="L4851" s="72"/>
      <c r="M4851" s="72"/>
      <c r="N4851" s="72"/>
      <c r="O4851" s="72"/>
      <c r="P4851" s="72"/>
      <c r="Q4851" s="833"/>
      <c r="R4851" s="102"/>
      <c r="S4851" s="73"/>
      <c r="T4851" s="102"/>
      <c r="U4851" s="103"/>
      <c r="V4851" s="104"/>
      <c r="W4851" s="109"/>
      <c r="X4851" s="109"/>
      <c r="Y4851" s="109"/>
      <c r="Z4851" s="109"/>
      <c r="AA4851" s="109"/>
      <c r="AB4851" s="109"/>
      <c r="AC4851" s="109"/>
      <c r="AD4851" s="109"/>
      <c r="AE4851" s="109"/>
      <c r="AF4851" s="109"/>
      <c r="AG4851" s="109"/>
      <c r="AH4851" s="109"/>
      <c r="AI4851" s="109"/>
      <c r="AJ4851" s="109"/>
      <c r="AK4851" s="109"/>
      <c r="AL4851" s="109"/>
      <c r="AM4851" s="109"/>
      <c r="AN4851" s="109"/>
      <c r="AO4851" s="109"/>
      <c r="AP4851" s="109"/>
      <c r="AQ4851" s="109"/>
      <c r="AR4851" s="109"/>
      <c r="AS4851" s="109"/>
      <c r="AT4851" s="109"/>
      <c r="AU4851" s="109"/>
      <c r="AV4851" s="109"/>
      <c r="AW4851" s="109"/>
      <c r="AX4851" s="109"/>
      <c r="AY4851" s="109"/>
      <c r="AZ4851" s="109"/>
      <c r="BA4851" s="109"/>
      <c r="BB4851" s="109"/>
      <c r="BC4851" s="109"/>
      <c r="BD4851" s="109"/>
      <c r="BE4851" s="109"/>
      <c r="BF4851" s="109"/>
      <c r="BG4851" s="109"/>
      <c r="BH4851" s="109"/>
      <c r="BI4851" s="109"/>
      <c r="BJ4851" s="109"/>
      <c r="BK4851" s="109"/>
      <c r="BL4851" s="109"/>
      <c r="BM4851" s="109"/>
      <c r="BN4851" s="109"/>
      <c r="BO4851" s="109"/>
      <c r="BP4851" s="109"/>
      <c r="BQ4851" s="109"/>
      <c r="BR4851" s="109"/>
      <c r="BS4851" s="109"/>
      <c r="BT4851" s="109"/>
      <c r="BU4851" s="109"/>
      <c r="BV4851" s="109"/>
      <c r="BW4851" s="109"/>
      <c r="BX4851" s="109"/>
      <c r="BY4851" s="109"/>
      <c r="BZ4851" s="109"/>
      <c r="CA4851" s="109"/>
      <c r="CB4851" s="109"/>
      <c r="CC4851" s="109"/>
      <c r="CD4851" s="109"/>
      <c r="CE4851" s="109"/>
      <c r="CF4851" s="109"/>
      <c r="CG4851" s="109"/>
      <c r="CH4851" s="109"/>
      <c r="CI4851" s="109"/>
      <c r="CJ4851" s="109"/>
      <c r="CK4851" s="109"/>
      <c r="CL4851" s="109"/>
      <c r="CM4851" s="109"/>
      <c r="CN4851" s="109"/>
      <c r="CO4851" s="109"/>
      <c r="CP4851" s="109"/>
      <c r="CQ4851" s="109"/>
      <c r="CR4851" s="109"/>
      <c r="CS4851" s="109"/>
      <c r="CT4851" s="109"/>
      <c r="CU4851" s="109"/>
      <c r="CV4851" s="109"/>
      <c r="CW4851" s="109"/>
      <c r="CX4851" s="109"/>
      <c r="CY4851" s="109"/>
      <c r="CZ4851" s="109"/>
      <c r="DA4851" s="109"/>
      <c r="DB4851" s="109"/>
      <c r="DC4851" s="109"/>
      <c r="DD4851" s="109"/>
      <c r="DE4851" s="109"/>
      <c r="DF4851" s="109"/>
      <c r="DG4851" s="109"/>
      <c r="DH4851" s="109"/>
      <c r="DI4851" s="109"/>
      <c r="DJ4851" s="109"/>
      <c r="DK4851" s="109"/>
      <c r="DL4851" s="109"/>
      <c r="DM4851" s="109"/>
      <c r="DN4851" s="109"/>
      <c r="DO4851" s="109"/>
      <c r="DP4851" s="109"/>
      <c r="DQ4851" s="109"/>
      <c r="DR4851" s="109"/>
      <c r="DS4851" s="109"/>
      <c r="DT4851" s="109"/>
      <c r="DU4851" s="109"/>
      <c r="DV4851" s="109"/>
      <c r="DW4851" s="109"/>
      <c r="DX4851" s="109"/>
      <c r="DY4851" s="109"/>
      <c r="DZ4851" s="109"/>
      <c r="EA4851" s="109"/>
      <c r="EB4851" s="109"/>
      <c r="EC4851" s="109"/>
      <c r="ED4851" s="109"/>
      <c r="EE4851" s="109"/>
      <c r="EF4851" s="109"/>
      <c r="EG4851" s="109"/>
      <c r="EH4851" s="109"/>
      <c r="EI4851" s="109"/>
      <c r="EJ4851" s="109"/>
      <c r="EK4851" s="109"/>
      <c r="EL4851" s="109"/>
      <c r="EM4851" s="109"/>
      <c r="EN4851" s="109"/>
      <c r="EO4851" s="109"/>
      <c r="EP4851" s="109"/>
      <c r="EQ4851" s="109"/>
      <c r="ER4851" s="109"/>
      <c r="ES4851" s="109"/>
      <c r="ET4851" s="109"/>
      <c r="EU4851" s="109"/>
      <c r="EV4851" s="109"/>
      <c r="EW4851" s="109"/>
      <c r="EX4851" s="109"/>
      <c r="EY4851" s="109"/>
      <c r="EZ4851" s="109"/>
      <c r="FA4851" s="109"/>
      <c r="FB4851" s="109"/>
      <c r="FC4851" s="109"/>
      <c r="FD4851" s="109"/>
      <c r="FE4851" s="109"/>
      <c r="FF4851" s="109"/>
      <c r="FG4851" s="109"/>
      <c r="FH4851" s="109"/>
      <c r="FI4851" s="109"/>
      <c r="FJ4851" s="109"/>
      <c r="FK4851" s="109"/>
      <c r="FL4851" s="109"/>
      <c r="FM4851" s="109"/>
      <c r="FN4851" s="109"/>
      <c r="FO4851" s="109"/>
      <c r="FP4851" s="109"/>
      <c r="FQ4851" s="109"/>
      <c r="FR4851" s="109"/>
      <c r="FS4851" s="109"/>
      <c r="FT4851" s="109"/>
      <c r="FU4851" s="109"/>
      <c r="FV4851" s="109"/>
      <c r="FW4851" s="109"/>
      <c r="FX4851" s="109"/>
      <c r="FY4851" s="109"/>
      <c r="FZ4851" s="109"/>
      <c r="GA4851" s="109"/>
      <c r="GB4851" s="109"/>
      <c r="GC4851" s="109"/>
      <c r="GD4851" s="109"/>
      <c r="GE4851" s="109"/>
      <c r="GF4851" s="109"/>
      <c r="GG4851" s="109"/>
      <c r="GH4851" s="109"/>
      <c r="GI4851" s="109"/>
      <c r="GJ4851" s="109"/>
      <c r="GK4851" s="109"/>
      <c r="GL4851" s="109"/>
      <c r="GM4851" s="109"/>
      <c r="GN4851" s="109"/>
      <c r="GO4851" s="109"/>
      <c r="GP4851" s="109"/>
      <c r="GQ4851" s="109"/>
      <c r="GR4851" s="109"/>
      <c r="GS4851" s="109"/>
      <c r="GT4851" s="109"/>
      <c r="GU4851" s="109"/>
      <c r="GV4851" s="109"/>
      <c r="GW4851" s="109"/>
      <c r="GX4851" s="109"/>
      <c r="GY4851" s="109"/>
      <c r="GZ4851" s="109"/>
      <c r="HA4851" s="109"/>
      <c r="HB4851" s="109"/>
      <c r="HC4851" s="109"/>
      <c r="HD4851" s="109"/>
      <c r="HE4851" s="109"/>
      <c r="HF4851" s="109"/>
      <c r="HG4851" s="109"/>
      <c r="HH4851" s="109"/>
      <c r="HI4851" s="109"/>
      <c r="HJ4851" s="109"/>
      <c r="HK4851" s="109"/>
      <c r="HL4851" s="109"/>
      <c r="HM4851" s="109"/>
      <c r="HN4851" s="109"/>
      <c r="HO4851" s="109"/>
      <c r="HP4851" s="109"/>
      <c r="HQ4851" s="109"/>
      <c r="HR4851" s="109"/>
      <c r="HS4851" s="109"/>
      <c r="HT4851" s="109"/>
      <c r="HU4851" s="109"/>
      <c r="HV4851" s="109"/>
      <c r="HW4851" s="109"/>
      <c r="HX4851" s="109"/>
      <c r="HY4851" s="109"/>
      <c r="HZ4851" s="109"/>
      <c r="IA4851" s="109"/>
      <c r="IB4851" s="109"/>
      <c r="IC4851" s="109"/>
      <c r="ID4851" s="109"/>
      <c r="IE4851" s="109"/>
      <c r="IF4851" s="109"/>
      <c r="IG4851" s="109"/>
      <c r="IH4851" s="109"/>
      <c r="II4851" s="109"/>
      <c r="IJ4851" s="109"/>
      <c r="IK4851" s="109"/>
      <c r="IL4851" s="109"/>
      <c r="IM4851" s="109"/>
      <c r="IN4851" s="109"/>
      <c r="IO4851" s="109"/>
      <c r="IP4851" s="109"/>
      <c r="IQ4851" s="109"/>
      <c r="IR4851" s="109"/>
      <c r="IS4851" s="109"/>
      <c r="IT4851" s="109"/>
      <c r="IU4851" s="109"/>
      <c r="IV4851" s="109"/>
    </row>
    <row r="4852" spans="1:256" customFormat="1" ht="12.75" customHeight="1">
      <c r="A4852" s="305"/>
      <c r="B4852" s="65">
        <v>1</v>
      </c>
      <c r="C4852" s="66">
        <f t="shared" si="217"/>
        <v>0</v>
      </c>
      <c r="D4852" s="857" t="s">
        <v>90</v>
      </c>
      <c r="E4852" s="852" t="s">
        <v>70</v>
      </c>
      <c r="F4852" s="857" t="s">
        <v>90</v>
      </c>
      <c r="G4852" s="78"/>
      <c r="H4852" s="100" t="s">
        <v>104</v>
      </c>
      <c r="I4852" s="101" t="s">
        <v>6192</v>
      </c>
      <c r="J4852" s="81"/>
      <c r="K4852" s="72"/>
      <c r="L4852" s="72"/>
      <c r="M4852" s="72"/>
      <c r="N4852" s="72"/>
      <c r="O4852" s="72"/>
      <c r="P4852" s="72"/>
      <c r="Q4852" s="833"/>
      <c r="R4852" s="102"/>
      <c r="S4852" s="73"/>
      <c r="T4852" s="116"/>
      <c r="U4852" s="73"/>
      <c r="V4852" s="110"/>
      <c r="W4852" s="109"/>
      <c r="X4852" s="109"/>
      <c r="Y4852" s="109"/>
      <c r="Z4852" s="109"/>
      <c r="AA4852" s="109"/>
      <c r="AB4852" s="109"/>
      <c r="AC4852" s="109"/>
      <c r="AD4852" s="109"/>
      <c r="AE4852" s="109"/>
      <c r="AF4852" s="109"/>
      <c r="AG4852" s="109"/>
      <c r="AH4852" s="109"/>
      <c r="AI4852" s="109"/>
      <c r="AJ4852" s="109"/>
      <c r="AK4852" s="109"/>
      <c r="AL4852" s="109"/>
      <c r="AM4852" s="109"/>
      <c r="AN4852" s="109"/>
      <c r="AO4852" s="109"/>
      <c r="AP4852" s="109"/>
      <c r="AQ4852" s="109"/>
      <c r="AR4852" s="109"/>
      <c r="AS4852" s="109"/>
      <c r="AT4852" s="109"/>
      <c r="AU4852" s="109"/>
      <c r="AV4852" s="109"/>
      <c r="AW4852" s="109"/>
      <c r="AX4852" s="109"/>
      <c r="AY4852" s="109"/>
      <c r="AZ4852" s="109"/>
      <c r="BA4852" s="109"/>
      <c r="BB4852" s="109"/>
      <c r="BC4852" s="109"/>
      <c r="BD4852" s="109"/>
      <c r="BE4852" s="109"/>
      <c r="BF4852" s="109"/>
      <c r="BG4852" s="109"/>
      <c r="BH4852" s="109"/>
      <c r="BI4852" s="109"/>
      <c r="BJ4852" s="109"/>
      <c r="BK4852" s="109"/>
      <c r="BL4852" s="109"/>
      <c r="BM4852" s="109"/>
      <c r="BN4852" s="109"/>
      <c r="BO4852" s="109"/>
      <c r="BP4852" s="109"/>
      <c r="BQ4852" s="109"/>
      <c r="BR4852" s="109"/>
      <c r="BS4852" s="109"/>
      <c r="BT4852" s="109"/>
      <c r="BU4852" s="109"/>
      <c r="BV4852" s="109"/>
      <c r="BW4852" s="109"/>
      <c r="BX4852" s="109"/>
      <c r="BY4852" s="109"/>
      <c r="BZ4852" s="109"/>
      <c r="CA4852" s="109"/>
      <c r="CB4852" s="109"/>
      <c r="CC4852" s="109"/>
      <c r="CD4852" s="109"/>
      <c r="CE4852" s="109"/>
      <c r="CF4852" s="109"/>
      <c r="CG4852" s="109"/>
      <c r="CH4852" s="109"/>
      <c r="CI4852" s="109"/>
      <c r="CJ4852" s="109"/>
      <c r="CK4852" s="109"/>
      <c r="CL4852" s="109"/>
      <c r="CM4852" s="109"/>
      <c r="CN4852" s="109"/>
      <c r="CO4852" s="109"/>
      <c r="CP4852" s="109"/>
      <c r="CQ4852" s="109"/>
      <c r="CR4852" s="109"/>
      <c r="CS4852" s="109"/>
      <c r="CT4852" s="109"/>
      <c r="CU4852" s="109"/>
      <c r="CV4852" s="109"/>
      <c r="CW4852" s="109"/>
      <c r="CX4852" s="109"/>
      <c r="CY4852" s="109"/>
      <c r="CZ4852" s="109"/>
      <c r="DA4852" s="109"/>
      <c r="DB4852" s="109"/>
      <c r="DC4852" s="109"/>
      <c r="DD4852" s="109"/>
      <c r="DE4852" s="109"/>
      <c r="DF4852" s="109"/>
      <c r="DG4852" s="109"/>
      <c r="DH4852" s="109"/>
      <c r="DI4852" s="109"/>
      <c r="DJ4852" s="109"/>
      <c r="DK4852" s="109"/>
      <c r="DL4852" s="109"/>
      <c r="DM4852" s="109"/>
      <c r="DN4852" s="109"/>
      <c r="DO4852" s="109"/>
      <c r="DP4852" s="109"/>
      <c r="DQ4852" s="109"/>
      <c r="DR4852" s="109"/>
      <c r="DS4852" s="109"/>
      <c r="DT4852" s="109"/>
      <c r="DU4852" s="109"/>
      <c r="DV4852" s="109"/>
      <c r="DW4852" s="109"/>
      <c r="DX4852" s="109"/>
      <c r="DY4852" s="109"/>
      <c r="DZ4852" s="109"/>
      <c r="EA4852" s="109"/>
      <c r="EB4852" s="109"/>
      <c r="EC4852" s="109"/>
      <c r="ED4852" s="109"/>
      <c r="EE4852" s="109"/>
      <c r="EF4852" s="109"/>
      <c r="EG4852" s="109"/>
      <c r="EH4852" s="109"/>
      <c r="EI4852" s="109"/>
      <c r="EJ4852" s="109"/>
      <c r="EK4852" s="109"/>
      <c r="EL4852" s="109"/>
      <c r="EM4852" s="109"/>
      <c r="EN4852" s="109"/>
      <c r="EO4852" s="109"/>
      <c r="EP4852" s="109"/>
      <c r="EQ4852" s="109"/>
      <c r="ER4852" s="109"/>
      <c r="ES4852" s="109"/>
      <c r="ET4852" s="109"/>
      <c r="EU4852" s="109"/>
      <c r="EV4852" s="109"/>
      <c r="EW4852" s="109"/>
      <c r="EX4852" s="109"/>
      <c r="EY4852" s="109"/>
      <c r="EZ4852" s="109"/>
      <c r="FA4852" s="109"/>
      <c r="FB4852" s="109"/>
      <c r="FC4852" s="109"/>
      <c r="FD4852" s="109"/>
      <c r="FE4852" s="109"/>
      <c r="FF4852" s="109"/>
      <c r="FG4852" s="109"/>
      <c r="FH4852" s="109"/>
      <c r="FI4852" s="109"/>
      <c r="FJ4852" s="109"/>
      <c r="FK4852" s="109"/>
      <c r="FL4852" s="109"/>
      <c r="FM4852" s="109"/>
      <c r="FN4852" s="109"/>
      <c r="FO4852" s="109"/>
      <c r="FP4852" s="109"/>
      <c r="FQ4852" s="109"/>
      <c r="FR4852" s="109"/>
      <c r="FS4852" s="109"/>
      <c r="FT4852" s="109"/>
      <c r="FU4852" s="109"/>
      <c r="FV4852" s="109"/>
      <c r="FW4852" s="109"/>
      <c r="FX4852" s="109"/>
      <c r="FY4852" s="109"/>
      <c r="FZ4852" s="109"/>
      <c r="GA4852" s="109"/>
      <c r="GB4852" s="109"/>
      <c r="GC4852" s="109"/>
      <c r="GD4852" s="109"/>
      <c r="GE4852" s="109"/>
      <c r="GF4852" s="109"/>
      <c r="GG4852" s="109"/>
      <c r="GH4852" s="109"/>
      <c r="GI4852" s="109"/>
      <c r="GJ4852" s="109"/>
      <c r="GK4852" s="109"/>
      <c r="GL4852" s="109"/>
      <c r="GM4852" s="109"/>
      <c r="GN4852" s="109"/>
      <c r="GO4852" s="109"/>
      <c r="GP4852" s="109"/>
      <c r="GQ4852" s="109"/>
      <c r="GR4852" s="109"/>
      <c r="GS4852" s="109"/>
      <c r="GT4852" s="109"/>
      <c r="GU4852" s="109"/>
      <c r="GV4852" s="109"/>
      <c r="GW4852" s="109"/>
      <c r="GX4852" s="109"/>
      <c r="GY4852" s="109"/>
      <c r="GZ4852" s="109"/>
      <c r="HA4852" s="109"/>
      <c r="HB4852" s="109"/>
      <c r="HC4852" s="109"/>
      <c r="HD4852" s="109"/>
      <c r="HE4852" s="109"/>
      <c r="HF4852" s="109"/>
      <c r="HG4852" s="109"/>
      <c r="HH4852" s="109"/>
      <c r="HI4852" s="109"/>
      <c r="HJ4852" s="109"/>
      <c r="HK4852" s="109"/>
      <c r="HL4852" s="109"/>
      <c r="HM4852" s="109"/>
      <c r="HN4852" s="109"/>
      <c r="HO4852" s="109"/>
      <c r="HP4852" s="109"/>
      <c r="HQ4852" s="109"/>
      <c r="HR4852" s="109"/>
      <c r="HS4852" s="109"/>
      <c r="HT4852" s="109"/>
      <c r="HU4852" s="109"/>
      <c r="HV4852" s="109"/>
      <c r="HW4852" s="109"/>
      <c r="HX4852" s="109"/>
      <c r="HY4852" s="109"/>
      <c r="HZ4852" s="109"/>
      <c r="IA4852" s="109"/>
      <c r="IB4852" s="109"/>
      <c r="IC4852" s="109"/>
      <c r="ID4852" s="109"/>
      <c r="IE4852" s="109"/>
      <c r="IF4852" s="109"/>
      <c r="IG4852" s="109"/>
      <c r="IH4852" s="109"/>
      <c r="II4852" s="109"/>
      <c r="IJ4852" s="109"/>
      <c r="IK4852" s="109"/>
      <c r="IL4852" s="109"/>
      <c r="IM4852" s="109"/>
      <c r="IN4852" s="109"/>
      <c r="IO4852" s="109"/>
      <c r="IP4852" s="109"/>
      <c r="IQ4852" s="109"/>
      <c r="IR4852" s="109"/>
      <c r="IS4852" s="109"/>
      <c r="IT4852" s="109"/>
      <c r="IU4852" s="109"/>
      <c r="IV4852" s="109"/>
    </row>
    <row r="4853" spans="1:256" customFormat="1" ht="12.75" customHeight="1">
      <c r="A4853" s="305"/>
      <c r="B4853" s="65">
        <v>1</v>
      </c>
      <c r="C4853" s="66">
        <f t="shared" si="217"/>
        <v>1</v>
      </c>
      <c r="D4853" s="658" t="s">
        <v>87</v>
      </c>
      <c r="E4853" s="658" t="s">
        <v>68</v>
      </c>
      <c r="F4853" s="658" t="s">
        <v>87</v>
      </c>
      <c r="G4853" s="78"/>
      <c r="H4853" s="96" t="s">
        <v>122</v>
      </c>
      <c r="I4853" s="107" t="s">
        <v>5145</v>
      </c>
      <c r="J4853" s="81"/>
      <c r="K4853" s="72"/>
      <c r="L4853" s="72"/>
      <c r="M4853" s="72"/>
      <c r="N4853" s="72"/>
      <c r="O4853" s="72"/>
      <c r="P4853" s="72"/>
      <c r="Q4853" s="833"/>
      <c r="R4853" s="102"/>
      <c r="S4853" s="73"/>
      <c r="T4853" s="102"/>
      <c r="U4853" s="103"/>
      <c r="V4853" s="104"/>
      <c r="W4853" s="109"/>
      <c r="X4853" s="109"/>
      <c r="Y4853" s="109"/>
      <c r="Z4853" s="109"/>
      <c r="AA4853" s="109"/>
      <c r="AB4853" s="109"/>
      <c r="AC4853" s="109"/>
      <c r="AD4853" s="109"/>
      <c r="AE4853" s="109"/>
      <c r="AF4853" s="109"/>
      <c r="AG4853" s="109"/>
      <c r="AH4853" s="109"/>
      <c r="AI4853" s="109"/>
      <c r="AJ4853" s="109"/>
      <c r="AK4853" s="109"/>
      <c r="AL4853" s="109"/>
      <c r="AM4853" s="109"/>
      <c r="AN4853" s="109"/>
      <c r="AO4853" s="109"/>
      <c r="AP4853" s="109"/>
      <c r="AQ4853" s="109"/>
      <c r="AR4853" s="109"/>
      <c r="AS4853" s="109"/>
      <c r="AT4853" s="109"/>
      <c r="AU4853" s="109"/>
      <c r="AV4853" s="109"/>
      <c r="AW4853" s="109"/>
      <c r="AX4853" s="109"/>
      <c r="AY4853" s="109"/>
      <c r="AZ4853" s="109"/>
      <c r="BA4853" s="109"/>
      <c r="BB4853" s="109"/>
      <c r="BC4853" s="109"/>
      <c r="BD4853" s="109"/>
      <c r="BE4853" s="109"/>
      <c r="BF4853" s="109"/>
      <c r="BG4853" s="109"/>
      <c r="BH4853" s="109"/>
      <c r="BI4853" s="109"/>
      <c r="BJ4853" s="109"/>
      <c r="BK4853" s="109"/>
      <c r="BL4853" s="109"/>
      <c r="BM4853" s="109"/>
      <c r="BN4853" s="109"/>
      <c r="BO4853" s="109"/>
      <c r="BP4853" s="109"/>
      <c r="BQ4853" s="109"/>
      <c r="BR4853" s="109"/>
      <c r="BS4853" s="109"/>
      <c r="BT4853" s="109"/>
      <c r="BU4853" s="109"/>
      <c r="BV4853" s="109"/>
      <c r="BW4853" s="109"/>
      <c r="BX4853" s="109"/>
      <c r="BY4853" s="109"/>
      <c r="BZ4853" s="109"/>
      <c r="CA4853" s="109"/>
      <c r="CB4853" s="109"/>
      <c r="CC4853" s="109"/>
      <c r="CD4853" s="109"/>
      <c r="CE4853" s="109"/>
      <c r="CF4853" s="109"/>
      <c r="CG4853" s="109"/>
      <c r="CH4853" s="109"/>
      <c r="CI4853" s="109"/>
      <c r="CJ4853" s="109"/>
      <c r="CK4853" s="109"/>
      <c r="CL4853" s="109"/>
      <c r="CM4853" s="109"/>
      <c r="CN4853" s="109"/>
      <c r="CO4853" s="109"/>
      <c r="CP4853" s="109"/>
      <c r="CQ4853" s="109"/>
      <c r="CR4853" s="109"/>
      <c r="CS4853" s="109"/>
      <c r="CT4853" s="109"/>
      <c r="CU4853" s="109"/>
      <c r="CV4853" s="109"/>
      <c r="CW4853" s="109"/>
      <c r="CX4853" s="109"/>
      <c r="CY4853" s="109"/>
      <c r="CZ4853" s="109"/>
      <c r="DA4853" s="109"/>
      <c r="DB4853" s="109"/>
      <c r="DC4853" s="109"/>
      <c r="DD4853" s="109"/>
      <c r="DE4853" s="109"/>
      <c r="DF4853" s="109"/>
      <c r="DG4853" s="109"/>
      <c r="DH4853" s="109"/>
      <c r="DI4853" s="109"/>
      <c r="DJ4853" s="109"/>
      <c r="DK4853" s="109"/>
      <c r="DL4853" s="109"/>
      <c r="DM4853" s="109"/>
      <c r="DN4853" s="109"/>
      <c r="DO4853" s="109"/>
      <c r="DP4853" s="109"/>
      <c r="DQ4853" s="109"/>
      <c r="DR4853" s="109"/>
      <c r="DS4853" s="109"/>
      <c r="DT4853" s="109"/>
      <c r="DU4853" s="109"/>
      <c r="DV4853" s="109"/>
      <c r="DW4853" s="109"/>
      <c r="DX4853" s="109"/>
      <c r="DY4853" s="109"/>
      <c r="DZ4853" s="109"/>
      <c r="EA4853" s="109"/>
      <c r="EB4853" s="109"/>
      <c r="EC4853" s="109"/>
      <c r="ED4853" s="109"/>
      <c r="EE4853" s="109"/>
      <c r="EF4853" s="109"/>
      <c r="EG4853" s="109"/>
      <c r="EH4853" s="109"/>
      <c r="EI4853" s="109"/>
      <c r="EJ4853" s="109"/>
      <c r="EK4853" s="109"/>
      <c r="EL4853" s="109"/>
      <c r="EM4853" s="109"/>
      <c r="EN4853" s="109"/>
      <c r="EO4853" s="109"/>
      <c r="EP4853" s="109"/>
      <c r="EQ4853" s="109"/>
      <c r="ER4853" s="109"/>
      <c r="ES4853" s="109"/>
      <c r="ET4853" s="109"/>
      <c r="EU4853" s="109"/>
      <c r="EV4853" s="109"/>
      <c r="EW4853" s="109"/>
      <c r="EX4853" s="109"/>
      <c r="EY4853" s="109"/>
      <c r="EZ4853" s="109"/>
      <c r="FA4853" s="109"/>
      <c r="FB4853" s="109"/>
      <c r="FC4853" s="109"/>
      <c r="FD4853" s="109"/>
      <c r="FE4853" s="109"/>
      <c r="FF4853" s="109"/>
      <c r="FG4853" s="109"/>
      <c r="FH4853" s="109"/>
      <c r="FI4853" s="109"/>
      <c r="FJ4853" s="109"/>
      <c r="FK4853" s="109"/>
      <c r="FL4853" s="109"/>
      <c r="FM4853" s="109"/>
      <c r="FN4853" s="109"/>
      <c r="FO4853" s="109"/>
      <c r="FP4853" s="109"/>
      <c r="FQ4853" s="109"/>
      <c r="FR4853" s="109"/>
      <c r="FS4853" s="109"/>
      <c r="FT4853" s="109"/>
      <c r="FU4853" s="109"/>
      <c r="FV4853" s="109"/>
      <c r="FW4853" s="109"/>
      <c r="FX4853" s="109"/>
      <c r="FY4853" s="109"/>
      <c r="FZ4853" s="109"/>
      <c r="GA4853" s="109"/>
      <c r="GB4853" s="109"/>
      <c r="GC4853" s="109"/>
      <c r="GD4853" s="109"/>
      <c r="GE4853" s="109"/>
      <c r="GF4853" s="109"/>
      <c r="GG4853" s="109"/>
      <c r="GH4853" s="109"/>
      <c r="GI4853" s="109"/>
      <c r="GJ4853" s="109"/>
      <c r="GK4853" s="109"/>
      <c r="GL4853" s="109"/>
      <c r="GM4853" s="109"/>
      <c r="GN4853" s="109"/>
      <c r="GO4853" s="109"/>
      <c r="GP4853" s="109"/>
      <c r="GQ4853" s="109"/>
      <c r="GR4853" s="109"/>
      <c r="GS4853" s="109"/>
      <c r="GT4853" s="109"/>
      <c r="GU4853" s="109"/>
      <c r="GV4853" s="109"/>
      <c r="GW4853" s="109"/>
      <c r="GX4853" s="109"/>
      <c r="GY4853" s="109"/>
      <c r="GZ4853" s="109"/>
      <c r="HA4853" s="109"/>
      <c r="HB4853" s="109"/>
      <c r="HC4853" s="109"/>
      <c r="HD4853" s="109"/>
      <c r="HE4853" s="109"/>
      <c r="HF4853" s="109"/>
      <c r="HG4853" s="109"/>
      <c r="HH4853" s="109"/>
      <c r="HI4853" s="109"/>
      <c r="HJ4853" s="109"/>
      <c r="HK4853" s="109"/>
      <c r="HL4853" s="109"/>
      <c r="HM4853" s="109"/>
      <c r="HN4853" s="109"/>
      <c r="HO4853" s="109"/>
      <c r="HP4853" s="109"/>
      <c r="HQ4853" s="109"/>
      <c r="HR4853" s="109"/>
      <c r="HS4853" s="109"/>
      <c r="HT4853" s="109"/>
      <c r="HU4853" s="109"/>
      <c r="HV4853" s="109"/>
      <c r="HW4853" s="109"/>
      <c r="HX4853" s="109"/>
      <c r="HY4853" s="109"/>
      <c r="HZ4853" s="109"/>
      <c r="IA4853" s="109"/>
      <c r="IB4853" s="109"/>
      <c r="IC4853" s="109"/>
      <c r="ID4853" s="109"/>
      <c r="IE4853" s="109"/>
      <c r="IF4853" s="109"/>
      <c r="IG4853" s="109"/>
      <c r="IH4853" s="109"/>
      <c r="II4853" s="109"/>
      <c r="IJ4853" s="109"/>
      <c r="IK4853" s="109"/>
      <c r="IL4853" s="109"/>
      <c r="IM4853" s="109"/>
      <c r="IN4853" s="109"/>
      <c r="IO4853" s="109"/>
      <c r="IP4853" s="109"/>
      <c r="IQ4853" s="109"/>
      <c r="IR4853" s="109"/>
      <c r="IS4853" s="109"/>
      <c r="IT4853" s="109"/>
      <c r="IU4853" s="109"/>
      <c r="IV4853" s="109"/>
    </row>
    <row r="4854" spans="1:256" customFormat="1" ht="12.75" customHeight="1">
      <c r="A4854" s="305"/>
      <c r="B4854" s="65">
        <v>1</v>
      </c>
      <c r="C4854" s="66">
        <f t="shared" si="217"/>
        <v>1</v>
      </c>
      <c r="D4854" s="659" t="s">
        <v>90</v>
      </c>
      <c r="E4854" s="658" t="s">
        <v>87</v>
      </c>
      <c r="F4854" s="658" t="s">
        <v>87</v>
      </c>
      <c r="G4854" s="78"/>
      <c r="H4854" s="96" t="s">
        <v>104</v>
      </c>
      <c r="I4854" s="107" t="s">
        <v>5146</v>
      </c>
      <c r="J4854" s="81"/>
      <c r="K4854" s="72"/>
      <c r="L4854" s="72"/>
      <c r="M4854" s="72"/>
      <c r="N4854" s="72"/>
      <c r="O4854" s="72"/>
      <c r="P4854" s="72"/>
      <c r="Q4854" s="833"/>
      <c r="R4854" s="102"/>
      <c r="S4854" s="73"/>
      <c r="T4854" s="102"/>
      <c r="U4854" s="103"/>
      <c r="V4854" s="104"/>
      <c r="W4854" s="109"/>
      <c r="X4854" s="109"/>
      <c r="Y4854" s="109"/>
      <c r="Z4854" s="109"/>
      <c r="AA4854" s="109"/>
      <c r="AB4854" s="109"/>
      <c r="AC4854" s="109"/>
      <c r="AD4854" s="109"/>
      <c r="AE4854" s="109"/>
      <c r="AF4854" s="109"/>
      <c r="AG4854" s="109"/>
      <c r="AH4854" s="109"/>
      <c r="AI4854" s="109"/>
      <c r="AJ4854" s="109"/>
      <c r="AK4854" s="109"/>
      <c r="AL4854" s="109"/>
      <c r="AM4854" s="109"/>
      <c r="AN4854" s="109"/>
      <c r="AO4854" s="109"/>
      <c r="AP4854" s="109"/>
      <c r="AQ4854" s="109"/>
      <c r="AR4854" s="109"/>
      <c r="AS4854" s="109"/>
      <c r="AT4854" s="109"/>
      <c r="AU4854" s="109"/>
      <c r="AV4854" s="109"/>
      <c r="AW4854" s="109"/>
      <c r="AX4854" s="109"/>
      <c r="AY4854" s="109"/>
      <c r="AZ4854" s="109"/>
      <c r="BA4854" s="109"/>
      <c r="BB4854" s="109"/>
      <c r="BC4854" s="109"/>
      <c r="BD4854" s="109"/>
      <c r="BE4854" s="109"/>
      <c r="BF4854" s="109"/>
      <c r="BG4854" s="109"/>
      <c r="BH4854" s="109"/>
      <c r="BI4854" s="109"/>
      <c r="BJ4854" s="109"/>
      <c r="BK4854" s="109"/>
      <c r="BL4854" s="109"/>
      <c r="BM4854" s="109"/>
      <c r="BN4854" s="109"/>
      <c r="BO4854" s="109"/>
      <c r="BP4854" s="109"/>
      <c r="BQ4854" s="109"/>
      <c r="BR4854" s="109"/>
      <c r="BS4854" s="109"/>
      <c r="BT4854" s="109"/>
      <c r="BU4854" s="109"/>
      <c r="BV4854" s="109"/>
      <c r="BW4854" s="109"/>
      <c r="BX4854" s="109"/>
      <c r="BY4854" s="109"/>
      <c r="BZ4854" s="109"/>
      <c r="CA4854" s="109"/>
      <c r="CB4854" s="109"/>
      <c r="CC4854" s="109"/>
      <c r="CD4854" s="109"/>
      <c r="CE4854" s="109"/>
      <c r="CF4854" s="109"/>
      <c r="CG4854" s="109"/>
      <c r="CH4854" s="109"/>
      <c r="CI4854" s="109"/>
      <c r="CJ4854" s="109"/>
      <c r="CK4854" s="109"/>
      <c r="CL4854" s="109"/>
      <c r="CM4854" s="109"/>
      <c r="CN4854" s="109"/>
      <c r="CO4854" s="109"/>
      <c r="CP4854" s="109"/>
      <c r="CQ4854" s="109"/>
      <c r="CR4854" s="109"/>
      <c r="CS4854" s="109"/>
      <c r="CT4854" s="109"/>
      <c r="CU4854" s="109"/>
      <c r="CV4854" s="109"/>
      <c r="CW4854" s="109"/>
      <c r="CX4854" s="109"/>
      <c r="CY4854" s="109"/>
      <c r="CZ4854" s="109"/>
      <c r="DA4854" s="109"/>
      <c r="DB4854" s="109"/>
      <c r="DC4854" s="109"/>
      <c r="DD4854" s="109"/>
      <c r="DE4854" s="109"/>
      <c r="DF4854" s="109"/>
      <c r="DG4854" s="109"/>
      <c r="DH4854" s="109"/>
      <c r="DI4854" s="109"/>
      <c r="DJ4854" s="109"/>
      <c r="DK4854" s="109"/>
      <c r="DL4854" s="109"/>
      <c r="DM4854" s="109"/>
      <c r="DN4854" s="109"/>
      <c r="DO4854" s="109"/>
      <c r="DP4854" s="109"/>
      <c r="DQ4854" s="109"/>
      <c r="DR4854" s="109"/>
      <c r="DS4854" s="109"/>
      <c r="DT4854" s="109"/>
      <c r="DU4854" s="109"/>
      <c r="DV4854" s="109"/>
      <c r="DW4854" s="109"/>
      <c r="DX4854" s="109"/>
      <c r="DY4854" s="109"/>
      <c r="DZ4854" s="109"/>
      <c r="EA4854" s="109"/>
      <c r="EB4854" s="109"/>
      <c r="EC4854" s="109"/>
      <c r="ED4854" s="109"/>
      <c r="EE4854" s="109"/>
      <c r="EF4854" s="109"/>
      <c r="EG4854" s="109"/>
      <c r="EH4854" s="109"/>
      <c r="EI4854" s="109"/>
      <c r="EJ4854" s="109"/>
      <c r="EK4854" s="109"/>
      <c r="EL4854" s="109"/>
      <c r="EM4854" s="109"/>
      <c r="EN4854" s="109"/>
      <c r="EO4854" s="109"/>
      <c r="EP4854" s="109"/>
      <c r="EQ4854" s="109"/>
      <c r="ER4854" s="109"/>
      <c r="ES4854" s="109"/>
      <c r="ET4854" s="109"/>
      <c r="EU4854" s="109"/>
      <c r="EV4854" s="109"/>
      <c r="EW4854" s="109"/>
      <c r="EX4854" s="109"/>
      <c r="EY4854" s="109"/>
      <c r="EZ4854" s="109"/>
      <c r="FA4854" s="109"/>
      <c r="FB4854" s="109"/>
      <c r="FC4854" s="109"/>
      <c r="FD4854" s="109"/>
      <c r="FE4854" s="109"/>
      <c r="FF4854" s="109"/>
      <c r="FG4854" s="109"/>
      <c r="FH4854" s="109"/>
      <c r="FI4854" s="109"/>
      <c r="FJ4854" s="109"/>
      <c r="FK4854" s="109"/>
      <c r="FL4854" s="109"/>
      <c r="FM4854" s="109"/>
      <c r="FN4854" s="109"/>
      <c r="FO4854" s="109"/>
      <c r="FP4854" s="109"/>
      <c r="FQ4854" s="109"/>
      <c r="FR4854" s="109"/>
      <c r="FS4854" s="109"/>
      <c r="FT4854" s="109"/>
      <c r="FU4854" s="109"/>
      <c r="FV4854" s="109"/>
      <c r="FW4854" s="109"/>
      <c r="FX4854" s="109"/>
      <c r="FY4854" s="109"/>
      <c r="FZ4854" s="109"/>
      <c r="GA4854" s="109"/>
      <c r="GB4854" s="109"/>
      <c r="GC4854" s="109"/>
      <c r="GD4854" s="109"/>
      <c r="GE4854" s="109"/>
      <c r="GF4854" s="109"/>
      <c r="GG4854" s="109"/>
      <c r="GH4854" s="109"/>
      <c r="GI4854" s="109"/>
      <c r="GJ4854" s="109"/>
      <c r="GK4854" s="109"/>
      <c r="GL4854" s="109"/>
      <c r="GM4854" s="109"/>
      <c r="GN4854" s="109"/>
      <c r="GO4854" s="109"/>
      <c r="GP4854" s="109"/>
      <c r="GQ4854" s="109"/>
      <c r="GR4854" s="109"/>
      <c r="GS4854" s="109"/>
      <c r="GT4854" s="109"/>
      <c r="GU4854" s="109"/>
      <c r="GV4854" s="109"/>
      <c r="GW4854" s="109"/>
      <c r="GX4854" s="109"/>
      <c r="GY4854" s="109"/>
      <c r="GZ4854" s="109"/>
      <c r="HA4854" s="109"/>
      <c r="HB4854" s="109"/>
      <c r="HC4854" s="109"/>
      <c r="HD4854" s="109"/>
      <c r="HE4854" s="109"/>
      <c r="HF4854" s="109"/>
      <c r="HG4854" s="109"/>
      <c r="HH4854" s="109"/>
      <c r="HI4854" s="109"/>
      <c r="HJ4854" s="109"/>
      <c r="HK4854" s="109"/>
      <c r="HL4854" s="109"/>
      <c r="HM4854" s="109"/>
      <c r="HN4854" s="109"/>
      <c r="HO4854" s="109"/>
      <c r="HP4854" s="109"/>
      <c r="HQ4854" s="109"/>
      <c r="HR4854" s="109"/>
      <c r="HS4854" s="109"/>
      <c r="HT4854" s="109"/>
      <c r="HU4854" s="109"/>
      <c r="HV4854" s="109"/>
      <c r="HW4854" s="109"/>
      <c r="HX4854" s="109"/>
      <c r="HY4854" s="109"/>
      <c r="HZ4854" s="109"/>
      <c r="IA4854" s="109"/>
      <c r="IB4854" s="109"/>
      <c r="IC4854" s="109"/>
      <c r="ID4854" s="109"/>
      <c r="IE4854" s="109"/>
      <c r="IF4854" s="109"/>
      <c r="IG4854" s="109"/>
      <c r="IH4854" s="109"/>
      <c r="II4854" s="109"/>
      <c r="IJ4854" s="109"/>
      <c r="IK4854" s="109"/>
      <c r="IL4854" s="109"/>
      <c r="IM4854" s="109"/>
      <c r="IN4854" s="109"/>
      <c r="IO4854" s="109"/>
      <c r="IP4854" s="109"/>
      <c r="IQ4854" s="109"/>
      <c r="IR4854" s="109"/>
      <c r="IS4854" s="109"/>
      <c r="IT4854" s="109"/>
      <c r="IU4854" s="109"/>
      <c r="IV4854" s="109"/>
    </row>
    <row r="4855" spans="1:256" customFormat="1" ht="12.75" customHeight="1">
      <c r="B4855" s="65">
        <v>1</v>
      </c>
      <c r="C4855" s="66">
        <f t="shared" si="217"/>
        <v>1</v>
      </c>
      <c r="D4855" s="76" t="s">
        <v>87</v>
      </c>
      <c r="E4855" s="76" t="s">
        <v>68</v>
      </c>
      <c r="F4855" s="76" t="s">
        <v>68</v>
      </c>
      <c r="G4855" s="78"/>
      <c r="H4855" s="96" t="s">
        <v>129</v>
      </c>
      <c r="I4855" s="107" t="s">
        <v>5147</v>
      </c>
      <c r="J4855" s="81"/>
      <c r="K4855" s="72"/>
      <c r="L4855" s="72"/>
      <c r="M4855" s="72"/>
      <c r="N4855" s="72"/>
      <c r="O4855" s="72"/>
      <c r="P4855" s="72"/>
      <c r="Q4855" s="833"/>
      <c r="R4855" s="102"/>
      <c r="S4855" s="73"/>
      <c r="T4855" s="102"/>
      <c r="U4855" s="103"/>
      <c r="V4855" s="104"/>
      <c r="W4855" s="109"/>
      <c r="X4855" s="109"/>
      <c r="Y4855" s="109"/>
      <c r="Z4855" s="109"/>
      <c r="AA4855" s="109"/>
      <c r="AB4855" s="109"/>
      <c r="AC4855" s="109"/>
      <c r="AD4855" s="109"/>
      <c r="AE4855" s="109"/>
      <c r="AF4855" s="109"/>
      <c r="AG4855" s="109"/>
      <c r="AH4855" s="109"/>
      <c r="AI4855" s="109"/>
      <c r="AJ4855" s="109"/>
      <c r="AK4855" s="109"/>
      <c r="AL4855" s="109"/>
      <c r="AM4855" s="109"/>
      <c r="AN4855" s="109"/>
      <c r="AO4855" s="109"/>
      <c r="AP4855" s="109"/>
      <c r="AQ4855" s="109"/>
      <c r="AR4855" s="109"/>
      <c r="AS4855" s="109"/>
      <c r="AT4855" s="109"/>
      <c r="AU4855" s="109"/>
      <c r="AV4855" s="109"/>
      <c r="AW4855" s="109"/>
      <c r="AX4855" s="109"/>
      <c r="AY4855" s="109"/>
      <c r="AZ4855" s="109"/>
      <c r="BA4855" s="109"/>
      <c r="BB4855" s="109"/>
      <c r="BC4855" s="109"/>
      <c r="BD4855" s="109"/>
      <c r="BE4855" s="109"/>
      <c r="BF4855" s="109"/>
      <c r="BG4855" s="109"/>
      <c r="BH4855" s="109"/>
      <c r="BI4855" s="109"/>
      <c r="BJ4855" s="109"/>
      <c r="BK4855" s="109"/>
      <c r="BL4855" s="109"/>
      <c r="BM4855" s="109"/>
      <c r="BN4855" s="109"/>
      <c r="BO4855" s="109"/>
      <c r="BP4855" s="109"/>
      <c r="BQ4855" s="109"/>
      <c r="BR4855" s="109"/>
      <c r="BS4855" s="109"/>
      <c r="BT4855" s="109"/>
      <c r="BU4855" s="109"/>
      <c r="BV4855" s="109"/>
      <c r="BW4855" s="109"/>
      <c r="BX4855" s="109"/>
      <c r="BY4855" s="109"/>
      <c r="BZ4855" s="109"/>
      <c r="CA4855" s="109"/>
      <c r="CB4855" s="109"/>
      <c r="CC4855" s="109"/>
      <c r="CD4855" s="109"/>
      <c r="CE4855" s="109"/>
      <c r="CF4855" s="109"/>
      <c r="CG4855" s="109"/>
      <c r="CH4855" s="109"/>
      <c r="CI4855" s="109"/>
      <c r="CJ4855" s="109"/>
      <c r="CK4855" s="109"/>
      <c r="CL4855" s="109"/>
      <c r="CM4855" s="109"/>
      <c r="CN4855" s="109"/>
      <c r="CO4855" s="109"/>
      <c r="CP4855" s="109"/>
      <c r="CQ4855" s="109"/>
      <c r="CR4855" s="109"/>
      <c r="CS4855" s="109"/>
      <c r="CT4855" s="109"/>
      <c r="CU4855" s="109"/>
      <c r="CV4855" s="109"/>
      <c r="CW4855" s="109"/>
      <c r="CX4855" s="109"/>
      <c r="CY4855" s="109"/>
      <c r="CZ4855" s="109"/>
      <c r="DA4855" s="109"/>
      <c r="DB4855" s="109"/>
      <c r="DC4855" s="109"/>
      <c r="DD4855" s="109"/>
      <c r="DE4855" s="109"/>
      <c r="DF4855" s="109"/>
      <c r="DG4855" s="109"/>
      <c r="DH4855" s="109"/>
      <c r="DI4855" s="109"/>
      <c r="DJ4855" s="109"/>
      <c r="DK4855" s="109"/>
      <c r="DL4855" s="109"/>
      <c r="DM4855" s="109"/>
      <c r="DN4855" s="109"/>
      <c r="DO4855" s="109"/>
      <c r="DP4855" s="109"/>
      <c r="DQ4855" s="109"/>
      <c r="DR4855" s="109"/>
      <c r="DS4855" s="109"/>
      <c r="DT4855" s="109"/>
      <c r="DU4855" s="109"/>
      <c r="DV4855" s="109"/>
      <c r="DW4855" s="109"/>
      <c r="DX4855" s="109"/>
      <c r="DY4855" s="109"/>
      <c r="DZ4855" s="109"/>
      <c r="EA4855" s="109"/>
      <c r="EB4855" s="109"/>
      <c r="EC4855" s="109"/>
      <c r="ED4855" s="109"/>
      <c r="EE4855" s="109"/>
      <c r="EF4855" s="109"/>
      <c r="EG4855" s="109"/>
      <c r="EH4855" s="109"/>
      <c r="EI4855" s="109"/>
      <c r="EJ4855" s="109"/>
      <c r="EK4855" s="109"/>
      <c r="EL4855" s="109"/>
      <c r="EM4855" s="109"/>
      <c r="EN4855" s="109"/>
      <c r="EO4855" s="109"/>
      <c r="EP4855" s="109"/>
      <c r="EQ4855" s="109"/>
      <c r="ER4855" s="109"/>
      <c r="ES4855" s="109"/>
      <c r="ET4855" s="109"/>
      <c r="EU4855" s="109"/>
      <c r="EV4855" s="109"/>
      <c r="EW4855" s="109"/>
      <c r="EX4855" s="109"/>
      <c r="EY4855" s="109"/>
      <c r="EZ4855" s="109"/>
      <c r="FA4855" s="109"/>
      <c r="FB4855" s="109"/>
      <c r="FC4855" s="109"/>
      <c r="FD4855" s="109"/>
      <c r="FE4855" s="109"/>
      <c r="FF4855" s="109"/>
      <c r="FG4855" s="109"/>
      <c r="FH4855" s="109"/>
      <c r="FI4855" s="109"/>
      <c r="FJ4855" s="109"/>
      <c r="FK4855" s="109"/>
      <c r="FL4855" s="109"/>
      <c r="FM4855" s="109"/>
      <c r="FN4855" s="109"/>
      <c r="FO4855" s="109"/>
      <c r="FP4855" s="109"/>
      <c r="FQ4855" s="109"/>
      <c r="FR4855" s="109"/>
      <c r="FS4855" s="109"/>
      <c r="FT4855" s="109"/>
      <c r="FU4855" s="109"/>
      <c r="FV4855" s="109"/>
      <c r="FW4855" s="109"/>
      <c r="FX4855" s="109"/>
      <c r="FY4855" s="109"/>
      <c r="FZ4855" s="109"/>
      <c r="GA4855" s="109"/>
      <c r="GB4855" s="109"/>
      <c r="GC4855" s="109"/>
      <c r="GD4855" s="109"/>
      <c r="GE4855" s="109"/>
      <c r="GF4855" s="109"/>
      <c r="GG4855" s="109"/>
      <c r="GH4855" s="109"/>
      <c r="GI4855" s="109"/>
      <c r="GJ4855" s="109"/>
      <c r="GK4855" s="109"/>
      <c r="GL4855" s="109"/>
      <c r="GM4855" s="109"/>
      <c r="GN4855" s="109"/>
      <c r="GO4855" s="109"/>
      <c r="GP4855" s="109"/>
      <c r="GQ4855" s="109"/>
      <c r="GR4855" s="109"/>
      <c r="GS4855" s="109"/>
      <c r="GT4855" s="109"/>
      <c r="GU4855" s="109"/>
      <c r="GV4855" s="109"/>
      <c r="GW4855" s="109"/>
      <c r="GX4855" s="109"/>
      <c r="GY4855" s="109"/>
      <c r="GZ4855" s="109"/>
      <c r="HA4855" s="109"/>
      <c r="HB4855" s="109"/>
      <c r="HC4855" s="109"/>
      <c r="HD4855" s="109"/>
      <c r="HE4855" s="109"/>
      <c r="HF4855" s="109"/>
      <c r="HG4855" s="109"/>
      <c r="HH4855" s="109"/>
      <c r="HI4855" s="109"/>
      <c r="HJ4855" s="109"/>
      <c r="HK4855" s="109"/>
      <c r="HL4855" s="109"/>
      <c r="HM4855" s="109"/>
      <c r="HN4855" s="109"/>
      <c r="HO4855" s="109"/>
      <c r="HP4855" s="109"/>
      <c r="HQ4855" s="109"/>
      <c r="HR4855" s="109"/>
      <c r="HS4855" s="109"/>
      <c r="HT4855" s="109"/>
      <c r="HU4855" s="109"/>
      <c r="HV4855" s="109"/>
      <c r="HW4855" s="109"/>
      <c r="HX4855" s="109"/>
      <c r="HY4855" s="109"/>
      <c r="HZ4855" s="109"/>
      <c r="IA4855" s="109"/>
      <c r="IB4855" s="109"/>
      <c r="IC4855" s="109"/>
      <c r="ID4855" s="109"/>
      <c r="IE4855" s="109"/>
      <c r="IF4855" s="109"/>
      <c r="IG4855" s="109"/>
      <c r="IH4855" s="109"/>
      <c r="II4855" s="109"/>
      <c r="IJ4855" s="109"/>
      <c r="IK4855" s="109"/>
      <c r="IL4855" s="109"/>
      <c r="IM4855" s="109"/>
      <c r="IN4855" s="109"/>
      <c r="IO4855" s="109"/>
      <c r="IP4855" s="109"/>
      <c r="IQ4855" s="109"/>
      <c r="IR4855" s="109"/>
      <c r="IS4855" s="109"/>
      <c r="IT4855" s="109"/>
      <c r="IU4855" s="109"/>
      <c r="IV4855" s="109"/>
    </row>
    <row r="4856" spans="1:256" customFormat="1" ht="12.75" customHeight="1">
      <c r="A4856" s="305"/>
      <c r="B4856" s="65">
        <v>1</v>
      </c>
      <c r="C4856" s="66">
        <f t="shared" si="217"/>
        <v>1</v>
      </c>
      <c r="D4856" s="76" t="s">
        <v>87</v>
      </c>
      <c r="E4856" s="76" t="s">
        <v>87</v>
      </c>
      <c r="F4856" s="76" t="s">
        <v>87</v>
      </c>
      <c r="G4856" s="78"/>
      <c r="H4856" s="96" t="s">
        <v>372</v>
      </c>
      <c r="I4856" s="107" t="s">
        <v>5148</v>
      </c>
      <c r="J4856" s="81"/>
      <c r="K4856" s="72"/>
      <c r="L4856" s="72"/>
      <c r="M4856" s="72"/>
      <c r="N4856" s="72"/>
      <c r="O4856" s="72"/>
      <c r="P4856" s="72"/>
      <c r="Q4856" s="833"/>
      <c r="R4856" s="102"/>
      <c r="S4856" s="73"/>
      <c r="T4856" s="102"/>
      <c r="U4856" s="103"/>
      <c r="V4856" s="104"/>
      <c r="W4856" s="109"/>
      <c r="X4856" s="109"/>
      <c r="Y4856" s="109"/>
      <c r="Z4856" s="109"/>
      <c r="AA4856" s="109"/>
      <c r="AB4856" s="109"/>
      <c r="AC4856" s="109"/>
      <c r="AD4856" s="109"/>
      <c r="AE4856" s="109"/>
      <c r="AF4856" s="109"/>
      <c r="AG4856" s="109"/>
      <c r="AH4856" s="109"/>
      <c r="AI4856" s="109"/>
      <c r="AJ4856" s="109"/>
      <c r="AK4856" s="109"/>
      <c r="AL4856" s="109"/>
      <c r="AM4856" s="109"/>
      <c r="AN4856" s="109"/>
      <c r="AO4856" s="109"/>
      <c r="AP4856" s="109"/>
      <c r="AQ4856" s="109"/>
      <c r="AR4856" s="109"/>
      <c r="AS4856" s="109"/>
      <c r="AT4856" s="109"/>
      <c r="AU4856" s="109"/>
      <c r="AV4856" s="109"/>
      <c r="AW4856" s="109"/>
      <c r="AX4856" s="109"/>
      <c r="AY4856" s="109"/>
      <c r="AZ4856" s="109"/>
      <c r="BA4856" s="109"/>
      <c r="BB4856" s="109"/>
      <c r="BC4856" s="109"/>
      <c r="BD4856" s="109"/>
      <c r="BE4856" s="109"/>
      <c r="BF4856" s="109"/>
      <c r="BG4856" s="109"/>
      <c r="BH4856" s="109"/>
      <c r="BI4856" s="109"/>
      <c r="BJ4856" s="109"/>
      <c r="BK4856" s="109"/>
      <c r="BL4856" s="109"/>
      <c r="BM4856" s="109"/>
      <c r="BN4856" s="109"/>
      <c r="BO4856" s="109"/>
      <c r="BP4856" s="109"/>
      <c r="BQ4856" s="109"/>
      <c r="BR4856" s="109"/>
      <c r="BS4856" s="109"/>
      <c r="BT4856" s="109"/>
      <c r="BU4856" s="109"/>
      <c r="BV4856" s="109"/>
      <c r="BW4856" s="109"/>
      <c r="BX4856" s="109"/>
      <c r="BY4856" s="109"/>
      <c r="BZ4856" s="109"/>
      <c r="CA4856" s="109"/>
      <c r="CB4856" s="109"/>
      <c r="CC4856" s="109"/>
      <c r="CD4856" s="109"/>
      <c r="CE4856" s="109"/>
      <c r="CF4856" s="109"/>
      <c r="CG4856" s="109"/>
      <c r="CH4856" s="109"/>
      <c r="CI4856" s="109"/>
      <c r="CJ4856" s="109"/>
      <c r="CK4856" s="109"/>
      <c r="CL4856" s="109"/>
      <c r="CM4856" s="109"/>
      <c r="CN4856" s="109"/>
      <c r="CO4856" s="109"/>
      <c r="CP4856" s="109"/>
      <c r="CQ4856" s="109"/>
      <c r="CR4856" s="109"/>
      <c r="CS4856" s="109"/>
      <c r="CT4856" s="109"/>
      <c r="CU4856" s="109"/>
      <c r="CV4856" s="109"/>
      <c r="CW4856" s="109"/>
      <c r="CX4856" s="109"/>
      <c r="CY4856" s="109"/>
      <c r="CZ4856" s="109"/>
      <c r="DA4856" s="109"/>
      <c r="DB4856" s="109"/>
      <c r="DC4856" s="109"/>
      <c r="DD4856" s="109"/>
      <c r="DE4856" s="109"/>
      <c r="DF4856" s="109"/>
      <c r="DG4856" s="109"/>
      <c r="DH4856" s="109"/>
      <c r="DI4856" s="109"/>
      <c r="DJ4856" s="109"/>
      <c r="DK4856" s="109"/>
      <c r="DL4856" s="109"/>
      <c r="DM4856" s="109"/>
      <c r="DN4856" s="109"/>
      <c r="DO4856" s="109"/>
      <c r="DP4856" s="109"/>
      <c r="DQ4856" s="109"/>
      <c r="DR4856" s="109"/>
      <c r="DS4856" s="109"/>
      <c r="DT4856" s="109"/>
      <c r="DU4856" s="109"/>
      <c r="DV4856" s="109"/>
      <c r="DW4856" s="109"/>
      <c r="DX4856" s="109"/>
      <c r="DY4856" s="109"/>
      <c r="DZ4856" s="109"/>
      <c r="EA4856" s="109"/>
      <c r="EB4856" s="109"/>
      <c r="EC4856" s="109"/>
      <c r="ED4856" s="109"/>
      <c r="EE4856" s="109"/>
      <c r="EF4856" s="109"/>
      <c r="EG4856" s="109"/>
      <c r="EH4856" s="109"/>
      <c r="EI4856" s="109"/>
      <c r="EJ4856" s="109"/>
      <c r="EK4856" s="109"/>
      <c r="EL4856" s="109"/>
      <c r="EM4856" s="109"/>
      <c r="EN4856" s="109"/>
      <c r="EO4856" s="109"/>
      <c r="EP4856" s="109"/>
      <c r="EQ4856" s="109"/>
      <c r="ER4856" s="109"/>
      <c r="ES4856" s="109"/>
      <c r="ET4856" s="109"/>
      <c r="EU4856" s="109"/>
      <c r="EV4856" s="109"/>
      <c r="EW4856" s="109"/>
      <c r="EX4856" s="109"/>
      <c r="EY4856" s="109"/>
      <c r="EZ4856" s="109"/>
      <c r="FA4856" s="109"/>
      <c r="FB4856" s="109"/>
      <c r="FC4856" s="109"/>
      <c r="FD4856" s="109"/>
      <c r="FE4856" s="109"/>
      <c r="FF4856" s="109"/>
      <c r="FG4856" s="109"/>
      <c r="FH4856" s="109"/>
      <c r="FI4856" s="109"/>
      <c r="FJ4856" s="109"/>
      <c r="FK4856" s="109"/>
      <c r="FL4856" s="109"/>
      <c r="FM4856" s="109"/>
      <c r="FN4856" s="109"/>
      <c r="FO4856" s="109"/>
      <c r="FP4856" s="109"/>
      <c r="FQ4856" s="109"/>
      <c r="FR4856" s="109"/>
      <c r="FS4856" s="109"/>
      <c r="FT4856" s="109"/>
      <c r="FU4856" s="109"/>
      <c r="FV4856" s="109"/>
      <c r="FW4856" s="109"/>
      <c r="FX4856" s="109"/>
      <c r="FY4856" s="109"/>
      <c r="FZ4856" s="109"/>
      <c r="GA4856" s="109"/>
      <c r="GB4856" s="109"/>
      <c r="GC4856" s="109"/>
      <c r="GD4856" s="109"/>
      <c r="GE4856" s="109"/>
      <c r="GF4856" s="109"/>
      <c r="GG4856" s="109"/>
      <c r="GH4856" s="109"/>
      <c r="GI4856" s="109"/>
      <c r="GJ4856" s="109"/>
      <c r="GK4856" s="109"/>
      <c r="GL4856" s="109"/>
      <c r="GM4856" s="109"/>
      <c r="GN4856" s="109"/>
      <c r="GO4856" s="109"/>
      <c r="GP4856" s="109"/>
      <c r="GQ4856" s="109"/>
      <c r="GR4856" s="109"/>
      <c r="GS4856" s="109"/>
      <c r="GT4856" s="109"/>
      <c r="GU4856" s="109"/>
      <c r="GV4856" s="109"/>
      <c r="GW4856" s="109"/>
      <c r="GX4856" s="109"/>
      <c r="GY4856" s="109"/>
      <c r="GZ4856" s="109"/>
      <c r="HA4856" s="109"/>
      <c r="HB4856" s="109"/>
      <c r="HC4856" s="109"/>
      <c r="HD4856" s="109"/>
      <c r="HE4856" s="109"/>
      <c r="HF4856" s="109"/>
      <c r="HG4856" s="109"/>
      <c r="HH4856" s="109"/>
      <c r="HI4856" s="109"/>
      <c r="HJ4856" s="109"/>
      <c r="HK4856" s="109"/>
      <c r="HL4856" s="109"/>
      <c r="HM4856" s="109"/>
      <c r="HN4856" s="109"/>
      <c r="HO4856" s="109"/>
      <c r="HP4856" s="109"/>
      <c r="HQ4856" s="109"/>
      <c r="HR4856" s="109"/>
      <c r="HS4856" s="109"/>
      <c r="HT4856" s="109"/>
      <c r="HU4856" s="109"/>
      <c r="HV4856" s="109"/>
      <c r="HW4856" s="109"/>
      <c r="HX4856" s="109"/>
      <c r="HY4856" s="109"/>
      <c r="HZ4856" s="109"/>
      <c r="IA4856" s="109"/>
      <c r="IB4856" s="109"/>
      <c r="IC4856" s="109"/>
      <c r="ID4856" s="109"/>
      <c r="IE4856" s="109"/>
      <c r="IF4856" s="109"/>
      <c r="IG4856" s="109"/>
      <c r="IH4856" s="109"/>
      <c r="II4856" s="109"/>
      <c r="IJ4856" s="109"/>
      <c r="IK4856" s="109"/>
      <c r="IL4856" s="109"/>
      <c r="IM4856" s="109"/>
      <c r="IN4856" s="109"/>
      <c r="IO4856" s="109"/>
      <c r="IP4856" s="109"/>
      <c r="IQ4856" s="109"/>
      <c r="IR4856" s="109"/>
      <c r="IS4856" s="109"/>
      <c r="IT4856" s="109"/>
      <c r="IU4856" s="109"/>
      <c r="IV4856" s="109"/>
    </row>
    <row r="4857" spans="1:256" customFormat="1" ht="12.75" customHeight="1">
      <c r="A4857" s="305"/>
      <c r="B4857" s="65">
        <v>1</v>
      </c>
      <c r="C4857" s="66">
        <f t="shared" si="217"/>
        <v>0</v>
      </c>
      <c r="D4857" s="658" t="s">
        <v>87</v>
      </c>
      <c r="E4857" s="656" t="s">
        <v>70</v>
      </c>
      <c r="F4857" s="659" t="s">
        <v>90</v>
      </c>
      <c r="G4857" s="78"/>
      <c r="H4857" s="96" t="s">
        <v>94</v>
      </c>
      <c r="I4857" s="107" t="s">
        <v>5149</v>
      </c>
      <c r="J4857" s="81"/>
      <c r="K4857" s="72"/>
      <c r="L4857" s="72"/>
      <c r="M4857" s="72"/>
      <c r="N4857" s="72"/>
      <c r="O4857" s="72"/>
      <c r="P4857" s="72"/>
      <c r="Q4857" s="833"/>
      <c r="R4857" s="102"/>
      <c r="S4857" s="73"/>
      <c r="T4857" s="102"/>
      <c r="U4857" s="103"/>
      <c r="V4857" s="104"/>
      <c r="W4857" s="109"/>
      <c r="X4857" s="109"/>
      <c r="Y4857" s="109"/>
      <c r="Z4857" s="109"/>
      <c r="AA4857" s="109"/>
      <c r="AB4857" s="109"/>
      <c r="AC4857" s="109"/>
      <c r="AD4857" s="109"/>
      <c r="AE4857" s="109"/>
      <c r="AF4857" s="109"/>
      <c r="AG4857" s="109"/>
      <c r="AH4857" s="109"/>
      <c r="AI4857" s="109"/>
      <c r="AJ4857" s="109"/>
      <c r="AK4857" s="109"/>
      <c r="AL4857" s="109"/>
      <c r="AM4857" s="109"/>
      <c r="AN4857" s="109"/>
      <c r="AO4857" s="109"/>
      <c r="AP4857" s="109"/>
      <c r="AQ4857" s="109"/>
      <c r="AR4857" s="109"/>
      <c r="AS4857" s="109"/>
      <c r="AT4857" s="109"/>
      <c r="AU4857" s="109"/>
      <c r="AV4857" s="109"/>
      <c r="AW4857" s="109"/>
      <c r="AX4857" s="109"/>
      <c r="AY4857" s="109"/>
      <c r="AZ4857" s="109"/>
      <c r="BA4857" s="109"/>
      <c r="BB4857" s="109"/>
      <c r="BC4857" s="109"/>
      <c r="BD4857" s="109"/>
      <c r="BE4857" s="109"/>
      <c r="BF4857" s="109"/>
      <c r="BG4857" s="109"/>
      <c r="BH4857" s="109"/>
      <c r="BI4857" s="109"/>
      <c r="BJ4857" s="109"/>
      <c r="BK4857" s="109"/>
      <c r="BL4857" s="109"/>
      <c r="BM4857" s="109"/>
      <c r="BN4857" s="109"/>
      <c r="BO4857" s="109"/>
      <c r="BP4857" s="109"/>
      <c r="BQ4857" s="109"/>
      <c r="BR4857" s="109"/>
      <c r="BS4857" s="109"/>
      <c r="BT4857" s="109"/>
      <c r="BU4857" s="109"/>
      <c r="BV4857" s="109"/>
      <c r="BW4857" s="109"/>
      <c r="BX4857" s="109"/>
      <c r="BY4857" s="109"/>
      <c r="BZ4857" s="109"/>
      <c r="CA4857" s="109"/>
      <c r="CB4857" s="109"/>
      <c r="CC4857" s="109"/>
      <c r="CD4857" s="109"/>
      <c r="CE4857" s="109"/>
      <c r="CF4857" s="109"/>
      <c r="CG4857" s="109"/>
      <c r="CH4857" s="109"/>
      <c r="CI4857" s="109"/>
      <c r="CJ4857" s="109"/>
      <c r="CK4857" s="109"/>
      <c r="CL4857" s="109"/>
      <c r="CM4857" s="109"/>
      <c r="CN4857" s="109"/>
      <c r="CO4857" s="109"/>
      <c r="CP4857" s="109"/>
      <c r="CQ4857" s="109"/>
      <c r="CR4857" s="109"/>
      <c r="CS4857" s="109"/>
      <c r="CT4857" s="109"/>
      <c r="CU4857" s="109"/>
      <c r="CV4857" s="109"/>
      <c r="CW4857" s="109"/>
      <c r="CX4857" s="109"/>
      <c r="CY4857" s="109"/>
      <c r="CZ4857" s="109"/>
      <c r="DA4857" s="109"/>
      <c r="DB4857" s="109"/>
      <c r="DC4857" s="109"/>
      <c r="DD4857" s="109"/>
      <c r="DE4857" s="109"/>
      <c r="DF4857" s="109"/>
      <c r="DG4857" s="109"/>
      <c r="DH4857" s="109"/>
      <c r="DI4857" s="109"/>
      <c r="DJ4857" s="109"/>
      <c r="DK4857" s="109"/>
      <c r="DL4857" s="109"/>
      <c r="DM4857" s="109"/>
      <c r="DN4857" s="109"/>
      <c r="DO4857" s="109"/>
      <c r="DP4857" s="109"/>
      <c r="DQ4857" s="109"/>
      <c r="DR4857" s="109"/>
      <c r="DS4857" s="109"/>
      <c r="DT4857" s="109"/>
      <c r="DU4857" s="109"/>
      <c r="DV4857" s="109"/>
      <c r="DW4857" s="109"/>
      <c r="DX4857" s="109"/>
      <c r="DY4857" s="109"/>
      <c r="DZ4857" s="109"/>
      <c r="EA4857" s="109"/>
      <c r="EB4857" s="109"/>
      <c r="EC4857" s="109"/>
      <c r="ED4857" s="109"/>
      <c r="EE4857" s="109"/>
      <c r="EF4857" s="109"/>
      <c r="EG4857" s="109"/>
      <c r="EH4857" s="109"/>
      <c r="EI4857" s="109"/>
      <c r="EJ4857" s="109"/>
      <c r="EK4857" s="109"/>
      <c r="EL4857" s="109"/>
      <c r="EM4857" s="109"/>
      <c r="EN4857" s="109"/>
      <c r="EO4857" s="109"/>
      <c r="EP4857" s="109"/>
      <c r="EQ4857" s="109"/>
      <c r="ER4857" s="109"/>
      <c r="ES4857" s="109"/>
      <c r="ET4857" s="109"/>
      <c r="EU4857" s="109"/>
      <c r="EV4857" s="109"/>
      <c r="EW4857" s="109"/>
      <c r="EX4857" s="109"/>
      <c r="EY4857" s="109"/>
      <c r="EZ4857" s="109"/>
      <c r="FA4857" s="109"/>
      <c r="FB4857" s="109"/>
      <c r="FC4857" s="109"/>
      <c r="FD4857" s="109"/>
      <c r="FE4857" s="109"/>
      <c r="FF4857" s="109"/>
      <c r="FG4857" s="109"/>
      <c r="FH4857" s="109"/>
      <c r="FI4857" s="109"/>
      <c r="FJ4857" s="109"/>
      <c r="FK4857" s="109"/>
      <c r="FL4857" s="109"/>
      <c r="FM4857" s="109"/>
      <c r="FN4857" s="109"/>
      <c r="FO4857" s="109"/>
      <c r="FP4857" s="109"/>
      <c r="FQ4857" s="109"/>
      <c r="FR4857" s="109"/>
      <c r="FS4857" s="109"/>
      <c r="FT4857" s="109"/>
      <c r="FU4857" s="109"/>
      <c r="FV4857" s="109"/>
      <c r="FW4857" s="109"/>
      <c r="FX4857" s="109"/>
      <c r="FY4857" s="109"/>
      <c r="FZ4857" s="109"/>
      <c r="GA4857" s="109"/>
      <c r="GB4857" s="109"/>
      <c r="GC4857" s="109"/>
      <c r="GD4857" s="109"/>
      <c r="GE4857" s="109"/>
      <c r="GF4857" s="109"/>
      <c r="GG4857" s="109"/>
      <c r="GH4857" s="109"/>
      <c r="GI4857" s="109"/>
      <c r="GJ4857" s="109"/>
      <c r="GK4857" s="109"/>
      <c r="GL4857" s="109"/>
      <c r="GM4857" s="109"/>
      <c r="GN4857" s="109"/>
      <c r="GO4857" s="109"/>
      <c r="GP4857" s="109"/>
      <c r="GQ4857" s="109"/>
      <c r="GR4857" s="109"/>
      <c r="GS4857" s="109"/>
      <c r="GT4857" s="109"/>
      <c r="GU4857" s="109"/>
      <c r="GV4857" s="109"/>
      <c r="GW4857" s="109"/>
      <c r="GX4857" s="109"/>
      <c r="GY4857" s="109"/>
      <c r="GZ4857" s="109"/>
      <c r="HA4857" s="109"/>
      <c r="HB4857" s="109"/>
      <c r="HC4857" s="109"/>
      <c r="HD4857" s="109"/>
      <c r="HE4857" s="109"/>
      <c r="HF4857" s="109"/>
      <c r="HG4857" s="109"/>
      <c r="HH4857" s="109"/>
      <c r="HI4857" s="109"/>
      <c r="HJ4857" s="109"/>
      <c r="HK4857" s="109"/>
      <c r="HL4857" s="109"/>
      <c r="HM4857" s="109"/>
      <c r="HN4857" s="109"/>
      <c r="HO4857" s="109"/>
      <c r="HP4857" s="109"/>
      <c r="HQ4857" s="109"/>
      <c r="HR4857" s="109"/>
      <c r="HS4857" s="109"/>
      <c r="HT4857" s="109"/>
      <c r="HU4857" s="109"/>
      <c r="HV4857" s="109"/>
      <c r="HW4857" s="109"/>
      <c r="HX4857" s="109"/>
      <c r="HY4857" s="109"/>
      <c r="HZ4857" s="109"/>
      <c r="IA4857" s="109"/>
      <c r="IB4857" s="109"/>
      <c r="IC4857" s="109"/>
      <c r="ID4857" s="109"/>
      <c r="IE4857" s="109"/>
      <c r="IF4857" s="109"/>
      <c r="IG4857" s="109"/>
      <c r="IH4857" s="109"/>
      <c r="II4857" s="109"/>
      <c r="IJ4857" s="109"/>
      <c r="IK4857" s="109"/>
      <c r="IL4857" s="109"/>
      <c r="IM4857" s="109"/>
      <c r="IN4857" s="109"/>
      <c r="IO4857" s="109"/>
      <c r="IP4857" s="109"/>
      <c r="IQ4857" s="109"/>
      <c r="IR4857" s="109"/>
      <c r="IS4857" s="109"/>
      <c r="IT4857" s="109"/>
      <c r="IU4857" s="109"/>
      <c r="IV4857" s="109"/>
    </row>
    <row r="4858" spans="1:256" customFormat="1" ht="12.75" customHeight="1">
      <c r="A4858" s="305"/>
      <c r="B4858" s="65">
        <v>1</v>
      </c>
      <c r="C4858" s="66">
        <v>0</v>
      </c>
      <c r="D4858" s="77" t="s">
        <v>90</v>
      </c>
      <c r="E4858" s="99" t="s">
        <v>99</v>
      </c>
      <c r="F4858" s="77" t="s">
        <v>90</v>
      </c>
      <c r="G4858" s="78"/>
      <c r="H4858" s="96" t="s">
        <v>94</v>
      </c>
      <c r="I4858" s="107" t="s">
        <v>5150</v>
      </c>
      <c r="J4858" s="81" t="s">
        <v>17</v>
      </c>
      <c r="K4858" s="72"/>
      <c r="L4858" s="72"/>
      <c r="M4858" s="72"/>
      <c r="N4858" s="72"/>
      <c r="O4858" s="72"/>
      <c r="P4858" s="72"/>
      <c r="Q4858" s="833"/>
      <c r="R4858" s="102"/>
      <c r="S4858" s="73"/>
      <c r="T4858" s="102"/>
      <c r="U4858" s="103"/>
      <c r="V4858" s="104"/>
      <c r="W4858" s="109"/>
      <c r="X4858" s="85"/>
      <c r="Y4858" s="109"/>
      <c r="Z4858" s="109"/>
      <c r="AA4858" s="109"/>
      <c r="AB4858" s="109"/>
      <c r="AC4858" s="109"/>
      <c r="AD4858" s="109"/>
      <c r="AE4858" s="109"/>
      <c r="AF4858" s="109"/>
      <c r="AG4858" s="109"/>
      <c r="AH4858" s="109"/>
      <c r="AI4858" s="109"/>
      <c r="AJ4858" s="109"/>
      <c r="AK4858" s="109"/>
      <c r="AL4858" s="109"/>
      <c r="AM4858" s="109"/>
      <c r="AN4858" s="109"/>
      <c r="AO4858" s="109"/>
      <c r="AP4858" s="109"/>
      <c r="AQ4858" s="109"/>
      <c r="AR4858" s="109"/>
      <c r="AS4858" s="109"/>
      <c r="AT4858" s="109"/>
      <c r="AU4858" s="109"/>
      <c r="AV4858" s="109"/>
      <c r="AW4858" s="109"/>
      <c r="AX4858" s="109"/>
      <c r="AY4858" s="109"/>
      <c r="AZ4858" s="109"/>
      <c r="BA4858" s="109"/>
      <c r="BB4858" s="109"/>
      <c r="BC4858" s="109"/>
      <c r="BD4858" s="109"/>
      <c r="BE4858" s="109"/>
      <c r="BF4858" s="109"/>
      <c r="BG4858" s="109"/>
      <c r="BH4858" s="109"/>
      <c r="BI4858" s="109"/>
      <c r="BJ4858" s="109"/>
      <c r="BK4858" s="109"/>
      <c r="BL4858" s="109"/>
      <c r="BM4858" s="109"/>
      <c r="BN4858" s="109"/>
      <c r="BO4858" s="109"/>
      <c r="BP4858" s="109"/>
      <c r="BQ4858" s="109"/>
      <c r="BR4858" s="109"/>
      <c r="BS4858" s="109"/>
      <c r="BT4858" s="109"/>
      <c r="BU4858" s="109"/>
      <c r="BV4858" s="109"/>
      <c r="BW4858" s="109"/>
      <c r="BX4858" s="109"/>
      <c r="BY4858" s="109"/>
      <c r="BZ4858" s="109"/>
      <c r="CA4858" s="109"/>
      <c r="CB4858" s="109"/>
      <c r="CC4858" s="109"/>
      <c r="CD4858" s="109"/>
      <c r="CE4858" s="109"/>
      <c r="CF4858" s="109"/>
      <c r="CG4858" s="109"/>
      <c r="CH4858" s="109"/>
      <c r="CI4858" s="109"/>
      <c r="CJ4858" s="109"/>
      <c r="CK4858" s="109"/>
      <c r="CL4858" s="109"/>
      <c r="CM4858" s="109"/>
      <c r="CN4858" s="109"/>
      <c r="CO4858" s="109"/>
      <c r="CP4858" s="109"/>
      <c r="CQ4858" s="109"/>
      <c r="CR4858" s="109"/>
      <c r="CS4858" s="109"/>
      <c r="CT4858" s="109"/>
      <c r="CU4858" s="109"/>
      <c r="CV4858" s="109"/>
      <c r="CW4858" s="109"/>
      <c r="CX4858" s="109"/>
      <c r="CY4858" s="109"/>
      <c r="CZ4858" s="109"/>
      <c r="DA4858" s="109"/>
      <c r="DB4858" s="109"/>
      <c r="DC4858" s="109"/>
      <c r="DD4858" s="109"/>
      <c r="DE4858" s="109"/>
      <c r="DF4858" s="109"/>
      <c r="DG4858" s="109"/>
      <c r="DH4858" s="109"/>
      <c r="DI4858" s="109"/>
      <c r="DJ4858" s="109"/>
      <c r="DK4858" s="109"/>
      <c r="DL4858" s="109"/>
      <c r="DM4858" s="109"/>
      <c r="DN4858" s="109"/>
      <c r="DO4858" s="109"/>
      <c r="DP4858" s="109"/>
      <c r="DQ4858" s="109"/>
      <c r="DR4858" s="109"/>
      <c r="DS4858" s="109"/>
      <c r="DT4858" s="109"/>
      <c r="DU4858" s="109"/>
      <c r="DV4858" s="109"/>
      <c r="DW4858" s="109"/>
      <c r="DX4858" s="109"/>
      <c r="DY4858" s="109"/>
      <c r="DZ4858" s="109"/>
      <c r="EA4858" s="109"/>
      <c r="EB4858" s="109"/>
      <c r="EC4858" s="109"/>
      <c r="ED4858" s="109"/>
      <c r="EE4858" s="109"/>
      <c r="EF4858" s="109"/>
      <c r="EG4858" s="109"/>
      <c r="EH4858" s="109"/>
      <c r="EI4858" s="109"/>
      <c r="EJ4858" s="109"/>
      <c r="EK4858" s="109"/>
      <c r="EL4858" s="109"/>
      <c r="EM4858" s="109"/>
      <c r="EN4858" s="109"/>
      <c r="EO4858" s="109"/>
      <c r="EP4858" s="109"/>
      <c r="EQ4858" s="109"/>
      <c r="ER4858" s="109"/>
      <c r="ES4858" s="109"/>
      <c r="ET4858" s="109"/>
      <c r="EU4858" s="109"/>
      <c r="EV4858" s="109"/>
      <c r="EW4858" s="109"/>
      <c r="EX4858" s="109"/>
      <c r="EY4858" s="109"/>
      <c r="EZ4858" s="109"/>
      <c r="FA4858" s="109"/>
      <c r="FB4858" s="109"/>
      <c r="FC4858" s="109"/>
      <c r="FD4858" s="109"/>
      <c r="FE4858" s="109"/>
      <c r="FF4858" s="109"/>
      <c r="FG4858" s="109"/>
      <c r="FH4858" s="109"/>
      <c r="FI4858" s="109"/>
      <c r="FJ4858" s="109"/>
      <c r="FK4858" s="109"/>
      <c r="FL4858" s="109"/>
      <c r="FM4858" s="109"/>
      <c r="FN4858" s="109"/>
      <c r="FO4858" s="109"/>
      <c r="FP4858" s="109"/>
      <c r="FQ4858" s="109"/>
      <c r="FR4858" s="109"/>
      <c r="FS4858" s="109"/>
      <c r="FT4858" s="109"/>
      <c r="FU4858" s="109"/>
      <c r="FV4858" s="109"/>
      <c r="FW4858" s="109"/>
      <c r="FX4858" s="109"/>
      <c r="FY4858" s="109"/>
      <c r="FZ4858" s="109"/>
      <c r="GA4858" s="109"/>
      <c r="GB4858" s="109"/>
      <c r="GC4858" s="109"/>
      <c r="GD4858" s="109"/>
      <c r="GE4858" s="109"/>
      <c r="GF4858" s="109"/>
      <c r="GG4858" s="109"/>
      <c r="GH4858" s="109"/>
      <c r="GI4858" s="109"/>
      <c r="GJ4858" s="109"/>
      <c r="GK4858" s="109"/>
      <c r="GL4858" s="109"/>
      <c r="GM4858" s="109"/>
      <c r="GN4858" s="109"/>
      <c r="GO4858" s="109"/>
      <c r="GP4858" s="109"/>
      <c r="GQ4858" s="109"/>
      <c r="GR4858" s="109"/>
      <c r="GS4858" s="109"/>
      <c r="GT4858" s="109"/>
      <c r="GU4858" s="109"/>
      <c r="GV4858" s="109"/>
      <c r="GW4858" s="109"/>
      <c r="GX4858" s="109"/>
      <c r="GY4858" s="109"/>
      <c r="GZ4858" s="109"/>
      <c r="HA4858" s="109"/>
      <c r="HB4858" s="109"/>
      <c r="HC4858" s="109"/>
      <c r="HD4858" s="109"/>
      <c r="HE4858" s="109"/>
      <c r="HF4858" s="109"/>
      <c r="HG4858" s="109"/>
      <c r="HH4858" s="109"/>
      <c r="HI4858" s="109"/>
      <c r="HJ4858" s="109"/>
      <c r="HK4858" s="109"/>
      <c r="HL4858" s="109"/>
      <c r="HM4858" s="109"/>
      <c r="HN4858" s="109"/>
      <c r="HO4858" s="109"/>
      <c r="HP4858" s="109"/>
      <c r="HQ4858" s="109"/>
      <c r="HR4858" s="109"/>
      <c r="HS4858" s="109"/>
      <c r="HT4858" s="109"/>
      <c r="HU4858" s="109"/>
      <c r="HV4858" s="109"/>
      <c r="HW4858" s="109"/>
      <c r="HX4858" s="109"/>
      <c r="HY4858" s="109"/>
      <c r="HZ4858" s="109"/>
      <c r="IA4858" s="109"/>
      <c r="IB4858" s="109"/>
      <c r="IC4858" s="109"/>
      <c r="ID4858" s="109"/>
      <c r="IE4858" s="109"/>
      <c r="IF4858" s="109"/>
      <c r="IG4858" s="109"/>
      <c r="IH4858" s="109"/>
      <c r="II4858" s="109"/>
      <c r="IJ4858" s="109"/>
      <c r="IK4858" s="109"/>
      <c r="IL4858" s="109"/>
      <c r="IM4858" s="109"/>
      <c r="IN4858" s="109"/>
      <c r="IO4858" s="109"/>
      <c r="IP4858" s="109"/>
      <c r="IQ4858" s="109"/>
      <c r="IR4858" s="109"/>
      <c r="IS4858" s="109"/>
      <c r="IT4858" s="109"/>
      <c r="IU4858" s="109"/>
      <c r="IV4858" s="109"/>
    </row>
    <row r="4859" spans="1:256" customFormat="1" ht="12.75" customHeight="1">
      <c r="A4859" s="305"/>
      <c r="B4859" s="65">
        <v>1</v>
      </c>
      <c r="C4859" s="66">
        <f>IF(E4859="A",1,IF(E4859="B",1,0))</f>
        <v>0</v>
      </c>
      <c r="D4859" s="670" t="s">
        <v>87</v>
      </c>
      <c r="E4859" s="663" t="s">
        <v>90</v>
      </c>
      <c r="F4859" s="663" t="s">
        <v>90</v>
      </c>
      <c r="G4859" s="78"/>
      <c r="H4859" s="96" t="s">
        <v>119</v>
      </c>
      <c r="I4859" s="107" t="s">
        <v>5151</v>
      </c>
      <c r="J4859" s="81"/>
      <c r="K4859" s="72"/>
      <c r="L4859" s="72"/>
      <c r="M4859" s="72"/>
      <c r="N4859" s="72"/>
      <c r="O4859" s="72"/>
      <c r="P4859" s="72"/>
      <c r="Q4859" s="833"/>
      <c r="R4859" s="102"/>
      <c r="S4859" s="73"/>
      <c r="T4859" s="102"/>
      <c r="U4859" s="103"/>
      <c r="V4859" s="104"/>
      <c r="W4859" s="109"/>
      <c r="X4859" s="109"/>
      <c r="Y4859" s="109"/>
      <c r="Z4859" s="109"/>
      <c r="AA4859" s="109"/>
      <c r="AB4859" s="109"/>
      <c r="AC4859" s="109"/>
      <c r="AD4859" s="109"/>
      <c r="AE4859" s="109"/>
      <c r="AF4859" s="109"/>
      <c r="AG4859" s="109"/>
      <c r="AH4859" s="109"/>
      <c r="AI4859" s="109"/>
      <c r="AJ4859" s="109"/>
      <c r="AK4859" s="109"/>
      <c r="AL4859" s="109"/>
      <c r="AM4859" s="109"/>
      <c r="AN4859" s="109"/>
      <c r="AO4859" s="109"/>
      <c r="AP4859" s="109"/>
      <c r="AQ4859" s="109"/>
      <c r="AR4859" s="109"/>
      <c r="AS4859" s="109"/>
      <c r="AT4859" s="109"/>
      <c r="AU4859" s="109"/>
      <c r="AV4859" s="109"/>
      <c r="AW4859" s="109"/>
      <c r="AX4859" s="109"/>
      <c r="AY4859" s="109"/>
      <c r="AZ4859" s="109"/>
      <c r="BA4859" s="109"/>
      <c r="BB4859" s="109"/>
      <c r="BC4859" s="109"/>
      <c r="BD4859" s="109"/>
      <c r="BE4859" s="109"/>
      <c r="BF4859" s="109"/>
      <c r="BG4859" s="109"/>
      <c r="BH4859" s="109"/>
      <c r="BI4859" s="109"/>
      <c r="BJ4859" s="109"/>
      <c r="BK4859" s="109"/>
      <c r="BL4859" s="109"/>
      <c r="BM4859" s="109"/>
      <c r="BN4859" s="109"/>
      <c r="BO4859" s="109"/>
      <c r="BP4859" s="109"/>
      <c r="BQ4859" s="109"/>
      <c r="BR4859" s="109"/>
      <c r="BS4859" s="109"/>
      <c r="BT4859" s="109"/>
      <c r="BU4859" s="109"/>
      <c r="BV4859" s="109"/>
      <c r="BW4859" s="109"/>
      <c r="BX4859" s="109"/>
      <c r="BY4859" s="109"/>
      <c r="BZ4859" s="109"/>
      <c r="CA4859" s="109"/>
      <c r="CB4859" s="109"/>
      <c r="CC4859" s="109"/>
      <c r="CD4859" s="109"/>
      <c r="CE4859" s="109"/>
      <c r="CF4859" s="109"/>
      <c r="CG4859" s="109"/>
      <c r="CH4859" s="109"/>
      <c r="CI4859" s="109"/>
      <c r="CJ4859" s="109"/>
      <c r="CK4859" s="109"/>
      <c r="CL4859" s="109"/>
      <c r="CM4859" s="109"/>
      <c r="CN4859" s="109"/>
      <c r="CO4859" s="109"/>
      <c r="CP4859" s="109"/>
      <c r="CQ4859" s="109"/>
      <c r="CR4859" s="109"/>
      <c r="CS4859" s="109"/>
      <c r="CT4859" s="109"/>
      <c r="CU4859" s="109"/>
      <c r="CV4859" s="109"/>
      <c r="CW4859" s="109"/>
      <c r="CX4859" s="109"/>
      <c r="CY4859" s="109"/>
      <c r="CZ4859" s="109"/>
      <c r="DA4859" s="109"/>
      <c r="DB4859" s="109"/>
      <c r="DC4859" s="109"/>
      <c r="DD4859" s="109"/>
      <c r="DE4859" s="109"/>
      <c r="DF4859" s="109"/>
      <c r="DG4859" s="109"/>
      <c r="DH4859" s="109"/>
      <c r="DI4859" s="109"/>
      <c r="DJ4859" s="109"/>
      <c r="DK4859" s="109"/>
      <c r="DL4859" s="109"/>
      <c r="DM4859" s="109"/>
      <c r="DN4859" s="109"/>
      <c r="DO4859" s="109"/>
      <c r="DP4859" s="109"/>
      <c r="DQ4859" s="109"/>
      <c r="DR4859" s="109"/>
      <c r="DS4859" s="109"/>
      <c r="DT4859" s="109"/>
      <c r="DU4859" s="109"/>
      <c r="DV4859" s="109"/>
      <c r="DW4859" s="109"/>
      <c r="DX4859" s="109"/>
      <c r="DY4859" s="109"/>
      <c r="DZ4859" s="109"/>
      <c r="EA4859" s="109"/>
      <c r="EB4859" s="109"/>
      <c r="EC4859" s="109"/>
      <c r="ED4859" s="109"/>
      <c r="EE4859" s="109"/>
      <c r="EF4859" s="109"/>
      <c r="EG4859" s="109"/>
      <c r="EH4859" s="109"/>
      <c r="EI4859" s="109"/>
      <c r="EJ4859" s="109"/>
      <c r="EK4859" s="109"/>
      <c r="EL4859" s="109"/>
      <c r="EM4859" s="109"/>
      <c r="EN4859" s="109"/>
      <c r="EO4859" s="109"/>
      <c r="EP4859" s="109"/>
      <c r="EQ4859" s="109"/>
      <c r="ER4859" s="109"/>
      <c r="ES4859" s="109"/>
      <c r="ET4859" s="109"/>
      <c r="EU4859" s="109"/>
      <c r="EV4859" s="109"/>
      <c r="EW4859" s="109"/>
      <c r="EX4859" s="109"/>
      <c r="EY4859" s="109"/>
      <c r="EZ4859" s="109"/>
      <c r="FA4859" s="109"/>
      <c r="FB4859" s="109"/>
      <c r="FC4859" s="109"/>
      <c r="FD4859" s="109"/>
      <c r="FE4859" s="109"/>
      <c r="FF4859" s="109"/>
      <c r="FG4859" s="109"/>
      <c r="FH4859" s="109"/>
      <c r="FI4859" s="109"/>
      <c r="FJ4859" s="109"/>
      <c r="FK4859" s="109"/>
      <c r="FL4859" s="109"/>
      <c r="FM4859" s="109"/>
      <c r="FN4859" s="109"/>
      <c r="FO4859" s="109"/>
      <c r="FP4859" s="109"/>
      <c r="FQ4859" s="109"/>
      <c r="FR4859" s="109"/>
      <c r="FS4859" s="109"/>
      <c r="FT4859" s="109"/>
      <c r="FU4859" s="109"/>
      <c r="FV4859" s="109"/>
      <c r="FW4859" s="109"/>
      <c r="FX4859" s="109"/>
      <c r="FY4859" s="109"/>
      <c r="FZ4859" s="109"/>
      <c r="GA4859" s="109"/>
      <c r="GB4859" s="109"/>
      <c r="GC4859" s="109"/>
      <c r="GD4859" s="109"/>
      <c r="GE4859" s="109"/>
      <c r="GF4859" s="109"/>
      <c r="GG4859" s="109"/>
      <c r="GH4859" s="109"/>
      <c r="GI4859" s="109"/>
      <c r="GJ4859" s="109"/>
      <c r="GK4859" s="109"/>
      <c r="GL4859" s="109"/>
      <c r="GM4859" s="109"/>
      <c r="GN4859" s="109"/>
      <c r="GO4859" s="109"/>
      <c r="GP4859" s="109"/>
      <c r="GQ4859" s="109"/>
      <c r="GR4859" s="109"/>
      <c r="GS4859" s="109"/>
      <c r="GT4859" s="109"/>
      <c r="GU4859" s="109"/>
      <c r="GV4859" s="109"/>
      <c r="GW4859" s="109"/>
      <c r="GX4859" s="109"/>
      <c r="GY4859" s="109"/>
      <c r="GZ4859" s="109"/>
      <c r="HA4859" s="109"/>
      <c r="HB4859" s="109"/>
      <c r="HC4859" s="109"/>
      <c r="HD4859" s="109"/>
      <c r="HE4859" s="109"/>
      <c r="HF4859" s="109"/>
      <c r="HG4859" s="109"/>
      <c r="HH4859" s="109"/>
      <c r="HI4859" s="109"/>
      <c r="HJ4859" s="109"/>
      <c r="HK4859" s="109"/>
      <c r="HL4859" s="109"/>
      <c r="HM4859" s="109"/>
      <c r="HN4859" s="109"/>
      <c r="HO4859" s="109"/>
      <c r="HP4859" s="109"/>
      <c r="HQ4859" s="109"/>
      <c r="HR4859" s="109"/>
      <c r="HS4859" s="109"/>
      <c r="HT4859" s="109"/>
      <c r="HU4859" s="109"/>
      <c r="HV4859" s="109"/>
      <c r="HW4859" s="109"/>
      <c r="HX4859" s="109"/>
      <c r="HY4859" s="109"/>
      <c r="HZ4859" s="109"/>
      <c r="IA4859" s="109"/>
      <c r="IB4859" s="109"/>
      <c r="IC4859" s="109"/>
      <c r="ID4859" s="109"/>
      <c r="IE4859" s="109"/>
      <c r="IF4859" s="109"/>
      <c r="IG4859" s="109"/>
      <c r="IH4859" s="109"/>
      <c r="II4859" s="109"/>
      <c r="IJ4859" s="109"/>
      <c r="IK4859" s="109"/>
      <c r="IL4859" s="109"/>
      <c r="IM4859" s="109"/>
      <c r="IN4859" s="109"/>
      <c r="IO4859" s="109"/>
      <c r="IP4859" s="109"/>
      <c r="IQ4859" s="109"/>
      <c r="IR4859" s="109"/>
      <c r="IS4859" s="109"/>
      <c r="IT4859" s="109"/>
      <c r="IU4859" s="109"/>
      <c r="IV4859" s="109"/>
    </row>
    <row r="4860" spans="1:256" customFormat="1" ht="12.75" customHeight="1">
      <c r="A4860" s="305"/>
      <c r="B4860" s="65">
        <v>1</v>
      </c>
      <c r="C4860" s="66">
        <f>IF(E4860="A",4,IF(E4860="B",3,IF(E4860="C",2,IF(E4860="D",1,0))))</f>
        <v>1</v>
      </c>
      <c r="D4860" s="76" t="s">
        <v>68</v>
      </c>
      <c r="E4860" s="99" t="s">
        <v>70</v>
      </c>
      <c r="F4860" s="76" t="s">
        <v>68</v>
      </c>
      <c r="G4860" s="78"/>
      <c r="H4860" s="96" t="s">
        <v>131</v>
      </c>
      <c r="I4860" s="107" t="s">
        <v>5152</v>
      </c>
      <c r="J4860" s="81" t="s">
        <v>1056</v>
      </c>
      <c r="K4860" s="72"/>
      <c r="L4860" s="72"/>
      <c r="M4860" s="72"/>
      <c r="N4860" s="72"/>
      <c r="O4860" s="72"/>
      <c r="P4860" s="72"/>
      <c r="Q4860" s="833"/>
      <c r="R4860" s="102"/>
      <c r="S4860" s="73"/>
      <c r="T4860" s="102"/>
      <c r="U4860" s="103"/>
      <c r="V4860" s="104"/>
      <c r="W4860" s="109"/>
      <c r="X4860" s="109"/>
      <c r="Y4860" s="109"/>
      <c r="Z4860" s="109"/>
      <c r="AA4860" s="109"/>
      <c r="AB4860" s="109"/>
      <c r="AC4860" s="109"/>
      <c r="AD4860" s="109"/>
      <c r="AE4860" s="109"/>
      <c r="AF4860" s="109"/>
      <c r="AG4860" s="109"/>
      <c r="AH4860" s="109"/>
      <c r="AI4860" s="109"/>
      <c r="AJ4860" s="109"/>
      <c r="AK4860" s="109"/>
      <c r="AL4860" s="109"/>
      <c r="AM4860" s="109"/>
      <c r="AN4860" s="109"/>
      <c r="AO4860" s="109"/>
      <c r="AP4860" s="109"/>
      <c r="AQ4860" s="109"/>
      <c r="AR4860" s="109"/>
      <c r="AS4860" s="109"/>
      <c r="AT4860" s="109"/>
      <c r="AU4860" s="109"/>
      <c r="AV4860" s="109"/>
      <c r="AW4860" s="109"/>
      <c r="AX4860" s="109"/>
      <c r="AY4860" s="109"/>
      <c r="AZ4860" s="109"/>
      <c r="BA4860" s="109"/>
      <c r="BB4860" s="109"/>
      <c r="BC4860" s="109"/>
      <c r="BD4860" s="109"/>
      <c r="BE4860" s="109"/>
      <c r="BF4860" s="109"/>
      <c r="BG4860" s="109"/>
      <c r="BH4860" s="109"/>
      <c r="BI4860" s="109"/>
      <c r="BJ4860" s="109"/>
      <c r="BK4860" s="109"/>
      <c r="BL4860" s="109"/>
      <c r="BM4860" s="109"/>
      <c r="BN4860" s="109"/>
      <c r="BO4860" s="109"/>
      <c r="BP4860" s="109"/>
      <c r="BQ4860" s="109"/>
      <c r="BR4860" s="109"/>
      <c r="BS4860" s="109"/>
      <c r="BT4860" s="109"/>
      <c r="BU4860" s="109"/>
      <c r="BV4860" s="109"/>
      <c r="BW4860" s="109"/>
      <c r="BX4860" s="109"/>
      <c r="BY4860" s="109"/>
      <c r="BZ4860" s="109"/>
      <c r="CA4860" s="109"/>
      <c r="CB4860" s="109"/>
      <c r="CC4860" s="109"/>
      <c r="CD4860" s="109"/>
      <c r="CE4860" s="109"/>
      <c r="CF4860" s="109"/>
      <c r="CG4860" s="109"/>
      <c r="CH4860" s="109"/>
      <c r="CI4860" s="109"/>
      <c r="CJ4860" s="109"/>
      <c r="CK4860" s="109"/>
      <c r="CL4860" s="109"/>
      <c r="CM4860" s="109"/>
      <c r="CN4860" s="109"/>
      <c r="CO4860" s="109"/>
      <c r="CP4860" s="109"/>
      <c r="CQ4860" s="109"/>
      <c r="CR4860" s="109"/>
      <c r="CS4860" s="109"/>
      <c r="CT4860" s="109"/>
      <c r="CU4860" s="109"/>
      <c r="CV4860" s="109"/>
      <c r="CW4860" s="109"/>
      <c r="CX4860" s="109"/>
      <c r="CY4860" s="109"/>
      <c r="CZ4860" s="109"/>
      <c r="DA4860" s="109"/>
      <c r="DB4860" s="109"/>
      <c r="DC4860" s="109"/>
      <c r="DD4860" s="109"/>
      <c r="DE4860" s="109"/>
      <c r="DF4860" s="109"/>
      <c r="DG4860" s="109"/>
      <c r="DH4860" s="109"/>
      <c r="DI4860" s="109"/>
      <c r="DJ4860" s="109"/>
      <c r="DK4860" s="109"/>
      <c r="DL4860" s="109"/>
      <c r="DM4860" s="109"/>
      <c r="DN4860" s="109"/>
      <c r="DO4860" s="109"/>
      <c r="DP4860" s="109"/>
      <c r="DQ4860" s="109"/>
      <c r="DR4860" s="109"/>
      <c r="DS4860" s="109"/>
      <c r="DT4860" s="109"/>
      <c r="DU4860" s="109"/>
      <c r="DV4860" s="109"/>
      <c r="DW4860" s="109"/>
      <c r="DX4860" s="109"/>
      <c r="DY4860" s="109"/>
      <c r="DZ4860" s="109"/>
      <c r="EA4860" s="109"/>
      <c r="EB4860" s="109"/>
      <c r="EC4860" s="109"/>
      <c r="ED4860" s="109"/>
      <c r="EE4860" s="109"/>
      <c r="EF4860" s="109"/>
      <c r="EG4860" s="109"/>
      <c r="EH4860" s="109"/>
      <c r="EI4860" s="109"/>
      <c r="EJ4860" s="109"/>
      <c r="EK4860" s="109"/>
      <c r="EL4860" s="109"/>
      <c r="EM4860" s="109"/>
      <c r="EN4860" s="109"/>
      <c r="EO4860" s="109"/>
      <c r="EP4860" s="109"/>
      <c r="EQ4860" s="109"/>
      <c r="ER4860" s="109"/>
      <c r="ES4860" s="109"/>
      <c r="ET4860" s="109"/>
      <c r="EU4860" s="109"/>
      <c r="EV4860" s="109"/>
      <c r="EW4860" s="109"/>
      <c r="EX4860" s="109"/>
      <c r="EY4860" s="109"/>
      <c r="EZ4860" s="109"/>
      <c r="FA4860" s="109"/>
      <c r="FB4860" s="109"/>
      <c r="FC4860" s="109"/>
      <c r="FD4860" s="109"/>
      <c r="FE4860" s="109"/>
      <c r="FF4860" s="109"/>
      <c r="FG4860" s="109"/>
      <c r="FH4860" s="109"/>
      <c r="FI4860" s="109"/>
      <c r="FJ4860" s="109"/>
      <c r="FK4860" s="109"/>
      <c r="FL4860" s="109"/>
      <c r="FM4860" s="109"/>
      <c r="FN4860" s="109"/>
      <c r="FO4860" s="109"/>
      <c r="FP4860" s="109"/>
      <c r="FQ4860" s="109"/>
      <c r="FR4860" s="109"/>
      <c r="FS4860" s="109"/>
      <c r="FT4860" s="109"/>
      <c r="FU4860" s="109"/>
      <c r="FV4860" s="109"/>
      <c r="FW4860" s="109"/>
      <c r="FX4860" s="109"/>
      <c r="FY4860" s="109"/>
      <c r="FZ4860" s="109"/>
      <c r="GA4860" s="109"/>
      <c r="GB4860" s="109"/>
      <c r="GC4860" s="109"/>
      <c r="GD4860" s="109"/>
      <c r="GE4860" s="109"/>
      <c r="GF4860" s="109"/>
      <c r="GG4860" s="109"/>
      <c r="GH4860" s="109"/>
      <c r="GI4860" s="109"/>
      <c r="GJ4860" s="109"/>
      <c r="GK4860" s="109"/>
      <c r="GL4860" s="109"/>
      <c r="GM4860" s="109"/>
      <c r="GN4860" s="109"/>
      <c r="GO4860" s="109"/>
      <c r="GP4860" s="109"/>
      <c r="GQ4860" s="109"/>
      <c r="GR4860" s="109"/>
      <c r="GS4860" s="109"/>
      <c r="GT4860" s="109"/>
      <c r="GU4860" s="109"/>
      <c r="GV4860" s="109"/>
      <c r="GW4860" s="109"/>
      <c r="GX4860" s="109"/>
      <c r="GY4860" s="109"/>
      <c r="GZ4860" s="109"/>
      <c r="HA4860" s="109"/>
      <c r="HB4860" s="109"/>
      <c r="HC4860" s="109"/>
      <c r="HD4860" s="109"/>
      <c r="HE4860" s="109"/>
      <c r="HF4860" s="109"/>
      <c r="HG4860" s="109"/>
      <c r="HH4860" s="109"/>
      <c r="HI4860" s="109"/>
      <c r="HJ4860" s="109"/>
      <c r="HK4860" s="109"/>
      <c r="HL4860" s="109"/>
      <c r="HM4860" s="109"/>
      <c r="HN4860" s="109"/>
      <c r="HO4860" s="109"/>
      <c r="HP4860" s="109"/>
      <c r="HQ4860" s="109"/>
      <c r="HR4860" s="109"/>
      <c r="HS4860" s="109"/>
      <c r="HT4860" s="109"/>
      <c r="HU4860" s="109"/>
      <c r="HV4860" s="109"/>
      <c r="HW4860" s="109"/>
      <c r="HX4860" s="109"/>
      <c r="HY4860" s="109"/>
      <c r="HZ4860" s="109"/>
      <c r="IA4860" s="109"/>
      <c r="IB4860" s="109"/>
      <c r="IC4860" s="109"/>
      <c r="ID4860" s="109"/>
      <c r="IE4860" s="109"/>
      <c r="IF4860" s="109"/>
      <c r="IG4860" s="109"/>
      <c r="IH4860" s="109"/>
      <c r="II4860" s="109"/>
      <c r="IJ4860" s="109"/>
      <c r="IK4860" s="109"/>
      <c r="IL4860" s="109"/>
      <c r="IM4860" s="109"/>
      <c r="IN4860" s="109"/>
      <c r="IO4860" s="109"/>
      <c r="IP4860" s="109"/>
      <c r="IQ4860" s="109"/>
      <c r="IR4860" s="109"/>
      <c r="IS4860" s="109"/>
      <c r="IT4860" s="109"/>
      <c r="IU4860" s="109"/>
      <c r="IV4860" s="109"/>
    </row>
    <row r="4861" spans="1:256" customFormat="1" ht="12.75" customHeight="1">
      <c r="A4861" s="305"/>
      <c r="B4861" s="65">
        <v>1</v>
      </c>
      <c r="C4861" s="66">
        <f>IF(E4861="A",1,IF(E4861="B",1,0))</f>
        <v>0</v>
      </c>
      <c r="D4861" s="76" t="s">
        <v>87</v>
      </c>
      <c r="E4861" s="77" t="s">
        <v>90</v>
      </c>
      <c r="F4861" s="76" t="s">
        <v>68</v>
      </c>
      <c r="G4861" s="78"/>
      <c r="H4861" s="96" t="s">
        <v>148</v>
      </c>
      <c r="I4861" s="107" t="s">
        <v>613</v>
      </c>
      <c r="J4861" s="81"/>
      <c r="K4861" s="72"/>
      <c r="L4861" s="72"/>
      <c r="M4861" s="72"/>
      <c r="N4861" s="72"/>
      <c r="O4861" s="72"/>
      <c r="P4861" s="72"/>
      <c r="Q4861" s="833"/>
      <c r="R4861" s="102"/>
      <c r="S4861" s="73"/>
      <c r="T4861" s="102"/>
      <c r="U4861" s="103"/>
      <c r="V4861" s="104"/>
      <c r="W4861" s="109"/>
      <c r="X4861" s="109"/>
      <c r="Y4861" s="109"/>
      <c r="Z4861" s="109"/>
      <c r="AA4861" s="109"/>
      <c r="AB4861" s="109"/>
      <c r="AC4861" s="109"/>
      <c r="AD4861" s="109"/>
      <c r="AE4861" s="109"/>
      <c r="AF4861" s="109"/>
      <c r="AG4861" s="109"/>
      <c r="AH4861" s="109"/>
      <c r="AI4861" s="109"/>
      <c r="AJ4861" s="109"/>
      <c r="AK4861" s="109"/>
      <c r="AL4861" s="109"/>
      <c r="AM4861" s="109"/>
      <c r="AN4861" s="109"/>
      <c r="AO4861" s="109"/>
      <c r="AP4861" s="109"/>
      <c r="AQ4861" s="109"/>
      <c r="AR4861" s="109"/>
      <c r="AS4861" s="109"/>
      <c r="AT4861" s="109"/>
      <c r="AU4861" s="109"/>
      <c r="AV4861" s="109"/>
      <c r="AW4861" s="109"/>
      <c r="AX4861" s="109"/>
      <c r="AY4861" s="109"/>
      <c r="AZ4861" s="109"/>
      <c r="BA4861" s="109"/>
      <c r="BB4861" s="109"/>
      <c r="BC4861" s="109"/>
      <c r="BD4861" s="109"/>
      <c r="BE4861" s="109"/>
      <c r="BF4861" s="109"/>
      <c r="BG4861" s="109"/>
      <c r="BH4861" s="109"/>
      <c r="BI4861" s="109"/>
      <c r="BJ4861" s="109"/>
      <c r="BK4861" s="109"/>
      <c r="BL4861" s="109"/>
      <c r="BM4861" s="109"/>
      <c r="BN4861" s="109"/>
      <c r="BO4861" s="109"/>
      <c r="BP4861" s="109"/>
      <c r="BQ4861" s="109"/>
      <c r="BR4861" s="109"/>
      <c r="BS4861" s="109"/>
      <c r="BT4861" s="109"/>
      <c r="BU4861" s="109"/>
      <c r="BV4861" s="109"/>
      <c r="BW4861" s="109"/>
      <c r="BX4861" s="109"/>
      <c r="BY4861" s="109"/>
      <c r="BZ4861" s="109"/>
      <c r="CA4861" s="109"/>
      <c r="CB4861" s="109"/>
      <c r="CC4861" s="109"/>
      <c r="CD4861" s="109"/>
      <c r="CE4861" s="109"/>
      <c r="CF4861" s="109"/>
      <c r="CG4861" s="109"/>
      <c r="CH4861" s="109"/>
      <c r="CI4861" s="109"/>
      <c r="CJ4861" s="109"/>
      <c r="CK4861" s="109"/>
      <c r="CL4861" s="109"/>
      <c r="CM4861" s="109"/>
      <c r="CN4861" s="109"/>
      <c r="CO4861" s="109"/>
      <c r="CP4861" s="109"/>
      <c r="CQ4861" s="109"/>
      <c r="CR4861" s="109"/>
      <c r="CS4861" s="109"/>
      <c r="CT4861" s="109"/>
      <c r="CU4861" s="109"/>
      <c r="CV4861" s="109"/>
      <c r="CW4861" s="109"/>
      <c r="CX4861" s="109"/>
      <c r="CY4861" s="109"/>
      <c r="CZ4861" s="109"/>
      <c r="DA4861" s="109"/>
      <c r="DB4861" s="109"/>
      <c r="DC4861" s="109"/>
      <c r="DD4861" s="109"/>
      <c r="DE4861" s="109"/>
      <c r="DF4861" s="109"/>
      <c r="DG4861" s="109"/>
      <c r="DH4861" s="109"/>
      <c r="DI4861" s="109"/>
      <c r="DJ4861" s="109"/>
      <c r="DK4861" s="109"/>
      <c r="DL4861" s="109"/>
      <c r="DM4861" s="109"/>
      <c r="DN4861" s="109"/>
      <c r="DO4861" s="109"/>
      <c r="DP4861" s="109"/>
      <c r="DQ4861" s="109"/>
      <c r="DR4861" s="109"/>
      <c r="DS4861" s="109"/>
      <c r="DT4861" s="109"/>
      <c r="DU4861" s="109"/>
      <c r="DV4861" s="109"/>
      <c r="DW4861" s="109"/>
      <c r="DX4861" s="109"/>
      <c r="DY4861" s="109"/>
      <c r="DZ4861" s="109"/>
      <c r="EA4861" s="109"/>
      <c r="EB4861" s="109"/>
      <c r="EC4861" s="109"/>
      <c r="ED4861" s="109"/>
      <c r="EE4861" s="109"/>
      <c r="EF4861" s="109"/>
      <c r="EG4861" s="109"/>
      <c r="EH4861" s="109"/>
      <c r="EI4861" s="109"/>
      <c r="EJ4861" s="109"/>
      <c r="EK4861" s="109"/>
      <c r="EL4861" s="109"/>
      <c r="EM4861" s="109"/>
      <c r="EN4861" s="109"/>
      <c r="EO4861" s="109"/>
      <c r="EP4861" s="109"/>
      <c r="EQ4861" s="109"/>
      <c r="ER4861" s="109"/>
      <c r="ES4861" s="109"/>
      <c r="ET4861" s="109"/>
      <c r="EU4861" s="109"/>
      <c r="EV4861" s="109"/>
      <c r="EW4861" s="109"/>
      <c r="EX4861" s="109"/>
      <c r="EY4861" s="109"/>
      <c r="EZ4861" s="109"/>
      <c r="FA4861" s="109"/>
      <c r="FB4861" s="109"/>
      <c r="FC4861" s="109"/>
      <c r="FD4861" s="109"/>
      <c r="FE4861" s="109"/>
      <c r="FF4861" s="109"/>
      <c r="FG4861" s="109"/>
      <c r="FH4861" s="109"/>
      <c r="FI4861" s="109"/>
      <c r="FJ4861" s="109"/>
      <c r="FK4861" s="109"/>
      <c r="FL4861" s="109"/>
      <c r="FM4861" s="109"/>
      <c r="FN4861" s="109"/>
      <c r="FO4861" s="109"/>
      <c r="FP4861" s="109"/>
      <c r="FQ4861" s="109"/>
      <c r="FR4861" s="109"/>
      <c r="FS4861" s="109"/>
      <c r="FT4861" s="109"/>
      <c r="FU4861" s="109"/>
      <c r="FV4861" s="109"/>
      <c r="FW4861" s="109"/>
      <c r="FX4861" s="109"/>
      <c r="FY4861" s="109"/>
      <c r="FZ4861" s="109"/>
      <c r="GA4861" s="109"/>
      <c r="GB4861" s="109"/>
      <c r="GC4861" s="109"/>
      <c r="GD4861" s="109"/>
      <c r="GE4861" s="109"/>
      <c r="GF4861" s="109"/>
      <c r="GG4861" s="109"/>
      <c r="GH4861" s="109"/>
      <c r="GI4861" s="109"/>
      <c r="GJ4861" s="109"/>
      <c r="GK4861" s="109"/>
      <c r="GL4861" s="109"/>
      <c r="GM4861" s="109"/>
      <c r="GN4861" s="109"/>
      <c r="GO4861" s="109"/>
      <c r="GP4861" s="109"/>
      <c r="GQ4861" s="109"/>
      <c r="GR4861" s="109"/>
      <c r="GS4861" s="109"/>
      <c r="GT4861" s="109"/>
      <c r="GU4861" s="109"/>
      <c r="GV4861" s="109"/>
      <c r="GW4861" s="109"/>
      <c r="GX4861" s="109"/>
      <c r="GY4861" s="109"/>
      <c r="GZ4861" s="109"/>
      <c r="HA4861" s="109"/>
      <c r="HB4861" s="109"/>
      <c r="HC4861" s="109"/>
      <c r="HD4861" s="109"/>
      <c r="HE4861" s="109"/>
      <c r="HF4861" s="109"/>
      <c r="HG4861" s="109"/>
      <c r="HH4861" s="109"/>
      <c r="HI4861" s="109"/>
      <c r="HJ4861" s="109"/>
      <c r="HK4861" s="109"/>
      <c r="HL4861" s="109"/>
      <c r="HM4861" s="109"/>
      <c r="HN4861" s="109"/>
      <c r="HO4861" s="109"/>
      <c r="HP4861" s="109"/>
      <c r="HQ4861" s="109"/>
      <c r="HR4861" s="109"/>
      <c r="HS4861" s="109"/>
      <c r="HT4861" s="109"/>
      <c r="HU4861" s="109"/>
      <c r="HV4861" s="109"/>
      <c r="HW4861" s="109"/>
      <c r="HX4861" s="109"/>
      <c r="HY4861" s="109"/>
      <c r="HZ4861" s="109"/>
      <c r="IA4861" s="109"/>
      <c r="IB4861" s="109"/>
      <c r="IC4861" s="109"/>
      <c r="ID4861" s="109"/>
      <c r="IE4861" s="109"/>
      <c r="IF4861" s="109"/>
      <c r="IG4861" s="109"/>
      <c r="IH4861" s="109"/>
      <c r="II4861" s="109"/>
      <c r="IJ4861" s="109"/>
      <c r="IK4861" s="109"/>
      <c r="IL4861" s="109"/>
      <c r="IM4861" s="109"/>
      <c r="IN4861" s="109"/>
      <c r="IO4861" s="109"/>
      <c r="IP4861" s="109"/>
      <c r="IQ4861" s="109"/>
      <c r="IR4861" s="109"/>
      <c r="IS4861" s="109"/>
      <c r="IT4861" s="109"/>
      <c r="IU4861" s="109"/>
      <c r="IV4861" s="109"/>
    </row>
    <row r="4862" spans="1:256" ht="12.75" customHeight="1">
      <c r="A4862" s="111"/>
      <c r="B4862" s="674">
        <v>1</v>
      </c>
      <c r="C4862" s="66">
        <v>2</v>
      </c>
      <c r="D4862" s="254" t="s">
        <v>87</v>
      </c>
      <c r="E4862" s="252" t="s">
        <v>90</v>
      </c>
      <c r="F4862" s="254" t="s">
        <v>68</v>
      </c>
      <c r="G4862" s="78"/>
      <c r="H4862" s="96" t="s">
        <v>148</v>
      </c>
      <c r="I4862" s="107" t="s">
        <v>613</v>
      </c>
      <c r="J4862" s="81" t="s">
        <v>6111</v>
      </c>
      <c r="K4862" s="72"/>
      <c r="L4862" s="72"/>
      <c r="M4862" s="72"/>
      <c r="N4862" s="72"/>
      <c r="O4862" s="72"/>
      <c r="P4862" s="72"/>
      <c r="Q4862" s="833"/>
      <c r="R4862" s="102"/>
      <c r="S4862" s="73"/>
      <c r="T4862" s="102"/>
      <c r="U4862" s="103"/>
      <c r="V4862" s="104"/>
    </row>
    <row r="4863" spans="1:256" ht="12.75" customHeight="1">
      <c r="B4863" s="674">
        <v>1</v>
      </c>
      <c r="C4863" s="66">
        <f>IF(E4863="A",1,IF(E4863="B",1,0))</f>
        <v>1</v>
      </c>
      <c r="D4863" s="675" t="s">
        <v>68</v>
      </c>
      <c r="E4863" s="675" t="s">
        <v>87</v>
      </c>
      <c r="F4863" s="695" t="s">
        <v>99</v>
      </c>
      <c r="G4863" s="78"/>
      <c r="H4863" s="96" t="s">
        <v>119</v>
      </c>
      <c r="I4863" s="107" t="s">
        <v>5153</v>
      </c>
      <c r="J4863" s="81"/>
      <c r="K4863" s="72"/>
      <c r="L4863" s="72"/>
      <c r="M4863" s="72"/>
      <c r="N4863" s="72"/>
      <c r="O4863" s="72"/>
      <c r="P4863" s="72"/>
      <c r="Q4863" s="833"/>
      <c r="R4863" s="102"/>
      <c r="S4863" s="73"/>
      <c r="T4863" s="102"/>
      <c r="U4863" s="103"/>
      <c r="V4863" s="104"/>
    </row>
    <row r="4864" spans="1:256" ht="12.75" customHeight="1">
      <c r="B4864" s="674">
        <v>1</v>
      </c>
      <c r="C4864" s="66">
        <f>IF(E4864="A",4,IF(E4864="B",3,IF(E4864="C",2,IF(E4864="D",1,0))))</f>
        <v>3</v>
      </c>
      <c r="D4864" s="254" t="s">
        <v>87</v>
      </c>
      <c r="E4864" s="254" t="s">
        <v>87</v>
      </c>
      <c r="F4864" s="253" t="s">
        <v>70</v>
      </c>
      <c r="G4864" s="78"/>
      <c r="H4864" s="96" t="s">
        <v>119</v>
      </c>
      <c r="I4864" s="107" t="s">
        <v>732</v>
      </c>
      <c r="J4864" s="81" t="s">
        <v>6111</v>
      </c>
      <c r="K4864" s="72"/>
      <c r="L4864" s="72"/>
      <c r="M4864" s="72"/>
      <c r="N4864" s="72"/>
      <c r="O4864" s="72"/>
      <c r="P4864" s="72"/>
      <c r="Q4864" s="833"/>
      <c r="R4864" s="102"/>
      <c r="S4864" s="73"/>
      <c r="T4864" s="102"/>
      <c r="U4864" s="103"/>
      <c r="V4864" s="104"/>
    </row>
    <row r="4865" spans="1:256" customFormat="1" ht="12.75" customHeight="1">
      <c r="A4865" s="305"/>
      <c r="B4865" s="738">
        <v>1</v>
      </c>
      <c r="C4865" s="66">
        <f>IF(E4865="A",1,IF(E4865="B",1,0))</f>
        <v>1</v>
      </c>
      <c r="D4865" s="858" t="s">
        <v>90</v>
      </c>
      <c r="E4865" s="988" t="s">
        <v>68</v>
      </c>
      <c r="F4865" s="988" t="s">
        <v>68</v>
      </c>
      <c r="G4865" s="78"/>
      <c r="H4865" s="96" t="s">
        <v>101</v>
      </c>
      <c r="I4865" s="107" t="s">
        <v>5154</v>
      </c>
      <c r="J4865" s="81"/>
      <c r="K4865" s="72"/>
      <c r="L4865" s="72"/>
      <c r="M4865" s="72"/>
      <c r="N4865" s="72"/>
      <c r="O4865" s="72"/>
      <c r="P4865" s="72"/>
      <c r="Q4865" s="833"/>
      <c r="R4865" s="102"/>
      <c r="S4865" s="73"/>
      <c r="T4865" s="102"/>
      <c r="U4865" s="103"/>
      <c r="V4865" s="104"/>
      <c r="W4865" s="109"/>
      <c r="X4865" s="109"/>
      <c r="Y4865" s="109"/>
      <c r="Z4865" s="109"/>
      <c r="AA4865" s="109"/>
      <c r="AB4865" s="109"/>
      <c r="AC4865" s="109"/>
      <c r="AD4865" s="109"/>
      <c r="AE4865" s="109"/>
      <c r="AF4865" s="109"/>
      <c r="AG4865" s="109"/>
      <c r="AH4865" s="109"/>
      <c r="AI4865" s="109"/>
      <c r="AJ4865" s="109"/>
      <c r="AK4865" s="109"/>
      <c r="AL4865" s="109"/>
      <c r="AM4865" s="109"/>
      <c r="AN4865" s="109"/>
      <c r="AO4865" s="109"/>
      <c r="AP4865" s="109"/>
      <c r="AQ4865" s="109"/>
      <c r="AR4865" s="109"/>
      <c r="AS4865" s="109"/>
      <c r="AT4865" s="109"/>
      <c r="AU4865" s="109"/>
      <c r="AV4865" s="109"/>
      <c r="AW4865" s="109"/>
      <c r="AX4865" s="109"/>
      <c r="AY4865" s="109"/>
      <c r="AZ4865" s="109"/>
      <c r="BA4865" s="109"/>
      <c r="BB4865" s="109"/>
      <c r="BC4865" s="109"/>
      <c r="BD4865" s="109"/>
      <c r="BE4865" s="109"/>
      <c r="BF4865" s="109"/>
      <c r="BG4865" s="109"/>
      <c r="BH4865" s="109"/>
      <c r="BI4865" s="109"/>
      <c r="BJ4865" s="109"/>
      <c r="BK4865" s="109"/>
      <c r="BL4865" s="109"/>
      <c r="BM4865" s="109"/>
      <c r="BN4865" s="109"/>
      <c r="BO4865" s="109"/>
      <c r="BP4865" s="109"/>
      <c r="BQ4865" s="109"/>
      <c r="BR4865" s="109"/>
      <c r="BS4865" s="109"/>
      <c r="BT4865" s="109"/>
      <c r="BU4865" s="109"/>
      <c r="BV4865" s="109"/>
      <c r="BW4865" s="109"/>
      <c r="BX4865" s="109"/>
      <c r="BY4865" s="109"/>
      <c r="BZ4865" s="109"/>
      <c r="CA4865" s="109"/>
      <c r="CB4865" s="109"/>
      <c r="CC4865" s="109"/>
      <c r="CD4865" s="109"/>
      <c r="CE4865" s="109"/>
      <c r="CF4865" s="109"/>
      <c r="CG4865" s="109"/>
      <c r="CH4865" s="109"/>
      <c r="CI4865" s="109"/>
      <c r="CJ4865" s="109"/>
      <c r="CK4865" s="109"/>
      <c r="CL4865" s="109"/>
      <c r="CM4865" s="109"/>
      <c r="CN4865" s="109"/>
      <c r="CO4865" s="109"/>
      <c r="CP4865" s="109"/>
      <c r="CQ4865" s="109"/>
      <c r="CR4865" s="109"/>
      <c r="CS4865" s="109"/>
      <c r="CT4865" s="109"/>
      <c r="CU4865" s="109"/>
      <c r="CV4865" s="109"/>
      <c r="CW4865" s="109"/>
      <c r="CX4865" s="109"/>
      <c r="CY4865" s="109"/>
      <c r="CZ4865" s="109"/>
      <c r="DA4865" s="109"/>
      <c r="DB4865" s="109"/>
      <c r="DC4865" s="109"/>
      <c r="DD4865" s="109"/>
      <c r="DE4865" s="109"/>
      <c r="DF4865" s="109"/>
      <c r="DG4865" s="109"/>
      <c r="DH4865" s="109"/>
      <c r="DI4865" s="109"/>
      <c r="DJ4865" s="109"/>
      <c r="DK4865" s="109"/>
      <c r="DL4865" s="109"/>
      <c r="DM4865" s="109"/>
      <c r="DN4865" s="109"/>
      <c r="DO4865" s="109"/>
      <c r="DP4865" s="109"/>
      <c r="DQ4865" s="109"/>
      <c r="DR4865" s="109"/>
      <c r="DS4865" s="109"/>
      <c r="DT4865" s="109"/>
      <c r="DU4865" s="109"/>
      <c r="DV4865" s="109"/>
      <c r="DW4865" s="109"/>
      <c r="DX4865" s="109"/>
      <c r="DY4865" s="109"/>
      <c r="DZ4865" s="109"/>
      <c r="EA4865" s="109"/>
      <c r="EB4865" s="109"/>
      <c r="EC4865" s="109"/>
      <c r="ED4865" s="109"/>
      <c r="EE4865" s="109"/>
      <c r="EF4865" s="109"/>
      <c r="EG4865" s="109"/>
      <c r="EH4865" s="109"/>
      <c r="EI4865" s="109"/>
      <c r="EJ4865" s="109"/>
      <c r="EK4865" s="109"/>
      <c r="EL4865" s="109"/>
      <c r="EM4865" s="109"/>
      <c r="EN4865" s="109"/>
      <c r="EO4865" s="109"/>
      <c r="EP4865" s="109"/>
      <c r="EQ4865" s="109"/>
      <c r="ER4865" s="109"/>
      <c r="ES4865" s="109"/>
      <c r="ET4865" s="109"/>
      <c r="EU4865" s="109"/>
      <c r="EV4865" s="109"/>
      <c r="EW4865" s="109"/>
      <c r="EX4865" s="109"/>
      <c r="EY4865" s="109"/>
      <c r="EZ4865" s="109"/>
      <c r="FA4865" s="109"/>
      <c r="FB4865" s="109"/>
      <c r="FC4865" s="109"/>
      <c r="FD4865" s="109"/>
      <c r="FE4865" s="109"/>
      <c r="FF4865" s="109"/>
      <c r="FG4865" s="109"/>
      <c r="FH4865" s="109"/>
      <c r="FI4865" s="109"/>
      <c r="FJ4865" s="109"/>
      <c r="FK4865" s="109"/>
      <c r="FL4865" s="109"/>
      <c r="FM4865" s="109"/>
      <c r="FN4865" s="109"/>
      <c r="FO4865" s="109"/>
      <c r="FP4865" s="109"/>
      <c r="FQ4865" s="109"/>
      <c r="FR4865" s="109"/>
      <c r="FS4865" s="109"/>
      <c r="FT4865" s="109"/>
      <c r="FU4865" s="109"/>
      <c r="FV4865" s="109"/>
      <c r="FW4865" s="109"/>
      <c r="FX4865" s="109"/>
      <c r="FY4865" s="109"/>
      <c r="FZ4865" s="109"/>
      <c r="GA4865" s="109"/>
      <c r="GB4865" s="109"/>
      <c r="GC4865" s="109"/>
      <c r="GD4865" s="109"/>
      <c r="GE4865" s="109"/>
      <c r="GF4865" s="109"/>
      <c r="GG4865" s="109"/>
      <c r="GH4865" s="109"/>
      <c r="GI4865" s="109"/>
      <c r="GJ4865" s="109"/>
      <c r="GK4865" s="109"/>
      <c r="GL4865" s="109"/>
      <c r="GM4865" s="109"/>
      <c r="GN4865" s="109"/>
      <c r="GO4865" s="109"/>
      <c r="GP4865" s="109"/>
      <c r="GQ4865" s="109"/>
      <c r="GR4865" s="109"/>
      <c r="GS4865" s="109"/>
      <c r="GT4865" s="109"/>
      <c r="GU4865" s="109"/>
      <c r="GV4865" s="109"/>
      <c r="GW4865" s="109"/>
      <c r="GX4865" s="109"/>
      <c r="GY4865" s="109"/>
      <c r="GZ4865" s="109"/>
      <c r="HA4865" s="109"/>
      <c r="HB4865" s="109"/>
      <c r="HC4865" s="109"/>
      <c r="HD4865" s="109"/>
      <c r="HE4865" s="109"/>
      <c r="HF4865" s="109"/>
      <c r="HG4865" s="109"/>
      <c r="HH4865" s="109"/>
      <c r="HI4865" s="109"/>
      <c r="HJ4865" s="109"/>
      <c r="HK4865" s="109"/>
      <c r="HL4865" s="109"/>
      <c r="HM4865" s="109"/>
      <c r="HN4865" s="109"/>
      <c r="HO4865" s="109"/>
      <c r="HP4865" s="109"/>
      <c r="HQ4865" s="109"/>
      <c r="HR4865" s="109"/>
      <c r="HS4865" s="109"/>
      <c r="HT4865" s="109"/>
      <c r="HU4865" s="109"/>
      <c r="HV4865" s="109"/>
      <c r="HW4865" s="109"/>
      <c r="HX4865" s="109"/>
      <c r="HY4865" s="109"/>
      <c r="HZ4865" s="109"/>
      <c r="IA4865" s="109"/>
      <c r="IB4865" s="109"/>
      <c r="IC4865" s="109"/>
      <c r="ID4865" s="109"/>
      <c r="IE4865" s="109"/>
      <c r="IF4865" s="109"/>
      <c r="IG4865" s="109"/>
      <c r="IH4865" s="109"/>
      <c r="II4865" s="109"/>
      <c r="IJ4865" s="109"/>
      <c r="IK4865" s="109"/>
      <c r="IL4865" s="109"/>
      <c r="IM4865" s="109"/>
      <c r="IN4865" s="109"/>
      <c r="IO4865" s="109"/>
      <c r="IP4865" s="109"/>
      <c r="IQ4865" s="109"/>
      <c r="IR4865" s="109"/>
      <c r="IS4865" s="109"/>
      <c r="IT4865" s="109"/>
      <c r="IU4865" s="109"/>
      <c r="IV4865" s="109"/>
    </row>
    <row r="4866" spans="1:256" customFormat="1" ht="12.75" customHeight="1">
      <c r="A4866" s="305"/>
      <c r="B4866" s="738">
        <v>1</v>
      </c>
      <c r="C4866" s="66">
        <f>IF(E4866="A",1,IF(E4866="B",1,0))</f>
        <v>0</v>
      </c>
      <c r="D4866" s="854" t="s">
        <v>90</v>
      </c>
      <c r="E4866" s="987" t="s">
        <v>70</v>
      </c>
      <c r="F4866" s="987" t="s">
        <v>70</v>
      </c>
      <c r="G4866" s="78"/>
      <c r="H4866" s="96" t="s">
        <v>129</v>
      </c>
      <c r="I4866" s="107" t="s">
        <v>5155</v>
      </c>
      <c r="J4866" s="81"/>
      <c r="K4866" s="72"/>
      <c r="L4866" s="72"/>
      <c r="M4866" s="72"/>
      <c r="N4866" s="72"/>
      <c r="O4866" s="72"/>
      <c r="P4866" s="72"/>
      <c r="Q4866" s="833"/>
      <c r="R4866" s="102"/>
      <c r="S4866" s="73"/>
      <c r="T4866" s="102"/>
      <c r="U4866" s="103"/>
      <c r="V4866" s="104"/>
      <c r="W4866" s="109"/>
      <c r="X4866" s="109"/>
      <c r="Y4866" s="109"/>
      <c r="Z4866" s="109"/>
      <c r="AA4866" s="109"/>
      <c r="AB4866" s="109"/>
      <c r="AC4866" s="109"/>
      <c r="AD4866" s="109"/>
      <c r="AE4866" s="109"/>
      <c r="AF4866" s="109"/>
      <c r="AG4866" s="109"/>
      <c r="AH4866" s="109"/>
      <c r="AI4866" s="109"/>
      <c r="AJ4866" s="109"/>
      <c r="AK4866" s="109"/>
      <c r="AL4866" s="109"/>
      <c r="AM4866" s="109"/>
      <c r="AN4866" s="109"/>
      <c r="AO4866" s="109"/>
      <c r="AP4866" s="109"/>
      <c r="AQ4866" s="109"/>
      <c r="AR4866" s="109"/>
      <c r="AS4866" s="109"/>
      <c r="AT4866" s="109"/>
      <c r="AU4866" s="109"/>
      <c r="AV4866" s="109"/>
      <c r="AW4866" s="109"/>
      <c r="AX4866" s="109"/>
      <c r="AY4866" s="109"/>
      <c r="AZ4866" s="109"/>
      <c r="BA4866" s="109"/>
      <c r="BB4866" s="109"/>
      <c r="BC4866" s="109"/>
      <c r="BD4866" s="109"/>
      <c r="BE4866" s="109"/>
      <c r="BF4866" s="109"/>
      <c r="BG4866" s="109"/>
      <c r="BH4866" s="109"/>
      <c r="BI4866" s="109"/>
      <c r="BJ4866" s="109"/>
      <c r="BK4866" s="109"/>
      <c r="BL4866" s="109"/>
      <c r="BM4866" s="109"/>
      <c r="BN4866" s="109"/>
      <c r="BO4866" s="109"/>
      <c r="BP4866" s="109"/>
      <c r="BQ4866" s="109"/>
      <c r="BR4866" s="109"/>
      <c r="BS4866" s="109"/>
      <c r="BT4866" s="109"/>
      <c r="BU4866" s="109"/>
      <c r="BV4866" s="109"/>
      <c r="BW4866" s="109"/>
      <c r="BX4866" s="109"/>
      <c r="BY4866" s="109"/>
      <c r="BZ4866" s="109"/>
      <c r="CA4866" s="109"/>
      <c r="CB4866" s="109"/>
      <c r="CC4866" s="109"/>
      <c r="CD4866" s="109"/>
      <c r="CE4866" s="109"/>
      <c r="CF4866" s="109"/>
      <c r="CG4866" s="109"/>
      <c r="CH4866" s="109"/>
      <c r="CI4866" s="109"/>
      <c r="CJ4866" s="109"/>
      <c r="CK4866" s="109"/>
      <c r="CL4866" s="109"/>
      <c r="CM4866" s="109"/>
      <c r="CN4866" s="109"/>
      <c r="CO4866" s="109"/>
      <c r="CP4866" s="109"/>
      <c r="CQ4866" s="109"/>
      <c r="CR4866" s="109"/>
      <c r="CS4866" s="109"/>
      <c r="CT4866" s="109"/>
      <c r="CU4866" s="109"/>
      <c r="CV4866" s="109"/>
      <c r="CW4866" s="109"/>
      <c r="CX4866" s="109"/>
      <c r="CY4866" s="109"/>
      <c r="CZ4866" s="109"/>
      <c r="DA4866" s="109"/>
      <c r="DB4866" s="109"/>
      <c r="DC4866" s="109"/>
      <c r="DD4866" s="109"/>
      <c r="DE4866" s="109"/>
      <c r="DF4866" s="109"/>
      <c r="DG4866" s="109"/>
      <c r="DH4866" s="109"/>
      <c r="DI4866" s="109"/>
      <c r="DJ4866" s="109"/>
      <c r="DK4866" s="109"/>
      <c r="DL4866" s="109"/>
      <c r="DM4866" s="109"/>
      <c r="DN4866" s="109"/>
      <c r="DO4866" s="109"/>
      <c r="DP4866" s="109"/>
      <c r="DQ4866" s="109"/>
      <c r="DR4866" s="109"/>
      <c r="DS4866" s="109"/>
      <c r="DT4866" s="109"/>
      <c r="DU4866" s="109"/>
      <c r="DV4866" s="109"/>
      <c r="DW4866" s="109"/>
      <c r="DX4866" s="109"/>
      <c r="DY4866" s="109"/>
      <c r="DZ4866" s="109"/>
      <c r="EA4866" s="109"/>
      <c r="EB4866" s="109"/>
      <c r="EC4866" s="109"/>
      <c r="ED4866" s="109"/>
      <c r="EE4866" s="109"/>
      <c r="EF4866" s="109"/>
      <c r="EG4866" s="109"/>
      <c r="EH4866" s="109"/>
      <c r="EI4866" s="109"/>
      <c r="EJ4866" s="109"/>
      <c r="EK4866" s="109"/>
      <c r="EL4866" s="109"/>
      <c r="EM4866" s="109"/>
      <c r="EN4866" s="109"/>
      <c r="EO4866" s="109"/>
      <c r="EP4866" s="109"/>
      <c r="EQ4866" s="109"/>
      <c r="ER4866" s="109"/>
      <c r="ES4866" s="109"/>
      <c r="ET4866" s="109"/>
      <c r="EU4866" s="109"/>
      <c r="EV4866" s="109"/>
      <c r="EW4866" s="109"/>
      <c r="EX4866" s="109"/>
      <c r="EY4866" s="109"/>
      <c r="EZ4866" s="109"/>
      <c r="FA4866" s="109"/>
      <c r="FB4866" s="109"/>
      <c r="FC4866" s="109"/>
      <c r="FD4866" s="109"/>
      <c r="FE4866" s="109"/>
      <c r="FF4866" s="109"/>
      <c r="FG4866" s="109"/>
      <c r="FH4866" s="109"/>
      <c r="FI4866" s="109"/>
      <c r="FJ4866" s="109"/>
      <c r="FK4866" s="109"/>
      <c r="FL4866" s="109"/>
      <c r="FM4866" s="109"/>
      <c r="FN4866" s="109"/>
      <c r="FO4866" s="109"/>
      <c r="FP4866" s="109"/>
      <c r="FQ4866" s="109"/>
      <c r="FR4866" s="109"/>
      <c r="FS4866" s="109"/>
      <c r="FT4866" s="109"/>
      <c r="FU4866" s="109"/>
      <c r="FV4866" s="109"/>
      <c r="FW4866" s="109"/>
      <c r="FX4866" s="109"/>
      <c r="FY4866" s="109"/>
      <c r="FZ4866" s="109"/>
      <c r="GA4866" s="109"/>
      <c r="GB4866" s="109"/>
      <c r="GC4866" s="109"/>
      <c r="GD4866" s="109"/>
      <c r="GE4866" s="109"/>
      <c r="GF4866" s="109"/>
      <c r="GG4866" s="109"/>
      <c r="GH4866" s="109"/>
      <c r="GI4866" s="109"/>
      <c r="GJ4866" s="109"/>
      <c r="GK4866" s="109"/>
      <c r="GL4866" s="109"/>
      <c r="GM4866" s="109"/>
      <c r="GN4866" s="109"/>
      <c r="GO4866" s="109"/>
      <c r="GP4866" s="109"/>
      <c r="GQ4866" s="109"/>
      <c r="GR4866" s="109"/>
      <c r="GS4866" s="109"/>
      <c r="GT4866" s="109"/>
      <c r="GU4866" s="109"/>
      <c r="GV4866" s="109"/>
      <c r="GW4866" s="109"/>
      <c r="GX4866" s="109"/>
      <c r="GY4866" s="109"/>
      <c r="GZ4866" s="109"/>
      <c r="HA4866" s="109"/>
      <c r="HB4866" s="109"/>
      <c r="HC4866" s="109"/>
      <c r="HD4866" s="109"/>
      <c r="HE4866" s="109"/>
      <c r="HF4866" s="109"/>
      <c r="HG4866" s="109"/>
      <c r="HH4866" s="109"/>
      <c r="HI4866" s="109"/>
      <c r="HJ4866" s="109"/>
      <c r="HK4866" s="109"/>
      <c r="HL4866" s="109"/>
      <c r="HM4866" s="109"/>
      <c r="HN4866" s="109"/>
      <c r="HO4866" s="109"/>
      <c r="HP4866" s="109"/>
      <c r="HQ4866" s="109"/>
      <c r="HR4866" s="109"/>
      <c r="HS4866" s="109"/>
      <c r="HT4866" s="109"/>
      <c r="HU4866" s="109"/>
      <c r="HV4866" s="109"/>
      <c r="HW4866" s="109"/>
      <c r="HX4866" s="109"/>
      <c r="HY4866" s="109"/>
      <c r="HZ4866" s="109"/>
      <c r="IA4866" s="109"/>
      <c r="IB4866" s="109"/>
      <c r="IC4866" s="109"/>
      <c r="ID4866" s="109"/>
      <c r="IE4866" s="109"/>
      <c r="IF4866" s="109"/>
      <c r="IG4866" s="109"/>
      <c r="IH4866" s="109"/>
      <c r="II4866" s="109"/>
      <c r="IJ4866" s="109"/>
      <c r="IK4866" s="109"/>
      <c r="IL4866" s="109"/>
      <c r="IM4866" s="109"/>
      <c r="IN4866" s="109"/>
      <c r="IO4866" s="109"/>
      <c r="IP4866" s="109"/>
      <c r="IQ4866" s="109"/>
      <c r="IR4866" s="109"/>
      <c r="IS4866" s="109"/>
      <c r="IT4866" s="109"/>
      <c r="IU4866" s="109"/>
      <c r="IV4866" s="109"/>
    </row>
    <row r="4867" spans="1:256" customFormat="1" ht="12.75" customHeight="1">
      <c r="A4867" s="305"/>
      <c r="B4867" s="738">
        <v>1</v>
      </c>
      <c r="C4867" s="66">
        <f>IF(E4867="A",4,IF(E4867="B",3,IF(E4867="C",2,IF(E4867="D",1,0))))</f>
        <v>1</v>
      </c>
      <c r="D4867" s="855" t="s">
        <v>87</v>
      </c>
      <c r="E4867" s="987" t="s">
        <v>70</v>
      </c>
      <c r="F4867" s="987" t="s">
        <v>70</v>
      </c>
      <c r="G4867" s="78"/>
      <c r="H4867" s="96" t="s">
        <v>116</v>
      </c>
      <c r="I4867" s="107" t="s">
        <v>5156</v>
      </c>
      <c r="J4867" s="81"/>
      <c r="K4867" s="72"/>
      <c r="L4867" s="72"/>
      <c r="M4867" s="72"/>
      <c r="N4867" s="72"/>
      <c r="O4867" s="72"/>
      <c r="P4867" s="72"/>
      <c r="Q4867" s="833"/>
      <c r="R4867" s="102"/>
      <c r="S4867" s="73"/>
      <c r="T4867" s="102"/>
      <c r="U4867" s="103"/>
      <c r="V4867" s="104"/>
      <c r="W4867" s="109"/>
      <c r="X4867" s="109"/>
      <c r="Y4867" s="109"/>
      <c r="Z4867" s="109"/>
      <c r="AA4867" s="109"/>
      <c r="AB4867" s="109"/>
      <c r="AC4867" s="109"/>
      <c r="AD4867" s="109"/>
      <c r="AE4867" s="109"/>
      <c r="AF4867" s="109"/>
      <c r="AG4867" s="109"/>
      <c r="AH4867" s="109"/>
      <c r="AI4867" s="109"/>
      <c r="AJ4867" s="109"/>
      <c r="AK4867" s="109"/>
      <c r="AL4867" s="109"/>
      <c r="AM4867" s="109"/>
      <c r="AN4867" s="109"/>
      <c r="AO4867" s="109"/>
      <c r="AP4867" s="109"/>
      <c r="AQ4867" s="109"/>
      <c r="AR4867" s="109"/>
      <c r="AS4867" s="109"/>
      <c r="AT4867" s="109"/>
      <c r="AU4867" s="109"/>
      <c r="AV4867" s="109"/>
      <c r="AW4867" s="109"/>
      <c r="AX4867" s="109"/>
      <c r="AY4867" s="109"/>
      <c r="AZ4867" s="109"/>
      <c r="BA4867" s="109"/>
      <c r="BB4867" s="109"/>
      <c r="BC4867" s="109"/>
      <c r="BD4867" s="109"/>
      <c r="BE4867" s="109"/>
      <c r="BF4867" s="109"/>
      <c r="BG4867" s="109"/>
      <c r="BH4867" s="109"/>
      <c r="BI4867" s="109"/>
      <c r="BJ4867" s="109"/>
      <c r="BK4867" s="109"/>
      <c r="BL4867" s="109"/>
      <c r="BM4867" s="109"/>
      <c r="BN4867" s="109"/>
      <c r="BO4867" s="109"/>
      <c r="BP4867" s="109"/>
      <c r="BQ4867" s="109"/>
      <c r="BR4867" s="109"/>
      <c r="BS4867" s="109"/>
      <c r="BT4867" s="109"/>
      <c r="BU4867" s="109"/>
      <c r="BV4867" s="109"/>
      <c r="BW4867" s="109"/>
      <c r="BX4867" s="109"/>
      <c r="BY4867" s="109"/>
      <c r="BZ4867" s="109"/>
      <c r="CA4867" s="109"/>
      <c r="CB4867" s="109"/>
      <c r="CC4867" s="109"/>
      <c r="CD4867" s="109"/>
      <c r="CE4867" s="109"/>
      <c r="CF4867" s="109"/>
      <c r="CG4867" s="109"/>
      <c r="CH4867" s="109"/>
      <c r="CI4867" s="109"/>
      <c r="CJ4867" s="109"/>
      <c r="CK4867" s="109"/>
      <c r="CL4867" s="109"/>
      <c r="CM4867" s="109"/>
      <c r="CN4867" s="109"/>
      <c r="CO4867" s="109"/>
      <c r="CP4867" s="109"/>
      <c r="CQ4867" s="109"/>
      <c r="CR4867" s="109"/>
      <c r="CS4867" s="109"/>
      <c r="CT4867" s="109"/>
      <c r="CU4867" s="109"/>
      <c r="CV4867" s="109"/>
      <c r="CW4867" s="109"/>
      <c r="CX4867" s="109"/>
      <c r="CY4867" s="109"/>
      <c r="CZ4867" s="109"/>
      <c r="DA4867" s="109"/>
      <c r="DB4867" s="109"/>
      <c r="DC4867" s="109"/>
      <c r="DD4867" s="109"/>
      <c r="DE4867" s="109"/>
      <c r="DF4867" s="109"/>
      <c r="DG4867" s="109"/>
      <c r="DH4867" s="109"/>
      <c r="DI4867" s="109"/>
      <c r="DJ4867" s="109"/>
      <c r="DK4867" s="109"/>
      <c r="DL4867" s="109"/>
      <c r="DM4867" s="109"/>
      <c r="DN4867" s="109"/>
      <c r="DO4867" s="109"/>
      <c r="DP4867" s="109"/>
      <c r="DQ4867" s="109"/>
      <c r="DR4867" s="109"/>
      <c r="DS4867" s="109"/>
      <c r="DT4867" s="109"/>
      <c r="DU4867" s="109"/>
      <c r="DV4867" s="109"/>
      <c r="DW4867" s="109"/>
      <c r="DX4867" s="109"/>
      <c r="DY4867" s="109"/>
      <c r="DZ4867" s="109"/>
      <c r="EA4867" s="109"/>
      <c r="EB4867" s="109"/>
      <c r="EC4867" s="109"/>
      <c r="ED4867" s="109"/>
      <c r="EE4867" s="109"/>
      <c r="EF4867" s="109"/>
      <c r="EG4867" s="109"/>
      <c r="EH4867" s="109"/>
      <c r="EI4867" s="109"/>
      <c r="EJ4867" s="109"/>
      <c r="EK4867" s="109"/>
      <c r="EL4867" s="109"/>
      <c r="EM4867" s="109"/>
      <c r="EN4867" s="109"/>
      <c r="EO4867" s="109"/>
      <c r="EP4867" s="109"/>
      <c r="EQ4867" s="109"/>
      <c r="ER4867" s="109"/>
      <c r="ES4867" s="109"/>
      <c r="ET4867" s="109"/>
      <c r="EU4867" s="109"/>
      <c r="EV4867" s="109"/>
      <c r="EW4867" s="109"/>
      <c r="EX4867" s="109"/>
      <c r="EY4867" s="109"/>
      <c r="EZ4867" s="109"/>
      <c r="FA4867" s="109"/>
      <c r="FB4867" s="109"/>
      <c r="FC4867" s="109"/>
      <c r="FD4867" s="109"/>
      <c r="FE4867" s="109"/>
      <c r="FF4867" s="109"/>
      <c r="FG4867" s="109"/>
      <c r="FH4867" s="109"/>
      <c r="FI4867" s="109"/>
      <c r="FJ4867" s="109"/>
      <c r="FK4867" s="109"/>
      <c r="FL4867" s="109"/>
      <c r="FM4867" s="109"/>
      <c r="FN4867" s="109"/>
      <c r="FO4867" s="109"/>
      <c r="FP4867" s="109"/>
      <c r="FQ4867" s="109"/>
      <c r="FR4867" s="109"/>
      <c r="FS4867" s="109"/>
      <c r="FT4867" s="109"/>
      <c r="FU4867" s="109"/>
      <c r="FV4867" s="109"/>
      <c r="FW4867" s="109"/>
      <c r="FX4867" s="109"/>
      <c r="FY4867" s="109"/>
      <c r="FZ4867" s="109"/>
      <c r="GA4867" s="109"/>
      <c r="GB4867" s="109"/>
      <c r="GC4867" s="109"/>
      <c r="GD4867" s="109"/>
      <c r="GE4867" s="109"/>
      <c r="GF4867" s="109"/>
      <c r="GG4867" s="109"/>
      <c r="GH4867" s="109"/>
      <c r="GI4867" s="109"/>
      <c r="GJ4867" s="109"/>
      <c r="GK4867" s="109"/>
      <c r="GL4867" s="109"/>
      <c r="GM4867" s="109"/>
      <c r="GN4867" s="109"/>
      <c r="GO4867" s="109"/>
      <c r="GP4867" s="109"/>
      <c r="GQ4867" s="109"/>
      <c r="GR4867" s="109"/>
      <c r="GS4867" s="109"/>
      <c r="GT4867" s="109"/>
      <c r="GU4867" s="109"/>
      <c r="GV4867" s="109"/>
      <c r="GW4867" s="109"/>
      <c r="GX4867" s="109"/>
      <c r="GY4867" s="109"/>
      <c r="GZ4867" s="109"/>
      <c r="HA4867" s="109"/>
      <c r="HB4867" s="109"/>
      <c r="HC4867" s="109"/>
      <c r="HD4867" s="109"/>
      <c r="HE4867" s="109"/>
      <c r="HF4867" s="109"/>
      <c r="HG4867" s="109"/>
      <c r="HH4867" s="109"/>
      <c r="HI4867" s="109"/>
      <c r="HJ4867" s="109"/>
      <c r="HK4867" s="109"/>
      <c r="HL4867" s="109"/>
      <c r="HM4867" s="109"/>
      <c r="HN4867" s="109"/>
      <c r="HO4867" s="109"/>
      <c r="HP4867" s="109"/>
      <c r="HQ4867" s="109"/>
      <c r="HR4867" s="109"/>
      <c r="HS4867" s="109"/>
      <c r="HT4867" s="109"/>
      <c r="HU4867" s="109"/>
      <c r="HV4867" s="109"/>
      <c r="HW4867" s="109"/>
      <c r="HX4867" s="109"/>
      <c r="HY4867" s="109"/>
      <c r="HZ4867" s="109"/>
      <c r="IA4867" s="109"/>
      <c r="IB4867" s="109"/>
      <c r="IC4867" s="109"/>
      <c r="ID4867" s="109"/>
      <c r="IE4867" s="109"/>
      <c r="IF4867" s="109"/>
      <c r="IG4867" s="109"/>
      <c r="IH4867" s="109"/>
      <c r="II4867" s="109"/>
      <c r="IJ4867" s="109"/>
      <c r="IK4867" s="109"/>
      <c r="IL4867" s="109"/>
      <c r="IM4867" s="109"/>
      <c r="IN4867" s="109"/>
      <c r="IO4867" s="109"/>
      <c r="IP4867" s="109"/>
      <c r="IQ4867" s="109"/>
      <c r="IR4867" s="109"/>
      <c r="IS4867" s="109"/>
      <c r="IT4867" s="109"/>
      <c r="IU4867" s="109"/>
      <c r="IV4867" s="109"/>
    </row>
    <row r="4868" spans="1:256" customFormat="1" ht="12.75" customHeight="1">
      <c r="A4868" s="305"/>
      <c r="B4868" s="738">
        <v>1</v>
      </c>
      <c r="C4868" s="66">
        <f t="shared" ref="C4868:C4873" si="218">IF(E4868="A",1,IF(E4868="B",1,0))</f>
        <v>1</v>
      </c>
      <c r="D4868" s="855" t="s">
        <v>87</v>
      </c>
      <c r="E4868" s="855" t="s">
        <v>68</v>
      </c>
      <c r="F4868" s="855" t="s">
        <v>68</v>
      </c>
      <c r="G4868" s="78"/>
      <c r="H4868" s="96" t="s">
        <v>101</v>
      </c>
      <c r="I4868" s="107" t="s">
        <v>5157</v>
      </c>
      <c r="J4868" s="81"/>
      <c r="K4868" s="72"/>
      <c r="L4868" s="72"/>
      <c r="M4868" s="72"/>
      <c r="N4868" s="72"/>
      <c r="O4868" s="72"/>
      <c r="P4868" s="72"/>
      <c r="Q4868" s="833"/>
      <c r="R4868" s="102"/>
      <c r="S4868" s="73"/>
      <c r="T4868" s="102"/>
      <c r="U4868" s="103"/>
      <c r="V4868" s="104"/>
      <c r="W4868" s="109"/>
      <c r="X4868" s="109"/>
      <c r="Y4868" s="109"/>
      <c r="Z4868" s="109"/>
      <c r="AA4868" s="109"/>
      <c r="AB4868" s="109"/>
      <c r="AC4868" s="109"/>
      <c r="AD4868" s="109"/>
      <c r="AE4868" s="109"/>
      <c r="AF4868" s="109"/>
      <c r="AG4868" s="109"/>
      <c r="AH4868" s="109"/>
      <c r="AI4868" s="109"/>
      <c r="AJ4868" s="109"/>
      <c r="AK4868" s="109"/>
      <c r="AL4868" s="109"/>
      <c r="AM4868" s="109"/>
      <c r="AN4868" s="109"/>
      <c r="AO4868" s="109"/>
      <c r="AP4868" s="109"/>
      <c r="AQ4868" s="109"/>
      <c r="AR4868" s="109"/>
      <c r="AS4868" s="109"/>
      <c r="AT4868" s="109"/>
      <c r="AU4868" s="109"/>
      <c r="AV4868" s="109"/>
      <c r="AW4868" s="109"/>
      <c r="AX4868" s="109"/>
      <c r="AY4868" s="109"/>
      <c r="AZ4868" s="109"/>
      <c r="BA4868" s="109"/>
      <c r="BB4868" s="109"/>
      <c r="BC4868" s="109"/>
      <c r="BD4868" s="109"/>
      <c r="BE4868" s="109"/>
      <c r="BF4868" s="109"/>
      <c r="BG4868" s="109"/>
      <c r="BH4868" s="109"/>
      <c r="BI4868" s="109"/>
      <c r="BJ4868" s="109"/>
      <c r="BK4868" s="109"/>
      <c r="BL4868" s="109"/>
      <c r="BM4868" s="109"/>
      <c r="BN4868" s="109"/>
      <c r="BO4868" s="109"/>
      <c r="BP4868" s="109"/>
      <c r="BQ4868" s="109"/>
      <c r="BR4868" s="109"/>
      <c r="BS4868" s="109"/>
      <c r="BT4868" s="109"/>
      <c r="BU4868" s="109"/>
      <c r="BV4868" s="109"/>
      <c r="BW4868" s="109"/>
      <c r="BX4868" s="109"/>
      <c r="BY4868" s="109"/>
      <c r="BZ4868" s="109"/>
      <c r="CA4868" s="109"/>
      <c r="CB4868" s="109"/>
      <c r="CC4868" s="109"/>
      <c r="CD4868" s="109"/>
      <c r="CE4868" s="109"/>
      <c r="CF4868" s="109"/>
      <c r="CG4868" s="109"/>
      <c r="CH4868" s="109"/>
      <c r="CI4868" s="109"/>
      <c r="CJ4868" s="109"/>
      <c r="CK4868" s="109"/>
      <c r="CL4868" s="109"/>
      <c r="CM4868" s="109"/>
      <c r="CN4868" s="109"/>
      <c r="CO4868" s="109"/>
      <c r="CP4868" s="109"/>
      <c r="CQ4868" s="109"/>
      <c r="CR4868" s="109"/>
      <c r="CS4868" s="109"/>
      <c r="CT4868" s="109"/>
      <c r="CU4868" s="109"/>
      <c r="CV4868" s="109"/>
      <c r="CW4868" s="109"/>
      <c r="CX4868" s="109"/>
      <c r="CY4868" s="109"/>
      <c r="CZ4868" s="109"/>
      <c r="DA4868" s="109"/>
      <c r="DB4868" s="109"/>
      <c r="DC4868" s="109"/>
      <c r="DD4868" s="109"/>
      <c r="DE4868" s="109"/>
      <c r="DF4868" s="109"/>
      <c r="DG4868" s="109"/>
      <c r="DH4868" s="109"/>
      <c r="DI4868" s="109"/>
      <c r="DJ4868" s="109"/>
      <c r="DK4868" s="109"/>
      <c r="DL4868" s="109"/>
      <c r="DM4868" s="109"/>
      <c r="DN4868" s="109"/>
      <c r="DO4868" s="109"/>
      <c r="DP4868" s="109"/>
      <c r="DQ4868" s="109"/>
      <c r="DR4868" s="109"/>
      <c r="DS4868" s="109"/>
      <c r="DT4868" s="109"/>
      <c r="DU4868" s="109"/>
      <c r="DV4868" s="109"/>
      <c r="DW4868" s="109"/>
      <c r="DX4868" s="109"/>
      <c r="DY4868" s="109"/>
      <c r="DZ4868" s="109"/>
      <c r="EA4868" s="109"/>
      <c r="EB4868" s="109"/>
      <c r="EC4868" s="109"/>
      <c r="ED4868" s="109"/>
      <c r="EE4868" s="109"/>
      <c r="EF4868" s="109"/>
      <c r="EG4868" s="109"/>
      <c r="EH4868" s="109"/>
      <c r="EI4868" s="109"/>
      <c r="EJ4868" s="109"/>
      <c r="EK4868" s="109"/>
      <c r="EL4868" s="109"/>
      <c r="EM4868" s="109"/>
      <c r="EN4868" s="109"/>
      <c r="EO4868" s="109"/>
      <c r="EP4868" s="109"/>
      <c r="EQ4868" s="109"/>
      <c r="ER4868" s="109"/>
      <c r="ES4868" s="109"/>
      <c r="ET4868" s="109"/>
      <c r="EU4868" s="109"/>
      <c r="EV4868" s="109"/>
      <c r="EW4868" s="109"/>
      <c r="EX4868" s="109"/>
      <c r="EY4868" s="109"/>
      <c r="EZ4868" s="109"/>
      <c r="FA4868" s="109"/>
      <c r="FB4868" s="109"/>
      <c r="FC4868" s="109"/>
      <c r="FD4868" s="109"/>
      <c r="FE4868" s="109"/>
      <c r="FF4868" s="109"/>
      <c r="FG4868" s="109"/>
      <c r="FH4868" s="109"/>
      <c r="FI4868" s="109"/>
      <c r="FJ4868" s="109"/>
      <c r="FK4868" s="109"/>
      <c r="FL4868" s="109"/>
      <c r="FM4868" s="109"/>
      <c r="FN4868" s="109"/>
      <c r="FO4868" s="109"/>
      <c r="FP4868" s="109"/>
      <c r="FQ4868" s="109"/>
      <c r="FR4868" s="109"/>
      <c r="FS4868" s="109"/>
      <c r="FT4868" s="109"/>
      <c r="FU4868" s="109"/>
      <c r="FV4868" s="109"/>
      <c r="FW4868" s="109"/>
      <c r="FX4868" s="109"/>
      <c r="FY4868" s="109"/>
      <c r="FZ4868" s="109"/>
      <c r="GA4868" s="109"/>
      <c r="GB4868" s="109"/>
      <c r="GC4868" s="109"/>
      <c r="GD4868" s="109"/>
      <c r="GE4868" s="109"/>
      <c r="GF4868" s="109"/>
      <c r="GG4868" s="109"/>
      <c r="GH4868" s="109"/>
      <c r="GI4868" s="109"/>
      <c r="GJ4868" s="109"/>
      <c r="GK4868" s="109"/>
      <c r="GL4868" s="109"/>
      <c r="GM4868" s="109"/>
      <c r="GN4868" s="109"/>
      <c r="GO4868" s="109"/>
      <c r="GP4868" s="109"/>
      <c r="GQ4868" s="109"/>
      <c r="GR4868" s="109"/>
      <c r="GS4868" s="109"/>
      <c r="GT4868" s="109"/>
      <c r="GU4868" s="109"/>
      <c r="GV4868" s="109"/>
      <c r="GW4868" s="109"/>
      <c r="GX4868" s="109"/>
      <c r="GY4868" s="109"/>
      <c r="GZ4868" s="109"/>
      <c r="HA4868" s="109"/>
      <c r="HB4868" s="109"/>
      <c r="HC4868" s="109"/>
      <c r="HD4868" s="109"/>
      <c r="HE4868" s="109"/>
      <c r="HF4868" s="109"/>
      <c r="HG4868" s="109"/>
      <c r="HH4868" s="109"/>
      <c r="HI4868" s="109"/>
      <c r="HJ4868" s="109"/>
      <c r="HK4868" s="109"/>
      <c r="HL4868" s="109"/>
      <c r="HM4868" s="109"/>
      <c r="HN4868" s="109"/>
      <c r="HO4868" s="109"/>
      <c r="HP4868" s="109"/>
      <c r="HQ4868" s="109"/>
      <c r="HR4868" s="109"/>
      <c r="HS4868" s="109"/>
      <c r="HT4868" s="109"/>
      <c r="HU4868" s="109"/>
      <c r="HV4868" s="109"/>
      <c r="HW4868" s="109"/>
      <c r="HX4868" s="109"/>
      <c r="HY4868" s="109"/>
      <c r="HZ4868" s="109"/>
      <c r="IA4868" s="109"/>
      <c r="IB4868" s="109"/>
      <c r="IC4868" s="109"/>
      <c r="ID4868" s="109"/>
      <c r="IE4868" s="109"/>
      <c r="IF4868" s="109"/>
      <c r="IG4868" s="109"/>
      <c r="IH4868" s="109"/>
      <c r="II4868" s="109"/>
      <c r="IJ4868" s="109"/>
      <c r="IK4868" s="109"/>
      <c r="IL4868" s="109"/>
      <c r="IM4868" s="109"/>
      <c r="IN4868" s="109"/>
      <c r="IO4868" s="109"/>
      <c r="IP4868" s="109"/>
      <c r="IQ4868" s="109"/>
      <c r="IR4868" s="109"/>
      <c r="IS4868" s="109"/>
      <c r="IT4868" s="109"/>
      <c r="IU4868" s="109"/>
      <c r="IV4868" s="109"/>
    </row>
    <row r="4869" spans="1:256" customFormat="1" ht="12.5">
      <c r="A4869" s="305"/>
      <c r="B4869" s="738">
        <v>1</v>
      </c>
      <c r="C4869" s="66">
        <f t="shared" si="218"/>
        <v>1</v>
      </c>
      <c r="D4869" s="858" t="s">
        <v>90</v>
      </c>
      <c r="E4869" s="856" t="s">
        <v>68</v>
      </c>
      <c r="F4869" s="986" t="s">
        <v>70</v>
      </c>
      <c r="G4869" s="78"/>
      <c r="H4869" s="96" t="s">
        <v>94</v>
      </c>
      <c r="I4869" s="107" t="s">
        <v>5158</v>
      </c>
      <c r="J4869" s="81"/>
      <c r="K4869" s="72"/>
      <c r="L4869" s="72"/>
      <c r="M4869" s="72"/>
      <c r="N4869" s="72"/>
      <c r="O4869" s="72"/>
      <c r="P4869" s="72"/>
      <c r="Q4869" s="833"/>
      <c r="R4869" s="102"/>
      <c r="S4869" s="73"/>
      <c r="T4869" s="102"/>
      <c r="U4869" s="103"/>
      <c r="V4869" s="104"/>
      <c r="W4869" s="109"/>
      <c r="X4869" s="109"/>
      <c r="Y4869" s="109"/>
      <c r="Z4869" s="109"/>
      <c r="AA4869" s="109"/>
      <c r="AB4869" s="109"/>
      <c r="AC4869" s="109"/>
      <c r="AD4869" s="109"/>
      <c r="AE4869" s="109"/>
      <c r="AF4869" s="109"/>
      <c r="AG4869" s="109"/>
      <c r="AH4869" s="109"/>
      <c r="AI4869" s="109"/>
      <c r="AJ4869" s="109"/>
      <c r="AK4869" s="109"/>
      <c r="AL4869" s="109"/>
      <c r="AM4869" s="109"/>
      <c r="AN4869" s="109"/>
      <c r="AO4869" s="109"/>
      <c r="AP4869" s="109"/>
      <c r="AQ4869" s="109"/>
      <c r="AR4869" s="109"/>
      <c r="AS4869" s="109"/>
      <c r="AT4869" s="109"/>
      <c r="AU4869" s="109"/>
      <c r="AV4869" s="109"/>
      <c r="AW4869" s="109"/>
      <c r="AX4869" s="109"/>
      <c r="AY4869" s="109"/>
      <c r="AZ4869" s="109"/>
      <c r="BA4869" s="109"/>
      <c r="BB4869" s="109"/>
      <c r="BC4869" s="109"/>
      <c r="BD4869" s="109"/>
      <c r="BE4869" s="109"/>
      <c r="BF4869" s="109"/>
      <c r="BG4869" s="109"/>
      <c r="BH4869" s="109"/>
      <c r="BI4869" s="109"/>
      <c r="BJ4869" s="109"/>
      <c r="BK4869" s="109"/>
      <c r="BL4869" s="109"/>
      <c r="BM4869" s="109"/>
      <c r="BN4869" s="109"/>
      <c r="BO4869" s="109"/>
      <c r="BP4869" s="109"/>
      <c r="BQ4869" s="109"/>
      <c r="BR4869" s="109"/>
      <c r="BS4869" s="109"/>
      <c r="BT4869" s="109"/>
      <c r="BU4869" s="109"/>
      <c r="BV4869" s="109"/>
      <c r="BW4869" s="109"/>
      <c r="BX4869" s="109"/>
      <c r="BY4869" s="109"/>
      <c r="BZ4869" s="109"/>
      <c r="CA4869" s="109"/>
      <c r="CB4869" s="109"/>
      <c r="CC4869" s="109"/>
      <c r="CD4869" s="109"/>
      <c r="CE4869" s="109"/>
      <c r="CF4869" s="109"/>
      <c r="CG4869" s="109"/>
      <c r="CH4869" s="109"/>
      <c r="CI4869" s="109"/>
      <c r="CJ4869" s="109"/>
      <c r="CK4869" s="109"/>
      <c r="CL4869" s="109"/>
      <c r="CM4869" s="109"/>
      <c r="CN4869" s="109"/>
      <c r="CO4869" s="109"/>
      <c r="CP4869" s="109"/>
      <c r="CQ4869" s="109"/>
      <c r="CR4869" s="109"/>
      <c r="CS4869" s="109"/>
      <c r="CT4869" s="109"/>
      <c r="CU4869" s="109"/>
      <c r="CV4869" s="109"/>
      <c r="CW4869" s="109"/>
      <c r="CX4869" s="109"/>
      <c r="CY4869" s="109"/>
      <c r="CZ4869" s="109"/>
      <c r="DA4869" s="109"/>
      <c r="DB4869" s="109"/>
      <c r="DC4869" s="109"/>
      <c r="DD4869" s="109"/>
      <c r="DE4869" s="109"/>
      <c r="DF4869" s="109"/>
      <c r="DG4869" s="109"/>
      <c r="DH4869" s="109"/>
      <c r="DI4869" s="109"/>
      <c r="DJ4869" s="109"/>
      <c r="DK4869" s="109"/>
      <c r="DL4869" s="109"/>
      <c r="DM4869" s="109"/>
      <c r="DN4869" s="109"/>
      <c r="DO4869" s="109"/>
      <c r="DP4869" s="109"/>
      <c r="DQ4869" s="109"/>
      <c r="DR4869" s="109"/>
      <c r="DS4869" s="109"/>
      <c r="DT4869" s="109"/>
      <c r="DU4869" s="109"/>
      <c r="DV4869" s="109"/>
      <c r="DW4869" s="109"/>
      <c r="DX4869" s="109"/>
      <c r="DY4869" s="109"/>
      <c r="DZ4869" s="109"/>
      <c r="EA4869" s="109"/>
      <c r="EB4869" s="109"/>
      <c r="EC4869" s="109"/>
      <c r="ED4869" s="109"/>
      <c r="EE4869" s="109"/>
      <c r="EF4869" s="109"/>
      <c r="EG4869" s="109"/>
      <c r="EH4869" s="109"/>
      <c r="EI4869" s="109"/>
      <c r="EJ4869" s="109"/>
      <c r="EK4869" s="109"/>
      <c r="EL4869" s="109"/>
      <c r="EM4869" s="109"/>
      <c r="EN4869" s="109"/>
      <c r="EO4869" s="109"/>
      <c r="EP4869" s="109"/>
      <c r="EQ4869" s="109"/>
      <c r="ER4869" s="109"/>
      <c r="ES4869" s="109"/>
      <c r="ET4869" s="109"/>
      <c r="EU4869" s="109"/>
      <c r="EV4869" s="109"/>
      <c r="EW4869" s="109"/>
      <c r="EX4869" s="109"/>
      <c r="EY4869" s="109"/>
      <c r="EZ4869" s="109"/>
      <c r="FA4869" s="109"/>
      <c r="FB4869" s="109"/>
      <c r="FC4869" s="109"/>
      <c r="FD4869" s="109"/>
      <c r="FE4869" s="109"/>
      <c r="FF4869" s="109"/>
      <c r="FG4869" s="109"/>
      <c r="FH4869" s="109"/>
      <c r="FI4869" s="109"/>
      <c r="FJ4869" s="109"/>
      <c r="FK4869" s="109"/>
      <c r="FL4869" s="109"/>
      <c r="FM4869" s="109"/>
      <c r="FN4869" s="109"/>
      <c r="FO4869" s="109"/>
      <c r="FP4869" s="109"/>
      <c r="FQ4869" s="109"/>
      <c r="FR4869" s="109"/>
      <c r="FS4869" s="109"/>
      <c r="FT4869" s="109"/>
      <c r="FU4869" s="109"/>
      <c r="FV4869" s="109"/>
      <c r="FW4869" s="109"/>
      <c r="FX4869" s="109"/>
      <c r="FY4869" s="109"/>
      <c r="FZ4869" s="109"/>
      <c r="GA4869" s="109"/>
      <c r="GB4869" s="109"/>
      <c r="GC4869" s="109"/>
      <c r="GD4869" s="109"/>
      <c r="GE4869" s="109"/>
      <c r="GF4869" s="109"/>
      <c r="GG4869" s="109"/>
      <c r="GH4869" s="109"/>
      <c r="GI4869" s="109"/>
      <c r="GJ4869" s="109"/>
      <c r="GK4869" s="109"/>
      <c r="GL4869" s="109"/>
      <c r="GM4869" s="109"/>
      <c r="GN4869" s="109"/>
      <c r="GO4869" s="109"/>
      <c r="GP4869" s="109"/>
      <c r="GQ4869" s="109"/>
      <c r="GR4869" s="109"/>
      <c r="GS4869" s="109"/>
      <c r="GT4869" s="109"/>
      <c r="GU4869" s="109"/>
      <c r="GV4869" s="109"/>
      <c r="GW4869" s="109"/>
      <c r="GX4869" s="109"/>
      <c r="GY4869" s="109"/>
      <c r="GZ4869" s="109"/>
      <c r="HA4869" s="109"/>
      <c r="HB4869" s="109"/>
      <c r="HC4869" s="109"/>
      <c r="HD4869" s="109"/>
      <c r="HE4869" s="109"/>
      <c r="HF4869" s="109"/>
      <c r="HG4869" s="109"/>
      <c r="HH4869" s="109"/>
      <c r="HI4869" s="109"/>
      <c r="HJ4869" s="109"/>
      <c r="HK4869" s="109"/>
      <c r="HL4869" s="109"/>
      <c r="HM4869" s="109"/>
      <c r="HN4869" s="109"/>
      <c r="HO4869" s="109"/>
      <c r="HP4869" s="109"/>
      <c r="HQ4869" s="109"/>
      <c r="HR4869" s="109"/>
      <c r="HS4869" s="109"/>
      <c r="HT4869" s="109"/>
      <c r="HU4869" s="109"/>
      <c r="HV4869" s="109"/>
      <c r="HW4869" s="109"/>
      <c r="HX4869" s="109"/>
      <c r="HY4869" s="109"/>
      <c r="HZ4869" s="109"/>
      <c r="IA4869" s="109"/>
      <c r="IB4869" s="109"/>
      <c r="IC4869" s="109"/>
      <c r="ID4869" s="109"/>
      <c r="IE4869" s="109"/>
      <c r="IF4869" s="109"/>
      <c r="IG4869" s="109"/>
      <c r="IH4869" s="109"/>
      <c r="II4869" s="109"/>
      <c r="IJ4869" s="109"/>
      <c r="IK4869" s="109"/>
      <c r="IL4869" s="109"/>
      <c r="IM4869" s="109"/>
      <c r="IN4869" s="109"/>
      <c r="IO4869" s="109"/>
      <c r="IP4869" s="109"/>
      <c r="IQ4869" s="109"/>
      <c r="IR4869" s="109"/>
      <c r="IS4869" s="109"/>
      <c r="IT4869" s="109"/>
      <c r="IU4869" s="109"/>
      <c r="IV4869" s="109"/>
    </row>
    <row r="4870" spans="1:256" customFormat="1" ht="12.75" customHeight="1">
      <c r="A4870" s="305"/>
      <c r="B4870" s="738">
        <v>1</v>
      </c>
      <c r="C4870" s="66">
        <f t="shared" si="218"/>
        <v>1</v>
      </c>
      <c r="D4870" s="856" t="s">
        <v>87</v>
      </c>
      <c r="E4870" s="856" t="s">
        <v>87</v>
      </c>
      <c r="F4870" s="986" t="s">
        <v>70</v>
      </c>
      <c r="G4870" s="78"/>
      <c r="H4870" s="96" t="s">
        <v>94</v>
      </c>
      <c r="I4870" s="107" t="s">
        <v>5159</v>
      </c>
      <c r="J4870" s="81"/>
      <c r="K4870" s="72"/>
      <c r="L4870" s="72"/>
      <c r="M4870" s="72"/>
      <c r="N4870" s="72"/>
      <c r="O4870" s="72"/>
      <c r="P4870" s="72"/>
      <c r="Q4870" s="833"/>
      <c r="R4870" s="102"/>
      <c r="S4870" s="73"/>
      <c r="T4870" s="102"/>
      <c r="U4870" s="103"/>
      <c r="V4870" s="104"/>
      <c r="W4870" s="109"/>
      <c r="X4870" s="109"/>
      <c r="Y4870" s="109"/>
      <c r="Z4870" s="109"/>
      <c r="AA4870" s="109"/>
      <c r="AB4870" s="109"/>
      <c r="AC4870" s="109"/>
      <c r="AD4870" s="109"/>
      <c r="AE4870" s="109"/>
      <c r="AF4870" s="109"/>
      <c r="AG4870" s="109"/>
      <c r="AH4870" s="109"/>
      <c r="AI4870" s="109"/>
      <c r="AJ4870" s="109"/>
      <c r="AK4870" s="109"/>
      <c r="AL4870" s="109"/>
      <c r="AM4870" s="109"/>
      <c r="AN4870" s="109"/>
      <c r="AO4870" s="109"/>
      <c r="AP4870" s="109"/>
      <c r="AQ4870" s="109"/>
      <c r="AR4870" s="109"/>
      <c r="AS4870" s="109"/>
      <c r="AT4870" s="109"/>
      <c r="AU4870" s="109"/>
      <c r="AV4870" s="109"/>
      <c r="AW4870" s="109"/>
      <c r="AX4870" s="109"/>
      <c r="AY4870" s="109"/>
      <c r="AZ4870" s="109"/>
      <c r="BA4870" s="109"/>
      <c r="BB4870" s="109"/>
      <c r="BC4870" s="109"/>
      <c r="BD4870" s="109"/>
      <c r="BE4870" s="109"/>
      <c r="BF4870" s="109"/>
      <c r="BG4870" s="109"/>
      <c r="BH4870" s="109"/>
      <c r="BI4870" s="109"/>
      <c r="BJ4870" s="109"/>
      <c r="BK4870" s="109"/>
      <c r="BL4870" s="109"/>
      <c r="BM4870" s="109"/>
      <c r="BN4870" s="109"/>
      <c r="BO4870" s="109"/>
      <c r="BP4870" s="109"/>
      <c r="BQ4870" s="109"/>
      <c r="BR4870" s="109"/>
      <c r="BS4870" s="109"/>
      <c r="BT4870" s="109"/>
      <c r="BU4870" s="109"/>
      <c r="BV4870" s="109"/>
      <c r="BW4870" s="109"/>
      <c r="BX4870" s="109"/>
      <c r="BY4870" s="109"/>
      <c r="BZ4870" s="109"/>
      <c r="CA4870" s="109"/>
      <c r="CB4870" s="109"/>
      <c r="CC4870" s="109"/>
      <c r="CD4870" s="109"/>
      <c r="CE4870" s="109"/>
      <c r="CF4870" s="109"/>
      <c r="CG4870" s="109"/>
      <c r="CH4870" s="109"/>
      <c r="CI4870" s="109"/>
      <c r="CJ4870" s="109"/>
      <c r="CK4870" s="109"/>
      <c r="CL4870" s="109"/>
      <c r="CM4870" s="109"/>
      <c r="CN4870" s="109"/>
      <c r="CO4870" s="109"/>
      <c r="CP4870" s="109"/>
      <c r="CQ4870" s="109"/>
      <c r="CR4870" s="109"/>
      <c r="CS4870" s="109"/>
      <c r="CT4870" s="109"/>
      <c r="CU4870" s="109"/>
      <c r="CV4870" s="109"/>
      <c r="CW4870" s="109"/>
      <c r="CX4870" s="109"/>
      <c r="CY4870" s="109"/>
      <c r="CZ4870" s="109"/>
      <c r="DA4870" s="109"/>
      <c r="DB4870" s="109"/>
      <c r="DC4870" s="109"/>
      <c r="DD4870" s="109"/>
      <c r="DE4870" s="109"/>
      <c r="DF4870" s="109"/>
      <c r="DG4870" s="109"/>
      <c r="DH4870" s="109"/>
      <c r="DI4870" s="109"/>
      <c r="DJ4870" s="109"/>
      <c r="DK4870" s="109"/>
      <c r="DL4870" s="109"/>
      <c r="DM4870" s="109"/>
      <c r="DN4870" s="109"/>
      <c r="DO4870" s="109"/>
      <c r="DP4870" s="109"/>
      <c r="DQ4870" s="109"/>
      <c r="DR4870" s="109"/>
      <c r="DS4870" s="109"/>
      <c r="DT4870" s="109"/>
      <c r="DU4870" s="109"/>
      <c r="DV4870" s="109"/>
      <c r="DW4870" s="109"/>
      <c r="DX4870" s="109"/>
      <c r="DY4870" s="109"/>
      <c r="DZ4870" s="109"/>
      <c r="EA4870" s="109"/>
      <c r="EB4870" s="109"/>
      <c r="EC4870" s="109"/>
      <c r="ED4870" s="109"/>
      <c r="EE4870" s="109"/>
      <c r="EF4870" s="109"/>
      <c r="EG4870" s="109"/>
      <c r="EH4870" s="109"/>
      <c r="EI4870" s="109"/>
      <c r="EJ4870" s="109"/>
      <c r="EK4870" s="109"/>
      <c r="EL4870" s="109"/>
      <c r="EM4870" s="109"/>
      <c r="EN4870" s="109"/>
      <c r="EO4870" s="109"/>
      <c r="EP4870" s="109"/>
      <c r="EQ4870" s="109"/>
      <c r="ER4870" s="109"/>
      <c r="ES4870" s="109"/>
      <c r="ET4870" s="109"/>
      <c r="EU4870" s="109"/>
      <c r="EV4870" s="109"/>
      <c r="EW4870" s="109"/>
      <c r="EX4870" s="109"/>
      <c r="EY4870" s="109"/>
      <c r="EZ4870" s="109"/>
      <c r="FA4870" s="109"/>
      <c r="FB4870" s="109"/>
      <c r="FC4870" s="109"/>
      <c r="FD4870" s="109"/>
      <c r="FE4870" s="109"/>
      <c r="FF4870" s="109"/>
      <c r="FG4870" s="109"/>
      <c r="FH4870" s="109"/>
      <c r="FI4870" s="109"/>
      <c r="FJ4870" s="109"/>
      <c r="FK4870" s="109"/>
      <c r="FL4870" s="109"/>
      <c r="FM4870" s="109"/>
      <c r="FN4870" s="109"/>
      <c r="FO4870" s="109"/>
      <c r="FP4870" s="109"/>
      <c r="FQ4870" s="109"/>
      <c r="FR4870" s="109"/>
      <c r="FS4870" s="109"/>
      <c r="FT4870" s="109"/>
      <c r="FU4870" s="109"/>
      <c r="FV4870" s="109"/>
      <c r="FW4870" s="109"/>
      <c r="FX4870" s="109"/>
      <c r="FY4870" s="109"/>
      <c r="FZ4870" s="109"/>
      <c r="GA4870" s="109"/>
      <c r="GB4870" s="109"/>
      <c r="GC4870" s="109"/>
      <c r="GD4870" s="109"/>
      <c r="GE4870" s="109"/>
      <c r="GF4870" s="109"/>
      <c r="GG4870" s="109"/>
      <c r="GH4870" s="109"/>
      <c r="GI4870" s="109"/>
      <c r="GJ4870" s="109"/>
      <c r="GK4870" s="109"/>
      <c r="GL4870" s="109"/>
      <c r="GM4870" s="109"/>
      <c r="GN4870" s="109"/>
      <c r="GO4870" s="109"/>
      <c r="GP4870" s="109"/>
      <c r="GQ4870" s="109"/>
      <c r="GR4870" s="109"/>
      <c r="GS4870" s="109"/>
      <c r="GT4870" s="109"/>
      <c r="GU4870" s="109"/>
      <c r="GV4870" s="109"/>
      <c r="GW4870" s="109"/>
      <c r="GX4870" s="109"/>
      <c r="GY4870" s="109"/>
      <c r="GZ4870" s="109"/>
      <c r="HA4870" s="109"/>
      <c r="HB4870" s="109"/>
      <c r="HC4870" s="109"/>
      <c r="HD4870" s="109"/>
      <c r="HE4870" s="109"/>
      <c r="HF4870" s="109"/>
      <c r="HG4870" s="109"/>
      <c r="HH4870" s="109"/>
      <c r="HI4870" s="109"/>
      <c r="HJ4870" s="109"/>
      <c r="HK4870" s="109"/>
      <c r="HL4870" s="109"/>
      <c r="HM4870" s="109"/>
      <c r="HN4870" s="109"/>
      <c r="HO4870" s="109"/>
      <c r="HP4870" s="109"/>
      <c r="HQ4870" s="109"/>
      <c r="HR4870" s="109"/>
      <c r="HS4870" s="109"/>
      <c r="HT4870" s="109"/>
      <c r="HU4870" s="109"/>
      <c r="HV4870" s="109"/>
      <c r="HW4870" s="109"/>
      <c r="HX4870" s="109"/>
      <c r="HY4870" s="109"/>
      <c r="HZ4870" s="109"/>
      <c r="IA4870" s="109"/>
      <c r="IB4870" s="109"/>
      <c r="IC4870" s="109"/>
      <c r="ID4870" s="109"/>
      <c r="IE4870" s="109"/>
      <c r="IF4870" s="109"/>
      <c r="IG4870" s="109"/>
      <c r="IH4870" s="109"/>
      <c r="II4870" s="109"/>
      <c r="IJ4870" s="109"/>
      <c r="IK4870" s="109"/>
      <c r="IL4870" s="109"/>
      <c r="IM4870" s="109"/>
      <c r="IN4870" s="109"/>
      <c r="IO4870" s="109"/>
      <c r="IP4870" s="109"/>
      <c r="IQ4870" s="109"/>
      <c r="IR4870" s="109"/>
      <c r="IS4870" s="109"/>
      <c r="IT4870" s="109"/>
      <c r="IU4870" s="109"/>
      <c r="IV4870" s="109"/>
    </row>
    <row r="4871" spans="1:256" customFormat="1" ht="12.5">
      <c r="B4871" s="738">
        <v>1</v>
      </c>
      <c r="C4871" s="66">
        <f t="shared" si="218"/>
        <v>0</v>
      </c>
      <c r="D4871" s="856" t="s">
        <v>87</v>
      </c>
      <c r="E4871" s="858" t="s">
        <v>90</v>
      </c>
      <c r="F4871" s="856" t="s">
        <v>87</v>
      </c>
      <c r="G4871" s="78"/>
      <c r="H4871" s="96" t="s">
        <v>129</v>
      </c>
      <c r="I4871" s="107" t="s">
        <v>5160</v>
      </c>
      <c r="J4871" s="81"/>
      <c r="K4871" s="72"/>
      <c r="L4871" s="72"/>
      <c r="M4871" s="72"/>
      <c r="N4871" s="72"/>
      <c r="O4871" s="72"/>
      <c r="P4871" s="72"/>
      <c r="Q4871" s="833"/>
      <c r="R4871" s="102"/>
      <c r="S4871" s="73"/>
      <c r="T4871" s="102"/>
      <c r="U4871" s="103"/>
      <c r="V4871" s="104"/>
      <c r="W4871" s="109"/>
      <c r="X4871" s="109"/>
      <c r="Y4871" s="109"/>
      <c r="Z4871" s="109"/>
      <c r="AA4871" s="109"/>
      <c r="AB4871" s="109"/>
      <c r="AC4871" s="109"/>
      <c r="AD4871" s="109"/>
      <c r="AE4871" s="109"/>
      <c r="AF4871" s="109"/>
      <c r="AG4871" s="109"/>
      <c r="AH4871" s="109"/>
      <c r="AI4871" s="109"/>
      <c r="AJ4871" s="109"/>
      <c r="AK4871" s="109"/>
      <c r="AL4871" s="109"/>
      <c r="AM4871" s="109"/>
      <c r="AN4871" s="109"/>
      <c r="AO4871" s="109"/>
      <c r="AP4871" s="109"/>
      <c r="AQ4871" s="109"/>
      <c r="AR4871" s="109"/>
      <c r="AS4871" s="109"/>
      <c r="AT4871" s="109"/>
      <c r="AU4871" s="109"/>
      <c r="AV4871" s="109"/>
      <c r="AW4871" s="109"/>
      <c r="AX4871" s="109"/>
      <c r="AY4871" s="109"/>
      <c r="AZ4871" s="109"/>
      <c r="BA4871" s="109"/>
      <c r="BB4871" s="109"/>
      <c r="BC4871" s="109"/>
      <c r="BD4871" s="109"/>
      <c r="BE4871" s="109"/>
      <c r="BF4871" s="109"/>
      <c r="BG4871" s="109"/>
      <c r="BH4871" s="109"/>
      <c r="BI4871" s="109"/>
      <c r="BJ4871" s="109"/>
      <c r="BK4871" s="109"/>
      <c r="BL4871" s="109"/>
      <c r="BM4871" s="109"/>
      <c r="BN4871" s="109"/>
      <c r="BO4871" s="109"/>
      <c r="BP4871" s="109"/>
      <c r="BQ4871" s="109"/>
      <c r="BR4871" s="109"/>
      <c r="BS4871" s="109"/>
      <c r="BT4871" s="109"/>
      <c r="BU4871" s="109"/>
      <c r="BV4871" s="109"/>
      <c r="BW4871" s="109"/>
      <c r="BX4871" s="109"/>
      <c r="BY4871" s="109"/>
      <c r="BZ4871" s="109"/>
      <c r="CA4871" s="109"/>
      <c r="CB4871" s="109"/>
      <c r="CC4871" s="109"/>
      <c r="CD4871" s="109"/>
      <c r="CE4871" s="109"/>
      <c r="CF4871" s="109"/>
      <c r="CG4871" s="109"/>
      <c r="CH4871" s="109"/>
      <c r="CI4871" s="109"/>
      <c r="CJ4871" s="109"/>
      <c r="CK4871" s="109"/>
      <c r="CL4871" s="109"/>
      <c r="CM4871" s="109"/>
      <c r="CN4871" s="109"/>
      <c r="CO4871" s="109"/>
      <c r="CP4871" s="109"/>
      <c r="CQ4871" s="109"/>
      <c r="CR4871" s="109"/>
      <c r="CS4871" s="109"/>
      <c r="CT4871" s="109"/>
      <c r="CU4871" s="109"/>
      <c r="CV4871" s="109"/>
      <c r="CW4871" s="109"/>
      <c r="CX4871" s="109"/>
      <c r="CY4871" s="109"/>
      <c r="CZ4871" s="109"/>
      <c r="DA4871" s="109"/>
      <c r="DB4871" s="109"/>
      <c r="DC4871" s="109"/>
      <c r="DD4871" s="109"/>
      <c r="DE4871" s="109"/>
      <c r="DF4871" s="109"/>
      <c r="DG4871" s="109"/>
      <c r="DH4871" s="109"/>
      <c r="DI4871" s="109"/>
      <c r="DJ4871" s="109"/>
      <c r="DK4871" s="109"/>
      <c r="DL4871" s="109"/>
      <c r="DM4871" s="109"/>
      <c r="DN4871" s="109"/>
      <c r="DO4871" s="109"/>
      <c r="DP4871" s="109"/>
      <c r="DQ4871" s="109"/>
      <c r="DR4871" s="109"/>
      <c r="DS4871" s="109"/>
      <c r="DT4871" s="109"/>
      <c r="DU4871" s="109"/>
      <c r="DV4871" s="109"/>
      <c r="DW4871" s="109"/>
      <c r="DX4871" s="109"/>
      <c r="DY4871" s="109"/>
      <c r="DZ4871" s="109"/>
      <c r="EA4871" s="109"/>
      <c r="EB4871" s="109"/>
      <c r="EC4871" s="109"/>
      <c r="ED4871" s="109"/>
      <c r="EE4871" s="109"/>
      <c r="EF4871" s="109"/>
      <c r="EG4871" s="109"/>
      <c r="EH4871" s="109"/>
      <c r="EI4871" s="109"/>
      <c r="EJ4871" s="109"/>
      <c r="EK4871" s="109"/>
      <c r="EL4871" s="109"/>
      <c r="EM4871" s="109"/>
      <c r="EN4871" s="109"/>
      <c r="EO4871" s="109"/>
      <c r="EP4871" s="109"/>
      <c r="EQ4871" s="109"/>
      <c r="ER4871" s="109"/>
      <c r="ES4871" s="109"/>
      <c r="ET4871" s="109"/>
      <c r="EU4871" s="109"/>
      <c r="EV4871" s="109"/>
      <c r="EW4871" s="109"/>
      <c r="EX4871" s="109"/>
      <c r="EY4871" s="109"/>
      <c r="EZ4871" s="109"/>
      <c r="FA4871" s="109"/>
      <c r="FB4871" s="109"/>
      <c r="FC4871" s="109"/>
      <c r="FD4871" s="109"/>
      <c r="FE4871" s="109"/>
      <c r="FF4871" s="109"/>
      <c r="FG4871" s="109"/>
      <c r="FH4871" s="109"/>
      <c r="FI4871" s="109"/>
      <c r="FJ4871" s="109"/>
      <c r="FK4871" s="109"/>
      <c r="FL4871" s="109"/>
      <c r="FM4871" s="109"/>
      <c r="FN4871" s="109"/>
      <c r="FO4871" s="109"/>
      <c r="FP4871" s="109"/>
      <c r="FQ4871" s="109"/>
      <c r="FR4871" s="109"/>
      <c r="FS4871" s="109"/>
      <c r="FT4871" s="109"/>
      <c r="FU4871" s="109"/>
      <c r="FV4871" s="109"/>
      <c r="FW4871" s="109"/>
      <c r="FX4871" s="109"/>
      <c r="FY4871" s="109"/>
      <c r="FZ4871" s="109"/>
      <c r="GA4871" s="109"/>
      <c r="GB4871" s="109"/>
      <c r="GC4871" s="109"/>
      <c r="GD4871" s="109"/>
      <c r="GE4871" s="109"/>
      <c r="GF4871" s="109"/>
      <c r="GG4871" s="109"/>
      <c r="GH4871" s="109"/>
      <c r="GI4871" s="109"/>
      <c r="GJ4871" s="109"/>
      <c r="GK4871" s="109"/>
      <c r="GL4871" s="109"/>
      <c r="GM4871" s="109"/>
      <c r="GN4871" s="109"/>
      <c r="GO4871" s="109"/>
      <c r="GP4871" s="109"/>
      <c r="GQ4871" s="109"/>
      <c r="GR4871" s="109"/>
      <c r="GS4871" s="109"/>
      <c r="GT4871" s="109"/>
      <c r="GU4871" s="109"/>
      <c r="GV4871" s="109"/>
      <c r="GW4871" s="109"/>
      <c r="GX4871" s="109"/>
      <c r="GY4871" s="109"/>
      <c r="GZ4871" s="109"/>
      <c r="HA4871" s="109"/>
      <c r="HB4871" s="109"/>
      <c r="HC4871" s="109"/>
      <c r="HD4871" s="109"/>
      <c r="HE4871" s="109"/>
      <c r="HF4871" s="109"/>
      <c r="HG4871" s="109"/>
      <c r="HH4871" s="109"/>
      <c r="HI4871" s="109"/>
      <c r="HJ4871" s="109"/>
      <c r="HK4871" s="109"/>
      <c r="HL4871" s="109"/>
      <c r="HM4871" s="109"/>
      <c r="HN4871" s="109"/>
      <c r="HO4871" s="109"/>
      <c r="HP4871" s="109"/>
      <c r="HQ4871" s="109"/>
      <c r="HR4871" s="109"/>
      <c r="HS4871" s="109"/>
      <c r="HT4871" s="109"/>
      <c r="HU4871" s="109"/>
      <c r="HV4871" s="109"/>
      <c r="HW4871" s="109"/>
      <c r="HX4871" s="109"/>
      <c r="HY4871" s="109"/>
      <c r="HZ4871" s="109"/>
      <c r="IA4871" s="109"/>
      <c r="IB4871" s="109"/>
      <c r="IC4871" s="109"/>
      <c r="ID4871" s="109"/>
      <c r="IE4871" s="109"/>
      <c r="IF4871" s="109"/>
      <c r="IG4871" s="109"/>
      <c r="IH4871" s="109"/>
      <c r="II4871" s="109"/>
      <c r="IJ4871" s="109"/>
      <c r="IK4871" s="109"/>
      <c r="IL4871" s="109"/>
      <c r="IM4871" s="109"/>
      <c r="IN4871" s="109"/>
      <c r="IO4871" s="109"/>
      <c r="IP4871" s="109"/>
      <c r="IQ4871" s="109"/>
      <c r="IR4871" s="109"/>
      <c r="IS4871" s="109"/>
      <c r="IT4871" s="109"/>
      <c r="IU4871" s="109"/>
      <c r="IV4871" s="109"/>
    </row>
    <row r="4872" spans="1:256" customFormat="1" ht="12.75" customHeight="1">
      <c r="A4872" s="305"/>
      <c r="B4872" s="65">
        <v>1</v>
      </c>
      <c r="C4872" s="66">
        <f t="shared" si="218"/>
        <v>0</v>
      </c>
      <c r="D4872" s="76" t="s">
        <v>87</v>
      </c>
      <c r="E4872" s="77" t="s">
        <v>90</v>
      </c>
      <c r="F4872" s="76" t="s">
        <v>87</v>
      </c>
      <c r="G4872" s="78"/>
      <c r="H4872" s="96" t="s">
        <v>122</v>
      </c>
      <c r="I4872" s="107" t="s">
        <v>5161</v>
      </c>
      <c r="J4872" s="81"/>
      <c r="K4872" s="72"/>
      <c r="L4872" s="72"/>
      <c r="M4872" s="72"/>
      <c r="N4872" s="72"/>
      <c r="O4872" s="72"/>
      <c r="P4872" s="72"/>
      <c r="Q4872" s="833"/>
      <c r="R4872" s="102"/>
      <c r="S4872" s="73"/>
      <c r="T4872" s="102"/>
      <c r="U4872" s="103"/>
      <c r="V4872" s="104"/>
      <c r="W4872" s="109"/>
      <c r="X4872" s="109"/>
      <c r="Y4872" s="109"/>
      <c r="Z4872" s="109"/>
      <c r="AA4872" s="109"/>
      <c r="AB4872" s="109"/>
      <c r="AC4872" s="109"/>
      <c r="AD4872" s="109"/>
      <c r="AE4872" s="109"/>
      <c r="AF4872" s="109"/>
      <c r="AG4872" s="109"/>
      <c r="AH4872" s="109"/>
      <c r="AI4872" s="109"/>
      <c r="AJ4872" s="109"/>
      <c r="AK4872" s="109"/>
      <c r="AL4872" s="109"/>
      <c r="AM4872" s="109"/>
      <c r="AN4872" s="109"/>
      <c r="AO4872" s="109"/>
      <c r="AP4872" s="109"/>
      <c r="AQ4872" s="109"/>
      <c r="AR4872" s="109"/>
      <c r="AS4872" s="109"/>
      <c r="AT4872" s="109"/>
      <c r="AU4872" s="109"/>
      <c r="AV4872" s="109"/>
      <c r="AW4872" s="109"/>
      <c r="AX4872" s="109"/>
      <c r="AY4872" s="109"/>
      <c r="AZ4872" s="109"/>
      <c r="BA4872" s="109"/>
      <c r="BB4872" s="109"/>
      <c r="BC4872" s="109"/>
      <c r="BD4872" s="109"/>
      <c r="BE4872" s="109"/>
      <c r="BF4872" s="109"/>
      <c r="BG4872" s="109"/>
      <c r="BH4872" s="109"/>
      <c r="BI4872" s="109"/>
      <c r="BJ4872" s="109"/>
      <c r="BK4872" s="109"/>
      <c r="BL4872" s="109"/>
      <c r="BM4872" s="109"/>
      <c r="BN4872" s="109"/>
      <c r="BO4872" s="109"/>
      <c r="BP4872" s="109"/>
      <c r="BQ4872" s="109"/>
      <c r="BR4872" s="109"/>
      <c r="BS4872" s="109"/>
      <c r="BT4872" s="109"/>
      <c r="BU4872" s="109"/>
      <c r="BV4872" s="109"/>
      <c r="BW4872" s="109"/>
      <c r="BX4872" s="109"/>
      <c r="BY4872" s="109"/>
      <c r="BZ4872" s="109"/>
      <c r="CA4872" s="109"/>
      <c r="CB4872" s="109"/>
      <c r="CC4872" s="109"/>
      <c r="CD4872" s="109"/>
      <c r="CE4872" s="109"/>
      <c r="CF4872" s="109"/>
      <c r="CG4872" s="109"/>
      <c r="CH4872" s="109"/>
      <c r="CI4872" s="109"/>
      <c r="CJ4872" s="109"/>
      <c r="CK4872" s="109"/>
      <c r="CL4872" s="109"/>
      <c r="CM4872" s="109"/>
      <c r="CN4872" s="109"/>
      <c r="CO4872" s="109"/>
      <c r="CP4872" s="109"/>
      <c r="CQ4872" s="109"/>
      <c r="CR4872" s="109"/>
      <c r="CS4872" s="109"/>
      <c r="CT4872" s="109"/>
      <c r="CU4872" s="109"/>
      <c r="CV4872" s="109"/>
      <c r="CW4872" s="109"/>
      <c r="CX4872" s="109"/>
      <c r="CY4872" s="109"/>
      <c r="CZ4872" s="109"/>
      <c r="DA4872" s="109"/>
      <c r="DB4872" s="109"/>
      <c r="DC4872" s="109"/>
      <c r="DD4872" s="109"/>
      <c r="DE4872" s="109"/>
      <c r="DF4872" s="109"/>
      <c r="DG4872" s="109"/>
      <c r="DH4872" s="109"/>
      <c r="DI4872" s="109"/>
      <c r="DJ4872" s="109"/>
      <c r="DK4872" s="109"/>
      <c r="DL4872" s="109"/>
      <c r="DM4872" s="109"/>
      <c r="DN4872" s="109"/>
      <c r="DO4872" s="109"/>
      <c r="DP4872" s="109"/>
      <c r="DQ4872" s="109"/>
      <c r="DR4872" s="109"/>
      <c r="DS4872" s="109"/>
      <c r="DT4872" s="109"/>
      <c r="DU4872" s="109"/>
      <c r="DV4872" s="109"/>
      <c r="DW4872" s="109"/>
      <c r="DX4872" s="109"/>
      <c r="DY4872" s="109"/>
      <c r="DZ4872" s="109"/>
      <c r="EA4872" s="109"/>
      <c r="EB4872" s="109"/>
      <c r="EC4872" s="109"/>
      <c r="ED4872" s="109"/>
      <c r="EE4872" s="109"/>
      <c r="EF4872" s="109"/>
      <c r="EG4872" s="109"/>
      <c r="EH4872" s="109"/>
      <c r="EI4872" s="109"/>
      <c r="EJ4872" s="109"/>
      <c r="EK4872" s="109"/>
      <c r="EL4872" s="109"/>
      <c r="EM4872" s="109"/>
      <c r="EN4872" s="109"/>
      <c r="EO4872" s="109"/>
      <c r="EP4872" s="109"/>
      <c r="EQ4872" s="109"/>
      <c r="ER4872" s="109"/>
      <c r="ES4872" s="109"/>
      <c r="ET4872" s="109"/>
      <c r="EU4872" s="109"/>
      <c r="EV4872" s="109"/>
      <c r="EW4872" s="109"/>
      <c r="EX4872" s="109"/>
      <c r="EY4872" s="109"/>
      <c r="EZ4872" s="109"/>
      <c r="FA4872" s="109"/>
      <c r="FB4872" s="109"/>
      <c r="FC4872" s="109"/>
      <c r="FD4872" s="109"/>
      <c r="FE4872" s="109"/>
      <c r="FF4872" s="109"/>
      <c r="FG4872" s="109"/>
      <c r="FH4872" s="109"/>
      <c r="FI4872" s="109"/>
      <c r="FJ4872" s="109"/>
      <c r="FK4872" s="109"/>
      <c r="FL4872" s="109"/>
      <c r="FM4872" s="109"/>
      <c r="FN4872" s="109"/>
      <c r="FO4872" s="109"/>
      <c r="FP4872" s="109"/>
      <c r="FQ4872" s="109"/>
      <c r="FR4872" s="109"/>
      <c r="FS4872" s="109"/>
      <c r="FT4872" s="109"/>
      <c r="FU4872" s="109"/>
      <c r="FV4872" s="109"/>
      <c r="FW4872" s="109"/>
      <c r="FX4872" s="109"/>
      <c r="FY4872" s="109"/>
      <c r="FZ4872" s="109"/>
      <c r="GA4872" s="109"/>
      <c r="GB4872" s="109"/>
      <c r="GC4872" s="109"/>
      <c r="GD4872" s="109"/>
      <c r="GE4872" s="109"/>
      <c r="GF4872" s="109"/>
      <c r="GG4872" s="109"/>
      <c r="GH4872" s="109"/>
      <c r="GI4872" s="109"/>
      <c r="GJ4872" s="109"/>
      <c r="GK4872" s="109"/>
      <c r="GL4872" s="109"/>
      <c r="GM4872" s="109"/>
      <c r="GN4872" s="109"/>
      <c r="GO4872" s="109"/>
      <c r="GP4872" s="109"/>
      <c r="GQ4872" s="109"/>
      <c r="GR4872" s="109"/>
      <c r="GS4872" s="109"/>
      <c r="GT4872" s="109"/>
      <c r="GU4872" s="109"/>
      <c r="GV4872" s="109"/>
      <c r="GW4872" s="109"/>
      <c r="GX4872" s="109"/>
      <c r="GY4872" s="109"/>
      <c r="GZ4872" s="109"/>
      <c r="HA4872" s="109"/>
      <c r="HB4872" s="109"/>
      <c r="HC4872" s="109"/>
      <c r="HD4872" s="109"/>
      <c r="HE4872" s="109"/>
      <c r="HF4872" s="109"/>
      <c r="HG4872" s="109"/>
      <c r="HH4872" s="109"/>
      <c r="HI4872" s="109"/>
      <c r="HJ4872" s="109"/>
      <c r="HK4872" s="109"/>
      <c r="HL4872" s="109"/>
      <c r="HM4872" s="109"/>
      <c r="HN4872" s="109"/>
      <c r="HO4872" s="109"/>
      <c r="HP4872" s="109"/>
      <c r="HQ4872" s="109"/>
      <c r="HR4872" s="109"/>
      <c r="HS4872" s="109"/>
      <c r="HT4872" s="109"/>
      <c r="HU4872" s="109"/>
      <c r="HV4872" s="109"/>
      <c r="HW4872" s="109"/>
      <c r="HX4872" s="109"/>
      <c r="HY4872" s="109"/>
      <c r="HZ4872" s="109"/>
      <c r="IA4872" s="109"/>
      <c r="IB4872" s="109"/>
      <c r="IC4872" s="109"/>
      <c r="ID4872" s="109"/>
      <c r="IE4872" s="109"/>
      <c r="IF4872" s="109"/>
      <c r="IG4872" s="109"/>
      <c r="IH4872" s="109"/>
      <c r="II4872" s="109"/>
      <c r="IJ4872" s="109"/>
      <c r="IK4872" s="109"/>
      <c r="IL4872" s="109"/>
      <c r="IM4872" s="109"/>
      <c r="IN4872" s="109"/>
      <c r="IO4872" s="109"/>
      <c r="IP4872" s="109"/>
      <c r="IQ4872" s="109"/>
      <c r="IR4872" s="109"/>
      <c r="IS4872" s="109"/>
      <c r="IT4872" s="109"/>
      <c r="IU4872" s="109"/>
      <c r="IV4872" s="109"/>
    </row>
    <row r="4873" spans="1:256" customFormat="1" ht="12.75" customHeight="1">
      <c r="A4873" s="305"/>
      <c r="B4873" s="65">
        <v>1</v>
      </c>
      <c r="C4873" s="66">
        <f t="shared" si="218"/>
        <v>0</v>
      </c>
      <c r="D4873" s="76" t="s">
        <v>68</v>
      </c>
      <c r="E4873" s="77" t="s">
        <v>90</v>
      </c>
      <c r="F4873" s="76" t="s">
        <v>87</v>
      </c>
      <c r="G4873" s="78"/>
      <c r="H4873" s="96" t="s">
        <v>122</v>
      </c>
      <c r="I4873" s="107" t="s">
        <v>5162</v>
      </c>
      <c r="J4873" s="81"/>
      <c r="K4873" s="72"/>
      <c r="L4873" s="72"/>
      <c r="M4873" s="72"/>
      <c r="N4873" s="72"/>
      <c r="O4873" s="72"/>
      <c r="P4873" s="72"/>
      <c r="Q4873" s="833"/>
      <c r="R4873" s="102"/>
      <c r="S4873" s="73"/>
      <c r="T4873" s="102"/>
      <c r="U4873" s="103"/>
      <c r="V4873" s="104"/>
      <c r="W4873" s="109"/>
      <c r="X4873" s="109"/>
      <c r="Y4873" s="109"/>
      <c r="Z4873" s="109"/>
      <c r="AA4873" s="109"/>
      <c r="AB4873" s="109"/>
      <c r="AC4873" s="109"/>
      <c r="AD4873" s="109"/>
      <c r="AE4873" s="109"/>
      <c r="AF4873" s="109"/>
      <c r="AG4873" s="109"/>
      <c r="AH4873" s="109"/>
      <c r="AI4873" s="109"/>
      <c r="AJ4873" s="109"/>
      <c r="AK4873" s="109"/>
      <c r="AL4873" s="109"/>
      <c r="AM4873" s="109"/>
      <c r="AN4873" s="109"/>
      <c r="AO4873" s="109"/>
      <c r="AP4873" s="109"/>
      <c r="AQ4873" s="109"/>
      <c r="AR4873" s="109"/>
      <c r="AS4873" s="109"/>
      <c r="AT4873" s="109"/>
      <c r="AU4873" s="109"/>
      <c r="AV4873" s="109"/>
      <c r="AW4873" s="109"/>
      <c r="AX4873" s="109"/>
      <c r="AY4873" s="109"/>
      <c r="AZ4873" s="109"/>
      <c r="BA4873" s="109"/>
      <c r="BB4873" s="109"/>
      <c r="BC4873" s="109"/>
      <c r="BD4873" s="109"/>
      <c r="BE4873" s="109"/>
      <c r="BF4873" s="109"/>
      <c r="BG4873" s="109"/>
      <c r="BH4873" s="109"/>
      <c r="BI4873" s="109"/>
      <c r="BJ4873" s="109"/>
      <c r="BK4873" s="109"/>
      <c r="BL4873" s="109"/>
      <c r="BM4873" s="109"/>
      <c r="BN4873" s="109"/>
      <c r="BO4873" s="109"/>
      <c r="BP4873" s="109"/>
      <c r="BQ4873" s="109"/>
      <c r="BR4873" s="109"/>
      <c r="BS4873" s="109"/>
      <c r="BT4873" s="109"/>
      <c r="BU4873" s="109"/>
      <c r="BV4873" s="109"/>
      <c r="BW4873" s="109"/>
      <c r="BX4873" s="109"/>
      <c r="BY4873" s="109"/>
      <c r="BZ4873" s="109"/>
      <c r="CA4873" s="109"/>
      <c r="CB4873" s="109"/>
      <c r="CC4873" s="109"/>
      <c r="CD4873" s="109"/>
      <c r="CE4873" s="109"/>
      <c r="CF4873" s="109"/>
      <c r="CG4873" s="109"/>
      <c r="CH4873" s="109"/>
      <c r="CI4873" s="109"/>
      <c r="CJ4873" s="109"/>
      <c r="CK4873" s="109"/>
      <c r="CL4873" s="109"/>
      <c r="CM4873" s="109"/>
      <c r="CN4873" s="109"/>
      <c r="CO4873" s="109"/>
      <c r="CP4873" s="109"/>
      <c r="CQ4873" s="109"/>
      <c r="CR4873" s="109"/>
      <c r="CS4873" s="109"/>
      <c r="CT4873" s="109"/>
      <c r="CU4873" s="109"/>
      <c r="CV4873" s="109"/>
      <c r="CW4873" s="109"/>
      <c r="CX4873" s="109"/>
      <c r="CY4873" s="109"/>
      <c r="CZ4873" s="109"/>
      <c r="DA4873" s="109"/>
      <c r="DB4873" s="109"/>
      <c r="DC4873" s="109"/>
      <c r="DD4873" s="109"/>
      <c r="DE4873" s="109"/>
      <c r="DF4873" s="109"/>
      <c r="DG4873" s="109"/>
      <c r="DH4873" s="109"/>
      <c r="DI4873" s="109"/>
      <c r="DJ4873" s="109"/>
      <c r="DK4873" s="109"/>
      <c r="DL4873" s="109"/>
      <c r="DM4873" s="109"/>
      <c r="DN4873" s="109"/>
      <c r="DO4873" s="109"/>
      <c r="DP4873" s="109"/>
      <c r="DQ4873" s="109"/>
      <c r="DR4873" s="109"/>
      <c r="DS4873" s="109"/>
      <c r="DT4873" s="109"/>
      <c r="DU4873" s="109"/>
      <c r="DV4873" s="109"/>
      <c r="DW4873" s="109"/>
      <c r="DX4873" s="109"/>
      <c r="DY4873" s="109"/>
      <c r="DZ4873" s="109"/>
      <c r="EA4873" s="109"/>
      <c r="EB4873" s="109"/>
      <c r="EC4873" s="109"/>
      <c r="ED4873" s="109"/>
      <c r="EE4873" s="109"/>
      <c r="EF4873" s="109"/>
      <c r="EG4873" s="109"/>
      <c r="EH4873" s="109"/>
      <c r="EI4873" s="109"/>
      <c r="EJ4873" s="109"/>
      <c r="EK4873" s="109"/>
      <c r="EL4873" s="109"/>
      <c r="EM4873" s="109"/>
      <c r="EN4873" s="109"/>
      <c r="EO4873" s="109"/>
      <c r="EP4873" s="109"/>
      <c r="EQ4873" s="109"/>
      <c r="ER4873" s="109"/>
      <c r="ES4873" s="109"/>
      <c r="ET4873" s="109"/>
      <c r="EU4873" s="109"/>
      <c r="EV4873" s="109"/>
      <c r="EW4873" s="109"/>
      <c r="EX4873" s="109"/>
      <c r="EY4873" s="109"/>
      <c r="EZ4873" s="109"/>
      <c r="FA4873" s="109"/>
      <c r="FB4873" s="109"/>
      <c r="FC4873" s="109"/>
      <c r="FD4873" s="109"/>
      <c r="FE4873" s="109"/>
      <c r="FF4873" s="109"/>
      <c r="FG4873" s="109"/>
      <c r="FH4873" s="109"/>
      <c r="FI4873" s="109"/>
      <c r="FJ4873" s="109"/>
      <c r="FK4873" s="109"/>
      <c r="FL4873" s="109"/>
      <c r="FM4873" s="109"/>
      <c r="FN4873" s="109"/>
      <c r="FO4873" s="109"/>
      <c r="FP4873" s="109"/>
      <c r="FQ4873" s="109"/>
      <c r="FR4873" s="109"/>
      <c r="FS4873" s="109"/>
      <c r="FT4873" s="109"/>
      <c r="FU4873" s="109"/>
      <c r="FV4873" s="109"/>
      <c r="FW4873" s="109"/>
      <c r="FX4873" s="109"/>
      <c r="FY4873" s="109"/>
      <c r="FZ4873" s="109"/>
      <c r="GA4873" s="109"/>
      <c r="GB4873" s="109"/>
      <c r="GC4873" s="109"/>
      <c r="GD4873" s="109"/>
      <c r="GE4873" s="109"/>
      <c r="GF4873" s="109"/>
      <c r="GG4873" s="109"/>
      <c r="GH4873" s="109"/>
      <c r="GI4873" s="109"/>
      <c r="GJ4873" s="109"/>
      <c r="GK4873" s="109"/>
      <c r="GL4873" s="109"/>
      <c r="GM4873" s="109"/>
      <c r="GN4873" s="109"/>
      <c r="GO4873" s="109"/>
      <c r="GP4873" s="109"/>
      <c r="GQ4873" s="109"/>
      <c r="GR4873" s="109"/>
      <c r="GS4873" s="109"/>
      <c r="GT4873" s="109"/>
      <c r="GU4873" s="109"/>
      <c r="GV4873" s="109"/>
      <c r="GW4873" s="109"/>
      <c r="GX4873" s="109"/>
      <c r="GY4873" s="109"/>
      <c r="GZ4873" s="109"/>
      <c r="HA4873" s="109"/>
      <c r="HB4873" s="109"/>
      <c r="HC4873" s="109"/>
      <c r="HD4873" s="109"/>
      <c r="HE4873" s="109"/>
      <c r="HF4873" s="109"/>
      <c r="HG4873" s="109"/>
      <c r="HH4873" s="109"/>
      <c r="HI4873" s="109"/>
      <c r="HJ4873" s="109"/>
      <c r="HK4873" s="109"/>
      <c r="HL4873" s="109"/>
      <c r="HM4873" s="109"/>
      <c r="HN4873" s="109"/>
      <c r="HO4873" s="109"/>
      <c r="HP4873" s="109"/>
      <c r="HQ4873" s="109"/>
      <c r="HR4873" s="109"/>
      <c r="HS4873" s="109"/>
      <c r="HT4873" s="109"/>
      <c r="HU4873" s="109"/>
      <c r="HV4873" s="109"/>
      <c r="HW4873" s="109"/>
      <c r="HX4873" s="109"/>
      <c r="HY4873" s="109"/>
      <c r="HZ4873" s="109"/>
      <c r="IA4873" s="109"/>
      <c r="IB4873" s="109"/>
      <c r="IC4873" s="109"/>
      <c r="ID4873" s="109"/>
      <c r="IE4873" s="109"/>
      <c r="IF4873" s="109"/>
      <c r="IG4873" s="109"/>
      <c r="IH4873" s="109"/>
      <c r="II4873" s="109"/>
      <c r="IJ4873" s="109"/>
      <c r="IK4873" s="109"/>
      <c r="IL4873" s="109"/>
      <c r="IM4873" s="109"/>
      <c r="IN4873" s="109"/>
      <c r="IO4873" s="109"/>
      <c r="IP4873" s="109"/>
      <c r="IQ4873" s="109"/>
      <c r="IR4873" s="109"/>
      <c r="IS4873" s="109"/>
      <c r="IT4873" s="109"/>
      <c r="IU4873" s="109"/>
      <c r="IV4873" s="109"/>
    </row>
    <row r="4874" spans="1:256" customFormat="1" ht="12.75" customHeight="1">
      <c r="A4874" s="810"/>
      <c r="B4874" s="65">
        <v>1</v>
      </c>
      <c r="C4874" s="66">
        <f>IF(E4874="A",4,IF(E4874="B",3,IF(E4874="C",2,IF(E4874="D",1,0))))</f>
        <v>1</v>
      </c>
      <c r="D4874" s="76" t="s">
        <v>87</v>
      </c>
      <c r="E4874" s="99" t="s">
        <v>70</v>
      </c>
      <c r="F4874" s="76" t="s">
        <v>68</v>
      </c>
      <c r="G4874" s="78"/>
      <c r="H4874" s="96" t="s">
        <v>129</v>
      </c>
      <c r="I4874" s="107" t="s">
        <v>5163</v>
      </c>
      <c r="J4874" s="81"/>
      <c r="K4874" s="72"/>
      <c r="L4874" s="72"/>
      <c r="M4874" s="72"/>
      <c r="N4874" s="72"/>
      <c r="O4874" s="72"/>
      <c r="P4874" s="72"/>
      <c r="Q4874" s="833"/>
      <c r="R4874" s="102"/>
      <c r="S4874" s="73"/>
      <c r="T4874" s="102"/>
      <c r="U4874" s="103"/>
      <c r="V4874" s="104"/>
    </row>
    <row r="4875" spans="1:256" customFormat="1" ht="12.75" customHeight="1">
      <c r="A4875" s="305"/>
      <c r="B4875" s="65">
        <v>1</v>
      </c>
      <c r="C4875" s="66">
        <f>IF(E4875="A",1,IF(E4875="B",1,0))</f>
        <v>1</v>
      </c>
      <c r="D4875" s="665" t="s">
        <v>87</v>
      </c>
      <c r="E4875" s="665" t="s">
        <v>87</v>
      </c>
      <c r="F4875" s="665" t="s">
        <v>87</v>
      </c>
      <c r="G4875" s="78"/>
      <c r="H4875" s="96" t="s">
        <v>131</v>
      </c>
      <c r="I4875" s="107" t="s">
        <v>5164</v>
      </c>
      <c r="J4875" s="81"/>
      <c r="K4875" s="72"/>
      <c r="L4875" s="72"/>
      <c r="M4875" s="72"/>
      <c r="N4875" s="72"/>
      <c r="O4875" s="72"/>
      <c r="P4875" s="72"/>
      <c r="Q4875" s="833"/>
      <c r="R4875" s="102"/>
      <c r="S4875" s="73"/>
      <c r="T4875" s="102"/>
      <c r="U4875" s="103"/>
      <c r="V4875" s="104"/>
      <c r="W4875" s="109"/>
      <c r="X4875" s="109"/>
      <c r="Y4875" s="109"/>
      <c r="Z4875" s="109"/>
      <c r="AA4875" s="109"/>
      <c r="AB4875" s="109"/>
      <c r="AC4875" s="109"/>
      <c r="AD4875" s="109"/>
      <c r="AE4875" s="109"/>
      <c r="AF4875" s="109"/>
      <c r="AG4875" s="109"/>
      <c r="AH4875" s="109"/>
      <c r="AI4875" s="109"/>
      <c r="AJ4875" s="109"/>
      <c r="AK4875" s="109"/>
      <c r="AL4875" s="109"/>
      <c r="AM4875" s="109"/>
      <c r="AN4875" s="109"/>
      <c r="AO4875" s="109"/>
      <c r="AP4875" s="109"/>
      <c r="AQ4875" s="109"/>
      <c r="AR4875" s="109"/>
      <c r="AS4875" s="109"/>
      <c r="AT4875" s="109"/>
      <c r="AU4875" s="109"/>
      <c r="AV4875" s="109"/>
      <c r="AW4875" s="109"/>
      <c r="AX4875" s="109"/>
      <c r="AY4875" s="109"/>
      <c r="AZ4875" s="109"/>
      <c r="BA4875" s="109"/>
      <c r="BB4875" s="109"/>
      <c r="BC4875" s="109"/>
      <c r="BD4875" s="109"/>
      <c r="BE4875" s="109"/>
      <c r="BF4875" s="109"/>
      <c r="BG4875" s="109"/>
      <c r="BH4875" s="109"/>
      <c r="BI4875" s="109"/>
      <c r="BJ4875" s="109"/>
      <c r="BK4875" s="109"/>
      <c r="BL4875" s="109"/>
      <c r="BM4875" s="109"/>
      <c r="BN4875" s="109"/>
      <c r="BO4875" s="109"/>
      <c r="BP4875" s="109"/>
      <c r="BQ4875" s="109"/>
      <c r="BR4875" s="109"/>
      <c r="BS4875" s="109"/>
      <c r="BT4875" s="109"/>
      <c r="BU4875" s="109"/>
      <c r="BV4875" s="109"/>
      <c r="BW4875" s="109"/>
      <c r="BX4875" s="109"/>
      <c r="BY4875" s="109"/>
      <c r="BZ4875" s="109"/>
      <c r="CA4875" s="109"/>
      <c r="CB4875" s="109"/>
      <c r="CC4875" s="109"/>
      <c r="CD4875" s="109"/>
      <c r="CE4875" s="109"/>
      <c r="CF4875" s="109"/>
      <c r="CG4875" s="109"/>
      <c r="CH4875" s="109"/>
      <c r="CI4875" s="109"/>
      <c r="CJ4875" s="109"/>
      <c r="CK4875" s="109"/>
      <c r="CL4875" s="109"/>
      <c r="CM4875" s="109"/>
      <c r="CN4875" s="109"/>
      <c r="CO4875" s="109"/>
      <c r="CP4875" s="109"/>
      <c r="CQ4875" s="109"/>
      <c r="CR4875" s="109"/>
      <c r="CS4875" s="109"/>
      <c r="CT4875" s="109"/>
      <c r="CU4875" s="109"/>
      <c r="CV4875" s="109"/>
      <c r="CW4875" s="109"/>
      <c r="CX4875" s="109"/>
      <c r="CY4875" s="109"/>
      <c r="CZ4875" s="109"/>
      <c r="DA4875" s="109"/>
      <c r="DB4875" s="109"/>
      <c r="DC4875" s="109"/>
      <c r="DD4875" s="109"/>
      <c r="DE4875" s="109"/>
      <c r="DF4875" s="109"/>
      <c r="DG4875" s="109"/>
      <c r="DH4875" s="109"/>
      <c r="DI4875" s="109"/>
      <c r="DJ4875" s="109"/>
      <c r="DK4875" s="109"/>
      <c r="DL4875" s="109"/>
      <c r="DM4875" s="109"/>
      <c r="DN4875" s="109"/>
      <c r="DO4875" s="109"/>
      <c r="DP4875" s="109"/>
      <c r="DQ4875" s="109"/>
      <c r="DR4875" s="109"/>
      <c r="DS4875" s="109"/>
      <c r="DT4875" s="109"/>
      <c r="DU4875" s="109"/>
      <c r="DV4875" s="109"/>
      <c r="DW4875" s="109"/>
      <c r="DX4875" s="109"/>
      <c r="DY4875" s="109"/>
      <c r="DZ4875" s="109"/>
      <c r="EA4875" s="109"/>
      <c r="EB4875" s="109"/>
      <c r="EC4875" s="109"/>
      <c r="ED4875" s="109"/>
      <c r="EE4875" s="109"/>
      <c r="EF4875" s="109"/>
      <c r="EG4875" s="109"/>
      <c r="EH4875" s="109"/>
      <c r="EI4875" s="109"/>
      <c r="EJ4875" s="109"/>
      <c r="EK4875" s="109"/>
      <c r="EL4875" s="109"/>
      <c r="EM4875" s="109"/>
      <c r="EN4875" s="109"/>
      <c r="EO4875" s="109"/>
      <c r="EP4875" s="109"/>
      <c r="EQ4875" s="109"/>
      <c r="ER4875" s="109"/>
      <c r="ES4875" s="109"/>
      <c r="ET4875" s="109"/>
      <c r="EU4875" s="109"/>
      <c r="EV4875" s="109"/>
      <c r="EW4875" s="109"/>
      <c r="EX4875" s="109"/>
      <c r="EY4875" s="109"/>
      <c r="EZ4875" s="109"/>
      <c r="FA4875" s="109"/>
      <c r="FB4875" s="109"/>
      <c r="FC4875" s="109"/>
      <c r="FD4875" s="109"/>
      <c r="FE4875" s="109"/>
      <c r="FF4875" s="109"/>
      <c r="FG4875" s="109"/>
      <c r="FH4875" s="109"/>
      <c r="FI4875" s="109"/>
      <c r="FJ4875" s="109"/>
      <c r="FK4875" s="109"/>
      <c r="FL4875" s="109"/>
      <c r="FM4875" s="109"/>
      <c r="FN4875" s="109"/>
      <c r="FO4875" s="109"/>
      <c r="FP4875" s="109"/>
      <c r="FQ4875" s="109"/>
      <c r="FR4875" s="109"/>
      <c r="FS4875" s="109"/>
      <c r="FT4875" s="109"/>
      <c r="FU4875" s="109"/>
      <c r="FV4875" s="109"/>
      <c r="FW4875" s="109"/>
      <c r="FX4875" s="109"/>
      <c r="FY4875" s="109"/>
      <c r="FZ4875" s="109"/>
      <c r="GA4875" s="109"/>
      <c r="GB4875" s="109"/>
      <c r="GC4875" s="109"/>
      <c r="GD4875" s="109"/>
      <c r="GE4875" s="109"/>
      <c r="GF4875" s="109"/>
      <c r="GG4875" s="109"/>
      <c r="GH4875" s="109"/>
      <c r="GI4875" s="109"/>
      <c r="GJ4875" s="109"/>
      <c r="GK4875" s="109"/>
      <c r="GL4875" s="109"/>
      <c r="GM4875" s="109"/>
      <c r="GN4875" s="109"/>
      <c r="GO4875" s="109"/>
      <c r="GP4875" s="109"/>
      <c r="GQ4875" s="109"/>
      <c r="GR4875" s="109"/>
      <c r="GS4875" s="109"/>
      <c r="GT4875" s="109"/>
      <c r="GU4875" s="109"/>
      <c r="GV4875" s="109"/>
      <c r="GW4875" s="109"/>
      <c r="GX4875" s="109"/>
      <c r="GY4875" s="109"/>
      <c r="GZ4875" s="109"/>
      <c r="HA4875" s="109"/>
      <c r="HB4875" s="109"/>
      <c r="HC4875" s="109"/>
      <c r="HD4875" s="109"/>
      <c r="HE4875" s="109"/>
      <c r="HF4875" s="109"/>
      <c r="HG4875" s="109"/>
      <c r="HH4875" s="109"/>
      <c r="HI4875" s="109"/>
      <c r="HJ4875" s="109"/>
      <c r="HK4875" s="109"/>
      <c r="HL4875" s="109"/>
      <c r="HM4875" s="109"/>
      <c r="HN4875" s="109"/>
      <c r="HO4875" s="109"/>
      <c r="HP4875" s="109"/>
      <c r="HQ4875" s="109"/>
      <c r="HR4875" s="109"/>
      <c r="HS4875" s="109"/>
      <c r="HT4875" s="109"/>
      <c r="HU4875" s="109"/>
      <c r="HV4875" s="109"/>
      <c r="HW4875" s="109"/>
      <c r="HX4875" s="109"/>
      <c r="HY4875" s="109"/>
      <c r="HZ4875" s="109"/>
      <c r="IA4875" s="109"/>
      <c r="IB4875" s="109"/>
      <c r="IC4875" s="109"/>
      <c r="ID4875" s="109"/>
      <c r="IE4875" s="109"/>
      <c r="IF4875" s="109"/>
      <c r="IG4875" s="109"/>
      <c r="IH4875" s="109"/>
      <c r="II4875" s="109"/>
      <c r="IJ4875" s="109"/>
      <c r="IK4875" s="109"/>
      <c r="IL4875" s="109"/>
      <c r="IM4875" s="109"/>
      <c r="IN4875" s="109"/>
      <c r="IO4875" s="109"/>
      <c r="IP4875" s="109"/>
      <c r="IQ4875" s="109"/>
      <c r="IR4875" s="109"/>
      <c r="IS4875" s="109"/>
      <c r="IT4875" s="109"/>
      <c r="IU4875" s="109"/>
      <c r="IV4875" s="109"/>
    </row>
    <row r="4876" spans="1:256" customFormat="1" ht="12.75" customHeight="1">
      <c r="A4876" s="666"/>
      <c r="B4876" s="65">
        <v>1</v>
      </c>
      <c r="C4876" s="66">
        <f>IF(E4876="A",1,IF(E4876="B",1,0))</f>
        <v>0</v>
      </c>
      <c r="D4876" s="77" t="s">
        <v>90</v>
      </c>
      <c r="E4876" s="77" t="s">
        <v>90</v>
      </c>
      <c r="F4876" s="77" t="s">
        <v>90</v>
      </c>
      <c r="G4876" s="78"/>
      <c r="H4876" s="96" t="s">
        <v>135</v>
      </c>
      <c r="I4876" s="107" t="s">
        <v>5165</v>
      </c>
      <c r="J4876" s="81"/>
      <c r="K4876" s="72"/>
      <c r="L4876" s="72"/>
      <c r="M4876" s="72"/>
      <c r="N4876" s="72"/>
      <c r="O4876" s="72"/>
      <c r="P4876" s="72"/>
      <c r="Q4876" s="833"/>
      <c r="R4876" s="102"/>
      <c r="S4876" s="73"/>
      <c r="T4876" s="102"/>
      <c r="U4876" s="103"/>
      <c r="V4876" s="104"/>
      <c r="W4876" s="109"/>
      <c r="X4876" s="109"/>
      <c r="Y4876" s="109"/>
      <c r="Z4876" s="109"/>
      <c r="AA4876" s="109"/>
      <c r="AB4876" s="109"/>
      <c r="AC4876" s="109"/>
      <c r="AD4876" s="109"/>
      <c r="AE4876" s="109"/>
      <c r="AF4876" s="109"/>
      <c r="AG4876" s="109"/>
      <c r="AH4876" s="109"/>
      <c r="AI4876" s="109"/>
      <c r="AJ4876" s="109"/>
      <c r="AK4876" s="109"/>
      <c r="AL4876" s="109"/>
      <c r="AM4876" s="109"/>
      <c r="AN4876" s="109"/>
      <c r="AO4876" s="109"/>
      <c r="AP4876" s="109"/>
      <c r="AQ4876" s="109"/>
      <c r="AR4876" s="109"/>
      <c r="AS4876" s="109"/>
      <c r="AT4876" s="109"/>
      <c r="AU4876" s="109"/>
      <c r="AV4876" s="109"/>
      <c r="AW4876" s="109"/>
      <c r="AX4876" s="109"/>
      <c r="AY4876" s="109"/>
      <c r="AZ4876" s="109"/>
      <c r="BA4876" s="109"/>
      <c r="BB4876" s="109"/>
      <c r="BC4876" s="109"/>
      <c r="BD4876" s="109"/>
      <c r="BE4876" s="109"/>
      <c r="BF4876" s="109"/>
      <c r="BG4876" s="109"/>
      <c r="BH4876" s="109"/>
      <c r="BI4876" s="109"/>
      <c r="BJ4876" s="109"/>
      <c r="BK4876" s="109"/>
      <c r="BL4876" s="109"/>
      <c r="BM4876" s="109"/>
      <c r="BN4876" s="109"/>
      <c r="BO4876" s="109"/>
      <c r="BP4876" s="109"/>
      <c r="BQ4876" s="109"/>
      <c r="BR4876" s="109"/>
      <c r="BS4876" s="109"/>
      <c r="BT4876" s="109"/>
      <c r="BU4876" s="109"/>
      <c r="BV4876" s="109"/>
      <c r="BW4876" s="109"/>
      <c r="BX4876" s="109"/>
      <c r="BY4876" s="109"/>
      <c r="BZ4876" s="109"/>
      <c r="CA4876" s="109"/>
      <c r="CB4876" s="109"/>
      <c r="CC4876" s="109"/>
      <c r="CD4876" s="109"/>
      <c r="CE4876" s="109"/>
      <c r="CF4876" s="109"/>
      <c r="CG4876" s="109"/>
      <c r="CH4876" s="109"/>
      <c r="CI4876" s="109"/>
      <c r="CJ4876" s="109"/>
      <c r="CK4876" s="109"/>
      <c r="CL4876" s="109"/>
      <c r="CM4876" s="109"/>
      <c r="CN4876" s="109"/>
      <c r="CO4876" s="109"/>
      <c r="CP4876" s="109"/>
      <c r="CQ4876" s="109"/>
      <c r="CR4876" s="109"/>
      <c r="CS4876" s="109"/>
      <c r="CT4876" s="109"/>
      <c r="CU4876" s="109"/>
      <c r="CV4876" s="109"/>
      <c r="CW4876" s="109"/>
      <c r="CX4876" s="109"/>
      <c r="CY4876" s="109"/>
      <c r="CZ4876" s="109"/>
      <c r="DA4876" s="109"/>
      <c r="DB4876" s="109"/>
      <c r="DC4876" s="109"/>
      <c r="DD4876" s="109"/>
      <c r="DE4876" s="109"/>
      <c r="DF4876" s="109"/>
      <c r="DG4876" s="109"/>
      <c r="DH4876" s="109"/>
      <c r="DI4876" s="109"/>
      <c r="DJ4876" s="109"/>
      <c r="DK4876" s="109"/>
      <c r="DL4876" s="109"/>
      <c r="DM4876" s="109"/>
      <c r="DN4876" s="109"/>
      <c r="DO4876" s="109"/>
      <c r="DP4876" s="109"/>
      <c r="DQ4876" s="109"/>
      <c r="DR4876" s="109"/>
      <c r="DS4876" s="109"/>
      <c r="DT4876" s="109"/>
      <c r="DU4876" s="109"/>
      <c r="DV4876" s="109"/>
      <c r="DW4876" s="109"/>
      <c r="DX4876" s="109"/>
      <c r="DY4876" s="109"/>
      <c r="DZ4876" s="109"/>
      <c r="EA4876" s="109"/>
      <c r="EB4876" s="109"/>
      <c r="EC4876" s="109"/>
      <c r="ED4876" s="109"/>
      <c r="EE4876" s="109"/>
      <c r="EF4876" s="109"/>
      <c r="EG4876" s="109"/>
      <c r="EH4876" s="109"/>
      <c r="EI4876" s="109"/>
      <c r="EJ4876" s="109"/>
      <c r="EK4876" s="109"/>
      <c r="EL4876" s="109"/>
      <c r="EM4876" s="109"/>
      <c r="EN4876" s="109"/>
      <c r="EO4876" s="109"/>
      <c r="EP4876" s="109"/>
      <c r="EQ4876" s="109"/>
      <c r="ER4876" s="109"/>
      <c r="ES4876" s="109"/>
      <c r="ET4876" s="109"/>
      <c r="EU4876" s="109"/>
      <c r="EV4876" s="109"/>
      <c r="EW4876" s="109"/>
      <c r="EX4876" s="109"/>
      <c r="EY4876" s="109"/>
      <c r="EZ4876" s="109"/>
      <c r="FA4876" s="109"/>
      <c r="FB4876" s="109"/>
      <c r="FC4876" s="109"/>
      <c r="FD4876" s="109"/>
      <c r="FE4876" s="109"/>
      <c r="FF4876" s="109"/>
      <c r="FG4876" s="109"/>
      <c r="FH4876" s="109"/>
      <c r="FI4876" s="109"/>
      <c r="FJ4876" s="109"/>
      <c r="FK4876" s="109"/>
      <c r="FL4876" s="109"/>
      <c r="FM4876" s="109"/>
      <c r="FN4876" s="109"/>
      <c r="FO4876" s="109"/>
      <c r="FP4876" s="109"/>
      <c r="FQ4876" s="109"/>
      <c r="FR4876" s="109"/>
      <c r="FS4876" s="109"/>
      <c r="FT4876" s="109"/>
      <c r="FU4876" s="109"/>
      <c r="FV4876" s="109"/>
      <c r="FW4876" s="109"/>
      <c r="FX4876" s="109"/>
      <c r="FY4876" s="109"/>
      <c r="FZ4876" s="109"/>
      <c r="GA4876" s="109"/>
      <c r="GB4876" s="109"/>
      <c r="GC4876" s="109"/>
      <c r="GD4876" s="109"/>
      <c r="GE4876" s="109"/>
      <c r="GF4876" s="109"/>
      <c r="GG4876" s="109"/>
      <c r="GH4876" s="109"/>
      <c r="GI4876" s="109"/>
      <c r="GJ4876" s="109"/>
      <c r="GK4876" s="109"/>
      <c r="GL4876" s="109"/>
      <c r="GM4876" s="109"/>
      <c r="GN4876" s="109"/>
      <c r="GO4876" s="109"/>
      <c r="GP4876" s="109"/>
      <c r="GQ4876" s="109"/>
      <c r="GR4876" s="109"/>
      <c r="GS4876" s="109"/>
      <c r="GT4876" s="109"/>
      <c r="GU4876" s="109"/>
      <c r="GV4876" s="109"/>
      <c r="GW4876" s="109"/>
      <c r="GX4876" s="109"/>
      <c r="GY4876" s="109"/>
      <c r="GZ4876" s="109"/>
      <c r="HA4876" s="109"/>
      <c r="HB4876" s="109"/>
      <c r="HC4876" s="109"/>
      <c r="HD4876" s="109"/>
      <c r="HE4876" s="109"/>
      <c r="HF4876" s="109"/>
      <c r="HG4876" s="109"/>
      <c r="HH4876" s="109"/>
      <c r="HI4876" s="109"/>
      <c r="HJ4876" s="109"/>
      <c r="HK4876" s="109"/>
      <c r="HL4876" s="109"/>
      <c r="HM4876" s="109"/>
      <c r="HN4876" s="109"/>
      <c r="HO4876" s="109"/>
      <c r="HP4876" s="109"/>
      <c r="HQ4876" s="109"/>
      <c r="HR4876" s="109"/>
      <c r="HS4876" s="109"/>
      <c r="HT4876" s="109"/>
      <c r="HU4876" s="109"/>
      <c r="HV4876" s="109"/>
      <c r="HW4876" s="109"/>
      <c r="HX4876" s="109"/>
      <c r="HY4876" s="109"/>
      <c r="HZ4876" s="109"/>
      <c r="IA4876" s="109"/>
      <c r="IB4876" s="109"/>
      <c r="IC4876" s="109"/>
      <c r="ID4876" s="109"/>
      <c r="IE4876" s="109"/>
      <c r="IF4876" s="109"/>
      <c r="IG4876" s="109"/>
      <c r="IH4876" s="109"/>
      <c r="II4876" s="109"/>
      <c r="IJ4876" s="109"/>
      <c r="IK4876" s="109"/>
      <c r="IL4876" s="109"/>
      <c r="IM4876" s="109"/>
      <c r="IN4876" s="109"/>
      <c r="IO4876" s="109"/>
      <c r="IP4876" s="109"/>
      <c r="IQ4876" s="109"/>
      <c r="IR4876" s="109"/>
      <c r="IS4876" s="109"/>
      <c r="IT4876" s="109"/>
      <c r="IU4876" s="109"/>
      <c r="IV4876" s="109"/>
    </row>
    <row r="4877" spans="1:256" ht="12.5">
      <c r="A4877" s="666"/>
      <c r="B4877" s="65">
        <v>1</v>
      </c>
      <c r="C4877" s="66">
        <f>IF(E4877="A",4,IF(E4877="B",3,IF(E4877="C",2,IF(E4877="D",1,0))))</f>
        <v>3</v>
      </c>
      <c r="D4877" s="99" t="s">
        <v>70</v>
      </c>
      <c r="E4877" s="76" t="s">
        <v>87</v>
      </c>
      <c r="F4877" s="76" t="s">
        <v>87</v>
      </c>
      <c r="G4877" s="78"/>
      <c r="H4877" s="96" t="s">
        <v>197</v>
      </c>
      <c r="I4877" s="107" t="s">
        <v>5166</v>
      </c>
      <c r="J4877" s="81" t="s">
        <v>6111</v>
      </c>
      <c r="K4877" s="72"/>
      <c r="L4877" s="72"/>
      <c r="M4877" s="72"/>
      <c r="N4877" s="72"/>
      <c r="O4877" s="72"/>
      <c r="P4877" s="72"/>
      <c r="Q4877" s="833"/>
      <c r="R4877" s="102"/>
      <c r="S4877" s="73"/>
      <c r="T4877" s="102"/>
      <c r="U4877" s="103"/>
      <c r="V4877" s="104"/>
    </row>
    <row r="4878" spans="1:256" customFormat="1" ht="12" customHeight="1">
      <c r="A4878" s="666"/>
      <c r="B4878" s="65">
        <v>1</v>
      </c>
      <c r="C4878" s="66">
        <f>IF(E4878="A",1,IF(E4878="B",1,0))</f>
        <v>1</v>
      </c>
      <c r="D4878" s="659" t="s">
        <v>90</v>
      </c>
      <c r="E4878" s="658" t="s">
        <v>68</v>
      </c>
      <c r="F4878" s="656" t="s">
        <v>99</v>
      </c>
      <c r="G4878" s="78"/>
      <c r="H4878" s="96" t="s">
        <v>197</v>
      </c>
      <c r="I4878" s="107" t="s">
        <v>5167</v>
      </c>
      <c r="J4878" s="81"/>
      <c r="K4878" s="72"/>
      <c r="L4878" s="72"/>
      <c r="M4878" s="72"/>
      <c r="N4878" s="72"/>
      <c r="O4878" s="72"/>
      <c r="P4878" s="72"/>
      <c r="Q4878" s="833"/>
      <c r="R4878" s="102"/>
      <c r="S4878" s="73"/>
      <c r="T4878" s="102"/>
      <c r="U4878" s="103"/>
      <c r="V4878" s="104"/>
      <c r="W4878" s="109"/>
      <c r="X4878" s="109"/>
      <c r="Y4878" s="109"/>
      <c r="Z4878" s="109"/>
      <c r="AA4878" s="109"/>
      <c r="AB4878" s="109"/>
      <c r="AC4878" s="109"/>
      <c r="AD4878" s="109"/>
      <c r="AE4878" s="109"/>
      <c r="AF4878" s="109"/>
      <c r="AG4878" s="109"/>
      <c r="AH4878" s="109"/>
      <c r="AI4878" s="109"/>
      <c r="AJ4878" s="109"/>
      <c r="AK4878" s="109"/>
      <c r="AL4878" s="109"/>
      <c r="AM4878" s="109"/>
      <c r="AN4878" s="109"/>
      <c r="AO4878" s="109"/>
      <c r="AP4878" s="109"/>
      <c r="AQ4878" s="109"/>
      <c r="AR4878" s="109"/>
      <c r="AS4878" s="109"/>
      <c r="AT4878" s="109"/>
      <c r="AU4878" s="109"/>
      <c r="AV4878" s="109"/>
      <c r="AW4878" s="109"/>
      <c r="AX4878" s="109"/>
      <c r="AY4878" s="109"/>
      <c r="AZ4878" s="109"/>
      <c r="BA4878" s="109"/>
      <c r="BB4878" s="109"/>
      <c r="BC4878" s="109"/>
      <c r="BD4878" s="109"/>
      <c r="BE4878" s="109"/>
      <c r="BF4878" s="109"/>
      <c r="BG4878" s="109"/>
      <c r="BH4878" s="109"/>
      <c r="BI4878" s="109"/>
      <c r="BJ4878" s="109"/>
      <c r="BK4878" s="109"/>
      <c r="BL4878" s="109"/>
      <c r="BM4878" s="109"/>
      <c r="BN4878" s="109"/>
      <c r="BO4878" s="109"/>
      <c r="BP4878" s="109"/>
      <c r="BQ4878" s="109"/>
      <c r="BR4878" s="109"/>
      <c r="BS4878" s="109"/>
      <c r="BT4878" s="109"/>
      <c r="BU4878" s="109"/>
      <c r="BV4878" s="109"/>
      <c r="BW4878" s="109"/>
      <c r="BX4878" s="109"/>
      <c r="BY4878" s="109"/>
      <c r="BZ4878" s="109"/>
      <c r="CA4878" s="109"/>
      <c r="CB4878" s="109"/>
      <c r="CC4878" s="109"/>
      <c r="CD4878" s="109"/>
      <c r="CE4878" s="109"/>
      <c r="CF4878" s="109"/>
      <c r="CG4878" s="109"/>
      <c r="CH4878" s="109"/>
      <c r="CI4878" s="109"/>
      <c r="CJ4878" s="109"/>
      <c r="CK4878" s="109"/>
      <c r="CL4878" s="109"/>
      <c r="CM4878" s="109"/>
      <c r="CN4878" s="109"/>
      <c r="CO4878" s="109"/>
      <c r="CP4878" s="109"/>
      <c r="CQ4878" s="109"/>
      <c r="CR4878" s="109"/>
      <c r="CS4878" s="109"/>
      <c r="CT4878" s="109"/>
      <c r="CU4878" s="109"/>
      <c r="CV4878" s="109"/>
      <c r="CW4878" s="109"/>
      <c r="CX4878" s="109"/>
      <c r="CY4878" s="109"/>
      <c r="CZ4878" s="109"/>
      <c r="DA4878" s="109"/>
      <c r="DB4878" s="109"/>
      <c r="DC4878" s="109"/>
      <c r="DD4878" s="109"/>
      <c r="DE4878" s="109"/>
      <c r="DF4878" s="109"/>
      <c r="DG4878" s="109"/>
      <c r="DH4878" s="109"/>
      <c r="DI4878" s="109"/>
      <c r="DJ4878" s="109"/>
      <c r="DK4878" s="109"/>
      <c r="DL4878" s="109"/>
      <c r="DM4878" s="109"/>
      <c r="DN4878" s="109"/>
      <c r="DO4878" s="109"/>
      <c r="DP4878" s="109"/>
      <c r="DQ4878" s="109"/>
      <c r="DR4878" s="109"/>
      <c r="DS4878" s="109"/>
      <c r="DT4878" s="109"/>
      <c r="DU4878" s="109"/>
      <c r="DV4878" s="109"/>
      <c r="DW4878" s="109"/>
      <c r="DX4878" s="109"/>
      <c r="DY4878" s="109"/>
      <c r="DZ4878" s="109"/>
      <c r="EA4878" s="109"/>
      <c r="EB4878" s="109"/>
      <c r="EC4878" s="109"/>
      <c r="ED4878" s="109"/>
      <c r="EE4878" s="109"/>
      <c r="EF4878" s="109"/>
      <c r="EG4878" s="109"/>
      <c r="EH4878" s="109"/>
      <c r="EI4878" s="109"/>
      <c r="EJ4878" s="109"/>
      <c r="EK4878" s="109"/>
      <c r="EL4878" s="109"/>
      <c r="EM4878" s="109"/>
      <c r="EN4878" s="109"/>
      <c r="EO4878" s="109"/>
      <c r="EP4878" s="109"/>
      <c r="EQ4878" s="109"/>
      <c r="ER4878" s="109"/>
      <c r="ES4878" s="109"/>
      <c r="ET4878" s="109"/>
      <c r="EU4878" s="109"/>
      <c r="EV4878" s="109"/>
      <c r="EW4878" s="109"/>
      <c r="EX4878" s="109"/>
      <c r="EY4878" s="109"/>
      <c r="EZ4878" s="109"/>
      <c r="FA4878" s="109"/>
      <c r="FB4878" s="109"/>
      <c r="FC4878" s="109"/>
      <c r="FD4878" s="109"/>
      <c r="FE4878" s="109"/>
      <c r="FF4878" s="109"/>
      <c r="FG4878" s="109"/>
      <c r="FH4878" s="109"/>
      <c r="FI4878" s="109"/>
      <c r="FJ4878" s="109"/>
      <c r="FK4878" s="109"/>
      <c r="FL4878" s="109"/>
      <c r="FM4878" s="109"/>
      <c r="FN4878" s="109"/>
      <c r="FO4878" s="109"/>
      <c r="FP4878" s="109"/>
      <c r="FQ4878" s="109"/>
      <c r="FR4878" s="109"/>
      <c r="FS4878" s="109"/>
      <c r="FT4878" s="109"/>
      <c r="FU4878" s="109"/>
      <c r="FV4878" s="109"/>
      <c r="FW4878" s="109"/>
      <c r="FX4878" s="109"/>
      <c r="FY4878" s="109"/>
      <c r="FZ4878" s="109"/>
      <c r="GA4878" s="109"/>
      <c r="GB4878" s="109"/>
      <c r="GC4878" s="109"/>
      <c r="GD4878" s="109"/>
      <c r="GE4878" s="109"/>
      <c r="GF4878" s="109"/>
      <c r="GG4878" s="109"/>
      <c r="GH4878" s="109"/>
      <c r="GI4878" s="109"/>
      <c r="GJ4878" s="109"/>
      <c r="GK4878" s="109"/>
      <c r="GL4878" s="109"/>
      <c r="GM4878" s="109"/>
      <c r="GN4878" s="109"/>
      <c r="GO4878" s="109"/>
      <c r="GP4878" s="109"/>
      <c r="GQ4878" s="109"/>
      <c r="GR4878" s="109"/>
      <c r="GS4878" s="109"/>
      <c r="GT4878" s="109"/>
      <c r="GU4878" s="109"/>
      <c r="GV4878" s="109"/>
      <c r="GW4878" s="109"/>
      <c r="GX4878" s="109"/>
      <c r="GY4878" s="109"/>
      <c r="GZ4878" s="109"/>
      <c r="HA4878" s="109"/>
      <c r="HB4878" s="109"/>
      <c r="HC4878" s="109"/>
      <c r="HD4878" s="109"/>
      <c r="HE4878" s="109"/>
      <c r="HF4878" s="109"/>
      <c r="HG4878" s="109"/>
      <c r="HH4878" s="109"/>
      <c r="HI4878" s="109"/>
      <c r="HJ4878" s="109"/>
      <c r="HK4878" s="109"/>
      <c r="HL4878" s="109"/>
      <c r="HM4878" s="109"/>
      <c r="HN4878" s="109"/>
      <c r="HO4878" s="109"/>
      <c r="HP4878" s="109"/>
      <c r="HQ4878" s="109"/>
      <c r="HR4878" s="109"/>
      <c r="HS4878" s="109"/>
      <c r="HT4878" s="109"/>
      <c r="HU4878" s="109"/>
      <c r="HV4878" s="109"/>
      <c r="HW4878" s="109"/>
      <c r="HX4878" s="109"/>
      <c r="HY4878" s="109"/>
      <c r="HZ4878" s="109"/>
      <c r="IA4878" s="109"/>
      <c r="IB4878" s="109"/>
      <c r="IC4878" s="109"/>
      <c r="ID4878" s="109"/>
      <c r="IE4878" s="109"/>
      <c r="IF4878" s="109"/>
      <c r="IG4878" s="109"/>
      <c r="IH4878" s="109"/>
      <c r="II4878" s="109"/>
      <c r="IJ4878" s="109"/>
      <c r="IK4878" s="109"/>
      <c r="IL4878" s="109"/>
      <c r="IM4878" s="109"/>
      <c r="IN4878" s="109"/>
      <c r="IO4878" s="109"/>
      <c r="IP4878" s="109"/>
      <c r="IQ4878" s="109"/>
      <c r="IR4878" s="109"/>
      <c r="IS4878" s="109"/>
      <c r="IT4878" s="109"/>
      <c r="IU4878" s="109"/>
      <c r="IV4878" s="109"/>
    </row>
    <row r="4879" spans="1:256" customFormat="1" ht="12.75" customHeight="1">
      <c r="A4879" s="666"/>
      <c r="B4879" s="65">
        <v>1</v>
      </c>
      <c r="C4879" s="66">
        <f>IF(E4879="A",1,IF(E4879="B",1,0))</f>
        <v>1</v>
      </c>
      <c r="D4879" s="675" t="s">
        <v>87</v>
      </c>
      <c r="E4879" s="675" t="s">
        <v>87</v>
      </c>
      <c r="F4879" s="675" t="s">
        <v>87</v>
      </c>
      <c r="G4879" s="78"/>
      <c r="H4879" s="96" t="s">
        <v>129</v>
      </c>
      <c r="I4879" s="107" t="s">
        <v>5168</v>
      </c>
      <c r="J4879" s="81"/>
      <c r="K4879" s="72"/>
      <c r="L4879" s="72"/>
      <c r="M4879" s="72"/>
      <c r="N4879" s="72"/>
      <c r="O4879" s="72"/>
      <c r="P4879" s="72"/>
      <c r="Q4879" s="833"/>
      <c r="R4879" s="102"/>
      <c r="S4879" s="73"/>
      <c r="T4879" s="102"/>
      <c r="U4879" s="103"/>
      <c r="V4879" s="104"/>
      <c r="W4879" s="109"/>
      <c r="X4879" s="109"/>
      <c r="Y4879" s="109"/>
      <c r="Z4879" s="109"/>
      <c r="AA4879" s="109"/>
      <c r="AB4879" s="109"/>
      <c r="AC4879" s="109"/>
      <c r="AD4879" s="109"/>
      <c r="AE4879" s="109"/>
      <c r="AF4879" s="109"/>
      <c r="AG4879" s="109"/>
      <c r="AH4879" s="109"/>
      <c r="AI4879" s="109"/>
      <c r="AJ4879" s="109"/>
      <c r="AK4879" s="109"/>
      <c r="AL4879" s="109"/>
      <c r="AM4879" s="109"/>
      <c r="AN4879" s="109"/>
      <c r="AO4879" s="109"/>
      <c r="AP4879" s="109"/>
      <c r="AQ4879" s="109"/>
      <c r="AR4879" s="109"/>
      <c r="AS4879" s="109"/>
      <c r="AT4879" s="109"/>
      <c r="AU4879" s="109"/>
      <c r="AV4879" s="109"/>
      <c r="AW4879" s="109"/>
      <c r="AX4879" s="109"/>
      <c r="AY4879" s="109"/>
      <c r="AZ4879" s="109"/>
      <c r="BA4879" s="109"/>
      <c r="BB4879" s="109"/>
      <c r="BC4879" s="109"/>
      <c r="BD4879" s="109"/>
      <c r="BE4879" s="109"/>
      <c r="BF4879" s="109"/>
      <c r="BG4879" s="109"/>
      <c r="BH4879" s="109"/>
      <c r="BI4879" s="109"/>
      <c r="BJ4879" s="109"/>
      <c r="BK4879" s="109"/>
      <c r="BL4879" s="109"/>
      <c r="BM4879" s="109"/>
      <c r="BN4879" s="109"/>
      <c r="BO4879" s="109"/>
      <c r="BP4879" s="109"/>
      <c r="BQ4879" s="109"/>
      <c r="BR4879" s="109"/>
      <c r="BS4879" s="109"/>
      <c r="BT4879" s="109"/>
      <c r="BU4879" s="109"/>
      <c r="BV4879" s="109"/>
      <c r="BW4879" s="109"/>
      <c r="BX4879" s="109"/>
      <c r="BY4879" s="109"/>
      <c r="BZ4879" s="109"/>
      <c r="CA4879" s="109"/>
      <c r="CB4879" s="109"/>
      <c r="CC4879" s="109"/>
      <c r="CD4879" s="109"/>
      <c r="CE4879" s="109"/>
      <c r="CF4879" s="109"/>
      <c r="CG4879" s="109"/>
      <c r="CH4879" s="109"/>
      <c r="CI4879" s="109"/>
      <c r="CJ4879" s="109"/>
      <c r="CK4879" s="109"/>
      <c r="CL4879" s="109"/>
      <c r="CM4879" s="109"/>
      <c r="CN4879" s="109"/>
      <c r="CO4879" s="109"/>
      <c r="CP4879" s="109"/>
      <c r="CQ4879" s="109"/>
      <c r="CR4879" s="109"/>
      <c r="CS4879" s="109"/>
      <c r="CT4879" s="109"/>
      <c r="CU4879" s="109"/>
      <c r="CV4879" s="109"/>
      <c r="CW4879" s="109"/>
      <c r="CX4879" s="109"/>
      <c r="CY4879" s="109"/>
      <c r="CZ4879" s="109"/>
      <c r="DA4879" s="109"/>
      <c r="DB4879" s="109"/>
      <c r="DC4879" s="109"/>
      <c r="DD4879" s="109"/>
      <c r="DE4879" s="109"/>
      <c r="DF4879" s="109"/>
      <c r="DG4879" s="109"/>
      <c r="DH4879" s="109"/>
      <c r="DI4879" s="109"/>
      <c r="DJ4879" s="109"/>
      <c r="DK4879" s="109"/>
      <c r="DL4879" s="109"/>
      <c r="DM4879" s="109"/>
      <c r="DN4879" s="109"/>
      <c r="DO4879" s="109"/>
      <c r="DP4879" s="109"/>
      <c r="DQ4879" s="109"/>
      <c r="DR4879" s="109"/>
      <c r="DS4879" s="109"/>
      <c r="DT4879" s="109"/>
      <c r="DU4879" s="109"/>
      <c r="DV4879" s="109"/>
      <c r="DW4879" s="109"/>
      <c r="DX4879" s="109"/>
      <c r="DY4879" s="109"/>
      <c r="DZ4879" s="109"/>
      <c r="EA4879" s="109"/>
      <c r="EB4879" s="109"/>
      <c r="EC4879" s="109"/>
      <c r="ED4879" s="109"/>
      <c r="EE4879" s="109"/>
      <c r="EF4879" s="109"/>
      <c r="EG4879" s="109"/>
      <c r="EH4879" s="109"/>
      <c r="EI4879" s="109"/>
      <c r="EJ4879" s="109"/>
      <c r="EK4879" s="109"/>
      <c r="EL4879" s="109"/>
      <c r="EM4879" s="109"/>
      <c r="EN4879" s="109"/>
      <c r="EO4879" s="109"/>
      <c r="EP4879" s="109"/>
      <c r="EQ4879" s="109"/>
      <c r="ER4879" s="109"/>
      <c r="ES4879" s="109"/>
      <c r="ET4879" s="109"/>
      <c r="EU4879" s="109"/>
      <c r="EV4879" s="109"/>
      <c r="EW4879" s="109"/>
      <c r="EX4879" s="109"/>
      <c r="EY4879" s="109"/>
      <c r="EZ4879" s="109"/>
      <c r="FA4879" s="109"/>
      <c r="FB4879" s="109"/>
      <c r="FC4879" s="109"/>
      <c r="FD4879" s="109"/>
      <c r="FE4879" s="109"/>
      <c r="FF4879" s="109"/>
      <c r="FG4879" s="109"/>
      <c r="FH4879" s="109"/>
      <c r="FI4879" s="109"/>
      <c r="FJ4879" s="109"/>
      <c r="FK4879" s="109"/>
      <c r="FL4879" s="109"/>
      <c r="FM4879" s="109"/>
      <c r="FN4879" s="109"/>
      <c r="FO4879" s="109"/>
      <c r="FP4879" s="109"/>
      <c r="FQ4879" s="109"/>
      <c r="FR4879" s="109"/>
      <c r="FS4879" s="109"/>
      <c r="FT4879" s="109"/>
      <c r="FU4879" s="109"/>
      <c r="FV4879" s="109"/>
      <c r="FW4879" s="109"/>
      <c r="FX4879" s="109"/>
      <c r="FY4879" s="109"/>
      <c r="FZ4879" s="109"/>
      <c r="GA4879" s="109"/>
      <c r="GB4879" s="109"/>
      <c r="GC4879" s="109"/>
      <c r="GD4879" s="109"/>
      <c r="GE4879" s="109"/>
      <c r="GF4879" s="109"/>
      <c r="GG4879" s="109"/>
      <c r="GH4879" s="109"/>
      <c r="GI4879" s="109"/>
      <c r="GJ4879" s="109"/>
      <c r="GK4879" s="109"/>
      <c r="GL4879" s="109"/>
      <c r="GM4879" s="109"/>
      <c r="GN4879" s="109"/>
      <c r="GO4879" s="109"/>
      <c r="GP4879" s="109"/>
      <c r="GQ4879" s="109"/>
      <c r="GR4879" s="109"/>
      <c r="GS4879" s="109"/>
      <c r="GT4879" s="109"/>
      <c r="GU4879" s="109"/>
      <c r="GV4879" s="109"/>
      <c r="GW4879" s="109"/>
      <c r="GX4879" s="109"/>
      <c r="GY4879" s="109"/>
      <c r="GZ4879" s="109"/>
      <c r="HA4879" s="109"/>
      <c r="HB4879" s="109"/>
      <c r="HC4879" s="109"/>
      <c r="HD4879" s="109"/>
      <c r="HE4879" s="109"/>
      <c r="HF4879" s="109"/>
      <c r="HG4879" s="109"/>
      <c r="HH4879" s="109"/>
      <c r="HI4879" s="109"/>
      <c r="HJ4879" s="109"/>
      <c r="HK4879" s="109"/>
      <c r="HL4879" s="109"/>
      <c r="HM4879" s="109"/>
      <c r="HN4879" s="109"/>
      <c r="HO4879" s="109"/>
      <c r="HP4879" s="109"/>
      <c r="HQ4879" s="109"/>
      <c r="HR4879" s="109"/>
      <c r="HS4879" s="109"/>
      <c r="HT4879" s="109"/>
      <c r="HU4879" s="109"/>
      <c r="HV4879" s="109"/>
      <c r="HW4879" s="109"/>
      <c r="HX4879" s="109"/>
      <c r="HY4879" s="109"/>
      <c r="HZ4879" s="109"/>
      <c r="IA4879" s="109"/>
      <c r="IB4879" s="109"/>
      <c r="IC4879" s="109"/>
      <c r="ID4879" s="109"/>
      <c r="IE4879" s="109"/>
      <c r="IF4879" s="109"/>
      <c r="IG4879" s="109"/>
      <c r="IH4879" s="109"/>
      <c r="II4879" s="109"/>
      <c r="IJ4879" s="109"/>
      <c r="IK4879" s="109"/>
      <c r="IL4879" s="109"/>
      <c r="IM4879" s="109"/>
      <c r="IN4879" s="109"/>
      <c r="IO4879" s="109"/>
      <c r="IP4879" s="109"/>
      <c r="IQ4879" s="109"/>
      <c r="IR4879" s="109"/>
      <c r="IS4879" s="109"/>
      <c r="IT4879" s="109"/>
      <c r="IU4879" s="109"/>
      <c r="IV4879" s="109"/>
    </row>
    <row r="4880" spans="1:256" customFormat="1" ht="12.75" customHeight="1">
      <c r="A4880" s="666"/>
      <c r="B4880" s="65">
        <v>1</v>
      </c>
      <c r="C4880" s="66">
        <f>IF(E4880="A",1,IF(E4880="B",1,0))</f>
        <v>1</v>
      </c>
      <c r="D4880" s="76" t="s">
        <v>68</v>
      </c>
      <c r="E4880" s="76" t="s">
        <v>87</v>
      </c>
      <c r="F4880" s="76" t="s">
        <v>68</v>
      </c>
      <c r="G4880" s="78"/>
      <c r="H4880" s="96" t="s">
        <v>1721</v>
      </c>
      <c r="I4880" s="107" t="s">
        <v>5169</v>
      </c>
      <c r="J4880" s="81"/>
      <c r="K4880" s="72"/>
      <c r="L4880" s="72"/>
      <c r="M4880" s="72"/>
      <c r="N4880" s="72"/>
      <c r="O4880" s="72"/>
      <c r="P4880" s="72"/>
      <c r="Q4880" s="833"/>
      <c r="R4880" s="102"/>
      <c r="S4880" s="73"/>
      <c r="T4880" s="102"/>
      <c r="U4880" s="103"/>
      <c r="V4880" s="104"/>
      <c r="W4880" s="109"/>
      <c r="X4880" s="109"/>
      <c r="Y4880" s="109"/>
      <c r="Z4880" s="109"/>
      <c r="AA4880" s="109"/>
      <c r="AB4880" s="109"/>
      <c r="AC4880" s="109"/>
      <c r="AD4880" s="109"/>
      <c r="AE4880" s="109"/>
      <c r="AF4880" s="109"/>
      <c r="AG4880" s="109"/>
      <c r="AH4880" s="109"/>
      <c r="AI4880" s="109"/>
      <c r="AJ4880" s="109"/>
      <c r="AK4880" s="109"/>
      <c r="AL4880" s="109"/>
      <c r="AM4880" s="109"/>
      <c r="AN4880" s="109"/>
      <c r="AO4880" s="109"/>
      <c r="AP4880" s="109"/>
      <c r="AQ4880" s="109"/>
      <c r="AR4880" s="109"/>
      <c r="AS4880" s="109"/>
      <c r="AT4880" s="109"/>
      <c r="AU4880" s="109"/>
      <c r="AV4880" s="109"/>
      <c r="AW4880" s="109"/>
      <c r="AX4880" s="109"/>
      <c r="AY4880" s="109"/>
      <c r="AZ4880" s="109"/>
      <c r="BA4880" s="109"/>
      <c r="BB4880" s="109"/>
      <c r="BC4880" s="109"/>
      <c r="BD4880" s="109"/>
      <c r="BE4880" s="109"/>
      <c r="BF4880" s="109"/>
      <c r="BG4880" s="109"/>
      <c r="BH4880" s="109"/>
      <c r="BI4880" s="109"/>
      <c r="BJ4880" s="109"/>
      <c r="BK4880" s="109"/>
      <c r="BL4880" s="109"/>
      <c r="BM4880" s="109"/>
      <c r="BN4880" s="109"/>
      <c r="BO4880" s="109"/>
      <c r="BP4880" s="109"/>
      <c r="BQ4880" s="109"/>
      <c r="BR4880" s="109"/>
      <c r="BS4880" s="109"/>
      <c r="BT4880" s="109"/>
      <c r="BU4880" s="109"/>
      <c r="BV4880" s="109"/>
      <c r="BW4880" s="109"/>
      <c r="BX4880" s="109"/>
      <c r="BY4880" s="109"/>
      <c r="BZ4880" s="109"/>
      <c r="CA4880" s="109"/>
      <c r="CB4880" s="109"/>
      <c r="CC4880" s="109"/>
      <c r="CD4880" s="109"/>
      <c r="CE4880" s="109"/>
      <c r="CF4880" s="109"/>
      <c r="CG4880" s="109"/>
      <c r="CH4880" s="109"/>
      <c r="CI4880" s="109"/>
      <c r="CJ4880" s="109"/>
      <c r="CK4880" s="109"/>
      <c r="CL4880" s="109"/>
      <c r="CM4880" s="109"/>
      <c r="CN4880" s="109"/>
      <c r="CO4880" s="109"/>
      <c r="CP4880" s="109"/>
      <c r="CQ4880" s="109"/>
      <c r="CR4880" s="109"/>
      <c r="CS4880" s="109"/>
      <c r="CT4880" s="109"/>
      <c r="CU4880" s="109"/>
      <c r="CV4880" s="109"/>
      <c r="CW4880" s="109"/>
      <c r="CX4880" s="109"/>
      <c r="CY4880" s="109"/>
      <c r="CZ4880" s="109"/>
      <c r="DA4880" s="109"/>
      <c r="DB4880" s="109"/>
      <c r="DC4880" s="109"/>
      <c r="DD4880" s="109"/>
      <c r="DE4880" s="109"/>
      <c r="DF4880" s="109"/>
      <c r="DG4880" s="109"/>
      <c r="DH4880" s="109"/>
      <c r="DI4880" s="109"/>
      <c r="DJ4880" s="109"/>
      <c r="DK4880" s="109"/>
      <c r="DL4880" s="109"/>
      <c r="DM4880" s="109"/>
      <c r="DN4880" s="109"/>
      <c r="DO4880" s="109"/>
      <c r="DP4880" s="109"/>
      <c r="DQ4880" s="109"/>
      <c r="DR4880" s="109"/>
      <c r="DS4880" s="109"/>
      <c r="DT4880" s="109"/>
      <c r="DU4880" s="109"/>
      <c r="DV4880" s="109"/>
      <c r="DW4880" s="109"/>
      <c r="DX4880" s="109"/>
      <c r="DY4880" s="109"/>
      <c r="DZ4880" s="109"/>
      <c r="EA4880" s="109"/>
      <c r="EB4880" s="109"/>
      <c r="EC4880" s="109"/>
      <c r="ED4880" s="109"/>
      <c r="EE4880" s="109"/>
      <c r="EF4880" s="109"/>
      <c r="EG4880" s="109"/>
      <c r="EH4880" s="109"/>
      <c r="EI4880" s="109"/>
      <c r="EJ4880" s="109"/>
      <c r="EK4880" s="109"/>
      <c r="EL4880" s="109"/>
      <c r="EM4880" s="109"/>
      <c r="EN4880" s="109"/>
      <c r="EO4880" s="109"/>
      <c r="EP4880" s="109"/>
      <c r="EQ4880" s="109"/>
      <c r="ER4880" s="109"/>
      <c r="ES4880" s="109"/>
      <c r="ET4880" s="109"/>
      <c r="EU4880" s="109"/>
      <c r="EV4880" s="109"/>
      <c r="EW4880" s="109"/>
      <c r="EX4880" s="109"/>
      <c r="EY4880" s="109"/>
      <c r="EZ4880" s="109"/>
      <c r="FA4880" s="109"/>
      <c r="FB4880" s="109"/>
      <c r="FC4880" s="109"/>
      <c r="FD4880" s="109"/>
      <c r="FE4880" s="109"/>
      <c r="FF4880" s="109"/>
      <c r="FG4880" s="109"/>
      <c r="FH4880" s="109"/>
      <c r="FI4880" s="109"/>
      <c r="FJ4880" s="109"/>
      <c r="FK4880" s="109"/>
      <c r="FL4880" s="109"/>
      <c r="FM4880" s="109"/>
      <c r="FN4880" s="109"/>
      <c r="FO4880" s="109"/>
      <c r="FP4880" s="109"/>
      <c r="FQ4880" s="109"/>
      <c r="FR4880" s="109"/>
      <c r="FS4880" s="109"/>
      <c r="FT4880" s="109"/>
      <c r="FU4880" s="109"/>
      <c r="FV4880" s="109"/>
      <c r="FW4880" s="109"/>
      <c r="FX4880" s="109"/>
      <c r="FY4880" s="109"/>
      <c r="FZ4880" s="109"/>
      <c r="GA4880" s="109"/>
      <c r="GB4880" s="109"/>
      <c r="GC4880" s="109"/>
      <c r="GD4880" s="109"/>
      <c r="GE4880" s="109"/>
      <c r="GF4880" s="109"/>
      <c r="GG4880" s="109"/>
      <c r="GH4880" s="109"/>
      <c r="GI4880" s="109"/>
      <c r="GJ4880" s="109"/>
      <c r="GK4880" s="109"/>
      <c r="GL4880" s="109"/>
      <c r="GM4880" s="109"/>
      <c r="GN4880" s="109"/>
      <c r="GO4880" s="109"/>
      <c r="GP4880" s="109"/>
      <c r="GQ4880" s="109"/>
      <c r="GR4880" s="109"/>
      <c r="GS4880" s="109"/>
      <c r="GT4880" s="109"/>
      <c r="GU4880" s="109"/>
      <c r="GV4880" s="109"/>
      <c r="GW4880" s="109"/>
      <c r="GX4880" s="109"/>
      <c r="GY4880" s="109"/>
      <c r="GZ4880" s="109"/>
      <c r="HA4880" s="109"/>
      <c r="HB4880" s="109"/>
      <c r="HC4880" s="109"/>
      <c r="HD4880" s="109"/>
      <c r="HE4880" s="109"/>
      <c r="HF4880" s="109"/>
      <c r="HG4880" s="109"/>
      <c r="HH4880" s="109"/>
      <c r="HI4880" s="109"/>
      <c r="HJ4880" s="109"/>
      <c r="HK4880" s="109"/>
      <c r="HL4880" s="109"/>
      <c r="HM4880" s="109"/>
      <c r="HN4880" s="109"/>
      <c r="HO4880" s="109"/>
      <c r="HP4880" s="109"/>
      <c r="HQ4880" s="109"/>
      <c r="HR4880" s="109"/>
      <c r="HS4880" s="109"/>
      <c r="HT4880" s="109"/>
      <c r="HU4880" s="109"/>
      <c r="HV4880" s="109"/>
      <c r="HW4880" s="109"/>
      <c r="HX4880" s="109"/>
      <c r="HY4880" s="109"/>
      <c r="HZ4880" s="109"/>
      <c r="IA4880" s="109"/>
      <c r="IB4880" s="109"/>
      <c r="IC4880" s="109"/>
      <c r="ID4880" s="109"/>
      <c r="IE4880" s="109"/>
      <c r="IF4880" s="109"/>
      <c r="IG4880" s="109"/>
      <c r="IH4880" s="109"/>
      <c r="II4880" s="109"/>
      <c r="IJ4880" s="109"/>
      <c r="IK4880" s="109"/>
      <c r="IL4880" s="109"/>
      <c r="IM4880" s="109"/>
      <c r="IN4880" s="109"/>
      <c r="IO4880" s="109"/>
      <c r="IP4880" s="109"/>
      <c r="IQ4880" s="109"/>
      <c r="IR4880" s="109"/>
      <c r="IS4880" s="109"/>
      <c r="IT4880" s="109"/>
      <c r="IU4880" s="109"/>
      <c r="IV4880" s="109"/>
    </row>
    <row r="4881" spans="1:256" customFormat="1" ht="12.75" customHeight="1">
      <c r="A4881" s="666"/>
      <c r="B4881" s="65">
        <v>1</v>
      </c>
      <c r="C4881" s="66">
        <f>IF(E4881="A",4,IF(E4881="B",3,IF(E4881="C",2,IF(E4881="D",1,0))))</f>
        <v>3</v>
      </c>
      <c r="D4881" s="77" t="s">
        <v>90</v>
      </c>
      <c r="E4881" s="76" t="s">
        <v>87</v>
      </c>
      <c r="F4881" s="76" t="s">
        <v>87</v>
      </c>
      <c r="G4881" s="78"/>
      <c r="H4881" s="96" t="s">
        <v>94</v>
      </c>
      <c r="I4881" s="107" t="s">
        <v>228</v>
      </c>
      <c r="J4881" s="81" t="s">
        <v>616</v>
      </c>
      <c r="K4881" s="72"/>
      <c r="L4881" s="72"/>
      <c r="M4881" s="72"/>
      <c r="N4881" s="72"/>
      <c r="O4881" s="72"/>
      <c r="P4881" s="72"/>
      <c r="Q4881" s="833"/>
      <c r="R4881" s="102"/>
      <c r="S4881" s="73"/>
      <c r="T4881" s="102"/>
      <c r="U4881" s="103"/>
      <c r="V4881" s="104"/>
      <c r="W4881" s="109"/>
      <c r="X4881" s="109"/>
      <c r="Y4881" s="109"/>
      <c r="Z4881" s="109"/>
      <c r="AA4881" s="109"/>
      <c r="AB4881" s="109"/>
      <c r="AC4881" s="109"/>
      <c r="AD4881" s="109"/>
      <c r="AE4881" s="109"/>
      <c r="AF4881" s="109"/>
      <c r="AG4881" s="109"/>
      <c r="AH4881" s="109"/>
      <c r="AI4881" s="109"/>
      <c r="AJ4881" s="109"/>
      <c r="AK4881" s="109"/>
      <c r="AL4881" s="109"/>
      <c r="AM4881" s="109"/>
      <c r="AN4881" s="109"/>
      <c r="AO4881" s="109"/>
      <c r="AP4881" s="109"/>
      <c r="AQ4881" s="109"/>
      <c r="AR4881" s="109"/>
      <c r="AS4881" s="109"/>
      <c r="AT4881" s="109"/>
      <c r="AU4881" s="109"/>
      <c r="AV4881" s="109"/>
      <c r="AW4881" s="109"/>
      <c r="AX4881" s="109"/>
      <c r="AY4881" s="109"/>
      <c r="AZ4881" s="109"/>
      <c r="BA4881" s="109"/>
      <c r="BB4881" s="109"/>
      <c r="BC4881" s="109"/>
      <c r="BD4881" s="109"/>
      <c r="BE4881" s="109"/>
      <c r="BF4881" s="109"/>
      <c r="BG4881" s="109"/>
      <c r="BH4881" s="109"/>
      <c r="BI4881" s="109"/>
      <c r="BJ4881" s="109"/>
      <c r="BK4881" s="109"/>
      <c r="BL4881" s="109"/>
      <c r="BM4881" s="109"/>
      <c r="BN4881" s="109"/>
      <c r="BO4881" s="109"/>
      <c r="BP4881" s="109"/>
      <c r="BQ4881" s="109"/>
      <c r="BR4881" s="109"/>
      <c r="BS4881" s="109"/>
      <c r="BT4881" s="109"/>
      <c r="BU4881" s="109"/>
      <c r="BV4881" s="109"/>
      <c r="BW4881" s="109"/>
      <c r="BX4881" s="109"/>
      <c r="BY4881" s="109"/>
      <c r="BZ4881" s="109"/>
      <c r="CA4881" s="109"/>
      <c r="CB4881" s="109"/>
      <c r="CC4881" s="109"/>
      <c r="CD4881" s="109"/>
      <c r="CE4881" s="109"/>
      <c r="CF4881" s="109"/>
      <c r="CG4881" s="109"/>
      <c r="CH4881" s="109"/>
      <c r="CI4881" s="109"/>
      <c r="CJ4881" s="109"/>
      <c r="CK4881" s="109"/>
      <c r="CL4881" s="109"/>
      <c r="CM4881" s="109"/>
      <c r="CN4881" s="109"/>
      <c r="CO4881" s="109"/>
      <c r="CP4881" s="109"/>
      <c r="CQ4881" s="109"/>
      <c r="CR4881" s="109"/>
      <c r="CS4881" s="109"/>
      <c r="CT4881" s="109"/>
      <c r="CU4881" s="109"/>
      <c r="CV4881" s="109"/>
      <c r="CW4881" s="109"/>
      <c r="CX4881" s="109"/>
      <c r="CY4881" s="109"/>
      <c r="CZ4881" s="109"/>
      <c r="DA4881" s="109"/>
      <c r="DB4881" s="109"/>
      <c r="DC4881" s="109"/>
      <c r="DD4881" s="109"/>
      <c r="DE4881" s="109"/>
      <c r="DF4881" s="109"/>
      <c r="DG4881" s="109"/>
      <c r="DH4881" s="109"/>
      <c r="DI4881" s="109"/>
      <c r="DJ4881" s="109"/>
      <c r="DK4881" s="109"/>
      <c r="DL4881" s="109"/>
      <c r="DM4881" s="109"/>
      <c r="DN4881" s="109"/>
      <c r="DO4881" s="109"/>
      <c r="DP4881" s="109"/>
      <c r="DQ4881" s="109"/>
      <c r="DR4881" s="109"/>
      <c r="DS4881" s="109"/>
      <c r="DT4881" s="109"/>
      <c r="DU4881" s="109"/>
      <c r="DV4881" s="109"/>
      <c r="DW4881" s="109"/>
      <c r="DX4881" s="109"/>
      <c r="DY4881" s="109"/>
      <c r="DZ4881" s="109"/>
      <c r="EA4881" s="109"/>
      <c r="EB4881" s="109"/>
      <c r="EC4881" s="109"/>
      <c r="ED4881" s="109"/>
      <c r="EE4881" s="109"/>
      <c r="EF4881" s="109"/>
      <c r="EG4881" s="109"/>
      <c r="EH4881" s="109"/>
      <c r="EI4881" s="109"/>
      <c r="EJ4881" s="109"/>
      <c r="EK4881" s="109"/>
      <c r="EL4881" s="109"/>
      <c r="EM4881" s="109"/>
      <c r="EN4881" s="109"/>
      <c r="EO4881" s="109"/>
      <c r="EP4881" s="109"/>
      <c r="EQ4881" s="109"/>
      <c r="ER4881" s="109"/>
      <c r="ES4881" s="109"/>
      <c r="ET4881" s="109"/>
      <c r="EU4881" s="109"/>
      <c r="EV4881" s="109"/>
      <c r="EW4881" s="109"/>
      <c r="EX4881" s="109"/>
      <c r="EY4881" s="109"/>
      <c r="EZ4881" s="109"/>
      <c r="FA4881" s="109"/>
      <c r="FB4881" s="109"/>
      <c r="FC4881" s="109"/>
      <c r="FD4881" s="109"/>
      <c r="FE4881" s="109"/>
      <c r="FF4881" s="109"/>
      <c r="FG4881" s="109"/>
      <c r="FH4881" s="109"/>
      <c r="FI4881" s="109"/>
      <c r="FJ4881" s="109"/>
      <c r="FK4881" s="109"/>
      <c r="FL4881" s="109"/>
      <c r="FM4881" s="109"/>
      <c r="FN4881" s="109"/>
      <c r="FO4881" s="109"/>
      <c r="FP4881" s="109"/>
      <c r="FQ4881" s="109"/>
      <c r="FR4881" s="109"/>
      <c r="FS4881" s="109"/>
      <c r="FT4881" s="109"/>
      <c r="FU4881" s="109"/>
      <c r="FV4881" s="109"/>
      <c r="FW4881" s="109"/>
      <c r="FX4881" s="109"/>
      <c r="FY4881" s="109"/>
      <c r="FZ4881" s="109"/>
      <c r="GA4881" s="109"/>
      <c r="GB4881" s="109"/>
      <c r="GC4881" s="109"/>
      <c r="GD4881" s="109"/>
      <c r="GE4881" s="109"/>
      <c r="GF4881" s="109"/>
      <c r="GG4881" s="109"/>
      <c r="GH4881" s="109"/>
      <c r="GI4881" s="109"/>
      <c r="GJ4881" s="109"/>
      <c r="GK4881" s="109"/>
      <c r="GL4881" s="109"/>
      <c r="GM4881" s="109"/>
      <c r="GN4881" s="109"/>
      <c r="GO4881" s="109"/>
      <c r="GP4881" s="109"/>
      <c r="GQ4881" s="109"/>
      <c r="GR4881" s="109"/>
      <c r="GS4881" s="109"/>
      <c r="GT4881" s="109"/>
      <c r="GU4881" s="109"/>
      <c r="GV4881" s="109"/>
      <c r="GW4881" s="109"/>
      <c r="GX4881" s="109"/>
      <c r="GY4881" s="109"/>
      <c r="GZ4881" s="109"/>
      <c r="HA4881" s="109"/>
      <c r="HB4881" s="109"/>
      <c r="HC4881" s="109"/>
      <c r="HD4881" s="109"/>
      <c r="HE4881" s="109"/>
      <c r="HF4881" s="109"/>
      <c r="HG4881" s="109"/>
      <c r="HH4881" s="109"/>
      <c r="HI4881" s="109"/>
      <c r="HJ4881" s="109"/>
      <c r="HK4881" s="109"/>
      <c r="HL4881" s="109"/>
      <c r="HM4881" s="109"/>
      <c r="HN4881" s="109"/>
      <c r="HO4881" s="109"/>
      <c r="HP4881" s="109"/>
      <c r="HQ4881" s="109"/>
      <c r="HR4881" s="109"/>
      <c r="HS4881" s="109"/>
      <c r="HT4881" s="109"/>
      <c r="HU4881" s="109"/>
      <c r="HV4881" s="109"/>
      <c r="HW4881" s="109"/>
      <c r="HX4881" s="109"/>
      <c r="HY4881" s="109"/>
      <c r="HZ4881" s="109"/>
      <c r="IA4881" s="109"/>
      <c r="IB4881" s="109"/>
      <c r="IC4881" s="109"/>
      <c r="ID4881" s="109"/>
      <c r="IE4881" s="109"/>
      <c r="IF4881" s="109"/>
      <c r="IG4881" s="109"/>
      <c r="IH4881" s="109"/>
      <c r="II4881" s="109"/>
      <c r="IJ4881" s="109"/>
      <c r="IK4881" s="109"/>
      <c r="IL4881" s="109"/>
      <c r="IM4881" s="109"/>
      <c r="IN4881" s="109"/>
      <c r="IO4881" s="109"/>
      <c r="IP4881" s="109"/>
      <c r="IQ4881" s="109"/>
      <c r="IR4881" s="109"/>
      <c r="IS4881" s="109"/>
      <c r="IT4881" s="109"/>
      <c r="IU4881" s="109"/>
      <c r="IV4881" s="109"/>
    </row>
    <row r="4882" spans="1:256" customFormat="1" ht="12.75" customHeight="1">
      <c r="A4882" s="305"/>
      <c r="B4882" s="65">
        <v>1</v>
      </c>
      <c r="C4882" s="66">
        <f>IF(E4882="A",1,IF(E4882="B",1,0))</f>
        <v>0</v>
      </c>
      <c r="D4882" s="248" t="s">
        <v>68</v>
      </c>
      <c r="E4882" s="663" t="s">
        <v>90</v>
      </c>
      <c r="F4882" s="248" t="s">
        <v>68</v>
      </c>
      <c r="G4882" s="78"/>
      <c r="H4882" s="96" t="s">
        <v>129</v>
      </c>
      <c r="I4882" s="107" t="s">
        <v>5170</v>
      </c>
      <c r="J4882" s="81"/>
      <c r="K4882" s="72"/>
      <c r="L4882" s="72"/>
      <c r="M4882" s="72"/>
      <c r="N4882" s="72"/>
      <c r="O4882" s="72"/>
      <c r="P4882" s="72"/>
      <c r="Q4882" s="833"/>
      <c r="R4882" s="102"/>
      <c r="S4882" s="73"/>
      <c r="T4882" s="102"/>
      <c r="U4882" s="103"/>
      <c r="V4882" s="104"/>
      <c r="W4882" s="109"/>
      <c r="X4882" s="109"/>
      <c r="Y4882" s="109"/>
      <c r="Z4882" s="109"/>
      <c r="AA4882" s="109"/>
      <c r="AB4882" s="109"/>
      <c r="AC4882" s="109"/>
      <c r="AD4882" s="109"/>
      <c r="AE4882" s="109"/>
      <c r="AF4882" s="109"/>
      <c r="AG4882" s="109"/>
      <c r="AH4882" s="109"/>
      <c r="AI4882" s="109"/>
      <c r="AJ4882" s="109"/>
      <c r="AK4882" s="109"/>
      <c r="AL4882" s="109"/>
      <c r="AM4882" s="109"/>
      <c r="AN4882" s="109"/>
      <c r="AO4882" s="109"/>
      <c r="AP4882" s="109"/>
      <c r="AQ4882" s="109"/>
      <c r="AR4882" s="109"/>
      <c r="AS4882" s="109"/>
      <c r="AT4882" s="109"/>
      <c r="AU4882" s="109"/>
      <c r="AV4882" s="109"/>
      <c r="AW4882" s="109"/>
      <c r="AX4882" s="109"/>
      <c r="AY4882" s="109"/>
      <c r="AZ4882" s="109"/>
      <c r="BA4882" s="109"/>
      <c r="BB4882" s="109"/>
      <c r="BC4882" s="109"/>
      <c r="BD4882" s="109"/>
      <c r="BE4882" s="109"/>
      <c r="BF4882" s="109"/>
      <c r="BG4882" s="109"/>
      <c r="BH4882" s="109"/>
      <c r="BI4882" s="109"/>
      <c r="BJ4882" s="109"/>
      <c r="BK4882" s="109"/>
      <c r="BL4882" s="109"/>
      <c r="BM4882" s="109"/>
      <c r="BN4882" s="109"/>
      <c r="BO4882" s="109"/>
      <c r="BP4882" s="109"/>
      <c r="BQ4882" s="109"/>
      <c r="BR4882" s="109"/>
      <c r="BS4882" s="109"/>
      <c r="BT4882" s="109"/>
      <c r="BU4882" s="109"/>
      <c r="BV4882" s="109"/>
      <c r="BW4882" s="109"/>
      <c r="BX4882" s="109"/>
      <c r="BY4882" s="109"/>
      <c r="BZ4882" s="109"/>
      <c r="CA4882" s="109"/>
      <c r="CB4882" s="109"/>
      <c r="CC4882" s="109"/>
      <c r="CD4882" s="109"/>
      <c r="CE4882" s="109"/>
      <c r="CF4882" s="109"/>
      <c r="CG4882" s="109"/>
      <c r="CH4882" s="109"/>
      <c r="CI4882" s="109"/>
      <c r="CJ4882" s="109"/>
      <c r="CK4882" s="109"/>
      <c r="CL4882" s="109"/>
      <c r="CM4882" s="109"/>
      <c r="CN4882" s="109"/>
      <c r="CO4882" s="109"/>
      <c r="CP4882" s="109"/>
      <c r="CQ4882" s="109"/>
      <c r="CR4882" s="109"/>
      <c r="CS4882" s="109"/>
      <c r="CT4882" s="109"/>
      <c r="CU4882" s="109"/>
      <c r="CV4882" s="109"/>
      <c r="CW4882" s="109"/>
      <c r="CX4882" s="109"/>
      <c r="CY4882" s="109"/>
      <c r="CZ4882" s="109"/>
      <c r="DA4882" s="109"/>
      <c r="DB4882" s="109"/>
      <c r="DC4882" s="109"/>
      <c r="DD4882" s="109"/>
      <c r="DE4882" s="109"/>
      <c r="DF4882" s="109"/>
      <c r="DG4882" s="109"/>
      <c r="DH4882" s="109"/>
      <c r="DI4882" s="109"/>
      <c r="DJ4882" s="109"/>
      <c r="DK4882" s="109"/>
      <c r="DL4882" s="109"/>
      <c r="DM4882" s="109"/>
      <c r="DN4882" s="109"/>
      <c r="DO4882" s="109"/>
      <c r="DP4882" s="109"/>
      <c r="DQ4882" s="109"/>
      <c r="DR4882" s="109"/>
      <c r="DS4882" s="109"/>
      <c r="DT4882" s="109"/>
      <c r="DU4882" s="109"/>
      <c r="DV4882" s="109"/>
      <c r="DW4882" s="109"/>
      <c r="DX4882" s="109"/>
      <c r="DY4882" s="109"/>
      <c r="DZ4882" s="109"/>
      <c r="EA4882" s="109"/>
      <c r="EB4882" s="109"/>
      <c r="EC4882" s="109"/>
      <c r="ED4882" s="109"/>
      <c r="EE4882" s="109"/>
      <c r="EF4882" s="109"/>
      <c r="EG4882" s="109"/>
      <c r="EH4882" s="109"/>
      <c r="EI4882" s="109"/>
      <c r="EJ4882" s="109"/>
      <c r="EK4882" s="109"/>
      <c r="EL4882" s="109"/>
      <c r="EM4882" s="109"/>
      <c r="EN4882" s="109"/>
      <c r="EO4882" s="109"/>
      <c r="EP4882" s="109"/>
      <c r="EQ4882" s="109"/>
      <c r="ER4882" s="109"/>
      <c r="ES4882" s="109"/>
      <c r="ET4882" s="109"/>
      <c r="EU4882" s="109"/>
      <c r="EV4882" s="109"/>
      <c r="EW4882" s="109"/>
      <c r="EX4882" s="109"/>
      <c r="EY4882" s="109"/>
      <c r="EZ4882" s="109"/>
      <c r="FA4882" s="109"/>
      <c r="FB4882" s="109"/>
      <c r="FC4882" s="109"/>
      <c r="FD4882" s="109"/>
      <c r="FE4882" s="109"/>
      <c r="FF4882" s="109"/>
      <c r="FG4882" s="109"/>
      <c r="FH4882" s="109"/>
      <c r="FI4882" s="109"/>
      <c r="FJ4882" s="109"/>
      <c r="FK4882" s="109"/>
      <c r="FL4882" s="109"/>
      <c r="FM4882" s="109"/>
      <c r="FN4882" s="109"/>
      <c r="FO4882" s="109"/>
      <c r="FP4882" s="109"/>
      <c r="FQ4882" s="109"/>
      <c r="FR4882" s="109"/>
      <c r="FS4882" s="109"/>
      <c r="FT4882" s="109"/>
      <c r="FU4882" s="109"/>
      <c r="FV4882" s="109"/>
      <c r="FW4882" s="109"/>
      <c r="FX4882" s="109"/>
      <c r="FY4882" s="109"/>
      <c r="FZ4882" s="109"/>
      <c r="GA4882" s="109"/>
      <c r="GB4882" s="109"/>
      <c r="GC4882" s="109"/>
      <c r="GD4882" s="109"/>
      <c r="GE4882" s="109"/>
      <c r="GF4882" s="109"/>
      <c r="GG4882" s="109"/>
      <c r="GH4882" s="109"/>
      <c r="GI4882" s="109"/>
      <c r="GJ4882" s="109"/>
      <c r="GK4882" s="109"/>
      <c r="GL4882" s="109"/>
      <c r="GM4882" s="109"/>
      <c r="GN4882" s="109"/>
      <c r="GO4882" s="109"/>
      <c r="GP4882" s="109"/>
      <c r="GQ4882" s="109"/>
      <c r="GR4882" s="109"/>
      <c r="GS4882" s="109"/>
      <c r="GT4882" s="109"/>
      <c r="GU4882" s="109"/>
      <c r="GV4882" s="109"/>
      <c r="GW4882" s="109"/>
      <c r="GX4882" s="109"/>
      <c r="GY4882" s="109"/>
      <c r="GZ4882" s="109"/>
      <c r="HA4882" s="109"/>
      <c r="HB4882" s="109"/>
      <c r="HC4882" s="109"/>
      <c r="HD4882" s="109"/>
      <c r="HE4882" s="109"/>
      <c r="HF4882" s="109"/>
      <c r="HG4882" s="109"/>
      <c r="HH4882" s="109"/>
      <c r="HI4882" s="109"/>
      <c r="HJ4882" s="109"/>
      <c r="HK4882" s="109"/>
      <c r="HL4882" s="109"/>
      <c r="HM4882" s="109"/>
      <c r="HN4882" s="109"/>
      <c r="HO4882" s="109"/>
      <c r="HP4882" s="109"/>
      <c r="HQ4882" s="109"/>
      <c r="HR4882" s="109"/>
      <c r="HS4882" s="109"/>
      <c r="HT4882" s="109"/>
      <c r="HU4882" s="109"/>
      <c r="HV4882" s="109"/>
      <c r="HW4882" s="109"/>
      <c r="HX4882" s="109"/>
      <c r="HY4882" s="109"/>
      <c r="HZ4882" s="109"/>
      <c r="IA4882" s="109"/>
      <c r="IB4882" s="109"/>
      <c r="IC4882" s="109"/>
      <c r="ID4882" s="109"/>
      <c r="IE4882" s="109"/>
      <c r="IF4882" s="109"/>
      <c r="IG4882" s="109"/>
      <c r="IH4882" s="109"/>
      <c r="II4882" s="109"/>
      <c r="IJ4882" s="109"/>
      <c r="IK4882" s="109"/>
      <c r="IL4882" s="109"/>
      <c r="IM4882" s="109"/>
      <c r="IN4882" s="109"/>
      <c r="IO4882" s="109"/>
      <c r="IP4882" s="109"/>
      <c r="IQ4882" s="109"/>
      <c r="IR4882" s="109"/>
      <c r="IS4882" s="109"/>
      <c r="IT4882" s="109"/>
      <c r="IU4882" s="109"/>
      <c r="IV4882" s="109"/>
    </row>
    <row r="4883" spans="1:256" customFormat="1" ht="12.75" customHeight="1">
      <c r="A4883" s="305"/>
      <c r="B4883" s="65">
        <v>1</v>
      </c>
      <c r="C4883" s="66">
        <f>IF(E4883="A",1,IF(E4883="B",1,0))</f>
        <v>0</v>
      </c>
      <c r="D4883" s="77" t="s">
        <v>90</v>
      </c>
      <c r="E4883" s="99" t="s">
        <v>70</v>
      </c>
      <c r="F4883" s="99" t="s">
        <v>70</v>
      </c>
      <c r="G4883" s="78"/>
      <c r="H4883" s="96" t="s">
        <v>101</v>
      </c>
      <c r="I4883" s="107" t="s">
        <v>5171</v>
      </c>
      <c r="J4883" s="81"/>
      <c r="K4883" s="72"/>
      <c r="L4883" s="72"/>
      <c r="M4883" s="72"/>
      <c r="N4883" s="72"/>
      <c r="O4883" s="72"/>
      <c r="P4883" s="72"/>
      <c r="Q4883" s="833"/>
      <c r="R4883" s="102"/>
      <c r="S4883" s="73"/>
      <c r="T4883" s="102"/>
      <c r="U4883" s="103"/>
      <c r="V4883" s="104"/>
      <c r="W4883" s="109"/>
      <c r="X4883" s="109"/>
      <c r="Y4883" s="109"/>
      <c r="Z4883" s="109"/>
      <c r="AA4883" s="109"/>
      <c r="AB4883" s="109"/>
      <c r="AC4883" s="109"/>
      <c r="AD4883" s="109"/>
      <c r="AE4883" s="109"/>
      <c r="AF4883" s="109"/>
      <c r="AG4883" s="109"/>
      <c r="AH4883" s="109"/>
      <c r="AI4883" s="109"/>
      <c r="AJ4883" s="109"/>
      <c r="AK4883" s="109"/>
      <c r="AL4883" s="109"/>
      <c r="AM4883" s="109"/>
      <c r="AN4883" s="109"/>
      <c r="AO4883" s="109"/>
      <c r="AP4883" s="109"/>
      <c r="AQ4883" s="109"/>
      <c r="AR4883" s="109"/>
      <c r="AS4883" s="109"/>
      <c r="AT4883" s="109"/>
      <c r="AU4883" s="109"/>
      <c r="AV4883" s="109"/>
      <c r="AW4883" s="109"/>
      <c r="AX4883" s="109"/>
      <c r="AY4883" s="109"/>
      <c r="AZ4883" s="109"/>
      <c r="BA4883" s="109"/>
      <c r="BB4883" s="109"/>
      <c r="BC4883" s="109"/>
      <c r="BD4883" s="109"/>
      <c r="BE4883" s="109"/>
      <c r="BF4883" s="109"/>
      <c r="BG4883" s="109"/>
      <c r="BH4883" s="109"/>
      <c r="BI4883" s="109"/>
      <c r="BJ4883" s="109"/>
      <c r="BK4883" s="109"/>
      <c r="BL4883" s="109"/>
      <c r="BM4883" s="109"/>
      <c r="BN4883" s="109"/>
      <c r="BO4883" s="109"/>
      <c r="BP4883" s="109"/>
      <c r="BQ4883" s="109"/>
      <c r="BR4883" s="109"/>
      <c r="BS4883" s="109"/>
      <c r="BT4883" s="109"/>
      <c r="BU4883" s="109"/>
      <c r="BV4883" s="109"/>
      <c r="BW4883" s="109"/>
      <c r="BX4883" s="109"/>
      <c r="BY4883" s="109"/>
      <c r="BZ4883" s="109"/>
      <c r="CA4883" s="109"/>
      <c r="CB4883" s="109"/>
      <c r="CC4883" s="109"/>
      <c r="CD4883" s="109"/>
      <c r="CE4883" s="109"/>
      <c r="CF4883" s="109"/>
      <c r="CG4883" s="109"/>
      <c r="CH4883" s="109"/>
      <c r="CI4883" s="109"/>
      <c r="CJ4883" s="109"/>
      <c r="CK4883" s="109"/>
      <c r="CL4883" s="109"/>
      <c r="CM4883" s="109"/>
      <c r="CN4883" s="109"/>
      <c r="CO4883" s="109"/>
      <c r="CP4883" s="109"/>
      <c r="CQ4883" s="109"/>
      <c r="CR4883" s="109"/>
      <c r="CS4883" s="109"/>
      <c r="CT4883" s="109"/>
      <c r="CU4883" s="109"/>
      <c r="CV4883" s="109"/>
      <c r="CW4883" s="109"/>
      <c r="CX4883" s="109"/>
      <c r="CY4883" s="109"/>
      <c r="CZ4883" s="109"/>
      <c r="DA4883" s="109"/>
      <c r="DB4883" s="109"/>
      <c r="DC4883" s="109"/>
      <c r="DD4883" s="109"/>
      <c r="DE4883" s="109"/>
      <c r="DF4883" s="109"/>
      <c r="DG4883" s="109"/>
      <c r="DH4883" s="109"/>
      <c r="DI4883" s="109"/>
      <c r="DJ4883" s="109"/>
      <c r="DK4883" s="109"/>
      <c r="DL4883" s="109"/>
      <c r="DM4883" s="109"/>
      <c r="DN4883" s="109"/>
      <c r="DO4883" s="109"/>
      <c r="DP4883" s="109"/>
      <c r="DQ4883" s="109"/>
      <c r="DR4883" s="109"/>
      <c r="DS4883" s="109"/>
      <c r="DT4883" s="109"/>
      <c r="DU4883" s="109"/>
      <c r="DV4883" s="109"/>
      <c r="DW4883" s="109"/>
      <c r="DX4883" s="109"/>
      <c r="DY4883" s="109"/>
      <c r="DZ4883" s="109"/>
      <c r="EA4883" s="109"/>
      <c r="EB4883" s="109"/>
      <c r="EC4883" s="109"/>
      <c r="ED4883" s="109"/>
      <c r="EE4883" s="109"/>
      <c r="EF4883" s="109"/>
      <c r="EG4883" s="109"/>
      <c r="EH4883" s="109"/>
      <c r="EI4883" s="109"/>
      <c r="EJ4883" s="109"/>
      <c r="EK4883" s="109"/>
      <c r="EL4883" s="109"/>
      <c r="EM4883" s="109"/>
      <c r="EN4883" s="109"/>
      <c r="EO4883" s="109"/>
      <c r="EP4883" s="109"/>
      <c r="EQ4883" s="109"/>
      <c r="ER4883" s="109"/>
      <c r="ES4883" s="109"/>
      <c r="ET4883" s="109"/>
      <c r="EU4883" s="109"/>
      <c r="EV4883" s="109"/>
      <c r="EW4883" s="109"/>
      <c r="EX4883" s="109"/>
      <c r="EY4883" s="109"/>
      <c r="EZ4883" s="109"/>
      <c r="FA4883" s="109"/>
      <c r="FB4883" s="109"/>
      <c r="FC4883" s="109"/>
      <c r="FD4883" s="109"/>
      <c r="FE4883" s="109"/>
      <c r="FF4883" s="109"/>
      <c r="FG4883" s="109"/>
      <c r="FH4883" s="109"/>
      <c r="FI4883" s="109"/>
      <c r="FJ4883" s="109"/>
      <c r="FK4883" s="109"/>
      <c r="FL4883" s="109"/>
      <c r="FM4883" s="109"/>
      <c r="FN4883" s="109"/>
      <c r="FO4883" s="109"/>
      <c r="FP4883" s="109"/>
      <c r="FQ4883" s="109"/>
      <c r="FR4883" s="109"/>
      <c r="FS4883" s="109"/>
      <c r="FT4883" s="109"/>
      <c r="FU4883" s="109"/>
      <c r="FV4883" s="109"/>
      <c r="FW4883" s="109"/>
      <c r="FX4883" s="109"/>
      <c r="FY4883" s="109"/>
      <c r="FZ4883" s="109"/>
      <c r="GA4883" s="109"/>
      <c r="GB4883" s="109"/>
      <c r="GC4883" s="109"/>
      <c r="GD4883" s="109"/>
      <c r="GE4883" s="109"/>
      <c r="GF4883" s="109"/>
      <c r="GG4883" s="109"/>
      <c r="GH4883" s="109"/>
      <c r="GI4883" s="109"/>
      <c r="GJ4883" s="109"/>
      <c r="GK4883" s="109"/>
      <c r="GL4883" s="109"/>
      <c r="GM4883" s="109"/>
      <c r="GN4883" s="109"/>
      <c r="GO4883" s="109"/>
      <c r="GP4883" s="109"/>
      <c r="GQ4883" s="109"/>
      <c r="GR4883" s="109"/>
      <c r="GS4883" s="109"/>
      <c r="GT4883" s="109"/>
      <c r="GU4883" s="109"/>
      <c r="GV4883" s="109"/>
      <c r="GW4883" s="109"/>
      <c r="GX4883" s="109"/>
      <c r="GY4883" s="109"/>
      <c r="GZ4883" s="109"/>
      <c r="HA4883" s="109"/>
      <c r="HB4883" s="109"/>
      <c r="HC4883" s="109"/>
      <c r="HD4883" s="109"/>
      <c r="HE4883" s="109"/>
      <c r="HF4883" s="109"/>
      <c r="HG4883" s="109"/>
      <c r="HH4883" s="109"/>
      <c r="HI4883" s="109"/>
      <c r="HJ4883" s="109"/>
      <c r="HK4883" s="109"/>
      <c r="HL4883" s="109"/>
      <c r="HM4883" s="109"/>
      <c r="HN4883" s="109"/>
      <c r="HO4883" s="109"/>
      <c r="HP4883" s="109"/>
      <c r="HQ4883" s="109"/>
      <c r="HR4883" s="109"/>
      <c r="HS4883" s="109"/>
      <c r="HT4883" s="109"/>
      <c r="HU4883" s="109"/>
      <c r="HV4883" s="109"/>
      <c r="HW4883" s="109"/>
      <c r="HX4883" s="109"/>
      <c r="HY4883" s="109"/>
      <c r="HZ4883" s="109"/>
      <c r="IA4883" s="109"/>
      <c r="IB4883" s="109"/>
      <c r="IC4883" s="109"/>
      <c r="ID4883" s="109"/>
      <c r="IE4883" s="109"/>
      <c r="IF4883" s="109"/>
      <c r="IG4883" s="109"/>
      <c r="IH4883" s="109"/>
      <c r="II4883" s="109"/>
      <c r="IJ4883" s="109"/>
      <c r="IK4883" s="109"/>
      <c r="IL4883" s="109"/>
      <c r="IM4883" s="109"/>
      <c r="IN4883" s="109"/>
      <c r="IO4883" s="109"/>
      <c r="IP4883" s="109"/>
      <c r="IQ4883" s="109"/>
      <c r="IR4883" s="109"/>
      <c r="IS4883" s="109"/>
      <c r="IT4883" s="109"/>
      <c r="IU4883" s="109"/>
      <c r="IV4883" s="109"/>
    </row>
    <row r="4884" spans="1:256" customFormat="1" ht="12.75" customHeight="1">
      <c r="A4884" s="305"/>
      <c r="B4884" s="65">
        <v>1</v>
      </c>
      <c r="C4884" s="66">
        <f>IF(E4884="A",1,IF(E4884="B",1,0))</f>
        <v>0</v>
      </c>
      <c r="D4884" s="76" t="s">
        <v>87</v>
      </c>
      <c r="E4884" s="77" t="s">
        <v>90</v>
      </c>
      <c r="F4884" s="99" t="s">
        <v>70</v>
      </c>
      <c r="G4884" s="78"/>
      <c r="H4884" s="96" t="s">
        <v>131</v>
      </c>
      <c r="I4884" s="107" t="s">
        <v>5172</v>
      </c>
      <c r="J4884" s="81"/>
      <c r="K4884" s="72"/>
      <c r="L4884" s="72"/>
      <c r="M4884" s="72"/>
      <c r="N4884" s="72"/>
      <c r="O4884" s="72"/>
      <c r="P4884" s="72"/>
      <c r="Q4884" s="833"/>
      <c r="R4884" s="102"/>
      <c r="S4884" s="73"/>
      <c r="T4884" s="102"/>
      <c r="U4884" s="103"/>
      <c r="V4884" s="104"/>
      <c r="W4884" s="109"/>
      <c r="X4884" s="109"/>
      <c r="Y4884" s="109"/>
      <c r="Z4884" s="109"/>
      <c r="AA4884" s="109"/>
      <c r="AB4884" s="109"/>
      <c r="AC4884" s="109"/>
      <c r="AD4884" s="109"/>
      <c r="AE4884" s="109"/>
      <c r="AF4884" s="109"/>
      <c r="AG4884" s="109"/>
      <c r="AH4884" s="109"/>
      <c r="AI4884" s="109"/>
      <c r="AJ4884" s="109"/>
      <c r="AK4884" s="109"/>
      <c r="AL4884" s="109"/>
      <c r="AM4884" s="109"/>
      <c r="AN4884" s="109"/>
      <c r="AO4884" s="109"/>
      <c r="AP4884" s="109"/>
      <c r="AQ4884" s="109"/>
      <c r="AR4884" s="109"/>
      <c r="AS4884" s="109"/>
      <c r="AT4884" s="109"/>
      <c r="AU4884" s="109"/>
      <c r="AV4884" s="109"/>
      <c r="AW4884" s="109"/>
      <c r="AX4884" s="109"/>
      <c r="AY4884" s="109"/>
      <c r="AZ4884" s="109"/>
      <c r="BA4884" s="109"/>
      <c r="BB4884" s="109"/>
      <c r="BC4884" s="109"/>
      <c r="BD4884" s="109"/>
      <c r="BE4884" s="109"/>
      <c r="BF4884" s="109"/>
      <c r="BG4884" s="109"/>
      <c r="BH4884" s="109"/>
      <c r="BI4884" s="109"/>
      <c r="BJ4884" s="109"/>
      <c r="BK4884" s="109"/>
      <c r="BL4884" s="109"/>
      <c r="BM4884" s="109"/>
      <c r="BN4884" s="109"/>
      <c r="BO4884" s="109"/>
      <c r="BP4884" s="109"/>
      <c r="BQ4884" s="109"/>
      <c r="BR4884" s="109"/>
      <c r="BS4884" s="109"/>
      <c r="BT4884" s="109"/>
      <c r="BU4884" s="109"/>
      <c r="BV4884" s="109"/>
      <c r="BW4884" s="109"/>
      <c r="BX4884" s="109"/>
      <c r="BY4884" s="109"/>
      <c r="BZ4884" s="109"/>
      <c r="CA4884" s="109"/>
      <c r="CB4884" s="109"/>
      <c r="CC4884" s="109"/>
      <c r="CD4884" s="109"/>
      <c r="CE4884" s="109"/>
      <c r="CF4884" s="109"/>
      <c r="CG4884" s="109"/>
      <c r="CH4884" s="109"/>
      <c r="CI4884" s="109"/>
      <c r="CJ4884" s="109"/>
      <c r="CK4884" s="109"/>
      <c r="CL4884" s="109"/>
      <c r="CM4884" s="109"/>
      <c r="CN4884" s="109"/>
      <c r="CO4884" s="109"/>
      <c r="CP4884" s="109"/>
      <c r="CQ4884" s="109"/>
      <c r="CR4884" s="109"/>
      <c r="CS4884" s="109"/>
      <c r="CT4884" s="109"/>
      <c r="CU4884" s="109"/>
      <c r="CV4884" s="109"/>
      <c r="CW4884" s="109"/>
      <c r="CX4884" s="109"/>
      <c r="CY4884" s="109"/>
      <c r="CZ4884" s="109"/>
      <c r="DA4884" s="109"/>
      <c r="DB4884" s="109"/>
      <c r="DC4884" s="109"/>
      <c r="DD4884" s="109"/>
      <c r="DE4884" s="109"/>
      <c r="DF4884" s="109"/>
      <c r="DG4884" s="109"/>
      <c r="DH4884" s="109"/>
      <c r="DI4884" s="109"/>
      <c r="DJ4884" s="109"/>
      <c r="DK4884" s="109"/>
      <c r="DL4884" s="109"/>
      <c r="DM4884" s="109"/>
      <c r="DN4884" s="109"/>
      <c r="DO4884" s="109"/>
      <c r="DP4884" s="109"/>
      <c r="DQ4884" s="109"/>
      <c r="DR4884" s="109"/>
      <c r="DS4884" s="109"/>
      <c r="DT4884" s="109"/>
      <c r="DU4884" s="109"/>
      <c r="DV4884" s="109"/>
      <c r="DW4884" s="109"/>
      <c r="DX4884" s="109"/>
      <c r="DY4884" s="109"/>
      <c r="DZ4884" s="109"/>
      <c r="EA4884" s="109"/>
      <c r="EB4884" s="109"/>
      <c r="EC4884" s="109"/>
      <c r="ED4884" s="109"/>
      <c r="EE4884" s="109"/>
      <c r="EF4884" s="109"/>
      <c r="EG4884" s="109"/>
      <c r="EH4884" s="109"/>
      <c r="EI4884" s="109"/>
      <c r="EJ4884" s="109"/>
      <c r="EK4884" s="109"/>
      <c r="EL4884" s="109"/>
      <c r="EM4884" s="109"/>
      <c r="EN4884" s="109"/>
      <c r="EO4884" s="109"/>
      <c r="EP4884" s="109"/>
      <c r="EQ4884" s="109"/>
      <c r="ER4884" s="109"/>
      <c r="ES4884" s="109"/>
      <c r="ET4884" s="109"/>
      <c r="EU4884" s="109"/>
      <c r="EV4884" s="109"/>
      <c r="EW4884" s="109"/>
      <c r="EX4884" s="109"/>
      <c r="EY4884" s="109"/>
      <c r="EZ4884" s="109"/>
      <c r="FA4884" s="109"/>
      <c r="FB4884" s="109"/>
      <c r="FC4884" s="109"/>
      <c r="FD4884" s="109"/>
      <c r="FE4884" s="109"/>
      <c r="FF4884" s="109"/>
      <c r="FG4884" s="109"/>
      <c r="FH4884" s="109"/>
      <c r="FI4884" s="109"/>
      <c r="FJ4884" s="109"/>
      <c r="FK4884" s="109"/>
      <c r="FL4884" s="109"/>
      <c r="FM4884" s="109"/>
      <c r="FN4884" s="109"/>
      <c r="FO4884" s="109"/>
      <c r="FP4884" s="109"/>
      <c r="FQ4884" s="109"/>
      <c r="FR4884" s="109"/>
      <c r="FS4884" s="109"/>
      <c r="FT4884" s="109"/>
      <c r="FU4884" s="109"/>
      <c r="FV4884" s="109"/>
      <c r="FW4884" s="109"/>
      <c r="FX4884" s="109"/>
      <c r="FY4884" s="109"/>
      <c r="FZ4884" s="109"/>
      <c r="GA4884" s="109"/>
      <c r="GB4884" s="109"/>
      <c r="GC4884" s="109"/>
      <c r="GD4884" s="109"/>
      <c r="GE4884" s="109"/>
      <c r="GF4884" s="109"/>
      <c r="GG4884" s="109"/>
      <c r="GH4884" s="109"/>
      <c r="GI4884" s="109"/>
      <c r="GJ4884" s="109"/>
      <c r="GK4884" s="109"/>
      <c r="GL4884" s="109"/>
      <c r="GM4884" s="109"/>
      <c r="GN4884" s="109"/>
      <c r="GO4884" s="109"/>
      <c r="GP4884" s="109"/>
      <c r="GQ4884" s="109"/>
      <c r="GR4884" s="109"/>
      <c r="GS4884" s="109"/>
      <c r="GT4884" s="109"/>
      <c r="GU4884" s="109"/>
      <c r="GV4884" s="109"/>
      <c r="GW4884" s="109"/>
      <c r="GX4884" s="109"/>
      <c r="GY4884" s="109"/>
      <c r="GZ4884" s="109"/>
      <c r="HA4884" s="109"/>
      <c r="HB4884" s="109"/>
      <c r="HC4884" s="109"/>
      <c r="HD4884" s="109"/>
      <c r="HE4884" s="109"/>
      <c r="HF4884" s="109"/>
      <c r="HG4884" s="109"/>
      <c r="HH4884" s="109"/>
      <c r="HI4884" s="109"/>
      <c r="HJ4884" s="109"/>
      <c r="HK4884" s="109"/>
      <c r="HL4884" s="109"/>
      <c r="HM4884" s="109"/>
      <c r="HN4884" s="109"/>
      <c r="HO4884" s="109"/>
      <c r="HP4884" s="109"/>
      <c r="HQ4884" s="109"/>
      <c r="HR4884" s="109"/>
      <c r="HS4884" s="109"/>
      <c r="HT4884" s="109"/>
      <c r="HU4884" s="109"/>
      <c r="HV4884" s="109"/>
      <c r="HW4884" s="109"/>
      <c r="HX4884" s="109"/>
      <c r="HY4884" s="109"/>
      <c r="HZ4884" s="109"/>
      <c r="IA4884" s="109"/>
      <c r="IB4884" s="109"/>
      <c r="IC4884" s="109"/>
      <c r="ID4884" s="109"/>
      <c r="IE4884" s="109"/>
      <c r="IF4884" s="109"/>
      <c r="IG4884" s="109"/>
      <c r="IH4884" s="109"/>
      <c r="II4884" s="109"/>
      <c r="IJ4884" s="109"/>
      <c r="IK4884" s="109"/>
      <c r="IL4884" s="109"/>
      <c r="IM4884" s="109"/>
      <c r="IN4884" s="109"/>
      <c r="IO4884" s="109"/>
      <c r="IP4884" s="109"/>
      <c r="IQ4884" s="109"/>
      <c r="IR4884" s="109"/>
      <c r="IS4884" s="109"/>
      <c r="IT4884" s="109"/>
      <c r="IU4884" s="109"/>
      <c r="IV4884" s="109"/>
    </row>
    <row r="4885" spans="1:256" customFormat="1" ht="12.75" customHeight="1">
      <c r="A4885" s="305"/>
      <c r="B4885" s="65">
        <v>1</v>
      </c>
      <c r="C4885" s="66">
        <f>IF(E4885="A",4,IF(E4885="B",3,IF(E4885="C",2,IF(E4885="D",1,0))))</f>
        <v>2</v>
      </c>
      <c r="D4885" s="77" t="s">
        <v>90</v>
      </c>
      <c r="E4885" s="77" t="s">
        <v>90</v>
      </c>
      <c r="F4885" s="76" t="s">
        <v>87</v>
      </c>
      <c r="G4885" s="78"/>
      <c r="H4885" s="96" t="s">
        <v>114</v>
      </c>
      <c r="I4885" s="107" t="s">
        <v>5173</v>
      </c>
      <c r="J4885" s="81"/>
      <c r="K4885" s="72"/>
      <c r="L4885" s="72"/>
      <c r="M4885" s="72"/>
      <c r="N4885" s="72"/>
      <c r="O4885" s="72"/>
      <c r="P4885" s="72"/>
      <c r="Q4885" s="833"/>
      <c r="R4885" s="102"/>
      <c r="S4885" s="73"/>
      <c r="T4885" s="102"/>
      <c r="U4885" s="103"/>
      <c r="V4885" s="104"/>
      <c r="W4885" s="109"/>
      <c r="X4885" s="109"/>
      <c r="Y4885" s="109"/>
      <c r="Z4885" s="109"/>
      <c r="AA4885" s="109"/>
      <c r="AB4885" s="109"/>
      <c r="AC4885" s="109"/>
      <c r="AD4885" s="109"/>
      <c r="AE4885" s="109"/>
      <c r="AF4885" s="109"/>
      <c r="AG4885" s="109"/>
      <c r="AH4885" s="109"/>
      <c r="AI4885" s="109"/>
      <c r="AJ4885" s="109"/>
      <c r="AK4885" s="109"/>
      <c r="AL4885" s="109"/>
      <c r="AM4885" s="109"/>
      <c r="AN4885" s="109"/>
      <c r="AO4885" s="109"/>
      <c r="AP4885" s="109"/>
      <c r="AQ4885" s="109"/>
      <c r="AR4885" s="109"/>
      <c r="AS4885" s="109"/>
      <c r="AT4885" s="109"/>
      <c r="AU4885" s="109"/>
      <c r="AV4885" s="109"/>
      <c r="AW4885" s="109"/>
      <c r="AX4885" s="109"/>
      <c r="AY4885" s="109"/>
      <c r="AZ4885" s="109"/>
      <c r="BA4885" s="109"/>
      <c r="BB4885" s="109"/>
      <c r="BC4885" s="109"/>
      <c r="BD4885" s="109"/>
      <c r="BE4885" s="109"/>
      <c r="BF4885" s="109"/>
      <c r="BG4885" s="109"/>
      <c r="BH4885" s="109"/>
      <c r="BI4885" s="109"/>
      <c r="BJ4885" s="109"/>
      <c r="BK4885" s="109"/>
      <c r="BL4885" s="109"/>
      <c r="BM4885" s="109"/>
      <c r="BN4885" s="109"/>
      <c r="BO4885" s="109"/>
      <c r="BP4885" s="109"/>
      <c r="BQ4885" s="109"/>
      <c r="BR4885" s="109"/>
      <c r="BS4885" s="109"/>
      <c r="BT4885" s="109"/>
      <c r="BU4885" s="109"/>
      <c r="BV4885" s="109"/>
      <c r="BW4885" s="109"/>
      <c r="BX4885" s="109"/>
      <c r="BY4885" s="109"/>
      <c r="BZ4885" s="109"/>
      <c r="CA4885" s="109"/>
      <c r="CB4885" s="109"/>
      <c r="CC4885" s="109"/>
      <c r="CD4885" s="109"/>
      <c r="CE4885" s="109"/>
      <c r="CF4885" s="109"/>
      <c r="CG4885" s="109"/>
      <c r="CH4885" s="109"/>
      <c r="CI4885" s="109"/>
      <c r="CJ4885" s="109"/>
      <c r="CK4885" s="109"/>
      <c r="CL4885" s="109"/>
      <c r="CM4885" s="109"/>
      <c r="CN4885" s="109"/>
      <c r="CO4885" s="109"/>
      <c r="CP4885" s="109"/>
      <c r="CQ4885" s="109"/>
      <c r="CR4885" s="109"/>
      <c r="CS4885" s="109"/>
      <c r="CT4885" s="109"/>
      <c r="CU4885" s="109"/>
      <c r="CV4885" s="109"/>
      <c r="CW4885" s="109"/>
      <c r="CX4885" s="109"/>
      <c r="CY4885" s="109"/>
      <c r="CZ4885" s="109"/>
      <c r="DA4885" s="109"/>
      <c r="DB4885" s="109"/>
      <c r="DC4885" s="109"/>
      <c r="DD4885" s="109"/>
      <c r="DE4885" s="109"/>
      <c r="DF4885" s="109"/>
      <c r="DG4885" s="109"/>
      <c r="DH4885" s="109"/>
      <c r="DI4885" s="109"/>
      <c r="DJ4885" s="109"/>
      <c r="DK4885" s="109"/>
      <c r="DL4885" s="109"/>
      <c r="DM4885" s="109"/>
      <c r="DN4885" s="109"/>
      <c r="DO4885" s="109"/>
      <c r="DP4885" s="109"/>
      <c r="DQ4885" s="109"/>
      <c r="DR4885" s="109"/>
      <c r="DS4885" s="109"/>
      <c r="DT4885" s="109"/>
      <c r="DU4885" s="109"/>
      <c r="DV4885" s="109"/>
      <c r="DW4885" s="109"/>
      <c r="DX4885" s="109"/>
      <c r="DY4885" s="109"/>
      <c r="DZ4885" s="109"/>
      <c r="EA4885" s="109"/>
      <c r="EB4885" s="109"/>
      <c r="EC4885" s="109"/>
      <c r="ED4885" s="109"/>
      <c r="EE4885" s="109"/>
      <c r="EF4885" s="109"/>
      <c r="EG4885" s="109"/>
      <c r="EH4885" s="109"/>
      <c r="EI4885" s="109"/>
      <c r="EJ4885" s="109"/>
      <c r="EK4885" s="109"/>
      <c r="EL4885" s="109"/>
      <c r="EM4885" s="109"/>
      <c r="EN4885" s="109"/>
      <c r="EO4885" s="109"/>
      <c r="EP4885" s="109"/>
      <c r="EQ4885" s="109"/>
      <c r="ER4885" s="109"/>
      <c r="ES4885" s="109"/>
      <c r="ET4885" s="109"/>
      <c r="EU4885" s="109"/>
      <c r="EV4885" s="109"/>
      <c r="EW4885" s="109"/>
      <c r="EX4885" s="109"/>
      <c r="EY4885" s="109"/>
      <c r="EZ4885" s="109"/>
      <c r="FA4885" s="109"/>
      <c r="FB4885" s="109"/>
      <c r="FC4885" s="109"/>
      <c r="FD4885" s="109"/>
      <c r="FE4885" s="109"/>
      <c r="FF4885" s="109"/>
      <c r="FG4885" s="109"/>
      <c r="FH4885" s="109"/>
      <c r="FI4885" s="109"/>
      <c r="FJ4885" s="109"/>
      <c r="FK4885" s="109"/>
      <c r="FL4885" s="109"/>
      <c r="FM4885" s="109"/>
      <c r="FN4885" s="109"/>
      <c r="FO4885" s="109"/>
      <c r="FP4885" s="109"/>
      <c r="FQ4885" s="109"/>
      <c r="FR4885" s="109"/>
      <c r="FS4885" s="109"/>
      <c r="FT4885" s="109"/>
      <c r="FU4885" s="109"/>
      <c r="FV4885" s="109"/>
      <c r="FW4885" s="109"/>
      <c r="FX4885" s="109"/>
      <c r="FY4885" s="109"/>
      <c r="FZ4885" s="109"/>
      <c r="GA4885" s="109"/>
      <c r="GB4885" s="109"/>
      <c r="GC4885" s="109"/>
      <c r="GD4885" s="109"/>
      <c r="GE4885" s="109"/>
      <c r="GF4885" s="109"/>
      <c r="GG4885" s="109"/>
      <c r="GH4885" s="109"/>
      <c r="GI4885" s="109"/>
      <c r="GJ4885" s="109"/>
      <c r="GK4885" s="109"/>
      <c r="GL4885" s="109"/>
      <c r="GM4885" s="109"/>
      <c r="GN4885" s="109"/>
      <c r="GO4885" s="109"/>
      <c r="GP4885" s="109"/>
      <c r="GQ4885" s="109"/>
      <c r="GR4885" s="109"/>
      <c r="GS4885" s="109"/>
      <c r="GT4885" s="109"/>
      <c r="GU4885" s="109"/>
      <c r="GV4885" s="109"/>
      <c r="GW4885" s="109"/>
      <c r="GX4885" s="109"/>
      <c r="GY4885" s="109"/>
      <c r="GZ4885" s="109"/>
      <c r="HA4885" s="109"/>
      <c r="HB4885" s="109"/>
      <c r="HC4885" s="109"/>
      <c r="HD4885" s="109"/>
      <c r="HE4885" s="109"/>
      <c r="HF4885" s="109"/>
      <c r="HG4885" s="109"/>
      <c r="HH4885" s="109"/>
      <c r="HI4885" s="109"/>
      <c r="HJ4885" s="109"/>
      <c r="HK4885" s="109"/>
      <c r="HL4885" s="109"/>
      <c r="HM4885" s="109"/>
      <c r="HN4885" s="109"/>
      <c r="HO4885" s="109"/>
      <c r="HP4885" s="109"/>
      <c r="HQ4885" s="109"/>
      <c r="HR4885" s="109"/>
      <c r="HS4885" s="109"/>
      <c r="HT4885" s="109"/>
      <c r="HU4885" s="109"/>
      <c r="HV4885" s="109"/>
      <c r="HW4885" s="109"/>
      <c r="HX4885" s="109"/>
      <c r="HY4885" s="109"/>
      <c r="HZ4885" s="109"/>
      <c r="IA4885" s="109"/>
      <c r="IB4885" s="109"/>
      <c r="IC4885" s="109"/>
      <c r="ID4885" s="109"/>
      <c r="IE4885" s="109"/>
      <c r="IF4885" s="109"/>
      <c r="IG4885" s="109"/>
      <c r="IH4885" s="109"/>
      <c r="II4885" s="109"/>
      <c r="IJ4885" s="109"/>
      <c r="IK4885" s="109"/>
      <c r="IL4885" s="109"/>
      <c r="IM4885" s="109"/>
      <c r="IN4885" s="109"/>
      <c r="IO4885" s="109"/>
      <c r="IP4885" s="109"/>
      <c r="IQ4885" s="109"/>
      <c r="IR4885" s="109"/>
      <c r="IS4885" s="109"/>
      <c r="IT4885" s="109"/>
      <c r="IU4885" s="109"/>
      <c r="IV4885" s="109"/>
    </row>
    <row r="4886" spans="1:256" customFormat="1" ht="12.75" customHeight="1">
      <c r="A4886" s="305"/>
      <c r="B4886" s="65">
        <v>1</v>
      </c>
      <c r="C4886" s="66">
        <f>IF(E4886="A",1,IF(E4886="B",1,0))</f>
        <v>1</v>
      </c>
      <c r="D4886" s="77" t="s">
        <v>90</v>
      </c>
      <c r="E4886" s="76" t="s">
        <v>68</v>
      </c>
      <c r="F4886" s="76" t="s">
        <v>87</v>
      </c>
      <c r="G4886" s="78"/>
      <c r="H4886" s="96" t="s">
        <v>114</v>
      </c>
      <c r="I4886" s="107" t="s">
        <v>5174</v>
      </c>
      <c r="J4886" s="81"/>
      <c r="K4886" s="72"/>
      <c r="L4886" s="72"/>
      <c r="M4886" s="72"/>
      <c r="N4886" s="72"/>
      <c r="O4886" s="72"/>
      <c r="P4886" s="72"/>
      <c r="Q4886" s="833"/>
      <c r="R4886" s="102"/>
      <c r="S4886" s="73"/>
      <c r="T4886" s="102"/>
      <c r="U4886" s="103"/>
      <c r="V4886" s="104"/>
      <c r="W4886" s="109"/>
      <c r="X4886" s="109"/>
      <c r="Y4886" s="109"/>
      <c r="Z4886" s="109"/>
      <c r="AA4886" s="109"/>
      <c r="AB4886" s="109"/>
      <c r="AC4886" s="109"/>
      <c r="AD4886" s="109"/>
      <c r="AE4886" s="109"/>
      <c r="AF4886" s="109"/>
      <c r="AG4886" s="109"/>
      <c r="AH4886" s="109"/>
      <c r="AI4886" s="109"/>
      <c r="AJ4886" s="109"/>
      <c r="AK4886" s="109"/>
      <c r="AL4886" s="109"/>
      <c r="AM4886" s="109"/>
      <c r="AN4886" s="109"/>
      <c r="AO4886" s="109"/>
      <c r="AP4886" s="109"/>
      <c r="AQ4886" s="109"/>
      <c r="AR4886" s="109"/>
      <c r="AS4886" s="109"/>
      <c r="AT4886" s="109"/>
      <c r="AU4886" s="109"/>
      <c r="AV4886" s="109"/>
      <c r="AW4886" s="109"/>
      <c r="AX4886" s="109"/>
      <c r="AY4886" s="109"/>
      <c r="AZ4886" s="109"/>
      <c r="BA4886" s="109"/>
      <c r="BB4886" s="109"/>
      <c r="BC4886" s="109"/>
      <c r="BD4886" s="109"/>
      <c r="BE4886" s="109"/>
      <c r="BF4886" s="109"/>
      <c r="BG4886" s="109"/>
      <c r="BH4886" s="109"/>
      <c r="BI4886" s="109"/>
      <c r="BJ4886" s="109"/>
      <c r="BK4886" s="109"/>
      <c r="BL4886" s="109"/>
      <c r="BM4886" s="109"/>
      <c r="BN4886" s="109"/>
      <c r="BO4886" s="109"/>
      <c r="BP4886" s="109"/>
      <c r="BQ4886" s="109"/>
      <c r="BR4886" s="109"/>
      <c r="BS4886" s="109"/>
      <c r="BT4886" s="109"/>
      <c r="BU4886" s="109"/>
      <c r="BV4886" s="109"/>
      <c r="BW4886" s="109"/>
      <c r="BX4886" s="109"/>
      <c r="BY4886" s="109"/>
      <c r="BZ4886" s="109"/>
      <c r="CA4886" s="109"/>
      <c r="CB4886" s="109"/>
      <c r="CC4886" s="109"/>
      <c r="CD4886" s="109"/>
      <c r="CE4886" s="109"/>
      <c r="CF4886" s="109"/>
      <c r="CG4886" s="109"/>
      <c r="CH4886" s="109"/>
      <c r="CI4886" s="109"/>
      <c r="CJ4886" s="109"/>
      <c r="CK4886" s="109"/>
      <c r="CL4886" s="109"/>
      <c r="CM4886" s="109"/>
      <c r="CN4886" s="109"/>
      <c r="CO4886" s="109"/>
      <c r="CP4886" s="109"/>
      <c r="CQ4886" s="109"/>
      <c r="CR4886" s="109"/>
      <c r="CS4886" s="109"/>
      <c r="CT4886" s="109"/>
      <c r="CU4886" s="109"/>
      <c r="CV4886" s="109"/>
      <c r="CW4886" s="109"/>
      <c r="CX4886" s="109"/>
      <c r="CY4886" s="109"/>
      <c r="CZ4886" s="109"/>
      <c r="DA4886" s="109"/>
      <c r="DB4886" s="109"/>
      <c r="DC4886" s="109"/>
      <c r="DD4886" s="109"/>
      <c r="DE4886" s="109"/>
      <c r="DF4886" s="109"/>
      <c r="DG4886" s="109"/>
      <c r="DH4886" s="109"/>
      <c r="DI4886" s="109"/>
      <c r="DJ4886" s="109"/>
      <c r="DK4886" s="109"/>
      <c r="DL4886" s="109"/>
      <c r="DM4886" s="109"/>
      <c r="DN4886" s="109"/>
      <c r="DO4886" s="109"/>
      <c r="DP4886" s="109"/>
      <c r="DQ4886" s="109"/>
      <c r="DR4886" s="109"/>
      <c r="DS4886" s="109"/>
      <c r="DT4886" s="109"/>
      <c r="DU4886" s="109"/>
      <c r="DV4886" s="109"/>
      <c r="DW4886" s="109"/>
      <c r="DX4886" s="109"/>
      <c r="DY4886" s="109"/>
      <c r="DZ4886" s="109"/>
      <c r="EA4886" s="109"/>
      <c r="EB4886" s="109"/>
      <c r="EC4886" s="109"/>
      <c r="ED4886" s="109"/>
      <c r="EE4886" s="109"/>
      <c r="EF4886" s="109"/>
      <c r="EG4886" s="109"/>
      <c r="EH4886" s="109"/>
      <c r="EI4886" s="109"/>
      <c r="EJ4886" s="109"/>
      <c r="EK4886" s="109"/>
      <c r="EL4886" s="109"/>
      <c r="EM4886" s="109"/>
      <c r="EN4886" s="109"/>
      <c r="EO4886" s="109"/>
      <c r="EP4886" s="109"/>
      <c r="EQ4886" s="109"/>
      <c r="ER4886" s="109"/>
      <c r="ES4886" s="109"/>
      <c r="ET4886" s="109"/>
      <c r="EU4886" s="109"/>
      <c r="EV4886" s="109"/>
      <c r="EW4886" s="109"/>
      <c r="EX4886" s="109"/>
      <c r="EY4886" s="109"/>
      <c r="EZ4886" s="109"/>
      <c r="FA4886" s="109"/>
      <c r="FB4886" s="109"/>
      <c r="FC4886" s="109"/>
      <c r="FD4886" s="109"/>
      <c r="FE4886" s="109"/>
      <c r="FF4886" s="109"/>
      <c r="FG4886" s="109"/>
      <c r="FH4886" s="109"/>
      <c r="FI4886" s="109"/>
      <c r="FJ4886" s="109"/>
      <c r="FK4886" s="109"/>
      <c r="FL4886" s="109"/>
      <c r="FM4886" s="109"/>
      <c r="FN4886" s="109"/>
      <c r="FO4886" s="109"/>
      <c r="FP4886" s="109"/>
      <c r="FQ4886" s="109"/>
      <c r="FR4886" s="109"/>
      <c r="FS4886" s="109"/>
      <c r="FT4886" s="109"/>
      <c r="FU4886" s="109"/>
      <c r="FV4886" s="109"/>
      <c r="FW4886" s="109"/>
      <c r="FX4886" s="109"/>
      <c r="FY4886" s="109"/>
      <c r="FZ4886" s="109"/>
      <c r="GA4886" s="109"/>
      <c r="GB4886" s="109"/>
      <c r="GC4886" s="109"/>
      <c r="GD4886" s="109"/>
      <c r="GE4886" s="109"/>
      <c r="GF4886" s="109"/>
      <c r="GG4886" s="109"/>
      <c r="GH4886" s="109"/>
      <c r="GI4886" s="109"/>
      <c r="GJ4886" s="109"/>
      <c r="GK4886" s="109"/>
      <c r="GL4886" s="109"/>
      <c r="GM4886" s="109"/>
      <c r="GN4886" s="109"/>
      <c r="GO4886" s="109"/>
      <c r="GP4886" s="109"/>
      <c r="GQ4886" s="109"/>
      <c r="GR4886" s="109"/>
      <c r="GS4886" s="109"/>
      <c r="GT4886" s="109"/>
      <c r="GU4886" s="109"/>
      <c r="GV4886" s="109"/>
      <c r="GW4886" s="109"/>
      <c r="GX4886" s="109"/>
      <c r="GY4886" s="109"/>
      <c r="GZ4886" s="109"/>
      <c r="HA4886" s="109"/>
      <c r="HB4886" s="109"/>
      <c r="HC4886" s="109"/>
      <c r="HD4886" s="109"/>
      <c r="HE4886" s="109"/>
      <c r="HF4886" s="109"/>
      <c r="HG4886" s="109"/>
      <c r="HH4886" s="109"/>
      <c r="HI4886" s="109"/>
      <c r="HJ4886" s="109"/>
      <c r="HK4886" s="109"/>
      <c r="HL4886" s="109"/>
      <c r="HM4886" s="109"/>
      <c r="HN4886" s="109"/>
      <c r="HO4886" s="109"/>
      <c r="HP4886" s="109"/>
      <c r="HQ4886" s="109"/>
      <c r="HR4886" s="109"/>
      <c r="HS4886" s="109"/>
      <c r="HT4886" s="109"/>
      <c r="HU4886" s="109"/>
      <c r="HV4886" s="109"/>
      <c r="HW4886" s="109"/>
      <c r="HX4886" s="109"/>
      <c r="HY4886" s="109"/>
      <c r="HZ4886" s="109"/>
      <c r="IA4886" s="109"/>
      <c r="IB4886" s="109"/>
      <c r="IC4886" s="109"/>
      <c r="ID4886" s="109"/>
      <c r="IE4886" s="109"/>
      <c r="IF4886" s="109"/>
      <c r="IG4886" s="109"/>
      <c r="IH4886" s="109"/>
      <c r="II4886" s="109"/>
      <c r="IJ4886" s="109"/>
      <c r="IK4886" s="109"/>
      <c r="IL4886" s="109"/>
      <c r="IM4886" s="109"/>
      <c r="IN4886" s="109"/>
      <c r="IO4886" s="109"/>
      <c r="IP4886" s="109"/>
      <c r="IQ4886" s="109"/>
      <c r="IR4886" s="109"/>
      <c r="IS4886" s="109"/>
      <c r="IT4886" s="109"/>
      <c r="IU4886" s="109"/>
      <c r="IV4886" s="109"/>
    </row>
    <row r="4887" spans="1:256" customFormat="1" ht="12.75" customHeight="1">
      <c r="A4887" s="305"/>
      <c r="B4887" s="65">
        <v>1</v>
      </c>
      <c r="C4887" s="66">
        <f>IF(E4887="A",4,IF(E4887="B",3,IF(E4887="C",2,IF(E4887="D",1,0))))</f>
        <v>3</v>
      </c>
      <c r="D4887" s="253" t="s">
        <v>70</v>
      </c>
      <c r="E4887" s="254" t="s">
        <v>87</v>
      </c>
      <c r="F4887" s="254" t="s">
        <v>87</v>
      </c>
      <c r="G4887" s="78"/>
      <c r="H4887" s="96" t="s">
        <v>126</v>
      </c>
      <c r="I4887" s="107" t="s">
        <v>5175</v>
      </c>
      <c r="J4887" s="81"/>
      <c r="K4887" s="72"/>
      <c r="L4887" s="72"/>
      <c r="M4887" s="72"/>
      <c r="N4887" s="72"/>
      <c r="O4887" s="72"/>
      <c r="P4887" s="72"/>
      <c r="Q4887" s="833"/>
      <c r="R4887" s="102"/>
      <c r="S4887" s="73"/>
      <c r="T4887" s="102"/>
      <c r="U4887" s="103"/>
      <c r="V4887" s="104"/>
      <c r="W4887" s="109"/>
      <c r="X4887" s="109"/>
      <c r="Y4887" s="109"/>
      <c r="Z4887" s="109"/>
      <c r="AA4887" s="109"/>
      <c r="AB4887" s="109"/>
      <c r="AC4887" s="109"/>
      <c r="AD4887" s="109"/>
      <c r="AE4887" s="109"/>
      <c r="AF4887" s="109"/>
      <c r="AG4887" s="109"/>
      <c r="AH4887" s="109"/>
      <c r="AI4887" s="109"/>
      <c r="AJ4887" s="109"/>
      <c r="AK4887" s="109"/>
      <c r="AL4887" s="109"/>
      <c r="AM4887" s="109"/>
      <c r="AN4887" s="109"/>
      <c r="AO4887" s="109"/>
      <c r="AP4887" s="109"/>
      <c r="AQ4887" s="109"/>
      <c r="AR4887" s="109"/>
      <c r="AS4887" s="109"/>
      <c r="AT4887" s="109"/>
      <c r="AU4887" s="109"/>
      <c r="AV4887" s="109"/>
      <c r="AW4887" s="109"/>
      <c r="AX4887" s="109"/>
      <c r="AY4887" s="109"/>
      <c r="AZ4887" s="109"/>
      <c r="BA4887" s="109"/>
      <c r="BB4887" s="109"/>
      <c r="BC4887" s="109"/>
      <c r="BD4887" s="109"/>
      <c r="BE4887" s="109"/>
      <c r="BF4887" s="109"/>
      <c r="BG4887" s="109"/>
      <c r="BH4887" s="109"/>
      <c r="BI4887" s="109"/>
      <c r="BJ4887" s="109"/>
      <c r="BK4887" s="109"/>
      <c r="BL4887" s="109"/>
      <c r="BM4887" s="109"/>
      <c r="BN4887" s="109"/>
      <c r="BO4887" s="109"/>
      <c r="BP4887" s="109"/>
      <c r="BQ4887" s="109"/>
      <c r="BR4887" s="109"/>
      <c r="BS4887" s="109"/>
      <c r="BT4887" s="109"/>
      <c r="BU4887" s="109"/>
      <c r="BV4887" s="109"/>
      <c r="BW4887" s="109"/>
      <c r="BX4887" s="109"/>
      <c r="BY4887" s="109"/>
      <c r="BZ4887" s="109"/>
      <c r="CA4887" s="109"/>
      <c r="CB4887" s="109"/>
      <c r="CC4887" s="109"/>
      <c r="CD4887" s="109"/>
      <c r="CE4887" s="109"/>
      <c r="CF4887" s="109"/>
      <c r="CG4887" s="109"/>
      <c r="CH4887" s="109"/>
      <c r="CI4887" s="109"/>
      <c r="CJ4887" s="109"/>
      <c r="CK4887" s="109"/>
      <c r="CL4887" s="109"/>
      <c r="CM4887" s="109"/>
      <c r="CN4887" s="109"/>
      <c r="CO4887" s="109"/>
      <c r="CP4887" s="109"/>
      <c r="CQ4887" s="109"/>
      <c r="CR4887" s="109"/>
      <c r="CS4887" s="109"/>
      <c r="CT4887" s="109"/>
      <c r="CU4887" s="109"/>
      <c r="CV4887" s="109"/>
      <c r="CW4887" s="109"/>
      <c r="CX4887" s="109"/>
      <c r="CY4887" s="109"/>
      <c r="CZ4887" s="109"/>
      <c r="DA4887" s="109"/>
      <c r="DB4887" s="109"/>
      <c r="DC4887" s="109"/>
      <c r="DD4887" s="109"/>
      <c r="DE4887" s="109"/>
      <c r="DF4887" s="109"/>
      <c r="DG4887" s="109"/>
      <c r="DH4887" s="109"/>
      <c r="DI4887" s="109"/>
      <c r="DJ4887" s="109"/>
      <c r="DK4887" s="109"/>
      <c r="DL4887" s="109"/>
      <c r="DM4887" s="109"/>
      <c r="DN4887" s="109"/>
      <c r="DO4887" s="109"/>
      <c r="DP4887" s="109"/>
      <c r="DQ4887" s="109"/>
      <c r="DR4887" s="109"/>
      <c r="DS4887" s="109"/>
      <c r="DT4887" s="109"/>
      <c r="DU4887" s="109"/>
      <c r="DV4887" s="109"/>
      <c r="DW4887" s="109"/>
      <c r="DX4887" s="109"/>
      <c r="DY4887" s="109"/>
      <c r="DZ4887" s="109"/>
      <c r="EA4887" s="109"/>
      <c r="EB4887" s="109"/>
      <c r="EC4887" s="109"/>
      <c r="ED4887" s="109"/>
      <c r="EE4887" s="109"/>
      <c r="EF4887" s="109"/>
      <c r="EG4887" s="109"/>
      <c r="EH4887" s="109"/>
      <c r="EI4887" s="109"/>
      <c r="EJ4887" s="109"/>
      <c r="EK4887" s="109"/>
      <c r="EL4887" s="109"/>
      <c r="EM4887" s="109"/>
      <c r="EN4887" s="109"/>
      <c r="EO4887" s="109"/>
      <c r="EP4887" s="109"/>
      <c r="EQ4887" s="109"/>
      <c r="ER4887" s="109"/>
      <c r="ES4887" s="109"/>
      <c r="ET4887" s="109"/>
      <c r="EU4887" s="109"/>
      <c r="EV4887" s="109"/>
      <c r="EW4887" s="109"/>
      <c r="EX4887" s="109"/>
      <c r="EY4887" s="109"/>
      <c r="EZ4887" s="109"/>
      <c r="FA4887" s="109"/>
      <c r="FB4887" s="109"/>
      <c r="FC4887" s="109"/>
      <c r="FD4887" s="109"/>
      <c r="FE4887" s="109"/>
      <c r="FF4887" s="109"/>
      <c r="FG4887" s="109"/>
      <c r="FH4887" s="109"/>
      <c r="FI4887" s="109"/>
      <c r="FJ4887" s="109"/>
      <c r="FK4887" s="109"/>
      <c r="FL4887" s="109"/>
      <c r="FM4887" s="109"/>
      <c r="FN4887" s="109"/>
      <c r="FO4887" s="109"/>
      <c r="FP4887" s="109"/>
      <c r="FQ4887" s="109"/>
      <c r="FR4887" s="109"/>
      <c r="FS4887" s="109"/>
      <c r="FT4887" s="109"/>
      <c r="FU4887" s="109"/>
      <c r="FV4887" s="109"/>
      <c r="FW4887" s="109"/>
      <c r="FX4887" s="109"/>
      <c r="FY4887" s="109"/>
      <c r="FZ4887" s="109"/>
      <c r="GA4887" s="109"/>
      <c r="GB4887" s="109"/>
      <c r="GC4887" s="109"/>
      <c r="GD4887" s="109"/>
      <c r="GE4887" s="109"/>
      <c r="GF4887" s="109"/>
      <c r="GG4887" s="109"/>
      <c r="GH4887" s="109"/>
      <c r="GI4887" s="109"/>
      <c r="GJ4887" s="109"/>
      <c r="GK4887" s="109"/>
      <c r="GL4887" s="109"/>
      <c r="GM4887" s="109"/>
      <c r="GN4887" s="109"/>
      <c r="GO4887" s="109"/>
      <c r="GP4887" s="109"/>
      <c r="GQ4887" s="109"/>
      <c r="GR4887" s="109"/>
      <c r="GS4887" s="109"/>
      <c r="GT4887" s="109"/>
      <c r="GU4887" s="109"/>
      <c r="GV4887" s="109"/>
      <c r="GW4887" s="109"/>
      <c r="GX4887" s="109"/>
      <c r="GY4887" s="109"/>
      <c r="GZ4887" s="109"/>
      <c r="HA4887" s="109"/>
      <c r="HB4887" s="109"/>
      <c r="HC4887" s="109"/>
      <c r="HD4887" s="109"/>
      <c r="HE4887" s="109"/>
      <c r="HF4887" s="109"/>
      <c r="HG4887" s="109"/>
      <c r="HH4887" s="109"/>
      <c r="HI4887" s="109"/>
      <c r="HJ4887" s="109"/>
      <c r="HK4887" s="109"/>
      <c r="HL4887" s="109"/>
      <c r="HM4887" s="109"/>
      <c r="HN4887" s="109"/>
      <c r="HO4887" s="109"/>
      <c r="HP4887" s="109"/>
      <c r="HQ4887" s="109"/>
      <c r="HR4887" s="109"/>
      <c r="HS4887" s="109"/>
      <c r="HT4887" s="109"/>
      <c r="HU4887" s="109"/>
      <c r="HV4887" s="109"/>
      <c r="HW4887" s="109"/>
      <c r="HX4887" s="109"/>
      <c r="HY4887" s="109"/>
      <c r="HZ4887" s="109"/>
      <c r="IA4887" s="109"/>
      <c r="IB4887" s="109"/>
      <c r="IC4887" s="109"/>
      <c r="ID4887" s="109"/>
      <c r="IE4887" s="109"/>
      <c r="IF4887" s="109"/>
      <c r="IG4887" s="109"/>
      <c r="IH4887" s="109"/>
      <c r="II4887" s="109"/>
      <c r="IJ4887" s="109"/>
      <c r="IK4887" s="109"/>
      <c r="IL4887" s="109"/>
      <c r="IM4887" s="109"/>
      <c r="IN4887" s="109"/>
      <c r="IO4887" s="109"/>
      <c r="IP4887" s="109"/>
      <c r="IQ4887" s="109"/>
      <c r="IR4887" s="109"/>
      <c r="IS4887" s="109"/>
      <c r="IT4887" s="109"/>
      <c r="IU4887" s="109"/>
      <c r="IV4887" s="109"/>
    </row>
    <row r="4888" spans="1:256" customFormat="1" ht="12.75" customHeight="1">
      <c r="A4888" s="217"/>
      <c r="B4888" s="65">
        <v>1</v>
      </c>
      <c r="C4888" s="66">
        <v>2</v>
      </c>
      <c r="D4888" s="77" t="s">
        <v>90</v>
      </c>
      <c r="E4888" s="77" t="s">
        <v>90</v>
      </c>
      <c r="F4888" s="99" t="s">
        <v>70</v>
      </c>
      <c r="G4888" s="78"/>
      <c r="H4888" s="96" t="s">
        <v>101</v>
      </c>
      <c r="I4888" s="107" t="s">
        <v>178</v>
      </c>
      <c r="J4888" s="81" t="s">
        <v>6111</v>
      </c>
      <c r="K4888" s="72"/>
      <c r="L4888" s="72"/>
      <c r="M4888" s="72"/>
      <c r="N4888" s="72"/>
      <c r="O4888" s="72"/>
      <c r="P4888" s="72"/>
      <c r="Q4888" s="833"/>
      <c r="R4888" s="102"/>
      <c r="S4888" s="73"/>
      <c r="T4888" s="102"/>
      <c r="U4888" s="103"/>
      <c r="V4888" s="104"/>
      <c r="W4888" s="109"/>
      <c r="X4888" s="109"/>
      <c r="Y4888" s="109"/>
      <c r="Z4888" s="109"/>
      <c r="AA4888" s="109"/>
      <c r="AB4888" s="109"/>
      <c r="AC4888" s="109"/>
      <c r="AD4888" s="109"/>
      <c r="AE4888" s="109"/>
      <c r="AF4888" s="109"/>
      <c r="AG4888" s="109"/>
      <c r="AH4888" s="109"/>
      <c r="AI4888" s="109"/>
      <c r="AJ4888" s="109"/>
      <c r="AK4888" s="109"/>
      <c r="AL4888" s="109"/>
      <c r="AM4888" s="109"/>
      <c r="AN4888" s="109"/>
      <c r="AO4888" s="109"/>
      <c r="AP4888" s="109"/>
      <c r="AQ4888" s="109"/>
      <c r="AR4888" s="109"/>
      <c r="AS4888" s="109"/>
      <c r="AT4888" s="109"/>
      <c r="AU4888" s="109"/>
      <c r="AV4888" s="109"/>
      <c r="AW4888" s="109"/>
      <c r="AX4888" s="109"/>
      <c r="AY4888" s="109"/>
      <c r="AZ4888" s="109"/>
      <c r="BA4888" s="109"/>
      <c r="BB4888" s="109"/>
      <c r="BC4888" s="109"/>
      <c r="BD4888" s="109"/>
      <c r="BE4888" s="109"/>
      <c r="BF4888" s="109"/>
      <c r="BG4888" s="109"/>
      <c r="BH4888" s="109"/>
      <c r="BI4888" s="109"/>
      <c r="BJ4888" s="109"/>
      <c r="BK4888" s="109"/>
      <c r="BL4888" s="109"/>
      <c r="BM4888" s="109"/>
      <c r="BN4888" s="109"/>
      <c r="BO4888" s="109"/>
      <c r="BP4888" s="109"/>
      <c r="BQ4888" s="109"/>
      <c r="BR4888" s="109"/>
      <c r="BS4888" s="109"/>
      <c r="BT4888" s="109"/>
      <c r="BU4888" s="109"/>
      <c r="BV4888" s="109"/>
      <c r="BW4888" s="109"/>
      <c r="BX4888" s="109"/>
      <c r="BY4888" s="109"/>
      <c r="BZ4888" s="109"/>
      <c r="CA4888" s="109"/>
      <c r="CB4888" s="109"/>
      <c r="CC4888" s="109"/>
      <c r="CD4888" s="109"/>
      <c r="CE4888" s="109"/>
      <c r="CF4888" s="109"/>
      <c r="CG4888" s="109"/>
      <c r="CH4888" s="109"/>
      <c r="CI4888" s="109"/>
      <c r="CJ4888" s="109"/>
      <c r="CK4888" s="109"/>
      <c r="CL4888" s="109"/>
      <c r="CM4888" s="109"/>
      <c r="CN4888" s="109"/>
      <c r="CO4888" s="109"/>
      <c r="CP4888" s="109"/>
      <c r="CQ4888" s="109"/>
      <c r="CR4888" s="109"/>
      <c r="CS4888" s="109"/>
      <c r="CT4888" s="109"/>
      <c r="CU4888" s="109"/>
      <c r="CV4888" s="109"/>
      <c r="CW4888" s="109"/>
      <c r="CX4888" s="109"/>
      <c r="CY4888" s="109"/>
      <c r="CZ4888" s="109"/>
      <c r="DA4888" s="109"/>
      <c r="DB4888" s="109"/>
      <c r="DC4888" s="109"/>
      <c r="DD4888" s="109"/>
      <c r="DE4888" s="109"/>
      <c r="DF4888" s="109"/>
      <c r="DG4888" s="109"/>
      <c r="DH4888" s="109"/>
      <c r="DI4888" s="109"/>
      <c r="DJ4888" s="109"/>
      <c r="DK4888" s="109"/>
      <c r="DL4888" s="109"/>
      <c r="DM4888" s="109"/>
      <c r="DN4888" s="109"/>
      <c r="DO4888" s="109"/>
      <c r="DP4888" s="109"/>
      <c r="DQ4888" s="109"/>
      <c r="DR4888" s="109"/>
      <c r="DS4888" s="109"/>
      <c r="DT4888" s="109"/>
      <c r="DU4888" s="109"/>
      <c r="DV4888" s="109"/>
      <c r="DW4888" s="109"/>
      <c r="DX4888" s="109"/>
      <c r="DY4888" s="109"/>
      <c r="DZ4888" s="109"/>
      <c r="EA4888" s="109"/>
      <c r="EB4888" s="109"/>
      <c r="EC4888" s="109"/>
      <c r="ED4888" s="109"/>
      <c r="EE4888" s="109"/>
      <c r="EF4888" s="109"/>
      <c r="EG4888" s="109"/>
      <c r="EH4888" s="109"/>
      <c r="EI4888" s="109"/>
      <c r="EJ4888" s="109"/>
      <c r="EK4888" s="109"/>
      <c r="EL4888" s="109"/>
      <c r="EM4888" s="109"/>
      <c r="EN4888" s="109"/>
      <c r="EO4888" s="109"/>
      <c r="EP4888" s="109"/>
      <c r="EQ4888" s="109"/>
      <c r="ER4888" s="109"/>
      <c r="ES4888" s="109"/>
      <c r="ET4888" s="109"/>
      <c r="EU4888" s="109"/>
      <c r="EV4888" s="109"/>
      <c r="EW4888" s="109"/>
      <c r="EX4888" s="109"/>
      <c r="EY4888" s="109"/>
      <c r="EZ4888" s="109"/>
      <c r="FA4888" s="109"/>
      <c r="FB4888" s="109"/>
      <c r="FC4888" s="109"/>
      <c r="FD4888" s="109"/>
      <c r="FE4888" s="109"/>
      <c r="FF4888" s="109"/>
      <c r="FG4888" s="109"/>
      <c r="FH4888" s="109"/>
      <c r="FI4888" s="109"/>
      <c r="FJ4888" s="109"/>
      <c r="FK4888" s="109"/>
      <c r="FL4888" s="109"/>
      <c r="FM4888" s="109"/>
      <c r="FN4888" s="109"/>
      <c r="FO4888" s="109"/>
      <c r="FP4888" s="109"/>
      <c r="FQ4888" s="109"/>
      <c r="FR4888" s="109"/>
      <c r="FS4888" s="109"/>
      <c r="FT4888" s="109"/>
      <c r="FU4888" s="109"/>
      <c r="FV4888" s="109"/>
      <c r="FW4888" s="109"/>
      <c r="FX4888" s="109"/>
      <c r="FY4888" s="109"/>
      <c r="FZ4888" s="109"/>
      <c r="GA4888" s="109"/>
      <c r="GB4888" s="109"/>
      <c r="GC4888" s="109"/>
      <c r="GD4888" s="109"/>
      <c r="GE4888" s="109"/>
      <c r="GF4888" s="109"/>
      <c r="GG4888" s="109"/>
      <c r="GH4888" s="109"/>
      <c r="GI4888" s="109"/>
      <c r="GJ4888" s="109"/>
      <c r="GK4888" s="109"/>
      <c r="GL4888" s="109"/>
      <c r="GM4888" s="109"/>
      <c r="GN4888" s="109"/>
      <c r="GO4888" s="109"/>
      <c r="GP4888" s="109"/>
      <c r="GQ4888" s="109"/>
      <c r="GR4888" s="109"/>
      <c r="GS4888" s="109"/>
      <c r="GT4888" s="109"/>
      <c r="GU4888" s="109"/>
      <c r="GV4888" s="109"/>
      <c r="GW4888" s="109"/>
      <c r="GX4888" s="109"/>
      <c r="GY4888" s="109"/>
      <c r="GZ4888" s="109"/>
      <c r="HA4888" s="109"/>
      <c r="HB4888" s="109"/>
      <c r="HC4888" s="109"/>
      <c r="HD4888" s="109"/>
      <c r="HE4888" s="109"/>
      <c r="HF4888" s="109"/>
      <c r="HG4888" s="109"/>
      <c r="HH4888" s="109"/>
      <c r="HI4888" s="109"/>
      <c r="HJ4888" s="109"/>
      <c r="HK4888" s="109"/>
      <c r="HL4888" s="109"/>
      <c r="HM4888" s="109"/>
      <c r="HN4888" s="109"/>
      <c r="HO4888" s="109"/>
      <c r="HP4888" s="109"/>
      <c r="HQ4888" s="109"/>
      <c r="HR4888" s="109"/>
      <c r="HS4888" s="109"/>
      <c r="HT4888" s="109"/>
      <c r="HU4888" s="109"/>
      <c r="HV4888" s="109"/>
      <c r="HW4888" s="109"/>
      <c r="HX4888" s="109"/>
      <c r="HY4888" s="109"/>
      <c r="HZ4888" s="109"/>
      <c r="IA4888" s="109"/>
      <c r="IB4888" s="109"/>
      <c r="IC4888" s="109"/>
      <c r="ID4888" s="109"/>
      <c r="IE4888" s="109"/>
      <c r="IF4888" s="109"/>
      <c r="IG4888" s="109"/>
      <c r="IH4888" s="109"/>
      <c r="II4888" s="109"/>
      <c r="IJ4888" s="109"/>
      <c r="IK4888" s="109"/>
      <c r="IL4888" s="109"/>
      <c r="IM4888" s="109"/>
      <c r="IN4888" s="109"/>
      <c r="IO4888" s="109"/>
      <c r="IP4888" s="109"/>
      <c r="IQ4888" s="109"/>
      <c r="IR4888" s="109"/>
      <c r="IS4888" s="109"/>
      <c r="IT4888" s="109"/>
      <c r="IU4888" s="109"/>
      <c r="IV4888" s="109"/>
    </row>
    <row r="4889" spans="1:256" customFormat="1" ht="12" customHeight="1">
      <c r="A4889" s="217"/>
      <c r="B4889" s="65">
        <v>1</v>
      </c>
      <c r="C4889" s="66">
        <f>IF(E4889="A",1,IF(E4889="B",1,0))</f>
        <v>0</v>
      </c>
      <c r="D4889" s="76" t="s">
        <v>87</v>
      </c>
      <c r="E4889" s="77" t="s">
        <v>90</v>
      </c>
      <c r="F4889" s="77" t="s">
        <v>90</v>
      </c>
      <c r="G4889" s="78"/>
      <c r="H4889" s="96" t="s">
        <v>129</v>
      </c>
      <c r="I4889" s="107" t="s">
        <v>5176</v>
      </c>
      <c r="J4889" s="81"/>
      <c r="K4889" s="72"/>
      <c r="L4889" s="72"/>
      <c r="M4889" s="72"/>
      <c r="N4889" s="72"/>
      <c r="O4889" s="72"/>
      <c r="P4889" s="72"/>
      <c r="Q4889" s="833"/>
      <c r="R4889" s="102"/>
      <c r="S4889" s="73"/>
      <c r="T4889" s="102"/>
      <c r="U4889" s="103"/>
      <c r="V4889" s="104"/>
      <c r="W4889" s="109"/>
      <c r="X4889" s="109"/>
      <c r="Y4889" s="109"/>
      <c r="Z4889" s="109"/>
      <c r="AA4889" s="109"/>
      <c r="AB4889" s="109"/>
      <c r="AC4889" s="109"/>
      <c r="AD4889" s="109"/>
      <c r="AE4889" s="109"/>
      <c r="AF4889" s="109"/>
      <c r="AG4889" s="109"/>
      <c r="AH4889" s="109"/>
      <c r="AI4889" s="109"/>
      <c r="AJ4889" s="109"/>
      <c r="AK4889" s="109"/>
      <c r="AL4889" s="109"/>
      <c r="AM4889" s="109"/>
      <c r="AN4889" s="109"/>
      <c r="AO4889" s="109"/>
      <c r="AP4889" s="109"/>
      <c r="AQ4889" s="109"/>
      <c r="AR4889" s="109"/>
      <c r="AS4889" s="109"/>
      <c r="AT4889" s="109"/>
      <c r="AU4889" s="109"/>
      <c r="AV4889" s="109"/>
      <c r="AW4889" s="109"/>
      <c r="AX4889" s="109"/>
      <c r="AY4889" s="109"/>
      <c r="AZ4889" s="109"/>
      <c r="BA4889" s="109"/>
      <c r="BB4889" s="109"/>
      <c r="BC4889" s="109"/>
      <c r="BD4889" s="109"/>
      <c r="BE4889" s="109"/>
      <c r="BF4889" s="109"/>
      <c r="BG4889" s="109"/>
      <c r="BH4889" s="109"/>
      <c r="BI4889" s="109"/>
      <c r="BJ4889" s="109"/>
      <c r="BK4889" s="109"/>
      <c r="BL4889" s="109"/>
      <c r="BM4889" s="109"/>
      <c r="BN4889" s="109"/>
      <c r="BO4889" s="109"/>
      <c r="BP4889" s="109"/>
      <c r="BQ4889" s="109"/>
      <c r="BR4889" s="109"/>
      <c r="BS4889" s="109"/>
      <c r="BT4889" s="109"/>
      <c r="BU4889" s="109"/>
      <c r="BV4889" s="109"/>
      <c r="BW4889" s="109"/>
      <c r="BX4889" s="109"/>
      <c r="BY4889" s="109"/>
      <c r="BZ4889" s="109"/>
      <c r="CA4889" s="109"/>
      <c r="CB4889" s="109"/>
      <c r="CC4889" s="109"/>
      <c r="CD4889" s="109"/>
      <c r="CE4889" s="109"/>
      <c r="CF4889" s="109"/>
      <c r="CG4889" s="109"/>
      <c r="CH4889" s="109"/>
      <c r="CI4889" s="109"/>
      <c r="CJ4889" s="109"/>
      <c r="CK4889" s="109"/>
      <c r="CL4889" s="109"/>
      <c r="CM4889" s="109"/>
      <c r="CN4889" s="109"/>
      <c r="CO4889" s="109"/>
      <c r="CP4889" s="109"/>
      <c r="CQ4889" s="109"/>
      <c r="CR4889" s="109"/>
      <c r="CS4889" s="109"/>
      <c r="CT4889" s="109"/>
      <c r="CU4889" s="109"/>
      <c r="CV4889" s="109"/>
      <c r="CW4889" s="109"/>
      <c r="CX4889" s="109"/>
      <c r="CY4889" s="109"/>
      <c r="CZ4889" s="109"/>
      <c r="DA4889" s="109"/>
      <c r="DB4889" s="109"/>
      <c r="DC4889" s="109"/>
      <c r="DD4889" s="109"/>
      <c r="DE4889" s="109"/>
      <c r="DF4889" s="109"/>
      <c r="DG4889" s="109"/>
      <c r="DH4889" s="109"/>
      <c r="DI4889" s="109"/>
      <c r="DJ4889" s="109"/>
      <c r="DK4889" s="109"/>
      <c r="DL4889" s="109"/>
      <c r="DM4889" s="109"/>
      <c r="DN4889" s="109"/>
      <c r="DO4889" s="109"/>
      <c r="DP4889" s="109"/>
      <c r="DQ4889" s="109"/>
      <c r="DR4889" s="109"/>
      <c r="DS4889" s="109"/>
      <c r="DT4889" s="109"/>
      <c r="DU4889" s="109"/>
      <c r="DV4889" s="109"/>
      <c r="DW4889" s="109"/>
      <c r="DX4889" s="109"/>
      <c r="DY4889" s="109"/>
      <c r="DZ4889" s="109"/>
      <c r="EA4889" s="109"/>
      <c r="EB4889" s="109"/>
      <c r="EC4889" s="109"/>
      <c r="ED4889" s="109"/>
      <c r="EE4889" s="109"/>
      <c r="EF4889" s="109"/>
      <c r="EG4889" s="109"/>
      <c r="EH4889" s="109"/>
      <c r="EI4889" s="109"/>
      <c r="EJ4889" s="109"/>
      <c r="EK4889" s="109"/>
      <c r="EL4889" s="109"/>
      <c r="EM4889" s="109"/>
      <c r="EN4889" s="109"/>
      <c r="EO4889" s="109"/>
      <c r="EP4889" s="109"/>
      <c r="EQ4889" s="109"/>
      <c r="ER4889" s="109"/>
      <c r="ES4889" s="109"/>
      <c r="ET4889" s="109"/>
      <c r="EU4889" s="109"/>
      <c r="EV4889" s="109"/>
      <c r="EW4889" s="109"/>
      <c r="EX4889" s="109"/>
      <c r="EY4889" s="109"/>
      <c r="EZ4889" s="109"/>
      <c r="FA4889" s="109"/>
      <c r="FB4889" s="109"/>
      <c r="FC4889" s="109"/>
      <c r="FD4889" s="109"/>
      <c r="FE4889" s="109"/>
      <c r="FF4889" s="109"/>
      <c r="FG4889" s="109"/>
      <c r="FH4889" s="109"/>
      <c r="FI4889" s="109"/>
      <c r="FJ4889" s="109"/>
      <c r="FK4889" s="109"/>
      <c r="FL4889" s="109"/>
      <c r="FM4889" s="109"/>
      <c r="FN4889" s="109"/>
      <c r="FO4889" s="109"/>
      <c r="FP4889" s="109"/>
      <c r="FQ4889" s="109"/>
      <c r="FR4889" s="109"/>
      <c r="FS4889" s="109"/>
      <c r="FT4889" s="109"/>
      <c r="FU4889" s="109"/>
      <c r="FV4889" s="109"/>
      <c r="FW4889" s="109"/>
      <c r="FX4889" s="109"/>
      <c r="FY4889" s="109"/>
      <c r="FZ4889" s="109"/>
      <c r="GA4889" s="109"/>
      <c r="GB4889" s="109"/>
      <c r="GC4889" s="109"/>
      <c r="GD4889" s="109"/>
      <c r="GE4889" s="109"/>
      <c r="GF4889" s="109"/>
      <c r="GG4889" s="109"/>
      <c r="GH4889" s="109"/>
      <c r="GI4889" s="109"/>
      <c r="GJ4889" s="109"/>
      <c r="GK4889" s="109"/>
      <c r="GL4889" s="109"/>
      <c r="GM4889" s="109"/>
      <c r="GN4889" s="109"/>
      <c r="GO4889" s="109"/>
      <c r="GP4889" s="109"/>
      <c r="GQ4889" s="109"/>
      <c r="GR4889" s="109"/>
      <c r="GS4889" s="109"/>
      <c r="GT4889" s="109"/>
      <c r="GU4889" s="109"/>
      <c r="GV4889" s="109"/>
      <c r="GW4889" s="109"/>
      <c r="GX4889" s="109"/>
      <c r="GY4889" s="109"/>
      <c r="GZ4889" s="109"/>
      <c r="HA4889" s="109"/>
      <c r="HB4889" s="109"/>
      <c r="HC4889" s="109"/>
      <c r="HD4889" s="109"/>
      <c r="HE4889" s="109"/>
      <c r="HF4889" s="109"/>
      <c r="HG4889" s="109"/>
      <c r="HH4889" s="109"/>
      <c r="HI4889" s="109"/>
      <c r="HJ4889" s="109"/>
      <c r="HK4889" s="109"/>
      <c r="HL4889" s="109"/>
      <c r="HM4889" s="109"/>
      <c r="HN4889" s="109"/>
      <c r="HO4889" s="109"/>
      <c r="HP4889" s="109"/>
      <c r="HQ4889" s="109"/>
      <c r="HR4889" s="109"/>
      <c r="HS4889" s="109"/>
      <c r="HT4889" s="109"/>
      <c r="HU4889" s="109"/>
      <c r="HV4889" s="109"/>
      <c r="HW4889" s="109"/>
      <c r="HX4889" s="109"/>
      <c r="HY4889" s="109"/>
      <c r="HZ4889" s="109"/>
      <c r="IA4889" s="109"/>
      <c r="IB4889" s="109"/>
      <c r="IC4889" s="109"/>
      <c r="ID4889" s="109"/>
      <c r="IE4889" s="109"/>
      <c r="IF4889" s="109"/>
      <c r="IG4889" s="109"/>
      <c r="IH4889" s="109"/>
      <c r="II4889" s="109"/>
      <c r="IJ4889" s="109"/>
      <c r="IK4889" s="109"/>
      <c r="IL4889" s="109"/>
      <c r="IM4889" s="109"/>
      <c r="IN4889" s="109"/>
      <c r="IO4889" s="109"/>
      <c r="IP4889" s="109"/>
      <c r="IQ4889" s="109"/>
      <c r="IR4889" s="109"/>
      <c r="IS4889" s="109"/>
      <c r="IT4889" s="109"/>
      <c r="IU4889" s="109"/>
      <c r="IV4889" s="109"/>
    </row>
    <row r="4890" spans="1:256" customFormat="1" ht="12.75" customHeight="1">
      <c r="A4890" s="305"/>
      <c r="B4890" s="124">
        <v>1</v>
      </c>
      <c r="C4890" s="66">
        <v>2</v>
      </c>
      <c r="D4890" s="76" t="s">
        <v>68</v>
      </c>
      <c r="E4890" s="77" t="s">
        <v>90</v>
      </c>
      <c r="F4890" s="77" t="s">
        <v>90</v>
      </c>
      <c r="G4890" s="78"/>
      <c r="H4890" s="96" t="s">
        <v>90</v>
      </c>
      <c r="I4890" s="107" t="s">
        <v>472</v>
      </c>
      <c r="J4890" s="81" t="s">
        <v>17</v>
      </c>
      <c r="K4890" s="72"/>
      <c r="L4890" s="72"/>
      <c r="M4890" s="72"/>
      <c r="N4890" s="72"/>
      <c r="O4890" s="72"/>
      <c r="P4890" s="72"/>
      <c r="Q4890" s="833"/>
      <c r="R4890" s="102"/>
      <c r="S4890" s="73"/>
      <c r="T4890" s="102"/>
      <c r="U4890" s="103"/>
      <c r="V4890" s="104"/>
      <c r="W4890" s="109"/>
      <c r="X4890" s="109"/>
      <c r="Y4890" s="109"/>
      <c r="Z4890" s="109"/>
      <c r="AA4890" s="109"/>
      <c r="AB4890" s="109"/>
      <c r="AC4890" s="109"/>
      <c r="AD4890" s="109"/>
      <c r="AE4890" s="109"/>
      <c r="AF4890" s="109"/>
      <c r="AG4890" s="109"/>
      <c r="AH4890" s="109"/>
      <c r="AI4890" s="109"/>
      <c r="AJ4890" s="109"/>
      <c r="AK4890" s="109"/>
      <c r="AL4890" s="109"/>
      <c r="AM4890" s="109"/>
      <c r="AN4890" s="109"/>
      <c r="AO4890" s="109"/>
      <c r="AP4890" s="109"/>
      <c r="AQ4890" s="109"/>
      <c r="AR4890" s="109"/>
      <c r="AS4890" s="109"/>
      <c r="AT4890" s="109"/>
      <c r="AU4890" s="109"/>
      <c r="AV4890" s="109"/>
      <c r="AW4890" s="109"/>
      <c r="AX4890" s="109"/>
      <c r="AY4890" s="109"/>
      <c r="AZ4890" s="109"/>
      <c r="BA4890" s="109"/>
      <c r="BB4890" s="109"/>
      <c r="BC4890" s="109"/>
      <c r="BD4890" s="109"/>
      <c r="BE4890" s="109"/>
      <c r="BF4890" s="109"/>
      <c r="BG4890" s="109"/>
      <c r="BH4890" s="109"/>
      <c r="BI4890" s="109"/>
      <c r="BJ4890" s="109"/>
      <c r="BK4890" s="109"/>
      <c r="BL4890" s="109"/>
      <c r="BM4890" s="109"/>
      <c r="BN4890" s="109"/>
      <c r="BO4890" s="109"/>
      <c r="BP4890" s="109"/>
      <c r="BQ4890" s="109"/>
      <c r="BR4890" s="109"/>
      <c r="BS4890" s="109"/>
      <c r="BT4890" s="109"/>
      <c r="BU4890" s="109"/>
      <c r="BV4890" s="109"/>
      <c r="BW4890" s="109"/>
      <c r="BX4890" s="109"/>
      <c r="BY4890" s="109"/>
      <c r="BZ4890" s="109"/>
      <c r="CA4890" s="109"/>
      <c r="CB4890" s="109"/>
      <c r="CC4890" s="109"/>
      <c r="CD4890" s="109"/>
      <c r="CE4890" s="109"/>
      <c r="CF4890" s="109"/>
      <c r="CG4890" s="109"/>
      <c r="CH4890" s="109"/>
      <c r="CI4890" s="109"/>
      <c r="CJ4890" s="109"/>
      <c r="CK4890" s="109"/>
      <c r="CL4890" s="109"/>
      <c r="CM4890" s="109"/>
      <c r="CN4890" s="109"/>
      <c r="CO4890" s="109"/>
      <c r="CP4890" s="109"/>
      <c r="CQ4890" s="109"/>
      <c r="CR4890" s="109"/>
      <c r="CS4890" s="109"/>
      <c r="CT4890" s="109"/>
      <c r="CU4890" s="109"/>
      <c r="CV4890" s="109"/>
      <c r="CW4890" s="109"/>
      <c r="CX4890" s="109"/>
      <c r="CY4890" s="109"/>
      <c r="CZ4890" s="109"/>
      <c r="DA4890" s="109"/>
      <c r="DB4890" s="109"/>
      <c r="DC4890" s="109"/>
      <c r="DD4890" s="109"/>
      <c r="DE4890" s="109"/>
      <c r="DF4890" s="109"/>
      <c r="DG4890" s="109"/>
      <c r="DH4890" s="109"/>
      <c r="DI4890" s="109"/>
      <c r="DJ4890" s="109"/>
      <c r="DK4890" s="109"/>
      <c r="DL4890" s="109"/>
      <c r="DM4890" s="109"/>
      <c r="DN4890" s="109"/>
      <c r="DO4890" s="109"/>
      <c r="DP4890" s="109"/>
      <c r="DQ4890" s="109"/>
      <c r="DR4890" s="109"/>
      <c r="DS4890" s="109"/>
      <c r="DT4890" s="109"/>
      <c r="DU4890" s="109"/>
      <c r="DV4890" s="109"/>
      <c r="DW4890" s="109"/>
      <c r="DX4890" s="109"/>
      <c r="DY4890" s="109"/>
      <c r="DZ4890" s="109"/>
      <c r="EA4890" s="109"/>
      <c r="EB4890" s="109"/>
      <c r="EC4890" s="109"/>
      <c r="ED4890" s="109"/>
      <c r="EE4890" s="109"/>
      <c r="EF4890" s="109"/>
      <c r="EG4890" s="109"/>
      <c r="EH4890" s="109"/>
      <c r="EI4890" s="109"/>
      <c r="EJ4890" s="109"/>
      <c r="EK4890" s="109"/>
      <c r="EL4890" s="109"/>
      <c r="EM4890" s="109"/>
      <c r="EN4890" s="109"/>
      <c r="EO4890" s="109"/>
      <c r="EP4890" s="109"/>
      <c r="EQ4890" s="109"/>
      <c r="ER4890" s="109"/>
      <c r="ES4890" s="109"/>
      <c r="ET4890" s="109"/>
      <c r="EU4890" s="109"/>
      <c r="EV4890" s="109"/>
      <c r="EW4890" s="109"/>
      <c r="EX4890" s="109"/>
      <c r="EY4890" s="109"/>
      <c r="EZ4890" s="109"/>
      <c r="FA4890" s="109"/>
      <c r="FB4890" s="109"/>
      <c r="FC4890" s="109"/>
      <c r="FD4890" s="109"/>
      <c r="FE4890" s="109"/>
      <c r="FF4890" s="109"/>
      <c r="FG4890" s="109"/>
      <c r="FH4890" s="109"/>
      <c r="FI4890" s="109"/>
      <c r="FJ4890" s="109"/>
      <c r="FK4890" s="109"/>
      <c r="FL4890" s="109"/>
      <c r="FM4890" s="109"/>
      <c r="FN4890" s="109"/>
      <c r="FO4890" s="109"/>
      <c r="FP4890" s="109"/>
      <c r="FQ4890" s="109"/>
      <c r="FR4890" s="109"/>
      <c r="FS4890" s="109"/>
      <c r="FT4890" s="109"/>
      <c r="FU4890" s="109"/>
      <c r="FV4890" s="109"/>
      <c r="FW4890" s="109"/>
      <c r="FX4890" s="109"/>
      <c r="FY4890" s="109"/>
      <c r="FZ4890" s="109"/>
      <c r="GA4890" s="109"/>
      <c r="GB4890" s="109"/>
      <c r="GC4890" s="109"/>
      <c r="GD4890" s="109"/>
      <c r="GE4890" s="109"/>
      <c r="GF4890" s="109"/>
      <c r="GG4890" s="109"/>
      <c r="GH4890" s="109"/>
      <c r="GI4890" s="109"/>
      <c r="GJ4890" s="109"/>
      <c r="GK4890" s="109"/>
      <c r="GL4890" s="109"/>
      <c r="GM4890" s="109"/>
      <c r="GN4890" s="109"/>
      <c r="GO4890" s="109"/>
      <c r="GP4890" s="109"/>
      <c r="GQ4890" s="109"/>
      <c r="GR4890" s="109"/>
      <c r="GS4890" s="109"/>
      <c r="GT4890" s="109"/>
      <c r="GU4890" s="109"/>
      <c r="GV4890" s="109"/>
      <c r="GW4890" s="109"/>
      <c r="GX4890" s="109"/>
      <c r="GY4890" s="109"/>
      <c r="GZ4890" s="109"/>
      <c r="HA4890" s="109"/>
      <c r="HB4890" s="109"/>
      <c r="HC4890" s="109"/>
      <c r="HD4890" s="109"/>
      <c r="HE4890" s="109"/>
      <c r="HF4890" s="109"/>
      <c r="HG4890" s="109"/>
      <c r="HH4890" s="109"/>
      <c r="HI4890" s="109"/>
      <c r="HJ4890" s="109"/>
      <c r="HK4890" s="109"/>
      <c r="HL4890" s="109"/>
      <c r="HM4890" s="109"/>
      <c r="HN4890" s="109"/>
      <c r="HO4890" s="109"/>
      <c r="HP4890" s="109"/>
      <c r="HQ4890" s="109"/>
      <c r="HR4890" s="109"/>
      <c r="HS4890" s="109"/>
      <c r="HT4890" s="109"/>
      <c r="HU4890" s="109"/>
      <c r="HV4890" s="109"/>
      <c r="HW4890" s="109"/>
      <c r="HX4890" s="109"/>
      <c r="HY4890" s="109"/>
      <c r="HZ4890" s="109"/>
      <c r="IA4890" s="109"/>
      <c r="IB4890" s="109"/>
      <c r="IC4890" s="109"/>
      <c r="ID4890" s="109"/>
      <c r="IE4890" s="109"/>
      <c r="IF4890" s="109"/>
      <c r="IG4890" s="109"/>
      <c r="IH4890" s="109"/>
      <c r="II4890" s="109"/>
      <c r="IJ4890" s="109"/>
      <c r="IK4890" s="109"/>
      <c r="IL4890" s="109"/>
      <c r="IM4890" s="109"/>
      <c r="IN4890" s="109"/>
      <c r="IO4890" s="109"/>
      <c r="IP4890" s="109"/>
      <c r="IQ4890" s="109"/>
      <c r="IR4890" s="109"/>
      <c r="IS4890" s="109"/>
      <c r="IT4890" s="109"/>
      <c r="IU4890" s="109"/>
      <c r="IV4890" s="109"/>
    </row>
    <row r="4891" spans="1:256" customFormat="1" ht="12.75" customHeight="1">
      <c r="A4891" s="305"/>
      <c r="B4891" s="65">
        <v>1</v>
      </c>
      <c r="C4891" s="66">
        <f>IF(E4891="A",1,IF(E4891="B",1,0))</f>
        <v>0</v>
      </c>
      <c r="D4891" s="656" t="s">
        <v>99</v>
      </c>
      <c r="E4891" s="656" t="s">
        <v>70</v>
      </c>
      <c r="F4891" s="658" t="s">
        <v>68</v>
      </c>
      <c r="G4891" s="78"/>
      <c r="H4891" s="96" t="s">
        <v>129</v>
      </c>
      <c r="I4891" s="107" t="s">
        <v>5177</v>
      </c>
      <c r="J4891" s="81"/>
      <c r="K4891" s="72"/>
      <c r="L4891" s="72"/>
      <c r="M4891" s="72"/>
      <c r="N4891" s="72"/>
      <c r="O4891" s="72"/>
      <c r="P4891" s="72"/>
      <c r="Q4891" s="833"/>
      <c r="R4891" s="102"/>
      <c r="S4891" s="73"/>
      <c r="T4891" s="102"/>
      <c r="U4891" s="103"/>
      <c r="V4891" s="104"/>
      <c r="W4891" s="109"/>
      <c r="X4891" s="109"/>
      <c r="Y4891" s="109"/>
      <c r="Z4891" s="109"/>
      <c r="AA4891" s="109"/>
      <c r="AB4891" s="109"/>
      <c r="AC4891" s="109"/>
      <c r="AD4891" s="109"/>
      <c r="AE4891" s="109"/>
      <c r="AF4891" s="109"/>
      <c r="AG4891" s="109"/>
      <c r="AH4891" s="109"/>
      <c r="AI4891" s="109"/>
      <c r="AJ4891" s="109"/>
      <c r="AK4891" s="109"/>
      <c r="AL4891" s="109"/>
      <c r="AM4891" s="109"/>
      <c r="AN4891" s="109"/>
      <c r="AO4891" s="109"/>
      <c r="AP4891" s="109"/>
      <c r="AQ4891" s="109"/>
      <c r="AR4891" s="109"/>
      <c r="AS4891" s="109"/>
      <c r="AT4891" s="109"/>
      <c r="AU4891" s="109"/>
      <c r="AV4891" s="109"/>
      <c r="AW4891" s="109"/>
      <c r="AX4891" s="109"/>
      <c r="AY4891" s="109"/>
      <c r="AZ4891" s="109"/>
      <c r="BA4891" s="109"/>
      <c r="BB4891" s="109"/>
      <c r="BC4891" s="109"/>
      <c r="BD4891" s="109"/>
      <c r="BE4891" s="109"/>
      <c r="BF4891" s="109"/>
      <c r="BG4891" s="109"/>
      <c r="BH4891" s="109"/>
      <c r="BI4891" s="109"/>
      <c r="BJ4891" s="109"/>
      <c r="BK4891" s="109"/>
      <c r="BL4891" s="109"/>
      <c r="BM4891" s="109"/>
      <c r="BN4891" s="109"/>
      <c r="BO4891" s="109"/>
      <c r="BP4891" s="109"/>
      <c r="BQ4891" s="109"/>
      <c r="BR4891" s="109"/>
      <c r="BS4891" s="109"/>
      <c r="BT4891" s="109"/>
      <c r="BU4891" s="109"/>
      <c r="BV4891" s="109"/>
      <c r="BW4891" s="109"/>
      <c r="BX4891" s="109"/>
      <c r="BY4891" s="109"/>
      <c r="BZ4891" s="109"/>
      <c r="CA4891" s="109"/>
      <c r="CB4891" s="109"/>
      <c r="CC4891" s="109"/>
      <c r="CD4891" s="109"/>
      <c r="CE4891" s="109"/>
      <c r="CF4891" s="109"/>
      <c r="CG4891" s="109"/>
      <c r="CH4891" s="109"/>
      <c r="CI4891" s="109"/>
      <c r="CJ4891" s="109"/>
      <c r="CK4891" s="109"/>
      <c r="CL4891" s="109"/>
      <c r="CM4891" s="109"/>
      <c r="CN4891" s="109"/>
      <c r="CO4891" s="109"/>
      <c r="CP4891" s="109"/>
      <c r="CQ4891" s="109"/>
      <c r="CR4891" s="109"/>
      <c r="CS4891" s="109"/>
      <c r="CT4891" s="109"/>
      <c r="CU4891" s="109"/>
      <c r="CV4891" s="109"/>
      <c r="CW4891" s="109"/>
      <c r="CX4891" s="109"/>
      <c r="CY4891" s="109"/>
      <c r="CZ4891" s="109"/>
      <c r="DA4891" s="109"/>
      <c r="DB4891" s="109"/>
      <c r="DC4891" s="109"/>
      <c r="DD4891" s="109"/>
      <c r="DE4891" s="109"/>
      <c r="DF4891" s="109"/>
      <c r="DG4891" s="109"/>
      <c r="DH4891" s="109"/>
      <c r="DI4891" s="109"/>
      <c r="DJ4891" s="109"/>
      <c r="DK4891" s="109"/>
      <c r="DL4891" s="109"/>
      <c r="DM4891" s="109"/>
      <c r="DN4891" s="109"/>
      <c r="DO4891" s="109"/>
      <c r="DP4891" s="109"/>
      <c r="DQ4891" s="109"/>
      <c r="DR4891" s="109"/>
      <c r="DS4891" s="109"/>
      <c r="DT4891" s="109"/>
      <c r="DU4891" s="109"/>
      <c r="DV4891" s="109"/>
      <c r="DW4891" s="109"/>
      <c r="DX4891" s="109"/>
      <c r="DY4891" s="109"/>
      <c r="DZ4891" s="109"/>
      <c r="EA4891" s="109"/>
      <c r="EB4891" s="109"/>
      <c r="EC4891" s="109"/>
      <c r="ED4891" s="109"/>
      <c r="EE4891" s="109"/>
      <c r="EF4891" s="109"/>
      <c r="EG4891" s="109"/>
      <c r="EH4891" s="109"/>
      <c r="EI4891" s="109"/>
      <c r="EJ4891" s="109"/>
      <c r="EK4891" s="109"/>
      <c r="EL4891" s="109"/>
      <c r="EM4891" s="109"/>
      <c r="EN4891" s="109"/>
      <c r="EO4891" s="109"/>
      <c r="EP4891" s="109"/>
      <c r="EQ4891" s="109"/>
      <c r="ER4891" s="109"/>
      <c r="ES4891" s="109"/>
      <c r="ET4891" s="109"/>
      <c r="EU4891" s="109"/>
      <c r="EV4891" s="109"/>
      <c r="EW4891" s="109"/>
      <c r="EX4891" s="109"/>
      <c r="EY4891" s="109"/>
      <c r="EZ4891" s="109"/>
      <c r="FA4891" s="109"/>
      <c r="FB4891" s="109"/>
      <c r="FC4891" s="109"/>
      <c r="FD4891" s="109"/>
      <c r="FE4891" s="109"/>
      <c r="FF4891" s="109"/>
      <c r="FG4891" s="109"/>
      <c r="FH4891" s="109"/>
      <c r="FI4891" s="109"/>
      <c r="FJ4891" s="109"/>
      <c r="FK4891" s="109"/>
      <c r="FL4891" s="109"/>
      <c r="FM4891" s="109"/>
      <c r="FN4891" s="109"/>
      <c r="FO4891" s="109"/>
      <c r="FP4891" s="109"/>
      <c r="FQ4891" s="109"/>
      <c r="FR4891" s="109"/>
      <c r="FS4891" s="109"/>
      <c r="FT4891" s="109"/>
      <c r="FU4891" s="109"/>
      <c r="FV4891" s="109"/>
      <c r="FW4891" s="109"/>
      <c r="FX4891" s="109"/>
      <c r="FY4891" s="109"/>
      <c r="FZ4891" s="109"/>
      <c r="GA4891" s="109"/>
      <c r="GB4891" s="109"/>
      <c r="GC4891" s="109"/>
      <c r="GD4891" s="109"/>
      <c r="GE4891" s="109"/>
      <c r="GF4891" s="109"/>
      <c r="GG4891" s="109"/>
      <c r="GH4891" s="109"/>
      <c r="GI4891" s="109"/>
      <c r="GJ4891" s="109"/>
      <c r="GK4891" s="109"/>
      <c r="GL4891" s="109"/>
      <c r="GM4891" s="109"/>
      <c r="GN4891" s="109"/>
      <c r="GO4891" s="109"/>
      <c r="GP4891" s="109"/>
      <c r="GQ4891" s="109"/>
      <c r="GR4891" s="109"/>
      <c r="GS4891" s="109"/>
      <c r="GT4891" s="109"/>
      <c r="GU4891" s="109"/>
      <c r="GV4891" s="109"/>
      <c r="GW4891" s="109"/>
      <c r="GX4891" s="109"/>
      <c r="GY4891" s="109"/>
      <c r="GZ4891" s="109"/>
      <c r="HA4891" s="109"/>
      <c r="HB4891" s="109"/>
      <c r="HC4891" s="109"/>
      <c r="HD4891" s="109"/>
      <c r="HE4891" s="109"/>
      <c r="HF4891" s="109"/>
      <c r="HG4891" s="109"/>
      <c r="HH4891" s="109"/>
      <c r="HI4891" s="109"/>
      <c r="HJ4891" s="109"/>
      <c r="HK4891" s="109"/>
      <c r="HL4891" s="109"/>
      <c r="HM4891" s="109"/>
      <c r="HN4891" s="109"/>
      <c r="HO4891" s="109"/>
      <c r="HP4891" s="109"/>
      <c r="HQ4891" s="109"/>
      <c r="HR4891" s="109"/>
      <c r="HS4891" s="109"/>
      <c r="HT4891" s="109"/>
      <c r="HU4891" s="109"/>
      <c r="HV4891" s="109"/>
      <c r="HW4891" s="109"/>
      <c r="HX4891" s="109"/>
      <c r="HY4891" s="109"/>
      <c r="HZ4891" s="109"/>
      <c r="IA4891" s="109"/>
      <c r="IB4891" s="109"/>
      <c r="IC4891" s="109"/>
      <c r="ID4891" s="109"/>
      <c r="IE4891" s="109"/>
      <c r="IF4891" s="109"/>
      <c r="IG4891" s="109"/>
      <c r="IH4891" s="109"/>
      <c r="II4891" s="109"/>
      <c r="IJ4891" s="109"/>
      <c r="IK4891" s="109"/>
      <c r="IL4891" s="109"/>
      <c r="IM4891" s="109"/>
      <c r="IN4891" s="109"/>
      <c r="IO4891" s="109"/>
      <c r="IP4891" s="109"/>
      <c r="IQ4891" s="109"/>
      <c r="IR4891" s="109"/>
      <c r="IS4891" s="109"/>
      <c r="IT4891" s="109"/>
      <c r="IU4891" s="109"/>
      <c r="IV4891" s="109"/>
    </row>
    <row r="4892" spans="1:256" s="55" customFormat="1" ht="12" customHeight="1">
      <c r="A4892" s="305"/>
      <c r="B4892" s="65">
        <v>1</v>
      </c>
      <c r="C4892" s="66">
        <f>IF(E4892="A",1,IF(E4892="B",1,0))</f>
        <v>0</v>
      </c>
      <c r="D4892" s="77" t="s">
        <v>90</v>
      </c>
      <c r="E4892" s="99" t="s">
        <v>99</v>
      </c>
      <c r="F4892" s="76" t="s">
        <v>87</v>
      </c>
      <c r="G4892" s="78"/>
      <c r="H4892" s="96" t="s">
        <v>94</v>
      </c>
      <c r="I4892" s="107" t="s">
        <v>5178</v>
      </c>
      <c r="J4892" s="81"/>
      <c r="K4892" s="72"/>
      <c r="L4892" s="72"/>
      <c r="M4892" s="72"/>
      <c r="N4892" s="72"/>
      <c r="O4892" s="72"/>
      <c r="P4892" s="72"/>
      <c r="Q4892" s="833"/>
      <c r="R4892" s="102"/>
      <c r="S4892" s="73"/>
      <c r="T4892" s="102"/>
      <c r="U4892" s="103"/>
      <c r="V4892" s="104"/>
      <c r="W4892" s="109"/>
      <c r="X4892" s="109"/>
      <c r="Y4892" s="109"/>
      <c r="Z4892" s="109"/>
      <c r="AA4892" s="109"/>
      <c r="AB4892" s="109"/>
      <c r="AC4892" s="109"/>
      <c r="AD4892" s="109"/>
      <c r="AE4892" s="109"/>
      <c r="AF4892" s="109"/>
      <c r="AG4892" s="109"/>
      <c r="AH4892" s="109"/>
      <c r="AI4892" s="109"/>
      <c r="AJ4892" s="109"/>
      <c r="AK4892" s="109"/>
      <c r="AL4892" s="109"/>
      <c r="AM4892" s="109"/>
      <c r="AN4892" s="109"/>
      <c r="AO4892" s="109"/>
      <c r="AP4892" s="109"/>
      <c r="AQ4892" s="109"/>
      <c r="AR4892" s="109"/>
      <c r="AS4892" s="109"/>
      <c r="AT4892" s="109"/>
      <c r="AU4892" s="109"/>
      <c r="AV4892" s="109"/>
      <c r="AW4892" s="109"/>
      <c r="AX4892" s="109"/>
      <c r="AY4892" s="109"/>
      <c r="AZ4892" s="109"/>
      <c r="BA4892" s="109"/>
      <c r="BB4892" s="109"/>
      <c r="BC4892" s="109"/>
      <c r="BD4892" s="109"/>
      <c r="BE4892" s="109"/>
      <c r="BF4892" s="109"/>
      <c r="BG4892" s="109"/>
      <c r="BH4892" s="109"/>
      <c r="BI4892" s="109"/>
      <c r="BJ4892" s="109"/>
      <c r="BK4892" s="109"/>
      <c r="BL4892" s="109"/>
      <c r="BM4892" s="109"/>
      <c r="BN4892" s="109"/>
      <c r="BO4892" s="109"/>
      <c r="BP4892" s="109"/>
      <c r="BQ4892" s="109"/>
      <c r="BR4892" s="109"/>
      <c r="BS4892" s="109"/>
      <c r="BT4892" s="109"/>
      <c r="BU4892" s="109"/>
      <c r="BV4892" s="109"/>
      <c r="BW4892" s="109"/>
      <c r="BX4892" s="109"/>
      <c r="BY4892" s="109"/>
      <c r="BZ4892" s="109"/>
      <c r="CA4892" s="109"/>
      <c r="CB4892" s="109"/>
      <c r="CC4892" s="109"/>
      <c r="CD4892" s="109"/>
      <c r="CE4892" s="109"/>
      <c r="CF4892" s="109"/>
      <c r="CG4892" s="109"/>
      <c r="CH4892" s="109"/>
      <c r="CI4892" s="109"/>
      <c r="CJ4892" s="109"/>
      <c r="CK4892" s="109"/>
      <c r="CL4892" s="109"/>
      <c r="CM4892" s="109"/>
      <c r="CN4892" s="109"/>
      <c r="CO4892" s="109"/>
      <c r="CP4892" s="109"/>
      <c r="CQ4892" s="109"/>
      <c r="CR4892" s="109"/>
      <c r="CS4892" s="109"/>
      <c r="CT4892" s="109"/>
      <c r="CU4892" s="109"/>
      <c r="CV4892" s="109"/>
      <c r="CW4892" s="109"/>
      <c r="CX4892" s="109"/>
      <c r="CY4892" s="109"/>
      <c r="CZ4892" s="109"/>
      <c r="DA4892" s="109"/>
      <c r="DB4892" s="109"/>
      <c r="DC4892" s="109"/>
      <c r="DD4892" s="109"/>
      <c r="DE4892" s="109"/>
      <c r="DF4892" s="109"/>
      <c r="DG4892" s="109"/>
      <c r="DH4892" s="109"/>
      <c r="DI4892" s="109"/>
      <c r="DJ4892" s="109"/>
      <c r="DK4892" s="109"/>
      <c r="DL4892" s="109"/>
      <c r="DM4892" s="109"/>
      <c r="DN4892" s="109"/>
      <c r="DO4892" s="109"/>
      <c r="DP4892" s="109"/>
      <c r="DQ4892" s="109"/>
      <c r="DR4892" s="109"/>
      <c r="DS4892" s="109"/>
      <c r="DT4892" s="109"/>
      <c r="DU4892" s="109"/>
      <c r="DV4892" s="109"/>
      <c r="DW4892" s="109"/>
      <c r="DX4892" s="109"/>
      <c r="DY4892" s="109"/>
      <c r="DZ4892" s="109"/>
      <c r="EA4892" s="109"/>
      <c r="EB4892" s="109"/>
      <c r="EC4892" s="109"/>
      <c r="ED4892" s="109"/>
      <c r="EE4892" s="109"/>
      <c r="EF4892" s="109"/>
      <c r="EG4892" s="109"/>
      <c r="EH4892" s="109"/>
      <c r="EI4892" s="109"/>
      <c r="EJ4892" s="109"/>
      <c r="EK4892" s="109"/>
      <c r="EL4892" s="109"/>
      <c r="EM4892" s="109"/>
      <c r="EN4892" s="109"/>
      <c r="EO4892" s="109"/>
      <c r="EP4892" s="109"/>
      <c r="EQ4892" s="109"/>
      <c r="ER4892" s="109"/>
      <c r="ES4892" s="109"/>
      <c r="ET4892" s="109"/>
      <c r="EU4892" s="109"/>
      <c r="EV4892" s="109"/>
      <c r="EW4892" s="109"/>
      <c r="EX4892" s="109"/>
      <c r="EY4892" s="109"/>
      <c r="EZ4892" s="109"/>
      <c r="FA4892" s="109"/>
      <c r="FB4892" s="109"/>
      <c r="FC4892" s="109"/>
      <c r="FD4892" s="109"/>
      <c r="FE4892" s="109"/>
      <c r="FF4892" s="109"/>
      <c r="FG4892" s="109"/>
      <c r="FH4892" s="109"/>
      <c r="FI4892" s="109"/>
      <c r="FJ4892" s="109"/>
      <c r="FK4892" s="109"/>
      <c r="FL4892" s="109"/>
      <c r="FM4892" s="109"/>
      <c r="FN4892" s="109"/>
      <c r="FO4892" s="109"/>
      <c r="FP4892" s="109"/>
      <c r="FQ4892" s="109"/>
      <c r="FR4892" s="109"/>
      <c r="FS4892" s="109"/>
      <c r="FT4892" s="109"/>
      <c r="FU4892" s="109"/>
      <c r="FV4892" s="109"/>
      <c r="FW4892" s="109"/>
      <c r="FX4892" s="109"/>
      <c r="FY4892" s="109"/>
      <c r="FZ4892" s="109"/>
      <c r="GA4892" s="109"/>
      <c r="GB4892" s="109"/>
      <c r="GC4892" s="109"/>
      <c r="GD4892" s="109"/>
      <c r="GE4892" s="109"/>
      <c r="GF4892" s="109"/>
      <c r="GG4892" s="109"/>
      <c r="GH4892" s="109"/>
      <c r="GI4892" s="109"/>
      <c r="GJ4892" s="109"/>
      <c r="GK4892" s="109"/>
      <c r="GL4892" s="109"/>
      <c r="GM4892" s="109"/>
      <c r="GN4892" s="109"/>
      <c r="GO4892" s="109"/>
      <c r="GP4892" s="109"/>
      <c r="GQ4892" s="109"/>
      <c r="GR4892" s="109"/>
      <c r="GS4892" s="109"/>
      <c r="GT4892" s="109"/>
      <c r="GU4892" s="109"/>
      <c r="GV4892" s="109"/>
      <c r="GW4892" s="109"/>
      <c r="GX4892" s="109"/>
      <c r="GY4892" s="109"/>
      <c r="GZ4892" s="109"/>
      <c r="HA4892" s="109"/>
      <c r="HB4892" s="109"/>
      <c r="HC4892" s="109"/>
      <c r="HD4892" s="109"/>
      <c r="HE4892" s="109"/>
      <c r="HF4892" s="109"/>
      <c r="HG4892" s="109"/>
      <c r="HH4892" s="109"/>
      <c r="HI4892" s="109"/>
      <c r="HJ4892" s="109"/>
      <c r="HK4892" s="109"/>
      <c r="HL4892" s="109"/>
      <c r="HM4892" s="109"/>
      <c r="HN4892" s="109"/>
      <c r="HO4892" s="109"/>
      <c r="HP4892" s="109"/>
      <c r="HQ4892" s="109"/>
      <c r="HR4892" s="109"/>
      <c r="HS4892" s="109"/>
      <c r="HT4892" s="109"/>
      <c r="HU4892" s="109"/>
      <c r="HV4892" s="109"/>
      <c r="HW4892" s="109"/>
      <c r="HX4892" s="109"/>
      <c r="HY4892" s="109"/>
      <c r="HZ4892" s="109"/>
      <c r="IA4892" s="109"/>
      <c r="IB4892" s="109"/>
      <c r="IC4892" s="109"/>
      <c r="ID4892" s="109"/>
      <c r="IE4892" s="109"/>
      <c r="IF4892" s="109"/>
      <c r="IG4892" s="109"/>
      <c r="IH4892" s="109"/>
      <c r="II4892" s="109"/>
      <c r="IJ4892" s="109"/>
      <c r="IK4892" s="109"/>
      <c r="IL4892" s="109"/>
      <c r="IM4892" s="109"/>
      <c r="IN4892" s="109"/>
      <c r="IO4892" s="109"/>
      <c r="IP4892" s="109"/>
      <c r="IQ4892" s="109"/>
      <c r="IR4892" s="109"/>
      <c r="IS4892" s="109"/>
      <c r="IT4892" s="109"/>
      <c r="IU4892" s="109"/>
      <c r="IV4892" s="109"/>
    </row>
    <row r="4893" spans="1:256" customFormat="1" ht="12.75" customHeight="1">
      <c r="A4893" s="305"/>
      <c r="B4893" s="124">
        <v>1</v>
      </c>
      <c r="C4893" s="66">
        <f>IF(E4893="A",1,IF(E4893="B",1,0))</f>
        <v>0</v>
      </c>
      <c r="D4893" s="659" t="s">
        <v>90</v>
      </c>
      <c r="E4893" s="656" t="s">
        <v>99</v>
      </c>
      <c r="F4893" s="656" t="s">
        <v>70</v>
      </c>
      <c r="G4893" s="78"/>
      <c r="H4893" s="96" t="s">
        <v>140</v>
      </c>
      <c r="I4893" s="107" t="s">
        <v>5179</v>
      </c>
      <c r="J4893" s="81"/>
      <c r="K4893" s="72"/>
      <c r="L4893" s="72"/>
      <c r="M4893" s="72"/>
      <c r="N4893" s="72"/>
      <c r="O4893" s="72"/>
      <c r="P4893" s="72"/>
      <c r="Q4893" s="833"/>
      <c r="R4893" s="102"/>
      <c r="S4893" s="73"/>
      <c r="T4893" s="102"/>
      <c r="U4893" s="103"/>
      <c r="V4893" s="104"/>
      <c r="W4893" s="109"/>
      <c r="X4893" s="109"/>
      <c r="Y4893" s="109"/>
      <c r="Z4893" s="109"/>
      <c r="AA4893" s="109"/>
      <c r="AB4893" s="109"/>
      <c r="AC4893" s="109"/>
      <c r="AD4893" s="109"/>
      <c r="AE4893" s="109"/>
      <c r="AF4893" s="109"/>
      <c r="AG4893" s="109"/>
      <c r="AH4893" s="109"/>
      <c r="AI4893" s="109"/>
      <c r="AJ4893" s="109"/>
      <c r="AK4893" s="109"/>
      <c r="AL4893" s="109"/>
      <c r="AM4893" s="109"/>
      <c r="AN4893" s="109"/>
      <c r="AO4893" s="109"/>
      <c r="AP4893" s="109"/>
      <c r="AQ4893" s="109"/>
      <c r="AR4893" s="109"/>
      <c r="AS4893" s="109"/>
      <c r="AT4893" s="109"/>
      <c r="AU4893" s="109"/>
      <c r="AV4893" s="109"/>
      <c r="AW4893" s="109"/>
      <c r="AX4893" s="109"/>
      <c r="AY4893" s="109"/>
      <c r="AZ4893" s="109"/>
      <c r="BA4893" s="109"/>
      <c r="BB4893" s="109"/>
      <c r="BC4893" s="109"/>
      <c r="BD4893" s="109"/>
      <c r="BE4893" s="109"/>
      <c r="BF4893" s="109"/>
      <c r="BG4893" s="109"/>
      <c r="BH4893" s="109"/>
      <c r="BI4893" s="109"/>
      <c r="BJ4893" s="109"/>
      <c r="BK4893" s="109"/>
      <c r="BL4893" s="109"/>
      <c r="BM4893" s="109"/>
      <c r="BN4893" s="109"/>
      <c r="BO4893" s="109"/>
      <c r="BP4893" s="109"/>
      <c r="BQ4893" s="109"/>
      <c r="BR4893" s="109"/>
      <c r="BS4893" s="109"/>
      <c r="BT4893" s="109"/>
      <c r="BU4893" s="109"/>
      <c r="BV4893" s="109"/>
      <c r="BW4893" s="109"/>
      <c r="BX4893" s="109"/>
      <c r="BY4893" s="109"/>
      <c r="BZ4893" s="109"/>
      <c r="CA4893" s="109"/>
      <c r="CB4893" s="109"/>
      <c r="CC4893" s="109"/>
      <c r="CD4893" s="109"/>
      <c r="CE4893" s="109"/>
      <c r="CF4893" s="109"/>
      <c r="CG4893" s="109"/>
      <c r="CH4893" s="109"/>
      <c r="CI4893" s="109"/>
      <c r="CJ4893" s="109"/>
      <c r="CK4893" s="109"/>
      <c r="CL4893" s="109"/>
      <c r="CM4893" s="109"/>
      <c r="CN4893" s="109"/>
      <c r="CO4893" s="109"/>
      <c r="CP4893" s="109"/>
      <c r="CQ4893" s="109"/>
      <c r="CR4893" s="109"/>
      <c r="CS4893" s="109"/>
      <c r="CT4893" s="109"/>
      <c r="CU4893" s="109"/>
      <c r="CV4893" s="109"/>
      <c r="CW4893" s="109"/>
      <c r="CX4893" s="109"/>
      <c r="CY4893" s="109"/>
      <c r="CZ4893" s="109"/>
      <c r="DA4893" s="109"/>
      <c r="DB4893" s="109"/>
      <c r="DC4893" s="109"/>
      <c r="DD4893" s="109"/>
      <c r="DE4893" s="109"/>
      <c r="DF4893" s="109"/>
      <c r="DG4893" s="109"/>
      <c r="DH4893" s="109"/>
      <c r="DI4893" s="109"/>
      <c r="DJ4893" s="109"/>
      <c r="DK4893" s="109"/>
      <c r="DL4893" s="109"/>
      <c r="DM4893" s="109"/>
      <c r="DN4893" s="109"/>
      <c r="DO4893" s="109"/>
      <c r="DP4893" s="109"/>
      <c r="DQ4893" s="109"/>
      <c r="DR4893" s="109"/>
      <c r="DS4893" s="109"/>
      <c r="DT4893" s="109"/>
      <c r="DU4893" s="109"/>
      <c r="DV4893" s="109"/>
      <c r="DW4893" s="109"/>
      <c r="DX4893" s="109"/>
      <c r="DY4893" s="109"/>
      <c r="DZ4893" s="109"/>
      <c r="EA4893" s="109"/>
      <c r="EB4893" s="109"/>
      <c r="EC4893" s="109"/>
      <c r="ED4893" s="109"/>
      <c r="EE4893" s="109"/>
      <c r="EF4893" s="109"/>
      <c r="EG4893" s="109"/>
      <c r="EH4893" s="109"/>
      <c r="EI4893" s="109"/>
      <c r="EJ4893" s="109"/>
      <c r="EK4893" s="109"/>
      <c r="EL4893" s="109"/>
      <c r="EM4893" s="109"/>
      <c r="EN4893" s="109"/>
      <c r="EO4893" s="109"/>
      <c r="EP4893" s="109"/>
      <c r="EQ4893" s="109"/>
      <c r="ER4893" s="109"/>
      <c r="ES4893" s="109"/>
      <c r="ET4893" s="109"/>
      <c r="EU4893" s="109"/>
      <c r="EV4893" s="109"/>
      <c r="EW4893" s="109"/>
      <c r="EX4893" s="109"/>
      <c r="EY4893" s="109"/>
      <c r="EZ4893" s="109"/>
      <c r="FA4893" s="109"/>
      <c r="FB4893" s="109"/>
      <c r="FC4893" s="109"/>
      <c r="FD4893" s="109"/>
      <c r="FE4893" s="109"/>
      <c r="FF4893" s="109"/>
      <c r="FG4893" s="109"/>
      <c r="FH4893" s="109"/>
      <c r="FI4893" s="109"/>
      <c r="FJ4893" s="109"/>
      <c r="FK4893" s="109"/>
      <c r="FL4893" s="109"/>
      <c r="FM4893" s="109"/>
      <c r="FN4893" s="109"/>
      <c r="FO4893" s="109"/>
      <c r="FP4893" s="109"/>
      <c r="FQ4893" s="109"/>
      <c r="FR4893" s="109"/>
      <c r="FS4893" s="109"/>
      <c r="FT4893" s="109"/>
      <c r="FU4893" s="109"/>
      <c r="FV4893" s="109"/>
      <c r="FW4893" s="109"/>
      <c r="FX4893" s="109"/>
      <c r="FY4893" s="109"/>
      <c r="FZ4893" s="109"/>
      <c r="GA4893" s="109"/>
      <c r="GB4893" s="109"/>
      <c r="GC4893" s="109"/>
      <c r="GD4893" s="109"/>
      <c r="GE4893" s="109"/>
      <c r="GF4893" s="109"/>
      <c r="GG4893" s="109"/>
      <c r="GH4893" s="109"/>
      <c r="GI4893" s="109"/>
      <c r="GJ4893" s="109"/>
      <c r="GK4893" s="109"/>
      <c r="GL4893" s="109"/>
      <c r="GM4893" s="109"/>
      <c r="GN4893" s="109"/>
      <c r="GO4893" s="109"/>
      <c r="GP4893" s="109"/>
      <c r="GQ4893" s="109"/>
      <c r="GR4893" s="109"/>
      <c r="GS4893" s="109"/>
      <c r="GT4893" s="109"/>
      <c r="GU4893" s="109"/>
      <c r="GV4893" s="109"/>
      <c r="GW4893" s="109"/>
      <c r="GX4893" s="109"/>
      <c r="GY4893" s="109"/>
      <c r="GZ4893" s="109"/>
      <c r="HA4893" s="109"/>
      <c r="HB4893" s="109"/>
      <c r="HC4893" s="109"/>
      <c r="HD4893" s="109"/>
      <c r="HE4893" s="109"/>
      <c r="HF4893" s="109"/>
      <c r="HG4893" s="109"/>
      <c r="HH4893" s="109"/>
      <c r="HI4893" s="109"/>
      <c r="HJ4893" s="109"/>
      <c r="HK4893" s="109"/>
      <c r="HL4893" s="109"/>
      <c r="HM4893" s="109"/>
      <c r="HN4893" s="109"/>
      <c r="HO4893" s="109"/>
      <c r="HP4893" s="109"/>
      <c r="HQ4893" s="109"/>
      <c r="HR4893" s="109"/>
      <c r="HS4893" s="109"/>
      <c r="HT4893" s="109"/>
      <c r="HU4893" s="109"/>
      <c r="HV4893" s="109"/>
      <c r="HW4893" s="109"/>
      <c r="HX4893" s="109"/>
      <c r="HY4893" s="109"/>
      <c r="HZ4893" s="109"/>
      <c r="IA4893" s="109"/>
      <c r="IB4893" s="109"/>
      <c r="IC4893" s="109"/>
      <c r="ID4893" s="109"/>
      <c r="IE4893" s="109"/>
      <c r="IF4893" s="109"/>
      <c r="IG4893" s="109"/>
      <c r="IH4893" s="109"/>
      <c r="II4893" s="109"/>
      <c r="IJ4893" s="109"/>
      <c r="IK4893" s="109"/>
      <c r="IL4893" s="109"/>
      <c r="IM4893" s="109"/>
      <c r="IN4893" s="109"/>
      <c r="IO4893" s="109"/>
      <c r="IP4893" s="109"/>
      <c r="IQ4893" s="109"/>
      <c r="IR4893" s="109"/>
      <c r="IS4893" s="109"/>
      <c r="IT4893" s="109"/>
      <c r="IU4893" s="109"/>
      <c r="IV4893" s="109"/>
    </row>
    <row r="4894" spans="1:256" ht="12.75" customHeight="1">
      <c r="A4894" s="305"/>
      <c r="B4894" s="674">
        <v>1</v>
      </c>
      <c r="C4894" s="66">
        <f>IF(E4894="A",1,IF(E4894="B",1,0))</f>
        <v>0</v>
      </c>
      <c r="D4894" s="698" t="s">
        <v>68</v>
      </c>
      <c r="E4894" s="685" t="s">
        <v>70</v>
      </c>
      <c r="F4894" s="698" t="s">
        <v>87</v>
      </c>
      <c r="G4894" s="78"/>
      <c r="H4894" s="96" t="s">
        <v>215</v>
      </c>
      <c r="I4894" s="107" t="s">
        <v>5180</v>
      </c>
      <c r="J4894" s="81"/>
      <c r="K4894" s="72"/>
      <c r="L4894" s="72"/>
      <c r="M4894" s="72"/>
      <c r="N4894" s="72"/>
      <c r="O4894" s="72"/>
      <c r="P4894" s="72"/>
      <c r="Q4894" s="833"/>
      <c r="R4894" s="102"/>
      <c r="S4894" s="73"/>
      <c r="T4894" s="102"/>
      <c r="U4894" s="103"/>
      <c r="V4894" s="104"/>
    </row>
    <row r="4895" spans="1:256" customFormat="1" ht="12.75" customHeight="1">
      <c r="A4895" s="305"/>
      <c r="B4895" s="65">
        <v>1</v>
      </c>
      <c r="C4895" s="66">
        <f>IF(E4895="A",4,IF(E4895="B",3,IF(E4895="C",2,IF(E4895="D",1,0))))</f>
        <v>3</v>
      </c>
      <c r="D4895" s="77" t="s">
        <v>90</v>
      </c>
      <c r="E4895" s="76" t="s">
        <v>87</v>
      </c>
      <c r="F4895" s="99" t="s">
        <v>99</v>
      </c>
      <c r="G4895" s="78"/>
      <c r="H4895" s="96" t="s">
        <v>101</v>
      </c>
      <c r="I4895" s="107" t="s">
        <v>5902</v>
      </c>
      <c r="J4895" s="81"/>
      <c r="K4895" s="72"/>
      <c r="L4895" s="72"/>
      <c r="M4895" s="72"/>
      <c r="N4895" s="72"/>
      <c r="O4895" s="72"/>
      <c r="P4895" s="72"/>
      <c r="Q4895" s="833"/>
      <c r="R4895" s="102"/>
      <c r="S4895" s="73"/>
      <c r="T4895" s="102"/>
      <c r="U4895" s="103"/>
      <c r="V4895" s="104"/>
      <c r="W4895" s="109"/>
      <c r="X4895" s="109"/>
      <c r="Y4895" s="109"/>
      <c r="Z4895" s="109"/>
      <c r="AA4895" s="109"/>
      <c r="AB4895" s="109"/>
      <c r="AC4895" s="109"/>
      <c r="AD4895" s="109"/>
      <c r="AE4895" s="109"/>
      <c r="AF4895" s="109"/>
      <c r="AG4895" s="109"/>
      <c r="AH4895" s="109"/>
      <c r="AI4895" s="109"/>
      <c r="AJ4895" s="109"/>
      <c r="AK4895" s="109"/>
      <c r="AL4895" s="109"/>
      <c r="AM4895" s="109"/>
      <c r="AN4895" s="109"/>
      <c r="AO4895" s="109"/>
      <c r="AP4895" s="109"/>
      <c r="AQ4895" s="109"/>
      <c r="AR4895" s="109"/>
      <c r="AS4895" s="109"/>
      <c r="AT4895" s="109"/>
      <c r="AU4895" s="109"/>
      <c r="AV4895" s="109"/>
      <c r="AW4895" s="109"/>
      <c r="AX4895" s="109"/>
      <c r="AY4895" s="109"/>
      <c r="AZ4895" s="109"/>
      <c r="BA4895" s="109"/>
      <c r="BB4895" s="109"/>
      <c r="BC4895" s="109"/>
      <c r="BD4895" s="109"/>
      <c r="BE4895" s="109"/>
      <c r="BF4895" s="109"/>
      <c r="BG4895" s="109"/>
      <c r="BH4895" s="109"/>
      <c r="BI4895" s="109"/>
      <c r="BJ4895" s="109"/>
      <c r="BK4895" s="109"/>
      <c r="BL4895" s="109"/>
      <c r="BM4895" s="109"/>
      <c r="BN4895" s="109"/>
      <c r="BO4895" s="109"/>
      <c r="BP4895" s="109"/>
      <c r="BQ4895" s="109"/>
      <c r="BR4895" s="109"/>
      <c r="BS4895" s="109"/>
      <c r="BT4895" s="109"/>
      <c r="BU4895" s="109"/>
      <c r="BV4895" s="109"/>
      <c r="BW4895" s="109"/>
      <c r="BX4895" s="109"/>
      <c r="BY4895" s="109"/>
      <c r="BZ4895" s="109"/>
      <c r="CA4895" s="109"/>
      <c r="CB4895" s="109"/>
      <c r="CC4895" s="109"/>
      <c r="CD4895" s="109"/>
      <c r="CE4895" s="109"/>
      <c r="CF4895" s="109"/>
      <c r="CG4895" s="109"/>
      <c r="CH4895" s="109"/>
      <c r="CI4895" s="109"/>
      <c r="CJ4895" s="109"/>
      <c r="CK4895" s="109"/>
      <c r="CL4895" s="109"/>
      <c r="CM4895" s="109"/>
      <c r="CN4895" s="109"/>
      <c r="CO4895" s="109"/>
      <c r="CP4895" s="109"/>
      <c r="CQ4895" s="109"/>
      <c r="CR4895" s="109"/>
      <c r="CS4895" s="109"/>
      <c r="CT4895" s="109"/>
      <c r="CU4895" s="109"/>
      <c r="CV4895" s="109"/>
      <c r="CW4895" s="109"/>
      <c r="CX4895" s="109"/>
      <c r="CY4895" s="109"/>
      <c r="CZ4895" s="109"/>
      <c r="DA4895" s="109"/>
      <c r="DB4895" s="109"/>
      <c r="DC4895" s="109"/>
      <c r="DD4895" s="109"/>
      <c r="DE4895" s="109"/>
      <c r="DF4895" s="109"/>
      <c r="DG4895" s="109"/>
      <c r="DH4895" s="109"/>
      <c r="DI4895" s="109"/>
      <c r="DJ4895" s="109"/>
      <c r="DK4895" s="109"/>
      <c r="DL4895" s="109"/>
      <c r="DM4895" s="109"/>
      <c r="DN4895" s="109"/>
      <c r="DO4895" s="109"/>
      <c r="DP4895" s="109"/>
      <c r="DQ4895" s="109"/>
      <c r="DR4895" s="109"/>
      <c r="DS4895" s="109"/>
      <c r="DT4895" s="109"/>
      <c r="DU4895" s="109"/>
      <c r="DV4895" s="109"/>
      <c r="DW4895" s="109"/>
      <c r="DX4895" s="109"/>
      <c r="DY4895" s="109"/>
      <c r="DZ4895" s="109"/>
      <c r="EA4895" s="109"/>
      <c r="EB4895" s="109"/>
      <c r="EC4895" s="109"/>
      <c r="ED4895" s="109"/>
      <c r="EE4895" s="109"/>
      <c r="EF4895" s="109"/>
      <c r="EG4895" s="109"/>
      <c r="EH4895" s="109"/>
      <c r="EI4895" s="109"/>
      <c r="EJ4895" s="109"/>
      <c r="EK4895" s="109"/>
      <c r="EL4895" s="109"/>
      <c r="EM4895" s="109"/>
      <c r="EN4895" s="109"/>
      <c r="EO4895" s="109"/>
      <c r="EP4895" s="109"/>
      <c r="EQ4895" s="109"/>
      <c r="ER4895" s="109"/>
      <c r="ES4895" s="109"/>
      <c r="ET4895" s="109"/>
      <c r="EU4895" s="109"/>
      <c r="EV4895" s="109"/>
      <c r="EW4895" s="109"/>
      <c r="EX4895" s="109"/>
      <c r="EY4895" s="109"/>
      <c r="EZ4895" s="109"/>
      <c r="FA4895" s="109"/>
      <c r="FB4895" s="109"/>
      <c r="FC4895" s="109"/>
      <c r="FD4895" s="109"/>
      <c r="FE4895" s="109"/>
      <c r="FF4895" s="109"/>
      <c r="FG4895" s="109"/>
      <c r="FH4895" s="109"/>
      <c r="FI4895" s="109"/>
      <c r="FJ4895" s="109"/>
      <c r="FK4895" s="109"/>
      <c r="FL4895" s="109"/>
      <c r="FM4895" s="109"/>
      <c r="FN4895" s="109"/>
      <c r="FO4895" s="109"/>
      <c r="FP4895" s="109"/>
      <c r="FQ4895" s="109"/>
      <c r="FR4895" s="109"/>
      <c r="FS4895" s="109"/>
      <c r="FT4895" s="109"/>
      <c r="FU4895" s="109"/>
      <c r="FV4895" s="109"/>
      <c r="FW4895" s="109"/>
      <c r="FX4895" s="109"/>
      <c r="FY4895" s="109"/>
      <c r="FZ4895" s="109"/>
      <c r="GA4895" s="109"/>
      <c r="GB4895" s="109"/>
      <c r="GC4895" s="109"/>
      <c r="GD4895" s="109"/>
      <c r="GE4895" s="109"/>
      <c r="GF4895" s="109"/>
      <c r="GG4895" s="109"/>
      <c r="GH4895" s="109"/>
      <c r="GI4895" s="109"/>
      <c r="GJ4895" s="109"/>
      <c r="GK4895" s="109"/>
      <c r="GL4895" s="109"/>
      <c r="GM4895" s="109"/>
      <c r="GN4895" s="109"/>
      <c r="GO4895" s="109"/>
      <c r="GP4895" s="109"/>
      <c r="GQ4895" s="109"/>
      <c r="GR4895" s="109"/>
      <c r="GS4895" s="109"/>
      <c r="GT4895" s="109"/>
      <c r="GU4895" s="109"/>
      <c r="GV4895" s="109"/>
      <c r="GW4895" s="109"/>
      <c r="GX4895" s="109"/>
      <c r="GY4895" s="109"/>
      <c r="GZ4895" s="109"/>
      <c r="HA4895" s="109"/>
      <c r="HB4895" s="109"/>
      <c r="HC4895" s="109"/>
      <c r="HD4895" s="109"/>
      <c r="HE4895" s="109"/>
      <c r="HF4895" s="109"/>
      <c r="HG4895" s="109"/>
      <c r="HH4895" s="109"/>
      <c r="HI4895" s="109"/>
      <c r="HJ4895" s="109"/>
      <c r="HK4895" s="109"/>
      <c r="HL4895" s="109"/>
      <c r="HM4895" s="109"/>
      <c r="HN4895" s="109"/>
      <c r="HO4895" s="109"/>
      <c r="HP4895" s="109"/>
      <c r="HQ4895" s="109"/>
      <c r="HR4895" s="109"/>
      <c r="HS4895" s="109"/>
      <c r="HT4895" s="109"/>
      <c r="HU4895" s="109"/>
      <c r="HV4895" s="109"/>
      <c r="HW4895" s="109"/>
      <c r="HX4895" s="109"/>
      <c r="HY4895" s="109"/>
      <c r="HZ4895" s="109"/>
      <c r="IA4895" s="109"/>
      <c r="IB4895" s="109"/>
      <c r="IC4895" s="109"/>
      <c r="ID4895" s="109"/>
      <c r="IE4895" s="109"/>
      <c r="IF4895" s="109"/>
      <c r="IG4895" s="109"/>
      <c r="IH4895" s="109"/>
      <c r="II4895" s="109"/>
      <c r="IJ4895" s="109"/>
      <c r="IK4895" s="109"/>
      <c r="IL4895" s="109"/>
      <c r="IM4895" s="109"/>
      <c r="IN4895" s="109"/>
      <c r="IO4895" s="109"/>
      <c r="IP4895" s="109"/>
      <c r="IQ4895" s="109"/>
      <c r="IR4895" s="109"/>
      <c r="IS4895" s="109"/>
      <c r="IT4895" s="109"/>
      <c r="IU4895" s="109"/>
      <c r="IV4895" s="109"/>
    </row>
    <row r="4896" spans="1:256" s="283" customFormat="1" ht="12.75" customHeight="1">
      <c r="A4896" s="305"/>
      <c r="B4896" s="65">
        <v>1</v>
      </c>
      <c r="C4896" s="66">
        <f>IF(E4896="A",1,IF(E4896="B",1,0))</f>
        <v>0</v>
      </c>
      <c r="D4896" s="658" t="s">
        <v>87</v>
      </c>
      <c r="E4896" s="656" t="s">
        <v>70</v>
      </c>
      <c r="F4896" s="656" t="s">
        <v>99</v>
      </c>
      <c r="G4896" s="78"/>
      <c r="H4896" s="96" t="s">
        <v>140</v>
      </c>
      <c r="I4896" s="107" t="s">
        <v>5181</v>
      </c>
      <c r="J4896" s="81"/>
      <c r="K4896" s="72"/>
      <c r="L4896" s="72"/>
      <c r="M4896" s="72"/>
      <c r="N4896" s="72"/>
      <c r="O4896" s="72"/>
      <c r="P4896" s="72"/>
      <c r="Q4896" s="833"/>
      <c r="R4896" s="102"/>
      <c r="S4896" s="73"/>
      <c r="T4896" s="102"/>
      <c r="U4896" s="103"/>
      <c r="V4896" s="104"/>
      <c r="W4896" s="109"/>
      <c r="X4896" s="109"/>
      <c r="Y4896" s="109"/>
      <c r="Z4896" s="109"/>
      <c r="AA4896" s="109"/>
      <c r="AB4896" s="109"/>
      <c r="AC4896" s="109"/>
      <c r="AD4896" s="109"/>
      <c r="AE4896" s="109"/>
      <c r="AF4896" s="109"/>
      <c r="AG4896" s="109"/>
      <c r="AH4896" s="109"/>
      <c r="AI4896" s="109"/>
      <c r="AJ4896" s="109"/>
      <c r="AK4896" s="109"/>
      <c r="AL4896" s="109"/>
      <c r="AM4896" s="109"/>
      <c r="AN4896" s="109"/>
      <c r="AO4896" s="109"/>
      <c r="AP4896" s="109"/>
      <c r="AQ4896" s="109"/>
      <c r="AR4896" s="109"/>
      <c r="AS4896" s="109"/>
      <c r="AT4896" s="109"/>
      <c r="AU4896" s="109"/>
      <c r="AV4896" s="109"/>
      <c r="AW4896" s="109"/>
      <c r="AX4896" s="109"/>
      <c r="AY4896" s="109"/>
      <c r="AZ4896" s="109"/>
      <c r="BA4896" s="109"/>
      <c r="BB4896" s="109"/>
      <c r="BC4896" s="109"/>
      <c r="BD4896" s="109"/>
      <c r="BE4896" s="109"/>
      <c r="BF4896" s="109"/>
      <c r="BG4896" s="109"/>
      <c r="BH4896" s="109"/>
      <c r="BI4896" s="109"/>
      <c r="BJ4896" s="109"/>
      <c r="BK4896" s="109"/>
      <c r="BL4896" s="109"/>
      <c r="BM4896" s="109"/>
      <c r="BN4896" s="109"/>
      <c r="BO4896" s="109"/>
      <c r="BP4896" s="109"/>
      <c r="BQ4896" s="109"/>
      <c r="BR4896" s="109"/>
      <c r="BS4896" s="109"/>
      <c r="BT4896" s="109"/>
      <c r="BU4896" s="109"/>
      <c r="BV4896" s="109"/>
      <c r="BW4896" s="109"/>
      <c r="BX4896" s="109"/>
      <c r="BY4896" s="109"/>
      <c r="BZ4896" s="109"/>
      <c r="CA4896" s="109"/>
      <c r="CB4896" s="109"/>
      <c r="CC4896" s="109"/>
      <c r="CD4896" s="109"/>
      <c r="CE4896" s="109"/>
      <c r="CF4896" s="109"/>
      <c r="CG4896" s="109"/>
      <c r="CH4896" s="109"/>
      <c r="CI4896" s="109"/>
      <c r="CJ4896" s="109"/>
      <c r="CK4896" s="109"/>
      <c r="CL4896" s="109"/>
      <c r="CM4896" s="109"/>
      <c r="CN4896" s="109"/>
      <c r="CO4896" s="109"/>
      <c r="CP4896" s="109"/>
      <c r="CQ4896" s="109"/>
      <c r="CR4896" s="109"/>
      <c r="CS4896" s="109"/>
      <c r="CT4896" s="109"/>
      <c r="CU4896" s="109"/>
      <c r="CV4896" s="109"/>
      <c r="CW4896" s="109"/>
      <c r="CX4896" s="109"/>
      <c r="CY4896" s="109"/>
      <c r="CZ4896" s="109"/>
      <c r="DA4896" s="109"/>
      <c r="DB4896" s="109"/>
      <c r="DC4896" s="109"/>
      <c r="DD4896" s="109"/>
      <c r="DE4896" s="109"/>
      <c r="DF4896" s="109"/>
      <c r="DG4896" s="109"/>
      <c r="DH4896" s="109"/>
      <c r="DI4896" s="109"/>
      <c r="DJ4896" s="109"/>
      <c r="DK4896" s="109"/>
      <c r="DL4896" s="109"/>
      <c r="DM4896" s="109"/>
      <c r="DN4896" s="109"/>
      <c r="DO4896" s="109"/>
      <c r="DP4896" s="109"/>
      <c r="DQ4896" s="109"/>
      <c r="DR4896" s="109"/>
      <c r="DS4896" s="109"/>
      <c r="DT4896" s="109"/>
      <c r="DU4896" s="109"/>
      <c r="DV4896" s="109"/>
      <c r="DW4896" s="109"/>
      <c r="DX4896" s="109"/>
      <c r="DY4896" s="109"/>
      <c r="DZ4896" s="109"/>
      <c r="EA4896" s="109"/>
      <c r="EB4896" s="109"/>
      <c r="EC4896" s="109"/>
      <c r="ED4896" s="109"/>
      <c r="EE4896" s="109"/>
      <c r="EF4896" s="109"/>
      <c r="EG4896" s="109"/>
      <c r="EH4896" s="109"/>
      <c r="EI4896" s="109"/>
      <c r="EJ4896" s="109"/>
      <c r="EK4896" s="109"/>
      <c r="EL4896" s="109"/>
      <c r="EM4896" s="109"/>
      <c r="EN4896" s="109"/>
      <c r="EO4896" s="109"/>
      <c r="EP4896" s="109"/>
      <c r="EQ4896" s="109"/>
      <c r="ER4896" s="109"/>
      <c r="ES4896" s="109"/>
      <c r="ET4896" s="109"/>
      <c r="EU4896" s="109"/>
      <c r="EV4896" s="109"/>
      <c r="EW4896" s="109"/>
      <c r="EX4896" s="109"/>
      <c r="EY4896" s="109"/>
      <c r="EZ4896" s="109"/>
      <c r="FA4896" s="109"/>
      <c r="FB4896" s="109"/>
      <c r="FC4896" s="109"/>
      <c r="FD4896" s="109"/>
      <c r="FE4896" s="109"/>
      <c r="FF4896" s="109"/>
      <c r="FG4896" s="109"/>
      <c r="FH4896" s="109"/>
      <c r="FI4896" s="109"/>
      <c r="FJ4896" s="109"/>
      <c r="FK4896" s="109"/>
      <c r="FL4896" s="109"/>
      <c r="FM4896" s="109"/>
      <c r="FN4896" s="109"/>
      <c r="FO4896" s="109"/>
      <c r="FP4896" s="109"/>
      <c r="FQ4896" s="109"/>
      <c r="FR4896" s="109"/>
      <c r="FS4896" s="109"/>
      <c r="FT4896" s="109"/>
      <c r="FU4896" s="109"/>
      <c r="FV4896" s="109"/>
      <c r="FW4896" s="109"/>
      <c r="FX4896" s="109"/>
      <c r="FY4896" s="109"/>
      <c r="FZ4896" s="109"/>
      <c r="GA4896" s="109"/>
      <c r="GB4896" s="109"/>
      <c r="GC4896" s="109"/>
      <c r="GD4896" s="109"/>
      <c r="GE4896" s="109"/>
      <c r="GF4896" s="109"/>
      <c r="GG4896" s="109"/>
      <c r="GH4896" s="109"/>
      <c r="GI4896" s="109"/>
      <c r="GJ4896" s="109"/>
      <c r="GK4896" s="109"/>
      <c r="GL4896" s="109"/>
      <c r="GM4896" s="109"/>
      <c r="GN4896" s="109"/>
      <c r="GO4896" s="109"/>
      <c r="GP4896" s="109"/>
      <c r="GQ4896" s="109"/>
      <c r="GR4896" s="109"/>
      <c r="GS4896" s="109"/>
      <c r="GT4896" s="109"/>
      <c r="GU4896" s="109"/>
      <c r="GV4896" s="109"/>
      <c r="GW4896" s="109"/>
      <c r="GX4896" s="109"/>
      <c r="GY4896" s="109"/>
      <c r="GZ4896" s="109"/>
      <c r="HA4896" s="109"/>
      <c r="HB4896" s="109"/>
      <c r="HC4896" s="109"/>
      <c r="HD4896" s="109"/>
      <c r="HE4896" s="109"/>
      <c r="HF4896" s="109"/>
      <c r="HG4896" s="109"/>
      <c r="HH4896" s="109"/>
      <c r="HI4896" s="109"/>
      <c r="HJ4896" s="109"/>
      <c r="HK4896" s="109"/>
      <c r="HL4896" s="109"/>
      <c r="HM4896" s="109"/>
      <c r="HN4896" s="109"/>
      <c r="HO4896" s="109"/>
      <c r="HP4896" s="109"/>
      <c r="HQ4896" s="109"/>
      <c r="HR4896" s="109"/>
      <c r="HS4896" s="109"/>
      <c r="HT4896" s="109"/>
      <c r="HU4896" s="109"/>
      <c r="HV4896" s="109"/>
      <c r="HW4896" s="109"/>
      <c r="HX4896" s="109"/>
      <c r="HY4896" s="109"/>
      <c r="HZ4896" s="109"/>
      <c r="IA4896" s="109"/>
      <c r="IB4896" s="109"/>
      <c r="IC4896" s="109"/>
      <c r="ID4896" s="109"/>
      <c r="IE4896" s="109"/>
      <c r="IF4896" s="109"/>
      <c r="IG4896" s="109"/>
      <c r="IH4896" s="109"/>
      <c r="II4896" s="109"/>
      <c r="IJ4896" s="109"/>
      <c r="IK4896" s="109"/>
      <c r="IL4896" s="109"/>
      <c r="IM4896" s="109"/>
      <c r="IN4896" s="109"/>
      <c r="IO4896" s="109"/>
      <c r="IP4896" s="109"/>
      <c r="IQ4896" s="109"/>
      <c r="IR4896" s="109"/>
      <c r="IS4896" s="109"/>
      <c r="IT4896" s="109"/>
      <c r="IU4896" s="109"/>
      <c r="IV4896" s="109"/>
    </row>
    <row r="4897" spans="1:256" customFormat="1" ht="12.75" customHeight="1">
      <c r="A4897" s="305"/>
      <c r="B4897" s="65">
        <v>1</v>
      </c>
      <c r="C4897" s="66">
        <f>IF(E4897="A",1,IF(E4897="B",1,0))</f>
        <v>0</v>
      </c>
      <c r="D4897" s="99" t="s">
        <v>70</v>
      </c>
      <c r="E4897" s="77" t="s">
        <v>90</v>
      </c>
      <c r="F4897" s="76" t="s">
        <v>87</v>
      </c>
      <c r="G4897" s="78"/>
      <c r="H4897" s="96" t="s">
        <v>94</v>
      </c>
      <c r="I4897" s="107" t="s">
        <v>5182</v>
      </c>
      <c r="J4897" s="81" t="s">
        <v>1056</v>
      </c>
      <c r="K4897" s="72"/>
      <c r="L4897" s="72"/>
      <c r="M4897" s="72"/>
      <c r="N4897" s="72"/>
      <c r="O4897" s="72"/>
      <c r="P4897" s="72"/>
      <c r="Q4897" s="833"/>
      <c r="R4897" s="102"/>
      <c r="S4897" s="73"/>
      <c r="T4897" s="102"/>
      <c r="U4897" s="103"/>
      <c r="V4897" s="104"/>
      <c r="W4897" s="109"/>
      <c r="X4897" s="109"/>
      <c r="Y4897" s="109"/>
      <c r="Z4897" s="109"/>
      <c r="AA4897" s="109"/>
      <c r="AB4897" s="109"/>
      <c r="AC4897" s="109"/>
      <c r="AD4897" s="109"/>
      <c r="AE4897" s="109"/>
      <c r="AF4897" s="109"/>
      <c r="AG4897" s="109"/>
      <c r="AH4897" s="109"/>
      <c r="AI4897" s="109"/>
      <c r="AJ4897" s="109"/>
      <c r="AK4897" s="109"/>
      <c r="AL4897" s="109"/>
      <c r="AM4897" s="109"/>
      <c r="AN4897" s="109"/>
      <c r="AO4897" s="109"/>
      <c r="AP4897" s="109"/>
      <c r="AQ4897" s="109"/>
      <c r="AR4897" s="109"/>
      <c r="AS4897" s="109"/>
      <c r="AT4897" s="109"/>
      <c r="AU4897" s="109"/>
      <c r="AV4897" s="109"/>
      <c r="AW4897" s="109"/>
      <c r="AX4897" s="109"/>
      <c r="AY4897" s="109"/>
      <c r="AZ4897" s="109"/>
      <c r="BA4897" s="109"/>
      <c r="BB4897" s="109"/>
      <c r="BC4897" s="109"/>
      <c r="BD4897" s="109"/>
      <c r="BE4897" s="109"/>
      <c r="BF4897" s="109"/>
      <c r="BG4897" s="109"/>
      <c r="BH4897" s="109"/>
      <c r="BI4897" s="109"/>
      <c r="BJ4897" s="109"/>
      <c r="BK4897" s="109"/>
      <c r="BL4897" s="109"/>
      <c r="BM4897" s="109"/>
      <c r="BN4897" s="109"/>
      <c r="BO4897" s="109"/>
      <c r="BP4897" s="109"/>
      <c r="BQ4897" s="109"/>
      <c r="BR4897" s="109"/>
      <c r="BS4897" s="109"/>
      <c r="BT4897" s="109"/>
      <c r="BU4897" s="109"/>
      <c r="BV4897" s="109"/>
      <c r="BW4897" s="109"/>
      <c r="BX4897" s="109"/>
      <c r="BY4897" s="109"/>
      <c r="BZ4897" s="109"/>
      <c r="CA4897" s="109"/>
      <c r="CB4897" s="109"/>
      <c r="CC4897" s="109"/>
      <c r="CD4897" s="109"/>
      <c r="CE4897" s="109"/>
      <c r="CF4897" s="109"/>
      <c r="CG4897" s="109"/>
      <c r="CH4897" s="109"/>
      <c r="CI4897" s="109"/>
      <c r="CJ4897" s="109"/>
      <c r="CK4897" s="109"/>
      <c r="CL4897" s="109"/>
      <c r="CM4897" s="109"/>
      <c r="CN4897" s="109"/>
      <c r="CO4897" s="109"/>
      <c r="CP4897" s="109"/>
      <c r="CQ4897" s="109"/>
      <c r="CR4897" s="109"/>
      <c r="CS4897" s="109"/>
      <c r="CT4897" s="109"/>
      <c r="CU4897" s="109"/>
      <c r="CV4897" s="109"/>
      <c r="CW4897" s="109"/>
      <c r="CX4897" s="109"/>
      <c r="CY4897" s="109"/>
      <c r="CZ4897" s="109"/>
      <c r="DA4897" s="109"/>
      <c r="DB4897" s="109"/>
      <c r="DC4897" s="109"/>
      <c r="DD4897" s="109"/>
      <c r="DE4897" s="109"/>
      <c r="DF4897" s="109"/>
      <c r="DG4897" s="109"/>
      <c r="DH4897" s="109"/>
      <c r="DI4897" s="109"/>
      <c r="DJ4897" s="109"/>
      <c r="DK4897" s="109"/>
      <c r="DL4897" s="109"/>
      <c r="DM4897" s="109"/>
      <c r="DN4897" s="109"/>
      <c r="DO4897" s="109"/>
      <c r="DP4897" s="109"/>
      <c r="DQ4897" s="109"/>
      <c r="DR4897" s="109"/>
      <c r="DS4897" s="109"/>
      <c r="DT4897" s="109"/>
      <c r="DU4897" s="109"/>
      <c r="DV4897" s="109"/>
      <c r="DW4897" s="109"/>
      <c r="DX4897" s="109"/>
      <c r="DY4897" s="109"/>
      <c r="DZ4897" s="109"/>
      <c r="EA4897" s="109"/>
      <c r="EB4897" s="109"/>
      <c r="EC4897" s="109"/>
      <c r="ED4897" s="109"/>
      <c r="EE4897" s="109"/>
      <c r="EF4897" s="109"/>
      <c r="EG4897" s="109"/>
      <c r="EH4897" s="109"/>
      <c r="EI4897" s="109"/>
      <c r="EJ4897" s="109"/>
      <c r="EK4897" s="109"/>
      <c r="EL4897" s="109"/>
      <c r="EM4897" s="109"/>
      <c r="EN4897" s="109"/>
      <c r="EO4897" s="109"/>
      <c r="EP4897" s="109"/>
      <c r="EQ4897" s="109"/>
      <c r="ER4897" s="109"/>
      <c r="ES4897" s="109"/>
      <c r="ET4897" s="109"/>
      <c r="EU4897" s="109"/>
      <c r="EV4897" s="109"/>
      <c r="EW4897" s="109"/>
      <c r="EX4897" s="109"/>
      <c r="EY4897" s="109"/>
      <c r="EZ4897" s="109"/>
      <c r="FA4897" s="109"/>
      <c r="FB4897" s="109"/>
      <c r="FC4897" s="109"/>
      <c r="FD4897" s="109"/>
      <c r="FE4897" s="109"/>
      <c r="FF4897" s="109"/>
      <c r="FG4897" s="109"/>
      <c r="FH4897" s="109"/>
      <c r="FI4897" s="109"/>
      <c r="FJ4897" s="109"/>
      <c r="FK4897" s="109"/>
      <c r="FL4897" s="109"/>
      <c r="FM4897" s="109"/>
      <c r="FN4897" s="109"/>
      <c r="FO4897" s="109"/>
      <c r="FP4897" s="109"/>
      <c r="FQ4897" s="109"/>
      <c r="FR4897" s="109"/>
      <c r="FS4897" s="109"/>
      <c r="FT4897" s="109"/>
      <c r="FU4897" s="109"/>
      <c r="FV4897" s="109"/>
      <c r="FW4897" s="109"/>
      <c r="FX4897" s="109"/>
      <c r="FY4897" s="109"/>
      <c r="FZ4897" s="109"/>
      <c r="GA4897" s="109"/>
      <c r="GB4897" s="109"/>
      <c r="GC4897" s="109"/>
      <c r="GD4897" s="109"/>
      <c r="GE4897" s="109"/>
      <c r="GF4897" s="109"/>
      <c r="GG4897" s="109"/>
      <c r="GH4897" s="109"/>
      <c r="GI4897" s="109"/>
      <c r="GJ4897" s="109"/>
      <c r="GK4897" s="109"/>
      <c r="GL4897" s="109"/>
      <c r="GM4897" s="109"/>
      <c r="GN4897" s="109"/>
      <c r="GO4897" s="109"/>
      <c r="GP4897" s="109"/>
      <c r="GQ4897" s="109"/>
      <c r="GR4897" s="109"/>
      <c r="GS4897" s="109"/>
      <c r="GT4897" s="109"/>
      <c r="GU4897" s="109"/>
      <c r="GV4897" s="109"/>
      <c r="GW4897" s="109"/>
      <c r="GX4897" s="109"/>
      <c r="GY4897" s="109"/>
      <c r="GZ4897" s="109"/>
      <c r="HA4897" s="109"/>
      <c r="HB4897" s="109"/>
      <c r="HC4897" s="109"/>
      <c r="HD4897" s="109"/>
      <c r="HE4897" s="109"/>
      <c r="HF4897" s="109"/>
      <c r="HG4897" s="109"/>
      <c r="HH4897" s="109"/>
      <c r="HI4897" s="109"/>
      <c r="HJ4897" s="109"/>
      <c r="HK4897" s="109"/>
      <c r="HL4897" s="109"/>
      <c r="HM4897" s="109"/>
      <c r="HN4897" s="109"/>
      <c r="HO4897" s="109"/>
      <c r="HP4897" s="109"/>
      <c r="HQ4897" s="109"/>
      <c r="HR4897" s="109"/>
      <c r="HS4897" s="109"/>
      <c r="HT4897" s="109"/>
      <c r="HU4897" s="109"/>
      <c r="HV4897" s="109"/>
      <c r="HW4897" s="109"/>
      <c r="HX4897" s="109"/>
      <c r="HY4897" s="109"/>
      <c r="HZ4897" s="109"/>
      <c r="IA4897" s="109"/>
      <c r="IB4897" s="109"/>
      <c r="IC4897" s="109"/>
      <c r="ID4897" s="109"/>
      <c r="IE4897" s="109"/>
      <c r="IF4897" s="109"/>
      <c r="IG4897" s="109"/>
      <c r="IH4897" s="109"/>
      <c r="II4897" s="109"/>
      <c r="IJ4897" s="109"/>
      <c r="IK4897" s="109"/>
      <c r="IL4897" s="109"/>
      <c r="IM4897" s="109"/>
      <c r="IN4897" s="109"/>
      <c r="IO4897" s="109"/>
      <c r="IP4897" s="109"/>
      <c r="IQ4897" s="109"/>
      <c r="IR4897" s="109"/>
      <c r="IS4897" s="109"/>
      <c r="IT4897" s="109"/>
      <c r="IU4897" s="109"/>
      <c r="IV4897" s="109"/>
    </row>
    <row r="4898" spans="1:256" ht="12.75" customHeight="1">
      <c r="A4898" s="305"/>
      <c r="B4898" s="65">
        <v>1</v>
      </c>
      <c r="C4898" s="66">
        <f>IF(E4898="A",1,IF(E4898="B",1,0))</f>
        <v>0</v>
      </c>
      <c r="D4898" s="658" t="s">
        <v>87</v>
      </c>
      <c r="E4898" s="659" t="s">
        <v>90</v>
      </c>
      <c r="F4898" s="658" t="s">
        <v>68</v>
      </c>
      <c r="G4898" s="78"/>
      <c r="H4898" s="96" t="s">
        <v>104</v>
      </c>
      <c r="I4898" s="107" t="s">
        <v>5183</v>
      </c>
      <c r="J4898" s="81"/>
      <c r="K4898" s="72"/>
      <c r="L4898" s="72"/>
      <c r="M4898" s="72"/>
      <c r="N4898" s="72"/>
      <c r="O4898" s="72"/>
      <c r="P4898" s="72"/>
      <c r="Q4898" s="833"/>
      <c r="R4898" s="102"/>
      <c r="S4898" s="73"/>
      <c r="T4898" s="102"/>
      <c r="U4898" s="103"/>
      <c r="V4898" s="104"/>
    </row>
    <row r="4899" spans="1:256" customFormat="1" ht="12" customHeight="1">
      <c r="A4899" s="305"/>
      <c r="B4899" s="65">
        <v>1</v>
      </c>
      <c r="C4899" s="66">
        <f>IF(E4899="A",1,IF(E4899="B",1,0))</f>
        <v>0</v>
      </c>
      <c r="D4899" s="76" t="s">
        <v>87</v>
      </c>
      <c r="E4899" s="77" t="s">
        <v>90</v>
      </c>
      <c r="F4899" s="76" t="s">
        <v>87</v>
      </c>
      <c r="G4899" s="78"/>
      <c r="H4899" s="96" t="s">
        <v>116</v>
      </c>
      <c r="I4899" s="107" t="s">
        <v>471</v>
      </c>
      <c r="J4899" s="81" t="s">
        <v>1056</v>
      </c>
      <c r="K4899" s="72"/>
      <c r="L4899" s="72"/>
      <c r="M4899" s="72"/>
      <c r="N4899" s="72"/>
      <c r="O4899" s="72"/>
      <c r="P4899" s="72"/>
      <c r="Q4899" s="833"/>
      <c r="R4899" s="102"/>
      <c r="S4899" s="73"/>
      <c r="T4899" s="102"/>
      <c r="U4899" s="103"/>
      <c r="V4899" s="104"/>
      <c r="W4899" s="109"/>
      <c r="X4899" s="109"/>
      <c r="Y4899" s="109"/>
      <c r="Z4899" s="109"/>
      <c r="AA4899" s="109"/>
      <c r="AB4899" s="109"/>
      <c r="AC4899" s="109"/>
      <c r="AD4899" s="109"/>
      <c r="AE4899" s="109"/>
      <c r="AF4899" s="109"/>
      <c r="AG4899" s="109"/>
      <c r="AH4899" s="109"/>
      <c r="AI4899" s="109"/>
      <c r="AJ4899" s="109"/>
      <c r="AK4899" s="109"/>
      <c r="AL4899" s="109"/>
      <c r="AM4899" s="109"/>
      <c r="AN4899" s="109"/>
      <c r="AO4899" s="109"/>
      <c r="AP4899" s="109"/>
      <c r="AQ4899" s="109"/>
      <c r="AR4899" s="109"/>
      <c r="AS4899" s="109"/>
      <c r="AT4899" s="109"/>
      <c r="AU4899" s="109"/>
      <c r="AV4899" s="109"/>
      <c r="AW4899" s="109"/>
      <c r="AX4899" s="109"/>
      <c r="AY4899" s="109"/>
      <c r="AZ4899" s="109"/>
      <c r="BA4899" s="109"/>
      <c r="BB4899" s="109"/>
      <c r="BC4899" s="109"/>
      <c r="BD4899" s="109"/>
      <c r="BE4899" s="109"/>
      <c r="BF4899" s="109"/>
      <c r="BG4899" s="109"/>
      <c r="BH4899" s="109"/>
      <c r="BI4899" s="109"/>
      <c r="BJ4899" s="109"/>
      <c r="BK4899" s="109"/>
      <c r="BL4899" s="109"/>
      <c r="BM4899" s="109"/>
      <c r="BN4899" s="109"/>
      <c r="BO4899" s="109"/>
      <c r="BP4899" s="109"/>
      <c r="BQ4899" s="109"/>
      <c r="BR4899" s="109"/>
      <c r="BS4899" s="109"/>
      <c r="BT4899" s="109"/>
      <c r="BU4899" s="109"/>
      <c r="BV4899" s="109"/>
      <c r="BW4899" s="109"/>
      <c r="BX4899" s="109"/>
      <c r="BY4899" s="109"/>
      <c r="BZ4899" s="109"/>
      <c r="CA4899" s="109"/>
      <c r="CB4899" s="109"/>
      <c r="CC4899" s="109"/>
      <c r="CD4899" s="109"/>
      <c r="CE4899" s="109"/>
      <c r="CF4899" s="109"/>
      <c r="CG4899" s="109"/>
      <c r="CH4899" s="109"/>
      <c r="CI4899" s="109"/>
      <c r="CJ4899" s="109"/>
      <c r="CK4899" s="109"/>
      <c r="CL4899" s="109"/>
      <c r="CM4899" s="109"/>
      <c r="CN4899" s="109"/>
      <c r="CO4899" s="109"/>
      <c r="CP4899" s="109"/>
      <c r="CQ4899" s="109"/>
      <c r="CR4899" s="109"/>
      <c r="CS4899" s="109"/>
      <c r="CT4899" s="109"/>
      <c r="CU4899" s="109"/>
      <c r="CV4899" s="109"/>
      <c r="CW4899" s="109"/>
      <c r="CX4899" s="109"/>
      <c r="CY4899" s="109"/>
      <c r="CZ4899" s="109"/>
      <c r="DA4899" s="109"/>
      <c r="DB4899" s="109"/>
      <c r="DC4899" s="109"/>
      <c r="DD4899" s="109"/>
      <c r="DE4899" s="109"/>
      <c r="DF4899" s="109"/>
      <c r="DG4899" s="109"/>
      <c r="DH4899" s="109"/>
      <c r="DI4899" s="109"/>
      <c r="DJ4899" s="109"/>
      <c r="DK4899" s="109"/>
      <c r="DL4899" s="109"/>
      <c r="DM4899" s="109"/>
      <c r="DN4899" s="109"/>
      <c r="DO4899" s="109"/>
      <c r="DP4899" s="109"/>
      <c r="DQ4899" s="109"/>
      <c r="DR4899" s="109"/>
      <c r="DS4899" s="109"/>
      <c r="DT4899" s="109"/>
      <c r="DU4899" s="109"/>
      <c r="DV4899" s="109"/>
      <c r="DW4899" s="109"/>
      <c r="DX4899" s="109"/>
      <c r="DY4899" s="109"/>
      <c r="DZ4899" s="109"/>
      <c r="EA4899" s="109"/>
      <c r="EB4899" s="109"/>
      <c r="EC4899" s="109"/>
      <c r="ED4899" s="109"/>
      <c r="EE4899" s="109"/>
      <c r="EF4899" s="109"/>
      <c r="EG4899" s="109"/>
      <c r="EH4899" s="109"/>
      <c r="EI4899" s="109"/>
      <c r="EJ4899" s="109"/>
      <c r="EK4899" s="109"/>
      <c r="EL4899" s="109"/>
      <c r="EM4899" s="109"/>
      <c r="EN4899" s="109"/>
      <c r="EO4899" s="109"/>
      <c r="EP4899" s="109"/>
      <c r="EQ4899" s="109"/>
      <c r="ER4899" s="109"/>
      <c r="ES4899" s="109"/>
      <c r="ET4899" s="109"/>
      <c r="EU4899" s="109"/>
      <c r="EV4899" s="109"/>
      <c r="EW4899" s="109"/>
      <c r="EX4899" s="109"/>
      <c r="EY4899" s="109"/>
      <c r="EZ4899" s="109"/>
      <c r="FA4899" s="109"/>
      <c r="FB4899" s="109"/>
      <c r="FC4899" s="109"/>
      <c r="FD4899" s="109"/>
      <c r="FE4899" s="109"/>
      <c r="FF4899" s="109"/>
      <c r="FG4899" s="109"/>
      <c r="FH4899" s="109"/>
      <c r="FI4899" s="109"/>
      <c r="FJ4899" s="109"/>
      <c r="FK4899" s="109"/>
      <c r="FL4899" s="109"/>
      <c r="FM4899" s="109"/>
      <c r="FN4899" s="109"/>
      <c r="FO4899" s="109"/>
      <c r="FP4899" s="109"/>
      <c r="FQ4899" s="109"/>
      <c r="FR4899" s="109"/>
      <c r="FS4899" s="109"/>
      <c r="FT4899" s="109"/>
      <c r="FU4899" s="109"/>
      <c r="FV4899" s="109"/>
      <c r="FW4899" s="109"/>
      <c r="FX4899" s="109"/>
      <c r="FY4899" s="109"/>
      <c r="FZ4899" s="109"/>
      <c r="GA4899" s="109"/>
      <c r="GB4899" s="109"/>
      <c r="GC4899" s="109"/>
      <c r="GD4899" s="109"/>
      <c r="GE4899" s="109"/>
      <c r="GF4899" s="109"/>
      <c r="GG4899" s="109"/>
      <c r="GH4899" s="109"/>
      <c r="GI4899" s="109"/>
      <c r="GJ4899" s="109"/>
      <c r="GK4899" s="109"/>
      <c r="GL4899" s="109"/>
      <c r="GM4899" s="109"/>
      <c r="GN4899" s="109"/>
      <c r="GO4899" s="109"/>
      <c r="GP4899" s="109"/>
      <c r="GQ4899" s="109"/>
      <c r="GR4899" s="109"/>
      <c r="GS4899" s="109"/>
      <c r="GT4899" s="109"/>
      <c r="GU4899" s="109"/>
      <c r="GV4899" s="109"/>
      <c r="GW4899" s="109"/>
      <c r="GX4899" s="109"/>
      <c r="GY4899" s="109"/>
      <c r="GZ4899" s="109"/>
      <c r="HA4899" s="109"/>
      <c r="HB4899" s="109"/>
      <c r="HC4899" s="109"/>
      <c r="HD4899" s="109"/>
      <c r="HE4899" s="109"/>
      <c r="HF4899" s="109"/>
      <c r="HG4899" s="109"/>
      <c r="HH4899" s="109"/>
      <c r="HI4899" s="109"/>
      <c r="HJ4899" s="109"/>
      <c r="HK4899" s="109"/>
      <c r="HL4899" s="109"/>
      <c r="HM4899" s="109"/>
      <c r="HN4899" s="109"/>
      <c r="HO4899" s="109"/>
      <c r="HP4899" s="109"/>
      <c r="HQ4899" s="109"/>
      <c r="HR4899" s="109"/>
      <c r="HS4899" s="109"/>
      <c r="HT4899" s="109"/>
      <c r="HU4899" s="109"/>
      <c r="HV4899" s="109"/>
      <c r="HW4899" s="109"/>
      <c r="HX4899" s="109"/>
      <c r="HY4899" s="109"/>
      <c r="HZ4899" s="109"/>
      <c r="IA4899" s="109"/>
      <c r="IB4899" s="109"/>
      <c r="IC4899" s="109"/>
      <c r="ID4899" s="109"/>
      <c r="IE4899" s="109"/>
      <c r="IF4899" s="109"/>
      <c r="IG4899" s="109"/>
      <c r="IH4899" s="109"/>
      <c r="II4899" s="109"/>
      <c r="IJ4899" s="109"/>
      <c r="IK4899" s="109"/>
      <c r="IL4899" s="109"/>
      <c r="IM4899" s="109"/>
      <c r="IN4899" s="109"/>
      <c r="IO4899" s="109"/>
      <c r="IP4899" s="109"/>
      <c r="IQ4899" s="109"/>
      <c r="IR4899" s="109"/>
      <c r="IS4899" s="109"/>
      <c r="IT4899" s="109"/>
      <c r="IU4899" s="109"/>
      <c r="IV4899" s="109"/>
    </row>
    <row r="4900" spans="1:256" customFormat="1" ht="12" customHeight="1">
      <c r="A4900" s="305"/>
      <c r="B4900" s="65">
        <v>1</v>
      </c>
      <c r="C4900" s="66">
        <f>IF(E4900="A",4,IF(E4900="B",3,IF(E4900="C",2,IF(E4900="D",1,0))))</f>
        <v>2</v>
      </c>
      <c r="D4900" s="76" t="s">
        <v>87</v>
      </c>
      <c r="E4900" s="77" t="s">
        <v>90</v>
      </c>
      <c r="F4900" s="76" t="s">
        <v>87</v>
      </c>
      <c r="G4900" s="78"/>
      <c r="H4900" s="100" t="s">
        <v>188</v>
      </c>
      <c r="I4900" s="101" t="s">
        <v>471</v>
      </c>
      <c r="J4900" s="81" t="s">
        <v>1056</v>
      </c>
      <c r="K4900" s="72"/>
      <c r="L4900" s="72"/>
      <c r="M4900" s="72"/>
      <c r="N4900" s="72"/>
      <c r="O4900" s="72"/>
      <c r="P4900" s="72"/>
      <c r="Q4900" s="833"/>
      <c r="R4900" s="102"/>
      <c r="S4900" s="73"/>
      <c r="T4900" s="102"/>
      <c r="U4900" s="103"/>
      <c r="V4900" s="104"/>
      <c r="W4900" s="109"/>
      <c r="X4900" s="109"/>
      <c r="Y4900" s="109"/>
      <c r="Z4900" s="109"/>
      <c r="AA4900" s="109"/>
      <c r="AB4900" s="109"/>
      <c r="AC4900" s="109"/>
      <c r="AD4900" s="109"/>
      <c r="AE4900" s="109"/>
      <c r="AF4900" s="109"/>
      <c r="AG4900" s="109"/>
      <c r="AH4900" s="109"/>
      <c r="AI4900" s="109"/>
      <c r="AJ4900" s="109"/>
      <c r="AK4900" s="109"/>
      <c r="AL4900" s="109"/>
      <c r="AM4900" s="109"/>
      <c r="AN4900" s="109"/>
      <c r="AO4900" s="109"/>
      <c r="AP4900" s="109"/>
      <c r="AQ4900" s="109"/>
      <c r="AR4900" s="109"/>
      <c r="AS4900" s="109"/>
      <c r="AT4900" s="109"/>
      <c r="AU4900" s="109"/>
      <c r="AV4900" s="109"/>
      <c r="AW4900" s="109"/>
      <c r="AX4900" s="109"/>
      <c r="AY4900" s="109"/>
      <c r="AZ4900" s="109"/>
      <c r="BA4900" s="109"/>
      <c r="BB4900" s="109"/>
      <c r="BC4900" s="109"/>
      <c r="BD4900" s="109"/>
      <c r="BE4900" s="109"/>
      <c r="BF4900" s="109"/>
      <c r="BG4900" s="109"/>
      <c r="BH4900" s="109"/>
      <c r="BI4900" s="109"/>
      <c r="BJ4900" s="109"/>
      <c r="BK4900" s="109"/>
      <c r="BL4900" s="109"/>
      <c r="BM4900" s="109"/>
      <c r="BN4900" s="109"/>
      <c r="BO4900" s="109"/>
      <c r="BP4900" s="109"/>
      <c r="BQ4900" s="109"/>
      <c r="BR4900" s="109"/>
      <c r="BS4900" s="109"/>
      <c r="BT4900" s="109"/>
      <c r="BU4900" s="109"/>
      <c r="BV4900" s="109"/>
      <c r="BW4900" s="109"/>
      <c r="BX4900" s="109"/>
      <c r="BY4900" s="109"/>
      <c r="BZ4900" s="109"/>
      <c r="CA4900" s="109"/>
      <c r="CB4900" s="109"/>
      <c r="CC4900" s="109"/>
      <c r="CD4900" s="109"/>
      <c r="CE4900" s="109"/>
      <c r="CF4900" s="109"/>
      <c r="CG4900" s="109"/>
      <c r="CH4900" s="109"/>
      <c r="CI4900" s="109"/>
      <c r="CJ4900" s="109"/>
      <c r="CK4900" s="109"/>
      <c r="CL4900" s="109"/>
      <c r="CM4900" s="109"/>
      <c r="CN4900" s="109"/>
      <c r="CO4900" s="109"/>
      <c r="CP4900" s="109"/>
      <c r="CQ4900" s="109"/>
      <c r="CR4900" s="109"/>
      <c r="CS4900" s="109"/>
      <c r="CT4900" s="109"/>
      <c r="CU4900" s="109"/>
      <c r="CV4900" s="109"/>
      <c r="CW4900" s="109"/>
      <c r="CX4900" s="109"/>
      <c r="CY4900" s="109"/>
      <c r="CZ4900" s="109"/>
      <c r="DA4900" s="109"/>
      <c r="DB4900" s="109"/>
      <c r="DC4900" s="109"/>
      <c r="DD4900" s="109"/>
      <c r="DE4900" s="109"/>
      <c r="DF4900" s="109"/>
      <c r="DG4900" s="109"/>
      <c r="DH4900" s="109"/>
      <c r="DI4900" s="109"/>
      <c r="DJ4900" s="109"/>
      <c r="DK4900" s="109"/>
      <c r="DL4900" s="109"/>
      <c r="DM4900" s="109"/>
      <c r="DN4900" s="109"/>
      <c r="DO4900" s="109"/>
      <c r="DP4900" s="109"/>
      <c r="DQ4900" s="109"/>
      <c r="DR4900" s="109"/>
      <c r="DS4900" s="109"/>
      <c r="DT4900" s="109"/>
      <c r="DU4900" s="109"/>
      <c r="DV4900" s="109"/>
      <c r="DW4900" s="109"/>
      <c r="DX4900" s="109"/>
      <c r="DY4900" s="109"/>
      <c r="DZ4900" s="109"/>
      <c r="EA4900" s="109"/>
      <c r="EB4900" s="109"/>
      <c r="EC4900" s="109"/>
      <c r="ED4900" s="109"/>
      <c r="EE4900" s="109"/>
      <c r="EF4900" s="109"/>
      <c r="EG4900" s="109"/>
      <c r="EH4900" s="109"/>
      <c r="EI4900" s="109"/>
      <c r="EJ4900" s="109"/>
      <c r="EK4900" s="109"/>
      <c r="EL4900" s="109"/>
      <c r="EM4900" s="109"/>
      <c r="EN4900" s="109"/>
      <c r="EO4900" s="109"/>
      <c r="EP4900" s="109"/>
      <c r="EQ4900" s="109"/>
      <c r="ER4900" s="109"/>
      <c r="ES4900" s="109"/>
      <c r="ET4900" s="109"/>
      <c r="EU4900" s="109"/>
      <c r="EV4900" s="109"/>
      <c r="EW4900" s="109"/>
      <c r="EX4900" s="109"/>
      <c r="EY4900" s="109"/>
      <c r="EZ4900" s="109"/>
      <c r="FA4900" s="109"/>
      <c r="FB4900" s="109"/>
      <c r="FC4900" s="109"/>
      <c r="FD4900" s="109"/>
      <c r="FE4900" s="109"/>
      <c r="FF4900" s="109"/>
      <c r="FG4900" s="109"/>
      <c r="FH4900" s="109"/>
      <c r="FI4900" s="109"/>
      <c r="FJ4900" s="109"/>
      <c r="FK4900" s="109"/>
      <c r="FL4900" s="109"/>
      <c r="FM4900" s="109"/>
      <c r="FN4900" s="109"/>
      <c r="FO4900" s="109"/>
      <c r="FP4900" s="109"/>
      <c r="FQ4900" s="109"/>
      <c r="FR4900" s="109"/>
      <c r="FS4900" s="109"/>
      <c r="FT4900" s="109"/>
      <c r="FU4900" s="109"/>
      <c r="FV4900" s="109"/>
      <c r="FW4900" s="109"/>
      <c r="FX4900" s="109"/>
      <c r="FY4900" s="109"/>
      <c r="FZ4900" s="109"/>
      <c r="GA4900" s="109"/>
      <c r="GB4900" s="109"/>
      <c r="GC4900" s="109"/>
      <c r="GD4900" s="109"/>
      <c r="GE4900" s="109"/>
      <c r="GF4900" s="109"/>
      <c r="GG4900" s="109"/>
      <c r="GH4900" s="109"/>
      <c r="GI4900" s="109"/>
      <c r="GJ4900" s="109"/>
      <c r="GK4900" s="109"/>
      <c r="GL4900" s="109"/>
      <c r="GM4900" s="109"/>
      <c r="GN4900" s="109"/>
      <c r="GO4900" s="109"/>
      <c r="GP4900" s="109"/>
      <c r="GQ4900" s="109"/>
      <c r="GR4900" s="109"/>
      <c r="GS4900" s="109"/>
      <c r="GT4900" s="109"/>
      <c r="GU4900" s="109"/>
      <c r="GV4900" s="109"/>
      <c r="GW4900" s="109"/>
      <c r="GX4900" s="109"/>
      <c r="GY4900" s="109"/>
      <c r="GZ4900" s="109"/>
      <c r="HA4900" s="109"/>
      <c r="HB4900" s="109"/>
      <c r="HC4900" s="109"/>
      <c r="HD4900" s="109"/>
      <c r="HE4900" s="109"/>
      <c r="HF4900" s="109"/>
      <c r="HG4900" s="109"/>
      <c r="HH4900" s="109"/>
      <c r="HI4900" s="109"/>
      <c r="HJ4900" s="109"/>
      <c r="HK4900" s="109"/>
      <c r="HL4900" s="109"/>
      <c r="HM4900" s="109"/>
      <c r="HN4900" s="109"/>
      <c r="HO4900" s="109"/>
      <c r="HP4900" s="109"/>
      <c r="HQ4900" s="109"/>
      <c r="HR4900" s="109"/>
      <c r="HS4900" s="109"/>
      <c r="HT4900" s="109"/>
      <c r="HU4900" s="109"/>
      <c r="HV4900" s="109"/>
      <c r="HW4900" s="109"/>
      <c r="HX4900" s="109"/>
      <c r="HY4900" s="109"/>
      <c r="HZ4900" s="109"/>
      <c r="IA4900" s="109"/>
      <c r="IB4900" s="109"/>
      <c r="IC4900" s="109"/>
      <c r="ID4900" s="109"/>
      <c r="IE4900" s="109"/>
      <c r="IF4900" s="109"/>
      <c r="IG4900" s="109"/>
      <c r="IH4900" s="109"/>
      <c r="II4900" s="109"/>
      <c r="IJ4900" s="109"/>
      <c r="IK4900" s="109"/>
      <c r="IL4900" s="109"/>
      <c r="IM4900" s="109"/>
      <c r="IN4900" s="109"/>
      <c r="IO4900" s="109"/>
      <c r="IP4900" s="109"/>
      <c r="IQ4900" s="109"/>
      <c r="IR4900" s="109"/>
      <c r="IS4900" s="109"/>
      <c r="IT4900" s="109"/>
      <c r="IU4900" s="109"/>
      <c r="IV4900" s="109"/>
    </row>
    <row r="4901" spans="1:256" customFormat="1" ht="12.75" customHeight="1">
      <c r="A4901" s="305"/>
      <c r="B4901" s="65">
        <v>1</v>
      </c>
      <c r="C4901" s="66">
        <f>IF(E4901="A",1,IF(E4901="B",1,0))</f>
        <v>0</v>
      </c>
      <c r="D4901" s="76" t="s">
        <v>87</v>
      </c>
      <c r="E4901" s="77" t="s">
        <v>90</v>
      </c>
      <c r="F4901" s="77" t="s">
        <v>90</v>
      </c>
      <c r="G4901" s="78"/>
      <c r="H4901" s="96" t="s">
        <v>110</v>
      </c>
      <c r="I4901" s="107" t="s">
        <v>5184</v>
      </c>
      <c r="J4901" s="81"/>
      <c r="K4901" s="72"/>
      <c r="L4901" s="72"/>
      <c r="M4901" s="72"/>
      <c r="N4901" s="72"/>
      <c r="O4901" s="72"/>
      <c r="P4901" s="72"/>
      <c r="Q4901" s="833"/>
      <c r="R4901" s="102"/>
      <c r="S4901" s="73"/>
      <c r="T4901" s="102"/>
      <c r="U4901" s="103"/>
      <c r="V4901" s="104"/>
      <c r="W4901" s="109"/>
      <c r="X4901" s="109"/>
      <c r="Y4901" s="109"/>
      <c r="Z4901" s="109"/>
      <c r="AA4901" s="109"/>
      <c r="AB4901" s="109"/>
      <c r="AC4901" s="109"/>
      <c r="AD4901" s="109"/>
      <c r="AE4901" s="109"/>
      <c r="AF4901" s="109"/>
      <c r="AG4901" s="109"/>
      <c r="AH4901" s="109"/>
      <c r="AI4901" s="109"/>
      <c r="AJ4901" s="109"/>
      <c r="AK4901" s="109"/>
      <c r="AL4901" s="109"/>
      <c r="AM4901" s="109"/>
      <c r="AN4901" s="109"/>
      <c r="AO4901" s="109"/>
      <c r="AP4901" s="109"/>
      <c r="AQ4901" s="109"/>
      <c r="AR4901" s="109"/>
      <c r="AS4901" s="109"/>
      <c r="AT4901" s="109"/>
      <c r="AU4901" s="109"/>
      <c r="AV4901" s="109"/>
      <c r="AW4901" s="109"/>
      <c r="AX4901" s="109"/>
      <c r="AY4901" s="109"/>
      <c r="AZ4901" s="109"/>
      <c r="BA4901" s="109"/>
      <c r="BB4901" s="109"/>
      <c r="BC4901" s="109"/>
      <c r="BD4901" s="109"/>
      <c r="BE4901" s="109"/>
      <c r="BF4901" s="109"/>
      <c r="BG4901" s="109"/>
      <c r="BH4901" s="109"/>
      <c r="BI4901" s="109"/>
      <c r="BJ4901" s="109"/>
      <c r="BK4901" s="109"/>
      <c r="BL4901" s="109"/>
      <c r="BM4901" s="109"/>
      <c r="BN4901" s="109"/>
      <c r="BO4901" s="109"/>
      <c r="BP4901" s="109"/>
      <c r="BQ4901" s="109"/>
      <c r="BR4901" s="109"/>
      <c r="BS4901" s="109"/>
      <c r="BT4901" s="109"/>
      <c r="BU4901" s="109"/>
      <c r="BV4901" s="109"/>
      <c r="BW4901" s="109"/>
      <c r="BX4901" s="109"/>
      <c r="BY4901" s="109"/>
      <c r="BZ4901" s="109"/>
      <c r="CA4901" s="109"/>
      <c r="CB4901" s="109"/>
      <c r="CC4901" s="109"/>
      <c r="CD4901" s="109"/>
      <c r="CE4901" s="109"/>
      <c r="CF4901" s="109"/>
      <c r="CG4901" s="109"/>
      <c r="CH4901" s="109"/>
      <c r="CI4901" s="109"/>
      <c r="CJ4901" s="109"/>
      <c r="CK4901" s="109"/>
      <c r="CL4901" s="109"/>
      <c r="CM4901" s="109"/>
      <c r="CN4901" s="109"/>
      <c r="CO4901" s="109"/>
      <c r="CP4901" s="109"/>
      <c r="CQ4901" s="109"/>
      <c r="CR4901" s="109"/>
      <c r="CS4901" s="109"/>
      <c r="CT4901" s="109"/>
      <c r="CU4901" s="109"/>
      <c r="CV4901" s="109"/>
      <c r="CW4901" s="109"/>
      <c r="CX4901" s="109"/>
      <c r="CY4901" s="109"/>
      <c r="CZ4901" s="109"/>
      <c r="DA4901" s="109"/>
      <c r="DB4901" s="109"/>
      <c r="DC4901" s="109"/>
      <c r="DD4901" s="109"/>
      <c r="DE4901" s="109"/>
      <c r="DF4901" s="109"/>
      <c r="DG4901" s="109"/>
      <c r="DH4901" s="109"/>
      <c r="DI4901" s="109"/>
      <c r="DJ4901" s="109"/>
      <c r="DK4901" s="109"/>
      <c r="DL4901" s="109"/>
      <c r="DM4901" s="109"/>
      <c r="DN4901" s="109"/>
      <c r="DO4901" s="109"/>
      <c r="DP4901" s="109"/>
      <c r="DQ4901" s="109"/>
      <c r="DR4901" s="109"/>
      <c r="DS4901" s="109"/>
      <c r="DT4901" s="109"/>
      <c r="DU4901" s="109"/>
      <c r="DV4901" s="109"/>
      <c r="DW4901" s="109"/>
      <c r="DX4901" s="109"/>
      <c r="DY4901" s="109"/>
      <c r="DZ4901" s="109"/>
      <c r="EA4901" s="109"/>
      <c r="EB4901" s="109"/>
      <c r="EC4901" s="109"/>
      <c r="ED4901" s="109"/>
      <c r="EE4901" s="109"/>
      <c r="EF4901" s="109"/>
      <c r="EG4901" s="109"/>
      <c r="EH4901" s="109"/>
      <c r="EI4901" s="109"/>
      <c r="EJ4901" s="109"/>
      <c r="EK4901" s="109"/>
      <c r="EL4901" s="109"/>
      <c r="EM4901" s="109"/>
      <c r="EN4901" s="109"/>
      <c r="EO4901" s="109"/>
      <c r="EP4901" s="109"/>
      <c r="EQ4901" s="109"/>
      <c r="ER4901" s="109"/>
      <c r="ES4901" s="109"/>
      <c r="ET4901" s="109"/>
      <c r="EU4901" s="109"/>
      <c r="EV4901" s="109"/>
      <c r="EW4901" s="109"/>
      <c r="EX4901" s="109"/>
      <c r="EY4901" s="109"/>
      <c r="EZ4901" s="109"/>
      <c r="FA4901" s="109"/>
      <c r="FB4901" s="109"/>
      <c r="FC4901" s="109"/>
      <c r="FD4901" s="109"/>
      <c r="FE4901" s="109"/>
      <c r="FF4901" s="109"/>
      <c r="FG4901" s="109"/>
      <c r="FH4901" s="109"/>
      <c r="FI4901" s="109"/>
      <c r="FJ4901" s="109"/>
      <c r="FK4901" s="109"/>
      <c r="FL4901" s="109"/>
      <c r="FM4901" s="109"/>
      <c r="FN4901" s="109"/>
      <c r="FO4901" s="109"/>
      <c r="FP4901" s="109"/>
      <c r="FQ4901" s="109"/>
      <c r="FR4901" s="109"/>
      <c r="FS4901" s="109"/>
      <c r="FT4901" s="109"/>
      <c r="FU4901" s="109"/>
      <c r="FV4901" s="109"/>
      <c r="FW4901" s="109"/>
      <c r="FX4901" s="109"/>
      <c r="FY4901" s="109"/>
      <c r="FZ4901" s="109"/>
      <c r="GA4901" s="109"/>
      <c r="GB4901" s="109"/>
      <c r="GC4901" s="109"/>
      <c r="GD4901" s="109"/>
      <c r="GE4901" s="109"/>
      <c r="GF4901" s="109"/>
      <c r="GG4901" s="109"/>
      <c r="GH4901" s="109"/>
      <c r="GI4901" s="109"/>
      <c r="GJ4901" s="109"/>
      <c r="GK4901" s="109"/>
      <c r="GL4901" s="109"/>
      <c r="GM4901" s="109"/>
      <c r="GN4901" s="109"/>
      <c r="GO4901" s="109"/>
      <c r="GP4901" s="109"/>
      <c r="GQ4901" s="109"/>
      <c r="GR4901" s="109"/>
      <c r="GS4901" s="109"/>
      <c r="GT4901" s="109"/>
      <c r="GU4901" s="109"/>
      <c r="GV4901" s="109"/>
      <c r="GW4901" s="109"/>
      <c r="GX4901" s="109"/>
      <c r="GY4901" s="109"/>
      <c r="GZ4901" s="109"/>
      <c r="HA4901" s="109"/>
      <c r="HB4901" s="109"/>
      <c r="HC4901" s="109"/>
      <c r="HD4901" s="109"/>
      <c r="HE4901" s="109"/>
      <c r="HF4901" s="109"/>
      <c r="HG4901" s="109"/>
      <c r="HH4901" s="109"/>
      <c r="HI4901" s="109"/>
      <c r="HJ4901" s="109"/>
      <c r="HK4901" s="109"/>
      <c r="HL4901" s="109"/>
      <c r="HM4901" s="109"/>
      <c r="HN4901" s="109"/>
      <c r="HO4901" s="109"/>
      <c r="HP4901" s="109"/>
      <c r="HQ4901" s="109"/>
      <c r="HR4901" s="109"/>
      <c r="HS4901" s="109"/>
      <c r="HT4901" s="109"/>
      <c r="HU4901" s="109"/>
      <c r="HV4901" s="109"/>
      <c r="HW4901" s="109"/>
      <c r="HX4901" s="109"/>
      <c r="HY4901" s="109"/>
      <c r="HZ4901" s="109"/>
      <c r="IA4901" s="109"/>
      <c r="IB4901" s="109"/>
      <c r="IC4901" s="109"/>
      <c r="ID4901" s="109"/>
      <c r="IE4901" s="109"/>
      <c r="IF4901" s="109"/>
      <c r="IG4901" s="109"/>
      <c r="IH4901" s="109"/>
      <c r="II4901" s="109"/>
      <c r="IJ4901" s="109"/>
      <c r="IK4901" s="109"/>
      <c r="IL4901" s="109"/>
      <c r="IM4901" s="109"/>
      <c r="IN4901" s="109"/>
      <c r="IO4901" s="109"/>
      <c r="IP4901" s="109"/>
      <c r="IQ4901" s="109"/>
      <c r="IR4901" s="109"/>
      <c r="IS4901" s="109"/>
      <c r="IT4901" s="109"/>
      <c r="IU4901" s="109"/>
      <c r="IV4901" s="109"/>
    </row>
    <row r="4902" spans="1:256" customFormat="1" ht="12" customHeight="1">
      <c r="A4902" s="305"/>
      <c r="B4902" s="65">
        <v>1</v>
      </c>
      <c r="C4902" s="66">
        <f>IF(E4902="A",1,IF(E4902="B",1,0))</f>
        <v>1</v>
      </c>
      <c r="D4902" s="853" t="s">
        <v>87</v>
      </c>
      <c r="E4902" s="853" t="s">
        <v>68</v>
      </c>
      <c r="F4902" s="853" t="s">
        <v>68</v>
      </c>
      <c r="G4902" s="78"/>
      <c r="H4902" s="100" t="s">
        <v>197</v>
      </c>
      <c r="I4902" s="101" t="s">
        <v>6287</v>
      </c>
      <c r="J4902" s="81"/>
      <c r="K4902" s="72"/>
      <c r="L4902" s="72"/>
      <c r="M4902" s="72"/>
      <c r="N4902" s="72"/>
      <c r="O4902" s="72"/>
      <c r="P4902" s="72"/>
      <c r="Q4902" s="833"/>
      <c r="R4902" s="102"/>
      <c r="S4902" s="73"/>
      <c r="T4902" s="116"/>
      <c r="U4902" s="73"/>
      <c r="V4902" s="110"/>
      <c r="W4902" s="109"/>
      <c r="X4902" s="109"/>
      <c r="Y4902" s="109"/>
      <c r="Z4902" s="109"/>
      <c r="AA4902" s="109"/>
      <c r="AB4902" s="109"/>
      <c r="AC4902" s="109"/>
      <c r="AD4902" s="109"/>
      <c r="AE4902" s="109"/>
      <c r="AF4902" s="109"/>
      <c r="AG4902" s="109"/>
      <c r="AH4902" s="109"/>
      <c r="AI4902" s="109"/>
      <c r="AJ4902" s="109"/>
      <c r="AK4902" s="109"/>
      <c r="AL4902" s="109"/>
      <c r="AM4902" s="109"/>
      <c r="AN4902" s="109"/>
      <c r="AO4902" s="109"/>
      <c r="AP4902" s="109"/>
      <c r="AQ4902" s="109"/>
      <c r="AR4902" s="109"/>
      <c r="AS4902" s="109"/>
      <c r="AT4902" s="109"/>
      <c r="AU4902" s="109"/>
      <c r="AV4902" s="109"/>
      <c r="AW4902" s="109"/>
      <c r="AX4902" s="109"/>
      <c r="AY4902" s="109"/>
      <c r="AZ4902" s="109"/>
      <c r="BA4902" s="109"/>
      <c r="BB4902" s="109"/>
      <c r="BC4902" s="109"/>
      <c r="BD4902" s="109"/>
      <c r="BE4902" s="109"/>
      <c r="BF4902" s="109"/>
      <c r="BG4902" s="109"/>
      <c r="BH4902" s="109"/>
      <c r="BI4902" s="109"/>
      <c r="BJ4902" s="109"/>
      <c r="BK4902" s="109"/>
      <c r="BL4902" s="109"/>
      <c r="BM4902" s="109"/>
      <c r="BN4902" s="109"/>
      <c r="BO4902" s="109"/>
      <c r="BP4902" s="109"/>
      <c r="BQ4902" s="109"/>
      <c r="BR4902" s="109"/>
      <c r="BS4902" s="109"/>
      <c r="BT4902" s="109"/>
      <c r="BU4902" s="109"/>
      <c r="BV4902" s="109"/>
      <c r="BW4902" s="109"/>
      <c r="BX4902" s="109"/>
      <c r="BY4902" s="109"/>
      <c r="BZ4902" s="109"/>
      <c r="CA4902" s="109"/>
      <c r="CB4902" s="109"/>
      <c r="CC4902" s="109"/>
      <c r="CD4902" s="109"/>
      <c r="CE4902" s="109"/>
      <c r="CF4902" s="109"/>
      <c r="CG4902" s="109"/>
      <c r="CH4902" s="109"/>
      <c r="CI4902" s="109"/>
      <c r="CJ4902" s="109"/>
      <c r="CK4902" s="109"/>
      <c r="CL4902" s="109"/>
      <c r="CM4902" s="109"/>
      <c r="CN4902" s="109"/>
      <c r="CO4902" s="109"/>
      <c r="CP4902" s="109"/>
      <c r="CQ4902" s="109"/>
      <c r="CR4902" s="109"/>
      <c r="CS4902" s="109"/>
      <c r="CT4902" s="109"/>
      <c r="CU4902" s="109"/>
      <c r="CV4902" s="109"/>
      <c r="CW4902" s="109"/>
      <c r="CX4902" s="109"/>
      <c r="CY4902" s="109"/>
      <c r="CZ4902" s="109"/>
      <c r="DA4902" s="109"/>
      <c r="DB4902" s="109"/>
      <c r="DC4902" s="109"/>
      <c r="DD4902" s="109"/>
      <c r="DE4902" s="109"/>
      <c r="DF4902" s="109"/>
      <c r="DG4902" s="109"/>
      <c r="DH4902" s="109"/>
      <c r="DI4902" s="109"/>
      <c r="DJ4902" s="109"/>
      <c r="DK4902" s="109"/>
      <c r="DL4902" s="109"/>
      <c r="DM4902" s="109"/>
      <c r="DN4902" s="109"/>
      <c r="DO4902" s="109"/>
      <c r="DP4902" s="109"/>
      <c r="DQ4902" s="109"/>
      <c r="DR4902" s="109"/>
      <c r="DS4902" s="109"/>
      <c r="DT4902" s="109"/>
      <c r="DU4902" s="109"/>
      <c r="DV4902" s="109"/>
      <c r="DW4902" s="109"/>
      <c r="DX4902" s="109"/>
      <c r="DY4902" s="109"/>
      <c r="DZ4902" s="109"/>
      <c r="EA4902" s="109"/>
      <c r="EB4902" s="109"/>
      <c r="EC4902" s="109"/>
      <c r="ED4902" s="109"/>
      <c r="EE4902" s="109"/>
      <c r="EF4902" s="109"/>
      <c r="EG4902" s="109"/>
      <c r="EH4902" s="109"/>
      <c r="EI4902" s="109"/>
      <c r="EJ4902" s="109"/>
      <c r="EK4902" s="109"/>
      <c r="EL4902" s="109"/>
      <c r="EM4902" s="109"/>
      <c r="EN4902" s="109"/>
      <c r="EO4902" s="109"/>
      <c r="EP4902" s="109"/>
      <c r="EQ4902" s="109"/>
      <c r="ER4902" s="109"/>
      <c r="ES4902" s="109"/>
      <c r="ET4902" s="109"/>
      <c r="EU4902" s="109"/>
      <c r="EV4902" s="109"/>
      <c r="EW4902" s="109"/>
      <c r="EX4902" s="109"/>
      <c r="EY4902" s="109"/>
      <c r="EZ4902" s="109"/>
      <c r="FA4902" s="109"/>
      <c r="FB4902" s="109"/>
      <c r="FC4902" s="109"/>
      <c r="FD4902" s="109"/>
      <c r="FE4902" s="109"/>
      <c r="FF4902" s="109"/>
      <c r="FG4902" s="109"/>
      <c r="FH4902" s="109"/>
      <c r="FI4902" s="109"/>
      <c r="FJ4902" s="109"/>
      <c r="FK4902" s="109"/>
      <c r="FL4902" s="109"/>
      <c r="FM4902" s="109"/>
      <c r="FN4902" s="109"/>
      <c r="FO4902" s="109"/>
      <c r="FP4902" s="109"/>
      <c r="FQ4902" s="109"/>
      <c r="FR4902" s="109"/>
      <c r="FS4902" s="109"/>
      <c r="FT4902" s="109"/>
      <c r="FU4902" s="109"/>
      <c r="FV4902" s="109"/>
      <c r="FW4902" s="109"/>
      <c r="FX4902" s="109"/>
      <c r="FY4902" s="109"/>
      <c r="FZ4902" s="109"/>
      <c r="GA4902" s="109"/>
      <c r="GB4902" s="109"/>
      <c r="GC4902" s="109"/>
      <c r="GD4902" s="109"/>
      <c r="GE4902" s="109"/>
      <c r="GF4902" s="109"/>
      <c r="GG4902" s="109"/>
      <c r="GH4902" s="109"/>
      <c r="GI4902" s="109"/>
      <c r="GJ4902" s="109"/>
      <c r="GK4902" s="109"/>
      <c r="GL4902" s="109"/>
      <c r="GM4902" s="109"/>
      <c r="GN4902" s="109"/>
      <c r="GO4902" s="109"/>
      <c r="GP4902" s="109"/>
      <c r="GQ4902" s="109"/>
      <c r="GR4902" s="109"/>
      <c r="GS4902" s="109"/>
      <c r="GT4902" s="109"/>
      <c r="GU4902" s="109"/>
      <c r="GV4902" s="109"/>
      <c r="GW4902" s="109"/>
      <c r="GX4902" s="109"/>
      <c r="GY4902" s="109"/>
      <c r="GZ4902" s="109"/>
      <c r="HA4902" s="109"/>
      <c r="HB4902" s="109"/>
      <c r="HC4902" s="109"/>
      <c r="HD4902" s="109"/>
      <c r="HE4902" s="109"/>
      <c r="HF4902" s="109"/>
      <c r="HG4902" s="109"/>
      <c r="HH4902" s="109"/>
      <c r="HI4902" s="109"/>
      <c r="HJ4902" s="109"/>
      <c r="HK4902" s="109"/>
      <c r="HL4902" s="109"/>
      <c r="HM4902" s="109"/>
      <c r="HN4902" s="109"/>
      <c r="HO4902" s="109"/>
      <c r="HP4902" s="109"/>
      <c r="HQ4902" s="109"/>
      <c r="HR4902" s="109"/>
      <c r="HS4902" s="109"/>
      <c r="HT4902" s="109"/>
      <c r="HU4902" s="109"/>
      <c r="HV4902" s="109"/>
      <c r="HW4902" s="109"/>
      <c r="HX4902" s="109"/>
      <c r="HY4902" s="109"/>
      <c r="HZ4902" s="109"/>
      <c r="IA4902" s="109"/>
      <c r="IB4902" s="109"/>
      <c r="IC4902" s="109"/>
      <c r="ID4902" s="109"/>
      <c r="IE4902" s="109"/>
      <c r="IF4902" s="109"/>
      <c r="IG4902" s="109"/>
      <c r="IH4902" s="109"/>
      <c r="II4902" s="109"/>
      <c r="IJ4902" s="109"/>
      <c r="IK4902" s="109"/>
      <c r="IL4902" s="109"/>
      <c r="IM4902" s="109"/>
      <c r="IN4902" s="109"/>
      <c r="IO4902" s="109"/>
      <c r="IP4902" s="109"/>
      <c r="IQ4902" s="109"/>
      <c r="IR4902" s="109"/>
      <c r="IS4902" s="109"/>
      <c r="IT4902" s="109"/>
      <c r="IU4902" s="109"/>
      <c r="IV4902" s="109"/>
    </row>
    <row r="4903" spans="1:256" customFormat="1" ht="12.75" customHeight="1">
      <c r="A4903" s="305"/>
      <c r="B4903" s="65">
        <v>1</v>
      </c>
      <c r="C4903" s="66">
        <v>2</v>
      </c>
      <c r="D4903" s="77" t="s">
        <v>90</v>
      </c>
      <c r="E4903" s="77" t="s">
        <v>90</v>
      </c>
      <c r="F4903" s="76" t="s">
        <v>68</v>
      </c>
      <c r="G4903" s="78"/>
      <c r="H4903" s="96" t="s">
        <v>104</v>
      </c>
      <c r="I4903" s="107" t="s">
        <v>422</v>
      </c>
      <c r="J4903" s="81" t="s">
        <v>6111</v>
      </c>
      <c r="K4903" s="72"/>
      <c r="L4903" s="72"/>
      <c r="M4903" s="72"/>
      <c r="N4903" s="72"/>
      <c r="O4903" s="72"/>
      <c r="P4903" s="72"/>
      <c r="Q4903" s="833"/>
      <c r="R4903" s="102"/>
      <c r="S4903" s="73"/>
      <c r="T4903" s="102"/>
      <c r="U4903" s="103"/>
      <c r="V4903" s="104"/>
      <c r="W4903" s="109"/>
      <c r="X4903" s="109"/>
      <c r="Y4903" s="109"/>
      <c r="Z4903" s="109"/>
      <c r="AA4903" s="109"/>
      <c r="AB4903" s="109"/>
      <c r="AC4903" s="109"/>
      <c r="AD4903" s="109"/>
      <c r="AE4903" s="109"/>
      <c r="AF4903" s="109"/>
      <c r="AG4903" s="109"/>
      <c r="AH4903" s="109"/>
      <c r="AI4903" s="109"/>
      <c r="AJ4903" s="109"/>
      <c r="AK4903" s="109"/>
      <c r="AL4903" s="109"/>
      <c r="AM4903" s="109"/>
      <c r="AN4903" s="109"/>
      <c r="AO4903" s="109"/>
      <c r="AP4903" s="109"/>
      <c r="AQ4903" s="109"/>
      <c r="AR4903" s="109"/>
      <c r="AS4903" s="109"/>
      <c r="AT4903" s="109"/>
      <c r="AU4903" s="109"/>
      <c r="AV4903" s="109"/>
      <c r="AW4903" s="109"/>
      <c r="AX4903" s="109"/>
      <c r="AY4903" s="109"/>
      <c r="AZ4903" s="109"/>
      <c r="BA4903" s="109"/>
      <c r="BB4903" s="109"/>
      <c r="BC4903" s="109"/>
      <c r="BD4903" s="109"/>
      <c r="BE4903" s="109"/>
      <c r="BF4903" s="109"/>
      <c r="BG4903" s="109"/>
      <c r="BH4903" s="109"/>
      <c r="BI4903" s="109"/>
      <c r="BJ4903" s="109"/>
      <c r="BK4903" s="109"/>
      <c r="BL4903" s="109"/>
      <c r="BM4903" s="109"/>
      <c r="BN4903" s="109"/>
      <c r="BO4903" s="109"/>
      <c r="BP4903" s="109"/>
      <c r="BQ4903" s="109"/>
      <c r="BR4903" s="109"/>
      <c r="BS4903" s="109"/>
      <c r="BT4903" s="109"/>
      <c r="BU4903" s="109"/>
      <c r="BV4903" s="109"/>
      <c r="BW4903" s="109"/>
      <c r="BX4903" s="109"/>
      <c r="BY4903" s="109"/>
      <c r="BZ4903" s="109"/>
      <c r="CA4903" s="109"/>
      <c r="CB4903" s="109"/>
      <c r="CC4903" s="109"/>
      <c r="CD4903" s="109"/>
      <c r="CE4903" s="109"/>
      <c r="CF4903" s="109"/>
      <c r="CG4903" s="109"/>
      <c r="CH4903" s="109"/>
      <c r="CI4903" s="109"/>
      <c r="CJ4903" s="109"/>
      <c r="CK4903" s="109"/>
      <c r="CL4903" s="109"/>
      <c r="CM4903" s="109"/>
      <c r="CN4903" s="109"/>
      <c r="CO4903" s="109"/>
      <c r="CP4903" s="109"/>
      <c r="CQ4903" s="109"/>
      <c r="CR4903" s="109"/>
      <c r="CS4903" s="109"/>
      <c r="CT4903" s="109"/>
      <c r="CU4903" s="109"/>
      <c r="CV4903" s="109"/>
      <c r="CW4903" s="109"/>
      <c r="CX4903" s="109"/>
      <c r="CY4903" s="109"/>
      <c r="CZ4903" s="109"/>
      <c r="DA4903" s="109"/>
      <c r="DB4903" s="109"/>
      <c r="DC4903" s="109"/>
      <c r="DD4903" s="109"/>
      <c r="DE4903" s="109"/>
      <c r="DF4903" s="109"/>
      <c r="DG4903" s="109"/>
      <c r="DH4903" s="109"/>
      <c r="DI4903" s="109"/>
      <c r="DJ4903" s="109"/>
      <c r="DK4903" s="109"/>
      <c r="DL4903" s="109"/>
      <c r="DM4903" s="109"/>
      <c r="DN4903" s="109"/>
      <c r="DO4903" s="109"/>
      <c r="DP4903" s="109"/>
      <c r="DQ4903" s="109"/>
      <c r="DR4903" s="109"/>
      <c r="DS4903" s="109"/>
      <c r="DT4903" s="109"/>
      <c r="DU4903" s="109"/>
      <c r="DV4903" s="109"/>
      <c r="DW4903" s="109"/>
      <c r="DX4903" s="109"/>
      <c r="DY4903" s="109"/>
      <c r="DZ4903" s="109"/>
      <c r="EA4903" s="109"/>
      <c r="EB4903" s="109"/>
      <c r="EC4903" s="109"/>
      <c r="ED4903" s="109"/>
      <c r="EE4903" s="109"/>
      <c r="EF4903" s="109"/>
      <c r="EG4903" s="109"/>
      <c r="EH4903" s="109"/>
      <c r="EI4903" s="109"/>
      <c r="EJ4903" s="109"/>
      <c r="EK4903" s="109"/>
      <c r="EL4903" s="109"/>
      <c r="EM4903" s="109"/>
      <c r="EN4903" s="109"/>
      <c r="EO4903" s="109"/>
      <c r="EP4903" s="109"/>
      <c r="EQ4903" s="109"/>
      <c r="ER4903" s="109"/>
      <c r="ES4903" s="109"/>
      <c r="ET4903" s="109"/>
      <c r="EU4903" s="109"/>
      <c r="EV4903" s="109"/>
      <c r="EW4903" s="109"/>
      <c r="EX4903" s="109"/>
      <c r="EY4903" s="109"/>
      <c r="EZ4903" s="109"/>
      <c r="FA4903" s="109"/>
      <c r="FB4903" s="109"/>
      <c r="FC4903" s="109"/>
      <c r="FD4903" s="109"/>
      <c r="FE4903" s="109"/>
      <c r="FF4903" s="109"/>
      <c r="FG4903" s="109"/>
      <c r="FH4903" s="109"/>
      <c r="FI4903" s="109"/>
      <c r="FJ4903" s="109"/>
      <c r="FK4903" s="109"/>
      <c r="FL4903" s="109"/>
      <c r="FM4903" s="109"/>
      <c r="FN4903" s="109"/>
      <c r="FO4903" s="109"/>
      <c r="FP4903" s="109"/>
      <c r="FQ4903" s="109"/>
      <c r="FR4903" s="109"/>
      <c r="FS4903" s="109"/>
      <c r="FT4903" s="109"/>
      <c r="FU4903" s="109"/>
      <c r="FV4903" s="109"/>
      <c r="FW4903" s="109"/>
      <c r="FX4903" s="109"/>
      <c r="FY4903" s="109"/>
      <c r="FZ4903" s="109"/>
      <c r="GA4903" s="109"/>
      <c r="GB4903" s="109"/>
      <c r="GC4903" s="109"/>
      <c r="GD4903" s="109"/>
      <c r="GE4903" s="109"/>
      <c r="GF4903" s="109"/>
      <c r="GG4903" s="109"/>
      <c r="GH4903" s="109"/>
      <c r="GI4903" s="109"/>
      <c r="GJ4903" s="109"/>
      <c r="GK4903" s="109"/>
      <c r="GL4903" s="109"/>
      <c r="GM4903" s="109"/>
      <c r="GN4903" s="109"/>
      <c r="GO4903" s="109"/>
      <c r="GP4903" s="109"/>
      <c r="GQ4903" s="109"/>
      <c r="GR4903" s="109"/>
      <c r="GS4903" s="109"/>
      <c r="GT4903" s="109"/>
      <c r="GU4903" s="109"/>
      <c r="GV4903" s="109"/>
      <c r="GW4903" s="109"/>
      <c r="GX4903" s="109"/>
      <c r="GY4903" s="109"/>
      <c r="GZ4903" s="109"/>
      <c r="HA4903" s="109"/>
      <c r="HB4903" s="109"/>
      <c r="HC4903" s="109"/>
      <c r="HD4903" s="109"/>
      <c r="HE4903" s="109"/>
      <c r="HF4903" s="109"/>
      <c r="HG4903" s="109"/>
      <c r="HH4903" s="109"/>
      <c r="HI4903" s="109"/>
      <c r="HJ4903" s="109"/>
      <c r="HK4903" s="109"/>
      <c r="HL4903" s="109"/>
      <c r="HM4903" s="109"/>
      <c r="HN4903" s="109"/>
      <c r="HO4903" s="109"/>
      <c r="HP4903" s="109"/>
      <c r="HQ4903" s="109"/>
      <c r="HR4903" s="109"/>
      <c r="HS4903" s="109"/>
      <c r="HT4903" s="109"/>
      <c r="HU4903" s="109"/>
      <c r="HV4903" s="109"/>
      <c r="HW4903" s="109"/>
      <c r="HX4903" s="109"/>
      <c r="HY4903" s="109"/>
      <c r="HZ4903" s="109"/>
      <c r="IA4903" s="109"/>
      <c r="IB4903" s="109"/>
      <c r="IC4903" s="109"/>
      <c r="ID4903" s="109"/>
      <c r="IE4903" s="109"/>
      <c r="IF4903" s="109"/>
      <c r="IG4903" s="109"/>
      <c r="IH4903" s="109"/>
      <c r="II4903" s="109"/>
      <c r="IJ4903" s="109"/>
      <c r="IK4903" s="109"/>
      <c r="IL4903" s="109"/>
      <c r="IM4903" s="109"/>
      <c r="IN4903" s="109"/>
      <c r="IO4903" s="109"/>
      <c r="IP4903" s="109"/>
      <c r="IQ4903" s="109"/>
      <c r="IR4903" s="109"/>
      <c r="IS4903" s="109"/>
      <c r="IT4903" s="109"/>
      <c r="IU4903" s="109"/>
      <c r="IV4903" s="109"/>
    </row>
    <row r="4904" spans="1:256" customFormat="1" ht="12.75" customHeight="1">
      <c r="A4904" s="305"/>
      <c r="B4904" s="65">
        <v>1</v>
      </c>
      <c r="C4904" s="66">
        <f>IF(E4904="A",1,IF(E4904="B",1,0))</f>
        <v>0</v>
      </c>
      <c r="D4904" s="658" t="s">
        <v>68</v>
      </c>
      <c r="E4904" s="656" t="s">
        <v>70</v>
      </c>
      <c r="F4904" s="658" t="s">
        <v>68</v>
      </c>
      <c r="G4904" s="78"/>
      <c r="H4904" s="96" t="s">
        <v>126</v>
      </c>
      <c r="I4904" s="107" t="s">
        <v>5185</v>
      </c>
      <c r="J4904" s="81"/>
      <c r="K4904" s="72"/>
      <c r="L4904" s="72"/>
      <c r="M4904" s="72"/>
      <c r="N4904" s="72"/>
      <c r="O4904" s="72"/>
      <c r="P4904" s="72"/>
      <c r="Q4904" s="833"/>
      <c r="R4904" s="102"/>
      <c r="S4904" s="73"/>
      <c r="T4904" s="102"/>
      <c r="U4904" s="103"/>
      <c r="V4904" s="104"/>
      <c r="W4904" s="109"/>
      <c r="X4904" s="109"/>
      <c r="Y4904" s="109"/>
      <c r="Z4904" s="109"/>
      <c r="AA4904" s="109"/>
      <c r="AB4904" s="109"/>
      <c r="AC4904" s="109"/>
      <c r="AD4904" s="109"/>
      <c r="AE4904" s="109"/>
      <c r="AF4904" s="109"/>
      <c r="AG4904" s="109"/>
      <c r="AH4904" s="109"/>
      <c r="AI4904" s="109"/>
      <c r="AJ4904" s="109"/>
      <c r="AK4904" s="109"/>
      <c r="AL4904" s="109"/>
      <c r="AM4904" s="109"/>
      <c r="AN4904" s="109"/>
      <c r="AO4904" s="109"/>
      <c r="AP4904" s="109"/>
      <c r="AQ4904" s="109"/>
      <c r="AR4904" s="109"/>
      <c r="AS4904" s="109"/>
      <c r="AT4904" s="109"/>
      <c r="AU4904" s="109"/>
      <c r="AV4904" s="109"/>
      <c r="AW4904" s="109"/>
      <c r="AX4904" s="109"/>
      <c r="AY4904" s="109"/>
      <c r="AZ4904" s="109"/>
      <c r="BA4904" s="109"/>
      <c r="BB4904" s="109"/>
      <c r="BC4904" s="109"/>
      <c r="BD4904" s="109"/>
      <c r="BE4904" s="109"/>
      <c r="BF4904" s="109"/>
      <c r="BG4904" s="109"/>
      <c r="BH4904" s="109"/>
      <c r="BI4904" s="109"/>
      <c r="BJ4904" s="109"/>
      <c r="BK4904" s="109"/>
      <c r="BL4904" s="109"/>
      <c r="BM4904" s="109"/>
      <c r="BN4904" s="109"/>
      <c r="BO4904" s="109"/>
      <c r="BP4904" s="109"/>
      <c r="BQ4904" s="109"/>
      <c r="BR4904" s="109"/>
      <c r="BS4904" s="109"/>
      <c r="BT4904" s="109"/>
      <c r="BU4904" s="109"/>
      <c r="BV4904" s="109"/>
      <c r="BW4904" s="109"/>
      <c r="BX4904" s="109"/>
      <c r="BY4904" s="109"/>
      <c r="BZ4904" s="109"/>
      <c r="CA4904" s="109"/>
      <c r="CB4904" s="109"/>
      <c r="CC4904" s="109"/>
      <c r="CD4904" s="109"/>
      <c r="CE4904" s="109"/>
      <c r="CF4904" s="109"/>
      <c r="CG4904" s="109"/>
      <c r="CH4904" s="109"/>
      <c r="CI4904" s="109"/>
      <c r="CJ4904" s="109"/>
      <c r="CK4904" s="109"/>
      <c r="CL4904" s="109"/>
      <c r="CM4904" s="109"/>
      <c r="CN4904" s="109"/>
      <c r="CO4904" s="109"/>
      <c r="CP4904" s="109"/>
      <c r="CQ4904" s="109"/>
      <c r="CR4904" s="109"/>
      <c r="CS4904" s="109"/>
      <c r="CT4904" s="109"/>
      <c r="CU4904" s="109"/>
      <c r="CV4904" s="109"/>
      <c r="CW4904" s="109"/>
      <c r="CX4904" s="109"/>
      <c r="CY4904" s="109"/>
      <c r="CZ4904" s="109"/>
      <c r="DA4904" s="109"/>
      <c r="DB4904" s="109"/>
      <c r="DC4904" s="109"/>
      <c r="DD4904" s="109"/>
      <c r="DE4904" s="109"/>
      <c r="DF4904" s="109"/>
      <c r="DG4904" s="109"/>
      <c r="DH4904" s="109"/>
      <c r="DI4904" s="109"/>
      <c r="DJ4904" s="109"/>
      <c r="DK4904" s="109"/>
      <c r="DL4904" s="109"/>
      <c r="DM4904" s="109"/>
      <c r="DN4904" s="109"/>
      <c r="DO4904" s="109"/>
      <c r="DP4904" s="109"/>
      <c r="DQ4904" s="109"/>
      <c r="DR4904" s="109"/>
      <c r="DS4904" s="109"/>
      <c r="DT4904" s="109"/>
      <c r="DU4904" s="109"/>
      <c r="DV4904" s="109"/>
      <c r="DW4904" s="109"/>
      <c r="DX4904" s="109"/>
      <c r="DY4904" s="109"/>
      <c r="DZ4904" s="109"/>
      <c r="EA4904" s="109"/>
      <c r="EB4904" s="109"/>
      <c r="EC4904" s="109"/>
      <c r="ED4904" s="109"/>
      <c r="EE4904" s="109"/>
      <c r="EF4904" s="109"/>
      <c r="EG4904" s="109"/>
      <c r="EH4904" s="109"/>
      <c r="EI4904" s="109"/>
      <c r="EJ4904" s="109"/>
      <c r="EK4904" s="109"/>
      <c r="EL4904" s="109"/>
      <c r="EM4904" s="109"/>
      <c r="EN4904" s="109"/>
      <c r="EO4904" s="109"/>
      <c r="EP4904" s="109"/>
      <c r="EQ4904" s="109"/>
      <c r="ER4904" s="109"/>
      <c r="ES4904" s="109"/>
      <c r="ET4904" s="109"/>
      <c r="EU4904" s="109"/>
      <c r="EV4904" s="109"/>
      <c r="EW4904" s="109"/>
      <c r="EX4904" s="109"/>
      <c r="EY4904" s="109"/>
      <c r="EZ4904" s="109"/>
      <c r="FA4904" s="109"/>
      <c r="FB4904" s="109"/>
      <c r="FC4904" s="109"/>
      <c r="FD4904" s="109"/>
      <c r="FE4904" s="109"/>
      <c r="FF4904" s="109"/>
      <c r="FG4904" s="109"/>
      <c r="FH4904" s="109"/>
      <c r="FI4904" s="109"/>
      <c r="FJ4904" s="109"/>
      <c r="FK4904" s="109"/>
      <c r="FL4904" s="109"/>
      <c r="FM4904" s="109"/>
      <c r="FN4904" s="109"/>
      <c r="FO4904" s="109"/>
      <c r="FP4904" s="109"/>
      <c r="FQ4904" s="109"/>
      <c r="FR4904" s="109"/>
      <c r="FS4904" s="109"/>
      <c r="FT4904" s="109"/>
      <c r="FU4904" s="109"/>
      <c r="FV4904" s="109"/>
      <c r="FW4904" s="109"/>
      <c r="FX4904" s="109"/>
      <c r="FY4904" s="109"/>
      <c r="FZ4904" s="109"/>
      <c r="GA4904" s="109"/>
      <c r="GB4904" s="109"/>
      <c r="GC4904" s="109"/>
      <c r="GD4904" s="109"/>
      <c r="GE4904" s="109"/>
      <c r="GF4904" s="109"/>
      <c r="GG4904" s="109"/>
      <c r="GH4904" s="109"/>
      <c r="GI4904" s="109"/>
      <c r="GJ4904" s="109"/>
      <c r="GK4904" s="109"/>
      <c r="GL4904" s="109"/>
      <c r="GM4904" s="109"/>
      <c r="GN4904" s="109"/>
      <c r="GO4904" s="109"/>
      <c r="GP4904" s="109"/>
      <c r="GQ4904" s="109"/>
      <c r="GR4904" s="109"/>
      <c r="GS4904" s="109"/>
      <c r="GT4904" s="109"/>
      <c r="GU4904" s="109"/>
      <c r="GV4904" s="109"/>
      <c r="GW4904" s="109"/>
      <c r="GX4904" s="109"/>
      <c r="GY4904" s="109"/>
      <c r="GZ4904" s="109"/>
      <c r="HA4904" s="109"/>
      <c r="HB4904" s="109"/>
      <c r="HC4904" s="109"/>
      <c r="HD4904" s="109"/>
      <c r="HE4904" s="109"/>
      <c r="HF4904" s="109"/>
      <c r="HG4904" s="109"/>
      <c r="HH4904" s="109"/>
      <c r="HI4904" s="109"/>
      <c r="HJ4904" s="109"/>
      <c r="HK4904" s="109"/>
      <c r="HL4904" s="109"/>
      <c r="HM4904" s="109"/>
      <c r="HN4904" s="109"/>
      <c r="HO4904" s="109"/>
      <c r="HP4904" s="109"/>
      <c r="HQ4904" s="109"/>
      <c r="HR4904" s="109"/>
      <c r="HS4904" s="109"/>
      <c r="HT4904" s="109"/>
      <c r="HU4904" s="109"/>
      <c r="HV4904" s="109"/>
      <c r="HW4904" s="109"/>
      <c r="HX4904" s="109"/>
      <c r="HY4904" s="109"/>
      <c r="HZ4904" s="109"/>
      <c r="IA4904" s="109"/>
      <c r="IB4904" s="109"/>
      <c r="IC4904" s="109"/>
      <c r="ID4904" s="109"/>
      <c r="IE4904" s="109"/>
      <c r="IF4904" s="109"/>
      <c r="IG4904" s="109"/>
      <c r="IH4904" s="109"/>
      <c r="II4904" s="109"/>
      <c r="IJ4904" s="109"/>
      <c r="IK4904" s="109"/>
      <c r="IL4904" s="109"/>
      <c r="IM4904" s="109"/>
      <c r="IN4904" s="109"/>
      <c r="IO4904" s="109"/>
      <c r="IP4904" s="109"/>
      <c r="IQ4904" s="109"/>
      <c r="IR4904" s="109"/>
      <c r="IS4904" s="109"/>
      <c r="IT4904" s="109"/>
      <c r="IU4904" s="109"/>
      <c r="IV4904" s="109"/>
    </row>
    <row r="4905" spans="1:256" customFormat="1" ht="12.75" customHeight="1">
      <c r="A4905" s="308"/>
      <c r="B4905" s="65">
        <v>1</v>
      </c>
      <c r="C4905" s="66">
        <f>IF(E4905="A",4,IF(E4905="B",3,IF(E4905="C",2,IF(E4905="D",1,0))))</f>
        <v>3</v>
      </c>
      <c r="D4905" s="254" t="s">
        <v>68</v>
      </c>
      <c r="E4905" s="254" t="s">
        <v>87</v>
      </c>
      <c r="F4905" s="252" t="s">
        <v>90</v>
      </c>
      <c r="G4905" s="78"/>
      <c r="H4905" s="96" t="s">
        <v>197</v>
      </c>
      <c r="I4905" s="107" t="s">
        <v>686</v>
      </c>
      <c r="J4905" s="81"/>
      <c r="K4905" s="72"/>
      <c r="L4905" s="72"/>
      <c r="M4905" s="72"/>
      <c r="N4905" s="72"/>
      <c r="O4905" s="72"/>
      <c r="P4905" s="72"/>
      <c r="Q4905" s="833"/>
      <c r="R4905" s="102"/>
      <c r="S4905" s="73"/>
      <c r="T4905" s="102"/>
      <c r="U4905" s="103"/>
      <c r="V4905" s="104"/>
      <c r="W4905" s="109"/>
      <c r="X4905" s="109"/>
      <c r="Y4905" s="109"/>
      <c r="Z4905" s="109"/>
      <c r="AA4905" s="109"/>
      <c r="AB4905" s="109"/>
      <c r="AC4905" s="109"/>
      <c r="AD4905" s="109"/>
      <c r="AE4905" s="109"/>
      <c r="AF4905" s="109"/>
      <c r="AG4905" s="109"/>
      <c r="AH4905" s="109"/>
      <c r="AI4905" s="109"/>
      <c r="AJ4905" s="109"/>
      <c r="AK4905" s="109"/>
      <c r="AL4905" s="109"/>
      <c r="AM4905" s="109"/>
      <c r="AN4905" s="109"/>
      <c r="AO4905" s="109"/>
      <c r="AP4905" s="109"/>
      <c r="AQ4905" s="109"/>
      <c r="AR4905" s="109"/>
      <c r="AS4905" s="109"/>
      <c r="AT4905" s="109"/>
      <c r="AU4905" s="109"/>
      <c r="AV4905" s="109"/>
      <c r="AW4905" s="109"/>
      <c r="AX4905" s="109"/>
      <c r="AY4905" s="109"/>
      <c r="AZ4905" s="109"/>
      <c r="BA4905" s="109"/>
      <c r="BB4905" s="109"/>
      <c r="BC4905" s="109"/>
      <c r="BD4905" s="109"/>
      <c r="BE4905" s="109"/>
      <c r="BF4905" s="109"/>
      <c r="BG4905" s="109"/>
      <c r="BH4905" s="109"/>
      <c r="BI4905" s="109"/>
      <c r="BJ4905" s="109"/>
      <c r="BK4905" s="109"/>
      <c r="BL4905" s="109"/>
      <c r="BM4905" s="109"/>
      <c r="BN4905" s="109"/>
      <c r="BO4905" s="109"/>
      <c r="BP4905" s="109"/>
      <c r="BQ4905" s="109"/>
      <c r="BR4905" s="109"/>
      <c r="BS4905" s="109"/>
      <c r="BT4905" s="109"/>
      <c r="BU4905" s="109"/>
      <c r="BV4905" s="109"/>
      <c r="BW4905" s="109"/>
      <c r="BX4905" s="109"/>
      <c r="BY4905" s="109"/>
      <c r="BZ4905" s="109"/>
      <c r="CA4905" s="109"/>
      <c r="CB4905" s="109"/>
      <c r="CC4905" s="109"/>
      <c r="CD4905" s="109"/>
      <c r="CE4905" s="109"/>
      <c r="CF4905" s="109"/>
      <c r="CG4905" s="109"/>
      <c r="CH4905" s="109"/>
      <c r="CI4905" s="109"/>
      <c r="CJ4905" s="109"/>
      <c r="CK4905" s="109"/>
      <c r="CL4905" s="109"/>
      <c r="CM4905" s="109"/>
      <c r="CN4905" s="109"/>
      <c r="CO4905" s="109"/>
      <c r="CP4905" s="109"/>
      <c r="CQ4905" s="109"/>
      <c r="CR4905" s="109"/>
      <c r="CS4905" s="109"/>
      <c r="CT4905" s="109"/>
      <c r="CU4905" s="109"/>
      <c r="CV4905" s="109"/>
      <c r="CW4905" s="109"/>
      <c r="CX4905" s="109"/>
      <c r="CY4905" s="109"/>
      <c r="CZ4905" s="109"/>
      <c r="DA4905" s="109"/>
      <c r="DB4905" s="109"/>
      <c r="DC4905" s="109"/>
      <c r="DD4905" s="109"/>
      <c r="DE4905" s="109"/>
      <c r="DF4905" s="109"/>
      <c r="DG4905" s="109"/>
      <c r="DH4905" s="109"/>
      <c r="DI4905" s="109"/>
      <c r="DJ4905" s="109"/>
      <c r="DK4905" s="109"/>
      <c r="DL4905" s="109"/>
      <c r="DM4905" s="109"/>
      <c r="DN4905" s="109"/>
      <c r="DO4905" s="109"/>
      <c r="DP4905" s="109"/>
      <c r="DQ4905" s="109"/>
      <c r="DR4905" s="109"/>
      <c r="DS4905" s="109"/>
      <c r="DT4905" s="109"/>
      <c r="DU4905" s="109"/>
      <c r="DV4905" s="109"/>
      <c r="DW4905" s="109"/>
      <c r="DX4905" s="109"/>
      <c r="DY4905" s="109"/>
      <c r="DZ4905" s="109"/>
      <c r="EA4905" s="109"/>
      <c r="EB4905" s="109"/>
      <c r="EC4905" s="109"/>
      <c r="ED4905" s="109"/>
      <c r="EE4905" s="109"/>
      <c r="EF4905" s="109"/>
      <c r="EG4905" s="109"/>
      <c r="EH4905" s="109"/>
      <c r="EI4905" s="109"/>
      <c r="EJ4905" s="109"/>
      <c r="EK4905" s="109"/>
      <c r="EL4905" s="109"/>
      <c r="EM4905" s="109"/>
      <c r="EN4905" s="109"/>
      <c r="EO4905" s="109"/>
      <c r="EP4905" s="109"/>
      <c r="EQ4905" s="109"/>
      <c r="ER4905" s="109"/>
      <c r="ES4905" s="109"/>
      <c r="ET4905" s="109"/>
      <c r="EU4905" s="109"/>
      <c r="EV4905" s="109"/>
      <c r="EW4905" s="109"/>
      <c r="EX4905" s="109"/>
      <c r="EY4905" s="109"/>
      <c r="EZ4905" s="109"/>
      <c r="FA4905" s="109"/>
      <c r="FB4905" s="109"/>
      <c r="FC4905" s="109"/>
      <c r="FD4905" s="109"/>
      <c r="FE4905" s="109"/>
      <c r="FF4905" s="109"/>
      <c r="FG4905" s="109"/>
      <c r="FH4905" s="109"/>
      <c r="FI4905" s="109"/>
      <c r="FJ4905" s="109"/>
      <c r="FK4905" s="109"/>
      <c r="FL4905" s="109"/>
      <c r="FM4905" s="109"/>
      <c r="FN4905" s="109"/>
      <c r="FO4905" s="109"/>
      <c r="FP4905" s="109"/>
      <c r="FQ4905" s="109"/>
      <c r="FR4905" s="109"/>
      <c r="FS4905" s="109"/>
      <c r="FT4905" s="109"/>
      <c r="FU4905" s="109"/>
      <c r="FV4905" s="109"/>
      <c r="FW4905" s="109"/>
      <c r="FX4905" s="109"/>
      <c r="FY4905" s="109"/>
      <c r="FZ4905" s="109"/>
      <c r="GA4905" s="109"/>
      <c r="GB4905" s="109"/>
      <c r="GC4905" s="109"/>
      <c r="GD4905" s="109"/>
      <c r="GE4905" s="109"/>
      <c r="GF4905" s="109"/>
      <c r="GG4905" s="109"/>
      <c r="GH4905" s="109"/>
      <c r="GI4905" s="109"/>
      <c r="GJ4905" s="109"/>
      <c r="GK4905" s="109"/>
      <c r="GL4905" s="109"/>
      <c r="GM4905" s="109"/>
      <c r="GN4905" s="109"/>
      <c r="GO4905" s="109"/>
      <c r="GP4905" s="109"/>
      <c r="GQ4905" s="109"/>
      <c r="GR4905" s="109"/>
      <c r="GS4905" s="109"/>
      <c r="GT4905" s="109"/>
      <c r="GU4905" s="109"/>
      <c r="GV4905" s="109"/>
      <c r="GW4905" s="109"/>
      <c r="GX4905" s="109"/>
      <c r="GY4905" s="109"/>
      <c r="GZ4905" s="109"/>
      <c r="HA4905" s="109"/>
      <c r="HB4905" s="109"/>
      <c r="HC4905" s="109"/>
      <c r="HD4905" s="109"/>
      <c r="HE4905" s="109"/>
      <c r="HF4905" s="109"/>
      <c r="HG4905" s="109"/>
      <c r="HH4905" s="109"/>
      <c r="HI4905" s="109"/>
      <c r="HJ4905" s="109"/>
      <c r="HK4905" s="109"/>
      <c r="HL4905" s="109"/>
      <c r="HM4905" s="109"/>
      <c r="HN4905" s="109"/>
      <c r="HO4905" s="109"/>
      <c r="HP4905" s="109"/>
      <c r="HQ4905" s="109"/>
      <c r="HR4905" s="109"/>
      <c r="HS4905" s="109"/>
      <c r="HT4905" s="109"/>
      <c r="HU4905" s="109"/>
      <c r="HV4905" s="109"/>
      <c r="HW4905" s="109"/>
      <c r="HX4905" s="109"/>
      <c r="HY4905" s="109"/>
      <c r="HZ4905" s="109"/>
      <c r="IA4905" s="109"/>
      <c r="IB4905" s="109"/>
      <c r="IC4905" s="109"/>
      <c r="ID4905" s="109"/>
      <c r="IE4905" s="109"/>
      <c r="IF4905" s="109"/>
      <c r="IG4905" s="109"/>
      <c r="IH4905" s="109"/>
      <c r="II4905" s="109"/>
      <c r="IJ4905" s="109"/>
      <c r="IK4905" s="109"/>
      <c r="IL4905" s="109"/>
      <c r="IM4905" s="109"/>
      <c r="IN4905" s="109"/>
      <c r="IO4905" s="109"/>
      <c r="IP4905" s="109"/>
      <c r="IQ4905" s="109"/>
      <c r="IR4905" s="109"/>
      <c r="IS4905" s="109"/>
      <c r="IT4905" s="109"/>
      <c r="IU4905" s="109"/>
      <c r="IV4905" s="109"/>
    </row>
    <row r="4906" spans="1:256" customFormat="1" ht="12.75" customHeight="1">
      <c r="A4906" s="305"/>
      <c r="B4906" s="124">
        <v>1</v>
      </c>
      <c r="C4906" s="66">
        <f>IF(E4906="A",1,IF(E4906="B",1,0))</f>
        <v>1</v>
      </c>
      <c r="D4906" s="76" t="s">
        <v>68</v>
      </c>
      <c r="E4906" s="76" t="s">
        <v>87</v>
      </c>
      <c r="F4906" s="76" t="s">
        <v>87</v>
      </c>
      <c r="G4906" s="78"/>
      <c r="H4906" s="96" t="s">
        <v>131</v>
      </c>
      <c r="I4906" s="107" t="s">
        <v>5186</v>
      </c>
      <c r="J4906" s="81"/>
      <c r="K4906" s="72"/>
      <c r="L4906" s="72"/>
      <c r="M4906" s="72"/>
      <c r="N4906" s="72"/>
      <c r="O4906" s="72"/>
      <c r="P4906" s="72"/>
      <c r="Q4906" s="833"/>
      <c r="R4906" s="102"/>
      <c r="S4906" s="73"/>
      <c r="T4906" s="102"/>
      <c r="U4906" s="103"/>
      <c r="V4906" s="104"/>
      <c r="W4906" s="109"/>
      <c r="X4906" s="109"/>
      <c r="Y4906" s="109"/>
      <c r="Z4906" s="109"/>
      <c r="AA4906" s="109"/>
      <c r="AB4906" s="109"/>
      <c r="AC4906" s="109"/>
      <c r="AD4906" s="109"/>
      <c r="AE4906" s="109"/>
      <c r="AF4906" s="109"/>
      <c r="AG4906" s="109"/>
      <c r="AH4906" s="109"/>
      <c r="AI4906" s="109"/>
      <c r="AJ4906" s="109"/>
      <c r="AK4906" s="109"/>
      <c r="AL4906" s="109"/>
      <c r="AM4906" s="109"/>
      <c r="AN4906" s="109"/>
      <c r="AO4906" s="109"/>
      <c r="AP4906" s="109"/>
      <c r="AQ4906" s="109"/>
      <c r="AR4906" s="109"/>
      <c r="AS4906" s="109"/>
      <c r="AT4906" s="109"/>
      <c r="AU4906" s="109"/>
      <c r="AV4906" s="109"/>
      <c r="AW4906" s="109"/>
      <c r="AX4906" s="109"/>
      <c r="AY4906" s="109"/>
      <c r="AZ4906" s="109"/>
      <c r="BA4906" s="109"/>
      <c r="BB4906" s="109"/>
      <c r="BC4906" s="109"/>
      <c r="BD4906" s="109"/>
      <c r="BE4906" s="109"/>
      <c r="BF4906" s="109"/>
      <c r="BG4906" s="109"/>
      <c r="BH4906" s="109"/>
      <c r="BI4906" s="109"/>
      <c r="BJ4906" s="109"/>
      <c r="BK4906" s="109"/>
      <c r="BL4906" s="109"/>
      <c r="BM4906" s="109"/>
      <c r="BN4906" s="109"/>
      <c r="BO4906" s="109"/>
      <c r="BP4906" s="109"/>
      <c r="BQ4906" s="109"/>
      <c r="BR4906" s="109"/>
      <c r="BS4906" s="109"/>
      <c r="BT4906" s="109"/>
      <c r="BU4906" s="109"/>
      <c r="BV4906" s="109"/>
      <c r="BW4906" s="109"/>
      <c r="BX4906" s="109"/>
      <c r="BY4906" s="109"/>
      <c r="BZ4906" s="109"/>
      <c r="CA4906" s="109"/>
      <c r="CB4906" s="109"/>
      <c r="CC4906" s="109"/>
      <c r="CD4906" s="109"/>
      <c r="CE4906" s="109"/>
      <c r="CF4906" s="109"/>
      <c r="CG4906" s="109"/>
      <c r="CH4906" s="109"/>
      <c r="CI4906" s="109"/>
      <c r="CJ4906" s="109"/>
      <c r="CK4906" s="109"/>
      <c r="CL4906" s="109"/>
      <c r="CM4906" s="109"/>
      <c r="CN4906" s="109"/>
      <c r="CO4906" s="109"/>
      <c r="CP4906" s="109"/>
      <c r="CQ4906" s="109"/>
      <c r="CR4906" s="109"/>
      <c r="CS4906" s="109"/>
      <c r="CT4906" s="109"/>
      <c r="CU4906" s="109"/>
      <c r="CV4906" s="109"/>
      <c r="CW4906" s="109"/>
      <c r="CX4906" s="109"/>
      <c r="CY4906" s="109"/>
      <c r="CZ4906" s="109"/>
      <c r="DA4906" s="109"/>
      <c r="DB4906" s="109"/>
      <c r="DC4906" s="109"/>
      <c r="DD4906" s="109"/>
      <c r="DE4906" s="109"/>
      <c r="DF4906" s="109"/>
      <c r="DG4906" s="109"/>
      <c r="DH4906" s="109"/>
      <c r="DI4906" s="109"/>
      <c r="DJ4906" s="109"/>
      <c r="DK4906" s="109"/>
      <c r="DL4906" s="109"/>
      <c r="DM4906" s="109"/>
      <c r="DN4906" s="109"/>
      <c r="DO4906" s="109"/>
      <c r="DP4906" s="109"/>
      <c r="DQ4906" s="109"/>
      <c r="DR4906" s="109"/>
      <c r="DS4906" s="109"/>
      <c r="DT4906" s="109"/>
      <c r="DU4906" s="109"/>
      <c r="DV4906" s="109"/>
      <c r="DW4906" s="109"/>
      <c r="DX4906" s="109"/>
      <c r="DY4906" s="109"/>
      <c r="DZ4906" s="109"/>
      <c r="EA4906" s="109"/>
      <c r="EB4906" s="109"/>
      <c r="EC4906" s="109"/>
      <c r="ED4906" s="109"/>
      <c r="EE4906" s="109"/>
      <c r="EF4906" s="109"/>
      <c r="EG4906" s="109"/>
      <c r="EH4906" s="109"/>
      <c r="EI4906" s="109"/>
      <c r="EJ4906" s="109"/>
      <c r="EK4906" s="109"/>
      <c r="EL4906" s="109"/>
      <c r="EM4906" s="109"/>
      <c r="EN4906" s="109"/>
      <c r="EO4906" s="109"/>
      <c r="EP4906" s="109"/>
      <c r="EQ4906" s="109"/>
      <c r="ER4906" s="109"/>
      <c r="ES4906" s="109"/>
      <c r="ET4906" s="109"/>
      <c r="EU4906" s="109"/>
      <c r="EV4906" s="109"/>
      <c r="EW4906" s="109"/>
      <c r="EX4906" s="109"/>
      <c r="EY4906" s="109"/>
      <c r="EZ4906" s="109"/>
      <c r="FA4906" s="109"/>
      <c r="FB4906" s="109"/>
      <c r="FC4906" s="109"/>
      <c r="FD4906" s="109"/>
      <c r="FE4906" s="109"/>
      <c r="FF4906" s="109"/>
      <c r="FG4906" s="109"/>
      <c r="FH4906" s="109"/>
      <c r="FI4906" s="109"/>
      <c r="FJ4906" s="109"/>
      <c r="FK4906" s="109"/>
      <c r="FL4906" s="109"/>
      <c r="FM4906" s="109"/>
      <c r="FN4906" s="109"/>
      <c r="FO4906" s="109"/>
      <c r="FP4906" s="109"/>
      <c r="FQ4906" s="109"/>
      <c r="FR4906" s="109"/>
      <c r="FS4906" s="109"/>
      <c r="FT4906" s="109"/>
      <c r="FU4906" s="109"/>
      <c r="FV4906" s="109"/>
      <c r="FW4906" s="109"/>
      <c r="FX4906" s="109"/>
      <c r="FY4906" s="109"/>
      <c r="FZ4906" s="109"/>
      <c r="GA4906" s="109"/>
      <c r="GB4906" s="109"/>
      <c r="GC4906" s="109"/>
      <c r="GD4906" s="109"/>
      <c r="GE4906" s="109"/>
      <c r="GF4906" s="109"/>
      <c r="GG4906" s="109"/>
      <c r="GH4906" s="109"/>
      <c r="GI4906" s="109"/>
      <c r="GJ4906" s="109"/>
      <c r="GK4906" s="109"/>
      <c r="GL4906" s="109"/>
      <c r="GM4906" s="109"/>
      <c r="GN4906" s="109"/>
      <c r="GO4906" s="109"/>
      <c r="GP4906" s="109"/>
      <c r="GQ4906" s="109"/>
      <c r="GR4906" s="109"/>
      <c r="GS4906" s="109"/>
      <c r="GT4906" s="109"/>
      <c r="GU4906" s="109"/>
      <c r="GV4906" s="109"/>
      <c r="GW4906" s="109"/>
      <c r="GX4906" s="109"/>
      <c r="GY4906" s="109"/>
      <c r="GZ4906" s="109"/>
      <c r="HA4906" s="109"/>
      <c r="HB4906" s="109"/>
      <c r="HC4906" s="109"/>
      <c r="HD4906" s="109"/>
      <c r="HE4906" s="109"/>
      <c r="HF4906" s="109"/>
      <c r="HG4906" s="109"/>
      <c r="HH4906" s="109"/>
      <c r="HI4906" s="109"/>
      <c r="HJ4906" s="109"/>
      <c r="HK4906" s="109"/>
      <c r="HL4906" s="109"/>
      <c r="HM4906" s="109"/>
      <c r="HN4906" s="109"/>
      <c r="HO4906" s="109"/>
      <c r="HP4906" s="109"/>
      <c r="HQ4906" s="109"/>
      <c r="HR4906" s="109"/>
      <c r="HS4906" s="109"/>
      <c r="HT4906" s="109"/>
      <c r="HU4906" s="109"/>
      <c r="HV4906" s="109"/>
      <c r="HW4906" s="109"/>
      <c r="HX4906" s="109"/>
      <c r="HY4906" s="109"/>
      <c r="HZ4906" s="109"/>
      <c r="IA4906" s="109"/>
      <c r="IB4906" s="109"/>
      <c r="IC4906" s="109"/>
      <c r="ID4906" s="109"/>
      <c r="IE4906" s="109"/>
      <c r="IF4906" s="109"/>
      <c r="IG4906" s="109"/>
      <c r="IH4906" s="109"/>
      <c r="II4906" s="109"/>
      <c r="IJ4906" s="109"/>
      <c r="IK4906" s="109"/>
      <c r="IL4906" s="109"/>
      <c r="IM4906" s="109"/>
      <c r="IN4906" s="109"/>
      <c r="IO4906" s="109"/>
      <c r="IP4906" s="109"/>
      <c r="IQ4906" s="109"/>
      <c r="IR4906" s="109"/>
      <c r="IS4906" s="109"/>
      <c r="IT4906" s="109"/>
      <c r="IU4906" s="109"/>
      <c r="IV4906" s="109"/>
    </row>
    <row r="4907" spans="1:256" customFormat="1" ht="12" customHeight="1">
      <c r="A4907" s="305"/>
      <c r="B4907" s="65">
        <v>1</v>
      </c>
      <c r="C4907" s="66">
        <f>IF(E4907="A",4,IF(E4907="B",3,IF(E4907="C",2,IF(E4907="D",1,0))))</f>
        <v>2</v>
      </c>
      <c r="D4907" s="77" t="s">
        <v>90</v>
      </c>
      <c r="E4907" s="77" t="s">
        <v>90</v>
      </c>
      <c r="F4907" s="77" t="s">
        <v>90</v>
      </c>
      <c r="G4907" s="78"/>
      <c r="H4907" s="96" t="s">
        <v>94</v>
      </c>
      <c r="I4907" s="107" t="s">
        <v>5188</v>
      </c>
      <c r="J4907" s="81"/>
      <c r="K4907" s="72"/>
      <c r="L4907" s="72"/>
      <c r="M4907" s="72"/>
      <c r="N4907" s="72"/>
      <c r="O4907" s="72"/>
      <c r="P4907" s="72"/>
      <c r="Q4907" s="833"/>
      <c r="R4907" s="102"/>
      <c r="S4907" s="73"/>
      <c r="T4907" s="102"/>
      <c r="U4907" s="103"/>
      <c r="V4907" s="104"/>
      <c r="W4907" s="109"/>
      <c r="X4907" s="109"/>
      <c r="Y4907" s="109"/>
      <c r="Z4907" s="109"/>
      <c r="AA4907" s="109"/>
      <c r="AB4907" s="109"/>
      <c r="AC4907" s="109"/>
      <c r="AD4907" s="109"/>
      <c r="AE4907" s="109"/>
      <c r="AF4907" s="109"/>
      <c r="AG4907" s="109"/>
      <c r="AH4907" s="109"/>
      <c r="AI4907" s="109"/>
      <c r="AJ4907" s="109"/>
      <c r="AK4907" s="109"/>
      <c r="AL4907" s="109"/>
      <c r="AM4907" s="109"/>
      <c r="AN4907" s="109"/>
      <c r="AO4907" s="109"/>
      <c r="AP4907" s="109"/>
      <c r="AQ4907" s="109"/>
      <c r="AR4907" s="109"/>
      <c r="AS4907" s="109"/>
      <c r="AT4907" s="109"/>
      <c r="AU4907" s="109"/>
      <c r="AV4907" s="109"/>
      <c r="AW4907" s="109"/>
      <c r="AX4907" s="109"/>
      <c r="AY4907" s="109"/>
      <c r="AZ4907" s="109"/>
      <c r="BA4907" s="109"/>
      <c r="BB4907" s="109"/>
      <c r="BC4907" s="109"/>
      <c r="BD4907" s="109"/>
      <c r="BE4907" s="109"/>
      <c r="BF4907" s="109"/>
      <c r="BG4907" s="109"/>
      <c r="BH4907" s="109"/>
      <c r="BI4907" s="109"/>
      <c r="BJ4907" s="109"/>
      <c r="BK4907" s="109"/>
      <c r="BL4907" s="109"/>
      <c r="BM4907" s="109"/>
      <c r="BN4907" s="109"/>
      <c r="BO4907" s="109"/>
      <c r="BP4907" s="109"/>
      <c r="BQ4907" s="109"/>
      <c r="BR4907" s="109"/>
      <c r="BS4907" s="109"/>
      <c r="BT4907" s="109"/>
      <c r="BU4907" s="109"/>
      <c r="BV4907" s="109"/>
      <c r="BW4907" s="109"/>
      <c r="BX4907" s="109"/>
      <c r="BY4907" s="109"/>
      <c r="BZ4907" s="109"/>
      <c r="CA4907" s="109"/>
      <c r="CB4907" s="109"/>
      <c r="CC4907" s="109"/>
      <c r="CD4907" s="109"/>
      <c r="CE4907" s="109"/>
      <c r="CF4907" s="109"/>
      <c r="CG4907" s="109"/>
      <c r="CH4907" s="109"/>
      <c r="CI4907" s="109"/>
      <c r="CJ4907" s="109"/>
      <c r="CK4907" s="109"/>
      <c r="CL4907" s="109"/>
      <c r="CM4907" s="109"/>
      <c r="CN4907" s="109"/>
      <c r="CO4907" s="109"/>
      <c r="CP4907" s="109"/>
      <c r="CQ4907" s="109"/>
      <c r="CR4907" s="109"/>
      <c r="CS4907" s="109"/>
      <c r="CT4907" s="109"/>
      <c r="CU4907" s="109"/>
      <c r="CV4907" s="109"/>
      <c r="CW4907" s="109"/>
      <c r="CX4907" s="109"/>
      <c r="CY4907" s="109"/>
      <c r="CZ4907" s="109"/>
      <c r="DA4907" s="109"/>
      <c r="DB4907" s="109"/>
      <c r="DC4907" s="109"/>
      <c r="DD4907" s="109"/>
      <c r="DE4907" s="109"/>
      <c r="DF4907" s="109"/>
      <c r="DG4907" s="109"/>
      <c r="DH4907" s="109"/>
      <c r="DI4907" s="109"/>
      <c r="DJ4907" s="109"/>
      <c r="DK4907" s="109"/>
      <c r="DL4907" s="109"/>
      <c r="DM4907" s="109"/>
      <c r="DN4907" s="109"/>
      <c r="DO4907" s="109"/>
      <c r="DP4907" s="109"/>
      <c r="DQ4907" s="109"/>
      <c r="DR4907" s="109"/>
      <c r="DS4907" s="109"/>
      <c r="DT4907" s="109"/>
      <c r="DU4907" s="109"/>
      <c r="DV4907" s="109"/>
      <c r="DW4907" s="109"/>
      <c r="DX4907" s="109"/>
      <c r="DY4907" s="109"/>
      <c r="DZ4907" s="109"/>
      <c r="EA4907" s="109"/>
      <c r="EB4907" s="109"/>
      <c r="EC4907" s="109"/>
      <c r="ED4907" s="109"/>
      <c r="EE4907" s="109"/>
      <c r="EF4907" s="109"/>
      <c r="EG4907" s="109"/>
      <c r="EH4907" s="109"/>
      <c r="EI4907" s="109"/>
      <c r="EJ4907" s="109"/>
      <c r="EK4907" s="109"/>
      <c r="EL4907" s="109"/>
      <c r="EM4907" s="109"/>
      <c r="EN4907" s="109"/>
      <c r="EO4907" s="109"/>
      <c r="EP4907" s="109"/>
      <c r="EQ4907" s="109"/>
      <c r="ER4907" s="109"/>
      <c r="ES4907" s="109"/>
      <c r="ET4907" s="109"/>
      <c r="EU4907" s="109"/>
      <c r="EV4907" s="109"/>
      <c r="EW4907" s="109"/>
      <c r="EX4907" s="109"/>
      <c r="EY4907" s="109"/>
      <c r="EZ4907" s="109"/>
      <c r="FA4907" s="109"/>
      <c r="FB4907" s="109"/>
      <c r="FC4907" s="109"/>
      <c r="FD4907" s="109"/>
      <c r="FE4907" s="109"/>
      <c r="FF4907" s="109"/>
      <c r="FG4907" s="109"/>
      <c r="FH4907" s="109"/>
      <c r="FI4907" s="109"/>
      <c r="FJ4907" s="109"/>
      <c r="FK4907" s="109"/>
      <c r="FL4907" s="109"/>
      <c r="FM4907" s="109"/>
      <c r="FN4907" s="109"/>
      <c r="FO4907" s="109"/>
      <c r="FP4907" s="109"/>
      <c r="FQ4907" s="109"/>
      <c r="FR4907" s="109"/>
      <c r="FS4907" s="109"/>
      <c r="FT4907" s="109"/>
      <c r="FU4907" s="109"/>
      <c r="FV4907" s="109"/>
      <c r="FW4907" s="109"/>
      <c r="FX4907" s="109"/>
      <c r="FY4907" s="109"/>
      <c r="FZ4907" s="109"/>
      <c r="GA4907" s="109"/>
      <c r="GB4907" s="109"/>
      <c r="GC4907" s="109"/>
      <c r="GD4907" s="109"/>
      <c r="GE4907" s="109"/>
      <c r="GF4907" s="109"/>
      <c r="GG4907" s="109"/>
      <c r="GH4907" s="109"/>
      <c r="GI4907" s="109"/>
      <c r="GJ4907" s="109"/>
      <c r="GK4907" s="109"/>
      <c r="GL4907" s="109"/>
      <c r="GM4907" s="109"/>
      <c r="GN4907" s="109"/>
      <c r="GO4907" s="109"/>
      <c r="GP4907" s="109"/>
      <c r="GQ4907" s="109"/>
      <c r="GR4907" s="109"/>
      <c r="GS4907" s="109"/>
      <c r="GT4907" s="109"/>
      <c r="GU4907" s="109"/>
      <c r="GV4907" s="109"/>
      <c r="GW4907" s="109"/>
      <c r="GX4907" s="109"/>
      <c r="GY4907" s="109"/>
      <c r="GZ4907" s="109"/>
      <c r="HA4907" s="109"/>
      <c r="HB4907" s="109"/>
      <c r="HC4907" s="109"/>
      <c r="HD4907" s="109"/>
      <c r="HE4907" s="109"/>
      <c r="HF4907" s="109"/>
      <c r="HG4907" s="109"/>
      <c r="HH4907" s="109"/>
      <c r="HI4907" s="109"/>
      <c r="HJ4907" s="109"/>
      <c r="HK4907" s="109"/>
      <c r="HL4907" s="109"/>
      <c r="HM4907" s="109"/>
      <c r="HN4907" s="109"/>
      <c r="HO4907" s="109"/>
      <c r="HP4907" s="109"/>
      <c r="HQ4907" s="109"/>
      <c r="HR4907" s="109"/>
      <c r="HS4907" s="109"/>
      <c r="HT4907" s="109"/>
      <c r="HU4907" s="109"/>
      <c r="HV4907" s="109"/>
      <c r="HW4907" s="109"/>
      <c r="HX4907" s="109"/>
      <c r="HY4907" s="109"/>
      <c r="HZ4907" s="109"/>
      <c r="IA4907" s="109"/>
      <c r="IB4907" s="109"/>
      <c r="IC4907" s="109"/>
      <c r="ID4907" s="109"/>
      <c r="IE4907" s="109"/>
      <c r="IF4907" s="109"/>
      <c r="IG4907" s="109"/>
      <c r="IH4907" s="109"/>
      <c r="II4907" s="109"/>
      <c r="IJ4907" s="109"/>
      <c r="IK4907" s="109"/>
      <c r="IL4907" s="109"/>
      <c r="IM4907" s="109"/>
      <c r="IN4907" s="109"/>
      <c r="IO4907" s="109"/>
      <c r="IP4907" s="109"/>
      <c r="IQ4907" s="109"/>
      <c r="IR4907" s="109"/>
      <c r="IS4907" s="109"/>
      <c r="IT4907" s="109"/>
      <c r="IU4907" s="109"/>
      <c r="IV4907" s="109"/>
    </row>
    <row r="4908" spans="1:256" s="55" customFormat="1" ht="12" customHeight="1">
      <c r="A4908" s="217"/>
      <c r="B4908" s="65">
        <v>1</v>
      </c>
      <c r="C4908" s="66">
        <v>2</v>
      </c>
      <c r="D4908" s="77" t="s">
        <v>90</v>
      </c>
      <c r="E4908" s="77" t="s">
        <v>90</v>
      </c>
      <c r="F4908" s="77" t="s">
        <v>90</v>
      </c>
      <c r="G4908" s="78"/>
      <c r="H4908" s="96" t="s">
        <v>94</v>
      </c>
      <c r="I4908" s="107" t="s">
        <v>5188</v>
      </c>
      <c r="J4908" s="81" t="s">
        <v>17</v>
      </c>
      <c r="K4908" s="72"/>
      <c r="L4908" s="72"/>
      <c r="M4908" s="72"/>
      <c r="N4908" s="72"/>
      <c r="O4908" s="72"/>
      <c r="P4908" s="72"/>
      <c r="Q4908" s="833"/>
      <c r="R4908" s="102"/>
      <c r="S4908" s="73"/>
      <c r="T4908" s="102"/>
      <c r="U4908" s="103"/>
      <c r="V4908" s="104"/>
      <c r="W4908"/>
      <c r="X4908"/>
      <c r="Y4908"/>
      <c r="Z4908"/>
      <c r="AA4908"/>
      <c r="AB4908"/>
      <c r="AC4908"/>
      <c r="AD4908"/>
      <c r="AE4908"/>
      <c r="AF4908"/>
      <c r="AG4908"/>
      <c r="AH4908"/>
      <c r="AI4908"/>
      <c r="AJ4908"/>
      <c r="AK4908"/>
      <c r="AL4908"/>
      <c r="AM4908"/>
      <c r="AN4908"/>
      <c r="AO4908"/>
      <c r="AP4908"/>
      <c r="AQ4908"/>
      <c r="AR4908"/>
      <c r="AS4908"/>
      <c r="AT4908"/>
      <c r="AU4908"/>
      <c r="AV4908"/>
      <c r="AW4908"/>
      <c r="AX4908"/>
      <c r="AY4908"/>
      <c r="AZ4908"/>
      <c r="BA4908"/>
      <c r="BB4908"/>
      <c r="BC4908"/>
      <c r="BD4908"/>
      <c r="BE4908"/>
      <c r="BF4908"/>
      <c r="BG4908"/>
      <c r="BH4908"/>
      <c r="BI4908"/>
      <c r="BJ4908"/>
      <c r="BK4908"/>
      <c r="BL4908"/>
      <c r="BM4908"/>
      <c r="BN4908"/>
      <c r="BO4908"/>
      <c r="BP4908"/>
      <c r="BQ4908"/>
      <c r="BR4908"/>
      <c r="BS4908"/>
      <c r="BT4908"/>
      <c r="BU4908"/>
      <c r="BV4908"/>
      <c r="BW4908"/>
      <c r="BX4908"/>
      <c r="BY4908"/>
      <c r="BZ4908"/>
      <c r="CA4908"/>
      <c r="CB4908"/>
      <c r="CC4908"/>
      <c r="CD4908"/>
      <c r="CE4908"/>
      <c r="CF4908"/>
      <c r="CG4908"/>
      <c r="CH4908"/>
      <c r="CI4908"/>
      <c r="CJ4908"/>
      <c r="CK4908"/>
      <c r="CL4908"/>
      <c r="CM4908"/>
      <c r="CN4908"/>
      <c r="CO4908"/>
      <c r="CP4908"/>
      <c r="CQ4908"/>
      <c r="CR4908"/>
      <c r="CS4908"/>
      <c r="CT4908"/>
      <c r="CU4908"/>
      <c r="CV4908"/>
      <c r="CW4908"/>
      <c r="CX4908"/>
      <c r="CY4908"/>
      <c r="CZ4908"/>
      <c r="DA4908"/>
      <c r="DB4908"/>
      <c r="DC4908"/>
      <c r="DD4908"/>
      <c r="DE4908"/>
      <c r="DF4908"/>
      <c r="DG4908"/>
      <c r="DH4908"/>
      <c r="DI4908"/>
      <c r="DJ4908"/>
      <c r="DK4908"/>
      <c r="DL4908"/>
      <c r="DM4908"/>
      <c r="DN4908"/>
      <c r="DO4908"/>
      <c r="DP4908"/>
      <c r="DQ4908"/>
      <c r="DR4908"/>
      <c r="DS4908"/>
      <c r="DT4908"/>
      <c r="DU4908"/>
      <c r="DV4908"/>
      <c r="DW4908"/>
      <c r="DX4908"/>
      <c r="DY4908"/>
      <c r="DZ4908"/>
      <c r="EA4908"/>
      <c r="EB4908"/>
      <c r="EC4908"/>
      <c r="ED4908"/>
      <c r="EE4908"/>
      <c r="EF4908"/>
      <c r="EG4908"/>
      <c r="EH4908"/>
      <c r="EI4908"/>
      <c r="EJ4908"/>
      <c r="EK4908"/>
      <c r="EL4908"/>
      <c r="EM4908"/>
      <c r="EN4908"/>
      <c r="EO4908"/>
      <c r="EP4908"/>
      <c r="EQ4908"/>
      <c r="ER4908"/>
      <c r="ES4908"/>
      <c r="ET4908"/>
      <c r="EU4908"/>
      <c r="EV4908"/>
      <c r="EW4908"/>
      <c r="EX4908"/>
      <c r="EY4908"/>
      <c r="EZ4908"/>
      <c r="FA4908"/>
      <c r="FB4908"/>
      <c r="FC4908"/>
      <c r="FD4908"/>
      <c r="FE4908"/>
      <c r="FF4908"/>
      <c r="FG4908"/>
      <c r="FH4908"/>
      <c r="FI4908"/>
      <c r="FJ4908"/>
      <c r="FK4908"/>
      <c r="FL4908"/>
      <c r="FM4908"/>
      <c r="FN4908"/>
      <c r="FO4908"/>
      <c r="FP4908"/>
      <c r="FQ4908"/>
      <c r="FR4908"/>
      <c r="FS4908"/>
      <c r="FT4908"/>
      <c r="FU4908"/>
      <c r="FV4908"/>
      <c r="FW4908"/>
      <c r="FX4908"/>
      <c r="FY4908"/>
      <c r="FZ4908"/>
      <c r="GA4908"/>
      <c r="GB4908"/>
      <c r="GC4908"/>
      <c r="GD4908"/>
      <c r="GE4908"/>
      <c r="GF4908"/>
      <c r="GG4908"/>
      <c r="GH4908"/>
      <c r="GI4908"/>
      <c r="GJ4908"/>
      <c r="GK4908"/>
      <c r="GL4908"/>
      <c r="GM4908"/>
      <c r="GN4908"/>
      <c r="GO4908"/>
      <c r="GP4908"/>
      <c r="GQ4908"/>
      <c r="GR4908"/>
      <c r="GS4908"/>
      <c r="GT4908"/>
      <c r="GU4908"/>
      <c r="GV4908"/>
      <c r="GW4908"/>
      <c r="GX4908"/>
      <c r="GY4908"/>
      <c r="GZ4908"/>
      <c r="HA4908"/>
      <c r="HB4908"/>
      <c r="HC4908"/>
      <c r="HD4908"/>
      <c r="HE4908"/>
      <c r="HF4908"/>
      <c r="HG4908"/>
      <c r="HH4908"/>
      <c r="HI4908"/>
      <c r="HJ4908"/>
      <c r="HK4908"/>
      <c r="HL4908"/>
      <c r="HM4908"/>
      <c r="HN4908"/>
      <c r="HO4908"/>
      <c r="HP4908"/>
      <c r="HQ4908"/>
      <c r="HR4908"/>
      <c r="HS4908"/>
      <c r="HT4908"/>
      <c r="HU4908"/>
      <c r="HV4908"/>
      <c r="HW4908"/>
      <c r="HX4908"/>
      <c r="HY4908"/>
      <c r="HZ4908"/>
      <c r="IA4908"/>
      <c r="IB4908"/>
      <c r="IC4908"/>
      <c r="ID4908"/>
      <c r="IE4908"/>
      <c r="IF4908"/>
      <c r="IG4908"/>
      <c r="IH4908"/>
      <c r="II4908"/>
      <c r="IJ4908"/>
      <c r="IK4908"/>
      <c r="IL4908"/>
      <c r="IM4908"/>
      <c r="IN4908"/>
      <c r="IO4908"/>
      <c r="IP4908"/>
      <c r="IQ4908"/>
      <c r="IR4908"/>
      <c r="IS4908"/>
      <c r="IT4908"/>
      <c r="IU4908"/>
      <c r="IV4908"/>
    </row>
    <row r="4909" spans="1:256" customFormat="1" ht="12.75" customHeight="1">
      <c r="A4909" s="305"/>
      <c r="B4909" s="65">
        <v>1</v>
      </c>
      <c r="C4909" s="66">
        <f t="shared" ref="C4909:C4914" si="219">IF(E4909="A",1,IF(E4909="B",1,0))</f>
        <v>1</v>
      </c>
      <c r="D4909" s="76" t="s">
        <v>68</v>
      </c>
      <c r="E4909" s="76" t="s">
        <v>87</v>
      </c>
      <c r="F4909" s="76" t="s">
        <v>87</v>
      </c>
      <c r="G4909" s="78"/>
      <c r="H4909" s="96" t="s">
        <v>90</v>
      </c>
      <c r="I4909" s="107" t="s">
        <v>5189</v>
      </c>
      <c r="J4909" s="81"/>
      <c r="K4909" s="72"/>
      <c r="L4909" s="72"/>
      <c r="M4909" s="72"/>
      <c r="N4909" s="72"/>
      <c r="O4909" s="72"/>
      <c r="P4909" s="72"/>
      <c r="Q4909" s="833"/>
      <c r="R4909" s="102"/>
      <c r="S4909" s="73"/>
      <c r="T4909" s="102"/>
      <c r="U4909" s="103"/>
      <c r="V4909" s="104"/>
      <c r="W4909" s="109"/>
      <c r="X4909" s="109"/>
      <c r="Y4909" s="109"/>
      <c r="Z4909" s="109"/>
      <c r="AA4909" s="109"/>
      <c r="AB4909" s="109"/>
      <c r="AC4909" s="109"/>
      <c r="AD4909" s="109"/>
      <c r="AE4909" s="109"/>
      <c r="AF4909" s="109"/>
      <c r="AG4909" s="109"/>
      <c r="AH4909" s="109"/>
      <c r="AI4909" s="109"/>
      <c r="AJ4909" s="109"/>
      <c r="AK4909" s="109"/>
      <c r="AL4909" s="109"/>
      <c r="AM4909" s="109"/>
      <c r="AN4909" s="109"/>
      <c r="AO4909" s="109"/>
      <c r="AP4909" s="109"/>
      <c r="AQ4909" s="109"/>
      <c r="AR4909" s="109"/>
      <c r="AS4909" s="109"/>
      <c r="AT4909" s="109"/>
      <c r="AU4909" s="109"/>
      <c r="AV4909" s="109"/>
      <c r="AW4909" s="109"/>
      <c r="AX4909" s="109"/>
      <c r="AY4909" s="109"/>
      <c r="AZ4909" s="109"/>
      <c r="BA4909" s="109"/>
      <c r="BB4909" s="109"/>
      <c r="BC4909" s="109"/>
      <c r="BD4909" s="109"/>
      <c r="BE4909" s="109"/>
      <c r="BF4909" s="109"/>
      <c r="BG4909" s="109"/>
      <c r="BH4909" s="109"/>
      <c r="BI4909" s="109"/>
      <c r="BJ4909" s="109"/>
      <c r="BK4909" s="109"/>
      <c r="BL4909" s="109"/>
      <c r="BM4909" s="109"/>
      <c r="BN4909" s="109"/>
      <c r="BO4909" s="109"/>
      <c r="BP4909" s="109"/>
      <c r="BQ4909" s="109"/>
      <c r="BR4909" s="109"/>
      <c r="BS4909" s="109"/>
      <c r="BT4909" s="109"/>
      <c r="BU4909" s="109"/>
      <c r="BV4909" s="109"/>
      <c r="BW4909" s="109"/>
      <c r="BX4909" s="109"/>
      <c r="BY4909" s="109"/>
      <c r="BZ4909" s="109"/>
      <c r="CA4909" s="109"/>
      <c r="CB4909" s="109"/>
      <c r="CC4909" s="109"/>
      <c r="CD4909" s="109"/>
      <c r="CE4909" s="109"/>
      <c r="CF4909" s="109"/>
      <c r="CG4909" s="109"/>
      <c r="CH4909" s="109"/>
      <c r="CI4909" s="109"/>
      <c r="CJ4909" s="109"/>
      <c r="CK4909" s="109"/>
      <c r="CL4909" s="109"/>
      <c r="CM4909" s="109"/>
      <c r="CN4909" s="109"/>
      <c r="CO4909" s="109"/>
      <c r="CP4909" s="109"/>
      <c r="CQ4909" s="109"/>
      <c r="CR4909" s="109"/>
      <c r="CS4909" s="109"/>
      <c r="CT4909" s="109"/>
      <c r="CU4909" s="109"/>
      <c r="CV4909" s="109"/>
      <c r="CW4909" s="109"/>
      <c r="CX4909" s="109"/>
      <c r="CY4909" s="109"/>
      <c r="CZ4909" s="109"/>
      <c r="DA4909" s="109"/>
      <c r="DB4909" s="109"/>
      <c r="DC4909" s="109"/>
      <c r="DD4909" s="109"/>
      <c r="DE4909" s="109"/>
      <c r="DF4909" s="109"/>
      <c r="DG4909" s="109"/>
      <c r="DH4909" s="109"/>
      <c r="DI4909" s="109"/>
      <c r="DJ4909" s="109"/>
      <c r="DK4909" s="109"/>
      <c r="DL4909" s="109"/>
      <c r="DM4909" s="109"/>
      <c r="DN4909" s="109"/>
      <c r="DO4909" s="109"/>
      <c r="DP4909" s="109"/>
      <c r="DQ4909" s="109"/>
      <c r="DR4909" s="109"/>
      <c r="DS4909" s="109"/>
      <c r="DT4909" s="109"/>
      <c r="DU4909" s="109"/>
      <c r="DV4909" s="109"/>
      <c r="DW4909" s="109"/>
      <c r="DX4909" s="109"/>
      <c r="DY4909" s="109"/>
      <c r="DZ4909" s="109"/>
      <c r="EA4909" s="109"/>
      <c r="EB4909" s="109"/>
      <c r="EC4909" s="109"/>
      <c r="ED4909" s="109"/>
      <c r="EE4909" s="109"/>
      <c r="EF4909" s="109"/>
      <c r="EG4909" s="109"/>
      <c r="EH4909" s="109"/>
      <c r="EI4909" s="109"/>
      <c r="EJ4909" s="109"/>
      <c r="EK4909" s="109"/>
      <c r="EL4909" s="109"/>
      <c r="EM4909" s="109"/>
      <c r="EN4909" s="109"/>
      <c r="EO4909" s="109"/>
      <c r="EP4909" s="109"/>
      <c r="EQ4909" s="109"/>
      <c r="ER4909" s="109"/>
      <c r="ES4909" s="109"/>
      <c r="ET4909" s="109"/>
      <c r="EU4909" s="109"/>
      <c r="EV4909" s="109"/>
      <c r="EW4909" s="109"/>
      <c r="EX4909" s="109"/>
      <c r="EY4909" s="109"/>
      <c r="EZ4909" s="109"/>
      <c r="FA4909" s="109"/>
      <c r="FB4909" s="109"/>
      <c r="FC4909" s="109"/>
      <c r="FD4909" s="109"/>
      <c r="FE4909" s="109"/>
      <c r="FF4909" s="109"/>
      <c r="FG4909" s="109"/>
      <c r="FH4909" s="109"/>
      <c r="FI4909" s="109"/>
      <c r="FJ4909" s="109"/>
      <c r="FK4909" s="109"/>
      <c r="FL4909" s="109"/>
      <c r="FM4909" s="109"/>
      <c r="FN4909" s="109"/>
      <c r="FO4909" s="109"/>
      <c r="FP4909" s="109"/>
      <c r="FQ4909" s="109"/>
      <c r="FR4909" s="109"/>
      <c r="FS4909" s="109"/>
      <c r="FT4909" s="109"/>
      <c r="FU4909" s="109"/>
      <c r="FV4909" s="109"/>
      <c r="FW4909" s="109"/>
      <c r="FX4909" s="109"/>
      <c r="FY4909" s="109"/>
      <c r="FZ4909" s="109"/>
      <c r="GA4909" s="109"/>
      <c r="GB4909" s="109"/>
      <c r="GC4909" s="109"/>
      <c r="GD4909" s="109"/>
      <c r="GE4909" s="109"/>
      <c r="GF4909" s="109"/>
      <c r="GG4909" s="109"/>
      <c r="GH4909" s="109"/>
      <c r="GI4909" s="109"/>
      <c r="GJ4909" s="109"/>
      <c r="GK4909" s="109"/>
      <c r="GL4909" s="109"/>
      <c r="GM4909" s="109"/>
      <c r="GN4909" s="109"/>
      <c r="GO4909" s="109"/>
      <c r="GP4909" s="109"/>
      <c r="GQ4909" s="109"/>
      <c r="GR4909" s="109"/>
      <c r="GS4909" s="109"/>
      <c r="GT4909" s="109"/>
      <c r="GU4909" s="109"/>
      <c r="GV4909" s="109"/>
      <c r="GW4909" s="109"/>
      <c r="GX4909" s="109"/>
      <c r="GY4909" s="109"/>
      <c r="GZ4909" s="109"/>
      <c r="HA4909" s="109"/>
      <c r="HB4909" s="109"/>
      <c r="HC4909" s="109"/>
      <c r="HD4909" s="109"/>
      <c r="HE4909" s="109"/>
      <c r="HF4909" s="109"/>
      <c r="HG4909" s="109"/>
      <c r="HH4909" s="109"/>
      <c r="HI4909" s="109"/>
      <c r="HJ4909" s="109"/>
      <c r="HK4909" s="109"/>
      <c r="HL4909" s="109"/>
      <c r="HM4909" s="109"/>
      <c r="HN4909" s="109"/>
      <c r="HO4909" s="109"/>
      <c r="HP4909" s="109"/>
      <c r="HQ4909" s="109"/>
      <c r="HR4909" s="109"/>
      <c r="HS4909" s="109"/>
      <c r="HT4909" s="109"/>
      <c r="HU4909" s="109"/>
      <c r="HV4909" s="109"/>
      <c r="HW4909" s="109"/>
      <c r="HX4909" s="109"/>
      <c r="HY4909" s="109"/>
      <c r="HZ4909" s="109"/>
      <c r="IA4909" s="109"/>
      <c r="IB4909" s="109"/>
      <c r="IC4909" s="109"/>
      <c r="ID4909" s="109"/>
      <c r="IE4909" s="109"/>
      <c r="IF4909" s="109"/>
      <c r="IG4909" s="109"/>
      <c r="IH4909" s="109"/>
      <c r="II4909" s="109"/>
      <c r="IJ4909" s="109"/>
      <c r="IK4909" s="109"/>
      <c r="IL4909" s="109"/>
      <c r="IM4909" s="109"/>
      <c r="IN4909" s="109"/>
      <c r="IO4909" s="109"/>
      <c r="IP4909" s="109"/>
      <c r="IQ4909" s="109"/>
      <c r="IR4909" s="109"/>
      <c r="IS4909" s="109"/>
      <c r="IT4909" s="109"/>
      <c r="IU4909" s="109"/>
      <c r="IV4909" s="109"/>
    </row>
    <row r="4910" spans="1:256" s="55" customFormat="1" ht="12" customHeight="1">
      <c r="A4910" s="305"/>
      <c r="B4910" s="65">
        <v>1</v>
      </c>
      <c r="C4910" s="66">
        <f t="shared" si="219"/>
        <v>0</v>
      </c>
      <c r="D4910" s="99" t="s">
        <v>99</v>
      </c>
      <c r="E4910" s="77" t="s">
        <v>90</v>
      </c>
      <c r="F4910" s="99" t="s">
        <v>70</v>
      </c>
      <c r="G4910" s="78"/>
      <c r="H4910" s="96" t="s">
        <v>104</v>
      </c>
      <c r="I4910" s="107" t="s">
        <v>5190</v>
      </c>
      <c r="J4910" s="81"/>
      <c r="K4910" s="72"/>
      <c r="L4910" s="72"/>
      <c r="M4910" s="72"/>
      <c r="N4910" s="72"/>
      <c r="O4910" s="72"/>
      <c r="P4910" s="72"/>
      <c r="Q4910" s="833"/>
      <c r="R4910" s="102"/>
      <c r="S4910" s="73"/>
      <c r="T4910" s="102"/>
      <c r="U4910" s="103"/>
      <c r="V4910" s="104"/>
      <c r="W4910" s="109"/>
      <c r="X4910" s="109"/>
      <c r="Y4910" s="109"/>
      <c r="Z4910" s="109"/>
      <c r="AA4910" s="109"/>
      <c r="AB4910" s="109"/>
      <c r="AC4910" s="109"/>
      <c r="AD4910" s="109"/>
      <c r="AE4910" s="109"/>
      <c r="AF4910" s="109"/>
      <c r="AG4910" s="109"/>
      <c r="AH4910" s="109"/>
      <c r="AI4910" s="109"/>
      <c r="AJ4910" s="109"/>
      <c r="AK4910" s="109"/>
      <c r="AL4910" s="109"/>
      <c r="AM4910" s="109"/>
      <c r="AN4910" s="109"/>
      <c r="AO4910" s="109"/>
      <c r="AP4910" s="109"/>
      <c r="AQ4910" s="109"/>
      <c r="AR4910" s="109"/>
      <c r="AS4910" s="109"/>
      <c r="AT4910" s="109"/>
      <c r="AU4910" s="109"/>
      <c r="AV4910" s="109"/>
      <c r="AW4910" s="109"/>
      <c r="AX4910" s="109"/>
      <c r="AY4910" s="109"/>
      <c r="AZ4910" s="109"/>
      <c r="BA4910" s="109"/>
      <c r="BB4910" s="109"/>
      <c r="BC4910" s="109"/>
      <c r="BD4910" s="109"/>
      <c r="BE4910" s="109"/>
      <c r="BF4910" s="109"/>
      <c r="BG4910" s="109"/>
      <c r="BH4910" s="109"/>
      <c r="BI4910" s="109"/>
      <c r="BJ4910" s="109"/>
      <c r="BK4910" s="109"/>
      <c r="BL4910" s="109"/>
      <c r="BM4910" s="109"/>
      <c r="BN4910" s="109"/>
      <c r="BO4910" s="109"/>
      <c r="BP4910" s="109"/>
      <c r="BQ4910" s="109"/>
      <c r="BR4910" s="109"/>
      <c r="BS4910" s="109"/>
      <c r="BT4910" s="109"/>
      <c r="BU4910" s="109"/>
      <c r="BV4910" s="109"/>
      <c r="BW4910" s="109"/>
      <c r="BX4910" s="109"/>
      <c r="BY4910" s="109"/>
      <c r="BZ4910" s="109"/>
      <c r="CA4910" s="109"/>
      <c r="CB4910" s="109"/>
      <c r="CC4910" s="109"/>
      <c r="CD4910" s="109"/>
      <c r="CE4910" s="109"/>
      <c r="CF4910" s="109"/>
      <c r="CG4910" s="109"/>
      <c r="CH4910" s="109"/>
      <c r="CI4910" s="109"/>
      <c r="CJ4910" s="109"/>
      <c r="CK4910" s="109"/>
      <c r="CL4910" s="109"/>
      <c r="CM4910" s="109"/>
      <c r="CN4910" s="109"/>
      <c r="CO4910" s="109"/>
      <c r="CP4910" s="109"/>
      <c r="CQ4910" s="109"/>
      <c r="CR4910" s="109"/>
      <c r="CS4910" s="109"/>
      <c r="CT4910" s="109"/>
      <c r="CU4910" s="109"/>
      <c r="CV4910" s="109"/>
      <c r="CW4910" s="109"/>
      <c r="CX4910" s="109"/>
      <c r="CY4910" s="109"/>
      <c r="CZ4910" s="109"/>
      <c r="DA4910" s="109"/>
      <c r="DB4910" s="109"/>
      <c r="DC4910" s="109"/>
      <c r="DD4910" s="109"/>
      <c r="DE4910" s="109"/>
      <c r="DF4910" s="109"/>
      <c r="DG4910" s="109"/>
      <c r="DH4910" s="109"/>
      <c r="DI4910" s="109"/>
      <c r="DJ4910" s="109"/>
      <c r="DK4910" s="109"/>
      <c r="DL4910" s="109"/>
      <c r="DM4910" s="109"/>
      <c r="DN4910" s="109"/>
      <c r="DO4910" s="109"/>
      <c r="DP4910" s="109"/>
      <c r="DQ4910" s="109"/>
      <c r="DR4910" s="109"/>
      <c r="DS4910" s="109"/>
      <c r="DT4910" s="109"/>
      <c r="DU4910" s="109"/>
      <c r="DV4910" s="109"/>
      <c r="DW4910" s="109"/>
      <c r="DX4910" s="109"/>
      <c r="DY4910" s="109"/>
      <c r="DZ4910" s="109"/>
      <c r="EA4910" s="109"/>
      <c r="EB4910" s="109"/>
      <c r="EC4910" s="109"/>
      <c r="ED4910" s="109"/>
      <c r="EE4910" s="109"/>
      <c r="EF4910" s="109"/>
      <c r="EG4910" s="109"/>
      <c r="EH4910" s="109"/>
      <c r="EI4910" s="109"/>
      <c r="EJ4910" s="109"/>
      <c r="EK4910" s="109"/>
      <c r="EL4910" s="109"/>
      <c r="EM4910" s="109"/>
      <c r="EN4910" s="109"/>
      <c r="EO4910" s="109"/>
      <c r="EP4910" s="109"/>
      <c r="EQ4910" s="109"/>
      <c r="ER4910" s="109"/>
      <c r="ES4910" s="109"/>
      <c r="ET4910" s="109"/>
      <c r="EU4910" s="109"/>
      <c r="EV4910" s="109"/>
      <c r="EW4910" s="109"/>
      <c r="EX4910" s="109"/>
      <c r="EY4910" s="109"/>
      <c r="EZ4910" s="109"/>
      <c r="FA4910" s="109"/>
      <c r="FB4910" s="109"/>
      <c r="FC4910" s="109"/>
      <c r="FD4910" s="109"/>
      <c r="FE4910" s="109"/>
      <c r="FF4910" s="109"/>
      <c r="FG4910" s="109"/>
      <c r="FH4910" s="109"/>
      <c r="FI4910" s="109"/>
      <c r="FJ4910" s="109"/>
      <c r="FK4910" s="109"/>
      <c r="FL4910" s="109"/>
      <c r="FM4910" s="109"/>
      <c r="FN4910" s="109"/>
      <c r="FO4910" s="109"/>
      <c r="FP4910" s="109"/>
      <c r="FQ4910" s="109"/>
      <c r="FR4910" s="109"/>
      <c r="FS4910" s="109"/>
      <c r="FT4910" s="109"/>
      <c r="FU4910" s="109"/>
      <c r="FV4910" s="109"/>
      <c r="FW4910" s="109"/>
      <c r="FX4910" s="109"/>
      <c r="FY4910" s="109"/>
      <c r="FZ4910" s="109"/>
      <c r="GA4910" s="109"/>
      <c r="GB4910" s="109"/>
      <c r="GC4910" s="109"/>
      <c r="GD4910" s="109"/>
      <c r="GE4910" s="109"/>
      <c r="GF4910" s="109"/>
      <c r="GG4910" s="109"/>
      <c r="GH4910" s="109"/>
      <c r="GI4910" s="109"/>
      <c r="GJ4910" s="109"/>
      <c r="GK4910" s="109"/>
      <c r="GL4910" s="109"/>
      <c r="GM4910" s="109"/>
      <c r="GN4910" s="109"/>
      <c r="GO4910" s="109"/>
      <c r="GP4910" s="109"/>
      <c r="GQ4910" s="109"/>
      <c r="GR4910" s="109"/>
      <c r="GS4910" s="109"/>
      <c r="GT4910" s="109"/>
      <c r="GU4910" s="109"/>
      <c r="GV4910" s="109"/>
      <c r="GW4910" s="109"/>
      <c r="GX4910" s="109"/>
      <c r="GY4910" s="109"/>
      <c r="GZ4910" s="109"/>
      <c r="HA4910" s="109"/>
      <c r="HB4910" s="109"/>
      <c r="HC4910" s="109"/>
      <c r="HD4910" s="109"/>
      <c r="HE4910" s="109"/>
      <c r="HF4910" s="109"/>
      <c r="HG4910" s="109"/>
      <c r="HH4910" s="109"/>
      <c r="HI4910" s="109"/>
      <c r="HJ4910" s="109"/>
      <c r="HK4910" s="109"/>
      <c r="HL4910" s="109"/>
      <c r="HM4910" s="109"/>
      <c r="HN4910" s="109"/>
      <c r="HO4910" s="109"/>
      <c r="HP4910" s="109"/>
      <c r="HQ4910" s="109"/>
      <c r="HR4910" s="109"/>
      <c r="HS4910" s="109"/>
      <c r="HT4910" s="109"/>
      <c r="HU4910" s="109"/>
      <c r="HV4910" s="109"/>
      <c r="HW4910" s="109"/>
      <c r="HX4910" s="109"/>
      <c r="HY4910" s="109"/>
      <c r="HZ4910" s="109"/>
      <c r="IA4910" s="109"/>
      <c r="IB4910" s="109"/>
      <c r="IC4910" s="109"/>
      <c r="ID4910" s="109"/>
      <c r="IE4910" s="109"/>
      <c r="IF4910" s="109"/>
      <c r="IG4910" s="109"/>
      <c r="IH4910" s="109"/>
      <c r="II4910" s="109"/>
      <c r="IJ4910" s="109"/>
      <c r="IK4910" s="109"/>
      <c r="IL4910" s="109"/>
      <c r="IM4910" s="109"/>
      <c r="IN4910" s="109"/>
      <c r="IO4910" s="109"/>
      <c r="IP4910" s="109"/>
      <c r="IQ4910" s="109"/>
      <c r="IR4910" s="109"/>
      <c r="IS4910" s="109"/>
      <c r="IT4910" s="109"/>
      <c r="IU4910" s="109"/>
      <c r="IV4910" s="109"/>
    </row>
    <row r="4911" spans="1:256" customFormat="1" ht="12.75" customHeight="1">
      <c r="A4911" s="308"/>
      <c r="B4911" s="65">
        <v>1</v>
      </c>
      <c r="C4911" s="66">
        <f t="shared" si="219"/>
        <v>0</v>
      </c>
      <c r="D4911" s="77" t="s">
        <v>90</v>
      </c>
      <c r="E4911" s="77" t="s">
        <v>90</v>
      </c>
      <c r="F4911" s="77" t="s">
        <v>90</v>
      </c>
      <c r="G4911" s="78"/>
      <c r="H4911" s="96" t="s">
        <v>119</v>
      </c>
      <c r="I4911" s="107" t="s">
        <v>5191</v>
      </c>
      <c r="J4911" s="81"/>
      <c r="K4911" s="72"/>
      <c r="L4911" s="72"/>
      <c r="M4911" s="72"/>
      <c r="N4911" s="72"/>
      <c r="O4911" s="72"/>
      <c r="P4911" s="72"/>
      <c r="Q4911" s="833"/>
      <c r="R4911" s="102"/>
      <c r="S4911" s="73"/>
      <c r="T4911" s="102"/>
      <c r="U4911" s="103"/>
      <c r="V4911" s="104"/>
      <c r="W4911" s="109"/>
      <c r="X4911" s="109"/>
      <c r="Y4911" s="109"/>
      <c r="Z4911" s="109"/>
      <c r="AA4911" s="109"/>
      <c r="AB4911" s="109"/>
      <c r="AC4911" s="109"/>
      <c r="AD4911" s="109"/>
      <c r="AE4911" s="109"/>
      <c r="AF4911" s="109"/>
      <c r="AG4911" s="109"/>
      <c r="AH4911" s="109"/>
      <c r="AI4911" s="109"/>
      <c r="AJ4911" s="109"/>
      <c r="AK4911" s="109"/>
      <c r="AL4911" s="109"/>
      <c r="AM4911" s="109"/>
      <c r="AN4911" s="109"/>
      <c r="AO4911" s="109"/>
      <c r="AP4911" s="109"/>
      <c r="AQ4911" s="109"/>
      <c r="AR4911" s="109"/>
      <c r="AS4911" s="109"/>
      <c r="AT4911" s="109"/>
      <c r="AU4911" s="109"/>
      <c r="AV4911" s="109"/>
      <c r="AW4911" s="109"/>
      <c r="AX4911" s="109"/>
      <c r="AY4911" s="109"/>
      <c r="AZ4911" s="109"/>
      <c r="BA4911" s="109"/>
      <c r="BB4911" s="109"/>
      <c r="BC4911" s="109"/>
      <c r="BD4911" s="109"/>
      <c r="BE4911" s="109"/>
      <c r="BF4911" s="109"/>
      <c r="BG4911" s="109"/>
      <c r="BH4911" s="109"/>
      <c r="BI4911" s="109"/>
      <c r="BJ4911" s="109"/>
      <c r="BK4911" s="109"/>
      <c r="BL4911" s="109"/>
      <c r="BM4911" s="109"/>
      <c r="BN4911" s="109"/>
      <c r="BO4911" s="109"/>
      <c r="BP4911" s="109"/>
      <c r="BQ4911" s="109"/>
      <c r="BR4911" s="109"/>
      <c r="BS4911" s="109"/>
      <c r="BT4911" s="109"/>
      <c r="BU4911" s="109"/>
      <c r="BV4911" s="109"/>
      <c r="BW4911" s="109"/>
      <c r="BX4911" s="109"/>
      <c r="BY4911" s="109"/>
      <c r="BZ4911" s="109"/>
      <c r="CA4911" s="109"/>
      <c r="CB4911" s="109"/>
      <c r="CC4911" s="109"/>
      <c r="CD4911" s="109"/>
      <c r="CE4911" s="109"/>
      <c r="CF4911" s="109"/>
      <c r="CG4911" s="109"/>
      <c r="CH4911" s="109"/>
      <c r="CI4911" s="109"/>
      <c r="CJ4911" s="109"/>
      <c r="CK4911" s="109"/>
      <c r="CL4911" s="109"/>
      <c r="CM4911" s="109"/>
      <c r="CN4911" s="109"/>
      <c r="CO4911" s="109"/>
      <c r="CP4911" s="109"/>
      <c r="CQ4911" s="109"/>
      <c r="CR4911" s="109"/>
      <c r="CS4911" s="109"/>
      <c r="CT4911" s="109"/>
      <c r="CU4911" s="109"/>
      <c r="CV4911" s="109"/>
      <c r="CW4911" s="109"/>
      <c r="CX4911" s="109"/>
      <c r="CY4911" s="109"/>
      <c r="CZ4911" s="109"/>
      <c r="DA4911" s="109"/>
      <c r="DB4911" s="109"/>
      <c r="DC4911" s="109"/>
      <c r="DD4911" s="109"/>
      <c r="DE4911" s="109"/>
      <c r="DF4911" s="109"/>
      <c r="DG4911" s="109"/>
      <c r="DH4911" s="109"/>
      <c r="DI4911" s="109"/>
      <c r="DJ4911" s="109"/>
      <c r="DK4911" s="109"/>
      <c r="DL4911" s="109"/>
      <c r="DM4911" s="109"/>
      <c r="DN4911" s="109"/>
      <c r="DO4911" s="109"/>
      <c r="DP4911" s="109"/>
      <c r="DQ4911" s="109"/>
      <c r="DR4911" s="109"/>
      <c r="DS4911" s="109"/>
      <c r="DT4911" s="109"/>
      <c r="DU4911" s="109"/>
      <c r="DV4911" s="109"/>
      <c r="DW4911" s="109"/>
      <c r="DX4911" s="109"/>
      <c r="DY4911" s="109"/>
      <c r="DZ4911" s="109"/>
      <c r="EA4911" s="109"/>
      <c r="EB4911" s="109"/>
      <c r="EC4911" s="109"/>
      <c r="ED4911" s="109"/>
      <c r="EE4911" s="109"/>
      <c r="EF4911" s="109"/>
      <c r="EG4911" s="109"/>
      <c r="EH4911" s="109"/>
      <c r="EI4911" s="109"/>
      <c r="EJ4911" s="109"/>
      <c r="EK4911" s="109"/>
      <c r="EL4911" s="109"/>
      <c r="EM4911" s="109"/>
      <c r="EN4911" s="109"/>
      <c r="EO4911" s="109"/>
      <c r="EP4911" s="109"/>
      <c r="EQ4911" s="109"/>
      <c r="ER4911" s="109"/>
      <c r="ES4911" s="109"/>
      <c r="ET4911" s="109"/>
      <c r="EU4911" s="109"/>
      <c r="EV4911" s="109"/>
      <c r="EW4911" s="109"/>
      <c r="EX4911" s="109"/>
      <c r="EY4911" s="109"/>
      <c r="EZ4911" s="109"/>
      <c r="FA4911" s="109"/>
      <c r="FB4911" s="109"/>
      <c r="FC4911" s="109"/>
      <c r="FD4911" s="109"/>
      <c r="FE4911" s="109"/>
      <c r="FF4911" s="109"/>
      <c r="FG4911" s="109"/>
      <c r="FH4911" s="109"/>
      <c r="FI4911" s="109"/>
      <c r="FJ4911" s="109"/>
      <c r="FK4911" s="109"/>
      <c r="FL4911" s="109"/>
      <c r="FM4911" s="109"/>
      <c r="FN4911" s="109"/>
      <c r="FO4911" s="109"/>
      <c r="FP4911" s="109"/>
      <c r="FQ4911" s="109"/>
      <c r="FR4911" s="109"/>
      <c r="FS4911" s="109"/>
      <c r="FT4911" s="109"/>
      <c r="FU4911" s="109"/>
      <c r="FV4911" s="109"/>
      <c r="FW4911" s="109"/>
      <c r="FX4911" s="109"/>
      <c r="FY4911" s="109"/>
      <c r="FZ4911" s="109"/>
      <c r="GA4911" s="109"/>
      <c r="GB4911" s="109"/>
      <c r="GC4911" s="109"/>
      <c r="GD4911" s="109"/>
      <c r="GE4911" s="109"/>
      <c r="GF4911" s="109"/>
      <c r="GG4911" s="109"/>
      <c r="GH4911" s="109"/>
      <c r="GI4911" s="109"/>
      <c r="GJ4911" s="109"/>
      <c r="GK4911" s="109"/>
      <c r="GL4911" s="109"/>
      <c r="GM4911" s="109"/>
      <c r="GN4911" s="109"/>
      <c r="GO4911" s="109"/>
      <c r="GP4911" s="109"/>
      <c r="GQ4911" s="109"/>
      <c r="GR4911" s="109"/>
      <c r="GS4911" s="109"/>
      <c r="GT4911" s="109"/>
      <c r="GU4911" s="109"/>
      <c r="GV4911" s="109"/>
      <c r="GW4911" s="109"/>
      <c r="GX4911" s="109"/>
      <c r="GY4911" s="109"/>
      <c r="GZ4911" s="109"/>
      <c r="HA4911" s="109"/>
      <c r="HB4911" s="109"/>
      <c r="HC4911" s="109"/>
      <c r="HD4911" s="109"/>
      <c r="HE4911" s="109"/>
      <c r="HF4911" s="109"/>
      <c r="HG4911" s="109"/>
      <c r="HH4911" s="109"/>
      <c r="HI4911" s="109"/>
      <c r="HJ4911" s="109"/>
      <c r="HK4911" s="109"/>
      <c r="HL4911" s="109"/>
      <c r="HM4911" s="109"/>
      <c r="HN4911" s="109"/>
      <c r="HO4911" s="109"/>
      <c r="HP4911" s="109"/>
      <c r="HQ4911" s="109"/>
      <c r="HR4911" s="109"/>
      <c r="HS4911" s="109"/>
      <c r="HT4911" s="109"/>
      <c r="HU4911" s="109"/>
      <c r="HV4911" s="109"/>
      <c r="HW4911" s="109"/>
      <c r="HX4911" s="109"/>
      <c r="HY4911" s="109"/>
      <c r="HZ4911" s="109"/>
      <c r="IA4911" s="109"/>
      <c r="IB4911" s="109"/>
      <c r="IC4911" s="109"/>
      <c r="ID4911" s="109"/>
      <c r="IE4911" s="109"/>
      <c r="IF4911" s="109"/>
      <c r="IG4911" s="109"/>
      <c r="IH4911" s="109"/>
      <c r="II4911" s="109"/>
      <c r="IJ4911" s="109"/>
      <c r="IK4911" s="109"/>
      <c r="IL4911" s="109"/>
      <c r="IM4911" s="109"/>
      <c r="IN4911" s="109"/>
      <c r="IO4911" s="109"/>
      <c r="IP4911" s="109"/>
      <c r="IQ4911" s="109"/>
      <c r="IR4911" s="109"/>
      <c r="IS4911" s="109"/>
      <c r="IT4911" s="109"/>
      <c r="IU4911" s="109"/>
      <c r="IV4911" s="109"/>
    </row>
    <row r="4912" spans="1:256" ht="12.5">
      <c r="A4912" s="305"/>
      <c r="B4912" s="65">
        <v>1</v>
      </c>
      <c r="C4912" s="66">
        <f t="shared" si="219"/>
        <v>1</v>
      </c>
      <c r="D4912" s="76" t="s">
        <v>68</v>
      </c>
      <c r="E4912" s="76" t="s">
        <v>87</v>
      </c>
      <c r="F4912" s="76" t="s">
        <v>68</v>
      </c>
      <c r="G4912" s="78"/>
      <c r="H4912" s="100" t="s">
        <v>88</v>
      </c>
      <c r="I4912" s="101" t="s">
        <v>321</v>
      </c>
      <c r="J4912" s="81" t="s">
        <v>616</v>
      </c>
      <c r="K4912" s="72"/>
      <c r="L4912" s="72"/>
      <c r="M4912" s="72"/>
      <c r="N4912" s="72"/>
      <c r="O4912" s="72"/>
      <c r="P4912" s="72"/>
      <c r="Q4912" s="833"/>
      <c r="R4912" s="102"/>
      <c r="S4912" s="73"/>
      <c r="T4912" s="102"/>
      <c r="U4912" s="103"/>
      <c r="V4912" s="104"/>
    </row>
    <row r="4913" spans="1:256" customFormat="1" ht="12.75" customHeight="1">
      <c r="A4913" s="305"/>
      <c r="B4913" s="65">
        <v>1</v>
      </c>
      <c r="C4913" s="66">
        <f t="shared" si="219"/>
        <v>1</v>
      </c>
      <c r="D4913" s="857" t="s">
        <v>90</v>
      </c>
      <c r="E4913" s="853" t="s">
        <v>87</v>
      </c>
      <c r="F4913" s="852" t="s">
        <v>70</v>
      </c>
      <c r="G4913" s="78"/>
      <c r="H4913" s="100" t="s">
        <v>94</v>
      </c>
      <c r="I4913" s="101" t="s">
        <v>6154</v>
      </c>
      <c r="J4913" s="81"/>
      <c r="K4913" s="72"/>
      <c r="L4913" s="72"/>
      <c r="M4913" s="72"/>
      <c r="N4913" s="72"/>
      <c r="O4913" s="72"/>
      <c r="P4913" s="72"/>
      <c r="Q4913" s="833"/>
      <c r="R4913" s="102"/>
      <c r="S4913" s="73"/>
      <c r="T4913" s="116"/>
      <c r="U4913" s="73"/>
      <c r="V4913" s="110"/>
      <c r="W4913" s="109"/>
      <c r="X4913" s="109"/>
      <c r="Y4913" s="109"/>
      <c r="Z4913" s="109"/>
      <c r="AA4913" s="109"/>
      <c r="AB4913" s="109"/>
      <c r="AC4913" s="109"/>
      <c r="AD4913" s="109"/>
      <c r="AE4913" s="109"/>
      <c r="AF4913" s="109"/>
      <c r="AG4913" s="109"/>
      <c r="AH4913" s="109"/>
      <c r="AI4913" s="109"/>
      <c r="AJ4913" s="109"/>
      <c r="AK4913" s="109"/>
      <c r="AL4913" s="109"/>
      <c r="AM4913" s="109"/>
      <c r="AN4913" s="109"/>
      <c r="AO4913" s="109"/>
      <c r="AP4913" s="109"/>
      <c r="AQ4913" s="109"/>
      <c r="AR4913" s="109"/>
      <c r="AS4913" s="109"/>
      <c r="AT4913" s="109"/>
      <c r="AU4913" s="109"/>
      <c r="AV4913" s="109"/>
      <c r="AW4913" s="109"/>
      <c r="AX4913" s="109"/>
      <c r="AY4913" s="109"/>
      <c r="AZ4913" s="109"/>
      <c r="BA4913" s="109"/>
      <c r="BB4913" s="109"/>
      <c r="BC4913" s="109"/>
      <c r="BD4913" s="109"/>
      <c r="BE4913" s="109"/>
      <c r="BF4913" s="109"/>
      <c r="BG4913" s="109"/>
      <c r="BH4913" s="109"/>
      <c r="BI4913" s="109"/>
      <c r="BJ4913" s="109"/>
      <c r="BK4913" s="109"/>
      <c r="BL4913" s="109"/>
      <c r="BM4913" s="109"/>
      <c r="BN4913" s="109"/>
      <c r="BO4913" s="109"/>
      <c r="BP4913" s="109"/>
      <c r="BQ4913" s="109"/>
      <c r="BR4913" s="109"/>
      <c r="BS4913" s="109"/>
      <c r="BT4913" s="109"/>
      <c r="BU4913" s="109"/>
      <c r="BV4913" s="109"/>
      <c r="BW4913" s="109"/>
      <c r="BX4913" s="109"/>
      <c r="BY4913" s="109"/>
      <c r="BZ4913" s="109"/>
      <c r="CA4913" s="109"/>
      <c r="CB4913" s="109"/>
      <c r="CC4913" s="109"/>
      <c r="CD4913" s="109"/>
      <c r="CE4913" s="109"/>
      <c r="CF4913" s="109"/>
      <c r="CG4913" s="109"/>
      <c r="CH4913" s="109"/>
      <c r="CI4913" s="109"/>
      <c r="CJ4913" s="109"/>
      <c r="CK4913" s="109"/>
      <c r="CL4913" s="109"/>
      <c r="CM4913" s="109"/>
      <c r="CN4913" s="109"/>
      <c r="CO4913" s="109"/>
      <c r="CP4913" s="109"/>
      <c r="CQ4913" s="109"/>
      <c r="CR4913" s="109"/>
      <c r="CS4913" s="109"/>
      <c r="CT4913" s="109"/>
      <c r="CU4913" s="109"/>
      <c r="CV4913" s="109"/>
      <c r="CW4913" s="109"/>
      <c r="CX4913" s="109"/>
      <c r="CY4913" s="109"/>
      <c r="CZ4913" s="109"/>
      <c r="DA4913" s="109"/>
      <c r="DB4913" s="109"/>
      <c r="DC4913" s="109"/>
      <c r="DD4913" s="109"/>
      <c r="DE4913" s="109"/>
      <c r="DF4913" s="109"/>
      <c r="DG4913" s="109"/>
      <c r="DH4913" s="109"/>
      <c r="DI4913" s="109"/>
      <c r="DJ4913" s="109"/>
      <c r="DK4913" s="109"/>
      <c r="DL4913" s="109"/>
      <c r="DM4913" s="109"/>
      <c r="DN4913" s="109"/>
      <c r="DO4913" s="109"/>
      <c r="DP4913" s="109"/>
      <c r="DQ4913" s="109"/>
      <c r="DR4913" s="109"/>
      <c r="DS4913" s="109"/>
      <c r="DT4913" s="109"/>
      <c r="DU4913" s="109"/>
      <c r="DV4913" s="109"/>
      <c r="DW4913" s="109"/>
      <c r="DX4913" s="109"/>
      <c r="DY4913" s="109"/>
      <c r="DZ4913" s="109"/>
      <c r="EA4913" s="109"/>
      <c r="EB4913" s="109"/>
      <c r="EC4913" s="109"/>
      <c r="ED4913" s="109"/>
      <c r="EE4913" s="109"/>
      <c r="EF4913" s="109"/>
      <c r="EG4913" s="109"/>
      <c r="EH4913" s="109"/>
      <c r="EI4913" s="109"/>
      <c r="EJ4913" s="109"/>
      <c r="EK4913" s="109"/>
      <c r="EL4913" s="109"/>
      <c r="EM4913" s="109"/>
      <c r="EN4913" s="109"/>
      <c r="EO4913" s="109"/>
      <c r="EP4913" s="109"/>
      <c r="EQ4913" s="109"/>
      <c r="ER4913" s="109"/>
      <c r="ES4913" s="109"/>
      <c r="ET4913" s="109"/>
      <c r="EU4913" s="109"/>
      <c r="EV4913" s="109"/>
      <c r="EW4913" s="109"/>
      <c r="EX4913" s="109"/>
      <c r="EY4913" s="109"/>
      <c r="EZ4913" s="109"/>
      <c r="FA4913" s="109"/>
      <c r="FB4913" s="109"/>
      <c r="FC4913" s="109"/>
      <c r="FD4913" s="109"/>
      <c r="FE4913" s="109"/>
      <c r="FF4913" s="109"/>
      <c r="FG4913" s="109"/>
      <c r="FH4913" s="109"/>
      <c r="FI4913" s="109"/>
      <c r="FJ4913" s="109"/>
      <c r="FK4913" s="109"/>
      <c r="FL4913" s="109"/>
      <c r="FM4913" s="109"/>
      <c r="FN4913" s="109"/>
      <c r="FO4913" s="109"/>
      <c r="FP4913" s="109"/>
      <c r="FQ4913" s="109"/>
      <c r="FR4913" s="109"/>
      <c r="FS4913" s="109"/>
      <c r="FT4913" s="109"/>
      <c r="FU4913" s="109"/>
      <c r="FV4913" s="109"/>
      <c r="FW4913" s="109"/>
      <c r="FX4913" s="109"/>
      <c r="FY4913" s="109"/>
      <c r="FZ4913" s="109"/>
      <c r="GA4913" s="109"/>
      <c r="GB4913" s="109"/>
      <c r="GC4913" s="109"/>
      <c r="GD4913" s="109"/>
      <c r="GE4913" s="109"/>
      <c r="GF4913" s="109"/>
      <c r="GG4913" s="109"/>
      <c r="GH4913" s="109"/>
      <c r="GI4913" s="109"/>
      <c r="GJ4913" s="109"/>
      <c r="GK4913" s="109"/>
      <c r="GL4913" s="109"/>
      <c r="GM4913" s="109"/>
      <c r="GN4913" s="109"/>
      <c r="GO4913" s="109"/>
      <c r="GP4913" s="109"/>
      <c r="GQ4913" s="109"/>
      <c r="GR4913" s="109"/>
      <c r="GS4913" s="109"/>
      <c r="GT4913" s="109"/>
      <c r="GU4913" s="109"/>
      <c r="GV4913" s="109"/>
      <c r="GW4913" s="109"/>
      <c r="GX4913" s="109"/>
      <c r="GY4913" s="109"/>
      <c r="GZ4913" s="109"/>
      <c r="HA4913" s="109"/>
      <c r="HB4913" s="109"/>
      <c r="HC4913" s="109"/>
      <c r="HD4913" s="109"/>
      <c r="HE4913" s="109"/>
      <c r="HF4913" s="109"/>
      <c r="HG4913" s="109"/>
      <c r="HH4913" s="109"/>
      <c r="HI4913" s="109"/>
      <c r="HJ4913" s="109"/>
      <c r="HK4913" s="109"/>
      <c r="HL4913" s="109"/>
      <c r="HM4913" s="109"/>
      <c r="HN4913" s="109"/>
      <c r="HO4913" s="109"/>
      <c r="HP4913" s="109"/>
      <c r="HQ4913" s="109"/>
      <c r="HR4913" s="109"/>
      <c r="HS4913" s="109"/>
      <c r="HT4913" s="109"/>
      <c r="HU4913" s="109"/>
      <c r="HV4913" s="109"/>
      <c r="HW4913" s="109"/>
      <c r="HX4913" s="109"/>
      <c r="HY4913" s="109"/>
      <c r="HZ4913" s="109"/>
      <c r="IA4913" s="109"/>
      <c r="IB4913" s="109"/>
      <c r="IC4913" s="109"/>
      <c r="ID4913" s="109"/>
      <c r="IE4913" s="109"/>
      <c r="IF4913" s="109"/>
      <c r="IG4913" s="109"/>
      <c r="IH4913" s="109"/>
      <c r="II4913" s="109"/>
      <c r="IJ4913" s="109"/>
      <c r="IK4913" s="109"/>
      <c r="IL4913" s="109"/>
      <c r="IM4913" s="109"/>
      <c r="IN4913" s="109"/>
      <c r="IO4913" s="109"/>
      <c r="IP4913" s="109"/>
      <c r="IQ4913" s="109"/>
      <c r="IR4913" s="109"/>
      <c r="IS4913" s="109"/>
      <c r="IT4913" s="109"/>
      <c r="IU4913" s="109"/>
      <c r="IV4913" s="109"/>
    </row>
    <row r="4914" spans="1:256" customFormat="1" ht="12.75" customHeight="1">
      <c r="A4914" s="305"/>
      <c r="B4914" s="65">
        <v>1</v>
      </c>
      <c r="C4914" s="66">
        <f t="shared" si="219"/>
        <v>1</v>
      </c>
      <c r="D4914" s="658" t="s">
        <v>87</v>
      </c>
      <c r="E4914" s="658" t="s">
        <v>87</v>
      </c>
      <c r="F4914" s="656" t="s">
        <v>70</v>
      </c>
      <c r="G4914" s="78"/>
      <c r="H4914" s="96" t="s">
        <v>90</v>
      </c>
      <c r="I4914" s="107" t="s">
        <v>5192</v>
      </c>
      <c r="J4914" s="81"/>
      <c r="K4914" s="72"/>
      <c r="L4914" s="72"/>
      <c r="M4914" s="72"/>
      <c r="N4914" s="72"/>
      <c r="O4914" s="72"/>
      <c r="P4914" s="72"/>
      <c r="Q4914" s="833"/>
      <c r="R4914" s="102"/>
      <c r="S4914" s="73"/>
      <c r="T4914" s="102"/>
      <c r="U4914" s="103"/>
      <c r="V4914" s="104"/>
      <c r="W4914" s="109"/>
      <c r="X4914" s="109"/>
      <c r="Y4914" s="109"/>
      <c r="Z4914" s="109"/>
      <c r="AA4914" s="109"/>
      <c r="AB4914" s="109"/>
      <c r="AC4914" s="109"/>
      <c r="AD4914" s="109"/>
      <c r="AE4914" s="109"/>
      <c r="AF4914" s="109"/>
      <c r="AG4914" s="109"/>
      <c r="AH4914" s="109"/>
      <c r="AI4914" s="109"/>
      <c r="AJ4914" s="109"/>
      <c r="AK4914" s="109"/>
      <c r="AL4914" s="109"/>
      <c r="AM4914" s="109"/>
      <c r="AN4914" s="109"/>
      <c r="AO4914" s="109"/>
      <c r="AP4914" s="109"/>
      <c r="AQ4914" s="109"/>
      <c r="AR4914" s="109"/>
      <c r="AS4914" s="109"/>
      <c r="AT4914" s="109"/>
      <c r="AU4914" s="109"/>
      <c r="AV4914" s="109"/>
      <c r="AW4914" s="109"/>
      <c r="AX4914" s="109"/>
      <c r="AY4914" s="109"/>
      <c r="AZ4914" s="109"/>
      <c r="BA4914" s="109"/>
      <c r="BB4914" s="109"/>
      <c r="BC4914" s="109"/>
      <c r="BD4914" s="109"/>
      <c r="BE4914" s="109"/>
      <c r="BF4914" s="109"/>
      <c r="BG4914" s="109"/>
      <c r="BH4914" s="109"/>
      <c r="BI4914" s="109"/>
      <c r="BJ4914" s="109"/>
      <c r="BK4914" s="109"/>
      <c r="BL4914" s="109"/>
      <c r="BM4914" s="109"/>
      <c r="BN4914" s="109"/>
      <c r="BO4914" s="109"/>
      <c r="BP4914" s="109"/>
      <c r="BQ4914" s="109"/>
      <c r="BR4914" s="109"/>
      <c r="BS4914" s="109"/>
      <c r="BT4914" s="109"/>
      <c r="BU4914" s="109"/>
      <c r="BV4914" s="109"/>
      <c r="BW4914" s="109"/>
      <c r="BX4914" s="109"/>
      <c r="BY4914" s="109"/>
      <c r="BZ4914" s="109"/>
      <c r="CA4914" s="109"/>
      <c r="CB4914" s="109"/>
      <c r="CC4914" s="109"/>
      <c r="CD4914" s="109"/>
      <c r="CE4914" s="109"/>
      <c r="CF4914" s="109"/>
      <c r="CG4914" s="109"/>
      <c r="CH4914" s="109"/>
      <c r="CI4914" s="109"/>
      <c r="CJ4914" s="109"/>
      <c r="CK4914" s="109"/>
      <c r="CL4914" s="109"/>
      <c r="CM4914" s="109"/>
      <c r="CN4914" s="109"/>
      <c r="CO4914" s="109"/>
      <c r="CP4914" s="109"/>
      <c r="CQ4914" s="109"/>
      <c r="CR4914" s="109"/>
      <c r="CS4914" s="109"/>
      <c r="CT4914" s="109"/>
      <c r="CU4914" s="109"/>
      <c r="CV4914" s="109"/>
      <c r="CW4914" s="109"/>
      <c r="CX4914" s="109"/>
      <c r="CY4914" s="109"/>
      <c r="CZ4914" s="109"/>
      <c r="DA4914" s="109"/>
      <c r="DB4914" s="109"/>
      <c r="DC4914" s="109"/>
      <c r="DD4914" s="109"/>
      <c r="DE4914" s="109"/>
      <c r="DF4914" s="109"/>
      <c r="DG4914" s="109"/>
      <c r="DH4914" s="109"/>
      <c r="DI4914" s="109"/>
      <c r="DJ4914" s="109"/>
      <c r="DK4914" s="109"/>
      <c r="DL4914" s="109"/>
      <c r="DM4914" s="109"/>
      <c r="DN4914" s="109"/>
      <c r="DO4914" s="109"/>
      <c r="DP4914" s="109"/>
      <c r="DQ4914" s="109"/>
      <c r="DR4914" s="109"/>
      <c r="DS4914" s="109"/>
      <c r="DT4914" s="109"/>
      <c r="DU4914" s="109"/>
      <c r="DV4914" s="109"/>
      <c r="DW4914" s="109"/>
      <c r="DX4914" s="109"/>
      <c r="DY4914" s="109"/>
      <c r="DZ4914" s="109"/>
      <c r="EA4914" s="109"/>
      <c r="EB4914" s="109"/>
      <c r="EC4914" s="109"/>
      <c r="ED4914" s="109"/>
      <c r="EE4914" s="109"/>
      <c r="EF4914" s="109"/>
      <c r="EG4914" s="109"/>
      <c r="EH4914" s="109"/>
      <c r="EI4914" s="109"/>
      <c r="EJ4914" s="109"/>
      <c r="EK4914" s="109"/>
      <c r="EL4914" s="109"/>
      <c r="EM4914" s="109"/>
      <c r="EN4914" s="109"/>
      <c r="EO4914" s="109"/>
      <c r="EP4914" s="109"/>
      <c r="EQ4914" s="109"/>
      <c r="ER4914" s="109"/>
      <c r="ES4914" s="109"/>
      <c r="ET4914" s="109"/>
      <c r="EU4914" s="109"/>
      <c r="EV4914" s="109"/>
      <c r="EW4914" s="109"/>
      <c r="EX4914" s="109"/>
      <c r="EY4914" s="109"/>
      <c r="EZ4914" s="109"/>
      <c r="FA4914" s="109"/>
      <c r="FB4914" s="109"/>
      <c r="FC4914" s="109"/>
      <c r="FD4914" s="109"/>
      <c r="FE4914" s="109"/>
      <c r="FF4914" s="109"/>
      <c r="FG4914" s="109"/>
      <c r="FH4914" s="109"/>
      <c r="FI4914" s="109"/>
      <c r="FJ4914" s="109"/>
      <c r="FK4914" s="109"/>
      <c r="FL4914" s="109"/>
      <c r="FM4914" s="109"/>
      <c r="FN4914" s="109"/>
      <c r="FO4914" s="109"/>
      <c r="FP4914" s="109"/>
      <c r="FQ4914" s="109"/>
      <c r="FR4914" s="109"/>
      <c r="FS4914" s="109"/>
      <c r="FT4914" s="109"/>
      <c r="FU4914" s="109"/>
      <c r="FV4914" s="109"/>
      <c r="FW4914" s="109"/>
      <c r="FX4914" s="109"/>
      <c r="FY4914" s="109"/>
      <c r="FZ4914" s="109"/>
      <c r="GA4914" s="109"/>
      <c r="GB4914" s="109"/>
      <c r="GC4914" s="109"/>
      <c r="GD4914" s="109"/>
      <c r="GE4914" s="109"/>
      <c r="GF4914" s="109"/>
      <c r="GG4914" s="109"/>
      <c r="GH4914" s="109"/>
      <c r="GI4914" s="109"/>
      <c r="GJ4914" s="109"/>
      <c r="GK4914" s="109"/>
      <c r="GL4914" s="109"/>
      <c r="GM4914" s="109"/>
      <c r="GN4914" s="109"/>
      <c r="GO4914" s="109"/>
      <c r="GP4914" s="109"/>
      <c r="GQ4914" s="109"/>
      <c r="GR4914" s="109"/>
      <c r="GS4914" s="109"/>
      <c r="GT4914" s="109"/>
      <c r="GU4914" s="109"/>
      <c r="GV4914" s="109"/>
      <c r="GW4914" s="109"/>
      <c r="GX4914" s="109"/>
      <c r="GY4914" s="109"/>
      <c r="GZ4914" s="109"/>
      <c r="HA4914" s="109"/>
      <c r="HB4914" s="109"/>
      <c r="HC4914" s="109"/>
      <c r="HD4914" s="109"/>
      <c r="HE4914" s="109"/>
      <c r="HF4914" s="109"/>
      <c r="HG4914" s="109"/>
      <c r="HH4914" s="109"/>
      <c r="HI4914" s="109"/>
      <c r="HJ4914" s="109"/>
      <c r="HK4914" s="109"/>
      <c r="HL4914" s="109"/>
      <c r="HM4914" s="109"/>
      <c r="HN4914" s="109"/>
      <c r="HO4914" s="109"/>
      <c r="HP4914" s="109"/>
      <c r="HQ4914" s="109"/>
      <c r="HR4914" s="109"/>
      <c r="HS4914" s="109"/>
      <c r="HT4914" s="109"/>
      <c r="HU4914" s="109"/>
      <c r="HV4914" s="109"/>
      <c r="HW4914" s="109"/>
      <c r="HX4914" s="109"/>
      <c r="HY4914" s="109"/>
      <c r="HZ4914" s="109"/>
      <c r="IA4914" s="109"/>
      <c r="IB4914" s="109"/>
      <c r="IC4914" s="109"/>
      <c r="ID4914" s="109"/>
      <c r="IE4914" s="109"/>
      <c r="IF4914" s="109"/>
      <c r="IG4914" s="109"/>
      <c r="IH4914" s="109"/>
      <c r="II4914" s="109"/>
      <c r="IJ4914" s="109"/>
      <c r="IK4914" s="109"/>
      <c r="IL4914" s="109"/>
      <c r="IM4914" s="109"/>
      <c r="IN4914" s="109"/>
      <c r="IO4914" s="109"/>
      <c r="IP4914" s="109"/>
      <c r="IQ4914" s="109"/>
      <c r="IR4914" s="109"/>
      <c r="IS4914" s="109"/>
      <c r="IT4914" s="109"/>
      <c r="IU4914" s="109"/>
      <c r="IV4914" s="109"/>
    </row>
    <row r="4915" spans="1:256" s="325" customFormat="1" ht="12.5">
      <c r="A4915" s="305"/>
      <c r="B4915" s="65">
        <v>1</v>
      </c>
      <c r="C4915" s="66">
        <f>IF(E4915="A",4,IF(E4915="B",3,IF(E4915="C",2,IF(E4915="D",1,0))))</f>
        <v>4</v>
      </c>
      <c r="D4915" s="77" t="s">
        <v>90</v>
      </c>
      <c r="E4915" s="76" t="s">
        <v>68</v>
      </c>
      <c r="F4915" s="99" t="s">
        <v>70</v>
      </c>
      <c r="G4915" s="78"/>
      <c r="H4915" s="96" t="s">
        <v>129</v>
      </c>
      <c r="I4915" s="107" t="s">
        <v>1150</v>
      </c>
      <c r="J4915" s="81" t="s">
        <v>616</v>
      </c>
      <c r="K4915" s="72"/>
      <c r="L4915" s="72"/>
      <c r="M4915" s="72"/>
      <c r="N4915" s="72"/>
      <c r="O4915" s="72"/>
      <c r="P4915" s="72"/>
      <c r="Q4915" s="833"/>
      <c r="R4915" s="102"/>
      <c r="S4915" s="73"/>
      <c r="T4915" s="102"/>
      <c r="U4915" s="103"/>
      <c r="V4915" s="104"/>
      <c r="W4915" s="109"/>
      <c r="X4915" s="109"/>
      <c r="Y4915" s="109"/>
      <c r="Z4915" s="109"/>
      <c r="AA4915" s="109"/>
      <c r="AB4915" s="109"/>
      <c r="AC4915" s="109"/>
      <c r="AD4915" s="109"/>
      <c r="AE4915" s="109"/>
      <c r="AF4915" s="109"/>
      <c r="AG4915" s="109"/>
      <c r="AH4915" s="109"/>
      <c r="AI4915" s="109"/>
      <c r="AJ4915" s="109"/>
      <c r="AK4915" s="109"/>
      <c r="AL4915" s="109"/>
      <c r="AM4915" s="109"/>
      <c r="AN4915" s="109"/>
      <c r="AO4915" s="109"/>
      <c r="AP4915" s="109"/>
      <c r="AQ4915" s="109"/>
      <c r="AR4915" s="109"/>
      <c r="AS4915" s="109"/>
      <c r="AT4915" s="109"/>
      <c r="AU4915" s="109"/>
      <c r="AV4915" s="109"/>
      <c r="AW4915" s="109"/>
      <c r="AX4915" s="109"/>
      <c r="AY4915" s="109"/>
      <c r="AZ4915" s="109"/>
      <c r="BA4915" s="109"/>
      <c r="BB4915" s="109"/>
      <c r="BC4915" s="109"/>
      <c r="BD4915" s="109"/>
      <c r="BE4915" s="109"/>
      <c r="BF4915" s="109"/>
      <c r="BG4915" s="109"/>
      <c r="BH4915" s="109"/>
      <c r="BI4915" s="109"/>
      <c r="BJ4915" s="109"/>
      <c r="BK4915" s="109"/>
      <c r="BL4915" s="109"/>
      <c r="BM4915" s="109"/>
      <c r="BN4915" s="109"/>
      <c r="BO4915" s="109"/>
      <c r="BP4915" s="109"/>
      <c r="BQ4915" s="109"/>
      <c r="BR4915" s="109"/>
      <c r="BS4915" s="109"/>
      <c r="BT4915" s="109"/>
      <c r="BU4915" s="109"/>
      <c r="BV4915" s="109"/>
      <c r="BW4915" s="109"/>
      <c r="BX4915" s="109"/>
      <c r="BY4915" s="109"/>
      <c r="BZ4915" s="109"/>
      <c r="CA4915" s="109"/>
      <c r="CB4915" s="109"/>
      <c r="CC4915" s="109"/>
      <c r="CD4915" s="109"/>
      <c r="CE4915" s="109"/>
      <c r="CF4915" s="109"/>
      <c r="CG4915" s="109"/>
      <c r="CH4915" s="109"/>
      <c r="CI4915" s="109"/>
      <c r="CJ4915" s="109"/>
      <c r="CK4915" s="109"/>
      <c r="CL4915" s="109"/>
      <c r="CM4915" s="109"/>
      <c r="CN4915" s="109"/>
      <c r="CO4915" s="109"/>
      <c r="CP4915" s="109"/>
      <c r="CQ4915" s="109"/>
      <c r="CR4915" s="109"/>
      <c r="CS4915" s="109"/>
      <c r="CT4915" s="109"/>
      <c r="CU4915" s="109"/>
      <c r="CV4915" s="109"/>
      <c r="CW4915" s="109"/>
      <c r="CX4915" s="109"/>
      <c r="CY4915" s="109"/>
      <c r="CZ4915" s="109"/>
      <c r="DA4915" s="109"/>
      <c r="DB4915" s="109"/>
      <c r="DC4915" s="109"/>
      <c r="DD4915" s="109"/>
      <c r="DE4915" s="109"/>
      <c r="DF4915" s="109"/>
      <c r="DG4915" s="109"/>
      <c r="DH4915" s="109"/>
      <c r="DI4915" s="109"/>
      <c r="DJ4915" s="109"/>
      <c r="DK4915" s="109"/>
      <c r="DL4915" s="109"/>
      <c r="DM4915" s="109"/>
      <c r="DN4915" s="109"/>
      <c r="DO4915" s="109"/>
      <c r="DP4915" s="109"/>
      <c r="DQ4915" s="109"/>
      <c r="DR4915" s="109"/>
      <c r="DS4915" s="109"/>
      <c r="DT4915" s="109"/>
      <c r="DU4915" s="109"/>
      <c r="DV4915" s="109"/>
      <c r="DW4915" s="109"/>
      <c r="DX4915" s="109"/>
      <c r="DY4915" s="109"/>
      <c r="DZ4915" s="109"/>
      <c r="EA4915" s="109"/>
      <c r="EB4915" s="109"/>
      <c r="EC4915" s="109"/>
      <c r="ED4915" s="109"/>
      <c r="EE4915" s="109"/>
      <c r="EF4915" s="109"/>
      <c r="EG4915" s="109"/>
      <c r="EH4915" s="109"/>
      <c r="EI4915" s="109"/>
      <c r="EJ4915" s="109"/>
      <c r="EK4915" s="109"/>
      <c r="EL4915" s="109"/>
      <c r="EM4915" s="109"/>
      <c r="EN4915" s="109"/>
      <c r="EO4915" s="109"/>
      <c r="EP4915" s="109"/>
      <c r="EQ4915" s="109"/>
      <c r="ER4915" s="109"/>
      <c r="ES4915" s="109"/>
      <c r="ET4915" s="109"/>
      <c r="EU4915" s="109"/>
      <c r="EV4915" s="109"/>
      <c r="EW4915" s="109"/>
      <c r="EX4915" s="109"/>
      <c r="EY4915" s="109"/>
      <c r="EZ4915" s="109"/>
      <c r="FA4915" s="109"/>
      <c r="FB4915" s="109"/>
      <c r="FC4915" s="109"/>
      <c r="FD4915" s="109"/>
      <c r="FE4915" s="109"/>
      <c r="FF4915" s="109"/>
      <c r="FG4915" s="109"/>
      <c r="FH4915" s="109"/>
      <c r="FI4915" s="109"/>
      <c r="FJ4915" s="109"/>
      <c r="FK4915" s="109"/>
      <c r="FL4915" s="109"/>
      <c r="FM4915" s="109"/>
      <c r="FN4915" s="109"/>
      <c r="FO4915" s="109"/>
      <c r="FP4915" s="109"/>
      <c r="FQ4915" s="109"/>
      <c r="FR4915" s="109"/>
      <c r="FS4915" s="109"/>
      <c r="FT4915" s="109"/>
      <c r="FU4915" s="109"/>
      <c r="FV4915" s="109"/>
      <c r="FW4915" s="109"/>
      <c r="FX4915" s="109"/>
      <c r="FY4915" s="109"/>
      <c r="FZ4915" s="109"/>
      <c r="GA4915" s="109"/>
      <c r="GB4915" s="109"/>
      <c r="GC4915" s="109"/>
      <c r="GD4915" s="109"/>
      <c r="GE4915" s="109"/>
      <c r="GF4915" s="109"/>
      <c r="GG4915" s="109"/>
      <c r="GH4915" s="109"/>
      <c r="GI4915" s="109"/>
      <c r="GJ4915" s="109"/>
      <c r="GK4915" s="109"/>
      <c r="GL4915" s="109"/>
      <c r="GM4915" s="109"/>
      <c r="GN4915" s="109"/>
      <c r="GO4915" s="109"/>
      <c r="GP4915" s="109"/>
      <c r="GQ4915" s="109"/>
      <c r="GR4915" s="109"/>
      <c r="GS4915" s="109"/>
      <c r="GT4915" s="109"/>
      <c r="GU4915" s="109"/>
      <c r="GV4915" s="109"/>
      <c r="GW4915" s="109"/>
      <c r="GX4915" s="109"/>
      <c r="GY4915" s="109"/>
      <c r="GZ4915" s="109"/>
      <c r="HA4915" s="109"/>
      <c r="HB4915" s="109"/>
      <c r="HC4915" s="109"/>
      <c r="HD4915" s="109"/>
      <c r="HE4915" s="109"/>
      <c r="HF4915" s="109"/>
      <c r="HG4915" s="109"/>
      <c r="HH4915" s="109"/>
      <c r="HI4915" s="109"/>
      <c r="HJ4915" s="109"/>
      <c r="HK4915" s="109"/>
      <c r="HL4915" s="109"/>
      <c r="HM4915" s="109"/>
      <c r="HN4915" s="109"/>
      <c r="HO4915" s="109"/>
      <c r="HP4915" s="109"/>
      <c r="HQ4915" s="109"/>
      <c r="HR4915" s="109"/>
      <c r="HS4915" s="109"/>
      <c r="HT4915" s="109"/>
      <c r="HU4915" s="109"/>
      <c r="HV4915" s="109"/>
      <c r="HW4915" s="109"/>
      <c r="HX4915" s="109"/>
      <c r="HY4915" s="109"/>
      <c r="HZ4915" s="109"/>
      <c r="IA4915" s="109"/>
      <c r="IB4915" s="109"/>
      <c r="IC4915" s="109"/>
      <c r="ID4915" s="109"/>
      <c r="IE4915" s="109"/>
      <c r="IF4915" s="109"/>
      <c r="IG4915" s="109"/>
      <c r="IH4915" s="109"/>
      <c r="II4915" s="109"/>
      <c r="IJ4915" s="109"/>
      <c r="IK4915" s="109"/>
      <c r="IL4915" s="109"/>
      <c r="IM4915" s="109"/>
      <c r="IN4915" s="109"/>
      <c r="IO4915" s="109"/>
      <c r="IP4915" s="109"/>
      <c r="IQ4915" s="109"/>
      <c r="IR4915" s="109"/>
      <c r="IS4915" s="109"/>
      <c r="IT4915" s="109"/>
      <c r="IU4915" s="109"/>
      <c r="IV4915" s="109"/>
    </row>
    <row r="4916" spans="1:256" ht="12.5">
      <c r="A4916" s="305"/>
      <c r="B4916" s="65">
        <v>1</v>
      </c>
      <c r="C4916" s="66">
        <f>IF(E4916="A",4,IF(E4916="B",3,IF(E4916="C",2,IF(E4916="D",1,0))))</f>
        <v>1</v>
      </c>
      <c r="D4916" s="77" t="s">
        <v>90</v>
      </c>
      <c r="E4916" s="99" t="s">
        <v>70</v>
      </c>
      <c r="F4916" s="76" t="s">
        <v>87</v>
      </c>
      <c r="G4916" s="78"/>
      <c r="H4916" s="96" t="s">
        <v>129</v>
      </c>
      <c r="I4916" s="107" t="s">
        <v>1002</v>
      </c>
      <c r="J4916" s="81" t="s">
        <v>173</v>
      </c>
      <c r="K4916" s="72"/>
      <c r="L4916" s="72"/>
      <c r="M4916" s="72"/>
      <c r="N4916" s="72"/>
      <c r="O4916" s="72"/>
      <c r="P4916" s="72"/>
      <c r="Q4916" s="833"/>
      <c r="R4916" s="102"/>
      <c r="S4916" s="73"/>
      <c r="T4916" s="102"/>
      <c r="U4916" s="103"/>
      <c r="V4916" s="104"/>
    </row>
    <row r="4917" spans="1:256" customFormat="1" ht="12.75" customHeight="1">
      <c r="A4917" s="305"/>
      <c r="B4917" s="65">
        <v>1</v>
      </c>
      <c r="C4917" s="66">
        <f>IF(E4917="A",1,IF(E4917="B",1,0))</f>
        <v>1</v>
      </c>
      <c r="D4917" s="659" t="s">
        <v>90</v>
      </c>
      <c r="E4917" s="658" t="s">
        <v>87</v>
      </c>
      <c r="F4917" s="656" t="s">
        <v>70</v>
      </c>
      <c r="G4917" s="78"/>
      <c r="H4917" s="96" t="s">
        <v>129</v>
      </c>
      <c r="I4917" s="107" t="s">
        <v>5193</v>
      </c>
      <c r="J4917" s="81"/>
      <c r="K4917" s="72"/>
      <c r="L4917" s="72"/>
      <c r="M4917" s="72"/>
      <c r="N4917" s="72"/>
      <c r="O4917" s="72"/>
      <c r="P4917" s="72"/>
      <c r="Q4917" s="833"/>
      <c r="R4917" s="102"/>
      <c r="S4917" s="73"/>
      <c r="T4917" s="102"/>
      <c r="U4917" s="103"/>
      <c r="V4917" s="104"/>
      <c r="W4917" s="109"/>
      <c r="X4917" s="109"/>
      <c r="Y4917" s="109"/>
      <c r="Z4917" s="109"/>
      <c r="AA4917" s="109"/>
      <c r="AB4917" s="109"/>
      <c r="AC4917" s="109"/>
      <c r="AD4917" s="109"/>
      <c r="AE4917" s="109"/>
      <c r="AF4917" s="109"/>
      <c r="AG4917" s="109"/>
      <c r="AH4917" s="109"/>
      <c r="AI4917" s="109"/>
      <c r="AJ4917" s="109"/>
      <c r="AK4917" s="109"/>
      <c r="AL4917" s="109"/>
      <c r="AM4917" s="109"/>
      <c r="AN4917" s="109"/>
      <c r="AO4917" s="109"/>
      <c r="AP4917" s="109"/>
      <c r="AQ4917" s="109"/>
      <c r="AR4917" s="109"/>
      <c r="AS4917" s="109"/>
      <c r="AT4917" s="109"/>
      <c r="AU4917" s="109"/>
      <c r="AV4917" s="109"/>
      <c r="AW4917" s="109"/>
      <c r="AX4917" s="109"/>
      <c r="AY4917" s="109"/>
      <c r="AZ4917" s="109"/>
      <c r="BA4917" s="109"/>
      <c r="BB4917" s="109"/>
      <c r="BC4917" s="109"/>
      <c r="BD4917" s="109"/>
      <c r="BE4917" s="109"/>
      <c r="BF4917" s="109"/>
      <c r="BG4917" s="109"/>
      <c r="BH4917" s="109"/>
      <c r="BI4917" s="109"/>
      <c r="BJ4917" s="109"/>
      <c r="BK4917" s="109"/>
      <c r="BL4917" s="109"/>
      <c r="BM4917" s="109"/>
      <c r="BN4917" s="109"/>
      <c r="BO4917" s="109"/>
      <c r="BP4917" s="109"/>
      <c r="BQ4917" s="109"/>
      <c r="BR4917" s="109"/>
      <c r="BS4917" s="109"/>
      <c r="BT4917" s="109"/>
      <c r="BU4917" s="109"/>
      <c r="BV4917" s="109"/>
      <c r="BW4917" s="109"/>
      <c r="BX4917" s="109"/>
      <c r="BY4917" s="109"/>
      <c r="BZ4917" s="109"/>
      <c r="CA4917" s="109"/>
      <c r="CB4917" s="109"/>
      <c r="CC4917" s="109"/>
      <c r="CD4917" s="109"/>
      <c r="CE4917" s="109"/>
      <c r="CF4917" s="109"/>
      <c r="CG4917" s="109"/>
      <c r="CH4917" s="109"/>
      <c r="CI4917" s="109"/>
      <c r="CJ4917" s="109"/>
      <c r="CK4917" s="109"/>
      <c r="CL4917" s="109"/>
      <c r="CM4917" s="109"/>
      <c r="CN4917" s="109"/>
      <c r="CO4917" s="109"/>
      <c r="CP4917" s="109"/>
      <c r="CQ4917" s="109"/>
      <c r="CR4917" s="109"/>
      <c r="CS4917" s="109"/>
      <c r="CT4917" s="109"/>
      <c r="CU4917" s="109"/>
      <c r="CV4917" s="109"/>
      <c r="CW4917" s="109"/>
      <c r="CX4917" s="109"/>
      <c r="CY4917" s="109"/>
      <c r="CZ4917" s="109"/>
      <c r="DA4917" s="109"/>
      <c r="DB4917" s="109"/>
      <c r="DC4917" s="109"/>
      <c r="DD4917" s="109"/>
      <c r="DE4917" s="109"/>
      <c r="DF4917" s="109"/>
      <c r="DG4917" s="109"/>
      <c r="DH4917" s="109"/>
      <c r="DI4917" s="109"/>
      <c r="DJ4917" s="109"/>
      <c r="DK4917" s="109"/>
      <c r="DL4917" s="109"/>
      <c r="DM4917" s="109"/>
      <c r="DN4917" s="109"/>
      <c r="DO4917" s="109"/>
      <c r="DP4917" s="109"/>
      <c r="DQ4917" s="109"/>
      <c r="DR4917" s="109"/>
      <c r="DS4917" s="109"/>
      <c r="DT4917" s="109"/>
      <c r="DU4917" s="109"/>
      <c r="DV4917" s="109"/>
      <c r="DW4917" s="109"/>
      <c r="DX4917" s="109"/>
      <c r="DY4917" s="109"/>
      <c r="DZ4917" s="109"/>
      <c r="EA4917" s="109"/>
      <c r="EB4917" s="109"/>
      <c r="EC4917" s="109"/>
      <c r="ED4917" s="109"/>
      <c r="EE4917" s="109"/>
      <c r="EF4917" s="109"/>
      <c r="EG4917" s="109"/>
      <c r="EH4917" s="109"/>
      <c r="EI4917" s="109"/>
      <c r="EJ4917" s="109"/>
      <c r="EK4917" s="109"/>
      <c r="EL4917" s="109"/>
      <c r="EM4917" s="109"/>
      <c r="EN4917" s="109"/>
      <c r="EO4917" s="109"/>
      <c r="EP4917" s="109"/>
      <c r="EQ4917" s="109"/>
      <c r="ER4917" s="109"/>
      <c r="ES4917" s="109"/>
      <c r="ET4917" s="109"/>
      <c r="EU4917" s="109"/>
      <c r="EV4917" s="109"/>
      <c r="EW4917" s="109"/>
      <c r="EX4917" s="109"/>
      <c r="EY4917" s="109"/>
      <c r="EZ4917" s="109"/>
      <c r="FA4917" s="109"/>
      <c r="FB4917" s="109"/>
      <c r="FC4917" s="109"/>
      <c r="FD4917" s="109"/>
      <c r="FE4917" s="109"/>
      <c r="FF4917" s="109"/>
      <c r="FG4917" s="109"/>
      <c r="FH4917" s="109"/>
      <c r="FI4917" s="109"/>
      <c r="FJ4917" s="109"/>
      <c r="FK4917" s="109"/>
      <c r="FL4917" s="109"/>
      <c r="FM4917" s="109"/>
      <c r="FN4917" s="109"/>
      <c r="FO4917" s="109"/>
      <c r="FP4917" s="109"/>
      <c r="FQ4917" s="109"/>
      <c r="FR4917" s="109"/>
      <c r="FS4917" s="109"/>
      <c r="FT4917" s="109"/>
      <c r="FU4917" s="109"/>
      <c r="FV4917" s="109"/>
      <c r="FW4917" s="109"/>
      <c r="FX4917" s="109"/>
      <c r="FY4917" s="109"/>
      <c r="FZ4917" s="109"/>
      <c r="GA4917" s="109"/>
      <c r="GB4917" s="109"/>
      <c r="GC4917" s="109"/>
      <c r="GD4917" s="109"/>
      <c r="GE4917" s="109"/>
      <c r="GF4917" s="109"/>
      <c r="GG4917" s="109"/>
      <c r="GH4917" s="109"/>
      <c r="GI4917" s="109"/>
      <c r="GJ4917" s="109"/>
      <c r="GK4917" s="109"/>
      <c r="GL4917" s="109"/>
      <c r="GM4917" s="109"/>
      <c r="GN4917" s="109"/>
      <c r="GO4917" s="109"/>
      <c r="GP4917" s="109"/>
      <c r="GQ4917" s="109"/>
      <c r="GR4917" s="109"/>
      <c r="GS4917" s="109"/>
      <c r="GT4917" s="109"/>
      <c r="GU4917" s="109"/>
      <c r="GV4917" s="109"/>
      <c r="GW4917" s="109"/>
      <c r="GX4917" s="109"/>
      <c r="GY4917" s="109"/>
      <c r="GZ4917" s="109"/>
      <c r="HA4917" s="109"/>
      <c r="HB4917" s="109"/>
      <c r="HC4917" s="109"/>
      <c r="HD4917" s="109"/>
      <c r="HE4917" s="109"/>
      <c r="HF4917" s="109"/>
      <c r="HG4917" s="109"/>
      <c r="HH4917" s="109"/>
      <c r="HI4917" s="109"/>
      <c r="HJ4917" s="109"/>
      <c r="HK4917" s="109"/>
      <c r="HL4917" s="109"/>
      <c r="HM4917" s="109"/>
      <c r="HN4917" s="109"/>
      <c r="HO4917" s="109"/>
      <c r="HP4917" s="109"/>
      <c r="HQ4917" s="109"/>
      <c r="HR4917" s="109"/>
      <c r="HS4917" s="109"/>
      <c r="HT4917" s="109"/>
      <c r="HU4917" s="109"/>
      <c r="HV4917" s="109"/>
      <c r="HW4917" s="109"/>
      <c r="HX4917" s="109"/>
      <c r="HY4917" s="109"/>
      <c r="HZ4917" s="109"/>
      <c r="IA4917" s="109"/>
      <c r="IB4917" s="109"/>
      <c r="IC4917" s="109"/>
      <c r="ID4917" s="109"/>
      <c r="IE4917" s="109"/>
      <c r="IF4917" s="109"/>
      <c r="IG4917" s="109"/>
      <c r="IH4917" s="109"/>
      <c r="II4917" s="109"/>
      <c r="IJ4917" s="109"/>
      <c r="IK4917" s="109"/>
      <c r="IL4917" s="109"/>
      <c r="IM4917" s="109"/>
      <c r="IN4917" s="109"/>
      <c r="IO4917" s="109"/>
      <c r="IP4917" s="109"/>
      <c r="IQ4917" s="109"/>
      <c r="IR4917" s="109"/>
      <c r="IS4917" s="109"/>
      <c r="IT4917" s="109"/>
      <c r="IU4917" s="109"/>
      <c r="IV4917" s="109"/>
    </row>
    <row r="4918" spans="1:256" customFormat="1" ht="12.75" customHeight="1">
      <c r="A4918" s="305"/>
      <c r="B4918" s="65">
        <v>1</v>
      </c>
      <c r="C4918" s="66">
        <f>IF(E4918="A",1,IF(E4918="B",1,0))</f>
        <v>1</v>
      </c>
      <c r="D4918" s="76" t="s">
        <v>68</v>
      </c>
      <c r="E4918" s="76" t="s">
        <v>68</v>
      </c>
      <c r="F4918" s="99" t="s">
        <v>70</v>
      </c>
      <c r="G4918" s="78"/>
      <c r="H4918" s="96" t="s">
        <v>140</v>
      </c>
      <c r="I4918" s="107" t="s">
        <v>5194</v>
      </c>
      <c r="J4918" s="81"/>
      <c r="K4918" s="72"/>
      <c r="L4918" s="72"/>
      <c r="M4918" s="72"/>
      <c r="N4918" s="72"/>
      <c r="O4918" s="72"/>
      <c r="P4918" s="72"/>
      <c r="Q4918" s="833"/>
      <c r="R4918" s="102"/>
      <c r="S4918" s="73"/>
      <c r="T4918" s="102"/>
      <c r="U4918" s="103"/>
      <c r="V4918" s="104"/>
      <c r="W4918" s="109"/>
      <c r="X4918" s="109"/>
      <c r="Y4918" s="109"/>
      <c r="Z4918" s="109"/>
      <c r="AA4918" s="109"/>
      <c r="AB4918" s="109"/>
      <c r="AC4918" s="109"/>
      <c r="AD4918" s="109"/>
      <c r="AE4918" s="109"/>
      <c r="AF4918" s="109"/>
      <c r="AG4918" s="109"/>
      <c r="AH4918" s="109"/>
      <c r="AI4918" s="109"/>
      <c r="AJ4918" s="109"/>
      <c r="AK4918" s="109"/>
      <c r="AL4918" s="109"/>
      <c r="AM4918" s="109"/>
      <c r="AN4918" s="109"/>
      <c r="AO4918" s="109"/>
      <c r="AP4918" s="109"/>
      <c r="AQ4918" s="109"/>
      <c r="AR4918" s="109"/>
      <c r="AS4918" s="109"/>
      <c r="AT4918" s="109"/>
      <c r="AU4918" s="109"/>
      <c r="AV4918" s="109"/>
      <c r="AW4918" s="109"/>
      <c r="AX4918" s="109"/>
      <c r="AY4918" s="109"/>
      <c r="AZ4918" s="109"/>
      <c r="BA4918" s="109"/>
      <c r="BB4918" s="109"/>
      <c r="BC4918" s="109"/>
      <c r="BD4918" s="109"/>
      <c r="BE4918" s="109"/>
      <c r="BF4918" s="109"/>
      <c r="BG4918" s="109"/>
      <c r="BH4918" s="109"/>
      <c r="BI4918" s="109"/>
      <c r="BJ4918" s="109"/>
      <c r="BK4918" s="109"/>
      <c r="BL4918" s="109"/>
      <c r="BM4918" s="109"/>
      <c r="BN4918" s="109"/>
      <c r="BO4918" s="109"/>
      <c r="BP4918" s="109"/>
      <c r="BQ4918" s="109"/>
      <c r="BR4918" s="109"/>
      <c r="BS4918" s="109"/>
      <c r="BT4918" s="109"/>
      <c r="BU4918" s="109"/>
      <c r="BV4918" s="109"/>
      <c r="BW4918" s="109"/>
      <c r="BX4918" s="109"/>
      <c r="BY4918" s="109"/>
      <c r="BZ4918" s="109"/>
      <c r="CA4918" s="109"/>
      <c r="CB4918" s="109"/>
      <c r="CC4918" s="109"/>
      <c r="CD4918" s="109"/>
      <c r="CE4918" s="109"/>
      <c r="CF4918" s="109"/>
      <c r="CG4918" s="109"/>
      <c r="CH4918" s="109"/>
      <c r="CI4918" s="109"/>
      <c r="CJ4918" s="109"/>
      <c r="CK4918" s="109"/>
      <c r="CL4918" s="109"/>
      <c r="CM4918" s="109"/>
      <c r="CN4918" s="109"/>
      <c r="CO4918" s="109"/>
      <c r="CP4918" s="109"/>
      <c r="CQ4918" s="109"/>
      <c r="CR4918" s="109"/>
      <c r="CS4918" s="109"/>
      <c r="CT4918" s="109"/>
      <c r="CU4918" s="109"/>
      <c r="CV4918" s="109"/>
      <c r="CW4918" s="109"/>
      <c r="CX4918" s="109"/>
      <c r="CY4918" s="109"/>
      <c r="CZ4918" s="109"/>
      <c r="DA4918" s="109"/>
      <c r="DB4918" s="109"/>
      <c r="DC4918" s="109"/>
      <c r="DD4918" s="109"/>
      <c r="DE4918" s="109"/>
      <c r="DF4918" s="109"/>
      <c r="DG4918" s="109"/>
      <c r="DH4918" s="109"/>
      <c r="DI4918" s="109"/>
      <c r="DJ4918" s="109"/>
      <c r="DK4918" s="109"/>
      <c r="DL4918" s="109"/>
      <c r="DM4918" s="109"/>
      <c r="DN4918" s="109"/>
      <c r="DO4918" s="109"/>
      <c r="DP4918" s="109"/>
      <c r="DQ4918" s="109"/>
      <c r="DR4918" s="109"/>
      <c r="DS4918" s="109"/>
      <c r="DT4918" s="109"/>
      <c r="DU4918" s="109"/>
      <c r="DV4918" s="109"/>
      <c r="DW4918" s="109"/>
      <c r="DX4918" s="109"/>
      <c r="DY4918" s="109"/>
      <c r="DZ4918" s="109"/>
      <c r="EA4918" s="109"/>
      <c r="EB4918" s="109"/>
      <c r="EC4918" s="109"/>
      <c r="ED4918" s="109"/>
      <c r="EE4918" s="109"/>
      <c r="EF4918" s="109"/>
      <c r="EG4918" s="109"/>
      <c r="EH4918" s="109"/>
      <c r="EI4918" s="109"/>
      <c r="EJ4918" s="109"/>
      <c r="EK4918" s="109"/>
      <c r="EL4918" s="109"/>
      <c r="EM4918" s="109"/>
      <c r="EN4918" s="109"/>
      <c r="EO4918" s="109"/>
      <c r="EP4918" s="109"/>
      <c r="EQ4918" s="109"/>
      <c r="ER4918" s="109"/>
      <c r="ES4918" s="109"/>
      <c r="ET4918" s="109"/>
      <c r="EU4918" s="109"/>
      <c r="EV4918" s="109"/>
      <c r="EW4918" s="109"/>
      <c r="EX4918" s="109"/>
      <c r="EY4918" s="109"/>
      <c r="EZ4918" s="109"/>
      <c r="FA4918" s="109"/>
      <c r="FB4918" s="109"/>
      <c r="FC4918" s="109"/>
      <c r="FD4918" s="109"/>
      <c r="FE4918" s="109"/>
      <c r="FF4918" s="109"/>
      <c r="FG4918" s="109"/>
      <c r="FH4918" s="109"/>
      <c r="FI4918" s="109"/>
      <c r="FJ4918" s="109"/>
      <c r="FK4918" s="109"/>
      <c r="FL4918" s="109"/>
      <c r="FM4918" s="109"/>
      <c r="FN4918" s="109"/>
      <c r="FO4918" s="109"/>
      <c r="FP4918" s="109"/>
      <c r="FQ4918" s="109"/>
      <c r="FR4918" s="109"/>
      <c r="FS4918" s="109"/>
      <c r="FT4918" s="109"/>
      <c r="FU4918" s="109"/>
      <c r="FV4918" s="109"/>
      <c r="FW4918" s="109"/>
      <c r="FX4918" s="109"/>
      <c r="FY4918" s="109"/>
      <c r="FZ4918" s="109"/>
      <c r="GA4918" s="109"/>
      <c r="GB4918" s="109"/>
      <c r="GC4918" s="109"/>
      <c r="GD4918" s="109"/>
      <c r="GE4918" s="109"/>
      <c r="GF4918" s="109"/>
      <c r="GG4918" s="109"/>
      <c r="GH4918" s="109"/>
      <c r="GI4918" s="109"/>
      <c r="GJ4918" s="109"/>
      <c r="GK4918" s="109"/>
      <c r="GL4918" s="109"/>
      <c r="GM4918" s="109"/>
      <c r="GN4918" s="109"/>
      <c r="GO4918" s="109"/>
      <c r="GP4918" s="109"/>
      <c r="GQ4918" s="109"/>
      <c r="GR4918" s="109"/>
      <c r="GS4918" s="109"/>
      <c r="GT4918" s="109"/>
      <c r="GU4918" s="109"/>
      <c r="GV4918" s="109"/>
      <c r="GW4918" s="109"/>
      <c r="GX4918" s="109"/>
      <c r="GY4918" s="109"/>
      <c r="GZ4918" s="109"/>
      <c r="HA4918" s="109"/>
      <c r="HB4918" s="109"/>
      <c r="HC4918" s="109"/>
      <c r="HD4918" s="109"/>
      <c r="HE4918" s="109"/>
      <c r="HF4918" s="109"/>
      <c r="HG4918" s="109"/>
      <c r="HH4918" s="109"/>
      <c r="HI4918" s="109"/>
      <c r="HJ4918" s="109"/>
      <c r="HK4918" s="109"/>
      <c r="HL4918" s="109"/>
      <c r="HM4918" s="109"/>
      <c r="HN4918" s="109"/>
      <c r="HO4918" s="109"/>
      <c r="HP4918" s="109"/>
      <c r="HQ4918" s="109"/>
      <c r="HR4918" s="109"/>
      <c r="HS4918" s="109"/>
      <c r="HT4918" s="109"/>
      <c r="HU4918" s="109"/>
      <c r="HV4918" s="109"/>
      <c r="HW4918" s="109"/>
      <c r="HX4918" s="109"/>
      <c r="HY4918" s="109"/>
      <c r="HZ4918" s="109"/>
      <c r="IA4918" s="109"/>
      <c r="IB4918" s="109"/>
      <c r="IC4918" s="109"/>
      <c r="ID4918" s="109"/>
      <c r="IE4918" s="109"/>
      <c r="IF4918" s="109"/>
      <c r="IG4918" s="109"/>
      <c r="IH4918" s="109"/>
      <c r="II4918" s="109"/>
      <c r="IJ4918" s="109"/>
      <c r="IK4918" s="109"/>
      <c r="IL4918" s="109"/>
      <c r="IM4918" s="109"/>
      <c r="IN4918" s="109"/>
      <c r="IO4918" s="109"/>
      <c r="IP4918" s="109"/>
      <c r="IQ4918" s="109"/>
      <c r="IR4918" s="109"/>
      <c r="IS4918" s="109"/>
      <c r="IT4918" s="109"/>
      <c r="IU4918" s="109"/>
      <c r="IV4918" s="109"/>
    </row>
    <row r="4919" spans="1:256" customFormat="1" ht="12.75" customHeight="1">
      <c r="A4919" s="305"/>
      <c r="B4919" s="65">
        <v>1</v>
      </c>
      <c r="C4919" s="66">
        <f>IF(E4919="A",1,IF(E4919="B",1,0))</f>
        <v>1</v>
      </c>
      <c r="D4919" s="99" t="s">
        <v>99</v>
      </c>
      <c r="E4919" s="76" t="s">
        <v>68</v>
      </c>
      <c r="F4919" s="76" t="s">
        <v>87</v>
      </c>
      <c r="G4919" s="78"/>
      <c r="H4919" s="96" t="s">
        <v>140</v>
      </c>
      <c r="I4919" s="107" t="s">
        <v>5195</v>
      </c>
      <c r="J4919" s="81"/>
      <c r="K4919" s="72"/>
      <c r="L4919" s="72"/>
      <c r="M4919" s="72"/>
      <c r="N4919" s="72"/>
      <c r="O4919" s="72"/>
      <c r="P4919" s="72"/>
      <c r="Q4919" s="833"/>
      <c r="R4919" s="102"/>
      <c r="S4919" s="73"/>
      <c r="T4919" s="102"/>
      <c r="U4919" s="103"/>
      <c r="V4919" s="104"/>
      <c r="W4919" s="109"/>
      <c r="X4919" s="109"/>
      <c r="Y4919" s="109"/>
      <c r="Z4919" s="109"/>
      <c r="AA4919" s="109"/>
      <c r="AB4919" s="109"/>
      <c r="AC4919" s="109"/>
      <c r="AD4919" s="109"/>
      <c r="AE4919" s="109"/>
      <c r="AF4919" s="109"/>
      <c r="AG4919" s="109"/>
      <c r="AH4919" s="109"/>
      <c r="AI4919" s="109"/>
      <c r="AJ4919" s="109"/>
      <c r="AK4919" s="109"/>
      <c r="AL4919" s="109"/>
      <c r="AM4919" s="109"/>
      <c r="AN4919" s="109"/>
      <c r="AO4919" s="109"/>
      <c r="AP4919" s="109"/>
      <c r="AQ4919" s="109"/>
      <c r="AR4919" s="109"/>
      <c r="AS4919" s="109"/>
      <c r="AT4919" s="109"/>
      <c r="AU4919" s="109"/>
      <c r="AV4919" s="109"/>
      <c r="AW4919" s="109"/>
      <c r="AX4919" s="109"/>
      <c r="AY4919" s="109"/>
      <c r="AZ4919" s="109"/>
      <c r="BA4919" s="109"/>
      <c r="BB4919" s="109"/>
      <c r="BC4919" s="109"/>
      <c r="BD4919" s="109"/>
      <c r="BE4919" s="109"/>
      <c r="BF4919" s="109"/>
      <c r="BG4919" s="109"/>
      <c r="BH4919" s="109"/>
      <c r="BI4919" s="109"/>
      <c r="BJ4919" s="109"/>
      <c r="BK4919" s="109"/>
      <c r="BL4919" s="109"/>
      <c r="BM4919" s="109"/>
      <c r="BN4919" s="109"/>
      <c r="BO4919" s="109"/>
      <c r="BP4919" s="109"/>
      <c r="BQ4919" s="109"/>
      <c r="BR4919" s="109"/>
      <c r="BS4919" s="109"/>
      <c r="BT4919" s="109"/>
      <c r="BU4919" s="109"/>
      <c r="BV4919" s="109"/>
      <c r="BW4919" s="109"/>
      <c r="BX4919" s="109"/>
      <c r="BY4919" s="109"/>
      <c r="BZ4919" s="109"/>
      <c r="CA4919" s="109"/>
      <c r="CB4919" s="109"/>
      <c r="CC4919" s="109"/>
      <c r="CD4919" s="109"/>
      <c r="CE4919" s="109"/>
      <c r="CF4919" s="109"/>
      <c r="CG4919" s="109"/>
      <c r="CH4919" s="109"/>
      <c r="CI4919" s="109"/>
      <c r="CJ4919" s="109"/>
      <c r="CK4919" s="109"/>
      <c r="CL4919" s="109"/>
      <c r="CM4919" s="109"/>
      <c r="CN4919" s="109"/>
      <c r="CO4919" s="109"/>
      <c r="CP4919" s="109"/>
      <c r="CQ4919" s="109"/>
      <c r="CR4919" s="109"/>
      <c r="CS4919" s="109"/>
      <c r="CT4919" s="109"/>
      <c r="CU4919" s="109"/>
      <c r="CV4919" s="109"/>
      <c r="CW4919" s="109"/>
      <c r="CX4919" s="109"/>
      <c r="CY4919" s="109"/>
      <c r="CZ4919" s="109"/>
      <c r="DA4919" s="109"/>
      <c r="DB4919" s="109"/>
      <c r="DC4919" s="109"/>
      <c r="DD4919" s="109"/>
      <c r="DE4919" s="109"/>
      <c r="DF4919" s="109"/>
      <c r="DG4919" s="109"/>
      <c r="DH4919" s="109"/>
      <c r="DI4919" s="109"/>
      <c r="DJ4919" s="109"/>
      <c r="DK4919" s="109"/>
      <c r="DL4919" s="109"/>
      <c r="DM4919" s="109"/>
      <c r="DN4919" s="109"/>
      <c r="DO4919" s="109"/>
      <c r="DP4919" s="109"/>
      <c r="DQ4919" s="109"/>
      <c r="DR4919" s="109"/>
      <c r="DS4919" s="109"/>
      <c r="DT4919" s="109"/>
      <c r="DU4919" s="109"/>
      <c r="DV4919" s="109"/>
      <c r="DW4919" s="109"/>
      <c r="DX4919" s="109"/>
      <c r="DY4919" s="109"/>
      <c r="DZ4919" s="109"/>
      <c r="EA4919" s="109"/>
      <c r="EB4919" s="109"/>
      <c r="EC4919" s="109"/>
      <c r="ED4919" s="109"/>
      <c r="EE4919" s="109"/>
      <c r="EF4919" s="109"/>
      <c r="EG4919" s="109"/>
      <c r="EH4919" s="109"/>
      <c r="EI4919" s="109"/>
      <c r="EJ4919" s="109"/>
      <c r="EK4919" s="109"/>
      <c r="EL4919" s="109"/>
      <c r="EM4919" s="109"/>
      <c r="EN4919" s="109"/>
      <c r="EO4919" s="109"/>
      <c r="EP4919" s="109"/>
      <c r="EQ4919" s="109"/>
      <c r="ER4919" s="109"/>
      <c r="ES4919" s="109"/>
      <c r="ET4919" s="109"/>
      <c r="EU4919" s="109"/>
      <c r="EV4919" s="109"/>
      <c r="EW4919" s="109"/>
      <c r="EX4919" s="109"/>
      <c r="EY4919" s="109"/>
      <c r="EZ4919" s="109"/>
      <c r="FA4919" s="109"/>
      <c r="FB4919" s="109"/>
      <c r="FC4919" s="109"/>
      <c r="FD4919" s="109"/>
      <c r="FE4919" s="109"/>
      <c r="FF4919" s="109"/>
      <c r="FG4919" s="109"/>
      <c r="FH4919" s="109"/>
      <c r="FI4919" s="109"/>
      <c r="FJ4919" s="109"/>
      <c r="FK4919" s="109"/>
      <c r="FL4919" s="109"/>
      <c r="FM4919" s="109"/>
      <c r="FN4919" s="109"/>
      <c r="FO4919" s="109"/>
      <c r="FP4919" s="109"/>
      <c r="FQ4919" s="109"/>
      <c r="FR4919" s="109"/>
      <c r="FS4919" s="109"/>
      <c r="FT4919" s="109"/>
      <c r="FU4919" s="109"/>
      <c r="FV4919" s="109"/>
      <c r="FW4919" s="109"/>
      <c r="FX4919" s="109"/>
      <c r="FY4919" s="109"/>
      <c r="FZ4919" s="109"/>
      <c r="GA4919" s="109"/>
      <c r="GB4919" s="109"/>
      <c r="GC4919" s="109"/>
      <c r="GD4919" s="109"/>
      <c r="GE4919" s="109"/>
      <c r="GF4919" s="109"/>
      <c r="GG4919" s="109"/>
      <c r="GH4919" s="109"/>
      <c r="GI4919" s="109"/>
      <c r="GJ4919" s="109"/>
      <c r="GK4919" s="109"/>
      <c r="GL4919" s="109"/>
      <c r="GM4919" s="109"/>
      <c r="GN4919" s="109"/>
      <c r="GO4919" s="109"/>
      <c r="GP4919" s="109"/>
      <c r="GQ4919" s="109"/>
      <c r="GR4919" s="109"/>
      <c r="GS4919" s="109"/>
      <c r="GT4919" s="109"/>
      <c r="GU4919" s="109"/>
      <c r="GV4919" s="109"/>
      <c r="GW4919" s="109"/>
      <c r="GX4919" s="109"/>
      <c r="GY4919" s="109"/>
      <c r="GZ4919" s="109"/>
      <c r="HA4919" s="109"/>
      <c r="HB4919" s="109"/>
      <c r="HC4919" s="109"/>
      <c r="HD4919" s="109"/>
      <c r="HE4919" s="109"/>
      <c r="HF4919" s="109"/>
      <c r="HG4919" s="109"/>
      <c r="HH4919" s="109"/>
      <c r="HI4919" s="109"/>
      <c r="HJ4919" s="109"/>
      <c r="HK4919" s="109"/>
      <c r="HL4919" s="109"/>
      <c r="HM4919" s="109"/>
      <c r="HN4919" s="109"/>
      <c r="HO4919" s="109"/>
      <c r="HP4919" s="109"/>
      <c r="HQ4919" s="109"/>
      <c r="HR4919" s="109"/>
      <c r="HS4919" s="109"/>
      <c r="HT4919" s="109"/>
      <c r="HU4919" s="109"/>
      <c r="HV4919" s="109"/>
      <c r="HW4919" s="109"/>
      <c r="HX4919" s="109"/>
      <c r="HY4919" s="109"/>
      <c r="HZ4919" s="109"/>
      <c r="IA4919" s="109"/>
      <c r="IB4919" s="109"/>
      <c r="IC4919" s="109"/>
      <c r="ID4919" s="109"/>
      <c r="IE4919" s="109"/>
      <c r="IF4919" s="109"/>
      <c r="IG4919" s="109"/>
      <c r="IH4919" s="109"/>
      <c r="II4919" s="109"/>
      <c r="IJ4919" s="109"/>
      <c r="IK4919" s="109"/>
      <c r="IL4919" s="109"/>
      <c r="IM4919" s="109"/>
      <c r="IN4919" s="109"/>
      <c r="IO4919" s="109"/>
      <c r="IP4919" s="109"/>
      <c r="IQ4919" s="109"/>
      <c r="IR4919" s="109"/>
      <c r="IS4919" s="109"/>
      <c r="IT4919" s="109"/>
      <c r="IU4919" s="109"/>
      <c r="IV4919" s="109"/>
    </row>
    <row r="4920" spans="1:256" customFormat="1" ht="12.75" customHeight="1">
      <c r="A4920" s="305"/>
      <c r="B4920" s="124">
        <v>1</v>
      </c>
      <c r="C4920" s="66">
        <v>4</v>
      </c>
      <c r="D4920" s="76" t="s">
        <v>68</v>
      </c>
      <c r="E4920" s="76" t="s">
        <v>68</v>
      </c>
      <c r="F4920" s="77" t="s">
        <v>90</v>
      </c>
      <c r="G4920" s="78"/>
      <c r="H4920" s="96" t="s">
        <v>104</v>
      </c>
      <c r="I4920" s="107" t="s">
        <v>911</v>
      </c>
      <c r="J4920" s="81" t="s">
        <v>17</v>
      </c>
      <c r="K4920" s="72"/>
      <c r="L4920" s="72"/>
      <c r="M4920" s="72"/>
      <c r="N4920" s="72"/>
      <c r="O4920" s="72"/>
      <c r="P4920" s="72"/>
      <c r="Q4920" s="833"/>
      <c r="R4920" s="102"/>
      <c r="S4920" s="73"/>
      <c r="T4920" s="102"/>
      <c r="U4920" s="103"/>
      <c r="V4920" s="104"/>
      <c r="W4920" s="109"/>
      <c r="X4920" s="109"/>
      <c r="Y4920" s="109"/>
      <c r="Z4920" s="109"/>
      <c r="AA4920" s="109"/>
      <c r="AB4920" s="109"/>
      <c r="AC4920" s="109"/>
      <c r="AD4920" s="109"/>
      <c r="AE4920" s="109"/>
      <c r="AF4920" s="109"/>
      <c r="AG4920" s="109"/>
      <c r="AH4920" s="109"/>
      <c r="AI4920" s="109"/>
      <c r="AJ4920" s="109"/>
      <c r="AK4920" s="109"/>
      <c r="AL4920" s="109"/>
      <c r="AM4920" s="109"/>
      <c r="AN4920" s="109"/>
      <c r="AO4920" s="109"/>
      <c r="AP4920" s="109"/>
      <c r="AQ4920" s="109"/>
      <c r="AR4920" s="109"/>
      <c r="AS4920" s="109"/>
      <c r="AT4920" s="109"/>
      <c r="AU4920" s="109"/>
      <c r="AV4920" s="109"/>
      <c r="AW4920" s="109"/>
      <c r="AX4920" s="109"/>
      <c r="AY4920" s="109"/>
      <c r="AZ4920" s="109"/>
      <c r="BA4920" s="109"/>
      <c r="BB4920" s="109"/>
      <c r="BC4920" s="109"/>
      <c r="BD4920" s="109"/>
      <c r="BE4920" s="109"/>
      <c r="BF4920" s="109"/>
      <c r="BG4920" s="109"/>
      <c r="BH4920" s="109"/>
      <c r="BI4920" s="109"/>
      <c r="BJ4920" s="109"/>
      <c r="BK4920" s="109"/>
      <c r="BL4920" s="109"/>
      <c r="BM4920" s="109"/>
      <c r="BN4920" s="109"/>
      <c r="BO4920" s="109"/>
      <c r="BP4920" s="109"/>
      <c r="BQ4920" s="109"/>
      <c r="BR4920" s="109"/>
      <c r="BS4920" s="109"/>
      <c r="BT4920" s="109"/>
      <c r="BU4920" s="109"/>
      <c r="BV4920" s="109"/>
      <c r="BW4920" s="109"/>
      <c r="BX4920" s="109"/>
      <c r="BY4920" s="109"/>
      <c r="BZ4920" s="109"/>
      <c r="CA4920" s="109"/>
      <c r="CB4920" s="109"/>
      <c r="CC4920" s="109"/>
      <c r="CD4920" s="109"/>
      <c r="CE4920" s="109"/>
      <c r="CF4920" s="109"/>
      <c r="CG4920" s="109"/>
      <c r="CH4920" s="109"/>
      <c r="CI4920" s="109"/>
      <c r="CJ4920" s="109"/>
      <c r="CK4920" s="109"/>
      <c r="CL4920" s="109"/>
      <c r="CM4920" s="109"/>
      <c r="CN4920" s="109"/>
      <c r="CO4920" s="109"/>
      <c r="CP4920" s="109"/>
      <c r="CQ4920" s="109"/>
      <c r="CR4920" s="109"/>
      <c r="CS4920" s="109"/>
      <c r="CT4920" s="109"/>
      <c r="CU4920" s="109"/>
      <c r="CV4920" s="109"/>
      <c r="CW4920" s="109"/>
      <c r="CX4920" s="109"/>
      <c r="CY4920" s="109"/>
      <c r="CZ4920" s="109"/>
      <c r="DA4920" s="109"/>
      <c r="DB4920" s="109"/>
      <c r="DC4920" s="109"/>
      <c r="DD4920" s="109"/>
      <c r="DE4920" s="109"/>
      <c r="DF4920" s="109"/>
      <c r="DG4920" s="109"/>
      <c r="DH4920" s="109"/>
      <c r="DI4920" s="109"/>
      <c r="DJ4920" s="109"/>
      <c r="DK4920" s="109"/>
      <c r="DL4920" s="109"/>
      <c r="DM4920" s="109"/>
      <c r="DN4920" s="109"/>
      <c r="DO4920" s="109"/>
      <c r="DP4920" s="109"/>
      <c r="DQ4920" s="109"/>
      <c r="DR4920" s="109"/>
      <c r="DS4920" s="109"/>
      <c r="DT4920" s="109"/>
      <c r="DU4920" s="109"/>
      <c r="DV4920" s="109"/>
      <c r="DW4920" s="109"/>
      <c r="DX4920" s="109"/>
      <c r="DY4920" s="109"/>
      <c r="DZ4920" s="109"/>
      <c r="EA4920" s="109"/>
      <c r="EB4920" s="109"/>
      <c r="EC4920" s="109"/>
      <c r="ED4920" s="109"/>
      <c r="EE4920" s="109"/>
      <c r="EF4920" s="109"/>
      <c r="EG4920" s="109"/>
      <c r="EH4920" s="109"/>
      <c r="EI4920" s="109"/>
      <c r="EJ4920" s="109"/>
      <c r="EK4920" s="109"/>
      <c r="EL4920" s="109"/>
      <c r="EM4920" s="109"/>
      <c r="EN4920" s="109"/>
      <c r="EO4920" s="109"/>
      <c r="EP4920" s="109"/>
      <c r="EQ4920" s="109"/>
      <c r="ER4920" s="109"/>
      <c r="ES4920" s="109"/>
      <c r="ET4920" s="109"/>
      <c r="EU4920" s="109"/>
      <c r="EV4920" s="109"/>
      <c r="EW4920" s="109"/>
      <c r="EX4920" s="109"/>
      <c r="EY4920" s="109"/>
      <c r="EZ4920" s="109"/>
      <c r="FA4920" s="109"/>
      <c r="FB4920" s="109"/>
      <c r="FC4920" s="109"/>
      <c r="FD4920" s="109"/>
      <c r="FE4920" s="109"/>
      <c r="FF4920" s="109"/>
      <c r="FG4920" s="109"/>
      <c r="FH4920" s="109"/>
      <c r="FI4920" s="109"/>
      <c r="FJ4920" s="109"/>
      <c r="FK4920" s="109"/>
      <c r="FL4920" s="109"/>
      <c r="FM4920" s="109"/>
      <c r="FN4920" s="109"/>
      <c r="FO4920" s="109"/>
      <c r="FP4920" s="109"/>
      <c r="FQ4920" s="109"/>
      <c r="FR4920" s="109"/>
      <c r="FS4920" s="109"/>
      <c r="FT4920" s="109"/>
      <c r="FU4920" s="109"/>
      <c r="FV4920" s="109"/>
      <c r="FW4920" s="109"/>
      <c r="FX4920" s="109"/>
      <c r="FY4920" s="109"/>
      <c r="FZ4920" s="109"/>
      <c r="GA4920" s="109"/>
      <c r="GB4920" s="109"/>
      <c r="GC4920" s="109"/>
      <c r="GD4920" s="109"/>
      <c r="GE4920" s="109"/>
      <c r="GF4920" s="109"/>
      <c r="GG4920" s="109"/>
      <c r="GH4920" s="109"/>
      <c r="GI4920" s="109"/>
      <c r="GJ4920" s="109"/>
      <c r="GK4920" s="109"/>
      <c r="GL4920" s="109"/>
      <c r="GM4920" s="109"/>
      <c r="GN4920" s="109"/>
      <c r="GO4920" s="109"/>
      <c r="GP4920" s="109"/>
      <c r="GQ4920" s="109"/>
      <c r="GR4920" s="109"/>
      <c r="GS4920" s="109"/>
      <c r="GT4920" s="109"/>
      <c r="GU4920" s="109"/>
      <c r="GV4920" s="109"/>
      <c r="GW4920" s="109"/>
      <c r="GX4920" s="109"/>
      <c r="GY4920" s="109"/>
      <c r="GZ4920" s="109"/>
      <c r="HA4920" s="109"/>
      <c r="HB4920" s="109"/>
      <c r="HC4920" s="109"/>
      <c r="HD4920" s="109"/>
      <c r="HE4920" s="109"/>
      <c r="HF4920" s="109"/>
      <c r="HG4920" s="109"/>
      <c r="HH4920" s="109"/>
      <c r="HI4920" s="109"/>
      <c r="HJ4920" s="109"/>
      <c r="HK4920" s="109"/>
      <c r="HL4920" s="109"/>
      <c r="HM4920" s="109"/>
      <c r="HN4920" s="109"/>
      <c r="HO4920" s="109"/>
      <c r="HP4920" s="109"/>
      <c r="HQ4920" s="109"/>
      <c r="HR4920" s="109"/>
      <c r="HS4920" s="109"/>
      <c r="HT4920" s="109"/>
      <c r="HU4920" s="109"/>
      <c r="HV4920" s="109"/>
      <c r="HW4920" s="109"/>
      <c r="HX4920" s="109"/>
      <c r="HY4920" s="109"/>
      <c r="HZ4920" s="109"/>
      <c r="IA4920" s="109"/>
      <c r="IB4920" s="109"/>
      <c r="IC4920" s="109"/>
      <c r="ID4920" s="109"/>
      <c r="IE4920" s="109"/>
      <c r="IF4920" s="109"/>
      <c r="IG4920" s="109"/>
      <c r="IH4920" s="109"/>
      <c r="II4920" s="109"/>
      <c r="IJ4920" s="109"/>
      <c r="IK4920" s="109"/>
      <c r="IL4920" s="109"/>
      <c r="IM4920" s="109"/>
      <c r="IN4920" s="109"/>
      <c r="IO4920" s="109"/>
      <c r="IP4920" s="109"/>
      <c r="IQ4920" s="109"/>
      <c r="IR4920" s="109"/>
      <c r="IS4920" s="109"/>
      <c r="IT4920" s="109"/>
      <c r="IU4920" s="109"/>
      <c r="IV4920" s="109"/>
    </row>
    <row r="4921" spans="1:256" customFormat="1" ht="12.75" customHeight="1">
      <c r="A4921" s="305"/>
      <c r="B4921" s="65">
        <v>1</v>
      </c>
      <c r="C4921" s="66">
        <v>4</v>
      </c>
      <c r="D4921" s="76" t="s">
        <v>68</v>
      </c>
      <c r="E4921" s="76" t="s">
        <v>68</v>
      </c>
      <c r="F4921" s="77" t="s">
        <v>90</v>
      </c>
      <c r="G4921" s="78"/>
      <c r="H4921" s="96" t="s">
        <v>104</v>
      </c>
      <c r="I4921" s="107" t="s">
        <v>911</v>
      </c>
      <c r="J4921" s="81" t="s">
        <v>17</v>
      </c>
      <c r="K4921" s="72"/>
      <c r="L4921" s="72"/>
      <c r="M4921" s="72"/>
      <c r="N4921" s="72"/>
      <c r="O4921" s="72"/>
      <c r="P4921" s="72"/>
      <c r="Q4921" s="833"/>
      <c r="R4921" s="102"/>
      <c r="S4921" s="73"/>
      <c r="T4921" s="102"/>
      <c r="U4921" s="103"/>
      <c r="V4921" s="104"/>
      <c r="W4921" s="109"/>
      <c r="X4921" s="109"/>
      <c r="Y4921" s="109"/>
      <c r="Z4921" s="109"/>
      <c r="AA4921" s="109"/>
      <c r="AB4921" s="109"/>
      <c r="AC4921" s="109"/>
      <c r="AD4921" s="109"/>
      <c r="AE4921" s="109"/>
      <c r="AF4921" s="109"/>
      <c r="AG4921" s="109"/>
      <c r="AH4921" s="109"/>
      <c r="AI4921" s="109"/>
      <c r="AJ4921" s="109"/>
      <c r="AK4921" s="109"/>
      <c r="AL4921" s="109"/>
      <c r="AM4921" s="109"/>
      <c r="AN4921" s="109"/>
      <c r="AO4921" s="109"/>
      <c r="AP4921" s="109"/>
      <c r="AQ4921" s="109"/>
      <c r="AR4921" s="109"/>
      <c r="AS4921" s="109"/>
      <c r="AT4921" s="109"/>
      <c r="AU4921" s="109"/>
      <c r="AV4921" s="109"/>
      <c r="AW4921" s="109"/>
      <c r="AX4921" s="109"/>
      <c r="AY4921" s="109"/>
      <c r="AZ4921" s="109"/>
      <c r="BA4921" s="109"/>
      <c r="BB4921" s="109"/>
      <c r="BC4921" s="109"/>
      <c r="BD4921" s="109"/>
      <c r="BE4921" s="109"/>
      <c r="BF4921" s="109"/>
      <c r="BG4921" s="109"/>
      <c r="BH4921" s="109"/>
      <c r="BI4921" s="109"/>
      <c r="BJ4921" s="109"/>
      <c r="BK4921" s="109"/>
      <c r="BL4921" s="109"/>
      <c r="BM4921" s="109"/>
      <c r="BN4921" s="109"/>
      <c r="BO4921" s="109"/>
      <c r="BP4921" s="109"/>
      <c r="BQ4921" s="109"/>
      <c r="BR4921" s="109"/>
      <c r="BS4921" s="109"/>
      <c r="BT4921" s="109"/>
      <c r="BU4921" s="109"/>
      <c r="BV4921" s="109"/>
      <c r="BW4921" s="109"/>
      <c r="BX4921" s="109"/>
      <c r="BY4921" s="109"/>
      <c r="BZ4921" s="109"/>
      <c r="CA4921" s="109"/>
      <c r="CB4921" s="109"/>
      <c r="CC4921" s="109"/>
      <c r="CD4921" s="109"/>
      <c r="CE4921" s="109"/>
      <c r="CF4921" s="109"/>
      <c r="CG4921" s="109"/>
      <c r="CH4921" s="109"/>
      <c r="CI4921" s="109"/>
      <c r="CJ4921" s="109"/>
      <c r="CK4921" s="109"/>
      <c r="CL4921" s="109"/>
      <c r="CM4921" s="109"/>
      <c r="CN4921" s="109"/>
      <c r="CO4921" s="109"/>
      <c r="CP4921" s="109"/>
      <c r="CQ4921" s="109"/>
      <c r="CR4921" s="109"/>
      <c r="CS4921" s="109"/>
      <c r="CT4921" s="109"/>
      <c r="CU4921" s="109"/>
      <c r="CV4921" s="109"/>
      <c r="CW4921" s="109"/>
      <c r="CX4921" s="109"/>
      <c r="CY4921" s="109"/>
      <c r="CZ4921" s="109"/>
      <c r="DA4921" s="109"/>
      <c r="DB4921" s="109"/>
      <c r="DC4921" s="109"/>
      <c r="DD4921" s="109"/>
      <c r="DE4921" s="109"/>
      <c r="DF4921" s="109"/>
      <c r="DG4921" s="109"/>
      <c r="DH4921" s="109"/>
      <c r="DI4921" s="109"/>
      <c r="DJ4921" s="109"/>
      <c r="DK4921" s="109"/>
      <c r="DL4921" s="109"/>
      <c r="DM4921" s="109"/>
      <c r="DN4921" s="109"/>
      <c r="DO4921" s="109"/>
      <c r="DP4921" s="109"/>
      <c r="DQ4921" s="109"/>
      <c r="DR4921" s="109"/>
      <c r="DS4921" s="109"/>
      <c r="DT4921" s="109"/>
      <c r="DU4921" s="109"/>
      <c r="DV4921" s="109"/>
      <c r="DW4921" s="109"/>
      <c r="DX4921" s="109"/>
      <c r="DY4921" s="109"/>
      <c r="DZ4921" s="109"/>
      <c r="EA4921" s="109"/>
      <c r="EB4921" s="109"/>
      <c r="EC4921" s="109"/>
      <c r="ED4921" s="109"/>
      <c r="EE4921" s="109"/>
      <c r="EF4921" s="109"/>
      <c r="EG4921" s="109"/>
      <c r="EH4921" s="109"/>
      <c r="EI4921" s="109"/>
      <c r="EJ4921" s="109"/>
      <c r="EK4921" s="109"/>
      <c r="EL4921" s="109"/>
      <c r="EM4921" s="109"/>
      <c r="EN4921" s="109"/>
      <c r="EO4921" s="109"/>
      <c r="EP4921" s="109"/>
      <c r="EQ4921" s="109"/>
      <c r="ER4921" s="109"/>
      <c r="ES4921" s="109"/>
      <c r="ET4921" s="109"/>
      <c r="EU4921" s="109"/>
      <c r="EV4921" s="109"/>
      <c r="EW4921" s="109"/>
      <c r="EX4921" s="109"/>
      <c r="EY4921" s="109"/>
      <c r="EZ4921" s="109"/>
      <c r="FA4921" s="109"/>
      <c r="FB4921" s="109"/>
      <c r="FC4921" s="109"/>
      <c r="FD4921" s="109"/>
      <c r="FE4921" s="109"/>
      <c r="FF4921" s="109"/>
      <c r="FG4921" s="109"/>
      <c r="FH4921" s="109"/>
      <c r="FI4921" s="109"/>
      <c r="FJ4921" s="109"/>
      <c r="FK4921" s="109"/>
      <c r="FL4921" s="109"/>
      <c r="FM4921" s="109"/>
      <c r="FN4921" s="109"/>
      <c r="FO4921" s="109"/>
      <c r="FP4921" s="109"/>
      <c r="FQ4921" s="109"/>
      <c r="FR4921" s="109"/>
      <c r="FS4921" s="109"/>
      <c r="FT4921" s="109"/>
      <c r="FU4921" s="109"/>
      <c r="FV4921" s="109"/>
      <c r="FW4921" s="109"/>
      <c r="FX4921" s="109"/>
      <c r="FY4921" s="109"/>
      <c r="FZ4921" s="109"/>
      <c r="GA4921" s="109"/>
      <c r="GB4921" s="109"/>
      <c r="GC4921" s="109"/>
      <c r="GD4921" s="109"/>
      <c r="GE4921" s="109"/>
      <c r="GF4921" s="109"/>
      <c r="GG4921" s="109"/>
      <c r="GH4921" s="109"/>
      <c r="GI4921" s="109"/>
      <c r="GJ4921" s="109"/>
      <c r="GK4921" s="109"/>
      <c r="GL4921" s="109"/>
      <c r="GM4921" s="109"/>
      <c r="GN4921" s="109"/>
      <c r="GO4921" s="109"/>
      <c r="GP4921" s="109"/>
      <c r="GQ4921" s="109"/>
      <c r="GR4921" s="109"/>
      <c r="GS4921" s="109"/>
      <c r="GT4921" s="109"/>
      <c r="GU4921" s="109"/>
      <c r="GV4921" s="109"/>
      <c r="GW4921" s="109"/>
      <c r="GX4921" s="109"/>
      <c r="GY4921" s="109"/>
      <c r="GZ4921" s="109"/>
      <c r="HA4921" s="109"/>
      <c r="HB4921" s="109"/>
      <c r="HC4921" s="109"/>
      <c r="HD4921" s="109"/>
      <c r="HE4921" s="109"/>
      <c r="HF4921" s="109"/>
      <c r="HG4921" s="109"/>
      <c r="HH4921" s="109"/>
      <c r="HI4921" s="109"/>
      <c r="HJ4921" s="109"/>
      <c r="HK4921" s="109"/>
      <c r="HL4921" s="109"/>
      <c r="HM4921" s="109"/>
      <c r="HN4921" s="109"/>
      <c r="HO4921" s="109"/>
      <c r="HP4921" s="109"/>
      <c r="HQ4921" s="109"/>
      <c r="HR4921" s="109"/>
      <c r="HS4921" s="109"/>
      <c r="HT4921" s="109"/>
      <c r="HU4921" s="109"/>
      <c r="HV4921" s="109"/>
      <c r="HW4921" s="109"/>
      <c r="HX4921" s="109"/>
      <c r="HY4921" s="109"/>
      <c r="HZ4921" s="109"/>
      <c r="IA4921" s="109"/>
      <c r="IB4921" s="109"/>
      <c r="IC4921" s="109"/>
      <c r="ID4921" s="109"/>
      <c r="IE4921" s="109"/>
      <c r="IF4921" s="109"/>
      <c r="IG4921" s="109"/>
      <c r="IH4921" s="109"/>
      <c r="II4921" s="109"/>
      <c r="IJ4921" s="109"/>
      <c r="IK4921" s="109"/>
      <c r="IL4921" s="109"/>
      <c r="IM4921" s="109"/>
      <c r="IN4921" s="109"/>
      <c r="IO4921" s="109"/>
      <c r="IP4921" s="109"/>
      <c r="IQ4921" s="109"/>
      <c r="IR4921" s="109"/>
      <c r="IS4921" s="109"/>
      <c r="IT4921" s="109"/>
      <c r="IU4921" s="109"/>
      <c r="IV4921" s="109"/>
    </row>
    <row r="4922" spans="1:256" customFormat="1" ht="12.75" customHeight="1">
      <c r="A4922" s="305"/>
      <c r="B4922" s="65">
        <v>1</v>
      </c>
      <c r="C4922" s="66">
        <v>2</v>
      </c>
      <c r="D4922" s="76" t="s">
        <v>87</v>
      </c>
      <c r="E4922" s="77" t="s">
        <v>90</v>
      </c>
      <c r="F4922" s="76" t="s">
        <v>68</v>
      </c>
      <c r="G4922" s="78"/>
      <c r="H4922" s="96" t="s">
        <v>101</v>
      </c>
      <c r="I4922" s="107" t="s">
        <v>623</v>
      </c>
      <c r="J4922" s="81" t="s">
        <v>92</v>
      </c>
      <c r="K4922" s="72"/>
      <c r="L4922" s="72"/>
      <c r="M4922" s="72"/>
      <c r="N4922" s="72"/>
      <c r="O4922" s="72"/>
      <c r="P4922" s="72"/>
      <c r="Q4922" s="833"/>
      <c r="R4922" s="102"/>
      <c r="S4922" s="73"/>
      <c r="T4922" s="102"/>
      <c r="U4922" s="103"/>
      <c r="V4922" s="104"/>
      <c r="W4922" s="109"/>
      <c r="X4922" s="109"/>
      <c r="Y4922" s="109"/>
      <c r="Z4922" s="109"/>
      <c r="AA4922" s="109"/>
      <c r="AB4922" s="109"/>
      <c r="AC4922" s="109"/>
      <c r="AD4922" s="109"/>
      <c r="AE4922" s="109"/>
      <c r="AF4922" s="109"/>
      <c r="AG4922" s="109"/>
      <c r="AH4922" s="109"/>
      <c r="AI4922" s="109"/>
      <c r="AJ4922" s="109"/>
      <c r="AK4922" s="109"/>
      <c r="AL4922" s="109"/>
      <c r="AM4922" s="109"/>
      <c r="AN4922" s="109"/>
      <c r="AO4922" s="109"/>
      <c r="AP4922" s="109"/>
      <c r="AQ4922" s="109"/>
      <c r="AR4922" s="109"/>
      <c r="AS4922" s="109"/>
      <c r="AT4922" s="109"/>
      <c r="AU4922" s="109"/>
      <c r="AV4922" s="109"/>
      <c r="AW4922" s="109"/>
      <c r="AX4922" s="109"/>
      <c r="AY4922" s="109"/>
      <c r="AZ4922" s="109"/>
      <c r="BA4922" s="109"/>
      <c r="BB4922" s="109"/>
      <c r="BC4922" s="109"/>
      <c r="BD4922" s="109"/>
      <c r="BE4922" s="109"/>
      <c r="BF4922" s="109"/>
      <c r="BG4922" s="109"/>
      <c r="BH4922" s="109"/>
      <c r="BI4922" s="109"/>
      <c r="BJ4922" s="109"/>
      <c r="BK4922" s="109"/>
      <c r="BL4922" s="109"/>
      <c r="BM4922" s="109"/>
      <c r="BN4922" s="109"/>
      <c r="BO4922" s="109"/>
      <c r="BP4922" s="109"/>
      <c r="BQ4922" s="109"/>
      <c r="BR4922" s="109"/>
      <c r="BS4922" s="109"/>
      <c r="BT4922" s="109"/>
      <c r="BU4922" s="109"/>
      <c r="BV4922" s="109"/>
      <c r="BW4922" s="109"/>
      <c r="BX4922" s="109"/>
      <c r="BY4922" s="109"/>
      <c r="BZ4922" s="109"/>
      <c r="CA4922" s="109"/>
      <c r="CB4922" s="109"/>
      <c r="CC4922" s="109"/>
      <c r="CD4922" s="109"/>
      <c r="CE4922" s="109"/>
      <c r="CF4922" s="109"/>
      <c r="CG4922" s="109"/>
      <c r="CH4922" s="109"/>
      <c r="CI4922" s="109"/>
      <c r="CJ4922" s="109"/>
      <c r="CK4922" s="109"/>
      <c r="CL4922" s="109"/>
      <c r="CM4922" s="109"/>
      <c r="CN4922" s="109"/>
      <c r="CO4922" s="109"/>
      <c r="CP4922" s="109"/>
      <c r="CQ4922" s="109"/>
      <c r="CR4922" s="109"/>
      <c r="CS4922" s="109"/>
      <c r="CT4922" s="109"/>
      <c r="CU4922" s="109"/>
      <c r="CV4922" s="109"/>
      <c r="CW4922" s="109"/>
      <c r="CX4922" s="109"/>
      <c r="CY4922" s="109"/>
      <c r="CZ4922" s="109"/>
      <c r="DA4922" s="109"/>
      <c r="DB4922" s="109"/>
      <c r="DC4922" s="109"/>
      <c r="DD4922" s="109"/>
      <c r="DE4922" s="109"/>
      <c r="DF4922" s="109"/>
      <c r="DG4922" s="109"/>
      <c r="DH4922" s="109"/>
      <c r="DI4922" s="109"/>
      <c r="DJ4922" s="109"/>
      <c r="DK4922" s="109"/>
      <c r="DL4922" s="109"/>
      <c r="DM4922" s="109"/>
      <c r="DN4922" s="109"/>
      <c r="DO4922" s="109"/>
      <c r="DP4922" s="109"/>
      <c r="DQ4922" s="109"/>
      <c r="DR4922" s="109"/>
      <c r="DS4922" s="109"/>
      <c r="DT4922" s="109"/>
      <c r="DU4922" s="109"/>
      <c r="DV4922" s="109"/>
      <c r="DW4922" s="109"/>
      <c r="DX4922" s="109"/>
      <c r="DY4922" s="109"/>
      <c r="DZ4922" s="109"/>
      <c r="EA4922" s="109"/>
      <c r="EB4922" s="109"/>
      <c r="EC4922" s="109"/>
      <c r="ED4922" s="109"/>
      <c r="EE4922" s="109"/>
      <c r="EF4922" s="109"/>
      <c r="EG4922" s="109"/>
      <c r="EH4922" s="109"/>
      <c r="EI4922" s="109"/>
      <c r="EJ4922" s="109"/>
      <c r="EK4922" s="109"/>
      <c r="EL4922" s="109"/>
      <c r="EM4922" s="109"/>
      <c r="EN4922" s="109"/>
      <c r="EO4922" s="109"/>
      <c r="EP4922" s="109"/>
      <c r="EQ4922" s="109"/>
      <c r="ER4922" s="109"/>
      <c r="ES4922" s="109"/>
      <c r="ET4922" s="109"/>
      <c r="EU4922" s="109"/>
      <c r="EV4922" s="109"/>
      <c r="EW4922" s="109"/>
      <c r="EX4922" s="109"/>
      <c r="EY4922" s="109"/>
      <c r="EZ4922" s="109"/>
      <c r="FA4922" s="109"/>
      <c r="FB4922" s="109"/>
      <c r="FC4922" s="109"/>
      <c r="FD4922" s="109"/>
      <c r="FE4922" s="109"/>
      <c r="FF4922" s="109"/>
      <c r="FG4922" s="109"/>
      <c r="FH4922" s="109"/>
      <c r="FI4922" s="109"/>
      <c r="FJ4922" s="109"/>
      <c r="FK4922" s="109"/>
      <c r="FL4922" s="109"/>
      <c r="FM4922" s="109"/>
      <c r="FN4922" s="109"/>
      <c r="FO4922" s="109"/>
      <c r="FP4922" s="109"/>
      <c r="FQ4922" s="109"/>
      <c r="FR4922" s="109"/>
      <c r="FS4922" s="109"/>
      <c r="FT4922" s="109"/>
      <c r="FU4922" s="109"/>
      <c r="FV4922" s="109"/>
      <c r="FW4922" s="109"/>
      <c r="FX4922" s="109"/>
      <c r="FY4922" s="109"/>
      <c r="FZ4922" s="109"/>
      <c r="GA4922" s="109"/>
      <c r="GB4922" s="109"/>
      <c r="GC4922" s="109"/>
      <c r="GD4922" s="109"/>
      <c r="GE4922" s="109"/>
      <c r="GF4922" s="109"/>
      <c r="GG4922" s="109"/>
      <c r="GH4922" s="109"/>
      <c r="GI4922" s="109"/>
      <c r="GJ4922" s="109"/>
      <c r="GK4922" s="109"/>
      <c r="GL4922" s="109"/>
      <c r="GM4922" s="109"/>
      <c r="GN4922" s="109"/>
      <c r="GO4922" s="109"/>
      <c r="GP4922" s="109"/>
      <c r="GQ4922" s="109"/>
      <c r="GR4922" s="109"/>
      <c r="GS4922" s="109"/>
      <c r="GT4922" s="109"/>
      <c r="GU4922" s="109"/>
      <c r="GV4922" s="109"/>
      <c r="GW4922" s="109"/>
      <c r="GX4922" s="109"/>
      <c r="GY4922" s="109"/>
      <c r="GZ4922" s="109"/>
      <c r="HA4922" s="109"/>
      <c r="HB4922" s="109"/>
      <c r="HC4922" s="109"/>
      <c r="HD4922" s="109"/>
      <c r="HE4922" s="109"/>
      <c r="HF4922" s="109"/>
      <c r="HG4922" s="109"/>
      <c r="HH4922" s="109"/>
      <c r="HI4922" s="109"/>
      <c r="HJ4922" s="109"/>
      <c r="HK4922" s="109"/>
      <c r="HL4922" s="109"/>
      <c r="HM4922" s="109"/>
      <c r="HN4922" s="109"/>
      <c r="HO4922" s="109"/>
      <c r="HP4922" s="109"/>
      <c r="HQ4922" s="109"/>
      <c r="HR4922" s="109"/>
      <c r="HS4922" s="109"/>
      <c r="HT4922" s="109"/>
      <c r="HU4922" s="109"/>
      <c r="HV4922" s="109"/>
      <c r="HW4922" s="109"/>
      <c r="HX4922" s="109"/>
      <c r="HY4922" s="109"/>
      <c r="HZ4922" s="109"/>
      <c r="IA4922" s="109"/>
      <c r="IB4922" s="109"/>
      <c r="IC4922" s="109"/>
      <c r="ID4922" s="109"/>
      <c r="IE4922" s="109"/>
      <c r="IF4922" s="109"/>
      <c r="IG4922" s="109"/>
      <c r="IH4922" s="109"/>
      <c r="II4922" s="109"/>
      <c r="IJ4922" s="109"/>
      <c r="IK4922" s="109"/>
      <c r="IL4922" s="109"/>
      <c r="IM4922" s="109"/>
      <c r="IN4922" s="109"/>
      <c r="IO4922" s="109"/>
      <c r="IP4922" s="109"/>
      <c r="IQ4922" s="109"/>
      <c r="IR4922" s="109"/>
      <c r="IS4922" s="109"/>
      <c r="IT4922" s="109"/>
      <c r="IU4922" s="109"/>
      <c r="IV4922" s="109"/>
    </row>
    <row r="4923" spans="1:256" ht="12.75" customHeight="1">
      <c r="A4923" s="305"/>
      <c r="B4923" s="65">
        <v>1</v>
      </c>
      <c r="C4923" s="66">
        <v>2</v>
      </c>
      <c r="D4923" s="76" t="s">
        <v>87</v>
      </c>
      <c r="E4923" s="77" t="s">
        <v>90</v>
      </c>
      <c r="F4923" s="76" t="s">
        <v>68</v>
      </c>
      <c r="G4923" s="78"/>
      <c r="H4923" s="96" t="s">
        <v>104</v>
      </c>
      <c r="I4923" s="107" t="s">
        <v>585</v>
      </c>
      <c r="J4923" s="81" t="s">
        <v>6111</v>
      </c>
      <c r="K4923" s="72"/>
      <c r="L4923" s="72"/>
      <c r="M4923" s="72"/>
      <c r="N4923" s="72"/>
      <c r="O4923" s="72"/>
      <c r="P4923" s="72"/>
      <c r="Q4923" s="833"/>
      <c r="R4923" s="102"/>
      <c r="S4923" s="73"/>
      <c r="T4923" s="102"/>
      <c r="U4923" s="103"/>
      <c r="V4923" s="104"/>
    </row>
    <row r="4924" spans="1:256" customFormat="1" ht="12.75" customHeight="1">
      <c r="A4924" s="305"/>
      <c r="B4924" s="65">
        <v>1</v>
      </c>
      <c r="C4924" s="66">
        <f>IF(E4924="A",4,IF(E4924="B",3,IF(E4924="C",2,IF(E4924="D",1,0))))</f>
        <v>0</v>
      </c>
      <c r="D4924" s="254" t="s">
        <v>68</v>
      </c>
      <c r="E4924" s="253" t="s">
        <v>99</v>
      </c>
      <c r="F4924" s="252" t="s">
        <v>90</v>
      </c>
      <c r="G4924" s="78"/>
      <c r="H4924" s="96" t="s">
        <v>90</v>
      </c>
      <c r="I4924" s="107" t="s">
        <v>186</v>
      </c>
      <c r="J4924" s="81" t="s">
        <v>6111</v>
      </c>
      <c r="K4924" s="72"/>
      <c r="L4924" s="72"/>
      <c r="M4924" s="72"/>
      <c r="N4924" s="72"/>
      <c r="O4924" s="72"/>
      <c r="P4924" s="72"/>
      <c r="Q4924" s="833"/>
      <c r="R4924" s="102"/>
      <c r="S4924" s="73"/>
      <c r="T4924" s="102"/>
      <c r="U4924" s="103"/>
      <c r="V4924" s="104"/>
      <c r="W4924" s="109"/>
      <c r="X4924" s="109"/>
      <c r="Y4924" s="109"/>
      <c r="Z4924" s="109"/>
      <c r="AA4924" s="109"/>
      <c r="AB4924" s="109"/>
      <c r="AC4924" s="109"/>
      <c r="AD4924" s="109"/>
      <c r="AE4924" s="109"/>
      <c r="AF4924" s="109"/>
      <c r="AG4924" s="109"/>
      <c r="AH4924" s="109"/>
      <c r="AI4924" s="109"/>
      <c r="AJ4924" s="109"/>
      <c r="AK4924" s="109"/>
      <c r="AL4924" s="109"/>
      <c r="AM4924" s="109"/>
      <c r="AN4924" s="109"/>
      <c r="AO4924" s="109"/>
      <c r="AP4924" s="109"/>
      <c r="AQ4924" s="109"/>
      <c r="AR4924" s="109"/>
      <c r="AS4924" s="109"/>
      <c r="AT4924" s="109"/>
      <c r="AU4924" s="109"/>
      <c r="AV4924" s="109"/>
      <c r="AW4924" s="109"/>
      <c r="AX4924" s="109"/>
      <c r="AY4924" s="109"/>
      <c r="AZ4924" s="109"/>
      <c r="BA4924" s="109"/>
      <c r="BB4924" s="109"/>
      <c r="BC4924" s="109"/>
      <c r="BD4924" s="109"/>
      <c r="BE4924" s="109"/>
      <c r="BF4924" s="109"/>
      <c r="BG4924" s="109"/>
      <c r="BH4924" s="109"/>
      <c r="BI4924" s="109"/>
      <c r="BJ4924" s="109"/>
      <c r="BK4924" s="109"/>
      <c r="BL4924" s="109"/>
      <c r="BM4924" s="109"/>
      <c r="BN4924" s="109"/>
      <c r="BO4924" s="109"/>
      <c r="BP4924" s="109"/>
      <c r="BQ4924" s="109"/>
      <c r="BR4924" s="109"/>
      <c r="BS4924" s="109"/>
      <c r="BT4924" s="109"/>
      <c r="BU4924" s="109"/>
      <c r="BV4924" s="109"/>
      <c r="BW4924" s="109"/>
      <c r="BX4924" s="109"/>
      <c r="BY4924" s="109"/>
      <c r="BZ4924" s="109"/>
      <c r="CA4924" s="109"/>
      <c r="CB4924" s="109"/>
      <c r="CC4924" s="109"/>
      <c r="CD4924" s="109"/>
      <c r="CE4924" s="109"/>
      <c r="CF4924" s="109"/>
      <c r="CG4924" s="109"/>
      <c r="CH4924" s="109"/>
      <c r="CI4924" s="109"/>
      <c r="CJ4924" s="109"/>
      <c r="CK4924" s="109"/>
      <c r="CL4924" s="109"/>
      <c r="CM4924" s="109"/>
      <c r="CN4924" s="109"/>
      <c r="CO4924" s="109"/>
      <c r="CP4924" s="109"/>
      <c r="CQ4924" s="109"/>
      <c r="CR4924" s="109"/>
      <c r="CS4924" s="109"/>
      <c r="CT4924" s="109"/>
      <c r="CU4924" s="109"/>
      <c r="CV4924" s="109"/>
      <c r="CW4924" s="109"/>
      <c r="CX4924" s="109"/>
      <c r="CY4924" s="109"/>
      <c r="CZ4924" s="109"/>
      <c r="DA4924" s="109"/>
      <c r="DB4924" s="109"/>
      <c r="DC4924" s="109"/>
      <c r="DD4924" s="109"/>
      <c r="DE4924" s="109"/>
      <c r="DF4924" s="109"/>
      <c r="DG4924" s="109"/>
      <c r="DH4924" s="109"/>
      <c r="DI4924" s="109"/>
      <c r="DJ4924" s="109"/>
      <c r="DK4924" s="109"/>
      <c r="DL4924" s="109"/>
      <c r="DM4924" s="109"/>
      <c r="DN4924" s="109"/>
      <c r="DO4924" s="109"/>
      <c r="DP4924" s="109"/>
      <c r="DQ4924" s="109"/>
      <c r="DR4924" s="109"/>
      <c r="DS4924" s="109"/>
      <c r="DT4924" s="109"/>
      <c r="DU4924" s="109"/>
      <c r="DV4924" s="109"/>
      <c r="DW4924" s="109"/>
      <c r="DX4924" s="109"/>
      <c r="DY4924" s="109"/>
      <c r="DZ4924" s="109"/>
      <c r="EA4924" s="109"/>
      <c r="EB4924" s="109"/>
      <c r="EC4924" s="109"/>
      <c r="ED4924" s="109"/>
      <c r="EE4924" s="109"/>
      <c r="EF4924" s="109"/>
      <c r="EG4924" s="109"/>
      <c r="EH4924" s="109"/>
      <c r="EI4924" s="109"/>
      <c r="EJ4924" s="109"/>
      <c r="EK4924" s="109"/>
      <c r="EL4924" s="109"/>
      <c r="EM4924" s="109"/>
      <c r="EN4924" s="109"/>
      <c r="EO4924" s="109"/>
      <c r="EP4924" s="109"/>
      <c r="EQ4924" s="109"/>
      <c r="ER4924" s="109"/>
      <c r="ES4924" s="109"/>
      <c r="ET4924" s="109"/>
      <c r="EU4924" s="109"/>
      <c r="EV4924" s="109"/>
      <c r="EW4924" s="109"/>
      <c r="EX4924" s="109"/>
      <c r="EY4924" s="109"/>
      <c r="EZ4924" s="109"/>
      <c r="FA4924" s="109"/>
      <c r="FB4924" s="109"/>
      <c r="FC4924" s="109"/>
      <c r="FD4924" s="109"/>
      <c r="FE4924" s="109"/>
      <c r="FF4924" s="109"/>
      <c r="FG4924" s="109"/>
      <c r="FH4924" s="109"/>
      <c r="FI4924" s="109"/>
      <c r="FJ4924" s="109"/>
      <c r="FK4924" s="109"/>
      <c r="FL4924" s="109"/>
      <c r="FM4924" s="109"/>
      <c r="FN4924" s="109"/>
      <c r="FO4924" s="109"/>
      <c r="FP4924" s="109"/>
      <c r="FQ4924" s="109"/>
      <c r="FR4924" s="109"/>
      <c r="FS4924" s="109"/>
      <c r="FT4924" s="109"/>
      <c r="FU4924" s="109"/>
      <c r="FV4924" s="109"/>
      <c r="FW4924" s="109"/>
      <c r="FX4924" s="109"/>
      <c r="FY4924" s="109"/>
      <c r="FZ4924" s="109"/>
      <c r="GA4924" s="109"/>
      <c r="GB4924" s="109"/>
      <c r="GC4924" s="109"/>
      <c r="GD4924" s="109"/>
      <c r="GE4924" s="109"/>
      <c r="GF4924" s="109"/>
      <c r="GG4924" s="109"/>
      <c r="GH4924" s="109"/>
      <c r="GI4924" s="109"/>
      <c r="GJ4924" s="109"/>
      <c r="GK4924" s="109"/>
      <c r="GL4924" s="109"/>
      <c r="GM4924" s="109"/>
      <c r="GN4924" s="109"/>
      <c r="GO4924" s="109"/>
      <c r="GP4924" s="109"/>
      <c r="GQ4924" s="109"/>
      <c r="GR4924" s="109"/>
      <c r="GS4924" s="109"/>
      <c r="GT4924" s="109"/>
      <c r="GU4924" s="109"/>
      <c r="GV4924" s="109"/>
      <c r="GW4924" s="109"/>
      <c r="GX4924" s="109"/>
      <c r="GY4924" s="109"/>
      <c r="GZ4924" s="109"/>
      <c r="HA4924" s="109"/>
      <c r="HB4924" s="109"/>
      <c r="HC4924" s="109"/>
      <c r="HD4924" s="109"/>
      <c r="HE4924" s="109"/>
      <c r="HF4924" s="109"/>
      <c r="HG4924" s="109"/>
      <c r="HH4924" s="109"/>
      <c r="HI4924" s="109"/>
      <c r="HJ4924" s="109"/>
      <c r="HK4924" s="109"/>
      <c r="HL4924" s="109"/>
      <c r="HM4924" s="109"/>
      <c r="HN4924" s="109"/>
      <c r="HO4924" s="109"/>
      <c r="HP4924" s="109"/>
      <c r="HQ4924" s="109"/>
      <c r="HR4924" s="109"/>
      <c r="HS4924" s="109"/>
      <c r="HT4924" s="109"/>
      <c r="HU4924" s="109"/>
      <c r="HV4924" s="109"/>
      <c r="HW4924" s="109"/>
      <c r="HX4924" s="109"/>
      <c r="HY4924" s="109"/>
      <c r="HZ4924" s="109"/>
      <c r="IA4924" s="109"/>
      <c r="IB4924" s="109"/>
      <c r="IC4924" s="109"/>
      <c r="ID4924" s="109"/>
      <c r="IE4924" s="109"/>
      <c r="IF4924" s="109"/>
      <c r="IG4924" s="109"/>
      <c r="IH4924" s="109"/>
      <c r="II4924" s="109"/>
      <c r="IJ4924" s="109"/>
      <c r="IK4924" s="109"/>
      <c r="IL4924" s="109"/>
      <c r="IM4924" s="109"/>
      <c r="IN4924" s="109"/>
      <c r="IO4924" s="109"/>
      <c r="IP4924" s="109"/>
      <c r="IQ4924" s="109"/>
      <c r="IR4924" s="109"/>
      <c r="IS4924" s="109"/>
      <c r="IT4924" s="109"/>
      <c r="IU4924" s="109"/>
      <c r="IV4924" s="109"/>
    </row>
    <row r="4925" spans="1:256" customFormat="1" ht="12.75" customHeight="1">
      <c r="A4925" s="305"/>
      <c r="B4925" s="65">
        <v>1</v>
      </c>
      <c r="C4925" s="66">
        <f>IF(E4925="A",4,IF(E4925="B",3,IF(E4925="C",2,IF(E4925="D",1,0))))</f>
        <v>3</v>
      </c>
      <c r="D4925" s="77" t="s">
        <v>90</v>
      </c>
      <c r="E4925" s="76" t="s">
        <v>87</v>
      </c>
      <c r="F4925" s="76" t="s">
        <v>87</v>
      </c>
      <c r="G4925" s="78"/>
      <c r="H4925" s="96" t="s">
        <v>135</v>
      </c>
      <c r="I4925" s="107" t="s">
        <v>5196</v>
      </c>
      <c r="J4925" s="81" t="s">
        <v>6111</v>
      </c>
      <c r="K4925" s="72"/>
      <c r="L4925" s="72"/>
      <c r="M4925" s="72"/>
      <c r="N4925" s="72"/>
      <c r="O4925" s="72"/>
      <c r="P4925" s="72"/>
      <c r="Q4925" s="833"/>
      <c r="R4925" s="102"/>
      <c r="S4925" s="73"/>
      <c r="T4925" s="102"/>
      <c r="U4925" s="103"/>
      <c r="V4925" s="104"/>
      <c r="W4925" s="109"/>
      <c r="X4925" s="109"/>
      <c r="Y4925" s="109"/>
      <c r="Z4925" s="109"/>
      <c r="AA4925" s="109"/>
      <c r="AB4925" s="109"/>
      <c r="AC4925" s="109"/>
      <c r="AD4925" s="109"/>
      <c r="AE4925" s="109"/>
      <c r="AF4925" s="109"/>
      <c r="AG4925" s="109"/>
      <c r="AH4925" s="109"/>
      <c r="AI4925" s="109"/>
      <c r="AJ4925" s="109"/>
      <c r="AK4925" s="109"/>
      <c r="AL4925" s="109"/>
      <c r="AM4925" s="109"/>
      <c r="AN4925" s="109"/>
      <c r="AO4925" s="109"/>
      <c r="AP4925" s="109"/>
      <c r="AQ4925" s="109"/>
      <c r="AR4925" s="109"/>
      <c r="AS4925" s="109"/>
      <c r="AT4925" s="109"/>
      <c r="AU4925" s="109"/>
      <c r="AV4925" s="109"/>
      <c r="AW4925" s="109"/>
      <c r="AX4925" s="109"/>
      <c r="AY4925" s="109"/>
      <c r="AZ4925" s="109"/>
      <c r="BA4925" s="109"/>
      <c r="BB4925" s="109"/>
      <c r="BC4925" s="109"/>
      <c r="BD4925" s="109"/>
      <c r="BE4925" s="109"/>
      <c r="BF4925" s="109"/>
      <c r="BG4925" s="109"/>
      <c r="BH4925" s="109"/>
      <c r="BI4925" s="109"/>
      <c r="BJ4925" s="109"/>
      <c r="BK4925" s="109"/>
      <c r="BL4925" s="109"/>
      <c r="BM4925" s="109"/>
      <c r="BN4925" s="109"/>
      <c r="BO4925" s="109"/>
      <c r="BP4925" s="109"/>
      <c r="BQ4925" s="109"/>
      <c r="BR4925" s="109"/>
      <c r="BS4925" s="109"/>
      <c r="BT4925" s="109"/>
      <c r="BU4925" s="109"/>
      <c r="BV4925" s="109"/>
      <c r="BW4925" s="109"/>
      <c r="BX4925" s="109"/>
      <c r="BY4925" s="109"/>
      <c r="BZ4925" s="109"/>
      <c r="CA4925" s="109"/>
      <c r="CB4925" s="109"/>
      <c r="CC4925" s="109"/>
      <c r="CD4925" s="109"/>
      <c r="CE4925" s="109"/>
      <c r="CF4925" s="109"/>
      <c r="CG4925" s="109"/>
      <c r="CH4925" s="109"/>
      <c r="CI4925" s="109"/>
      <c r="CJ4925" s="109"/>
      <c r="CK4925" s="109"/>
      <c r="CL4925" s="109"/>
      <c r="CM4925" s="109"/>
      <c r="CN4925" s="109"/>
      <c r="CO4925" s="109"/>
      <c r="CP4925" s="109"/>
      <c r="CQ4925" s="109"/>
      <c r="CR4925" s="109"/>
      <c r="CS4925" s="109"/>
      <c r="CT4925" s="109"/>
      <c r="CU4925" s="109"/>
      <c r="CV4925" s="109"/>
      <c r="CW4925" s="109"/>
      <c r="CX4925" s="109"/>
      <c r="CY4925" s="109"/>
      <c r="CZ4925" s="109"/>
      <c r="DA4925" s="109"/>
      <c r="DB4925" s="109"/>
      <c r="DC4925" s="109"/>
      <c r="DD4925" s="109"/>
      <c r="DE4925" s="109"/>
      <c r="DF4925" s="109"/>
      <c r="DG4925" s="109"/>
      <c r="DH4925" s="109"/>
      <c r="DI4925" s="109"/>
      <c r="DJ4925" s="109"/>
      <c r="DK4925" s="109"/>
      <c r="DL4925" s="109"/>
      <c r="DM4925" s="109"/>
      <c r="DN4925" s="109"/>
      <c r="DO4925" s="109"/>
      <c r="DP4925" s="109"/>
      <c r="DQ4925" s="109"/>
      <c r="DR4925" s="109"/>
      <c r="DS4925" s="109"/>
      <c r="DT4925" s="109"/>
      <c r="DU4925" s="109"/>
      <c r="DV4925" s="109"/>
      <c r="DW4925" s="109"/>
      <c r="DX4925" s="109"/>
      <c r="DY4925" s="109"/>
      <c r="DZ4925" s="109"/>
      <c r="EA4925" s="109"/>
      <c r="EB4925" s="109"/>
      <c r="EC4925" s="109"/>
      <c r="ED4925" s="109"/>
      <c r="EE4925" s="109"/>
      <c r="EF4925" s="109"/>
      <c r="EG4925" s="109"/>
      <c r="EH4925" s="109"/>
      <c r="EI4925" s="109"/>
      <c r="EJ4925" s="109"/>
      <c r="EK4925" s="109"/>
      <c r="EL4925" s="109"/>
      <c r="EM4925" s="109"/>
      <c r="EN4925" s="109"/>
      <c r="EO4925" s="109"/>
      <c r="EP4925" s="109"/>
      <c r="EQ4925" s="109"/>
      <c r="ER4925" s="109"/>
      <c r="ES4925" s="109"/>
      <c r="ET4925" s="109"/>
      <c r="EU4925" s="109"/>
      <c r="EV4925" s="109"/>
      <c r="EW4925" s="109"/>
      <c r="EX4925" s="109"/>
      <c r="EY4925" s="109"/>
      <c r="EZ4925" s="109"/>
      <c r="FA4925" s="109"/>
      <c r="FB4925" s="109"/>
      <c r="FC4925" s="109"/>
      <c r="FD4925" s="109"/>
      <c r="FE4925" s="109"/>
      <c r="FF4925" s="109"/>
      <c r="FG4925" s="109"/>
      <c r="FH4925" s="109"/>
      <c r="FI4925" s="109"/>
      <c r="FJ4925" s="109"/>
      <c r="FK4925" s="109"/>
      <c r="FL4925" s="109"/>
      <c r="FM4925" s="109"/>
      <c r="FN4925" s="109"/>
      <c r="FO4925" s="109"/>
      <c r="FP4925" s="109"/>
      <c r="FQ4925" s="109"/>
      <c r="FR4925" s="109"/>
      <c r="FS4925" s="109"/>
      <c r="FT4925" s="109"/>
      <c r="FU4925" s="109"/>
      <c r="FV4925" s="109"/>
      <c r="FW4925" s="109"/>
      <c r="FX4925" s="109"/>
      <c r="FY4925" s="109"/>
      <c r="FZ4925" s="109"/>
      <c r="GA4925" s="109"/>
      <c r="GB4925" s="109"/>
      <c r="GC4925" s="109"/>
      <c r="GD4925" s="109"/>
      <c r="GE4925" s="109"/>
      <c r="GF4925" s="109"/>
      <c r="GG4925" s="109"/>
      <c r="GH4925" s="109"/>
      <c r="GI4925" s="109"/>
      <c r="GJ4925" s="109"/>
      <c r="GK4925" s="109"/>
      <c r="GL4925" s="109"/>
      <c r="GM4925" s="109"/>
      <c r="GN4925" s="109"/>
      <c r="GO4925" s="109"/>
      <c r="GP4925" s="109"/>
      <c r="GQ4925" s="109"/>
      <c r="GR4925" s="109"/>
      <c r="GS4925" s="109"/>
      <c r="GT4925" s="109"/>
      <c r="GU4925" s="109"/>
      <c r="GV4925" s="109"/>
      <c r="GW4925" s="109"/>
      <c r="GX4925" s="109"/>
      <c r="GY4925" s="109"/>
      <c r="GZ4925" s="109"/>
      <c r="HA4925" s="109"/>
      <c r="HB4925" s="109"/>
      <c r="HC4925" s="109"/>
      <c r="HD4925" s="109"/>
      <c r="HE4925" s="109"/>
      <c r="HF4925" s="109"/>
      <c r="HG4925" s="109"/>
      <c r="HH4925" s="109"/>
      <c r="HI4925" s="109"/>
      <c r="HJ4925" s="109"/>
      <c r="HK4925" s="109"/>
      <c r="HL4925" s="109"/>
      <c r="HM4925" s="109"/>
      <c r="HN4925" s="109"/>
      <c r="HO4925" s="109"/>
      <c r="HP4925" s="109"/>
      <c r="HQ4925" s="109"/>
      <c r="HR4925" s="109"/>
      <c r="HS4925" s="109"/>
      <c r="HT4925" s="109"/>
      <c r="HU4925" s="109"/>
      <c r="HV4925" s="109"/>
      <c r="HW4925" s="109"/>
      <c r="HX4925" s="109"/>
      <c r="HY4925" s="109"/>
      <c r="HZ4925" s="109"/>
      <c r="IA4925" s="109"/>
      <c r="IB4925" s="109"/>
      <c r="IC4925" s="109"/>
      <c r="ID4925" s="109"/>
      <c r="IE4925" s="109"/>
      <c r="IF4925" s="109"/>
      <c r="IG4925" s="109"/>
      <c r="IH4925" s="109"/>
      <c r="II4925" s="109"/>
      <c r="IJ4925" s="109"/>
      <c r="IK4925" s="109"/>
      <c r="IL4925" s="109"/>
      <c r="IM4925" s="109"/>
      <c r="IN4925" s="109"/>
      <c r="IO4925" s="109"/>
      <c r="IP4925" s="109"/>
      <c r="IQ4925" s="109"/>
      <c r="IR4925" s="109"/>
      <c r="IS4925" s="109"/>
      <c r="IT4925" s="109"/>
      <c r="IU4925" s="109"/>
      <c r="IV4925" s="109"/>
    </row>
    <row r="4926" spans="1:256" customFormat="1" ht="12.75" customHeight="1">
      <c r="A4926" s="305"/>
      <c r="B4926" s="65">
        <v>1</v>
      </c>
      <c r="C4926" s="66">
        <f>IF(E4926="A",1,IF(E4926="B",1,0))</f>
        <v>1</v>
      </c>
      <c r="D4926" s="77" t="s">
        <v>90</v>
      </c>
      <c r="E4926" s="76" t="s">
        <v>68</v>
      </c>
      <c r="F4926" s="76" t="s">
        <v>87</v>
      </c>
      <c r="G4926" s="78"/>
      <c r="H4926" s="96" t="s">
        <v>114</v>
      </c>
      <c r="I4926" s="107" t="s">
        <v>5197</v>
      </c>
      <c r="J4926" s="81"/>
      <c r="K4926" s="72"/>
      <c r="L4926" s="72"/>
      <c r="M4926" s="72"/>
      <c r="N4926" s="72"/>
      <c r="O4926" s="72"/>
      <c r="P4926" s="72"/>
      <c r="Q4926" s="833"/>
      <c r="R4926" s="102"/>
      <c r="S4926" s="73"/>
      <c r="T4926" s="102"/>
      <c r="U4926" s="103"/>
      <c r="V4926" s="104"/>
      <c r="W4926" s="109"/>
      <c r="X4926" s="109"/>
      <c r="Y4926" s="109"/>
      <c r="Z4926" s="109"/>
      <c r="AA4926" s="109"/>
      <c r="AB4926" s="109"/>
      <c r="AC4926" s="109"/>
      <c r="AD4926" s="109"/>
      <c r="AE4926" s="109"/>
      <c r="AF4926" s="109"/>
      <c r="AG4926" s="109"/>
      <c r="AH4926" s="109"/>
      <c r="AI4926" s="109"/>
      <c r="AJ4926" s="109"/>
      <c r="AK4926" s="109"/>
      <c r="AL4926" s="109"/>
      <c r="AM4926" s="109"/>
      <c r="AN4926" s="109"/>
      <c r="AO4926" s="109"/>
      <c r="AP4926" s="109"/>
      <c r="AQ4926" s="109"/>
      <c r="AR4926" s="109"/>
      <c r="AS4926" s="109"/>
      <c r="AT4926" s="109"/>
      <c r="AU4926" s="109"/>
      <c r="AV4926" s="109"/>
      <c r="AW4926" s="109"/>
      <c r="AX4926" s="109"/>
      <c r="AY4926" s="109"/>
      <c r="AZ4926" s="109"/>
      <c r="BA4926" s="109"/>
      <c r="BB4926" s="109"/>
      <c r="BC4926" s="109"/>
      <c r="BD4926" s="109"/>
      <c r="BE4926" s="109"/>
      <c r="BF4926" s="109"/>
      <c r="BG4926" s="109"/>
      <c r="BH4926" s="109"/>
      <c r="BI4926" s="109"/>
      <c r="BJ4926" s="109"/>
      <c r="BK4926" s="109"/>
      <c r="BL4926" s="109"/>
      <c r="BM4926" s="109"/>
      <c r="BN4926" s="109"/>
      <c r="BO4926" s="109"/>
      <c r="BP4926" s="109"/>
      <c r="BQ4926" s="109"/>
      <c r="BR4926" s="109"/>
      <c r="BS4926" s="109"/>
      <c r="BT4926" s="109"/>
      <c r="BU4926" s="109"/>
      <c r="BV4926" s="109"/>
      <c r="BW4926" s="109"/>
      <c r="BX4926" s="109"/>
      <c r="BY4926" s="109"/>
      <c r="BZ4926" s="109"/>
      <c r="CA4926" s="109"/>
      <c r="CB4926" s="109"/>
      <c r="CC4926" s="109"/>
      <c r="CD4926" s="109"/>
      <c r="CE4926" s="109"/>
      <c r="CF4926" s="109"/>
      <c r="CG4926" s="109"/>
      <c r="CH4926" s="109"/>
      <c r="CI4926" s="109"/>
      <c r="CJ4926" s="109"/>
      <c r="CK4926" s="109"/>
      <c r="CL4926" s="109"/>
      <c r="CM4926" s="109"/>
      <c r="CN4926" s="109"/>
      <c r="CO4926" s="109"/>
      <c r="CP4926" s="109"/>
      <c r="CQ4926" s="109"/>
      <c r="CR4926" s="109"/>
      <c r="CS4926" s="109"/>
      <c r="CT4926" s="109"/>
      <c r="CU4926" s="109"/>
      <c r="CV4926" s="109"/>
      <c r="CW4926" s="109"/>
      <c r="CX4926" s="109"/>
      <c r="CY4926" s="109"/>
      <c r="CZ4926" s="109"/>
      <c r="DA4926" s="109"/>
      <c r="DB4926" s="109"/>
      <c r="DC4926" s="109"/>
      <c r="DD4926" s="109"/>
      <c r="DE4926" s="109"/>
      <c r="DF4926" s="109"/>
      <c r="DG4926" s="109"/>
      <c r="DH4926" s="109"/>
      <c r="DI4926" s="109"/>
      <c r="DJ4926" s="109"/>
      <c r="DK4926" s="109"/>
      <c r="DL4926" s="109"/>
      <c r="DM4926" s="109"/>
      <c r="DN4926" s="109"/>
      <c r="DO4926" s="109"/>
      <c r="DP4926" s="109"/>
      <c r="DQ4926" s="109"/>
      <c r="DR4926" s="109"/>
      <c r="DS4926" s="109"/>
      <c r="DT4926" s="109"/>
      <c r="DU4926" s="109"/>
      <c r="DV4926" s="109"/>
      <c r="DW4926" s="109"/>
      <c r="DX4926" s="109"/>
      <c r="DY4926" s="109"/>
      <c r="DZ4926" s="109"/>
      <c r="EA4926" s="109"/>
      <c r="EB4926" s="109"/>
      <c r="EC4926" s="109"/>
      <c r="ED4926" s="109"/>
      <c r="EE4926" s="109"/>
      <c r="EF4926" s="109"/>
      <c r="EG4926" s="109"/>
      <c r="EH4926" s="109"/>
      <c r="EI4926" s="109"/>
      <c r="EJ4926" s="109"/>
      <c r="EK4926" s="109"/>
      <c r="EL4926" s="109"/>
      <c r="EM4926" s="109"/>
      <c r="EN4926" s="109"/>
      <c r="EO4926" s="109"/>
      <c r="EP4926" s="109"/>
      <c r="EQ4926" s="109"/>
      <c r="ER4926" s="109"/>
      <c r="ES4926" s="109"/>
      <c r="ET4926" s="109"/>
      <c r="EU4926" s="109"/>
      <c r="EV4926" s="109"/>
      <c r="EW4926" s="109"/>
      <c r="EX4926" s="109"/>
      <c r="EY4926" s="109"/>
      <c r="EZ4926" s="109"/>
      <c r="FA4926" s="109"/>
      <c r="FB4926" s="109"/>
      <c r="FC4926" s="109"/>
      <c r="FD4926" s="109"/>
      <c r="FE4926" s="109"/>
      <c r="FF4926" s="109"/>
      <c r="FG4926" s="109"/>
      <c r="FH4926" s="109"/>
      <c r="FI4926" s="109"/>
      <c r="FJ4926" s="109"/>
      <c r="FK4926" s="109"/>
      <c r="FL4926" s="109"/>
      <c r="FM4926" s="109"/>
      <c r="FN4926" s="109"/>
      <c r="FO4926" s="109"/>
      <c r="FP4926" s="109"/>
      <c r="FQ4926" s="109"/>
      <c r="FR4926" s="109"/>
      <c r="FS4926" s="109"/>
      <c r="FT4926" s="109"/>
      <c r="FU4926" s="109"/>
      <c r="FV4926" s="109"/>
      <c r="FW4926" s="109"/>
      <c r="FX4926" s="109"/>
      <c r="FY4926" s="109"/>
      <c r="FZ4926" s="109"/>
      <c r="GA4926" s="109"/>
      <c r="GB4926" s="109"/>
      <c r="GC4926" s="109"/>
      <c r="GD4926" s="109"/>
      <c r="GE4926" s="109"/>
      <c r="GF4926" s="109"/>
      <c r="GG4926" s="109"/>
      <c r="GH4926" s="109"/>
      <c r="GI4926" s="109"/>
      <c r="GJ4926" s="109"/>
      <c r="GK4926" s="109"/>
      <c r="GL4926" s="109"/>
      <c r="GM4926" s="109"/>
      <c r="GN4926" s="109"/>
      <c r="GO4926" s="109"/>
      <c r="GP4926" s="109"/>
      <c r="GQ4926" s="109"/>
      <c r="GR4926" s="109"/>
      <c r="GS4926" s="109"/>
      <c r="GT4926" s="109"/>
      <c r="GU4926" s="109"/>
      <c r="GV4926" s="109"/>
      <c r="GW4926" s="109"/>
      <c r="GX4926" s="109"/>
      <c r="GY4926" s="109"/>
      <c r="GZ4926" s="109"/>
      <c r="HA4926" s="109"/>
      <c r="HB4926" s="109"/>
      <c r="HC4926" s="109"/>
      <c r="HD4926" s="109"/>
      <c r="HE4926" s="109"/>
      <c r="HF4926" s="109"/>
      <c r="HG4926" s="109"/>
      <c r="HH4926" s="109"/>
      <c r="HI4926" s="109"/>
      <c r="HJ4926" s="109"/>
      <c r="HK4926" s="109"/>
      <c r="HL4926" s="109"/>
      <c r="HM4926" s="109"/>
      <c r="HN4926" s="109"/>
      <c r="HO4926" s="109"/>
      <c r="HP4926" s="109"/>
      <c r="HQ4926" s="109"/>
      <c r="HR4926" s="109"/>
      <c r="HS4926" s="109"/>
      <c r="HT4926" s="109"/>
      <c r="HU4926" s="109"/>
      <c r="HV4926" s="109"/>
      <c r="HW4926" s="109"/>
      <c r="HX4926" s="109"/>
      <c r="HY4926" s="109"/>
      <c r="HZ4926" s="109"/>
      <c r="IA4926" s="109"/>
      <c r="IB4926" s="109"/>
      <c r="IC4926" s="109"/>
      <c r="ID4926" s="109"/>
      <c r="IE4926" s="109"/>
      <c r="IF4926" s="109"/>
      <c r="IG4926" s="109"/>
      <c r="IH4926" s="109"/>
      <c r="II4926" s="109"/>
      <c r="IJ4926" s="109"/>
      <c r="IK4926" s="109"/>
      <c r="IL4926" s="109"/>
      <c r="IM4926" s="109"/>
      <c r="IN4926" s="109"/>
      <c r="IO4926" s="109"/>
      <c r="IP4926" s="109"/>
      <c r="IQ4926" s="109"/>
      <c r="IR4926" s="109"/>
      <c r="IS4926" s="109"/>
      <c r="IT4926" s="109"/>
      <c r="IU4926" s="109"/>
      <c r="IV4926" s="109"/>
    </row>
    <row r="4927" spans="1:256" customFormat="1" ht="12.75" customHeight="1">
      <c r="B4927" s="65">
        <v>1</v>
      </c>
      <c r="C4927" s="66">
        <f>IF(E4927="A",4,IF(E4927="B",3,IF(E4927="C",2,IF(E4927="D",1,0))))</f>
        <v>2</v>
      </c>
      <c r="D4927" s="76" t="s">
        <v>87</v>
      </c>
      <c r="E4927" s="77" t="s">
        <v>90</v>
      </c>
      <c r="F4927" s="76" t="s">
        <v>68</v>
      </c>
      <c r="G4927" s="78"/>
      <c r="H4927" s="96" t="s">
        <v>104</v>
      </c>
      <c r="I4927" s="107" t="s">
        <v>909</v>
      </c>
      <c r="J4927" s="81"/>
      <c r="K4927" s="72"/>
      <c r="L4927" s="72"/>
      <c r="M4927" s="72"/>
      <c r="N4927" s="72"/>
      <c r="O4927" s="72"/>
      <c r="P4927" s="72"/>
      <c r="Q4927" s="833"/>
      <c r="R4927" s="102"/>
      <c r="S4927" s="73"/>
      <c r="T4927" s="102"/>
      <c r="U4927" s="103"/>
      <c r="V4927" s="104"/>
      <c r="W4927" s="109"/>
      <c r="X4927" s="109"/>
      <c r="Y4927" s="109"/>
      <c r="Z4927" s="109"/>
      <c r="AA4927" s="109"/>
      <c r="AB4927" s="109"/>
      <c r="AC4927" s="109"/>
      <c r="AD4927" s="109"/>
      <c r="AE4927" s="109"/>
      <c r="AF4927" s="109"/>
      <c r="AG4927" s="109"/>
      <c r="AH4927" s="109"/>
      <c r="AI4927" s="109"/>
      <c r="AJ4927" s="109"/>
      <c r="AK4927" s="109"/>
      <c r="AL4927" s="109"/>
      <c r="AM4927" s="109"/>
      <c r="AN4927" s="109"/>
      <c r="AO4927" s="109"/>
      <c r="AP4927" s="109"/>
      <c r="AQ4927" s="109"/>
      <c r="AR4927" s="109"/>
      <c r="AS4927" s="109"/>
      <c r="AT4927" s="109"/>
      <c r="AU4927" s="109"/>
      <c r="AV4927" s="109"/>
      <c r="AW4927" s="109"/>
      <c r="AX4927" s="109"/>
      <c r="AY4927" s="109"/>
      <c r="AZ4927" s="109"/>
      <c r="BA4927" s="109"/>
      <c r="BB4927" s="109"/>
      <c r="BC4927" s="109"/>
      <c r="BD4927" s="109"/>
      <c r="BE4927" s="109"/>
      <c r="BF4927" s="109"/>
      <c r="BG4927" s="109"/>
      <c r="BH4927" s="109"/>
      <c r="BI4927" s="109"/>
      <c r="BJ4927" s="109"/>
      <c r="BK4927" s="109"/>
      <c r="BL4927" s="109"/>
      <c r="BM4927" s="109"/>
      <c r="BN4927" s="109"/>
      <c r="BO4927" s="109"/>
      <c r="BP4927" s="109"/>
      <c r="BQ4927" s="109"/>
      <c r="BR4927" s="109"/>
      <c r="BS4927" s="109"/>
      <c r="BT4927" s="109"/>
      <c r="BU4927" s="109"/>
      <c r="BV4927" s="109"/>
      <c r="BW4927" s="109"/>
      <c r="BX4927" s="109"/>
      <c r="BY4927" s="109"/>
      <c r="BZ4927" s="109"/>
      <c r="CA4927" s="109"/>
      <c r="CB4927" s="109"/>
      <c r="CC4927" s="109"/>
      <c r="CD4927" s="109"/>
      <c r="CE4927" s="109"/>
      <c r="CF4927" s="109"/>
      <c r="CG4927" s="109"/>
      <c r="CH4927" s="109"/>
      <c r="CI4927" s="109"/>
      <c r="CJ4927" s="109"/>
      <c r="CK4927" s="109"/>
      <c r="CL4927" s="109"/>
      <c r="CM4927" s="109"/>
      <c r="CN4927" s="109"/>
      <c r="CO4927" s="109"/>
      <c r="CP4927" s="109"/>
      <c r="CQ4927" s="109"/>
      <c r="CR4927" s="109"/>
      <c r="CS4927" s="109"/>
      <c r="CT4927" s="109"/>
      <c r="CU4927" s="109"/>
      <c r="CV4927" s="109"/>
      <c r="CW4927" s="109"/>
      <c r="CX4927" s="109"/>
      <c r="CY4927" s="109"/>
      <c r="CZ4927" s="109"/>
      <c r="DA4927" s="109"/>
      <c r="DB4927" s="109"/>
      <c r="DC4927" s="109"/>
      <c r="DD4927" s="109"/>
      <c r="DE4927" s="109"/>
      <c r="DF4927" s="109"/>
      <c r="DG4927" s="109"/>
      <c r="DH4927" s="109"/>
      <c r="DI4927" s="109"/>
      <c r="DJ4927" s="109"/>
      <c r="DK4927" s="109"/>
      <c r="DL4927" s="109"/>
      <c r="DM4927" s="109"/>
      <c r="DN4927" s="109"/>
      <c r="DO4927" s="109"/>
      <c r="DP4927" s="109"/>
      <c r="DQ4927" s="109"/>
      <c r="DR4927" s="109"/>
      <c r="DS4927" s="109"/>
      <c r="DT4927" s="109"/>
      <c r="DU4927" s="109"/>
      <c r="DV4927" s="109"/>
      <c r="DW4927" s="109"/>
      <c r="DX4927" s="109"/>
      <c r="DY4927" s="109"/>
      <c r="DZ4927" s="109"/>
      <c r="EA4927" s="109"/>
      <c r="EB4927" s="109"/>
      <c r="EC4927" s="109"/>
      <c r="ED4927" s="109"/>
      <c r="EE4927" s="109"/>
      <c r="EF4927" s="109"/>
      <c r="EG4927" s="109"/>
      <c r="EH4927" s="109"/>
      <c r="EI4927" s="109"/>
      <c r="EJ4927" s="109"/>
      <c r="EK4927" s="109"/>
      <c r="EL4927" s="109"/>
      <c r="EM4927" s="109"/>
      <c r="EN4927" s="109"/>
      <c r="EO4927" s="109"/>
      <c r="EP4927" s="109"/>
      <c r="EQ4927" s="109"/>
      <c r="ER4927" s="109"/>
      <c r="ES4927" s="109"/>
      <c r="ET4927" s="109"/>
      <c r="EU4927" s="109"/>
      <c r="EV4927" s="109"/>
      <c r="EW4927" s="109"/>
      <c r="EX4927" s="109"/>
      <c r="EY4927" s="109"/>
      <c r="EZ4927" s="109"/>
      <c r="FA4927" s="109"/>
      <c r="FB4927" s="109"/>
      <c r="FC4927" s="109"/>
      <c r="FD4927" s="109"/>
      <c r="FE4927" s="109"/>
      <c r="FF4927" s="109"/>
      <c r="FG4927" s="109"/>
      <c r="FH4927" s="109"/>
      <c r="FI4927" s="109"/>
      <c r="FJ4927" s="109"/>
      <c r="FK4927" s="109"/>
      <c r="FL4927" s="109"/>
      <c r="FM4927" s="109"/>
      <c r="FN4927" s="109"/>
      <c r="FO4927" s="109"/>
      <c r="FP4927" s="109"/>
      <c r="FQ4927" s="109"/>
      <c r="FR4927" s="109"/>
      <c r="FS4927" s="109"/>
      <c r="FT4927" s="109"/>
      <c r="FU4927" s="109"/>
      <c r="FV4927" s="109"/>
      <c r="FW4927" s="109"/>
      <c r="FX4927" s="109"/>
      <c r="FY4927" s="109"/>
      <c r="FZ4927" s="109"/>
      <c r="GA4927" s="109"/>
      <c r="GB4927" s="109"/>
      <c r="GC4927" s="109"/>
      <c r="GD4927" s="109"/>
      <c r="GE4927" s="109"/>
      <c r="GF4927" s="109"/>
      <c r="GG4927" s="109"/>
      <c r="GH4927" s="109"/>
      <c r="GI4927" s="109"/>
      <c r="GJ4927" s="109"/>
      <c r="GK4927" s="109"/>
      <c r="GL4927" s="109"/>
      <c r="GM4927" s="109"/>
      <c r="GN4927" s="109"/>
      <c r="GO4927" s="109"/>
      <c r="GP4927" s="109"/>
      <c r="GQ4927" s="109"/>
      <c r="GR4927" s="109"/>
      <c r="GS4927" s="109"/>
      <c r="GT4927" s="109"/>
      <c r="GU4927" s="109"/>
      <c r="GV4927" s="109"/>
      <c r="GW4927" s="109"/>
      <c r="GX4927" s="109"/>
      <c r="GY4927" s="109"/>
      <c r="GZ4927" s="109"/>
      <c r="HA4927" s="109"/>
      <c r="HB4927" s="109"/>
      <c r="HC4927" s="109"/>
      <c r="HD4927" s="109"/>
      <c r="HE4927" s="109"/>
      <c r="HF4927" s="109"/>
      <c r="HG4927" s="109"/>
      <c r="HH4927" s="109"/>
      <c r="HI4927" s="109"/>
      <c r="HJ4927" s="109"/>
      <c r="HK4927" s="109"/>
      <c r="HL4927" s="109"/>
      <c r="HM4927" s="109"/>
      <c r="HN4927" s="109"/>
      <c r="HO4927" s="109"/>
      <c r="HP4927" s="109"/>
      <c r="HQ4927" s="109"/>
      <c r="HR4927" s="109"/>
      <c r="HS4927" s="109"/>
      <c r="HT4927" s="109"/>
      <c r="HU4927" s="109"/>
      <c r="HV4927" s="109"/>
      <c r="HW4927" s="109"/>
      <c r="HX4927" s="109"/>
      <c r="HY4927" s="109"/>
      <c r="HZ4927" s="109"/>
      <c r="IA4927" s="109"/>
      <c r="IB4927" s="109"/>
      <c r="IC4927" s="109"/>
      <c r="ID4927" s="109"/>
      <c r="IE4927" s="109"/>
      <c r="IF4927" s="109"/>
      <c r="IG4927" s="109"/>
      <c r="IH4927" s="109"/>
      <c r="II4927" s="109"/>
      <c r="IJ4927" s="109"/>
      <c r="IK4927" s="109"/>
      <c r="IL4927" s="109"/>
      <c r="IM4927" s="109"/>
      <c r="IN4927" s="109"/>
      <c r="IO4927" s="109"/>
      <c r="IP4927" s="109"/>
      <c r="IQ4927" s="109"/>
      <c r="IR4927" s="109"/>
      <c r="IS4927" s="109"/>
      <c r="IT4927" s="109"/>
      <c r="IU4927" s="109"/>
      <c r="IV4927" s="109"/>
    </row>
    <row r="4928" spans="1:256" customFormat="1" ht="12.75" customHeight="1">
      <c r="A4928" s="305"/>
      <c r="B4928" s="65">
        <v>1</v>
      </c>
      <c r="C4928" s="66">
        <v>2</v>
      </c>
      <c r="D4928" s="76" t="s">
        <v>87</v>
      </c>
      <c r="E4928" s="77" t="s">
        <v>90</v>
      </c>
      <c r="F4928" s="76" t="s">
        <v>68</v>
      </c>
      <c r="G4928" s="78"/>
      <c r="H4928" s="79" t="s">
        <v>104</v>
      </c>
      <c r="I4928" s="80" t="s">
        <v>909</v>
      </c>
      <c r="J4928" s="81" t="s">
        <v>616</v>
      </c>
      <c r="K4928" s="72"/>
      <c r="L4928" s="72"/>
      <c r="M4928" s="72"/>
      <c r="N4928" s="72"/>
      <c r="O4928" s="72"/>
      <c r="P4928" s="72"/>
      <c r="Q4928" s="833"/>
      <c r="R4928" s="102"/>
      <c r="S4928" s="73"/>
      <c r="T4928" s="102"/>
      <c r="U4928" s="103"/>
      <c r="V4928" s="104"/>
      <c r="W4928" s="109"/>
      <c r="X4928" s="109"/>
      <c r="Y4928" s="109"/>
      <c r="Z4928" s="109"/>
      <c r="AA4928" s="109"/>
      <c r="AB4928" s="109"/>
      <c r="AC4928" s="109"/>
      <c r="AD4928" s="109"/>
      <c r="AE4928" s="109"/>
      <c r="AF4928" s="109"/>
      <c r="AG4928" s="109"/>
      <c r="AH4928" s="109"/>
      <c r="AI4928" s="109"/>
      <c r="AJ4928" s="109"/>
      <c r="AK4928" s="109"/>
      <c r="AL4928" s="109"/>
      <c r="AM4928" s="109"/>
      <c r="AN4928" s="109"/>
      <c r="AO4928" s="109"/>
      <c r="AP4928" s="109"/>
      <c r="AQ4928" s="109"/>
      <c r="AR4928" s="109"/>
      <c r="AS4928" s="109"/>
      <c r="AT4928" s="109"/>
      <c r="AU4928" s="109"/>
      <c r="AV4928" s="109"/>
      <c r="AW4928" s="109"/>
      <c r="AX4928" s="109"/>
      <c r="AY4928" s="109"/>
      <c r="AZ4928" s="109"/>
      <c r="BA4928" s="109"/>
      <c r="BB4928" s="109"/>
      <c r="BC4928" s="109"/>
      <c r="BD4928" s="109"/>
      <c r="BE4928" s="109"/>
      <c r="BF4928" s="109"/>
      <c r="BG4928" s="109"/>
      <c r="BH4928" s="109"/>
      <c r="BI4928" s="109"/>
      <c r="BJ4928" s="109"/>
      <c r="BK4928" s="109"/>
      <c r="BL4928" s="109"/>
      <c r="BM4928" s="109"/>
      <c r="BN4928" s="109"/>
      <c r="BO4928" s="109"/>
      <c r="BP4928" s="109"/>
      <c r="BQ4928" s="109"/>
      <c r="BR4928" s="109"/>
      <c r="BS4928" s="109"/>
      <c r="BT4928" s="109"/>
      <c r="BU4928" s="109"/>
      <c r="BV4928" s="109"/>
      <c r="BW4928" s="109"/>
      <c r="BX4928" s="109"/>
      <c r="BY4928" s="109"/>
      <c r="BZ4928" s="109"/>
      <c r="CA4928" s="109"/>
      <c r="CB4928" s="109"/>
      <c r="CC4928" s="109"/>
      <c r="CD4928" s="109"/>
      <c r="CE4928" s="109"/>
      <c r="CF4928" s="109"/>
      <c r="CG4928" s="109"/>
      <c r="CH4928" s="109"/>
      <c r="CI4928" s="109"/>
      <c r="CJ4928" s="109"/>
      <c r="CK4928" s="109"/>
      <c r="CL4928" s="109"/>
      <c r="CM4928" s="109"/>
      <c r="CN4928" s="109"/>
      <c r="CO4928" s="109"/>
      <c r="CP4928" s="109"/>
      <c r="CQ4928" s="109"/>
      <c r="CR4928" s="109"/>
      <c r="CS4928" s="109"/>
      <c r="CT4928" s="109"/>
      <c r="CU4928" s="109"/>
      <c r="CV4928" s="109"/>
      <c r="CW4928" s="109"/>
      <c r="CX4928" s="109"/>
      <c r="CY4928" s="109"/>
      <c r="CZ4928" s="109"/>
      <c r="DA4928" s="109"/>
      <c r="DB4928" s="109"/>
      <c r="DC4928" s="109"/>
      <c r="DD4928" s="109"/>
      <c r="DE4928" s="109"/>
      <c r="DF4928" s="109"/>
      <c r="DG4928" s="109"/>
      <c r="DH4928" s="109"/>
      <c r="DI4928" s="109"/>
      <c r="DJ4928" s="109"/>
      <c r="DK4928" s="109"/>
      <c r="DL4928" s="109"/>
      <c r="DM4928" s="109"/>
      <c r="DN4928" s="109"/>
      <c r="DO4928" s="109"/>
      <c r="DP4928" s="109"/>
      <c r="DQ4928" s="109"/>
      <c r="DR4928" s="109"/>
      <c r="DS4928" s="109"/>
      <c r="DT4928" s="109"/>
      <c r="DU4928" s="109"/>
      <c r="DV4928" s="109"/>
      <c r="DW4928" s="109"/>
      <c r="DX4928" s="109"/>
      <c r="DY4928" s="109"/>
      <c r="DZ4928" s="109"/>
      <c r="EA4928" s="109"/>
      <c r="EB4928" s="109"/>
      <c r="EC4928" s="109"/>
      <c r="ED4928" s="109"/>
      <c r="EE4928" s="109"/>
      <c r="EF4928" s="109"/>
      <c r="EG4928" s="109"/>
      <c r="EH4928" s="109"/>
      <c r="EI4928" s="109"/>
      <c r="EJ4928" s="109"/>
      <c r="EK4928" s="109"/>
      <c r="EL4928" s="109"/>
      <c r="EM4928" s="109"/>
      <c r="EN4928" s="109"/>
      <c r="EO4928" s="109"/>
      <c r="EP4928" s="109"/>
      <c r="EQ4928" s="109"/>
      <c r="ER4928" s="109"/>
      <c r="ES4928" s="109"/>
      <c r="ET4928" s="109"/>
      <c r="EU4928" s="109"/>
      <c r="EV4928" s="109"/>
      <c r="EW4928" s="109"/>
      <c r="EX4928" s="109"/>
      <c r="EY4928" s="109"/>
      <c r="EZ4928" s="109"/>
      <c r="FA4928" s="109"/>
      <c r="FB4928" s="109"/>
      <c r="FC4928" s="109"/>
      <c r="FD4928" s="109"/>
      <c r="FE4928" s="109"/>
      <c r="FF4928" s="109"/>
      <c r="FG4928" s="109"/>
      <c r="FH4928" s="109"/>
      <c r="FI4928" s="109"/>
      <c r="FJ4928" s="109"/>
      <c r="FK4928" s="109"/>
      <c r="FL4928" s="109"/>
      <c r="FM4928" s="109"/>
      <c r="FN4928" s="109"/>
      <c r="FO4928" s="109"/>
      <c r="FP4928" s="109"/>
      <c r="FQ4928" s="109"/>
      <c r="FR4928" s="109"/>
      <c r="FS4928" s="109"/>
      <c r="FT4928" s="109"/>
      <c r="FU4928" s="109"/>
      <c r="FV4928" s="109"/>
      <c r="FW4928" s="109"/>
      <c r="FX4928" s="109"/>
      <c r="FY4928" s="109"/>
      <c r="FZ4928" s="109"/>
      <c r="GA4928" s="109"/>
      <c r="GB4928" s="109"/>
      <c r="GC4928" s="109"/>
      <c r="GD4928" s="109"/>
      <c r="GE4928" s="109"/>
      <c r="GF4928" s="109"/>
      <c r="GG4928" s="109"/>
      <c r="GH4928" s="109"/>
      <c r="GI4928" s="109"/>
      <c r="GJ4928" s="109"/>
      <c r="GK4928" s="109"/>
      <c r="GL4928" s="109"/>
      <c r="GM4928" s="109"/>
      <c r="GN4928" s="109"/>
      <c r="GO4928" s="109"/>
      <c r="GP4928" s="109"/>
      <c r="GQ4928" s="109"/>
      <c r="GR4928" s="109"/>
      <c r="GS4928" s="109"/>
      <c r="GT4928" s="109"/>
      <c r="GU4928" s="109"/>
      <c r="GV4928" s="109"/>
      <c r="GW4928" s="109"/>
      <c r="GX4928" s="109"/>
      <c r="GY4928" s="109"/>
      <c r="GZ4928" s="109"/>
      <c r="HA4928" s="109"/>
      <c r="HB4928" s="109"/>
      <c r="HC4928" s="109"/>
      <c r="HD4928" s="109"/>
      <c r="HE4928" s="109"/>
      <c r="HF4928" s="109"/>
      <c r="HG4928" s="109"/>
      <c r="HH4928" s="109"/>
      <c r="HI4928" s="109"/>
      <c r="HJ4928" s="109"/>
      <c r="HK4928" s="109"/>
      <c r="HL4928" s="109"/>
      <c r="HM4928" s="109"/>
      <c r="HN4928" s="109"/>
      <c r="HO4928" s="109"/>
      <c r="HP4928" s="109"/>
      <c r="HQ4928" s="109"/>
      <c r="HR4928" s="109"/>
      <c r="HS4928" s="109"/>
      <c r="HT4928" s="109"/>
      <c r="HU4928" s="109"/>
      <c r="HV4928" s="109"/>
      <c r="HW4928" s="109"/>
      <c r="HX4928" s="109"/>
      <c r="HY4928" s="109"/>
      <c r="HZ4928" s="109"/>
      <c r="IA4928" s="109"/>
      <c r="IB4928" s="109"/>
      <c r="IC4928" s="109"/>
      <c r="ID4928" s="109"/>
      <c r="IE4928" s="109"/>
      <c r="IF4928" s="109"/>
      <c r="IG4928" s="109"/>
      <c r="IH4928" s="109"/>
      <c r="II4928" s="109"/>
      <c r="IJ4928" s="109"/>
      <c r="IK4928" s="109"/>
      <c r="IL4928" s="109"/>
      <c r="IM4928" s="109"/>
      <c r="IN4928" s="109"/>
      <c r="IO4928" s="109"/>
      <c r="IP4928" s="109"/>
      <c r="IQ4928" s="109"/>
      <c r="IR4928" s="109"/>
      <c r="IS4928" s="109"/>
      <c r="IT4928" s="109"/>
      <c r="IU4928" s="109"/>
      <c r="IV4928" s="109"/>
    </row>
    <row r="4929" spans="1:256" customFormat="1" ht="12.75" customHeight="1">
      <c r="A4929" s="305"/>
      <c r="B4929" s="65">
        <v>1</v>
      </c>
      <c r="C4929" s="66">
        <f>IF(E4929="A",4,IF(E4929="B",3,IF(E4929="C",2,IF(E4929="D",1,0))))</f>
        <v>1</v>
      </c>
      <c r="D4929" s="77" t="s">
        <v>90</v>
      </c>
      <c r="E4929" s="99" t="s">
        <v>70</v>
      </c>
      <c r="F4929" s="77" t="s">
        <v>90</v>
      </c>
      <c r="G4929" s="78"/>
      <c r="H4929" s="96" t="s">
        <v>220</v>
      </c>
      <c r="I4929" s="107" t="s">
        <v>531</v>
      </c>
      <c r="J4929" s="81"/>
      <c r="K4929" s="72"/>
      <c r="L4929" s="72"/>
      <c r="M4929" s="72"/>
      <c r="N4929" s="72"/>
      <c r="O4929" s="72"/>
      <c r="P4929" s="72"/>
      <c r="Q4929" s="833"/>
      <c r="R4929" s="102"/>
      <c r="S4929" s="73"/>
      <c r="T4929" s="102"/>
      <c r="U4929" s="103"/>
      <c r="V4929" s="104"/>
      <c r="W4929" s="109"/>
      <c r="X4929" s="109"/>
      <c r="Y4929" s="109"/>
      <c r="Z4929" s="109"/>
      <c r="AA4929" s="109"/>
      <c r="AB4929" s="109"/>
      <c r="AC4929" s="109"/>
      <c r="AD4929" s="109"/>
      <c r="AE4929" s="109"/>
      <c r="AF4929" s="109"/>
      <c r="AG4929" s="109"/>
      <c r="AH4929" s="109"/>
      <c r="AI4929" s="109"/>
      <c r="AJ4929" s="109"/>
      <c r="AK4929" s="109"/>
      <c r="AL4929" s="109"/>
      <c r="AM4929" s="109"/>
      <c r="AN4929" s="109"/>
      <c r="AO4929" s="109"/>
      <c r="AP4929" s="109"/>
      <c r="AQ4929" s="109"/>
      <c r="AR4929" s="109"/>
      <c r="AS4929" s="109"/>
      <c r="AT4929" s="109"/>
      <c r="AU4929" s="109"/>
      <c r="AV4929" s="109"/>
      <c r="AW4929" s="109"/>
      <c r="AX4929" s="109"/>
      <c r="AY4929" s="109"/>
      <c r="AZ4929" s="109"/>
      <c r="BA4929" s="109"/>
      <c r="BB4929" s="109"/>
      <c r="BC4929" s="109"/>
      <c r="BD4929" s="109"/>
      <c r="BE4929" s="109"/>
      <c r="BF4929" s="109"/>
      <c r="BG4929" s="109"/>
      <c r="BH4929" s="109"/>
      <c r="BI4929" s="109"/>
      <c r="BJ4929" s="109"/>
      <c r="BK4929" s="109"/>
      <c r="BL4929" s="109"/>
      <c r="BM4929" s="109"/>
      <c r="BN4929" s="109"/>
      <c r="BO4929" s="109"/>
      <c r="BP4929" s="109"/>
      <c r="BQ4929" s="109"/>
      <c r="BR4929" s="109"/>
      <c r="BS4929" s="109"/>
      <c r="BT4929" s="109"/>
      <c r="BU4929" s="109"/>
      <c r="BV4929" s="109"/>
      <c r="BW4929" s="109"/>
      <c r="BX4929" s="109"/>
      <c r="BY4929" s="109"/>
      <c r="BZ4929" s="109"/>
      <c r="CA4929" s="109"/>
      <c r="CB4929" s="109"/>
      <c r="CC4929" s="109"/>
      <c r="CD4929" s="109"/>
      <c r="CE4929" s="109"/>
      <c r="CF4929" s="109"/>
      <c r="CG4929" s="109"/>
      <c r="CH4929" s="109"/>
      <c r="CI4929" s="109"/>
      <c r="CJ4929" s="109"/>
      <c r="CK4929" s="109"/>
      <c r="CL4929" s="109"/>
      <c r="CM4929" s="109"/>
      <c r="CN4929" s="109"/>
      <c r="CO4929" s="109"/>
      <c r="CP4929" s="109"/>
      <c r="CQ4929" s="109"/>
      <c r="CR4929" s="109"/>
      <c r="CS4929" s="109"/>
      <c r="CT4929" s="109"/>
      <c r="CU4929" s="109"/>
      <c r="CV4929" s="109"/>
      <c r="CW4929" s="109"/>
      <c r="CX4929" s="109"/>
      <c r="CY4929" s="109"/>
      <c r="CZ4929" s="109"/>
      <c r="DA4929" s="109"/>
      <c r="DB4929" s="109"/>
      <c r="DC4929" s="109"/>
      <c r="DD4929" s="109"/>
      <c r="DE4929" s="109"/>
      <c r="DF4929" s="109"/>
      <c r="DG4929" s="109"/>
      <c r="DH4929" s="109"/>
      <c r="DI4929" s="109"/>
      <c r="DJ4929" s="109"/>
      <c r="DK4929" s="109"/>
      <c r="DL4929" s="109"/>
      <c r="DM4929" s="109"/>
      <c r="DN4929" s="109"/>
      <c r="DO4929" s="109"/>
      <c r="DP4929" s="109"/>
      <c r="DQ4929" s="109"/>
      <c r="DR4929" s="109"/>
      <c r="DS4929" s="109"/>
      <c r="DT4929" s="109"/>
      <c r="DU4929" s="109"/>
      <c r="DV4929" s="109"/>
      <c r="DW4929" s="109"/>
      <c r="DX4929" s="109"/>
      <c r="DY4929" s="109"/>
      <c r="DZ4929" s="109"/>
      <c r="EA4929" s="109"/>
      <c r="EB4929" s="109"/>
      <c r="EC4929" s="109"/>
      <c r="ED4929" s="109"/>
      <c r="EE4929" s="109"/>
      <c r="EF4929" s="109"/>
      <c r="EG4929" s="109"/>
      <c r="EH4929" s="109"/>
      <c r="EI4929" s="109"/>
      <c r="EJ4929" s="109"/>
      <c r="EK4929" s="109"/>
      <c r="EL4929" s="109"/>
      <c r="EM4929" s="109"/>
      <c r="EN4929" s="109"/>
      <c r="EO4929" s="109"/>
      <c r="EP4929" s="109"/>
      <c r="EQ4929" s="109"/>
      <c r="ER4929" s="109"/>
      <c r="ES4929" s="109"/>
      <c r="ET4929" s="109"/>
      <c r="EU4929" s="109"/>
      <c r="EV4929" s="109"/>
      <c r="EW4929" s="109"/>
      <c r="EX4929" s="109"/>
      <c r="EY4929" s="109"/>
      <c r="EZ4929" s="109"/>
      <c r="FA4929" s="109"/>
      <c r="FB4929" s="109"/>
      <c r="FC4929" s="109"/>
      <c r="FD4929" s="109"/>
      <c r="FE4929" s="109"/>
      <c r="FF4929" s="109"/>
      <c r="FG4929" s="109"/>
      <c r="FH4929" s="109"/>
      <c r="FI4929" s="109"/>
      <c r="FJ4929" s="109"/>
      <c r="FK4929" s="109"/>
      <c r="FL4929" s="109"/>
      <c r="FM4929" s="109"/>
      <c r="FN4929" s="109"/>
      <c r="FO4929" s="109"/>
      <c r="FP4929" s="109"/>
      <c r="FQ4929" s="109"/>
      <c r="FR4929" s="109"/>
      <c r="FS4929" s="109"/>
      <c r="FT4929" s="109"/>
      <c r="FU4929" s="109"/>
      <c r="FV4929" s="109"/>
      <c r="FW4929" s="109"/>
      <c r="FX4929" s="109"/>
      <c r="FY4929" s="109"/>
      <c r="FZ4929" s="109"/>
      <c r="GA4929" s="109"/>
      <c r="GB4929" s="109"/>
      <c r="GC4929" s="109"/>
      <c r="GD4929" s="109"/>
      <c r="GE4929" s="109"/>
      <c r="GF4929" s="109"/>
      <c r="GG4929" s="109"/>
      <c r="GH4929" s="109"/>
      <c r="GI4929" s="109"/>
      <c r="GJ4929" s="109"/>
      <c r="GK4929" s="109"/>
      <c r="GL4929" s="109"/>
      <c r="GM4929" s="109"/>
      <c r="GN4929" s="109"/>
      <c r="GO4929" s="109"/>
      <c r="GP4929" s="109"/>
      <c r="GQ4929" s="109"/>
      <c r="GR4929" s="109"/>
      <c r="GS4929" s="109"/>
      <c r="GT4929" s="109"/>
      <c r="GU4929" s="109"/>
      <c r="GV4929" s="109"/>
      <c r="GW4929" s="109"/>
      <c r="GX4929" s="109"/>
      <c r="GY4929" s="109"/>
      <c r="GZ4929" s="109"/>
      <c r="HA4929" s="109"/>
      <c r="HB4929" s="109"/>
      <c r="HC4929" s="109"/>
      <c r="HD4929" s="109"/>
      <c r="HE4929" s="109"/>
      <c r="HF4929" s="109"/>
      <c r="HG4929" s="109"/>
      <c r="HH4929" s="109"/>
      <c r="HI4929" s="109"/>
      <c r="HJ4929" s="109"/>
      <c r="HK4929" s="109"/>
      <c r="HL4929" s="109"/>
      <c r="HM4929" s="109"/>
      <c r="HN4929" s="109"/>
      <c r="HO4929" s="109"/>
      <c r="HP4929" s="109"/>
      <c r="HQ4929" s="109"/>
      <c r="HR4929" s="109"/>
      <c r="HS4929" s="109"/>
      <c r="HT4929" s="109"/>
      <c r="HU4929" s="109"/>
      <c r="HV4929" s="109"/>
      <c r="HW4929" s="109"/>
      <c r="HX4929" s="109"/>
      <c r="HY4929" s="109"/>
      <c r="HZ4929" s="109"/>
      <c r="IA4929" s="109"/>
      <c r="IB4929" s="109"/>
      <c r="IC4929" s="109"/>
      <c r="ID4929" s="109"/>
      <c r="IE4929" s="109"/>
      <c r="IF4929" s="109"/>
      <c r="IG4929" s="109"/>
      <c r="IH4929" s="109"/>
      <c r="II4929" s="109"/>
      <c r="IJ4929" s="109"/>
      <c r="IK4929" s="109"/>
      <c r="IL4929" s="109"/>
      <c r="IM4929" s="109"/>
      <c r="IN4929" s="109"/>
      <c r="IO4929" s="109"/>
      <c r="IP4929" s="109"/>
      <c r="IQ4929" s="109"/>
      <c r="IR4929" s="109"/>
      <c r="IS4929" s="109"/>
      <c r="IT4929" s="109"/>
      <c r="IU4929" s="109"/>
      <c r="IV4929" s="109"/>
    </row>
    <row r="4930" spans="1:256" customFormat="1" ht="12.75" customHeight="1">
      <c r="A4930" s="305"/>
      <c r="B4930" s="65">
        <v>1</v>
      </c>
      <c r="C4930" s="66">
        <f>IF(E4930="A",1,IF(E4930="B",1,0))</f>
        <v>1</v>
      </c>
      <c r="D4930" s="248" t="s">
        <v>87</v>
      </c>
      <c r="E4930" s="248" t="s">
        <v>87</v>
      </c>
      <c r="F4930" s="662" t="s">
        <v>99</v>
      </c>
      <c r="G4930" s="78"/>
      <c r="H4930" s="96" t="s">
        <v>114</v>
      </c>
      <c r="I4930" s="107" t="s">
        <v>5198</v>
      </c>
      <c r="J4930" s="81"/>
      <c r="K4930" s="72"/>
      <c r="L4930" s="72"/>
      <c r="M4930" s="72"/>
      <c r="N4930" s="72"/>
      <c r="O4930" s="72"/>
      <c r="P4930" s="72"/>
      <c r="Q4930" s="833"/>
      <c r="R4930" s="102"/>
      <c r="S4930" s="73"/>
      <c r="T4930" s="102"/>
      <c r="U4930" s="103"/>
      <c r="V4930" s="104"/>
      <c r="W4930" s="109"/>
      <c r="X4930" s="109"/>
      <c r="Y4930" s="109"/>
      <c r="Z4930" s="109"/>
      <c r="AA4930" s="109"/>
      <c r="AB4930" s="109"/>
      <c r="AC4930" s="109"/>
      <c r="AD4930" s="109"/>
      <c r="AE4930" s="109"/>
      <c r="AF4930" s="109"/>
      <c r="AG4930" s="109"/>
      <c r="AH4930" s="109"/>
      <c r="AI4930" s="109"/>
      <c r="AJ4930" s="109"/>
      <c r="AK4930" s="109"/>
      <c r="AL4930" s="109"/>
      <c r="AM4930" s="109"/>
      <c r="AN4930" s="109"/>
      <c r="AO4930" s="109"/>
      <c r="AP4930" s="109"/>
      <c r="AQ4930" s="109"/>
      <c r="AR4930" s="109"/>
      <c r="AS4930" s="109"/>
      <c r="AT4930" s="109"/>
      <c r="AU4930" s="109"/>
      <c r="AV4930" s="109"/>
      <c r="AW4930" s="109"/>
      <c r="AX4930" s="109"/>
      <c r="AY4930" s="109"/>
      <c r="AZ4930" s="109"/>
      <c r="BA4930" s="109"/>
      <c r="BB4930" s="109"/>
      <c r="BC4930" s="109"/>
      <c r="BD4930" s="109"/>
      <c r="BE4930" s="109"/>
      <c r="BF4930" s="109"/>
      <c r="BG4930" s="109"/>
      <c r="BH4930" s="109"/>
      <c r="BI4930" s="109"/>
      <c r="BJ4930" s="109"/>
      <c r="BK4930" s="109"/>
      <c r="BL4930" s="109"/>
      <c r="BM4930" s="109"/>
      <c r="BN4930" s="109"/>
      <c r="BO4930" s="109"/>
      <c r="BP4930" s="109"/>
      <c r="BQ4930" s="109"/>
      <c r="BR4930" s="109"/>
      <c r="BS4930" s="109"/>
      <c r="BT4930" s="109"/>
      <c r="BU4930" s="109"/>
      <c r="BV4930" s="109"/>
      <c r="BW4930" s="109"/>
      <c r="BX4930" s="109"/>
      <c r="BY4930" s="109"/>
      <c r="BZ4930" s="109"/>
      <c r="CA4930" s="109"/>
      <c r="CB4930" s="109"/>
      <c r="CC4930" s="109"/>
      <c r="CD4930" s="109"/>
      <c r="CE4930" s="109"/>
      <c r="CF4930" s="109"/>
      <c r="CG4930" s="109"/>
      <c r="CH4930" s="109"/>
      <c r="CI4930" s="109"/>
      <c r="CJ4930" s="109"/>
      <c r="CK4930" s="109"/>
      <c r="CL4930" s="109"/>
      <c r="CM4930" s="109"/>
      <c r="CN4930" s="109"/>
      <c r="CO4930" s="109"/>
      <c r="CP4930" s="109"/>
      <c r="CQ4930" s="109"/>
      <c r="CR4930" s="109"/>
      <c r="CS4930" s="109"/>
      <c r="CT4930" s="109"/>
      <c r="CU4930" s="109"/>
      <c r="CV4930" s="109"/>
      <c r="CW4930" s="109"/>
      <c r="CX4930" s="109"/>
      <c r="CY4930" s="109"/>
      <c r="CZ4930" s="109"/>
      <c r="DA4930" s="109"/>
      <c r="DB4930" s="109"/>
      <c r="DC4930" s="109"/>
      <c r="DD4930" s="109"/>
      <c r="DE4930" s="109"/>
      <c r="DF4930" s="109"/>
      <c r="DG4930" s="109"/>
      <c r="DH4930" s="109"/>
      <c r="DI4930" s="109"/>
      <c r="DJ4930" s="109"/>
      <c r="DK4930" s="109"/>
      <c r="DL4930" s="109"/>
      <c r="DM4930" s="109"/>
      <c r="DN4930" s="109"/>
      <c r="DO4930" s="109"/>
      <c r="DP4930" s="109"/>
      <c r="DQ4930" s="109"/>
      <c r="DR4930" s="109"/>
      <c r="DS4930" s="109"/>
      <c r="DT4930" s="109"/>
      <c r="DU4930" s="109"/>
      <c r="DV4930" s="109"/>
      <c r="DW4930" s="109"/>
      <c r="DX4930" s="109"/>
      <c r="DY4930" s="109"/>
      <c r="DZ4930" s="109"/>
      <c r="EA4930" s="109"/>
      <c r="EB4930" s="109"/>
      <c r="EC4930" s="109"/>
      <c r="ED4930" s="109"/>
      <c r="EE4930" s="109"/>
      <c r="EF4930" s="109"/>
      <c r="EG4930" s="109"/>
      <c r="EH4930" s="109"/>
      <c r="EI4930" s="109"/>
      <c r="EJ4930" s="109"/>
      <c r="EK4930" s="109"/>
      <c r="EL4930" s="109"/>
      <c r="EM4930" s="109"/>
      <c r="EN4930" s="109"/>
      <c r="EO4930" s="109"/>
      <c r="EP4930" s="109"/>
      <c r="EQ4930" s="109"/>
      <c r="ER4930" s="109"/>
      <c r="ES4930" s="109"/>
      <c r="ET4930" s="109"/>
      <c r="EU4930" s="109"/>
      <c r="EV4930" s="109"/>
      <c r="EW4930" s="109"/>
      <c r="EX4930" s="109"/>
      <c r="EY4930" s="109"/>
      <c r="EZ4930" s="109"/>
      <c r="FA4930" s="109"/>
      <c r="FB4930" s="109"/>
      <c r="FC4930" s="109"/>
      <c r="FD4930" s="109"/>
      <c r="FE4930" s="109"/>
      <c r="FF4930" s="109"/>
      <c r="FG4930" s="109"/>
      <c r="FH4930" s="109"/>
      <c r="FI4930" s="109"/>
      <c r="FJ4930" s="109"/>
      <c r="FK4930" s="109"/>
      <c r="FL4930" s="109"/>
      <c r="FM4930" s="109"/>
      <c r="FN4930" s="109"/>
      <c r="FO4930" s="109"/>
      <c r="FP4930" s="109"/>
      <c r="FQ4930" s="109"/>
      <c r="FR4930" s="109"/>
      <c r="FS4930" s="109"/>
      <c r="FT4930" s="109"/>
      <c r="FU4930" s="109"/>
      <c r="FV4930" s="109"/>
      <c r="FW4930" s="109"/>
      <c r="FX4930" s="109"/>
      <c r="FY4930" s="109"/>
      <c r="FZ4930" s="109"/>
      <c r="GA4930" s="109"/>
      <c r="GB4930" s="109"/>
      <c r="GC4930" s="109"/>
      <c r="GD4930" s="109"/>
      <c r="GE4930" s="109"/>
      <c r="GF4930" s="109"/>
      <c r="GG4930" s="109"/>
      <c r="GH4930" s="109"/>
      <c r="GI4930" s="109"/>
      <c r="GJ4930" s="109"/>
      <c r="GK4930" s="109"/>
      <c r="GL4930" s="109"/>
      <c r="GM4930" s="109"/>
      <c r="GN4930" s="109"/>
      <c r="GO4930" s="109"/>
      <c r="GP4930" s="109"/>
      <c r="GQ4930" s="109"/>
      <c r="GR4930" s="109"/>
      <c r="GS4930" s="109"/>
      <c r="GT4930" s="109"/>
      <c r="GU4930" s="109"/>
      <c r="GV4930" s="109"/>
      <c r="GW4930" s="109"/>
      <c r="GX4930" s="109"/>
      <c r="GY4930" s="109"/>
      <c r="GZ4930" s="109"/>
      <c r="HA4930" s="109"/>
      <c r="HB4930" s="109"/>
      <c r="HC4930" s="109"/>
      <c r="HD4930" s="109"/>
      <c r="HE4930" s="109"/>
      <c r="HF4930" s="109"/>
      <c r="HG4930" s="109"/>
      <c r="HH4930" s="109"/>
      <c r="HI4930" s="109"/>
      <c r="HJ4930" s="109"/>
      <c r="HK4930" s="109"/>
      <c r="HL4930" s="109"/>
      <c r="HM4930" s="109"/>
      <c r="HN4930" s="109"/>
      <c r="HO4930" s="109"/>
      <c r="HP4930" s="109"/>
      <c r="HQ4930" s="109"/>
      <c r="HR4930" s="109"/>
      <c r="HS4930" s="109"/>
      <c r="HT4930" s="109"/>
      <c r="HU4930" s="109"/>
      <c r="HV4930" s="109"/>
      <c r="HW4930" s="109"/>
      <c r="HX4930" s="109"/>
      <c r="HY4930" s="109"/>
      <c r="HZ4930" s="109"/>
      <c r="IA4930" s="109"/>
      <c r="IB4930" s="109"/>
      <c r="IC4930" s="109"/>
      <c r="ID4930" s="109"/>
      <c r="IE4930" s="109"/>
      <c r="IF4930" s="109"/>
      <c r="IG4930" s="109"/>
      <c r="IH4930" s="109"/>
      <c r="II4930" s="109"/>
      <c r="IJ4930" s="109"/>
      <c r="IK4930" s="109"/>
      <c r="IL4930" s="109"/>
      <c r="IM4930" s="109"/>
      <c r="IN4930" s="109"/>
      <c r="IO4930" s="109"/>
      <c r="IP4930" s="109"/>
      <c r="IQ4930" s="109"/>
      <c r="IR4930" s="109"/>
      <c r="IS4930" s="109"/>
      <c r="IT4930" s="109"/>
      <c r="IU4930" s="109"/>
      <c r="IV4930" s="109"/>
    </row>
    <row r="4931" spans="1:256" customFormat="1" ht="12" customHeight="1">
      <c r="A4931" s="308"/>
      <c r="B4931" s="65">
        <v>1</v>
      </c>
      <c r="C4931" s="66">
        <f>IF(E4931="A",4,IF(E4931="B",3,IF(E4931="C",2,IF(E4931="D",1,0))))</f>
        <v>1</v>
      </c>
      <c r="D4931" s="76" t="s">
        <v>87</v>
      </c>
      <c r="E4931" s="99" t="s">
        <v>70</v>
      </c>
      <c r="F4931" s="77" t="s">
        <v>90</v>
      </c>
      <c r="G4931" s="78"/>
      <c r="H4931" s="96" t="s">
        <v>129</v>
      </c>
      <c r="I4931" s="107" t="s">
        <v>259</v>
      </c>
      <c r="J4931" s="81" t="s">
        <v>1056</v>
      </c>
      <c r="K4931" s="72"/>
      <c r="L4931" s="72"/>
      <c r="M4931" s="72"/>
      <c r="N4931" s="72"/>
      <c r="O4931" s="72"/>
      <c r="P4931" s="72"/>
      <c r="Q4931" s="833"/>
      <c r="R4931" s="102"/>
      <c r="S4931" s="73"/>
      <c r="T4931" s="102"/>
      <c r="U4931" s="103"/>
      <c r="V4931" s="104"/>
      <c r="W4931" s="109"/>
      <c r="X4931" s="109"/>
      <c r="Y4931" s="109"/>
      <c r="Z4931" s="109"/>
      <c r="AA4931" s="109"/>
      <c r="AB4931" s="109"/>
      <c r="AC4931" s="109"/>
      <c r="AD4931" s="109"/>
      <c r="AE4931" s="109"/>
      <c r="AF4931" s="109"/>
      <c r="AG4931" s="109"/>
      <c r="AH4931" s="109"/>
      <c r="AI4931" s="109"/>
      <c r="AJ4931" s="109"/>
      <c r="AK4931" s="109"/>
      <c r="AL4931" s="109"/>
      <c r="AM4931" s="109"/>
      <c r="AN4931" s="109"/>
      <c r="AO4931" s="109"/>
      <c r="AP4931" s="109"/>
      <c r="AQ4931" s="109"/>
      <c r="AR4931" s="109"/>
      <c r="AS4931" s="109"/>
      <c r="AT4931" s="109"/>
      <c r="AU4931" s="109"/>
      <c r="AV4931" s="109"/>
      <c r="AW4931" s="109"/>
      <c r="AX4931" s="109"/>
      <c r="AY4931" s="109"/>
      <c r="AZ4931" s="109"/>
      <c r="BA4931" s="109"/>
      <c r="BB4931" s="109"/>
      <c r="BC4931" s="109"/>
      <c r="BD4931" s="109"/>
      <c r="BE4931" s="109"/>
      <c r="BF4931" s="109"/>
      <c r="BG4931" s="109"/>
      <c r="BH4931" s="109"/>
      <c r="BI4931" s="109"/>
      <c r="BJ4931" s="109"/>
      <c r="BK4931" s="109"/>
      <c r="BL4931" s="109"/>
      <c r="BM4931" s="109"/>
      <c r="BN4931" s="109"/>
      <c r="BO4931" s="109"/>
      <c r="BP4931" s="109"/>
      <c r="BQ4931" s="109"/>
      <c r="BR4931" s="109"/>
      <c r="BS4931" s="109"/>
      <c r="BT4931" s="109"/>
      <c r="BU4931" s="109"/>
      <c r="BV4931" s="109"/>
      <c r="BW4931" s="109"/>
      <c r="BX4931" s="109"/>
      <c r="BY4931" s="109"/>
      <c r="BZ4931" s="109"/>
      <c r="CA4931" s="109"/>
      <c r="CB4931" s="109"/>
      <c r="CC4931" s="109"/>
      <c r="CD4931" s="109"/>
      <c r="CE4931" s="109"/>
      <c r="CF4931" s="109"/>
      <c r="CG4931" s="109"/>
      <c r="CH4931" s="109"/>
      <c r="CI4931" s="109"/>
      <c r="CJ4931" s="109"/>
      <c r="CK4931" s="109"/>
      <c r="CL4931" s="109"/>
      <c r="CM4931" s="109"/>
      <c r="CN4931" s="109"/>
      <c r="CO4931" s="109"/>
      <c r="CP4931" s="109"/>
      <c r="CQ4931" s="109"/>
      <c r="CR4931" s="109"/>
      <c r="CS4931" s="109"/>
      <c r="CT4931" s="109"/>
      <c r="CU4931" s="109"/>
      <c r="CV4931" s="109"/>
      <c r="CW4931" s="109"/>
      <c r="CX4931" s="109"/>
      <c r="CY4931" s="109"/>
      <c r="CZ4931" s="109"/>
      <c r="DA4931" s="109"/>
      <c r="DB4931" s="109"/>
      <c r="DC4931" s="109"/>
      <c r="DD4931" s="109"/>
      <c r="DE4931" s="109"/>
      <c r="DF4931" s="109"/>
      <c r="DG4931" s="109"/>
      <c r="DH4931" s="109"/>
      <c r="DI4931" s="109"/>
      <c r="DJ4931" s="109"/>
      <c r="DK4931" s="109"/>
      <c r="DL4931" s="109"/>
      <c r="DM4931" s="109"/>
      <c r="DN4931" s="109"/>
      <c r="DO4931" s="109"/>
      <c r="DP4931" s="109"/>
      <c r="DQ4931" s="109"/>
      <c r="DR4931" s="109"/>
      <c r="DS4931" s="109"/>
      <c r="DT4931" s="109"/>
      <c r="DU4931" s="109"/>
      <c r="DV4931" s="109"/>
      <c r="DW4931" s="109"/>
      <c r="DX4931" s="109"/>
      <c r="DY4931" s="109"/>
      <c r="DZ4931" s="109"/>
      <c r="EA4931" s="109"/>
      <c r="EB4931" s="109"/>
      <c r="EC4931" s="109"/>
      <c r="ED4931" s="109"/>
      <c r="EE4931" s="109"/>
      <c r="EF4931" s="109"/>
      <c r="EG4931" s="109"/>
      <c r="EH4931" s="109"/>
      <c r="EI4931" s="109"/>
      <c r="EJ4931" s="109"/>
      <c r="EK4931" s="109"/>
      <c r="EL4931" s="109"/>
      <c r="EM4931" s="109"/>
      <c r="EN4931" s="109"/>
      <c r="EO4931" s="109"/>
      <c r="EP4931" s="109"/>
      <c r="EQ4931" s="109"/>
      <c r="ER4931" s="109"/>
      <c r="ES4931" s="109"/>
      <c r="ET4931" s="109"/>
      <c r="EU4931" s="109"/>
      <c r="EV4931" s="109"/>
      <c r="EW4931" s="109"/>
      <c r="EX4931" s="109"/>
      <c r="EY4931" s="109"/>
      <c r="EZ4931" s="109"/>
      <c r="FA4931" s="109"/>
      <c r="FB4931" s="109"/>
      <c r="FC4931" s="109"/>
      <c r="FD4931" s="109"/>
      <c r="FE4931" s="109"/>
      <c r="FF4931" s="109"/>
      <c r="FG4931" s="109"/>
      <c r="FH4931" s="109"/>
      <c r="FI4931" s="109"/>
      <c r="FJ4931" s="109"/>
      <c r="FK4931" s="109"/>
      <c r="FL4931" s="109"/>
      <c r="FM4931" s="109"/>
      <c r="FN4931" s="109"/>
      <c r="FO4931" s="109"/>
      <c r="FP4931" s="109"/>
      <c r="FQ4931" s="109"/>
      <c r="FR4931" s="109"/>
      <c r="FS4931" s="109"/>
      <c r="FT4931" s="109"/>
      <c r="FU4931" s="109"/>
      <c r="FV4931" s="109"/>
      <c r="FW4931" s="109"/>
      <c r="FX4931" s="109"/>
      <c r="FY4931" s="109"/>
      <c r="FZ4931" s="109"/>
      <c r="GA4931" s="109"/>
      <c r="GB4931" s="109"/>
      <c r="GC4931" s="109"/>
      <c r="GD4931" s="109"/>
      <c r="GE4931" s="109"/>
      <c r="GF4931" s="109"/>
      <c r="GG4931" s="109"/>
      <c r="GH4931" s="109"/>
      <c r="GI4931" s="109"/>
      <c r="GJ4931" s="109"/>
      <c r="GK4931" s="109"/>
      <c r="GL4931" s="109"/>
      <c r="GM4931" s="109"/>
      <c r="GN4931" s="109"/>
      <c r="GO4931" s="109"/>
      <c r="GP4931" s="109"/>
      <c r="GQ4931" s="109"/>
      <c r="GR4931" s="109"/>
      <c r="GS4931" s="109"/>
      <c r="GT4931" s="109"/>
      <c r="GU4931" s="109"/>
      <c r="GV4931" s="109"/>
      <c r="GW4931" s="109"/>
      <c r="GX4931" s="109"/>
      <c r="GY4931" s="109"/>
      <c r="GZ4931" s="109"/>
      <c r="HA4931" s="109"/>
      <c r="HB4931" s="109"/>
      <c r="HC4931" s="109"/>
      <c r="HD4931" s="109"/>
      <c r="HE4931" s="109"/>
      <c r="HF4931" s="109"/>
      <c r="HG4931" s="109"/>
      <c r="HH4931" s="109"/>
      <c r="HI4931" s="109"/>
      <c r="HJ4931" s="109"/>
      <c r="HK4931" s="109"/>
      <c r="HL4931" s="109"/>
      <c r="HM4931" s="109"/>
      <c r="HN4931" s="109"/>
      <c r="HO4931" s="109"/>
      <c r="HP4931" s="109"/>
      <c r="HQ4931" s="109"/>
      <c r="HR4931" s="109"/>
      <c r="HS4931" s="109"/>
      <c r="HT4931" s="109"/>
      <c r="HU4931" s="109"/>
      <c r="HV4931" s="109"/>
      <c r="HW4931" s="109"/>
      <c r="HX4931" s="109"/>
      <c r="HY4931" s="109"/>
      <c r="HZ4931" s="109"/>
      <c r="IA4931" s="109"/>
      <c r="IB4931" s="109"/>
      <c r="IC4931" s="109"/>
      <c r="ID4931" s="109"/>
      <c r="IE4931" s="109"/>
      <c r="IF4931" s="109"/>
      <c r="IG4931" s="109"/>
      <c r="IH4931" s="109"/>
      <c r="II4931" s="109"/>
      <c r="IJ4931" s="109"/>
      <c r="IK4931" s="109"/>
      <c r="IL4931" s="109"/>
      <c r="IM4931" s="109"/>
      <c r="IN4931" s="109"/>
      <c r="IO4931" s="109"/>
      <c r="IP4931" s="109"/>
      <c r="IQ4931" s="109"/>
      <c r="IR4931" s="109"/>
      <c r="IS4931" s="109"/>
      <c r="IT4931" s="109"/>
      <c r="IU4931" s="109"/>
      <c r="IV4931" s="109"/>
    </row>
    <row r="4932" spans="1:256" ht="12.75" customHeight="1">
      <c r="A4932" s="308"/>
      <c r="B4932" s="65">
        <v>1</v>
      </c>
      <c r="C4932" s="66">
        <f>IF(E4932="A",4,IF(E4932="B",3,IF(E4932="C",2,IF(E4932="D",1,0))))</f>
        <v>2</v>
      </c>
      <c r="D4932" s="77" t="s">
        <v>90</v>
      </c>
      <c r="E4932" s="77" t="s">
        <v>90</v>
      </c>
      <c r="F4932" s="77" t="s">
        <v>90</v>
      </c>
      <c r="G4932" s="78"/>
      <c r="H4932" s="96" t="s">
        <v>129</v>
      </c>
      <c r="I4932" s="107" t="s">
        <v>5199</v>
      </c>
      <c r="J4932" s="81" t="s">
        <v>10</v>
      </c>
      <c r="K4932" s="72"/>
      <c r="L4932" s="72"/>
      <c r="M4932" s="72"/>
      <c r="N4932" s="72"/>
      <c r="O4932" s="72"/>
      <c r="P4932" s="72"/>
      <c r="Q4932" s="833"/>
      <c r="R4932" s="102"/>
      <c r="S4932" s="73"/>
      <c r="T4932" s="102"/>
      <c r="U4932" s="103"/>
      <c r="V4932" s="104"/>
    </row>
    <row r="4933" spans="1:256" customFormat="1" ht="12.75" customHeight="1">
      <c r="A4933" s="308"/>
      <c r="B4933" s="65">
        <v>1</v>
      </c>
      <c r="C4933" s="66">
        <f>IF(E4933="A",4,IF(E4933="B",3,IF(E4933="C",2,IF(E4933="D",1,0))))</f>
        <v>2</v>
      </c>
      <c r="D4933" s="99" t="s">
        <v>70</v>
      </c>
      <c r="E4933" s="77" t="s">
        <v>90</v>
      </c>
      <c r="F4933" s="76" t="s">
        <v>87</v>
      </c>
      <c r="G4933" s="78"/>
      <c r="H4933" s="96" t="s">
        <v>104</v>
      </c>
      <c r="I4933" s="107" t="s">
        <v>5200</v>
      </c>
      <c r="J4933" s="81"/>
      <c r="K4933" s="72"/>
      <c r="L4933" s="72"/>
      <c r="M4933" s="72"/>
      <c r="N4933" s="72"/>
      <c r="O4933" s="72"/>
      <c r="P4933" s="72"/>
      <c r="Q4933" s="833"/>
      <c r="R4933" s="102"/>
      <c r="S4933" s="73"/>
      <c r="T4933" s="102"/>
      <c r="U4933" s="103"/>
      <c r="V4933" s="104"/>
      <c r="W4933" s="109"/>
      <c r="X4933" s="109"/>
      <c r="Y4933" s="109"/>
      <c r="Z4933" s="109"/>
      <c r="AA4933" s="109"/>
      <c r="AB4933" s="109"/>
      <c r="AC4933" s="109"/>
      <c r="AD4933" s="109"/>
      <c r="AE4933" s="109"/>
      <c r="AF4933" s="109"/>
      <c r="AG4933" s="109"/>
      <c r="AH4933" s="109"/>
      <c r="AI4933" s="109"/>
      <c r="AJ4933" s="109"/>
      <c r="AK4933" s="109"/>
      <c r="AL4933" s="109"/>
      <c r="AM4933" s="109"/>
      <c r="AN4933" s="109"/>
      <c r="AO4933" s="109"/>
      <c r="AP4933" s="109"/>
      <c r="AQ4933" s="109"/>
      <c r="AR4933" s="109"/>
      <c r="AS4933" s="109"/>
      <c r="AT4933" s="109"/>
      <c r="AU4933" s="109"/>
      <c r="AV4933" s="109"/>
      <c r="AW4933" s="109"/>
      <c r="AX4933" s="109"/>
      <c r="AY4933" s="109"/>
      <c r="AZ4933" s="109"/>
      <c r="BA4933" s="109"/>
      <c r="BB4933" s="109"/>
      <c r="BC4933" s="109"/>
      <c r="BD4933" s="109"/>
      <c r="BE4933" s="109"/>
      <c r="BF4933" s="109"/>
      <c r="BG4933" s="109"/>
      <c r="BH4933" s="109"/>
      <c r="BI4933" s="109"/>
      <c r="BJ4933" s="109"/>
      <c r="BK4933" s="109"/>
      <c r="BL4933" s="109"/>
      <c r="BM4933" s="109"/>
      <c r="BN4933" s="109"/>
      <c r="BO4933" s="109"/>
      <c r="BP4933" s="109"/>
      <c r="BQ4933" s="109"/>
      <c r="BR4933" s="109"/>
      <c r="BS4933" s="109"/>
      <c r="BT4933" s="109"/>
      <c r="BU4933" s="109"/>
      <c r="BV4933" s="109"/>
      <c r="BW4933" s="109"/>
      <c r="BX4933" s="109"/>
      <c r="BY4933" s="109"/>
      <c r="BZ4933" s="109"/>
      <c r="CA4933" s="109"/>
      <c r="CB4933" s="109"/>
      <c r="CC4933" s="109"/>
      <c r="CD4933" s="109"/>
      <c r="CE4933" s="109"/>
      <c r="CF4933" s="109"/>
      <c r="CG4933" s="109"/>
      <c r="CH4933" s="109"/>
      <c r="CI4933" s="109"/>
      <c r="CJ4933" s="109"/>
      <c r="CK4933" s="109"/>
      <c r="CL4933" s="109"/>
      <c r="CM4933" s="109"/>
      <c r="CN4933" s="109"/>
      <c r="CO4933" s="109"/>
      <c r="CP4933" s="109"/>
      <c r="CQ4933" s="109"/>
      <c r="CR4933" s="109"/>
      <c r="CS4933" s="109"/>
      <c r="CT4933" s="109"/>
      <c r="CU4933" s="109"/>
      <c r="CV4933" s="109"/>
      <c r="CW4933" s="109"/>
      <c r="CX4933" s="109"/>
      <c r="CY4933" s="109"/>
      <c r="CZ4933" s="109"/>
      <c r="DA4933" s="109"/>
      <c r="DB4933" s="109"/>
      <c r="DC4933" s="109"/>
      <c r="DD4933" s="109"/>
      <c r="DE4933" s="109"/>
      <c r="DF4933" s="109"/>
      <c r="DG4933" s="109"/>
      <c r="DH4933" s="109"/>
      <c r="DI4933" s="109"/>
      <c r="DJ4933" s="109"/>
      <c r="DK4933" s="109"/>
      <c r="DL4933" s="109"/>
      <c r="DM4933" s="109"/>
      <c r="DN4933" s="109"/>
      <c r="DO4933" s="109"/>
      <c r="DP4933" s="109"/>
      <c r="DQ4933" s="109"/>
      <c r="DR4933" s="109"/>
      <c r="DS4933" s="109"/>
      <c r="DT4933" s="109"/>
      <c r="DU4933" s="109"/>
      <c r="DV4933" s="109"/>
      <c r="DW4933" s="109"/>
      <c r="DX4933" s="109"/>
      <c r="DY4933" s="109"/>
      <c r="DZ4933" s="109"/>
      <c r="EA4933" s="109"/>
      <c r="EB4933" s="109"/>
      <c r="EC4933" s="109"/>
      <c r="ED4933" s="109"/>
      <c r="EE4933" s="109"/>
      <c r="EF4933" s="109"/>
      <c r="EG4933" s="109"/>
      <c r="EH4933" s="109"/>
      <c r="EI4933" s="109"/>
      <c r="EJ4933" s="109"/>
      <c r="EK4933" s="109"/>
      <c r="EL4933" s="109"/>
      <c r="EM4933" s="109"/>
      <c r="EN4933" s="109"/>
      <c r="EO4933" s="109"/>
      <c r="EP4933" s="109"/>
      <c r="EQ4933" s="109"/>
      <c r="ER4933" s="109"/>
      <c r="ES4933" s="109"/>
      <c r="ET4933" s="109"/>
      <c r="EU4933" s="109"/>
      <c r="EV4933" s="109"/>
      <c r="EW4933" s="109"/>
      <c r="EX4933" s="109"/>
      <c r="EY4933" s="109"/>
      <c r="EZ4933" s="109"/>
      <c r="FA4933" s="109"/>
      <c r="FB4933" s="109"/>
      <c r="FC4933" s="109"/>
      <c r="FD4933" s="109"/>
      <c r="FE4933" s="109"/>
      <c r="FF4933" s="109"/>
      <c r="FG4933" s="109"/>
      <c r="FH4933" s="109"/>
      <c r="FI4933" s="109"/>
      <c r="FJ4933" s="109"/>
      <c r="FK4933" s="109"/>
      <c r="FL4933" s="109"/>
      <c r="FM4933" s="109"/>
      <c r="FN4933" s="109"/>
      <c r="FO4933" s="109"/>
      <c r="FP4933" s="109"/>
      <c r="FQ4933" s="109"/>
      <c r="FR4933" s="109"/>
      <c r="FS4933" s="109"/>
      <c r="FT4933" s="109"/>
      <c r="FU4933" s="109"/>
      <c r="FV4933" s="109"/>
      <c r="FW4933" s="109"/>
      <c r="FX4933" s="109"/>
      <c r="FY4933" s="109"/>
      <c r="FZ4933" s="109"/>
      <c r="GA4933" s="109"/>
      <c r="GB4933" s="109"/>
      <c r="GC4933" s="109"/>
      <c r="GD4933" s="109"/>
      <c r="GE4933" s="109"/>
      <c r="GF4933" s="109"/>
      <c r="GG4933" s="109"/>
      <c r="GH4933" s="109"/>
      <c r="GI4933" s="109"/>
      <c r="GJ4933" s="109"/>
      <c r="GK4933" s="109"/>
      <c r="GL4933" s="109"/>
      <c r="GM4933" s="109"/>
      <c r="GN4933" s="109"/>
      <c r="GO4933" s="109"/>
      <c r="GP4933" s="109"/>
      <c r="GQ4933" s="109"/>
      <c r="GR4933" s="109"/>
      <c r="GS4933" s="109"/>
      <c r="GT4933" s="109"/>
      <c r="GU4933" s="109"/>
      <c r="GV4933" s="109"/>
      <c r="GW4933" s="109"/>
      <c r="GX4933" s="109"/>
      <c r="GY4933" s="109"/>
      <c r="GZ4933" s="109"/>
      <c r="HA4933" s="109"/>
      <c r="HB4933" s="109"/>
      <c r="HC4933" s="109"/>
      <c r="HD4933" s="109"/>
      <c r="HE4933" s="109"/>
      <c r="HF4933" s="109"/>
      <c r="HG4933" s="109"/>
      <c r="HH4933" s="109"/>
      <c r="HI4933" s="109"/>
      <c r="HJ4933" s="109"/>
      <c r="HK4933" s="109"/>
      <c r="HL4933" s="109"/>
      <c r="HM4933" s="109"/>
      <c r="HN4933" s="109"/>
      <c r="HO4933" s="109"/>
      <c r="HP4933" s="109"/>
      <c r="HQ4933" s="109"/>
      <c r="HR4933" s="109"/>
      <c r="HS4933" s="109"/>
      <c r="HT4933" s="109"/>
      <c r="HU4933" s="109"/>
      <c r="HV4933" s="109"/>
      <c r="HW4933" s="109"/>
      <c r="HX4933" s="109"/>
      <c r="HY4933" s="109"/>
      <c r="HZ4933" s="109"/>
      <c r="IA4933" s="109"/>
      <c r="IB4933" s="109"/>
      <c r="IC4933" s="109"/>
      <c r="ID4933" s="109"/>
      <c r="IE4933" s="109"/>
      <c r="IF4933" s="109"/>
      <c r="IG4933" s="109"/>
      <c r="IH4933" s="109"/>
      <c r="II4933" s="109"/>
      <c r="IJ4933" s="109"/>
      <c r="IK4933" s="109"/>
      <c r="IL4933" s="109"/>
      <c r="IM4933" s="109"/>
      <c r="IN4933" s="109"/>
      <c r="IO4933" s="109"/>
      <c r="IP4933" s="109"/>
      <c r="IQ4933" s="109"/>
      <c r="IR4933" s="109"/>
      <c r="IS4933" s="109"/>
      <c r="IT4933" s="109"/>
      <c r="IU4933" s="109"/>
      <c r="IV4933" s="109"/>
    </row>
    <row r="4934" spans="1:256" customFormat="1" ht="12.75" customHeight="1">
      <c r="A4934" s="308"/>
      <c r="B4934" s="65">
        <v>1</v>
      </c>
      <c r="C4934" s="66">
        <f>IF(E4934="A",1,IF(E4934="B",1,0))</f>
        <v>1</v>
      </c>
      <c r="D4934" s="658" t="s">
        <v>87</v>
      </c>
      <c r="E4934" s="658" t="s">
        <v>68</v>
      </c>
      <c r="F4934" s="658" t="s">
        <v>87</v>
      </c>
      <c r="G4934" s="78"/>
      <c r="H4934" s="96" t="s">
        <v>135</v>
      </c>
      <c r="I4934" s="107" t="s">
        <v>5201</v>
      </c>
      <c r="J4934" s="81"/>
      <c r="K4934" s="72"/>
      <c r="L4934" s="72"/>
      <c r="M4934" s="72"/>
      <c r="N4934" s="72"/>
      <c r="O4934" s="72"/>
      <c r="P4934" s="72"/>
      <c r="Q4934" s="833"/>
      <c r="R4934" s="102"/>
      <c r="S4934" s="73"/>
      <c r="T4934" s="102"/>
      <c r="U4934" s="103"/>
      <c r="V4934" s="104"/>
      <c r="W4934" s="109"/>
      <c r="X4934" s="109"/>
      <c r="Y4934" s="109"/>
      <c r="Z4934" s="109"/>
      <c r="AA4934" s="109"/>
      <c r="AB4934" s="109"/>
      <c r="AC4934" s="109"/>
      <c r="AD4934" s="109"/>
      <c r="AE4934" s="109"/>
      <c r="AF4934" s="109"/>
      <c r="AG4934" s="109"/>
      <c r="AH4934" s="109"/>
      <c r="AI4934" s="109"/>
      <c r="AJ4934" s="109"/>
      <c r="AK4934" s="109"/>
      <c r="AL4934" s="109"/>
      <c r="AM4934" s="109"/>
      <c r="AN4934" s="109"/>
      <c r="AO4934" s="109"/>
      <c r="AP4934" s="109"/>
      <c r="AQ4934" s="109"/>
      <c r="AR4934" s="109"/>
      <c r="AS4934" s="109"/>
      <c r="AT4934" s="109"/>
      <c r="AU4934" s="109"/>
      <c r="AV4934" s="109"/>
      <c r="AW4934" s="109"/>
      <c r="AX4934" s="109"/>
      <c r="AY4934" s="109"/>
      <c r="AZ4934" s="109"/>
      <c r="BA4934" s="109"/>
      <c r="BB4934" s="109"/>
      <c r="BC4934" s="109"/>
      <c r="BD4934" s="109"/>
      <c r="BE4934" s="109"/>
      <c r="BF4934" s="109"/>
      <c r="BG4934" s="109"/>
      <c r="BH4934" s="109"/>
      <c r="BI4934" s="109"/>
      <c r="BJ4934" s="109"/>
      <c r="BK4934" s="109"/>
      <c r="BL4934" s="109"/>
      <c r="BM4934" s="109"/>
      <c r="BN4934" s="109"/>
      <c r="BO4934" s="109"/>
      <c r="BP4934" s="109"/>
      <c r="BQ4934" s="109"/>
      <c r="BR4934" s="109"/>
      <c r="BS4934" s="109"/>
      <c r="BT4934" s="109"/>
      <c r="BU4934" s="109"/>
      <c r="BV4934" s="109"/>
      <c r="BW4934" s="109"/>
      <c r="BX4934" s="109"/>
      <c r="BY4934" s="109"/>
      <c r="BZ4934" s="109"/>
      <c r="CA4934" s="109"/>
      <c r="CB4934" s="109"/>
      <c r="CC4934" s="109"/>
      <c r="CD4934" s="109"/>
      <c r="CE4934" s="109"/>
      <c r="CF4934" s="109"/>
      <c r="CG4934" s="109"/>
      <c r="CH4934" s="109"/>
      <c r="CI4934" s="109"/>
      <c r="CJ4934" s="109"/>
      <c r="CK4934" s="109"/>
      <c r="CL4934" s="109"/>
      <c r="CM4934" s="109"/>
      <c r="CN4934" s="109"/>
      <c r="CO4934" s="109"/>
      <c r="CP4934" s="109"/>
      <c r="CQ4934" s="109"/>
      <c r="CR4934" s="109"/>
      <c r="CS4934" s="109"/>
      <c r="CT4934" s="109"/>
      <c r="CU4934" s="109"/>
      <c r="CV4934" s="109"/>
      <c r="CW4934" s="109"/>
      <c r="CX4934" s="109"/>
      <c r="CY4934" s="109"/>
      <c r="CZ4934" s="109"/>
      <c r="DA4934" s="109"/>
      <c r="DB4934" s="109"/>
      <c r="DC4934" s="109"/>
      <c r="DD4934" s="109"/>
      <c r="DE4934" s="109"/>
      <c r="DF4934" s="109"/>
      <c r="DG4934" s="109"/>
      <c r="DH4934" s="109"/>
      <c r="DI4934" s="109"/>
      <c r="DJ4934" s="109"/>
      <c r="DK4934" s="109"/>
      <c r="DL4934" s="109"/>
      <c r="DM4934" s="109"/>
      <c r="DN4934" s="109"/>
      <c r="DO4934" s="109"/>
      <c r="DP4934" s="109"/>
      <c r="DQ4934" s="109"/>
      <c r="DR4934" s="109"/>
      <c r="DS4934" s="109"/>
      <c r="DT4934" s="109"/>
      <c r="DU4934" s="109"/>
      <c r="DV4934" s="109"/>
      <c r="DW4934" s="109"/>
      <c r="DX4934" s="109"/>
      <c r="DY4934" s="109"/>
      <c r="DZ4934" s="109"/>
      <c r="EA4934" s="109"/>
      <c r="EB4934" s="109"/>
      <c r="EC4934" s="109"/>
      <c r="ED4934" s="109"/>
      <c r="EE4934" s="109"/>
      <c r="EF4934" s="109"/>
      <c r="EG4934" s="109"/>
      <c r="EH4934" s="109"/>
      <c r="EI4934" s="109"/>
      <c r="EJ4934" s="109"/>
      <c r="EK4934" s="109"/>
      <c r="EL4934" s="109"/>
      <c r="EM4934" s="109"/>
      <c r="EN4934" s="109"/>
      <c r="EO4934" s="109"/>
      <c r="EP4934" s="109"/>
      <c r="EQ4934" s="109"/>
      <c r="ER4934" s="109"/>
      <c r="ES4934" s="109"/>
      <c r="ET4934" s="109"/>
      <c r="EU4934" s="109"/>
      <c r="EV4934" s="109"/>
      <c r="EW4934" s="109"/>
      <c r="EX4934" s="109"/>
      <c r="EY4934" s="109"/>
      <c r="EZ4934" s="109"/>
      <c r="FA4934" s="109"/>
      <c r="FB4934" s="109"/>
      <c r="FC4934" s="109"/>
      <c r="FD4934" s="109"/>
      <c r="FE4934" s="109"/>
      <c r="FF4934" s="109"/>
      <c r="FG4934" s="109"/>
      <c r="FH4934" s="109"/>
      <c r="FI4934" s="109"/>
      <c r="FJ4934" s="109"/>
      <c r="FK4934" s="109"/>
      <c r="FL4934" s="109"/>
      <c r="FM4934" s="109"/>
      <c r="FN4934" s="109"/>
      <c r="FO4934" s="109"/>
      <c r="FP4934" s="109"/>
      <c r="FQ4934" s="109"/>
      <c r="FR4934" s="109"/>
      <c r="FS4934" s="109"/>
      <c r="FT4934" s="109"/>
      <c r="FU4934" s="109"/>
      <c r="FV4934" s="109"/>
      <c r="FW4934" s="109"/>
      <c r="FX4934" s="109"/>
      <c r="FY4934" s="109"/>
      <c r="FZ4934" s="109"/>
      <c r="GA4934" s="109"/>
      <c r="GB4934" s="109"/>
      <c r="GC4934" s="109"/>
      <c r="GD4934" s="109"/>
      <c r="GE4934" s="109"/>
      <c r="GF4934" s="109"/>
      <c r="GG4934" s="109"/>
      <c r="GH4934" s="109"/>
      <c r="GI4934" s="109"/>
      <c r="GJ4934" s="109"/>
      <c r="GK4934" s="109"/>
      <c r="GL4934" s="109"/>
      <c r="GM4934" s="109"/>
      <c r="GN4934" s="109"/>
      <c r="GO4934" s="109"/>
      <c r="GP4934" s="109"/>
      <c r="GQ4934" s="109"/>
      <c r="GR4934" s="109"/>
      <c r="GS4934" s="109"/>
      <c r="GT4934" s="109"/>
      <c r="GU4934" s="109"/>
      <c r="GV4934" s="109"/>
      <c r="GW4934" s="109"/>
      <c r="GX4934" s="109"/>
      <c r="GY4934" s="109"/>
      <c r="GZ4934" s="109"/>
      <c r="HA4934" s="109"/>
      <c r="HB4934" s="109"/>
      <c r="HC4934" s="109"/>
      <c r="HD4934" s="109"/>
      <c r="HE4934" s="109"/>
      <c r="HF4934" s="109"/>
      <c r="HG4934" s="109"/>
      <c r="HH4934" s="109"/>
      <c r="HI4934" s="109"/>
      <c r="HJ4934" s="109"/>
      <c r="HK4934" s="109"/>
      <c r="HL4934" s="109"/>
      <c r="HM4934" s="109"/>
      <c r="HN4934" s="109"/>
      <c r="HO4934" s="109"/>
      <c r="HP4934" s="109"/>
      <c r="HQ4934" s="109"/>
      <c r="HR4934" s="109"/>
      <c r="HS4934" s="109"/>
      <c r="HT4934" s="109"/>
      <c r="HU4934" s="109"/>
      <c r="HV4934" s="109"/>
      <c r="HW4934" s="109"/>
      <c r="HX4934" s="109"/>
      <c r="HY4934" s="109"/>
      <c r="HZ4934" s="109"/>
      <c r="IA4934" s="109"/>
      <c r="IB4934" s="109"/>
      <c r="IC4934" s="109"/>
      <c r="ID4934" s="109"/>
      <c r="IE4934" s="109"/>
      <c r="IF4934" s="109"/>
      <c r="IG4934" s="109"/>
      <c r="IH4934" s="109"/>
      <c r="II4934" s="109"/>
      <c r="IJ4934" s="109"/>
      <c r="IK4934" s="109"/>
      <c r="IL4934" s="109"/>
      <c r="IM4934" s="109"/>
      <c r="IN4934" s="109"/>
      <c r="IO4934" s="109"/>
      <c r="IP4934" s="109"/>
      <c r="IQ4934" s="109"/>
      <c r="IR4934" s="109"/>
      <c r="IS4934" s="109"/>
      <c r="IT4934" s="109"/>
      <c r="IU4934" s="109"/>
      <c r="IV4934" s="109"/>
    </row>
    <row r="4935" spans="1:256" customFormat="1" ht="12" customHeight="1">
      <c r="A4935" s="810"/>
      <c r="B4935" s="65">
        <v>1</v>
      </c>
      <c r="C4935" s="66">
        <f>IF(E4935="A",1,IF(E4935="B",1,0))</f>
        <v>0</v>
      </c>
      <c r="D4935" s="77" t="s">
        <v>90</v>
      </c>
      <c r="E4935" s="77" t="s">
        <v>90</v>
      </c>
      <c r="F4935" s="76" t="s">
        <v>87</v>
      </c>
      <c r="G4935" s="78"/>
      <c r="H4935" s="96" t="s">
        <v>220</v>
      </c>
      <c r="I4935" s="107" t="s">
        <v>5202</v>
      </c>
      <c r="J4935" s="81"/>
      <c r="K4935" s="72"/>
      <c r="L4935" s="72"/>
      <c r="M4935" s="72"/>
      <c r="N4935" s="72"/>
      <c r="O4935" s="72"/>
      <c r="P4935" s="72"/>
      <c r="Q4935" s="833"/>
      <c r="R4935" s="102"/>
      <c r="S4935" s="73"/>
      <c r="T4935" s="102"/>
      <c r="U4935" s="103"/>
      <c r="V4935" s="104"/>
      <c r="W4935" s="109"/>
      <c r="X4935" s="109"/>
      <c r="Y4935" s="109"/>
      <c r="Z4935" s="109"/>
      <c r="AA4935" s="109"/>
      <c r="AB4935" s="109"/>
      <c r="AC4935" s="109"/>
      <c r="AD4935" s="109"/>
      <c r="AE4935" s="109"/>
      <c r="AF4935" s="109"/>
      <c r="AG4935" s="109"/>
      <c r="AH4935" s="109"/>
      <c r="AI4935" s="109"/>
      <c r="AJ4935" s="109"/>
      <c r="AK4935" s="109"/>
      <c r="AL4935" s="109"/>
      <c r="AM4935" s="109"/>
      <c r="AN4935" s="109"/>
      <c r="AO4935" s="109"/>
      <c r="AP4935" s="109"/>
      <c r="AQ4935" s="109"/>
      <c r="AR4935" s="109"/>
      <c r="AS4935" s="109"/>
      <c r="AT4935" s="109"/>
      <c r="AU4935" s="109"/>
      <c r="AV4935" s="109"/>
      <c r="AW4935" s="109"/>
      <c r="AX4935" s="109"/>
      <c r="AY4935" s="109"/>
      <c r="AZ4935" s="109"/>
      <c r="BA4935" s="109"/>
      <c r="BB4935" s="109"/>
      <c r="BC4935" s="109"/>
      <c r="BD4935" s="109"/>
      <c r="BE4935" s="109"/>
      <c r="BF4935" s="109"/>
      <c r="BG4935" s="109"/>
      <c r="BH4935" s="109"/>
      <c r="BI4935" s="109"/>
      <c r="BJ4935" s="109"/>
      <c r="BK4935" s="109"/>
      <c r="BL4935" s="109"/>
      <c r="BM4935" s="109"/>
      <c r="BN4935" s="109"/>
      <c r="BO4935" s="109"/>
      <c r="BP4935" s="109"/>
      <c r="BQ4935" s="109"/>
      <c r="BR4935" s="109"/>
      <c r="BS4935" s="109"/>
      <c r="BT4935" s="109"/>
      <c r="BU4935" s="109"/>
      <c r="BV4935" s="109"/>
      <c r="BW4935" s="109"/>
      <c r="BX4935" s="109"/>
      <c r="BY4935" s="109"/>
      <c r="BZ4935" s="109"/>
      <c r="CA4935" s="109"/>
      <c r="CB4935" s="109"/>
      <c r="CC4935" s="109"/>
      <c r="CD4935" s="109"/>
      <c r="CE4935" s="109"/>
      <c r="CF4935" s="109"/>
      <c r="CG4935" s="109"/>
      <c r="CH4935" s="109"/>
      <c r="CI4935" s="109"/>
      <c r="CJ4935" s="109"/>
      <c r="CK4935" s="109"/>
      <c r="CL4935" s="109"/>
      <c r="CM4935" s="109"/>
      <c r="CN4935" s="109"/>
      <c r="CO4935" s="109"/>
      <c r="CP4935" s="109"/>
      <c r="CQ4935" s="109"/>
      <c r="CR4935" s="109"/>
      <c r="CS4935" s="109"/>
      <c r="CT4935" s="109"/>
      <c r="CU4935" s="109"/>
      <c r="CV4935" s="109"/>
      <c r="CW4935" s="109"/>
      <c r="CX4935" s="109"/>
      <c r="CY4935" s="109"/>
      <c r="CZ4935" s="109"/>
      <c r="DA4935" s="109"/>
      <c r="DB4935" s="109"/>
      <c r="DC4935" s="109"/>
      <c r="DD4935" s="109"/>
      <c r="DE4935" s="109"/>
      <c r="DF4935" s="109"/>
      <c r="DG4935" s="109"/>
      <c r="DH4935" s="109"/>
      <c r="DI4935" s="109"/>
      <c r="DJ4935" s="109"/>
      <c r="DK4935" s="109"/>
      <c r="DL4935" s="109"/>
      <c r="DM4935" s="109"/>
      <c r="DN4935" s="109"/>
      <c r="DO4935" s="109"/>
      <c r="DP4935" s="109"/>
      <c r="DQ4935" s="109"/>
      <c r="DR4935" s="109"/>
      <c r="DS4935" s="109"/>
      <c r="DT4935" s="109"/>
      <c r="DU4935" s="109"/>
      <c r="DV4935" s="109"/>
      <c r="DW4935" s="109"/>
      <c r="DX4935" s="109"/>
      <c r="DY4935" s="109"/>
      <c r="DZ4935" s="109"/>
      <c r="EA4935" s="109"/>
      <c r="EB4935" s="109"/>
      <c r="EC4935" s="109"/>
      <c r="ED4935" s="109"/>
      <c r="EE4935" s="109"/>
      <c r="EF4935" s="109"/>
      <c r="EG4935" s="109"/>
      <c r="EH4935" s="109"/>
      <c r="EI4935" s="109"/>
      <c r="EJ4935" s="109"/>
      <c r="EK4935" s="109"/>
      <c r="EL4935" s="109"/>
      <c r="EM4935" s="109"/>
      <c r="EN4935" s="109"/>
      <c r="EO4935" s="109"/>
      <c r="EP4935" s="109"/>
      <c r="EQ4935" s="109"/>
      <c r="ER4935" s="109"/>
      <c r="ES4935" s="109"/>
      <c r="ET4935" s="109"/>
      <c r="EU4935" s="109"/>
      <c r="EV4935" s="109"/>
      <c r="EW4935" s="109"/>
      <c r="EX4935" s="109"/>
      <c r="EY4935" s="109"/>
      <c r="EZ4935" s="109"/>
      <c r="FA4935" s="109"/>
      <c r="FB4935" s="109"/>
      <c r="FC4935" s="109"/>
      <c r="FD4935" s="109"/>
      <c r="FE4935" s="109"/>
      <c r="FF4935" s="109"/>
      <c r="FG4935" s="109"/>
      <c r="FH4935" s="109"/>
      <c r="FI4935" s="109"/>
      <c r="FJ4935" s="109"/>
      <c r="FK4935" s="109"/>
      <c r="FL4935" s="109"/>
      <c r="FM4935" s="109"/>
      <c r="FN4935" s="109"/>
      <c r="FO4935" s="109"/>
      <c r="FP4935" s="109"/>
      <c r="FQ4935" s="109"/>
      <c r="FR4935" s="109"/>
      <c r="FS4935" s="109"/>
      <c r="FT4935" s="109"/>
      <c r="FU4935" s="109"/>
      <c r="FV4935" s="109"/>
      <c r="FW4935" s="109"/>
      <c r="FX4935" s="109"/>
      <c r="FY4935" s="109"/>
      <c r="FZ4935" s="109"/>
      <c r="GA4935" s="109"/>
      <c r="GB4935" s="109"/>
      <c r="GC4935" s="109"/>
      <c r="GD4935" s="109"/>
      <c r="GE4935" s="109"/>
      <c r="GF4935" s="109"/>
      <c r="GG4935" s="109"/>
      <c r="GH4935" s="109"/>
      <c r="GI4935" s="109"/>
      <c r="GJ4935" s="109"/>
      <c r="GK4935" s="109"/>
      <c r="GL4935" s="109"/>
      <c r="GM4935" s="109"/>
      <c r="GN4935" s="109"/>
      <c r="GO4935" s="109"/>
      <c r="GP4935" s="109"/>
      <c r="GQ4935" s="109"/>
      <c r="GR4935" s="109"/>
      <c r="GS4935" s="109"/>
      <c r="GT4935" s="109"/>
      <c r="GU4935" s="109"/>
      <c r="GV4935" s="109"/>
      <c r="GW4935" s="109"/>
      <c r="GX4935" s="109"/>
      <c r="GY4935" s="109"/>
      <c r="GZ4935" s="109"/>
      <c r="HA4935" s="109"/>
      <c r="HB4935" s="109"/>
      <c r="HC4935" s="109"/>
      <c r="HD4935" s="109"/>
      <c r="HE4935" s="109"/>
      <c r="HF4935" s="109"/>
      <c r="HG4935" s="109"/>
      <c r="HH4935" s="109"/>
      <c r="HI4935" s="109"/>
      <c r="HJ4935" s="109"/>
      <c r="HK4935" s="109"/>
      <c r="HL4935" s="109"/>
      <c r="HM4935" s="109"/>
      <c r="HN4935" s="109"/>
      <c r="HO4935" s="109"/>
      <c r="HP4935" s="109"/>
      <c r="HQ4935" s="109"/>
      <c r="HR4935" s="109"/>
      <c r="HS4935" s="109"/>
      <c r="HT4935" s="109"/>
      <c r="HU4935" s="109"/>
      <c r="HV4935" s="109"/>
      <c r="HW4935" s="109"/>
      <c r="HX4935" s="109"/>
      <c r="HY4935" s="109"/>
      <c r="HZ4935" s="109"/>
      <c r="IA4935" s="109"/>
      <c r="IB4935" s="109"/>
      <c r="IC4935" s="109"/>
      <c r="ID4935" s="109"/>
      <c r="IE4935" s="109"/>
      <c r="IF4935" s="109"/>
      <c r="IG4935" s="109"/>
      <c r="IH4935" s="109"/>
      <c r="II4935" s="109"/>
      <c r="IJ4935" s="109"/>
      <c r="IK4935" s="109"/>
      <c r="IL4935" s="109"/>
      <c r="IM4935" s="109"/>
      <c r="IN4935" s="109"/>
      <c r="IO4935" s="109"/>
      <c r="IP4935" s="109"/>
      <c r="IQ4935" s="109"/>
      <c r="IR4935" s="109"/>
      <c r="IS4935" s="109"/>
      <c r="IT4935" s="109"/>
      <c r="IU4935" s="109"/>
      <c r="IV4935" s="109"/>
    </row>
    <row r="4936" spans="1:256" customFormat="1" ht="12.75" customHeight="1">
      <c r="A4936" s="308"/>
      <c r="B4936" s="65">
        <v>1</v>
      </c>
      <c r="C4936" s="66">
        <f>IF(E4936="A",1,IF(E4936="B",1,0))</f>
        <v>1</v>
      </c>
      <c r="D4936" s="77" t="s">
        <v>90</v>
      </c>
      <c r="E4936" s="76" t="s">
        <v>68</v>
      </c>
      <c r="F4936" s="76" t="s">
        <v>87</v>
      </c>
      <c r="G4936" s="78"/>
      <c r="H4936" s="96" t="s">
        <v>140</v>
      </c>
      <c r="I4936" s="107" t="s">
        <v>5203</v>
      </c>
      <c r="J4936" s="81"/>
      <c r="K4936" s="72"/>
      <c r="L4936" s="72"/>
      <c r="M4936" s="72"/>
      <c r="N4936" s="72"/>
      <c r="O4936" s="72"/>
      <c r="P4936" s="72"/>
      <c r="Q4936" s="833"/>
      <c r="R4936" s="102"/>
      <c r="S4936" s="73"/>
      <c r="T4936" s="102"/>
      <c r="U4936" s="103"/>
      <c r="V4936" s="104"/>
      <c r="W4936" s="109"/>
      <c r="X4936" s="109"/>
      <c r="Y4936" s="109"/>
      <c r="Z4936" s="109"/>
      <c r="AA4936" s="109"/>
      <c r="AB4936" s="109"/>
      <c r="AC4936" s="109"/>
      <c r="AD4936" s="109"/>
      <c r="AE4936" s="109"/>
      <c r="AF4936" s="109"/>
      <c r="AG4936" s="109"/>
      <c r="AH4936" s="109"/>
      <c r="AI4936" s="109"/>
      <c r="AJ4936" s="109"/>
      <c r="AK4936" s="109"/>
      <c r="AL4936" s="109"/>
      <c r="AM4936" s="109"/>
      <c r="AN4936" s="109"/>
      <c r="AO4936" s="109"/>
      <c r="AP4936" s="109"/>
      <c r="AQ4936" s="109"/>
      <c r="AR4936" s="109"/>
      <c r="AS4936" s="109"/>
      <c r="AT4936" s="109"/>
      <c r="AU4936" s="109"/>
      <c r="AV4936" s="109"/>
      <c r="AW4936" s="109"/>
      <c r="AX4936" s="109"/>
      <c r="AY4936" s="109"/>
      <c r="AZ4936" s="109"/>
      <c r="BA4936" s="109"/>
      <c r="BB4936" s="109"/>
      <c r="BC4936" s="109"/>
      <c r="BD4936" s="109"/>
      <c r="BE4936" s="109"/>
      <c r="BF4936" s="109"/>
      <c r="BG4936" s="109"/>
      <c r="BH4936" s="109"/>
      <c r="BI4936" s="109"/>
      <c r="BJ4936" s="109"/>
      <c r="BK4936" s="109"/>
      <c r="BL4936" s="109"/>
      <c r="BM4936" s="109"/>
      <c r="BN4936" s="109"/>
      <c r="BO4936" s="109"/>
      <c r="BP4936" s="109"/>
      <c r="BQ4936" s="109"/>
      <c r="BR4936" s="109"/>
      <c r="BS4936" s="109"/>
      <c r="BT4936" s="109"/>
      <c r="BU4936" s="109"/>
      <c r="BV4936" s="109"/>
      <c r="BW4936" s="109"/>
      <c r="BX4936" s="109"/>
      <c r="BY4936" s="109"/>
      <c r="BZ4936" s="109"/>
      <c r="CA4936" s="109"/>
      <c r="CB4936" s="109"/>
      <c r="CC4936" s="109"/>
      <c r="CD4936" s="109"/>
      <c r="CE4936" s="109"/>
      <c r="CF4936" s="109"/>
      <c r="CG4936" s="109"/>
      <c r="CH4936" s="109"/>
      <c r="CI4936" s="109"/>
      <c r="CJ4936" s="109"/>
      <c r="CK4936" s="109"/>
      <c r="CL4936" s="109"/>
      <c r="CM4936" s="109"/>
      <c r="CN4936" s="109"/>
      <c r="CO4936" s="109"/>
      <c r="CP4936" s="109"/>
      <c r="CQ4936" s="109"/>
      <c r="CR4936" s="109"/>
      <c r="CS4936" s="109"/>
      <c r="CT4936" s="109"/>
      <c r="CU4936" s="109"/>
      <c r="CV4936" s="109"/>
      <c r="CW4936" s="109"/>
      <c r="CX4936" s="109"/>
      <c r="CY4936" s="109"/>
      <c r="CZ4936" s="109"/>
      <c r="DA4936" s="109"/>
      <c r="DB4936" s="109"/>
      <c r="DC4936" s="109"/>
      <c r="DD4936" s="109"/>
      <c r="DE4936" s="109"/>
      <c r="DF4936" s="109"/>
      <c r="DG4936" s="109"/>
      <c r="DH4936" s="109"/>
      <c r="DI4936" s="109"/>
      <c r="DJ4936" s="109"/>
      <c r="DK4936" s="109"/>
      <c r="DL4936" s="109"/>
      <c r="DM4936" s="109"/>
      <c r="DN4936" s="109"/>
      <c r="DO4936" s="109"/>
      <c r="DP4936" s="109"/>
      <c r="DQ4936" s="109"/>
      <c r="DR4936" s="109"/>
      <c r="DS4936" s="109"/>
      <c r="DT4936" s="109"/>
      <c r="DU4936" s="109"/>
      <c r="DV4936" s="109"/>
      <c r="DW4936" s="109"/>
      <c r="DX4936" s="109"/>
      <c r="DY4936" s="109"/>
      <c r="DZ4936" s="109"/>
      <c r="EA4936" s="109"/>
      <c r="EB4936" s="109"/>
      <c r="EC4936" s="109"/>
      <c r="ED4936" s="109"/>
      <c r="EE4936" s="109"/>
      <c r="EF4936" s="109"/>
      <c r="EG4936" s="109"/>
      <c r="EH4936" s="109"/>
      <c r="EI4936" s="109"/>
      <c r="EJ4936" s="109"/>
      <c r="EK4936" s="109"/>
      <c r="EL4936" s="109"/>
      <c r="EM4936" s="109"/>
      <c r="EN4936" s="109"/>
      <c r="EO4936" s="109"/>
      <c r="EP4936" s="109"/>
      <c r="EQ4936" s="109"/>
      <c r="ER4936" s="109"/>
      <c r="ES4936" s="109"/>
      <c r="ET4936" s="109"/>
      <c r="EU4936" s="109"/>
      <c r="EV4936" s="109"/>
      <c r="EW4936" s="109"/>
      <c r="EX4936" s="109"/>
      <c r="EY4936" s="109"/>
      <c r="EZ4936" s="109"/>
      <c r="FA4936" s="109"/>
      <c r="FB4936" s="109"/>
      <c r="FC4936" s="109"/>
      <c r="FD4936" s="109"/>
      <c r="FE4936" s="109"/>
      <c r="FF4936" s="109"/>
      <c r="FG4936" s="109"/>
      <c r="FH4936" s="109"/>
      <c r="FI4936" s="109"/>
      <c r="FJ4936" s="109"/>
      <c r="FK4936" s="109"/>
      <c r="FL4936" s="109"/>
      <c r="FM4936" s="109"/>
      <c r="FN4936" s="109"/>
      <c r="FO4936" s="109"/>
      <c r="FP4936" s="109"/>
      <c r="FQ4936" s="109"/>
      <c r="FR4936" s="109"/>
      <c r="FS4936" s="109"/>
      <c r="FT4936" s="109"/>
      <c r="FU4936" s="109"/>
      <c r="FV4936" s="109"/>
      <c r="FW4936" s="109"/>
      <c r="FX4936" s="109"/>
      <c r="FY4936" s="109"/>
      <c r="FZ4936" s="109"/>
      <c r="GA4936" s="109"/>
      <c r="GB4936" s="109"/>
      <c r="GC4936" s="109"/>
      <c r="GD4936" s="109"/>
      <c r="GE4936" s="109"/>
      <c r="GF4936" s="109"/>
      <c r="GG4936" s="109"/>
      <c r="GH4936" s="109"/>
      <c r="GI4936" s="109"/>
      <c r="GJ4936" s="109"/>
      <c r="GK4936" s="109"/>
      <c r="GL4936" s="109"/>
      <c r="GM4936" s="109"/>
      <c r="GN4936" s="109"/>
      <c r="GO4936" s="109"/>
      <c r="GP4936" s="109"/>
      <c r="GQ4936" s="109"/>
      <c r="GR4936" s="109"/>
      <c r="GS4936" s="109"/>
      <c r="GT4936" s="109"/>
      <c r="GU4936" s="109"/>
      <c r="GV4936" s="109"/>
      <c r="GW4936" s="109"/>
      <c r="GX4936" s="109"/>
      <c r="GY4936" s="109"/>
      <c r="GZ4936" s="109"/>
      <c r="HA4936" s="109"/>
      <c r="HB4936" s="109"/>
      <c r="HC4936" s="109"/>
      <c r="HD4936" s="109"/>
      <c r="HE4936" s="109"/>
      <c r="HF4936" s="109"/>
      <c r="HG4936" s="109"/>
      <c r="HH4936" s="109"/>
      <c r="HI4936" s="109"/>
      <c r="HJ4936" s="109"/>
      <c r="HK4936" s="109"/>
      <c r="HL4936" s="109"/>
      <c r="HM4936" s="109"/>
      <c r="HN4936" s="109"/>
      <c r="HO4936" s="109"/>
      <c r="HP4936" s="109"/>
      <c r="HQ4936" s="109"/>
      <c r="HR4936" s="109"/>
      <c r="HS4936" s="109"/>
      <c r="HT4936" s="109"/>
      <c r="HU4936" s="109"/>
      <c r="HV4936" s="109"/>
      <c r="HW4936" s="109"/>
      <c r="HX4936" s="109"/>
      <c r="HY4936" s="109"/>
      <c r="HZ4936" s="109"/>
      <c r="IA4936" s="109"/>
      <c r="IB4936" s="109"/>
      <c r="IC4936" s="109"/>
      <c r="ID4936" s="109"/>
      <c r="IE4936" s="109"/>
      <c r="IF4936" s="109"/>
      <c r="IG4936" s="109"/>
      <c r="IH4936" s="109"/>
      <c r="II4936" s="109"/>
      <c r="IJ4936" s="109"/>
      <c r="IK4936" s="109"/>
      <c r="IL4936" s="109"/>
      <c r="IM4936" s="109"/>
      <c r="IN4936" s="109"/>
      <c r="IO4936" s="109"/>
      <c r="IP4936" s="109"/>
      <c r="IQ4936" s="109"/>
      <c r="IR4936" s="109"/>
      <c r="IS4936" s="109"/>
      <c r="IT4936" s="109"/>
      <c r="IU4936" s="109"/>
      <c r="IV4936" s="109"/>
    </row>
    <row r="4937" spans="1:256" customFormat="1" ht="12.75" customHeight="1">
      <c r="A4937" s="308"/>
      <c r="B4937" s="65">
        <v>1</v>
      </c>
      <c r="C4937" s="66">
        <v>4</v>
      </c>
      <c r="D4937" s="99" t="s">
        <v>70</v>
      </c>
      <c r="E4937" s="76" t="s">
        <v>68</v>
      </c>
      <c r="F4937" s="99" t="s">
        <v>70</v>
      </c>
      <c r="G4937" s="78"/>
      <c r="H4937" s="96" t="s">
        <v>101</v>
      </c>
      <c r="I4937" s="107" t="s">
        <v>327</v>
      </c>
      <c r="J4937" s="81" t="s">
        <v>14</v>
      </c>
      <c r="K4937" s="72"/>
      <c r="L4937" s="72"/>
      <c r="M4937" s="72"/>
      <c r="N4937" s="72"/>
      <c r="O4937" s="72"/>
      <c r="P4937" s="72"/>
      <c r="Q4937" s="833"/>
      <c r="R4937" s="102"/>
      <c r="S4937" s="73"/>
      <c r="T4937" s="102"/>
      <c r="U4937" s="103"/>
      <c r="V4937" s="104"/>
      <c r="W4937" s="109"/>
      <c r="X4937" s="109"/>
      <c r="Y4937" s="109"/>
      <c r="Z4937" s="109"/>
      <c r="AA4937" s="109"/>
      <c r="AB4937" s="109"/>
      <c r="AC4937" s="109"/>
      <c r="AD4937" s="109"/>
      <c r="AE4937" s="109"/>
      <c r="AF4937" s="109"/>
      <c r="AG4937" s="109"/>
      <c r="AH4937" s="109"/>
      <c r="AI4937" s="109"/>
      <c r="AJ4937" s="109"/>
      <c r="AK4937" s="109"/>
      <c r="AL4937" s="109"/>
      <c r="AM4937" s="109"/>
      <c r="AN4937" s="109"/>
      <c r="AO4937" s="109"/>
      <c r="AP4937" s="109"/>
      <c r="AQ4937" s="109"/>
      <c r="AR4937" s="109"/>
      <c r="AS4937" s="109"/>
      <c r="AT4937" s="109"/>
      <c r="AU4937" s="109"/>
      <c r="AV4937" s="109"/>
      <c r="AW4937" s="109"/>
      <c r="AX4937" s="109"/>
      <c r="AY4937" s="109"/>
      <c r="AZ4937" s="109"/>
      <c r="BA4937" s="109"/>
      <c r="BB4937" s="109"/>
      <c r="BC4937" s="109"/>
      <c r="BD4937" s="109"/>
      <c r="BE4937" s="109"/>
      <c r="BF4937" s="109"/>
      <c r="BG4937" s="109"/>
      <c r="BH4937" s="109"/>
      <c r="BI4937" s="109"/>
      <c r="BJ4937" s="109"/>
      <c r="BK4937" s="109"/>
      <c r="BL4937" s="109"/>
      <c r="BM4937" s="109"/>
      <c r="BN4937" s="109"/>
      <c r="BO4937" s="109"/>
      <c r="BP4937" s="109"/>
      <c r="BQ4937" s="109"/>
      <c r="BR4937" s="109"/>
      <c r="BS4937" s="109"/>
      <c r="BT4937" s="109"/>
      <c r="BU4937" s="109"/>
      <c r="BV4937" s="109"/>
      <c r="BW4937" s="109"/>
      <c r="BX4937" s="109"/>
      <c r="BY4937" s="109"/>
      <c r="BZ4937" s="109"/>
      <c r="CA4937" s="109"/>
      <c r="CB4937" s="109"/>
      <c r="CC4937" s="109"/>
      <c r="CD4937" s="109"/>
      <c r="CE4937" s="109"/>
      <c r="CF4937" s="109"/>
      <c r="CG4937" s="109"/>
      <c r="CH4937" s="109"/>
      <c r="CI4937" s="109"/>
      <c r="CJ4937" s="109"/>
      <c r="CK4937" s="109"/>
      <c r="CL4937" s="109"/>
      <c r="CM4937" s="109"/>
      <c r="CN4937" s="109"/>
      <c r="CO4937" s="109"/>
      <c r="CP4937" s="109"/>
      <c r="CQ4937" s="109"/>
      <c r="CR4937" s="109"/>
      <c r="CS4937" s="109"/>
      <c r="CT4937" s="109"/>
      <c r="CU4937" s="109"/>
      <c r="CV4937" s="109"/>
      <c r="CW4937" s="109"/>
      <c r="CX4937" s="109"/>
      <c r="CY4937" s="109"/>
      <c r="CZ4937" s="109"/>
      <c r="DA4937" s="109"/>
      <c r="DB4937" s="109"/>
      <c r="DC4937" s="109"/>
      <c r="DD4937" s="109"/>
      <c r="DE4937" s="109"/>
      <c r="DF4937" s="109"/>
      <c r="DG4937" s="109"/>
      <c r="DH4937" s="109"/>
      <c r="DI4937" s="109"/>
      <c r="DJ4937" s="109"/>
      <c r="DK4937" s="109"/>
      <c r="DL4937" s="109"/>
      <c r="DM4937" s="109"/>
      <c r="DN4937" s="109"/>
      <c r="DO4937" s="109"/>
      <c r="DP4937" s="109"/>
      <c r="DQ4937" s="109"/>
      <c r="DR4937" s="109"/>
      <c r="DS4937" s="109"/>
      <c r="DT4937" s="109"/>
      <c r="DU4937" s="109"/>
      <c r="DV4937" s="109"/>
      <c r="DW4937" s="109"/>
      <c r="DX4937" s="109"/>
      <c r="DY4937" s="109"/>
      <c r="DZ4937" s="109"/>
      <c r="EA4937" s="109"/>
      <c r="EB4937" s="109"/>
      <c r="EC4937" s="109"/>
      <c r="ED4937" s="109"/>
      <c r="EE4937" s="109"/>
      <c r="EF4937" s="109"/>
      <c r="EG4937" s="109"/>
      <c r="EH4937" s="109"/>
      <c r="EI4937" s="109"/>
      <c r="EJ4937" s="109"/>
      <c r="EK4937" s="109"/>
      <c r="EL4937" s="109"/>
      <c r="EM4937" s="109"/>
      <c r="EN4937" s="109"/>
      <c r="EO4937" s="109"/>
      <c r="EP4937" s="109"/>
      <c r="EQ4937" s="109"/>
      <c r="ER4937" s="109"/>
      <c r="ES4937" s="109"/>
      <c r="ET4937" s="109"/>
      <c r="EU4937" s="109"/>
      <c r="EV4937" s="109"/>
      <c r="EW4937" s="109"/>
      <c r="EX4937" s="109"/>
      <c r="EY4937" s="109"/>
      <c r="EZ4937" s="109"/>
      <c r="FA4937" s="109"/>
      <c r="FB4937" s="109"/>
      <c r="FC4937" s="109"/>
      <c r="FD4937" s="109"/>
      <c r="FE4937" s="109"/>
      <c r="FF4937" s="109"/>
      <c r="FG4937" s="109"/>
      <c r="FH4937" s="109"/>
      <c r="FI4937" s="109"/>
      <c r="FJ4937" s="109"/>
      <c r="FK4937" s="109"/>
      <c r="FL4937" s="109"/>
      <c r="FM4937" s="109"/>
      <c r="FN4937" s="109"/>
      <c r="FO4937" s="109"/>
      <c r="FP4937" s="109"/>
      <c r="FQ4937" s="109"/>
      <c r="FR4937" s="109"/>
      <c r="FS4937" s="109"/>
      <c r="FT4937" s="109"/>
      <c r="FU4937" s="109"/>
      <c r="FV4937" s="109"/>
      <c r="FW4937" s="109"/>
      <c r="FX4937" s="109"/>
      <c r="FY4937" s="109"/>
      <c r="FZ4937" s="109"/>
      <c r="GA4937" s="109"/>
      <c r="GB4937" s="109"/>
      <c r="GC4937" s="109"/>
      <c r="GD4937" s="109"/>
      <c r="GE4937" s="109"/>
      <c r="GF4937" s="109"/>
      <c r="GG4937" s="109"/>
      <c r="GH4937" s="109"/>
      <c r="GI4937" s="109"/>
      <c r="GJ4937" s="109"/>
      <c r="GK4937" s="109"/>
      <c r="GL4937" s="109"/>
      <c r="GM4937" s="109"/>
      <c r="GN4937" s="109"/>
      <c r="GO4937" s="109"/>
      <c r="GP4937" s="109"/>
      <c r="GQ4937" s="109"/>
      <c r="GR4937" s="109"/>
      <c r="GS4937" s="109"/>
      <c r="GT4937" s="109"/>
      <c r="GU4937" s="109"/>
      <c r="GV4937" s="109"/>
      <c r="GW4937" s="109"/>
      <c r="GX4937" s="109"/>
      <c r="GY4937" s="109"/>
      <c r="GZ4937" s="109"/>
      <c r="HA4937" s="109"/>
      <c r="HB4937" s="109"/>
      <c r="HC4937" s="109"/>
      <c r="HD4937" s="109"/>
      <c r="HE4937" s="109"/>
      <c r="HF4937" s="109"/>
      <c r="HG4937" s="109"/>
      <c r="HH4937" s="109"/>
      <c r="HI4937" s="109"/>
      <c r="HJ4937" s="109"/>
      <c r="HK4937" s="109"/>
      <c r="HL4937" s="109"/>
      <c r="HM4937" s="109"/>
      <c r="HN4937" s="109"/>
      <c r="HO4937" s="109"/>
      <c r="HP4937" s="109"/>
      <c r="HQ4937" s="109"/>
      <c r="HR4937" s="109"/>
      <c r="HS4937" s="109"/>
      <c r="HT4937" s="109"/>
      <c r="HU4937" s="109"/>
      <c r="HV4937" s="109"/>
      <c r="HW4937" s="109"/>
      <c r="HX4937" s="109"/>
      <c r="HY4937" s="109"/>
      <c r="HZ4937" s="109"/>
      <c r="IA4937" s="109"/>
      <c r="IB4937" s="109"/>
      <c r="IC4937" s="109"/>
      <c r="ID4937" s="109"/>
      <c r="IE4937" s="109"/>
      <c r="IF4937" s="109"/>
      <c r="IG4937" s="109"/>
      <c r="IH4937" s="109"/>
      <c r="II4937" s="109"/>
      <c r="IJ4937" s="109"/>
      <c r="IK4937" s="109"/>
      <c r="IL4937" s="109"/>
      <c r="IM4937" s="109"/>
      <c r="IN4937" s="109"/>
      <c r="IO4937" s="109"/>
      <c r="IP4937" s="109"/>
      <c r="IQ4937" s="109"/>
      <c r="IR4937" s="109"/>
      <c r="IS4937" s="109"/>
      <c r="IT4937" s="109"/>
      <c r="IU4937" s="109"/>
      <c r="IV4937" s="109"/>
    </row>
    <row r="4938" spans="1:256" customFormat="1" ht="12.75" customHeight="1">
      <c r="A4938" s="308"/>
      <c r="B4938" s="65">
        <v>1</v>
      </c>
      <c r="C4938" s="66">
        <f>IF(E4938="A",4,IF(E4938="B",3,IF(E4938="C",2,IF(E4938="D",1,0))))</f>
        <v>3</v>
      </c>
      <c r="D4938" s="99" t="s">
        <v>70</v>
      </c>
      <c r="E4938" s="76" t="s">
        <v>87</v>
      </c>
      <c r="F4938" s="77" t="s">
        <v>90</v>
      </c>
      <c r="G4938" s="78"/>
      <c r="H4938" s="100" t="s">
        <v>140</v>
      </c>
      <c r="I4938" s="101" t="s">
        <v>5903</v>
      </c>
      <c r="J4938" s="81" t="s">
        <v>10</v>
      </c>
      <c r="K4938" s="72"/>
      <c r="L4938" s="72"/>
      <c r="M4938" s="72"/>
      <c r="N4938" s="72"/>
      <c r="O4938" s="72"/>
      <c r="P4938" s="72"/>
      <c r="Q4938" s="833"/>
      <c r="R4938" s="102"/>
      <c r="S4938" s="73"/>
      <c r="T4938" s="102"/>
      <c r="U4938" s="103"/>
      <c r="V4938" s="104"/>
      <c r="W4938" s="109"/>
      <c r="X4938" s="109"/>
      <c r="Y4938" s="109"/>
      <c r="Z4938" s="109"/>
      <c r="AA4938" s="109"/>
      <c r="AB4938" s="109"/>
      <c r="AC4938" s="109"/>
      <c r="AD4938" s="109"/>
      <c r="AE4938" s="109"/>
      <c r="AF4938" s="109"/>
      <c r="AG4938" s="109"/>
      <c r="AH4938" s="109"/>
      <c r="AI4938" s="109"/>
      <c r="AJ4938" s="109"/>
      <c r="AK4938" s="109"/>
      <c r="AL4938" s="109"/>
      <c r="AM4938" s="109"/>
      <c r="AN4938" s="109"/>
      <c r="AO4938" s="109"/>
      <c r="AP4938" s="109"/>
      <c r="AQ4938" s="109"/>
      <c r="AR4938" s="109"/>
      <c r="AS4938" s="109"/>
      <c r="AT4938" s="109"/>
      <c r="AU4938" s="109"/>
      <c r="AV4938" s="109"/>
      <c r="AW4938" s="109"/>
      <c r="AX4938" s="109"/>
      <c r="AY4938" s="109"/>
      <c r="AZ4938" s="109"/>
      <c r="BA4938" s="109"/>
      <c r="BB4938" s="109"/>
      <c r="BC4938" s="109"/>
      <c r="BD4938" s="109"/>
      <c r="BE4938" s="109"/>
      <c r="BF4938" s="109"/>
      <c r="BG4938" s="109"/>
      <c r="BH4938" s="109"/>
      <c r="BI4938" s="109"/>
      <c r="BJ4938" s="109"/>
      <c r="BK4938" s="109"/>
      <c r="BL4938" s="109"/>
      <c r="BM4938" s="109"/>
      <c r="BN4938" s="109"/>
      <c r="BO4938" s="109"/>
      <c r="BP4938" s="109"/>
      <c r="BQ4938" s="109"/>
      <c r="BR4938" s="109"/>
      <c r="BS4938" s="109"/>
      <c r="BT4938" s="109"/>
      <c r="BU4938" s="109"/>
      <c r="BV4938" s="109"/>
      <c r="BW4938" s="109"/>
      <c r="BX4938" s="109"/>
      <c r="BY4938" s="109"/>
      <c r="BZ4938" s="109"/>
      <c r="CA4938" s="109"/>
      <c r="CB4938" s="109"/>
      <c r="CC4938" s="109"/>
      <c r="CD4938" s="109"/>
      <c r="CE4938" s="109"/>
      <c r="CF4938" s="109"/>
      <c r="CG4938" s="109"/>
      <c r="CH4938" s="109"/>
      <c r="CI4938" s="109"/>
      <c r="CJ4938" s="109"/>
      <c r="CK4938" s="109"/>
      <c r="CL4938" s="109"/>
      <c r="CM4938" s="109"/>
      <c r="CN4938" s="109"/>
      <c r="CO4938" s="109"/>
      <c r="CP4938" s="109"/>
      <c r="CQ4938" s="109"/>
      <c r="CR4938" s="109"/>
      <c r="CS4938" s="109"/>
      <c r="CT4938" s="109"/>
      <c r="CU4938" s="109"/>
      <c r="CV4938" s="109"/>
      <c r="CW4938" s="109"/>
      <c r="CX4938" s="109"/>
      <c r="CY4938" s="109"/>
      <c r="CZ4938" s="109"/>
      <c r="DA4938" s="109"/>
      <c r="DB4938" s="109"/>
      <c r="DC4938" s="109"/>
      <c r="DD4938" s="109"/>
      <c r="DE4938" s="109"/>
      <c r="DF4938" s="109"/>
      <c r="DG4938" s="109"/>
      <c r="DH4938" s="109"/>
      <c r="DI4938" s="109"/>
      <c r="DJ4938" s="109"/>
      <c r="DK4938" s="109"/>
      <c r="DL4938" s="109"/>
      <c r="DM4938" s="109"/>
      <c r="DN4938" s="109"/>
      <c r="DO4938" s="109"/>
      <c r="DP4938" s="109"/>
      <c r="DQ4938" s="109"/>
      <c r="DR4938" s="109"/>
      <c r="DS4938" s="109"/>
      <c r="DT4938" s="109"/>
      <c r="DU4938" s="109"/>
      <c r="DV4938" s="109"/>
      <c r="DW4938" s="109"/>
      <c r="DX4938" s="109"/>
      <c r="DY4938" s="109"/>
      <c r="DZ4938" s="109"/>
      <c r="EA4938" s="109"/>
      <c r="EB4938" s="109"/>
      <c r="EC4938" s="109"/>
      <c r="ED4938" s="109"/>
      <c r="EE4938" s="109"/>
      <c r="EF4938" s="109"/>
      <c r="EG4938" s="109"/>
      <c r="EH4938" s="109"/>
      <c r="EI4938" s="109"/>
      <c r="EJ4938" s="109"/>
      <c r="EK4938" s="109"/>
      <c r="EL4938" s="109"/>
      <c r="EM4938" s="109"/>
      <c r="EN4938" s="109"/>
      <c r="EO4938" s="109"/>
      <c r="EP4938" s="109"/>
      <c r="EQ4938" s="109"/>
      <c r="ER4938" s="109"/>
      <c r="ES4938" s="109"/>
      <c r="ET4938" s="109"/>
      <c r="EU4938" s="109"/>
      <c r="EV4938" s="109"/>
      <c r="EW4938" s="109"/>
      <c r="EX4938" s="109"/>
      <c r="EY4938" s="109"/>
      <c r="EZ4938" s="109"/>
      <c r="FA4938" s="109"/>
      <c r="FB4938" s="109"/>
      <c r="FC4938" s="109"/>
      <c r="FD4938" s="109"/>
      <c r="FE4938" s="109"/>
      <c r="FF4938" s="109"/>
      <c r="FG4938" s="109"/>
      <c r="FH4938" s="109"/>
      <c r="FI4938" s="109"/>
      <c r="FJ4938" s="109"/>
      <c r="FK4938" s="109"/>
      <c r="FL4938" s="109"/>
      <c r="FM4938" s="109"/>
      <c r="FN4938" s="109"/>
      <c r="FO4938" s="109"/>
      <c r="FP4938" s="109"/>
      <c r="FQ4938" s="109"/>
      <c r="FR4938" s="109"/>
      <c r="FS4938" s="109"/>
      <c r="FT4938" s="109"/>
      <c r="FU4938" s="109"/>
      <c r="FV4938" s="109"/>
      <c r="FW4938" s="109"/>
      <c r="FX4938" s="109"/>
      <c r="FY4938" s="109"/>
      <c r="FZ4938" s="109"/>
      <c r="GA4938" s="109"/>
      <c r="GB4938" s="109"/>
      <c r="GC4938" s="109"/>
      <c r="GD4938" s="109"/>
      <c r="GE4938" s="109"/>
      <c r="GF4938" s="109"/>
      <c r="GG4938" s="109"/>
      <c r="GH4938" s="109"/>
      <c r="GI4938" s="109"/>
      <c r="GJ4938" s="109"/>
      <c r="GK4938" s="109"/>
      <c r="GL4938" s="109"/>
      <c r="GM4938" s="109"/>
      <c r="GN4938" s="109"/>
      <c r="GO4938" s="109"/>
      <c r="GP4938" s="109"/>
      <c r="GQ4938" s="109"/>
      <c r="GR4938" s="109"/>
      <c r="GS4938" s="109"/>
      <c r="GT4938" s="109"/>
      <c r="GU4938" s="109"/>
      <c r="GV4938" s="109"/>
      <c r="GW4938" s="109"/>
      <c r="GX4938" s="109"/>
      <c r="GY4938" s="109"/>
      <c r="GZ4938" s="109"/>
      <c r="HA4938" s="109"/>
      <c r="HB4938" s="109"/>
      <c r="HC4938" s="109"/>
      <c r="HD4938" s="109"/>
      <c r="HE4938" s="109"/>
      <c r="HF4938" s="109"/>
      <c r="HG4938" s="109"/>
      <c r="HH4938" s="109"/>
      <c r="HI4938" s="109"/>
      <c r="HJ4938" s="109"/>
      <c r="HK4938" s="109"/>
      <c r="HL4938" s="109"/>
      <c r="HM4938" s="109"/>
      <c r="HN4938" s="109"/>
      <c r="HO4938" s="109"/>
      <c r="HP4938" s="109"/>
      <c r="HQ4938" s="109"/>
      <c r="HR4938" s="109"/>
      <c r="HS4938" s="109"/>
      <c r="HT4938" s="109"/>
      <c r="HU4938" s="109"/>
      <c r="HV4938" s="109"/>
      <c r="HW4938" s="109"/>
      <c r="HX4938" s="109"/>
      <c r="HY4938" s="109"/>
      <c r="HZ4938" s="109"/>
      <c r="IA4938" s="109"/>
      <c r="IB4938" s="109"/>
      <c r="IC4938" s="109"/>
      <c r="ID4938" s="109"/>
      <c r="IE4938" s="109"/>
      <c r="IF4938" s="109"/>
      <c r="IG4938" s="109"/>
      <c r="IH4938" s="109"/>
      <c r="II4938" s="109"/>
      <c r="IJ4938" s="109"/>
      <c r="IK4938" s="109"/>
      <c r="IL4938" s="109"/>
      <c r="IM4938" s="109"/>
      <c r="IN4938" s="109"/>
      <c r="IO4938" s="109"/>
      <c r="IP4938" s="109"/>
      <c r="IQ4938" s="109"/>
      <c r="IR4938" s="109"/>
      <c r="IS4938" s="109"/>
      <c r="IT4938" s="109"/>
      <c r="IU4938" s="109"/>
      <c r="IV4938" s="109"/>
    </row>
    <row r="4939" spans="1:256" customFormat="1" ht="12.75" customHeight="1">
      <c r="A4939" s="308"/>
      <c r="B4939" s="65">
        <v>1</v>
      </c>
      <c r="C4939" s="66">
        <f>IF(E4939="A",4,IF(E4939="B",3,IF(E4939="C",2,IF(E4939="D",1,0))))</f>
        <v>3</v>
      </c>
      <c r="D4939" s="77" t="s">
        <v>90</v>
      </c>
      <c r="E4939" s="76" t="s">
        <v>87</v>
      </c>
      <c r="F4939" s="99" t="s">
        <v>70</v>
      </c>
      <c r="G4939" s="78"/>
      <c r="H4939" s="96" t="s">
        <v>88</v>
      </c>
      <c r="I4939" s="107" t="s">
        <v>5204</v>
      </c>
      <c r="J4939" s="81"/>
      <c r="K4939" s="72"/>
      <c r="L4939" s="72"/>
      <c r="M4939" s="72"/>
      <c r="N4939" s="72"/>
      <c r="O4939" s="72"/>
      <c r="P4939" s="72"/>
      <c r="Q4939" s="833"/>
      <c r="R4939" s="102"/>
      <c r="S4939" s="73"/>
      <c r="T4939" s="102"/>
      <c r="U4939" s="103"/>
      <c r="V4939" s="104"/>
      <c r="W4939" s="109"/>
      <c r="X4939" s="109"/>
      <c r="Y4939" s="109"/>
      <c r="Z4939" s="109"/>
      <c r="AA4939" s="109"/>
      <c r="AB4939" s="109"/>
      <c r="AC4939" s="109"/>
      <c r="AD4939" s="109"/>
      <c r="AE4939" s="109"/>
      <c r="AF4939" s="109"/>
      <c r="AG4939" s="109"/>
      <c r="AH4939" s="109"/>
      <c r="AI4939" s="109"/>
      <c r="AJ4939" s="109"/>
      <c r="AK4939" s="109"/>
      <c r="AL4939" s="109"/>
      <c r="AM4939" s="109"/>
      <c r="AN4939" s="109"/>
      <c r="AO4939" s="109"/>
      <c r="AP4939" s="109"/>
      <c r="AQ4939" s="109"/>
      <c r="AR4939" s="109"/>
      <c r="AS4939" s="109"/>
      <c r="AT4939" s="109"/>
      <c r="AU4939" s="109"/>
      <c r="AV4939" s="109"/>
      <c r="AW4939" s="109"/>
      <c r="AX4939" s="109"/>
      <c r="AY4939" s="109"/>
      <c r="AZ4939" s="109"/>
      <c r="BA4939" s="109"/>
      <c r="BB4939" s="109"/>
      <c r="BC4939" s="109"/>
      <c r="BD4939" s="109"/>
      <c r="BE4939" s="109"/>
      <c r="BF4939" s="109"/>
      <c r="BG4939" s="109"/>
      <c r="BH4939" s="109"/>
      <c r="BI4939" s="109"/>
      <c r="BJ4939" s="109"/>
      <c r="BK4939" s="109"/>
      <c r="BL4939" s="109"/>
      <c r="BM4939" s="109"/>
      <c r="BN4939" s="109"/>
      <c r="BO4939" s="109"/>
      <c r="BP4939" s="109"/>
      <c r="BQ4939" s="109"/>
      <c r="BR4939" s="109"/>
      <c r="BS4939" s="109"/>
      <c r="BT4939" s="109"/>
      <c r="BU4939" s="109"/>
      <c r="BV4939" s="109"/>
      <c r="BW4939" s="109"/>
      <c r="BX4939" s="109"/>
      <c r="BY4939" s="109"/>
      <c r="BZ4939" s="109"/>
      <c r="CA4939" s="109"/>
      <c r="CB4939" s="109"/>
      <c r="CC4939" s="109"/>
      <c r="CD4939" s="109"/>
      <c r="CE4939" s="109"/>
      <c r="CF4939" s="109"/>
      <c r="CG4939" s="109"/>
      <c r="CH4939" s="109"/>
      <c r="CI4939" s="109"/>
      <c r="CJ4939" s="109"/>
      <c r="CK4939" s="109"/>
      <c r="CL4939" s="109"/>
      <c r="CM4939" s="109"/>
      <c r="CN4939" s="109"/>
      <c r="CO4939" s="109"/>
      <c r="CP4939" s="109"/>
      <c r="CQ4939" s="109"/>
      <c r="CR4939" s="109"/>
      <c r="CS4939" s="109"/>
      <c r="CT4939" s="109"/>
      <c r="CU4939" s="109"/>
      <c r="CV4939" s="109"/>
      <c r="CW4939" s="109"/>
      <c r="CX4939" s="109"/>
      <c r="CY4939" s="109"/>
      <c r="CZ4939" s="109"/>
      <c r="DA4939" s="109"/>
      <c r="DB4939" s="109"/>
      <c r="DC4939" s="109"/>
      <c r="DD4939" s="109"/>
      <c r="DE4939" s="109"/>
      <c r="DF4939" s="109"/>
      <c r="DG4939" s="109"/>
      <c r="DH4939" s="109"/>
      <c r="DI4939" s="109"/>
      <c r="DJ4939" s="109"/>
      <c r="DK4939" s="109"/>
      <c r="DL4939" s="109"/>
      <c r="DM4939" s="109"/>
      <c r="DN4939" s="109"/>
      <c r="DO4939" s="109"/>
      <c r="DP4939" s="109"/>
      <c r="DQ4939" s="109"/>
      <c r="DR4939" s="109"/>
      <c r="DS4939" s="109"/>
      <c r="DT4939" s="109"/>
      <c r="DU4939" s="109"/>
      <c r="DV4939" s="109"/>
      <c r="DW4939" s="109"/>
      <c r="DX4939" s="109"/>
      <c r="DY4939" s="109"/>
      <c r="DZ4939" s="109"/>
      <c r="EA4939" s="109"/>
      <c r="EB4939" s="109"/>
      <c r="EC4939" s="109"/>
      <c r="ED4939" s="109"/>
      <c r="EE4939" s="109"/>
      <c r="EF4939" s="109"/>
      <c r="EG4939" s="109"/>
      <c r="EH4939" s="109"/>
      <c r="EI4939" s="109"/>
      <c r="EJ4939" s="109"/>
      <c r="EK4939" s="109"/>
      <c r="EL4939" s="109"/>
      <c r="EM4939" s="109"/>
      <c r="EN4939" s="109"/>
      <c r="EO4939" s="109"/>
      <c r="EP4939" s="109"/>
      <c r="EQ4939" s="109"/>
      <c r="ER4939" s="109"/>
      <c r="ES4939" s="109"/>
      <c r="ET4939" s="109"/>
      <c r="EU4939" s="109"/>
      <c r="EV4939" s="109"/>
      <c r="EW4939" s="109"/>
      <c r="EX4939" s="109"/>
      <c r="EY4939" s="109"/>
      <c r="EZ4939" s="109"/>
      <c r="FA4939" s="109"/>
      <c r="FB4939" s="109"/>
      <c r="FC4939" s="109"/>
      <c r="FD4939" s="109"/>
      <c r="FE4939" s="109"/>
      <c r="FF4939" s="109"/>
      <c r="FG4939" s="109"/>
      <c r="FH4939" s="109"/>
      <c r="FI4939" s="109"/>
      <c r="FJ4939" s="109"/>
      <c r="FK4939" s="109"/>
      <c r="FL4939" s="109"/>
      <c r="FM4939" s="109"/>
      <c r="FN4939" s="109"/>
      <c r="FO4939" s="109"/>
      <c r="FP4939" s="109"/>
      <c r="FQ4939" s="109"/>
      <c r="FR4939" s="109"/>
      <c r="FS4939" s="109"/>
      <c r="FT4939" s="109"/>
      <c r="FU4939" s="109"/>
      <c r="FV4939" s="109"/>
      <c r="FW4939" s="109"/>
      <c r="FX4939" s="109"/>
      <c r="FY4939" s="109"/>
      <c r="FZ4939" s="109"/>
      <c r="GA4939" s="109"/>
      <c r="GB4939" s="109"/>
      <c r="GC4939" s="109"/>
      <c r="GD4939" s="109"/>
      <c r="GE4939" s="109"/>
      <c r="GF4939" s="109"/>
      <c r="GG4939" s="109"/>
      <c r="GH4939" s="109"/>
      <c r="GI4939" s="109"/>
      <c r="GJ4939" s="109"/>
      <c r="GK4939" s="109"/>
      <c r="GL4939" s="109"/>
      <c r="GM4939" s="109"/>
      <c r="GN4939" s="109"/>
      <c r="GO4939" s="109"/>
      <c r="GP4939" s="109"/>
      <c r="GQ4939" s="109"/>
      <c r="GR4939" s="109"/>
      <c r="GS4939" s="109"/>
      <c r="GT4939" s="109"/>
      <c r="GU4939" s="109"/>
      <c r="GV4939" s="109"/>
      <c r="GW4939" s="109"/>
      <c r="GX4939" s="109"/>
      <c r="GY4939" s="109"/>
      <c r="GZ4939" s="109"/>
      <c r="HA4939" s="109"/>
      <c r="HB4939" s="109"/>
      <c r="HC4939" s="109"/>
      <c r="HD4939" s="109"/>
      <c r="HE4939" s="109"/>
      <c r="HF4939" s="109"/>
      <c r="HG4939" s="109"/>
      <c r="HH4939" s="109"/>
      <c r="HI4939" s="109"/>
      <c r="HJ4939" s="109"/>
      <c r="HK4939" s="109"/>
      <c r="HL4939" s="109"/>
      <c r="HM4939" s="109"/>
      <c r="HN4939" s="109"/>
      <c r="HO4939" s="109"/>
      <c r="HP4939" s="109"/>
      <c r="HQ4939" s="109"/>
      <c r="HR4939" s="109"/>
      <c r="HS4939" s="109"/>
      <c r="HT4939" s="109"/>
      <c r="HU4939" s="109"/>
      <c r="HV4939" s="109"/>
      <c r="HW4939" s="109"/>
      <c r="HX4939" s="109"/>
      <c r="HY4939" s="109"/>
      <c r="HZ4939" s="109"/>
      <c r="IA4939" s="109"/>
      <c r="IB4939" s="109"/>
      <c r="IC4939" s="109"/>
      <c r="ID4939" s="109"/>
      <c r="IE4939" s="109"/>
      <c r="IF4939" s="109"/>
      <c r="IG4939" s="109"/>
      <c r="IH4939" s="109"/>
      <c r="II4939" s="109"/>
      <c r="IJ4939" s="109"/>
      <c r="IK4939" s="109"/>
      <c r="IL4939" s="109"/>
      <c r="IM4939" s="109"/>
      <c r="IN4939" s="109"/>
      <c r="IO4939" s="109"/>
      <c r="IP4939" s="109"/>
      <c r="IQ4939" s="109"/>
      <c r="IR4939" s="109"/>
      <c r="IS4939" s="109"/>
      <c r="IT4939" s="109"/>
      <c r="IU4939" s="109"/>
      <c r="IV4939" s="109"/>
    </row>
    <row r="4940" spans="1:256" customFormat="1" ht="12.75" customHeight="1">
      <c r="A4940" s="308"/>
      <c r="B4940" s="65">
        <v>1</v>
      </c>
      <c r="C4940" s="66">
        <f t="shared" ref="C4940:C4945" si="220">IF(E4940="A",1,IF(E4940="B",1,0))</f>
        <v>0</v>
      </c>
      <c r="D4940" s="658" t="s">
        <v>87</v>
      </c>
      <c r="E4940" s="659" t="s">
        <v>90</v>
      </c>
      <c r="F4940" s="659" t="s">
        <v>90</v>
      </c>
      <c r="G4940" s="78"/>
      <c r="H4940" s="96" t="s">
        <v>129</v>
      </c>
      <c r="I4940" s="107" t="s">
        <v>5205</v>
      </c>
      <c r="J4940" s="81"/>
      <c r="K4940" s="72"/>
      <c r="L4940" s="72"/>
      <c r="M4940" s="72"/>
      <c r="N4940" s="72"/>
      <c r="O4940" s="72"/>
      <c r="P4940" s="72"/>
      <c r="Q4940" s="833"/>
      <c r="R4940" s="102"/>
      <c r="S4940" s="73"/>
      <c r="T4940" s="102"/>
      <c r="U4940" s="103"/>
      <c r="V4940" s="104"/>
      <c r="W4940" s="109"/>
      <c r="X4940" s="109"/>
      <c r="Y4940" s="109"/>
      <c r="Z4940" s="109"/>
      <c r="AA4940" s="109"/>
      <c r="AB4940" s="109"/>
      <c r="AC4940" s="109"/>
      <c r="AD4940" s="109"/>
      <c r="AE4940" s="109"/>
      <c r="AF4940" s="109"/>
      <c r="AG4940" s="109"/>
      <c r="AH4940" s="109"/>
      <c r="AI4940" s="109"/>
      <c r="AJ4940" s="109"/>
      <c r="AK4940" s="109"/>
      <c r="AL4940" s="109"/>
      <c r="AM4940" s="109"/>
      <c r="AN4940" s="109"/>
      <c r="AO4940" s="109"/>
      <c r="AP4940" s="109"/>
      <c r="AQ4940" s="109"/>
      <c r="AR4940" s="109"/>
      <c r="AS4940" s="109"/>
      <c r="AT4940" s="109"/>
      <c r="AU4940" s="109"/>
      <c r="AV4940" s="109"/>
      <c r="AW4940" s="109"/>
      <c r="AX4940" s="109"/>
      <c r="AY4940" s="109"/>
      <c r="AZ4940" s="109"/>
      <c r="BA4940" s="109"/>
      <c r="BB4940" s="109"/>
      <c r="BC4940" s="109"/>
      <c r="BD4940" s="109"/>
      <c r="BE4940" s="109"/>
      <c r="BF4940" s="109"/>
      <c r="BG4940" s="109"/>
      <c r="BH4940" s="109"/>
      <c r="BI4940" s="109"/>
      <c r="BJ4940" s="109"/>
      <c r="BK4940" s="109"/>
      <c r="BL4940" s="109"/>
      <c r="BM4940" s="109"/>
      <c r="BN4940" s="109"/>
      <c r="BO4940" s="109"/>
      <c r="BP4940" s="109"/>
      <c r="BQ4940" s="109"/>
      <c r="BR4940" s="109"/>
      <c r="BS4940" s="109"/>
      <c r="BT4940" s="109"/>
      <c r="BU4940" s="109"/>
      <c r="BV4940" s="109"/>
      <c r="BW4940" s="109"/>
      <c r="BX4940" s="109"/>
      <c r="BY4940" s="109"/>
      <c r="BZ4940" s="109"/>
      <c r="CA4940" s="109"/>
      <c r="CB4940" s="109"/>
      <c r="CC4940" s="109"/>
      <c r="CD4940" s="109"/>
      <c r="CE4940" s="109"/>
      <c r="CF4940" s="109"/>
      <c r="CG4940" s="109"/>
      <c r="CH4940" s="109"/>
      <c r="CI4940" s="109"/>
      <c r="CJ4940" s="109"/>
      <c r="CK4940" s="109"/>
      <c r="CL4940" s="109"/>
      <c r="CM4940" s="109"/>
      <c r="CN4940" s="109"/>
      <c r="CO4940" s="109"/>
      <c r="CP4940" s="109"/>
      <c r="CQ4940" s="109"/>
      <c r="CR4940" s="109"/>
      <c r="CS4940" s="109"/>
      <c r="CT4940" s="109"/>
      <c r="CU4940" s="109"/>
      <c r="CV4940" s="109"/>
      <c r="CW4940" s="109"/>
      <c r="CX4940" s="109"/>
      <c r="CY4940" s="109"/>
      <c r="CZ4940" s="109"/>
      <c r="DA4940" s="109"/>
      <c r="DB4940" s="109"/>
      <c r="DC4940" s="109"/>
      <c r="DD4940" s="109"/>
      <c r="DE4940" s="109"/>
      <c r="DF4940" s="109"/>
      <c r="DG4940" s="109"/>
      <c r="DH4940" s="109"/>
      <c r="DI4940" s="109"/>
      <c r="DJ4940" s="109"/>
      <c r="DK4940" s="109"/>
      <c r="DL4940" s="109"/>
      <c r="DM4940" s="109"/>
      <c r="DN4940" s="109"/>
      <c r="DO4940" s="109"/>
      <c r="DP4940" s="109"/>
      <c r="DQ4940" s="109"/>
      <c r="DR4940" s="109"/>
      <c r="DS4940" s="109"/>
      <c r="DT4940" s="109"/>
      <c r="DU4940" s="109"/>
      <c r="DV4940" s="109"/>
      <c r="DW4940" s="109"/>
      <c r="DX4940" s="109"/>
      <c r="DY4940" s="109"/>
      <c r="DZ4940" s="109"/>
      <c r="EA4940" s="109"/>
      <c r="EB4940" s="109"/>
      <c r="EC4940" s="109"/>
      <c r="ED4940" s="109"/>
      <c r="EE4940" s="109"/>
      <c r="EF4940" s="109"/>
      <c r="EG4940" s="109"/>
      <c r="EH4940" s="109"/>
      <c r="EI4940" s="109"/>
      <c r="EJ4940" s="109"/>
      <c r="EK4940" s="109"/>
      <c r="EL4940" s="109"/>
      <c r="EM4940" s="109"/>
      <c r="EN4940" s="109"/>
      <c r="EO4940" s="109"/>
      <c r="EP4940" s="109"/>
      <c r="EQ4940" s="109"/>
      <c r="ER4940" s="109"/>
      <c r="ES4940" s="109"/>
      <c r="ET4940" s="109"/>
      <c r="EU4940" s="109"/>
      <c r="EV4940" s="109"/>
      <c r="EW4940" s="109"/>
      <c r="EX4940" s="109"/>
      <c r="EY4940" s="109"/>
      <c r="EZ4940" s="109"/>
      <c r="FA4940" s="109"/>
      <c r="FB4940" s="109"/>
      <c r="FC4940" s="109"/>
      <c r="FD4940" s="109"/>
      <c r="FE4940" s="109"/>
      <c r="FF4940" s="109"/>
      <c r="FG4940" s="109"/>
      <c r="FH4940" s="109"/>
      <c r="FI4940" s="109"/>
      <c r="FJ4940" s="109"/>
      <c r="FK4940" s="109"/>
      <c r="FL4940" s="109"/>
      <c r="FM4940" s="109"/>
      <c r="FN4940" s="109"/>
      <c r="FO4940" s="109"/>
      <c r="FP4940" s="109"/>
      <c r="FQ4940" s="109"/>
      <c r="FR4940" s="109"/>
      <c r="FS4940" s="109"/>
      <c r="FT4940" s="109"/>
      <c r="FU4940" s="109"/>
      <c r="FV4940" s="109"/>
      <c r="FW4940" s="109"/>
      <c r="FX4940" s="109"/>
      <c r="FY4940" s="109"/>
      <c r="FZ4940" s="109"/>
      <c r="GA4940" s="109"/>
      <c r="GB4940" s="109"/>
      <c r="GC4940" s="109"/>
      <c r="GD4940" s="109"/>
      <c r="GE4940" s="109"/>
      <c r="GF4940" s="109"/>
      <c r="GG4940" s="109"/>
      <c r="GH4940" s="109"/>
      <c r="GI4940" s="109"/>
      <c r="GJ4940" s="109"/>
      <c r="GK4940" s="109"/>
      <c r="GL4940" s="109"/>
      <c r="GM4940" s="109"/>
      <c r="GN4940" s="109"/>
      <c r="GO4940" s="109"/>
      <c r="GP4940" s="109"/>
      <c r="GQ4940" s="109"/>
      <c r="GR4940" s="109"/>
      <c r="GS4940" s="109"/>
      <c r="GT4940" s="109"/>
      <c r="GU4940" s="109"/>
      <c r="GV4940" s="109"/>
      <c r="GW4940" s="109"/>
      <c r="GX4940" s="109"/>
      <c r="GY4940" s="109"/>
      <c r="GZ4940" s="109"/>
      <c r="HA4940" s="109"/>
      <c r="HB4940" s="109"/>
      <c r="HC4940" s="109"/>
      <c r="HD4940" s="109"/>
      <c r="HE4940" s="109"/>
      <c r="HF4940" s="109"/>
      <c r="HG4940" s="109"/>
      <c r="HH4940" s="109"/>
      <c r="HI4940" s="109"/>
      <c r="HJ4940" s="109"/>
      <c r="HK4940" s="109"/>
      <c r="HL4940" s="109"/>
      <c r="HM4940" s="109"/>
      <c r="HN4940" s="109"/>
      <c r="HO4940" s="109"/>
      <c r="HP4940" s="109"/>
      <c r="HQ4940" s="109"/>
      <c r="HR4940" s="109"/>
      <c r="HS4940" s="109"/>
      <c r="HT4940" s="109"/>
      <c r="HU4940" s="109"/>
      <c r="HV4940" s="109"/>
      <c r="HW4940" s="109"/>
      <c r="HX4940" s="109"/>
      <c r="HY4940" s="109"/>
      <c r="HZ4940" s="109"/>
      <c r="IA4940" s="109"/>
      <c r="IB4940" s="109"/>
      <c r="IC4940" s="109"/>
      <c r="ID4940" s="109"/>
      <c r="IE4940" s="109"/>
      <c r="IF4940" s="109"/>
      <c r="IG4940" s="109"/>
      <c r="IH4940" s="109"/>
      <c r="II4940" s="109"/>
      <c r="IJ4940" s="109"/>
      <c r="IK4940" s="109"/>
      <c r="IL4940" s="109"/>
      <c r="IM4940" s="109"/>
      <c r="IN4940" s="109"/>
      <c r="IO4940" s="109"/>
      <c r="IP4940" s="109"/>
      <c r="IQ4940" s="109"/>
      <c r="IR4940" s="109"/>
      <c r="IS4940" s="109"/>
      <c r="IT4940" s="109"/>
      <c r="IU4940" s="109"/>
      <c r="IV4940" s="109"/>
    </row>
    <row r="4941" spans="1:256" customFormat="1" ht="12.75" customHeight="1">
      <c r="A4941" s="308"/>
      <c r="B4941" s="65">
        <v>1</v>
      </c>
      <c r="C4941" s="66">
        <f t="shared" si="220"/>
        <v>0</v>
      </c>
      <c r="D4941" s="76" t="s">
        <v>68</v>
      </c>
      <c r="E4941" s="77" t="s">
        <v>90</v>
      </c>
      <c r="F4941" s="76" t="s">
        <v>68</v>
      </c>
      <c r="G4941" s="78"/>
      <c r="H4941" s="96" t="s">
        <v>269</v>
      </c>
      <c r="I4941" s="107" t="s">
        <v>655</v>
      </c>
      <c r="J4941" s="81"/>
      <c r="K4941" s="72"/>
      <c r="L4941" s="72"/>
      <c r="M4941" s="72"/>
      <c r="N4941" s="72"/>
      <c r="O4941" s="72"/>
      <c r="P4941" s="72"/>
      <c r="Q4941" s="833"/>
      <c r="R4941" s="102"/>
      <c r="S4941" s="73"/>
      <c r="T4941" s="102"/>
      <c r="U4941" s="103"/>
      <c r="V4941" s="104"/>
      <c r="W4941" s="109"/>
      <c r="X4941" s="109"/>
      <c r="Y4941" s="109"/>
      <c r="Z4941" s="109"/>
      <c r="AA4941" s="109"/>
      <c r="AB4941" s="109"/>
      <c r="AC4941" s="109"/>
      <c r="AD4941" s="109"/>
      <c r="AE4941" s="109"/>
      <c r="AF4941" s="109"/>
      <c r="AG4941" s="109"/>
      <c r="AH4941" s="109"/>
      <c r="AI4941" s="109"/>
      <c r="AJ4941" s="109"/>
      <c r="AK4941" s="109"/>
      <c r="AL4941" s="109"/>
      <c r="AM4941" s="109"/>
      <c r="AN4941" s="109"/>
      <c r="AO4941" s="109"/>
      <c r="AP4941" s="109"/>
      <c r="AQ4941" s="109"/>
      <c r="AR4941" s="109"/>
      <c r="AS4941" s="109"/>
      <c r="AT4941" s="109"/>
      <c r="AU4941" s="109"/>
      <c r="AV4941" s="109"/>
      <c r="AW4941" s="109"/>
      <c r="AX4941" s="109"/>
      <c r="AY4941" s="109"/>
      <c r="AZ4941" s="109"/>
      <c r="BA4941" s="109"/>
      <c r="BB4941" s="109"/>
      <c r="BC4941" s="109"/>
      <c r="BD4941" s="109"/>
      <c r="BE4941" s="109"/>
      <c r="BF4941" s="109"/>
      <c r="BG4941" s="109"/>
      <c r="BH4941" s="109"/>
      <c r="BI4941" s="109"/>
      <c r="BJ4941" s="109"/>
      <c r="BK4941" s="109"/>
      <c r="BL4941" s="109"/>
      <c r="BM4941" s="109"/>
      <c r="BN4941" s="109"/>
      <c r="BO4941" s="109"/>
      <c r="BP4941" s="109"/>
      <c r="BQ4941" s="109"/>
      <c r="BR4941" s="109"/>
      <c r="BS4941" s="109"/>
      <c r="BT4941" s="109"/>
      <c r="BU4941" s="109"/>
      <c r="BV4941" s="109"/>
      <c r="BW4941" s="109"/>
      <c r="BX4941" s="109"/>
      <c r="BY4941" s="109"/>
      <c r="BZ4941" s="109"/>
      <c r="CA4941" s="109"/>
      <c r="CB4941" s="109"/>
      <c r="CC4941" s="109"/>
      <c r="CD4941" s="109"/>
      <c r="CE4941" s="109"/>
      <c r="CF4941" s="109"/>
      <c r="CG4941" s="109"/>
      <c r="CH4941" s="109"/>
      <c r="CI4941" s="109"/>
      <c r="CJ4941" s="109"/>
      <c r="CK4941" s="109"/>
      <c r="CL4941" s="109"/>
      <c r="CM4941" s="109"/>
      <c r="CN4941" s="109"/>
      <c r="CO4941" s="109"/>
      <c r="CP4941" s="109"/>
      <c r="CQ4941" s="109"/>
      <c r="CR4941" s="109"/>
      <c r="CS4941" s="109"/>
      <c r="CT4941" s="109"/>
      <c r="CU4941" s="109"/>
      <c r="CV4941" s="109"/>
      <c r="CW4941" s="109"/>
      <c r="CX4941" s="109"/>
      <c r="CY4941" s="109"/>
      <c r="CZ4941" s="109"/>
      <c r="DA4941" s="109"/>
      <c r="DB4941" s="109"/>
      <c r="DC4941" s="109"/>
      <c r="DD4941" s="109"/>
      <c r="DE4941" s="109"/>
      <c r="DF4941" s="109"/>
      <c r="DG4941" s="109"/>
      <c r="DH4941" s="109"/>
      <c r="DI4941" s="109"/>
      <c r="DJ4941" s="109"/>
      <c r="DK4941" s="109"/>
      <c r="DL4941" s="109"/>
      <c r="DM4941" s="109"/>
      <c r="DN4941" s="109"/>
      <c r="DO4941" s="109"/>
      <c r="DP4941" s="109"/>
      <c r="DQ4941" s="109"/>
      <c r="DR4941" s="109"/>
      <c r="DS4941" s="109"/>
      <c r="DT4941" s="109"/>
      <c r="DU4941" s="109"/>
      <c r="DV4941" s="109"/>
      <c r="DW4941" s="109"/>
      <c r="DX4941" s="109"/>
      <c r="DY4941" s="109"/>
      <c r="DZ4941" s="109"/>
      <c r="EA4941" s="109"/>
      <c r="EB4941" s="109"/>
      <c r="EC4941" s="109"/>
      <c r="ED4941" s="109"/>
      <c r="EE4941" s="109"/>
      <c r="EF4941" s="109"/>
      <c r="EG4941" s="109"/>
      <c r="EH4941" s="109"/>
      <c r="EI4941" s="109"/>
      <c r="EJ4941" s="109"/>
      <c r="EK4941" s="109"/>
      <c r="EL4941" s="109"/>
      <c r="EM4941" s="109"/>
      <c r="EN4941" s="109"/>
      <c r="EO4941" s="109"/>
      <c r="EP4941" s="109"/>
      <c r="EQ4941" s="109"/>
      <c r="ER4941" s="109"/>
      <c r="ES4941" s="109"/>
      <c r="ET4941" s="109"/>
      <c r="EU4941" s="109"/>
      <c r="EV4941" s="109"/>
      <c r="EW4941" s="109"/>
      <c r="EX4941" s="109"/>
      <c r="EY4941" s="109"/>
      <c r="EZ4941" s="109"/>
      <c r="FA4941" s="109"/>
      <c r="FB4941" s="109"/>
      <c r="FC4941" s="109"/>
      <c r="FD4941" s="109"/>
      <c r="FE4941" s="109"/>
      <c r="FF4941" s="109"/>
      <c r="FG4941" s="109"/>
      <c r="FH4941" s="109"/>
      <c r="FI4941" s="109"/>
      <c r="FJ4941" s="109"/>
      <c r="FK4941" s="109"/>
      <c r="FL4941" s="109"/>
      <c r="FM4941" s="109"/>
      <c r="FN4941" s="109"/>
      <c r="FO4941" s="109"/>
      <c r="FP4941" s="109"/>
      <c r="FQ4941" s="109"/>
      <c r="FR4941" s="109"/>
      <c r="FS4941" s="109"/>
      <c r="FT4941" s="109"/>
      <c r="FU4941" s="109"/>
      <c r="FV4941" s="109"/>
      <c r="FW4941" s="109"/>
      <c r="FX4941" s="109"/>
      <c r="FY4941" s="109"/>
      <c r="FZ4941" s="109"/>
      <c r="GA4941" s="109"/>
      <c r="GB4941" s="109"/>
      <c r="GC4941" s="109"/>
      <c r="GD4941" s="109"/>
      <c r="GE4941" s="109"/>
      <c r="GF4941" s="109"/>
      <c r="GG4941" s="109"/>
      <c r="GH4941" s="109"/>
      <c r="GI4941" s="109"/>
      <c r="GJ4941" s="109"/>
      <c r="GK4941" s="109"/>
      <c r="GL4941" s="109"/>
      <c r="GM4941" s="109"/>
      <c r="GN4941" s="109"/>
      <c r="GO4941" s="109"/>
      <c r="GP4941" s="109"/>
      <c r="GQ4941" s="109"/>
      <c r="GR4941" s="109"/>
      <c r="GS4941" s="109"/>
      <c r="GT4941" s="109"/>
      <c r="GU4941" s="109"/>
      <c r="GV4941" s="109"/>
      <c r="GW4941" s="109"/>
      <c r="GX4941" s="109"/>
      <c r="GY4941" s="109"/>
      <c r="GZ4941" s="109"/>
      <c r="HA4941" s="109"/>
      <c r="HB4941" s="109"/>
      <c r="HC4941" s="109"/>
      <c r="HD4941" s="109"/>
      <c r="HE4941" s="109"/>
      <c r="HF4941" s="109"/>
      <c r="HG4941" s="109"/>
      <c r="HH4941" s="109"/>
      <c r="HI4941" s="109"/>
      <c r="HJ4941" s="109"/>
      <c r="HK4941" s="109"/>
      <c r="HL4941" s="109"/>
      <c r="HM4941" s="109"/>
      <c r="HN4941" s="109"/>
      <c r="HO4941" s="109"/>
      <c r="HP4941" s="109"/>
      <c r="HQ4941" s="109"/>
      <c r="HR4941" s="109"/>
      <c r="HS4941" s="109"/>
      <c r="HT4941" s="109"/>
      <c r="HU4941" s="109"/>
      <c r="HV4941" s="109"/>
      <c r="HW4941" s="109"/>
      <c r="HX4941" s="109"/>
      <c r="HY4941" s="109"/>
      <c r="HZ4941" s="109"/>
      <c r="IA4941" s="109"/>
      <c r="IB4941" s="109"/>
      <c r="IC4941" s="109"/>
      <c r="ID4941" s="109"/>
      <c r="IE4941" s="109"/>
      <c r="IF4941" s="109"/>
      <c r="IG4941" s="109"/>
      <c r="IH4941" s="109"/>
      <c r="II4941" s="109"/>
      <c r="IJ4941" s="109"/>
      <c r="IK4941" s="109"/>
      <c r="IL4941" s="109"/>
      <c r="IM4941" s="109"/>
      <c r="IN4941" s="109"/>
      <c r="IO4941" s="109"/>
      <c r="IP4941" s="109"/>
      <c r="IQ4941" s="109"/>
      <c r="IR4941" s="109"/>
      <c r="IS4941" s="109"/>
      <c r="IT4941" s="109"/>
      <c r="IU4941" s="109"/>
      <c r="IV4941" s="109"/>
    </row>
    <row r="4942" spans="1:256" customFormat="1" ht="12" customHeight="1">
      <c r="A4942" s="308"/>
      <c r="B4942" s="65">
        <v>1</v>
      </c>
      <c r="C4942" s="66">
        <f t="shared" si="220"/>
        <v>1</v>
      </c>
      <c r="D4942" s="658" t="s">
        <v>68</v>
      </c>
      <c r="E4942" s="658" t="s">
        <v>87</v>
      </c>
      <c r="F4942" s="658" t="s">
        <v>87</v>
      </c>
      <c r="G4942" s="78"/>
      <c r="H4942" s="96" t="s">
        <v>122</v>
      </c>
      <c r="I4942" s="107" t="s">
        <v>5206</v>
      </c>
      <c r="J4942" s="81"/>
      <c r="K4942" s="72"/>
      <c r="L4942" s="72"/>
      <c r="M4942" s="72"/>
      <c r="N4942" s="72"/>
      <c r="O4942" s="72"/>
      <c r="P4942" s="72"/>
      <c r="Q4942" s="833"/>
      <c r="R4942" s="102"/>
      <c r="S4942" s="73"/>
      <c r="T4942" s="102"/>
      <c r="U4942" s="103"/>
      <c r="V4942" s="104"/>
      <c r="W4942" s="109"/>
      <c r="X4942" s="109"/>
      <c r="Y4942" s="109"/>
      <c r="Z4942" s="109"/>
      <c r="AA4942" s="109"/>
      <c r="AB4942" s="109"/>
      <c r="AC4942" s="109"/>
      <c r="AD4942" s="109"/>
      <c r="AE4942" s="109"/>
      <c r="AF4942" s="109"/>
      <c r="AG4942" s="109"/>
      <c r="AH4942" s="109"/>
      <c r="AI4942" s="109"/>
      <c r="AJ4942" s="109"/>
      <c r="AK4942" s="109"/>
      <c r="AL4942" s="109"/>
      <c r="AM4942" s="109"/>
      <c r="AN4942" s="109"/>
      <c r="AO4942" s="109"/>
      <c r="AP4942" s="109"/>
      <c r="AQ4942" s="109"/>
      <c r="AR4942" s="109"/>
      <c r="AS4942" s="109"/>
      <c r="AT4942" s="109"/>
      <c r="AU4942" s="109"/>
      <c r="AV4942" s="109"/>
      <c r="AW4942" s="109"/>
      <c r="AX4942" s="109"/>
      <c r="AY4942" s="109"/>
      <c r="AZ4942" s="109"/>
      <c r="BA4942" s="109"/>
      <c r="BB4942" s="109"/>
      <c r="BC4942" s="109"/>
      <c r="BD4942" s="109"/>
      <c r="BE4942" s="109"/>
      <c r="BF4942" s="109"/>
      <c r="BG4942" s="109"/>
      <c r="BH4942" s="109"/>
      <c r="BI4942" s="109"/>
      <c r="BJ4942" s="109"/>
      <c r="BK4942" s="109"/>
      <c r="BL4942" s="109"/>
      <c r="BM4942" s="109"/>
      <c r="BN4942" s="109"/>
      <c r="BO4942" s="109"/>
      <c r="BP4942" s="109"/>
      <c r="BQ4942" s="109"/>
      <c r="BR4942" s="109"/>
      <c r="BS4942" s="109"/>
      <c r="BT4942" s="109"/>
      <c r="BU4942" s="109"/>
      <c r="BV4942" s="109"/>
      <c r="BW4942" s="109"/>
      <c r="BX4942" s="109"/>
      <c r="BY4942" s="109"/>
      <c r="BZ4942" s="109"/>
      <c r="CA4942" s="109"/>
      <c r="CB4942" s="109"/>
      <c r="CC4942" s="109"/>
      <c r="CD4942" s="109"/>
      <c r="CE4942" s="109"/>
      <c r="CF4942" s="109"/>
      <c r="CG4942" s="109"/>
      <c r="CH4942" s="109"/>
      <c r="CI4942" s="109"/>
      <c r="CJ4942" s="109"/>
      <c r="CK4942" s="109"/>
      <c r="CL4942" s="109"/>
      <c r="CM4942" s="109"/>
      <c r="CN4942" s="109"/>
      <c r="CO4942" s="109"/>
      <c r="CP4942" s="109"/>
      <c r="CQ4942" s="109"/>
      <c r="CR4942" s="109"/>
      <c r="CS4942" s="109"/>
      <c r="CT4942" s="109"/>
      <c r="CU4942" s="109"/>
      <c r="CV4942" s="109"/>
      <c r="CW4942" s="109"/>
      <c r="CX4942" s="109"/>
      <c r="CY4942" s="109"/>
      <c r="CZ4942" s="109"/>
      <c r="DA4942" s="109"/>
      <c r="DB4942" s="109"/>
      <c r="DC4942" s="109"/>
      <c r="DD4942" s="109"/>
      <c r="DE4942" s="109"/>
      <c r="DF4942" s="109"/>
      <c r="DG4942" s="109"/>
      <c r="DH4942" s="109"/>
      <c r="DI4942" s="109"/>
      <c r="DJ4942" s="109"/>
      <c r="DK4942" s="109"/>
      <c r="DL4942" s="109"/>
      <c r="DM4942" s="109"/>
      <c r="DN4942" s="109"/>
      <c r="DO4942" s="109"/>
      <c r="DP4942" s="109"/>
      <c r="DQ4942" s="109"/>
      <c r="DR4942" s="109"/>
      <c r="DS4942" s="109"/>
      <c r="DT4942" s="109"/>
      <c r="DU4942" s="109"/>
      <c r="DV4942" s="109"/>
      <c r="DW4942" s="109"/>
      <c r="DX4942" s="109"/>
      <c r="DY4942" s="109"/>
      <c r="DZ4942" s="109"/>
      <c r="EA4942" s="109"/>
      <c r="EB4942" s="109"/>
      <c r="EC4942" s="109"/>
      <c r="ED4942" s="109"/>
      <c r="EE4942" s="109"/>
      <c r="EF4942" s="109"/>
      <c r="EG4942" s="109"/>
      <c r="EH4942" s="109"/>
      <c r="EI4942" s="109"/>
      <c r="EJ4942" s="109"/>
      <c r="EK4942" s="109"/>
      <c r="EL4942" s="109"/>
      <c r="EM4942" s="109"/>
      <c r="EN4942" s="109"/>
      <c r="EO4942" s="109"/>
      <c r="EP4942" s="109"/>
      <c r="EQ4942" s="109"/>
      <c r="ER4942" s="109"/>
      <c r="ES4942" s="109"/>
      <c r="ET4942" s="109"/>
      <c r="EU4942" s="109"/>
      <c r="EV4942" s="109"/>
      <c r="EW4942" s="109"/>
      <c r="EX4942" s="109"/>
      <c r="EY4942" s="109"/>
      <c r="EZ4942" s="109"/>
      <c r="FA4942" s="109"/>
      <c r="FB4942" s="109"/>
      <c r="FC4942" s="109"/>
      <c r="FD4942" s="109"/>
      <c r="FE4942" s="109"/>
      <c r="FF4942" s="109"/>
      <c r="FG4942" s="109"/>
      <c r="FH4942" s="109"/>
      <c r="FI4942" s="109"/>
      <c r="FJ4942" s="109"/>
      <c r="FK4942" s="109"/>
      <c r="FL4942" s="109"/>
      <c r="FM4942" s="109"/>
      <c r="FN4942" s="109"/>
      <c r="FO4942" s="109"/>
      <c r="FP4942" s="109"/>
      <c r="FQ4942" s="109"/>
      <c r="FR4942" s="109"/>
      <c r="FS4942" s="109"/>
      <c r="FT4942" s="109"/>
      <c r="FU4942" s="109"/>
      <c r="FV4942" s="109"/>
      <c r="FW4942" s="109"/>
      <c r="FX4942" s="109"/>
      <c r="FY4942" s="109"/>
      <c r="FZ4942" s="109"/>
      <c r="GA4942" s="109"/>
      <c r="GB4942" s="109"/>
      <c r="GC4942" s="109"/>
      <c r="GD4942" s="109"/>
      <c r="GE4942" s="109"/>
      <c r="GF4942" s="109"/>
      <c r="GG4942" s="109"/>
      <c r="GH4942" s="109"/>
      <c r="GI4942" s="109"/>
      <c r="GJ4942" s="109"/>
      <c r="GK4942" s="109"/>
      <c r="GL4942" s="109"/>
      <c r="GM4942" s="109"/>
      <c r="GN4942" s="109"/>
      <c r="GO4942" s="109"/>
      <c r="GP4942" s="109"/>
      <c r="GQ4942" s="109"/>
      <c r="GR4942" s="109"/>
      <c r="GS4942" s="109"/>
      <c r="GT4942" s="109"/>
      <c r="GU4942" s="109"/>
      <c r="GV4942" s="109"/>
      <c r="GW4942" s="109"/>
      <c r="GX4942" s="109"/>
      <c r="GY4942" s="109"/>
      <c r="GZ4942" s="109"/>
      <c r="HA4942" s="109"/>
      <c r="HB4942" s="109"/>
      <c r="HC4942" s="109"/>
      <c r="HD4942" s="109"/>
      <c r="HE4942" s="109"/>
      <c r="HF4942" s="109"/>
      <c r="HG4942" s="109"/>
      <c r="HH4942" s="109"/>
      <c r="HI4942" s="109"/>
      <c r="HJ4942" s="109"/>
      <c r="HK4942" s="109"/>
      <c r="HL4942" s="109"/>
      <c r="HM4942" s="109"/>
      <c r="HN4942" s="109"/>
      <c r="HO4942" s="109"/>
      <c r="HP4942" s="109"/>
      <c r="HQ4942" s="109"/>
      <c r="HR4942" s="109"/>
      <c r="HS4942" s="109"/>
      <c r="HT4942" s="109"/>
      <c r="HU4942" s="109"/>
      <c r="HV4942" s="109"/>
      <c r="HW4942" s="109"/>
      <c r="HX4942" s="109"/>
      <c r="HY4942" s="109"/>
      <c r="HZ4942" s="109"/>
      <c r="IA4942" s="109"/>
      <c r="IB4942" s="109"/>
      <c r="IC4942" s="109"/>
      <c r="ID4942" s="109"/>
      <c r="IE4942" s="109"/>
      <c r="IF4942" s="109"/>
      <c r="IG4942" s="109"/>
      <c r="IH4942" s="109"/>
      <c r="II4942" s="109"/>
      <c r="IJ4942" s="109"/>
      <c r="IK4942" s="109"/>
      <c r="IL4942" s="109"/>
      <c r="IM4942" s="109"/>
      <c r="IN4942" s="109"/>
      <c r="IO4942" s="109"/>
      <c r="IP4942" s="109"/>
      <c r="IQ4942" s="109"/>
      <c r="IR4942" s="109"/>
      <c r="IS4942" s="109"/>
      <c r="IT4942" s="109"/>
      <c r="IU4942" s="109"/>
      <c r="IV4942" s="109"/>
    </row>
    <row r="4943" spans="1:256" customFormat="1" ht="12" customHeight="1">
      <c r="A4943" s="308"/>
      <c r="B4943" s="124">
        <v>1</v>
      </c>
      <c r="C4943" s="66">
        <f t="shared" si="220"/>
        <v>1</v>
      </c>
      <c r="D4943" s="76" t="s">
        <v>87</v>
      </c>
      <c r="E4943" s="76" t="s">
        <v>87</v>
      </c>
      <c r="F4943" s="76" t="s">
        <v>87</v>
      </c>
      <c r="G4943" s="78"/>
      <c r="H4943" s="96" t="s">
        <v>119</v>
      </c>
      <c r="I4943" s="107" t="s">
        <v>5207</v>
      </c>
      <c r="J4943" s="81"/>
      <c r="K4943" s="72"/>
      <c r="L4943" s="72"/>
      <c r="M4943" s="72"/>
      <c r="N4943" s="72"/>
      <c r="O4943" s="72"/>
      <c r="P4943" s="72"/>
      <c r="Q4943" s="833"/>
      <c r="R4943" s="102"/>
      <c r="S4943" s="73"/>
      <c r="T4943" s="102"/>
      <c r="U4943" s="103"/>
      <c r="V4943" s="104"/>
      <c r="W4943" s="109"/>
      <c r="X4943" s="109"/>
      <c r="Y4943" s="109"/>
      <c r="Z4943" s="109"/>
      <c r="AA4943" s="109"/>
      <c r="AB4943" s="109"/>
      <c r="AC4943" s="109"/>
      <c r="AD4943" s="109"/>
      <c r="AE4943" s="109"/>
      <c r="AF4943" s="109"/>
      <c r="AG4943" s="109"/>
      <c r="AH4943" s="109"/>
      <c r="AI4943" s="109"/>
      <c r="AJ4943" s="109"/>
      <c r="AK4943" s="109"/>
      <c r="AL4943" s="109"/>
      <c r="AM4943" s="109"/>
      <c r="AN4943" s="109"/>
      <c r="AO4943" s="109"/>
      <c r="AP4943" s="109"/>
      <c r="AQ4943" s="109"/>
      <c r="AR4943" s="109"/>
      <c r="AS4943" s="109"/>
      <c r="AT4943" s="109"/>
      <c r="AU4943" s="109"/>
      <c r="AV4943" s="109"/>
      <c r="AW4943" s="109"/>
      <c r="AX4943" s="109"/>
      <c r="AY4943" s="109"/>
      <c r="AZ4943" s="109"/>
      <c r="BA4943" s="109"/>
      <c r="BB4943" s="109"/>
      <c r="BC4943" s="109"/>
      <c r="BD4943" s="109"/>
      <c r="BE4943" s="109"/>
      <c r="BF4943" s="109"/>
      <c r="BG4943" s="109"/>
      <c r="BH4943" s="109"/>
      <c r="BI4943" s="109"/>
      <c r="BJ4943" s="109"/>
      <c r="BK4943" s="109"/>
      <c r="BL4943" s="109"/>
      <c r="BM4943" s="109"/>
      <c r="BN4943" s="109"/>
      <c r="BO4943" s="109"/>
      <c r="BP4943" s="109"/>
      <c r="BQ4943" s="109"/>
      <c r="BR4943" s="109"/>
      <c r="BS4943" s="109"/>
      <c r="BT4943" s="109"/>
      <c r="BU4943" s="109"/>
      <c r="BV4943" s="109"/>
      <c r="BW4943" s="109"/>
      <c r="BX4943" s="109"/>
      <c r="BY4943" s="109"/>
      <c r="BZ4943" s="109"/>
      <c r="CA4943" s="109"/>
      <c r="CB4943" s="109"/>
      <c r="CC4943" s="109"/>
      <c r="CD4943" s="109"/>
      <c r="CE4943" s="109"/>
      <c r="CF4943" s="109"/>
      <c r="CG4943" s="109"/>
      <c r="CH4943" s="109"/>
      <c r="CI4943" s="109"/>
      <c r="CJ4943" s="109"/>
      <c r="CK4943" s="109"/>
      <c r="CL4943" s="109"/>
      <c r="CM4943" s="109"/>
      <c r="CN4943" s="109"/>
      <c r="CO4943" s="109"/>
      <c r="CP4943" s="109"/>
      <c r="CQ4943" s="109"/>
      <c r="CR4943" s="109"/>
      <c r="CS4943" s="109"/>
      <c r="CT4943" s="109"/>
      <c r="CU4943" s="109"/>
      <c r="CV4943" s="109"/>
      <c r="CW4943" s="109"/>
      <c r="CX4943" s="109"/>
      <c r="CY4943" s="109"/>
      <c r="CZ4943" s="109"/>
      <c r="DA4943" s="109"/>
      <c r="DB4943" s="109"/>
      <c r="DC4943" s="109"/>
      <c r="DD4943" s="109"/>
      <c r="DE4943" s="109"/>
      <c r="DF4943" s="109"/>
      <c r="DG4943" s="109"/>
      <c r="DH4943" s="109"/>
      <c r="DI4943" s="109"/>
      <c r="DJ4943" s="109"/>
      <c r="DK4943" s="109"/>
      <c r="DL4943" s="109"/>
      <c r="DM4943" s="109"/>
      <c r="DN4943" s="109"/>
      <c r="DO4943" s="109"/>
      <c r="DP4943" s="109"/>
      <c r="DQ4943" s="109"/>
      <c r="DR4943" s="109"/>
      <c r="DS4943" s="109"/>
      <c r="DT4943" s="109"/>
      <c r="DU4943" s="109"/>
      <c r="DV4943" s="109"/>
      <c r="DW4943" s="109"/>
      <c r="DX4943" s="109"/>
      <c r="DY4943" s="109"/>
      <c r="DZ4943" s="109"/>
      <c r="EA4943" s="109"/>
      <c r="EB4943" s="109"/>
      <c r="EC4943" s="109"/>
      <c r="ED4943" s="109"/>
      <c r="EE4943" s="109"/>
      <c r="EF4943" s="109"/>
      <c r="EG4943" s="109"/>
      <c r="EH4943" s="109"/>
      <c r="EI4943" s="109"/>
      <c r="EJ4943" s="109"/>
      <c r="EK4943" s="109"/>
      <c r="EL4943" s="109"/>
      <c r="EM4943" s="109"/>
      <c r="EN4943" s="109"/>
      <c r="EO4943" s="109"/>
      <c r="EP4943" s="109"/>
      <c r="EQ4943" s="109"/>
      <c r="ER4943" s="109"/>
      <c r="ES4943" s="109"/>
      <c r="ET4943" s="109"/>
      <c r="EU4943" s="109"/>
      <c r="EV4943" s="109"/>
      <c r="EW4943" s="109"/>
      <c r="EX4943" s="109"/>
      <c r="EY4943" s="109"/>
      <c r="EZ4943" s="109"/>
      <c r="FA4943" s="109"/>
      <c r="FB4943" s="109"/>
      <c r="FC4943" s="109"/>
      <c r="FD4943" s="109"/>
      <c r="FE4943" s="109"/>
      <c r="FF4943" s="109"/>
      <c r="FG4943" s="109"/>
      <c r="FH4943" s="109"/>
      <c r="FI4943" s="109"/>
      <c r="FJ4943" s="109"/>
      <c r="FK4943" s="109"/>
      <c r="FL4943" s="109"/>
      <c r="FM4943" s="109"/>
      <c r="FN4943" s="109"/>
      <c r="FO4943" s="109"/>
      <c r="FP4943" s="109"/>
      <c r="FQ4943" s="109"/>
      <c r="FR4943" s="109"/>
      <c r="FS4943" s="109"/>
      <c r="FT4943" s="109"/>
      <c r="FU4943" s="109"/>
      <c r="FV4943" s="109"/>
      <c r="FW4943" s="109"/>
      <c r="FX4943" s="109"/>
      <c r="FY4943" s="109"/>
      <c r="FZ4943" s="109"/>
      <c r="GA4943" s="109"/>
      <c r="GB4943" s="109"/>
      <c r="GC4943" s="109"/>
      <c r="GD4943" s="109"/>
      <c r="GE4943" s="109"/>
      <c r="GF4943" s="109"/>
      <c r="GG4943" s="109"/>
      <c r="GH4943" s="109"/>
      <c r="GI4943" s="109"/>
      <c r="GJ4943" s="109"/>
      <c r="GK4943" s="109"/>
      <c r="GL4943" s="109"/>
      <c r="GM4943" s="109"/>
      <c r="GN4943" s="109"/>
      <c r="GO4943" s="109"/>
      <c r="GP4943" s="109"/>
      <c r="GQ4943" s="109"/>
      <c r="GR4943" s="109"/>
      <c r="GS4943" s="109"/>
      <c r="GT4943" s="109"/>
      <c r="GU4943" s="109"/>
      <c r="GV4943" s="109"/>
      <c r="GW4943" s="109"/>
      <c r="GX4943" s="109"/>
      <c r="GY4943" s="109"/>
      <c r="GZ4943" s="109"/>
      <c r="HA4943" s="109"/>
      <c r="HB4943" s="109"/>
      <c r="HC4943" s="109"/>
      <c r="HD4943" s="109"/>
      <c r="HE4943" s="109"/>
      <c r="HF4943" s="109"/>
      <c r="HG4943" s="109"/>
      <c r="HH4943" s="109"/>
      <c r="HI4943" s="109"/>
      <c r="HJ4943" s="109"/>
      <c r="HK4943" s="109"/>
      <c r="HL4943" s="109"/>
      <c r="HM4943" s="109"/>
      <c r="HN4943" s="109"/>
      <c r="HO4943" s="109"/>
      <c r="HP4943" s="109"/>
      <c r="HQ4943" s="109"/>
      <c r="HR4943" s="109"/>
      <c r="HS4943" s="109"/>
      <c r="HT4943" s="109"/>
      <c r="HU4943" s="109"/>
      <c r="HV4943" s="109"/>
      <c r="HW4943" s="109"/>
      <c r="HX4943" s="109"/>
      <c r="HY4943" s="109"/>
      <c r="HZ4943" s="109"/>
      <c r="IA4943" s="109"/>
      <c r="IB4943" s="109"/>
      <c r="IC4943" s="109"/>
      <c r="ID4943" s="109"/>
      <c r="IE4943" s="109"/>
      <c r="IF4943" s="109"/>
      <c r="IG4943" s="109"/>
      <c r="IH4943" s="109"/>
      <c r="II4943" s="109"/>
      <c r="IJ4943" s="109"/>
      <c r="IK4943" s="109"/>
      <c r="IL4943" s="109"/>
      <c r="IM4943" s="109"/>
      <c r="IN4943" s="109"/>
      <c r="IO4943" s="109"/>
      <c r="IP4943" s="109"/>
      <c r="IQ4943" s="109"/>
      <c r="IR4943" s="109"/>
      <c r="IS4943" s="109"/>
      <c r="IT4943" s="109"/>
      <c r="IU4943" s="109"/>
      <c r="IV4943" s="109"/>
    </row>
    <row r="4944" spans="1:256" customFormat="1" ht="12.75" customHeight="1">
      <c r="A4944" s="308"/>
      <c r="B4944" s="65">
        <v>1</v>
      </c>
      <c r="C4944" s="66">
        <f t="shared" si="220"/>
        <v>1</v>
      </c>
      <c r="D4944" s="76" t="s">
        <v>87</v>
      </c>
      <c r="E4944" s="76" t="s">
        <v>87</v>
      </c>
      <c r="F4944" s="664" t="s">
        <v>90</v>
      </c>
      <c r="G4944" s="78"/>
      <c r="H4944" s="96" t="s">
        <v>2699</v>
      </c>
      <c r="I4944" s="107" t="s">
        <v>5208</v>
      </c>
      <c r="J4944" s="81"/>
      <c r="K4944" s="72"/>
      <c r="L4944" s="72"/>
      <c r="M4944" s="72"/>
      <c r="N4944" s="72"/>
      <c r="O4944" s="72"/>
      <c r="P4944" s="72"/>
      <c r="Q4944" s="833"/>
      <c r="R4944" s="102"/>
      <c r="S4944" s="73"/>
      <c r="T4944" s="102"/>
      <c r="U4944" s="103"/>
      <c r="V4944" s="104"/>
      <c r="W4944" s="109"/>
      <c r="X4944" s="109"/>
      <c r="Y4944" s="109"/>
      <c r="Z4944" s="109"/>
      <c r="AA4944" s="109"/>
      <c r="AB4944" s="109"/>
      <c r="AC4944" s="109"/>
      <c r="AD4944" s="109"/>
      <c r="AE4944" s="109"/>
      <c r="AF4944" s="109"/>
      <c r="AG4944" s="109"/>
      <c r="AH4944" s="109"/>
      <c r="AI4944" s="109"/>
      <c r="AJ4944" s="109"/>
      <c r="AK4944" s="109"/>
      <c r="AL4944" s="109"/>
      <c r="AM4944" s="109"/>
      <c r="AN4944" s="109"/>
      <c r="AO4944" s="109"/>
      <c r="AP4944" s="109"/>
      <c r="AQ4944" s="109"/>
      <c r="AR4944" s="109"/>
      <c r="AS4944" s="109"/>
      <c r="AT4944" s="109"/>
      <c r="AU4944" s="109"/>
      <c r="AV4944" s="109"/>
      <c r="AW4944" s="109"/>
      <c r="AX4944" s="109"/>
      <c r="AY4944" s="109"/>
      <c r="AZ4944" s="109"/>
      <c r="BA4944" s="109"/>
      <c r="BB4944" s="109"/>
      <c r="BC4944" s="109"/>
      <c r="BD4944" s="109"/>
      <c r="BE4944" s="109"/>
      <c r="BF4944" s="109"/>
      <c r="BG4944" s="109"/>
      <c r="BH4944" s="109"/>
      <c r="BI4944" s="109"/>
      <c r="BJ4944" s="109"/>
      <c r="BK4944" s="109"/>
      <c r="BL4944" s="109"/>
      <c r="BM4944" s="109"/>
      <c r="BN4944" s="109"/>
      <c r="BO4944" s="109"/>
      <c r="BP4944" s="109"/>
      <c r="BQ4944" s="109"/>
      <c r="BR4944" s="109"/>
      <c r="BS4944" s="109"/>
      <c r="BT4944" s="109"/>
      <c r="BU4944" s="109"/>
      <c r="BV4944" s="109"/>
      <c r="BW4944" s="109"/>
      <c r="BX4944" s="109"/>
      <c r="BY4944" s="109"/>
      <c r="BZ4944" s="109"/>
      <c r="CA4944" s="109"/>
      <c r="CB4944" s="109"/>
      <c r="CC4944" s="109"/>
      <c r="CD4944" s="109"/>
      <c r="CE4944" s="109"/>
      <c r="CF4944" s="109"/>
      <c r="CG4944" s="109"/>
      <c r="CH4944" s="109"/>
      <c r="CI4944" s="109"/>
      <c r="CJ4944" s="109"/>
      <c r="CK4944" s="109"/>
      <c r="CL4944" s="109"/>
      <c r="CM4944" s="109"/>
      <c r="CN4944" s="109"/>
      <c r="CO4944" s="109"/>
      <c r="CP4944" s="109"/>
      <c r="CQ4944" s="109"/>
      <c r="CR4944" s="109"/>
      <c r="CS4944" s="109"/>
      <c r="CT4944" s="109"/>
      <c r="CU4944" s="109"/>
      <c r="CV4944" s="109"/>
      <c r="CW4944" s="109"/>
      <c r="CX4944" s="109"/>
      <c r="CY4944" s="109"/>
      <c r="CZ4944" s="109"/>
      <c r="DA4944" s="109"/>
      <c r="DB4944" s="109"/>
      <c r="DC4944" s="109"/>
      <c r="DD4944" s="109"/>
      <c r="DE4944" s="109"/>
      <c r="DF4944" s="109"/>
      <c r="DG4944" s="109"/>
      <c r="DH4944" s="109"/>
      <c r="DI4944" s="109"/>
      <c r="DJ4944" s="109"/>
      <c r="DK4944" s="109"/>
      <c r="DL4944" s="109"/>
      <c r="DM4944" s="109"/>
      <c r="DN4944" s="109"/>
      <c r="DO4944" s="109"/>
      <c r="DP4944" s="109"/>
      <c r="DQ4944" s="109"/>
      <c r="DR4944" s="109"/>
      <c r="DS4944" s="109"/>
      <c r="DT4944" s="109"/>
      <c r="DU4944" s="109"/>
      <c r="DV4944" s="109"/>
      <c r="DW4944" s="109"/>
      <c r="DX4944" s="109"/>
      <c r="DY4944" s="109"/>
      <c r="DZ4944" s="109"/>
      <c r="EA4944" s="109"/>
      <c r="EB4944" s="109"/>
      <c r="EC4944" s="109"/>
      <c r="ED4944" s="109"/>
      <c r="EE4944" s="109"/>
      <c r="EF4944" s="109"/>
      <c r="EG4944" s="109"/>
      <c r="EH4944" s="109"/>
      <c r="EI4944" s="109"/>
      <c r="EJ4944" s="109"/>
      <c r="EK4944" s="109"/>
      <c r="EL4944" s="109"/>
      <c r="EM4944" s="109"/>
      <c r="EN4944" s="109"/>
      <c r="EO4944" s="109"/>
      <c r="EP4944" s="109"/>
      <c r="EQ4944" s="109"/>
      <c r="ER4944" s="109"/>
      <c r="ES4944" s="109"/>
      <c r="ET4944" s="109"/>
      <c r="EU4944" s="109"/>
      <c r="EV4944" s="109"/>
      <c r="EW4944" s="109"/>
      <c r="EX4944" s="109"/>
      <c r="EY4944" s="109"/>
      <c r="EZ4944" s="109"/>
      <c r="FA4944" s="109"/>
      <c r="FB4944" s="109"/>
      <c r="FC4944" s="109"/>
      <c r="FD4944" s="109"/>
      <c r="FE4944" s="109"/>
      <c r="FF4944" s="109"/>
      <c r="FG4944" s="109"/>
      <c r="FH4944" s="109"/>
      <c r="FI4944" s="109"/>
      <c r="FJ4944" s="109"/>
      <c r="FK4944" s="109"/>
      <c r="FL4944" s="109"/>
      <c r="FM4944" s="109"/>
      <c r="FN4944" s="109"/>
      <c r="FO4944" s="109"/>
      <c r="FP4944" s="109"/>
      <c r="FQ4944" s="109"/>
      <c r="FR4944" s="109"/>
      <c r="FS4944" s="109"/>
      <c r="FT4944" s="109"/>
      <c r="FU4944" s="109"/>
      <c r="FV4944" s="109"/>
      <c r="FW4944" s="109"/>
      <c r="FX4944" s="109"/>
      <c r="FY4944" s="109"/>
      <c r="FZ4944" s="109"/>
      <c r="GA4944" s="109"/>
      <c r="GB4944" s="109"/>
      <c r="GC4944" s="109"/>
      <c r="GD4944" s="109"/>
      <c r="GE4944" s="109"/>
      <c r="GF4944" s="109"/>
      <c r="GG4944" s="109"/>
      <c r="GH4944" s="109"/>
      <c r="GI4944" s="109"/>
      <c r="GJ4944" s="109"/>
      <c r="GK4944" s="109"/>
      <c r="GL4944" s="109"/>
      <c r="GM4944" s="109"/>
      <c r="GN4944" s="109"/>
      <c r="GO4944" s="109"/>
      <c r="GP4944" s="109"/>
      <c r="GQ4944" s="109"/>
      <c r="GR4944" s="109"/>
      <c r="GS4944" s="109"/>
      <c r="GT4944" s="109"/>
      <c r="GU4944" s="109"/>
      <c r="GV4944" s="109"/>
      <c r="GW4944" s="109"/>
      <c r="GX4944" s="109"/>
      <c r="GY4944" s="109"/>
      <c r="GZ4944" s="109"/>
      <c r="HA4944" s="109"/>
      <c r="HB4944" s="109"/>
      <c r="HC4944" s="109"/>
      <c r="HD4944" s="109"/>
      <c r="HE4944" s="109"/>
      <c r="HF4944" s="109"/>
      <c r="HG4944" s="109"/>
      <c r="HH4944" s="109"/>
      <c r="HI4944" s="109"/>
      <c r="HJ4944" s="109"/>
      <c r="HK4944" s="109"/>
      <c r="HL4944" s="109"/>
      <c r="HM4944" s="109"/>
      <c r="HN4944" s="109"/>
      <c r="HO4944" s="109"/>
      <c r="HP4944" s="109"/>
      <c r="HQ4944" s="109"/>
      <c r="HR4944" s="109"/>
      <c r="HS4944" s="109"/>
      <c r="HT4944" s="109"/>
      <c r="HU4944" s="109"/>
      <c r="HV4944" s="109"/>
      <c r="HW4944" s="109"/>
      <c r="HX4944" s="109"/>
      <c r="HY4944" s="109"/>
      <c r="HZ4944" s="109"/>
      <c r="IA4944" s="109"/>
      <c r="IB4944" s="109"/>
      <c r="IC4944" s="109"/>
      <c r="ID4944" s="109"/>
      <c r="IE4944" s="109"/>
      <c r="IF4944" s="109"/>
      <c r="IG4944" s="109"/>
      <c r="IH4944" s="109"/>
      <c r="II4944" s="109"/>
      <c r="IJ4944" s="109"/>
      <c r="IK4944" s="109"/>
      <c r="IL4944" s="109"/>
      <c r="IM4944" s="109"/>
      <c r="IN4944" s="109"/>
      <c r="IO4944" s="109"/>
      <c r="IP4944" s="109"/>
      <c r="IQ4944" s="109"/>
      <c r="IR4944" s="109"/>
      <c r="IS4944" s="109"/>
      <c r="IT4944" s="109"/>
      <c r="IU4944" s="109"/>
      <c r="IV4944" s="109"/>
    </row>
    <row r="4945" spans="1:256" customFormat="1" ht="12.75" customHeight="1">
      <c r="A4945" s="308"/>
      <c r="B4945" s="65">
        <v>1</v>
      </c>
      <c r="C4945" s="66">
        <f t="shared" si="220"/>
        <v>1</v>
      </c>
      <c r="D4945" s="76" t="s">
        <v>87</v>
      </c>
      <c r="E4945" s="76" t="s">
        <v>87</v>
      </c>
      <c r="F4945" s="99" t="s">
        <v>70</v>
      </c>
      <c r="G4945" s="78"/>
      <c r="H4945" s="96" t="s">
        <v>94</v>
      </c>
      <c r="I4945" s="107" t="s">
        <v>279</v>
      </c>
      <c r="J4945" s="81"/>
      <c r="K4945" s="72"/>
      <c r="L4945" s="72"/>
      <c r="M4945" s="72"/>
      <c r="N4945" s="72"/>
      <c r="O4945" s="72"/>
      <c r="P4945" s="72"/>
      <c r="Q4945" s="833"/>
      <c r="R4945" s="102"/>
      <c r="S4945" s="73"/>
      <c r="T4945" s="102"/>
      <c r="U4945" s="103"/>
      <c r="V4945" s="104"/>
      <c r="W4945" s="109"/>
      <c r="X4945" s="109"/>
      <c r="Y4945" s="109"/>
      <c r="Z4945" s="109"/>
      <c r="AA4945" s="109"/>
      <c r="AB4945" s="109"/>
      <c r="AC4945" s="109"/>
      <c r="AD4945" s="109"/>
      <c r="AE4945" s="109"/>
      <c r="AF4945" s="109"/>
      <c r="AG4945" s="109"/>
      <c r="AH4945" s="109"/>
      <c r="AI4945" s="109"/>
      <c r="AJ4945" s="109"/>
      <c r="AK4945" s="109"/>
      <c r="AL4945" s="109"/>
      <c r="AM4945" s="109"/>
      <c r="AN4945" s="109"/>
      <c r="AO4945" s="109"/>
      <c r="AP4945" s="109"/>
      <c r="AQ4945" s="109"/>
      <c r="AR4945" s="109"/>
      <c r="AS4945" s="109"/>
      <c r="AT4945" s="109"/>
      <c r="AU4945" s="109"/>
      <c r="AV4945" s="109"/>
      <c r="AW4945" s="109"/>
      <c r="AX4945" s="109"/>
      <c r="AY4945" s="109"/>
      <c r="AZ4945" s="109"/>
      <c r="BA4945" s="109"/>
      <c r="BB4945" s="109"/>
      <c r="BC4945" s="109"/>
      <c r="BD4945" s="109"/>
      <c r="BE4945" s="109"/>
      <c r="BF4945" s="109"/>
      <c r="BG4945" s="109"/>
      <c r="BH4945" s="109"/>
      <c r="BI4945" s="109"/>
      <c r="BJ4945" s="109"/>
      <c r="BK4945" s="109"/>
      <c r="BL4945" s="109"/>
      <c r="BM4945" s="109"/>
      <c r="BN4945" s="109"/>
      <c r="BO4945" s="109"/>
      <c r="BP4945" s="109"/>
      <c r="BQ4945" s="109"/>
      <c r="BR4945" s="109"/>
      <c r="BS4945" s="109"/>
      <c r="BT4945" s="109"/>
      <c r="BU4945" s="109"/>
      <c r="BV4945" s="109"/>
      <c r="BW4945" s="109"/>
      <c r="BX4945" s="109"/>
      <c r="BY4945" s="109"/>
      <c r="BZ4945" s="109"/>
      <c r="CA4945" s="109"/>
      <c r="CB4945" s="109"/>
      <c r="CC4945" s="109"/>
      <c r="CD4945" s="109"/>
      <c r="CE4945" s="109"/>
      <c r="CF4945" s="109"/>
      <c r="CG4945" s="109"/>
      <c r="CH4945" s="109"/>
      <c r="CI4945" s="109"/>
      <c r="CJ4945" s="109"/>
      <c r="CK4945" s="109"/>
      <c r="CL4945" s="109"/>
      <c r="CM4945" s="109"/>
      <c r="CN4945" s="109"/>
      <c r="CO4945" s="109"/>
      <c r="CP4945" s="109"/>
      <c r="CQ4945" s="109"/>
      <c r="CR4945" s="109"/>
      <c r="CS4945" s="109"/>
      <c r="CT4945" s="109"/>
      <c r="CU4945" s="109"/>
      <c r="CV4945" s="109"/>
      <c r="CW4945" s="109"/>
      <c r="CX4945" s="109"/>
      <c r="CY4945" s="109"/>
      <c r="CZ4945" s="109"/>
      <c r="DA4945" s="109"/>
      <c r="DB4945" s="109"/>
      <c r="DC4945" s="109"/>
      <c r="DD4945" s="109"/>
      <c r="DE4945" s="109"/>
      <c r="DF4945" s="109"/>
      <c r="DG4945" s="109"/>
      <c r="DH4945" s="109"/>
      <c r="DI4945" s="109"/>
      <c r="DJ4945" s="109"/>
      <c r="DK4945" s="109"/>
      <c r="DL4945" s="109"/>
      <c r="DM4945" s="109"/>
      <c r="DN4945" s="109"/>
      <c r="DO4945" s="109"/>
      <c r="DP4945" s="109"/>
      <c r="DQ4945" s="109"/>
      <c r="DR4945" s="109"/>
      <c r="DS4945" s="109"/>
      <c r="DT4945" s="109"/>
      <c r="DU4945" s="109"/>
      <c r="DV4945" s="109"/>
      <c r="DW4945" s="109"/>
      <c r="DX4945" s="109"/>
      <c r="DY4945" s="109"/>
      <c r="DZ4945" s="109"/>
      <c r="EA4945" s="109"/>
      <c r="EB4945" s="109"/>
      <c r="EC4945" s="109"/>
      <c r="ED4945" s="109"/>
      <c r="EE4945" s="109"/>
      <c r="EF4945" s="109"/>
      <c r="EG4945" s="109"/>
      <c r="EH4945" s="109"/>
      <c r="EI4945" s="109"/>
      <c r="EJ4945" s="109"/>
      <c r="EK4945" s="109"/>
      <c r="EL4945" s="109"/>
      <c r="EM4945" s="109"/>
      <c r="EN4945" s="109"/>
      <c r="EO4945" s="109"/>
      <c r="EP4945" s="109"/>
      <c r="EQ4945" s="109"/>
      <c r="ER4945" s="109"/>
      <c r="ES4945" s="109"/>
      <c r="ET4945" s="109"/>
      <c r="EU4945" s="109"/>
      <c r="EV4945" s="109"/>
      <c r="EW4945" s="109"/>
      <c r="EX4945" s="109"/>
      <c r="EY4945" s="109"/>
      <c r="EZ4945" s="109"/>
      <c r="FA4945" s="109"/>
      <c r="FB4945" s="109"/>
      <c r="FC4945" s="109"/>
      <c r="FD4945" s="109"/>
      <c r="FE4945" s="109"/>
      <c r="FF4945" s="109"/>
      <c r="FG4945" s="109"/>
      <c r="FH4945" s="109"/>
      <c r="FI4945" s="109"/>
      <c r="FJ4945" s="109"/>
      <c r="FK4945" s="109"/>
      <c r="FL4945" s="109"/>
      <c r="FM4945" s="109"/>
      <c r="FN4945" s="109"/>
      <c r="FO4945" s="109"/>
      <c r="FP4945" s="109"/>
      <c r="FQ4945" s="109"/>
      <c r="FR4945" s="109"/>
      <c r="FS4945" s="109"/>
      <c r="FT4945" s="109"/>
      <c r="FU4945" s="109"/>
      <c r="FV4945" s="109"/>
      <c r="FW4945" s="109"/>
      <c r="FX4945" s="109"/>
      <c r="FY4945" s="109"/>
      <c r="FZ4945" s="109"/>
      <c r="GA4945" s="109"/>
      <c r="GB4945" s="109"/>
      <c r="GC4945" s="109"/>
      <c r="GD4945" s="109"/>
      <c r="GE4945" s="109"/>
      <c r="GF4945" s="109"/>
      <c r="GG4945" s="109"/>
      <c r="GH4945" s="109"/>
      <c r="GI4945" s="109"/>
      <c r="GJ4945" s="109"/>
      <c r="GK4945" s="109"/>
      <c r="GL4945" s="109"/>
      <c r="GM4945" s="109"/>
      <c r="GN4945" s="109"/>
      <c r="GO4945" s="109"/>
      <c r="GP4945" s="109"/>
      <c r="GQ4945" s="109"/>
      <c r="GR4945" s="109"/>
      <c r="GS4945" s="109"/>
      <c r="GT4945" s="109"/>
      <c r="GU4945" s="109"/>
      <c r="GV4945" s="109"/>
      <c r="GW4945" s="109"/>
      <c r="GX4945" s="109"/>
      <c r="GY4945" s="109"/>
      <c r="GZ4945" s="109"/>
      <c r="HA4945" s="109"/>
      <c r="HB4945" s="109"/>
      <c r="HC4945" s="109"/>
      <c r="HD4945" s="109"/>
      <c r="HE4945" s="109"/>
      <c r="HF4945" s="109"/>
      <c r="HG4945" s="109"/>
      <c r="HH4945" s="109"/>
      <c r="HI4945" s="109"/>
      <c r="HJ4945" s="109"/>
      <c r="HK4945" s="109"/>
      <c r="HL4945" s="109"/>
      <c r="HM4945" s="109"/>
      <c r="HN4945" s="109"/>
      <c r="HO4945" s="109"/>
      <c r="HP4945" s="109"/>
      <c r="HQ4945" s="109"/>
      <c r="HR4945" s="109"/>
      <c r="HS4945" s="109"/>
      <c r="HT4945" s="109"/>
      <c r="HU4945" s="109"/>
      <c r="HV4945" s="109"/>
      <c r="HW4945" s="109"/>
      <c r="HX4945" s="109"/>
      <c r="HY4945" s="109"/>
      <c r="HZ4945" s="109"/>
      <c r="IA4945" s="109"/>
      <c r="IB4945" s="109"/>
      <c r="IC4945" s="109"/>
      <c r="ID4945" s="109"/>
      <c r="IE4945" s="109"/>
      <c r="IF4945" s="109"/>
      <c r="IG4945" s="109"/>
      <c r="IH4945" s="109"/>
      <c r="II4945" s="109"/>
      <c r="IJ4945" s="109"/>
      <c r="IK4945" s="109"/>
      <c r="IL4945" s="109"/>
      <c r="IM4945" s="109"/>
      <c r="IN4945" s="109"/>
      <c r="IO4945" s="109"/>
      <c r="IP4945" s="109"/>
      <c r="IQ4945" s="109"/>
      <c r="IR4945" s="109"/>
      <c r="IS4945" s="109"/>
      <c r="IT4945" s="109"/>
      <c r="IU4945" s="109"/>
      <c r="IV4945" s="109"/>
    </row>
    <row r="4946" spans="1:256" customFormat="1" ht="12.75" customHeight="1">
      <c r="A4946" s="308"/>
      <c r="B4946" s="65">
        <v>1</v>
      </c>
      <c r="C4946" s="66">
        <v>1</v>
      </c>
      <c r="D4946" s="77" t="s">
        <v>90</v>
      </c>
      <c r="E4946" s="99" t="s">
        <v>70</v>
      </c>
      <c r="F4946" s="76" t="s">
        <v>68</v>
      </c>
      <c r="G4946" s="78"/>
      <c r="H4946" s="96" t="s">
        <v>251</v>
      </c>
      <c r="I4946" s="107" t="s">
        <v>5209</v>
      </c>
      <c r="J4946" s="81" t="s">
        <v>14</v>
      </c>
      <c r="K4946" s="72"/>
      <c r="L4946" s="72"/>
      <c r="M4946" s="72"/>
      <c r="N4946" s="72"/>
      <c r="O4946" s="72"/>
      <c r="P4946" s="72"/>
      <c r="Q4946" s="833"/>
      <c r="R4946" s="102"/>
      <c r="S4946" s="73"/>
      <c r="T4946" s="102"/>
      <c r="U4946" s="103"/>
      <c r="V4946" s="104"/>
      <c r="W4946" s="109"/>
      <c r="X4946" s="109"/>
      <c r="Y4946" s="109"/>
      <c r="Z4946" s="109"/>
      <c r="AA4946" s="109"/>
      <c r="AB4946" s="109"/>
      <c r="AC4946" s="109"/>
      <c r="AD4946" s="109"/>
      <c r="AE4946" s="109"/>
      <c r="AF4946" s="109"/>
      <c r="AG4946" s="109"/>
      <c r="AH4946" s="109"/>
      <c r="AI4946" s="109"/>
      <c r="AJ4946" s="109"/>
      <c r="AK4946" s="109"/>
      <c r="AL4946" s="109"/>
      <c r="AM4946" s="109"/>
      <c r="AN4946" s="109"/>
      <c r="AO4946" s="109"/>
      <c r="AP4946" s="109"/>
      <c r="AQ4946" s="109"/>
      <c r="AR4946" s="109"/>
      <c r="AS4946" s="109"/>
      <c r="AT4946" s="109"/>
      <c r="AU4946" s="109"/>
      <c r="AV4946" s="109"/>
      <c r="AW4946" s="109"/>
      <c r="AX4946" s="109"/>
      <c r="AY4946" s="109"/>
      <c r="AZ4946" s="109"/>
      <c r="BA4946" s="109"/>
      <c r="BB4946" s="109"/>
      <c r="BC4946" s="109"/>
      <c r="BD4946" s="109"/>
      <c r="BE4946" s="109"/>
      <c r="BF4946" s="109"/>
      <c r="BG4946" s="109"/>
      <c r="BH4946" s="109"/>
      <c r="BI4946" s="109"/>
      <c r="BJ4946" s="109"/>
      <c r="BK4946" s="109"/>
      <c r="BL4946" s="109"/>
      <c r="BM4946" s="109"/>
      <c r="BN4946" s="109"/>
      <c r="BO4946" s="109"/>
      <c r="BP4946" s="109"/>
      <c r="BQ4946" s="109"/>
      <c r="BR4946" s="109"/>
      <c r="BS4946" s="109"/>
      <c r="BT4946" s="109"/>
      <c r="BU4946" s="109"/>
      <c r="BV4946" s="109"/>
      <c r="BW4946" s="109"/>
      <c r="BX4946" s="109"/>
      <c r="BY4946" s="109"/>
      <c r="BZ4946" s="109"/>
      <c r="CA4946" s="109"/>
      <c r="CB4946" s="109"/>
      <c r="CC4946" s="109"/>
      <c r="CD4946" s="109"/>
      <c r="CE4946" s="109"/>
      <c r="CF4946" s="109"/>
      <c r="CG4946" s="109"/>
      <c r="CH4946" s="109"/>
      <c r="CI4946" s="109"/>
      <c r="CJ4946" s="109"/>
      <c r="CK4946" s="109"/>
      <c r="CL4946" s="109"/>
      <c r="CM4946" s="109"/>
      <c r="CN4946" s="109"/>
      <c r="CO4946" s="109"/>
      <c r="CP4946" s="109"/>
      <c r="CQ4946" s="109"/>
      <c r="CR4946" s="109"/>
      <c r="CS4946" s="109"/>
      <c r="CT4946" s="109"/>
      <c r="CU4946" s="109"/>
      <c r="CV4946" s="109"/>
      <c r="CW4946" s="109"/>
      <c r="CX4946" s="109"/>
      <c r="CY4946" s="109"/>
      <c r="CZ4946" s="109"/>
      <c r="DA4946" s="109"/>
      <c r="DB4946" s="109"/>
      <c r="DC4946" s="109"/>
      <c r="DD4946" s="109"/>
      <c r="DE4946" s="109"/>
      <c r="DF4946" s="109"/>
      <c r="DG4946" s="109"/>
      <c r="DH4946" s="109"/>
      <c r="DI4946" s="109"/>
      <c r="DJ4946" s="109"/>
      <c r="DK4946" s="109"/>
      <c r="DL4946" s="109"/>
      <c r="DM4946" s="109"/>
      <c r="DN4946" s="109"/>
      <c r="DO4946" s="109"/>
      <c r="DP4946" s="109"/>
      <c r="DQ4946" s="109"/>
      <c r="DR4946" s="109"/>
      <c r="DS4946" s="109"/>
      <c r="DT4946" s="109"/>
      <c r="DU4946" s="109"/>
      <c r="DV4946" s="109"/>
      <c r="DW4946" s="109"/>
      <c r="DX4946" s="109"/>
      <c r="DY4946" s="109"/>
      <c r="DZ4946" s="109"/>
      <c r="EA4946" s="109"/>
      <c r="EB4946" s="109"/>
      <c r="EC4946" s="109"/>
      <c r="ED4946" s="109"/>
      <c r="EE4946" s="109"/>
      <c r="EF4946" s="109"/>
      <c r="EG4946" s="109"/>
      <c r="EH4946" s="109"/>
      <c r="EI4946" s="109"/>
      <c r="EJ4946" s="109"/>
      <c r="EK4946" s="109"/>
      <c r="EL4946" s="109"/>
      <c r="EM4946" s="109"/>
      <c r="EN4946" s="109"/>
      <c r="EO4946" s="109"/>
      <c r="EP4946" s="109"/>
      <c r="EQ4946" s="109"/>
      <c r="ER4946" s="109"/>
      <c r="ES4946" s="109"/>
      <c r="ET4946" s="109"/>
      <c r="EU4946" s="109"/>
      <c r="EV4946" s="109"/>
      <c r="EW4946" s="109"/>
      <c r="EX4946" s="109"/>
      <c r="EY4946" s="109"/>
      <c r="EZ4946" s="109"/>
      <c r="FA4946" s="109"/>
      <c r="FB4946" s="109"/>
      <c r="FC4946" s="109"/>
      <c r="FD4946" s="109"/>
      <c r="FE4946" s="109"/>
      <c r="FF4946" s="109"/>
      <c r="FG4946" s="109"/>
      <c r="FH4946" s="109"/>
      <c r="FI4946" s="109"/>
      <c r="FJ4946" s="109"/>
      <c r="FK4946" s="109"/>
      <c r="FL4946" s="109"/>
      <c r="FM4946" s="109"/>
      <c r="FN4946" s="109"/>
      <c r="FO4946" s="109"/>
      <c r="FP4946" s="109"/>
      <c r="FQ4946" s="109"/>
      <c r="FR4946" s="109"/>
      <c r="FS4946" s="109"/>
      <c r="FT4946" s="109"/>
      <c r="FU4946" s="109"/>
      <c r="FV4946" s="109"/>
      <c r="FW4946" s="109"/>
      <c r="FX4946" s="109"/>
      <c r="FY4946" s="109"/>
      <c r="FZ4946" s="109"/>
      <c r="GA4946" s="109"/>
      <c r="GB4946" s="109"/>
      <c r="GC4946" s="109"/>
      <c r="GD4946" s="109"/>
      <c r="GE4946" s="109"/>
      <c r="GF4946" s="109"/>
      <c r="GG4946" s="109"/>
      <c r="GH4946" s="109"/>
      <c r="GI4946" s="109"/>
      <c r="GJ4946" s="109"/>
      <c r="GK4946" s="109"/>
      <c r="GL4946" s="109"/>
      <c r="GM4946" s="109"/>
      <c r="GN4946" s="109"/>
      <c r="GO4946" s="109"/>
      <c r="GP4946" s="109"/>
      <c r="GQ4946" s="109"/>
      <c r="GR4946" s="109"/>
      <c r="GS4946" s="109"/>
      <c r="GT4946" s="109"/>
      <c r="GU4946" s="109"/>
      <c r="GV4946" s="109"/>
      <c r="GW4946" s="109"/>
      <c r="GX4946" s="109"/>
      <c r="GY4946" s="109"/>
      <c r="GZ4946" s="109"/>
      <c r="HA4946" s="109"/>
      <c r="HB4946" s="109"/>
      <c r="HC4946" s="109"/>
      <c r="HD4946" s="109"/>
      <c r="HE4946" s="109"/>
      <c r="HF4946" s="109"/>
      <c r="HG4946" s="109"/>
      <c r="HH4946" s="109"/>
      <c r="HI4946" s="109"/>
      <c r="HJ4946" s="109"/>
      <c r="HK4946" s="109"/>
      <c r="HL4946" s="109"/>
      <c r="HM4946" s="109"/>
      <c r="HN4946" s="109"/>
      <c r="HO4946" s="109"/>
      <c r="HP4946" s="109"/>
      <c r="HQ4946" s="109"/>
      <c r="HR4946" s="109"/>
      <c r="HS4946" s="109"/>
      <c r="HT4946" s="109"/>
      <c r="HU4946" s="109"/>
      <c r="HV4946" s="109"/>
      <c r="HW4946" s="109"/>
      <c r="HX4946" s="109"/>
      <c r="HY4946" s="109"/>
      <c r="HZ4946" s="109"/>
      <c r="IA4946" s="109"/>
      <c r="IB4946" s="109"/>
      <c r="IC4946" s="109"/>
      <c r="ID4946" s="109"/>
      <c r="IE4946" s="109"/>
      <c r="IF4946" s="109"/>
      <c r="IG4946" s="109"/>
      <c r="IH4946" s="109"/>
      <c r="II4946" s="109"/>
      <c r="IJ4946" s="109"/>
      <c r="IK4946" s="109"/>
      <c r="IL4946" s="109"/>
      <c r="IM4946" s="109"/>
      <c r="IN4946" s="109"/>
      <c r="IO4946" s="109"/>
      <c r="IP4946" s="109"/>
      <c r="IQ4946" s="109"/>
      <c r="IR4946" s="109"/>
      <c r="IS4946" s="109"/>
      <c r="IT4946" s="109"/>
      <c r="IU4946" s="109"/>
      <c r="IV4946" s="109"/>
    </row>
    <row r="4947" spans="1:256" ht="12.75" customHeight="1">
      <c r="A4947" s="308"/>
      <c r="B4947" s="65">
        <v>1</v>
      </c>
      <c r="C4947" s="66">
        <f>IF(E4947="A",1,IF(E4947="B",1,0))</f>
        <v>1</v>
      </c>
      <c r="D4947" s="76" t="s">
        <v>68</v>
      </c>
      <c r="E4947" s="76" t="s">
        <v>87</v>
      </c>
      <c r="F4947" s="77" t="s">
        <v>90</v>
      </c>
      <c r="G4947" s="78"/>
      <c r="H4947" s="96" t="s">
        <v>122</v>
      </c>
      <c r="I4947" s="107" t="s">
        <v>5210</v>
      </c>
      <c r="J4947" s="81"/>
      <c r="K4947" s="72"/>
      <c r="L4947" s="72"/>
      <c r="M4947" s="72"/>
      <c r="N4947" s="72"/>
      <c r="O4947" s="72"/>
      <c r="P4947" s="72"/>
      <c r="Q4947" s="833"/>
      <c r="R4947" s="102"/>
      <c r="S4947" s="73"/>
      <c r="T4947" s="102"/>
      <c r="U4947" s="103"/>
      <c r="V4947" s="104"/>
    </row>
    <row r="4948" spans="1:256" customFormat="1" ht="12.75" customHeight="1">
      <c r="A4948" s="308"/>
      <c r="B4948" s="65">
        <v>1</v>
      </c>
      <c r="C4948" s="66">
        <f>IF(E4948="A",1,IF(E4948="B",1,0))</f>
        <v>1</v>
      </c>
      <c r="D4948" s="99" t="s">
        <v>70</v>
      </c>
      <c r="E4948" s="76" t="s">
        <v>87</v>
      </c>
      <c r="F4948" s="77" t="s">
        <v>90</v>
      </c>
      <c r="G4948" s="78"/>
      <c r="H4948" s="100" t="s">
        <v>119</v>
      </c>
      <c r="I4948" s="101" t="s">
        <v>5904</v>
      </c>
      <c r="J4948" s="81" t="s">
        <v>7</v>
      </c>
      <c r="K4948" s="72"/>
      <c r="L4948" s="72"/>
      <c r="M4948" s="72"/>
      <c r="N4948" s="72"/>
      <c r="O4948" s="72"/>
      <c r="P4948" s="72"/>
      <c r="Q4948" s="833"/>
      <c r="R4948" s="102"/>
      <c r="S4948" s="73"/>
      <c r="T4948" s="102"/>
      <c r="U4948" s="103"/>
      <c r="V4948" s="104"/>
      <c r="W4948" s="109"/>
      <c r="X4948" s="109"/>
      <c r="Y4948" s="109"/>
      <c r="Z4948" s="109"/>
      <c r="AA4948" s="109"/>
      <c r="AB4948" s="109"/>
      <c r="AC4948" s="109"/>
      <c r="AD4948" s="109"/>
      <c r="AE4948" s="109"/>
      <c r="AF4948" s="109"/>
      <c r="AG4948" s="109"/>
      <c r="AH4948" s="109"/>
      <c r="AI4948" s="109"/>
      <c r="AJ4948" s="109"/>
      <c r="AK4948" s="109"/>
      <c r="AL4948" s="109"/>
      <c r="AM4948" s="109"/>
      <c r="AN4948" s="109"/>
      <c r="AO4948" s="109"/>
      <c r="AP4948" s="109"/>
      <c r="AQ4948" s="109"/>
      <c r="AR4948" s="109"/>
      <c r="AS4948" s="109"/>
      <c r="AT4948" s="109"/>
      <c r="AU4948" s="109"/>
      <c r="AV4948" s="109"/>
      <c r="AW4948" s="109"/>
      <c r="AX4948" s="109"/>
      <c r="AY4948" s="109"/>
      <c r="AZ4948" s="109"/>
      <c r="BA4948" s="109"/>
      <c r="BB4948" s="109"/>
      <c r="BC4948" s="109"/>
      <c r="BD4948" s="109"/>
      <c r="BE4948" s="109"/>
      <c r="BF4948" s="109"/>
      <c r="BG4948" s="109"/>
      <c r="BH4948" s="109"/>
      <c r="BI4948" s="109"/>
      <c r="BJ4948" s="109"/>
      <c r="BK4948" s="109"/>
      <c r="BL4948" s="109"/>
      <c r="BM4948" s="109"/>
      <c r="BN4948" s="109"/>
      <c r="BO4948" s="109"/>
      <c r="BP4948" s="109"/>
      <c r="BQ4948" s="109"/>
      <c r="BR4948" s="109"/>
      <c r="BS4948" s="109"/>
      <c r="BT4948" s="109"/>
      <c r="BU4948" s="109"/>
      <c r="BV4948" s="109"/>
      <c r="BW4948" s="109"/>
      <c r="BX4948" s="109"/>
      <c r="BY4948" s="109"/>
      <c r="BZ4948" s="109"/>
      <c r="CA4948" s="109"/>
      <c r="CB4948" s="109"/>
      <c r="CC4948" s="109"/>
      <c r="CD4948" s="109"/>
      <c r="CE4948" s="109"/>
      <c r="CF4948" s="109"/>
      <c r="CG4948" s="109"/>
      <c r="CH4948" s="109"/>
      <c r="CI4948" s="109"/>
      <c r="CJ4948" s="109"/>
      <c r="CK4948" s="109"/>
      <c r="CL4948" s="109"/>
      <c r="CM4948" s="109"/>
      <c r="CN4948" s="109"/>
      <c r="CO4948" s="109"/>
      <c r="CP4948" s="109"/>
      <c r="CQ4948" s="109"/>
      <c r="CR4948" s="109"/>
      <c r="CS4948" s="109"/>
      <c r="CT4948" s="109"/>
      <c r="CU4948" s="109"/>
      <c r="CV4948" s="109"/>
      <c r="CW4948" s="109"/>
      <c r="CX4948" s="109"/>
      <c r="CY4948" s="109"/>
      <c r="CZ4948" s="109"/>
      <c r="DA4948" s="109"/>
      <c r="DB4948" s="109"/>
      <c r="DC4948" s="109"/>
      <c r="DD4948" s="109"/>
      <c r="DE4948" s="109"/>
      <c r="DF4948" s="109"/>
      <c r="DG4948" s="109"/>
      <c r="DH4948" s="109"/>
      <c r="DI4948" s="109"/>
      <c r="DJ4948" s="109"/>
      <c r="DK4948" s="109"/>
      <c r="DL4948" s="109"/>
      <c r="DM4948" s="109"/>
      <c r="DN4948" s="109"/>
      <c r="DO4948" s="109"/>
      <c r="DP4948" s="109"/>
      <c r="DQ4948" s="109"/>
      <c r="DR4948" s="109"/>
      <c r="DS4948" s="109"/>
      <c r="DT4948" s="109"/>
      <c r="DU4948" s="109"/>
      <c r="DV4948" s="109"/>
      <c r="DW4948" s="109"/>
      <c r="DX4948" s="109"/>
      <c r="DY4948" s="109"/>
      <c r="DZ4948" s="109"/>
      <c r="EA4948" s="109"/>
      <c r="EB4948" s="109"/>
      <c r="EC4948" s="109"/>
      <c r="ED4948" s="109"/>
      <c r="EE4948" s="109"/>
      <c r="EF4948" s="109"/>
      <c r="EG4948" s="109"/>
      <c r="EH4948" s="109"/>
      <c r="EI4948" s="109"/>
      <c r="EJ4948" s="109"/>
      <c r="EK4948" s="109"/>
      <c r="EL4948" s="109"/>
      <c r="EM4948" s="109"/>
      <c r="EN4948" s="109"/>
      <c r="EO4948" s="109"/>
      <c r="EP4948" s="109"/>
      <c r="EQ4948" s="109"/>
      <c r="ER4948" s="109"/>
      <c r="ES4948" s="109"/>
      <c r="ET4948" s="109"/>
      <c r="EU4948" s="109"/>
      <c r="EV4948" s="109"/>
      <c r="EW4948" s="109"/>
      <c r="EX4948" s="109"/>
      <c r="EY4948" s="109"/>
      <c r="EZ4948" s="109"/>
      <c r="FA4948" s="109"/>
      <c r="FB4948" s="109"/>
      <c r="FC4948" s="109"/>
      <c r="FD4948" s="109"/>
      <c r="FE4948" s="109"/>
      <c r="FF4948" s="109"/>
      <c r="FG4948" s="109"/>
      <c r="FH4948" s="109"/>
      <c r="FI4948" s="109"/>
      <c r="FJ4948" s="109"/>
      <c r="FK4948" s="109"/>
      <c r="FL4948" s="109"/>
      <c r="FM4948" s="109"/>
      <c r="FN4948" s="109"/>
      <c r="FO4948" s="109"/>
      <c r="FP4948" s="109"/>
      <c r="FQ4948" s="109"/>
      <c r="FR4948" s="109"/>
      <c r="FS4948" s="109"/>
      <c r="FT4948" s="109"/>
      <c r="FU4948" s="109"/>
      <c r="FV4948" s="109"/>
      <c r="FW4948" s="109"/>
      <c r="FX4948" s="109"/>
      <c r="FY4948" s="109"/>
      <c r="FZ4948" s="109"/>
      <c r="GA4948" s="109"/>
      <c r="GB4948" s="109"/>
      <c r="GC4948" s="109"/>
      <c r="GD4948" s="109"/>
      <c r="GE4948" s="109"/>
      <c r="GF4948" s="109"/>
      <c r="GG4948" s="109"/>
      <c r="GH4948" s="109"/>
      <c r="GI4948" s="109"/>
      <c r="GJ4948" s="109"/>
      <c r="GK4948" s="109"/>
      <c r="GL4948" s="109"/>
      <c r="GM4948" s="109"/>
      <c r="GN4948" s="109"/>
      <c r="GO4948" s="109"/>
      <c r="GP4948" s="109"/>
      <c r="GQ4948" s="109"/>
      <c r="GR4948" s="109"/>
      <c r="GS4948" s="109"/>
      <c r="GT4948" s="109"/>
      <c r="GU4948" s="109"/>
      <c r="GV4948" s="109"/>
      <c r="GW4948" s="109"/>
      <c r="GX4948" s="109"/>
      <c r="GY4948" s="109"/>
      <c r="GZ4948" s="109"/>
      <c r="HA4948" s="109"/>
      <c r="HB4948" s="109"/>
      <c r="HC4948" s="109"/>
      <c r="HD4948" s="109"/>
      <c r="HE4948" s="109"/>
      <c r="HF4948" s="109"/>
      <c r="HG4948" s="109"/>
      <c r="HH4948" s="109"/>
      <c r="HI4948" s="109"/>
      <c r="HJ4948" s="109"/>
      <c r="HK4948" s="109"/>
      <c r="HL4948" s="109"/>
      <c r="HM4948" s="109"/>
      <c r="HN4948" s="109"/>
      <c r="HO4948" s="109"/>
      <c r="HP4948" s="109"/>
      <c r="HQ4948" s="109"/>
      <c r="HR4948" s="109"/>
      <c r="HS4948" s="109"/>
      <c r="HT4948" s="109"/>
      <c r="HU4948" s="109"/>
      <c r="HV4948" s="109"/>
      <c r="HW4948" s="109"/>
      <c r="HX4948" s="109"/>
      <c r="HY4948" s="109"/>
      <c r="HZ4948" s="109"/>
      <c r="IA4948" s="109"/>
      <c r="IB4948" s="109"/>
      <c r="IC4948" s="109"/>
      <c r="ID4948" s="109"/>
      <c r="IE4948" s="109"/>
      <c r="IF4948" s="109"/>
      <c r="IG4948" s="109"/>
      <c r="IH4948" s="109"/>
      <c r="II4948" s="109"/>
      <c r="IJ4948" s="109"/>
      <c r="IK4948" s="109"/>
      <c r="IL4948" s="109"/>
      <c r="IM4948" s="109"/>
      <c r="IN4948" s="109"/>
      <c r="IO4948" s="109"/>
      <c r="IP4948" s="109"/>
      <c r="IQ4948" s="109"/>
      <c r="IR4948" s="109"/>
      <c r="IS4948" s="109"/>
      <c r="IT4948" s="109"/>
      <c r="IU4948" s="109"/>
      <c r="IV4948" s="109"/>
    </row>
    <row r="4949" spans="1:256" customFormat="1" ht="12.75" customHeight="1">
      <c r="A4949" s="308"/>
      <c r="B4949" s="65">
        <v>1</v>
      </c>
      <c r="C4949" s="66">
        <f>IF(E4949="A",1,IF(E4949="B",1,0))</f>
        <v>0</v>
      </c>
      <c r="D4949" s="658" t="s">
        <v>87</v>
      </c>
      <c r="E4949" s="656" t="s">
        <v>70</v>
      </c>
      <c r="F4949" s="658" t="s">
        <v>68</v>
      </c>
      <c r="G4949" s="78"/>
      <c r="H4949" s="96" t="s">
        <v>101</v>
      </c>
      <c r="I4949" s="107" t="s">
        <v>5211</v>
      </c>
      <c r="J4949" s="81"/>
      <c r="K4949" s="72"/>
      <c r="L4949" s="72"/>
      <c r="M4949" s="72"/>
      <c r="N4949" s="72"/>
      <c r="O4949" s="72"/>
      <c r="P4949" s="72"/>
      <c r="Q4949" s="833"/>
      <c r="R4949" s="102"/>
      <c r="S4949" s="73"/>
      <c r="T4949" s="102"/>
      <c r="U4949" s="103"/>
      <c r="V4949" s="104"/>
      <c r="W4949" s="109"/>
      <c r="X4949" s="109"/>
      <c r="Y4949" s="109"/>
      <c r="Z4949" s="109"/>
      <c r="AA4949" s="109"/>
      <c r="AB4949" s="109"/>
      <c r="AC4949" s="109"/>
      <c r="AD4949" s="109"/>
      <c r="AE4949" s="109"/>
      <c r="AF4949" s="109"/>
      <c r="AG4949" s="109"/>
      <c r="AH4949" s="109"/>
      <c r="AI4949" s="109"/>
      <c r="AJ4949" s="109"/>
      <c r="AK4949" s="109"/>
      <c r="AL4949" s="109"/>
      <c r="AM4949" s="109"/>
      <c r="AN4949" s="109"/>
      <c r="AO4949" s="109"/>
      <c r="AP4949" s="109"/>
      <c r="AQ4949" s="109"/>
      <c r="AR4949" s="109"/>
      <c r="AS4949" s="109"/>
      <c r="AT4949" s="109"/>
      <c r="AU4949" s="109"/>
      <c r="AV4949" s="109"/>
      <c r="AW4949" s="109"/>
      <c r="AX4949" s="109"/>
      <c r="AY4949" s="109"/>
      <c r="AZ4949" s="109"/>
      <c r="BA4949" s="109"/>
      <c r="BB4949" s="109"/>
      <c r="BC4949" s="109"/>
      <c r="BD4949" s="109"/>
      <c r="BE4949" s="109"/>
      <c r="BF4949" s="109"/>
      <c r="BG4949" s="109"/>
      <c r="BH4949" s="109"/>
      <c r="BI4949" s="109"/>
      <c r="BJ4949" s="109"/>
      <c r="BK4949" s="109"/>
      <c r="BL4949" s="109"/>
      <c r="BM4949" s="109"/>
      <c r="BN4949" s="109"/>
      <c r="BO4949" s="109"/>
      <c r="BP4949" s="109"/>
      <c r="BQ4949" s="109"/>
      <c r="BR4949" s="109"/>
      <c r="BS4949" s="109"/>
      <c r="BT4949" s="109"/>
      <c r="BU4949" s="109"/>
      <c r="BV4949" s="109"/>
      <c r="BW4949" s="109"/>
      <c r="BX4949" s="109"/>
      <c r="BY4949" s="109"/>
      <c r="BZ4949" s="109"/>
      <c r="CA4949" s="109"/>
      <c r="CB4949" s="109"/>
      <c r="CC4949" s="109"/>
      <c r="CD4949" s="109"/>
      <c r="CE4949" s="109"/>
      <c r="CF4949" s="109"/>
      <c r="CG4949" s="109"/>
      <c r="CH4949" s="109"/>
      <c r="CI4949" s="109"/>
      <c r="CJ4949" s="109"/>
      <c r="CK4949" s="109"/>
      <c r="CL4949" s="109"/>
      <c r="CM4949" s="109"/>
      <c r="CN4949" s="109"/>
      <c r="CO4949" s="109"/>
      <c r="CP4949" s="109"/>
      <c r="CQ4949" s="109"/>
      <c r="CR4949" s="109"/>
      <c r="CS4949" s="109"/>
      <c r="CT4949" s="109"/>
      <c r="CU4949" s="109"/>
      <c r="CV4949" s="109"/>
      <c r="CW4949" s="109"/>
      <c r="CX4949" s="109"/>
      <c r="CY4949" s="109"/>
      <c r="CZ4949" s="109"/>
      <c r="DA4949" s="109"/>
      <c r="DB4949" s="109"/>
      <c r="DC4949" s="109"/>
      <c r="DD4949" s="109"/>
      <c r="DE4949" s="109"/>
      <c r="DF4949" s="109"/>
      <c r="DG4949" s="109"/>
      <c r="DH4949" s="109"/>
      <c r="DI4949" s="109"/>
      <c r="DJ4949" s="109"/>
      <c r="DK4949" s="109"/>
      <c r="DL4949" s="109"/>
      <c r="DM4949" s="109"/>
      <c r="DN4949" s="109"/>
      <c r="DO4949" s="109"/>
      <c r="DP4949" s="109"/>
      <c r="DQ4949" s="109"/>
      <c r="DR4949" s="109"/>
      <c r="DS4949" s="109"/>
      <c r="DT4949" s="109"/>
      <c r="DU4949" s="109"/>
      <c r="DV4949" s="109"/>
      <c r="DW4949" s="109"/>
      <c r="DX4949" s="109"/>
      <c r="DY4949" s="109"/>
      <c r="DZ4949" s="109"/>
      <c r="EA4949" s="109"/>
      <c r="EB4949" s="109"/>
      <c r="EC4949" s="109"/>
      <c r="ED4949" s="109"/>
      <c r="EE4949" s="109"/>
      <c r="EF4949" s="109"/>
      <c r="EG4949" s="109"/>
      <c r="EH4949" s="109"/>
      <c r="EI4949" s="109"/>
      <c r="EJ4949" s="109"/>
      <c r="EK4949" s="109"/>
      <c r="EL4949" s="109"/>
      <c r="EM4949" s="109"/>
      <c r="EN4949" s="109"/>
      <c r="EO4949" s="109"/>
      <c r="EP4949" s="109"/>
      <c r="EQ4949" s="109"/>
      <c r="ER4949" s="109"/>
      <c r="ES4949" s="109"/>
      <c r="ET4949" s="109"/>
      <c r="EU4949" s="109"/>
      <c r="EV4949" s="109"/>
      <c r="EW4949" s="109"/>
      <c r="EX4949" s="109"/>
      <c r="EY4949" s="109"/>
      <c r="EZ4949" s="109"/>
      <c r="FA4949" s="109"/>
      <c r="FB4949" s="109"/>
      <c r="FC4949" s="109"/>
      <c r="FD4949" s="109"/>
      <c r="FE4949" s="109"/>
      <c r="FF4949" s="109"/>
      <c r="FG4949" s="109"/>
      <c r="FH4949" s="109"/>
      <c r="FI4949" s="109"/>
      <c r="FJ4949" s="109"/>
      <c r="FK4949" s="109"/>
      <c r="FL4949" s="109"/>
      <c r="FM4949" s="109"/>
      <c r="FN4949" s="109"/>
      <c r="FO4949" s="109"/>
      <c r="FP4949" s="109"/>
      <c r="FQ4949" s="109"/>
      <c r="FR4949" s="109"/>
      <c r="FS4949" s="109"/>
      <c r="FT4949" s="109"/>
      <c r="FU4949" s="109"/>
      <c r="FV4949" s="109"/>
      <c r="FW4949" s="109"/>
      <c r="FX4949" s="109"/>
      <c r="FY4949" s="109"/>
      <c r="FZ4949" s="109"/>
      <c r="GA4949" s="109"/>
      <c r="GB4949" s="109"/>
      <c r="GC4949" s="109"/>
      <c r="GD4949" s="109"/>
      <c r="GE4949" s="109"/>
      <c r="GF4949" s="109"/>
      <c r="GG4949" s="109"/>
      <c r="GH4949" s="109"/>
      <c r="GI4949" s="109"/>
      <c r="GJ4949" s="109"/>
      <c r="GK4949" s="109"/>
      <c r="GL4949" s="109"/>
      <c r="GM4949" s="109"/>
      <c r="GN4949" s="109"/>
      <c r="GO4949" s="109"/>
      <c r="GP4949" s="109"/>
      <c r="GQ4949" s="109"/>
      <c r="GR4949" s="109"/>
      <c r="GS4949" s="109"/>
      <c r="GT4949" s="109"/>
      <c r="GU4949" s="109"/>
      <c r="GV4949" s="109"/>
      <c r="GW4949" s="109"/>
      <c r="GX4949" s="109"/>
      <c r="GY4949" s="109"/>
      <c r="GZ4949" s="109"/>
      <c r="HA4949" s="109"/>
      <c r="HB4949" s="109"/>
      <c r="HC4949" s="109"/>
      <c r="HD4949" s="109"/>
      <c r="HE4949" s="109"/>
      <c r="HF4949" s="109"/>
      <c r="HG4949" s="109"/>
      <c r="HH4949" s="109"/>
      <c r="HI4949" s="109"/>
      <c r="HJ4949" s="109"/>
      <c r="HK4949" s="109"/>
      <c r="HL4949" s="109"/>
      <c r="HM4949" s="109"/>
      <c r="HN4949" s="109"/>
      <c r="HO4949" s="109"/>
      <c r="HP4949" s="109"/>
      <c r="HQ4949" s="109"/>
      <c r="HR4949" s="109"/>
      <c r="HS4949" s="109"/>
      <c r="HT4949" s="109"/>
      <c r="HU4949" s="109"/>
      <c r="HV4949" s="109"/>
      <c r="HW4949" s="109"/>
      <c r="HX4949" s="109"/>
      <c r="HY4949" s="109"/>
      <c r="HZ4949" s="109"/>
      <c r="IA4949" s="109"/>
      <c r="IB4949" s="109"/>
      <c r="IC4949" s="109"/>
      <c r="ID4949" s="109"/>
      <c r="IE4949" s="109"/>
      <c r="IF4949" s="109"/>
      <c r="IG4949" s="109"/>
      <c r="IH4949" s="109"/>
      <c r="II4949" s="109"/>
      <c r="IJ4949" s="109"/>
      <c r="IK4949" s="109"/>
      <c r="IL4949" s="109"/>
      <c r="IM4949" s="109"/>
      <c r="IN4949" s="109"/>
      <c r="IO4949" s="109"/>
      <c r="IP4949" s="109"/>
      <c r="IQ4949" s="109"/>
      <c r="IR4949" s="109"/>
      <c r="IS4949" s="109"/>
      <c r="IT4949" s="109"/>
      <c r="IU4949" s="109"/>
      <c r="IV4949" s="109"/>
    </row>
    <row r="4950" spans="1:256" ht="12.75" customHeight="1">
      <c r="A4950" s="308"/>
      <c r="B4950" s="65">
        <v>1</v>
      </c>
      <c r="C4950" s="66">
        <f>IF(E4950="A",1,IF(E4950="B",1,0))</f>
        <v>0</v>
      </c>
      <c r="D4950" s="76" t="s">
        <v>68</v>
      </c>
      <c r="E4950" s="77" t="s">
        <v>90</v>
      </c>
      <c r="F4950" s="99" t="s">
        <v>70</v>
      </c>
      <c r="G4950" s="78"/>
      <c r="H4950" s="96" t="s">
        <v>188</v>
      </c>
      <c r="I4950" s="107" t="s">
        <v>5212</v>
      </c>
      <c r="J4950" s="81"/>
      <c r="K4950" s="72"/>
      <c r="L4950" s="72"/>
      <c r="M4950" s="72"/>
      <c r="N4950" s="72"/>
      <c r="O4950" s="72"/>
      <c r="P4950" s="72"/>
      <c r="Q4950" s="833"/>
      <c r="R4950" s="102"/>
      <c r="S4950" s="73"/>
      <c r="T4950" s="102"/>
      <c r="U4950" s="103"/>
      <c r="V4950" s="104"/>
    </row>
    <row r="4951" spans="1:256" customFormat="1" ht="12.75" customHeight="1">
      <c r="A4951" s="308"/>
      <c r="B4951" s="124">
        <v>1</v>
      </c>
      <c r="C4951" s="66">
        <f>IF(E4951="A",1,IF(E4951="B",1,0))</f>
        <v>1</v>
      </c>
      <c r="D4951" s="853" t="s">
        <v>87</v>
      </c>
      <c r="E4951" s="853" t="s">
        <v>87</v>
      </c>
      <c r="F4951" s="852" t="s">
        <v>70</v>
      </c>
      <c r="G4951" s="78"/>
      <c r="H4951" s="100" t="s">
        <v>362</v>
      </c>
      <c r="I4951" s="101" t="s">
        <v>6146</v>
      </c>
      <c r="J4951" s="81"/>
      <c r="K4951" s="72"/>
      <c r="L4951" s="72"/>
      <c r="M4951" s="72"/>
      <c r="N4951" s="72"/>
      <c r="O4951" s="72"/>
      <c r="P4951" s="72"/>
      <c r="Q4951" s="833"/>
      <c r="R4951" s="102"/>
      <c r="S4951" s="73"/>
      <c r="T4951" s="116"/>
      <c r="U4951" s="73"/>
      <c r="V4951" s="110"/>
      <c r="W4951" s="109"/>
      <c r="X4951" s="109"/>
      <c r="Y4951" s="109"/>
      <c r="Z4951" s="109"/>
      <c r="AA4951" s="109"/>
      <c r="AB4951" s="109"/>
      <c r="AC4951" s="109"/>
      <c r="AD4951" s="109"/>
      <c r="AE4951" s="109"/>
      <c r="AF4951" s="109"/>
      <c r="AG4951" s="109"/>
      <c r="AH4951" s="109"/>
      <c r="AI4951" s="109"/>
      <c r="AJ4951" s="109"/>
      <c r="AK4951" s="109"/>
      <c r="AL4951" s="109"/>
      <c r="AM4951" s="109"/>
      <c r="AN4951" s="109"/>
      <c r="AO4951" s="109"/>
      <c r="AP4951" s="109"/>
      <c r="AQ4951" s="109"/>
      <c r="AR4951" s="109"/>
      <c r="AS4951" s="109"/>
      <c r="AT4951" s="109"/>
      <c r="AU4951" s="109"/>
      <c r="AV4951" s="109"/>
      <c r="AW4951" s="109"/>
      <c r="AX4951" s="109"/>
      <c r="AY4951" s="109"/>
      <c r="AZ4951" s="109"/>
      <c r="BA4951" s="109"/>
      <c r="BB4951" s="109"/>
      <c r="BC4951" s="109"/>
      <c r="BD4951" s="109"/>
      <c r="BE4951" s="109"/>
      <c r="BF4951" s="109"/>
      <c r="BG4951" s="109"/>
      <c r="BH4951" s="109"/>
      <c r="BI4951" s="109"/>
      <c r="BJ4951" s="109"/>
      <c r="BK4951" s="109"/>
      <c r="BL4951" s="109"/>
      <c r="BM4951" s="109"/>
      <c r="BN4951" s="109"/>
      <c r="BO4951" s="109"/>
      <c r="BP4951" s="109"/>
      <c r="BQ4951" s="109"/>
      <c r="BR4951" s="109"/>
      <c r="BS4951" s="109"/>
      <c r="BT4951" s="109"/>
      <c r="BU4951" s="109"/>
      <c r="BV4951" s="109"/>
      <c r="BW4951" s="109"/>
      <c r="BX4951" s="109"/>
      <c r="BY4951" s="109"/>
      <c r="BZ4951" s="109"/>
      <c r="CA4951" s="109"/>
      <c r="CB4951" s="109"/>
      <c r="CC4951" s="109"/>
      <c r="CD4951" s="109"/>
      <c r="CE4951" s="109"/>
      <c r="CF4951" s="109"/>
      <c r="CG4951" s="109"/>
      <c r="CH4951" s="109"/>
      <c r="CI4951" s="109"/>
      <c r="CJ4951" s="109"/>
      <c r="CK4951" s="109"/>
      <c r="CL4951" s="109"/>
      <c r="CM4951" s="109"/>
      <c r="CN4951" s="109"/>
      <c r="CO4951" s="109"/>
      <c r="CP4951" s="109"/>
      <c r="CQ4951" s="109"/>
      <c r="CR4951" s="109"/>
      <c r="CS4951" s="109"/>
      <c r="CT4951" s="109"/>
      <c r="CU4951" s="109"/>
      <c r="CV4951" s="109"/>
      <c r="CW4951" s="109"/>
      <c r="CX4951" s="109"/>
      <c r="CY4951" s="109"/>
      <c r="CZ4951" s="109"/>
      <c r="DA4951" s="109"/>
      <c r="DB4951" s="109"/>
      <c r="DC4951" s="109"/>
      <c r="DD4951" s="109"/>
      <c r="DE4951" s="109"/>
      <c r="DF4951" s="109"/>
      <c r="DG4951" s="109"/>
      <c r="DH4951" s="109"/>
      <c r="DI4951" s="109"/>
      <c r="DJ4951" s="109"/>
      <c r="DK4951" s="109"/>
      <c r="DL4951" s="109"/>
      <c r="DM4951" s="109"/>
      <c r="DN4951" s="109"/>
      <c r="DO4951" s="109"/>
      <c r="DP4951" s="109"/>
      <c r="DQ4951" s="109"/>
      <c r="DR4951" s="109"/>
      <c r="DS4951" s="109"/>
      <c r="DT4951" s="109"/>
      <c r="DU4951" s="109"/>
      <c r="DV4951" s="109"/>
      <c r="DW4951" s="109"/>
      <c r="DX4951" s="109"/>
      <c r="DY4951" s="109"/>
      <c r="DZ4951" s="109"/>
      <c r="EA4951" s="109"/>
      <c r="EB4951" s="109"/>
      <c r="EC4951" s="109"/>
      <c r="ED4951" s="109"/>
      <c r="EE4951" s="109"/>
      <c r="EF4951" s="109"/>
      <c r="EG4951" s="109"/>
      <c r="EH4951" s="109"/>
      <c r="EI4951" s="109"/>
      <c r="EJ4951" s="109"/>
      <c r="EK4951" s="109"/>
      <c r="EL4951" s="109"/>
      <c r="EM4951" s="109"/>
      <c r="EN4951" s="109"/>
      <c r="EO4951" s="109"/>
      <c r="EP4951" s="109"/>
      <c r="EQ4951" s="109"/>
      <c r="ER4951" s="109"/>
      <c r="ES4951" s="109"/>
      <c r="ET4951" s="109"/>
      <c r="EU4951" s="109"/>
      <c r="EV4951" s="109"/>
      <c r="EW4951" s="109"/>
      <c r="EX4951" s="109"/>
      <c r="EY4951" s="109"/>
      <c r="EZ4951" s="109"/>
      <c r="FA4951" s="109"/>
      <c r="FB4951" s="109"/>
      <c r="FC4951" s="109"/>
      <c r="FD4951" s="109"/>
      <c r="FE4951" s="109"/>
      <c r="FF4951" s="109"/>
      <c r="FG4951" s="109"/>
      <c r="FH4951" s="109"/>
      <c r="FI4951" s="109"/>
      <c r="FJ4951" s="109"/>
      <c r="FK4951" s="109"/>
      <c r="FL4951" s="109"/>
      <c r="FM4951" s="109"/>
      <c r="FN4951" s="109"/>
      <c r="FO4951" s="109"/>
      <c r="FP4951" s="109"/>
      <c r="FQ4951" s="109"/>
      <c r="FR4951" s="109"/>
      <c r="FS4951" s="109"/>
      <c r="FT4951" s="109"/>
      <c r="FU4951" s="109"/>
      <c r="FV4951" s="109"/>
      <c r="FW4951" s="109"/>
      <c r="FX4951" s="109"/>
      <c r="FY4951" s="109"/>
      <c r="FZ4951" s="109"/>
      <c r="GA4951" s="109"/>
      <c r="GB4951" s="109"/>
      <c r="GC4951" s="109"/>
      <c r="GD4951" s="109"/>
      <c r="GE4951" s="109"/>
      <c r="GF4951" s="109"/>
      <c r="GG4951" s="109"/>
      <c r="GH4951" s="109"/>
      <c r="GI4951" s="109"/>
      <c r="GJ4951" s="109"/>
      <c r="GK4951" s="109"/>
      <c r="GL4951" s="109"/>
      <c r="GM4951" s="109"/>
      <c r="GN4951" s="109"/>
      <c r="GO4951" s="109"/>
      <c r="GP4951" s="109"/>
      <c r="GQ4951" s="109"/>
      <c r="GR4951" s="109"/>
      <c r="GS4951" s="109"/>
      <c r="GT4951" s="109"/>
      <c r="GU4951" s="109"/>
      <c r="GV4951" s="109"/>
      <c r="GW4951" s="109"/>
      <c r="GX4951" s="109"/>
      <c r="GY4951" s="109"/>
      <c r="GZ4951" s="109"/>
      <c r="HA4951" s="109"/>
      <c r="HB4951" s="109"/>
      <c r="HC4951" s="109"/>
      <c r="HD4951" s="109"/>
      <c r="HE4951" s="109"/>
      <c r="HF4951" s="109"/>
      <c r="HG4951" s="109"/>
      <c r="HH4951" s="109"/>
      <c r="HI4951" s="109"/>
      <c r="HJ4951" s="109"/>
      <c r="HK4951" s="109"/>
      <c r="HL4951" s="109"/>
      <c r="HM4951" s="109"/>
      <c r="HN4951" s="109"/>
      <c r="HO4951" s="109"/>
      <c r="HP4951" s="109"/>
      <c r="HQ4951" s="109"/>
      <c r="HR4951" s="109"/>
      <c r="HS4951" s="109"/>
      <c r="HT4951" s="109"/>
      <c r="HU4951" s="109"/>
      <c r="HV4951" s="109"/>
      <c r="HW4951" s="109"/>
      <c r="HX4951" s="109"/>
      <c r="HY4951" s="109"/>
      <c r="HZ4951" s="109"/>
      <c r="IA4951" s="109"/>
      <c r="IB4951" s="109"/>
      <c r="IC4951" s="109"/>
      <c r="ID4951" s="109"/>
      <c r="IE4951" s="109"/>
      <c r="IF4951" s="109"/>
      <c r="IG4951" s="109"/>
      <c r="IH4951" s="109"/>
      <c r="II4951" s="109"/>
      <c r="IJ4951" s="109"/>
      <c r="IK4951" s="109"/>
      <c r="IL4951" s="109"/>
      <c r="IM4951" s="109"/>
      <c r="IN4951" s="109"/>
      <c r="IO4951" s="109"/>
      <c r="IP4951" s="109"/>
      <c r="IQ4951" s="109"/>
      <c r="IR4951" s="109"/>
      <c r="IS4951" s="109"/>
      <c r="IT4951" s="109"/>
      <c r="IU4951" s="109"/>
      <c r="IV4951" s="109"/>
    </row>
    <row r="4952" spans="1:256" customFormat="1" ht="12.75" customHeight="1">
      <c r="A4952" s="308"/>
      <c r="B4952" s="669">
        <v>1</v>
      </c>
      <c r="C4952" s="671">
        <v>1</v>
      </c>
      <c r="D4952" s="76" t="s">
        <v>87</v>
      </c>
      <c r="E4952" s="76" t="s">
        <v>87</v>
      </c>
      <c r="F4952" s="664" t="s">
        <v>90</v>
      </c>
      <c r="G4952" s="78"/>
      <c r="H4952" s="96" t="s">
        <v>101</v>
      </c>
      <c r="I4952" s="107" t="s">
        <v>5213</v>
      </c>
      <c r="J4952" s="81"/>
      <c r="K4952" s="72"/>
      <c r="L4952" s="72"/>
      <c r="M4952" s="72"/>
      <c r="N4952" s="72"/>
      <c r="O4952" s="72"/>
      <c r="P4952" s="72"/>
      <c r="Q4952" s="833"/>
      <c r="R4952" s="102"/>
      <c r="S4952" s="73"/>
      <c r="T4952" s="102"/>
      <c r="U4952" s="103"/>
      <c r="V4952" s="104"/>
      <c r="W4952" s="109"/>
      <c r="X4952" s="109"/>
      <c r="Y4952" s="109"/>
      <c r="Z4952" s="109"/>
      <c r="AA4952" s="109"/>
      <c r="AB4952" s="109"/>
      <c r="AC4952" s="109"/>
      <c r="AD4952" s="109"/>
      <c r="AE4952" s="109"/>
      <c r="AF4952" s="109"/>
      <c r="AG4952" s="109"/>
      <c r="AH4952" s="109"/>
      <c r="AI4952" s="109"/>
      <c r="AJ4952" s="109"/>
      <c r="AK4952" s="109"/>
      <c r="AL4952" s="109"/>
      <c r="AM4952" s="109"/>
      <c r="AN4952" s="109"/>
      <c r="AO4952" s="109"/>
      <c r="AP4952" s="109"/>
      <c r="AQ4952" s="109"/>
      <c r="AR4952" s="109"/>
      <c r="AS4952" s="109"/>
      <c r="AT4952" s="109"/>
      <c r="AU4952" s="109"/>
      <c r="AV4952" s="109"/>
      <c r="AW4952" s="109"/>
      <c r="AX4952" s="109"/>
      <c r="AY4952" s="109"/>
      <c r="AZ4952" s="109"/>
      <c r="BA4952" s="109"/>
      <c r="BB4952" s="109"/>
      <c r="BC4952" s="109"/>
      <c r="BD4952" s="109"/>
      <c r="BE4952" s="109"/>
      <c r="BF4952" s="109"/>
      <c r="BG4952" s="109"/>
      <c r="BH4952" s="109"/>
      <c r="BI4952" s="109"/>
      <c r="BJ4952" s="109"/>
      <c r="BK4952" s="109"/>
      <c r="BL4952" s="109"/>
      <c r="BM4952" s="109"/>
      <c r="BN4952" s="109"/>
      <c r="BO4952" s="109"/>
      <c r="BP4952" s="109"/>
      <c r="BQ4952" s="109"/>
      <c r="BR4952" s="109"/>
      <c r="BS4952" s="109"/>
      <c r="BT4952" s="109"/>
      <c r="BU4952" s="109"/>
      <c r="BV4952" s="109"/>
      <c r="BW4952" s="109"/>
      <c r="BX4952" s="109"/>
      <c r="BY4952" s="109"/>
      <c r="BZ4952" s="109"/>
      <c r="CA4952" s="109"/>
      <c r="CB4952" s="109"/>
      <c r="CC4952" s="109"/>
      <c r="CD4952" s="109"/>
      <c r="CE4952" s="109"/>
      <c r="CF4952" s="109"/>
      <c r="CG4952" s="109"/>
      <c r="CH4952" s="109"/>
      <c r="CI4952" s="109"/>
      <c r="CJ4952" s="109"/>
      <c r="CK4952" s="109"/>
      <c r="CL4952" s="109"/>
      <c r="CM4952" s="109"/>
      <c r="CN4952" s="109"/>
      <c r="CO4952" s="109"/>
      <c r="CP4952" s="109"/>
      <c r="CQ4952" s="109"/>
      <c r="CR4952" s="109"/>
      <c r="CS4952" s="109"/>
      <c r="CT4952" s="109"/>
      <c r="CU4952" s="109"/>
      <c r="CV4952" s="109"/>
      <c r="CW4952" s="109"/>
      <c r="CX4952" s="109"/>
      <c r="CY4952" s="109"/>
      <c r="CZ4952" s="109"/>
      <c r="DA4952" s="109"/>
      <c r="DB4952" s="109"/>
      <c r="DC4952" s="109"/>
      <c r="DD4952" s="109"/>
      <c r="DE4952" s="109"/>
      <c r="DF4952" s="109"/>
      <c r="DG4952" s="109"/>
      <c r="DH4952" s="109"/>
      <c r="DI4952" s="109"/>
      <c r="DJ4952" s="109"/>
      <c r="DK4952" s="109"/>
      <c r="DL4952" s="109"/>
      <c r="DM4952" s="109"/>
      <c r="DN4952" s="109"/>
      <c r="DO4952" s="109"/>
      <c r="DP4952" s="109"/>
      <c r="DQ4952" s="109"/>
      <c r="DR4952" s="109"/>
      <c r="DS4952" s="109"/>
      <c r="DT4952" s="109"/>
      <c r="DU4952" s="109"/>
      <c r="DV4952" s="109"/>
      <c r="DW4952" s="109"/>
      <c r="DX4952" s="109"/>
      <c r="DY4952" s="109"/>
      <c r="DZ4952" s="109"/>
      <c r="EA4952" s="109"/>
      <c r="EB4952" s="109"/>
      <c r="EC4952" s="109"/>
      <c r="ED4952" s="109"/>
      <c r="EE4952" s="109"/>
      <c r="EF4952" s="109"/>
      <c r="EG4952" s="109"/>
      <c r="EH4952" s="109"/>
      <c r="EI4952" s="109"/>
      <c r="EJ4952" s="109"/>
      <c r="EK4952" s="109"/>
      <c r="EL4952" s="109"/>
      <c r="EM4952" s="109"/>
      <c r="EN4952" s="109"/>
      <c r="EO4952" s="109"/>
      <c r="EP4952" s="109"/>
      <c r="EQ4952" s="109"/>
      <c r="ER4952" s="109"/>
      <c r="ES4952" s="109"/>
      <c r="ET4952" s="109"/>
      <c r="EU4952" s="109"/>
      <c r="EV4952" s="109"/>
      <c r="EW4952" s="109"/>
      <c r="EX4952" s="109"/>
      <c r="EY4952" s="109"/>
      <c r="EZ4952" s="109"/>
      <c r="FA4952" s="109"/>
      <c r="FB4952" s="109"/>
      <c r="FC4952" s="109"/>
      <c r="FD4952" s="109"/>
      <c r="FE4952" s="109"/>
      <c r="FF4952" s="109"/>
      <c r="FG4952" s="109"/>
      <c r="FH4952" s="109"/>
      <c r="FI4952" s="109"/>
      <c r="FJ4952" s="109"/>
      <c r="FK4952" s="109"/>
      <c r="FL4952" s="109"/>
      <c r="FM4952" s="109"/>
      <c r="FN4952" s="109"/>
      <c r="FO4952" s="109"/>
      <c r="FP4952" s="109"/>
      <c r="FQ4952" s="109"/>
      <c r="FR4952" s="109"/>
      <c r="FS4952" s="109"/>
      <c r="FT4952" s="109"/>
      <c r="FU4952" s="109"/>
      <c r="FV4952" s="109"/>
      <c r="FW4952" s="109"/>
      <c r="FX4952" s="109"/>
      <c r="FY4952" s="109"/>
      <c r="FZ4952" s="109"/>
      <c r="GA4952" s="109"/>
      <c r="GB4952" s="109"/>
      <c r="GC4952" s="109"/>
      <c r="GD4952" s="109"/>
      <c r="GE4952" s="109"/>
      <c r="GF4952" s="109"/>
      <c r="GG4952" s="109"/>
      <c r="GH4952" s="109"/>
      <c r="GI4952" s="109"/>
      <c r="GJ4952" s="109"/>
      <c r="GK4952" s="109"/>
      <c r="GL4952" s="109"/>
      <c r="GM4952" s="109"/>
      <c r="GN4952" s="109"/>
      <c r="GO4952" s="109"/>
      <c r="GP4952" s="109"/>
      <c r="GQ4952" s="109"/>
      <c r="GR4952" s="109"/>
      <c r="GS4952" s="109"/>
      <c r="GT4952" s="109"/>
      <c r="GU4952" s="109"/>
      <c r="GV4952" s="109"/>
      <c r="GW4952" s="109"/>
      <c r="GX4952" s="109"/>
      <c r="GY4952" s="109"/>
      <c r="GZ4952" s="109"/>
      <c r="HA4952" s="109"/>
      <c r="HB4952" s="109"/>
      <c r="HC4952" s="109"/>
      <c r="HD4952" s="109"/>
      <c r="HE4952" s="109"/>
      <c r="HF4952" s="109"/>
      <c r="HG4952" s="109"/>
      <c r="HH4952" s="109"/>
      <c r="HI4952" s="109"/>
      <c r="HJ4952" s="109"/>
      <c r="HK4952" s="109"/>
      <c r="HL4952" s="109"/>
      <c r="HM4952" s="109"/>
      <c r="HN4952" s="109"/>
      <c r="HO4952" s="109"/>
      <c r="HP4952" s="109"/>
      <c r="HQ4952" s="109"/>
      <c r="HR4952" s="109"/>
      <c r="HS4952" s="109"/>
      <c r="HT4952" s="109"/>
      <c r="HU4952" s="109"/>
      <c r="HV4952" s="109"/>
      <c r="HW4952" s="109"/>
      <c r="HX4952" s="109"/>
      <c r="HY4952" s="109"/>
      <c r="HZ4952" s="109"/>
      <c r="IA4952" s="109"/>
      <c r="IB4952" s="109"/>
      <c r="IC4952" s="109"/>
      <c r="ID4952" s="109"/>
      <c r="IE4952" s="109"/>
      <c r="IF4952" s="109"/>
      <c r="IG4952" s="109"/>
      <c r="IH4952" s="109"/>
      <c r="II4952" s="109"/>
      <c r="IJ4952" s="109"/>
      <c r="IK4952" s="109"/>
      <c r="IL4952" s="109"/>
      <c r="IM4952" s="109"/>
      <c r="IN4952" s="109"/>
      <c r="IO4952" s="109"/>
      <c r="IP4952" s="109"/>
      <c r="IQ4952" s="109"/>
      <c r="IR4952" s="109"/>
      <c r="IS4952" s="109"/>
      <c r="IT4952" s="109"/>
      <c r="IU4952" s="109"/>
      <c r="IV4952" s="109"/>
    </row>
    <row r="4953" spans="1:256" customFormat="1" ht="12.75" customHeight="1">
      <c r="A4953" s="308"/>
      <c r="B4953" s="65">
        <v>1</v>
      </c>
      <c r="C4953" s="66">
        <f>IF(E4953="A",1,IF(E4953="B",1,0))</f>
        <v>0</v>
      </c>
      <c r="D4953" s="658" t="s">
        <v>87</v>
      </c>
      <c r="E4953" s="656" t="s">
        <v>99</v>
      </c>
      <c r="F4953" s="656" t="s">
        <v>99</v>
      </c>
      <c r="G4953" s="78"/>
      <c r="H4953" s="96" t="s">
        <v>129</v>
      </c>
      <c r="I4953" s="107" t="s">
        <v>5214</v>
      </c>
      <c r="J4953" s="81"/>
      <c r="K4953" s="72"/>
      <c r="L4953" s="72"/>
      <c r="M4953" s="72"/>
      <c r="N4953" s="72"/>
      <c r="O4953" s="72"/>
      <c r="P4953" s="72"/>
      <c r="Q4953" s="833"/>
      <c r="R4953" s="102"/>
      <c r="S4953" s="73"/>
      <c r="T4953" s="102"/>
      <c r="U4953" s="103"/>
      <c r="V4953" s="104"/>
      <c r="W4953" s="109"/>
      <c r="X4953" s="109"/>
      <c r="Y4953" s="109"/>
      <c r="Z4953" s="109"/>
      <c r="AA4953" s="109"/>
      <c r="AB4953" s="109"/>
      <c r="AC4953" s="109"/>
      <c r="AD4953" s="109"/>
      <c r="AE4953" s="109"/>
      <c r="AF4953" s="109"/>
      <c r="AG4953" s="109"/>
      <c r="AH4953" s="109"/>
      <c r="AI4953" s="109"/>
      <c r="AJ4953" s="109"/>
      <c r="AK4953" s="109"/>
      <c r="AL4953" s="109"/>
      <c r="AM4953" s="109"/>
      <c r="AN4953" s="109"/>
      <c r="AO4953" s="109"/>
      <c r="AP4953" s="109"/>
      <c r="AQ4953" s="109"/>
      <c r="AR4953" s="109"/>
      <c r="AS4953" s="109"/>
      <c r="AT4953" s="109"/>
      <c r="AU4953" s="109"/>
      <c r="AV4953" s="109"/>
      <c r="AW4953" s="109"/>
      <c r="AX4953" s="109"/>
      <c r="AY4953" s="109"/>
      <c r="AZ4953" s="109"/>
      <c r="BA4953" s="109"/>
      <c r="BB4953" s="109"/>
      <c r="BC4953" s="109"/>
      <c r="BD4953" s="109"/>
      <c r="BE4953" s="109"/>
      <c r="BF4953" s="109"/>
      <c r="BG4953" s="109"/>
      <c r="BH4953" s="109"/>
      <c r="BI4953" s="109"/>
      <c r="BJ4953" s="109"/>
      <c r="BK4953" s="109"/>
      <c r="BL4953" s="109"/>
      <c r="BM4953" s="109"/>
      <c r="BN4953" s="109"/>
      <c r="BO4953" s="109"/>
      <c r="BP4953" s="109"/>
      <c r="BQ4953" s="109"/>
      <c r="BR4953" s="109"/>
      <c r="BS4953" s="109"/>
      <c r="BT4953" s="109"/>
      <c r="BU4953" s="109"/>
      <c r="BV4953" s="109"/>
      <c r="BW4953" s="109"/>
      <c r="BX4953" s="109"/>
      <c r="BY4953" s="109"/>
      <c r="BZ4953" s="109"/>
      <c r="CA4953" s="109"/>
      <c r="CB4953" s="109"/>
      <c r="CC4953" s="109"/>
      <c r="CD4953" s="109"/>
      <c r="CE4953" s="109"/>
      <c r="CF4953" s="109"/>
      <c r="CG4953" s="109"/>
      <c r="CH4953" s="109"/>
      <c r="CI4953" s="109"/>
      <c r="CJ4953" s="109"/>
      <c r="CK4953" s="109"/>
      <c r="CL4953" s="109"/>
      <c r="CM4953" s="109"/>
      <c r="CN4953" s="109"/>
      <c r="CO4953" s="109"/>
      <c r="CP4953" s="109"/>
      <c r="CQ4953" s="109"/>
      <c r="CR4953" s="109"/>
      <c r="CS4953" s="109"/>
      <c r="CT4953" s="109"/>
      <c r="CU4953" s="109"/>
      <c r="CV4953" s="109"/>
      <c r="CW4953" s="109"/>
      <c r="CX4953" s="109"/>
      <c r="CY4953" s="109"/>
      <c r="CZ4953" s="109"/>
      <c r="DA4953" s="109"/>
      <c r="DB4953" s="109"/>
      <c r="DC4953" s="109"/>
      <c r="DD4953" s="109"/>
      <c r="DE4953" s="109"/>
      <c r="DF4953" s="109"/>
      <c r="DG4953" s="109"/>
      <c r="DH4953" s="109"/>
      <c r="DI4953" s="109"/>
      <c r="DJ4953" s="109"/>
      <c r="DK4953" s="109"/>
      <c r="DL4953" s="109"/>
      <c r="DM4953" s="109"/>
      <c r="DN4953" s="109"/>
      <c r="DO4953" s="109"/>
      <c r="DP4953" s="109"/>
      <c r="DQ4953" s="109"/>
      <c r="DR4953" s="109"/>
      <c r="DS4953" s="109"/>
      <c r="DT4953" s="109"/>
      <c r="DU4953" s="109"/>
      <c r="DV4953" s="109"/>
      <c r="DW4953" s="109"/>
      <c r="DX4953" s="109"/>
      <c r="DY4953" s="109"/>
      <c r="DZ4953" s="109"/>
      <c r="EA4953" s="109"/>
      <c r="EB4953" s="109"/>
      <c r="EC4953" s="109"/>
      <c r="ED4953" s="109"/>
      <c r="EE4953" s="109"/>
      <c r="EF4953" s="109"/>
      <c r="EG4953" s="109"/>
      <c r="EH4953" s="109"/>
      <c r="EI4953" s="109"/>
      <c r="EJ4953" s="109"/>
      <c r="EK4953" s="109"/>
      <c r="EL4953" s="109"/>
      <c r="EM4953" s="109"/>
      <c r="EN4953" s="109"/>
      <c r="EO4953" s="109"/>
      <c r="EP4953" s="109"/>
      <c r="EQ4953" s="109"/>
      <c r="ER4953" s="109"/>
      <c r="ES4953" s="109"/>
      <c r="ET4953" s="109"/>
      <c r="EU4953" s="109"/>
      <c r="EV4953" s="109"/>
      <c r="EW4953" s="109"/>
      <c r="EX4953" s="109"/>
      <c r="EY4953" s="109"/>
      <c r="EZ4953" s="109"/>
      <c r="FA4953" s="109"/>
      <c r="FB4953" s="109"/>
      <c r="FC4953" s="109"/>
      <c r="FD4953" s="109"/>
      <c r="FE4953" s="109"/>
      <c r="FF4953" s="109"/>
      <c r="FG4953" s="109"/>
      <c r="FH4953" s="109"/>
      <c r="FI4953" s="109"/>
      <c r="FJ4953" s="109"/>
      <c r="FK4953" s="109"/>
      <c r="FL4953" s="109"/>
      <c r="FM4953" s="109"/>
      <c r="FN4953" s="109"/>
      <c r="FO4953" s="109"/>
      <c r="FP4953" s="109"/>
      <c r="FQ4953" s="109"/>
      <c r="FR4953" s="109"/>
      <c r="FS4953" s="109"/>
      <c r="FT4953" s="109"/>
      <c r="FU4953" s="109"/>
      <c r="FV4953" s="109"/>
      <c r="FW4953" s="109"/>
      <c r="FX4953" s="109"/>
      <c r="FY4953" s="109"/>
      <c r="FZ4953" s="109"/>
      <c r="GA4953" s="109"/>
      <c r="GB4953" s="109"/>
      <c r="GC4953" s="109"/>
      <c r="GD4953" s="109"/>
      <c r="GE4953" s="109"/>
      <c r="GF4953" s="109"/>
      <c r="GG4953" s="109"/>
      <c r="GH4953" s="109"/>
      <c r="GI4953" s="109"/>
      <c r="GJ4953" s="109"/>
      <c r="GK4953" s="109"/>
      <c r="GL4953" s="109"/>
      <c r="GM4953" s="109"/>
      <c r="GN4953" s="109"/>
      <c r="GO4953" s="109"/>
      <c r="GP4953" s="109"/>
      <c r="GQ4953" s="109"/>
      <c r="GR4953" s="109"/>
      <c r="GS4953" s="109"/>
      <c r="GT4953" s="109"/>
      <c r="GU4953" s="109"/>
      <c r="GV4953" s="109"/>
      <c r="GW4953" s="109"/>
      <c r="GX4953" s="109"/>
      <c r="GY4953" s="109"/>
      <c r="GZ4953" s="109"/>
      <c r="HA4953" s="109"/>
      <c r="HB4953" s="109"/>
      <c r="HC4953" s="109"/>
      <c r="HD4953" s="109"/>
      <c r="HE4953" s="109"/>
      <c r="HF4953" s="109"/>
      <c r="HG4953" s="109"/>
      <c r="HH4953" s="109"/>
      <c r="HI4953" s="109"/>
      <c r="HJ4953" s="109"/>
      <c r="HK4953" s="109"/>
      <c r="HL4953" s="109"/>
      <c r="HM4953" s="109"/>
      <c r="HN4953" s="109"/>
      <c r="HO4953" s="109"/>
      <c r="HP4953" s="109"/>
      <c r="HQ4953" s="109"/>
      <c r="HR4953" s="109"/>
      <c r="HS4953" s="109"/>
      <c r="HT4953" s="109"/>
      <c r="HU4953" s="109"/>
      <c r="HV4953" s="109"/>
      <c r="HW4953" s="109"/>
      <c r="HX4953" s="109"/>
      <c r="HY4953" s="109"/>
      <c r="HZ4953" s="109"/>
      <c r="IA4953" s="109"/>
      <c r="IB4953" s="109"/>
      <c r="IC4953" s="109"/>
      <c r="ID4953" s="109"/>
      <c r="IE4953" s="109"/>
      <c r="IF4953" s="109"/>
      <c r="IG4953" s="109"/>
      <c r="IH4953" s="109"/>
      <c r="II4953" s="109"/>
      <c r="IJ4953" s="109"/>
      <c r="IK4953" s="109"/>
      <c r="IL4953" s="109"/>
      <c r="IM4953" s="109"/>
      <c r="IN4953" s="109"/>
      <c r="IO4953" s="109"/>
      <c r="IP4953" s="109"/>
      <c r="IQ4953" s="109"/>
      <c r="IR4953" s="109"/>
      <c r="IS4953" s="109"/>
      <c r="IT4953" s="109"/>
      <c r="IU4953" s="109"/>
      <c r="IV4953" s="109"/>
    </row>
    <row r="4954" spans="1:256" customFormat="1" ht="12.75" customHeight="1">
      <c r="A4954" s="308"/>
      <c r="B4954" s="65">
        <v>1</v>
      </c>
      <c r="C4954" s="66">
        <f>IF(E4954="A",1,IF(E4954="B",1,0))</f>
        <v>0</v>
      </c>
      <c r="D4954" s="658" t="s">
        <v>87</v>
      </c>
      <c r="E4954" s="656" t="s">
        <v>99</v>
      </c>
      <c r="F4954" s="656" t="s">
        <v>99</v>
      </c>
      <c r="G4954" s="78"/>
      <c r="H4954" s="96" t="s">
        <v>129</v>
      </c>
      <c r="I4954" s="107" t="s">
        <v>5215</v>
      </c>
      <c r="J4954" s="81"/>
      <c r="K4954" s="72"/>
      <c r="L4954" s="72"/>
      <c r="M4954" s="72"/>
      <c r="N4954" s="72"/>
      <c r="O4954" s="72"/>
      <c r="P4954" s="72"/>
      <c r="Q4954" s="833"/>
      <c r="R4954" s="102"/>
      <c r="S4954" s="73"/>
      <c r="T4954" s="102"/>
      <c r="U4954" s="103"/>
      <c r="V4954" s="104"/>
      <c r="W4954" s="109"/>
      <c r="X4954" s="109"/>
      <c r="Y4954" s="109"/>
      <c r="Z4954" s="109"/>
      <c r="AA4954" s="109"/>
      <c r="AB4954" s="109"/>
      <c r="AC4954" s="109"/>
      <c r="AD4954" s="109"/>
      <c r="AE4954" s="109"/>
      <c r="AF4954" s="109"/>
      <c r="AG4954" s="109"/>
      <c r="AH4954" s="109"/>
      <c r="AI4954" s="109"/>
      <c r="AJ4954" s="109"/>
      <c r="AK4954" s="109"/>
      <c r="AL4954" s="109"/>
      <c r="AM4954" s="109"/>
      <c r="AN4954" s="109"/>
      <c r="AO4954" s="109"/>
      <c r="AP4954" s="109"/>
      <c r="AQ4954" s="109"/>
      <c r="AR4954" s="109"/>
      <c r="AS4954" s="109"/>
      <c r="AT4954" s="109"/>
      <c r="AU4954" s="109"/>
      <c r="AV4954" s="109"/>
      <c r="AW4954" s="109"/>
      <c r="AX4954" s="109"/>
      <c r="AY4954" s="109"/>
      <c r="AZ4954" s="109"/>
      <c r="BA4954" s="109"/>
      <c r="BB4954" s="109"/>
      <c r="BC4954" s="109"/>
      <c r="BD4954" s="109"/>
      <c r="BE4954" s="109"/>
      <c r="BF4954" s="109"/>
      <c r="BG4954" s="109"/>
      <c r="BH4954" s="109"/>
      <c r="BI4954" s="109"/>
      <c r="BJ4954" s="109"/>
      <c r="BK4954" s="109"/>
      <c r="BL4954" s="109"/>
      <c r="BM4954" s="109"/>
      <c r="BN4954" s="109"/>
      <c r="BO4954" s="109"/>
      <c r="BP4954" s="109"/>
      <c r="BQ4954" s="109"/>
      <c r="BR4954" s="109"/>
      <c r="BS4954" s="109"/>
      <c r="BT4954" s="109"/>
      <c r="BU4954" s="109"/>
      <c r="BV4954" s="109"/>
      <c r="BW4954" s="109"/>
      <c r="BX4954" s="109"/>
      <c r="BY4954" s="109"/>
      <c r="BZ4954" s="109"/>
      <c r="CA4954" s="109"/>
      <c r="CB4954" s="109"/>
      <c r="CC4954" s="109"/>
      <c r="CD4954" s="109"/>
      <c r="CE4954" s="109"/>
      <c r="CF4954" s="109"/>
      <c r="CG4954" s="109"/>
      <c r="CH4954" s="109"/>
      <c r="CI4954" s="109"/>
      <c r="CJ4954" s="109"/>
      <c r="CK4954" s="109"/>
      <c r="CL4954" s="109"/>
      <c r="CM4954" s="109"/>
      <c r="CN4954" s="109"/>
      <c r="CO4954" s="109"/>
      <c r="CP4954" s="109"/>
      <c r="CQ4954" s="109"/>
      <c r="CR4954" s="109"/>
      <c r="CS4954" s="109"/>
      <c r="CT4954" s="109"/>
      <c r="CU4954" s="109"/>
      <c r="CV4954" s="109"/>
      <c r="CW4954" s="109"/>
      <c r="CX4954" s="109"/>
      <c r="CY4954" s="109"/>
      <c r="CZ4954" s="109"/>
      <c r="DA4954" s="109"/>
      <c r="DB4954" s="109"/>
      <c r="DC4954" s="109"/>
      <c r="DD4954" s="109"/>
      <c r="DE4954" s="109"/>
      <c r="DF4954" s="109"/>
      <c r="DG4954" s="109"/>
      <c r="DH4954" s="109"/>
      <c r="DI4954" s="109"/>
      <c r="DJ4954" s="109"/>
      <c r="DK4954" s="109"/>
      <c r="DL4954" s="109"/>
      <c r="DM4954" s="109"/>
      <c r="DN4954" s="109"/>
      <c r="DO4954" s="109"/>
      <c r="DP4954" s="109"/>
      <c r="DQ4954" s="109"/>
      <c r="DR4954" s="109"/>
      <c r="DS4954" s="109"/>
      <c r="DT4954" s="109"/>
      <c r="DU4954" s="109"/>
      <c r="DV4954" s="109"/>
      <c r="DW4954" s="109"/>
      <c r="DX4954" s="109"/>
      <c r="DY4954" s="109"/>
      <c r="DZ4954" s="109"/>
      <c r="EA4954" s="109"/>
      <c r="EB4954" s="109"/>
      <c r="EC4954" s="109"/>
      <c r="ED4954" s="109"/>
      <c r="EE4954" s="109"/>
      <c r="EF4954" s="109"/>
      <c r="EG4954" s="109"/>
      <c r="EH4954" s="109"/>
      <c r="EI4954" s="109"/>
      <c r="EJ4954" s="109"/>
      <c r="EK4954" s="109"/>
      <c r="EL4954" s="109"/>
      <c r="EM4954" s="109"/>
      <c r="EN4954" s="109"/>
      <c r="EO4954" s="109"/>
      <c r="EP4954" s="109"/>
      <c r="EQ4954" s="109"/>
      <c r="ER4954" s="109"/>
      <c r="ES4954" s="109"/>
      <c r="ET4954" s="109"/>
      <c r="EU4954" s="109"/>
      <c r="EV4954" s="109"/>
      <c r="EW4954" s="109"/>
      <c r="EX4954" s="109"/>
      <c r="EY4954" s="109"/>
      <c r="EZ4954" s="109"/>
      <c r="FA4954" s="109"/>
      <c r="FB4954" s="109"/>
      <c r="FC4954" s="109"/>
      <c r="FD4954" s="109"/>
      <c r="FE4954" s="109"/>
      <c r="FF4954" s="109"/>
      <c r="FG4954" s="109"/>
      <c r="FH4954" s="109"/>
      <c r="FI4954" s="109"/>
      <c r="FJ4954" s="109"/>
      <c r="FK4954" s="109"/>
      <c r="FL4954" s="109"/>
      <c r="FM4954" s="109"/>
      <c r="FN4954" s="109"/>
      <c r="FO4954" s="109"/>
      <c r="FP4954" s="109"/>
      <c r="FQ4954" s="109"/>
      <c r="FR4954" s="109"/>
      <c r="FS4954" s="109"/>
      <c r="FT4954" s="109"/>
      <c r="FU4954" s="109"/>
      <c r="FV4954" s="109"/>
      <c r="FW4954" s="109"/>
      <c r="FX4954" s="109"/>
      <c r="FY4954" s="109"/>
      <c r="FZ4954" s="109"/>
      <c r="GA4954" s="109"/>
      <c r="GB4954" s="109"/>
      <c r="GC4954" s="109"/>
      <c r="GD4954" s="109"/>
      <c r="GE4954" s="109"/>
      <c r="GF4954" s="109"/>
      <c r="GG4954" s="109"/>
      <c r="GH4954" s="109"/>
      <c r="GI4954" s="109"/>
      <c r="GJ4954" s="109"/>
      <c r="GK4954" s="109"/>
      <c r="GL4954" s="109"/>
      <c r="GM4954" s="109"/>
      <c r="GN4954" s="109"/>
      <c r="GO4954" s="109"/>
      <c r="GP4954" s="109"/>
      <c r="GQ4954" s="109"/>
      <c r="GR4954" s="109"/>
      <c r="GS4954" s="109"/>
      <c r="GT4954" s="109"/>
      <c r="GU4954" s="109"/>
      <c r="GV4954" s="109"/>
      <c r="GW4954" s="109"/>
      <c r="GX4954" s="109"/>
      <c r="GY4954" s="109"/>
      <c r="GZ4954" s="109"/>
      <c r="HA4954" s="109"/>
      <c r="HB4954" s="109"/>
      <c r="HC4954" s="109"/>
      <c r="HD4954" s="109"/>
      <c r="HE4954" s="109"/>
      <c r="HF4954" s="109"/>
      <c r="HG4954" s="109"/>
      <c r="HH4954" s="109"/>
      <c r="HI4954" s="109"/>
      <c r="HJ4954" s="109"/>
      <c r="HK4954" s="109"/>
      <c r="HL4954" s="109"/>
      <c r="HM4954" s="109"/>
      <c r="HN4954" s="109"/>
      <c r="HO4954" s="109"/>
      <c r="HP4954" s="109"/>
      <c r="HQ4954" s="109"/>
      <c r="HR4954" s="109"/>
      <c r="HS4954" s="109"/>
      <c r="HT4954" s="109"/>
      <c r="HU4954" s="109"/>
      <c r="HV4954" s="109"/>
      <c r="HW4954" s="109"/>
      <c r="HX4954" s="109"/>
      <c r="HY4954" s="109"/>
      <c r="HZ4954" s="109"/>
      <c r="IA4954" s="109"/>
      <c r="IB4954" s="109"/>
      <c r="IC4954" s="109"/>
      <c r="ID4954" s="109"/>
      <c r="IE4954" s="109"/>
      <c r="IF4954" s="109"/>
      <c r="IG4954" s="109"/>
      <c r="IH4954" s="109"/>
      <c r="II4954" s="109"/>
      <c r="IJ4954" s="109"/>
      <c r="IK4954" s="109"/>
      <c r="IL4954" s="109"/>
      <c r="IM4954" s="109"/>
      <c r="IN4954" s="109"/>
      <c r="IO4954" s="109"/>
      <c r="IP4954" s="109"/>
      <c r="IQ4954" s="109"/>
      <c r="IR4954" s="109"/>
      <c r="IS4954" s="109"/>
      <c r="IT4954" s="109"/>
      <c r="IU4954" s="109"/>
      <c r="IV4954" s="109"/>
    </row>
    <row r="4955" spans="1:256" customFormat="1" ht="12.75" customHeight="1">
      <c r="A4955" s="305"/>
      <c r="B4955" s="65">
        <v>1</v>
      </c>
      <c r="C4955" s="66">
        <f>IF(E4955="A",1,IF(E4955="B",1,0))</f>
        <v>0</v>
      </c>
      <c r="D4955" s="658" t="s">
        <v>87</v>
      </c>
      <c r="E4955" s="656" t="s">
        <v>70</v>
      </c>
      <c r="F4955" s="659" t="s">
        <v>90</v>
      </c>
      <c r="G4955" s="78"/>
      <c r="H4955" s="96" t="s">
        <v>104</v>
      </c>
      <c r="I4955" s="107" t="s">
        <v>5216</v>
      </c>
      <c r="J4955" s="81"/>
      <c r="K4955" s="72"/>
      <c r="L4955" s="72"/>
      <c r="M4955" s="72"/>
      <c r="N4955" s="72"/>
      <c r="O4955" s="72"/>
      <c r="P4955" s="72"/>
      <c r="Q4955" s="833"/>
      <c r="R4955" s="102"/>
      <c r="S4955" s="73"/>
      <c r="T4955" s="102"/>
      <c r="U4955" s="103"/>
      <c r="V4955" s="104"/>
      <c r="W4955" s="109"/>
      <c r="X4955" s="109"/>
      <c r="Y4955" s="109"/>
      <c r="Z4955" s="109"/>
      <c r="AA4955" s="109"/>
      <c r="AB4955" s="109"/>
      <c r="AC4955" s="109"/>
      <c r="AD4955" s="109"/>
      <c r="AE4955" s="109"/>
      <c r="AF4955" s="109"/>
      <c r="AG4955" s="109"/>
      <c r="AH4955" s="109"/>
      <c r="AI4955" s="109"/>
      <c r="AJ4955" s="109"/>
      <c r="AK4955" s="109"/>
      <c r="AL4955" s="109"/>
      <c r="AM4955" s="109"/>
      <c r="AN4955" s="109"/>
      <c r="AO4955" s="109"/>
      <c r="AP4955" s="109"/>
      <c r="AQ4955" s="109"/>
      <c r="AR4955" s="109"/>
      <c r="AS4955" s="109"/>
      <c r="AT4955" s="109"/>
      <c r="AU4955" s="109"/>
      <c r="AV4955" s="109"/>
      <c r="AW4955" s="109"/>
      <c r="AX4955" s="109"/>
      <c r="AY4955" s="109"/>
      <c r="AZ4955" s="109"/>
      <c r="BA4955" s="109"/>
      <c r="BB4955" s="109"/>
      <c r="BC4955" s="109"/>
      <c r="BD4955" s="109"/>
      <c r="BE4955" s="109"/>
      <c r="BF4955" s="109"/>
      <c r="BG4955" s="109"/>
      <c r="BH4955" s="109"/>
      <c r="BI4955" s="109"/>
      <c r="BJ4955" s="109"/>
      <c r="BK4955" s="109"/>
      <c r="BL4955" s="109"/>
      <c r="BM4955" s="109"/>
      <c r="BN4955" s="109"/>
      <c r="BO4955" s="109"/>
      <c r="BP4955" s="109"/>
      <c r="BQ4955" s="109"/>
      <c r="BR4955" s="109"/>
      <c r="BS4955" s="109"/>
      <c r="BT4955" s="109"/>
      <c r="BU4955" s="109"/>
      <c r="BV4955" s="109"/>
      <c r="BW4955" s="109"/>
      <c r="BX4955" s="109"/>
      <c r="BY4955" s="109"/>
      <c r="BZ4955" s="109"/>
      <c r="CA4955" s="109"/>
      <c r="CB4955" s="109"/>
      <c r="CC4955" s="109"/>
      <c r="CD4955" s="109"/>
      <c r="CE4955" s="109"/>
      <c r="CF4955" s="109"/>
      <c r="CG4955" s="109"/>
      <c r="CH4955" s="109"/>
      <c r="CI4955" s="109"/>
      <c r="CJ4955" s="109"/>
      <c r="CK4955" s="109"/>
      <c r="CL4955" s="109"/>
      <c r="CM4955" s="109"/>
      <c r="CN4955" s="109"/>
      <c r="CO4955" s="109"/>
      <c r="CP4955" s="109"/>
      <c r="CQ4955" s="109"/>
      <c r="CR4955" s="109"/>
      <c r="CS4955" s="109"/>
      <c r="CT4955" s="109"/>
      <c r="CU4955" s="109"/>
      <c r="CV4955" s="109"/>
      <c r="CW4955" s="109"/>
      <c r="CX4955" s="109"/>
      <c r="CY4955" s="109"/>
      <c r="CZ4955" s="109"/>
      <c r="DA4955" s="109"/>
      <c r="DB4955" s="109"/>
      <c r="DC4955" s="109"/>
      <c r="DD4955" s="109"/>
      <c r="DE4955" s="109"/>
      <c r="DF4955" s="109"/>
      <c r="DG4955" s="109"/>
      <c r="DH4955" s="109"/>
      <c r="DI4955" s="109"/>
      <c r="DJ4955" s="109"/>
      <c r="DK4955" s="109"/>
      <c r="DL4955" s="109"/>
      <c r="DM4955" s="109"/>
      <c r="DN4955" s="109"/>
      <c r="DO4955" s="109"/>
      <c r="DP4955" s="109"/>
      <c r="DQ4955" s="109"/>
      <c r="DR4955" s="109"/>
      <c r="DS4955" s="109"/>
      <c r="DT4955" s="109"/>
      <c r="DU4955" s="109"/>
      <c r="DV4955" s="109"/>
      <c r="DW4955" s="109"/>
      <c r="DX4955" s="109"/>
      <c r="DY4955" s="109"/>
      <c r="DZ4955" s="109"/>
      <c r="EA4955" s="109"/>
      <c r="EB4955" s="109"/>
      <c r="EC4955" s="109"/>
      <c r="ED4955" s="109"/>
      <c r="EE4955" s="109"/>
      <c r="EF4955" s="109"/>
      <c r="EG4955" s="109"/>
      <c r="EH4955" s="109"/>
      <c r="EI4955" s="109"/>
      <c r="EJ4955" s="109"/>
      <c r="EK4955" s="109"/>
      <c r="EL4955" s="109"/>
      <c r="EM4955" s="109"/>
      <c r="EN4955" s="109"/>
      <c r="EO4955" s="109"/>
      <c r="EP4955" s="109"/>
      <c r="EQ4955" s="109"/>
      <c r="ER4955" s="109"/>
      <c r="ES4955" s="109"/>
      <c r="ET4955" s="109"/>
      <c r="EU4955" s="109"/>
      <c r="EV4955" s="109"/>
      <c r="EW4955" s="109"/>
      <c r="EX4955" s="109"/>
      <c r="EY4955" s="109"/>
      <c r="EZ4955" s="109"/>
      <c r="FA4955" s="109"/>
      <c r="FB4955" s="109"/>
      <c r="FC4955" s="109"/>
      <c r="FD4955" s="109"/>
      <c r="FE4955" s="109"/>
      <c r="FF4955" s="109"/>
      <c r="FG4955" s="109"/>
      <c r="FH4955" s="109"/>
      <c r="FI4955" s="109"/>
      <c r="FJ4955" s="109"/>
      <c r="FK4955" s="109"/>
      <c r="FL4955" s="109"/>
      <c r="FM4955" s="109"/>
      <c r="FN4955" s="109"/>
      <c r="FO4955" s="109"/>
      <c r="FP4955" s="109"/>
      <c r="FQ4955" s="109"/>
      <c r="FR4955" s="109"/>
      <c r="FS4955" s="109"/>
      <c r="FT4955" s="109"/>
      <c r="FU4955" s="109"/>
      <c r="FV4955" s="109"/>
      <c r="FW4955" s="109"/>
      <c r="FX4955" s="109"/>
      <c r="FY4955" s="109"/>
      <c r="FZ4955" s="109"/>
      <c r="GA4955" s="109"/>
      <c r="GB4955" s="109"/>
      <c r="GC4955" s="109"/>
      <c r="GD4955" s="109"/>
      <c r="GE4955" s="109"/>
      <c r="GF4955" s="109"/>
      <c r="GG4955" s="109"/>
      <c r="GH4955" s="109"/>
      <c r="GI4955" s="109"/>
      <c r="GJ4955" s="109"/>
      <c r="GK4955" s="109"/>
      <c r="GL4955" s="109"/>
      <c r="GM4955" s="109"/>
      <c r="GN4955" s="109"/>
      <c r="GO4955" s="109"/>
      <c r="GP4955" s="109"/>
      <c r="GQ4955" s="109"/>
      <c r="GR4955" s="109"/>
      <c r="GS4955" s="109"/>
      <c r="GT4955" s="109"/>
      <c r="GU4955" s="109"/>
      <c r="GV4955" s="109"/>
      <c r="GW4955" s="109"/>
      <c r="GX4955" s="109"/>
      <c r="GY4955" s="109"/>
      <c r="GZ4955" s="109"/>
      <c r="HA4955" s="109"/>
      <c r="HB4955" s="109"/>
      <c r="HC4955" s="109"/>
      <c r="HD4955" s="109"/>
      <c r="HE4955" s="109"/>
      <c r="HF4955" s="109"/>
      <c r="HG4955" s="109"/>
      <c r="HH4955" s="109"/>
      <c r="HI4955" s="109"/>
      <c r="HJ4955" s="109"/>
      <c r="HK4955" s="109"/>
      <c r="HL4955" s="109"/>
      <c r="HM4955" s="109"/>
      <c r="HN4955" s="109"/>
      <c r="HO4955" s="109"/>
      <c r="HP4955" s="109"/>
      <c r="HQ4955" s="109"/>
      <c r="HR4955" s="109"/>
      <c r="HS4955" s="109"/>
      <c r="HT4955" s="109"/>
      <c r="HU4955" s="109"/>
      <c r="HV4955" s="109"/>
      <c r="HW4955" s="109"/>
      <c r="HX4955" s="109"/>
      <c r="HY4955" s="109"/>
      <c r="HZ4955" s="109"/>
      <c r="IA4955" s="109"/>
      <c r="IB4955" s="109"/>
      <c r="IC4955" s="109"/>
      <c r="ID4955" s="109"/>
      <c r="IE4955" s="109"/>
      <c r="IF4955" s="109"/>
      <c r="IG4955" s="109"/>
      <c r="IH4955" s="109"/>
      <c r="II4955" s="109"/>
      <c r="IJ4955" s="109"/>
      <c r="IK4955" s="109"/>
      <c r="IL4955" s="109"/>
      <c r="IM4955" s="109"/>
      <c r="IN4955" s="109"/>
      <c r="IO4955" s="109"/>
      <c r="IP4955" s="109"/>
      <c r="IQ4955" s="109"/>
      <c r="IR4955" s="109"/>
      <c r="IS4955" s="109"/>
      <c r="IT4955" s="109"/>
      <c r="IU4955" s="109"/>
      <c r="IV4955" s="109"/>
    </row>
    <row r="4956" spans="1:256" customFormat="1" ht="12.75" customHeight="1">
      <c r="A4956" s="308"/>
      <c r="B4956" s="65">
        <v>1</v>
      </c>
      <c r="C4956" s="66">
        <f>IF(E4956="A",1,IF(E4956="B",1,0))</f>
        <v>1</v>
      </c>
      <c r="D4956" s="99" t="s">
        <v>70</v>
      </c>
      <c r="E4956" s="76" t="s">
        <v>68</v>
      </c>
      <c r="F4956" s="76" t="s">
        <v>87</v>
      </c>
      <c r="G4956" s="78"/>
      <c r="H4956" s="96" t="s">
        <v>362</v>
      </c>
      <c r="I4956" s="107" t="s">
        <v>5217</v>
      </c>
      <c r="J4956" s="81"/>
      <c r="K4956" s="72"/>
      <c r="L4956" s="72"/>
      <c r="M4956" s="72"/>
      <c r="N4956" s="72"/>
      <c r="O4956" s="72"/>
      <c r="P4956" s="72"/>
      <c r="Q4956" s="833"/>
      <c r="R4956" s="102"/>
      <c r="S4956" s="73"/>
      <c r="T4956" s="102"/>
      <c r="U4956" s="103"/>
      <c r="V4956" s="104"/>
      <c r="W4956" s="109"/>
      <c r="X4956" s="109"/>
      <c r="Y4956" s="109"/>
      <c r="Z4956" s="109"/>
      <c r="AA4956" s="109"/>
      <c r="AB4956" s="109"/>
      <c r="AC4956" s="109"/>
      <c r="AD4956" s="109"/>
      <c r="AE4956" s="109"/>
      <c r="AF4956" s="109"/>
      <c r="AG4956" s="109"/>
      <c r="AH4956" s="109"/>
      <c r="AI4956" s="109"/>
      <c r="AJ4956" s="109"/>
      <c r="AK4956" s="109"/>
      <c r="AL4956" s="109"/>
      <c r="AM4956" s="109"/>
      <c r="AN4956" s="109"/>
      <c r="AO4956" s="109"/>
      <c r="AP4956" s="109"/>
      <c r="AQ4956" s="109"/>
      <c r="AR4956" s="109"/>
      <c r="AS4956" s="109"/>
      <c r="AT4956" s="109"/>
      <c r="AU4956" s="109"/>
      <c r="AV4956" s="109"/>
      <c r="AW4956" s="109"/>
      <c r="AX4956" s="109"/>
      <c r="AY4956" s="109"/>
      <c r="AZ4956" s="109"/>
      <c r="BA4956" s="109"/>
      <c r="BB4956" s="109"/>
      <c r="BC4956" s="109"/>
      <c r="BD4956" s="109"/>
      <c r="BE4956" s="109"/>
      <c r="BF4956" s="109"/>
      <c r="BG4956" s="109"/>
      <c r="BH4956" s="109"/>
      <c r="BI4956" s="109"/>
      <c r="BJ4956" s="109"/>
      <c r="BK4956" s="109"/>
      <c r="BL4956" s="109"/>
      <c r="BM4956" s="109"/>
      <c r="BN4956" s="109"/>
      <c r="BO4956" s="109"/>
      <c r="BP4956" s="109"/>
      <c r="BQ4956" s="109"/>
      <c r="BR4956" s="109"/>
      <c r="BS4956" s="109"/>
      <c r="BT4956" s="109"/>
      <c r="BU4956" s="109"/>
      <c r="BV4956" s="109"/>
      <c r="BW4956" s="109"/>
      <c r="BX4956" s="109"/>
      <c r="BY4956" s="109"/>
      <c r="BZ4956" s="109"/>
      <c r="CA4956" s="109"/>
      <c r="CB4956" s="109"/>
      <c r="CC4956" s="109"/>
      <c r="CD4956" s="109"/>
      <c r="CE4956" s="109"/>
      <c r="CF4956" s="109"/>
      <c r="CG4956" s="109"/>
      <c r="CH4956" s="109"/>
      <c r="CI4956" s="109"/>
      <c r="CJ4956" s="109"/>
      <c r="CK4956" s="109"/>
      <c r="CL4956" s="109"/>
      <c r="CM4956" s="109"/>
      <c r="CN4956" s="109"/>
      <c r="CO4956" s="109"/>
      <c r="CP4956" s="109"/>
      <c r="CQ4956" s="109"/>
      <c r="CR4956" s="109"/>
      <c r="CS4956" s="109"/>
      <c r="CT4956" s="109"/>
      <c r="CU4956" s="109"/>
      <c r="CV4956" s="109"/>
      <c r="CW4956" s="109"/>
      <c r="CX4956" s="109"/>
      <c r="CY4956" s="109"/>
      <c r="CZ4956" s="109"/>
      <c r="DA4956" s="109"/>
      <c r="DB4956" s="109"/>
      <c r="DC4956" s="109"/>
      <c r="DD4956" s="109"/>
      <c r="DE4956" s="109"/>
      <c r="DF4956" s="109"/>
      <c r="DG4956" s="109"/>
      <c r="DH4956" s="109"/>
      <c r="DI4956" s="109"/>
      <c r="DJ4956" s="109"/>
      <c r="DK4956" s="109"/>
      <c r="DL4956" s="109"/>
      <c r="DM4956" s="109"/>
      <c r="DN4956" s="109"/>
      <c r="DO4956" s="109"/>
      <c r="DP4956" s="109"/>
      <c r="DQ4956" s="109"/>
      <c r="DR4956" s="109"/>
      <c r="DS4956" s="109"/>
      <c r="DT4956" s="109"/>
      <c r="DU4956" s="109"/>
      <c r="DV4956" s="109"/>
      <c r="DW4956" s="109"/>
      <c r="DX4956" s="109"/>
      <c r="DY4956" s="109"/>
      <c r="DZ4956" s="109"/>
      <c r="EA4956" s="109"/>
      <c r="EB4956" s="109"/>
      <c r="EC4956" s="109"/>
      <c r="ED4956" s="109"/>
      <c r="EE4956" s="109"/>
      <c r="EF4956" s="109"/>
      <c r="EG4956" s="109"/>
      <c r="EH4956" s="109"/>
      <c r="EI4956" s="109"/>
      <c r="EJ4956" s="109"/>
      <c r="EK4956" s="109"/>
      <c r="EL4956" s="109"/>
      <c r="EM4956" s="109"/>
      <c r="EN4956" s="109"/>
      <c r="EO4956" s="109"/>
      <c r="EP4956" s="109"/>
      <c r="EQ4956" s="109"/>
      <c r="ER4956" s="109"/>
      <c r="ES4956" s="109"/>
      <c r="ET4956" s="109"/>
      <c r="EU4956" s="109"/>
      <c r="EV4956" s="109"/>
      <c r="EW4956" s="109"/>
      <c r="EX4956" s="109"/>
      <c r="EY4956" s="109"/>
      <c r="EZ4956" s="109"/>
      <c r="FA4956" s="109"/>
      <c r="FB4956" s="109"/>
      <c r="FC4956" s="109"/>
      <c r="FD4956" s="109"/>
      <c r="FE4956" s="109"/>
      <c r="FF4956" s="109"/>
      <c r="FG4956" s="109"/>
      <c r="FH4956" s="109"/>
      <c r="FI4956" s="109"/>
      <c r="FJ4956" s="109"/>
      <c r="FK4956" s="109"/>
      <c r="FL4956" s="109"/>
      <c r="FM4956" s="109"/>
      <c r="FN4956" s="109"/>
      <c r="FO4956" s="109"/>
      <c r="FP4956" s="109"/>
      <c r="FQ4956" s="109"/>
      <c r="FR4956" s="109"/>
      <c r="FS4956" s="109"/>
      <c r="FT4956" s="109"/>
      <c r="FU4956" s="109"/>
      <c r="FV4956" s="109"/>
      <c r="FW4956" s="109"/>
      <c r="FX4956" s="109"/>
      <c r="FY4956" s="109"/>
      <c r="FZ4956" s="109"/>
      <c r="GA4956" s="109"/>
      <c r="GB4956" s="109"/>
      <c r="GC4956" s="109"/>
      <c r="GD4956" s="109"/>
      <c r="GE4956" s="109"/>
      <c r="GF4956" s="109"/>
      <c r="GG4956" s="109"/>
      <c r="GH4956" s="109"/>
      <c r="GI4956" s="109"/>
      <c r="GJ4956" s="109"/>
      <c r="GK4956" s="109"/>
      <c r="GL4956" s="109"/>
      <c r="GM4956" s="109"/>
      <c r="GN4956" s="109"/>
      <c r="GO4956" s="109"/>
      <c r="GP4956" s="109"/>
      <c r="GQ4956" s="109"/>
      <c r="GR4956" s="109"/>
      <c r="GS4956" s="109"/>
      <c r="GT4956" s="109"/>
      <c r="GU4956" s="109"/>
      <c r="GV4956" s="109"/>
      <c r="GW4956" s="109"/>
      <c r="GX4956" s="109"/>
      <c r="GY4956" s="109"/>
      <c r="GZ4956" s="109"/>
      <c r="HA4956" s="109"/>
      <c r="HB4956" s="109"/>
      <c r="HC4956" s="109"/>
      <c r="HD4956" s="109"/>
      <c r="HE4956" s="109"/>
      <c r="HF4956" s="109"/>
      <c r="HG4956" s="109"/>
      <c r="HH4956" s="109"/>
      <c r="HI4956" s="109"/>
      <c r="HJ4956" s="109"/>
      <c r="HK4956" s="109"/>
      <c r="HL4956" s="109"/>
      <c r="HM4956" s="109"/>
      <c r="HN4956" s="109"/>
      <c r="HO4956" s="109"/>
      <c r="HP4956" s="109"/>
      <c r="HQ4956" s="109"/>
      <c r="HR4956" s="109"/>
      <c r="HS4956" s="109"/>
      <c r="HT4956" s="109"/>
      <c r="HU4956" s="109"/>
      <c r="HV4956" s="109"/>
      <c r="HW4956" s="109"/>
      <c r="HX4956" s="109"/>
      <c r="HY4956" s="109"/>
      <c r="HZ4956" s="109"/>
      <c r="IA4956" s="109"/>
      <c r="IB4956" s="109"/>
      <c r="IC4956" s="109"/>
      <c r="ID4956" s="109"/>
      <c r="IE4956" s="109"/>
      <c r="IF4956" s="109"/>
      <c r="IG4956" s="109"/>
      <c r="IH4956" s="109"/>
      <c r="II4956" s="109"/>
      <c r="IJ4956" s="109"/>
      <c r="IK4956" s="109"/>
      <c r="IL4956" s="109"/>
      <c r="IM4956" s="109"/>
      <c r="IN4956" s="109"/>
      <c r="IO4956" s="109"/>
      <c r="IP4956" s="109"/>
      <c r="IQ4956" s="109"/>
      <c r="IR4956" s="109"/>
      <c r="IS4956" s="109"/>
      <c r="IT4956" s="109"/>
      <c r="IU4956" s="109"/>
      <c r="IV4956" s="109"/>
    </row>
    <row r="4957" spans="1:256" customFormat="1" ht="12.75" customHeight="1">
      <c r="A4957" s="308"/>
      <c r="B4957" s="65">
        <v>1</v>
      </c>
      <c r="C4957" s="66">
        <v>2</v>
      </c>
      <c r="D4957" s="857" t="s">
        <v>90</v>
      </c>
      <c r="E4957" s="857" t="s">
        <v>90</v>
      </c>
      <c r="F4957" s="857" t="s">
        <v>90</v>
      </c>
      <c r="G4957" s="78"/>
      <c r="H4957" s="100" t="s">
        <v>88</v>
      </c>
      <c r="I4957" s="101" t="s">
        <v>5939</v>
      </c>
      <c r="J4957" s="81" t="s">
        <v>14</v>
      </c>
      <c r="K4957" s="72"/>
      <c r="L4957" s="72"/>
      <c r="M4957" s="72"/>
      <c r="N4957" s="72"/>
      <c r="O4957" s="72"/>
      <c r="P4957" s="72"/>
      <c r="Q4957" s="833"/>
      <c r="R4957" s="102"/>
      <c r="S4957" s="73"/>
      <c r="T4957" s="102"/>
      <c r="U4957" s="103"/>
      <c r="V4957" s="104"/>
      <c r="W4957" s="109"/>
      <c r="X4957" s="109"/>
      <c r="Y4957" s="109"/>
      <c r="Z4957" s="109"/>
      <c r="AA4957" s="109"/>
      <c r="AB4957" s="109"/>
      <c r="AC4957" s="109"/>
      <c r="AD4957" s="109"/>
      <c r="AE4957" s="109"/>
      <c r="AF4957" s="109"/>
      <c r="AG4957" s="109"/>
      <c r="AH4957" s="109"/>
      <c r="AI4957" s="109"/>
      <c r="AJ4957" s="109"/>
      <c r="AK4957" s="109"/>
      <c r="AL4957" s="109"/>
      <c r="AM4957" s="109"/>
      <c r="AN4957" s="109"/>
      <c r="AO4957" s="109"/>
      <c r="AP4957" s="109"/>
      <c r="AQ4957" s="109"/>
      <c r="AR4957" s="109"/>
      <c r="AS4957" s="109"/>
      <c r="AT4957" s="109"/>
      <c r="AU4957" s="109"/>
      <c r="AV4957" s="109"/>
      <c r="AW4957" s="109"/>
      <c r="AX4957" s="109"/>
      <c r="AY4957" s="109"/>
      <c r="AZ4957" s="109"/>
      <c r="BA4957" s="109"/>
      <c r="BB4957" s="109"/>
      <c r="BC4957" s="109"/>
      <c r="BD4957" s="109"/>
      <c r="BE4957" s="109"/>
      <c r="BF4957" s="109"/>
      <c r="BG4957" s="109"/>
      <c r="BH4957" s="109"/>
      <c r="BI4957" s="109"/>
      <c r="BJ4957" s="109"/>
      <c r="BK4957" s="109"/>
      <c r="BL4957" s="109"/>
      <c r="BM4957" s="109"/>
      <c r="BN4957" s="109"/>
      <c r="BO4957" s="109"/>
      <c r="BP4957" s="109"/>
      <c r="BQ4957" s="109"/>
      <c r="BR4957" s="109"/>
      <c r="BS4957" s="109"/>
      <c r="BT4957" s="109"/>
      <c r="BU4957" s="109"/>
      <c r="BV4957" s="109"/>
      <c r="BW4957" s="109"/>
      <c r="BX4957" s="109"/>
      <c r="BY4957" s="109"/>
      <c r="BZ4957" s="109"/>
      <c r="CA4957" s="109"/>
      <c r="CB4957" s="109"/>
      <c r="CC4957" s="109"/>
      <c r="CD4957" s="109"/>
      <c r="CE4957" s="109"/>
      <c r="CF4957" s="109"/>
      <c r="CG4957" s="109"/>
      <c r="CH4957" s="109"/>
      <c r="CI4957" s="109"/>
      <c r="CJ4957" s="109"/>
      <c r="CK4957" s="109"/>
      <c r="CL4957" s="109"/>
      <c r="CM4957" s="109"/>
      <c r="CN4957" s="109"/>
      <c r="CO4957" s="109"/>
      <c r="CP4957" s="109"/>
      <c r="CQ4957" s="109"/>
      <c r="CR4957" s="109"/>
      <c r="CS4957" s="109"/>
      <c r="CT4957" s="109"/>
      <c r="CU4957" s="109"/>
      <c r="CV4957" s="109"/>
      <c r="CW4957" s="109"/>
      <c r="CX4957" s="109"/>
      <c r="CY4957" s="109"/>
      <c r="CZ4957" s="109"/>
      <c r="DA4957" s="109"/>
      <c r="DB4957" s="109"/>
      <c r="DC4957" s="109"/>
      <c r="DD4957" s="109"/>
      <c r="DE4957" s="109"/>
      <c r="DF4957" s="109"/>
      <c r="DG4957" s="109"/>
      <c r="DH4957" s="109"/>
      <c r="DI4957" s="109"/>
      <c r="DJ4957" s="109"/>
      <c r="DK4957" s="109"/>
      <c r="DL4957" s="109"/>
      <c r="DM4957" s="109"/>
      <c r="DN4957" s="109"/>
      <c r="DO4957" s="109"/>
      <c r="DP4957" s="109"/>
      <c r="DQ4957" s="109"/>
      <c r="DR4957" s="109"/>
      <c r="DS4957" s="109"/>
      <c r="DT4957" s="109"/>
      <c r="DU4957" s="109"/>
      <c r="DV4957" s="109"/>
      <c r="DW4957" s="109"/>
      <c r="DX4957" s="109"/>
      <c r="DY4957" s="109"/>
      <c r="DZ4957" s="109"/>
      <c r="EA4957" s="109"/>
      <c r="EB4957" s="109"/>
      <c r="EC4957" s="109"/>
      <c r="ED4957" s="109"/>
      <c r="EE4957" s="109"/>
      <c r="EF4957" s="109"/>
      <c r="EG4957" s="109"/>
      <c r="EH4957" s="109"/>
      <c r="EI4957" s="109"/>
      <c r="EJ4957" s="109"/>
      <c r="EK4957" s="109"/>
      <c r="EL4957" s="109"/>
      <c r="EM4957" s="109"/>
      <c r="EN4957" s="109"/>
      <c r="EO4957" s="109"/>
      <c r="EP4957" s="109"/>
      <c r="EQ4957" s="109"/>
      <c r="ER4957" s="109"/>
      <c r="ES4957" s="109"/>
      <c r="ET4957" s="109"/>
      <c r="EU4957" s="109"/>
      <c r="EV4957" s="109"/>
      <c r="EW4957" s="109"/>
      <c r="EX4957" s="109"/>
      <c r="EY4957" s="109"/>
      <c r="EZ4957" s="109"/>
      <c r="FA4957" s="109"/>
      <c r="FB4957" s="109"/>
      <c r="FC4957" s="109"/>
      <c r="FD4957" s="109"/>
      <c r="FE4957" s="109"/>
      <c r="FF4957" s="109"/>
      <c r="FG4957" s="109"/>
      <c r="FH4957" s="109"/>
      <c r="FI4957" s="109"/>
      <c r="FJ4957" s="109"/>
      <c r="FK4957" s="109"/>
      <c r="FL4957" s="109"/>
      <c r="FM4957" s="109"/>
      <c r="FN4957" s="109"/>
      <c r="FO4957" s="109"/>
      <c r="FP4957" s="109"/>
      <c r="FQ4957" s="109"/>
      <c r="FR4957" s="109"/>
      <c r="FS4957" s="109"/>
      <c r="FT4957" s="109"/>
      <c r="FU4957" s="109"/>
      <c r="FV4957" s="109"/>
      <c r="FW4957" s="109"/>
      <c r="FX4957" s="109"/>
      <c r="FY4957" s="109"/>
      <c r="FZ4957" s="109"/>
      <c r="GA4957" s="109"/>
      <c r="GB4957" s="109"/>
      <c r="GC4957" s="109"/>
      <c r="GD4957" s="109"/>
      <c r="GE4957" s="109"/>
      <c r="GF4957" s="109"/>
      <c r="GG4957" s="109"/>
      <c r="GH4957" s="109"/>
      <c r="GI4957" s="109"/>
      <c r="GJ4957" s="109"/>
      <c r="GK4957" s="109"/>
      <c r="GL4957" s="109"/>
      <c r="GM4957" s="109"/>
      <c r="GN4957" s="109"/>
      <c r="GO4957" s="109"/>
      <c r="GP4957" s="109"/>
      <c r="GQ4957" s="109"/>
      <c r="GR4957" s="109"/>
      <c r="GS4957" s="109"/>
      <c r="GT4957" s="109"/>
      <c r="GU4957" s="109"/>
      <c r="GV4957" s="109"/>
      <c r="GW4957" s="109"/>
      <c r="GX4957" s="109"/>
      <c r="GY4957" s="109"/>
      <c r="GZ4957" s="109"/>
      <c r="HA4957" s="109"/>
      <c r="HB4957" s="109"/>
      <c r="HC4957" s="109"/>
      <c r="HD4957" s="109"/>
      <c r="HE4957" s="109"/>
      <c r="HF4957" s="109"/>
      <c r="HG4957" s="109"/>
      <c r="HH4957" s="109"/>
      <c r="HI4957" s="109"/>
      <c r="HJ4957" s="109"/>
      <c r="HK4957" s="109"/>
      <c r="HL4957" s="109"/>
      <c r="HM4957" s="109"/>
      <c r="HN4957" s="109"/>
      <c r="HO4957" s="109"/>
      <c r="HP4957" s="109"/>
      <c r="HQ4957" s="109"/>
      <c r="HR4957" s="109"/>
      <c r="HS4957" s="109"/>
      <c r="HT4957" s="109"/>
      <c r="HU4957" s="109"/>
      <c r="HV4957" s="109"/>
      <c r="HW4957" s="109"/>
      <c r="HX4957" s="109"/>
      <c r="HY4957" s="109"/>
      <c r="HZ4957" s="109"/>
      <c r="IA4957" s="109"/>
      <c r="IB4957" s="109"/>
      <c r="IC4957" s="109"/>
      <c r="ID4957" s="109"/>
      <c r="IE4957" s="109"/>
      <c r="IF4957" s="109"/>
      <c r="IG4957" s="109"/>
      <c r="IH4957" s="109"/>
      <c r="II4957" s="109"/>
      <c r="IJ4957" s="109"/>
      <c r="IK4957" s="109"/>
      <c r="IL4957" s="109"/>
      <c r="IM4957" s="109"/>
      <c r="IN4957" s="109"/>
      <c r="IO4957" s="109"/>
      <c r="IP4957" s="109"/>
      <c r="IQ4957" s="109"/>
      <c r="IR4957" s="109"/>
      <c r="IS4957" s="109"/>
      <c r="IT4957" s="109"/>
      <c r="IU4957" s="109"/>
      <c r="IV4957" s="109"/>
    </row>
    <row r="4958" spans="1:256" customFormat="1" ht="12.75" customHeight="1">
      <c r="A4958" s="111"/>
      <c r="B4958" s="65">
        <v>1</v>
      </c>
      <c r="C4958" s="66">
        <f>IF(E4958="A",1,IF(E4958="B",1,0))</f>
        <v>1</v>
      </c>
      <c r="D4958" s="658" t="s">
        <v>68</v>
      </c>
      <c r="E4958" s="658" t="s">
        <v>87</v>
      </c>
      <c r="F4958" s="659" t="s">
        <v>90</v>
      </c>
      <c r="G4958" s="78"/>
      <c r="H4958" s="96" t="s">
        <v>114</v>
      </c>
      <c r="I4958" s="107" t="s">
        <v>5218</v>
      </c>
      <c r="J4958" s="81"/>
      <c r="K4958" s="72"/>
      <c r="L4958" s="72"/>
      <c r="M4958" s="72"/>
      <c r="N4958" s="72"/>
      <c r="O4958" s="72"/>
      <c r="P4958" s="72"/>
      <c r="Q4958" s="833"/>
      <c r="R4958" s="102"/>
      <c r="S4958" s="73"/>
      <c r="T4958" s="102"/>
      <c r="U4958" s="103"/>
      <c r="V4958" s="104"/>
      <c r="W4958" s="109"/>
      <c r="X4958" s="109"/>
      <c r="Y4958" s="109"/>
      <c r="Z4958" s="109"/>
      <c r="AA4958" s="109"/>
      <c r="AB4958" s="109"/>
      <c r="AC4958" s="109"/>
      <c r="AD4958" s="109"/>
      <c r="AE4958" s="109"/>
      <c r="AF4958" s="109"/>
      <c r="AG4958" s="109"/>
      <c r="AH4958" s="109"/>
      <c r="AI4958" s="109"/>
      <c r="AJ4958" s="109"/>
      <c r="AK4958" s="109"/>
      <c r="AL4958" s="109"/>
      <c r="AM4958" s="109"/>
      <c r="AN4958" s="109"/>
      <c r="AO4958" s="109"/>
      <c r="AP4958" s="109"/>
      <c r="AQ4958" s="109"/>
      <c r="AR4958" s="109"/>
      <c r="AS4958" s="109"/>
      <c r="AT4958" s="109"/>
      <c r="AU4958" s="109"/>
      <c r="AV4958" s="109"/>
      <c r="AW4958" s="109"/>
      <c r="AX4958" s="109"/>
      <c r="AY4958" s="109"/>
      <c r="AZ4958" s="109"/>
      <c r="BA4958" s="109"/>
      <c r="BB4958" s="109"/>
      <c r="BC4958" s="109"/>
      <c r="BD4958" s="109"/>
      <c r="BE4958" s="109"/>
      <c r="BF4958" s="109"/>
      <c r="BG4958" s="109"/>
      <c r="BH4958" s="109"/>
      <c r="BI4958" s="109"/>
      <c r="BJ4958" s="109"/>
      <c r="BK4958" s="109"/>
      <c r="BL4958" s="109"/>
      <c r="BM4958" s="109"/>
      <c r="BN4958" s="109"/>
      <c r="BO4958" s="109"/>
      <c r="BP4958" s="109"/>
      <c r="BQ4958" s="109"/>
      <c r="BR4958" s="109"/>
      <c r="BS4958" s="109"/>
      <c r="BT4958" s="109"/>
      <c r="BU4958" s="109"/>
      <c r="BV4958" s="109"/>
      <c r="BW4958" s="109"/>
      <c r="BX4958" s="109"/>
      <c r="BY4958" s="109"/>
      <c r="BZ4958" s="109"/>
      <c r="CA4958" s="109"/>
      <c r="CB4958" s="109"/>
      <c r="CC4958" s="109"/>
      <c r="CD4958" s="109"/>
      <c r="CE4958" s="109"/>
      <c r="CF4958" s="109"/>
      <c r="CG4958" s="109"/>
      <c r="CH4958" s="109"/>
      <c r="CI4958" s="109"/>
      <c r="CJ4958" s="109"/>
      <c r="CK4958" s="109"/>
      <c r="CL4958" s="109"/>
      <c r="CM4958" s="109"/>
      <c r="CN4958" s="109"/>
      <c r="CO4958" s="109"/>
      <c r="CP4958" s="109"/>
      <c r="CQ4958" s="109"/>
      <c r="CR4958" s="109"/>
      <c r="CS4958" s="109"/>
      <c r="CT4958" s="109"/>
      <c r="CU4958" s="109"/>
      <c r="CV4958" s="109"/>
      <c r="CW4958" s="109"/>
      <c r="CX4958" s="109"/>
      <c r="CY4958" s="109"/>
      <c r="CZ4958" s="109"/>
      <c r="DA4958" s="109"/>
      <c r="DB4958" s="109"/>
      <c r="DC4958" s="109"/>
      <c r="DD4958" s="109"/>
      <c r="DE4958" s="109"/>
      <c r="DF4958" s="109"/>
      <c r="DG4958" s="109"/>
      <c r="DH4958" s="109"/>
      <c r="DI4958" s="109"/>
      <c r="DJ4958" s="109"/>
      <c r="DK4958" s="109"/>
      <c r="DL4958" s="109"/>
      <c r="DM4958" s="109"/>
      <c r="DN4958" s="109"/>
      <c r="DO4958" s="109"/>
      <c r="DP4958" s="109"/>
      <c r="DQ4958" s="109"/>
      <c r="DR4958" s="109"/>
      <c r="DS4958" s="109"/>
      <c r="DT4958" s="109"/>
      <c r="DU4958" s="109"/>
      <c r="DV4958" s="109"/>
      <c r="DW4958" s="109"/>
      <c r="DX4958" s="109"/>
      <c r="DY4958" s="109"/>
      <c r="DZ4958" s="109"/>
      <c r="EA4958" s="109"/>
      <c r="EB4958" s="109"/>
      <c r="EC4958" s="109"/>
      <c r="ED4958" s="109"/>
      <c r="EE4958" s="109"/>
      <c r="EF4958" s="109"/>
      <c r="EG4958" s="109"/>
      <c r="EH4958" s="109"/>
      <c r="EI4958" s="109"/>
      <c r="EJ4958" s="109"/>
      <c r="EK4958" s="109"/>
      <c r="EL4958" s="109"/>
      <c r="EM4958" s="109"/>
      <c r="EN4958" s="109"/>
      <c r="EO4958" s="109"/>
      <c r="EP4958" s="109"/>
      <c r="EQ4958" s="109"/>
      <c r="ER4958" s="109"/>
      <c r="ES4958" s="109"/>
      <c r="ET4958" s="109"/>
      <c r="EU4958" s="109"/>
      <c r="EV4958" s="109"/>
      <c r="EW4958" s="109"/>
      <c r="EX4958" s="109"/>
      <c r="EY4958" s="109"/>
      <c r="EZ4958" s="109"/>
      <c r="FA4958" s="109"/>
      <c r="FB4958" s="109"/>
      <c r="FC4958" s="109"/>
      <c r="FD4958" s="109"/>
      <c r="FE4958" s="109"/>
      <c r="FF4958" s="109"/>
      <c r="FG4958" s="109"/>
      <c r="FH4958" s="109"/>
      <c r="FI4958" s="109"/>
      <c r="FJ4958" s="109"/>
      <c r="FK4958" s="109"/>
      <c r="FL4958" s="109"/>
      <c r="FM4958" s="109"/>
      <c r="FN4958" s="109"/>
      <c r="FO4958" s="109"/>
      <c r="FP4958" s="109"/>
      <c r="FQ4958" s="109"/>
      <c r="FR4958" s="109"/>
      <c r="FS4958" s="109"/>
      <c r="FT4958" s="109"/>
      <c r="FU4958" s="109"/>
      <c r="FV4958" s="109"/>
      <c r="FW4958" s="109"/>
      <c r="FX4958" s="109"/>
      <c r="FY4958" s="109"/>
      <c r="FZ4958" s="109"/>
      <c r="GA4958" s="109"/>
      <c r="GB4958" s="109"/>
      <c r="GC4958" s="109"/>
      <c r="GD4958" s="109"/>
      <c r="GE4958" s="109"/>
      <c r="GF4958" s="109"/>
      <c r="GG4958" s="109"/>
      <c r="GH4958" s="109"/>
      <c r="GI4958" s="109"/>
      <c r="GJ4958" s="109"/>
      <c r="GK4958" s="109"/>
      <c r="GL4958" s="109"/>
      <c r="GM4958" s="109"/>
      <c r="GN4958" s="109"/>
      <c r="GO4958" s="109"/>
      <c r="GP4958" s="109"/>
      <c r="GQ4958" s="109"/>
      <c r="GR4958" s="109"/>
      <c r="GS4958" s="109"/>
      <c r="GT4958" s="109"/>
      <c r="GU4958" s="109"/>
      <c r="GV4958" s="109"/>
      <c r="GW4958" s="109"/>
      <c r="GX4958" s="109"/>
      <c r="GY4958" s="109"/>
      <c r="GZ4958" s="109"/>
      <c r="HA4958" s="109"/>
      <c r="HB4958" s="109"/>
      <c r="HC4958" s="109"/>
      <c r="HD4958" s="109"/>
      <c r="HE4958" s="109"/>
      <c r="HF4958" s="109"/>
      <c r="HG4958" s="109"/>
      <c r="HH4958" s="109"/>
      <c r="HI4958" s="109"/>
      <c r="HJ4958" s="109"/>
      <c r="HK4958" s="109"/>
      <c r="HL4958" s="109"/>
      <c r="HM4958" s="109"/>
      <c r="HN4958" s="109"/>
      <c r="HO4958" s="109"/>
      <c r="HP4958" s="109"/>
      <c r="HQ4958" s="109"/>
      <c r="HR4958" s="109"/>
      <c r="HS4958" s="109"/>
      <c r="HT4958" s="109"/>
      <c r="HU4958" s="109"/>
      <c r="HV4958" s="109"/>
      <c r="HW4958" s="109"/>
      <c r="HX4958" s="109"/>
      <c r="HY4958" s="109"/>
      <c r="HZ4958" s="109"/>
      <c r="IA4958" s="109"/>
      <c r="IB4958" s="109"/>
      <c r="IC4958" s="109"/>
      <c r="ID4958" s="109"/>
      <c r="IE4958" s="109"/>
      <c r="IF4958" s="109"/>
      <c r="IG4958" s="109"/>
      <c r="IH4958" s="109"/>
      <c r="II4958" s="109"/>
      <c r="IJ4958" s="109"/>
      <c r="IK4958" s="109"/>
      <c r="IL4958" s="109"/>
      <c r="IM4958" s="109"/>
      <c r="IN4958" s="109"/>
      <c r="IO4958" s="109"/>
      <c r="IP4958" s="109"/>
      <c r="IQ4958" s="109"/>
      <c r="IR4958" s="109"/>
      <c r="IS4958" s="109"/>
      <c r="IT4958" s="109"/>
      <c r="IU4958" s="109"/>
      <c r="IV4958" s="109"/>
    </row>
    <row r="4959" spans="1:256" customFormat="1" ht="12.75" customHeight="1">
      <c r="A4959" s="308"/>
      <c r="B4959" s="65">
        <v>1</v>
      </c>
      <c r="C4959" s="66">
        <f>IF(E4959="A",1,IF(E4959="B",1,0))</f>
        <v>1</v>
      </c>
      <c r="D4959" s="253" t="s">
        <v>70</v>
      </c>
      <c r="E4959" s="254" t="s">
        <v>87</v>
      </c>
      <c r="F4959" s="252" t="s">
        <v>90</v>
      </c>
      <c r="G4959" s="78"/>
      <c r="H4959" s="96" t="s">
        <v>88</v>
      </c>
      <c r="I4959" s="107" t="s">
        <v>5219</v>
      </c>
      <c r="J4959" s="81"/>
      <c r="K4959" s="72"/>
      <c r="L4959" s="72"/>
      <c r="M4959" s="72"/>
      <c r="N4959" s="72"/>
      <c r="O4959" s="72"/>
      <c r="P4959" s="72"/>
      <c r="Q4959" s="833"/>
      <c r="R4959" s="102"/>
      <c r="S4959" s="73"/>
      <c r="T4959" s="102"/>
      <c r="U4959" s="103"/>
      <c r="V4959" s="104"/>
      <c r="W4959" s="109"/>
      <c r="X4959" s="109"/>
      <c r="Y4959" s="109"/>
      <c r="Z4959" s="109"/>
      <c r="AA4959" s="109"/>
      <c r="AB4959" s="109"/>
      <c r="AC4959" s="109"/>
      <c r="AD4959" s="109"/>
      <c r="AE4959" s="109"/>
      <c r="AF4959" s="109"/>
      <c r="AG4959" s="109"/>
      <c r="AH4959" s="109"/>
      <c r="AI4959" s="109"/>
      <c r="AJ4959" s="109"/>
      <c r="AK4959" s="109"/>
      <c r="AL4959" s="109"/>
      <c r="AM4959" s="109"/>
      <c r="AN4959" s="109"/>
      <c r="AO4959" s="109"/>
      <c r="AP4959" s="109"/>
      <c r="AQ4959" s="109"/>
      <c r="AR4959" s="109"/>
      <c r="AS4959" s="109"/>
      <c r="AT4959" s="109"/>
      <c r="AU4959" s="109"/>
      <c r="AV4959" s="109"/>
      <c r="AW4959" s="109"/>
      <c r="AX4959" s="109"/>
      <c r="AY4959" s="109"/>
      <c r="AZ4959" s="109"/>
      <c r="BA4959" s="109"/>
      <c r="BB4959" s="109"/>
      <c r="BC4959" s="109"/>
      <c r="BD4959" s="109"/>
      <c r="BE4959" s="109"/>
      <c r="BF4959" s="109"/>
      <c r="BG4959" s="109"/>
      <c r="BH4959" s="109"/>
      <c r="BI4959" s="109"/>
      <c r="BJ4959" s="109"/>
      <c r="BK4959" s="109"/>
      <c r="BL4959" s="109"/>
      <c r="BM4959" s="109"/>
      <c r="BN4959" s="109"/>
      <c r="BO4959" s="109"/>
      <c r="BP4959" s="109"/>
      <c r="BQ4959" s="109"/>
      <c r="BR4959" s="109"/>
      <c r="BS4959" s="109"/>
      <c r="BT4959" s="109"/>
      <c r="BU4959" s="109"/>
      <c r="BV4959" s="109"/>
      <c r="BW4959" s="109"/>
      <c r="BX4959" s="109"/>
      <c r="BY4959" s="109"/>
      <c r="BZ4959" s="109"/>
      <c r="CA4959" s="109"/>
      <c r="CB4959" s="109"/>
      <c r="CC4959" s="109"/>
      <c r="CD4959" s="109"/>
      <c r="CE4959" s="109"/>
      <c r="CF4959" s="109"/>
      <c r="CG4959" s="109"/>
      <c r="CH4959" s="109"/>
      <c r="CI4959" s="109"/>
      <c r="CJ4959" s="109"/>
      <c r="CK4959" s="109"/>
      <c r="CL4959" s="109"/>
      <c r="CM4959" s="109"/>
      <c r="CN4959" s="109"/>
      <c r="CO4959" s="109"/>
      <c r="CP4959" s="109"/>
      <c r="CQ4959" s="109"/>
      <c r="CR4959" s="109"/>
      <c r="CS4959" s="109"/>
      <c r="CT4959" s="109"/>
      <c r="CU4959" s="109"/>
      <c r="CV4959" s="109"/>
      <c r="CW4959" s="109"/>
      <c r="CX4959" s="109"/>
      <c r="CY4959" s="109"/>
      <c r="CZ4959" s="109"/>
      <c r="DA4959" s="109"/>
      <c r="DB4959" s="109"/>
      <c r="DC4959" s="109"/>
      <c r="DD4959" s="109"/>
      <c r="DE4959" s="109"/>
      <c r="DF4959" s="109"/>
      <c r="DG4959" s="109"/>
      <c r="DH4959" s="109"/>
      <c r="DI4959" s="109"/>
      <c r="DJ4959" s="109"/>
      <c r="DK4959" s="109"/>
      <c r="DL4959" s="109"/>
      <c r="DM4959" s="109"/>
      <c r="DN4959" s="109"/>
      <c r="DO4959" s="109"/>
      <c r="DP4959" s="109"/>
      <c r="DQ4959" s="109"/>
      <c r="DR4959" s="109"/>
      <c r="DS4959" s="109"/>
      <c r="DT4959" s="109"/>
      <c r="DU4959" s="109"/>
      <c r="DV4959" s="109"/>
      <c r="DW4959" s="109"/>
      <c r="DX4959" s="109"/>
      <c r="DY4959" s="109"/>
      <c r="DZ4959" s="109"/>
      <c r="EA4959" s="109"/>
      <c r="EB4959" s="109"/>
      <c r="EC4959" s="109"/>
      <c r="ED4959" s="109"/>
      <c r="EE4959" s="109"/>
      <c r="EF4959" s="109"/>
      <c r="EG4959" s="109"/>
      <c r="EH4959" s="109"/>
      <c r="EI4959" s="109"/>
      <c r="EJ4959" s="109"/>
      <c r="EK4959" s="109"/>
      <c r="EL4959" s="109"/>
      <c r="EM4959" s="109"/>
      <c r="EN4959" s="109"/>
      <c r="EO4959" s="109"/>
      <c r="EP4959" s="109"/>
      <c r="EQ4959" s="109"/>
      <c r="ER4959" s="109"/>
      <c r="ES4959" s="109"/>
      <c r="ET4959" s="109"/>
      <c r="EU4959" s="109"/>
      <c r="EV4959" s="109"/>
      <c r="EW4959" s="109"/>
      <c r="EX4959" s="109"/>
      <c r="EY4959" s="109"/>
      <c r="EZ4959" s="109"/>
      <c r="FA4959" s="109"/>
      <c r="FB4959" s="109"/>
      <c r="FC4959" s="109"/>
      <c r="FD4959" s="109"/>
      <c r="FE4959" s="109"/>
      <c r="FF4959" s="109"/>
      <c r="FG4959" s="109"/>
      <c r="FH4959" s="109"/>
      <c r="FI4959" s="109"/>
      <c r="FJ4959" s="109"/>
      <c r="FK4959" s="109"/>
      <c r="FL4959" s="109"/>
      <c r="FM4959" s="109"/>
      <c r="FN4959" s="109"/>
      <c r="FO4959" s="109"/>
      <c r="FP4959" s="109"/>
      <c r="FQ4959" s="109"/>
      <c r="FR4959" s="109"/>
      <c r="FS4959" s="109"/>
      <c r="FT4959" s="109"/>
      <c r="FU4959" s="109"/>
      <c r="FV4959" s="109"/>
      <c r="FW4959" s="109"/>
      <c r="FX4959" s="109"/>
      <c r="FY4959" s="109"/>
      <c r="FZ4959" s="109"/>
      <c r="GA4959" s="109"/>
      <c r="GB4959" s="109"/>
      <c r="GC4959" s="109"/>
      <c r="GD4959" s="109"/>
      <c r="GE4959" s="109"/>
      <c r="GF4959" s="109"/>
      <c r="GG4959" s="109"/>
      <c r="GH4959" s="109"/>
      <c r="GI4959" s="109"/>
      <c r="GJ4959" s="109"/>
      <c r="GK4959" s="109"/>
      <c r="GL4959" s="109"/>
      <c r="GM4959" s="109"/>
      <c r="GN4959" s="109"/>
      <c r="GO4959" s="109"/>
      <c r="GP4959" s="109"/>
      <c r="GQ4959" s="109"/>
      <c r="GR4959" s="109"/>
      <c r="GS4959" s="109"/>
      <c r="GT4959" s="109"/>
      <c r="GU4959" s="109"/>
      <c r="GV4959" s="109"/>
      <c r="GW4959" s="109"/>
      <c r="GX4959" s="109"/>
      <c r="GY4959" s="109"/>
      <c r="GZ4959" s="109"/>
      <c r="HA4959" s="109"/>
      <c r="HB4959" s="109"/>
      <c r="HC4959" s="109"/>
      <c r="HD4959" s="109"/>
      <c r="HE4959" s="109"/>
      <c r="HF4959" s="109"/>
      <c r="HG4959" s="109"/>
      <c r="HH4959" s="109"/>
      <c r="HI4959" s="109"/>
      <c r="HJ4959" s="109"/>
      <c r="HK4959" s="109"/>
      <c r="HL4959" s="109"/>
      <c r="HM4959" s="109"/>
      <c r="HN4959" s="109"/>
      <c r="HO4959" s="109"/>
      <c r="HP4959" s="109"/>
      <c r="HQ4959" s="109"/>
      <c r="HR4959" s="109"/>
      <c r="HS4959" s="109"/>
      <c r="HT4959" s="109"/>
      <c r="HU4959" s="109"/>
      <c r="HV4959" s="109"/>
      <c r="HW4959" s="109"/>
      <c r="HX4959" s="109"/>
      <c r="HY4959" s="109"/>
      <c r="HZ4959" s="109"/>
      <c r="IA4959" s="109"/>
      <c r="IB4959" s="109"/>
      <c r="IC4959" s="109"/>
      <c r="ID4959" s="109"/>
      <c r="IE4959" s="109"/>
      <c r="IF4959" s="109"/>
      <c r="IG4959" s="109"/>
      <c r="IH4959" s="109"/>
      <c r="II4959" s="109"/>
      <c r="IJ4959" s="109"/>
      <c r="IK4959" s="109"/>
      <c r="IL4959" s="109"/>
      <c r="IM4959" s="109"/>
      <c r="IN4959" s="109"/>
      <c r="IO4959" s="109"/>
      <c r="IP4959" s="109"/>
      <c r="IQ4959" s="109"/>
      <c r="IR4959" s="109"/>
      <c r="IS4959" s="109"/>
      <c r="IT4959" s="109"/>
      <c r="IU4959" s="109"/>
      <c r="IV4959" s="109"/>
    </row>
    <row r="4960" spans="1:256" ht="12.75" customHeight="1">
      <c r="A4960" s="308"/>
      <c r="B4960" s="65">
        <v>1</v>
      </c>
      <c r="C4960" s="66">
        <v>4</v>
      </c>
      <c r="D4960" s="76" t="s">
        <v>87</v>
      </c>
      <c r="E4960" s="76" t="s">
        <v>68</v>
      </c>
      <c r="F4960" s="77" t="s">
        <v>90</v>
      </c>
      <c r="G4960" s="78"/>
      <c r="H4960" s="96" t="s">
        <v>108</v>
      </c>
      <c r="I4960" s="107" t="s">
        <v>5933</v>
      </c>
      <c r="J4960" s="81" t="s">
        <v>7</v>
      </c>
      <c r="K4960" s="72"/>
      <c r="L4960" s="72"/>
      <c r="M4960" s="72"/>
      <c r="N4960" s="72"/>
      <c r="O4960" s="72"/>
      <c r="P4960" s="72"/>
      <c r="Q4960" s="833"/>
      <c r="R4960" s="102"/>
      <c r="S4960" s="73"/>
      <c r="T4960" s="102"/>
      <c r="U4960" s="103"/>
      <c r="V4960" s="104"/>
    </row>
    <row r="4961" spans="1:256" customFormat="1" ht="12.75" customHeight="1">
      <c r="A4961" s="308"/>
      <c r="B4961" s="65">
        <v>1</v>
      </c>
      <c r="C4961" s="66">
        <f>IF(E4961="A",1,IF(E4961="B",1,0))</f>
        <v>0</v>
      </c>
      <c r="D4961" s="76" t="s">
        <v>68</v>
      </c>
      <c r="E4961" s="77" t="s">
        <v>90</v>
      </c>
      <c r="F4961" s="76" t="s">
        <v>68</v>
      </c>
      <c r="G4961" s="78"/>
      <c r="H4961" s="96" t="s">
        <v>126</v>
      </c>
      <c r="I4961" s="107" t="s">
        <v>5220</v>
      </c>
      <c r="J4961" s="81"/>
      <c r="K4961" s="72"/>
      <c r="L4961" s="72"/>
      <c r="M4961" s="72"/>
      <c r="N4961" s="72"/>
      <c r="O4961" s="72"/>
      <c r="P4961" s="72"/>
      <c r="Q4961" s="833"/>
      <c r="R4961" s="102"/>
      <c r="S4961" s="73"/>
      <c r="T4961" s="102"/>
      <c r="U4961" s="103"/>
      <c r="V4961" s="104"/>
      <c r="W4961" s="109"/>
      <c r="X4961" s="109"/>
      <c r="Y4961" s="109"/>
      <c r="Z4961" s="109"/>
      <c r="AA4961" s="109"/>
      <c r="AB4961" s="109"/>
      <c r="AC4961" s="109"/>
      <c r="AD4961" s="109"/>
      <c r="AE4961" s="109"/>
      <c r="AF4961" s="109"/>
      <c r="AG4961" s="109"/>
      <c r="AH4961" s="109"/>
      <c r="AI4961" s="109"/>
      <c r="AJ4961" s="109"/>
      <c r="AK4961" s="109"/>
      <c r="AL4961" s="109"/>
      <c r="AM4961" s="109"/>
      <c r="AN4961" s="109"/>
      <c r="AO4961" s="109"/>
      <c r="AP4961" s="109"/>
      <c r="AQ4961" s="109"/>
      <c r="AR4961" s="109"/>
      <c r="AS4961" s="109"/>
      <c r="AT4961" s="109"/>
      <c r="AU4961" s="109"/>
      <c r="AV4961" s="109"/>
      <c r="AW4961" s="109"/>
      <c r="AX4961" s="109"/>
      <c r="AY4961" s="109"/>
      <c r="AZ4961" s="109"/>
      <c r="BA4961" s="109"/>
      <c r="BB4961" s="109"/>
      <c r="BC4961" s="109"/>
      <c r="BD4961" s="109"/>
      <c r="BE4961" s="109"/>
      <c r="BF4961" s="109"/>
      <c r="BG4961" s="109"/>
      <c r="BH4961" s="109"/>
      <c r="BI4961" s="109"/>
      <c r="BJ4961" s="109"/>
      <c r="BK4961" s="109"/>
      <c r="BL4961" s="109"/>
      <c r="BM4961" s="109"/>
      <c r="BN4961" s="109"/>
      <c r="BO4961" s="109"/>
      <c r="BP4961" s="109"/>
      <c r="BQ4961" s="109"/>
      <c r="BR4961" s="109"/>
      <c r="BS4961" s="109"/>
      <c r="BT4961" s="109"/>
      <c r="BU4961" s="109"/>
      <c r="BV4961" s="109"/>
      <c r="BW4961" s="109"/>
      <c r="BX4961" s="109"/>
      <c r="BY4961" s="109"/>
      <c r="BZ4961" s="109"/>
      <c r="CA4961" s="109"/>
      <c r="CB4961" s="109"/>
      <c r="CC4961" s="109"/>
      <c r="CD4961" s="109"/>
      <c r="CE4961" s="109"/>
      <c r="CF4961" s="109"/>
      <c r="CG4961" s="109"/>
      <c r="CH4961" s="109"/>
      <c r="CI4961" s="109"/>
      <c r="CJ4961" s="109"/>
      <c r="CK4961" s="109"/>
      <c r="CL4961" s="109"/>
      <c r="CM4961" s="109"/>
      <c r="CN4961" s="109"/>
      <c r="CO4961" s="109"/>
      <c r="CP4961" s="109"/>
      <c r="CQ4961" s="109"/>
      <c r="CR4961" s="109"/>
      <c r="CS4961" s="109"/>
      <c r="CT4961" s="109"/>
      <c r="CU4961" s="109"/>
      <c r="CV4961" s="109"/>
      <c r="CW4961" s="109"/>
      <c r="CX4961" s="109"/>
      <c r="CY4961" s="109"/>
      <c r="CZ4961" s="109"/>
      <c r="DA4961" s="109"/>
      <c r="DB4961" s="109"/>
      <c r="DC4961" s="109"/>
      <c r="DD4961" s="109"/>
      <c r="DE4961" s="109"/>
      <c r="DF4961" s="109"/>
      <c r="DG4961" s="109"/>
      <c r="DH4961" s="109"/>
      <c r="DI4961" s="109"/>
      <c r="DJ4961" s="109"/>
      <c r="DK4961" s="109"/>
      <c r="DL4961" s="109"/>
      <c r="DM4961" s="109"/>
      <c r="DN4961" s="109"/>
      <c r="DO4961" s="109"/>
      <c r="DP4961" s="109"/>
      <c r="DQ4961" s="109"/>
      <c r="DR4961" s="109"/>
      <c r="DS4961" s="109"/>
      <c r="DT4961" s="109"/>
      <c r="DU4961" s="109"/>
      <c r="DV4961" s="109"/>
      <c r="DW4961" s="109"/>
      <c r="DX4961" s="109"/>
      <c r="DY4961" s="109"/>
      <c r="DZ4961" s="109"/>
      <c r="EA4961" s="109"/>
      <c r="EB4961" s="109"/>
      <c r="EC4961" s="109"/>
      <c r="ED4961" s="109"/>
      <c r="EE4961" s="109"/>
      <c r="EF4961" s="109"/>
      <c r="EG4961" s="109"/>
      <c r="EH4961" s="109"/>
      <c r="EI4961" s="109"/>
      <c r="EJ4961" s="109"/>
      <c r="EK4961" s="109"/>
      <c r="EL4961" s="109"/>
      <c r="EM4961" s="109"/>
      <c r="EN4961" s="109"/>
      <c r="EO4961" s="109"/>
      <c r="EP4961" s="109"/>
      <c r="EQ4961" s="109"/>
      <c r="ER4961" s="109"/>
      <c r="ES4961" s="109"/>
      <c r="ET4961" s="109"/>
      <c r="EU4961" s="109"/>
      <c r="EV4961" s="109"/>
      <c r="EW4961" s="109"/>
      <c r="EX4961" s="109"/>
      <c r="EY4961" s="109"/>
      <c r="EZ4961" s="109"/>
      <c r="FA4961" s="109"/>
      <c r="FB4961" s="109"/>
      <c r="FC4961" s="109"/>
      <c r="FD4961" s="109"/>
      <c r="FE4961" s="109"/>
      <c r="FF4961" s="109"/>
      <c r="FG4961" s="109"/>
      <c r="FH4961" s="109"/>
      <c r="FI4961" s="109"/>
      <c r="FJ4961" s="109"/>
      <c r="FK4961" s="109"/>
      <c r="FL4961" s="109"/>
      <c r="FM4961" s="109"/>
      <c r="FN4961" s="109"/>
      <c r="FO4961" s="109"/>
      <c r="FP4961" s="109"/>
      <c r="FQ4961" s="109"/>
      <c r="FR4961" s="109"/>
      <c r="FS4961" s="109"/>
      <c r="FT4961" s="109"/>
      <c r="FU4961" s="109"/>
      <c r="FV4961" s="109"/>
      <c r="FW4961" s="109"/>
      <c r="FX4961" s="109"/>
      <c r="FY4961" s="109"/>
      <c r="FZ4961" s="109"/>
      <c r="GA4961" s="109"/>
      <c r="GB4961" s="109"/>
      <c r="GC4961" s="109"/>
      <c r="GD4961" s="109"/>
      <c r="GE4961" s="109"/>
      <c r="GF4961" s="109"/>
      <c r="GG4961" s="109"/>
      <c r="GH4961" s="109"/>
      <c r="GI4961" s="109"/>
      <c r="GJ4961" s="109"/>
      <c r="GK4961" s="109"/>
      <c r="GL4961" s="109"/>
      <c r="GM4961" s="109"/>
      <c r="GN4961" s="109"/>
      <c r="GO4961" s="109"/>
      <c r="GP4961" s="109"/>
      <c r="GQ4961" s="109"/>
      <c r="GR4961" s="109"/>
      <c r="GS4961" s="109"/>
      <c r="GT4961" s="109"/>
      <c r="GU4961" s="109"/>
      <c r="GV4961" s="109"/>
      <c r="GW4961" s="109"/>
      <c r="GX4961" s="109"/>
      <c r="GY4961" s="109"/>
      <c r="GZ4961" s="109"/>
      <c r="HA4961" s="109"/>
      <c r="HB4961" s="109"/>
      <c r="HC4961" s="109"/>
      <c r="HD4961" s="109"/>
      <c r="HE4961" s="109"/>
      <c r="HF4961" s="109"/>
      <c r="HG4961" s="109"/>
      <c r="HH4961" s="109"/>
      <c r="HI4961" s="109"/>
      <c r="HJ4961" s="109"/>
      <c r="HK4961" s="109"/>
      <c r="HL4961" s="109"/>
      <c r="HM4961" s="109"/>
      <c r="HN4961" s="109"/>
      <c r="HO4961" s="109"/>
      <c r="HP4961" s="109"/>
      <c r="HQ4961" s="109"/>
      <c r="HR4961" s="109"/>
      <c r="HS4961" s="109"/>
      <c r="HT4961" s="109"/>
      <c r="HU4961" s="109"/>
      <c r="HV4961" s="109"/>
      <c r="HW4961" s="109"/>
      <c r="HX4961" s="109"/>
      <c r="HY4961" s="109"/>
      <c r="HZ4961" s="109"/>
      <c r="IA4961" s="109"/>
      <c r="IB4961" s="109"/>
      <c r="IC4961" s="109"/>
      <c r="ID4961" s="109"/>
      <c r="IE4961" s="109"/>
      <c r="IF4961" s="109"/>
      <c r="IG4961" s="109"/>
      <c r="IH4961" s="109"/>
      <c r="II4961" s="109"/>
      <c r="IJ4961" s="109"/>
      <c r="IK4961" s="109"/>
      <c r="IL4961" s="109"/>
      <c r="IM4961" s="109"/>
      <c r="IN4961" s="109"/>
      <c r="IO4961" s="109"/>
      <c r="IP4961" s="109"/>
      <c r="IQ4961" s="109"/>
      <c r="IR4961" s="109"/>
      <c r="IS4961" s="109"/>
      <c r="IT4961" s="109"/>
      <c r="IU4961" s="109"/>
      <c r="IV4961" s="109"/>
    </row>
    <row r="4962" spans="1:256" customFormat="1" ht="12.75" customHeight="1">
      <c r="A4962" s="308"/>
      <c r="B4962" s="65">
        <v>1</v>
      </c>
      <c r="C4962" s="66">
        <f>IF(E4962="A",1,IF(E4962="B",1,0))</f>
        <v>1</v>
      </c>
      <c r="D4962" s="670" t="s">
        <v>87</v>
      </c>
      <c r="E4962" s="670" t="s">
        <v>68</v>
      </c>
      <c r="F4962" s="670" t="s">
        <v>68</v>
      </c>
      <c r="G4962" s="78"/>
      <c r="H4962" s="96" t="s">
        <v>94</v>
      </c>
      <c r="I4962" s="107" t="s">
        <v>5221</v>
      </c>
      <c r="J4962" s="81"/>
      <c r="K4962" s="72"/>
      <c r="L4962" s="72"/>
      <c r="M4962" s="72"/>
      <c r="N4962" s="72"/>
      <c r="O4962" s="72"/>
      <c r="P4962" s="72"/>
      <c r="Q4962" s="833"/>
      <c r="R4962" s="102"/>
      <c r="S4962" s="73"/>
      <c r="T4962" s="102"/>
      <c r="U4962" s="103"/>
      <c r="V4962" s="104"/>
      <c r="W4962" s="109"/>
      <c r="X4962" s="109"/>
      <c r="Y4962" s="109"/>
      <c r="Z4962" s="109"/>
      <c r="AA4962" s="109"/>
      <c r="AB4962" s="109"/>
      <c r="AC4962" s="109"/>
      <c r="AD4962" s="109"/>
      <c r="AE4962" s="109"/>
      <c r="AF4962" s="109"/>
      <c r="AG4962" s="109"/>
      <c r="AH4962" s="109"/>
      <c r="AI4962" s="109"/>
      <c r="AJ4962" s="109"/>
      <c r="AK4962" s="109"/>
      <c r="AL4962" s="109"/>
      <c r="AM4962" s="109"/>
      <c r="AN4962" s="109"/>
      <c r="AO4962" s="109"/>
      <c r="AP4962" s="109"/>
      <c r="AQ4962" s="109"/>
      <c r="AR4962" s="109"/>
      <c r="AS4962" s="109"/>
      <c r="AT4962" s="109"/>
      <c r="AU4962" s="109"/>
      <c r="AV4962" s="109"/>
      <c r="AW4962" s="109"/>
      <c r="AX4962" s="109"/>
      <c r="AY4962" s="109"/>
      <c r="AZ4962" s="109"/>
      <c r="BA4962" s="109"/>
      <c r="BB4962" s="109"/>
      <c r="BC4962" s="109"/>
      <c r="BD4962" s="109"/>
      <c r="BE4962" s="109"/>
      <c r="BF4962" s="109"/>
      <c r="BG4962" s="109"/>
      <c r="BH4962" s="109"/>
      <c r="BI4962" s="109"/>
      <c r="BJ4962" s="109"/>
      <c r="BK4962" s="109"/>
      <c r="BL4962" s="109"/>
      <c r="BM4962" s="109"/>
      <c r="BN4962" s="109"/>
      <c r="BO4962" s="109"/>
      <c r="BP4962" s="109"/>
      <c r="BQ4962" s="109"/>
      <c r="BR4962" s="109"/>
      <c r="BS4962" s="109"/>
      <c r="BT4962" s="109"/>
      <c r="BU4962" s="109"/>
      <c r="BV4962" s="109"/>
      <c r="BW4962" s="109"/>
      <c r="BX4962" s="109"/>
      <c r="BY4962" s="109"/>
      <c r="BZ4962" s="109"/>
      <c r="CA4962" s="109"/>
      <c r="CB4962" s="109"/>
      <c r="CC4962" s="109"/>
      <c r="CD4962" s="109"/>
      <c r="CE4962" s="109"/>
      <c r="CF4962" s="109"/>
      <c r="CG4962" s="109"/>
      <c r="CH4962" s="109"/>
      <c r="CI4962" s="109"/>
      <c r="CJ4962" s="109"/>
      <c r="CK4962" s="109"/>
      <c r="CL4962" s="109"/>
      <c r="CM4962" s="109"/>
      <c r="CN4962" s="109"/>
      <c r="CO4962" s="109"/>
      <c r="CP4962" s="109"/>
      <c r="CQ4962" s="109"/>
      <c r="CR4962" s="109"/>
      <c r="CS4962" s="109"/>
      <c r="CT4962" s="109"/>
      <c r="CU4962" s="109"/>
      <c r="CV4962" s="109"/>
      <c r="CW4962" s="109"/>
      <c r="CX4962" s="109"/>
      <c r="CY4962" s="109"/>
      <c r="CZ4962" s="109"/>
      <c r="DA4962" s="109"/>
      <c r="DB4962" s="109"/>
      <c r="DC4962" s="109"/>
      <c r="DD4962" s="109"/>
      <c r="DE4962" s="109"/>
      <c r="DF4962" s="109"/>
      <c r="DG4962" s="109"/>
      <c r="DH4962" s="109"/>
      <c r="DI4962" s="109"/>
      <c r="DJ4962" s="109"/>
      <c r="DK4962" s="109"/>
      <c r="DL4962" s="109"/>
      <c r="DM4962" s="109"/>
      <c r="DN4962" s="109"/>
      <c r="DO4962" s="109"/>
      <c r="DP4962" s="109"/>
      <c r="DQ4962" s="109"/>
      <c r="DR4962" s="109"/>
      <c r="DS4962" s="109"/>
      <c r="DT4962" s="109"/>
      <c r="DU4962" s="109"/>
      <c r="DV4962" s="109"/>
      <c r="DW4962" s="109"/>
      <c r="DX4962" s="109"/>
      <c r="DY4962" s="109"/>
      <c r="DZ4962" s="109"/>
      <c r="EA4962" s="109"/>
      <c r="EB4962" s="109"/>
      <c r="EC4962" s="109"/>
      <c r="ED4962" s="109"/>
      <c r="EE4962" s="109"/>
      <c r="EF4962" s="109"/>
      <c r="EG4962" s="109"/>
      <c r="EH4962" s="109"/>
      <c r="EI4962" s="109"/>
      <c r="EJ4962" s="109"/>
      <c r="EK4962" s="109"/>
      <c r="EL4962" s="109"/>
      <c r="EM4962" s="109"/>
      <c r="EN4962" s="109"/>
      <c r="EO4962" s="109"/>
      <c r="EP4962" s="109"/>
      <c r="EQ4962" s="109"/>
      <c r="ER4962" s="109"/>
      <c r="ES4962" s="109"/>
      <c r="ET4962" s="109"/>
      <c r="EU4962" s="109"/>
      <c r="EV4962" s="109"/>
      <c r="EW4962" s="109"/>
      <c r="EX4962" s="109"/>
      <c r="EY4962" s="109"/>
      <c r="EZ4962" s="109"/>
      <c r="FA4962" s="109"/>
      <c r="FB4962" s="109"/>
      <c r="FC4962" s="109"/>
      <c r="FD4962" s="109"/>
      <c r="FE4962" s="109"/>
      <c r="FF4962" s="109"/>
      <c r="FG4962" s="109"/>
      <c r="FH4962" s="109"/>
      <c r="FI4962" s="109"/>
      <c r="FJ4962" s="109"/>
      <c r="FK4962" s="109"/>
      <c r="FL4962" s="109"/>
      <c r="FM4962" s="109"/>
      <c r="FN4962" s="109"/>
      <c r="FO4962" s="109"/>
      <c r="FP4962" s="109"/>
      <c r="FQ4962" s="109"/>
      <c r="FR4962" s="109"/>
      <c r="FS4962" s="109"/>
      <c r="FT4962" s="109"/>
      <c r="FU4962" s="109"/>
      <c r="FV4962" s="109"/>
      <c r="FW4962" s="109"/>
      <c r="FX4962" s="109"/>
      <c r="FY4962" s="109"/>
      <c r="FZ4962" s="109"/>
      <c r="GA4962" s="109"/>
      <c r="GB4962" s="109"/>
      <c r="GC4962" s="109"/>
      <c r="GD4962" s="109"/>
      <c r="GE4962" s="109"/>
      <c r="GF4962" s="109"/>
      <c r="GG4962" s="109"/>
      <c r="GH4962" s="109"/>
      <c r="GI4962" s="109"/>
      <c r="GJ4962" s="109"/>
      <c r="GK4962" s="109"/>
      <c r="GL4962" s="109"/>
      <c r="GM4962" s="109"/>
      <c r="GN4962" s="109"/>
      <c r="GO4962" s="109"/>
      <c r="GP4962" s="109"/>
      <c r="GQ4962" s="109"/>
      <c r="GR4962" s="109"/>
      <c r="GS4962" s="109"/>
      <c r="GT4962" s="109"/>
      <c r="GU4962" s="109"/>
      <c r="GV4962" s="109"/>
      <c r="GW4962" s="109"/>
      <c r="GX4962" s="109"/>
      <c r="GY4962" s="109"/>
      <c r="GZ4962" s="109"/>
      <c r="HA4962" s="109"/>
      <c r="HB4962" s="109"/>
      <c r="HC4962" s="109"/>
      <c r="HD4962" s="109"/>
      <c r="HE4962" s="109"/>
      <c r="HF4962" s="109"/>
      <c r="HG4962" s="109"/>
      <c r="HH4962" s="109"/>
      <c r="HI4962" s="109"/>
      <c r="HJ4962" s="109"/>
      <c r="HK4962" s="109"/>
      <c r="HL4962" s="109"/>
      <c r="HM4962" s="109"/>
      <c r="HN4962" s="109"/>
      <c r="HO4962" s="109"/>
      <c r="HP4962" s="109"/>
      <c r="HQ4962" s="109"/>
      <c r="HR4962" s="109"/>
      <c r="HS4962" s="109"/>
      <c r="HT4962" s="109"/>
      <c r="HU4962" s="109"/>
      <c r="HV4962" s="109"/>
      <c r="HW4962" s="109"/>
      <c r="HX4962" s="109"/>
      <c r="HY4962" s="109"/>
      <c r="HZ4962" s="109"/>
      <c r="IA4962" s="109"/>
      <c r="IB4962" s="109"/>
      <c r="IC4962" s="109"/>
      <c r="ID4962" s="109"/>
      <c r="IE4962" s="109"/>
      <c r="IF4962" s="109"/>
      <c r="IG4962" s="109"/>
      <c r="IH4962" s="109"/>
      <c r="II4962" s="109"/>
      <c r="IJ4962" s="109"/>
      <c r="IK4962" s="109"/>
      <c r="IL4962" s="109"/>
      <c r="IM4962" s="109"/>
      <c r="IN4962" s="109"/>
      <c r="IO4962" s="109"/>
      <c r="IP4962" s="109"/>
      <c r="IQ4962" s="109"/>
      <c r="IR4962" s="109"/>
      <c r="IS4962" s="109"/>
      <c r="IT4962" s="109"/>
      <c r="IU4962" s="109"/>
      <c r="IV4962" s="109"/>
    </row>
    <row r="4963" spans="1:256" customFormat="1" ht="12.75" customHeight="1">
      <c r="A4963" s="308"/>
      <c r="B4963" s="65">
        <v>1</v>
      </c>
      <c r="C4963" s="66">
        <f>IF(E4963="A",1,IF(E4963="B",1,0))</f>
        <v>0</v>
      </c>
      <c r="D4963" s="659" t="s">
        <v>90</v>
      </c>
      <c r="E4963" s="659" t="s">
        <v>90</v>
      </c>
      <c r="F4963" s="659" t="s">
        <v>90</v>
      </c>
      <c r="G4963" s="78"/>
      <c r="H4963" s="96" t="s">
        <v>3274</v>
      </c>
      <c r="I4963" s="107" t="s">
        <v>5222</v>
      </c>
      <c r="J4963" s="81"/>
      <c r="K4963" s="72"/>
      <c r="L4963" s="72"/>
      <c r="M4963" s="72"/>
      <c r="N4963" s="72"/>
      <c r="O4963" s="72"/>
      <c r="P4963" s="72"/>
      <c r="Q4963" s="833"/>
      <c r="R4963" s="102"/>
      <c r="S4963" s="73"/>
      <c r="T4963" s="102"/>
      <c r="U4963" s="103"/>
      <c r="V4963" s="104"/>
      <c r="W4963" s="109"/>
      <c r="X4963" s="109"/>
      <c r="Y4963" s="109"/>
      <c r="Z4963" s="109"/>
      <c r="AA4963" s="109"/>
      <c r="AB4963" s="109"/>
      <c r="AC4963" s="109"/>
      <c r="AD4963" s="109"/>
      <c r="AE4963" s="109"/>
      <c r="AF4963" s="109"/>
      <c r="AG4963" s="109"/>
      <c r="AH4963" s="109"/>
      <c r="AI4963" s="109"/>
      <c r="AJ4963" s="109"/>
      <c r="AK4963" s="109"/>
      <c r="AL4963" s="109"/>
      <c r="AM4963" s="109"/>
      <c r="AN4963" s="109"/>
      <c r="AO4963" s="109"/>
      <c r="AP4963" s="109"/>
      <c r="AQ4963" s="109"/>
      <c r="AR4963" s="109"/>
      <c r="AS4963" s="109"/>
      <c r="AT4963" s="109"/>
      <c r="AU4963" s="109"/>
      <c r="AV4963" s="109"/>
      <c r="AW4963" s="109"/>
      <c r="AX4963" s="109"/>
      <c r="AY4963" s="109"/>
      <c r="AZ4963" s="109"/>
      <c r="BA4963" s="109"/>
      <c r="BB4963" s="109"/>
      <c r="BC4963" s="109"/>
      <c r="BD4963" s="109"/>
      <c r="BE4963" s="109"/>
      <c r="BF4963" s="109"/>
      <c r="BG4963" s="109"/>
      <c r="BH4963" s="109"/>
      <c r="BI4963" s="109"/>
      <c r="BJ4963" s="109"/>
      <c r="BK4963" s="109"/>
      <c r="BL4963" s="109"/>
      <c r="BM4963" s="109"/>
      <c r="BN4963" s="109"/>
      <c r="BO4963" s="109"/>
      <c r="BP4963" s="109"/>
      <c r="BQ4963" s="109"/>
      <c r="BR4963" s="109"/>
      <c r="BS4963" s="109"/>
      <c r="BT4963" s="109"/>
      <c r="BU4963" s="109"/>
      <c r="BV4963" s="109"/>
      <c r="BW4963" s="109"/>
      <c r="BX4963" s="109"/>
      <c r="BY4963" s="109"/>
      <c r="BZ4963" s="109"/>
      <c r="CA4963" s="109"/>
      <c r="CB4963" s="109"/>
      <c r="CC4963" s="109"/>
      <c r="CD4963" s="109"/>
      <c r="CE4963" s="109"/>
      <c r="CF4963" s="109"/>
      <c r="CG4963" s="109"/>
      <c r="CH4963" s="109"/>
      <c r="CI4963" s="109"/>
      <c r="CJ4963" s="109"/>
      <c r="CK4963" s="109"/>
      <c r="CL4963" s="109"/>
      <c r="CM4963" s="109"/>
      <c r="CN4963" s="109"/>
      <c r="CO4963" s="109"/>
      <c r="CP4963" s="109"/>
      <c r="CQ4963" s="109"/>
      <c r="CR4963" s="109"/>
      <c r="CS4963" s="109"/>
      <c r="CT4963" s="109"/>
      <c r="CU4963" s="109"/>
      <c r="CV4963" s="109"/>
      <c r="CW4963" s="109"/>
      <c r="CX4963" s="109"/>
      <c r="CY4963" s="109"/>
      <c r="CZ4963" s="109"/>
      <c r="DA4963" s="109"/>
      <c r="DB4963" s="109"/>
      <c r="DC4963" s="109"/>
      <c r="DD4963" s="109"/>
      <c r="DE4963" s="109"/>
      <c r="DF4963" s="109"/>
      <c r="DG4963" s="109"/>
      <c r="DH4963" s="109"/>
      <c r="DI4963" s="109"/>
      <c r="DJ4963" s="109"/>
      <c r="DK4963" s="109"/>
      <c r="DL4963" s="109"/>
      <c r="DM4963" s="109"/>
      <c r="DN4963" s="109"/>
      <c r="DO4963" s="109"/>
      <c r="DP4963" s="109"/>
      <c r="DQ4963" s="109"/>
      <c r="DR4963" s="109"/>
      <c r="DS4963" s="109"/>
      <c r="DT4963" s="109"/>
      <c r="DU4963" s="109"/>
      <c r="DV4963" s="109"/>
      <c r="DW4963" s="109"/>
      <c r="DX4963" s="109"/>
      <c r="DY4963" s="109"/>
      <c r="DZ4963" s="109"/>
      <c r="EA4963" s="109"/>
      <c r="EB4963" s="109"/>
      <c r="EC4963" s="109"/>
      <c r="ED4963" s="109"/>
      <c r="EE4963" s="109"/>
      <c r="EF4963" s="109"/>
      <c r="EG4963" s="109"/>
      <c r="EH4963" s="109"/>
      <c r="EI4963" s="109"/>
      <c r="EJ4963" s="109"/>
      <c r="EK4963" s="109"/>
      <c r="EL4963" s="109"/>
      <c r="EM4963" s="109"/>
      <c r="EN4963" s="109"/>
      <c r="EO4963" s="109"/>
      <c r="EP4963" s="109"/>
      <c r="EQ4963" s="109"/>
      <c r="ER4963" s="109"/>
      <c r="ES4963" s="109"/>
      <c r="ET4963" s="109"/>
      <c r="EU4963" s="109"/>
      <c r="EV4963" s="109"/>
      <c r="EW4963" s="109"/>
      <c r="EX4963" s="109"/>
      <c r="EY4963" s="109"/>
      <c r="EZ4963" s="109"/>
      <c r="FA4963" s="109"/>
      <c r="FB4963" s="109"/>
      <c r="FC4963" s="109"/>
      <c r="FD4963" s="109"/>
      <c r="FE4963" s="109"/>
      <c r="FF4963" s="109"/>
      <c r="FG4963" s="109"/>
      <c r="FH4963" s="109"/>
      <c r="FI4963" s="109"/>
      <c r="FJ4963" s="109"/>
      <c r="FK4963" s="109"/>
      <c r="FL4963" s="109"/>
      <c r="FM4963" s="109"/>
      <c r="FN4963" s="109"/>
      <c r="FO4963" s="109"/>
      <c r="FP4963" s="109"/>
      <c r="FQ4963" s="109"/>
      <c r="FR4963" s="109"/>
      <c r="FS4963" s="109"/>
      <c r="FT4963" s="109"/>
      <c r="FU4963" s="109"/>
      <c r="FV4963" s="109"/>
      <c r="FW4963" s="109"/>
      <c r="FX4963" s="109"/>
      <c r="FY4963" s="109"/>
      <c r="FZ4963" s="109"/>
      <c r="GA4963" s="109"/>
      <c r="GB4963" s="109"/>
      <c r="GC4963" s="109"/>
      <c r="GD4963" s="109"/>
      <c r="GE4963" s="109"/>
      <c r="GF4963" s="109"/>
      <c r="GG4963" s="109"/>
      <c r="GH4963" s="109"/>
      <c r="GI4963" s="109"/>
      <c r="GJ4963" s="109"/>
      <c r="GK4963" s="109"/>
      <c r="GL4963" s="109"/>
      <c r="GM4963" s="109"/>
      <c r="GN4963" s="109"/>
      <c r="GO4963" s="109"/>
      <c r="GP4963" s="109"/>
      <c r="GQ4963" s="109"/>
      <c r="GR4963" s="109"/>
      <c r="GS4963" s="109"/>
      <c r="GT4963" s="109"/>
      <c r="GU4963" s="109"/>
      <c r="GV4963" s="109"/>
      <c r="GW4963" s="109"/>
      <c r="GX4963" s="109"/>
      <c r="GY4963" s="109"/>
      <c r="GZ4963" s="109"/>
      <c r="HA4963" s="109"/>
      <c r="HB4963" s="109"/>
      <c r="HC4963" s="109"/>
      <c r="HD4963" s="109"/>
      <c r="HE4963" s="109"/>
      <c r="HF4963" s="109"/>
      <c r="HG4963" s="109"/>
      <c r="HH4963" s="109"/>
      <c r="HI4963" s="109"/>
      <c r="HJ4963" s="109"/>
      <c r="HK4963" s="109"/>
      <c r="HL4963" s="109"/>
      <c r="HM4963" s="109"/>
      <c r="HN4963" s="109"/>
      <c r="HO4963" s="109"/>
      <c r="HP4963" s="109"/>
      <c r="HQ4963" s="109"/>
      <c r="HR4963" s="109"/>
      <c r="HS4963" s="109"/>
      <c r="HT4963" s="109"/>
      <c r="HU4963" s="109"/>
      <c r="HV4963" s="109"/>
      <c r="HW4963" s="109"/>
      <c r="HX4963" s="109"/>
      <c r="HY4963" s="109"/>
      <c r="HZ4963" s="109"/>
      <c r="IA4963" s="109"/>
      <c r="IB4963" s="109"/>
      <c r="IC4963" s="109"/>
      <c r="ID4963" s="109"/>
      <c r="IE4963" s="109"/>
      <c r="IF4963" s="109"/>
      <c r="IG4963" s="109"/>
      <c r="IH4963" s="109"/>
      <c r="II4963" s="109"/>
      <c r="IJ4963" s="109"/>
      <c r="IK4963" s="109"/>
      <c r="IL4963" s="109"/>
      <c r="IM4963" s="109"/>
      <c r="IN4963" s="109"/>
      <c r="IO4963" s="109"/>
      <c r="IP4963" s="109"/>
      <c r="IQ4963" s="109"/>
      <c r="IR4963" s="109"/>
      <c r="IS4963" s="109"/>
      <c r="IT4963" s="109"/>
      <c r="IU4963" s="109"/>
      <c r="IV4963" s="109"/>
    </row>
    <row r="4964" spans="1:256" customFormat="1" ht="12" customHeight="1">
      <c r="A4964" s="308"/>
      <c r="B4964" s="65">
        <v>1</v>
      </c>
      <c r="C4964" s="66">
        <f>IF(E4964="A",4,IF(E4964="B",3,IF(E4964="C",2,IF(E4964="D",1,0))))</f>
        <v>0</v>
      </c>
      <c r="D4964" s="76" t="s">
        <v>68</v>
      </c>
      <c r="E4964" s="99" t="s">
        <v>99</v>
      </c>
      <c r="F4964" s="76" t="s">
        <v>87</v>
      </c>
      <c r="G4964" s="78"/>
      <c r="H4964" s="96" t="s">
        <v>94</v>
      </c>
      <c r="I4964" s="107" t="s">
        <v>5223</v>
      </c>
      <c r="J4964" s="81"/>
      <c r="K4964" s="72"/>
      <c r="L4964" s="72"/>
      <c r="M4964" s="72"/>
      <c r="N4964" s="72"/>
      <c r="O4964" s="72"/>
      <c r="P4964" s="72"/>
      <c r="Q4964" s="833"/>
      <c r="R4964" s="102"/>
      <c r="S4964" s="73"/>
      <c r="T4964" s="102"/>
      <c r="U4964" s="103"/>
      <c r="V4964" s="104"/>
      <c r="W4964" s="109"/>
      <c r="X4964" s="109"/>
      <c r="Y4964" s="109"/>
      <c r="Z4964" s="109"/>
      <c r="AA4964" s="109"/>
      <c r="AB4964" s="109"/>
      <c r="AC4964" s="109"/>
      <c r="AD4964" s="109"/>
      <c r="AE4964" s="109"/>
      <c r="AF4964" s="109"/>
      <c r="AG4964" s="109"/>
      <c r="AH4964" s="109"/>
      <c r="AI4964" s="109"/>
      <c r="AJ4964" s="109"/>
      <c r="AK4964" s="109"/>
      <c r="AL4964" s="109"/>
      <c r="AM4964" s="109"/>
      <c r="AN4964" s="109"/>
      <c r="AO4964" s="109"/>
      <c r="AP4964" s="109"/>
      <c r="AQ4964" s="109"/>
      <c r="AR4964" s="109"/>
      <c r="AS4964" s="109"/>
      <c r="AT4964" s="109"/>
      <c r="AU4964" s="109"/>
      <c r="AV4964" s="109"/>
      <c r="AW4964" s="109"/>
      <c r="AX4964" s="109"/>
      <c r="AY4964" s="109"/>
      <c r="AZ4964" s="109"/>
      <c r="BA4964" s="109"/>
      <c r="BB4964" s="109"/>
      <c r="BC4964" s="109"/>
      <c r="BD4964" s="109"/>
      <c r="BE4964" s="109"/>
      <c r="BF4964" s="109"/>
      <c r="BG4964" s="109"/>
      <c r="BH4964" s="109"/>
      <c r="BI4964" s="109"/>
      <c r="BJ4964" s="109"/>
      <c r="BK4964" s="109"/>
      <c r="BL4964" s="109"/>
      <c r="BM4964" s="109"/>
      <c r="BN4964" s="109"/>
      <c r="BO4964" s="109"/>
      <c r="BP4964" s="109"/>
      <c r="BQ4964" s="109"/>
      <c r="BR4964" s="109"/>
      <c r="BS4964" s="109"/>
      <c r="BT4964" s="109"/>
      <c r="BU4964" s="109"/>
      <c r="BV4964" s="109"/>
      <c r="BW4964" s="109"/>
      <c r="BX4964" s="109"/>
      <c r="BY4964" s="109"/>
      <c r="BZ4964" s="109"/>
      <c r="CA4964" s="109"/>
      <c r="CB4964" s="109"/>
      <c r="CC4964" s="109"/>
      <c r="CD4964" s="109"/>
      <c r="CE4964" s="109"/>
      <c r="CF4964" s="109"/>
      <c r="CG4964" s="109"/>
      <c r="CH4964" s="109"/>
      <c r="CI4964" s="109"/>
      <c r="CJ4964" s="109"/>
      <c r="CK4964" s="109"/>
      <c r="CL4964" s="109"/>
      <c r="CM4964" s="109"/>
      <c r="CN4964" s="109"/>
      <c r="CO4964" s="109"/>
      <c r="CP4964" s="109"/>
      <c r="CQ4964" s="109"/>
      <c r="CR4964" s="109"/>
      <c r="CS4964" s="109"/>
      <c r="CT4964" s="109"/>
      <c r="CU4964" s="109"/>
      <c r="CV4964" s="109"/>
      <c r="CW4964" s="109"/>
      <c r="CX4964" s="109"/>
      <c r="CY4964" s="109"/>
      <c r="CZ4964" s="109"/>
      <c r="DA4964" s="109"/>
      <c r="DB4964" s="109"/>
      <c r="DC4964" s="109"/>
      <c r="DD4964" s="109"/>
      <c r="DE4964" s="109"/>
      <c r="DF4964" s="109"/>
      <c r="DG4964" s="109"/>
      <c r="DH4964" s="109"/>
      <c r="DI4964" s="109"/>
      <c r="DJ4964" s="109"/>
      <c r="DK4964" s="109"/>
      <c r="DL4964" s="109"/>
      <c r="DM4964" s="109"/>
      <c r="DN4964" s="109"/>
      <c r="DO4964" s="109"/>
      <c r="DP4964" s="109"/>
      <c r="DQ4964" s="109"/>
      <c r="DR4964" s="109"/>
      <c r="DS4964" s="109"/>
      <c r="DT4964" s="109"/>
      <c r="DU4964" s="109"/>
      <c r="DV4964" s="109"/>
      <c r="DW4964" s="109"/>
      <c r="DX4964" s="109"/>
      <c r="DY4964" s="109"/>
      <c r="DZ4964" s="109"/>
      <c r="EA4964" s="109"/>
      <c r="EB4964" s="109"/>
      <c r="EC4964" s="109"/>
      <c r="ED4964" s="109"/>
      <c r="EE4964" s="109"/>
      <c r="EF4964" s="109"/>
      <c r="EG4964" s="109"/>
      <c r="EH4964" s="109"/>
      <c r="EI4964" s="109"/>
      <c r="EJ4964" s="109"/>
      <c r="EK4964" s="109"/>
      <c r="EL4964" s="109"/>
      <c r="EM4964" s="109"/>
      <c r="EN4964" s="109"/>
      <c r="EO4964" s="109"/>
      <c r="EP4964" s="109"/>
      <c r="EQ4964" s="109"/>
      <c r="ER4964" s="109"/>
      <c r="ES4964" s="109"/>
      <c r="ET4964" s="109"/>
      <c r="EU4964" s="109"/>
      <c r="EV4964" s="109"/>
      <c r="EW4964" s="109"/>
      <c r="EX4964" s="109"/>
      <c r="EY4964" s="109"/>
      <c r="EZ4964" s="109"/>
      <c r="FA4964" s="109"/>
      <c r="FB4964" s="109"/>
      <c r="FC4964" s="109"/>
      <c r="FD4964" s="109"/>
      <c r="FE4964" s="109"/>
      <c r="FF4964" s="109"/>
      <c r="FG4964" s="109"/>
      <c r="FH4964" s="109"/>
      <c r="FI4964" s="109"/>
      <c r="FJ4964" s="109"/>
      <c r="FK4964" s="109"/>
      <c r="FL4964" s="109"/>
      <c r="FM4964" s="109"/>
      <c r="FN4964" s="109"/>
      <c r="FO4964" s="109"/>
      <c r="FP4964" s="109"/>
      <c r="FQ4964" s="109"/>
      <c r="FR4964" s="109"/>
      <c r="FS4964" s="109"/>
      <c r="FT4964" s="109"/>
      <c r="FU4964" s="109"/>
      <c r="FV4964" s="109"/>
      <c r="FW4964" s="109"/>
      <c r="FX4964" s="109"/>
      <c r="FY4964" s="109"/>
      <c r="FZ4964" s="109"/>
      <c r="GA4964" s="109"/>
      <c r="GB4964" s="109"/>
      <c r="GC4964" s="109"/>
      <c r="GD4964" s="109"/>
      <c r="GE4964" s="109"/>
      <c r="GF4964" s="109"/>
      <c r="GG4964" s="109"/>
      <c r="GH4964" s="109"/>
      <c r="GI4964" s="109"/>
      <c r="GJ4964" s="109"/>
      <c r="GK4964" s="109"/>
      <c r="GL4964" s="109"/>
      <c r="GM4964" s="109"/>
      <c r="GN4964" s="109"/>
      <c r="GO4964" s="109"/>
      <c r="GP4964" s="109"/>
      <c r="GQ4964" s="109"/>
      <c r="GR4964" s="109"/>
      <c r="GS4964" s="109"/>
      <c r="GT4964" s="109"/>
      <c r="GU4964" s="109"/>
      <c r="GV4964" s="109"/>
      <c r="GW4964" s="109"/>
      <c r="GX4964" s="109"/>
      <c r="GY4964" s="109"/>
      <c r="GZ4964" s="109"/>
      <c r="HA4964" s="109"/>
      <c r="HB4964" s="109"/>
      <c r="HC4964" s="109"/>
      <c r="HD4964" s="109"/>
      <c r="HE4964" s="109"/>
      <c r="HF4964" s="109"/>
      <c r="HG4964" s="109"/>
      <c r="HH4964" s="109"/>
      <c r="HI4964" s="109"/>
      <c r="HJ4964" s="109"/>
      <c r="HK4964" s="109"/>
      <c r="HL4964" s="109"/>
      <c r="HM4964" s="109"/>
      <c r="HN4964" s="109"/>
      <c r="HO4964" s="109"/>
      <c r="HP4964" s="109"/>
      <c r="HQ4964" s="109"/>
      <c r="HR4964" s="109"/>
      <c r="HS4964" s="109"/>
      <c r="HT4964" s="109"/>
      <c r="HU4964" s="109"/>
      <c r="HV4964" s="109"/>
      <c r="HW4964" s="109"/>
      <c r="HX4964" s="109"/>
      <c r="HY4964" s="109"/>
      <c r="HZ4964" s="109"/>
      <c r="IA4964" s="109"/>
      <c r="IB4964" s="109"/>
      <c r="IC4964" s="109"/>
      <c r="ID4964" s="109"/>
      <c r="IE4964" s="109"/>
      <c r="IF4964" s="109"/>
      <c r="IG4964" s="109"/>
      <c r="IH4964" s="109"/>
      <c r="II4964" s="109"/>
      <c r="IJ4964" s="109"/>
      <c r="IK4964" s="109"/>
      <c r="IL4964" s="109"/>
      <c r="IM4964" s="109"/>
      <c r="IN4964" s="109"/>
      <c r="IO4964" s="109"/>
      <c r="IP4964" s="109"/>
      <c r="IQ4964" s="109"/>
      <c r="IR4964" s="109"/>
      <c r="IS4964" s="109"/>
      <c r="IT4964" s="109"/>
      <c r="IU4964" s="109"/>
      <c r="IV4964" s="109"/>
    </row>
    <row r="4965" spans="1:256" customFormat="1" ht="12.75" customHeight="1">
      <c r="A4965" s="308"/>
      <c r="B4965" s="65">
        <v>1</v>
      </c>
      <c r="C4965" s="66">
        <f>IF(E4965="A",1,IF(E4965="B",1,0))</f>
        <v>0</v>
      </c>
      <c r="D4965" s="662" t="s">
        <v>70</v>
      </c>
      <c r="E4965" s="663" t="s">
        <v>90</v>
      </c>
      <c r="F4965" s="663" t="s">
        <v>90</v>
      </c>
      <c r="G4965" s="78"/>
      <c r="H4965" s="96" t="s">
        <v>94</v>
      </c>
      <c r="I4965" s="107" t="s">
        <v>5224</v>
      </c>
      <c r="J4965" s="81"/>
      <c r="K4965" s="72"/>
      <c r="L4965" s="72"/>
      <c r="M4965" s="72"/>
      <c r="N4965" s="72"/>
      <c r="O4965" s="72"/>
      <c r="P4965" s="72"/>
      <c r="Q4965" s="833"/>
      <c r="R4965" s="102"/>
      <c r="S4965" s="73"/>
      <c r="T4965" s="102"/>
      <c r="U4965" s="103"/>
      <c r="V4965" s="104"/>
      <c r="W4965" s="109"/>
      <c r="X4965" s="109"/>
      <c r="Y4965" s="109"/>
      <c r="Z4965" s="109"/>
      <c r="AA4965" s="109"/>
      <c r="AB4965" s="109"/>
      <c r="AC4965" s="109"/>
      <c r="AD4965" s="109"/>
      <c r="AE4965" s="109"/>
      <c r="AF4965" s="109"/>
      <c r="AG4965" s="109"/>
      <c r="AH4965" s="109"/>
      <c r="AI4965" s="109"/>
      <c r="AJ4965" s="109"/>
      <c r="AK4965" s="109"/>
      <c r="AL4965" s="109"/>
      <c r="AM4965" s="109"/>
      <c r="AN4965" s="109"/>
      <c r="AO4965" s="109"/>
      <c r="AP4965" s="109"/>
      <c r="AQ4965" s="109"/>
      <c r="AR4965" s="109"/>
      <c r="AS4965" s="109"/>
      <c r="AT4965" s="109"/>
      <c r="AU4965" s="109"/>
      <c r="AV4965" s="109"/>
      <c r="AW4965" s="109"/>
      <c r="AX4965" s="109"/>
      <c r="AY4965" s="109"/>
      <c r="AZ4965" s="109"/>
      <c r="BA4965" s="109"/>
      <c r="BB4965" s="109"/>
      <c r="BC4965" s="109"/>
      <c r="BD4965" s="109"/>
      <c r="BE4965" s="109"/>
      <c r="BF4965" s="109"/>
      <c r="BG4965" s="109"/>
      <c r="BH4965" s="109"/>
      <c r="BI4965" s="109"/>
      <c r="BJ4965" s="109"/>
      <c r="BK4965" s="109"/>
      <c r="BL4965" s="109"/>
      <c r="BM4965" s="109"/>
      <c r="BN4965" s="109"/>
      <c r="BO4965" s="109"/>
      <c r="BP4965" s="109"/>
      <c r="BQ4965" s="109"/>
      <c r="BR4965" s="109"/>
      <c r="BS4965" s="109"/>
      <c r="BT4965" s="109"/>
      <c r="BU4965" s="109"/>
      <c r="BV4965" s="109"/>
      <c r="BW4965" s="109"/>
      <c r="BX4965" s="109"/>
      <c r="BY4965" s="109"/>
      <c r="BZ4965" s="109"/>
      <c r="CA4965" s="109"/>
      <c r="CB4965" s="109"/>
      <c r="CC4965" s="109"/>
      <c r="CD4965" s="109"/>
      <c r="CE4965" s="109"/>
      <c r="CF4965" s="109"/>
      <c r="CG4965" s="109"/>
      <c r="CH4965" s="109"/>
      <c r="CI4965" s="109"/>
      <c r="CJ4965" s="109"/>
      <c r="CK4965" s="109"/>
      <c r="CL4965" s="109"/>
      <c r="CM4965" s="109"/>
      <c r="CN4965" s="109"/>
      <c r="CO4965" s="109"/>
      <c r="CP4965" s="109"/>
      <c r="CQ4965" s="109"/>
      <c r="CR4965" s="109"/>
      <c r="CS4965" s="109"/>
      <c r="CT4965" s="109"/>
      <c r="CU4965" s="109"/>
      <c r="CV4965" s="109"/>
      <c r="CW4965" s="109"/>
      <c r="CX4965" s="109"/>
      <c r="CY4965" s="109"/>
      <c r="CZ4965" s="109"/>
      <c r="DA4965" s="109"/>
      <c r="DB4965" s="109"/>
      <c r="DC4965" s="109"/>
      <c r="DD4965" s="109"/>
      <c r="DE4965" s="109"/>
      <c r="DF4965" s="109"/>
      <c r="DG4965" s="109"/>
      <c r="DH4965" s="109"/>
      <c r="DI4965" s="109"/>
      <c r="DJ4965" s="109"/>
      <c r="DK4965" s="109"/>
      <c r="DL4965" s="109"/>
      <c r="DM4965" s="109"/>
      <c r="DN4965" s="109"/>
      <c r="DO4965" s="109"/>
      <c r="DP4965" s="109"/>
      <c r="DQ4965" s="109"/>
      <c r="DR4965" s="109"/>
      <c r="DS4965" s="109"/>
      <c r="DT4965" s="109"/>
      <c r="DU4965" s="109"/>
      <c r="DV4965" s="109"/>
      <c r="DW4965" s="109"/>
      <c r="DX4965" s="109"/>
      <c r="DY4965" s="109"/>
      <c r="DZ4965" s="109"/>
      <c r="EA4965" s="109"/>
      <c r="EB4965" s="109"/>
      <c r="EC4965" s="109"/>
      <c r="ED4965" s="109"/>
      <c r="EE4965" s="109"/>
      <c r="EF4965" s="109"/>
      <c r="EG4965" s="109"/>
      <c r="EH4965" s="109"/>
      <c r="EI4965" s="109"/>
      <c r="EJ4965" s="109"/>
      <c r="EK4965" s="109"/>
      <c r="EL4965" s="109"/>
      <c r="EM4965" s="109"/>
      <c r="EN4965" s="109"/>
      <c r="EO4965" s="109"/>
      <c r="EP4965" s="109"/>
      <c r="EQ4965" s="109"/>
      <c r="ER4965" s="109"/>
      <c r="ES4965" s="109"/>
      <c r="ET4965" s="109"/>
      <c r="EU4965" s="109"/>
      <c r="EV4965" s="109"/>
      <c r="EW4965" s="109"/>
      <c r="EX4965" s="109"/>
      <c r="EY4965" s="109"/>
      <c r="EZ4965" s="109"/>
      <c r="FA4965" s="109"/>
      <c r="FB4965" s="109"/>
      <c r="FC4965" s="109"/>
      <c r="FD4965" s="109"/>
      <c r="FE4965" s="109"/>
      <c r="FF4965" s="109"/>
      <c r="FG4965" s="109"/>
      <c r="FH4965" s="109"/>
      <c r="FI4965" s="109"/>
      <c r="FJ4965" s="109"/>
      <c r="FK4965" s="109"/>
      <c r="FL4965" s="109"/>
      <c r="FM4965" s="109"/>
      <c r="FN4965" s="109"/>
      <c r="FO4965" s="109"/>
      <c r="FP4965" s="109"/>
      <c r="FQ4965" s="109"/>
      <c r="FR4965" s="109"/>
      <c r="FS4965" s="109"/>
      <c r="FT4965" s="109"/>
      <c r="FU4965" s="109"/>
      <c r="FV4965" s="109"/>
      <c r="FW4965" s="109"/>
      <c r="FX4965" s="109"/>
      <c r="FY4965" s="109"/>
      <c r="FZ4965" s="109"/>
      <c r="GA4965" s="109"/>
      <c r="GB4965" s="109"/>
      <c r="GC4965" s="109"/>
      <c r="GD4965" s="109"/>
      <c r="GE4965" s="109"/>
      <c r="GF4965" s="109"/>
      <c r="GG4965" s="109"/>
      <c r="GH4965" s="109"/>
      <c r="GI4965" s="109"/>
      <c r="GJ4965" s="109"/>
      <c r="GK4965" s="109"/>
      <c r="GL4965" s="109"/>
      <c r="GM4965" s="109"/>
      <c r="GN4965" s="109"/>
      <c r="GO4965" s="109"/>
      <c r="GP4965" s="109"/>
      <c r="GQ4965" s="109"/>
      <c r="GR4965" s="109"/>
      <c r="GS4965" s="109"/>
      <c r="GT4965" s="109"/>
      <c r="GU4965" s="109"/>
      <c r="GV4965" s="109"/>
      <c r="GW4965" s="109"/>
      <c r="GX4965" s="109"/>
      <c r="GY4965" s="109"/>
      <c r="GZ4965" s="109"/>
      <c r="HA4965" s="109"/>
      <c r="HB4965" s="109"/>
      <c r="HC4965" s="109"/>
      <c r="HD4965" s="109"/>
      <c r="HE4965" s="109"/>
      <c r="HF4965" s="109"/>
      <c r="HG4965" s="109"/>
      <c r="HH4965" s="109"/>
      <c r="HI4965" s="109"/>
      <c r="HJ4965" s="109"/>
      <c r="HK4965" s="109"/>
      <c r="HL4965" s="109"/>
      <c r="HM4965" s="109"/>
      <c r="HN4965" s="109"/>
      <c r="HO4965" s="109"/>
      <c r="HP4965" s="109"/>
      <c r="HQ4965" s="109"/>
      <c r="HR4965" s="109"/>
      <c r="HS4965" s="109"/>
      <c r="HT4965" s="109"/>
      <c r="HU4965" s="109"/>
      <c r="HV4965" s="109"/>
      <c r="HW4965" s="109"/>
      <c r="HX4965" s="109"/>
      <c r="HY4965" s="109"/>
      <c r="HZ4965" s="109"/>
      <c r="IA4965" s="109"/>
      <c r="IB4965" s="109"/>
      <c r="IC4965" s="109"/>
      <c r="ID4965" s="109"/>
      <c r="IE4965" s="109"/>
      <c r="IF4965" s="109"/>
      <c r="IG4965" s="109"/>
      <c r="IH4965" s="109"/>
      <c r="II4965" s="109"/>
      <c r="IJ4965" s="109"/>
      <c r="IK4965" s="109"/>
      <c r="IL4965" s="109"/>
      <c r="IM4965" s="109"/>
      <c r="IN4965" s="109"/>
      <c r="IO4965" s="109"/>
      <c r="IP4965" s="109"/>
      <c r="IQ4965" s="109"/>
      <c r="IR4965" s="109"/>
      <c r="IS4965" s="109"/>
      <c r="IT4965" s="109"/>
      <c r="IU4965" s="109"/>
      <c r="IV4965" s="109"/>
    </row>
    <row r="4966" spans="1:256" s="55" customFormat="1" ht="12" customHeight="1">
      <c r="A4966" s="308"/>
      <c r="B4966" s="65">
        <v>1</v>
      </c>
      <c r="C4966" s="66">
        <f>IF(E4966="A",1,IF(E4966="B",1,0))</f>
        <v>1</v>
      </c>
      <c r="D4966" s="658" t="s">
        <v>87</v>
      </c>
      <c r="E4966" s="658" t="s">
        <v>87</v>
      </c>
      <c r="F4966" s="658" t="s">
        <v>68</v>
      </c>
      <c r="G4966" s="78"/>
      <c r="H4966" s="96" t="s">
        <v>90</v>
      </c>
      <c r="I4966" s="107" t="s">
        <v>5225</v>
      </c>
      <c r="J4966" s="81"/>
      <c r="K4966" s="72"/>
      <c r="L4966" s="72"/>
      <c r="M4966" s="72"/>
      <c r="N4966" s="72"/>
      <c r="O4966" s="72"/>
      <c r="P4966" s="72"/>
      <c r="Q4966" s="833"/>
      <c r="R4966" s="102"/>
      <c r="S4966" s="73"/>
      <c r="T4966" s="102"/>
      <c r="U4966" s="103"/>
      <c r="V4966" s="104"/>
      <c r="W4966" s="109"/>
      <c r="X4966" s="109"/>
      <c r="Y4966" s="109"/>
      <c r="Z4966" s="109"/>
      <c r="AA4966" s="109"/>
      <c r="AB4966" s="109"/>
      <c r="AC4966" s="109"/>
      <c r="AD4966" s="109"/>
      <c r="AE4966" s="109"/>
      <c r="AF4966" s="109"/>
      <c r="AG4966" s="109"/>
      <c r="AH4966" s="109"/>
      <c r="AI4966" s="109"/>
      <c r="AJ4966" s="109"/>
      <c r="AK4966" s="109"/>
      <c r="AL4966" s="109"/>
      <c r="AM4966" s="109"/>
      <c r="AN4966" s="109"/>
      <c r="AO4966" s="109"/>
      <c r="AP4966" s="109"/>
      <c r="AQ4966" s="109"/>
      <c r="AR4966" s="109"/>
      <c r="AS4966" s="109"/>
      <c r="AT4966" s="109"/>
      <c r="AU4966" s="109"/>
      <c r="AV4966" s="109"/>
      <c r="AW4966" s="109"/>
      <c r="AX4966" s="109"/>
      <c r="AY4966" s="109"/>
      <c r="AZ4966" s="109"/>
      <c r="BA4966" s="109"/>
      <c r="BB4966" s="109"/>
      <c r="BC4966" s="109"/>
      <c r="BD4966" s="109"/>
      <c r="BE4966" s="109"/>
      <c r="BF4966" s="109"/>
      <c r="BG4966" s="109"/>
      <c r="BH4966" s="109"/>
      <c r="BI4966" s="109"/>
      <c r="BJ4966" s="109"/>
      <c r="BK4966" s="109"/>
      <c r="BL4966" s="109"/>
      <c r="BM4966" s="109"/>
      <c r="BN4966" s="109"/>
      <c r="BO4966" s="109"/>
      <c r="BP4966" s="109"/>
      <c r="BQ4966" s="109"/>
      <c r="BR4966" s="109"/>
      <c r="BS4966" s="109"/>
      <c r="BT4966" s="109"/>
      <c r="BU4966" s="109"/>
      <c r="BV4966" s="109"/>
      <c r="BW4966" s="109"/>
      <c r="BX4966" s="109"/>
      <c r="BY4966" s="109"/>
      <c r="BZ4966" s="109"/>
      <c r="CA4966" s="109"/>
      <c r="CB4966" s="109"/>
      <c r="CC4966" s="109"/>
      <c r="CD4966" s="109"/>
      <c r="CE4966" s="109"/>
      <c r="CF4966" s="109"/>
      <c r="CG4966" s="109"/>
      <c r="CH4966" s="109"/>
      <c r="CI4966" s="109"/>
      <c r="CJ4966" s="109"/>
      <c r="CK4966" s="109"/>
      <c r="CL4966" s="109"/>
      <c r="CM4966" s="109"/>
      <c r="CN4966" s="109"/>
      <c r="CO4966" s="109"/>
      <c r="CP4966" s="109"/>
      <c r="CQ4966" s="109"/>
      <c r="CR4966" s="109"/>
      <c r="CS4966" s="109"/>
      <c r="CT4966" s="109"/>
      <c r="CU4966" s="109"/>
      <c r="CV4966" s="109"/>
      <c r="CW4966" s="109"/>
      <c r="CX4966" s="109"/>
      <c r="CY4966" s="109"/>
      <c r="CZ4966" s="109"/>
      <c r="DA4966" s="109"/>
      <c r="DB4966" s="109"/>
      <c r="DC4966" s="109"/>
      <c r="DD4966" s="109"/>
      <c r="DE4966" s="109"/>
      <c r="DF4966" s="109"/>
      <c r="DG4966" s="109"/>
      <c r="DH4966" s="109"/>
      <c r="DI4966" s="109"/>
      <c r="DJ4966" s="109"/>
      <c r="DK4966" s="109"/>
      <c r="DL4966" s="109"/>
      <c r="DM4966" s="109"/>
      <c r="DN4966" s="109"/>
      <c r="DO4966" s="109"/>
      <c r="DP4966" s="109"/>
      <c r="DQ4966" s="109"/>
      <c r="DR4966" s="109"/>
      <c r="DS4966" s="109"/>
      <c r="DT4966" s="109"/>
      <c r="DU4966" s="109"/>
      <c r="DV4966" s="109"/>
      <c r="DW4966" s="109"/>
      <c r="DX4966" s="109"/>
      <c r="DY4966" s="109"/>
      <c r="DZ4966" s="109"/>
      <c r="EA4966" s="109"/>
      <c r="EB4966" s="109"/>
      <c r="EC4966" s="109"/>
      <c r="ED4966" s="109"/>
      <c r="EE4966" s="109"/>
      <c r="EF4966" s="109"/>
      <c r="EG4966" s="109"/>
      <c r="EH4966" s="109"/>
      <c r="EI4966" s="109"/>
      <c r="EJ4966" s="109"/>
      <c r="EK4966" s="109"/>
      <c r="EL4966" s="109"/>
      <c r="EM4966" s="109"/>
      <c r="EN4966" s="109"/>
      <c r="EO4966" s="109"/>
      <c r="EP4966" s="109"/>
      <c r="EQ4966" s="109"/>
      <c r="ER4966" s="109"/>
      <c r="ES4966" s="109"/>
      <c r="ET4966" s="109"/>
      <c r="EU4966" s="109"/>
      <c r="EV4966" s="109"/>
      <c r="EW4966" s="109"/>
      <c r="EX4966" s="109"/>
      <c r="EY4966" s="109"/>
      <c r="EZ4966" s="109"/>
      <c r="FA4966" s="109"/>
      <c r="FB4966" s="109"/>
      <c r="FC4966" s="109"/>
      <c r="FD4966" s="109"/>
      <c r="FE4966" s="109"/>
      <c r="FF4966" s="109"/>
      <c r="FG4966" s="109"/>
      <c r="FH4966" s="109"/>
      <c r="FI4966" s="109"/>
      <c r="FJ4966" s="109"/>
      <c r="FK4966" s="109"/>
      <c r="FL4966" s="109"/>
      <c r="FM4966" s="109"/>
      <c r="FN4966" s="109"/>
      <c r="FO4966" s="109"/>
      <c r="FP4966" s="109"/>
      <c r="FQ4966" s="109"/>
      <c r="FR4966" s="109"/>
      <c r="FS4966" s="109"/>
      <c r="FT4966" s="109"/>
      <c r="FU4966" s="109"/>
      <c r="FV4966" s="109"/>
      <c r="FW4966" s="109"/>
      <c r="FX4966" s="109"/>
      <c r="FY4966" s="109"/>
      <c r="FZ4966" s="109"/>
      <c r="GA4966" s="109"/>
      <c r="GB4966" s="109"/>
      <c r="GC4966" s="109"/>
      <c r="GD4966" s="109"/>
      <c r="GE4966" s="109"/>
      <c r="GF4966" s="109"/>
      <c r="GG4966" s="109"/>
      <c r="GH4966" s="109"/>
      <c r="GI4966" s="109"/>
      <c r="GJ4966" s="109"/>
      <c r="GK4966" s="109"/>
      <c r="GL4966" s="109"/>
      <c r="GM4966" s="109"/>
      <c r="GN4966" s="109"/>
      <c r="GO4966" s="109"/>
      <c r="GP4966" s="109"/>
      <c r="GQ4966" s="109"/>
      <c r="GR4966" s="109"/>
      <c r="GS4966" s="109"/>
      <c r="GT4966" s="109"/>
      <c r="GU4966" s="109"/>
      <c r="GV4966" s="109"/>
      <c r="GW4966" s="109"/>
      <c r="GX4966" s="109"/>
      <c r="GY4966" s="109"/>
      <c r="GZ4966" s="109"/>
      <c r="HA4966" s="109"/>
      <c r="HB4966" s="109"/>
      <c r="HC4966" s="109"/>
      <c r="HD4966" s="109"/>
      <c r="HE4966" s="109"/>
      <c r="HF4966" s="109"/>
      <c r="HG4966" s="109"/>
      <c r="HH4966" s="109"/>
      <c r="HI4966" s="109"/>
      <c r="HJ4966" s="109"/>
      <c r="HK4966" s="109"/>
      <c r="HL4966" s="109"/>
      <c r="HM4966" s="109"/>
      <c r="HN4966" s="109"/>
      <c r="HO4966" s="109"/>
      <c r="HP4966" s="109"/>
      <c r="HQ4966" s="109"/>
      <c r="HR4966" s="109"/>
      <c r="HS4966" s="109"/>
      <c r="HT4966" s="109"/>
      <c r="HU4966" s="109"/>
      <c r="HV4966" s="109"/>
      <c r="HW4966" s="109"/>
      <c r="HX4966" s="109"/>
      <c r="HY4966" s="109"/>
      <c r="HZ4966" s="109"/>
      <c r="IA4966" s="109"/>
      <c r="IB4966" s="109"/>
      <c r="IC4966" s="109"/>
      <c r="ID4966" s="109"/>
      <c r="IE4966" s="109"/>
      <c r="IF4966" s="109"/>
      <c r="IG4966" s="109"/>
      <c r="IH4966" s="109"/>
      <c r="II4966" s="109"/>
      <c r="IJ4966" s="109"/>
      <c r="IK4966" s="109"/>
      <c r="IL4966" s="109"/>
      <c r="IM4966" s="109"/>
      <c r="IN4966" s="109"/>
      <c r="IO4966" s="109"/>
      <c r="IP4966" s="109"/>
      <c r="IQ4966" s="109"/>
      <c r="IR4966" s="109"/>
      <c r="IS4966" s="109"/>
      <c r="IT4966" s="109"/>
      <c r="IU4966" s="109"/>
      <c r="IV4966" s="109"/>
    </row>
    <row r="4967" spans="1:256" customFormat="1" ht="12.75" customHeight="1">
      <c r="A4967" s="308"/>
      <c r="B4967" s="65">
        <v>1</v>
      </c>
      <c r="C4967" s="66">
        <f>IF(E4967="A",1,IF(E4967="B",1,0))</f>
        <v>1</v>
      </c>
      <c r="D4967" s="853" t="s">
        <v>87</v>
      </c>
      <c r="E4967" s="853" t="s">
        <v>68</v>
      </c>
      <c r="F4967" s="852" t="s">
        <v>70</v>
      </c>
      <c r="G4967" s="78"/>
      <c r="H4967" s="100" t="s">
        <v>94</v>
      </c>
      <c r="I4967" s="101" t="s">
        <v>6155</v>
      </c>
      <c r="J4967" s="81"/>
      <c r="K4967" s="72"/>
      <c r="L4967" s="72"/>
      <c r="M4967" s="72"/>
      <c r="N4967" s="72"/>
      <c r="O4967" s="72"/>
      <c r="P4967" s="72"/>
      <c r="Q4967" s="833"/>
      <c r="R4967" s="102"/>
      <c r="S4967" s="73"/>
      <c r="T4967" s="116"/>
      <c r="U4967" s="73"/>
      <c r="V4967" s="110"/>
      <c r="W4967" s="109"/>
      <c r="X4967" s="109"/>
      <c r="Y4967" s="109"/>
      <c r="Z4967" s="109"/>
      <c r="AA4967" s="109"/>
      <c r="AB4967" s="109"/>
      <c r="AC4967" s="109"/>
      <c r="AD4967" s="109"/>
      <c r="AE4967" s="109"/>
      <c r="AF4967" s="109"/>
      <c r="AG4967" s="109"/>
      <c r="AH4967" s="109"/>
      <c r="AI4967" s="109"/>
      <c r="AJ4967" s="109"/>
      <c r="AK4967" s="109"/>
      <c r="AL4967" s="109"/>
      <c r="AM4967" s="109"/>
      <c r="AN4967" s="109"/>
      <c r="AO4967" s="109"/>
      <c r="AP4967" s="109"/>
      <c r="AQ4967" s="109"/>
      <c r="AR4967" s="109"/>
      <c r="AS4967" s="109"/>
      <c r="AT4967" s="109"/>
      <c r="AU4967" s="109"/>
      <c r="AV4967" s="109"/>
      <c r="AW4967" s="109"/>
      <c r="AX4967" s="109"/>
      <c r="AY4967" s="109"/>
      <c r="AZ4967" s="109"/>
      <c r="BA4967" s="109"/>
      <c r="BB4967" s="109"/>
      <c r="BC4967" s="109"/>
      <c r="BD4967" s="109"/>
      <c r="BE4967" s="109"/>
      <c r="BF4967" s="109"/>
      <c r="BG4967" s="109"/>
      <c r="BH4967" s="109"/>
      <c r="BI4967" s="109"/>
      <c r="BJ4967" s="109"/>
      <c r="BK4967" s="109"/>
      <c r="BL4967" s="109"/>
      <c r="BM4967" s="109"/>
      <c r="BN4967" s="109"/>
      <c r="BO4967" s="109"/>
      <c r="BP4967" s="109"/>
      <c r="BQ4967" s="109"/>
      <c r="BR4967" s="109"/>
      <c r="BS4967" s="109"/>
      <c r="BT4967" s="109"/>
      <c r="BU4967" s="109"/>
      <c r="BV4967" s="109"/>
      <c r="BW4967" s="109"/>
      <c r="BX4967" s="109"/>
      <c r="BY4967" s="109"/>
      <c r="BZ4967" s="109"/>
      <c r="CA4967" s="109"/>
      <c r="CB4967" s="109"/>
      <c r="CC4967" s="109"/>
      <c r="CD4967" s="109"/>
      <c r="CE4967" s="109"/>
      <c r="CF4967" s="109"/>
      <c r="CG4967" s="109"/>
      <c r="CH4967" s="109"/>
      <c r="CI4967" s="109"/>
      <c r="CJ4967" s="109"/>
      <c r="CK4967" s="109"/>
      <c r="CL4967" s="109"/>
      <c r="CM4967" s="109"/>
      <c r="CN4967" s="109"/>
      <c r="CO4967" s="109"/>
      <c r="CP4967" s="109"/>
      <c r="CQ4967" s="109"/>
      <c r="CR4967" s="109"/>
      <c r="CS4967" s="109"/>
      <c r="CT4967" s="109"/>
      <c r="CU4967" s="109"/>
      <c r="CV4967" s="109"/>
      <c r="CW4967" s="109"/>
      <c r="CX4967" s="109"/>
      <c r="CY4967" s="109"/>
      <c r="CZ4967" s="109"/>
      <c r="DA4967" s="109"/>
      <c r="DB4967" s="109"/>
      <c r="DC4967" s="109"/>
      <c r="DD4967" s="109"/>
      <c r="DE4967" s="109"/>
      <c r="DF4967" s="109"/>
      <c r="DG4967" s="109"/>
      <c r="DH4967" s="109"/>
      <c r="DI4967" s="109"/>
      <c r="DJ4967" s="109"/>
      <c r="DK4967" s="109"/>
      <c r="DL4967" s="109"/>
      <c r="DM4967" s="109"/>
      <c r="DN4967" s="109"/>
      <c r="DO4967" s="109"/>
      <c r="DP4967" s="109"/>
      <c r="DQ4967" s="109"/>
      <c r="DR4967" s="109"/>
      <c r="DS4967" s="109"/>
      <c r="DT4967" s="109"/>
      <c r="DU4967" s="109"/>
      <c r="DV4967" s="109"/>
      <c r="DW4967" s="109"/>
      <c r="DX4967" s="109"/>
      <c r="DY4967" s="109"/>
      <c r="DZ4967" s="109"/>
      <c r="EA4967" s="109"/>
      <c r="EB4967" s="109"/>
      <c r="EC4967" s="109"/>
      <c r="ED4967" s="109"/>
      <c r="EE4967" s="109"/>
      <c r="EF4967" s="109"/>
      <c r="EG4967" s="109"/>
      <c r="EH4967" s="109"/>
      <c r="EI4967" s="109"/>
      <c r="EJ4967" s="109"/>
      <c r="EK4967" s="109"/>
      <c r="EL4967" s="109"/>
      <c r="EM4967" s="109"/>
      <c r="EN4967" s="109"/>
      <c r="EO4967" s="109"/>
      <c r="EP4967" s="109"/>
      <c r="EQ4967" s="109"/>
      <c r="ER4967" s="109"/>
      <c r="ES4967" s="109"/>
      <c r="ET4967" s="109"/>
      <c r="EU4967" s="109"/>
      <c r="EV4967" s="109"/>
      <c r="EW4967" s="109"/>
      <c r="EX4967" s="109"/>
      <c r="EY4967" s="109"/>
      <c r="EZ4967" s="109"/>
      <c r="FA4967" s="109"/>
      <c r="FB4967" s="109"/>
      <c r="FC4967" s="109"/>
      <c r="FD4967" s="109"/>
      <c r="FE4967" s="109"/>
      <c r="FF4967" s="109"/>
      <c r="FG4967" s="109"/>
      <c r="FH4967" s="109"/>
      <c r="FI4967" s="109"/>
      <c r="FJ4967" s="109"/>
      <c r="FK4967" s="109"/>
      <c r="FL4967" s="109"/>
      <c r="FM4967" s="109"/>
      <c r="FN4967" s="109"/>
      <c r="FO4967" s="109"/>
      <c r="FP4967" s="109"/>
      <c r="FQ4967" s="109"/>
      <c r="FR4967" s="109"/>
      <c r="FS4967" s="109"/>
      <c r="FT4967" s="109"/>
      <c r="FU4967" s="109"/>
      <c r="FV4967" s="109"/>
      <c r="FW4967" s="109"/>
      <c r="FX4967" s="109"/>
      <c r="FY4967" s="109"/>
      <c r="FZ4967" s="109"/>
      <c r="GA4967" s="109"/>
      <c r="GB4967" s="109"/>
      <c r="GC4967" s="109"/>
      <c r="GD4967" s="109"/>
      <c r="GE4967" s="109"/>
      <c r="GF4967" s="109"/>
      <c r="GG4967" s="109"/>
      <c r="GH4967" s="109"/>
      <c r="GI4967" s="109"/>
      <c r="GJ4967" s="109"/>
      <c r="GK4967" s="109"/>
      <c r="GL4967" s="109"/>
      <c r="GM4967" s="109"/>
      <c r="GN4967" s="109"/>
      <c r="GO4967" s="109"/>
      <c r="GP4967" s="109"/>
      <c r="GQ4967" s="109"/>
      <c r="GR4967" s="109"/>
      <c r="GS4967" s="109"/>
      <c r="GT4967" s="109"/>
      <c r="GU4967" s="109"/>
      <c r="GV4967" s="109"/>
      <c r="GW4967" s="109"/>
      <c r="GX4967" s="109"/>
      <c r="GY4967" s="109"/>
      <c r="GZ4967" s="109"/>
      <c r="HA4967" s="109"/>
      <c r="HB4967" s="109"/>
      <c r="HC4967" s="109"/>
      <c r="HD4967" s="109"/>
      <c r="HE4967" s="109"/>
      <c r="HF4967" s="109"/>
      <c r="HG4967" s="109"/>
      <c r="HH4967" s="109"/>
      <c r="HI4967" s="109"/>
      <c r="HJ4967" s="109"/>
      <c r="HK4967" s="109"/>
      <c r="HL4967" s="109"/>
      <c r="HM4967" s="109"/>
      <c r="HN4967" s="109"/>
      <c r="HO4967" s="109"/>
      <c r="HP4967" s="109"/>
      <c r="HQ4967" s="109"/>
      <c r="HR4967" s="109"/>
      <c r="HS4967" s="109"/>
      <c r="HT4967" s="109"/>
      <c r="HU4967" s="109"/>
      <c r="HV4967" s="109"/>
      <c r="HW4967" s="109"/>
      <c r="HX4967" s="109"/>
      <c r="HY4967" s="109"/>
      <c r="HZ4967" s="109"/>
      <c r="IA4967" s="109"/>
      <c r="IB4967" s="109"/>
      <c r="IC4967" s="109"/>
      <c r="ID4967" s="109"/>
      <c r="IE4967" s="109"/>
      <c r="IF4967" s="109"/>
      <c r="IG4967" s="109"/>
      <c r="IH4967" s="109"/>
      <c r="II4967" s="109"/>
      <c r="IJ4967" s="109"/>
      <c r="IK4967" s="109"/>
      <c r="IL4967" s="109"/>
      <c r="IM4967" s="109"/>
      <c r="IN4967" s="109"/>
      <c r="IO4967" s="109"/>
      <c r="IP4967" s="109"/>
      <c r="IQ4967" s="109"/>
      <c r="IR4967" s="109"/>
      <c r="IS4967" s="109"/>
      <c r="IT4967" s="109"/>
      <c r="IU4967" s="109"/>
      <c r="IV4967" s="109"/>
    </row>
    <row r="4968" spans="1:256" s="55" customFormat="1" ht="12" customHeight="1">
      <c r="A4968" s="308"/>
      <c r="B4968" s="65">
        <v>1</v>
      </c>
      <c r="C4968" s="66">
        <f>IF(E4968="A",1,IF(E4968="B",1,0))</f>
        <v>0</v>
      </c>
      <c r="D4968" s="659" t="s">
        <v>90</v>
      </c>
      <c r="E4968" s="659" t="s">
        <v>90</v>
      </c>
      <c r="F4968" s="659" t="s">
        <v>90</v>
      </c>
      <c r="G4968" s="78"/>
      <c r="H4968" s="96" t="s">
        <v>90</v>
      </c>
      <c r="I4968" s="107" t="s">
        <v>5226</v>
      </c>
      <c r="J4968" s="81"/>
      <c r="K4968" s="72"/>
      <c r="L4968" s="72"/>
      <c r="M4968" s="72"/>
      <c r="N4968" s="72"/>
      <c r="O4968" s="72"/>
      <c r="P4968" s="72"/>
      <c r="Q4968" s="833"/>
      <c r="R4968" s="102"/>
      <c r="S4968" s="73"/>
      <c r="T4968" s="102"/>
      <c r="U4968" s="103"/>
      <c r="V4968" s="104"/>
      <c r="W4968" s="109"/>
      <c r="X4968" s="109"/>
      <c r="Y4968" s="109"/>
      <c r="Z4968" s="109"/>
      <c r="AA4968" s="109"/>
      <c r="AB4968" s="109"/>
      <c r="AC4968" s="109"/>
      <c r="AD4968" s="109"/>
      <c r="AE4968" s="109"/>
      <c r="AF4968" s="109"/>
      <c r="AG4968" s="109"/>
      <c r="AH4968" s="109"/>
      <c r="AI4968" s="109"/>
      <c r="AJ4968" s="109"/>
      <c r="AK4968" s="109"/>
      <c r="AL4968" s="109"/>
      <c r="AM4968" s="109"/>
      <c r="AN4968" s="109"/>
      <c r="AO4968" s="109"/>
      <c r="AP4968" s="109"/>
      <c r="AQ4968" s="109"/>
      <c r="AR4968" s="109"/>
      <c r="AS4968" s="109"/>
      <c r="AT4968" s="109"/>
      <c r="AU4968" s="109"/>
      <c r="AV4968" s="109"/>
      <c r="AW4968" s="109"/>
      <c r="AX4968" s="109"/>
      <c r="AY4968" s="109"/>
      <c r="AZ4968" s="109"/>
      <c r="BA4968" s="109"/>
      <c r="BB4968" s="109"/>
      <c r="BC4968" s="109"/>
      <c r="BD4968" s="109"/>
      <c r="BE4968" s="109"/>
      <c r="BF4968" s="109"/>
      <c r="BG4968" s="109"/>
      <c r="BH4968" s="109"/>
      <c r="BI4968" s="109"/>
      <c r="BJ4968" s="109"/>
      <c r="BK4968" s="109"/>
      <c r="BL4968" s="109"/>
      <c r="BM4968" s="109"/>
      <c r="BN4968" s="109"/>
      <c r="BO4968" s="109"/>
      <c r="BP4968" s="109"/>
      <c r="BQ4968" s="109"/>
      <c r="BR4968" s="109"/>
      <c r="BS4968" s="109"/>
      <c r="BT4968" s="109"/>
      <c r="BU4968" s="109"/>
      <c r="BV4968" s="109"/>
      <c r="BW4968" s="109"/>
      <c r="BX4968" s="109"/>
      <c r="BY4968" s="109"/>
      <c r="BZ4968" s="109"/>
      <c r="CA4968" s="109"/>
      <c r="CB4968" s="109"/>
      <c r="CC4968" s="109"/>
      <c r="CD4968" s="109"/>
      <c r="CE4968" s="109"/>
      <c r="CF4968" s="109"/>
      <c r="CG4968" s="109"/>
      <c r="CH4968" s="109"/>
      <c r="CI4968" s="109"/>
      <c r="CJ4968" s="109"/>
      <c r="CK4968" s="109"/>
      <c r="CL4968" s="109"/>
      <c r="CM4968" s="109"/>
      <c r="CN4968" s="109"/>
      <c r="CO4968" s="109"/>
      <c r="CP4968" s="109"/>
      <c r="CQ4968" s="109"/>
      <c r="CR4968" s="109"/>
      <c r="CS4968" s="109"/>
      <c r="CT4968" s="109"/>
      <c r="CU4968" s="109"/>
      <c r="CV4968" s="109"/>
      <c r="CW4968" s="109"/>
      <c r="CX4968" s="109"/>
      <c r="CY4968" s="109"/>
      <c r="CZ4968" s="109"/>
      <c r="DA4968" s="109"/>
      <c r="DB4968" s="109"/>
      <c r="DC4968" s="109"/>
      <c r="DD4968" s="109"/>
      <c r="DE4968" s="109"/>
      <c r="DF4968" s="109"/>
      <c r="DG4968" s="109"/>
      <c r="DH4968" s="109"/>
      <c r="DI4968" s="109"/>
      <c r="DJ4968" s="109"/>
      <c r="DK4968" s="109"/>
      <c r="DL4968" s="109"/>
      <c r="DM4968" s="109"/>
      <c r="DN4968" s="109"/>
      <c r="DO4968" s="109"/>
      <c r="DP4968" s="109"/>
      <c r="DQ4968" s="109"/>
      <c r="DR4968" s="109"/>
      <c r="DS4968" s="109"/>
      <c r="DT4968" s="109"/>
      <c r="DU4968" s="109"/>
      <c r="DV4968" s="109"/>
      <c r="DW4968" s="109"/>
      <c r="DX4968" s="109"/>
      <c r="DY4968" s="109"/>
      <c r="DZ4968" s="109"/>
      <c r="EA4968" s="109"/>
      <c r="EB4968" s="109"/>
      <c r="EC4968" s="109"/>
      <c r="ED4968" s="109"/>
      <c r="EE4968" s="109"/>
      <c r="EF4968" s="109"/>
      <c r="EG4968" s="109"/>
      <c r="EH4968" s="109"/>
      <c r="EI4968" s="109"/>
      <c r="EJ4968" s="109"/>
      <c r="EK4968" s="109"/>
      <c r="EL4968" s="109"/>
      <c r="EM4968" s="109"/>
      <c r="EN4968" s="109"/>
      <c r="EO4968" s="109"/>
      <c r="EP4968" s="109"/>
      <c r="EQ4968" s="109"/>
      <c r="ER4968" s="109"/>
      <c r="ES4968" s="109"/>
      <c r="ET4968" s="109"/>
      <c r="EU4968" s="109"/>
      <c r="EV4968" s="109"/>
      <c r="EW4968" s="109"/>
      <c r="EX4968" s="109"/>
      <c r="EY4968" s="109"/>
      <c r="EZ4968" s="109"/>
      <c r="FA4968" s="109"/>
      <c r="FB4968" s="109"/>
      <c r="FC4968" s="109"/>
      <c r="FD4968" s="109"/>
      <c r="FE4968" s="109"/>
      <c r="FF4968" s="109"/>
      <c r="FG4968" s="109"/>
      <c r="FH4968" s="109"/>
      <c r="FI4968" s="109"/>
      <c r="FJ4968" s="109"/>
      <c r="FK4968" s="109"/>
      <c r="FL4968" s="109"/>
      <c r="FM4968" s="109"/>
      <c r="FN4968" s="109"/>
      <c r="FO4968" s="109"/>
      <c r="FP4968" s="109"/>
      <c r="FQ4968" s="109"/>
      <c r="FR4968" s="109"/>
      <c r="FS4968" s="109"/>
      <c r="FT4968" s="109"/>
      <c r="FU4968" s="109"/>
      <c r="FV4968" s="109"/>
      <c r="FW4968" s="109"/>
      <c r="FX4968" s="109"/>
      <c r="FY4968" s="109"/>
      <c r="FZ4968" s="109"/>
      <c r="GA4968" s="109"/>
      <c r="GB4968" s="109"/>
      <c r="GC4968" s="109"/>
      <c r="GD4968" s="109"/>
      <c r="GE4968" s="109"/>
      <c r="GF4968" s="109"/>
      <c r="GG4968" s="109"/>
      <c r="GH4968" s="109"/>
      <c r="GI4968" s="109"/>
      <c r="GJ4968" s="109"/>
      <c r="GK4968" s="109"/>
      <c r="GL4968" s="109"/>
      <c r="GM4968" s="109"/>
      <c r="GN4968" s="109"/>
      <c r="GO4968" s="109"/>
      <c r="GP4968" s="109"/>
      <c r="GQ4968" s="109"/>
      <c r="GR4968" s="109"/>
      <c r="GS4968" s="109"/>
      <c r="GT4968" s="109"/>
      <c r="GU4968" s="109"/>
      <c r="GV4968" s="109"/>
      <c r="GW4968" s="109"/>
      <c r="GX4968" s="109"/>
      <c r="GY4968" s="109"/>
      <c r="GZ4968" s="109"/>
      <c r="HA4968" s="109"/>
      <c r="HB4968" s="109"/>
      <c r="HC4968" s="109"/>
      <c r="HD4968" s="109"/>
      <c r="HE4968" s="109"/>
      <c r="HF4968" s="109"/>
      <c r="HG4968" s="109"/>
      <c r="HH4968" s="109"/>
      <c r="HI4968" s="109"/>
      <c r="HJ4968" s="109"/>
      <c r="HK4968" s="109"/>
      <c r="HL4968" s="109"/>
      <c r="HM4968" s="109"/>
      <c r="HN4968" s="109"/>
      <c r="HO4968" s="109"/>
      <c r="HP4968" s="109"/>
      <c r="HQ4968" s="109"/>
      <c r="HR4968" s="109"/>
      <c r="HS4968" s="109"/>
      <c r="HT4968" s="109"/>
      <c r="HU4968" s="109"/>
      <c r="HV4968" s="109"/>
      <c r="HW4968" s="109"/>
      <c r="HX4968" s="109"/>
      <c r="HY4968" s="109"/>
      <c r="HZ4968" s="109"/>
      <c r="IA4968" s="109"/>
      <c r="IB4968" s="109"/>
      <c r="IC4968" s="109"/>
      <c r="ID4968" s="109"/>
      <c r="IE4968" s="109"/>
      <c r="IF4968" s="109"/>
      <c r="IG4968" s="109"/>
      <c r="IH4968" s="109"/>
      <c r="II4968" s="109"/>
      <c r="IJ4968" s="109"/>
      <c r="IK4968" s="109"/>
      <c r="IL4968" s="109"/>
      <c r="IM4968" s="109"/>
      <c r="IN4968" s="109"/>
      <c r="IO4968" s="109"/>
      <c r="IP4968" s="109"/>
      <c r="IQ4968" s="109"/>
      <c r="IR4968" s="109"/>
      <c r="IS4968" s="109"/>
      <c r="IT4968" s="109"/>
      <c r="IU4968" s="109"/>
      <c r="IV4968" s="109"/>
    </row>
    <row r="4969" spans="1:256" s="55" customFormat="1" ht="12" customHeight="1">
      <c r="A4969" s="308"/>
      <c r="B4969" s="65">
        <v>1</v>
      </c>
      <c r="C4969" s="66">
        <f>IF(E4969="A",1,IF(E4969="B",1,0))</f>
        <v>1</v>
      </c>
      <c r="D4969" s="76" t="s">
        <v>87</v>
      </c>
      <c r="E4969" s="76" t="s">
        <v>87</v>
      </c>
      <c r="F4969" s="76" t="s">
        <v>87</v>
      </c>
      <c r="G4969" s="78"/>
      <c r="H4969" s="96" t="s">
        <v>126</v>
      </c>
      <c r="I4969" s="107" t="s">
        <v>5227</v>
      </c>
      <c r="J4969" s="81"/>
      <c r="K4969" s="72"/>
      <c r="L4969" s="72"/>
      <c r="M4969" s="72"/>
      <c r="N4969" s="72"/>
      <c r="O4969" s="72"/>
      <c r="P4969" s="72"/>
      <c r="Q4969" s="833"/>
      <c r="R4969" s="102"/>
      <c r="S4969" s="73"/>
      <c r="T4969" s="102"/>
      <c r="U4969" s="103"/>
      <c r="V4969" s="104"/>
      <c r="W4969" s="109"/>
      <c r="X4969" s="109"/>
      <c r="Y4969" s="109"/>
      <c r="Z4969" s="109"/>
      <c r="AA4969" s="109"/>
      <c r="AB4969" s="109"/>
      <c r="AC4969" s="109"/>
      <c r="AD4969" s="109"/>
      <c r="AE4969" s="109"/>
      <c r="AF4969" s="109"/>
      <c r="AG4969" s="109"/>
      <c r="AH4969" s="109"/>
      <c r="AI4969" s="109"/>
      <c r="AJ4969" s="109"/>
      <c r="AK4969" s="109"/>
      <c r="AL4969" s="109"/>
      <c r="AM4969" s="109"/>
      <c r="AN4969" s="109"/>
      <c r="AO4969" s="109"/>
      <c r="AP4969" s="109"/>
      <c r="AQ4969" s="109"/>
      <c r="AR4969" s="109"/>
      <c r="AS4969" s="109"/>
      <c r="AT4969" s="109"/>
      <c r="AU4969" s="109"/>
      <c r="AV4969" s="109"/>
      <c r="AW4969" s="109"/>
      <c r="AX4969" s="109"/>
      <c r="AY4969" s="109"/>
      <c r="AZ4969" s="109"/>
      <c r="BA4969" s="109"/>
      <c r="BB4969" s="109"/>
      <c r="BC4969" s="109"/>
      <c r="BD4969" s="109"/>
      <c r="BE4969" s="109"/>
      <c r="BF4969" s="109"/>
      <c r="BG4969" s="109"/>
      <c r="BH4969" s="109"/>
      <c r="BI4969" s="109"/>
      <c r="BJ4969" s="109"/>
      <c r="BK4969" s="109"/>
      <c r="BL4969" s="109"/>
      <c r="BM4969" s="109"/>
      <c r="BN4969" s="109"/>
      <c r="BO4969" s="109"/>
      <c r="BP4969" s="109"/>
      <c r="BQ4969" s="109"/>
      <c r="BR4969" s="109"/>
      <c r="BS4969" s="109"/>
      <c r="BT4969" s="109"/>
      <c r="BU4969" s="109"/>
      <c r="BV4969" s="109"/>
      <c r="BW4969" s="109"/>
      <c r="BX4969" s="109"/>
      <c r="BY4969" s="109"/>
      <c r="BZ4969" s="109"/>
      <c r="CA4969" s="109"/>
      <c r="CB4969" s="109"/>
      <c r="CC4969" s="109"/>
      <c r="CD4969" s="109"/>
      <c r="CE4969" s="109"/>
      <c r="CF4969" s="109"/>
      <c r="CG4969" s="109"/>
      <c r="CH4969" s="109"/>
      <c r="CI4969" s="109"/>
      <c r="CJ4969" s="109"/>
      <c r="CK4969" s="109"/>
      <c r="CL4969" s="109"/>
      <c r="CM4969" s="109"/>
      <c r="CN4969" s="109"/>
      <c r="CO4969" s="109"/>
      <c r="CP4969" s="109"/>
      <c r="CQ4969" s="109"/>
      <c r="CR4969" s="109"/>
      <c r="CS4969" s="109"/>
      <c r="CT4969" s="109"/>
      <c r="CU4969" s="109"/>
      <c r="CV4969" s="109"/>
      <c r="CW4969" s="109"/>
      <c r="CX4969" s="109"/>
      <c r="CY4969" s="109"/>
      <c r="CZ4969" s="109"/>
      <c r="DA4969" s="109"/>
      <c r="DB4969" s="109"/>
      <c r="DC4969" s="109"/>
      <c r="DD4969" s="109"/>
      <c r="DE4969" s="109"/>
      <c r="DF4969" s="109"/>
      <c r="DG4969" s="109"/>
      <c r="DH4969" s="109"/>
      <c r="DI4969" s="109"/>
      <c r="DJ4969" s="109"/>
      <c r="DK4969" s="109"/>
      <c r="DL4969" s="109"/>
      <c r="DM4969" s="109"/>
      <c r="DN4969" s="109"/>
      <c r="DO4969" s="109"/>
      <c r="DP4969" s="109"/>
      <c r="DQ4969" s="109"/>
      <c r="DR4969" s="109"/>
      <c r="DS4969" s="109"/>
      <c r="DT4969" s="109"/>
      <c r="DU4969" s="109"/>
      <c r="DV4969" s="109"/>
      <c r="DW4969" s="109"/>
      <c r="DX4969" s="109"/>
      <c r="DY4969" s="109"/>
      <c r="DZ4969" s="109"/>
      <c r="EA4969" s="109"/>
      <c r="EB4969" s="109"/>
      <c r="EC4969" s="109"/>
      <c r="ED4969" s="109"/>
      <c r="EE4969" s="109"/>
      <c r="EF4969" s="109"/>
      <c r="EG4969" s="109"/>
      <c r="EH4969" s="109"/>
      <c r="EI4969" s="109"/>
      <c r="EJ4969" s="109"/>
      <c r="EK4969" s="109"/>
      <c r="EL4969" s="109"/>
      <c r="EM4969" s="109"/>
      <c r="EN4969" s="109"/>
      <c r="EO4969" s="109"/>
      <c r="EP4969" s="109"/>
      <c r="EQ4969" s="109"/>
      <c r="ER4969" s="109"/>
      <c r="ES4969" s="109"/>
      <c r="ET4969" s="109"/>
      <c r="EU4969" s="109"/>
      <c r="EV4969" s="109"/>
      <c r="EW4969" s="109"/>
      <c r="EX4969" s="109"/>
      <c r="EY4969" s="109"/>
      <c r="EZ4969" s="109"/>
      <c r="FA4969" s="109"/>
      <c r="FB4969" s="109"/>
      <c r="FC4969" s="109"/>
      <c r="FD4969" s="109"/>
      <c r="FE4969" s="109"/>
      <c r="FF4969" s="109"/>
      <c r="FG4969" s="109"/>
      <c r="FH4969" s="109"/>
      <c r="FI4969" s="109"/>
      <c r="FJ4969" s="109"/>
      <c r="FK4969" s="109"/>
      <c r="FL4969" s="109"/>
      <c r="FM4969" s="109"/>
      <c r="FN4969" s="109"/>
      <c r="FO4969" s="109"/>
      <c r="FP4969" s="109"/>
      <c r="FQ4969" s="109"/>
      <c r="FR4969" s="109"/>
      <c r="FS4969" s="109"/>
      <c r="FT4969" s="109"/>
      <c r="FU4969" s="109"/>
      <c r="FV4969" s="109"/>
      <c r="FW4969" s="109"/>
      <c r="FX4969" s="109"/>
      <c r="FY4969" s="109"/>
      <c r="FZ4969" s="109"/>
      <c r="GA4969" s="109"/>
      <c r="GB4969" s="109"/>
      <c r="GC4969" s="109"/>
      <c r="GD4969" s="109"/>
      <c r="GE4969" s="109"/>
      <c r="GF4969" s="109"/>
      <c r="GG4969" s="109"/>
      <c r="GH4969" s="109"/>
      <c r="GI4969" s="109"/>
      <c r="GJ4969" s="109"/>
      <c r="GK4969" s="109"/>
      <c r="GL4969" s="109"/>
      <c r="GM4969" s="109"/>
      <c r="GN4969" s="109"/>
      <c r="GO4969" s="109"/>
      <c r="GP4969" s="109"/>
      <c r="GQ4969" s="109"/>
      <c r="GR4969" s="109"/>
      <c r="GS4969" s="109"/>
      <c r="GT4969" s="109"/>
      <c r="GU4969" s="109"/>
      <c r="GV4969" s="109"/>
      <c r="GW4969" s="109"/>
      <c r="GX4969" s="109"/>
      <c r="GY4969" s="109"/>
      <c r="GZ4969" s="109"/>
      <c r="HA4969" s="109"/>
      <c r="HB4969" s="109"/>
      <c r="HC4969" s="109"/>
      <c r="HD4969" s="109"/>
      <c r="HE4969" s="109"/>
      <c r="HF4969" s="109"/>
      <c r="HG4969" s="109"/>
      <c r="HH4969" s="109"/>
      <c r="HI4969" s="109"/>
      <c r="HJ4969" s="109"/>
      <c r="HK4969" s="109"/>
      <c r="HL4969" s="109"/>
      <c r="HM4969" s="109"/>
      <c r="HN4969" s="109"/>
      <c r="HO4969" s="109"/>
      <c r="HP4969" s="109"/>
      <c r="HQ4969" s="109"/>
      <c r="HR4969" s="109"/>
      <c r="HS4969" s="109"/>
      <c r="HT4969" s="109"/>
      <c r="HU4969" s="109"/>
      <c r="HV4969" s="109"/>
      <c r="HW4969" s="109"/>
      <c r="HX4969" s="109"/>
      <c r="HY4969" s="109"/>
      <c r="HZ4969" s="109"/>
      <c r="IA4969" s="109"/>
      <c r="IB4969" s="109"/>
      <c r="IC4969" s="109"/>
      <c r="ID4969" s="109"/>
      <c r="IE4969" s="109"/>
      <c r="IF4969" s="109"/>
      <c r="IG4969" s="109"/>
      <c r="IH4969" s="109"/>
      <c r="II4969" s="109"/>
      <c r="IJ4969" s="109"/>
      <c r="IK4969" s="109"/>
      <c r="IL4969" s="109"/>
      <c r="IM4969" s="109"/>
      <c r="IN4969" s="109"/>
      <c r="IO4969" s="109"/>
      <c r="IP4969" s="109"/>
      <c r="IQ4969" s="109"/>
      <c r="IR4969" s="109"/>
      <c r="IS4969" s="109"/>
      <c r="IT4969" s="109"/>
      <c r="IU4969" s="109"/>
      <c r="IV4969" s="109"/>
    </row>
    <row r="4970" spans="1:256" customFormat="1" ht="12.75" customHeight="1">
      <c r="A4970" s="308"/>
      <c r="B4970" s="65">
        <v>1</v>
      </c>
      <c r="C4970" s="66">
        <f>IF(E4970="A",4,IF(E4970="B",3,IF(E4970="C",2,IF(E4970="D",1,0))))</f>
        <v>3</v>
      </c>
      <c r="D4970" s="77" t="s">
        <v>90</v>
      </c>
      <c r="E4970" s="76" t="s">
        <v>87</v>
      </c>
      <c r="F4970" s="99" t="s">
        <v>70</v>
      </c>
      <c r="G4970" s="78"/>
      <c r="H4970" s="96" t="s">
        <v>114</v>
      </c>
      <c r="I4970" s="107" t="s">
        <v>5906</v>
      </c>
      <c r="J4970" s="81"/>
      <c r="K4970" s="72"/>
      <c r="L4970" s="72"/>
      <c r="M4970" s="72"/>
      <c r="N4970" s="72"/>
      <c r="O4970" s="72"/>
      <c r="P4970" s="72"/>
      <c r="Q4970" s="833"/>
      <c r="R4970" s="102"/>
      <c r="S4970" s="73"/>
      <c r="T4970" s="102"/>
      <c r="U4970" s="103"/>
      <c r="V4970" s="104"/>
      <c r="W4970" s="109"/>
      <c r="X4970" s="109"/>
      <c r="Y4970" s="109"/>
      <c r="Z4970" s="109"/>
      <c r="AA4970" s="109"/>
      <c r="AB4970" s="109"/>
      <c r="AC4970" s="109"/>
      <c r="AD4970" s="109"/>
      <c r="AE4970" s="109"/>
      <c r="AF4970" s="109"/>
      <c r="AG4970" s="109"/>
      <c r="AH4970" s="109"/>
      <c r="AI4970" s="109"/>
      <c r="AJ4970" s="109"/>
      <c r="AK4970" s="109"/>
      <c r="AL4970" s="109"/>
      <c r="AM4970" s="109"/>
      <c r="AN4970" s="109"/>
      <c r="AO4970" s="109"/>
      <c r="AP4970" s="109"/>
      <c r="AQ4970" s="109"/>
      <c r="AR4970" s="109"/>
      <c r="AS4970" s="109"/>
      <c r="AT4970" s="109"/>
      <c r="AU4970" s="109"/>
      <c r="AV4970" s="109"/>
      <c r="AW4970" s="109"/>
      <c r="AX4970" s="109"/>
      <c r="AY4970" s="109"/>
      <c r="AZ4970" s="109"/>
      <c r="BA4970" s="109"/>
      <c r="BB4970" s="109"/>
      <c r="BC4970" s="109"/>
      <c r="BD4970" s="109"/>
      <c r="BE4970" s="109"/>
      <c r="BF4970" s="109"/>
      <c r="BG4970" s="109"/>
      <c r="BH4970" s="109"/>
      <c r="BI4970" s="109"/>
      <c r="BJ4970" s="109"/>
      <c r="BK4970" s="109"/>
      <c r="BL4970" s="109"/>
      <c r="BM4970" s="109"/>
      <c r="BN4970" s="109"/>
      <c r="BO4970" s="109"/>
      <c r="BP4970" s="109"/>
      <c r="BQ4970" s="109"/>
      <c r="BR4970" s="109"/>
      <c r="BS4970" s="109"/>
      <c r="BT4970" s="109"/>
      <c r="BU4970" s="109"/>
      <c r="BV4970" s="109"/>
      <c r="BW4970" s="109"/>
      <c r="BX4970" s="109"/>
      <c r="BY4970" s="109"/>
      <c r="BZ4970" s="109"/>
      <c r="CA4970" s="109"/>
      <c r="CB4970" s="109"/>
      <c r="CC4970" s="109"/>
      <c r="CD4970" s="109"/>
      <c r="CE4970" s="109"/>
      <c r="CF4970" s="109"/>
      <c r="CG4970" s="109"/>
      <c r="CH4970" s="109"/>
      <c r="CI4970" s="109"/>
      <c r="CJ4970" s="109"/>
      <c r="CK4970" s="109"/>
      <c r="CL4970" s="109"/>
      <c r="CM4970" s="109"/>
      <c r="CN4970" s="109"/>
      <c r="CO4970" s="109"/>
      <c r="CP4970" s="109"/>
      <c r="CQ4970" s="109"/>
      <c r="CR4970" s="109"/>
      <c r="CS4970" s="109"/>
      <c r="CT4970" s="109"/>
      <c r="CU4970" s="109"/>
      <c r="CV4970" s="109"/>
      <c r="CW4970" s="109"/>
      <c r="CX4970" s="109"/>
      <c r="CY4970" s="109"/>
      <c r="CZ4970" s="109"/>
      <c r="DA4970" s="109"/>
      <c r="DB4970" s="109"/>
      <c r="DC4970" s="109"/>
      <c r="DD4970" s="109"/>
      <c r="DE4970" s="109"/>
      <c r="DF4970" s="109"/>
      <c r="DG4970" s="109"/>
      <c r="DH4970" s="109"/>
      <c r="DI4970" s="109"/>
      <c r="DJ4970" s="109"/>
      <c r="DK4970" s="109"/>
      <c r="DL4970" s="109"/>
      <c r="DM4970" s="109"/>
      <c r="DN4970" s="109"/>
      <c r="DO4970" s="109"/>
      <c r="DP4970" s="109"/>
      <c r="DQ4970" s="109"/>
      <c r="DR4970" s="109"/>
      <c r="DS4970" s="109"/>
      <c r="DT4970" s="109"/>
      <c r="DU4970" s="109"/>
      <c r="DV4970" s="109"/>
      <c r="DW4970" s="109"/>
      <c r="DX4970" s="109"/>
      <c r="DY4970" s="109"/>
      <c r="DZ4970" s="109"/>
      <c r="EA4970" s="109"/>
      <c r="EB4970" s="109"/>
      <c r="EC4970" s="109"/>
      <c r="ED4970" s="109"/>
      <c r="EE4970" s="109"/>
      <c r="EF4970" s="109"/>
      <c r="EG4970" s="109"/>
      <c r="EH4970" s="109"/>
      <c r="EI4970" s="109"/>
      <c r="EJ4970" s="109"/>
      <c r="EK4970" s="109"/>
      <c r="EL4970" s="109"/>
      <c r="EM4970" s="109"/>
      <c r="EN4970" s="109"/>
      <c r="EO4970" s="109"/>
      <c r="EP4970" s="109"/>
      <c r="EQ4970" s="109"/>
      <c r="ER4970" s="109"/>
      <c r="ES4970" s="109"/>
      <c r="ET4970" s="109"/>
      <c r="EU4970" s="109"/>
      <c r="EV4970" s="109"/>
      <c r="EW4970" s="109"/>
      <c r="EX4970" s="109"/>
      <c r="EY4970" s="109"/>
      <c r="EZ4970" s="109"/>
      <c r="FA4970" s="109"/>
      <c r="FB4970" s="109"/>
      <c r="FC4970" s="109"/>
      <c r="FD4970" s="109"/>
      <c r="FE4970" s="109"/>
      <c r="FF4970" s="109"/>
      <c r="FG4970" s="109"/>
      <c r="FH4970" s="109"/>
      <c r="FI4970" s="109"/>
      <c r="FJ4970" s="109"/>
      <c r="FK4970" s="109"/>
      <c r="FL4970" s="109"/>
      <c r="FM4970" s="109"/>
      <c r="FN4970" s="109"/>
      <c r="FO4970" s="109"/>
      <c r="FP4970" s="109"/>
      <c r="FQ4970" s="109"/>
      <c r="FR4970" s="109"/>
      <c r="FS4970" s="109"/>
      <c r="FT4970" s="109"/>
      <c r="FU4970" s="109"/>
      <c r="FV4970" s="109"/>
      <c r="FW4970" s="109"/>
      <c r="FX4970" s="109"/>
      <c r="FY4970" s="109"/>
      <c r="FZ4970" s="109"/>
      <c r="GA4970" s="109"/>
      <c r="GB4970" s="109"/>
      <c r="GC4970" s="109"/>
      <c r="GD4970" s="109"/>
      <c r="GE4970" s="109"/>
      <c r="GF4970" s="109"/>
      <c r="GG4970" s="109"/>
      <c r="GH4970" s="109"/>
      <c r="GI4970" s="109"/>
      <c r="GJ4970" s="109"/>
      <c r="GK4970" s="109"/>
      <c r="GL4970" s="109"/>
      <c r="GM4970" s="109"/>
      <c r="GN4970" s="109"/>
      <c r="GO4970" s="109"/>
      <c r="GP4970" s="109"/>
      <c r="GQ4970" s="109"/>
      <c r="GR4970" s="109"/>
      <c r="GS4970" s="109"/>
      <c r="GT4970" s="109"/>
      <c r="GU4970" s="109"/>
      <c r="GV4970" s="109"/>
      <c r="GW4970" s="109"/>
      <c r="GX4970" s="109"/>
      <c r="GY4970" s="109"/>
      <c r="GZ4970" s="109"/>
      <c r="HA4970" s="109"/>
      <c r="HB4970" s="109"/>
      <c r="HC4970" s="109"/>
      <c r="HD4970" s="109"/>
      <c r="HE4970" s="109"/>
      <c r="HF4970" s="109"/>
      <c r="HG4970" s="109"/>
      <c r="HH4970" s="109"/>
      <c r="HI4970" s="109"/>
      <c r="HJ4970" s="109"/>
      <c r="HK4970" s="109"/>
      <c r="HL4970" s="109"/>
      <c r="HM4970" s="109"/>
      <c r="HN4970" s="109"/>
      <c r="HO4970" s="109"/>
      <c r="HP4970" s="109"/>
      <c r="HQ4970" s="109"/>
      <c r="HR4970" s="109"/>
      <c r="HS4970" s="109"/>
      <c r="HT4970" s="109"/>
      <c r="HU4970" s="109"/>
      <c r="HV4970" s="109"/>
      <c r="HW4970" s="109"/>
      <c r="HX4970" s="109"/>
      <c r="HY4970" s="109"/>
      <c r="HZ4970" s="109"/>
      <c r="IA4970" s="109"/>
      <c r="IB4970" s="109"/>
      <c r="IC4970" s="109"/>
      <c r="ID4970" s="109"/>
      <c r="IE4970" s="109"/>
      <c r="IF4970" s="109"/>
      <c r="IG4970" s="109"/>
      <c r="IH4970" s="109"/>
      <c r="II4970" s="109"/>
      <c r="IJ4970" s="109"/>
      <c r="IK4970" s="109"/>
      <c r="IL4970" s="109"/>
      <c r="IM4970" s="109"/>
      <c r="IN4970" s="109"/>
      <c r="IO4970" s="109"/>
      <c r="IP4970" s="109"/>
      <c r="IQ4970" s="109"/>
      <c r="IR4970" s="109"/>
      <c r="IS4970" s="109"/>
      <c r="IT4970" s="109"/>
      <c r="IU4970" s="109"/>
      <c r="IV4970" s="109"/>
    </row>
    <row r="4971" spans="1:256" customFormat="1" ht="12.75" customHeight="1">
      <c r="A4971" s="308"/>
      <c r="B4971" s="65">
        <v>1</v>
      </c>
      <c r="C4971" s="66">
        <f>IF(E4971="A",1,IF(E4971="B",1,0))</f>
        <v>0</v>
      </c>
      <c r="D4971" s="254" t="s">
        <v>87</v>
      </c>
      <c r="E4971" s="252" t="s">
        <v>90</v>
      </c>
      <c r="F4971" s="254" t="s">
        <v>68</v>
      </c>
      <c r="G4971" s="78"/>
      <c r="H4971" s="96" t="s">
        <v>88</v>
      </c>
      <c r="I4971" s="107" t="s">
        <v>5228</v>
      </c>
      <c r="J4971" s="81"/>
      <c r="K4971" s="72"/>
      <c r="L4971" s="72"/>
      <c r="M4971" s="72"/>
      <c r="N4971" s="72"/>
      <c r="O4971" s="72"/>
      <c r="P4971" s="72"/>
      <c r="Q4971" s="833"/>
      <c r="R4971" s="102"/>
      <c r="S4971" s="73"/>
      <c r="T4971" s="102"/>
      <c r="U4971" s="103"/>
      <c r="V4971" s="104"/>
      <c r="W4971" s="109"/>
      <c r="X4971" s="109"/>
      <c r="Y4971" s="109"/>
      <c r="Z4971" s="109"/>
      <c r="AA4971" s="109"/>
      <c r="AB4971" s="109"/>
      <c r="AC4971" s="109"/>
      <c r="AD4971" s="109"/>
      <c r="AE4971" s="109"/>
      <c r="AF4971" s="109"/>
      <c r="AG4971" s="109"/>
      <c r="AH4971" s="109"/>
      <c r="AI4971" s="109"/>
      <c r="AJ4971" s="109"/>
      <c r="AK4971" s="109"/>
      <c r="AL4971" s="109"/>
      <c r="AM4971" s="109"/>
      <c r="AN4971" s="109"/>
      <c r="AO4971" s="109"/>
      <c r="AP4971" s="109"/>
      <c r="AQ4971" s="109"/>
      <c r="AR4971" s="109"/>
      <c r="AS4971" s="109"/>
      <c r="AT4971" s="109"/>
      <c r="AU4971" s="109"/>
      <c r="AV4971" s="109"/>
      <c r="AW4971" s="109"/>
      <c r="AX4971" s="109"/>
      <c r="AY4971" s="109"/>
      <c r="AZ4971" s="109"/>
      <c r="BA4971" s="109"/>
      <c r="BB4971" s="109"/>
      <c r="BC4971" s="109"/>
      <c r="BD4971" s="109"/>
      <c r="BE4971" s="109"/>
      <c r="BF4971" s="109"/>
      <c r="BG4971" s="109"/>
      <c r="BH4971" s="109"/>
      <c r="BI4971" s="109"/>
      <c r="BJ4971" s="109"/>
      <c r="BK4971" s="109"/>
      <c r="BL4971" s="109"/>
      <c r="BM4971" s="109"/>
      <c r="BN4971" s="109"/>
      <c r="BO4971" s="109"/>
      <c r="BP4971" s="109"/>
      <c r="BQ4971" s="109"/>
      <c r="BR4971" s="109"/>
      <c r="BS4971" s="109"/>
      <c r="BT4971" s="109"/>
      <c r="BU4971" s="109"/>
      <c r="BV4971" s="109"/>
      <c r="BW4971" s="109"/>
      <c r="BX4971" s="109"/>
      <c r="BY4971" s="109"/>
      <c r="BZ4971" s="109"/>
      <c r="CA4971" s="109"/>
      <c r="CB4971" s="109"/>
      <c r="CC4971" s="109"/>
      <c r="CD4971" s="109"/>
      <c r="CE4971" s="109"/>
      <c r="CF4971" s="109"/>
      <c r="CG4971" s="109"/>
      <c r="CH4971" s="109"/>
      <c r="CI4971" s="109"/>
      <c r="CJ4971" s="109"/>
      <c r="CK4971" s="109"/>
      <c r="CL4971" s="109"/>
      <c r="CM4971" s="109"/>
      <c r="CN4971" s="109"/>
      <c r="CO4971" s="109"/>
      <c r="CP4971" s="109"/>
      <c r="CQ4971" s="109"/>
      <c r="CR4971" s="109"/>
      <c r="CS4971" s="109"/>
      <c r="CT4971" s="109"/>
      <c r="CU4971" s="109"/>
      <c r="CV4971" s="109"/>
      <c r="CW4971" s="109"/>
      <c r="CX4971" s="109"/>
      <c r="CY4971" s="109"/>
      <c r="CZ4971" s="109"/>
      <c r="DA4971" s="109"/>
      <c r="DB4971" s="109"/>
      <c r="DC4971" s="109"/>
      <c r="DD4971" s="109"/>
      <c r="DE4971" s="109"/>
      <c r="DF4971" s="109"/>
      <c r="DG4971" s="109"/>
      <c r="DH4971" s="109"/>
      <c r="DI4971" s="109"/>
      <c r="DJ4971" s="109"/>
      <c r="DK4971" s="109"/>
      <c r="DL4971" s="109"/>
      <c r="DM4971" s="109"/>
      <c r="DN4971" s="109"/>
      <c r="DO4971" s="109"/>
      <c r="DP4971" s="109"/>
      <c r="DQ4971" s="109"/>
      <c r="DR4971" s="109"/>
      <c r="DS4971" s="109"/>
      <c r="DT4971" s="109"/>
      <c r="DU4971" s="109"/>
      <c r="DV4971" s="109"/>
      <c r="DW4971" s="109"/>
      <c r="DX4971" s="109"/>
      <c r="DY4971" s="109"/>
      <c r="DZ4971" s="109"/>
      <c r="EA4971" s="109"/>
      <c r="EB4971" s="109"/>
      <c r="EC4971" s="109"/>
      <c r="ED4971" s="109"/>
      <c r="EE4971" s="109"/>
      <c r="EF4971" s="109"/>
      <c r="EG4971" s="109"/>
      <c r="EH4971" s="109"/>
      <c r="EI4971" s="109"/>
      <c r="EJ4971" s="109"/>
      <c r="EK4971" s="109"/>
      <c r="EL4971" s="109"/>
      <c r="EM4971" s="109"/>
      <c r="EN4971" s="109"/>
      <c r="EO4971" s="109"/>
      <c r="EP4971" s="109"/>
      <c r="EQ4971" s="109"/>
      <c r="ER4971" s="109"/>
      <c r="ES4971" s="109"/>
      <c r="ET4971" s="109"/>
      <c r="EU4971" s="109"/>
      <c r="EV4971" s="109"/>
      <c r="EW4971" s="109"/>
      <c r="EX4971" s="109"/>
      <c r="EY4971" s="109"/>
      <c r="EZ4971" s="109"/>
      <c r="FA4971" s="109"/>
      <c r="FB4971" s="109"/>
      <c r="FC4971" s="109"/>
      <c r="FD4971" s="109"/>
      <c r="FE4971" s="109"/>
      <c r="FF4971" s="109"/>
      <c r="FG4971" s="109"/>
      <c r="FH4971" s="109"/>
      <c r="FI4971" s="109"/>
      <c r="FJ4971" s="109"/>
      <c r="FK4971" s="109"/>
      <c r="FL4971" s="109"/>
      <c r="FM4971" s="109"/>
      <c r="FN4971" s="109"/>
      <c r="FO4971" s="109"/>
      <c r="FP4971" s="109"/>
      <c r="FQ4971" s="109"/>
      <c r="FR4971" s="109"/>
      <c r="FS4971" s="109"/>
      <c r="FT4971" s="109"/>
      <c r="FU4971" s="109"/>
      <c r="FV4971" s="109"/>
      <c r="FW4971" s="109"/>
      <c r="FX4971" s="109"/>
      <c r="FY4971" s="109"/>
      <c r="FZ4971" s="109"/>
      <c r="GA4971" s="109"/>
      <c r="GB4971" s="109"/>
      <c r="GC4971" s="109"/>
      <c r="GD4971" s="109"/>
      <c r="GE4971" s="109"/>
      <c r="GF4971" s="109"/>
      <c r="GG4971" s="109"/>
      <c r="GH4971" s="109"/>
      <c r="GI4971" s="109"/>
      <c r="GJ4971" s="109"/>
      <c r="GK4971" s="109"/>
      <c r="GL4971" s="109"/>
      <c r="GM4971" s="109"/>
      <c r="GN4971" s="109"/>
      <c r="GO4971" s="109"/>
      <c r="GP4971" s="109"/>
      <c r="GQ4971" s="109"/>
      <c r="GR4971" s="109"/>
      <c r="GS4971" s="109"/>
      <c r="GT4971" s="109"/>
      <c r="GU4971" s="109"/>
      <c r="GV4971" s="109"/>
      <c r="GW4971" s="109"/>
      <c r="GX4971" s="109"/>
      <c r="GY4971" s="109"/>
      <c r="GZ4971" s="109"/>
      <c r="HA4971" s="109"/>
      <c r="HB4971" s="109"/>
      <c r="HC4971" s="109"/>
      <c r="HD4971" s="109"/>
      <c r="HE4971" s="109"/>
      <c r="HF4971" s="109"/>
      <c r="HG4971" s="109"/>
      <c r="HH4971" s="109"/>
      <c r="HI4971" s="109"/>
      <c r="HJ4971" s="109"/>
      <c r="HK4971" s="109"/>
      <c r="HL4971" s="109"/>
      <c r="HM4971" s="109"/>
      <c r="HN4971" s="109"/>
      <c r="HO4971" s="109"/>
      <c r="HP4971" s="109"/>
      <c r="HQ4971" s="109"/>
      <c r="HR4971" s="109"/>
      <c r="HS4971" s="109"/>
      <c r="HT4971" s="109"/>
      <c r="HU4971" s="109"/>
      <c r="HV4971" s="109"/>
      <c r="HW4971" s="109"/>
      <c r="HX4971" s="109"/>
      <c r="HY4971" s="109"/>
      <c r="HZ4971" s="109"/>
      <c r="IA4971" s="109"/>
      <c r="IB4971" s="109"/>
      <c r="IC4971" s="109"/>
      <c r="ID4971" s="109"/>
      <c r="IE4971" s="109"/>
      <c r="IF4971" s="109"/>
      <c r="IG4971" s="109"/>
      <c r="IH4971" s="109"/>
      <c r="II4971" s="109"/>
      <c r="IJ4971" s="109"/>
      <c r="IK4971" s="109"/>
      <c r="IL4971" s="109"/>
      <c r="IM4971" s="109"/>
      <c r="IN4971" s="109"/>
      <c r="IO4971" s="109"/>
      <c r="IP4971" s="109"/>
      <c r="IQ4971" s="109"/>
      <c r="IR4971" s="109"/>
      <c r="IS4971" s="109"/>
      <c r="IT4971" s="109"/>
      <c r="IU4971" s="109"/>
      <c r="IV4971" s="109"/>
    </row>
    <row r="4972" spans="1:256" customFormat="1" ht="12.75" customHeight="1">
      <c r="A4972" s="308"/>
      <c r="B4972" s="65">
        <v>1</v>
      </c>
      <c r="C4972" s="66">
        <f>IF(E4972="A",1,IF(E4972="B",1,0))</f>
        <v>0</v>
      </c>
      <c r="D4972" s="76" t="s">
        <v>68</v>
      </c>
      <c r="E4972" s="77" t="s">
        <v>90</v>
      </c>
      <c r="F4972" s="77" t="s">
        <v>90</v>
      </c>
      <c r="G4972" s="78"/>
      <c r="H4972" s="96" t="s">
        <v>101</v>
      </c>
      <c r="I4972" s="107" t="s">
        <v>5229</v>
      </c>
      <c r="J4972" s="81"/>
      <c r="K4972" s="72"/>
      <c r="L4972" s="72"/>
      <c r="M4972" s="72"/>
      <c r="N4972" s="72"/>
      <c r="O4972" s="72"/>
      <c r="P4972" s="72"/>
      <c r="Q4972" s="833"/>
      <c r="R4972" s="102"/>
      <c r="S4972" s="73"/>
      <c r="T4972" s="102"/>
      <c r="U4972" s="103"/>
      <c r="V4972" s="104"/>
      <c r="W4972" s="109"/>
      <c r="X4972" s="109"/>
      <c r="Y4972" s="109"/>
      <c r="Z4972" s="109"/>
      <c r="AA4972" s="109"/>
      <c r="AB4972" s="109"/>
      <c r="AC4972" s="109"/>
      <c r="AD4972" s="109"/>
      <c r="AE4972" s="109"/>
      <c r="AF4972" s="109"/>
      <c r="AG4972" s="109"/>
      <c r="AH4972" s="109"/>
      <c r="AI4972" s="109"/>
      <c r="AJ4972" s="109"/>
      <c r="AK4972" s="109"/>
      <c r="AL4972" s="109"/>
      <c r="AM4972" s="109"/>
      <c r="AN4972" s="109"/>
      <c r="AO4972" s="109"/>
      <c r="AP4972" s="109"/>
      <c r="AQ4972" s="109"/>
      <c r="AR4972" s="109"/>
      <c r="AS4972" s="109"/>
      <c r="AT4972" s="109"/>
      <c r="AU4972" s="109"/>
      <c r="AV4972" s="109"/>
      <c r="AW4972" s="109"/>
      <c r="AX4972" s="109"/>
      <c r="AY4972" s="109"/>
      <c r="AZ4972" s="109"/>
      <c r="BA4972" s="109"/>
      <c r="BB4972" s="109"/>
      <c r="BC4972" s="109"/>
      <c r="BD4972" s="109"/>
      <c r="BE4972" s="109"/>
      <c r="BF4972" s="109"/>
      <c r="BG4972" s="109"/>
      <c r="BH4972" s="109"/>
      <c r="BI4972" s="109"/>
      <c r="BJ4972" s="109"/>
      <c r="BK4972" s="109"/>
      <c r="BL4972" s="109"/>
      <c r="BM4972" s="109"/>
      <c r="BN4972" s="109"/>
      <c r="BO4972" s="109"/>
      <c r="BP4972" s="109"/>
      <c r="BQ4972" s="109"/>
      <c r="BR4972" s="109"/>
      <c r="BS4972" s="109"/>
      <c r="BT4972" s="109"/>
      <c r="BU4972" s="109"/>
      <c r="BV4972" s="109"/>
      <c r="BW4972" s="109"/>
      <c r="BX4972" s="109"/>
      <c r="BY4972" s="109"/>
      <c r="BZ4972" s="109"/>
      <c r="CA4972" s="109"/>
      <c r="CB4972" s="109"/>
      <c r="CC4972" s="109"/>
      <c r="CD4972" s="109"/>
      <c r="CE4972" s="109"/>
      <c r="CF4972" s="109"/>
      <c r="CG4972" s="109"/>
      <c r="CH4972" s="109"/>
      <c r="CI4972" s="109"/>
      <c r="CJ4972" s="109"/>
      <c r="CK4972" s="109"/>
      <c r="CL4972" s="109"/>
      <c r="CM4972" s="109"/>
      <c r="CN4972" s="109"/>
      <c r="CO4972" s="109"/>
      <c r="CP4972" s="109"/>
      <c r="CQ4972" s="109"/>
      <c r="CR4972" s="109"/>
      <c r="CS4972" s="109"/>
      <c r="CT4972" s="109"/>
      <c r="CU4972" s="109"/>
      <c r="CV4972" s="109"/>
      <c r="CW4972" s="109"/>
      <c r="CX4972" s="109"/>
      <c r="CY4972" s="109"/>
      <c r="CZ4972" s="109"/>
      <c r="DA4972" s="109"/>
      <c r="DB4972" s="109"/>
      <c r="DC4972" s="109"/>
      <c r="DD4972" s="109"/>
      <c r="DE4972" s="109"/>
      <c r="DF4972" s="109"/>
      <c r="DG4972" s="109"/>
      <c r="DH4972" s="109"/>
      <c r="DI4972" s="109"/>
      <c r="DJ4972" s="109"/>
      <c r="DK4972" s="109"/>
      <c r="DL4972" s="109"/>
      <c r="DM4972" s="109"/>
      <c r="DN4972" s="109"/>
      <c r="DO4972" s="109"/>
      <c r="DP4972" s="109"/>
      <c r="DQ4972" s="109"/>
      <c r="DR4972" s="109"/>
      <c r="DS4972" s="109"/>
      <c r="DT4972" s="109"/>
      <c r="DU4972" s="109"/>
      <c r="DV4972" s="109"/>
      <c r="DW4972" s="109"/>
      <c r="DX4972" s="109"/>
      <c r="DY4972" s="109"/>
      <c r="DZ4972" s="109"/>
      <c r="EA4972" s="109"/>
      <c r="EB4972" s="109"/>
      <c r="EC4972" s="109"/>
      <c r="ED4972" s="109"/>
      <c r="EE4972" s="109"/>
      <c r="EF4972" s="109"/>
      <c r="EG4972" s="109"/>
      <c r="EH4972" s="109"/>
      <c r="EI4972" s="109"/>
      <c r="EJ4972" s="109"/>
      <c r="EK4972" s="109"/>
      <c r="EL4972" s="109"/>
      <c r="EM4972" s="109"/>
      <c r="EN4972" s="109"/>
      <c r="EO4972" s="109"/>
      <c r="EP4972" s="109"/>
      <c r="EQ4972" s="109"/>
      <c r="ER4972" s="109"/>
      <c r="ES4972" s="109"/>
      <c r="ET4972" s="109"/>
      <c r="EU4972" s="109"/>
      <c r="EV4972" s="109"/>
      <c r="EW4972" s="109"/>
      <c r="EX4972" s="109"/>
      <c r="EY4972" s="109"/>
      <c r="EZ4972" s="109"/>
      <c r="FA4972" s="109"/>
      <c r="FB4972" s="109"/>
      <c r="FC4972" s="109"/>
      <c r="FD4972" s="109"/>
      <c r="FE4972" s="109"/>
      <c r="FF4972" s="109"/>
      <c r="FG4972" s="109"/>
      <c r="FH4972" s="109"/>
      <c r="FI4972" s="109"/>
      <c r="FJ4972" s="109"/>
      <c r="FK4972" s="109"/>
      <c r="FL4972" s="109"/>
      <c r="FM4972" s="109"/>
      <c r="FN4972" s="109"/>
      <c r="FO4972" s="109"/>
      <c r="FP4972" s="109"/>
      <c r="FQ4972" s="109"/>
      <c r="FR4972" s="109"/>
      <c r="FS4972" s="109"/>
      <c r="FT4972" s="109"/>
      <c r="FU4972" s="109"/>
      <c r="FV4972" s="109"/>
      <c r="FW4972" s="109"/>
      <c r="FX4972" s="109"/>
      <c r="FY4972" s="109"/>
      <c r="FZ4972" s="109"/>
      <c r="GA4972" s="109"/>
      <c r="GB4972" s="109"/>
      <c r="GC4972" s="109"/>
      <c r="GD4972" s="109"/>
      <c r="GE4972" s="109"/>
      <c r="GF4972" s="109"/>
      <c r="GG4972" s="109"/>
      <c r="GH4972" s="109"/>
      <c r="GI4972" s="109"/>
      <c r="GJ4972" s="109"/>
      <c r="GK4972" s="109"/>
      <c r="GL4972" s="109"/>
      <c r="GM4972" s="109"/>
      <c r="GN4972" s="109"/>
      <c r="GO4972" s="109"/>
      <c r="GP4972" s="109"/>
      <c r="GQ4972" s="109"/>
      <c r="GR4972" s="109"/>
      <c r="GS4972" s="109"/>
      <c r="GT4972" s="109"/>
      <c r="GU4972" s="109"/>
      <c r="GV4972" s="109"/>
      <c r="GW4972" s="109"/>
      <c r="GX4972" s="109"/>
      <c r="GY4972" s="109"/>
      <c r="GZ4972" s="109"/>
      <c r="HA4972" s="109"/>
      <c r="HB4972" s="109"/>
      <c r="HC4972" s="109"/>
      <c r="HD4972" s="109"/>
      <c r="HE4972" s="109"/>
      <c r="HF4972" s="109"/>
      <c r="HG4972" s="109"/>
      <c r="HH4972" s="109"/>
      <c r="HI4972" s="109"/>
      <c r="HJ4972" s="109"/>
      <c r="HK4972" s="109"/>
      <c r="HL4972" s="109"/>
      <c r="HM4972" s="109"/>
      <c r="HN4972" s="109"/>
      <c r="HO4972" s="109"/>
      <c r="HP4972" s="109"/>
      <c r="HQ4972" s="109"/>
      <c r="HR4972" s="109"/>
      <c r="HS4972" s="109"/>
      <c r="HT4972" s="109"/>
      <c r="HU4972" s="109"/>
      <c r="HV4972" s="109"/>
      <c r="HW4972" s="109"/>
      <c r="HX4972" s="109"/>
      <c r="HY4972" s="109"/>
      <c r="HZ4972" s="109"/>
      <c r="IA4972" s="109"/>
      <c r="IB4972" s="109"/>
      <c r="IC4972" s="109"/>
      <c r="ID4972" s="109"/>
      <c r="IE4972" s="109"/>
      <c r="IF4972" s="109"/>
      <c r="IG4972" s="109"/>
      <c r="IH4972" s="109"/>
      <c r="II4972" s="109"/>
      <c r="IJ4972" s="109"/>
      <c r="IK4972" s="109"/>
      <c r="IL4972" s="109"/>
      <c r="IM4972" s="109"/>
      <c r="IN4972" s="109"/>
      <c r="IO4972" s="109"/>
      <c r="IP4972" s="109"/>
      <c r="IQ4972" s="109"/>
      <c r="IR4972" s="109"/>
      <c r="IS4972" s="109"/>
      <c r="IT4972" s="109"/>
      <c r="IU4972" s="109"/>
      <c r="IV4972" s="109"/>
    </row>
    <row r="4973" spans="1:256" customFormat="1" ht="12.75" customHeight="1">
      <c r="A4973" s="308"/>
      <c r="B4973" s="124">
        <v>1</v>
      </c>
      <c r="C4973" s="66">
        <f>IF(E4973="A",1,IF(E4973="B",1,0))</f>
        <v>1</v>
      </c>
      <c r="D4973" s="655" t="s">
        <v>87</v>
      </c>
      <c r="E4973" s="655" t="s">
        <v>68</v>
      </c>
      <c r="F4973" s="655" t="s">
        <v>68</v>
      </c>
      <c r="G4973" s="78"/>
      <c r="H4973" s="96" t="s">
        <v>94</v>
      </c>
      <c r="I4973" s="107" t="s">
        <v>5230</v>
      </c>
      <c r="J4973" s="81"/>
      <c r="K4973" s="72"/>
      <c r="L4973" s="72"/>
      <c r="M4973" s="72"/>
      <c r="N4973" s="72"/>
      <c r="O4973" s="72"/>
      <c r="P4973" s="72"/>
      <c r="Q4973" s="833"/>
      <c r="R4973" s="102"/>
      <c r="S4973" s="73"/>
      <c r="T4973" s="102"/>
      <c r="U4973" s="103"/>
      <c r="V4973" s="104"/>
      <c r="W4973" s="109"/>
      <c r="X4973" s="109"/>
      <c r="Y4973" s="109"/>
      <c r="Z4973" s="109"/>
      <c r="AA4973" s="109"/>
      <c r="AB4973" s="109"/>
      <c r="AC4973" s="109"/>
      <c r="AD4973" s="109"/>
      <c r="AE4973" s="109"/>
      <c r="AF4973" s="109"/>
      <c r="AG4973" s="109"/>
      <c r="AH4973" s="109"/>
      <c r="AI4973" s="109"/>
      <c r="AJ4973" s="109"/>
      <c r="AK4973" s="109"/>
      <c r="AL4973" s="109"/>
      <c r="AM4973" s="109"/>
      <c r="AN4973" s="109"/>
      <c r="AO4973" s="109"/>
      <c r="AP4973" s="109"/>
      <c r="AQ4973" s="109"/>
      <c r="AR4973" s="109"/>
      <c r="AS4973" s="109"/>
      <c r="AT4973" s="109"/>
      <c r="AU4973" s="109"/>
      <c r="AV4973" s="109"/>
      <c r="AW4973" s="109"/>
      <c r="AX4973" s="109"/>
      <c r="AY4973" s="109"/>
      <c r="AZ4973" s="109"/>
      <c r="BA4973" s="109"/>
      <c r="BB4973" s="109"/>
      <c r="BC4973" s="109"/>
      <c r="BD4973" s="109"/>
      <c r="BE4973" s="109"/>
      <c r="BF4973" s="109"/>
      <c r="BG4973" s="109"/>
      <c r="BH4973" s="109"/>
      <c r="BI4973" s="109"/>
      <c r="BJ4973" s="109"/>
      <c r="BK4973" s="109"/>
      <c r="BL4973" s="109"/>
      <c r="BM4973" s="109"/>
      <c r="BN4973" s="109"/>
      <c r="BO4973" s="109"/>
      <c r="BP4973" s="109"/>
      <c r="BQ4973" s="109"/>
      <c r="BR4973" s="109"/>
      <c r="BS4973" s="109"/>
      <c r="BT4973" s="109"/>
      <c r="BU4973" s="109"/>
      <c r="BV4973" s="109"/>
      <c r="BW4973" s="109"/>
      <c r="BX4973" s="109"/>
      <c r="BY4973" s="109"/>
      <c r="BZ4973" s="109"/>
      <c r="CA4973" s="109"/>
      <c r="CB4973" s="109"/>
      <c r="CC4973" s="109"/>
      <c r="CD4973" s="109"/>
      <c r="CE4973" s="109"/>
      <c r="CF4973" s="109"/>
      <c r="CG4973" s="109"/>
      <c r="CH4973" s="109"/>
      <c r="CI4973" s="109"/>
      <c r="CJ4973" s="109"/>
      <c r="CK4973" s="109"/>
      <c r="CL4973" s="109"/>
      <c r="CM4973" s="109"/>
      <c r="CN4973" s="109"/>
      <c r="CO4973" s="109"/>
      <c r="CP4973" s="109"/>
      <c r="CQ4973" s="109"/>
      <c r="CR4973" s="109"/>
      <c r="CS4973" s="109"/>
      <c r="CT4973" s="109"/>
      <c r="CU4973" s="109"/>
      <c r="CV4973" s="109"/>
      <c r="CW4973" s="109"/>
      <c r="CX4973" s="109"/>
      <c r="CY4973" s="109"/>
      <c r="CZ4973" s="109"/>
      <c r="DA4973" s="109"/>
      <c r="DB4973" s="109"/>
      <c r="DC4973" s="109"/>
      <c r="DD4973" s="109"/>
      <c r="DE4973" s="109"/>
      <c r="DF4973" s="109"/>
      <c r="DG4973" s="109"/>
      <c r="DH4973" s="109"/>
      <c r="DI4973" s="109"/>
      <c r="DJ4973" s="109"/>
      <c r="DK4973" s="109"/>
      <c r="DL4973" s="109"/>
      <c r="DM4973" s="109"/>
      <c r="DN4973" s="109"/>
      <c r="DO4973" s="109"/>
      <c r="DP4973" s="109"/>
      <c r="DQ4973" s="109"/>
      <c r="DR4973" s="109"/>
      <c r="DS4973" s="109"/>
      <c r="DT4973" s="109"/>
      <c r="DU4973" s="109"/>
      <c r="DV4973" s="109"/>
      <c r="DW4973" s="109"/>
      <c r="DX4973" s="109"/>
      <c r="DY4973" s="109"/>
      <c r="DZ4973" s="109"/>
      <c r="EA4973" s="109"/>
      <c r="EB4973" s="109"/>
      <c r="EC4973" s="109"/>
      <c r="ED4973" s="109"/>
      <c r="EE4973" s="109"/>
      <c r="EF4973" s="109"/>
      <c r="EG4973" s="109"/>
      <c r="EH4973" s="109"/>
      <c r="EI4973" s="109"/>
      <c r="EJ4973" s="109"/>
      <c r="EK4973" s="109"/>
      <c r="EL4973" s="109"/>
      <c r="EM4973" s="109"/>
      <c r="EN4973" s="109"/>
      <c r="EO4973" s="109"/>
      <c r="EP4973" s="109"/>
      <c r="EQ4973" s="109"/>
      <c r="ER4973" s="109"/>
      <c r="ES4973" s="109"/>
      <c r="ET4973" s="109"/>
      <c r="EU4973" s="109"/>
      <c r="EV4973" s="109"/>
      <c r="EW4973" s="109"/>
      <c r="EX4973" s="109"/>
      <c r="EY4973" s="109"/>
      <c r="EZ4973" s="109"/>
      <c r="FA4973" s="109"/>
      <c r="FB4973" s="109"/>
      <c r="FC4973" s="109"/>
      <c r="FD4973" s="109"/>
      <c r="FE4973" s="109"/>
      <c r="FF4973" s="109"/>
      <c r="FG4973" s="109"/>
      <c r="FH4973" s="109"/>
      <c r="FI4973" s="109"/>
      <c r="FJ4973" s="109"/>
      <c r="FK4973" s="109"/>
      <c r="FL4973" s="109"/>
      <c r="FM4973" s="109"/>
      <c r="FN4973" s="109"/>
      <c r="FO4973" s="109"/>
      <c r="FP4973" s="109"/>
      <c r="FQ4973" s="109"/>
      <c r="FR4973" s="109"/>
      <c r="FS4973" s="109"/>
      <c r="FT4973" s="109"/>
      <c r="FU4973" s="109"/>
      <c r="FV4973" s="109"/>
      <c r="FW4973" s="109"/>
      <c r="FX4973" s="109"/>
      <c r="FY4973" s="109"/>
      <c r="FZ4973" s="109"/>
      <c r="GA4973" s="109"/>
      <c r="GB4973" s="109"/>
      <c r="GC4973" s="109"/>
      <c r="GD4973" s="109"/>
      <c r="GE4973" s="109"/>
      <c r="GF4973" s="109"/>
      <c r="GG4973" s="109"/>
      <c r="GH4973" s="109"/>
      <c r="GI4973" s="109"/>
      <c r="GJ4973" s="109"/>
      <c r="GK4973" s="109"/>
      <c r="GL4973" s="109"/>
      <c r="GM4973" s="109"/>
      <c r="GN4973" s="109"/>
      <c r="GO4973" s="109"/>
      <c r="GP4973" s="109"/>
      <c r="GQ4973" s="109"/>
      <c r="GR4973" s="109"/>
      <c r="GS4973" s="109"/>
      <c r="GT4973" s="109"/>
      <c r="GU4973" s="109"/>
      <c r="GV4973" s="109"/>
      <c r="GW4973" s="109"/>
      <c r="GX4973" s="109"/>
      <c r="GY4973" s="109"/>
      <c r="GZ4973" s="109"/>
      <c r="HA4973" s="109"/>
      <c r="HB4973" s="109"/>
      <c r="HC4973" s="109"/>
      <c r="HD4973" s="109"/>
      <c r="HE4973" s="109"/>
      <c r="HF4973" s="109"/>
      <c r="HG4973" s="109"/>
      <c r="HH4973" s="109"/>
      <c r="HI4973" s="109"/>
      <c r="HJ4973" s="109"/>
      <c r="HK4973" s="109"/>
      <c r="HL4973" s="109"/>
      <c r="HM4973" s="109"/>
      <c r="HN4973" s="109"/>
      <c r="HO4973" s="109"/>
      <c r="HP4973" s="109"/>
      <c r="HQ4973" s="109"/>
      <c r="HR4973" s="109"/>
      <c r="HS4973" s="109"/>
      <c r="HT4973" s="109"/>
      <c r="HU4973" s="109"/>
      <c r="HV4973" s="109"/>
      <c r="HW4973" s="109"/>
      <c r="HX4973" s="109"/>
      <c r="HY4973" s="109"/>
      <c r="HZ4973" s="109"/>
      <c r="IA4973" s="109"/>
      <c r="IB4973" s="109"/>
      <c r="IC4973" s="109"/>
      <c r="ID4973" s="109"/>
      <c r="IE4973" s="109"/>
      <c r="IF4973" s="109"/>
      <c r="IG4973" s="109"/>
      <c r="IH4973" s="109"/>
      <c r="II4973" s="109"/>
      <c r="IJ4973" s="109"/>
      <c r="IK4973" s="109"/>
      <c r="IL4973" s="109"/>
      <c r="IM4973" s="109"/>
      <c r="IN4973" s="109"/>
      <c r="IO4973" s="109"/>
      <c r="IP4973" s="109"/>
      <c r="IQ4973" s="109"/>
      <c r="IR4973" s="109"/>
      <c r="IS4973" s="109"/>
      <c r="IT4973" s="109"/>
      <c r="IU4973" s="109"/>
      <c r="IV4973" s="109"/>
    </row>
    <row r="4974" spans="1:256" customFormat="1" ht="12.75" customHeight="1">
      <c r="A4974" s="308"/>
      <c r="B4974" s="65">
        <v>1</v>
      </c>
      <c r="C4974" s="66">
        <v>0</v>
      </c>
      <c r="D4974" s="77" t="s">
        <v>90</v>
      </c>
      <c r="E4974" s="99" t="s">
        <v>99</v>
      </c>
      <c r="F4974" s="77" t="s">
        <v>90</v>
      </c>
      <c r="G4974" s="78"/>
      <c r="H4974" s="96" t="s">
        <v>126</v>
      </c>
      <c r="I4974" s="107" t="s">
        <v>559</v>
      </c>
      <c r="J4974" s="81" t="s">
        <v>1056</v>
      </c>
      <c r="K4974" s="72"/>
      <c r="L4974" s="72"/>
      <c r="M4974" s="72"/>
      <c r="N4974" s="72"/>
      <c r="O4974" s="72"/>
      <c r="P4974" s="72"/>
      <c r="Q4974" s="833"/>
      <c r="R4974" s="102"/>
      <c r="S4974" s="73"/>
      <c r="T4974" s="102"/>
      <c r="U4974" s="103"/>
      <c r="V4974" s="104"/>
      <c r="W4974" s="109"/>
      <c r="X4974" s="109"/>
      <c r="Y4974" s="109"/>
      <c r="Z4974" s="109"/>
      <c r="AA4974" s="109"/>
      <c r="AB4974" s="109"/>
      <c r="AC4974" s="109"/>
      <c r="AD4974" s="109"/>
      <c r="AE4974" s="109"/>
      <c r="AF4974" s="109"/>
      <c r="AG4974" s="109"/>
      <c r="AH4974" s="109"/>
      <c r="AI4974" s="109"/>
      <c r="AJ4974" s="109"/>
      <c r="AK4974" s="109"/>
      <c r="AL4974" s="109"/>
      <c r="AM4974" s="109"/>
      <c r="AN4974" s="109"/>
      <c r="AO4974" s="109"/>
      <c r="AP4974" s="109"/>
      <c r="AQ4974" s="109"/>
      <c r="AR4974" s="109"/>
      <c r="AS4974" s="109"/>
      <c r="AT4974" s="109"/>
      <c r="AU4974" s="109"/>
      <c r="AV4974" s="109"/>
      <c r="AW4974" s="109"/>
      <c r="AX4974" s="109"/>
      <c r="AY4974" s="109"/>
      <c r="AZ4974" s="109"/>
      <c r="BA4974" s="109"/>
      <c r="BB4974" s="109"/>
      <c r="BC4974" s="109"/>
      <c r="BD4974" s="109"/>
      <c r="BE4974" s="109"/>
      <c r="BF4974" s="109"/>
      <c r="BG4974" s="109"/>
      <c r="BH4974" s="109"/>
      <c r="BI4974" s="109"/>
      <c r="BJ4974" s="109"/>
      <c r="BK4974" s="109"/>
      <c r="BL4974" s="109"/>
      <c r="BM4974" s="109"/>
      <c r="BN4974" s="109"/>
      <c r="BO4974" s="109"/>
      <c r="BP4974" s="109"/>
      <c r="BQ4974" s="109"/>
      <c r="BR4974" s="109"/>
      <c r="BS4974" s="109"/>
      <c r="BT4974" s="109"/>
      <c r="BU4974" s="109"/>
      <c r="BV4974" s="109"/>
      <c r="BW4974" s="109"/>
      <c r="BX4974" s="109"/>
      <c r="BY4974" s="109"/>
      <c r="BZ4974" s="109"/>
      <c r="CA4974" s="109"/>
      <c r="CB4974" s="109"/>
      <c r="CC4974" s="109"/>
      <c r="CD4974" s="109"/>
      <c r="CE4974" s="109"/>
      <c r="CF4974" s="109"/>
      <c r="CG4974" s="109"/>
      <c r="CH4974" s="109"/>
      <c r="CI4974" s="109"/>
      <c r="CJ4974" s="109"/>
      <c r="CK4974" s="109"/>
      <c r="CL4974" s="109"/>
      <c r="CM4974" s="109"/>
      <c r="CN4974" s="109"/>
      <c r="CO4974" s="109"/>
      <c r="CP4974" s="109"/>
      <c r="CQ4974" s="109"/>
      <c r="CR4974" s="109"/>
      <c r="CS4974" s="109"/>
      <c r="CT4974" s="109"/>
      <c r="CU4974" s="109"/>
      <c r="CV4974" s="109"/>
      <c r="CW4974" s="109"/>
      <c r="CX4974" s="109"/>
      <c r="CY4974" s="109"/>
      <c r="CZ4974" s="109"/>
      <c r="DA4974" s="109"/>
      <c r="DB4974" s="109"/>
      <c r="DC4974" s="109"/>
      <c r="DD4974" s="109"/>
      <c r="DE4974" s="109"/>
      <c r="DF4974" s="109"/>
      <c r="DG4974" s="109"/>
      <c r="DH4974" s="109"/>
      <c r="DI4974" s="109"/>
      <c r="DJ4974" s="109"/>
      <c r="DK4974" s="109"/>
      <c r="DL4974" s="109"/>
      <c r="DM4974" s="109"/>
      <c r="DN4974" s="109"/>
      <c r="DO4974" s="109"/>
      <c r="DP4974" s="109"/>
      <c r="DQ4974" s="109"/>
      <c r="DR4974" s="109"/>
      <c r="DS4974" s="109"/>
      <c r="DT4974" s="109"/>
      <c r="DU4974" s="109"/>
      <c r="DV4974" s="109"/>
      <c r="DW4974" s="109"/>
      <c r="DX4974" s="109"/>
      <c r="DY4974" s="109"/>
      <c r="DZ4974" s="109"/>
      <c r="EA4974" s="109"/>
      <c r="EB4974" s="109"/>
      <c r="EC4974" s="109"/>
      <c r="ED4974" s="109"/>
      <c r="EE4974" s="109"/>
      <c r="EF4974" s="109"/>
      <c r="EG4974" s="109"/>
      <c r="EH4974" s="109"/>
      <c r="EI4974" s="109"/>
      <c r="EJ4974" s="109"/>
      <c r="EK4974" s="109"/>
      <c r="EL4974" s="109"/>
      <c r="EM4974" s="109"/>
      <c r="EN4974" s="109"/>
      <c r="EO4974" s="109"/>
      <c r="EP4974" s="109"/>
      <c r="EQ4974" s="109"/>
      <c r="ER4974" s="109"/>
      <c r="ES4974" s="109"/>
      <c r="ET4974" s="109"/>
      <c r="EU4974" s="109"/>
      <c r="EV4974" s="109"/>
      <c r="EW4974" s="109"/>
      <c r="EX4974" s="109"/>
      <c r="EY4974" s="109"/>
      <c r="EZ4974" s="109"/>
      <c r="FA4974" s="109"/>
      <c r="FB4974" s="109"/>
      <c r="FC4974" s="109"/>
      <c r="FD4974" s="109"/>
      <c r="FE4974" s="109"/>
      <c r="FF4974" s="109"/>
      <c r="FG4974" s="109"/>
      <c r="FH4974" s="109"/>
      <c r="FI4974" s="109"/>
      <c r="FJ4974" s="109"/>
      <c r="FK4974" s="109"/>
      <c r="FL4974" s="109"/>
      <c r="FM4974" s="109"/>
      <c r="FN4974" s="109"/>
      <c r="FO4974" s="109"/>
      <c r="FP4974" s="109"/>
      <c r="FQ4974" s="109"/>
      <c r="FR4974" s="109"/>
      <c r="FS4974" s="109"/>
      <c r="FT4974" s="109"/>
      <c r="FU4974" s="109"/>
      <c r="FV4974" s="109"/>
      <c r="FW4974" s="109"/>
      <c r="FX4974" s="109"/>
      <c r="FY4974" s="109"/>
      <c r="FZ4974" s="109"/>
      <c r="GA4974" s="109"/>
      <c r="GB4974" s="109"/>
      <c r="GC4974" s="109"/>
      <c r="GD4974" s="109"/>
      <c r="GE4974" s="109"/>
      <c r="GF4974" s="109"/>
      <c r="GG4974" s="109"/>
      <c r="GH4974" s="109"/>
      <c r="GI4974" s="109"/>
      <c r="GJ4974" s="109"/>
      <c r="GK4974" s="109"/>
      <c r="GL4974" s="109"/>
      <c r="GM4974" s="109"/>
      <c r="GN4974" s="109"/>
      <c r="GO4974" s="109"/>
      <c r="GP4974" s="109"/>
      <c r="GQ4974" s="109"/>
      <c r="GR4974" s="109"/>
      <c r="GS4974" s="109"/>
      <c r="GT4974" s="109"/>
      <c r="GU4974" s="109"/>
      <c r="GV4974" s="109"/>
      <c r="GW4974" s="109"/>
      <c r="GX4974" s="109"/>
      <c r="GY4974" s="109"/>
      <c r="GZ4974" s="109"/>
      <c r="HA4974" s="109"/>
      <c r="HB4974" s="109"/>
      <c r="HC4974" s="109"/>
      <c r="HD4974" s="109"/>
      <c r="HE4974" s="109"/>
      <c r="HF4974" s="109"/>
      <c r="HG4974" s="109"/>
      <c r="HH4974" s="109"/>
      <c r="HI4974" s="109"/>
      <c r="HJ4974" s="109"/>
      <c r="HK4974" s="109"/>
      <c r="HL4974" s="109"/>
      <c r="HM4974" s="109"/>
      <c r="HN4974" s="109"/>
      <c r="HO4974" s="109"/>
      <c r="HP4974" s="109"/>
      <c r="HQ4974" s="109"/>
      <c r="HR4974" s="109"/>
      <c r="HS4974" s="109"/>
      <c r="HT4974" s="109"/>
      <c r="HU4974" s="109"/>
      <c r="HV4974" s="109"/>
      <c r="HW4974" s="109"/>
      <c r="HX4974" s="109"/>
      <c r="HY4974" s="109"/>
      <c r="HZ4974" s="109"/>
      <c r="IA4974" s="109"/>
      <c r="IB4974" s="109"/>
      <c r="IC4974" s="109"/>
      <c r="ID4974" s="109"/>
      <c r="IE4974" s="109"/>
      <c r="IF4974" s="109"/>
      <c r="IG4974" s="109"/>
      <c r="IH4974" s="109"/>
      <c r="II4974" s="109"/>
      <c r="IJ4974" s="109"/>
      <c r="IK4974" s="109"/>
      <c r="IL4974" s="109"/>
      <c r="IM4974" s="109"/>
      <c r="IN4974" s="109"/>
      <c r="IO4974" s="109"/>
      <c r="IP4974" s="109"/>
      <c r="IQ4974" s="109"/>
      <c r="IR4974" s="109"/>
      <c r="IS4974" s="109"/>
      <c r="IT4974" s="109"/>
      <c r="IU4974" s="109"/>
      <c r="IV4974" s="109"/>
    </row>
    <row r="4975" spans="1:256" customFormat="1" ht="12.75" customHeight="1">
      <c r="A4975" s="308"/>
      <c r="B4975" s="124">
        <v>1</v>
      </c>
      <c r="C4975" s="66">
        <f>IF(E4975="A",1,IF(E4975="B",1,0))</f>
        <v>0</v>
      </c>
      <c r="D4975" s="99" t="s">
        <v>70</v>
      </c>
      <c r="E4975" s="99" t="s">
        <v>70</v>
      </c>
      <c r="F4975" s="76" t="s">
        <v>87</v>
      </c>
      <c r="G4975" s="78"/>
      <c r="H4975" s="96" t="s">
        <v>129</v>
      </c>
      <c r="I4975" s="107" t="s">
        <v>5231</v>
      </c>
      <c r="J4975" s="81"/>
      <c r="K4975" s="72"/>
      <c r="L4975" s="72"/>
      <c r="M4975" s="72"/>
      <c r="N4975" s="72"/>
      <c r="O4975" s="72"/>
      <c r="P4975" s="72"/>
      <c r="Q4975" s="833"/>
      <c r="R4975" s="102"/>
      <c r="S4975" s="73"/>
      <c r="T4975" s="102"/>
      <c r="U4975" s="103"/>
      <c r="V4975" s="104"/>
      <c r="W4975" s="109"/>
      <c r="X4975" s="109"/>
      <c r="Y4975" s="109"/>
      <c r="Z4975" s="109"/>
      <c r="AA4975" s="109"/>
      <c r="AB4975" s="109"/>
      <c r="AC4975" s="109"/>
      <c r="AD4975" s="109"/>
      <c r="AE4975" s="109"/>
      <c r="AF4975" s="109"/>
      <c r="AG4975" s="109"/>
      <c r="AH4975" s="109"/>
      <c r="AI4975" s="109"/>
      <c r="AJ4975" s="109"/>
      <c r="AK4975" s="109"/>
      <c r="AL4975" s="109"/>
      <c r="AM4975" s="109"/>
      <c r="AN4975" s="109"/>
      <c r="AO4975" s="109"/>
      <c r="AP4975" s="109"/>
      <c r="AQ4975" s="109"/>
      <c r="AR4975" s="109"/>
      <c r="AS4975" s="109"/>
      <c r="AT4975" s="109"/>
      <c r="AU4975" s="109"/>
      <c r="AV4975" s="109"/>
      <c r="AW4975" s="109"/>
      <c r="AX4975" s="109"/>
      <c r="AY4975" s="109"/>
      <c r="AZ4975" s="109"/>
      <c r="BA4975" s="109"/>
      <c r="BB4975" s="109"/>
      <c r="BC4975" s="109"/>
      <c r="BD4975" s="109"/>
      <c r="BE4975" s="109"/>
      <c r="BF4975" s="109"/>
      <c r="BG4975" s="109"/>
      <c r="BH4975" s="109"/>
      <c r="BI4975" s="109"/>
      <c r="BJ4975" s="109"/>
      <c r="BK4975" s="109"/>
      <c r="BL4975" s="109"/>
      <c r="BM4975" s="109"/>
      <c r="BN4975" s="109"/>
      <c r="BO4975" s="109"/>
      <c r="BP4975" s="109"/>
      <c r="BQ4975" s="109"/>
      <c r="BR4975" s="109"/>
      <c r="BS4975" s="109"/>
      <c r="BT4975" s="109"/>
      <c r="BU4975" s="109"/>
      <c r="BV4975" s="109"/>
      <c r="BW4975" s="109"/>
      <c r="BX4975" s="109"/>
      <c r="BY4975" s="109"/>
      <c r="BZ4975" s="109"/>
      <c r="CA4975" s="109"/>
      <c r="CB4975" s="109"/>
      <c r="CC4975" s="109"/>
      <c r="CD4975" s="109"/>
      <c r="CE4975" s="109"/>
      <c r="CF4975" s="109"/>
      <c r="CG4975" s="109"/>
      <c r="CH4975" s="109"/>
      <c r="CI4975" s="109"/>
      <c r="CJ4975" s="109"/>
      <c r="CK4975" s="109"/>
      <c r="CL4975" s="109"/>
      <c r="CM4975" s="109"/>
      <c r="CN4975" s="109"/>
      <c r="CO4975" s="109"/>
      <c r="CP4975" s="109"/>
      <c r="CQ4975" s="109"/>
      <c r="CR4975" s="109"/>
      <c r="CS4975" s="109"/>
      <c r="CT4975" s="109"/>
      <c r="CU4975" s="109"/>
      <c r="CV4975" s="109"/>
      <c r="CW4975" s="109"/>
      <c r="CX4975" s="109"/>
      <c r="CY4975" s="109"/>
      <c r="CZ4975" s="109"/>
      <c r="DA4975" s="109"/>
      <c r="DB4975" s="109"/>
      <c r="DC4975" s="109"/>
      <c r="DD4975" s="109"/>
      <c r="DE4975" s="109"/>
      <c r="DF4975" s="109"/>
      <c r="DG4975" s="109"/>
      <c r="DH4975" s="109"/>
      <c r="DI4975" s="109"/>
      <c r="DJ4975" s="109"/>
      <c r="DK4975" s="109"/>
      <c r="DL4975" s="109"/>
      <c r="DM4975" s="109"/>
      <c r="DN4975" s="109"/>
      <c r="DO4975" s="109"/>
      <c r="DP4975" s="109"/>
      <c r="DQ4975" s="109"/>
      <c r="DR4975" s="109"/>
      <c r="DS4975" s="109"/>
      <c r="DT4975" s="109"/>
      <c r="DU4975" s="109"/>
      <c r="DV4975" s="109"/>
      <c r="DW4975" s="109"/>
      <c r="DX4975" s="109"/>
      <c r="DY4975" s="109"/>
      <c r="DZ4975" s="109"/>
      <c r="EA4975" s="109"/>
      <c r="EB4975" s="109"/>
      <c r="EC4975" s="109"/>
      <c r="ED4975" s="109"/>
      <c r="EE4975" s="109"/>
      <c r="EF4975" s="109"/>
      <c r="EG4975" s="109"/>
      <c r="EH4975" s="109"/>
      <c r="EI4975" s="109"/>
      <c r="EJ4975" s="109"/>
      <c r="EK4975" s="109"/>
      <c r="EL4975" s="109"/>
      <c r="EM4975" s="109"/>
      <c r="EN4975" s="109"/>
      <c r="EO4975" s="109"/>
      <c r="EP4975" s="109"/>
      <c r="EQ4975" s="109"/>
      <c r="ER4975" s="109"/>
      <c r="ES4975" s="109"/>
      <c r="ET4975" s="109"/>
      <c r="EU4975" s="109"/>
      <c r="EV4975" s="109"/>
      <c r="EW4975" s="109"/>
      <c r="EX4975" s="109"/>
      <c r="EY4975" s="109"/>
      <c r="EZ4975" s="109"/>
      <c r="FA4975" s="109"/>
      <c r="FB4975" s="109"/>
      <c r="FC4975" s="109"/>
      <c r="FD4975" s="109"/>
      <c r="FE4975" s="109"/>
      <c r="FF4975" s="109"/>
      <c r="FG4975" s="109"/>
      <c r="FH4975" s="109"/>
      <c r="FI4975" s="109"/>
      <c r="FJ4975" s="109"/>
      <c r="FK4975" s="109"/>
      <c r="FL4975" s="109"/>
      <c r="FM4975" s="109"/>
      <c r="FN4975" s="109"/>
      <c r="FO4975" s="109"/>
      <c r="FP4975" s="109"/>
      <c r="FQ4975" s="109"/>
      <c r="FR4975" s="109"/>
      <c r="FS4975" s="109"/>
      <c r="FT4975" s="109"/>
      <c r="FU4975" s="109"/>
      <c r="FV4975" s="109"/>
      <c r="FW4975" s="109"/>
      <c r="FX4975" s="109"/>
      <c r="FY4975" s="109"/>
      <c r="FZ4975" s="109"/>
      <c r="GA4975" s="109"/>
      <c r="GB4975" s="109"/>
      <c r="GC4975" s="109"/>
      <c r="GD4975" s="109"/>
      <c r="GE4975" s="109"/>
      <c r="GF4975" s="109"/>
      <c r="GG4975" s="109"/>
      <c r="GH4975" s="109"/>
      <c r="GI4975" s="109"/>
      <c r="GJ4975" s="109"/>
      <c r="GK4975" s="109"/>
      <c r="GL4975" s="109"/>
      <c r="GM4975" s="109"/>
      <c r="GN4975" s="109"/>
      <c r="GO4975" s="109"/>
      <c r="GP4975" s="109"/>
      <c r="GQ4975" s="109"/>
      <c r="GR4975" s="109"/>
      <c r="GS4975" s="109"/>
      <c r="GT4975" s="109"/>
      <c r="GU4975" s="109"/>
      <c r="GV4975" s="109"/>
      <c r="GW4975" s="109"/>
      <c r="GX4975" s="109"/>
      <c r="GY4975" s="109"/>
      <c r="GZ4975" s="109"/>
      <c r="HA4975" s="109"/>
      <c r="HB4975" s="109"/>
      <c r="HC4975" s="109"/>
      <c r="HD4975" s="109"/>
      <c r="HE4975" s="109"/>
      <c r="HF4975" s="109"/>
      <c r="HG4975" s="109"/>
      <c r="HH4975" s="109"/>
      <c r="HI4975" s="109"/>
      <c r="HJ4975" s="109"/>
      <c r="HK4975" s="109"/>
      <c r="HL4975" s="109"/>
      <c r="HM4975" s="109"/>
      <c r="HN4975" s="109"/>
      <c r="HO4975" s="109"/>
      <c r="HP4975" s="109"/>
      <c r="HQ4975" s="109"/>
      <c r="HR4975" s="109"/>
      <c r="HS4975" s="109"/>
      <c r="HT4975" s="109"/>
      <c r="HU4975" s="109"/>
      <c r="HV4975" s="109"/>
      <c r="HW4975" s="109"/>
      <c r="HX4975" s="109"/>
      <c r="HY4975" s="109"/>
      <c r="HZ4975" s="109"/>
      <c r="IA4975" s="109"/>
      <c r="IB4975" s="109"/>
      <c r="IC4975" s="109"/>
      <c r="ID4975" s="109"/>
      <c r="IE4975" s="109"/>
      <c r="IF4975" s="109"/>
      <c r="IG4975" s="109"/>
      <c r="IH4975" s="109"/>
      <c r="II4975" s="109"/>
      <c r="IJ4975" s="109"/>
      <c r="IK4975" s="109"/>
      <c r="IL4975" s="109"/>
      <c r="IM4975" s="109"/>
      <c r="IN4975" s="109"/>
      <c r="IO4975" s="109"/>
      <c r="IP4975" s="109"/>
      <c r="IQ4975" s="109"/>
      <c r="IR4975" s="109"/>
      <c r="IS4975" s="109"/>
      <c r="IT4975" s="109"/>
      <c r="IU4975" s="109"/>
      <c r="IV4975" s="109"/>
    </row>
    <row r="4976" spans="1:256" customFormat="1" ht="12.75" customHeight="1">
      <c r="A4976" s="308"/>
      <c r="B4976" s="65">
        <v>1</v>
      </c>
      <c r="C4976" s="66">
        <v>3</v>
      </c>
      <c r="D4976" s="77" t="s">
        <v>90</v>
      </c>
      <c r="E4976" s="76" t="s">
        <v>87</v>
      </c>
      <c r="F4976" s="76" t="s">
        <v>87</v>
      </c>
      <c r="G4976" s="78"/>
      <c r="H4976" s="96" t="s">
        <v>135</v>
      </c>
      <c r="I4976" s="107" t="s">
        <v>351</v>
      </c>
      <c r="J4976" s="81" t="s">
        <v>282</v>
      </c>
      <c r="K4976" s="72"/>
      <c r="L4976" s="72"/>
      <c r="M4976" s="72"/>
      <c r="N4976" s="72"/>
      <c r="O4976" s="72"/>
      <c r="P4976" s="72"/>
      <c r="Q4976" s="833"/>
      <c r="R4976" s="102"/>
      <c r="S4976" s="73"/>
      <c r="T4976" s="102"/>
      <c r="U4976" s="103"/>
      <c r="V4976" s="104"/>
      <c r="W4976" s="109"/>
      <c r="X4976" s="109"/>
      <c r="Y4976" s="109"/>
      <c r="Z4976" s="109"/>
      <c r="AA4976" s="109"/>
      <c r="AB4976" s="109"/>
      <c r="AC4976" s="109"/>
      <c r="AD4976" s="109"/>
      <c r="AE4976" s="109"/>
      <c r="AF4976" s="109"/>
      <c r="AG4976" s="109"/>
      <c r="AH4976" s="109"/>
      <c r="AI4976" s="109"/>
      <c r="AJ4976" s="109"/>
      <c r="AK4976" s="109"/>
      <c r="AL4976" s="109"/>
      <c r="AM4976" s="109"/>
      <c r="AN4976" s="109"/>
      <c r="AO4976" s="109"/>
      <c r="AP4976" s="109"/>
      <c r="AQ4976" s="109"/>
      <c r="AR4976" s="109"/>
      <c r="AS4976" s="109"/>
      <c r="AT4976" s="109"/>
      <c r="AU4976" s="109"/>
      <c r="AV4976" s="109"/>
      <c r="AW4976" s="109"/>
      <c r="AX4976" s="109"/>
      <c r="AY4976" s="109"/>
      <c r="AZ4976" s="109"/>
      <c r="BA4976" s="109"/>
      <c r="BB4976" s="109"/>
      <c r="BC4976" s="109"/>
      <c r="BD4976" s="109"/>
      <c r="BE4976" s="109"/>
      <c r="BF4976" s="109"/>
      <c r="BG4976" s="109"/>
      <c r="BH4976" s="109"/>
      <c r="BI4976" s="109"/>
      <c r="BJ4976" s="109"/>
      <c r="BK4976" s="109"/>
      <c r="BL4976" s="109"/>
      <c r="BM4976" s="109"/>
      <c r="BN4976" s="109"/>
      <c r="BO4976" s="109"/>
      <c r="BP4976" s="109"/>
      <c r="BQ4976" s="109"/>
      <c r="BR4976" s="109"/>
      <c r="BS4976" s="109"/>
      <c r="BT4976" s="109"/>
      <c r="BU4976" s="109"/>
      <c r="BV4976" s="109"/>
      <c r="BW4976" s="109"/>
      <c r="BX4976" s="109"/>
      <c r="BY4976" s="109"/>
      <c r="BZ4976" s="109"/>
      <c r="CA4976" s="109"/>
      <c r="CB4976" s="109"/>
      <c r="CC4976" s="109"/>
      <c r="CD4976" s="109"/>
      <c r="CE4976" s="109"/>
      <c r="CF4976" s="109"/>
      <c r="CG4976" s="109"/>
      <c r="CH4976" s="109"/>
      <c r="CI4976" s="109"/>
      <c r="CJ4976" s="109"/>
      <c r="CK4976" s="109"/>
      <c r="CL4976" s="109"/>
      <c r="CM4976" s="109"/>
      <c r="CN4976" s="109"/>
      <c r="CO4976" s="109"/>
      <c r="CP4976" s="109"/>
      <c r="CQ4976" s="109"/>
      <c r="CR4976" s="109"/>
      <c r="CS4976" s="109"/>
      <c r="CT4976" s="109"/>
      <c r="CU4976" s="109"/>
      <c r="CV4976" s="109"/>
      <c r="CW4976" s="109"/>
      <c r="CX4976" s="109"/>
      <c r="CY4976" s="109"/>
      <c r="CZ4976" s="109"/>
      <c r="DA4976" s="109"/>
      <c r="DB4976" s="109"/>
      <c r="DC4976" s="109"/>
      <c r="DD4976" s="109"/>
      <c r="DE4976" s="109"/>
      <c r="DF4976" s="109"/>
      <c r="DG4976" s="109"/>
      <c r="DH4976" s="109"/>
      <c r="DI4976" s="109"/>
      <c r="DJ4976" s="109"/>
      <c r="DK4976" s="109"/>
      <c r="DL4976" s="109"/>
      <c r="DM4976" s="109"/>
      <c r="DN4976" s="109"/>
      <c r="DO4976" s="109"/>
      <c r="DP4976" s="109"/>
      <c r="DQ4976" s="109"/>
      <c r="DR4976" s="109"/>
      <c r="DS4976" s="109"/>
      <c r="DT4976" s="109"/>
      <c r="DU4976" s="109"/>
      <c r="DV4976" s="109"/>
      <c r="DW4976" s="109"/>
      <c r="DX4976" s="109"/>
      <c r="DY4976" s="109"/>
      <c r="DZ4976" s="109"/>
      <c r="EA4976" s="109"/>
      <c r="EB4976" s="109"/>
      <c r="EC4976" s="109"/>
      <c r="ED4976" s="109"/>
      <c r="EE4976" s="109"/>
      <c r="EF4976" s="109"/>
      <c r="EG4976" s="109"/>
      <c r="EH4976" s="109"/>
      <c r="EI4976" s="109"/>
      <c r="EJ4976" s="109"/>
      <c r="EK4976" s="109"/>
      <c r="EL4976" s="109"/>
      <c r="EM4976" s="109"/>
      <c r="EN4976" s="109"/>
      <c r="EO4976" s="109"/>
      <c r="EP4976" s="109"/>
      <c r="EQ4976" s="109"/>
      <c r="ER4976" s="109"/>
      <c r="ES4976" s="109"/>
      <c r="ET4976" s="109"/>
      <c r="EU4976" s="109"/>
      <c r="EV4976" s="109"/>
      <c r="EW4976" s="109"/>
      <c r="EX4976" s="109"/>
      <c r="EY4976" s="109"/>
      <c r="EZ4976" s="109"/>
      <c r="FA4976" s="109"/>
      <c r="FB4976" s="109"/>
      <c r="FC4976" s="109"/>
      <c r="FD4976" s="109"/>
      <c r="FE4976" s="109"/>
      <c r="FF4976" s="109"/>
      <c r="FG4976" s="109"/>
      <c r="FH4976" s="109"/>
      <c r="FI4976" s="109"/>
      <c r="FJ4976" s="109"/>
      <c r="FK4976" s="109"/>
      <c r="FL4976" s="109"/>
      <c r="FM4976" s="109"/>
      <c r="FN4976" s="109"/>
      <c r="FO4976" s="109"/>
      <c r="FP4976" s="109"/>
      <c r="FQ4976" s="109"/>
      <c r="FR4976" s="109"/>
      <c r="FS4976" s="109"/>
      <c r="FT4976" s="109"/>
      <c r="FU4976" s="109"/>
      <c r="FV4976" s="109"/>
      <c r="FW4976" s="109"/>
      <c r="FX4976" s="109"/>
      <c r="FY4976" s="109"/>
      <c r="FZ4976" s="109"/>
      <c r="GA4976" s="109"/>
      <c r="GB4976" s="109"/>
      <c r="GC4976" s="109"/>
      <c r="GD4976" s="109"/>
      <c r="GE4976" s="109"/>
      <c r="GF4976" s="109"/>
      <c r="GG4976" s="109"/>
      <c r="GH4976" s="109"/>
      <c r="GI4976" s="109"/>
      <c r="GJ4976" s="109"/>
      <c r="GK4976" s="109"/>
      <c r="GL4976" s="109"/>
      <c r="GM4976" s="109"/>
      <c r="GN4976" s="109"/>
      <c r="GO4976" s="109"/>
      <c r="GP4976" s="109"/>
      <c r="GQ4976" s="109"/>
      <c r="GR4976" s="109"/>
      <c r="GS4976" s="109"/>
      <c r="GT4976" s="109"/>
      <c r="GU4976" s="109"/>
      <c r="GV4976" s="109"/>
      <c r="GW4976" s="109"/>
      <c r="GX4976" s="109"/>
      <c r="GY4976" s="109"/>
      <c r="GZ4976" s="109"/>
      <c r="HA4976" s="109"/>
      <c r="HB4976" s="109"/>
      <c r="HC4976" s="109"/>
      <c r="HD4976" s="109"/>
      <c r="HE4976" s="109"/>
      <c r="HF4976" s="109"/>
      <c r="HG4976" s="109"/>
      <c r="HH4976" s="109"/>
      <c r="HI4976" s="109"/>
      <c r="HJ4976" s="109"/>
      <c r="HK4976" s="109"/>
      <c r="HL4976" s="109"/>
      <c r="HM4976" s="109"/>
      <c r="HN4976" s="109"/>
      <c r="HO4976" s="109"/>
      <c r="HP4976" s="109"/>
      <c r="HQ4976" s="109"/>
      <c r="HR4976" s="109"/>
      <c r="HS4976" s="109"/>
      <c r="HT4976" s="109"/>
      <c r="HU4976" s="109"/>
      <c r="HV4976" s="109"/>
      <c r="HW4976" s="109"/>
      <c r="HX4976" s="109"/>
      <c r="HY4976" s="109"/>
      <c r="HZ4976" s="109"/>
      <c r="IA4976" s="109"/>
      <c r="IB4976" s="109"/>
      <c r="IC4976" s="109"/>
      <c r="ID4976" s="109"/>
      <c r="IE4976" s="109"/>
      <c r="IF4976" s="109"/>
      <c r="IG4976" s="109"/>
      <c r="IH4976" s="109"/>
      <c r="II4976" s="109"/>
      <c r="IJ4976" s="109"/>
      <c r="IK4976" s="109"/>
      <c r="IL4976" s="109"/>
      <c r="IM4976" s="109"/>
      <c r="IN4976" s="109"/>
      <c r="IO4976" s="109"/>
      <c r="IP4976" s="109"/>
      <c r="IQ4976" s="109"/>
      <c r="IR4976" s="109"/>
      <c r="IS4976" s="109"/>
      <c r="IT4976" s="109"/>
      <c r="IU4976" s="109"/>
      <c r="IV4976" s="109"/>
    </row>
    <row r="4977" spans="1:256" ht="12.5">
      <c r="A4977" s="308"/>
      <c r="B4977" s="124">
        <v>1</v>
      </c>
      <c r="C4977" s="66">
        <f>IF(E4977="A",4,IF(E4977="B",3,IF(E4977="C",2,IF(E4977="D",1,0))))</f>
        <v>1</v>
      </c>
      <c r="D4977" s="76" t="s">
        <v>87</v>
      </c>
      <c r="E4977" s="99" t="s">
        <v>70</v>
      </c>
      <c r="F4977" s="76" t="s">
        <v>68</v>
      </c>
      <c r="G4977" s="78"/>
      <c r="H4977" s="96" t="s">
        <v>101</v>
      </c>
      <c r="I4977" s="107" t="s">
        <v>235</v>
      </c>
      <c r="J4977" s="81" t="s">
        <v>6111</v>
      </c>
      <c r="K4977" s="72"/>
      <c r="L4977" s="72"/>
      <c r="M4977" s="72"/>
      <c r="N4977" s="72"/>
      <c r="O4977" s="72"/>
      <c r="P4977" s="72"/>
      <c r="Q4977" s="833"/>
      <c r="R4977" s="102"/>
      <c r="S4977" s="73"/>
      <c r="T4977" s="102"/>
      <c r="U4977" s="103"/>
      <c r="V4977" s="104"/>
    </row>
    <row r="4978" spans="1:256" customFormat="1" ht="12.75" customHeight="1">
      <c r="A4978" s="308"/>
      <c r="B4978" s="65">
        <v>1</v>
      </c>
      <c r="C4978" s="66">
        <f t="shared" ref="C4978:C4992" si="221">IF(E4978="A",1,IF(E4978="B",1,0))</f>
        <v>1</v>
      </c>
      <c r="D4978" s="655" t="s">
        <v>87</v>
      </c>
      <c r="E4978" s="655" t="s">
        <v>87</v>
      </c>
      <c r="F4978" s="655" t="s">
        <v>87</v>
      </c>
      <c r="G4978" s="78"/>
      <c r="H4978" s="96" t="s">
        <v>126</v>
      </c>
      <c r="I4978" s="107" t="s">
        <v>5232</v>
      </c>
      <c r="J4978" s="81"/>
      <c r="K4978" s="72"/>
      <c r="L4978" s="72"/>
      <c r="M4978" s="72"/>
      <c r="N4978" s="72"/>
      <c r="O4978" s="72"/>
      <c r="P4978" s="72"/>
      <c r="Q4978" s="833"/>
      <c r="R4978" s="102"/>
      <c r="S4978" s="73"/>
      <c r="T4978" s="102"/>
      <c r="U4978" s="103"/>
      <c r="V4978" s="104"/>
      <c r="W4978" s="109"/>
      <c r="X4978" s="109"/>
      <c r="Y4978" s="109"/>
      <c r="Z4978" s="109"/>
      <c r="AA4978" s="109"/>
      <c r="AB4978" s="109"/>
      <c r="AC4978" s="109"/>
      <c r="AD4978" s="109"/>
      <c r="AE4978" s="109"/>
      <c r="AF4978" s="109"/>
      <c r="AG4978" s="109"/>
      <c r="AH4978" s="109"/>
      <c r="AI4978" s="109"/>
      <c r="AJ4978" s="109"/>
      <c r="AK4978" s="109"/>
      <c r="AL4978" s="109"/>
      <c r="AM4978" s="109"/>
      <c r="AN4978" s="109"/>
      <c r="AO4978" s="109"/>
      <c r="AP4978" s="109"/>
      <c r="AQ4978" s="109"/>
      <c r="AR4978" s="109"/>
      <c r="AS4978" s="109"/>
      <c r="AT4978" s="109"/>
      <c r="AU4978" s="109"/>
      <c r="AV4978" s="109"/>
      <c r="AW4978" s="109"/>
      <c r="AX4978" s="109"/>
      <c r="AY4978" s="109"/>
      <c r="AZ4978" s="109"/>
      <c r="BA4978" s="109"/>
      <c r="BB4978" s="109"/>
      <c r="BC4978" s="109"/>
      <c r="BD4978" s="109"/>
      <c r="BE4978" s="109"/>
      <c r="BF4978" s="109"/>
      <c r="BG4978" s="109"/>
      <c r="BH4978" s="109"/>
      <c r="BI4978" s="109"/>
      <c r="BJ4978" s="109"/>
      <c r="BK4978" s="109"/>
      <c r="BL4978" s="109"/>
      <c r="BM4978" s="109"/>
      <c r="BN4978" s="109"/>
      <c r="BO4978" s="109"/>
      <c r="BP4978" s="109"/>
      <c r="BQ4978" s="109"/>
      <c r="BR4978" s="109"/>
      <c r="BS4978" s="109"/>
      <c r="BT4978" s="109"/>
      <c r="BU4978" s="109"/>
      <c r="BV4978" s="109"/>
      <c r="BW4978" s="109"/>
      <c r="BX4978" s="109"/>
      <c r="BY4978" s="109"/>
      <c r="BZ4978" s="109"/>
      <c r="CA4978" s="109"/>
      <c r="CB4978" s="109"/>
      <c r="CC4978" s="109"/>
      <c r="CD4978" s="109"/>
      <c r="CE4978" s="109"/>
      <c r="CF4978" s="109"/>
      <c r="CG4978" s="109"/>
      <c r="CH4978" s="109"/>
      <c r="CI4978" s="109"/>
      <c r="CJ4978" s="109"/>
      <c r="CK4978" s="109"/>
      <c r="CL4978" s="109"/>
      <c r="CM4978" s="109"/>
      <c r="CN4978" s="109"/>
      <c r="CO4978" s="109"/>
      <c r="CP4978" s="109"/>
      <c r="CQ4978" s="109"/>
      <c r="CR4978" s="109"/>
      <c r="CS4978" s="109"/>
      <c r="CT4978" s="109"/>
      <c r="CU4978" s="109"/>
      <c r="CV4978" s="109"/>
      <c r="CW4978" s="109"/>
      <c r="CX4978" s="109"/>
      <c r="CY4978" s="109"/>
      <c r="CZ4978" s="109"/>
      <c r="DA4978" s="109"/>
      <c r="DB4978" s="109"/>
      <c r="DC4978" s="109"/>
      <c r="DD4978" s="109"/>
      <c r="DE4978" s="109"/>
      <c r="DF4978" s="109"/>
      <c r="DG4978" s="109"/>
      <c r="DH4978" s="109"/>
      <c r="DI4978" s="109"/>
      <c r="DJ4978" s="109"/>
      <c r="DK4978" s="109"/>
      <c r="DL4978" s="109"/>
      <c r="DM4978" s="109"/>
      <c r="DN4978" s="109"/>
      <c r="DO4978" s="109"/>
      <c r="DP4978" s="109"/>
      <c r="DQ4978" s="109"/>
      <c r="DR4978" s="109"/>
      <c r="DS4978" s="109"/>
      <c r="DT4978" s="109"/>
      <c r="DU4978" s="109"/>
      <c r="DV4978" s="109"/>
      <c r="DW4978" s="109"/>
      <c r="DX4978" s="109"/>
      <c r="DY4978" s="109"/>
      <c r="DZ4978" s="109"/>
      <c r="EA4978" s="109"/>
      <c r="EB4978" s="109"/>
      <c r="EC4978" s="109"/>
      <c r="ED4978" s="109"/>
      <c r="EE4978" s="109"/>
      <c r="EF4978" s="109"/>
      <c r="EG4978" s="109"/>
      <c r="EH4978" s="109"/>
      <c r="EI4978" s="109"/>
      <c r="EJ4978" s="109"/>
      <c r="EK4978" s="109"/>
      <c r="EL4978" s="109"/>
      <c r="EM4978" s="109"/>
      <c r="EN4978" s="109"/>
      <c r="EO4978" s="109"/>
      <c r="EP4978" s="109"/>
      <c r="EQ4978" s="109"/>
      <c r="ER4978" s="109"/>
      <c r="ES4978" s="109"/>
      <c r="ET4978" s="109"/>
      <c r="EU4978" s="109"/>
      <c r="EV4978" s="109"/>
      <c r="EW4978" s="109"/>
      <c r="EX4978" s="109"/>
      <c r="EY4978" s="109"/>
      <c r="EZ4978" s="109"/>
      <c r="FA4978" s="109"/>
      <c r="FB4978" s="109"/>
      <c r="FC4978" s="109"/>
      <c r="FD4978" s="109"/>
      <c r="FE4978" s="109"/>
      <c r="FF4978" s="109"/>
      <c r="FG4978" s="109"/>
      <c r="FH4978" s="109"/>
      <c r="FI4978" s="109"/>
      <c r="FJ4978" s="109"/>
      <c r="FK4978" s="109"/>
      <c r="FL4978" s="109"/>
      <c r="FM4978" s="109"/>
      <c r="FN4978" s="109"/>
      <c r="FO4978" s="109"/>
      <c r="FP4978" s="109"/>
      <c r="FQ4978" s="109"/>
      <c r="FR4978" s="109"/>
      <c r="FS4978" s="109"/>
      <c r="FT4978" s="109"/>
      <c r="FU4978" s="109"/>
      <c r="FV4978" s="109"/>
      <c r="FW4978" s="109"/>
      <c r="FX4978" s="109"/>
      <c r="FY4978" s="109"/>
      <c r="FZ4978" s="109"/>
      <c r="GA4978" s="109"/>
      <c r="GB4978" s="109"/>
      <c r="GC4978" s="109"/>
      <c r="GD4978" s="109"/>
      <c r="GE4978" s="109"/>
      <c r="GF4978" s="109"/>
      <c r="GG4978" s="109"/>
      <c r="GH4978" s="109"/>
      <c r="GI4978" s="109"/>
      <c r="GJ4978" s="109"/>
      <c r="GK4978" s="109"/>
      <c r="GL4978" s="109"/>
      <c r="GM4978" s="109"/>
      <c r="GN4978" s="109"/>
      <c r="GO4978" s="109"/>
      <c r="GP4978" s="109"/>
      <c r="GQ4978" s="109"/>
      <c r="GR4978" s="109"/>
      <c r="GS4978" s="109"/>
      <c r="GT4978" s="109"/>
      <c r="GU4978" s="109"/>
      <c r="GV4978" s="109"/>
      <c r="GW4978" s="109"/>
      <c r="GX4978" s="109"/>
      <c r="GY4978" s="109"/>
      <c r="GZ4978" s="109"/>
      <c r="HA4978" s="109"/>
      <c r="HB4978" s="109"/>
      <c r="HC4978" s="109"/>
      <c r="HD4978" s="109"/>
      <c r="HE4978" s="109"/>
      <c r="HF4978" s="109"/>
      <c r="HG4978" s="109"/>
      <c r="HH4978" s="109"/>
      <c r="HI4978" s="109"/>
      <c r="HJ4978" s="109"/>
      <c r="HK4978" s="109"/>
      <c r="HL4978" s="109"/>
      <c r="HM4978" s="109"/>
      <c r="HN4978" s="109"/>
      <c r="HO4978" s="109"/>
      <c r="HP4978" s="109"/>
      <c r="HQ4978" s="109"/>
      <c r="HR4978" s="109"/>
      <c r="HS4978" s="109"/>
      <c r="HT4978" s="109"/>
      <c r="HU4978" s="109"/>
      <c r="HV4978" s="109"/>
      <c r="HW4978" s="109"/>
      <c r="HX4978" s="109"/>
      <c r="HY4978" s="109"/>
      <c r="HZ4978" s="109"/>
      <c r="IA4978" s="109"/>
      <c r="IB4978" s="109"/>
      <c r="IC4978" s="109"/>
      <c r="ID4978" s="109"/>
      <c r="IE4978" s="109"/>
      <c r="IF4978" s="109"/>
      <c r="IG4978" s="109"/>
      <c r="IH4978" s="109"/>
      <c r="II4978" s="109"/>
      <c r="IJ4978" s="109"/>
      <c r="IK4978" s="109"/>
      <c r="IL4978" s="109"/>
      <c r="IM4978" s="109"/>
      <c r="IN4978" s="109"/>
      <c r="IO4978" s="109"/>
      <c r="IP4978" s="109"/>
      <c r="IQ4978" s="109"/>
      <c r="IR4978" s="109"/>
      <c r="IS4978" s="109"/>
      <c r="IT4978" s="109"/>
      <c r="IU4978" s="109"/>
      <c r="IV4978" s="109"/>
    </row>
    <row r="4979" spans="1:256" customFormat="1" ht="12.75" customHeight="1">
      <c r="A4979" s="308"/>
      <c r="B4979" s="65">
        <v>1</v>
      </c>
      <c r="C4979" s="66">
        <f t="shared" si="221"/>
        <v>1</v>
      </c>
      <c r="D4979" s="77" t="s">
        <v>90</v>
      </c>
      <c r="E4979" s="76" t="s">
        <v>87</v>
      </c>
      <c r="F4979" s="76" t="s">
        <v>68</v>
      </c>
      <c r="G4979" s="78"/>
      <c r="H4979" s="96" t="s">
        <v>145</v>
      </c>
      <c r="I4979" s="107" t="s">
        <v>5233</v>
      </c>
      <c r="J4979" s="81"/>
      <c r="K4979" s="72"/>
      <c r="L4979" s="72"/>
      <c r="M4979" s="72"/>
      <c r="N4979" s="72"/>
      <c r="O4979" s="72"/>
      <c r="P4979" s="72"/>
      <c r="Q4979" s="833"/>
      <c r="R4979" s="102"/>
      <c r="S4979" s="73"/>
      <c r="T4979" s="102"/>
      <c r="U4979" s="103"/>
      <c r="V4979" s="104"/>
      <c r="W4979" s="109"/>
      <c r="X4979" s="109"/>
      <c r="Y4979" s="109"/>
      <c r="Z4979" s="109"/>
      <c r="AA4979" s="109"/>
      <c r="AB4979" s="109"/>
      <c r="AC4979" s="109"/>
      <c r="AD4979" s="109"/>
      <c r="AE4979" s="109"/>
      <c r="AF4979" s="109"/>
      <c r="AG4979" s="109"/>
      <c r="AH4979" s="109"/>
      <c r="AI4979" s="109"/>
      <c r="AJ4979" s="109"/>
      <c r="AK4979" s="109"/>
      <c r="AL4979" s="109"/>
      <c r="AM4979" s="109"/>
      <c r="AN4979" s="109"/>
      <c r="AO4979" s="109"/>
      <c r="AP4979" s="109"/>
      <c r="AQ4979" s="109"/>
      <c r="AR4979" s="109"/>
      <c r="AS4979" s="109"/>
      <c r="AT4979" s="109"/>
      <c r="AU4979" s="109"/>
      <c r="AV4979" s="109"/>
      <c r="AW4979" s="109"/>
      <c r="AX4979" s="109"/>
      <c r="AY4979" s="109"/>
      <c r="AZ4979" s="109"/>
      <c r="BA4979" s="109"/>
      <c r="BB4979" s="109"/>
      <c r="BC4979" s="109"/>
      <c r="BD4979" s="109"/>
      <c r="BE4979" s="109"/>
      <c r="BF4979" s="109"/>
      <c r="BG4979" s="109"/>
      <c r="BH4979" s="109"/>
      <c r="BI4979" s="109"/>
      <c r="BJ4979" s="109"/>
      <c r="BK4979" s="109"/>
      <c r="BL4979" s="109"/>
      <c r="BM4979" s="109"/>
      <c r="BN4979" s="109"/>
      <c r="BO4979" s="109"/>
      <c r="BP4979" s="109"/>
      <c r="BQ4979" s="109"/>
      <c r="BR4979" s="109"/>
      <c r="BS4979" s="109"/>
      <c r="BT4979" s="109"/>
      <c r="BU4979" s="109"/>
      <c r="BV4979" s="109"/>
      <c r="BW4979" s="109"/>
      <c r="BX4979" s="109"/>
      <c r="BY4979" s="109"/>
      <c r="BZ4979" s="109"/>
      <c r="CA4979" s="109"/>
      <c r="CB4979" s="109"/>
      <c r="CC4979" s="109"/>
      <c r="CD4979" s="109"/>
      <c r="CE4979" s="109"/>
      <c r="CF4979" s="109"/>
      <c r="CG4979" s="109"/>
      <c r="CH4979" s="109"/>
      <c r="CI4979" s="109"/>
      <c r="CJ4979" s="109"/>
      <c r="CK4979" s="109"/>
      <c r="CL4979" s="109"/>
      <c r="CM4979" s="109"/>
      <c r="CN4979" s="109"/>
      <c r="CO4979" s="109"/>
      <c r="CP4979" s="109"/>
      <c r="CQ4979" s="109"/>
      <c r="CR4979" s="109"/>
      <c r="CS4979" s="109"/>
      <c r="CT4979" s="109"/>
      <c r="CU4979" s="109"/>
      <c r="CV4979" s="109"/>
      <c r="CW4979" s="109"/>
      <c r="CX4979" s="109"/>
      <c r="CY4979" s="109"/>
      <c r="CZ4979" s="109"/>
      <c r="DA4979" s="109"/>
      <c r="DB4979" s="109"/>
      <c r="DC4979" s="109"/>
      <c r="DD4979" s="109"/>
      <c r="DE4979" s="109"/>
      <c r="DF4979" s="109"/>
      <c r="DG4979" s="109"/>
      <c r="DH4979" s="109"/>
      <c r="DI4979" s="109"/>
      <c r="DJ4979" s="109"/>
      <c r="DK4979" s="109"/>
      <c r="DL4979" s="109"/>
      <c r="DM4979" s="109"/>
      <c r="DN4979" s="109"/>
      <c r="DO4979" s="109"/>
      <c r="DP4979" s="109"/>
      <c r="DQ4979" s="109"/>
      <c r="DR4979" s="109"/>
      <c r="DS4979" s="109"/>
      <c r="DT4979" s="109"/>
      <c r="DU4979" s="109"/>
      <c r="DV4979" s="109"/>
      <c r="DW4979" s="109"/>
      <c r="DX4979" s="109"/>
      <c r="DY4979" s="109"/>
      <c r="DZ4979" s="109"/>
      <c r="EA4979" s="109"/>
      <c r="EB4979" s="109"/>
      <c r="EC4979" s="109"/>
      <c r="ED4979" s="109"/>
      <c r="EE4979" s="109"/>
      <c r="EF4979" s="109"/>
      <c r="EG4979" s="109"/>
      <c r="EH4979" s="109"/>
      <c r="EI4979" s="109"/>
      <c r="EJ4979" s="109"/>
      <c r="EK4979" s="109"/>
      <c r="EL4979" s="109"/>
      <c r="EM4979" s="109"/>
      <c r="EN4979" s="109"/>
      <c r="EO4979" s="109"/>
      <c r="EP4979" s="109"/>
      <c r="EQ4979" s="109"/>
      <c r="ER4979" s="109"/>
      <c r="ES4979" s="109"/>
      <c r="ET4979" s="109"/>
      <c r="EU4979" s="109"/>
      <c r="EV4979" s="109"/>
      <c r="EW4979" s="109"/>
      <c r="EX4979" s="109"/>
      <c r="EY4979" s="109"/>
      <c r="EZ4979" s="109"/>
      <c r="FA4979" s="109"/>
      <c r="FB4979" s="109"/>
      <c r="FC4979" s="109"/>
      <c r="FD4979" s="109"/>
      <c r="FE4979" s="109"/>
      <c r="FF4979" s="109"/>
      <c r="FG4979" s="109"/>
      <c r="FH4979" s="109"/>
      <c r="FI4979" s="109"/>
      <c r="FJ4979" s="109"/>
      <c r="FK4979" s="109"/>
      <c r="FL4979" s="109"/>
      <c r="FM4979" s="109"/>
      <c r="FN4979" s="109"/>
      <c r="FO4979" s="109"/>
      <c r="FP4979" s="109"/>
      <c r="FQ4979" s="109"/>
      <c r="FR4979" s="109"/>
      <c r="FS4979" s="109"/>
      <c r="FT4979" s="109"/>
      <c r="FU4979" s="109"/>
      <c r="FV4979" s="109"/>
      <c r="FW4979" s="109"/>
      <c r="FX4979" s="109"/>
      <c r="FY4979" s="109"/>
      <c r="FZ4979" s="109"/>
      <c r="GA4979" s="109"/>
      <c r="GB4979" s="109"/>
      <c r="GC4979" s="109"/>
      <c r="GD4979" s="109"/>
      <c r="GE4979" s="109"/>
      <c r="GF4979" s="109"/>
      <c r="GG4979" s="109"/>
      <c r="GH4979" s="109"/>
      <c r="GI4979" s="109"/>
      <c r="GJ4979" s="109"/>
      <c r="GK4979" s="109"/>
      <c r="GL4979" s="109"/>
      <c r="GM4979" s="109"/>
      <c r="GN4979" s="109"/>
      <c r="GO4979" s="109"/>
      <c r="GP4979" s="109"/>
      <c r="GQ4979" s="109"/>
      <c r="GR4979" s="109"/>
      <c r="GS4979" s="109"/>
      <c r="GT4979" s="109"/>
      <c r="GU4979" s="109"/>
      <c r="GV4979" s="109"/>
      <c r="GW4979" s="109"/>
      <c r="GX4979" s="109"/>
      <c r="GY4979" s="109"/>
      <c r="GZ4979" s="109"/>
      <c r="HA4979" s="109"/>
      <c r="HB4979" s="109"/>
      <c r="HC4979" s="109"/>
      <c r="HD4979" s="109"/>
      <c r="HE4979" s="109"/>
      <c r="HF4979" s="109"/>
      <c r="HG4979" s="109"/>
      <c r="HH4979" s="109"/>
      <c r="HI4979" s="109"/>
      <c r="HJ4979" s="109"/>
      <c r="HK4979" s="109"/>
      <c r="HL4979" s="109"/>
      <c r="HM4979" s="109"/>
      <c r="HN4979" s="109"/>
      <c r="HO4979" s="109"/>
      <c r="HP4979" s="109"/>
      <c r="HQ4979" s="109"/>
      <c r="HR4979" s="109"/>
      <c r="HS4979" s="109"/>
      <c r="HT4979" s="109"/>
      <c r="HU4979" s="109"/>
      <c r="HV4979" s="109"/>
      <c r="HW4979" s="109"/>
      <c r="HX4979" s="109"/>
      <c r="HY4979" s="109"/>
      <c r="HZ4979" s="109"/>
      <c r="IA4979" s="109"/>
      <c r="IB4979" s="109"/>
      <c r="IC4979" s="109"/>
      <c r="ID4979" s="109"/>
      <c r="IE4979" s="109"/>
      <c r="IF4979" s="109"/>
      <c r="IG4979" s="109"/>
      <c r="IH4979" s="109"/>
      <c r="II4979" s="109"/>
      <c r="IJ4979" s="109"/>
      <c r="IK4979" s="109"/>
      <c r="IL4979" s="109"/>
      <c r="IM4979" s="109"/>
      <c r="IN4979" s="109"/>
      <c r="IO4979" s="109"/>
      <c r="IP4979" s="109"/>
      <c r="IQ4979" s="109"/>
      <c r="IR4979" s="109"/>
      <c r="IS4979" s="109"/>
      <c r="IT4979" s="109"/>
      <c r="IU4979" s="109"/>
      <c r="IV4979" s="109"/>
    </row>
    <row r="4980" spans="1:256" customFormat="1" ht="12.75" customHeight="1">
      <c r="A4980" s="308"/>
      <c r="B4980" s="65">
        <v>1</v>
      </c>
      <c r="C4980" s="66">
        <f t="shared" si="221"/>
        <v>1</v>
      </c>
      <c r="D4980" s="76" t="s">
        <v>87</v>
      </c>
      <c r="E4980" s="76" t="s">
        <v>87</v>
      </c>
      <c r="F4980" s="99" t="s">
        <v>99</v>
      </c>
      <c r="G4980" s="78"/>
      <c r="H4980" s="96" t="s">
        <v>94</v>
      </c>
      <c r="I4980" s="107" t="s">
        <v>5234</v>
      </c>
      <c r="J4980" s="81"/>
      <c r="K4980" s="72"/>
      <c r="L4980" s="72"/>
      <c r="M4980" s="72"/>
      <c r="N4980" s="72"/>
      <c r="O4980" s="72"/>
      <c r="P4980" s="72"/>
      <c r="Q4980" s="833"/>
      <c r="R4980" s="102"/>
      <c r="S4980" s="73"/>
      <c r="T4980" s="102"/>
      <c r="U4980" s="103"/>
      <c r="V4980" s="104"/>
      <c r="W4980" s="109"/>
      <c r="X4980" s="109"/>
      <c r="Y4980" s="109"/>
      <c r="Z4980" s="109"/>
      <c r="AA4980" s="109"/>
      <c r="AB4980" s="109"/>
      <c r="AC4980" s="109"/>
      <c r="AD4980" s="109"/>
      <c r="AE4980" s="109"/>
      <c r="AF4980" s="109"/>
      <c r="AG4980" s="109"/>
      <c r="AH4980" s="109"/>
      <c r="AI4980" s="109"/>
      <c r="AJ4980" s="109"/>
      <c r="AK4980" s="109"/>
      <c r="AL4980" s="109"/>
      <c r="AM4980" s="109"/>
      <c r="AN4980" s="109"/>
      <c r="AO4980" s="109"/>
      <c r="AP4980" s="109"/>
      <c r="AQ4980" s="109"/>
      <c r="AR4980" s="109"/>
      <c r="AS4980" s="109"/>
      <c r="AT4980" s="109"/>
      <c r="AU4980" s="109"/>
      <c r="AV4980" s="109"/>
      <c r="AW4980" s="109"/>
      <c r="AX4980" s="109"/>
      <c r="AY4980" s="109"/>
      <c r="AZ4980" s="109"/>
      <c r="BA4980" s="109"/>
      <c r="BB4980" s="109"/>
      <c r="BC4980" s="109"/>
      <c r="BD4980" s="109"/>
      <c r="BE4980" s="109"/>
      <c r="BF4980" s="109"/>
      <c r="BG4980" s="109"/>
      <c r="BH4980" s="109"/>
      <c r="BI4980" s="109"/>
      <c r="BJ4980" s="109"/>
      <c r="BK4980" s="109"/>
      <c r="BL4980" s="109"/>
      <c r="BM4980" s="109"/>
      <c r="BN4980" s="109"/>
      <c r="BO4980" s="109"/>
      <c r="BP4980" s="109"/>
      <c r="BQ4980" s="109"/>
      <c r="BR4980" s="109"/>
      <c r="BS4980" s="109"/>
      <c r="BT4980" s="109"/>
      <c r="BU4980" s="109"/>
      <c r="BV4980" s="109"/>
      <c r="BW4980" s="109"/>
      <c r="BX4980" s="109"/>
      <c r="BY4980" s="109"/>
      <c r="BZ4980" s="109"/>
      <c r="CA4980" s="109"/>
      <c r="CB4980" s="109"/>
      <c r="CC4980" s="109"/>
      <c r="CD4980" s="109"/>
      <c r="CE4980" s="109"/>
      <c r="CF4980" s="109"/>
      <c r="CG4980" s="109"/>
      <c r="CH4980" s="109"/>
      <c r="CI4980" s="109"/>
      <c r="CJ4980" s="109"/>
      <c r="CK4980" s="109"/>
      <c r="CL4980" s="109"/>
      <c r="CM4980" s="109"/>
      <c r="CN4980" s="109"/>
      <c r="CO4980" s="109"/>
      <c r="CP4980" s="109"/>
      <c r="CQ4980" s="109"/>
      <c r="CR4980" s="109"/>
      <c r="CS4980" s="109"/>
      <c r="CT4980" s="109"/>
      <c r="CU4980" s="109"/>
      <c r="CV4980" s="109"/>
      <c r="CW4980" s="109"/>
      <c r="CX4980" s="109"/>
      <c r="CY4980" s="109"/>
      <c r="CZ4980" s="109"/>
      <c r="DA4980" s="109"/>
      <c r="DB4980" s="109"/>
      <c r="DC4980" s="109"/>
      <c r="DD4980" s="109"/>
      <c r="DE4980" s="109"/>
      <c r="DF4980" s="109"/>
      <c r="DG4980" s="109"/>
      <c r="DH4980" s="109"/>
      <c r="DI4980" s="109"/>
      <c r="DJ4980" s="109"/>
      <c r="DK4980" s="109"/>
      <c r="DL4980" s="109"/>
      <c r="DM4980" s="109"/>
      <c r="DN4980" s="109"/>
      <c r="DO4980" s="109"/>
      <c r="DP4980" s="109"/>
      <c r="DQ4980" s="109"/>
      <c r="DR4980" s="109"/>
      <c r="DS4980" s="109"/>
      <c r="DT4980" s="109"/>
      <c r="DU4980" s="109"/>
      <c r="DV4980" s="109"/>
      <c r="DW4980" s="109"/>
      <c r="DX4980" s="109"/>
      <c r="DY4980" s="109"/>
      <c r="DZ4980" s="109"/>
      <c r="EA4980" s="109"/>
      <c r="EB4980" s="109"/>
      <c r="EC4980" s="109"/>
      <c r="ED4980" s="109"/>
      <c r="EE4980" s="109"/>
      <c r="EF4980" s="109"/>
      <c r="EG4980" s="109"/>
      <c r="EH4980" s="109"/>
      <c r="EI4980" s="109"/>
      <c r="EJ4980" s="109"/>
      <c r="EK4980" s="109"/>
      <c r="EL4980" s="109"/>
      <c r="EM4980" s="109"/>
      <c r="EN4980" s="109"/>
      <c r="EO4980" s="109"/>
      <c r="EP4980" s="109"/>
      <c r="EQ4980" s="109"/>
      <c r="ER4980" s="109"/>
      <c r="ES4980" s="109"/>
      <c r="ET4980" s="109"/>
      <c r="EU4980" s="109"/>
      <c r="EV4980" s="109"/>
      <c r="EW4980" s="109"/>
      <c r="EX4980" s="109"/>
      <c r="EY4980" s="109"/>
      <c r="EZ4980" s="109"/>
      <c r="FA4980" s="109"/>
      <c r="FB4980" s="109"/>
      <c r="FC4980" s="109"/>
      <c r="FD4980" s="109"/>
      <c r="FE4980" s="109"/>
      <c r="FF4980" s="109"/>
      <c r="FG4980" s="109"/>
      <c r="FH4980" s="109"/>
      <c r="FI4980" s="109"/>
      <c r="FJ4980" s="109"/>
      <c r="FK4980" s="109"/>
      <c r="FL4980" s="109"/>
      <c r="FM4980" s="109"/>
      <c r="FN4980" s="109"/>
      <c r="FO4980" s="109"/>
      <c r="FP4980" s="109"/>
      <c r="FQ4980" s="109"/>
      <c r="FR4980" s="109"/>
      <c r="FS4980" s="109"/>
      <c r="FT4980" s="109"/>
      <c r="FU4980" s="109"/>
      <c r="FV4980" s="109"/>
      <c r="FW4980" s="109"/>
      <c r="FX4980" s="109"/>
      <c r="FY4980" s="109"/>
      <c r="FZ4980" s="109"/>
      <c r="GA4980" s="109"/>
      <c r="GB4980" s="109"/>
      <c r="GC4980" s="109"/>
      <c r="GD4980" s="109"/>
      <c r="GE4980" s="109"/>
      <c r="GF4980" s="109"/>
      <c r="GG4980" s="109"/>
      <c r="GH4980" s="109"/>
      <c r="GI4980" s="109"/>
      <c r="GJ4980" s="109"/>
      <c r="GK4980" s="109"/>
      <c r="GL4980" s="109"/>
      <c r="GM4980" s="109"/>
      <c r="GN4980" s="109"/>
      <c r="GO4980" s="109"/>
      <c r="GP4980" s="109"/>
      <c r="GQ4980" s="109"/>
      <c r="GR4980" s="109"/>
      <c r="GS4980" s="109"/>
      <c r="GT4980" s="109"/>
      <c r="GU4980" s="109"/>
      <c r="GV4980" s="109"/>
      <c r="GW4980" s="109"/>
      <c r="GX4980" s="109"/>
      <c r="GY4980" s="109"/>
      <c r="GZ4980" s="109"/>
      <c r="HA4980" s="109"/>
      <c r="HB4980" s="109"/>
      <c r="HC4980" s="109"/>
      <c r="HD4980" s="109"/>
      <c r="HE4980" s="109"/>
      <c r="HF4980" s="109"/>
      <c r="HG4980" s="109"/>
      <c r="HH4980" s="109"/>
      <c r="HI4980" s="109"/>
      <c r="HJ4980" s="109"/>
      <c r="HK4980" s="109"/>
      <c r="HL4980" s="109"/>
      <c r="HM4980" s="109"/>
      <c r="HN4980" s="109"/>
      <c r="HO4980" s="109"/>
      <c r="HP4980" s="109"/>
      <c r="HQ4980" s="109"/>
      <c r="HR4980" s="109"/>
      <c r="HS4980" s="109"/>
      <c r="HT4980" s="109"/>
      <c r="HU4980" s="109"/>
      <c r="HV4980" s="109"/>
      <c r="HW4980" s="109"/>
      <c r="HX4980" s="109"/>
      <c r="HY4980" s="109"/>
      <c r="HZ4980" s="109"/>
      <c r="IA4980" s="109"/>
      <c r="IB4980" s="109"/>
      <c r="IC4980" s="109"/>
      <c r="ID4980" s="109"/>
      <c r="IE4980" s="109"/>
      <c r="IF4980" s="109"/>
      <c r="IG4980" s="109"/>
      <c r="IH4980" s="109"/>
      <c r="II4980" s="109"/>
      <c r="IJ4980" s="109"/>
      <c r="IK4980" s="109"/>
      <c r="IL4980" s="109"/>
      <c r="IM4980" s="109"/>
      <c r="IN4980" s="109"/>
      <c r="IO4980" s="109"/>
      <c r="IP4980" s="109"/>
      <c r="IQ4980" s="109"/>
      <c r="IR4980" s="109"/>
      <c r="IS4980" s="109"/>
      <c r="IT4980" s="109"/>
      <c r="IU4980" s="109"/>
      <c r="IV4980" s="109"/>
    </row>
    <row r="4981" spans="1:256" customFormat="1" ht="12.75" customHeight="1">
      <c r="A4981" s="308"/>
      <c r="B4981" s="65">
        <v>1</v>
      </c>
      <c r="C4981" s="66">
        <f t="shared" si="221"/>
        <v>1</v>
      </c>
      <c r="D4981" s="77" t="s">
        <v>90</v>
      </c>
      <c r="E4981" s="76" t="s">
        <v>68</v>
      </c>
      <c r="F4981" s="99" t="s">
        <v>70</v>
      </c>
      <c r="G4981" s="78"/>
      <c r="H4981" s="96" t="s">
        <v>114</v>
      </c>
      <c r="I4981" s="107" t="s">
        <v>5235</v>
      </c>
      <c r="J4981" s="81"/>
      <c r="K4981" s="72"/>
      <c r="L4981" s="72"/>
      <c r="M4981" s="72"/>
      <c r="N4981" s="72"/>
      <c r="O4981" s="72"/>
      <c r="P4981" s="72"/>
      <c r="Q4981" s="833"/>
      <c r="R4981" s="102"/>
      <c r="S4981" s="73"/>
      <c r="T4981" s="102"/>
      <c r="U4981" s="103"/>
      <c r="V4981" s="104"/>
      <c r="W4981" s="109"/>
      <c r="X4981" s="109"/>
      <c r="Y4981" s="109"/>
      <c r="Z4981" s="109"/>
      <c r="AA4981" s="109"/>
      <c r="AB4981" s="109"/>
      <c r="AC4981" s="109"/>
      <c r="AD4981" s="109"/>
      <c r="AE4981" s="109"/>
      <c r="AF4981" s="109"/>
      <c r="AG4981" s="109"/>
      <c r="AH4981" s="109"/>
      <c r="AI4981" s="109"/>
      <c r="AJ4981" s="109"/>
      <c r="AK4981" s="109"/>
      <c r="AL4981" s="109"/>
      <c r="AM4981" s="109"/>
      <c r="AN4981" s="109"/>
      <c r="AO4981" s="109"/>
      <c r="AP4981" s="109"/>
      <c r="AQ4981" s="109"/>
      <c r="AR4981" s="109"/>
      <c r="AS4981" s="109"/>
      <c r="AT4981" s="109"/>
      <c r="AU4981" s="109"/>
      <c r="AV4981" s="109"/>
      <c r="AW4981" s="109"/>
      <c r="AX4981" s="109"/>
      <c r="AY4981" s="109"/>
      <c r="AZ4981" s="109"/>
      <c r="BA4981" s="109"/>
      <c r="BB4981" s="109"/>
      <c r="BC4981" s="109"/>
      <c r="BD4981" s="109"/>
      <c r="BE4981" s="109"/>
      <c r="BF4981" s="109"/>
      <c r="BG4981" s="109"/>
      <c r="BH4981" s="109"/>
      <c r="BI4981" s="109"/>
      <c r="BJ4981" s="109"/>
      <c r="BK4981" s="109"/>
      <c r="BL4981" s="109"/>
      <c r="BM4981" s="109"/>
      <c r="BN4981" s="109"/>
      <c r="BO4981" s="109"/>
      <c r="BP4981" s="109"/>
      <c r="BQ4981" s="109"/>
      <c r="BR4981" s="109"/>
      <c r="BS4981" s="109"/>
      <c r="BT4981" s="109"/>
      <c r="BU4981" s="109"/>
      <c r="BV4981" s="109"/>
      <c r="BW4981" s="109"/>
      <c r="BX4981" s="109"/>
      <c r="BY4981" s="109"/>
      <c r="BZ4981" s="109"/>
      <c r="CA4981" s="109"/>
      <c r="CB4981" s="109"/>
      <c r="CC4981" s="109"/>
      <c r="CD4981" s="109"/>
      <c r="CE4981" s="109"/>
      <c r="CF4981" s="109"/>
      <c r="CG4981" s="109"/>
      <c r="CH4981" s="109"/>
      <c r="CI4981" s="109"/>
      <c r="CJ4981" s="109"/>
      <c r="CK4981" s="109"/>
      <c r="CL4981" s="109"/>
      <c r="CM4981" s="109"/>
      <c r="CN4981" s="109"/>
      <c r="CO4981" s="109"/>
      <c r="CP4981" s="109"/>
      <c r="CQ4981" s="109"/>
      <c r="CR4981" s="109"/>
      <c r="CS4981" s="109"/>
      <c r="CT4981" s="109"/>
      <c r="CU4981" s="109"/>
      <c r="CV4981" s="109"/>
      <c r="CW4981" s="109"/>
      <c r="CX4981" s="109"/>
      <c r="CY4981" s="109"/>
      <c r="CZ4981" s="109"/>
      <c r="DA4981" s="109"/>
      <c r="DB4981" s="109"/>
      <c r="DC4981" s="109"/>
      <c r="DD4981" s="109"/>
      <c r="DE4981" s="109"/>
      <c r="DF4981" s="109"/>
      <c r="DG4981" s="109"/>
      <c r="DH4981" s="109"/>
      <c r="DI4981" s="109"/>
      <c r="DJ4981" s="109"/>
      <c r="DK4981" s="109"/>
      <c r="DL4981" s="109"/>
      <c r="DM4981" s="109"/>
      <c r="DN4981" s="109"/>
      <c r="DO4981" s="109"/>
      <c r="DP4981" s="109"/>
      <c r="DQ4981" s="109"/>
      <c r="DR4981" s="109"/>
      <c r="DS4981" s="109"/>
      <c r="DT4981" s="109"/>
      <c r="DU4981" s="109"/>
      <c r="DV4981" s="109"/>
      <c r="DW4981" s="109"/>
      <c r="DX4981" s="109"/>
      <c r="DY4981" s="109"/>
      <c r="DZ4981" s="109"/>
      <c r="EA4981" s="109"/>
      <c r="EB4981" s="109"/>
      <c r="EC4981" s="109"/>
      <c r="ED4981" s="109"/>
      <c r="EE4981" s="109"/>
      <c r="EF4981" s="109"/>
      <c r="EG4981" s="109"/>
      <c r="EH4981" s="109"/>
      <c r="EI4981" s="109"/>
      <c r="EJ4981" s="109"/>
      <c r="EK4981" s="109"/>
      <c r="EL4981" s="109"/>
      <c r="EM4981" s="109"/>
      <c r="EN4981" s="109"/>
      <c r="EO4981" s="109"/>
      <c r="EP4981" s="109"/>
      <c r="EQ4981" s="109"/>
      <c r="ER4981" s="109"/>
      <c r="ES4981" s="109"/>
      <c r="ET4981" s="109"/>
      <c r="EU4981" s="109"/>
      <c r="EV4981" s="109"/>
      <c r="EW4981" s="109"/>
      <c r="EX4981" s="109"/>
      <c r="EY4981" s="109"/>
      <c r="EZ4981" s="109"/>
      <c r="FA4981" s="109"/>
      <c r="FB4981" s="109"/>
      <c r="FC4981" s="109"/>
      <c r="FD4981" s="109"/>
      <c r="FE4981" s="109"/>
      <c r="FF4981" s="109"/>
      <c r="FG4981" s="109"/>
      <c r="FH4981" s="109"/>
      <c r="FI4981" s="109"/>
      <c r="FJ4981" s="109"/>
      <c r="FK4981" s="109"/>
      <c r="FL4981" s="109"/>
      <c r="FM4981" s="109"/>
      <c r="FN4981" s="109"/>
      <c r="FO4981" s="109"/>
      <c r="FP4981" s="109"/>
      <c r="FQ4981" s="109"/>
      <c r="FR4981" s="109"/>
      <c r="FS4981" s="109"/>
      <c r="FT4981" s="109"/>
      <c r="FU4981" s="109"/>
      <c r="FV4981" s="109"/>
      <c r="FW4981" s="109"/>
      <c r="FX4981" s="109"/>
      <c r="FY4981" s="109"/>
      <c r="FZ4981" s="109"/>
      <c r="GA4981" s="109"/>
      <c r="GB4981" s="109"/>
      <c r="GC4981" s="109"/>
      <c r="GD4981" s="109"/>
      <c r="GE4981" s="109"/>
      <c r="GF4981" s="109"/>
      <c r="GG4981" s="109"/>
      <c r="GH4981" s="109"/>
      <c r="GI4981" s="109"/>
      <c r="GJ4981" s="109"/>
      <c r="GK4981" s="109"/>
      <c r="GL4981" s="109"/>
      <c r="GM4981" s="109"/>
      <c r="GN4981" s="109"/>
      <c r="GO4981" s="109"/>
      <c r="GP4981" s="109"/>
      <c r="GQ4981" s="109"/>
      <c r="GR4981" s="109"/>
      <c r="GS4981" s="109"/>
      <c r="GT4981" s="109"/>
      <c r="GU4981" s="109"/>
      <c r="GV4981" s="109"/>
      <c r="GW4981" s="109"/>
      <c r="GX4981" s="109"/>
      <c r="GY4981" s="109"/>
      <c r="GZ4981" s="109"/>
      <c r="HA4981" s="109"/>
      <c r="HB4981" s="109"/>
      <c r="HC4981" s="109"/>
      <c r="HD4981" s="109"/>
      <c r="HE4981" s="109"/>
      <c r="HF4981" s="109"/>
      <c r="HG4981" s="109"/>
      <c r="HH4981" s="109"/>
      <c r="HI4981" s="109"/>
      <c r="HJ4981" s="109"/>
      <c r="HK4981" s="109"/>
      <c r="HL4981" s="109"/>
      <c r="HM4981" s="109"/>
      <c r="HN4981" s="109"/>
      <c r="HO4981" s="109"/>
      <c r="HP4981" s="109"/>
      <c r="HQ4981" s="109"/>
      <c r="HR4981" s="109"/>
      <c r="HS4981" s="109"/>
      <c r="HT4981" s="109"/>
      <c r="HU4981" s="109"/>
      <c r="HV4981" s="109"/>
      <c r="HW4981" s="109"/>
      <c r="HX4981" s="109"/>
      <c r="HY4981" s="109"/>
      <c r="HZ4981" s="109"/>
      <c r="IA4981" s="109"/>
      <c r="IB4981" s="109"/>
      <c r="IC4981" s="109"/>
      <c r="ID4981" s="109"/>
      <c r="IE4981" s="109"/>
      <c r="IF4981" s="109"/>
      <c r="IG4981" s="109"/>
      <c r="IH4981" s="109"/>
      <c r="II4981" s="109"/>
      <c r="IJ4981" s="109"/>
      <c r="IK4981" s="109"/>
      <c r="IL4981" s="109"/>
      <c r="IM4981" s="109"/>
      <c r="IN4981" s="109"/>
      <c r="IO4981" s="109"/>
      <c r="IP4981" s="109"/>
      <c r="IQ4981" s="109"/>
      <c r="IR4981" s="109"/>
      <c r="IS4981" s="109"/>
      <c r="IT4981" s="109"/>
      <c r="IU4981" s="109"/>
      <c r="IV4981" s="109"/>
    </row>
    <row r="4982" spans="1:256" customFormat="1" ht="12.75" customHeight="1">
      <c r="A4982" s="308"/>
      <c r="B4982" s="65">
        <v>1</v>
      </c>
      <c r="C4982" s="66">
        <f t="shared" si="221"/>
        <v>0</v>
      </c>
      <c r="D4982" s="99" t="s">
        <v>70</v>
      </c>
      <c r="E4982" s="77" t="s">
        <v>90</v>
      </c>
      <c r="F4982" s="77" t="s">
        <v>90</v>
      </c>
      <c r="G4982" s="78"/>
      <c r="H4982" s="96" t="s">
        <v>101</v>
      </c>
      <c r="I4982" s="107" t="s">
        <v>5236</v>
      </c>
      <c r="J4982" s="81"/>
      <c r="K4982" s="72"/>
      <c r="L4982" s="72"/>
      <c r="M4982" s="72"/>
      <c r="N4982" s="72"/>
      <c r="O4982" s="72"/>
      <c r="P4982" s="72"/>
      <c r="Q4982" s="833"/>
      <c r="R4982" s="102"/>
      <c r="S4982" s="73"/>
      <c r="T4982" s="102"/>
      <c r="U4982" s="103"/>
      <c r="V4982" s="104"/>
      <c r="W4982" s="109"/>
      <c r="X4982" s="109"/>
      <c r="Y4982" s="109"/>
      <c r="Z4982" s="109"/>
      <c r="AA4982" s="109"/>
      <c r="AB4982" s="109"/>
      <c r="AC4982" s="109"/>
      <c r="AD4982" s="109"/>
      <c r="AE4982" s="109"/>
      <c r="AF4982" s="109"/>
      <c r="AG4982" s="109"/>
      <c r="AH4982" s="109"/>
      <c r="AI4982" s="109"/>
      <c r="AJ4982" s="109"/>
      <c r="AK4982" s="109"/>
      <c r="AL4982" s="109"/>
      <c r="AM4982" s="109"/>
      <c r="AN4982" s="109"/>
      <c r="AO4982" s="109"/>
      <c r="AP4982" s="109"/>
      <c r="AQ4982" s="109"/>
      <c r="AR4982" s="109"/>
      <c r="AS4982" s="109"/>
      <c r="AT4982" s="109"/>
      <c r="AU4982" s="109"/>
      <c r="AV4982" s="109"/>
      <c r="AW4982" s="109"/>
      <c r="AX4982" s="109"/>
      <c r="AY4982" s="109"/>
      <c r="AZ4982" s="109"/>
      <c r="BA4982" s="109"/>
      <c r="BB4982" s="109"/>
      <c r="BC4982" s="109"/>
      <c r="BD4982" s="109"/>
      <c r="BE4982" s="109"/>
      <c r="BF4982" s="109"/>
      <c r="BG4982" s="109"/>
      <c r="BH4982" s="109"/>
      <c r="BI4982" s="109"/>
      <c r="BJ4982" s="109"/>
      <c r="BK4982" s="109"/>
      <c r="BL4982" s="109"/>
      <c r="BM4982" s="109"/>
      <c r="BN4982" s="109"/>
      <c r="BO4982" s="109"/>
      <c r="BP4982" s="109"/>
      <c r="BQ4982" s="109"/>
      <c r="BR4982" s="109"/>
      <c r="BS4982" s="109"/>
      <c r="BT4982" s="109"/>
      <c r="BU4982" s="109"/>
      <c r="BV4982" s="109"/>
      <c r="BW4982" s="109"/>
      <c r="BX4982" s="109"/>
      <c r="BY4982" s="109"/>
      <c r="BZ4982" s="109"/>
      <c r="CA4982" s="109"/>
      <c r="CB4982" s="109"/>
      <c r="CC4982" s="109"/>
      <c r="CD4982" s="109"/>
      <c r="CE4982" s="109"/>
      <c r="CF4982" s="109"/>
      <c r="CG4982" s="109"/>
      <c r="CH4982" s="109"/>
      <c r="CI4982" s="109"/>
      <c r="CJ4982" s="109"/>
      <c r="CK4982" s="109"/>
      <c r="CL4982" s="109"/>
      <c r="CM4982" s="109"/>
      <c r="CN4982" s="109"/>
      <c r="CO4982" s="109"/>
      <c r="CP4982" s="109"/>
      <c r="CQ4982" s="109"/>
      <c r="CR4982" s="109"/>
      <c r="CS4982" s="109"/>
      <c r="CT4982" s="109"/>
      <c r="CU4982" s="109"/>
      <c r="CV4982" s="109"/>
      <c r="CW4982" s="109"/>
      <c r="CX4982" s="109"/>
      <c r="CY4982" s="109"/>
      <c r="CZ4982" s="109"/>
      <c r="DA4982" s="109"/>
      <c r="DB4982" s="109"/>
      <c r="DC4982" s="109"/>
      <c r="DD4982" s="109"/>
      <c r="DE4982" s="109"/>
      <c r="DF4982" s="109"/>
      <c r="DG4982" s="109"/>
      <c r="DH4982" s="109"/>
      <c r="DI4982" s="109"/>
      <c r="DJ4982" s="109"/>
      <c r="DK4982" s="109"/>
      <c r="DL4982" s="109"/>
      <c r="DM4982" s="109"/>
      <c r="DN4982" s="109"/>
      <c r="DO4982" s="109"/>
      <c r="DP4982" s="109"/>
      <c r="DQ4982" s="109"/>
      <c r="DR4982" s="109"/>
      <c r="DS4982" s="109"/>
      <c r="DT4982" s="109"/>
      <c r="DU4982" s="109"/>
      <c r="DV4982" s="109"/>
      <c r="DW4982" s="109"/>
      <c r="DX4982" s="109"/>
      <c r="DY4982" s="109"/>
      <c r="DZ4982" s="109"/>
      <c r="EA4982" s="109"/>
      <c r="EB4982" s="109"/>
      <c r="EC4982" s="109"/>
      <c r="ED4982" s="109"/>
      <c r="EE4982" s="109"/>
      <c r="EF4982" s="109"/>
      <c r="EG4982" s="109"/>
      <c r="EH4982" s="109"/>
      <c r="EI4982" s="109"/>
      <c r="EJ4982" s="109"/>
      <c r="EK4982" s="109"/>
      <c r="EL4982" s="109"/>
      <c r="EM4982" s="109"/>
      <c r="EN4982" s="109"/>
      <c r="EO4982" s="109"/>
      <c r="EP4982" s="109"/>
      <c r="EQ4982" s="109"/>
      <c r="ER4982" s="109"/>
      <c r="ES4982" s="109"/>
      <c r="ET4982" s="109"/>
      <c r="EU4982" s="109"/>
      <c r="EV4982" s="109"/>
      <c r="EW4982" s="109"/>
      <c r="EX4982" s="109"/>
      <c r="EY4982" s="109"/>
      <c r="EZ4982" s="109"/>
      <c r="FA4982" s="109"/>
      <c r="FB4982" s="109"/>
      <c r="FC4982" s="109"/>
      <c r="FD4982" s="109"/>
      <c r="FE4982" s="109"/>
      <c r="FF4982" s="109"/>
      <c r="FG4982" s="109"/>
      <c r="FH4982" s="109"/>
      <c r="FI4982" s="109"/>
      <c r="FJ4982" s="109"/>
      <c r="FK4982" s="109"/>
      <c r="FL4982" s="109"/>
      <c r="FM4982" s="109"/>
      <c r="FN4982" s="109"/>
      <c r="FO4982" s="109"/>
      <c r="FP4982" s="109"/>
      <c r="FQ4982" s="109"/>
      <c r="FR4982" s="109"/>
      <c r="FS4982" s="109"/>
      <c r="FT4982" s="109"/>
      <c r="FU4982" s="109"/>
      <c r="FV4982" s="109"/>
      <c r="FW4982" s="109"/>
      <c r="FX4982" s="109"/>
      <c r="FY4982" s="109"/>
      <c r="FZ4982" s="109"/>
      <c r="GA4982" s="109"/>
      <c r="GB4982" s="109"/>
      <c r="GC4982" s="109"/>
      <c r="GD4982" s="109"/>
      <c r="GE4982" s="109"/>
      <c r="GF4982" s="109"/>
      <c r="GG4982" s="109"/>
      <c r="GH4982" s="109"/>
      <c r="GI4982" s="109"/>
      <c r="GJ4982" s="109"/>
      <c r="GK4982" s="109"/>
      <c r="GL4982" s="109"/>
      <c r="GM4982" s="109"/>
      <c r="GN4982" s="109"/>
      <c r="GO4982" s="109"/>
      <c r="GP4982" s="109"/>
      <c r="GQ4982" s="109"/>
      <c r="GR4982" s="109"/>
      <c r="GS4982" s="109"/>
      <c r="GT4982" s="109"/>
      <c r="GU4982" s="109"/>
      <c r="GV4982" s="109"/>
      <c r="GW4982" s="109"/>
      <c r="GX4982" s="109"/>
      <c r="GY4982" s="109"/>
      <c r="GZ4982" s="109"/>
      <c r="HA4982" s="109"/>
      <c r="HB4982" s="109"/>
      <c r="HC4982" s="109"/>
      <c r="HD4982" s="109"/>
      <c r="HE4982" s="109"/>
      <c r="HF4982" s="109"/>
      <c r="HG4982" s="109"/>
      <c r="HH4982" s="109"/>
      <c r="HI4982" s="109"/>
      <c r="HJ4982" s="109"/>
      <c r="HK4982" s="109"/>
      <c r="HL4982" s="109"/>
      <c r="HM4982" s="109"/>
      <c r="HN4982" s="109"/>
      <c r="HO4982" s="109"/>
      <c r="HP4982" s="109"/>
      <c r="HQ4982" s="109"/>
      <c r="HR4982" s="109"/>
      <c r="HS4982" s="109"/>
      <c r="HT4982" s="109"/>
      <c r="HU4982" s="109"/>
      <c r="HV4982" s="109"/>
      <c r="HW4982" s="109"/>
      <c r="HX4982" s="109"/>
      <c r="HY4982" s="109"/>
      <c r="HZ4982" s="109"/>
      <c r="IA4982" s="109"/>
      <c r="IB4982" s="109"/>
      <c r="IC4982" s="109"/>
      <c r="ID4982" s="109"/>
      <c r="IE4982" s="109"/>
      <c r="IF4982" s="109"/>
      <c r="IG4982" s="109"/>
      <c r="IH4982" s="109"/>
      <c r="II4982" s="109"/>
      <c r="IJ4982" s="109"/>
      <c r="IK4982" s="109"/>
      <c r="IL4982" s="109"/>
      <c r="IM4982" s="109"/>
      <c r="IN4982" s="109"/>
      <c r="IO4982" s="109"/>
      <c r="IP4982" s="109"/>
      <c r="IQ4982" s="109"/>
      <c r="IR4982" s="109"/>
      <c r="IS4982" s="109"/>
      <c r="IT4982" s="109"/>
      <c r="IU4982" s="109"/>
      <c r="IV4982" s="109"/>
    </row>
    <row r="4983" spans="1:256" customFormat="1" ht="12.75" customHeight="1">
      <c r="A4983" s="308"/>
      <c r="B4983" s="65">
        <v>1</v>
      </c>
      <c r="C4983" s="66">
        <f t="shared" si="221"/>
        <v>0</v>
      </c>
      <c r="D4983" s="99" t="s">
        <v>99</v>
      </c>
      <c r="E4983" s="77" t="s">
        <v>90</v>
      </c>
      <c r="F4983" s="99" t="s">
        <v>70</v>
      </c>
      <c r="G4983" s="78"/>
      <c r="H4983" s="96" t="s">
        <v>135</v>
      </c>
      <c r="I4983" s="107" t="s">
        <v>5237</v>
      </c>
      <c r="J4983" s="81" t="s">
        <v>616</v>
      </c>
      <c r="K4983" s="72"/>
      <c r="L4983" s="72"/>
      <c r="M4983" s="72"/>
      <c r="N4983" s="72"/>
      <c r="O4983" s="72"/>
      <c r="P4983" s="72"/>
      <c r="Q4983" s="833"/>
      <c r="R4983" s="102"/>
      <c r="S4983" s="73"/>
      <c r="T4983" s="102"/>
      <c r="U4983" s="103"/>
      <c r="V4983" s="104"/>
      <c r="W4983" s="109"/>
      <c r="X4983" s="109"/>
      <c r="Y4983" s="109"/>
      <c r="Z4983" s="109"/>
      <c r="AA4983" s="109"/>
      <c r="AB4983" s="109"/>
      <c r="AC4983" s="109"/>
      <c r="AD4983" s="109"/>
      <c r="AE4983" s="109"/>
      <c r="AF4983" s="109"/>
      <c r="AG4983" s="109"/>
      <c r="AH4983" s="109"/>
      <c r="AI4983" s="109"/>
      <c r="AJ4983" s="109"/>
      <c r="AK4983" s="109"/>
      <c r="AL4983" s="109"/>
      <c r="AM4983" s="109"/>
      <c r="AN4983" s="109"/>
      <c r="AO4983" s="109"/>
      <c r="AP4983" s="109"/>
      <c r="AQ4983" s="109"/>
      <c r="AR4983" s="109"/>
      <c r="AS4983" s="109"/>
      <c r="AT4983" s="109"/>
      <c r="AU4983" s="109"/>
      <c r="AV4983" s="109"/>
      <c r="AW4983" s="109"/>
      <c r="AX4983" s="109"/>
      <c r="AY4983" s="109"/>
      <c r="AZ4983" s="109"/>
      <c r="BA4983" s="109"/>
      <c r="BB4983" s="109"/>
      <c r="BC4983" s="109"/>
      <c r="BD4983" s="109"/>
      <c r="BE4983" s="109"/>
      <c r="BF4983" s="109"/>
      <c r="BG4983" s="109"/>
      <c r="BH4983" s="109"/>
      <c r="BI4983" s="109"/>
      <c r="BJ4983" s="109"/>
      <c r="BK4983" s="109"/>
      <c r="BL4983" s="109"/>
      <c r="BM4983" s="109"/>
      <c r="BN4983" s="109"/>
      <c r="BO4983" s="109"/>
      <c r="BP4983" s="109"/>
      <c r="BQ4983" s="109"/>
      <c r="BR4983" s="109"/>
      <c r="BS4983" s="109"/>
      <c r="BT4983" s="109"/>
      <c r="BU4983" s="109"/>
      <c r="BV4983" s="109"/>
      <c r="BW4983" s="109"/>
      <c r="BX4983" s="109"/>
      <c r="BY4983" s="109"/>
      <c r="BZ4983" s="109"/>
      <c r="CA4983" s="109"/>
      <c r="CB4983" s="109"/>
      <c r="CC4983" s="109"/>
      <c r="CD4983" s="109"/>
      <c r="CE4983" s="109"/>
      <c r="CF4983" s="109"/>
      <c r="CG4983" s="109"/>
      <c r="CH4983" s="109"/>
      <c r="CI4983" s="109"/>
      <c r="CJ4983" s="109"/>
      <c r="CK4983" s="109"/>
      <c r="CL4983" s="109"/>
      <c r="CM4983" s="109"/>
      <c r="CN4983" s="109"/>
      <c r="CO4983" s="109"/>
      <c r="CP4983" s="109"/>
      <c r="CQ4983" s="109"/>
      <c r="CR4983" s="109"/>
      <c r="CS4983" s="109"/>
      <c r="CT4983" s="109"/>
      <c r="CU4983" s="109"/>
      <c r="CV4983" s="109"/>
      <c r="CW4983" s="109"/>
      <c r="CX4983" s="109"/>
      <c r="CY4983" s="109"/>
      <c r="CZ4983" s="109"/>
      <c r="DA4983" s="109"/>
      <c r="DB4983" s="109"/>
      <c r="DC4983" s="109"/>
      <c r="DD4983" s="109"/>
      <c r="DE4983" s="109"/>
      <c r="DF4983" s="109"/>
      <c r="DG4983" s="109"/>
      <c r="DH4983" s="109"/>
      <c r="DI4983" s="109"/>
      <c r="DJ4983" s="109"/>
      <c r="DK4983" s="109"/>
      <c r="DL4983" s="109"/>
      <c r="DM4983" s="109"/>
      <c r="DN4983" s="109"/>
      <c r="DO4983" s="109"/>
      <c r="DP4983" s="109"/>
      <c r="DQ4983" s="109"/>
      <c r="DR4983" s="109"/>
      <c r="DS4983" s="109"/>
      <c r="DT4983" s="109"/>
      <c r="DU4983" s="109"/>
      <c r="DV4983" s="109"/>
      <c r="DW4983" s="109"/>
      <c r="DX4983" s="109"/>
      <c r="DY4983" s="109"/>
      <c r="DZ4983" s="109"/>
      <c r="EA4983" s="109"/>
      <c r="EB4983" s="109"/>
      <c r="EC4983" s="109"/>
      <c r="ED4983" s="109"/>
      <c r="EE4983" s="109"/>
      <c r="EF4983" s="109"/>
      <c r="EG4983" s="109"/>
      <c r="EH4983" s="109"/>
      <c r="EI4983" s="109"/>
      <c r="EJ4983" s="109"/>
      <c r="EK4983" s="109"/>
      <c r="EL4983" s="109"/>
      <c r="EM4983" s="109"/>
      <c r="EN4983" s="109"/>
      <c r="EO4983" s="109"/>
      <c r="EP4983" s="109"/>
      <c r="EQ4983" s="109"/>
      <c r="ER4983" s="109"/>
      <c r="ES4983" s="109"/>
      <c r="ET4983" s="109"/>
      <c r="EU4983" s="109"/>
      <c r="EV4983" s="109"/>
      <c r="EW4983" s="109"/>
      <c r="EX4983" s="109"/>
      <c r="EY4983" s="109"/>
      <c r="EZ4983" s="109"/>
      <c r="FA4983" s="109"/>
      <c r="FB4983" s="109"/>
      <c r="FC4983" s="109"/>
      <c r="FD4983" s="109"/>
      <c r="FE4983" s="109"/>
      <c r="FF4983" s="109"/>
      <c r="FG4983" s="109"/>
      <c r="FH4983" s="109"/>
      <c r="FI4983" s="109"/>
      <c r="FJ4983" s="109"/>
      <c r="FK4983" s="109"/>
      <c r="FL4983" s="109"/>
      <c r="FM4983" s="109"/>
      <c r="FN4983" s="109"/>
      <c r="FO4983" s="109"/>
      <c r="FP4983" s="109"/>
      <c r="FQ4983" s="109"/>
      <c r="FR4983" s="109"/>
      <c r="FS4983" s="109"/>
      <c r="FT4983" s="109"/>
      <c r="FU4983" s="109"/>
      <c r="FV4983" s="109"/>
      <c r="FW4983" s="109"/>
      <c r="FX4983" s="109"/>
      <c r="FY4983" s="109"/>
      <c r="FZ4983" s="109"/>
      <c r="GA4983" s="109"/>
      <c r="GB4983" s="109"/>
      <c r="GC4983" s="109"/>
      <c r="GD4983" s="109"/>
      <c r="GE4983" s="109"/>
      <c r="GF4983" s="109"/>
      <c r="GG4983" s="109"/>
      <c r="GH4983" s="109"/>
      <c r="GI4983" s="109"/>
      <c r="GJ4983" s="109"/>
      <c r="GK4983" s="109"/>
      <c r="GL4983" s="109"/>
      <c r="GM4983" s="109"/>
      <c r="GN4983" s="109"/>
      <c r="GO4983" s="109"/>
      <c r="GP4983" s="109"/>
      <c r="GQ4983" s="109"/>
      <c r="GR4983" s="109"/>
      <c r="GS4983" s="109"/>
      <c r="GT4983" s="109"/>
      <c r="GU4983" s="109"/>
      <c r="GV4983" s="109"/>
      <c r="GW4983" s="109"/>
      <c r="GX4983" s="109"/>
      <c r="GY4983" s="109"/>
      <c r="GZ4983" s="109"/>
      <c r="HA4983" s="109"/>
      <c r="HB4983" s="109"/>
      <c r="HC4983" s="109"/>
      <c r="HD4983" s="109"/>
      <c r="HE4983" s="109"/>
      <c r="HF4983" s="109"/>
      <c r="HG4983" s="109"/>
      <c r="HH4983" s="109"/>
      <c r="HI4983" s="109"/>
      <c r="HJ4983" s="109"/>
      <c r="HK4983" s="109"/>
      <c r="HL4983" s="109"/>
      <c r="HM4983" s="109"/>
      <c r="HN4983" s="109"/>
      <c r="HO4983" s="109"/>
      <c r="HP4983" s="109"/>
      <c r="HQ4983" s="109"/>
      <c r="HR4983" s="109"/>
      <c r="HS4983" s="109"/>
      <c r="HT4983" s="109"/>
      <c r="HU4983" s="109"/>
      <c r="HV4983" s="109"/>
      <c r="HW4983" s="109"/>
      <c r="HX4983" s="109"/>
      <c r="HY4983" s="109"/>
      <c r="HZ4983" s="109"/>
      <c r="IA4983" s="109"/>
      <c r="IB4983" s="109"/>
      <c r="IC4983" s="109"/>
      <c r="ID4983" s="109"/>
      <c r="IE4983" s="109"/>
      <c r="IF4983" s="109"/>
      <c r="IG4983" s="109"/>
      <c r="IH4983" s="109"/>
      <c r="II4983" s="109"/>
      <c r="IJ4983" s="109"/>
      <c r="IK4983" s="109"/>
      <c r="IL4983" s="109"/>
      <c r="IM4983" s="109"/>
      <c r="IN4983" s="109"/>
      <c r="IO4983" s="109"/>
      <c r="IP4983" s="109"/>
      <c r="IQ4983" s="109"/>
      <c r="IR4983" s="109"/>
      <c r="IS4983" s="109"/>
      <c r="IT4983" s="109"/>
      <c r="IU4983" s="109"/>
      <c r="IV4983" s="109"/>
    </row>
    <row r="4984" spans="1:256" customFormat="1" ht="12.75" customHeight="1">
      <c r="A4984" s="308"/>
      <c r="B4984" s="65">
        <v>1</v>
      </c>
      <c r="C4984" s="66">
        <f t="shared" si="221"/>
        <v>1</v>
      </c>
      <c r="D4984" s="77" t="s">
        <v>90</v>
      </c>
      <c r="E4984" s="76" t="s">
        <v>87</v>
      </c>
      <c r="F4984" s="77" t="s">
        <v>90</v>
      </c>
      <c r="G4984" s="78"/>
      <c r="H4984" s="96" t="s">
        <v>148</v>
      </c>
      <c r="I4984" s="107" t="s">
        <v>5238</v>
      </c>
      <c r="J4984" s="81"/>
      <c r="K4984" s="72"/>
      <c r="L4984" s="72"/>
      <c r="M4984" s="72"/>
      <c r="N4984" s="72"/>
      <c r="O4984" s="72"/>
      <c r="P4984" s="72"/>
      <c r="Q4984" s="833"/>
      <c r="R4984" s="102"/>
      <c r="S4984" s="73"/>
      <c r="T4984" s="102"/>
      <c r="U4984" s="103"/>
      <c r="V4984" s="104"/>
      <c r="W4984" s="109"/>
      <c r="X4984" s="109"/>
      <c r="Y4984" s="109"/>
      <c r="Z4984" s="109"/>
      <c r="AA4984" s="109"/>
      <c r="AB4984" s="109"/>
      <c r="AC4984" s="109"/>
      <c r="AD4984" s="109"/>
      <c r="AE4984" s="109"/>
      <c r="AF4984" s="109"/>
      <c r="AG4984" s="109"/>
      <c r="AH4984" s="109"/>
      <c r="AI4984" s="109"/>
      <c r="AJ4984" s="109"/>
      <c r="AK4984" s="109"/>
      <c r="AL4984" s="109"/>
      <c r="AM4984" s="109"/>
      <c r="AN4984" s="109"/>
      <c r="AO4984" s="109"/>
      <c r="AP4984" s="109"/>
      <c r="AQ4984" s="109"/>
      <c r="AR4984" s="109"/>
      <c r="AS4984" s="109"/>
      <c r="AT4984" s="109"/>
      <c r="AU4984" s="109"/>
      <c r="AV4984" s="109"/>
      <c r="AW4984" s="109"/>
      <c r="AX4984" s="109"/>
      <c r="AY4984" s="109"/>
      <c r="AZ4984" s="109"/>
      <c r="BA4984" s="109"/>
      <c r="BB4984" s="109"/>
      <c r="BC4984" s="109"/>
      <c r="BD4984" s="109"/>
      <c r="BE4984" s="109"/>
      <c r="BF4984" s="109"/>
      <c r="BG4984" s="109"/>
      <c r="BH4984" s="109"/>
      <c r="BI4984" s="109"/>
      <c r="BJ4984" s="109"/>
      <c r="BK4984" s="109"/>
      <c r="BL4984" s="109"/>
      <c r="BM4984" s="109"/>
      <c r="BN4984" s="109"/>
      <c r="BO4984" s="109"/>
      <c r="BP4984" s="109"/>
      <c r="BQ4984" s="109"/>
      <c r="BR4984" s="109"/>
      <c r="BS4984" s="109"/>
      <c r="BT4984" s="109"/>
      <c r="BU4984" s="109"/>
      <c r="BV4984" s="109"/>
      <c r="BW4984" s="109"/>
      <c r="BX4984" s="109"/>
      <c r="BY4984" s="109"/>
      <c r="BZ4984" s="109"/>
      <c r="CA4984" s="109"/>
      <c r="CB4984" s="109"/>
      <c r="CC4984" s="109"/>
      <c r="CD4984" s="109"/>
      <c r="CE4984" s="109"/>
      <c r="CF4984" s="109"/>
      <c r="CG4984" s="109"/>
      <c r="CH4984" s="109"/>
      <c r="CI4984" s="109"/>
      <c r="CJ4984" s="109"/>
      <c r="CK4984" s="109"/>
      <c r="CL4984" s="109"/>
      <c r="CM4984" s="109"/>
      <c r="CN4984" s="109"/>
      <c r="CO4984" s="109"/>
      <c r="CP4984" s="109"/>
      <c r="CQ4984" s="109"/>
      <c r="CR4984" s="109"/>
      <c r="CS4984" s="109"/>
      <c r="CT4984" s="109"/>
      <c r="CU4984" s="109"/>
      <c r="CV4984" s="109"/>
      <c r="CW4984" s="109"/>
      <c r="CX4984" s="109"/>
      <c r="CY4984" s="109"/>
      <c r="CZ4984" s="109"/>
      <c r="DA4984" s="109"/>
      <c r="DB4984" s="109"/>
      <c r="DC4984" s="109"/>
      <c r="DD4984" s="109"/>
      <c r="DE4984" s="109"/>
      <c r="DF4984" s="109"/>
      <c r="DG4984" s="109"/>
      <c r="DH4984" s="109"/>
      <c r="DI4984" s="109"/>
      <c r="DJ4984" s="109"/>
      <c r="DK4984" s="109"/>
      <c r="DL4984" s="109"/>
      <c r="DM4984" s="109"/>
      <c r="DN4984" s="109"/>
      <c r="DO4984" s="109"/>
      <c r="DP4984" s="109"/>
      <c r="DQ4984" s="109"/>
      <c r="DR4984" s="109"/>
      <c r="DS4984" s="109"/>
      <c r="DT4984" s="109"/>
      <c r="DU4984" s="109"/>
      <c r="DV4984" s="109"/>
      <c r="DW4984" s="109"/>
      <c r="DX4984" s="109"/>
      <c r="DY4984" s="109"/>
      <c r="DZ4984" s="109"/>
      <c r="EA4984" s="109"/>
      <c r="EB4984" s="109"/>
      <c r="EC4984" s="109"/>
      <c r="ED4984" s="109"/>
      <c r="EE4984" s="109"/>
      <c r="EF4984" s="109"/>
      <c r="EG4984" s="109"/>
      <c r="EH4984" s="109"/>
      <c r="EI4984" s="109"/>
      <c r="EJ4984" s="109"/>
      <c r="EK4984" s="109"/>
      <c r="EL4984" s="109"/>
      <c r="EM4984" s="109"/>
      <c r="EN4984" s="109"/>
      <c r="EO4984" s="109"/>
      <c r="EP4984" s="109"/>
      <c r="EQ4984" s="109"/>
      <c r="ER4984" s="109"/>
      <c r="ES4984" s="109"/>
      <c r="ET4984" s="109"/>
      <c r="EU4984" s="109"/>
      <c r="EV4984" s="109"/>
      <c r="EW4984" s="109"/>
      <c r="EX4984" s="109"/>
      <c r="EY4984" s="109"/>
      <c r="EZ4984" s="109"/>
      <c r="FA4984" s="109"/>
      <c r="FB4984" s="109"/>
      <c r="FC4984" s="109"/>
      <c r="FD4984" s="109"/>
      <c r="FE4984" s="109"/>
      <c r="FF4984" s="109"/>
      <c r="FG4984" s="109"/>
      <c r="FH4984" s="109"/>
      <c r="FI4984" s="109"/>
      <c r="FJ4984" s="109"/>
      <c r="FK4984" s="109"/>
      <c r="FL4984" s="109"/>
      <c r="FM4984" s="109"/>
      <c r="FN4984" s="109"/>
      <c r="FO4984" s="109"/>
      <c r="FP4984" s="109"/>
      <c r="FQ4984" s="109"/>
      <c r="FR4984" s="109"/>
      <c r="FS4984" s="109"/>
      <c r="FT4984" s="109"/>
      <c r="FU4984" s="109"/>
      <c r="FV4984" s="109"/>
      <c r="FW4984" s="109"/>
      <c r="FX4984" s="109"/>
      <c r="FY4984" s="109"/>
      <c r="FZ4984" s="109"/>
      <c r="GA4984" s="109"/>
      <c r="GB4984" s="109"/>
      <c r="GC4984" s="109"/>
      <c r="GD4984" s="109"/>
      <c r="GE4984" s="109"/>
      <c r="GF4984" s="109"/>
      <c r="GG4984" s="109"/>
      <c r="GH4984" s="109"/>
      <c r="GI4984" s="109"/>
      <c r="GJ4984" s="109"/>
      <c r="GK4984" s="109"/>
      <c r="GL4984" s="109"/>
      <c r="GM4984" s="109"/>
      <c r="GN4984" s="109"/>
      <c r="GO4984" s="109"/>
      <c r="GP4984" s="109"/>
      <c r="GQ4984" s="109"/>
      <c r="GR4984" s="109"/>
      <c r="GS4984" s="109"/>
      <c r="GT4984" s="109"/>
      <c r="GU4984" s="109"/>
      <c r="GV4984" s="109"/>
      <c r="GW4984" s="109"/>
      <c r="GX4984" s="109"/>
      <c r="GY4984" s="109"/>
      <c r="GZ4984" s="109"/>
      <c r="HA4984" s="109"/>
      <c r="HB4984" s="109"/>
      <c r="HC4984" s="109"/>
      <c r="HD4984" s="109"/>
      <c r="HE4984" s="109"/>
      <c r="HF4984" s="109"/>
      <c r="HG4984" s="109"/>
      <c r="HH4984" s="109"/>
      <c r="HI4984" s="109"/>
      <c r="HJ4984" s="109"/>
      <c r="HK4984" s="109"/>
      <c r="HL4984" s="109"/>
      <c r="HM4984" s="109"/>
      <c r="HN4984" s="109"/>
      <c r="HO4984" s="109"/>
      <c r="HP4984" s="109"/>
      <c r="HQ4984" s="109"/>
      <c r="HR4984" s="109"/>
      <c r="HS4984" s="109"/>
      <c r="HT4984" s="109"/>
      <c r="HU4984" s="109"/>
      <c r="HV4984" s="109"/>
      <c r="HW4984" s="109"/>
      <c r="HX4984" s="109"/>
      <c r="HY4984" s="109"/>
      <c r="HZ4984" s="109"/>
      <c r="IA4984" s="109"/>
      <c r="IB4984" s="109"/>
      <c r="IC4984" s="109"/>
      <c r="ID4984" s="109"/>
      <c r="IE4984" s="109"/>
      <c r="IF4984" s="109"/>
      <c r="IG4984" s="109"/>
      <c r="IH4984" s="109"/>
      <c r="II4984" s="109"/>
      <c r="IJ4984" s="109"/>
      <c r="IK4984" s="109"/>
      <c r="IL4984" s="109"/>
      <c r="IM4984" s="109"/>
      <c r="IN4984" s="109"/>
      <c r="IO4984" s="109"/>
      <c r="IP4984" s="109"/>
      <c r="IQ4984" s="109"/>
      <c r="IR4984" s="109"/>
      <c r="IS4984" s="109"/>
      <c r="IT4984" s="109"/>
      <c r="IU4984" s="109"/>
      <c r="IV4984" s="109"/>
    </row>
    <row r="4985" spans="1:256" customFormat="1" ht="12.75" customHeight="1">
      <c r="B4985" s="65">
        <v>1</v>
      </c>
      <c r="C4985" s="66">
        <f t="shared" si="221"/>
        <v>1</v>
      </c>
      <c r="D4985" s="77" t="s">
        <v>90</v>
      </c>
      <c r="E4985" s="76" t="s">
        <v>87</v>
      </c>
      <c r="F4985" s="76" t="s">
        <v>87</v>
      </c>
      <c r="G4985" s="78"/>
      <c r="H4985" s="96" t="s">
        <v>188</v>
      </c>
      <c r="I4985" s="107" t="s">
        <v>5239</v>
      </c>
      <c r="J4985" s="81"/>
      <c r="K4985" s="72"/>
      <c r="L4985" s="72"/>
      <c r="M4985" s="72"/>
      <c r="N4985" s="72"/>
      <c r="O4985" s="72"/>
      <c r="P4985" s="72"/>
      <c r="Q4985" s="833"/>
      <c r="R4985" s="102"/>
      <c r="S4985" s="73"/>
      <c r="T4985" s="102"/>
      <c r="U4985" s="103"/>
      <c r="V4985" s="104"/>
      <c r="W4985" s="109"/>
      <c r="X4985" s="109"/>
      <c r="Y4985" s="109"/>
      <c r="Z4985" s="109"/>
      <c r="AA4985" s="109"/>
      <c r="AB4985" s="109"/>
      <c r="AC4985" s="109"/>
      <c r="AD4985" s="109"/>
      <c r="AE4985" s="109"/>
      <c r="AF4985" s="109"/>
      <c r="AG4985" s="109"/>
      <c r="AH4985" s="109"/>
      <c r="AI4985" s="109"/>
      <c r="AJ4985" s="109"/>
      <c r="AK4985" s="109"/>
      <c r="AL4985" s="109"/>
      <c r="AM4985" s="109"/>
      <c r="AN4985" s="109"/>
      <c r="AO4985" s="109"/>
      <c r="AP4985" s="109"/>
      <c r="AQ4985" s="109"/>
      <c r="AR4985" s="109"/>
      <c r="AS4985" s="109"/>
      <c r="AT4985" s="109"/>
      <c r="AU4985" s="109"/>
      <c r="AV4985" s="109"/>
      <c r="AW4985" s="109"/>
      <c r="AX4985" s="109"/>
      <c r="AY4985" s="109"/>
      <c r="AZ4985" s="109"/>
      <c r="BA4985" s="109"/>
      <c r="BB4985" s="109"/>
      <c r="BC4985" s="109"/>
      <c r="BD4985" s="109"/>
      <c r="BE4985" s="109"/>
      <c r="BF4985" s="109"/>
      <c r="BG4985" s="109"/>
      <c r="BH4985" s="109"/>
      <c r="BI4985" s="109"/>
      <c r="BJ4985" s="109"/>
      <c r="BK4985" s="109"/>
      <c r="BL4985" s="109"/>
      <c r="BM4985" s="109"/>
      <c r="BN4985" s="109"/>
      <c r="BO4985" s="109"/>
      <c r="BP4985" s="109"/>
      <c r="BQ4985" s="109"/>
      <c r="BR4985" s="109"/>
      <c r="BS4985" s="109"/>
      <c r="BT4985" s="109"/>
      <c r="BU4985" s="109"/>
      <c r="BV4985" s="109"/>
      <c r="BW4985" s="109"/>
      <c r="BX4985" s="109"/>
      <c r="BY4985" s="109"/>
      <c r="BZ4985" s="109"/>
      <c r="CA4985" s="109"/>
      <c r="CB4985" s="109"/>
      <c r="CC4985" s="109"/>
      <c r="CD4985" s="109"/>
      <c r="CE4985" s="109"/>
      <c r="CF4985" s="109"/>
      <c r="CG4985" s="109"/>
      <c r="CH4985" s="109"/>
      <c r="CI4985" s="109"/>
      <c r="CJ4985" s="109"/>
      <c r="CK4985" s="109"/>
      <c r="CL4985" s="109"/>
      <c r="CM4985" s="109"/>
      <c r="CN4985" s="109"/>
      <c r="CO4985" s="109"/>
      <c r="CP4985" s="109"/>
      <c r="CQ4985" s="109"/>
      <c r="CR4985" s="109"/>
      <c r="CS4985" s="109"/>
      <c r="CT4985" s="109"/>
      <c r="CU4985" s="109"/>
      <c r="CV4985" s="109"/>
      <c r="CW4985" s="109"/>
      <c r="CX4985" s="109"/>
      <c r="CY4985" s="109"/>
      <c r="CZ4985" s="109"/>
      <c r="DA4985" s="109"/>
      <c r="DB4985" s="109"/>
      <c r="DC4985" s="109"/>
      <c r="DD4985" s="109"/>
      <c r="DE4985" s="109"/>
      <c r="DF4985" s="109"/>
      <c r="DG4985" s="109"/>
      <c r="DH4985" s="109"/>
      <c r="DI4985" s="109"/>
      <c r="DJ4985" s="109"/>
      <c r="DK4985" s="109"/>
      <c r="DL4985" s="109"/>
      <c r="DM4985" s="109"/>
      <c r="DN4985" s="109"/>
      <c r="DO4985" s="109"/>
      <c r="DP4985" s="109"/>
      <c r="DQ4985" s="109"/>
      <c r="DR4985" s="109"/>
      <c r="DS4985" s="109"/>
      <c r="DT4985" s="109"/>
      <c r="DU4985" s="109"/>
      <c r="DV4985" s="109"/>
      <c r="DW4985" s="109"/>
      <c r="DX4985" s="109"/>
      <c r="DY4985" s="109"/>
      <c r="DZ4985" s="109"/>
      <c r="EA4985" s="109"/>
      <c r="EB4985" s="109"/>
      <c r="EC4985" s="109"/>
      <c r="ED4985" s="109"/>
      <c r="EE4985" s="109"/>
      <c r="EF4985" s="109"/>
      <c r="EG4985" s="109"/>
      <c r="EH4985" s="109"/>
      <c r="EI4985" s="109"/>
      <c r="EJ4985" s="109"/>
      <c r="EK4985" s="109"/>
      <c r="EL4985" s="109"/>
      <c r="EM4985" s="109"/>
      <c r="EN4985" s="109"/>
      <c r="EO4985" s="109"/>
      <c r="EP4985" s="109"/>
      <c r="EQ4985" s="109"/>
      <c r="ER4985" s="109"/>
      <c r="ES4985" s="109"/>
      <c r="ET4985" s="109"/>
      <c r="EU4985" s="109"/>
      <c r="EV4985" s="109"/>
      <c r="EW4985" s="109"/>
      <c r="EX4985" s="109"/>
      <c r="EY4985" s="109"/>
      <c r="EZ4985" s="109"/>
      <c r="FA4985" s="109"/>
      <c r="FB4985" s="109"/>
      <c r="FC4985" s="109"/>
      <c r="FD4985" s="109"/>
      <c r="FE4985" s="109"/>
      <c r="FF4985" s="109"/>
      <c r="FG4985" s="109"/>
      <c r="FH4985" s="109"/>
      <c r="FI4985" s="109"/>
      <c r="FJ4985" s="109"/>
      <c r="FK4985" s="109"/>
      <c r="FL4985" s="109"/>
      <c r="FM4985" s="109"/>
      <c r="FN4985" s="109"/>
      <c r="FO4985" s="109"/>
      <c r="FP4985" s="109"/>
      <c r="FQ4985" s="109"/>
      <c r="FR4985" s="109"/>
      <c r="FS4985" s="109"/>
      <c r="FT4985" s="109"/>
      <c r="FU4985" s="109"/>
      <c r="FV4985" s="109"/>
      <c r="FW4985" s="109"/>
      <c r="FX4985" s="109"/>
      <c r="FY4985" s="109"/>
      <c r="FZ4985" s="109"/>
      <c r="GA4985" s="109"/>
      <c r="GB4985" s="109"/>
      <c r="GC4985" s="109"/>
      <c r="GD4985" s="109"/>
      <c r="GE4985" s="109"/>
      <c r="GF4985" s="109"/>
      <c r="GG4985" s="109"/>
      <c r="GH4985" s="109"/>
      <c r="GI4985" s="109"/>
      <c r="GJ4985" s="109"/>
      <c r="GK4985" s="109"/>
      <c r="GL4985" s="109"/>
      <c r="GM4985" s="109"/>
      <c r="GN4985" s="109"/>
      <c r="GO4985" s="109"/>
      <c r="GP4985" s="109"/>
      <c r="GQ4985" s="109"/>
      <c r="GR4985" s="109"/>
      <c r="GS4985" s="109"/>
      <c r="GT4985" s="109"/>
      <c r="GU4985" s="109"/>
      <c r="GV4985" s="109"/>
      <c r="GW4985" s="109"/>
      <c r="GX4985" s="109"/>
      <c r="GY4985" s="109"/>
      <c r="GZ4985" s="109"/>
      <c r="HA4985" s="109"/>
      <c r="HB4985" s="109"/>
      <c r="HC4985" s="109"/>
      <c r="HD4985" s="109"/>
      <c r="HE4985" s="109"/>
      <c r="HF4985" s="109"/>
      <c r="HG4985" s="109"/>
      <c r="HH4985" s="109"/>
      <c r="HI4985" s="109"/>
      <c r="HJ4985" s="109"/>
      <c r="HK4985" s="109"/>
      <c r="HL4985" s="109"/>
      <c r="HM4985" s="109"/>
      <c r="HN4985" s="109"/>
      <c r="HO4985" s="109"/>
      <c r="HP4985" s="109"/>
      <c r="HQ4985" s="109"/>
      <c r="HR4985" s="109"/>
      <c r="HS4985" s="109"/>
      <c r="HT4985" s="109"/>
      <c r="HU4985" s="109"/>
      <c r="HV4985" s="109"/>
      <c r="HW4985" s="109"/>
      <c r="HX4985" s="109"/>
      <c r="HY4985" s="109"/>
      <c r="HZ4985" s="109"/>
      <c r="IA4985" s="109"/>
      <c r="IB4985" s="109"/>
      <c r="IC4985" s="109"/>
      <c r="ID4985" s="109"/>
      <c r="IE4985" s="109"/>
      <c r="IF4985" s="109"/>
      <c r="IG4985" s="109"/>
      <c r="IH4985" s="109"/>
      <c r="II4985" s="109"/>
      <c r="IJ4985" s="109"/>
      <c r="IK4985" s="109"/>
      <c r="IL4985" s="109"/>
      <c r="IM4985" s="109"/>
      <c r="IN4985" s="109"/>
      <c r="IO4985" s="109"/>
      <c r="IP4985" s="109"/>
      <c r="IQ4985" s="109"/>
      <c r="IR4985" s="109"/>
      <c r="IS4985" s="109"/>
      <c r="IT4985" s="109"/>
      <c r="IU4985" s="109"/>
      <c r="IV4985" s="109"/>
    </row>
    <row r="4986" spans="1:256" customFormat="1" ht="12.75" customHeight="1">
      <c r="A4986" s="308"/>
      <c r="B4986" s="124">
        <v>1</v>
      </c>
      <c r="C4986" s="66">
        <f t="shared" si="221"/>
        <v>0</v>
      </c>
      <c r="D4986" s="77" t="s">
        <v>90</v>
      </c>
      <c r="E4986" s="99" t="s">
        <v>99</v>
      </c>
      <c r="F4986" s="77" t="s">
        <v>90</v>
      </c>
      <c r="G4986" s="78"/>
      <c r="H4986" s="96" t="s">
        <v>140</v>
      </c>
      <c r="I4986" s="107" t="s">
        <v>5240</v>
      </c>
      <c r="J4986" s="81"/>
      <c r="K4986" s="72"/>
      <c r="L4986" s="72"/>
      <c r="M4986" s="72"/>
      <c r="N4986" s="72"/>
      <c r="O4986" s="72"/>
      <c r="P4986" s="72"/>
      <c r="Q4986" s="833"/>
      <c r="R4986" s="102"/>
      <c r="S4986" s="73"/>
      <c r="T4986" s="102"/>
      <c r="U4986" s="103"/>
      <c r="V4986" s="104"/>
      <c r="W4986" s="109"/>
      <c r="X4986" s="109"/>
      <c r="Y4986" s="109"/>
      <c r="Z4986" s="109"/>
      <c r="AA4986" s="109"/>
      <c r="AB4986" s="109"/>
      <c r="AC4986" s="109"/>
      <c r="AD4986" s="109"/>
      <c r="AE4986" s="109"/>
      <c r="AF4986" s="109"/>
      <c r="AG4986" s="109"/>
      <c r="AH4986" s="109"/>
      <c r="AI4986" s="109"/>
      <c r="AJ4986" s="109"/>
      <c r="AK4986" s="109"/>
      <c r="AL4986" s="109"/>
      <c r="AM4986" s="109"/>
      <c r="AN4986" s="109"/>
      <c r="AO4986" s="109"/>
      <c r="AP4986" s="109"/>
      <c r="AQ4986" s="109"/>
      <c r="AR4986" s="109"/>
      <c r="AS4986" s="109"/>
      <c r="AT4986" s="109"/>
      <c r="AU4986" s="109"/>
      <c r="AV4986" s="109"/>
      <c r="AW4986" s="109"/>
      <c r="AX4986" s="109"/>
      <c r="AY4986" s="109"/>
      <c r="AZ4986" s="109"/>
      <c r="BA4986" s="109"/>
      <c r="BB4986" s="109"/>
      <c r="BC4986" s="109"/>
      <c r="BD4986" s="109"/>
      <c r="BE4986" s="109"/>
      <c r="BF4986" s="109"/>
      <c r="BG4986" s="109"/>
      <c r="BH4986" s="109"/>
      <c r="BI4986" s="109"/>
      <c r="BJ4986" s="109"/>
      <c r="BK4986" s="109"/>
      <c r="BL4986" s="109"/>
      <c r="BM4986" s="109"/>
      <c r="BN4986" s="109"/>
      <c r="BO4986" s="109"/>
      <c r="BP4986" s="109"/>
      <c r="BQ4986" s="109"/>
      <c r="BR4986" s="109"/>
      <c r="BS4986" s="109"/>
      <c r="BT4986" s="109"/>
      <c r="BU4986" s="109"/>
      <c r="BV4986" s="109"/>
      <c r="BW4986" s="109"/>
      <c r="BX4986" s="109"/>
      <c r="BY4986" s="109"/>
      <c r="BZ4986" s="109"/>
      <c r="CA4986" s="109"/>
      <c r="CB4986" s="109"/>
      <c r="CC4986" s="109"/>
      <c r="CD4986" s="109"/>
      <c r="CE4986" s="109"/>
      <c r="CF4986" s="109"/>
      <c r="CG4986" s="109"/>
      <c r="CH4986" s="109"/>
      <c r="CI4986" s="109"/>
      <c r="CJ4986" s="109"/>
      <c r="CK4986" s="109"/>
      <c r="CL4986" s="109"/>
      <c r="CM4986" s="109"/>
      <c r="CN4986" s="109"/>
      <c r="CO4986" s="109"/>
      <c r="CP4986" s="109"/>
      <c r="CQ4986" s="109"/>
      <c r="CR4986" s="109"/>
      <c r="CS4986" s="109"/>
      <c r="CT4986" s="109"/>
      <c r="CU4986" s="109"/>
      <c r="CV4986" s="109"/>
      <c r="CW4986" s="109"/>
      <c r="CX4986" s="109"/>
      <c r="CY4986" s="109"/>
      <c r="CZ4986" s="109"/>
      <c r="DA4986" s="109"/>
      <c r="DB4986" s="109"/>
      <c r="DC4986" s="109"/>
      <c r="DD4986" s="109"/>
      <c r="DE4986" s="109"/>
      <c r="DF4986" s="109"/>
      <c r="DG4986" s="109"/>
      <c r="DH4986" s="109"/>
      <c r="DI4986" s="109"/>
      <c r="DJ4986" s="109"/>
      <c r="DK4986" s="109"/>
      <c r="DL4986" s="109"/>
      <c r="DM4986" s="109"/>
      <c r="DN4986" s="109"/>
      <c r="DO4986" s="109"/>
      <c r="DP4986" s="109"/>
      <c r="DQ4986" s="109"/>
      <c r="DR4986" s="109"/>
      <c r="DS4986" s="109"/>
      <c r="DT4986" s="109"/>
      <c r="DU4986" s="109"/>
      <c r="DV4986" s="109"/>
      <c r="DW4986" s="109"/>
      <c r="DX4986" s="109"/>
      <c r="DY4986" s="109"/>
      <c r="DZ4986" s="109"/>
      <c r="EA4986" s="109"/>
      <c r="EB4986" s="109"/>
      <c r="EC4986" s="109"/>
      <c r="ED4986" s="109"/>
      <c r="EE4986" s="109"/>
      <c r="EF4986" s="109"/>
      <c r="EG4986" s="109"/>
      <c r="EH4986" s="109"/>
      <c r="EI4986" s="109"/>
      <c r="EJ4986" s="109"/>
      <c r="EK4986" s="109"/>
      <c r="EL4986" s="109"/>
      <c r="EM4986" s="109"/>
      <c r="EN4986" s="109"/>
      <c r="EO4986" s="109"/>
      <c r="EP4986" s="109"/>
      <c r="EQ4986" s="109"/>
      <c r="ER4986" s="109"/>
      <c r="ES4986" s="109"/>
      <c r="ET4986" s="109"/>
      <c r="EU4986" s="109"/>
      <c r="EV4986" s="109"/>
      <c r="EW4986" s="109"/>
      <c r="EX4986" s="109"/>
      <c r="EY4986" s="109"/>
      <c r="EZ4986" s="109"/>
      <c r="FA4986" s="109"/>
      <c r="FB4986" s="109"/>
      <c r="FC4986" s="109"/>
      <c r="FD4986" s="109"/>
      <c r="FE4986" s="109"/>
      <c r="FF4986" s="109"/>
      <c r="FG4986" s="109"/>
      <c r="FH4986" s="109"/>
      <c r="FI4986" s="109"/>
      <c r="FJ4986" s="109"/>
      <c r="FK4986" s="109"/>
      <c r="FL4986" s="109"/>
      <c r="FM4986" s="109"/>
      <c r="FN4986" s="109"/>
      <c r="FO4986" s="109"/>
      <c r="FP4986" s="109"/>
      <c r="FQ4986" s="109"/>
      <c r="FR4986" s="109"/>
      <c r="FS4986" s="109"/>
      <c r="FT4986" s="109"/>
      <c r="FU4986" s="109"/>
      <c r="FV4986" s="109"/>
      <c r="FW4986" s="109"/>
      <c r="FX4986" s="109"/>
      <c r="FY4986" s="109"/>
      <c r="FZ4986" s="109"/>
      <c r="GA4986" s="109"/>
      <c r="GB4986" s="109"/>
      <c r="GC4986" s="109"/>
      <c r="GD4986" s="109"/>
      <c r="GE4986" s="109"/>
      <c r="GF4986" s="109"/>
      <c r="GG4986" s="109"/>
      <c r="GH4986" s="109"/>
      <c r="GI4986" s="109"/>
      <c r="GJ4986" s="109"/>
      <c r="GK4986" s="109"/>
      <c r="GL4986" s="109"/>
      <c r="GM4986" s="109"/>
      <c r="GN4986" s="109"/>
      <c r="GO4986" s="109"/>
      <c r="GP4986" s="109"/>
      <c r="GQ4986" s="109"/>
      <c r="GR4986" s="109"/>
      <c r="GS4986" s="109"/>
      <c r="GT4986" s="109"/>
      <c r="GU4986" s="109"/>
      <c r="GV4986" s="109"/>
      <c r="GW4986" s="109"/>
      <c r="GX4986" s="109"/>
      <c r="GY4986" s="109"/>
      <c r="GZ4986" s="109"/>
      <c r="HA4986" s="109"/>
      <c r="HB4986" s="109"/>
      <c r="HC4986" s="109"/>
      <c r="HD4986" s="109"/>
      <c r="HE4986" s="109"/>
      <c r="HF4986" s="109"/>
      <c r="HG4986" s="109"/>
      <c r="HH4986" s="109"/>
      <c r="HI4986" s="109"/>
      <c r="HJ4986" s="109"/>
      <c r="HK4986" s="109"/>
      <c r="HL4986" s="109"/>
      <c r="HM4986" s="109"/>
      <c r="HN4986" s="109"/>
      <c r="HO4986" s="109"/>
      <c r="HP4986" s="109"/>
      <c r="HQ4986" s="109"/>
      <c r="HR4986" s="109"/>
      <c r="HS4986" s="109"/>
      <c r="HT4986" s="109"/>
      <c r="HU4986" s="109"/>
      <c r="HV4986" s="109"/>
      <c r="HW4986" s="109"/>
      <c r="HX4986" s="109"/>
      <c r="HY4986" s="109"/>
      <c r="HZ4986" s="109"/>
      <c r="IA4986" s="109"/>
      <c r="IB4986" s="109"/>
      <c r="IC4986" s="109"/>
      <c r="ID4986" s="109"/>
      <c r="IE4986" s="109"/>
      <c r="IF4986" s="109"/>
      <c r="IG4986" s="109"/>
      <c r="IH4986" s="109"/>
      <c r="II4986" s="109"/>
      <c r="IJ4986" s="109"/>
      <c r="IK4986" s="109"/>
      <c r="IL4986" s="109"/>
      <c r="IM4986" s="109"/>
      <c r="IN4986" s="109"/>
      <c r="IO4986" s="109"/>
      <c r="IP4986" s="109"/>
      <c r="IQ4986" s="109"/>
      <c r="IR4986" s="109"/>
      <c r="IS4986" s="109"/>
      <c r="IT4986" s="109"/>
      <c r="IU4986" s="109"/>
      <c r="IV4986" s="109"/>
    </row>
    <row r="4987" spans="1:256" customFormat="1" ht="12.75" customHeight="1">
      <c r="A4987" s="308"/>
      <c r="B4987" s="65">
        <v>1</v>
      </c>
      <c r="C4987" s="66">
        <f t="shared" si="221"/>
        <v>1</v>
      </c>
      <c r="D4987" s="76" t="s">
        <v>87</v>
      </c>
      <c r="E4987" s="76" t="s">
        <v>87</v>
      </c>
      <c r="F4987" s="76" t="s">
        <v>68</v>
      </c>
      <c r="G4987" s="78"/>
      <c r="H4987" s="96" t="s">
        <v>119</v>
      </c>
      <c r="I4987" s="107" t="s">
        <v>5241</v>
      </c>
      <c r="J4987" s="81"/>
      <c r="K4987" s="72"/>
      <c r="L4987" s="72"/>
      <c r="M4987" s="72"/>
      <c r="N4987" s="72"/>
      <c r="O4987" s="72"/>
      <c r="P4987" s="72"/>
      <c r="Q4987" s="833"/>
      <c r="R4987" s="102"/>
      <c r="S4987" s="73"/>
      <c r="T4987" s="102"/>
      <c r="U4987" s="103"/>
      <c r="V4987" s="104"/>
      <c r="W4987" s="109"/>
      <c r="X4987" s="109"/>
      <c r="Y4987" s="109"/>
      <c r="Z4987" s="109"/>
      <c r="AA4987" s="109"/>
      <c r="AB4987" s="109"/>
      <c r="AC4987" s="109"/>
      <c r="AD4987" s="109"/>
      <c r="AE4987" s="109"/>
      <c r="AF4987" s="109"/>
      <c r="AG4987" s="109"/>
      <c r="AH4987" s="109"/>
      <c r="AI4987" s="109"/>
      <c r="AJ4987" s="109"/>
      <c r="AK4987" s="109"/>
      <c r="AL4987" s="109"/>
      <c r="AM4987" s="109"/>
      <c r="AN4987" s="109"/>
      <c r="AO4987" s="109"/>
      <c r="AP4987" s="109"/>
      <c r="AQ4987" s="109"/>
      <c r="AR4987" s="109"/>
      <c r="AS4987" s="109"/>
      <c r="AT4987" s="109"/>
      <c r="AU4987" s="109"/>
      <c r="AV4987" s="109"/>
      <c r="AW4987" s="109"/>
      <c r="AX4987" s="109"/>
      <c r="AY4987" s="109"/>
      <c r="AZ4987" s="109"/>
      <c r="BA4987" s="109"/>
      <c r="BB4987" s="109"/>
      <c r="BC4987" s="109"/>
      <c r="BD4987" s="109"/>
      <c r="BE4987" s="109"/>
      <c r="BF4987" s="109"/>
      <c r="BG4987" s="109"/>
      <c r="BH4987" s="109"/>
      <c r="BI4987" s="109"/>
      <c r="BJ4987" s="109"/>
      <c r="BK4987" s="109"/>
      <c r="BL4987" s="109"/>
      <c r="BM4987" s="109"/>
      <c r="BN4987" s="109"/>
      <c r="BO4987" s="109"/>
      <c r="BP4987" s="109"/>
      <c r="BQ4987" s="109"/>
      <c r="BR4987" s="109"/>
      <c r="BS4987" s="109"/>
      <c r="BT4987" s="109"/>
      <c r="BU4987" s="109"/>
      <c r="BV4987" s="109"/>
      <c r="BW4987" s="109"/>
      <c r="BX4987" s="109"/>
      <c r="BY4987" s="109"/>
      <c r="BZ4987" s="109"/>
      <c r="CA4987" s="109"/>
      <c r="CB4987" s="109"/>
      <c r="CC4987" s="109"/>
      <c r="CD4987" s="109"/>
      <c r="CE4987" s="109"/>
      <c r="CF4987" s="109"/>
      <c r="CG4987" s="109"/>
      <c r="CH4987" s="109"/>
      <c r="CI4987" s="109"/>
      <c r="CJ4987" s="109"/>
      <c r="CK4987" s="109"/>
      <c r="CL4987" s="109"/>
      <c r="CM4987" s="109"/>
      <c r="CN4987" s="109"/>
      <c r="CO4987" s="109"/>
      <c r="CP4987" s="109"/>
      <c r="CQ4987" s="109"/>
      <c r="CR4987" s="109"/>
      <c r="CS4987" s="109"/>
      <c r="CT4987" s="109"/>
      <c r="CU4987" s="109"/>
      <c r="CV4987" s="109"/>
      <c r="CW4987" s="109"/>
      <c r="CX4987" s="109"/>
      <c r="CY4987" s="109"/>
      <c r="CZ4987" s="109"/>
      <c r="DA4987" s="109"/>
      <c r="DB4987" s="109"/>
      <c r="DC4987" s="109"/>
      <c r="DD4987" s="109"/>
      <c r="DE4987" s="109"/>
      <c r="DF4987" s="109"/>
      <c r="DG4987" s="109"/>
      <c r="DH4987" s="109"/>
      <c r="DI4987" s="109"/>
      <c r="DJ4987" s="109"/>
      <c r="DK4987" s="109"/>
      <c r="DL4987" s="109"/>
      <c r="DM4987" s="109"/>
      <c r="DN4987" s="109"/>
      <c r="DO4987" s="109"/>
      <c r="DP4987" s="109"/>
      <c r="DQ4987" s="109"/>
      <c r="DR4987" s="109"/>
      <c r="DS4987" s="109"/>
      <c r="DT4987" s="109"/>
      <c r="DU4987" s="109"/>
      <c r="DV4987" s="109"/>
      <c r="DW4987" s="109"/>
      <c r="DX4987" s="109"/>
      <c r="DY4987" s="109"/>
      <c r="DZ4987" s="109"/>
      <c r="EA4987" s="109"/>
      <c r="EB4987" s="109"/>
      <c r="EC4987" s="109"/>
      <c r="ED4987" s="109"/>
      <c r="EE4987" s="109"/>
      <c r="EF4987" s="109"/>
      <c r="EG4987" s="109"/>
      <c r="EH4987" s="109"/>
      <c r="EI4987" s="109"/>
      <c r="EJ4987" s="109"/>
      <c r="EK4987" s="109"/>
      <c r="EL4987" s="109"/>
      <c r="EM4987" s="109"/>
      <c r="EN4987" s="109"/>
      <c r="EO4987" s="109"/>
      <c r="EP4987" s="109"/>
      <c r="EQ4987" s="109"/>
      <c r="ER4987" s="109"/>
      <c r="ES4987" s="109"/>
      <c r="ET4987" s="109"/>
      <c r="EU4987" s="109"/>
      <c r="EV4987" s="109"/>
      <c r="EW4987" s="109"/>
      <c r="EX4987" s="109"/>
      <c r="EY4987" s="109"/>
      <c r="EZ4987" s="109"/>
      <c r="FA4987" s="109"/>
      <c r="FB4987" s="109"/>
      <c r="FC4987" s="109"/>
      <c r="FD4987" s="109"/>
      <c r="FE4987" s="109"/>
      <c r="FF4987" s="109"/>
      <c r="FG4987" s="109"/>
      <c r="FH4987" s="109"/>
      <c r="FI4987" s="109"/>
      <c r="FJ4987" s="109"/>
      <c r="FK4987" s="109"/>
      <c r="FL4987" s="109"/>
      <c r="FM4987" s="109"/>
      <c r="FN4987" s="109"/>
      <c r="FO4987" s="109"/>
      <c r="FP4987" s="109"/>
      <c r="FQ4987" s="109"/>
      <c r="FR4987" s="109"/>
      <c r="FS4987" s="109"/>
      <c r="FT4987" s="109"/>
      <c r="FU4987" s="109"/>
      <c r="FV4987" s="109"/>
      <c r="FW4987" s="109"/>
      <c r="FX4987" s="109"/>
      <c r="FY4987" s="109"/>
      <c r="FZ4987" s="109"/>
      <c r="GA4987" s="109"/>
      <c r="GB4987" s="109"/>
      <c r="GC4987" s="109"/>
      <c r="GD4987" s="109"/>
      <c r="GE4987" s="109"/>
      <c r="GF4987" s="109"/>
      <c r="GG4987" s="109"/>
      <c r="GH4987" s="109"/>
      <c r="GI4987" s="109"/>
      <c r="GJ4987" s="109"/>
      <c r="GK4987" s="109"/>
      <c r="GL4987" s="109"/>
      <c r="GM4987" s="109"/>
      <c r="GN4987" s="109"/>
      <c r="GO4987" s="109"/>
      <c r="GP4987" s="109"/>
      <c r="GQ4987" s="109"/>
      <c r="GR4987" s="109"/>
      <c r="GS4987" s="109"/>
      <c r="GT4987" s="109"/>
      <c r="GU4987" s="109"/>
      <c r="GV4987" s="109"/>
      <c r="GW4987" s="109"/>
      <c r="GX4987" s="109"/>
      <c r="GY4987" s="109"/>
      <c r="GZ4987" s="109"/>
      <c r="HA4987" s="109"/>
      <c r="HB4987" s="109"/>
      <c r="HC4987" s="109"/>
      <c r="HD4987" s="109"/>
      <c r="HE4987" s="109"/>
      <c r="HF4987" s="109"/>
      <c r="HG4987" s="109"/>
      <c r="HH4987" s="109"/>
      <c r="HI4987" s="109"/>
      <c r="HJ4987" s="109"/>
      <c r="HK4987" s="109"/>
      <c r="HL4987" s="109"/>
      <c r="HM4987" s="109"/>
      <c r="HN4987" s="109"/>
      <c r="HO4987" s="109"/>
      <c r="HP4987" s="109"/>
      <c r="HQ4987" s="109"/>
      <c r="HR4987" s="109"/>
      <c r="HS4987" s="109"/>
      <c r="HT4987" s="109"/>
      <c r="HU4987" s="109"/>
      <c r="HV4987" s="109"/>
      <c r="HW4987" s="109"/>
      <c r="HX4987" s="109"/>
      <c r="HY4987" s="109"/>
      <c r="HZ4987" s="109"/>
      <c r="IA4987" s="109"/>
      <c r="IB4987" s="109"/>
      <c r="IC4987" s="109"/>
      <c r="ID4987" s="109"/>
      <c r="IE4987" s="109"/>
      <c r="IF4987" s="109"/>
      <c r="IG4987" s="109"/>
      <c r="IH4987" s="109"/>
      <c r="II4987" s="109"/>
      <c r="IJ4987" s="109"/>
      <c r="IK4987" s="109"/>
      <c r="IL4987" s="109"/>
      <c r="IM4987" s="109"/>
      <c r="IN4987" s="109"/>
      <c r="IO4987" s="109"/>
      <c r="IP4987" s="109"/>
      <c r="IQ4987" s="109"/>
      <c r="IR4987" s="109"/>
      <c r="IS4987" s="109"/>
      <c r="IT4987" s="109"/>
      <c r="IU4987" s="109"/>
      <c r="IV4987" s="109"/>
    </row>
    <row r="4988" spans="1:256" customFormat="1" ht="12.75" customHeight="1">
      <c r="A4988" s="308"/>
      <c r="B4988" s="65">
        <v>1</v>
      </c>
      <c r="C4988" s="66">
        <f t="shared" si="221"/>
        <v>1</v>
      </c>
      <c r="D4988" s="658" t="s">
        <v>87</v>
      </c>
      <c r="E4988" s="658" t="s">
        <v>87</v>
      </c>
      <c r="F4988" s="656" t="s">
        <v>70</v>
      </c>
      <c r="G4988" s="78"/>
      <c r="H4988" s="96" t="s">
        <v>129</v>
      </c>
      <c r="I4988" s="107" t="s">
        <v>5242</v>
      </c>
      <c r="J4988" s="81"/>
      <c r="K4988" s="72"/>
      <c r="L4988" s="72"/>
      <c r="M4988" s="72"/>
      <c r="N4988" s="72"/>
      <c r="O4988" s="72"/>
      <c r="P4988" s="72"/>
      <c r="Q4988" s="833"/>
      <c r="R4988" s="102"/>
      <c r="S4988" s="73"/>
      <c r="T4988" s="102"/>
      <c r="U4988" s="103"/>
      <c r="V4988" s="104"/>
      <c r="W4988" s="109"/>
      <c r="X4988" s="109"/>
      <c r="Y4988" s="109"/>
      <c r="Z4988" s="109"/>
      <c r="AA4988" s="109"/>
      <c r="AB4988" s="109"/>
      <c r="AC4988" s="109"/>
      <c r="AD4988" s="109"/>
      <c r="AE4988" s="109"/>
      <c r="AF4988" s="109"/>
      <c r="AG4988" s="109"/>
      <c r="AH4988" s="109"/>
      <c r="AI4988" s="109"/>
      <c r="AJ4988" s="109"/>
      <c r="AK4988" s="109"/>
      <c r="AL4988" s="109"/>
      <c r="AM4988" s="109"/>
      <c r="AN4988" s="109"/>
      <c r="AO4988" s="109"/>
      <c r="AP4988" s="109"/>
      <c r="AQ4988" s="109"/>
      <c r="AR4988" s="109"/>
      <c r="AS4988" s="109"/>
      <c r="AT4988" s="109"/>
      <c r="AU4988" s="109"/>
      <c r="AV4988" s="109"/>
      <c r="AW4988" s="109"/>
      <c r="AX4988" s="109"/>
      <c r="AY4988" s="109"/>
      <c r="AZ4988" s="109"/>
      <c r="BA4988" s="109"/>
      <c r="BB4988" s="109"/>
      <c r="BC4988" s="109"/>
      <c r="BD4988" s="109"/>
      <c r="BE4988" s="109"/>
      <c r="BF4988" s="109"/>
      <c r="BG4988" s="109"/>
      <c r="BH4988" s="109"/>
      <c r="BI4988" s="109"/>
      <c r="BJ4988" s="109"/>
      <c r="BK4988" s="109"/>
      <c r="BL4988" s="109"/>
      <c r="BM4988" s="109"/>
      <c r="BN4988" s="109"/>
      <c r="BO4988" s="109"/>
      <c r="BP4988" s="109"/>
      <c r="BQ4988" s="109"/>
      <c r="BR4988" s="109"/>
      <c r="BS4988" s="109"/>
      <c r="BT4988" s="109"/>
      <c r="BU4988" s="109"/>
      <c r="BV4988" s="109"/>
      <c r="BW4988" s="109"/>
      <c r="BX4988" s="109"/>
      <c r="BY4988" s="109"/>
      <c r="BZ4988" s="109"/>
      <c r="CA4988" s="109"/>
      <c r="CB4988" s="109"/>
      <c r="CC4988" s="109"/>
      <c r="CD4988" s="109"/>
      <c r="CE4988" s="109"/>
      <c r="CF4988" s="109"/>
      <c r="CG4988" s="109"/>
      <c r="CH4988" s="109"/>
      <c r="CI4988" s="109"/>
      <c r="CJ4988" s="109"/>
      <c r="CK4988" s="109"/>
      <c r="CL4988" s="109"/>
      <c r="CM4988" s="109"/>
      <c r="CN4988" s="109"/>
      <c r="CO4988" s="109"/>
      <c r="CP4988" s="109"/>
      <c r="CQ4988" s="109"/>
      <c r="CR4988" s="109"/>
      <c r="CS4988" s="109"/>
      <c r="CT4988" s="109"/>
      <c r="CU4988" s="109"/>
      <c r="CV4988" s="109"/>
      <c r="CW4988" s="109"/>
      <c r="CX4988" s="109"/>
      <c r="CY4988" s="109"/>
      <c r="CZ4988" s="109"/>
      <c r="DA4988" s="109"/>
      <c r="DB4988" s="109"/>
      <c r="DC4988" s="109"/>
      <c r="DD4988" s="109"/>
      <c r="DE4988" s="109"/>
      <c r="DF4988" s="109"/>
      <c r="DG4988" s="109"/>
      <c r="DH4988" s="109"/>
      <c r="DI4988" s="109"/>
      <c r="DJ4988" s="109"/>
      <c r="DK4988" s="109"/>
      <c r="DL4988" s="109"/>
      <c r="DM4988" s="109"/>
      <c r="DN4988" s="109"/>
      <c r="DO4988" s="109"/>
      <c r="DP4988" s="109"/>
      <c r="DQ4988" s="109"/>
      <c r="DR4988" s="109"/>
      <c r="DS4988" s="109"/>
      <c r="DT4988" s="109"/>
      <c r="DU4988" s="109"/>
      <c r="DV4988" s="109"/>
      <c r="DW4988" s="109"/>
      <c r="DX4988" s="109"/>
      <c r="DY4988" s="109"/>
      <c r="DZ4988" s="109"/>
      <c r="EA4988" s="109"/>
      <c r="EB4988" s="109"/>
      <c r="EC4988" s="109"/>
      <c r="ED4988" s="109"/>
      <c r="EE4988" s="109"/>
      <c r="EF4988" s="109"/>
      <c r="EG4988" s="109"/>
      <c r="EH4988" s="109"/>
      <c r="EI4988" s="109"/>
      <c r="EJ4988" s="109"/>
      <c r="EK4988" s="109"/>
      <c r="EL4988" s="109"/>
      <c r="EM4988" s="109"/>
      <c r="EN4988" s="109"/>
      <c r="EO4988" s="109"/>
      <c r="EP4988" s="109"/>
      <c r="EQ4988" s="109"/>
      <c r="ER4988" s="109"/>
      <c r="ES4988" s="109"/>
      <c r="ET4988" s="109"/>
      <c r="EU4988" s="109"/>
      <c r="EV4988" s="109"/>
      <c r="EW4988" s="109"/>
      <c r="EX4988" s="109"/>
      <c r="EY4988" s="109"/>
      <c r="EZ4988" s="109"/>
      <c r="FA4988" s="109"/>
      <c r="FB4988" s="109"/>
      <c r="FC4988" s="109"/>
      <c r="FD4988" s="109"/>
      <c r="FE4988" s="109"/>
      <c r="FF4988" s="109"/>
      <c r="FG4988" s="109"/>
      <c r="FH4988" s="109"/>
      <c r="FI4988" s="109"/>
      <c r="FJ4988" s="109"/>
      <c r="FK4988" s="109"/>
      <c r="FL4988" s="109"/>
      <c r="FM4988" s="109"/>
      <c r="FN4988" s="109"/>
      <c r="FO4988" s="109"/>
      <c r="FP4988" s="109"/>
      <c r="FQ4988" s="109"/>
      <c r="FR4988" s="109"/>
      <c r="FS4988" s="109"/>
      <c r="FT4988" s="109"/>
      <c r="FU4988" s="109"/>
      <c r="FV4988" s="109"/>
      <c r="FW4988" s="109"/>
      <c r="FX4988" s="109"/>
      <c r="FY4988" s="109"/>
      <c r="FZ4988" s="109"/>
      <c r="GA4988" s="109"/>
      <c r="GB4988" s="109"/>
      <c r="GC4988" s="109"/>
      <c r="GD4988" s="109"/>
      <c r="GE4988" s="109"/>
      <c r="GF4988" s="109"/>
      <c r="GG4988" s="109"/>
      <c r="GH4988" s="109"/>
      <c r="GI4988" s="109"/>
      <c r="GJ4988" s="109"/>
      <c r="GK4988" s="109"/>
      <c r="GL4988" s="109"/>
      <c r="GM4988" s="109"/>
      <c r="GN4988" s="109"/>
      <c r="GO4988" s="109"/>
      <c r="GP4988" s="109"/>
      <c r="GQ4988" s="109"/>
      <c r="GR4988" s="109"/>
      <c r="GS4988" s="109"/>
      <c r="GT4988" s="109"/>
      <c r="GU4988" s="109"/>
      <c r="GV4988" s="109"/>
      <c r="GW4988" s="109"/>
      <c r="GX4988" s="109"/>
      <c r="GY4988" s="109"/>
      <c r="GZ4988" s="109"/>
      <c r="HA4988" s="109"/>
      <c r="HB4988" s="109"/>
      <c r="HC4988" s="109"/>
      <c r="HD4988" s="109"/>
      <c r="HE4988" s="109"/>
      <c r="HF4988" s="109"/>
      <c r="HG4988" s="109"/>
      <c r="HH4988" s="109"/>
      <c r="HI4988" s="109"/>
      <c r="HJ4988" s="109"/>
      <c r="HK4988" s="109"/>
      <c r="HL4988" s="109"/>
      <c r="HM4988" s="109"/>
      <c r="HN4988" s="109"/>
      <c r="HO4988" s="109"/>
      <c r="HP4988" s="109"/>
      <c r="HQ4988" s="109"/>
      <c r="HR4988" s="109"/>
      <c r="HS4988" s="109"/>
      <c r="HT4988" s="109"/>
      <c r="HU4988" s="109"/>
      <c r="HV4988" s="109"/>
      <c r="HW4988" s="109"/>
      <c r="HX4988" s="109"/>
      <c r="HY4988" s="109"/>
      <c r="HZ4988" s="109"/>
      <c r="IA4988" s="109"/>
      <c r="IB4988" s="109"/>
      <c r="IC4988" s="109"/>
      <c r="ID4988" s="109"/>
      <c r="IE4988" s="109"/>
      <c r="IF4988" s="109"/>
      <c r="IG4988" s="109"/>
      <c r="IH4988" s="109"/>
      <c r="II4988" s="109"/>
      <c r="IJ4988" s="109"/>
      <c r="IK4988" s="109"/>
      <c r="IL4988" s="109"/>
      <c r="IM4988" s="109"/>
      <c r="IN4988" s="109"/>
      <c r="IO4988" s="109"/>
      <c r="IP4988" s="109"/>
      <c r="IQ4988" s="109"/>
      <c r="IR4988" s="109"/>
      <c r="IS4988" s="109"/>
      <c r="IT4988" s="109"/>
      <c r="IU4988" s="109"/>
      <c r="IV4988" s="109"/>
    </row>
    <row r="4989" spans="1:256" customFormat="1" ht="12.75" customHeight="1">
      <c r="A4989" s="308"/>
      <c r="B4989" s="65">
        <v>1</v>
      </c>
      <c r="C4989" s="66">
        <f t="shared" si="221"/>
        <v>1</v>
      </c>
      <c r="D4989" s="76" t="s">
        <v>87</v>
      </c>
      <c r="E4989" s="76" t="s">
        <v>68</v>
      </c>
      <c r="F4989" s="99" t="s">
        <v>70</v>
      </c>
      <c r="G4989" s="78"/>
      <c r="H4989" s="96" t="s">
        <v>101</v>
      </c>
      <c r="I4989" s="107" t="s">
        <v>5243</v>
      </c>
      <c r="J4989" s="81"/>
      <c r="K4989" s="72"/>
      <c r="L4989" s="72"/>
      <c r="M4989" s="72"/>
      <c r="N4989" s="72"/>
      <c r="O4989" s="72"/>
      <c r="P4989" s="72"/>
      <c r="Q4989" s="833"/>
      <c r="R4989" s="102"/>
      <c r="S4989" s="73"/>
      <c r="T4989" s="102"/>
      <c r="U4989" s="103"/>
      <c r="V4989" s="104"/>
      <c r="W4989" s="109"/>
      <c r="X4989" s="109"/>
      <c r="Y4989" s="109"/>
      <c r="Z4989" s="109"/>
      <c r="AA4989" s="109"/>
      <c r="AB4989" s="109"/>
      <c r="AC4989" s="109"/>
      <c r="AD4989" s="109"/>
      <c r="AE4989" s="109"/>
      <c r="AF4989" s="109"/>
      <c r="AG4989" s="109"/>
      <c r="AH4989" s="109"/>
      <c r="AI4989" s="109"/>
      <c r="AJ4989" s="109"/>
      <c r="AK4989" s="109"/>
      <c r="AL4989" s="109"/>
      <c r="AM4989" s="109"/>
      <c r="AN4989" s="109"/>
      <c r="AO4989" s="109"/>
      <c r="AP4989" s="109"/>
      <c r="AQ4989" s="109"/>
      <c r="AR4989" s="109"/>
      <c r="AS4989" s="109"/>
      <c r="AT4989" s="109"/>
      <c r="AU4989" s="109"/>
      <c r="AV4989" s="109"/>
      <c r="AW4989" s="109"/>
      <c r="AX4989" s="109"/>
      <c r="AY4989" s="109"/>
      <c r="AZ4989" s="109"/>
      <c r="BA4989" s="109"/>
      <c r="BB4989" s="109"/>
      <c r="BC4989" s="109"/>
      <c r="BD4989" s="109"/>
      <c r="BE4989" s="109"/>
      <c r="BF4989" s="109"/>
      <c r="BG4989" s="109"/>
      <c r="BH4989" s="109"/>
      <c r="BI4989" s="109"/>
      <c r="BJ4989" s="109"/>
      <c r="BK4989" s="109"/>
      <c r="BL4989" s="109"/>
      <c r="BM4989" s="109"/>
      <c r="BN4989" s="109"/>
      <c r="BO4989" s="109"/>
      <c r="BP4989" s="109"/>
      <c r="BQ4989" s="109"/>
      <c r="BR4989" s="109"/>
      <c r="BS4989" s="109"/>
      <c r="BT4989" s="109"/>
      <c r="BU4989" s="109"/>
      <c r="BV4989" s="109"/>
      <c r="BW4989" s="109"/>
      <c r="BX4989" s="109"/>
      <c r="BY4989" s="109"/>
      <c r="BZ4989" s="109"/>
      <c r="CA4989" s="109"/>
      <c r="CB4989" s="109"/>
      <c r="CC4989" s="109"/>
      <c r="CD4989" s="109"/>
      <c r="CE4989" s="109"/>
      <c r="CF4989" s="109"/>
      <c r="CG4989" s="109"/>
      <c r="CH4989" s="109"/>
      <c r="CI4989" s="109"/>
      <c r="CJ4989" s="109"/>
      <c r="CK4989" s="109"/>
      <c r="CL4989" s="109"/>
      <c r="CM4989" s="109"/>
      <c r="CN4989" s="109"/>
      <c r="CO4989" s="109"/>
      <c r="CP4989" s="109"/>
      <c r="CQ4989" s="109"/>
      <c r="CR4989" s="109"/>
      <c r="CS4989" s="109"/>
      <c r="CT4989" s="109"/>
      <c r="CU4989" s="109"/>
      <c r="CV4989" s="109"/>
      <c r="CW4989" s="109"/>
      <c r="CX4989" s="109"/>
      <c r="CY4989" s="109"/>
      <c r="CZ4989" s="109"/>
      <c r="DA4989" s="109"/>
      <c r="DB4989" s="109"/>
      <c r="DC4989" s="109"/>
      <c r="DD4989" s="109"/>
      <c r="DE4989" s="109"/>
      <c r="DF4989" s="109"/>
      <c r="DG4989" s="109"/>
      <c r="DH4989" s="109"/>
      <c r="DI4989" s="109"/>
      <c r="DJ4989" s="109"/>
      <c r="DK4989" s="109"/>
      <c r="DL4989" s="109"/>
      <c r="DM4989" s="109"/>
      <c r="DN4989" s="109"/>
      <c r="DO4989" s="109"/>
      <c r="DP4989" s="109"/>
      <c r="DQ4989" s="109"/>
      <c r="DR4989" s="109"/>
      <c r="DS4989" s="109"/>
      <c r="DT4989" s="109"/>
      <c r="DU4989" s="109"/>
      <c r="DV4989" s="109"/>
      <c r="DW4989" s="109"/>
      <c r="DX4989" s="109"/>
      <c r="DY4989" s="109"/>
      <c r="DZ4989" s="109"/>
      <c r="EA4989" s="109"/>
      <c r="EB4989" s="109"/>
      <c r="EC4989" s="109"/>
      <c r="ED4989" s="109"/>
      <c r="EE4989" s="109"/>
      <c r="EF4989" s="109"/>
      <c r="EG4989" s="109"/>
      <c r="EH4989" s="109"/>
      <c r="EI4989" s="109"/>
      <c r="EJ4989" s="109"/>
      <c r="EK4989" s="109"/>
      <c r="EL4989" s="109"/>
      <c r="EM4989" s="109"/>
      <c r="EN4989" s="109"/>
      <c r="EO4989" s="109"/>
      <c r="EP4989" s="109"/>
      <c r="EQ4989" s="109"/>
      <c r="ER4989" s="109"/>
      <c r="ES4989" s="109"/>
      <c r="ET4989" s="109"/>
      <c r="EU4989" s="109"/>
      <c r="EV4989" s="109"/>
      <c r="EW4989" s="109"/>
      <c r="EX4989" s="109"/>
      <c r="EY4989" s="109"/>
      <c r="EZ4989" s="109"/>
      <c r="FA4989" s="109"/>
      <c r="FB4989" s="109"/>
      <c r="FC4989" s="109"/>
      <c r="FD4989" s="109"/>
      <c r="FE4989" s="109"/>
      <c r="FF4989" s="109"/>
      <c r="FG4989" s="109"/>
      <c r="FH4989" s="109"/>
      <c r="FI4989" s="109"/>
      <c r="FJ4989" s="109"/>
      <c r="FK4989" s="109"/>
      <c r="FL4989" s="109"/>
      <c r="FM4989" s="109"/>
      <c r="FN4989" s="109"/>
      <c r="FO4989" s="109"/>
      <c r="FP4989" s="109"/>
      <c r="FQ4989" s="109"/>
      <c r="FR4989" s="109"/>
      <c r="FS4989" s="109"/>
      <c r="FT4989" s="109"/>
      <c r="FU4989" s="109"/>
      <c r="FV4989" s="109"/>
      <c r="FW4989" s="109"/>
      <c r="FX4989" s="109"/>
      <c r="FY4989" s="109"/>
      <c r="FZ4989" s="109"/>
      <c r="GA4989" s="109"/>
      <c r="GB4989" s="109"/>
      <c r="GC4989" s="109"/>
      <c r="GD4989" s="109"/>
      <c r="GE4989" s="109"/>
      <c r="GF4989" s="109"/>
      <c r="GG4989" s="109"/>
      <c r="GH4989" s="109"/>
      <c r="GI4989" s="109"/>
      <c r="GJ4989" s="109"/>
      <c r="GK4989" s="109"/>
      <c r="GL4989" s="109"/>
      <c r="GM4989" s="109"/>
      <c r="GN4989" s="109"/>
      <c r="GO4989" s="109"/>
      <c r="GP4989" s="109"/>
      <c r="GQ4989" s="109"/>
      <c r="GR4989" s="109"/>
      <c r="GS4989" s="109"/>
      <c r="GT4989" s="109"/>
      <c r="GU4989" s="109"/>
      <c r="GV4989" s="109"/>
      <c r="GW4989" s="109"/>
      <c r="GX4989" s="109"/>
      <c r="GY4989" s="109"/>
      <c r="GZ4989" s="109"/>
      <c r="HA4989" s="109"/>
      <c r="HB4989" s="109"/>
      <c r="HC4989" s="109"/>
      <c r="HD4989" s="109"/>
      <c r="HE4989" s="109"/>
      <c r="HF4989" s="109"/>
      <c r="HG4989" s="109"/>
      <c r="HH4989" s="109"/>
      <c r="HI4989" s="109"/>
      <c r="HJ4989" s="109"/>
      <c r="HK4989" s="109"/>
      <c r="HL4989" s="109"/>
      <c r="HM4989" s="109"/>
      <c r="HN4989" s="109"/>
      <c r="HO4989" s="109"/>
      <c r="HP4989" s="109"/>
      <c r="HQ4989" s="109"/>
      <c r="HR4989" s="109"/>
      <c r="HS4989" s="109"/>
      <c r="HT4989" s="109"/>
      <c r="HU4989" s="109"/>
      <c r="HV4989" s="109"/>
      <c r="HW4989" s="109"/>
      <c r="HX4989" s="109"/>
      <c r="HY4989" s="109"/>
      <c r="HZ4989" s="109"/>
      <c r="IA4989" s="109"/>
      <c r="IB4989" s="109"/>
      <c r="IC4989" s="109"/>
      <c r="ID4989" s="109"/>
      <c r="IE4989" s="109"/>
      <c r="IF4989" s="109"/>
      <c r="IG4989" s="109"/>
      <c r="IH4989" s="109"/>
      <c r="II4989" s="109"/>
      <c r="IJ4989" s="109"/>
      <c r="IK4989" s="109"/>
      <c r="IL4989" s="109"/>
      <c r="IM4989" s="109"/>
      <c r="IN4989" s="109"/>
      <c r="IO4989" s="109"/>
      <c r="IP4989" s="109"/>
      <c r="IQ4989" s="109"/>
      <c r="IR4989" s="109"/>
      <c r="IS4989" s="109"/>
      <c r="IT4989" s="109"/>
      <c r="IU4989" s="109"/>
      <c r="IV4989" s="109"/>
    </row>
    <row r="4990" spans="1:256" customFormat="1" ht="12.75" customHeight="1">
      <c r="A4990" s="308"/>
      <c r="B4990" s="65">
        <v>1</v>
      </c>
      <c r="C4990" s="66">
        <f t="shared" si="221"/>
        <v>0</v>
      </c>
      <c r="D4990" s="663" t="s">
        <v>90</v>
      </c>
      <c r="E4990" s="663" t="s">
        <v>90</v>
      </c>
      <c r="F4990" s="248" t="s">
        <v>87</v>
      </c>
      <c r="G4990" s="78"/>
      <c r="H4990" s="96" t="s">
        <v>135</v>
      </c>
      <c r="I4990" s="107" t="s">
        <v>5244</v>
      </c>
      <c r="J4990" s="81"/>
      <c r="K4990" s="72"/>
      <c r="L4990" s="72"/>
      <c r="M4990" s="72"/>
      <c r="N4990" s="72"/>
      <c r="O4990" s="72"/>
      <c r="P4990" s="72"/>
      <c r="Q4990" s="833"/>
      <c r="R4990" s="102"/>
      <c r="S4990" s="73"/>
      <c r="T4990" s="102"/>
      <c r="U4990" s="103"/>
      <c r="V4990" s="104"/>
      <c r="W4990" s="109"/>
      <c r="X4990" s="109"/>
      <c r="Y4990" s="109"/>
      <c r="Z4990" s="109"/>
      <c r="AA4990" s="109"/>
      <c r="AB4990" s="109"/>
      <c r="AC4990" s="109"/>
      <c r="AD4990" s="109"/>
      <c r="AE4990" s="109"/>
      <c r="AF4990" s="109"/>
      <c r="AG4990" s="109"/>
      <c r="AH4990" s="109"/>
      <c r="AI4990" s="109"/>
      <c r="AJ4990" s="109"/>
      <c r="AK4990" s="109"/>
      <c r="AL4990" s="109"/>
      <c r="AM4990" s="109"/>
      <c r="AN4990" s="109"/>
      <c r="AO4990" s="109"/>
      <c r="AP4990" s="109"/>
      <c r="AQ4990" s="109"/>
      <c r="AR4990" s="109"/>
      <c r="AS4990" s="109"/>
      <c r="AT4990" s="109"/>
      <c r="AU4990" s="109"/>
      <c r="AV4990" s="109"/>
      <c r="AW4990" s="109"/>
      <c r="AX4990" s="109"/>
      <c r="AY4990" s="109"/>
      <c r="AZ4990" s="109"/>
      <c r="BA4990" s="109"/>
      <c r="BB4990" s="109"/>
      <c r="BC4990" s="109"/>
      <c r="BD4990" s="109"/>
      <c r="BE4990" s="109"/>
      <c r="BF4990" s="109"/>
      <c r="BG4990" s="109"/>
      <c r="BH4990" s="109"/>
      <c r="BI4990" s="109"/>
      <c r="BJ4990" s="109"/>
      <c r="BK4990" s="109"/>
      <c r="BL4990" s="109"/>
      <c r="BM4990" s="109"/>
      <c r="BN4990" s="109"/>
      <c r="BO4990" s="109"/>
      <c r="BP4990" s="109"/>
      <c r="BQ4990" s="109"/>
      <c r="BR4990" s="109"/>
      <c r="BS4990" s="109"/>
      <c r="BT4990" s="109"/>
      <c r="BU4990" s="109"/>
      <c r="BV4990" s="109"/>
      <c r="BW4990" s="109"/>
      <c r="BX4990" s="109"/>
      <c r="BY4990" s="109"/>
      <c r="BZ4990" s="109"/>
      <c r="CA4990" s="109"/>
      <c r="CB4990" s="109"/>
      <c r="CC4990" s="109"/>
      <c r="CD4990" s="109"/>
      <c r="CE4990" s="109"/>
      <c r="CF4990" s="109"/>
      <c r="CG4990" s="109"/>
      <c r="CH4990" s="109"/>
      <c r="CI4990" s="109"/>
      <c r="CJ4990" s="109"/>
      <c r="CK4990" s="109"/>
      <c r="CL4990" s="109"/>
      <c r="CM4990" s="109"/>
      <c r="CN4990" s="109"/>
      <c r="CO4990" s="109"/>
      <c r="CP4990" s="109"/>
      <c r="CQ4990" s="109"/>
      <c r="CR4990" s="109"/>
      <c r="CS4990" s="109"/>
      <c r="CT4990" s="109"/>
      <c r="CU4990" s="109"/>
      <c r="CV4990" s="109"/>
      <c r="CW4990" s="109"/>
      <c r="CX4990" s="109"/>
      <c r="CY4990" s="109"/>
      <c r="CZ4990" s="109"/>
      <c r="DA4990" s="109"/>
      <c r="DB4990" s="109"/>
      <c r="DC4990" s="109"/>
      <c r="DD4990" s="109"/>
      <c r="DE4990" s="109"/>
      <c r="DF4990" s="109"/>
      <c r="DG4990" s="109"/>
      <c r="DH4990" s="109"/>
      <c r="DI4990" s="109"/>
      <c r="DJ4990" s="109"/>
      <c r="DK4990" s="109"/>
      <c r="DL4990" s="109"/>
      <c r="DM4990" s="109"/>
      <c r="DN4990" s="109"/>
      <c r="DO4990" s="109"/>
      <c r="DP4990" s="109"/>
      <c r="DQ4990" s="109"/>
      <c r="DR4990" s="109"/>
      <c r="DS4990" s="109"/>
      <c r="DT4990" s="109"/>
      <c r="DU4990" s="109"/>
      <c r="DV4990" s="109"/>
      <c r="DW4990" s="109"/>
      <c r="DX4990" s="109"/>
      <c r="DY4990" s="109"/>
      <c r="DZ4990" s="109"/>
      <c r="EA4990" s="109"/>
      <c r="EB4990" s="109"/>
      <c r="EC4990" s="109"/>
      <c r="ED4990" s="109"/>
      <c r="EE4990" s="109"/>
      <c r="EF4990" s="109"/>
      <c r="EG4990" s="109"/>
      <c r="EH4990" s="109"/>
      <c r="EI4990" s="109"/>
      <c r="EJ4990" s="109"/>
      <c r="EK4990" s="109"/>
      <c r="EL4990" s="109"/>
      <c r="EM4990" s="109"/>
      <c r="EN4990" s="109"/>
      <c r="EO4990" s="109"/>
      <c r="EP4990" s="109"/>
      <c r="EQ4990" s="109"/>
      <c r="ER4990" s="109"/>
      <c r="ES4990" s="109"/>
      <c r="ET4990" s="109"/>
      <c r="EU4990" s="109"/>
      <c r="EV4990" s="109"/>
      <c r="EW4990" s="109"/>
      <c r="EX4990" s="109"/>
      <c r="EY4990" s="109"/>
      <c r="EZ4990" s="109"/>
      <c r="FA4990" s="109"/>
      <c r="FB4990" s="109"/>
      <c r="FC4990" s="109"/>
      <c r="FD4990" s="109"/>
      <c r="FE4990" s="109"/>
      <c r="FF4990" s="109"/>
      <c r="FG4990" s="109"/>
      <c r="FH4990" s="109"/>
      <c r="FI4990" s="109"/>
      <c r="FJ4990" s="109"/>
      <c r="FK4990" s="109"/>
      <c r="FL4990" s="109"/>
      <c r="FM4990" s="109"/>
      <c r="FN4990" s="109"/>
      <c r="FO4990" s="109"/>
      <c r="FP4990" s="109"/>
      <c r="FQ4990" s="109"/>
      <c r="FR4990" s="109"/>
      <c r="FS4990" s="109"/>
      <c r="FT4990" s="109"/>
      <c r="FU4990" s="109"/>
      <c r="FV4990" s="109"/>
      <c r="FW4990" s="109"/>
      <c r="FX4990" s="109"/>
      <c r="FY4990" s="109"/>
      <c r="FZ4990" s="109"/>
      <c r="GA4990" s="109"/>
      <c r="GB4990" s="109"/>
      <c r="GC4990" s="109"/>
      <c r="GD4990" s="109"/>
      <c r="GE4990" s="109"/>
      <c r="GF4990" s="109"/>
      <c r="GG4990" s="109"/>
      <c r="GH4990" s="109"/>
      <c r="GI4990" s="109"/>
      <c r="GJ4990" s="109"/>
      <c r="GK4990" s="109"/>
      <c r="GL4990" s="109"/>
      <c r="GM4990" s="109"/>
      <c r="GN4990" s="109"/>
      <c r="GO4990" s="109"/>
      <c r="GP4990" s="109"/>
      <c r="GQ4990" s="109"/>
      <c r="GR4990" s="109"/>
      <c r="GS4990" s="109"/>
      <c r="GT4990" s="109"/>
      <c r="GU4990" s="109"/>
      <c r="GV4990" s="109"/>
      <c r="GW4990" s="109"/>
      <c r="GX4990" s="109"/>
      <c r="GY4990" s="109"/>
      <c r="GZ4990" s="109"/>
      <c r="HA4990" s="109"/>
      <c r="HB4990" s="109"/>
      <c r="HC4990" s="109"/>
      <c r="HD4990" s="109"/>
      <c r="HE4990" s="109"/>
      <c r="HF4990" s="109"/>
      <c r="HG4990" s="109"/>
      <c r="HH4990" s="109"/>
      <c r="HI4990" s="109"/>
      <c r="HJ4990" s="109"/>
      <c r="HK4990" s="109"/>
      <c r="HL4990" s="109"/>
      <c r="HM4990" s="109"/>
      <c r="HN4990" s="109"/>
      <c r="HO4990" s="109"/>
      <c r="HP4990" s="109"/>
      <c r="HQ4990" s="109"/>
      <c r="HR4990" s="109"/>
      <c r="HS4990" s="109"/>
      <c r="HT4990" s="109"/>
      <c r="HU4990" s="109"/>
      <c r="HV4990" s="109"/>
      <c r="HW4990" s="109"/>
      <c r="HX4990" s="109"/>
      <c r="HY4990" s="109"/>
      <c r="HZ4990" s="109"/>
      <c r="IA4990" s="109"/>
      <c r="IB4990" s="109"/>
      <c r="IC4990" s="109"/>
      <c r="ID4990" s="109"/>
      <c r="IE4990" s="109"/>
      <c r="IF4990" s="109"/>
      <c r="IG4990" s="109"/>
      <c r="IH4990" s="109"/>
      <c r="II4990" s="109"/>
      <c r="IJ4990" s="109"/>
      <c r="IK4990" s="109"/>
      <c r="IL4990" s="109"/>
      <c r="IM4990" s="109"/>
      <c r="IN4990" s="109"/>
      <c r="IO4990" s="109"/>
      <c r="IP4990" s="109"/>
      <c r="IQ4990" s="109"/>
      <c r="IR4990" s="109"/>
      <c r="IS4990" s="109"/>
      <c r="IT4990" s="109"/>
      <c r="IU4990" s="109"/>
      <c r="IV4990" s="109"/>
    </row>
    <row r="4991" spans="1:256" customFormat="1" ht="12.75" customHeight="1">
      <c r="A4991" s="308"/>
      <c r="B4991" s="65">
        <v>1</v>
      </c>
      <c r="C4991" s="66">
        <f t="shared" si="221"/>
        <v>1</v>
      </c>
      <c r="D4991" s="77" t="s">
        <v>90</v>
      </c>
      <c r="E4991" s="76" t="s">
        <v>68</v>
      </c>
      <c r="F4991" s="99" t="s">
        <v>99</v>
      </c>
      <c r="G4991" s="78"/>
      <c r="H4991" s="96" t="s">
        <v>1336</v>
      </c>
      <c r="I4991" s="107" t="s">
        <v>5245</v>
      </c>
      <c r="J4991" s="81"/>
      <c r="K4991" s="72"/>
      <c r="L4991" s="72"/>
      <c r="M4991" s="72"/>
      <c r="N4991" s="72"/>
      <c r="O4991" s="72"/>
      <c r="P4991" s="72"/>
      <c r="Q4991" s="833"/>
      <c r="R4991" s="102"/>
      <c r="S4991" s="73"/>
      <c r="T4991" s="102"/>
      <c r="U4991" s="103"/>
      <c r="V4991" s="104"/>
      <c r="W4991" s="109"/>
      <c r="X4991" s="109"/>
      <c r="Y4991" s="109"/>
      <c r="Z4991" s="109"/>
      <c r="AA4991" s="109"/>
      <c r="AB4991" s="109"/>
      <c r="AC4991" s="109"/>
      <c r="AD4991" s="109"/>
      <c r="AE4991" s="109"/>
      <c r="AF4991" s="109"/>
      <c r="AG4991" s="109"/>
      <c r="AH4991" s="109"/>
      <c r="AI4991" s="109"/>
      <c r="AJ4991" s="109"/>
      <c r="AK4991" s="109"/>
      <c r="AL4991" s="109"/>
      <c r="AM4991" s="109"/>
      <c r="AN4991" s="109"/>
      <c r="AO4991" s="109"/>
      <c r="AP4991" s="109"/>
      <c r="AQ4991" s="109"/>
      <c r="AR4991" s="109"/>
      <c r="AS4991" s="109"/>
      <c r="AT4991" s="109"/>
      <c r="AU4991" s="109"/>
      <c r="AV4991" s="109"/>
      <c r="AW4991" s="109"/>
      <c r="AX4991" s="109"/>
      <c r="AY4991" s="109"/>
      <c r="AZ4991" s="109"/>
      <c r="BA4991" s="109"/>
      <c r="BB4991" s="109"/>
      <c r="BC4991" s="109"/>
      <c r="BD4991" s="109"/>
      <c r="BE4991" s="109"/>
      <c r="BF4991" s="109"/>
      <c r="BG4991" s="109"/>
      <c r="BH4991" s="109"/>
      <c r="BI4991" s="109"/>
      <c r="BJ4991" s="109"/>
      <c r="BK4991" s="109"/>
      <c r="BL4991" s="109"/>
      <c r="BM4991" s="109"/>
      <c r="BN4991" s="109"/>
      <c r="BO4991" s="109"/>
      <c r="BP4991" s="109"/>
      <c r="BQ4991" s="109"/>
      <c r="BR4991" s="109"/>
      <c r="BS4991" s="109"/>
      <c r="BT4991" s="109"/>
      <c r="BU4991" s="109"/>
      <c r="BV4991" s="109"/>
      <c r="BW4991" s="109"/>
      <c r="BX4991" s="109"/>
      <c r="BY4991" s="109"/>
      <c r="BZ4991" s="109"/>
      <c r="CA4991" s="109"/>
      <c r="CB4991" s="109"/>
      <c r="CC4991" s="109"/>
      <c r="CD4991" s="109"/>
      <c r="CE4991" s="109"/>
      <c r="CF4991" s="109"/>
      <c r="CG4991" s="109"/>
      <c r="CH4991" s="109"/>
      <c r="CI4991" s="109"/>
      <c r="CJ4991" s="109"/>
      <c r="CK4991" s="109"/>
      <c r="CL4991" s="109"/>
      <c r="CM4991" s="109"/>
      <c r="CN4991" s="109"/>
      <c r="CO4991" s="109"/>
      <c r="CP4991" s="109"/>
      <c r="CQ4991" s="109"/>
      <c r="CR4991" s="109"/>
      <c r="CS4991" s="109"/>
      <c r="CT4991" s="109"/>
      <c r="CU4991" s="109"/>
      <c r="CV4991" s="109"/>
      <c r="CW4991" s="109"/>
      <c r="CX4991" s="109"/>
      <c r="CY4991" s="109"/>
      <c r="CZ4991" s="109"/>
      <c r="DA4991" s="109"/>
      <c r="DB4991" s="109"/>
      <c r="DC4991" s="109"/>
      <c r="DD4991" s="109"/>
      <c r="DE4991" s="109"/>
      <c r="DF4991" s="109"/>
      <c r="DG4991" s="109"/>
      <c r="DH4991" s="109"/>
      <c r="DI4991" s="109"/>
      <c r="DJ4991" s="109"/>
      <c r="DK4991" s="109"/>
      <c r="DL4991" s="109"/>
      <c r="DM4991" s="109"/>
      <c r="DN4991" s="109"/>
      <c r="DO4991" s="109"/>
      <c r="DP4991" s="109"/>
      <c r="DQ4991" s="109"/>
      <c r="DR4991" s="109"/>
      <c r="DS4991" s="109"/>
      <c r="DT4991" s="109"/>
      <c r="DU4991" s="109"/>
      <c r="DV4991" s="109"/>
      <c r="DW4991" s="109"/>
      <c r="DX4991" s="109"/>
      <c r="DY4991" s="109"/>
      <c r="DZ4991" s="109"/>
      <c r="EA4991" s="109"/>
      <c r="EB4991" s="109"/>
      <c r="EC4991" s="109"/>
      <c r="ED4991" s="109"/>
      <c r="EE4991" s="109"/>
      <c r="EF4991" s="109"/>
      <c r="EG4991" s="109"/>
      <c r="EH4991" s="109"/>
      <c r="EI4991" s="109"/>
      <c r="EJ4991" s="109"/>
      <c r="EK4991" s="109"/>
      <c r="EL4991" s="109"/>
      <c r="EM4991" s="109"/>
      <c r="EN4991" s="109"/>
      <c r="EO4991" s="109"/>
      <c r="EP4991" s="109"/>
      <c r="EQ4991" s="109"/>
      <c r="ER4991" s="109"/>
      <c r="ES4991" s="109"/>
      <c r="ET4991" s="109"/>
      <c r="EU4991" s="109"/>
      <c r="EV4991" s="109"/>
      <c r="EW4991" s="109"/>
      <c r="EX4991" s="109"/>
      <c r="EY4991" s="109"/>
      <c r="EZ4991" s="109"/>
      <c r="FA4991" s="109"/>
      <c r="FB4991" s="109"/>
      <c r="FC4991" s="109"/>
      <c r="FD4991" s="109"/>
      <c r="FE4991" s="109"/>
      <c r="FF4991" s="109"/>
      <c r="FG4991" s="109"/>
      <c r="FH4991" s="109"/>
      <c r="FI4991" s="109"/>
      <c r="FJ4991" s="109"/>
      <c r="FK4991" s="109"/>
      <c r="FL4991" s="109"/>
      <c r="FM4991" s="109"/>
      <c r="FN4991" s="109"/>
      <c r="FO4991" s="109"/>
      <c r="FP4991" s="109"/>
      <c r="FQ4991" s="109"/>
      <c r="FR4991" s="109"/>
      <c r="FS4991" s="109"/>
      <c r="FT4991" s="109"/>
      <c r="FU4991" s="109"/>
      <c r="FV4991" s="109"/>
      <c r="FW4991" s="109"/>
      <c r="FX4991" s="109"/>
      <c r="FY4991" s="109"/>
      <c r="FZ4991" s="109"/>
      <c r="GA4991" s="109"/>
      <c r="GB4991" s="109"/>
      <c r="GC4991" s="109"/>
      <c r="GD4991" s="109"/>
      <c r="GE4991" s="109"/>
      <c r="GF4991" s="109"/>
      <c r="GG4991" s="109"/>
      <c r="GH4991" s="109"/>
      <c r="GI4991" s="109"/>
      <c r="GJ4991" s="109"/>
      <c r="GK4991" s="109"/>
      <c r="GL4991" s="109"/>
      <c r="GM4991" s="109"/>
      <c r="GN4991" s="109"/>
      <c r="GO4991" s="109"/>
      <c r="GP4991" s="109"/>
      <c r="GQ4991" s="109"/>
      <c r="GR4991" s="109"/>
      <c r="GS4991" s="109"/>
      <c r="GT4991" s="109"/>
      <c r="GU4991" s="109"/>
      <c r="GV4991" s="109"/>
      <c r="GW4991" s="109"/>
      <c r="GX4991" s="109"/>
      <c r="GY4991" s="109"/>
      <c r="GZ4991" s="109"/>
      <c r="HA4991" s="109"/>
      <c r="HB4991" s="109"/>
      <c r="HC4991" s="109"/>
      <c r="HD4991" s="109"/>
      <c r="HE4991" s="109"/>
      <c r="HF4991" s="109"/>
      <c r="HG4991" s="109"/>
      <c r="HH4991" s="109"/>
      <c r="HI4991" s="109"/>
      <c r="HJ4991" s="109"/>
      <c r="HK4991" s="109"/>
      <c r="HL4991" s="109"/>
      <c r="HM4991" s="109"/>
      <c r="HN4991" s="109"/>
      <c r="HO4991" s="109"/>
      <c r="HP4991" s="109"/>
      <c r="HQ4991" s="109"/>
      <c r="HR4991" s="109"/>
      <c r="HS4991" s="109"/>
      <c r="HT4991" s="109"/>
      <c r="HU4991" s="109"/>
      <c r="HV4991" s="109"/>
      <c r="HW4991" s="109"/>
      <c r="HX4991" s="109"/>
      <c r="HY4991" s="109"/>
      <c r="HZ4991" s="109"/>
      <c r="IA4991" s="109"/>
      <c r="IB4991" s="109"/>
      <c r="IC4991" s="109"/>
      <c r="ID4991" s="109"/>
      <c r="IE4991" s="109"/>
      <c r="IF4991" s="109"/>
      <c r="IG4991" s="109"/>
      <c r="IH4991" s="109"/>
      <c r="II4991" s="109"/>
      <c r="IJ4991" s="109"/>
      <c r="IK4991" s="109"/>
      <c r="IL4991" s="109"/>
      <c r="IM4991" s="109"/>
      <c r="IN4991" s="109"/>
      <c r="IO4991" s="109"/>
      <c r="IP4991" s="109"/>
      <c r="IQ4991" s="109"/>
      <c r="IR4991" s="109"/>
      <c r="IS4991" s="109"/>
      <c r="IT4991" s="109"/>
      <c r="IU4991" s="109"/>
      <c r="IV4991" s="109"/>
    </row>
    <row r="4992" spans="1:256" customFormat="1" ht="12.75" customHeight="1">
      <c r="B4992" s="65">
        <v>1</v>
      </c>
      <c r="C4992" s="66">
        <f t="shared" si="221"/>
        <v>1</v>
      </c>
      <c r="D4992" s="77" t="s">
        <v>90</v>
      </c>
      <c r="E4992" s="76" t="s">
        <v>68</v>
      </c>
      <c r="F4992" s="77" t="s">
        <v>90</v>
      </c>
      <c r="G4992" s="78"/>
      <c r="H4992" s="96" t="s">
        <v>188</v>
      </c>
      <c r="I4992" s="107" t="s">
        <v>423</v>
      </c>
      <c r="J4992" s="81"/>
      <c r="K4992" s="72"/>
      <c r="L4992" s="72"/>
      <c r="M4992" s="72"/>
      <c r="N4992" s="72"/>
      <c r="O4992" s="72"/>
      <c r="P4992" s="72"/>
      <c r="Q4992" s="833"/>
      <c r="R4992" s="102"/>
      <c r="S4992" s="73"/>
      <c r="T4992" s="102"/>
      <c r="U4992" s="103"/>
      <c r="V4992" s="104"/>
      <c r="W4992" s="109"/>
      <c r="X4992" s="109"/>
      <c r="Y4992" s="109"/>
      <c r="Z4992" s="109"/>
      <c r="AA4992" s="109"/>
      <c r="AB4992" s="109"/>
      <c r="AC4992" s="109"/>
      <c r="AD4992" s="109"/>
      <c r="AE4992" s="109"/>
      <c r="AF4992" s="109"/>
      <c r="AG4992" s="109"/>
      <c r="AH4992" s="109"/>
      <c r="AI4992" s="109"/>
      <c r="AJ4992" s="109"/>
      <c r="AK4992" s="109"/>
      <c r="AL4992" s="109"/>
      <c r="AM4992" s="109"/>
      <c r="AN4992" s="109"/>
      <c r="AO4992" s="109"/>
      <c r="AP4992" s="109"/>
      <c r="AQ4992" s="109"/>
      <c r="AR4992" s="109"/>
      <c r="AS4992" s="109"/>
      <c r="AT4992" s="109"/>
      <c r="AU4992" s="109"/>
      <c r="AV4992" s="109"/>
      <c r="AW4992" s="109"/>
      <c r="AX4992" s="109"/>
      <c r="AY4992" s="109"/>
      <c r="AZ4992" s="109"/>
      <c r="BA4992" s="109"/>
      <c r="BB4992" s="109"/>
      <c r="BC4992" s="109"/>
      <c r="BD4992" s="109"/>
      <c r="BE4992" s="109"/>
      <c r="BF4992" s="109"/>
      <c r="BG4992" s="109"/>
      <c r="BH4992" s="109"/>
      <c r="BI4992" s="109"/>
      <c r="BJ4992" s="109"/>
      <c r="BK4992" s="109"/>
      <c r="BL4992" s="109"/>
      <c r="BM4992" s="109"/>
      <c r="BN4992" s="109"/>
      <c r="BO4992" s="109"/>
      <c r="BP4992" s="109"/>
      <c r="BQ4992" s="109"/>
      <c r="BR4992" s="109"/>
      <c r="BS4992" s="109"/>
      <c r="BT4992" s="109"/>
      <c r="BU4992" s="109"/>
      <c r="BV4992" s="109"/>
      <c r="BW4992" s="109"/>
      <c r="BX4992" s="109"/>
      <c r="BY4992" s="109"/>
      <c r="BZ4992" s="109"/>
      <c r="CA4992" s="109"/>
      <c r="CB4992" s="109"/>
      <c r="CC4992" s="109"/>
      <c r="CD4992" s="109"/>
      <c r="CE4992" s="109"/>
      <c r="CF4992" s="109"/>
      <c r="CG4992" s="109"/>
      <c r="CH4992" s="109"/>
      <c r="CI4992" s="109"/>
      <c r="CJ4992" s="109"/>
      <c r="CK4992" s="109"/>
      <c r="CL4992" s="109"/>
      <c r="CM4992" s="109"/>
      <c r="CN4992" s="109"/>
      <c r="CO4992" s="109"/>
      <c r="CP4992" s="109"/>
      <c r="CQ4992" s="109"/>
      <c r="CR4992" s="109"/>
      <c r="CS4992" s="109"/>
      <c r="CT4992" s="109"/>
      <c r="CU4992" s="109"/>
      <c r="CV4992" s="109"/>
      <c r="CW4992" s="109"/>
      <c r="CX4992" s="109"/>
      <c r="CY4992" s="109"/>
      <c r="CZ4992" s="109"/>
      <c r="DA4992" s="109"/>
      <c r="DB4992" s="109"/>
      <c r="DC4992" s="109"/>
      <c r="DD4992" s="109"/>
      <c r="DE4992" s="109"/>
      <c r="DF4992" s="109"/>
      <c r="DG4992" s="109"/>
      <c r="DH4992" s="109"/>
      <c r="DI4992" s="109"/>
      <c r="DJ4992" s="109"/>
      <c r="DK4992" s="109"/>
      <c r="DL4992" s="109"/>
      <c r="DM4992" s="109"/>
      <c r="DN4992" s="109"/>
      <c r="DO4992" s="109"/>
      <c r="DP4992" s="109"/>
      <c r="DQ4992" s="109"/>
      <c r="DR4992" s="109"/>
      <c r="DS4992" s="109"/>
      <c r="DT4992" s="109"/>
      <c r="DU4992" s="109"/>
      <c r="DV4992" s="109"/>
      <c r="DW4992" s="109"/>
      <c r="DX4992" s="109"/>
      <c r="DY4992" s="109"/>
      <c r="DZ4992" s="109"/>
      <c r="EA4992" s="109"/>
      <c r="EB4992" s="109"/>
      <c r="EC4992" s="109"/>
      <c r="ED4992" s="109"/>
      <c r="EE4992" s="109"/>
      <c r="EF4992" s="109"/>
      <c r="EG4992" s="109"/>
      <c r="EH4992" s="109"/>
      <c r="EI4992" s="109"/>
      <c r="EJ4992" s="109"/>
      <c r="EK4992" s="109"/>
      <c r="EL4992" s="109"/>
      <c r="EM4992" s="109"/>
      <c r="EN4992" s="109"/>
      <c r="EO4992" s="109"/>
      <c r="EP4992" s="109"/>
      <c r="EQ4992" s="109"/>
      <c r="ER4992" s="109"/>
      <c r="ES4992" s="109"/>
      <c r="ET4992" s="109"/>
      <c r="EU4992" s="109"/>
      <c r="EV4992" s="109"/>
      <c r="EW4992" s="109"/>
      <c r="EX4992" s="109"/>
      <c r="EY4992" s="109"/>
      <c r="EZ4992" s="109"/>
      <c r="FA4992" s="109"/>
      <c r="FB4992" s="109"/>
      <c r="FC4992" s="109"/>
      <c r="FD4992" s="109"/>
      <c r="FE4992" s="109"/>
      <c r="FF4992" s="109"/>
      <c r="FG4992" s="109"/>
      <c r="FH4992" s="109"/>
      <c r="FI4992" s="109"/>
      <c r="FJ4992" s="109"/>
      <c r="FK4992" s="109"/>
      <c r="FL4992" s="109"/>
      <c r="FM4992" s="109"/>
      <c r="FN4992" s="109"/>
      <c r="FO4992" s="109"/>
      <c r="FP4992" s="109"/>
      <c r="FQ4992" s="109"/>
      <c r="FR4992" s="109"/>
      <c r="FS4992" s="109"/>
      <c r="FT4992" s="109"/>
      <c r="FU4992" s="109"/>
      <c r="FV4992" s="109"/>
      <c r="FW4992" s="109"/>
      <c r="FX4992" s="109"/>
      <c r="FY4992" s="109"/>
      <c r="FZ4992" s="109"/>
      <c r="GA4992" s="109"/>
      <c r="GB4992" s="109"/>
      <c r="GC4992" s="109"/>
      <c r="GD4992" s="109"/>
      <c r="GE4992" s="109"/>
      <c r="GF4992" s="109"/>
      <c r="GG4992" s="109"/>
      <c r="GH4992" s="109"/>
      <c r="GI4992" s="109"/>
      <c r="GJ4992" s="109"/>
      <c r="GK4992" s="109"/>
      <c r="GL4992" s="109"/>
      <c r="GM4992" s="109"/>
      <c r="GN4992" s="109"/>
      <c r="GO4992" s="109"/>
      <c r="GP4992" s="109"/>
      <c r="GQ4992" s="109"/>
      <c r="GR4992" s="109"/>
      <c r="GS4992" s="109"/>
      <c r="GT4992" s="109"/>
      <c r="GU4992" s="109"/>
      <c r="GV4992" s="109"/>
      <c r="GW4992" s="109"/>
      <c r="GX4992" s="109"/>
      <c r="GY4992" s="109"/>
      <c r="GZ4992" s="109"/>
      <c r="HA4992" s="109"/>
      <c r="HB4992" s="109"/>
      <c r="HC4992" s="109"/>
      <c r="HD4992" s="109"/>
      <c r="HE4992" s="109"/>
      <c r="HF4992" s="109"/>
      <c r="HG4992" s="109"/>
      <c r="HH4992" s="109"/>
      <c r="HI4992" s="109"/>
      <c r="HJ4992" s="109"/>
      <c r="HK4992" s="109"/>
      <c r="HL4992" s="109"/>
      <c r="HM4992" s="109"/>
      <c r="HN4992" s="109"/>
      <c r="HO4992" s="109"/>
      <c r="HP4992" s="109"/>
      <c r="HQ4992" s="109"/>
      <c r="HR4992" s="109"/>
      <c r="HS4992" s="109"/>
      <c r="HT4992" s="109"/>
      <c r="HU4992" s="109"/>
      <c r="HV4992" s="109"/>
      <c r="HW4992" s="109"/>
      <c r="HX4992" s="109"/>
      <c r="HY4992" s="109"/>
      <c r="HZ4992" s="109"/>
      <c r="IA4992" s="109"/>
      <c r="IB4992" s="109"/>
      <c r="IC4992" s="109"/>
      <c r="ID4992" s="109"/>
      <c r="IE4992" s="109"/>
      <c r="IF4992" s="109"/>
      <c r="IG4992" s="109"/>
      <c r="IH4992" s="109"/>
      <c r="II4992" s="109"/>
      <c r="IJ4992" s="109"/>
      <c r="IK4992" s="109"/>
      <c r="IL4992" s="109"/>
      <c r="IM4992" s="109"/>
      <c r="IN4992" s="109"/>
      <c r="IO4992" s="109"/>
      <c r="IP4992" s="109"/>
      <c r="IQ4992" s="109"/>
      <c r="IR4992" s="109"/>
      <c r="IS4992" s="109"/>
      <c r="IT4992" s="109"/>
      <c r="IU4992" s="109"/>
      <c r="IV4992" s="109"/>
    </row>
    <row r="4993" spans="1:256" customFormat="1" ht="12.75" customHeight="1">
      <c r="A4993" s="308"/>
      <c r="B4993" s="65">
        <v>1</v>
      </c>
      <c r="C4993" s="66">
        <f>IF(E4993="A",4,IF(E4993="B",3,IF(E4993="C",2,IF(E4993="D",1,0))))</f>
        <v>4</v>
      </c>
      <c r="D4993" s="77" t="s">
        <v>90</v>
      </c>
      <c r="E4993" s="76" t="s">
        <v>68</v>
      </c>
      <c r="F4993" s="77" t="s">
        <v>90</v>
      </c>
      <c r="G4993" s="78"/>
      <c r="H4993" s="100" t="s">
        <v>188</v>
      </c>
      <c r="I4993" s="101" t="s">
        <v>423</v>
      </c>
      <c r="J4993" s="81" t="s">
        <v>10</v>
      </c>
      <c r="K4993" s="72"/>
      <c r="L4993" s="72"/>
      <c r="M4993" s="72"/>
      <c r="N4993" s="72"/>
      <c r="O4993" s="72"/>
      <c r="P4993" s="72"/>
      <c r="Q4993" s="833"/>
      <c r="R4993" s="102"/>
      <c r="S4993" s="73"/>
      <c r="T4993" s="116"/>
      <c r="U4993" s="73"/>
      <c r="V4993" s="110"/>
      <c r="W4993" s="109"/>
      <c r="X4993" s="109"/>
      <c r="Y4993" s="109"/>
      <c r="Z4993" s="109"/>
      <c r="AA4993" s="109"/>
      <c r="AB4993" s="109"/>
      <c r="AC4993" s="109"/>
      <c r="AD4993" s="109"/>
      <c r="AE4993" s="109"/>
      <c r="AF4993" s="109"/>
      <c r="AG4993" s="109"/>
      <c r="AH4993" s="109"/>
      <c r="AI4993" s="109"/>
      <c r="AJ4993" s="109"/>
      <c r="AK4993" s="109"/>
      <c r="AL4993" s="109"/>
      <c r="AM4993" s="109"/>
      <c r="AN4993" s="109"/>
      <c r="AO4993" s="109"/>
      <c r="AP4993" s="109"/>
      <c r="AQ4993" s="109"/>
      <c r="AR4993" s="109"/>
      <c r="AS4993" s="109"/>
      <c r="AT4993" s="109"/>
      <c r="AU4993" s="109"/>
      <c r="AV4993" s="109"/>
      <c r="AW4993" s="109"/>
      <c r="AX4993" s="109"/>
      <c r="AY4993" s="109"/>
      <c r="AZ4993" s="109"/>
      <c r="BA4993" s="109"/>
      <c r="BB4993" s="109"/>
      <c r="BC4993" s="109"/>
      <c r="BD4993" s="109"/>
      <c r="BE4993" s="109"/>
      <c r="BF4993" s="109"/>
      <c r="BG4993" s="109"/>
      <c r="BH4993" s="109"/>
      <c r="BI4993" s="109"/>
      <c r="BJ4993" s="109"/>
      <c r="BK4993" s="109"/>
      <c r="BL4993" s="109"/>
      <c r="BM4993" s="109"/>
      <c r="BN4993" s="109"/>
      <c r="BO4993" s="109"/>
      <c r="BP4993" s="109"/>
      <c r="BQ4993" s="109"/>
      <c r="BR4993" s="109"/>
      <c r="BS4993" s="109"/>
      <c r="BT4993" s="109"/>
      <c r="BU4993" s="109"/>
      <c r="BV4993" s="109"/>
      <c r="BW4993" s="109"/>
      <c r="BX4993" s="109"/>
      <c r="BY4993" s="109"/>
      <c r="BZ4993" s="109"/>
      <c r="CA4993" s="109"/>
      <c r="CB4993" s="109"/>
      <c r="CC4993" s="109"/>
      <c r="CD4993" s="109"/>
      <c r="CE4993" s="109"/>
      <c r="CF4993" s="109"/>
      <c r="CG4993" s="109"/>
      <c r="CH4993" s="109"/>
      <c r="CI4993" s="109"/>
      <c r="CJ4993" s="109"/>
      <c r="CK4993" s="109"/>
      <c r="CL4993" s="109"/>
      <c r="CM4993" s="109"/>
      <c r="CN4993" s="109"/>
      <c r="CO4993" s="109"/>
      <c r="CP4993" s="109"/>
      <c r="CQ4993" s="109"/>
      <c r="CR4993" s="109"/>
      <c r="CS4993" s="109"/>
      <c r="CT4993" s="109"/>
      <c r="CU4993" s="109"/>
      <c r="CV4993" s="109"/>
      <c r="CW4993" s="109"/>
      <c r="CX4993" s="109"/>
      <c r="CY4993" s="109"/>
      <c r="CZ4993" s="109"/>
      <c r="DA4993" s="109"/>
      <c r="DB4993" s="109"/>
      <c r="DC4993" s="109"/>
      <c r="DD4993" s="109"/>
      <c r="DE4993" s="109"/>
      <c r="DF4993" s="109"/>
      <c r="DG4993" s="109"/>
      <c r="DH4993" s="109"/>
      <c r="DI4993" s="109"/>
      <c r="DJ4993" s="109"/>
      <c r="DK4993" s="109"/>
      <c r="DL4993" s="109"/>
      <c r="DM4993" s="109"/>
      <c r="DN4993" s="109"/>
      <c r="DO4993" s="109"/>
      <c r="DP4993" s="109"/>
      <c r="DQ4993" s="109"/>
      <c r="DR4993" s="109"/>
      <c r="DS4993" s="109"/>
      <c r="DT4993" s="109"/>
      <c r="DU4993" s="109"/>
      <c r="DV4993" s="109"/>
      <c r="DW4993" s="109"/>
      <c r="DX4993" s="109"/>
      <c r="DY4993" s="109"/>
      <c r="DZ4993" s="109"/>
      <c r="EA4993" s="109"/>
      <c r="EB4993" s="109"/>
      <c r="EC4993" s="109"/>
      <c r="ED4993" s="109"/>
      <c r="EE4993" s="109"/>
      <c r="EF4993" s="109"/>
      <c r="EG4993" s="109"/>
      <c r="EH4993" s="109"/>
      <c r="EI4993" s="109"/>
      <c r="EJ4993" s="109"/>
      <c r="EK4993" s="109"/>
      <c r="EL4993" s="109"/>
      <c r="EM4993" s="109"/>
      <c r="EN4993" s="109"/>
      <c r="EO4993" s="109"/>
      <c r="EP4993" s="109"/>
      <c r="EQ4993" s="109"/>
      <c r="ER4993" s="109"/>
      <c r="ES4993" s="109"/>
      <c r="ET4993" s="109"/>
      <c r="EU4993" s="109"/>
      <c r="EV4993" s="109"/>
      <c r="EW4993" s="109"/>
      <c r="EX4993" s="109"/>
      <c r="EY4993" s="109"/>
      <c r="EZ4993" s="109"/>
      <c r="FA4993" s="109"/>
      <c r="FB4993" s="109"/>
      <c r="FC4993" s="109"/>
      <c r="FD4993" s="109"/>
      <c r="FE4993" s="109"/>
      <c r="FF4993" s="109"/>
      <c r="FG4993" s="109"/>
      <c r="FH4993" s="109"/>
      <c r="FI4993" s="109"/>
      <c r="FJ4993" s="109"/>
      <c r="FK4993" s="109"/>
      <c r="FL4993" s="109"/>
      <c r="FM4993" s="109"/>
      <c r="FN4993" s="109"/>
      <c r="FO4993" s="109"/>
      <c r="FP4993" s="109"/>
      <c r="FQ4993" s="109"/>
      <c r="FR4993" s="109"/>
      <c r="FS4993" s="109"/>
      <c r="FT4993" s="109"/>
      <c r="FU4993" s="109"/>
      <c r="FV4993" s="109"/>
      <c r="FW4993" s="109"/>
      <c r="FX4993" s="109"/>
      <c r="FY4993" s="109"/>
      <c r="FZ4993" s="109"/>
      <c r="GA4993" s="109"/>
      <c r="GB4993" s="109"/>
      <c r="GC4993" s="109"/>
      <c r="GD4993" s="109"/>
      <c r="GE4993" s="109"/>
      <c r="GF4993" s="109"/>
      <c r="GG4993" s="109"/>
      <c r="GH4993" s="109"/>
      <c r="GI4993" s="109"/>
      <c r="GJ4993" s="109"/>
      <c r="GK4993" s="109"/>
      <c r="GL4993" s="109"/>
      <c r="GM4993" s="109"/>
      <c r="GN4993" s="109"/>
      <c r="GO4993" s="109"/>
      <c r="GP4993" s="109"/>
      <c r="GQ4993" s="109"/>
      <c r="GR4993" s="109"/>
      <c r="GS4993" s="109"/>
      <c r="GT4993" s="109"/>
      <c r="GU4993" s="109"/>
      <c r="GV4993" s="109"/>
      <c r="GW4993" s="109"/>
      <c r="GX4993" s="109"/>
      <c r="GY4993" s="109"/>
      <c r="GZ4993" s="109"/>
      <c r="HA4993" s="109"/>
      <c r="HB4993" s="109"/>
      <c r="HC4993" s="109"/>
      <c r="HD4993" s="109"/>
      <c r="HE4993" s="109"/>
      <c r="HF4993" s="109"/>
      <c r="HG4993" s="109"/>
      <c r="HH4993" s="109"/>
      <c r="HI4993" s="109"/>
      <c r="HJ4993" s="109"/>
      <c r="HK4993" s="109"/>
      <c r="HL4993" s="109"/>
      <c r="HM4993" s="109"/>
      <c r="HN4993" s="109"/>
      <c r="HO4993" s="109"/>
      <c r="HP4993" s="109"/>
      <c r="HQ4993" s="109"/>
      <c r="HR4993" s="109"/>
      <c r="HS4993" s="109"/>
      <c r="HT4993" s="109"/>
      <c r="HU4993" s="109"/>
      <c r="HV4993" s="109"/>
      <c r="HW4993" s="109"/>
      <c r="HX4993" s="109"/>
      <c r="HY4993" s="109"/>
      <c r="HZ4993" s="109"/>
      <c r="IA4993" s="109"/>
      <c r="IB4993" s="109"/>
      <c r="IC4993" s="109"/>
      <c r="ID4993" s="109"/>
      <c r="IE4993" s="109"/>
      <c r="IF4993" s="109"/>
      <c r="IG4993" s="109"/>
      <c r="IH4993" s="109"/>
      <c r="II4993" s="109"/>
      <c r="IJ4993" s="109"/>
      <c r="IK4993" s="109"/>
      <c r="IL4993" s="109"/>
      <c r="IM4993" s="109"/>
      <c r="IN4993" s="109"/>
      <c r="IO4993" s="109"/>
      <c r="IP4993" s="109"/>
      <c r="IQ4993" s="109"/>
      <c r="IR4993" s="109"/>
      <c r="IS4993" s="109"/>
      <c r="IT4993" s="109"/>
      <c r="IU4993" s="109"/>
      <c r="IV4993" s="109"/>
    </row>
    <row r="4994" spans="1:256" customFormat="1" ht="12.75" customHeight="1">
      <c r="A4994" s="308"/>
      <c r="B4994" s="65">
        <v>1</v>
      </c>
      <c r="C4994" s="66">
        <f>IF(E4994="A",1,IF(E4994="B",1,0))</f>
        <v>0</v>
      </c>
      <c r="D4994" s="656" t="s">
        <v>70</v>
      </c>
      <c r="E4994" s="656" t="s">
        <v>99</v>
      </c>
      <c r="F4994" s="659" t="s">
        <v>90</v>
      </c>
      <c r="G4994" s="78"/>
      <c r="H4994" s="96" t="s">
        <v>104</v>
      </c>
      <c r="I4994" s="107" t="s">
        <v>5246</v>
      </c>
      <c r="J4994" s="81"/>
      <c r="K4994" s="72"/>
      <c r="L4994" s="72"/>
      <c r="M4994" s="72"/>
      <c r="N4994" s="72"/>
      <c r="O4994" s="72"/>
      <c r="P4994" s="72"/>
      <c r="Q4994" s="833"/>
      <c r="R4994" s="102"/>
      <c r="S4994" s="73"/>
      <c r="T4994" s="102"/>
      <c r="U4994" s="103"/>
      <c r="V4994" s="104"/>
      <c r="W4994" s="109"/>
      <c r="X4994" s="109"/>
      <c r="Y4994" s="109"/>
      <c r="Z4994" s="109"/>
      <c r="AA4994" s="109"/>
      <c r="AB4994" s="109"/>
      <c r="AC4994" s="109"/>
      <c r="AD4994" s="109"/>
      <c r="AE4994" s="109"/>
      <c r="AF4994" s="109"/>
      <c r="AG4994" s="109"/>
      <c r="AH4994" s="109"/>
      <c r="AI4994" s="109"/>
      <c r="AJ4994" s="109"/>
      <c r="AK4994" s="109"/>
      <c r="AL4994" s="109"/>
      <c r="AM4994" s="109"/>
      <c r="AN4994" s="109"/>
      <c r="AO4994" s="109"/>
      <c r="AP4994" s="109"/>
      <c r="AQ4994" s="109"/>
      <c r="AR4994" s="109"/>
      <c r="AS4994" s="109"/>
      <c r="AT4994" s="109"/>
      <c r="AU4994" s="109"/>
      <c r="AV4994" s="109"/>
      <c r="AW4994" s="109"/>
      <c r="AX4994" s="109"/>
      <c r="AY4994" s="109"/>
      <c r="AZ4994" s="109"/>
      <c r="BA4994" s="109"/>
      <c r="BB4994" s="109"/>
      <c r="BC4994" s="109"/>
      <c r="BD4994" s="109"/>
      <c r="BE4994" s="109"/>
      <c r="BF4994" s="109"/>
      <c r="BG4994" s="109"/>
      <c r="BH4994" s="109"/>
      <c r="BI4994" s="109"/>
      <c r="BJ4994" s="109"/>
      <c r="BK4994" s="109"/>
      <c r="BL4994" s="109"/>
      <c r="BM4994" s="109"/>
      <c r="BN4994" s="109"/>
      <c r="BO4994" s="109"/>
      <c r="BP4994" s="109"/>
      <c r="BQ4994" s="109"/>
      <c r="BR4994" s="109"/>
      <c r="BS4994" s="109"/>
      <c r="BT4994" s="109"/>
      <c r="BU4994" s="109"/>
      <c r="BV4994" s="109"/>
      <c r="BW4994" s="109"/>
      <c r="BX4994" s="109"/>
      <c r="BY4994" s="109"/>
      <c r="BZ4994" s="109"/>
      <c r="CA4994" s="109"/>
      <c r="CB4994" s="109"/>
      <c r="CC4994" s="109"/>
      <c r="CD4994" s="109"/>
      <c r="CE4994" s="109"/>
      <c r="CF4994" s="109"/>
      <c r="CG4994" s="109"/>
      <c r="CH4994" s="109"/>
      <c r="CI4994" s="109"/>
      <c r="CJ4994" s="109"/>
      <c r="CK4994" s="109"/>
      <c r="CL4994" s="109"/>
      <c r="CM4994" s="109"/>
      <c r="CN4994" s="109"/>
      <c r="CO4994" s="109"/>
      <c r="CP4994" s="109"/>
      <c r="CQ4994" s="109"/>
      <c r="CR4994" s="109"/>
      <c r="CS4994" s="109"/>
      <c r="CT4994" s="109"/>
      <c r="CU4994" s="109"/>
      <c r="CV4994" s="109"/>
      <c r="CW4994" s="109"/>
      <c r="CX4994" s="109"/>
      <c r="CY4994" s="109"/>
      <c r="CZ4994" s="109"/>
      <c r="DA4994" s="109"/>
      <c r="DB4994" s="109"/>
      <c r="DC4994" s="109"/>
      <c r="DD4994" s="109"/>
      <c r="DE4994" s="109"/>
      <c r="DF4994" s="109"/>
      <c r="DG4994" s="109"/>
      <c r="DH4994" s="109"/>
      <c r="DI4994" s="109"/>
      <c r="DJ4994" s="109"/>
      <c r="DK4994" s="109"/>
      <c r="DL4994" s="109"/>
      <c r="DM4994" s="109"/>
      <c r="DN4994" s="109"/>
      <c r="DO4994" s="109"/>
      <c r="DP4994" s="109"/>
      <c r="DQ4994" s="109"/>
      <c r="DR4994" s="109"/>
      <c r="DS4994" s="109"/>
      <c r="DT4994" s="109"/>
      <c r="DU4994" s="109"/>
      <c r="DV4994" s="109"/>
      <c r="DW4994" s="109"/>
      <c r="DX4994" s="109"/>
      <c r="DY4994" s="109"/>
      <c r="DZ4994" s="109"/>
      <c r="EA4994" s="109"/>
      <c r="EB4994" s="109"/>
      <c r="EC4994" s="109"/>
      <c r="ED4994" s="109"/>
      <c r="EE4994" s="109"/>
      <c r="EF4994" s="109"/>
      <c r="EG4994" s="109"/>
      <c r="EH4994" s="109"/>
      <c r="EI4994" s="109"/>
      <c r="EJ4994" s="109"/>
      <c r="EK4994" s="109"/>
      <c r="EL4994" s="109"/>
      <c r="EM4994" s="109"/>
      <c r="EN4994" s="109"/>
      <c r="EO4994" s="109"/>
      <c r="EP4994" s="109"/>
      <c r="EQ4994" s="109"/>
      <c r="ER4994" s="109"/>
      <c r="ES4994" s="109"/>
      <c r="ET4994" s="109"/>
      <c r="EU4994" s="109"/>
      <c r="EV4994" s="109"/>
      <c r="EW4994" s="109"/>
      <c r="EX4994" s="109"/>
      <c r="EY4994" s="109"/>
      <c r="EZ4994" s="109"/>
      <c r="FA4994" s="109"/>
      <c r="FB4994" s="109"/>
      <c r="FC4994" s="109"/>
      <c r="FD4994" s="109"/>
      <c r="FE4994" s="109"/>
      <c r="FF4994" s="109"/>
      <c r="FG4994" s="109"/>
      <c r="FH4994" s="109"/>
      <c r="FI4994" s="109"/>
      <c r="FJ4994" s="109"/>
      <c r="FK4994" s="109"/>
      <c r="FL4994" s="109"/>
      <c r="FM4994" s="109"/>
      <c r="FN4994" s="109"/>
      <c r="FO4994" s="109"/>
      <c r="FP4994" s="109"/>
      <c r="FQ4994" s="109"/>
      <c r="FR4994" s="109"/>
      <c r="FS4994" s="109"/>
      <c r="FT4994" s="109"/>
      <c r="FU4994" s="109"/>
      <c r="FV4994" s="109"/>
      <c r="FW4994" s="109"/>
      <c r="FX4994" s="109"/>
      <c r="FY4994" s="109"/>
      <c r="FZ4994" s="109"/>
      <c r="GA4994" s="109"/>
      <c r="GB4994" s="109"/>
      <c r="GC4994" s="109"/>
      <c r="GD4994" s="109"/>
      <c r="GE4994" s="109"/>
      <c r="GF4994" s="109"/>
      <c r="GG4994" s="109"/>
      <c r="GH4994" s="109"/>
      <c r="GI4994" s="109"/>
      <c r="GJ4994" s="109"/>
      <c r="GK4994" s="109"/>
      <c r="GL4994" s="109"/>
      <c r="GM4994" s="109"/>
      <c r="GN4994" s="109"/>
      <c r="GO4994" s="109"/>
      <c r="GP4994" s="109"/>
      <c r="GQ4994" s="109"/>
      <c r="GR4994" s="109"/>
      <c r="GS4994" s="109"/>
      <c r="GT4994" s="109"/>
      <c r="GU4994" s="109"/>
      <c r="GV4994" s="109"/>
      <c r="GW4994" s="109"/>
      <c r="GX4994" s="109"/>
      <c r="GY4994" s="109"/>
      <c r="GZ4994" s="109"/>
      <c r="HA4994" s="109"/>
      <c r="HB4994" s="109"/>
      <c r="HC4994" s="109"/>
      <c r="HD4994" s="109"/>
      <c r="HE4994" s="109"/>
      <c r="HF4994" s="109"/>
      <c r="HG4994" s="109"/>
      <c r="HH4994" s="109"/>
      <c r="HI4994" s="109"/>
      <c r="HJ4994" s="109"/>
      <c r="HK4994" s="109"/>
      <c r="HL4994" s="109"/>
      <c r="HM4994" s="109"/>
      <c r="HN4994" s="109"/>
      <c r="HO4994" s="109"/>
      <c r="HP4994" s="109"/>
      <c r="HQ4994" s="109"/>
      <c r="HR4994" s="109"/>
      <c r="HS4994" s="109"/>
      <c r="HT4994" s="109"/>
      <c r="HU4994" s="109"/>
      <c r="HV4994" s="109"/>
      <c r="HW4994" s="109"/>
      <c r="HX4994" s="109"/>
      <c r="HY4994" s="109"/>
      <c r="HZ4994" s="109"/>
      <c r="IA4994" s="109"/>
      <c r="IB4994" s="109"/>
      <c r="IC4994" s="109"/>
      <c r="ID4994" s="109"/>
      <c r="IE4994" s="109"/>
      <c r="IF4994" s="109"/>
      <c r="IG4994" s="109"/>
      <c r="IH4994" s="109"/>
      <c r="II4994" s="109"/>
      <c r="IJ4994" s="109"/>
      <c r="IK4994" s="109"/>
      <c r="IL4994" s="109"/>
      <c r="IM4994" s="109"/>
      <c r="IN4994" s="109"/>
      <c r="IO4994" s="109"/>
      <c r="IP4994" s="109"/>
      <c r="IQ4994" s="109"/>
      <c r="IR4994" s="109"/>
      <c r="IS4994" s="109"/>
      <c r="IT4994" s="109"/>
      <c r="IU4994" s="109"/>
      <c r="IV4994" s="109"/>
    </row>
    <row r="4995" spans="1:256" customFormat="1" ht="12.75" customHeight="1">
      <c r="A4995" s="308"/>
      <c r="B4995" s="65">
        <v>1</v>
      </c>
      <c r="C4995" s="66">
        <f>IF(E4995="A",1,IF(E4995="B",1,0))</f>
        <v>1</v>
      </c>
      <c r="D4995" s="665" t="s">
        <v>87</v>
      </c>
      <c r="E4995" s="665" t="s">
        <v>68</v>
      </c>
      <c r="F4995" s="665" t="s">
        <v>68</v>
      </c>
      <c r="G4995" s="78"/>
      <c r="H4995" s="96" t="s">
        <v>101</v>
      </c>
      <c r="I4995" s="107" t="s">
        <v>5247</v>
      </c>
      <c r="J4995" s="81"/>
      <c r="K4995" s="72"/>
      <c r="L4995" s="72"/>
      <c r="M4995" s="72"/>
      <c r="N4995" s="72"/>
      <c r="O4995" s="72"/>
      <c r="P4995" s="72"/>
      <c r="Q4995" s="833"/>
      <c r="R4995" s="102"/>
      <c r="S4995" s="73"/>
      <c r="T4995" s="102"/>
      <c r="U4995" s="103"/>
      <c r="V4995" s="104"/>
      <c r="W4995" s="109"/>
      <c r="X4995" s="109"/>
      <c r="Y4995" s="109"/>
      <c r="Z4995" s="109"/>
      <c r="AA4995" s="109"/>
      <c r="AB4995" s="109"/>
      <c r="AC4995" s="109"/>
      <c r="AD4995" s="109"/>
      <c r="AE4995" s="109"/>
      <c r="AF4995" s="109"/>
      <c r="AG4995" s="109"/>
      <c r="AH4995" s="109"/>
      <c r="AI4995" s="109"/>
      <c r="AJ4995" s="109"/>
      <c r="AK4995" s="109"/>
      <c r="AL4995" s="109"/>
      <c r="AM4995" s="109"/>
      <c r="AN4995" s="109"/>
      <c r="AO4995" s="109"/>
      <c r="AP4995" s="109"/>
      <c r="AQ4995" s="109"/>
      <c r="AR4995" s="109"/>
      <c r="AS4995" s="109"/>
      <c r="AT4995" s="109"/>
      <c r="AU4995" s="109"/>
      <c r="AV4995" s="109"/>
      <c r="AW4995" s="109"/>
      <c r="AX4995" s="109"/>
      <c r="AY4995" s="109"/>
      <c r="AZ4995" s="109"/>
      <c r="BA4995" s="109"/>
      <c r="BB4995" s="109"/>
      <c r="BC4995" s="109"/>
      <c r="BD4995" s="109"/>
      <c r="BE4995" s="109"/>
      <c r="BF4995" s="109"/>
      <c r="BG4995" s="109"/>
      <c r="BH4995" s="109"/>
      <c r="BI4995" s="109"/>
      <c r="BJ4995" s="109"/>
      <c r="BK4995" s="109"/>
      <c r="BL4995" s="109"/>
      <c r="BM4995" s="109"/>
      <c r="BN4995" s="109"/>
      <c r="BO4995" s="109"/>
      <c r="BP4995" s="109"/>
      <c r="BQ4995" s="109"/>
      <c r="BR4995" s="109"/>
      <c r="BS4995" s="109"/>
      <c r="BT4995" s="109"/>
      <c r="BU4995" s="109"/>
      <c r="BV4995" s="109"/>
      <c r="BW4995" s="109"/>
      <c r="BX4995" s="109"/>
      <c r="BY4995" s="109"/>
      <c r="BZ4995" s="109"/>
      <c r="CA4995" s="109"/>
      <c r="CB4995" s="109"/>
      <c r="CC4995" s="109"/>
      <c r="CD4995" s="109"/>
      <c r="CE4995" s="109"/>
      <c r="CF4995" s="109"/>
      <c r="CG4995" s="109"/>
      <c r="CH4995" s="109"/>
      <c r="CI4995" s="109"/>
      <c r="CJ4995" s="109"/>
      <c r="CK4995" s="109"/>
      <c r="CL4995" s="109"/>
      <c r="CM4995" s="109"/>
      <c r="CN4995" s="109"/>
      <c r="CO4995" s="109"/>
      <c r="CP4995" s="109"/>
      <c r="CQ4995" s="109"/>
      <c r="CR4995" s="109"/>
      <c r="CS4995" s="109"/>
      <c r="CT4995" s="109"/>
      <c r="CU4995" s="109"/>
      <c r="CV4995" s="109"/>
      <c r="CW4995" s="109"/>
      <c r="CX4995" s="109"/>
      <c r="CY4995" s="109"/>
      <c r="CZ4995" s="109"/>
      <c r="DA4995" s="109"/>
      <c r="DB4995" s="109"/>
      <c r="DC4995" s="109"/>
      <c r="DD4995" s="109"/>
      <c r="DE4995" s="109"/>
      <c r="DF4995" s="109"/>
      <c r="DG4995" s="109"/>
      <c r="DH4995" s="109"/>
      <c r="DI4995" s="109"/>
      <c r="DJ4995" s="109"/>
      <c r="DK4995" s="109"/>
      <c r="DL4995" s="109"/>
      <c r="DM4995" s="109"/>
      <c r="DN4995" s="109"/>
      <c r="DO4995" s="109"/>
      <c r="DP4995" s="109"/>
      <c r="DQ4995" s="109"/>
      <c r="DR4995" s="109"/>
      <c r="DS4995" s="109"/>
      <c r="DT4995" s="109"/>
      <c r="DU4995" s="109"/>
      <c r="DV4995" s="109"/>
      <c r="DW4995" s="109"/>
      <c r="DX4995" s="109"/>
      <c r="DY4995" s="109"/>
      <c r="DZ4995" s="109"/>
      <c r="EA4995" s="109"/>
      <c r="EB4995" s="109"/>
      <c r="EC4995" s="109"/>
      <c r="ED4995" s="109"/>
      <c r="EE4995" s="109"/>
      <c r="EF4995" s="109"/>
      <c r="EG4995" s="109"/>
      <c r="EH4995" s="109"/>
      <c r="EI4995" s="109"/>
      <c r="EJ4995" s="109"/>
      <c r="EK4995" s="109"/>
      <c r="EL4995" s="109"/>
      <c r="EM4995" s="109"/>
      <c r="EN4995" s="109"/>
      <c r="EO4995" s="109"/>
      <c r="EP4995" s="109"/>
      <c r="EQ4995" s="109"/>
      <c r="ER4995" s="109"/>
      <c r="ES4995" s="109"/>
      <c r="ET4995" s="109"/>
      <c r="EU4995" s="109"/>
      <c r="EV4995" s="109"/>
      <c r="EW4995" s="109"/>
      <c r="EX4995" s="109"/>
      <c r="EY4995" s="109"/>
      <c r="EZ4995" s="109"/>
      <c r="FA4995" s="109"/>
      <c r="FB4995" s="109"/>
      <c r="FC4995" s="109"/>
      <c r="FD4995" s="109"/>
      <c r="FE4995" s="109"/>
      <c r="FF4995" s="109"/>
      <c r="FG4995" s="109"/>
      <c r="FH4995" s="109"/>
      <c r="FI4995" s="109"/>
      <c r="FJ4995" s="109"/>
      <c r="FK4995" s="109"/>
      <c r="FL4995" s="109"/>
      <c r="FM4995" s="109"/>
      <c r="FN4995" s="109"/>
      <c r="FO4995" s="109"/>
      <c r="FP4995" s="109"/>
      <c r="FQ4995" s="109"/>
      <c r="FR4995" s="109"/>
      <c r="FS4995" s="109"/>
      <c r="FT4995" s="109"/>
      <c r="FU4995" s="109"/>
      <c r="FV4995" s="109"/>
      <c r="FW4995" s="109"/>
      <c r="FX4995" s="109"/>
      <c r="FY4995" s="109"/>
      <c r="FZ4995" s="109"/>
      <c r="GA4995" s="109"/>
      <c r="GB4995" s="109"/>
      <c r="GC4995" s="109"/>
      <c r="GD4995" s="109"/>
      <c r="GE4995" s="109"/>
      <c r="GF4995" s="109"/>
      <c r="GG4995" s="109"/>
      <c r="GH4995" s="109"/>
      <c r="GI4995" s="109"/>
      <c r="GJ4995" s="109"/>
      <c r="GK4995" s="109"/>
      <c r="GL4995" s="109"/>
      <c r="GM4995" s="109"/>
      <c r="GN4995" s="109"/>
      <c r="GO4995" s="109"/>
      <c r="GP4995" s="109"/>
      <c r="GQ4995" s="109"/>
      <c r="GR4995" s="109"/>
      <c r="GS4995" s="109"/>
      <c r="GT4995" s="109"/>
      <c r="GU4995" s="109"/>
      <c r="GV4995" s="109"/>
      <c r="GW4995" s="109"/>
      <c r="GX4995" s="109"/>
      <c r="GY4995" s="109"/>
      <c r="GZ4995" s="109"/>
      <c r="HA4995" s="109"/>
      <c r="HB4995" s="109"/>
      <c r="HC4995" s="109"/>
      <c r="HD4995" s="109"/>
      <c r="HE4995" s="109"/>
      <c r="HF4995" s="109"/>
      <c r="HG4995" s="109"/>
      <c r="HH4995" s="109"/>
      <c r="HI4995" s="109"/>
      <c r="HJ4995" s="109"/>
      <c r="HK4995" s="109"/>
      <c r="HL4995" s="109"/>
      <c r="HM4995" s="109"/>
      <c r="HN4995" s="109"/>
      <c r="HO4995" s="109"/>
      <c r="HP4995" s="109"/>
      <c r="HQ4995" s="109"/>
      <c r="HR4995" s="109"/>
      <c r="HS4995" s="109"/>
      <c r="HT4995" s="109"/>
      <c r="HU4995" s="109"/>
      <c r="HV4995" s="109"/>
      <c r="HW4995" s="109"/>
      <c r="HX4995" s="109"/>
      <c r="HY4995" s="109"/>
      <c r="HZ4995" s="109"/>
      <c r="IA4995" s="109"/>
      <c r="IB4995" s="109"/>
      <c r="IC4995" s="109"/>
      <c r="ID4995" s="109"/>
      <c r="IE4995" s="109"/>
      <c r="IF4995" s="109"/>
      <c r="IG4995" s="109"/>
      <c r="IH4995" s="109"/>
      <c r="II4995" s="109"/>
      <c r="IJ4995" s="109"/>
      <c r="IK4995" s="109"/>
      <c r="IL4995" s="109"/>
      <c r="IM4995" s="109"/>
      <c r="IN4995" s="109"/>
      <c r="IO4995" s="109"/>
      <c r="IP4995" s="109"/>
      <c r="IQ4995" s="109"/>
      <c r="IR4995" s="109"/>
      <c r="IS4995" s="109"/>
      <c r="IT4995" s="109"/>
      <c r="IU4995" s="109"/>
      <c r="IV4995" s="109"/>
    </row>
    <row r="4996" spans="1:256" customFormat="1" ht="12" customHeight="1">
      <c r="A4996" s="308"/>
      <c r="B4996" s="65">
        <v>1</v>
      </c>
      <c r="C4996" s="66">
        <f>IF(E4996="A",1,IF(E4996="B",1,0))</f>
        <v>0</v>
      </c>
      <c r="D4996" s="77" t="s">
        <v>90</v>
      </c>
      <c r="E4996" s="77" t="s">
        <v>90</v>
      </c>
      <c r="F4996" s="76" t="s">
        <v>68</v>
      </c>
      <c r="G4996" s="78"/>
      <c r="H4996" s="96" t="s">
        <v>90</v>
      </c>
      <c r="I4996" s="107" t="s">
        <v>5248</v>
      </c>
      <c r="J4996" s="81"/>
      <c r="K4996" s="72"/>
      <c r="L4996" s="72"/>
      <c r="M4996" s="72"/>
      <c r="N4996" s="72"/>
      <c r="O4996" s="72"/>
      <c r="P4996" s="72"/>
      <c r="Q4996" s="833"/>
      <c r="R4996" s="102"/>
      <c r="S4996" s="73"/>
      <c r="T4996" s="102"/>
      <c r="U4996" s="103"/>
      <c r="V4996" s="104"/>
      <c r="W4996" s="109"/>
      <c r="X4996" s="109"/>
      <c r="Y4996" s="109"/>
      <c r="Z4996" s="109"/>
      <c r="AA4996" s="109"/>
      <c r="AB4996" s="109"/>
      <c r="AC4996" s="109"/>
      <c r="AD4996" s="109"/>
      <c r="AE4996" s="109"/>
      <c r="AF4996" s="109"/>
      <c r="AG4996" s="109"/>
      <c r="AH4996" s="109"/>
      <c r="AI4996" s="109"/>
      <c r="AJ4996" s="109"/>
      <c r="AK4996" s="109"/>
      <c r="AL4996" s="109"/>
      <c r="AM4996" s="109"/>
      <c r="AN4996" s="109"/>
      <c r="AO4996" s="109"/>
      <c r="AP4996" s="109"/>
      <c r="AQ4996" s="109"/>
      <c r="AR4996" s="109"/>
      <c r="AS4996" s="109"/>
      <c r="AT4996" s="109"/>
      <c r="AU4996" s="109"/>
      <c r="AV4996" s="109"/>
      <c r="AW4996" s="109"/>
      <c r="AX4996" s="109"/>
      <c r="AY4996" s="109"/>
      <c r="AZ4996" s="109"/>
      <c r="BA4996" s="109"/>
      <c r="BB4996" s="109"/>
      <c r="BC4996" s="109"/>
      <c r="BD4996" s="109"/>
      <c r="BE4996" s="109"/>
      <c r="BF4996" s="109"/>
      <c r="BG4996" s="109"/>
      <c r="BH4996" s="109"/>
      <c r="BI4996" s="109"/>
      <c r="BJ4996" s="109"/>
      <c r="BK4996" s="109"/>
      <c r="BL4996" s="109"/>
      <c r="BM4996" s="109"/>
      <c r="BN4996" s="109"/>
      <c r="BO4996" s="109"/>
      <c r="BP4996" s="109"/>
      <c r="BQ4996" s="109"/>
      <c r="BR4996" s="109"/>
      <c r="BS4996" s="109"/>
      <c r="BT4996" s="109"/>
      <c r="BU4996" s="109"/>
      <c r="BV4996" s="109"/>
      <c r="BW4996" s="109"/>
      <c r="BX4996" s="109"/>
      <c r="BY4996" s="109"/>
      <c r="BZ4996" s="109"/>
      <c r="CA4996" s="109"/>
      <c r="CB4996" s="109"/>
      <c r="CC4996" s="109"/>
      <c r="CD4996" s="109"/>
      <c r="CE4996" s="109"/>
      <c r="CF4996" s="109"/>
      <c r="CG4996" s="109"/>
      <c r="CH4996" s="109"/>
      <c r="CI4996" s="109"/>
      <c r="CJ4996" s="109"/>
      <c r="CK4996" s="109"/>
      <c r="CL4996" s="109"/>
      <c r="CM4996" s="109"/>
      <c r="CN4996" s="109"/>
      <c r="CO4996" s="109"/>
      <c r="CP4996" s="109"/>
      <c r="CQ4996" s="109"/>
      <c r="CR4996" s="109"/>
      <c r="CS4996" s="109"/>
      <c r="CT4996" s="109"/>
      <c r="CU4996" s="109"/>
      <c r="CV4996" s="109"/>
      <c r="CW4996" s="109"/>
      <c r="CX4996" s="109"/>
      <c r="CY4996" s="109"/>
      <c r="CZ4996" s="109"/>
      <c r="DA4996" s="109"/>
      <c r="DB4996" s="109"/>
      <c r="DC4996" s="109"/>
      <c r="DD4996" s="109"/>
      <c r="DE4996" s="109"/>
      <c r="DF4996" s="109"/>
      <c r="DG4996" s="109"/>
      <c r="DH4996" s="109"/>
      <c r="DI4996" s="109"/>
      <c r="DJ4996" s="109"/>
      <c r="DK4996" s="109"/>
      <c r="DL4996" s="109"/>
      <c r="DM4996" s="109"/>
      <c r="DN4996" s="109"/>
      <c r="DO4996" s="109"/>
      <c r="DP4996" s="109"/>
      <c r="DQ4996" s="109"/>
      <c r="DR4996" s="109"/>
      <c r="DS4996" s="109"/>
      <c r="DT4996" s="109"/>
      <c r="DU4996" s="109"/>
      <c r="DV4996" s="109"/>
      <c r="DW4996" s="109"/>
      <c r="DX4996" s="109"/>
      <c r="DY4996" s="109"/>
      <c r="DZ4996" s="109"/>
      <c r="EA4996" s="109"/>
      <c r="EB4996" s="109"/>
      <c r="EC4996" s="109"/>
      <c r="ED4996" s="109"/>
      <c r="EE4996" s="109"/>
      <c r="EF4996" s="109"/>
      <c r="EG4996" s="109"/>
      <c r="EH4996" s="109"/>
      <c r="EI4996" s="109"/>
      <c r="EJ4996" s="109"/>
      <c r="EK4996" s="109"/>
      <c r="EL4996" s="109"/>
      <c r="EM4996" s="109"/>
      <c r="EN4996" s="109"/>
      <c r="EO4996" s="109"/>
      <c r="EP4996" s="109"/>
      <c r="EQ4996" s="109"/>
      <c r="ER4996" s="109"/>
      <c r="ES4996" s="109"/>
      <c r="ET4996" s="109"/>
      <c r="EU4996" s="109"/>
      <c r="EV4996" s="109"/>
      <c r="EW4996" s="109"/>
      <c r="EX4996" s="109"/>
      <c r="EY4996" s="109"/>
      <c r="EZ4996" s="109"/>
      <c r="FA4996" s="109"/>
      <c r="FB4996" s="109"/>
      <c r="FC4996" s="109"/>
      <c r="FD4996" s="109"/>
      <c r="FE4996" s="109"/>
      <c r="FF4996" s="109"/>
      <c r="FG4996" s="109"/>
      <c r="FH4996" s="109"/>
      <c r="FI4996" s="109"/>
      <c r="FJ4996" s="109"/>
      <c r="FK4996" s="109"/>
      <c r="FL4996" s="109"/>
      <c r="FM4996" s="109"/>
      <c r="FN4996" s="109"/>
      <c r="FO4996" s="109"/>
      <c r="FP4996" s="109"/>
      <c r="FQ4996" s="109"/>
      <c r="FR4996" s="109"/>
      <c r="FS4996" s="109"/>
      <c r="FT4996" s="109"/>
      <c r="FU4996" s="109"/>
      <c r="FV4996" s="109"/>
      <c r="FW4996" s="109"/>
      <c r="FX4996" s="109"/>
      <c r="FY4996" s="109"/>
      <c r="FZ4996" s="109"/>
      <c r="GA4996" s="109"/>
      <c r="GB4996" s="109"/>
      <c r="GC4996" s="109"/>
      <c r="GD4996" s="109"/>
      <c r="GE4996" s="109"/>
      <c r="GF4996" s="109"/>
      <c r="GG4996" s="109"/>
      <c r="GH4996" s="109"/>
      <c r="GI4996" s="109"/>
      <c r="GJ4996" s="109"/>
      <c r="GK4996" s="109"/>
      <c r="GL4996" s="109"/>
      <c r="GM4996" s="109"/>
      <c r="GN4996" s="109"/>
      <c r="GO4996" s="109"/>
      <c r="GP4996" s="109"/>
      <c r="GQ4996" s="109"/>
      <c r="GR4996" s="109"/>
      <c r="GS4996" s="109"/>
      <c r="GT4996" s="109"/>
      <c r="GU4996" s="109"/>
      <c r="GV4996" s="109"/>
      <c r="GW4996" s="109"/>
      <c r="GX4996" s="109"/>
      <c r="GY4996" s="109"/>
      <c r="GZ4996" s="109"/>
      <c r="HA4996" s="109"/>
      <c r="HB4996" s="109"/>
      <c r="HC4996" s="109"/>
      <c r="HD4996" s="109"/>
      <c r="HE4996" s="109"/>
      <c r="HF4996" s="109"/>
      <c r="HG4996" s="109"/>
      <c r="HH4996" s="109"/>
      <c r="HI4996" s="109"/>
      <c r="HJ4996" s="109"/>
      <c r="HK4996" s="109"/>
      <c r="HL4996" s="109"/>
      <c r="HM4996" s="109"/>
      <c r="HN4996" s="109"/>
      <c r="HO4996" s="109"/>
      <c r="HP4996" s="109"/>
      <c r="HQ4996" s="109"/>
      <c r="HR4996" s="109"/>
      <c r="HS4996" s="109"/>
      <c r="HT4996" s="109"/>
      <c r="HU4996" s="109"/>
      <c r="HV4996" s="109"/>
      <c r="HW4996" s="109"/>
      <c r="HX4996" s="109"/>
      <c r="HY4996" s="109"/>
      <c r="HZ4996" s="109"/>
      <c r="IA4996" s="109"/>
      <c r="IB4996" s="109"/>
      <c r="IC4996" s="109"/>
      <c r="ID4996" s="109"/>
      <c r="IE4996" s="109"/>
      <c r="IF4996" s="109"/>
      <c r="IG4996" s="109"/>
      <c r="IH4996" s="109"/>
      <c r="II4996" s="109"/>
      <c r="IJ4996" s="109"/>
      <c r="IK4996" s="109"/>
      <c r="IL4996" s="109"/>
      <c r="IM4996" s="109"/>
      <c r="IN4996" s="109"/>
      <c r="IO4996" s="109"/>
      <c r="IP4996" s="109"/>
      <c r="IQ4996" s="109"/>
      <c r="IR4996" s="109"/>
      <c r="IS4996" s="109"/>
      <c r="IT4996" s="109"/>
      <c r="IU4996" s="109"/>
      <c r="IV4996" s="109"/>
    </row>
    <row r="4997" spans="1:256" customFormat="1" ht="12" customHeight="1">
      <c r="A4997" s="308"/>
      <c r="B4997" s="124">
        <v>1</v>
      </c>
      <c r="C4997" s="66">
        <f>IF(E4997="A",4,IF(E4997="B",3,IF(E4997="C",2,IF(E4997="D",1,0))))</f>
        <v>2</v>
      </c>
      <c r="D4997" s="99" t="s">
        <v>99</v>
      </c>
      <c r="E4997" s="77" t="s">
        <v>90</v>
      </c>
      <c r="F4997" s="76" t="s">
        <v>87</v>
      </c>
      <c r="G4997" s="78"/>
      <c r="H4997" s="96" t="s">
        <v>188</v>
      </c>
      <c r="I4997" s="107" t="s">
        <v>5249</v>
      </c>
      <c r="J4997" s="81"/>
      <c r="K4997" s="72"/>
      <c r="L4997" s="72"/>
      <c r="M4997" s="72"/>
      <c r="N4997" s="72"/>
      <c r="O4997" s="72"/>
      <c r="P4997" s="72"/>
      <c r="Q4997" s="833"/>
      <c r="R4997" s="102"/>
      <c r="S4997" s="73"/>
      <c r="T4997" s="102"/>
      <c r="U4997" s="103"/>
      <c r="V4997" s="104"/>
      <c r="W4997" s="109"/>
      <c r="X4997" s="109"/>
      <c r="Y4997" s="109"/>
      <c r="Z4997" s="109"/>
      <c r="AA4997" s="109"/>
      <c r="AB4997" s="109"/>
      <c r="AC4997" s="109"/>
      <c r="AD4997" s="109"/>
      <c r="AE4997" s="109"/>
      <c r="AF4997" s="109"/>
      <c r="AG4997" s="109"/>
      <c r="AH4997" s="109"/>
      <c r="AI4997" s="109"/>
      <c r="AJ4997" s="109"/>
      <c r="AK4997" s="109"/>
      <c r="AL4997" s="109"/>
      <c r="AM4997" s="109"/>
      <c r="AN4997" s="109"/>
      <c r="AO4997" s="109"/>
      <c r="AP4997" s="109"/>
      <c r="AQ4997" s="109"/>
      <c r="AR4997" s="109"/>
      <c r="AS4997" s="109"/>
      <c r="AT4997" s="109"/>
      <c r="AU4997" s="109"/>
      <c r="AV4997" s="109"/>
      <c r="AW4997" s="109"/>
      <c r="AX4997" s="109"/>
      <c r="AY4997" s="109"/>
      <c r="AZ4997" s="109"/>
      <c r="BA4997" s="109"/>
      <c r="BB4997" s="109"/>
      <c r="BC4997" s="109"/>
      <c r="BD4997" s="109"/>
      <c r="BE4997" s="109"/>
      <c r="BF4997" s="109"/>
      <c r="BG4997" s="109"/>
      <c r="BH4997" s="109"/>
      <c r="BI4997" s="109"/>
      <c r="BJ4997" s="109"/>
      <c r="BK4997" s="109"/>
      <c r="BL4997" s="109"/>
      <c r="BM4997" s="109"/>
      <c r="BN4997" s="109"/>
      <c r="BO4997" s="109"/>
      <c r="BP4997" s="109"/>
      <c r="BQ4997" s="109"/>
      <c r="BR4997" s="109"/>
      <c r="BS4997" s="109"/>
      <c r="BT4997" s="109"/>
      <c r="BU4997" s="109"/>
      <c r="BV4997" s="109"/>
      <c r="BW4997" s="109"/>
      <c r="BX4997" s="109"/>
      <c r="BY4997" s="109"/>
      <c r="BZ4997" s="109"/>
      <c r="CA4997" s="109"/>
      <c r="CB4997" s="109"/>
      <c r="CC4997" s="109"/>
      <c r="CD4997" s="109"/>
      <c r="CE4997" s="109"/>
      <c r="CF4997" s="109"/>
      <c r="CG4997" s="109"/>
      <c r="CH4997" s="109"/>
      <c r="CI4997" s="109"/>
      <c r="CJ4997" s="109"/>
      <c r="CK4997" s="109"/>
      <c r="CL4997" s="109"/>
      <c r="CM4997" s="109"/>
      <c r="CN4997" s="109"/>
      <c r="CO4997" s="109"/>
      <c r="CP4997" s="109"/>
      <c r="CQ4997" s="109"/>
      <c r="CR4997" s="109"/>
      <c r="CS4997" s="109"/>
      <c r="CT4997" s="109"/>
      <c r="CU4997" s="109"/>
      <c r="CV4997" s="109"/>
      <c r="CW4997" s="109"/>
      <c r="CX4997" s="109"/>
      <c r="CY4997" s="109"/>
      <c r="CZ4997" s="109"/>
      <c r="DA4997" s="109"/>
      <c r="DB4997" s="109"/>
      <c r="DC4997" s="109"/>
      <c r="DD4997" s="109"/>
      <c r="DE4997" s="109"/>
      <c r="DF4997" s="109"/>
      <c r="DG4997" s="109"/>
      <c r="DH4997" s="109"/>
      <c r="DI4997" s="109"/>
      <c r="DJ4997" s="109"/>
      <c r="DK4997" s="109"/>
      <c r="DL4997" s="109"/>
      <c r="DM4997" s="109"/>
      <c r="DN4997" s="109"/>
      <c r="DO4997" s="109"/>
      <c r="DP4997" s="109"/>
      <c r="DQ4997" s="109"/>
      <c r="DR4997" s="109"/>
      <c r="DS4997" s="109"/>
      <c r="DT4997" s="109"/>
      <c r="DU4997" s="109"/>
      <c r="DV4997" s="109"/>
      <c r="DW4997" s="109"/>
      <c r="DX4997" s="109"/>
      <c r="DY4997" s="109"/>
      <c r="DZ4997" s="109"/>
      <c r="EA4997" s="109"/>
      <c r="EB4997" s="109"/>
      <c r="EC4997" s="109"/>
      <c r="ED4997" s="109"/>
      <c r="EE4997" s="109"/>
      <c r="EF4997" s="109"/>
      <c r="EG4997" s="109"/>
      <c r="EH4997" s="109"/>
      <c r="EI4997" s="109"/>
      <c r="EJ4997" s="109"/>
      <c r="EK4997" s="109"/>
      <c r="EL4997" s="109"/>
      <c r="EM4997" s="109"/>
      <c r="EN4997" s="109"/>
      <c r="EO4997" s="109"/>
      <c r="EP4997" s="109"/>
      <c r="EQ4997" s="109"/>
      <c r="ER4997" s="109"/>
      <c r="ES4997" s="109"/>
      <c r="ET4997" s="109"/>
      <c r="EU4997" s="109"/>
      <c r="EV4997" s="109"/>
      <c r="EW4997" s="109"/>
      <c r="EX4997" s="109"/>
      <c r="EY4997" s="109"/>
      <c r="EZ4997" s="109"/>
      <c r="FA4997" s="109"/>
      <c r="FB4997" s="109"/>
      <c r="FC4997" s="109"/>
      <c r="FD4997" s="109"/>
      <c r="FE4997" s="109"/>
      <c r="FF4997" s="109"/>
      <c r="FG4997" s="109"/>
      <c r="FH4997" s="109"/>
      <c r="FI4997" s="109"/>
      <c r="FJ4997" s="109"/>
      <c r="FK4997" s="109"/>
      <c r="FL4997" s="109"/>
      <c r="FM4997" s="109"/>
      <c r="FN4997" s="109"/>
      <c r="FO4997" s="109"/>
      <c r="FP4997" s="109"/>
      <c r="FQ4997" s="109"/>
      <c r="FR4997" s="109"/>
      <c r="FS4997" s="109"/>
      <c r="FT4997" s="109"/>
      <c r="FU4997" s="109"/>
      <c r="FV4997" s="109"/>
      <c r="FW4997" s="109"/>
      <c r="FX4997" s="109"/>
      <c r="FY4997" s="109"/>
      <c r="FZ4997" s="109"/>
      <c r="GA4997" s="109"/>
      <c r="GB4997" s="109"/>
      <c r="GC4997" s="109"/>
      <c r="GD4997" s="109"/>
      <c r="GE4997" s="109"/>
      <c r="GF4997" s="109"/>
      <c r="GG4997" s="109"/>
      <c r="GH4997" s="109"/>
      <c r="GI4997" s="109"/>
      <c r="GJ4997" s="109"/>
      <c r="GK4997" s="109"/>
      <c r="GL4997" s="109"/>
      <c r="GM4997" s="109"/>
      <c r="GN4997" s="109"/>
      <c r="GO4997" s="109"/>
      <c r="GP4997" s="109"/>
      <c r="GQ4997" s="109"/>
      <c r="GR4997" s="109"/>
      <c r="GS4997" s="109"/>
      <c r="GT4997" s="109"/>
      <c r="GU4997" s="109"/>
      <c r="GV4997" s="109"/>
      <c r="GW4997" s="109"/>
      <c r="GX4997" s="109"/>
      <c r="GY4997" s="109"/>
      <c r="GZ4997" s="109"/>
      <c r="HA4997" s="109"/>
      <c r="HB4997" s="109"/>
      <c r="HC4997" s="109"/>
      <c r="HD4997" s="109"/>
      <c r="HE4997" s="109"/>
      <c r="HF4997" s="109"/>
      <c r="HG4997" s="109"/>
      <c r="HH4997" s="109"/>
      <c r="HI4997" s="109"/>
      <c r="HJ4997" s="109"/>
      <c r="HK4997" s="109"/>
      <c r="HL4997" s="109"/>
      <c r="HM4997" s="109"/>
      <c r="HN4997" s="109"/>
      <c r="HO4997" s="109"/>
      <c r="HP4997" s="109"/>
      <c r="HQ4997" s="109"/>
      <c r="HR4997" s="109"/>
      <c r="HS4997" s="109"/>
      <c r="HT4997" s="109"/>
      <c r="HU4997" s="109"/>
      <c r="HV4997" s="109"/>
      <c r="HW4997" s="109"/>
      <c r="HX4997" s="109"/>
      <c r="HY4997" s="109"/>
      <c r="HZ4997" s="109"/>
      <c r="IA4997" s="109"/>
      <c r="IB4997" s="109"/>
      <c r="IC4997" s="109"/>
      <c r="ID4997" s="109"/>
      <c r="IE4997" s="109"/>
      <c r="IF4997" s="109"/>
      <c r="IG4997" s="109"/>
      <c r="IH4997" s="109"/>
      <c r="II4997" s="109"/>
      <c r="IJ4997" s="109"/>
      <c r="IK4997" s="109"/>
      <c r="IL4997" s="109"/>
      <c r="IM4997" s="109"/>
      <c r="IN4997" s="109"/>
      <c r="IO4997" s="109"/>
      <c r="IP4997" s="109"/>
      <c r="IQ4997" s="109"/>
      <c r="IR4997" s="109"/>
      <c r="IS4997" s="109"/>
      <c r="IT4997" s="109"/>
      <c r="IU4997" s="109"/>
      <c r="IV4997" s="109"/>
    </row>
    <row r="4998" spans="1:256" customFormat="1" ht="12.75" customHeight="1">
      <c r="A4998" s="308"/>
      <c r="B4998" s="65">
        <v>1</v>
      </c>
      <c r="C4998" s="66">
        <f>IF(E4998="A",1,IF(E4998="B",1,0))</f>
        <v>0</v>
      </c>
      <c r="D4998" s="659" t="s">
        <v>90</v>
      </c>
      <c r="E4998" s="659" t="s">
        <v>90</v>
      </c>
      <c r="F4998" s="658" t="s">
        <v>68</v>
      </c>
      <c r="G4998" s="78"/>
      <c r="H4998" s="96" t="s">
        <v>188</v>
      </c>
      <c r="I4998" s="107" t="s">
        <v>5250</v>
      </c>
      <c r="J4998" s="81"/>
      <c r="K4998" s="72"/>
      <c r="L4998" s="72"/>
      <c r="M4998" s="72"/>
      <c r="N4998" s="72"/>
      <c r="O4998" s="72"/>
      <c r="P4998" s="72"/>
      <c r="Q4998" s="833"/>
      <c r="R4998" s="102"/>
      <c r="S4998" s="73"/>
      <c r="T4998" s="102"/>
      <c r="U4998" s="103"/>
      <c r="V4998" s="104"/>
      <c r="W4998" s="109"/>
      <c r="X4998" s="109"/>
      <c r="Y4998" s="109"/>
      <c r="Z4998" s="109"/>
      <c r="AA4998" s="109"/>
      <c r="AB4998" s="109"/>
      <c r="AC4998" s="109"/>
      <c r="AD4998" s="109"/>
      <c r="AE4998" s="109"/>
      <c r="AF4998" s="109"/>
      <c r="AG4998" s="109"/>
      <c r="AH4998" s="109"/>
      <c r="AI4998" s="109"/>
      <c r="AJ4998" s="109"/>
      <c r="AK4998" s="109"/>
      <c r="AL4998" s="109"/>
      <c r="AM4998" s="109"/>
      <c r="AN4998" s="109"/>
      <c r="AO4998" s="109"/>
      <c r="AP4998" s="109"/>
      <c r="AQ4998" s="109"/>
      <c r="AR4998" s="109"/>
      <c r="AS4998" s="109"/>
      <c r="AT4998" s="109"/>
      <c r="AU4998" s="109"/>
      <c r="AV4998" s="109"/>
      <c r="AW4998" s="109"/>
      <c r="AX4998" s="109"/>
      <c r="AY4998" s="109"/>
      <c r="AZ4998" s="109"/>
      <c r="BA4998" s="109"/>
      <c r="BB4998" s="109"/>
      <c r="BC4998" s="109"/>
      <c r="BD4998" s="109"/>
      <c r="BE4998" s="109"/>
      <c r="BF4998" s="109"/>
      <c r="BG4998" s="109"/>
      <c r="BH4998" s="109"/>
      <c r="BI4998" s="109"/>
      <c r="BJ4998" s="109"/>
      <c r="BK4998" s="109"/>
      <c r="BL4998" s="109"/>
      <c r="BM4998" s="109"/>
      <c r="BN4998" s="109"/>
      <c r="BO4998" s="109"/>
      <c r="BP4998" s="109"/>
      <c r="BQ4998" s="109"/>
      <c r="BR4998" s="109"/>
      <c r="BS4998" s="109"/>
      <c r="BT4998" s="109"/>
      <c r="BU4998" s="109"/>
      <c r="BV4998" s="109"/>
      <c r="BW4998" s="109"/>
      <c r="BX4998" s="109"/>
      <c r="BY4998" s="109"/>
      <c r="BZ4998" s="109"/>
      <c r="CA4998" s="109"/>
      <c r="CB4998" s="109"/>
      <c r="CC4998" s="109"/>
      <c r="CD4998" s="109"/>
      <c r="CE4998" s="109"/>
      <c r="CF4998" s="109"/>
      <c r="CG4998" s="109"/>
      <c r="CH4998" s="109"/>
      <c r="CI4998" s="109"/>
      <c r="CJ4998" s="109"/>
      <c r="CK4998" s="109"/>
      <c r="CL4998" s="109"/>
      <c r="CM4998" s="109"/>
      <c r="CN4998" s="109"/>
      <c r="CO4998" s="109"/>
      <c r="CP4998" s="109"/>
      <c r="CQ4998" s="109"/>
      <c r="CR4998" s="109"/>
      <c r="CS4998" s="109"/>
      <c r="CT4998" s="109"/>
      <c r="CU4998" s="109"/>
      <c r="CV4998" s="109"/>
      <c r="CW4998" s="109"/>
      <c r="CX4998" s="109"/>
      <c r="CY4998" s="109"/>
      <c r="CZ4998" s="109"/>
      <c r="DA4998" s="109"/>
      <c r="DB4998" s="109"/>
      <c r="DC4998" s="109"/>
      <c r="DD4998" s="109"/>
      <c r="DE4998" s="109"/>
      <c r="DF4998" s="109"/>
      <c r="DG4998" s="109"/>
      <c r="DH4998" s="109"/>
      <c r="DI4998" s="109"/>
      <c r="DJ4998" s="109"/>
      <c r="DK4998" s="109"/>
      <c r="DL4998" s="109"/>
      <c r="DM4998" s="109"/>
      <c r="DN4998" s="109"/>
      <c r="DO4998" s="109"/>
      <c r="DP4998" s="109"/>
      <c r="DQ4998" s="109"/>
      <c r="DR4998" s="109"/>
      <c r="DS4998" s="109"/>
      <c r="DT4998" s="109"/>
      <c r="DU4998" s="109"/>
      <c r="DV4998" s="109"/>
      <c r="DW4998" s="109"/>
      <c r="DX4998" s="109"/>
      <c r="DY4998" s="109"/>
      <c r="DZ4998" s="109"/>
      <c r="EA4998" s="109"/>
      <c r="EB4998" s="109"/>
      <c r="EC4998" s="109"/>
      <c r="ED4998" s="109"/>
      <c r="EE4998" s="109"/>
      <c r="EF4998" s="109"/>
      <c r="EG4998" s="109"/>
      <c r="EH4998" s="109"/>
      <c r="EI4998" s="109"/>
      <c r="EJ4998" s="109"/>
      <c r="EK4998" s="109"/>
      <c r="EL4998" s="109"/>
      <c r="EM4998" s="109"/>
      <c r="EN4998" s="109"/>
      <c r="EO4998" s="109"/>
      <c r="EP4998" s="109"/>
      <c r="EQ4998" s="109"/>
      <c r="ER4998" s="109"/>
      <c r="ES4998" s="109"/>
      <c r="ET4998" s="109"/>
      <c r="EU4998" s="109"/>
      <c r="EV4998" s="109"/>
      <c r="EW4998" s="109"/>
      <c r="EX4998" s="109"/>
      <c r="EY4998" s="109"/>
      <c r="EZ4998" s="109"/>
      <c r="FA4998" s="109"/>
      <c r="FB4998" s="109"/>
      <c r="FC4998" s="109"/>
      <c r="FD4998" s="109"/>
      <c r="FE4998" s="109"/>
      <c r="FF4998" s="109"/>
      <c r="FG4998" s="109"/>
      <c r="FH4998" s="109"/>
      <c r="FI4998" s="109"/>
      <c r="FJ4998" s="109"/>
      <c r="FK4998" s="109"/>
      <c r="FL4998" s="109"/>
      <c r="FM4998" s="109"/>
      <c r="FN4998" s="109"/>
      <c r="FO4998" s="109"/>
      <c r="FP4998" s="109"/>
      <c r="FQ4998" s="109"/>
      <c r="FR4998" s="109"/>
      <c r="FS4998" s="109"/>
      <c r="FT4998" s="109"/>
      <c r="FU4998" s="109"/>
      <c r="FV4998" s="109"/>
      <c r="FW4998" s="109"/>
      <c r="FX4998" s="109"/>
      <c r="FY4998" s="109"/>
      <c r="FZ4998" s="109"/>
      <c r="GA4998" s="109"/>
      <c r="GB4998" s="109"/>
      <c r="GC4998" s="109"/>
      <c r="GD4998" s="109"/>
      <c r="GE4998" s="109"/>
      <c r="GF4998" s="109"/>
      <c r="GG4998" s="109"/>
      <c r="GH4998" s="109"/>
      <c r="GI4998" s="109"/>
      <c r="GJ4998" s="109"/>
      <c r="GK4998" s="109"/>
      <c r="GL4998" s="109"/>
      <c r="GM4998" s="109"/>
      <c r="GN4998" s="109"/>
      <c r="GO4998" s="109"/>
      <c r="GP4998" s="109"/>
      <c r="GQ4998" s="109"/>
      <c r="GR4998" s="109"/>
      <c r="GS4998" s="109"/>
      <c r="GT4998" s="109"/>
      <c r="GU4998" s="109"/>
      <c r="GV4998" s="109"/>
      <c r="GW4998" s="109"/>
      <c r="GX4998" s="109"/>
      <c r="GY4998" s="109"/>
      <c r="GZ4998" s="109"/>
      <c r="HA4998" s="109"/>
      <c r="HB4998" s="109"/>
      <c r="HC4998" s="109"/>
      <c r="HD4998" s="109"/>
      <c r="HE4998" s="109"/>
      <c r="HF4998" s="109"/>
      <c r="HG4998" s="109"/>
      <c r="HH4998" s="109"/>
      <c r="HI4998" s="109"/>
      <c r="HJ4998" s="109"/>
      <c r="HK4998" s="109"/>
      <c r="HL4998" s="109"/>
      <c r="HM4998" s="109"/>
      <c r="HN4998" s="109"/>
      <c r="HO4998" s="109"/>
      <c r="HP4998" s="109"/>
      <c r="HQ4998" s="109"/>
      <c r="HR4998" s="109"/>
      <c r="HS4998" s="109"/>
      <c r="HT4998" s="109"/>
      <c r="HU4998" s="109"/>
      <c r="HV4998" s="109"/>
      <c r="HW4998" s="109"/>
      <c r="HX4998" s="109"/>
      <c r="HY4998" s="109"/>
      <c r="HZ4998" s="109"/>
      <c r="IA4998" s="109"/>
      <c r="IB4998" s="109"/>
      <c r="IC4998" s="109"/>
      <c r="ID4998" s="109"/>
      <c r="IE4998" s="109"/>
      <c r="IF4998" s="109"/>
      <c r="IG4998" s="109"/>
      <c r="IH4998" s="109"/>
      <c r="II4998" s="109"/>
      <c r="IJ4998" s="109"/>
      <c r="IK4998" s="109"/>
      <c r="IL4998" s="109"/>
      <c r="IM4998" s="109"/>
      <c r="IN4998" s="109"/>
      <c r="IO4998" s="109"/>
      <c r="IP4998" s="109"/>
      <c r="IQ4998" s="109"/>
      <c r="IR4998" s="109"/>
      <c r="IS4998" s="109"/>
      <c r="IT4998" s="109"/>
      <c r="IU4998" s="109"/>
      <c r="IV4998" s="109"/>
    </row>
    <row r="4999" spans="1:256" customFormat="1" ht="12.75" customHeight="1">
      <c r="A4999" s="308"/>
      <c r="B4999" s="65">
        <v>1</v>
      </c>
      <c r="C4999" s="66">
        <f>IF(E4999="A",1,IF(E4999="B",1,0))</f>
        <v>1</v>
      </c>
      <c r="D4999" s="76" t="s">
        <v>87</v>
      </c>
      <c r="E4999" s="670" t="s">
        <v>68</v>
      </c>
      <c r="F4999" s="663" t="s">
        <v>90</v>
      </c>
      <c r="G4999" s="78"/>
      <c r="H4999" s="96" t="s">
        <v>188</v>
      </c>
      <c r="I4999" s="107" t="s">
        <v>5251</v>
      </c>
      <c r="J4999" s="81"/>
      <c r="K4999" s="72"/>
      <c r="L4999" s="72"/>
      <c r="M4999" s="72"/>
      <c r="N4999" s="72"/>
      <c r="O4999" s="72"/>
      <c r="P4999" s="72"/>
      <c r="Q4999" s="833"/>
      <c r="R4999" s="102"/>
      <c r="S4999" s="73"/>
      <c r="T4999" s="102"/>
      <c r="U4999" s="103"/>
      <c r="V4999" s="104"/>
      <c r="W4999" s="109"/>
      <c r="X4999" s="109"/>
      <c r="Y4999" s="109"/>
      <c r="Z4999" s="109"/>
      <c r="AA4999" s="109"/>
      <c r="AB4999" s="109"/>
      <c r="AC4999" s="109"/>
      <c r="AD4999" s="109"/>
      <c r="AE4999" s="109"/>
      <c r="AF4999" s="109"/>
      <c r="AG4999" s="109"/>
      <c r="AH4999" s="109"/>
      <c r="AI4999" s="109"/>
      <c r="AJ4999" s="109"/>
      <c r="AK4999" s="109"/>
      <c r="AL4999" s="109"/>
      <c r="AM4999" s="109"/>
      <c r="AN4999" s="109"/>
      <c r="AO4999" s="109"/>
      <c r="AP4999" s="109"/>
      <c r="AQ4999" s="109"/>
      <c r="AR4999" s="109"/>
      <c r="AS4999" s="109"/>
      <c r="AT4999" s="109"/>
      <c r="AU4999" s="109"/>
      <c r="AV4999" s="109"/>
      <c r="AW4999" s="109"/>
      <c r="AX4999" s="109"/>
      <c r="AY4999" s="109"/>
      <c r="AZ4999" s="109"/>
      <c r="BA4999" s="109"/>
      <c r="BB4999" s="109"/>
      <c r="BC4999" s="109"/>
      <c r="BD4999" s="109"/>
      <c r="BE4999" s="109"/>
      <c r="BF4999" s="109"/>
      <c r="BG4999" s="109"/>
      <c r="BH4999" s="109"/>
      <c r="BI4999" s="109"/>
      <c r="BJ4999" s="109"/>
      <c r="BK4999" s="109"/>
      <c r="BL4999" s="109"/>
      <c r="BM4999" s="109"/>
      <c r="BN4999" s="109"/>
      <c r="BO4999" s="109"/>
      <c r="BP4999" s="109"/>
      <c r="BQ4999" s="109"/>
      <c r="BR4999" s="109"/>
      <c r="BS4999" s="109"/>
      <c r="BT4999" s="109"/>
      <c r="BU4999" s="109"/>
      <c r="BV4999" s="109"/>
      <c r="BW4999" s="109"/>
      <c r="BX4999" s="109"/>
      <c r="BY4999" s="109"/>
      <c r="BZ4999" s="109"/>
      <c r="CA4999" s="109"/>
      <c r="CB4999" s="109"/>
      <c r="CC4999" s="109"/>
      <c r="CD4999" s="109"/>
      <c r="CE4999" s="109"/>
      <c r="CF4999" s="109"/>
      <c r="CG4999" s="109"/>
      <c r="CH4999" s="109"/>
      <c r="CI4999" s="109"/>
      <c r="CJ4999" s="109"/>
      <c r="CK4999" s="109"/>
      <c r="CL4999" s="109"/>
      <c r="CM4999" s="109"/>
      <c r="CN4999" s="109"/>
      <c r="CO4999" s="109"/>
      <c r="CP4999" s="109"/>
      <c r="CQ4999" s="109"/>
      <c r="CR4999" s="109"/>
      <c r="CS4999" s="109"/>
      <c r="CT4999" s="109"/>
      <c r="CU4999" s="109"/>
      <c r="CV4999" s="109"/>
      <c r="CW4999" s="109"/>
      <c r="CX4999" s="109"/>
      <c r="CY4999" s="109"/>
      <c r="CZ4999" s="109"/>
      <c r="DA4999" s="109"/>
      <c r="DB4999" s="109"/>
      <c r="DC4999" s="109"/>
      <c r="DD4999" s="109"/>
      <c r="DE4999" s="109"/>
      <c r="DF4999" s="109"/>
      <c r="DG4999" s="109"/>
      <c r="DH4999" s="109"/>
      <c r="DI4999" s="109"/>
      <c r="DJ4999" s="109"/>
      <c r="DK4999" s="109"/>
      <c r="DL4999" s="109"/>
      <c r="DM4999" s="109"/>
      <c r="DN4999" s="109"/>
      <c r="DO4999" s="109"/>
      <c r="DP4999" s="109"/>
      <c r="DQ4999" s="109"/>
      <c r="DR4999" s="109"/>
      <c r="DS4999" s="109"/>
      <c r="DT4999" s="109"/>
      <c r="DU4999" s="109"/>
      <c r="DV4999" s="109"/>
      <c r="DW4999" s="109"/>
      <c r="DX4999" s="109"/>
      <c r="DY4999" s="109"/>
      <c r="DZ4999" s="109"/>
      <c r="EA4999" s="109"/>
      <c r="EB4999" s="109"/>
      <c r="EC4999" s="109"/>
      <c r="ED4999" s="109"/>
      <c r="EE4999" s="109"/>
      <c r="EF4999" s="109"/>
      <c r="EG4999" s="109"/>
      <c r="EH4999" s="109"/>
      <c r="EI4999" s="109"/>
      <c r="EJ4999" s="109"/>
      <c r="EK4999" s="109"/>
      <c r="EL4999" s="109"/>
      <c r="EM4999" s="109"/>
      <c r="EN4999" s="109"/>
      <c r="EO4999" s="109"/>
      <c r="EP4999" s="109"/>
      <c r="EQ4999" s="109"/>
      <c r="ER4999" s="109"/>
      <c r="ES4999" s="109"/>
      <c r="ET4999" s="109"/>
      <c r="EU4999" s="109"/>
      <c r="EV4999" s="109"/>
      <c r="EW4999" s="109"/>
      <c r="EX4999" s="109"/>
      <c r="EY4999" s="109"/>
      <c r="EZ4999" s="109"/>
      <c r="FA4999" s="109"/>
      <c r="FB4999" s="109"/>
      <c r="FC4999" s="109"/>
      <c r="FD4999" s="109"/>
      <c r="FE4999" s="109"/>
      <c r="FF4999" s="109"/>
      <c r="FG4999" s="109"/>
      <c r="FH4999" s="109"/>
      <c r="FI4999" s="109"/>
      <c r="FJ4999" s="109"/>
      <c r="FK4999" s="109"/>
      <c r="FL4999" s="109"/>
      <c r="FM4999" s="109"/>
      <c r="FN4999" s="109"/>
      <c r="FO4999" s="109"/>
      <c r="FP4999" s="109"/>
      <c r="FQ4999" s="109"/>
      <c r="FR4999" s="109"/>
      <c r="FS4999" s="109"/>
      <c r="FT4999" s="109"/>
      <c r="FU4999" s="109"/>
      <c r="FV4999" s="109"/>
      <c r="FW4999" s="109"/>
      <c r="FX4999" s="109"/>
      <c r="FY4999" s="109"/>
      <c r="FZ4999" s="109"/>
      <c r="GA4999" s="109"/>
      <c r="GB4999" s="109"/>
      <c r="GC4999" s="109"/>
      <c r="GD4999" s="109"/>
      <c r="GE4999" s="109"/>
      <c r="GF4999" s="109"/>
      <c r="GG4999" s="109"/>
      <c r="GH4999" s="109"/>
      <c r="GI4999" s="109"/>
      <c r="GJ4999" s="109"/>
      <c r="GK4999" s="109"/>
      <c r="GL4999" s="109"/>
      <c r="GM4999" s="109"/>
      <c r="GN4999" s="109"/>
      <c r="GO4999" s="109"/>
      <c r="GP4999" s="109"/>
      <c r="GQ4999" s="109"/>
      <c r="GR4999" s="109"/>
      <c r="GS4999" s="109"/>
      <c r="GT4999" s="109"/>
      <c r="GU4999" s="109"/>
      <c r="GV4999" s="109"/>
      <c r="GW4999" s="109"/>
      <c r="GX4999" s="109"/>
      <c r="GY4999" s="109"/>
      <c r="GZ4999" s="109"/>
      <c r="HA4999" s="109"/>
      <c r="HB4999" s="109"/>
      <c r="HC4999" s="109"/>
      <c r="HD4999" s="109"/>
      <c r="HE4999" s="109"/>
      <c r="HF4999" s="109"/>
      <c r="HG4999" s="109"/>
      <c r="HH4999" s="109"/>
      <c r="HI4999" s="109"/>
      <c r="HJ4999" s="109"/>
      <c r="HK4999" s="109"/>
      <c r="HL4999" s="109"/>
      <c r="HM4999" s="109"/>
      <c r="HN4999" s="109"/>
      <c r="HO4999" s="109"/>
      <c r="HP4999" s="109"/>
      <c r="HQ4999" s="109"/>
      <c r="HR4999" s="109"/>
      <c r="HS4999" s="109"/>
      <c r="HT4999" s="109"/>
      <c r="HU4999" s="109"/>
      <c r="HV4999" s="109"/>
      <c r="HW4999" s="109"/>
      <c r="HX4999" s="109"/>
      <c r="HY4999" s="109"/>
      <c r="HZ4999" s="109"/>
      <c r="IA4999" s="109"/>
      <c r="IB4999" s="109"/>
      <c r="IC4999" s="109"/>
      <c r="ID4999" s="109"/>
      <c r="IE4999" s="109"/>
      <c r="IF4999" s="109"/>
      <c r="IG4999" s="109"/>
      <c r="IH4999" s="109"/>
      <c r="II4999" s="109"/>
      <c r="IJ4999" s="109"/>
      <c r="IK4999" s="109"/>
      <c r="IL4999" s="109"/>
      <c r="IM4999" s="109"/>
      <c r="IN4999" s="109"/>
      <c r="IO4999" s="109"/>
      <c r="IP4999" s="109"/>
      <c r="IQ4999" s="109"/>
      <c r="IR4999" s="109"/>
      <c r="IS4999" s="109"/>
      <c r="IT4999" s="109"/>
      <c r="IU4999" s="109"/>
      <c r="IV4999" s="109"/>
    </row>
    <row r="5000" spans="1:256" customFormat="1" ht="12.75" customHeight="1">
      <c r="A5000" s="308"/>
      <c r="B5000" s="65">
        <v>1</v>
      </c>
      <c r="C5000" s="66">
        <f>IF(E5000="A",1,IF(E5000="B",1,0))</f>
        <v>0</v>
      </c>
      <c r="D5000" s="77" t="s">
        <v>90</v>
      </c>
      <c r="E5000" s="77" t="s">
        <v>90</v>
      </c>
      <c r="F5000" s="77" t="s">
        <v>90</v>
      </c>
      <c r="G5000" s="78"/>
      <c r="H5000" s="96" t="s">
        <v>197</v>
      </c>
      <c r="I5000" s="107" t="s">
        <v>5252</v>
      </c>
      <c r="J5000" s="81"/>
      <c r="K5000" s="72"/>
      <c r="L5000" s="72"/>
      <c r="M5000" s="72"/>
      <c r="N5000" s="72"/>
      <c r="O5000" s="72"/>
      <c r="P5000" s="72"/>
      <c r="Q5000" s="833"/>
      <c r="R5000" s="102"/>
      <c r="S5000" s="73"/>
      <c r="T5000" s="102"/>
      <c r="U5000" s="103"/>
      <c r="V5000" s="104"/>
      <c r="W5000" s="109"/>
      <c r="X5000" s="109"/>
      <c r="Y5000" s="109"/>
      <c r="Z5000" s="109"/>
      <c r="AA5000" s="109"/>
      <c r="AB5000" s="109"/>
      <c r="AC5000" s="109"/>
      <c r="AD5000" s="109"/>
      <c r="AE5000" s="109"/>
      <c r="AF5000" s="109"/>
      <c r="AG5000" s="109"/>
      <c r="AH5000" s="109"/>
      <c r="AI5000" s="109"/>
      <c r="AJ5000" s="109"/>
      <c r="AK5000" s="109"/>
      <c r="AL5000" s="109"/>
      <c r="AM5000" s="109"/>
      <c r="AN5000" s="109"/>
      <c r="AO5000" s="109"/>
      <c r="AP5000" s="109"/>
      <c r="AQ5000" s="109"/>
      <c r="AR5000" s="109"/>
      <c r="AS5000" s="109"/>
      <c r="AT5000" s="109"/>
      <c r="AU5000" s="109"/>
      <c r="AV5000" s="109"/>
      <c r="AW5000" s="109"/>
      <c r="AX5000" s="109"/>
      <c r="AY5000" s="109"/>
      <c r="AZ5000" s="109"/>
      <c r="BA5000" s="109"/>
      <c r="BB5000" s="109"/>
      <c r="BC5000" s="109"/>
      <c r="BD5000" s="109"/>
      <c r="BE5000" s="109"/>
      <c r="BF5000" s="109"/>
      <c r="BG5000" s="109"/>
      <c r="BH5000" s="109"/>
      <c r="BI5000" s="109"/>
      <c r="BJ5000" s="109"/>
      <c r="BK5000" s="109"/>
      <c r="BL5000" s="109"/>
      <c r="BM5000" s="109"/>
      <c r="BN5000" s="109"/>
      <c r="BO5000" s="109"/>
      <c r="BP5000" s="109"/>
      <c r="BQ5000" s="109"/>
      <c r="BR5000" s="109"/>
      <c r="BS5000" s="109"/>
      <c r="BT5000" s="109"/>
      <c r="BU5000" s="109"/>
      <c r="BV5000" s="109"/>
      <c r="BW5000" s="109"/>
      <c r="BX5000" s="109"/>
      <c r="BY5000" s="109"/>
      <c r="BZ5000" s="109"/>
      <c r="CA5000" s="109"/>
      <c r="CB5000" s="109"/>
      <c r="CC5000" s="109"/>
      <c r="CD5000" s="109"/>
      <c r="CE5000" s="109"/>
      <c r="CF5000" s="109"/>
      <c r="CG5000" s="109"/>
      <c r="CH5000" s="109"/>
      <c r="CI5000" s="109"/>
      <c r="CJ5000" s="109"/>
      <c r="CK5000" s="109"/>
      <c r="CL5000" s="109"/>
      <c r="CM5000" s="109"/>
      <c r="CN5000" s="109"/>
      <c r="CO5000" s="109"/>
      <c r="CP5000" s="109"/>
      <c r="CQ5000" s="109"/>
      <c r="CR5000" s="109"/>
      <c r="CS5000" s="109"/>
      <c r="CT5000" s="109"/>
      <c r="CU5000" s="109"/>
      <c r="CV5000" s="109"/>
      <c r="CW5000" s="109"/>
      <c r="CX5000" s="109"/>
      <c r="CY5000" s="109"/>
      <c r="CZ5000" s="109"/>
      <c r="DA5000" s="109"/>
      <c r="DB5000" s="109"/>
      <c r="DC5000" s="109"/>
      <c r="DD5000" s="109"/>
      <c r="DE5000" s="109"/>
      <c r="DF5000" s="109"/>
      <c r="DG5000" s="109"/>
      <c r="DH5000" s="109"/>
      <c r="DI5000" s="109"/>
      <c r="DJ5000" s="109"/>
      <c r="DK5000" s="109"/>
      <c r="DL5000" s="109"/>
      <c r="DM5000" s="109"/>
      <c r="DN5000" s="109"/>
      <c r="DO5000" s="109"/>
      <c r="DP5000" s="109"/>
      <c r="DQ5000" s="109"/>
      <c r="DR5000" s="109"/>
      <c r="DS5000" s="109"/>
      <c r="DT5000" s="109"/>
      <c r="DU5000" s="109"/>
      <c r="DV5000" s="109"/>
      <c r="DW5000" s="109"/>
      <c r="DX5000" s="109"/>
      <c r="DY5000" s="109"/>
      <c r="DZ5000" s="109"/>
      <c r="EA5000" s="109"/>
      <c r="EB5000" s="109"/>
      <c r="EC5000" s="109"/>
      <c r="ED5000" s="109"/>
      <c r="EE5000" s="109"/>
      <c r="EF5000" s="109"/>
      <c r="EG5000" s="109"/>
      <c r="EH5000" s="109"/>
      <c r="EI5000" s="109"/>
      <c r="EJ5000" s="109"/>
      <c r="EK5000" s="109"/>
      <c r="EL5000" s="109"/>
      <c r="EM5000" s="109"/>
      <c r="EN5000" s="109"/>
      <c r="EO5000" s="109"/>
      <c r="EP5000" s="109"/>
      <c r="EQ5000" s="109"/>
      <c r="ER5000" s="109"/>
      <c r="ES5000" s="109"/>
      <c r="ET5000" s="109"/>
      <c r="EU5000" s="109"/>
      <c r="EV5000" s="109"/>
      <c r="EW5000" s="109"/>
      <c r="EX5000" s="109"/>
      <c r="EY5000" s="109"/>
      <c r="EZ5000" s="109"/>
      <c r="FA5000" s="109"/>
      <c r="FB5000" s="109"/>
      <c r="FC5000" s="109"/>
      <c r="FD5000" s="109"/>
      <c r="FE5000" s="109"/>
      <c r="FF5000" s="109"/>
      <c r="FG5000" s="109"/>
      <c r="FH5000" s="109"/>
      <c r="FI5000" s="109"/>
      <c r="FJ5000" s="109"/>
      <c r="FK5000" s="109"/>
      <c r="FL5000" s="109"/>
      <c r="FM5000" s="109"/>
      <c r="FN5000" s="109"/>
      <c r="FO5000" s="109"/>
      <c r="FP5000" s="109"/>
      <c r="FQ5000" s="109"/>
      <c r="FR5000" s="109"/>
      <c r="FS5000" s="109"/>
      <c r="FT5000" s="109"/>
      <c r="FU5000" s="109"/>
      <c r="FV5000" s="109"/>
      <c r="FW5000" s="109"/>
      <c r="FX5000" s="109"/>
      <c r="FY5000" s="109"/>
      <c r="FZ5000" s="109"/>
      <c r="GA5000" s="109"/>
      <c r="GB5000" s="109"/>
      <c r="GC5000" s="109"/>
      <c r="GD5000" s="109"/>
      <c r="GE5000" s="109"/>
      <c r="GF5000" s="109"/>
      <c r="GG5000" s="109"/>
      <c r="GH5000" s="109"/>
      <c r="GI5000" s="109"/>
      <c r="GJ5000" s="109"/>
      <c r="GK5000" s="109"/>
      <c r="GL5000" s="109"/>
      <c r="GM5000" s="109"/>
      <c r="GN5000" s="109"/>
      <c r="GO5000" s="109"/>
      <c r="GP5000" s="109"/>
      <c r="GQ5000" s="109"/>
      <c r="GR5000" s="109"/>
      <c r="GS5000" s="109"/>
      <c r="GT5000" s="109"/>
      <c r="GU5000" s="109"/>
      <c r="GV5000" s="109"/>
      <c r="GW5000" s="109"/>
      <c r="GX5000" s="109"/>
      <c r="GY5000" s="109"/>
      <c r="GZ5000" s="109"/>
      <c r="HA5000" s="109"/>
      <c r="HB5000" s="109"/>
      <c r="HC5000" s="109"/>
      <c r="HD5000" s="109"/>
      <c r="HE5000" s="109"/>
      <c r="HF5000" s="109"/>
      <c r="HG5000" s="109"/>
      <c r="HH5000" s="109"/>
      <c r="HI5000" s="109"/>
      <c r="HJ5000" s="109"/>
      <c r="HK5000" s="109"/>
      <c r="HL5000" s="109"/>
      <c r="HM5000" s="109"/>
      <c r="HN5000" s="109"/>
      <c r="HO5000" s="109"/>
      <c r="HP5000" s="109"/>
      <c r="HQ5000" s="109"/>
      <c r="HR5000" s="109"/>
      <c r="HS5000" s="109"/>
      <c r="HT5000" s="109"/>
      <c r="HU5000" s="109"/>
      <c r="HV5000" s="109"/>
      <c r="HW5000" s="109"/>
      <c r="HX5000" s="109"/>
      <c r="HY5000" s="109"/>
      <c r="HZ5000" s="109"/>
      <c r="IA5000" s="109"/>
      <c r="IB5000" s="109"/>
      <c r="IC5000" s="109"/>
      <c r="ID5000" s="109"/>
      <c r="IE5000" s="109"/>
      <c r="IF5000" s="109"/>
      <c r="IG5000" s="109"/>
      <c r="IH5000" s="109"/>
      <c r="II5000" s="109"/>
      <c r="IJ5000" s="109"/>
      <c r="IK5000" s="109"/>
      <c r="IL5000" s="109"/>
      <c r="IM5000" s="109"/>
      <c r="IN5000" s="109"/>
      <c r="IO5000" s="109"/>
      <c r="IP5000" s="109"/>
      <c r="IQ5000" s="109"/>
      <c r="IR5000" s="109"/>
      <c r="IS5000" s="109"/>
      <c r="IT5000" s="109"/>
      <c r="IU5000" s="109"/>
      <c r="IV5000" s="109"/>
    </row>
    <row r="5001" spans="1:256" ht="12.75" customHeight="1">
      <c r="A5001" s="308"/>
      <c r="B5001" s="65">
        <v>1</v>
      </c>
      <c r="C5001" s="66">
        <f>IF(E5001="A",1,IF(E5001="B",1,0))</f>
        <v>1</v>
      </c>
      <c r="D5001" s="76" t="s">
        <v>68</v>
      </c>
      <c r="E5001" s="76" t="s">
        <v>68</v>
      </c>
      <c r="F5001" s="99" t="s">
        <v>70</v>
      </c>
      <c r="G5001" s="78"/>
      <c r="H5001" s="96" t="s">
        <v>88</v>
      </c>
      <c r="I5001" s="107" t="s">
        <v>5253</v>
      </c>
      <c r="J5001" s="81"/>
      <c r="K5001" s="72"/>
      <c r="L5001" s="72"/>
      <c r="M5001" s="72"/>
      <c r="N5001" s="72"/>
      <c r="O5001" s="72"/>
      <c r="P5001" s="72"/>
      <c r="Q5001" s="833"/>
      <c r="R5001" s="102"/>
      <c r="S5001" s="73"/>
      <c r="T5001" s="102"/>
      <c r="U5001" s="103"/>
      <c r="V5001" s="104"/>
    </row>
    <row r="5002" spans="1:256" customFormat="1" ht="12" customHeight="1">
      <c r="A5002" s="308"/>
      <c r="B5002" s="65">
        <v>1</v>
      </c>
      <c r="C5002" s="66">
        <f>IF(E5002="A",4,IF(E5002="B",3,IF(E5002="C",2,IF(E5002="D",1,0))))</f>
        <v>3</v>
      </c>
      <c r="D5002" s="77" t="s">
        <v>90</v>
      </c>
      <c r="E5002" s="76" t="s">
        <v>87</v>
      </c>
      <c r="F5002" s="99" t="s">
        <v>70</v>
      </c>
      <c r="G5002" s="78"/>
      <c r="H5002" s="96" t="s">
        <v>131</v>
      </c>
      <c r="I5002" s="107" t="s">
        <v>882</v>
      </c>
      <c r="J5002" s="81" t="s">
        <v>6111</v>
      </c>
      <c r="K5002" s="72"/>
      <c r="L5002" s="72"/>
      <c r="M5002" s="72"/>
      <c r="N5002" s="72"/>
      <c r="O5002" s="72"/>
      <c r="P5002" s="72"/>
      <c r="Q5002" s="833"/>
      <c r="R5002" s="102"/>
      <c r="S5002" s="73"/>
      <c r="T5002" s="102"/>
      <c r="U5002" s="103"/>
      <c r="V5002" s="104"/>
      <c r="W5002" s="109"/>
      <c r="X5002" s="109"/>
      <c r="Y5002" s="109"/>
      <c r="Z5002" s="109"/>
      <c r="AA5002" s="109"/>
      <c r="AB5002" s="109"/>
      <c r="AC5002" s="109"/>
      <c r="AD5002" s="109"/>
      <c r="AE5002" s="109"/>
      <c r="AF5002" s="109"/>
      <c r="AG5002" s="109"/>
      <c r="AH5002" s="109"/>
      <c r="AI5002" s="109"/>
      <c r="AJ5002" s="109"/>
      <c r="AK5002" s="109"/>
      <c r="AL5002" s="109"/>
      <c r="AM5002" s="109"/>
      <c r="AN5002" s="109"/>
      <c r="AO5002" s="109"/>
      <c r="AP5002" s="109"/>
      <c r="AQ5002" s="109"/>
      <c r="AR5002" s="109"/>
      <c r="AS5002" s="109"/>
      <c r="AT5002" s="109"/>
      <c r="AU5002" s="109"/>
      <c r="AV5002" s="109"/>
      <c r="AW5002" s="109"/>
      <c r="AX5002" s="109"/>
      <c r="AY5002" s="109"/>
      <c r="AZ5002" s="109"/>
      <c r="BA5002" s="109"/>
      <c r="BB5002" s="109"/>
      <c r="BC5002" s="109"/>
      <c r="BD5002" s="109"/>
      <c r="BE5002" s="109"/>
      <c r="BF5002" s="109"/>
      <c r="BG5002" s="109"/>
      <c r="BH5002" s="109"/>
      <c r="BI5002" s="109"/>
      <c r="BJ5002" s="109"/>
      <c r="BK5002" s="109"/>
      <c r="BL5002" s="109"/>
      <c r="BM5002" s="109"/>
      <c r="BN5002" s="109"/>
      <c r="BO5002" s="109"/>
      <c r="BP5002" s="109"/>
      <c r="BQ5002" s="109"/>
      <c r="BR5002" s="109"/>
      <c r="BS5002" s="109"/>
      <c r="BT5002" s="109"/>
      <c r="BU5002" s="109"/>
      <c r="BV5002" s="109"/>
      <c r="BW5002" s="109"/>
      <c r="BX5002" s="109"/>
      <c r="BY5002" s="109"/>
      <c r="BZ5002" s="109"/>
      <c r="CA5002" s="109"/>
      <c r="CB5002" s="109"/>
      <c r="CC5002" s="109"/>
      <c r="CD5002" s="109"/>
      <c r="CE5002" s="109"/>
      <c r="CF5002" s="109"/>
      <c r="CG5002" s="109"/>
      <c r="CH5002" s="109"/>
      <c r="CI5002" s="109"/>
      <c r="CJ5002" s="109"/>
      <c r="CK5002" s="109"/>
      <c r="CL5002" s="109"/>
      <c r="CM5002" s="109"/>
      <c r="CN5002" s="109"/>
      <c r="CO5002" s="109"/>
      <c r="CP5002" s="109"/>
      <c r="CQ5002" s="109"/>
      <c r="CR5002" s="109"/>
      <c r="CS5002" s="109"/>
      <c r="CT5002" s="109"/>
      <c r="CU5002" s="109"/>
      <c r="CV5002" s="109"/>
      <c r="CW5002" s="109"/>
      <c r="CX5002" s="109"/>
      <c r="CY5002" s="109"/>
      <c r="CZ5002" s="109"/>
      <c r="DA5002" s="109"/>
      <c r="DB5002" s="109"/>
      <c r="DC5002" s="109"/>
      <c r="DD5002" s="109"/>
      <c r="DE5002" s="109"/>
      <c r="DF5002" s="109"/>
      <c r="DG5002" s="109"/>
      <c r="DH5002" s="109"/>
      <c r="DI5002" s="109"/>
      <c r="DJ5002" s="109"/>
      <c r="DK5002" s="109"/>
      <c r="DL5002" s="109"/>
      <c r="DM5002" s="109"/>
      <c r="DN5002" s="109"/>
      <c r="DO5002" s="109"/>
      <c r="DP5002" s="109"/>
      <c r="DQ5002" s="109"/>
      <c r="DR5002" s="109"/>
      <c r="DS5002" s="109"/>
      <c r="DT5002" s="109"/>
      <c r="DU5002" s="109"/>
      <c r="DV5002" s="109"/>
      <c r="DW5002" s="109"/>
      <c r="DX5002" s="109"/>
      <c r="DY5002" s="109"/>
      <c r="DZ5002" s="109"/>
      <c r="EA5002" s="109"/>
      <c r="EB5002" s="109"/>
      <c r="EC5002" s="109"/>
      <c r="ED5002" s="109"/>
      <c r="EE5002" s="109"/>
      <c r="EF5002" s="109"/>
      <c r="EG5002" s="109"/>
      <c r="EH5002" s="109"/>
      <c r="EI5002" s="109"/>
      <c r="EJ5002" s="109"/>
      <c r="EK5002" s="109"/>
      <c r="EL5002" s="109"/>
      <c r="EM5002" s="109"/>
      <c r="EN5002" s="109"/>
      <c r="EO5002" s="109"/>
      <c r="EP5002" s="109"/>
      <c r="EQ5002" s="109"/>
      <c r="ER5002" s="109"/>
      <c r="ES5002" s="109"/>
      <c r="ET5002" s="109"/>
      <c r="EU5002" s="109"/>
      <c r="EV5002" s="109"/>
      <c r="EW5002" s="109"/>
      <c r="EX5002" s="109"/>
      <c r="EY5002" s="109"/>
      <c r="EZ5002" s="109"/>
      <c r="FA5002" s="109"/>
      <c r="FB5002" s="109"/>
      <c r="FC5002" s="109"/>
      <c r="FD5002" s="109"/>
      <c r="FE5002" s="109"/>
      <c r="FF5002" s="109"/>
      <c r="FG5002" s="109"/>
      <c r="FH5002" s="109"/>
      <c r="FI5002" s="109"/>
      <c r="FJ5002" s="109"/>
      <c r="FK5002" s="109"/>
      <c r="FL5002" s="109"/>
      <c r="FM5002" s="109"/>
      <c r="FN5002" s="109"/>
      <c r="FO5002" s="109"/>
      <c r="FP5002" s="109"/>
      <c r="FQ5002" s="109"/>
      <c r="FR5002" s="109"/>
      <c r="FS5002" s="109"/>
      <c r="FT5002" s="109"/>
      <c r="FU5002" s="109"/>
      <c r="FV5002" s="109"/>
      <c r="FW5002" s="109"/>
      <c r="FX5002" s="109"/>
      <c r="FY5002" s="109"/>
      <c r="FZ5002" s="109"/>
      <c r="GA5002" s="109"/>
      <c r="GB5002" s="109"/>
      <c r="GC5002" s="109"/>
      <c r="GD5002" s="109"/>
      <c r="GE5002" s="109"/>
      <c r="GF5002" s="109"/>
      <c r="GG5002" s="109"/>
      <c r="GH5002" s="109"/>
      <c r="GI5002" s="109"/>
      <c r="GJ5002" s="109"/>
      <c r="GK5002" s="109"/>
      <c r="GL5002" s="109"/>
      <c r="GM5002" s="109"/>
      <c r="GN5002" s="109"/>
      <c r="GO5002" s="109"/>
      <c r="GP5002" s="109"/>
      <c r="GQ5002" s="109"/>
      <c r="GR5002" s="109"/>
      <c r="GS5002" s="109"/>
      <c r="GT5002" s="109"/>
      <c r="GU5002" s="109"/>
      <c r="GV5002" s="109"/>
      <c r="GW5002" s="109"/>
      <c r="GX5002" s="109"/>
      <c r="GY5002" s="109"/>
      <c r="GZ5002" s="109"/>
      <c r="HA5002" s="109"/>
      <c r="HB5002" s="109"/>
      <c r="HC5002" s="109"/>
      <c r="HD5002" s="109"/>
      <c r="HE5002" s="109"/>
      <c r="HF5002" s="109"/>
      <c r="HG5002" s="109"/>
      <c r="HH5002" s="109"/>
      <c r="HI5002" s="109"/>
      <c r="HJ5002" s="109"/>
      <c r="HK5002" s="109"/>
      <c r="HL5002" s="109"/>
      <c r="HM5002" s="109"/>
      <c r="HN5002" s="109"/>
      <c r="HO5002" s="109"/>
      <c r="HP5002" s="109"/>
      <c r="HQ5002" s="109"/>
      <c r="HR5002" s="109"/>
      <c r="HS5002" s="109"/>
      <c r="HT5002" s="109"/>
      <c r="HU5002" s="109"/>
      <c r="HV5002" s="109"/>
      <c r="HW5002" s="109"/>
      <c r="HX5002" s="109"/>
      <c r="HY5002" s="109"/>
      <c r="HZ5002" s="109"/>
      <c r="IA5002" s="109"/>
      <c r="IB5002" s="109"/>
      <c r="IC5002" s="109"/>
      <c r="ID5002" s="109"/>
      <c r="IE5002" s="109"/>
      <c r="IF5002" s="109"/>
      <c r="IG5002" s="109"/>
      <c r="IH5002" s="109"/>
      <c r="II5002" s="109"/>
      <c r="IJ5002" s="109"/>
      <c r="IK5002" s="109"/>
      <c r="IL5002" s="109"/>
      <c r="IM5002" s="109"/>
      <c r="IN5002" s="109"/>
      <c r="IO5002" s="109"/>
      <c r="IP5002" s="109"/>
      <c r="IQ5002" s="109"/>
      <c r="IR5002" s="109"/>
      <c r="IS5002" s="109"/>
      <c r="IT5002" s="109"/>
      <c r="IU5002" s="109"/>
      <c r="IV5002" s="109"/>
    </row>
    <row r="5003" spans="1:256" customFormat="1" ht="12.75" customHeight="1">
      <c r="A5003" s="305"/>
      <c r="B5003" s="65">
        <v>1</v>
      </c>
      <c r="C5003" s="66">
        <f>IF(E5003="A",4,IF(E5003="B",3,IF(E5003="C",2,IF(E5003="D",1,0))))</f>
        <v>2</v>
      </c>
      <c r="D5003" s="253" t="s">
        <v>70</v>
      </c>
      <c r="E5003" s="252" t="s">
        <v>90</v>
      </c>
      <c r="F5003" s="254" t="s">
        <v>87</v>
      </c>
      <c r="G5003" s="78"/>
      <c r="H5003" s="96" t="s">
        <v>119</v>
      </c>
      <c r="I5003" s="107" t="s">
        <v>5254</v>
      </c>
      <c r="J5003" s="81"/>
      <c r="K5003" s="72"/>
      <c r="L5003" s="72"/>
      <c r="M5003" s="72"/>
      <c r="N5003" s="72"/>
      <c r="O5003" s="72"/>
      <c r="P5003" s="72"/>
      <c r="Q5003" s="833"/>
      <c r="R5003" s="102"/>
      <c r="S5003" s="73"/>
      <c r="T5003" s="102"/>
      <c r="U5003" s="103"/>
      <c r="V5003" s="104"/>
      <c r="W5003" s="109"/>
      <c r="X5003" s="109"/>
      <c r="Y5003" s="109"/>
      <c r="Z5003" s="109"/>
      <c r="AA5003" s="109"/>
      <c r="AB5003" s="109"/>
      <c r="AC5003" s="109"/>
      <c r="AD5003" s="109"/>
      <c r="AE5003" s="109"/>
      <c r="AF5003" s="109"/>
      <c r="AG5003" s="109"/>
      <c r="AH5003" s="109"/>
      <c r="AI5003" s="109"/>
      <c r="AJ5003" s="109"/>
      <c r="AK5003" s="109"/>
      <c r="AL5003" s="109"/>
      <c r="AM5003" s="109"/>
      <c r="AN5003" s="109"/>
      <c r="AO5003" s="109"/>
      <c r="AP5003" s="109"/>
      <c r="AQ5003" s="109"/>
      <c r="AR5003" s="109"/>
      <c r="AS5003" s="109"/>
      <c r="AT5003" s="109"/>
      <c r="AU5003" s="109"/>
      <c r="AV5003" s="109"/>
      <c r="AW5003" s="109"/>
      <c r="AX5003" s="109"/>
      <c r="AY5003" s="109"/>
      <c r="AZ5003" s="109"/>
      <c r="BA5003" s="109"/>
      <c r="BB5003" s="109"/>
      <c r="BC5003" s="109"/>
      <c r="BD5003" s="109"/>
      <c r="BE5003" s="109"/>
      <c r="BF5003" s="109"/>
      <c r="BG5003" s="109"/>
      <c r="BH5003" s="109"/>
      <c r="BI5003" s="109"/>
      <c r="BJ5003" s="109"/>
      <c r="BK5003" s="109"/>
      <c r="BL5003" s="109"/>
      <c r="BM5003" s="109"/>
      <c r="BN5003" s="109"/>
      <c r="BO5003" s="109"/>
      <c r="BP5003" s="109"/>
      <c r="BQ5003" s="109"/>
      <c r="BR5003" s="109"/>
      <c r="BS5003" s="109"/>
      <c r="BT5003" s="109"/>
      <c r="BU5003" s="109"/>
      <c r="BV5003" s="109"/>
      <c r="BW5003" s="109"/>
      <c r="BX5003" s="109"/>
      <c r="BY5003" s="109"/>
      <c r="BZ5003" s="109"/>
      <c r="CA5003" s="109"/>
      <c r="CB5003" s="109"/>
      <c r="CC5003" s="109"/>
      <c r="CD5003" s="109"/>
      <c r="CE5003" s="109"/>
      <c r="CF5003" s="109"/>
      <c r="CG5003" s="109"/>
      <c r="CH5003" s="109"/>
      <c r="CI5003" s="109"/>
      <c r="CJ5003" s="109"/>
      <c r="CK5003" s="109"/>
      <c r="CL5003" s="109"/>
      <c r="CM5003" s="109"/>
      <c r="CN5003" s="109"/>
      <c r="CO5003" s="109"/>
      <c r="CP5003" s="109"/>
      <c r="CQ5003" s="109"/>
      <c r="CR5003" s="109"/>
      <c r="CS5003" s="109"/>
      <c r="CT5003" s="109"/>
      <c r="CU5003" s="109"/>
      <c r="CV5003" s="109"/>
      <c r="CW5003" s="109"/>
      <c r="CX5003" s="109"/>
      <c r="CY5003" s="109"/>
      <c r="CZ5003" s="109"/>
      <c r="DA5003" s="109"/>
      <c r="DB5003" s="109"/>
      <c r="DC5003" s="109"/>
      <c r="DD5003" s="109"/>
      <c r="DE5003" s="109"/>
      <c r="DF5003" s="109"/>
      <c r="DG5003" s="109"/>
      <c r="DH5003" s="109"/>
      <c r="DI5003" s="109"/>
      <c r="DJ5003" s="109"/>
      <c r="DK5003" s="109"/>
      <c r="DL5003" s="109"/>
      <c r="DM5003" s="109"/>
      <c r="DN5003" s="109"/>
      <c r="DO5003" s="109"/>
      <c r="DP5003" s="109"/>
      <c r="DQ5003" s="109"/>
      <c r="DR5003" s="109"/>
      <c r="DS5003" s="109"/>
      <c r="DT5003" s="109"/>
      <c r="DU5003" s="109"/>
      <c r="DV5003" s="109"/>
      <c r="DW5003" s="109"/>
      <c r="DX5003" s="109"/>
      <c r="DY5003" s="109"/>
      <c r="DZ5003" s="109"/>
      <c r="EA5003" s="109"/>
      <c r="EB5003" s="109"/>
      <c r="EC5003" s="109"/>
      <c r="ED5003" s="109"/>
      <c r="EE5003" s="109"/>
      <c r="EF5003" s="109"/>
      <c r="EG5003" s="109"/>
      <c r="EH5003" s="109"/>
      <c r="EI5003" s="109"/>
      <c r="EJ5003" s="109"/>
      <c r="EK5003" s="109"/>
      <c r="EL5003" s="109"/>
      <c r="EM5003" s="109"/>
      <c r="EN5003" s="109"/>
      <c r="EO5003" s="109"/>
      <c r="EP5003" s="109"/>
      <c r="EQ5003" s="109"/>
      <c r="ER5003" s="109"/>
      <c r="ES5003" s="109"/>
      <c r="ET5003" s="109"/>
      <c r="EU5003" s="109"/>
      <c r="EV5003" s="109"/>
      <c r="EW5003" s="109"/>
      <c r="EX5003" s="109"/>
      <c r="EY5003" s="109"/>
      <c r="EZ5003" s="109"/>
      <c r="FA5003" s="109"/>
      <c r="FB5003" s="109"/>
      <c r="FC5003" s="109"/>
      <c r="FD5003" s="109"/>
      <c r="FE5003" s="109"/>
      <c r="FF5003" s="109"/>
      <c r="FG5003" s="109"/>
      <c r="FH5003" s="109"/>
      <c r="FI5003" s="109"/>
      <c r="FJ5003" s="109"/>
      <c r="FK5003" s="109"/>
      <c r="FL5003" s="109"/>
      <c r="FM5003" s="109"/>
      <c r="FN5003" s="109"/>
      <c r="FO5003" s="109"/>
      <c r="FP5003" s="109"/>
      <c r="FQ5003" s="109"/>
      <c r="FR5003" s="109"/>
      <c r="FS5003" s="109"/>
      <c r="FT5003" s="109"/>
      <c r="FU5003" s="109"/>
      <c r="FV5003" s="109"/>
      <c r="FW5003" s="109"/>
      <c r="FX5003" s="109"/>
      <c r="FY5003" s="109"/>
      <c r="FZ5003" s="109"/>
      <c r="GA5003" s="109"/>
      <c r="GB5003" s="109"/>
      <c r="GC5003" s="109"/>
      <c r="GD5003" s="109"/>
      <c r="GE5003" s="109"/>
      <c r="GF5003" s="109"/>
      <c r="GG5003" s="109"/>
      <c r="GH5003" s="109"/>
      <c r="GI5003" s="109"/>
      <c r="GJ5003" s="109"/>
      <c r="GK5003" s="109"/>
      <c r="GL5003" s="109"/>
      <c r="GM5003" s="109"/>
      <c r="GN5003" s="109"/>
      <c r="GO5003" s="109"/>
      <c r="GP5003" s="109"/>
      <c r="GQ5003" s="109"/>
      <c r="GR5003" s="109"/>
      <c r="GS5003" s="109"/>
      <c r="GT5003" s="109"/>
      <c r="GU5003" s="109"/>
      <c r="GV5003" s="109"/>
      <c r="GW5003" s="109"/>
      <c r="GX5003" s="109"/>
      <c r="GY5003" s="109"/>
      <c r="GZ5003" s="109"/>
      <c r="HA5003" s="109"/>
      <c r="HB5003" s="109"/>
      <c r="HC5003" s="109"/>
      <c r="HD5003" s="109"/>
      <c r="HE5003" s="109"/>
      <c r="HF5003" s="109"/>
      <c r="HG5003" s="109"/>
      <c r="HH5003" s="109"/>
      <c r="HI5003" s="109"/>
      <c r="HJ5003" s="109"/>
      <c r="HK5003" s="109"/>
      <c r="HL5003" s="109"/>
      <c r="HM5003" s="109"/>
      <c r="HN5003" s="109"/>
      <c r="HO5003" s="109"/>
      <c r="HP5003" s="109"/>
      <c r="HQ5003" s="109"/>
      <c r="HR5003" s="109"/>
      <c r="HS5003" s="109"/>
      <c r="HT5003" s="109"/>
      <c r="HU5003" s="109"/>
      <c r="HV5003" s="109"/>
      <c r="HW5003" s="109"/>
      <c r="HX5003" s="109"/>
      <c r="HY5003" s="109"/>
      <c r="HZ5003" s="109"/>
      <c r="IA5003" s="109"/>
      <c r="IB5003" s="109"/>
      <c r="IC5003" s="109"/>
      <c r="ID5003" s="109"/>
      <c r="IE5003" s="109"/>
      <c r="IF5003" s="109"/>
      <c r="IG5003" s="109"/>
      <c r="IH5003" s="109"/>
      <c r="II5003" s="109"/>
      <c r="IJ5003" s="109"/>
      <c r="IK5003" s="109"/>
      <c r="IL5003" s="109"/>
      <c r="IM5003" s="109"/>
      <c r="IN5003" s="109"/>
      <c r="IO5003" s="109"/>
      <c r="IP5003" s="109"/>
      <c r="IQ5003" s="109"/>
      <c r="IR5003" s="109"/>
      <c r="IS5003" s="109"/>
      <c r="IT5003" s="109"/>
      <c r="IU5003" s="109"/>
      <c r="IV5003" s="109"/>
    </row>
    <row r="5004" spans="1:256" ht="12.5">
      <c r="A5004" s="305"/>
      <c r="B5004" s="65">
        <v>1</v>
      </c>
      <c r="C5004" s="66">
        <f>IF(E5004="A",1,IF(E5004="B",1,0))</f>
        <v>1</v>
      </c>
      <c r="D5004" s="76" t="s">
        <v>87</v>
      </c>
      <c r="E5004" s="76" t="s">
        <v>68</v>
      </c>
      <c r="F5004" s="76" t="s">
        <v>68</v>
      </c>
      <c r="G5004" s="78"/>
      <c r="H5004" s="96" t="s">
        <v>1601</v>
      </c>
      <c r="I5004" s="107" t="s">
        <v>5255</v>
      </c>
      <c r="J5004" s="81"/>
      <c r="K5004" s="72"/>
      <c r="L5004" s="72"/>
      <c r="M5004" s="72"/>
      <c r="N5004" s="72"/>
      <c r="O5004" s="72"/>
      <c r="P5004" s="72"/>
      <c r="Q5004" s="833"/>
      <c r="R5004" s="102"/>
      <c r="S5004" s="73"/>
      <c r="T5004" s="102"/>
      <c r="U5004" s="103"/>
      <c r="V5004" s="104"/>
    </row>
    <row r="5005" spans="1:256" ht="12.5">
      <c r="A5005" s="308"/>
      <c r="B5005" s="65">
        <v>1</v>
      </c>
      <c r="C5005" s="66">
        <f>IF(E5005="A",4,IF(E5005="B",3,IF(E5005="C",2,IF(E5005="D",1,0))))</f>
        <v>2</v>
      </c>
      <c r="D5005" s="76" t="s">
        <v>87</v>
      </c>
      <c r="E5005" s="77" t="s">
        <v>90</v>
      </c>
      <c r="F5005" s="76" t="s">
        <v>68</v>
      </c>
      <c r="G5005" s="78"/>
      <c r="H5005" s="96" t="s">
        <v>372</v>
      </c>
      <c r="I5005" s="107" t="s">
        <v>373</v>
      </c>
      <c r="J5005" s="81" t="s">
        <v>7</v>
      </c>
      <c r="K5005" s="72"/>
      <c r="L5005" s="72"/>
      <c r="M5005" s="72"/>
      <c r="N5005" s="72"/>
      <c r="O5005" s="72"/>
      <c r="P5005" s="72"/>
      <c r="Q5005" s="833"/>
      <c r="R5005" s="102"/>
      <c r="S5005" s="73"/>
      <c r="T5005" s="102"/>
      <c r="U5005" s="103"/>
      <c r="V5005" s="104"/>
    </row>
    <row r="5006" spans="1:256" customFormat="1" ht="12.75" customHeight="1">
      <c r="A5006" s="666"/>
      <c r="B5006" s="65">
        <v>1</v>
      </c>
      <c r="C5006" s="66">
        <f>IF(E5006="A",4,IF(E5006="B",3,IF(E5006="C",2,IF(E5006="D",1,0))))</f>
        <v>2</v>
      </c>
      <c r="D5006" s="252" t="s">
        <v>90</v>
      </c>
      <c r="E5006" s="252" t="s">
        <v>90</v>
      </c>
      <c r="F5006" s="254" t="s">
        <v>87</v>
      </c>
      <c r="G5006" s="78"/>
      <c r="H5006" s="96" t="s">
        <v>114</v>
      </c>
      <c r="I5006" s="107" t="s">
        <v>5908</v>
      </c>
      <c r="J5006" s="81"/>
      <c r="K5006" s="72"/>
      <c r="L5006" s="72"/>
      <c r="M5006" s="72"/>
      <c r="N5006" s="72"/>
      <c r="O5006" s="72"/>
      <c r="P5006" s="72"/>
      <c r="Q5006" s="833"/>
      <c r="R5006" s="102"/>
      <c r="S5006" s="73"/>
      <c r="T5006" s="102"/>
      <c r="U5006" s="103"/>
      <c r="V5006" s="104"/>
      <c r="W5006" s="109"/>
      <c r="X5006" s="109"/>
      <c r="Y5006" s="109"/>
      <c r="Z5006" s="109"/>
      <c r="AA5006" s="109"/>
      <c r="AB5006" s="109"/>
      <c r="AC5006" s="109"/>
      <c r="AD5006" s="109"/>
      <c r="AE5006" s="109"/>
      <c r="AF5006" s="109"/>
      <c r="AG5006" s="109"/>
      <c r="AH5006" s="109"/>
      <c r="AI5006" s="109"/>
      <c r="AJ5006" s="109"/>
      <c r="AK5006" s="109"/>
      <c r="AL5006" s="109"/>
      <c r="AM5006" s="109"/>
      <c r="AN5006" s="109"/>
      <c r="AO5006" s="109"/>
      <c r="AP5006" s="109"/>
      <c r="AQ5006" s="109"/>
      <c r="AR5006" s="109"/>
      <c r="AS5006" s="109"/>
      <c r="AT5006" s="109"/>
      <c r="AU5006" s="109"/>
      <c r="AV5006" s="109"/>
      <c r="AW5006" s="109"/>
      <c r="AX5006" s="109"/>
      <c r="AY5006" s="109"/>
      <c r="AZ5006" s="109"/>
      <c r="BA5006" s="109"/>
      <c r="BB5006" s="109"/>
      <c r="BC5006" s="109"/>
      <c r="BD5006" s="109"/>
      <c r="BE5006" s="109"/>
      <c r="BF5006" s="109"/>
      <c r="BG5006" s="109"/>
      <c r="BH5006" s="109"/>
      <c r="BI5006" s="109"/>
      <c r="BJ5006" s="109"/>
      <c r="BK5006" s="109"/>
      <c r="BL5006" s="109"/>
      <c r="BM5006" s="109"/>
      <c r="BN5006" s="109"/>
      <c r="BO5006" s="109"/>
      <c r="BP5006" s="109"/>
      <c r="BQ5006" s="109"/>
      <c r="BR5006" s="109"/>
      <c r="BS5006" s="109"/>
      <c r="BT5006" s="109"/>
      <c r="BU5006" s="109"/>
      <c r="BV5006" s="109"/>
      <c r="BW5006" s="109"/>
      <c r="BX5006" s="109"/>
      <c r="BY5006" s="109"/>
      <c r="BZ5006" s="109"/>
      <c r="CA5006" s="109"/>
      <c r="CB5006" s="109"/>
      <c r="CC5006" s="109"/>
      <c r="CD5006" s="109"/>
      <c r="CE5006" s="109"/>
      <c r="CF5006" s="109"/>
      <c r="CG5006" s="109"/>
      <c r="CH5006" s="109"/>
      <c r="CI5006" s="109"/>
      <c r="CJ5006" s="109"/>
      <c r="CK5006" s="109"/>
      <c r="CL5006" s="109"/>
      <c r="CM5006" s="109"/>
      <c r="CN5006" s="109"/>
      <c r="CO5006" s="109"/>
      <c r="CP5006" s="109"/>
      <c r="CQ5006" s="109"/>
      <c r="CR5006" s="109"/>
      <c r="CS5006" s="109"/>
      <c r="CT5006" s="109"/>
      <c r="CU5006" s="109"/>
      <c r="CV5006" s="109"/>
      <c r="CW5006" s="109"/>
      <c r="CX5006" s="109"/>
      <c r="CY5006" s="109"/>
      <c r="CZ5006" s="109"/>
      <c r="DA5006" s="109"/>
      <c r="DB5006" s="109"/>
      <c r="DC5006" s="109"/>
      <c r="DD5006" s="109"/>
      <c r="DE5006" s="109"/>
      <c r="DF5006" s="109"/>
      <c r="DG5006" s="109"/>
      <c r="DH5006" s="109"/>
      <c r="DI5006" s="109"/>
      <c r="DJ5006" s="109"/>
      <c r="DK5006" s="109"/>
      <c r="DL5006" s="109"/>
      <c r="DM5006" s="109"/>
      <c r="DN5006" s="109"/>
      <c r="DO5006" s="109"/>
      <c r="DP5006" s="109"/>
      <c r="DQ5006" s="109"/>
      <c r="DR5006" s="109"/>
      <c r="DS5006" s="109"/>
      <c r="DT5006" s="109"/>
      <c r="DU5006" s="109"/>
      <c r="DV5006" s="109"/>
      <c r="DW5006" s="109"/>
      <c r="DX5006" s="109"/>
      <c r="DY5006" s="109"/>
      <c r="DZ5006" s="109"/>
      <c r="EA5006" s="109"/>
      <c r="EB5006" s="109"/>
      <c r="EC5006" s="109"/>
      <c r="ED5006" s="109"/>
      <c r="EE5006" s="109"/>
      <c r="EF5006" s="109"/>
      <c r="EG5006" s="109"/>
      <c r="EH5006" s="109"/>
      <c r="EI5006" s="109"/>
      <c r="EJ5006" s="109"/>
      <c r="EK5006" s="109"/>
      <c r="EL5006" s="109"/>
      <c r="EM5006" s="109"/>
      <c r="EN5006" s="109"/>
      <c r="EO5006" s="109"/>
      <c r="EP5006" s="109"/>
      <c r="EQ5006" s="109"/>
      <c r="ER5006" s="109"/>
      <c r="ES5006" s="109"/>
      <c r="ET5006" s="109"/>
      <c r="EU5006" s="109"/>
      <c r="EV5006" s="109"/>
      <c r="EW5006" s="109"/>
      <c r="EX5006" s="109"/>
      <c r="EY5006" s="109"/>
      <c r="EZ5006" s="109"/>
      <c r="FA5006" s="109"/>
      <c r="FB5006" s="109"/>
      <c r="FC5006" s="109"/>
      <c r="FD5006" s="109"/>
      <c r="FE5006" s="109"/>
      <c r="FF5006" s="109"/>
      <c r="FG5006" s="109"/>
      <c r="FH5006" s="109"/>
      <c r="FI5006" s="109"/>
      <c r="FJ5006" s="109"/>
      <c r="FK5006" s="109"/>
      <c r="FL5006" s="109"/>
      <c r="FM5006" s="109"/>
      <c r="FN5006" s="109"/>
      <c r="FO5006" s="109"/>
      <c r="FP5006" s="109"/>
      <c r="FQ5006" s="109"/>
      <c r="FR5006" s="109"/>
      <c r="FS5006" s="109"/>
      <c r="FT5006" s="109"/>
      <c r="FU5006" s="109"/>
      <c r="FV5006" s="109"/>
      <c r="FW5006" s="109"/>
      <c r="FX5006" s="109"/>
      <c r="FY5006" s="109"/>
      <c r="FZ5006" s="109"/>
      <c r="GA5006" s="109"/>
      <c r="GB5006" s="109"/>
      <c r="GC5006" s="109"/>
      <c r="GD5006" s="109"/>
      <c r="GE5006" s="109"/>
      <c r="GF5006" s="109"/>
      <c r="GG5006" s="109"/>
      <c r="GH5006" s="109"/>
      <c r="GI5006" s="109"/>
      <c r="GJ5006" s="109"/>
      <c r="GK5006" s="109"/>
      <c r="GL5006" s="109"/>
      <c r="GM5006" s="109"/>
      <c r="GN5006" s="109"/>
      <c r="GO5006" s="109"/>
      <c r="GP5006" s="109"/>
      <c r="GQ5006" s="109"/>
      <c r="GR5006" s="109"/>
      <c r="GS5006" s="109"/>
      <c r="GT5006" s="109"/>
      <c r="GU5006" s="109"/>
      <c r="GV5006" s="109"/>
      <c r="GW5006" s="109"/>
      <c r="GX5006" s="109"/>
      <c r="GY5006" s="109"/>
      <c r="GZ5006" s="109"/>
      <c r="HA5006" s="109"/>
      <c r="HB5006" s="109"/>
      <c r="HC5006" s="109"/>
      <c r="HD5006" s="109"/>
      <c r="HE5006" s="109"/>
      <c r="HF5006" s="109"/>
      <c r="HG5006" s="109"/>
      <c r="HH5006" s="109"/>
      <c r="HI5006" s="109"/>
      <c r="HJ5006" s="109"/>
      <c r="HK5006" s="109"/>
      <c r="HL5006" s="109"/>
      <c r="HM5006" s="109"/>
      <c r="HN5006" s="109"/>
      <c r="HO5006" s="109"/>
      <c r="HP5006" s="109"/>
      <c r="HQ5006" s="109"/>
      <c r="HR5006" s="109"/>
      <c r="HS5006" s="109"/>
      <c r="HT5006" s="109"/>
      <c r="HU5006" s="109"/>
      <c r="HV5006" s="109"/>
      <c r="HW5006" s="109"/>
      <c r="HX5006" s="109"/>
      <c r="HY5006" s="109"/>
      <c r="HZ5006" s="109"/>
      <c r="IA5006" s="109"/>
      <c r="IB5006" s="109"/>
      <c r="IC5006" s="109"/>
      <c r="ID5006" s="109"/>
      <c r="IE5006" s="109"/>
      <c r="IF5006" s="109"/>
      <c r="IG5006" s="109"/>
      <c r="IH5006" s="109"/>
      <c r="II5006" s="109"/>
      <c r="IJ5006" s="109"/>
      <c r="IK5006" s="109"/>
      <c r="IL5006" s="109"/>
      <c r="IM5006" s="109"/>
      <c r="IN5006" s="109"/>
      <c r="IO5006" s="109"/>
      <c r="IP5006" s="109"/>
      <c r="IQ5006" s="109"/>
      <c r="IR5006" s="109"/>
      <c r="IS5006" s="109"/>
      <c r="IT5006" s="109"/>
      <c r="IU5006" s="109"/>
      <c r="IV5006" s="109"/>
    </row>
    <row r="5007" spans="1:256" customFormat="1" ht="12.75" customHeight="1">
      <c r="A5007" s="666"/>
      <c r="B5007" s="65">
        <v>1</v>
      </c>
      <c r="C5007" s="66">
        <f t="shared" ref="C5007:C5013" si="222">IF(E5007="A",1,IF(E5007="B",1,0))</f>
        <v>1</v>
      </c>
      <c r="D5007" s="76" t="s">
        <v>68</v>
      </c>
      <c r="E5007" s="76" t="s">
        <v>68</v>
      </c>
      <c r="F5007" s="99" t="s">
        <v>99</v>
      </c>
      <c r="G5007" s="78"/>
      <c r="H5007" s="96" t="s">
        <v>129</v>
      </c>
      <c r="I5007" s="107" t="s">
        <v>5256</v>
      </c>
      <c r="J5007" s="81"/>
      <c r="K5007" s="72"/>
      <c r="L5007" s="72"/>
      <c r="M5007" s="72"/>
      <c r="N5007" s="72"/>
      <c r="O5007" s="72"/>
      <c r="P5007" s="72"/>
      <c r="Q5007" s="833"/>
      <c r="R5007" s="102"/>
      <c r="S5007" s="73"/>
      <c r="T5007" s="102"/>
      <c r="U5007" s="103"/>
      <c r="V5007" s="104"/>
      <c r="W5007" s="109"/>
      <c r="X5007" s="109"/>
      <c r="Y5007" s="109"/>
      <c r="Z5007" s="109"/>
      <c r="AA5007" s="109"/>
      <c r="AB5007" s="109"/>
      <c r="AC5007" s="109"/>
      <c r="AD5007" s="109"/>
      <c r="AE5007" s="109"/>
      <c r="AF5007" s="109"/>
      <c r="AG5007" s="109"/>
      <c r="AH5007" s="109"/>
      <c r="AI5007" s="109"/>
      <c r="AJ5007" s="109"/>
      <c r="AK5007" s="109"/>
      <c r="AL5007" s="109"/>
      <c r="AM5007" s="109"/>
      <c r="AN5007" s="109"/>
      <c r="AO5007" s="109"/>
      <c r="AP5007" s="109"/>
      <c r="AQ5007" s="109"/>
      <c r="AR5007" s="109"/>
      <c r="AS5007" s="109"/>
      <c r="AT5007" s="109"/>
      <c r="AU5007" s="109"/>
      <c r="AV5007" s="109"/>
      <c r="AW5007" s="109"/>
      <c r="AX5007" s="109"/>
      <c r="AY5007" s="109"/>
      <c r="AZ5007" s="109"/>
      <c r="BA5007" s="109"/>
      <c r="BB5007" s="109"/>
      <c r="BC5007" s="109"/>
      <c r="BD5007" s="109"/>
      <c r="BE5007" s="109"/>
      <c r="BF5007" s="109"/>
      <c r="BG5007" s="109"/>
      <c r="BH5007" s="109"/>
      <c r="BI5007" s="109"/>
      <c r="BJ5007" s="109"/>
      <c r="BK5007" s="109"/>
      <c r="BL5007" s="109"/>
      <c r="BM5007" s="109"/>
      <c r="BN5007" s="109"/>
      <c r="BO5007" s="109"/>
      <c r="BP5007" s="109"/>
      <c r="BQ5007" s="109"/>
      <c r="BR5007" s="109"/>
      <c r="BS5007" s="109"/>
      <c r="BT5007" s="109"/>
      <c r="BU5007" s="109"/>
      <c r="BV5007" s="109"/>
      <c r="BW5007" s="109"/>
      <c r="BX5007" s="109"/>
      <c r="BY5007" s="109"/>
      <c r="BZ5007" s="109"/>
      <c r="CA5007" s="109"/>
      <c r="CB5007" s="109"/>
      <c r="CC5007" s="109"/>
      <c r="CD5007" s="109"/>
      <c r="CE5007" s="109"/>
      <c r="CF5007" s="109"/>
      <c r="CG5007" s="109"/>
      <c r="CH5007" s="109"/>
      <c r="CI5007" s="109"/>
      <c r="CJ5007" s="109"/>
      <c r="CK5007" s="109"/>
      <c r="CL5007" s="109"/>
      <c r="CM5007" s="109"/>
      <c r="CN5007" s="109"/>
      <c r="CO5007" s="109"/>
      <c r="CP5007" s="109"/>
      <c r="CQ5007" s="109"/>
      <c r="CR5007" s="109"/>
      <c r="CS5007" s="109"/>
      <c r="CT5007" s="109"/>
      <c r="CU5007" s="109"/>
      <c r="CV5007" s="109"/>
      <c r="CW5007" s="109"/>
      <c r="CX5007" s="109"/>
      <c r="CY5007" s="109"/>
      <c r="CZ5007" s="109"/>
      <c r="DA5007" s="109"/>
      <c r="DB5007" s="109"/>
      <c r="DC5007" s="109"/>
      <c r="DD5007" s="109"/>
      <c r="DE5007" s="109"/>
      <c r="DF5007" s="109"/>
      <c r="DG5007" s="109"/>
      <c r="DH5007" s="109"/>
      <c r="DI5007" s="109"/>
      <c r="DJ5007" s="109"/>
      <c r="DK5007" s="109"/>
      <c r="DL5007" s="109"/>
      <c r="DM5007" s="109"/>
      <c r="DN5007" s="109"/>
      <c r="DO5007" s="109"/>
      <c r="DP5007" s="109"/>
      <c r="DQ5007" s="109"/>
      <c r="DR5007" s="109"/>
      <c r="DS5007" s="109"/>
      <c r="DT5007" s="109"/>
      <c r="DU5007" s="109"/>
      <c r="DV5007" s="109"/>
      <c r="DW5007" s="109"/>
      <c r="DX5007" s="109"/>
      <c r="DY5007" s="109"/>
      <c r="DZ5007" s="109"/>
      <c r="EA5007" s="109"/>
      <c r="EB5007" s="109"/>
      <c r="EC5007" s="109"/>
      <c r="ED5007" s="109"/>
      <c r="EE5007" s="109"/>
      <c r="EF5007" s="109"/>
      <c r="EG5007" s="109"/>
      <c r="EH5007" s="109"/>
      <c r="EI5007" s="109"/>
      <c r="EJ5007" s="109"/>
      <c r="EK5007" s="109"/>
      <c r="EL5007" s="109"/>
      <c r="EM5007" s="109"/>
      <c r="EN5007" s="109"/>
      <c r="EO5007" s="109"/>
      <c r="EP5007" s="109"/>
      <c r="EQ5007" s="109"/>
      <c r="ER5007" s="109"/>
      <c r="ES5007" s="109"/>
      <c r="ET5007" s="109"/>
      <c r="EU5007" s="109"/>
      <c r="EV5007" s="109"/>
      <c r="EW5007" s="109"/>
      <c r="EX5007" s="109"/>
      <c r="EY5007" s="109"/>
      <c r="EZ5007" s="109"/>
      <c r="FA5007" s="109"/>
      <c r="FB5007" s="109"/>
      <c r="FC5007" s="109"/>
      <c r="FD5007" s="109"/>
      <c r="FE5007" s="109"/>
      <c r="FF5007" s="109"/>
      <c r="FG5007" s="109"/>
      <c r="FH5007" s="109"/>
      <c r="FI5007" s="109"/>
      <c r="FJ5007" s="109"/>
      <c r="FK5007" s="109"/>
      <c r="FL5007" s="109"/>
      <c r="FM5007" s="109"/>
      <c r="FN5007" s="109"/>
      <c r="FO5007" s="109"/>
      <c r="FP5007" s="109"/>
      <c r="FQ5007" s="109"/>
      <c r="FR5007" s="109"/>
      <c r="FS5007" s="109"/>
      <c r="FT5007" s="109"/>
      <c r="FU5007" s="109"/>
      <c r="FV5007" s="109"/>
      <c r="FW5007" s="109"/>
      <c r="FX5007" s="109"/>
      <c r="FY5007" s="109"/>
      <c r="FZ5007" s="109"/>
      <c r="GA5007" s="109"/>
      <c r="GB5007" s="109"/>
      <c r="GC5007" s="109"/>
      <c r="GD5007" s="109"/>
      <c r="GE5007" s="109"/>
      <c r="GF5007" s="109"/>
      <c r="GG5007" s="109"/>
      <c r="GH5007" s="109"/>
      <c r="GI5007" s="109"/>
      <c r="GJ5007" s="109"/>
      <c r="GK5007" s="109"/>
      <c r="GL5007" s="109"/>
      <c r="GM5007" s="109"/>
      <c r="GN5007" s="109"/>
      <c r="GO5007" s="109"/>
      <c r="GP5007" s="109"/>
      <c r="GQ5007" s="109"/>
      <c r="GR5007" s="109"/>
      <c r="GS5007" s="109"/>
      <c r="GT5007" s="109"/>
      <c r="GU5007" s="109"/>
      <c r="GV5007" s="109"/>
      <c r="GW5007" s="109"/>
      <c r="GX5007" s="109"/>
      <c r="GY5007" s="109"/>
      <c r="GZ5007" s="109"/>
      <c r="HA5007" s="109"/>
      <c r="HB5007" s="109"/>
      <c r="HC5007" s="109"/>
      <c r="HD5007" s="109"/>
      <c r="HE5007" s="109"/>
      <c r="HF5007" s="109"/>
      <c r="HG5007" s="109"/>
      <c r="HH5007" s="109"/>
      <c r="HI5007" s="109"/>
      <c r="HJ5007" s="109"/>
      <c r="HK5007" s="109"/>
      <c r="HL5007" s="109"/>
      <c r="HM5007" s="109"/>
      <c r="HN5007" s="109"/>
      <c r="HO5007" s="109"/>
      <c r="HP5007" s="109"/>
      <c r="HQ5007" s="109"/>
      <c r="HR5007" s="109"/>
      <c r="HS5007" s="109"/>
      <c r="HT5007" s="109"/>
      <c r="HU5007" s="109"/>
      <c r="HV5007" s="109"/>
      <c r="HW5007" s="109"/>
      <c r="HX5007" s="109"/>
      <c r="HY5007" s="109"/>
      <c r="HZ5007" s="109"/>
      <c r="IA5007" s="109"/>
      <c r="IB5007" s="109"/>
      <c r="IC5007" s="109"/>
      <c r="ID5007" s="109"/>
      <c r="IE5007" s="109"/>
      <c r="IF5007" s="109"/>
      <c r="IG5007" s="109"/>
      <c r="IH5007" s="109"/>
      <c r="II5007" s="109"/>
      <c r="IJ5007" s="109"/>
      <c r="IK5007" s="109"/>
      <c r="IL5007" s="109"/>
      <c r="IM5007" s="109"/>
      <c r="IN5007" s="109"/>
      <c r="IO5007" s="109"/>
      <c r="IP5007" s="109"/>
      <c r="IQ5007" s="109"/>
      <c r="IR5007" s="109"/>
      <c r="IS5007" s="109"/>
      <c r="IT5007" s="109"/>
      <c r="IU5007" s="109"/>
      <c r="IV5007" s="109"/>
    </row>
    <row r="5008" spans="1:256" customFormat="1" ht="12.75" customHeight="1">
      <c r="A5008" s="666"/>
      <c r="B5008" s="65">
        <v>1</v>
      </c>
      <c r="C5008" s="66">
        <f t="shared" si="222"/>
        <v>1</v>
      </c>
      <c r="D5008" s="659" t="s">
        <v>90</v>
      </c>
      <c r="E5008" s="655" t="s">
        <v>87</v>
      </c>
      <c r="F5008" s="655" t="s">
        <v>68</v>
      </c>
      <c r="G5008" s="78"/>
      <c r="H5008" s="96" t="s">
        <v>122</v>
      </c>
      <c r="I5008" s="107" t="s">
        <v>5257</v>
      </c>
      <c r="J5008" s="81"/>
      <c r="K5008" s="72"/>
      <c r="L5008" s="72"/>
      <c r="M5008" s="72"/>
      <c r="N5008" s="72"/>
      <c r="O5008" s="72"/>
      <c r="P5008" s="72"/>
      <c r="Q5008" s="833"/>
      <c r="R5008" s="102"/>
      <c r="S5008" s="73"/>
      <c r="T5008" s="102"/>
      <c r="U5008" s="103"/>
      <c r="V5008" s="104"/>
      <c r="W5008" s="109"/>
      <c r="X5008" s="109"/>
      <c r="Y5008" s="109"/>
      <c r="Z5008" s="109"/>
      <c r="AA5008" s="109"/>
      <c r="AB5008" s="109"/>
      <c r="AC5008" s="109"/>
      <c r="AD5008" s="109"/>
      <c r="AE5008" s="109"/>
      <c r="AF5008" s="109"/>
      <c r="AG5008" s="109"/>
      <c r="AH5008" s="109"/>
      <c r="AI5008" s="109"/>
      <c r="AJ5008" s="109"/>
      <c r="AK5008" s="109"/>
      <c r="AL5008" s="109"/>
      <c r="AM5008" s="109"/>
      <c r="AN5008" s="109"/>
      <c r="AO5008" s="109"/>
      <c r="AP5008" s="109"/>
      <c r="AQ5008" s="109"/>
      <c r="AR5008" s="109"/>
      <c r="AS5008" s="109"/>
      <c r="AT5008" s="109"/>
      <c r="AU5008" s="109"/>
      <c r="AV5008" s="109"/>
      <c r="AW5008" s="109"/>
      <c r="AX5008" s="109"/>
      <c r="AY5008" s="109"/>
      <c r="AZ5008" s="109"/>
      <c r="BA5008" s="109"/>
      <c r="BB5008" s="109"/>
      <c r="BC5008" s="109"/>
      <c r="BD5008" s="109"/>
      <c r="BE5008" s="109"/>
      <c r="BF5008" s="109"/>
      <c r="BG5008" s="109"/>
      <c r="BH5008" s="109"/>
      <c r="BI5008" s="109"/>
      <c r="BJ5008" s="109"/>
      <c r="BK5008" s="109"/>
      <c r="BL5008" s="109"/>
      <c r="BM5008" s="109"/>
      <c r="BN5008" s="109"/>
      <c r="BO5008" s="109"/>
      <c r="BP5008" s="109"/>
      <c r="BQ5008" s="109"/>
      <c r="BR5008" s="109"/>
      <c r="BS5008" s="109"/>
      <c r="BT5008" s="109"/>
      <c r="BU5008" s="109"/>
      <c r="BV5008" s="109"/>
      <c r="BW5008" s="109"/>
      <c r="BX5008" s="109"/>
      <c r="BY5008" s="109"/>
      <c r="BZ5008" s="109"/>
      <c r="CA5008" s="109"/>
      <c r="CB5008" s="109"/>
      <c r="CC5008" s="109"/>
      <c r="CD5008" s="109"/>
      <c r="CE5008" s="109"/>
      <c r="CF5008" s="109"/>
      <c r="CG5008" s="109"/>
      <c r="CH5008" s="109"/>
      <c r="CI5008" s="109"/>
      <c r="CJ5008" s="109"/>
      <c r="CK5008" s="109"/>
      <c r="CL5008" s="109"/>
      <c r="CM5008" s="109"/>
      <c r="CN5008" s="109"/>
      <c r="CO5008" s="109"/>
      <c r="CP5008" s="109"/>
      <c r="CQ5008" s="109"/>
      <c r="CR5008" s="109"/>
      <c r="CS5008" s="109"/>
      <c r="CT5008" s="109"/>
      <c r="CU5008" s="109"/>
      <c r="CV5008" s="109"/>
      <c r="CW5008" s="109"/>
      <c r="CX5008" s="109"/>
      <c r="CY5008" s="109"/>
      <c r="CZ5008" s="109"/>
      <c r="DA5008" s="109"/>
      <c r="DB5008" s="109"/>
      <c r="DC5008" s="109"/>
      <c r="DD5008" s="109"/>
      <c r="DE5008" s="109"/>
      <c r="DF5008" s="109"/>
      <c r="DG5008" s="109"/>
      <c r="DH5008" s="109"/>
      <c r="DI5008" s="109"/>
      <c r="DJ5008" s="109"/>
      <c r="DK5008" s="109"/>
      <c r="DL5008" s="109"/>
      <c r="DM5008" s="109"/>
      <c r="DN5008" s="109"/>
      <c r="DO5008" s="109"/>
      <c r="DP5008" s="109"/>
      <c r="DQ5008" s="109"/>
      <c r="DR5008" s="109"/>
      <c r="DS5008" s="109"/>
      <c r="DT5008" s="109"/>
      <c r="DU5008" s="109"/>
      <c r="DV5008" s="109"/>
      <c r="DW5008" s="109"/>
      <c r="DX5008" s="109"/>
      <c r="DY5008" s="109"/>
      <c r="DZ5008" s="109"/>
      <c r="EA5008" s="109"/>
      <c r="EB5008" s="109"/>
      <c r="EC5008" s="109"/>
      <c r="ED5008" s="109"/>
      <c r="EE5008" s="109"/>
      <c r="EF5008" s="109"/>
      <c r="EG5008" s="109"/>
      <c r="EH5008" s="109"/>
      <c r="EI5008" s="109"/>
      <c r="EJ5008" s="109"/>
      <c r="EK5008" s="109"/>
      <c r="EL5008" s="109"/>
      <c r="EM5008" s="109"/>
      <c r="EN5008" s="109"/>
      <c r="EO5008" s="109"/>
      <c r="EP5008" s="109"/>
      <c r="EQ5008" s="109"/>
      <c r="ER5008" s="109"/>
      <c r="ES5008" s="109"/>
      <c r="ET5008" s="109"/>
      <c r="EU5008" s="109"/>
      <c r="EV5008" s="109"/>
      <c r="EW5008" s="109"/>
      <c r="EX5008" s="109"/>
      <c r="EY5008" s="109"/>
      <c r="EZ5008" s="109"/>
      <c r="FA5008" s="109"/>
      <c r="FB5008" s="109"/>
      <c r="FC5008" s="109"/>
      <c r="FD5008" s="109"/>
      <c r="FE5008" s="109"/>
      <c r="FF5008" s="109"/>
      <c r="FG5008" s="109"/>
      <c r="FH5008" s="109"/>
      <c r="FI5008" s="109"/>
      <c r="FJ5008" s="109"/>
      <c r="FK5008" s="109"/>
      <c r="FL5008" s="109"/>
      <c r="FM5008" s="109"/>
      <c r="FN5008" s="109"/>
      <c r="FO5008" s="109"/>
      <c r="FP5008" s="109"/>
      <c r="FQ5008" s="109"/>
      <c r="FR5008" s="109"/>
      <c r="FS5008" s="109"/>
      <c r="FT5008" s="109"/>
      <c r="FU5008" s="109"/>
      <c r="FV5008" s="109"/>
      <c r="FW5008" s="109"/>
      <c r="FX5008" s="109"/>
      <c r="FY5008" s="109"/>
      <c r="FZ5008" s="109"/>
      <c r="GA5008" s="109"/>
      <c r="GB5008" s="109"/>
      <c r="GC5008" s="109"/>
      <c r="GD5008" s="109"/>
      <c r="GE5008" s="109"/>
      <c r="GF5008" s="109"/>
      <c r="GG5008" s="109"/>
      <c r="GH5008" s="109"/>
      <c r="GI5008" s="109"/>
      <c r="GJ5008" s="109"/>
      <c r="GK5008" s="109"/>
      <c r="GL5008" s="109"/>
      <c r="GM5008" s="109"/>
      <c r="GN5008" s="109"/>
      <c r="GO5008" s="109"/>
      <c r="GP5008" s="109"/>
      <c r="GQ5008" s="109"/>
      <c r="GR5008" s="109"/>
      <c r="GS5008" s="109"/>
      <c r="GT5008" s="109"/>
      <c r="GU5008" s="109"/>
      <c r="GV5008" s="109"/>
      <c r="GW5008" s="109"/>
      <c r="GX5008" s="109"/>
      <c r="GY5008" s="109"/>
      <c r="GZ5008" s="109"/>
      <c r="HA5008" s="109"/>
      <c r="HB5008" s="109"/>
      <c r="HC5008" s="109"/>
      <c r="HD5008" s="109"/>
      <c r="HE5008" s="109"/>
      <c r="HF5008" s="109"/>
      <c r="HG5008" s="109"/>
      <c r="HH5008" s="109"/>
      <c r="HI5008" s="109"/>
      <c r="HJ5008" s="109"/>
      <c r="HK5008" s="109"/>
      <c r="HL5008" s="109"/>
      <c r="HM5008" s="109"/>
      <c r="HN5008" s="109"/>
      <c r="HO5008" s="109"/>
      <c r="HP5008" s="109"/>
      <c r="HQ5008" s="109"/>
      <c r="HR5008" s="109"/>
      <c r="HS5008" s="109"/>
      <c r="HT5008" s="109"/>
      <c r="HU5008" s="109"/>
      <c r="HV5008" s="109"/>
      <c r="HW5008" s="109"/>
      <c r="HX5008" s="109"/>
      <c r="HY5008" s="109"/>
      <c r="HZ5008" s="109"/>
      <c r="IA5008" s="109"/>
      <c r="IB5008" s="109"/>
      <c r="IC5008" s="109"/>
      <c r="ID5008" s="109"/>
      <c r="IE5008" s="109"/>
      <c r="IF5008" s="109"/>
      <c r="IG5008" s="109"/>
      <c r="IH5008" s="109"/>
      <c r="II5008" s="109"/>
      <c r="IJ5008" s="109"/>
      <c r="IK5008" s="109"/>
      <c r="IL5008" s="109"/>
      <c r="IM5008" s="109"/>
      <c r="IN5008" s="109"/>
      <c r="IO5008" s="109"/>
      <c r="IP5008" s="109"/>
      <c r="IQ5008" s="109"/>
      <c r="IR5008" s="109"/>
      <c r="IS5008" s="109"/>
      <c r="IT5008" s="109"/>
      <c r="IU5008" s="109"/>
      <c r="IV5008" s="109"/>
    </row>
    <row r="5009" spans="1:256" customFormat="1" ht="12" customHeight="1">
      <c r="A5009" s="305"/>
      <c r="B5009" s="65">
        <v>1</v>
      </c>
      <c r="C5009" s="66">
        <f t="shared" si="222"/>
        <v>0</v>
      </c>
      <c r="D5009" s="76" t="s">
        <v>87</v>
      </c>
      <c r="E5009" s="77" t="s">
        <v>90</v>
      </c>
      <c r="F5009" s="76" t="s">
        <v>68</v>
      </c>
      <c r="G5009" s="78"/>
      <c r="H5009" s="96" t="s">
        <v>126</v>
      </c>
      <c r="I5009" s="107" t="s">
        <v>5258</v>
      </c>
      <c r="J5009" s="81"/>
      <c r="K5009" s="72"/>
      <c r="L5009" s="72"/>
      <c r="M5009" s="72"/>
      <c r="N5009" s="72"/>
      <c r="O5009" s="72"/>
      <c r="P5009" s="72"/>
      <c r="Q5009" s="833"/>
      <c r="R5009" s="102"/>
      <c r="S5009" s="73"/>
      <c r="T5009" s="102"/>
      <c r="U5009" s="103"/>
      <c r="V5009" s="104"/>
      <c r="W5009" s="109"/>
      <c r="X5009" s="109"/>
      <c r="Y5009" s="109"/>
      <c r="Z5009" s="109"/>
      <c r="AA5009" s="109"/>
      <c r="AB5009" s="109"/>
      <c r="AC5009" s="109"/>
      <c r="AD5009" s="109"/>
      <c r="AE5009" s="109"/>
      <c r="AF5009" s="109"/>
      <c r="AG5009" s="109"/>
      <c r="AH5009" s="109"/>
      <c r="AI5009" s="109"/>
      <c r="AJ5009" s="109"/>
      <c r="AK5009" s="109"/>
      <c r="AL5009" s="109"/>
      <c r="AM5009" s="109"/>
      <c r="AN5009" s="109"/>
      <c r="AO5009" s="109"/>
      <c r="AP5009" s="109"/>
      <c r="AQ5009" s="109"/>
      <c r="AR5009" s="109"/>
      <c r="AS5009" s="109"/>
      <c r="AT5009" s="109"/>
      <c r="AU5009" s="109"/>
      <c r="AV5009" s="109"/>
      <c r="AW5009" s="109"/>
      <c r="AX5009" s="109"/>
      <c r="AY5009" s="109"/>
      <c r="AZ5009" s="109"/>
      <c r="BA5009" s="109"/>
      <c r="BB5009" s="109"/>
      <c r="BC5009" s="109"/>
      <c r="BD5009" s="109"/>
      <c r="BE5009" s="109"/>
      <c r="BF5009" s="109"/>
      <c r="BG5009" s="109"/>
      <c r="BH5009" s="109"/>
      <c r="BI5009" s="109"/>
      <c r="BJ5009" s="109"/>
      <c r="BK5009" s="109"/>
      <c r="BL5009" s="109"/>
      <c r="BM5009" s="109"/>
      <c r="BN5009" s="109"/>
      <c r="BO5009" s="109"/>
      <c r="BP5009" s="109"/>
      <c r="BQ5009" s="109"/>
      <c r="BR5009" s="109"/>
      <c r="BS5009" s="109"/>
      <c r="BT5009" s="109"/>
      <c r="BU5009" s="109"/>
      <c r="BV5009" s="109"/>
      <c r="BW5009" s="109"/>
      <c r="BX5009" s="109"/>
      <c r="BY5009" s="109"/>
      <c r="BZ5009" s="109"/>
      <c r="CA5009" s="109"/>
      <c r="CB5009" s="109"/>
      <c r="CC5009" s="109"/>
      <c r="CD5009" s="109"/>
      <c r="CE5009" s="109"/>
      <c r="CF5009" s="109"/>
      <c r="CG5009" s="109"/>
      <c r="CH5009" s="109"/>
      <c r="CI5009" s="109"/>
      <c r="CJ5009" s="109"/>
      <c r="CK5009" s="109"/>
      <c r="CL5009" s="109"/>
      <c r="CM5009" s="109"/>
      <c r="CN5009" s="109"/>
      <c r="CO5009" s="109"/>
      <c r="CP5009" s="109"/>
      <c r="CQ5009" s="109"/>
      <c r="CR5009" s="109"/>
      <c r="CS5009" s="109"/>
      <c r="CT5009" s="109"/>
      <c r="CU5009" s="109"/>
      <c r="CV5009" s="109"/>
      <c r="CW5009" s="109"/>
      <c r="CX5009" s="109"/>
      <c r="CY5009" s="109"/>
      <c r="CZ5009" s="109"/>
      <c r="DA5009" s="109"/>
      <c r="DB5009" s="109"/>
      <c r="DC5009" s="109"/>
      <c r="DD5009" s="109"/>
      <c r="DE5009" s="109"/>
      <c r="DF5009" s="109"/>
      <c r="DG5009" s="109"/>
      <c r="DH5009" s="109"/>
      <c r="DI5009" s="109"/>
      <c r="DJ5009" s="109"/>
      <c r="DK5009" s="109"/>
      <c r="DL5009" s="109"/>
      <c r="DM5009" s="109"/>
      <c r="DN5009" s="109"/>
      <c r="DO5009" s="109"/>
      <c r="DP5009" s="109"/>
      <c r="DQ5009" s="109"/>
      <c r="DR5009" s="109"/>
      <c r="DS5009" s="109"/>
      <c r="DT5009" s="109"/>
      <c r="DU5009" s="109"/>
      <c r="DV5009" s="109"/>
      <c r="DW5009" s="109"/>
      <c r="DX5009" s="109"/>
      <c r="DY5009" s="109"/>
      <c r="DZ5009" s="109"/>
      <c r="EA5009" s="109"/>
      <c r="EB5009" s="109"/>
      <c r="EC5009" s="109"/>
      <c r="ED5009" s="109"/>
      <c r="EE5009" s="109"/>
      <c r="EF5009" s="109"/>
      <c r="EG5009" s="109"/>
      <c r="EH5009" s="109"/>
      <c r="EI5009" s="109"/>
      <c r="EJ5009" s="109"/>
      <c r="EK5009" s="109"/>
      <c r="EL5009" s="109"/>
      <c r="EM5009" s="109"/>
      <c r="EN5009" s="109"/>
      <c r="EO5009" s="109"/>
      <c r="EP5009" s="109"/>
      <c r="EQ5009" s="109"/>
      <c r="ER5009" s="109"/>
      <c r="ES5009" s="109"/>
      <c r="ET5009" s="109"/>
      <c r="EU5009" s="109"/>
      <c r="EV5009" s="109"/>
      <c r="EW5009" s="109"/>
      <c r="EX5009" s="109"/>
      <c r="EY5009" s="109"/>
      <c r="EZ5009" s="109"/>
      <c r="FA5009" s="109"/>
      <c r="FB5009" s="109"/>
      <c r="FC5009" s="109"/>
      <c r="FD5009" s="109"/>
      <c r="FE5009" s="109"/>
      <c r="FF5009" s="109"/>
      <c r="FG5009" s="109"/>
      <c r="FH5009" s="109"/>
      <c r="FI5009" s="109"/>
      <c r="FJ5009" s="109"/>
      <c r="FK5009" s="109"/>
      <c r="FL5009" s="109"/>
      <c r="FM5009" s="109"/>
      <c r="FN5009" s="109"/>
      <c r="FO5009" s="109"/>
      <c r="FP5009" s="109"/>
      <c r="FQ5009" s="109"/>
      <c r="FR5009" s="109"/>
      <c r="FS5009" s="109"/>
      <c r="FT5009" s="109"/>
      <c r="FU5009" s="109"/>
      <c r="FV5009" s="109"/>
      <c r="FW5009" s="109"/>
      <c r="FX5009" s="109"/>
      <c r="FY5009" s="109"/>
      <c r="FZ5009" s="109"/>
      <c r="GA5009" s="109"/>
      <c r="GB5009" s="109"/>
      <c r="GC5009" s="109"/>
      <c r="GD5009" s="109"/>
      <c r="GE5009" s="109"/>
      <c r="GF5009" s="109"/>
      <c r="GG5009" s="109"/>
      <c r="GH5009" s="109"/>
      <c r="GI5009" s="109"/>
      <c r="GJ5009" s="109"/>
      <c r="GK5009" s="109"/>
      <c r="GL5009" s="109"/>
      <c r="GM5009" s="109"/>
      <c r="GN5009" s="109"/>
      <c r="GO5009" s="109"/>
      <c r="GP5009" s="109"/>
      <c r="GQ5009" s="109"/>
      <c r="GR5009" s="109"/>
      <c r="GS5009" s="109"/>
      <c r="GT5009" s="109"/>
      <c r="GU5009" s="109"/>
      <c r="GV5009" s="109"/>
      <c r="GW5009" s="109"/>
      <c r="GX5009" s="109"/>
      <c r="GY5009" s="109"/>
      <c r="GZ5009" s="109"/>
      <c r="HA5009" s="109"/>
      <c r="HB5009" s="109"/>
      <c r="HC5009" s="109"/>
      <c r="HD5009" s="109"/>
      <c r="HE5009" s="109"/>
      <c r="HF5009" s="109"/>
      <c r="HG5009" s="109"/>
      <c r="HH5009" s="109"/>
      <c r="HI5009" s="109"/>
      <c r="HJ5009" s="109"/>
      <c r="HK5009" s="109"/>
      <c r="HL5009" s="109"/>
      <c r="HM5009" s="109"/>
      <c r="HN5009" s="109"/>
      <c r="HO5009" s="109"/>
      <c r="HP5009" s="109"/>
      <c r="HQ5009" s="109"/>
      <c r="HR5009" s="109"/>
      <c r="HS5009" s="109"/>
      <c r="HT5009" s="109"/>
      <c r="HU5009" s="109"/>
      <c r="HV5009" s="109"/>
      <c r="HW5009" s="109"/>
      <c r="HX5009" s="109"/>
      <c r="HY5009" s="109"/>
      <c r="HZ5009" s="109"/>
      <c r="IA5009" s="109"/>
      <c r="IB5009" s="109"/>
      <c r="IC5009" s="109"/>
      <c r="ID5009" s="109"/>
      <c r="IE5009" s="109"/>
      <c r="IF5009" s="109"/>
      <c r="IG5009" s="109"/>
      <c r="IH5009" s="109"/>
      <c r="II5009" s="109"/>
      <c r="IJ5009" s="109"/>
      <c r="IK5009" s="109"/>
      <c r="IL5009" s="109"/>
      <c r="IM5009" s="109"/>
      <c r="IN5009" s="109"/>
      <c r="IO5009" s="109"/>
      <c r="IP5009" s="109"/>
      <c r="IQ5009" s="109"/>
      <c r="IR5009" s="109"/>
      <c r="IS5009" s="109"/>
      <c r="IT5009" s="109"/>
      <c r="IU5009" s="109"/>
      <c r="IV5009" s="109"/>
    </row>
    <row r="5010" spans="1:256" customFormat="1" ht="12.75" customHeight="1">
      <c r="A5010" s="305"/>
      <c r="B5010" s="65">
        <v>1</v>
      </c>
      <c r="C5010" s="66">
        <f t="shared" si="222"/>
        <v>0</v>
      </c>
      <c r="D5010" s="248" t="s">
        <v>87</v>
      </c>
      <c r="E5010" s="662" t="s">
        <v>70</v>
      </c>
      <c r="F5010" s="248" t="s">
        <v>68</v>
      </c>
      <c r="G5010" s="78"/>
      <c r="H5010" s="96" t="s">
        <v>101</v>
      </c>
      <c r="I5010" s="107" t="s">
        <v>5259</v>
      </c>
      <c r="J5010" s="81"/>
      <c r="K5010" s="72"/>
      <c r="L5010" s="72"/>
      <c r="M5010" s="72"/>
      <c r="N5010" s="72"/>
      <c r="O5010" s="72"/>
      <c r="P5010" s="72"/>
      <c r="Q5010" s="833"/>
      <c r="R5010" s="102"/>
      <c r="S5010" s="73"/>
      <c r="T5010" s="102"/>
      <c r="U5010" s="103"/>
      <c r="V5010" s="104"/>
      <c r="X5010" s="123"/>
    </row>
    <row r="5011" spans="1:256" customFormat="1" ht="12.75" customHeight="1">
      <c r="A5011" s="308"/>
      <c r="B5011" s="65">
        <v>1</v>
      </c>
      <c r="C5011" s="66">
        <f t="shared" si="222"/>
        <v>0</v>
      </c>
      <c r="D5011" s="658" t="s">
        <v>68</v>
      </c>
      <c r="E5011" s="659" t="s">
        <v>90</v>
      </c>
      <c r="F5011" s="658" t="s">
        <v>68</v>
      </c>
      <c r="G5011" s="78"/>
      <c r="H5011" s="96" t="s">
        <v>129</v>
      </c>
      <c r="I5011" s="107" t="s">
        <v>5260</v>
      </c>
      <c r="J5011" s="81"/>
      <c r="K5011" s="72"/>
      <c r="L5011" s="72"/>
      <c r="M5011" s="72"/>
      <c r="N5011" s="72"/>
      <c r="O5011" s="72"/>
      <c r="P5011" s="72"/>
      <c r="Q5011" s="833"/>
      <c r="R5011" s="102"/>
      <c r="S5011" s="73"/>
      <c r="T5011" s="102"/>
      <c r="U5011" s="103"/>
      <c r="V5011" s="104"/>
      <c r="W5011" s="109"/>
      <c r="X5011" s="109"/>
      <c r="Y5011" s="109"/>
      <c r="Z5011" s="109"/>
      <c r="AA5011" s="109"/>
      <c r="AB5011" s="109"/>
      <c r="AC5011" s="109"/>
      <c r="AD5011" s="109"/>
      <c r="AE5011" s="109"/>
      <c r="AF5011" s="109"/>
      <c r="AG5011" s="109"/>
      <c r="AH5011" s="109"/>
      <c r="AI5011" s="109"/>
      <c r="AJ5011" s="109"/>
      <c r="AK5011" s="109"/>
      <c r="AL5011" s="109"/>
      <c r="AM5011" s="109"/>
      <c r="AN5011" s="109"/>
      <c r="AO5011" s="109"/>
      <c r="AP5011" s="109"/>
      <c r="AQ5011" s="109"/>
      <c r="AR5011" s="109"/>
      <c r="AS5011" s="109"/>
      <c r="AT5011" s="109"/>
      <c r="AU5011" s="109"/>
      <c r="AV5011" s="109"/>
      <c r="AW5011" s="109"/>
      <c r="AX5011" s="109"/>
      <c r="AY5011" s="109"/>
      <c r="AZ5011" s="109"/>
      <c r="BA5011" s="109"/>
      <c r="BB5011" s="109"/>
      <c r="BC5011" s="109"/>
      <c r="BD5011" s="109"/>
      <c r="BE5011" s="109"/>
      <c r="BF5011" s="109"/>
      <c r="BG5011" s="109"/>
      <c r="BH5011" s="109"/>
      <c r="BI5011" s="109"/>
      <c r="BJ5011" s="109"/>
      <c r="BK5011" s="109"/>
      <c r="BL5011" s="109"/>
      <c r="BM5011" s="109"/>
      <c r="BN5011" s="109"/>
      <c r="BO5011" s="109"/>
      <c r="BP5011" s="109"/>
      <c r="BQ5011" s="109"/>
      <c r="BR5011" s="109"/>
      <c r="BS5011" s="109"/>
      <c r="BT5011" s="109"/>
      <c r="BU5011" s="109"/>
      <c r="BV5011" s="109"/>
      <c r="BW5011" s="109"/>
      <c r="BX5011" s="109"/>
      <c r="BY5011" s="109"/>
      <c r="BZ5011" s="109"/>
      <c r="CA5011" s="109"/>
      <c r="CB5011" s="109"/>
      <c r="CC5011" s="109"/>
      <c r="CD5011" s="109"/>
      <c r="CE5011" s="109"/>
      <c r="CF5011" s="109"/>
      <c r="CG5011" s="109"/>
      <c r="CH5011" s="109"/>
      <c r="CI5011" s="109"/>
      <c r="CJ5011" s="109"/>
      <c r="CK5011" s="109"/>
      <c r="CL5011" s="109"/>
      <c r="CM5011" s="109"/>
      <c r="CN5011" s="109"/>
      <c r="CO5011" s="109"/>
      <c r="CP5011" s="109"/>
      <c r="CQ5011" s="109"/>
      <c r="CR5011" s="109"/>
      <c r="CS5011" s="109"/>
      <c r="CT5011" s="109"/>
      <c r="CU5011" s="109"/>
      <c r="CV5011" s="109"/>
      <c r="CW5011" s="109"/>
      <c r="CX5011" s="109"/>
      <c r="CY5011" s="109"/>
      <c r="CZ5011" s="109"/>
      <c r="DA5011" s="109"/>
      <c r="DB5011" s="109"/>
      <c r="DC5011" s="109"/>
      <c r="DD5011" s="109"/>
      <c r="DE5011" s="109"/>
      <c r="DF5011" s="109"/>
      <c r="DG5011" s="109"/>
      <c r="DH5011" s="109"/>
      <c r="DI5011" s="109"/>
      <c r="DJ5011" s="109"/>
      <c r="DK5011" s="109"/>
      <c r="DL5011" s="109"/>
      <c r="DM5011" s="109"/>
      <c r="DN5011" s="109"/>
      <c r="DO5011" s="109"/>
      <c r="DP5011" s="109"/>
      <c r="DQ5011" s="109"/>
      <c r="DR5011" s="109"/>
      <c r="DS5011" s="109"/>
      <c r="DT5011" s="109"/>
      <c r="DU5011" s="109"/>
      <c r="DV5011" s="109"/>
      <c r="DW5011" s="109"/>
      <c r="DX5011" s="109"/>
      <c r="DY5011" s="109"/>
      <c r="DZ5011" s="109"/>
      <c r="EA5011" s="109"/>
      <c r="EB5011" s="109"/>
      <c r="EC5011" s="109"/>
      <c r="ED5011" s="109"/>
      <c r="EE5011" s="109"/>
      <c r="EF5011" s="109"/>
      <c r="EG5011" s="109"/>
      <c r="EH5011" s="109"/>
      <c r="EI5011" s="109"/>
      <c r="EJ5011" s="109"/>
      <c r="EK5011" s="109"/>
      <c r="EL5011" s="109"/>
      <c r="EM5011" s="109"/>
      <c r="EN5011" s="109"/>
      <c r="EO5011" s="109"/>
      <c r="EP5011" s="109"/>
      <c r="EQ5011" s="109"/>
      <c r="ER5011" s="109"/>
      <c r="ES5011" s="109"/>
      <c r="ET5011" s="109"/>
      <c r="EU5011" s="109"/>
      <c r="EV5011" s="109"/>
      <c r="EW5011" s="109"/>
      <c r="EX5011" s="109"/>
      <c r="EY5011" s="109"/>
      <c r="EZ5011" s="109"/>
      <c r="FA5011" s="109"/>
      <c r="FB5011" s="109"/>
      <c r="FC5011" s="109"/>
      <c r="FD5011" s="109"/>
      <c r="FE5011" s="109"/>
      <c r="FF5011" s="109"/>
      <c r="FG5011" s="109"/>
      <c r="FH5011" s="109"/>
      <c r="FI5011" s="109"/>
      <c r="FJ5011" s="109"/>
      <c r="FK5011" s="109"/>
      <c r="FL5011" s="109"/>
      <c r="FM5011" s="109"/>
      <c r="FN5011" s="109"/>
      <c r="FO5011" s="109"/>
      <c r="FP5011" s="109"/>
      <c r="FQ5011" s="109"/>
      <c r="FR5011" s="109"/>
      <c r="FS5011" s="109"/>
      <c r="FT5011" s="109"/>
      <c r="FU5011" s="109"/>
      <c r="FV5011" s="109"/>
      <c r="FW5011" s="109"/>
      <c r="FX5011" s="109"/>
      <c r="FY5011" s="109"/>
      <c r="FZ5011" s="109"/>
      <c r="GA5011" s="109"/>
      <c r="GB5011" s="109"/>
      <c r="GC5011" s="109"/>
      <c r="GD5011" s="109"/>
      <c r="GE5011" s="109"/>
      <c r="GF5011" s="109"/>
      <c r="GG5011" s="109"/>
      <c r="GH5011" s="109"/>
      <c r="GI5011" s="109"/>
      <c r="GJ5011" s="109"/>
      <c r="GK5011" s="109"/>
      <c r="GL5011" s="109"/>
      <c r="GM5011" s="109"/>
      <c r="GN5011" s="109"/>
      <c r="GO5011" s="109"/>
      <c r="GP5011" s="109"/>
      <c r="GQ5011" s="109"/>
      <c r="GR5011" s="109"/>
      <c r="GS5011" s="109"/>
      <c r="GT5011" s="109"/>
      <c r="GU5011" s="109"/>
      <c r="GV5011" s="109"/>
      <c r="GW5011" s="109"/>
      <c r="GX5011" s="109"/>
      <c r="GY5011" s="109"/>
      <c r="GZ5011" s="109"/>
      <c r="HA5011" s="109"/>
      <c r="HB5011" s="109"/>
      <c r="HC5011" s="109"/>
      <c r="HD5011" s="109"/>
      <c r="HE5011" s="109"/>
      <c r="HF5011" s="109"/>
      <c r="HG5011" s="109"/>
      <c r="HH5011" s="109"/>
      <c r="HI5011" s="109"/>
      <c r="HJ5011" s="109"/>
      <c r="HK5011" s="109"/>
      <c r="HL5011" s="109"/>
      <c r="HM5011" s="109"/>
      <c r="HN5011" s="109"/>
      <c r="HO5011" s="109"/>
      <c r="HP5011" s="109"/>
      <c r="HQ5011" s="109"/>
      <c r="HR5011" s="109"/>
      <c r="HS5011" s="109"/>
      <c r="HT5011" s="109"/>
      <c r="HU5011" s="109"/>
      <c r="HV5011" s="109"/>
      <c r="HW5011" s="109"/>
      <c r="HX5011" s="109"/>
      <c r="HY5011" s="109"/>
      <c r="HZ5011" s="109"/>
      <c r="IA5011" s="109"/>
      <c r="IB5011" s="109"/>
      <c r="IC5011" s="109"/>
      <c r="ID5011" s="109"/>
      <c r="IE5011" s="109"/>
      <c r="IF5011" s="109"/>
      <c r="IG5011" s="109"/>
      <c r="IH5011" s="109"/>
      <c r="II5011" s="109"/>
      <c r="IJ5011" s="109"/>
      <c r="IK5011" s="109"/>
      <c r="IL5011" s="109"/>
      <c r="IM5011" s="109"/>
      <c r="IN5011" s="109"/>
      <c r="IO5011" s="109"/>
      <c r="IP5011" s="109"/>
      <c r="IQ5011" s="109"/>
      <c r="IR5011" s="109"/>
      <c r="IS5011" s="109"/>
      <c r="IT5011" s="109"/>
      <c r="IU5011" s="109"/>
      <c r="IV5011" s="109"/>
    </row>
    <row r="5012" spans="1:256" customFormat="1" ht="12.75" customHeight="1">
      <c r="A5012" s="810"/>
      <c r="B5012" s="65">
        <v>1</v>
      </c>
      <c r="C5012" s="66">
        <f t="shared" si="222"/>
        <v>0</v>
      </c>
      <c r="D5012" s="77" t="s">
        <v>90</v>
      </c>
      <c r="E5012" s="77" t="s">
        <v>90</v>
      </c>
      <c r="F5012" s="76" t="s">
        <v>68</v>
      </c>
      <c r="G5012" s="78"/>
      <c r="H5012" s="96" t="s">
        <v>140</v>
      </c>
      <c r="I5012" s="107" t="s">
        <v>5261</v>
      </c>
      <c r="J5012" s="81"/>
      <c r="K5012" s="72"/>
      <c r="L5012" s="72"/>
      <c r="M5012" s="72"/>
      <c r="N5012" s="72"/>
      <c r="O5012" s="72"/>
      <c r="P5012" s="72"/>
      <c r="Q5012" s="833"/>
      <c r="R5012" s="102"/>
      <c r="S5012" s="73"/>
      <c r="T5012" s="102"/>
      <c r="U5012" s="103"/>
      <c r="V5012" s="104"/>
    </row>
    <row r="5013" spans="1:256" customFormat="1" ht="12.75" customHeight="1">
      <c r="A5013" s="308"/>
      <c r="B5013" s="65">
        <v>1</v>
      </c>
      <c r="C5013" s="66">
        <f t="shared" si="222"/>
        <v>1</v>
      </c>
      <c r="D5013" s="76" t="s">
        <v>87</v>
      </c>
      <c r="E5013" s="76" t="s">
        <v>87</v>
      </c>
      <c r="F5013" s="76" t="s">
        <v>68</v>
      </c>
      <c r="G5013" s="78"/>
      <c r="H5013" s="96" t="s">
        <v>188</v>
      </c>
      <c r="I5013" s="107" t="s">
        <v>5262</v>
      </c>
      <c r="J5013" s="81"/>
      <c r="K5013" s="72"/>
      <c r="L5013" s="72"/>
      <c r="M5013" s="72"/>
      <c r="N5013" s="72"/>
      <c r="O5013" s="72"/>
      <c r="P5013" s="72"/>
      <c r="Q5013" s="833"/>
      <c r="R5013" s="102"/>
      <c r="S5013" s="73"/>
      <c r="T5013" s="102"/>
      <c r="U5013" s="103"/>
      <c r="V5013" s="104"/>
      <c r="W5013" s="109"/>
      <c r="X5013" s="109"/>
      <c r="Y5013" s="109"/>
      <c r="Z5013" s="109"/>
      <c r="AA5013" s="109"/>
      <c r="AB5013" s="109"/>
      <c r="AC5013" s="109"/>
      <c r="AD5013" s="109"/>
      <c r="AE5013" s="109"/>
      <c r="AF5013" s="109"/>
      <c r="AG5013" s="109"/>
      <c r="AH5013" s="109"/>
      <c r="AI5013" s="109"/>
      <c r="AJ5013" s="109"/>
      <c r="AK5013" s="109"/>
      <c r="AL5013" s="109"/>
      <c r="AM5013" s="109"/>
      <c r="AN5013" s="109"/>
      <c r="AO5013" s="109"/>
      <c r="AP5013" s="109"/>
      <c r="AQ5013" s="109"/>
      <c r="AR5013" s="109"/>
      <c r="AS5013" s="109"/>
      <c r="AT5013" s="109"/>
      <c r="AU5013" s="109"/>
      <c r="AV5013" s="109"/>
      <c r="AW5013" s="109"/>
      <c r="AX5013" s="109"/>
      <c r="AY5013" s="109"/>
      <c r="AZ5013" s="109"/>
      <c r="BA5013" s="109"/>
      <c r="BB5013" s="109"/>
      <c r="BC5013" s="109"/>
      <c r="BD5013" s="109"/>
      <c r="BE5013" s="109"/>
      <c r="BF5013" s="109"/>
      <c r="BG5013" s="109"/>
      <c r="BH5013" s="109"/>
      <c r="BI5013" s="109"/>
      <c r="BJ5013" s="109"/>
      <c r="BK5013" s="109"/>
      <c r="BL5013" s="109"/>
      <c r="BM5013" s="109"/>
      <c r="BN5013" s="109"/>
      <c r="BO5013" s="109"/>
      <c r="BP5013" s="109"/>
      <c r="BQ5013" s="109"/>
      <c r="BR5013" s="109"/>
      <c r="BS5013" s="109"/>
      <c r="BT5013" s="109"/>
      <c r="BU5013" s="109"/>
      <c r="BV5013" s="109"/>
      <c r="BW5013" s="109"/>
      <c r="BX5013" s="109"/>
      <c r="BY5013" s="109"/>
      <c r="BZ5013" s="109"/>
      <c r="CA5013" s="109"/>
      <c r="CB5013" s="109"/>
      <c r="CC5013" s="109"/>
      <c r="CD5013" s="109"/>
      <c r="CE5013" s="109"/>
      <c r="CF5013" s="109"/>
      <c r="CG5013" s="109"/>
      <c r="CH5013" s="109"/>
      <c r="CI5013" s="109"/>
      <c r="CJ5013" s="109"/>
      <c r="CK5013" s="109"/>
      <c r="CL5013" s="109"/>
      <c r="CM5013" s="109"/>
      <c r="CN5013" s="109"/>
      <c r="CO5013" s="109"/>
      <c r="CP5013" s="109"/>
      <c r="CQ5013" s="109"/>
      <c r="CR5013" s="109"/>
      <c r="CS5013" s="109"/>
      <c r="CT5013" s="109"/>
      <c r="CU5013" s="109"/>
      <c r="CV5013" s="109"/>
      <c r="CW5013" s="109"/>
      <c r="CX5013" s="109"/>
      <c r="CY5013" s="109"/>
      <c r="CZ5013" s="109"/>
      <c r="DA5013" s="109"/>
      <c r="DB5013" s="109"/>
      <c r="DC5013" s="109"/>
      <c r="DD5013" s="109"/>
      <c r="DE5013" s="109"/>
      <c r="DF5013" s="109"/>
      <c r="DG5013" s="109"/>
      <c r="DH5013" s="109"/>
      <c r="DI5013" s="109"/>
      <c r="DJ5013" s="109"/>
      <c r="DK5013" s="109"/>
      <c r="DL5013" s="109"/>
      <c r="DM5013" s="109"/>
      <c r="DN5013" s="109"/>
      <c r="DO5013" s="109"/>
      <c r="DP5013" s="109"/>
      <c r="DQ5013" s="109"/>
      <c r="DR5013" s="109"/>
      <c r="DS5013" s="109"/>
      <c r="DT5013" s="109"/>
      <c r="DU5013" s="109"/>
      <c r="DV5013" s="109"/>
      <c r="DW5013" s="109"/>
      <c r="DX5013" s="109"/>
      <c r="DY5013" s="109"/>
      <c r="DZ5013" s="109"/>
      <c r="EA5013" s="109"/>
      <c r="EB5013" s="109"/>
      <c r="EC5013" s="109"/>
      <c r="ED5013" s="109"/>
      <c r="EE5013" s="109"/>
      <c r="EF5013" s="109"/>
      <c r="EG5013" s="109"/>
      <c r="EH5013" s="109"/>
      <c r="EI5013" s="109"/>
      <c r="EJ5013" s="109"/>
      <c r="EK5013" s="109"/>
      <c r="EL5013" s="109"/>
      <c r="EM5013" s="109"/>
      <c r="EN5013" s="109"/>
      <c r="EO5013" s="109"/>
      <c r="EP5013" s="109"/>
      <c r="EQ5013" s="109"/>
      <c r="ER5013" s="109"/>
      <c r="ES5013" s="109"/>
      <c r="ET5013" s="109"/>
      <c r="EU5013" s="109"/>
      <c r="EV5013" s="109"/>
      <c r="EW5013" s="109"/>
      <c r="EX5013" s="109"/>
      <c r="EY5013" s="109"/>
      <c r="EZ5013" s="109"/>
      <c r="FA5013" s="109"/>
      <c r="FB5013" s="109"/>
      <c r="FC5013" s="109"/>
      <c r="FD5013" s="109"/>
      <c r="FE5013" s="109"/>
      <c r="FF5013" s="109"/>
      <c r="FG5013" s="109"/>
      <c r="FH5013" s="109"/>
      <c r="FI5013" s="109"/>
      <c r="FJ5013" s="109"/>
      <c r="FK5013" s="109"/>
      <c r="FL5013" s="109"/>
      <c r="FM5013" s="109"/>
      <c r="FN5013" s="109"/>
      <c r="FO5013" s="109"/>
      <c r="FP5013" s="109"/>
      <c r="FQ5013" s="109"/>
      <c r="FR5013" s="109"/>
      <c r="FS5013" s="109"/>
      <c r="FT5013" s="109"/>
      <c r="FU5013" s="109"/>
      <c r="FV5013" s="109"/>
      <c r="FW5013" s="109"/>
      <c r="FX5013" s="109"/>
      <c r="FY5013" s="109"/>
      <c r="FZ5013" s="109"/>
      <c r="GA5013" s="109"/>
      <c r="GB5013" s="109"/>
      <c r="GC5013" s="109"/>
      <c r="GD5013" s="109"/>
      <c r="GE5013" s="109"/>
      <c r="GF5013" s="109"/>
      <c r="GG5013" s="109"/>
      <c r="GH5013" s="109"/>
      <c r="GI5013" s="109"/>
      <c r="GJ5013" s="109"/>
      <c r="GK5013" s="109"/>
      <c r="GL5013" s="109"/>
      <c r="GM5013" s="109"/>
      <c r="GN5013" s="109"/>
      <c r="GO5013" s="109"/>
      <c r="GP5013" s="109"/>
      <c r="GQ5013" s="109"/>
      <c r="GR5013" s="109"/>
      <c r="GS5013" s="109"/>
      <c r="GT5013" s="109"/>
      <c r="GU5013" s="109"/>
      <c r="GV5013" s="109"/>
      <c r="GW5013" s="109"/>
      <c r="GX5013" s="109"/>
      <c r="GY5013" s="109"/>
      <c r="GZ5013" s="109"/>
      <c r="HA5013" s="109"/>
      <c r="HB5013" s="109"/>
      <c r="HC5013" s="109"/>
      <c r="HD5013" s="109"/>
      <c r="HE5013" s="109"/>
      <c r="HF5013" s="109"/>
      <c r="HG5013" s="109"/>
      <c r="HH5013" s="109"/>
      <c r="HI5013" s="109"/>
      <c r="HJ5013" s="109"/>
      <c r="HK5013" s="109"/>
      <c r="HL5013" s="109"/>
      <c r="HM5013" s="109"/>
      <c r="HN5013" s="109"/>
      <c r="HO5013" s="109"/>
      <c r="HP5013" s="109"/>
      <c r="HQ5013" s="109"/>
      <c r="HR5013" s="109"/>
      <c r="HS5013" s="109"/>
      <c r="HT5013" s="109"/>
      <c r="HU5013" s="109"/>
      <c r="HV5013" s="109"/>
      <c r="HW5013" s="109"/>
      <c r="HX5013" s="109"/>
      <c r="HY5013" s="109"/>
      <c r="HZ5013" s="109"/>
      <c r="IA5013" s="109"/>
      <c r="IB5013" s="109"/>
      <c r="IC5013" s="109"/>
      <c r="ID5013" s="109"/>
      <c r="IE5013" s="109"/>
      <c r="IF5013" s="109"/>
      <c r="IG5013" s="109"/>
      <c r="IH5013" s="109"/>
      <c r="II5013" s="109"/>
      <c r="IJ5013" s="109"/>
      <c r="IK5013" s="109"/>
      <c r="IL5013" s="109"/>
      <c r="IM5013" s="109"/>
      <c r="IN5013" s="109"/>
      <c r="IO5013" s="109"/>
      <c r="IP5013" s="109"/>
      <c r="IQ5013" s="109"/>
      <c r="IR5013" s="109"/>
      <c r="IS5013" s="109"/>
      <c r="IT5013" s="109"/>
      <c r="IU5013" s="109"/>
      <c r="IV5013" s="109"/>
    </row>
    <row r="5014" spans="1:256" customFormat="1" ht="12.75" customHeight="1">
      <c r="A5014" s="305"/>
      <c r="B5014" s="65">
        <v>1</v>
      </c>
      <c r="C5014" s="66">
        <v>3</v>
      </c>
      <c r="D5014" s="77" t="s">
        <v>90</v>
      </c>
      <c r="E5014" s="76" t="s">
        <v>87</v>
      </c>
      <c r="F5014" s="77" t="s">
        <v>90</v>
      </c>
      <c r="G5014" s="78"/>
      <c r="H5014" s="96" t="s">
        <v>129</v>
      </c>
      <c r="I5014" s="107" t="s">
        <v>832</v>
      </c>
      <c r="J5014" s="81" t="s">
        <v>1056</v>
      </c>
      <c r="K5014" s="72"/>
      <c r="L5014" s="72"/>
      <c r="M5014" s="72"/>
      <c r="N5014" s="72"/>
      <c r="O5014" s="72"/>
      <c r="P5014" s="72"/>
      <c r="Q5014" s="833"/>
      <c r="R5014" s="102"/>
      <c r="S5014" s="73"/>
      <c r="T5014" s="102"/>
      <c r="U5014" s="103"/>
      <c r="V5014" s="104"/>
      <c r="W5014" s="109"/>
      <c r="X5014" s="109"/>
      <c r="Y5014" s="109"/>
      <c r="Z5014" s="109"/>
      <c r="AA5014" s="109"/>
      <c r="AB5014" s="109"/>
      <c r="AC5014" s="109"/>
      <c r="AD5014" s="109"/>
      <c r="AE5014" s="109"/>
      <c r="AF5014" s="109"/>
      <c r="AG5014" s="109"/>
      <c r="AH5014" s="109"/>
      <c r="AI5014" s="109"/>
      <c r="AJ5014" s="109"/>
      <c r="AK5014" s="109"/>
      <c r="AL5014" s="109"/>
      <c r="AM5014" s="109"/>
      <c r="AN5014" s="109"/>
      <c r="AO5014" s="109"/>
      <c r="AP5014" s="109"/>
      <c r="AQ5014" s="109"/>
      <c r="AR5014" s="109"/>
      <c r="AS5014" s="109"/>
      <c r="AT5014" s="109"/>
      <c r="AU5014" s="109"/>
      <c r="AV5014" s="109"/>
      <c r="AW5014" s="109"/>
      <c r="AX5014" s="109"/>
      <c r="AY5014" s="109"/>
      <c r="AZ5014" s="109"/>
      <c r="BA5014" s="109"/>
      <c r="BB5014" s="109"/>
      <c r="BC5014" s="109"/>
      <c r="BD5014" s="109"/>
      <c r="BE5014" s="109"/>
      <c r="BF5014" s="109"/>
      <c r="BG5014" s="109"/>
      <c r="BH5014" s="109"/>
      <c r="BI5014" s="109"/>
      <c r="BJ5014" s="109"/>
      <c r="BK5014" s="109"/>
      <c r="BL5014" s="109"/>
      <c r="BM5014" s="109"/>
      <c r="BN5014" s="109"/>
      <c r="BO5014" s="109"/>
      <c r="BP5014" s="109"/>
      <c r="BQ5014" s="109"/>
      <c r="BR5014" s="109"/>
      <c r="BS5014" s="109"/>
      <c r="BT5014" s="109"/>
      <c r="BU5014" s="109"/>
      <c r="BV5014" s="109"/>
      <c r="BW5014" s="109"/>
      <c r="BX5014" s="109"/>
      <c r="BY5014" s="109"/>
      <c r="BZ5014" s="109"/>
      <c r="CA5014" s="109"/>
      <c r="CB5014" s="109"/>
      <c r="CC5014" s="109"/>
      <c r="CD5014" s="109"/>
      <c r="CE5014" s="109"/>
      <c r="CF5014" s="109"/>
      <c r="CG5014" s="109"/>
      <c r="CH5014" s="109"/>
      <c r="CI5014" s="109"/>
      <c r="CJ5014" s="109"/>
      <c r="CK5014" s="109"/>
      <c r="CL5014" s="109"/>
      <c r="CM5014" s="109"/>
      <c r="CN5014" s="109"/>
      <c r="CO5014" s="109"/>
      <c r="CP5014" s="109"/>
      <c r="CQ5014" s="109"/>
      <c r="CR5014" s="109"/>
      <c r="CS5014" s="109"/>
      <c r="CT5014" s="109"/>
      <c r="CU5014" s="109"/>
      <c r="CV5014" s="109"/>
      <c r="CW5014" s="109"/>
      <c r="CX5014" s="109"/>
      <c r="CY5014" s="109"/>
      <c r="CZ5014" s="109"/>
      <c r="DA5014" s="109"/>
      <c r="DB5014" s="109"/>
      <c r="DC5014" s="109"/>
      <c r="DD5014" s="109"/>
      <c r="DE5014" s="109"/>
      <c r="DF5014" s="109"/>
      <c r="DG5014" s="109"/>
      <c r="DH5014" s="109"/>
      <c r="DI5014" s="109"/>
      <c r="DJ5014" s="109"/>
      <c r="DK5014" s="109"/>
      <c r="DL5014" s="109"/>
      <c r="DM5014" s="109"/>
      <c r="DN5014" s="109"/>
      <c r="DO5014" s="109"/>
      <c r="DP5014" s="109"/>
      <c r="DQ5014" s="109"/>
      <c r="DR5014" s="109"/>
      <c r="DS5014" s="109"/>
      <c r="DT5014" s="109"/>
      <c r="DU5014" s="109"/>
      <c r="DV5014" s="109"/>
      <c r="DW5014" s="109"/>
      <c r="DX5014" s="109"/>
      <c r="DY5014" s="109"/>
      <c r="DZ5014" s="109"/>
      <c r="EA5014" s="109"/>
      <c r="EB5014" s="109"/>
      <c r="EC5014" s="109"/>
      <c r="ED5014" s="109"/>
      <c r="EE5014" s="109"/>
      <c r="EF5014" s="109"/>
      <c r="EG5014" s="109"/>
      <c r="EH5014" s="109"/>
      <c r="EI5014" s="109"/>
      <c r="EJ5014" s="109"/>
      <c r="EK5014" s="109"/>
      <c r="EL5014" s="109"/>
      <c r="EM5014" s="109"/>
      <c r="EN5014" s="109"/>
      <c r="EO5014" s="109"/>
      <c r="EP5014" s="109"/>
      <c r="EQ5014" s="109"/>
      <c r="ER5014" s="109"/>
      <c r="ES5014" s="109"/>
      <c r="ET5014" s="109"/>
      <c r="EU5014" s="109"/>
      <c r="EV5014" s="109"/>
      <c r="EW5014" s="109"/>
      <c r="EX5014" s="109"/>
      <c r="EY5014" s="109"/>
      <c r="EZ5014" s="109"/>
      <c r="FA5014" s="109"/>
      <c r="FB5014" s="109"/>
      <c r="FC5014" s="109"/>
      <c r="FD5014" s="109"/>
      <c r="FE5014" s="109"/>
      <c r="FF5014" s="109"/>
      <c r="FG5014" s="109"/>
      <c r="FH5014" s="109"/>
      <c r="FI5014" s="109"/>
      <c r="FJ5014" s="109"/>
      <c r="FK5014" s="109"/>
      <c r="FL5014" s="109"/>
      <c r="FM5014" s="109"/>
      <c r="FN5014" s="109"/>
      <c r="FO5014" s="109"/>
      <c r="FP5014" s="109"/>
      <c r="FQ5014" s="109"/>
      <c r="FR5014" s="109"/>
      <c r="FS5014" s="109"/>
      <c r="FT5014" s="109"/>
      <c r="FU5014" s="109"/>
      <c r="FV5014" s="109"/>
      <c r="FW5014" s="109"/>
      <c r="FX5014" s="109"/>
      <c r="FY5014" s="109"/>
      <c r="FZ5014" s="109"/>
      <c r="GA5014" s="109"/>
      <c r="GB5014" s="109"/>
      <c r="GC5014" s="109"/>
      <c r="GD5014" s="109"/>
      <c r="GE5014" s="109"/>
      <c r="GF5014" s="109"/>
      <c r="GG5014" s="109"/>
      <c r="GH5014" s="109"/>
      <c r="GI5014" s="109"/>
      <c r="GJ5014" s="109"/>
      <c r="GK5014" s="109"/>
      <c r="GL5014" s="109"/>
      <c r="GM5014" s="109"/>
      <c r="GN5014" s="109"/>
      <c r="GO5014" s="109"/>
      <c r="GP5014" s="109"/>
      <c r="GQ5014" s="109"/>
      <c r="GR5014" s="109"/>
      <c r="GS5014" s="109"/>
      <c r="GT5014" s="109"/>
      <c r="GU5014" s="109"/>
      <c r="GV5014" s="109"/>
      <c r="GW5014" s="109"/>
      <c r="GX5014" s="109"/>
      <c r="GY5014" s="109"/>
      <c r="GZ5014" s="109"/>
      <c r="HA5014" s="109"/>
      <c r="HB5014" s="109"/>
      <c r="HC5014" s="109"/>
      <c r="HD5014" s="109"/>
      <c r="HE5014" s="109"/>
      <c r="HF5014" s="109"/>
      <c r="HG5014" s="109"/>
      <c r="HH5014" s="109"/>
      <c r="HI5014" s="109"/>
      <c r="HJ5014" s="109"/>
      <c r="HK5014" s="109"/>
      <c r="HL5014" s="109"/>
      <c r="HM5014" s="109"/>
      <c r="HN5014" s="109"/>
      <c r="HO5014" s="109"/>
      <c r="HP5014" s="109"/>
      <c r="HQ5014" s="109"/>
      <c r="HR5014" s="109"/>
      <c r="HS5014" s="109"/>
      <c r="HT5014" s="109"/>
      <c r="HU5014" s="109"/>
      <c r="HV5014" s="109"/>
      <c r="HW5014" s="109"/>
      <c r="HX5014" s="109"/>
      <c r="HY5014" s="109"/>
      <c r="HZ5014" s="109"/>
      <c r="IA5014" s="109"/>
      <c r="IB5014" s="109"/>
      <c r="IC5014" s="109"/>
      <c r="ID5014" s="109"/>
      <c r="IE5014" s="109"/>
      <c r="IF5014" s="109"/>
      <c r="IG5014" s="109"/>
      <c r="IH5014" s="109"/>
      <c r="II5014" s="109"/>
      <c r="IJ5014" s="109"/>
      <c r="IK5014" s="109"/>
      <c r="IL5014" s="109"/>
      <c r="IM5014" s="109"/>
      <c r="IN5014" s="109"/>
      <c r="IO5014" s="109"/>
      <c r="IP5014" s="109"/>
      <c r="IQ5014" s="109"/>
      <c r="IR5014" s="109"/>
      <c r="IS5014" s="109"/>
      <c r="IT5014" s="109"/>
      <c r="IU5014" s="109"/>
      <c r="IV5014" s="109"/>
    </row>
    <row r="5015" spans="1:256" customFormat="1" ht="12.75" customHeight="1">
      <c r="A5015" s="305"/>
      <c r="B5015" s="65">
        <v>1</v>
      </c>
      <c r="C5015" s="66">
        <v>3</v>
      </c>
      <c r="D5015" s="99" t="s">
        <v>70</v>
      </c>
      <c r="E5015" s="76" t="s">
        <v>87</v>
      </c>
      <c r="F5015" s="76" t="s">
        <v>87</v>
      </c>
      <c r="G5015" s="78"/>
      <c r="H5015" s="96" t="s">
        <v>126</v>
      </c>
      <c r="I5015" s="107" t="s">
        <v>5263</v>
      </c>
      <c r="J5015" s="81" t="s">
        <v>616</v>
      </c>
      <c r="K5015" s="72"/>
      <c r="L5015" s="72"/>
      <c r="M5015" s="72"/>
      <c r="N5015" s="72"/>
      <c r="O5015" s="72"/>
      <c r="P5015" s="72"/>
      <c r="Q5015" s="833"/>
      <c r="R5015" s="102"/>
      <c r="S5015" s="73"/>
      <c r="T5015" s="102"/>
      <c r="U5015" s="103"/>
      <c r="V5015" s="104"/>
      <c r="W5015" s="109"/>
      <c r="X5015" s="109"/>
      <c r="Y5015" s="109"/>
      <c r="Z5015" s="109"/>
      <c r="AA5015" s="109"/>
      <c r="AB5015" s="109"/>
      <c r="AC5015" s="109"/>
      <c r="AD5015" s="109"/>
      <c r="AE5015" s="109"/>
      <c r="AF5015" s="109"/>
      <c r="AG5015" s="109"/>
      <c r="AH5015" s="109"/>
      <c r="AI5015" s="109"/>
      <c r="AJ5015" s="109"/>
      <c r="AK5015" s="109"/>
      <c r="AL5015" s="109"/>
      <c r="AM5015" s="109"/>
      <c r="AN5015" s="109"/>
      <c r="AO5015" s="109"/>
      <c r="AP5015" s="109"/>
      <c r="AQ5015" s="109"/>
      <c r="AR5015" s="109"/>
      <c r="AS5015" s="109"/>
      <c r="AT5015" s="109"/>
      <c r="AU5015" s="109"/>
      <c r="AV5015" s="109"/>
      <c r="AW5015" s="109"/>
      <c r="AX5015" s="109"/>
      <c r="AY5015" s="109"/>
      <c r="AZ5015" s="109"/>
      <c r="BA5015" s="109"/>
      <c r="BB5015" s="109"/>
      <c r="BC5015" s="109"/>
      <c r="BD5015" s="109"/>
      <c r="BE5015" s="109"/>
      <c r="BF5015" s="109"/>
      <c r="BG5015" s="109"/>
      <c r="BH5015" s="109"/>
      <c r="BI5015" s="109"/>
      <c r="BJ5015" s="109"/>
      <c r="BK5015" s="109"/>
      <c r="BL5015" s="109"/>
      <c r="BM5015" s="109"/>
      <c r="BN5015" s="109"/>
      <c r="BO5015" s="109"/>
      <c r="BP5015" s="109"/>
      <c r="BQ5015" s="109"/>
      <c r="BR5015" s="109"/>
      <c r="BS5015" s="109"/>
      <c r="BT5015" s="109"/>
      <c r="BU5015" s="109"/>
      <c r="BV5015" s="109"/>
      <c r="BW5015" s="109"/>
      <c r="BX5015" s="109"/>
      <c r="BY5015" s="109"/>
      <c r="BZ5015" s="109"/>
      <c r="CA5015" s="109"/>
      <c r="CB5015" s="109"/>
      <c r="CC5015" s="109"/>
      <c r="CD5015" s="109"/>
      <c r="CE5015" s="109"/>
      <c r="CF5015" s="109"/>
      <c r="CG5015" s="109"/>
      <c r="CH5015" s="109"/>
      <c r="CI5015" s="109"/>
      <c r="CJ5015" s="109"/>
      <c r="CK5015" s="109"/>
      <c r="CL5015" s="109"/>
      <c r="CM5015" s="109"/>
      <c r="CN5015" s="109"/>
      <c r="CO5015" s="109"/>
      <c r="CP5015" s="109"/>
      <c r="CQ5015" s="109"/>
      <c r="CR5015" s="109"/>
      <c r="CS5015" s="109"/>
      <c r="CT5015" s="109"/>
      <c r="CU5015" s="109"/>
      <c r="CV5015" s="109"/>
      <c r="CW5015" s="109"/>
      <c r="CX5015" s="109"/>
      <c r="CY5015" s="109"/>
      <c r="CZ5015" s="109"/>
      <c r="DA5015" s="109"/>
      <c r="DB5015" s="109"/>
      <c r="DC5015" s="109"/>
      <c r="DD5015" s="109"/>
      <c r="DE5015" s="109"/>
      <c r="DF5015" s="109"/>
      <c r="DG5015" s="109"/>
      <c r="DH5015" s="109"/>
      <c r="DI5015" s="109"/>
      <c r="DJ5015" s="109"/>
      <c r="DK5015" s="109"/>
      <c r="DL5015" s="109"/>
      <c r="DM5015" s="109"/>
      <c r="DN5015" s="109"/>
      <c r="DO5015" s="109"/>
      <c r="DP5015" s="109"/>
      <c r="DQ5015" s="109"/>
      <c r="DR5015" s="109"/>
      <c r="DS5015" s="109"/>
      <c r="DT5015" s="109"/>
      <c r="DU5015" s="109"/>
      <c r="DV5015" s="109"/>
      <c r="DW5015" s="109"/>
      <c r="DX5015" s="109"/>
      <c r="DY5015" s="109"/>
      <c r="DZ5015" s="109"/>
      <c r="EA5015" s="109"/>
      <c r="EB5015" s="109"/>
      <c r="EC5015" s="109"/>
      <c r="ED5015" s="109"/>
      <c r="EE5015" s="109"/>
      <c r="EF5015" s="109"/>
      <c r="EG5015" s="109"/>
      <c r="EH5015" s="109"/>
      <c r="EI5015" s="109"/>
      <c r="EJ5015" s="109"/>
      <c r="EK5015" s="109"/>
      <c r="EL5015" s="109"/>
      <c r="EM5015" s="109"/>
      <c r="EN5015" s="109"/>
      <c r="EO5015" s="109"/>
      <c r="EP5015" s="109"/>
      <c r="EQ5015" s="109"/>
      <c r="ER5015" s="109"/>
      <c r="ES5015" s="109"/>
      <c r="ET5015" s="109"/>
      <c r="EU5015" s="109"/>
      <c r="EV5015" s="109"/>
      <c r="EW5015" s="109"/>
      <c r="EX5015" s="109"/>
      <c r="EY5015" s="109"/>
      <c r="EZ5015" s="109"/>
      <c r="FA5015" s="109"/>
      <c r="FB5015" s="109"/>
      <c r="FC5015" s="109"/>
      <c r="FD5015" s="109"/>
      <c r="FE5015" s="109"/>
      <c r="FF5015" s="109"/>
      <c r="FG5015" s="109"/>
      <c r="FH5015" s="109"/>
      <c r="FI5015" s="109"/>
      <c r="FJ5015" s="109"/>
      <c r="FK5015" s="109"/>
      <c r="FL5015" s="109"/>
      <c r="FM5015" s="109"/>
      <c r="FN5015" s="109"/>
      <c r="FO5015" s="109"/>
      <c r="FP5015" s="109"/>
      <c r="FQ5015" s="109"/>
      <c r="FR5015" s="109"/>
      <c r="FS5015" s="109"/>
      <c r="FT5015" s="109"/>
      <c r="FU5015" s="109"/>
      <c r="FV5015" s="109"/>
      <c r="FW5015" s="109"/>
      <c r="FX5015" s="109"/>
      <c r="FY5015" s="109"/>
      <c r="FZ5015" s="109"/>
      <c r="GA5015" s="109"/>
      <c r="GB5015" s="109"/>
      <c r="GC5015" s="109"/>
      <c r="GD5015" s="109"/>
      <c r="GE5015" s="109"/>
      <c r="GF5015" s="109"/>
      <c r="GG5015" s="109"/>
      <c r="GH5015" s="109"/>
      <c r="GI5015" s="109"/>
      <c r="GJ5015" s="109"/>
      <c r="GK5015" s="109"/>
      <c r="GL5015" s="109"/>
      <c r="GM5015" s="109"/>
      <c r="GN5015" s="109"/>
      <c r="GO5015" s="109"/>
      <c r="GP5015" s="109"/>
      <c r="GQ5015" s="109"/>
      <c r="GR5015" s="109"/>
      <c r="GS5015" s="109"/>
      <c r="GT5015" s="109"/>
      <c r="GU5015" s="109"/>
      <c r="GV5015" s="109"/>
      <c r="GW5015" s="109"/>
      <c r="GX5015" s="109"/>
      <c r="GY5015" s="109"/>
      <c r="GZ5015" s="109"/>
      <c r="HA5015" s="109"/>
      <c r="HB5015" s="109"/>
      <c r="HC5015" s="109"/>
      <c r="HD5015" s="109"/>
      <c r="HE5015" s="109"/>
      <c r="HF5015" s="109"/>
      <c r="HG5015" s="109"/>
      <c r="HH5015" s="109"/>
      <c r="HI5015" s="109"/>
      <c r="HJ5015" s="109"/>
      <c r="HK5015" s="109"/>
      <c r="HL5015" s="109"/>
      <c r="HM5015" s="109"/>
      <c r="HN5015" s="109"/>
      <c r="HO5015" s="109"/>
      <c r="HP5015" s="109"/>
      <c r="HQ5015" s="109"/>
      <c r="HR5015" s="109"/>
      <c r="HS5015" s="109"/>
      <c r="HT5015" s="109"/>
      <c r="HU5015" s="109"/>
      <c r="HV5015" s="109"/>
      <c r="HW5015" s="109"/>
      <c r="HX5015" s="109"/>
      <c r="HY5015" s="109"/>
      <c r="HZ5015" s="109"/>
      <c r="IA5015" s="109"/>
      <c r="IB5015" s="109"/>
      <c r="IC5015" s="109"/>
      <c r="ID5015" s="109"/>
      <c r="IE5015" s="109"/>
      <c r="IF5015" s="109"/>
      <c r="IG5015" s="109"/>
      <c r="IH5015" s="109"/>
      <c r="II5015" s="109"/>
      <c r="IJ5015" s="109"/>
      <c r="IK5015" s="109"/>
      <c r="IL5015" s="109"/>
      <c r="IM5015" s="109"/>
      <c r="IN5015" s="109"/>
      <c r="IO5015" s="109"/>
      <c r="IP5015" s="109"/>
      <c r="IQ5015" s="109"/>
      <c r="IR5015" s="109"/>
      <c r="IS5015" s="109"/>
      <c r="IT5015" s="109"/>
      <c r="IU5015" s="109"/>
      <c r="IV5015" s="109"/>
    </row>
    <row r="5016" spans="1:256" ht="12.5">
      <c r="A5016" s="308"/>
      <c r="B5016" s="65">
        <v>1</v>
      </c>
      <c r="C5016" s="66">
        <f>IF(E5016="A",1,IF(E5016="B",1,0))</f>
        <v>0</v>
      </c>
      <c r="D5016" s="76" t="s">
        <v>68</v>
      </c>
      <c r="E5016" s="77" t="s">
        <v>90</v>
      </c>
      <c r="F5016" s="76" t="s">
        <v>87</v>
      </c>
      <c r="G5016" s="78"/>
      <c r="H5016" s="96" t="s">
        <v>101</v>
      </c>
      <c r="I5016" s="107" t="s">
        <v>5264</v>
      </c>
      <c r="J5016" s="81"/>
      <c r="K5016" s="72"/>
      <c r="L5016" s="72"/>
      <c r="M5016" s="72"/>
      <c r="N5016" s="72"/>
      <c r="O5016" s="72"/>
      <c r="P5016" s="72"/>
      <c r="Q5016" s="833"/>
      <c r="R5016" s="102"/>
      <c r="S5016" s="73"/>
      <c r="T5016" s="102"/>
      <c r="U5016" s="103"/>
      <c r="V5016" s="104"/>
    </row>
    <row r="5017" spans="1:256" customFormat="1" ht="12.75" customHeight="1">
      <c r="A5017" s="217"/>
      <c r="B5017" s="65">
        <v>1</v>
      </c>
      <c r="C5017" s="66">
        <f>IF(E5017="A",1,IF(E5017="B",1,0))</f>
        <v>1</v>
      </c>
      <c r="D5017" s="76" t="s">
        <v>68</v>
      </c>
      <c r="E5017" s="76" t="s">
        <v>68</v>
      </c>
      <c r="F5017" s="76" t="s">
        <v>68</v>
      </c>
      <c r="G5017" s="78"/>
      <c r="H5017" s="96" t="s">
        <v>122</v>
      </c>
      <c r="I5017" s="107" t="s">
        <v>5265</v>
      </c>
      <c r="J5017" s="81"/>
      <c r="K5017" s="72"/>
      <c r="L5017" s="72"/>
      <c r="M5017" s="72"/>
      <c r="N5017" s="72"/>
      <c r="O5017" s="72"/>
      <c r="P5017" s="72"/>
      <c r="Q5017" s="833"/>
      <c r="R5017" s="102"/>
      <c r="S5017" s="73"/>
      <c r="T5017" s="102"/>
      <c r="U5017" s="103"/>
      <c r="V5017" s="104"/>
      <c r="W5017" s="109"/>
      <c r="X5017" s="109"/>
      <c r="Y5017" s="109"/>
      <c r="Z5017" s="109"/>
      <c r="AA5017" s="109"/>
      <c r="AB5017" s="109"/>
      <c r="AC5017" s="109"/>
      <c r="AD5017" s="109"/>
      <c r="AE5017" s="109"/>
      <c r="AF5017" s="109"/>
      <c r="AG5017" s="109"/>
      <c r="AH5017" s="109"/>
      <c r="AI5017" s="109"/>
      <c r="AJ5017" s="109"/>
      <c r="AK5017" s="109"/>
      <c r="AL5017" s="109"/>
      <c r="AM5017" s="109"/>
      <c r="AN5017" s="109"/>
      <c r="AO5017" s="109"/>
      <c r="AP5017" s="109"/>
      <c r="AQ5017" s="109"/>
      <c r="AR5017" s="109"/>
      <c r="AS5017" s="109"/>
      <c r="AT5017" s="109"/>
      <c r="AU5017" s="109"/>
      <c r="AV5017" s="109"/>
      <c r="AW5017" s="109"/>
      <c r="AX5017" s="109"/>
      <c r="AY5017" s="109"/>
      <c r="AZ5017" s="109"/>
      <c r="BA5017" s="109"/>
      <c r="BB5017" s="109"/>
      <c r="BC5017" s="109"/>
      <c r="BD5017" s="109"/>
      <c r="BE5017" s="109"/>
      <c r="BF5017" s="109"/>
      <c r="BG5017" s="109"/>
      <c r="BH5017" s="109"/>
      <c r="BI5017" s="109"/>
      <c r="BJ5017" s="109"/>
      <c r="BK5017" s="109"/>
      <c r="BL5017" s="109"/>
      <c r="BM5017" s="109"/>
      <c r="BN5017" s="109"/>
      <c r="BO5017" s="109"/>
      <c r="BP5017" s="109"/>
      <c r="BQ5017" s="109"/>
      <c r="BR5017" s="109"/>
      <c r="BS5017" s="109"/>
      <c r="BT5017" s="109"/>
      <c r="BU5017" s="109"/>
      <c r="BV5017" s="109"/>
      <c r="BW5017" s="109"/>
      <c r="BX5017" s="109"/>
      <c r="BY5017" s="109"/>
      <c r="BZ5017" s="109"/>
      <c r="CA5017" s="109"/>
      <c r="CB5017" s="109"/>
      <c r="CC5017" s="109"/>
      <c r="CD5017" s="109"/>
      <c r="CE5017" s="109"/>
      <c r="CF5017" s="109"/>
      <c r="CG5017" s="109"/>
      <c r="CH5017" s="109"/>
      <c r="CI5017" s="109"/>
      <c r="CJ5017" s="109"/>
      <c r="CK5017" s="109"/>
      <c r="CL5017" s="109"/>
      <c r="CM5017" s="109"/>
      <c r="CN5017" s="109"/>
      <c r="CO5017" s="109"/>
      <c r="CP5017" s="109"/>
      <c r="CQ5017" s="109"/>
      <c r="CR5017" s="109"/>
      <c r="CS5017" s="109"/>
      <c r="CT5017" s="109"/>
      <c r="CU5017" s="109"/>
      <c r="CV5017" s="109"/>
      <c r="CW5017" s="109"/>
      <c r="CX5017" s="109"/>
      <c r="CY5017" s="109"/>
      <c r="CZ5017" s="109"/>
      <c r="DA5017" s="109"/>
      <c r="DB5017" s="109"/>
      <c r="DC5017" s="109"/>
      <c r="DD5017" s="109"/>
      <c r="DE5017" s="109"/>
      <c r="DF5017" s="109"/>
      <c r="DG5017" s="109"/>
      <c r="DH5017" s="109"/>
      <c r="DI5017" s="109"/>
      <c r="DJ5017" s="109"/>
      <c r="DK5017" s="109"/>
      <c r="DL5017" s="109"/>
      <c r="DM5017" s="109"/>
      <c r="DN5017" s="109"/>
      <c r="DO5017" s="109"/>
      <c r="DP5017" s="109"/>
      <c r="DQ5017" s="109"/>
      <c r="DR5017" s="109"/>
      <c r="DS5017" s="109"/>
      <c r="DT5017" s="109"/>
      <c r="DU5017" s="109"/>
      <c r="DV5017" s="109"/>
      <c r="DW5017" s="109"/>
      <c r="DX5017" s="109"/>
      <c r="DY5017" s="109"/>
      <c r="DZ5017" s="109"/>
      <c r="EA5017" s="109"/>
      <c r="EB5017" s="109"/>
      <c r="EC5017" s="109"/>
      <c r="ED5017" s="109"/>
      <c r="EE5017" s="109"/>
      <c r="EF5017" s="109"/>
      <c r="EG5017" s="109"/>
      <c r="EH5017" s="109"/>
      <c r="EI5017" s="109"/>
      <c r="EJ5017" s="109"/>
      <c r="EK5017" s="109"/>
      <c r="EL5017" s="109"/>
      <c r="EM5017" s="109"/>
      <c r="EN5017" s="109"/>
      <c r="EO5017" s="109"/>
      <c r="EP5017" s="109"/>
      <c r="EQ5017" s="109"/>
      <c r="ER5017" s="109"/>
      <c r="ES5017" s="109"/>
      <c r="ET5017" s="109"/>
      <c r="EU5017" s="109"/>
      <c r="EV5017" s="109"/>
      <c r="EW5017" s="109"/>
      <c r="EX5017" s="109"/>
      <c r="EY5017" s="109"/>
      <c r="EZ5017" s="109"/>
      <c r="FA5017" s="109"/>
      <c r="FB5017" s="109"/>
      <c r="FC5017" s="109"/>
      <c r="FD5017" s="109"/>
      <c r="FE5017" s="109"/>
      <c r="FF5017" s="109"/>
      <c r="FG5017" s="109"/>
      <c r="FH5017" s="109"/>
      <c r="FI5017" s="109"/>
      <c r="FJ5017" s="109"/>
      <c r="FK5017" s="109"/>
      <c r="FL5017" s="109"/>
      <c r="FM5017" s="109"/>
      <c r="FN5017" s="109"/>
      <c r="FO5017" s="109"/>
      <c r="FP5017" s="109"/>
      <c r="FQ5017" s="109"/>
      <c r="FR5017" s="109"/>
      <c r="FS5017" s="109"/>
      <c r="FT5017" s="109"/>
      <c r="FU5017" s="109"/>
      <c r="FV5017" s="109"/>
      <c r="FW5017" s="109"/>
      <c r="FX5017" s="109"/>
      <c r="FY5017" s="109"/>
      <c r="FZ5017" s="109"/>
      <c r="GA5017" s="109"/>
      <c r="GB5017" s="109"/>
      <c r="GC5017" s="109"/>
      <c r="GD5017" s="109"/>
      <c r="GE5017" s="109"/>
      <c r="GF5017" s="109"/>
      <c r="GG5017" s="109"/>
      <c r="GH5017" s="109"/>
      <c r="GI5017" s="109"/>
      <c r="GJ5017" s="109"/>
      <c r="GK5017" s="109"/>
      <c r="GL5017" s="109"/>
      <c r="GM5017" s="109"/>
      <c r="GN5017" s="109"/>
      <c r="GO5017" s="109"/>
      <c r="GP5017" s="109"/>
      <c r="GQ5017" s="109"/>
      <c r="GR5017" s="109"/>
      <c r="GS5017" s="109"/>
      <c r="GT5017" s="109"/>
      <c r="GU5017" s="109"/>
      <c r="GV5017" s="109"/>
      <c r="GW5017" s="109"/>
      <c r="GX5017" s="109"/>
      <c r="GY5017" s="109"/>
      <c r="GZ5017" s="109"/>
      <c r="HA5017" s="109"/>
      <c r="HB5017" s="109"/>
      <c r="HC5017" s="109"/>
      <c r="HD5017" s="109"/>
      <c r="HE5017" s="109"/>
      <c r="HF5017" s="109"/>
      <c r="HG5017" s="109"/>
      <c r="HH5017" s="109"/>
      <c r="HI5017" s="109"/>
      <c r="HJ5017" s="109"/>
      <c r="HK5017" s="109"/>
      <c r="HL5017" s="109"/>
      <c r="HM5017" s="109"/>
      <c r="HN5017" s="109"/>
      <c r="HO5017" s="109"/>
      <c r="HP5017" s="109"/>
      <c r="HQ5017" s="109"/>
      <c r="HR5017" s="109"/>
      <c r="HS5017" s="109"/>
      <c r="HT5017" s="109"/>
      <c r="HU5017" s="109"/>
      <c r="HV5017" s="109"/>
      <c r="HW5017" s="109"/>
      <c r="HX5017" s="109"/>
      <c r="HY5017" s="109"/>
      <c r="HZ5017" s="109"/>
      <c r="IA5017" s="109"/>
      <c r="IB5017" s="109"/>
      <c r="IC5017" s="109"/>
      <c r="ID5017" s="109"/>
      <c r="IE5017" s="109"/>
      <c r="IF5017" s="109"/>
      <c r="IG5017" s="109"/>
      <c r="IH5017" s="109"/>
      <c r="II5017" s="109"/>
      <c r="IJ5017" s="109"/>
      <c r="IK5017" s="109"/>
      <c r="IL5017" s="109"/>
      <c r="IM5017" s="109"/>
      <c r="IN5017" s="109"/>
      <c r="IO5017" s="109"/>
      <c r="IP5017" s="109"/>
      <c r="IQ5017" s="109"/>
      <c r="IR5017" s="109"/>
      <c r="IS5017" s="109"/>
      <c r="IT5017" s="109"/>
      <c r="IU5017" s="109"/>
      <c r="IV5017" s="109"/>
    </row>
    <row r="5018" spans="1:256" ht="12.5">
      <c r="A5018" s="666"/>
      <c r="B5018" s="65">
        <v>1</v>
      </c>
      <c r="C5018" s="66">
        <f>IF(E5018="A",1,IF(E5018="B",1,0))</f>
        <v>0</v>
      </c>
      <c r="D5018" s="659" t="s">
        <v>90</v>
      </c>
      <c r="E5018" s="656" t="s">
        <v>99</v>
      </c>
      <c r="F5018" s="658" t="s">
        <v>68</v>
      </c>
      <c r="G5018" s="78"/>
      <c r="H5018" s="96" t="s">
        <v>88</v>
      </c>
      <c r="I5018" s="107" t="s">
        <v>5266</v>
      </c>
      <c r="J5018" s="81"/>
      <c r="K5018" s="72"/>
      <c r="L5018" s="72"/>
      <c r="M5018" s="72"/>
      <c r="N5018" s="72"/>
      <c r="O5018" s="72"/>
      <c r="P5018" s="72"/>
      <c r="Q5018" s="833"/>
      <c r="R5018" s="102"/>
      <c r="S5018" s="73"/>
      <c r="T5018" s="102"/>
      <c r="U5018" s="103"/>
      <c r="V5018" s="104"/>
    </row>
    <row r="5019" spans="1:256" s="55" customFormat="1" ht="12.75" customHeight="1">
      <c r="A5019" s="305"/>
      <c r="B5019" s="65">
        <v>1</v>
      </c>
      <c r="C5019" s="66">
        <f>IF(E5019="A",4,IF(E5019="B",3,IF(E5019="C",2,IF(E5019="D",1,0))))</f>
        <v>2</v>
      </c>
      <c r="D5019" s="76" t="s">
        <v>87</v>
      </c>
      <c r="E5019" s="77" t="s">
        <v>90</v>
      </c>
      <c r="F5019" s="76" t="s">
        <v>87</v>
      </c>
      <c r="G5019" s="78"/>
      <c r="H5019" s="96" t="s">
        <v>126</v>
      </c>
      <c r="I5019" s="107" t="s">
        <v>5267</v>
      </c>
      <c r="J5019" s="81" t="s">
        <v>17</v>
      </c>
      <c r="K5019" s="72"/>
      <c r="L5019" s="72"/>
      <c r="M5019" s="72"/>
      <c r="N5019" s="72"/>
      <c r="O5019" s="72"/>
      <c r="P5019" s="72"/>
      <c r="Q5019" s="833"/>
      <c r="R5019" s="102"/>
      <c r="S5019" s="73"/>
      <c r="T5019" s="102"/>
      <c r="U5019" s="103"/>
      <c r="V5019" s="104"/>
      <c r="W5019" s="109"/>
      <c r="X5019" s="109"/>
      <c r="Y5019" s="109"/>
      <c r="Z5019" s="109"/>
      <c r="AA5019" s="109"/>
      <c r="AB5019" s="109"/>
      <c r="AC5019" s="109"/>
      <c r="AD5019" s="109"/>
      <c r="AE5019" s="109"/>
      <c r="AF5019" s="109"/>
      <c r="AG5019" s="109"/>
      <c r="AH5019" s="109"/>
      <c r="AI5019" s="109"/>
      <c r="AJ5019" s="109"/>
      <c r="AK5019" s="109"/>
      <c r="AL5019" s="109"/>
      <c r="AM5019" s="109"/>
      <c r="AN5019" s="109"/>
      <c r="AO5019" s="109"/>
      <c r="AP5019" s="109"/>
      <c r="AQ5019" s="109"/>
      <c r="AR5019" s="109"/>
      <c r="AS5019" s="109"/>
      <c r="AT5019" s="109"/>
      <c r="AU5019" s="109"/>
      <c r="AV5019" s="109"/>
      <c r="AW5019" s="109"/>
      <c r="AX5019" s="109"/>
      <c r="AY5019" s="109"/>
      <c r="AZ5019" s="109"/>
      <c r="BA5019" s="109"/>
      <c r="BB5019" s="109"/>
      <c r="BC5019" s="109"/>
      <c r="BD5019" s="109"/>
      <c r="BE5019" s="109"/>
      <c r="BF5019" s="109"/>
      <c r="BG5019" s="109"/>
      <c r="BH5019" s="109"/>
      <c r="BI5019" s="109"/>
      <c r="BJ5019" s="109"/>
      <c r="BK5019" s="109"/>
      <c r="BL5019" s="109"/>
      <c r="BM5019" s="109"/>
      <c r="BN5019" s="109"/>
      <c r="BO5019" s="109"/>
      <c r="BP5019" s="109"/>
      <c r="BQ5019" s="109"/>
      <c r="BR5019" s="109"/>
      <c r="BS5019" s="109"/>
      <c r="BT5019" s="109"/>
      <c r="BU5019" s="109"/>
      <c r="BV5019" s="109"/>
      <c r="BW5019" s="109"/>
      <c r="BX5019" s="109"/>
      <c r="BY5019" s="109"/>
      <c r="BZ5019" s="109"/>
      <c r="CA5019" s="109"/>
      <c r="CB5019" s="109"/>
      <c r="CC5019" s="109"/>
      <c r="CD5019" s="109"/>
      <c r="CE5019" s="109"/>
      <c r="CF5019" s="109"/>
      <c r="CG5019" s="109"/>
      <c r="CH5019" s="109"/>
      <c r="CI5019" s="109"/>
      <c r="CJ5019" s="109"/>
      <c r="CK5019" s="109"/>
      <c r="CL5019" s="109"/>
      <c r="CM5019" s="109"/>
      <c r="CN5019" s="109"/>
      <c r="CO5019" s="109"/>
      <c r="CP5019" s="109"/>
      <c r="CQ5019" s="109"/>
      <c r="CR5019" s="109"/>
      <c r="CS5019" s="109"/>
      <c r="CT5019" s="109"/>
      <c r="CU5019" s="109"/>
      <c r="CV5019" s="109"/>
      <c r="CW5019" s="109"/>
      <c r="CX5019" s="109"/>
      <c r="CY5019" s="109"/>
      <c r="CZ5019" s="109"/>
      <c r="DA5019" s="109"/>
      <c r="DB5019" s="109"/>
      <c r="DC5019" s="109"/>
      <c r="DD5019" s="109"/>
      <c r="DE5019" s="109"/>
      <c r="DF5019" s="109"/>
      <c r="DG5019" s="109"/>
      <c r="DH5019" s="109"/>
      <c r="DI5019" s="109"/>
      <c r="DJ5019" s="109"/>
      <c r="DK5019" s="109"/>
      <c r="DL5019" s="109"/>
      <c r="DM5019" s="109"/>
      <c r="DN5019" s="109"/>
      <c r="DO5019" s="109"/>
      <c r="DP5019" s="109"/>
      <c r="DQ5019" s="109"/>
      <c r="DR5019" s="109"/>
      <c r="DS5019" s="109"/>
      <c r="DT5019" s="109"/>
      <c r="DU5019" s="109"/>
      <c r="DV5019" s="109"/>
      <c r="DW5019" s="109"/>
      <c r="DX5019" s="109"/>
      <c r="DY5019" s="109"/>
      <c r="DZ5019" s="109"/>
      <c r="EA5019" s="109"/>
      <c r="EB5019" s="109"/>
      <c r="EC5019" s="109"/>
      <c r="ED5019" s="109"/>
      <c r="EE5019" s="109"/>
      <c r="EF5019" s="109"/>
      <c r="EG5019" s="109"/>
      <c r="EH5019" s="109"/>
      <c r="EI5019" s="109"/>
      <c r="EJ5019" s="109"/>
      <c r="EK5019" s="109"/>
      <c r="EL5019" s="109"/>
      <c r="EM5019" s="109"/>
      <c r="EN5019" s="109"/>
      <c r="EO5019" s="109"/>
      <c r="EP5019" s="109"/>
      <c r="EQ5019" s="109"/>
      <c r="ER5019" s="109"/>
      <c r="ES5019" s="109"/>
      <c r="ET5019" s="109"/>
      <c r="EU5019" s="109"/>
      <c r="EV5019" s="109"/>
      <c r="EW5019" s="109"/>
      <c r="EX5019" s="109"/>
      <c r="EY5019" s="109"/>
      <c r="EZ5019" s="109"/>
      <c r="FA5019" s="109"/>
      <c r="FB5019" s="109"/>
      <c r="FC5019" s="109"/>
      <c r="FD5019" s="109"/>
      <c r="FE5019" s="109"/>
      <c r="FF5019" s="109"/>
      <c r="FG5019" s="109"/>
      <c r="FH5019" s="109"/>
      <c r="FI5019" s="109"/>
      <c r="FJ5019" s="109"/>
      <c r="FK5019" s="109"/>
      <c r="FL5019" s="109"/>
      <c r="FM5019" s="109"/>
      <c r="FN5019" s="109"/>
      <c r="FO5019" s="109"/>
      <c r="FP5019" s="109"/>
      <c r="FQ5019" s="109"/>
      <c r="FR5019" s="109"/>
      <c r="FS5019" s="109"/>
      <c r="FT5019" s="109"/>
      <c r="FU5019" s="109"/>
      <c r="FV5019" s="109"/>
      <c r="FW5019" s="109"/>
      <c r="FX5019" s="109"/>
      <c r="FY5019" s="109"/>
      <c r="FZ5019" s="109"/>
      <c r="GA5019" s="109"/>
      <c r="GB5019" s="109"/>
      <c r="GC5019" s="109"/>
      <c r="GD5019" s="109"/>
      <c r="GE5019" s="109"/>
      <c r="GF5019" s="109"/>
      <c r="GG5019" s="109"/>
      <c r="GH5019" s="109"/>
      <c r="GI5019" s="109"/>
      <c r="GJ5019" s="109"/>
      <c r="GK5019" s="109"/>
      <c r="GL5019" s="109"/>
      <c r="GM5019" s="109"/>
      <c r="GN5019" s="109"/>
      <c r="GO5019" s="109"/>
      <c r="GP5019" s="109"/>
      <c r="GQ5019" s="109"/>
      <c r="GR5019" s="109"/>
      <c r="GS5019" s="109"/>
      <c r="GT5019" s="109"/>
      <c r="GU5019" s="109"/>
      <c r="GV5019" s="109"/>
      <c r="GW5019" s="109"/>
      <c r="GX5019" s="109"/>
      <c r="GY5019" s="109"/>
      <c r="GZ5019" s="109"/>
      <c r="HA5019" s="109"/>
      <c r="HB5019" s="109"/>
      <c r="HC5019" s="109"/>
      <c r="HD5019" s="109"/>
      <c r="HE5019" s="109"/>
      <c r="HF5019" s="109"/>
      <c r="HG5019" s="109"/>
      <c r="HH5019" s="109"/>
      <c r="HI5019" s="109"/>
      <c r="HJ5019" s="109"/>
      <c r="HK5019" s="109"/>
      <c r="HL5019" s="109"/>
      <c r="HM5019" s="109"/>
      <c r="HN5019" s="109"/>
      <c r="HO5019" s="109"/>
      <c r="HP5019" s="109"/>
      <c r="HQ5019" s="109"/>
      <c r="HR5019" s="109"/>
      <c r="HS5019" s="109"/>
      <c r="HT5019" s="109"/>
      <c r="HU5019" s="109"/>
      <c r="HV5019" s="109"/>
      <c r="HW5019" s="109"/>
      <c r="HX5019" s="109"/>
      <c r="HY5019" s="109"/>
      <c r="HZ5019" s="109"/>
      <c r="IA5019" s="109"/>
      <c r="IB5019" s="109"/>
      <c r="IC5019" s="109"/>
      <c r="ID5019" s="109"/>
      <c r="IE5019" s="109"/>
      <c r="IF5019" s="109"/>
      <c r="IG5019" s="109"/>
      <c r="IH5019" s="109"/>
      <c r="II5019" s="109"/>
      <c r="IJ5019" s="109"/>
      <c r="IK5019" s="109"/>
      <c r="IL5019" s="109"/>
      <c r="IM5019" s="109"/>
      <c r="IN5019" s="109"/>
      <c r="IO5019" s="109"/>
      <c r="IP5019" s="109"/>
      <c r="IQ5019" s="109"/>
      <c r="IR5019" s="109"/>
      <c r="IS5019" s="109"/>
      <c r="IT5019" s="109"/>
      <c r="IU5019" s="109"/>
      <c r="IV5019" s="109"/>
    </row>
    <row r="5020" spans="1:256" s="325" customFormat="1" ht="12.75" customHeight="1">
      <c r="A5020" s="305"/>
      <c r="B5020" s="65">
        <v>1</v>
      </c>
      <c r="C5020" s="66">
        <v>2</v>
      </c>
      <c r="D5020" s="254" t="s">
        <v>87</v>
      </c>
      <c r="E5020" s="252" t="s">
        <v>90</v>
      </c>
      <c r="F5020" s="252" t="s">
        <v>90</v>
      </c>
      <c r="G5020" s="78"/>
      <c r="H5020" s="96" t="s">
        <v>126</v>
      </c>
      <c r="I5020" s="107" t="s">
        <v>258</v>
      </c>
      <c r="J5020" s="81" t="s">
        <v>10</v>
      </c>
      <c r="K5020" s="72"/>
      <c r="L5020" s="72"/>
      <c r="M5020" s="72"/>
      <c r="N5020" s="72"/>
      <c r="O5020" s="72"/>
      <c r="P5020" s="72"/>
      <c r="Q5020" s="833"/>
      <c r="R5020" s="102"/>
      <c r="S5020" s="73"/>
      <c r="T5020" s="102"/>
      <c r="U5020" s="103"/>
      <c r="V5020" s="104"/>
      <c r="W5020" s="109"/>
      <c r="X5020" s="109"/>
      <c r="Y5020" s="109"/>
      <c r="Z5020" s="109"/>
      <c r="AA5020" s="109"/>
      <c r="AB5020" s="109"/>
      <c r="AC5020" s="109"/>
      <c r="AD5020" s="109"/>
      <c r="AE5020" s="109"/>
      <c r="AF5020" s="109"/>
      <c r="AG5020" s="109"/>
      <c r="AH5020" s="109"/>
      <c r="AI5020" s="109"/>
      <c r="AJ5020" s="109"/>
      <c r="AK5020" s="109"/>
      <c r="AL5020" s="109"/>
      <c r="AM5020" s="109"/>
      <c r="AN5020" s="109"/>
      <c r="AO5020" s="109"/>
      <c r="AP5020" s="109"/>
      <c r="AQ5020" s="109"/>
      <c r="AR5020" s="109"/>
      <c r="AS5020" s="109"/>
      <c r="AT5020" s="109"/>
      <c r="AU5020" s="109"/>
      <c r="AV5020" s="109"/>
      <c r="AW5020" s="109"/>
      <c r="AX5020" s="109"/>
      <c r="AY5020" s="109"/>
      <c r="AZ5020" s="109"/>
      <c r="BA5020" s="109"/>
      <c r="BB5020" s="109"/>
      <c r="BC5020" s="109"/>
      <c r="BD5020" s="109"/>
      <c r="BE5020" s="109"/>
      <c r="BF5020" s="109"/>
      <c r="BG5020" s="109"/>
      <c r="BH5020" s="109"/>
      <c r="BI5020" s="109"/>
      <c r="BJ5020" s="109"/>
      <c r="BK5020" s="109"/>
      <c r="BL5020" s="109"/>
      <c r="BM5020" s="109"/>
      <c r="BN5020" s="109"/>
      <c r="BO5020" s="109"/>
      <c r="BP5020" s="109"/>
      <c r="BQ5020" s="109"/>
      <c r="BR5020" s="109"/>
      <c r="BS5020" s="109"/>
      <c r="BT5020" s="109"/>
      <c r="BU5020" s="109"/>
      <c r="BV5020" s="109"/>
      <c r="BW5020" s="109"/>
      <c r="BX5020" s="109"/>
      <c r="BY5020" s="109"/>
      <c r="BZ5020" s="109"/>
      <c r="CA5020" s="109"/>
      <c r="CB5020" s="109"/>
      <c r="CC5020" s="109"/>
      <c r="CD5020" s="109"/>
      <c r="CE5020" s="109"/>
      <c r="CF5020" s="109"/>
      <c r="CG5020" s="109"/>
      <c r="CH5020" s="109"/>
      <c r="CI5020" s="109"/>
      <c r="CJ5020" s="109"/>
      <c r="CK5020" s="109"/>
      <c r="CL5020" s="109"/>
      <c r="CM5020" s="109"/>
      <c r="CN5020" s="109"/>
      <c r="CO5020" s="109"/>
      <c r="CP5020" s="109"/>
      <c r="CQ5020" s="109"/>
      <c r="CR5020" s="109"/>
      <c r="CS5020" s="109"/>
      <c r="CT5020" s="109"/>
      <c r="CU5020" s="109"/>
      <c r="CV5020" s="109"/>
      <c r="CW5020" s="109"/>
      <c r="CX5020" s="109"/>
      <c r="CY5020" s="109"/>
      <c r="CZ5020" s="109"/>
      <c r="DA5020" s="109"/>
      <c r="DB5020" s="109"/>
      <c r="DC5020" s="109"/>
      <c r="DD5020" s="109"/>
      <c r="DE5020" s="109"/>
      <c r="DF5020" s="109"/>
      <c r="DG5020" s="109"/>
      <c r="DH5020" s="109"/>
      <c r="DI5020" s="109"/>
      <c r="DJ5020" s="109"/>
      <c r="DK5020" s="109"/>
      <c r="DL5020" s="109"/>
      <c r="DM5020" s="109"/>
      <c r="DN5020" s="109"/>
      <c r="DO5020" s="109"/>
      <c r="DP5020" s="109"/>
      <c r="DQ5020" s="109"/>
      <c r="DR5020" s="109"/>
      <c r="DS5020" s="109"/>
      <c r="DT5020" s="109"/>
      <c r="DU5020" s="109"/>
      <c r="DV5020" s="109"/>
      <c r="DW5020" s="109"/>
      <c r="DX5020" s="109"/>
      <c r="DY5020" s="109"/>
      <c r="DZ5020" s="109"/>
      <c r="EA5020" s="109"/>
      <c r="EB5020" s="109"/>
      <c r="EC5020" s="109"/>
      <c r="ED5020" s="109"/>
      <c r="EE5020" s="109"/>
      <c r="EF5020" s="109"/>
      <c r="EG5020" s="109"/>
      <c r="EH5020" s="109"/>
      <c r="EI5020" s="109"/>
      <c r="EJ5020" s="109"/>
      <c r="EK5020" s="109"/>
      <c r="EL5020" s="109"/>
      <c r="EM5020" s="109"/>
      <c r="EN5020" s="109"/>
      <c r="EO5020" s="109"/>
      <c r="EP5020" s="109"/>
      <c r="EQ5020" s="109"/>
      <c r="ER5020" s="109"/>
      <c r="ES5020" s="109"/>
      <c r="ET5020" s="109"/>
      <c r="EU5020" s="109"/>
      <c r="EV5020" s="109"/>
      <c r="EW5020" s="109"/>
      <c r="EX5020" s="109"/>
      <c r="EY5020" s="109"/>
      <c r="EZ5020" s="109"/>
      <c r="FA5020" s="109"/>
      <c r="FB5020" s="109"/>
      <c r="FC5020" s="109"/>
      <c r="FD5020" s="109"/>
      <c r="FE5020" s="109"/>
      <c r="FF5020" s="109"/>
      <c r="FG5020" s="109"/>
      <c r="FH5020" s="109"/>
      <c r="FI5020" s="109"/>
      <c r="FJ5020" s="109"/>
      <c r="FK5020" s="109"/>
      <c r="FL5020" s="109"/>
      <c r="FM5020" s="109"/>
      <c r="FN5020" s="109"/>
      <c r="FO5020" s="109"/>
      <c r="FP5020" s="109"/>
      <c r="FQ5020" s="109"/>
      <c r="FR5020" s="109"/>
      <c r="FS5020" s="109"/>
      <c r="FT5020" s="109"/>
      <c r="FU5020" s="109"/>
      <c r="FV5020" s="109"/>
      <c r="FW5020" s="109"/>
      <c r="FX5020" s="109"/>
      <c r="FY5020" s="109"/>
      <c r="FZ5020" s="109"/>
      <c r="GA5020" s="109"/>
      <c r="GB5020" s="109"/>
      <c r="GC5020" s="109"/>
      <c r="GD5020" s="109"/>
      <c r="GE5020" s="109"/>
      <c r="GF5020" s="109"/>
      <c r="GG5020" s="109"/>
      <c r="GH5020" s="109"/>
      <c r="GI5020" s="109"/>
      <c r="GJ5020" s="109"/>
      <c r="GK5020" s="109"/>
      <c r="GL5020" s="109"/>
      <c r="GM5020" s="109"/>
      <c r="GN5020" s="109"/>
      <c r="GO5020" s="109"/>
      <c r="GP5020" s="109"/>
      <c r="GQ5020" s="109"/>
      <c r="GR5020" s="109"/>
      <c r="GS5020" s="109"/>
      <c r="GT5020" s="109"/>
      <c r="GU5020" s="109"/>
      <c r="GV5020" s="109"/>
      <c r="GW5020" s="109"/>
      <c r="GX5020" s="109"/>
      <c r="GY5020" s="109"/>
      <c r="GZ5020" s="109"/>
      <c r="HA5020" s="109"/>
      <c r="HB5020" s="109"/>
      <c r="HC5020" s="109"/>
      <c r="HD5020" s="109"/>
      <c r="HE5020" s="109"/>
      <c r="HF5020" s="109"/>
      <c r="HG5020" s="109"/>
      <c r="HH5020" s="109"/>
      <c r="HI5020" s="109"/>
      <c r="HJ5020" s="109"/>
      <c r="HK5020" s="109"/>
      <c r="HL5020" s="109"/>
      <c r="HM5020" s="109"/>
      <c r="HN5020" s="109"/>
      <c r="HO5020" s="109"/>
      <c r="HP5020" s="109"/>
      <c r="HQ5020" s="109"/>
      <c r="HR5020" s="109"/>
      <c r="HS5020" s="109"/>
      <c r="HT5020" s="109"/>
      <c r="HU5020" s="109"/>
      <c r="HV5020" s="109"/>
      <c r="HW5020" s="109"/>
      <c r="HX5020" s="109"/>
      <c r="HY5020" s="109"/>
      <c r="HZ5020" s="109"/>
      <c r="IA5020" s="109"/>
      <c r="IB5020" s="109"/>
      <c r="IC5020" s="109"/>
      <c r="ID5020" s="109"/>
      <c r="IE5020" s="109"/>
      <c r="IF5020" s="109"/>
      <c r="IG5020" s="109"/>
      <c r="IH5020" s="109"/>
      <c r="II5020" s="109"/>
      <c r="IJ5020" s="109"/>
      <c r="IK5020" s="109"/>
      <c r="IL5020" s="109"/>
      <c r="IM5020" s="109"/>
      <c r="IN5020" s="109"/>
      <c r="IO5020" s="109"/>
      <c r="IP5020" s="109"/>
      <c r="IQ5020" s="109"/>
      <c r="IR5020" s="109"/>
      <c r="IS5020" s="109"/>
      <c r="IT5020" s="109"/>
      <c r="IU5020" s="109"/>
      <c r="IV5020" s="109"/>
    </row>
    <row r="5021" spans="1:256" s="325" customFormat="1" ht="12.75" customHeight="1">
      <c r="A5021" s="308"/>
      <c r="B5021" s="65">
        <v>1</v>
      </c>
      <c r="C5021" s="66">
        <f>IF(E5021="A",1,IF(E5021="B",1,0))</f>
        <v>1</v>
      </c>
      <c r="D5021" s="77" t="s">
        <v>90</v>
      </c>
      <c r="E5021" s="76" t="s">
        <v>87</v>
      </c>
      <c r="F5021" s="99" t="s">
        <v>70</v>
      </c>
      <c r="G5021" s="78"/>
      <c r="H5021" s="96" t="s">
        <v>135</v>
      </c>
      <c r="I5021" s="107" t="s">
        <v>5268</v>
      </c>
      <c r="J5021" s="81"/>
      <c r="K5021" s="72"/>
      <c r="L5021" s="72"/>
      <c r="M5021" s="72"/>
      <c r="N5021" s="72"/>
      <c r="O5021" s="72"/>
      <c r="P5021" s="72"/>
      <c r="Q5021" s="833"/>
      <c r="R5021" s="102"/>
      <c r="S5021" s="73"/>
      <c r="T5021" s="102"/>
      <c r="U5021" s="103"/>
      <c r="V5021" s="104"/>
      <c r="W5021" s="109"/>
      <c r="X5021" s="109"/>
      <c r="Y5021" s="109"/>
      <c r="Z5021" s="109"/>
      <c r="AA5021" s="109"/>
      <c r="AB5021" s="109"/>
      <c r="AC5021" s="109"/>
      <c r="AD5021" s="109"/>
      <c r="AE5021" s="109"/>
      <c r="AF5021" s="109"/>
      <c r="AG5021" s="109"/>
      <c r="AH5021" s="109"/>
      <c r="AI5021" s="109"/>
      <c r="AJ5021" s="109"/>
      <c r="AK5021" s="109"/>
      <c r="AL5021" s="109"/>
      <c r="AM5021" s="109"/>
      <c r="AN5021" s="109"/>
      <c r="AO5021" s="109"/>
      <c r="AP5021" s="109"/>
      <c r="AQ5021" s="109"/>
      <c r="AR5021" s="109"/>
      <c r="AS5021" s="109"/>
      <c r="AT5021" s="109"/>
      <c r="AU5021" s="109"/>
      <c r="AV5021" s="109"/>
      <c r="AW5021" s="109"/>
      <c r="AX5021" s="109"/>
      <c r="AY5021" s="109"/>
      <c r="AZ5021" s="109"/>
      <c r="BA5021" s="109"/>
      <c r="BB5021" s="109"/>
      <c r="BC5021" s="109"/>
      <c r="BD5021" s="109"/>
      <c r="BE5021" s="109"/>
      <c r="BF5021" s="109"/>
      <c r="BG5021" s="109"/>
      <c r="BH5021" s="109"/>
      <c r="BI5021" s="109"/>
      <c r="BJ5021" s="109"/>
      <c r="BK5021" s="109"/>
      <c r="BL5021" s="109"/>
      <c r="BM5021" s="109"/>
      <c r="BN5021" s="109"/>
      <c r="BO5021" s="109"/>
      <c r="BP5021" s="109"/>
      <c r="BQ5021" s="109"/>
      <c r="BR5021" s="109"/>
      <c r="BS5021" s="109"/>
      <c r="BT5021" s="109"/>
      <c r="BU5021" s="109"/>
      <c r="BV5021" s="109"/>
      <c r="BW5021" s="109"/>
      <c r="BX5021" s="109"/>
      <c r="BY5021" s="109"/>
      <c r="BZ5021" s="109"/>
      <c r="CA5021" s="109"/>
      <c r="CB5021" s="109"/>
      <c r="CC5021" s="109"/>
      <c r="CD5021" s="109"/>
      <c r="CE5021" s="109"/>
      <c r="CF5021" s="109"/>
      <c r="CG5021" s="109"/>
      <c r="CH5021" s="109"/>
      <c r="CI5021" s="109"/>
      <c r="CJ5021" s="109"/>
      <c r="CK5021" s="109"/>
      <c r="CL5021" s="109"/>
      <c r="CM5021" s="109"/>
      <c r="CN5021" s="109"/>
      <c r="CO5021" s="109"/>
      <c r="CP5021" s="109"/>
      <c r="CQ5021" s="109"/>
      <c r="CR5021" s="109"/>
      <c r="CS5021" s="109"/>
      <c r="CT5021" s="109"/>
      <c r="CU5021" s="109"/>
      <c r="CV5021" s="109"/>
      <c r="CW5021" s="109"/>
      <c r="CX5021" s="109"/>
      <c r="CY5021" s="109"/>
      <c r="CZ5021" s="109"/>
      <c r="DA5021" s="109"/>
      <c r="DB5021" s="109"/>
      <c r="DC5021" s="109"/>
      <c r="DD5021" s="109"/>
      <c r="DE5021" s="109"/>
      <c r="DF5021" s="109"/>
      <c r="DG5021" s="109"/>
      <c r="DH5021" s="109"/>
      <c r="DI5021" s="109"/>
      <c r="DJ5021" s="109"/>
      <c r="DK5021" s="109"/>
      <c r="DL5021" s="109"/>
      <c r="DM5021" s="109"/>
      <c r="DN5021" s="109"/>
      <c r="DO5021" s="109"/>
      <c r="DP5021" s="109"/>
      <c r="DQ5021" s="109"/>
      <c r="DR5021" s="109"/>
      <c r="DS5021" s="109"/>
      <c r="DT5021" s="109"/>
      <c r="DU5021" s="109"/>
      <c r="DV5021" s="109"/>
      <c r="DW5021" s="109"/>
      <c r="DX5021" s="109"/>
      <c r="DY5021" s="109"/>
      <c r="DZ5021" s="109"/>
      <c r="EA5021" s="109"/>
      <c r="EB5021" s="109"/>
      <c r="EC5021" s="109"/>
      <c r="ED5021" s="109"/>
      <c r="EE5021" s="109"/>
      <c r="EF5021" s="109"/>
      <c r="EG5021" s="109"/>
      <c r="EH5021" s="109"/>
      <c r="EI5021" s="109"/>
      <c r="EJ5021" s="109"/>
      <c r="EK5021" s="109"/>
      <c r="EL5021" s="109"/>
      <c r="EM5021" s="109"/>
      <c r="EN5021" s="109"/>
      <c r="EO5021" s="109"/>
      <c r="EP5021" s="109"/>
      <c r="EQ5021" s="109"/>
      <c r="ER5021" s="109"/>
      <c r="ES5021" s="109"/>
      <c r="ET5021" s="109"/>
      <c r="EU5021" s="109"/>
      <c r="EV5021" s="109"/>
      <c r="EW5021" s="109"/>
      <c r="EX5021" s="109"/>
      <c r="EY5021" s="109"/>
      <c r="EZ5021" s="109"/>
      <c r="FA5021" s="109"/>
      <c r="FB5021" s="109"/>
      <c r="FC5021" s="109"/>
      <c r="FD5021" s="109"/>
      <c r="FE5021" s="109"/>
      <c r="FF5021" s="109"/>
      <c r="FG5021" s="109"/>
      <c r="FH5021" s="109"/>
      <c r="FI5021" s="109"/>
      <c r="FJ5021" s="109"/>
      <c r="FK5021" s="109"/>
      <c r="FL5021" s="109"/>
      <c r="FM5021" s="109"/>
      <c r="FN5021" s="109"/>
      <c r="FO5021" s="109"/>
      <c r="FP5021" s="109"/>
      <c r="FQ5021" s="109"/>
      <c r="FR5021" s="109"/>
      <c r="FS5021" s="109"/>
      <c r="FT5021" s="109"/>
      <c r="FU5021" s="109"/>
      <c r="FV5021" s="109"/>
      <c r="FW5021" s="109"/>
      <c r="FX5021" s="109"/>
      <c r="FY5021" s="109"/>
      <c r="FZ5021" s="109"/>
      <c r="GA5021" s="109"/>
      <c r="GB5021" s="109"/>
      <c r="GC5021" s="109"/>
      <c r="GD5021" s="109"/>
      <c r="GE5021" s="109"/>
      <c r="GF5021" s="109"/>
      <c r="GG5021" s="109"/>
      <c r="GH5021" s="109"/>
      <c r="GI5021" s="109"/>
      <c r="GJ5021" s="109"/>
      <c r="GK5021" s="109"/>
      <c r="GL5021" s="109"/>
      <c r="GM5021" s="109"/>
      <c r="GN5021" s="109"/>
      <c r="GO5021" s="109"/>
      <c r="GP5021" s="109"/>
      <c r="GQ5021" s="109"/>
      <c r="GR5021" s="109"/>
      <c r="GS5021" s="109"/>
      <c r="GT5021" s="109"/>
      <c r="GU5021" s="109"/>
      <c r="GV5021" s="109"/>
      <c r="GW5021" s="109"/>
      <c r="GX5021" s="109"/>
      <c r="GY5021" s="109"/>
      <c r="GZ5021" s="109"/>
      <c r="HA5021" s="109"/>
      <c r="HB5021" s="109"/>
      <c r="HC5021" s="109"/>
      <c r="HD5021" s="109"/>
      <c r="HE5021" s="109"/>
      <c r="HF5021" s="109"/>
      <c r="HG5021" s="109"/>
      <c r="HH5021" s="109"/>
      <c r="HI5021" s="109"/>
      <c r="HJ5021" s="109"/>
      <c r="HK5021" s="109"/>
      <c r="HL5021" s="109"/>
      <c r="HM5021" s="109"/>
      <c r="HN5021" s="109"/>
      <c r="HO5021" s="109"/>
      <c r="HP5021" s="109"/>
      <c r="HQ5021" s="109"/>
      <c r="HR5021" s="109"/>
      <c r="HS5021" s="109"/>
      <c r="HT5021" s="109"/>
      <c r="HU5021" s="109"/>
      <c r="HV5021" s="109"/>
      <c r="HW5021" s="109"/>
      <c r="HX5021" s="109"/>
      <c r="HY5021" s="109"/>
      <c r="HZ5021" s="109"/>
      <c r="IA5021" s="109"/>
      <c r="IB5021" s="109"/>
      <c r="IC5021" s="109"/>
      <c r="ID5021" s="109"/>
      <c r="IE5021" s="109"/>
      <c r="IF5021" s="109"/>
      <c r="IG5021" s="109"/>
      <c r="IH5021" s="109"/>
      <c r="II5021" s="109"/>
      <c r="IJ5021" s="109"/>
      <c r="IK5021" s="109"/>
      <c r="IL5021" s="109"/>
      <c r="IM5021" s="109"/>
      <c r="IN5021" s="109"/>
      <c r="IO5021" s="109"/>
      <c r="IP5021" s="109"/>
      <c r="IQ5021" s="109"/>
      <c r="IR5021" s="109"/>
      <c r="IS5021" s="109"/>
      <c r="IT5021" s="109"/>
      <c r="IU5021" s="109"/>
      <c r="IV5021" s="109"/>
    </row>
    <row r="5022" spans="1:256" s="325" customFormat="1" ht="12.75" customHeight="1">
      <c r="A5022" s="308"/>
      <c r="B5022" s="65">
        <v>1</v>
      </c>
      <c r="C5022" s="66">
        <v>3</v>
      </c>
      <c r="D5022" s="77" t="s">
        <v>90</v>
      </c>
      <c r="E5022" s="76" t="s">
        <v>87</v>
      </c>
      <c r="F5022" s="99" t="s">
        <v>70</v>
      </c>
      <c r="G5022" s="78"/>
      <c r="H5022" s="100" t="s">
        <v>135</v>
      </c>
      <c r="I5022" s="101" t="s">
        <v>5268</v>
      </c>
      <c r="J5022" s="81" t="s">
        <v>14</v>
      </c>
      <c r="K5022" s="72"/>
      <c r="L5022" s="72"/>
      <c r="M5022" s="72"/>
      <c r="N5022" s="72"/>
      <c r="O5022" s="72"/>
      <c r="P5022" s="72"/>
      <c r="Q5022" s="833"/>
      <c r="R5022" s="102"/>
      <c r="S5022" s="73"/>
      <c r="T5022" s="102"/>
      <c r="U5022" s="103"/>
      <c r="V5022" s="104"/>
      <c r="W5022" s="109"/>
      <c r="X5022" s="109"/>
      <c r="Y5022" s="109"/>
      <c r="Z5022" s="109"/>
      <c r="AA5022" s="109"/>
      <c r="AB5022" s="109"/>
      <c r="AC5022" s="109"/>
      <c r="AD5022" s="109"/>
      <c r="AE5022" s="109"/>
      <c r="AF5022" s="109"/>
      <c r="AG5022" s="109"/>
      <c r="AH5022" s="109"/>
      <c r="AI5022" s="109"/>
      <c r="AJ5022" s="109"/>
      <c r="AK5022" s="109"/>
      <c r="AL5022" s="109"/>
      <c r="AM5022" s="109"/>
      <c r="AN5022" s="109"/>
      <c r="AO5022" s="109"/>
      <c r="AP5022" s="109"/>
      <c r="AQ5022" s="109"/>
      <c r="AR5022" s="109"/>
      <c r="AS5022" s="109"/>
      <c r="AT5022" s="109"/>
      <c r="AU5022" s="109"/>
      <c r="AV5022" s="109"/>
      <c r="AW5022" s="109"/>
      <c r="AX5022" s="109"/>
      <c r="AY5022" s="109"/>
      <c r="AZ5022" s="109"/>
      <c r="BA5022" s="109"/>
      <c r="BB5022" s="109"/>
      <c r="BC5022" s="109"/>
      <c r="BD5022" s="109"/>
      <c r="BE5022" s="109"/>
      <c r="BF5022" s="109"/>
      <c r="BG5022" s="109"/>
      <c r="BH5022" s="109"/>
      <c r="BI5022" s="109"/>
      <c r="BJ5022" s="109"/>
      <c r="BK5022" s="109"/>
      <c r="BL5022" s="109"/>
      <c r="BM5022" s="109"/>
      <c r="BN5022" s="109"/>
      <c r="BO5022" s="109"/>
      <c r="BP5022" s="109"/>
      <c r="BQ5022" s="109"/>
      <c r="BR5022" s="109"/>
      <c r="BS5022" s="109"/>
      <c r="BT5022" s="109"/>
      <c r="BU5022" s="109"/>
      <c r="BV5022" s="109"/>
      <c r="BW5022" s="109"/>
      <c r="BX5022" s="109"/>
      <c r="BY5022" s="109"/>
      <c r="BZ5022" s="109"/>
      <c r="CA5022" s="109"/>
      <c r="CB5022" s="109"/>
      <c r="CC5022" s="109"/>
      <c r="CD5022" s="109"/>
      <c r="CE5022" s="109"/>
      <c r="CF5022" s="109"/>
      <c r="CG5022" s="109"/>
      <c r="CH5022" s="109"/>
      <c r="CI5022" s="109"/>
      <c r="CJ5022" s="109"/>
      <c r="CK5022" s="109"/>
      <c r="CL5022" s="109"/>
      <c r="CM5022" s="109"/>
      <c r="CN5022" s="109"/>
      <c r="CO5022" s="109"/>
      <c r="CP5022" s="109"/>
      <c r="CQ5022" s="109"/>
      <c r="CR5022" s="109"/>
      <c r="CS5022" s="109"/>
      <c r="CT5022" s="109"/>
      <c r="CU5022" s="109"/>
      <c r="CV5022" s="109"/>
      <c r="CW5022" s="109"/>
      <c r="CX5022" s="109"/>
      <c r="CY5022" s="109"/>
      <c r="CZ5022" s="109"/>
      <c r="DA5022" s="109"/>
      <c r="DB5022" s="109"/>
      <c r="DC5022" s="109"/>
      <c r="DD5022" s="109"/>
      <c r="DE5022" s="109"/>
      <c r="DF5022" s="109"/>
      <c r="DG5022" s="109"/>
      <c r="DH5022" s="109"/>
      <c r="DI5022" s="109"/>
      <c r="DJ5022" s="109"/>
      <c r="DK5022" s="109"/>
      <c r="DL5022" s="109"/>
      <c r="DM5022" s="109"/>
      <c r="DN5022" s="109"/>
      <c r="DO5022" s="109"/>
      <c r="DP5022" s="109"/>
      <c r="DQ5022" s="109"/>
      <c r="DR5022" s="109"/>
      <c r="DS5022" s="109"/>
      <c r="DT5022" s="109"/>
      <c r="DU5022" s="109"/>
      <c r="DV5022" s="109"/>
      <c r="DW5022" s="109"/>
      <c r="DX5022" s="109"/>
      <c r="DY5022" s="109"/>
      <c r="DZ5022" s="109"/>
      <c r="EA5022" s="109"/>
      <c r="EB5022" s="109"/>
      <c r="EC5022" s="109"/>
      <c r="ED5022" s="109"/>
      <c r="EE5022" s="109"/>
      <c r="EF5022" s="109"/>
      <c r="EG5022" s="109"/>
      <c r="EH5022" s="109"/>
      <c r="EI5022" s="109"/>
      <c r="EJ5022" s="109"/>
      <c r="EK5022" s="109"/>
      <c r="EL5022" s="109"/>
      <c r="EM5022" s="109"/>
      <c r="EN5022" s="109"/>
      <c r="EO5022" s="109"/>
      <c r="EP5022" s="109"/>
      <c r="EQ5022" s="109"/>
      <c r="ER5022" s="109"/>
      <c r="ES5022" s="109"/>
      <c r="ET5022" s="109"/>
      <c r="EU5022" s="109"/>
      <c r="EV5022" s="109"/>
      <c r="EW5022" s="109"/>
      <c r="EX5022" s="109"/>
      <c r="EY5022" s="109"/>
      <c r="EZ5022" s="109"/>
      <c r="FA5022" s="109"/>
      <c r="FB5022" s="109"/>
      <c r="FC5022" s="109"/>
      <c r="FD5022" s="109"/>
      <c r="FE5022" s="109"/>
      <c r="FF5022" s="109"/>
      <c r="FG5022" s="109"/>
      <c r="FH5022" s="109"/>
      <c r="FI5022" s="109"/>
      <c r="FJ5022" s="109"/>
      <c r="FK5022" s="109"/>
      <c r="FL5022" s="109"/>
      <c r="FM5022" s="109"/>
      <c r="FN5022" s="109"/>
      <c r="FO5022" s="109"/>
      <c r="FP5022" s="109"/>
      <c r="FQ5022" s="109"/>
      <c r="FR5022" s="109"/>
      <c r="FS5022" s="109"/>
      <c r="FT5022" s="109"/>
      <c r="FU5022" s="109"/>
      <c r="FV5022" s="109"/>
      <c r="FW5022" s="109"/>
      <c r="FX5022" s="109"/>
      <c r="FY5022" s="109"/>
      <c r="FZ5022" s="109"/>
      <c r="GA5022" s="109"/>
      <c r="GB5022" s="109"/>
      <c r="GC5022" s="109"/>
      <c r="GD5022" s="109"/>
      <c r="GE5022" s="109"/>
      <c r="GF5022" s="109"/>
      <c r="GG5022" s="109"/>
      <c r="GH5022" s="109"/>
      <c r="GI5022" s="109"/>
      <c r="GJ5022" s="109"/>
      <c r="GK5022" s="109"/>
      <c r="GL5022" s="109"/>
      <c r="GM5022" s="109"/>
      <c r="GN5022" s="109"/>
      <c r="GO5022" s="109"/>
      <c r="GP5022" s="109"/>
      <c r="GQ5022" s="109"/>
      <c r="GR5022" s="109"/>
      <c r="GS5022" s="109"/>
      <c r="GT5022" s="109"/>
      <c r="GU5022" s="109"/>
      <c r="GV5022" s="109"/>
      <c r="GW5022" s="109"/>
      <c r="GX5022" s="109"/>
      <c r="GY5022" s="109"/>
      <c r="GZ5022" s="109"/>
      <c r="HA5022" s="109"/>
      <c r="HB5022" s="109"/>
      <c r="HC5022" s="109"/>
      <c r="HD5022" s="109"/>
      <c r="HE5022" s="109"/>
      <c r="HF5022" s="109"/>
      <c r="HG5022" s="109"/>
      <c r="HH5022" s="109"/>
      <c r="HI5022" s="109"/>
      <c r="HJ5022" s="109"/>
      <c r="HK5022" s="109"/>
      <c r="HL5022" s="109"/>
      <c r="HM5022" s="109"/>
      <c r="HN5022" s="109"/>
      <c r="HO5022" s="109"/>
      <c r="HP5022" s="109"/>
      <c r="HQ5022" s="109"/>
      <c r="HR5022" s="109"/>
      <c r="HS5022" s="109"/>
      <c r="HT5022" s="109"/>
      <c r="HU5022" s="109"/>
      <c r="HV5022" s="109"/>
      <c r="HW5022" s="109"/>
      <c r="HX5022" s="109"/>
      <c r="HY5022" s="109"/>
      <c r="HZ5022" s="109"/>
      <c r="IA5022" s="109"/>
      <c r="IB5022" s="109"/>
      <c r="IC5022" s="109"/>
      <c r="ID5022" s="109"/>
      <c r="IE5022" s="109"/>
      <c r="IF5022" s="109"/>
      <c r="IG5022" s="109"/>
      <c r="IH5022" s="109"/>
      <c r="II5022" s="109"/>
      <c r="IJ5022" s="109"/>
      <c r="IK5022" s="109"/>
      <c r="IL5022" s="109"/>
      <c r="IM5022" s="109"/>
      <c r="IN5022" s="109"/>
      <c r="IO5022" s="109"/>
      <c r="IP5022" s="109"/>
      <c r="IQ5022" s="109"/>
      <c r="IR5022" s="109"/>
      <c r="IS5022" s="109"/>
      <c r="IT5022" s="109"/>
      <c r="IU5022" s="109"/>
      <c r="IV5022" s="109"/>
    </row>
    <row r="5023" spans="1:256" ht="12.75" customHeight="1">
      <c r="A5023" s="308"/>
      <c r="B5023" s="65">
        <v>1</v>
      </c>
      <c r="C5023" s="66">
        <f>IF(E5023="A",1,IF(E5023="B",1,0))</f>
        <v>1</v>
      </c>
      <c r="D5023" s="655" t="s">
        <v>87</v>
      </c>
      <c r="E5023" s="655" t="s">
        <v>68</v>
      </c>
      <c r="F5023" s="656" t="s">
        <v>70</v>
      </c>
      <c r="G5023" s="78"/>
      <c r="H5023" s="96" t="s">
        <v>122</v>
      </c>
      <c r="I5023" s="107" t="s">
        <v>5269</v>
      </c>
      <c r="J5023" s="81"/>
      <c r="K5023" s="72"/>
      <c r="L5023" s="72"/>
      <c r="M5023" s="72"/>
      <c r="N5023" s="72"/>
      <c r="O5023" s="72"/>
      <c r="P5023" s="72"/>
      <c r="Q5023" s="833"/>
      <c r="R5023" s="102"/>
      <c r="S5023" s="73"/>
      <c r="T5023" s="102"/>
      <c r="U5023" s="103"/>
      <c r="V5023" s="104"/>
    </row>
    <row r="5024" spans="1:256" s="325" customFormat="1" ht="12.75" customHeight="1">
      <c r="A5024" s="308"/>
      <c r="B5024" s="65">
        <v>1</v>
      </c>
      <c r="C5024" s="66">
        <f>IF(E5024="A",1,IF(E5024="B",1,0))</f>
        <v>1</v>
      </c>
      <c r="D5024" s="76" t="s">
        <v>87</v>
      </c>
      <c r="E5024" s="76" t="s">
        <v>87</v>
      </c>
      <c r="F5024" s="76" t="s">
        <v>87</v>
      </c>
      <c r="G5024" s="78"/>
      <c r="H5024" s="96" t="s">
        <v>119</v>
      </c>
      <c r="I5024" s="107" t="s">
        <v>5270</v>
      </c>
      <c r="J5024" s="81"/>
      <c r="K5024" s="72"/>
      <c r="L5024" s="72"/>
      <c r="M5024" s="72"/>
      <c r="N5024" s="72"/>
      <c r="O5024" s="72"/>
      <c r="P5024" s="72"/>
      <c r="Q5024" s="833"/>
      <c r="R5024" s="102"/>
      <c r="S5024" s="73"/>
      <c r="T5024" s="102"/>
      <c r="U5024" s="103"/>
      <c r="V5024" s="104"/>
      <c r="W5024" s="109"/>
      <c r="X5024" s="109"/>
      <c r="Y5024" s="109"/>
      <c r="Z5024" s="109"/>
      <c r="AA5024" s="109"/>
      <c r="AB5024" s="109"/>
      <c r="AC5024" s="109"/>
      <c r="AD5024" s="109"/>
      <c r="AE5024" s="109"/>
      <c r="AF5024" s="109"/>
      <c r="AG5024" s="109"/>
      <c r="AH5024" s="109"/>
      <c r="AI5024" s="109"/>
      <c r="AJ5024" s="109"/>
      <c r="AK5024" s="109"/>
      <c r="AL5024" s="109"/>
      <c r="AM5024" s="109"/>
      <c r="AN5024" s="109"/>
      <c r="AO5024" s="109"/>
      <c r="AP5024" s="109"/>
      <c r="AQ5024" s="109"/>
      <c r="AR5024" s="109"/>
      <c r="AS5024" s="109"/>
      <c r="AT5024" s="109"/>
      <c r="AU5024" s="109"/>
      <c r="AV5024" s="109"/>
      <c r="AW5024" s="109"/>
      <c r="AX5024" s="109"/>
      <c r="AY5024" s="109"/>
      <c r="AZ5024" s="109"/>
      <c r="BA5024" s="109"/>
      <c r="BB5024" s="109"/>
      <c r="BC5024" s="109"/>
      <c r="BD5024" s="109"/>
      <c r="BE5024" s="109"/>
      <c r="BF5024" s="109"/>
      <c r="BG5024" s="109"/>
      <c r="BH5024" s="109"/>
      <c r="BI5024" s="109"/>
      <c r="BJ5024" s="109"/>
      <c r="BK5024" s="109"/>
      <c r="BL5024" s="109"/>
      <c r="BM5024" s="109"/>
      <c r="BN5024" s="109"/>
      <c r="BO5024" s="109"/>
      <c r="BP5024" s="109"/>
      <c r="BQ5024" s="109"/>
      <c r="BR5024" s="109"/>
      <c r="BS5024" s="109"/>
      <c r="BT5024" s="109"/>
      <c r="BU5024" s="109"/>
      <c r="BV5024" s="109"/>
      <c r="BW5024" s="109"/>
      <c r="BX5024" s="109"/>
      <c r="BY5024" s="109"/>
      <c r="BZ5024" s="109"/>
      <c r="CA5024" s="109"/>
      <c r="CB5024" s="109"/>
      <c r="CC5024" s="109"/>
      <c r="CD5024" s="109"/>
      <c r="CE5024" s="109"/>
      <c r="CF5024" s="109"/>
      <c r="CG5024" s="109"/>
      <c r="CH5024" s="109"/>
      <c r="CI5024" s="109"/>
      <c r="CJ5024" s="109"/>
      <c r="CK5024" s="109"/>
      <c r="CL5024" s="109"/>
      <c r="CM5024" s="109"/>
      <c r="CN5024" s="109"/>
      <c r="CO5024" s="109"/>
      <c r="CP5024" s="109"/>
      <c r="CQ5024" s="109"/>
      <c r="CR5024" s="109"/>
      <c r="CS5024" s="109"/>
      <c r="CT5024" s="109"/>
      <c r="CU5024" s="109"/>
      <c r="CV5024" s="109"/>
      <c r="CW5024" s="109"/>
      <c r="CX5024" s="109"/>
      <c r="CY5024" s="109"/>
      <c r="CZ5024" s="109"/>
      <c r="DA5024" s="109"/>
      <c r="DB5024" s="109"/>
      <c r="DC5024" s="109"/>
      <c r="DD5024" s="109"/>
      <c r="DE5024" s="109"/>
      <c r="DF5024" s="109"/>
      <c r="DG5024" s="109"/>
      <c r="DH5024" s="109"/>
      <c r="DI5024" s="109"/>
      <c r="DJ5024" s="109"/>
      <c r="DK5024" s="109"/>
      <c r="DL5024" s="109"/>
      <c r="DM5024" s="109"/>
      <c r="DN5024" s="109"/>
      <c r="DO5024" s="109"/>
      <c r="DP5024" s="109"/>
      <c r="DQ5024" s="109"/>
      <c r="DR5024" s="109"/>
      <c r="DS5024" s="109"/>
      <c r="DT5024" s="109"/>
      <c r="DU5024" s="109"/>
      <c r="DV5024" s="109"/>
      <c r="DW5024" s="109"/>
      <c r="DX5024" s="109"/>
      <c r="DY5024" s="109"/>
      <c r="DZ5024" s="109"/>
      <c r="EA5024" s="109"/>
      <c r="EB5024" s="109"/>
      <c r="EC5024" s="109"/>
      <c r="ED5024" s="109"/>
      <c r="EE5024" s="109"/>
      <c r="EF5024" s="109"/>
      <c r="EG5024" s="109"/>
      <c r="EH5024" s="109"/>
      <c r="EI5024" s="109"/>
      <c r="EJ5024" s="109"/>
      <c r="EK5024" s="109"/>
      <c r="EL5024" s="109"/>
      <c r="EM5024" s="109"/>
      <c r="EN5024" s="109"/>
      <c r="EO5024" s="109"/>
      <c r="EP5024" s="109"/>
      <c r="EQ5024" s="109"/>
      <c r="ER5024" s="109"/>
      <c r="ES5024" s="109"/>
      <c r="ET5024" s="109"/>
      <c r="EU5024" s="109"/>
      <c r="EV5024" s="109"/>
      <c r="EW5024" s="109"/>
      <c r="EX5024" s="109"/>
      <c r="EY5024" s="109"/>
      <c r="EZ5024" s="109"/>
      <c r="FA5024" s="109"/>
      <c r="FB5024" s="109"/>
      <c r="FC5024" s="109"/>
      <c r="FD5024" s="109"/>
      <c r="FE5024" s="109"/>
      <c r="FF5024" s="109"/>
      <c r="FG5024" s="109"/>
      <c r="FH5024" s="109"/>
      <c r="FI5024" s="109"/>
      <c r="FJ5024" s="109"/>
      <c r="FK5024" s="109"/>
      <c r="FL5024" s="109"/>
      <c r="FM5024" s="109"/>
      <c r="FN5024" s="109"/>
      <c r="FO5024" s="109"/>
      <c r="FP5024" s="109"/>
      <c r="FQ5024" s="109"/>
      <c r="FR5024" s="109"/>
      <c r="FS5024" s="109"/>
      <c r="FT5024" s="109"/>
      <c r="FU5024" s="109"/>
      <c r="FV5024" s="109"/>
      <c r="FW5024" s="109"/>
      <c r="FX5024" s="109"/>
      <c r="FY5024" s="109"/>
      <c r="FZ5024" s="109"/>
      <c r="GA5024" s="109"/>
      <c r="GB5024" s="109"/>
      <c r="GC5024" s="109"/>
      <c r="GD5024" s="109"/>
      <c r="GE5024" s="109"/>
      <c r="GF5024" s="109"/>
      <c r="GG5024" s="109"/>
      <c r="GH5024" s="109"/>
      <c r="GI5024" s="109"/>
      <c r="GJ5024" s="109"/>
      <c r="GK5024" s="109"/>
      <c r="GL5024" s="109"/>
      <c r="GM5024" s="109"/>
      <c r="GN5024" s="109"/>
      <c r="GO5024" s="109"/>
      <c r="GP5024" s="109"/>
      <c r="GQ5024" s="109"/>
      <c r="GR5024" s="109"/>
      <c r="GS5024" s="109"/>
      <c r="GT5024" s="109"/>
      <c r="GU5024" s="109"/>
      <c r="GV5024" s="109"/>
      <c r="GW5024" s="109"/>
      <c r="GX5024" s="109"/>
      <c r="GY5024" s="109"/>
      <c r="GZ5024" s="109"/>
      <c r="HA5024" s="109"/>
      <c r="HB5024" s="109"/>
      <c r="HC5024" s="109"/>
      <c r="HD5024" s="109"/>
      <c r="HE5024" s="109"/>
      <c r="HF5024" s="109"/>
      <c r="HG5024" s="109"/>
      <c r="HH5024" s="109"/>
      <c r="HI5024" s="109"/>
      <c r="HJ5024" s="109"/>
      <c r="HK5024" s="109"/>
      <c r="HL5024" s="109"/>
      <c r="HM5024" s="109"/>
      <c r="HN5024" s="109"/>
      <c r="HO5024" s="109"/>
      <c r="HP5024" s="109"/>
      <c r="HQ5024" s="109"/>
      <c r="HR5024" s="109"/>
      <c r="HS5024" s="109"/>
      <c r="HT5024" s="109"/>
      <c r="HU5024" s="109"/>
      <c r="HV5024" s="109"/>
      <c r="HW5024" s="109"/>
      <c r="HX5024" s="109"/>
      <c r="HY5024" s="109"/>
      <c r="HZ5024" s="109"/>
      <c r="IA5024" s="109"/>
      <c r="IB5024" s="109"/>
      <c r="IC5024" s="109"/>
      <c r="ID5024" s="109"/>
      <c r="IE5024" s="109"/>
      <c r="IF5024" s="109"/>
      <c r="IG5024" s="109"/>
      <c r="IH5024" s="109"/>
      <c r="II5024" s="109"/>
      <c r="IJ5024" s="109"/>
      <c r="IK5024" s="109"/>
      <c r="IL5024" s="109"/>
      <c r="IM5024" s="109"/>
      <c r="IN5024" s="109"/>
      <c r="IO5024" s="109"/>
      <c r="IP5024" s="109"/>
      <c r="IQ5024" s="109"/>
      <c r="IR5024" s="109"/>
      <c r="IS5024" s="109"/>
      <c r="IT5024" s="109"/>
      <c r="IU5024" s="109"/>
      <c r="IV5024" s="109"/>
    </row>
    <row r="5025" spans="1:256" s="325" customFormat="1" ht="12.75" customHeight="1">
      <c r="A5025" s="308"/>
      <c r="B5025" s="65">
        <v>1</v>
      </c>
      <c r="C5025" s="66">
        <f>IF(E5025="A",1,IF(E5025="B",1,0))</f>
        <v>1</v>
      </c>
      <c r="D5025" s="99" t="s">
        <v>70</v>
      </c>
      <c r="E5025" s="76" t="s">
        <v>87</v>
      </c>
      <c r="F5025" s="76" t="s">
        <v>87</v>
      </c>
      <c r="G5025" s="78"/>
      <c r="H5025" s="96" t="s">
        <v>122</v>
      </c>
      <c r="I5025" s="107" t="s">
        <v>5271</v>
      </c>
      <c r="J5025" s="81"/>
      <c r="K5025" s="72"/>
      <c r="L5025" s="72"/>
      <c r="M5025" s="72"/>
      <c r="N5025" s="72"/>
      <c r="O5025" s="72"/>
      <c r="P5025" s="72"/>
      <c r="Q5025" s="833"/>
      <c r="R5025" s="102"/>
      <c r="S5025" s="73"/>
      <c r="T5025" s="102"/>
      <c r="U5025" s="103"/>
      <c r="V5025" s="104"/>
      <c r="W5025" s="109"/>
      <c r="X5025" s="109"/>
      <c r="Y5025" s="109"/>
      <c r="Z5025" s="109"/>
      <c r="AA5025" s="109"/>
      <c r="AB5025" s="109"/>
      <c r="AC5025" s="109"/>
      <c r="AD5025" s="109"/>
      <c r="AE5025" s="109"/>
      <c r="AF5025" s="109"/>
      <c r="AG5025" s="109"/>
      <c r="AH5025" s="109"/>
      <c r="AI5025" s="109"/>
      <c r="AJ5025" s="109"/>
      <c r="AK5025" s="109"/>
      <c r="AL5025" s="109"/>
      <c r="AM5025" s="109"/>
      <c r="AN5025" s="109"/>
      <c r="AO5025" s="109"/>
      <c r="AP5025" s="109"/>
      <c r="AQ5025" s="109"/>
      <c r="AR5025" s="109"/>
      <c r="AS5025" s="109"/>
      <c r="AT5025" s="109"/>
      <c r="AU5025" s="109"/>
      <c r="AV5025" s="109"/>
      <c r="AW5025" s="109"/>
      <c r="AX5025" s="109"/>
      <c r="AY5025" s="109"/>
      <c r="AZ5025" s="109"/>
      <c r="BA5025" s="109"/>
      <c r="BB5025" s="109"/>
      <c r="BC5025" s="109"/>
      <c r="BD5025" s="109"/>
      <c r="BE5025" s="109"/>
      <c r="BF5025" s="109"/>
      <c r="BG5025" s="109"/>
      <c r="BH5025" s="109"/>
      <c r="BI5025" s="109"/>
      <c r="BJ5025" s="109"/>
      <c r="BK5025" s="109"/>
      <c r="BL5025" s="109"/>
      <c r="BM5025" s="109"/>
      <c r="BN5025" s="109"/>
      <c r="BO5025" s="109"/>
      <c r="BP5025" s="109"/>
      <c r="BQ5025" s="109"/>
      <c r="BR5025" s="109"/>
      <c r="BS5025" s="109"/>
      <c r="BT5025" s="109"/>
      <c r="BU5025" s="109"/>
      <c r="BV5025" s="109"/>
      <c r="BW5025" s="109"/>
      <c r="BX5025" s="109"/>
      <c r="BY5025" s="109"/>
      <c r="BZ5025" s="109"/>
      <c r="CA5025" s="109"/>
      <c r="CB5025" s="109"/>
      <c r="CC5025" s="109"/>
      <c r="CD5025" s="109"/>
      <c r="CE5025" s="109"/>
      <c r="CF5025" s="109"/>
      <c r="CG5025" s="109"/>
      <c r="CH5025" s="109"/>
      <c r="CI5025" s="109"/>
      <c r="CJ5025" s="109"/>
      <c r="CK5025" s="109"/>
      <c r="CL5025" s="109"/>
      <c r="CM5025" s="109"/>
      <c r="CN5025" s="109"/>
      <c r="CO5025" s="109"/>
      <c r="CP5025" s="109"/>
      <c r="CQ5025" s="109"/>
      <c r="CR5025" s="109"/>
      <c r="CS5025" s="109"/>
      <c r="CT5025" s="109"/>
      <c r="CU5025" s="109"/>
      <c r="CV5025" s="109"/>
      <c r="CW5025" s="109"/>
      <c r="CX5025" s="109"/>
      <c r="CY5025" s="109"/>
      <c r="CZ5025" s="109"/>
      <c r="DA5025" s="109"/>
      <c r="DB5025" s="109"/>
      <c r="DC5025" s="109"/>
      <c r="DD5025" s="109"/>
      <c r="DE5025" s="109"/>
      <c r="DF5025" s="109"/>
      <c r="DG5025" s="109"/>
      <c r="DH5025" s="109"/>
      <c r="DI5025" s="109"/>
      <c r="DJ5025" s="109"/>
      <c r="DK5025" s="109"/>
      <c r="DL5025" s="109"/>
      <c r="DM5025" s="109"/>
      <c r="DN5025" s="109"/>
      <c r="DO5025" s="109"/>
      <c r="DP5025" s="109"/>
      <c r="DQ5025" s="109"/>
      <c r="DR5025" s="109"/>
      <c r="DS5025" s="109"/>
      <c r="DT5025" s="109"/>
      <c r="DU5025" s="109"/>
      <c r="DV5025" s="109"/>
      <c r="DW5025" s="109"/>
      <c r="DX5025" s="109"/>
      <c r="DY5025" s="109"/>
      <c r="DZ5025" s="109"/>
      <c r="EA5025" s="109"/>
      <c r="EB5025" s="109"/>
      <c r="EC5025" s="109"/>
      <c r="ED5025" s="109"/>
      <c r="EE5025" s="109"/>
      <c r="EF5025" s="109"/>
      <c r="EG5025" s="109"/>
      <c r="EH5025" s="109"/>
      <c r="EI5025" s="109"/>
      <c r="EJ5025" s="109"/>
      <c r="EK5025" s="109"/>
      <c r="EL5025" s="109"/>
      <c r="EM5025" s="109"/>
      <c r="EN5025" s="109"/>
      <c r="EO5025" s="109"/>
      <c r="EP5025" s="109"/>
      <c r="EQ5025" s="109"/>
      <c r="ER5025" s="109"/>
      <c r="ES5025" s="109"/>
      <c r="ET5025" s="109"/>
      <c r="EU5025" s="109"/>
      <c r="EV5025" s="109"/>
      <c r="EW5025" s="109"/>
      <c r="EX5025" s="109"/>
      <c r="EY5025" s="109"/>
      <c r="EZ5025" s="109"/>
      <c r="FA5025" s="109"/>
      <c r="FB5025" s="109"/>
      <c r="FC5025" s="109"/>
      <c r="FD5025" s="109"/>
      <c r="FE5025" s="109"/>
      <c r="FF5025" s="109"/>
      <c r="FG5025" s="109"/>
      <c r="FH5025" s="109"/>
      <c r="FI5025" s="109"/>
      <c r="FJ5025" s="109"/>
      <c r="FK5025" s="109"/>
      <c r="FL5025" s="109"/>
      <c r="FM5025" s="109"/>
      <c r="FN5025" s="109"/>
      <c r="FO5025" s="109"/>
      <c r="FP5025" s="109"/>
      <c r="FQ5025" s="109"/>
      <c r="FR5025" s="109"/>
      <c r="FS5025" s="109"/>
      <c r="FT5025" s="109"/>
      <c r="FU5025" s="109"/>
      <c r="FV5025" s="109"/>
      <c r="FW5025" s="109"/>
      <c r="FX5025" s="109"/>
      <c r="FY5025" s="109"/>
      <c r="FZ5025" s="109"/>
      <c r="GA5025" s="109"/>
      <c r="GB5025" s="109"/>
      <c r="GC5025" s="109"/>
      <c r="GD5025" s="109"/>
      <c r="GE5025" s="109"/>
      <c r="GF5025" s="109"/>
      <c r="GG5025" s="109"/>
      <c r="GH5025" s="109"/>
      <c r="GI5025" s="109"/>
      <c r="GJ5025" s="109"/>
      <c r="GK5025" s="109"/>
      <c r="GL5025" s="109"/>
      <c r="GM5025" s="109"/>
      <c r="GN5025" s="109"/>
      <c r="GO5025" s="109"/>
      <c r="GP5025" s="109"/>
      <c r="GQ5025" s="109"/>
      <c r="GR5025" s="109"/>
      <c r="GS5025" s="109"/>
      <c r="GT5025" s="109"/>
      <c r="GU5025" s="109"/>
      <c r="GV5025" s="109"/>
      <c r="GW5025" s="109"/>
      <c r="GX5025" s="109"/>
      <c r="GY5025" s="109"/>
      <c r="GZ5025" s="109"/>
      <c r="HA5025" s="109"/>
      <c r="HB5025" s="109"/>
      <c r="HC5025" s="109"/>
      <c r="HD5025" s="109"/>
      <c r="HE5025" s="109"/>
      <c r="HF5025" s="109"/>
      <c r="HG5025" s="109"/>
      <c r="HH5025" s="109"/>
      <c r="HI5025" s="109"/>
      <c r="HJ5025" s="109"/>
      <c r="HK5025" s="109"/>
      <c r="HL5025" s="109"/>
      <c r="HM5025" s="109"/>
      <c r="HN5025" s="109"/>
      <c r="HO5025" s="109"/>
      <c r="HP5025" s="109"/>
      <c r="HQ5025" s="109"/>
      <c r="HR5025" s="109"/>
      <c r="HS5025" s="109"/>
      <c r="HT5025" s="109"/>
      <c r="HU5025" s="109"/>
      <c r="HV5025" s="109"/>
      <c r="HW5025" s="109"/>
      <c r="HX5025" s="109"/>
      <c r="HY5025" s="109"/>
      <c r="HZ5025" s="109"/>
      <c r="IA5025" s="109"/>
      <c r="IB5025" s="109"/>
      <c r="IC5025" s="109"/>
      <c r="ID5025" s="109"/>
      <c r="IE5025" s="109"/>
      <c r="IF5025" s="109"/>
      <c r="IG5025" s="109"/>
      <c r="IH5025" s="109"/>
      <c r="II5025" s="109"/>
      <c r="IJ5025" s="109"/>
      <c r="IK5025" s="109"/>
      <c r="IL5025" s="109"/>
      <c r="IM5025" s="109"/>
      <c r="IN5025" s="109"/>
      <c r="IO5025" s="109"/>
      <c r="IP5025" s="109"/>
      <c r="IQ5025" s="109"/>
      <c r="IR5025" s="109"/>
      <c r="IS5025" s="109"/>
      <c r="IT5025" s="109"/>
      <c r="IU5025" s="109"/>
      <c r="IV5025" s="109"/>
    </row>
    <row r="5026" spans="1:256" s="325" customFormat="1" ht="12.75" customHeight="1">
      <c r="A5026" s="308"/>
      <c r="B5026" s="65">
        <v>1</v>
      </c>
      <c r="C5026" s="66">
        <f>IF(E5026="A",4,IF(E5026="B",3,IF(E5026="C",2,IF(E5026="D",1,0))))</f>
        <v>2</v>
      </c>
      <c r="D5026" s="76" t="s">
        <v>87</v>
      </c>
      <c r="E5026" s="77" t="s">
        <v>90</v>
      </c>
      <c r="F5026" s="77" t="s">
        <v>90</v>
      </c>
      <c r="G5026" s="78"/>
      <c r="H5026" s="96" t="s">
        <v>104</v>
      </c>
      <c r="I5026" s="107" t="s">
        <v>5272</v>
      </c>
      <c r="J5026" s="81"/>
      <c r="K5026" s="72"/>
      <c r="L5026" s="72"/>
      <c r="M5026" s="72"/>
      <c r="N5026" s="72"/>
      <c r="O5026" s="72"/>
      <c r="P5026" s="72"/>
      <c r="Q5026" s="833"/>
      <c r="R5026" s="102"/>
      <c r="S5026" s="73"/>
      <c r="T5026" s="102"/>
      <c r="U5026" s="103"/>
      <c r="V5026" s="104"/>
      <c r="W5026" s="109"/>
      <c r="X5026" s="109"/>
      <c r="Y5026" s="109"/>
      <c r="Z5026" s="109"/>
      <c r="AA5026" s="109"/>
      <c r="AB5026" s="109"/>
      <c r="AC5026" s="109"/>
      <c r="AD5026" s="109"/>
      <c r="AE5026" s="109"/>
      <c r="AF5026" s="109"/>
      <c r="AG5026" s="109"/>
      <c r="AH5026" s="109"/>
      <c r="AI5026" s="109"/>
      <c r="AJ5026" s="109"/>
      <c r="AK5026" s="109"/>
      <c r="AL5026" s="109"/>
      <c r="AM5026" s="109"/>
      <c r="AN5026" s="109"/>
      <c r="AO5026" s="109"/>
      <c r="AP5026" s="109"/>
      <c r="AQ5026" s="109"/>
      <c r="AR5026" s="109"/>
      <c r="AS5026" s="109"/>
      <c r="AT5026" s="109"/>
      <c r="AU5026" s="109"/>
      <c r="AV5026" s="109"/>
      <c r="AW5026" s="109"/>
      <c r="AX5026" s="109"/>
      <c r="AY5026" s="109"/>
      <c r="AZ5026" s="109"/>
      <c r="BA5026" s="109"/>
      <c r="BB5026" s="109"/>
      <c r="BC5026" s="109"/>
      <c r="BD5026" s="109"/>
      <c r="BE5026" s="109"/>
      <c r="BF5026" s="109"/>
      <c r="BG5026" s="109"/>
      <c r="BH5026" s="109"/>
      <c r="BI5026" s="109"/>
      <c r="BJ5026" s="109"/>
      <c r="BK5026" s="109"/>
      <c r="BL5026" s="109"/>
      <c r="BM5026" s="109"/>
      <c r="BN5026" s="109"/>
      <c r="BO5026" s="109"/>
      <c r="BP5026" s="109"/>
      <c r="BQ5026" s="109"/>
      <c r="BR5026" s="109"/>
      <c r="BS5026" s="109"/>
      <c r="BT5026" s="109"/>
      <c r="BU5026" s="109"/>
      <c r="BV5026" s="109"/>
      <c r="BW5026" s="109"/>
      <c r="BX5026" s="109"/>
      <c r="BY5026" s="109"/>
      <c r="BZ5026" s="109"/>
      <c r="CA5026" s="109"/>
      <c r="CB5026" s="109"/>
      <c r="CC5026" s="109"/>
      <c r="CD5026" s="109"/>
      <c r="CE5026" s="109"/>
      <c r="CF5026" s="109"/>
      <c r="CG5026" s="109"/>
      <c r="CH5026" s="109"/>
      <c r="CI5026" s="109"/>
      <c r="CJ5026" s="109"/>
      <c r="CK5026" s="109"/>
      <c r="CL5026" s="109"/>
      <c r="CM5026" s="109"/>
      <c r="CN5026" s="109"/>
      <c r="CO5026" s="109"/>
      <c r="CP5026" s="109"/>
      <c r="CQ5026" s="109"/>
      <c r="CR5026" s="109"/>
      <c r="CS5026" s="109"/>
      <c r="CT5026" s="109"/>
      <c r="CU5026" s="109"/>
      <c r="CV5026" s="109"/>
      <c r="CW5026" s="109"/>
      <c r="CX5026" s="109"/>
      <c r="CY5026" s="109"/>
      <c r="CZ5026" s="109"/>
      <c r="DA5026" s="109"/>
      <c r="DB5026" s="109"/>
      <c r="DC5026" s="109"/>
      <c r="DD5026" s="109"/>
      <c r="DE5026" s="109"/>
      <c r="DF5026" s="109"/>
      <c r="DG5026" s="109"/>
      <c r="DH5026" s="109"/>
      <c r="DI5026" s="109"/>
      <c r="DJ5026" s="109"/>
      <c r="DK5026" s="109"/>
      <c r="DL5026" s="109"/>
      <c r="DM5026" s="109"/>
      <c r="DN5026" s="109"/>
      <c r="DO5026" s="109"/>
      <c r="DP5026" s="109"/>
      <c r="DQ5026" s="109"/>
      <c r="DR5026" s="109"/>
      <c r="DS5026" s="109"/>
      <c r="DT5026" s="109"/>
      <c r="DU5026" s="109"/>
      <c r="DV5026" s="109"/>
      <c r="DW5026" s="109"/>
      <c r="DX5026" s="109"/>
      <c r="DY5026" s="109"/>
      <c r="DZ5026" s="109"/>
      <c r="EA5026" s="109"/>
      <c r="EB5026" s="109"/>
      <c r="EC5026" s="109"/>
      <c r="ED5026" s="109"/>
      <c r="EE5026" s="109"/>
      <c r="EF5026" s="109"/>
      <c r="EG5026" s="109"/>
      <c r="EH5026" s="109"/>
      <c r="EI5026" s="109"/>
      <c r="EJ5026" s="109"/>
      <c r="EK5026" s="109"/>
      <c r="EL5026" s="109"/>
      <c r="EM5026" s="109"/>
      <c r="EN5026" s="109"/>
      <c r="EO5026" s="109"/>
      <c r="EP5026" s="109"/>
      <c r="EQ5026" s="109"/>
      <c r="ER5026" s="109"/>
      <c r="ES5026" s="109"/>
      <c r="ET5026" s="109"/>
      <c r="EU5026" s="109"/>
      <c r="EV5026" s="109"/>
      <c r="EW5026" s="109"/>
      <c r="EX5026" s="109"/>
      <c r="EY5026" s="109"/>
      <c r="EZ5026" s="109"/>
      <c r="FA5026" s="109"/>
      <c r="FB5026" s="109"/>
      <c r="FC5026" s="109"/>
      <c r="FD5026" s="109"/>
      <c r="FE5026" s="109"/>
      <c r="FF5026" s="109"/>
      <c r="FG5026" s="109"/>
      <c r="FH5026" s="109"/>
      <c r="FI5026" s="109"/>
      <c r="FJ5026" s="109"/>
      <c r="FK5026" s="109"/>
      <c r="FL5026" s="109"/>
      <c r="FM5026" s="109"/>
      <c r="FN5026" s="109"/>
      <c r="FO5026" s="109"/>
      <c r="FP5026" s="109"/>
      <c r="FQ5026" s="109"/>
      <c r="FR5026" s="109"/>
      <c r="FS5026" s="109"/>
      <c r="FT5026" s="109"/>
      <c r="FU5026" s="109"/>
      <c r="FV5026" s="109"/>
      <c r="FW5026" s="109"/>
      <c r="FX5026" s="109"/>
      <c r="FY5026" s="109"/>
      <c r="FZ5026" s="109"/>
      <c r="GA5026" s="109"/>
      <c r="GB5026" s="109"/>
      <c r="GC5026" s="109"/>
      <c r="GD5026" s="109"/>
      <c r="GE5026" s="109"/>
      <c r="GF5026" s="109"/>
      <c r="GG5026" s="109"/>
      <c r="GH5026" s="109"/>
      <c r="GI5026" s="109"/>
      <c r="GJ5026" s="109"/>
      <c r="GK5026" s="109"/>
      <c r="GL5026" s="109"/>
      <c r="GM5026" s="109"/>
      <c r="GN5026" s="109"/>
      <c r="GO5026" s="109"/>
      <c r="GP5026" s="109"/>
      <c r="GQ5026" s="109"/>
      <c r="GR5026" s="109"/>
      <c r="GS5026" s="109"/>
      <c r="GT5026" s="109"/>
      <c r="GU5026" s="109"/>
      <c r="GV5026" s="109"/>
      <c r="GW5026" s="109"/>
      <c r="GX5026" s="109"/>
      <c r="GY5026" s="109"/>
      <c r="GZ5026" s="109"/>
      <c r="HA5026" s="109"/>
      <c r="HB5026" s="109"/>
      <c r="HC5026" s="109"/>
      <c r="HD5026" s="109"/>
      <c r="HE5026" s="109"/>
      <c r="HF5026" s="109"/>
      <c r="HG5026" s="109"/>
      <c r="HH5026" s="109"/>
      <c r="HI5026" s="109"/>
      <c r="HJ5026" s="109"/>
      <c r="HK5026" s="109"/>
      <c r="HL5026" s="109"/>
      <c r="HM5026" s="109"/>
      <c r="HN5026" s="109"/>
      <c r="HO5026" s="109"/>
      <c r="HP5026" s="109"/>
      <c r="HQ5026" s="109"/>
      <c r="HR5026" s="109"/>
      <c r="HS5026" s="109"/>
      <c r="HT5026" s="109"/>
      <c r="HU5026" s="109"/>
      <c r="HV5026" s="109"/>
      <c r="HW5026" s="109"/>
      <c r="HX5026" s="109"/>
      <c r="HY5026" s="109"/>
      <c r="HZ5026" s="109"/>
      <c r="IA5026" s="109"/>
      <c r="IB5026" s="109"/>
      <c r="IC5026" s="109"/>
      <c r="ID5026" s="109"/>
      <c r="IE5026" s="109"/>
      <c r="IF5026" s="109"/>
      <c r="IG5026" s="109"/>
      <c r="IH5026" s="109"/>
      <c r="II5026" s="109"/>
      <c r="IJ5026" s="109"/>
      <c r="IK5026" s="109"/>
      <c r="IL5026" s="109"/>
      <c r="IM5026" s="109"/>
      <c r="IN5026" s="109"/>
      <c r="IO5026" s="109"/>
      <c r="IP5026" s="109"/>
      <c r="IQ5026" s="109"/>
      <c r="IR5026" s="109"/>
      <c r="IS5026" s="109"/>
      <c r="IT5026" s="109"/>
      <c r="IU5026" s="109"/>
      <c r="IV5026" s="109"/>
    </row>
    <row r="5027" spans="1:256" customFormat="1" ht="12.75" customHeight="1">
      <c r="A5027" s="308"/>
      <c r="B5027" s="65">
        <v>1</v>
      </c>
      <c r="C5027" s="66">
        <f>IF(E5027="A",1,IF(E5027="B",1,0))</f>
        <v>0</v>
      </c>
      <c r="D5027" s="76" t="s">
        <v>68</v>
      </c>
      <c r="E5027" s="77" t="s">
        <v>90</v>
      </c>
      <c r="F5027" s="76" t="s">
        <v>87</v>
      </c>
      <c r="G5027" s="78"/>
      <c r="H5027" s="96" t="s">
        <v>129</v>
      </c>
      <c r="I5027" s="107" t="s">
        <v>5273</v>
      </c>
      <c r="J5027" s="81"/>
      <c r="K5027" s="72"/>
      <c r="L5027" s="72"/>
      <c r="M5027" s="72"/>
      <c r="N5027" s="72"/>
      <c r="O5027" s="72"/>
      <c r="P5027" s="72"/>
      <c r="Q5027" s="833"/>
      <c r="R5027" s="102"/>
      <c r="S5027" s="73"/>
      <c r="T5027" s="102"/>
      <c r="U5027" s="103"/>
      <c r="V5027" s="104"/>
      <c r="W5027" s="109"/>
      <c r="X5027" s="109"/>
      <c r="Y5027" s="109"/>
      <c r="Z5027" s="109"/>
      <c r="AA5027" s="109"/>
      <c r="AB5027" s="109"/>
      <c r="AC5027" s="109"/>
      <c r="AD5027" s="109"/>
      <c r="AE5027" s="109"/>
      <c r="AF5027" s="109"/>
      <c r="AG5027" s="109"/>
      <c r="AH5027" s="109"/>
      <c r="AI5027" s="109"/>
      <c r="AJ5027" s="109"/>
      <c r="AK5027" s="109"/>
      <c r="AL5027" s="109"/>
      <c r="AM5027" s="109"/>
      <c r="AN5027" s="109"/>
      <c r="AO5027" s="109"/>
      <c r="AP5027" s="109"/>
      <c r="AQ5027" s="109"/>
      <c r="AR5027" s="109"/>
      <c r="AS5027" s="109"/>
      <c r="AT5027" s="109"/>
      <c r="AU5027" s="109"/>
      <c r="AV5027" s="109"/>
      <c r="AW5027" s="109"/>
      <c r="AX5027" s="109"/>
      <c r="AY5027" s="109"/>
      <c r="AZ5027" s="109"/>
      <c r="BA5027" s="109"/>
      <c r="BB5027" s="109"/>
      <c r="BC5027" s="109"/>
      <c r="BD5027" s="109"/>
      <c r="BE5027" s="109"/>
      <c r="BF5027" s="109"/>
      <c r="BG5027" s="109"/>
      <c r="BH5027" s="109"/>
      <c r="BI5027" s="109"/>
      <c r="BJ5027" s="109"/>
      <c r="BK5027" s="109"/>
      <c r="BL5027" s="109"/>
      <c r="BM5027" s="109"/>
      <c r="BN5027" s="109"/>
      <c r="BO5027" s="109"/>
      <c r="BP5027" s="109"/>
      <c r="BQ5027" s="109"/>
      <c r="BR5027" s="109"/>
      <c r="BS5027" s="109"/>
      <c r="BT5027" s="109"/>
      <c r="BU5027" s="109"/>
      <c r="BV5027" s="109"/>
      <c r="BW5027" s="109"/>
      <c r="BX5027" s="109"/>
      <c r="BY5027" s="109"/>
      <c r="BZ5027" s="109"/>
      <c r="CA5027" s="109"/>
      <c r="CB5027" s="109"/>
      <c r="CC5027" s="109"/>
      <c r="CD5027" s="109"/>
      <c r="CE5027" s="109"/>
      <c r="CF5027" s="109"/>
      <c r="CG5027" s="109"/>
      <c r="CH5027" s="109"/>
      <c r="CI5027" s="109"/>
      <c r="CJ5027" s="109"/>
      <c r="CK5027" s="109"/>
      <c r="CL5027" s="109"/>
      <c r="CM5027" s="109"/>
      <c r="CN5027" s="109"/>
      <c r="CO5027" s="109"/>
      <c r="CP5027" s="109"/>
      <c r="CQ5027" s="109"/>
      <c r="CR5027" s="109"/>
      <c r="CS5027" s="109"/>
      <c r="CT5027" s="109"/>
      <c r="CU5027" s="109"/>
      <c r="CV5027" s="109"/>
      <c r="CW5027" s="109"/>
      <c r="CX5027" s="109"/>
      <c r="CY5027" s="109"/>
      <c r="CZ5027" s="109"/>
      <c r="DA5027" s="109"/>
      <c r="DB5027" s="109"/>
      <c r="DC5027" s="109"/>
      <c r="DD5027" s="109"/>
      <c r="DE5027" s="109"/>
      <c r="DF5027" s="109"/>
      <c r="DG5027" s="109"/>
      <c r="DH5027" s="109"/>
      <c r="DI5027" s="109"/>
      <c r="DJ5027" s="109"/>
      <c r="DK5027" s="109"/>
      <c r="DL5027" s="109"/>
      <c r="DM5027" s="109"/>
      <c r="DN5027" s="109"/>
      <c r="DO5027" s="109"/>
      <c r="DP5027" s="109"/>
      <c r="DQ5027" s="109"/>
      <c r="DR5027" s="109"/>
      <c r="DS5027" s="109"/>
      <c r="DT5027" s="109"/>
      <c r="DU5027" s="109"/>
      <c r="DV5027" s="109"/>
      <c r="DW5027" s="109"/>
      <c r="DX5027" s="109"/>
      <c r="DY5027" s="109"/>
      <c r="DZ5027" s="109"/>
      <c r="EA5027" s="109"/>
      <c r="EB5027" s="109"/>
      <c r="EC5027" s="109"/>
      <c r="ED5027" s="109"/>
      <c r="EE5027" s="109"/>
      <c r="EF5027" s="109"/>
      <c r="EG5027" s="109"/>
      <c r="EH5027" s="109"/>
      <c r="EI5027" s="109"/>
      <c r="EJ5027" s="109"/>
      <c r="EK5027" s="109"/>
      <c r="EL5027" s="109"/>
      <c r="EM5027" s="109"/>
      <c r="EN5027" s="109"/>
      <c r="EO5027" s="109"/>
      <c r="EP5027" s="109"/>
      <c r="EQ5027" s="109"/>
      <c r="ER5027" s="109"/>
      <c r="ES5027" s="109"/>
      <c r="ET5027" s="109"/>
      <c r="EU5027" s="109"/>
      <c r="EV5027" s="109"/>
      <c r="EW5027" s="109"/>
      <c r="EX5027" s="109"/>
      <c r="EY5027" s="109"/>
      <c r="EZ5027" s="109"/>
      <c r="FA5027" s="109"/>
      <c r="FB5027" s="109"/>
      <c r="FC5027" s="109"/>
      <c r="FD5027" s="109"/>
      <c r="FE5027" s="109"/>
      <c r="FF5027" s="109"/>
      <c r="FG5027" s="109"/>
      <c r="FH5027" s="109"/>
      <c r="FI5027" s="109"/>
      <c r="FJ5027" s="109"/>
      <c r="FK5027" s="109"/>
      <c r="FL5027" s="109"/>
      <c r="FM5027" s="109"/>
      <c r="FN5027" s="109"/>
      <c r="FO5027" s="109"/>
      <c r="FP5027" s="109"/>
      <c r="FQ5027" s="109"/>
      <c r="FR5027" s="109"/>
      <c r="FS5027" s="109"/>
      <c r="FT5027" s="109"/>
      <c r="FU5027" s="109"/>
      <c r="FV5027" s="109"/>
      <c r="FW5027" s="109"/>
      <c r="FX5027" s="109"/>
      <c r="FY5027" s="109"/>
      <c r="FZ5027" s="109"/>
      <c r="GA5027" s="109"/>
      <c r="GB5027" s="109"/>
      <c r="GC5027" s="109"/>
      <c r="GD5027" s="109"/>
      <c r="GE5027" s="109"/>
      <c r="GF5027" s="109"/>
      <c r="GG5027" s="109"/>
      <c r="GH5027" s="109"/>
      <c r="GI5027" s="109"/>
      <c r="GJ5027" s="109"/>
      <c r="GK5027" s="109"/>
      <c r="GL5027" s="109"/>
      <c r="GM5027" s="109"/>
      <c r="GN5027" s="109"/>
      <c r="GO5027" s="109"/>
      <c r="GP5027" s="109"/>
      <c r="GQ5027" s="109"/>
      <c r="GR5027" s="109"/>
      <c r="GS5027" s="109"/>
      <c r="GT5027" s="109"/>
      <c r="GU5027" s="109"/>
      <c r="GV5027" s="109"/>
      <c r="GW5027" s="109"/>
      <c r="GX5027" s="109"/>
      <c r="GY5027" s="109"/>
      <c r="GZ5027" s="109"/>
      <c r="HA5027" s="109"/>
      <c r="HB5027" s="109"/>
      <c r="HC5027" s="109"/>
      <c r="HD5027" s="109"/>
      <c r="HE5027" s="109"/>
      <c r="HF5027" s="109"/>
      <c r="HG5027" s="109"/>
      <c r="HH5027" s="109"/>
      <c r="HI5027" s="109"/>
      <c r="HJ5027" s="109"/>
      <c r="HK5027" s="109"/>
      <c r="HL5027" s="109"/>
      <c r="HM5027" s="109"/>
      <c r="HN5027" s="109"/>
      <c r="HO5027" s="109"/>
      <c r="HP5027" s="109"/>
      <c r="HQ5027" s="109"/>
      <c r="HR5027" s="109"/>
      <c r="HS5027" s="109"/>
      <c r="HT5027" s="109"/>
      <c r="HU5027" s="109"/>
      <c r="HV5027" s="109"/>
      <c r="HW5027" s="109"/>
      <c r="HX5027" s="109"/>
      <c r="HY5027" s="109"/>
      <c r="HZ5027" s="109"/>
      <c r="IA5027" s="109"/>
      <c r="IB5027" s="109"/>
      <c r="IC5027" s="109"/>
      <c r="ID5027" s="109"/>
      <c r="IE5027" s="109"/>
      <c r="IF5027" s="109"/>
      <c r="IG5027" s="109"/>
      <c r="IH5027" s="109"/>
      <c r="II5027" s="109"/>
      <c r="IJ5027" s="109"/>
      <c r="IK5027" s="109"/>
      <c r="IL5027" s="109"/>
      <c r="IM5027" s="109"/>
      <c r="IN5027" s="109"/>
      <c r="IO5027" s="109"/>
      <c r="IP5027" s="109"/>
      <c r="IQ5027" s="109"/>
      <c r="IR5027" s="109"/>
      <c r="IS5027" s="109"/>
      <c r="IT5027" s="109"/>
      <c r="IU5027" s="109"/>
      <c r="IV5027" s="109"/>
    </row>
    <row r="5028" spans="1:256" ht="12.75" customHeight="1">
      <c r="A5028" s="308"/>
      <c r="B5028" s="65">
        <v>1</v>
      </c>
      <c r="C5028" s="66">
        <f>IF(E5028="A",4,IF(E5028="B",3,IF(E5028="C",2,IF(E5028="D",1,0))))</f>
        <v>3</v>
      </c>
      <c r="D5028" s="76" t="s">
        <v>68</v>
      </c>
      <c r="E5028" s="76" t="s">
        <v>87</v>
      </c>
      <c r="F5028" s="76" t="s">
        <v>68</v>
      </c>
      <c r="G5028" s="78"/>
      <c r="H5028" s="96" t="s">
        <v>129</v>
      </c>
      <c r="I5028" s="107" t="s">
        <v>927</v>
      </c>
      <c r="J5028" s="81" t="s">
        <v>14</v>
      </c>
      <c r="K5028" s="72"/>
      <c r="L5028" s="72"/>
      <c r="M5028" s="72"/>
      <c r="N5028" s="72"/>
      <c r="O5028" s="72"/>
      <c r="P5028" s="72"/>
      <c r="Q5028" s="833"/>
      <c r="R5028" s="102"/>
      <c r="S5028" s="73"/>
      <c r="T5028" s="102"/>
      <c r="U5028" s="103"/>
      <c r="V5028" s="104"/>
    </row>
    <row r="5029" spans="1:256" s="325" customFormat="1" ht="12.75" customHeight="1">
      <c r="A5029" s="308"/>
      <c r="B5029" s="65">
        <v>1</v>
      </c>
      <c r="C5029" s="66">
        <f>IF(E5029="A",4,IF(E5029="B",3,IF(E5029="C",2,IF(E5029="D",1,0))))</f>
        <v>0</v>
      </c>
      <c r="D5029" s="76" t="s">
        <v>87</v>
      </c>
      <c r="E5029" s="99" t="s">
        <v>99</v>
      </c>
      <c r="F5029" s="77" t="s">
        <v>90</v>
      </c>
      <c r="G5029" s="78"/>
      <c r="H5029" s="96" t="s">
        <v>129</v>
      </c>
      <c r="I5029" s="107" t="s">
        <v>5274</v>
      </c>
      <c r="J5029" s="81"/>
      <c r="K5029" s="72"/>
      <c r="L5029" s="72"/>
      <c r="M5029" s="72"/>
      <c r="N5029" s="72"/>
      <c r="O5029" s="72"/>
      <c r="P5029" s="72"/>
      <c r="Q5029" s="833"/>
      <c r="R5029" s="102"/>
      <c r="S5029" s="73"/>
      <c r="T5029" s="102"/>
      <c r="U5029" s="103"/>
      <c r="V5029" s="104"/>
      <c r="W5029" s="109"/>
      <c r="X5029" s="109"/>
      <c r="Y5029" s="109"/>
      <c r="Z5029" s="109"/>
      <c r="AA5029" s="109"/>
      <c r="AB5029" s="109"/>
      <c r="AC5029" s="109"/>
      <c r="AD5029" s="109"/>
      <c r="AE5029" s="109"/>
      <c r="AF5029" s="109"/>
      <c r="AG5029" s="109"/>
      <c r="AH5029" s="109"/>
      <c r="AI5029" s="109"/>
      <c r="AJ5029" s="109"/>
      <c r="AK5029" s="109"/>
      <c r="AL5029" s="109"/>
      <c r="AM5029" s="109"/>
      <c r="AN5029" s="109"/>
      <c r="AO5029" s="109"/>
      <c r="AP5029" s="109"/>
      <c r="AQ5029" s="109"/>
      <c r="AR5029" s="109"/>
      <c r="AS5029" s="109"/>
      <c r="AT5029" s="109"/>
      <c r="AU5029" s="109"/>
      <c r="AV5029" s="109"/>
      <c r="AW5029" s="109"/>
      <c r="AX5029" s="109"/>
      <c r="AY5029" s="109"/>
      <c r="AZ5029" s="109"/>
      <c r="BA5029" s="109"/>
      <c r="BB5029" s="109"/>
      <c r="BC5029" s="109"/>
      <c r="BD5029" s="109"/>
      <c r="BE5029" s="109"/>
      <c r="BF5029" s="109"/>
      <c r="BG5029" s="109"/>
      <c r="BH5029" s="109"/>
      <c r="BI5029" s="109"/>
      <c r="BJ5029" s="109"/>
      <c r="BK5029" s="109"/>
      <c r="BL5029" s="109"/>
      <c r="BM5029" s="109"/>
      <c r="BN5029" s="109"/>
      <c r="BO5029" s="109"/>
      <c r="BP5029" s="109"/>
      <c r="BQ5029" s="109"/>
      <c r="BR5029" s="109"/>
      <c r="BS5029" s="109"/>
      <c r="BT5029" s="109"/>
      <c r="BU5029" s="109"/>
      <c r="BV5029" s="109"/>
      <c r="BW5029" s="109"/>
      <c r="BX5029" s="109"/>
      <c r="BY5029" s="109"/>
      <c r="BZ5029" s="109"/>
      <c r="CA5029" s="109"/>
      <c r="CB5029" s="109"/>
      <c r="CC5029" s="109"/>
      <c r="CD5029" s="109"/>
      <c r="CE5029" s="109"/>
      <c r="CF5029" s="109"/>
      <c r="CG5029" s="109"/>
      <c r="CH5029" s="109"/>
      <c r="CI5029" s="109"/>
      <c r="CJ5029" s="109"/>
      <c r="CK5029" s="109"/>
      <c r="CL5029" s="109"/>
      <c r="CM5029" s="109"/>
      <c r="CN5029" s="109"/>
      <c r="CO5029" s="109"/>
      <c r="CP5029" s="109"/>
      <c r="CQ5029" s="109"/>
      <c r="CR5029" s="109"/>
      <c r="CS5029" s="109"/>
      <c r="CT5029" s="109"/>
      <c r="CU5029" s="109"/>
      <c r="CV5029" s="109"/>
      <c r="CW5029" s="109"/>
      <c r="CX5029" s="109"/>
      <c r="CY5029" s="109"/>
      <c r="CZ5029" s="109"/>
      <c r="DA5029" s="109"/>
      <c r="DB5029" s="109"/>
      <c r="DC5029" s="109"/>
      <c r="DD5029" s="109"/>
      <c r="DE5029" s="109"/>
      <c r="DF5029" s="109"/>
      <c r="DG5029" s="109"/>
      <c r="DH5029" s="109"/>
      <c r="DI5029" s="109"/>
      <c r="DJ5029" s="109"/>
      <c r="DK5029" s="109"/>
      <c r="DL5029" s="109"/>
      <c r="DM5029" s="109"/>
      <c r="DN5029" s="109"/>
      <c r="DO5029" s="109"/>
      <c r="DP5029" s="109"/>
      <c r="DQ5029" s="109"/>
      <c r="DR5029" s="109"/>
      <c r="DS5029" s="109"/>
      <c r="DT5029" s="109"/>
      <c r="DU5029" s="109"/>
      <c r="DV5029" s="109"/>
      <c r="DW5029" s="109"/>
      <c r="DX5029" s="109"/>
      <c r="DY5029" s="109"/>
      <c r="DZ5029" s="109"/>
      <c r="EA5029" s="109"/>
      <c r="EB5029" s="109"/>
      <c r="EC5029" s="109"/>
      <c r="ED5029" s="109"/>
      <c r="EE5029" s="109"/>
      <c r="EF5029" s="109"/>
      <c r="EG5029" s="109"/>
      <c r="EH5029" s="109"/>
      <c r="EI5029" s="109"/>
      <c r="EJ5029" s="109"/>
      <c r="EK5029" s="109"/>
      <c r="EL5029" s="109"/>
      <c r="EM5029" s="109"/>
      <c r="EN5029" s="109"/>
      <c r="EO5029" s="109"/>
      <c r="EP5029" s="109"/>
      <c r="EQ5029" s="109"/>
      <c r="ER5029" s="109"/>
      <c r="ES5029" s="109"/>
      <c r="ET5029" s="109"/>
      <c r="EU5029" s="109"/>
      <c r="EV5029" s="109"/>
      <c r="EW5029" s="109"/>
      <c r="EX5029" s="109"/>
      <c r="EY5029" s="109"/>
      <c r="EZ5029" s="109"/>
      <c r="FA5029" s="109"/>
      <c r="FB5029" s="109"/>
      <c r="FC5029" s="109"/>
      <c r="FD5029" s="109"/>
      <c r="FE5029" s="109"/>
      <c r="FF5029" s="109"/>
      <c r="FG5029" s="109"/>
      <c r="FH5029" s="109"/>
      <c r="FI5029" s="109"/>
      <c r="FJ5029" s="109"/>
      <c r="FK5029" s="109"/>
      <c r="FL5029" s="109"/>
      <c r="FM5029" s="109"/>
      <c r="FN5029" s="109"/>
      <c r="FO5029" s="109"/>
      <c r="FP5029" s="109"/>
      <c r="FQ5029" s="109"/>
      <c r="FR5029" s="109"/>
      <c r="FS5029" s="109"/>
      <c r="FT5029" s="109"/>
      <c r="FU5029" s="109"/>
      <c r="FV5029" s="109"/>
      <c r="FW5029" s="109"/>
      <c r="FX5029" s="109"/>
      <c r="FY5029" s="109"/>
      <c r="FZ5029" s="109"/>
      <c r="GA5029" s="109"/>
      <c r="GB5029" s="109"/>
      <c r="GC5029" s="109"/>
      <c r="GD5029" s="109"/>
      <c r="GE5029" s="109"/>
      <c r="GF5029" s="109"/>
      <c r="GG5029" s="109"/>
      <c r="GH5029" s="109"/>
      <c r="GI5029" s="109"/>
      <c r="GJ5029" s="109"/>
      <c r="GK5029" s="109"/>
      <c r="GL5029" s="109"/>
      <c r="GM5029" s="109"/>
      <c r="GN5029" s="109"/>
      <c r="GO5029" s="109"/>
      <c r="GP5029" s="109"/>
      <c r="GQ5029" s="109"/>
      <c r="GR5029" s="109"/>
      <c r="GS5029" s="109"/>
      <c r="GT5029" s="109"/>
      <c r="GU5029" s="109"/>
      <c r="GV5029" s="109"/>
      <c r="GW5029" s="109"/>
      <c r="GX5029" s="109"/>
      <c r="GY5029" s="109"/>
      <c r="GZ5029" s="109"/>
      <c r="HA5029" s="109"/>
      <c r="HB5029" s="109"/>
      <c r="HC5029" s="109"/>
      <c r="HD5029" s="109"/>
      <c r="HE5029" s="109"/>
      <c r="HF5029" s="109"/>
      <c r="HG5029" s="109"/>
      <c r="HH5029" s="109"/>
      <c r="HI5029" s="109"/>
      <c r="HJ5029" s="109"/>
      <c r="HK5029" s="109"/>
      <c r="HL5029" s="109"/>
      <c r="HM5029" s="109"/>
      <c r="HN5029" s="109"/>
      <c r="HO5029" s="109"/>
      <c r="HP5029" s="109"/>
      <c r="HQ5029" s="109"/>
      <c r="HR5029" s="109"/>
      <c r="HS5029" s="109"/>
      <c r="HT5029" s="109"/>
      <c r="HU5029" s="109"/>
      <c r="HV5029" s="109"/>
      <c r="HW5029" s="109"/>
      <c r="HX5029" s="109"/>
      <c r="HY5029" s="109"/>
      <c r="HZ5029" s="109"/>
      <c r="IA5029" s="109"/>
      <c r="IB5029" s="109"/>
      <c r="IC5029" s="109"/>
      <c r="ID5029" s="109"/>
      <c r="IE5029" s="109"/>
      <c r="IF5029" s="109"/>
      <c r="IG5029" s="109"/>
      <c r="IH5029" s="109"/>
      <c r="II5029" s="109"/>
      <c r="IJ5029" s="109"/>
      <c r="IK5029" s="109"/>
      <c r="IL5029" s="109"/>
      <c r="IM5029" s="109"/>
      <c r="IN5029" s="109"/>
      <c r="IO5029" s="109"/>
      <c r="IP5029" s="109"/>
      <c r="IQ5029" s="109"/>
      <c r="IR5029" s="109"/>
      <c r="IS5029" s="109"/>
      <c r="IT5029" s="109"/>
      <c r="IU5029" s="109"/>
      <c r="IV5029" s="109"/>
    </row>
    <row r="5030" spans="1:256" s="325" customFormat="1" ht="12.75" customHeight="1">
      <c r="A5030" s="308"/>
      <c r="B5030" s="65">
        <v>1</v>
      </c>
      <c r="C5030" s="66">
        <f>IF(E5030="A",4,IF(E5030="B",3,IF(E5030="C",2,IF(E5030="D",1,0))))</f>
        <v>2</v>
      </c>
      <c r="D5030" s="77" t="s">
        <v>90</v>
      </c>
      <c r="E5030" s="77" t="s">
        <v>90</v>
      </c>
      <c r="F5030" s="99" t="s">
        <v>99</v>
      </c>
      <c r="G5030" s="78"/>
      <c r="H5030" s="96" t="s">
        <v>104</v>
      </c>
      <c r="I5030" s="107" t="s">
        <v>5275</v>
      </c>
      <c r="J5030" s="81"/>
      <c r="K5030" s="72"/>
      <c r="L5030" s="72"/>
      <c r="M5030" s="72"/>
      <c r="N5030" s="72"/>
      <c r="O5030" s="72"/>
      <c r="P5030" s="72"/>
      <c r="Q5030" s="833"/>
      <c r="R5030" s="102"/>
      <c r="S5030" s="73"/>
      <c r="T5030" s="102"/>
      <c r="U5030" s="103"/>
      <c r="V5030" s="104"/>
      <c r="W5030" s="109"/>
      <c r="X5030" s="109"/>
      <c r="Y5030" s="109"/>
      <c r="Z5030" s="109"/>
      <c r="AA5030" s="109"/>
      <c r="AB5030" s="109"/>
      <c r="AC5030" s="109"/>
      <c r="AD5030" s="109"/>
      <c r="AE5030" s="109"/>
      <c r="AF5030" s="109"/>
      <c r="AG5030" s="109"/>
      <c r="AH5030" s="109"/>
      <c r="AI5030" s="109"/>
      <c r="AJ5030" s="109"/>
      <c r="AK5030" s="109"/>
      <c r="AL5030" s="109"/>
      <c r="AM5030" s="109"/>
      <c r="AN5030" s="109"/>
      <c r="AO5030" s="109"/>
      <c r="AP5030" s="109"/>
      <c r="AQ5030" s="109"/>
      <c r="AR5030" s="109"/>
      <c r="AS5030" s="109"/>
      <c r="AT5030" s="109"/>
      <c r="AU5030" s="109"/>
      <c r="AV5030" s="109"/>
      <c r="AW5030" s="109"/>
      <c r="AX5030" s="109"/>
      <c r="AY5030" s="109"/>
      <c r="AZ5030" s="109"/>
      <c r="BA5030" s="109"/>
      <c r="BB5030" s="109"/>
      <c r="BC5030" s="109"/>
      <c r="BD5030" s="109"/>
      <c r="BE5030" s="109"/>
      <c r="BF5030" s="109"/>
      <c r="BG5030" s="109"/>
      <c r="BH5030" s="109"/>
      <c r="BI5030" s="109"/>
      <c r="BJ5030" s="109"/>
      <c r="BK5030" s="109"/>
      <c r="BL5030" s="109"/>
      <c r="BM5030" s="109"/>
      <c r="BN5030" s="109"/>
      <c r="BO5030" s="109"/>
      <c r="BP5030" s="109"/>
      <c r="BQ5030" s="109"/>
      <c r="BR5030" s="109"/>
      <c r="BS5030" s="109"/>
      <c r="BT5030" s="109"/>
      <c r="BU5030" s="109"/>
      <c r="BV5030" s="109"/>
      <c r="BW5030" s="109"/>
      <c r="BX5030" s="109"/>
      <c r="BY5030" s="109"/>
      <c r="BZ5030" s="109"/>
      <c r="CA5030" s="109"/>
      <c r="CB5030" s="109"/>
      <c r="CC5030" s="109"/>
      <c r="CD5030" s="109"/>
      <c r="CE5030" s="109"/>
      <c r="CF5030" s="109"/>
      <c r="CG5030" s="109"/>
      <c r="CH5030" s="109"/>
      <c r="CI5030" s="109"/>
      <c r="CJ5030" s="109"/>
      <c r="CK5030" s="109"/>
      <c r="CL5030" s="109"/>
      <c r="CM5030" s="109"/>
      <c r="CN5030" s="109"/>
      <c r="CO5030" s="109"/>
      <c r="CP5030" s="109"/>
      <c r="CQ5030" s="109"/>
      <c r="CR5030" s="109"/>
      <c r="CS5030" s="109"/>
      <c r="CT5030" s="109"/>
      <c r="CU5030" s="109"/>
      <c r="CV5030" s="109"/>
      <c r="CW5030" s="109"/>
      <c r="CX5030" s="109"/>
      <c r="CY5030" s="109"/>
      <c r="CZ5030" s="109"/>
      <c r="DA5030" s="109"/>
      <c r="DB5030" s="109"/>
      <c r="DC5030" s="109"/>
      <c r="DD5030" s="109"/>
      <c r="DE5030" s="109"/>
      <c r="DF5030" s="109"/>
      <c r="DG5030" s="109"/>
      <c r="DH5030" s="109"/>
      <c r="DI5030" s="109"/>
      <c r="DJ5030" s="109"/>
      <c r="DK5030" s="109"/>
      <c r="DL5030" s="109"/>
      <c r="DM5030" s="109"/>
      <c r="DN5030" s="109"/>
      <c r="DO5030" s="109"/>
      <c r="DP5030" s="109"/>
      <c r="DQ5030" s="109"/>
      <c r="DR5030" s="109"/>
      <c r="DS5030" s="109"/>
      <c r="DT5030" s="109"/>
      <c r="DU5030" s="109"/>
      <c r="DV5030" s="109"/>
      <c r="DW5030" s="109"/>
      <c r="DX5030" s="109"/>
      <c r="DY5030" s="109"/>
      <c r="DZ5030" s="109"/>
      <c r="EA5030" s="109"/>
      <c r="EB5030" s="109"/>
      <c r="EC5030" s="109"/>
      <c r="ED5030" s="109"/>
      <c r="EE5030" s="109"/>
      <c r="EF5030" s="109"/>
      <c r="EG5030" s="109"/>
      <c r="EH5030" s="109"/>
      <c r="EI5030" s="109"/>
      <c r="EJ5030" s="109"/>
      <c r="EK5030" s="109"/>
      <c r="EL5030" s="109"/>
      <c r="EM5030" s="109"/>
      <c r="EN5030" s="109"/>
      <c r="EO5030" s="109"/>
      <c r="EP5030" s="109"/>
      <c r="EQ5030" s="109"/>
      <c r="ER5030" s="109"/>
      <c r="ES5030" s="109"/>
      <c r="ET5030" s="109"/>
      <c r="EU5030" s="109"/>
      <c r="EV5030" s="109"/>
      <c r="EW5030" s="109"/>
      <c r="EX5030" s="109"/>
      <c r="EY5030" s="109"/>
      <c r="EZ5030" s="109"/>
      <c r="FA5030" s="109"/>
      <c r="FB5030" s="109"/>
      <c r="FC5030" s="109"/>
      <c r="FD5030" s="109"/>
      <c r="FE5030" s="109"/>
      <c r="FF5030" s="109"/>
      <c r="FG5030" s="109"/>
      <c r="FH5030" s="109"/>
      <c r="FI5030" s="109"/>
      <c r="FJ5030" s="109"/>
      <c r="FK5030" s="109"/>
      <c r="FL5030" s="109"/>
      <c r="FM5030" s="109"/>
      <c r="FN5030" s="109"/>
      <c r="FO5030" s="109"/>
      <c r="FP5030" s="109"/>
      <c r="FQ5030" s="109"/>
      <c r="FR5030" s="109"/>
      <c r="FS5030" s="109"/>
      <c r="FT5030" s="109"/>
      <c r="FU5030" s="109"/>
      <c r="FV5030" s="109"/>
      <c r="FW5030" s="109"/>
      <c r="FX5030" s="109"/>
      <c r="FY5030" s="109"/>
      <c r="FZ5030" s="109"/>
      <c r="GA5030" s="109"/>
      <c r="GB5030" s="109"/>
      <c r="GC5030" s="109"/>
      <c r="GD5030" s="109"/>
      <c r="GE5030" s="109"/>
      <c r="GF5030" s="109"/>
      <c r="GG5030" s="109"/>
      <c r="GH5030" s="109"/>
      <c r="GI5030" s="109"/>
      <c r="GJ5030" s="109"/>
      <c r="GK5030" s="109"/>
      <c r="GL5030" s="109"/>
      <c r="GM5030" s="109"/>
      <c r="GN5030" s="109"/>
      <c r="GO5030" s="109"/>
      <c r="GP5030" s="109"/>
      <c r="GQ5030" s="109"/>
      <c r="GR5030" s="109"/>
      <c r="GS5030" s="109"/>
      <c r="GT5030" s="109"/>
      <c r="GU5030" s="109"/>
      <c r="GV5030" s="109"/>
      <c r="GW5030" s="109"/>
      <c r="GX5030" s="109"/>
      <c r="GY5030" s="109"/>
      <c r="GZ5030" s="109"/>
      <c r="HA5030" s="109"/>
      <c r="HB5030" s="109"/>
      <c r="HC5030" s="109"/>
      <c r="HD5030" s="109"/>
      <c r="HE5030" s="109"/>
      <c r="HF5030" s="109"/>
      <c r="HG5030" s="109"/>
      <c r="HH5030" s="109"/>
      <c r="HI5030" s="109"/>
      <c r="HJ5030" s="109"/>
      <c r="HK5030" s="109"/>
      <c r="HL5030" s="109"/>
      <c r="HM5030" s="109"/>
      <c r="HN5030" s="109"/>
      <c r="HO5030" s="109"/>
      <c r="HP5030" s="109"/>
      <c r="HQ5030" s="109"/>
      <c r="HR5030" s="109"/>
      <c r="HS5030" s="109"/>
      <c r="HT5030" s="109"/>
      <c r="HU5030" s="109"/>
      <c r="HV5030" s="109"/>
      <c r="HW5030" s="109"/>
      <c r="HX5030" s="109"/>
      <c r="HY5030" s="109"/>
      <c r="HZ5030" s="109"/>
      <c r="IA5030" s="109"/>
      <c r="IB5030" s="109"/>
      <c r="IC5030" s="109"/>
      <c r="ID5030" s="109"/>
      <c r="IE5030" s="109"/>
      <c r="IF5030" s="109"/>
      <c r="IG5030" s="109"/>
      <c r="IH5030" s="109"/>
      <c r="II5030" s="109"/>
      <c r="IJ5030" s="109"/>
      <c r="IK5030" s="109"/>
      <c r="IL5030" s="109"/>
      <c r="IM5030" s="109"/>
      <c r="IN5030" s="109"/>
      <c r="IO5030" s="109"/>
      <c r="IP5030" s="109"/>
      <c r="IQ5030" s="109"/>
      <c r="IR5030" s="109"/>
      <c r="IS5030" s="109"/>
      <c r="IT5030" s="109"/>
      <c r="IU5030" s="109"/>
      <c r="IV5030" s="109"/>
    </row>
    <row r="5031" spans="1:256" s="325" customFormat="1" ht="12.75" customHeight="1">
      <c r="A5031" s="308"/>
      <c r="B5031" s="65">
        <v>1</v>
      </c>
      <c r="C5031" s="66">
        <f t="shared" ref="C5031:C5039" si="223">IF(E5031="A",1,IF(E5031="B",1,0))</f>
        <v>1</v>
      </c>
      <c r="D5031" s="76" t="s">
        <v>87</v>
      </c>
      <c r="E5031" s="76" t="s">
        <v>87</v>
      </c>
      <c r="F5031" s="76" t="s">
        <v>87</v>
      </c>
      <c r="G5031" s="78"/>
      <c r="H5031" s="96" t="s">
        <v>94</v>
      </c>
      <c r="I5031" s="107" t="s">
        <v>5276</v>
      </c>
      <c r="J5031" s="81"/>
      <c r="K5031" s="72"/>
      <c r="L5031" s="72"/>
      <c r="M5031" s="72"/>
      <c r="N5031" s="72"/>
      <c r="O5031" s="72"/>
      <c r="P5031" s="72"/>
      <c r="Q5031" s="833"/>
      <c r="R5031" s="102"/>
      <c r="S5031" s="73"/>
      <c r="T5031" s="102"/>
      <c r="U5031" s="103"/>
      <c r="V5031" s="104"/>
      <c r="W5031"/>
      <c r="X5031" s="85"/>
      <c r="Y5031"/>
      <c r="Z5031"/>
      <c r="AA5031"/>
      <c r="AB5031"/>
      <c r="AC5031"/>
      <c r="AD5031"/>
      <c r="AE5031"/>
      <c r="AF5031"/>
      <c r="AG5031"/>
      <c r="AH5031"/>
      <c r="AI5031"/>
      <c r="AJ5031"/>
      <c r="AK5031"/>
      <c r="AL5031"/>
      <c r="AM5031"/>
      <c r="AN5031"/>
      <c r="AO5031"/>
      <c r="AP5031"/>
      <c r="AQ5031"/>
      <c r="AR5031"/>
      <c r="AS5031"/>
      <c r="AT5031"/>
      <c r="AU5031"/>
      <c r="AV5031"/>
      <c r="AW5031"/>
      <c r="AX5031"/>
      <c r="AY5031"/>
      <c r="AZ5031"/>
      <c r="BA5031"/>
      <c r="BB5031"/>
      <c r="BC5031"/>
      <c r="BD5031"/>
      <c r="BE5031"/>
      <c r="BF5031"/>
      <c r="BG5031"/>
      <c r="BH5031"/>
      <c r="BI5031"/>
      <c r="BJ5031"/>
      <c r="BK5031"/>
      <c r="BL5031"/>
      <c r="BM5031"/>
      <c r="BN5031"/>
      <c r="BO5031"/>
      <c r="BP5031"/>
      <c r="BQ5031"/>
      <c r="BR5031"/>
      <c r="BS5031"/>
      <c r="BT5031"/>
      <c r="BU5031"/>
      <c r="BV5031"/>
      <c r="BW5031"/>
      <c r="BX5031"/>
      <c r="BY5031"/>
      <c r="BZ5031"/>
      <c r="CA5031"/>
      <c r="CB5031"/>
      <c r="CC5031"/>
      <c r="CD5031"/>
      <c r="CE5031"/>
      <c r="CF5031"/>
      <c r="CG5031"/>
      <c r="CH5031"/>
      <c r="CI5031"/>
      <c r="CJ5031"/>
      <c r="CK5031"/>
      <c r="CL5031"/>
      <c r="CM5031"/>
      <c r="CN5031"/>
      <c r="CO5031"/>
      <c r="CP5031"/>
      <c r="CQ5031"/>
      <c r="CR5031"/>
      <c r="CS5031"/>
      <c r="CT5031"/>
      <c r="CU5031"/>
      <c r="CV5031"/>
      <c r="CW5031"/>
      <c r="CX5031"/>
      <c r="CY5031"/>
      <c r="CZ5031"/>
      <c r="DA5031"/>
      <c r="DB5031"/>
      <c r="DC5031"/>
      <c r="DD5031"/>
      <c r="DE5031"/>
      <c r="DF5031"/>
      <c r="DG5031"/>
      <c r="DH5031"/>
      <c r="DI5031"/>
      <c r="DJ5031"/>
      <c r="DK5031"/>
      <c r="DL5031"/>
      <c r="DM5031"/>
      <c r="DN5031"/>
      <c r="DO5031"/>
      <c r="DP5031"/>
      <c r="DQ5031"/>
      <c r="DR5031"/>
      <c r="DS5031"/>
      <c r="DT5031"/>
      <c r="DU5031"/>
      <c r="DV5031"/>
      <c r="DW5031"/>
      <c r="DX5031"/>
      <c r="DY5031"/>
      <c r="DZ5031"/>
      <c r="EA5031"/>
      <c r="EB5031"/>
      <c r="EC5031"/>
      <c r="ED5031"/>
      <c r="EE5031"/>
      <c r="EF5031"/>
      <c r="EG5031"/>
      <c r="EH5031"/>
      <c r="EI5031"/>
      <c r="EJ5031"/>
      <c r="EK5031"/>
      <c r="EL5031"/>
      <c r="EM5031"/>
      <c r="EN5031"/>
      <c r="EO5031"/>
      <c r="EP5031"/>
      <c r="EQ5031"/>
      <c r="ER5031"/>
      <c r="ES5031"/>
      <c r="ET5031"/>
      <c r="EU5031"/>
      <c r="EV5031"/>
      <c r="EW5031"/>
      <c r="EX5031"/>
      <c r="EY5031"/>
      <c r="EZ5031"/>
      <c r="FA5031"/>
      <c r="FB5031"/>
      <c r="FC5031"/>
      <c r="FD5031"/>
      <c r="FE5031"/>
      <c r="FF5031"/>
      <c r="FG5031"/>
      <c r="FH5031"/>
      <c r="FI5031"/>
      <c r="FJ5031"/>
      <c r="FK5031"/>
      <c r="FL5031"/>
      <c r="FM5031"/>
      <c r="FN5031"/>
      <c r="FO5031"/>
      <c r="FP5031"/>
      <c r="FQ5031"/>
      <c r="FR5031"/>
      <c r="FS5031"/>
      <c r="FT5031"/>
      <c r="FU5031"/>
      <c r="FV5031"/>
      <c r="FW5031"/>
      <c r="FX5031"/>
      <c r="FY5031"/>
      <c r="FZ5031"/>
      <c r="GA5031"/>
      <c r="GB5031"/>
      <c r="GC5031"/>
      <c r="GD5031"/>
      <c r="GE5031"/>
      <c r="GF5031"/>
      <c r="GG5031"/>
      <c r="GH5031"/>
      <c r="GI5031"/>
      <c r="GJ5031"/>
      <c r="GK5031"/>
      <c r="GL5031"/>
      <c r="GM5031"/>
      <c r="GN5031"/>
      <c r="GO5031"/>
      <c r="GP5031"/>
      <c r="GQ5031"/>
      <c r="GR5031"/>
      <c r="GS5031"/>
      <c r="GT5031"/>
      <c r="GU5031"/>
      <c r="GV5031"/>
      <c r="GW5031"/>
      <c r="GX5031"/>
      <c r="GY5031"/>
      <c r="GZ5031"/>
      <c r="HA5031"/>
      <c r="HB5031"/>
      <c r="HC5031"/>
      <c r="HD5031"/>
      <c r="HE5031"/>
      <c r="HF5031"/>
      <c r="HG5031"/>
      <c r="HH5031"/>
      <c r="HI5031"/>
      <c r="HJ5031"/>
      <c r="HK5031"/>
      <c r="HL5031"/>
      <c r="HM5031"/>
      <c r="HN5031"/>
      <c r="HO5031"/>
      <c r="HP5031"/>
      <c r="HQ5031"/>
      <c r="HR5031"/>
      <c r="HS5031"/>
      <c r="HT5031"/>
      <c r="HU5031"/>
      <c r="HV5031"/>
      <c r="HW5031"/>
      <c r="HX5031"/>
      <c r="HY5031"/>
      <c r="HZ5031"/>
      <c r="IA5031"/>
      <c r="IB5031"/>
      <c r="IC5031"/>
      <c r="ID5031"/>
      <c r="IE5031"/>
      <c r="IF5031"/>
      <c r="IG5031"/>
      <c r="IH5031"/>
      <c r="II5031"/>
      <c r="IJ5031"/>
      <c r="IK5031"/>
      <c r="IL5031"/>
      <c r="IM5031"/>
      <c r="IN5031"/>
      <c r="IO5031"/>
      <c r="IP5031"/>
      <c r="IQ5031"/>
      <c r="IR5031"/>
      <c r="IS5031"/>
      <c r="IT5031"/>
      <c r="IU5031"/>
      <c r="IV5031"/>
    </row>
    <row r="5032" spans="1:256" ht="12.5">
      <c r="A5032" s="308"/>
      <c r="B5032" s="65">
        <v>1</v>
      </c>
      <c r="C5032" s="66">
        <f t="shared" si="223"/>
        <v>0</v>
      </c>
      <c r="D5032" s="76" t="s">
        <v>87</v>
      </c>
      <c r="E5032" s="77" t="s">
        <v>90</v>
      </c>
      <c r="F5032" s="76" t="s">
        <v>87</v>
      </c>
      <c r="G5032" s="78"/>
      <c r="H5032" s="96" t="s">
        <v>1721</v>
      </c>
      <c r="I5032" s="107" t="s">
        <v>5277</v>
      </c>
      <c r="J5032" s="81"/>
      <c r="K5032" s="72"/>
      <c r="L5032" s="72"/>
      <c r="M5032" s="72"/>
      <c r="N5032" s="72"/>
      <c r="O5032" s="72"/>
      <c r="P5032" s="72"/>
      <c r="Q5032" s="833"/>
      <c r="R5032" s="102"/>
      <c r="S5032" s="73"/>
      <c r="T5032" s="102"/>
      <c r="U5032" s="103"/>
      <c r="V5032" s="104"/>
    </row>
    <row r="5033" spans="1:256" s="325" customFormat="1" ht="12.75" customHeight="1">
      <c r="A5033" s="308"/>
      <c r="B5033" s="65">
        <v>1</v>
      </c>
      <c r="C5033" s="66">
        <f t="shared" si="223"/>
        <v>0</v>
      </c>
      <c r="D5033" s="77" t="s">
        <v>90</v>
      </c>
      <c r="E5033" s="77" t="s">
        <v>90</v>
      </c>
      <c r="F5033" s="76" t="s">
        <v>87</v>
      </c>
      <c r="G5033" s="78"/>
      <c r="H5033" s="96" t="s">
        <v>119</v>
      </c>
      <c r="I5033" s="107" t="s">
        <v>5278</v>
      </c>
      <c r="J5033" s="81"/>
      <c r="K5033" s="72"/>
      <c r="L5033" s="72"/>
      <c r="M5033" s="72"/>
      <c r="N5033" s="72"/>
      <c r="O5033" s="72"/>
      <c r="P5033" s="72"/>
      <c r="Q5033" s="833"/>
      <c r="R5033" s="102"/>
      <c r="S5033" s="73"/>
      <c r="T5033" s="102"/>
      <c r="U5033" s="103"/>
      <c r="V5033" s="104"/>
      <c r="W5033" s="109"/>
      <c r="X5033" s="109"/>
      <c r="Y5033" s="109"/>
      <c r="Z5033" s="109"/>
      <c r="AA5033" s="109"/>
      <c r="AB5033" s="109"/>
      <c r="AC5033" s="109"/>
      <c r="AD5033" s="109"/>
      <c r="AE5033" s="109"/>
      <c r="AF5033" s="109"/>
      <c r="AG5033" s="109"/>
      <c r="AH5033" s="109"/>
      <c r="AI5033" s="109"/>
      <c r="AJ5033" s="109"/>
      <c r="AK5033" s="109"/>
      <c r="AL5033" s="109"/>
      <c r="AM5033" s="109"/>
      <c r="AN5033" s="109"/>
      <c r="AO5033" s="109"/>
      <c r="AP5033" s="109"/>
      <c r="AQ5033" s="109"/>
      <c r="AR5033" s="109"/>
      <c r="AS5033" s="109"/>
      <c r="AT5033" s="109"/>
      <c r="AU5033" s="109"/>
      <c r="AV5033" s="109"/>
      <c r="AW5033" s="109"/>
      <c r="AX5033" s="109"/>
      <c r="AY5033" s="109"/>
      <c r="AZ5033" s="109"/>
      <c r="BA5033" s="109"/>
      <c r="BB5033" s="109"/>
      <c r="BC5033" s="109"/>
      <c r="BD5033" s="109"/>
      <c r="BE5033" s="109"/>
      <c r="BF5033" s="109"/>
      <c r="BG5033" s="109"/>
      <c r="BH5033" s="109"/>
      <c r="BI5033" s="109"/>
      <c r="BJ5033" s="109"/>
      <c r="BK5033" s="109"/>
      <c r="BL5033" s="109"/>
      <c r="BM5033" s="109"/>
      <c r="BN5033" s="109"/>
      <c r="BO5033" s="109"/>
      <c r="BP5033" s="109"/>
      <c r="BQ5033" s="109"/>
      <c r="BR5033" s="109"/>
      <c r="BS5033" s="109"/>
      <c r="BT5033" s="109"/>
      <c r="BU5033" s="109"/>
      <c r="BV5033" s="109"/>
      <c r="BW5033" s="109"/>
      <c r="BX5033" s="109"/>
      <c r="BY5033" s="109"/>
      <c r="BZ5033" s="109"/>
      <c r="CA5033" s="109"/>
      <c r="CB5033" s="109"/>
      <c r="CC5033" s="109"/>
      <c r="CD5033" s="109"/>
      <c r="CE5033" s="109"/>
      <c r="CF5033" s="109"/>
      <c r="CG5033" s="109"/>
      <c r="CH5033" s="109"/>
      <c r="CI5033" s="109"/>
      <c r="CJ5033" s="109"/>
      <c r="CK5033" s="109"/>
      <c r="CL5033" s="109"/>
      <c r="CM5033" s="109"/>
      <c r="CN5033" s="109"/>
      <c r="CO5033" s="109"/>
      <c r="CP5033" s="109"/>
      <c r="CQ5033" s="109"/>
      <c r="CR5033" s="109"/>
      <c r="CS5033" s="109"/>
      <c r="CT5033" s="109"/>
      <c r="CU5033" s="109"/>
      <c r="CV5033" s="109"/>
      <c r="CW5033" s="109"/>
      <c r="CX5033" s="109"/>
      <c r="CY5033" s="109"/>
      <c r="CZ5033" s="109"/>
      <c r="DA5033" s="109"/>
      <c r="DB5033" s="109"/>
      <c r="DC5033" s="109"/>
      <c r="DD5033" s="109"/>
      <c r="DE5033" s="109"/>
      <c r="DF5033" s="109"/>
      <c r="DG5033" s="109"/>
      <c r="DH5033" s="109"/>
      <c r="DI5033" s="109"/>
      <c r="DJ5033" s="109"/>
      <c r="DK5033" s="109"/>
      <c r="DL5033" s="109"/>
      <c r="DM5033" s="109"/>
      <c r="DN5033" s="109"/>
      <c r="DO5033" s="109"/>
      <c r="DP5033" s="109"/>
      <c r="DQ5033" s="109"/>
      <c r="DR5033" s="109"/>
      <c r="DS5033" s="109"/>
      <c r="DT5033" s="109"/>
      <c r="DU5033" s="109"/>
      <c r="DV5033" s="109"/>
      <c r="DW5033" s="109"/>
      <c r="DX5033" s="109"/>
      <c r="DY5033" s="109"/>
      <c r="DZ5033" s="109"/>
      <c r="EA5033" s="109"/>
      <c r="EB5033" s="109"/>
      <c r="EC5033" s="109"/>
      <c r="ED5033" s="109"/>
      <c r="EE5033" s="109"/>
      <c r="EF5033" s="109"/>
      <c r="EG5033" s="109"/>
      <c r="EH5033" s="109"/>
      <c r="EI5033" s="109"/>
      <c r="EJ5033" s="109"/>
      <c r="EK5033" s="109"/>
      <c r="EL5033" s="109"/>
      <c r="EM5033" s="109"/>
      <c r="EN5033" s="109"/>
      <c r="EO5033" s="109"/>
      <c r="EP5033" s="109"/>
      <c r="EQ5033" s="109"/>
      <c r="ER5033" s="109"/>
      <c r="ES5033" s="109"/>
      <c r="ET5033" s="109"/>
      <c r="EU5033" s="109"/>
      <c r="EV5033" s="109"/>
      <c r="EW5033" s="109"/>
      <c r="EX5033" s="109"/>
      <c r="EY5033" s="109"/>
      <c r="EZ5033" s="109"/>
      <c r="FA5033" s="109"/>
      <c r="FB5033" s="109"/>
      <c r="FC5033" s="109"/>
      <c r="FD5033" s="109"/>
      <c r="FE5033" s="109"/>
      <c r="FF5033" s="109"/>
      <c r="FG5033" s="109"/>
      <c r="FH5033" s="109"/>
      <c r="FI5033" s="109"/>
      <c r="FJ5033" s="109"/>
      <c r="FK5033" s="109"/>
      <c r="FL5033" s="109"/>
      <c r="FM5033" s="109"/>
      <c r="FN5033" s="109"/>
      <c r="FO5033" s="109"/>
      <c r="FP5033" s="109"/>
      <c r="FQ5033" s="109"/>
      <c r="FR5033" s="109"/>
      <c r="FS5033" s="109"/>
      <c r="FT5033" s="109"/>
      <c r="FU5033" s="109"/>
      <c r="FV5033" s="109"/>
      <c r="FW5033" s="109"/>
      <c r="FX5033" s="109"/>
      <c r="FY5033" s="109"/>
      <c r="FZ5033" s="109"/>
      <c r="GA5033" s="109"/>
      <c r="GB5033" s="109"/>
      <c r="GC5033" s="109"/>
      <c r="GD5033" s="109"/>
      <c r="GE5033" s="109"/>
      <c r="GF5033" s="109"/>
      <c r="GG5033" s="109"/>
      <c r="GH5033" s="109"/>
      <c r="GI5033" s="109"/>
      <c r="GJ5033" s="109"/>
      <c r="GK5033" s="109"/>
      <c r="GL5033" s="109"/>
      <c r="GM5033" s="109"/>
      <c r="GN5033" s="109"/>
      <c r="GO5033" s="109"/>
      <c r="GP5033" s="109"/>
      <c r="GQ5033" s="109"/>
      <c r="GR5033" s="109"/>
      <c r="GS5033" s="109"/>
      <c r="GT5033" s="109"/>
      <c r="GU5033" s="109"/>
      <c r="GV5033" s="109"/>
      <c r="GW5033" s="109"/>
      <c r="GX5033" s="109"/>
      <c r="GY5033" s="109"/>
      <c r="GZ5033" s="109"/>
      <c r="HA5033" s="109"/>
      <c r="HB5033" s="109"/>
      <c r="HC5033" s="109"/>
      <c r="HD5033" s="109"/>
      <c r="HE5033" s="109"/>
      <c r="HF5033" s="109"/>
      <c r="HG5033" s="109"/>
      <c r="HH5033" s="109"/>
      <c r="HI5033" s="109"/>
      <c r="HJ5033" s="109"/>
      <c r="HK5033" s="109"/>
      <c r="HL5033" s="109"/>
      <c r="HM5033" s="109"/>
      <c r="HN5033" s="109"/>
      <c r="HO5033" s="109"/>
      <c r="HP5033" s="109"/>
      <c r="HQ5033" s="109"/>
      <c r="HR5033" s="109"/>
      <c r="HS5033" s="109"/>
      <c r="HT5033" s="109"/>
      <c r="HU5033" s="109"/>
      <c r="HV5033" s="109"/>
      <c r="HW5033" s="109"/>
      <c r="HX5033" s="109"/>
      <c r="HY5033" s="109"/>
      <c r="HZ5033" s="109"/>
      <c r="IA5033" s="109"/>
      <c r="IB5033" s="109"/>
      <c r="IC5033" s="109"/>
      <c r="ID5033" s="109"/>
      <c r="IE5033" s="109"/>
      <c r="IF5033" s="109"/>
      <c r="IG5033" s="109"/>
      <c r="IH5033" s="109"/>
      <c r="II5033" s="109"/>
      <c r="IJ5033" s="109"/>
      <c r="IK5033" s="109"/>
      <c r="IL5033" s="109"/>
      <c r="IM5033" s="109"/>
      <c r="IN5033" s="109"/>
      <c r="IO5033" s="109"/>
      <c r="IP5033" s="109"/>
      <c r="IQ5033" s="109"/>
      <c r="IR5033" s="109"/>
      <c r="IS5033" s="109"/>
      <c r="IT5033" s="109"/>
      <c r="IU5033" s="109"/>
      <c r="IV5033" s="109"/>
    </row>
    <row r="5034" spans="1:256" s="325" customFormat="1" ht="12.75" customHeight="1">
      <c r="A5034" s="308"/>
      <c r="B5034" s="65">
        <v>1</v>
      </c>
      <c r="C5034" s="66">
        <f t="shared" si="223"/>
        <v>1</v>
      </c>
      <c r="D5034" s="658" t="s">
        <v>87</v>
      </c>
      <c r="E5034" s="658" t="s">
        <v>68</v>
      </c>
      <c r="F5034" s="658" t="s">
        <v>87</v>
      </c>
      <c r="G5034" s="78"/>
      <c r="H5034" s="96" t="s">
        <v>240</v>
      </c>
      <c r="I5034" s="107" t="s">
        <v>5279</v>
      </c>
      <c r="J5034" s="81"/>
      <c r="K5034" s="72"/>
      <c r="L5034" s="72"/>
      <c r="M5034" s="72"/>
      <c r="N5034" s="72"/>
      <c r="O5034" s="72"/>
      <c r="P5034" s="72"/>
      <c r="Q5034" s="833"/>
      <c r="R5034" s="102"/>
      <c r="S5034" s="73"/>
      <c r="T5034" s="102"/>
      <c r="U5034" s="103"/>
      <c r="V5034" s="104"/>
      <c r="W5034" s="109"/>
      <c r="X5034" s="109"/>
      <c r="Y5034" s="109"/>
      <c r="Z5034" s="109"/>
      <c r="AA5034" s="109"/>
      <c r="AB5034" s="109"/>
      <c r="AC5034" s="109"/>
      <c r="AD5034" s="109"/>
      <c r="AE5034" s="109"/>
      <c r="AF5034" s="109"/>
      <c r="AG5034" s="109"/>
      <c r="AH5034" s="109"/>
      <c r="AI5034" s="109"/>
      <c r="AJ5034" s="109"/>
      <c r="AK5034" s="109"/>
      <c r="AL5034" s="109"/>
      <c r="AM5034" s="109"/>
      <c r="AN5034" s="109"/>
      <c r="AO5034" s="109"/>
      <c r="AP5034" s="109"/>
      <c r="AQ5034" s="109"/>
      <c r="AR5034" s="109"/>
      <c r="AS5034" s="109"/>
      <c r="AT5034" s="109"/>
      <c r="AU5034" s="109"/>
      <c r="AV5034" s="109"/>
      <c r="AW5034" s="109"/>
      <c r="AX5034" s="109"/>
      <c r="AY5034" s="109"/>
      <c r="AZ5034" s="109"/>
      <c r="BA5034" s="109"/>
      <c r="BB5034" s="109"/>
      <c r="BC5034" s="109"/>
      <c r="BD5034" s="109"/>
      <c r="BE5034" s="109"/>
      <c r="BF5034" s="109"/>
      <c r="BG5034" s="109"/>
      <c r="BH5034" s="109"/>
      <c r="BI5034" s="109"/>
      <c r="BJ5034" s="109"/>
      <c r="BK5034" s="109"/>
      <c r="BL5034" s="109"/>
      <c r="BM5034" s="109"/>
      <c r="BN5034" s="109"/>
      <c r="BO5034" s="109"/>
      <c r="BP5034" s="109"/>
      <c r="BQ5034" s="109"/>
      <c r="BR5034" s="109"/>
      <c r="BS5034" s="109"/>
      <c r="BT5034" s="109"/>
      <c r="BU5034" s="109"/>
      <c r="BV5034" s="109"/>
      <c r="BW5034" s="109"/>
      <c r="BX5034" s="109"/>
      <c r="BY5034" s="109"/>
      <c r="BZ5034" s="109"/>
      <c r="CA5034" s="109"/>
      <c r="CB5034" s="109"/>
      <c r="CC5034" s="109"/>
      <c r="CD5034" s="109"/>
      <c r="CE5034" s="109"/>
      <c r="CF5034" s="109"/>
      <c r="CG5034" s="109"/>
      <c r="CH5034" s="109"/>
      <c r="CI5034" s="109"/>
      <c r="CJ5034" s="109"/>
      <c r="CK5034" s="109"/>
      <c r="CL5034" s="109"/>
      <c r="CM5034" s="109"/>
      <c r="CN5034" s="109"/>
      <c r="CO5034" s="109"/>
      <c r="CP5034" s="109"/>
      <c r="CQ5034" s="109"/>
      <c r="CR5034" s="109"/>
      <c r="CS5034" s="109"/>
      <c r="CT5034" s="109"/>
      <c r="CU5034" s="109"/>
      <c r="CV5034" s="109"/>
      <c r="CW5034" s="109"/>
      <c r="CX5034" s="109"/>
      <c r="CY5034" s="109"/>
      <c r="CZ5034" s="109"/>
      <c r="DA5034" s="109"/>
      <c r="DB5034" s="109"/>
      <c r="DC5034" s="109"/>
      <c r="DD5034" s="109"/>
      <c r="DE5034" s="109"/>
      <c r="DF5034" s="109"/>
      <c r="DG5034" s="109"/>
      <c r="DH5034" s="109"/>
      <c r="DI5034" s="109"/>
      <c r="DJ5034" s="109"/>
      <c r="DK5034" s="109"/>
      <c r="DL5034" s="109"/>
      <c r="DM5034" s="109"/>
      <c r="DN5034" s="109"/>
      <c r="DO5034" s="109"/>
      <c r="DP5034" s="109"/>
      <c r="DQ5034" s="109"/>
      <c r="DR5034" s="109"/>
      <c r="DS5034" s="109"/>
      <c r="DT5034" s="109"/>
      <c r="DU5034" s="109"/>
      <c r="DV5034" s="109"/>
      <c r="DW5034" s="109"/>
      <c r="DX5034" s="109"/>
      <c r="DY5034" s="109"/>
      <c r="DZ5034" s="109"/>
      <c r="EA5034" s="109"/>
      <c r="EB5034" s="109"/>
      <c r="EC5034" s="109"/>
      <c r="ED5034" s="109"/>
      <c r="EE5034" s="109"/>
      <c r="EF5034" s="109"/>
      <c r="EG5034" s="109"/>
      <c r="EH5034" s="109"/>
      <c r="EI5034" s="109"/>
      <c r="EJ5034" s="109"/>
      <c r="EK5034" s="109"/>
      <c r="EL5034" s="109"/>
      <c r="EM5034" s="109"/>
      <c r="EN5034" s="109"/>
      <c r="EO5034" s="109"/>
      <c r="EP5034" s="109"/>
      <c r="EQ5034" s="109"/>
      <c r="ER5034" s="109"/>
      <c r="ES5034" s="109"/>
      <c r="ET5034" s="109"/>
      <c r="EU5034" s="109"/>
      <c r="EV5034" s="109"/>
      <c r="EW5034" s="109"/>
      <c r="EX5034" s="109"/>
      <c r="EY5034" s="109"/>
      <c r="EZ5034" s="109"/>
      <c r="FA5034" s="109"/>
      <c r="FB5034" s="109"/>
      <c r="FC5034" s="109"/>
      <c r="FD5034" s="109"/>
      <c r="FE5034" s="109"/>
      <c r="FF5034" s="109"/>
      <c r="FG5034" s="109"/>
      <c r="FH5034" s="109"/>
      <c r="FI5034" s="109"/>
      <c r="FJ5034" s="109"/>
      <c r="FK5034" s="109"/>
      <c r="FL5034" s="109"/>
      <c r="FM5034" s="109"/>
      <c r="FN5034" s="109"/>
      <c r="FO5034" s="109"/>
      <c r="FP5034" s="109"/>
      <c r="FQ5034" s="109"/>
      <c r="FR5034" s="109"/>
      <c r="FS5034" s="109"/>
      <c r="FT5034" s="109"/>
      <c r="FU5034" s="109"/>
      <c r="FV5034" s="109"/>
      <c r="FW5034" s="109"/>
      <c r="FX5034" s="109"/>
      <c r="FY5034" s="109"/>
      <c r="FZ5034" s="109"/>
      <c r="GA5034" s="109"/>
      <c r="GB5034" s="109"/>
      <c r="GC5034" s="109"/>
      <c r="GD5034" s="109"/>
      <c r="GE5034" s="109"/>
      <c r="GF5034" s="109"/>
      <c r="GG5034" s="109"/>
      <c r="GH5034" s="109"/>
      <c r="GI5034" s="109"/>
      <c r="GJ5034" s="109"/>
      <c r="GK5034" s="109"/>
      <c r="GL5034" s="109"/>
      <c r="GM5034" s="109"/>
      <c r="GN5034" s="109"/>
      <c r="GO5034" s="109"/>
      <c r="GP5034" s="109"/>
      <c r="GQ5034" s="109"/>
      <c r="GR5034" s="109"/>
      <c r="GS5034" s="109"/>
      <c r="GT5034" s="109"/>
      <c r="GU5034" s="109"/>
      <c r="GV5034" s="109"/>
      <c r="GW5034" s="109"/>
      <c r="GX5034" s="109"/>
      <c r="GY5034" s="109"/>
      <c r="GZ5034" s="109"/>
      <c r="HA5034" s="109"/>
      <c r="HB5034" s="109"/>
      <c r="HC5034" s="109"/>
      <c r="HD5034" s="109"/>
      <c r="HE5034" s="109"/>
      <c r="HF5034" s="109"/>
      <c r="HG5034" s="109"/>
      <c r="HH5034" s="109"/>
      <c r="HI5034" s="109"/>
      <c r="HJ5034" s="109"/>
      <c r="HK5034" s="109"/>
      <c r="HL5034" s="109"/>
      <c r="HM5034" s="109"/>
      <c r="HN5034" s="109"/>
      <c r="HO5034" s="109"/>
      <c r="HP5034" s="109"/>
      <c r="HQ5034" s="109"/>
      <c r="HR5034" s="109"/>
      <c r="HS5034" s="109"/>
      <c r="HT5034" s="109"/>
      <c r="HU5034" s="109"/>
      <c r="HV5034" s="109"/>
      <c r="HW5034" s="109"/>
      <c r="HX5034" s="109"/>
      <c r="HY5034" s="109"/>
      <c r="HZ5034" s="109"/>
      <c r="IA5034" s="109"/>
      <c r="IB5034" s="109"/>
      <c r="IC5034" s="109"/>
      <c r="ID5034" s="109"/>
      <c r="IE5034" s="109"/>
      <c r="IF5034" s="109"/>
      <c r="IG5034" s="109"/>
      <c r="IH5034" s="109"/>
      <c r="II5034" s="109"/>
      <c r="IJ5034" s="109"/>
      <c r="IK5034" s="109"/>
      <c r="IL5034" s="109"/>
      <c r="IM5034" s="109"/>
      <c r="IN5034" s="109"/>
      <c r="IO5034" s="109"/>
      <c r="IP5034" s="109"/>
      <c r="IQ5034" s="109"/>
      <c r="IR5034" s="109"/>
      <c r="IS5034" s="109"/>
      <c r="IT5034" s="109"/>
      <c r="IU5034" s="109"/>
      <c r="IV5034" s="109"/>
    </row>
    <row r="5035" spans="1:256" s="325" customFormat="1" ht="12.75" customHeight="1">
      <c r="A5035"/>
      <c r="B5035" s="65">
        <v>1</v>
      </c>
      <c r="C5035" s="66">
        <f t="shared" si="223"/>
        <v>0</v>
      </c>
      <c r="D5035" s="853" t="s">
        <v>87</v>
      </c>
      <c r="E5035" s="852" t="s">
        <v>99</v>
      </c>
      <c r="F5035" s="857" t="s">
        <v>90</v>
      </c>
      <c r="G5035" s="78"/>
      <c r="H5035" s="100" t="s">
        <v>368</v>
      </c>
      <c r="I5035" s="101" t="s">
        <v>6174</v>
      </c>
      <c r="J5035" s="81"/>
      <c r="K5035" s="72"/>
      <c r="L5035" s="72"/>
      <c r="M5035" s="72"/>
      <c r="N5035" s="72"/>
      <c r="O5035" s="72"/>
      <c r="P5035" s="72"/>
      <c r="Q5035" s="833"/>
      <c r="R5035" s="102"/>
      <c r="S5035" s="73"/>
      <c r="T5035" s="116"/>
      <c r="U5035" s="73"/>
      <c r="V5035" s="110"/>
      <c r="W5035" s="109"/>
      <c r="X5035" s="109"/>
      <c r="Y5035" s="109"/>
      <c r="Z5035" s="109"/>
      <c r="AA5035" s="109"/>
      <c r="AB5035" s="109"/>
      <c r="AC5035" s="109"/>
      <c r="AD5035" s="109"/>
      <c r="AE5035" s="109"/>
      <c r="AF5035" s="109"/>
      <c r="AG5035" s="109"/>
      <c r="AH5035" s="109"/>
      <c r="AI5035" s="109"/>
      <c r="AJ5035" s="109"/>
      <c r="AK5035" s="109"/>
      <c r="AL5035" s="109"/>
      <c r="AM5035" s="109"/>
      <c r="AN5035" s="109"/>
      <c r="AO5035" s="109"/>
      <c r="AP5035" s="109"/>
      <c r="AQ5035" s="109"/>
      <c r="AR5035" s="109"/>
      <c r="AS5035" s="109"/>
      <c r="AT5035" s="109"/>
      <c r="AU5035" s="109"/>
      <c r="AV5035" s="109"/>
      <c r="AW5035" s="109"/>
      <c r="AX5035" s="109"/>
      <c r="AY5035" s="109"/>
      <c r="AZ5035" s="109"/>
      <c r="BA5035" s="109"/>
      <c r="BB5035" s="109"/>
      <c r="BC5035" s="109"/>
      <c r="BD5035" s="109"/>
      <c r="BE5035" s="109"/>
      <c r="BF5035" s="109"/>
      <c r="BG5035" s="109"/>
      <c r="BH5035" s="109"/>
      <c r="BI5035" s="109"/>
      <c r="BJ5035" s="109"/>
      <c r="BK5035" s="109"/>
      <c r="BL5035" s="109"/>
      <c r="BM5035" s="109"/>
      <c r="BN5035" s="109"/>
      <c r="BO5035" s="109"/>
      <c r="BP5035" s="109"/>
      <c r="BQ5035" s="109"/>
      <c r="BR5035" s="109"/>
      <c r="BS5035" s="109"/>
      <c r="BT5035" s="109"/>
      <c r="BU5035" s="109"/>
      <c r="BV5035" s="109"/>
      <c r="BW5035" s="109"/>
      <c r="BX5035" s="109"/>
      <c r="BY5035" s="109"/>
      <c r="BZ5035" s="109"/>
      <c r="CA5035" s="109"/>
      <c r="CB5035" s="109"/>
      <c r="CC5035" s="109"/>
      <c r="CD5035" s="109"/>
      <c r="CE5035" s="109"/>
      <c r="CF5035" s="109"/>
      <c r="CG5035" s="109"/>
      <c r="CH5035" s="109"/>
      <c r="CI5035" s="109"/>
      <c r="CJ5035" s="109"/>
      <c r="CK5035" s="109"/>
      <c r="CL5035" s="109"/>
      <c r="CM5035" s="109"/>
      <c r="CN5035" s="109"/>
      <c r="CO5035" s="109"/>
      <c r="CP5035" s="109"/>
      <c r="CQ5035" s="109"/>
      <c r="CR5035" s="109"/>
      <c r="CS5035" s="109"/>
      <c r="CT5035" s="109"/>
      <c r="CU5035" s="109"/>
      <c r="CV5035" s="109"/>
      <c r="CW5035" s="109"/>
      <c r="CX5035" s="109"/>
      <c r="CY5035" s="109"/>
      <c r="CZ5035" s="109"/>
      <c r="DA5035" s="109"/>
      <c r="DB5035" s="109"/>
      <c r="DC5035" s="109"/>
      <c r="DD5035" s="109"/>
      <c r="DE5035" s="109"/>
      <c r="DF5035" s="109"/>
      <c r="DG5035" s="109"/>
      <c r="DH5035" s="109"/>
      <c r="DI5035" s="109"/>
      <c r="DJ5035" s="109"/>
      <c r="DK5035" s="109"/>
      <c r="DL5035" s="109"/>
      <c r="DM5035" s="109"/>
      <c r="DN5035" s="109"/>
      <c r="DO5035" s="109"/>
      <c r="DP5035" s="109"/>
      <c r="DQ5035" s="109"/>
      <c r="DR5035" s="109"/>
      <c r="DS5035" s="109"/>
      <c r="DT5035" s="109"/>
      <c r="DU5035" s="109"/>
      <c r="DV5035" s="109"/>
      <c r="DW5035" s="109"/>
      <c r="DX5035" s="109"/>
      <c r="DY5035" s="109"/>
      <c r="DZ5035" s="109"/>
      <c r="EA5035" s="109"/>
      <c r="EB5035" s="109"/>
      <c r="EC5035" s="109"/>
      <c r="ED5035" s="109"/>
      <c r="EE5035" s="109"/>
      <c r="EF5035" s="109"/>
      <c r="EG5035" s="109"/>
      <c r="EH5035" s="109"/>
      <c r="EI5035" s="109"/>
      <c r="EJ5035" s="109"/>
      <c r="EK5035" s="109"/>
      <c r="EL5035" s="109"/>
      <c r="EM5035" s="109"/>
      <c r="EN5035" s="109"/>
      <c r="EO5035" s="109"/>
      <c r="EP5035" s="109"/>
      <c r="EQ5035" s="109"/>
      <c r="ER5035" s="109"/>
      <c r="ES5035" s="109"/>
      <c r="ET5035" s="109"/>
      <c r="EU5035" s="109"/>
      <c r="EV5035" s="109"/>
      <c r="EW5035" s="109"/>
      <c r="EX5035" s="109"/>
      <c r="EY5035" s="109"/>
      <c r="EZ5035" s="109"/>
      <c r="FA5035" s="109"/>
      <c r="FB5035" s="109"/>
      <c r="FC5035" s="109"/>
      <c r="FD5035" s="109"/>
      <c r="FE5035" s="109"/>
      <c r="FF5035" s="109"/>
      <c r="FG5035" s="109"/>
      <c r="FH5035" s="109"/>
      <c r="FI5035" s="109"/>
      <c r="FJ5035" s="109"/>
      <c r="FK5035" s="109"/>
      <c r="FL5035" s="109"/>
      <c r="FM5035" s="109"/>
      <c r="FN5035" s="109"/>
      <c r="FO5035" s="109"/>
      <c r="FP5035" s="109"/>
      <c r="FQ5035" s="109"/>
      <c r="FR5035" s="109"/>
      <c r="FS5035" s="109"/>
      <c r="FT5035" s="109"/>
      <c r="FU5035" s="109"/>
      <c r="FV5035" s="109"/>
      <c r="FW5035" s="109"/>
      <c r="FX5035" s="109"/>
      <c r="FY5035" s="109"/>
      <c r="FZ5035" s="109"/>
      <c r="GA5035" s="109"/>
      <c r="GB5035" s="109"/>
      <c r="GC5035" s="109"/>
      <c r="GD5035" s="109"/>
      <c r="GE5035" s="109"/>
      <c r="GF5035" s="109"/>
      <c r="GG5035" s="109"/>
      <c r="GH5035" s="109"/>
      <c r="GI5035" s="109"/>
      <c r="GJ5035" s="109"/>
      <c r="GK5035" s="109"/>
      <c r="GL5035" s="109"/>
      <c r="GM5035" s="109"/>
      <c r="GN5035" s="109"/>
      <c r="GO5035" s="109"/>
      <c r="GP5035" s="109"/>
      <c r="GQ5035" s="109"/>
      <c r="GR5035" s="109"/>
      <c r="GS5035" s="109"/>
      <c r="GT5035" s="109"/>
      <c r="GU5035" s="109"/>
      <c r="GV5035" s="109"/>
      <c r="GW5035" s="109"/>
      <c r="GX5035" s="109"/>
      <c r="GY5035" s="109"/>
      <c r="GZ5035" s="109"/>
      <c r="HA5035" s="109"/>
      <c r="HB5035" s="109"/>
      <c r="HC5035" s="109"/>
      <c r="HD5035" s="109"/>
      <c r="HE5035" s="109"/>
      <c r="HF5035" s="109"/>
      <c r="HG5035" s="109"/>
      <c r="HH5035" s="109"/>
      <c r="HI5035" s="109"/>
      <c r="HJ5035" s="109"/>
      <c r="HK5035" s="109"/>
      <c r="HL5035" s="109"/>
      <c r="HM5035" s="109"/>
      <c r="HN5035" s="109"/>
      <c r="HO5035" s="109"/>
      <c r="HP5035" s="109"/>
      <c r="HQ5035" s="109"/>
      <c r="HR5035" s="109"/>
      <c r="HS5035" s="109"/>
      <c r="HT5035" s="109"/>
      <c r="HU5035" s="109"/>
      <c r="HV5035" s="109"/>
      <c r="HW5035" s="109"/>
      <c r="HX5035" s="109"/>
      <c r="HY5035" s="109"/>
      <c r="HZ5035" s="109"/>
      <c r="IA5035" s="109"/>
      <c r="IB5035" s="109"/>
      <c r="IC5035" s="109"/>
      <c r="ID5035" s="109"/>
      <c r="IE5035" s="109"/>
      <c r="IF5035" s="109"/>
      <c r="IG5035" s="109"/>
      <c r="IH5035" s="109"/>
      <c r="II5035" s="109"/>
      <c r="IJ5035" s="109"/>
      <c r="IK5035" s="109"/>
      <c r="IL5035" s="109"/>
      <c r="IM5035" s="109"/>
      <c r="IN5035" s="109"/>
      <c r="IO5035" s="109"/>
      <c r="IP5035" s="109"/>
      <c r="IQ5035" s="109"/>
      <c r="IR5035" s="109"/>
      <c r="IS5035" s="109"/>
      <c r="IT5035" s="109"/>
      <c r="IU5035" s="109"/>
      <c r="IV5035" s="109"/>
    </row>
    <row r="5036" spans="1:256" s="325" customFormat="1" ht="12.75" customHeight="1">
      <c r="A5036" s="308"/>
      <c r="B5036" s="124">
        <v>1</v>
      </c>
      <c r="C5036" s="66">
        <f t="shared" si="223"/>
        <v>1</v>
      </c>
      <c r="D5036" s="658" t="s">
        <v>68</v>
      </c>
      <c r="E5036" s="658" t="s">
        <v>87</v>
      </c>
      <c r="F5036" s="656" t="s">
        <v>99</v>
      </c>
      <c r="G5036" s="78"/>
      <c r="H5036" s="96" t="s">
        <v>114</v>
      </c>
      <c r="I5036" s="107" t="s">
        <v>5280</v>
      </c>
      <c r="J5036" s="81"/>
      <c r="K5036" s="72"/>
      <c r="L5036" s="72"/>
      <c r="M5036" s="72"/>
      <c r="N5036" s="72"/>
      <c r="O5036" s="72"/>
      <c r="P5036" s="72"/>
      <c r="Q5036" s="833"/>
      <c r="R5036" s="102"/>
      <c r="S5036" s="73"/>
      <c r="T5036" s="102"/>
      <c r="U5036" s="103"/>
      <c r="V5036" s="104"/>
      <c r="W5036"/>
      <c r="X5036"/>
      <c r="Y5036"/>
      <c r="Z5036"/>
      <c r="AA5036"/>
      <c r="AB5036"/>
      <c r="AC5036"/>
      <c r="AD5036"/>
      <c r="AE5036"/>
      <c r="AF5036"/>
      <c r="AG5036"/>
      <c r="AH5036"/>
      <c r="AI5036"/>
      <c r="AJ5036"/>
      <c r="AK5036"/>
      <c r="AL5036"/>
      <c r="AM5036"/>
      <c r="AN5036"/>
      <c r="AO5036"/>
      <c r="AP5036"/>
      <c r="AQ5036"/>
      <c r="AR5036"/>
      <c r="AS5036"/>
      <c r="AT5036"/>
      <c r="AU5036"/>
      <c r="AV5036"/>
      <c r="AW5036"/>
      <c r="AX5036"/>
      <c r="AY5036"/>
      <c r="AZ5036"/>
      <c r="BA5036"/>
      <c r="BB5036"/>
      <c r="BC5036"/>
      <c r="BD5036"/>
      <c r="BE5036"/>
      <c r="BF5036"/>
      <c r="BG5036"/>
      <c r="BH5036"/>
      <c r="BI5036"/>
      <c r="BJ5036"/>
      <c r="BK5036"/>
      <c r="BL5036"/>
      <c r="BM5036"/>
      <c r="BN5036"/>
      <c r="BO5036"/>
      <c r="BP5036"/>
      <c r="BQ5036"/>
      <c r="BR5036"/>
      <c r="BS5036"/>
      <c r="BT5036"/>
      <c r="BU5036"/>
      <c r="BV5036"/>
      <c r="BW5036"/>
      <c r="BX5036"/>
      <c r="BY5036"/>
      <c r="BZ5036"/>
      <c r="CA5036"/>
      <c r="CB5036"/>
      <c r="CC5036"/>
      <c r="CD5036"/>
      <c r="CE5036"/>
      <c r="CF5036"/>
      <c r="CG5036"/>
      <c r="CH5036"/>
      <c r="CI5036"/>
      <c r="CJ5036"/>
      <c r="CK5036"/>
      <c r="CL5036"/>
      <c r="CM5036"/>
      <c r="CN5036"/>
      <c r="CO5036"/>
      <c r="CP5036"/>
      <c r="CQ5036"/>
      <c r="CR5036"/>
      <c r="CS5036"/>
      <c r="CT5036"/>
      <c r="CU5036"/>
      <c r="CV5036"/>
      <c r="CW5036"/>
      <c r="CX5036"/>
      <c r="CY5036"/>
      <c r="CZ5036"/>
      <c r="DA5036"/>
      <c r="DB5036"/>
      <c r="DC5036"/>
      <c r="DD5036"/>
      <c r="DE5036"/>
      <c r="DF5036"/>
      <c r="DG5036"/>
      <c r="DH5036"/>
      <c r="DI5036"/>
      <c r="DJ5036"/>
      <c r="DK5036"/>
      <c r="DL5036"/>
      <c r="DM5036"/>
      <c r="DN5036"/>
      <c r="DO5036"/>
      <c r="DP5036"/>
      <c r="DQ5036"/>
      <c r="DR5036"/>
      <c r="DS5036"/>
      <c r="DT5036"/>
      <c r="DU5036"/>
      <c r="DV5036"/>
      <c r="DW5036"/>
      <c r="DX5036"/>
      <c r="DY5036"/>
      <c r="DZ5036"/>
      <c r="EA5036"/>
      <c r="EB5036"/>
      <c r="EC5036"/>
      <c r="ED5036"/>
      <c r="EE5036"/>
      <c r="EF5036"/>
      <c r="EG5036"/>
      <c r="EH5036"/>
      <c r="EI5036"/>
      <c r="EJ5036"/>
      <c r="EK5036"/>
      <c r="EL5036"/>
      <c r="EM5036"/>
      <c r="EN5036"/>
      <c r="EO5036"/>
      <c r="EP5036"/>
      <c r="EQ5036"/>
      <c r="ER5036"/>
      <c r="ES5036"/>
      <c r="ET5036"/>
      <c r="EU5036"/>
      <c r="EV5036"/>
      <c r="EW5036"/>
      <c r="EX5036"/>
      <c r="EY5036"/>
      <c r="EZ5036"/>
      <c r="FA5036"/>
      <c r="FB5036"/>
      <c r="FC5036"/>
      <c r="FD5036"/>
      <c r="FE5036"/>
      <c r="FF5036"/>
      <c r="FG5036"/>
      <c r="FH5036"/>
      <c r="FI5036"/>
      <c r="FJ5036"/>
      <c r="FK5036"/>
      <c r="FL5036"/>
      <c r="FM5036"/>
      <c r="FN5036"/>
      <c r="FO5036"/>
      <c r="FP5036"/>
      <c r="FQ5036"/>
      <c r="FR5036"/>
      <c r="FS5036"/>
      <c r="FT5036"/>
      <c r="FU5036"/>
      <c r="FV5036"/>
      <c r="FW5036"/>
      <c r="FX5036"/>
      <c r="FY5036"/>
      <c r="FZ5036"/>
      <c r="GA5036"/>
      <c r="GB5036"/>
      <c r="GC5036"/>
      <c r="GD5036"/>
      <c r="GE5036"/>
      <c r="GF5036"/>
      <c r="GG5036"/>
      <c r="GH5036"/>
      <c r="GI5036"/>
      <c r="GJ5036"/>
      <c r="GK5036"/>
      <c r="GL5036"/>
      <c r="GM5036"/>
      <c r="GN5036"/>
      <c r="GO5036"/>
      <c r="GP5036"/>
      <c r="GQ5036"/>
      <c r="GR5036"/>
      <c r="GS5036"/>
      <c r="GT5036"/>
      <c r="GU5036"/>
      <c r="GV5036"/>
      <c r="GW5036"/>
      <c r="GX5036"/>
      <c r="GY5036"/>
      <c r="GZ5036"/>
      <c r="HA5036"/>
      <c r="HB5036"/>
      <c r="HC5036"/>
      <c r="HD5036"/>
      <c r="HE5036"/>
      <c r="HF5036"/>
      <c r="HG5036"/>
      <c r="HH5036"/>
      <c r="HI5036"/>
      <c r="HJ5036"/>
      <c r="HK5036"/>
      <c r="HL5036"/>
      <c r="HM5036"/>
      <c r="HN5036"/>
      <c r="HO5036"/>
      <c r="HP5036"/>
      <c r="HQ5036"/>
      <c r="HR5036"/>
      <c r="HS5036"/>
      <c r="HT5036"/>
      <c r="HU5036"/>
      <c r="HV5036"/>
      <c r="HW5036"/>
      <c r="HX5036"/>
      <c r="HY5036"/>
      <c r="HZ5036"/>
      <c r="IA5036"/>
      <c r="IB5036"/>
      <c r="IC5036"/>
      <c r="ID5036"/>
      <c r="IE5036"/>
      <c r="IF5036"/>
      <c r="IG5036"/>
      <c r="IH5036"/>
      <c r="II5036"/>
      <c r="IJ5036"/>
      <c r="IK5036"/>
      <c r="IL5036"/>
      <c r="IM5036"/>
      <c r="IN5036"/>
      <c r="IO5036"/>
      <c r="IP5036"/>
      <c r="IQ5036"/>
      <c r="IR5036"/>
      <c r="IS5036"/>
      <c r="IT5036"/>
      <c r="IU5036"/>
      <c r="IV5036"/>
    </row>
    <row r="5037" spans="1:256" s="325" customFormat="1" ht="12.75" customHeight="1">
      <c r="A5037" s="308"/>
      <c r="B5037" s="124">
        <v>1</v>
      </c>
      <c r="C5037" s="66">
        <f t="shared" si="223"/>
        <v>0</v>
      </c>
      <c r="D5037" s="76" t="s">
        <v>68</v>
      </c>
      <c r="E5037" s="77" t="s">
        <v>90</v>
      </c>
      <c r="F5037" s="76" t="s">
        <v>87</v>
      </c>
      <c r="G5037" s="78"/>
      <c r="H5037" s="96" t="s">
        <v>104</v>
      </c>
      <c r="I5037" s="107" t="s">
        <v>289</v>
      </c>
      <c r="J5037" s="81"/>
      <c r="K5037" s="72"/>
      <c r="L5037" s="72"/>
      <c r="M5037" s="72"/>
      <c r="N5037" s="72"/>
      <c r="O5037" s="72"/>
      <c r="P5037" s="72"/>
      <c r="Q5037" s="833"/>
      <c r="R5037" s="102"/>
      <c r="S5037" s="73"/>
      <c r="T5037" s="102"/>
      <c r="U5037" s="103"/>
      <c r="V5037" s="104"/>
      <c r="W5037" s="109"/>
      <c r="X5037" s="109"/>
      <c r="Y5037" s="109"/>
      <c r="Z5037" s="109"/>
      <c r="AA5037" s="109"/>
      <c r="AB5037" s="109"/>
      <c r="AC5037" s="109"/>
      <c r="AD5037" s="109"/>
      <c r="AE5037" s="109"/>
      <c r="AF5037" s="109"/>
      <c r="AG5037" s="109"/>
      <c r="AH5037" s="109"/>
      <c r="AI5037" s="109"/>
      <c r="AJ5037" s="109"/>
      <c r="AK5037" s="109"/>
      <c r="AL5037" s="109"/>
      <c r="AM5037" s="109"/>
      <c r="AN5037" s="109"/>
      <c r="AO5037" s="109"/>
      <c r="AP5037" s="109"/>
      <c r="AQ5037" s="109"/>
      <c r="AR5037" s="109"/>
      <c r="AS5037" s="109"/>
      <c r="AT5037" s="109"/>
      <c r="AU5037" s="109"/>
      <c r="AV5037" s="109"/>
      <c r="AW5037" s="109"/>
      <c r="AX5037" s="109"/>
      <c r="AY5037" s="109"/>
      <c r="AZ5037" s="109"/>
      <c r="BA5037" s="109"/>
      <c r="BB5037" s="109"/>
      <c r="BC5037" s="109"/>
      <c r="BD5037" s="109"/>
      <c r="BE5037" s="109"/>
      <c r="BF5037" s="109"/>
      <c r="BG5037" s="109"/>
      <c r="BH5037" s="109"/>
      <c r="BI5037" s="109"/>
      <c r="BJ5037" s="109"/>
      <c r="BK5037" s="109"/>
      <c r="BL5037" s="109"/>
      <c r="BM5037" s="109"/>
      <c r="BN5037" s="109"/>
      <c r="BO5037" s="109"/>
      <c r="BP5037" s="109"/>
      <c r="BQ5037" s="109"/>
      <c r="BR5037" s="109"/>
      <c r="BS5037" s="109"/>
      <c r="BT5037" s="109"/>
      <c r="BU5037" s="109"/>
      <c r="BV5037" s="109"/>
      <c r="BW5037" s="109"/>
      <c r="BX5037" s="109"/>
      <c r="BY5037" s="109"/>
      <c r="BZ5037" s="109"/>
      <c r="CA5037" s="109"/>
      <c r="CB5037" s="109"/>
      <c r="CC5037" s="109"/>
      <c r="CD5037" s="109"/>
      <c r="CE5037" s="109"/>
      <c r="CF5037" s="109"/>
      <c r="CG5037" s="109"/>
      <c r="CH5037" s="109"/>
      <c r="CI5037" s="109"/>
      <c r="CJ5037" s="109"/>
      <c r="CK5037" s="109"/>
      <c r="CL5037" s="109"/>
      <c r="CM5037" s="109"/>
      <c r="CN5037" s="109"/>
      <c r="CO5037" s="109"/>
      <c r="CP5037" s="109"/>
      <c r="CQ5037" s="109"/>
      <c r="CR5037" s="109"/>
      <c r="CS5037" s="109"/>
      <c r="CT5037" s="109"/>
      <c r="CU5037" s="109"/>
      <c r="CV5037" s="109"/>
      <c r="CW5037" s="109"/>
      <c r="CX5037" s="109"/>
      <c r="CY5037" s="109"/>
      <c r="CZ5037" s="109"/>
      <c r="DA5037" s="109"/>
      <c r="DB5037" s="109"/>
      <c r="DC5037" s="109"/>
      <c r="DD5037" s="109"/>
      <c r="DE5037" s="109"/>
      <c r="DF5037" s="109"/>
      <c r="DG5037" s="109"/>
      <c r="DH5037" s="109"/>
      <c r="DI5037" s="109"/>
      <c r="DJ5037" s="109"/>
      <c r="DK5037" s="109"/>
      <c r="DL5037" s="109"/>
      <c r="DM5037" s="109"/>
      <c r="DN5037" s="109"/>
      <c r="DO5037" s="109"/>
      <c r="DP5037" s="109"/>
      <c r="DQ5037" s="109"/>
      <c r="DR5037" s="109"/>
      <c r="DS5037" s="109"/>
      <c r="DT5037" s="109"/>
      <c r="DU5037" s="109"/>
      <c r="DV5037" s="109"/>
      <c r="DW5037" s="109"/>
      <c r="DX5037" s="109"/>
      <c r="DY5037" s="109"/>
      <c r="DZ5037" s="109"/>
      <c r="EA5037" s="109"/>
      <c r="EB5037" s="109"/>
      <c r="EC5037" s="109"/>
      <c r="ED5037" s="109"/>
      <c r="EE5037" s="109"/>
      <c r="EF5037" s="109"/>
      <c r="EG5037" s="109"/>
      <c r="EH5037" s="109"/>
      <c r="EI5037" s="109"/>
      <c r="EJ5037" s="109"/>
      <c r="EK5037" s="109"/>
      <c r="EL5037" s="109"/>
      <c r="EM5037" s="109"/>
      <c r="EN5037" s="109"/>
      <c r="EO5037" s="109"/>
      <c r="EP5037" s="109"/>
      <c r="EQ5037" s="109"/>
      <c r="ER5037" s="109"/>
      <c r="ES5037" s="109"/>
      <c r="ET5037" s="109"/>
      <c r="EU5037" s="109"/>
      <c r="EV5037" s="109"/>
      <c r="EW5037" s="109"/>
      <c r="EX5037" s="109"/>
      <c r="EY5037" s="109"/>
      <c r="EZ5037" s="109"/>
      <c r="FA5037" s="109"/>
      <c r="FB5037" s="109"/>
      <c r="FC5037" s="109"/>
      <c r="FD5037" s="109"/>
      <c r="FE5037" s="109"/>
      <c r="FF5037" s="109"/>
      <c r="FG5037" s="109"/>
      <c r="FH5037" s="109"/>
      <c r="FI5037" s="109"/>
      <c r="FJ5037" s="109"/>
      <c r="FK5037" s="109"/>
      <c r="FL5037" s="109"/>
      <c r="FM5037" s="109"/>
      <c r="FN5037" s="109"/>
      <c r="FO5037" s="109"/>
      <c r="FP5037" s="109"/>
      <c r="FQ5037" s="109"/>
      <c r="FR5037" s="109"/>
      <c r="FS5037" s="109"/>
      <c r="FT5037" s="109"/>
      <c r="FU5037" s="109"/>
      <c r="FV5037" s="109"/>
      <c r="FW5037" s="109"/>
      <c r="FX5037" s="109"/>
      <c r="FY5037" s="109"/>
      <c r="FZ5037" s="109"/>
      <c r="GA5037" s="109"/>
      <c r="GB5037" s="109"/>
      <c r="GC5037" s="109"/>
      <c r="GD5037" s="109"/>
      <c r="GE5037" s="109"/>
      <c r="GF5037" s="109"/>
      <c r="GG5037" s="109"/>
      <c r="GH5037" s="109"/>
      <c r="GI5037" s="109"/>
      <c r="GJ5037" s="109"/>
      <c r="GK5037" s="109"/>
      <c r="GL5037" s="109"/>
      <c r="GM5037" s="109"/>
      <c r="GN5037" s="109"/>
      <c r="GO5037" s="109"/>
      <c r="GP5037" s="109"/>
      <c r="GQ5037" s="109"/>
      <c r="GR5037" s="109"/>
      <c r="GS5037" s="109"/>
      <c r="GT5037" s="109"/>
      <c r="GU5037" s="109"/>
      <c r="GV5037" s="109"/>
      <c r="GW5037" s="109"/>
      <c r="GX5037" s="109"/>
      <c r="GY5037" s="109"/>
      <c r="GZ5037" s="109"/>
      <c r="HA5037" s="109"/>
      <c r="HB5037" s="109"/>
      <c r="HC5037" s="109"/>
      <c r="HD5037" s="109"/>
      <c r="HE5037" s="109"/>
      <c r="HF5037" s="109"/>
      <c r="HG5037" s="109"/>
      <c r="HH5037" s="109"/>
      <c r="HI5037" s="109"/>
      <c r="HJ5037" s="109"/>
      <c r="HK5037" s="109"/>
      <c r="HL5037" s="109"/>
      <c r="HM5037" s="109"/>
      <c r="HN5037" s="109"/>
      <c r="HO5037" s="109"/>
      <c r="HP5037" s="109"/>
      <c r="HQ5037" s="109"/>
      <c r="HR5037" s="109"/>
      <c r="HS5037" s="109"/>
      <c r="HT5037" s="109"/>
      <c r="HU5037" s="109"/>
      <c r="HV5037" s="109"/>
      <c r="HW5037" s="109"/>
      <c r="HX5037" s="109"/>
      <c r="HY5037" s="109"/>
      <c r="HZ5037" s="109"/>
      <c r="IA5037" s="109"/>
      <c r="IB5037" s="109"/>
      <c r="IC5037" s="109"/>
      <c r="ID5037" s="109"/>
      <c r="IE5037" s="109"/>
      <c r="IF5037" s="109"/>
      <c r="IG5037" s="109"/>
      <c r="IH5037" s="109"/>
      <c r="II5037" s="109"/>
      <c r="IJ5037" s="109"/>
      <c r="IK5037" s="109"/>
      <c r="IL5037" s="109"/>
      <c r="IM5037" s="109"/>
      <c r="IN5037" s="109"/>
      <c r="IO5037" s="109"/>
      <c r="IP5037" s="109"/>
      <c r="IQ5037" s="109"/>
      <c r="IR5037" s="109"/>
      <c r="IS5037" s="109"/>
      <c r="IT5037" s="109"/>
      <c r="IU5037" s="109"/>
      <c r="IV5037" s="109"/>
    </row>
    <row r="5038" spans="1:256" s="325" customFormat="1" ht="12.75" customHeight="1">
      <c r="A5038" s="308"/>
      <c r="B5038" s="65">
        <v>1</v>
      </c>
      <c r="C5038" s="66">
        <f t="shared" si="223"/>
        <v>0</v>
      </c>
      <c r="D5038" s="248" t="s">
        <v>87</v>
      </c>
      <c r="E5038" s="663" t="s">
        <v>90</v>
      </c>
      <c r="F5038" s="663" t="s">
        <v>90</v>
      </c>
      <c r="G5038" s="78"/>
      <c r="H5038" s="96" t="s">
        <v>129</v>
      </c>
      <c r="I5038" s="107" t="s">
        <v>5281</v>
      </c>
      <c r="J5038" s="81"/>
      <c r="K5038" s="72"/>
      <c r="L5038" s="72"/>
      <c r="M5038" s="72"/>
      <c r="N5038" s="72"/>
      <c r="O5038" s="72"/>
      <c r="P5038" s="72"/>
      <c r="Q5038" s="833"/>
      <c r="R5038" s="102"/>
      <c r="S5038" s="73"/>
      <c r="T5038" s="102"/>
      <c r="U5038" s="103"/>
      <c r="V5038" s="104"/>
      <c r="W5038" s="109"/>
      <c r="X5038" s="109"/>
      <c r="Y5038" s="109"/>
      <c r="Z5038" s="109"/>
      <c r="AA5038" s="109"/>
      <c r="AB5038" s="109"/>
      <c r="AC5038" s="109"/>
      <c r="AD5038" s="109"/>
      <c r="AE5038" s="109"/>
      <c r="AF5038" s="109"/>
      <c r="AG5038" s="109"/>
      <c r="AH5038" s="109"/>
      <c r="AI5038" s="109"/>
      <c r="AJ5038" s="109"/>
      <c r="AK5038" s="109"/>
      <c r="AL5038" s="109"/>
      <c r="AM5038" s="109"/>
      <c r="AN5038" s="109"/>
      <c r="AO5038" s="109"/>
      <c r="AP5038" s="109"/>
      <c r="AQ5038" s="109"/>
      <c r="AR5038" s="109"/>
      <c r="AS5038" s="109"/>
      <c r="AT5038" s="109"/>
      <c r="AU5038" s="109"/>
      <c r="AV5038" s="109"/>
      <c r="AW5038" s="109"/>
      <c r="AX5038" s="109"/>
      <c r="AY5038" s="109"/>
      <c r="AZ5038" s="109"/>
      <c r="BA5038" s="109"/>
      <c r="BB5038" s="109"/>
      <c r="BC5038" s="109"/>
      <c r="BD5038" s="109"/>
      <c r="BE5038" s="109"/>
      <c r="BF5038" s="109"/>
      <c r="BG5038" s="109"/>
      <c r="BH5038" s="109"/>
      <c r="BI5038" s="109"/>
      <c r="BJ5038" s="109"/>
      <c r="BK5038" s="109"/>
      <c r="BL5038" s="109"/>
      <c r="BM5038" s="109"/>
      <c r="BN5038" s="109"/>
      <c r="BO5038" s="109"/>
      <c r="BP5038" s="109"/>
      <c r="BQ5038" s="109"/>
      <c r="BR5038" s="109"/>
      <c r="BS5038" s="109"/>
      <c r="BT5038" s="109"/>
      <c r="BU5038" s="109"/>
      <c r="BV5038" s="109"/>
      <c r="BW5038" s="109"/>
      <c r="BX5038" s="109"/>
      <c r="BY5038" s="109"/>
      <c r="BZ5038" s="109"/>
      <c r="CA5038" s="109"/>
      <c r="CB5038" s="109"/>
      <c r="CC5038" s="109"/>
      <c r="CD5038" s="109"/>
      <c r="CE5038" s="109"/>
      <c r="CF5038" s="109"/>
      <c r="CG5038" s="109"/>
      <c r="CH5038" s="109"/>
      <c r="CI5038" s="109"/>
      <c r="CJ5038" s="109"/>
      <c r="CK5038" s="109"/>
      <c r="CL5038" s="109"/>
      <c r="CM5038" s="109"/>
      <c r="CN5038" s="109"/>
      <c r="CO5038" s="109"/>
      <c r="CP5038" s="109"/>
      <c r="CQ5038" s="109"/>
      <c r="CR5038" s="109"/>
      <c r="CS5038" s="109"/>
      <c r="CT5038" s="109"/>
      <c r="CU5038" s="109"/>
      <c r="CV5038" s="109"/>
      <c r="CW5038" s="109"/>
      <c r="CX5038" s="109"/>
      <c r="CY5038" s="109"/>
      <c r="CZ5038" s="109"/>
      <c r="DA5038" s="109"/>
      <c r="DB5038" s="109"/>
      <c r="DC5038" s="109"/>
      <c r="DD5038" s="109"/>
      <c r="DE5038" s="109"/>
      <c r="DF5038" s="109"/>
      <c r="DG5038" s="109"/>
      <c r="DH5038" s="109"/>
      <c r="DI5038" s="109"/>
      <c r="DJ5038" s="109"/>
      <c r="DK5038" s="109"/>
      <c r="DL5038" s="109"/>
      <c r="DM5038" s="109"/>
      <c r="DN5038" s="109"/>
      <c r="DO5038" s="109"/>
      <c r="DP5038" s="109"/>
      <c r="DQ5038" s="109"/>
      <c r="DR5038" s="109"/>
      <c r="DS5038" s="109"/>
      <c r="DT5038" s="109"/>
      <c r="DU5038" s="109"/>
      <c r="DV5038" s="109"/>
      <c r="DW5038" s="109"/>
      <c r="DX5038" s="109"/>
      <c r="DY5038" s="109"/>
      <c r="DZ5038" s="109"/>
      <c r="EA5038" s="109"/>
      <c r="EB5038" s="109"/>
      <c r="EC5038" s="109"/>
      <c r="ED5038" s="109"/>
      <c r="EE5038" s="109"/>
      <c r="EF5038" s="109"/>
      <c r="EG5038" s="109"/>
      <c r="EH5038" s="109"/>
      <c r="EI5038" s="109"/>
      <c r="EJ5038" s="109"/>
      <c r="EK5038" s="109"/>
      <c r="EL5038" s="109"/>
      <c r="EM5038" s="109"/>
      <c r="EN5038" s="109"/>
      <c r="EO5038" s="109"/>
      <c r="EP5038" s="109"/>
      <c r="EQ5038" s="109"/>
      <c r="ER5038" s="109"/>
      <c r="ES5038" s="109"/>
      <c r="ET5038" s="109"/>
      <c r="EU5038" s="109"/>
      <c r="EV5038" s="109"/>
      <c r="EW5038" s="109"/>
      <c r="EX5038" s="109"/>
      <c r="EY5038" s="109"/>
      <c r="EZ5038" s="109"/>
      <c r="FA5038" s="109"/>
      <c r="FB5038" s="109"/>
      <c r="FC5038" s="109"/>
      <c r="FD5038" s="109"/>
      <c r="FE5038" s="109"/>
      <c r="FF5038" s="109"/>
      <c r="FG5038" s="109"/>
      <c r="FH5038" s="109"/>
      <c r="FI5038" s="109"/>
      <c r="FJ5038" s="109"/>
      <c r="FK5038" s="109"/>
      <c r="FL5038" s="109"/>
      <c r="FM5038" s="109"/>
      <c r="FN5038" s="109"/>
      <c r="FO5038" s="109"/>
      <c r="FP5038" s="109"/>
      <c r="FQ5038" s="109"/>
      <c r="FR5038" s="109"/>
      <c r="FS5038" s="109"/>
      <c r="FT5038" s="109"/>
      <c r="FU5038" s="109"/>
      <c r="FV5038" s="109"/>
      <c r="FW5038" s="109"/>
      <c r="FX5038" s="109"/>
      <c r="FY5038" s="109"/>
      <c r="FZ5038" s="109"/>
      <c r="GA5038" s="109"/>
      <c r="GB5038" s="109"/>
      <c r="GC5038" s="109"/>
      <c r="GD5038" s="109"/>
      <c r="GE5038" s="109"/>
      <c r="GF5038" s="109"/>
      <c r="GG5038" s="109"/>
      <c r="GH5038" s="109"/>
      <c r="GI5038" s="109"/>
      <c r="GJ5038" s="109"/>
      <c r="GK5038" s="109"/>
      <c r="GL5038" s="109"/>
      <c r="GM5038" s="109"/>
      <c r="GN5038" s="109"/>
      <c r="GO5038" s="109"/>
      <c r="GP5038" s="109"/>
      <c r="GQ5038" s="109"/>
      <c r="GR5038" s="109"/>
      <c r="GS5038" s="109"/>
      <c r="GT5038" s="109"/>
      <c r="GU5038" s="109"/>
      <c r="GV5038" s="109"/>
      <c r="GW5038" s="109"/>
      <c r="GX5038" s="109"/>
      <c r="GY5038" s="109"/>
      <c r="GZ5038" s="109"/>
      <c r="HA5038" s="109"/>
      <c r="HB5038" s="109"/>
      <c r="HC5038" s="109"/>
      <c r="HD5038" s="109"/>
      <c r="HE5038" s="109"/>
      <c r="HF5038" s="109"/>
      <c r="HG5038" s="109"/>
      <c r="HH5038" s="109"/>
      <c r="HI5038" s="109"/>
      <c r="HJ5038" s="109"/>
      <c r="HK5038" s="109"/>
      <c r="HL5038" s="109"/>
      <c r="HM5038" s="109"/>
      <c r="HN5038" s="109"/>
      <c r="HO5038" s="109"/>
      <c r="HP5038" s="109"/>
      <c r="HQ5038" s="109"/>
      <c r="HR5038" s="109"/>
      <c r="HS5038" s="109"/>
      <c r="HT5038" s="109"/>
      <c r="HU5038" s="109"/>
      <c r="HV5038" s="109"/>
      <c r="HW5038" s="109"/>
      <c r="HX5038" s="109"/>
      <c r="HY5038" s="109"/>
      <c r="HZ5038" s="109"/>
      <c r="IA5038" s="109"/>
      <c r="IB5038" s="109"/>
      <c r="IC5038" s="109"/>
      <c r="ID5038" s="109"/>
      <c r="IE5038" s="109"/>
      <c r="IF5038" s="109"/>
      <c r="IG5038" s="109"/>
      <c r="IH5038" s="109"/>
      <c r="II5038" s="109"/>
      <c r="IJ5038" s="109"/>
      <c r="IK5038" s="109"/>
      <c r="IL5038" s="109"/>
      <c r="IM5038" s="109"/>
      <c r="IN5038" s="109"/>
      <c r="IO5038" s="109"/>
      <c r="IP5038" s="109"/>
      <c r="IQ5038" s="109"/>
      <c r="IR5038" s="109"/>
      <c r="IS5038" s="109"/>
      <c r="IT5038" s="109"/>
      <c r="IU5038" s="109"/>
      <c r="IV5038" s="109"/>
    </row>
    <row r="5039" spans="1:256" s="325" customFormat="1" ht="12.75" customHeight="1">
      <c r="A5039" s="308"/>
      <c r="B5039" s="65">
        <v>1</v>
      </c>
      <c r="C5039" s="66">
        <f t="shared" si="223"/>
        <v>0</v>
      </c>
      <c r="D5039" s="99" t="s">
        <v>70</v>
      </c>
      <c r="E5039" s="77" t="s">
        <v>90</v>
      </c>
      <c r="F5039" s="77" t="s">
        <v>90</v>
      </c>
      <c r="G5039" s="78"/>
      <c r="H5039" s="96" t="s">
        <v>126</v>
      </c>
      <c r="I5039" s="107" t="s">
        <v>5282</v>
      </c>
      <c r="J5039" s="81"/>
      <c r="K5039" s="72"/>
      <c r="L5039" s="72"/>
      <c r="M5039" s="72"/>
      <c r="N5039" s="72"/>
      <c r="O5039" s="72"/>
      <c r="P5039" s="72"/>
      <c r="Q5039" s="833"/>
      <c r="R5039" s="102"/>
      <c r="S5039" s="73"/>
      <c r="T5039" s="102"/>
      <c r="U5039" s="103"/>
      <c r="V5039" s="104"/>
      <c r="W5039" s="109"/>
      <c r="X5039" s="109"/>
      <c r="Y5039" s="109"/>
      <c r="Z5039" s="109"/>
      <c r="AA5039" s="109"/>
      <c r="AB5039" s="109"/>
      <c r="AC5039" s="109"/>
      <c r="AD5039" s="109"/>
      <c r="AE5039" s="109"/>
      <c r="AF5039" s="109"/>
      <c r="AG5039" s="109"/>
      <c r="AH5039" s="109"/>
      <c r="AI5039" s="109"/>
      <c r="AJ5039" s="109"/>
      <c r="AK5039" s="109"/>
      <c r="AL5039" s="109"/>
      <c r="AM5039" s="109"/>
      <c r="AN5039" s="109"/>
      <c r="AO5039" s="109"/>
      <c r="AP5039" s="109"/>
      <c r="AQ5039" s="109"/>
      <c r="AR5039" s="109"/>
      <c r="AS5039" s="109"/>
      <c r="AT5039" s="109"/>
      <c r="AU5039" s="109"/>
      <c r="AV5039" s="109"/>
      <c r="AW5039" s="109"/>
      <c r="AX5039" s="109"/>
      <c r="AY5039" s="109"/>
      <c r="AZ5039" s="109"/>
      <c r="BA5039" s="109"/>
      <c r="BB5039" s="109"/>
      <c r="BC5039" s="109"/>
      <c r="BD5039" s="109"/>
      <c r="BE5039" s="109"/>
      <c r="BF5039" s="109"/>
      <c r="BG5039" s="109"/>
      <c r="BH5039" s="109"/>
      <c r="BI5039" s="109"/>
      <c r="BJ5039" s="109"/>
      <c r="BK5039" s="109"/>
      <c r="BL5039" s="109"/>
      <c r="BM5039" s="109"/>
      <c r="BN5039" s="109"/>
      <c r="BO5039" s="109"/>
      <c r="BP5039" s="109"/>
      <c r="BQ5039" s="109"/>
      <c r="BR5039" s="109"/>
      <c r="BS5039" s="109"/>
      <c r="BT5039" s="109"/>
      <c r="BU5039" s="109"/>
      <c r="BV5039" s="109"/>
      <c r="BW5039" s="109"/>
      <c r="BX5039" s="109"/>
      <c r="BY5039" s="109"/>
      <c r="BZ5039" s="109"/>
      <c r="CA5039" s="109"/>
      <c r="CB5039" s="109"/>
      <c r="CC5039" s="109"/>
      <c r="CD5039" s="109"/>
      <c r="CE5039" s="109"/>
      <c r="CF5039" s="109"/>
      <c r="CG5039" s="109"/>
      <c r="CH5039" s="109"/>
      <c r="CI5039" s="109"/>
      <c r="CJ5039" s="109"/>
      <c r="CK5039" s="109"/>
      <c r="CL5039" s="109"/>
      <c r="CM5039" s="109"/>
      <c r="CN5039" s="109"/>
      <c r="CO5039" s="109"/>
      <c r="CP5039" s="109"/>
      <c r="CQ5039" s="109"/>
      <c r="CR5039" s="109"/>
      <c r="CS5039" s="109"/>
      <c r="CT5039" s="109"/>
      <c r="CU5039" s="109"/>
      <c r="CV5039" s="109"/>
      <c r="CW5039" s="109"/>
      <c r="CX5039" s="109"/>
      <c r="CY5039" s="109"/>
      <c r="CZ5039" s="109"/>
      <c r="DA5039" s="109"/>
      <c r="DB5039" s="109"/>
      <c r="DC5039" s="109"/>
      <c r="DD5039" s="109"/>
      <c r="DE5039" s="109"/>
      <c r="DF5039" s="109"/>
      <c r="DG5039" s="109"/>
      <c r="DH5039" s="109"/>
      <c r="DI5039" s="109"/>
      <c r="DJ5039" s="109"/>
      <c r="DK5039" s="109"/>
      <c r="DL5039" s="109"/>
      <c r="DM5039" s="109"/>
      <c r="DN5039" s="109"/>
      <c r="DO5039" s="109"/>
      <c r="DP5039" s="109"/>
      <c r="DQ5039" s="109"/>
      <c r="DR5039" s="109"/>
      <c r="DS5039" s="109"/>
      <c r="DT5039" s="109"/>
      <c r="DU5039" s="109"/>
      <c r="DV5039" s="109"/>
      <c r="DW5039" s="109"/>
      <c r="DX5039" s="109"/>
      <c r="DY5039" s="109"/>
      <c r="DZ5039" s="109"/>
      <c r="EA5039" s="109"/>
      <c r="EB5039" s="109"/>
      <c r="EC5039" s="109"/>
      <c r="ED5039" s="109"/>
      <c r="EE5039" s="109"/>
      <c r="EF5039" s="109"/>
      <c r="EG5039" s="109"/>
      <c r="EH5039" s="109"/>
      <c r="EI5039" s="109"/>
      <c r="EJ5039" s="109"/>
      <c r="EK5039" s="109"/>
      <c r="EL5039" s="109"/>
      <c r="EM5039" s="109"/>
      <c r="EN5039" s="109"/>
      <c r="EO5039" s="109"/>
      <c r="EP5039" s="109"/>
      <c r="EQ5039" s="109"/>
      <c r="ER5039" s="109"/>
      <c r="ES5039" s="109"/>
      <c r="ET5039" s="109"/>
      <c r="EU5039" s="109"/>
      <c r="EV5039" s="109"/>
      <c r="EW5039" s="109"/>
      <c r="EX5039" s="109"/>
      <c r="EY5039" s="109"/>
      <c r="EZ5039" s="109"/>
      <c r="FA5039" s="109"/>
      <c r="FB5039" s="109"/>
      <c r="FC5039" s="109"/>
      <c r="FD5039" s="109"/>
      <c r="FE5039" s="109"/>
      <c r="FF5039" s="109"/>
      <c r="FG5039" s="109"/>
      <c r="FH5039" s="109"/>
      <c r="FI5039" s="109"/>
      <c r="FJ5039" s="109"/>
      <c r="FK5039" s="109"/>
      <c r="FL5039" s="109"/>
      <c r="FM5039" s="109"/>
      <c r="FN5039" s="109"/>
      <c r="FO5039" s="109"/>
      <c r="FP5039" s="109"/>
      <c r="FQ5039" s="109"/>
      <c r="FR5039" s="109"/>
      <c r="FS5039" s="109"/>
      <c r="FT5039" s="109"/>
      <c r="FU5039" s="109"/>
      <c r="FV5039" s="109"/>
      <c r="FW5039" s="109"/>
      <c r="FX5039" s="109"/>
      <c r="FY5039" s="109"/>
      <c r="FZ5039" s="109"/>
      <c r="GA5039" s="109"/>
      <c r="GB5039" s="109"/>
      <c r="GC5039" s="109"/>
      <c r="GD5039" s="109"/>
      <c r="GE5039" s="109"/>
      <c r="GF5039" s="109"/>
      <c r="GG5039" s="109"/>
      <c r="GH5039" s="109"/>
      <c r="GI5039" s="109"/>
      <c r="GJ5039" s="109"/>
      <c r="GK5039" s="109"/>
      <c r="GL5039" s="109"/>
      <c r="GM5039" s="109"/>
      <c r="GN5039" s="109"/>
      <c r="GO5039" s="109"/>
      <c r="GP5039" s="109"/>
      <c r="GQ5039" s="109"/>
      <c r="GR5039" s="109"/>
      <c r="GS5039" s="109"/>
      <c r="GT5039" s="109"/>
      <c r="GU5039" s="109"/>
      <c r="GV5039" s="109"/>
      <c r="GW5039" s="109"/>
      <c r="GX5039" s="109"/>
      <c r="GY5039" s="109"/>
      <c r="GZ5039" s="109"/>
      <c r="HA5039" s="109"/>
      <c r="HB5039" s="109"/>
      <c r="HC5039" s="109"/>
      <c r="HD5039" s="109"/>
      <c r="HE5039" s="109"/>
      <c r="HF5039" s="109"/>
      <c r="HG5039" s="109"/>
      <c r="HH5039" s="109"/>
      <c r="HI5039" s="109"/>
      <c r="HJ5039" s="109"/>
      <c r="HK5039" s="109"/>
      <c r="HL5039" s="109"/>
      <c r="HM5039" s="109"/>
      <c r="HN5039" s="109"/>
      <c r="HO5039" s="109"/>
      <c r="HP5039" s="109"/>
      <c r="HQ5039" s="109"/>
      <c r="HR5039" s="109"/>
      <c r="HS5039" s="109"/>
      <c r="HT5039" s="109"/>
      <c r="HU5039" s="109"/>
      <c r="HV5039" s="109"/>
      <c r="HW5039" s="109"/>
      <c r="HX5039" s="109"/>
      <c r="HY5039" s="109"/>
      <c r="HZ5039" s="109"/>
      <c r="IA5039" s="109"/>
      <c r="IB5039" s="109"/>
      <c r="IC5039" s="109"/>
      <c r="ID5039" s="109"/>
      <c r="IE5039" s="109"/>
      <c r="IF5039" s="109"/>
      <c r="IG5039" s="109"/>
      <c r="IH5039" s="109"/>
      <c r="II5039" s="109"/>
      <c r="IJ5039" s="109"/>
      <c r="IK5039" s="109"/>
      <c r="IL5039" s="109"/>
      <c r="IM5039" s="109"/>
      <c r="IN5039" s="109"/>
      <c r="IO5039" s="109"/>
      <c r="IP5039" s="109"/>
      <c r="IQ5039" s="109"/>
      <c r="IR5039" s="109"/>
      <c r="IS5039" s="109"/>
      <c r="IT5039" s="109"/>
      <c r="IU5039" s="109"/>
      <c r="IV5039" s="109"/>
    </row>
    <row r="5040" spans="1:256" s="325" customFormat="1" ht="12.75" customHeight="1">
      <c r="A5040" s="308"/>
      <c r="B5040" s="65">
        <v>1</v>
      </c>
      <c r="C5040" s="66">
        <f>IF(E5040="A",4,IF(E5040="B",3,IF(E5040="C",2,IF(E5040="D",1,0))))</f>
        <v>2</v>
      </c>
      <c r="D5040" s="253" t="s">
        <v>99</v>
      </c>
      <c r="E5040" s="252" t="s">
        <v>90</v>
      </c>
      <c r="F5040" s="254" t="s">
        <v>87</v>
      </c>
      <c r="G5040" s="78"/>
      <c r="H5040" s="96" t="s">
        <v>94</v>
      </c>
      <c r="I5040" s="107" t="s">
        <v>802</v>
      </c>
      <c r="J5040" s="81" t="s">
        <v>6111</v>
      </c>
      <c r="K5040" s="72"/>
      <c r="L5040" s="72"/>
      <c r="M5040" s="72"/>
      <c r="N5040" s="72"/>
      <c r="O5040" s="72"/>
      <c r="P5040" s="72"/>
      <c r="Q5040" s="833"/>
      <c r="R5040" s="102"/>
      <c r="S5040" s="73"/>
      <c r="T5040" s="102"/>
      <c r="U5040" s="103"/>
      <c r="V5040" s="104"/>
      <c r="W5040" s="109"/>
      <c r="X5040" s="109"/>
      <c r="Y5040" s="109"/>
      <c r="Z5040" s="109"/>
      <c r="AA5040" s="109"/>
      <c r="AB5040" s="109"/>
      <c r="AC5040" s="109"/>
      <c r="AD5040" s="109"/>
      <c r="AE5040" s="109"/>
      <c r="AF5040" s="109"/>
      <c r="AG5040" s="109"/>
      <c r="AH5040" s="109"/>
      <c r="AI5040" s="109"/>
      <c r="AJ5040" s="109"/>
      <c r="AK5040" s="109"/>
      <c r="AL5040" s="109"/>
      <c r="AM5040" s="109"/>
      <c r="AN5040" s="109"/>
      <c r="AO5040" s="109"/>
      <c r="AP5040" s="109"/>
      <c r="AQ5040" s="109"/>
      <c r="AR5040" s="109"/>
      <c r="AS5040" s="109"/>
      <c r="AT5040" s="109"/>
      <c r="AU5040" s="109"/>
      <c r="AV5040" s="109"/>
      <c r="AW5040" s="109"/>
      <c r="AX5040" s="109"/>
      <c r="AY5040" s="109"/>
      <c r="AZ5040" s="109"/>
      <c r="BA5040" s="109"/>
      <c r="BB5040" s="109"/>
      <c r="BC5040" s="109"/>
      <c r="BD5040" s="109"/>
      <c r="BE5040" s="109"/>
      <c r="BF5040" s="109"/>
      <c r="BG5040" s="109"/>
      <c r="BH5040" s="109"/>
      <c r="BI5040" s="109"/>
      <c r="BJ5040" s="109"/>
      <c r="BK5040" s="109"/>
      <c r="BL5040" s="109"/>
      <c r="BM5040" s="109"/>
      <c r="BN5040" s="109"/>
      <c r="BO5040" s="109"/>
      <c r="BP5040" s="109"/>
      <c r="BQ5040" s="109"/>
      <c r="BR5040" s="109"/>
      <c r="BS5040" s="109"/>
      <c r="BT5040" s="109"/>
      <c r="BU5040" s="109"/>
      <c r="BV5040" s="109"/>
      <c r="BW5040" s="109"/>
      <c r="BX5040" s="109"/>
      <c r="BY5040" s="109"/>
      <c r="BZ5040" s="109"/>
      <c r="CA5040" s="109"/>
      <c r="CB5040" s="109"/>
      <c r="CC5040" s="109"/>
      <c r="CD5040" s="109"/>
      <c r="CE5040" s="109"/>
      <c r="CF5040" s="109"/>
      <c r="CG5040" s="109"/>
      <c r="CH5040" s="109"/>
      <c r="CI5040" s="109"/>
      <c r="CJ5040" s="109"/>
      <c r="CK5040" s="109"/>
      <c r="CL5040" s="109"/>
      <c r="CM5040" s="109"/>
      <c r="CN5040" s="109"/>
      <c r="CO5040" s="109"/>
      <c r="CP5040" s="109"/>
      <c r="CQ5040" s="109"/>
      <c r="CR5040" s="109"/>
      <c r="CS5040" s="109"/>
      <c r="CT5040" s="109"/>
      <c r="CU5040" s="109"/>
      <c r="CV5040" s="109"/>
      <c r="CW5040" s="109"/>
      <c r="CX5040" s="109"/>
      <c r="CY5040" s="109"/>
      <c r="CZ5040" s="109"/>
      <c r="DA5040" s="109"/>
      <c r="DB5040" s="109"/>
      <c r="DC5040" s="109"/>
      <c r="DD5040" s="109"/>
      <c r="DE5040" s="109"/>
      <c r="DF5040" s="109"/>
      <c r="DG5040" s="109"/>
      <c r="DH5040" s="109"/>
      <c r="DI5040" s="109"/>
      <c r="DJ5040" s="109"/>
      <c r="DK5040" s="109"/>
      <c r="DL5040" s="109"/>
      <c r="DM5040" s="109"/>
      <c r="DN5040" s="109"/>
      <c r="DO5040" s="109"/>
      <c r="DP5040" s="109"/>
      <c r="DQ5040" s="109"/>
      <c r="DR5040" s="109"/>
      <c r="DS5040" s="109"/>
      <c r="DT5040" s="109"/>
      <c r="DU5040" s="109"/>
      <c r="DV5040" s="109"/>
      <c r="DW5040" s="109"/>
      <c r="DX5040" s="109"/>
      <c r="DY5040" s="109"/>
      <c r="DZ5040" s="109"/>
      <c r="EA5040" s="109"/>
      <c r="EB5040" s="109"/>
      <c r="EC5040" s="109"/>
      <c r="ED5040" s="109"/>
      <c r="EE5040" s="109"/>
      <c r="EF5040" s="109"/>
      <c r="EG5040" s="109"/>
      <c r="EH5040" s="109"/>
      <c r="EI5040" s="109"/>
      <c r="EJ5040" s="109"/>
      <c r="EK5040" s="109"/>
      <c r="EL5040" s="109"/>
      <c r="EM5040" s="109"/>
      <c r="EN5040" s="109"/>
      <c r="EO5040" s="109"/>
      <c r="EP5040" s="109"/>
      <c r="EQ5040" s="109"/>
      <c r="ER5040" s="109"/>
      <c r="ES5040" s="109"/>
      <c r="ET5040" s="109"/>
      <c r="EU5040" s="109"/>
      <c r="EV5040" s="109"/>
      <c r="EW5040" s="109"/>
      <c r="EX5040" s="109"/>
      <c r="EY5040" s="109"/>
      <c r="EZ5040" s="109"/>
      <c r="FA5040" s="109"/>
      <c r="FB5040" s="109"/>
      <c r="FC5040" s="109"/>
      <c r="FD5040" s="109"/>
      <c r="FE5040" s="109"/>
      <c r="FF5040" s="109"/>
      <c r="FG5040" s="109"/>
      <c r="FH5040" s="109"/>
      <c r="FI5040" s="109"/>
      <c r="FJ5040" s="109"/>
      <c r="FK5040" s="109"/>
      <c r="FL5040" s="109"/>
      <c r="FM5040" s="109"/>
      <c r="FN5040" s="109"/>
      <c r="FO5040" s="109"/>
      <c r="FP5040" s="109"/>
      <c r="FQ5040" s="109"/>
      <c r="FR5040" s="109"/>
      <c r="FS5040" s="109"/>
      <c r="FT5040" s="109"/>
      <c r="FU5040" s="109"/>
      <c r="FV5040" s="109"/>
      <c r="FW5040" s="109"/>
      <c r="FX5040" s="109"/>
      <c r="FY5040" s="109"/>
      <c r="FZ5040" s="109"/>
      <c r="GA5040" s="109"/>
      <c r="GB5040" s="109"/>
      <c r="GC5040" s="109"/>
      <c r="GD5040" s="109"/>
      <c r="GE5040" s="109"/>
      <c r="GF5040" s="109"/>
      <c r="GG5040" s="109"/>
      <c r="GH5040" s="109"/>
      <c r="GI5040" s="109"/>
      <c r="GJ5040" s="109"/>
      <c r="GK5040" s="109"/>
      <c r="GL5040" s="109"/>
      <c r="GM5040" s="109"/>
      <c r="GN5040" s="109"/>
      <c r="GO5040" s="109"/>
      <c r="GP5040" s="109"/>
      <c r="GQ5040" s="109"/>
      <c r="GR5040" s="109"/>
      <c r="GS5040" s="109"/>
      <c r="GT5040" s="109"/>
      <c r="GU5040" s="109"/>
      <c r="GV5040" s="109"/>
      <c r="GW5040" s="109"/>
      <c r="GX5040" s="109"/>
      <c r="GY5040" s="109"/>
      <c r="GZ5040" s="109"/>
      <c r="HA5040" s="109"/>
      <c r="HB5040" s="109"/>
      <c r="HC5040" s="109"/>
      <c r="HD5040" s="109"/>
      <c r="HE5040" s="109"/>
      <c r="HF5040" s="109"/>
      <c r="HG5040" s="109"/>
      <c r="HH5040" s="109"/>
      <c r="HI5040" s="109"/>
      <c r="HJ5040" s="109"/>
      <c r="HK5040" s="109"/>
      <c r="HL5040" s="109"/>
      <c r="HM5040" s="109"/>
      <c r="HN5040" s="109"/>
      <c r="HO5040" s="109"/>
      <c r="HP5040" s="109"/>
      <c r="HQ5040" s="109"/>
      <c r="HR5040" s="109"/>
      <c r="HS5040" s="109"/>
      <c r="HT5040" s="109"/>
      <c r="HU5040" s="109"/>
      <c r="HV5040" s="109"/>
      <c r="HW5040" s="109"/>
      <c r="HX5040" s="109"/>
      <c r="HY5040" s="109"/>
      <c r="HZ5040" s="109"/>
      <c r="IA5040" s="109"/>
      <c r="IB5040" s="109"/>
      <c r="IC5040" s="109"/>
      <c r="ID5040" s="109"/>
      <c r="IE5040" s="109"/>
      <c r="IF5040" s="109"/>
      <c r="IG5040" s="109"/>
      <c r="IH5040" s="109"/>
      <c r="II5040" s="109"/>
      <c r="IJ5040" s="109"/>
      <c r="IK5040" s="109"/>
      <c r="IL5040" s="109"/>
      <c r="IM5040" s="109"/>
      <c r="IN5040" s="109"/>
      <c r="IO5040" s="109"/>
      <c r="IP5040" s="109"/>
      <c r="IQ5040" s="109"/>
      <c r="IR5040" s="109"/>
      <c r="IS5040" s="109"/>
      <c r="IT5040" s="109"/>
      <c r="IU5040" s="109"/>
      <c r="IV5040" s="109"/>
    </row>
    <row r="5041" spans="1:256" s="325" customFormat="1" ht="12.75" customHeight="1">
      <c r="A5041" s="308"/>
      <c r="B5041" s="65">
        <v>1</v>
      </c>
      <c r="C5041" s="66">
        <f>IF(E5041="A",1,IF(E5041="B",1,0))</f>
        <v>1</v>
      </c>
      <c r="D5041" s="659" t="s">
        <v>90</v>
      </c>
      <c r="E5041" s="658" t="s">
        <v>68</v>
      </c>
      <c r="F5041" s="656" t="s">
        <v>70</v>
      </c>
      <c r="G5041" s="78"/>
      <c r="H5041" s="96" t="s">
        <v>148</v>
      </c>
      <c r="I5041" s="107" t="s">
        <v>5283</v>
      </c>
      <c r="J5041" s="81"/>
      <c r="K5041" s="72"/>
      <c r="L5041" s="72"/>
      <c r="M5041" s="72"/>
      <c r="N5041" s="72"/>
      <c r="O5041" s="72"/>
      <c r="P5041" s="72"/>
      <c r="Q5041" s="833"/>
      <c r="R5041" s="102"/>
      <c r="S5041" s="73"/>
      <c r="T5041" s="102"/>
      <c r="U5041" s="103"/>
      <c r="V5041" s="104"/>
      <c r="W5041" s="109"/>
      <c r="X5041" s="109"/>
      <c r="Y5041" s="109"/>
      <c r="Z5041" s="109"/>
      <c r="AA5041" s="109"/>
      <c r="AB5041" s="109"/>
      <c r="AC5041" s="109"/>
      <c r="AD5041" s="109"/>
      <c r="AE5041" s="109"/>
      <c r="AF5041" s="109"/>
      <c r="AG5041" s="109"/>
      <c r="AH5041" s="109"/>
      <c r="AI5041" s="109"/>
      <c r="AJ5041" s="109"/>
      <c r="AK5041" s="109"/>
      <c r="AL5041" s="109"/>
      <c r="AM5041" s="109"/>
      <c r="AN5041" s="109"/>
      <c r="AO5041" s="109"/>
      <c r="AP5041" s="109"/>
      <c r="AQ5041" s="109"/>
      <c r="AR5041" s="109"/>
      <c r="AS5041" s="109"/>
      <c r="AT5041" s="109"/>
      <c r="AU5041" s="109"/>
      <c r="AV5041" s="109"/>
      <c r="AW5041" s="109"/>
      <c r="AX5041" s="109"/>
      <c r="AY5041" s="109"/>
      <c r="AZ5041" s="109"/>
      <c r="BA5041" s="109"/>
      <c r="BB5041" s="109"/>
      <c r="BC5041" s="109"/>
      <c r="BD5041" s="109"/>
      <c r="BE5041" s="109"/>
      <c r="BF5041" s="109"/>
      <c r="BG5041" s="109"/>
      <c r="BH5041" s="109"/>
      <c r="BI5041" s="109"/>
      <c r="BJ5041" s="109"/>
      <c r="BK5041" s="109"/>
      <c r="BL5041" s="109"/>
      <c r="BM5041" s="109"/>
      <c r="BN5041" s="109"/>
      <c r="BO5041" s="109"/>
      <c r="BP5041" s="109"/>
      <c r="BQ5041" s="109"/>
      <c r="BR5041" s="109"/>
      <c r="BS5041" s="109"/>
      <c r="BT5041" s="109"/>
      <c r="BU5041" s="109"/>
      <c r="BV5041" s="109"/>
      <c r="BW5041" s="109"/>
      <c r="BX5041" s="109"/>
      <c r="BY5041" s="109"/>
      <c r="BZ5041" s="109"/>
      <c r="CA5041" s="109"/>
      <c r="CB5041" s="109"/>
      <c r="CC5041" s="109"/>
      <c r="CD5041" s="109"/>
      <c r="CE5041" s="109"/>
      <c r="CF5041" s="109"/>
      <c r="CG5041" s="109"/>
      <c r="CH5041" s="109"/>
      <c r="CI5041" s="109"/>
      <c r="CJ5041" s="109"/>
      <c r="CK5041" s="109"/>
      <c r="CL5041" s="109"/>
      <c r="CM5041" s="109"/>
      <c r="CN5041" s="109"/>
      <c r="CO5041" s="109"/>
      <c r="CP5041" s="109"/>
      <c r="CQ5041" s="109"/>
      <c r="CR5041" s="109"/>
      <c r="CS5041" s="109"/>
      <c r="CT5041" s="109"/>
      <c r="CU5041" s="109"/>
      <c r="CV5041" s="109"/>
      <c r="CW5041" s="109"/>
      <c r="CX5041" s="109"/>
      <c r="CY5041" s="109"/>
      <c r="CZ5041" s="109"/>
      <c r="DA5041" s="109"/>
      <c r="DB5041" s="109"/>
      <c r="DC5041" s="109"/>
      <c r="DD5041" s="109"/>
      <c r="DE5041" s="109"/>
      <c r="DF5041" s="109"/>
      <c r="DG5041" s="109"/>
      <c r="DH5041" s="109"/>
      <c r="DI5041" s="109"/>
      <c r="DJ5041" s="109"/>
      <c r="DK5041" s="109"/>
      <c r="DL5041" s="109"/>
      <c r="DM5041" s="109"/>
      <c r="DN5041" s="109"/>
      <c r="DO5041" s="109"/>
      <c r="DP5041" s="109"/>
      <c r="DQ5041" s="109"/>
      <c r="DR5041" s="109"/>
      <c r="DS5041" s="109"/>
      <c r="DT5041" s="109"/>
      <c r="DU5041" s="109"/>
      <c r="DV5041" s="109"/>
      <c r="DW5041" s="109"/>
      <c r="DX5041" s="109"/>
      <c r="DY5041" s="109"/>
      <c r="DZ5041" s="109"/>
      <c r="EA5041" s="109"/>
      <c r="EB5041" s="109"/>
      <c r="EC5041" s="109"/>
      <c r="ED5041" s="109"/>
      <c r="EE5041" s="109"/>
      <c r="EF5041" s="109"/>
      <c r="EG5041" s="109"/>
      <c r="EH5041" s="109"/>
      <c r="EI5041" s="109"/>
      <c r="EJ5041" s="109"/>
      <c r="EK5041" s="109"/>
      <c r="EL5041" s="109"/>
      <c r="EM5041" s="109"/>
      <c r="EN5041" s="109"/>
      <c r="EO5041" s="109"/>
      <c r="EP5041" s="109"/>
      <c r="EQ5041" s="109"/>
      <c r="ER5041" s="109"/>
      <c r="ES5041" s="109"/>
      <c r="ET5041" s="109"/>
      <c r="EU5041" s="109"/>
      <c r="EV5041" s="109"/>
      <c r="EW5041" s="109"/>
      <c r="EX5041" s="109"/>
      <c r="EY5041" s="109"/>
      <c r="EZ5041" s="109"/>
      <c r="FA5041" s="109"/>
      <c r="FB5041" s="109"/>
      <c r="FC5041" s="109"/>
      <c r="FD5041" s="109"/>
      <c r="FE5041" s="109"/>
      <c r="FF5041" s="109"/>
      <c r="FG5041" s="109"/>
      <c r="FH5041" s="109"/>
      <c r="FI5041" s="109"/>
      <c r="FJ5041" s="109"/>
      <c r="FK5041" s="109"/>
      <c r="FL5041" s="109"/>
      <c r="FM5041" s="109"/>
      <c r="FN5041" s="109"/>
      <c r="FO5041" s="109"/>
      <c r="FP5041" s="109"/>
      <c r="FQ5041" s="109"/>
      <c r="FR5041" s="109"/>
      <c r="FS5041" s="109"/>
      <c r="FT5041" s="109"/>
      <c r="FU5041" s="109"/>
      <c r="FV5041" s="109"/>
      <c r="FW5041" s="109"/>
      <c r="FX5041" s="109"/>
      <c r="FY5041" s="109"/>
      <c r="FZ5041" s="109"/>
      <c r="GA5041" s="109"/>
      <c r="GB5041" s="109"/>
      <c r="GC5041" s="109"/>
      <c r="GD5041" s="109"/>
      <c r="GE5041" s="109"/>
      <c r="GF5041" s="109"/>
      <c r="GG5041" s="109"/>
      <c r="GH5041" s="109"/>
      <c r="GI5041" s="109"/>
      <c r="GJ5041" s="109"/>
      <c r="GK5041" s="109"/>
      <c r="GL5041" s="109"/>
      <c r="GM5041" s="109"/>
      <c r="GN5041" s="109"/>
      <c r="GO5041" s="109"/>
      <c r="GP5041" s="109"/>
      <c r="GQ5041" s="109"/>
      <c r="GR5041" s="109"/>
      <c r="GS5041" s="109"/>
      <c r="GT5041" s="109"/>
      <c r="GU5041" s="109"/>
      <c r="GV5041" s="109"/>
      <c r="GW5041" s="109"/>
      <c r="GX5041" s="109"/>
      <c r="GY5041" s="109"/>
      <c r="GZ5041" s="109"/>
      <c r="HA5041" s="109"/>
      <c r="HB5041" s="109"/>
      <c r="HC5041" s="109"/>
      <c r="HD5041" s="109"/>
      <c r="HE5041" s="109"/>
      <c r="HF5041" s="109"/>
      <c r="HG5041" s="109"/>
      <c r="HH5041" s="109"/>
      <c r="HI5041" s="109"/>
      <c r="HJ5041" s="109"/>
      <c r="HK5041" s="109"/>
      <c r="HL5041" s="109"/>
      <c r="HM5041" s="109"/>
      <c r="HN5041" s="109"/>
      <c r="HO5041" s="109"/>
      <c r="HP5041" s="109"/>
      <c r="HQ5041" s="109"/>
      <c r="HR5041" s="109"/>
      <c r="HS5041" s="109"/>
      <c r="HT5041" s="109"/>
      <c r="HU5041" s="109"/>
      <c r="HV5041" s="109"/>
      <c r="HW5041" s="109"/>
      <c r="HX5041" s="109"/>
      <c r="HY5041" s="109"/>
      <c r="HZ5041" s="109"/>
      <c r="IA5041" s="109"/>
      <c r="IB5041" s="109"/>
      <c r="IC5041" s="109"/>
      <c r="ID5041" s="109"/>
      <c r="IE5041" s="109"/>
      <c r="IF5041" s="109"/>
      <c r="IG5041" s="109"/>
      <c r="IH5041" s="109"/>
      <c r="II5041" s="109"/>
      <c r="IJ5041" s="109"/>
      <c r="IK5041" s="109"/>
      <c r="IL5041" s="109"/>
      <c r="IM5041" s="109"/>
      <c r="IN5041" s="109"/>
      <c r="IO5041" s="109"/>
      <c r="IP5041" s="109"/>
      <c r="IQ5041" s="109"/>
      <c r="IR5041" s="109"/>
      <c r="IS5041" s="109"/>
      <c r="IT5041" s="109"/>
      <c r="IU5041" s="109"/>
      <c r="IV5041" s="109"/>
    </row>
    <row r="5042" spans="1:256" s="325" customFormat="1" ht="12.75" customHeight="1">
      <c r="A5042" s="308"/>
      <c r="B5042" s="65">
        <v>1</v>
      </c>
      <c r="C5042" s="66">
        <f>IF(E5042="A",1,IF(E5042="B",1,0))</f>
        <v>1</v>
      </c>
      <c r="D5042" s="656" t="s">
        <v>70</v>
      </c>
      <c r="E5042" s="655" t="s">
        <v>87</v>
      </c>
      <c r="F5042" s="659" t="s">
        <v>90</v>
      </c>
      <c r="G5042" s="78"/>
      <c r="H5042" s="96" t="s">
        <v>129</v>
      </c>
      <c r="I5042" s="107" t="s">
        <v>5284</v>
      </c>
      <c r="J5042" s="81"/>
      <c r="K5042" s="72"/>
      <c r="L5042" s="72"/>
      <c r="M5042" s="72"/>
      <c r="N5042" s="72"/>
      <c r="O5042" s="72"/>
      <c r="P5042" s="72"/>
      <c r="Q5042" s="833"/>
      <c r="R5042" s="102"/>
      <c r="S5042" s="73"/>
      <c r="T5042" s="102"/>
      <c r="U5042" s="103"/>
      <c r="V5042" s="104"/>
      <c r="W5042" s="109"/>
      <c r="X5042" s="109"/>
      <c r="Y5042" s="109"/>
      <c r="Z5042" s="109"/>
      <c r="AA5042" s="109"/>
      <c r="AB5042" s="109"/>
      <c r="AC5042" s="109"/>
      <c r="AD5042" s="109"/>
      <c r="AE5042" s="109"/>
      <c r="AF5042" s="109"/>
      <c r="AG5042" s="109"/>
      <c r="AH5042" s="109"/>
      <c r="AI5042" s="109"/>
      <c r="AJ5042" s="109"/>
      <c r="AK5042" s="109"/>
      <c r="AL5042" s="109"/>
      <c r="AM5042" s="109"/>
      <c r="AN5042" s="109"/>
      <c r="AO5042" s="109"/>
      <c r="AP5042" s="109"/>
      <c r="AQ5042" s="109"/>
      <c r="AR5042" s="109"/>
      <c r="AS5042" s="109"/>
      <c r="AT5042" s="109"/>
      <c r="AU5042" s="109"/>
      <c r="AV5042" s="109"/>
      <c r="AW5042" s="109"/>
      <c r="AX5042" s="109"/>
      <c r="AY5042" s="109"/>
      <c r="AZ5042" s="109"/>
      <c r="BA5042" s="109"/>
      <c r="BB5042" s="109"/>
      <c r="BC5042" s="109"/>
      <c r="BD5042" s="109"/>
      <c r="BE5042" s="109"/>
      <c r="BF5042" s="109"/>
      <c r="BG5042" s="109"/>
      <c r="BH5042" s="109"/>
      <c r="BI5042" s="109"/>
      <c r="BJ5042" s="109"/>
      <c r="BK5042" s="109"/>
      <c r="BL5042" s="109"/>
      <c r="BM5042" s="109"/>
      <c r="BN5042" s="109"/>
      <c r="BO5042" s="109"/>
      <c r="BP5042" s="109"/>
      <c r="BQ5042" s="109"/>
      <c r="BR5042" s="109"/>
      <c r="BS5042" s="109"/>
      <c r="BT5042" s="109"/>
      <c r="BU5042" s="109"/>
      <c r="BV5042" s="109"/>
      <c r="BW5042" s="109"/>
      <c r="BX5042" s="109"/>
      <c r="BY5042" s="109"/>
      <c r="BZ5042" s="109"/>
      <c r="CA5042" s="109"/>
      <c r="CB5042" s="109"/>
      <c r="CC5042" s="109"/>
      <c r="CD5042" s="109"/>
      <c r="CE5042" s="109"/>
      <c r="CF5042" s="109"/>
      <c r="CG5042" s="109"/>
      <c r="CH5042" s="109"/>
      <c r="CI5042" s="109"/>
      <c r="CJ5042" s="109"/>
      <c r="CK5042" s="109"/>
      <c r="CL5042" s="109"/>
      <c r="CM5042" s="109"/>
      <c r="CN5042" s="109"/>
      <c r="CO5042" s="109"/>
      <c r="CP5042" s="109"/>
      <c r="CQ5042" s="109"/>
      <c r="CR5042" s="109"/>
      <c r="CS5042" s="109"/>
      <c r="CT5042" s="109"/>
      <c r="CU5042" s="109"/>
      <c r="CV5042" s="109"/>
      <c r="CW5042" s="109"/>
      <c r="CX5042" s="109"/>
      <c r="CY5042" s="109"/>
      <c r="CZ5042" s="109"/>
      <c r="DA5042" s="109"/>
      <c r="DB5042" s="109"/>
      <c r="DC5042" s="109"/>
      <c r="DD5042" s="109"/>
      <c r="DE5042" s="109"/>
      <c r="DF5042" s="109"/>
      <c r="DG5042" s="109"/>
      <c r="DH5042" s="109"/>
      <c r="DI5042" s="109"/>
      <c r="DJ5042" s="109"/>
      <c r="DK5042" s="109"/>
      <c r="DL5042" s="109"/>
      <c r="DM5042" s="109"/>
      <c r="DN5042" s="109"/>
      <c r="DO5042" s="109"/>
      <c r="DP5042" s="109"/>
      <c r="DQ5042" s="109"/>
      <c r="DR5042" s="109"/>
      <c r="DS5042" s="109"/>
      <c r="DT5042" s="109"/>
      <c r="DU5042" s="109"/>
      <c r="DV5042" s="109"/>
      <c r="DW5042" s="109"/>
      <c r="DX5042" s="109"/>
      <c r="DY5042" s="109"/>
      <c r="DZ5042" s="109"/>
      <c r="EA5042" s="109"/>
      <c r="EB5042" s="109"/>
      <c r="EC5042" s="109"/>
      <c r="ED5042" s="109"/>
      <c r="EE5042" s="109"/>
      <c r="EF5042" s="109"/>
      <c r="EG5042" s="109"/>
      <c r="EH5042" s="109"/>
      <c r="EI5042" s="109"/>
      <c r="EJ5042" s="109"/>
      <c r="EK5042" s="109"/>
      <c r="EL5042" s="109"/>
      <c r="EM5042" s="109"/>
      <c r="EN5042" s="109"/>
      <c r="EO5042" s="109"/>
      <c r="EP5042" s="109"/>
      <c r="EQ5042" s="109"/>
      <c r="ER5042" s="109"/>
      <c r="ES5042" s="109"/>
      <c r="ET5042" s="109"/>
      <c r="EU5042" s="109"/>
      <c r="EV5042" s="109"/>
      <c r="EW5042" s="109"/>
      <c r="EX5042" s="109"/>
      <c r="EY5042" s="109"/>
      <c r="EZ5042" s="109"/>
      <c r="FA5042" s="109"/>
      <c r="FB5042" s="109"/>
      <c r="FC5042" s="109"/>
      <c r="FD5042" s="109"/>
      <c r="FE5042" s="109"/>
      <c r="FF5042" s="109"/>
      <c r="FG5042" s="109"/>
      <c r="FH5042" s="109"/>
      <c r="FI5042" s="109"/>
      <c r="FJ5042" s="109"/>
      <c r="FK5042" s="109"/>
      <c r="FL5042" s="109"/>
      <c r="FM5042" s="109"/>
      <c r="FN5042" s="109"/>
      <c r="FO5042" s="109"/>
      <c r="FP5042" s="109"/>
      <c r="FQ5042" s="109"/>
      <c r="FR5042" s="109"/>
      <c r="FS5042" s="109"/>
      <c r="FT5042" s="109"/>
      <c r="FU5042" s="109"/>
      <c r="FV5042" s="109"/>
      <c r="FW5042" s="109"/>
      <c r="FX5042" s="109"/>
      <c r="FY5042" s="109"/>
      <c r="FZ5042" s="109"/>
      <c r="GA5042" s="109"/>
      <c r="GB5042" s="109"/>
      <c r="GC5042" s="109"/>
      <c r="GD5042" s="109"/>
      <c r="GE5042" s="109"/>
      <c r="GF5042" s="109"/>
      <c r="GG5042" s="109"/>
      <c r="GH5042" s="109"/>
      <c r="GI5042" s="109"/>
      <c r="GJ5042" s="109"/>
      <c r="GK5042" s="109"/>
      <c r="GL5042" s="109"/>
      <c r="GM5042" s="109"/>
      <c r="GN5042" s="109"/>
      <c r="GO5042" s="109"/>
      <c r="GP5042" s="109"/>
      <c r="GQ5042" s="109"/>
      <c r="GR5042" s="109"/>
      <c r="GS5042" s="109"/>
      <c r="GT5042" s="109"/>
      <c r="GU5042" s="109"/>
      <c r="GV5042" s="109"/>
      <c r="GW5042" s="109"/>
      <c r="GX5042" s="109"/>
      <c r="GY5042" s="109"/>
      <c r="GZ5042" s="109"/>
      <c r="HA5042" s="109"/>
      <c r="HB5042" s="109"/>
      <c r="HC5042" s="109"/>
      <c r="HD5042" s="109"/>
      <c r="HE5042" s="109"/>
      <c r="HF5042" s="109"/>
      <c r="HG5042" s="109"/>
      <c r="HH5042" s="109"/>
      <c r="HI5042" s="109"/>
      <c r="HJ5042" s="109"/>
      <c r="HK5042" s="109"/>
      <c r="HL5042" s="109"/>
      <c r="HM5042" s="109"/>
      <c r="HN5042" s="109"/>
      <c r="HO5042" s="109"/>
      <c r="HP5042" s="109"/>
      <c r="HQ5042" s="109"/>
      <c r="HR5042" s="109"/>
      <c r="HS5042" s="109"/>
      <c r="HT5042" s="109"/>
      <c r="HU5042" s="109"/>
      <c r="HV5042" s="109"/>
      <c r="HW5042" s="109"/>
      <c r="HX5042" s="109"/>
      <c r="HY5042" s="109"/>
      <c r="HZ5042" s="109"/>
      <c r="IA5042" s="109"/>
      <c r="IB5042" s="109"/>
      <c r="IC5042" s="109"/>
      <c r="ID5042" s="109"/>
      <c r="IE5042" s="109"/>
      <c r="IF5042" s="109"/>
      <c r="IG5042" s="109"/>
      <c r="IH5042" s="109"/>
      <c r="II5042" s="109"/>
      <c r="IJ5042" s="109"/>
      <c r="IK5042" s="109"/>
      <c r="IL5042" s="109"/>
      <c r="IM5042" s="109"/>
      <c r="IN5042" s="109"/>
      <c r="IO5042" s="109"/>
      <c r="IP5042" s="109"/>
      <c r="IQ5042" s="109"/>
      <c r="IR5042" s="109"/>
      <c r="IS5042" s="109"/>
      <c r="IT5042" s="109"/>
      <c r="IU5042" s="109"/>
      <c r="IV5042" s="109"/>
    </row>
    <row r="5043" spans="1:256" s="325" customFormat="1" ht="12.75" customHeight="1">
      <c r="A5043" s="308"/>
      <c r="B5043" s="65">
        <v>1</v>
      </c>
      <c r="C5043" s="66">
        <f>IF(E5043="A",1,IF(E5043="B",1,0))</f>
        <v>1</v>
      </c>
      <c r="D5043" s="663" t="s">
        <v>90</v>
      </c>
      <c r="E5043" s="248" t="s">
        <v>68</v>
      </c>
      <c r="F5043" s="248" t="s">
        <v>87</v>
      </c>
      <c r="G5043" s="78"/>
      <c r="H5043" s="96" t="s">
        <v>88</v>
      </c>
      <c r="I5043" s="107" t="s">
        <v>5285</v>
      </c>
      <c r="J5043" s="81"/>
      <c r="K5043" s="72"/>
      <c r="L5043" s="72"/>
      <c r="M5043" s="72"/>
      <c r="N5043" s="72"/>
      <c r="O5043" s="72"/>
      <c r="P5043" s="72"/>
      <c r="Q5043" s="833"/>
      <c r="R5043" s="102"/>
      <c r="S5043" s="73"/>
      <c r="T5043" s="102"/>
      <c r="U5043" s="103"/>
      <c r="V5043" s="104"/>
      <c r="W5043" s="109"/>
      <c r="X5043" s="109"/>
      <c r="Y5043" s="109"/>
      <c r="Z5043" s="109"/>
      <c r="AA5043" s="109"/>
      <c r="AB5043" s="109"/>
      <c r="AC5043" s="109"/>
      <c r="AD5043" s="109"/>
      <c r="AE5043" s="109"/>
      <c r="AF5043" s="109"/>
      <c r="AG5043" s="109"/>
      <c r="AH5043" s="109"/>
      <c r="AI5043" s="109"/>
      <c r="AJ5043" s="109"/>
      <c r="AK5043" s="109"/>
      <c r="AL5043" s="109"/>
      <c r="AM5043" s="109"/>
      <c r="AN5043" s="109"/>
      <c r="AO5043" s="109"/>
      <c r="AP5043" s="109"/>
      <c r="AQ5043" s="109"/>
      <c r="AR5043" s="109"/>
      <c r="AS5043" s="109"/>
      <c r="AT5043" s="109"/>
      <c r="AU5043" s="109"/>
      <c r="AV5043" s="109"/>
      <c r="AW5043" s="109"/>
      <c r="AX5043" s="109"/>
      <c r="AY5043" s="109"/>
      <c r="AZ5043" s="109"/>
      <c r="BA5043" s="109"/>
      <c r="BB5043" s="109"/>
      <c r="BC5043" s="109"/>
      <c r="BD5043" s="109"/>
      <c r="BE5043" s="109"/>
      <c r="BF5043" s="109"/>
      <c r="BG5043" s="109"/>
      <c r="BH5043" s="109"/>
      <c r="BI5043" s="109"/>
      <c r="BJ5043" s="109"/>
      <c r="BK5043" s="109"/>
      <c r="BL5043" s="109"/>
      <c r="BM5043" s="109"/>
      <c r="BN5043" s="109"/>
      <c r="BO5043" s="109"/>
      <c r="BP5043" s="109"/>
      <c r="BQ5043" s="109"/>
      <c r="BR5043" s="109"/>
      <c r="BS5043" s="109"/>
      <c r="BT5043" s="109"/>
      <c r="BU5043" s="109"/>
      <c r="BV5043" s="109"/>
      <c r="BW5043" s="109"/>
      <c r="BX5043" s="109"/>
      <c r="BY5043" s="109"/>
      <c r="BZ5043" s="109"/>
      <c r="CA5043" s="109"/>
      <c r="CB5043" s="109"/>
      <c r="CC5043" s="109"/>
      <c r="CD5043" s="109"/>
      <c r="CE5043" s="109"/>
      <c r="CF5043" s="109"/>
      <c r="CG5043" s="109"/>
      <c r="CH5043" s="109"/>
      <c r="CI5043" s="109"/>
      <c r="CJ5043" s="109"/>
      <c r="CK5043" s="109"/>
      <c r="CL5043" s="109"/>
      <c r="CM5043" s="109"/>
      <c r="CN5043" s="109"/>
      <c r="CO5043" s="109"/>
      <c r="CP5043" s="109"/>
      <c r="CQ5043" s="109"/>
      <c r="CR5043" s="109"/>
      <c r="CS5043" s="109"/>
      <c r="CT5043" s="109"/>
      <c r="CU5043" s="109"/>
      <c r="CV5043" s="109"/>
      <c r="CW5043" s="109"/>
      <c r="CX5043" s="109"/>
      <c r="CY5043" s="109"/>
      <c r="CZ5043" s="109"/>
      <c r="DA5043" s="109"/>
      <c r="DB5043" s="109"/>
      <c r="DC5043" s="109"/>
      <c r="DD5043" s="109"/>
      <c r="DE5043" s="109"/>
      <c r="DF5043" s="109"/>
      <c r="DG5043" s="109"/>
      <c r="DH5043" s="109"/>
      <c r="DI5043" s="109"/>
      <c r="DJ5043" s="109"/>
      <c r="DK5043" s="109"/>
      <c r="DL5043" s="109"/>
      <c r="DM5043" s="109"/>
      <c r="DN5043" s="109"/>
      <c r="DO5043" s="109"/>
      <c r="DP5043" s="109"/>
      <c r="DQ5043" s="109"/>
      <c r="DR5043" s="109"/>
      <c r="DS5043" s="109"/>
      <c r="DT5043" s="109"/>
      <c r="DU5043" s="109"/>
      <c r="DV5043" s="109"/>
      <c r="DW5043" s="109"/>
      <c r="DX5043" s="109"/>
      <c r="DY5043" s="109"/>
      <c r="DZ5043" s="109"/>
      <c r="EA5043" s="109"/>
      <c r="EB5043" s="109"/>
      <c r="EC5043" s="109"/>
      <c r="ED5043" s="109"/>
      <c r="EE5043" s="109"/>
      <c r="EF5043" s="109"/>
      <c r="EG5043" s="109"/>
      <c r="EH5043" s="109"/>
      <c r="EI5043" s="109"/>
      <c r="EJ5043" s="109"/>
      <c r="EK5043" s="109"/>
      <c r="EL5043" s="109"/>
      <c r="EM5043" s="109"/>
      <c r="EN5043" s="109"/>
      <c r="EO5043" s="109"/>
      <c r="EP5043" s="109"/>
      <c r="EQ5043" s="109"/>
      <c r="ER5043" s="109"/>
      <c r="ES5043" s="109"/>
      <c r="ET5043" s="109"/>
      <c r="EU5043" s="109"/>
      <c r="EV5043" s="109"/>
      <c r="EW5043" s="109"/>
      <c r="EX5043" s="109"/>
      <c r="EY5043" s="109"/>
      <c r="EZ5043" s="109"/>
      <c r="FA5043" s="109"/>
      <c r="FB5043" s="109"/>
      <c r="FC5043" s="109"/>
      <c r="FD5043" s="109"/>
      <c r="FE5043" s="109"/>
      <c r="FF5043" s="109"/>
      <c r="FG5043" s="109"/>
      <c r="FH5043" s="109"/>
      <c r="FI5043" s="109"/>
      <c r="FJ5043" s="109"/>
      <c r="FK5043" s="109"/>
      <c r="FL5043" s="109"/>
      <c r="FM5043" s="109"/>
      <c r="FN5043" s="109"/>
      <c r="FO5043" s="109"/>
      <c r="FP5043" s="109"/>
      <c r="FQ5043" s="109"/>
      <c r="FR5043" s="109"/>
      <c r="FS5043" s="109"/>
      <c r="FT5043" s="109"/>
      <c r="FU5043" s="109"/>
      <c r="FV5043" s="109"/>
      <c r="FW5043" s="109"/>
      <c r="FX5043" s="109"/>
      <c r="FY5043" s="109"/>
      <c r="FZ5043" s="109"/>
      <c r="GA5043" s="109"/>
      <c r="GB5043" s="109"/>
      <c r="GC5043" s="109"/>
      <c r="GD5043" s="109"/>
      <c r="GE5043" s="109"/>
      <c r="GF5043" s="109"/>
      <c r="GG5043" s="109"/>
      <c r="GH5043" s="109"/>
      <c r="GI5043" s="109"/>
      <c r="GJ5043" s="109"/>
      <c r="GK5043" s="109"/>
      <c r="GL5043" s="109"/>
      <c r="GM5043" s="109"/>
      <c r="GN5043" s="109"/>
      <c r="GO5043" s="109"/>
      <c r="GP5043" s="109"/>
      <c r="GQ5043" s="109"/>
      <c r="GR5043" s="109"/>
      <c r="GS5043" s="109"/>
      <c r="GT5043" s="109"/>
      <c r="GU5043" s="109"/>
      <c r="GV5043" s="109"/>
      <c r="GW5043" s="109"/>
      <c r="GX5043" s="109"/>
      <c r="GY5043" s="109"/>
      <c r="GZ5043" s="109"/>
      <c r="HA5043" s="109"/>
      <c r="HB5043" s="109"/>
      <c r="HC5043" s="109"/>
      <c r="HD5043" s="109"/>
      <c r="HE5043" s="109"/>
      <c r="HF5043" s="109"/>
      <c r="HG5043" s="109"/>
      <c r="HH5043" s="109"/>
      <c r="HI5043" s="109"/>
      <c r="HJ5043" s="109"/>
      <c r="HK5043" s="109"/>
      <c r="HL5043" s="109"/>
      <c r="HM5043" s="109"/>
      <c r="HN5043" s="109"/>
      <c r="HO5043" s="109"/>
      <c r="HP5043" s="109"/>
      <c r="HQ5043" s="109"/>
      <c r="HR5043" s="109"/>
      <c r="HS5043" s="109"/>
      <c r="HT5043" s="109"/>
      <c r="HU5043" s="109"/>
      <c r="HV5043" s="109"/>
      <c r="HW5043" s="109"/>
      <c r="HX5043" s="109"/>
      <c r="HY5043" s="109"/>
      <c r="HZ5043" s="109"/>
      <c r="IA5043" s="109"/>
      <c r="IB5043" s="109"/>
      <c r="IC5043" s="109"/>
      <c r="ID5043" s="109"/>
      <c r="IE5043" s="109"/>
      <c r="IF5043" s="109"/>
      <c r="IG5043" s="109"/>
      <c r="IH5043" s="109"/>
      <c r="II5043" s="109"/>
      <c r="IJ5043" s="109"/>
      <c r="IK5043" s="109"/>
      <c r="IL5043" s="109"/>
      <c r="IM5043" s="109"/>
      <c r="IN5043" s="109"/>
      <c r="IO5043" s="109"/>
      <c r="IP5043" s="109"/>
      <c r="IQ5043" s="109"/>
      <c r="IR5043" s="109"/>
      <c r="IS5043" s="109"/>
      <c r="IT5043" s="109"/>
      <c r="IU5043" s="109"/>
      <c r="IV5043" s="109"/>
    </row>
    <row r="5044" spans="1:256" s="325" customFormat="1" ht="12.75" customHeight="1">
      <c r="A5044" s="308"/>
      <c r="B5044" s="65">
        <v>1</v>
      </c>
      <c r="C5044" s="66">
        <f>IF(E5044="A",1,IF(E5044="B",1,0))</f>
        <v>1</v>
      </c>
      <c r="D5044" s="659" t="s">
        <v>90</v>
      </c>
      <c r="E5044" s="658" t="s">
        <v>68</v>
      </c>
      <c r="F5044" s="658" t="s">
        <v>68</v>
      </c>
      <c r="G5044" s="78"/>
      <c r="H5044" s="96" t="s">
        <v>104</v>
      </c>
      <c r="I5044" s="107" t="s">
        <v>5286</v>
      </c>
      <c r="J5044" s="81"/>
      <c r="K5044" s="72"/>
      <c r="L5044" s="72"/>
      <c r="M5044" s="72"/>
      <c r="N5044" s="72"/>
      <c r="O5044" s="72"/>
      <c r="P5044" s="72"/>
      <c r="Q5044" s="833"/>
      <c r="R5044" s="102"/>
      <c r="S5044" s="73"/>
      <c r="T5044" s="102"/>
      <c r="U5044" s="103"/>
      <c r="V5044" s="104"/>
      <c r="W5044" s="109"/>
      <c r="X5044" s="109"/>
      <c r="Y5044" s="109"/>
      <c r="Z5044" s="109"/>
      <c r="AA5044" s="109"/>
      <c r="AB5044" s="109"/>
      <c r="AC5044" s="109"/>
      <c r="AD5044" s="109"/>
      <c r="AE5044" s="109"/>
      <c r="AF5044" s="109"/>
      <c r="AG5044" s="109"/>
      <c r="AH5044" s="109"/>
      <c r="AI5044" s="109"/>
      <c r="AJ5044" s="109"/>
      <c r="AK5044" s="109"/>
      <c r="AL5044" s="109"/>
      <c r="AM5044" s="109"/>
      <c r="AN5044" s="109"/>
      <c r="AO5044" s="109"/>
      <c r="AP5044" s="109"/>
      <c r="AQ5044" s="109"/>
      <c r="AR5044" s="109"/>
      <c r="AS5044" s="109"/>
      <c r="AT5044" s="109"/>
      <c r="AU5044" s="109"/>
      <c r="AV5044" s="109"/>
      <c r="AW5044" s="109"/>
      <c r="AX5044" s="109"/>
      <c r="AY5044" s="109"/>
      <c r="AZ5044" s="109"/>
      <c r="BA5044" s="109"/>
      <c r="BB5044" s="109"/>
      <c r="BC5044" s="109"/>
      <c r="BD5044" s="109"/>
      <c r="BE5044" s="109"/>
      <c r="BF5044" s="109"/>
      <c r="BG5044" s="109"/>
      <c r="BH5044" s="109"/>
      <c r="BI5044" s="109"/>
      <c r="BJ5044" s="109"/>
      <c r="BK5044" s="109"/>
      <c r="BL5044" s="109"/>
      <c r="BM5044" s="109"/>
      <c r="BN5044" s="109"/>
      <c r="BO5044" s="109"/>
      <c r="BP5044" s="109"/>
      <c r="BQ5044" s="109"/>
      <c r="BR5044" s="109"/>
      <c r="BS5044" s="109"/>
      <c r="BT5044" s="109"/>
      <c r="BU5044" s="109"/>
      <c r="BV5044" s="109"/>
      <c r="BW5044" s="109"/>
      <c r="BX5044" s="109"/>
      <c r="BY5044" s="109"/>
      <c r="BZ5044" s="109"/>
      <c r="CA5044" s="109"/>
      <c r="CB5044" s="109"/>
      <c r="CC5044" s="109"/>
      <c r="CD5044" s="109"/>
      <c r="CE5044" s="109"/>
      <c r="CF5044" s="109"/>
      <c r="CG5044" s="109"/>
      <c r="CH5044" s="109"/>
      <c r="CI5044" s="109"/>
      <c r="CJ5044" s="109"/>
      <c r="CK5044" s="109"/>
      <c r="CL5044" s="109"/>
      <c r="CM5044" s="109"/>
      <c r="CN5044" s="109"/>
      <c r="CO5044" s="109"/>
      <c r="CP5044" s="109"/>
      <c r="CQ5044" s="109"/>
      <c r="CR5044" s="109"/>
      <c r="CS5044" s="109"/>
      <c r="CT5044" s="109"/>
      <c r="CU5044" s="109"/>
      <c r="CV5044" s="109"/>
      <c r="CW5044" s="109"/>
      <c r="CX5044" s="109"/>
      <c r="CY5044" s="109"/>
      <c r="CZ5044" s="109"/>
      <c r="DA5044" s="109"/>
      <c r="DB5044" s="109"/>
      <c r="DC5044" s="109"/>
      <c r="DD5044" s="109"/>
      <c r="DE5044" s="109"/>
      <c r="DF5044" s="109"/>
      <c r="DG5044" s="109"/>
      <c r="DH5044" s="109"/>
      <c r="DI5044" s="109"/>
      <c r="DJ5044" s="109"/>
      <c r="DK5044" s="109"/>
      <c r="DL5044" s="109"/>
      <c r="DM5044" s="109"/>
      <c r="DN5044" s="109"/>
      <c r="DO5044" s="109"/>
      <c r="DP5044" s="109"/>
      <c r="DQ5044" s="109"/>
      <c r="DR5044" s="109"/>
      <c r="DS5044" s="109"/>
      <c r="DT5044" s="109"/>
      <c r="DU5044" s="109"/>
      <c r="DV5044" s="109"/>
      <c r="DW5044" s="109"/>
      <c r="DX5044" s="109"/>
      <c r="DY5044" s="109"/>
      <c r="DZ5044" s="109"/>
      <c r="EA5044" s="109"/>
      <c r="EB5044" s="109"/>
      <c r="EC5044" s="109"/>
      <c r="ED5044" s="109"/>
      <c r="EE5044" s="109"/>
      <c r="EF5044" s="109"/>
      <c r="EG5044" s="109"/>
      <c r="EH5044" s="109"/>
      <c r="EI5044" s="109"/>
      <c r="EJ5044" s="109"/>
      <c r="EK5044" s="109"/>
      <c r="EL5044" s="109"/>
      <c r="EM5044" s="109"/>
      <c r="EN5044" s="109"/>
      <c r="EO5044" s="109"/>
      <c r="EP5044" s="109"/>
      <c r="EQ5044" s="109"/>
      <c r="ER5044" s="109"/>
      <c r="ES5044" s="109"/>
      <c r="ET5044" s="109"/>
      <c r="EU5044" s="109"/>
      <c r="EV5044" s="109"/>
      <c r="EW5044" s="109"/>
      <c r="EX5044" s="109"/>
      <c r="EY5044" s="109"/>
      <c r="EZ5044" s="109"/>
      <c r="FA5044" s="109"/>
      <c r="FB5044" s="109"/>
      <c r="FC5044" s="109"/>
      <c r="FD5044" s="109"/>
      <c r="FE5044" s="109"/>
      <c r="FF5044" s="109"/>
      <c r="FG5044" s="109"/>
      <c r="FH5044" s="109"/>
      <c r="FI5044" s="109"/>
      <c r="FJ5044" s="109"/>
      <c r="FK5044" s="109"/>
      <c r="FL5044" s="109"/>
      <c r="FM5044" s="109"/>
      <c r="FN5044" s="109"/>
      <c r="FO5044" s="109"/>
      <c r="FP5044" s="109"/>
      <c r="FQ5044" s="109"/>
      <c r="FR5044" s="109"/>
      <c r="FS5044" s="109"/>
      <c r="FT5044" s="109"/>
      <c r="FU5044" s="109"/>
      <c r="FV5044" s="109"/>
      <c r="FW5044" s="109"/>
      <c r="FX5044" s="109"/>
      <c r="FY5044" s="109"/>
      <c r="FZ5044" s="109"/>
      <c r="GA5044" s="109"/>
      <c r="GB5044" s="109"/>
      <c r="GC5044" s="109"/>
      <c r="GD5044" s="109"/>
      <c r="GE5044" s="109"/>
      <c r="GF5044" s="109"/>
      <c r="GG5044" s="109"/>
      <c r="GH5044" s="109"/>
      <c r="GI5044" s="109"/>
      <c r="GJ5044" s="109"/>
      <c r="GK5044" s="109"/>
      <c r="GL5044" s="109"/>
      <c r="GM5044" s="109"/>
      <c r="GN5044" s="109"/>
      <c r="GO5044" s="109"/>
      <c r="GP5044" s="109"/>
      <c r="GQ5044" s="109"/>
      <c r="GR5044" s="109"/>
      <c r="GS5044" s="109"/>
      <c r="GT5044" s="109"/>
      <c r="GU5044" s="109"/>
      <c r="GV5044" s="109"/>
      <c r="GW5044" s="109"/>
      <c r="GX5044" s="109"/>
      <c r="GY5044" s="109"/>
      <c r="GZ5044" s="109"/>
      <c r="HA5044" s="109"/>
      <c r="HB5044" s="109"/>
      <c r="HC5044" s="109"/>
      <c r="HD5044" s="109"/>
      <c r="HE5044" s="109"/>
      <c r="HF5044" s="109"/>
      <c r="HG5044" s="109"/>
      <c r="HH5044" s="109"/>
      <c r="HI5044" s="109"/>
      <c r="HJ5044" s="109"/>
      <c r="HK5044" s="109"/>
      <c r="HL5044" s="109"/>
      <c r="HM5044" s="109"/>
      <c r="HN5044" s="109"/>
      <c r="HO5044" s="109"/>
      <c r="HP5044" s="109"/>
      <c r="HQ5044" s="109"/>
      <c r="HR5044" s="109"/>
      <c r="HS5044" s="109"/>
      <c r="HT5044" s="109"/>
      <c r="HU5044" s="109"/>
      <c r="HV5044" s="109"/>
      <c r="HW5044" s="109"/>
      <c r="HX5044" s="109"/>
      <c r="HY5044" s="109"/>
      <c r="HZ5044" s="109"/>
      <c r="IA5044" s="109"/>
      <c r="IB5044" s="109"/>
      <c r="IC5044" s="109"/>
      <c r="ID5044" s="109"/>
      <c r="IE5044" s="109"/>
      <c r="IF5044" s="109"/>
      <c r="IG5044" s="109"/>
      <c r="IH5044" s="109"/>
      <c r="II5044" s="109"/>
      <c r="IJ5044" s="109"/>
      <c r="IK5044" s="109"/>
      <c r="IL5044" s="109"/>
      <c r="IM5044" s="109"/>
      <c r="IN5044" s="109"/>
      <c r="IO5044" s="109"/>
      <c r="IP5044" s="109"/>
      <c r="IQ5044" s="109"/>
      <c r="IR5044" s="109"/>
      <c r="IS5044" s="109"/>
      <c r="IT5044" s="109"/>
      <c r="IU5044" s="109"/>
      <c r="IV5044" s="109"/>
    </row>
    <row r="5045" spans="1:256" s="325" customFormat="1" ht="12.75" customHeight="1">
      <c r="A5045" s="308"/>
      <c r="B5045" s="65">
        <v>1</v>
      </c>
      <c r="C5045" s="66">
        <f>IF(E5045="A",1,IF(E5045="B",1,0))</f>
        <v>0</v>
      </c>
      <c r="D5045" s="659" t="s">
        <v>90</v>
      </c>
      <c r="E5045" s="656" t="s">
        <v>99</v>
      </c>
      <c r="F5045" s="658" t="s">
        <v>68</v>
      </c>
      <c r="G5045" s="78"/>
      <c r="H5045" s="96" t="s">
        <v>88</v>
      </c>
      <c r="I5045" s="107" t="s">
        <v>5287</v>
      </c>
      <c r="J5045" s="81"/>
      <c r="K5045" s="72"/>
      <c r="L5045" s="72"/>
      <c r="M5045" s="72"/>
      <c r="N5045" s="72"/>
      <c r="O5045" s="72"/>
      <c r="P5045" s="72"/>
      <c r="Q5045" s="833"/>
      <c r="R5045" s="102"/>
      <c r="S5045" s="73"/>
      <c r="T5045" s="102"/>
      <c r="U5045" s="103"/>
      <c r="V5045" s="104"/>
      <c r="W5045" s="109"/>
      <c r="X5045" s="109"/>
      <c r="Y5045" s="109"/>
      <c r="Z5045" s="109"/>
      <c r="AA5045" s="109"/>
      <c r="AB5045" s="109"/>
      <c r="AC5045" s="109"/>
      <c r="AD5045" s="109"/>
      <c r="AE5045" s="109"/>
      <c r="AF5045" s="109"/>
      <c r="AG5045" s="109"/>
      <c r="AH5045" s="109"/>
      <c r="AI5045" s="109"/>
      <c r="AJ5045" s="109"/>
      <c r="AK5045" s="109"/>
      <c r="AL5045" s="109"/>
      <c r="AM5045" s="109"/>
      <c r="AN5045" s="109"/>
      <c r="AO5045" s="109"/>
      <c r="AP5045" s="109"/>
      <c r="AQ5045" s="109"/>
      <c r="AR5045" s="109"/>
      <c r="AS5045" s="109"/>
      <c r="AT5045" s="109"/>
      <c r="AU5045" s="109"/>
      <c r="AV5045" s="109"/>
      <c r="AW5045" s="109"/>
      <c r="AX5045" s="109"/>
      <c r="AY5045" s="109"/>
      <c r="AZ5045" s="109"/>
      <c r="BA5045" s="109"/>
      <c r="BB5045" s="109"/>
      <c r="BC5045" s="109"/>
      <c r="BD5045" s="109"/>
      <c r="BE5045" s="109"/>
      <c r="BF5045" s="109"/>
      <c r="BG5045" s="109"/>
      <c r="BH5045" s="109"/>
      <c r="BI5045" s="109"/>
      <c r="BJ5045" s="109"/>
      <c r="BK5045" s="109"/>
      <c r="BL5045" s="109"/>
      <c r="BM5045" s="109"/>
      <c r="BN5045" s="109"/>
      <c r="BO5045" s="109"/>
      <c r="BP5045" s="109"/>
      <c r="BQ5045" s="109"/>
      <c r="BR5045" s="109"/>
      <c r="BS5045" s="109"/>
      <c r="BT5045" s="109"/>
      <c r="BU5045" s="109"/>
      <c r="BV5045" s="109"/>
      <c r="BW5045" s="109"/>
      <c r="BX5045" s="109"/>
      <c r="BY5045" s="109"/>
      <c r="BZ5045" s="109"/>
      <c r="CA5045" s="109"/>
      <c r="CB5045" s="109"/>
      <c r="CC5045" s="109"/>
      <c r="CD5045" s="109"/>
      <c r="CE5045" s="109"/>
      <c r="CF5045" s="109"/>
      <c r="CG5045" s="109"/>
      <c r="CH5045" s="109"/>
      <c r="CI5045" s="109"/>
      <c r="CJ5045" s="109"/>
      <c r="CK5045" s="109"/>
      <c r="CL5045" s="109"/>
      <c r="CM5045" s="109"/>
      <c r="CN5045" s="109"/>
      <c r="CO5045" s="109"/>
      <c r="CP5045" s="109"/>
      <c r="CQ5045" s="109"/>
      <c r="CR5045" s="109"/>
      <c r="CS5045" s="109"/>
      <c r="CT5045" s="109"/>
      <c r="CU5045" s="109"/>
      <c r="CV5045" s="109"/>
      <c r="CW5045" s="109"/>
      <c r="CX5045" s="109"/>
      <c r="CY5045" s="109"/>
      <c r="CZ5045" s="109"/>
      <c r="DA5045" s="109"/>
      <c r="DB5045" s="109"/>
      <c r="DC5045" s="109"/>
      <c r="DD5045" s="109"/>
      <c r="DE5045" s="109"/>
      <c r="DF5045" s="109"/>
      <c r="DG5045" s="109"/>
      <c r="DH5045" s="109"/>
      <c r="DI5045" s="109"/>
      <c r="DJ5045" s="109"/>
      <c r="DK5045" s="109"/>
      <c r="DL5045" s="109"/>
      <c r="DM5045" s="109"/>
      <c r="DN5045" s="109"/>
      <c r="DO5045" s="109"/>
      <c r="DP5045" s="109"/>
      <c r="DQ5045" s="109"/>
      <c r="DR5045" s="109"/>
      <c r="DS5045" s="109"/>
      <c r="DT5045" s="109"/>
      <c r="DU5045" s="109"/>
      <c r="DV5045" s="109"/>
      <c r="DW5045" s="109"/>
      <c r="DX5045" s="109"/>
      <c r="DY5045" s="109"/>
      <c r="DZ5045" s="109"/>
      <c r="EA5045" s="109"/>
      <c r="EB5045" s="109"/>
      <c r="EC5045" s="109"/>
      <c r="ED5045" s="109"/>
      <c r="EE5045" s="109"/>
      <c r="EF5045" s="109"/>
      <c r="EG5045" s="109"/>
      <c r="EH5045" s="109"/>
      <c r="EI5045" s="109"/>
      <c r="EJ5045" s="109"/>
      <c r="EK5045" s="109"/>
      <c r="EL5045" s="109"/>
      <c r="EM5045" s="109"/>
      <c r="EN5045" s="109"/>
      <c r="EO5045" s="109"/>
      <c r="EP5045" s="109"/>
      <c r="EQ5045" s="109"/>
      <c r="ER5045" s="109"/>
      <c r="ES5045" s="109"/>
      <c r="ET5045" s="109"/>
      <c r="EU5045" s="109"/>
      <c r="EV5045" s="109"/>
      <c r="EW5045" s="109"/>
      <c r="EX5045" s="109"/>
      <c r="EY5045" s="109"/>
      <c r="EZ5045" s="109"/>
      <c r="FA5045" s="109"/>
      <c r="FB5045" s="109"/>
      <c r="FC5045" s="109"/>
      <c r="FD5045" s="109"/>
      <c r="FE5045" s="109"/>
      <c r="FF5045" s="109"/>
      <c r="FG5045" s="109"/>
      <c r="FH5045" s="109"/>
      <c r="FI5045" s="109"/>
      <c r="FJ5045" s="109"/>
      <c r="FK5045" s="109"/>
      <c r="FL5045" s="109"/>
      <c r="FM5045" s="109"/>
      <c r="FN5045" s="109"/>
      <c r="FO5045" s="109"/>
      <c r="FP5045" s="109"/>
      <c r="FQ5045" s="109"/>
      <c r="FR5045" s="109"/>
      <c r="FS5045" s="109"/>
      <c r="FT5045" s="109"/>
      <c r="FU5045" s="109"/>
      <c r="FV5045" s="109"/>
      <c r="FW5045" s="109"/>
      <c r="FX5045" s="109"/>
      <c r="FY5045" s="109"/>
      <c r="FZ5045" s="109"/>
      <c r="GA5045" s="109"/>
      <c r="GB5045" s="109"/>
      <c r="GC5045" s="109"/>
      <c r="GD5045" s="109"/>
      <c r="GE5045" s="109"/>
      <c r="GF5045" s="109"/>
      <c r="GG5045" s="109"/>
      <c r="GH5045" s="109"/>
      <c r="GI5045" s="109"/>
      <c r="GJ5045" s="109"/>
      <c r="GK5045" s="109"/>
      <c r="GL5045" s="109"/>
      <c r="GM5045" s="109"/>
      <c r="GN5045" s="109"/>
      <c r="GO5045" s="109"/>
      <c r="GP5045" s="109"/>
      <c r="GQ5045" s="109"/>
      <c r="GR5045" s="109"/>
      <c r="GS5045" s="109"/>
      <c r="GT5045" s="109"/>
      <c r="GU5045" s="109"/>
      <c r="GV5045" s="109"/>
      <c r="GW5045" s="109"/>
      <c r="GX5045" s="109"/>
      <c r="GY5045" s="109"/>
      <c r="GZ5045" s="109"/>
      <c r="HA5045" s="109"/>
      <c r="HB5045" s="109"/>
      <c r="HC5045" s="109"/>
      <c r="HD5045" s="109"/>
      <c r="HE5045" s="109"/>
      <c r="HF5045" s="109"/>
      <c r="HG5045" s="109"/>
      <c r="HH5045" s="109"/>
      <c r="HI5045" s="109"/>
      <c r="HJ5045" s="109"/>
      <c r="HK5045" s="109"/>
      <c r="HL5045" s="109"/>
      <c r="HM5045" s="109"/>
      <c r="HN5045" s="109"/>
      <c r="HO5045" s="109"/>
      <c r="HP5045" s="109"/>
      <c r="HQ5045" s="109"/>
      <c r="HR5045" s="109"/>
      <c r="HS5045" s="109"/>
      <c r="HT5045" s="109"/>
      <c r="HU5045" s="109"/>
      <c r="HV5045" s="109"/>
      <c r="HW5045" s="109"/>
      <c r="HX5045" s="109"/>
      <c r="HY5045" s="109"/>
      <c r="HZ5045" s="109"/>
      <c r="IA5045" s="109"/>
      <c r="IB5045" s="109"/>
      <c r="IC5045" s="109"/>
      <c r="ID5045" s="109"/>
      <c r="IE5045" s="109"/>
      <c r="IF5045" s="109"/>
      <c r="IG5045" s="109"/>
      <c r="IH5045" s="109"/>
      <c r="II5045" s="109"/>
      <c r="IJ5045" s="109"/>
      <c r="IK5045" s="109"/>
      <c r="IL5045" s="109"/>
      <c r="IM5045" s="109"/>
      <c r="IN5045" s="109"/>
      <c r="IO5045" s="109"/>
      <c r="IP5045" s="109"/>
      <c r="IQ5045" s="109"/>
      <c r="IR5045" s="109"/>
      <c r="IS5045" s="109"/>
      <c r="IT5045" s="109"/>
      <c r="IU5045" s="109"/>
      <c r="IV5045" s="109"/>
    </row>
    <row r="5046" spans="1:256" s="325" customFormat="1" ht="12.75" customHeight="1">
      <c r="A5046" s="308"/>
      <c r="B5046" s="124">
        <v>1</v>
      </c>
      <c r="C5046" s="66">
        <f>IF(E5046="A",4,IF(E5046="B",3,IF(E5046="C",2,IF(E5046="D",1,0))))</f>
        <v>3</v>
      </c>
      <c r="D5046" s="76" t="s">
        <v>87</v>
      </c>
      <c r="E5046" s="76" t="s">
        <v>87</v>
      </c>
      <c r="F5046" s="77" t="s">
        <v>90</v>
      </c>
      <c r="G5046" s="78"/>
      <c r="H5046" s="96" t="s">
        <v>88</v>
      </c>
      <c r="I5046" s="107" t="s">
        <v>5288</v>
      </c>
      <c r="J5046" s="81" t="s">
        <v>6111</v>
      </c>
      <c r="K5046" s="72"/>
      <c r="L5046" s="72"/>
      <c r="M5046" s="72"/>
      <c r="N5046" s="72"/>
      <c r="O5046" s="72"/>
      <c r="P5046" s="72"/>
      <c r="Q5046" s="833"/>
      <c r="R5046" s="102"/>
      <c r="S5046" s="73"/>
      <c r="T5046" s="102"/>
      <c r="U5046" s="103"/>
      <c r="V5046" s="104"/>
      <c r="W5046" s="109"/>
      <c r="X5046" s="109"/>
      <c r="Y5046" s="109"/>
      <c r="Z5046" s="109"/>
      <c r="AA5046" s="109"/>
      <c r="AB5046" s="109"/>
      <c r="AC5046" s="109"/>
      <c r="AD5046" s="109"/>
      <c r="AE5046" s="109"/>
      <c r="AF5046" s="109"/>
      <c r="AG5046" s="109"/>
      <c r="AH5046" s="109"/>
      <c r="AI5046" s="109"/>
      <c r="AJ5046" s="109"/>
      <c r="AK5046" s="109"/>
      <c r="AL5046" s="109"/>
      <c r="AM5046" s="109"/>
      <c r="AN5046" s="109"/>
      <c r="AO5046" s="109"/>
      <c r="AP5046" s="109"/>
      <c r="AQ5046" s="109"/>
      <c r="AR5046" s="109"/>
      <c r="AS5046" s="109"/>
      <c r="AT5046" s="109"/>
      <c r="AU5046" s="109"/>
      <c r="AV5046" s="109"/>
      <c r="AW5046" s="109"/>
      <c r="AX5046" s="109"/>
      <c r="AY5046" s="109"/>
      <c r="AZ5046" s="109"/>
      <c r="BA5046" s="109"/>
      <c r="BB5046" s="109"/>
      <c r="BC5046" s="109"/>
      <c r="BD5046" s="109"/>
      <c r="BE5046" s="109"/>
      <c r="BF5046" s="109"/>
      <c r="BG5046" s="109"/>
      <c r="BH5046" s="109"/>
      <c r="BI5046" s="109"/>
      <c r="BJ5046" s="109"/>
      <c r="BK5046" s="109"/>
      <c r="BL5046" s="109"/>
      <c r="BM5046" s="109"/>
      <c r="BN5046" s="109"/>
      <c r="BO5046" s="109"/>
      <c r="BP5046" s="109"/>
      <c r="BQ5046" s="109"/>
      <c r="BR5046" s="109"/>
      <c r="BS5046" s="109"/>
      <c r="BT5046" s="109"/>
      <c r="BU5046" s="109"/>
      <c r="BV5046" s="109"/>
      <c r="BW5046" s="109"/>
      <c r="BX5046" s="109"/>
      <c r="BY5046" s="109"/>
      <c r="BZ5046" s="109"/>
      <c r="CA5046" s="109"/>
      <c r="CB5046" s="109"/>
      <c r="CC5046" s="109"/>
      <c r="CD5046" s="109"/>
      <c r="CE5046" s="109"/>
      <c r="CF5046" s="109"/>
      <c r="CG5046" s="109"/>
      <c r="CH5046" s="109"/>
      <c r="CI5046" s="109"/>
      <c r="CJ5046" s="109"/>
      <c r="CK5046" s="109"/>
      <c r="CL5046" s="109"/>
      <c r="CM5046" s="109"/>
      <c r="CN5046" s="109"/>
      <c r="CO5046" s="109"/>
      <c r="CP5046" s="109"/>
      <c r="CQ5046" s="109"/>
      <c r="CR5046" s="109"/>
      <c r="CS5046" s="109"/>
      <c r="CT5046" s="109"/>
      <c r="CU5046" s="109"/>
      <c r="CV5046" s="109"/>
      <c r="CW5046" s="109"/>
      <c r="CX5046" s="109"/>
      <c r="CY5046" s="109"/>
      <c r="CZ5046" s="109"/>
      <c r="DA5046" s="109"/>
      <c r="DB5046" s="109"/>
      <c r="DC5046" s="109"/>
      <c r="DD5046" s="109"/>
      <c r="DE5046" s="109"/>
      <c r="DF5046" s="109"/>
      <c r="DG5046" s="109"/>
      <c r="DH5046" s="109"/>
      <c r="DI5046" s="109"/>
      <c r="DJ5046" s="109"/>
      <c r="DK5046" s="109"/>
      <c r="DL5046" s="109"/>
      <c r="DM5046" s="109"/>
      <c r="DN5046" s="109"/>
      <c r="DO5046" s="109"/>
      <c r="DP5046" s="109"/>
      <c r="DQ5046" s="109"/>
      <c r="DR5046" s="109"/>
      <c r="DS5046" s="109"/>
      <c r="DT5046" s="109"/>
      <c r="DU5046" s="109"/>
      <c r="DV5046" s="109"/>
      <c r="DW5046" s="109"/>
      <c r="DX5046" s="109"/>
      <c r="DY5046" s="109"/>
      <c r="DZ5046" s="109"/>
      <c r="EA5046" s="109"/>
      <c r="EB5046" s="109"/>
      <c r="EC5046" s="109"/>
      <c r="ED5046" s="109"/>
      <c r="EE5046" s="109"/>
      <c r="EF5046" s="109"/>
      <c r="EG5046" s="109"/>
      <c r="EH5046" s="109"/>
      <c r="EI5046" s="109"/>
      <c r="EJ5046" s="109"/>
      <c r="EK5046" s="109"/>
      <c r="EL5046" s="109"/>
      <c r="EM5046" s="109"/>
      <c r="EN5046" s="109"/>
      <c r="EO5046" s="109"/>
      <c r="EP5046" s="109"/>
      <c r="EQ5046" s="109"/>
      <c r="ER5046" s="109"/>
      <c r="ES5046" s="109"/>
      <c r="ET5046" s="109"/>
      <c r="EU5046" s="109"/>
      <c r="EV5046" s="109"/>
      <c r="EW5046" s="109"/>
      <c r="EX5046" s="109"/>
      <c r="EY5046" s="109"/>
      <c r="EZ5046" s="109"/>
      <c r="FA5046" s="109"/>
      <c r="FB5046" s="109"/>
      <c r="FC5046" s="109"/>
      <c r="FD5046" s="109"/>
      <c r="FE5046" s="109"/>
      <c r="FF5046" s="109"/>
      <c r="FG5046" s="109"/>
      <c r="FH5046" s="109"/>
      <c r="FI5046" s="109"/>
      <c r="FJ5046" s="109"/>
      <c r="FK5046" s="109"/>
      <c r="FL5046" s="109"/>
      <c r="FM5046" s="109"/>
      <c r="FN5046" s="109"/>
      <c r="FO5046" s="109"/>
      <c r="FP5046" s="109"/>
      <c r="FQ5046" s="109"/>
      <c r="FR5046" s="109"/>
      <c r="FS5046" s="109"/>
      <c r="FT5046" s="109"/>
      <c r="FU5046" s="109"/>
      <c r="FV5046" s="109"/>
      <c r="FW5046" s="109"/>
      <c r="FX5046" s="109"/>
      <c r="FY5046" s="109"/>
      <c r="FZ5046" s="109"/>
      <c r="GA5046" s="109"/>
      <c r="GB5046" s="109"/>
      <c r="GC5046" s="109"/>
      <c r="GD5046" s="109"/>
      <c r="GE5046" s="109"/>
      <c r="GF5046" s="109"/>
      <c r="GG5046" s="109"/>
      <c r="GH5046" s="109"/>
      <c r="GI5046" s="109"/>
      <c r="GJ5046" s="109"/>
      <c r="GK5046" s="109"/>
      <c r="GL5046" s="109"/>
      <c r="GM5046" s="109"/>
      <c r="GN5046" s="109"/>
      <c r="GO5046" s="109"/>
      <c r="GP5046" s="109"/>
      <c r="GQ5046" s="109"/>
      <c r="GR5046" s="109"/>
      <c r="GS5046" s="109"/>
      <c r="GT5046" s="109"/>
      <c r="GU5046" s="109"/>
      <c r="GV5046" s="109"/>
      <c r="GW5046" s="109"/>
      <c r="GX5046" s="109"/>
      <c r="GY5046" s="109"/>
      <c r="GZ5046" s="109"/>
      <c r="HA5046" s="109"/>
      <c r="HB5046" s="109"/>
      <c r="HC5046" s="109"/>
      <c r="HD5046" s="109"/>
      <c r="HE5046" s="109"/>
      <c r="HF5046" s="109"/>
      <c r="HG5046" s="109"/>
      <c r="HH5046" s="109"/>
      <c r="HI5046" s="109"/>
      <c r="HJ5046" s="109"/>
      <c r="HK5046" s="109"/>
      <c r="HL5046" s="109"/>
      <c r="HM5046" s="109"/>
      <c r="HN5046" s="109"/>
      <c r="HO5046" s="109"/>
      <c r="HP5046" s="109"/>
      <c r="HQ5046" s="109"/>
      <c r="HR5046" s="109"/>
      <c r="HS5046" s="109"/>
      <c r="HT5046" s="109"/>
      <c r="HU5046" s="109"/>
      <c r="HV5046" s="109"/>
      <c r="HW5046" s="109"/>
      <c r="HX5046" s="109"/>
      <c r="HY5046" s="109"/>
      <c r="HZ5046" s="109"/>
      <c r="IA5046" s="109"/>
      <c r="IB5046" s="109"/>
      <c r="IC5046" s="109"/>
      <c r="ID5046" s="109"/>
      <c r="IE5046" s="109"/>
      <c r="IF5046" s="109"/>
      <c r="IG5046" s="109"/>
      <c r="IH5046" s="109"/>
      <c r="II5046" s="109"/>
      <c r="IJ5046" s="109"/>
      <c r="IK5046" s="109"/>
      <c r="IL5046" s="109"/>
      <c r="IM5046" s="109"/>
      <c r="IN5046" s="109"/>
      <c r="IO5046" s="109"/>
      <c r="IP5046" s="109"/>
      <c r="IQ5046" s="109"/>
      <c r="IR5046" s="109"/>
      <c r="IS5046" s="109"/>
      <c r="IT5046" s="109"/>
      <c r="IU5046" s="109"/>
      <c r="IV5046" s="109"/>
    </row>
    <row r="5047" spans="1:256" ht="12.5">
      <c r="A5047" s="308"/>
      <c r="B5047" s="65">
        <v>1</v>
      </c>
      <c r="C5047" s="66">
        <f>IF(E5047="A",1,IF(E5047="B",1,0))</f>
        <v>1</v>
      </c>
      <c r="D5047" s="658" t="s">
        <v>68</v>
      </c>
      <c r="E5047" s="658" t="s">
        <v>87</v>
      </c>
      <c r="F5047" s="656" t="s">
        <v>70</v>
      </c>
      <c r="G5047" s="78"/>
      <c r="H5047" s="96" t="s">
        <v>140</v>
      </c>
      <c r="I5047" s="107" t="s">
        <v>5289</v>
      </c>
      <c r="J5047" s="81"/>
      <c r="K5047" s="72"/>
      <c r="L5047" s="72"/>
      <c r="M5047" s="72"/>
      <c r="N5047" s="72"/>
      <c r="O5047" s="72"/>
      <c r="P5047" s="72"/>
      <c r="Q5047" s="833"/>
      <c r="R5047" s="102"/>
      <c r="S5047" s="73"/>
      <c r="T5047" s="102"/>
      <c r="U5047" s="103"/>
      <c r="V5047" s="104"/>
    </row>
    <row r="5048" spans="1:256" ht="12.5">
      <c r="A5048" s="308"/>
      <c r="B5048" s="65">
        <v>1</v>
      </c>
      <c r="C5048" s="66">
        <f>IF(E5048="A",4,IF(E5048="B",3,IF(E5048="C",2,IF(E5048="D",1,0))))</f>
        <v>3</v>
      </c>
      <c r="D5048" s="76" t="s">
        <v>87</v>
      </c>
      <c r="E5048" s="76" t="s">
        <v>87</v>
      </c>
      <c r="F5048" s="99" t="s">
        <v>99</v>
      </c>
      <c r="G5048" s="78"/>
      <c r="H5048" s="96" t="s">
        <v>94</v>
      </c>
      <c r="I5048" s="107" t="s">
        <v>5290</v>
      </c>
      <c r="J5048" s="81" t="s">
        <v>6111</v>
      </c>
      <c r="K5048" s="72"/>
      <c r="L5048" s="72"/>
      <c r="M5048" s="72"/>
      <c r="N5048" s="72"/>
      <c r="O5048" s="72"/>
      <c r="P5048" s="72"/>
      <c r="Q5048" s="833"/>
      <c r="R5048" s="102"/>
      <c r="S5048" s="73"/>
      <c r="T5048" s="102"/>
      <c r="U5048" s="103"/>
      <c r="V5048" s="104"/>
    </row>
    <row r="5049" spans="1:256" s="325" customFormat="1" ht="12.75" customHeight="1">
      <c r="A5049" s="308"/>
      <c r="B5049" s="65">
        <v>1</v>
      </c>
      <c r="C5049" s="66">
        <f>IF(E5049="A",1,IF(E5049="B",1,0))</f>
        <v>0</v>
      </c>
      <c r="D5049" s="658" t="s">
        <v>68</v>
      </c>
      <c r="E5049" s="656" t="s">
        <v>99</v>
      </c>
      <c r="F5049" s="659" t="s">
        <v>90</v>
      </c>
      <c r="G5049" s="78"/>
      <c r="H5049" s="96" t="s">
        <v>101</v>
      </c>
      <c r="I5049" s="107" t="s">
        <v>5291</v>
      </c>
      <c r="J5049" s="81"/>
      <c r="K5049" s="72"/>
      <c r="L5049" s="72"/>
      <c r="M5049" s="72"/>
      <c r="N5049" s="72"/>
      <c r="O5049" s="72"/>
      <c r="P5049" s="72"/>
      <c r="Q5049" s="833"/>
      <c r="R5049" s="102"/>
      <c r="S5049" s="73"/>
      <c r="T5049" s="102"/>
      <c r="U5049" s="103"/>
      <c r="V5049" s="104"/>
      <c r="W5049" s="109"/>
      <c r="X5049" s="109"/>
      <c r="Y5049" s="109"/>
      <c r="Z5049" s="109"/>
      <c r="AA5049" s="109"/>
      <c r="AB5049" s="109"/>
      <c r="AC5049" s="109"/>
      <c r="AD5049" s="109"/>
      <c r="AE5049" s="109"/>
      <c r="AF5049" s="109"/>
      <c r="AG5049" s="109"/>
      <c r="AH5049" s="109"/>
      <c r="AI5049" s="109"/>
      <c r="AJ5049" s="109"/>
      <c r="AK5049" s="109"/>
      <c r="AL5049" s="109"/>
      <c r="AM5049" s="109"/>
      <c r="AN5049" s="109"/>
      <c r="AO5049" s="109"/>
      <c r="AP5049" s="109"/>
      <c r="AQ5049" s="109"/>
      <c r="AR5049" s="109"/>
      <c r="AS5049" s="109"/>
      <c r="AT5049" s="109"/>
      <c r="AU5049" s="109"/>
      <c r="AV5049" s="109"/>
      <c r="AW5049" s="109"/>
      <c r="AX5049" s="109"/>
      <c r="AY5049" s="109"/>
      <c r="AZ5049" s="109"/>
      <c r="BA5049" s="109"/>
      <c r="BB5049" s="109"/>
      <c r="BC5049" s="109"/>
      <c r="BD5049" s="109"/>
      <c r="BE5049" s="109"/>
      <c r="BF5049" s="109"/>
      <c r="BG5049" s="109"/>
      <c r="BH5049" s="109"/>
      <c r="BI5049" s="109"/>
      <c r="BJ5049" s="109"/>
      <c r="BK5049" s="109"/>
      <c r="BL5049" s="109"/>
      <c r="BM5049" s="109"/>
      <c r="BN5049" s="109"/>
      <c r="BO5049" s="109"/>
      <c r="BP5049" s="109"/>
      <c r="BQ5049" s="109"/>
      <c r="BR5049" s="109"/>
      <c r="BS5049" s="109"/>
      <c r="BT5049" s="109"/>
      <c r="BU5049" s="109"/>
      <c r="BV5049" s="109"/>
      <c r="BW5049" s="109"/>
      <c r="BX5049" s="109"/>
      <c r="BY5049" s="109"/>
      <c r="BZ5049" s="109"/>
      <c r="CA5049" s="109"/>
      <c r="CB5049" s="109"/>
      <c r="CC5049" s="109"/>
      <c r="CD5049" s="109"/>
      <c r="CE5049" s="109"/>
      <c r="CF5049" s="109"/>
      <c r="CG5049" s="109"/>
      <c r="CH5049" s="109"/>
      <c r="CI5049" s="109"/>
      <c r="CJ5049" s="109"/>
      <c r="CK5049" s="109"/>
      <c r="CL5049" s="109"/>
      <c r="CM5049" s="109"/>
      <c r="CN5049" s="109"/>
      <c r="CO5049" s="109"/>
      <c r="CP5049" s="109"/>
      <c r="CQ5049" s="109"/>
      <c r="CR5049" s="109"/>
      <c r="CS5049" s="109"/>
      <c r="CT5049" s="109"/>
      <c r="CU5049" s="109"/>
      <c r="CV5049" s="109"/>
      <c r="CW5049" s="109"/>
      <c r="CX5049" s="109"/>
      <c r="CY5049" s="109"/>
      <c r="CZ5049" s="109"/>
      <c r="DA5049" s="109"/>
      <c r="DB5049" s="109"/>
      <c r="DC5049" s="109"/>
      <c r="DD5049" s="109"/>
      <c r="DE5049" s="109"/>
      <c r="DF5049" s="109"/>
      <c r="DG5049" s="109"/>
      <c r="DH5049" s="109"/>
      <c r="DI5049" s="109"/>
      <c r="DJ5049" s="109"/>
      <c r="DK5049" s="109"/>
      <c r="DL5049" s="109"/>
      <c r="DM5049" s="109"/>
      <c r="DN5049" s="109"/>
      <c r="DO5049" s="109"/>
      <c r="DP5049" s="109"/>
      <c r="DQ5049" s="109"/>
      <c r="DR5049" s="109"/>
      <c r="DS5049" s="109"/>
      <c r="DT5049" s="109"/>
      <c r="DU5049" s="109"/>
      <c r="DV5049" s="109"/>
      <c r="DW5049" s="109"/>
      <c r="DX5049" s="109"/>
      <c r="DY5049" s="109"/>
      <c r="DZ5049" s="109"/>
      <c r="EA5049" s="109"/>
      <c r="EB5049" s="109"/>
      <c r="EC5049" s="109"/>
      <c r="ED5049" s="109"/>
      <c r="EE5049" s="109"/>
      <c r="EF5049" s="109"/>
      <c r="EG5049" s="109"/>
      <c r="EH5049" s="109"/>
      <c r="EI5049" s="109"/>
      <c r="EJ5049" s="109"/>
      <c r="EK5049" s="109"/>
      <c r="EL5049" s="109"/>
      <c r="EM5049" s="109"/>
      <c r="EN5049" s="109"/>
      <c r="EO5049" s="109"/>
      <c r="EP5049" s="109"/>
      <c r="EQ5049" s="109"/>
      <c r="ER5049" s="109"/>
      <c r="ES5049" s="109"/>
      <c r="ET5049" s="109"/>
      <c r="EU5049" s="109"/>
      <c r="EV5049" s="109"/>
      <c r="EW5049" s="109"/>
      <c r="EX5049" s="109"/>
      <c r="EY5049" s="109"/>
      <c r="EZ5049" s="109"/>
      <c r="FA5049" s="109"/>
      <c r="FB5049" s="109"/>
      <c r="FC5049" s="109"/>
      <c r="FD5049" s="109"/>
      <c r="FE5049" s="109"/>
      <c r="FF5049" s="109"/>
      <c r="FG5049" s="109"/>
      <c r="FH5049" s="109"/>
      <c r="FI5049" s="109"/>
      <c r="FJ5049" s="109"/>
      <c r="FK5049" s="109"/>
      <c r="FL5049" s="109"/>
      <c r="FM5049" s="109"/>
      <c r="FN5049" s="109"/>
      <c r="FO5049" s="109"/>
      <c r="FP5049" s="109"/>
      <c r="FQ5049" s="109"/>
      <c r="FR5049" s="109"/>
      <c r="FS5049" s="109"/>
      <c r="FT5049" s="109"/>
      <c r="FU5049" s="109"/>
      <c r="FV5049" s="109"/>
      <c r="FW5049" s="109"/>
      <c r="FX5049" s="109"/>
      <c r="FY5049" s="109"/>
      <c r="FZ5049" s="109"/>
      <c r="GA5049" s="109"/>
      <c r="GB5049" s="109"/>
      <c r="GC5049" s="109"/>
      <c r="GD5049" s="109"/>
      <c r="GE5049" s="109"/>
      <c r="GF5049" s="109"/>
      <c r="GG5049" s="109"/>
      <c r="GH5049" s="109"/>
      <c r="GI5049" s="109"/>
      <c r="GJ5049" s="109"/>
      <c r="GK5049" s="109"/>
      <c r="GL5049" s="109"/>
      <c r="GM5049" s="109"/>
      <c r="GN5049" s="109"/>
      <c r="GO5049" s="109"/>
      <c r="GP5049" s="109"/>
      <c r="GQ5049" s="109"/>
      <c r="GR5049" s="109"/>
      <c r="GS5049" s="109"/>
      <c r="GT5049" s="109"/>
      <c r="GU5049" s="109"/>
      <c r="GV5049" s="109"/>
      <c r="GW5049" s="109"/>
      <c r="GX5049" s="109"/>
      <c r="GY5049" s="109"/>
      <c r="GZ5049" s="109"/>
      <c r="HA5049" s="109"/>
      <c r="HB5049" s="109"/>
      <c r="HC5049" s="109"/>
      <c r="HD5049" s="109"/>
      <c r="HE5049" s="109"/>
      <c r="HF5049" s="109"/>
      <c r="HG5049" s="109"/>
      <c r="HH5049" s="109"/>
      <c r="HI5049" s="109"/>
      <c r="HJ5049" s="109"/>
      <c r="HK5049" s="109"/>
      <c r="HL5049" s="109"/>
      <c r="HM5049" s="109"/>
      <c r="HN5049" s="109"/>
      <c r="HO5049" s="109"/>
      <c r="HP5049" s="109"/>
      <c r="HQ5049" s="109"/>
      <c r="HR5049" s="109"/>
      <c r="HS5049" s="109"/>
      <c r="HT5049" s="109"/>
      <c r="HU5049" s="109"/>
      <c r="HV5049" s="109"/>
      <c r="HW5049" s="109"/>
      <c r="HX5049" s="109"/>
      <c r="HY5049" s="109"/>
      <c r="HZ5049" s="109"/>
      <c r="IA5049" s="109"/>
      <c r="IB5049" s="109"/>
      <c r="IC5049" s="109"/>
      <c r="ID5049" s="109"/>
      <c r="IE5049" s="109"/>
      <c r="IF5049" s="109"/>
      <c r="IG5049" s="109"/>
      <c r="IH5049" s="109"/>
      <c r="II5049" s="109"/>
      <c r="IJ5049" s="109"/>
      <c r="IK5049" s="109"/>
      <c r="IL5049" s="109"/>
      <c r="IM5049" s="109"/>
      <c r="IN5049" s="109"/>
      <c r="IO5049" s="109"/>
      <c r="IP5049" s="109"/>
      <c r="IQ5049" s="109"/>
      <c r="IR5049" s="109"/>
      <c r="IS5049" s="109"/>
      <c r="IT5049" s="109"/>
      <c r="IU5049" s="109"/>
      <c r="IV5049" s="109"/>
    </row>
    <row r="5050" spans="1:256" s="325" customFormat="1" ht="12.75" customHeight="1">
      <c r="A5050" s="308"/>
      <c r="B5050" s="65">
        <v>1</v>
      </c>
      <c r="C5050" s="66">
        <f>IF(E5050="A",4,IF(E5050="B",3,IF(E5050="C",2,IF(E5050="D",1,0))))</f>
        <v>2</v>
      </c>
      <c r="D5050" s="77" t="s">
        <v>90</v>
      </c>
      <c r="E5050" s="77" t="s">
        <v>90</v>
      </c>
      <c r="F5050" s="77" t="s">
        <v>90</v>
      </c>
      <c r="G5050" s="78"/>
      <c r="H5050" s="96" t="s">
        <v>236</v>
      </c>
      <c r="I5050" s="107" t="s">
        <v>461</v>
      </c>
      <c r="J5050" s="81" t="s">
        <v>616</v>
      </c>
      <c r="K5050" s="72"/>
      <c r="L5050" s="72"/>
      <c r="M5050" s="72"/>
      <c r="N5050" s="72"/>
      <c r="O5050" s="72"/>
      <c r="P5050" s="72"/>
      <c r="Q5050" s="833"/>
      <c r="R5050" s="102"/>
      <c r="S5050" s="73"/>
      <c r="T5050" s="102"/>
      <c r="U5050" s="103"/>
      <c r="V5050" s="104"/>
      <c r="W5050" s="109"/>
      <c r="X5050" s="109"/>
      <c r="Y5050" s="109"/>
      <c r="Z5050" s="109"/>
      <c r="AA5050" s="109"/>
      <c r="AB5050" s="109"/>
      <c r="AC5050" s="109"/>
      <c r="AD5050" s="109"/>
      <c r="AE5050" s="109"/>
      <c r="AF5050" s="109"/>
      <c r="AG5050" s="109"/>
      <c r="AH5050" s="109"/>
      <c r="AI5050" s="109"/>
      <c r="AJ5050" s="109"/>
      <c r="AK5050" s="109"/>
      <c r="AL5050" s="109"/>
      <c r="AM5050" s="109"/>
      <c r="AN5050" s="109"/>
      <c r="AO5050" s="109"/>
      <c r="AP5050" s="109"/>
      <c r="AQ5050" s="109"/>
      <c r="AR5050" s="109"/>
      <c r="AS5050" s="109"/>
      <c r="AT5050" s="109"/>
      <c r="AU5050" s="109"/>
      <c r="AV5050" s="109"/>
      <c r="AW5050" s="109"/>
      <c r="AX5050" s="109"/>
      <c r="AY5050" s="109"/>
      <c r="AZ5050" s="109"/>
      <c r="BA5050" s="109"/>
      <c r="BB5050" s="109"/>
      <c r="BC5050" s="109"/>
      <c r="BD5050" s="109"/>
      <c r="BE5050" s="109"/>
      <c r="BF5050" s="109"/>
      <c r="BG5050" s="109"/>
      <c r="BH5050" s="109"/>
      <c r="BI5050" s="109"/>
      <c r="BJ5050" s="109"/>
      <c r="BK5050" s="109"/>
      <c r="BL5050" s="109"/>
      <c r="BM5050" s="109"/>
      <c r="BN5050" s="109"/>
      <c r="BO5050" s="109"/>
      <c r="BP5050" s="109"/>
      <c r="BQ5050" s="109"/>
      <c r="BR5050" s="109"/>
      <c r="BS5050" s="109"/>
      <c r="BT5050" s="109"/>
      <c r="BU5050" s="109"/>
      <c r="BV5050" s="109"/>
      <c r="BW5050" s="109"/>
      <c r="BX5050" s="109"/>
      <c r="BY5050" s="109"/>
      <c r="BZ5050" s="109"/>
      <c r="CA5050" s="109"/>
      <c r="CB5050" s="109"/>
      <c r="CC5050" s="109"/>
      <c r="CD5050" s="109"/>
      <c r="CE5050" s="109"/>
      <c r="CF5050" s="109"/>
      <c r="CG5050" s="109"/>
      <c r="CH5050" s="109"/>
      <c r="CI5050" s="109"/>
      <c r="CJ5050" s="109"/>
      <c r="CK5050" s="109"/>
      <c r="CL5050" s="109"/>
      <c r="CM5050" s="109"/>
      <c r="CN5050" s="109"/>
      <c r="CO5050" s="109"/>
      <c r="CP5050" s="109"/>
      <c r="CQ5050" s="109"/>
      <c r="CR5050" s="109"/>
      <c r="CS5050" s="109"/>
      <c r="CT5050" s="109"/>
      <c r="CU5050" s="109"/>
      <c r="CV5050" s="109"/>
      <c r="CW5050" s="109"/>
      <c r="CX5050" s="109"/>
      <c r="CY5050" s="109"/>
      <c r="CZ5050" s="109"/>
      <c r="DA5050" s="109"/>
      <c r="DB5050" s="109"/>
      <c r="DC5050" s="109"/>
      <c r="DD5050" s="109"/>
      <c r="DE5050" s="109"/>
      <c r="DF5050" s="109"/>
      <c r="DG5050" s="109"/>
      <c r="DH5050" s="109"/>
      <c r="DI5050" s="109"/>
      <c r="DJ5050" s="109"/>
      <c r="DK5050" s="109"/>
      <c r="DL5050" s="109"/>
      <c r="DM5050" s="109"/>
      <c r="DN5050" s="109"/>
      <c r="DO5050" s="109"/>
      <c r="DP5050" s="109"/>
      <c r="DQ5050" s="109"/>
      <c r="DR5050" s="109"/>
      <c r="DS5050" s="109"/>
      <c r="DT5050" s="109"/>
      <c r="DU5050" s="109"/>
      <c r="DV5050" s="109"/>
      <c r="DW5050" s="109"/>
      <c r="DX5050" s="109"/>
      <c r="DY5050" s="109"/>
      <c r="DZ5050" s="109"/>
      <c r="EA5050" s="109"/>
      <c r="EB5050" s="109"/>
      <c r="EC5050" s="109"/>
      <c r="ED5050" s="109"/>
      <c r="EE5050" s="109"/>
      <c r="EF5050" s="109"/>
      <c r="EG5050" s="109"/>
      <c r="EH5050" s="109"/>
      <c r="EI5050" s="109"/>
      <c r="EJ5050" s="109"/>
      <c r="EK5050" s="109"/>
      <c r="EL5050" s="109"/>
      <c r="EM5050" s="109"/>
      <c r="EN5050" s="109"/>
      <c r="EO5050" s="109"/>
      <c r="EP5050" s="109"/>
      <c r="EQ5050" s="109"/>
      <c r="ER5050" s="109"/>
      <c r="ES5050" s="109"/>
      <c r="ET5050" s="109"/>
      <c r="EU5050" s="109"/>
      <c r="EV5050" s="109"/>
      <c r="EW5050" s="109"/>
      <c r="EX5050" s="109"/>
      <c r="EY5050" s="109"/>
      <c r="EZ5050" s="109"/>
      <c r="FA5050" s="109"/>
      <c r="FB5050" s="109"/>
      <c r="FC5050" s="109"/>
      <c r="FD5050" s="109"/>
      <c r="FE5050" s="109"/>
      <c r="FF5050" s="109"/>
      <c r="FG5050" s="109"/>
      <c r="FH5050" s="109"/>
      <c r="FI5050" s="109"/>
      <c r="FJ5050" s="109"/>
      <c r="FK5050" s="109"/>
      <c r="FL5050" s="109"/>
      <c r="FM5050" s="109"/>
      <c r="FN5050" s="109"/>
      <c r="FO5050" s="109"/>
      <c r="FP5050" s="109"/>
      <c r="FQ5050" s="109"/>
      <c r="FR5050" s="109"/>
      <c r="FS5050" s="109"/>
      <c r="FT5050" s="109"/>
      <c r="FU5050" s="109"/>
      <c r="FV5050" s="109"/>
      <c r="FW5050" s="109"/>
      <c r="FX5050" s="109"/>
      <c r="FY5050" s="109"/>
      <c r="FZ5050" s="109"/>
      <c r="GA5050" s="109"/>
      <c r="GB5050" s="109"/>
      <c r="GC5050" s="109"/>
      <c r="GD5050" s="109"/>
      <c r="GE5050" s="109"/>
      <c r="GF5050" s="109"/>
      <c r="GG5050" s="109"/>
      <c r="GH5050" s="109"/>
      <c r="GI5050" s="109"/>
      <c r="GJ5050" s="109"/>
      <c r="GK5050" s="109"/>
      <c r="GL5050" s="109"/>
      <c r="GM5050" s="109"/>
      <c r="GN5050" s="109"/>
      <c r="GO5050" s="109"/>
      <c r="GP5050" s="109"/>
      <c r="GQ5050" s="109"/>
      <c r="GR5050" s="109"/>
      <c r="GS5050" s="109"/>
      <c r="GT5050" s="109"/>
      <c r="GU5050" s="109"/>
      <c r="GV5050" s="109"/>
      <c r="GW5050" s="109"/>
      <c r="GX5050" s="109"/>
      <c r="GY5050" s="109"/>
      <c r="GZ5050" s="109"/>
      <c r="HA5050" s="109"/>
      <c r="HB5050" s="109"/>
      <c r="HC5050" s="109"/>
      <c r="HD5050" s="109"/>
      <c r="HE5050" s="109"/>
      <c r="HF5050" s="109"/>
      <c r="HG5050" s="109"/>
      <c r="HH5050" s="109"/>
      <c r="HI5050" s="109"/>
      <c r="HJ5050" s="109"/>
      <c r="HK5050" s="109"/>
      <c r="HL5050" s="109"/>
      <c r="HM5050" s="109"/>
      <c r="HN5050" s="109"/>
      <c r="HO5050" s="109"/>
      <c r="HP5050" s="109"/>
      <c r="HQ5050" s="109"/>
      <c r="HR5050" s="109"/>
      <c r="HS5050" s="109"/>
      <c r="HT5050" s="109"/>
      <c r="HU5050" s="109"/>
      <c r="HV5050" s="109"/>
      <c r="HW5050" s="109"/>
      <c r="HX5050" s="109"/>
      <c r="HY5050" s="109"/>
      <c r="HZ5050" s="109"/>
      <c r="IA5050" s="109"/>
      <c r="IB5050" s="109"/>
      <c r="IC5050" s="109"/>
      <c r="ID5050" s="109"/>
      <c r="IE5050" s="109"/>
      <c r="IF5050" s="109"/>
      <c r="IG5050" s="109"/>
      <c r="IH5050" s="109"/>
      <c r="II5050" s="109"/>
      <c r="IJ5050" s="109"/>
      <c r="IK5050" s="109"/>
      <c r="IL5050" s="109"/>
      <c r="IM5050" s="109"/>
      <c r="IN5050" s="109"/>
      <c r="IO5050" s="109"/>
      <c r="IP5050" s="109"/>
      <c r="IQ5050" s="109"/>
      <c r="IR5050" s="109"/>
      <c r="IS5050" s="109"/>
      <c r="IT5050" s="109"/>
      <c r="IU5050" s="109"/>
      <c r="IV5050" s="109"/>
    </row>
    <row r="5051" spans="1:256" ht="12.75" customHeight="1">
      <c r="A5051" s="308"/>
      <c r="B5051" s="65">
        <v>1</v>
      </c>
      <c r="C5051" s="66">
        <f>IF(E5051="A",1,IF(E5051="B",1,0))</f>
        <v>1</v>
      </c>
      <c r="D5051" s="659" t="s">
        <v>90</v>
      </c>
      <c r="E5051" s="658" t="s">
        <v>68</v>
      </c>
      <c r="F5051" s="659" t="s">
        <v>90</v>
      </c>
      <c r="G5051" s="78"/>
      <c r="H5051" s="96" t="s">
        <v>94</v>
      </c>
      <c r="I5051" s="107" t="s">
        <v>5292</v>
      </c>
      <c r="J5051" s="81"/>
      <c r="K5051" s="72"/>
      <c r="L5051" s="72"/>
      <c r="M5051" s="72"/>
      <c r="N5051" s="72"/>
      <c r="O5051" s="72"/>
      <c r="P5051" s="72"/>
      <c r="Q5051" s="833"/>
      <c r="R5051" s="102"/>
      <c r="S5051" s="73"/>
      <c r="T5051" s="102"/>
      <c r="U5051" s="103"/>
      <c r="V5051" s="104"/>
    </row>
    <row r="5052" spans="1:256" s="325" customFormat="1" ht="12.75" customHeight="1">
      <c r="A5052" s="308"/>
      <c r="B5052" s="65">
        <v>1</v>
      </c>
      <c r="C5052" s="66">
        <f>IF(E5052="A",1,IF(E5052="B",1,0))</f>
        <v>1</v>
      </c>
      <c r="D5052" s="655" t="s">
        <v>68</v>
      </c>
      <c r="E5052" s="655" t="s">
        <v>68</v>
      </c>
      <c r="F5052" s="656" t="s">
        <v>99</v>
      </c>
      <c r="G5052" s="78"/>
      <c r="H5052" s="96" t="s">
        <v>131</v>
      </c>
      <c r="I5052" s="107" t="s">
        <v>5293</v>
      </c>
      <c r="J5052" s="81"/>
      <c r="K5052" s="72"/>
      <c r="L5052" s="72"/>
      <c r="M5052" s="72"/>
      <c r="N5052" s="72"/>
      <c r="O5052" s="72"/>
      <c r="P5052" s="72"/>
      <c r="Q5052" s="833"/>
      <c r="R5052" s="102"/>
      <c r="S5052" s="73"/>
      <c r="T5052" s="102"/>
      <c r="U5052" s="103"/>
      <c r="V5052" s="104"/>
      <c r="W5052" s="109"/>
      <c r="X5052" s="109"/>
      <c r="Y5052" s="109"/>
      <c r="Z5052" s="109"/>
      <c r="AA5052" s="109"/>
      <c r="AB5052" s="109"/>
      <c r="AC5052" s="109"/>
      <c r="AD5052" s="109"/>
      <c r="AE5052" s="109"/>
      <c r="AF5052" s="109"/>
      <c r="AG5052" s="109"/>
      <c r="AH5052" s="109"/>
      <c r="AI5052" s="109"/>
      <c r="AJ5052" s="109"/>
      <c r="AK5052" s="109"/>
      <c r="AL5052" s="109"/>
      <c r="AM5052" s="109"/>
      <c r="AN5052" s="109"/>
      <c r="AO5052" s="109"/>
      <c r="AP5052" s="109"/>
      <c r="AQ5052" s="109"/>
      <c r="AR5052" s="109"/>
      <c r="AS5052" s="109"/>
      <c r="AT5052" s="109"/>
      <c r="AU5052" s="109"/>
      <c r="AV5052" s="109"/>
      <c r="AW5052" s="109"/>
      <c r="AX5052" s="109"/>
      <c r="AY5052" s="109"/>
      <c r="AZ5052" s="109"/>
      <c r="BA5052" s="109"/>
      <c r="BB5052" s="109"/>
      <c r="BC5052" s="109"/>
      <c r="BD5052" s="109"/>
      <c r="BE5052" s="109"/>
      <c r="BF5052" s="109"/>
      <c r="BG5052" s="109"/>
      <c r="BH5052" s="109"/>
      <c r="BI5052" s="109"/>
      <c r="BJ5052" s="109"/>
      <c r="BK5052" s="109"/>
      <c r="BL5052" s="109"/>
      <c r="BM5052" s="109"/>
      <c r="BN5052" s="109"/>
      <c r="BO5052" s="109"/>
      <c r="BP5052" s="109"/>
      <c r="BQ5052" s="109"/>
      <c r="BR5052" s="109"/>
      <c r="BS5052" s="109"/>
      <c r="BT5052" s="109"/>
      <c r="BU5052" s="109"/>
      <c r="BV5052" s="109"/>
      <c r="BW5052" s="109"/>
      <c r="BX5052" s="109"/>
      <c r="BY5052" s="109"/>
      <c r="BZ5052" s="109"/>
      <c r="CA5052" s="109"/>
      <c r="CB5052" s="109"/>
      <c r="CC5052" s="109"/>
      <c r="CD5052" s="109"/>
      <c r="CE5052" s="109"/>
      <c r="CF5052" s="109"/>
      <c r="CG5052" s="109"/>
      <c r="CH5052" s="109"/>
      <c r="CI5052" s="109"/>
      <c r="CJ5052" s="109"/>
      <c r="CK5052" s="109"/>
      <c r="CL5052" s="109"/>
      <c r="CM5052" s="109"/>
      <c r="CN5052" s="109"/>
      <c r="CO5052" s="109"/>
      <c r="CP5052" s="109"/>
      <c r="CQ5052" s="109"/>
      <c r="CR5052" s="109"/>
      <c r="CS5052" s="109"/>
      <c r="CT5052" s="109"/>
      <c r="CU5052" s="109"/>
      <c r="CV5052" s="109"/>
      <c r="CW5052" s="109"/>
      <c r="CX5052" s="109"/>
      <c r="CY5052" s="109"/>
      <c r="CZ5052" s="109"/>
      <c r="DA5052" s="109"/>
      <c r="DB5052" s="109"/>
      <c r="DC5052" s="109"/>
      <c r="DD5052" s="109"/>
      <c r="DE5052" s="109"/>
      <c r="DF5052" s="109"/>
      <c r="DG5052" s="109"/>
      <c r="DH5052" s="109"/>
      <c r="DI5052" s="109"/>
      <c r="DJ5052" s="109"/>
      <c r="DK5052" s="109"/>
      <c r="DL5052" s="109"/>
      <c r="DM5052" s="109"/>
      <c r="DN5052" s="109"/>
      <c r="DO5052" s="109"/>
      <c r="DP5052" s="109"/>
      <c r="DQ5052" s="109"/>
      <c r="DR5052" s="109"/>
      <c r="DS5052" s="109"/>
      <c r="DT5052" s="109"/>
      <c r="DU5052" s="109"/>
      <c r="DV5052" s="109"/>
      <c r="DW5052" s="109"/>
      <c r="DX5052" s="109"/>
      <c r="DY5052" s="109"/>
      <c r="DZ5052" s="109"/>
      <c r="EA5052" s="109"/>
      <c r="EB5052" s="109"/>
      <c r="EC5052" s="109"/>
      <c r="ED5052" s="109"/>
      <c r="EE5052" s="109"/>
      <c r="EF5052" s="109"/>
      <c r="EG5052" s="109"/>
      <c r="EH5052" s="109"/>
      <c r="EI5052" s="109"/>
      <c r="EJ5052" s="109"/>
      <c r="EK5052" s="109"/>
      <c r="EL5052" s="109"/>
      <c r="EM5052" s="109"/>
      <c r="EN5052" s="109"/>
      <c r="EO5052" s="109"/>
      <c r="EP5052" s="109"/>
      <c r="EQ5052" s="109"/>
      <c r="ER5052" s="109"/>
      <c r="ES5052" s="109"/>
      <c r="ET5052" s="109"/>
      <c r="EU5052" s="109"/>
      <c r="EV5052" s="109"/>
      <c r="EW5052" s="109"/>
      <c r="EX5052" s="109"/>
      <c r="EY5052" s="109"/>
      <c r="EZ5052" s="109"/>
      <c r="FA5052" s="109"/>
      <c r="FB5052" s="109"/>
      <c r="FC5052" s="109"/>
      <c r="FD5052" s="109"/>
      <c r="FE5052" s="109"/>
      <c r="FF5052" s="109"/>
      <c r="FG5052" s="109"/>
      <c r="FH5052" s="109"/>
      <c r="FI5052" s="109"/>
      <c r="FJ5052" s="109"/>
      <c r="FK5052" s="109"/>
      <c r="FL5052" s="109"/>
      <c r="FM5052" s="109"/>
      <c r="FN5052" s="109"/>
      <c r="FO5052" s="109"/>
      <c r="FP5052" s="109"/>
      <c r="FQ5052" s="109"/>
      <c r="FR5052" s="109"/>
      <c r="FS5052" s="109"/>
      <c r="FT5052" s="109"/>
      <c r="FU5052" s="109"/>
      <c r="FV5052" s="109"/>
      <c r="FW5052" s="109"/>
      <c r="FX5052" s="109"/>
      <c r="FY5052" s="109"/>
      <c r="FZ5052" s="109"/>
      <c r="GA5052" s="109"/>
      <c r="GB5052" s="109"/>
      <c r="GC5052" s="109"/>
      <c r="GD5052" s="109"/>
      <c r="GE5052" s="109"/>
      <c r="GF5052" s="109"/>
      <c r="GG5052" s="109"/>
      <c r="GH5052" s="109"/>
      <c r="GI5052" s="109"/>
      <c r="GJ5052" s="109"/>
      <c r="GK5052" s="109"/>
      <c r="GL5052" s="109"/>
      <c r="GM5052" s="109"/>
      <c r="GN5052" s="109"/>
      <c r="GO5052" s="109"/>
      <c r="GP5052" s="109"/>
      <c r="GQ5052" s="109"/>
      <c r="GR5052" s="109"/>
      <c r="GS5052" s="109"/>
      <c r="GT5052" s="109"/>
      <c r="GU5052" s="109"/>
      <c r="GV5052" s="109"/>
      <c r="GW5052" s="109"/>
      <c r="GX5052" s="109"/>
      <c r="GY5052" s="109"/>
      <c r="GZ5052" s="109"/>
      <c r="HA5052" s="109"/>
      <c r="HB5052" s="109"/>
      <c r="HC5052" s="109"/>
      <c r="HD5052" s="109"/>
      <c r="HE5052" s="109"/>
      <c r="HF5052" s="109"/>
      <c r="HG5052" s="109"/>
      <c r="HH5052" s="109"/>
      <c r="HI5052" s="109"/>
      <c r="HJ5052" s="109"/>
      <c r="HK5052" s="109"/>
      <c r="HL5052" s="109"/>
      <c r="HM5052" s="109"/>
      <c r="HN5052" s="109"/>
      <c r="HO5052" s="109"/>
      <c r="HP5052" s="109"/>
      <c r="HQ5052" s="109"/>
      <c r="HR5052" s="109"/>
      <c r="HS5052" s="109"/>
      <c r="HT5052" s="109"/>
      <c r="HU5052" s="109"/>
      <c r="HV5052" s="109"/>
      <c r="HW5052" s="109"/>
      <c r="HX5052" s="109"/>
      <c r="HY5052" s="109"/>
      <c r="HZ5052" s="109"/>
      <c r="IA5052" s="109"/>
      <c r="IB5052" s="109"/>
      <c r="IC5052" s="109"/>
      <c r="ID5052" s="109"/>
      <c r="IE5052" s="109"/>
      <c r="IF5052" s="109"/>
      <c r="IG5052" s="109"/>
      <c r="IH5052" s="109"/>
      <c r="II5052" s="109"/>
      <c r="IJ5052" s="109"/>
      <c r="IK5052" s="109"/>
      <c r="IL5052" s="109"/>
      <c r="IM5052" s="109"/>
      <c r="IN5052" s="109"/>
      <c r="IO5052" s="109"/>
      <c r="IP5052" s="109"/>
      <c r="IQ5052" s="109"/>
      <c r="IR5052" s="109"/>
      <c r="IS5052" s="109"/>
      <c r="IT5052" s="109"/>
      <c r="IU5052" s="109"/>
      <c r="IV5052" s="109"/>
    </row>
    <row r="5053" spans="1:256" s="325" customFormat="1" ht="12.75" customHeight="1">
      <c r="A5053" s="308"/>
      <c r="B5053" s="65">
        <v>1</v>
      </c>
      <c r="C5053" s="66">
        <f>IF(E5053="A",4,IF(E5053="B",3,IF(E5053="C",2,IF(E5053="D",1,0))))</f>
        <v>3</v>
      </c>
      <c r="D5053" s="76" t="s">
        <v>87</v>
      </c>
      <c r="E5053" s="76" t="s">
        <v>87</v>
      </c>
      <c r="F5053" s="77" t="s">
        <v>90</v>
      </c>
      <c r="G5053" s="78"/>
      <c r="H5053" s="96" t="s">
        <v>240</v>
      </c>
      <c r="I5053" s="107" t="s">
        <v>5911</v>
      </c>
      <c r="J5053" s="81"/>
      <c r="K5053" s="72"/>
      <c r="L5053" s="72"/>
      <c r="M5053" s="72"/>
      <c r="N5053" s="72"/>
      <c r="O5053" s="72"/>
      <c r="P5053" s="72"/>
      <c r="Q5053" s="833"/>
      <c r="R5053" s="102"/>
      <c r="S5053" s="73"/>
      <c r="T5053" s="102"/>
      <c r="U5053" s="103"/>
      <c r="V5053" s="104"/>
      <c r="W5053" s="109"/>
      <c r="X5053" s="109"/>
      <c r="Y5053" s="109"/>
      <c r="Z5053" s="109"/>
      <c r="AA5053" s="109"/>
      <c r="AB5053" s="109"/>
      <c r="AC5053" s="109"/>
      <c r="AD5053" s="109"/>
      <c r="AE5053" s="109"/>
      <c r="AF5053" s="109"/>
      <c r="AG5053" s="109"/>
      <c r="AH5053" s="109"/>
      <c r="AI5053" s="109"/>
      <c r="AJ5053" s="109"/>
      <c r="AK5053" s="109"/>
      <c r="AL5053" s="109"/>
      <c r="AM5053" s="109"/>
      <c r="AN5053" s="109"/>
      <c r="AO5053" s="109"/>
      <c r="AP5053" s="109"/>
      <c r="AQ5053" s="109"/>
      <c r="AR5053" s="109"/>
      <c r="AS5053" s="109"/>
      <c r="AT5053" s="109"/>
      <c r="AU5053" s="109"/>
      <c r="AV5053" s="109"/>
      <c r="AW5053" s="109"/>
      <c r="AX5053" s="109"/>
      <c r="AY5053" s="109"/>
      <c r="AZ5053" s="109"/>
      <c r="BA5053" s="109"/>
      <c r="BB5053" s="109"/>
      <c r="BC5053" s="109"/>
      <c r="BD5053" s="109"/>
      <c r="BE5053" s="109"/>
      <c r="BF5053" s="109"/>
      <c r="BG5053" s="109"/>
      <c r="BH5053" s="109"/>
      <c r="BI5053" s="109"/>
      <c r="BJ5053" s="109"/>
      <c r="BK5053" s="109"/>
      <c r="BL5053" s="109"/>
      <c r="BM5053" s="109"/>
      <c r="BN5053" s="109"/>
      <c r="BO5053" s="109"/>
      <c r="BP5053" s="109"/>
      <c r="BQ5053" s="109"/>
      <c r="BR5053" s="109"/>
      <c r="BS5053" s="109"/>
      <c r="BT5053" s="109"/>
      <c r="BU5053" s="109"/>
      <c r="BV5053" s="109"/>
      <c r="BW5053" s="109"/>
      <c r="BX5053" s="109"/>
      <c r="BY5053" s="109"/>
      <c r="BZ5053" s="109"/>
      <c r="CA5053" s="109"/>
      <c r="CB5053" s="109"/>
      <c r="CC5053" s="109"/>
      <c r="CD5053" s="109"/>
      <c r="CE5053" s="109"/>
      <c r="CF5053" s="109"/>
      <c r="CG5053" s="109"/>
      <c r="CH5053" s="109"/>
      <c r="CI5053" s="109"/>
      <c r="CJ5053" s="109"/>
      <c r="CK5053" s="109"/>
      <c r="CL5053" s="109"/>
      <c r="CM5053" s="109"/>
      <c r="CN5053" s="109"/>
      <c r="CO5053" s="109"/>
      <c r="CP5053" s="109"/>
      <c r="CQ5053" s="109"/>
      <c r="CR5053" s="109"/>
      <c r="CS5053" s="109"/>
      <c r="CT5053" s="109"/>
      <c r="CU5053" s="109"/>
      <c r="CV5053" s="109"/>
      <c r="CW5053" s="109"/>
      <c r="CX5053" s="109"/>
      <c r="CY5053" s="109"/>
      <c r="CZ5053" s="109"/>
      <c r="DA5053" s="109"/>
      <c r="DB5053" s="109"/>
      <c r="DC5053" s="109"/>
      <c r="DD5053" s="109"/>
      <c r="DE5053" s="109"/>
      <c r="DF5053" s="109"/>
      <c r="DG5053" s="109"/>
      <c r="DH5053" s="109"/>
      <c r="DI5053" s="109"/>
      <c r="DJ5053" s="109"/>
      <c r="DK5053" s="109"/>
      <c r="DL5053" s="109"/>
      <c r="DM5053" s="109"/>
      <c r="DN5053" s="109"/>
      <c r="DO5053" s="109"/>
      <c r="DP5053" s="109"/>
      <c r="DQ5053" s="109"/>
      <c r="DR5053" s="109"/>
      <c r="DS5053" s="109"/>
      <c r="DT5053" s="109"/>
      <c r="DU5053" s="109"/>
      <c r="DV5053" s="109"/>
      <c r="DW5053" s="109"/>
      <c r="DX5053" s="109"/>
      <c r="DY5053" s="109"/>
      <c r="DZ5053" s="109"/>
      <c r="EA5053" s="109"/>
      <c r="EB5053" s="109"/>
      <c r="EC5053" s="109"/>
      <c r="ED5053" s="109"/>
      <c r="EE5053" s="109"/>
      <c r="EF5053" s="109"/>
      <c r="EG5053" s="109"/>
      <c r="EH5053" s="109"/>
      <c r="EI5053" s="109"/>
      <c r="EJ5053" s="109"/>
      <c r="EK5053" s="109"/>
      <c r="EL5053" s="109"/>
      <c r="EM5053" s="109"/>
      <c r="EN5053" s="109"/>
      <c r="EO5053" s="109"/>
      <c r="EP5053" s="109"/>
      <c r="EQ5053" s="109"/>
      <c r="ER5053" s="109"/>
      <c r="ES5053" s="109"/>
      <c r="ET5053" s="109"/>
      <c r="EU5053" s="109"/>
      <c r="EV5053" s="109"/>
      <c r="EW5053" s="109"/>
      <c r="EX5053" s="109"/>
      <c r="EY5053" s="109"/>
      <c r="EZ5053" s="109"/>
      <c r="FA5053" s="109"/>
      <c r="FB5053" s="109"/>
      <c r="FC5053" s="109"/>
      <c r="FD5053" s="109"/>
      <c r="FE5053" s="109"/>
      <c r="FF5053" s="109"/>
      <c r="FG5053" s="109"/>
      <c r="FH5053" s="109"/>
      <c r="FI5053" s="109"/>
      <c r="FJ5053" s="109"/>
      <c r="FK5053" s="109"/>
      <c r="FL5053" s="109"/>
      <c r="FM5053" s="109"/>
      <c r="FN5053" s="109"/>
      <c r="FO5053" s="109"/>
      <c r="FP5053" s="109"/>
      <c r="FQ5053" s="109"/>
      <c r="FR5053" s="109"/>
      <c r="FS5053" s="109"/>
      <c r="FT5053" s="109"/>
      <c r="FU5053" s="109"/>
      <c r="FV5053" s="109"/>
      <c r="FW5053" s="109"/>
      <c r="FX5053" s="109"/>
      <c r="FY5053" s="109"/>
      <c r="FZ5053" s="109"/>
      <c r="GA5053" s="109"/>
      <c r="GB5053" s="109"/>
      <c r="GC5053" s="109"/>
      <c r="GD5053" s="109"/>
      <c r="GE5053" s="109"/>
      <c r="GF5053" s="109"/>
      <c r="GG5053" s="109"/>
      <c r="GH5053" s="109"/>
      <c r="GI5053" s="109"/>
      <c r="GJ5053" s="109"/>
      <c r="GK5053" s="109"/>
      <c r="GL5053" s="109"/>
      <c r="GM5053" s="109"/>
      <c r="GN5053" s="109"/>
      <c r="GO5053" s="109"/>
      <c r="GP5053" s="109"/>
      <c r="GQ5053" s="109"/>
      <c r="GR5053" s="109"/>
      <c r="GS5053" s="109"/>
      <c r="GT5053" s="109"/>
      <c r="GU5053" s="109"/>
      <c r="GV5053" s="109"/>
      <c r="GW5053" s="109"/>
      <c r="GX5053" s="109"/>
      <c r="GY5053" s="109"/>
      <c r="GZ5053" s="109"/>
      <c r="HA5053" s="109"/>
      <c r="HB5053" s="109"/>
      <c r="HC5053" s="109"/>
      <c r="HD5053" s="109"/>
      <c r="HE5053" s="109"/>
      <c r="HF5053" s="109"/>
      <c r="HG5053" s="109"/>
      <c r="HH5053" s="109"/>
      <c r="HI5053" s="109"/>
      <c r="HJ5053" s="109"/>
      <c r="HK5053" s="109"/>
      <c r="HL5053" s="109"/>
      <c r="HM5053" s="109"/>
      <c r="HN5053" s="109"/>
      <c r="HO5053" s="109"/>
      <c r="HP5053" s="109"/>
      <c r="HQ5053" s="109"/>
      <c r="HR5053" s="109"/>
      <c r="HS5053" s="109"/>
      <c r="HT5053" s="109"/>
      <c r="HU5053" s="109"/>
      <c r="HV5053" s="109"/>
      <c r="HW5053" s="109"/>
      <c r="HX5053" s="109"/>
      <c r="HY5053" s="109"/>
      <c r="HZ5053" s="109"/>
      <c r="IA5053" s="109"/>
      <c r="IB5053" s="109"/>
      <c r="IC5053" s="109"/>
      <c r="ID5053" s="109"/>
      <c r="IE5053" s="109"/>
      <c r="IF5053" s="109"/>
      <c r="IG5053" s="109"/>
      <c r="IH5053" s="109"/>
      <c r="II5053" s="109"/>
      <c r="IJ5053" s="109"/>
      <c r="IK5053" s="109"/>
      <c r="IL5053" s="109"/>
      <c r="IM5053" s="109"/>
      <c r="IN5053" s="109"/>
      <c r="IO5053" s="109"/>
      <c r="IP5053" s="109"/>
      <c r="IQ5053" s="109"/>
      <c r="IR5053" s="109"/>
      <c r="IS5053" s="109"/>
      <c r="IT5053" s="109"/>
      <c r="IU5053" s="109"/>
      <c r="IV5053" s="109"/>
    </row>
    <row r="5054" spans="1:256" s="325" customFormat="1" ht="12" customHeight="1">
      <c r="A5054" s="308"/>
      <c r="B5054" s="65">
        <v>1</v>
      </c>
      <c r="C5054" s="66">
        <f>IF(E5054="A",1,IF(E5054="B",1,0))</f>
        <v>0</v>
      </c>
      <c r="D5054" s="248" t="s">
        <v>87</v>
      </c>
      <c r="E5054" s="663" t="s">
        <v>90</v>
      </c>
      <c r="F5054" s="662" t="s">
        <v>70</v>
      </c>
      <c r="G5054" s="78"/>
      <c r="H5054" s="96" t="s">
        <v>101</v>
      </c>
      <c r="I5054" s="107" t="s">
        <v>5294</v>
      </c>
      <c r="J5054" s="81"/>
      <c r="K5054" s="72"/>
      <c r="L5054" s="72"/>
      <c r="M5054" s="72"/>
      <c r="N5054" s="72"/>
      <c r="O5054" s="72"/>
      <c r="P5054" s="72"/>
      <c r="Q5054" s="833"/>
      <c r="R5054" s="102"/>
      <c r="S5054" s="73"/>
      <c r="T5054" s="102"/>
      <c r="U5054" s="103"/>
      <c r="V5054" s="104"/>
      <c r="W5054" s="109"/>
      <c r="X5054" s="109"/>
      <c r="Y5054" s="109"/>
      <c r="Z5054" s="109"/>
      <c r="AA5054" s="109"/>
      <c r="AB5054" s="109"/>
      <c r="AC5054" s="109"/>
      <c r="AD5054" s="109"/>
      <c r="AE5054" s="109"/>
      <c r="AF5054" s="109"/>
      <c r="AG5054" s="109"/>
      <c r="AH5054" s="109"/>
      <c r="AI5054" s="109"/>
      <c r="AJ5054" s="109"/>
      <c r="AK5054" s="109"/>
      <c r="AL5054" s="109"/>
      <c r="AM5054" s="109"/>
      <c r="AN5054" s="109"/>
      <c r="AO5054" s="109"/>
      <c r="AP5054" s="109"/>
      <c r="AQ5054" s="109"/>
      <c r="AR5054" s="109"/>
      <c r="AS5054" s="109"/>
      <c r="AT5054" s="109"/>
      <c r="AU5054" s="109"/>
      <c r="AV5054" s="109"/>
      <c r="AW5054" s="109"/>
      <c r="AX5054" s="109"/>
      <c r="AY5054" s="109"/>
      <c r="AZ5054" s="109"/>
      <c r="BA5054" s="109"/>
      <c r="BB5054" s="109"/>
      <c r="BC5054" s="109"/>
      <c r="BD5054" s="109"/>
      <c r="BE5054" s="109"/>
      <c r="BF5054" s="109"/>
      <c r="BG5054" s="109"/>
      <c r="BH5054" s="109"/>
      <c r="BI5054" s="109"/>
      <c r="BJ5054" s="109"/>
      <c r="BK5054" s="109"/>
      <c r="BL5054" s="109"/>
      <c r="BM5054" s="109"/>
      <c r="BN5054" s="109"/>
      <c r="BO5054" s="109"/>
      <c r="BP5054" s="109"/>
      <c r="BQ5054" s="109"/>
      <c r="BR5054" s="109"/>
      <c r="BS5054" s="109"/>
      <c r="BT5054" s="109"/>
      <c r="BU5054" s="109"/>
      <c r="BV5054" s="109"/>
      <c r="BW5054" s="109"/>
      <c r="BX5054" s="109"/>
      <c r="BY5054" s="109"/>
      <c r="BZ5054" s="109"/>
      <c r="CA5054" s="109"/>
      <c r="CB5054" s="109"/>
      <c r="CC5054" s="109"/>
      <c r="CD5054" s="109"/>
      <c r="CE5054" s="109"/>
      <c r="CF5054" s="109"/>
      <c r="CG5054" s="109"/>
      <c r="CH5054" s="109"/>
      <c r="CI5054" s="109"/>
      <c r="CJ5054" s="109"/>
      <c r="CK5054" s="109"/>
      <c r="CL5054" s="109"/>
      <c r="CM5054" s="109"/>
      <c r="CN5054" s="109"/>
      <c r="CO5054" s="109"/>
      <c r="CP5054" s="109"/>
      <c r="CQ5054" s="109"/>
      <c r="CR5054" s="109"/>
      <c r="CS5054" s="109"/>
      <c r="CT5054" s="109"/>
      <c r="CU5054" s="109"/>
      <c r="CV5054" s="109"/>
      <c r="CW5054" s="109"/>
      <c r="CX5054" s="109"/>
      <c r="CY5054" s="109"/>
      <c r="CZ5054" s="109"/>
      <c r="DA5054" s="109"/>
      <c r="DB5054" s="109"/>
      <c r="DC5054" s="109"/>
      <c r="DD5054" s="109"/>
      <c r="DE5054" s="109"/>
      <c r="DF5054" s="109"/>
      <c r="DG5054" s="109"/>
      <c r="DH5054" s="109"/>
      <c r="DI5054" s="109"/>
      <c r="DJ5054" s="109"/>
      <c r="DK5054" s="109"/>
      <c r="DL5054" s="109"/>
      <c r="DM5054" s="109"/>
      <c r="DN5054" s="109"/>
      <c r="DO5054" s="109"/>
      <c r="DP5054" s="109"/>
      <c r="DQ5054" s="109"/>
      <c r="DR5054" s="109"/>
      <c r="DS5054" s="109"/>
      <c r="DT5054" s="109"/>
      <c r="DU5054" s="109"/>
      <c r="DV5054" s="109"/>
      <c r="DW5054" s="109"/>
      <c r="DX5054" s="109"/>
      <c r="DY5054" s="109"/>
      <c r="DZ5054" s="109"/>
      <c r="EA5054" s="109"/>
      <c r="EB5054" s="109"/>
      <c r="EC5054" s="109"/>
      <c r="ED5054" s="109"/>
      <c r="EE5054" s="109"/>
      <c r="EF5054" s="109"/>
      <c r="EG5054" s="109"/>
      <c r="EH5054" s="109"/>
      <c r="EI5054" s="109"/>
      <c r="EJ5054" s="109"/>
      <c r="EK5054" s="109"/>
      <c r="EL5054" s="109"/>
      <c r="EM5054" s="109"/>
      <c r="EN5054" s="109"/>
      <c r="EO5054" s="109"/>
      <c r="EP5054" s="109"/>
      <c r="EQ5054" s="109"/>
      <c r="ER5054" s="109"/>
      <c r="ES5054" s="109"/>
      <c r="ET5054" s="109"/>
      <c r="EU5054" s="109"/>
      <c r="EV5054" s="109"/>
      <c r="EW5054" s="109"/>
      <c r="EX5054" s="109"/>
      <c r="EY5054" s="109"/>
      <c r="EZ5054" s="109"/>
      <c r="FA5054" s="109"/>
      <c r="FB5054" s="109"/>
      <c r="FC5054" s="109"/>
      <c r="FD5054" s="109"/>
      <c r="FE5054" s="109"/>
      <c r="FF5054" s="109"/>
      <c r="FG5054" s="109"/>
      <c r="FH5054" s="109"/>
      <c r="FI5054" s="109"/>
      <c r="FJ5054" s="109"/>
      <c r="FK5054" s="109"/>
      <c r="FL5054" s="109"/>
      <c r="FM5054" s="109"/>
      <c r="FN5054" s="109"/>
      <c r="FO5054" s="109"/>
      <c r="FP5054" s="109"/>
      <c r="FQ5054" s="109"/>
      <c r="FR5054" s="109"/>
      <c r="FS5054" s="109"/>
      <c r="FT5054" s="109"/>
      <c r="FU5054" s="109"/>
      <c r="FV5054" s="109"/>
      <c r="FW5054" s="109"/>
      <c r="FX5054" s="109"/>
      <c r="FY5054" s="109"/>
      <c r="FZ5054" s="109"/>
      <c r="GA5054" s="109"/>
      <c r="GB5054" s="109"/>
      <c r="GC5054" s="109"/>
      <c r="GD5054" s="109"/>
      <c r="GE5054" s="109"/>
      <c r="GF5054" s="109"/>
      <c r="GG5054" s="109"/>
      <c r="GH5054" s="109"/>
      <c r="GI5054" s="109"/>
      <c r="GJ5054" s="109"/>
      <c r="GK5054" s="109"/>
      <c r="GL5054" s="109"/>
      <c r="GM5054" s="109"/>
      <c r="GN5054" s="109"/>
      <c r="GO5054" s="109"/>
      <c r="GP5054" s="109"/>
      <c r="GQ5054" s="109"/>
      <c r="GR5054" s="109"/>
      <c r="GS5054" s="109"/>
      <c r="GT5054" s="109"/>
      <c r="GU5054" s="109"/>
      <c r="GV5054" s="109"/>
      <c r="GW5054" s="109"/>
      <c r="GX5054" s="109"/>
      <c r="GY5054" s="109"/>
      <c r="GZ5054" s="109"/>
      <c r="HA5054" s="109"/>
      <c r="HB5054" s="109"/>
      <c r="HC5054" s="109"/>
      <c r="HD5054" s="109"/>
      <c r="HE5054" s="109"/>
      <c r="HF5054" s="109"/>
      <c r="HG5054" s="109"/>
      <c r="HH5054" s="109"/>
      <c r="HI5054" s="109"/>
      <c r="HJ5054" s="109"/>
      <c r="HK5054" s="109"/>
      <c r="HL5054" s="109"/>
      <c r="HM5054" s="109"/>
      <c r="HN5054" s="109"/>
      <c r="HO5054" s="109"/>
      <c r="HP5054" s="109"/>
      <c r="HQ5054" s="109"/>
      <c r="HR5054" s="109"/>
      <c r="HS5054" s="109"/>
      <c r="HT5054" s="109"/>
      <c r="HU5054" s="109"/>
      <c r="HV5054" s="109"/>
      <c r="HW5054" s="109"/>
      <c r="HX5054" s="109"/>
      <c r="HY5054" s="109"/>
      <c r="HZ5054" s="109"/>
      <c r="IA5054" s="109"/>
      <c r="IB5054" s="109"/>
      <c r="IC5054" s="109"/>
      <c r="ID5054" s="109"/>
      <c r="IE5054" s="109"/>
      <c r="IF5054" s="109"/>
      <c r="IG5054" s="109"/>
      <c r="IH5054" s="109"/>
      <c r="II5054" s="109"/>
      <c r="IJ5054" s="109"/>
      <c r="IK5054" s="109"/>
      <c r="IL5054" s="109"/>
      <c r="IM5054" s="109"/>
      <c r="IN5054" s="109"/>
      <c r="IO5054" s="109"/>
      <c r="IP5054" s="109"/>
      <c r="IQ5054" s="109"/>
      <c r="IR5054" s="109"/>
      <c r="IS5054" s="109"/>
      <c r="IT5054" s="109"/>
      <c r="IU5054" s="109"/>
      <c r="IV5054" s="109"/>
    </row>
    <row r="5055" spans="1:256" s="325" customFormat="1" ht="12.75" customHeight="1">
      <c r="A5055" s="308"/>
      <c r="B5055" s="65">
        <v>1</v>
      </c>
      <c r="C5055" s="66">
        <f>IF(E5055="A",4,IF(E5055="B",3,IF(E5055="C",2,IF(E5055="D",1,0))))</f>
        <v>1</v>
      </c>
      <c r="D5055" s="76" t="s">
        <v>87</v>
      </c>
      <c r="E5055" s="99" t="s">
        <v>70</v>
      </c>
      <c r="F5055" s="77" t="s">
        <v>90</v>
      </c>
      <c r="G5055" s="78"/>
      <c r="H5055" s="96" t="s">
        <v>94</v>
      </c>
      <c r="I5055" s="107" t="s">
        <v>5295</v>
      </c>
      <c r="J5055" s="81" t="s">
        <v>14</v>
      </c>
      <c r="K5055" s="72"/>
      <c r="L5055" s="72"/>
      <c r="M5055" s="72"/>
      <c r="N5055" s="72"/>
      <c r="O5055" s="72"/>
      <c r="P5055" s="72"/>
      <c r="Q5055" s="833"/>
      <c r="R5055" s="102"/>
      <c r="S5055" s="73"/>
      <c r="T5055" s="102"/>
      <c r="U5055" s="103"/>
      <c r="V5055" s="104"/>
      <c r="W5055" s="109"/>
      <c r="X5055" s="109"/>
      <c r="Y5055" s="109"/>
      <c r="Z5055" s="109"/>
      <c r="AA5055" s="109"/>
      <c r="AB5055" s="109"/>
      <c r="AC5055" s="109"/>
      <c r="AD5055" s="109"/>
      <c r="AE5055" s="109"/>
      <c r="AF5055" s="109"/>
      <c r="AG5055" s="109"/>
      <c r="AH5055" s="109"/>
      <c r="AI5055" s="109"/>
      <c r="AJ5055" s="109"/>
      <c r="AK5055" s="109"/>
      <c r="AL5055" s="109"/>
      <c r="AM5055" s="109"/>
      <c r="AN5055" s="109"/>
      <c r="AO5055" s="109"/>
      <c r="AP5055" s="109"/>
      <c r="AQ5055" s="109"/>
      <c r="AR5055" s="109"/>
      <c r="AS5055" s="109"/>
      <c r="AT5055" s="109"/>
      <c r="AU5055" s="109"/>
      <c r="AV5055" s="109"/>
      <c r="AW5055" s="109"/>
      <c r="AX5055" s="109"/>
      <c r="AY5055" s="109"/>
      <c r="AZ5055" s="109"/>
      <c r="BA5055" s="109"/>
      <c r="BB5055" s="109"/>
      <c r="BC5055" s="109"/>
      <c r="BD5055" s="109"/>
      <c r="BE5055" s="109"/>
      <c r="BF5055" s="109"/>
      <c r="BG5055" s="109"/>
      <c r="BH5055" s="109"/>
      <c r="BI5055" s="109"/>
      <c r="BJ5055" s="109"/>
      <c r="BK5055" s="109"/>
      <c r="BL5055" s="109"/>
      <c r="BM5055" s="109"/>
      <c r="BN5055" s="109"/>
      <c r="BO5055" s="109"/>
      <c r="BP5055" s="109"/>
      <c r="BQ5055" s="109"/>
      <c r="BR5055" s="109"/>
      <c r="BS5055" s="109"/>
      <c r="BT5055" s="109"/>
      <c r="BU5055" s="109"/>
      <c r="BV5055" s="109"/>
      <c r="BW5055" s="109"/>
      <c r="BX5055" s="109"/>
      <c r="BY5055" s="109"/>
      <c r="BZ5055" s="109"/>
      <c r="CA5055" s="109"/>
      <c r="CB5055" s="109"/>
      <c r="CC5055" s="109"/>
      <c r="CD5055" s="109"/>
      <c r="CE5055" s="109"/>
      <c r="CF5055" s="109"/>
      <c r="CG5055" s="109"/>
      <c r="CH5055" s="109"/>
      <c r="CI5055" s="109"/>
      <c r="CJ5055" s="109"/>
      <c r="CK5055" s="109"/>
      <c r="CL5055" s="109"/>
      <c r="CM5055" s="109"/>
      <c r="CN5055" s="109"/>
      <c r="CO5055" s="109"/>
      <c r="CP5055" s="109"/>
      <c r="CQ5055" s="109"/>
      <c r="CR5055" s="109"/>
      <c r="CS5055" s="109"/>
      <c r="CT5055" s="109"/>
      <c r="CU5055" s="109"/>
      <c r="CV5055" s="109"/>
      <c r="CW5055" s="109"/>
      <c r="CX5055" s="109"/>
      <c r="CY5055" s="109"/>
      <c r="CZ5055" s="109"/>
      <c r="DA5055" s="109"/>
      <c r="DB5055" s="109"/>
      <c r="DC5055" s="109"/>
      <c r="DD5055" s="109"/>
      <c r="DE5055" s="109"/>
      <c r="DF5055" s="109"/>
      <c r="DG5055" s="109"/>
      <c r="DH5055" s="109"/>
      <c r="DI5055" s="109"/>
      <c r="DJ5055" s="109"/>
      <c r="DK5055" s="109"/>
      <c r="DL5055" s="109"/>
      <c r="DM5055" s="109"/>
      <c r="DN5055" s="109"/>
      <c r="DO5055" s="109"/>
      <c r="DP5055" s="109"/>
      <c r="DQ5055" s="109"/>
      <c r="DR5055" s="109"/>
      <c r="DS5055" s="109"/>
      <c r="DT5055" s="109"/>
      <c r="DU5055" s="109"/>
      <c r="DV5055" s="109"/>
      <c r="DW5055" s="109"/>
      <c r="DX5055" s="109"/>
      <c r="DY5055" s="109"/>
      <c r="DZ5055" s="109"/>
      <c r="EA5055" s="109"/>
      <c r="EB5055" s="109"/>
      <c r="EC5055" s="109"/>
      <c r="ED5055" s="109"/>
      <c r="EE5055" s="109"/>
      <c r="EF5055" s="109"/>
      <c r="EG5055" s="109"/>
      <c r="EH5055" s="109"/>
      <c r="EI5055" s="109"/>
      <c r="EJ5055" s="109"/>
      <c r="EK5055" s="109"/>
      <c r="EL5055" s="109"/>
      <c r="EM5055" s="109"/>
      <c r="EN5055" s="109"/>
      <c r="EO5055" s="109"/>
      <c r="EP5055" s="109"/>
      <c r="EQ5055" s="109"/>
      <c r="ER5055" s="109"/>
      <c r="ES5055" s="109"/>
      <c r="ET5055" s="109"/>
      <c r="EU5055" s="109"/>
      <c r="EV5055" s="109"/>
      <c r="EW5055" s="109"/>
      <c r="EX5055" s="109"/>
      <c r="EY5055" s="109"/>
      <c r="EZ5055" s="109"/>
      <c r="FA5055" s="109"/>
      <c r="FB5055" s="109"/>
      <c r="FC5055" s="109"/>
      <c r="FD5055" s="109"/>
      <c r="FE5055" s="109"/>
      <c r="FF5055" s="109"/>
      <c r="FG5055" s="109"/>
      <c r="FH5055" s="109"/>
      <c r="FI5055" s="109"/>
      <c r="FJ5055" s="109"/>
      <c r="FK5055" s="109"/>
      <c r="FL5055" s="109"/>
      <c r="FM5055" s="109"/>
      <c r="FN5055" s="109"/>
      <c r="FO5055" s="109"/>
      <c r="FP5055" s="109"/>
      <c r="FQ5055" s="109"/>
      <c r="FR5055" s="109"/>
      <c r="FS5055" s="109"/>
      <c r="FT5055" s="109"/>
      <c r="FU5055" s="109"/>
      <c r="FV5055" s="109"/>
      <c r="FW5055" s="109"/>
      <c r="FX5055" s="109"/>
      <c r="FY5055" s="109"/>
      <c r="FZ5055" s="109"/>
      <c r="GA5055" s="109"/>
      <c r="GB5055" s="109"/>
      <c r="GC5055" s="109"/>
      <c r="GD5055" s="109"/>
      <c r="GE5055" s="109"/>
      <c r="GF5055" s="109"/>
      <c r="GG5055" s="109"/>
      <c r="GH5055" s="109"/>
      <c r="GI5055" s="109"/>
      <c r="GJ5055" s="109"/>
      <c r="GK5055" s="109"/>
      <c r="GL5055" s="109"/>
      <c r="GM5055" s="109"/>
      <c r="GN5055" s="109"/>
      <c r="GO5055" s="109"/>
      <c r="GP5055" s="109"/>
      <c r="GQ5055" s="109"/>
      <c r="GR5055" s="109"/>
      <c r="GS5055" s="109"/>
      <c r="GT5055" s="109"/>
      <c r="GU5055" s="109"/>
      <c r="GV5055" s="109"/>
      <c r="GW5055" s="109"/>
      <c r="GX5055" s="109"/>
      <c r="GY5055" s="109"/>
      <c r="GZ5055" s="109"/>
      <c r="HA5055" s="109"/>
      <c r="HB5055" s="109"/>
      <c r="HC5055" s="109"/>
      <c r="HD5055" s="109"/>
      <c r="HE5055" s="109"/>
      <c r="HF5055" s="109"/>
      <c r="HG5055" s="109"/>
      <c r="HH5055" s="109"/>
      <c r="HI5055" s="109"/>
      <c r="HJ5055" s="109"/>
      <c r="HK5055" s="109"/>
      <c r="HL5055" s="109"/>
      <c r="HM5055" s="109"/>
      <c r="HN5055" s="109"/>
      <c r="HO5055" s="109"/>
      <c r="HP5055" s="109"/>
      <c r="HQ5055" s="109"/>
      <c r="HR5055" s="109"/>
      <c r="HS5055" s="109"/>
      <c r="HT5055" s="109"/>
      <c r="HU5055" s="109"/>
      <c r="HV5055" s="109"/>
      <c r="HW5055" s="109"/>
      <c r="HX5055" s="109"/>
      <c r="HY5055" s="109"/>
      <c r="HZ5055" s="109"/>
      <c r="IA5055" s="109"/>
      <c r="IB5055" s="109"/>
      <c r="IC5055" s="109"/>
      <c r="ID5055" s="109"/>
      <c r="IE5055" s="109"/>
      <c r="IF5055" s="109"/>
      <c r="IG5055" s="109"/>
      <c r="IH5055" s="109"/>
      <c r="II5055" s="109"/>
      <c r="IJ5055" s="109"/>
      <c r="IK5055" s="109"/>
      <c r="IL5055" s="109"/>
      <c r="IM5055" s="109"/>
      <c r="IN5055" s="109"/>
      <c r="IO5055" s="109"/>
      <c r="IP5055" s="109"/>
      <c r="IQ5055" s="109"/>
      <c r="IR5055" s="109"/>
      <c r="IS5055" s="109"/>
      <c r="IT5055" s="109"/>
      <c r="IU5055" s="109"/>
      <c r="IV5055" s="109"/>
    </row>
    <row r="5056" spans="1:256" s="325" customFormat="1" ht="12.75" customHeight="1">
      <c r="A5056" s="308"/>
      <c r="B5056" s="65">
        <v>1</v>
      </c>
      <c r="C5056" s="66">
        <f t="shared" ref="C5056:C5069" si="224">IF(E5056="A",1,IF(E5056="B",1,0))</f>
        <v>0</v>
      </c>
      <c r="D5056" s="76" t="s">
        <v>87</v>
      </c>
      <c r="E5056" s="99" t="s">
        <v>70</v>
      </c>
      <c r="F5056" s="77" t="s">
        <v>90</v>
      </c>
      <c r="G5056" s="78"/>
      <c r="H5056" s="96" t="s">
        <v>114</v>
      </c>
      <c r="I5056" s="107" t="s">
        <v>5296</v>
      </c>
      <c r="J5056" s="81"/>
      <c r="K5056" s="72"/>
      <c r="L5056" s="72"/>
      <c r="M5056" s="72"/>
      <c r="N5056" s="72"/>
      <c r="O5056" s="72"/>
      <c r="P5056" s="72"/>
      <c r="Q5056" s="833"/>
      <c r="R5056" s="102"/>
      <c r="S5056" s="73"/>
      <c r="T5056" s="102"/>
      <c r="U5056" s="103"/>
      <c r="V5056" s="104"/>
      <c r="W5056" s="109"/>
      <c r="X5056" s="109"/>
      <c r="Y5056" s="109"/>
      <c r="Z5056" s="109"/>
      <c r="AA5056" s="109"/>
      <c r="AB5056" s="109"/>
      <c r="AC5056" s="109"/>
      <c r="AD5056" s="109"/>
      <c r="AE5056" s="109"/>
      <c r="AF5056" s="109"/>
      <c r="AG5056" s="109"/>
      <c r="AH5056" s="109"/>
      <c r="AI5056" s="109"/>
      <c r="AJ5056" s="109"/>
      <c r="AK5056" s="109"/>
      <c r="AL5056" s="109"/>
      <c r="AM5056" s="109"/>
      <c r="AN5056" s="109"/>
      <c r="AO5056" s="109"/>
      <c r="AP5056" s="109"/>
      <c r="AQ5056" s="109"/>
      <c r="AR5056" s="109"/>
      <c r="AS5056" s="109"/>
      <c r="AT5056" s="109"/>
      <c r="AU5056" s="109"/>
      <c r="AV5056" s="109"/>
      <c r="AW5056" s="109"/>
      <c r="AX5056" s="109"/>
      <c r="AY5056" s="109"/>
      <c r="AZ5056" s="109"/>
      <c r="BA5056" s="109"/>
      <c r="BB5056" s="109"/>
      <c r="BC5056" s="109"/>
      <c r="BD5056" s="109"/>
      <c r="BE5056" s="109"/>
      <c r="BF5056" s="109"/>
      <c r="BG5056" s="109"/>
      <c r="BH5056" s="109"/>
      <c r="BI5056" s="109"/>
      <c r="BJ5056" s="109"/>
      <c r="BK5056" s="109"/>
      <c r="BL5056" s="109"/>
      <c r="BM5056" s="109"/>
      <c r="BN5056" s="109"/>
      <c r="BO5056" s="109"/>
      <c r="BP5056" s="109"/>
      <c r="BQ5056" s="109"/>
      <c r="BR5056" s="109"/>
      <c r="BS5056" s="109"/>
      <c r="BT5056" s="109"/>
      <c r="BU5056" s="109"/>
      <c r="BV5056" s="109"/>
      <c r="BW5056" s="109"/>
      <c r="BX5056" s="109"/>
      <c r="BY5056" s="109"/>
      <c r="BZ5056" s="109"/>
      <c r="CA5056" s="109"/>
      <c r="CB5056" s="109"/>
      <c r="CC5056" s="109"/>
      <c r="CD5056" s="109"/>
      <c r="CE5056" s="109"/>
      <c r="CF5056" s="109"/>
      <c r="CG5056" s="109"/>
      <c r="CH5056" s="109"/>
      <c r="CI5056" s="109"/>
      <c r="CJ5056" s="109"/>
      <c r="CK5056" s="109"/>
      <c r="CL5056" s="109"/>
      <c r="CM5056" s="109"/>
      <c r="CN5056" s="109"/>
      <c r="CO5056" s="109"/>
      <c r="CP5056" s="109"/>
      <c r="CQ5056" s="109"/>
      <c r="CR5056" s="109"/>
      <c r="CS5056" s="109"/>
      <c r="CT5056" s="109"/>
      <c r="CU5056" s="109"/>
      <c r="CV5056" s="109"/>
      <c r="CW5056" s="109"/>
      <c r="CX5056" s="109"/>
      <c r="CY5056" s="109"/>
      <c r="CZ5056" s="109"/>
      <c r="DA5056" s="109"/>
      <c r="DB5056" s="109"/>
      <c r="DC5056" s="109"/>
      <c r="DD5056" s="109"/>
      <c r="DE5056" s="109"/>
      <c r="DF5056" s="109"/>
      <c r="DG5056" s="109"/>
      <c r="DH5056" s="109"/>
      <c r="DI5056" s="109"/>
      <c r="DJ5056" s="109"/>
      <c r="DK5056" s="109"/>
      <c r="DL5056" s="109"/>
      <c r="DM5056" s="109"/>
      <c r="DN5056" s="109"/>
      <c r="DO5056" s="109"/>
      <c r="DP5056" s="109"/>
      <c r="DQ5056" s="109"/>
      <c r="DR5056" s="109"/>
      <c r="DS5056" s="109"/>
      <c r="DT5056" s="109"/>
      <c r="DU5056" s="109"/>
      <c r="DV5056" s="109"/>
      <c r="DW5056" s="109"/>
      <c r="DX5056" s="109"/>
      <c r="DY5056" s="109"/>
      <c r="DZ5056" s="109"/>
      <c r="EA5056" s="109"/>
      <c r="EB5056" s="109"/>
      <c r="EC5056" s="109"/>
      <c r="ED5056" s="109"/>
      <c r="EE5056" s="109"/>
      <c r="EF5056" s="109"/>
      <c r="EG5056" s="109"/>
      <c r="EH5056" s="109"/>
      <c r="EI5056" s="109"/>
      <c r="EJ5056" s="109"/>
      <c r="EK5056" s="109"/>
      <c r="EL5056" s="109"/>
      <c r="EM5056" s="109"/>
      <c r="EN5056" s="109"/>
      <c r="EO5056" s="109"/>
      <c r="EP5056" s="109"/>
      <c r="EQ5056" s="109"/>
      <c r="ER5056" s="109"/>
      <c r="ES5056" s="109"/>
      <c r="ET5056" s="109"/>
      <c r="EU5056" s="109"/>
      <c r="EV5056" s="109"/>
      <c r="EW5056" s="109"/>
      <c r="EX5056" s="109"/>
      <c r="EY5056" s="109"/>
      <c r="EZ5056" s="109"/>
      <c r="FA5056" s="109"/>
      <c r="FB5056" s="109"/>
      <c r="FC5056" s="109"/>
      <c r="FD5056" s="109"/>
      <c r="FE5056" s="109"/>
      <c r="FF5056" s="109"/>
      <c r="FG5056" s="109"/>
      <c r="FH5056" s="109"/>
      <c r="FI5056" s="109"/>
      <c r="FJ5056" s="109"/>
      <c r="FK5056" s="109"/>
      <c r="FL5056" s="109"/>
      <c r="FM5056" s="109"/>
      <c r="FN5056" s="109"/>
      <c r="FO5056" s="109"/>
      <c r="FP5056" s="109"/>
      <c r="FQ5056" s="109"/>
      <c r="FR5056" s="109"/>
      <c r="FS5056" s="109"/>
      <c r="FT5056" s="109"/>
      <c r="FU5056" s="109"/>
      <c r="FV5056" s="109"/>
      <c r="FW5056" s="109"/>
      <c r="FX5056" s="109"/>
      <c r="FY5056" s="109"/>
      <c r="FZ5056" s="109"/>
      <c r="GA5056" s="109"/>
      <c r="GB5056" s="109"/>
      <c r="GC5056" s="109"/>
      <c r="GD5056" s="109"/>
      <c r="GE5056" s="109"/>
      <c r="GF5056" s="109"/>
      <c r="GG5056" s="109"/>
      <c r="GH5056" s="109"/>
      <c r="GI5056" s="109"/>
      <c r="GJ5056" s="109"/>
      <c r="GK5056" s="109"/>
      <c r="GL5056" s="109"/>
      <c r="GM5056" s="109"/>
      <c r="GN5056" s="109"/>
      <c r="GO5056" s="109"/>
      <c r="GP5056" s="109"/>
      <c r="GQ5056" s="109"/>
      <c r="GR5056" s="109"/>
      <c r="GS5056" s="109"/>
      <c r="GT5056" s="109"/>
      <c r="GU5056" s="109"/>
      <c r="GV5056" s="109"/>
      <c r="GW5056" s="109"/>
      <c r="GX5056" s="109"/>
      <c r="GY5056" s="109"/>
      <c r="GZ5056" s="109"/>
      <c r="HA5056" s="109"/>
      <c r="HB5056" s="109"/>
      <c r="HC5056" s="109"/>
      <c r="HD5056" s="109"/>
      <c r="HE5056" s="109"/>
      <c r="HF5056" s="109"/>
      <c r="HG5056" s="109"/>
      <c r="HH5056" s="109"/>
      <c r="HI5056" s="109"/>
      <c r="HJ5056" s="109"/>
      <c r="HK5056" s="109"/>
      <c r="HL5056" s="109"/>
      <c r="HM5056" s="109"/>
      <c r="HN5056" s="109"/>
      <c r="HO5056" s="109"/>
      <c r="HP5056" s="109"/>
      <c r="HQ5056" s="109"/>
      <c r="HR5056" s="109"/>
      <c r="HS5056" s="109"/>
      <c r="HT5056" s="109"/>
      <c r="HU5056" s="109"/>
      <c r="HV5056" s="109"/>
      <c r="HW5056" s="109"/>
      <c r="HX5056" s="109"/>
      <c r="HY5056" s="109"/>
      <c r="HZ5056" s="109"/>
      <c r="IA5056" s="109"/>
      <c r="IB5056" s="109"/>
      <c r="IC5056" s="109"/>
      <c r="ID5056" s="109"/>
      <c r="IE5056" s="109"/>
      <c r="IF5056" s="109"/>
      <c r="IG5056" s="109"/>
      <c r="IH5056" s="109"/>
      <c r="II5056" s="109"/>
      <c r="IJ5056" s="109"/>
      <c r="IK5056" s="109"/>
      <c r="IL5056" s="109"/>
      <c r="IM5056" s="109"/>
      <c r="IN5056" s="109"/>
      <c r="IO5056" s="109"/>
      <c r="IP5056" s="109"/>
      <c r="IQ5056" s="109"/>
      <c r="IR5056" s="109"/>
      <c r="IS5056" s="109"/>
      <c r="IT5056" s="109"/>
      <c r="IU5056" s="109"/>
      <c r="IV5056" s="109"/>
    </row>
    <row r="5057" spans="1:256" s="325" customFormat="1" ht="12.75" customHeight="1">
      <c r="A5057" s="308"/>
      <c r="B5057" s="65">
        <v>1</v>
      </c>
      <c r="C5057" s="66">
        <f t="shared" si="224"/>
        <v>1</v>
      </c>
      <c r="D5057" s="254" t="s">
        <v>87</v>
      </c>
      <c r="E5057" s="254" t="s">
        <v>87</v>
      </c>
      <c r="F5057" s="254" t="s">
        <v>87</v>
      </c>
      <c r="G5057" s="78"/>
      <c r="H5057" s="96" t="s">
        <v>104</v>
      </c>
      <c r="I5057" s="107" t="s">
        <v>5297</v>
      </c>
      <c r="J5057" s="81"/>
      <c r="K5057" s="72"/>
      <c r="L5057" s="72"/>
      <c r="M5057" s="72"/>
      <c r="N5057" s="72"/>
      <c r="O5057" s="72"/>
      <c r="P5057" s="72"/>
      <c r="Q5057" s="833"/>
      <c r="R5057" s="102"/>
      <c r="S5057" s="73"/>
      <c r="T5057" s="102"/>
      <c r="U5057" s="103"/>
      <c r="V5057" s="104"/>
      <c r="W5057" s="109"/>
      <c r="X5057" s="109"/>
      <c r="Y5057" s="109"/>
      <c r="Z5057" s="109"/>
      <c r="AA5057" s="109"/>
      <c r="AB5057" s="109"/>
      <c r="AC5057" s="109"/>
      <c r="AD5057" s="109"/>
      <c r="AE5057" s="109"/>
      <c r="AF5057" s="109"/>
      <c r="AG5057" s="109"/>
      <c r="AH5057" s="109"/>
      <c r="AI5057" s="109"/>
      <c r="AJ5057" s="109"/>
      <c r="AK5057" s="109"/>
      <c r="AL5057" s="109"/>
      <c r="AM5057" s="109"/>
      <c r="AN5057" s="109"/>
      <c r="AO5057" s="109"/>
      <c r="AP5057" s="109"/>
      <c r="AQ5057" s="109"/>
      <c r="AR5057" s="109"/>
      <c r="AS5057" s="109"/>
      <c r="AT5057" s="109"/>
      <c r="AU5057" s="109"/>
      <c r="AV5057" s="109"/>
      <c r="AW5057" s="109"/>
      <c r="AX5057" s="109"/>
      <c r="AY5057" s="109"/>
      <c r="AZ5057" s="109"/>
      <c r="BA5057" s="109"/>
      <c r="BB5057" s="109"/>
      <c r="BC5057" s="109"/>
      <c r="BD5057" s="109"/>
      <c r="BE5057" s="109"/>
      <c r="BF5057" s="109"/>
      <c r="BG5057" s="109"/>
      <c r="BH5057" s="109"/>
      <c r="BI5057" s="109"/>
      <c r="BJ5057" s="109"/>
      <c r="BK5057" s="109"/>
      <c r="BL5057" s="109"/>
      <c r="BM5057" s="109"/>
      <c r="BN5057" s="109"/>
      <c r="BO5057" s="109"/>
      <c r="BP5057" s="109"/>
      <c r="BQ5057" s="109"/>
      <c r="BR5057" s="109"/>
      <c r="BS5057" s="109"/>
      <c r="BT5057" s="109"/>
      <c r="BU5057" s="109"/>
      <c r="BV5057" s="109"/>
      <c r="BW5057" s="109"/>
      <c r="BX5057" s="109"/>
      <c r="BY5057" s="109"/>
      <c r="BZ5057" s="109"/>
      <c r="CA5057" s="109"/>
      <c r="CB5057" s="109"/>
      <c r="CC5057" s="109"/>
      <c r="CD5057" s="109"/>
      <c r="CE5057" s="109"/>
      <c r="CF5057" s="109"/>
      <c r="CG5057" s="109"/>
      <c r="CH5057" s="109"/>
      <c r="CI5057" s="109"/>
      <c r="CJ5057" s="109"/>
      <c r="CK5057" s="109"/>
      <c r="CL5057" s="109"/>
      <c r="CM5057" s="109"/>
      <c r="CN5057" s="109"/>
      <c r="CO5057" s="109"/>
      <c r="CP5057" s="109"/>
      <c r="CQ5057" s="109"/>
      <c r="CR5057" s="109"/>
      <c r="CS5057" s="109"/>
      <c r="CT5057" s="109"/>
      <c r="CU5057" s="109"/>
      <c r="CV5057" s="109"/>
      <c r="CW5057" s="109"/>
      <c r="CX5057" s="109"/>
      <c r="CY5057" s="109"/>
      <c r="CZ5057" s="109"/>
      <c r="DA5057" s="109"/>
      <c r="DB5057" s="109"/>
      <c r="DC5057" s="109"/>
      <c r="DD5057" s="109"/>
      <c r="DE5057" s="109"/>
      <c r="DF5057" s="109"/>
      <c r="DG5057" s="109"/>
      <c r="DH5057" s="109"/>
      <c r="DI5057" s="109"/>
      <c r="DJ5057" s="109"/>
      <c r="DK5057" s="109"/>
      <c r="DL5057" s="109"/>
      <c r="DM5057" s="109"/>
      <c r="DN5057" s="109"/>
      <c r="DO5057" s="109"/>
      <c r="DP5057" s="109"/>
      <c r="DQ5057" s="109"/>
      <c r="DR5057" s="109"/>
      <c r="DS5057" s="109"/>
      <c r="DT5057" s="109"/>
      <c r="DU5057" s="109"/>
      <c r="DV5057" s="109"/>
      <c r="DW5057" s="109"/>
      <c r="DX5057" s="109"/>
      <c r="DY5057" s="109"/>
      <c r="DZ5057" s="109"/>
      <c r="EA5057" s="109"/>
      <c r="EB5057" s="109"/>
      <c r="EC5057" s="109"/>
      <c r="ED5057" s="109"/>
      <c r="EE5057" s="109"/>
      <c r="EF5057" s="109"/>
      <c r="EG5057" s="109"/>
      <c r="EH5057" s="109"/>
      <c r="EI5057" s="109"/>
      <c r="EJ5057" s="109"/>
      <c r="EK5057" s="109"/>
      <c r="EL5057" s="109"/>
      <c r="EM5057" s="109"/>
      <c r="EN5057" s="109"/>
      <c r="EO5057" s="109"/>
      <c r="EP5057" s="109"/>
      <c r="EQ5057" s="109"/>
      <c r="ER5057" s="109"/>
      <c r="ES5057" s="109"/>
      <c r="ET5057" s="109"/>
      <c r="EU5057" s="109"/>
      <c r="EV5057" s="109"/>
      <c r="EW5057" s="109"/>
      <c r="EX5057" s="109"/>
      <c r="EY5057" s="109"/>
      <c r="EZ5057" s="109"/>
      <c r="FA5057" s="109"/>
      <c r="FB5057" s="109"/>
      <c r="FC5057" s="109"/>
      <c r="FD5057" s="109"/>
      <c r="FE5057" s="109"/>
      <c r="FF5057" s="109"/>
      <c r="FG5057" s="109"/>
      <c r="FH5057" s="109"/>
      <c r="FI5057" s="109"/>
      <c r="FJ5057" s="109"/>
      <c r="FK5057" s="109"/>
      <c r="FL5057" s="109"/>
      <c r="FM5057" s="109"/>
      <c r="FN5057" s="109"/>
      <c r="FO5057" s="109"/>
      <c r="FP5057" s="109"/>
      <c r="FQ5057" s="109"/>
      <c r="FR5057" s="109"/>
      <c r="FS5057" s="109"/>
      <c r="FT5057" s="109"/>
      <c r="FU5057" s="109"/>
      <c r="FV5057" s="109"/>
      <c r="FW5057" s="109"/>
      <c r="FX5057" s="109"/>
      <c r="FY5057" s="109"/>
      <c r="FZ5057" s="109"/>
      <c r="GA5057" s="109"/>
      <c r="GB5057" s="109"/>
      <c r="GC5057" s="109"/>
      <c r="GD5057" s="109"/>
      <c r="GE5057" s="109"/>
      <c r="GF5057" s="109"/>
      <c r="GG5057" s="109"/>
      <c r="GH5057" s="109"/>
      <c r="GI5057" s="109"/>
      <c r="GJ5057" s="109"/>
      <c r="GK5057" s="109"/>
      <c r="GL5057" s="109"/>
      <c r="GM5057" s="109"/>
      <c r="GN5057" s="109"/>
      <c r="GO5057" s="109"/>
      <c r="GP5057" s="109"/>
      <c r="GQ5057" s="109"/>
      <c r="GR5057" s="109"/>
      <c r="GS5057" s="109"/>
      <c r="GT5057" s="109"/>
      <c r="GU5057" s="109"/>
      <c r="GV5057" s="109"/>
      <c r="GW5057" s="109"/>
      <c r="GX5057" s="109"/>
      <c r="GY5057" s="109"/>
      <c r="GZ5057" s="109"/>
      <c r="HA5057" s="109"/>
      <c r="HB5057" s="109"/>
      <c r="HC5057" s="109"/>
      <c r="HD5057" s="109"/>
      <c r="HE5057" s="109"/>
      <c r="HF5057" s="109"/>
      <c r="HG5057" s="109"/>
      <c r="HH5057" s="109"/>
      <c r="HI5057" s="109"/>
      <c r="HJ5057" s="109"/>
      <c r="HK5057" s="109"/>
      <c r="HL5057" s="109"/>
      <c r="HM5057" s="109"/>
      <c r="HN5057" s="109"/>
      <c r="HO5057" s="109"/>
      <c r="HP5057" s="109"/>
      <c r="HQ5057" s="109"/>
      <c r="HR5057" s="109"/>
      <c r="HS5057" s="109"/>
      <c r="HT5057" s="109"/>
      <c r="HU5057" s="109"/>
      <c r="HV5057" s="109"/>
      <c r="HW5057" s="109"/>
      <c r="HX5057" s="109"/>
      <c r="HY5057" s="109"/>
      <c r="HZ5057" s="109"/>
      <c r="IA5057" s="109"/>
      <c r="IB5057" s="109"/>
      <c r="IC5057" s="109"/>
      <c r="ID5057" s="109"/>
      <c r="IE5057" s="109"/>
      <c r="IF5057" s="109"/>
      <c r="IG5057" s="109"/>
      <c r="IH5057" s="109"/>
      <c r="II5057" s="109"/>
      <c r="IJ5057" s="109"/>
      <c r="IK5057" s="109"/>
      <c r="IL5057" s="109"/>
      <c r="IM5057" s="109"/>
      <c r="IN5057" s="109"/>
      <c r="IO5057" s="109"/>
      <c r="IP5057" s="109"/>
      <c r="IQ5057" s="109"/>
      <c r="IR5057" s="109"/>
      <c r="IS5057" s="109"/>
      <c r="IT5057" s="109"/>
      <c r="IU5057" s="109"/>
      <c r="IV5057" s="109"/>
    </row>
    <row r="5058" spans="1:256" s="325" customFormat="1" ht="12.75" customHeight="1">
      <c r="A5058" s="308"/>
      <c r="B5058" s="65">
        <v>1</v>
      </c>
      <c r="C5058" s="66">
        <f t="shared" si="224"/>
        <v>1</v>
      </c>
      <c r="D5058" s="254" t="s">
        <v>68</v>
      </c>
      <c r="E5058" s="254" t="s">
        <v>87</v>
      </c>
      <c r="F5058" s="254" t="s">
        <v>68</v>
      </c>
      <c r="G5058" s="78"/>
      <c r="H5058" s="96" t="s">
        <v>215</v>
      </c>
      <c r="I5058" s="107" t="s">
        <v>5298</v>
      </c>
      <c r="J5058" s="81"/>
      <c r="K5058" s="72"/>
      <c r="L5058" s="72"/>
      <c r="M5058" s="72"/>
      <c r="N5058" s="72"/>
      <c r="O5058" s="72"/>
      <c r="P5058" s="72"/>
      <c r="Q5058" s="833"/>
      <c r="R5058" s="102"/>
      <c r="S5058" s="73"/>
      <c r="T5058" s="102"/>
      <c r="U5058" s="103"/>
      <c r="V5058" s="104"/>
      <c r="W5058" s="109"/>
      <c r="X5058" s="109"/>
      <c r="Y5058" s="109"/>
      <c r="Z5058" s="109"/>
      <c r="AA5058" s="109"/>
      <c r="AB5058" s="109"/>
      <c r="AC5058" s="109"/>
      <c r="AD5058" s="109"/>
      <c r="AE5058" s="109"/>
      <c r="AF5058" s="109"/>
      <c r="AG5058" s="109"/>
      <c r="AH5058" s="109"/>
      <c r="AI5058" s="109"/>
      <c r="AJ5058" s="109"/>
      <c r="AK5058" s="109"/>
      <c r="AL5058" s="109"/>
      <c r="AM5058" s="109"/>
      <c r="AN5058" s="109"/>
      <c r="AO5058" s="109"/>
      <c r="AP5058" s="109"/>
      <c r="AQ5058" s="109"/>
      <c r="AR5058" s="109"/>
      <c r="AS5058" s="109"/>
      <c r="AT5058" s="109"/>
      <c r="AU5058" s="109"/>
      <c r="AV5058" s="109"/>
      <c r="AW5058" s="109"/>
      <c r="AX5058" s="109"/>
      <c r="AY5058" s="109"/>
      <c r="AZ5058" s="109"/>
      <c r="BA5058" s="109"/>
      <c r="BB5058" s="109"/>
      <c r="BC5058" s="109"/>
      <c r="BD5058" s="109"/>
      <c r="BE5058" s="109"/>
      <c r="BF5058" s="109"/>
      <c r="BG5058" s="109"/>
      <c r="BH5058" s="109"/>
      <c r="BI5058" s="109"/>
      <c r="BJ5058" s="109"/>
      <c r="BK5058" s="109"/>
      <c r="BL5058" s="109"/>
      <c r="BM5058" s="109"/>
      <c r="BN5058" s="109"/>
      <c r="BO5058" s="109"/>
      <c r="BP5058" s="109"/>
      <c r="BQ5058" s="109"/>
      <c r="BR5058" s="109"/>
      <c r="BS5058" s="109"/>
      <c r="BT5058" s="109"/>
      <c r="BU5058" s="109"/>
      <c r="BV5058" s="109"/>
      <c r="BW5058" s="109"/>
      <c r="BX5058" s="109"/>
      <c r="BY5058" s="109"/>
      <c r="BZ5058" s="109"/>
      <c r="CA5058" s="109"/>
      <c r="CB5058" s="109"/>
      <c r="CC5058" s="109"/>
      <c r="CD5058" s="109"/>
      <c r="CE5058" s="109"/>
      <c r="CF5058" s="109"/>
      <c r="CG5058" s="109"/>
      <c r="CH5058" s="109"/>
      <c r="CI5058" s="109"/>
      <c r="CJ5058" s="109"/>
      <c r="CK5058" s="109"/>
      <c r="CL5058" s="109"/>
      <c r="CM5058" s="109"/>
      <c r="CN5058" s="109"/>
      <c r="CO5058" s="109"/>
      <c r="CP5058" s="109"/>
      <c r="CQ5058" s="109"/>
      <c r="CR5058" s="109"/>
      <c r="CS5058" s="109"/>
      <c r="CT5058" s="109"/>
      <c r="CU5058" s="109"/>
      <c r="CV5058" s="109"/>
      <c r="CW5058" s="109"/>
      <c r="CX5058" s="109"/>
      <c r="CY5058" s="109"/>
      <c r="CZ5058" s="109"/>
      <c r="DA5058" s="109"/>
      <c r="DB5058" s="109"/>
      <c r="DC5058" s="109"/>
      <c r="DD5058" s="109"/>
      <c r="DE5058" s="109"/>
      <c r="DF5058" s="109"/>
      <c r="DG5058" s="109"/>
      <c r="DH5058" s="109"/>
      <c r="DI5058" s="109"/>
      <c r="DJ5058" s="109"/>
      <c r="DK5058" s="109"/>
      <c r="DL5058" s="109"/>
      <c r="DM5058" s="109"/>
      <c r="DN5058" s="109"/>
      <c r="DO5058" s="109"/>
      <c r="DP5058" s="109"/>
      <c r="DQ5058" s="109"/>
      <c r="DR5058" s="109"/>
      <c r="DS5058" s="109"/>
      <c r="DT5058" s="109"/>
      <c r="DU5058" s="109"/>
      <c r="DV5058" s="109"/>
      <c r="DW5058" s="109"/>
      <c r="DX5058" s="109"/>
      <c r="DY5058" s="109"/>
      <c r="DZ5058" s="109"/>
      <c r="EA5058" s="109"/>
      <c r="EB5058" s="109"/>
      <c r="EC5058" s="109"/>
      <c r="ED5058" s="109"/>
      <c r="EE5058" s="109"/>
      <c r="EF5058" s="109"/>
      <c r="EG5058" s="109"/>
      <c r="EH5058" s="109"/>
      <c r="EI5058" s="109"/>
      <c r="EJ5058" s="109"/>
      <c r="EK5058" s="109"/>
      <c r="EL5058" s="109"/>
      <c r="EM5058" s="109"/>
      <c r="EN5058" s="109"/>
      <c r="EO5058" s="109"/>
      <c r="EP5058" s="109"/>
      <c r="EQ5058" s="109"/>
      <c r="ER5058" s="109"/>
      <c r="ES5058" s="109"/>
      <c r="ET5058" s="109"/>
      <c r="EU5058" s="109"/>
      <c r="EV5058" s="109"/>
      <c r="EW5058" s="109"/>
      <c r="EX5058" s="109"/>
      <c r="EY5058" s="109"/>
      <c r="EZ5058" s="109"/>
      <c r="FA5058" s="109"/>
      <c r="FB5058" s="109"/>
      <c r="FC5058" s="109"/>
      <c r="FD5058" s="109"/>
      <c r="FE5058" s="109"/>
      <c r="FF5058" s="109"/>
      <c r="FG5058" s="109"/>
      <c r="FH5058" s="109"/>
      <c r="FI5058" s="109"/>
      <c r="FJ5058" s="109"/>
      <c r="FK5058" s="109"/>
      <c r="FL5058" s="109"/>
      <c r="FM5058" s="109"/>
      <c r="FN5058" s="109"/>
      <c r="FO5058" s="109"/>
      <c r="FP5058" s="109"/>
      <c r="FQ5058" s="109"/>
      <c r="FR5058" s="109"/>
      <c r="FS5058" s="109"/>
      <c r="FT5058" s="109"/>
      <c r="FU5058" s="109"/>
      <c r="FV5058" s="109"/>
      <c r="FW5058" s="109"/>
      <c r="FX5058" s="109"/>
      <c r="FY5058" s="109"/>
      <c r="FZ5058" s="109"/>
      <c r="GA5058" s="109"/>
      <c r="GB5058" s="109"/>
      <c r="GC5058" s="109"/>
      <c r="GD5058" s="109"/>
      <c r="GE5058" s="109"/>
      <c r="GF5058" s="109"/>
      <c r="GG5058" s="109"/>
      <c r="GH5058" s="109"/>
      <c r="GI5058" s="109"/>
      <c r="GJ5058" s="109"/>
      <c r="GK5058" s="109"/>
      <c r="GL5058" s="109"/>
      <c r="GM5058" s="109"/>
      <c r="GN5058" s="109"/>
      <c r="GO5058" s="109"/>
      <c r="GP5058" s="109"/>
      <c r="GQ5058" s="109"/>
      <c r="GR5058" s="109"/>
      <c r="GS5058" s="109"/>
      <c r="GT5058" s="109"/>
      <c r="GU5058" s="109"/>
      <c r="GV5058" s="109"/>
      <c r="GW5058" s="109"/>
      <c r="GX5058" s="109"/>
      <c r="GY5058" s="109"/>
      <c r="GZ5058" s="109"/>
      <c r="HA5058" s="109"/>
      <c r="HB5058" s="109"/>
      <c r="HC5058" s="109"/>
      <c r="HD5058" s="109"/>
      <c r="HE5058" s="109"/>
      <c r="HF5058" s="109"/>
      <c r="HG5058" s="109"/>
      <c r="HH5058" s="109"/>
      <c r="HI5058" s="109"/>
      <c r="HJ5058" s="109"/>
      <c r="HK5058" s="109"/>
      <c r="HL5058" s="109"/>
      <c r="HM5058" s="109"/>
      <c r="HN5058" s="109"/>
      <c r="HO5058" s="109"/>
      <c r="HP5058" s="109"/>
      <c r="HQ5058" s="109"/>
      <c r="HR5058" s="109"/>
      <c r="HS5058" s="109"/>
      <c r="HT5058" s="109"/>
      <c r="HU5058" s="109"/>
      <c r="HV5058" s="109"/>
      <c r="HW5058" s="109"/>
      <c r="HX5058" s="109"/>
      <c r="HY5058" s="109"/>
      <c r="HZ5058" s="109"/>
      <c r="IA5058" s="109"/>
      <c r="IB5058" s="109"/>
      <c r="IC5058" s="109"/>
      <c r="ID5058" s="109"/>
      <c r="IE5058" s="109"/>
      <c r="IF5058" s="109"/>
      <c r="IG5058" s="109"/>
      <c r="IH5058" s="109"/>
      <c r="II5058" s="109"/>
      <c r="IJ5058" s="109"/>
      <c r="IK5058" s="109"/>
      <c r="IL5058" s="109"/>
      <c r="IM5058" s="109"/>
      <c r="IN5058" s="109"/>
      <c r="IO5058" s="109"/>
      <c r="IP5058" s="109"/>
      <c r="IQ5058" s="109"/>
      <c r="IR5058" s="109"/>
      <c r="IS5058" s="109"/>
      <c r="IT5058" s="109"/>
      <c r="IU5058" s="109"/>
      <c r="IV5058" s="109"/>
    </row>
    <row r="5059" spans="1:256" s="325" customFormat="1" ht="12.75" customHeight="1">
      <c r="A5059" s="308"/>
      <c r="B5059" s="65">
        <v>1</v>
      </c>
      <c r="C5059" s="66">
        <f t="shared" si="224"/>
        <v>1</v>
      </c>
      <c r="D5059" s="658" t="s">
        <v>87</v>
      </c>
      <c r="E5059" s="658" t="s">
        <v>87</v>
      </c>
      <c r="F5059" s="658" t="s">
        <v>87</v>
      </c>
      <c r="G5059" s="78"/>
      <c r="H5059" s="96" t="s">
        <v>122</v>
      </c>
      <c r="I5059" s="107" t="s">
        <v>5299</v>
      </c>
      <c r="J5059" s="81"/>
      <c r="K5059" s="72"/>
      <c r="L5059" s="72"/>
      <c r="M5059" s="72"/>
      <c r="N5059" s="72"/>
      <c r="O5059" s="72"/>
      <c r="P5059" s="72"/>
      <c r="Q5059" s="833"/>
      <c r="R5059" s="102"/>
      <c r="S5059" s="73"/>
      <c r="T5059" s="102"/>
      <c r="U5059" s="103"/>
      <c r="V5059" s="104"/>
      <c r="W5059" s="109"/>
      <c r="X5059" s="109"/>
      <c r="Y5059" s="109"/>
      <c r="Z5059" s="109"/>
      <c r="AA5059" s="109"/>
      <c r="AB5059" s="109"/>
      <c r="AC5059" s="109"/>
      <c r="AD5059" s="109"/>
      <c r="AE5059" s="109"/>
      <c r="AF5059" s="109"/>
      <c r="AG5059" s="109"/>
      <c r="AH5059" s="109"/>
      <c r="AI5059" s="109"/>
      <c r="AJ5059" s="109"/>
      <c r="AK5059" s="109"/>
      <c r="AL5059" s="109"/>
      <c r="AM5059" s="109"/>
      <c r="AN5059" s="109"/>
      <c r="AO5059" s="109"/>
      <c r="AP5059" s="109"/>
      <c r="AQ5059" s="109"/>
      <c r="AR5059" s="109"/>
      <c r="AS5059" s="109"/>
      <c r="AT5059" s="109"/>
      <c r="AU5059" s="109"/>
      <c r="AV5059" s="109"/>
      <c r="AW5059" s="109"/>
      <c r="AX5059" s="109"/>
      <c r="AY5059" s="109"/>
      <c r="AZ5059" s="109"/>
      <c r="BA5059" s="109"/>
      <c r="BB5059" s="109"/>
      <c r="BC5059" s="109"/>
      <c r="BD5059" s="109"/>
      <c r="BE5059" s="109"/>
      <c r="BF5059" s="109"/>
      <c r="BG5059" s="109"/>
      <c r="BH5059" s="109"/>
      <c r="BI5059" s="109"/>
      <c r="BJ5059" s="109"/>
      <c r="BK5059" s="109"/>
      <c r="BL5059" s="109"/>
      <c r="BM5059" s="109"/>
      <c r="BN5059" s="109"/>
      <c r="BO5059" s="109"/>
      <c r="BP5059" s="109"/>
      <c r="BQ5059" s="109"/>
      <c r="BR5059" s="109"/>
      <c r="BS5059" s="109"/>
      <c r="BT5059" s="109"/>
      <c r="BU5059" s="109"/>
      <c r="BV5059" s="109"/>
      <c r="BW5059" s="109"/>
      <c r="BX5059" s="109"/>
      <c r="BY5059" s="109"/>
      <c r="BZ5059" s="109"/>
      <c r="CA5059" s="109"/>
      <c r="CB5059" s="109"/>
      <c r="CC5059" s="109"/>
      <c r="CD5059" s="109"/>
      <c r="CE5059" s="109"/>
      <c r="CF5059" s="109"/>
      <c r="CG5059" s="109"/>
      <c r="CH5059" s="109"/>
      <c r="CI5059" s="109"/>
      <c r="CJ5059" s="109"/>
      <c r="CK5059" s="109"/>
      <c r="CL5059" s="109"/>
      <c r="CM5059" s="109"/>
      <c r="CN5059" s="109"/>
      <c r="CO5059" s="109"/>
      <c r="CP5059" s="109"/>
      <c r="CQ5059" s="109"/>
      <c r="CR5059" s="109"/>
      <c r="CS5059" s="109"/>
      <c r="CT5059" s="109"/>
      <c r="CU5059" s="109"/>
      <c r="CV5059" s="109"/>
      <c r="CW5059" s="109"/>
      <c r="CX5059" s="109"/>
      <c r="CY5059" s="109"/>
      <c r="CZ5059" s="109"/>
      <c r="DA5059" s="109"/>
      <c r="DB5059" s="109"/>
      <c r="DC5059" s="109"/>
      <c r="DD5059" s="109"/>
      <c r="DE5059" s="109"/>
      <c r="DF5059" s="109"/>
      <c r="DG5059" s="109"/>
      <c r="DH5059" s="109"/>
      <c r="DI5059" s="109"/>
      <c r="DJ5059" s="109"/>
      <c r="DK5059" s="109"/>
      <c r="DL5059" s="109"/>
      <c r="DM5059" s="109"/>
      <c r="DN5059" s="109"/>
      <c r="DO5059" s="109"/>
      <c r="DP5059" s="109"/>
      <c r="DQ5059" s="109"/>
      <c r="DR5059" s="109"/>
      <c r="DS5059" s="109"/>
      <c r="DT5059" s="109"/>
      <c r="DU5059" s="109"/>
      <c r="DV5059" s="109"/>
      <c r="DW5059" s="109"/>
      <c r="DX5059" s="109"/>
      <c r="DY5059" s="109"/>
      <c r="DZ5059" s="109"/>
      <c r="EA5059" s="109"/>
      <c r="EB5059" s="109"/>
      <c r="EC5059" s="109"/>
      <c r="ED5059" s="109"/>
      <c r="EE5059" s="109"/>
      <c r="EF5059" s="109"/>
      <c r="EG5059" s="109"/>
      <c r="EH5059" s="109"/>
      <c r="EI5059" s="109"/>
      <c r="EJ5059" s="109"/>
      <c r="EK5059" s="109"/>
      <c r="EL5059" s="109"/>
      <c r="EM5059" s="109"/>
      <c r="EN5059" s="109"/>
      <c r="EO5059" s="109"/>
      <c r="EP5059" s="109"/>
      <c r="EQ5059" s="109"/>
      <c r="ER5059" s="109"/>
      <c r="ES5059" s="109"/>
      <c r="ET5059" s="109"/>
      <c r="EU5059" s="109"/>
      <c r="EV5059" s="109"/>
      <c r="EW5059" s="109"/>
      <c r="EX5059" s="109"/>
      <c r="EY5059" s="109"/>
      <c r="EZ5059" s="109"/>
      <c r="FA5059" s="109"/>
      <c r="FB5059" s="109"/>
      <c r="FC5059" s="109"/>
      <c r="FD5059" s="109"/>
      <c r="FE5059" s="109"/>
      <c r="FF5059" s="109"/>
      <c r="FG5059" s="109"/>
      <c r="FH5059" s="109"/>
      <c r="FI5059" s="109"/>
      <c r="FJ5059" s="109"/>
      <c r="FK5059" s="109"/>
      <c r="FL5059" s="109"/>
      <c r="FM5059" s="109"/>
      <c r="FN5059" s="109"/>
      <c r="FO5059" s="109"/>
      <c r="FP5059" s="109"/>
      <c r="FQ5059" s="109"/>
      <c r="FR5059" s="109"/>
      <c r="FS5059" s="109"/>
      <c r="FT5059" s="109"/>
      <c r="FU5059" s="109"/>
      <c r="FV5059" s="109"/>
      <c r="FW5059" s="109"/>
      <c r="FX5059" s="109"/>
      <c r="FY5059" s="109"/>
      <c r="FZ5059" s="109"/>
      <c r="GA5059" s="109"/>
      <c r="GB5059" s="109"/>
      <c r="GC5059" s="109"/>
      <c r="GD5059" s="109"/>
      <c r="GE5059" s="109"/>
      <c r="GF5059" s="109"/>
      <c r="GG5059" s="109"/>
      <c r="GH5059" s="109"/>
      <c r="GI5059" s="109"/>
      <c r="GJ5059" s="109"/>
      <c r="GK5059" s="109"/>
      <c r="GL5059" s="109"/>
      <c r="GM5059" s="109"/>
      <c r="GN5059" s="109"/>
      <c r="GO5059" s="109"/>
      <c r="GP5059" s="109"/>
      <c r="GQ5059" s="109"/>
      <c r="GR5059" s="109"/>
      <c r="GS5059" s="109"/>
      <c r="GT5059" s="109"/>
      <c r="GU5059" s="109"/>
      <c r="GV5059" s="109"/>
      <c r="GW5059" s="109"/>
      <c r="GX5059" s="109"/>
      <c r="GY5059" s="109"/>
      <c r="GZ5059" s="109"/>
      <c r="HA5059" s="109"/>
      <c r="HB5059" s="109"/>
      <c r="HC5059" s="109"/>
      <c r="HD5059" s="109"/>
      <c r="HE5059" s="109"/>
      <c r="HF5059" s="109"/>
      <c r="HG5059" s="109"/>
      <c r="HH5059" s="109"/>
      <c r="HI5059" s="109"/>
      <c r="HJ5059" s="109"/>
      <c r="HK5059" s="109"/>
      <c r="HL5059" s="109"/>
      <c r="HM5059" s="109"/>
      <c r="HN5059" s="109"/>
      <c r="HO5059" s="109"/>
      <c r="HP5059" s="109"/>
      <c r="HQ5059" s="109"/>
      <c r="HR5059" s="109"/>
      <c r="HS5059" s="109"/>
      <c r="HT5059" s="109"/>
      <c r="HU5059" s="109"/>
      <c r="HV5059" s="109"/>
      <c r="HW5059" s="109"/>
      <c r="HX5059" s="109"/>
      <c r="HY5059" s="109"/>
      <c r="HZ5059" s="109"/>
      <c r="IA5059" s="109"/>
      <c r="IB5059" s="109"/>
      <c r="IC5059" s="109"/>
      <c r="ID5059" s="109"/>
      <c r="IE5059" s="109"/>
      <c r="IF5059" s="109"/>
      <c r="IG5059" s="109"/>
      <c r="IH5059" s="109"/>
      <c r="II5059" s="109"/>
      <c r="IJ5059" s="109"/>
      <c r="IK5059" s="109"/>
      <c r="IL5059" s="109"/>
      <c r="IM5059" s="109"/>
      <c r="IN5059" s="109"/>
      <c r="IO5059" s="109"/>
      <c r="IP5059" s="109"/>
      <c r="IQ5059" s="109"/>
      <c r="IR5059" s="109"/>
      <c r="IS5059" s="109"/>
      <c r="IT5059" s="109"/>
      <c r="IU5059" s="109"/>
      <c r="IV5059" s="109"/>
    </row>
    <row r="5060" spans="1:256" s="325" customFormat="1" ht="12.75" customHeight="1">
      <c r="A5060"/>
      <c r="B5060" s="65">
        <v>1</v>
      </c>
      <c r="C5060" s="66">
        <f t="shared" si="224"/>
        <v>1</v>
      </c>
      <c r="D5060" s="695" t="s">
        <v>70</v>
      </c>
      <c r="E5060" s="675" t="s">
        <v>87</v>
      </c>
      <c r="F5060" s="675" t="s">
        <v>87</v>
      </c>
      <c r="G5060" s="78"/>
      <c r="H5060" s="96" t="s">
        <v>148</v>
      </c>
      <c r="I5060" s="107" t="s">
        <v>5300</v>
      </c>
      <c r="J5060" s="81"/>
      <c r="K5060" s="72"/>
      <c r="L5060" s="72"/>
      <c r="M5060" s="72"/>
      <c r="N5060" s="72"/>
      <c r="O5060" s="72"/>
      <c r="P5060" s="72"/>
      <c r="Q5060" s="833"/>
      <c r="R5060" s="102"/>
      <c r="S5060" s="73"/>
      <c r="T5060" s="102"/>
      <c r="U5060" s="103"/>
      <c r="V5060" s="104"/>
      <c r="W5060" s="109"/>
      <c r="X5060" s="109"/>
      <c r="Y5060" s="109"/>
      <c r="Z5060" s="109"/>
      <c r="AA5060" s="109"/>
      <c r="AB5060" s="109"/>
      <c r="AC5060" s="109"/>
      <c r="AD5060" s="109"/>
      <c r="AE5060" s="109"/>
      <c r="AF5060" s="109"/>
      <c r="AG5060" s="109"/>
      <c r="AH5060" s="109"/>
      <c r="AI5060" s="109"/>
      <c r="AJ5060" s="109"/>
      <c r="AK5060" s="109"/>
      <c r="AL5060" s="109"/>
      <c r="AM5060" s="109"/>
      <c r="AN5060" s="109"/>
      <c r="AO5060" s="109"/>
      <c r="AP5060" s="109"/>
      <c r="AQ5060" s="109"/>
      <c r="AR5060" s="109"/>
      <c r="AS5060" s="109"/>
      <c r="AT5060" s="109"/>
      <c r="AU5060" s="109"/>
      <c r="AV5060" s="109"/>
      <c r="AW5060" s="109"/>
      <c r="AX5060" s="109"/>
      <c r="AY5060" s="109"/>
      <c r="AZ5060" s="109"/>
      <c r="BA5060" s="109"/>
      <c r="BB5060" s="109"/>
      <c r="BC5060" s="109"/>
      <c r="BD5060" s="109"/>
      <c r="BE5060" s="109"/>
      <c r="BF5060" s="109"/>
      <c r="BG5060" s="109"/>
      <c r="BH5060" s="109"/>
      <c r="BI5060" s="109"/>
      <c r="BJ5060" s="109"/>
      <c r="BK5060" s="109"/>
      <c r="BL5060" s="109"/>
      <c r="BM5060" s="109"/>
      <c r="BN5060" s="109"/>
      <c r="BO5060" s="109"/>
      <c r="BP5060" s="109"/>
      <c r="BQ5060" s="109"/>
      <c r="BR5060" s="109"/>
      <c r="BS5060" s="109"/>
      <c r="BT5060" s="109"/>
      <c r="BU5060" s="109"/>
      <c r="BV5060" s="109"/>
      <c r="BW5060" s="109"/>
      <c r="BX5060" s="109"/>
      <c r="BY5060" s="109"/>
      <c r="BZ5060" s="109"/>
      <c r="CA5060" s="109"/>
      <c r="CB5060" s="109"/>
      <c r="CC5060" s="109"/>
      <c r="CD5060" s="109"/>
      <c r="CE5060" s="109"/>
      <c r="CF5060" s="109"/>
      <c r="CG5060" s="109"/>
      <c r="CH5060" s="109"/>
      <c r="CI5060" s="109"/>
      <c r="CJ5060" s="109"/>
      <c r="CK5060" s="109"/>
      <c r="CL5060" s="109"/>
      <c r="CM5060" s="109"/>
      <c r="CN5060" s="109"/>
      <c r="CO5060" s="109"/>
      <c r="CP5060" s="109"/>
      <c r="CQ5060" s="109"/>
      <c r="CR5060" s="109"/>
      <c r="CS5060" s="109"/>
      <c r="CT5060" s="109"/>
      <c r="CU5060" s="109"/>
      <c r="CV5060" s="109"/>
      <c r="CW5060" s="109"/>
      <c r="CX5060" s="109"/>
      <c r="CY5060" s="109"/>
      <c r="CZ5060" s="109"/>
      <c r="DA5060" s="109"/>
      <c r="DB5060" s="109"/>
      <c r="DC5060" s="109"/>
      <c r="DD5060" s="109"/>
      <c r="DE5060" s="109"/>
      <c r="DF5060" s="109"/>
      <c r="DG5060" s="109"/>
      <c r="DH5060" s="109"/>
      <c r="DI5060" s="109"/>
      <c r="DJ5060" s="109"/>
      <c r="DK5060" s="109"/>
      <c r="DL5060" s="109"/>
      <c r="DM5060" s="109"/>
      <c r="DN5060" s="109"/>
      <c r="DO5060" s="109"/>
      <c r="DP5060" s="109"/>
      <c r="DQ5060" s="109"/>
      <c r="DR5060" s="109"/>
      <c r="DS5060" s="109"/>
      <c r="DT5060" s="109"/>
      <c r="DU5060" s="109"/>
      <c r="DV5060" s="109"/>
      <c r="DW5060" s="109"/>
      <c r="DX5060" s="109"/>
      <c r="DY5060" s="109"/>
      <c r="DZ5060" s="109"/>
      <c r="EA5060" s="109"/>
      <c r="EB5060" s="109"/>
      <c r="EC5060" s="109"/>
      <c r="ED5060" s="109"/>
      <c r="EE5060" s="109"/>
      <c r="EF5060" s="109"/>
      <c r="EG5060" s="109"/>
      <c r="EH5060" s="109"/>
      <c r="EI5060" s="109"/>
      <c r="EJ5060" s="109"/>
      <c r="EK5060" s="109"/>
      <c r="EL5060" s="109"/>
      <c r="EM5060" s="109"/>
      <c r="EN5060" s="109"/>
      <c r="EO5060" s="109"/>
      <c r="EP5060" s="109"/>
      <c r="EQ5060" s="109"/>
      <c r="ER5060" s="109"/>
      <c r="ES5060" s="109"/>
      <c r="ET5060" s="109"/>
      <c r="EU5060" s="109"/>
      <c r="EV5060" s="109"/>
      <c r="EW5060" s="109"/>
      <c r="EX5060" s="109"/>
      <c r="EY5060" s="109"/>
      <c r="EZ5060" s="109"/>
      <c r="FA5060" s="109"/>
      <c r="FB5060" s="109"/>
      <c r="FC5060" s="109"/>
      <c r="FD5060" s="109"/>
      <c r="FE5060" s="109"/>
      <c r="FF5060" s="109"/>
      <c r="FG5060" s="109"/>
      <c r="FH5060" s="109"/>
      <c r="FI5060" s="109"/>
      <c r="FJ5060" s="109"/>
      <c r="FK5060" s="109"/>
      <c r="FL5060" s="109"/>
      <c r="FM5060" s="109"/>
      <c r="FN5060" s="109"/>
      <c r="FO5060" s="109"/>
      <c r="FP5060" s="109"/>
      <c r="FQ5060" s="109"/>
      <c r="FR5060" s="109"/>
      <c r="FS5060" s="109"/>
      <c r="FT5060" s="109"/>
      <c r="FU5060" s="109"/>
      <c r="FV5060" s="109"/>
      <c r="FW5060" s="109"/>
      <c r="FX5060" s="109"/>
      <c r="FY5060" s="109"/>
      <c r="FZ5060" s="109"/>
      <c r="GA5060" s="109"/>
      <c r="GB5060" s="109"/>
      <c r="GC5060" s="109"/>
      <c r="GD5060" s="109"/>
      <c r="GE5060" s="109"/>
      <c r="GF5060" s="109"/>
      <c r="GG5060" s="109"/>
      <c r="GH5060" s="109"/>
      <c r="GI5060" s="109"/>
      <c r="GJ5060" s="109"/>
      <c r="GK5060" s="109"/>
      <c r="GL5060" s="109"/>
      <c r="GM5060" s="109"/>
      <c r="GN5060" s="109"/>
      <c r="GO5060" s="109"/>
      <c r="GP5060" s="109"/>
      <c r="GQ5060" s="109"/>
      <c r="GR5060" s="109"/>
      <c r="GS5060" s="109"/>
      <c r="GT5060" s="109"/>
      <c r="GU5060" s="109"/>
      <c r="GV5060" s="109"/>
      <c r="GW5060" s="109"/>
      <c r="GX5060" s="109"/>
      <c r="GY5060" s="109"/>
      <c r="GZ5060" s="109"/>
      <c r="HA5060" s="109"/>
      <c r="HB5060" s="109"/>
      <c r="HC5060" s="109"/>
      <c r="HD5060" s="109"/>
      <c r="HE5060" s="109"/>
      <c r="HF5060" s="109"/>
      <c r="HG5060" s="109"/>
      <c r="HH5060" s="109"/>
      <c r="HI5060" s="109"/>
      <c r="HJ5060" s="109"/>
      <c r="HK5060" s="109"/>
      <c r="HL5060" s="109"/>
      <c r="HM5060" s="109"/>
      <c r="HN5060" s="109"/>
      <c r="HO5060" s="109"/>
      <c r="HP5060" s="109"/>
      <c r="HQ5060" s="109"/>
      <c r="HR5060" s="109"/>
      <c r="HS5060" s="109"/>
      <c r="HT5060" s="109"/>
      <c r="HU5060" s="109"/>
      <c r="HV5060" s="109"/>
      <c r="HW5060" s="109"/>
      <c r="HX5060" s="109"/>
      <c r="HY5060" s="109"/>
      <c r="HZ5060" s="109"/>
      <c r="IA5060" s="109"/>
      <c r="IB5060" s="109"/>
      <c r="IC5060" s="109"/>
      <c r="ID5060" s="109"/>
      <c r="IE5060" s="109"/>
      <c r="IF5060" s="109"/>
      <c r="IG5060" s="109"/>
      <c r="IH5060" s="109"/>
      <c r="II5060" s="109"/>
      <c r="IJ5060" s="109"/>
      <c r="IK5060" s="109"/>
      <c r="IL5060" s="109"/>
      <c r="IM5060" s="109"/>
      <c r="IN5060" s="109"/>
      <c r="IO5060" s="109"/>
      <c r="IP5060" s="109"/>
      <c r="IQ5060" s="109"/>
      <c r="IR5060" s="109"/>
      <c r="IS5060" s="109"/>
      <c r="IT5060" s="109"/>
      <c r="IU5060" s="109"/>
      <c r="IV5060" s="109"/>
    </row>
    <row r="5061" spans="1:256" s="325" customFormat="1" ht="12.75" customHeight="1">
      <c r="A5061" s="308"/>
      <c r="B5061" s="65">
        <v>1</v>
      </c>
      <c r="C5061" s="66">
        <f t="shared" si="224"/>
        <v>0</v>
      </c>
      <c r="D5061" s="248" t="s">
        <v>68</v>
      </c>
      <c r="E5061" s="663" t="s">
        <v>90</v>
      </c>
      <c r="F5061" s="662" t="s">
        <v>99</v>
      </c>
      <c r="G5061" s="78"/>
      <c r="H5061" s="96" t="s">
        <v>94</v>
      </c>
      <c r="I5061" s="107" t="s">
        <v>5301</v>
      </c>
      <c r="J5061" s="81"/>
      <c r="K5061" s="72"/>
      <c r="L5061" s="72"/>
      <c r="M5061" s="72"/>
      <c r="N5061" s="72"/>
      <c r="O5061" s="72"/>
      <c r="P5061" s="72"/>
      <c r="Q5061" s="833"/>
      <c r="R5061" s="102"/>
      <c r="S5061" s="73"/>
      <c r="T5061" s="102"/>
      <c r="U5061" s="103"/>
      <c r="V5061" s="104"/>
      <c r="W5061" s="109"/>
      <c r="X5061" s="109"/>
      <c r="Y5061" s="109"/>
      <c r="Z5061" s="109"/>
      <c r="AA5061" s="109"/>
      <c r="AB5061" s="109"/>
      <c r="AC5061" s="109"/>
      <c r="AD5061" s="109"/>
      <c r="AE5061" s="109"/>
      <c r="AF5061" s="109"/>
      <c r="AG5061" s="109"/>
      <c r="AH5061" s="109"/>
      <c r="AI5061" s="109"/>
      <c r="AJ5061" s="109"/>
      <c r="AK5061" s="109"/>
      <c r="AL5061" s="109"/>
      <c r="AM5061" s="109"/>
      <c r="AN5061" s="109"/>
      <c r="AO5061" s="109"/>
      <c r="AP5061" s="109"/>
      <c r="AQ5061" s="109"/>
      <c r="AR5061" s="109"/>
      <c r="AS5061" s="109"/>
      <c r="AT5061" s="109"/>
      <c r="AU5061" s="109"/>
      <c r="AV5061" s="109"/>
      <c r="AW5061" s="109"/>
      <c r="AX5061" s="109"/>
      <c r="AY5061" s="109"/>
      <c r="AZ5061" s="109"/>
      <c r="BA5061" s="109"/>
      <c r="BB5061" s="109"/>
      <c r="BC5061" s="109"/>
      <c r="BD5061" s="109"/>
      <c r="BE5061" s="109"/>
      <c r="BF5061" s="109"/>
      <c r="BG5061" s="109"/>
      <c r="BH5061" s="109"/>
      <c r="BI5061" s="109"/>
      <c r="BJ5061" s="109"/>
      <c r="BK5061" s="109"/>
      <c r="BL5061" s="109"/>
      <c r="BM5061" s="109"/>
      <c r="BN5061" s="109"/>
      <c r="BO5061" s="109"/>
      <c r="BP5061" s="109"/>
      <c r="BQ5061" s="109"/>
      <c r="BR5061" s="109"/>
      <c r="BS5061" s="109"/>
      <c r="BT5061" s="109"/>
      <c r="BU5061" s="109"/>
      <c r="BV5061" s="109"/>
      <c r="BW5061" s="109"/>
      <c r="BX5061" s="109"/>
      <c r="BY5061" s="109"/>
      <c r="BZ5061" s="109"/>
      <c r="CA5061" s="109"/>
      <c r="CB5061" s="109"/>
      <c r="CC5061" s="109"/>
      <c r="CD5061" s="109"/>
      <c r="CE5061" s="109"/>
      <c r="CF5061" s="109"/>
      <c r="CG5061" s="109"/>
      <c r="CH5061" s="109"/>
      <c r="CI5061" s="109"/>
      <c r="CJ5061" s="109"/>
      <c r="CK5061" s="109"/>
      <c r="CL5061" s="109"/>
      <c r="CM5061" s="109"/>
      <c r="CN5061" s="109"/>
      <c r="CO5061" s="109"/>
      <c r="CP5061" s="109"/>
      <c r="CQ5061" s="109"/>
      <c r="CR5061" s="109"/>
      <c r="CS5061" s="109"/>
      <c r="CT5061" s="109"/>
      <c r="CU5061" s="109"/>
      <c r="CV5061" s="109"/>
      <c r="CW5061" s="109"/>
      <c r="CX5061" s="109"/>
      <c r="CY5061" s="109"/>
      <c r="CZ5061" s="109"/>
      <c r="DA5061" s="109"/>
      <c r="DB5061" s="109"/>
      <c r="DC5061" s="109"/>
      <c r="DD5061" s="109"/>
      <c r="DE5061" s="109"/>
      <c r="DF5061" s="109"/>
      <c r="DG5061" s="109"/>
      <c r="DH5061" s="109"/>
      <c r="DI5061" s="109"/>
      <c r="DJ5061" s="109"/>
      <c r="DK5061" s="109"/>
      <c r="DL5061" s="109"/>
      <c r="DM5061" s="109"/>
      <c r="DN5061" s="109"/>
      <c r="DO5061" s="109"/>
      <c r="DP5061" s="109"/>
      <c r="DQ5061" s="109"/>
      <c r="DR5061" s="109"/>
      <c r="DS5061" s="109"/>
      <c r="DT5061" s="109"/>
      <c r="DU5061" s="109"/>
      <c r="DV5061" s="109"/>
      <c r="DW5061" s="109"/>
      <c r="DX5061" s="109"/>
      <c r="DY5061" s="109"/>
      <c r="DZ5061" s="109"/>
      <c r="EA5061" s="109"/>
      <c r="EB5061" s="109"/>
      <c r="EC5061" s="109"/>
      <c r="ED5061" s="109"/>
      <c r="EE5061" s="109"/>
      <c r="EF5061" s="109"/>
      <c r="EG5061" s="109"/>
      <c r="EH5061" s="109"/>
      <c r="EI5061" s="109"/>
      <c r="EJ5061" s="109"/>
      <c r="EK5061" s="109"/>
      <c r="EL5061" s="109"/>
      <c r="EM5061" s="109"/>
      <c r="EN5061" s="109"/>
      <c r="EO5061" s="109"/>
      <c r="EP5061" s="109"/>
      <c r="EQ5061" s="109"/>
      <c r="ER5061" s="109"/>
      <c r="ES5061" s="109"/>
      <c r="ET5061" s="109"/>
      <c r="EU5061" s="109"/>
      <c r="EV5061" s="109"/>
      <c r="EW5061" s="109"/>
      <c r="EX5061" s="109"/>
      <c r="EY5061" s="109"/>
      <c r="EZ5061" s="109"/>
      <c r="FA5061" s="109"/>
      <c r="FB5061" s="109"/>
      <c r="FC5061" s="109"/>
      <c r="FD5061" s="109"/>
      <c r="FE5061" s="109"/>
      <c r="FF5061" s="109"/>
      <c r="FG5061" s="109"/>
      <c r="FH5061" s="109"/>
      <c r="FI5061" s="109"/>
      <c r="FJ5061" s="109"/>
      <c r="FK5061" s="109"/>
      <c r="FL5061" s="109"/>
      <c r="FM5061" s="109"/>
      <c r="FN5061" s="109"/>
      <c r="FO5061" s="109"/>
      <c r="FP5061" s="109"/>
      <c r="FQ5061" s="109"/>
      <c r="FR5061" s="109"/>
      <c r="FS5061" s="109"/>
      <c r="FT5061" s="109"/>
      <c r="FU5061" s="109"/>
      <c r="FV5061" s="109"/>
      <c r="FW5061" s="109"/>
      <c r="FX5061" s="109"/>
      <c r="FY5061" s="109"/>
      <c r="FZ5061" s="109"/>
      <c r="GA5061" s="109"/>
      <c r="GB5061" s="109"/>
      <c r="GC5061" s="109"/>
      <c r="GD5061" s="109"/>
      <c r="GE5061" s="109"/>
      <c r="GF5061" s="109"/>
      <c r="GG5061" s="109"/>
      <c r="GH5061" s="109"/>
      <c r="GI5061" s="109"/>
      <c r="GJ5061" s="109"/>
      <c r="GK5061" s="109"/>
      <c r="GL5061" s="109"/>
      <c r="GM5061" s="109"/>
      <c r="GN5061" s="109"/>
      <c r="GO5061" s="109"/>
      <c r="GP5061" s="109"/>
      <c r="GQ5061" s="109"/>
      <c r="GR5061" s="109"/>
      <c r="GS5061" s="109"/>
      <c r="GT5061" s="109"/>
      <c r="GU5061" s="109"/>
      <c r="GV5061" s="109"/>
      <c r="GW5061" s="109"/>
      <c r="GX5061" s="109"/>
      <c r="GY5061" s="109"/>
      <c r="GZ5061" s="109"/>
      <c r="HA5061" s="109"/>
      <c r="HB5061" s="109"/>
      <c r="HC5061" s="109"/>
      <c r="HD5061" s="109"/>
      <c r="HE5061" s="109"/>
      <c r="HF5061" s="109"/>
      <c r="HG5061" s="109"/>
      <c r="HH5061" s="109"/>
      <c r="HI5061" s="109"/>
      <c r="HJ5061" s="109"/>
      <c r="HK5061" s="109"/>
      <c r="HL5061" s="109"/>
      <c r="HM5061" s="109"/>
      <c r="HN5061" s="109"/>
      <c r="HO5061" s="109"/>
      <c r="HP5061" s="109"/>
      <c r="HQ5061" s="109"/>
      <c r="HR5061" s="109"/>
      <c r="HS5061" s="109"/>
      <c r="HT5061" s="109"/>
      <c r="HU5061" s="109"/>
      <c r="HV5061" s="109"/>
      <c r="HW5061" s="109"/>
      <c r="HX5061" s="109"/>
      <c r="HY5061" s="109"/>
      <c r="HZ5061" s="109"/>
      <c r="IA5061" s="109"/>
      <c r="IB5061" s="109"/>
      <c r="IC5061" s="109"/>
      <c r="ID5061" s="109"/>
      <c r="IE5061" s="109"/>
      <c r="IF5061" s="109"/>
      <c r="IG5061" s="109"/>
      <c r="IH5061" s="109"/>
      <c r="II5061" s="109"/>
      <c r="IJ5061" s="109"/>
      <c r="IK5061" s="109"/>
      <c r="IL5061" s="109"/>
      <c r="IM5061" s="109"/>
      <c r="IN5061" s="109"/>
      <c r="IO5061" s="109"/>
      <c r="IP5061" s="109"/>
      <c r="IQ5061" s="109"/>
      <c r="IR5061" s="109"/>
      <c r="IS5061" s="109"/>
      <c r="IT5061" s="109"/>
      <c r="IU5061" s="109"/>
      <c r="IV5061" s="109"/>
    </row>
    <row r="5062" spans="1:256" s="365" customFormat="1" ht="12" customHeight="1">
      <c r="A5062" s="308"/>
      <c r="B5062" s="65">
        <v>1</v>
      </c>
      <c r="C5062" s="66">
        <f t="shared" si="224"/>
        <v>0</v>
      </c>
      <c r="D5062" s="658" t="s">
        <v>87</v>
      </c>
      <c r="E5062" s="656" t="s">
        <v>70</v>
      </c>
      <c r="F5062" s="656" t="s">
        <v>99</v>
      </c>
      <c r="G5062" s="78"/>
      <c r="H5062" s="96" t="s">
        <v>110</v>
      </c>
      <c r="I5062" s="107" t="s">
        <v>5302</v>
      </c>
      <c r="J5062" s="81"/>
      <c r="K5062" s="72"/>
      <c r="L5062" s="72"/>
      <c r="M5062" s="72"/>
      <c r="N5062" s="72"/>
      <c r="O5062" s="72"/>
      <c r="P5062" s="72"/>
      <c r="Q5062" s="833"/>
      <c r="R5062" s="102"/>
      <c r="S5062" s="73"/>
      <c r="T5062" s="102"/>
      <c r="U5062" s="103"/>
      <c r="V5062" s="104"/>
      <c r="W5062"/>
      <c r="X5062"/>
      <c r="Y5062"/>
      <c r="Z5062"/>
      <c r="AA5062"/>
      <c r="AB5062"/>
      <c r="AC5062"/>
      <c r="AD5062"/>
      <c r="AE5062"/>
      <c r="AF5062"/>
      <c r="AG5062"/>
      <c r="AH5062"/>
      <c r="AI5062"/>
      <c r="AJ5062"/>
      <c r="AK5062"/>
      <c r="AL5062"/>
      <c r="AM5062"/>
      <c r="AN5062"/>
      <c r="AO5062"/>
      <c r="AP5062"/>
      <c r="AQ5062"/>
      <c r="AR5062"/>
      <c r="AS5062"/>
      <c r="AT5062"/>
      <c r="AU5062"/>
      <c r="AV5062"/>
      <c r="AW5062"/>
      <c r="AX5062"/>
      <c r="AY5062"/>
      <c r="AZ5062"/>
      <c r="BA5062"/>
      <c r="BB5062"/>
      <c r="BC5062"/>
      <c r="BD5062"/>
      <c r="BE5062"/>
      <c r="BF5062"/>
      <c r="BG5062"/>
      <c r="BH5062"/>
      <c r="BI5062"/>
      <c r="BJ5062"/>
      <c r="BK5062"/>
      <c r="BL5062"/>
      <c r="BM5062"/>
      <c r="BN5062"/>
      <c r="BO5062"/>
      <c r="BP5062"/>
      <c r="BQ5062"/>
      <c r="BR5062"/>
      <c r="BS5062"/>
      <c r="BT5062"/>
      <c r="BU5062"/>
      <c r="BV5062"/>
      <c r="BW5062"/>
      <c r="BX5062"/>
      <c r="BY5062"/>
      <c r="BZ5062"/>
      <c r="CA5062"/>
      <c r="CB5062"/>
      <c r="CC5062"/>
      <c r="CD5062"/>
      <c r="CE5062"/>
      <c r="CF5062"/>
      <c r="CG5062"/>
      <c r="CH5062"/>
      <c r="CI5062"/>
      <c r="CJ5062"/>
      <c r="CK5062"/>
      <c r="CL5062"/>
      <c r="CM5062"/>
      <c r="CN5062"/>
      <c r="CO5062"/>
      <c r="CP5062"/>
      <c r="CQ5062"/>
      <c r="CR5062"/>
      <c r="CS5062"/>
      <c r="CT5062"/>
      <c r="CU5062"/>
      <c r="CV5062"/>
      <c r="CW5062"/>
      <c r="CX5062"/>
      <c r="CY5062"/>
      <c r="CZ5062"/>
      <c r="DA5062"/>
      <c r="DB5062"/>
      <c r="DC5062"/>
      <c r="DD5062"/>
      <c r="DE5062"/>
      <c r="DF5062"/>
      <c r="DG5062"/>
      <c r="DH5062"/>
      <c r="DI5062"/>
      <c r="DJ5062"/>
      <c r="DK5062"/>
      <c r="DL5062"/>
      <c r="DM5062"/>
      <c r="DN5062"/>
      <c r="DO5062"/>
      <c r="DP5062"/>
      <c r="DQ5062"/>
      <c r="DR5062"/>
      <c r="DS5062"/>
      <c r="DT5062"/>
      <c r="DU5062"/>
      <c r="DV5062"/>
      <c r="DW5062"/>
      <c r="DX5062"/>
      <c r="DY5062"/>
      <c r="DZ5062"/>
      <c r="EA5062"/>
      <c r="EB5062"/>
      <c r="EC5062"/>
      <c r="ED5062"/>
      <c r="EE5062"/>
      <c r="EF5062"/>
      <c r="EG5062"/>
      <c r="EH5062"/>
      <c r="EI5062"/>
      <c r="EJ5062"/>
      <c r="EK5062"/>
      <c r="EL5062"/>
      <c r="EM5062"/>
      <c r="EN5062"/>
      <c r="EO5062"/>
      <c r="EP5062"/>
      <c r="EQ5062"/>
      <c r="ER5062"/>
      <c r="ES5062"/>
      <c r="ET5062"/>
      <c r="EU5062"/>
      <c r="EV5062"/>
      <c r="EW5062"/>
      <c r="EX5062"/>
      <c r="EY5062"/>
      <c r="EZ5062"/>
      <c r="FA5062"/>
      <c r="FB5062"/>
      <c r="FC5062"/>
      <c r="FD5062"/>
      <c r="FE5062"/>
      <c r="FF5062"/>
      <c r="FG5062"/>
      <c r="FH5062"/>
      <c r="FI5062"/>
      <c r="FJ5062"/>
      <c r="FK5062"/>
      <c r="FL5062"/>
      <c r="FM5062"/>
      <c r="FN5062"/>
      <c r="FO5062"/>
      <c r="FP5062"/>
      <c r="FQ5062"/>
      <c r="FR5062"/>
      <c r="FS5062"/>
      <c r="FT5062"/>
      <c r="FU5062"/>
      <c r="FV5062"/>
      <c r="FW5062"/>
      <c r="FX5062"/>
      <c r="FY5062"/>
      <c r="FZ5062"/>
      <c r="GA5062"/>
      <c r="GB5062"/>
      <c r="GC5062"/>
      <c r="GD5062"/>
      <c r="GE5062"/>
      <c r="GF5062"/>
      <c r="GG5062"/>
      <c r="GH5062"/>
      <c r="GI5062"/>
      <c r="GJ5062"/>
      <c r="GK5062"/>
      <c r="GL5062"/>
      <c r="GM5062"/>
      <c r="GN5062"/>
      <c r="GO5062"/>
      <c r="GP5062"/>
      <c r="GQ5062"/>
      <c r="GR5062"/>
      <c r="GS5062"/>
      <c r="GT5062"/>
      <c r="GU5062"/>
      <c r="GV5062"/>
      <c r="GW5062"/>
      <c r="GX5062"/>
      <c r="GY5062"/>
      <c r="GZ5062"/>
      <c r="HA5062"/>
      <c r="HB5062"/>
      <c r="HC5062"/>
      <c r="HD5062"/>
      <c r="HE5062"/>
      <c r="HF5062"/>
      <c r="HG5062"/>
      <c r="HH5062"/>
      <c r="HI5062"/>
      <c r="HJ5062"/>
      <c r="HK5062"/>
      <c r="HL5062"/>
      <c r="HM5062"/>
      <c r="HN5062"/>
      <c r="HO5062"/>
      <c r="HP5062"/>
      <c r="HQ5062"/>
      <c r="HR5062"/>
      <c r="HS5062"/>
      <c r="HT5062"/>
      <c r="HU5062"/>
      <c r="HV5062"/>
      <c r="HW5062"/>
      <c r="HX5062"/>
      <c r="HY5062"/>
      <c r="HZ5062"/>
      <c r="IA5062"/>
      <c r="IB5062"/>
      <c r="IC5062"/>
      <c r="ID5062"/>
      <c r="IE5062"/>
      <c r="IF5062"/>
      <c r="IG5062"/>
      <c r="IH5062"/>
      <c r="II5062"/>
      <c r="IJ5062"/>
      <c r="IK5062"/>
      <c r="IL5062"/>
      <c r="IM5062"/>
      <c r="IN5062"/>
      <c r="IO5062"/>
      <c r="IP5062"/>
      <c r="IQ5062"/>
      <c r="IR5062"/>
      <c r="IS5062"/>
      <c r="IT5062"/>
      <c r="IU5062"/>
      <c r="IV5062"/>
    </row>
    <row r="5063" spans="1:256" s="325" customFormat="1" ht="12.75" customHeight="1">
      <c r="A5063" s="308"/>
      <c r="B5063" s="65">
        <v>1</v>
      </c>
      <c r="C5063" s="66">
        <f t="shared" si="224"/>
        <v>0</v>
      </c>
      <c r="D5063" s="659" t="s">
        <v>90</v>
      </c>
      <c r="E5063" s="659" t="s">
        <v>90</v>
      </c>
      <c r="F5063" s="659" t="s">
        <v>90</v>
      </c>
      <c r="G5063" s="78"/>
      <c r="H5063" s="96" t="s">
        <v>101</v>
      </c>
      <c r="I5063" s="107" t="s">
        <v>5303</v>
      </c>
      <c r="J5063" s="81"/>
      <c r="K5063" s="72"/>
      <c r="L5063" s="72"/>
      <c r="M5063" s="72"/>
      <c r="N5063" s="72"/>
      <c r="O5063" s="72"/>
      <c r="P5063" s="72"/>
      <c r="Q5063" s="833"/>
      <c r="R5063" s="102"/>
      <c r="S5063" s="73"/>
      <c r="T5063" s="102"/>
      <c r="U5063" s="103"/>
      <c r="V5063" s="104"/>
      <c r="W5063" s="109"/>
      <c r="X5063" s="109"/>
      <c r="Y5063" s="109"/>
      <c r="Z5063" s="109"/>
      <c r="AA5063" s="109"/>
      <c r="AB5063" s="109"/>
      <c r="AC5063" s="109"/>
      <c r="AD5063" s="109"/>
      <c r="AE5063" s="109"/>
      <c r="AF5063" s="109"/>
      <c r="AG5063" s="109"/>
      <c r="AH5063" s="109"/>
      <c r="AI5063" s="109"/>
      <c r="AJ5063" s="109"/>
      <c r="AK5063" s="109"/>
      <c r="AL5063" s="109"/>
      <c r="AM5063" s="109"/>
      <c r="AN5063" s="109"/>
      <c r="AO5063" s="109"/>
      <c r="AP5063" s="109"/>
      <c r="AQ5063" s="109"/>
      <c r="AR5063" s="109"/>
      <c r="AS5063" s="109"/>
      <c r="AT5063" s="109"/>
      <c r="AU5063" s="109"/>
      <c r="AV5063" s="109"/>
      <c r="AW5063" s="109"/>
      <c r="AX5063" s="109"/>
      <c r="AY5063" s="109"/>
      <c r="AZ5063" s="109"/>
      <c r="BA5063" s="109"/>
      <c r="BB5063" s="109"/>
      <c r="BC5063" s="109"/>
      <c r="BD5063" s="109"/>
      <c r="BE5063" s="109"/>
      <c r="BF5063" s="109"/>
      <c r="BG5063" s="109"/>
      <c r="BH5063" s="109"/>
      <c r="BI5063" s="109"/>
      <c r="BJ5063" s="109"/>
      <c r="BK5063" s="109"/>
      <c r="BL5063" s="109"/>
      <c r="BM5063" s="109"/>
      <c r="BN5063" s="109"/>
      <c r="BO5063" s="109"/>
      <c r="BP5063" s="109"/>
      <c r="BQ5063" s="109"/>
      <c r="BR5063" s="109"/>
      <c r="BS5063" s="109"/>
      <c r="BT5063" s="109"/>
      <c r="BU5063" s="109"/>
      <c r="BV5063" s="109"/>
      <c r="BW5063" s="109"/>
      <c r="BX5063" s="109"/>
      <c r="BY5063" s="109"/>
      <c r="BZ5063" s="109"/>
      <c r="CA5063" s="109"/>
      <c r="CB5063" s="109"/>
      <c r="CC5063" s="109"/>
      <c r="CD5063" s="109"/>
      <c r="CE5063" s="109"/>
      <c r="CF5063" s="109"/>
      <c r="CG5063" s="109"/>
      <c r="CH5063" s="109"/>
      <c r="CI5063" s="109"/>
      <c r="CJ5063" s="109"/>
      <c r="CK5063" s="109"/>
      <c r="CL5063" s="109"/>
      <c r="CM5063" s="109"/>
      <c r="CN5063" s="109"/>
      <c r="CO5063" s="109"/>
      <c r="CP5063" s="109"/>
      <c r="CQ5063" s="109"/>
      <c r="CR5063" s="109"/>
      <c r="CS5063" s="109"/>
      <c r="CT5063" s="109"/>
      <c r="CU5063" s="109"/>
      <c r="CV5063" s="109"/>
      <c r="CW5063" s="109"/>
      <c r="CX5063" s="109"/>
      <c r="CY5063" s="109"/>
      <c r="CZ5063" s="109"/>
      <c r="DA5063" s="109"/>
      <c r="DB5063" s="109"/>
      <c r="DC5063" s="109"/>
      <c r="DD5063" s="109"/>
      <c r="DE5063" s="109"/>
      <c r="DF5063" s="109"/>
      <c r="DG5063" s="109"/>
      <c r="DH5063" s="109"/>
      <c r="DI5063" s="109"/>
      <c r="DJ5063" s="109"/>
      <c r="DK5063" s="109"/>
      <c r="DL5063" s="109"/>
      <c r="DM5063" s="109"/>
      <c r="DN5063" s="109"/>
      <c r="DO5063" s="109"/>
      <c r="DP5063" s="109"/>
      <c r="DQ5063" s="109"/>
      <c r="DR5063" s="109"/>
      <c r="DS5063" s="109"/>
      <c r="DT5063" s="109"/>
      <c r="DU5063" s="109"/>
      <c r="DV5063" s="109"/>
      <c r="DW5063" s="109"/>
      <c r="DX5063" s="109"/>
      <c r="DY5063" s="109"/>
      <c r="DZ5063" s="109"/>
      <c r="EA5063" s="109"/>
      <c r="EB5063" s="109"/>
      <c r="EC5063" s="109"/>
      <c r="ED5063" s="109"/>
      <c r="EE5063" s="109"/>
      <c r="EF5063" s="109"/>
      <c r="EG5063" s="109"/>
      <c r="EH5063" s="109"/>
      <c r="EI5063" s="109"/>
      <c r="EJ5063" s="109"/>
      <c r="EK5063" s="109"/>
      <c r="EL5063" s="109"/>
      <c r="EM5063" s="109"/>
      <c r="EN5063" s="109"/>
      <c r="EO5063" s="109"/>
      <c r="EP5063" s="109"/>
      <c r="EQ5063" s="109"/>
      <c r="ER5063" s="109"/>
      <c r="ES5063" s="109"/>
      <c r="ET5063" s="109"/>
      <c r="EU5063" s="109"/>
      <c r="EV5063" s="109"/>
      <c r="EW5063" s="109"/>
      <c r="EX5063" s="109"/>
      <c r="EY5063" s="109"/>
      <c r="EZ5063" s="109"/>
      <c r="FA5063" s="109"/>
      <c r="FB5063" s="109"/>
      <c r="FC5063" s="109"/>
      <c r="FD5063" s="109"/>
      <c r="FE5063" s="109"/>
      <c r="FF5063" s="109"/>
      <c r="FG5063" s="109"/>
      <c r="FH5063" s="109"/>
      <c r="FI5063" s="109"/>
      <c r="FJ5063" s="109"/>
      <c r="FK5063" s="109"/>
      <c r="FL5063" s="109"/>
      <c r="FM5063" s="109"/>
      <c r="FN5063" s="109"/>
      <c r="FO5063" s="109"/>
      <c r="FP5063" s="109"/>
      <c r="FQ5063" s="109"/>
      <c r="FR5063" s="109"/>
      <c r="FS5063" s="109"/>
      <c r="FT5063" s="109"/>
      <c r="FU5063" s="109"/>
      <c r="FV5063" s="109"/>
      <c r="FW5063" s="109"/>
      <c r="FX5063" s="109"/>
      <c r="FY5063" s="109"/>
      <c r="FZ5063" s="109"/>
      <c r="GA5063" s="109"/>
      <c r="GB5063" s="109"/>
      <c r="GC5063" s="109"/>
      <c r="GD5063" s="109"/>
      <c r="GE5063" s="109"/>
      <c r="GF5063" s="109"/>
      <c r="GG5063" s="109"/>
      <c r="GH5063" s="109"/>
      <c r="GI5063" s="109"/>
      <c r="GJ5063" s="109"/>
      <c r="GK5063" s="109"/>
      <c r="GL5063" s="109"/>
      <c r="GM5063" s="109"/>
      <c r="GN5063" s="109"/>
      <c r="GO5063" s="109"/>
      <c r="GP5063" s="109"/>
      <c r="GQ5063" s="109"/>
      <c r="GR5063" s="109"/>
      <c r="GS5063" s="109"/>
      <c r="GT5063" s="109"/>
      <c r="GU5063" s="109"/>
      <c r="GV5063" s="109"/>
      <c r="GW5063" s="109"/>
      <c r="GX5063" s="109"/>
      <c r="GY5063" s="109"/>
      <c r="GZ5063" s="109"/>
      <c r="HA5063" s="109"/>
      <c r="HB5063" s="109"/>
      <c r="HC5063" s="109"/>
      <c r="HD5063" s="109"/>
      <c r="HE5063" s="109"/>
      <c r="HF5063" s="109"/>
      <c r="HG5063" s="109"/>
      <c r="HH5063" s="109"/>
      <c r="HI5063" s="109"/>
      <c r="HJ5063" s="109"/>
      <c r="HK5063" s="109"/>
      <c r="HL5063" s="109"/>
      <c r="HM5063" s="109"/>
      <c r="HN5063" s="109"/>
      <c r="HO5063" s="109"/>
      <c r="HP5063" s="109"/>
      <c r="HQ5063" s="109"/>
      <c r="HR5063" s="109"/>
      <c r="HS5063" s="109"/>
      <c r="HT5063" s="109"/>
      <c r="HU5063" s="109"/>
      <c r="HV5063" s="109"/>
      <c r="HW5063" s="109"/>
      <c r="HX5063" s="109"/>
      <c r="HY5063" s="109"/>
      <c r="HZ5063" s="109"/>
      <c r="IA5063" s="109"/>
      <c r="IB5063" s="109"/>
      <c r="IC5063" s="109"/>
      <c r="ID5063" s="109"/>
      <c r="IE5063" s="109"/>
      <c r="IF5063" s="109"/>
      <c r="IG5063" s="109"/>
      <c r="IH5063" s="109"/>
      <c r="II5063" s="109"/>
      <c r="IJ5063" s="109"/>
      <c r="IK5063" s="109"/>
      <c r="IL5063" s="109"/>
      <c r="IM5063" s="109"/>
      <c r="IN5063" s="109"/>
      <c r="IO5063" s="109"/>
      <c r="IP5063" s="109"/>
      <c r="IQ5063" s="109"/>
      <c r="IR5063" s="109"/>
      <c r="IS5063" s="109"/>
      <c r="IT5063" s="109"/>
      <c r="IU5063" s="109"/>
      <c r="IV5063" s="109"/>
    </row>
    <row r="5064" spans="1:256" s="325" customFormat="1" ht="12.75" customHeight="1">
      <c r="A5064" s="308"/>
      <c r="B5064" s="65">
        <v>1</v>
      </c>
      <c r="C5064" s="66">
        <f t="shared" si="224"/>
        <v>0</v>
      </c>
      <c r="D5064" s="76" t="s">
        <v>87</v>
      </c>
      <c r="E5064" s="99" t="s">
        <v>70</v>
      </c>
      <c r="F5064" s="99" t="s">
        <v>70</v>
      </c>
      <c r="G5064" s="78"/>
      <c r="H5064" s="96" t="s">
        <v>362</v>
      </c>
      <c r="I5064" s="107" t="s">
        <v>5304</v>
      </c>
      <c r="J5064" s="81"/>
      <c r="K5064" s="72"/>
      <c r="L5064" s="72"/>
      <c r="M5064" s="72"/>
      <c r="N5064" s="72"/>
      <c r="O5064" s="72"/>
      <c r="P5064" s="72"/>
      <c r="Q5064" s="833"/>
      <c r="R5064" s="102"/>
      <c r="S5064" s="73"/>
      <c r="T5064" s="102"/>
      <c r="U5064" s="103"/>
      <c r="V5064" s="104"/>
      <c r="W5064" s="109"/>
      <c r="X5064" s="109"/>
      <c r="Y5064" s="109"/>
      <c r="Z5064" s="109"/>
      <c r="AA5064" s="109"/>
      <c r="AB5064" s="109"/>
      <c r="AC5064" s="109"/>
      <c r="AD5064" s="109"/>
      <c r="AE5064" s="109"/>
      <c r="AF5064" s="109"/>
      <c r="AG5064" s="109"/>
      <c r="AH5064" s="109"/>
      <c r="AI5064" s="109"/>
      <c r="AJ5064" s="109"/>
      <c r="AK5064" s="109"/>
      <c r="AL5064" s="109"/>
      <c r="AM5064" s="109"/>
      <c r="AN5064" s="109"/>
      <c r="AO5064" s="109"/>
      <c r="AP5064" s="109"/>
      <c r="AQ5064" s="109"/>
      <c r="AR5064" s="109"/>
      <c r="AS5064" s="109"/>
      <c r="AT5064" s="109"/>
      <c r="AU5064" s="109"/>
      <c r="AV5064" s="109"/>
      <c r="AW5064" s="109"/>
      <c r="AX5064" s="109"/>
      <c r="AY5064" s="109"/>
      <c r="AZ5064" s="109"/>
      <c r="BA5064" s="109"/>
      <c r="BB5064" s="109"/>
      <c r="BC5064" s="109"/>
      <c r="BD5064" s="109"/>
      <c r="BE5064" s="109"/>
      <c r="BF5064" s="109"/>
      <c r="BG5064" s="109"/>
      <c r="BH5064" s="109"/>
      <c r="BI5064" s="109"/>
      <c r="BJ5064" s="109"/>
      <c r="BK5064" s="109"/>
      <c r="BL5064" s="109"/>
      <c r="BM5064" s="109"/>
      <c r="BN5064" s="109"/>
      <c r="BO5064" s="109"/>
      <c r="BP5064" s="109"/>
      <c r="BQ5064" s="109"/>
      <c r="BR5064" s="109"/>
      <c r="BS5064" s="109"/>
      <c r="BT5064" s="109"/>
      <c r="BU5064" s="109"/>
      <c r="BV5064" s="109"/>
      <c r="BW5064" s="109"/>
      <c r="BX5064" s="109"/>
      <c r="BY5064" s="109"/>
      <c r="BZ5064" s="109"/>
      <c r="CA5064" s="109"/>
      <c r="CB5064" s="109"/>
      <c r="CC5064" s="109"/>
      <c r="CD5064" s="109"/>
      <c r="CE5064" s="109"/>
      <c r="CF5064" s="109"/>
      <c r="CG5064" s="109"/>
      <c r="CH5064" s="109"/>
      <c r="CI5064" s="109"/>
      <c r="CJ5064" s="109"/>
      <c r="CK5064" s="109"/>
      <c r="CL5064" s="109"/>
      <c r="CM5064" s="109"/>
      <c r="CN5064" s="109"/>
      <c r="CO5064" s="109"/>
      <c r="CP5064" s="109"/>
      <c r="CQ5064" s="109"/>
      <c r="CR5064" s="109"/>
      <c r="CS5064" s="109"/>
      <c r="CT5064" s="109"/>
      <c r="CU5064" s="109"/>
      <c r="CV5064" s="109"/>
      <c r="CW5064" s="109"/>
      <c r="CX5064" s="109"/>
      <c r="CY5064" s="109"/>
      <c r="CZ5064" s="109"/>
      <c r="DA5064" s="109"/>
      <c r="DB5064" s="109"/>
      <c r="DC5064" s="109"/>
      <c r="DD5064" s="109"/>
      <c r="DE5064" s="109"/>
      <c r="DF5064" s="109"/>
      <c r="DG5064" s="109"/>
      <c r="DH5064" s="109"/>
      <c r="DI5064" s="109"/>
      <c r="DJ5064" s="109"/>
      <c r="DK5064" s="109"/>
      <c r="DL5064" s="109"/>
      <c r="DM5064" s="109"/>
      <c r="DN5064" s="109"/>
      <c r="DO5064" s="109"/>
      <c r="DP5064" s="109"/>
      <c r="DQ5064" s="109"/>
      <c r="DR5064" s="109"/>
      <c r="DS5064" s="109"/>
      <c r="DT5064" s="109"/>
      <c r="DU5064" s="109"/>
      <c r="DV5064" s="109"/>
      <c r="DW5064" s="109"/>
      <c r="DX5064" s="109"/>
      <c r="DY5064" s="109"/>
      <c r="DZ5064" s="109"/>
      <c r="EA5064" s="109"/>
      <c r="EB5064" s="109"/>
      <c r="EC5064" s="109"/>
      <c r="ED5064" s="109"/>
      <c r="EE5064" s="109"/>
      <c r="EF5064" s="109"/>
      <c r="EG5064" s="109"/>
      <c r="EH5064" s="109"/>
      <c r="EI5064" s="109"/>
      <c r="EJ5064" s="109"/>
      <c r="EK5064" s="109"/>
      <c r="EL5064" s="109"/>
      <c r="EM5064" s="109"/>
      <c r="EN5064" s="109"/>
      <c r="EO5064" s="109"/>
      <c r="EP5064" s="109"/>
      <c r="EQ5064" s="109"/>
      <c r="ER5064" s="109"/>
      <c r="ES5064" s="109"/>
      <c r="ET5064" s="109"/>
      <c r="EU5064" s="109"/>
      <c r="EV5064" s="109"/>
      <c r="EW5064" s="109"/>
      <c r="EX5064" s="109"/>
      <c r="EY5064" s="109"/>
      <c r="EZ5064" s="109"/>
      <c r="FA5064" s="109"/>
      <c r="FB5064" s="109"/>
      <c r="FC5064" s="109"/>
      <c r="FD5064" s="109"/>
      <c r="FE5064" s="109"/>
      <c r="FF5064" s="109"/>
      <c r="FG5064" s="109"/>
      <c r="FH5064" s="109"/>
      <c r="FI5064" s="109"/>
      <c r="FJ5064" s="109"/>
      <c r="FK5064" s="109"/>
      <c r="FL5064" s="109"/>
      <c r="FM5064" s="109"/>
      <c r="FN5064" s="109"/>
      <c r="FO5064" s="109"/>
      <c r="FP5064" s="109"/>
      <c r="FQ5064" s="109"/>
      <c r="FR5064" s="109"/>
      <c r="FS5064" s="109"/>
      <c r="FT5064" s="109"/>
      <c r="FU5064" s="109"/>
      <c r="FV5064" s="109"/>
      <c r="FW5064" s="109"/>
      <c r="FX5064" s="109"/>
      <c r="FY5064" s="109"/>
      <c r="FZ5064" s="109"/>
      <c r="GA5064" s="109"/>
      <c r="GB5064" s="109"/>
      <c r="GC5064" s="109"/>
      <c r="GD5064" s="109"/>
      <c r="GE5064" s="109"/>
      <c r="GF5064" s="109"/>
      <c r="GG5064" s="109"/>
      <c r="GH5064" s="109"/>
      <c r="GI5064" s="109"/>
      <c r="GJ5064" s="109"/>
      <c r="GK5064" s="109"/>
      <c r="GL5064" s="109"/>
      <c r="GM5064" s="109"/>
      <c r="GN5064" s="109"/>
      <c r="GO5064" s="109"/>
      <c r="GP5064" s="109"/>
      <c r="GQ5064" s="109"/>
      <c r="GR5064" s="109"/>
      <c r="GS5064" s="109"/>
      <c r="GT5064" s="109"/>
      <c r="GU5064" s="109"/>
      <c r="GV5064" s="109"/>
      <c r="GW5064" s="109"/>
      <c r="GX5064" s="109"/>
      <c r="GY5064" s="109"/>
      <c r="GZ5064" s="109"/>
      <c r="HA5064" s="109"/>
      <c r="HB5064" s="109"/>
      <c r="HC5064" s="109"/>
      <c r="HD5064" s="109"/>
      <c r="HE5064" s="109"/>
      <c r="HF5064" s="109"/>
      <c r="HG5064" s="109"/>
      <c r="HH5064" s="109"/>
      <c r="HI5064" s="109"/>
      <c r="HJ5064" s="109"/>
      <c r="HK5064" s="109"/>
      <c r="HL5064" s="109"/>
      <c r="HM5064" s="109"/>
      <c r="HN5064" s="109"/>
      <c r="HO5064" s="109"/>
      <c r="HP5064" s="109"/>
      <c r="HQ5064" s="109"/>
      <c r="HR5064" s="109"/>
      <c r="HS5064" s="109"/>
      <c r="HT5064" s="109"/>
      <c r="HU5064" s="109"/>
      <c r="HV5064" s="109"/>
      <c r="HW5064" s="109"/>
      <c r="HX5064" s="109"/>
      <c r="HY5064" s="109"/>
      <c r="HZ5064" s="109"/>
      <c r="IA5064" s="109"/>
      <c r="IB5064" s="109"/>
      <c r="IC5064" s="109"/>
      <c r="ID5064" s="109"/>
      <c r="IE5064" s="109"/>
      <c r="IF5064" s="109"/>
      <c r="IG5064" s="109"/>
      <c r="IH5064" s="109"/>
      <c r="II5064" s="109"/>
      <c r="IJ5064" s="109"/>
      <c r="IK5064" s="109"/>
      <c r="IL5064" s="109"/>
      <c r="IM5064" s="109"/>
      <c r="IN5064" s="109"/>
      <c r="IO5064" s="109"/>
      <c r="IP5064" s="109"/>
      <c r="IQ5064" s="109"/>
      <c r="IR5064" s="109"/>
      <c r="IS5064" s="109"/>
      <c r="IT5064" s="109"/>
      <c r="IU5064" s="109"/>
      <c r="IV5064" s="109"/>
    </row>
    <row r="5065" spans="1:256" customFormat="1" ht="12.75" customHeight="1">
      <c r="A5065" s="308"/>
      <c r="B5065" s="65">
        <v>1</v>
      </c>
      <c r="C5065" s="66">
        <f t="shared" si="224"/>
        <v>1</v>
      </c>
      <c r="D5065" s="77" t="s">
        <v>90</v>
      </c>
      <c r="E5065" s="76" t="s">
        <v>68</v>
      </c>
      <c r="F5065" s="76" t="s">
        <v>68</v>
      </c>
      <c r="G5065" s="78"/>
      <c r="H5065" s="96" t="s">
        <v>126</v>
      </c>
      <c r="I5065" s="107" t="s">
        <v>5305</v>
      </c>
      <c r="J5065" s="81"/>
      <c r="K5065" s="72"/>
      <c r="L5065" s="72"/>
      <c r="M5065" s="72"/>
      <c r="N5065" s="72"/>
      <c r="O5065" s="72"/>
      <c r="P5065" s="72"/>
      <c r="Q5065" s="833"/>
      <c r="R5065" s="102"/>
      <c r="S5065" s="73"/>
      <c r="T5065" s="102"/>
      <c r="U5065" s="103"/>
      <c r="V5065" s="104"/>
      <c r="W5065" s="109"/>
      <c r="X5065" s="109"/>
      <c r="Y5065" s="109"/>
      <c r="Z5065" s="109"/>
      <c r="AA5065" s="109"/>
      <c r="AB5065" s="109"/>
      <c r="AC5065" s="109"/>
      <c r="AD5065" s="109"/>
      <c r="AE5065" s="109"/>
      <c r="AF5065" s="109"/>
      <c r="AG5065" s="109"/>
      <c r="AH5065" s="109"/>
      <c r="AI5065" s="109"/>
      <c r="AJ5065" s="109"/>
      <c r="AK5065" s="109"/>
      <c r="AL5065" s="109"/>
      <c r="AM5065" s="109"/>
      <c r="AN5065" s="109"/>
      <c r="AO5065" s="109"/>
      <c r="AP5065" s="109"/>
      <c r="AQ5065" s="109"/>
      <c r="AR5065" s="109"/>
      <c r="AS5065" s="109"/>
      <c r="AT5065" s="109"/>
      <c r="AU5065" s="109"/>
      <c r="AV5065" s="109"/>
      <c r="AW5065" s="109"/>
      <c r="AX5065" s="109"/>
      <c r="AY5065" s="109"/>
      <c r="AZ5065" s="109"/>
      <c r="BA5065" s="109"/>
      <c r="BB5065" s="109"/>
      <c r="BC5065" s="109"/>
      <c r="BD5065" s="109"/>
      <c r="BE5065" s="109"/>
      <c r="BF5065" s="109"/>
      <c r="BG5065" s="109"/>
      <c r="BH5065" s="109"/>
      <c r="BI5065" s="109"/>
      <c r="BJ5065" s="109"/>
      <c r="BK5065" s="109"/>
      <c r="BL5065" s="109"/>
      <c r="BM5065" s="109"/>
      <c r="BN5065" s="109"/>
      <c r="BO5065" s="109"/>
      <c r="BP5065" s="109"/>
      <c r="BQ5065" s="109"/>
      <c r="BR5065" s="109"/>
      <c r="BS5065" s="109"/>
      <c r="BT5065" s="109"/>
      <c r="BU5065" s="109"/>
      <c r="BV5065" s="109"/>
      <c r="BW5065" s="109"/>
      <c r="BX5065" s="109"/>
      <c r="BY5065" s="109"/>
      <c r="BZ5065" s="109"/>
      <c r="CA5065" s="109"/>
      <c r="CB5065" s="109"/>
      <c r="CC5065" s="109"/>
      <c r="CD5065" s="109"/>
      <c r="CE5065" s="109"/>
      <c r="CF5065" s="109"/>
      <c r="CG5065" s="109"/>
      <c r="CH5065" s="109"/>
      <c r="CI5065" s="109"/>
      <c r="CJ5065" s="109"/>
      <c r="CK5065" s="109"/>
      <c r="CL5065" s="109"/>
      <c r="CM5065" s="109"/>
      <c r="CN5065" s="109"/>
      <c r="CO5065" s="109"/>
      <c r="CP5065" s="109"/>
      <c r="CQ5065" s="109"/>
      <c r="CR5065" s="109"/>
      <c r="CS5065" s="109"/>
      <c r="CT5065" s="109"/>
      <c r="CU5065" s="109"/>
      <c r="CV5065" s="109"/>
      <c r="CW5065" s="109"/>
      <c r="CX5065" s="109"/>
      <c r="CY5065" s="109"/>
      <c r="CZ5065" s="109"/>
      <c r="DA5065" s="109"/>
      <c r="DB5065" s="109"/>
      <c r="DC5065" s="109"/>
      <c r="DD5065" s="109"/>
      <c r="DE5065" s="109"/>
      <c r="DF5065" s="109"/>
      <c r="DG5065" s="109"/>
      <c r="DH5065" s="109"/>
      <c r="DI5065" s="109"/>
      <c r="DJ5065" s="109"/>
      <c r="DK5065" s="109"/>
      <c r="DL5065" s="109"/>
      <c r="DM5065" s="109"/>
      <c r="DN5065" s="109"/>
      <c r="DO5065" s="109"/>
      <c r="DP5065" s="109"/>
      <c r="DQ5065" s="109"/>
      <c r="DR5065" s="109"/>
      <c r="DS5065" s="109"/>
      <c r="DT5065" s="109"/>
      <c r="DU5065" s="109"/>
      <c r="DV5065" s="109"/>
      <c r="DW5065" s="109"/>
      <c r="DX5065" s="109"/>
      <c r="DY5065" s="109"/>
      <c r="DZ5065" s="109"/>
      <c r="EA5065" s="109"/>
      <c r="EB5065" s="109"/>
      <c r="EC5065" s="109"/>
      <c r="ED5065" s="109"/>
      <c r="EE5065" s="109"/>
      <c r="EF5065" s="109"/>
      <c r="EG5065" s="109"/>
      <c r="EH5065" s="109"/>
      <c r="EI5065" s="109"/>
      <c r="EJ5065" s="109"/>
      <c r="EK5065" s="109"/>
      <c r="EL5065" s="109"/>
      <c r="EM5065" s="109"/>
      <c r="EN5065" s="109"/>
      <c r="EO5065" s="109"/>
      <c r="EP5065" s="109"/>
      <c r="EQ5065" s="109"/>
      <c r="ER5065" s="109"/>
      <c r="ES5065" s="109"/>
      <c r="ET5065" s="109"/>
      <c r="EU5065" s="109"/>
      <c r="EV5065" s="109"/>
      <c r="EW5065" s="109"/>
      <c r="EX5065" s="109"/>
      <c r="EY5065" s="109"/>
      <c r="EZ5065" s="109"/>
      <c r="FA5065" s="109"/>
      <c r="FB5065" s="109"/>
      <c r="FC5065" s="109"/>
      <c r="FD5065" s="109"/>
      <c r="FE5065" s="109"/>
      <c r="FF5065" s="109"/>
      <c r="FG5065" s="109"/>
      <c r="FH5065" s="109"/>
      <c r="FI5065" s="109"/>
      <c r="FJ5065" s="109"/>
      <c r="FK5065" s="109"/>
      <c r="FL5065" s="109"/>
      <c r="FM5065" s="109"/>
      <c r="FN5065" s="109"/>
      <c r="FO5065" s="109"/>
      <c r="FP5065" s="109"/>
      <c r="FQ5065" s="109"/>
      <c r="FR5065" s="109"/>
      <c r="FS5065" s="109"/>
      <c r="FT5065" s="109"/>
      <c r="FU5065" s="109"/>
      <c r="FV5065" s="109"/>
      <c r="FW5065" s="109"/>
      <c r="FX5065" s="109"/>
      <c r="FY5065" s="109"/>
      <c r="FZ5065" s="109"/>
      <c r="GA5065" s="109"/>
      <c r="GB5065" s="109"/>
      <c r="GC5065" s="109"/>
      <c r="GD5065" s="109"/>
      <c r="GE5065" s="109"/>
      <c r="GF5065" s="109"/>
      <c r="GG5065" s="109"/>
      <c r="GH5065" s="109"/>
      <c r="GI5065" s="109"/>
      <c r="GJ5065" s="109"/>
      <c r="GK5065" s="109"/>
      <c r="GL5065" s="109"/>
      <c r="GM5065" s="109"/>
      <c r="GN5065" s="109"/>
      <c r="GO5065" s="109"/>
      <c r="GP5065" s="109"/>
      <c r="GQ5065" s="109"/>
      <c r="GR5065" s="109"/>
      <c r="GS5065" s="109"/>
      <c r="GT5065" s="109"/>
      <c r="GU5065" s="109"/>
      <c r="GV5065" s="109"/>
      <c r="GW5065" s="109"/>
      <c r="GX5065" s="109"/>
      <c r="GY5065" s="109"/>
      <c r="GZ5065" s="109"/>
      <c r="HA5065" s="109"/>
      <c r="HB5065" s="109"/>
      <c r="HC5065" s="109"/>
      <c r="HD5065" s="109"/>
      <c r="HE5065" s="109"/>
      <c r="HF5065" s="109"/>
      <c r="HG5065" s="109"/>
      <c r="HH5065" s="109"/>
      <c r="HI5065" s="109"/>
      <c r="HJ5065" s="109"/>
      <c r="HK5065" s="109"/>
      <c r="HL5065" s="109"/>
      <c r="HM5065" s="109"/>
      <c r="HN5065" s="109"/>
      <c r="HO5065" s="109"/>
      <c r="HP5065" s="109"/>
      <c r="HQ5065" s="109"/>
      <c r="HR5065" s="109"/>
      <c r="HS5065" s="109"/>
      <c r="HT5065" s="109"/>
      <c r="HU5065" s="109"/>
      <c r="HV5065" s="109"/>
      <c r="HW5065" s="109"/>
      <c r="HX5065" s="109"/>
      <c r="HY5065" s="109"/>
      <c r="HZ5065" s="109"/>
      <c r="IA5065" s="109"/>
      <c r="IB5065" s="109"/>
      <c r="IC5065" s="109"/>
      <c r="ID5065" s="109"/>
      <c r="IE5065" s="109"/>
      <c r="IF5065" s="109"/>
      <c r="IG5065" s="109"/>
      <c r="IH5065" s="109"/>
      <c r="II5065" s="109"/>
      <c r="IJ5065" s="109"/>
      <c r="IK5065" s="109"/>
      <c r="IL5065" s="109"/>
      <c r="IM5065" s="109"/>
      <c r="IN5065" s="109"/>
      <c r="IO5065" s="109"/>
      <c r="IP5065" s="109"/>
      <c r="IQ5065" s="109"/>
      <c r="IR5065" s="109"/>
      <c r="IS5065" s="109"/>
      <c r="IT5065" s="109"/>
      <c r="IU5065" s="109"/>
      <c r="IV5065" s="109"/>
    </row>
    <row r="5066" spans="1:256" customFormat="1" ht="12.75" customHeight="1">
      <c r="A5066" s="308"/>
      <c r="B5066" s="65">
        <v>1</v>
      </c>
      <c r="C5066" s="66">
        <f t="shared" si="224"/>
        <v>0</v>
      </c>
      <c r="D5066" s="99" t="s">
        <v>70</v>
      </c>
      <c r="E5066" s="77" t="s">
        <v>90</v>
      </c>
      <c r="F5066" s="76" t="s">
        <v>87</v>
      </c>
      <c r="G5066" s="78"/>
      <c r="H5066" s="96" t="s">
        <v>88</v>
      </c>
      <c r="I5066" s="107" t="s">
        <v>5306</v>
      </c>
      <c r="J5066" s="81"/>
      <c r="K5066" s="72"/>
      <c r="L5066" s="72"/>
      <c r="M5066" s="72"/>
      <c r="N5066" s="72"/>
      <c r="O5066" s="72"/>
      <c r="P5066" s="72"/>
      <c r="Q5066" s="833"/>
      <c r="R5066" s="102"/>
      <c r="S5066" s="73"/>
      <c r="T5066" s="102"/>
      <c r="U5066" s="103"/>
      <c r="V5066" s="104"/>
      <c r="X5066" s="85"/>
    </row>
    <row r="5067" spans="1:256" customFormat="1" ht="12" customHeight="1">
      <c r="A5067" s="308"/>
      <c r="B5067" s="65">
        <v>1</v>
      </c>
      <c r="C5067" s="66">
        <f t="shared" si="224"/>
        <v>0</v>
      </c>
      <c r="D5067" s="857" t="s">
        <v>90</v>
      </c>
      <c r="E5067" s="857" t="s">
        <v>90</v>
      </c>
      <c r="F5067" s="852" t="s">
        <v>70</v>
      </c>
      <c r="G5067" s="78"/>
      <c r="H5067" s="100" t="s">
        <v>88</v>
      </c>
      <c r="I5067" s="101" t="s">
        <v>6134</v>
      </c>
      <c r="J5067" s="81"/>
      <c r="K5067" s="72"/>
      <c r="L5067" s="72"/>
      <c r="M5067" s="72"/>
      <c r="N5067" s="72"/>
      <c r="O5067" s="72"/>
      <c r="P5067" s="72"/>
      <c r="Q5067" s="833"/>
      <c r="R5067" s="102"/>
      <c r="S5067" s="73"/>
      <c r="T5067" s="116"/>
      <c r="U5067" s="73"/>
      <c r="V5067" s="110"/>
      <c r="W5067" s="109"/>
      <c r="X5067" s="109"/>
      <c r="Y5067" s="109"/>
      <c r="Z5067" s="109"/>
      <c r="AA5067" s="109"/>
      <c r="AB5067" s="109"/>
      <c r="AC5067" s="109"/>
      <c r="AD5067" s="109"/>
      <c r="AE5067" s="109"/>
      <c r="AF5067" s="109"/>
      <c r="AG5067" s="109"/>
      <c r="AH5067" s="109"/>
      <c r="AI5067" s="109"/>
      <c r="AJ5067" s="109"/>
      <c r="AK5067" s="109"/>
      <c r="AL5067" s="109"/>
      <c r="AM5067" s="109"/>
      <c r="AN5067" s="109"/>
      <c r="AO5067" s="109"/>
      <c r="AP5067" s="109"/>
      <c r="AQ5067" s="109"/>
      <c r="AR5067" s="109"/>
      <c r="AS5067" s="109"/>
      <c r="AT5067" s="109"/>
      <c r="AU5067" s="109"/>
      <c r="AV5067" s="109"/>
      <c r="AW5067" s="109"/>
      <c r="AX5067" s="109"/>
      <c r="AY5067" s="109"/>
      <c r="AZ5067" s="109"/>
      <c r="BA5067" s="109"/>
      <c r="BB5067" s="109"/>
      <c r="BC5067" s="109"/>
      <c r="BD5067" s="109"/>
      <c r="BE5067" s="109"/>
      <c r="BF5067" s="109"/>
      <c r="BG5067" s="109"/>
      <c r="BH5067" s="109"/>
      <c r="BI5067" s="109"/>
      <c r="BJ5067" s="109"/>
      <c r="BK5067" s="109"/>
      <c r="BL5067" s="109"/>
      <c r="BM5067" s="109"/>
      <c r="BN5067" s="109"/>
      <c r="BO5067" s="109"/>
      <c r="BP5067" s="109"/>
      <c r="BQ5067" s="109"/>
      <c r="BR5067" s="109"/>
      <c r="BS5067" s="109"/>
      <c r="BT5067" s="109"/>
      <c r="BU5067" s="109"/>
      <c r="BV5067" s="109"/>
      <c r="BW5067" s="109"/>
      <c r="BX5067" s="109"/>
      <c r="BY5067" s="109"/>
      <c r="BZ5067" s="109"/>
      <c r="CA5067" s="109"/>
      <c r="CB5067" s="109"/>
      <c r="CC5067" s="109"/>
      <c r="CD5067" s="109"/>
      <c r="CE5067" s="109"/>
      <c r="CF5067" s="109"/>
      <c r="CG5067" s="109"/>
      <c r="CH5067" s="109"/>
      <c r="CI5067" s="109"/>
      <c r="CJ5067" s="109"/>
      <c r="CK5067" s="109"/>
      <c r="CL5067" s="109"/>
      <c r="CM5067" s="109"/>
      <c r="CN5067" s="109"/>
      <c r="CO5067" s="109"/>
      <c r="CP5067" s="109"/>
      <c r="CQ5067" s="109"/>
      <c r="CR5067" s="109"/>
      <c r="CS5067" s="109"/>
      <c r="CT5067" s="109"/>
      <c r="CU5067" s="109"/>
      <c r="CV5067" s="109"/>
      <c r="CW5067" s="109"/>
      <c r="CX5067" s="109"/>
      <c r="CY5067" s="109"/>
      <c r="CZ5067" s="109"/>
      <c r="DA5067" s="109"/>
      <c r="DB5067" s="109"/>
      <c r="DC5067" s="109"/>
      <c r="DD5067" s="109"/>
      <c r="DE5067" s="109"/>
      <c r="DF5067" s="109"/>
      <c r="DG5067" s="109"/>
      <c r="DH5067" s="109"/>
      <c r="DI5067" s="109"/>
      <c r="DJ5067" s="109"/>
      <c r="DK5067" s="109"/>
      <c r="DL5067" s="109"/>
      <c r="DM5067" s="109"/>
      <c r="DN5067" s="109"/>
      <c r="DO5067" s="109"/>
      <c r="DP5067" s="109"/>
      <c r="DQ5067" s="109"/>
      <c r="DR5067" s="109"/>
      <c r="DS5067" s="109"/>
      <c r="DT5067" s="109"/>
      <c r="DU5067" s="109"/>
      <c r="DV5067" s="109"/>
      <c r="DW5067" s="109"/>
      <c r="DX5067" s="109"/>
      <c r="DY5067" s="109"/>
      <c r="DZ5067" s="109"/>
      <c r="EA5067" s="109"/>
      <c r="EB5067" s="109"/>
      <c r="EC5067" s="109"/>
      <c r="ED5067" s="109"/>
      <c r="EE5067" s="109"/>
      <c r="EF5067" s="109"/>
      <c r="EG5067" s="109"/>
      <c r="EH5067" s="109"/>
      <c r="EI5067" s="109"/>
      <c r="EJ5067" s="109"/>
      <c r="EK5067" s="109"/>
      <c r="EL5067" s="109"/>
      <c r="EM5067" s="109"/>
      <c r="EN5067" s="109"/>
      <c r="EO5067" s="109"/>
      <c r="EP5067" s="109"/>
      <c r="EQ5067" s="109"/>
      <c r="ER5067" s="109"/>
      <c r="ES5067" s="109"/>
      <c r="ET5067" s="109"/>
      <c r="EU5067" s="109"/>
      <c r="EV5067" s="109"/>
      <c r="EW5067" s="109"/>
      <c r="EX5067" s="109"/>
      <c r="EY5067" s="109"/>
      <c r="EZ5067" s="109"/>
      <c r="FA5067" s="109"/>
      <c r="FB5067" s="109"/>
      <c r="FC5067" s="109"/>
      <c r="FD5067" s="109"/>
      <c r="FE5067" s="109"/>
      <c r="FF5067" s="109"/>
      <c r="FG5067" s="109"/>
      <c r="FH5067" s="109"/>
      <c r="FI5067" s="109"/>
      <c r="FJ5067" s="109"/>
      <c r="FK5067" s="109"/>
      <c r="FL5067" s="109"/>
      <c r="FM5067" s="109"/>
      <c r="FN5067" s="109"/>
      <c r="FO5067" s="109"/>
      <c r="FP5067" s="109"/>
      <c r="FQ5067" s="109"/>
      <c r="FR5067" s="109"/>
      <c r="FS5067" s="109"/>
      <c r="FT5067" s="109"/>
      <c r="FU5067" s="109"/>
      <c r="FV5067" s="109"/>
      <c r="FW5067" s="109"/>
      <c r="FX5067" s="109"/>
      <c r="FY5067" s="109"/>
      <c r="FZ5067" s="109"/>
      <c r="GA5067" s="109"/>
      <c r="GB5067" s="109"/>
      <c r="GC5067" s="109"/>
      <c r="GD5067" s="109"/>
      <c r="GE5067" s="109"/>
      <c r="GF5067" s="109"/>
      <c r="GG5067" s="109"/>
      <c r="GH5067" s="109"/>
      <c r="GI5067" s="109"/>
      <c r="GJ5067" s="109"/>
      <c r="GK5067" s="109"/>
      <c r="GL5067" s="109"/>
      <c r="GM5067" s="109"/>
      <c r="GN5067" s="109"/>
      <c r="GO5067" s="109"/>
      <c r="GP5067" s="109"/>
      <c r="GQ5067" s="109"/>
      <c r="GR5067" s="109"/>
      <c r="GS5067" s="109"/>
      <c r="GT5067" s="109"/>
      <c r="GU5067" s="109"/>
      <c r="GV5067" s="109"/>
      <c r="GW5067" s="109"/>
      <c r="GX5067" s="109"/>
      <c r="GY5067" s="109"/>
      <c r="GZ5067" s="109"/>
      <c r="HA5067" s="109"/>
      <c r="HB5067" s="109"/>
      <c r="HC5067" s="109"/>
      <c r="HD5067" s="109"/>
      <c r="HE5067" s="109"/>
      <c r="HF5067" s="109"/>
      <c r="HG5067" s="109"/>
      <c r="HH5067" s="109"/>
      <c r="HI5067" s="109"/>
      <c r="HJ5067" s="109"/>
      <c r="HK5067" s="109"/>
      <c r="HL5067" s="109"/>
      <c r="HM5067" s="109"/>
      <c r="HN5067" s="109"/>
      <c r="HO5067" s="109"/>
      <c r="HP5067" s="109"/>
      <c r="HQ5067" s="109"/>
      <c r="HR5067" s="109"/>
      <c r="HS5067" s="109"/>
      <c r="HT5067" s="109"/>
      <c r="HU5067" s="109"/>
      <c r="HV5067" s="109"/>
      <c r="HW5067" s="109"/>
      <c r="HX5067" s="109"/>
      <c r="HY5067" s="109"/>
      <c r="HZ5067" s="109"/>
      <c r="IA5067" s="109"/>
      <c r="IB5067" s="109"/>
      <c r="IC5067" s="109"/>
      <c r="ID5067" s="109"/>
      <c r="IE5067" s="109"/>
      <c r="IF5067" s="109"/>
      <c r="IG5067" s="109"/>
      <c r="IH5067" s="109"/>
      <c r="II5067" s="109"/>
      <c r="IJ5067" s="109"/>
      <c r="IK5067" s="109"/>
      <c r="IL5067" s="109"/>
      <c r="IM5067" s="109"/>
      <c r="IN5067" s="109"/>
      <c r="IO5067" s="109"/>
      <c r="IP5067" s="109"/>
      <c r="IQ5067" s="109"/>
      <c r="IR5067" s="109"/>
      <c r="IS5067" s="109"/>
      <c r="IT5067" s="109"/>
      <c r="IU5067" s="109"/>
      <c r="IV5067" s="109"/>
    </row>
    <row r="5068" spans="1:256" customFormat="1" ht="12.75" customHeight="1">
      <c r="A5068" s="308"/>
      <c r="B5068" s="65">
        <v>1</v>
      </c>
      <c r="C5068" s="66">
        <f t="shared" si="224"/>
        <v>0</v>
      </c>
      <c r="D5068" s="659" t="s">
        <v>90</v>
      </c>
      <c r="E5068" s="656" t="s">
        <v>70</v>
      </c>
      <c r="F5068" s="656" t="s">
        <v>70</v>
      </c>
      <c r="G5068" s="78"/>
      <c r="H5068" s="96" t="s">
        <v>148</v>
      </c>
      <c r="I5068" s="107" t="s">
        <v>5307</v>
      </c>
      <c r="J5068" s="81"/>
      <c r="K5068" s="72"/>
      <c r="L5068" s="72"/>
      <c r="M5068" s="72"/>
      <c r="N5068" s="72"/>
      <c r="O5068" s="72"/>
      <c r="P5068" s="72"/>
      <c r="Q5068" s="833"/>
      <c r="R5068" s="102"/>
      <c r="S5068" s="73"/>
      <c r="T5068" s="102"/>
      <c r="U5068" s="103"/>
      <c r="V5068" s="104"/>
      <c r="W5068" s="109"/>
      <c r="X5068" s="109"/>
      <c r="Y5068" s="109"/>
      <c r="Z5068" s="109"/>
      <c r="AA5068" s="109"/>
      <c r="AB5068" s="109"/>
      <c r="AC5068" s="109"/>
      <c r="AD5068" s="109"/>
      <c r="AE5068" s="109"/>
      <c r="AF5068" s="109"/>
      <c r="AG5068" s="109"/>
      <c r="AH5068" s="109"/>
      <c r="AI5068" s="109"/>
      <c r="AJ5068" s="109"/>
      <c r="AK5068" s="109"/>
      <c r="AL5068" s="109"/>
      <c r="AM5068" s="109"/>
      <c r="AN5068" s="109"/>
      <c r="AO5068" s="109"/>
      <c r="AP5068" s="109"/>
      <c r="AQ5068" s="109"/>
      <c r="AR5068" s="109"/>
      <c r="AS5068" s="109"/>
      <c r="AT5068" s="109"/>
      <c r="AU5068" s="109"/>
      <c r="AV5068" s="109"/>
      <c r="AW5068" s="109"/>
      <c r="AX5068" s="109"/>
      <c r="AY5068" s="109"/>
      <c r="AZ5068" s="109"/>
      <c r="BA5068" s="109"/>
      <c r="BB5068" s="109"/>
      <c r="BC5068" s="109"/>
      <c r="BD5068" s="109"/>
      <c r="BE5068" s="109"/>
      <c r="BF5068" s="109"/>
      <c r="BG5068" s="109"/>
      <c r="BH5068" s="109"/>
      <c r="BI5068" s="109"/>
      <c r="BJ5068" s="109"/>
      <c r="BK5068" s="109"/>
      <c r="BL5068" s="109"/>
      <c r="BM5068" s="109"/>
      <c r="BN5068" s="109"/>
      <c r="BO5068" s="109"/>
      <c r="BP5068" s="109"/>
      <c r="BQ5068" s="109"/>
      <c r="BR5068" s="109"/>
      <c r="BS5068" s="109"/>
      <c r="BT5068" s="109"/>
      <c r="BU5068" s="109"/>
      <c r="BV5068" s="109"/>
      <c r="BW5068" s="109"/>
      <c r="BX5068" s="109"/>
      <c r="BY5068" s="109"/>
      <c r="BZ5068" s="109"/>
      <c r="CA5068" s="109"/>
      <c r="CB5068" s="109"/>
      <c r="CC5068" s="109"/>
      <c r="CD5068" s="109"/>
      <c r="CE5068" s="109"/>
      <c r="CF5068" s="109"/>
      <c r="CG5068" s="109"/>
      <c r="CH5068" s="109"/>
      <c r="CI5068" s="109"/>
      <c r="CJ5068" s="109"/>
      <c r="CK5068" s="109"/>
      <c r="CL5068" s="109"/>
      <c r="CM5068" s="109"/>
      <c r="CN5068" s="109"/>
      <c r="CO5068" s="109"/>
      <c r="CP5068" s="109"/>
      <c r="CQ5068" s="109"/>
      <c r="CR5068" s="109"/>
      <c r="CS5068" s="109"/>
      <c r="CT5068" s="109"/>
      <c r="CU5068" s="109"/>
      <c r="CV5068" s="109"/>
      <c r="CW5068" s="109"/>
      <c r="CX5068" s="109"/>
      <c r="CY5068" s="109"/>
      <c r="CZ5068" s="109"/>
      <c r="DA5068" s="109"/>
      <c r="DB5068" s="109"/>
      <c r="DC5068" s="109"/>
      <c r="DD5068" s="109"/>
      <c r="DE5068" s="109"/>
      <c r="DF5068" s="109"/>
      <c r="DG5068" s="109"/>
      <c r="DH5068" s="109"/>
      <c r="DI5068" s="109"/>
      <c r="DJ5068" s="109"/>
      <c r="DK5068" s="109"/>
      <c r="DL5068" s="109"/>
      <c r="DM5068" s="109"/>
      <c r="DN5068" s="109"/>
      <c r="DO5068" s="109"/>
      <c r="DP5068" s="109"/>
      <c r="DQ5068" s="109"/>
      <c r="DR5068" s="109"/>
      <c r="DS5068" s="109"/>
      <c r="DT5068" s="109"/>
      <c r="DU5068" s="109"/>
      <c r="DV5068" s="109"/>
      <c r="DW5068" s="109"/>
      <c r="DX5068" s="109"/>
      <c r="DY5068" s="109"/>
      <c r="DZ5068" s="109"/>
      <c r="EA5068" s="109"/>
      <c r="EB5068" s="109"/>
      <c r="EC5068" s="109"/>
      <c r="ED5068" s="109"/>
      <c r="EE5068" s="109"/>
      <c r="EF5068" s="109"/>
      <c r="EG5068" s="109"/>
      <c r="EH5068" s="109"/>
      <c r="EI5068" s="109"/>
      <c r="EJ5068" s="109"/>
      <c r="EK5068" s="109"/>
      <c r="EL5068" s="109"/>
      <c r="EM5068" s="109"/>
      <c r="EN5068" s="109"/>
      <c r="EO5068" s="109"/>
      <c r="EP5068" s="109"/>
      <c r="EQ5068" s="109"/>
      <c r="ER5068" s="109"/>
      <c r="ES5068" s="109"/>
      <c r="ET5068" s="109"/>
      <c r="EU5068" s="109"/>
      <c r="EV5068" s="109"/>
      <c r="EW5068" s="109"/>
      <c r="EX5068" s="109"/>
      <c r="EY5068" s="109"/>
      <c r="EZ5068" s="109"/>
      <c r="FA5068" s="109"/>
      <c r="FB5068" s="109"/>
      <c r="FC5068" s="109"/>
      <c r="FD5068" s="109"/>
      <c r="FE5068" s="109"/>
      <c r="FF5068" s="109"/>
      <c r="FG5068" s="109"/>
      <c r="FH5068" s="109"/>
      <c r="FI5068" s="109"/>
      <c r="FJ5068" s="109"/>
      <c r="FK5068" s="109"/>
      <c r="FL5068" s="109"/>
      <c r="FM5068" s="109"/>
      <c r="FN5068" s="109"/>
      <c r="FO5068" s="109"/>
      <c r="FP5068" s="109"/>
      <c r="FQ5068" s="109"/>
      <c r="FR5068" s="109"/>
      <c r="FS5068" s="109"/>
      <c r="FT5068" s="109"/>
      <c r="FU5068" s="109"/>
      <c r="FV5068" s="109"/>
      <c r="FW5068" s="109"/>
      <c r="FX5068" s="109"/>
      <c r="FY5068" s="109"/>
      <c r="FZ5068" s="109"/>
      <c r="GA5068" s="109"/>
      <c r="GB5068" s="109"/>
      <c r="GC5068" s="109"/>
      <c r="GD5068" s="109"/>
      <c r="GE5068" s="109"/>
      <c r="GF5068" s="109"/>
      <c r="GG5068" s="109"/>
      <c r="GH5068" s="109"/>
      <c r="GI5068" s="109"/>
      <c r="GJ5068" s="109"/>
      <c r="GK5068" s="109"/>
      <c r="GL5068" s="109"/>
      <c r="GM5068" s="109"/>
      <c r="GN5068" s="109"/>
      <c r="GO5068" s="109"/>
      <c r="GP5068" s="109"/>
      <c r="GQ5068" s="109"/>
      <c r="GR5068" s="109"/>
      <c r="GS5068" s="109"/>
      <c r="GT5068" s="109"/>
      <c r="GU5068" s="109"/>
      <c r="GV5068" s="109"/>
      <c r="GW5068" s="109"/>
      <c r="GX5068" s="109"/>
      <c r="GY5068" s="109"/>
      <c r="GZ5068" s="109"/>
      <c r="HA5068" s="109"/>
      <c r="HB5068" s="109"/>
      <c r="HC5068" s="109"/>
      <c r="HD5068" s="109"/>
      <c r="HE5068" s="109"/>
      <c r="HF5068" s="109"/>
      <c r="HG5068" s="109"/>
      <c r="HH5068" s="109"/>
      <c r="HI5068" s="109"/>
      <c r="HJ5068" s="109"/>
      <c r="HK5068" s="109"/>
      <c r="HL5068" s="109"/>
      <c r="HM5068" s="109"/>
      <c r="HN5068" s="109"/>
      <c r="HO5068" s="109"/>
      <c r="HP5068" s="109"/>
      <c r="HQ5068" s="109"/>
      <c r="HR5068" s="109"/>
      <c r="HS5068" s="109"/>
      <c r="HT5068" s="109"/>
      <c r="HU5068" s="109"/>
      <c r="HV5068" s="109"/>
      <c r="HW5068" s="109"/>
      <c r="HX5068" s="109"/>
      <c r="HY5068" s="109"/>
      <c r="HZ5068" s="109"/>
      <c r="IA5068" s="109"/>
      <c r="IB5068" s="109"/>
      <c r="IC5068" s="109"/>
      <c r="ID5068" s="109"/>
      <c r="IE5068" s="109"/>
      <c r="IF5068" s="109"/>
      <c r="IG5068" s="109"/>
      <c r="IH5068" s="109"/>
      <c r="II5068" s="109"/>
      <c r="IJ5068" s="109"/>
      <c r="IK5068" s="109"/>
      <c r="IL5068" s="109"/>
      <c r="IM5068" s="109"/>
      <c r="IN5068" s="109"/>
      <c r="IO5068" s="109"/>
      <c r="IP5068" s="109"/>
      <c r="IQ5068" s="109"/>
      <c r="IR5068" s="109"/>
      <c r="IS5068" s="109"/>
      <c r="IT5068" s="109"/>
      <c r="IU5068" s="109"/>
      <c r="IV5068" s="109"/>
    </row>
    <row r="5069" spans="1:256" customFormat="1" ht="12.75" customHeight="1">
      <c r="A5069" s="308"/>
      <c r="B5069" s="65">
        <v>1</v>
      </c>
      <c r="C5069" s="66">
        <f t="shared" si="224"/>
        <v>0</v>
      </c>
      <c r="D5069" s="676" t="s">
        <v>90</v>
      </c>
      <c r="E5069" s="695" t="s">
        <v>70</v>
      </c>
      <c r="F5069" s="695" t="s">
        <v>70</v>
      </c>
      <c r="G5069" s="78"/>
      <c r="H5069" s="96" t="s">
        <v>148</v>
      </c>
      <c r="I5069" s="107" t="s">
        <v>5308</v>
      </c>
      <c r="J5069" s="81"/>
      <c r="K5069" s="72"/>
      <c r="L5069" s="72"/>
      <c r="M5069" s="72"/>
      <c r="N5069" s="72"/>
      <c r="O5069" s="72"/>
      <c r="P5069" s="72"/>
      <c r="Q5069" s="833"/>
      <c r="R5069" s="102"/>
      <c r="S5069" s="73"/>
      <c r="T5069" s="102"/>
      <c r="U5069" s="103"/>
      <c r="V5069" s="104"/>
      <c r="W5069" s="109"/>
      <c r="X5069" s="109"/>
      <c r="Y5069" s="109"/>
      <c r="Z5069" s="109"/>
      <c r="AA5069" s="109"/>
      <c r="AB5069" s="109"/>
      <c r="AC5069" s="109"/>
      <c r="AD5069" s="109"/>
      <c r="AE5069" s="109"/>
      <c r="AF5069" s="109"/>
      <c r="AG5069" s="109"/>
      <c r="AH5069" s="109"/>
      <c r="AI5069" s="109"/>
      <c r="AJ5069" s="109"/>
      <c r="AK5069" s="109"/>
      <c r="AL5069" s="109"/>
      <c r="AM5069" s="109"/>
      <c r="AN5069" s="109"/>
      <c r="AO5069" s="109"/>
      <c r="AP5069" s="109"/>
      <c r="AQ5069" s="109"/>
      <c r="AR5069" s="109"/>
      <c r="AS5069" s="109"/>
      <c r="AT5069" s="109"/>
      <c r="AU5069" s="109"/>
      <c r="AV5069" s="109"/>
      <c r="AW5069" s="109"/>
      <c r="AX5069" s="109"/>
      <c r="AY5069" s="109"/>
      <c r="AZ5069" s="109"/>
      <c r="BA5069" s="109"/>
      <c r="BB5069" s="109"/>
      <c r="BC5069" s="109"/>
      <c r="BD5069" s="109"/>
      <c r="BE5069" s="109"/>
      <c r="BF5069" s="109"/>
      <c r="BG5069" s="109"/>
      <c r="BH5069" s="109"/>
      <c r="BI5069" s="109"/>
      <c r="BJ5069" s="109"/>
      <c r="BK5069" s="109"/>
      <c r="BL5069" s="109"/>
      <c r="BM5069" s="109"/>
      <c r="BN5069" s="109"/>
      <c r="BO5069" s="109"/>
      <c r="BP5069" s="109"/>
      <c r="BQ5069" s="109"/>
      <c r="BR5069" s="109"/>
      <c r="BS5069" s="109"/>
      <c r="BT5069" s="109"/>
      <c r="BU5069" s="109"/>
      <c r="BV5069" s="109"/>
      <c r="BW5069" s="109"/>
      <c r="BX5069" s="109"/>
      <c r="BY5069" s="109"/>
      <c r="BZ5069" s="109"/>
      <c r="CA5069" s="109"/>
      <c r="CB5069" s="109"/>
      <c r="CC5069" s="109"/>
      <c r="CD5069" s="109"/>
      <c r="CE5069" s="109"/>
      <c r="CF5069" s="109"/>
      <c r="CG5069" s="109"/>
      <c r="CH5069" s="109"/>
      <c r="CI5069" s="109"/>
      <c r="CJ5069" s="109"/>
      <c r="CK5069" s="109"/>
      <c r="CL5069" s="109"/>
      <c r="CM5069" s="109"/>
      <c r="CN5069" s="109"/>
      <c r="CO5069" s="109"/>
      <c r="CP5069" s="109"/>
      <c r="CQ5069" s="109"/>
      <c r="CR5069" s="109"/>
      <c r="CS5069" s="109"/>
      <c r="CT5069" s="109"/>
      <c r="CU5069" s="109"/>
      <c r="CV5069" s="109"/>
      <c r="CW5069" s="109"/>
      <c r="CX5069" s="109"/>
      <c r="CY5069" s="109"/>
      <c r="CZ5069" s="109"/>
      <c r="DA5069" s="109"/>
      <c r="DB5069" s="109"/>
      <c r="DC5069" s="109"/>
      <c r="DD5069" s="109"/>
      <c r="DE5069" s="109"/>
      <c r="DF5069" s="109"/>
      <c r="DG5069" s="109"/>
      <c r="DH5069" s="109"/>
      <c r="DI5069" s="109"/>
      <c r="DJ5069" s="109"/>
      <c r="DK5069" s="109"/>
      <c r="DL5069" s="109"/>
      <c r="DM5069" s="109"/>
      <c r="DN5069" s="109"/>
      <c r="DO5069" s="109"/>
      <c r="DP5069" s="109"/>
      <c r="DQ5069" s="109"/>
      <c r="DR5069" s="109"/>
      <c r="DS5069" s="109"/>
      <c r="DT5069" s="109"/>
      <c r="DU5069" s="109"/>
      <c r="DV5069" s="109"/>
      <c r="DW5069" s="109"/>
      <c r="DX5069" s="109"/>
      <c r="DY5069" s="109"/>
      <c r="DZ5069" s="109"/>
      <c r="EA5069" s="109"/>
      <c r="EB5069" s="109"/>
      <c r="EC5069" s="109"/>
      <c r="ED5069" s="109"/>
      <c r="EE5069" s="109"/>
      <c r="EF5069" s="109"/>
      <c r="EG5069" s="109"/>
      <c r="EH5069" s="109"/>
      <c r="EI5069" s="109"/>
      <c r="EJ5069" s="109"/>
      <c r="EK5069" s="109"/>
      <c r="EL5069" s="109"/>
      <c r="EM5069" s="109"/>
      <c r="EN5069" s="109"/>
      <c r="EO5069" s="109"/>
      <c r="EP5069" s="109"/>
      <c r="EQ5069" s="109"/>
      <c r="ER5069" s="109"/>
      <c r="ES5069" s="109"/>
      <c r="ET5069" s="109"/>
      <c r="EU5069" s="109"/>
      <c r="EV5069" s="109"/>
      <c r="EW5069" s="109"/>
      <c r="EX5069" s="109"/>
      <c r="EY5069" s="109"/>
      <c r="EZ5069" s="109"/>
      <c r="FA5069" s="109"/>
      <c r="FB5069" s="109"/>
      <c r="FC5069" s="109"/>
      <c r="FD5069" s="109"/>
      <c r="FE5069" s="109"/>
      <c r="FF5069" s="109"/>
      <c r="FG5069" s="109"/>
      <c r="FH5069" s="109"/>
      <c r="FI5069" s="109"/>
      <c r="FJ5069" s="109"/>
      <c r="FK5069" s="109"/>
      <c r="FL5069" s="109"/>
      <c r="FM5069" s="109"/>
      <c r="FN5069" s="109"/>
      <c r="FO5069" s="109"/>
      <c r="FP5069" s="109"/>
      <c r="FQ5069" s="109"/>
      <c r="FR5069" s="109"/>
      <c r="FS5069" s="109"/>
      <c r="FT5069" s="109"/>
      <c r="FU5069" s="109"/>
      <c r="FV5069" s="109"/>
      <c r="FW5069" s="109"/>
      <c r="FX5069" s="109"/>
      <c r="FY5069" s="109"/>
      <c r="FZ5069" s="109"/>
      <c r="GA5069" s="109"/>
      <c r="GB5069" s="109"/>
      <c r="GC5069" s="109"/>
      <c r="GD5069" s="109"/>
      <c r="GE5069" s="109"/>
      <c r="GF5069" s="109"/>
      <c r="GG5069" s="109"/>
      <c r="GH5069" s="109"/>
      <c r="GI5069" s="109"/>
      <c r="GJ5069" s="109"/>
      <c r="GK5069" s="109"/>
      <c r="GL5069" s="109"/>
      <c r="GM5069" s="109"/>
      <c r="GN5069" s="109"/>
      <c r="GO5069" s="109"/>
      <c r="GP5069" s="109"/>
      <c r="GQ5069" s="109"/>
      <c r="GR5069" s="109"/>
      <c r="GS5069" s="109"/>
      <c r="GT5069" s="109"/>
      <c r="GU5069" s="109"/>
      <c r="GV5069" s="109"/>
      <c r="GW5069" s="109"/>
      <c r="GX5069" s="109"/>
      <c r="GY5069" s="109"/>
      <c r="GZ5069" s="109"/>
      <c r="HA5069" s="109"/>
      <c r="HB5069" s="109"/>
      <c r="HC5069" s="109"/>
      <c r="HD5069" s="109"/>
      <c r="HE5069" s="109"/>
      <c r="HF5069" s="109"/>
      <c r="HG5069" s="109"/>
      <c r="HH5069" s="109"/>
      <c r="HI5069" s="109"/>
      <c r="HJ5069" s="109"/>
      <c r="HK5069" s="109"/>
      <c r="HL5069" s="109"/>
      <c r="HM5069" s="109"/>
      <c r="HN5069" s="109"/>
      <c r="HO5069" s="109"/>
      <c r="HP5069" s="109"/>
      <c r="HQ5069" s="109"/>
      <c r="HR5069" s="109"/>
      <c r="HS5069" s="109"/>
      <c r="HT5069" s="109"/>
      <c r="HU5069" s="109"/>
      <c r="HV5069" s="109"/>
      <c r="HW5069" s="109"/>
      <c r="HX5069" s="109"/>
      <c r="HY5069" s="109"/>
      <c r="HZ5069" s="109"/>
      <c r="IA5069" s="109"/>
      <c r="IB5069" s="109"/>
      <c r="IC5069" s="109"/>
      <c r="ID5069" s="109"/>
      <c r="IE5069" s="109"/>
      <c r="IF5069" s="109"/>
      <c r="IG5069" s="109"/>
      <c r="IH5069" s="109"/>
      <c r="II5069" s="109"/>
      <c r="IJ5069" s="109"/>
      <c r="IK5069" s="109"/>
      <c r="IL5069" s="109"/>
      <c r="IM5069" s="109"/>
      <c r="IN5069" s="109"/>
      <c r="IO5069" s="109"/>
      <c r="IP5069" s="109"/>
      <c r="IQ5069" s="109"/>
      <c r="IR5069" s="109"/>
      <c r="IS5069" s="109"/>
      <c r="IT5069" s="109"/>
      <c r="IU5069" s="109"/>
      <c r="IV5069" s="109"/>
    </row>
    <row r="5070" spans="1:256" customFormat="1" ht="12" customHeight="1">
      <c r="A5070" s="308"/>
      <c r="B5070" s="65">
        <v>1</v>
      </c>
      <c r="C5070" s="66">
        <f>IF(E5070="A",4,IF(E5070="B",3,IF(E5070="C",2,IF(E5070="D",1,0))))</f>
        <v>2</v>
      </c>
      <c r="D5070" s="252" t="s">
        <v>90</v>
      </c>
      <c r="E5070" s="252" t="s">
        <v>90</v>
      </c>
      <c r="F5070" s="252" t="s">
        <v>90</v>
      </c>
      <c r="G5070" s="78"/>
      <c r="H5070" s="96" t="s">
        <v>119</v>
      </c>
      <c r="I5070" s="107" t="s">
        <v>5309</v>
      </c>
      <c r="J5070" s="81"/>
      <c r="K5070" s="72"/>
      <c r="L5070" s="72"/>
      <c r="M5070" s="72"/>
      <c r="N5070" s="72"/>
      <c r="O5070" s="72"/>
      <c r="P5070" s="72"/>
      <c r="Q5070" s="833"/>
      <c r="R5070" s="102"/>
      <c r="S5070" s="73"/>
      <c r="T5070" s="102"/>
      <c r="U5070" s="103"/>
      <c r="V5070" s="104"/>
      <c r="W5070" s="109"/>
      <c r="X5070" s="109"/>
      <c r="Y5070" s="109"/>
      <c r="Z5070" s="109"/>
      <c r="AA5070" s="109"/>
      <c r="AB5070" s="109"/>
      <c r="AC5070" s="109"/>
      <c r="AD5070" s="109"/>
      <c r="AE5070" s="109"/>
      <c r="AF5070" s="109"/>
      <c r="AG5070" s="109"/>
      <c r="AH5070" s="109"/>
      <c r="AI5070" s="109"/>
      <c r="AJ5070" s="109"/>
      <c r="AK5070" s="109"/>
      <c r="AL5070" s="109"/>
      <c r="AM5070" s="109"/>
      <c r="AN5070" s="109"/>
      <c r="AO5070" s="109"/>
      <c r="AP5070" s="109"/>
      <c r="AQ5070" s="109"/>
      <c r="AR5070" s="109"/>
      <c r="AS5070" s="109"/>
      <c r="AT5070" s="109"/>
      <c r="AU5070" s="109"/>
      <c r="AV5070" s="109"/>
      <c r="AW5070" s="109"/>
      <c r="AX5070" s="109"/>
      <c r="AY5070" s="109"/>
      <c r="AZ5070" s="109"/>
      <c r="BA5070" s="109"/>
      <c r="BB5070" s="109"/>
      <c r="BC5070" s="109"/>
      <c r="BD5070" s="109"/>
      <c r="BE5070" s="109"/>
      <c r="BF5070" s="109"/>
      <c r="BG5070" s="109"/>
      <c r="BH5070" s="109"/>
      <c r="BI5070" s="109"/>
      <c r="BJ5070" s="109"/>
      <c r="BK5070" s="109"/>
      <c r="BL5070" s="109"/>
      <c r="BM5070" s="109"/>
      <c r="BN5070" s="109"/>
      <c r="BO5070" s="109"/>
      <c r="BP5070" s="109"/>
      <c r="BQ5070" s="109"/>
      <c r="BR5070" s="109"/>
      <c r="BS5070" s="109"/>
      <c r="BT5070" s="109"/>
      <c r="BU5070" s="109"/>
      <c r="BV5070" s="109"/>
      <c r="BW5070" s="109"/>
      <c r="BX5070" s="109"/>
      <c r="BY5070" s="109"/>
      <c r="BZ5070" s="109"/>
      <c r="CA5070" s="109"/>
      <c r="CB5070" s="109"/>
      <c r="CC5070" s="109"/>
      <c r="CD5070" s="109"/>
      <c r="CE5070" s="109"/>
      <c r="CF5070" s="109"/>
      <c r="CG5070" s="109"/>
      <c r="CH5070" s="109"/>
      <c r="CI5070" s="109"/>
      <c r="CJ5070" s="109"/>
      <c r="CK5070" s="109"/>
      <c r="CL5070" s="109"/>
      <c r="CM5070" s="109"/>
      <c r="CN5070" s="109"/>
      <c r="CO5070" s="109"/>
      <c r="CP5070" s="109"/>
      <c r="CQ5070" s="109"/>
      <c r="CR5070" s="109"/>
      <c r="CS5070" s="109"/>
      <c r="CT5070" s="109"/>
      <c r="CU5070" s="109"/>
      <c r="CV5070" s="109"/>
      <c r="CW5070" s="109"/>
      <c r="CX5070" s="109"/>
      <c r="CY5070" s="109"/>
      <c r="CZ5070" s="109"/>
      <c r="DA5070" s="109"/>
      <c r="DB5070" s="109"/>
      <c r="DC5070" s="109"/>
      <c r="DD5070" s="109"/>
      <c r="DE5070" s="109"/>
      <c r="DF5070" s="109"/>
      <c r="DG5070" s="109"/>
      <c r="DH5070" s="109"/>
      <c r="DI5070" s="109"/>
      <c r="DJ5070" s="109"/>
      <c r="DK5070" s="109"/>
      <c r="DL5070" s="109"/>
      <c r="DM5070" s="109"/>
      <c r="DN5070" s="109"/>
      <c r="DO5070" s="109"/>
      <c r="DP5070" s="109"/>
      <c r="DQ5070" s="109"/>
      <c r="DR5070" s="109"/>
      <c r="DS5070" s="109"/>
      <c r="DT5070" s="109"/>
      <c r="DU5070" s="109"/>
      <c r="DV5070" s="109"/>
      <c r="DW5070" s="109"/>
      <c r="DX5070" s="109"/>
      <c r="DY5070" s="109"/>
      <c r="DZ5070" s="109"/>
      <c r="EA5070" s="109"/>
      <c r="EB5070" s="109"/>
      <c r="EC5070" s="109"/>
      <c r="ED5070" s="109"/>
      <c r="EE5070" s="109"/>
      <c r="EF5070" s="109"/>
      <c r="EG5070" s="109"/>
      <c r="EH5070" s="109"/>
      <c r="EI5070" s="109"/>
      <c r="EJ5070" s="109"/>
      <c r="EK5070" s="109"/>
      <c r="EL5070" s="109"/>
      <c r="EM5070" s="109"/>
      <c r="EN5070" s="109"/>
      <c r="EO5070" s="109"/>
      <c r="EP5070" s="109"/>
      <c r="EQ5070" s="109"/>
      <c r="ER5070" s="109"/>
      <c r="ES5070" s="109"/>
      <c r="ET5070" s="109"/>
      <c r="EU5070" s="109"/>
      <c r="EV5070" s="109"/>
      <c r="EW5070" s="109"/>
      <c r="EX5070" s="109"/>
      <c r="EY5070" s="109"/>
      <c r="EZ5070" s="109"/>
      <c r="FA5070" s="109"/>
      <c r="FB5070" s="109"/>
      <c r="FC5070" s="109"/>
      <c r="FD5070" s="109"/>
      <c r="FE5070" s="109"/>
      <c r="FF5070" s="109"/>
      <c r="FG5070" s="109"/>
      <c r="FH5070" s="109"/>
      <c r="FI5070" s="109"/>
      <c r="FJ5070" s="109"/>
      <c r="FK5070" s="109"/>
      <c r="FL5070" s="109"/>
      <c r="FM5070" s="109"/>
      <c r="FN5070" s="109"/>
      <c r="FO5070" s="109"/>
      <c r="FP5070" s="109"/>
      <c r="FQ5070" s="109"/>
      <c r="FR5070" s="109"/>
      <c r="FS5070" s="109"/>
      <c r="FT5070" s="109"/>
      <c r="FU5070" s="109"/>
      <c r="FV5070" s="109"/>
      <c r="FW5070" s="109"/>
      <c r="FX5070" s="109"/>
      <c r="FY5070" s="109"/>
      <c r="FZ5070" s="109"/>
      <c r="GA5070" s="109"/>
      <c r="GB5070" s="109"/>
      <c r="GC5070" s="109"/>
      <c r="GD5070" s="109"/>
      <c r="GE5070" s="109"/>
      <c r="GF5070" s="109"/>
      <c r="GG5070" s="109"/>
      <c r="GH5070" s="109"/>
      <c r="GI5070" s="109"/>
      <c r="GJ5070" s="109"/>
      <c r="GK5070" s="109"/>
      <c r="GL5070" s="109"/>
      <c r="GM5070" s="109"/>
      <c r="GN5070" s="109"/>
      <c r="GO5070" s="109"/>
      <c r="GP5070" s="109"/>
      <c r="GQ5070" s="109"/>
      <c r="GR5070" s="109"/>
      <c r="GS5070" s="109"/>
      <c r="GT5070" s="109"/>
      <c r="GU5070" s="109"/>
      <c r="GV5070" s="109"/>
      <c r="GW5070" s="109"/>
      <c r="GX5070" s="109"/>
      <c r="GY5070" s="109"/>
      <c r="GZ5070" s="109"/>
      <c r="HA5070" s="109"/>
      <c r="HB5070" s="109"/>
      <c r="HC5070" s="109"/>
      <c r="HD5070" s="109"/>
      <c r="HE5070" s="109"/>
      <c r="HF5070" s="109"/>
      <c r="HG5070" s="109"/>
      <c r="HH5070" s="109"/>
      <c r="HI5070" s="109"/>
      <c r="HJ5070" s="109"/>
      <c r="HK5070" s="109"/>
      <c r="HL5070" s="109"/>
      <c r="HM5070" s="109"/>
      <c r="HN5070" s="109"/>
      <c r="HO5070" s="109"/>
      <c r="HP5070" s="109"/>
      <c r="HQ5070" s="109"/>
      <c r="HR5070" s="109"/>
      <c r="HS5070" s="109"/>
      <c r="HT5070" s="109"/>
      <c r="HU5070" s="109"/>
      <c r="HV5070" s="109"/>
      <c r="HW5070" s="109"/>
      <c r="HX5070" s="109"/>
      <c r="HY5070" s="109"/>
      <c r="HZ5070" s="109"/>
      <c r="IA5070" s="109"/>
      <c r="IB5070" s="109"/>
      <c r="IC5070" s="109"/>
      <c r="ID5070" s="109"/>
      <c r="IE5070" s="109"/>
      <c r="IF5070" s="109"/>
      <c r="IG5070" s="109"/>
      <c r="IH5070" s="109"/>
      <c r="II5070" s="109"/>
      <c r="IJ5070" s="109"/>
      <c r="IK5070" s="109"/>
      <c r="IL5070" s="109"/>
      <c r="IM5070" s="109"/>
      <c r="IN5070" s="109"/>
      <c r="IO5070" s="109"/>
      <c r="IP5070" s="109"/>
      <c r="IQ5070" s="109"/>
      <c r="IR5070" s="109"/>
      <c r="IS5070" s="109"/>
      <c r="IT5070" s="109"/>
      <c r="IU5070" s="109"/>
      <c r="IV5070" s="109"/>
    </row>
    <row r="5071" spans="1:256" customFormat="1" ht="12.75" customHeight="1">
      <c r="A5071" s="308"/>
      <c r="B5071" s="65">
        <v>1</v>
      </c>
      <c r="C5071" s="66">
        <f>IF(E5071="A",4,IF(E5071="B",3,IF(E5071="C",2,IF(E5071="D",1,0))))</f>
        <v>0</v>
      </c>
      <c r="D5071" s="76" t="s">
        <v>68</v>
      </c>
      <c r="E5071" s="99" t="s">
        <v>99</v>
      </c>
      <c r="F5071" s="77" t="s">
        <v>90</v>
      </c>
      <c r="G5071" s="78"/>
      <c r="H5071" s="96" t="s">
        <v>119</v>
      </c>
      <c r="I5071" s="70" t="s">
        <v>5310</v>
      </c>
      <c r="J5071" s="71" t="s">
        <v>10</v>
      </c>
      <c r="K5071" s="72"/>
      <c r="L5071" s="72"/>
      <c r="M5071" s="72"/>
      <c r="N5071" s="72"/>
      <c r="O5071" s="72"/>
      <c r="P5071" s="72"/>
      <c r="Q5071" s="833"/>
      <c r="R5071" s="102"/>
      <c r="S5071" s="73"/>
      <c r="T5071" s="102"/>
      <c r="U5071" s="103"/>
      <c r="V5071" s="104"/>
      <c r="W5071" s="109"/>
      <c r="X5071" s="109"/>
      <c r="Y5071" s="109"/>
      <c r="Z5071" s="109"/>
      <c r="AA5071" s="109"/>
      <c r="AB5071" s="109"/>
      <c r="AC5071" s="109"/>
      <c r="AD5071" s="109"/>
      <c r="AE5071" s="109"/>
      <c r="AF5071" s="109"/>
      <c r="AG5071" s="109"/>
      <c r="AH5071" s="109"/>
      <c r="AI5071" s="109"/>
      <c r="AJ5071" s="109"/>
      <c r="AK5071" s="109"/>
      <c r="AL5071" s="109"/>
      <c r="AM5071" s="109"/>
      <c r="AN5071" s="109"/>
      <c r="AO5071" s="109"/>
      <c r="AP5071" s="109"/>
      <c r="AQ5071" s="109"/>
      <c r="AR5071" s="109"/>
      <c r="AS5071" s="109"/>
      <c r="AT5071" s="109"/>
      <c r="AU5071" s="109"/>
      <c r="AV5071" s="109"/>
      <c r="AW5071" s="109"/>
      <c r="AX5071" s="109"/>
      <c r="AY5071" s="109"/>
      <c r="AZ5071" s="109"/>
      <c r="BA5071" s="109"/>
      <c r="BB5071" s="109"/>
      <c r="BC5071" s="109"/>
      <c r="BD5071" s="109"/>
      <c r="BE5071" s="109"/>
      <c r="BF5071" s="109"/>
      <c r="BG5071" s="109"/>
      <c r="BH5071" s="109"/>
      <c r="BI5071" s="109"/>
      <c r="BJ5071" s="109"/>
      <c r="BK5071" s="109"/>
      <c r="BL5071" s="109"/>
      <c r="BM5071" s="109"/>
      <c r="BN5071" s="109"/>
      <c r="BO5071" s="109"/>
      <c r="BP5071" s="109"/>
      <c r="BQ5071" s="109"/>
      <c r="BR5071" s="109"/>
      <c r="BS5071" s="109"/>
      <c r="BT5071" s="109"/>
      <c r="BU5071" s="109"/>
      <c r="BV5071" s="109"/>
      <c r="BW5071" s="109"/>
      <c r="BX5071" s="109"/>
      <c r="BY5071" s="109"/>
      <c r="BZ5071" s="109"/>
      <c r="CA5071" s="109"/>
      <c r="CB5071" s="109"/>
      <c r="CC5071" s="109"/>
      <c r="CD5071" s="109"/>
      <c r="CE5071" s="109"/>
      <c r="CF5071" s="109"/>
      <c r="CG5071" s="109"/>
      <c r="CH5071" s="109"/>
      <c r="CI5071" s="109"/>
      <c r="CJ5071" s="109"/>
      <c r="CK5071" s="109"/>
      <c r="CL5071" s="109"/>
      <c r="CM5071" s="109"/>
      <c r="CN5071" s="109"/>
      <c r="CO5071" s="109"/>
      <c r="CP5071" s="109"/>
      <c r="CQ5071" s="109"/>
      <c r="CR5071" s="109"/>
      <c r="CS5071" s="109"/>
      <c r="CT5071" s="109"/>
      <c r="CU5071" s="109"/>
      <c r="CV5071" s="109"/>
      <c r="CW5071" s="109"/>
      <c r="CX5071" s="109"/>
      <c r="CY5071" s="109"/>
      <c r="CZ5071" s="109"/>
      <c r="DA5071" s="109"/>
      <c r="DB5071" s="109"/>
      <c r="DC5071" s="109"/>
      <c r="DD5071" s="109"/>
      <c r="DE5071" s="109"/>
      <c r="DF5071" s="109"/>
      <c r="DG5071" s="109"/>
      <c r="DH5071" s="109"/>
      <c r="DI5071" s="109"/>
      <c r="DJ5071" s="109"/>
      <c r="DK5071" s="109"/>
      <c r="DL5071" s="109"/>
      <c r="DM5071" s="109"/>
      <c r="DN5071" s="109"/>
      <c r="DO5071" s="109"/>
      <c r="DP5071" s="109"/>
      <c r="DQ5071" s="109"/>
      <c r="DR5071" s="109"/>
      <c r="DS5071" s="109"/>
      <c r="DT5071" s="109"/>
      <c r="DU5071" s="109"/>
      <c r="DV5071" s="109"/>
      <c r="DW5071" s="109"/>
      <c r="DX5071" s="109"/>
      <c r="DY5071" s="109"/>
      <c r="DZ5071" s="109"/>
      <c r="EA5071" s="109"/>
      <c r="EB5071" s="109"/>
      <c r="EC5071" s="109"/>
      <c r="ED5071" s="109"/>
      <c r="EE5071" s="109"/>
      <c r="EF5071" s="109"/>
      <c r="EG5071" s="109"/>
      <c r="EH5071" s="109"/>
      <c r="EI5071" s="109"/>
      <c r="EJ5071" s="109"/>
      <c r="EK5071" s="109"/>
      <c r="EL5071" s="109"/>
      <c r="EM5071" s="109"/>
      <c r="EN5071" s="109"/>
      <c r="EO5071" s="109"/>
      <c r="EP5071" s="109"/>
      <c r="EQ5071" s="109"/>
      <c r="ER5071" s="109"/>
      <c r="ES5071" s="109"/>
      <c r="ET5071" s="109"/>
      <c r="EU5071" s="109"/>
      <c r="EV5071" s="109"/>
      <c r="EW5071" s="109"/>
      <c r="EX5071" s="109"/>
      <c r="EY5071" s="109"/>
      <c r="EZ5071" s="109"/>
      <c r="FA5071" s="109"/>
      <c r="FB5071" s="109"/>
      <c r="FC5071" s="109"/>
      <c r="FD5071" s="109"/>
      <c r="FE5071" s="109"/>
      <c r="FF5071" s="109"/>
      <c r="FG5071" s="109"/>
      <c r="FH5071" s="109"/>
      <c r="FI5071" s="109"/>
      <c r="FJ5071" s="109"/>
      <c r="FK5071" s="109"/>
      <c r="FL5071" s="109"/>
      <c r="FM5071" s="109"/>
      <c r="FN5071" s="109"/>
      <c r="FO5071" s="109"/>
      <c r="FP5071" s="109"/>
      <c r="FQ5071" s="109"/>
      <c r="FR5071" s="109"/>
      <c r="FS5071" s="109"/>
      <c r="FT5071" s="109"/>
      <c r="FU5071" s="109"/>
      <c r="FV5071" s="109"/>
      <c r="FW5071" s="109"/>
      <c r="FX5071" s="109"/>
      <c r="FY5071" s="109"/>
      <c r="FZ5071" s="109"/>
      <c r="GA5071" s="109"/>
      <c r="GB5071" s="109"/>
      <c r="GC5071" s="109"/>
      <c r="GD5071" s="109"/>
      <c r="GE5071" s="109"/>
      <c r="GF5071" s="109"/>
      <c r="GG5071" s="109"/>
      <c r="GH5071" s="109"/>
      <c r="GI5071" s="109"/>
      <c r="GJ5071" s="109"/>
      <c r="GK5071" s="109"/>
      <c r="GL5071" s="109"/>
      <c r="GM5071" s="109"/>
      <c r="GN5071" s="109"/>
      <c r="GO5071" s="109"/>
      <c r="GP5071" s="109"/>
      <c r="GQ5071" s="109"/>
      <c r="GR5071" s="109"/>
      <c r="GS5071" s="109"/>
      <c r="GT5071" s="109"/>
      <c r="GU5071" s="109"/>
      <c r="GV5071" s="109"/>
      <c r="GW5071" s="109"/>
      <c r="GX5071" s="109"/>
      <c r="GY5071" s="109"/>
      <c r="GZ5071" s="109"/>
      <c r="HA5071" s="109"/>
      <c r="HB5071" s="109"/>
      <c r="HC5071" s="109"/>
      <c r="HD5071" s="109"/>
      <c r="HE5071" s="109"/>
      <c r="HF5071" s="109"/>
      <c r="HG5071" s="109"/>
      <c r="HH5071" s="109"/>
      <c r="HI5071" s="109"/>
      <c r="HJ5071" s="109"/>
      <c r="HK5071" s="109"/>
      <c r="HL5071" s="109"/>
      <c r="HM5071" s="109"/>
      <c r="HN5071" s="109"/>
      <c r="HO5071" s="109"/>
      <c r="HP5071" s="109"/>
      <c r="HQ5071" s="109"/>
      <c r="HR5071" s="109"/>
      <c r="HS5071" s="109"/>
      <c r="HT5071" s="109"/>
      <c r="HU5071" s="109"/>
      <c r="HV5071" s="109"/>
      <c r="HW5071" s="109"/>
      <c r="HX5071" s="109"/>
      <c r="HY5071" s="109"/>
      <c r="HZ5071" s="109"/>
      <c r="IA5071" s="109"/>
      <c r="IB5071" s="109"/>
      <c r="IC5071" s="109"/>
      <c r="ID5071" s="109"/>
      <c r="IE5071" s="109"/>
      <c r="IF5071" s="109"/>
      <c r="IG5071" s="109"/>
      <c r="IH5071" s="109"/>
      <c r="II5071" s="109"/>
      <c r="IJ5071" s="109"/>
      <c r="IK5071" s="109"/>
      <c r="IL5071" s="109"/>
      <c r="IM5071" s="109"/>
      <c r="IN5071" s="109"/>
      <c r="IO5071" s="109"/>
      <c r="IP5071" s="109"/>
      <c r="IQ5071" s="109"/>
      <c r="IR5071" s="109"/>
      <c r="IS5071" s="109"/>
      <c r="IT5071" s="109"/>
      <c r="IU5071" s="109"/>
      <c r="IV5071" s="109"/>
    </row>
    <row r="5072" spans="1:256" customFormat="1" ht="12.75" customHeight="1">
      <c r="A5072" s="308"/>
      <c r="B5072" s="65">
        <v>1</v>
      </c>
      <c r="C5072" s="66">
        <f>IF(E5072="A",1,IF(E5072="B",1,0))</f>
        <v>0</v>
      </c>
      <c r="D5072" s="76" t="s">
        <v>87</v>
      </c>
      <c r="E5072" s="77" t="s">
        <v>90</v>
      </c>
      <c r="F5072" s="99" t="s">
        <v>70</v>
      </c>
      <c r="G5072" s="78"/>
      <c r="H5072" s="69" t="s">
        <v>101</v>
      </c>
      <c r="I5072" s="70" t="s">
        <v>5311</v>
      </c>
      <c r="J5072" s="81"/>
      <c r="K5072" s="72"/>
      <c r="L5072" s="72"/>
      <c r="M5072" s="72"/>
      <c r="N5072" s="72"/>
      <c r="O5072" s="72"/>
      <c r="P5072" s="72"/>
      <c r="Q5072" s="833"/>
      <c r="R5072" s="102"/>
      <c r="S5072" s="73"/>
      <c r="T5072" s="102"/>
      <c r="U5072" s="103"/>
      <c r="V5072" s="104"/>
      <c r="W5072" s="109"/>
      <c r="X5072" s="109"/>
      <c r="Y5072" s="109"/>
      <c r="Z5072" s="109"/>
      <c r="AA5072" s="109"/>
      <c r="AB5072" s="109"/>
      <c r="AC5072" s="109"/>
      <c r="AD5072" s="109"/>
      <c r="AE5072" s="109"/>
      <c r="AF5072" s="109"/>
      <c r="AG5072" s="109"/>
      <c r="AH5072" s="109"/>
      <c r="AI5072" s="109"/>
      <c r="AJ5072" s="109"/>
      <c r="AK5072" s="109"/>
      <c r="AL5072" s="109"/>
      <c r="AM5072" s="109"/>
      <c r="AN5072" s="109"/>
      <c r="AO5072" s="109"/>
      <c r="AP5072" s="109"/>
      <c r="AQ5072" s="109"/>
      <c r="AR5072" s="109"/>
      <c r="AS5072" s="109"/>
      <c r="AT5072" s="109"/>
      <c r="AU5072" s="109"/>
      <c r="AV5072" s="109"/>
      <c r="AW5072" s="109"/>
      <c r="AX5072" s="109"/>
      <c r="AY5072" s="109"/>
      <c r="AZ5072" s="109"/>
      <c r="BA5072" s="109"/>
      <c r="BB5072" s="109"/>
      <c r="BC5072" s="109"/>
      <c r="BD5072" s="109"/>
      <c r="BE5072" s="109"/>
      <c r="BF5072" s="109"/>
      <c r="BG5072" s="109"/>
      <c r="BH5072" s="109"/>
      <c r="BI5072" s="109"/>
      <c r="BJ5072" s="109"/>
      <c r="BK5072" s="109"/>
      <c r="BL5072" s="109"/>
      <c r="BM5072" s="109"/>
      <c r="BN5072" s="109"/>
      <c r="BO5072" s="109"/>
      <c r="BP5072" s="109"/>
      <c r="BQ5072" s="109"/>
      <c r="BR5072" s="109"/>
      <c r="BS5072" s="109"/>
      <c r="BT5072" s="109"/>
      <c r="BU5072" s="109"/>
      <c r="BV5072" s="109"/>
      <c r="BW5072" s="109"/>
      <c r="BX5072" s="109"/>
      <c r="BY5072" s="109"/>
      <c r="BZ5072" s="109"/>
      <c r="CA5072" s="109"/>
      <c r="CB5072" s="109"/>
      <c r="CC5072" s="109"/>
      <c r="CD5072" s="109"/>
      <c r="CE5072" s="109"/>
      <c r="CF5072" s="109"/>
      <c r="CG5072" s="109"/>
      <c r="CH5072" s="109"/>
      <c r="CI5072" s="109"/>
      <c r="CJ5072" s="109"/>
      <c r="CK5072" s="109"/>
      <c r="CL5072" s="109"/>
      <c r="CM5072" s="109"/>
      <c r="CN5072" s="109"/>
      <c r="CO5072" s="109"/>
      <c r="CP5072" s="109"/>
      <c r="CQ5072" s="109"/>
      <c r="CR5072" s="109"/>
      <c r="CS5072" s="109"/>
      <c r="CT5072" s="109"/>
      <c r="CU5072" s="109"/>
      <c r="CV5072" s="109"/>
      <c r="CW5072" s="109"/>
      <c r="CX5072" s="109"/>
      <c r="CY5072" s="109"/>
      <c r="CZ5072" s="109"/>
      <c r="DA5072" s="109"/>
      <c r="DB5072" s="109"/>
      <c r="DC5072" s="109"/>
      <c r="DD5072" s="109"/>
      <c r="DE5072" s="109"/>
      <c r="DF5072" s="109"/>
      <c r="DG5072" s="109"/>
      <c r="DH5072" s="109"/>
      <c r="DI5072" s="109"/>
      <c r="DJ5072" s="109"/>
      <c r="DK5072" s="109"/>
      <c r="DL5072" s="109"/>
      <c r="DM5072" s="109"/>
      <c r="DN5072" s="109"/>
      <c r="DO5072" s="109"/>
      <c r="DP5072" s="109"/>
      <c r="DQ5072" s="109"/>
      <c r="DR5072" s="109"/>
      <c r="DS5072" s="109"/>
      <c r="DT5072" s="109"/>
      <c r="DU5072" s="109"/>
      <c r="DV5072" s="109"/>
      <c r="DW5072" s="109"/>
      <c r="DX5072" s="109"/>
      <c r="DY5072" s="109"/>
      <c r="DZ5072" s="109"/>
      <c r="EA5072" s="109"/>
      <c r="EB5072" s="109"/>
      <c r="EC5072" s="109"/>
      <c r="ED5072" s="109"/>
      <c r="EE5072" s="109"/>
      <c r="EF5072" s="109"/>
      <c r="EG5072" s="109"/>
      <c r="EH5072" s="109"/>
      <c r="EI5072" s="109"/>
      <c r="EJ5072" s="109"/>
      <c r="EK5072" s="109"/>
      <c r="EL5072" s="109"/>
      <c r="EM5072" s="109"/>
      <c r="EN5072" s="109"/>
      <c r="EO5072" s="109"/>
      <c r="EP5072" s="109"/>
      <c r="EQ5072" s="109"/>
      <c r="ER5072" s="109"/>
      <c r="ES5072" s="109"/>
      <c r="ET5072" s="109"/>
      <c r="EU5072" s="109"/>
      <c r="EV5072" s="109"/>
      <c r="EW5072" s="109"/>
      <c r="EX5072" s="109"/>
      <c r="EY5072" s="109"/>
      <c r="EZ5072" s="109"/>
      <c r="FA5072" s="109"/>
      <c r="FB5072" s="109"/>
      <c r="FC5072" s="109"/>
      <c r="FD5072" s="109"/>
      <c r="FE5072" s="109"/>
      <c r="FF5072" s="109"/>
      <c r="FG5072" s="109"/>
      <c r="FH5072" s="109"/>
      <c r="FI5072" s="109"/>
      <c r="FJ5072" s="109"/>
      <c r="FK5072" s="109"/>
      <c r="FL5072" s="109"/>
      <c r="FM5072" s="109"/>
      <c r="FN5072" s="109"/>
      <c r="FO5072" s="109"/>
      <c r="FP5072" s="109"/>
      <c r="FQ5072" s="109"/>
      <c r="FR5072" s="109"/>
      <c r="FS5072" s="109"/>
      <c r="FT5072" s="109"/>
      <c r="FU5072" s="109"/>
      <c r="FV5072" s="109"/>
      <c r="FW5072" s="109"/>
      <c r="FX5072" s="109"/>
      <c r="FY5072" s="109"/>
      <c r="FZ5072" s="109"/>
      <c r="GA5072" s="109"/>
      <c r="GB5072" s="109"/>
      <c r="GC5072" s="109"/>
      <c r="GD5072" s="109"/>
      <c r="GE5072" s="109"/>
      <c r="GF5072" s="109"/>
      <c r="GG5072" s="109"/>
      <c r="GH5072" s="109"/>
      <c r="GI5072" s="109"/>
      <c r="GJ5072" s="109"/>
      <c r="GK5072" s="109"/>
      <c r="GL5072" s="109"/>
      <c r="GM5072" s="109"/>
      <c r="GN5072" s="109"/>
      <c r="GO5072" s="109"/>
      <c r="GP5072" s="109"/>
      <c r="GQ5072" s="109"/>
      <c r="GR5072" s="109"/>
      <c r="GS5072" s="109"/>
      <c r="GT5072" s="109"/>
      <c r="GU5072" s="109"/>
      <c r="GV5072" s="109"/>
      <c r="GW5072" s="109"/>
      <c r="GX5072" s="109"/>
      <c r="GY5072" s="109"/>
      <c r="GZ5072" s="109"/>
      <c r="HA5072" s="109"/>
      <c r="HB5072" s="109"/>
      <c r="HC5072" s="109"/>
      <c r="HD5072" s="109"/>
      <c r="HE5072" s="109"/>
      <c r="HF5072" s="109"/>
      <c r="HG5072" s="109"/>
      <c r="HH5072" s="109"/>
      <c r="HI5072" s="109"/>
      <c r="HJ5072" s="109"/>
      <c r="HK5072" s="109"/>
      <c r="HL5072" s="109"/>
      <c r="HM5072" s="109"/>
      <c r="HN5072" s="109"/>
      <c r="HO5072" s="109"/>
      <c r="HP5072" s="109"/>
      <c r="HQ5072" s="109"/>
      <c r="HR5072" s="109"/>
      <c r="HS5072" s="109"/>
      <c r="HT5072" s="109"/>
      <c r="HU5072" s="109"/>
      <c r="HV5072" s="109"/>
      <c r="HW5072" s="109"/>
      <c r="HX5072" s="109"/>
      <c r="HY5072" s="109"/>
      <c r="HZ5072" s="109"/>
      <c r="IA5072" s="109"/>
      <c r="IB5072" s="109"/>
      <c r="IC5072" s="109"/>
      <c r="ID5072" s="109"/>
      <c r="IE5072" s="109"/>
      <c r="IF5072" s="109"/>
      <c r="IG5072" s="109"/>
      <c r="IH5072" s="109"/>
      <c r="II5072" s="109"/>
      <c r="IJ5072" s="109"/>
      <c r="IK5072" s="109"/>
      <c r="IL5072" s="109"/>
      <c r="IM5072" s="109"/>
      <c r="IN5072" s="109"/>
      <c r="IO5072" s="109"/>
      <c r="IP5072" s="109"/>
      <c r="IQ5072" s="109"/>
      <c r="IR5072" s="109"/>
      <c r="IS5072" s="109"/>
      <c r="IT5072" s="109"/>
      <c r="IU5072" s="109"/>
      <c r="IV5072" s="109"/>
    </row>
    <row r="5073" spans="1:256" s="325" customFormat="1" ht="13" customHeight="1">
      <c r="A5073" s="308"/>
      <c r="B5073" s="65">
        <v>1</v>
      </c>
      <c r="C5073" s="66">
        <f>IF(E5073="A",4,IF(E5073="B",3,IF(E5073="C",2,IF(E5073="D",1,0))))</f>
        <v>1</v>
      </c>
      <c r="D5073" s="77" t="s">
        <v>90</v>
      </c>
      <c r="E5073" s="99" t="s">
        <v>70</v>
      </c>
      <c r="F5073" s="76" t="s">
        <v>68</v>
      </c>
      <c r="G5073" s="78"/>
      <c r="H5073" s="96" t="s">
        <v>101</v>
      </c>
      <c r="I5073" s="107" t="s">
        <v>5312</v>
      </c>
      <c r="J5073" s="81"/>
      <c r="K5073" s="72"/>
      <c r="L5073" s="72"/>
      <c r="M5073" s="72"/>
      <c r="N5073" s="72"/>
      <c r="O5073" s="72"/>
      <c r="P5073" s="72"/>
      <c r="Q5073" s="833"/>
      <c r="R5073" s="102"/>
      <c r="S5073" s="73"/>
      <c r="T5073" s="102"/>
      <c r="U5073" s="103"/>
      <c r="V5073" s="104"/>
      <c r="W5073" s="109"/>
      <c r="X5073" s="109"/>
      <c r="Y5073" s="109"/>
      <c r="Z5073" s="109"/>
      <c r="AA5073" s="109"/>
      <c r="AB5073" s="109"/>
      <c r="AC5073" s="109"/>
      <c r="AD5073" s="109"/>
      <c r="AE5073" s="109"/>
      <c r="AF5073" s="109"/>
      <c r="AG5073" s="109"/>
      <c r="AH5073" s="109"/>
      <c r="AI5073" s="109"/>
      <c r="AJ5073" s="109"/>
      <c r="AK5073" s="109"/>
      <c r="AL5073" s="109"/>
      <c r="AM5073" s="109"/>
      <c r="AN5073" s="109"/>
      <c r="AO5073" s="109"/>
      <c r="AP5073" s="109"/>
      <c r="AQ5073" s="109"/>
      <c r="AR5073" s="109"/>
      <c r="AS5073" s="109"/>
      <c r="AT5073" s="109"/>
      <c r="AU5073" s="109"/>
      <c r="AV5073" s="109"/>
      <c r="AW5073" s="109"/>
      <c r="AX5073" s="109"/>
      <c r="AY5073" s="109"/>
      <c r="AZ5073" s="109"/>
      <c r="BA5073" s="109"/>
      <c r="BB5073" s="109"/>
      <c r="BC5073" s="109"/>
      <c r="BD5073" s="109"/>
      <c r="BE5073" s="109"/>
      <c r="BF5073" s="109"/>
      <c r="BG5073" s="109"/>
      <c r="BH5073" s="109"/>
      <c r="BI5073" s="109"/>
      <c r="BJ5073" s="109"/>
      <c r="BK5073" s="109"/>
      <c r="BL5073" s="109"/>
      <c r="BM5073" s="109"/>
      <c r="BN5073" s="109"/>
      <c r="BO5073" s="109"/>
      <c r="BP5073" s="109"/>
      <c r="BQ5073" s="109"/>
      <c r="BR5073" s="109"/>
      <c r="BS5073" s="109"/>
      <c r="BT5073" s="109"/>
      <c r="BU5073" s="109"/>
      <c r="BV5073" s="109"/>
      <c r="BW5073" s="109"/>
      <c r="BX5073" s="109"/>
      <c r="BY5073" s="109"/>
      <c r="BZ5073" s="109"/>
      <c r="CA5073" s="109"/>
      <c r="CB5073" s="109"/>
      <c r="CC5073" s="109"/>
      <c r="CD5073" s="109"/>
      <c r="CE5073" s="109"/>
      <c r="CF5073" s="109"/>
      <c r="CG5073" s="109"/>
      <c r="CH5073" s="109"/>
      <c r="CI5073" s="109"/>
      <c r="CJ5073" s="109"/>
      <c r="CK5073" s="109"/>
      <c r="CL5073" s="109"/>
      <c r="CM5073" s="109"/>
      <c r="CN5073" s="109"/>
      <c r="CO5073" s="109"/>
      <c r="CP5073" s="109"/>
      <c r="CQ5073" s="109"/>
      <c r="CR5073" s="109"/>
      <c r="CS5073" s="109"/>
      <c r="CT5073" s="109"/>
      <c r="CU5073" s="109"/>
      <c r="CV5073" s="109"/>
      <c r="CW5073" s="109"/>
      <c r="CX5073" s="109"/>
      <c r="CY5073" s="109"/>
      <c r="CZ5073" s="109"/>
      <c r="DA5073" s="109"/>
      <c r="DB5073" s="109"/>
      <c r="DC5073" s="109"/>
      <c r="DD5073" s="109"/>
      <c r="DE5073" s="109"/>
      <c r="DF5073" s="109"/>
      <c r="DG5073" s="109"/>
      <c r="DH5073" s="109"/>
      <c r="DI5073" s="109"/>
      <c r="DJ5073" s="109"/>
      <c r="DK5073" s="109"/>
      <c r="DL5073" s="109"/>
      <c r="DM5073" s="109"/>
      <c r="DN5073" s="109"/>
      <c r="DO5073" s="109"/>
      <c r="DP5073" s="109"/>
      <c r="DQ5073" s="109"/>
      <c r="DR5073" s="109"/>
      <c r="DS5073" s="109"/>
      <c r="DT5073" s="109"/>
      <c r="DU5073" s="109"/>
      <c r="DV5073" s="109"/>
      <c r="DW5073" s="109"/>
      <c r="DX5073" s="109"/>
      <c r="DY5073" s="109"/>
      <c r="DZ5073" s="109"/>
      <c r="EA5073" s="109"/>
      <c r="EB5073" s="109"/>
      <c r="EC5073" s="109"/>
      <c r="ED5073" s="109"/>
      <c r="EE5073" s="109"/>
      <c r="EF5073" s="109"/>
      <c r="EG5073" s="109"/>
      <c r="EH5073" s="109"/>
      <c r="EI5073" s="109"/>
      <c r="EJ5073" s="109"/>
      <c r="EK5073" s="109"/>
      <c r="EL5073" s="109"/>
      <c r="EM5073" s="109"/>
      <c r="EN5073" s="109"/>
      <c r="EO5073" s="109"/>
      <c r="EP5073" s="109"/>
      <c r="EQ5073" s="109"/>
      <c r="ER5073" s="109"/>
      <c r="ES5073" s="109"/>
      <c r="ET5073" s="109"/>
      <c r="EU5073" s="109"/>
      <c r="EV5073" s="109"/>
      <c r="EW5073" s="109"/>
      <c r="EX5073" s="109"/>
      <c r="EY5073" s="109"/>
      <c r="EZ5073" s="109"/>
      <c r="FA5073" s="109"/>
      <c r="FB5073" s="109"/>
      <c r="FC5073" s="109"/>
      <c r="FD5073" s="109"/>
      <c r="FE5073" s="109"/>
      <c r="FF5073" s="109"/>
      <c r="FG5073" s="109"/>
      <c r="FH5073" s="109"/>
      <c r="FI5073" s="109"/>
      <c r="FJ5073" s="109"/>
      <c r="FK5073" s="109"/>
      <c r="FL5073" s="109"/>
      <c r="FM5073" s="109"/>
      <c r="FN5073" s="109"/>
      <c r="FO5073" s="109"/>
      <c r="FP5073" s="109"/>
      <c r="FQ5073" s="109"/>
      <c r="FR5073" s="109"/>
      <c r="FS5073" s="109"/>
      <c r="FT5073" s="109"/>
      <c r="FU5073" s="109"/>
      <c r="FV5073" s="109"/>
      <c r="FW5073" s="109"/>
      <c r="FX5073" s="109"/>
      <c r="FY5073" s="109"/>
      <c r="FZ5073" s="109"/>
      <c r="GA5073" s="109"/>
      <c r="GB5073" s="109"/>
      <c r="GC5073" s="109"/>
      <c r="GD5073" s="109"/>
      <c r="GE5073" s="109"/>
      <c r="GF5073" s="109"/>
      <c r="GG5073" s="109"/>
      <c r="GH5073" s="109"/>
      <c r="GI5073" s="109"/>
      <c r="GJ5073" s="109"/>
      <c r="GK5073" s="109"/>
      <c r="GL5073" s="109"/>
      <c r="GM5073" s="109"/>
      <c r="GN5073" s="109"/>
      <c r="GO5073" s="109"/>
      <c r="GP5073" s="109"/>
      <c r="GQ5073" s="109"/>
      <c r="GR5073" s="109"/>
      <c r="GS5073" s="109"/>
      <c r="GT5073" s="109"/>
      <c r="GU5073" s="109"/>
      <c r="GV5073" s="109"/>
      <c r="GW5073" s="109"/>
      <c r="GX5073" s="109"/>
      <c r="GY5073" s="109"/>
      <c r="GZ5073" s="109"/>
      <c r="HA5073" s="109"/>
      <c r="HB5073" s="109"/>
      <c r="HC5073" s="109"/>
      <c r="HD5073" s="109"/>
      <c r="HE5073" s="109"/>
      <c r="HF5073" s="109"/>
      <c r="HG5073" s="109"/>
      <c r="HH5073" s="109"/>
      <c r="HI5073" s="109"/>
      <c r="HJ5073" s="109"/>
      <c r="HK5073" s="109"/>
      <c r="HL5073" s="109"/>
      <c r="HM5073" s="109"/>
      <c r="HN5073" s="109"/>
      <c r="HO5073" s="109"/>
      <c r="HP5073" s="109"/>
      <c r="HQ5073" s="109"/>
      <c r="HR5073" s="109"/>
      <c r="HS5073" s="109"/>
      <c r="HT5073" s="109"/>
      <c r="HU5073" s="109"/>
      <c r="HV5073" s="109"/>
      <c r="HW5073" s="109"/>
      <c r="HX5073" s="109"/>
      <c r="HY5073" s="109"/>
      <c r="HZ5073" s="109"/>
      <c r="IA5073" s="109"/>
      <c r="IB5073" s="109"/>
      <c r="IC5073" s="109"/>
      <c r="ID5073" s="109"/>
      <c r="IE5073" s="109"/>
      <c r="IF5073" s="109"/>
      <c r="IG5073" s="109"/>
      <c r="IH5073" s="109"/>
      <c r="II5073" s="109"/>
      <c r="IJ5073" s="109"/>
      <c r="IK5073" s="109"/>
      <c r="IL5073" s="109"/>
      <c r="IM5073" s="109"/>
      <c r="IN5073" s="109"/>
      <c r="IO5073" s="109"/>
      <c r="IP5073" s="109"/>
      <c r="IQ5073" s="109"/>
      <c r="IR5073" s="109"/>
      <c r="IS5073" s="109"/>
      <c r="IT5073" s="109"/>
      <c r="IU5073" s="109"/>
      <c r="IV5073" s="109"/>
    </row>
    <row r="5074" spans="1:256" customFormat="1" ht="12.75" customHeight="1">
      <c r="A5074" s="308"/>
      <c r="B5074" s="65">
        <v>1</v>
      </c>
      <c r="C5074" s="66">
        <f>IF(E5074="A",1,IF(E5074="B",1,0))</f>
        <v>0</v>
      </c>
      <c r="D5074" s="76" t="s">
        <v>87</v>
      </c>
      <c r="E5074" s="77" t="s">
        <v>90</v>
      </c>
      <c r="F5074" s="76" t="s">
        <v>87</v>
      </c>
      <c r="G5074" s="78"/>
      <c r="H5074" s="69" t="s">
        <v>126</v>
      </c>
      <c r="I5074" s="70" t="s">
        <v>5313</v>
      </c>
      <c r="J5074" s="71"/>
      <c r="K5074" s="72"/>
      <c r="L5074" s="72"/>
      <c r="M5074" s="72"/>
      <c r="N5074" s="72"/>
      <c r="O5074" s="72"/>
      <c r="P5074" s="72"/>
      <c r="Q5074" s="833"/>
      <c r="R5074" s="102"/>
      <c r="S5074" s="73"/>
      <c r="T5074" s="102"/>
      <c r="U5074" s="103"/>
      <c r="V5074" s="104"/>
      <c r="W5074" s="109"/>
      <c r="X5074" s="109"/>
      <c r="Y5074" s="109"/>
      <c r="Z5074" s="109"/>
      <c r="AA5074" s="109"/>
      <c r="AB5074" s="109"/>
      <c r="AC5074" s="109"/>
      <c r="AD5074" s="109"/>
      <c r="AE5074" s="109"/>
      <c r="AF5074" s="109"/>
      <c r="AG5074" s="109"/>
      <c r="AH5074" s="109"/>
      <c r="AI5074" s="109"/>
      <c r="AJ5074" s="109"/>
      <c r="AK5074" s="109"/>
      <c r="AL5074" s="109"/>
      <c r="AM5074" s="109"/>
      <c r="AN5074" s="109"/>
      <c r="AO5074" s="109"/>
      <c r="AP5074" s="109"/>
      <c r="AQ5074" s="109"/>
      <c r="AR5074" s="109"/>
      <c r="AS5074" s="109"/>
      <c r="AT5074" s="109"/>
      <c r="AU5074" s="109"/>
      <c r="AV5074" s="109"/>
      <c r="AW5074" s="109"/>
      <c r="AX5074" s="109"/>
      <c r="AY5074" s="109"/>
      <c r="AZ5074" s="109"/>
      <c r="BA5074" s="109"/>
      <c r="BB5074" s="109"/>
      <c r="BC5074" s="109"/>
      <c r="BD5074" s="109"/>
      <c r="BE5074" s="109"/>
      <c r="BF5074" s="109"/>
      <c r="BG5074" s="109"/>
      <c r="BH5074" s="109"/>
      <c r="BI5074" s="109"/>
      <c r="BJ5074" s="109"/>
      <c r="BK5074" s="109"/>
      <c r="BL5074" s="109"/>
      <c r="BM5074" s="109"/>
      <c r="BN5074" s="109"/>
      <c r="BO5074" s="109"/>
      <c r="BP5074" s="109"/>
      <c r="BQ5074" s="109"/>
      <c r="BR5074" s="109"/>
      <c r="BS5074" s="109"/>
      <c r="BT5074" s="109"/>
      <c r="BU5074" s="109"/>
      <c r="BV5074" s="109"/>
      <c r="BW5074" s="109"/>
      <c r="BX5074" s="109"/>
      <c r="BY5074" s="109"/>
      <c r="BZ5074" s="109"/>
      <c r="CA5074" s="109"/>
      <c r="CB5074" s="109"/>
      <c r="CC5074" s="109"/>
      <c r="CD5074" s="109"/>
      <c r="CE5074" s="109"/>
      <c r="CF5074" s="109"/>
      <c r="CG5074" s="109"/>
      <c r="CH5074" s="109"/>
      <c r="CI5074" s="109"/>
      <c r="CJ5074" s="109"/>
      <c r="CK5074" s="109"/>
      <c r="CL5074" s="109"/>
      <c r="CM5074" s="109"/>
      <c r="CN5074" s="109"/>
      <c r="CO5074" s="109"/>
      <c r="CP5074" s="109"/>
      <c r="CQ5074" s="109"/>
      <c r="CR5074" s="109"/>
      <c r="CS5074" s="109"/>
      <c r="CT5074" s="109"/>
      <c r="CU5074" s="109"/>
      <c r="CV5074" s="109"/>
      <c r="CW5074" s="109"/>
      <c r="CX5074" s="109"/>
      <c r="CY5074" s="109"/>
      <c r="CZ5074" s="109"/>
      <c r="DA5074" s="109"/>
      <c r="DB5074" s="109"/>
      <c r="DC5074" s="109"/>
      <c r="DD5074" s="109"/>
      <c r="DE5074" s="109"/>
      <c r="DF5074" s="109"/>
      <c r="DG5074" s="109"/>
      <c r="DH5074" s="109"/>
      <c r="DI5074" s="109"/>
      <c r="DJ5074" s="109"/>
      <c r="DK5074" s="109"/>
      <c r="DL5074" s="109"/>
      <c r="DM5074" s="109"/>
      <c r="DN5074" s="109"/>
      <c r="DO5074" s="109"/>
      <c r="DP5074" s="109"/>
      <c r="DQ5074" s="109"/>
      <c r="DR5074" s="109"/>
      <c r="DS5074" s="109"/>
      <c r="DT5074" s="109"/>
      <c r="DU5074" s="109"/>
      <c r="DV5074" s="109"/>
      <c r="DW5074" s="109"/>
      <c r="DX5074" s="109"/>
      <c r="DY5074" s="109"/>
      <c r="DZ5074" s="109"/>
      <c r="EA5074" s="109"/>
      <c r="EB5074" s="109"/>
      <c r="EC5074" s="109"/>
      <c r="ED5074" s="109"/>
      <c r="EE5074" s="109"/>
      <c r="EF5074" s="109"/>
      <c r="EG5074" s="109"/>
      <c r="EH5074" s="109"/>
      <c r="EI5074" s="109"/>
      <c r="EJ5074" s="109"/>
      <c r="EK5074" s="109"/>
      <c r="EL5074" s="109"/>
      <c r="EM5074" s="109"/>
      <c r="EN5074" s="109"/>
      <c r="EO5074" s="109"/>
      <c r="EP5074" s="109"/>
      <c r="EQ5074" s="109"/>
      <c r="ER5074" s="109"/>
      <c r="ES5074" s="109"/>
      <c r="ET5074" s="109"/>
      <c r="EU5074" s="109"/>
      <c r="EV5074" s="109"/>
      <c r="EW5074" s="109"/>
      <c r="EX5074" s="109"/>
      <c r="EY5074" s="109"/>
      <c r="EZ5074" s="109"/>
      <c r="FA5074" s="109"/>
      <c r="FB5074" s="109"/>
      <c r="FC5074" s="109"/>
      <c r="FD5074" s="109"/>
      <c r="FE5074" s="109"/>
      <c r="FF5074" s="109"/>
      <c r="FG5074" s="109"/>
      <c r="FH5074" s="109"/>
      <c r="FI5074" s="109"/>
      <c r="FJ5074" s="109"/>
      <c r="FK5074" s="109"/>
      <c r="FL5074" s="109"/>
      <c r="FM5074" s="109"/>
      <c r="FN5074" s="109"/>
      <c r="FO5074" s="109"/>
      <c r="FP5074" s="109"/>
      <c r="FQ5074" s="109"/>
      <c r="FR5074" s="109"/>
      <c r="FS5074" s="109"/>
      <c r="FT5074" s="109"/>
      <c r="FU5074" s="109"/>
      <c r="FV5074" s="109"/>
      <c r="FW5074" s="109"/>
      <c r="FX5074" s="109"/>
      <c r="FY5074" s="109"/>
      <c r="FZ5074" s="109"/>
      <c r="GA5074" s="109"/>
      <c r="GB5074" s="109"/>
      <c r="GC5074" s="109"/>
      <c r="GD5074" s="109"/>
      <c r="GE5074" s="109"/>
      <c r="GF5074" s="109"/>
      <c r="GG5074" s="109"/>
      <c r="GH5074" s="109"/>
      <c r="GI5074" s="109"/>
      <c r="GJ5074" s="109"/>
      <c r="GK5074" s="109"/>
      <c r="GL5074" s="109"/>
      <c r="GM5074" s="109"/>
      <c r="GN5074" s="109"/>
      <c r="GO5074" s="109"/>
      <c r="GP5074" s="109"/>
      <c r="GQ5074" s="109"/>
      <c r="GR5074" s="109"/>
      <c r="GS5074" s="109"/>
      <c r="GT5074" s="109"/>
      <c r="GU5074" s="109"/>
      <c r="GV5074" s="109"/>
      <c r="GW5074" s="109"/>
      <c r="GX5074" s="109"/>
      <c r="GY5074" s="109"/>
      <c r="GZ5074" s="109"/>
      <c r="HA5074" s="109"/>
      <c r="HB5074" s="109"/>
      <c r="HC5074" s="109"/>
      <c r="HD5074" s="109"/>
      <c r="HE5074" s="109"/>
      <c r="HF5074" s="109"/>
      <c r="HG5074" s="109"/>
      <c r="HH5074" s="109"/>
      <c r="HI5074" s="109"/>
      <c r="HJ5074" s="109"/>
      <c r="HK5074" s="109"/>
      <c r="HL5074" s="109"/>
      <c r="HM5074" s="109"/>
      <c r="HN5074" s="109"/>
      <c r="HO5074" s="109"/>
      <c r="HP5074" s="109"/>
      <c r="HQ5074" s="109"/>
      <c r="HR5074" s="109"/>
      <c r="HS5074" s="109"/>
      <c r="HT5074" s="109"/>
      <c r="HU5074" s="109"/>
      <c r="HV5074" s="109"/>
      <c r="HW5074" s="109"/>
      <c r="HX5074" s="109"/>
      <c r="HY5074" s="109"/>
      <c r="HZ5074" s="109"/>
      <c r="IA5074" s="109"/>
      <c r="IB5074" s="109"/>
      <c r="IC5074" s="109"/>
      <c r="ID5074" s="109"/>
      <c r="IE5074" s="109"/>
      <c r="IF5074" s="109"/>
      <c r="IG5074" s="109"/>
      <c r="IH5074" s="109"/>
      <c r="II5074" s="109"/>
      <c r="IJ5074" s="109"/>
      <c r="IK5074" s="109"/>
      <c r="IL5074" s="109"/>
      <c r="IM5074" s="109"/>
      <c r="IN5074" s="109"/>
      <c r="IO5074" s="109"/>
      <c r="IP5074" s="109"/>
      <c r="IQ5074" s="109"/>
      <c r="IR5074" s="109"/>
      <c r="IS5074" s="109"/>
      <c r="IT5074" s="109"/>
      <c r="IU5074" s="109"/>
      <c r="IV5074" s="109"/>
    </row>
    <row r="5075" spans="1:256" customFormat="1" ht="12.75" customHeight="1">
      <c r="A5075" s="308"/>
      <c r="B5075" s="65">
        <v>1</v>
      </c>
      <c r="C5075" s="66">
        <f>IF(E5075="A",1,IF(E5075="B",1,0))</f>
        <v>1</v>
      </c>
      <c r="D5075" s="76" t="s">
        <v>87</v>
      </c>
      <c r="E5075" s="76" t="s">
        <v>87</v>
      </c>
      <c r="F5075" s="99" t="s">
        <v>99</v>
      </c>
      <c r="G5075" s="78"/>
      <c r="H5075" s="96" t="s">
        <v>122</v>
      </c>
      <c r="I5075" s="107" t="s">
        <v>5314</v>
      </c>
      <c r="J5075" s="81"/>
      <c r="K5075" s="72"/>
      <c r="L5075" s="72"/>
      <c r="M5075" s="72"/>
      <c r="N5075" s="72"/>
      <c r="O5075" s="72"/>
      <c r="P5075" s="72"/>
      <c r="Q5075" s="833"/>
      <c r="R5075" s="102"/>
      <c r="S5075" s="73"/>
      <c r="T5075" s="102"/>
      <c r="U5075" s="103"/>
      <c r="V5075" s="104"/>
      <c r="W5075" s="109"/>
      <c r="X5075" s="109"/>
      <c r="Y5075" s="109"/>
      <c r="Z5075" s="109"/>
      <c r="AA5075" s="109"/>
      <c r="AB5075" s="109"/>
      <c r="AC5075" s="109"/>
      <c r="AD5075" s="109"/>
      <c r="AE5075" s="109"/>
      <c r="AF5075" s="109"/>
      <c r="AG5075" s="109"/>
      <c r="AH5075" s="109"/>
      <c r="AI5075" s="109"/>
      <c r="AJ5075" s="109"/>
      <c r="AK5075" s="109"/>
      <c r="AL5075" s="109"/>
      <c r="AM5075" s="109"/>
      <c r="AN5075" s="109"/>
      <c r="AO5075" s="109"/>
      <c r="AP5075" s="109"/>
      <c r="AQ5075" s="109"/>
      <c r="AR5075" s="109"/>
      <c r="AS5075" s="109"/>
      <c r="AT5075" s="109"/>
      <c r="AU5075" s="109"/>
      <c r="AV5075" s="109"/>
      <c r="AW5075" s="109"/>
      <c r="AX5075" s="109"/>
      <c r="AY5075" s="109"/>
      <c r="AZ5075" s="109"/>
      <c r="BA5075" s="109"/>
      <c r="BB5075" s="109"/>
      <c r="BC5075" s="109"/>
      <c r="BD5075" s="109"/>
      <c r="BE5075" s="109"/>
      <c r="BF5075" s="109"/>
      <c r="BG5075" s="109"/>
      <c r="BH5075" s="109"/>
      <c r="BI5075" s="109"/>
      <c r="BJ5075" s="109"/>
      <c r="BK5075" s="109"/>
      <c r="BL5075" s="109"/>
      <c r="BM5075" s="109"/>
      <c r="BN5075" s="109"/>
      <c r="BO5075" s="109"/>
      <c r="BP5075" s="109"/>
      <c r="BQ5075" s="109"/>
      <c r="BR5075" s="109"/>
      <c r="BS5075" s="109"/>
      <c r="BT5075" s="109"/>
      <c r="BU5075" s="109"/>
      <c r="BV5075" s="109"/>
      <c r="BW5075" s="109"/>
      <c r="BX5075" s="109"/>
      <c r="BY5075" s="109"/>
      <c r="BZ5075" s="109"/>
      <c r="CA5075" s="109"/>
      <c r="CB5075" s="109"/>
      <c r="CC5075" s="109"/>
      <c r="CD5075" s="109"/>
      <c r="CE5075" s="109"/>
      <c r="CF5075" s="109"/>
      <c r="CG5075" s="109"/>
      <c r="CH5075" s="109"/>
      <c r="CI5075" s="109"/>
      <c r="CJ5075" s="109"/>
      <c r="CK5075" s="109"/>
      <c r="CL5075" s="109"/>
      <c r="CM5075" s="109"/>
      <c r="CN5075" s="109"/>
      <c r="CO5075" s="109"/>
      <c r="CP5075" s="109"/>
      <c r="CQ5075" s="109"/>
      <c r="CR5075" s="109"/>
      <c r="CS5075" s="109"/>
      <c r="CT5075" s="109"/>
      <c r="CU5075" s="109"/>
      <c r="CV5075" s="109"/>
      <c r="CW5075" s="109"/>
      <c r="CX5075" s="109"/>
      <c r="CY5075" s="109"/>
      <c r="CZ5075" s="109"/>
      <c r="DA5075" s="109"/>
      <c r="DB5075" s="109"/>
      <c r="DC5075" s="109"/>
      <c r="DD5075" s="109"/>
      <c r="DE5075" s="109"/>
      <c r="DF5075" s="109"/>
      <c r="DG5075" s="109"/>
      <c r="DH5075" s="109"/>
      <c r="DI5075" s="109"/>
      <c r="DJ5075" s="109"/>
      <c r="DK5075" s="109"/>
      <c r="DL5075" s="109"/>
      <c r="DM5075" s="109"/>
      <c r="DN5075" s="109"/>
      <c r="DO5075" s="109"/>
      <c r="DP5075" s="109"/>
      <c r="DQ5075" s="109"/>
      <c r="DR5075" s="109"/>
      <c r="DS5075" s="109"/>
      <c r="DT5075" s="109"/>
      <c r="DU5075" s="109"/>
      <c r="DV5075" s="109"/>
      <c r="DW5075" s="109"/>
      <c r="DX5075" s="109"/>
      <c r="DY5075" s="109"/>
      <c r="DZ5075" s="109"/>
      <c r="EA5075" s="109"/>
      <c r="EB5075" s="109"/>
      <c r="EC5075" s="109"/>
      <c r="ED5075" s="109"/>
      <c r="EE5075" s="109"/>
      <c r="EF5075" s="109"/>
      <c r="EG5075" s="109"/>
      <c r="EH5075" s="109"/>
      <c r="EI5075" s="109"/>
      <c r="EJ5075" s="109"/>
      <c r="EK5075" s="109"/>
      <c r="EL5075" s="109"/>
      <c r="EM5075" s="109"/>
      <c r="EN5075" s="109"/>
      <c r="EO5075" s="109"/>
      <c r="EP5075" s="109"/>
      <c r="EQ5075" s="109"/>
      <c r="ER5075" s="109"/>
      <c r="ES5075" s="109"/>
      <c r="ET5075" s="109"/>
      <c r="EU5075" s="109"/>
      <c r="EV5075" s="109"/>
      <c r="EW5075" s="109"/>
      <c r="EX5075" s="109"/>
      <c r="EY5075" s="109"/>
      <c r="EZ5075" s="109"/>
      <c r="FA5075" s="109"/>
      <c r="FB5075" s="109"/>
      <c r="FC5075" s="109"/>
      <c r="FD5075" s="109"/>
      <c r="FE5075" s="109"/>
      <c r="FF5075" s="109"/>
      <c r="FG5075" s="109"/>
      <c r="FH5075" s="109"/>
      <c r="FI5075" s="109"/>
      <c r="FJ5075" s="109"/>
      <c r="FK5075" s="109"/>
      <c r="FL5075" s="109"/>
      <c r="FM5075" s="109"/>
      <c r="FN5075" s="109"/>
      <c r="FO5075" s="109"/>
      <c r="FP5075" s="109"/>
      <c r="FQ5075" s="109"/>
      <c r="FR5075" s="109"/>
      <c r="FS5075" s="109"/>
      <c r="FT5075" s="109"/>
      <c r="FU5075" s="109"/>
      <c r="FV5075" s="109"/>
      <c r="FW5075" s="109"/>
      <c r="FX5075" s="109"/>
      <c r="FY5075" s="109"/>
      <c r="FZ5075" s="109"/>
      <c r="GA5075" s="109"/>
      <c r="GB5075" s="109"/>
      <c r="GC5075" s="109"/>
      <c r="GD5075" s="109"/>
      <c r="GE5075" s="109"/>
      <c r="GF5075" s="109"/>
      <c r="GG5075" s="109"/>
      <c r="GH5075" s="109"/>
      <c r="GI5075" s="109"/>
      <c r="GJ5075" s="109"/>
      <c r="GK5075" s="109"/>
      <c r="GL5075" s="109"/>
      <c r="GM5075" s="109"/>
      <c r="GN5075" s="109"/>
      <c r="GO5075" s="109"/>
      <c r="GP5075" s="109"/>
      <c r="GQ5075" s="109"/>
      <c r="GR5075" s="109"/>
      <c r="GS5075" s="109"/>
      <c r="GT5075" s="109"/>
      <c r="GU5075" s="109"/>
      <c r="GV5075" s="109"/>
      <c r="GW5075" s="109"/>
      <c r="GX5075" s="109"/>
      <c r="GY5075" s="109"/>
      <c r="GZ5075" s="109"/>
      <c r="HA5075" s="109"/>
      <c r="HB5075" s="109"/>
      <c r="HC5075" s="109"/>
      <c r="HD5075" s="109"/>
      <c r="HE5075" s="109"/>
      <c r="HF5075" s="109"/>
      <c r="HG5075" s="109"/>
      <c r="HH5075" s="109"/>
      <c r="HI5075" s="109"/>
      <c r="HJ5075" s="109"/>
      <c r="HK5075" s="109"/>
      <c r="HL5075" s="109"/>
      <c r="HM5075" s="109"/>
      <c r="HN5075" s="109"/>
      <c r="HO5075" s="109"/>
      <c r="HP5075" s="109"/>
      <c r="HQ5075" s="109"/>
      <c r="HR5075" s="109"/>
      <c r="HS5075" s="109"/>
      <c r="HT5075" s="109"/>
      <c r="HU5075" s="109"/>
      <c r="HV5075" s="109"/>
      <c r="HW5075" s="109"/>
      <c r="HX5075" s="109"/>
      <c r="HY5075" s="109"/>
      <c r="HZ5075" s="109"/>
      <c r="IA5075" s="109"/>
      <c r="IB5075" s="109"/>
      <c r="IC5075" s="109"/>
      <c r="ID5075" s="109"/>
      <c r="IE5075" s="109"/>
      <c r="IF5075" s="109"/>
      <c r="IG5075" s="109"/>
      <c r="IH5075" s="109"/>
      <c r="II5075" s="109"/>
      <c r="IJ5075" s="109"/>
      <c r="IK5075" s="109"/>
      <c r="IL5075" s="109"/>
      <c r="IM5075" s="109"/>
      <c r="IN5075" s="109"/>
      <c r="IO5075" s="109"/>
      <c r="IP5075" s="109"/>
      <c r="IQ5075" s="109"/>
      <c r="IR5075" s="109"/>
      <c r="IS5075" s="109"/>
      <c r="IT5075" s="109"/>
      <c r="IU5075" s="109"/>
      <c r="IV5075" s="109"/>
    </row>
    <row r="5076" spans="1:256" customFormat="1" ht="12.75" customHeight="1">
      <c r="A5076" s="308"/>
      <c r="B5076" s="124">
        <v>1</v>
      </c>
      <c r="C5076" s="66">
        <f>IF(E5076="A",1,IF(E5076="B",1,0))</f>
        <v>1</v>
      </c>
      <c r="D5076" s="76" t="s">
        <v>87</v>
      </c>
      <c r="E5076" s="76" t="s">
        <v>68</v>
      </c>
      <c r="F5076" s="99" t="s">
        <v>70</v>
      </c>
      <c r="G5076" s="78"/>
      <c r="H5076" s="69" t="s">
        <v>114</v>
      </c>
      <c r="I5076" s="70" t="s">
        <v>5315</v>
      </c>
      <c r="J5076" s="81"/>
      <c r="K5076" s="72"/>
      <c r="L5076" s="72"/>
      <c r="M5076" s="72"/>
      <c r="N5076" s="72"/>
      <c r="O5076" s="72"/>
      <c r="P5076" s="72"/>
      <c r="Q5076" s="833"/>
      <c r="R5076" s="102"/>
      <c r="S5076" s="73"/>
      <c r="T5076" s="102"/>
      <c r="U5076" s="103"/>
      <c r="V5076" s="104"/>
      <c r="W5076" s="109"/>
      <c r="X5076" s="109"/>
      <c r="Y5076" s="109"/>
      <c r="Z5076" s="109"/>
      <c r="AA5076" s="109"/>
      <c r="AB5076" s="109"/>
      <c r="AC5076" s="109"/>
      <c r="AD5076" s="109"/>
      <c r="AE5076" s="109"/>
      <c r="AF5076" s="109"/>
      <c r="AG5076" s="109"/>
      <c r="AH5076" s="109"/>
      <c r="AI5076" s="109"/>
      <c r="AJ5076" s="109"/>
      <c r="AK5076" s="109"/>
      <c r="AL5076" s="109"/>
      <c r="AM5076" s="109"/>
      <c r="AN5076" s="109"/>
      <c r="AO5076" s="109"/>
      <c r="AP5076" s="109"/>
      <c r="AQ5076" s="109"/>
      <c r="AR5076" s="109"/>
      <c r="AS5076" s="109"/>
      <c r="AT5076" s="109"/>
      <c r="AU5076" s="109"/>
      <c r="AV5076" s="109"/>
      <c r="AW5076" s="109"/>
      <c r="AX5076" s="109"/>
      <c r="AY5076" s="109"/>
      <c r="AZ5076" s="109"/>
      <c r="BA5076" s="109"/>
      <c r="BB5076" s="109"/>
      <c r="BC5076" s="109"/>
      <c r="BD5076" s="109"/>
      <c r="BE5076" s="109"/>
      <c r="BF5076" s="109"/>
      <c r="BG5076" s="109"/>
      <c r="BH5076" s="109"/>
      <c r="BI5076" s="109"/>
      <c r="BJ5076" s="109"/>
      <c r="BK5076" s="109"/>
      <c r="BL5076" s="109"/>
      <c r="BM5076" s="109"/>
      <c r="BN5076" s="109"/>
      <c r="BO5076" s="109"/>
      <c r="BP5076" s="109"/>
      <c r="BQ5076" s="109"/>
      <c r="BR5076" s="109"/>
      <c r="BS5076" s="109"/>
      <c r="BT5076" s="109"/>
      <c r="BU5076" s="109"/>
      <c r="BV5076" s="109"/>
      <c r="BW5076" s="109"/>
      <c r="BX5076" s="109"/>
      <c r="BY5076" s="109"/>
      <c r="BZ5076" s="109"/>
      <c r="CA5076" s="109"/>
      <c r="CB5076" s="109"/>
      <c r="CC5076" s="109"/>
      <c r="CD5076" s="109"/>
      <c r="CE5076" s="109"/>
      <c r="CF5076" s="109"/>
      <c r="CG5076" s="109"/>
      <c r="CH5076" s="109"/>
      <c r="CI5076" s="109"/>
      <c r="CJ5076" s="109"/>
      <c r="CK5076" s="109"/>
      <c r="CL5076" s="109"/>
      <c r="CM5076" s="109"/>
      <c r="CN5076" s="109"/>
      <c r="CO5076" s="109"/>
      <c r="CP5076" s="109"/>
      <c r="CQ5076" s="109"/>
      <c r="CR5076" s="109"/>
      <c r="CS5076" s="109"/>
      <c r="CT5076" s="109"/>
      <c r="CU5076" s="109"/>
      <c r="CV5076" s="109"/>
      <c r="CW5076" s="109"/>
      <c r="CX5076" s="109"/>
      <c r="CY5076" s="109"/>
      <c r="CZ5076" s="109"/>
      <c r="DA5076" s="109"/>
      <c r="DB5076" s="109"/>
      <c r="DC5076" s="109"/>
      <c r="DD5076" s="109"/>
      <c r="DE5076" s="109"/>
      <c r="DF5076" s="109"/>
      <c r="DG5076" s="109"/>
      <c r="DH5076" s="109"/>
      <c r="DI5076" s="109"/>
      <c r="DJ5076" s="109"/>
      <c r="DK5076" s="109"/>
      <c r="DL5076" s="109"/>
      <c r="DM5076" s="109"/>
      <c r="DN5076" s="109"/>
      <c r="DO5076" s="109"/>
      <c r="DP5076" s="109"/>
      <c r="DQ5076" s="109"/>
      <c r="DR5076" s="109"/>
      <c r="DS5076" s="109"/>
      <c r="DT5076" s="109"/>
      <c r="DU5076" s="109"/>
      <c r="DV5076" s="109"/>
      <c r="DW5076" s="109"/>
      <c r="DX5076" s="109"/>
      <c r="DY5076" s="109"/>
      <c r="DZ5076" s="109"/>
      <c r="EA5076" s="109"/>
      <c r="EB5076" s="109"/>
      <c r="EC5076" s="109"/>
      <c r="ED5076" s="109"/>
      <c r="EE5076" s="109"/>
      <c r="EF5076" s="109"/>
      <c r="EG5076" s="109"/>
      <c r="EH5076" s="109"/>
      <c r="EI5076" s="109"/>
      <c r="EJ5076" s="109"/>
      <c r="EK5076" s="109"/>
      <c r="EL5076" s="109"/>
      <c r="EM5076" s="109"/>
      <c r="EN5076" s="109"/>
      <c r="EO5076" s="109"/>
      <c r="EP5076" s="109"/>
      <c r="EQ5076" s="109"/>
      <c r="ER5076" s="109"/>
      <c r="ES5076" s="109"/>
      <c r="ET5076" s="109"/>
      <c r="EU5076" s="109"/>
      <c r="EV5076" s="109"/>
      <c r="EW5076" s="109"/>
      <c r="EX5076" s="109"/>
      <c r="EY5076" s="109"/>
      <c r="EZ5076" s="109"/>
      <c r="FA5076" s="109"/>
      <c r="FB5076" s="109"/>
      <c r="FC5076" s="109"/>
      <c r="FD5076" s="109"/>
      <c r="FE5076" s="109"/>
      <c r="FF5076" s="109"/>
      <c r="FG5076" s="109"/>
      <c r="FH5076" s="109"/>
      <c r="FI5076" s="109"/>
      <c r="FJ5076" s="109"/>
      <c r="FK5076" s="109"/>
      <c r="FL5076" s="109"/>
      <c r="FM5076" s="109"/>
      <c r="FN5076" s="109"/>
      <c r="FO5076" s="109"/>
      <c r="FP5076" s="109"/>
      <c r="FQ5076" s="109"/>
      <c r="FR5076" s="109"/>
      <c r="FS5076" s="109"/>
      <c r="FT5076" s="109"/>
      <c r="FU5076" s="109"/>
      <c r="FV5076" s="109"/>
      <c r="FW5076" s="109"/>
      <c r="FX5076" s="109"/>
      <c r="FY5076" s="109"/>
      <c r="FZ5076" s="109"/>
      <c r="GA5076" s="109"/>
      <c r="GB5076" s="109"/>
      <c r="GC5076" s="109"/>
      <c r="GD5076" s="109"/>
      <c r="GE5076" s="109"/>
      <c r="GF5076" s="109"/>
      <c r="GG5076" s="109"/>
      <c r="GH5076" s="109"/>
      <c r="GI5076" s="109"/>
      <c r="GJ5076" s="109"/>
      <c r="GK5076" s="109"/>
      <c r="GL5076" s="109"/>
      <c r="GM5076" s="109"/>
      <c r="GN5076" s="109"/>
      <c r="GO5076" s="109"/>
      <c r="GP5076" s="109"/>
      <c r="GQ5076" s="109"/>
      <c r="GR5076" s="109"/>
      <c r="GS5076" s="109"/>
      <c r="GT5076" s="109"/>
      <c r="GU5076" s="109"/>
      <c r="GV5076" s="109"/>
      <c r="GW5076" s="109"/>
      <c r="GX5076" s="109"/>
      <c r="GY5076" s="109"/>
      <c r="GZ5076" s="109"/>
      <c r="HA5076" s="109"/>
      <c r="HB5076" s="109"/>
      <c r="HC5076" s="109"/>
      <c r="HD5076" s="109"/>
      <c r="HE5076" s="109"/>
      <c r="HF5076" s="109"/>
      <c r="HG5076" s="109"/>
      <c r="HH5076" s="109"/>
      <c r="HI5076" s="109"/>
      <c r="HJ5076" s="109"/>
      <c r="HK5076" s="109"/>
      <c r="HL5076" s="109"/>
      <c r="HM5076" s="109"/>
      <c r="HN5076" s="109"/>
      <c r="HO5076" s="109"/>
      <c r="HP5076" s="109"/>
      <c r="HQ5076" s="109"/>
      <c r="HR5076" s="109"/>
      <c r="HS5076" s="109"/>
      <c r="HT5076" s="109"/>
      <c r="HU5076" s="109"/>
      <c r="HV5076" s="109"/>
      <c r="HW5076" s="109"/>
      <c r="HX5076" s="109"/>
      <c r="HY5076" s="109"/>
      <c r="HZ5076" s="109"/>
      <c r="IA5076" s="109"/>
      <c r="IB5076" s="109"/>
      <c r="IC5076" s="109"/>
      <c r="ID5076" s="109"/>
      <c r="IE5076" s="109"/>
      <c r="IF5076" s="109"/>
      <c r="IG5076" s="109"/>
      <c r="IH5076" s="109"/>
      <c r="II5076" s="109"/>
      <c r="IJ5076" s="109"/>
      <c r="IK5076" s="109"/>
      <c r="IL5076" s="109"/>
      <c r="IM5076" s="109"/>
      <c r="IN5076" s="109"/>
      <c r="IO5076" s="109"/>
      <c r="IP5076" s="109"/>
      <c r="IQ5076" s="109"/>
      <c r="IR5076" s="109"/>
      <c r="IS5076" s="109"/>
      <c r="IT5076" s="109"/>
      <c r="IU5076" s="109"/>
      <c r="IV5076" s="109"/>
    </row>
    <row r="5077" spans="1:256" customFormat="1" ht="12.75" customHeight="1">
      <c r="A5077" s="308"/>
      <c r="B5077" s="65">
        <v>1</v>
      </c>
      <c r="C5077" s="66">
        <f>IF(E5077="A",4,IF(E5077="B",3,IF(E5077="C",2,IF(E5077="D",1,0))))</f>
        <v>2</v>
      </c>
      <c r="D5077" s="76" t="s">
        <v>68</v>
      </c>
      <c r="E5077" s="77" t="s">
        <v>90</v>
      </c>
      <c r="F5077" s="76" t="s">
        <v>68</v>
      </c>
      <c r="G5077" s="78"/>
      <c r="H5077" s="96" t="s">
        <v>94</v>
      </c>
      <c r="I5077" s="70" t="s">
        <v>899</v>
      </c>
      <c r="J5077" s="71" t="s">
        <v>10</v>
      </c>
      <c r="K5077" s="72"/>
      <c r="L5077" s="72"/>
      <c r="M5077" s="72"/>
      <c r="N5077" s="72"/>
      <c r="O5077" s="72"/>
      <c r="P5077" s="72"/>
      <c r="Q5077" s="833"/>
      <c r="R5077" s="102"/>
      <c r="S5077" s="73"/>
      <c r="T5077" s="102"/>
      <c r="U5077" s="103"/>
      <c r="V5077" s="104"/>
      <c r="W5077" s="109"/>
      <c r="X5077" s="109"/>
      <c r="Y5077" s="109"/>
      <c r="Z5077" s="109"/>
      <c r="AA5077" s="109"/>
      <c r="AB5077" s="109"/>
      <c r="AC5077" s="109"/>
      <c r="AD5077" s="109"/>
      <c r="AE5077" s="109"/>
      <c r="AF5077" s="109"/>
      <c r="AG5077" s="109"/>
      <c r="AH5077" s="109"/>
      <c r="AI5077" s="109"/>
      <c r="AJ5077" s="109"/>
      <c r="AK5077" s="109"/>
      <c r="AL5077" s="109"/>
      <c r="AM5077" s="109"/>
      <c r="AN5077" s="109"/>
      <c r="AO5077" s="109"/>
      <c r="AP5077" s="109"/>
      <c r="AQ5077" s="109"/>
      <c r="AR5077" s="109"/>
      <c r="AS5077" s="109"/>
      <c r="AT5077" s="109"/>
      <c r="AU5077" s="109"/>
      <c r="AV5077" s="109"/>
      <c r="AW5077" s="109"/>
      <c r="AX5077" s="109"/>
      <c r="AY5077" s="109"/>
      <c r="AZ5077" s="109"/>
      <c r="BA5077" s="109"/>
      <c r="BB5077" s="109"/>
      <c r="BC5077" s="109"/>
      <c r="BD5077" s="109"/>
      <c r="BE5077" s="109"/>
      <c r="BF5077" s="109"/>
      <c r="BG5077" s="109"/>
      <c r="BH5077" s="109"/>
      <c r="BI5077" s="109"/>
      <c r="BJ5077" s="109"/>
      <c r="BK5077" s="109"/>
      <c r="BL5077" s="109"/>
      <c r="BM5077" s="109"/>
      <c r="BN5077" s="109"/>
      <c r="BO5077" s="109"/>
      <c r="BP5077" s="109"/>
      <c r="BQ5077" s="109"/>
      <c r="BR5077" s="109"/>
      <c r="BS5077" s="109"/>
      <c r="BT5077" s="109"/>
      <c r="BU5077" s="109"/>
      <c r="BV5077" s="109"/>
      <c r="BW5077" s="109"/>
      <c r="BX5077" s="109"/>
      <c r="BY5077" s="109"/>
      <c r="BZ5077" s="109"/>
      <c r="CA5077" s="109"/>
      <c r="CB5077" s="109"/>
      <c r="CC5077" s="109"/>
      <c r="CD5077" s="109"/>
      <c r="CE5077" s="109"/>
      <c r="CF5077" s="109"/>
      <c r="CG5077" s="109"/>
      <c r="CH5077" s="109"/>
      <c r="CI5077" s="109"/>
      <c r="CJ5077" s="109"/>
      <c r="CK5077" s="109"/>
      <c r="CL5077" s="109"/>
      <c r="CM5077" s="109"/>
      <c r="CN5077" s="109"/>
      <c r="CO5077" s="109"/>
      <c r="CP5077" s="109"/>
      <c r="CQ5077" s="109"/>
      <c r="CR5077" s="109"/>
      <c r="CS5077" s="109"/>
      <c r="CT5077" s="109"/>
      <c r="CU5077" s="109"/>
      <c r="CV5077" s="109"/>
      <c r="CW5077" s="109"/>
      <c r="CX5077" s="109"/>
      <c r="CY5077" s="109"/>
      <c r="CZ5077" s="109"/>
      <c r="DA5077" s="109"/>
      <c r="DB5077" s="109"/>
      <c r="DC5077" s="109"/>
      <c r="DD5077" s="109"/>
      <c r="DE5077" s="109"/>
      <c r="DF5077" s="109"/>
      <c r="DG5077" s="109"/>
      <c r="DH5077" s="109"/>
      <c r="DI5077" s="109"/>
      <c r="DJ5077" s="109"/>
      <c r="DK5077" s="109"/>
      <c r="DL5077" s="109"/>
      <c r="DM5077" s="109"/>
      <c r="DN5077" s="109"/>
      <c r="DO5077" s="109"/>
      <c r="DP5077" s="109"/>
      <c r="DQ5077" s="109"/>
      <c r="DR5077" s="109"/>
      <c r="DS5077" s="109"/>
      <c r="DT5077" s="109"/>
      <c r="DU5077" s="109"/>
      <c r="DV5077" s="109"/>
      <c r="DW5077" s="109"/>
      <c r="DX5077" s="109"/>
      <c r="DY5077" s="109"/>
      <c r="DZ5077" s="109"/>
      <c r="EA5077" s="109"/>
      <c r="EB5077" s="109"/>
      <c r="EC5077" s="109"/>
      <c r="ED5077" s="109"/>
      <c r="EE5077" s="109"/>
      <c r="EF5077" s="109"/>
      <c r="EG5077" s="109"/>
      <c r="EH5077" s="109"/>
      <c r="EI5077" s="109"/>
      <c r="EJ5077" s="109"/>
      <c r="EK5077" s="109"/>
      <c r="EL5077" s="109"/>
      <c r="EM5077" s="109"/>
      <c r="EN5077" s="109"/>
      <c r="EO5077" s="109"/>
      <c r="EP5077" s="109"/>
      <c r="EQ5077" s="109"/>
      <c r="ER5077" s="109"/>
      <c r="ES5077" s="109"/>
      <c r="ET5077" s="109"/>
      <c r="EU5077" s="109"/>
      <c r="EV5077" s="109"/>
      <c r="EW5077" s="109"/>
      <c r="EX5077" s="109"/>
      <c r="EY5077" s="109"/>
      <c r="EZ5077" s="109"/>
      <c r="FA5077" s="109"/>
      <c r="FB5077" s="109"/>
      <c r="FC5077" s="109"/>
      <c r="FD5077" s="109"/>
      <c r="FE5077" s="109"/>
      <c r="FF5077" s="109"/>
      <c r="FG5077" s="109"/>
      <c r="FH5077" s="109"/>
      <c r="FI5077" s="109"/>
      <c r="FJ5077" s="109"/>
      <c r="FK5077" s="109"/>
      <c r="FL5077" s="109"/>
      <c r="FM5077" s="109"/>
      <c r="FN5077" s="109"/>
      <c r="FO5077" s="109"/>
      <c r="FP5077" s="109"/>
      <c r="FQ5077" s="109"/>
      <c r="FR5077" s="109"/>
      <c r="FS5077" s="109"/>
      <c r="FT5077" s="109"/>
      <c r="FU5077" s="109"/>
      <c r="FV5077" s="109"/>
      <c r="FW5077" s="109"/>
      <c r="FX5077" s="109"/>
      <c r="FY5077" s="109"/>
      <c r="FZ5077" s="109"/>
      <c r="GA5077" s="109"/>
      <c r="GB5077" s="109"/>
      <c r="GC5077" s="109"/>
      <c r="GD5077" s="109"/>
      <c r="GE5077" s="109"/>
      <c r="GF5077" s="109"/>
      <c r="GG5077" s="109"/>
      <c r="GH5077" s="109"/>
      <c r="GI5077" s="109"/>
      <c r="GJ5077" s="109"/>
      <c r="GK5077" s="109"/>
      <c r="GL5077" s="109"/>
      <c r="GM5077" s="109"/>
      <c r="GN5077" s="109"/>
      <c r="GO5077" s="109"/>
      <c r="GP5077" s="109"/>
      <c r="GQ5077" s="109"/>
      <c r="GR5077" s="109"/>
      <c r="GS5077" s="109"/>
      <c r="GT5077" s="109"/>
      <c r="GU5077" s="109"/>
      <c r="GV5077" s="109"/>
      <c r="GW5077" s="109"/>
      <c r="GX5077" s="109"/>
      <c r="GY5077" s="109"/>
      <c r="GZ5077" s="109"/>
      <c r="HA5077" s="109"/>
      <c r="HB5077" s="109"/>
      <c r="HC5077" s="109"/>
      <c r="HD5077" s="109"/>
      <c r="HE5077" s="109"/>
      <c r="HF5077" s="109"/>
      <c r="HG5077" s="109"/>
      <c r="HH5077" s="109"/>
      <c r="HI5077" s="109"/>
      <c r="HJ5077" s="109"/>
      <c r="HK5077" s="109"/>
      <c r="HL5077" s="109"/>
      <c r="HM5077" s="109"/>
      <c r="HN5077" s="109"/>
      <c r="HO5077" s="109"/>
      <c r="HP5077" s="109"/>
      <c r="HQ5077" s="109"/>
      <c r="HR5077" s="109"/>
      <c r="HS5077" s="109"/>
      <c r="HT5077" s="109"/>
      <c r="HU5077" s="109"/>
      <c r="HV5077" s="109"/>
      <c r="HW5077" s="109"/>
      <c r="HX5077" s="109"/>
      <c r="HY5077" s="109"/>
      <c r="HZ5077" s="109"/>
      <c r="IA5077" s="109"/>
      <c r="IB5077" s="109"/>
      <c r="IC5077" s="109"/>
      <c r="ID5077" s="109"/>
      <c r="IE5077" s="109"/>
      <c r="IF5077" s="109"/>
      <c r="IG5077" s="109"/>
      <c r="IH5077" s="109"/>
      <c r="II5077" s="109"/>
      <c r="IJ5077" s="109"/>
      <c r="IK5077" s="109"/>
      <c r="IL5077" s="109"/>
      <c r="IM5077" s="109"/>
      <c r="IN5077" s="109"/>
      <c r="IO5077" s="109"/>
      <c r="IP5077" s="109"/>
      <c r="IQ5077" s="109"/>
      <c r="IR5077" s="109"/>
      <c r="IS5077" s="109"/>
      <c r="IT5077" s="109"/>
      <c r="IU5077" s="109"/>
      <c r="IV5077" s="109"/>
    </row>
    <row r="5078" spans="1:256" customFormat="1" ht="12.75" customHeight="1">
      <c r="A5078" s="308"/>
      <c r="B5078" s="65">
        <v>1</v>
      </c>
      <c r="C5078" s="66">
        <f>IF(E5078="A",4,IF(E5078="B",3,IF(E5078="C",2,IF(E5078="D",1,0))))</f>
        <v>0</v>
      </c>
      <c r="D5078" s="76" t="s">
        <v>68</v>
      </c>
      <c r="E5078" s="99" t="s">
        <v>99</v>
      </c>
      <c r="F5078" s="76" t="s">
        <v>87</v>
      </c>
      <c r="G5078" s="78"/>
      <c r="H5078" s="96" t="s">
        <v>94</v>
      </c>
      <c r="I5078" s="107" t="s">
        <v>5316</v>
      </c>
      <c r="J5078" s="81"/>
      <c r="K5078" s="72"/>
      <c r="L5078" s="72"/>
      <c r="M5078" s="72"/>
      <c r="N5078" s="72"/>
      <c r="O5078" s="72"/>
      <c r="P5078" s="72"/>
      <c r="Q5078" s="833"/>
      <c r="R5078" s="102"/>
      <c r="S5078" s="73"/>
      <c r="T5078" s="102"/>
      <c r="U5078" s="103"/>
      <c r="V5078" s="104"/>
      <c r="W5078" s="109"/>
      <c r="X5078" s="109"/>
      <c r="Y5078" s="109"/>
      <c r="Z5078" s="109"/>
      <c r="AA5078" s="109"/>
      <c r="AB5078" s="109"/>
      <c r="AC5078" s="109"/>
      <c r="AD5078" s="109"/>
      <c r="AE5078" s="109"/>
      <c r="AF5078" s="109"/>
      <c r="AG5078" s="109"/>
      <c r="AH5078" s="109"/>
      <c r="AI5078" s="109"/>
      <c r="AJ5078" s="109"/>
      <c r="AK5078" s="109"/>
      <c r="AL5078" s="109"/>
      <c r="AM5078" s="109"/>
      <c r="AN5078" s="109"/>
      <c r="AO5078" s="109"/>
      <c r="AP5078" s="109"/>
      <c r="AQ5078" s="109"/>
      <c r="AR5078" s="109"/>
      <c r="AS5078" s="109"/>
      <c r="AT5078" s="109"/>
      <c r="AU5078" s="109"/>
      <c r="AV5078" s="109"/>
      <c r="AW5078" s="109"/>
      <c r="AX5078" s="109"/>
      <c r="AY5078" s="109"/>
      <c r="AZ5078" s="109"/>
      <c r="BA5078" s="109"/>
      <c r="BB5078" s="109"/>
      <c r="BC5078" s="109"/>
      <c r="BD5078" s="109"/>
      <c r="BE5078" s="109"/>
      <c r="BF5078" s="109"/>
      <c r="BG5078" s="109"/>
      <c r="BH5078" s="109"/>
      <c r="BI5078" s="109"/>
      <c r="BJ5078" s="109"/>
      <c r="BK5078" s="109"/>
      <c r="BL5078" s="109"/>
      <c r="BM5078" s="109"/>
      <c r="BN5078" s="109"/>
      <c r="BO5078" s="109"/>
      <c r="BP5078" s="109"/>
      <c r="BQ5078" s="109"/>
      <c r="BR5078" s="109"/>
      <c r="BS5078" s="109"/>
      <c r="BT5078" s="109"/>
      <c r="BU5078" s="109"/>
      <c r="BV5078" s="109"/>
      <c r="BW5078" s="109"/>
      <c r="BX5078" s="109"/>
      <c r="BY5078" s="109"/>
      <c r="BZ5078" s="109"/>
      <c r="CA5078" s="109"/>
      <c r="CB5078" s="109"/>
      <c r="CC5078" s="109"/>
      <c r="CD5078" s="109"/>
      <c r="CE5078" s="109"/>
      <c r="CF5078" s="109"/>
      <c r="CG5078" s="109"/>
      <c r="CH5078" s="109"/>
      <c r="CI5078" s="109"/>
      <c r="CJ5078" s="109"/>
      <c r="CK5078" s="109"/>
      <c r="CL5078" s="109"/>
      <c r="CM5078" s="109"/>
      <c r="CN5078" s="109"/>
      <c r="CO5078" s="109"/>
      <c r="CP5078" s="109"/>
      <c r="CQ5078" s="109"/>
      <c r="CR5078" s="109"/>
      <c r="CS5078" s="109"/>
      <c r="CT5078" s="109"/>
      <c r="CU5078" s="109"/>
      <c r="CV5078" s="109"/>
      <c r="CW5078" s="109"/>
      <c r="CX5078" s="109"/>
      <c r="CY5078" s="109"/>
      <c r="CZ5078" s="109"/>
      <c r="DA5078" s="109"/>
      <c r="DB5078" s="109"/>
      <c r="DC5078" s="109"/>
      <c r="DD5078" s="109"/>
      <c r="DE5078" s="109"/>
      <c r="DF5078" s="109"/>
      <c r="DG5078" s="109"/>
      <c r="DH5078" s="109"/>
      <c r="DI5078" s="109"/>
      <c r="DJ5078" s="109"/>
      <c r="DK5078" s="109"/>
      <c r="DL5078" s="109"/>
      <c r="DM5078" s="109"/>
      <c r="DN5078" s="109"/>
      <c r="DO5078" s="109"/>
      <c r="DP5078" s="109"/>
      <c r="DQ5078" s="109"/>
      <c r="DR5078" s="109"/>
      <c r="DS5078" s="109"/>
      <c r="DT5078" s="109"/>
      <c r="DU5078" s="109"/>
      <c r="DV5078" s="109"/>
      <c r="DW5078" s="109"/>
      <c r="DX5078" s="109"/>
      <c r="DY5078" s="109"/>
      <c r="DZ5078" s="109"/>
      <c r="EA5078" s="109"/>
      <c r="EB5078" s="109"/>
      <c r="EC5078" s="109"/>
      <c r="ED5078" s="109"/>
      <c r="EE5078" s="109"/>
      <c r="EF5078" s="109"/>
      <c r="EG5078" s="109"/>
      <c r="EH5078" s="109"/>
      <c r="EI5078" s="109"/>
      <c r="EJ5078" s="109"/>
      <c r="EK5078" s="109"/>
      <c r="EL5078" s="109"/>
      <c r="EM5078" s="109"/>
      <c r="EN5078" s="109"/>
      <c r="EO5078" s="109"/>
      <c r="EP5078" s="109"/>
      <c r="EQ5078" s="109"/>
      <c r="ER5078" s="109"/>
      <c r="ES5078" s="109"/>
      <c r="ET5078" s="109"/>
      <c r="EU5078" s="109"/>
      <c r="EV5078" s="109"/>
      <c r="EW5078" s="109"/>
      <c r="EX5078" s="109"/>
      <c r="EY5078" s="109"/>
      <c r="EZ5078" s="109"/>
      <c r="FA5078" s="109"/>
      <c r="FB5078" s="109"/>
      <c r="FC5078" s="109"/>
      <c r="FD5078" s="109"/>
      <c r="FE5078" s="109"/>
      <c r="FF5078" s="109"/>
      <c r="FG5078" s="109"/>
      <c r="FH5078" s="109"/>
      <c r="FI5078" s="109"/>
      <c r="FJ5078" s="109"/>
      <c r="FK5078" s="109"/>
      <c r="FL5078" s="109"/>
      <c r="FM5078" s="109"/>
      <c r="FN5078" s="109"/>
      <c r="FO5078" s="109"/>
      <c r="FP5078" s="109"/>
      <c r="FQ5078" s="109"/>
      <c r="FR5078" s="109"/>
      <c r="FS5078" s="109"/>
      <c r="FT5078" s="109"/>
      <c r="FU5078" s="109"/>
      <c r="FV5078" s="109"/>
      <c r="FW5078" s="109"/>
      <c r="FX5078" s="109"/>
      <c r="FY5078" s="109"/>
      <c r="FZ5078" s="109"/>
      <c r="GA5078" s="109"/>
      <c r="GB5078" s="109"/>
      <c r="GC5078" s="109"/>
      <c r="GD5078" s="109"/>
      <c r="GE5078" s="109"/>
      <c r="GF5078" s="109"/>
      <c r="GG5078" s="109"/>
      <c r="GH5078" s="109"/>
      <c r="GI5078" s="109"/>
      <c r="GJ5078" s="109"/>
      <c r="GK5078" s="109"/>
      <c r="GL5078" s="109"/>
      <c r="GM5078" s="109"/>
      <c r="GN5078" s="109"/>
      <c r="GO5078" s="109"/>
      <c r="GP5078" s="109"/>
      <c r="GQ5078" s="109"/>
      <c r="GR5078" s="109"/>
      <c r="GS5078" s="109"/>
      <c r="GT5078" s="109"/>
      <c r="GU5078" s="109"/>
      <c r="GV5078" s="109"/>
      <c r="GW5078" s="109"/>
      <c r="GX5078" s="109"/>
      <c r="GY5078" s="109"/>
      <c r="GZ5078" s="109"/>
      <c r="HA5078" s="109"/>
      <c r="HB5078" s="109"/>
      <c r="HC5078" s="109"/>
      <c r="HD5078" s="109"/>
      <c r="HE5078" s="109"/>
      <c r="HF5078" s="109"/>
      <c r="HG5078" s="109"/>
      <c r="HH5078" s="109"/>
      <c r="HI5078" s="109"/>
      <c r="HJ5078" s="109"/>
      <c r="HK5078" s="109"/>
      <c r="HL5078" s="109"/>
      <c r="HM5078" s="109"/>
      <c r="HN5078" s="109"/>
      <c r="HO5078" s="109"/>
      <c r="HP5078" s="109"/>
      <c r="HQ5078" s="109"/>
      <c r="HR5078" s="109"/>
      <c r="HS5078" s="109"/>
      <c r="HT5078" s="109"/>
      <c r="HU5078" s="109"/>
      <c r="HV5078" s="109"/>
      <c r="HW5078" s="109"/>
      <c r="HX5078" s="109"/>
      <c r="HY5078" s="109"/>
      <c r="HZ5078" s="109"/>
      <c r="IA5078" s="109"/>
      <c r="IB5078" s="109"/>
      <c r="IC5078" s="109"/>
      <c r="ID5078" s="109"/>
      <c r="IE5078" s="109"/>
      <c r="IF5078" s="109"/>
      <c r="IG5078" s="109"/>
      <c r="IH5078" s="109"/>
      <c r="II5078" s="109"/>
      <c r="IJ5078" s="109"/>
      <c r="IK5078" s="109"/>
      <c r="IL5078" s="109"/>
      <c r="IM5078" s="109"/>
      <c r="IN5078" s="109"/>
      <c r="IO5078" s="109"/>
      <c r="IP5078" s="109"/>
      <c r="IQ5078" s="109"/>
      <c r="IR5078" s="109"/>
      <c r="IS5078" s="109"/>
      <c r="IT5078" s="109"/>
      <c r="IU5078" s="109"/>
      <c r="IV5078" s="109"/>
    </row>
    <row r="5079" spans="1:256" customFormat="1" ht="12.75" customHeight="1">
      <c r="A5079" s="308"/>
      <c r="B5079" s="65">
        <v>1</v>
      </c>
      <c r="C5079" s="66">
        <f>IF(E5079="A",4,IF(E5079="B",3,IF(E5079="C",2,IF(E5079="D",1,0))))</f>
        <v>0</v>
      </c>
      <c r="D5079" s="76" t="s">
        <v>68</v>
      </c>
      <c r="E5079" s="99" t="s">
        <v>99</v>
      </c>
      <c r="F5079" s="76" t="s">
        <v>87</v>
      </c>
      <c r="G5079" s="78"/>
      <c r="H5079" s="96" t="s">
        <v>94</v>
      </c>
      <c r="I5079" s="70" t="s">
        <v>5316</v>
      </c>
      <c r="J5079" s="71" t="s">
        <v>10</v>
      </c>
      <c r="K5079" s="811"/>
      <c r="L5079" s="811"/>
      <c r="M5079" s="811"/>
      <c r="N5079" s="811"/>
      <c r="O5079" s="811"/>
      <c r="P5079" s="811"/>
      <c r="Q5079" s="833"/>
      <c r="R5079" s="102"/>
      <c r="S5079" s="73"/>
      <c r="T5079" s="102"/>
      <c r="U5079" s="103"/>
      <c r="V5079" s="104"/>
      <c r="W5079" s="109"/>
      <c r="X5079" s="109"/>
      <c r="Y5079" s="109"/>
      <c r="Z5079" s="109"/>
      <c r="AA5079" s="109"/>
      <c r="AB5079" s="109"/>
      <c r="AC5079" s="109"/>
      <c r="AD5079" s="109"/>
      <c r="AE5079" s="109"/>
      <c r="AF5079" s="109"/>
      <c r="AG5079" s="109"/>
      <c r="AH5079" s="109"/>
      <c r="AI5079" s="109"/>
      <c r="AJ5079" s="109"/>
      <c r="AK5079" s="109"/>
      <c r="AL5079" s="109"/>
      <c r="AM5079" s="109"/>
      <c r="AN5079" s="109"/>
      <c r="AO5079" s="109"/>
      <c r="AP5079" s="109"/>
      <c r="AQ5079" s="109"/>
      <c r="AR5079" s="109"/>
      <c r="AS5079" s="109"/>
      <c r="AT5079" s="109"/>
      <c r="AU5079" s="109"/>
      <c r="AV5079" s="109"/>
      <c r="AW5079" s="109"/>
      <c r="AX5079" s="109"/>
      <c r="AY5079" s="109"/>
      <c r="AZ5079" s="109"/>
      <c r="BA5079" s="109"/>
      <c r="BB5079" s="109"/>
      <c r="BC5079" s="109"/>
      <c r="BD5079" s="109"/>
      <c r="BE5079" s="109"/>
      <c r="BF5079" s="109"/>
      <c r="BG5079" s="109"/>
      <c r="BH5079" s="109"/>
      <c r="BI5079" s="109"/>
      <c r="BJ5079" s="109"/>
      <c r="BK5079" s="109"/>
      <c r="BL5079" s="109"/>
      <c r="BM5079" s="109"/>
      <c r="BN5079" s="109"/>
      <c r="BO5079" s="109"/>
      <c r="BP5079" s="109"/>
      <c r="BQ5079" s="109"/>
      <c r="BR5079" s="109"/>
      <c r="BS5079" s="109"/>
      <c r="BT5079" s="109"/>
      <c r="BU5079" s="109"/>
      <c r="BV5079" s="109"/>
      <c r="BW5079" s="109"/>
      <c r="BX5079" s="109"/>
      <c r="BY5079" s="109"/>
      <c r="BZ5079" s="109"/>
      <c r="CA5079" s="109"/>
      <c r="CB5079" s="109"/>
      <c r="CC5079" s="109"/>
      <c r="CD5079" s="109"/>
      <c r="CE5079" s="109"/>
      <c r="CF5079" s="109"/>
      <c r="CG5079" s="109"/>
      <c r="CH5079" s="109"/>
      <c r="CI5079" s="109"/>
      <c r="CJ5079" s="109"/>
      <c r="CK5079" s="109"/>
      <c r="CL5079" s="109"/>
      <c r="CM5079" s="109"/>
      <c r="CN5079" s="109"/>
      <c r="CO5079" s="109"/>
      <c r="CP5079" s="109"/>
      <c r="CQ5079" s="109"/>
      <c r="CR5079" s="109"/>
      <c r="CS5079" s="109"/>
      <c r="CT5079" s="109"/>
      <c r="CU5079" s="109"/>
      <c r="CV5079" s="109"/>
      <c r="CW5079" s="109"/>
      <c r="CX5079" s="109"/>
      <c r="CY5079" s="109"/>
      <c r="CZ5079" s="109"/>
      <c r="DA5079" s="109"/>
      <c r="DB5079" s="109"/>
      <c r="DC5079" s="109"/>
      <c r="DD5079" s="109"/>
      <c r="DE5079" s="109"/>
      <c r="DF5079" s="109"/>
      <c r="DG5079" s="109"/>
      <c r="DH5079" s="109"/>
      <c r="DI5079" s="109"/>
      <c r="DJ5079" s="109"/>
      <c r="DK5079" s="109"/>
      <c r="DL5079" s="109"/>
      <c r="DM5079" s="109"/>
      <c r="DN5079" s="109"/>
      <c r="DO5079" s="109"/>
      <c r="DP5079" s="109"/>
      <c r="DQ5079" s="109"/>
      <c r="DR5079" s="109"/>
      <c r="DS5079" s="109"/>
      <c r="DT5079" s="109"/>
      <c r="DU5079" s="109"/>
      <c r="DV5079" s="109"/>
      <c r="DW5079" s="109"/>
      <c r="DX5079" s="109"/>
      <c r="DY5079" s="109"/>
      <c r="DZ5079" s="109"/>
      <c r="EA5079" s="109"/>
      <c r="EB5079" s="109"/>
      <c r="EC5079" s="109"/>
      <c r="ED5079" s="109"/>
      <c r="EE5079" s="109"/>
      <c r="EF5079" s="109"/>
      <c r="EG5079" s="109"/>
      <c r="EH5079" s="109"/>
      <c r="EI5079" s="109"/>
      <c r="EJ5079" s="109"/>
      <c r="EK5079" s="109"/>
      <c r="EL5079" s="109"/>
      <c r="EM5079" s="109"/>
      <c r="EN5079" s="109"/>
      <c r="EO5079" s="109"/>
      <c r="EP5079" s="109"/>
      <c r="EQ5079" s="109"/>
      <c r="ER5079" s="109"/>
      <c r="ES5079" s="109"/>
      <c r="ET5079" s="109"/>
      <c r="EU5079" s="109"/>
      <c r="EV5079" s="109"/>
      <c r="EW5079" s="109"/>
      <c r="EX5079" s="109"/>
      <c r="EY5079" s="109"/>
      <c r="EZ5079" s="109"/>
      <c r="FA5079" s="109"/>
      <c r="FB5079" s="109"/>
      <c r="FC5079" s="109"/>
      <c r="FD5079" s="109"/>
      <c r="FE5079" s="109"/>
      <c r="FF5079" s="109"/>
      <c r="FG5079" s="109"/>
      <c r="FH5079" s="109"/>
      <c r="FI5079" s="109"/>
      <c r="FJ5079" s="109"/>
      <c r="FK5079" s="109"/>
      <c r="FL5079" s="109"/>
      <c r="FM5079" s="109"/>
      <c r="FN5079" s="109"/>
      <c r="FO5079" s="109"/>
      <c r="FP5079" s="109"/>
      <c r="FQ5079" s="109"/>
      <c r="FR5079" s="109"/>
      <c r="FS5079" s="109"/>
      <c r="FT5079" s="109"/>
      <c r="FU5079" s="109"/>
      <c r="FV5079" s="109"/>
      <c r="FW5079" s="109"/>
      <c r="FX5079" s="109"/>
      <c r="FY5079" s="109"/>
      <c r="FZ5079" s="109"/>
      <c r="GA5079" s="109"/>
      <c r="GB5079" s="109"/>
      <c r="GC5079" s="109"/>
      <c r="GD5079" s="109"/>
      <c r="GE5079" s="109"/>
      <c r="GF5079" s="109"/>
      <c r="GG5079" s="109"/>
      <c r="GH5079" s="109"/>
      <c r="GI5079" s="109"/>
      <c r="GJ5079" s="109"/>
      <c r="GK5079" s="109"/>
      <c r="GL5079" s="109"/>
      <c r="GM5079" s="109"/>
      <c r="GN5079" s="109"/>
      <c r="GO5079" s="109"/>
      <c r="GP5079" s="109"/>
      <c r="GQ5079" s="109"/>
      <c r="GR5079" s="109"/>
      <c r="GS5079" s="109"/>
      <c r="GT5079" s="109"/>
      <c r="GU5079" s="109"/>
      <c r="GV5079" s="109"/>
      <c r="GW5079" s="109"/>
      <c r="GX5079" s="109"/>
      <c r="GY5079" s="109"/>
      <c r="GZ5079" s="109"/>
      <c r="HA5079" s="109"/>
      <c r="HB5079" s="109"/>
      <c r="HC5079" s="109"/>
      <c r="HD5079" s="109"/>
      <c r="HE5079" s="109"/>
      <c r="HF5079" s="109"/>
      <c r="HG5079" s="109"/>
      <c r="HH5079" s="109"/>
      <c r="HI5079" s="109"/>
      <c r="HJ5079" s="109"/>
      <c r="HK5079" s="109"/>
      <c r="HL5079" s="109"/>
      <c r="HM5079" s="109"/>
      <c r="HN5079" s="109"/>
      <c r="HO5079" s="109"/>
      <c r="HP5079" s="109"/>
      <c r="HQ5079" s="109"/>
      <c r="HR5079" s="109"/>
      <c r="HS5079" s="109"/>
      <c r="HT5079" s="109"/>
      <c r="HU5079" s="109"/>
      <c r="HV5079" s="109"/>
      <c r="HW5079" s="109"/>
      <c r="HX5079" s="109"/>
      <c r="HY5079" s="109"/>
      <c r="HZ5079" s="109"/>
      <c r="IA5079" s="109"/>
      <c r="IB5079" s="109"/>
      <c r="IC5079" s="109"/>
      <c r="ID5079" s="109"/>
      <c r="IE5079" s="109"/>
      <c r="IF5079" s="109"/>
      <c r="IG5079" s="109"/>
      <c r="IH5079" s="109"/>
      <c r="II5079" s="109"/>
      <c r="IJ5079" s="109"/>
      <c r="IK5079" s="109"/>
      <c r="IL5079" s="109"/>
      <c r="IM5079" s="109"/>
      <c r="IN5079" s="109"/>
      <c r="IO5079" s="109"/>
      <c r="IP5079" s="109"/>
      <c r="IQ5079" s="109"/>
      <c r="IR5079" s="109"/>
      <c r="IS5079" s="109"/>
      <c r="IT5079" s="109"/>
      <c r="IU5079" s="109"/>
      <c r="IV5079" s="109"/>
    </row>
    <row r="5080" spans="1:256" customFormat="1" ht="12.75" customHeight="1">
      <c r="A5080" s="308"/>
      <c r="B5080" s="65">
        <v>1</v>
      </c>
      <c r="C5080" s="66">
        <f>IF(E5080="A",1,IF(E5080="B",1,0))</f>
        <v>0</v>
      </c>
      <c r="D5080" s="658" t="s">
        <v>87</v>
      </c>
      <c r="E5080" s="656" t="s">
        <v>99</v>
      </c>
      <c r="F5080" s="656" t="s">
        <v>99</v>
      </c>
      <c r="G5080" s="78"/>
      <c r="H5080" s="96" t="s">
        <v>104</v>
      </c>
      <c r="I5080" s="107" t="s">
        <v>5317</v>
      </c>
      <c r="J5080" s="81"/>
      <c r="K5080" s="72"/>
      <c r="L5080" s="72"/>
      <c r="M5080" s="72"/>
      <c r="N5080" s="72"/>
      <c r="O5080" s="72"/>
      <c r="P5080" s="72"/>
      <c r="Q5080" s="833"/>
      <c r="R5080" s="102"/>
      <c r="S5080" s="73"/>
      <c r="T5080" s="102"/>
      <c r="U5080" s="103"/>
      <c r="V5080" s="104"/>
      <c r="W5080" s="109"/>
      <c r="X5080" s="109"/>
      <c r="Y5080" s="109"/>
      <c r="Z5080" s="109"/>
      <c r="AA5080" s="109"/>
      <c r="AB5080" s="109"/>
      <c r="AC5080" s="109"/>
      <c r="AD5080" s="109"/>
      <c r="AE5080" s="109"/>
      <c r="AF5080" s="109"/>
      <c r="AG5080" s="109"/>
      <c r="AH5080" s="109"/>
      <c r="AI5080" s="109"/>
      <c r="AJ5080" s="109"/>
      <c r="AK5080" s="109"/>
      <c r="AL5080" s="109"/>
      <c r="AM5080" s="109"/>
      <c r="AN5080" s="109"/>
      <c r="AO5080" s="109"/>
      <c r="AP5080" s="109"/>
      <c r="AQ5080" s="109"/>
      <c r="AR5080" s="109"/>
      <c r="AS5080" s="109"/>
      <c r="AT5080" s="109"/>
      <c r="AU5080" s="109"/>
      <c r="AV5080" s="109"/>
      <c r="AW5080" s="109"/>
      <c r="AX5080" s="109"/>
      <c r="AY5080" s="109"/>
      <c r="AZ5080" s="109"/>
      <c r="BA5080" s="109"/>
      <c r="BB5080" s="109"/>
      <c r="BC5080" s="109"/>
      <c r="BD5080" s="109"/>
      <c r="BE5080" s="109"/>
      <c r="BF5080" s="109"/>
      <c r="BG5080" s="109"/>
      <c r="BH5080" s="109"/>
      <c r="BI5080" s="109"/>
      <c r="BJ5080" s="109"/>
      <c r="BK5080" s="109"/>
      <c r="BL5080" s="109"/>
      <c r="BM5080" s="109"/>
      <c r="BN5080" s="109"/>
      <c r="BO5080" s="109"/>
      <c r="BP5080" s="109"/>
      <c r="BQ5080" s="109"/>
      <c r="BR5080" s="109"/>
      <c r="BS5080" s="109"/>
      <c r="BT5080" s="109"/>
      <c r="BU5080" s="109"/>
      <c r="BV5080" s="109"/>
      <c r="BW5080" s="109"/>
      <c r="BX5080" s="109"/>
      <c r="BY5080" s="109"/>
      <c r="BZ5080" s="109"/>
      <c r="CA5080" s="109"/>
      <c r="CB5080" s="109"/>
      <c r="CC5080" s="109"/>
      <c r="CD5080" s="109"/>
      <c r="CE5080" s="109"/>
      <c r="CF5080" s="109"/>
      <c r="CG5080" s="109"/>
      <c r="CH5080" s="109"/>
      <c r="CI5080" s="109"/>
      <c r="CJ5080" s="109"/>
      <c r="CK5080" s="109"/>
      <c r="CL5080" s="109"/>
      <c r="CM5080" s="109"/>
      <c r="CN5080" s="109"/>
      <c r="CO5080" s="109"/>
      <c r="CP5080" s="109"/>
      <c r="CQ5080" s="109"/>
      <c r="CR5080" s="109"/>
      <c r="CS5080" s="109"/>
      <c r="CT5080" s="109"/>
      <c r="CU5080" s="109"/>
      <c r="CV5080" s="109"/>
      <c r="CW5080" s="109"/>
      <c r="CX5080" s="109"/>
      <c r="CY5080" s="109"/>
      <c r="CZ5080" s="109"/>
      <c r="DA5080" s="109"/>
      <c r="DB5080" s="109"/>
      <c r="DC5080" s="109"/>
      <c r="DD5080" s="109"/>
      <c r="DE5080" s="109"/>
      <c r="DF5080" s="109"/>
      <c r="DG5080" s="109"/>
      <c r="DH5080" s="109"/>
      <c r="DI5080" s="109"/>
      <c r="DJ5080" s="109"/>
      <c r="DK5080" s="109"/>
      <c r="DL5080" s="109"/>
      <c r="DM5080" s="109"/>
      <c r="DN5080" s="109"/>
      <c r="DO5080" s="109"/>
      <c r="DP5080" s="109"/>
      <c r="DQ5080" s="109"/>
      <c r="DR5080" s="109"/>
      <c r="DS5080" s="109"/>
      <c r="DT5080" s="109"/>
      <c r="DU5080" s="109"/>
      <c r="DV5080" s="109"/>
      <c r="DW5080" s="109"/>
      <c r="DX5080" s="109"/>
      <c r="DY5080" s="109"/>
      <c r="DZ5080" s="109"/>
      <c r="EA5080" s="109"/>
      <c r="EB5080" s="109"/>
      <c r="EC5080" s="109"/>
      <c r="ED5080" s="109"/>
      <c r="EE5080" s="109"/>
      <c r="EF5080" s="109"/>
      <c r="EG5080" s="109"/>
      <c r="EH5080" s="109"/>
      <c r="EI5080" s="109"/>
      <c r="EJ5080" s="109"/>
      <c r="EK5080" s="109"/>
      <c r="EL5080" s="109"/>
      <c r="EM5080" s="109"/>
      <c r="EN5080" s="109"/>
      <c r="EO5080" s="109"/>
      <c r="EP5080" s="109"/>
      <c r="EQ5080" s="109"/>
      <c r="ER5080" s="109"/>
      <c r="ES5080" s="109"/>
      <c r="ET5080" s="109"/>
      <c r="EU5080" s="109"/>
      <c r="EV5080" s="109"/>
      <c r="EW5080" s="109"/>
      <c r="EX5080" s="109"/>
      <c r="EY5080" s="109"/>
      <c r="EZ5080" s="109"/>
      <c r="FA5080" s="109"/>
      <c r="FB5080" s="109"/>
      <c r="FC5080" s="109"/>
      <c r="FD5080" s="109"/>
      <c r="FE5080" s="109"/>
      <c r="FF5080" s="109"/>
      <c r="FG5080" s="109"/>
      <c r="FH5080" s="109"/>
      <c r="FI5080" s="109"/>
      <c r="FJ5080" s="109"/>
      <c r="FK5080" s="109"/>
      <c r="FL5080" s="109"/>
      <c r="FM5080" s="109"/>
      <c r="FN5080" s="109"/>
      <c r="FO5080" s="109"/>
      <c r="FP5080" s="109"/>
      <c r="FQ5080" s="109"/>
      <c r="FR5080" s="109"/>
      <c r="FS5080" s="109"/>
      <c r="FT5080" s="109"/>
      <c r="FU5080" s="109"/>
      <c r="FV5080" s="109"/>
      <c r="FW5080" s="109"/>
      <c r="FX5080" s="109"/>
      <c r="FY5080" s="109"/>
      <c r="FZ5080" s="109"/>
      <c r="GA5080" s="109"/>
      <c r="GB5080" s="109"/>
      <c r="GC5080" s="109"/>
      <c r="GD5080" s="109"/>
      <c r="GE5080" s="109"/>
      <c r="GF5080" s="109"/>
      <c r="GG5080" s="109"/>
      <c r="GH5080" s="109"/>
      <c r="GI5080" s="109"/>
      <c r="GJ5080" s="109"/>
      <c r="GK5080" s="109"/>
      <c r="GL5080" s="109"/>
      <c r="GM5080" s="109"/>
      <c r="GN5080" s="109"/>
      <c r="GO5080" s="109"/>
      <c r="GP5080" s="109"/>
      <c r="GQ5080" s="109"/>
      <c r="GR5080" s="109"/>
      <c r="GS5080" s="109"/>
      <c r="GT5080" s="109"/>
      <c r="GU5080" s="109"/>
      <c r="GV5080" s="109"/>
      <c r="GW5080" s="109"/>
      <c r="GX5080" s="109"/>
      <c r="GY5080" s="109"/>
      <c r="GZ5080" s="109"/>
      <c r="HA5080" s="109"/>
      <c r="HB5080" s="109"/>
      <c r="HC5080" s="109"/>
      <c r="HD5080" s="109"/>
      <c r="HE5080" s="109"/>
      <c r="HF5080" s="109"/>
      <c r="HG5080" s="109"/>
      <c r="HH5080" s="109"/>
      <c r="HI5080" s="109"/>
      <c r="HJ5080" s="109"/>
      <c r="HK5080" s="109"/>
      <c r="HL5080" s="109"/>
      <c r="HM5080" s="109"/>
      <c r="HN5080" s="109"/>
      <c r="HO5080" s="109"/>
      <c r="HP5080" s="109"/>
      <c r="HQ5080" s="109"/>
      <c r="HR5080" s="109"/>
      <c r="HS5080" s="109"/>
      <c r="HT5080" s="109"/>
      <c r="HU5080" s="109"/>
      <c r="HV5080" s="109"/>
      <c r="HW5080" s="109"/>
      <c r="HX5080" s="109"/>
      <c r="HY5080" s="109"/>
      <c r="HZ5080" s="109"/>
      <c r="IA5080" s="109"/>
      <c r="IB5080" s="109"/>
      <c r="IC5080" s="109"/>
      <c r="ID5080" s="109"/>
      <c r="IE5080" s="109"/>
      <c r="IF5080" s="109"/>
      <c r="IG5080" s="109"/>
      <c r="IH5080" s="109"/>
      <c r="II5080" s="109"/>
      <c r="IJ5080" s="109"/>
      <c r="IK5080" s="109"/>
      <c r="IL5080" s="109"/>
      <c r="IM5080" s="109"/>
      <c r="IN5080" s="109"/>
      <c r="IO5080" s="109"/>
      <c r="IP5080" s="109"/>
      <c r="IQ5080" s="109"/>
      <c r="IR5080" s="109"/>
      <c r="IS5080" s="109"/>
      <c r="IT5080" s="109"/>
      <c r="IU5080" s="109"/>
      <c r="IV5080" s="109"/>
    </row>
    <row r="5081" spans="1:256" customFormat="1" ht="12.75" customHeight="1">
      <c r="A5081" s="308"/>
      <c r="B5081" s="65">
        <v>1</v>
      </c>
      <c r="C5081" s="66">
        <f>IF(E5081="A",1,IF(E5081="B",1,0))</f>
        <v>1</v>
      </c>
      <c r="D5081" s="853" t="s">
        <v>87</v>
      </c>
      <c r="E5081" s="853" t="s">
        <v>87</v>
      </c>
      <c r="F5081" s="853" t="s">
        <v>87</v>
      </c>
      <c r="G5081" s="78"/>
      <c r="H5081" s="100" t="s">
        <v>131</v>
      </c>
      <c r="I5081" s="247" t="s">
        <v>6324</v>
      </c>
      <c r="J5081" s="71"/>
      <c r="K5081" s="72"/>
      <c r="L5081" s="72"/>
      <c r="M5081" s="72"/>
      <c r="N5081" s="72"/>
      <c r="O5081" s="72"/>
      <c r="P5081" s="72"/>
      <c r="Q5081" s="833"/>
      <c r="R5081" s="102"/>
      <c r="S5081" s="73"/>
      <c r="T5081" s="116"/>
      <c r="U5081" s="73"/>
      <c r="V5081" s="110"/>
      <c r="W5081" s="109"/>
      <c r="X5081" s="109"/>
      <c r="Y5081" s="109"/>
      <c r="Z5081" s="109"/>
      <c r="AA5081" s="109"/>
      <c r="AB5081" s="109"/>
      <c r="AC5081" s="109"/>
      <c r="AD5081" s="109"/>
      <c r="AE5081" s="109"/>
      <c r="AF5081" s="109"/>
      <c r="AG5081" s="109"/>
      <c r="AH5081" s="109"/>
      <c r="AI5081" s="109"/>
      <c r="AJ5081" s="109"/>
      <c r="AK5081" s="109"/>
      <c r="AL5081" s="109"/>
      <c r="AM5081" s="109"/>
      <c r="AN5081" s="109"/>
      <c r="AO5081" s="109"/>
      <c r="AP5081" s="109"/>
      <c r="AQ5081" s="109"/>
      <c r="AR5081" s="109"/>
      <c r="AS5081" s="109"/>
      <c r="AT5081" s="109"/>
      <c r="AU5081" s="109"/>
      <c r="AV5081" s="109"/>
      <c r="AW5081" s="109"/>
      <c r="AX5081" s="109"/>
      <c r="AY5081" s="109"/>
      <c r="AZ5081" s="109"/>
      <c r="BA5081" s="109"/>
      <c r="BB5081" s="109"/>
      <c r="BC5081" s="109"/>
      <c r="BD5081" s="109"/>
      <c r="BE5081" s="109"/>
      <c r="BF5081" s="109"/>
      <c r="BG5081" s="109"/>
      <c r="BH5081" s="109"/>
      <c r="BI5081" s="109"/>
      <c r="BJ5081" s="109"/>
      <c r="BK5081" s="109"/>
      <c r="BL5081" s="109"/>
      <c r="BM5081" s="109"/>
      <c r="BN5081" s="109"/>
      <c r="BO5081" s="109"/>
      <c r="BP5081" s="109"/>
      <c r="BQ5081" s="109"/>
      <c r="BR5081" s="109"/>
      <c r="BS5081" s="109"/>
      <c r="BT5081" s="109"/>
      <c r="BU5081" s="109"/>
      <c r="BV5081" s="109"/>
      <c r="BW5081" s="109"/>
      <c r="BX5081" s="109"/>
      <c r="BY5081" s="109"/>
      <c r="BZ5081" s="109"/>
      <c r="CA5081" s="109"/>
      <c r="CB5081" s="109"/>
      <c r="CC5081" s="109"/>
      <c r="CD5081" s="109"/>
      <c r="CE5081" s="109"/>
      <c r="CF5081" s="109"/>
      <c r="CG5081" s="109"/>
      <c r="CH5081" s="109"/>
      <c r="CI5081" s="109"/>
      <c r="CJ5081" s="109"/>
      <c r="CK5081" s="109"/>
      <c r="CL5081" s="109"/>
      <c r="CM5081" s="109"/>
      <c r="CN5081" s="109"/>
      <c r="CO5081" s="109"/>
      <c r="CP5081" s="109"/>
      <c r="CQ5081" s="109"/>
      <c r="CR5081" s="109"/>
      <c r="CS5081" s="109"/>
      <c r="CT5081" s="109"/>
      <c r="CU5081" s="109"/>
      <c r="CV5081" s="109"/>
      <c r="CW5081" s="109"/>
      <c r="CX5081" s="109"/>
      <c r="CY5081" s="109"/>
      <c r="CZ5081" s="109"/>
      <c r="DA5081" s="109"/>
      <c r="DB5081" s="109"/>
      <c r="DC5081" s="109"/>
      <c r="DD5081" s="109"/>
      <c r="DE5081" s="109"/>
      <c r="DF5081" s="109"/>
      <c r="DG5081" s="109"/>
      <c r="DH5081" s="109"/>
      <c r="DI5081" s="109"/>
      <c r="DJ5081" s="109"/>
      <c r="DK5081" s="109"/>
      <c r="DL5081" s="109"/>
      <c r="DM5081" s="109"/>
      <c r="DN5081" s="109"/>
      <c r="DO5081" s="109"/>
      <c r="DP5081" s="109"/>
      <c r="DQ5081" s="109"/>
      <c r="DR5081" s="109"/>
      <c r="DS5081" s="109"/>
      <c r="DT5081" s="109"/>
      <c r="DU5081" s="109"/>
      <c r="DV5081" s="109"/>
      <c r="DW5081" s="109"/>
      <c r="DX5081" s="109"/>
      <c r="DY5081" s="109"/>
      <c r="DZ5081" s="109"/>
      <c r="EA5081" s="109"/>
      <c r="EB5081" s="109"/>
      <c r="EC5081" s="109"/>
      <c r="ED5081" s="109"/>
      <c r="EE5081" s="109"/>
      <c r="EF5081" s="109"/>
      <c r="EG5081" s="109"/>
      <c r="EH5081" s="109"/>
      <c r="EI5081" s="109"/>
      <c r="EJ5081" s="109"/>
      <c r="EK5081" s="109"/>
      <c r="EL5081" s="109"/>
      <c r="EM5081" s="109"/>
      <c r="EN5081" s="109"/>
      <c r="EO5081" s="109"/>
      <c r="EP5081" s="109"/>
      <c r="EQ5081" s="109"/>
      <c r="ER5081" s="109"/>
      <c r="ES5081" s="109"/>
      <c r="ET5081" s="109"/>
      <c r="EU5081" s="109"/>
      <c r="EV5081" s="109"/>
      <c r="EW5081" s="109"/>
      <c r="EX5081" s="109"/>
      <c r="EY5081" s="109"/>
      <c r="EZ5081" s="109"/>
      <c r="FA5081" s="109"/>
      <c r="FB5081" s="109"/>
      <c r="FC5081" s="109"/>
      <c r="FD5081" s="109"/>
      <c r="FE5081" s="109"/>
      <c r="FF5081" s="109"/>
      <c r="FG5081" s="109"/>
      <c r="FH5081" s="109"/>
      <c r="FI5081" s="109"/>
      <c r="FJ5081" s="109"/>
      <c r="FK5081" s="109"/>
      <c r="FL5081" s="109"/>
      <c r="FM5081" s="109"/>
      <c r="FN5081" s="109"/>
      <c r="FO5081" s="109"/>
      <c r="FP5081" s="109"/>
      <c r="FQ5081" s="109"/>
      <c r="FR5081" s="109"/>
      <c r="FS5081" s="109"/>
      <c r="FT5081" s="109"/>
      <c r="FU5081" s="109"/>
      <c r="FV5081" s="109"/>
      <c r="FW5081" s="109"/>
      <c r="FX5081" s="109"/>
      <c r="FY5081" s="109"/>
      <c r="FZ5081" s="109"/>
      <c r="GA5081" s="109"/>
      <c r="GB5081" s="109"/>
      <c r="GC5081" s="109"/>
      <c r="GD5081" s="109"/>
      <c r="GE5081" s="109"/>
      <c r="GF5081" s="109"/>
      <c r="GG5081" s="109"/>
      <c r="GH5081" s="109"/>
      <c r="GI5081" s="109"/>
      <c r="GJ5081" s="109"/>
      <c r="GK5081" s="109"/>
      <c r="GL5081" s="109"/>
      <c r="GM5081" s="109"/>
      <c r="GN5081" s="109"/>
      <c r="GO5081" s="109"/>
      <c r="GP5081" s="109"/>
      <c r="GQ5081" s="109"/>
      <c r="GR5081" s="109"/>
      <c r="GS5081" s="109"/>
      <c r="GT5081" s="109"/>
      <c r="GU5081" s="109"/>
      <c r="GV5081" s="109"/>
      <c r="GW5081" s="109"/>
      <c r="GX5081" s="109"/>
      <c r="GY5081" s="109"/>
      <c r="GZ5081" s="109"/>
      <c r="HA5081" s="109"/>
      <c r="HB5081" s="109"/>
      <c r="HC5081" s="109"/>
      <c r="HD5081" s="109"/>
      <c r="HE5081" s="109"/>
      <c r="HF5081" s="109"/>
      <c r="HG5081" s="109"/>
      <c r="HH5081" s="109"/>
      <c r="HI5081" s="109"/>
      <c r="HJ5081" s="109"/>
      <c r="HK5081" s="109"/>
      <c r="HL5081" s="109"/>
      <c r="HM5081" s="109"/>
      <c r="HN5081" s="109"/>
      <c r="HO5081" s="109"/>
      <c r="HP5081" s="109"/>
      <c r="HQ5081" s="109"/>
      <c r="HR5081" s="109"/>
      <c r="HS5081" s="109"/>
      <c r="HT5081" s="109"/>
      <c r="HU5081" s="109"/>
      <c r="HV5081" s="109"/>
      <c r="HW5081" s="109"/>
      <c r="HX5081" s="109"/>
      <c r="HY5081" s="109"/>
      <c r="HZ5081" s="109"/>
      <c r="IA5081" s="109"/>
      <c r="IB5081" s="109"/>
      <c r="IC5081" s="109"/>
      <c r="ID5081" s="109"/>
      <c r="IE5081" s="109"/>
      <c r="IF5081" s="109"/>
      <c r="IG5081" s="109"/>
      <c r="IH5081" s="109"/>
      <c r="II5081" s="109"/>
      <c r="IJ5081" s="109"/>
      <c r="IK5081" s="109"/>
      <c r="IL5081" s="109"/>
      <c r="IM5081" s="109"/>
      <c r="IN5081" s="109"/>
      <c r="IO5081" s="109"/>
      <c r="IP5081" s="109"/>
      <c r="IQ5081" s="109"/>
      <c r="IR5081" s="109"/>
      <c r="IS5081" s="109"/>
      <c r="IT5081" s="109"/>
      <c r="IU5081" s="109"/>
      <c r="IV5081" s="109"/>
    </row>
    <row r="5082" spans="1:256" customFormat="1" ht="12.5">
      <c r="A5082" s="308"/>
      <c r="B5082" s="124">
        <v>1</v>
      </c>
      <c r="C5082" s="66">
        <f>IF(E5082="A",4,IF(E5082="B",3,IF(E5082="C",2,IF(E5082="D",1,0))))</f>
        <v>3</v>
      </c>
      <c r="D5082" s="855" t="s">
        <v>68</v>
      </c>
      <c r="E5082" s="855" t="s">
        <v>87</v>
      </c>
      <c r="F5082" s="854" t="s">
        <v>90</v>
      </c>
      <c r="G5082" s="78"/>
      <c r="H5082" s="743" t="s">
        <v>114</v>
      </c>
      <c r="I5082" s="766" t="s">
        <v>5913</v>
      </c>
      <c r="J5082" s="983"/>
      <c r="K5082" s="72"/>
      <c r="L5082" s="72"/>
      <c r="M5082" s="72"/>
      <c r="N5082" s="72"/>
      <c r="O5082" s="72"/>
      <c r="P5082" s="72"/>
      <c r="Q5082" s="833"/>
      <c r="R5082" s="102"/>
      <c r="S5082" s="73"/>
      <c r="T5082" s="102"/>
      <c r="U5082" s="103"/>
      <c r="V5082" s="104"/>
      <c r="W5082" s="109"/>
      <c r="X5082" s="109"/>
      <c r="Y5082" s="109"/>
      <c r="Z5082" s="109"/>
      <c r="AA5082" s="109"/>
      <c r="AB5082" s="109"/>
      <c r="AC5082" s="109"/>
      <c r="AD5082" s="109"/>
      <c r="AE5082" s="109"/>
      <c r="AF5082" s="109"/>
      <c r="AG5082" s="109"/>
      <c r="AH5082" s="109"/>
      <c r="AI5082" s="109"/>
      <c r="AJ5082" s="109"/>
      <c r="AK5082" s="109"/>
      <c r="AL5082" s="109"/>
      <c r="AM5082" s="109"/>
      <c r="AN5082" s="109"/>
      <c r="AO5082" s="109"/>
      <c r="AP5082" s="109"/>
      <c r="AQ5082" s="109"/>
      <c r="AR5082" s="109"/>
      <c r="AS5082" s="109"/>
      <c r="AT5082" s="109"/>
      <c r="AU5082" s="109"/>
      <c r="AV5082" s="109"/>
      <c r="AW5082" s="109"/>
      <c r="AX5082" s="109"/>
      <c r="AY5082" s="109"/>
      <c r="AZ5082" s="109"/>
      <c r="BA5082" s="109"/>
      <c r="BB5082" s="109"/>
      <c r="BC5082" s="109"/>
      <c r="BD5082" s="109"/>
      <c r="BE5082" s="109"/>
      <c r="BF5082" s="109"/>
      <c r="BG5082" s="109"/>
      <c r="BH5082" s="109"/>
      <c r="BI5082" s="109"/>
      <c r="BJ5082" s="109"/>
      <c r="BK5082" s="109"/>
      <c r="BL5082" s="109"/>
      <c r="BM5082" s="109"/>
      <c r="BN5082" s="109"/>
      <c r="BO5082" s="109"/>
      <c r="BP5082" s="109"/>
      <c r="BQ5082" s="109"/>
      <c r="BR5082" s="109"/>
      <c r="BS5082" s="109"/>
      <c r="BT5082" s="109"/>
      <c r="BU5082" s="109"/>
      <c r="BV5082" s="109"/>
      <c r="BW5082" s="109"/>
      <c r="BX5082" s="109"/>
      <c r="BY5082" s="109"/>
      <c r="BZ5082" s="109"/>
      <c r="CA5082" s="109"/>
      <c r="CB5082" s="109"/>
      <c r="CC5082" s="109"/>
      <c r="CD5082" s="109"/>
      <c r="CE5082" s="109"/>
      <c r="CF5082" s="109"/>
      <c r="CG5082" s="109"/>
      <c r="CH5082" s="109"/>
      <c r="CI5082" s="109"/>
      <c r="CJ5082" s="109"/>
      <c r="CK5082" s="109"/>
      <c r="CL5082" s="109"/>
      <c r="CM5082" s="109"/>
      <c r="CN5082" s="109"/>
      <c r="CO5082" s="109"/>
      <c r="CP5082" s="109"/>
      <c r="CQ5082" s="109"/>
      <c r="CR5082" s="109"/>
      <c r="CS5082" s="109"/>
      <c r="CT5082" s="109"/>
      <c r="CU5082" s="109"/>
      <c r="CV5082" s="109"/>
      <c r="CW5082" s="109"/>
      <c r="CX5082" s="109"/>
      <c r="CY5082" s="109"/>
      <c r="CZ5082" s="109"/>
      <c r="DA5082" s="109"/>
      <c r="DB5082" s="109"/>
      <c r="DC5082" s="109"/>
      <c r="DD5082" s="109"/>
      <c r="DE5082" s="109"/>
      <c r="DF5082" s="109"/>
      <c r="DG5082" s="109"/>
      <c r="DH5082" s="109"/>
      <c r="DI5082" s="109"/>
      <c r="DJ5082" s="109"/>
      <c r="DK5082" s="109"/>
      <c r="DL5082" s="109"/>
      <c r="DM5082" s="109"/>
      <c r="DN5082" s="109"/>
      <c r="DO5082" s="109"/>
      <c r="DP5082" s="109"/>
      <c r="DQ5082" s="109"/>
      <c r="DR5082" s="109"/>
      <c r="DS5082" s="109"/>
      <c r="DT5082" s="109"/>
      <c r="DU5082" s="109"/>
      <c r="DV5082" s="109"/>
      <c r="DW5082" s="109"/>
      <c r="DX5082" s="109"/>
      <c r="DY5082" s="109"/>
      <c r="DZ5082" s="109"/>
      <c r="EA5082" s="109"/>
      <c r="EB5082" s="109"/>
      <c r="EC5082" s="109"/>
      <c r="ED5082" s="109"/>
      <c r="EE5082" s="109"/>
      <c r="EF5082" s="109"/>
      <c r="EG5082" s="109"/>
      <c r="EH5082" s="109"/>
      <c r="EI5082" s="109"/>
      <c r="EJ5082" s="109"/>
      <c r="EK5082" s="109"/>
      <c r="EL5082" s="109"/>
      <c r="EM5082" s="109"/>
      <c r="EN5082" s="109"/>
      <c r="EO5082" s="109"/>
      <c r="EP5082" s="109"/>
      <c r="EQ5082" s="109"/>
      <c r="ER5082" s="109"/>
      <c r="ES5082" s="109"/>
      <c r="ET5082" s="109"/>
      <c r="EU5082" s="109"/>
      <c r="EV5082" s="109"/>
      <c r="EW5082" s="109"/>
      <c r="EX5082" s="109"/>
      <c r="EY5082" s="109"/>
      <c r="EZ5082" s="109"/>
      <c r="FA5082" s="109"/>
      <c r="FB5082" s="109"/>
      <c r="FC5082" s="109"/>
      <c r="FD5082" s="109"/>
      <c r="FE5082" s="109"/>
      <c r="FF5082" s="109"/>
      <c r="FG5082" s="109"/>
      <c r="FH5082" s="109"/>
      <c r="FI5082" s="109"/>
      <c r="FJ5082" s="109"/>
      <c r="FK5082" s="109"/>
      <c r="FL5082" s="109"/>
      <c r="FM5082" s="109"/>
      <c r="FN5082" s="109"/>
      <c r="FO5082" s="109"/>
      <c r="FP5082" s="109"/>
      <c r="FQ5082" s="109"/>
      <c r="FR5082" s="109"/>
      <c r="FS5082" s="109"/>
      <c r="FT5082" s="109"/>
      <c r="FU5082" s="109"/>
      <c r="FV5082" s="109"/>
      <c r="FW5082" s="109"/>
      <c r="FX5082" s="109"/>
      <c r="FY5082" s="109"/>
      <c r="FZ5082" s="109"/>
      <c r="GA5082" s="109"/>
      <c r="GB5082" s="109"/>
      <c r="GC5082" s="109"/>
      <c r="GD5082" s="109"/>
      <c r="GE5082" s="109"/>
      <c r="GF5082" s="109"/>
      <c r="GG5082" s="109"/>
      <c r="GH5082" s="109"/>
      <c r="GI5082" s="109"/>
      <c r="GJ5082" s="109"/>
      <c r="GK5082" s="109"/>
      <c r="GL5082" s="109"/>
      <c r="GM5082" s="109"/>
      <c r="GN5082" s="109"/>
      <c r="GO5082" s="109"/>
      <c r="GP5082" s="109"/>
      <c r="GQ5082" s="109"/>
      <c r="GR5082" s="109"/>
      <c r="GS5082" s="109"/>
      <c r="GT5082" s="109"/>
      <c r="GU5082" s="109"/>
      <c r="GV5082" s="109"/>
      <c r="GW5082" s="109"/>
      <c r="GX5082" s="109"/>
      <c r="GY5082" s="109"/>
      <c r="GZ5082" s="109"/>
      <c r="HA5082" s="109"/>
      <c r="HB5082" s="109"/>
      <c r="HC5082" s="109"/>
      <c r="HD5082" s="109"/>
      <c r="HE5082" s="109"/>
      <c r="HF5082" s="109"/>
      <c r="HG5082" s="109"/>
      <c r="HH5082" s="109"/>
      <c r="HI5082" s="109"/>
      <c r="HJ5082" s="109"/>
      <c r="HK5082" s="109"/>
      <c r="HL5082" s="109"/>
      <c r="HM5082" s="109"/>
      <c r="HN5082" s="109"/>
      <c r="HO5082" s="109"/>
      <c r="HP5082" s="109"/>
      <c r="HQ5082" s="109"/>
      <c r="HR5082" s="109"/>
      <c r="HS5082" s="109"/>
      <c r="HT5082" s="109"/>
      <c r="HU5082" s="109"/>
      <c r="HV5082" s="109"/>
      <c r="HW5082" s="109"/>
      <c r="HX5082" s="109"/>
      <c r="HY5082" s="109"/>
      <c r="HZ5082" s="109"/>
      <c r="IA5082" s="109"/>
      <c r="IB5082" s="109"/>
      <c r="IC5082" s="109"/>
      <c r="ID5082" s="109"/>
      <c r="IE5082" s="109"/>
      <c r="IF5082" s="109"/>
      <c r="IG5082" s="109"/>
      <c r="IH5082" s="109"/>
      <c r="II5082" s="109"/>
      <c r="IJ5082" s="109"/>
      <c r="IK5082" s="109"/>
      <c r="IL5082" s="109"/>
      <c r="IM5082" s="109"/>
      <c r="IN5082" s="109"/>
      <c r="IO5082" s="109"/>
      <c r="IP5082" s="109"/>
      <c r="IQ5082" s="109"/>
      <c r="IR5082" s="109"/>
      <c r="IS5082" s="109"/>
      <c r="IT5082" s="109"/>
      <c r="IU5082" s="109"/>
      <c r="IV5082" s="109"/>
    </row>
    <row r="5083" spans="1:256" customFormat="1" ht="12.75" customHeight="1">
      <c r="A5083" s="308"/>
      <c r="B5083" s="124">
        <v>1</v>
      </c>
      <c r="C5083" s="66">
        <f t="shared" ref="C5083:C5089" si="225">IF(E5083="A",1,IF(E5083="B",1,0))</f>
        <v>1</v>
      </c>
      <c r="D5083" s="77" t="s">
        <v>90</v>
      </c>
      <c r="E5083" s="76" t="s">
        <v>87</v>
      </c>
      <c r="F5083" s="77" t="s">
        <v>90</v>
      </c>
      <c r="G5083" s="78"/>
      <c r="H5083" s="69" t="s">
        <v>90</v>
      </c>
      <c r="I5083" s="70" t="s">
        <v>5318</v>
      </c>
      <c r="J5083" s="81"/>
      <c r="K5083" s="72"/>
      <c r="L5083" s="72"/>
      <c r="M5083" s="72"/>
      <c r="N5083" s="72"/>
      <c r="O5083" s="72"/>
      <c r="P5083" s="72"/>
      <c r="Q5083" s="833"/>
      <c r="R5083" s="102"/>
      <c r="S5083" s="73"/>
      <c r="T5083" s="102"/>
      <c r="U5083" s="103"/>
      <c r="V5083" s="104"/>
      <c r="W5083" s="109"/>
      <c r="X5083" s="109"/>
      <c r="Y5083" s="109"/>
      <c r="Z5083" s="109"/>
      <c r="AA5083" s="109"/>
      <c r="AB5083" s="109"/>
      <c r="AC5083" s="109"/>
      <c r="AD5083" s="109"/>
      <c r="AE5083" s="109"/>
      <c r="AF5083" s="109"/>
      <c r="AG5083" s="109"/>
      <c r="AH5083" s="109"/>
      <c r="AI5083" s="109"/>
      <c r="AJ5083" s="109"/>
      <c r="AK5083" s="109"/>
      <c r="AL5083" s="109"/>
      <c r="AM5083" s="109"/>
      <c r="AN5083" s="109"/>
      <c r="AO5083" s="109"/>
      <c r="AP5083" s="109"/>
      <c r="AQ5083" s="109"/>
      <c r="AR5083" s="109"/>
      <c r="AS5083" s="109"/>
      <c r="AT5083" s="109"/>
      <c r="AU5083" s="109"/>
      <c r="AV5083" s="109"/>
      <c r="AW5083" s="109"/>
      <c r="AX5083" s="109"/>
      <c r="AY5083" s="109"/>
      <c r="AZ5083" s="109"/>
      <c r="BA5083" s="109"/>
      <c r="BB5083" s="109"/>
      <c r="BC5083" s="109"/>
      <c r="BD5083" s="109"/>
      <c r="BE5083" s="109"/>
      <c r="BF5083" s="109"/>
      <c r="BG5083" s="109"/>
      <c r="BH5083" s="109"/>
      <c r="BI5083" s="109"/>
      <c r="BJ5083" s="109"/>
      <c r="BK5083" s="109"/>
      <c r="BL5083" s="109"/>
      <c r="BM5083" s="109"/>
      <c r="BN5083" s="109"/>
      <c r="BO5083" s="109"/>
      <c r="BP5083" s="109"/>
      <c r="BQ5083" s="109"/>
      <c r="BR5083" s="109"/>
      <c r="BS5083" s="109"/>
      <c r="BT5083" s="109"/>
      <c r="BU5083" s="109"/>
      <c r="BV5083" s="109"/>
      <c r="BW5083" s="109"/>
      <c r="BX5083" s="109"/>
      <c r="BY5083" s="109"/>
      <c r="BZ5083" s="109"/>
      <c r="CA5083" s="109"/>
      <c r="CB5083" s="109"/>
      <c r="CC5083" s="109"/>
      <c r="CD5083" s="109"/>
      <c r="CE5083" s="109"/>
      <c r="CF5083" s="109"/>
      <c r="CG5083" s="109"/>
      <c r="CH5083" s="109"/>
      <c r="CI5083" s="109"/>
      <c r="CJ5083" s="109"/>
      <c r="CK5083" s="109"/>
      <c r="CL5083" s="109"/>
      <c r="CM5083" s="109"/>
      <c r="CN5083" s="109"/>
      <c r="CO5083" s="109"/>
      <c r="CP5083" s="109"/>
      <c r="CQ5083" s="109"/>
      <c r="CR5083" s="109"/>
      <c r="CS5083" s="109"/>
      <c r="CT5083" s="109"/>
      <c r="CU5083" s="109"/>
      <c r="CV5083" s="109"/>
      <c r="CW5083" s="109"/>
      <c r="CX5083" s="109"/>
      <c r="CY5083" s="109"/>
      <c r="CZ5083" s="109"/>
      <c r="DA5083" s="109"/>
      <c r="DB5083" s="109"/>
      <c r="DC5083" s="109"/>
      <c r="DD5083" s="109"/>
      <c r="DE5083" s="109"/>
      <c r="DF5083" s="109"/>
      <c r="DG5083" s="109"/>
      <c r="DH5083" s="109"/>
      <c r="DI5083" s="109"/>
      <c r="DJ5083" s="109"/>
      <c r="DK5083" s="109"/>
      <c r="DL5083" s="109"/>
      <c r="DM5083" s="109"/>
      <c r="DN5083" s="109"/>
      <c r="DO5083" s="109"/>
      <c r="DP5083" s="109"/>
      <c r="DQ5083" s="109"/>
      <c r="DR5083" s="109"/>
      <c r="DS5083" s="109"/>
      <c r="DT5083" s="109"/>
      <c r="DU5083" s="109"/>
      <c r="DV5083" s="109"/>
      <c r="DW5083" s="109"/>
      <c r="DX5083" s="109"/>
      <c r="DY5083" s="109"/>
      <c r="DZ5083" s="109"/>
      <c r="EA5083" s="109"/>
      <c r="EB5083" s="109"/>
      <c r="EC5083" s="109"/>
      <c r="ED5083" s="109"/>
      <c r="EE5083" s="109"/>
      <c r="EF5083" s="109"/>
      <c r="EG5083" s="109"/>
      <c r="EH5083" s="109"/>
      <c r="EI5083" s="109"/>
      <c r="EJ5083" s="109"/>
      <c r="EK5083" s="109"/>
      <c r="EL5083" s="109"/>
      <c r="EM5083" s="109"/>
      <c r="EN5083" s="109"/>
      <c r="EO5083" s="109"/>
      <c r="EP5083" s="109"/>
      <c r="EQ5083" s="109"/>
      <c r="ER5083" s="109"/>
      <c r="ES5083" s="109"/>
      <c r="ET5083" s="109"/>
      <c r="EU5083" s="109"/>
      <c r="EV5083" s="109"/>
      <c r="EW5083" s="109"/>
      <c r="EX5083" s="109"/>
      <c r="EY5083" s="109"/>
      <c r="EZ5083" s="109"/>
      <c r="FA5083" s="109"/>
      <c r="FB5083" s="109"/>
      <c r="FC5083" s="109"/>
      <c r="FD5083" s="109"/>
      <c r="FE5083" s="109"/>
      <c r="FF5083" s="109"/>
      <c r="FG5083" s="109"/>
      <c r="FH5083" s="109"/>
      <c r="FI5083" s="109"/>
      <c r="FJ5083" s="109"/>
      <c r="FK5083" s="109"/>
      <c r="FL5083" s="109"/>
      <c r="FM5083" s="109"/>
      <c r="FN5083" s="109"/>
      <c r="FO5083" s="109"/>
      <c r="FP5083" s="109"/>
      <c r="FQ5083" s="109"/>
      <c r="FR5083" s="109"/>
      <c r="FS5083" s="109"/>
      <c r="FT5083" s="109"/>
      <c r="FU5083" s="109"/>
      <c r="FV5083" s="109"/>
      <c r="FW5083" s="109"/>
      <c r="FX5083" s="109"/>
      <c r="FY5083" s="109"/>
      <c r="FZ5083" s="109"/>
      <c r="GA5083" s="109"/>
      <c r="GB5083" s="109"/>
      <c r="GC5083" s="109"/>
      <c r="GD5083" s="109"/>
      <c r="GE5083" s="109"/>
      <c r="GF5083" s="109"/>
      <c r="GG5083" s="109"/>
      <c r="GH5083" s="109"/>
      <c r="GI5083" s="109"/>
      <c r="GJ5083" s="109"/>
      <c r="GK5083" s="109"/>
      <c r="GL5083" s="109"/>
      <c r="GM5083" s="109"/>
      <c r="GN5083" s="109"/>
      <c r="GO5083" s="109"/>
      <c r="GP5083" s="109"/>
      <c r="GQ5083" s="109"/>
      <c r="GR5083" s="109"/>
      <c r="GS5083" s="109"/>
      <c r="GT5083" s="109"/>
      <c r="GU5083" s="109"/>
      <c r="GV5083" s="109"/>
      <c r="GW5083" s="109"/>
      <c r="GX5083" s="109"/>
      <c r="GY5083" s="109"/>
      <c r="GZ5083" s="109"/>
      <c r="HA5083" s="109"/>
      <c r="HB5083" s="109"/>
      <c r="HC5083" s="109"/>
      <c r="HD5083" s="109"/>
      <c r="HE5083" s="109"/>
      <c r="HF5083" s="109"/>
      <c r="HG5083" s="109"/>
      <c r="HH5083" s="109"/>
      <c r="HI5083" s="109"/>
      <c r="HJ5083" s="109"/>
      <c r="HK5083" s="109"/>
      <c r="HL5083" s="109"/>
      <c r="HM5083" s="109"/>
      <c r="HN5083" s="109"/>
      <c r="HO5083" s="109"/>
      <c r="HP5083" s="109"/>
      <c r="HQ5083" s="109"/>
      <c r="HR5083" s="109"/>
      <c r="HS5083" s="109"/>
      <c r="HT5083" s="109"/>
      <c r="HU5083" s="109"/>
      <c r="HV5083" s="109"/>
      <c r="HW5083" s="109"/>
      <c r="HX5083" s="109"/>
      <c r="HY5083" s="109"/>
      <c r="HZ5083" s="109"/>
      <c r="IA5083" s="109"/>
      <c r="IB5083" s="109"/>
      <c r="IC5083" s="109"/>
      <c r="ID5083" s="109"/>
      <c r="IE5083" s="109"/>
      <c r="IF5083" s="109"/>
      <c r="IG5083" s="109"/>
      <c r="IH5083" s="109"/>
      <c r="II5083" s="109"/>
      <c r="IJ5083" s="109"/>
      <c r="IK5083" s="109"/>
      <c r="IL5083" s="109"/>
      <c r="IM5083" s="109"/>
      <c r="IN5083" s="109"/>
      <c r="IO5083" s="109"/>
      <c r="IP5083" s="109"/>
      <c r="IQ5083" s="109"/>
      <c r="IR5083" s="109"/>
      <c r="IS5083" s="109"/>
      <c r="IT5083" s="109"/>
      <c r="IU5083" s="109"/>
      <c r="IV5083" s="109"/>
    </row>
    <row r="5084" spans="1:256" customFormat="1" ht="12.75" customHeight="1">
      <c r="A5084" s="308"/>
      <c r="B5084" s="65">
        <v>1</v>
      </c>
      <c r="C5084" s="66">
        <f t="shared" si="225"/>
        <v>1</v>
      </c>
      <c r="D5084" s="99" t="s">
        <v>70</v>
      </c>
      <c r="E5084" s="76" t="s">
        <v>87</v>
      </c>
      <c r="F5084" s="77" t="s">
        <v>90</v>
      </c>
      <c r="G5084" s="78"/>
      <c r="H5084" s="100" t="s">
        <v>104</v>
      </c>
      <c r="I5084" s="101" t="s">
        <v>6110</v>
      </c>
      <c r="J5084" s="81" t="s">
        <v>616</v>
      </c>
      <c r="K5084" s="72"/>
      <c r="L5084" s="72"/>
      <c r="M5084" s="72"/>
      <c r="N5084" s="72"/>
      <c r="O5084" s="72"/>
      <c r="P5084" s="72"/>
      <c r="Q5084" s="833"/>
      <c r="R5084" s="102"/>
      <c r="S5084" s="73"/>
      <c r="T5084" s="102"/>
      <c r="U5084" s="103"/>
      <c r="V5084" s="104"/>
      <c r="W5084" s="109"/>
      <c r="X5084" s="109"/>
      <c r="Y5084" s="109"/>
      <c r="Z5084" s="109"/>
      <c r="AA5084" s="109"/>
      <c r="AB5084" s="109"/>
      <c r="AC5084" s="109"/>
      <c r="AD5084" s="109"/>
      <c r="AE5084" s="109"/>
      <c r="AF5084" s="109"/>
      <c r="AG5084" s="109"/>
      <c r="AH5084" s="109"/>
      <c r="AI5084" s="109"/>
      <c r="AJ5084" s="109"/>
      <c r="AK5084" s="109"/>
      <c r="AL5084" s="109"/>
      <c r="AM5084" s="109"/>
      <c r="AN5084" s="109"/>
      <c r="AO5084" s="109"/>
      <c r="AP5084" s="109"/>
      <c r="AQ5084" s="109"/>
      <c r="AR5084" s="109"/>
      <c r="AS5084" s="109"/>
      <c r="AT5084" s="109"/>
      <c r="AU5084" s="109"/>
      <c r="AV5084" s="109"/>
      <c r="AW5084" s="109"/>
      <c r="AX5084" s="109"/>
      <c r="AY5084" s="109"/>
      <c r="AZ5084" s="109"/>
      <c r="BA5084" s="109"/>
      <c r="BB5084" s="109"/>
      <c r="BC5084" s="109"/>
      <c r="BD5084" s="109"/>
      <c r="BE5084" s="109"/>
      <c r="BF5084" s="109"/>
      <c r="BG5084" s="109"/>
      <c r="BH5084" s="109"/>
      <c r="BI5084" s="109"/>
      <c r="BJ5084" s="109"/>
      <c r="BK5084" s="109"/>
      <c r="BL5084" s="109"/>
      <c r="BM5084" s="109"/>
      <c r="BN5084" s="109"/>
      <c r="BO5084" s="109"/>
      <c r="BP5084" s="109"/>
      <c r="BQ5084" s="109"/>
      <c r="BR5084" s="109"/>
      <c r="BS5084" s="109"/>
      <c r="BT5084" s="109"/>
      <c r="BU5084" s="109"/>
      <c r="BV5084" s="109"/>
      <c r="BW5084" s="109"/>
      <c r="BX5084" s="109"/>
      <c r="BY5084" s="109"/>
      <c r="BZ5084" s="109"/>
      <c r="CA5084" s="109"/>
      <c r="CB5084" s="109"/>
      <c r="CC5084" s="109"/>
      <c r="CD5084" s="109"/>
      <c r="CE5084" s="109"/>
      <c r="CF5084" s="109"/>
      <c r="CG5084" s="109"/>
      <c r="CH5084" s="109"/>
      <c r="CI5084" s="109"/>
      <c r="CJ5084" s="109"/>
      <c r="CK5084" s="109"/>
      <c r="CL5084" s="109"/>
      <c r="CM5084" s="109"/>
      <c r="CN5084" s="109"/>
      <c r="CO5084" s="109"/>
      <c r="CP5084" s="109"/>
      <c r="CQ5084" s="109"/>
      <c r="CR5084" s="109"/>
      <c r="CS5084" s="109"/>
      <c r="CT5084" s="109"/>
      <c r="CU5084" s="109"/>
      <c r="CV5084" s="109"/>
      <c r="CW5084" s="109"/>
      <c r="CX5084" s="109"/>
      <c r="CY5084" s="109"/>
      <c r="CZ5084" s="109"/>
      <c r="DA5084" s="109"/>
      <c r="DB5084" s="109"/>
      <c r="DC5084" s="109"/>
      <c r="DD5084" s="109"/>
      <c r="DE5084" s="109"/>
      <c r="DF5084" s="109"/>
      <c r="DG5084" s="109"/>
      <c r="DH5084" s="109"/>
      <c r="DI5084" s="109"/>
      <c r="DJ5084" s="109"/>
      <c r="DK5084" s="109"/>
      <c r="DL5084" s="109"/>
      <c r="DM5084" s="109"/>
      <c r="DN5084" s="109"/>
      <c r="DO5084" s="109"/>
      <c r="DP5084" s="109"/>
      <c r="DQ5084" s="109"/>
      <c r="DR5084" s="109"/>
      <c r="DS5084" s="109"/>
      <c r="DT5084" s="109"/>
      <c r="DU5084" s="109"/>
      <c r="DV5084" s="109"/>
      <c r="DW5084" s="109"/>
      <c r="DX5084" s="109"/>
      <c r="DY5084" s="109"/>
      <c r="DZ5084" s="109"/>
      <c r="EA5084" s="109"/>
      <c r="EB5084" s="109"/>
      <c r="EC5084" s="109"/>
      <c r="ED5084" s="109"/>
      <c r="EE5084" s="109"/>
      <c r="EF5084" s="109"/>
      <c r="EG5084" s="109"/>
      <c r="EH5084" s="109"/>
      <c r="EI5084" s="109"/>
      <c r="EJ5084" s="109"/>
      <c r="EK5084" s="109"/>
      <c r="EL5084" s="109"/>
      <c r="EM5084" s="109"/>
      <c r="EN5084" s="109"/>
      <c r="EO5084" s="109"/>
      <c r="EP5084" s="109"/>
      <c r="EQ5084" s="109"/>
      <c r="ER5084" s="109"/>
      <c r="ES5084" s="109"/>
      <c r="ET5084" s="109"/>
      <c r="EU5084" s="109"/>
      <c r="EV5084" s="109"/>
      <c r="EW5084" s="109"/>
      <c r="EX5084" s="109"/>
      <c r="EY5084" s="109"/>
      <c r="EZ5084" s="109"/>
      <c r="FA5084" s="109"/>
      <c r="FB5084" s="109"/>
      <c r="FC5084" s="109"/>
      <c r="FD5084" s="109"/>
      <c r="FE5084" s="109"/>
      <c r="FF5084" s="109"/>
      <c r="FG5084" s="109"/>
      <c r="FH5084" s="109"/>
      <c r="FI5084" s="109"/>
      <c r="FJ5084" s="109"/>
      <c r="FK5084" s="109"/>
      <c r="FL5084" s="109"/>
      <c r="FM5084" s="109"/>
      <c r="FN5084" s="109"/>
      <c r="FO5084" s="109"/>
      <c r="FP5084" s="109"/>
      <c r="FQ5084" s="109"/>
      <c r="FR5084" s="109"/>
      <c r="FS5084" s="109"/>
      <c r="FT5084" s="109"/>
      <c r="FU5084" s="109"/>
      <c r="FV5084" s="109"/>
      <c r="FW5084" s="109"/>
      <c r="FX5084" s="109"/>
      <c r="FY5084" s="109"/>
      <c r="FZ5084" s="109"/>
      <c r="GA5084" s="109"/>
      <c r="GB5084" s="109"/>
      <c r="GC5084" s="109"/>
      <c r="GD5084" s="109"/>
      <c r="GE5084" s="109"/>
      <c r="GF5084" s="109"/>
      <c r="GG5084" s="109"/>
      <c r="GH5084" s="109"/>
      <c r="GI5084" s="109"/>
      <c r="GJ5084" s="109"/>
      <c r="GK5084" s="109"/>
      <c r="GL5084" s="109"/>
      <c r="GM5084" s="109"/>
      <c r="GN5084" s="109"/>
      <c r="GO5084" s="109"/>
      <c r="GP5084" s="109"/>
      <c r="GQ5084" s="109"/>
      <c r="GR5084" s="109"/>
      <c r="GS5084" s="109"/>
      <c r="GT5084" s="109"/>
      <c r="GU5084" s="109"/>
      <c r="GV5084" s="109"/>
      <c r="GW5084" s="109"/>
      <c r="GX5084" s="109"/>
      <c r="GY5084" s="109"/>
      <c r="GZ5084" s="109"/>
      <c r="HA5084" s="109"/>
      <c r="HB5084" s="109"/>
      <c r="HC5084" s="109"/>
      <c r="HD5084" s="109"/>
      <c r="HE5084" s="109"/>
      <c r="HF5084" s="109"/>
      <c r="HG5084" s="109"/>
      <c r="HH5084" s="109"/>
      <c r="HI5084" s="109"/>
      <c r="HJ5084" s="109"/>
      <c r="HK5084" s="109"/>
      <c r="HL5084" s="109"/>
      <c r="HM5084" s="109"/>
      <c r="HN5084" s="109"/>
      <c r="HO5084" s="109"/>
      <c r="HP5084" s="109"/>
      <c r="HQ5084" s="109"/>
      <c r="HR5084" s="109"/>
      <c r="HS5084" s="109"/>
      <c r="HT5084" s="109"/>
      <c r="HU5084" s="109"/>
      <c r="HV5084" s="109"/>
      <c r="HW5084" s="109"/>
      <c r="HX5084" s="109"/>
      <c r="HY5084" s="109"/>
      <c r="HZ5084" s="109"/>
      <c r="IA5084" s="109"/>
      <c r="IB5084" s="109"/>
      <c r="IC5084" s="109"/>
      <c r="ID5084" s="109"/>
      <c r="IE5084" s="109"/>
      <c r="IF5084" s="109"/>
      <c r="IG5084" s="109"/>
      <c r="IH5084" s="109"/>
      <c r="II5084" s="109"/>
      <c r="IJ5084" s="109"/>
      <c r="IK5084" s="109"/>
      <c r="IL5084" s="109"/>
      <c r="IM5084" s="109"/>
      <c r="IN5084" s="109"/>
      <c r="IO5084" s="109"/>
      <c r="IP5084" s="109"/>
      <c r="IQ5084" s="109"/>
      <c r="IR5084" s="109"/>
      <c r="IS5084" s="109"/>
      <c r="IT5084" s="109"/>
      <c r="IU5084" s="109"/>
      <c r="IV5084" s="109"/>
    </row>
    <row r="5085" spans="1:256" customFormat="1" ht="12.75" customHeight="1">
      <c r="A5085" s="308"/>
      <c r="B5085" s="65">
        <v>1</v>
      </c>
      <c r="C5085" s="66">
        <f t="shared" si="225"/>
        <v>0</v>
      </c>
      <c r="D5085" s="76" t="s">
        <v>68</v>
      </c>
      <c r="E5085" s="77" t="s">
        <v>90</v>
      </c>
      <c r="F5085" s="76" t="s">
        <v>87</v>
      </c>
      <c r="G5085" s="78"/>
      <c r="H5085" s="96" t="s">
        <v>135</v>
      </c>
      <c r="I5085" s="107" t="s">
        <v>5319</v>
      </c>
      <c r="J5085" s="81"/>
      <c r="K5085" s="72"/>
      <c r="L5085" s="72"/>
      <c r="M5085" s="72"/>
      <c r="N5085" s="72"/>
      <c r="O5085" s="72"/>
      <c r="P5085" s="72"/>
      <c r="Q5085" s="833"/>
      <c r="R5085" s="102"/>
      <c r="S5085" s="73"/>
      <c r="T5085" s="102"/>
      <c r="U5085" s="103"/>
      <c r="V5085" s="104"/>
      <c r="W5085" s="109"/>
      <c r="X5085" s="109"/>
      <c r="Y5085" s="109"/>
      <c r="Z5085" s="109"/>
      <c r="AA5085" s="109"/>
      <c r="AB5085" s="109"/>
      <c r="AC5085" s="109"/>
      <c r="AD5085" s="109"/>
      <c r="AE5085" s="109"/>
      <c r="AF5085" s="109"/>
      <c r="AG5085" s="109"/>
      <c r="AH5085" s="109"/>
      <c r="AI5085" s="109"/>
      <c r="AJ5085" s="109"/>
      <c r="AK5085" s="109"/>
      <c r="AL5085" s="109"/>
      <c r="AM5085" s="109"/>
      <c r="AN5085" s="109"/>
      <c r="AO5085" s="109"/>
      <c r="AP5085" s="109"/>
      <c r="AQ5085" s="109"/>
      <c r="AR5085" s="109"/>
      <c r="AS5085" s="109"/>
      <c r="AT5085" s="109"/>
      <c r="AU5085" s="109"/>
      <c r="AV5085" s="109"/>
      <c r="AW5085" s="109"/>
      <c r="AX5085" s="109"/>
      <c r="AY5085" s="109"/>
      <c r="AZ5085" s="109"/>
      <c r="BA5085" s="109"/>
      <c r="BB5085" s="109"/>
      <c r="BC5085" s="109"/>
      <c r="BD5085" s="109"/>
      <c r="BE5085" s="109"/>
      <c r="BF5085" s="109"/>
      <c r="BG5085" s="109"/>
      <c r="BH5085" s="109"/>
      <c r="BI5085" s="109"/>
      <c r="BJ5085" s="109"/>
      <c r="BK5085" s="109"/>
      <c r="BL5085" s="109"/>
      <c r="BM5085" s="109"/>
      <c r="BN5085" s="109"/>
      <c r="BO5085" s="109"/>
      <c r="BP5085" s="109"/>
      <c r="BQ5085" s="109"/>
      <c r="BR5085" s="109"/>
      <c r="BS5085" s="109"/>
      <c r="BT5085" s="109"/>
      <c r="BU5085" s="109"/>
      <c r="BV5085" s="109"/>
      <c r="BW5085" s="109"/>
      <c r="BX5085" s="109"/>
      <c r="BY5085" s="109"/>
      <c r="BZ5085" s="109"/>
      <c r="CA5085" s="109"/>
      <c r="CB5085" s="109"/>
      <c r="CC5085" s="109"/>
      <c r="CD5085" s="109"/>
      <c r="CE5085" s="109"/>
      <c r="CF5085" s="109"/>
      <c r="CG5085" s="109"/>
      <c r="CH5085" s="109"/>
      <c r="CI5085" s="109"/>
      <c r="CJ5085" s="109"/>
      <c r="CK5085" s="109"/>
      <c r="CL5085" s="109"/>
      <c r="CM5085" s="109"/>
      <c r="CN5085" s="109"/>
      <c r="CO5085" s="109"/>
      <c r="CP5085" s="109"/>
      <c r="CQ5085" s="109"/>
      <c r="CR5085" s="109"/>
      <c r="CS5085" s="109"/>
      <c r="CT5085" s="109"/>
      <c r="CU5085" s="109"/>
      <c r="CV5085" s="109"/>
      <c r="CW5085" s="109"/>
      <c r="CX5085" s="109"/>
      <c r="CY5085" s="109"/>
      <c r="CZ5085" s="109"/>
      <c r="DA5085" s="109"/>
      <c r="DB5085" s="109"/>
      <c r="DC5085" s="109"/>
      <c r="DD5085" s="109"/>
      <c r="DE5085" s="109"/>
      <c r="DF5085" s="109"/>
      <c r="DG5085" s="109"/>
      <c r="DH5085" s="109"/>
      <c r="DI5085" s="109"/>
      <c r="DJ5085" s="109"/>
      <c r="DK5085" s="109"/>
      <c r="DL5085" s="109"/>
      <c r="DM5085" s="109"/>
      <c r="DN5085" s="109"/>
      <c r="DO5085" s="109"/>
      <c r="DP5085" s="109"/>
      <c r="DQ5085" s="109"/>
      <c r="DR5085" s="109"/>
      <c r="DS5085" s="109"/>
      <c r="DT5085" s="109"/>
      <c r="DU5085" s="109"/>
      <c r="DV5085" s="109"/>
      <c r="DW5085" s="109"/>
      <c r="DX5085" s="109"/>
      <c r="DY5085" s="109"/>
      <c r="DZ5085" s="109"/>
      <c r="EA5085" s="109"/>
      <c r="EB5085" s="109"/>
      <c r="EC5085" s="109"/>
      <c r="ED5085" s="109"/>
      <c r="EE5085" s="109"/>
      <c r="EF5085" s="109"/>
      <c r="EG5085" s="109"/>
      <c r="EH5085" s="109"/>
      <c r="EI5085" s="109"/>
      <c r="EJ5085" s="109"/>
      <c r="EK5085" s="109"/>
      <c r="EL5085" s="109"/>
      <c r="EM5085" s="109"/>
      <c r="EN5085" s="109"/>
      <c r="EO5085" s="109"/>
      <c r="EP5085" s="109"/>
      <c r="EQ5085" s="109"/>
      <c r="ER5085" s="109"/>
      <c r="ES5085" s="109"/>
      <c r="ET5085" s="109"/>
      <c r="EU5085" s="109"/>
      <c r="EV5085" s="109"/>
      <c r="EW5085" s="109"/>
      <c r="EX5085" s="109"/>
      <c r="EY5085" s="109"/>
      <c r="EZ5085" s="109"/>
      <c r="FA5085" s="109"/>
      <c r="FB5085" s="109"/>
      <c r="FC5085" s="109"/>
      <c r="FD5085" s="109"/>
      <c r="FE5085" s="109"/>
      <c r="FF5085" s="109"/>
      <c r="FG5085" s="109"/>
      <c r="FH5085" s="109"/>
      <c r="FI5085" s="109"/>
      <c r="FJ5085" s="109"/>
      <c r="FK5085" s="109"/>
      <c r="FL5085" s="109"/>
      <c r="FM5085" s="109"/>
      <c r="FN5085" s="109"/>
      <c r="FO5085" s="109"/>
      <c r="FP5085" s="109"/>
      <c r="FQ5085" s="109"/>
      <c r="FR5085" s="109"/>
      <c r="FS5085" s="109"/>
      <c r="FT5085" s="109"/>
      <c r="FU5085" s="109"/>
      <c r="FV5085" s="109"/>
      <c r="FW5085" s="109"/>
      <c r="FX5085" s="109"/>
      <c r="FY5085" s="109"/>
      <c r="FZ5085" s="109"/>
      <c r="GA5085" s="109"/>
      <c r="GB5085" s="109"/>
      <c r="GC5085" s="109"/>
      <c r="GD5085" s="109"/>
      <c r="GE5085" s="109"/>
      <c r="GF5085" s="109"/>
      <c r="GG5085" s="109"/>
      <c r="GH5085" s="109"/>
      <c r="GI5085" s="109"/>
      <c r="GJ5085" s="109"/>
      <c r="GK5085" s="109"/>
      <c r="GL5085" s="109"/>
      <c r="GM5085" s="109"/>
      <c r="GN5085" s="109"/>
      <c r="GO5085" s="109"/>
      <c r="GP5085" s="109"/>
      <c r="GQ5085" s="109"/>
      <c r="GR5085" s="109"/>
      <c r="GS5085" s="109"/>
      <c r="GT5085" s="109"/>
      <c r="GU5085" s="109"/>
      <c r="GV5085" s="109"/>
      <c r="GW5085" s="109"/>
      <c r="GX5085" s="109"/>
      <c r="GY5085" s="109"/>
      <c r="GZ5085" s="109"/>
      <c r="HA5085" s="109"/>
      <c r="HB5085" s="109"/>
      <c r="HC5085" s="109"/>
      <c r="HD5085" s="109"/>
      <c r="HE5085" s="109"/>
      <c r="HF5085" s="109"/>
      <c r="HG5085" s="109"/>
      <c r="HH5085" s="109"/>
      <c r="HI5085" s="109"/>
      <c r="HJ5085" s="109"/>
      <c r="HK5085" s="109"/>
      <c r="HL5085" s="109"/>
      <c r="HM5085" s="109"/>
      <c r="HN5085" s="109"/>
      <c r="HO5085" s="109"/>
      <c r="HP5085" s="109"/>
      <c r="HQ5085" s="109"/>
      <c r="HR5085" s="109"/>
      <c r="HS5085" s="109"/>
      <c r="HT5085" s="109"/>
      <c r="HU5085" s="109"/>
      <c r="HV5085" s="109"/>
      <c r="HW5085" s="109"/>
      <c r="HX5085" s="109"/>
      <c r="HY5085" s="109"/>
      <c r="HZ5085" s="109"/>
      <c r="IA5085" s="109"/>
      <c r="IB5085" s="109"/>
      <c r="IC5085" s="109"/>
      <c r="ID5085" s="109"/>
      <c r="IE5085" s="109"/>
      <c r="IF5085" s="109"/>
      <c r="IG5085" s="109"/>
      <c r="IH5085" s="109"/>
      <c r="II5085" s="109"/>
      <c r="IJ5085" s="109"/>
      <c r="IK5085" s="109"/>
      <c r="IL5085" s="109"/>
      <c r="IM5085" s="109"/>
      <c r="IN5085" s="109"/>
      <c r="IO5085" s="109"/>
      <c r="IP5085" s="109"/>
      <c r="IQ5085" s="109"/>
      <c r="IR5085" s="109"/>
      <c r="IS5085" s="109"/>
      <c r="IT5085" s="109"/>
      <c r="IU5085" s="109"/>
      <c r="IV5085" s="109"/>
    </row>
    <row r="5086" spans="1:256" customFormat="1" ht="12" customHeight="1">
      <c r="A5086" s="308"/>
      <c r="B5086" s="65">
        <v>1</v>
      </c>
      <c r="C5086" s="66">
        <f t="shared" si="225"/>
        <v>0</v>
      </c>
      <c r="D5086" s="76" t="s">
        <v>68</v>
      </c>
      <c r="E5086" s="99" t="s">
        <v>70</v>
      </c>
      <c r="F5086" s="76" t="s">
        <v>87</v>
      </c>
      <c r="G5086" s="78"/>
      <c r="H5086" s="96" t="s">
        <v>126</v>
      </c>
      <c r="I5086" s="107" t="s">
        <v>5320</v>
      </c>
      <c r="J5086" s="81"/>
      <c r="K5086" s="72"/>
      <c r="L5086" s="72"/>
      <c r="M5086" s="72"/>
      <c r="N5086" s="72"/>
      <c r="O5086" s="72"/>
      <c r="P5086" s="72"/>
      <c r="Q5086" s="833"/>
      <c r="R5086" s="102"/>
      <c r="S5086" s="73"/>
      <c r="T5086" s="102"/>
      <c r="U5086" s="103"/>
      <c r="V5086" s="104"/>
      <c r="W5086" s="109"/>
      <c r="X5086" s="109"/>
      <c r="Y5086" s="109"/>
      <c r="Z5086" s="109"/>
      <c r="AA5086" s="109"/>
      <c r="AB5086" s="109"/>
      <c r="AC5086" s="109"/>
      <c r="AD5086" s="109"/>
      <c r="AE5086" s="109"/>
      <c r="AF5086" s="109"/>
      <c r="AG5086" s="109"/>
      <c r="AH5086" s="109"/>
      <c r="AI5086" s="109"/>
      <c r="AJ5086" s="109"/>
      <c r="AK5086" s="109"/>
      <c r="AL5086" s="109"/>
      <c r="AM5086" s="109"/>
      <c r="AN5086" s="109"/>
      <c r="AO5086" s="109"/>
      <c r="AP5086" s="109"/>
      <c r="AQ5086" s="109"/>
      <c r="AR5086" s="109"/>
      <c r="AS5086" s="109"/>
      <c r="AT5086" s="109"/>
      <c r="AU5086" s="109"/>
      <c r="AV5086" s="109"/>
      <c r="AW5086" s="109"/>
      <c r="AX5086" s="109"/>
      <c r="AY5086" s="109"/>
      <c r="AZ5086" s="109"/>
      <c r="BA5086" s="109"/>
      <c r="BB5086" s="109"/>
      <c r="BC5086" s="109"/>
      <c r="BD5086" s="109"/>
      <c r="BE5086" s="109"/>
      <c r="BF5086" s="109"/>
      <c r="BG5086" s="109"/>
      <c r="BH5086" s="109"/>
      <c r="BI5086" s="109"/>
      <c r="BJ5086" s="109"/>
      <c r="BK5086" s="109"/>
      <c r="BL5086" s="109"/>
      <c r="BM5086" s="109"/>
      <c r="BN5086" s="109"/>
      <c r="BO5086" s="109"/>
      <c r="BP5086" s="109"/>
      <c r="BQ5086" s="109"/>
      <c r="BR5086" s="109"/>
      <c r="BS5086" s="109"/>
      <c r="BT5086" s="109"/>
      <c r="BU5086" s="109"/>
      <c r="BV5086" s="109"/>
      <c r="BW5086" s="109"/>
      <c r="BX5086" s="109"/>
      <c r="BY5086" s="109"/>
      <c r="BZ5086" s="109"/>
      <c r="CA5086" s="109"/>
      <c r="CB5086" s="109"/>
      <c r="CC5086" s="109"/>
      <c r="CD5086" s="109"/>
      <c r="CE5086" s="109"/>
      <c r="CF5086" s="109"/>
      <c r="CG5086" s="109"/>
      <c r="CH5086" s="109"/>
      <c r="CI5086" s="109"/>
      <c r="CJ5086" s="109"/>
      <c r="CK5086" s="109"/>
      <c r="CL5086" s="109"/>
      <c r="CM5086" s="109"/>
      <c r="CN5086" s="109"/>
      <c r="CO5086" s="109"/>
      <c r="CP5086" s="109"/>
      <c r="CQ5086" s="109"/>
      <c r="CR5086" s="109"/>
      <c r="CS5086" s="109"/>
      <c r="CT5086" s="109"/>
      <c r="CU5086" s="109"/>
      <c r="CV5086" s="109"/>
      <c r="CW5086" s="109"/>
      <c r="CX5086" s="109"/>
      <c r="CY5086" s="109"/>
      <c r="CZ5086" s="109"/>
      <c r="DA5086" s="109"/>
      <c r="DB5086" s="109"/>
      <c r="DC5086" s="109"/>
      <c r="DD5086" s="109"/>
      <c r="DE5086" s="109"/>
      <c r="DF5086" s="109"/>
      <c r="DG5086" s="109"/>
      <c r="DH5086" s="109"/>
      <c r="DI5086" s="109"/>
      <c r="DJ5086" s="109"/>
      <c r="DK5086" s="109"/>
      <c r="DL5086" s="109"/>
      <c r="DM5086" s="109"/>
      <c r="DN5086" s="109"/>
      <c r="DO5086" s="109"/>
      <c r="DP5086" s="109"/>
      <c r="DQ5086" s="109"/>
      <c r="DR5086" s="109"/>
      <c r="DS5086" s="109"/>
      <c r="DT5086" s="109"/>
      <c r="DU5086" s="109"/>
      <c r="DV5086" s="109"/>
      <c r="DW5086" s="109"/>
      <c r="DX5086" s="109"/>
      <c r="DY5086" s="109"/>
      <c r="DZ5086" s="109"/>
      <c r="EA5086" s="109"/>
      <c r="EB5086" s="109"/>
      <c r="EC5086" s="109"/>
      <c r="ED5086" s="109"/>
      <c r="EE5086" s="109"/>
      <c r="EF5086" s="109"/>
      <c r="EG5086" s="109"/>
      <c r="EH5086" s="109"/>
      <c r="EI5086" s="109"/>
      <c r="EJ5086" s="109"/>
      <c r="EK5086" s="109"/>
      <c r="EL5086" s="109"/>
      <c r="EM5086" s="109"/>
      <c r="EN5086" s="109"/>
      <c r="EO5086" s="109"/>
      <c r="EP5086" s="109"/>
      <c r="EQ5086" s="109"/>
      <c r="ER5086" s="109"/>
      <c r="ES5086" s="109"/>
      <c r="ET5086" s="109"/>
      <c r="EU5086" s="109"/>
      <c r="EV5086" s="109"/>
      <c r="EW5086" s="109"/>
      <c r="EX5086" s="109"/>
      <c r="EY5086" s="109"/>
      <c r="EZ5086" s="109"/>
      <c r="FA5086" s="109"/>
      <c r="FB5086" s="109"/>
      <c r="FC5086" s="109"/>
      <c r="FD5086" s="109"/>
      <c r="FE5086" s="109"/>
      <c r="FF5086" s="109"/>
      <c r="FG5086" s="109"/>
      <c r="FH5086" s="109"/>
      <c r="FI5086" s="109"/>
      <c r="FJ5086" s="109"/>
      <c r="FK5086" s="109"/>
      <c r="FL5086" s="109"/>
      <c r="FM5086" s="109"/>
      <c r="FN5086" s="109"/>
      <c r="FO5086" s="109"/>
      <c r="FP5086" s="109"/>
      <c r="FQ5086" s="109"/>
      <c r="FR5086" s="109"/>
      <c r="FS5086" s="109"/>
      <c r="FT5086" s="109"/>
      <c r="FU5086" s="109"/>
      <c r="FV5086" s="109"/>
      <c r="FW5086" s="109"/>
      <c r="FX5086" s="109"/>
      <c r="FY5086" s="109"/>
      <c r="FZ5086" s="109"/>
      <c r="GA5086" s="109"/>
      <c r="GB5086" s="109"/>
      <c r="GC5086" s="109"/>
      <c r="GD5086" s="109"/>
      <c r="GE5086" s="109"/>
      <c r="GF5086" s="109"/>
      <c r="GG5086" s="109"/>
      <c r="GH5086" s="109"/>
      <c r="GI5086" s="109"/>
      <c r="GJ5086" s="109"/>
      <c r="GK5086" s="109"/>
      <c r="GL5086" s="109"/>
      <c r="GM5086" s="109"/>
      <c r="GN5086" s="109"/>
      <c r="GO5086" s="109"/>
      <c r="GP5086" s="109"/>
      <c r="GQ5086" s="109"/>
      <c r="GR5086" s="109"/>
      <c r="GS5086" s="109"/>
      <c r="GT5086" s="109"/>
      <c r="GU5086" s="109"/>
      <c r="GV5086" s="109"/>
      <c r="GW5086" s="109"/>
      <c r="GX5086" s="109"/>
      <c r="GY5086" s="109"/>
      <c r="GZ5086" s="109"/>
      <c r="HA5086" s="109"/>
      <c r="HB5086" s="109"/>
      <c r="HC5086" s="109"/>
      <c r="HD5086" s="109"/>
      <c r="HE5086" s="109"/>
      <c r="HF5086" s="109"/>
      <c r="HG5086" s="109"/>
      <c r="HH5086" s="109"/>
      <c r="HI5086" s="109"/>
      <c r="HJ5086" s="109"/>
      <c r="HK5086" s="109"/>
      <c r="HL5086" s="109"/>
      <c r="HM5086" s="109"/>
      <c r="HN5086" s="109"/>
      <c r="HO5086" s="109"/>
      <c r="HP5086" s="109"/>
      <c r="HQ5086" s="109"/>
      <c r="HR5086" s="109"/>
      <c r="HS5086" s="109"/>
      <c r="HT5086" s="109"/>
      <c r="HU5086" s="109"/>
      <c r="HV5086" s="109"/>
      <c r="HW5086" s="109"/>
      <c r="HX5086" s="109"/>
      <c r="HY5086" s="109"/>
      <c r="HZ5086" s="109"/>
      <c r="IA5086" s="109"/>
      <c r="IB5086" s="109"/>
      <c r="IC5086" s="109"/>
      <c r="ID5086" s="109"/>
      <c r="IE5086" s="109"/>
      <c r="IF5086" s="109"/>
      <c r="IG5086" s="109"/>
      <c r="IH5086" s="109"/>
      <c r="II5086" s="109"/>
      <c r="IJ5086" s="109"/>
      <c r="IK5086" s="109"/>
      <c r="IL5086" s="109"/>
      <c r="IM5086" s="109"/>
      <c r="IN5086" s="109"/>
      <c r="IO5086" s="109"/>
      <c r="IP5086" s="109"/>
      <c r="IQ5086" s="109"/>
      <c r="IR5086" s="109"/>
      <c r="IS5086" s="109"/>
      <c r="IT5086" s="109"/>
      <c r="IU5086" s="109"/>
      <c r="IV5086" s="109"/>
    </row>
    <row r="5087" spans="1:256" customFormat="1" ht="12.75" customHeight="1">
      <c r="A5087" s="308"/>
      <c r="B5087" s="65">
        <v>1</v>
      </c>
      <c r="C5087" s="66">
        <f t="shared" si="225"/>
        <v>0</v>
      </c>
      <c r="D5087" s="76" t="s">
        <v>68</v>
      </c>
      <c r="E5087" s="77" t="s">
        <v>90</v>
      </c>
      <c r="F5087" s="77" t="s">
        <v>90</v>
      </c>
      <c r="G5087" s="78"/>
      <c r="H5087" s="96" t="s">
        <v>114</v>
      </c>
      <c r="I5087" s="107" t="s">
        <v>5321</v>
      </c>
      <c r="J5087" s="81"/>
      <c r="K5087" s="72"/>
      <c r="L5087" s="72"/>
      <c r="M5087" s="72"/>
      <c r="N5087" s="72"/>
      <c r="O5087" s="72"/>
      <c r="P5087" s="72"/>
      <c r="Q5087" s="833"/>
      <c r="R5087" s="102"/>
      <c r="S5087" s="73"/>
      <c r="T5087" s="102"/>
      <c r="U5087" s="103"/>
      <c r="V5087" s="104"/>
      <c r="W5087" s="109"/>
      <c r="X5087" s="109"/>
      <c r="Y5087" s="109"/>
      <c r="Z5087" s="109"/>
      <c r="AA5087" s="109"/>
      <c r="AB5087" s="109"/>
      <c r="AC5087" s="109"/>
      <c r="AD5087" s="109"/>
      <c r="AE5087" s="109"/>
      <c r="AF5087" s="109"/>
      <c r="AG5087" s="109"/>
      <c r="AH5087" s="109"/>
      <c r="AI5087" s="109"/>
      <c r="AJ5087" s="109"/>
      <c r="AK5087" s="109"/>
      <c r="AL5087" s="109"/>
      <c r="AM5087" s="109"/>
      <c r="AN5087" s="109"/>
      <c r="AO5087" s="109"/>
      <c r="AP5087" s="109"/>
      <c r="AQ5087" s="109"/>
      <c r="AR5087" s="109"/>
      <c r="AS5087" s="109"/>
      <c r="AT5087" s="109"/>
      <c r="AU5087" s="109"/>
      <c r="AV5087" s="109"/>
      <c r="AW5087" s="109"/>
      <c r="AX5087" s="109"/>
      <c r="AY5087" s="109"/>
      <c r="AZ5087" s="109"/>
      <c r="BA5087" s="109"/>
      <c r="BB5087" s="109"/>
      <c r="BC5087" s="109"/>
      <c r="BD5087" s="109"/>
      <c r="BE5087" s="109"/>
      <c r="BF5087" s="109"/>
      <c r="BG5087" s="109"/>
      <c r="BH5087" s="109"/>
      <c r="BI5087" s="109"/>
      <c r="BJ5087" s="109"/>
      <c r="BK5087" s="109"/>
      <c r="BL5087" s="109"/>
      <c r="BM5087" s="109"/>
      <c r="BN5087" s="109"/>
      <c r="BO5087" s="109"/>
      <c r="BP5087" s="109"/>
      <c r="BQ5087" s="109"/>
      <c r="BR5087" s="109"/>
      <c r="BS5087" s="109"/>
      <c r="BT5087" s="109"/>
      <c r="BU5087" s="109"/>
      <c r="BV5087" s="109"/>
      <c r="BW5087" s="109"/>
      <c r="BX5087" s="109"/>
      <c r="BY5087" s="109"/>
      <c r="BZ5087" s="109"/>
      <c r="CA5087" s="109"/>
      <c r="CB5087" s="109"/>
      <c r="CC5087" s="109"/>
      <c r="CD5087" s="109"/>
      <c r="CE5087" s="109"/>
      <c r="CF5087" s="109"/>
      <c r="CG5087" s="109"/>
      <c r="CH5087" s="109"/>
      <c r="CI5087" s="109"/>
      <c r="CJ5087" s="109"/>
      <c r="CK5087" s="109"/>
      <c r="CL5087" s="109"/>
      <c r="CM5087" s="109"/>
      <c r="CN5087" s="109"/>
      <c r="CO5087" s="109"/>
      <c r="CP5087" s="109"/>
      <c r="CQ5087" s="109"/>
      <c r="CR5087" s="109"/>
      <c r="CS5087" s="109"/>
      <c r="CT5087" s="109"/>
      <c r="CU5087" s="109"/>
      <c r="CV5087" s="109"/>
      <c r="CW5087" s="109"/>
      <c r="CX5087" s="109"/>
      <c r="CY5087" s="109"/>
      <c r="CZ5087" s="109"/>
      <c r="DA5087" s="109"/>
      <c r="DB5087" s="109"/>
      <c r="DC5087" s="109"/>
      <c r="DD5087" s="109"/>
      <c r="DE5087" s="109"/>
      <c r="DF5087" s="109"/>
      <c r="DG5087" s="109"/>
      <c r="DH5087" s="109"/>
      <c r="DI5087" s="109"/>
      <c r="DJ5087" s="109"/>
      <c r="DK5087" s="109"/>
      <c r="DL5087" s="109"/>
      <c r="DM5087" s="109"/>
      <c r="DN5087" s="109"/>
      <c r="DO5087" s="109"/>
      <c r="DP5087" s="109"/>
      <c r="DQ5087" s="109"/>
      <c r="DR5087" s="109"/>
      <c r="DS5087" s="109"/>
      <c r="DT5087" s="109"/>
      <c r="DU5087" s="109"/>
      <c r="DV5087" s="109"/>
      <c r="DW5087" s="109"/>
      <c r="DX5087" s="109"/>
      <c r="DY5087" s="109"/>
      <c r="DZ5087" s="109"/>
      <c r="EA5087" s="109"/>
      <c r="EB5087" s="109"/>
      <c r="EC5087" s="109"/>
      <c r="ED5087" s="109"/>
      <c r="EE5087" s="109"/>
      <c r="EF5087" s="109"/>
      <c r="EG5087" s="109"/>
      <c r="EH5087" s="109"/>
      <c r="EI5087" s="109"/>
      <c r="EJ5087" s="109"/>
      <c r="EK5087" s="109"/>
      <c r="EL5087" s="109"/>
      <c r="EM5087" s="109"/>
      <c r="EN5087" s="109"/>
      <c r="EO5087" s="109"/>
      <c r="EP5087" s="109"/>
      <c r="EQ5087" s="109"/>
      <c r="ER5087" s="109"/>
      <c r="ES5087" s="109"/>
      <c r="ET5087" s="109"/>
      <c r="EU5087" s="109"/>
      <c r="EV5087" s="109"/>
      <c r="EW5087" s="109"/>
      <c r="EX5087" s="109"/>
      <c r="EY5087" s="109"/>
      <c r="EZ5087" s="109"/>
      <c r="FA5087" s="109"/>
      <c r="FB5087" s="109"/>
      <c r="FC5087" s="109"/>
      <c r="FD5087" s="109"/>
      <c r="FE5087" s="109"/>
      <c r="FF5087" s="109"/>
      <c r="FG5087" s="109"/>
      <c r="FH5087" s="109"/>
      <c r="FI5087" s="109"/>
      <c r="FJ5087" s="109"/>
      <c r="FK5087" s="109"/>
      <c r="FL5087" s="109"/>
      <c r="FM5087" s="109"/>
      <c r="FN5087" s="109"/>
      <c r="FO5087" s="109"/>
      <c r="FP5087" s="109"/>
      <c r="FQ5087" s="109"/>
      <c r="FR5087" s="109"/>
      <c r="FS5087" s="109"/>
      <c r="FT5087" s="109"/>
      <c r="FU5087" s="109"/>
      <c r="FV5087" s="109"/>
      <c r="FW5087" s="109"/>
      <c r="FX5087" s="109"/>
      <c r="FY5087" s="109"/>
      <c r="FZ5087" s="109"/>
      <c r="GA5087" s="109"/>
      <c r="GB5087" s="109"/>
      <c r="GC5087" s="109"/>
      <c r="GD5087" s="109"/>
      <c r="GE5087" s="109"/>
      <c r="GF5087" s="109"/>
      <c r="GG5087" s="109"/>
      <c r="GH5087" s="109"/>
      <c r="GI5087" s="109"/>
      <c r="GJ5087" s="109"/>
      <c r="GK5087" s="109"/>
      <c r="GL5087" s="109"/>
      <c r="GM5087" s="109"/>
      <c r="GN5087" s="109"/>
      <c r="GO5087" s="109"/>
      <c r="GP5087" s="109"/>
      <c r="GQ5087" s="109"/>
      <c r="GR5087" s="109"/>
      <c r="GS5087" s="109"/>
      <c r="GT5087" s="109"/>
      <c r="GU5087" s="109"/>
      <c r="GV5087" s="109"/>
      <c r="GW5087" s="109"/>
      <c r="GX5087" s="109"/>
      <c r="GY5087" s="109"/>
      <c r="GZ5087" s="109"/>
      <c r="HA5087" s="109"/>
      <c r="HB5087" s="109"/>
      <c r="HC5087" s="109"/>
      <c r="HD5087" s="109"/>
      <c r="HE5087" s="109"/>
      <c r="HF5087" s="109"/>
      <c r="HG5087" s="109"/>
      <c r="HH5087" s="109"/>
      <c r="HI5087" s="109"/>
      <c r="HJ5087" s="109"/>
      <c r="HK5087" s="109"/>
      <c r="HL5087" s="109"/>
      <c r="HM5087" s="109"/>
      <c r="HN5087" s="109"/>
      <c r="HO5087" s="109"/>
      <c r="HP5087" s="109"/>
      <c r="HQ5087" s="109"/>
      <c r="HR5087" s="109"/>
      <c r="HS5087" s="109"/>
      <c r="HT5087" s="109"/>
      <c r="HU5087" s="109"/>
      <c r="HV5087" s="109"/>
      <c r="HW5087" s="109"/>
      <c r="HX5087" s="109"/>
      <c r="HY5087" s="109"/>
      <c r="HZ5087" s="109"/>
      <c r="IA5087" s="109"/>
      <c r="IB5087" s="109"/>
      <c r="IC5087" s="109"/>
      <c r="ID5087" s="109"/>
      <c r="IE5087" s="109"/>
      <c r="IF5087" s="109"/>
      <c r="IG5087" s="109"/>
      <c r="IH5087" s="109"/>
      <c r="II5087" s="109"/>
      <c r="IJ5087" s="109"/>
      <c r="IK5087" s="109"/>
      <c r="IL5087" s="109"/>
      <c r="IM5087" s="109"/>
      <c r="IN5087" s="109"/>
      <c r="IO5087" s="109"/>
      <c r="IP5087" s="109"/>
      <c r="IQ5087" s="109"/>
      <c r="IR5087" s="109"/>
      <c r="IS5087" s="109"/>
      <c r="IT5087" s="109"/>
      <c r="IU5087" s="109"/>
      <c r="IV5087" s="109"/>
    </row>
    <row r="5088" spans="1:256" customFormat="1" ht="12.75" customHeight="1">
      <c r="A5088" s="308"/>
      <c r="B5088" s="65">
        <v>1</v>
      </c>
      <c r="C5088" s="66">
        <f t="shared" si="225"/>
        <v>1</v>
      </c>
      <c r="D5088" s="857" t="s">
        <v>90</v>
      </c>
      <c r="E5088" s="853" t="s">
        <v>68</v>
      </c>
      <c r="F5088" s="853" t="s">
        <v>87</v>
      </c>
      <c r="G5088" s="78"/>
      <c r="H5088" s="100" t="s">
        <v>119</v>
      </c>
      <c r="I5088" s="101" t="s">
        <v>6281</v>
      </c>
      <c r="J5088" s="81"/>
      <c r="K5088" s="72"/>
      <c r="L5088" s="72"/>
      <c r="M5088" s="72"/>
      <c r="N5088" s="72"/>
      <c r="O5088" s="72"/>
      <c r="P5088" s="72"/>
      <c r="Q5088" s="833"/>
      <c r="R5088" s="102"/>
      <c r="S5088" s="73"/>
      <c r="T5088" s="116"/>
      <c r="U5088" s="73"/>
      <c r="V5088" s="110"/>
      <c r="W5088" s="109"/>
      <c r="X5088" s="109"/>
      <c r="Y5088" s="109"/>
      <c r="Z5088" s="109"/>
      <c r="AA5088" s="109"/>
      <c r="AB5088" s="109"/>
      <c r="AC5088" s="109"/>
      <c r="AD5088" s="109"/>
      <c r="AE5088" s="109"/>
      <c r="AF5088" s="109"/>
      <c r="AG5088" s="109"/>
      <c r="AH5088" s="109"/>
      <c r="AI5088" s="109"/>
      <c r="AJ5088" s="109"/>
      <c r="AK5088" s="109"/>
      <c r="AL5088" s="109"/>
      <c r="AM5088" s="109"/>
      <c r="AN5088" s="109"/>
      <c r="AO5088" s="109"/>
      <c r="AP5088" s="109"/>
      <c r="AQ5088" s="109"/>
      <c r="AR5088" s="109"/>
      <c r="AS5088" s="109"/>
      <c r="AT5088" s="109"/>
      <c r="AU5088" s="109"/>
      <c r="AV5088" s="109"/>
      <c r="AW5088" s="109"/>
      <c r="AX5088" s="109"/>
      <c r="AY5088" s="109"/>
      <c r="AZ5088" s="109"/>
      <c r="BA5088" s="109"/>
      <c r="BB5088" s="109"/>
      <c r="BC5088" s="109"/>
      <c r="BD5088" s="109"/>
      <c r="BE5088" s="109"/>
      <c r="BF5088" s="109"/>
      <c r="BG5088" s="109"/>
      <c r="BH5088" s="109"/>
      <c r="BI5088" s="109"/>
      <c r="BJ5088" s="109"/>
      <c r="BK5088" s="109"/>
      <c r="BL5088" s="109"/>
      <c r="BM5088" s="109"/>
      <c r="BN5088" s="109"/>
      <c r="BO5088" s="109"/>
      <c r="BP5088" s="109"/>
      <c r="BQ5088" s="109"/>
      <c r="BR5088" s="109"/>
      <c r="BS5088" s="109"/>
      <c r="BT5088" s="109"/>
      <c r="BU5088" s="109"/>
      <c r="BV5088" s="109"/>
      <c r="BW5088" s="109"/>
      <c r="BX5088" s="109"/>
      <c r="BY5088" s="109"/>
      <c r="BZ5088" s="109"/>
      <c r="CA5088" s="109"/>
      <c r="CB5088" s="109"/>
      <c r="CC5088" s="109"/>
      <c r="CD5088" s="109"/>
      <c r="CE5088" s="109"/>
      <c r="CF5088" s="109"/>
      <c r="CG5088" s="109"/>
      <c r="CH5088" s="109"/>
      <c r="CI5088" s="109"/>
      <c r="CJ5088" s="109"/>
      <c r="CK5088" s="109"/>
      <c r="CL5088" s="109"/>
      <c r="CM5088" s="109"/>
      <c r="CN5088" s="109"/>
      <c r="CO5088" s="109"/>
      <c r="CP5088" s="109"/>
      <c r="CQ5088" s="109"/>
      <c r="CR5088" s="109"/>
      <c r="CS5088" s="109"/>
      <c r="CT5088" s="109"/>
      <c r="CU5088" s="109"/>
      <c r="CV5088" s="109"/>
      <c r="CW5088" s="109"/>
      <c r="CX5088" s="109"/>
      <c r="CY5088" s="109"/>
      <c r="CZ5088" s="109"/>
      <c r="DA5088" s="109"/>
      <c r="DB5088" s="109"/>
      <c r="DC5088" s="109"/>
      <c r="DD5088" s="109"/>
      <c r="DE5088" s="109"/>
      <c r="DF5088" s="109"/>
      <c r="DG5088" s="109"/>
      <c r="DH5088" s="109"/>
      <c r="DI5088" s="109"/>
      <c r="DJ5088" s="109"/>
      <c r="DK5088" s="109"/>
      <c r="DL5088" s="109"/>
      <c r="DM5088" s="109"/>
      <c r="DN5088" s="109"/>
      <c r="DO5088" s="109"/>
      <c r="DP5088" s="109"/>
      <c r="DQ5088" s="109"/>
      <c r="DR5088" s="109"/>
      <c r="DS5088" s="109"/>
      <c r="DT5088" s="109"/>
      <c r="DU5088" s="109"/>
      <c r="DV5088" s="109"/>
      <c r="DW5088" s="109"/>
      <c r="DX5088" s="109"/>
      <c r="DY5088" s="109"/>
      <c r="DZ5088" s="109"/>
      <c r="EA5088" s="109"/>
      <c r="EB5088" s="109"/>
      <c r="EC5088" s="109"/>
      <c r="ED5088" s="109"/>
      <c r="EE5088" s="109"/>
      <c r="EF5088" s="109"/>
      <c r="EG5088" s="109"/>
      <c r="EH5088" s="109"/>
      <c r="EI5088" s="109"/>
      <c r="EJ5088" s="109"/>
      <c r="EK5088" s="109"/>
      <c r="EL5088" s="109"/>
      <c r="EM5088" s="109"/>
      <c r="EN5088" s="109"/>
      <c r="EO5088" s="109"/>
      <c r="EP5088" s="109"/>
      <c r="EQ5088" s="109"/>
      <c r="ER5088" s="109"/>
      <c r="ES5088" s="109"/>
      <c r="ET5088" s="109"/>
      <c r="EU5088" s="109"/>
      <c r="EV5088" s="109"/>
      <c r="EW5088" s="109"/>
      <c r="EX5088" s="109"/>
      <c r="EY5088" s="109"/>
      <c r="EZ5088" s="109"/>
      <c r="FA5088" s="109"/>
      <c r="FB5088" s="109"/>
      <c r="FC5088" s="109"/>
      <c r="FD5088" s="109"/>
      <c r="FE5088" s="109"/>
      <c r="FF5088" s="109"/>
      <c r="FG5088" s="109"/>
      <c r="FH5088" s="109"/>
      <c r="FI5088" s="109"/>
      <c r="FJ5088" s="109"/>
      <c r="FK5088" s="109"/>
      <c r="FL5088" s="109"/>
      <c r="FM5088" s="109"/>
      <c r="FN5088" s="109"/>
      <c r="FO5088" s="109"/>
      <c r="FP5088" s="109"/>
      <c r="FQ5088" s="109"/>
      <c r="FR5088" s="109"/>
      <c r="FS5088" s="109"/>
      <c r="FT5088" s="109"/>
      <c r="FU5088" s="109"/>
      <c r="FV5088" s="109"/>
      <c r="FW5088" s="109"/>
      <c r="FX5088" s="109"/>
      <c r="FY5088" s="109"/>
      <c r="FZ5088" s="109"/>
      <c r="GA5088" s="109"/>
      <c r="GB5088" s="109"/>
      <c r="GC5088" s="109"/>
      <c r="GD5088" s="109"/>
      <c r="GE5088" s="109"/>
      <c r="GF5088" s="109"/>
      <c r="GG5088" s="109"/>
      <c r="GH5088" s="109"/>
      <c r="GI5088" s="109"/>
      <c r="GJ5088" s="109"/>
      <c r="GK5088" s="109"/>
      <c r="GL5088" s="109"/>
      <c r="GM5088" s="109"/>
      <c r="GN5088" s="109"/>
      <c r="GO5088" s="109"/>
      <c r="GP5088" s="109"/>
      <c r="GQ5088" s="109"/>
      <c r="GR5088" s="109"/>
      <c r="GS5088" s="109"/>
      <c r="GT5088" s="109"/>
      <c r="GU5088" s="109"/>
      <c r="GV5088" s="109"/>
      <c r="GW5088" s="109"/>
      <c r="GX5088" s="109"/>
      <c r="GY5088" s="109"/>
      <c r="GZ5088" s="109"/>
      <c r="HA5088" s="109"/>
      <c r="HB5088" s="109"/>
      <c r="HC5088" s="109"/>
      <c r="HD5088" s="109"/>
      <c r="HE5088" s="109"/>
      <c r="HF5088" s="109"/>
      <c r="HG5088" s="109"/>
      <c r="HH5088" s="109"/>
      <c r="HI5088" s="109"/>
      <c r="HJ5088" s="109"/>
      <c r="HK5088" s="109"/>
      <c r="HL5088" s="109"/>
      <c r="HM5088" s="109"/>
      <c r="HN5088" s="109"/>
      <c r="HO5088" s="109"/>
      <c r="HP5088" s="109"/>
      <c r="HQ5088" s="109"/>
      <c r="HR5088" s="109"/>
      <c r="HS5088" s="109"/>
      <c r="HT5088" s="109"/>
      <c r="HU5088" s="109"/>
      <c r="HV5088" s="109"/>
      <c r="HW5088" s="109"/>
      <c r="HX5088" s="109"/>
      <c r="HY5088" s="109"/>
      <c r="HZ5088" s="109"/>
      <c r="IA5088" s="109"/>
      <c r="IB5088" s="109"/>
      <c r="IC5088" s="109"/>
      <c r="ID5088" s="109"/>
      <c r="IE5088" s="109"/>
      <c r="IF5088" s="109"/>
      <c r="IG5088" s="109"/>
      <c r="IH5088" s="109"/>
      <c r="II5088" s="109"/>
      <c r="IJ5088" s="109"/>
      <c r="IK5088" s="109"/>
      <c r="IL5088" s="109"/>
      <c r="IM5088" s="109"/>
      <c r="IN5088" s="109"/>
      <c r="IO5088" s="109"/>
      <c r="IP5088" s="109"/>
      <c r="IQ5088" s="109"/>
      <c r="IR5088" s="109"/>
      <c r="IS5088" s="109"/>
      <c r="IT5088" s="109"/>
      <c r="IU5088" s="109"/>
      <c r="IV5088" s="109"/>
    </row>
    <row r="5089" spans="1:256" customFormat="1" ht="12.75" customHeight="1">
      <c r="A5089" s="308"/>
      <c r="B5089" s="65">
        <v>1</v>
      </c>
      <c r="C5089" s="66">
        <f t="shared" si="225"/>
        <v>0</v>
      </c>
      <c r="D5089" s="76" t="s">
        <v>87</v>
      </c>
      <c r="E5089" s="99" t="s">
        <v>70</v>
      </c>
      <c r="F5089" s="77" t="s">
        <v>90</v>
      </c>
      <c r="G5089" s="78"/>
      <c r="H5089" s="69" t="s">
        <v>140</v>
      </c>
      <c r="I5089" s="70" t="s">
        <v>5322</v>
      </c>
      <c r="J5089" s="71" t="s">
        <v>7</v>
      </c>
      <c r="K5089" s="72"/>
      <c r="L5089" s="72"/>
      <c r="M5089" s="72"/>
      <c r="N5089" s="72"/>
      <c r="O5089" s="72"/>
      <c r="P5089" s="72"/>
      <c r="Q5089" s="833"/>
      <c r="R5089" s="102"/>
      <c r="S5089" s="73"/>
      <c r="T5089" s="102"/>
      <c r="U5089" s="103"/>
      <c r="V5089" s="104"/>
      <c r="W5089" s="109"/>
      <c r="X5089" s="109"/>
      <c r="Y5089" s="109"/>
      <c r="Z5089" s="109"/>
      <c r="AA5089" s="109"/>
      <c r="AB5089" s="109"/>
      <c r="AC5089" s="109"/>
      <c r="AD5089" s="109"/>
      <c r="AE5089" s="109"/>
      <c r="AF5089" s="109"/>
      <c r="AG5089" s="109"/>
      <c r="AH5089" s="109"/>
      <c r="AI5089" s="109"/>
      <c r="AJ5089" s="109"/>
      <c r="AK5089" s="109"/>
      <c r="AL5089" s="109"/>
      <c r="AM5089" s="109"/>
      <c r="AN5089" s="109"/>
      <c r="AO5089" s="109"/>
      <c r="AP5089" s="109"/>
      <c r="AQ5089" s="109"/>
      <c r="AR5089" s="109"/>
      <c r="AS5089" s="109"/>
      <c r="AT5089" s="109"/>
      <c r="AU5089" s="109"/>
      <c r="AV5089" s="109"/>
      <c r="AW5089" s="109"/>
      <c r="AX5089" s="109"/>
      <c r="AY5089" s="109"/>
      <c r="AZ5089" s="109"/>
      <c r="BA5089" s="109"/>
      <c r="BB5089" s="109"/>
      <c r="BC5089" s="109"/>
      <c r="BD5089" s="109"/>
      <c r="BE5089" s="109"/>
      <c r="BF5089" s="109"/>
      <c r="BG5089" s="109"/>
      <c r="BH5089" s="109"/>
      <c r="BI5089" s="109"/>
      <c r="BJ5089" s="109"/>
      <c r="BK5089" s="109"/>
      <c r="BL5089" s="109"/>
      <c r="BM5089" s="109"/>
      <c r="BN5089" s="109"/>
      <c r="BO5089" s="109"/>
      <c r="BP5089" s="109"/>
      <c r="BQ5089" s="109"/>
      <c r="BR5089" s="109"/>
      <c r="BS5089" s="109"/>
      <c r="BT5089" s="109"/>
      <c r="BU5089" s="109"/>
      <c r="BV5089" s="109"/>
      <c r="BW5089" s="109"/>
      <c r="BX5089" s="109"/>
      <c r="BY5089" s="109"/>
      <c r="BZ5089" s="109"/>
      <c r="CA5089" s="109"/>
      <c r="CB5089" s="109"/>
      <c r="CC5089" s="109"/>
      <c r="CD5089" s="109"/>
      <c r="CE5089" s="109"/>
      <c r="CF5089" s="109"/>
      <c r="CG5089" s="109"/>
      <c r="CH5089" s="109"/>
      <c r="CI5089" s="109"/>
      <c r="CJ5089" s="109"/>
      <c r="CK5089" s="109"/>
      <c r="CL5089" s="109"/>
      <c r="CM5089" s="109"/>
      <c r="CN5089" s="109"/>
      <c r="CO5089" s="109"/>
      <c r="CP5089" s="109"/>
      <c r="CQ5089" s="109"/>
      <c r="CR5089" s="109"/>
      <c r="CS5089" s="109"/>
      <c r="CT5089" s="109"/>
      <c r="CU5089" s="109"/>
      <c r="CV5089" s="109"/>
      <c r="CW5089" s="109"/>
      <c r="CX5089" s="109"/>
      <c r="CY5089" s="109"/>
      <c r="CZ5089" s="109"/>
      <c r="DA5089" s="109"/>
      <c r="DB5089" s="109"/>
      <c r="DC5089" s="109"/>
      <c r="DD5089" s="109"/>
      <c r="DE5089" s="109"/>
      <c r="DF5089" s="109"/>
      <c r="DG5089" s="109"/>
      <c r="DH5089" s="109"/>
      <c r="DI5089" s="109"/>
      <c r="DJ5089" s="109"/>
      <c r="DK5089" s="109"/>
      <c r="DL5089" s="109"/>
      <c r="DM5089" s="109"/>
      <c r="DN5089" s="109"/>
      <c r="DO5089" s="109"/>
      <c r="DP5089" s="109"/>
      <c r="DQ5089" s="109"/>
      <c r="DR5089" s="109"/>
      <c r="DS5089" s="109"/>
      <c r="DT5089" s="109"/>
      <c r="DU5089" s="109"/>
      <c r="DV5089" s="109"/>
      <c r="DW5089" s="109"/>
      <c r="DX5089" s="109"/>
      <c r="DY5089" s="109"/>
      <c r="DZ5089" s="109"/>
      <c r="EA5089" s="109"/>
      <c r="EB5089" s="109"/>
      <c r="EC5089" s="109"/>
      <c r="ED5089" s="109"/>
      <c r="EE5089" s="109"/>
      <c r="EF5089" s="109"/>
      <c r="EG5089" s="109"/>
      <c r="EH5089" s="109"/>
      <c r="EI5089" s="109"/>
      <c r="EJ5089" s="109"/>
      <c r="EK5089" s="109"/>
      <c r="EL5089" s="109"/>
      <c r="EM5089" s="109"/>
      <c r="EN5089" s="109"/>
      <c r="EO5089" s="109"/>
      <c r="EP5089" s="109"/>
      <c r="EQ5089" s="109"/>
      <c r="ER5089" s="109"/>
      <c r="ES5089" s="109"/>
      <c r="ET5089" s="109"/>
      <c r="EU5089" s="109"/>
      <c r="EV5089" s="109"/>
      <c r="EW5089" s="109"/>
      <c r="EX5089" s="109"/>
      <c r="EY5089" s="109"/>
      <c r="EZ5089" s="109"/>
      <c r="FA5089" s="109"/>
      <c r="FB5089" s="109"/>
      <c r="FC5089" s="109"/>
      <c r="FD5089" s="109"/>
      <c r="FE5089" s="109"/>
      <c r="FF5089" s="109"/>
      <c r="FG5089" s="109"/>
      <c r="FH5089" s="109"/>
      <c r="FI5089" s="109"/>
      <c r="FJ5089" s="109"/>
      <c r="FK5089" s="109"/>
      <c r="FL5089" s="109"/>
      <c r="FM5089" s="109"/>
      <c r="FN5089" s="109"/>
      <c r="FO5089" s="109"/>
      <c r="FP5089" s="109"/>
      <c r="FQ5089" s="109"/>
      <c r="FR5089" s="109"/>
      <c r="FS5089" s="109"/>
      <c r="FT5089" s="109"/>
      <c r="FU5089" s="109"/>
      <c r="FV5089" s="109"/>
      <c r="FW5089" s="109"/>
      <c r="FX5089" s="109"/>
      <c r="FY5089" s="109"/>
      <c r="FZ5089" s="109"/>
      <c r="GA5089" s="109"/>
      <c r="GB5089" s="109"/>
      <c r="GC5089" s="109"/>
      <c r="GD5089" s="109"/>
      <c r="GE5089" s="109"/>
      <c r="GF5089" s="109"/>
      <c r="GG5089" s="109"/>
      <c r="GH5089" s="109"/>
      <c r="GI5089" s="109"/>
      <c r="GJ5089" s="109"/>
      <c r="GK5089" s="109"/>
      <c r="GL5089" s="109"/>
      <c r="GM5089" s="109"/>
      <c r="GN5089" s="109"/>
      <c r="GO5089" s="109"/>
      <c r="GP5089" s="109"/>
      <c r="GQ5089" s="109"/>
      <c r="GR5089" s="109"/>
      <c r="GS5089" s="109"/>
      <c r="GT5089" s="109"/>
      <c r="GU5089" s="109"/>
      <c r="GV5089" s="109"/>
      <c r="GW5089" s="109"/>
      <c r="GX5089" s="109"/>
      <c r="GY5089" s="109"/>
      <c r="GZ5089" s="109"/>
      <c r="HA5089" s="109"/>
      <c r="HB5089" s="109"/>
      <c r="HC5089" s="109"/>
      <c r="HD5089" s="109"/>
      <c r="HE5089" s="109"/>
      <c r="HF5089" s="109"/>
      <c r="HG5089" s="109"/>
      <c r="HH5089" s="109"/>
      <c r="HI5089" s="109"/>
      <c r="HJ5089" s="109"/>
      <c r="HK5089" s="109"/>
      <c r="HL5089" s="109"/>
      <c r="HM5089" s="109"/>
      <c r="HN5089" s="109"/>
      <c r="HO5089" s="109"/>
      <c r="HP5089" s="109"/>
      <c r="HQ5089" s="109"/>
      <c r="HR5089" s="109"/>
      <c r="HS5089" s="109"/>
      <c r="HT5089" s="109"/>
      <c r="HU5089" s="109"/>
      <c r="HV5089" s="109"/>
      <c r="HW5089" s="109"/>
      <c r="HX5089" s="109"/>
      <c r="HY5089" s="109"/>
      <c r="HZ5089" s="109"/>
      <c r="IA5089" s="109"/>
      <c r="IB5089" s="109"/>
      <c r="IC5089" s="109"/>
      <c r="ID5089" s="109"/>
      <c r="IE5089" s="109"/>
      <c r="IF5089" s="109"/>
      <c r="IG5089" s="109"/>
      <c r="IH5089" s="109"/>
      <c r="II5089" s="109"/>
      <c r="IJ5089" s="109"/>
      <c r="IK5089" s="109"/>
      <c r="IL5089" s="109"/>
      <c r="IM5089" s="109"/>
      <c r="IN5089" s="109"/>
      <c r="IO5089" s="109"/>
      <c r="IP5089" s="109"/>
      <c r="IQ5089" s="109"/>
      <c r="IR5089" s="109"/>
      <c r="IS5089" s="109"/>
      <c r="IT5089" s="109"/>
      <c r="IU5089" s="109"/>
      <c r="IV5089" s="109"/>
    </row>
    <row r="5090" spans="1:256" s="365" customFormat="1" ht="12" customHeight="1">
      <c r="A5090" s="308"/>
      <c r="B5090" s="124">
        <v>1</v>
      </c>
      <c r="C5090" s="66">
        <v>2</v>
      </c>
      <c r="D5090" s="99" t="s">
        <v>70</v>
      </c>
      <c r="E5090" s="77" t="s">
        <v>90</v>
      </c>
      <c r="F5090" s="76" t="s">
        <v>87</v>
      </c>
      <c r="G5090" s="78"/>
      <c r="H5090" s="69" t="s">
        <v>101</v>
      </c>
      <c r="I5090" s="70" t="s">
        <v>329</v>
      </c>
      <c r="J5090" s="81" t="s">
        <v>14</v>
      </c>
      <c r="K5090" s="72"/>
      <c r="L5090" s="72"/>
      <c r="M5090" s="72"/>
      <c r="N5090" s="72"/>
      <c r="O5090" s="72"/>
      <c r="P5090" s="72"/>
      <c r="Q5090" s="833"/>
      <c r="R5090" s="102"/>
      <c r="S5090" s="73"/>
      <c r="T5090" s="102"/>
      <c r="U5090" s="103"/>
      <c r="V5090" s="104"/>
      <c r="W5090" s="109"/>
      <c r="X5090" s="109"/>
      <c r="Y5090" s="109"/>
      <c r="Z5090" s="109"/>
      <c r="AA5090" s="109"/>
      <c r="AB5090" s="109"/>
      <c r="AC5090" s="109"/>
      <c r="AD5090" s="109"/>
      <c r="AE5090" s="109"/>
      <c r="AF5090" s="109"/>
      <c r="AG5090" s="109"/>
      <c r="AH5090" s="109"/>
      <c r="AI5090" s="109"/>
      <c r="AJ5090" s="109"/>
      <c r="AK5090" s="109"/>
      <c r="AL5090" s="109"/>
      <c r="AM5090" s="109"/>
      <c r="AN5090" s="109"/>
      <c r="AO5090" s="109"/>
      <c r="AP5090" s="109"/>
      <c r="AQ5090" s="109"/>
      <c r="AR5090" s="109"/>
      <c r="AS5090" s="109"/>
      <c r="AT5090" s="109"/>
      <c r="AU5090" s="109"/>
      <c r="AV5090" s="109"/>
      <c r="AW5090" s="109"/>
      <c r="AX5090" s="109"/>
      <c r="AY5090" s="109"/>
      <c r="AZ5090" s="109"/>
      <c r="BA5090" s="109"/>
      <c r="BB5090" s="109"/>
      <c r="BC5090" s="109"/>
      <c r="BD5090" s="109"/>
      <c r="BE5090" s="109"/>
      <c r="BF5090" s="109"/>
      <c r="BG5090" s="109"/>
      <c r="BH5090" s="109"/>
      <c r="BI5090" s="109"/>
      <c r="BJ5090" s="109"/>
      <c r="BK5090" s="109"/>
      <c r="BL5090" s="109"/>
      <c r="BM5090" s="109"/>
      <c r="BN5090" s="109"/>
      <c r="BO5090" s="109"/>
      <c r="BP5090" s="109"/>
      <c r="BQ5090" s="109"/>
      <c r="BR5090" s="109"/>
      <c r="BS5090" s="109"/>
      <c r="BT5090" s="109"/>
      <c r="BU5090" s="109"/>
      <c r="BV5090" s="109"/>
      <c r="BW5090" s="109"/>
      <c r="BX5090" s="109"/>
      <c r="BY5090" s="109"/>
      <c r="BZ5090" s="109"/>
      <c r="CA5090" s="109"/>
      <c r="CB5090" s="109"/>
      <c r="CC5090" s="109"/>
      <c r="CD5090" s="109"/>
      <c r="CE5090" s="109"/>
      <c r="CF5090" s="109"/>
      <c r="CG5090" s="109"/>
      <c r="CH5090" s="109"/>
      <c r="CI5090" s="109"/>
      <c r="CJ5090" s="109"/>
      <c r="CK5090" s="109"/>
      <c r="CL5090" s="109"/>
      <c r="CM5090" s="109"/>
      <c r="CN5090" s="109"/>
      <c r="CO5090" s="109"/>
      <c r="CP5090" s="109"/>
      <c r="CQ5090" s="109"/>
      <c r="CR5090" s="109"/>
      <c r="CS5090" s="109"/>
      <c r="CT5090" s="109"/>
      <c r="CU5090" s="109"/>
      <c r="CV5090" s="109"/>
      <c r="CW5090" s="109"/>
      <c r="CX5090" s="109"/>
      <c r="CY5090" s="109"/>
      <c r="CZ5090" s="109"/>
      <c r="DA5090" s="109"/>
      <c r="DB5090" s="109"/>
      <c r="DC5090" s="109"/>
      <c r="DD5090" s="109"/>
      <c r="DE5090" s="109"/>
      <c r="DF5090" s="109"/>
      <c r="DG5090" s="109"/>
      <c r="DH5090" s="109"/>
      <c r="DI5090" s="109"/>
      <c r="DJ5090" s="109"/>
      <c r="DK5090" s="109"/>
      <c r="DL5090" s="109"/>
      <c r="DM5090" s="109"/>
      <c r="DN5090" s="109"/>
      <c r="DO5090" s="109"/>
      <c r="DP5090" s="109"/>
      <c r="DQ5090" s="109"/>
      <c r="DR5090" s="109"/>
      <c r="DS5090" s="109"/>
      <c r="DT5090" s="109"/>
      <c r="DU5090" s="109"/>
      <c r="DV5090" s="109"/>
      <c r="DW5090" s="109"/>
      <c r="DX5090" s="109"/>
      <c r="DY5090" s="109"/>
      <c r="DZ5090" s="109"/>
      <c r="EA5090" s="109"/>
      <c r="EB5090" s="109"/>
      <c r="EC5090" s="109"/>
      <c r="ED5090" s="109"/>
      <c r="EE5090" s="109"/>
      <c r="EF5090" s="109"/>
      <c r="EG5090" s="109"/>
      <c r="EH5090" s="109"/>
      <c r="EI5090" s="109"/>
      <c r="EJ5090" s="109"/>
      <c r="EK5090" s="109"/>
      <c r="EL5090" s="109"/>
      <c r="EM5090" s="109"/>
      <c r="EN5090" s="109"/>
      <c r="EO5090" s="109"/>
      <c r="EP5090" s="109"/>
      <c r="EQ5090" s="109"/>
      <c r="ER5090" s="109"/>
      <c r="ES5090" s="109"/>
      <c r="ET5090" s="109"/>
      <c r="EU5090" s="109"/>
      <c r="EV5090" s="109"/>
      <c r="EW5090" s="109"/>
      <c r="EX5090" s="109"/>
      <c r="EY5090" s="109"/>
      <c r="EZ5090" s="109"/>
      <c r="FA5090" s="109"/>
      <c r="FB5090" s="109"/>
      <c r="FC5090" s="109"/>
      <c r="FD5090" s="109"/>
      <c r="FE5090" s="109"/>
      <c r="FF5090" s="109"/>
      <c r="FG5090" s="109"/>
      <c r="FH5090" s="109"/>
      <c r="FI5090" s="109"/>
      <c r="FJ5090" s="109"/>
      <c r="FK5090" s="109"/>
      <c r="FL5090" s="109"/>
      <c r="FM5090" s="109"/>
      <c r="FN5090" s="109"/>
      <c r="FO5090" s="109"/>
      <c r="FP5090" s="109"/>
      <c r="FQ5090" s="109"/>
      <c r="FR5090" s="109"/>
      <c r="FS5090" s="109"/>
      <c r="FT5090" s="109"/>
      <c r="FU5090" s="109"/>
      <c r="FV5090" s="109"/>
      <c r="FW5090" s="109"/>
      <c r="FX5090" s="109"/>
      <c r="FY5090" s="109"/>
      <c r="FZ5090" s="109"/>
      <c r="GA5090" s="109"/>
      <c r="GB5090" s="109"/>
      <c r="GC5090" s="109"/>
      <c r="GD5090" s="109"/>
      <c r="GE5090" s="109"/>
      <c r="GF5090" s="109"/>
      <c r="GG5090" s="109"/>
      <c r="GH5090" s="109"/>
      <c r="GI5090" s="109"/>
      <c r="GJ5090" s="109"/>
      <c r="GK5090" s="109"/>
      <c r="GL5090" s="109"/>
      <c r="GM5090" s="109"/>
      <c r="GN5090" s="109"/>
      <c r="GO5090" s="109"/>
      <c r="GP5090" s="109"/>
      <c r="GQ5090" s="109"/>
      <c r="GR5090" s="109"/>
      <c r="GS5090" s="109"/>
      <c r="GT5090" s="109"/>
      <c r="GU5090" s="109"/>
      <c r="GV5090" s="109"/>
      <c r="GW5090" s="109"/>
      <c r="GX5090" s="109"/>
      <c r="GY5090" s="109"/>
      <c r="GZ5090" s="109"/>
      <c r="HA5090" s="109"/>
      <c r="HB5090" s="109"/>
      <c r="HC5090" s="109"/>
      <c r="HD5090" s="109"/>
      <c r="HE5090" s="109"/>
      <c r="HF5090" s="109"/>
      <c r="HG5090" s="109"/>
      <c r="HH5090" s="109"/>
      <c r="HI5090" s="109"/>
      <c r="HJ5090" s="109"/>
      <c r="HK5090" s="109"/>
      <c r="HL5090" s="109"/>
      <c r="HM5090" s="109"/>
      <c r="HN5090" s="109"/>
      <c r="HO5090" s="109"/>
      <c r="HP5090" s="109"/>
      <c r="HQ5090" s="109"/>
      <c r="HR5090" s="109"/>
      <c r="HS5090" s="109"/>
      <c r="HT5090" s="109"/>
      <c r="HU5090" s="109"/>
      <c r="HV5090" s="109"/>
      <c r="HW5090" s="109"/>
      <c r="HX5090" s="109"/>
      <c r="HY5090" s="109"/>
      <c r="HZ5090" s="109"/>
      <c r="IA5090" s="109"/>
      <c r="IB5090" s="109"/>
      <c r="IC5090" s="109"/>
      <c r="ID5090" s="109"/>
      <c r="IE5090" s="109"/>
      <c r="IF5090" s="109"/>
      <c r="IG5090" s="109"/>
      <c r="IH5090" s="109"/>
      <c r="II5090" s="109"/>
      <c r="IJ5090" s="109"/>
      <c r="IK5090" s="109"/>
      <c r="IL5090" s="109"/>
      <c r="IM5090" s="109"/>
      <c r="IN5090" s="109"/>
      <c r="IO5090" s="109"/>
      <c r="IP5090" s="109"/>
      <c r="IQ5090" s="109"/>
      <c r="IR5090" s="109"/>
      <c r="IS5090" s="109"/>
      <c r="IT5090" s="109"/>
      <c r="IU5090" s="109"/>
      <c r="IV5090" s="109"/>
    </row>
    <row r="5091" spans="1:256" s="325" customFormat="1" ht="12.75" customHeight="1">
      <c r="A5091" s="308"/>
      <c r="B5091" s="65">
        <v>1</v>
      </c>
      <c r="C5091" s="66">
        <f>IF(E5091="A",1,IF(E5091="B",1,0))</f>
        <v>1</v>
      </c>
      <c r="D5091" s="77" t="s">
        <v>90</v>
      </c>
      <c r="E5091" s="76" t="s">
        <v>87</v>
      </c>
      <c r="F5091" s="76" t="s">
        <v>68</v>
      </c>
      <c r="G5091" s="78"/>
      <c r="H5091" s="96" t="s">
        <v>148</v>
      </c>
      <c r="I5091" s="107" t="s">
        <v>975</v>
      </c>
      <c r="J5091" s="81"/>
      <c r="K5091" s="72"/>
      <c r="L5091" s="72"/>
      <c r="M5091" s="72"/>
      <c r="N5091" s="72"/>
      <c r="O5091" s="72"/>
      <c r="P5091" s="72"/>
      <c r="Q5091" s="833"/>
      <c r="R5091" s="102"/>
      <c r="S5091" s="73"/>
      <c r="T5091" s="102"/>
      <c r="U5091" s="103"/>
      <c r="V5091" s="104"/>
      <c r="W5091" s="109"/>
      <c r="X5091" s="109"/>
      <c r="Y5091" s="109"/>
      <c r="Z5091" s="109"/>
      <c r="AA5091" s="109"/>
      <c r="AB5091" s="109"/>
      <c r="AC5091" s="109"/>
      <c r="AD5091" s="109"/>
      <c r="AE5091" s="109"/>
      <c r="AF5091" s="109"/>
      <c r="AG5091" s="109"/>
      <c r="AH5091" s="109"/>
      <c r="AI5091" s="109"/>
      <c r="AJ5091" s="109"/>
      <c r="AK5091" s="109"/>
      <c r="AL5091" s="109"/>
      <c r="AM5091" s="109"/>
      <c r="AN5091" s="109"/>
      <c r="AO5091" s="109"/>
      <c r="AP5091" s="109"/>
      <c r="AQ5091" s="109"/>
      <c r="AR5091" s="109"/>
      <c r="AS5091" s="109"/>
      <c r="AT5091" s="109"/>
      <c r="AU5091" s="109"/>
      <c r="AV5091" s="109"/>
      <c r="AW5091" s="109"/>
      <c r="AX5091" s="109"/>
      <c r="AY5091" s="109"/>
      <c r="AZ5091" s="109"/>
      <c r="BA5091" s="109"/>
      <c r="BB5091" s="109"/>
      <c r="BC5091" s="109"/>
      <c r="BD5091" s="109"/>
      <c r="BE5091" s="109"/>
      <c r="BF5091" s="109"/>
      <c r="BG5091" s="109"/>
      <c r="BH5091" s="109"/>
      <c r="BI5091" s="109"/>
      <c r="BJ5091" s="109"/>
      <c r="BK5091" s="109"/>
      <c r="BL5091" s="109"/>
      <c r="BM5091" s="109"/>
      <c r="BN5091" s="109"/>
      <c r="BO5091" s="109"/>
      <c r="BP5091" s="109"/>
      <c r="BQ5091" s="109"/>
      <c r="BR5091" s="109"/>
      <c r="BS5091" s="109"/>
      <c r="BT5091" s="109"/>
      <c r="BU5091" s="109"/>
      <c r="BV5091" s="109"/>
      <c r="BW5091" s="109"/>
      <c r="BX5091" s="109"/>
      <c r="BY5091" s="109"/>
      <c r="BZ5091" s="109"/>
      <c r="CA5091" s="109"/>
      <c r="CB5091" s="109"/>
      <c r="CC5091" s="109"/>
      <c r="CD5091" s="109"/>
      <c r="CE5091" s="109"/>
      <c r="CF5091" s="109"/>
      <c r="CG5091" s="109"/>
      <c r="CH5091" s="109"/>
      <c r="CI5091" s="109"/>
      <c r="CJ5091" s="109"/>
      <c r="CK5091" s="109"/>
      <c r="CL5091" s="109"/>
      <c r="CM5091" s="109"/>
      <c r="CN5091" s="109"/>
      <c r="CO5091" s="109"/>
      <c r="CP5091" s="109"/>
      <c r="CQ5091" s="109"/>
      <c r="CR5091" s="109"/>
      <c r="CS5091" s="109"/>
      <c r="CT5091" s="109"/>
      <c r="CU5091" s="109"/>
      <c r="CV5091" s="109"/>
      <c r="CW5091" s="109"/>
      <c r="CX5091" s="109"/>
      <c r="CY5091" s="109"/>
      <c r="CZ5091" s="109"/>
      <c r="DA5091" s="109"/>
      <c r="DB5091" s="109"/>
      <c r="DC5091" s="109"/>
      <c r="DD5091" s="109"/>
      <c r="DE5091" s="109"/>
      <c r="DF5091" s="109"/>
      <c r="DG5091" s="109"/>
      <c r="DH5091" s="109"/>
      <c r="DI5091" s="109"/>
      <c r="DJ5091" s="109"/>
      <c r="DK5091" s="109"/>
      <c r="DL5091" s="109"/>
      <c r="DM5091" s="109"/>
      <c r="DN5091" s="109"/>
      <c r="DO5091" s="109"/>
      <c r="DP5091" s="109"/>
      <c r="DQ5091" s="109"/>
      <c r="DR5091" s="109"/>
      <c r="DS5091" s="109"/>
      <c r="DT5091" s="109"/>
      <c r="DU5091" s="109"/>
      <c r="DV5091" s="109"/>
      <c r="DW5091" s="109"/>
      <c r="DX5091" s="109"/>
      <c r="DY5091" s="109"/>
      <c r="DZ5091" s="109"/>
      <c r="EA5091" s="109"/>
      <c r="EB5091" s="109"/>
      <c r="EC5091" s="109"/>
      <c r="ED5091" s="109"/>
      <c r="EE5091" s="109"/>
      <c r="EF5091" s="109"/>
      <c r="EG5091" s="109"/>
      <c r="EH5091" s="109"/>
      <c r="EI5091" s="109"/>
      <c r="EJ5091" s="109"/>
      <c r="EK5091" s="109"/>
      <c r="EL5091" s="109"/>
      <c r="EM5091" s="109"/>
      <c r="EN5091" s="109"/>
      <c r="EO5091" s="109"/>
      <c r="EP5091" s="109"/>
      <c r="EQ5091" s="109"/>
      <c r="ER5091" s="109"/>
      <c r="ES5091" s="109"/>
      <c r="ET5091" s="109"/>
      <c r="EU5091" s="109"/>
      <c r="EV5091" s="109"/>
      <c r="EW5091" s="109"/>
      <c r="EX5091" s="109"/>
      <c r="EY5091" s="109"/>
      <c r="EZ5091" s="109"/>
      <c r="FA5091" s="109"/>
      <c r="FB5091" s="109"/>
      <c r="FC5091" s="109"/>
      <c r="FD5091" s="109"/>
      <c r="FE5091" s="109"/>
      <c r="FF5091" s="109"/>
      <c r="FG5091" s="109"/>
      <c r="FH5091" s="109"/>
      <c r="FI5091" s="109"/>
      <c r="FJ5091" s="109"/>
      <c r="FK5091" s="109"/>
      <c r="FL5091" s="109"/>
      <c r="FM5091" s="109"/>
      <c r="FN5091" s="109"/>
      <c r="FO5091" s="109"/>
      <c r="FP5091" s="109"/>
      <c r="FQ5091" s="109"/>
      <c r="FR5091" s="109"/>
      <c r="FS5091" s="109"/>
      <c r="FT5091" s="109"/>
      <c r="FU5091" s="109"/>
      <c r="FV5091" s="109"/>
      <c r="FW5091" s="109"/>
      <c r="FX5091" s="109"/>
      <c r="FY5091" s="109"/>
      <c r="FZ5091" s="109"/>
      <c r="GA5091" s="109"/>
      <c r="GB5091" s="109"/>
      <c r="GC5091" s="109"/>
      <c r="GD5091" s="109"/>
      <c r="GE5091" s="109"/>
      <c r="GF5091" s="109"/>
      <c r="GG5091" s="109"/>
      <c r="GH5091" s="109"/>
      <c r="GI5091" s="109"/>
      <c r="GJ5091" s="109"/>
      <c r="GK5091" s="109"/>
      <c r="GL5091" s="109"/>
      <c r="GM5091" s="109"/>
      <c r="GN5091" s="109"/>
      <c r="GO5091" s="109"/>
      <c r="GP5091" s="109"/>
      <c r="GQ5091" s="109"/>
      <c r="GR5091" s="109"/>
      <c r="GS5091" s="109"/>
      <c r="GT5091" s="109"/>
      <c r="GU5091" s="109"/>
      <c r="GV5091" s="109"/>
      <c r="GW5091" s="109"/>
      <c r="GX5091" s="109"/>
      <c r="GY5091" s="109"/>
      <c r="GZ5091" s="109"/>
      <c r="HA5091" s="109"/>
      <c r="HB5091" s="109"/>
      <c r="HC5091" s="109"/>
      <c r="HD5091" s="109"/>
      <c r="HE5091" s="109"/>
      <c r="HF5091" s="109"/>
      <c r="HG5091" s="109"/>
      <c r="HH5091" s="109"/>
      <c r="HI5091" s="109"/>
      <c r="HJ5091" s="109"/>
      <c r="HK5091" s="109"/>
      <c r="HL5091" s="109"/>
      <c r="HM5091" s="109"/>
      <c r="HN5091" s="109"/>
      <c r="HO5091" s="109"/>
      <c r="HP5091" s="109"/>
      <c r="HQ5091" s="109"/>
      <c r="HR5091" s="109"/>
      <c r="HS5091" s="109"/>
      <c r="HT5091" s="109"/>
      <c r="HU5091" s="109"/>
      <c r="HV5091" s="109"/>
      <c r="HW5091" s="109"/>
      <c r="HX5091" s="109"/>
      <c r="HY5091" s="109"/>
      <c r="HZ5091" s="109"/>
      <c r="IA5091" s="109"/>
      <c r="IB5091" s="109"/>
      <c r="IC5091" s="109"/>
      <c r="ID5091" s="109"/>
      <c r="IE5091" s="109"/>
      <c r="IF5091" s="109"/>
      <c r="IG5091" s="109"/>
      <c r="IH5091" s="109"/>
      <c r="II5091" s="109"/>
      <c r="IJ5091" s="109"/>
      <c r="IK5091" s="109"/>
      <c r="IL5091" s="109"/>
      <c r="IM5091" s="109"/>
      <c r="IN5091" s="109"/>
      <c r="IO5091" s="109"/>
      <c r="IP5091" s="109"/>
      <c r="IQ5091" s="109"/>
      <c r="IR5091" s="109"/>
      <c r="IS5091" s="109"/>
      <c r="IT5091" s="109"/>
      <c r="IU5091" s="109"/>
      <c r="IV5091" s="109"/>
    </row>
    <row r="5092" spans="1:256" customFormat="1" ht="12.75" customHeight="1">
      <c r="A5092" s="308"/>
      <c r="B5092" s="65">
        <v>1</v>
      </c>
      <c r="C5092" s="66">
        <f>IF(E5092="A",4,IF(E5092="B",3,IF(E5092="C",2,IF(E5092="D",1,0))))</f>
        <v>3</v>
      </c>
      <c r="D5092" s="77" t="s">
        <v>90</v>
      </c>
      <c r="E5092" s="76" t="s">
        <v>87</v>
      </c>
      <c r="F5092" s="76" t="s">
        <v>68</v>
      </c>
      <c r="G5092" s="78"/>
      <c r="H5092" s="1247" t="s">
        <v>148</v>
      </c>
      <c r="I5092" s="247" t="s">
        <v>975</v>
      </c>
      <c r="J5092" s="71" t="s">
        <v>616</v>
      </c>
      <c r="K5092" s="72"/>
      <c r="L5092" s="72"/>
      <c r="M5092" s="72"/>
      <c r="N5092" s="72"/>
      <c r="O5092" s="72"/>
      <c r="P5092" s="72"/>
      <c r="Q5092" s="833"/>
      <c r="R5092" s="102"/>
      <c r="S5092" s="73"/>
      <c r="T5092" s="102"/>
      <c r="U5092" s="103"/>
      <c r="V5092" s="104"/>
      <c r="W5092" s="109"/>
      <c r="X5092" s="109"/>
      <c r="Y5092" s="109"/>
      <c r="Z5092" s="109"/>
      <c r="AA5092" s="109"/>
      <c r="AB5092" s="109"/>
      <c r="AC5092" s="109"/>
      <c r="AD5092" s="109"/>
      <c r="AE5092" s="109"/>
      <c r="AF5092" s="109"/>
      <c r="AG5092" s="109"/>
      <c r="AH5092" s="109"/>
      <c r="AI5092" s="109"/>
      <c r="AJ5092" s="109"/>
      <c r="AK5092" s="109"/>
      <c r="AL5092" s="109"/>
      <c r="AM5092" s="109"/>
      <c r="AN5092" s="109"/>
      <c r="AO5092" s="109"/>
      <c r="AP5092" s="109"/>
      <c r="AQ5092" s="109"/>
      <c r="AR5092" s="109"/>
      <c r="AS5092" s="109"/>
      <c r="AT5092" s="109"/>
      <c r="AU5092" s="109"/>
      <c r="AV5092" s="109"/>
      <c r="AW5092" s="109"/>
      <c r="AX5092" s="109"/>
      <c r="AY5092" s="109"/>
      <c r="AZ5092" s="109"/>
      <c r="BA5092" s="109"/>
      <c r="BB5092" s="109"/>
      <c r="BC5092" s="109"/>
      <c r="BD5092" s="109"/>
      <c r="BE5092" s="109"/>
      <c r="BF5092" s="109"/>
      <c r="BG5092" s="109"/>
      <c r="BH5092" s="109"/>
      <c r="BI5092" s="109"/>
      <c r="BJ5092" s="109"/>
      <c r="BK5092" s="109"/>
      <c r="BL5092" s="109"/>
      <c r="BM5092" s="109"/>
      <c r="BN5092" s="109"/>
      <c r="BO5092" s="109"/>
      <c r="BP5092" s="109"/>
      <c r="BQ5092" s="109"/>
      <c r="BR5092" s="109"/>
      <c r="BS5092" s="109"/>
      <c r="BT5092" s="109"/>
      <c r="BU5092" s="109"/>
      <c r="BV5092" s="109"/>
      <c r="BW5092" s="109"/>
      <c r="BX5092" s="109"/>
      <c r="BY5092" s="109"/>
      <c r="BZ5092" s="109"/>
      <c r="CA5092" s="109"/>
      <c r="CB5092" s="109"/>
      <c r="CC5092" s="109"/>
      <c r="CD5092" s="109"/>
      <c r="CE5092" s="109"/>
      <c r="CF5092" s="109"/>
      <c r="CG5092" s="109"/>
      <c r="CH5092" s="109"/>
      <c r="CI5092" s="109"/>
      <c r="CJ5092" s="109"/>
      <c r="CK5092" s="109"/>
      <c r="CL5092" s="109"/>
      <c r="CM5092" s="109"/>
      <c r="CN5092" s="109"/>
      <c r="CO5092" s="109"/>
      <c r="CP5092" s="109"/>
      <c r="CQ5092" s="109"/>
      <c r="CR5092" s="109"/>
      <c r="CS5092" s="109"/>
      <c r="CT5092" s="109"/>
      <c r="CU5092" s="109"/>
      <c r="CV5092" s="109"/>
      <c r="CW5092" s="109"/>
      <c r="CX5092" s="109"/>
      <c r="CY5092" s="109"/>
      <c r="CZ5092" s="109"/>
      <c r="DA5092" s="109"/>
      <c r="DB5092" s="109"/>
      <c r="DC5092" s="109"/>
      <c r="DD5092" s="109"/>
      <c r="DE5092" s="109"/>
      <c r="DF5092" s="109"/>
      <c r="DG5092" s="109"/>
      <c r="DH5092" s="109"/>
      <c r="DI5092" s="109"/>
      <c r="DJ5092" s="109"/>
      <c r="DK5092" s="109"/>
      <c r="DL5092" s="109"/>
      <c r="DM5092" s="109"/>
      <c r="DN5092" s="109"/>
      <c r="DO5092" s="109"/>
      <c r="DP5092" s="109"/>
      <c r="DQ5092" s="109"/>
      <c r="DR5092" s="109"/>
      <c r="DS5092" s="109"/>
      <c r="DT5092" s="109"/>
      <c r="DU5092" s="109"/>
      <c r="DV5092" s="109"/>
      <c r="DW5092" s="109"/>
      <c r="DX5092" s="109"/>
      <c r="DY5092" s="109"/>
      <c r="DZ5092" s="109"/>
      <c r="EA5092" s="109"/>
      <c r="EB5092" s="109"/>
      <c r="EC5092" s="109"/>
      <c r="ED5092" s="109"/>
      <c r="EE5092" s="109"/>
      <c r="EF5092" s="109"/>
      <c r="EG5092" s="109"/>
      <c r="EH5092" s="109"/>
      <c r="EI5092" s="109"/>
      <c r="EJ5092" s="109"/>
      <c r="EK5092" s="109"/>
      <c r="EL5092" s="109"/>
      <c r="EM5092" s="109"/>
      <c r="EN5092" s="109"/>
      <c r="EO5092" s="109"/>
      <c r="EP5092" s="109"/>
      <c r="EQ5092" s="109"/>
      <c r="ER5092" s="109"/>
      <c r="ES5092" s="109"/>
      <c r="ET5092" s="109"/>
      <c r="EU5092" s="109"/>
      <c r="EV5092" s="109"/>
      <c r="EW5092" s="109"/>
      <c r="EX5092" s="109"/>
      <c r="EY5092" s="109"/>
      <c r="EZ5092" s="109"/>
      <c r="FA5092" s="109"/>
      <c r="FB5092" s="109"/>
      <c r="FC5092" s="109"/>
      <c r="FD5092" s="109"/>
      <c r="FE5092" s="109"/>
      <c r="FF5092" s="109"/>
      <c r="FG5092" s="109"/>
      <c r="FH5092" s="109"/>
      <c r="FI5092" s="109"/>
      <c r="FJ5092" s="109"/>
      <c r="FK5092" s="109"/>
      <c r="FL5092" s="109"/>
      <c r="FM5092" s="109"/>
      <c r="FN5092" s="109"/>
      <c r="FO5092" s="109"/>
      <c r="FP5092" s="109"/>
      <c r="FQ5092" s="109"/>
      <c r="FR5092" s="109"/>
      <c r="FS5092" s="109"/>
      <c r="FT5092" s="109"/>
      <c r="FU5092" s="109"/>
      <c r="FV5092" s="109"/>
      <c r="FW5092" s="109"/>
      <c r="FX5092" s="109"/>
      <c r="FY5092" s="109"/>
      <c r="FZ5092" s="109"/>
      <c r="GA5092" s="109"/>
      <c r="GB5092" s="109"/>
      <c r="GC5092" s="109"/>
      <c r="GD5092" s="109"/>
      <c r="GE5092" s="109"/>
      <c r="GF5092" s="109"/>
      <c r="GG5092" s="109"/>
      <c r="GH5092" s="109"/>
      <c r="GI5092" s="109"/>
      <c r="GJ5092" s="109"/>
      <c r="GK5092" s="109"/>
      <c r="GL5092" s="109"/>
      <c r="GM5092" s="109"/>
      <c r="GN5092" s="109"/>
      <c r="GO5092" s="109"/>
      <c r="GP5092" s="109"/>
      <c r="GQ5092" s="109"/>
      <c r="GR5092" s="109"/>
      <c r="GS5092" s="109"/>
      <c r="GT5092" s="109"/>
      <c r="GU5092" s="109"/>
      <c r="GV5092" s="109"/>
      <c r="GW5092" s="109"/>
      <c r="GX5092" s="109"/>
      <c r="GY5092" s="109"/>
      <c r="GZ5092" s="109"/>
      <c r="HA5092" s="109"/>
      <c r="HB5092" s="109"/>
      <c r="HC5092" s="109"/>
      <c r="HD5092" s="109"/>
      <c r="HE5092" s="109"/>
      <c r="HF5092" s="109"/>
      <c r="HG5092" s="109"/>
      <c r="HH5092" s="109"/>
      <c r="HI5092" s="109"/>
      <c r="HJ5092" s="109"/>
      <c r="HK5092" s="109"/>
      <c r="HL5092" s="109"/>
      <c r="HM5092" s="109"/>
      <c r="HN5092" s="109"/>
      <c r="HO5092" s="109"/>
      <c r="HP5092" s="109"/>
      <c r="HQ5092" s="109"/>
      <c r="HR5092" s="109"/>
      <c r="HS5092" s="109"/>
      <c r="HT5092" s="109"/>
      <c r="HU5092" s="109"/>
      <c r="HV5092" s="109"/>
      <c r="HW5092" s="109"/>
      <c r="HX5092" s="109"/>
      <c r="HY5092" s="109"/>
      <c r="HZ5092" s="109"/>
      <c r="IA5092" s="109"/>
      <c r="IB5092" s="109"/>
      <c r="IC5092" s="109"/>
      <c r="ID5092" s="109"/>
      <c r="IE5092" s="109"/>
      <c r="IF5092" s="109"/>
      <c r="IG5092" s="109"/>
      <c r="IH5092" s="109"/>
      <c r="II5092" s="109"/>
      <c r="IJ5092" s="109"/>
      <c r="IK5092" s="109"/>
      <c r="IL5092" s="109"/>
      <c r="IM5092" s="109"/>
      <c r="IN5092" s="109"/>
      <c r="IO5092" s="109"/>
      <c r="IP5092" s="109"/>
      <c r="IQ5092" s="109"/>
      <c r="IR5092" s="109"/>
      <c r="IS5092" s="109"/>
      <c r="IT5092" s="109"/>
      <c r="IU5092" s="109"/>
      <c r="IV5092" s="109"/>
    </row>
    <row r="5093" spans="1:256" s="325" customFormat="1" ht="12.75" customHeight="1">
      <c r="A5093" s="308"/>
      <c r="B5093" s="65">
        <v>1</v>
      </c>
      <c r="C5093" s="66">
        <f t="shared" ref="C5093:C5099" si="226">IF(E5093="A",1,IF(E5093="B",1,0))</f>
        <v>1</v>
      </c>
      <c r="D5093" s="77" t="s">
        <v>90</v>
      </c>
      <c r="E5093" s="76" t="s">
        <v>68</v>
      </c>
      <c r="F5093" s="99" t="s">
        <v>70</v>
      </c>
      <c r="G5093" s="78"/>
      <c r="H5093" s="96" t="s">
        <v>122</v>
      </c>
      <c r="I5093" s="107" t="s">
        <v>5323</v>
      </c>
      <c r="J5093" s="81"/>
      <c r="K5093" s="72"/>
      <c r="L5093" s="72"/>
      <c r="M5093" s="72"/>
      <c r="N5093" s="72"/>
      <c r="O5093" s="72"/>
      <c r="P5093" s="72"/>
      <c r="Q5093" s="833"/>
      <c r="R5093" s="102"/>
      <c r="S5093" s="73"/>
      <c r="T5093" s="102"/>
      <c r="U5093" s="103"/>
      <c r="V5093" s="104"/>
      <c r="W5093" s="109"/>
      <c r="X5093" s="109"/>
      <c r="Y5093" s="109"/>
      <c r="Z5093" s="109"/>
      <c r="AA5093" s="109"/>
      <c r="AB5093" s="109"/>
      <c r="AC5093" s="109"/>
      <c r="AD5093" s="109"/>
      <c r="AE5093" s="109"/>
      <c r="AF5093" s="109"/>
      <c r="AG5093" s="109"/>
      <c r="AH5093" s="109"/>
      <c r="AI5093" s="109"/>
      <c r="AJ5093" s="109"/>
      <c r="AK5093" s="109"/>
      <c r="AL5093" s="109"/>
      <c r="AM5093" s="109"/>
      <c r="AN5093" s="109"/>
      <c r="AO5093" s="109"/>
      <c r="AP5093" s="109"/>
      <c r="AQ5093" s="109"/>
      <c r="AR5093" s="109"/>
      <c r="AS5093" s="109"/>
      <c r="AT5093" s="109"/>
      <c r="AU5093" s="109"/>
      <c r="AV5093" s="109"/>
      <c r="AW5093" s="109"/>
      <c r="AX5093" s="109"/>
      <c r="AY5093" s="109"/>
      <c r="AZ5093" s="109"/>
      <c r="BA5093" s="109"/>
      <c r="BB5093" s="109"/>
      <c r="BC5093" s="109"/>
      <c r="BD5093" s="109"/>
      <c r="BE5093" s="109"/>
      <c r="BF5093" s="109"/>
      <c r="BG5093" s="109"/>
      <c r="BH5093" s="109"/>
      <c r="BI5093" s="109"/>
      <c r="BJ5093" s="109"/>
      <c r="BK5093" s="109"/>
      <c r="BL5093" s="109"/>
      <c r="BM5093" s="109"/>
      <c r="BN5093" s="109"/>
      <c r="BO5093" s="109"/>
      <c r="BP5093" s="109"/>
      <c r="BQ5093" s="109"/>
      <c r="BR5093" s="109"/>
      <c r="BS5093" s="109"/>
      <c r="BT5093" s="109"/>
      <c r="BU5093" s="109"/>
      <c r="BV5093" s="109"/>
      <c r="BW5093" s="109"/>
      <c r="BX5093" s="109"/>
      <c r="BY5093" s="109"/>
      <c r="BZ5093" s="109"/>
      <c r="CA5093" s="109"/>
      <c r="CB5093" s="109"/>
      <c r="CC5093" s="109"/>
      <c r="CD5093" s="109"/>
      <c r="CE5093" s="109"/>
      <c r="CF5093" s="109"/>
      <c r="CG5093" s="109"/>
      <c r="CH5093" s="109"/>
      <c r="CI5093" s="109"/>
      <c r="CJ5093" s="109"/>
      <c r="CK5093" s="109"/>
      <c r="CL5093" s="109"/>
      <c r="CM5093" s="109"/>
      <c r="CN5093" s="109"/>
      <c r="CO5093" s="109"/>
      <c r="CP5093" s="109"/>
      <c r="CQ5093" s="109"/>
      <c r="CR5093" s="109"/>
      <c r="CS5093" s="109"/>
      <c r="CT5093" s="109"/>
      <c r="CU5093" s="109"/>
      <c r="CV5093" s="109"/>
      <c r="CW5093" s="109"/>
      <c r="CX5093" s="109"/>
      <c r="CY5093" s="109"/>
      <c r="CZ5093" s="109"/>
      <c r="DA5093" s="109"/>
      <c r="DB5093" s="109"/>
      <c r="DC5093" s="109"/>
      <c r="DD5093" s="109"/>
      <c r="DE5093" s="109"/>
      <c r="DF5093" s="109"/>
      <c r="DG5093" s="109"/>
      <c r="DH5093" s="109"/>
      <c r="DI5093" s="109"/>
      <c r="DJ5093" s="109"/>
      <c r="DK5093" s="109"/>
      <c r="DL5093" s="109"/>
      <c r="DM5093" s="109"/>
      <c r="DN5093" s="109"/>
      <c r="DO5093" s="109"/>
      <c r="DP5093" s="109"/>
      <c r="DQ5093" s="109"/>
      <c r="DR5093" s="109"/>
      <c r="DS5093" s="109"/>
      <c r="DT5093" s="109"/>
      <c r="DU5093" s="109"/>
      <c r="DV5093" s="109"/>
      <c r="DW5093" s="109"/>
      <c r="DX5093" s="109"/>
      <c r="DY5093" s="109"/>
      <c r="DZ5093" s="109"/>
      <c r="EA5093" s="109"/>
      <c r="EB5093" s="109"/>
      <c r="EC5093" s="109"/>
      <c r="ED5093" s="109"/>
      <c r="EE5093" s="109"/>
      <c r="EF5093" s="109"/>
      <c r="EG5093" s="109"/>
      <c r="EH5093" s="109"/>
      <c r="EI5093" s="109"/>
      <c r="EJ5093" s="109"/>
      <c r="EK5093" s="109"/>
      <c r="EL5093" s="109"/>
      <c r="EM5093" s="109"/>
      <c r="EN5093" s="109"/>
      <c r="EO5093" s="109"/>
      <c r="EP5093" s="109"/>
      <c r="EQ5093" s="109"/>
      <c r="ER5093" s="109"/>
      <c r="ES5093" s="109"/>
      <c r="ET5093" s="109"/>
      <c r="EU5093" s="109"/>
      <c r="EV5093" s="109"/>
      <c r="EW5093" s="109"/>
      <c r="EX5093" s="109"/>
      <c r="EY5093" s="109"/>
      <c r="EZ5093" s="109"/>
      <c r="FA5093" s="109"/>
      <c r="FB5093" s="109"/>
      <c r="FC5093" s="109"/>
      <c r="FD5093" s="109"/>
      <c r="FE5093" s="109"/>
      <c r="FF5093" s="109"/>
      <c r="FG5093" s="109"/>
      <c r="FH5093" s="109"/>
      <c r="FI5093" s="109"/>
      <c r="FJ5093" s="109"/>
      <c r="FK5093" s="109"/>
      <c r="FL5093" s="109"/>
      <c r="FM5093" s="109"/>
      <c r="FN5093" s="109"/>
      <c r="FO5093" s="109"/>
      <c r="FP5093" s="109"/>
      <c r="FQ5093" s="109"/>
      <c r="FR5093" s="109"/>
      <c r="FS5093" s="109"/>
      <c r="FT5093" s="109"/>
      <c r="FU5093" s="109"/>
      <c r="FV5093" s="109"/>
      <c r="FW5093" s="109"/>
      <c r="FX5093" s="109"/>
      <c r="FY5093" s="109"/>
      <c r="FZ5093" s="109"/>
      <c r="GA5093" s="109"/>
      <c r="GB5093" s="109"/>
      <c r="GC5093" s="109"/>
      <c r="GD5093" s="109"/>
      <c r="GE5093" s="109"/>
      <c r="GF5093" s="109"/>
      <c r="GG5093" s="109"/>
      <c r="GH5093" s="109"/>
      <c r="GI5093" s="109"/>
      <c r="GJ5093" s="109"/>
      <c r="GK5093" s="109"/>
      <c r="GL5093" s="109"/>
      <c r="GM5093" s="109"/>
      <c r="GN5093" s="109"/>
      <c r="GO5093" s="109"/>
      <c r="GP5093" s="109"/>
      <c r="GQ5093" s="109"/>
      <c r="GR5093" s="109"/>
      <c r="GS5093" s="109"/>
      <c r="GT5093" s="109"/>
      <c r="GU5093" s="109"/>
      <c r="GV5093" s="109"/>
      <c r="GW5093" s="109"/>
      <c r="GX5093" s="109"/>
      <c r="GY5093" s="109"/>
      <c r="GZ5093" s="109"/>
      <c r="HA5093" s="109"/>
      <c r="HB5093" s="109"/>
      <c r="HC5093" s="109"/>
      <c r="HD5093" s="109"/>
      <c r="HE5093" s="109"/>
      <c r="HF5093" s="109"/>
      <c r="HG5093" s="109"/>
      <c r="HH5093" s="109"/>
      <c r="HI5093" s="109"/>
      <c r="HJ5093" s="109"/>
      <c r="HK5093" s="109"/>
      <c r="HL5093" s="109"/>
      <c r="HM5093" s="109"/>
      <c r="HN5093" s="109"/>
      <c r="HO5093" s="109"/>
      <c r="HP5093" s="109"/>
      <c r="HQ5093" s="109"/>
      <c r="HR5093" s="109"/>
      <c r="HS5093" s="109"/>
      <c r="HT5093" s="109"/>
      <c r="HU5093" s="109"/>
      <c r="HV5093" s="109"/>
      <c r="HW5093" s="109"/>
      <c r="HX5093" s="109"/>
      <c r="HY5093" s="109"/>
      <c r="HZ5093" s="109"/>
      <c r="IA5093" s="109"/>
      <c r="IB5093" s="109"/>
      <c r="IC5093" s="109"/>
      <c r="ID5093" s="109"/>
      <c r="IE5093" s="109"/>
      <c r="IF5093" s="109"/>
      <c r="IG5093" s="109"/>
      <c r="IH5093" s="109"/>
      <c r="II5093" s="109"/>
      <c r="IJ5093" s="109"/>
      <c r="IK5093" s="109"/>
      <c r="IL5093" s="109"/>
      <c r="IM5093" s="109"/>
      <c r="IN5093" s="109"/>
      <c r="IO5093" s="109"/>
      <c r="IP5093" s="109"/>
      <c r="IQ5093" s="109"/>
      <c r="IR5093" s="109"/>
      <c r="IS5093" s="109"/>
      <c r="IT5093" s="109"/>
      <c r="IU5093" s="109"/>
      <c r="IV5093" s="109"/>
    </row>
    <row r="5094" spans="1:256" s="325" customFormat="1" ht="12.75" customHeight="1">
      <c r="A5094" s="308"/>
      <c r="B5094" s="65">
        <v>1</v>
      </c>
      <c r="C5094" s="66">
        <f t="shared" si="226"/>
        <v>0</v>
      </c>
      <c r="D5094" s="695" t="s">
        <v>70</v>
      </c>
      <c r="E5094" s="676" t="s">
        <v>90</v>
      </c>
      <c r="F5094" s="675" t="s">
        <v>68</v>
      </c>
      <c r="G5094" s="78"/>
      <c r="H5094" s="69" t="s">
        <v>101</v>
      </c>
      <c r="I5094" s="70" t="s">
        <v>5324</v>
      </c>
      <c r="J5094" s="71"/>
      <c r="K5094" s="72"/>
      <c r="L5094" s="72"/>
      <c r="M5094" s="72"/>
      <c r="N5094" s="72"/>
      <c r="O5094" s="72"/>
      <c r="P5094" s="72"/>
      <c r="Q5094" s="833"/>
      <c r="R5094" s="102"/>
      <c r="S5094" s="73"/>
      <c r="T5094" s="102"/>
      <c r="U5094" s="103"/>
      <c r="V5094" s="104"/>
      <c r="W5094" s="109"/>
      <c r="X5094" s="109"/>
      <c r="Y5094" s="109"/>
      <c r="Z5094" s="109"/>
      <c r="AA5094" s="109"/>
      <c r="AB5094" s="109"/>
      <c r="AC5094" s="109"/>
      <c r="AD5094" s="109"/>
      <c r="AE5094" s="109"/>
      <c r="AF5094" s="109"/>
      <c r="AG5094" s="109"/>
      <c r="AH5094" s="109"/>
      <c r="AI5094" s="109"/>
      <c r="AJ5094" s="109"/>
      <c r="AK5094" s="109"/>
      <c r="AL5094" s="109"/>
      <c r="AM5094" s="109"/>
      <c r="AN5094" s="109"/>
      <c r="AO5094" s="109"/>
      <c r="AP5094" s="109"/>
      <c r="AQ5094" s="109"/>
      <c r="AR5094" s="109"/>
      <c r="AS5094" s="109"/>
      <c r="AT5094" s="109"/>
      <c r="AU5094" s="109"/>
      <c r="AV5094" s="109"/>
      <c r="AW5094" s="109"/>
      <c r="AX5094" s="109"/>
      <c r="AY5094" s="109"/>
      <c r="AZ5094" s="109"/>
      <c r="BA5094" s="109"/>
      <c r="BB5094" s="109"/>
      <c r="BC5094" s="109"/>
      <c r="BD5094" s="109"/>
      <c r="BE5094" s="109"/>
      <c r="BF5094" s="109"/>
      <c r="BG5094" s="109"/>
      <c r="BH5094" s="109"/>
      <c r="BI5094" s="109"/>
      <c r="BJ5094" s="109"/>
      <c r="BK5094" s="109"/>
      <c r="BL5094" s="109"/>
      <c r="BM5094" s="109"/>
      <c r="BN5094" s="109"/>
      <c r="BO5094" s="109"/>
      <c r="BP5094" s="109"/>
      <c r="BQ5094" s="109"/>
      <c r="BR5094" s="109"/>
      <c r="BS5094" s="109"/>
      <c r="BT5094" s="109"/>
      <c r="BU5094" s="109"/>
      <c r="BV5094" s="109"/>
      <c r="BW5094" s="109"/>
      <c r="BX5094" s="109"/>
      <c r="BY5094" s="109"/>
      <c r="BZ5094" s="109"/>
      <c r="CA5094" s="109"/>
      <c r="CB5094" s="109"/>
      <c r="CC5094" s="109"/>
      <c r="CD5094" s="109"/>
      <c r="CE5094" s="109"/>
      <c r="CF5094" s="109"/>
      <c r="CG5094" s="109"/>
      <c r="CH5094" s="109"/>
      <c r="CI5094" s="109"/>
      <c r="CJ5094" s="109"/>
      <c r="CK5094" s="109"/>
      <c r="CL5094" s="109"/>
      <c r="CM5094" s="109"/>
      <c r="CN5094" s="109"/>
      <c r="CO5094" s="109"/>
      <c r="CP5094" s="109"/>
      <c r="CQ5094" s="109"/>
      <c r="CR5094" s="109"/>
      <c r="CS5094" s="109"/>
      <c r="CT5094" s="109"/>
      <c r="CU5094" s="109"/>
      <c r="CV5094" s="109"/>
      <c r="CW5094" s="109"/>
      <c r="CX5094" s="109"/>
      <c r="CY5094" s="109"/>
      <c r="CZ5094" s="109"/>
      <c r="DA5094" s="109"/>
      <c r="DB5094" s="109"/>
      <c r="DC5094" s="109"/>
      <c r="DD5094" s="109"/>
      <c r="DE5094" s="109"/>
      <c r="DF5094" s="109"/>
      <c r="DG5094" s="109"/>
      <c r="DH5094" s="109"/>
      <c r="DI5094" s="109"/>
      <c r="DJ5094" s="109"/>
      <c r="DK5094" s="109"/>
      <c r="DL5094" s="109"/>
      <c r="DM5094" s="109"/>
      <c r="DN5094" s="109"/>
      <c r="DO5094" s="109"/>
      <c r="DP5094" s="109"/>
      <c r="DQ5094" s="109"/>
      <c r="DR5094" s="109"/>
      <c r="DS5094" s="109"/>
      <c r="DT5094" s="109"/>
      <c r="DU5094" s="109"/>
      <c r="DV5094" s="109"/>
      <c r="DW5094" s="109"/>
      <c r="DX5094" s="109"/>
      <c r="DY5094" s="109"/>
      <c r="DZ5094" s="109"/>
      <c r="EA5094" s="109"/>
      <c r="EB5094" s="109"/>
      <c r="EC5094" s="109"/>
      <c r="ED5094" s="109"/>
      <c r="EE5094" s="109"/>
      <c r="EF5094" s="109"/>
      <c r="EG5094" s="109"/>
      <c r="EH5094" s="109"/>
      <c r="EI5094" s="109"/>
      <c r="EJ5094" s="109"/>
      <c r="EK5094" s="109"/>
      <c r="EL5094" s="109"/>
      <c r="EM5094" s="109"/>
      <c r="EN5094" s="109"/>
      <c r="EO5094" s="109"/>
      <c r="EP5094" s="109"/>
      <c r="EQ5094" s="109"/>
      <c r="ER5094" s="109"/>
      <c r="ES5094" s="109"/>
      <c r="ET5094" s="109"/>
      <c r="EU5094" s="109"/>
      <c r="EV5094" s="109"/>
      <c r="EW5094" s="109"/>
      <c r="EX5094" s="109"/>
      <c r="EY5094" s="109"/>
      <c r="EZ5094" s="109"/>
      <c r="FA5094" s="109"/>
      <c r="FB5094" s="109"/>
      <c r="FC5094" s="109"/>
      <c r="FD5094" s="109"/>
      <c r="FE5094" s="109"/>
      <c r="FF5094" s="109"/>
      <c r="FG5094" s="109"/>
      <c r="FH5094" s="109"/>
      <c r="FI5094" s="109"/>
      <c r="FJ5094" s="109"/>
      <c r="FK5094" s="109"/>
      <c r="FL5094" s="109"/>
      <c r="FM5094" s="109"/>
      <c r="FN5094" s="109"/>
      <c r="FO5094" s="109"/>
      <c r="FP5094" s="109"/>
      <c r="FQ5094" s="109"/>
      <c r="FR5094" s="109"/>
      <c r="FS5094" s="109"/>
      <c r="FT5094" s="109"/>
      <c r="FU5094" s="109"/>
      <c r="FV5094" s="109"/>
      <c r="FW5094" s="109"/>
      <c r="FX5094" s="109"/>
      <c r="FY5094" s="109"/>
      <c r="FZ5094" s="109"/>
      <c r="GA5094" s="109"/>
      <c r="GB5094" s="109"/>
      <c r="GC5094" s="109"/>
      <c r="GD5094" s="109"/>
      <c r="GE5094" s="109"/>
      <c r="GF5094" s="109"/>
      <c r="GG5094" s="109"/>
      <c r="GH5094" s="109"/>
      <c r="GI5094" s="109"/>
      <c r="GJ5094" s="109"/>
      <c r="GK5094" s="109"/>
      <c r="GL5094" s="109"/>
      <c r="GM5094" s="109"/>
      <c r="GN5094" s="109"/>
      <c r="GO5094" s="109"/>
      <c r="GP5094" s="109"/>
      <c r="GQ5094" s="109"/>
      <c r="GR5094" s="109"/>
      <c r="GS5094" s="109"/>
      <c r="GT5094" s="109"/>
      <c r="GU5094" s="109"/>
      <c r="GV5094" s="109"/>
      <c r="GW5094" s="109"/>
      <c r="GX5094" s="109"/>
      <c r="GY5094" s="109"/>
      <c r="GZ5094" s="109"/>
      <c r="HA5094" s="109"/>
      <c r="HB5094" s="109"/>
      <c r="HC5094" s="109"/>
      <c r="HD5094" s="109"/>
      <c r="HE5094" s="109"/>
      <c r="HF5094" s="109"/>
      <c r="HG5094" s="109"/>
      <c r="HH5094" s="109"/>
      <c r="HI5094" s="109"/>
      <c r="HJ5094" s="109"/>
      <c r="HK5094" s="109"/>
      <c r="HL5094" s="109"/>
      <c r="HM5094" s="109"/>
      <c r="HN5094" s="109"/>
      <c r="HO5094" s="109"/>
      <c r="HP5094" s="109"/>
      <c r="HQ5094" s="109"/>
      <c r="HR5094" s="109"/>
      <c r="HS5094" s="109"/>
      <c r="HT5094" s="109"/>
      <c r="HU5094" s="109"/>
      <c r="HV5094" s="109"/>
      <c r="HW5094" s="109"/>
      <c r="HX5094" s="109"/>
      <c r="HY5094" s="109"/>
      <c r="HZ5094" s="109"/>
      <c r="IA5094" s="109"/>
      <c r="IB5094" s="109"/>
      <c r="IC5094" s="109"/>
      <c r="ID5094" s="109"/>
      <c r="IE5094" s="109"/>
      <c r="IF5094" s="109"/>
      <c r="IG5094" s="109"/>
      <c r="IH5094" s="109"/>
      <c r="II5094" s="109"/>
      <c r="IJ5094" s="109"/>
      <c r="IK5094" s="109"/>
      <c r="IL5094" s="109"/>
      <c r="IM5094" s="109"/>
      <c r="IN5094" s="109"/>
      <c r="IO5094" s="109"/>
      <c r="IP5094" s="109"/>
      <c r="IQ5094" s="109"/>
      <c r="IR5094" s="109"/>
      <c r="IS5094" s="109"/>
      <c r="IT5094" s="109"/>
      <c r="IU5094" s="109"/>
      <c r="IV5094" s="109"/>
    </row>
    <row r="5095" spans="1:256" customFormat="1" ht="12.75" customHeight="1">
      <c r="A5095" s="308"/>
      <c r="B5095" s="65">
        <v>1</v>
      </c>
      <c r="C5095" s="66">
        <f t="shared" si="226"/>
        <v>0</v>
      </c>
      <c r="D5095" s="77" t="s">
        <v>90</v>
      </c>
      <c r="E5095" s="77" t="s">
        <v>90</v>
      </c>
      <c r="F5095" s="77" t="s">
        <v>90</v>
      </c>
      <c r="G5095" s="78"/>
      <c r="H5095" s="96" t="s">
        <v>240</v>
      </c>
      <c r="I5095" s="70" t="s">
        <v>5325</v>
      </c>
      <c r="J5095" s="71"/>
      <c r="K5095" s="72"/>
      <c r="L5095" s="72"/>
      <c r="M5095" s="72"/>
      <c r="N5095" s="72"/>
      <c r="O5095" s="72"/>
      <c r="P5095" s="72"/>
      <c r="Q5095" s="833"/>
      <c r="R5095" s="102"/>
      <c r="S5095" s="73"/>
      <c r="T5095" s="102"/>
      <c r="U5095" s="103"/>
      <c r="V5095" s="104"/>
      <c r="W5095" s="109"/>
      <c r="X5095" s="109"/>
      <c r="Y5095" s="109"/>
      <c r="Z5095" s="109"/>
      <c r="AA5095" s="109"/>
      <c r="AB5095" s="109"/>
      <c r="AC5095" s="109"/>
      <c r="AD5095" s="109"/>
      <c r="AE5095" s="109"/>
      <c r="AF5095" s="109"/>
      <c r="AG5095" s="109"/>
      <c r="AH5095" s="109"/>
      <c r="AI5095" s="109"/>
      <c r="AJ5095" s="109"/>
      <c r="AK5095" s="109"/>
      <c r="AL5095" s="109"/>
      <c r="AM5095" s="109"/>
      <c r="AN5095" s="109"/>
      <c r="AO5095" s="109"/>
      <c r="AP5095" s="109"/>
      <c r="AQ5095" s="109"/>
      <c r="AR5095" s="109"/>
      <c r="AS5095" s="109"/>
      <c r="AT5095" s="109"/>
      <c r="AU5095" s="109"/>
      <c r="AV5095" s="109"/>
      <c r="AW5095" s="109"/>
      <c r="AX5095" s="109"/>
      <c r="AY5095" s="109"/>
      <c r="AZ5095" s="109"/>
      <c r="BA5095" s="109"/>
      <c r="BB5095" s="109"/>
      <c r="BC5095" s="109"/>
      <c r="BD5095" s="109"/>
      <c r="BE5095" s="109"/>
      <c r="BF5095" s="109"/>
      <c r="BG5095" s="109"/>
      <c r="BH5095" s="109"/>
      <c r="BI5095" s="109"/>
      <c r="BJ5095" s="109"/>
      <c r="BK5095" s="109"/>
      <c r="BL5095" s="109"/>
      <c r="BM5095" s="109"/>
      <c r="BN5095" s="109"/>
      <c r="BO5095" s="109"/>
      <c r="BP5095" s="109"/>
      <c r="BQ5095" s="109"/>
      <c r="BR5095" s="109"/>
      <c r="BS5095" s="109"/>
      <c r="BT5095" s="109"/>
      <c r="BU5095" s="109"/>
      <c r="BV5095" s="109"/>
      <c r="BW5095" s="109"/>
      <c r="BX5095" s="109"/>
      <c r="BY5095" s="109"/>
      <c r="BZ5095" s="109"/>
      <c r="CA5095" s="109"/>
      <c r="CB5095" s="109"/>
      <c r="CC5095" s="109"/>
      <c r="CD5095" s="109"/>
      <c r="CE5095" s="109"/>
      <c r="CF5095" s="109"/>
      <c r="CG5095" s="109"/>
      <c r="CH5095" s="109"/>
      <c r="CI5095" s="109"/>
      <c r="CJ5095" s="109"/>
      <c r="CK5095" s="109"/>
      <c r="CL5095" s="109"/>
      <c r="CM5095" s="109"/>
      <c r="CN5095" s="109"/>
      <c r="CO5095" s="109"/>
      <c r="CP5095" s="109"/>
      <c r="CQ5095" s="109"/>
      <c r="CR5095" s="109"/>
      <c r="CS5095" s="109"/>
      <c r="CT5095" s="109"/>
      <c r="CU5095" s="109"/>
      <c r="CV5095" s="109"/>
      <c r="CW5095" s="109"/>
      <c r="CX5095" s="109"/>
      <c r="CY5095" s="109"/>
      <c r="CZ5095" s="109"/>
      <c r="DA5095" s="109"/>
      <c r="DB5095" s="109"/>
      <c r="DC5095" s="109"/>
      <c r="DD5095" s="109"/>
      <c r="DE5095" s="109"/>
      <c r="DF5095" s="109"/>
      <c r="DG5095" s="109"/>
      <c r="DH5095" s="109"/>
      <c r="DI5095" s="109"/>
      <c r="DJ5095" s="109"/>
      <c r="DK5095" s="109"/>
      <c r="DL5095" s="109"/>
      <c r="DM5095" s="109"/>
      <c r="DN5095" s="109"/>
      <c r="DO5095" s="109"/>
      <c r="DP5095" s="109"/>
      <c r="DQ5095" s="109"/>
      <c r="DR5095" s="109"/>
      <c r="DS5095" s="109"/>
      <c r="DT5095" s="109"/>
      <c r="DU5095" s="109"/>
      <c r="DV5095" s="109"/>
      <c r="DW5095" s="109"/>
      <c r="DX5095" s="109"/>
      <c r="DY5095" s="109"/>
      <c r="DZ5095" s="109"/>
      <c r="EA5095" s="109"/>
      <c r="EB5095" s="109"/>
      <c r="EC5095" s="109"/>
      <c r="ED5095" s="109"/>
      <c r="EE5095" s="109"/>
      <c r="EF5095" s="109"/>
      <c r="EG5095" s="109"/>
      <c r="EH5095" s="109"/>
      <c r="EI5095" s="109"/>
      <c r="EJ5095" s="109"/>
      <c r="EK5095" s="109"/>
      <c r="EL5095" s="109"/>
      <c r="EM5095" s="109"/>
      <c r="EN5095" s="109"/>
      <c r="EO5095" s="109"/>
      <c r="EP5095" s="109"/>
      <c r="EQ5095" s="109"/>
      <c r="ER5095" s="109"/>
      <c r="ES5095" s="109"/>
      <c r="ET5095" s="109"/>
      <c r="EU5095" s="109"/>
      <c r="EV5095" s="109"/>
      <c r="EW5095" s="109"/>
      <c r="EX5095" s="109"/>
      <c r="EY5095" s="109"/>
      <c r="EZ5095" s="109"/>
      <c r="FA5095" s="109"/>
      <c r="FB5095" s="109"/>
      <c r="FC5095" s="109"/>
      <c r="FD5095" s="109"/>
      <c r="FE5095" s="109"/>
      <c r="FF5095" s="109"/>
      <c r="FG5095" s="109"/>
      <c r="FH5095" s="109"/>
      <c r="FI5095" s="109"/>
      <c r="FJ5095" s="109"/>
      <c r="FK5095" s="109"/>
      <c r="FL5095" s="109"/>
      <c r="FM5095" s="109"/>
      <c r="FN5095" s="109"/>
      <c r="FO5095" s="109"/>
      <c r="FP5095" s="109"/>
      <c r="FQ5095" s="109"/>
      <c r="FR5095" s="109"/>
      <c r="FS5095" s="109"/>
      <c r="FT5095" s="109"/>
      <c r="FU5095" s="109"/>
      <c r="FV5095" s="109"/>
      <c r="FW5095" s="109"/>
      <c r="FX5095" s="109"/>
      <c r="FY5095" s="109"/>
      <c r="FZ5095" s="109"/>
      <c r="GA5095" s="109"/>
      <c r="GB5095" s="109"/>
      <c r="GC5095" s="109"/>
      <c r="GD5095" s="109"/>
      <c r="GE5095" s="109"/>
      <c r="GF5095" s="109"/>
      <c r="GG5095" s="109"/>
      <c r="GH5095" s="109"/>
      <c r="GI5095" s="109"/>
      <c r="GJ5095" s="109"/>
      <c r="GK5095" s="109"/>
      <c r="GL5095" s="109"/>
      <c r="GM5095" s="109"/>
      <c r="GN5095" s="109"/>
      <c r="GO5095" s="109"/>
      <c r="GP5095" s="109"/>
      <c r="GQ5095" s="109"/>
      <c r="GR5095" s="109"/>
      <c r="GS5095" s="109"/>
      <c r="GT5095" s="109"/>
      <c r="GU5095" s="109"/>
      <c r="GV5095" s="109"/>
      <c r="GW5095" s="109"/>
      <c r="GX5095" s="109"/>
      <c r="GY5095" s="109"/>
      <c r="GZ5095" s="109"/>
      <c r="HA5095" s="109"/>
      <c r="HB5095" s="109"/>
      <c r="HC5095" s="109"/>
      <c r="HD5095" s="109"/>
      <c r="HE5095" s="109"/>
      <c r="HF5095" s="109"/>
      <c r="HG5095" s="109"/>
      <c r="HH5095" s="109"/>
      <c r="HI5095" s="109"/>
      <c r="HJ5095" s="109"/>
      <c r="HK5095" s="109"/>
      <c r="HL5095" s="109"/>
      <c r="HM5095" s="109"/>
      <c r="HN5095" s="109"/>
      <c r="HO5095" s="109"/>
      <c r="HP5095" s="109"/>
      <c r="HQ5095" s="109"/>
      <c r="HR5095" s="109"/>
      <c r="HS5095" s="109"/>
      <c r="HT5095" s="109"/>
      <c r="HU5095" s="109"/>
      <c r="HV5095" s="109"/>
      <c r="HW5095" s="109"/>
      <c r="HX5095" s="109"/>
      <c r="HY5095" s="109"/>
      <c r="HZ5095" s="109"/>
      <c r="IA5095" s="109"/>
      <c r="IB5095" s="109"/>
      <c r="IC5095" s="109"/>
      <c r="ID5095" s="109"/>
      <c r="IE5095" s="109"/>
      <c r="IF5095" s="109"/>
      <c r="IG5095" s="109"/>
      <c r="IH5095" s="109"/>
      <c r="II5095" s="109"/>
      <c r="IJ5095" s="109"/>
      <c r="IK5095" s="109"/>
      <c r="IL5095" s="109"/>
      <c r="IM5095" s="109"/>
      <c r="IN5095" s="109"/>
      <c r="IO5095" s="109"/>
      <c r="IP5095" s="109"/>
      <c r="IQ5095" s="109"/>
      <c r="IR5095" s="109"/>
      <c r="IS5095" s="109"/>
      <c r="IT5095" s="109"/>
      <c r="IU5095" s="109"/>
      <c r="IV5095" s="109"/>
    </row>
    <row r="5096" spans="1:256" s="320" customFormat="1" ht="12.75" customHeight="1">
      <c r="A5096" s="308"/>
      <c r="B5096" s="65">
        <v>1</v>
      </c>
      <c r="C5096" s="66">
        <f t="shared" si="226"/>
        <v>1</v>
      </c>
      <c r="D5096" s="77" t="s">
        <v>90</v>
      </c>
      <c r="E5096" s="76" t="s">
        <v>87</v>
      </c>
      <c r="F5096" s="76" t="s">
        <v>87</v>
      </c>
      <c r="G5096" s="78"/>
      <c r="H5096" s="96" t="s">
        <v>140</v>
      </c>
      <c r="I5096" s="107" t="s">
        <v>5326</v>
      </c>
      <c r="J5096" s="81"/>
      <c r="K5096" s="72"/>
      <c r="L5096" s="72"/>
      <c r="M5096" s="72"/>
      <c r="N5096" s="72"/>
      <c r="O5096" s="72"/>
      <c r="P5096" s="72"/>
      <c r="Q5096" s="833"/>
      <c r="R5096" s="102"/>
      <c r="S5096" s="73"/>
      <c r="T5096" s="102"/>
      <c r="U5096" s="103"/>
      <c r="V5096" s="104"/>
      <c r="W5096" s="109"/>
      <c r="X5096" s="109"/>
      <c r="Y5096" s="109"/>
      <c r="Z5096" s="109"/>
      <c r="AA5096" s="109"/>
      <c r="AB5096" s="109"/>
      <c r="AC5096" s="109"/>
      <c r="AD5096" s="109"/>
      <c r="AE5096" s="109"/>
      <c r="AF5096" s="109"/>
      <c r="AG5096" s="109"/>
      <c r="AH5096" s="109"/>
      <c r="AI5096" s="109"/>
      <c r="AJ5096" s="109"/>
      <c r="AK5096" s="109"/>
      <c r="AL5096" s="109"/>
      <c r="AM5096" s="109"/>
      <c r="AN5096" s="109"/>
      <c r="AO5096" s="109"/>
      <c r="AP5096" s="109"/>
      <c r="AQ5096" s="109"/>
      <c r="AR5096" s="109"/>
      <c r="AS5096" s="109"/>
      <c r="AT5096" s="109"/>
      <c r="AU5096" s="109"/>
      <c r="AV5096" s="109"/>
      <c r="AW5096" s="109"/>
      <c r="AX5096" s="109"/>
      <c r="AY5096" s="109"/>
      <c r="AZ5096" s="109"/>
      <c r="BA5096" s="109"/>
      <c r="BB5096" s="109"/>
      <c r="BC5096" s="109"/>
      <c r="BD5096" s="109"/>
      <c r="BE5096" s="109"/>
      <c r="BF5096" s="109"/>
      <c r="BG5096" s="109"/>
      <c r="BH5096" s="109"/>
      <c r="BI5096" s="109"/>
      <c r="BJ5096" s="109"/>
      <c r="BK5096" s="109"/>
      <c r="BL5096" s="109"/>
      <c r="BM5096" s="109"/>
      <c r="BN5096" s="109"/>
      <c r="BO5096" s="109"/>
      <c r="BP5096" s="109"/>
      <c r="BQ5096" s="109"/>
      <c r="BR5096" s="109"/>
      <c r="BS5096" s="109"/>
      <c r="BT5096" s="109"/>
      <c r="BU5096" s="109"/>
      <c r="BV5096" s="109"/>
      <c r="BW5096" s="109"/>
      <c r="BX5096" s="109"/>
      <c r="BY5096" s="109"/>
      <c r="BZ5096" s="109"/>
      <c r="CA5096" s="109"/>
      <c r="CB5096" s="109"/>
      <c r="CC5096" s="109"/>
      <c r="CD5096" s="109"/>
      <c r="CE5096" s="109"/>
      <c r="CF5096" s="109"/>
      <c r="CG5096" s="109"/>
      <c r="CH5096" s="109"/>
      <c r="CI5096" s="109"/>
      <c r="CJ5096" s="109"/>
      <c r="CK5096" s="109"/>
      <c r="CL5096" s="109"/>
      <c r="CM5096" s="109"/>
      <c r="CN5096" s="109"/>
      <c r="CO5096" s="109"/>
      <c r="CP5096" s="109"/>
      <c r="CQ5096" s="109"/>
      <c r="CR5096" s="109"/>
      <c r="CS5096" s="109"/>
      <c r="CT5096" s="109"/>
      <c r="CU5096" s="109"/>
      <c r="CV5096" s="109"/>
      <c r="CW5096" s="109"/>
      <c r="CX5096" s="109"/>
      <c r="CY5096" s="109"/>
      <c r="CZ5096" s="109"/>
      <c r="DA5096" s="109"/>
      <c r="DB5096" s="109"/>
      <c r="DC5096" s="109"/>
      <c r="DD5096" s="109"/>
      <c r="DE5096" s="109"/>
      <c r="DF5096" s="109"/>
      <c r="DG5096" s="109"/>
      <c r="DH5096" s="109"/>
      <c r="DI5096" s="109"/>
      <c r="DJ5096" s="109"/>
      <c r="DK5096" s="109"/>
      <c r="DL5096" s="109"/>
      <c r="DM5096" s="109"/>
      <c r="DN5096" s="109"/>
      <c r="DO5096" s="109"/>
      <c r="DP5096" s="109"/>
      <c r="DQ5096" s="109"/>
      <c r="DR5096" s="109"/>
      <c r="DS5096" s="109"/>
      <c r="DT5096" s="109"/>
      <c r="DU5096" s="109"/>
      <c r="DV5096" s="109"/>
      <c r="DW5096" s="109"/>
      <c r="DX5096" s="109"/>
      <c r="DY5096" s="109"/>
      <c r="DZ5096" s="109"/>
      <c r="EA5096" s="109"/>
      <c r="EB5096" s="109"/>
      <c r="EC5096" s="109"/>
      <c r="ED5096" s="109"/>
      <c r="EE5096" s="109"/>
      <c r="EF5096" s="109"/>
      <c r="EG5096" s="109"/>
      <c r="EH5096" s="109"/>
      <c r="EI5096" s="109"/>
      <c r="EJ5096" s="109"/>
      <c r="EK5096" s="109"/>
      <c r="EL5096" s="109"/>
      <c r="EM5096" s="109"/>
      <c r="EN5096" s="109"/>
      <c r="EO5096" s="109"/>
      <c r="EP5096" s="109"/>
      <c r="EQ5096" s="109"/>
      <c r="ER5096" s="109"/>
      <c r="ES5096" s="109"/>
      <c r="ET5096" s="109"/>
      <c r="EU5096" s="109"/>
      <c r="EV5096" s="109"/>
      <c r="EW5096" s="109"/>
      <c r="EX5096" s="109"/>
      <c r="EY5096" s="109"/>
      <c r="EZ5096" s="109"/>
      <c r="FA5096" s="109"/>
      <c r="FB5096" s="109"/>
      <c r="FC5096" s="109"/>
      <c r="FD5096" s="109"/>
      <c r="FE5096" s="109"/>
      <c r="FF5096" s="109"/>
      <c r="FG5096" s="109"/>
      <c r="FH5096" s="109"/>
      <c r="FI5096" s="109"/>
      <c r="FJ5096" s="109"/>
      <c r="FK5096" s="109"/>
      <c r="FL5096" s="109"/>
      <c r="FM5096" s="109"/>
      <c r="FN5096" s="109"/>
      <c r="FO5096" s="109"/>
      <c r="FP5096" s="109"/>
      <c r="FQ5096" s="109"/>
      <c r="FR5096" s="109"/>
      <c r="FS5096" s="109"/>
      <c r="FT5096" s="109"/>
      <c r="FU5096" s="109"/>
      <c r="FV5096" s="109"/>
      <c r="FW5096" s="109"/>
      <c r="FX5096" s="109"/>
      <c r="FY5096" s="109"/>
      <c r="FZ5096" s="109"/>
      <c r="GA5096" s="109"/>
      <c r="GB5096" s="109"/>
      <c r="GC5096" s="109"/>
      <c r="GD5096" s="109"/>
      <c r="GE5096" s="109"/>
      <c r="GF5096" s="109"/>
      <c r="GG5096" s="109"/>
      <c r="GH5096" s="109"/>
      <c r="GI5096" s="109"/>
      <c r="GJ5096" s="109"/>
      <c r="GK5096" s="109"/>
      <c r="GL5096" s="109"/>
      <c r="GM5096" s="109"/>
      <c r="GN5096" s="109"/>
      <c r="GO5096" s="109"/>
      <c r="GP5096" s="109"/>
      <c r="GQ5096" s="109"/>
      <c r="GR5096" s="109"/>
      <c r="GS5096" s="109"/>
      <c r="GT5096" s="109"/>
      <c r="GU5096" s="109"/>
      <c r="GV5096" s="109"/>
      <c r="GW5096" s="109"/>
      <c r="GX5096" s="109"/>
      <c r="GY5096" s="109"/>
      <c r="GZ5096" s="109"/>
      <c r="HA5096" s="109"/>
      <c r="HB5096" s="109"/>
      <c r="HC5096" s="109"/>
      <c r="HD5096" s="109"/>
      <c r="HE5096" s="109"/>
      <c r="HF5096" s="109"/>
      <c r="HG5096" s="109"/>
      <c r="HH5096" s="109"/>
      <c r="HI5096" s="109"/>
      <c r="HJ5096" s="109"/>
      <c r="HK5096" s="109"/>
      <c r="HL5096" s="109"/>
      <c r="HM5096" s="109"/>
      <c r="HN5096" s="109"/>
      <c r="HO5096" s="109"/>
      <c r="HP5096" s="109"/>
      <c r="HQ5096" s="109"/>
      <c r="HR5096" s="109"/>
      <c r="HS5096" s="109"/>
      <c r="HT5096" s="109"/>
      <c r="HU5096" s="109"/>
      <c r="HV5096" s="109"/>
      <c r="HW5096" s="109"/>
      <c r="HX5096" s="109"/>
      <c r="HY5096" s="109"/>
      <c r="HZ5096" s="109"/>
      <c r="IA5096" s="109"/>
      <c r="IB5096" s="109"/>
      <c r="IC5096" s="109"/>
      <c r="ID5096" s="109"/>
      <c r="IE5096" s="109"/>
      <c r="IF5096" s="109"/>
      <c r="IG5096" s="109"/>
      <c r="IH5096" s="109"/>
      <c r="II5096" s="109"/>
      <c r="IJ5096" s="109"/>
      <c r="IK5096" s="109"/>
      <c r="IL5096" s="109"/>
      <c r="IM5096" s="109"/>
      <c r="IN5096" s="109"/>
      <c r="IO5096" s="109"/>
      <c r="IP5096" s="109"/>
      <c r="IQ5096" s="109"/>
      <c r="IR5096" s="109"/>
      <c r="IS5096" s="109"/>
      <c r="IT5096" s="109"/>
      <c r="IU5096" s="109"/>
      <c r="IV5096" s="109"/>
    </row>
    <row r="5097" spans="1:256" ht="12.75" customHeight="1">
      <c r="A5097" s="308"/>
      <c r="B5097" s="674">
        <v>1</v>
      </c>
      <c r="C5097" s="66">
        <f t="shared" si="226"/>
        <v>1</v>
      </c>
      <c r="D5097" s="254" t="s">
        <v>68</v>
      </c>
      <c r="E5097" s="254" t="s">
        <v>87</v>
      </c>
      <c r="F5097" s="252" t="s">
        <v>90</v>
      </c>
      <c r="G5097" s="78"/>
      <c r="H5097" s="716" t="s">
        <v>94</v>
      </c>
      <c r="I5097" s="122" t="s">
        <v>5327</v>
      </c>
      <c r="J5097" s="991"/>
      <c r="K5097" s="72"/>
      <c r="L5097" s="72"/>
      <c r="M5097" s="72"/>
      <c r="N5097" s="72"/>
      <c r="O5097" s="72"/>
      <c r="P5097" s="72"/>
      <c r="Q5097" s="992"/>
      <c r="S5097" s="993"/>
      <c r="U5097" s="313"/>
      <c r="V5097" s="313"/>
      <c r="W5097"/>
      <c r="X5097"/>
      <c r="Y5097"/>
      <c r="Z5097"/>
      <c r="AA5097"/>
      <c r="AB5097"/>
      <c r="AC5097"/>
      <c r="AD5097"/>
      <c r="AE5097"/>
      <c r="AF5097"/>
      <c r="AG5097"/>
      <c r="AH5097"/>
      <c r="AI5097"/>
      <c r="AJ5097"/>
      <c r="AK5097"/>
      <c r="AL5097"/>
      <c r="AM5097"/>
      <c r="AN5097"/>
      <c r="AO5097"/>
      <c r="AP5097"/>
      <c r="AQ5097"/>
      <c r="AR5097"/>
      <c r="AS5097"/>
      <c r="AT5097"/>
      <c r="AU5097"/>
      <c r="AV5097"/>
      <c r="AW5097"/>
      <c r="AX5097"/>
      <c r="AY5097"/>
      <c r="AZ5097"/>
      <c r="BA5097"/>
      <c r="BB5097"/>
      <c r="BC5097"/>
      <c r="BD5097"/>
      <c r="BE5097"/>
      <c r="BF5097"/>
      <c r="BG5097"/>
      <c r="BH5097"/>
      <c r="BI5097"/>
      <c r="BJ5097"/>
      <c r="BK5097"/>
      <c r="BL5097"/>
      <c r="BM5097"/>
      <c r="BN5097"/>
      <c r="BO5097"/>
      <c r="BP5097"/>
      <c r="BQ5097"/>
      <c r="BR5097"/>
      <c r="BS5097"/>
      <c r="BT5097"/>
      <c r="BU5097"/>
      <c r="BV5097"/>
      <c r="BW5097"/>
      <c r="BX5097"/>
      <c r="BY5097"/>
      <c r="BZ5097"/>
      <c r="CA5097"/>
      <c r="CB5097"/>
      <c r="CC5097"/>
      <c r="CD5097"/>
      <c r="CE5097"/>
      <c r="CF5097"/>
      <c r="CG5097"/>
      <c r="CH5097"/>
      <c r="CI5097"/>
      <c r="CJ5097"/>
      <c r="CK5097"/>
      <c r="CL5097"/>
      <c r="CM5097"/>
      <c r="CN5097"/>
      <c r="CO5097"/>
      <c r="CP5097"/>
      <c r="CQ5097"/>
      <c r="CR5097"/>
      <c r="CS5097"/>
      <c r="CT5097"/>
      <c r="CU5097"/>
      <c r="CV5097"/>
      <c r="CW5097"/>
      <c r="CX5097"/>
      <c r="CY5097"/>
      <c r="CZ5097"/>
      <c r="DA5097"/>
      <c r="DB5097"/>
      <c r="DC5097"/>
      <c r="DD5097"/>
      <c r="DE5097"/>
      <c r="DF5097"/>
      <c r="DG5097"/>
      <c r="DH5097"/>
      <c r="DI5097"/>
      <c r="DJ5097"/>
      <c r="DK5097"/>
      <c r="DL5097"/>
      <c r="DM5097"/>
      <c r="DN5097"/>
      <c r="DO5097"/>
      <c r="DP5097"/>
      <c r="DQ5097"/>
      <c r="DR5097"/>
      <c r="DS5097"/>
      <c r="DT5097"/>
      <c r="DU5097"/>
      <c r="DV5097"/>
      <c r="DW5097"/>
      <c r="DX5097"/>
      <c r="DY5097"/>
      <c r="DZ5097"/>
      <c r="EA5097"/>
      <c r="EB5097"/>
      <c r="EC5097"/>
      <c r="ED5097"/>
      <c r="EE5097"/>
      <c r="EF5097"/>
      <c r="EG5097"/>
      <c r="EH5097"/>
      <c r="EI5097"/>
      <c r="EJ5097"/>
      <c r="EK5097"/>
      <c r="EL5097"/>
      <c r="EM5097"/>
      <c r="EN5097"/>
      <c r="EO5097"/>
      <c r="EP5097"/>
      <c r="EQ5097"/>
      <c r="ER5097"/>
      <c r="ES5097"/>
      <c r="ET5097"/>
      <c r="EU5097"/>
      <c r="EV5097"/>
      <c r="EW5097"/>
      <c r="EX5097"/>
      <c r="EY5097"/>
      <c r="EZ5097"/>
      <c r="FA5097"/>
      <c r="FB5097"/>
      <c r="FC5097"/>
      <c r="FD5097"/>
      <c r="FE5097"/>
      <c r="FF5097"/>
      <c r="FG5097"/>
      <c r="FH5097"/>
      <c r="FI5097"/>
      <c r="FJ5097"/>
      <c r="FK5097"/>
      <c r="FL5097"/>
      <c r="FM5097"/>
      <c r="FN5097"/>
      <c r="FO5097"/>
      <c r="FP5097"/>
      <c r="FQ5097"/>
      <c r="FR5097"/>
      <c r="FS5097"/>
      <c r="FT5097"/>
      <c r="FU5097"/>
      <c r="FV5097"/>
      <c r="FW5097"/>
      <c r="FX5097"/>
      <c r="FY5097"/>
      <c r="FZ5097"/>
      <c r="GA5097"/>
      <c r="GB5097"/>
      <c r="GC5097"/>
      <c r="GD5097"/>
      <c r="GE5097"/>
      <c r="GF5097"/>
      <c r="GG5097"/>
      <c r="GH5097"/>
      <c r="GI5097"/>
      <c r="GJ5097"/>
      <c r="GK5097"/>
      <c r="GL5097"/>
      <c r="GM5097"/>
      <c r="GN5097"/>
      <c r="GO5097"/>
      <c r="GP5097"/>
      <c r="GQ5097"/>
      <c r="GR5097"/>
      <c r="GS5097"/>
      <c r="GT5097"/>
      <c r="GU5097"/>
      <c r="GV5097"/>
      <c r="GW5097"/>
      <c r="GX5097"/>
      <c r="GY5097"/>
      <c r="GZ5097"/>
      <c r="HA5097"/>
      <c r="HB5097"/>
      <c r="HC5097"/>
      <c r="HD5097"/>
      <c r="HE5097"/>
      <c r="HF5097"/>
      <c r="HG5097"/>
      <c r="HH5097"/>
      <c r="HI5097"/>
      <c r="HJ5097"/>
      <c r="HK5097"/>
      <c r="HL5097"/>
      <c r="HM5097"/>
      <c r="HN5097"/>
      <c r="HO5097"/>
      <c r="HP5097"/>
      <c r="HQ5097"/>
      <c r="HR5097"/>
      <c r="HS5097"/>
      <c r="HT5097"/>
      <c r="HU5097"/>
      <c r="HV5097"/>
      <c r="HW5097"/>
      <c r="HX5097"/>
      <c r="HY5097"/>
      <c r="HZ5097"/>
      <c r="IA5097"/>
      <c r="IB5097"/>
      <c r="IC5097"/>
      <c r="ID5097"/>
      <c r="IE5097"/>
      <c r="IF5097"/>
      <c r="IG5097"/>
      <c r="IH5097"/>
      <c r="II5097"/>
      <c r="IJ5097"/>
      <c r="IK5097"/>
      <c r="IL5097"/>
      <c r="IM5097"/>
      <c r="IN5097"/>
      <c r="IO5097"/>
      <c r="IP5097"/>
      <c r="IQ5097"/>
      <c r="IR5097"/>
      <c r="IS5097"/>
      <c r="IT5097"/>
      <c r="IU5097"/>
      <c r="IV5097"/>
    </row>
    <row r="5098" spans="1:256" ht="12.5">
      <c r="A5098" s="308"/>
      <c r="B5098" s="65">
        <v>1</v>
      </c>
      <c r="C5098" s="66">
        <f t="shared" si="226"/>
        <v>1</v>
      </c>
      <c r="D5098" s="655" t="s">
        <v>68</v>
      </c>
      <c r="E5098" s="655" t="s">
        <v>87</v>
      </c>
      <c r="F5098" s="655" t="s">
        <v>87</v>
      </c>
      <c r="G5098" s="78"/>
      <c r="H5098" s="96" t="s">
        <v>126</v>
      </c>
      <c r="I5098" s="107" t="s">
        <v>5328</v>
      </c>
      <c r="J5098" s="81"/>
      <c r="K5098" s="72"/>
      <c r="L5098" s="72"/>
      <c r="M5098" s="72"/>
      <c r="N5098" s="72"/>
      <c r="O5098" s="72"/>
      <c r="P5098" s="72"/>
      <c r="Q5098" s="833"/>
      <c r="R5098" s="102"/>
      <c r="S5098" s="73"/>
      <c r="T5098" s="102"/>
      <c r="U5098" s="103"/>
      <c r="V5098" s="104"/>
    </row>
    <row r="5099" spans="1:256" customFormat="1" ht="12.75" customHeight="1">
      <c r="A5099" s="308"/>
      <c r="B5099" s="738">
        <v>1</v>
      </c>
      <c r="C5099" s="66">
        <f t="shared" si="226"/>
        <v>1</v>
      </c>
      <c r="D5099" s="76" t="s">
        <v>87</v>
      </c>
      <c r="E5099" s="76" t="s">
        <v>68</v>
      </c>
      <c r="F5099" s="77" t="s">
        <v>90</v>
      </c>
      <c r="G5099" s="78"/>
      <c r="H5099" s="96" t="s">
        <v>119</v>
      </c>
      <c r="I5099" s="107" t="s">
        <v>5329</v>
      </c>
      <c r="J5099" s="81"/>
      <c r="K5099" s="72"/>
      <c r="L5099" s="72"/>
      <c r="M5099" s="72"/>
      <c r="N5099" s="72"/>
      <c r="O5099" s="72"/>
      <c r="P5099" s="72"/>
      <c r="Q5099" s="833"/>
      <c r="R5099" s="102"/>
      <c r="S5099" s="73"/>
      <c r="T5099" s="102"/>
      <c r="U5099" s="103"/>
      <c r="V5099" s="104"/>
      <c r="W5099" s="109"/>
      <c r="X5099" s="109"/>
      <c r="Y5099" s="109"/>
      <c r="Z5099" s="109"/>
      <c r="AA5099" s="109"/>
      <c r="AB5099" s="109"/>
      <c r="AC5099" s="109"/>
      <c r="AD5099" s="109"/>
      <c r="AE5099" s="109"/>
      <c r="AF5099" s="109"/>
      <c r="AG5099" s="109"/>
      <c r="AH5099" s="109"/>
      <c r="AI5099" s="109"/>
      <c r="AJ5099" s="109"/>
      <c r="AK5099" s="109"/>
      <c r="AL5099" s="109"/>
      <c r="AM5099" s="109"/>
      <c r="AN5099" s="109"/>
      <c r="AO5099" s="109"/>
      <c r="AP5099" s="109"/>
      <c r="AQ5099" s="109"/>
      <c r="AR5099" s="109"/>
      <c r="AS5099" s="109"/>
      <c r="AT5099" s="109"/>
      <c r="AU5099" s="109"/>
      <c r="AV5099" s="109"/>
      <c r="AW5099" s="109"/>
      <c r="AX5099" s="109"/>
      <c r="AY5099" s="109"/>
      <c r="AZ5099" s="109"/>
      <c r="BA5099" s="109"/>
      <c r="BB5099" s="109"/>
      <c r="BC5099" s="109"/>
      <c r="BD5099" s="109"/>
      <c r="BE5099" s="109"/>
      <c r="BF5099" s="109"/>
      <c r="BG5099" s="109"/>
      <c r="BH5099" s="109"/>
      <c r="BI5099" s="109"/>
      <c r="BJ5099" s="109"/>
      <c r="BK5099" s="109"/>
      <c r="BL5099" s="109"/>
      <c r="BM5099" s="109"/>
      <c r="BN5099" s="109"/>
      <c r="BO5099" s="109"/>
      <c r="BP5099" s="109"/>
      <c r="BQ5099" s="109"/>
      <c r="BR5099" s="109"/>
      <c r="BS5099" s="109"/>
      <c r="BT5099" s="109"/>
      <c r="BU5099" s="109"/>
      <c r="BV5099" s="109"/>
      <c r="BW5099" s="109"/>
      <c r="BX5099" s="109"/>
      <c r="BY5099" s="109"/>
      <c r="BZ5099" s="109"/>
      <c r="CA5099" s="109"/>
      <c r="CB5099" s="109"/>
      <c r="CC5099" s="109"/>
      <c r="CD5099" s="109"/>
      <c r="CE5099" s="109"/>
      <c r="CF5099" s="109"/>
      <c r="CG5099" s="109"/>
      <c r="CH5099" s="109"/>
      <c r="CI5099" s="109"/>
      <c r="CJ5099" s="109"/>
      <c r="CK5099" s="109"/>
      <c r="CL5099" s="109"/>
      <c r="CM5099" s="109"/>
      <c r="CN5099" s="109"/>
      <c r="CO5099" s="109"/>
      <c r="CP5099" s="109"/>
      <c r="CQ5099" s="109"/>
      <c r="CR5099" s="109"/>
      <c r="CS5099" s="109"/>
      <c r="CT5099" s="109"/>
      <c r="CU5099" s="109"/>
      <c r="CV5099" s="109"/>
      <c r="CW5099" s="109"/>
      <c r="CX5099" s="109"/>
      <c r="CY5099" s="109"/>
      <c r="CZ5099" s="109"/>
      <c r="DA5099" s="109"/>
      <c r="DB5099" s="109"/>
      <c r="DC5099" s="109"/>
      <c r="DD5099" s="109"/>
      <c r="DE5099" s="109"/>
      <c r="DF5099" s="109"/>
      <c r="DG5099" s="109"/>
      <c r="DH5099" s="109"/>
      <c r="DI5099" s="109"/>
      <c r="DJ5099" s="109"/>
      <c r="DK5099" s="109"/>
      <c r="DL5099" s="109"/>
      <c r="DM5099" s="109"/>
      <c r="DN5099" s="109"/>
      <c r="DO5099" s="109"/>
      <c r="DP5099" s="109"/>
      <c r="DQ5099" s="109"/>
      <c r="DR5099" s="109"/>
      <c r="DS5099" s="109"/>
      <c r="DT5099" s="109"/>
      <c r="DU5099" s="109"/>
      <c r="DV5099" s="109"/>
      <c r="DW5099" s="109"/>
      <c r="DX5099" s="109"/>
      <c r="DY5099" s="109"/>
      <c r="DZ5099" s="109"/>
      <c r="EA5099" s="109"/>
      <c r="EB5099" s="109"/>
      <c r="EC5099" s="109"/>
      <c r="ED5099" s="109"/>
      <c r="EE5099" s="109"/>
      <c r="EF5099" s="109"/>
      <c r="EG5099" s="109"/>
      <c r="EH5099" s="109"/>
      <c r="EI5099" s="109"/>
      <c r="EJ5099" s="109"/>
      <c r="EK5099" s="109"/>
      <c r="EL5099" s="109"/>
      <c r="EM5099" s="109"/>
      <c r="EN5099" s="109"/>
      <c r="EO5099" s="109"/>
      <c r="EP5099" s="109"/>
      <c r="EQ5099" s="109"/>
      <c r="ER5099" s="109"/>
      <c r="ES5099" s="109"/>
      <c r="ET5099" s="109"/>
      <c r="EU5099" s="109"/>
      <c r="EV5099" s="109"/>
      <c r="EW5099" s="109"/>
      <c r="EX5099" s="109"/>
      <c r="EY5099" s="109"/>
      <c r="EZ5099" s="109"/>
      <c r="FA5099" s="109"/>
      <c r="FB5099" s="109"/>
      <c r="FC5099" s="109"/>
      <c r="FD5099" s="109"/>
      <c r="FE5099" s="109"/>
      <c r="FF5099" s="109"/>
      <c r="FG5099" s="109"/>
      <c r="FH5099" s="109"/>
      <c r="FI5099" s="109"/>
      <c r="FJ5099" s="109"/>
      <c r="FK5099" s="109"/>
      <c r="FL5099" s="109"/>
      <c r="FM5099" s="109"/>
      <c r="FN5099" s="109"/>
      <c r="FO5099" s="109"/>
      <c r="FP5099" s="109"/>
      <c r="FQ5099" s="109"/>
      <c r="FR5099" s="109"/>
      <c r="FS5099" s="109"/>
      <c r="FT5099" s="109"/>
      <c r="FU5099" s="109"/>
      <c r="FV5099" s="109"/>
      <c r="FW5099" s="109"/>
      <c r="FX5099" s="109"/>
      <c r="FY5099" s="109"/>
      <c r="FZ5099" s="109"/>
      <c r="GA5099" s="109"/>
      <c r="GB5099" s="109"/>
      <c r="GC5099" s="109"/>
      <c r="GD5099" s="109"/>
      <c r="GE5099" s="109"/>
      <c r="GF5099" s="109"/>
      <c r="GG5099" s="109"/>
      <c r="GH5099" s="109"/>
      <c r="GI5099" s="109"/>
      <c r="GJ5099" s="109"/>
      <c r="GK5099" s="109"/>
      <c r="GL5099" s="109"/>
      <c r="GM5099" s="109"/>
      <c r="GN5099" s="109"/>
      <c r="GO5099" s="109"/>
      <c r="GP5099" s="109"/>
      <c r="GQ5099" s="109"/>
      <c r="GR5099" s="109"/>
      <c r="GS5099" s="109"/>
      <c r="GT5099" s="109"/>
      <c r="GU5099" s="109"/>
      <c r="GV5099" s="109"/>
      <c r="GW5099" s="109"/>
      <c r="GX5099" s="109"/>
      <c r="GY5099" s="109"/>
      <c r="GZ5099" s="109"/>
      <c r="HA5099" s="109"/>
      <c r="HB5099" s="109"/>
      <c r="HC5099" s="109"/>
      <c r="HD5099" s="109"/>
      <c r="HE5099" s="109"/>
      <c r="HF5099" s="109"/>
      <c r="HG5099" s="109"/>
      <c r="HH5099" s="109"/>
      <c r="HI5099" s="109"/>
      <c r="HJ5099" s="109"/>
      <c r="HK5099" s="109"/>
      <c r="HL5099" s="109"/>
      <c r="HM5099" s="109"/>
      <c r="HN5099" s="109"/>
      <c r="HO5099" s="109"/>
      <c r="HP5099" s="109"/>
      <c r="HQ5099" s="109"/>
      <c r="HR5099" s="109"/>
      <c r="HS5099" s="109"/>
      <c r="HT5099" s="109"/>
      <c r="HU5099" s="109"/>
      <c r="HV5099" s="109"/>
      <c r="HW5099" s="109"/>
      <c r="HX5099" s="109"/>
      <c r="HY5099" s="109"/>
      <c r="HZ5099" s="109"/>
      <c r="IA5099" s="109"/>
      <c r="IB5099" s="109"/>
      <c r="IC5099" s="109"/>
      <c r="ID5099" s="109"/>
      <c r="IE5099" s="109"/>
      <c r="IF5099" s="109"/>
      <c r="IG5099" s="109"/>
      <c r="IH5099" s="109"/>
      <c r="II5099" s="109"/>
      <c r="IJ5099" s="109"/>
      <c r="IK5099" s="109"/>
      <c r="IL5099" s="109"/>
      <c r="IM5099" s="109"/>
      <c r="IN5099" s="109"/>
      <c r="IO5099" s="109"/>
      <c r="IP5099" s="109"/>
      <c r="IQ5099" s="109"/>
      <c r="IR5099" s="109"/>
      <c r="IS5099" s="109"/>
      <c r="IT5099" s="109"/>
      <c r="IU5099" s="109"/>
      <c r="IV5099" s="109"/>
    </row>
    <row r="5100" spans="1:256" customFormat="1" ht="12.75" customHeight="1">
      <c r="A5100" s="308"/>
      <c r="B5100" s="738">
        <v>1</v>
      </c>
      <c r="C5100" s="66">
        <f>IF(E5100="A",4,IF(E5100="B",3,IF(E5100="C",2,IF(E5100="D",1,0))))</f>
        <v>2</v>
      </c>
      <c r="D5100" s="76" t="s">
        <v>87</v>
      </c>
      <c r="E5100" s="77" t="s">
        <v>90</v>
      </c>
      <c r="F5100" s="76" t="s">
        <v>87</v>
      </c>
      <c r="G5100" s="78"/>
      <c r="H5100" s="96" t="s">
        <v>94</v>
      </c>
      <c r="I5100" s="107" t="s">
        <v>5330</v>
      </c>
      <c r="J5100" s="81" t="s">
        <v>7</v>
      </c>
      <c r="K5100" s="72"/>
      <c r="L5100" s="72"/>
      <c r="M5100" s="72"/>
      <c r="N5100" s="72"/>
      <c r="O5100" s="72"/>
      <c r="P5100" s="72"/>
      <c r="Q5100" s="833"/>
      <c r="R5100" s="102"/>
      <c r="S5100" s="73"/>
      <c r="T5100" s="102"/>
      <c r="U5100" s="103"/>
      <c r="V5100" s="104"/>
      <c r="W5100" s="109"/>
      <c r="X5100" s="109"/>
      <c r="Y5100" s="109"/>
      <c r="Z5100" s="109"/>
      <c r="AA5100" s="109"/>
      <c r="AB5100" s="109"/>
      <c r="AC5100" s="109"/>
      <c r="AD5100" s="109"/>
      <c r="AE5100" s="109"/>
      <c r="AF5100" s="109"/>
      <c r="AG5100" s="109"/>
      <c r="AH5100" s="109"/>
      <c r="AI5100" s="109"/>
      <c r="AJ5100" s="109"/>
      <c r="AK5100" s="109"/>
      <c r="AL5100" s="109"/>
      <c r="AM5100" s="109"/>
      <c r="AN5100" s="109"/>
      <c r="AO5100" s="109"/>
      <c r="AP5100" s="109"/>
      <c r="AQ5100" s="109"/>
      <c r="AR5100" s="109"/>
      <c r="AS5100" s="109"/>
      <c r="AT5100" s="109"/>
      <c r="AU5100" s="109"/>
      <c r="AV5100" s="109"/>
      <c r="AW5100" s="109"/>
      <c r="AX5100" s="109"/>
      <c r="AY5100" s="109"/>
      <c r="AZ5100" s="109"/>
      <c r="BA5100" s="109"/>
      <c r="BB5100" s="109"/>
      <c r="BC5100" s="109"/>
      <c r="BD5100" s="109"/>
      <c r="BE5100" s="109"/>
      <c r="BF5100" s="109"/>
      <c r="BG5100" s="109"/>
      <c r="BH5100" s="109"/>
      <c r="BI5100" s="109"/>
      <c r="BJ5100" s="109"/>
      <c r="BK5100" s="109"/>
      <c r="BL5100" s="109"/>
      <c r="BM5100" s="109"/>
      <c r="BN5100" s="109"/>
      <c r="BO5100" s="109"/>
      <c r="BP5100" s="109"/>
      <c r="BQ5100" s="109"/>
      <c r="BR5100" s="109"/>
      <c r="BS5100" s="109"/>
      <c r="BT5100" s="109"/>
      <c r="BU5100" s="109"/>
      <c r="BV5100" s="109"/>
      <c r="BW5100" s="109"/>
      <c r="BX5100" s="109"/>
      <c r="BY5100" s="109"/>
      <c r="BZ5100" s="109"/>
      <c r="CA5100" s="109"/>
      <c r="CB5100" s="109"/>
      <c r="CC5100" s="109"/>
      <c r="CD5100" s="109"/>
      <c r="CE5100" s="109"/>
      <c r="CF5100" s="109"/>
      <c r="CG5100" s="109"/>
      <c r="CH5100" s="109"/>
      <c r="CI5100" s="109"/>
      <c r="CJ5100" s="109"/>
      <c r="CK5100" s="109"/>
      <c r="CL5100" s="109"/>
      <c r="CM5100" s="109"/>
      <c r="CN5100" s="109"/>
      <c r="CO5100" s="109"/>
      <c r="CP5100" s="109"/>
      <c r="CQ5100" s="109"/>
      <c r="CR5100" s="109"/>
      <c r="CS5100" s="109"/>
      <c r="CT5100" s="109"/>
      <c r="CU5100" s="109"/>
      <c r="CV5100" s="109"/>
      <c r="CW5100" s="109"/>
      <c r="CX5100" s="109"/>
      <c r="CY5100" s="109"/>
      <c r="CZ5100" s="109"/>
      <c r="DA5100" s="109"/>
      <c r="DB5100" s="109"/>
      <c r="DC5100" s="109"/>
      <c r="DD5100" s="109"/>
      <c r="DE5100" s="109"/>
      <c r="DF5100" s="109"/>
      <c r="DG5100" s="109"/>
      <c r="DH5100" s="109"/>
      <c r="DI5100" s="109"/>
      <c r="DJ5100" s="109"/>
      <c r="DK5100" s="109"/>
      <c r="DL5100" s="109"/>
      <c r="DM5100" s="109"/>
      <c r="DN5100" s="109"/>
      <c r="DO5100" s="109"/>
      <c r="DP5100" s="109"/>
      <c r="DQ5100" s="109"/>
      <c r="DR5100" s="109"/>
      <c r="DS5100" s="109"/>
      <c r="DT5100" s="109"/>
      <c r="DU5100" s="109"/>
      <c r="DV5100" s="109"/>
      <c r="DW5100" s="109"/>
      <c r="DX5100" s="109"/>
      <c r="DY5100" s="109"/>
      <c r="DZ5100" s="109"/>
      <c r="EA5100" s="109"/>
      <c r="EB5100" s="109"/>
      <c r="EC5100" s="109"/>
      <c r="ED5100" s="109"/>
      <c r="EE5100" s="109"/>
      <c r="EF5100" s="109"/>
      <c r="EG5100" s="109"/>
      <c r="EH5100" s="109"/>
      <c r="EI5100" s="109"/>
      <c r="EJ5100" s="109"/>
      <c r="EK5100" s="109"/>
      <c r="EL5100" s="109"/>
      <c r="EM5100" s="109"/>
      <c r="EN5100" s="109"/>
      <c r="EO5100" s="109"/>
      <c r="EP5100" s="109"/>
      <c r="EQ5100" s="109"/>
      <c r="ER5100" s="109"/>
      <c r="ES5100" s="109"/>
      <c r="ET5100" s="109"/>
      <c r="EU5100" s="109"/>
      <c r="EV5100" s="109"/>
      <c r="EW5100" s="109"/>
      <c r="EX5100" s="109"/>
      <c r="EY5100" s="109"/>
      <c r="EZ5100" s="109"/>
      <c r="FA5100" s="109"/>
      <c r="FB5100" s="109"/>
      <c r="FC5100" s="109"/>
      <c r="FD5100" s="109"/>
      <c r="FE5100" s="109"/>
      <c r="FF5100" s="109"/>
      <c r="FG5100" s="109"/>
      <c r="FH5100" s="109"/>
      <c r="FI5100" s="109"/>
      <c r="FJ5100" s="109"/>
      <c r="FK5100" s="109"/>
      <c r="FL5100" s="109"/>
      <c r="FM5100" s="109"/>
      <c r="FN5100" s="109"/>
      <c r="FO5100" s="109"/>
      <c r="FP5100" s="109"/>
      <c r="FQ5100" s="109"/>
      <c r="FR5100" s="109"/>
      <c r="FS5100" s="109"/>
      <c r="FT5100" s="109"/>
      <c r="FU5100" s="109"/>
      <c r="FV5100" s="109"/>
      <c r="FW5100" s="109"/>
      <c r="FX5100" s="109"/>
      <c r="FY5100" s="109"/>
      <c r="FZ5100" s="109"/>
      <c r="GA5100" s="109"/>
      <c r="GB5100" s="109"/>
      <c r="GC5100" s="109"/>
      <c r="GD5100" s="109"/>
      <c r="GE5100" s="109"/>
      <c r="GF5100" s="109"/>
      <c r="GG5100" s="109"/>
      <c r="GH5100" s="109"/>
      <c r="GI5100" s="109"/>
      <c r="GJ5100" s="109"/>
      <c r="GK5100" s="109"/>
      <c r="GL5100" s="109"/>
      <c r="GM5100" s="109"/>
      <c r="GN5100" s="109"/>
      <c r="GO5100" s="109"/>
      <c r="GP5100" s="109"/>
      <c r="GQ5100" s="109"/>
      <c r="GR5100" s="109"/>
      <c r="GS5100" s="109"/>
      <c r="GT5100" s="109"/>
      <c r="GU5100" s="109"/>
      <c r="GV5100" s="109"/>
      <c r="GW5100" s="109"/>
      <c r="GX5100" s="109"/>
      <c r="GY5100" s="109"/>
      <c r="GZ5100" s="109"/>
      <c r="HA5100" s="109"/>
      <c r="HB5100" s="109"/>
      <c r="HC5100" s="109"/>
      <c r="HD5100" s="109"/>
      <c r="HE5100" s="109"/>
      <c r="HF5100" s="109"/>
      <c r="HG5100" s="109"/>
      <c r="HH5100" s="109"/>
      <c r="HI5100" s="109"/>
      <c r="HJ5100" s="109"/>
      <c r="HK5100" s="109"/>
      <c r="HL5100" s="109"/>
      <c r="HM5100" s="109"/>
      <c r="HN5100" s="109"/>
      <c r="HO5100" s="109"/>
      <c r="HP5100" s="109"/>
      <c r="HQ5100" s="109"/>
      <c r="HR5100" s="109"/>
      <c r="HS5100" s="109"/>
      <c r="HT5100" s="109"/>
      <c r="HU5100" s="109"/>
      <c r="HV5100" s="109"/>
      <c r="HW5100" s="109"/>
      <c r="HX5100" s="109"/>
      <c r="HY5100" s="109"/>
      <c r="HZ5100" s="109"/>
      <c r="IA5100" s="109"/>
      <c r="IB5100" s="109"/>
      <c r="IC5100" s="109"/>
      <c r="ID5100" s="109"/>
      <c r="IE5100" s="109"/>
      <c r="IF5100" s="109"/>
      <c r="IG5100" s="109"/>
      <c r="IH5100" s="109"/>
      <c r="II5100" s="109"/>
      <c r="IJ5100" s="109"/>
      <c r="IK5100" s="109"/>
      <c r="IL5100" s="109"/>
      <c r="IM5100" s="109"/>
      <c r="IN5100" s="109"/>
      <c r="IO5100" s="109"/>
      <c r="IP5100" s="109"/>
      <c r="IQ5100" s="109"/>
      <c r="IR5100" s="109"/>
      <c r="IS5100" s="109"/>
      <c r="IT5100" s="109"/>
      <c r="IU5100" s="109"/>
      <c r="IV5100" s="109"/>
    </row>
    <row r="5101" spans="1:256" customFormat="1" ht="12.5">
      <c r="A5101" s="308"/>
      <c r="B5101" s="738">
        <v>1</v>
      </c>
      <c r="C5101" s="66">
        <f>IF(E5101="A",1,IF(E5101="B",1,0))</f>
        <v>0</v>
      </c>
      <c r="D5101" s="856" t="s">
        <v>87</v>
      </c>
      <c r="E5101" s="986" t="s">
        <v>99</v>
      </c>
      <c r="F5101" s="856" t="s">
        <v>87</v>
      </c>
      <c r="G5101" s="78"/>
      <c r="H5101" s="771" t="s">
        <v>104</v>
      </c>
      <c r="I5101" s="744" t="s">
        <v>5331</v>
      </c>
      <c r="J5101" s="990"/>
      <c r="K5101" s="72"/>
      <c r="L5101" s="72"/>
      <c r="M5101" s="72"/>
      <c r="N5101" s="72"/>
      <c r="O5101" s="72"/>
      <c r="P5101" s="72"/>
      <c r="Q5101" s="833"/>
      <c r="R5101" s="102"/>
      <c r="S5101" s="73"/>
      <c r="T5101" s="102"/>
      <c r="U5101" s="103"/>
      <c r="V5101" s="104"/>
      <c r="W5101" s="109"/>
      <c r="X5101" s="109"/>
      <c r="Y5101" s="109"/>
      <c r="Z5101" s="109"/>
      <c r="AA5101" s="109"/>
      <c r="AB5101" s="109"/>
      <c r="AC5101" s="109"/>
      <c r="AD5101" s="109"/>
      <c r="AE5101" s="109"/>
      <c r="AF5101" s="109"/>
      <c r="AG5101" s="109"/>
      <c r="AH5101" s="109"/>
      <c r="AI5101" s="109"/>
      <c r="AJ5101" s="109"/>
      <c r="AK5101" s="109"/>
      <c r="AL5101" s="109"/>
      <c r="AM5101" s="109"/>
      <c r="AN5101" s="109"/>
      <c r="AO5101" s="109"/>
      <c r="AP5101" s="109"/>
      <c r="AQ5101" s="109"/>
      <c r="AR5101" s="109"/>
      <c r="AS5101" s="109"/>
      <c r="AT5101" s="109"/>
      <c r="AU5101" s="109"/>
      <c r="AV5101" s="109"/>
      <c r="AW5101" s="109"/>
      <c r="AX5101" s="109"/>
      <c r="AY5101" s="109"/>
      <c r="AZ5101" s="109"/>
      <c r="BA5101" s="109"/>
      <c r="BB5101" s="109"/>
      <c r="BC5101" s="109"/>
      <c r="BD5101" s="109"/>
      <c r="BE5101" s="109"/>
      <c r="BF5101" s="109"/>
      <c r="BG5101" s="109"/>
      <c r="BH5101" s="109"/>
      <c r="BI5101" s="109"/>
      <c r="BJ5101" s="109"/>
      <c r="BK5101" s="109"/>
      <c r="BL5101" s="109"/>
      <c r="BM5101" s="109"/>
      <c r="BN5101" s="109"/>
      <c r="BO5101" s="109"/>
      <c r="BP5101" s="109"/>
      <c r="BQ5101" s="109"/>
      <c r="BR5101" s="109"/>
      <c r="BS5101" s="109"/>
      <c r="BT5101" s="109"/>
      <c r="BU5101" s="109"/>
      <c r="BV5101" s="109"/>
      <c r="BW5101" s="109"/>
      <c r="BX5101" s="109"/>
      <c r="BY5101" s="109"/>
      <c r="BZ5101" s="109"/>
      <c r="CA5101" s="109"/>
      <c r="CB5101" s="109"/>
      <c r="CC5101" s="109"/>
      <c r="CD5101" s="109"/>
      <c r="CE5101" s="109"/>
      <c r="CF5101" s="109"/>
      <c r="CG5101" s="109"/>
      <c r="CH5101" s="109"/>
      <c r="CI5101" s="109"/>
      <c r="CJ5101" s="109"/>
      <c r="CK5101" s="109"/>
      <c r="CL5101" s="109"/>
      <c r="CM5101" s="109"/>
      <c r="CN5101" s="109"/>
      <c r="CO5101" s="109"/>
      <c r="CP5101" s="109"/>
      <c r="CQ5101" s="109"/>
      <c r="CR5101" s="109"/>
      <c r="CS5101" s="109"/>
      <c r="CT5101" s="109"/>
      <c r="CU5101" s="109"/>
      <c r="CV5101" s="109"/>
      <c r="CW5101" s="109"/>
      <c r="CX5101" s="109"/>
      <c r="CY5101" s="109"/>
      <c r="CZ5101" s="109"/>
      <c r="DA5101" s="109"/>
      <c r="DB5101" s="109"/>
      <c r="DC5101" s="109"/>
      <c r="DD5101" s="109"/>
      <c r="DE5101" s="109"/>
      <c r="DF5101" s="109"/>
      <c r="DG5101" s="109"/>
      <c r="DH5101" s="109"/>
      <c r="DI5101" s="109"/>
      <c r="DJ5101" s="109"/>
      <c r="DK5101" s="109"/>
      <c r="DL5101" s="109"/>
      <c r="DM5101" s="109"/>
      <c r="DN5101" s="109"/>
      <c r="DO5101" s="109"/>
      <c r="DP5101" s="109"/>
      <c r="DQ5101" s="109"/>
      <c r="DR5101" s="109"/>
      <c r="DS5101" s="109"/>
      <c r="DT5101" s="109"/>
      <c r="DU5101" s="109"/>
      <c r="DV5101" s="109"/>
      <c r="DW5101" s="109"/>
      <c r="DX5101" s="109"/>
      <c r="DY5101" s="109"/>
      <c r="DZ5101" s="109"/>
      <c r="EA5101" s="109"/>
      <c r="EB5101" s="109"/>
      <c r="EC5101" s="109"/>
      <c r="ED5101" s="109"/>
      <c r="EE5101" s="109"/>
      <c r="EF5101" s="109"/>
      <c r="EG5101" s="109"/>
      <c r="EH5101" s="109"/>
      <c r="EI5101" s="109"/>
      <c r="EJ5101" s="109"/>
      <c r="EK5101" s="109"/>
      <c r="EL5101" s="109"/>
      <c r="EM5101" s="109"/>
      <c r="EN5101" s="109"/>
      <c r="EO5101" s="109"/>
      <c r="EP5101" s="109"/>
      <c r="EQ5101" s="109"/>
      <c r="ER5101" s="109"/>
      <c r="ES5101" s="109"/>
      <c r="ET5101" s="109"/>
      <c r="EU5101" s="109"/>
      <c r="EV5101" s="109"/>
      <c r="EW5101" s="109"/>
      <c r="EX5101" s="109"/>
      <c r="EY5101" s="109"/>
      <c r="EZ5101" s="109"/>
      <c r="FA5101" s="109"/>
      <c r="FB5101" s="109"/>
      <c r="FC5101" s="109"/>
      <c r="FD5101" s="109"/>
      <c r="FE5101" s="109"/>
      <c r="FF5101" s="109"/>
      <c r="FG5101" s="109"/>
      <c r="FH5101" s="109"/>
      <c r="FI5101" s="109"/>
      <c r="FJ5101" s="109"/>
      <c r="FK5101" s="109"/>
      <c r="FL5101" s="109"/>
      <c r="FM5101" s="109"/>
      <c r="FN5101" s="109"/>
      <c r="FO5101" s="109"/>
      <c r="FP5101" s="109"/>
      <c r="FQ5101" s="109"/>
      <c r="FR5101" s="109"/>
      <c r="FS5101" s="109"/>
      <c r="FT5101" s="109"/>
      <c r="FU5101" s="109"/>
      <c r="FV5101" s="109"/>
      <c r="FW5101" s="109"/>
      <c r="FX5101" s="109"/>
      <c r="FY5101" s="109"/>
      <c r="FZ5101" s="109"/>
      <c r="GA5101" s="109"/>
      <c r="GB5101" s="109"/>
      <c r="GC5101" s="109"/>
      <c r="GD5101" s="109"/>
      <c r="GE5101" s="109"/>
      <c r="GF5101" s="109"/>
      <c r="GG5101" s="109"/>
      <c r="GH5101" s="109"/>
      <c r="GI5101" s="109"/>
      <c r="GJ5101" s="109"/>
      <c r="GK5101" s="109"/>
      <c r="GL5101" s="109"/>
      <c r="GM5101" s="109"/>
      <c r="GN5101" s="109"/>
      <c r="GO5101" s="109"/>
      <c r="GP5101" s="109"/>
      <c r="GQ5101" s="109"/>
      <c r="GR5101" s="109"/>
      <c r="GS5101" s="109"/>
      <c r="GT5101" s="109"/>
      <c r="GU5101" s="109"/>
      <c r="GV5101" s="109"/>
      <c r="GW5101" s="109"/>
      <c r="GX5101" s="109"/>
      <c r="GY5101" s="109"/>
      <c r="GZ5101" s="109"/>
      <c r="HA5101" s="109"/>
      <c r="HB5101" s="109"/>
      <c r="HC5101" s="109"/>
      <c r="HD5101" s="109"/>
      <c r="HE5101" s="109"/>
      <c r="HF5101" s="109"/>
      <c r="HG5101" s="109"/>
      <c r="HH5101" s="109"/>
      <c r="HI5101" s="109"/>
      <c r="HJ5101" s="109"/>
      <c r="HK5101" s="109"/>
      <c r="HL5101" s="109"/>
      <c r="HM5101" s="109"/>
      <c r="HN5101" s="109"/>
      <c r="HO5101" s="109"/>
      <c r="HP5101" s="109"/>
      <c r="HQ5101" s="109"/>
      <c r="HR5101" s="109"/>
      <c r="HS5101" s="109"/>
      <c r="HT5101" s="109"/>
      <c r="HU5101" s="109"/>
      <c r="HV5101" s="109"/>
      <c r="HW5101" s="109"/>
      <c r="HX5101" s="109"/>
      <c r="HY5101" s="109"/>
      <c r="HZ5101" s="109"/>
      <c r="IA5101" s="109"/>
      <c r="IB5101" s="109"/>
      <c r="IC5101" s="109"/>
      <c r="ID5101" s="109"/>
      <c r="IE5101" s="109"/>
      <c r="IF5101" s="109"/>
      <c r="IG5101" s="109"/>
      <c r="IH5101" s="109"/>
      <c r="II5101" s="109"/>
      <c r="IJ5101" s="109"/>
      <c r="IK5101" s="109"/>
      <c r="IL5101" s="109"/>
      <c r="IM5101" s="109"/>
      <c r="IN5101" s="109"/>
      <c r="IO5101" s="109"/>
      <c r="IP5101" s="109"/>
      <c r="IQ5101" s="109"/>
      <c r="IR5101" s="109"/>
      <c r="IS5101" s="109"/>
      <c r="IT5101" s="109"/>
      <c r="IU5101" s="109"/>
      <c r="IV5101" s="109"/>
    </row>
    <row r="5102" spans="1:256" s="320" customFormat="1" ht="12.5">
      <c r="A5102" s="308"/>
      <c r="B5102" s="738">
        <v>1</v>
      </c>
      <c r="C5102" s="66">
        <f>IF(E5102="A",1,IF(E5102="B",1,0))</f>
        <v>0</v>
      </c>
      <c r="D5102" s="856" t="s">
        <v>87</v>
      </c>
      <c r="E5102" s="986" t="s">
        <v>99</v>
      </c>
      <c r="F5102" s="856" t="s">
        <v>87</v>
      </c>
      <c r="G5102" s="78"/>
      <c r="H5102" s="743" t="s">
        <v>104</v>
      </c>
      <c r="I5102" s="766" t="s">
        <v>5332</v>
      </c>
      <c r="J5102" s="983"/>
      <c r="K5102" s="72"/>
      <c r="L5102" s="72"/>
      <c r="M5102" s="72"/>
      <c r="N5102" s="72"/>
      <c r="O5102" s="72"/>
      <c r="P5102" s="72"/>
      <c r="Q5102" s="833"/>
      <c r="R5102" s="102"/>
      <c r="S5102" s="73"/>
      <c r="T5102" s="102"/>
      <c r="U5102" s="103"/>
      <c r="V5102" s="104"/>
      <c r="W5102" s="109"/>
      <c r="X5102" s="109"/>
      <c r="Y5102" s="109"/>
      <c r="Z5102" s="109"/>
      <c r="AA5102" s="109"/>
      <c r="AB5102" s="109"/>
      <c r="AC5102" s="109"/>
      <c r="AD5102" s="109"/>
      <c r="AE5102" s="109"/>
      <c r="AF5102" s="109"/>
      <c r="AG5102" s="109"/>
      <c r="AH5102" s="109"/>
      <c r="AI5102" s="109"/>
      <c r="AJ5102" s="109"/>
      <c r="AK5102" s="109"/>
      <c r="AL5102" s="109"/>
      <c r="AM5102" s="109"/>
      <c r="AN5102" s="109"/>
      <c r="AO5102" s="109"/>
      <c r="AP5102" s="109"/>
      <c r="AQ5102" s="109"/>
      <c r="AR5102" s="109"/>
      <c r="AS5102" s="109"/>
      <c r="AT5102" s="109"/>
      <c r="AU5102" s="109"/>
      <c r="AV5102" s="109"/>
      <c r="AW5102" s="109"/>
      <c r="AX5102" s="109"/>
      <c r="AY5102" s="109"/>
      <c r="AZ5102" s="109"/>
      <c r="BA5102" s="109"/>
      <c r="BB5102" s="109"/>
      <c r="BC5102" s="109"/>
      <c r="BD5102" s="109"/>
      <c r="BE5102" s="109"/>
      <c r="BF5102" s="109"/>
      <c r="BG5102" s="109"/>
      <c r="BH5102" s="109"/>
      <c r="BI5102" s="109"/>
      <c r="BJ5102" s="109"/>
      <c r="BK5102" s="109"/>
      <c r="BL5102" s="109"/>
      <c r="BM5102" s="109"/>
      <c r="BN5102" s="109"/>
      <c r="BO5102" s="109"/>
      <c r="BP5102" s="109"/>
      <c r="BQ5102" s="109"/>
      <c r="BR5102" s="109"/>
      <c r="BS5102" s="109"/>
      <c r="BT5102" s="109"/>
      <c r="BU5102" s="109"/>
      <c r="BV5102" s="109"/>
      <c r="BW5102" s="109"/>
      <c r="BX5102" s="109"/>
      <c r="BY5102" s="109"/>
      <c r="BZ5102" s="109"/>
      <c r="CA5102" s="109"/>
      <c r="CB5102" s="109"/>
      <c r="CC5102" s="109"/>
      <c r="CD5102" s="109"/>
      <c r="CE5102" s="109"/>
      <c r="CF5102" s="109"/>
      <c r="CG5102" s="109"/>
      <c r="CH5102" s="109"/>
      <c r="CI5102" s="109"/>
      <c r="CJ5102" s="109"/>
      <c r="CK5102" s="109"/>
      <c r="CL5102" s="109"/>
      <c r="CM5102" s="109"/>
      <c r="CN5102" s="109"/>
      <c r="CO5102" s="109"/>
      <c r="CP5102" s="109"/>
      <c r="CQ5102" s="109"/>
      <c r="CR5102" s="109"/>
      <c r="CS5102" s="109"/>
      <c r="CT5102" s="109"/>
      <c r="CU5102" s="109"/>
      <c r="CV5102" s="109"/>
      <c r="CW5102" s="109"/>
      <c r="CX5102" s="109"/>
      <c r="CY5102" s="109"/>
      <c r="CZ5102" s="109"/>
      <c r="DA5102" s="109"/>
      <c r="DB5102" s="109"/>
      <c r="DC5102" s="109"/>
      <c r="DD5102" s="109"/>
      <c r="DE5102" s="109"/>
      <c r="DF5102" s="109"/>
      <c r="DG5102" s="109"/>
      <c r="DH5102" s="109"/>
      <c r="DI5102" s="109"/>
      <c r="DJ5102" s="109"/>
      <c r="DK5102" s="109"/>
      <c r="DL5102" s="109"/>
      <c r="DM5102" s="109"/>
      <c r="DN5102" s="109"/>
      <c r="DO5102" s="109"/>
      <c r="DP5102" s="109"/>
      <c r="DQ5102" s="109"/>
      <c r="DR5102" s="109"/>
      <c r="DS5102" s="109"/>
      <c r="DT5102" s="109"/>
      <c r="DU5102" s="109"/>
      <c r="DV5102" s="109"/>
      <c r="DW5102" s="109"/>
      <c r="DX5102" s="109"/>
      <c r="DY5102" s="109"/>
      <c r="DZ5102" s="109"/>
      <c r="EA5102" s="109"/>
      <c r="EB5102" s="109"/>
      <c r="EC5102" s="109"/>
      <c r="ED5102" s="109"/>
      <c r="EE5102" s="109"/>
      <c r="EF5102" s="109"/>
      <c r="EG5102" s="109"/>
      <c r="EH5102" s="109"/>
      <c r="EI5102" s="109"/>
      <c r="EJ5102" s="109"/>
      <c r="EK5102" s="109"/>
      <c r="EL5102" s="109"/>
      <c r="EM5102" s="109"/>
      <c r="EN5102" s="109"/>
      <c r="EO5102" s="109"/>
      <c r="EP5102" s="109"/>
      <c r="EQ5102" s="109"/>
      <c r="ER5102" s="109"/>
      <c r="ES5102" s="109"/>
      <c r="ET5102" s="109"/>
      <c r="EU5102" s="109"/>
      <c r="EV5102" s="109"/>
      <c r="EW5102" s="109"/>
      <c r="EX5102" s="109"/>
      <c r="EY5102" s="109"/>
      <c r="EZ5102" s="109"/>
      <c r="FA5102" s="109"/>
      <c r="FB5102" s="109"/>
      <c r="FC5102" s="109"/>
      <c r="FD5102" s="109"/>
      <c r="FE5102" s="109"/>
      <c r="FF5102" s="109"/>
      <c r="FG5102" s="109"/>
      <c r="FH5102" s="109"/>
      <c r="FI5102" s="109"/>
      <c r="FJ5102" s="109"/>
      <c r="FK5102" s="109"/>
      <c r="FL5102" s="109"/>
      <c r="FM5102" s="109"/>
      <c r="FN5102" s="109"/>
      <c r="FO5102" s="109"/>
      <c r="FP5102" s="109"/>
      <c r="FQ5102" s="109"/>
      <c r="FR5102" s="109"/>
      <c r="FS5102" s="109"/>
      <c r="FT5102" s="109"/>
      <c r="FU5102" s="109"/>
      <c r="FV5102" s="109"/>
      <c r="FW5102" s="109"/>
      <c r="FX5102" s="109"/>
      <c r="FY5102" s="109"/>
      <c r="FZ5102" s="109"/>
      <c r="GA5102" s="109"/>
      <c r="GB5102" s="109"/>
      <c r="GC5102" s="109"/>
      <c r="GD5102" s="109"/>
      <c r="GE5102" s="109"/>
      <c r="GF5102" s="109"/>
      <c r="GG5102" s="109"/>
      <c r="GH5102" s="109"/>
      <c r="GI5102" s="109"/>
      <c r="GJ5102" s="109"/>
      <c r="GK5102" s="109"/>
      <c r="GL5102" s="109"/>
      <c r="GM5102" s="109"/>
      <c r="GN5102" s="109"/>
      <c r="GO5102" s="109"/>
      <c r="GP5102" s="109"/>
      <c r="GQ5102" s="109"/>
      <c r="GR5102" s="109"/>
      <c r="GS5102" s="109"/>
      <c r="GT5102" s="109"/>
      <c r="GU5102" s="109"/>
      <c r="GV5102" s="109"/>
      <c r="GW5102" s="109"/>
      <c r="GX5102" s="109"/>
      <c r="GY5102" s="109"/>
      <c r="GZ5102" s="109"/>
      <c r="HA5102" s="109"/>
      <c r="HB5102" s="109"/>
      <c r="HC5102" s="109"/>
      <c r="HD5102" s="109"/>
      <c r="HE5102" s="109"/>
      <c r="HF5102" s="109"/>
      <c r="HG5102" s="109"/>
      <c r="HH5102" s="109"/>
      <c r="HI5102" s="109"/>
      <c r="HJ5102" s="109"/>
      <c r="HK5102" s="109"/>
      <c r="HL5102" s="109"/>
      <c r="HM5102" s="109"/>
      <c r="HN5102" s="109"/>
      <c r="HO5102" s="109"/>
      <c r="HP5102" s="109"/>
      <c r="HQ5102" s="109"/>
      <c r="HR5102" s="109"/>
      <c r="HS5102" s="109"/>
      <c r="HT5102" s="109"/>
      <c r="HU5102" s="109"/>
      <c r="HV5102" s="109"/>
      <c r="HW5102" s="109"/>
      <c r="HX5102" s="109"/>
      <c r="HY5102" s="109"/>
      <c r="HZ5102" s="109"/>
      <c r="IA5102" s="109"/>
      <c r="IB5102" s="109"/>
      <c r="IC5102" s="109"/>
      <c r="ID5102" s="109"/>
      <c r="IE5102" s="109"/>
      <c r="IF5102" s="109"/>
      <c r="IG5102" s="109"/>
      <c r="IH5102" s="109"/>
      <c r="II5102" s="109"/>
      <c r="IJ5102" s="109"/>
      <c r="IK5102" s="109"/>
      <c r="IL5102" s="109"/>
      <c r="IM5102" s="109"/>
      <c r="IN5102" s="109"/>
      <c r="IO5102" s="109"/>
      <c r="IP5102" s="109"/>
      <c r="IQ5102" s="109"/>
      <c r="IR5102" s="109"/>
      <c r="IS5102" s="109"/>
      <c r="IT5102" s="109"/>
      <c r="IU5102" s="109"/>
      <c r="IV5102" s="109"/>
    </row>
    <row r="5103" spans="1:256" customFormat="1" ht="12.75" customHeight="1">
      <c r="A5103" s="308"/>
      <c r="B5103" s="738">
        <v>1</v>
      </c>
      <c r="C5103" s="66">
        <f>IF(E5103="A",1,IF(E5103="B",1,0))</f>
        <v>1</v>
      </c>
      <c r="D5103" s="659" t="s">
        <v>90</v>
      </c>
      <c r="E5103" s="658" t="s">
        <v>68</v>
      </c>
      <c r="F5103" s="656" t="s">
        <v>99</v>
      </c>
      <c r="G5103" s="78"/>
      <c r="H5103" s="96" t="s">
        <v>94</v>
      </c>
      <c r="I5103" s="107" t="s">
        <v>5333</v>
      </c>
      <c r="J5103" s="81"/>
      <c r="K5103" s="72"/>
      <c r="L5103" s="72"/>
      <c r="M5103" s="72"/>
      <c r="N5103" s="72"/>
      <c r="O5103" s="72"/>
      <c r="P5103" s="72"/>
      <c r="Q5103" s="833"/>
      <c r="R5103" s="102"/>
      <c r="S5103" s="73"/>
      <c r="T5103" s="102"/>
      <c r="U5103" s="103"/>
      <c r="V5103" s="104"/>
      <c r="W5103" s="109"/>
      <c r="X5103" s="109"/>
      <c r="Y5103" s="109"/>
      <c r="Z5103" s="109"/>
      <c r="AA5103" s="109"/>
      <c r="AB5103" s="109"/>
      <c r="AC5103" s="109"/>
      <c r="AD5103" s="109"/>
      <c r="AE5103" s="109"/>
      <c r="AF5103" s="109"/>
      <c r="AG5103" s="109"/>
      <c r="AH5103" s="109"/>
      <c r="AI5103" s="109"/>
      <c r="AJ5103" s="109"/>
      <c r="AK5103" s="109"/>
      <c r="AL5103" s="109"/>
      <c r="AM5103" s="109"/>
      <c r="AN5103" s="109"/>
      <c r="AO5103" s="109"/>
      <c r="AP5103" s="109"/>
      <c r="AQ5103" s="109"/>
      <c r="AR5103" s="109"/>
      <c r="AS5103" s="109"/>
      <c r="AT5103" s="109"/>
      <c r="AU5103" s="109"/>
      <c r="AV5103" s="109"/>
      <c r="AW5103" s="109"/>
      <c r="AX5103" s="109"/>
      <c r="AY5103" s="109"/>
      <c r="AZ5103" s="109"/>
      <c r="BA5103" s="109"/>
      <c r="BB5103" s="109"/>
      <c r="BC5103" s="109"/>
      <c r="BD5103" s="109"/>
      <c r="BE5103" s="109"/>
      <c r="BF5103" s="109"/>
      <c r="BG5103" s="109"/>
      <c r="BH5103" s="109"/>
      <c r="BI5103" s="109"/>
      <c r="BJ5103" s="109"/>
      <c r="BK5103" s="109"/>
      <c r="BL5103" s="109"/>
      <c r="BM5103" s="109"/>
      <c r="BN5103" s="109"/>
      <c r="BO5103" s="109"/>
      <c r="BP5103" s="109"/>
      <c r="BQ5103" s="109"/>
      <c r="BR5103" s="109"/>
      <c r="BS5103" s="109"/>
      <c r="BT5103" s="109"/>
      <c r="BU5103" s="109"/>
      <c r="BV5103" s="109"/>
      <c r="BW5103" s="109"/>
      <c r="BX5103" s="109"/>
      <c r="BY5103" s="109"/>
      <c r="BZ5103" s="109"/>
      <c r="CA5103" s="109"/>
      <c r="CB5103" s="109"/>
      <c r="CC5103" s="109"/>
      <c r="CD5103" s="109"/>
      <c r="CE5103" s="109"/>
      <c r="CF5103" s="109"/>
      <c r="CG5103" s="109"/>
      <c r="CH5103" s="109"/>
      <c r="CI5103" s="109"/>
      <c r="CJ5103" s="109"/>
      <c r="CK5103" s="109"/>
      <c r="CL5103" s="109"/>
      <c r="CM5103" s="109"/>
      <c r="CN5103" s="109"/>
      <c r="CO5103" s="109"/>
      <c r="CP5103" s="109"/>
      <c r="CQ5103" s="109"/>
      <c r="CR5103" s="109"/>
      <c r="CS5103" s="109"/>
      <c r="CT5103" s="109"/>
      <c r="CU5103" s="109"/>
      <c r="CV5103" s="109"/>
      <c r="CW5103" s="109"/>
      <c r="CX5103" s="109"/>
      <c r="CY5103" s="109"/>
      <c r="CZ5103" s="109"/>
      <c r="DA5103" s="109"/>
      <c r="DB5103" s="109"/>
      <c r="DC5103" s="109"/>
      <c r="DD5103" s="109"/>
      <c r="DE5103" s="109"/>
      <c r="DF5103" s="109"/>
      <c r="DG5103" s="109"/>
      <c r="DH5103" s="109"/>
      <c r="DI5103" s="109"/>
      <c r="DJ5103" s="109"/>
      <c r="DK5103" s="109"/>
      <c r="DL5103" s="109"/>
      <c r="DM5103" s="109"/>
      <c r="DN5103" s="109"/>
      <c r="DO5103" s="109"/>
      <c r="DP5103" s="109"/>
      <c r="DQ5103" s="109"/>
      <c r="DR5103" s="109"/>
      <c r="DS5103" s="109"/>
      <c r="DT5103" s="109"/>
      <c r="DU5103" s="109"/>
      <c r="DV5103" s="109"/>
      <c r="DW5103" s="109"/>
      <c r="DX5103" s="109"/>
      <c r="DY5103" s="109"/>
      <c r="DZ5103" s="109"/>
      <c r="EA5103" s="109"/>
      <c r="EB5103" s="109"/>
      <c r="EC5103" s="109"/>
      <c r="ED5103" s="109"/>
      <c r="EE5103" s="109"/>
      <c r="EF5103" s="109"/>
      <c r="EG5103" s="109"/>
      <c r="EH5103" s="109"/>
      <c r="EI5103" s="109"/>
      <c r="EJ5103" s="109"/>
      <c r="EK5103" s="109"/>
      <c r="EL5103" s="109"/>
      <c r="EM5103" s="109"/>
      <c r="EN5103" s="109"/>
      <c r="EO5103" s="109"/>
      <c r="EP5103" s="109"/>
      <c r="EQ5103" s="109"/>
      <c r="ER5103" s="109"/>
      <c r="ES5103" s="109"/>
      <c r="ET5103" s="109"/>
      <c r="EU5103" s="109"/>
      <c r="EV5103" s="109"/>
      <c r="EW5103" s="109"/>
      <c r="EX5103" s="109"/>
      <c r="EY5103" s="109"/>
      <c r="EZ5103" s="109"/>
      <c r="FA5103" s="109"/>
      <c r="FB5103" s="109"/>
      <c r="FC5103" s="109"/>
      <c r="FD5103" s="109"/>
      <c r="FE5103" s="109"/>
      <c r="FF5103" s="109"/>
      <c r="FG5103" s="109"/>
      <c r="FH5103" s="109"/>
      <c r="FI5103" s="109"/>
      <c r="FJ5103" s="109"/>
      <c r="FK5103" s="109"/>
      <c r="FL5103" s="109"/>
      <c r="FM5103" s="109"/>
      <c r="FN5103" s="109"/>
      <c r="FO5103" s="109"/>
      <c r="FP5103" s="109"/>
      <c r="FQ5103" s="109"/>
      <c r="FR5103" s="109"/>
      <c r="FS5103" s="109"/>
      <c r="FT5103" s="109"/>
      <c r="FU5103" s="109"/>
      <c r="FV5103" s="109"/>
      <c r="FW5103" s="109"/>
      <c r="FX5103" s="109"/>
      <c r="FY5103" s="109"/>
      <c r="FZ5103" s="109"/>
      <c r="GA5103" s="109"/>
      <c r="GB5103" s="109"/>
      <c r="GC5103" s="109"/>
      <c r="GD5103" s="109"/>
      <c r="GE5103" s="109"/>
      <c r="GF5103" s="109"/>
      <c r="GG5103" s="109"/>
      <c r="GH5103" s="109"/>
      <c r="GI5103" s="109"/>
      <c r="GJ5103" s="109"/>
      <c r="GK5103" s="109"/>
      <c r="GL5103" s="109"/>
      <c r="GM5103" s="109"/>
      <c r="GN5103" s="109"/>
      <c r="GO5103" s="109"/>
      <c r="GP5103" s="109"/>
      <c r="GQ5103" s="109"/>
      <c r="GR5103" s="109"/>
      <c r="GS5103" s="109"/>
      <c r="GT5103" s="109"/>
      <c r="GU5103" s="109"/>
      <c r="GV5103" s="109"/>
      <c r="GW5103" s="109"/>
      <c r="GX5103" s="109"/>
      <c r="GY5103" s="109"/>
      <c r="GZ5103" s="109"/>
      <c r="HA5103" s="109"/>
      <c r="HB5103" s="109"/>
      <c r="HC5103" s="109"/>
      <c r="HD5103" s="109"/>
      <c r="HE5103" s="109"/>
      <c r="HF5103" s="109"/>
      <c r="HG5103" s="109"/>
      <c r="HH5103" s="109"/>
      <c r="HI5103" s="109"/>
      <c r="HJ5103" s="109"/>
      <c r="HK5103" s="109"/>
      <c r="HL5103" s="109"/>
      <c r="HM5103" s="109"/>
      <c r="HN5103" s="109"/>
      <c r="HO5103" s="109"/>
      <c r="HP5103" s="109"/>
      <c r="HQ5103" s="109"/>
      <c r="HR5103" s="109"/>
      <c r="HS5103" s="109"/>
      <c r="HT5103" s="109"/>
      <c r="HU5103" s="109"/>
      <c r="HV5103" s="109"/>
      <c r="HW5103" s="109"/>
      <c r="HX5103" s="109"/>
      <c r="HY5103" s="109"/>
      <c r="HZ5103" s="109"/>
      <c r="IA5103" s="109"/>
      <c r="IB5103" s="109"/>
      <c r="IC5103" s="109"/>
      <c r="ID5103" s="109"/>
      <c r="IE5103" s="109"/>
      <c r="IF5103" s="109"/>
      <c r="IG5103" s="109"/>
      <c r="IH5103" s="109"/>
      <c r="II5103" s="109"/>
      <c r="IJ5103" s="109"/>
      <c r="IK5103" s="109"/>
      <c r="IL5103" s="109"/>
      <c r="IM5103" s="109"/>
      <c r="IN5103" s="109"/>
      <c r="IO5103" s="109"/>
      <c r="IP5103" s="109"/>
      <c r="IQ5103" s="109"/>
      <c r="IR5103" s="109"/>
      <c r="IS5103" s="109"/>
      <c r="IT5103" s="109"/>
      <c r="IU5103" s="109"/>
      <c r="IV5103" s="109"/>
    </row>
    <row r="5104" spans="1:256" customFormat="1" ht="12.75" customHeight="1">
      <c r="A5104" s="308"/>
      <c r="B5104" s="738">
        <v>1</v>
      </c>
      <c r="C5104" s="66">
        <f>IF(E5104="A",1,IF(E5104="B",1,0))</f>
        <v>1</v>
      </c>
      <c r="D5104" s="658" t="s">
        <v>68</v>
      </c>
      <c r="E5104" s="658" t="s">
        <v>87</v>
      </c>
      <c r="F5104" s="658" t="s">
        <v>87</v>
      </c>
      <c r="G5104" s="78"/>
      <c r="H5104" s="96" t="s">
        <v>88</v>
      </c>
      <c r="I5104" s="107" t="s">
        <v>5334</v>
      </c>
      <c r="J5104" s="81"/>
      <c r="K5104" s="72"/>
      <c r="L5104" s="72"/>
      <c r="M5104" s="72"/>
      <c r="N5104" s="72"/>
      <c r="O5104" s="72"/>
      <c r="P5104" s="72"/>
      <c r="Q5104" s="833"/>
      <c r="R5104" s="102"/>
      <c r="S5104" s="73"/>
      <c r="T5104" s="102"/>
      <c r="U5104" s="103"/>
      <c r="V5104" s="104"/>
      <c r="W5104" s="109"/>
      <c r="X5104" s="109"/>
      <c r="Y5104" s="109"/>
      <c r="Z5104" s="109"/>
      <c r="AA5104" s="109"/>
      <c r="AB5104" s="109"/>
      <c r="AC5104" s="109"/>
      <c r="AD5104" s="109"/>
      <c r="AE5104" s="109"/>
      <c r="AF5104" s="109"/>
      <c r="AG5104" s="109"/>
      <c r="AH5104" s="109"/>
      <c r="AI5104" s="109"/>
      <c r="AJ5104" s="109"/>
      <c r="AK5104" s="109"/>
      <c r="AL5104" s="109"/>
      <c r="AM5104" s="109"/>
      <c r="AN5104" s="109"/>
      <c r="AO5104" s="109"/>
      <c r="AP5104" s="109"/>
      <c r="AQ5104" s="109"/>
      <c r="AR5104" s="109"/>
      <c r="AS5104" s="109"/>
      <c r="AT5104" s="109"/>
      <c r="AU5104" s="109"/>
      <c r="AV5104" s="109"/>
      <c r="AW5104" s="109"/>
      <c r="AX5104" s="109"/>
      <c r="AY5104" s="109"/>
      <c r="AZ5104" s="109"/>
      <c r="BA5104" s="109"/>
      <c r="BB5104" s="109"/>
      <c r="BC5104" s="109"/>
      <c r="BD5104" s="109"/>
      <c r="BE5104" s="109"/>
      <c r="BF5104" s="109"/>
      <c r="BG5104" s="109"/>
      <c r="BH5104" s="109"/>
      <c r="BI5104" s="109"/>
      <c r="BJ5104" s="109"/>
      <c r="BK5104" s="109"/>
      <c r="BL5104" s="109"/>
      <c r="BM5104" s="109"/>
      <c r="BN5104" s="109"/>
      <c r="BO5104" s="109"/>
      <c r="BP5104" s="109"/>
      <c r="BQ5104" s="109"/>
      <c r="BR5104" s="109"/>
      <c r="BS5104" s="109"/>
      <c r="BT5104" s="109"/>
      <c r="BU5104" s="109"/>
      <c r="BV5104" s="109"/>
      <c r="BW5104" s="109"/>
      <c r="BX5104" s="109"/>
      <c r="BY5104" s="109"/>
      <c r="BZ5104" s="109"/>
      <c r="CA5104" s="109"/>
      <c r="CB5104" s="109"/>
      <c r="CC5104" s="109"/>
      <c r="CD5104" s="109"/>
      <c r="CE5104" s="109"/>
      <c r="CF5104" s="109"/>
      <c r="CG5104" s="109"/>
      <c r="CH5104" s="109"/>
      <c r="CI5104" s="109"/>
      <c r="CJ5104" s="109"/>
      <c r="CK5104" s="109"/>
      <c r="CL5104" s="109"/>
      <c r="CM5104" s="109"/>
      <c r="CN5104" s="109"/>
      <c r="CO5104" s="109"/>
      <c r="CP5104" s="109"/>
      <c r="CQ5104" s="109"/>
      <c r="CR5104" s="109"/>
      <c r="CS5104" s="109"/>
      <c r="CT5104" s="109"/>
      <c r="CU5104" s="109"/>
      <c r="CV5104" s="109"/>
      <c r="CW5104" s="109"/>
      <c r="CX5104" s="109"/>
      <c r="CY5104" s="109"/>
      <c r="CZ5104" s="109"/>
      <c r="DA5104" s="109"/>
      <c r="DB5104" s="109"/>
      <c r="DC5104" s="109"/>
      <c r="DD5104" s="109"/>
      <c r="DE5104" s="109"/>
      <c r="DF5104" s="109"/>
      <c r="DG5104" s="109"/>
      <c r="DH5104" s="109"/>
      <c r="DI5104" s="109"/>
      <c r="DJ5104" s="109"/>
      <c r="DK5104" s="109"/>
      <c r="DL5104" s="109"/>
      <c r="DM5104" s="109"/>
      <c r="DN5104" s="109"/>
      <c r="DO5104" s="109"/>
      <c r="DP5104" s="109"/>
      <c r="DQ5104" s="109"/>
      <c r="DR5104" s="109"/>
      <c r="DS5104" s="109"/>
      <c r="DT5104" s="109"/>
      <c r="DU5104" s="109"/>
      <c r="DV5104" s="109"/>
      <c r="DW5104" s="109"/>
      <c r="DX5104" s="109"/>
      <c r="DY5104" s="109"/>
      <c r="DZ5104" s="109"/>
      <c r="EA5104" s="109"/>
      <c r="EB5104" s="109"/>
      <c r="EC5104" s="109"/>
      <c r="ED5104" s="109"/>
      <c r="EE5104" s="109"/>
      <c r="EF5104" s="109"/>
      <c r="EG5104" s="109"/>
      <c r="EH5104" s="109"/>
      <c r="EI5104" s="109"/>
      <c r="EJ5104" s="109"/>
      <c r="EK5104" s="109"/>
      <c r="EL5104" s="109"/>
      <c r="EM5104" s="109"/>
      <c r="EN5104" s="109"/>
      <c r="EO5104" s="109"/>
      <c r="EP5104" s="109"/>
      <c r="EQ5104" s="109"/>
      <c r="ER5104" s="109"/>
      <c r="ES5104" s="109"/>
      <c r="ET5104" s="109"/>
      <c r="EU5104" s="109"/>
      <c r="EV5104" s="109"/>
      <c r="EW5104" s="109"/>
      <c r="EX5104" s="109"/>
      <c r="EY5104" s="109"/>
      <c r="EZ5104" s="109"/>
      <c r="FA5104" s="109"/>
      <c r="FB5104" s="109"/>
      <c r="FC5104" s="109"/>
      <c r="FD5104" s="109"/>
      <c r="FE5104" s="109"/>
      <c r="FF5104" s="109"/>
      <c r="FG5104" s="109"/>
      <c r="FH5104" s="109"/>
      <c r="FI5104" s="109"/>
      <c r="FJ5104" s="109"/>
      <c r="FK5104" s="109"/>
      <c r="FL5104" s="109"/>
      <c r="FM5104" s="109"/>
      <c r="FN5104" s="109"/>
      <c r="FO5104" s="109"/>
      <c r="FP5104" s="109"/>
      <c r="FQ5104" s="109"/>
      <c r="FR5104" s="109"/>
      <c r="FS5104" s="109"/>
      <c r="FT5104" s="109"/>
      <c r="FU5104" s="109"/>
      <c r="FV5104" s="109"/>
      <c r="FW5104" s="109"/>
      <c r="FX5104" s="109"/>
      <c r="FY5104" s="109"/>
      <c r="FZ5104" s="109"/>
      <c r="GA5104" s="109"/>
      <c r="GB5104" s="109"/>
      <c r="GC5104" s="109"/>
      <c r="GD5104" s="109"/>
      <c r="GE5104" s="109"/>
      <c r="GF5104" s="109"/>
      <c r="GG5104" s="109"/>
      <c r="GH5104" s="109"/>
      <c r="GI5104" s="109"/>
      <c r="GJ5104" s="109"/>
      <c r="GK5104" s="109"/>
      <c r="GL5104" s="109"/>
      <c r="GM5104" s="109"/>
      <c r="GN5104" s="109"/>
      <c r="GO5104" s="109"/>
      <c r="GP5104" s="109"/>
      <c r="GQ5104" s="109"/>
      <c r="GR5104" s="109"/>
      <c r="GS5104" s="109"/>
      <c r="GT5104" s="109"/>
      <c r="GU5104" s="109"/>
      <c r="GV5104" s="109"/>
      <c r="GW5104" s="109"/>
      <c r="GX5104" s="109"/>
      <c r="GY5104" s="109"/>
      <c r="GZ5104" s="109"/>
      <c r="HA5104" s="109"/>
      <c r="HB5104" s="109"/>
      <c r="HC5104" s="109"/>
      <c r="HD5104" s="109"/>
      <c r="HE5104" s="109"/>
      <c r="HF5104" s="109"/>
      <c r="HG5104" s="109"/>
      <c r="HH5104" s="109"/>
      <c r="HI5104" s="109"/>
      <c r="HJ5104" s="109"/>
      <c r="HK5104" s="109"/>
      <c r="HL5104" s="109"/>
      <c r="HM5104" s="109"/>
      <c r="HN5104" s="109"/>
      <c r="HO5104" s="109"/>
      <c r="HP5104" s="109"/>
      <c r="HQ5104" s="109"/>
      <c r="HR5104" s="109"/>
      <c r="HS5104" s="109"/>
      <c r="HT5104" s="109"/>
      <c r="HU5104" s="109"/>
      <c r="HV5104" s="109"/>
      <c r="HW5104" s="109"/>
      <c r="HX5104" s="109"/>
      <c r="HY5104" s="109"/>
      <c r="HZ5104" s="109"/>
      <c r="IA5104" s="109"/>
      <c r="IB5104" s="109"/>
      <c r="IC5104" s="109"/>
      <c r="ID5104" s="109"/>
      <c r="IE5104" s="109"/>
      <c r="IF5104" s="109"/>
      <c r="IG5104" s="109"/>
      <c r="IH5104" s="109"/>
      <c r="II5104" s="109"/>
      <c r="IJ5104" s="109"/>
      <c r="IK5104" s="109"/>
      <c r="IL5104" s="109"/>
      <c r="IM5104" s="109"/>
      <c r="IN5104" s="109"/>
      <c r="IO5104" s="109"/>
      <c r="IP5104" s="109"/>
      <c r="IQ5104" s="109"/>
      <c r="IR5104" s="109"/>
      <c r="IS5104" s="109"/>
      <c r="IT5104" s="109"/>
      <c r="IU5104" s="109"/>
      <c r="IV5104" s="109"/>
    </row>
    <row r="5105" spans="1:256" customFormat="1" ht="12" customHeight="1">
      <c r="A5105" s="308"/>
      <c r="B5105" s="738">
        <v>1</v>
      </c>
      <c r="C5105" s="66">
        <f>IF(E5105="A",4,IF(E5105="B",3,IF(E5105="C",2,IF(E5105="D",1,0))))</f>
        <v>1</v>
      </c>
      <c r="D5105" s="855" t="s">
        <v>87</v>
      </c>
      <c r="E5105" s="987" t="s">
        <v>70</v>
      </c>
      <c r="F5105" s="987" t="s">
        <v>70</v>
      </c>
      <c r="G5105" s="78"/>
      <c r="H5105" s="743" t="s">
        <v>116</v>
      </c>
      <c r="I5105" s="766" t="s">
        <v>5335</v>
      </c>
      <c r="J5105" s="983"/>
      <c r="K5105" s="72"/>
      <c r="L5105" s="72"/>
      <c r="M5105" s="72"/>
      <c r="N5105" s="72"/>
      <c r="O5105" s="72"/>
      <c r="P5105" s="72"/>
      <c r="Q5105" s="833"/>
      <c r="R5105" s="102"/>
      <c r="S5105" s="73"/>
      <c r="T5105" s="102"/>
      <c r="U5105" s="103"/>
      <c r="V5105" s="104"/>
    </row>
    <row r="5106" spans="1:256" customFormat="1" ht="12.5">
      <c r="A5106" s="308"/>
      <c r="B5106" s="124">
        <v>1</v>
      </c>
      <c r="C5106" s="66">
        <v>0</v>
      </c>
      <c r="D5106" s="740" t="s">
        <v>87</v>
      </c>
      <c r="E5106" s="762" t="s">
        <v>99</v>
      </c>
      <c r="F5106" s="741" t="s">
        <v>90</v>
      </c>
      <c r="G5106" s="78"/>
      <c r="H5106" s="1246" t="s">
        <v>110</v>
      </c>
      <c r="I5106" s="1249" t="s">
        <v>5998</v>
      </c>
      <c r="J5106" s="983" t="s">
        <v>1056</v>
      </c>
      <c r="K5106" s="72"/>
      <c r="L5106" s="72"/>
      <c r="M5106" s="72"/>
      <c r="N5106" s="72"/>
      <c r="O5106" s="72"/>
      <c r="P5106" s="72"/>
      <c r="Q5106" s="833"/>
      <c r="R5106" s="102"/>
      <c r="S5106" s="73"/>
      <c r="T5106" s="102"/>
      <c r="U5106" s="103"/>
      <c r="V5106" s="104"/>
      <c r="W5106" s="109"/>
      <c r="X5106" s="109"/>
      <c r="Y5106" s="109"/>
      <c r="Z5106" s="109"/>
      <c r="AA5106" s="109"/>
      <c r="AB5106" s="109"/>
      <c r="AC5106" s="109"/>
      <c r="AD5106" s="109"/>
      <c r="AE5106" s="109"/>
      <c r="AF5106" s="109"/>
      <c r="AG5106" s="109"/>
      <c r="AH5106" s="109"/>
      <c r="AI5106" s="109"/>
      <c r="AJ5106" s="109"/>
      <c r="AK5106" s="109"/>
      <c r="AL5106" s="109"/>
      <c r="AM5106" s="109"/>
      <c r="AN5106" s="109"/>
      <c r="AO5106" s="109"/>
      <c r="AP5106" s="109"/>
      <c r="AQ5106" s="109"/>
      <c r="AR5106" s="109"/>
      <c r="AS5106" s="109"/>
      <c r="AT5106" s="109"/>
      <c r="AU5106" s="109"/>
      <c r="AV5106" s="109"/>
      <c r="AW5106" s="109"/>
      <c r="AX5106" s="109"/>
      <c r="AY5106" s="109"/>
      <c r="AZ5106" s="109"/>
      <c r="BA5106" s="109"/>
      <c r="BB5106" s="109"/>
      <c r="BC5106" s="109"/>
      <c r="BD5106" s="109"/>
      <c r="BE5106" s="109"/>
      <c r="BF5106" s="109"/>
      <c r="BG5106" s="109"/>
      <c r="BH5106" s="109"/>
      <c r="BI5106" s="109"/>
      <c r="BJ5106" s="109"/>
      <c r="BK5106" s="109"/>
      <c r="BL5106" s="109"/>
      <c r="BM5106" s="109"/>
      <c r="BN5106" s="109"/>
      <c r="BO5106" s="109"/>
      <c r="BP5106" s="109"/>
      <c r="BQ5106" s="109"/>
      <c r="BR5106" s="109"/>
      <c r="BS5106" s="109"/>
      <c r="BT5106" s="109"/>
      <c r="BU5106" s="109"/>
      <c r="BV5106" s="109"/>
      <c r="BW5106" s="109"/>
      <c r="BX5106" s="109"/>
      <c r="BY5106" s="109"/>
      <c r="BZ5106" s="109"/>
      <c r="CA5106" s="109"/>
      <c r="CB5106" s="109"/>
      <c r="CC5106" s="109"/>
      <c r="CD5106" s="109"/>
      <c r="CE5106" s="109"/>
      <c r="CF5106" s="109"/>
      <c r="CG5106" s="109"/>
      <c r="CH5106" s="109"/>
      <c r="CI5106" s="109"/>
      <c r="CJ5106" s="109"/>
      <c r="CK5106" s="109"/>
      <c r="CL5106" s="109"/>
      <c r="CM5106" s="109"/>
      <c r="CN5106" s="109"/>
      <c r="CO5106" s="109"/>
      <c r="CP5106" s="109"/>
      <c r="CQ5106" s="109"/>
      <c r="CR5106" s="109"/>
      <c r="CS5106" s="109"/>
      <c r="CT5106" s="109"/>
      <c r="CU5106" s="109"/>
      <c r="CV5106" s="109"/>
      <c r="CW5106" s="109"/>
      <c r="CX5106" s="109"/>
      <c r="CY5106" s="109"/>
      <c r="CZ5106" s="109"/>
      <c r="DA5106" s="109"/>
      <c r="DB5106" s="109"/>
      <c r="DC5106" s="109"/>
      <c r="DD5106" s="109"/>
      <c r="DE5106" s="109"/>
      <c r="DF5106" s="109"/>
      <c r="DG5106" s="109"/>
      <c r="DH5106" s="109"/>
      <c r="DI5106" s="109"/>
      <c r="DJ5106" s="109"/>
      <c r="DK5106" s="109"/>
      <c r="DL5106" s="109"/>
      <c r="DM5106" s="109"/>
      <c r="DN5106" s="109"/>
      <c r="DO5106" s="109"/>
      <c r="DP5106" s="109"/>
      <c r="DQ5106" s="109"/>
      <c r="DR5106" s="109"/>
      <c r="DS5106" s="109"/>
      <c r="DT5106" s="109"/>
      <c r="DU5106" s="109"/>
      <c r="DV5106" s="109"/>
      <c r="DW5106" s="109"/>
      <c r="DX5106" s="109"/>
      <c r="DY5106" s="109"/>
      <c r="DZ5106" s="109"/>
      <c r="EA5106" s="109"/>
      <c r="EB5106" s="109"/>
      <c r="EC5106" s="109"/>
      <c r="ED5106" s="109"/>
      <c r="EE5106" s="109"/>
      <c r="EF5106" s="109"/>
      <c r="EG5106" s="109"/>
      <c r="EH5106" s="109"/>
      <c r="EI5106" s="109"/>
      <c r="EJ5106" s="109"/>
      <c r="EK5106" s="109"/>
      <c r="EL5106" s="109"/>
      <c r="EM5106" s="109"/>
      <c r="EN5106" s="109"/>
      <c r="EO5106" s="109"/>
      <c r="EP5106" s="109"/>
      <c r="EQ5106" s="109"/>
      <c r="ER5106" s="109"/>
      <c r="ES5106" s="109"/>
      <c r="ET5106" s="109"/>
      <c r="EU5106" s="109"/>
      <c r="EV5106" s="109"/>
      <c r="EW5106" s="109"/>
      <c r="EX5106" s="109"/>
      <c r="EY5106" s="109"/>
      <c r="EZ5106" s="109"/>
      <c r="FA5106" s="109"/>
      <c r="FB5106" s="109"/>
      <c r="FC5106" s="109"/>
      <c r="FD5106" s="109"/>
      <c r="FE5106" s="109"/>
      <c r="FF5106" s="109"/>
      <c r="FG5106" s="109"/>
      <c r="FH5106" s="109"/>
      <c r="FI5106" s="109"/>
      <c r="FJ5106" s="109"/>
      <c r="FK5106" s="109"/>
      <c r="FL5106" s="109"/>
      <c r="FM5106" s="109"/>
      <c r="FN5106" s="109"/>
      <c r="FO5106" s="109"/>
      <c r="FP5106" s="109"/>
      <c r="FQ5106" s="109"/>
      <c r="FR5106" s="109"/>
      <c r="FS5106" s="109"/>
      <c r="FT5106" s="109"/>
      <c r="FU5106" s="109"/>
      <c r="FV5106" s="109"/>
      <c r="FW5106" s="109"/>
      <c r="FX5106" s="109"/>
      <c r="FY5106" s="109"/>
      <c r="FZ5106" s="109"/>
      <c r="GA5106" s="109"/>
      <c r="GB5106" s="109"/>
      <c r="GC5106" s="109"/>
      <c r="GD5106" s="109"/>
      <c r="GE5106" s="109"/>
      <c r="GF5106" s="109"/>
      <c r="GG5106" s="109"/>
      <c r="GH5106" s="109"/>
      <c r="GI5106" s="109"/>
      <c r="GJ5106" s="109"/>
      <c r="GK5106" s="109"/>
      <c r="GL5106" s="109"/>
      <c r="GM5106" s="109"/>
      <c r="GN5106" s="109"/>
      <c r="GO5106" s="109"/>
      <c r="GP5106" s="109"/>
      <c r="GQ5106" s="109"/>
      <c r="GR5106" s="109"/>
      <c r="GS5106" s="109"/>
      <c r="GT5106" s="109"/>
      <c r="GU5106" s="109"/>
      <c r="GV5106" s="109"/>
      <c r="GW5106" s="109"/>
      <c r="GX5106" s="109"/>
      <c r="GY5106" s="109"/>
      <c r="GZ5106" s="109"/>
      <c r="HA5106" s="109"/>
      <c r="HB5106" s="109"/>
      <c r="HC5106" s="109"/>
      <c r="HD5106" s="109"/>
      <c r="HE5106" s="109"/>
      <c r="HF5106" s="109"/>
      <c r="HG5106" s="109"/>
      <c r="HH5106" s="109"/>
      <c r="HI5106" s="109"/>
      <c r="HJ5106" s="109"/>
      <c r="HK5106" s="109"/>
      <c r="HL5106" s="109"/>
      <c r="HM5106" s="109"/>
      <c r="HN5106" s="109"/>
      <c r="HO5106" s="109"/>
      <c r="HP5106" s="109"/>
      <c r="HQ5106" s="109"/>
      <c r="HR5106" s="109"/>
      <c r="HS5106" s="109"/>
      <c r="HT5106" s="109"/>
      <c r="HU5106" s="109"/>
      <c r="HV5106" s="109"/>
      <c r="HW5106" s="109"/>
      <c r="HX5106" s="109"/>
      <c r="HY5106" s="109"/>
      <c r="HZ5106" s="109"/>
      <c r="IA5106" s="109"/>
      <c r="IB5106" s="109"/>
      <c r="IC5106" s="109"/>
      <c r="ID5106" s="109"/>
      <c r="IE5106" s="109"/>
      <c r="IF5106" s="109"/>
      <c r="IG5106" s="109"/>
      <c r="IH5106" s="109"/>
      <c r="II5106" s="109"/>
      <c r="IJ5106" s="109"/>
      <c r="IK5106" s="109"/>
      <c r="IL5106" s="109"/>
      <c r="IM5106" s="109"/>
      <c r="IN5106" s="109"/>
      <c r="IO5106" s="109"/>
      <c r="IP5106" s="109"/>
      <c r="IQ5106" s="109"/>
      <c r="IR5106" s="109"/>
      <c r="IS5106" s="109"/>
      <c r="IT5106" s="109"/>
      <c r="IU5106" s="109"/>
      <c r="IV5106" s="109"/>
    </row>
    <row r="5107" spans="1:256" ht="12" customHeight="1">
      <c r="B5107" s="738">
        <v>1</v>
      </c>
      <c r="C5107" s="66">
        <f>IF(E5107="A",4,IF(E5107="B",3,IF(E5107="C",2,IF(E5107="D",1,0))))</f>
        <v>2</v>
      </c>
      <c r="D5107" s="987" t="s">
        <v>70</v>
      </c>
      <c r="E5107" s="854" t="s">
        <v>90</v>
      </c>
      <c r="F5107" s="854" t="s">
        <v>90</v>
      </c>
      <c r="G5107" s="78"/>
      <c r="H5107" s="771" t="s">
        <v>104</v>
      </c>
      <c r="I5107" s="766" t="s">
        <v>5336</v>
      </c>
      <c r="J5107" s="983"/>
      <c r="K5107" s="72"/>
      <c r="L5107" s="72"/>
      <c r="M5107" s="72"/>
      <c r="N5107" s="72"/>
      <c r="O5107" s="72"/>
      <c r="P5107" s="72"/>
      <c r="Q5107" s="833"/>
      <c r="R5107" s="102"/>
      <c r="S5107" s="73"/>
      <c r="T5107" s="102"/>
      <c r="U5107" s="103"/>
      <c r="V5107" s="104"/>
    </row>
    <row r="5108" spans="1:256" customFormat="1" ht="12.75" customHeight="1">
      <c r="A5108" s="304"/>
      <c r="B5108" s="738">
        <v>1</v>
      </c>
      <c r="C5108" s="66">
        <f t="shared" ref="C5108:C5118" si="227">IF(E5108="A",1,IF(E5108="B",1,0))</f>
        <v>0</v>
      </c>
      <c r="D5108" s="855" t="s">
        <v>87</v>
      </c>
      <c r="E5108" s="854" t="s">
        <v>90</v>
      </c>
      <c r="F5108" s="855" t="s">
        <v>68</v>
      </c>
      <c r="G5108" s="78"/>
      <c r="H5108" s="743" t="s">
        <v>184</v>
      </c>
      <c r="I5108" s="744" t="s">
        <v>5337</v>
      </c>
      <c r="J5108" s="990"/>
      <c r="K5108" s="72"/>
      <c r="L5108" s="72"/>
      <c r="M5108" s="72"/>
      <c r="N5108" s="72"/>
      <c r="O5108" s="72"/>
      <c r="P5108" s="72"/>
      <c r="Q5108" s="833"/>
      <c r="R5108" s="102"/>
      <c r="S5108" s="73"/>
      <c r="T5108" s="102"/>
      <c r="U5108" s="103"/>
      <c r="V5108" s="104"/>
      <c r="W5108" s="109"/>
      <c r="X5108" s="109"/>
      <c r="Y5108" s="109"/>
      <c r="Z5108" s="109"/>
      <c r="AA5108" s="109"/>
      <c r="AB5108" s="109"/>
      <c r="AC5108" s="109"/>
      <c r="AD5108" s="109"/>
      <c r="AE5108" s="109"/>
      <c r="AF5108" s="109"/>
      <c r="AG5108" s="109"/>
      <c r="AH5108" s="109"/>
      <c r="AI5108" s="109"/>
      <c r="AJ5108" s="109"/>
      <c r="AK5108" s="109"/>
      <c r="AL5108" s="109"/>
      <c r="AM5108" s="109"/>
      <c r="AN5108" s="109"/>
      <c r="AO5108" s="109"/>
      <c r="AP5108" s="109"/>
      <c r="AQ5108" s="109"/>
      <c r="AR5108" s="109"/>
      <c r="AS5108" s="109"/>
      <c r="AT5108" s="109"/>
      <c r="AU5108" s="109"/>
      <c r="AV5108" s="109"/>
      <c r="AW5108" s="109"/>
      <c r="AX5108" s="109"/>
      <c r="AY5108" s="109"/>
      <c r="AZ5108" s="109"/>
      <c r="BA5108" s="109"/>
      <c r="BB5108" s="109"/>
      <c r="BC5108" s="109"/>
      <c r="BD5108" s="109"/>
      <c r="BE5108" s="109"/>
      <c r="BF5108" s="109"/>
      <c r="BG5108" s="109"/>
      <c r="BH5108" s="109"/>
      <c r="BI5108" s="109"/>
      <c r="BJ5108" s="109"/>
      <c r="BK5108" s="109"/>
      <c r="BL5108" s="109"/>
      <c r="BM5108" s="109"/>
      <c r="BN5108" s="109"/>
      <c r="BO5108" s="109"/>
      <c r="BP5108" s="109"/>
      <c r="BQ5108" s="109"/>
      <c r="BR5108" s="109"/>
      <c r="BS5108" s="109"/>
      <c r="BT5108" s="109"/>
      <c r="BU5108" s="109"/>
      <c r="BV5108" s="109"/>
      <c r="BW5108" s="109"/>
      <c r="BX5108" s="109"/>
      <c r="BY5108" s="109"/>
      <c r="BZ5108" s="109"/>
      <c r="CA5108" s="109"/>
      <c r="CB5108" s="109"/>
      <c r="CC5108" s="109"/>
      <c r="CD5108" s="109"/>
      <c r="CE5108" s="109"/>
      <c r="CF5108" s="109"/>
      <c r="CG5108" s="109"/>
      <c r="CH5108" s="109"/>
      <c r="CI5108" s="109"/>
      <c r="CJ5108" s="109"/>
      <c r="CK5108" s="109"/>
      <c r="CL5108" s="109"/>
      <c r="CM5108" s="109"/>
      <c r="CN5108" s="109"/>
      <c r="CO5108" s="109"/>
      <c r="CP5108" s="109"/>
      <c r="CQ5108" s="109"/>
      <c r="CR5108" s="109"/>
      <c r="CS5108" s="109"/>
      <c r="CT5108" s="109"/>
      <c r="CU5108" s="109"/>
      <c r="CV5108" s="109"/>
      <c r="CW5108" s="109"/>
      <c r="CX5108" s="109"/>
      <c r="CY5108" s="109"/>
      <c r="CZ5108" s="109"/>
      <c r="DA5108" s="109"/>
      <c r="DB5108" s="109"/>
      <c r="DC5108" s="109"/>
      <c r="DD5108" s="109"/>
      <c r="DE5108" s="109"/>
      <c r="DF5108" s="109"/>
      <c r="DG5108" s="109"/>
      <c r="DH5108" s="109"/>
      <c r="DI5108" s="109"/>
      <c r="DJ5108" s="109"/>
      <c r="DK5108" s="109"/>
      <c r="DL5108" s="109"/>
      <c r="DM5108" s="109"/>
      <c r="DN5108" s="109"/>
      <c r="DO5108" s="109"/>
      <c r="DP5108" s="109"/>
      <c r="DQ5108" s="109"/>
      <c r="DR5108" s="109"/>
      <c r="DS5108" s="109"/>
      <c r="DT5108" s="109"/>
      <c r="DU5108" s="109"/>
      <c r="DV5108" s="109"/>
      <c r="DW5108" s="109"/>
      <c r="DX5108" s="109"/>
      <c r="DY5108" s="109"/>
      <c r="DZ5108" s="109"/>
      <c r="EA5108" s="109"/>
      <c r="EB5108" s="109"/>
      <c r="EC5108" s="109"/>
      <c r="ED5108" s="109"/>
      <c r="EE5108" s="109"/>
      <c r="EF5108" s="109"/>
      <c r="EG5108" s="109"/>
      <c r="EH5108" s="109"/>
      <c r="EI5108" s="109"/>
      <c r="EJ5108" s="109"/>
      <c r="EK5108" s="109"/>
      <c r="EL5108" s="109"/>
      <c r="EM5108" s="109"/>
      <c r="EN5108" s="109"/>
      <c r="EO5108" s="109"/>
      <c r="EP5108" s="109"/>
      <c r="EQ5108" s="109"/>
      <c r="ER5108" s="109"/>
      <c r="ES5108" s="109"/>
      <c r="ET5108" s="109"/>
      <c r="EU5108" s="109"/>
      <c r="EV5108" s="109"/>
      <c r="EW5108" s="109"/>
      <c r="EX5108" s="109"/>
      <c r="EY5108" s="109"/>
      <c r="EZ5108" s="109"/>
      <c r="FA5108" s="109"/>
      <c r="FB5108" s="109"/>
      <c r="FC5108" s="109"/>
      <c r="FD5108" s="109"/>
      <c r="FE5108" s="109"/>
      <c r="FF5108" s="109"/>
      <c r="FG5108" s="109"/>
      <c r="FH5108" s="109"/>
      <c r="FI5108" s="109"/>
      <c r="FJ5108" s="109"/>
      <c r="FK5108" s="109"/>
      <c r="FL5108" s="109"/>
      <c r="FM5108" s="109"/>
      <c r="FN5108" s="109"/>
      <c r="FO5108" s="109"/>
      <c r="FP5108" s="109"/>
      <c r="FQ5108" s="109"/>
      <c r="FR5108" s="109"/>
      <c r="FS5108" s="109"/>
      <c r="FT5108" s="109"/>
      <c r="FU5108" s="109"/>
      <c r="FV5108" s="109"/>
      <c r="FW5108" s="109"/>
      <c r="FX5108" s="109"/>
      <c r="FY5108" s="109"/>
      <c r="FZ5108" s="109"/>
      <c r="GA5108" s="109"/>
      <c r="GB5108" s="109"/>
      <c r="GC5108" s="109"/>
      <c r="GD5108" s="109"/>
      <c r="GE5108" s="109"/>
      <c r="GF5108" s="109"/>
      <c r="GG5108" s="109"/>
      <c r="GH5108" s="109"/>
      <c r="GI5108" s="109"/>
      <c r="GJ5108" s="109"/>
      <c r="GK5108" s="109"/>
      <c r="GL5108" s="109"/>
      <c r="GM5108" s="109"/>
      <c r="GN5108" s="109"/>
      <c r="GO5108" s="109"/>
      <c r="GP5108" s="109"/>
      <c r="GQ5108" s="109"/>
      <c r="GR5108" s="109"/>
      <c r="GS5108" s="109"/>
      <c r="GT5108" s="109"/>
      <c r="GU5108" s="109"/>
      <c r="GV5108" s="109"/>
      <c r="GW5108" s="109"/>
      <c r="GX5108" s="109"/>
      <c r="GY5108" s="109"/>
      <c r="GZ5108" s="109"/>
      <c r="HA5108" s="109"/>
      <c r="HB5108" s="109"/>
      <c r="HC5108" s="109"/>
      <c r="HD5108" s="109"/>
      <c r="HE5108" s="109"/>
      <c r="HF5108" s="109"/>
      <c r="HG5108" s="109"/>
      <c r="HH5108" s="109"/>
      <c r="HI5108" s="109"/>
      <c r="HJ5108" s="109"/>
      <c r="HK5108" s="109"/>
      <c r="HL5108" s="109"/>
      <c r="HM5108" s="109"/>
      <c r="HN5108" s="109"/>
      <c r="HO5108" s="109"/>
      <c r="HP5108" s="109"/>
      <c r="HQ5108" s="109"/>
      <c r="HR5108" s="109"/>
      <c r="HS5108" s="109"/>
      <c r="HT5108" s="109"/>
      <c r="HU5108" s="109"/>
      <c r="HV5108" s="109"/>
      <c r="HW5108" s="109"/>
      <c r="HX5108" s="109"/>
      <c r="HY5108" s="109"/>
      <c r="HZ5108" s="109"/>
      <c r="IA5108" s="109"/>
      <c r="IB5108" s="109"/>
      <c r="IC5108" s="109"/>
      <c r="ID5108" s="109"/>
      <c r="IE5108" s="109"/>
      <c r="IF5108" s="109"/>
      <c r="IG5108" s="109"/>
      <c r="IH5108" s="109"/>
      <c r="II5108" s="109"/>
      <c r="IJ5108" s="109"/>
      <c r="IK5108" s="109"/>
      <c r="IL5108" s="109"/>
      <c r="IM5108" s="109"/>
      <c r="IN5108" s="109"/>
      <c r="IO5108" s="109"/>
      <c r="IP5108" s="109"/>
      <c r="IQ5108" s="109"/>
      <c r="IR5108" s="109"/>
      <c r="IS5108" s="109"/>
      <c r="IT5108" s="109"/>
      <c r="IU5108" s="109"/>
      <c r="IV5108" s="109"/>
    </row>
    <row r="5109" spans="1:256" customFormat="1" ht="12.75" customHeight="1">
      <c r="A5109" s="308"/>
      <c r="B5109" s="65">
        <v>1</v>
      </c>
      <c r="C5109" s="66">
        <f t="shared" si="227"/>
        <v>0</v>
      </c>
      <c r="D5109" s="658" t="s">
        <v>68</v>
      </c>
      <c r="E5109" s="659" t="s">
        <v>90</v>
      </c>
      <c r="F5109" s="658" t="s">
        <v>87</v>
      </c>
      <c r="G5109" s="78"/>
      <c r="H5109" s="96" t="s">
        <v>101</v>
      </c>
      <c r="I5109" s="70" t="s">
        <v>5338</v>
      </c>
      <c r="J5109" s="71"/>
      <c r="K5109" s="72"/>
      <c r="L5109" s="72"/>
      <c r="M5109" s="72"/>
      <c r="N5109" s="72"/>
      <c r="O5109" s="72"/>
      <c r="P5109" s="72"/>
      <c r="Q5109" s="833"/>
      <c r="R5109" s="102"/>
      <c r="S5109" s="73"/>
      <c r="T5109" s="102"/>
      <c r="U5109" s="103"/>
      <c r="V5109" s="104"/>
      <c r="W5109" s="109"/>
      <c r="X5109" s="109"/>
      <c r="Y5109" s="109"/>
      <c r="Z5109" s="109"/>
      <c r="AA5109" s="109"/>
      <c r="AB5109" s="109"/>
      <c r="AC5109" s="109"/>
      <c r="AD5109" s="109"/>
      <c r="AE5109" s="109"/>
      <c r="AF5109" s="109"/>
      <c r="AG5109" s="109"/>
      <c r="AH5109" s="109"/>
      <c r="AI5109" s="109"/>
      <c r="AJ5109" s="109"/>
      <c r="AK5109" s="109"/>
      <c r="AL5109" s="109"/>
      <c r="AM5109" s="109"/>
      <c r="AN5109" s="109"/>
      <c r="AO5109" s="109"/>
      <c r="AP5109" s="109"/>
      <c r="AQ5109" s="109"/>
      <c r="AR5109" s="109"/>
      <c r="AS5109" s="109"/>
      <c r="AT5109" s="109"/>
      <c r="AU5109" s="109"/>
      <c r="AV5109" s="109"/>
      <c r="AW5109" s="109"/>
      <c r="AX5109" s="109"/>
      <c r="AY5109" s="109"/>
      <c r="AZ5109" s="109"/>
      <c r="BA5109" s="109"/>
      <c r="BB5109" s="109"/>
      <c r="BC5109" s="109"/>
      <c r="BD5109" s="109"/>
      <c r="BE5109" s="109"/>
      <c r="BF5109" s="109"/>
      <c r="BG5109" s="109"/>
      <c r="BH5109" s="109"/>
      <c r="BI5109" s="109"/>
      <c r="BJ5109" s="109"/>
      <c r="BK5109" s="109"/>
      <c r="BL5109" s="109"/>
      <c r="BM5109" s="109"/>
      <c r="BN5109" s="109"/>
      <c r="BO5109" s="109"/>
      <c r="BP5109" s="109"/>
      <c r="BQ5109" s="109"/>
      <c r="BR5109" s="109"/>
      <c r="BS5109" s="109"/>
      <c r="BT5109" s="109"/>
      <c r="BU5109" s="109"/>
      <c r="BV5109" s="109"/>
      <c r="BW5109" s="109"/>
      <c r="BX5109" s="109"/>
      <c r="BY5109" s="109"/>
      <c r="BZ5109" s="109"/>
      <c r="CA5109" s="109"/>
      <c r="CB5109" s="109"/>
      <c r="CC5109" s="109"/>
      <c r="CD5109" s="109"/>
      <c r="CE5109" s="109"/>
      <c r="CF5109" s="109"/>
      <c r="CG5109" s="109"/>
      <c r="CH5109" s="109"/>
      <c r="CI5109" s="109"/>
      <c r="CJ5109" s="109"/>
      <c r="CK5109" s="109"/>
      <c r="CL5109" s="109"/>
      <c r="CM5109" s="109"/>
      <c r="CN5109" s="109"/>
      <c r="CO5109" s="109"/>
      <c r="CP5109" s="109"/>
      <c r="CQ5109" s="109"/>
      <c r="CR5109" s="109"/>
      <c r="CS5109" s="109"/>
      <c r="CT5109" s="109"/>
      <c r="CU5109" s="109"/>
      <c r="CV5109" s="109"/>
      <c r="CW5109" s="109"/>
      <c r="CX5109" s="109"/>
      <c r="CY5109" s="109"/>
      <c r="CZ5109" s="109"/>
      <c r="DA5109" s="109"/>
      <c r="DB5109" s="109"/>
      <c r="DC5109" s="109"/>
      <c r="DD5109" s="109"/>
      <c r="DE5109" s="109"/>
      <c r="DF5109" s="109"/>
      <c r="DG5109" s="109"/>
      <c r="DH5109" s="109"/>
      <c r="DI5109" s="109"/>
      <c r="DJ5109" s="109"/>
      <c r="DK5109" s="109"/>
      <c r="DL5109" s="109"/>
      <c r="DM5109" s="109"/>
      <c r="DN5109" s="109"/>
      <c r="DO5109" s="109"/>
      <c r="DP5109" s="109"/>
      <c r="DQ5109" s="109"/>
      <c r="DR5109" s="109"/>
      <c r="DS5109" s="109"/>
      <c r="DT5109" s="109"/>
      <c r="DU5109" s="109"/>
      <c r="DV5109" s="109"/>
      <c r="DW5109" s="109"/>
      <c r="DX5109" s="109"/>
      <c r="DY5109" s="109"/>
      <c r="DZ5109" s="109"/>
      <c r="EA5109" s="109"/>
      <c r="EB5109" s="109"/>
      <c r="EC5109" s="109"/>
      <c r="ED5109" s="109"/>
      <c r="EE5109" s="109"/>
      <c r="EF5109" s="109"/>
      <c r="EG5109" s="109"/>
      <c r="EH5109" s="109"/>
      <c r="EI5109" s="109"/>
      <c r="EJ5109" s="109"/>
      <c r="EK5109" s="109"/>
      <c r="EL5109" s="109"/>
      <c r="EM5109" s="109"/>
      <c r="EN5109" s="109"/>
      <c r="EO5109" s="109"/>
      <c r="EP5109" s="109"/>
      <c r="EQ5109" s="109"/>
      <c r="ER5109" s="109"/>
      <c r="ES5109" s="109"/>
      <c r="ET5109" s="109"/>
      <c r="EU5109" s="109"/>
      <c r="EV5109" s="109"/>
      <c r="EW5109" s="109"/>
      <c r="EX5109" s="109"/>
      <c r="EY5109" s="109"/>
      <c r="EZ5109" s="109"/>
      <c r="FA5109" s="109"/>
      <c r="FB5109" s="109"/>
      <c r="FC5109" s="109"/>
      <c r="FD5109" s="109"/>
      <c r="FE5109" s="109"/>
      <c r="FF5109" s="109"/>
      <c r="FG5109" s="109"/>
      <c r="FH5109" s="109"/>
      <c r="FI5109" s="109"/>
      <c r="FJ5109" s="109"/>
      <c r="FK5109" s="109"/>
      <c r="FL5109" s="109"/>
      <c r="FM5109" s="109"/>
      <c r="FN5109" s="109"/>
      <c r="FO5109" s="109"/>
      <c r="FP5109" s="109"/>
      <c r="FQ5109" s="109"/>
      <c r="FR5109" s="109"/>
      <c r="FS5109" s="109"/>
      <c r="FT5109" s="109"/>
      <c r="FU5109" s="109"/>
      <c r="FV5109" s="109"/>
      <c r="FW5109" s="109"/>
      <c r="FX5109" s="109"/>
      <c r="FY5109" s="109"/>
      <c r="FZ5109" s="109"/>
      <c r="GA5109" s="109"/>
      <c r="GB5109" s="109"/>
      <c r="GC5109" s="109"/>
      <c r="GD5109" s="109"/>
      <c r="GE5109" s="109"/>
      <c r="GF5109" s="109"/>
      <c r="GG5109" s="109"/>
      <c r="GH5109" s="109"/>
      <c r="GI5109" s="109"/>
      <c r="GJ5109" s="109"/>
      <c r="GK5109" s="109"/>
      <c r="GL5109" s="109"/>
      <c r="GM5109" s="109"/>
      <c r="GN5109" s="109"/>
      <c r="GO5109" s="109"/>
      <c r="GP5109" s="109"/>
      <c r="GQ5109" s="109"/>
      <c r="GR5109" s="109"/>
      <c r="GS5109" s="109"/>
      <c r="GT5109" s="109"/>
      <c r="GU5109" s="109"/>
      <c r="GV5109" s="109"/>
      <c r="GW5109" s="109"/>
      <c r="GX5109" s="109"/>
      <c r="GY5109" s="109"/>
      <c r="GZ5109" s="109"/>
      <c r="HA5109" s="109"/>
      <c r="HB5109" s="109"/>
      <c r="HC5109" s="109"/>
      <c r="HD5109" s="109"/>
      <c r="HE5109" s="109"/>
      <c r="HF5109" s="109"/>
      <c r="HG5109" s="109"/>
      <c r="HH5109" s="109"/>
      <c r="HI5109" s="109"/>
      <c r="HJ5109" s="109"/>
      <c r="HK5109" s="109"/>
      <c r="HL5109" s="109"/>
      <c r="HM5109" s="109"/>
      <c r="HN5109" s="109"/>
      <c r="HO5109" s="109"/>
      <c r="HP5109" s="109"/>
      <c r="HQ5109" s="109"/>
      <c r="HR5109" s="109"/>
      <c r="HS5109" s="109"/>
      <c r="HT5109" s="109"/>
      <c r="HU5109" s="109"/>
      <c r="HV5109" s="109"/>
      <c r="HW5109" s="109"/>
      <c r="HX5109" s="109"/>
      <c r="HY5109" s="109"/>
      <c r="HZ5109" s="109"/>
      <c r="IA5109" s="109"/>
      <c r="IB5109" s="109"/>
      <c r="IC5109" s="109"/>
      <c r="ID5109" s="109"/>
      <c r="IE5109" s="109"/>
      <c r="IF5109" s="109"/>
      <c r="IG5109" s="109"/>
      <c r="IH5109" s="109"/>
      <c r="II5109" s="109"/>
      <c r="IJ5109" s="109"/>
      <c r="IK5109" s="109"/>
      <c r="IL5109" s="109"/>
      <c r="IM5109" s="109"/>
      <c r="IN5109" s="109"/>
      <c r="IO5109" s="109"/>
      <c r="IP5109" s="109"/>
      <c r="IQ5109" s="109"/>
      <c r="IR5109" s="109"/>
      <c r="IS5109" s="109"/>
      <c r="IT5109" s="109"/>
      <c r="IU5109" s="109"/>
      <c r="IV5109" s="109"/>
    </row>
    <row r="5110" spans="1:256" s="55" customFormat="1" ht="12.75" customHeight="1">
      <c r="A5110" s="308"/>
      <c r="B5110" s="65">
        <v>1</v>
      </c>
      <c r="C5110" s="66">
        <f t="shared" si="227"/>
        <v>0</v>
      </c>
      <c r="D5110" s="659" t="s">
        <v>90</v>
      </c>
      <c r="E5110" s="656" t="s">
        <v>70</v>
      </c>
      <c r="F5110" s="659" t="s">
        <v>90</v>
      </c>
      <c r="G5110" s="78"/>
      <c r="H5110" s="96" t="s">
        <v>94</v>
      </c>
      <c r="I5110" s="107" t="s">
        <v>5339</v>
      </c>
      <c r="J5110" s="81"/>
      <c r="K5110" s="72"/>
      <c r="L5110" s="72"/>
      <c r="M5110" s="72"/>
      <c r="N5110" s="72"/>
      <c r="O5110" s="72"/>
      <c r="P5110" s="72"/>
      <c r="Q5110" s="833"/>
      <c r="R5110" s="102"/>
      <c r="S5110" s="73"/>
      <c r="T5110" s="102"/>
      <c r="U5110" s="103"/>
      <c r="V5110" s="104"/>
      <c r="W5110" s="109"/>
      <c r="X5110" s="109"/>
      <c r="Y5110" s="109"/>
      <c r="Z5110" s="109"/>
      <c r="AA5110" s="109"/>
      <c r="AB5110" s="109"/>
      <c r="AC5110" s="109"/>
      <c r="AD5110" s="109"/>
      <c r="AE5110" s="109"/>
      <c r="AF5110" s="109"/>
      <c r="AG5110" s="109"/>
      <c r="AH5110" s="109"/>
      <c r="AI5110" s="109"/>
      <c r="AJ5110" s="109"/>
      <c r="AK5110" s="109"/>
      <c r="AL5110" s="109"/>
      <c r="AM5110" s="109"/>
      <c r="AN5110" s="109"/>
      <c r="AO5110" s="109"/>
      <c r="AP5110" s="109"/>
      <c r="AQ5110" s="109"/>
      <c r="AR5110" s="109"/>
      <c r="AS5110" s="109"/>
      <c r="AT5110" s="109"/>
      <c r="AU5110" s="109"/>
      <c r="AV5110" s="109"/>
      <c r="AW5110" s="109"/>
      <c r="AX5110" s="109"/>
      <c r="AY5110" s="109"/>
      <c r="AZ5110" s="109"/>
      <c r="BA5110" s="109"/>
      <c r="BB5110" s="109"/>
      <c r="BC5110" s="109"/>
      <c r="BD5110" s="109"/>
      <c r="BE5110" s="109"/>
      <c r="BF5110" s="109"/>
      <c r="BG5110" s="109"/>
      <c r="BH5110" s="109"/>
      <c r="BI5110" s="109"/>
      <c r="BJ5110" s="109"/>
      <c r="BK5110" s="109"/>
      <c r="BL5110" s="109"/>
      <c r="BM5110" s="109"/>
      <c r="BN5110" s="109"/>
      <c r="BO5110" s="109"/>
      <c r="BP5110" s="109"/>
      <c r="BQ5110" s="109"/>
      <c r="BR5110" s="109"/>
      <c r="BS5110" s="109"/>
      <c r="BT5110" s="109"/>
      <c r="BU5110" s="109"/>
      <c r="BV5110" s="109"/>
      <c r="BW5110" s="109"/>
      <c r="BX5110" s="109"/>
      <c r="BY5110" s="109"/>
      <c r="BZ5110" s="109"/>
      <c r="CA5110" s="109"/>
      <c r="CB5110" s="109"/>
      <c r="CC5110" s="109"/>
      <c r="CD5110" s="109"/>
      <c r="CE5110" s="109"/>
      <c r="CF5110" s="109"/>
      <c r="CG5110" s="109"/>
      <c r="CH5110" s="109"/>
      <c r="CI5110" s="109"/>
      <c r="CJ5110" s="109"/>
      <c r="CK5110" s="109"/>
      <c r="CL5110" s="109"/>
      <c r="CM5110" s="109"/>
      <c r="CN5110" s="109"/>
      <c r="CO5110" s="109"/>
      <c r="CP5110" s="109"/>
      <c r="CQ5110" s="109"/>
      <c r="CR5110" s="109"/>
      <c r="CS5110" s="109"/>
      <c r="CT5110" s="109"/>
      <c r="CU5110" s="109"/>
      <c r="CV5110" s="109"/>
      <c r="CW5110" s="109"/>
      <c r="CX5110" s="109"/>
      <c r="CY5110" s="109"/>
      <c r="CZ5110" s="109"/>
      <c r="DA5110" s="109"/>
      <c r="DB5110" s="109"/>
      <c r="DC5110" s="109"/>
      <c r="DD5110" s="109"/>
      <c r="DE5110" s="109"/>
      <c r="DF5110" s="109"/>
      <c r="DG5110" s="109"/>
      <c r="DH5110" s="109"/>
      <c r="DI5110" s="109"/>
      <c r="DJ5110" s="109"/>
      <c r="DK5110" s="109"/>
      <c r="DL5110" s="109"/>
      <c r="DM5110" s="109"/>
      <c r="DN5110" s="109"/>
      <c r="DO5110" s="109"/>
      <c r="DP5110" s="109"/>
      <c r="DQ5110" s="109"/>
      <c r="DR5110" s="109"/>
      <c r="DS5110" s="109"/>
      <c r="DT5110" s="109"/>
      <c r="DU5110" s="109"/>
      <c r="DV5110" s="109"/>
      <c r="DW5110" s="109"/>
      <c r="DX5110" s="109"/>
      <c r="DY5110" s="109"/>
      <c r="DZ5110" s="109"/>
      <c r="EA5110" s="109"/>
      <c r="EB5110" s="109"/>
      <c r="EC5110" s="109"/>
      <c r="ED5110" s="109"/>
      <c r="EE5110" s="109"/>
      <c r="EF5110" s="109"/>
      <c r="EG5110" s="109"/>
      <c r="EH5110" s="109"/>
      <c r="EI5110" s="109"/>
      <c r="EJ5110" s="109"/>
      <c r="EK5110" s="109"/>
      <c r="EL5110" s="109"/>
      <c r="EM5110" s="109"/>
      <c r="EN5110" s="109"/>
      <c r="EO5110" s="109"/>
      <c r="EP5110" s="109"/>
      <c r="EQ5110" s="109"/>
      <c r="ER5110" s="109"/>
      <c r="ES5110" s="109"/>
      <c r="ET5110" s="109"/>
      <c r="EU5110" s="109"/>
      <c r="EV5110" s="109"/>
      <c r="EW5110" s="109"/>
      <c r="EX5110" s="109"/>
      <c r="EY5110" s="109"/>
      <c r="EZ5110" s="109"/>
      <c r="FA5110" s="109"/>
      <c r="FB5110" s="109"/>
      <c r="FC5110" s="109"/>
      <c r="FD5110" s="109"/>
      <c r="FE5110" s="109"/>
      <c r="FF5110" s="109"/>
      <c r="FG5110" s="109"/>
      <c r="FH5110" s="109"/>
      <c r="FI5110" s="109"/>
      <c r="FJ5110" s="109"/>
      <c r="FK5110" s="109"/>
      <c r="FL5110" s="109"/>
      <c r="FM5110" s="109"/>
      <c r="FN5110" s="109"/>
      <c r="FO5110" s="109"/>
      <c r="FP5110" s="109"/>
      <c r="FQ5110" s="109"/>
      <c r="FR5110" s="109"/>
      <c r="FS5110" s="109"/>
      <c r="FT5110" s="109"/>
      <c r="FU5110" s="109"/>
      <c r="FV5110" s="109"/>
      <c r="FW5110" s="109"/>
      <c r="FX5110" s="109"/>
      <c r="FY5110" s="109"/>
      <c r="FZ5110" s="109"/>
      <c r="GA5110" s="109"/>
      <c r="GB5110" s="109"/>
      <c r="GC5110" s="109"/>
      <c r="GD5110" s="109"/>
      <c r="GE5110" s="109"/>
      <c r="GF5110" s="109"/>
      <c r="GG5110" s="109"/>
      <c r="GH5110" s="109"/>
      <c r="GI5110" s="109"/>
      <c r="GJ5110" s="109"/>
      <c r="GK5110" s="109"/>
      <c r="GL5110" s="109"/>
      <c r="GM5110" s="109"/>
      <c r="GN5110" s="109"/>
      <c r="GO5110" s="109"/>
      <c r="GP5110" s="109"/>
      <c r="GQ5110" s="109"/>
      <c r="GR5110" s="109"/>
      <c r="GS5110" s="109"/>
      <c r="GT5110" s="109"/>
      <c r="GU5110" s="109"/>
      <c r="GV5110" s="109"/>
      <c r="GW5110" s="109"/>
      <c r="GX5110" s="109"/>
      <c r="GY5110" s="109"/>
      <c r="GZ5110" s="109"/>
      <c r="HA5110" s="109"/>
      <c r="HB5110" s="109"/>
      <c r="HC5110" s="109"/>
      <c r="HD5110" s="109"/>
      <c r="HE5110" s="109"/>
      <c r="HF5110" s="109"/>
      <c r="HG5110" s="109"/>
      <c r="HH5110" s="109"/>
      <c r="HI5110" s="109"/>
      <c r="HJ5110" s="109"/>
      <c r="HK5110" s="109"/>
      <c r="HL5110" s="109"/>
      <c r="HM5110" s="109"/>
      <c r="HN5110" s="109"/>
      <c r="HO5110" s="109"/>
      <c r="HP5110" s="109"/>
      <c r="HQ5110" s="109"/>
      <c r="HR5110" s="109"/>
      <c r="HS5110" s="109"/>
      <c r="HT5110" s="109"/>
      <c r="HU5110" s="109"/>
      <c r="HV5110" s="109"/>
      <c r="HW5110" s="109"/>
      <c r="HX5110" s="109"/>
      <c r="HY5110" s="109"/>
      <c r="HZ5110" s="109"/>
      <c r="IA5110" s="109"/>
      <c r="IB5110" s="109"/>
      <c r="IC5110" s="109"/>
      <c r="ID5110" s="109"/>
      <c r="IE5110" s="109"/>
      <c r="IF5110" s="109"/>
      <c r="IG5110" s="109"/>
      <c r="IH5110" s="109"/>
      <c r="II5110" s="109"/>
      <c r="IJ5110" s="109"/>
      <c r="IK5110" s="109"/>
      <c r="IL5110" s="109"/>
      <c r="IM5110" s="109"/>
      <c r="IN5110" s="109"/>
      <c r="IO5110" s="109"/>
      <c r="IP5110" s="109"/>
      <c r="IQ5110" s="109"/>
      <c r="IR5110" s="109"/>
      <c r="IS5110" s="109"/>
      <c r="IT5110" s="109"/>
      <c r="IU5110" s="109"/>
      <c r="IV5110" s="109"/>
    </row>
    <row r="5111" spans="1:256" customFormat="1" ht="12.75" customHeight="1">
      <c r="A5111" s="308"/>
      <c r="B5111" s="65">
        <v>1</v>
      </c>
      <c r="C5111" s="66">
        <f t="shared" si="227"/>
        <v>0</v>
      </c>
      <c r="D5111" s="76" t="s">
        <v>87</v>
      </c>
      <c r="E5111" s="99" t="s">
        <v>70</v>
      </c>
      <c r="F5111" s="76" t="s">
        <v>87</v>
      </c>
      <c r="G5111" s="78"/>
      <c r="H5111" s="96" t="s">
        <v>148</v>
      </c>
      <c r="I5111" s="107" t="s">
        <v>5340</v>
      </c>
      <c r="J5111" s="81"/>
      <c r="K5111" s="72"/>
      <c r="L5111" s="72"/>
      <c r="M5111" s="72"/>
      <c r="N5111" s="72"/>
      <c r="O5111" s="72"/>
      <c r="P5111" s="72"/>
      <c r="Q5111" s="833"/>
      <c r="R5111" s="102"/>
      <c r="S5111" s="73"/>
      <c r="T5111" s="102"/>
      <c r="U5111" s="103"/>
      <c r="V5111" s="104"/>
      <c r="W5111" s="109"/>
      <c r="X5111" s="109"/>
      <c r="Y5111" s="109"/>
      <c r="Z5111" s="109"/>
      <c r="AA5111" s="109"/>
      <c r="AB5111" s="109"/>
      <c r="AC5111" s="109"/>
      <c r="AD5111" s="109"/>
      <c r="AE5111" s="109"/>
      <c r="AF5111" s="109"/>
      <c r="AG5111" s="109"/>
      <c r="AH5111" s="109"/>
      <c r="AI5111" s="109"/>
      <c r="AJ5111" s="109"/>
      <c r="AK5111" s="109"/>
      <c r="AL5111" s="109"/>
      <c r="AM5111" s="109"/>
      <c r="AN5111" s="109"/>
      <c r="AO5111" s="109"/>
      <c r="AP5111" s="109"/>
      <c r="AQ5111" s="109"/>
      <c r="AR5111" s="109"/>
      <c r="AS5111" s="109"/>
      <c r="AT5111" s="109"/>
      <c r="AU5111" s="109"/>
      <c r="AV5111" s="109"/>
      <c r="AW5111" s="109"/>
      <c r="AX5111" s="109"/>
      <c r="AY5111" s="109"/>
      <c r="AZ5111" s="109"/>
      <c r="BA5111" s="109"/>
      <c r="BB5111" s="109"/>
      <c r="BC5111" s="109"/>
      <c r="BD5111" s="109"/>
      <c r="BE5111" s="109"/>
      <c r="BF5111" s="109"/>
      <c r="BG5111" s="109"/>
      <c r="BH5111" s="109"/>
      <c r="BI5111" s="109"/>
      <c r="BJ5111" s="109"/>
      <c r="BK5111" s="109"/>
      <c r="BL5111" s="109"/>
      <c r="BM5111" s="109"/>
      <c r="BN5111" s="109"/>
      <c r="BO5111" s="109"/>
      <c r="BP5111" s="109"/>
      <c r="BQ5111" s="109"/>
      <c r="BR5111" s="109"/>
      <c r="BS5111" s="109"/>
      <c r="BT5111" s="109"/>
      <c r="BU5111" s="109"/>
      <c r="BV5111" s="109"/>
      <c r="BW5111" s="109"/>
      <c r="BX5111" s="109"/>
      <c r="BY5111" s="109"/>
      <c r="BZ5111" s="109"/>
      <c r="CA5111" s="109"/>
      <c r="CB5111" s="109"/>
      <c r="CC5111" s="109"/>
      <c r="CD5111" s="109"/>
      <c r="CE5111" s="109"/>
      <c r="CF5111" s="109"/>
      <c r="CG5111" s="109"/>
      <c r="CH5111" s="109"/>
      <c r="CI5111" s="109"/>
      <c r="CJ5111" s="109"/>
      <c r="CK5111" s="109"/>
      <c r="CL5111" s="109"/>
      <c r="CM5111" s="109"/>
      <c r="CN5111" s="109"/>
      <c r="CO5111" s="109"/>
      <c r="CP5111" s="109"/>
      <c r="CQ5111" s="109"/>
      <c r="CR5111" s="109"/>
      <c r="CS5111" s="109"/>
      <c r="CT5111" s="109"/>
      <c r="CU5111" s="109"/>
      <c r="CV5111" s="109"/>
      <c r="CW5111" s="109"/>
      <c r="CX5111" s="109"/>
      <c r="CY5111" s="109"/>
      <c r="CZ5111" s="109"/>
      <c r="DA5111" s="109"/>
      <c r="DB5111" s="109"/>
      <c r="DC5111" s="109"/>
      <c r="DD5111" s="109"/>
      <c r="DE5111" s="109"/>
      <c r="DF5111" s="109"/>
      <c r="DG5111" s="109"/>
      <c r="DH5111" s="109"/>
      <c r="DI5111" s="109"/>
      <c r="DJ5111" s="109"/>
      <c r="DK5111" s="109"/>
      <c r="DL5111" s="109"/>
      <c r="DM5111" s="109"/>
      <c r="DN5111" s="109"/>
      <c r="DO5111" s="109"/>
      <c r="DP5111" s="109"/>
      <c r="DQ5111" s="109"/>
      <c r="DR5111" s="109"/>
      <c r="DS5111" s="109"/>
      <c r="DT5111" s="109"/>
      <c r="DU5111" s="109"/>
      <c r="DV5111" s="109"/>
      <c r="DW5111" s="109"/>
      <c r="DX5111" s="109"/>
      <c r="DY5111" s="109"/>
      <c r="DZ5111" s="109"/>
      <c r="EA5111" s="109"/>
      <c r="EB5111" s="109"/>
      <c r="EC5111" s="109"/>
      <c r="ED5111" s="109"/>
      <c r="EE5111" s="109"/>
      <c r="EF5111" s="109"/>
      <c r="EG5111" s="109"/>
      <c r="EH5111" s="109"/>
      <c r="EI5111" s="109"/>
      <c r="EJ5111" s="109"/>
      <c r="EK5111" s="109"/>
      <c r="EL5111" s="109"/>
      <c r="EM5111" s="109"/>
      <c r="EN5111" s="109"/>
      <c r="EO5111" s="109"/>
      <c r="EP5111" s="109"/>
      <c r="EQ5111" s="109"/>
      <c r="ER5111" s="109"/>
      <c r="ES5111" s="109"/>
      <c r="ET5111" s="109"/>
      <c r="EU5111" s="109"/>
      <c r="EV5111" s="109"/>
      <c r="EW5111" s="109"/>
      <c r="EX5111" s="109"/>
      <c r="EY5111" s="109"/>
      <c r="EZ5111" s="109"/>
      <c r="FA5111" s="109"/>
      <c r="FB5111" s="109"/>
      <c r="FC5111" s="109"/>
      <c r="FD5111" s="109"/>
      <c r="FE5111" s="109"/>
      <c r="FF5111" s="109"/>
      <c r="FG5111" s="109"/>
      <c r="FH5111" s="109"/>
      <c r="FI5111" s="109"/>
      <c r="FJ5111" s="109"/>
      <c r="FK5111" s="109"/>
      <c r="FL5111" s="109"/>
      <c r="FM5111" s="109"/>
      <c r="FN5111" s="109"/>
      <c r="FO5111" s="109"/>
      <c r="FP5111" s="109"/>
      <c r="FQ5111" s="109"/>
      <c r="FR5111" s="109"/>
      <c r="FS5111" s="109"/>
      <c r="FT5111" s="109"/>
      <c r="FU5111" s="109"/>
      <c r="FV5111" s="109"/>
      <c r="FW5111" s="109"/>
      <c r="FX5111" s="109"/>
      <c r="FY5111" s="109"/>
      <c r="FZ5111" s="109"/>
      <c r="GA5111" s="109"/>
      <c r="GB5111" s="109"/>
      <c r="GC5111" s="109"/>
      <c r="GD5111" s="109"/>
      <c r="GE5111" s="109"/>
      <c r="GF5111" s="109"/>
      <c r="GG5111" s="109"/>
      <c r="GH5111" s="109"/>
      <c r="GI5111" s="109"/>
      <c r="GJ5111" s="109"/>
      <c r="GK5111" s="109"/>
      <c r="GL5111" s="109"/>
      <c r="GM5111" s="109"/>
      <c r="GN5111" s="109"/>
      <c r="GO5111" s="109"/>
      <c r="GP5111" s="109"/>
      <c r="GQ5111" s="109"/>
      <c r="GR5111" s="109"/>
      <c r="GS5111" s="109"/>
      <c r="GT5111" s="109"/>
      <c r="GU5111" s="109"/>
      <c r="GV5111" s="109"/>
      <c r="GW5111" s="109"/>
      <c r="GX5111" s="109"/>
      <c r="GY5111" s="109"/>
      <c r="GZ5111" s="109"/>
      <c r="HA5111" s="109"/>
      <c r="HB5111" s="109"/>
      <c r="HC5111" s="109"/>
      <c r="HD5111" s="109"/>
      <c r="HE5111" s="109"/>
      <c r="HF5111" s="109"/>
      <c r="HG5111" s="109"/>
      <c r="HH5111" s="109"/>
      <c r="HI5111" s="109"/>
      <c r="HJ5111" s="109"/>
      <c r="HK5111" s="109"/>
      <c r="HL5111" s="109"/>
      <c r="HM5111" s="109"/>
      <c r="HN5111" s="109"/>
      <c r="HO5111" s="109"/>
      <c r="HP5111" s="109"/>
      <c r="HQ5111" s="109"/>
      <c r="HR5111" s="109"/>
      <c r="HS5111" s="109"/>
      <c r="HT5111" s="109"/>
      <c r="HU5111" s="109"/>
      <c r="HV5111" s="109"/>
      <c r="HW5111" s="109"/>
      <c r="HX5111" s="109"/>
      <c r="HY5111" s="109"/>
      <c r="HZ5111" s="109"/>
      <c r="IA5111" s="109"/>
      <c r="IB5111" s="109"/>
      <c r="IC5111" s="109"/>
      <c r="ID5111" s="109"/>
      <c r="IE5111" s="109"/>
      <c r="IF5111" s="109"/>
      <c r="IG5111" s="109"/>
      <c r="IH5111" s="109"/>
      <c r="II5111" s="109"/>
      <c r="IJ5111" s="109"/>
      <c r="IK5111" s="109"/>
      <c r="IL5111" s="109"/>
      <c r="IM5111" s="109"/>
      <c r="IN5111" s="109"/>
      <c r="IO5111" s="109"/>
      <c r="IP5111" s="109"/>
      <c r="IQ5111" s="109"/>
      <c r="IR5111" s="109"/>
      <c r="IS5111" s="109"/>
      <c r="IT5111" s="109"/>
      <c r="IU5111" s="109"/>
      <c r="IV5111" s="109"/>
    </row>
    <row r="5112" spans="1:256" customFormat="1" ht="12.75" customHeight="1">
      <c r="B5112" s="65">
        <v>1</v>
      </c>
      <c r="C5112" s="66">
        <f t="shared" si="227"/>
        <v>0</v>
      </c>
      <c r="D5112" s="77" t="s">
        <v>90</v>
      </c>
      <c r="E5112" s="77" t="s">
        <v>90</v>
      </c>
      <c r="F5112" s="76" t="s">
        <v>68</v>
      </c>
      <c r="G5112" s="78"/>
      <c r="H5112" s="96" t="s">
        <v>122</v>
      </c>
      <c r="I5112" s="107" t="s">
        <v>5341</v>
      </c>
      <c r="J5112" s="81"/>
      <c r="K5112" s="72"/>
      <c r="L5112" s="72"/>
      <c r="M5112" s="72"/>
      <c r="N5112" s="72"/>
      <c r="O5112" s="72"/>
      <c r="P5112" s="72"/>
      <c r="Q5112" s="833"/>
      <c r="R5112" s="102"/>
      <c r="S5112" s="73"/>
      <c r="T5112" s="102"/>
      <c r="U5112" s="103"/>
      <c r="V5112" s="104"/>
      <c r="W5112" s="109"/>
      <c r="X5112" s="109"/>
      <c r="Y5112" s="109"/>
      <c r="Z5112" s="109"/>
      <c r="AA5112" s="109"/>
      <c r="AB5112" s="109"/>
      <c r="AC5112" s="109"/>
      <c r="AD5112" s="109"/>
      <c r="AE5112" s="109"/>
      <c r="AF5112" s="109"/>
      <c r="AG5112" s="109"/>
      <c r="AH5112" s="109"/>
      <c r="AI5112" s="109"/>
      <c r="AJ5112" s="109"/>
      <c r="AK5112" s="109"/>
      <c r="AL5112" s="109"/>
      <c r="AM5112" s="109"/>
      <c r="AN5112" s="109"/>
      <c r="AO5112" s="109"/>
      <c r="AP5112" s="109"/>
      <c r="AQ5112" s="109"/>
      <c r="AR5112" s="109"/>
      <c r="AS5112" s="109"/>
      <c r="AT5112" s="109"/>
      <c r="AU5112" s="109"/>
      <c r="AV5112" s="109"/>
      <c r="AW5112" s="109"/>
      <c r="AX5112" s="109"/>
      <c r="AY5112" s="109"/>
      <c r="AZ5112" s="109"/>
      <c r="BA5112" s="109"/>
      <c r="BB5112" s="109"/>
      <c r="BC5112" s="109"/>
      <c r="BD5112" s="109"/>
      <c r="BE5112" s="109"/>
      <c r="BF5112" s="109"/>
      <c r="BG5112" s="109"/>
      <c r="BH5112" s="109"/>
      <c r="BI5112" s="109"/>
      <c r="BJ5112" s="109"/>
      <c r="BK5112" s="109"/>
      <c r="BL5112" s="109"/>
      <c r="BM5112" s="109"/>
      <c r="BN5112" s="109"/>
      <c r="BO5112" s="109"/>
      <c r="BP5112" s="109"/>
      <c r="BQ5112" s="109"/>
      <c r="BR5112" s="109"/>
      <c r="BS5112" s="109"/>
      <c r="BT5112" s="109"/>
      <c r="BU5112" s="109"/>
      <c r="BV5112" s="109"/>
      <c r="BW5112" s="109"/>
      <c r="BX5112" s="109"/>
      <c r="BY5112" s="109"/>
      <c r="BZ5112" s="109"/>
      <c r="CA5112" s="109"/>
      <c r="CB5112" s="109"/>
      <c r="CC5112" s="109"/>
      <c r="CD5112" s="109"/>
      <c r="CE5112" s="109"/>
      <c r="CF5112" s="109"/>
      <c r="CG5112" s="109"/>
      <c r="CH5112" s="109"/>
      <c r="CI5112" s="109"/>
      <c r="CJ5112" s="109"/>
      <c r="CK5112" s="109"/>
      <c r="CL5112" s="109"/>
      <c r="CM5112" s="109"/>
      <c r="CN5112" s="109"/>
      <c r="CO5112" s="109"/>
      <c r="CP5112" s="109"/>
      <c r="CQ5112" s="109"/>
      <c r="CR5112" s="109"/>
      <c r="CS5112" s="109"/>
      <c r="CT5112" s="109"/>
      <c r="CU5112" s="109"/>
      <c r="CV5112" s="109"/>
      <c r="CW5112" s="109"/>
      <c r="CX5112" s="109"/>
      <c r="CY5112" s="109"/>
      <c r="CZ5112" s="109"/>
      <c r="DA5112" s="109"/>
      <c r="DB5112" s="109"/>
      <c r="DC5112" s="109"/>
      <c r="DD5112" s="109"/>
      <c r="DE5112" s="109"/>
      <c r="DF5112" s="109"/>
      <c r="DG5112" s="109"/>
      <c r="DH5112" s="109"/>
      <c r="DI5112" s="109"/>
      <c r="DJ5112" s="109"/>
      <c r="DK5112" s="109"/>
      <c r="DL5112" s="109"/>
      <c r="DM5112" s="109"/>
      <c r="DN5112" s="109"/>
      <c r="DO5112" s="109"/>
      <c r="DP5112" s="109"/>
      <c r="DQ5112" s="109"/>
      <c r="DR5112" s="109"/>
      <c r="DS5112" s="109"/>
      <c r="DT5112" s="109"/>
      <c r="DU5112" s="109"/>
      <c r="DV5112" s="109"/>
      <c r="DW5112" s="109"/>
      <c r="DX5112" s="109"/>
      <c r="DY5112" s="109"/>
      <c r="DZ5112" s="109"/>
      <c r="EA5112" s="109"/>
      <c r="EB5112" s="109"/>
      <c r="EC5112" s="109"/>
      <c r="ED5112" s="109"/>
      <c r="EE5112" s="109"/>
      <c r="EF5112" s="109"/>
      <c r="EG5112" s="109"/>
      <c r="EH5112" s="109"/>
      <c r="EI5112" s="109"/>
      <c r="EJ5112" s="109"/>
      <c r="EK5112" s="109"/>
      <c r="EL5112" s="109"/>
      <c r="EM5112" s="109"/>
      <c r="EN5112" s="109"/>
      <c r="EO5112" s="109"/>
      <c r="EP5112" s="109"/>
      <c r="EQ5112" s="109"/>
      <c r="ER5112" s="109"/>
      <c r="ES5112" s="109"/>
      <c r="ET5112" s="109"/>
      <c r="EU5112" s="109"/>
      <c r="EV5112" s="109"/>
      <c r="EW5112" s="109"/>
      <c r="EX5112" s="109"/>
      <c r="EY5112" s="109"/>
      <c r="EZ5112" s="109"/>
      <c r="FA5112" s="109"/>
      <c r="FB5112" s="109"/>
      <c r="FC5112" s="109"/>
      <c r="FD5112" s="109"/>
      <c r="FE5112" s="109"/>
      <c r="FF5112" s="109"/>
      <c r="FG5112" s="109"/>
      <c r="FH5112" s="109"/>
      <c r="FI5112" s="109"/>
      <c r="FJ5112" s="109"/>
      <c r="FK5112" s="109"/>
      <c r="FL5112" s="109"/>
      <c r="FM5112" s="109"/>
      <c r="FN5112" s="109"/>
      <c r="FO5112" s="109"/>
      <c r="FP5112" s="109"/>
      <c r="FQ5112" s="109"/>
      <c r="FR5112" s="109"/>
      <c r="FS5112" s="109"/>
      <c r="FT5112" s="109"/>
      <c r="FU5112" s="109"/>
      <c r="FV5112" s="109"/>
      <c r="FW5112" s="109"/>
      <c r="FX5112" s="109"/>
      <c r="FY5112" s="109"/>
      <c r="FZ5112" s="109"/>
      <c r="GA5112" s="109"/>
      <c r="GB5112" s="109"/>
      <c r="GC5112" s="109"/>
      <c r="GD5112" s="109"/>
      <c r="GE5112" s="109"/>
      <c r="GF5112" s="109"/>
      <c r="GG5112" s="109"/>
      <c r="GH5112" s="109"/>
      <c r="GI5112" s="109"/>
      <c r="GJ5112" s="109"/>
      <c r="GK5112" s="109"/>
      <c r="GL5112" s="109"/>
      <c r="GM5112" s="109"/>
      <c r="GN5112" s="109"/>
      <c r="GO5112" s="109"/>
      <c r="GP5112" s="109"/>
      <c r="GQ5112" s="109"/>
      <c r="GR5112" s="109"/>
      <c r="GS5112" s="109"/>
      <c r="GT5112" s="109"/>
      <c r="GU5112" s="109"/>
      <c r="GV5112" s="109"/>
      <c r="GW5112" s="109"/>
      <c r="GX5112" s="109"/>
      <c r="GY5112" s="109"/>
      <c r="GZ5112" s="109"/>
      <c r="HA5112" s="109"/>
      <c r="HB5112" s="109"/>
      <c r="HC5112" s="109"/>
      <c r="HD5112" s="109"/>
      <c r="HE5112" s="109"/>
      <c r="HF5112" s="109"/>
      <c r="HG5112" s="109"/>
      <c r="HH5112" s="109"/>
      <c r="HI5112" s="109"/>
      <c r="HJ5112" s="109"/>
      <c r="HK5112" s="109"/>
      <c r="HL5112" s="109"/>
      <c r="HM5112" s="109"/>
      <c r="HN5112" s="109"/>
      <c r="HO5112" s="109"/>
      <c r="HP5112" s="109"/>
      <c r="HQ5112" s="109"/>
      <c r="HR5112" s="109"/>
      <c r="HS5112" s="109"/>
      <c r="HT5112" s="109"/>
      <c r="HU5112" s="109"/>
      <c r="HV5112" s="109"/>
      <c r="HW5112" s="109"/>
      <c r="HX5112" s="109"/>
      <c r="HY5112" s="109"/>
      <c r="HZ5112" s="109"/>
      <c r="IA5112" s="109"/>
      <c r="IB5112" s="109"/>
      <c r="IC5112" s="109"/>
      <c r="ID5112" s="109"/>
      <c r="IE5112" s="109"/>
      <c r="IF5112" s="109"/>
      <c r="IG5112" s="109"/>
      <c r="IH5112" s="109"/>
      <c r="II5112" s="109"/>
      <c r="IJ5112" s="109"/>
      <c r="IK5112" s="109"/>
      <c r="IL5112" s="109"/>
      <c r="IM5112" s="109"/>
      <c r="IN5112" s="109"/>
      <c r="IO5112" s="109"/>
      <c r="IP5112" s="109"/>
      <c r="IQ5112" s="109"/>
      <c r="IR5112" s="109"/>
      <c r="IS5112" s="109"/>
      <c r="IT5112" s="109"/>
      <c r="IU5112" s="109"/>
      <c r="IV5112" s="109"/>
    </row>
    <row r="5113" spans="1:256" customFormat="1" ht="12.75" customHeight="1">
      <c r="A5113" s="308"/>
      <c r="B5113" s="65">
        <v>1</v>
      </c>
      <c r="C5113" s="66">
        <f t="shared" si="227"/>
        <v>0</v>
      </c>
      <c r="D5113" s="76" t="s">
        <v>68</v>
      </c>
      <c r="E5113" s="77" t="s">
        <v>90</v>
      </c>
      <c r="F5113" s="77" t="s">
        <v>90</v>
      </c>
      <c r="G5113" s="78"/>
      <c r="H5113" s="96" t="s">
        <v>122</v>
      </c>
      <c r="I5113" s="107" t="s">
        <v>5342</v>
      </c>
      <c r="J5113" s="81" t="s">
        <v>10</v>
      </c>
      <c r="K5113" s="72"/>
      <c r="L5113" s="72"/>
      <c r="M5113" s="72"/>
      <c r="N5113" s="72"/>
      <c r="O5113" s="72"/>
      <c r="P5113" s="72"/>
      <c r="Q5113" s="833"/>
      <c r="R5113" s="102"/>
      <c r="S5113" s="73"/>
      <c r="T5113" s="102"/>
      <c r="U5113" s="103"/>
      <c r="V5113" s="104"/>
      <c r="W5113" s="109"/>
      <c r="X5113" s="109"/>
      <c r="Y5113" s="109"/>
      <c r="Z5113" s="109"/>
      <c r="AA5113" s="109"/>
      <c r="AB5113" s="109"/>
      <c r="AC5113" s="109"/>
      <c r="AD5113" s="109"/>
      <c r="AE5113" s="109"/>
      <c r="AF5113" s="109"/>
      <c r="AG5113" s="109"/>
      <c r="AH5113" s="109"/>
      <c r="AI5113" s="109"/>
      <c r="AJ5113" s="109"/>
      <c r="AK5113" s="109"/>
      <c r="AL5113" s="109"/>
      <c r="AM5113" s="109"/>
      <c r="AN5113" s="109"/>
      <c r="AO5113" s="109"/>
      <c r="AP5113" s="109"/>
      <c r="AQ5113" s="109"/>
      <c r="AR5113" s="109"/>
      <c r="AS5113" s="109"/>
      <c r="AT5113" s="109"/>
      <c r="AU5113" s="109"/>
      <c r="AV5113" s="109"/>
      <c r="AW5113" s="109"/>
      <c r="AX5113" s="109"/>
      <c r="AY5113" s="109"/>
      <c r="AZ5113" s="109"/>
      <c r="BA5113" s="109"/>
      <c r="BB5113" s="109"/>
      <c r="BC5113" s="109"/>
      <c r="BD5113" s="109"/>
      <c r="BE5113" s="109"/>
      <c r="BF5113" s="109"/>
      <c r="BG5113" s="109"/>
      <c r="BH5113" s="109"/>
      <c r="BI5113" s="109"/>
      <c r="BJ5113" s="109"/>
      <c r="BK5113" s="109"/>
      <c r="BL5113" s="109"/>
      <c r="BM5113" s="109"/>
      <c r="BN5113" s="109"/>
      <c r="BO5113" s="109"/>
      <c r="BP5113" s="109"/>
      <c r="BQ5113" s="109"/>
      <c r="BR5113" s="109"/>
      <c r="BS5113" s="109"/>
      <c r="BT5113" s="109"/>
      <c r="BU5113" s="109"/>
      <c r="BV5113" s="109"/>
      <c r="BW5113" s="109"/>
      <c r="BX5113" s="109"/>
      <c r="BY5113" s="109"/>
      <c r="BZ5113" s="109"/>
      <c r="CA5113" s="109"/>
      <c r="CB5113" s="109"/>
      <c r="CC5113" s="109"/>
      <c r="CD5113" s="109"/>
      <c r="CE5113" s="109"/>
      <c r="CF5113" s="109"/>
      <c r="CG5113" s="109"/>
      <c r="CH5113" s="109"/>
      <c r="CI5113" s="109"/>
      <c r="CJ5113" s="109"/>
      <c r="CK5113" s="109"/>
      <c r="CL5113" s="109"/>
      <c r="CM5113" s="109"/>
      <c r="CN5113" s="109"/>
      <c r="CO5113" s="109"/>
      <c r="CP5113" s="109"/>
      <c r="CQ5113" s="109"/>
      <c r="CR5113" s="109"/>
      <c r="CS5113" s="109"/>
      <c r="CT5113" s="109"/>
      <c r="CU5113" s="109"/>
      <c r="CV5113" s="109"/>
      <c r="CW5113" s="109"/>
      <c r="CX5113" s="109"/>
      <c r="CY5113" s="109"/>
      <c r="CZ5113" s="109"/>
      <c r="DA5113" s="109"/>
      <c r="DB5113" s="109"/>
      <c r="DC5113" s="109"/>
      <c r="DD5113" s="109"/>
      <c r="DE5113" s="109"/>
      <c r="DF5113" s="109"/>
      <c r="DG5113" s="109"/>
      <c r="DH5113" s="109"/>
      <c r="DI5113" s="109"/>
      <c r="DJ5113" s="109"/>
      <c r="DK5113" s="109"/>
      <c r="DL5113" s="109"/>
      <c r="DM5113" s="109"/>
      <c r="DN5113" s="109"/>
      <c r="DO5113" s="109"/>
      <c r="DP5113" s="109"/>
      <c r="DQ5113" s="109"/>
      <c r="DR5113" s="109"/>
      <c r="DS5113" s="109"/>
      <c r="DT5113" s="109"/>
      <c r="DU5113" s="109"/>
      <c r="DV5113" s="109"/>
      <c r="DW5113" s="109"/>
      <c r="DX5113" s="109"/>
      <c r="DY5113" s="109"/>
      <c r="DZ5113" s="109"/>
      <c r="EA5113" s="109"/>
      <c r="EB5113" s="109"/>
      <c r="EC5113" s="109"/>
      <c r="ED5113" s="109"/>
      <c r="EE5113" s="109"/>
      <c r="EF5113" s="109"/>
      <c r="EG5113" s="109"/>
      <c r="EH5113" s="109"/>
      <c r="EI5113" s="109"/>
      <c r="EJ5113" s="109"/>
      <c r="EK5113" s="109"/>
      <c r="EL5113" s="109"/>
      <c r="EM5113" s="109"/>
      <c r="EN5113" s="109"/>
      <c r="EO5113" s="109"/>
      <c r="EP5113" s="109"/>
      <c r="EQ5113" s="109"/>
      <c r="ER5113" s="109"/>
      <c r="ES5113" s="109"/>
      <c r="ET5113" s="109"/>
      <c r="EU5113" s="109"/>
      <c r="EV5113" s="109"/>
      <c r="EW5113" s="109"/>
      <c r="EX5113" s="109"/>
      <c r="EY5113" s="109"/>
      <c r="EZ5113" s="109"/>
      <c r="FA5113" s="109"/>
      <c r="FB5113" s="109"/>
      <c r="FC5113" s="109"/>
      <c r="FD5113" s="109"/>
      <c r="FE5113" s="109"/>
      <c r="FF5113" s="109"/>
      <c r="FG5113" s="109"/>
      <c r="FH5113" s="109"/>
      <c r="FI5113" s="109"/>
      <c r="FJ5113" s="109"/>
      <c r="FK5113" s="109"/>
      <c r="FL5113" s="109"/>
      <c r="FM5113" s="109"/>
      <c r="FN5113" s="109"/>
      <c r="FO5113" s="109"/>
      <c r="FP5113" s="109"/>
      <c r="FQ5113" s="109"/>
      <c r="FR5113" s="109"/>
      <c r="FS5113" s="109"/>
      <c r="FT5113" s="109"/>
      <c r="FU5113" s="109"/>
      <c r="FV5113" s="109"/>
      <c r="FW5113" s="109"/>
      <c r="FX5113" s="109"/>
      <c r="FY5113" s="109"/>
      <c r="FZ5113" s="109"/>
      <c r="GA5113" s="109"/>
      <c r="GB5113" s="109"/>
      <c r="GC5113" s="109"/>
      <c r="GD5113" s="109"/>
      <c r="GE5113" s="109"/>
      <c r="GF5113" s="109"/>
      <c r="GG5113" s="109"/>
      <c r="GH5113" s="109"/>
      <c r="GI5113" s="109"/>
      <c r="GJ5113" s="109"/>
      <c r="GK5113" s="109"/>
      <c r="GL5113" s="109"/>
      <c r="GM5113" s="109"/>
      <c r="GN5113" s="109"/>
      <c r="GO5113" s="109"/>
      <c r="GP5113" s="109"/>
      <c r="GQ5113" s="109"/>
      <c r="GR5113" s="109"/>
      <c r="GS5113" s="109"/>
      <c r="GT5113" s="109"/>
      <c r="GU5113" s="109"/>
      <c r="GV5113" s="109"/>
      <c r="GW5113" s="109"/>
      <c r="GX5113" s="109"/>
      <c r="GY5113" s="109"/>
      <c r="GZ5113" s="109"/>
      <c r="HA5113" s="109"/>
      <c r="HB5113" s="109"/>
      <c r="HC5113" s="109"/>
      <c r="HD5113" s="109"/>
      <c r="HE5113" s="109"/>
      <c r="HF5113" s="109"/>
      <c r="HG5113" s="109"/>
      <c r="HH5113" s="109"/>
      <c r="HI5113" s="109"/>
      <c r="HJ5113" s="109"/>
      <c r="HK5113" s="109"/>
      <c r="HL5113" s="109"/>
      <c r="HM5113" s="109"/>
      <c r="HN5113" s="109"/>
      <c r="HO5113" s="109"/>
      <c r="HP5113" s="109"/>
      <c r="HQ5113" s="109"/>
      <c r="HR5113" s="109"/>
      <c r="HS5113" s="109"/>
      <c r="HT5113" s="109"/>
      <c r="HU5113" s="109"/>
      <c r="HV5113" s="109"/>
      <c r="HW5113" s="109"/>
      <c r="HX5113" s="109"/>
      <c r="HY5113" s="109"/>
      <c r="HZ5113" s="109"/>
      <c r="IA5113" s="109"/>
      <c r="IB5113" s="109"/>
      <c r="IC5113" s="109"/>
      <c r="ID5113" s="109"/>
      <c r="IE5113" s="109"/>
      <c r="IF5113" s="109"/>
      <c r="IG5113" s="109"/>
      <c r="IH5113" s="109"/>
      <c r="II5113" s="109"/>
      <c r="IJ5113" s="109"/>
      <c r="IK5113" s="109"/>
      <c r="IL5113" s="109"/>
      <c r="IM5113" s="109"/>
      <c r="IN5113" s="109"/>
      <c r="IO5113" s="109"/>
      <c r="IP5113" s="109"/>
      <c r="IQ5113" s="109"/>
      <c r="IR5113" s="109"/>
      <c r="IS5113" s="109"/>
      <c r="IT5113" s="109"/>
      <c r="IU5113" s="109"/>
      <c r="IV5113" s="109"/>
    </row>
    <row r="5114" spans="1:256" ht="12.75" customHeight="1">
      <c r="A5114" s="305"/>
      <c r="B5114" s="65">
        <v>1</v>
      </c>
      <c r="C5114" s="66">
        <f t="shared" si="227"/>
        <v>0</v>
      </c>
      <c r="D5114" s="76" t="s">
        <v>87</v>
      </c>
      <c r="E5114" s="77" t="s">
        <v>90</v>
      </c>
      <c r="F5114" s="76" t="s">
        <v>68</v>
      </c>
      <c r="G5114" s="78"/>
      <c r="H5114" s="96" t="s">
        <v>215</v>
      </c>
      <c r="I5114" s="107" t="s">
        <v>1009</v>
      </c>
      <c r="J5114" s="81"/>
      <c r="K5114" s="72"/>
      <c r="L5114" s="72"/>
      <c r="M5114" s="72"/>
      <c r="N5114" s="72"/>
      <c r="O5114" s="72"/>
      <c r="P5114" s="72"/>
      <c r="Q5114" s="833"/>
      <c r="R5114" s="102"/>
      <c r="S5114" s="73"/>
      <c r="T5114" s="102"/>
      <c r="U5114" s="103"/>
      <c r="V5114" s="104"/>
    </row>
    <row r="5115" spans="1:256" ht="12" customHeight="1">
      <c r="A5115" s="308"/>
      <c r="B5115" s="65">
        <v>1</v>
      </c>
      <c r="C5115" s="66">
        <f t="shared" si="227"/>
        <v>1</v>
      </c>
      <c r="D5115" s="658" t="s">
        <v>87</v>
      </c>
      <c r="E5115" s="658" t="s">
        <v>68</v>
      </c>
      <c r="F5115" s="659" t="s">
        <v>90</v>
      </c>
      <c r="G5115" s="78"/>
      <c r="H5115" s="96" t="s">
        <v>88</v>
      </c>
      <c r="I5115" s="107" t="s">
        <v>5343</v>
      </c>
      <c r="J5115" s="81"/>
      <c r="K5115" s="72"/>
      <c r="L5115" s="72"/>
      <c r="M5115" s="72"/>
      <c r="N5115" s="72"/>
      <c r="O5115" s="72"/>
      <c r="P5115" s="72"/>
      <c r="Q5115" s="833"/>
      <c r="R5115" s="102"/>
      <c r="S5115" s="73"/>
      <c r="T5115" s="102"/>
      <c r="U5115" s="103"/>
      <c r="V5115" s="104"/>
    </row>
    <row r="5116" spans="1:256" customFormat="1" ht="12.75" customHeight="1">
      <c r="A5116" s="308"/>
      <c r="B5116" s="65">
        <v>1</v>
      </c>
      <c r="C5116" s="66">
        <f t="shared" si="227"/>
        <v>1</v>
      </c>
      <c r="D5116" s="76" t="s">
        <v>87</v>
      </c>
      <c r="E5116" s="76" t="s">
        <v>87</v>
      </c>
      <c r="F5116" s="76" t="s">
        <v>87</v>
      </c>
      <c r="G5116" s="78"/>
      <c r="H5116" s="96" t="s">
        <v>148</v>
      </c>
      <c r="I5116" s="107" t="s">
        <v>5344</v>
      </c>
      <c r="J5116" s="81"/>
      <c r="K5116" s="72"/>
      <c r="L5116" s="72"/>
      <c r="M5116" s="72"/>
      <c r="N5116" s="72"/>
      <c r="O5116" s="72"/>
      <c r="P5116" s="72"/>
      <c r="Q5116" s="833"/>
      <c r="R5116" s="102"/>
      <c r="S5116" s="73"/>
      <c r="T5116" s="102"/>
      <c r="U5116" s="103"/>
      <c r="V5116" s="104"/>
      <c r="W5116" s="109"/>
      <c r="X5116" s="109"/>
      <c r="Y5116" s="109"/>
      <c r="Z5116" s="109"/>
      <c r="AA5116" s="109"/>
      <c r="AB5116" s="109"/>
      <c r="AC5116" s="109"/>
      <c r="AD5116" s="109"/>
      <c r="AE5116" s="109"/>
      <c r="AF5116" s="109"/>
      <c r="AG5116" s="109"/>
      <c r="AH5116" s="109"/>
      <c r="AI5116" s="109"/>
      <c r="AJ5116" s="109"/>
      <c r="AK5116" s="109"/>
      <c r="AL5116" s="109"/>
      <c r="AM5116" s="109"/>
      <c r="AN5116" s="109"/>
      <c r="AO5116" s="109"/>
      <c r="AP5116" s="109"/>
      <c r="AQ5116" s="109"/>
      <c r="AR5116" s="109"/>
      <c r="AS5116" s="109"/>
      <c r="AT5116" s="109"/>
      <c r="AU5116" s="109"/>
      <c r="AV5116" s="109"/>
      <c r="AW5116" s="109"/>
      <c r="AX5116" s="109"/>
      <c r="AY5116" s="109"/>
      <c r="AZ5116" s="109"/>
      <c r="BA5116" s="109"/>
      <c r="BB5116" s="109"/>
      <c r="BC5116" s="109"/>
      <c r="BD5116" s="109"/>
      <c r="BE5116" s="109"/>
      <c r="BF5116" s="109"/>
      <c r="BG5116" s="109"/>
      <c r="BH5116" s="109"/>
      <c r="BI5116" s="109"/>
      <c r="BJ5116" s="109"/>
      <c r="BK5116" s="109"/>
      <c r="BL5116" s="109"/>
      <c r="BM5116" s="109"/>
      <c r="BN5116" s="109"/>
      <c r="BO5116" s="109"/>
      <c r="BP5116" s="109"/>
      <c r="BQ5116" s="109"/>
      <c r="BR5116" s="109"/>
      <c r="BS5116" s="109"/>
      <c r="BT5116" s="109"/>
      <c r="BU5116" s="109"/>
      <c r="BV5116" s="109"/>
      <c r="BW5116" s="109"/>
      <c r="BX5116" s="109"/>
      <c r="BY5116" s="109"/>
      <c r="BZ5116" s="109"/>
      <c r="CA5116" s="109"/>
      <c r="CB5116" s="109"/>
      <c r="CC5116" s="109"/>
      <c r="CD5116" s="109"/>
      <c r="CE5116" s="109"/>
      <c r="CF5116" s="109"/>
      <c r="CG5116" s="109"/>
      <c r="CH5116" s="109"/>
      <c r="CI5116" s="109"/>
      <c r="CJ5116" s="109"/>
      <c r="CK5116" s="109"/>
      <c r="CL5116" s="109"/>
      <c r="CM5116" s="109"/>
      <c r="CN5116" s="109"/>
      <c r="CO5116" s="109"/>
      <c r="CP5116" s="109"/>
      <c r="CQ5116" s="109"/>
      <c r="CR5116" s="109"/>
      <c r="CS5116" s="109"/>
      <c r="CT5116" s="109"/>
      <c r="CU5116" s="109"/>
      <c r="CV5116" s="109"/>
      <c r="CW5116" s="109"/>
      <c r="CX5116" s="109"/>
      <c r="CY5116" s="109"/>
      <c r="CZ5116" s="109"/>
      <c r="DA5116" s="109"/>
      <c r="DB5116" s="109"/>
      <c r="DC5116" s="109"/>
      <c r="DD5116" s="109"/>
      <c r="DE5116" s="109"/>
      <c r="DF5116" s="109"/>
      <c r="DG5116" s="109"/>
      <c r="DH5116" s="109"/>
      <c r="DI5116" s="109"/>
      <c r="DJ5116" s="109"/>
      <c r="DK5116" s="109"/>
      <c r="DL5116" s="109"/>
      <c r="DM5116" s="109"/>
      <c r="DN5116" s="109"/>
      <c r="DO5116" s="109"/>
      <c r="DP5116" s="109"/>
      <c r="DQ5116" s="109"/>
      <c r="DR5116" s="109"/>
      <c r="DS5116" s="109"/>
      <c r="DT5116" s="109"/>
      <c r="DU5116" s="109"/>
      <c r="DV5116" s="109"/>
      <c r="DW5116" s="109"/>
      <c r="DX5116" s="109"/>
      <c r="DY5116" s="109"/>
      <c r="DZ5116" s="109"/>
      <c r="EA5116" s="109"/>
      <c r="EB5116" s="109"/>
      <c r="EC5116" s="109"/>
      <c r="ED5116" s="109"/>
      <c r="EE5116" s="109"/>
      <c r="EF5116" s="109"/>
      <c r="EG5116" s="109"/>
      <c r="EH5116" s="109"/>
      <c r="EI5116" s="109"/>
      <c r="EJ5116" s="109"/>
      <c r="EK5116" s="109"/>
      <c r="EL5116" s="109"/>
      <c r="EM5116" s="109"/>
      <c r="EN5116" s="109"/>
      <c r="EO5116" s="109"/>
      <c r="EP5116" s="109"/>
      <c r="EQ5116" s="109"/>
      <c r="ER5116" s="109"/>
      <c r="ES5116" s="109"/>
      <c r="ET5116" s="109"/>
      <c r="EU5116" s="109"/>
      <c r="EV5116" s="109"/>
      <c r="EW5116" s="109"/>
      <c r="EX5116" s="109"/>
      <c r="EY5116" s="109"/>
      <c r="EZ5116" s="109"/>
      <c r="FA5116" s="109"/>
      <c r="FB5116" s="109"/>
      <c r="FC5116" s="109"/>
      <c r="FD5116" s="109"/>
      <c r="FE5116" s="109"/>
      <c r="FF5116" s="109"/>
      <c r="FG5116" s="109"/>
      <c r="FH5116" s="109"/>
      <c r="FI5116" s="109"/>
      <c r="FJ5116" s="109"/>
      <c r="FK5116" s="109"/>
      <c r="FL5116" s="109"/>
      <c r="FM5116" s="109"/>
      <c r="FN5116" s="109"/>
      <c r="FO5116" s="109"/>
      <c r="FP5116" s="109"/>
      <c r="FQ5116" s="109"/>
      <c r="FR5116" s="109"/>
      <c r="FS5116" s="109"/>
      <c r="FT5116" s="109"/>
      <c r="FU5116" s="109"/>
      <c r="FV5116" s="109"/>
      <c r="FW5116" s="109"/>
      <c r="FX5116" s="109"/>
      <c r="FY5116" s="109"/>
      <c r="FZ5116" s="109"/>
      <c r="GA5116" s="109"/>
      <c r="GB5116" s="109"/>
      <c r="GC5116" s="109"/>
      <c r="GD5116" s="109"/>
      <c r="GE5116" s="109"/>
      <c r="GF5116" s="109"/>
      <c r="GG5116" s="109"/>
      <c r="GH5116" s="109"/>
      <c r="GI5116" s="109"/>
      <c r="GJ5116" s="109"/>
      <c r="GK5116" s="109"/>
      <c r="GL5116" s="109"/>
      <c r="GM5116" s="109"/>
      <c r="GN5116" s="109"/>
      <c r="GO5116" s="109"/>
      <c r="GP5116" s="109"/>
      <c r="GQ5116" s="109"/>
      <c r="GR5116" s="109"/>
      <c r="GS5116" s="109"/>
      <c r="GT5116" s="109"/>
      <c r="GU5116" s="109"/>
      <c r="GV5116" s="109"/>
      <c r="GW5116" s="109"/>
      <c r="GX5116" s="109"/>
      <c r="GY5116" s="109"/>
      <c r="GZ5116" s="109"/>
      <c r="HA5116" s="109"/>
      <c r="HB5116" s="109"/>
      <c r="HC5116" s="109"/>
      <c r="HD5116" s="109"/>
      <c r="HE5116" s="109"/>
      <c r="HF5116" s="109"/>
      <c r="HG5116" s="109"/>
      <c r="HH5116" s="109"/>
      <c r="HI5116" s="109"/>
      <c r="HJ5116" s="109"/>
      <c r="HK5116" s="109"/>
      <c r="HL5116" s="109"/>
      <c r="HM5116" s="109"/>
      <c r="HN5116" s="109"/>
      <c r="HO5116" s="109"/>
      <c r="HP5116" s="109"/>
      <c r="HQ5116" s="109"/>
      <c r="HR5116" s="109"/>
      <c r="HS5116" s="109"/>
      <c r="HT5116" s="109"/>
      <c r="HU5116" s="109"/>
      <c r="HV5116" s="109"/>
      <c r="HW5116" s="109"/>
      <c r="HX5116" s="109"/>
      <c r="HY5116" s="109"/>
      <c r="HZ5116" s="109"/>
      <c r="IA5116" s="109"/>
      <c r="IB5116" s="109"/>
      <c r="IC5116" s="109"/>
      <c r="ID5116" s="109"/>
      <c r="IE5116" s="109"/>
      <c r="IF5116" s="109"/>
      <c r="IG5116" s="109"/>
      <c r="IH5116" s="109"/>
      <c r="II5116" s="109"/>
      <c r="IJ5116" s="109"/>
      <c r="IK5116" s="109"/>
      <c r="IL5116" s="109"/>
      <c r="IM5116" s="109"/>
      <c r="IN5116" s="109"/>
      <c r="IO5116" s="109"/>
      <c r="IP5116" s="109"/>
      <c r="IQ5116" s="109"/>
      <c r="IR5116" s="109"/>
      <c r="IS5116" s="109"/>
      <c r="IT5116" s="109"/>
      <c r="IU5116" s="109"/>
      <c r="IV5116" s="109"/>
    </row>
    <row r="5117" spans="1:256" ht="12.75" customHeight="1">
      <c r="A5117" s="308"/>
      <c r="B5117" s="65">
        <v>1</v>
      </c>
      <c r="C5117" s="66">
        <f t="shared" si="227"/>
        <v>0</v>
      </c>
      <c r="D5117" s="655" t="s">
        <v>87</v>
      </c>
      <c r="E5117" s="656" t="s">
        <v>70</v>
      </c>
      <c r="F5117" s="655" t="s">
        <v>87</v>
      </c>
      <c r="G5117" s="78"/>
      <c r="H5117" s="96" t="s">
        <v>101</v>
      </c>
      <c r="I5117" s="107" t="s">
        <v>5345</v>
      </c>
      <c r="J5117" s="81"/>
      <c r="K5117" s="72"/>
      <c r="L5117" s="72"/>
      <c r="M5117" s="72"/>
      <c r="N5117" s="72"/>
      <c r="O5117" s="72"/>
      <c r="P5117" s="72"/>
      <c r="Q5117" s="833"/>
      <c r="R5117" s="102"/>
      <c r="S5117" s="73"/>
      <c r="T5117" s="102"/>
      <c r="U5117" s="103"/>
      <c r="V5117" s="104"/>
    </row>
    <row r="5118" spans="1:256" customFormat="1" ht="12.75" customHeight="1">
      <c r="A5118" s="308"/>
      <c r="B5118" s="65">
        <v>1</v>
      </c>
      <c r="C5118" s="66">
        <f t="shared" si="227"/>
        <v>1</v>
      </c>
      <c r="D5118" s="659" t="s">
        <v>90</v>
      </c>
      <c r="E5118" s="658" t="s">
        <v>87</v>
      </c>
      <c r="F5118" s="658" t="s">
        <v>68</v>
      </c>
      <c r="G5118" s="78"/>
      <c r="H5118" s="96" t="s">
        <v>129</v>
      </c>
      <c r="I5118" s="107" t="s">
        <v>5346</v>
      </c>
      <c r="J5118" s="81"/>
      <c r="K5118" s="72"/>
      <c r="L5118" s="72"/>
      <c r="M5118" s="72"/>
      <c r="N5118" s="72"/>
      <c r="O5118" s="72"/>
      <c r="P5118" s="72"/>
      <c r="Q5118" s="833"/>
      <c r="R5118" s="102"/>
      <c r="S5118" s="73"/>
      <c r="T5118" s="102"/>
      <c r="U5118" s="103"/>
      <c r="V5118" s="104"/>
      <c r="W5118" s="109"/>
      <c r="X5118" s="109"/>
      <c r="Y5118" s="109"/>
      <c r="Z5118" s="109"/>
      <c r="AA5118" s="109"/>
      <c r="AB5118" s="109"/>
      <c r="AC5118" s="109"/>
      <c r="AD5118" s="109"/>
      <c r="AE5118" s="109"/>
      <c r="AF5118" s="109"/>
      <c r="AG5118" s="109"/>
      <c r="AH5118" s="109"/>
      <c r="AI5118" s="109"/>
      <c r="AJ5118" s="109"/>
      <c r="AK5118" s="109"/>
      <c r="AL5118" s="109"/>
      <c r="AM5118" s="109"/>
      <c r="AN5118" s="109"/>
      <c r="AO5118" s="109"/>
      <c r="AP5118" s="109"/>
      <c r="AQ5118" s="109"/>
      <c r="AR5118" s="109"/>
      <c r="AS5118" s="109"/>
      <c r="AT5118" s="109"/>
      <c r="AU5118" s="109"/>
      <c r="AV5118" s="109"/>
      <c r="AW5118" s="109"/>
      <c r="AX5118" s="109"/>
      <c r="AY5118" s="109"/>
      <c r="AZ5118" s="109"/>
      <c r="BA5118" s="109"/>
      <c r="BB5118" s="109"/>
      <c r="BC5118" s="109"/>
      <c r="BD5118" s="109"/>
      <c r="BE5118" s="109"/>
      <c r="BF5118" s="109"/>
      <c r="BG5118" s="109"/>
      <c r="BH5118" s="109"/>
      <c r="BI5118" s="109"/>
      <c r="BJ5118" s="109"/>
      <c r="BK5118" s="109"/>
      <c r="BL5118" s="109"/>
      <c r="BM5118" s="109"/>
      <c r="BN5118" s="109"/>
      <c r="BO5118" s="109"/>
      <c r="BP5118" s="109"/>
      <c r="BQ5118" s="109"/>
      <c r="BR5118" s="109"/>
      <c r="BS5118" s="109"/>
      <c r="BT5118" s="109"/>
      <c r="BU5118" s="109"/>
      <c r="BV5118" s="109"/>
      <c r="BW5118" s="109"/>
      <c r="BX5118" s="109"/>
      <c r="BY5118" s="109"/>
      <c r="BZ5118" s="109"/>
      <c r="CA5118" s="109"/>
      <c r="CB5118" s="109"/>
      <c r="CC5118" s="109"/>
      <c r="CD5118" s="109"/>
      <c r="CE5118" s="109"/>
      <c r="CF5118" s="109"/>
      <c r="CG5118" s="109"/>
      <c r="CH5118" s="109"/>
      <c r="CI5118" s="109"/>
      <c r="CJ5118" s="109"/>
      <c r="CK5118" s="109"/>
      <c r="CL5118" s="109"/>
      <c r="CM5118" s="109"/>
      <c r="CN5118" s="109"/>
      <c r="CO5118" s="109"/>
      <c r="CP5118" s="109"/>
      <c r="CQ5118" s="109"/>
      <c r="CR5118" s="109"/>
      <c r="CS5118" s="109"/>
      <c r="CT5118" s="109"/>
      <c r="CU5118" s="109"/>
      <c r="CV5118" s="109"/>
      <c r="CW5118" s="109"/>
      <c r="CX5118" s="109"/>
      <c r="CY5118" s="109"/>
      <c r="CZ5118" s="109"/>
      <c r="DA5118" s="109"/>
      <c r="DB5118" s="109"/>
      <c r="DC5118" s="109"/>
      <c r="DD5118" s="109"/>
      <c r="DE5118" s="109"/>
      <c r="DF5118" s="109"/>
      <c r="DG5118" s="109"/>
      <c r="DH5118" s="109"/>
      <c r="DI5118" s="109"/>
      <c r="DJ5118" s="109"/>
      <c r="DK5118" s="109"/>
      <c r="DL5118" s="109"/>
      <c r="DM5118" s="109"/>
      <c r="DN5118" s="109"/>
      <c r="DO5118" s="109"/>
      <c r="DP5118" s="109"/>
      <c r="DQ5118" s="109"/>
      <c r="DR5118" s="109"/>
      <c r="DS5118" s="109"/>
      <c r="DT5118" s="109"/>
      <c r="DU5118" s="109"/>
      <c r="DV5118" s="109"/>
      <c r="DW5118" s="109"/>
      <c r="DX5118" s="109"/>
      <c r="DY5118" s="109"/>
      <c r="DZ5118" s="109"/>
      <c r="EA5118" s="109"/>
      <c r="EB5118" s="109"/>
      <c r="EC5118" s="109"/>
      <c r="ED5118" s="109"/>
      <c r="EE5118" s="109"/>
      <c r="EF5118" s="109"/>
      <c r="EG5118" s="109"/>
      <c r="EH5118" s="109"/>
      <c r="EI5118" s="109"/>
      <c r="EJ5118" s="109"/>
      <c r="EK5118" s="109"/>
      <c r="EL5118" s="109"/>
      <c r="EM5118" s="109"/>
      <c r="EN5118" s="109"/>
      <c r="EO5118" s="109"/>
      <c r="EP5118" s="109"/>
      <c r="EQ5118" s="109"/>
      <c r="ER5118" s="109"/>
      <c r="ES5118" s="109"/>
      <c r="ET5118" s="109"/>
      <c r="EU5118" s="109"/>
      <c r="EV5118" s="109"/>
      <c r="EW5118" s="109"/>
      <c r="EX5118" s="109"/>
      <c r="EY5118" s="109"/>
      <c r="EZ5118" s="109"/>
      <c r="FA5118" s="109"/>
      <c r="FB5118" s="109"/>
      <c r="FC5118" s="109"/>
      <c r="FD5118" s="109"/>
      <c r="FE5118" s="109"/>
      <c r="FF5118" s="109"/>
      <c r="FG5118" s="109"/>
      <c r="FH5118" s="109"/>
      <c r="FI5118" s="109"/>
      <c r="FJ5118" s="109"/>
      <c r="FK5118" s="109"/>
      <c r="FL5118" s="109"/>
      <c r="FM5118" s="109"/>
      <c r="FN5118" s="109"/>
      <c r="FO5118" s="109"/>
      <c r="FP5118" s="109"/>
      <c r="FQ5118" s="109"/>
      <c r="FR5118" s="109"/>
      <c r="FS5118" s="109"/>
      <c r="FT5118" s="109"/>
      <c r="FU5118" s="109"/>
      <c r="FV5118" s="109"/>
      <c r="FW5118" s="109"/>
      <c r="FX5118" s="109"/>
      <c r="FY5118" s="109"/>
      <c r="FZ5118" s="109"/>
      <c r="GA5118" s="109"/>
      <c r="GB5118" s="109"/>
      <c r="GC5118" s="109"/>
      <c r="GD5118" s="109"/>
      <c r="GE5118" s="109"/>
      <c r="GF5118" s="109"/>
      <c r="GG5118" s="109"/>
      <c r="GH5118" s="109"/>
      <c r="GI5118" s="109"/>
      <c r="GJ5118" s="109"/>
      <c r="GK5118" s="109"/>
      <c r="GL5118" s="109"/>
      <c r="GM5118" s="109"/>
      <c r="GN5118" s="109"/>
      <c r="GO5118" s="109"/>
      <c r="GP5118" s="109"/>
      <c r="GQ5118" s="109"/>
      <c r="GR5118" s="109"/>
      <c r="GS5118" s="109"/>
      <c r="GT5118" s="109"/>
      <c r="GU5118" s="109"/>
      <c r="GV5118" s="109"/>
      <c r="GW5118" s="109"/>
      <c r="GX5118" s="109"/>
      <c r="GY5118" s="109"/>
      <c r="GZ5118" s="109"/>
      <c r="HA5118" s="109"/>
      <c r="HB5118" s="109"/>
      <c r="HC5118" s="109"/>
      <c r="HD5118" s="109"/>
      <c r="HE5118" s="109"/>
      <c r="HF5118" s="109"/>
      <c r="HG5118" s="109"/>
      <c r="HH5118" s="109"/>
      <c r="HI5118" s="109"/>
      <c r="HJ5118" s="109"/>
      <c r="HK5118" s="109"/>
      <c r="HL5118" s="109"/>
      <c r="HM5118" s="109"/>
      <c r="HN5118" s="109"/>
      <c r="HO5118" s="109"/>
      <c r="HP5118" s="109"/>
      <c r="HQ5118" s="109"/>
      <c r="HR5118" s="109"/>
      <c r="HS5118" s="109"/>
      <c r="HT5118" s="109"/>
      <c r="HU5118" s="109"/>
      <c r="HV5118" s="109"/>
      <c r="HW5118" s="109"/>
      <c r="HX5118" s="109"/>
      <c r="HY5118" s="109"/>
      <c r="HZ5118" s="109"/>
      <c r="IA5118" s="109"/>
      <c r="IB5118" s="109"/>
      <c r="IC5118" s="109"/>
      <c r="ID5118" s="109"/>
      <c r="IE5118" s="109"/>
      <c r="IF5118" s="109"/>
      <c r="IG5118" s="109"/>
      <c r="IH5118" s="109"/>
      <c r="II5118" s="109"/>
      <c r="IJ5118" s="109"/>
      <c r="IK5118" s="109"/>
      <c r="IL5118" s="109"/>
      <c r="IM5118" s="109"/>
      <c r="IN5118" s="109"/>
      <c r="IO5118" s="109"/>
      <c r="IP5118" s="109"/>
      <c r="IQ5118" s="109"/>
      <c r="IR5118" s="109"/>
      <c r="IS5118" s="109"/>
      <c r="IT5118" s="109"/>
      <c r="IU5118" s="109"/>
      <c r="IV5118" s="109"/>
    </row>
    <row r="5119" spans="1:256" customFormat="1" ht="12.75" customHeight="1">
      <c r="A5119" s="308"/>
      <c r="B5119" s="65">
        <v>1</v>
      </c>
      <c r="C5119" s="66">
        <f>IF(E5119="A",4,IF(E5119="B",3,IF(E5119="C",2,IF(E5119="D",1,0))))</f>
        <v>0</v>
      </c>
      <c r="D5119" s="77" t="s">
        <v>90</v>
      </c>
      <c r="E5119" s="99" t="s">
        <v>99</v>
      </c>
      <c r="F5119" s="77" t="s">
        <v>90</v>
      </c>
      <c r="G5119" s="78"/>
      <c r="H5119" s="96" t="s">
        <v>88</v>
      </c>
      <c r="I5119" s="107" t="s">
        <v>5347</v>
      </c>
      <c r="J5119" s="81" t="s">
        <v>6111</v>
      </c>
      <c r="K5119" s="72"/>
      <c r="L5119" s="72"/>
      <c r="M5119" s="72"/>
      <c r="N5119" s="72"/>
      <c r="O5119" s="72"/>
      <c r="P5119" s="72"/>
      <c r="Q5119" s="833"/>
      <c r="R5119" s="102"/>
      <c r="S5119" s="73"/>
      <c r="T5119" s="102"/>
      <c r="U5119" s="103"/>
      <c r="V5119" s="104"/>
      <c r="W5119" s="109"/>
      <c r="X5119" s="109"/>
      <c r="Y5119" s="109"/>
      <c r="Z5119" s="109"/>
      <c r="AA5119" s="109"/>
      <c r="AB5119" s="109"/>
      <c r="AC5119" s="109"/>
      <c r="AD5119" s="109"/>
      <c r="AE5119" s="109"/>
      <c r="AF5119" s="109"/>
      <c r="AG5119" s="109"/>
      <c r="AH5119" s="109"/>
      <c r="AI5119" s="109"/>
      <c r="AJ5119" s="109"/>
      <c r="AK5119" s="109"/>
      <c r="AL5119" s="109"/>
      <c r="AM5119" s="109"/>
      <c r="AN5119" s="109"/>
      <c r="AO5119" s="109"/>
      <c r="AP5119" s="109"/>
      <c r="AQ5119" s="109"/>
      <c r="AR5119" s="109"/>
      <c r="AS5119" s="109"/>
      <c r="AT5119" s="109"/>
      <c r="AU5119" s="109"/>
      <c r="AV5119" s="109"/>
      <c r="AW5119" s="109"/>
      <c r="AX5119" s="109"/>
      <c r="AY5119" s="109"/>
      <c r="AZ5119" s="109"/>
      <c r="BA5119" s="109"/>
      <c r="BB5119" s="109"/>
      <c r="BC5119" s="109"/>
      <c r="BD5119" s="109"/>
      <c r="BE5119" s="109"/>
      <c r="BF5119" s="109"/>
      <c r="BG5119" s="109"/>
      <c r="BH5119" s="109"/>
      <c r="BI5119" s="109"/>
      <c r="BJ5119" s="109"/>
      <c r="BK5119" s="109"/>
      <c r="BL5119" s="109"/>
      <c r="BM5119" s="109"/>
      <c r="BN5119" s="109"/>
      <c r="BO5119" s="109"/>
      <c r="BP5119" s="109"/>
      <c r="BQ5119" s="109"/>
      <c r="BR5119" s="109"/>
      <c r="BS5119" s="109"/>
      <c r="BT5119" s="109"/>
      <c r="BU5119" s="109"/>
      <c r="BV5119" s="109"/>
      <c r="BW5119" s="109"/>
      <c r="BX5119" s="109"/>
      <c r="BY5119" s="109"/>
      <c r="BZ5119" s="109"/>
      <c r="CA5119" s="109"/>
      <c r="CB5119" s="109"/>
      <c r="CC5119" s="109"/>
      <c r="CD5119" s="109"/>
      <c r="CE5119" s="109"/>
      <c r="CF5119" s="109"/>
      <c r="CG5119" s="109"/>
      <c r="CH5119" s="109"/>
      <c r="CI5119" s="109"/>
      <c r="CJ5119" s="109"/>
      <c r="CK5119" s="109"/>
      <c r="CL5119" s="109"/>
      <c r="CM5119" s="109"/>
      <c r="CN5119" s="109"/>
      <c r="CO5119" s="109"/>
      <c r="CP5119" s="109"/>
      <c r="CQ5119" s="109"/>
      <c r="CR5119" s="109"/>
      <c r="CS5119" s="109"/>
      <c r="CT5119" s="109"/>
      <c r="CU5119" s="109"/>
      <c r="CV5119" s="109"/>
      <c r="CW5119" s="109"/>
      <c r="CX5119" s="109"/>
      <c r="CY5119" s="109"/>
      <c r="CZ5119" s="109"/>
      <c r="DA5119" s="109"/>
      <c r="DB5119" s="109"/>
      <c r="DC5119" s="109"/>
      <c r="DD5119" s="109"/>
      <c r="DE5119" s="109"/>
      <c r="DF5119" s="109"/>
      <c r="DG5119" s="109"/>
      <c r="DH5119" s="109"/>
      <c r="DI5119" s="109"/>
      <c r="DJ5119" s="109"/>
      <c r="DK5119" s="109"/>
      <c r="DL5119" s="109"/>
      <c r="DM5119" s="109"/>
      <c r="DN5119" s="109"/>
      <c r="DO5119" s="109"/>
      <c r="DP5119" s="109"/>
      <c r="DQ5119" s="109"/>
      <c r="DR5119" s="109"/>
      <c r="DS5119" s="109"/>
      <c r="DT5119" s="109"/>
      <c r="DU5119" s="109"/>
      <c r="DV5119" s="109"/>
      <c r="DW5119" s="109"/>
      <c r="DX5119" s="109"/>
      <c r="DY5119" s="109"/>
      <c r="DZ5119" s="109"/>
      <c r="EA5119" s="109"/>
      <c r="EB5119" s="109"/>
      <c r="EC5119" s="109"/>
      <c r="ED5119" s="109"/>
      <c r="EE5119" s="109"/>
      <c r="EF5119" s="109"/>
      <c r="EG5119" s="109"/>
      <c r="EH5119" s="109"/>
      <c r="EI5119" s="109"/>
      <c r="EJ5119" s="109"/>
      <c r="EK5119" s="109"/>
      <c r="EL5119" s="109"/>
      <c r="EM5119" s="109"/>
      <c r="EN5119" s="109"/>
      <c r="EO5119" s="109"/>
      <c r="EP5119" s="109"/>
      <c r="EQ5119" s="109"/>
      <c r="ER5119" s="109"/>
      <c r="ES5119" s="109"/>
      <c r="ET5119" s="109"/>
      <c r="EU5119" s="109"/>
      <c r="EV5119" s="109"/>
      <c r="EW5119" s="109"/>
      <c r="EX5119" s="109"/>
      <c r="EY5119" s="109"/>
      <c r="EZ5119" s="109"/>
      <c r="FA5119" s="109"/>
      <c r="FB5119" s="109"/>
      <c r="FC5119" s="109"/>
      <c r="FD5119" s="109"/>
      <c r="FE5119" s="109"/>
      <c r="FF5119" s="109"/>
      <c r="FG5119" s="109"/>
      <c r="FH5119" s="109"/>
      <c r="FI5119" s="109"/>
      <c r="FJ5119" s="109"/>
      <c r="FK5119" s="109"/>
      <c r="FL5119" s="109"/>
      <c r="FM5119" s="109"/>
      <c r="FN5119" s="109"/>
      <c r="FO5119" s="109"/>
      <c r="FP5119" s="109"/>
      <c r="FQ5119" s="109"/>
      <c r="FR5119" s="109"/>
      <c r="FS5119" s="109"/>
      <c r="FT5119" s="109"/>
      <c r="FU5119" s="109"/>
      <c r="FV5119" s="109"/>
      <c r="FW5119" s="109"/>
      <c r="FX5119" s="109"/>
      <c r="FY5119" s="109"/>
      <c r="FZ5119" s="109"/>
      <c r="GA5119" s="109"/>
      <c r="GB5119" s="109"/>
      <c r="GC5119" s="109"/>
      <c r="GD5119" s="109"/>
      <c r="GE5119" s="109"/>
      <c r="GF5119" s="109"/>
      <c r="GG5119" s="109"/>
      <c r="GH5119" s="109"/>
      <c r="GI5119" s="109"/>
      <c r="GJ5119" s="109"/>
      <c r="GK5119" s="109"/>
      <c r="GL5119" s="109"/>
      <c r="GM5119" s="109"/>
      <c r="GN5119" s="109"/>
      <c r="GO5119" s="109"/>
      <c r="GP5119" s="109"/>
      <c r="GQ5119" s="109"/>
      <c r="GR5119" s="109"/>
      <c r="GS5119" s="109"/>
      <c r="GT5119" s="109"/>
      <c r="GU5119" s="109"/>
      <c r="GV5119" s="109"/>
      <c r="GW5119" s="109"/>
      <c r="GX5119" s="109"/>
      <c r="GY5119" s="109"/>
      <c r="GZ5119" s="109"/>
      <c r="HA5119" s="109"/>
      <c r="HB5119" s="109"/>
      <c r="HC5119" s="109"/>
      <c r="HD5119" s="109"/>
      <c r="HE5119" s="109"/>
      <c r="HF5119" s="109"/>
      <c r="HG5119" s="109"/>
      <c r="HH5119" s="109"/>
      <c r="HI5119" s="109"/>
      <c r="HJ5119" s="109"/>
      <c r="HK5119" s="109"/>
      <c r="HL5119" s="109"/>
      <c r="HM5119" s="109"/>
      <c r="HN5119" s="109"/>
      <c r="HO5119" s="109"/>
      <c r="HP5119" s="109"/>
      <c r="HQ5119" s="109"/>
      <c r="HR5119" s="109"/>
      <c r="HS5119" s="109"/>
      <c r="HT5119" s="109"/>
      <c r="HU5119" s="109"/>
      <c r="HV5119" s="109"/>
      <c r="HW5119" s="109"/>
      <c r="HX5119" s="109"/>
      <c r="HY5119" s="109"/>
      <c r="HZ5119" s="109"/>
      <c r="IA5119" s="109"/>
      <c r="IB5119" s="109"/>
      <c r="IC5119" s="109"/>
      <c r="ID5119" s="109"/>
      <c r="IE5119" s="109"/>
      <c r="IF5119" s="109"/>
      <c r="IG5119" s="109"/>
      <c r="IH5119" s="109"/>
      <c r="II5119" s="109"/>
      <c r="IJ5119" s="109"/>
      <c r="IK5119" s="109"/>
      <c r="IL5119" s="109"/>
      <c r="IM5119" s="109"/>
      <c r="IN5119" s="109"/>
      <c r="IO5119" s="109"/>
      <c r="IP5119" s="109"/>
      <c r="IQ5119" s="109"/>
      <c r="IR5119" s="109"/>
      <c r="IS5119" s="109"/>
      <c r="IT5119" s="109"/>
      <c r="IU5119" s="109"/>
      <c r="IV5119" s="109"/>
    </row>
    <row r="5120" spans="1:256" customFormat="1" ht="12.75" customHeight="1">
      <c r="A5120" s="308"/>
      <c r="B5120" s="65">
        <v>1</v>
      </c>
      <c r="C5120" s="66">
        <f>IF(E5120="A",4,IF(E5120="B",3,IF(E5120="C",2,IF(E5120="D",1,0))))</f>
        <v>2</v>
      </c>
      <c r="D5120" s="76" t="s">
        <v>87</v>
      </c>
      <c r="E5120" s="77" t="s">
        <v>90</v>
      </c>
      <c r="F5120" s="76" t="s">
        <v>87</v>
      </c>
      <c r="G5120" s="78"/>
      <c r="H5120" s="96" t="s">
        <v>101</v>
      </c>
      <c r="I5120" s="70" t="s">
        <v>1132</v>
      </c>
      <c r="J5120" s="71"/>
      <c r="K5120" s="72"/>
      <c r="L5120" s="72"/>
      <c r="M5120" s="72"/>
      <c r="N5120" s="72"/>
      <c r="O5120" s="72"/>
      <c r="P5120" s="72"/>
      <c r="Q5120" s="833"/>
      <c r="R5120" s="102"/>
      <c r="S5120" s="73"/>
      <c r="T5120" s="102"/>
      <c r="U5120" s="103"/>
      <c r="V5120" s="104"/>
    </row>
    <row r="5121" spans="1:256" customFormat="1" ht="12.75" customHeight="1">
      <c r="A5121" s="308"/>
      <c r="B5121" s="124">
        <v>1</v>
      </c>
      <c r="C5121" s="66">
        <v>2</v>
      </c>
      <c r="D5121" s="76" t="s">
        <v>87</v>
      </c>
      <c r="E5121" s="77" t="s">
        <v>90</v>
      </c>
      <c r="F5121" s="76" t="s">
        <v>87</v>
      </c>
      <c r="G5121" s="78"/>
      <c r="H5121" s="69" t="s">
        <v>101</v>
      </c>
      <c r="I5121" s="70" t="s">
        <v>1132</v>
      </c>
      <c r="J5121" s="81" t="s">
        <v>6111</v>
      </c>
      <c r="K5121" s="72"/>
      <c r="L5121" s="72"/>
      <c r="M5121" s="72"/>
      <c r="N5121" s="72"/>
      <c r="O5121" s="72"/>
      <c r="P5121" s="72"/>
      <c r="Q5121" s="833"/>
      <c r="R5121" s="102"/>
      <c r="S5121" s="73"/>
      <c r="T5121" s="102"/>
      <c r="U5121" s="103"/>
      <c r="V5121" s="104"/>
      <c r="X5121" s="123"/>
    </row>
    <row r="5122" spans="1:256" customFormat="1" ht="12.75" customHeight="1">
      <c r="A5122" s="308"/>
      <c r="B5122" s="65">
        <v>1</v>
      </c>
      <c r="C5122" s="66">
        <f>IF(E5122="A",1,IF(E5122="B",1,0))</f>
        <v>0</v>
      </c>
      <c r="D5122" s="663" t="s">
        <v>90</v>
      </c>
      <c r="E5122" s="663" t="s">
        <v>90</v>
      </c>
      <c r="F5122" s="663" t="s">
        <v>90</v>
      </c>
      <c r="G5122" s="78"/>
      <c r="H5122" s="96" t="s">
        <v>101</v>
      </c>
      <c r="I5122" s="107" t="s">
        <v>5348</v>
      </c>
      <c r="J5122" s="81"/>
      <c r="K5122" s="72"/>
      <c r="L5122" s="72"/>
      <c r="M5122" s="72"/>
      <c r="N5122" s="72"/>
      <c r="O5122" s="72"/>
      <c r="P5122" s="72"/>
      <c r="Q5122" s="833"/>
      <c r="R5122" s="102"/>
      <c r="S5122" s="73"/>
      <c r="T5122" s="102"/>
      <c r="U5122" s="103"/>
      <c r="V5122" s="104"/>
      <c r="W5122" s="320"/>
      <c r="X5122" s="85"/>
    </row>
    <row r="5123" spans="1:256" customFormat="1" ht="12.75" customHeight="1">
      <c r="B5123" s="65">
        <v>1</v>
      </c>
      <c r="C5123" s="66">
        <f>IF(E5123="A",4,IF(E5123="B",3,IF(E5123="C",2,IF(E5123="D",1,0))))</f>
        <v>3</v>
      </c>
      <c r="D5123" s="99" t="s">
        <v>70</v>
      </c>
      <c r="E5123" s="76" t="s">
        <v>87</v>
      </c>
      <c r="F5123" s="76" t="s">
        <v>68</v>
      </c>
      <c r="G5123" s="78"/>
      <c r="H5123" s="96" t="s">
        <v>88</v>
      </c>
      <c r="I5123" s="107" t="s">
        <v>5349</v>
      </c>
      <c r="J5123" s="81"/>
      <c r="K5123" s="72"/>
      <c r="L5123" s="72"/>
      <c r="M5123" s="72"/>
      <c r="N5123" s="72"/>
      <c r="O5123" s="72"/>
      <c r="P5123" s="72"/>
      <c r="Q5123" s="833"/>
      <c r="R5123" s="102"/>
      <c r="S5123" s="73"/>
      <c r="T5123" s="102"/>
      <c r="U5123" s="103"/>
      <c r="V5123" s="104"/>
    </row>
    <row r="5124" spans="1:256" customFormat="1" ht="12.75" customHeight="1">
      <c r="A5124" s="308"/>
      <c r="B5124" s="124">
        <v>1</v>
      </c>
      <c r="C5124" s="66">
        <f t="shared" ref="C5124:C5129" si="228">IF(E5124="A",1,IF(E5124="B",1,0))</f>
        <v>1</v>
      </c>
      <c r="D5124" s="76" t="s">
        <v>68</v>
      </c>
      <c r="E5124" s="76" t="s">
        <v>68</v>
      </c>
      <c r="F5124" s="76" t="s">
        <v>68</v>
      </c>
      <c r="G5124" s="78"/>
      <c r="H5124" s="69" t="s">
        <v>140</v>
      </c>
      <c r="I5124" s="70" t="s">
        <v>5350</v>
      </c>
      <c r="J5124" s="81"/>
      <c r="K5124" s="72"/>
      <c r="L5124" s="72"/>
      <c r="M5124" s="72"/>
      <c r="N5124" s="72"/>
      <c r="O5124" s="72"/>
      <c r="P5124" s="72"/>
      <c r="Q5124" s="833"/>
      <c r="R5124" s="102"/>
      <c r="S5124" s="73"/>
      <c r="T5124" s="102"/>
      <c r="U5124" s="103"/>
      <c r="V5124" s="104"/>
      <c r="W5124" s="111"/>
    </row>
    <row r="5125" spans="1:256" customFormat="1" ht="12.75" customHeight="1">
      <c r="A5125" s="308"/>
      <c r="B5125" s="65">
        <v>1</v>
      </c>
      <c r="C5125" s="66">
        <f t="shared" si="228"/>
        <v>1</v>
      </c>
      <c r="D5125" s="76" t="s">
        <v>87</v>
      </c>
      <c r="E5125" s="76" t="s">
        <v>68</v>
      </c>
      <c r="F5125" s="76" t="s">
        <v>68</v>
      </c>
      <c r="G5125" s="78"/>
      <c r="H5125" s="96" t="s">
        <v>220</v>
      </c>
      <c r="I5125" s="107" t="s">
        <v>5351</v>
      </c>
      <c r="J5125" s="81"/>
      <c r="K5125" s="72"/>
      <c r="L5125" s="72"/>
      <c r="M5125" s="72"/>
      <c r="N5125" s="72"/>
      <c r="O5125" s="72"/>
      <c r="P5125" s="72"/>
      <c r="Q5125" s="833"/>
      <c r="R5125" s="102"/>
      <c r="S5125" s="73"/>
      <c r="T5125" s="102"/>
      <c r="U5125" s="103"/>
      <c r="V5125" s="104"/>
      <c r="X5125" s="85"/>
    </row>
    <row r="5126" spans="1:256" customFormat="1" ht="12.75" customHeight="1">
      <c r="A5126" s="308"/>
      <c r="B5126" s="65">
        <v>1</v>
      </c>
      <c r="C5126" s="66">
        <f t="shared" si="228"/>
        <v>0</v>
      </c>
      <c r="D5126" s="659" t="s">
        <v>90</v>
      </c>
      <c r="E5126" s="659" t="s">
        <v>90</v>
      </c>
      <c r="F5126" s="659" t="s">
        <v>90</v>
      </c>
      <c r="G5126" s="78"/>
      <c r="H5126" s="96" t="s">
        <v>114</v>
      </c>
      <c r="I5126" s="107" t="s">
        <v>5352</v>
      </c>
      <c r="J5126" s="81"/>
      <c r="K5126" s="72"/>
      <c r="L5126" s="72"/>
      <c r="M5126" s="72"/>
      <c r="N5126" s="72"/>
      <c r="O5126" s="72"/>
      <c r="P5126" s="72"/>
      <c r="Q5126" s="833"/>
      <c r="R5126" s="102"/>
      <c r="S5126" s="73"/>
      <c r="T5126" s="102"/>
      <c r="U5126" s="103"/>
      <c r="V5126" s="104"/>
    </row>
    <row r="5127" spans="1:256" customFormat="1" ht="12.75" customHeight="1">
      <c r="A5127" s="308"/>
      <c r="B5127" s="65">
        <v>1</v>
      </c>
      <c r="C5127" s="66">
        <f t="shared" si="228"/>
        <v>1</v>
      </c>
      <c r="D5127" s="76" t="s">
        <v>68</v>
      </c>
      <c r="E5127" s="76" t="s">
        <v>87</v>
      </c>
      <c r="F5127" s="76" t="s">
        <v>68</v>
      </c>
      <c r="G5127" s="78"/>
      <c r="H5127" s="96" t="s">
        <v>148</v>
      </c>
      <c r="I5127" s="107" t="s">
        <v>1014</v>
      </c>
      <c r="J5127" s="81" t="s">
        <v>862</v>
      </c>
      <c r="K5127" s="72"/>
      <c r="L5127" s="72"/>
      <c r="M5127" s="72"/>
      <c r="N5127" s="72"/>
      <c r="O5127" s="72"/>
      <c r="P5127" s="72"/>
      <c r="Q5127" s="833"/>
      <c r="R5127" s="102"/>
      <c r="S5127" s="73"/>
      <c r="T5127" s="102"/>
      <c r="U5127" s="103"/>
      <c r="V5127" s="104"/>
      <c r="W5127" s="320"/>
      <c r="X5127" s="85"/>
    </row>
    <row r="5128" spans="1:256" customFormat="1" ht="12.75" customHeight="1">
      <c r="A5128" s="308"/>
      <c r="B5128" s="65">
        <v>1</v>
      </c>
      <c r="C5128" s="66">
        <f t="shared" si="228"/>
        <v>1</v>
      </c>
      <c r="D5128" s="665" t="s">
        <v>87</v>
      </c>
      <c r="E5128" s="665" t="s">
        <v>68</v>
      </c>
      <c r="F5128" s="664" t="s">
        <v>90</v>
      </c>
      <c r="G5128" s="78"/>
      <c r="H5128" s="69" t="s">
        <v>362</v>
      </c>
      <c r="I5128" s="70" t="s">
        <v>5353</v>
      </c>
      <c r="J5128" s="81"/>
      <c r="K5128" s="72"/>
      <c r="L5128" s="72"/>
      <c r="M5128" s="72"/>
      <c r="N5128" s="72"/>
      <c r="O5128" s="72"/>
      <c r="P5128" s="72"/>
      <c r="Q5128" s="833"/>
      <c r="R5128" s="102"/>
      <c r="S5128" s="73"/>
      <c r="T5128" s="102"/>
      <c r="U5128" s="103"/>
      <c r="V5128" s="104"/>
    </row>
    <row r="5129" spans="1:256" customFormat="1" ht="12.75" customHeight="1">
      <c r="A5129" s="308"/>
      <c r="B5129" s="65">
        <v>1</v>
      </c>
      <c r="C5129" s="66">
        <f t="shared" si="228"/>
        <v>1</v>
      </c>
      <c r="D5129" s="658" t="s">
        <v>68</v>
      </c>
      <c r="E5129" s="658" t="s">
        <v>87</v>
      </c>
      <c r="F5129" s="656" t="s">
        <v>99</v>
      </c>
      <c r="G5129" s="78"/>
      <c r="H5129" s="96" t="s">
        <v>135</v>
      </c>
      <c r="I5129" s="107" t="s">
        <v>5354</v>
      </c>
      <c r="J5129" s="71"/>
      <c r="K5129" s="72"/>
      <c r="L5129" s="72"/>
      <c r="M5129" s="72"/>
      <c r="N5129" s="72"/>
      <c r="O5129" s="72"/>
      <c r="P5129" s="72"/>
      <c r="Q5129" s="833"/>
      <c r="R5129" s="102"/>
      <c r="S5129" s="73"/>
      <c r="T5129" s="102"/>
      <c r="U5129" s="103"/>
      <c r="V5129" s="104"/>
    </row>
    <row r="5130" spans="1:256" customFormat="1" ht="12.75" customHeight="1">
      <c r="A5130" s="308"/>
      <c r="B5130" s="65">
        <v>1</v>
      </c>
      <c r="C5130" s="66">
        <v>3</v>
      </c>
      <c r="D5130" s="76" t="s">
        <v>68</v>
      </c>
      <c r="E5130" s="76" t="s">
        <v>87</v>
      </c>
      <c r="F5130" s="99" t="s">
        <v>99</v>
      </c>
      <c r="G5130" s="78"/>
      <c r="H5130" s="96" t="s">
        <v>119</v>
      </c>
      <c r="I5130" s="70" t="s">
        <v>517</v>
      </c>
      <c r="J5130" s="71" t="s">
        <v>10</v>
      </c>
      <c r="K5130" s="72"/>
      <c r="L5130" s="72"/>
      <c r="M5130" s="72"/>
      <c r="N5130" s="72"/>
      <c r="O5130" s="72"/>
      <c r="P5130" s="72"/>
      <c r="Q5130" s="833"/>
      <c r="R5130" s="102"/>
      <c r="S5130" s="73"/>
      <c r="T5130" s="102"/>
      <c r="U5130" s="103"/>
      <c r="V5130" s="104"/>
    </row>
    <row r="5131" spans="1:256" customFormat="1" ht="12.75" customHeight="1">
      <c r="A5131" s="111"/>
      <c r="B5131" s="124">
        <v>1</v>
      </c>
      <c r="C5131" s="66">
        <f>IF(E5131="A",4,IF(E5131="B",3,IF(E5131="C",2,IF(E5131="D",1,0))))</f>
        <v>2</v>
      </c>
      <c r="D5131" s="76" t="s">
        <v>68</v>
      </c>
      <c r="E5131" s="77" t="s">
        <v>90</v>
      </c>
      <c r="F5131" s="76" t="s">
        <v>87</v>
      </c>
      <c r="G5131" s="78"/>
      <c r="H5131" s="69" t="s">
        <v>101</v>
      </c>
      <c r="I5131" s="70" t="s">
        <v>1133</v>
      </c>
      <c r="J5131" s="81" t="s">
        <v>17</v>
      </c>
      <c r="K5131" s="72"/>
      <c r="L5131" s="72"/>
      <c r="M5131" s="72"/>
      <c r="N5131" s="72"/>
      <c r="O5131" s="72"/>
      <c r="P5131" s="72"/>
      <c r="Q5131" s="833"/>
      <c r="R5131" s="102"/>
      <c r="S5131" s="73"/>
      <c r="T5131" s="102"/>
      <c r="U5131" s="103"/>
      <c r="V5131" s="104"/>
    </row>
    <row r="5132" spans="1:256" s="55" customFormat="1" ht="12" customHeight="1">
      <c r="A5132" s="308"/>
      <c r="B5132" s="65">
        <v>1</v>
      </c>
      <c r="C5132" s="66">
        <f>IF(E5132="A",1,IF(E5132="B",1,0))</f>
        <v>1</v>
      </c>
      <c r="D5132" s="76" t="s">
        <v>87</v>
      </c>
      <c r="E5132" s="76" t="s">
        <v>68</v>
      </c>
      <c r="F5132" s="77" t="s">
        <v>90</v>
      </c>
      <c r="G5132" s="78"/>
      <c r="H5132" s="96" t="s">
        <v>114</v>
      </c>
      <c r="I5132" s="107" t="s">
        <v>5355</v>
      </c>
      <c r="J5132" s="81"/>
      <c r="K5132" s="72"/>
      <c r="L5132" s="72"/>
      <c r="M5132" s="72"/>
      <c r="N5132" s="72"/>
      <c r="O5132" s="72"/>
      <c r="P5132" s="72"/>
      <c r="Q5132" s="833"/>
      <c r="R5132" s="102"/>
      <c r="S5132" s="73"/>
      <c r="T5132" s="102"/>
      <c r="U5132" s="103"/>
      <c r="V5132" s="104"/>
      <c r="W5132"/>
      <c r="X5132"/>
      <c r="Y5132"/>
      <c r="Z5132"/>
      <c r="AA5132"/>
      <c r="AB5132"/>
      <c r="AC5132"/>
      <c r="AD5132"/>
      <c r="AE5132"/>
      <c r="AF5132"/>
      <c r="AG5132"/>
      <c r="AH5132"/>
      <c r="AI5132"/>
      <c r="AJ5132"/>
      <c r="AK5132"/>
      <c r="AL5132"/>
      <c r="AM5132"/>
      <c r="AN5132"/>
      <c r="AO5132"/>
      <c r="AP5132"/>
      <c r="AQ5132"/>
      <c r="AR5132"/>
      <c r="AS5132"/>
      <c r="AT5132"/>
      <c r="AU5132"/>
      <c r="AV5132"/>
      <c r="AW5132"/>
      <c r="AX5132"/>
      <c r="AY5132"/>
      <c r="AZ5132"/>
      <c r="BA5132"/>
      <c r="BB5132"/>
      <c r="BC5132"/>
      <c r="BD5132"/>
      <c r="BE5132"/>
      <c r="BF5132"/>
      <c r="BG5132"/>
      <c r="BH5132"/>
      <c r="BI5132"/>
      <c r="BJ5132"/>
      <c r="BK5132"/>
      <c r="BL5132"/>
      <c r="BM5132"/>
      <c r="BN5132"/>
      <c r="BO5132"/>
      <c r="BP5132"/>
      <c r="BQ5132"/>
      <c r="BR5132"/>
      <c r="BS5132"/>
      <c r="BT5132"/>
      <c r="BU5132"/>
      <c r="BV5132"/>
      <c r="BW5132"/>
      <c r="BX5132"/>
      <c r="BY5132"/>
      <c r="BZ5132"/>
      <c r="CA5132"/>
      <c r="CB5132"/>
      <c r="CC5132"/>
      <c r="CD5132"/>
      <c r="CE5132"/>
      <c r="CF5132"/>
      <c r="CG5132"/>
      <c r="CH5132"/>
      <c r="CI5132"/>
      <c r="CJ5132"/>
      <c r="CK5132"/>
      <c r="CL5132"/>
      <c r="CM5132"/>
      <c r="CN5132"/>
      <c r="CO5132"/>
      <c r="CP5132"/>
      <c r="CQ5132"/>
      <c r="CR5132"/>
      <c r="CS5132"/>
      <c r="CT5132"/>
      <c r="CU5132"/>
      <c r="CV5132"/>
      <c r="CW5132"/>
      <c r="CX5132"/>
      <c r="CY5132"/>
      <c r="CZ5132"/>
      <c r="DA5132"/>
      <c r="DB5132"/>
      <c r="DC5132"/>
      <c r="DD5132"/>
      <c r="DE5132"/>
      <c r="DF5132"/>
      <c r="DG5132"/>
      <c r="DH5132"/>
      <c r="DI5132"/>
      <c r="DJ5132"/>
      <c r="DK5132"/>
      <c r="DL5132"/>
      <c r="DM5132"/>
      <c r="DN5132"/>
      <c r="DO5132"/>
      <c r="DP5132"/>
      <c r="DQ5132"/>
      <c r="DR5132"/>
      <c r="DS5132"/>
      <c r="DT5132"/>
      <c r="DU5132"/>
      <c r="DV5132"/>
      <c r="DW5132"/>
      <c r="DX5132"/>
      <c r="DY5132"/>
      <c r="DZ5132"/>
      <c r="EA5132"/>
      <c r="EB5132"/>
      <c r="EC5132"/>
      <c r="ED5132"/>
      <c r="EE5132"/>
      <c r="EF5132"/>
      <c r="EG5132"/>
      <c r="EH5132"/>
      <c r="EI5132"/>
      <c r="EJ5132"/>
      <c r="EK5132"/>
      <c r="EL5132"/>
      <c r="EM5132"/>
      <c r="EN5132"/>
      <c r="EO5132"/>
      <c r="EP5132"/>
      <c r="EQ5132"/>
      <c r="ER5132"/>
      <c r="ES5132"/>
      <c r="ET5132"/>
      <c r="EU5132"/>
      <c r="EV5132"/>
      <c r="EW5132"/>
      <c r="EX5132"/>
      <c r="EY5132"/>
      <c r="EZ5132"/>
      <c r="FA5132"/>
      <c r="FB5132"/>
      <c r="FC5132"/>
      <c r="FD5132"/>
      <c r="FE5132"/>
      <c r="FF5132"/>
      <c r="FG5132"/>
      <c r="FH5132"/>
      <c r="FI5132"/>
      <c r="FJ5132"/>
      <c r="FK5132"/>
      <c r="FL5132"/>
      <c r="FM5132"/>
      <c r="FN5132"/>
      <c r="FO5132"/>
      <c r="FP5132"/>
      <c r="FQ5132"/>
      <c r="FR5132"/>
      <c r="FS5132"/>
      <c r="FT5132"/>
      <c r="FU5132"/>
      <c r="FV5132"/>
      <c r="FW5132"/>
      <c r="FX5132"/>
      <c r="FY5132"/>
      <c r="FZ5132"/>
      <c r="GA5132"/>
      <c r="GB5132"/>
      <c r="GC5132"/>
      <c r="GD5132"/>
      <c r="GE5132"/>
      <c r="GF5132"/>
      <c r="GG5132"/>
      <c r="GH5132"/>
      <c r="GI5132"/>
      <c r="GJ5132"/>
      <c r="GK5132"/>
      <c r="GL5132"/>
      <c r="GM5132"/>
      <c r="GN5132"/>
      <c r="GO5132"/>
      <c r="GP5132"/>
      <c r="GQ5132"/>
      <c r="GR5132"/>
      <c r="GS5132"/>
      <c r="GT5132"/>
      <c r="GU5132"/>
      <c r="GV5132"/>
      <c r="GW5132"/>
      <c r="GX5132"/>
      <c r="GY5132"/>
      <c r="GZ5132"/>
      <c r="HA5132"/>
      <c r="HB5132"/>
      <c r="HC5132"/>
      <c r="HD5132"/>
      <c r="HE5132"/>
      <c r="HF5132"/>
      <c r="HG5132"/>
      <c r="HH5132"/>
      <c r="HI5132"/>
      <c r="HJ5132"/>
      <c r="HK5132"/>
      <c r="HL5132"/>
      <c r="HM5132"/>
      <c r="HN5132"/>
      <c r="HO5132"/>
      <c r="HP5132"/>
      <c r="HQ5132"/>
      <c r="HR5132"/>
      <c r="HS5132"/>
      <c r="HT5132"/>
      <c r="HU5132"/>
      <c r="HV5132"/>
      <c r="HW5132"/>
      <c r="HX5132"/>
      <c r="HY5132"/>
      <c r="HZ5132"/>
      <c r="IA5132"/>
      <c r="IB5132"/>
      <c r="IC5132"/>
      <c r="ID5132"/>
      <c r="IE5132"/>
      <c r="IF5132"/>
      <c r="IG5132"/>
      <c r="IH5132"/>
      <c r="II5132"/>
      <c r="IJ5132"/>
      <c r="IK5132"/>
      <c r="IL5132"/>
      <c r="IM5132"/>
      <c r="IN5132"/>
      <c r="IO5132"/>
      <c r="IP5132"/>
      <c r="IQ5132"/>
      <c r="IR5132"/>
      <c r="IS5132"/>
      <c r="IT5132"/>
      <c r="IU5132"/>
      <c r="IV5132"/>
    </row>
    <row r="5133" spans="1:256" customFormat="1" ht="12.75" customHeight="1">
      <c r="A5133" s="308"/>
      <c r="B5133" s="65">
        <v>1</v>
      </c>
      <c r="C5133" s="66">
        <f>IF(E5133="A",4,IF(E5133="B",3,IF(E5133="C",2,IF(E5133="D",1,0))))</f>
        <v>1</v>
      </c>
      <c r="D5133" s="76" t="s">
        <v>87</v>
      </c>
      <c r="E5133" s="99" t="s">
        <v>70</v>
      </c>
      <c r="F5133" s="77" t="s">
        <v>90</v>
      </c>
      <c r="G5133" s="78"/>
      <c r="H5133" s="96" t="s">
        <v>122</v>
      </c>
      <c r="I5133" s="70" t="s">
        <v>5356</v>
      </c>
      <c r="J5133" s="71"/>
      <c r="K5133" s="72"/>
      <c r="L5133" s="72"/>
      <c r="M5133" s="72"/>
      <c r="N5133" s="72"/>
      <c r="O5133" s="72"/>
      <c r="P5133" s="72"/>
      <c r="Q5133" s="833"/>
      <c r="R5133" s="102"/>
      <c r="S5133" s="73"/>
      <c r="T5133" s="102"/>
      <c r="U5133" s="103"/>
      <c r="V5133" s="104"/>
      <c r="W5133" s="541"/>
      <c r="X5133" s="188"/>
    </row>
    <row r="5134" spans="1:256" customFormat="1" ht="12.75" customHeight="1">
      <c r="A5134" s="666"/>
      <c r="B5134" s="65">
        <v>1</v>
      </c>
      <c r="C5134" s="66">
        <f>IF(E5134="A",1,IF(E5134="B",1,0))</f>
        <v>1</v>
      </c>
      <c r="D5134" s="76" t="s">
        <v>87</v>
      </c>
      <c r="E5134" s="76" t="s">
        <v>68</v>
      </c>
      <c r="F5134" s="656" t="s">
        <v>70</v>
      </c>
      <c r="G5134" s="78"/>
      <c r="H5134" s="96" t="s">
        <v>110</v>
      </c>
      <c r="I5134" s="107" t="s">
        <v>5357</v>
      </c>
      <c r="J5134" s="81"/>
      <c r="K5134" s="72"/>
      <c r="L5134" s="72"/>
      <c r="M5134" s="72"/>
      <c r="N5134" s="72"/>
      <c r="O5134" s="72"/>
      <c r="P5134" s="72"/>
      <c r="Q5134" s="833"/>
      <c r="R5134" s="102"/>
      <c r="S5134" s="73"/>
      <c r="T5134" s="102"/>
      <c r="U5134" s="103"/>
      <c r="V5134" s="104"/>
      <c r="X5134" s="85"/>
    </row>
    <row r="5135" spans="1:256" customFormat="1" ht="12.75" customHeight="1">
      <c r="A5135" s="305"/>
      <c r="B5135" s="65">
        <v>1</v>
      </c>
      <c r="C5135" s="66">
        <f>IF(E5135="A",4,IF(E5135="B",3,IF(E5135="C",2,IF(E5135="D",1,0))))</f>
        <v>2</v>
      </c>
      <c r="D5135" s="77" t="s">
        <v>90</v>
      </c>
      <c r="E5135" s="77" t="s">
        <v>90</v>
      </c>
      <c r="F5135" s="99" t="s">
        <v>99</v>
      </c>
      <c r="G5135" s="78"/>
      <c r="H5135" s="96" t="s">
        <v>140</v>
      </c>
      <c r="I5135" s="107" t="s">
        <v>5358</v>
      </c>
      <c r="J5135" s="81" t="s">
        <v>6111</v>
      </c>
      <c r="K5135" s="72"/>
      <c r="L5135" s="72"/>
      <c r="M5135" s="72"/>
      <c r="N5135" s="72"/>
      <c r="O5135" s="72"/>
      <c r="P5135" s="72"/>
      <c r="Q5135" s="833"/>
      <c r="R5135" s="102"/>
      <c r="S5135" s="73"/>
      <c r="T5135" s="102"/>
      <c r="U5135" s="103"/>
      <c r="V5135" s="104"/>
    </row>
    <row r="5136" spans="1:256" customFormat="1" ht="12.75" customHeight="1">
      <c r="A5136" s="305"/>
      <c r="B5136" s="65">
        <v>1</v>
      </c>
      <c r="C5136" s="66">
        <f>IF(E5136="A",1,IF(E5136="B",1,0))</f>
        <v>0</v>
      </c>
      <c r="D5136" s="77" t="s">
        <v>90</v>
      </c>
      <c r="E5136" s="99" t="s">
        <v>70</v>
      </c>
      <c r="F5136" s="99" t="s">
        <v>70</v>
      </c>
      <c r="G5136" s="78"/>
      <c r="H5136" s="96" t="s">
        <v>148</v>
      </c>
      <c r="I5136" s="107" t="s">
        <v>5359</v>
      </c>
      <c r="J5136" s="81"/>
      <c r="K5136" s="72"/>
      <c r="L5136" s="72"/>
      <c r="M5136" s="72"/>
      <c r="N5136" s="72"/>
      <c r="O5136" s="72"/>
      <c r="P5136" s="72"/>
      <c r="Q5136" s="833"/>
      <c r="R5136" s="102"/>
      <c r="S5136" s="73"/>
      <c r="T5136" s="102"/>
      <c r="U5136" s="103"/>
      <c r="V5136" s="104"/>
      <c r="W5136" s="109"/>
      <c r="X5136" s="85"/>
    </row>
    <row r="5137" spans="1:256" ht="12.75" customHeight="1">
      <c r="A5137" s="666"/>
      <c r="B5137" s="65">
        <v>1</v>
      </c>
      <c r="C5137" s="66">
        <f>IF(E5137="A",1,IF(E5137="B",1,0))</f>
        <v>0</v>
      </c>
      <c r="D5137" s="77" t="s">
        <v>90</v>
      </c>
      <c r="E5137" s="99" t="s">
        <v>70</v>
      </c>
      <c r="F5137" s="76" t="s">
        <v>68</v>
      </c>
      <c r="G5137" s="78"/>
      <c r="H5137" s="96" t="s">
        <v>116</v>
      </c>
      <c r="I5137" s="107" t="s">
        <v>5360</v>
      </c>
      <c r="J5137" s="81"/>
      <c r="K5137" s="72"/>
      <c r="L5137" s="72"/>
      <c r="M5137" s="72"/>
      <c r="N5137" s="72"/>
      <c r="O5137" s="72"/>
      <c r="P5137" s="72"/>
      <c r="Q5137" s="833"/>
      <c r="R5137" s="102"/>
      <c r="S5137" s="73"/>
      <c r="T5137" s="102"/>
      <c r="U5137" s="103"/>
      <c r="V5137" s="104"/>
      <c r="W5137"/>
      <c r="X5137"/>
      <c r="Y5137"/>
      <c r="Z5137"/>
      <c r="AA5137"/>
      <c r="AB5137"/>
      <c r="AC5137"/>
      <c r="AD5137"/>
      <c r="AE5137"/>
      <c r="AF5137"/>
      <c r="AG5137"/>
      <c r="AH5137"/>
      <c r="AI5137"/>
      <c r="AJ5137"/>
      <c r="AK5137"/>
      <c r="AL5137"/>
      <c r="AM5137"/>
      <c r="AN5137"/>
      <c r="AO5137"/>
      <c r="AP5137"/>
      <c r="AQ5137"/>
      <c r="AR5137"/>
      <c r="AS5137"/>
      <c r="AT5137"/>
      <c r="AU5137"/>
      <c r="AV5137"/>
      <c r="AW5137"/>
      <c r="AX5137"/>
      <c r="AY5137"/>
      <c r="AZ5137"/>
      <c r="BA5137"/>
      <c r="BB5137"/>
      <c r="BC5137"/>
      <c r="BD5137"/>
      <c r="BE5137"/>
      <c r="BF5137"/>
      <c r="BG5137"/>
      <c r="BH5137"/>
      <c r="BI5137"/>
      <c r="BJ5137"/>
      <c r="BK5137"/>
      <c r="BL5137"/>
      <c r="BM5137"/>
      <c r="BN5137"/>
      <c r="BO5137"/>
      <c r="BP5137"/>
      <c r="BQ5137"/>
      <c r="BR5137"/>
      <c r="BS5137"/>
      <c r="BT5137"/>
      <c r="BU5137"/>
      <c r="BV5137"/>
      <c r="BW5137"/>
      <c r="BX5137"/>
      <c r="BY5137"/>
      <c r="BZ5137"/>
      <c r="CA5137"/>
      <c r="CB5137"/>
      <c r="CC5137"/>
      <c r="CD5137"/>
      <c r="CE5137"/>
      <c r="CF5137"/>
      <c r="CG5137"/>
      <c r="CH5137"/>
      <c r="CI5137"/>
      <c r="CJ5137"/>
      <c r="CK5137"/>
      <c r="CL5137"/>
      <c r="CM5137"/>
      <c r="CN5137"/>
      <c r="CO5137"/>
      <c r="CP5137"/>
      <c r="CQ5137"/>
      <c r="CR5137"/>
      <c r="CS5137"/>
      <c r="CT5137"/>
      <c r="CU5137"/>
      <c r="CV5137"/>
      <c r="CW5137"/>
      <c r="CX5137"/>
      <c r="CY5137"/>
      <c r="CZ5137"/>
      <c r="DA5137"/>
      <c r="DB5137"/>
      <c r="DC5137"/>
      <c r="DD5137"/>
      <c r="DE5137"/>
      <c r="DF5137"/>
      <c r="DG5137"/>
      <c r="DH5137"/>
      <c r="DI5137"/>
      <c r="DJ5137"/>
      <c r="DK5137"/>
      <c r="DL5137"/>
      <c r="DM5137"/>
      <c r="DN5137"/>
      <c r="DO5137"/>
      <c r="DP5137"/>
      <c r="DQ5137"/>
      <c r="DR5137"/>
      <c r="DS5137"/>
      <c r="DT5137"/>
      <c r="DU5137"/>
      <c r="DV5137"/>
      <c r="DW5137"/>
      <c r="DX5137"/>
      <c r="DY5137"/>
      <c r="DZ5137"/>
      <c r="EA5137"/>
      <c r="EB5137"/>
      <c r="EC5137"/>
      <c r="ED5137"/>
      <c r="EE5137"/>
      <c r="EF5137"/>
      <c r="EG5137"/>
      <c r="EH5137"/>
      <c r="EI5137"/>
      <c r="EJ5137"/>
      <c r="EK5137"/>
      <c r="EL5137"/>
      <c r="EM5137"/>
      <c r="EN5137"/>
      <c r="EO5137"/>
      <c r="EP5137"/>
      <c r="EQ5137"/>
      <c r="ER5137"/>
      <c r="ES5137"/>
      <c r="ET5137"/>
      <c r="EU5137"/>
      <c r="EV5137"/>
      <c r="EW5137"/>
      <c r="EX5137"/>
      <c r="EY5137"/>
      <c r="EZ5137"/>
      <c r="FA5137"/>
      <c r="FB5137"/>
      <c r="FC5137"/>
      <c r="FD5137"/>
      <c r="FE5137"/>
      <c r="FF5137"/>
      <c r="FG5137"/>
      <c r="FH5137"/>
      <c r="FI5137"/>
      <c r="FJ5137"/>
      <c r="FK5137"/>
      <c r="FL5137"/>
      <c r="FM5137"/>
      <c r="FN5137"/>
      <c r="FO5137"/>
      <c r="FP5137"/>
      <c r="FQ5137"/>
      <c r="FR5137"/>
      <c r="FS5137"/>
      <c r="FT5137"/>
      <c r="FU5137"/>
      <c r="FV5137"/>
      <c r="FW5137"/>
      <c r="FX5137"/>
      <c r="FY5137"/>
      <c r="FZ5137"/>
      <c r="GA5137"/>
      <c r="GB5137"/>
      <c r="GC5137"/>
      <c r="GD5137"/>
      <c r="GE5137"/>
      <c r="GF5137"/>
      <c r="GG5137"/>
      <c r="GH5137"/>
      <c r="GI5137"/>
      <c r="GJ5137"/>
      <c r="GK5137"/>
      <c r="GL5137"/>
      <c r="GM5137"/>
      <c r="GN5137"/>
      <c r="GO5137"/>
      <c r="GP5137"/>
      <c r="GQ5137"/>
      <c r="GR5137"/>
      <c r="GS5137"/>
      <c r="GT5137"/>
      <c r="GU5137"/>
      <c r="GV5137"/>
      <c r="GW5137"/>
      <c r="GX5137"/>
      <c r="GY5137"/>
      <c r="GZ5137"/>
      <c r="HA5137"/>
      <c r="HB5137"/>
      <c r="HC5137"/>
      <c r="HD5137"/>
      <c r="HE5137"/>
      <c r="HF5137"/>
      <c r="HG5137"/>
      <c r="HH5137"/>
      <c r="HI5137"/>
      <c r="HJ5137"/>
      <c r="HK5137"/>
      <c r="HL5137"/>
      <c r="HM5137"/>
      <c r="HN5137"/>
      <c r="HO5137"/>
      <c r="HP5137"/>
      <c r="HQ5137"/>
      <c r="HR5137"/>
      <c r="HS5137"/>
      <c r="HT5137"/>
      <c r="HU5137"/>
      <c r="HV5137"/>
      <c r="HW5137"/>
      <c r="HX5137"/>
      <c r="HY5137"/>
      <c r="HZ5137"/>
      <c r="IA5137"/>
      <c r="IB5137"/>
      <c r="IC5137"/>
      <c r="ID5137"/>
      <c r="IE5137"/>
      <c r="IF5137"/>
      <c r="IG5137"/>
      <c r="IH5137"/>
      <c r="II5137"/>
      <c r="IJ5137"/>
      <c r="IK5137"/>
      <c r="IL5137"/>
      <c r="IM5137"/>
      <c r="IN5137"/>
      <c r="IO5137"/>
      <c r="IP5137"/>
      <c r="IQ5137"/>
      <c r="IR5137"/>
      <c r="IS5137"/>
      <c r="IT5137"/>
      <c r="IU5137"/>
      <c r="IV5137"/>
    </row>
    <row r="5138" spans="1:256" customFormat="1" ht="12.75" customHeight="1">
      <c r="A5138" s="305"/>
      <c r="B5138" s="65">
        <v>1</v>
      </c>
      <c r="C5138" s="66">
        <f>IF(E5138="A",4,IF(E5138="B",3,IF(E5138="C",2,IF(E5138="D",1,0))))</f>
        <v>2</v>
      </c>
      <c r="D5138" s="254" t="s">
        <v>68</v>
      </c>
      <c r="E5138" s="252" t="s">
        <v>90</v>
      </c>
      <c r="F5138" s="254" t="s">
        <v>68</v>
      </c>
      <c r="G5138" s="78"/>
      <c r="H5138" s="69" t="s">
        <v>251</v>
      </c>
      <c r="I5138" s="70" t="s">
        <v>5361</v>
      </c>
      <c r="J5138" s="71" t="s">
        <v>616</v>
      </c>
      <c r="K5138" s="72"/>
      <c r="L5138" s="72"/>
      <c r="M5138" s="72"/>
      <c r="N5138" s="72"/>
      <c r="O5138" s="72"/>
      <c r="P5138" s="72"/>
      <c r="Q5138" s="833"/>
      <c r="R5138" s="102"/>
      <c r="S5138" s="73"/>
      <c r="T5138" s="102"/>
      <c r="U5138" s="103"/>
      <c r="V5138" s="104"/>
      <c r="W5138" s="365"/>
      <c r="X5138" s="365"/>
      <c r="Y5138" s="365"/>
      <c r="Z5138" s="365"/>
      <c r="AA5138" s="365"/>
      <c r="AB5138" s="365"/>
      <c r="AC5138" s="365"/>
      <c r="AD5138" s="365"/>
      <c r="AE5138" s="365"/>
      <c r="AF5138" s="365"/>
      <c r="AG5138" s="365"/>
      <c r="AH5138" s="365"/>
      <c r="AI5138" s="365"/>
      <c r="AJ5138" s="365"/>
      <c r="AK5138" s="365"/>
      <c r="AL5138" s="365"/>
      <c r="AM5138" s="365"/>
      <c r="AN5138" s="365"/>
      <c r="AO5138" s="365"/>
      <c r="AP5138" s="365"/>
      <c r="AQ5138" s="365"/>
      <c r="AR5138" s="365"/>
      <c r="AS5138" s="365"/>
      <c r="AT5138" s="365"/>
      <c r="AU5138" s="365"/>
      <c r="AV5138" s="365"/>
      <c r="AW5138" s="365"/>
      <c r="AX5138" s="365"/>
      <c r="AY5138" s="365"/>
      <c r="AZ5138" s="365"/>
      <c r="BA5138" s="365"/>
      <c r="BB5138" s="365"/>
      <c r="BC5138" s="365"/>
      <c r="BD5138" s="365"/>
      <c r="BE5138" s="365"/>
      <c r="BF5138" s="365"/>
      <c r="BG5138" s="365"/>
      <c r="BH5138" s="365"/>
      <c r="BI5138" s="365"/>
      <c r="BJ5138" s="365"/>
      <c r="BK5138" s="365"/>
      <c r="BL5138" s="365"/>
      <c r="BM5138" s="365"/>
      <c r="BN5138" s="365"/>
      <c r="BO5138" s="365"/>
      <c r="BP5138" s="365"/>
      <c r="BQ5138" s="365"/>
      <c r="BR5138" s="365"/>
      <c r="BS5138" s="365"/>
      <c r="BT5138" s="365"/>
      <c r="BU5138" s="365"/>
      <c r="BV5138" s="365"/>
      <c r="BW5138" s="365"/>
      <c r="BX5138" s="365"/>
      <c r="BY5138" s="365"/>
      <c r="BZ5138" s="365"/>
      <c r="CA5138" s="365"/>
      <c r="CB5138" s="365"/>
      <c r="CC5138" s="365"/>
      <c r="CD5138" s="365"/>
      <c r="CE5138" s="365"/>
      <c r="CF5138" s="365"/>
      <c r="CG5138" s="365"/>
      <c r="CH5138" s="365"/>
      <c r="CI5138" s="365"/>
      <c r="CJ5138" s="365"/>
      <c r="CK5138" s="365"/>
      <c r="CL5138" s="365"/>
      <c r="CM5138" s="365"/>
      <c r="CN5138" s="365"/>
      <c r="CO5138" s="365"/>
      <c r="CP5138" s="365"/>
      <c r="CQ5138" s="365"/>
      <c r="CR5138" s="365"/>
      <c r="CS5138" s="365"/>
      <c r="CT5138" s="365"/>
      <c r="CU5138" s="365"/>
      <c r="CV5138" s="365"/>
      <c r="CW5138" s="365"/>
      <c r="CX5138" s="365"/>
      <c r="CY5138" s="365"/>
      <c r="CZ5138" s="365"/>
      <c r="DA5138" s="365"/>
      <c r="DB5138" s="365"/>
      <c r="DC5138" s="365"/>
      <c r="DD5138" s="365"/>
      <c r="DE5138" s="365"/>
      <c r="DF5138" s="365"/>
      <c r="DG5138" s="365"/>
      <c r="DH5138" s="365"/>
      <c r="DI5138" s="365"/>
      <c r="DJ5138" s="365"/>
      <c r="DK5138" s="365"/>
      <c r="DL5138" s="365"/>
      <c r="DM5138" s="365"/>
      <c r="DN5138" s="365"/>
      <c r="DO5138" s="365"/>
      <c r="DP5138" s="365"/>
      <c r="DQ5138" s="365"/>
      <c r="DR5138" s="365"/>
      <c r="DS5138" s="365"/>
      <c r="DT5138" s="365"/>
      <c r="DU5138" s="365"/>
      <c r="DV5138" s="365"/>
      <c r="DW5138" s="365"/>
      <c r="DX5138" s="365"/>
      <c r="DY5138" s="365"/>
      <c r="DZ5138" s="365"/>
      <c r="EA5138" s="365"/>
      <c r="EB5138" s="365"/>
      <c r="EC5138" s="365"/>
      <c r="ED5138" s="365"/>
      <c r="EE5138" s="365"/>
      <c r="EF5138" s="365"/>
      <c r="EG5138" s="365"/>
      <c r="EH5138" s="365"/>
      <c r="EI5138" s="365"/>
      <c r="EJ5138" s="365"/>
      <c r="EK5138" s="365"/>
      <c r="EL5138" s="365"/>
      <c r="EM5138" s="365"/>
      <c r="EN5138" s="365"/>
      <c r="EO5138" s="365"/>
      <c r="EP5138" s="365"/>
      <c r="EQ5138" s="365"/>
      <c r="ER5138" s="365"/>
      <c r="ES5138" s="365"/>
      <c r="ET5138" s="365"/>
      <c r="EU5138" s="365"/>
      <c r="EV5138" s="365"/>
      <c r="EW5138" s="365"/>
      <c r="EX5138" s="365"/>
      <c r="EY5138" s="365"/>
      <c r="EZ5138" s="365"/>
      <c r="FA5138" s="365"/>
      <c r="FB5138" s="365"/>
      <c r="FC5138" s="365"/>
      <c r="FD5138" s="365"/>
      <c r="FE5138" s="365"/>
      <c r="FF5138" s="365"/>
      <c r="FG5138" s="365"/>
      <c r="FH5138" s="365"/>
      <c r="FI5138" s="365"/>
      <c r="FJ5138" s="365"/>
      <c r="FK5138" s="365"/>
      <c r="FL5138" s="365"/>
      <c r="FM5138" s="365"/>
      <c r="FN5138" s="365"/>
      <c r="FO5138" s="365"/>
      <c r="FP5138" s="365"/>
      <c r="FQ5138" s="365"/>
      <c r="FR5138" s="365"/>
      <c r="FS5138" s="365"/>
      <c r="FT5138" s="365"/>
      <c r="FU5138" s="365"/>
      <c r="FV5138" s="365"/>
      <c r="FW5138" s="365"/>
      <c r="FX5138" s="365"/>
      <c r="FY5138" s="365"/>
      <c r="FZ5138" s="365"/>
      <c r="GA5138" s="365"/>
      <c r="GB5138" s="365"/>
      <c r="GC5138" s="365"/>
      <c r="GD5138" s="365"/>
      <c r="GE5138" s="365"/>
      <c r="GF5138" s="365"/>
      <c r="GG5138" s="365"/>
      <c r="GH5138" s="365"/>
      <c r="GI5138" s="365"/>
      <c r="GJ5138" s="365"/>
      <c r="GK5138" s="365"/>
      <c r="GL5138" s="365"/>
      <c r="GM5138" s="365"/>
      <c r="GN5138" s="365"/>
      <c r="GO5138" s="365"/>
      <c r="GP5138" s="365"/>
      <c r="GQ5138" s="365"/>
      <c r="GR5138" s="365"/>
      <c r="GS5138" s="365"/>
      <c r="GT5138" s="365"/>
      <c r="GU5138" s="365"/>
      <c r="GV5138" s="365"/>
      <c r="GW5138" s="365"/>
      <c r="GX5138" s="365"/>
      <c r="GY5138" s="365"/>
      <c r="GZ5138" s="365"/>
      <c r="HA5138" s="365"/>
      <c r="HB5138" s="365"/>
      <c r="HC5138" s="365"/>
      <c r="HD5138" s="365"/>
      <c r="HE5138" s="365"/>
      <c r="HF5138" s="365"/>
      <c r="HG5138" s="365"/>
      <c r="HH5138" s="365"/>
      <c r="HI5138" s="365"/>
      <c r="HJ5138" s="365"/>
      <c r="HK5138" s="365"/>
      <c r="HL5138" s="365"/>
      <c r="HM5138" s="365"/>
      <c r="HN5138" s="365"/>
      <c r="HO5138" s="365"/>
      <c r="HP5138" s="365"/>
      <c r="HQ5138" s="365"/>
      <c r="HR5138" s="365"/>
      <c r="HS5138" s="365"/>
      <c r="HT5138" s="365"/>
      <c r="HU5138" s="365"/>
      <c r="HV5138" s="365"/>
      <c r="HW5138" s="365"/>
      <c r="HX5138" s="365"/>
      <c r="HY5138" s="365"/>
      <c r="HZ5138" s="365"/>
      <c r="IA5138" s="365"/>
      <c r="IB5138" s="365"/>
      <c r="IC5138" s="365"/>
      <c r="ID5138" s="365"/>
      <c r="IE5138" s="365"/>
      <c r="IF5138" s="365"/>
      <c r="IG5138" s="365"/>
      <c r="IH5138" s="365"/>
      <c r="II5138" s="365"/>
      <c r="IJ5138" s="365"/>
      <c r="IK5138" s="365"/>
      <c r="IL5138" s="365"/>
      <c r="IM5138" s="365"/>
      <c r="IN5138" s="365"/>
      <c r="IO5138" s="365"/>
      <c r="IP5138" s="365"/>
      <c r="IQ5138" s="365"/>
      <c r="IR5138" s="365"/>
      <c r="IS5138" s="365"/>
      <c r="IT5138" s="365"/>
      <c r="IU5138" s="365"/>
      <c r="IV5138" s="365"/>
    </row>
    <row r="5139" spans="1:256" customFormat="1" ht="12.75" customHeight="1">
      <c r="B5139" s="65">
        <v>1</v>
      </c>
      <c r="C5139" s="66">
        <f>IF(E5139="A",1,IF(E5139="B",1,0))</f>
        <v>1</v>
      </c>
      <c r="D5139" s="77" t="s">
        <v>90</v>
      </c>
      <c r="E5139" s="76" t="s">
        <v>68</v>
      </c>
      <c r="F5139" s="76" t="s">
        <v>68</v>
      </c>
      <c r="G5139" s="78"/>
      <c r="H5139" s="96" t="s">
        <v>101</v>
      </c>
      <c r="I5139" s="70" t="s">
        <v>5362</v>
      </c>
      <c r="J5139" s="71" t="s">
        <v>7</v>
      </c>
      <c r="K5139" s="72"/>
      <c r="L5139" s="72"/>
      <c r="M5139" s="72"/>
      <c r="N5139" s="72"/>
      <c r="O5139" s="72"/>
      <c r="P5139" s="72"/>
      <c r="Q5139" s="833"/>
      <c r="R5139" s="102"/>
      <c r="S5139" s="73"/>
      <c r="T5139" s="102"/>
      <c r="U5139" s="103"/>
      <c r="V5139" s="104"/>
      <c r="AC5139" s="109"/>
      <c r="AD5139" s="109"/>
      <c r="AE5139" s="109"/>
      <c r="AF5139" s="109"/>
      <c r="AG5139" s="109"/>
      <c r="AH5139" s="109"/>
      <c r="AI5139" s="109"/>
      <c r="AJ5139" s="109"/>
      <c r="AK5139" s="109"/>
      <c r="AL5139" s="109"/>
      <c r="AM5139" s="109"/>
      <c r="AN5139" s="109"/>
      <c r="AO5139" s="109"/>
      <c r="AP5139" s="109"/>
      <c r="AQ5139" s="109"/>
      <c r="AR5139" s="109"/>
      <c r="AS5139" s="109"/>
      <c r="AT5139" s="109"/>
      <c r="AU5139" s="109"/>
      <c r="AV5139" s="109"/>
      <c r="AW5139" s="109"/>
      <c r="AX5139" s="109"/>
      <c r="AY5139" s="109"/>
      <c r="AZ5139" s="109"/>
      <c r="BA5139" s="109"/>
      <c r="BB5139" s="109"/>
      <c r="BC5139" s="109"/>
      <c r="BD5139" s="109"/>
      <c r="BE5139" s="109"/>
      <c r="BF5139" s="109"/>
      <c r="BG5139" s="109"/>
      <c r="BH5139" s="109"/>
      <c r="BI5139" s="109"/>
      <c r="BJ5139" s="109"/>
      <c r="BK5139" s="109"/>
      <c r="BL5139" s="109"/>
      <c r="BM5139" s="109"/>
      <c r="BN5139" s="109"/>
      <c r="BO5139" s="109"/>
      <c r="BP5139" s="109"/>
      <c r="BQ5139" s="109"/>
      <c r="BR5139" s="109"/>
      <c r="BS5139" s="109"/>
      <c r="BT5139" s="109"/>
      <c r="BU5139" s="109"/>
      <c r="BV5139" s="109"/>
      <c r="BW5139" s="109"/>
      <c r="BX5139" s="109"/>
      <c r="BY5139" s="109"/>
      <c r="BZ5139" s="109"/>
      <c r="CA5139" s="109"/>
      <c r="CB5139" s="109"/>
      <c r="CC5139" s="109"/>
      <c r="CD5139" s="109"/>
      <c r="CE5139" s="109"/>
      <c r="CF5139" s="109"/>
      <c r="CG5139" s="109"/>
      <c r="CH5139" s="109"/>
      <c r="CI5139" s="109"/>
      <c r="CJ5139" s="109"/>
      <c r="CK5139" s="109"/>
      <c r="CL5139" s="109"/>
      <c r="CM5139" s="109"/>
      <c r="CN5139" s="109"/>
      <c r="CO5139" s="109"/>
      <c r="CP5139" s="109"/>
      <c r="CQ5139" s="109"/>
      <c r="CR5139" s="109"/>
      <c r="CS5139" s="109"/>
      <c r="CT5139" s="109"/>
      <c r="CU5139" s="109"/>
      <c r="CV5139" s="109"/>
      <c r="CW5139" s="109"/>
      <c r="CX5139" s="109"/>
      <c r="CY5139" s="109"/>
      <c r="CZ5139" s="109"/>
      <c r="DA5139" s="109"/>
      <c r="DB5139" s="109"/>
      <c r="DC5139" s="109"/>
      <c r="DD5139" s="109"/>
      <c r="DE5139" s="109"/>
      <c r="DF5139" s="109"/>
      <c r="DG5139" s="109"/>
      <c r="DH5139" s="109"/>
      <c r="DI5139" s="109"/>
      <c r="DJ5139" s="109"/>
      <c r="DK5139" s="109"/>
      <c r="DL5139" s="109"/>
      <c r="DM5139" s="109"/>
      <c r="DN5139" s="109"/>
      <c r="DO5139" s="109"/>
      <c r="DP5139" s="109"/>
      <c r="DQ5139" s="109"/>
      <c r="DR5139" s="109"/>
      <c r="DS5139" s="109"/>
      <c r="DT5139" s="109"/>
      <c r="DU5139" s="109"/>
      <c r="DV5139" s="109"/>
      <c r="DW5139" s="109"/>
      <c r="DX5139" s="109"/>
      <c r="DY5139" s="109"/>
      <c r="DZ5139" s="109"/>
      <c r="EA5139" s="109"/>
      <c r="EB5139" s="109"/>
      <c r="EC5139" s="109"/>
      <c r="ED5139" s="109"/>
      <c r="EE5139" s="109"/>
      <c r="EF5139" s="109"/>
      <c r="EG5139" s="109"/>
      <c r="EH5139" s="109"/>
      <c r="EI5139" s="109"/>
      <c r="EJ5139" s="109"/>
      <c r="EK5139" s="109"/>
      <c r="EL5139" s="109"/>
      <c r="EM5139" s="109"/>
      <c r="EN5139" s="109"/>
      <c r="EO5139" s="109"/>
      <c r="EP5139" s="109"/>
      <c r="EQ5139" s="109"/>
      <c r="ER5139" s="109"/>
      <c r="ES5139" s="109"/>
      <c r="ET5139" s="109"/>
      <c r="EU5139" s="109"/>
      <c r="EV5139" s="109"/>
      <c r="EW5139" s="109"/>
      <c r="EX5139" s="109"/>
      <c r="EY5139" s="109"/>
      <c r="EZ5139" s="109"/>
      <c r="FA5139" s="109"/>
      <c r="FB5139" s="109"/>
      <c r="FC5139" s="109"/>
      <c r="FD5139" s="109"/>
      <c r="FE5139" s="109"/>
      <c r="FF5139" s="109"/>
      <c r="FG5139" s="109"/>
      <c r="FH5139" s="109"/>
      <c r="FI5139" s="109"/>
      <c r="FJ5139" s="109"/>
      <c r="FK5139" s="109"/>
      <c r="FL5139" s="109"/>
      <c r="FM5139" s="109"/>
      <c r="FN5139" s="109"/>
      <c r="FO5139" s="109"/>
      <c r="FP5139" s="109"/>
      <c r="FQ5139" s="109"/>
      <c r="FR5139" s="109"/>
      <c r="FS5139" s="109"/>
      <c r="FT5139" s="109"/>
      <c r="FU5139" s="109"/>
      <c r="FV5139" s="109"/>
      <c r="FW5139" s="109"/>
      <c r="FX5139" s="109"/>
      <c r="FY5139" s="109"/>
      <c r="FZ5139" s="109"/>
      <c r="GA5139" s="109"/>
      <c r="GB5139" s="109"/>
      <c r="GC5139" s="109"/>
      <c r="GD5139" s="109"/>
      <c r="GE5139" s="109"/>
      <c r="GF5139" s="109"/>
      <c r="GG5139" s="109"/>
      <c r="GH5139" s="109"/>
      <c r="GI5139" s="109"/>
      <c r="GJ5139" s="109"/>
      <c r="GK5139" s="109"/>
      <c r="GL5139" s="109"/>
      <c r="GM5139" s="109"/>
      <c r="GN5139" s="109"/>
      <c r="GO5139" s="109"/>
      <c r="GP5139" s="109"/>
      <c r="GQ5139" s="109"/>
      <c r="GR5139" s="109"/>
      <c r="GS5139" s="109"/>
      <c r="GT5139" s="109"/>
      <c r="GU5139" s="109"/>
      <c r="GV5139" s="109"/>
      <c r="GW5139" s="109"/>
      <c r="GX5139" s="109"/>
      <c r="GY5139" s="109"/>
      <c r="GZ5139" s="109"/>
      <c r="HA5139" s="109"/>
      <c r="HB5139" s="109"/>
      <c r="HC5139" s="109"/>
      <c r="HD5139" s="109"/>
      <c r="HE5139" s="109"/>
      <c r="HF5139" s="109"/>
      <c r="HG5139" s="109"/>
      <c r="HH5139" s="109"/>
      <c r="HI5139" s="109"/>
      <c r="HJ5139" s="109"/>
      <c r="HK5139" s="109"/>
      <c r="HL5139" s="109"/>
      <c r="HM5139" s="109"/>
      <c r="HN5139" s="109"/>
      <c r="HO5139" s="109"/>
      <c r="HP5139" s="109"/>
      <c r="HQ5139" s="109"/>
      <c r="HR5139" s="109"/>
      <c r="HS5139" s="109"/>
      <c r="HT5139" s="109"/>
      <c r="HU5139" s="109"/>
      <c r="HV5139" s="109"/>
      <c r="HW5139" s="109"/>
      <c r="HX5139" s="109"/>
      <c r="HY5139" s="109"/>
      <c r="HZ5139" s="109"/>
      <c r="IA5139" s="109"/>
      <c r="IB5139" s="109"/>
      <c r="IC5139" s="109"/>
      <c r="ID5139" s="109"/>
      <c r="IE5139" s="109"/>
      <c r="IF5139" s="109"/>
      <c r="IG5139" s="109"/>
      <c r="IH5139" s="109"/>
      <c r="II5139" s="109"/>
      <c r="IJ5139" s="109"/>
      <c r="IK5139" s="109"/>
      <c r="IL5139" s="109"/>
      <c r="IM5139" s="109"/>
      <c r="IN5139" s="109"/>
      <c r="IO5139" s="109"/>
      <c r="IP5139" s="109"/>
      <c r="IQ5139" s="109"/>
      <c r="IR5139" s="109"/>
      <c r="IS5139" s="109"/>
      <c r="IT5139" s="109"/>
      <c r="IU5139" s="109"/>
      <c r="IV5139" s="109"/>
    </row>
    <row r="5140" spans="1:256" customFormat="1" ht="12.75" customHeight="1">
      <c r="A5140" s="217"/>
      <c r="B5140" s="124">
        <v>1</v>
      </c>
      <c r="C5140" s="66">
        <f>IF(E5140="A",1,IF(E5140="B",1,0))</f>
        <v>0</v>
      </c>
      <c r="D5140" s="77" t="s">
        <v>90</v>
      </c>
      <c r="E5140" s="99" t="s">
        <v>70</v>
      </c>
      <c r="F5140" s="77" t="s">
        <v>90</v>
      </c>
      <c r="G5140" s="78"/>
      <c r="H5140" s="69" t="s">
        <v>94</v>
      </c>
      <c r="I5140" s="70" t="s">
        <v>5363</v>
      </c>
      <c r="J5140" s="81"/>
      <c r="K5140" s="72"/>
      <c r="L5140" s="72"/>
      <c r="M5140" s="72"/>
      <c r="N5140" s="72"/>
      <c r="O5140" s="72"/>
      <c r="P5140" s="72"/>
      <c r="Q5140" s="833"/>
      <c r="R5140" s="102"/>
      <c r="S5140" s="73"/>
      <c r="T5140" s="102"/>
      <c r="U5140" s="103"/>
      <c r="V5140" s="104"/>
    </row>
    <row r="5141" spans="1:256" customFormat="1" ht="12.75" customHeight="1">
      <c r="A5141" s="308"/>
      <c r="B5141" s="65">
        <v>1</v>
      </c>
      <c r="C5141" s="66">
        <f>IF(E5141="A",1,IF(E5141="B",1,0))</f>
        <v>0</v>
      </c>
      <c r="D5141" s="658" t="s">
        <v>68</v>
      </c>
      <c r="E5141" s="659" t="s">
        <v>90</v>
      </c>
      <c r="F5141" s="659" t="s">
        <v>90</v>
      </c>
      <c r="G5141" s="78"/>
      <c r="H5141" s="96" t="s">
        <v>90</v>
      </c>
      <c r="I5141" s="70" t="s">
        <v>5364</v>
      </c>
      <c r="J5141" s="71"/>
      <c r="K5141" s="72"/>
      <c r="L5141" s="72"/>
      <c r="M5141" s="72"/>
      <c r="N5141" s="72"/>
      <c r="O5141" s="72"/>
      <c r="P5141" s="72"/>
      <c r="Q5141" s="833"/>
      <c r="R5141" s="102"/>
      <c r="S5141" s="73"/>
      <c r="T5141" s="102"/>
      <c r="U5141" s="103"/>
      <c r="V5141" s="104"/>
      <c r="W5141" s="111"/>
    </row>
    <row r="5142" spans="1:256" s="55" customFormat="1" ht="12" customHeight="1">
      <c r="A5142" s="305"/>
      <c r="B5142" s="65">
        <v>1</v>
      </c>
      <c r="C5142" s="66">
        <f>IF(E5142="A",1,IF(E5142="B",1,0))</f>
        <v>0</v>
      </c>
      <c r="D5142" s="656" t="s">
        <v>70</v>
      </c>
      <c r="E5142" s="659" t="s">
        <v>90</v>
      </c>
      <c r="F5142" s="656" t="s">
        <v>99</v>
      </c>
      <c r="G5142" s="78"/>
      <c r="H5142" s="96" t="s">
        <v>114</v>
      </c>
      <c r="I5142" s="70" t="s">
        <v>5365</v>
      </c>
      <c r="J5142" s="71"/>
      <c r="K5142" s="72"/>
      <c r="L5142" s="72"/>
      <c r="M5142" s="72"/>
      <c r="N5142" s="72"/>
      <c r="O5142" s="72"/>
      <c r="P5142" s="72"/>
      <c r="Q5142" s="833"/>
      <c r="R5142" s="102"/>
      <c r="S5142" s="73"/>
      <c r="T5142" s="102"/>
      <c r="U5142" s="103"/>
      <c r="V5142" s="104"/>
      <c r="W5142" s="186"/>
      <c r="X5142" s="186"/>
      <c r="Y5142" s="186"/>
      <c r="Z5142" s="186"/>
      <c r="AA5142" s="186"/>
      <c r="AB5142" s="186"/>
      <c r="AC5142" s="186"/>
      <c r="AD5142"/>
      <c r="AE5142"/>
      <c r="AF5142"/>
      <c r="AG5142"/>
      <c r="AH5142"/>
      <c r="AI5142"/>
      <c r="AJ5142"/>
      <c r="AK5142"/>
      <c r="AL5142"/>
      <c r="AM5142"/>
      <c r="AN5142"/>
      <c r="AO5142"/>
      <c r="AP5142"/>
      <c r="AQ5142"/>
      <c r="AR5142"/>
      <c r="AS5142"/>
      <c r="AT5142"/>
      <c r="AU5142"/>
      <c r="AV5142"/>
      <c r="AW5142"/>
      <c r="AX5142"/>
      <c r="AY5142"/>
      <c r="AZ5142"/>
      <c r="BA5142"/>
      <c r="BB5142"/>
      <c r="BC5142"/>
      <c r="BD5142"/>
      <c r="BE5142"/>
      <c r="BF5142"/>
      <c r="BG5142"/>
      <c r="BH5142"/>
      <c r="BI5142"/>
      <c r="BJ5142"/>
      <c r="BK5142"/>
      <c r="BL5142"/>
      <c r="BM5142"/>
      <c r="BN5142"/>
      <c r="BO5142"/>
      <c r="BP5142"/>
      <c r="BQ5142"/>
      <c r="BR5142"/>
      <c r="BS5142"/>
      <c r="BT5142"/>
      <c r="BU5142"/>
      <c r="BV5142"/>
      <c r="BW5142"/>
      <c r="BX5142"/>
      <c r="BY5142"/>
      <c r="BZ5142"/>
      <c r="CA5142"/>
      <c r="CB5142"/>
      <c r="CC5142"/>
      <c r="CD5142"/>
      <c r="CE5142"/>
      <c r="CF5142"/>
      <c r="CG5142"/>
      <c r="CH5142"/>
      <c r="CI5142"/>
      <c r="CJ5142"/>
      <c r="CK5142"/>
      <c r="CL5142"/>
      <c r="CM5142"/>
      <c r="CN5142"/>
      <c r="CO5142"/>
      <c r="CP5142"/>
      <c r="CQ5142"/>
      <c r="CR5142"/>
      <c r="CS5142"/>
      <c r="CT5142"/>
      <c r="CU5142"/>
      <c r="CV5142"/>
      <c r="CW5142"/>
      <c r="CX5142"/>
      <c r="CY5142"/>
      <c r="CZ5142"/>
      <c r="DA5142"/>
      <c r="DB5142"/>
      <c r="DC5142"/>
      <c r="DD5142"/>
      <c r="DE5142"/>
      <c r="DF5142"/>
      <c r="DG5142"/>
      <c r="DH5142"/>
      <c r="DI5142"/>
      <c r="DJ5142"/>
      <c r="DK5142"/>
      <c r="DL5142"/>
      <c r="DM5142"/>
      <c r="DN5142"/>
      <c r="DO5142"/>
      <c r="DP5142"/>
      <c r="DQ5142"/>
      <c r="DR5142"/>
      <c r="DS5142"/>
      <c r="DT5142"/>
      <c r="DU5142"/>
      <c r="DV5142"/>
      <c r="DW5142"/>
      <c r="DX5142"/>
      <c r="DY5142"/>
      <c r="DZ5142"/>
      <c r="EA5142"/>
      <c r="EB5142"/>
      <c r="EC5142"/>
      <c r="ED5142"/>
      <c r="EE5142"/>
      <c r="EF5142"/>
      <c r="EG5142"/>
      <c r="EH5142"/>
      <c r="EI5142"/>
      <c r="EJ5142"/>
      <c r="EK5142"/>
      <c r="EL5142"/>
      <c r="EM5142"/>
      <c r="EN5142"/>
      <c r="EO5142"/>
      <c r="EP5142"/>
      <c r="EQ5142"/>
      <c r="ER5142"/>
      <c r="ES5142"/>
      <c r="ET5142"/>
      <c r="EU5142"/>
      <c r="EV5142"/>
      <c r="EW5142"/>
      <c r="EX5142"/>
      <c r="EY5142"/>
      <c r="EZ5142"/>
      <c r="FA5142"/>
      <c r="FB5142"/>
      <c r="FC5142"/>
      <c r="FD5142"/>
      <c r="FE5142"/>
      <c r="FF5142"/>
      <c r="FG5142"/>
      <c r="FH5142"/>
      <c r="FI5142"/>
      <c r="FJ5142"/>
      <c r="FK5142"/>
      <c r="FL5142"/>
      <c r="FM5142"/>
      <c r="FN5142"/>
      <c r="FO5142"/>
      <c r="FP5142"/>
      <c r="FQ5142"/>
      <c r="FR5142"/>
      <c r="FS5142"/>
      <c r="FT5142"/>
      <c r="FU5142"/>
      <c r="FV5142"/>
      <c r="FW5142"/>
      <c r="FX5142"/>
      <c r="FY5142"/>
      <c r="FZ5142"/>
      <c r="GA5142"/>
      <c r="GB5142"/>
      <c r="GC5142"/>
      <c r="GD5142"/>
      <c r="GE5142"/>
      <c r="GF5142"/>
      <c r="GG5142"/>
      <c r="GH5142"/>
      <c r="GI5142"/>
      <c r="GJ5142"/>
      <c r="GK5142"/>
      <c r="GL5142"/>
      <c r="GM5142"/>
      <c r="GN5142"/>
      <c r="GO5142"/>
      <c r="GP5142"/>
      <c r="GQ5142"/>
      <c r="GR5142"/>
      <c r="GS5142"/>
      <c r="GT5142"/>
      <c r="GU5142"/>
      <c r="GV5142"/>
      <c r="GW5142"/>
      <c r="GX5142"/>
      <c r="GY5142"/>
      <c r="GZ5142"/>
      <c r="HA5142"/>
      <c r="HB5142"/>
      <c r="HC5142"/>
      <c r="HD5142"/>
      <c r="HE5142"/>
      <c r="HF5142"/>
      <c r="HG5142"/>
      <c r="HH5142"/>
      <c r="HI5142"/>
      <c r="HJ5142"/>
      <c r="HK5142"/>
      <c r="HL5142"/>
      <c r="HM5142"/>
      <c r="HN5142"/>
      <c r="HO5142"/>
      <c r="HP5142"/>
      <c r="HQ5142"/>
      <c r="HR5142"/>
      <c r="HS5142"/>
      <c r="HT5142"/>
      <c r="HU5142"/>
      <c r="HV5142"/>
      <c r="HW5142"/>
      <c r="HX5142"/>
      <c r="HY5142"/>
      <c r="HZ5142"/>
      <c r="IA5142"/>
      <c r="IB5142"/>
      <c r="IC5142"/>
      <c r="ID5142"/>
      <c r="IE5142"/>
      <c r="IF5142"/>
      <c r="IG5142"/>
      <c r="IH5142"/>
      <c r="II5142"/>
      <c r="IJ5142"/>
      <c r="IK5142"/>
      <c r="IL5142"/>
      <c r="IM5142"/>
      <c r="IN5142"/>
      <c r="IO5142"/>
      <c r="IP5142"/>
      <c r="IQ5142"/>
      <c r="IR5142"/>
      <c r="IS5142"/>
      <c r="IT5142"/>
      <c r="IU5142"/>
      <c r="IV5142"/>
    </row>
    <row r="5143" spans="1:256" customFormat="1" ht="12.75" customHeight="1">
      <c r="A5143" s="308"/>
      <c r="B5143" s="65">
        <v>1</v>
      </c>
      <c r="C5143" s="66">
        <f>IF(E5143="A",4,IF(E5143="B",3,IF(E5143="C",2,IF(E5143="D",1,0))))</f>
        <v>2</v>
      </c>
      <c r="D5143" s="76" t="s">
        <v>68</v>
      </c>
      <c r="E5143" s="77" t="s">
        <v>90</v>
      </c>
      <c r="F5143" s="77" t="s">
        <v>90</v>
      </c>
      <c r="G5143" s="78"/>
      <c r="H5143" s="96" t="s">
        <v>148</v>
      </c>
      <c r="I5143" s="70" t="s">
        <v>5366</v>
      </c>
      <c r="J5143" s="71" t="s">
        <v>7</v>
      </c>
      <c r="K5143" s="72"/>
      <c r="L5143" s="72"/>
      <c r="M5143" s="72"/>
      <c r="N5143" s="72"/>
      <c r="O5143" s="72"/>
      <c r="P5143" s="72"/>
      <c r="Q5143" s="833"/>
      <c r="R5143" s="102"/>
      <c r="S5143" s="73"/>
      <c r="T5143" s="102"/>
      <c r="U5143" s="103"/>
      <c r="V5143" s="104"/>
    </row>
    <row r="5144" spans="1:256" customFormat="1" ht="12.75" customHeight="1">
      <c r="A5144" s="305"/>
      <c r="B5144" s="124">
        <v>1</v>
      </c>
      <c r="C5144" s="66">
        <f t="shared" ref="C5144:C5149" si="229">IF(E5144="A",1,IF(E5144="B",1,0))</f>
        <v>0</v>
      </c>
      <c r="D5144" s="77" t="s">
        <v>90</v>
      </c>
      <c r="E5144" s="77" t="s">
        <v>90</v>
      </c>
      <c r="F5144" s="99" t="s">
        <v>70</v>
      </c>
      <c r="G5144" s="78"/>
      <c r="H5144" s="96" t="s">
        <v>101</v>
      </c>
      <c r="I5144" s="107" t="s">
        <v>5367</v>
      </c>
      <c r="J5144" s="81"/>
      <c r="K5144" s="72"/>
      <c r="L5144" s="72"/>
      <c r="M5144" s="72"/>
      <c r="N5144" s="72"/>
      <c r="O5144" s="72"/>
      <c r="P5144" s="72"/>
      <c r="Q5144" s="833"/>
      <c r="R5144" s="102"/>
      <c r="S5144" s="73"/>
      <c r="T5144" s="102"/>
      <c r="U5144" s="103"/>
      <c r="V5144" s="104"/>
    </row>
    <row r="5145" spans="1:256" customFormat="1" ht="12.75" customHeight="1">
      <c r="B5145" s="65">
        <v>1</v>
      </c>
      <c r="C5145" s="66">
        <f t="shared" si="229"/>
        <v>0</v>
      </c>
      <c r="D5145" s="656" t="s">
        <v>70</v>
      </c>
      <c r="E5145" s="659" t="s">
        <v>90</v>
      </c>
      <c r="F5145" s="658" t="s">
        <v>87</v>
      </c>
      <c r="G5145" s="78"/>
      <c r="H5145" s="96" t="s">
        <v>101</v>
      </c>
      <c r="I5145" s="70" t="s">
        <v>5368</v>
      </c>
      <c r="J5145" s="71"/>
      <c r="K5145" s="72"/>
      <c r="L5145" s="72"/>
      <c r="M5145" s="72"/>
      <c r="N5145" s="72"/>
      <c r="O5145" s="72"/>
      <c r="P5145" s="72"/>
      <c r="Q5145" s="833"/>
      <c r="R5145" s="102"/>
      <c r="S5145" s="73"/>
      <c r="T5145" s="102"/>
      <c r="U5145" s="103"/>
      <c r="V5145" s="104"/>
      <c r="W5145" s="109"/>
      <c r="X5145" s="109"/>
      <c r="Y5145" s="109"/>
      <c r="Z5145" s="109"/>
      <c r="AA5145" s="109"/>
      <c r="AB5145" s="109"/>
      <c r="AC5145" s="109"/>
      <c r="AD5145" s="109"/>
      <c r="AE5145" s="109"/>
      <c r="AF5145" s="109"/>
      <c r="AG5145" s="109"/>
      <c r="AH5145" s="109"/>
      <c r="AI5145" s="109"/>
      <c r="AJ5145" s="109"/>
      <c r="AK5145" s="109"/>
      <c r="AL5145" s="109"/>
      <c r="AM5145" s="109"/>
      <c r="AN5145" s="109"/>
      <c r="AO5145" s="109"/>
      <c r="AP5145" s="109"/>
      <c r="AQ5145" s="109"/>
      <c r="AR5145" s="109"/>
      <c r="AS5145" s="109"/>
      <c r="AT5145" s="109"/>
      <c r="AU5145" s="109"/>
      <c r="AV5145" s="109"/>
      <c r="AW5145" s="109"/>
      <c r="AX5145" s="109"/>
      <c r="AY5145" s="109"/>
      <c r="AZ5145" s="109"/>
      <c r="BA5145" s="109"/>
      <c r="BB5145" s="109"/>
      <c r="BC5145" s="109"/>
      <c r="BD5145" s="109"/>
      <c r="BE5145" s="109"/>
      <c r="BF5145" s="109"/>
      <c r="BG5145" s="109"/>
      <c r="BH5145" s="109"/>
      <c r="BI5145" s="109"/>
      <c r="BJ5145" s="109"/>
      <c r="BK5145" s="109"/>
      <c r="BL5145" s="109"/>
      <c r="BM5145" s="109"/>
      <c r="BN5145" s="109"/>
      <c r="BO5145" s="109"/>
      <c r="BP5145" s="109"/>
      <c r="BQ5145" s="109"/>
      <c r="BR5145" s="109"/>
      <c r="BS5145" s="109"/>
      <c r="BT5145" s="109"/>
      <c r="BU5145" s="109"/>
      <c r="BV5145" s="109"/>
      <c r="BW5145" s="109"/>
      <c r="BX5145" s="109"/>
      <c r="BY5145" s="109"/>
      <c r="BZ5145" s="109"/>
      <c r="CA5145" s="109"/>
      <c r="CB5145" s="109"/>
      <c r="CC5145" s="109"/>
      <c r="CD5145" s="109"/>
      <c r="CE5145" s="109"/>
      <c r="CF5145" s="109"/>
      <c r="CG5145" s="109"/>
      <c r="CH5145" s="109"/>
      <c r="CI5145" s="109"/>
      <c r="CJ5145" s="109"/>
      <c r="CK5145" s="109"/>
      <c r="CL5145" s="109"/>
      <c r="CM5145" s="109"/>
      <c r="CN5145" s="109"/>
      <c r="CO5145" s="109"/>
      <c r="CP5145" s="109"/>
      <c r="CQ5145" s="109"/>
      <c r="CR5145" s="109"/>
      <c r="CS5145" s="109"/>
      <c r="CT5145" s="109"/>
      <c r="CU5145" s="109"/>
      <c r="CV5145" s="109"/>
      <c r="CW5145" s="109"/>
      <c r="CX5145" s="109"/>
      <c r="CY5145" s="109"/>
      <c r="CZ5145" s="109"/>
      <c r="DA5145" s="109"/>
      <c r="DB5145" s="109"/>
      <c r="DC5145" s="109"/>
      <c r="DD5145" s="109"/>
      <c r="DE5145" s="109"/>
      <c r="DF5145" s="109"/>
      <c r="DG5145" s="109"/>
      <c r="DH5145" s="109"/>
      <c r="DI5145" s="109"/>
      <c r="DJ5145" s="109"/>
      <c r="DK5145" s="109"/>
      <c r="DL5145" s="109"/>
      <c r="DM5145" s="109"/>
      <c r="DN5145" s="109"/>
      <c r="DO5145" s="109"/>
      <c r="DP5145" s="109"/>
      <c r="DQ5145" s="109"/>
      <c r="DR5145" s="109"/>
      <c r="DS5145" s="109"/>
      <c r="DT5145" s="109"/>
      <c r="DU5145" s="109"/>
      <c r="DV5145" s="109"/>
      <c r="DW5145" s="109"/>
      <c r="DX5145" s="109"/>
      <c r="DY5145" s="109"/>
      <c r="DZ5145" s="109"/>
      <c r="EA5145" s="109"/>
      <c r="EB5145" s="109"/>
      <c r="EC5145" s="109"/>
      <c r="ED5145" s="109"/>
      <c r="EE5145" s="109"/>
      <c r="EF5145" s="109"/>
      <c r="EG5145" s="109"/>
      <c r="EH5145" s="109"/>
      <c r="EI5145" s="109"/>
      <c r="EJ5145" s="109"/>
      <c r="EK5145" s="109"/>
      <c r="EL5145" s="109"/>
      <c r="EM5145" s="109"/>
      <c r="EN5145" s="109"/>
      <c r="EO5145" s="109"/>
      <c r="EP5145" s="109"/>
      <c r="EQ5145" s="109"/>
      <c r="ER5145" s="109"/>
      <c r="ES5145" s="109"/>
      <c r="ET5145" s="109"/>
      <c r="EU5145" s="109"/>
      <c r="EV5145" s="109"/>
      <c r="EW5145" s="109"/>
      <c r="EX5145" s="109"/>
      <c r="EY5145" s="109"/>
      <c r="EZ5145" s="109"/>
      <c r="FA5145" s="109"/>
      <c r="FB5145" s="109"/>
      <c r="FC5145" s="109"/>
      <c r="FD5145" s="109"/>
      <c r="FE5145" s="109"/>
      <c r="FF5145" s="109"/>
      <c r="FG5145" s="109"/>
      <c r="FH5145" s="109"/>
      <c r="FI5145" s="109"/>
      <c r="FJ5145" s="109"/>
      <c r="FK5145" s="109"/>
      <c r="FL5145" s="109"/>
      <c r="FM5145" s="109"/>
      <c r="FN5145" s="109"/>
      <c r="FO5145" s="109"/>
      <c r="FP5145" s="109"/>
      <c r="FQ5145" s="109"/>
      <c r="FR5145" s="109"/>
      <c r="FS5145" s="109"/>
      <c r="FT5145" s="109"/>
      <c r="FU5145" s="109"/>
      <c r="FV5145" s="109"/>
      <c r="FW5145" s="109"/>
      <c r="FX5145" s="109"/>
      <c r="FY5145" s="109"/>
      <c r="FZ5145" s="109"/>
      <c r="GA5145" s="109"/>
      <c r="GB5145" s="109"/>
      <c r="GC5145" s="109"/>
      <c r="GD5145" s="109"/>
      <c r="GE5145" s="109"/>
      <c r="GF5145" s="109"/>
      <c r="GG5145" s="109"/>
      <c r="GH5145" s="109"/>
      <c r="GI5145" s="109"/>
      <c r="GJ5145" s="109"/>
      <c r="GK5145" s="109"/>
      <c r="GL5145" s="109"/>
      <c r="GM5145" s="109"/>
      <c r="GN5145" s="109"/>
      <c r="GO5145" s="109"/>
      <c r="GP5145" s="109"/>
      <c r="GQ5145" s="109"/>
      <c r="GR5145" s="109"/>
      <c r="GS5145" s="109"/>
      <c r="GT5145" s="109"/>
      <c r="GU5145" s="109"/>
      <c r="GV5145" s="109"/>
      <c r="GW5145" s="109"/>
      <c r="GX5145" s="109"/>
      <c r="GY5145" s="109"/>
      <c r="GZ5145" s="109"/>
      <c r="HA5145" s="109"/>
      <c r="HB5145" s="109"/>
      <c r="HC5145" s="109"/>
      <c r="HD5145" s="109"/>
      <c r="HE5145" s="109"/>
      <c r="HF5145" s="109"/>
      <c r="HG5145" s="109"/>
      <c r="HH5145" s="109"/>
      <c r="HI5145" s="109"/>
      <c r="HJ5145" s="109"/>
      <c r="HK5145" s="109"/>
      <c r="HL5145" s="109"/>
      <c r="HM5145" s="109"/>
      <c r="HN5145" s="109"/>
      <c r="HO5145" s="109"/>
      <c r="HP5145" s="109"/>
      <c r="HQ5145" s="109"/>
      <c r="HR5145" s="109"/>
      <c r="HS5145" s="109"/>
      <c r="HT5145" s="109"/>
      <c r="HU5145" s="109"/>
      <c r="HV5145" s="109"/>
      <c r="HW5145" s="109"/>
      <c r="HX5145" s="109"/>
      <c r="HY5145" s="109"/>
      <c r="HZ5145" s="109"/>
      <c r="IA5145" s="109"/>
      <c r="IB5145" s="109"/>
      <c r="IC5145" s="109"/>
      <c r="ID5145" s="109"/>
      <c r="IE5145" s="109"/>
      <c r="IF5145" s="109"/>
      <c r="IG5145" s="109"/>
      <c r="IH5145" s="109"/>
      <c r="II5145" s="109"/>
      <c r="IJ5145" s="109"/>
      <c r="IK5145" s="109"/>
      <c r="IL5145" s="109"/>
      <c r="IM5145" s="109"/>
      <c r="IN5145" s="109"/>
      <c r="IO5145" s="109"/>
      <c r="IP5145" s="109"/>
      <c r="IQ5145" s="109"/>
      <c r="IR5145" s="109"/>
      <c r="IS5145" s="109"/>
      <c r="IT5145" s="109"/>
      <c r="IU5145" s="109"/>
      <c r="IV5145" s="109"/>
    </row>
    <row r="5146" spans="1:256" ht="12.5">
      <c r="B5146" s="65">
        <v>1</v>
      </c>
      <c r="C5146" s="66">
        <f t="shared" si="229"/>
        <v>0</v>
      </c>
      <c r="D5146" s="76" t="s">
        <v>87</v>
      </c>
      <c r="E5146" s="99" t="s">
        <v>70</v>
      </c>
      <c r="F5146" s="76" t="s">
        <v>68</v>
      </c>
      <c r="G5146" s="78"/>
      <c r="H5146" s="96" t="s">
        <v>122</v>
      </c>
      <c r="I5146" s="107" t="s">
        <v>5369</v>
      </c>
      <c r="J5146" s="81"/>
      <c r="K5146" s="72"/>
      <c r="L5146" s="72"/>
      <c r="M5146" s="72"/>
      <c r="N5146" s="72"/>
      <c r="O5146" s="72"/>
      <c r="P5146" s="72"/>
      <c r="Q5146" s="833"/>
      <c r="R5146" s="102"/>
      <c r="S5146" s="73"/>
      <c r="T5146" s="102"/>
      <c r="U5146" s="103"/>
      <c r="V5146" s="104"/>
      <c r="W5146" s="320"/>
      <c r="X5146" s="320"/>
      <c r="Y5146" s="320"/>
      <c r="Z5146" s="320"/>
      <c r="AA5146" s="320"/>
      <c r="AB5146" s="320"/>
      <c r="AC5146" s="320"/>
      <c r="AD5146" s="320"/>
      <c r="AE5146" s="320"/>
      <c r="AF5146" s="320"/>
      <c r="AG5146" s="320"/>
      <c r="AH5146" s="320"/>
      <c r="AI5146" s="320"/>
      <c r="AJ5146" s="320"/>
      <c r="AK5146" s="320"/>
      <c r="AL5146" s="320"/>
      <c r="AM5146" s="320"/>
      <c r="AN5146" s="320"/>
      <c r="AO5146" s="320"/>
      <c r="AP5146" s="320"/>
      <c r="AQ5146" s="320"/>
      <c r="AR5146" s="320"/>
      <c r="AS5146" s="320"/>
      <c r="AT5146" s="320"/>
      <c r="AU5146" s="320"/>
      <c r="AV5146" s="320"/>
      <c r="AW5146" s="320"/>
      <c r="AX5146" s="320"/>
      <c r="AY5146" s="320"/>
      <c r="AZ5146" s="320"/>
      <c r="BA5146" s="320"/>
      <c r="BB5146" s="320"/>
      <c r="BC5146" s="320"/>
      <c r="BD5146" s="320"/>
      <c r="BE5146" s="320"/>
      <c r="BF5146" s="320"/>
      <c r="BG5146" s="320"/>
      <c r="BH5146" s="320"/>
      <c r="BI5146" s="320"/>
      <c r="BJ5146" s="320"/>
      <c r="BK5146" s="320"/>
      <c r="BL5146" s="320"/>
      <c r="BM5146" s="320"/>
      <c r="BN5146" s="320"/>
      <c r="BO5146" s="320"/>
      <c r="BP5146" s="320"/>
      <c r="BQ5146" s="320"/>
      <c r="BR5146" s="320"/>
      <c r="BS5146" s="320"/>
      <c r="BT5146" s="320"/>
      <c r="BU5146" s="320"/>
      <c r="BV5146" s="320"/>
      <c r="BW5146" s="320"/>
      <c r="BX5146" s="320"/>
      <c r="BY5146" s="320"/>
      <c r="BZ5146" s="320"/>
      <c r="CA5146" s="320"/>
      <c r="CB5146" s="320"/>
      <c r="CC5146" s="320"/>
      <c r="CD5146" s="320"/>
      <c r="CE5146" s="320"/>
      <c r="CF5146" s="320"/>
      <c r="CG5146" s="320"/>
      <c r="CH5146" s="320"/>
      <c r="CI5146" s="320"/>
      <c r="CJ5146" s="320"/>
      <c r="CK5146" s="320"/>
      <c r="CL5146" s="320"/>
      <c r="CM5146" s="320"/>
      <c r="CN5146" s="320"/>
      <c r="CO5146" s="320"/>
      <c r="CP5146" s="320"/>
      <c r="CQ5146" s="320"/>
      <c r="CR5146" s="320"/>
      <c r="CS5146" s="320"/>
      <c r="CT5146" s="320"/>
      <c r="CU5146" s="320"/>
      <c r="CV5146" s="320"/>
      <c r="CW5146" s="320"/>
      <c r="CX5146" s="320"/>
      <c r="CY5146" s="320"/>
      <c r="CZ5146" s="320"/>
      <c r="DA5146" s="320"/>
      <c r="DB5146" s="320"/>
      <c r="DC5146" s="320"/>
      <c r="DD5146" s="320"/>
      <c r="DE5146" s="320"/>
      <c r="DF5146" s="320"/>
      <c r="DG5146" s="320"/>
      <c r="DH5146" s="320"/>
      <c r="DI5146" s="320"/>
      <c r="DJ5146" s="320"/>
      <c r="DK5146" s="320"/>
      <c r="DL5146" s="320"/>
      <c r="DM5146" s="320"/>
      <c r="DN5146" s="320"/>
      <c r="DO5146" s="320"/>
      <c r="DP5146" s="320"/>
      <c r="DQ5146" s="320"/>
      <c r="DR5146" s="320"/>
      <c r="DS5146" s="320"/>
      <c r="DT5146" s="320"/>
      <c r="DU5146" s="320"/>
      <c r="DV5146" s="320"/>
      <c r="DW5146" s="320"/>
      <c r="DX5146" s="320"/>
      <c r="DY5146" s="320"/>
      <c r="DZ5146" s="320"/>
      <c r="EA5146" s="320"/>
      <c r="EB5146" s="320"/>
      <c r="EC5146" s="320"/>
      <c r="ED5146" s="320"/>
      <c r="EE5146" s="320"/>
      <c r="EF5146" s="320"/>
      <c r="EG5146" s="320"/>
      <c r="EH5146" s="320"/>
      <c r="EI5146" s="320"/>
      <c r="EJ5146" s="320"/>
      <c r="EK5146" s="320"/>
      <c r="EL5146" s="320"/>
      <c r="EM5146" s="320"/>
      <c r="EN5146" s="320"/>
      <c r="EO5146" s="320"/>
      <c r="EP5146" s="320"/>
      <c r="EQ5146" s="320"/>
      <c r="ER5146" s="320"/>
      <c r="ES5146" s="320"/>
      <c r="ET5146" s="320"/>
      <c r="EU5146" s="320"/>
      <c r="EV5146" s="320"/>
      <c r="EW5146" s="320"/>
      <c r="EX5146" s="320"/>
      <c r="EY5146" s="320"/>
      <c r="EZ5146" s="320"/>
      <c r="FA5146" s="320"/>
      <c r="FB5146" s="320"/>
      <c r="FC5146" s="320"/>
      <c r="FD5146" s="320"/>
      <c r="FE5146" s="320"/>
      <c r="FF5146" s="320"/>
      <c r="FG5146" s="320"/>
      <c r="FH5146" s="320"/>
      <c r="FI5146" s="320"/>
      <c r="FJ5146" s="320"/>
      <c r="FK5146" s="320"/>
      <c r="FL5146" s="320"/>
      <c r="FM5146" s="320"/>
      <c r="FN5146" s="320"/>
      <c r="FO5146" s="320"/>
      <c r="FP5146" s="320"/>
      <c r="FQ5146" s="320"/>
      <c r="FR5146" s="320"/>
      <c r="FS5146" s="320"/>
      <c r="FT5146" s="320"/>
      <c r="FU5146" s="320"/>
      <c r="FV5146" s="320"/>
      <c r="FW5146" s="320"/>
      <c r="FX5146" s="320"/>
      <c r="FY5146" s="320"/>
      <c r="FZ5146" s="320"/>
      <c r="GA5146" s="320"/>
      <c r="GB5146" s="320"/>
      <c r="GC5146" s="320"/>
      <c r="GD5146" s="320"/>
      <c r="GE5146" s="320"/>
      <c r="GF5146" s="320"/>
      <c r="GG5146" s="320"/>
      <c r="GH5146" s="320"/>
      <c r="GI5146" s="320"/>
      <c r="GJ5146" s="320"/>
      <c r="GK5146" s="320"/>
      <c r="GL5146" s="320"/>
      <c r="GM5146" s="320"/>
      <c r="GN5146" s="320"/>
      <c r="GO5146" s="320"/>
      <c r="GP5146" s="320"/>
      <c r="GQ5146" s="320"/>
      <c r="GR5146" s="320"/>
      <c r="GS5146" s="320"/>
      <c r="GT5146" s="320"/>
      <c r="GU5146" s="320"/>
      <c r="GV5146" s="320"/>
      <c r="GW5146" s="320"/>
      <c r="GX5146" s="320"/>
      <c r="GY5146" s="320"/>
      <c r="GZ5146" s="320"/>
      <c r="HA5146" s="320"/>
      <c r="HB5146" s="320"/>
      <c r="HC5146" s="320"/>
      <c r="HD5146" s="320"/>
      <c r="HE5146" s="320"/>
      <c r="HF5146" s="320"/>
      <c r="HG5146" s="320"/>
      <c r="HH5146" s="320"/>
      <c r="HI5146" s="320"/>
      <c r="HJ5146" s="320"/>
      <c r="HK5146" s="320"/>
      <c r="HL5146" s="320"/>
      <c r="HM5146" s="320"/>
      <c r="HN5146" s="320"/>
      <c r="HO5146" s="320"/>
      <c r="HP5146" s="320"/>
      <c r="HQ5146" s="320"/>
      <c r="HR5146" s="320"/>
      <c r="HS5146" s="320"/>
      <c r="HT5146" s="320"/>
      <c r="HU5146" s="320"/>
      <c r="HV5146" s="320"/>
      <c r="HW5146" s="320"/>
      <c r="HX5146" s="320"/>
      <c r="HY5146" s="320"/>
      <c r="HZ5146" s="320"/>
      <c r="IA5146" s="320"/>
      <c r="IB5146" s="320"/>
      <c r="IC5146" s="320"/>
      <c r="ID5146" s="320"/>
      <c r="IE5146" s="320"/>
      <c r="IF5146" s="320"/>
      <c r="IG5146" s="320"/>
      <c r="IH5146" s="320"/>
      <c r="II5146" s="320"/>
      <c r="IJ5146" s="320"/>
      <c r="IK5146" s="320"/>
      <c r="IL5146" s="320"/>
      <c r="IM5146" s="320"/>
      <c r="IN5146" s="320"/>
      <c r="IO5146" s="320"/>
      <c r="IP5146" s="320"/>
      <c r="IQ5146" s="320"/>
      <c r="IR5146" s="320"/>
      <c r="IS5146" s="320"/>
      <c r="IT5146" s="320"/>
      <c r="IU5146" s="320"/>
      <c r="IV5146" s="320"/>
    </row>
    <row r="5147" spans="1:256" ht="12.5">
      <c r="A5147"/>
      <c r="B5147" s="65">
        <v>1</v>
      </c>
      <c r="C5147" s="66">
        <f t="shared" si="229"/>
        <v>0</v>
      </c>
      <c r="D5147" s="99" t="s">
        <v>70</v>
      </c>
      <c r="E5147" s="77" t="s">
        <v>90</v>
      </c>
      <c r="F5147" s="76" t="s">
        <v>68</v>
      </c>
      <c r="G5147" s="78"/>
      <c r="H5147" s="96" t="s">
        <v>88</v>
      </c>
      <c r="I5147" s="107" t="s">
        <v>5370</v>
      </c>
      <c r="J5147" s="81"/>
      <c r="K5147" s="72"/>
      <c r="L5147" s="72"/>
      <c r="M5147" s="72"/>
      <c r="N5147" s="72"/>
      <c r="O5147" s="72"/>
      <c r="P5147" s="72"/>
      <c r="Q5147" s="833"/>
      <c r="R5147" s="102"/>
      <c r="S5147" s="73"/>
      <c r="T5147" s="102"/>
      <c r="U5147" s="103"/>
      <c r="V5147" s="104"/>
      <c r="W5147"/>
      <c r="X5147" s="123"/>
      <c r="Y5147"/>
      <c r="Z5147"/>
      <c r="AA5147"/>
      <c r="AB5147"/>
      <c r="AC5147"/>
      <c r="AD5147"/>
      <c r="AE5147"/>
      <c r="AF5147"/>
      <c r="AG5147"/>
      <c r="AH5147"/>
      <c r="AI5147"/>
      <c r="AJ5147"/>
      <c r="AK5147"/>
      <c r="AL5147"/>
      <c r="AM5147"/>
      <c r="AN5147"/>
      <c r="AO5147"/>
      <c r="AP5147"/>
      <c r="AQ5147"/>
      <c r="AR5147"/>
      <c r="AS5147"/>
      <c r="AT5147"/>
      <c r="AU5147"/>
      <c r="AV5147"/>
      <c r="AW5147"/>
      <c r="AX5147"/>
      <c r="AY5147"/>
      <c r="AZ5147"/>
      <c r="BA5147"/>
      <c r="BB5147"/>
      <c r="BC5147"/>
      <c r="BD5147"/>
      <c r="BE5147"/>
      <c r="BF5147"/>
      <c r="BG5147"/>
      <c r="BH5147"/>
      <c r="BI5147"/>
      <c r="BJ5147"/>
      <c r="BK5147"/>
      <c r="BL5147"/>
      <c r="BM5147"/>
      <c r="BN5147"/>
      <c r="BO5147"/>
      <c r="BP5147"/>
      <c r="BQ5147"/>
      <c r="BR5147"/>
      <c r="BS5147"/>
      <c r="BT5147"/>
      <c r="BU5147"/>
      <c r="BV5147"/>
      <c r="BW5147"/>
      <c r="BX5147"/>
      <c r="BY5147"/>
      <c r="BZ5147"/>
      <c r="CA5147"/>
      <c r="CB5147"/>
      <c r="CC5147"/>
      <c r="CD5147"/>
      <c r="CE5147"/>
      <c r="CF5147"/>
      <c r="CG5147"/>
      <c r="CH5147"/>
      <c r="CI5147"/>
      <c r="CJ5147"/>
      <c r="CK5147"/>
      <c r="CL5147"/>
      <c r="CM5147"/>
      <c r="CN5147"/>
      <c r="CO5147"/>
      <c r="CP5147"/>
      <c r="CQ5147"/>
      <c r="CR5147"/>
      <c r="CS5147"/>
      <c r="CT5147"/>
      <c r="CU5147"/>
      <c r="CV5147"/>
      <c r="CW5147"/>
      <c r="CX5147"/>
      <c r="CY5147"/>
      <c r="CZ5147"/>
      <c r="DA5147"/>
      <c r="DB5147"/>
      <c r="DC5147"/>
      <c r="DD5147"/>
      <c r="DE5147"/>
      <c r="DF5147"/>
      <c r="DG5147"/>
      <c r="DH5147"/>
      <c r="DI5147"/>
      <c r="DJ5147"/>
      <c r="DK5147"/>
      <c r="DL5147"/>
      <c r="DM5147"/>
      <c r="DN5147"/>
      <c r="DO5147"/>
      <c r="DP5147"/>
      <c r="DQ5147"/>
      <c r="DR5147"/>
      <c r="DS5147"/>
      <c r="DT5147"/>
      <c r="DU5147"/>
      <c r="DV5147"/>
      <c r="DW5147"/>
      <c r="DX5147"/>
      <c r="DY5147"/>
      <c r="DZ5147"/>
      <c r="EA5147"/>
      <c r="EB5147"/>
      <c r="EC5147"/>
      <c r="ED5147"/>
      <c r="EE5147"/>
      <c r="EF5147"/>
      <c r="EG5147"/>
      <c r="EH5147"/>
      <c r="EI5147"/>
      <c r="EJ5147"/>
      <c r="EK5147"/>
      <c r="EL5147"/>
      <c r="EM5147"/>
      <c r="EN5147"/>
      <c r="EO5147"/>
      <c r="EP5147"/>
      <c r="EQ5147"/>
      <c r="ER5147"/>
      <c r="ES5147"/>
      <c r="ET5147"/>
      <c r="EU5147"/>
      <c r="EV5147"/>
      <c r="EW5147"/>
      <c r="EX5147"/>
      <c r="EY5147"/>
      <c r="EZ5147"/>
      <c r="FA5147"/>
      <c r="FB5147"/>
      <c r="FC5147"/>
      <c r="FD5147"/>
      <c r="FE5147"/>
      <c r="FF5147"/>
      <c r="FG5147"/>
      <c r="FH5147"/>
      <c r="FI5147"/>
      <c r="FJ5147"/>
      <c r="FK5147"/>
      <c r="FL5147"/>
      <c r="FM5147"/>
      <c r="FN5147"/>
      <c r="FO5147"/>
      <c r="FP5147"/>
      <c r="FQ5147"/>
      <c r="FR5147"/>
      <c r="FS5147"/>
      <c r="FT5147"/>
      <c r="FU5147"/>
      <c r="FV5147"/>
      <c r="FW5147"/>
      <c r="FX5147"/>
      <c r="FY5147"/>
      <c r="FZ5147"/>
      <c r="GA5147"/>
      <c r="GB5147"/>
      <c r="GC5147"/>
      <c r="GD5147"/>
      <c r="GE5147"/>
      <c r="GF5147"/>
      <c r="GG5147"/>
      <c r="GH5147"/>
      <c r="GI5147"/>
      <c r="GJ5147"/>
      <c r="GK5147"/>
      <c r="GL5147"/>
      <c r="GM5147"/>
      <c r="GN5147"/>
      <c r="GO5147"/>
      <c r="GP5147"/>
      <c r="GQ5147"/>
      <c r="GR5147"/>
      <c r="GS5147"/>
      <c r="GT5147"/>
      <c r="GU5147"/>
      <c r="GV5147"/>
      <c r="GW5147"/>
      <c r="GX5147"/>
      <c r="GY5147"/>
      <c r="GZ5147"/>
      <c r="HA5147"/>
      <c r="HB5147"/>
      <c r="HC5147"/>
      <c r="HD5147"/>
      <c r="HE5147"/>
      <c r="HF5147"/>
      <c r="HG5147"/>
      <c r="HH5147"/>
      <c r="HI5147"/>
      <c r="HJ5147"/>
      <c r="HK5147"/>
      <c r="HL5147"/>
      <c r="HM5147"/>
      <c r="HN5147"/>
      <c r="HO5147"/>
      <c r="HP5147"/>
      <c r="HQ5147"/>
      <c r="HR5147"/>
      <c r="HS5147"/>
      <c r="HT5147"/>
      <c r="HU5147"/>
      <c r="HV5147"/>
      <c r="HW5147"/>
      <c r="HX5147"/>
      <c r="HY5147"/>
      <c r="HZ5147"/>
      <c r="IA5147"/>
      <c r="IB5147"/>
      <c r="IC5147"/>
      <c r="ID5147"/>
      <c r="IE5147"/>
      <c r="IF5147"/>
      <c r="IG5147"/>
      <c r="IH5147"/>
      <c r="II5147"/>
      <c r="IJ5147"/>
      <c r="IK5147"/>
      <c r="IL5147"/>
      <c r="IM5147"/>
      <c r="IN5147"/>
      <c r="IO5147"/>
      <c r="IP5147"/>
      <c r="IQ5147"/>
      <c r="IR5147"/>
      <c r="IS5147"/>
      <c r="IT5147"/>
      <c r="IU5147"/>
      <c r="IV5147"/>
    </row>
    <row r="5148" spans="1:256" customFormat="1" ht="12.75" customHeight="1">
      <c r="B5148" s="124">
        <v>1</v>
      </c>
      <c r="C5148" s="66">
        <f t="shared" si="229"/>
        <v>1</v>
      </c>
      <c r="D5148" s="659" t="s">
        <v>90</v>
      </c>
      <c r="E5148" s="658" t="s">
        <v>68</v>
      </c>
      <c r="F5148" s="656" t="s">
        <v>99</v>
      </c>
      <c r="G5148" s="78"/>
      <c r="H5148" s="96" t="s">
        <v>94</v>
      </c>
      <c r="I5148" s="107" t="s">
        <v>5371</v>
      </c>
      <c r="J5148" s="81"/>
      <c r="K5148" s="72"/>
      <c r="L5148" s="72"/>
      <c r="M5148" s="72"/>
      <c r="N5148" s="72"/>
      <c r="O5148" s="72"/>
      <c r="P5148" s="72"/>
      <c r="Q5148" s="833"/>
      <c r="R5148" s="102"/>
      <c r="S5148" s="73"/>
      <c r="T5148" s="102"/>
      <c r="U5148" s="103"/>
      <c r="V5148" s="158"/>
    </row>
    <row r="5149" spans="1:256" s="283" customFormat="1" ht="12.75" customHeight="1">
      <c r="A5149"/>
      <c r="B5149" s="65">
        <v>1</v>
      </c>
      <c r="C5149" s="66">
        <f t="shared" si="229"/>
        <v>1</v>
      </c>
      <c r="D5149" s="99" t="s">
        <v>70</v>
      </c>
      <c r="E5149" s="76" t="s">
        <v>87</v>
      </c>
      <c r="F5149" s="77" t="s">
        <v>90</v>
      </c>
      <c r="G5149" s="78"/>
      <c r="H5149" s="1247" t="s">
        <v>101</v>
      </c>
      <c r="I5149" s="247" t="s">
        <v>5914</v>
      </c>
      <c r="J5149" s="71" t="s">
        <v>7</v>
      </c>
      <c r="K5149" s="72"/>
      <c r="L5149" s="72"/>
      <c r="M5149" s="72"/>
      <c r="N5149" s="72"/>
      <c r="O5149" s="72"/>
      <c r="P5149" s="72"/>
      <c r="Q5149" s="833"/>
      <c r="R5149" s="102"/>
      <c r="S5149" s="73"/>
      <c r="T5149" s="97"/>
      <c r="U5149" s="97"/>
      <c r="V5149" s="98"/>
    </row>
    <row r="5150" spans="1:256" customFormat="1" ht="12.75" customHeight="1">
      <c r="B5150" s="65">
        <v>1</v>
      </c>
      <c r="C5150" s="66">
        <f>IF(E5150="A",4,IF(E5150="B",3,IF(E5150="C",2,IF(E5150="D",1,0))))</f>
        <v>0</v>
      </c>
      <c r="D5150" s="76" t="s">
        <v>87</v>
      </c>
      <c r="E5150" s="99" t="s">
        <v>99</v>
      </c>
      <c r="F5150" s="99" t="s">
        <v>70</v>
      </c>
      <c r="G5150" s="78"/>
      <c r="H5150" s="96" t="s">
        <v>140</v>
      </c>
      <c r="I5150" s="107" t="s">
        <v>5372</v>
      </c>
      <c r="J5150" s="81" t="s">
        <v>616</v>
      </c>
      <c r="K5150" s="72"/>
      <c r="L5150" s="72"/>
      <c r="M5150" s="72"/>
      <c r="N5150" s="72"/>
      <c r="O5150" s="72"/>
      <c r="P5150" s="72"/>
      <c r="Q5150" s="833"/>
      <c r="R5150" s="102"/>
      <c r="S5150" s="73"/>
      <c r="T5150" s="103"/>
      <c r="U5150" s="103"/>
      <c r="V5150" s="158"/>
    </row>
    <row r="5151" spans="1:256" customFormat="1" ht="12" customHeight="1">
      <c r="B5151" s="65">
        <v>1</v>
      </c>
      <c r="C5151" s="66">
        <f>IF(E5151="A",1,IF(E5151="B",1,0))</f>
        <v>0</v>
      </c>
      <c r="D5151" s="76" t="s">
        <v>87</v>
      </c>
      <c r="E5151" s="77" t="s">
        <v>90</v>
      </c>
      <c r="F5151" s="77" t="s">
        <v>90</v>
      </c>
      <c r="G5151" s="78"/>
      <c r="H5151" s="96" t="s">
        <v>101</v>
      </c>
      <c r="I5151" s="107" t="s">
        <v>374</v>
      </c>
      <c r="J5151" s="81"/>
      <c r="K5151" s="72"/>
      <c r="L5151" s="72"/>
      <c r="M5151" s="72"/>
      <c r="N5151" s="72"/>
      <c r="O5151" s="72"/>
      <c r="P5151" s="72"/>
      <c r="Q5151" s="833"/>
      <c r="R5151" s="102"/>
      <c r="S5151" s="73"/>
      <c r="T5151" s="103"/>
      <c r="U5151" s="103"/>
      <c r="V5151" s="158"/>
    </row>
    <row r="5152" spans="1:256" customFormat="1" ht="12.5">
      <c r="B5152" s="738">
        <v>1</v>
      </c>
      <c r="C5152" s="66">
        <f>IF(E5152="A",4,IF(E5152="B",3,IF(E5152="C",2,IF(E5152="D",1,0))))</f>
        <v>3</v>
      </c>
      <c r="D5152" s="855" t="s">
        <v>68</v>
      </c>
      <c r="E5152" s="855" t="s">
        <v>87</v>
      </c>
      <c r="F5152" s="855" t="s">
        <v>68</v>
      </c>
      <c r="G5152" s="78"/>
      <c r="H5152" s="1248" t="s">
        <v>251</v>
      </c>
      <c r="I5152" s="744" t="s">
        <v>638</v>
      </c>
      <c r="J5152" s="983" t="s">
        <v>616</v>
      </c>
      <c r="K5152" s="72"/>
      <c r="L5152" s="72"/>
      <c r="M5152" s="72"/>
      <c r="N5152" s="72"/>
      <c r="O5152" s="72"/>
      <c r="P5152" s="72"/>
      <c r="Q5152" s="833"/>
      <c r="R5152" s="102"/>
      <c r="S5152" s="73"/>
      <c r="T5152" s="767"/>
      <c r="U5152" s="884"/>
      <c r="V5152" s="104"/>
    </row>
    <row r="5153" spans="1:254" customFormat="1" ht="12.75" customHeight="1">
      <c r="B5153" s="65">
        <v>1</v>
      </c>
      <c r="C5153" s="66">
        <f>IF(E5153="A",1,IF(E5153="B",1,0))</f>
        <v>0</v>
      </c>
      <c r="D5153" s="99" t="s">
        <v>70</v>
      </c>
      <c r="E5153" s="99" t="s">
        <v>70</v>
      </c>
      <c r="F5153" s="99" t="s">
        <v>70</v>
      </c>
      <c r="G5153" s="78"/>
      <c r="H5153" s="96" t="s">
        <v>140</v>
      </c>
      <c r="I5153" s="107" t="s">
        <v>5373</v>
      </c>
      <c r="J5153" s="81"/>
      <c r="K5153" s="72"/>
      <c r="L5153" s="72"/>
      <c r="M5153" s="72"/>
      <c r="N5153" s="72"/>
      <c r="O5153" s="72"/>
      <c r="P5153" s="72"/>
      <c r="Q5153" s="833"/>
      <c r="R5153" s="102"/>
      <c r="S5153" s="73"/>
      <c r="T5153" s="103"/>
      <c r="U5153" s="103"/>
      <c r="V5153" s="158"/>
    </row>
    <row r="5154" spans="1:254" s="325" customFormat="1" ht="12.75" customHeight="1">
      <c r="A5154"/>
      <c r="B5154" s="65">
        <v>1</v>
      </c>
      <c r="C5154" s="66">
        <f>IF(E5154="A",4,IF(E5154="B",3,IF(E5154="C",2,IF(E5154="D",1,0))))</f>
        <v>3</v>
      </c>
      <c r="D5154" s="99" t="s">
        <v>70</v>
      </c>
      <c r="E5154" s="76" t="s">
        <v>87</v>
      </c>
      <c r="F5154" s="76" t="s">
        <v>87</v>
      </c>
      <c r="G5154" s="78"/>
      <c r="H5154" s="96" t="s">
        <v>116</v>
      </c>
      <c r="I5154" s="70" t="s">
        <v>5915</v>
      </c>
      <c r="J5154" s="71"/>
      <c r="K5154" s="72"/>
      <c r="L5154" s="72"/>
      <c r="M5154" s="72"/>
      <c r="N5154" s="72"/>
      <c r="O5154" s="72"/>
      <c r="P5154" s="72"/>
      <c r="Q5154" s="833"/>
      <c r="R5154" s="102"/>
      <c r="S5154" s="73"/>
      <c r="T5154" s="97"/>
      <c r="U5154" s="97"/>
      <c r="V5154" s="98"/>
      <c r="W5154"/>
      <c r="X5154"/>
      <c r="Y5154"/>
      <c r="Z5154"/>
      <c r="AA5154"/>
      <c r="AB5154"/>
      <c r="AC5154"/>
      <c r="AD5154"/>
      <c r="AE5154"/>
      <c r="AF5154"/>
      <c r="AG5154"/>
      <c r="AH5154"/>
      <c r="AI5154"/>
      <c r="AJ5154"/>
      <c r="AK5154"/>
      <c r="AL5154"/>
      <c r="AM5154"/>
      <c r="AN5154"/>
      <c r="AO5154"/>
      <c r="AP5154"/>
      <c r="AQ5154"/>
      <c r="AR5154"/>
      <c r="AS5154"/>
      <c r="AT5154"/>
      <c r="AU5154"/>
      <c r="AV5154"/>
      <c r="AW5154"/>
      <c r="AX5154"/>
      <c r="AY5154"/>
      <c r="AZ5154"/>
      <c r="BA5154"/>
      <c r="BB5154"/>
      <c r="BC5154"/>
      <c r="BD5154"/>
      <c r="BE5154"/>
      <c r="BF5154"/>
      <c r="BG5154"/>
      <c r="BH5154"/>
      <c r="BI5154"/>
      <c r="BJ5154"/>
      <c r="BK5154"/>
      <c r="BL5154"/>
      <c r="BM5154"/>
      <c r="BN5154"/>
      <c r="BO5154"/>
      <c r="BP5154"/>
      <c r="BQ5154"/>
      <c r="BR5154"/>
      <c r="BS5154"/>
      <c r="BT5154"/>
      <c r="BU5154"/>
      <c r="BV5154"/>
      <c r="BW5154"/>
      <c r="BX5154"/>
      <c r="BY5154"/>
      <c r="BZ5154"/>
      <c r="CA5154"/>
      <c r="CB5154"/>
      <c r="CC5154"/>
      <c r="CD5154"/>
      <c r="CE5154"/>
      <c r="CF5154"/>
      <c r="CG5154"/>
      <c r="CH5154"/>
      <c r="CI5154"/>
      <c r="CJ5154"/>
      <c r="CK5154"/>
      <c r="CL5154"/>
      <c r="CM5154"/>
      <c r="CN5154"/>
      <c r="CO5154"/>
      <c r="CP5154"/>
      <c r="CQ5154"/>
      <c r="CR5154"/>
      <c r="CS5154"/>
      <c r="CT5154"/>
      <c r="CU5154"/>
      <c r="CV5154"/>
      <c r="CW5154"/>
      <c r="CX5154"/>
      <c r="CY5154"/>
      <c r="CZ5154"/>
      <c r="DA5154"/>
      <c r="DB5154"/>
      <c r="DC5154"/>
      <c r="DD5154"/>
      <c r="DE5154"/>
      <c r="DF5154"/>
      <c r="DG5154"/>
      <c r="DH5154"/>
      <c r="DI5154"/>
      <c r="DJ5154"/>
      <c r="DK5154"/>
      <c r="DL5154"/>
      <c r="DM5154"/>
      <c r="DN5154"/>
      <c r="DO5154"/>
      <c r="DP5154"/>
      <c r="DQ5154"/>
      <c r="DR5154"/>
      <c r="DS5154"/>
      <c r="DT5154"/>
      <c r="DU5154"/>
      <c r="DV5154"/>
      <c r="DW5154"/>
      <c r="DX5154"/>
      <c r="DY5154"/>
      <c r="DZ5154"/>
      <c r="EA5154"/>
      <c r="EB5154"/>
      <c r="EC5154"/>
      <c r="ED5154"/>
      <c r="EE5154"/>
      <c r="EF5154"/>
      <c r="EG5154"/>
      <c r="EH5154"/>
      <c r="EI5154"/>
      <c r="EJ5154"/>
      <c r="EK5154"/>
      <c r="EL5154"/>
      <c r="EM5154"/>
      <c r="EN5154"/>
      <c r="EO5154"/>
      <c r="EP5154"/>
      <c r="EQ5154"/>
      <c r="ER5154"/>
      <c r="ES5154"/>
      <c r="ET5154"/>
      <c r="EU5154"/>
      <c r="EV5154"/>
      <c r="EW5154"/>
      <c r="EX5154"/>
      <c r="EY5154"/>
      <c r="EZ5154"/>
      <c r="FA5154"/>
      <c r="FB5154"/>
      <c r="FC5154"/>
      <c r="FD5154"/>
      <c r="FE5154"/>
      <c r="FF5154"/>
      <c r="FG5154"/>
      <c r="FH5154"/>
      <c r="FI5154"/>
      <c r="FJ5154"/>
      <c r="FK5154"/>
      <c r="FL5154"/>
      <c r="FM5154"/>
      <c r="FN5154"/>
      <c r="FO5154"/>
      <c r="FP5154"/>
      <c r="FQ5154"/>
      <c r="FR5154"/>
      <c r="FS5154"/>
      <c r="FT5154"/>
      <c r="FU5154"/>
      <c r="FV5154"/>
      <c r="FW5154"/>
      <c r="FX5154"/>
      <c r="FY5154"/>
      <c r="FZ5154"/>
      <c r="GA5154"/>
      <c r="GB5154"/>
      <c r="GC5154"/>
      <c r="GD5154"/>
      <c r="GE5154"/>
      <c r="GF5154"/>
      <c r="GG5154"/>
      <c r="GH5154"/>
      <c r="GI5154"/>
      <c r="GJ5154"/>
      <c r="GK5154"/>
      <c r="GL5154"/>
      <c r="GM5154"/>
      <c r="GN5154"/>
      <c r="GO5154"/>
      <c r="GP5154"/>
      <c r="GQ5154"/>
      <c r="GR5154"/>
      <c r="GS5154"/>
      <c r="GT5154"/>
      <c r="GU5154"/>
      <c r="GV5154"/>
      <c r="GW5154"/>
      <c r="GX5154"/>
      <c r="GY5154"/>
      <c r="GZ5154"/>
      <c r="HA5154"/>
      <c r="HB5154"/>
      <c r="HC5154"/>
      <c r="HD5154"/>
      <c r="HE5154"/>
      <c r="HF5154"/>
      <c r="HG5154"/>
      <c r="HH5154"/>
      <c r="HI5154"/>
      <c r="HJ5154"/>
      <c r="HK5154"/>
      <c r="HL5154"/>
      <c r="HM5154"/>
      <c r="HN5154"/>
      <c r="HO5154"/>
      <c r="HP5154"/>
      <c r="HQ5154"/>
      <c r="HR5154"/>
      <c r="HS5154"/>
      <c r="HT5154"/>
      <c r="HU5154"/>
      <c r="HV5154"/>
      <c r="HW5154"/>
      <c r="HX5154"/>
      <c r="HY5154"/>
      <c r="HZ5154"/>
      <c r="IA5154"/>
      <c r="IB5154"/>
      <c r="IC5154"/>
      <c r="ID5154"/>
      <c r="IE5154"/>
      <c r="IF5154"/>
      <c r="IG5154"/>
      <c r="IH5154"/>
      <c r="II5154"/>
      <c r="IJ5154"/>
      <c r="IK5154"/>
      <c r="IL5154"/>
      <c r="IM5154"/>
      <c r="IN5154"/>
      <c r="IO5154"/>
      <c r="IP5154"/>
      <c r="IQ5154"/>
      <c r="IR5154"/>
      <c r="IS5154"/>
      <c r="IT5154"/>
    </row>
    <row r="5155" spans="1:254" customFormat="1" ht="12.5">
      <c r="A5155" s="308"/>
      <c r="B5155" s="65">
        <v>1</v>
      </c>
      <c r="C5155" s="66">
        <f>IF(E5155="A",1,IF(E5155="B",1,0))</f>
        <v>1</v>
      </c>
      <c r="D5155" s="663" t="s">
        <v>90</v>
      </c>
      <c r="E5155" s="248" t="s">
        <v>87</v>
      </c>
      <c r="F5155" s="663" t="s">
        <v>90</v>
      </c>
      <c r="G5155" s="78"/>
      <c r="H5155" s="96" t="s">
        <v>3232</v>
      </c>
      <c r="I5155" s="107" t="s">
        <v>5374</v>
      </c>
      <c r="J5155" s="81"/>
      <c r="K5155" s="72"/>
      <c r="L5155" s="72"/>
      <c r="M5155" s="72"/>
      <c r="N5155" s="72"/>
      <c r="O5155" s="72"/>
      <c r="P5155" s="72"/>
      <c r="Q5155" s="833"/>
      <c r="R5155" s="102"/>
      <c r="S5155" s="73"/>
      <c r="T5155" s="103"/>
      <c r="U5155" s="103"/>
      <c r="V5155" s="158"/>
    </row>
    <row r="5156" spans="1:254" s="55" customFormat="1" ht="12" customHeight="1">
      <c r="A5156"/>
      <c r="B5156" s="65">
        <v>1</v>
      </c>
      <c r="C5156" s="66">
        <f>IF(E5156="A",1,IF(E5156="B",1,0))</f>
        <v>1</v>
      </c>
      <c r="D5156" s="76" t="s">
        <v>87</v>
      </c>
      <c r="E5156" s="76" t="s">
        <v>68</v>
      </c>
      <c r="F5156" s="77" t="s">
        <v>90</v>
      </c>
      <c r="G5156" s="78"/>
      <c r="H5156" s="96" t="s">
        <v>184</v>
      </c>
      <c r="I5156" s="107" t="s">
        <v>5375</v>
      </c>
      <c r="J5156" s="81"/>
      <c r="K5156" s="72"/>
      <c r="L5156" s="72"/>
      <c r="M5156" s="72"/>
      <c r="N5156" s="72"/>
      <c r="O5156" s="72"/>
      <c r="P5156" s="72"/>
      <c r="Q5156" s="833"/>
      <c r="R5156" s="102"/>
      <c r="S5156" s="73"/>
      <c r="T5156" s="97"/>
      <c r="U5156" s="884"/>
      <c r="V5156" s="104"/>
    </row>
    <row r="5157" spans="1:254" customFormat="1" ht="12.75" customHeight="1">
      <c r="B5157" s="738">
        <v>1</v>
      </c>
      <c r="C5157" s="66">
        <f>IF(E5157="A",4,IF(E5157="B",3,IF(E5157="C",2,IF(E5157="D",1,0))))</f>
        <v>3</v>
      </c>
      <c r="D5157" s="855" t="s">
        <v>87</v>
      </c>
      <c r="E5157" s="855" t="s">
        <v>87</v>
      </c>
      <c r="F5157" s="987" t="s">
        <v>70</v>
      </c>
      <c r="G5157" s="78"/>
      <c r="H5157" s="743" t="s">
        <v>148</v>
      </c>
      <c r="I5157" s="744" t="s">
        <v>1164</v>
      </c>
      <c r="J5157" s="983"/>
      <c r="K5157" s="72"/>
      <c r="L5157" s="72"/>
      <c r="M5157" s="72"/>
      <c r="N5157" s="72"/>
      <c r="O5157" s="72"/>
      <c r="P5157" s="72"/>
      <c r="Q5157" s="833"/>
      <c r="R5157" s="102"/>
      <c r="S5157" s="73"/>
      <c r="T5157" s="746"/>
      <c r="U5157" s="881"/>
      <c r="V5157" s="751"/>
    </row>
    <row r="5158" spans="1:254" customFormat="1" ht="12.75" customHeight="1">
      <c r="B5158" s="65">
        <v>1</v>
      </c>
      <c r="C5158" s="66">
        <v>3</v>
      </c>
      <c r="D5158" s="76" t="s">
        <v>87</v>
      </c>
      <c r="E5158" s="76" t="s">
        <v>87</v>
      </c>
      <c r="F5158" s="99" t="s">
        <v>70</v>
      </c>
      <c r="G5158" s="78"/>
      <c r="H5158" s="96" t="s">
        <v>148</v>
      </c>
      <c r="I5158" s="107" t="s">
        <v>1164</v>
      </c>
      <c r="J5158" s="81" t="s">
        <v>10</v>
      </c>
      <c r="K5158" s="72"/>
      <c r="L5158" s="72"/>
      <c r="M5158" s="72"/>
      <c r="N5158" s="72"/>
      <c r="O5158" s="72"/>
      <c r="P5158" s="72"/>
      <c r="Q5158" s="833"/>
      <c r="R5158" s="102"/>
      <c r="S5158" s="73"/>
      <c r="T5158" s="97"/>
      <c r="U5158" s="103"/>
      <c r="V5158" s="158"/>
    </row>
    <row r="5159" spans="1:254" customFormat="1" ht="12.75" customHeight="1">
      <c r="B5159" s="738">
        <v>1</v>
      </c>
      <c r="C5159" s="66">
        <f>IF(E5159="A",1,IF(E5159="B",1,0))</f>
        <v>0</v>
      </c>
      <c r="D5159" s="855" t="s">
        <v>68</v>
      </c>
      <c r="E5159" s="854" t="s">
        <v>90</v>
      </c>
      <c r="F5159" s="855" t="s">
        <v>87</v>
      </c>
      <c r="G5159" s="78"/>
      <c r="H5159" s="743" t="s">
        <v>236</v>
      </c>
      <c r="I5159" s="744" t="s">
        <v>5376</v>
      </c>
      <c r="J5159" s="990"/>
      <c r="K5159" s="72"/>
      <c r="L5159" s="72"/>
      <c r="M5159" s="72"/>
      <c r="N5159" s="72"/>
      <c r="O5159" s="72"/>
      <c r="P5159" s="72"/>
      <c r="Q5159" s="833"/>
      <c r="R5159" s="102"/>
      <c r="S5159" s="73"/>
      <c r="T5159" s="746"/>
      <c r="U5159" s="884"/>
      <c r="V5159" s="104"/>
      <c r="X5159" s="85"/>
    </row>
    <row r="5160" spans="1:254" customFormat="1" ht="12.75" customHeight="1">
      <c r="B5160" s="738">
        <v>1</v>
      </c>
      <c r="C5160" s="66">
        <f>IF(E5160="A",4,IF(E5160="B",3,IF(E5160="C",2,IF(E5160="D",1,0))))</f>
        <v>4</v>
      </c>
      <c r="D5160" s="855" t="s">
        <v>87</v>
      </c>
      <c r="E5160" s="855" t="s">
        <v>68</v>
      </c>
      <c r="F5160" s="855" t="s">
        <v>68</v>
      </c>
      <c r="G5160" s="78"/>
      <c r="H5160" s="743" t="s">
        <v>114</v>
      </c>
      <c r="I5160" s="744" t="s">
        <v>5377</v>
      </c>
      <c r="J5160" s="990" t="s">
        <v>17</v>
      </c>
      <c r="K5160" s="72"/>
      <c r="L5160" s="72"/>
      <c r="M5160" s="72"/>
      <c r="N5160" s="72"/>
      <c r="O5160" s="72"/>
      <c r="P5160" s="72"/>
      <c r="Q5160" s="833"/>
      <c r="R5160" s="102"/>
      <c r="S5160" s="73"/>
      <c r="T5160" s="746"/>
      <c r="U5160" s="884"/>
      <c r="V5160" s="104"/>
      <c r="X5160" s="85"/>
    </row>
    <row r="5161" spans="1:254" customFormat="1" ht="12.75" customHeight="1">
      <c r="B5161" s="65">
        <v>1</v>
      </c>
      <c r="C5161" s="66">
        <v>2</v>
      </c>
      <c r="D5161" s="76" t="s">
        <v>87</v>
      </c>
      <c r="E5161" s="77" t="s">
        <v>90</v>
      </c>
      <c r="F5161" s="77" t="s">
        <v>90</v>
      </c>
      <c r="G5161" s="78"/>
      <c r="H5161" s="619" t="s">
        <v>140</v>
      </c>
      <c r="I5161" s="70" t="s">
        <v>218</v>
      </c>
      <c r="J5161" s="81" t="s">
        <v>10</v>
      </c>
      <c r="K5161" s="72"/>
      <c r="L5161" s="72"/>
      <c r="M5161" s="72"/>
      <c r="N5161" s="72"/>
      <c r="O5161" s="72"/>
      <c r="P5161" s="72"/>
      <c r="Q5161" s="833"/>
      <c r="R5161" s="102"/>
      <c r="S5161" s="73"/>
      <c r="T5161" s="103"/>
      <c r="U5161" s="103"/>
      <c r="V5161" s="249"/>
    </row>
    <row r="5162" spans="1:254" customFormat="1" ht="12.75" customHeight="1">
      <c r="B5162" s="65">
        <v>1</v>
      </c>
      <c r="C5162" s="66">
        <v>2</v>
      </c>
      <c r="D5162" s="76" t="s">
        <v>87</v>
      </c>
      <c r="E5162" s="77" t="s">
        <v>90</v>
      </c>
      <c r="F5162" s="77" t="s">
        <v>90</v>
      </c>
      <c r="G5162" s="78"/>
      <c r="H5162" s="96" t="s">
        <v>140</v>
      </c>
      <c r="I5162" s="107" t="s">
        <v>218</v>
      </c>
      <c r="J5162" s="81" t="s">
        <v>10</v>
      </c>
      <c r="K5162" s="72"/>
      <c r="L5162" s="72"/>
      <c r="M5162" s="72"/>
      <c r="N5162" s="72"/>
      <c r="O5162" s="72"/>
      <c r="P5162" s="72"/>
      <c r="Q5162" s="833"/>
      <c r="R5162" s="102"/>
      <c r="S5162" s="73"/>
      <c r="T5162" s="97"/>
      <c r="U5162" s="97"/>
      <c r="V5162" s="128"/>
    </row>
    <row r="5163" spans="1:254" customFormat="1" ht="12.75" customHeight="1">
      <c r="B5163" s="65">
        <v>1</v>
      </c>
      <c r="C5163" s="66">
        <f t="shared" ref="C5163:C5170" si="230">IF(E5163="A",1,IF(E5163="B",1,0))</f>
        <v>1</v>
      </c>
      <c r="D5163" s="656" t="s">
        <v>70</v>
      </c>
      <c r="E5163" s="658" t="s">
        <v>87</v>
      </c>
      <c r="F5163" s="659" t="s">
        <v>90</v>
      </c>
      <c r="G5163" s="78"/>
      <c r="H5163" s="96" t="s">
        <v>101</v>
      </c>
      <c r="I5163" s="70" t="s">
        <v>5378</v>
      </c>
      <c r="J5163" s="71"/>
      <c r="K5163" s="72"/>
      <c r="L5163" s="72"/>
      <c r="M5163" s="72"/>
      <c r="N5163" s="72"/>
      <c r="O5163" s="72"/>
      <c r="P5163" s="72"/>
      <c r="Q5163" s="833"/>
      <c r="R5163" s="102"/>
      <c r="S5163" s="73"/>
      <c r="T5163" s="97"/>
      <c r="U5163" s="97"/>
      <c r="V5163" s="98"/>
    </row>
    <row r="5164" spans="1:254" ht="12.5">
      <c r="A5164"/>
      <c r="B5164" s="124">
        <v>1</v>
      </c>
      <c r="C5164" s="66">
        <f t="shared" si="230"/>
        <v>0</v>
      </c>
      <c r="D5164" s="656" t="s">
        <v>70</v>
      </c>
      <c r="E5164" s="656" t="s">
        <v>70</v>
      </c>
      <c r="F5164" s="658" t="s">
        <v>87</v>
      </c>
      <c r="G5164" s="78"/>
      <c r="H5164" s="96" t="s">
        <v>90</v>
      </c>
      <c r="I5164" s="107" t="s">
        <v>5379</v>
      </c>
      <c r="J5164" s="81"/>
      <c r="K5164" s="72"/>
      <c r="L5164" s="72"/>
      <c r="M5164" s="72"/>
      <c r="N5164" s="72"/>
      <c r="O5164" s="72"/>
      <c r="P5164" s="72"/>
      <c r="Q5164" s="833"/>
      <c r="R5164" s="102"/>
      <c r="S5164" s="73"/>
      <c r="T5164" s="103"/>
      <c r="U5164" s="103"/>
      <c r="V5164" s="158"/>
      <c r="W5164"/>
      <c r="X5164"/>
      <c r="Y5164"/>
      <c r="Z5164"/>
      <c r="AA5164"/>
      <c r="AB5164"/>
      <c r="AC5164"/>
      <c r="AD5164"/>
      <c r="AE5164"/>
      <c r="AF5164"/>
      <c r="AG5164"/>
      <c r="AH5164"/>
      <c r="AI5164"/>
      <c r="AJ5164"/>
      <c r="AK5164"/>
      <c r="AL5164"/>
      <c r="AM5164"/>
      <c r="AN5164"/>
      <c r="AO5164"/>
      <c r="AP5164"/>
      <c r="AQ5164"/>
      <c r="AR5164"/>
      <c r="AS5164"/>
      <c r="AT5164"/>
      <c r="AU5164"/>
      <c r="AV5164"/>
      <c r="AW5164"/>
      <c r="AX5164"/>
      <c r="AY5164"/>
      <c r="AZ5164"/>
      <c r="BA5164"/>
      <c r="BB5164"/>
      <c r="BC5164"/>
      <c r="BD5164"/>
      <c r="BE5164"/>
      <c r="BF5164"/>
      <c r="BG5164"/>
      <c r="BH5164"/>
      <c r="BI5164"/>
      <c r="BJ5164"/>
      <c r="BK5164"/>
      <c r="BL5164"/>
      <c r="BM5164"/>
      <c r="BN5164"/>
      <c r="BO5164"/>
      <c r="BP5164"/>
      <c r="BQ5164"/>
      <c r="BR5164"/>
      <c r="BS5164"/>
      <c r="BT5164"/>
      <c r="BU5164"/>
      <c r="BV5164"/>
      <c r="BW5164"/>
      <c r="BX5164"/>
      <c r="BY5164"/>
      <c r="BZ5164"/>
      <c r="CA5164"/>
      <c r="CB5164"/>
      <c r="CC5164"/>
      <c r="CD5164"/>
      <c r="CE5164"/>
      <c r="CF5164"/>
      <c r="CG5164"/>
      <c r="CH5164"/>
      <c r="CI5164"/>
      <c r="CJ5164"/>
      <c r="CK5164"/>
      <c r="CL5164"/>
      <c r="CM5164"/>
      <c r="CN5164"/>
      <c r="CO5164"/>
      <c r="CP5164"/>
      <c r="CQ5164"/>
      <c r="CR5164"/>
      <c r="CS5164"/>
      <c r="CT5164"/>
      <c r="CU5164"/>
      <c r="CV5164"/>
      <c r="CW5164"/>
      <c r="CX5164"/>
      <c r="CY5164"/>
      <c r="CZ5164"/>
      <c r="DA5164"/>
      <c r="DB5164"/>
      <c r="DC5164"/>
      <c r="DD5164"/>
      <c r="DE5164"/>
      <c r="DF5164"/>
      <c r="DG5164"/>
      <c r="DH5164"/>
      <c r="DI5164"/>
      <c r="DJ5164"/>
      <c r="DK5164"/>
      <c r="DL5164"/>
      <c r="DM5164"/>
      <c r="DN5164"/>
      <c r="DO5164"/>
      <c r="DP5164"/>
      <c r="DQ5164"/>
      <c r="DR5164"/>
      <c r="DS5164"/>
      <c r="DT5164"/>
      <c r="DU5164"/>
      <c r="DV5164"/>
      <c r="DW5164"/>
      <c r="DX5164"/>
      <c r="DY5164"/>
      <c r="DZ5164"/>
      <c r="EA5164"/>
      <c r="EB5164"/>
      <c r="EC5164"/>
      <c r="ED5164"/>
      <c r="EE5164"/>
      <c r="EF5164"/>
      <c r="EG5164"/>
      <c r="EH5164"/>
      <c r="EI5164"/>
      <c r="EJ5164"/>
      <c r="EK5164"/>
      <c r="EL5164"/>
      <c r="EM5164"/>
      <c r="EN5164"/>
      <c r="EO5164"/>
      <c r="EP5164"/>
      <c r="EQ5164"/>
      <c r="ER5164"/>
      <c r="ES5164"/>
      <c r="ET5164"/>
      <c r="EU5164"/>
      <c r="EV5164"/>
      <c r="EW5164"/>
      <c r="EX5164"/>
      <c r="EY5164"/>
      <c r="EZ5164"/>
      <c r="FA5164"/>
      <c r="FB5164"/>
      <c r="FC5164"/>
      <c r="FD5164"/>
      <c r="FE5164"/>
      <c r="FF5164"/>
      <c r="FG5164"/>
      <c r="FH5164"/>
      <c r="FI5164"/>
      <c r="FJ5164"/>
      <c r="FK5164"/>
      <c r="FL5164"/>
      <c r="FM5164"/>
      <c r="FN5164"/>
      <c r="FO5164"/>
      <c r="FP5164"/>
      <c r="FQ5164"/>
      <c r="FR5164"/>
      <c r="FS5164"/>
      <c r="FT5164"/>
      <c r="FU5164"/>
      <c r="FV5164"/>
      <c r="FW5164"/>
      <c r="FX5164"/>
      <c r="FY5164"/>
      <c r="FZ5164"/>
      <c r="GA5164"/>
      <c r="GB5164"/>
      <c r="GC5164"/>
      <c r="GD5164"/>
      <c r="GE5164"/>
      <c r="GF5164"/>
      <c r="GG5164"/>
      <c r="GH5164"/>
      <c r="GI5164"/>
      <c r="GJ5164"/>
      <c r="GK5164"/>
      <c r="GL5164"/>
      <c r="GM5164"/>
      <c r="GN5164"/>
      <c r="GO5164"/>
      <c r="GP5164"/>
      <c r="GQ5164"/>
      <c r="GR5164"/>
      <c r="GS5164"/>
      <c r="GT5164"/>
      <c r="GU5164"/>
      <c r="GV5164"/>
      <c r="GW5164"/>
      <c r="GX5164"/>
      <c r="GY5164"/>
      <c r="GZ5164"/>
      <c r="HA5164"/>
      <c r="HB5164"/>
      <c r="HC5164"/>
      <c r="HD5164"/>
      <c r="HE5164"/>
      <c r="HF5164"/>
      <c r="HG5164"/>
      <c r="HH5164"/>
      <c r="HI5164"/>
      <c r="HJ5164"/>
      <c r="HK5164"/>
      <c r="HL5164"/>
      <c r="HM5164"/>
      <c r="HN5164"/>
      <c r="HO5164"/>
      <c r="HP5164"/>
      <c r="HQ5164"/>
      <c r="HR5164"/>
      <c r="HS5164"/>
      <c r="HT5164"/>
      <c r="HU5164"/>
      <c r="HV5164"/>
      <c r="HW5164"/>
      <c r="HX5164"/>
      <c r="HY5164"/>
      <c r="HZ5164"/>
      <c r="IA5164"/>
      <c r="IB5164"/>
      <c r="IC5164"/>
      <c r="ID5164"/>
      <c r="IE5164"/>
      <c r="IF5164"/>
      <c r="IG5164"/>
      <c r="IH5164"/>
      <c r="II5164"/>
      <c r="IJ5164"/>
      <c r="IK5164"/>
      <c r="IL5164"/>
      <c r="IM5164"/>
      <c r="IN5164"/>
      <c r="IO5164"/>
      <c r="IP5164"/>
      <c r="IQ5164"/>
      <c r="IR5164"/>
      <c r="IS5164"/>
      <c r="IT5164"/>
    </row>
    <row r="5165" spans="1:254" s="325" customFormat="1" ht="12.75" customHeight="1">
      <c r="A5165"/>
      <c r="B5165" s="65">
        <v>1</v>
      </c>
      <c r="C5165" s="66">
        <f t="shared" si="230"/>
        <v>1</v>
      </c>
      <c r="D5165" s="658" t="s">
        <v>68</v>
      </c>
      <c r="E5165" s="658" t="s">
        <v>68</v>
      </c>
      <c r="F5165" s="656" t="s">
        <v>99</v>
      </c>
      <c r="G5165" s="78"/>
      <c r="H5165" s="96" t="s">
        <v>101</v>
      </c>
      <c r="I5165" s="70" t="s">
        <v>5380</v>
      </c>
      <c r="J5165" s="71"/>
      <c r="K5165" s="72"/>
      <c r="L5165" s="72"/>
      <c r="M5165" s="72"/>
      <c r="N5165" s="72"/>
      <c r="O5165" s="72"/>
      <c r="P5165" s="72"/>
      <c r="Q5165" s="833"/>
      <c r="R5165" s="102"/>
      <c r="S5165" s="73"/>
      <c r="T5165" s="97"/>
      <c r="U5165" s="97"/>
      <c r="V5165" s="98"/>
      <c r="W5165"/>
      <c r="X5165"/>
      <c r="Y5165"/>
      <c r="Z5165"/>
      <c r="AA5165"/>
      <c r="AB5165"/>
      <c r="AC5165"/>
      <c r="AD5165"/>
      <c r="AE5165"/>
      <c r="AF5165"/>
      <c r="AG5165"/>
      <c r="AH5165"/>
      <c r="AI5165"/>
      <c r="AJ5165"/>
      <c r="AK5165"/>
      <c r="AL5165"/>
      <c r="AM5165"/>
      <c r="AN5165"/>
      <c r="AO5165"/>
      <c r="AP5165"/>
      <c r="AQ5165"/>
      <c r="AR5165"/>
      <c r="AS5165"/>
      <c r="AT5165"/>
      <c r="AU5165"/>
      <c r="AV5165"/>
      <c r="AW5165"/>
      <c r="AX5165"/>
      <c r="AY5165"/>
      <c r="AZ5165"/>
      <c r="BA5165"/>
      <c r="BB5165"/>
      <c r="BC5165"/>
      <c r="BD5165"/>
      <c r="BE5165"/>
      <c r="BF5165"/>
      <c r="BG5165"/>
      <c r="BH5165"/>
      <c r="BI5165"/>
      <c r="BJ5165"/>
      <c r="BK5165"/>
      <c r="BL5165"/>
      <c r="BM5165"/>
      <c r="BN5165"/>
      <c r="BO5165"/>
      <c r="BP5165"/>
      <c r="BQ5165"/>
      <c r="BR5165"/>
      <c r="BS5165"/>
      <c r="BT5165"/>
      <c r="BU5165"/>
      <c r="BV5165"/>
      <c r="BW5165"/>
      <c r="BX5165"/>
      <c r="BY5165"/>
      <c r="BZ5165"/>
      <c r="CA5165"/>
      <c r="CB5165"/>
      <c r="CC5165"/>
      <c r="CD5165"/>
      <c r="CE5165"/>
      <c r="CF5165"/>
      <c r="CG5165"/>
      <c r="CH5165"/>
      <c r="CI5165"/>
      <c r="CJ5165"/>
      <c r="CK5165"/>
      <c r="CL5165"/>
      <c r="CM5165"/>
      <c r="CN5165"/>
      <c r="CO5165"/>
      <c r="CP5165"/>
      <c r="CQ5165"/>
      <c r="CR5165"/>
      <c r="CS5165"/>
      <c r="CT5165"/>
      <c r="CU5165"/>
      <c r="CV5165"/>
      <c r="CW5165"/>
      <c r="CX5165"/>
      <c r="CY5165"/>
      <c r="CZ5165"/>
      <c r="DA5165"/>
      <c r="DB5165"/>
      <c r="DC5165"/>
      <c r="DD5165"/>
      <c r="DE5165"/>
      <c r="DF5165"/>
      <c r="DG5165"/>
      <c r="DH5165"/>
      <c r="DI5165"/>
      <c r="DJ5165"/>
      <c r="DK5165"/>
      <c r="DL5165"/>
      <c r="DM5165"/>
      <c r="DN5165"/>
      <c r="DO5165"/>
      <c r="DP5165"/>
      <c r="DQ5165"/>
      <c r="DR5165"/>
      <c r="DS5165"/>
      <c r="DT5165"/>
      <c r="DU5165"/>
      <c r="DV5165"/>
      <c r="DW5165"/>
      <c r="DX5165"/>
      <c r="DY5165"/>
      <c r="DZ5165"/>
      <c r="EA5165"/>
      <c r="EB5165"/>
      <c r="EC5165"/>
      <c r="ED5165"/>
      <c r="EE5165"/>
      <c r="EF5165"/>
      <c r="EG5165"/>
      <c r="EH5165"/>
      <c r="EI5165"/>
      <c r="EJ5165"/>
      <c r="EK5165"/>
      <c r="EL5165"/>
      <c r="EM5165"/>
      <c r="EN5165"/>
      <c r="EO5165"/>
      <c r="EP5165"/>
      <c r="EQ5165"/>
      <c r="ER5165"/>
      <c r="ES5165"/>
      <c r="ET5165"/>
      <c r="EU5165"/>
      <c r="EV5165"/>
      <c r="EW5165"/>
      <c r="EX5165"/>
      <c r="EY5165"/>
      <c r="EZ5165"/>
      <c r="FA5165"/>
      <c r="FB5165"/>
      <c r="FC5165"/>
      <c r="FD5165"/>
      <c r="FE5165"/>
      <c r="FF5165"/>
      <c r="FG5165"/>
      <c r="FH5165"/>
      <c r="FI5165"/>
      <c r="FJ5165"/>
      <c r="FK5165"/>
      <c r="FL5165"/>
      <c r="FM5165"/>
      <c r="FN5165"/>
      <c r="FO5165"/>
      <c r="FP5165"/>
      <c r="FQ5165"/>
      <c r="FR5165"/>
      <c r="FS5165"/>
      <c r="FT5165"/>
      <c r="FU5165"/>
      <c r="FV5165"/>
      <c r="FW5165"/>
      <c r="FX5165"/>
      <c r="FY5165"/>
      <c r="FZ5165"/>
      <c r="GA5165"/>
      <c r="GB5165"/>
      <c r="GC5165"/>
      <c r="GD5165"/>
      <c r="GE5165"/>
      <c r="GF5165"/>
      <c r="GG5165"/>
      <c r="GH5165"/>
      <c r="GI5165"/>
      <c r="GJ5165"/>
      <c r="GK5165"/>
      <c r="GL5165"/>
      <c r="GM5165"/>
      <c r="GN5165"/>
      <c r="GO5165"/>
      <c r="GP5165"/>
      <c r="GQ5165"/>
      <c r="GR5165"/>
      <c r="GS5165"/>
      <c r="GT5165"/>
      <c r="GU5165"/>
      <c r="GV5165"/>
      <c r="GW5165"/>
      <c r="GX5165"/>
      <c r="GY5165"/>
      <c r="GZ5165"/>
      <c r="HA5165"/>
      <c r="HB5165"/>
      <c r="HC5165"/>
      <c r="HD5165"/>
      <c r="HE5165"/>
      <c r="HF5165"/>
      <c r="HG5165"/>
      <c r="HH5165"/>
      <c r="HI5165"/>
      <c r="HJ5165"/>
      <c r="HK5165"/>
      <c r="HL5165"/>
      <c r="HM5165"/>
      <c r="HN5165"/>
      <c r="HO5165"/>
      <c r="HP5165"/>
      <c r="HQ5165"/>
      <c r="HR5165"/>
      <c r="HS5165"/>
      <c r="HT5165"/>
      <c r="HU5165"/>
      <c r="HV5165"/>
      <c r="HW5165"/>
      <c r="HX5165"/>
      <c r="HY5165"/>
      <c r="HZ5165"/>
      <c r="IA5165"/>
      <c r="IB5165"/>
      <c r="IC5165"/>
      <c r="ID5165"/>
      <c r="IE5165"/>
      <c r="IF5165"/>
      <c r="IG5165"/>
      <c r="IH5165"/>
      <c r="II5165"/>
      <c r="IJ5165"/>
      <c r="IK5165"/>
      <c r="IL5165"/>
      <c r="IM5165"/>
      <c r="IN5165"/>
      <c r="IO5165"/>
      <c r="IP5165"/>
      <c r="IQ5165"/>
      <c r="IR5165"/>
      <c r="IS5165"/>
      <c r="IT5165"/>
    </row>
    <row r="5166" spans="1:254" customFormat="1" ht="12.75" customHeight="1">
      <c r="B5166" s="65">
        <v>1</v>
      </c>
      <c r="C5166" s="66">
        <f t="shared" si="230"/>
        <v>1</v>
      </c>
      <c r="D5166" s="99" t="s">
        <v>70</v>
      </c>
      <c r="E5166" s="76" t="s">
        <v>87</v>
      </c>
      <c r="F5166" s="77" t="s">
        <v>90</v>
      </c>
      <c r="G5166" s="78"/>
      <c r="H5166" s="96" t="s">
        <v>140</v>
      </c>
      <c r="I5166" s="70" t="s">
        <v>5381</v>
      </c>
      <c r="J5166" s="71"/>
      <c r="K5166" s="72"/>
      <c r="L5166" s="72"/>
      <c r="M5166" s="72"/>
      <c r="N5166" s="72"/>
      <c r="O5166" s="72"/>
      <c r="P5166" s="72"/>
      <c r="Q5166" s="833"/>
      <c r="R5166" s="102"/>
      <c r="S5166" s="73"/>
      <c r="T5166" s="97"/>
      <c r="U5166" s="884"/>
      <c r="V5166" s="104"/>
      <c r="W5166" s="111"/>
    </row>
    <row r="5167" spans="1:254" ht="12.5">
      <c r="A5167"/>
      <c r="B5167" s="738">
        <v>1</v>
      </c>
      <c r="C5167" s="66">
        <f t="shared" si="230"/>
        <v>0</v>
      </c>
      <c r="D5167" s="855" t="s">
        <v>68</v>
      </c>
      <c r="E5167" s="987" t="s">
        <v>99</v>
      </c>
      <c r="F5167" s="854" t="s">
        <v>90</v>
      </c>
      <c r="G5167" s="78"/>
      <c r="H5167" s="743" t="s">
        <v>94</v>
      </c>
      <c r="I5167" s="766" t="s">
        <v>5382</v>
      </c>
      <c r="J5167" s="983"/>
      <c r="K5167" s="72"/>
      <c r="L5167" s="72"/>
      <c r="M5167" s="72"/>
      <c r="N5167" s="72"/>
      <c r="O5167" s="72"/>
      <c r="P5167" s="72"/>
      <c r="Q5167" s="833"/>
      <c r="R5167" s="102"/>
      <c r="S5167" s="73"/>
      <c r="T5167" s="767"/>
      <c r="U5167" s="884"/>
      <c r="V5167" s="104"/>
      <c r="X5167" s="85"/>
    </row>
    <row r="5168" spans="1:254" customFormat="1" ht="12.75" customHeight="1">
      <c r="B5168" s="65">
        <v>1</v>
      </c>
      <c r="C5168" s="66">
        <f t="shared" si="230"/>
        <v>0</v>
      </c>
      <c r="D5168" s="253" t="s">
        <v>70</v>
      </c>
      <c r="E5168" s="253" t="s">
        <v>70</v>
      </c>
      <c r="F5168" s="253" t="s">
        <v>99</v>
      </c>
      <c r="G5168" s="78"/>
      <c r="H5168" s="69" t="s">
        <v>94</v>
      </c>
      <c r="I5168" s="70" t="s">
        <v>5383</v>
      </c>
      <c r="J5168" s="71"/>
      <c r="K5168" s="72"/>
      <c r="L5168" s="72"/>
      <c r="M5168" s="72"/>
      <c r="N5168" s="72"/>
      <c r="O5168" s="72"/>
      <c r="P5168" s="72"/>
      <c r="Q5168" s="833"/>
      <c r="R5168" s="102"/>
      <c r="S5168" s="73"/>
      <c r="T5168" s="103"/>
      <c r="U5168" s="103"/>
      <c r="V5168" s="249"/>
    </row>
    <row r="5169" spans="1:256" customFormat="1" ht="12.75" customHeight="1">
      <c r="B5169" s="65">
        <v>1</v>
      </c>
      <c r="C5169" s="66">
        <f t="shared" si="230"/>
        <v>1</v>
      </c>
      <c r="D5169" s="658" t="s">
        <v>68</v>
      </c>
      <c r="E5169" s="658" t="s">
        <v>68</v>
      </c>
      <c r="F5169" s="656" t="s">
        <v>99</v>
      </c>
      <c r="G5169" s="78"/>
      <c r="H5169" s="96" t="s">
        <v>88</v>
      </c>
      <c r="I5169" s="70" t="s">
        <v>5384</v>
      </c>
      <c r="J5169" s="71"/>
      <c r="K5169" s="72"/>
      <c r="L5169" s="72"/>
      <c r="M5169" s="72"/>
      <c r="N5169" s="72"/>
      <c r="O5169" s="72"/>
      <c r="P5169" s="72"/>
      <c r="Q5169" s="833"/>
      <c r="R5169" s="102"/>
      <c r="S5169" s="73"/>
      <c r="T5169" s="97"/>
      <c r="U5169" s="97"/>
      <c r="V5169" s="98"/>
    </row>
    <row r="5170" spans="1:256" customFormat="1" ht="12.75" customHeight="1">
      <c r="B5170" s="124">
        <v>1</v>
      </c>
      <c r="C5170" s="66">
        <f t="shared" si="230"/>
        <v>0</v>
      </c>
      <c r="D5170" s="76" t="s">
        <v>87</v>
      </c>
      <c r="E5170" s="77" t="s">
        <v>90</v>
      </c>
      <c r="F5170" s="99" t="s">
        <v>99</v>
      </c>
      <c r="G5170" s="78"/>
      <c r="H5170" s="69" t="s">
        <v>104</v>
      </c>
      <c r="I5170" s="70" t="s">
        <v>181</v>
      </c>
      <c r="J5170" s="81"/>
      <c r="K5170" s="72"/>
      <c r="L5170" s="72"/>
      <c r="M5170" s="72"/>
      <c r="N5170" s="72"/>
      <c r="O5170" s="72"/>
      <c r="P5170" s="72"/>
      <c r="Q5170" s="833"/>
      <c r="R5170" s="102"/>
      <c r="S5170" s="73"/>
      <c r="T5170" s="97"/>
      <c r="U5170" s="97"/>
      <c r="V5170" s="98"/>
    </row>
    <row r="5171" spans="1:256" ht="12.5">
      <c r="B5171" s="65">
        <v>1</v>
      </c>
      <c r="C5171" s="66">
        <v>2</v>
      </c>
      <c r="D5171" s="1045" t="s">
        <v>90</v>
      </c>
      <c r="E5171" s="1045" t="s">
        <v>90</v>
      </c>
      <c r="F5171" s="1037" t="s">
        <v>70</v>
      </c>
      <c r="G5171" s="78"/>
      <c r="H5171" s="1039" t="s">
        <v>135</v>
      </c>
      <c r="I5171" s="1000" t="s">
        <v>5385</v>
      </c>
      <c r="J5171" s="1023" t="s">
        <v>10</v>
      </c>
      <c r="K5171" s="72"/>
      <c r="L5171" s="72"/>
      <c r="M5171" s="72"/>
      <c r="N5171" s="72"/>
      <c r="O5171" s="72"/>
      <c r="P5171" s="72"/>
      <c r="Q5171" s="833"/>
      <c r="R5171" s="102"/>
      <c r="S5171" s="73"/>
      <c r="T5171" s="1040"/>
      <c r="U5171" s="1042"/>
      <c r="V5171" s="1043"/>
      <c r="W5171" s="55"/>
      <c r="X5171" s="188"/>
      <c r="Y5171" s="55"/>
      <c r="Z5171" s="55"/>
      <c r="AA5171" s="55"/>
      <c r="AB5171" s="55"/>
      <c r="AC5171" s="55"/>
      <c r="AD5171" s="55"/>
      <c r="AE5171" s="55"/>
      <c r="AF5171" s="55"/>
      <c r="AG5171" s="55"/>
      <c r="AH5171" s="55"/>
      <c r="AI5171" s="55"/>
      <c r="AJ5171" s="55"/>
      <c r="AK5171" s="55"/>
      <c r="AL5171" s="55"/>
      <c r="AM5171" s="55"/>
      <c r="AN5171" s="55"/>
      <c r="AO5171" s="55"/>
      <c r="AP5171" s="55"/>
      <c r="AQ5171" s="55"/>
      <c r="AR5171" s="55"/>
      <c r="AS5171" s="55"/>
      <c r="AT5171" s="55"/>
      <c r="AU5171" s="55"/>
      <c r="AV5171" s="55"/>
      <c r="AW5171" s="55"/>
      <c r="AX5171" s="55"/>
      <c r="AY5171" s="55"/>
      <c r="AZ5171" s="55"/>
      <c r="BA5171" s="55"/>
      <c r="BB5171" s="55"/>
      <c r="BC5171" s="55"/>
      <c r="BD5171" s="55"/>
      <c r="BE5171" s="55"/>
      <c r="BF5171" s="55"/>
      <c r="BG5171" s="55"/>
      <c r="BH5171" s="55"/>
      <c r="BI5171" s="55"/>
      <c r="BJ5171" s="55"/>
      <c r="BK5171" s="55"/>
      <c r="BL5171" s="55"/>
      <c r="BM5171" s="55"/>
      <c r="BN5171" s="55"/>
      <c r="BO5171" s="55"/>
      <c r="BP5171" s="55"/>
      <c r="BQ5171" s="55"/>
      <c r="BR5171" s="55"/>
      <c r="BS5171" s="55"/>
      <c r="BT5171" s="55"/>
      <c r="BU5171" s="55"/>
      <c r="BV5171" s="55"/>
      <c r="BW5171" s="55"/>
      <c r="BX5171" s="55"/>
      <c r="BY5171" s="55"/>
      <c r="BZ5171" s="55"/>
      <c r="CA5171" s="55"/>
      <c r="CB5171" s="55"/>
      <c r="CC5171" s="55"/>
      <c r="CD5171" s="55"/>
      <c r="CE5171" s="55"/>
      <c r="CF5171" s="55"/>
      <c r="CG5171" s="55"/>
      <c r="CH5171" s="55"/>
      <c r="CI5171" s="55"/>
      <c r="CJ5171" s="55"/>
      <c r="CK5171" s="55"/>
      <c r="CL5171" s="55"/>
      <c r="CM5171" s="55"/>
      <c r="CN5171" s="55"/>
      <c r="CO5171" s="55"/>
      <c r="CP5171" s="55"/>
      <c r="CQ5171" s="55"/>
      <c r="CR5171" s="55"/>
      <c r="CS5171" s="55"/>
      <c r="CT5171" s="55"/>
      <c r="CU5171" s="55"/>
      <c r="CV5171" s="55"/>
      <c r="CW5171" s="55"/>
      <c r="CX5171" s="55"/>
      <c r="CY5171" s="55"/>
      <c r="CZ5171" s="55"/>
      <c r="DA5171" s="55"/>
      <c r="DB5171" s="55"/>
      <c r="DC5171" s="55"/>
      <c r="DD5171" s="55"/>
      <c r="DE5171" s="55"/>
      <c r="DF5171" s="55"/>
      <c r="DG5171" s="55"/>
      <c r="DH5171" s="55"/>
      <c r="DI5171" s="55"/>
      <c r="DJ5171" s="55"/>
      <c r="DK5171" s="55"/>
      <c r="DL5171" s="55"/>
      <c r="DM5171" s="55"/>
      <c r="DN5171" s="55"/>
      <c r="DO5171" s="55"/>
      <c r="DP5171" s="55"/>
      <c r="DQ5171" s="55"/>
      <c r="DR5171" s="55"/>
      <c r="DS5171" s="55"/>
      <c r="DT5171" s="55"/>
      <c r="DU5171" s="55"/>
      <c r="DV5171" s="55"/>
      <c r="DW5171" s="55"/>
      <c r="DX5171" s="55"/>
      <c r="DY5171" s="55"/>
      <c r="DZ5171" s="55"/>
      <c r="EA5171" s="55"/>
      <c r="EB5171" s="55"/>
      <c r="EC5171" s="55"/>
      <c r="ED5171" s="55"/>
      <c r="EE5171" s="55"/>
      <c r="EF5171" s="55"/>
      <c r="EG5171" s="55"/>
      <c r="EH5171" s="55"/>
      <c r="EI5171" s="55"/>
      <c r="EJ5171" s="55"/>
      <c r="EK5171" s="55"/>
      <c r="EL5171" s="55"/>
      <c r="EM5171" s="55"/>
      <c r="EN5171" s="55"/>
      <c r="EO5171" s="55"/>
      <c r="EP5171" s="55"/>
      <c r="EQ5171" s="55"/>
      <c r="ER5171" s="55"/>
      <c r="ES5171" s="55"/>
      <c r="ET5171" s="55"/>
      <c r="EU5171" s="55"/>
      <c r="EV5171" s="55"/>
      <c r="EW5171" s="55"/>
      <c r="EX5171" s="55"/>
      <c r="EY5171" s="55"/>
      <c r="EZ5171" s="55"/>
      <c r="FA5171" s="55"/>
      <c r="FB5171" s="55"/>
      <c r="FC5171" s="55"/>
      <c r="FD5171" s="55"/>
      <c r="FE5171" s="55"/>
      <c r="FF5171" s="55"/>
      <c r="FG5171" s="55"/>
      <c r="FH5171" s="55"/>
      <c r="FI5171" s="55"/>
      <c r="FJ5171" s="55"/>
      <c r="FK5171" s="55"/>
      <c r="FL5171" s="55"/>
      <c r="FM5171" s="55"/>
      <c r="FN5171" s="55"/>
      <c r="FO5171" s="55"/>
      <c r="FP5171" s="55"/>
      <c r="FQ5171" s="55"/>
      <c r="FR5171" s="55"/>
      <c r="FS5171" s="55"/>
      <c r="FT5171" s="55"/>
      <c r="FU5171" s="55"/>
      <c r="FV5171" s="55"/>
      <c r="FW5171" s="55"/>
      <c r="FX5171" s="55"/>
      <c r="FY5171" s="55"/>
      <c r="FZ5171" s="55"/>
      <c r="GA5171" s="55"/>
      <c r="GB5171" s="55"/>
      <c r="GC5171" s="55"/>
      <c r="GD5171" s="55"/>
      <c r="GE5171" s="55"/>
      <c r="GF5171" s="55"/>
      <c r="GG5171" s="55"/>
      <c r="GH5171" s="55"/>
      <c r="GI5171" s="55"/>
      <c r="GJ5171" s="55"/>
      <c r="GK5171" s="55"/>
      <c r="GL5171" s="55"/>
      <c r="GM5171" s="55"/>
      <c r="GN5171" s="55"/>
      <c r="GO5171" s="55"/>
      <c r="GP5171" s="55"/>
      <c r="GQ5171" s="55"/>
      <c r="GR5171" s="55"/>
      <c r="GS5171" s="55"/>
      <c r="GT5171" s="55"/>
      <c r="GU5171" s="55"/>
      <c r="GV5171" s="55"/>
      <c r="GW5171" s="55"/>
      <c r="GX5171" s="55"/>
      <c r="GY5171" s="55"/>
      <c r="GZ5171" s="55"/>
      <c r="HA5171" s="55"/>
      <c r="HB5171" s="55"/>
      <c r="HC5171" s="55"/>
      <c r="HD5171" s="55"/>
      <c r="HE5171" s="55"/>
      <c r="HF5171" s="55"/>
      <c r="HG5171" s="55"/>
      <c r="HH5171" s="55"/>
      <c r="HI5171" s="55"/>
      <c r="HJ5171" s="55"/>
      <c r="HK5171" s="55"/>
      <c r="HL5171" s="55"/>
      <c r="HM5171" s="55"/>
      <c r="HN5171" s="55"/>
      <c r="HO5171" s="55"/>
      <c r="HP5171" s="55"/>
      <c r="HQ5171" s="55"/>
      <c r="HR5171" s="55"/>
      <c r="HS5171" s="55"/>
      <c r="HT5171" s="55"/>
      <c r="HU5171" s="55"/>
      <c r="HV5171" s="55"/>
      <c r="HW5171" s="55"/>
      <c r="HX5171" s="55"/>
      <c r="HY5171" s="55"/>
      <c r="HZ5171" s="55"/>
      <c r="IA5171" s="55"/>
      <c r="IB5171" s="55"/>
      <c r="IC5171" s="55"/>
      <c r="ID5171" s="55"/>
      <c r="IE5171" s="55"/>
      <c r="IF5171" s="55"/>
      <c r="IG5171" s="55"/>
      <c r="IH5171" s="55"/>
      <c r="II5171" s="55"/>
      <c r="IJ5171" s="55"/>
      <c r="IK5171" s="55"/>
      <c r="IL5171" s="55"/>
      <c r="IM5171" s="55"/>
      <c r="IN5171" s="55"/>
      <c r="IO5171" s="55"/>
      <c r="IP5171" s="55"/>
      <c r="IQ5171" s="55"/>
      <c r="IR5171" s="55"/>
      <c r="IS5171" s="55"/>
      <c r="IT5171" s="55"/>
      <c r="IU5171" s="55"/>
      <c r="IV5171" s="55"/>
    </row>
    <row r="5172" spans="1:256" customFormat="1" ht="12.75" customHeight="1">
      <c r="B5172" s="65">
        <v>1</v>
      </c>
      <c r="C5172" s="66">
        <f>IF(E5172="A",1,IF(E5172="B",1,0))</f>
        <v>1</v>
      </c>
      <c r="D5172" s="1218" t="s">
        <v>90</v>
      </c>
      <c r="E5172" s="1220" t="s">
        <v>68</v>
      </c>
      <c r="F5172" s="1220" t="s">
        <v>68</v>
      </c>
      <c r="G5172" s="78"/>
      <c r="H5172" s="96" t="s">
        <v>119</v>
      </c>
      <c r="I5172" s="107" t="s">
        <v>5386</v>
      </c>
      <c r="J5172" s="81"/>
      <c r="K5172" s="72"/>
      <c r="L5172" s="72"/>
      <c r="M5172" s="72"/>
      <c r="N5172" s="72"/>
      <c r="O5172" s="72"/>
      <c r="P5172" s="72"/>
      <c r="Q5172" s="833"/>
      <c r="R5172" s="102"/>
      <c r="S5172" s="73"/>
      <c r="T5172" s="103"/>
      <c r="U5172" s="884"/>
      <c r="V5172" s="104"/>
      <c r="X5172" s="123"/>
    </row>
    <row r="5173" spans="1:256" ht="12.75" customHeight="1">
      <c r="A5173"/>
      <c r="B5173" s="65">
        <v>1</v>
      </c>
      <c r="C5173" s="66">
        <f>IF(E5173="A",1,IF(E5173="B",1,0))</f>
        <v>0</v>
      </c>
      <c r="D5173" s="77" t="s">
        <v>90</v>
      </c>
      <c r="E5173" s="99" t="s">
        <v>70</v>
      </c>
      <c r="F5173" s="76" t="s">
        <v>68</v>
      </c>
      <c r="G5173" s="78"/>
      <c r="H5173" s="96" t="s">
        <v>101</v>
      </c>
      <c r="I5173" s="107" t="s">
        <v>5387</v>
      </c>
      <c r="J5173" s="81"/>
      <c r="K5173" s="72"/>
      <c r="L5173" s="72"/>
      <c r="M5173" s="72"/>
      <c r="N5173" s="72"/>
      <c r="O5173" s="72"/>
      <c r="P5173" s="72"/>
      <c r="Q5173" s="833"/>
      <c r="R5173" s="102"/>
      <c r="S5173" s="73"/>
      <c r="T5173" s="103"/>
      <c r="U5173" s="103"/>
      <c r="V5173" s="158"/>
    </row>
    <row r="5174" spans="1:256" customFormat="1" ht="12.75" customHeight="1">
      <c r="B5174" s="65">
        <v>1</v>
      </c>
      <c r="C5174" s="66">
        <f>IF(E5174="A",1,IF(E5174="B",1,0))</f>
        <v>0</v>
      </c>
      <c r="D5174" s="1186" t="s">
        <v>87</v>
      </c>
      <c r="E5174" s="1192" t="s">
        <v>90</v>
      </c>
      <c r="F5174" s="1206" t="s">
        <v>87</v>
      </c>
      <c r="G5174" s="78"/>
      <c r="H5174" s="96" t="s">
        <v>129</v>
      </c>
      <c r="I5174" s="107" t="s">
        <v>5388</v>
      </c>
      <c r="J5174" s="1023"/>
      <c r="K5174" s="72"/>
      <c r="L5174" s="72"/>
      <c r="M5174" s="72"/>
      <c r="N5174" s="72"/>
      <c r="O5174" s="72"/>
      <c r="P5174" s="72"/>
      <c r="Q5174" s="833"/>
      <c r="R5174" s="102"/>
      <c r="S5174" s="73"/>
      <c r="T5174" s="1042"/>
      <c r="U5174" s="1216"/>
      <c r="V5174" s="1043"/>
    </row>
    <row r="5175" spans="1:256" customFormat="1" ht="12.75" customHeight="1">
      <c r="A5175" s="111"/>
      <c r="B5175" s="65">
        <v>1</v>
      </c>
      <c r="C5175" s="66">
        <f>IF(E5175="A",1,IF(E5175="B",1,0))</f>
        <v>0</v>
      </c>
      <c r="D5175" s="1188" t="s">
        <v>68</v>
      </c>
      <c r="E5175" s="1193" t="s">
        <v>90</v>
      </c>
      <c r="F5175" s="1209" t="s">
        <v>99</v>
      </c>
      <c r="G5175" s="78"/>
      <c r="H5175" s="96" t="s">
        <v>188</v>
      </c>
      <c r="I5175" s="107" t="s">
        <v>5389</v>
      </c>
      <c r="J5175" s="1023"/>
      <c r="K5175" s="72"/>
      <c r="L5175" s="72"/>
      <c r="M5175" s="72"/>
      <c r="N5175" s="72"/>
      <c r="O5175" s="72"/>
      <c r="P5175" s="72"/>
      <c r="Q5175" s="833"/>
      <c r="R5175" s="102"/>
      <c r="S5175" s="73"/>
      <c r="T5175" s="1042"/>
      <c r="U5175" s="1216"/>
      <c r="V5175" s="1043"/>
    </row>
    <row r="5176" spans="1:256" customFormat="1" ht="12.75" customHeight="1">
      <c r="A5176" s="111"/>
      <c r="B5176" s="65">
        <v>1</v>
      </c>
      <c r="C5176" s="66">
        <v>3</v>
      </c>
      <c r="D5176" s="1186" t="s">
        <v>87</v>
      </c>
      <c r="E5176" s="1186" t="s">
        <v>87</v>
      </c>
      <c r="F5176" s="1206" t="s">
        <v>87</v>
      </c>
      <c r="G5176" s="78"/>
      <c r="H5176" s="96" t="s">
        <v>131</v>
      </c>
      <c r="I5176" s="107" t="s">
        <v>5390</v>
      </c>
      <c r="J5176" s="1023" t="s">
        <v>7</v>
      </c>
      <c r="K5176" s="72"/>
      <c r="L5176" s="72"/>
      <c r="M5176" s="72"/>
      <c r="N5176" s="72"/>
      <c r="O5176" s="72"/>
      <c r="P5176" s="72"/>
      <c r="Q5176" s="833"/>
      <c r="R5176" s="102"/>
      <c r="S5176" s="73"/>
      <c r="T5176" s="1042"/>
      <c r="U5176" s="1216"/>
      <c r="V5176" s="1043"/>
    </row>
    <row r="5177" spans="1:256" customFormat="1" ht="12.75" customHeight="1">
      <c r="A5177" s="111"/>
      <c r="B5177" s="65">
        <v>1</v>
      </c>
      <c r="C5177" s="66">
        <v>3</v>
      </c>
      <c r="D5177" s="1186" t="s">
        <v>87</v>
      </c>
      <c r="E5177" s="1186" t="s">
        <v>87</v>
      </c>
      <c r="F5177" s="1206" t="s">
        <v>87</v>
      </c>
      <c r="G5177" s="78"/>
      <c r="H5177" s="96" t="s">
        <v>131</v>
      </c>
      <c r="I5177" s="107" t="s">
        <v>5390</v>
      </c>
      <c r="J5177" s="1023" t="s">
        <v>7</v>
      </c>
      <c r="K5177" s="72"/>
      <c r="L5177" s="72"/>
      <c r="M5177" s="72"/>
      <c r="N5177" s="72"/>
      <c r="O5177" s="72"/>
      <c r="P5177" s="72"/>
      <c r="Q5177" s="833"/>
      <c r="R5177" s="102"/>
      <c r="S5177" s="73"/>
      <c r="T5177" s="1042"/>
      <c r="U5177" s="1216"/>
      <c r="V5177" s="1043"/>
    </row>
    <row r="5178" spans="1:256" customFormat="1" ht="12.75" customHeight="1">
      <c r="A5178" s="111"/>
      <c r="B5178" s="65">
        <v>1</v>
      </c>
      <c r="C5178" s="66">
        <f>IF(E5178="A",1,IF(E5178="B",1,0))</f>
        <v>1</v>
      </c>
      <c r="D5178" s="1193" t="s">
        <v>90</v>
      </c>
      <c r="E5178" s="1188" t="s">
        <v>68</v>
      </c>
      <c r="F5178" s="1205" t="s">
        <v>87</v>
      </c>
      <c r="G5178" s="78"/>
      <c r="H5178" s="96" t="s">
        <v>114</v>
      </c>
      <c r="I5178" s="107" t="s">
        <v>5391</v>
      </c>
      <c r="J5178" s="1023"/>
      <c r="K5178" s="72"/>
      <c r="L5178" s="72"/>
      <c r="M5178" s="72"/>
      <c r="N5178" s="72"/>
      <c r="O5178" s="72"/>
      <c r="P5178" s="72"/>
      <c r="Q5178" s="833"/>
      <c r="R5178" s="102"/>
      <c r="S5178" s="73"/>
      <c r="T5178" s="1042"/>
      <c r="U5178" s="1216"/>
      <c r="V5178" s="1043"/>
    </row>
    <row r="5179" spans="1:256" customFormat="1" ht="12.75" customHeight="1">
      <c r="A5179" s="111"/>
      <c r="B5179" s="65">
        <v>1</v>
      </c>
      <c r="C5179" s="66">
        <f>IF(E5179="A",1,IF(E5179="B",1,0))</f>
        <v>0</v>
      </c>
      <c r="D5179" s="1192" t="s">
        <v>90</v>
      </c>
      <c r="E5179" s="1192" t="s">
        <v>90</v>
      </c>
      <c r="F5179" s="1208" t="s">
        <v>90</v>
      </c>
      <c r="G5179" s="78"/>
      <c r="H5179" s="96" t="s">
        <v>140</v>
      </c>
      <c r="I5179" s="107" t="s">
        <v>5392</v>
      </c>
      <c r="J5179" s="1023"/>
      <c r="K5179" s="72"/>
      <c r="L5179" s="72"/>
      <c r="M5179" s="72"/>
      <c r="N5179" s="72"/>
      <c r="O5179" s="72"/>
      <c r="P5179" s="72"/>
      <c r="Q5179" s="833"/>
      <c r="R5179" s="102"/>
      <c r="S5179" s="73"/>
      <c r="T5179" s="1042"/>
      <c r="U5179" s="1216"/>
      <c r="V5179" s="1043"/>
    </row>
    <row r="5180" spans="1:256" customFormat="1" ht="12.75" customHeight="1">
      <c r="A5180" s="111"/>
      <c r="B5180" s="65">
        <v>1</v>
      </c>
      <c r="C5180" s="66">
        <f>IF(E5180="A",1,IF(E5180="B",1,0))</f>
        <v>0</v>
      </c>
      <c r="D5180" s="1188" t="s">
        <v>68</v>
      </c>
      <c r="E5180" s="1193" t="s">
        <v>90</v>
      </c>
      <c r="F5180" s="1205" t="s">
        <v>68</v>
      </c>
      <c r="G5180" s="78"/>
      <c r="H5180" s="96" t="s">
        <v>101</v>
      </c>
      <c r="I5180" s="107" t="s">
        <v>5393</v>
      </c>
      <c r="J5180" s="1023"/>
      <c r="K5180" s="72"/>
      <c r="L5180" s="72"/>
      <c r="M5180" s="72"/>
      <c r="N5180" s="72"/>
      <c r="O5180" s="72"/>
      <c r="P5180" s="72"/>
      <c r="Q5180" s="833"/>
      <c r="R5180" s="102"/>
      <c r="S5180" s="73"/>
      <c r="T5180" s="1042"/>
      <c r="U5180" s="1216"/>
      <c r="V5180" s="1043"/>
    </row>
    <row r="5181" spans="1:256" customFormat="1" ht="12.75" customHeight="1">
      <c r="A5181" s="1022"/>
      <c r="B5181" s="65">
        <v>1</v>
      </c>
      <c r="C5181" s="66">
        <f>IF(E5181="A",4,IF(E5181="B",3,IF(E5181="C",2,IF(E5181="D",1,0))))</f>
        <v>1</v>
      </c>
      <c r="D5181" s="1186" t="s">
        <v>87</v>
      </c>
      <c r="E5181" s="1190" t="s">
        <v>70</v>
      </c>
      <c r="F5181" s="1208" t="s">
        <v>90</v>
      </c>
      <c r="G5181" s="78"/>
      <c r="H5181" s="96" t="s">
        <v>114</v>
      </c>
      <c r="I5181" s="107" t="s">
        <v>5394</v>
      </c>
      <c r="J5181" s="1023"/>
      <c r="K5181" s="72"/>
      <c r="L5181" s="72"/>
      <c r="M5181" s="72"/>
      <c r="N5181" s="72"/>
      <c r="O5181" s="72"/>
      <c r="P5181" s="72"/>
      <c r="Q5181" s="833"/>
      <c r="R5181" s="102"/>
      <c r="S5181" s="73"/>
      <c r="T5181" s="1042"/>
      <c r="U5181" s="1216"/>
      <c r="V5181" s="1043"/>
    </row>
    <row r="5182" spans="1:256" customFormat="1" ht="12.75" customHeight="1">
      <c r="A5182" s="1022"/>
      <c r="B5182" s="65">
        <v>1</v>
      </c>
      <c r="C5182" s="66">
        <f t="shared" ref="C5182:C5191" si="231">IF(E5182="A",1,IF(E5182="B",1,0))</f>
        <v>0</v>
      </c>
      <c r="D5182" s="1188" t="s">
        <v>87</v>
      </c>
      <c r="E5182" s="1189" t="s">
        <v>70</v>
      </c>
      <c r="F5182" s="1205" t="s">
        <v>68</v>
      </c>
      <c r="G5182" s="78"/>
      <c r="H5182" s="96" t="s">
        <v>94</v>
      </c>
      <c r="I5182" s="107" t="s">
        <v>5395</v>
      </c>
      <c r="J5182" s="1023"/>
      <c r="K5182" s="72"/>
      <c r="L5182" s="72"/>
      <c r="M5182" s="72"/>
      <c r="N5182" s="72"/>
      <c r="O5182" s="72"/>
      <c r="P5182" s="72"/>
      <c r="Q5182" s="833"/>
      <c r="R5182" s="102"/>
      <c r="S5182" s="73"/>
      <c r="T5182" s="1042"/>
      <c r="U5182" s="1216"/>
      <c r="V5182" s="1043"/>
    </row>
    <row r="5183" spans="1:256" customFormat="1" ht="12.75" customHeight="1">
      <c r="A5183" s="111"/>
      <c r="B5183" s="65">
        <v>1</v>
      </c>
      <c r="C5183" s="66">
        <f t="shared" si="231"/>
        <v>0</v>
      </c>
      <c r="D5183" s="1188" t="s">
        <v>87</v>
      </c>
      <c r="E5183" s="1189" t="s">
        <v>99</v>
      </c>
      <c r="F5183" s="1207" t="s">
        <v>90</v>
      </c>
      <c r="G5183" s="78"/>
      <c r="H5183" s="96" t="s">
        <v>220</v>
      </c>
      <c r="I5183" s="107" t="s">
        <v>5396</v>
      </c>
      <c r="J5183" s="1023"/>
      <c r="K5183" s="72"/>
      <c r="L5183" s="72"/>
      <c r="M5183" s="72"/>
      <c r="N5183" s="72"/>
      <c r="O5183" s="72"/>
      <c r="P5183" s="72"/>
      <c r="Q5183" s="833"/>
      <c r="R5183" s="102"/>
      <c r="S5183" s="73"/>
      <c r="T5183" s="1042"/>
      <c r="U5183" s="1216"/>
      <c r="V5183" s="1043"/>
    </row>
    <row r="5184" spans="1:256" customFormat="1" ht="12.75" customHeight="1">
      <c r="A5184" s="111"/>
      <c r="B5184" s="65">
        <v>1</v>
      </c>
      <c r="C5184" s="66">
        <f t="shared" si="231"/>
        <v>1</v>
      </c>
      <c r="D5184" s="1188" t="s">
        <v>87</v>
      </c>
      <c r="E5184" s="1188" t="s">
        <v>68</v>
      </c>
      <c r="F5184" s="1205" t="s">
        <v>87</v>
      </c>
      <c r="G5184" s="78"/>
      <c r="H5184" s="96" t="s">
        <v>88</v>
      </c>
      <c r="I5184" s="107" t="s">
        <v>5397</v>
      </c>
      <c r="J5184" s="1023"/>
      <c r="K5184" s="72"/>
      <c r="L5184" s="72"/>
      <c r="M5184" s="72"/>
      <c r="N5184" s="72"/>
      <c r="O5184" s="72"/>
      <c r="P5184" s="72"/>
      <c r="Q5184" s="833"/>
      <c r="R5184" s="102"/>
      <c r="S5184" s="73"/>
      <c r="T5184" s="1042"/>
      <c r="U5184" s="1216"/>
      <c r="V5184" s="1043"/>
    </row>
    <row r="5185" spans="1:22" customFormat="1" ht="12.75" customHeight="1">
      <c r="A5185" s="111"/>
      <c r="B5185" s="65">
        <v>1</v>
      </c>
      <c r="C5185" s="66">
        <f t="shared" si="231"/>
        <v>1</v>
      </c>
      <c r="D5185" s="1188" t="s">
        <v>87</v>
      </c>
      <c r="E5185" s="1188" t="s">
        <v>87</v>
      </c>
      <c r="F5185" s="1209" t="s">
        <v>99</v>
      </c>
      <c r="G5185" s="78"/>
      <c r="H5185" s="96" t="s">
        <v>215</v>
      </c>
      <c r="I5185" s="107" t="s">
        <v>5398</v>
      </c>
      <c r="J5185" s="1023"/>
      <c r="K5185" s="72"/>
      <c r="L5185" s="72"/>
      <c r="M5185" s="72"/>
      <c r="N5185" s="72"/>
      <c r="O5185" s="72"/>
      <c r="P5185" s="72"/>
      <c r="Q5185" s="833"/>
      <c r="R5185" s="102"/>
      <c r="S5185" s="73"/>
      <c r="T5185" s="1042"/>
      <c r="U5185" s="1216"/>
      <c r="V5185" s="1043"/>
    </row>
    <row r="5186" spans="1:22" customFormat="1" ht="12.75" customHeight="1">
      <c r="A5186" s="111"/>
      <c r="B5186" s="65">
        <v>1</v>
      </c>
      <c r="C5186" s="66">
        <f t="shared" si="231"/>
        <v>0</v>
      </c>
      <c r="D5186" s="1186" t="s">
        <v>68</v>
      </c>
      <c r="E5186" s="1192" t="s">
        <v>90</v>
      </c>
      <c r="F5186" s="1206" t="s">
        <v>68</v>
      </c>
      <c r="G5186" s="78"/>
      <c r="H5186" s="96" t="s">
        <v>119</v>
      </c>
      <c r="I5186" s="107" t="s">
        <v>5399</v>
      </c>
      <c r="J5186" s="1023"/>
      <c r="K5186" s="72"/>
      <c r="L5186" s="72"/>
      <c r="M5186" s="72"/>
      <c r="N5186" s="72"/>
      <c r="O5186" s="72"/>
      <c r="P5186" s="72"/>
      <c r="Q5186" s="833"/>
      <c r="R5186" s="102"/>
      <c r="S5186" s="73"/>
      <c r="T5186" s="1042"/>
      <c r="U5186" s="1216"/>
      <c r="V5186" s="1043"/>
    </row>
    <row r="5187" spans="1:22" customFormat="1" ht="12.75" customHeight="1">
      <c r="A5187" s="111"/>
      <c r="B5187" s="65">
        <v>1</v>
      </c>
      <c r="C5187" s="66">
        <f t="shared" si="231"/>
        <v>1</v>
      </c>
      <c r="D5187" s="1189" t="s">
        <v>70</v>
      </c>
      <c r="E5187" s="1188" t="s">
        <v>87</v>
      </c>
      <c r="F5187" s="1205" t="s">
        <v>68</v>
      </c>
      <c r="G5187" s="78"/>
      <c r="H5187" s="96" t="s">
        <v>116</v>
      </c>
      <c r="I5187" s="107" t="s">
        <v>5400</v>
      </c>
      <c r="J5187" s="1023"/>
      <c r="K5187" s="72"/>
      <c r="L5187" s="72"/>
      <c r="M5187" s="72"/>
      <c r="N5187" s="72"/>
      <c r="O5187" s="72"/>
      <c r="P5187" s="72"/>
      <c r="Q5187" s="833"/>
      <c r="R5187" s="102"/>
      <c r="S5187" s="73"/>
      <c r="T5187" s="1042"/>
      <c r="U5187" s="1216"/>
      <c r="V5187" s="1043"/>
    </row>
    <row r="5188" spans="1:22" customFormat="1" ht="12.75" customHeight="1">
      <c r="A5188" s="111"/>
      <c r="B5188" s="65">
        <v>1</v>
      </c>
      <c r="C5188" s="66">
        <f t="shared" si="231"/>
        <v>0</v>
      </c>
      <c r="D5188" s="1188" t="s">
        <v>68</v>
      </c>
      <c r="E5188" s="1193" t="s">
        <v>90</v>
      </c>
      <c r="F5188" s="1205" t="s">
        <v>87</v>
      </c>
      <c r="G5188" s="78"/>
      <c r="H5188" s="96" t="s">
        <v>104</v>
      </c>
      <c r="I5188" s="107" t="s">
        <v>5401</v>
      </c>
      <c r="J5188" s="1023"/>
      <c r="K5188" s="72"/>
      <c r="L5188" s="72"/>
      <c r="M5188" s="72"/>
      <c r="N5188" s="72"/>
      <c r="O5188" s="72"/>
      <c r="P5188" s="72"/>
      <c r="Q5188" s="833"/>
      <c r="R5188" s="102"/>
      <c r="S5188" s="73"/>
      <c r="T5188" s="1042"/>
      <c r="U5188" s="1216"/>
      <c r="V5188" s="1043"/>
    </row>
    <row r="5189" spans="1:22" customFormat="1" ht="12.75" customHeight="1">
      <c r="A5189" s="111"/>
      <c r="B5189" s="65">
        <v>1</v>
      </c>
      <c r="C5189" s="66">
        <f t="shared" si="231"/>
        <v>0</v>
      </c>
      <c r="D5189" s="1192" t="s">
        <v>90</v>
      </c>
      <c r="E5189" s="1192" t="s">
        <v>90</v>
      </c>
      <c r="F5189" s="1206" t="s">
        <v>87</v>
      </c>
      <c r="G5189" s="78"/>
      <c r="H5189" s="96" t="s">
        <v>129</v>
      </c>
      <c r="I5189" s="107" t="s">
        <v>5402</v>
      </c>
      <c r="J5189" s="1023"/>
      <c r="K5189" s="72"/>
      <c r="L5189" s="72"/>
      <c r="M5189" s="72"/>
      <c r="N5189" s="72"/>
      <c r="O5189" s="72"/>
      <c r="P5189" s="72"/>
      <c r="Q5189" s="833"/>
      <c r="R5189" s="102"/>
      <c r="S5189" s="73"/>
      <c r="T5189" s="1042"/>
      <c r="U5189" s="1216"/>
      <c r="V5189" s="1043"/>
    </row>
    <row r="5190" spans="1:22" customFormat="1" ht="12.75" customHeight="1">
      <c r="A5190" s="111"/>
      <c r="B5190" s="65">
        <v>1</v>
      </c>
      <c r="C5190" s="66">
        <f t="shared" si="231"/>
        <v>0</v>
      </c>
      <c r="D5190" s="1190" t="s">
        <v>70</v>
      </c>
      <c r="E5190" s="1192" t="s">
        <v>90</v>
      </c>
      <c r="F5190" s="1204" t="s">
        <v>70</v>
      </c>
      <c r="G5190" s="78"/>
      <c r="H5190" s="96" t="s">
        <v>101</v>
      </c>
      <c r="I5190" s="107" t="s">
        <v>5403</v>
      </c>
      <c r="J5190" s="1023"/>
      <c r="K5190" s="72"/>
      <c r="L5190" s="72"/>
      <c r="M5190" s="72"/>
      <c r="N5190" s="72"/>
      <c r="O5190" s="72"/>
      <c r="P5190" s="72"/>
      <c r="Q5190" s="833"/>
      <c r="R5190" s="102"/>
      <c r="S5190" s="73"/>
      <c r="T5190" s="1042"/>
      <c r="U5190" s="1216"/>
      <c r="V5190" s="1043"/>
    </row>
    <row r="5191" spans="1:22" customFormat="1" ht="12.75" customHeight="1">
      <c r="A5191" s="111"/>
      <c r="B5191" s="65">
        <v>1</v>
      </c>
      <c r="C5191" s="66">
        <f t="shared" si="231"/>
        <v>1</v>
      </c>
      <c r="D5191" s="1186" t="s">
        <v>68</v>
      </c>
      <c r="E5191" s="1186" t="s">
        <v>87</v>
      </c>
      <c r="F5191" s="1208" t="s">
        <v>90</v>
      </c>
      <c r="G5191" s="78"/>
      <c r="H5191" s="96" t="s">
        <v>129</v>
      </c>
      <c r="I5191" s="107" t="s">
        <v>5404</v>
      </c>
      <c r="J5191" s="1023"/>
      <c r="K5191" s="72"/>
      <c r="L5191" s="72"/>
      <c r="M5191" s="72"/>
      <c r="N5191" s="72"/>
      <c r="O5191" s="72"/>
      <c r="P5191" s="72"/>
      <c r="Q5191" s="833"/>
      <c r="R5191" s="102"/>
      <c r="S5191" s="73"/>
      <c r="T5191" s="1042"/>
      <c r="U5191" s="1216"/>
      <c r="V5191" s="1043"/>
    </row>
    <row r="5192" spans="1:22" customFormat="1" ht="12.75" customHeight="1">
      <c r="A5192" s="111"/>
      <c r="B5192" s="65">
        <v>1</v>
      </c>
      <c r="C5192" s="66">
        <f>IF(E5192="A",4,IF(E5192="B",3,IF(E5192="C",2,IF(E5192="D",1,0))))</f>
        <v>4</v>
      </c>
      <c r="D5192" s="1192" t="s">
        <v>90</v>
      </c>
      <c r="E5192" s="1186" t="s">
        <v>68</v>
      </c>
      <c r="F5192" s="1204" t="s">
        <v>70</v>
      </c>
      <c r="G5192" s="78"/>
      <c r="H5192" s="96" t="s">
        <v>148</v>
      </c>
      <c r="I5192" s="107" t="s">
        <v>744</v>
      </c>
      <c r="J5192" s="1023"/>
      <c r="K5192" s="72"/>
      <c r="L5192" s="72"/>
      <c r="M5192" s="72"/>
      <c r="N5192" s="72"/>
      <c r="O5192" s="72"/>
      <c r="P5192" s="72"/>
      <c r="Q5192" s="833"/>
      <c r="R5192" s="102"/>
      <c r="S5192" s="73"/>
      <c r="T5192" s="1042"/>
      <c r="U5192" s="1216"/>
      <c r="V5192" s="1043"/>
    </row>
    <row r="5193" spans="1:22" customFormat="1" ht="12.75" customHeight="1">
      <c r="A5193" s="111"/>
      <c r="B5193" s="65">
        <v>1</v>
      </c>
      <c r="C5193" s="66">
        <f>IF(E5193="A",4,IF(E5193="B",3,IF(E5193="C",2,IF(E5193="D",1,0))))</f>
        <v>3</v>
      </c>
      <c r="D5193" s="1192" t="s">
        <v>90</v>
      </c>
      <c r="E5193" s="1186" t="s">
        <v>87</v>
      </c>
      <c r="F5193" s="1204" t="s">
        <v>70</v>
      </c>
      <c r="G5193" s="78"/>
      <c r="H5193" s="96" t="s">
        <v>119</v>
      </c>
      <c r="I5193" s="107" t="s">
        <v>5405</v>
      </c>
      <c r="J5193" s="1023"/>
      <c r="K5193" s="72"/>
      <c r="L5193" s="72"/>
      <c r="M5193" s="72"/>
      <c r="N5193" s="72"/>
      <c r="O5193" s="72"/>
      <c r="P5193" s="72"/>
      <c r="Q5193" s="833"/>
      <c r="R5193" s="102"/>
      <c r="S5193" s="73"/>
      <c r="T5193" s="1042"/>
      <c r="U5193" s="1216"/>
      <c r="V5193" s="1043"/>
    </row>
    <row r="5194" spans="1:22" customFormat="1" ht="12.75" customHeight="1">
      <c r="A5194" s="111"/>
      <c r="B5194" s="65">
        <v>1</v>
      </c>
      <c r="C5194" s="66">
        <f>IF(E5194="A",1,IF(E5194="B",1,0))</f>
        <v>1</v>
      </c>
      <c r="D5194" s="1186" t="s">
        <v>68</v>
      </c>
      <c r="E5194" s="1186" t="s">
        <v>68</v>
      </c>
      <c r="F5194" s="1208" t="s">
        <v>90</v>
      </c>
      <c r="G5194" s="78"/>
      <c r="H5194" s="96" t="s">
        <v>119</v>
      </c>
      <c r="I5194" s="107" t="s">
        <v>5406</v>
      </c>
      <c r="J5194" s="1023"/>
      <c r="K5194" s="72"/>
      <c r="L5194" s="72"/>
      <c r="M5194" s="72"/>
      <c r="N5194" s="72"/>
      <c r="O5194" s="72"/>
      <c r="P5194" s="72"/>
      <c r="Q5194" s="833"/>
      <c r="R5194" s="102"/>
      <c r="S5194" s="73"/>
      <c r="T5194" s="1042"/>
      <c r="U5194" s="1216"/>
      <c r="V5194" s="1043"/>
    </row>
    <row r="5195" spans="1:22" customFormat="1" ht="12.75" customHeight="1">
      <c r="A5195" s="111"/>
      <c r="B5195" s="65">
        <v>1</v>
      </c>
      <c r="C5195" s="66">
        <f>IF(E5195="A",1,IF(E5195="B",1,0))</f>
        <v>1</v>
      </c>
      <c r="D5195" s="1186" t="s">
        <v>87</v>
      </c>
      <c r="E5195" s="1186" t="s">
        <v>87</v>
      </c>
      <c r="F5195" s="1204" t="s">
        <v>99</v>
      </c>
      <c r="G5195" s="78"/>
      <c r="H5195" s="96" t="s">
        <v>101</v>
      </c>
      <c r="I5195" s="107" t="s">
        <v>5407</v>
      </c>
      <c r="J5195" s="1023"/>
      <c r="K5195" s="72"/>
      <c r="L5195" s="72"/>
      <c r="M5195" s="72"/>
      <c r="N5195" s="72"/>
      <c r="O5195" s="72"/>
      <c r="P5195" s="72"/>
      <c r="Q5195" s="833"/>
      <c r="R5195" s="102"/>
      <c r="S5195" s="73"/>
      <c r="T5195" s="1042"/>
      <c r="U5195" s="1216"/>
      <c r="V5195" s="1043"/>
    </row>
    <row r="5196" spans="1:22" customFormat="1" ht="12.75" customHeight="1">
      <c r="A5196" s="111"/>
      <c r="B5196" s="65">
        <v>1</v>
      </c>
      <c r="C5196" s="66">
        <f>IF(E5196="A",1,IF(E5196="B",1,0))</f>
        <v>1</v>
      </c>
      <c r="D5196" s="1193" t="s">
        <v>90</v>
      </c>
      <c r="E5196" s="1191" t="s">
        <v>87</v>
      </c>
      <c r="F5196" s="1244" t="s">
        <v>68</v>
      </c>
      <c r="G5196" s="78"/>
      <c r="H5196" s="96" t="s">
        <v>148</v>
      </c>
      <c r="I5196" s="107" t="s">
        <v>5408</v>
      </c>
      <c r="J5196" s="1023"/>
      <c r="K5196" s="72"/>
      <c r="L5196" s="72"/>
      <c r="M5196" s="72"/>
      <c r="N5196" s="72"/>
      <c r="O5196" s="72"/>
      <c r="P5196" s="72"/>
      <c r="Q5196" s="833"/>
      <c r="R5196" s="102"/>
      <c r="S5196" s="73"/>
      <c r="T5196" s="1042"/>
      <c r="U5196" s="1216"/>
      <c r="V5196" s="1043"/>
    </row>
    <row r="5197" spans="1:22" customFormat="1" ht="12.75" customHeight="1">
      <c r="A5197" s="111"/>
      <c r="B5197" s="65">
        <v>1</v>
      </c>
      <c r="C5197" s="66">
        <v>0</v>
      </c>
      <c r="D5197" s="1186" t="s">
        <v>87</v>
      </c>
      <c r="E5197" s="1192" t="s">
        <v>90</v>
      </c>
      <c r="F5197" s="1208" t="s">
        <v>90</v>
      </c>
      <c r="G5197" s="78"/>
      <c r="H5197" s="96" t="s">
        <v>140</v>
      </c>
      <c r="I5197" s="107" t="s">
        <v>5409</v>
      </c>
      <c r="J5197" s="1023" t="s">
        <v>10</v>
      </c>
      <c r="K5197" s="72"/>
      <c r="L5197" s="72"/>
      <c r="M5197" s="72"/>
      <c r="N5197" s="72"/>
      <c r="O5197" s="72"/>
      <c r="P5197" s="72"/>
      <c r="Q5197" s="833"/>
      <c r="R5197" s="102"/>
      <c r="S5197" s="73"/>
      <c r="T5197" s="1042"/>
      <c r="U5197" s="1216"/>
      <c r="V5197" s="1043"/>
    </row>
    <row r="5198" spans="1:22" customFormat="1" ht="12.75" customHeight="1">
      <c r="A5198" s="111"/>
      <c r="B5198" s="65">
        <v>1</v>
      </c>
      <c r="C5198" s="66">
        <f t="shared" ref="C5198:C5204" si="232">IF(E5198="A",1,IF(E5198="B",1,0))</f>
        <v>0</v>
      </c>
      <c r="D5198" s="1186" t="s">
        <v>87</v>
      </c>
      <c r="E5198" s="1192" t="s">
        <v>90</v>
      </c>
      <c r="F5198" s="1206" t="s">
        <v>68</v>
      </c>
      <c r="G5198" s="78"/>
      <c r="H5198" s="96" t="s">
        <v>197</v>
      </c>
      <c r="I5198" s="107" t="s">
        <v>5410</v>
      </c>
      <c r="J5198" s="1023"/>
      <c r="K5198" s="72"/>
      <c r="L5198" s="72"/>
      <c r="M5198" s="72"/>
      <c r="N5198" s="72"/>
      <c r="O5198" s="72"/>
      <c r="P5198" s="72"/>
      <c r="Q5198" s="833"/>
      <c r="R5198" s="102"/>
      <c r="S5198" s="73"/>
      <c r="T5198" s="1042"/>
      <c r="U5198" s="1216"/>
      <c r="V5198" s="1043"/>
    </row>
    <row r="5199" spans="1:22" customFormat="1" ht="12.75" customHeight="1">
      <c r="A5199" s="111"/>
      <c r="B5199" s="65">
        <v>1</v>
      </c>
      <c r="C5199" s="66">
        <f t="shared" si="232"/>
        <v>0</v>
      </c>
      <c r="D5199" s="1188" t="s">
        <v>87</v>
      </c>
      <c r="E5199" s="1193" t="s">
        <v>90</v>
      </c>
      <c r="F5199" s="1205" t="s">
        <v>87</v>
      </c>
      <c r="G5199" s="78"/>
      <c r="H5199" s="96" t="s">
        <v>88</v>
      </c>
      <c r="I5199" s="107" t="s">
        <v>5411</v>
      </c>
      <c r="J5199" s="1023"/>
      <c r="K5199" s="72"/>
      <c r="L5199" s="72"/>
      <c r="M5199" s="72"/>
      <c r="N5199" s="72"/>
      <c r="O5199" s="72"/>
      <c r="P5199" s="72"/>
      <c r="Q5199" s="833"/>
      <c r="R5199" s="102"/>
      <c r="S5199" s="73"/>
      <c r="T5199" s="1042"/>
      <c r="U5199" s="1216"/>
      <c r="V5199" s="1043"/>
    </row>
    <row r="5200" spans="1:22" customFormat="1" ht="12.75" customHeight="1">
      <c r="A5200" s="111"/>
      <c r="B5200" s="65">
        <v>1</v>
      </c>
      <c r="C5200" s="66">
        <f t="shared" si="232"/>
        <v>1</v>
      </c>
      <c r="D5200" s="1186" t="s">
        <v>87</v>
      </c>
      <c r="E5200" s="1186" t="s">
        <v>87</v>
      </c>
      <c r="F5200" s="1206" t="s">
        <v>87</v>
      </c>
      <c r="G5200" s="78"/>
      <c r="H5200" s="96" t="s">
        <v>108</v>
      </c>
      <c r="I5200" s="107" t="s">
        <v>5412</v>
      </c>
      <c r="J5200" s="1023"/>
      <c r="K5200" s="72"/>
      <c r="L5200" s="72"/>
      <c r="M5200" s="72"/>
      <c r="N5200" s="72"/>
      <c r="O5200" s="72"/>
      <c r="P5200" s="72"/>
      <c r="Q5200" s="833"/>
      <c r="R5200" s="102"/>
      <c r="S5200" s="73"/>
      <c r="T5200" s="1042"/>
      <c r="U5200" s="1216"/>
      <c r="V5200" s="1043"/>
    </row>
    <row r="5201" spans="1:22" customFormat="1" ht="12.75" customHeight="1">
      <c r="A5201" s="111"/>
      <c r="B5201" s="65">
        <v>1</v>
      </c>
      <c r="C5201" s="66">
        <f t="shared" si="232"/>
        <v>0</v>
      </c>
      <c r="D5201" s="1188" t="s">
        <v>87</v>
      </c>
      <c r="E5201" s="1193" t="s">
        <v>90</v>
      </c>
      <c r="F5201" s="1204" t="s">
        <v>99</v>
      </c>
      <c r="G5201" s="78"/>
      <c r="H5201" s="96" t="s">
        <v>88</v>
      </c>
      <c r="I5201" s="107" t="s">
        <v>5413</v>
      </c>
      <c r="J5201" s="1023"/>
      <c r="K5201" s="72"/>
      <c r="L5201" s="72"/>
      <c r="M5201" s="72"/>
      <c r="N5201" s="72"/>
      <c r="O5201" s="72"/>
      <c r="P5201" s="72"/>
      <c r="Q5201" s="833"/>
      <c r="R5201" s="102"/>
      <c r="S5201" s="73"/>
      <c r="T5201" s="1042"/>
      <c r="U5201" s="1216"/>
      <c r="V5201" s="1043"/>
    </row>
    <row r="5202" spans="1:22" customFormat="1" ht="12.75" customHeight="1">
      <c r="A5202" s="111"/>
      <c r="B5202" s="65">
        <v>1</v>
      </c>
      <c r="C5202" s="66">
        <f t="shared" si="232"/>
        <v>0</v>
      </c>
      <c r="D5202" s="1192" t="s">
        <v>90</v>
      </c>
      <c r="E5202" s="1192" t="s">
        <v>90</v>
      </c>
      <c r="F5202" s="1206" t="s">
        <v>68</v>
      </c>
      <c r="G5202" s="78"/>
      <c r="H5202" s="96" t="s">
        <v>129</v>
      </c>
      <c r="I5202" s="107" t="s">
        <v>5414</v>
      </c>
      <c r="J5202" s="1023"/>
      <c r="K5202" s="72"/>
      <c r="L5202" s="72"/>
      <c r="M5202" s="72"/>
      <c r="N5202" s="72"/>
      <c r="O5202" s="72"/>
      <c r="P5202" s="72"/>
      <c r="Q5202" s="833"/>
      <c r="R5202" s="102"/>
      <c r="S5202" s="73"/>
      <c r="T5202" s="1042"/>
      <c r="U5202" s="1216"/>
      <c r="V5202" s="1043"/>
    </row>
    <row r="5203" spans="1:22" customFormat="1" ht="12.75" customHeight="1">
      <c r="A5203" s="111"/>
      <c r="B5203" s="65">
        <v>1</v>
      </c>
      <c r="C5203" s="66">
        <f t="shared" si="232"/>
        <v>0</v>
      </c>
      <c r="D5203" s="1188" t="s">
        <v>68</v>
      </c>
      <c r="E5203" s="1193" t="s">
        <v>90</v>
      </c>
      <c r="F5203" s="1207" t="s">
        <v>90</v>
      </c>
      <c r="G5203" s="78"/>
      <c r="H5203" s="96" t="s">
        <v>122</v>
      </c>
      <c r="I5203" s="107" t="s">
        <v>5415</v>
      </c>
      <c r="J5203" s="1023"/>
      <c r="K5203" s="72"/>
      <c r="L5203" s="72"/>
      <c r="M5203" s="72"/>
      <c r="N5203" s="72"/>
      <c r="O5203" s="72"/>
      <c r="P5203" s="72"/>
      <c r="Q5203" s="833"/>
      <c r="R5203" s="102"/>
      <c r="S5203" s="73"/>
      <c r="T5203" s="1042"/>
      <c r="U5203" s="1216"/>
      <c r="V5203" s="1043"/>
    </row>
    <row r="5204" spans="1:22" customFormat="1" ht="12.75" customHeight="1">
      <c r="A5204" s="111"/>
      <c r="B5204" s="65">
        <v>1</v>
      </c>
      <c r="C5204" s="66">
        <f t="shared" si="232"/>
        <v>0</v>
      </c>
      <c r="D5204" s="1190" t="s">
        <v>70</v>
      </c>
      <c r="E5204" s="1192" t="s">
        <v>90</v>
      </c>
      <c r="F5204" s="1206" t="s">
        <v>87</v>
      </c>
      <c r="G5204" s="78"/>
      <c r="H5204" s="96" t="s">
        <v>108</v>
      </c>
      <c r="I5204" s="107" t="s">
        <v>5416</v>
      </c>
      <c r="J5204" s="1023"/>
      <c r="K5204" s="72"/>
      <c r="L5204" s="72"/>
      <c r="M5204" s="72"/>
      <c r="N5204" s="72"/>
      <c r="O5204" s="72"/>
      <c r="P5204" s="72"/>
      <c r="Q5204" s="833"/>
      <c r="R5204" s="102"/>
      <c r="S5204" s="73"/>
      <c r="T5204" s="1042"/>
      <c r="U5204" s="1216"/>
      <c r="V5204" s="1043"/>
    </row>
    <row r="5205" spans="1:22" customFormat="1" ht="12.75" customHeight="1">
      <c r="A5205" s="111"/>
      <c r="B5205" s="65">
        <v>1</v>
      </c>
      <c r="C5205" s="66">
        <f>IF(E5205="A",4,IF(E5205="B",3,IF(E5205="C",2,IF(E5205="D",1,0))))</f>
        <v>4</v>
      </c>
      <c r="D5205" s="1186" t="s">
        <v>87</v>
      </c>
      <c r="E5205" s="1186" t="s">
        <v>68</v>
      </c>
      <c r="F5205" s="1204" t="s">
        <v>70</v>
      </c>
      <c r="G5205" s="78"/>
      <c r="H5205" s="96" t="s">
        <v>122</v>
      </c>
      <c r="I5205" s="107" t="s">
        <v>5417</v>
      </c>
      <c r="J5205" s="1023"/>
      <c r="K5205" s="72"/>
      <c r="L5205" s="72"/>
      <c r="M5205" s="72"/>
      <c r="N5205" s="72"/>
      <c r="O5205" s="72"/>
      <c r="P5205" s="72"/>
      <c r="Q5205" s="833"/>
      <c r="R5205" s="102"/>
      <c r="S5205" s="73"/>
      <c r="T5205" s="1042"/>
      <c r="U5205" s="1216"/>
      <c r="V5205" s="1043"/>
    </row>
    <row r="5206" spans="1:22" customFormat="1" ht="12.75" customHeight="1">
      <c r="A5206" s="111"/>
      <c r="B5206" s="65">
        <v>1</v>
      </c>
      <c r="C5206" s="66">
        <f>IF(E5206="A",1,IF(E5206="B",1,0))</f>
        <v>0</v>
      </c>
      <c r="D5206" s="1186" t="s">
        <v>68</v>
      </c>
      <c r="E5206" s="1192" t="s">
        <v>90</v>
      </c>
      <c r="F5206" s="1206" t="s">
        <v>87</v>
      </c>
      <c r="G5206" s="78"/>
      <c r="H5206" s="96" t="s">
        <v>110</v>
      </c>
      <c r="I5206" s="107" t="s">
        <v>5418</v>
      </c>
      <c r="J5206" s="1023"/>
      <c r="K5206" s="72"/>
      <c r="L5206" s="72"/>
      <c r="M5206" s="72"/>
      <c r="N5206" s="72"/>
      <c r="O5206" s="72"/>
      <c r="P5206" s="72"/>
      <c r="Q5206" s="833"/>
      <c r="R5206" s="102"/>
      <c r="S5206" s="73"/>
      <c r="T5206" s="1042"/>
      <c r="U5206" s="1216"/>
      <c r="V5206" s="1043"/>
    </row>
    <row r="5207" spans="1:22" customFormat="1" ht="12.75" customHeight="1">
      <c r="A5207" s="111"/>
      <c r="B5207" s="65">
        <v>1</v>
      </c>
      <c r="C5207" s="66">
        <f>IF(E5207="A",4,IF(E5207="B",3,IF(E5207="C",2,IF(E5207="D",1,0))))</f>
        <v>3</v>
      </c>
      <c r="D5207" s="1192" t="s">
        <v>90</v>
      </c>
      <c r="E5207" s="1186" t="s">
        <v>87</v>
      </c>
      <c r="F5207" s="1206" t="s">
        <v>68</v>
      </c>
      <c r="G5207" s="78"/>
      <c r="H5207" s="96" t="s">
        <v>114</v>
      </c>
      <c r="I5207" s="107" t="s">
        <v>5420</v>
      </c>
      <c r="J5207" s="1023"/>
      <c r="K5207" s="72"/>
      <c r="L5207" s="72"/>
      <c r="M5207" s="72"/>
      <c r="N5207" s="72"/>
      <c r="O5207" s="72"/>
      <c r="P5207" s="72"/>
      <c r="Q5207" s="833"/>
      <c r="R5207" s="102"/>
      <c r="S5207" s="73"/>
      <c r="T5207" s="1042"/>
      <c r="U5207" s="1216"/>
      <c r="V5207" s="1043"/>
    </row>
    <row r="5208" spans="1:22" customFormat="1" ht="12.75" customHeight="1">
      <c r="A5208" s="111"/>
      <c r="B5208" s="65">
        <v>1</v>
      </c>
      <c r="C5208" s="66">
        <v>2</v>
      </c>
      <c r="D5208" s="1190" t="s">
        <v>70</v>
      </c>
      <c r="E5208" s="1192" t="s">
        <v>90</v>
      </c>
      <c r="F5208" s="1206" t="s">
        <v>68</v>
      </c>
      <c r="G5208" s="78"/>
      <c r="H5208" s="96" t="s">
        <v>94</v>
      </c>
      <c r="I5208" s="107" t="s">
        <v>413</v>
      </c>
      <c r="J5208" s="1023" t="s">
        <v>1056</v>
      </c>
      <c r="K5208" s="72"/>
      <c r="L5208" s="72"/>
      <c r="M5208" s="72"/>
      <c r="N5208" s="72"/>
      <c r="O5208" s="72"/>
      <c r="P5208" s="72"/>
      <c r="Q5208" s="833"/>
      <c r="R5208" s="102"/>
      <c r="S5208" s="73"/>
      <c r="T5208" s="1042"/>
      <c r="U5208" s="1216"/>
      <c r="V5208" s="1043"/>
    </row>
    <row r="5209" spans="1:22" customFormat="1" ht="12.75" customHeight="1">
      <c r="A5209" s="111"/>
      <c r="B5209" s="65">
        <v>1</v>
      </c>
      <c r="C5209" s="66">
        <f t="shared" ref="C5209:C5215" si="233">IF(E5209="A",1,IF(E5209="B",1,0))</f>
        <v>1</v>
      </c>
      <c r="D5209" s="1190" t="s">
        <v>99</v>
      </c>
      <c r="E5209" s="1186" t="s">
        <v>68</v>
      </c>
      <c r="F5209" s="1208" t="s">
        <v>90</v>
      </c>
      <c r="G5209" s="78"/>
      <c r="H5209" s="96" t="s">
        <v>110</v>
      </c>
      <c r="I5209" s="107" t="s">
        <v>5421</v>
      </c>
      <c r="J5209" s="1023"/>
      <c r="K5209" s="72"/>
      <c r="L5209" s="72"/>
      <c r="M5209" s="72"/>
      <c r="N5209" s="72"/>
      <c r="O5209" s="72"/>
      <c r="P5209" s="72"/>
      <c r="Q5209" s="833"/>
      <c r="R5209" s="102"/>
      <c r="S5209" s="73"/>
      <c r="T5209" s="1042"/>
      <c r="U5209" s="1216"/>
      <c r="V5209" s="1043"/>
    </row>
    <row r="5210" spans="1:22" customFormat="1" ht="12.75" customHeight="1">
      <c r="A5210" s="111"/>
      <c r="B5210" s="65">
        <v>1</v>
      </c>
      <c r="C5210" s="66">
        <f t="shared" si="233"/>
        <v>0</v>
      </c>
      <c r="D5210" s="1188" t="s">
        <v>87</v>
      </c>
      <c r="E5210" s="1193" t="s">
        <v>90</v>
      </c>
      <c r="F5210" s="1205" t="s">
        <v>87</v>
      </c>
      <c r="G5210" s="78"/>
      <c r="H5210" s="96" t="s">
        <v>188</v>
      </c>
      <c r="I5210" s="107" t="s">
        <v>5422</v>
      </c>
      <c r="J5210" s="1023"/>
      <c r="K5210" s="72"/>
      <c r="L5210" s="72"/>
      <c r="M5210" s="72"/>
      <c r="N5210" s="72"/>
      <c r="O5210" s="72"/>
      <c r="P5210" s="72"/>
      <c r="Q5210" s="833"/>
      <c r="R5210" s="102"/>
      <c r="S5210" s="73"/>
      <c r="T5210" s="1042"/>
      <c r="U5210" s="1216"/>
      <c r="V5210" s="1043"/>
    </row>
    <row r="5211" spans="1:22" customFormat="1" ht="12.75" customHeight="1">
      <c r="A5211" s="111"/>
      <c r="B5211" s="65">
        <v>1</v>
      </c>
      <c r="C5211" s="66">
        <f t="shared" si="233"/>
        <v>0</v>
      </c>
      <c r="D5211" s="1189" t="s">
        <v>70</v>
      </c>
      <c r="E5211" s="1189" t="s">
        <v>70</v>
      </c>
      <c r="F5211" s="1207" t="s">
        <v>90</v>
      </c>
      <c r="G5211" s="78"/>
      <c r="H5211" s="96" t="s">
        <v>94</v>
      </c>
      <c r="I5211" s="107" t="s">
        <v>5423</v>
      </c>
      <c r="J5211" s="1023"/>
      <c r="K5211" s="72"/>
      <c r="L5211" s="72"/>
      <c r="M5211" s="72"/>
      <c r="N5211" s="72"/>
      <c r="O5211" s="72"/>
      <c r="P5211" s="72"/>
      <c r="Q5211" s="833"/>
      <c r="R5211" s="102"/>
      <c r="S5211" s="73"/>
      <c r="T5211" s="1042"/>
      <c r="U5211" s="1216"/>
      <c r="V5211" s="1043"/>
    </row>
    <row r="5212" spans="1:22" customFormat="1" ht="12.75" customHeight="1">
      <c r="A5212" s="1022"/>
      <c r="B5212" s="65">
        <v>1</v>
      </c>
      <c r="C5212" s="66">
        <f t="shared" si="233"/>
        <v>1</v>
      </c>
      <c r="D5212" s="1190" t="s">
        <v>70</v>
      </c>
      <c r="E5212" s="1186" t="s">
        <v>68</v>
      </c>
      <c r="F5212" s="1204" t="s">
        <v>99</v>
      </c>
      <c r="G5212" s="78"/>
      <c r="H5212" s="96" t="s">
        <v>188</v>
      </c>
      <c r="I5212" s="107" t="s">
        <v>5424</v>
      </c>
      <c r="J5212" s="1023"/>
      <c r="K5212" s="72"/>
      <c r="L5212" s="72"/>
      <c r="M5212" s="72"/>
      <c r="N5212" s="72"/>
      <c r="O5212" s="72"/>
      <c r="P5212" s="72"/>
      <c r="Q5212" s="833"/>
      <c r="R5212" s="102"/>
      <c r="S5212" s="73"/>
      <c r="T5212" s="1042"/>
      <c r="U5212" s="1216"/>
      <c r="V5212" s="1043"/>
    </row>
    <row r="5213" spans="1:22" customFormat="1" ht="12.75" customHeight="1">
      <c r="A5213" s="1022"/>
      <c r="B5213" s="65">
        <v>1</v>
      </c>
      <c r="C5213" s="66">
        <f t="shared" si="233"/>
        <v>1</v>
      </c>
      <c r="D5213" s="1033" t="s">
        <v>90</v>
      </c>
      <c r="E5213" s="1030" t="s">
        <v>68</v>
      </c>
      <c r="F5213" s="1034" t="s">
        <v>87</v>
      </c>
      <c r="G5213" s="78"/>
      <c r="H5213" s="100" t="s">
        <v>135</v>
      </c>
      <c r="I5213" s="101" t="s">
        <v>6367</v>
      </c>
      <c r="J5213" s="1023"/>
      <c r="K5213" s="72"/>
      <c r="L5213" s="72"/>
      <c r="M5213" s="72"/>
      <c r="N5213" s="72"/>
      <c r="O5213" s="72"/>
      <c r="P5213" s="72"/>
      <c r="Q5213" s="833"/>
      <c r="R5213" s="102"/>
      <c r="S5213" s="73"/>
      <c r="T5213" s="1027"/>
      <c r="U5213" s="1028"/>
      <c r="V5213" s="1029"/>
    </row>
    <row r="5214" spans="1:22" customFormat="1" ht="12.75" customHeight="1">
      <c r="A5214" s="111"/>
      <c r="B5214" s="65">
        <v>1</v>
      </c>
      <c r="C5214" s="66">
        <f t="shared" si="233"/>
        <v>1</v>
      </c>
      <c r="D5214" s="1199" t="s">
        <v>90</v>
      </c>
      <c r="E5214" s="1194" t="s">
        <v>87</v>
      </c>
      <c r="F5214" s="1213" t="s">
        <v>99</v>
      </c>
      <c r="G5214" s="78"/>
      <c r="H5214" s="96" t="s">
        <v>104</v>
      </c>
      <c r="I5214" s="107" t="s">
        <v>5425</v>
      </c>
      <c r="J5214" s="1023"/>
      <c r="K5214" s="72"/>
      <c r="L5214" s="72"/>
      <c r="M5214" s="72"/>
      <c r="N5214" s="72"/>
      <c r="O5214" s="72"/>
      <c r="P5214" s="72"/>
      <c r="Q5214" s="833"/>
      <c r="R5214" s="102"/>
      <c r="S5214" s="73"/>
      <c r="T5214" s="1042"/>
      <c r="U5214" s="1216"/>
      <c r="V5214" s="1043"/>
    </row>
    <row r="5215" spans="1:22" customFormat="1" ht="12.75" customHeight="1">
      <c r="A5215" s="111"/>
      <c r="B5215" s="65">
        <v>1</v>
      </c>
      <c r="C5215" s="66">
        <f t="shared" si="233"/>
        <v>1</v>
      </c>
      <c r="D5215" s="1193" t="s">
        <v>90</v>
      </c>
      <c r="E5215" s="1188" t="s">
        <v>87</v>
      </c>
      <c r="F5215" s="1205" t="s">
        <v>87</v>
      </c>
      <c r="G5215" s="78"/>
      <c r="H5215" s="96" t="s">
        <v>122</v>
      </c>
      <c r="I5215" s="107" t="s">
        <v>5426</v>
      </c>
      <c r="J5215" s="1023"/>
      <c r="K5215" s="72"/>
      <c r="L5215" s="72"/>
      <c r="M5215" s="72"/>
      <c r="N5215" s="72"/>
      <c r="O5215" s="72"/>
      <c r="P5215" s="72"/>
      <c r="Q5215" s="833"/>
      <c r="R5215" s="102"/>
      <c r="S5215" s="73"/>
      <c r="T5215" s="1042"/>
      <c r="U5215" s="1216"/>
      <c r="V5215" s="1043"/>
    </row>
    <row r="5216" spans="1:22" customFormat="1" ht="12.75" customHeight="1">
      <c r="A5216" s="111"/>
      <c r="B5216" s="65">
        <v>1</v>
      </c>
      <c r="C5216" s="66">
        <f>IF(E5216="A",4,IF(E5216="B",3,IF(E5216="C",2,IF(E5216="D",1,0))))</f>
        <v>1</v>
      </c>
      <c r="D5216" s="1186" t="s">
        <v>87</v>
      </c>
      <c r="E5216" s="1190" t="s">
        <v>70</v>
      </c>
      <c r="F5216" s="1206" t="s">
        <v>87</v>
      </c>
      <c r="G5216" s="78"/>
      <c r="H5216" s="96" t="s">
        <v>148</v>
      </c>
      <c r="I5216" s="107" t="s">
        <v>5916</v>
      </c>
      <c r="J5216" s="1023"/>
      <c r="K5216" s="72"/>
      <c r="L5216" s="72"/>
      <c r="M5216" s="72"/>
      <c r="N5216" s="72"/>
      <c r="O5216" s="72"/>
      <c r="P5216" s="72"/>
      <c r="Q5216" s="833"/>
      <c r="R5216" s="102"/>
      <c r="S5216" s="73"/>
      <c r="T5216" s="1042"/>
      <c r="U5216" s="1216"/>
      <c r="V5216" s="1043"/>
    </row>
    <row r="5217" spans="1:22" customFormat="1" ht="12.75" customHeight="1">
      <c r="A5217" s="111"/>
      <c r="B5217" s="65">
        <v>1</v>
      </c>
      <c r="C5217" s="66">
        <f t="shared" ref="C5217:C5224" si="234">IF(E5217="A",1,IF(E5217="B",1,0))</f>
        <v>1</v>
      </c>
      <c r="D5217" s="1186" t="s">
        <v>68</v>
      </c>
      <c r="E5217" s="1186" t="s">
        <v>87</v>
      </c>
      <c r="F5217" s="1208" t="s">
        <v>90</v>
      </c>
      <c r="G5217" s="78"/>
      <c r="H5217" s="96" t="s">
        <v>140</v>
      </c>
      <c r="I5217" s="107" t="s">
        <v>5427</v>
      </c>
      <c r="J5217" s="1023"/>
      <c r="K5217" s="72"/>
      <c r="L5217" s="72"/>
      <c r="M5217" s="72"/>
      <c r="N5217" s="72"/>
      <c r="O5217" s="72"/>
      <c r="P5217" s="72"/>
      <c r="Q5217" s="833"/>
      <c r="R5217" s="102"/>
      <c r="S5217" s="73"/>
      <c r="T5217" s="1042"/>
      <c r="U5217" s="1216"/>
      <c r="V5217" s="1043"/>
    </row>
    <row r="5218" spans="1:22" customFormat="1" ht="12.75" customHeight="1">
      <c r="A5218" s="111"/>
      <c r="B5218" s="65">
        <v>1</v>
      </c>
      <c r="C5218" s="66">
        <f t="shared" si="234"/>
        <v>1</v>
      </c>
      <c r="D5218" s="1194" t="s">
        <v>87</v>
      </c>
      <c r="E5218" s="1194" t="s">
        <v>87</v>
      </c>
      <c r="F5218" s="1211" t="s">
        <v>87</v>
      </c>
      <c r="G5218" s="78"/>
      <c r="H5218" s="96" t="s">
        <v>129</v>
      </c>
      <c r="I5218" s="107" t="s">
        <v>5428</v>
      </c>
      <c r="J5218" s="1023"/>
      <c r="K5218" s="72"/>
      <c r="L5218" s="72"/>
      <c r="M5218" s="72"/>
      <c r="N5218" s="72"/>
      <c r="O5218" s="72"/>
      <c r="P5218" s="72"/>
      <c r="Q5218" s="833"/>
      <c r="R5218" s="102"/>
      <c r="S5218" s="73"/>
      <c r="T5218" s="1042"/>
      <c r="U5218" s="1216"/>
      <c r="V5218" s="1043"/>
    </row>
    <row r="5219" spans="1:22" customFormat="1" ht="12.75" customHeight="1">
      <c r="A5219" s="111"/>
      <c r="B5219" s="65">
        <v>1</v>
      </c>
      <c r="C5219" s="66">
        <f t="shared" si="234"/>
        <v>1</v>
      </c>
      <c r="D5219" s="1186" t="s">
        <v>87</v>
      </c>
      <c r="E5219" s="1186" t="s">
        <v>68</v>
      </c>
      <c r="F5219" s="1206" t="s">
        <v>68</v>
      </c>
      <c r="G5219" s="78"/>
      <c r="H5219" s="96" t="s">
        <v>140</v>
      </c>
      <c r="I5219" s="107" t="s">
        <v>5429</v>
      </c>
      <c r="J5219" s="1023"/>
      <c r="K5219" s="72"/>
      <c r="L5219" s="72"/>
      <c r="M5219" s="72"/>
      <c r="N5219" s="72"/>
      <c r="O5219" s="72"/>
      <c r="P5219" s="72"/>
      <c r="Q5219" s="833"/>
      <c r="R5219" s="102"/>
      <c r="S5219" s="73"/>
      <c r="T5219" s="1042"/>
      <c r="U5219" s="1216"/>
      <c r="V5219" s="1043"/>
    </row>
    <row r="5220" spans="1:22" customFormat="1" ht="12.75" customHeight="1">
      <c r="A5220" s="1022"/>
      <c r="B5220" s="65">
        <v>1</v>
      </c>
      <c r="C5220" s="66">
        <f t="shared" si="234"/>
        <v>1</v>
      </c>
      <c r="D5220" s="1193" t="s">
        <v>90</v>
      </c>
      <c r="E5220" s="1191" t="s">
        <v>87</v>
      </c>
      <c r="F5220" s="1207" t="s">
        <v>90</v>
      </c>
      <c r="G5220" s="78"/>
      <c r="H5220" s="96" t="s">
        <v>135</v>
      </c>
      <c r="I5220" s="107" t="s">
        <v>5430</v>
      </c>
      <c r="J5220" s="1023"/>
      <c r="K5220" s="72"/>
      <c r="L5220" s="72"/>
      <c r="M5220" s="72"/>
      <c r="N5220" s="72"/>
      <c r="O5220" s="72"/>
      <c r="P5220" s="72"/>
      <c r="Q5220" s="833"/>
      <c r="R5220" s="102"/>
      <c r="S5220" s="73"/>
      <c r="T5220" s="1042"/>
      <c r="U5220" s="1216"/>
      <c r="V5220" s="1043"/>
    </row>
    <row r="5221" spans="1:22" customFormat="1" ht="12.75" customHeight="1">
      <c r="A5221" s="111"/>
      <c r="B5221" s="65">
        <v>1</v>
      </c>
      <c r="C5221" s="66">
        <f t="shared" si="234"/>
        <v>0</v>
      </c>
      <c r="D5221" s="1188" t="s">
        <v>68</v>
      </c>
      <c r="E5221" s="1193" t="s">
        <v>90</v>
      </c>
      <c r="F5221" s="1209" t="s">
        <v>70</v>
      </c>
      <c r="G5221" s="78"/>
      <c r="H5221" s="96" t="s">
        <v>94</v>
      </c>
      <c r="I5221" s="107" t="s">
        <v>5431</v>
      </c>
      <c r="J5221" s="1023"/>
      <c r="K5221" s="72"/>
      <c r="L5221" s="72"/>
      <c r="M5221" s="72"/>
      <c r="N5221" s="72"/>
      <c r="O5221" s="72"/>
      <c r="P5221" s="72"/>
      <c r="Q5221" s="833"/>
      <c r="R5221" s="102"/>
      <c r="S5221" s="73"/>
      <c r="T5221" s="1042"/>
      <c r="U5221" s="1216"/>
      <c r="V5221" s="1043"/>
    </row>
    <row r="5222" spans="1:22" customFormat="1" ht="12.75" customHeight="1">
      <c r="A5222" s="111"/>
      <c r="B5222" s="65">
        <v>1</v>
      </c>
      <c r="C5222" s="66">
        <f t="shared" si="234"/>
        <v>1</v>
      </c>
      <c r="D5222" s="1188" t="s">
        <v>87</v>
      </c>
      <c r="E5222" s="1188" t="s">
        <v>68</v>
      </c>
      <c r="F5222" s="1205" t="s">
        <v>87</v>
      </c>
      <c r="G5222" s="78"/>
      <c r="H5222" s="96" t="s">
        <v>129</v>
      </c>
      <c r="I5222" s="107" t="s">
        <v>5432</v>
      </c>
      <c r="J5222" s="1023"/>
      <c r="K5222" s="72"/>
      <c r="L5222" s="72"/>
      <c r="M5222" s="72"/>
      <c r="N5222" s="72"/>
      <c r="O5222" s="72"/>
      <c r="P5222" s="72"/>
      <c r="Q5222" s="833"/>
      <c r="R5222" s="102"/>
      <c r="S5222" s="73"/>
      <c r="T5222" s="1042"/>
      <c r="U5222" s="1216"/>
      <c r="V5222" s="1043"/>
    </row>
    <row r="5223" spans="1:22" customFormat="1" ht="12.75" customHeight="1">
      <c r="A5223" s="111"/>
      <c r="B5223" s="65">
        <v>1</v>
      </c>
      <c r="C5223" s="66">
        <f t="shared" si="234"/>
        <v>1</v>
      </c>
      <c r="D5223" s="1194" t="s">
        <v>68</v>
      </c>
      <c r="E5223" s="1194" t="s">
        <v>68</v>
      </c>
      <c r="F5223" s="1213" t="s">
        <v>99</v>
      </c>
      <c r="G5223" s="78"/>
      <c r="H5223" s="96" t="s">
        <v>88</v>
      </c>
      <c r="I5223" s="107" t="s">
        <v>5433</v>
      </c>
      <c r="J5223" s="1023"/>
      <c r="K5223" s="72"/>
      <c r="L5223" s="72"/>
      <c r="M5223" s="72"/>
      <c r="N5223" s="72"/>
      <c r="O5223" s="72"/>
      <c r="P5223" s="72"/>
      <c r="Q5223" s="833"/>
      <c r="R5223" s="102"/>
      <c r="S5223" s="73"/>
      <c r="T5223" s="1042"/>
      <c r="U5223" s="1216"/>
      <c r="V5223" s="1043"/>
    </row>
    <row r="5224" spans="1:22" customFormat="1" ht="12.75" customHeight="1">
      <c r="A5224" s="111"/>
      <c r="B5224" s="65">
        <v>1</v>
      </c>
      <c r="C5224" s="66">
        <f t="shared" si="234"/>
        <v>0</v>
      </c>
      <c r="D5224" s="1190" t="s">
        <v>70</v>
      </c>
      <c r="E5224" s="1192" t="s">
        <v>90</v>
      </c>
      <c r="F5224" s="1204" t="s">
        <v>70</v>
      </c>
      <c r="G5224" s="78"/>
      <c r="H5224" s="96" t="s">
        <v>101</v>
      </c>
      <c r="I5224" s="107" t="s">
        <v>5434</v>
      </c>
      <c r="J5224" s="1023"/>
      <c r="K5224" s="72"/>
      <c r="L5224" s="72"/>
      <c r="M5224" s="72"/>
      <c r="N5224" s="72"/>
      <c r="O5224" s="72"/>
      <c r="P5224" s="72"/>
      <c r="Q5224" s="833"/>
      <c r="R5224" s="102"/>
      <c r="S5224" s="73"/>
      <c r="T5224" s="1042"/>
      <c r="U5224" s="1216"/>
      <c r="V5224" s="1043"/>
    </row>
    <row r="5225" spans="1:22" customFormat="1" ht="12.75" customHeight="1">
      <c r="A5225" s="111"/>
      <c r="B5225" s="65">
        <v>1</v>
      </c>
      <c r="C5225" s="66">
        <v>4</v>
      </c>
      <c r="D5225" s="1186" t="s">
        <v>87</v>
      </c>
      <c r="E5225" s="1186" t="s">
        <v>68</v>
      </c>
      <c r="F5225" s="1206" t="s">
        <v>87</v>
      </c>
      <c r="G5225" s="78"/>
      <c r="H5225" s="96" t="s">
        <v>129</v>
      </c>
      <c r="I5225" s="107" t="s">
        <v>557</v>
      </c>
      <c r="J5225" s="1023" t="s">
        <v>616</v>
      </c>
      <c r="K5225" s="72"/>
      <c r="L5225" s="72"/>
      <c r="M5225" s="72"/>
      <c r="N5225" s="72"/>
      <c r="O5225" s="72"/>
      <c r="P5225" s="72"/>
      <c r="Q5225" s="833"/>
      <c r="R5225" s="102"/>
      <c r="S5225" s="73"/>
      <c r="T5225" s="1042"/>
      <c r="U5225" s="1216"/>
      <c r="V5225" s="1043"/>
    </row>
    <row r="5226" spans="1:22" customFormat="1" ht="12.75" customHeight="1">
      <c r="A5226" s="111"/>
      <c r="B5226" s="65">
        <v>1</v>
      </c>
      <c r="C5226" s="66">
        <f>IF(E5226="A",1,IF(E5226="B",1,0))</f>
        <v>0</v>
      </c>
      <c r="D5226" s="1188" t="s">
        <v>87</v>
      </c>
      <c r="E5226" s="1189" t="s">
        <v>70</v>
      </c>
      <c r="F5226" s="1205" t="s">
        <v>87</v>
      </c>
      <c r="G5226" s="78"/>
      <c r="H5226" s="96" t="s">
        <v>197</v>
      </c>
      <c r="I5226" s="107" t="s">
        <v>5435</v>
      </c>
      <c r="J5226" s="1023"/>
      <c r="K5226" s="72"/>
      <c r="L5226" s="72"/>
      <c r="M5226" s="72"/>
      <c r="N5226" s="72"/>
      <c r="O5226" s="72"/>
      <c r="P5226" s="72"/>
      <c r="Q5226" s="833"/>
      <c r="R5226" s="102"/>
      <c r="S5226" s="73"/>
      <c r="T5226" s="1042"/>
      <c r="U5226" s="1216"/>
      <c r="V5226" s="1043"/>
    </row>
    <row r="5227" spans="1:22" customFormat="1" ht="12.75" customHeight="1">
      <c r="A5227" s="111"/>
      <c r="B5227" s="65">
        <v>1</v>
      </c>
      <c r="C5227" s="66">
        <f>IF(E5227="A",1,IF(E5227="B",1,0))</f>
        <v>1</v>
      </c>
      <c r="D5227" s="1186" t="s">
        <v>87</v>
      </c>
      <c r="E5227" s="1186" t="s">
        <v>68</v>
      </c>
      <c r="F5227" s="1208" t="s">
        <v>90</v>
      </c>
      <c r="G5227" s="78"/>
      <c r="H5227" s="96" t="s">
        <v>101</v>
      </c>
      <c r="I5227" s="107" t="s">
        <v>5436</v>
      </c>
      <c r="J5227" s="1023"/>
      <c r="K5227" s="72"/>
      <c r="L5227" s="72"/>
      <c r="M5227" s="72"/>
      <c r="N5227" s="72"/>
      <c r="O5227" s="72"/>
      <c r="P5227" s="72"/>
      <c r="Q5227" s="833"/>
      <c r="R5227" s="102"/>
      <c r="S5227" s="73"/>
      <c r="T5227" s="1042"/>
      <c r="U5227" s="1216"/>
      <c r="V5227" s="1043"/>
    </row>
    <row r="5228" spans="1:22" customFormat="1" ht="12.75" customHeight="1">
      <c r="A5228" s="111"/>
      <c r="B5228" s="65">
        <v>1</v>
      </c>
      <c r="C5228" s="66">
        <f>IF(E5228="A",4,IF(E5228="B",3,IF(E5228="C",2,IF(E5228="D",1,0))))</f>
        <v>3</v>
      </c>
      <c r="D5228" s="1190" t="s">
        <v>70</v>
      </c>
      <c r="E5228" s="1186" t="s">
        <v>87</v>
      </c>
      <c r="F5228" s="1208" t="s">
        <v>90</v>
      </c>
      <c r="G5228" s="78"/>
      <c r="H5228" s="100" t="s">
        <v>129</v>
      </c>
      <c r="I5228" s="101" t="s">
        <v>5917</v>
      </c>
      <c r="J5228" s="1023" t="s">
        <v>10</v>
      </c>
      <c r="K5228" s="72"/>
      <c r="L5228" s="72"/>
      <c r="M5228" s="72"/>
      <c r="N5228" s="72"/>
      <c r="O5228" s="72"/>
      <c r="P5228" s="72"/>
      <c r="Q5228" s="833"/>
      <c r="R5228" s="102"/>
      <c r="S5228" s="73"/>
      <c r="T5228" s="1042"/>
      <c r="U5228" s="1216"/>
      <c r="V5228" s="1043"/>
    </row>
    <row r="5229" spans="1:22" customFormat="1" ht="12.75" customHeight="1">
      <c r="A5229" s="111"/>
      <c r="B5229" s="65">
        <v>1</v>
      </c>
      <c r="C5229" s="66">
        <f t="shared" ref="C5229:C5237" si="235">IF(E5229="A",1,IF(E5229="B",1,0))</f>
        <v>1</v>
      </c>
      <c r="D5229" s="1188" t="s">
        <v>87</v>
      </c>
      <c r="E5229" s="1188" t="s">
        <v>87</v>
      </c>
      <c r="F5229" s="1205" t="s">
        <v>68</v>
      </c>
      <c r="G5229" s="78"/>
      <c r="H5229" s="96" t="s">
        <v>101</v>
      </c>
      <c r="I5229" s="107" t="s">
        <v>5437</v>
      </c>
      <c r="J5229" s="1023"/>
      <c r="K5229" s="72"/>
      <c r="L5229" s="72"/>
      <c r="M5229" s="72"/>
      <c r="N5229" s="72"/>
      <c r="O5229" s="72"/>
      <c r="P5229" s="72"/>
      <c r="Q5229" s="833"/>
      <c r="R5229" s="102"/>
      <c r="S5229" s="73"/>
      <c r="T5229" s="1042"/>
      <c r="U5229" s="1216"/>
      <c r="V5229" s="1043"/>
    </row>
    <row r="5230" spans="1:22" customFormat="1" ht="12.75" customHeight="1">
      <c r="A5230" s="111"/>
      <c r="B5230" s="65">
        <v>1</v>
      </c>
      <c r="C5230" s="66">
        <f t="shared" si="235"/>
        <v>0</v>
      </c>
      <c r="D5230" s="1186" t="s">
        <v>87</v>
      </c>
      <c r="E5230" s="1193" t="s">
        <v>90</v>
      </c>
      <c r="F5230" s="1206" t="s">
        <v>68</v>
      </c>
      <c r="G5230" s="78"/>
      <c r="H5230" s="96" t="s">
        <v>126</v>
      </c>
      <c r="I5230" s="107" t="s">
        <v>5438</v>
      </c>
      <c r="J5230" s="1023"/>
      <c r="K5230" s="72"/>
      <c r="L5230" s="72"/>
      <c r="M5230" s="72"/>
      <c r="N5230" s="72"/>
      <c r="O5230" s="72"/>
      <c r="P5230" s="72"/>
      <c r="Q5230" s="833"/>
      <c r="R5230" s="102"/>
      <c r="S5230" s="73"/>
      <c r="T5230" s="1042"/>
      <c r="U5230" s="1216"/>
      <c r="V5230" s="1043"/>
    </row>
    <row r="5231" spans="1:22" customFormat="1" ht="12.75" customHeight="1">
      <c r="A5231" s="111"/>
      <c r="B5231" s="65">
        <v>1</v>
      </c>
      <c r="C5231" s="66">
        <f t="shared" si="235"/>
        <v>1</v>
      </c>
      <c r="D5231" s="1190" t="s">
        <v>70</v>
      </c>
      <c r="E5231" s="1186" t="s">
        <v>87</v>
      </c>
      <c r="F5231" s="1206" t="s">
        <v>68</v>
      </c>
      <c r="G5231" s="78"/>
      <c r="H5231" s="96" t="s">
        <v>94</v>
      </c>
      <c r="I5231" s="107" t="s">
        <v>5439</v>
      </c>
      <c r="J5231" s="1023"/>
      <c r="K5231" s="72"/>
      <c r="L5231" s="72"/>
      <c r="M5231" s="72"/>
      <c r="N5231" s="72"/>
      <c r="O5231" s="72"/>
      <c r="P5231" s="72"/>
      <c r="Q5231" s="833"/>
      <c r="R5231" s="102"/>
      <c r="S5231" s="73"/>
      <c r="T5231" s="1042"/>
      <c r="U5231" s="1216"/>
      <c r="V5231" s="1043"/>
    </row>
    <row r="5232" spans="1:22" customFormat="1" ht="12.75" customHeight="1">
      <c r="A5232" s="111"/>
      <c r="B5232" s="65">
        <v>1</v>
      </c>
      <c r="C5232" s="66">
        <f t="shared" si="235"/>
        <v>0</v>
      </c>
      <c r="D5232" s="1193" t="s">
        <v>90</v>
      </c>
      <c r="E5232" s="1193" t="s">
        <v>90</v>
      </c>
      <c r="F5232" s="1205" t="s">
        <v>68</v>
      </c>
      <c r="G5232" s="78"/>
      <c r="H5232" s="96" t="s">
        <v>126</v>
      </c>
      <c r="I5232" s="107" t="s">
        <v>5440</v>
      </c>
      <c r="J5232" s="1023"/>
      <c r="K5232" s="72"/>
      <c r="L5232" s="72"/>
      <c r="M5232" s="72"/>
      <c r="N5232" s="72"/>
      <c r="O5232" s="72"/>
      <c r="P5232" s="72"/>
      <c r="Q5232" s="833"/>
      <c r="R5232" s="102"/>
      <c r="S5232" s="73"/>
      <c r="T5232" s="1042"/>
      <c r="U5232" s="1216"/>
      <c r="V5232" s="1043"/>
    </row>
    <row r="5233" spans="1:22" customFormat="1" ht="12.75" customHeight="1">
      <c r="A5233" s="111"/>
      <c r="B5233" s="65">
        <v>1</v>
      </c>
      <c r="C5233" s="66">
        <f t="shared" si="235"/>
        <v>1</v>
      </c>
      <c r="D5233" s="1188" t="s">
        <v>87</v>
      </c>
      <c r="E5233" s="1188" t="s">
        <v>68</v>
      </c>
      <c r="F5233" s="1209" t="s">
        <v>99</v>
      </c>
      <c r="G5233" s="78"/>
      <c r="H5233" s="96" t="s">
        <v>101</v>
      </c>
      <c r="I5233" s="107" t="s">
        <v>5441</v>
      </c>
      <c r="J5233" s="1023"/>
      <c r="K5233" s="72"/>
      <c r="L5233" s="72"/>
      <c r="M5233" s="72"/>
      <c r="N5233" s="72"/>
      <c r="O5233" s="72"/>
      <c r="P5233" s="72"/>
      <c r="Q5233" s="833"/>
      <c r="R5233" s="102"/>
      <c r="S5233" s="73"/>
      <c r="T5233" s="1042"/>
      <c r="U5233" s="1216"/>
      <c r="V5233" s="1043"/>
    </row>
    <row r="5234" spans="1:22" customFormat="1" ht="12.75" customHeight="1">
      <c r="A5234" s="111"/>
      <c r="B5234" s="65">
        <v>1</v>
      </c>
      <c r="C5234" s="66">
        <f t="shared" si="235"/>
        <v>1</v>
      </c>
      <c r="D5234" s="1186" t="s">
        <v>87</v>
      </c>
      <c r="E5234" s="1186" t="s">
        <v>87</v>
      </c>
      <c r="F5234" s="1204" t="s">
        <v>70</v>
      </c>
      <c r="G5234" s="78"/>
      <c r="H5234" s="96" t="s">
        <v>126</v>
      </c>
      <c r="I5234" s="107" t="s">
        <v>5442</v>
      </c>
      <c r="J5234" s="1023"/>
      <c r="K5234" s="72"/>
      <c r="L5234" s="72"/>
      <c r="M5234" s="72"/>
      <c r="N5234" s="72"/>
      <c r="O5234" s="72"/>
      <c r="P5234" s="72"/>
      <c r="Q5234" s="833"/>
      <c r="R5234" s="102"/>
      <c r="S5234" s="73"/>
      <c r="T5234" s="1042"/>
      <c r="U5234" s="1216"/>
      <c r="V5234" s="1043"/>
    </row>
    <row r="5235" spans="1:22" customFormat="1" ht="12.75" customHeight="1">
      <c r="A5235" s="111"/>
      <c r="B5235" s="65">
        <v>1</v>
      </c>
      <c r="C5235" s="66">
        <f t="shared" si="235"/>
        <v>1</v>
      </c>
      <c r="D5235" s="1186" t="s">
        <v>87</v>
      </c>
      <c r="E5235" s="1186" t="s">
        <v>68</v>
      </c>
      <c r="F5235" s="1204" t="s">
        <v>70</v>
      </c>
      <c r="G5235" s="78"/>
      <c r="H5235" s="96" t="s">
        <v>101</v>
      </c>
      <c r="I5235" s="107" t="s">
        <v>5443</v>
      </c>
      <c r="J5235" s="1023"/>
      <c r="K5235" s="72"/>
      <c r="L5235" s="72"/>
      <c r="M5235" s="72"/>
      <c r="N5235" s="72"/>
      <c r="O5235" s="72"/>
      <c r="P5235" s="72"/>
      <c r="Q5235" s="833"/>
      <c r="R5235" s="102"/>
      <c r="S5235" s="73"/>
      <c r="T5235" s="1042"/>
      <c r="U5235" s="1216"/>
      <c r="V5235" s="1043"/>
    </row>
    <row r="5236" spans="1:22" customFormat="1" ht="12.75" customHeight="1">
      <c r="A5236" s="111"/>
      <c r="B5236" s="65">
        <v>1</v>
      </c>
      <c r="C5236" s="66">
        <f t="shared" si="235"/>
        <v>0</v>
      </c>
      <c r="D5236" s="1186" t="s">
        <v>68</v>
      </c>
      <c r="E5236" s="1192" t="s">
        <v>90</v>
      </c>
      <c r="F5236" s="1206" t="s">
        <v>68</v>
      </c>
      <c r="G5236" s="78"/>
      <c r="H5236" s="96" t="s">
        <v>104</v>
      </c>
      <c r="I5236" s="107" t="s">
        <v>5444</v>
      </c>
      <c r="J5236" s="1023"/>
      <c r="K5236" s="72"/>
      <c r="L5236" s="72"/>
      <c r="M5236" s="72"/>
      <c r="N5236" s="72"/>
      <c r="O5236" s="72"/>
      <c r="P5236" s="72"/>
      <c r="Q5236" s="833"/>
      <c r="R5236" s="102"/>
      <c r="S5236" s="73"/>
      <c r="T5236" s="1042"/>
      <c r="U5236" s="1216"/>
      <c r="V5236" s="1043"/>
    </row>
    <row r="5237" spans="1:22" customFormat="1" ht="12.75" customHeight="1">
      <c r="A5237" s="111"/>
      <c r="B5237" s="65">
        <v>1</v>
      </c>
      <c r="C5237" s="66">
        <f t="shared" si="235"/>
        <v>1</v>
      </c>
      <c r="D5237" s="1188" t="s">
        <v>87</v>
      </c>
      <c r="E5237" s="1188" t="s">
        <v>68</v>
      </c>
      <c r="F5237" s="1209" t="s">
        <v>99</v>
      </c>
      <c r="G5237" s="78"/>
      <c r="H5237" s="96" t="s">
        <v>122</v>
      </c>
      <c r="I5237" s="107" t="s">
        <v>5445</v>
      </c>
      <c r="J5237" s="1023"/>
      <c r="K5237" s="72"/>
      <c r="L5237" s="72"/>
      <c r="M5237" s="72"/>
      <c r="N5237" s="72"/>
      <c r="O5237" s="72"/>
      <c r="P5237" s="72"/>
      <c r="Q5237" s="833"/>
      <c r="R5237" s="102"/>
      <c r="S5237" s="73"/>
      <c r="T5237" s="1042"/>
      <c r="U5237" s="1216"/>
      <c r="V5237" s="1043"/>
    </row>
    <row r="5238" spans="1:22" customFormat="1" ht="12.75" customHeight="1">
      <c r="A5238" s="111"/>
      <c r="B5238" s="65">
        <v>1</v>
      </c>
      <c r="C5238" s="66">
        <f>IF(E5238="A",4,IF(E5238="B",3,IF(E5238="C",2,IF(E5238="D",1,0))))</f>
        <v>0</v>
      </c>
      <c r="D5238" s="1192" t="s">
        <v>90</v>
      </c>
      <c r="E5238" s="1190" t="s">
        <v>99</v>
      </c>
      <c r="F5238" s="1206" t="s">
        <v>68</v>
      </c>
      <c r="G5238" s="78"/>
      <c r="H5238" s="96" t="s">
        <v>135</v>
      </c>
      <c r="I5238" s="107" t="s">
        <v>1117</v>
      </c>
      <c r="J5238" s="1023" t="s">
        <v>92</v>
      </c>
      <c r="K5238" s="72"/>
      <c r="L5238" s="72"/>
      <c r="M5238" s="72"/>
      <c r="N5238" s="72"/>
      <c r="O5238" s="72"/>
      <c r="P5238" s="72"/>
      <c r="Q5238" s="833"/>
      <c r="R5238" s="102"/>
      <c r="S5238" s="73"/>
      <c r="T5238" s="1042"/>
      <c r="U5238" s="1216"/>
      <c r="V5238" s="1043"/>
    </row>
    <row r="5239" spans="1:22" customFormat="1" ht="12.75" customHeight="1">
      <c r="A5239" s="111"/>
      <c r="B5239" s="65">
        <v>1</v>
      </c>
      <c r="C5239" s="66">
        <f>IF(E5239="A",1,IF(E5239="B",1,0))</f>
        <v>1</v>
      </c>
      <c r="D5239" s="1189" t="s">
        <v>70</v>
      </c>
      <c r="E5239" s="1188" t="s">
        <v>87</v>
      </c>
      <c r="F5239" s="1205" t="s">
        <v>87</v>
      </c>
      <c r="G5239" s="78"/>
      <c r="H5239" s="96" t="s">
        <v>94</v>
      </c>
      <c r="I5239" s="107" t="s">
        <v>5446</v>
      </c>
      <c r="J5239" s="1023"/>
      <c r="K5239" s="72"/>
      <c r="L5239" s="72"/>
      <c r="M5239" s="72"/>
      <c r="N5239" s="72"/>
      <c r="O5239" s="72"/>
      <c r="P5239" s="72"/>
      <c r="Q5239" s="833"/>
      <c r="R5239" s="102"/>
      <c r="S5239" s="73"/>
      <c r="T5239" s="1042"/>
      <c r="U5239" s="1216"/>
      <c r="V5239" s="1043"/>
    </row>
    <row r="5240" spans="1:22" customFormat="1" ht="12.75" customHeight="1">
      <c r="A5240" s="111"/>
      <c r="B5240" s="65">
        <v>1</v>
      </c>
      <c r="C5240" s="66">
        <f>IF(E5240="A",1,IF(E5240="B",1,0))</f>
        <v>0</v>
      </c>
      <c r="D5240" s="1193" t="s">
        <v>90</v>
      </c>
      <c r="E5240" s="1189" t="s">
        <v>70</v>
      </c>
      <c r="F5240" s="1205" t="s">
        <v>68</v>
      </c>
      <c r="G5240" s="78"/>
      <c r="H5240" s="96" t="s">
        <v>101</v>
      </c>
      <c r="I5240" s="107" t="s">
        <v>5447</v>
      </c>
      <c r="J5240" s="1023"/>
      <c r="K5240" s="72"/>
      <c r="L5240" s="72"/>
      <c r="M5240" s="72"/>
      <c r="N5240" s="72"/>
      <c r="O5240" s="72"/>
      <c r="P5240" s="72"/>
      <c r="Q5240" s="833"/>
      <c r="R5240" s="102"/>
      <c r="S5240" s="73"/>
      <c r="T5240" s="1042"/>
      <c r="U5240" s="1216"/>
      <c r="V5240" s="1043"/>
    </row>
    <row r="5241" spans="1:22" customFormat="1" ht="12.75" customHeight="1">
      <c r="A5241" s="111"/>
      <c r="B5241" s="65">
        <v>1</v>
      </c>
      <c r="C5241" s="66">
        <f>IF(E5241="A",1,IF(E5241="B",1,0))</f>
        <v>1</v>
      </c>
      <c r="D5241" s="1188" t="s">
        <v>68</v>
      </c>
      <c r="E5241" s="1188" t="s">
        <v>68</v>
      </c>
      <c r="F5241" s="1209" t="s">
        <v>99</v>
      </c>
      <c r="G5241" s="78"/>
      <c r="H5241" s="96" t="s">
        <v>197</v>
      </c>
      <c r="I5241" s="107" t="s">
        <v>5448</v>
      </c>
      <c r="J5241" s="1023"/>
      <c r="K5241" s="72"/>
      <c r="L5241" s="72"/>
      <c r="M5241" s="72"/>
      <c r="N5241" s="72"/>
      <c r="O5241" s="72"/>
      <c r="P5241" s="72"/>
      <c r="Q5241" s="833"/>
      <c r="R5241" s="102"/>
      <c r="S5241" s="73"/>
      <c r="T5241" s="1042"/>
      <c r="U5241" s="1216"/>
      <c r="V5241" s="1043"/>
    </row>
    <row r="5242" spans="1:22" customFormat="1" ht="12.75" customHeight="1">
      <c r="A5242" s="111"/>
      <c r="B5242" s="65">
        <v>1</v>
      </c>
      <c r="C5242" s="66">
        <f>IF(E5242="A",1,IF(E5242="B",1,0))</f>
        <v>0</v>
      </c>
      <c r="D5242" s="1203" t="s">
        <v>70</v>
      </c>
      <c r="E5242" s="1203" t="s">
        <v>70</v>
      </c>
      <c r="F5242" s="1214" t="s">
        <v>87</v>
      </c>
      <c r="G5242" s="78"/>
      <c r="H5242" s="96" t="s">
        <v>88</v>
      </c>
      <c r="I5242" s="107" t="s">
        <v>5449</v>
      </c>
      <c r="J5242" s="1023"/>
      <c r="K5242" s="72"/>
      <c r="L5242" s="72"/>
      <c r="M5242" s="72"/>
      <c r="N5242" s="72"/>
      <c r="O5242" s="72"/>
      <c r="P5242" s="72"/>
      <c r="Q5242" s="833"/>
      <c r="R5242" s="102"/>
      <c r="S5242" s="73"/>
      <c r="T5242" s="1042"/>
      <c r="U5242" s="1216"/>
      <c r="V5242" s="1043"/>
    </row>
    <row r="5243" spans="1:22" customFormat="1" ht="12.75" customHeight="1">
      <c r="A5243" s="111"/>
      <c r="B5243" s="65">
        <v>1</v>
      </c>
      <c r="C5243" s="66">
        <f>IF(E5243="A",4,IF(E5243="B",3,IF(E5243="C",2,IF(E5243="D",1,0))))</f>
        <v>4</v>
      </c>
      <c r="D5243" s="1186" t="s">
        <v>87</v>
      </c>
      <c r="E5243" s="1186" t="s">
        <v>68</v>
      </c>
      <c r="F5243" s="1204" t="s">
        <v>99</v>
      </c>
      <c r="G5243" s="78"/>
      <c r="H5243" s="96" t="s">
        <v>140</v>
      </c>
      <c r="I5243" s="107" t="s">
        <v>5450</v>
      </c>
      <c r="J5243" s="1023" t="s">
        <v>14</v>
      </c>
      <c r="K5243" s="72"/>
      <c r="L5243" s="72"/>
      <c r="M5243" s="72"/>
      <c r="N5243" s="72"/>
      <c r="O5243" s="72"/>
      <c r="P5243" s="72"/>
      <c r="Q5243" s="833"/>
      <c r="R5243" s="102"/>
      <c r="S5243" s="73"/>
      <c r="T5243" s="1042"/>
      <c r="U5243" s="1216"/>
      <c r="V5243" s="1043"/>
    </row>
    <row r="5244" spans="1:22" customFormat="1" ht="12.75" customHeight="1">
      <c r="A5244" s="111"/>
      <c r="B5244" s="65">
        <v>1</v>
      </c>
      <c r="C5244" s="66">
        <f>IF(E5244="A",1,IF(E5244="B",1,0))</f>
        <v>1</v>
      </c>
      <c r="D5244" s="1191" t="s">
        <v>87</v>
      </c>
      <c r="E5244" s="1191" t="s">
        <v>87</v>
      </c>
      <c r="F5244" s="1204" t="s">
        <v>99</v>
      </c>
      <c r="G5244" s="78"/>
      <c r="H5244" s="96" t="s">
        <v>240</v>
      </c>
      <c r="I5244" s="107" t="s">
        <v>5451</v>
      </c>
      <c r="J5244" s="1023"/>
      <c r="K5244" s="72"/>
      <c r="L5244" s="72"/>
      <c r="M5244" s="72"/>
      <c r="N5244" s="72"/>
      <c r="O5244" s="72"/>
      <c r="P5244" s="72"/>
      <c r="Q5244" s="833"/>
      <c r="R5244" s="102"/>
      <c r="S5244" s="73"/>
      <c r="T5244" s="1042"/>
      <c r="U5244" s="1216"/>
      <c r="V5244" s="1043"/>
    </row>
    <row r="5245" spans="1:22" customFormat="1" ht="12.75" customHeight="1">
      <c r="A5245" s="111"/>
      <c r="B5245" s="65">
        <v>1</v>
      </c>
      <c r="C5245" s="66">
        <f>IF(E5245="A",4,IF(E5245="B",3,IF(E5245="C",2,IF(E5245="D",1,0))))</f>
        <v>4</v>
      </c>
      <c r="D5245" s="1186" t="s">
        <v>68</v>
      </c>
      <c r="E5245" s="1186" t="s">
        <v>68</v>
      </c>
      <c r="F5245" s="1204" t="s">
        <v>70</v>
      </c>
      <c r="G5245" s="78"/>
      <c r="H5245" s="96" t="s">
        <v>251</v>
      </c>
      <c r="I5245" s="107" t="s">
        <v>924</v>
      </c>
      <c r="J5245" s="1023" t="s">
        <v>6111</v>
      </c>
      <c r="K5245" s="72"/>
      <c r="L5245" s="72"/>
      <c r="M5245" s="72"/>
      <c r="N5245" s="72"/>
      <c r="O5245" s="72"/>
      <c r="P5245" s="72"/>
      <c r="Q5245" s="833"/>
      <c r="R5245" s="102"/>
      <c r="S5245" s="73"/>
      <c r="T5245" s="1042"/>
      <c r="U5245" s="1216"/>
      <c r="V5245" s="1043"/>
    </row>
    <row r="5246" spans="1:22" customFormat="1" ht="12.75" customHeight="1">
      <c r="A5246" s="111"/>
      <c r="B5246" s="65">
        <v>1</v>
      </c>
      <c r="C5246" s="66">
        <f>IF(E5246="A",1,IF(E5246="B",1,0))</f>
        <v>1</v>
      </c>
      <c r="D5246" s="1192" t="s">
        <v>90</v>
      </c>
      <c r="E5246" s="1186" t="s">
        <v>68</v>
      </c>
      <c r="F5246" s="1208" t="s">
        <v>90</v>
      </c>
      <c r="G5246" s="78"/>
      <c r="H5246" s="96" t="s">
        <v>101</v>
      </c>
      <c r="I5246" s="107" t="s">
        <v>5452</v>
      </c>
      <c r="J5246" s="1023"/>
      <c r="K5246" s="72"/>
      <c r="L5246" s="72"/>
      <c r="M5246" s="72"/>
      <c r="N5246" s="72"/>
      <c r="O5246" s="72"/>
      <c r="P5246" s="72"/>
      <c r="Q5246" s="833"/>
      <c r="R5246" s="102"/>
      <c r="S5246" s="73"/>
      <c r="T5246" s="1042"/>
      <c r="U5246" s="1216"/>
      <c r="V5246" s="1043"/>
    </row>
    <row r="5247" spans="1:22" customFormat="1" ht="12.75" customHeight="1">
      <c r="A5247" s="111"/>
      <c r="B5247" s="65">
        <v>1</v>
      </c>
      <c r="C5247" s="66">
        <f>IF(E5247="A",1,IF(E5247="B",1,0))</f>
        <v>1</v>
      </c>
      <c r="D5247" s="1191" t="s">
        <v>87</v>
      </c>
      <c r="E5247" s="1191" t="s">
        <v>68</v>
      </c>
      <c r="F5247" s="1207" t="s">
        <v>90</v>
      </c>
      <c r="G5247" s="78"/>
      <c r="H5247" s="96" t="s">
        <v>119</v>
      </c>
      <c r="I5247" s="107" t="s">
        <v>5453</v>
      </c>
      <c r="J5247" s="1023"/>
      <c r="K5247" s="72"/>
      <c r="L5247" s="72"/>
      <c r="M5247" s="72"/>
      <c r="N5247" s="72"/>
      <c r="O5247" s="72"/>
      <c r="P5247" s="72"/>
      <c r="Q5247" s="833"/>
      <c r="R5247" s="102"/>
      <c r="S5247" s="73"/>
      <c r="T5247" s="1042"/>
      <c r="U5247" s="1216"/>
      <c r="V5247" s="1043"/>
    </row>
    <row r="5248" spans="1:22" customFormat="1" ht="12.75" customHeight="1">
      <c r="A5248" s="111"/>
      <c r="B5248" s="65">
        <v>1</v>
      </c>
      <c r="C5248" s="66">
        <f>IF(E5248="A",4,IF(E5248="B",3,IF(E5248="C",2,IF(E5248="D",1,0))))</f>
        <v>3</v>
      </c>
      <c r="D5248" s="1192" t="s">
        <v>90</v>
      </c>
      <c r="E5248" s="1186" t="s">
        <v>87</v>
      </c>
      <c r="F5248" s="1204" t="s">
        <v>70</v>
      </c>
      <c r="G5248" s="78"/>
      <c r="H5248" s="96" t="s">
        <v>129</v>
      </c>
      <c r="I5248" s="107" t="s">
        <v>5454</v>
      </c>
      <c r="J5248" s="1023"/>
      <c r="K5248" s="72"/>
      <c r="L5248" s="72"/>
      <c r="M5248" s="72"/>
      <c r="N5248" s="72"/>
      <c r="O5248" s="72"/>
      <c r="P5248" s="72"/>
      <c r="Q5248" s="833"/>
      <c r="R5248" s="102"/>
      <c r="S5248" s="73"/>
      <c r="T5248" s="1042"/>
      <c r="U5248" s="1216"/>
      <c r="V5248" s="1043"/>
    </row>
    <row r="5249" spans="1:22" customFormat="1" ht="12.75" customHeight="1">
      <c r="A5249" s="111"/>
      <c r="B5249" s="65">
        <v>1</v>
      </c>
      <c r="C5249" s="66">
        <f t="shared" ref="C5249:C5256" si="236">IF(E5249="A",1,IF(E5249="B",1,0))</f>
        <v>0</v>
      </c>
      <c r="D5249" s="1033" t="s">
        <v>90</v>
      </c>
      <c r="E5249" s="1033" t="s">
        <v>90</v>
      </c>
      <c r="F5249" s="1035" t="s">
        <v>70</v>
      </c>
      <c r="G5249" s="78"/>
      <c r="H5249" s="100" t="s">
        <v>135</v>
      </c>
      <c r="I5249" s="101" t="s">
        <v>6357</v>
      </c>
      <c r="J5249" s="1023"/>
      <c r="K5249" s="72"/>
      <c r="L5249" s="72"/>
      <c r="M5249" s="72"/>
      <c r="N5249" s="72"/>
      <c r="O5249" s="72"/>
      <c r="P5249" s="72"/>
      <c r="Q5249" s="833"/>
      <c r="R5249" s="102"/>
      <c r="S5249" s="73"/>
      <c r="T5249" s="1027"/>
      <c r="U5249" s="1028"/>
      <c r="V5249" s="1029"/>
    </row>
    <row r="5250" spans="1:22" customFormat="1" ht="12.75" customHeight="1">
      <c r="A5250" s="111"/>
      <c r="B5250" s="65">
        <v>1</v>
      </c>
      <c r="C5250" s="66">
        <f t="shared" si="236"/>
        <v>1</v>
      </c>
      <c r="D5250" s="1188" t="s">
        <v>68</v>
      </c>
      <c r="E5250" s="1188" t="s">
        <v>68</v>
      </c>
      <c r="F5250" s="1207" t="s">
        <v>90</v>
      </c>
      <c r="G5250" s="78"/>
      <c r="H5250" s="96" t="s">
        <v>126</v>
      </c>
      <c r="I5250" s="107" t="s">
        <v>5455</v>
      </c>
      <c r="J5250" s="1023"/>
      <c r="K5250" s="72"/>
      <c r="L5250" s="72"/>
      <c r="M5250" s="72"/>
      <c r="N5250" s="72"/>
      <c r="O5250" s="72"/>
      <c r="P5250" s="72"/>
      <c r="Q5250" s="833"/>
      <c r="R5250" s="102"/>
      <c r="S5250" s="73"/>
      <c r="T5250" s="1042"/>
      <c r="U5250" s="1216"/>
      <c r="V5250" s="1043"/>
    </row>
    <row r="5251" spans="1:22" customFormat="1" ht="12.75" customHeight="1">
      <c r="A5251" s="111"/>
      <c r="B5251" s="65">
        <v>1</v>
      </c>
      <c r="C5251" s="66">
        <f t="shared" si="236"/>
        <v>1</v>
      </c>
      <c r="D5251" s="1188" t="s">
        <v>87</v>
      </c>
      <c r="E5251" s="1188" t="s">
        <v>68</v>
      </c>
      <c r="F5251" s="1209" t="s">
        <v>70</v>
      </c>
      <c r="G5251" s="78"/>
      <c r="H5251" s="96" t="s">
        <v>122</v>
      </c>
      <c r="I5251" s="107" t="s">
        <v>5456</v>
      </c>
      <c r="J5251" s="1023"/>
      <c r="K5251" s="72"/>
      <c r="L5251" s="72"/>
      <c r="M5251" s="72"/>
      <c r="N5251" s="72"/>
      <c r="O5251" s="72"/>
      <c r="P5251" s="72"/>
      <c r="Q5251" s="833"/>
      <c r="R5251" s="102"/>
      <c r="S5251" s="73"/>
      <c r="T5251" s="1042"/>
      <c r="U5251" s="1216"/>
      <c r="V5251" s="1043"/>
    </row>
    <row r="5252" spans="1:22" customFormat="1" ht="12.75" customHeight="1">
      <c r="A5252" s="111"/>
      <c r="B5252" s="65">
        <v>1</v>
      </c>
      <c r="C5252" s="66">
        <f t="shared" si="236"/>
        <v>0</v>
      </c>
      <c r="D5252" s="1186" t="s">
        <v>68</v>
      </c>
      <c r="E5252" s="1190" t="s">
        <v>70</v>
      </c>
      <c r="F5252" s="1206" t="s">
        <v>87</v>
      </c>
      <c r="G5252" s="78"/>
      <c r="H5252" s="96" t="s">
        <v>94</v>
      </c>
      <c r="I5252" s="107" t="s">
        <v>5457</v>
      </c>
      <c r="J5252" s="1023"/>
      <c r="K5252" s="72"/>
      <c r="L5252" s="72"/>
      <c r="M5252" s="72"/>
      <c r="N5252" s="72"/>
      <c r="O5252" s="72"/>
      <c r="P5252" s="72"/>
      <c r="Q5252" s="833"/>
      <c r="R5252" s="102"/>
      <c r="S5252" s="73"/>
      <c r="T5252" s="1042"/>
      <c r="U5252" s="1216"/>
      <c r="V5252" s="1043"/>
    </row>
    <row r="5253" spans="1:22" customFormat="1" ht="12.75" customHeight="1">
      <c r="A5253" s="111"/>
      <c r="B5253" s="65">
        <v>1</v>
      </c>
      <c r="C5253" s="66">
        <f t="shared" si="236"/>
        <v>1</v>
      </c>
      <c r="D5253" s="1186" t="s">
        <v>87</v>
      </c>
      <c r="E5253" s="1186" t="s">
        <v>87</v>
      </c>
      <c r="F5253" s="1204" t="s">
        <v>99</v>
      </c>
      <c r="G5253" s="78"/>
      <c r="H5253" s="96" t="s">
        <v>90</v>
      </c>
      <c r="I5253" s="107" t="s">
        <v>5458</v>
      </c>
      <c r="J5253" s="1023"/>
      <c r="K5253" s="72"/>
      <c r="L5253" s="72"/>
      <c r="M5253" s="72"/>
      <c r="N5253" s="72"/>
      <c r="O5253" s="72"/>
      <c r="P5253" s="72"/>
      <c r="Q5253" s="833"/>
      <c r="R5253" s="102"/>
      <c r="S5253" s="73"/>
      <c r="T5253" s="1042"/>
      <c r="U5253" s="1216"/>
      <c r="V5253" s="1043"/>
    </row>
    <row r="5254" spans="1:22" customFormat="1" ht="12.75" customHeight="1">
      <c r="A5254" s="111"/>
      <c r="B5254" s="65">
        <v>1</v>
      </c>
      <c r="C5254" s="66">
        <f t="shared" si="236"/>
        <v>1</v>
      </c>
      <c r="D5254" s="1186" t="s">
        <v>87</v>
      </c>
      <c r="E5254" s="1186" t="s">
        <v>68</v>
      </c>
      <c r="F5254" s="1208" t="s">
        <v>90</v>
      </c>
      <c r="G5254" s="78"/>
      <c r="H5254" s="96" t="s">
        <v>88</v>
      </c>
      <c r="I5254" s="107" t="s">
        <v>5459</v>
      </c>
      <c r="J5254" s="1023"/>
      <c r="K5254" s="72"/>
      <c r="L5254" s="72"/>
      <c r="M5254" s="72"/>
      <c r="N5254" s="72"/>
      <c r="O5254" s="72"/>
      <c r="P5254" s="72"/>
      <c r="Q5254" s="833"/>
      <c r="R5254" s="102"/>
      <c r="S5254" s="73"/>
      <c r="T5254" s="1042"/>
      <c r="U5254" s="1216"/>
      <c r="V5254" s="1043"/>
    </row>
    <row r="5255" spans="1:22" customFormat="1" ht="12.75" customHeight="1">
      <c r="A5255" s="111"/>
      <c r="B5255" s="65">
        <v>1</v>
      </c>
      <c r="C5255" s="66">
        <f t="shared" si="236"/>
        <v>1</v>
      </c>
      <c r="D5255" s="1190" t="s">
        <v>70</v>
      </c>
      <c r="E5255" s="1186" t="s">
        <v>68</v>
      </c>
      <c r="F5255" s="1208" t="s">
        <v>90</v>
      </c>
      <c r="G5255" s="78"/>
      <c r="H5255" s="96" t="s">
        <v>251</v>
      </c>
      <c r="I5255" s="107" t="s">
        <v>5460</v>
      </c>
      <c r="J5255" s="1023"/>
      <c r="K5255" s="72"/>
      <c r="L5255" s="72"/>
      <c r="M5255" s="72"/>
      <c r="N5255" s="72"/>
      <c r="O5255" s="72"/>
      <c r="P5255" s="72"/>
      <c r="Q5255" s="833"/>
      <c r="R5255" s="102"/>
      <c r="S5255" s="73"/>
      <c r="T5255" s="1042"/>
      <c r="U5255" s="1216"/>
      <c r="V5255" s="1043"/>
    </row>
    <row r="5256" spans="1:22" customFormat="1" ht="12.75" customHeight="1">
      <c r="A5256" s="111"/>
      <c r="B5256" s="65">
        <v>1</v>
      </c>
      <c r="C5256" s="66">
        <f t="shared" si="236"/>
        <v>1</v>
      </c>
      <c r="D5256" s="1192" t="s">
        <v>90</v>
      </c>
      <c r="E5256" s="1186" t="s">
        <v>68</v>
      </c>
      <c r="F5256" s="1206" t="s">
        <v>68</v>
      </c>
      <c r="G5256" s="78"/>
      <c r="H5256" s="96" t="s">
        <v>114</v>
      </c>
      <c r="I5256" s="107" t="s">
        <v>5461</v>
      </c>
      <c r="J5256" s="1023"/>
      <c r="K5256" s="72"/>
      <c r="L5256" s="72"/>
      <c r="M5256" s="72"/>
      <c r="N5256" s="72"/>
      <c r="O5256" s="72"/>
      <c r="P5256" s="72"/>
      <c r="Q5256" s="833"/>
      <c r="R5256" s="102"/>
      <c r="S5256" s="73"/>
      <c r="T5256" s="1042"/>
      <c r="U5256" s="1216"/>
      <c r="V5256" s="1043"/>
    </row>
    <row r="5257" spans="1:22" customFormat="1" ht="12.75" customHeight="1">
      <c r="A5257" s="111"/>
      <c r="B5257" s="65">
        <v>1</v>
      </c>
      <c r="C5257" s="66">
        <f>IF(E5257="A",4,IF(E5257="B",3,IF(E5257="C",2,IF(E5257="D",1,0))))</f>
        <v>3</v>
      </c>
      <c r="D5257" s="1192" t="s">
        <v>90</v>
      </c>
      <c r="E5257" s="1186" t="s">
        <v>87</v>
      </c>
      <c r="F5257" s="1204" t="s">
        <v>70</v>
      </c>
      <c r="G5257" s="78"/>
      <c r="H5257" s="96" t="s">
        <v>188</v>
      </c>
      <c r="I5257" s="107" t="s">
        <v>5462</v>
      </c>
      <c r="J5257" s="1023"/>
      <c r="K5257" s="72"/>
      <c r="L5257" s="72"/>
      <c r="M5257" s="72"/>
      <c r="N5257" s="72"/>
      <c r="O5257" s="72"/>
      <c r="P5257" s="72"/>
      <c r="Q5257" s="833"/>
      <c r="R5257" s="102"/>
      <c r="S5257" s="73"/>
      <c r="T5257" s="1042"/>
      <c r="U5257" s="1216"/>
      <c r="V5257" s="1043"/>
    </row>
    <row r="5258" spans="1:22" customFormat="1" ht="12.75" customHeight="1">
      <c r="A5258" s="111"/>
      <c r="B5258" s="65">
        <v>1</v>
      </c>
      <c r="C5258" s="66">
        <f t="shared" ref="C5258:C5266" si="237">IF(E5258="A",1,IF(E5258="B",1,0))</f>
        <v>1</v>
      </c>
      <c r="D5258" s="1186" t="s">
        <v>68</v>
      </c>
      <c r="E5258" s="1186" t="s">
        <v>68</v>
      </c>
      <c r="F5258" s="1206" t="s">
        <v>87</v>
      </c>
      <c r="G5258" s="78"/>
      <c r="H5258" s="96" t="s">
        <v>94</v>
      </c>
      <c r="I5258" s="107" t="s">
        <v>5463</v>
      </c>
      <c r="J5258" s="1023"/>
      <c r="K5258" s="72"/>
      <c r="L5258" s="72"/>
      <c r="M5258" s="72"/>
      <c r="N5258" s="72"/>
      <c r="O5258" s="72"/>
      <c r="P5258" s="72"/>
      <c r="Q5258" s="833"/>
      <c r="R5258" s="102"/>
      <c r="S5258" s="73"/>
      <c r="T5258" s="1042"/>
      <c r="U5258" s="1216"/>
      <c r="V5258" s="1043"/>
    </row>
    <row r="5259" spans="1:22" customFormat="1" ht="12.75" customHeight="1">
      <c r="A5259" s="111"/>
      <c r="B5259" s="65">
        <v>1</v>
      </c>
      <c r="C5259" s="66">
        <f t="shared" si="237"/>
        <v>1</v>
      </c>
      <c r="D5259" s="1192" t="s">
        <v>90</v>
      </c>
      <c r="E5259" s="1186" t="s">
        <v>68</v>
      </c>
      <c r="F5259" s="1204" t="s">
        <v>99</v>
      </c>
      <c r="G5259" s="78"/>
      <c r="H5259" s="96" t="s">
        <v>114</v>
      </c>
      <c r="I5259" s="107" t="s">
        <v>5464</v>
      </c>
      <c r="J5259" s="1023"/>
      <c r="K5259" s="72"/>
      <c r="L5259" s="72"/>
      <c r="M5259" s="72"/>
      <c r="N5259" s="72"/>
      <c r="O5259" s="72"/>
      <c r="P5259" s="72"/>
      <c r="Q5259" s="833"/>
      <c r="R5259" s="102"/>
      <c r="S5259" s="73"/>
      <c r="T5259" s="1042"/>
      <c r="U5259" s="1216"/>
      <c r="V5259" s="1043"/>
    </row>
    <row r="5260" spans="1:22" customFormat="1" ht="12.75" customHeight="1">
      <c r="A5260" s="111"/>
      <c r="B5260" s="65">
        <v>1</v>
      </c>
      <c r="C5260" s="66">
        <f t="shared" si="237"/>
        <v>0</v>
      </c>
      <c r="D5260" s="1186" t="s">
        <v>68</v>
      </c>
      <c r="E5260" s="1189" t="s">
        <v>70</v>
      </c>
      <c r="F5260" s="1207" t="s">
        <v>90</v>
      </c>
      <c r="G5260" s="78"/>
      <c r="H5260" s="96" t="s">
        <v>122</v>
      </c>
      <c r="I5260" s="107" t="s">
        <v>5465</v>
      </c>
      <c r="J5260" s="1023"/>
      <c r="K5260" s="72"/>
      <c r="L5260" s="72"/>
      <c r="M5260" s="72"/>
      <c r="N5260" s="72"/>
      <c r="O5260" s="72"/>
      <c r="P5260" s="72"/>
      <c r="Q5260" s="833"/>
      <c r="R5260" s="102"/>
      <c r="S5260" s="73"/>
      <c r="T5260" s="1042"/>
      <c r="U5260" s="1216"/>
      <c r="V5260" s="1043"/>
    </row>
    <row r="5261" spans="1:22" customFormat="1" ht="12.75" customHeight="1">
      <c r="A5261" s="111"/>
      <c r="B5261" s="65">
        <v>1</v>
      </c>
      <c r="C5261" s="66">
        <f t="shared" si="237"/>
        <v>1</v>
      </c>
      <c r="D5261" s="1190" t="s">
        <v>70</v>
      </c>
      <c r="E5261" s="1186" t="s">
        <v>68</v>
      </c>
      <c r="F5261" s="1204" t="s">
        <v>99</v>
      </c>
      <c r="G5261" s="78"/>
      <c r="H5261" s="96" t="s">
        <v>140</v>
      </c>
      <c r="I5261" s="107" t="s">
        <v>5466</v>
      </c>
      <c r="J5261" s="1023"/>
      <c r="K5261" s="72"/>
      <c r="L5261" s="72"/>
      <c r="M5261" s="72"/>
      <c r="N5261" s="72"/>
      <c r="O5261" s="72"/>
      <c r="P5261" s="72"/>
      <c r="Q5261" s="833"/>
      <c r="R5261" s="102"/>
      <c r="S5261" s="73"/>
      <c r="T5261" s="1042"/>
      <c r="U5261" s="1216"/>
      <c r="V5261" s="1043"/>
    </row>
    <row r="5262" spans="1:22" customFormat="1" ht="12.75" customHeight="1">
      <c r="A5262" s="111"/>
      <c r="B5262" s="65">
        <v>1</v>
      </c>
      <c r="C5262" s="66">
        <f t="shared" si="237"/>
        <v>0</v>
      </c>
      <c r="D5262" s="1186" t="s">
        <v>68</v>
      </c>
      <c r="E5262" s="1192" t="s">
        <v>90</v>
      </c>
      <c r="F5262" s="1208" t="s">
        <v>90</v>
      </c>
      <c r="G5262" s="78"/>
      <c r="H5262" s="96" t="s">
        <v>135</v>
      </c>
      <c r="I5262" s="107" t="s">
        <v>5467</v>
      </c>
      <c r="J5262" s="1023"/>
      <c r="K5262" s="72"/>
      <c r="L5262" s="72"/>
      <c r="M5262" s="72"/>
      <c r="N5262" s="72"/>
      <c r="O5262" s="72"/>
      <c r="P5262" s="72"/>
      <c r="Q5262" s="833"/>
      <c r="R5262" s="102"/>
      <c r="S5262" s="73"/>
      <c r="T5262" s="1042"/>
      <c r="U5262" s="1216"/>
      <c r="V5262" s="1043"/>
    </row>
    <row r="5263" spans="1:22" customFormat="1" ht="12.75" customHeight="1">
      <c r="A5263" s="111"/>
      <c r="B5263" s="65">
        <v>1</v>
      </c>
      <c r="C5263" s="66">
        <f t="shared" si="237"/>
        <v>1</v>
      </c>
      <c r="D5263" s="1186" t="s">
        <v>87</v>
      </c>
      <c r="E5263" s="1186" t="s">
        <v>87</v>
      </c>
      <c r="F5263" s="1206" t="s">
        <v>68</v>
      </c>
      <c r="G5263" s="78"/>
      <c r="H5263" s="96" t="s">
        <v>90</v>
      </c>
      <c r="I5263" s="107" t="s">
        <v>5468</v>
      </c>
      <c r="J5263" s="1023"/>
      <c r="K5263" s="72"/>
      <c r="L5263" s="72"/>
      <c r="M5263" s="72"/>
      <c r="N5263" s="72"/>
      <c r="O5263" s="72"/>
      <c r="P5263" s="72"/>
      <c r="Q5263" s="833"/>
      <c r="R5263" s="102"/>
      <c r="S5263" s="73"/>
      <c r="T5263" s="1042"/>
      <c r="U5263" s="1216"/>
      <c r="V5263" s="1043"/>
    </row>
    <row r="5264" spans="1:22" customFormat="1" ht="12.75" customHeight="1">
      <c r="A5264" s="111"/>
      <c r="B5264" s="65">
        <v>1</v>
      </c>
      <c r="C5264" s="66">
        <f t="shared" si="237"/>
        <v>1</v>
      </c>
      <c r="D5264" s="1195" t="s">
        <v>87</v>
      </c>
      <c r="E5264" s="1195" t="s">
        <v>68</v>
      </c>
      <c r="F5264" s="1214" t="s">
        <v>68</v>
      </c>
      <c r="G5264" s="78"/>
      <c r="H5264" s="96" t="s">
        <v>215</v>
      </c>
      <c r="I5264" s="107" t="s">
        <v>5469</v>
      </c>
      <c r="J5264" s="1023"/>
      <c r="K5264" s="72"/>
      <c r="L5264" s="72"/>
      <c r="M5264" s="72"/>
      <c r="N5264" s="72"/>
      <c r="O5264" s="72"/>
      <c r="P5264" s="72"/>
      <c r="Q5264" s="833"/>
      <c r="R5264" s="102"/>
      <c r="S5264" s="73"/>
      <c r="T5264" s="1042"/>
      <c r="U5264" s="1216"/>
      <c r="V5264" s="1043"/>
    </row>
    <row r="5265" spans="1:256" customFormat="1" ht="12.75" customHeight="1">
      <c r="A5265" s="111"/>
      <c r="B5265" s="65">
        <v>1</v>
      </c>
      <c r="C5265" s="66">
        <f t="shared" si="237"/>
        <v>1</v>
      </c>
      <c r="D5265" s="1188" t="s">
        <v>87</v>
      </c>
      <c r="E5265" s="1188" t="s">
        <v>68</v>
      </c>
      <c r="F5265" s="1209" t="s">
        <v>99</v>
      </c>
      <c r="G5265" s="78"/>
      <c r="H5265" s="96" t="s">
        <v>148</v>
      </c>
      <c r="I5265" s="107" t="s">
        <v>5470</v>
      </c>
      <c r="J5265" s="1023"/>
      <c r="K5265" s="72"/>
      <c r="L5265" s="72"/>
      <c r="M5265" s="72"/>
      <c r="N5265" s="72"/>
      <c r="O5265" s="72"/>
      <c r="P5265" s="72"/>
      <c r="Q5265" s="833"/>
      <c r="R5265" s="102"/>
      <c r="S5265" s="73"/>
      <c r="T5265" s="1042"/>
      <c r="U5265" s="1216"/>
      <c r="V5265" s="1043"/>
    </row>
    <row r="5266" spans="1:256" customFormat="1" ht="12.75" customHeight="1">
      <c r="A5266" s="111"/>
      <c r="B5266" s="65">
        <v>1</v>
      </c>
      <c r="C5266" s="66">
        <f t="shared" si="237"/>
        <v>1</v>
      </c>
      <c r="D5266" s="1186" t="s">
        <v>87</v>
      </c>
      <c r="E5266" s="1186" t="s">
        <v>68</v>
      </c>
      <c r="F5266" s="1204" t="s">
        <v>70</v>
      </c>
      <c r="G5266" s="78"/>
      <c r="H5266" s="96" t="s">
        <v>140</v>
      </c>
      <c r="I5266" s="107" t="s">
        <v>5471</v>
      </c>
      <c r="J5266" s="1023"/>
      <c r="K5266" s="72"/>
      <c r="L5266" s="72"/>
      <c r="M5266" s="72"/>
      <c r="N5266" s="72"/>
      <c r="O5266" s="72"/>
      <c r="P5266" s="72"/>
      <c r="Q5266" s="833"/>
      <c r="R5266" s="102"/>
      <c r="S5266" s="73"/>
      <c r="T5266" s="1042"/>
      <c r="U5266" s="1216"/>
      <c r="V5266" s="1043"/>
    </row>
    <row r="5267" spans="1:256" customFormat="1" ht="12.75" customHeight="1">
      <c r="A5267" s="111"/>
      <c r="B5267" s="65">
        <v>1</v>
      </c>
      <c r="C5267" s="66">
        <f>IF(E5267="A",4,IF(E5267="B",3,IF(E5267="C",2,IF(E5267="D",1,0))))</f>
        <v>4</v>
      </c>
      <c r="D5267" s="1192" t="s">
        <v>90</v>
      </c>
      <c r="E5267" s="1186" t="s">
        <v>68</v>
      </c>
      <c r="F5267" s="1206" t="s">
        <v>68</v>
      </c>
      <c r="G5267" s="78"/>
      <c r="H5267" s="96" t="s">
        <v>135</v>
      </c>
      <c r="I5267" s="107" t="s">
        <v>886</v>
      </c>
      <c r="J5267" s="1023"/>
      <c r="K5267" s="72"/>
      <c r="L5267" s="72"/>
      <c r="M5267" s="72"/>
      <c r="N5267" s="72"/>
      <c r="O5267" s="72"/>
      <c r="P5267" s="72"/>
      <c r="Q5267" s="833"/>
      <c r="R5267" s="102"/>
      <c r="S5267" s="73"/>
      <c r="T5267" s="1042"/>
      <c r="U5267" s="1216"/>
      <c r="V5267" s="1043"/>
    </row>
    <row r="5268" spans="1:256" customFormat="1" ht="12.75" customHeight="1">
      <c r="A5268" s="111"/>
      <c r="B5268" s="65">
        <v>1</v>
      </c>
      <c r="C5268" s="66">
        <f>IF(E5268="A",1,IF(E5268="B",1,0))</f>
        <v>1</v>
      </c>
      <c r="D5268" s="1188" t="s">
        <v>87</v>
      </c>
      <c r="E5268" s="1188" t="s">
        <v>87</v>
      </c>
      <c r="F5268" s="1207" t="s">
        <v>90</v>
      </c>
      <c r="G5268" s="78"/>
      <c r="H5268" s="96" t="s">
        <v>140</v>
      </c>
      <c r="I5268" s="107" t="s">
        <v>5472</v>
      </c>
      <c r="J5268" s="1023"/>
      <c r="K5268" s="72"/>
      <c r="L5268" s="72"/>
      <c r="M5268" s="72"/>
      <c r="N5268" s="72"/>
      <c r="O5268" s="72"/>
      <c r="P5268" s="72"/>
      <c r="Q5268" s="833"/>
      <c r="R5268" s="102"/>
      <c r="S5268" s="73"/>
      <c r="T5268" s="1042"/>
      <c r="U5268" s="1216"/>
      <c r="V5268" s="1043"/>
    </row>
    <row r="5269" spans="1:256" customFormat="1" ht="12.75" customHeight="1">
      <c r="A5269" s="111"/>
      <c r="B5269" s="65">
        <v>1</v>
      </c>
      <c r="C5269" s="66">
        <f>IF(E5269="A",1,IF(E5269="B",1,0))</f>
        <v>0</v>
      </c>
      <c r="D5269" s="1199" t="s">
        <v>90</v>
      </c>
      <c r="E5269" s="1199" t="s">
        <v>90</v>
      </c>
      <c r="F5269" s="1210" t="s">
        <v>90</v>
      </c>
      <c r="G5269" s="78"/>
      <c r="H5269" s="96" t="s">
        <v>220</v>
      </c>
      <c r="I5269" s="107" t="s">
        <v>5473</v>
      </c>
      <c r="J5269" s="1023"/>
      <c r="K5269" s="72"/>
      <c r="L5269" s="72"/>
      <c r="M5269" s="72"/>
      <c r="N5269" s="72"/>
      <c r="O5269" s="72"/>
      <c r="P5269" s="72"/>
      <c r="Q5269" s="833"/>
      <c r="R5269" s="102"/>
      <c r="S5269" s="73"/>
      <c r="T5269" s="1042"/>
      <c r="U5269" s="1216"/>
      <c r="V5269" s="1043"/>
    </row>
    <row r="5270" spans="1:256" customFormat="1" ht="12.75" customHeight="1">
      <c r="A5270" s="111"/>
      <c r="B5270" s="65">
        <v>1</v>
      </c>
      <c r="C5270" s="66">
        <f>IF(E5270="A",1,IF(E5270="B",1,0))</f>
        <v>1</v>
      </c>
      <c r="D5270" s="1192" t="s">
        <v>90</v>
      </c>
      <c r="E5270" s="1186" t="s">
        <v>87</v>
      </c>
      <c r="F5270" s="1208" t="s">
        <v>90</v>
      </c>
      <c r="G5270" s="78"/>
      <c r="H5270" s="96" t="s">
        <v>129</v>
      </c>
      <c r="I5270" s="107" t="s">
        <v>5474</v>
      </c>
      <c r="J5270" s="1023"/>
      <c r="K5270" s="72"/>
      <c r="L5270" s="72"/>
      <c r="M5270" s="72"/>
      <c r="N5270" s="72"/>
      <c r="O5270" s="72"/>
      <c r="P5270" s="72"/>
      <c r="Q5270" s="833"/>
      <c r="R5270" s="102"/>
      <c r="S5270" s="73"/>
      <c r="T5270" s="1042"/>
      <c r="U5270" s="1216"/>
      <c r="V5270" s="1043"/>
    </row>
    <row r="5271" spans="1:256" customFormat="1" ht="12.75" customHeight="1">
      <c r="A5271" s="111"/>
      <c r="B5271" s="65">
        <v>1</v>
      </c>
      <c r="C5271" s="66">
        <f>IF(E5271="A",4,IF(E5271="B",3,IF(E5271="C",2,IF(E5271="D",1,0))))</f>
        <v>2</v>
      </c>
      <c r="D5271" s="1192" t="s">
        <v>90</v>
      </c>
      <c r="E5271" s="1192" t="s">
        <v>90</v>
      </c>
      <c r="F5271" s="1206" t="s">
        <v>68</v>
      </c>
      <c r="G5271" s="78"/>
      <c r="H5271" s="96" t="s">
        <v>119</v>
      </c>
      <c r="I5271" s="107" t="s">
        <v>5475</v>
      </c>
      <c r="J5271" s="1023" t="s">
        <v>14</v>
      </c>
      <c r="K5271" s="72"/>
      <c r="L5271" s="72"/>
      <c r="M5271" s="72"/>
      <c r="N5271" s="72"/>
      <c r="O5271" s="72"/>
      <c r="P5271" s="72"/>
      <c r="Q5271" s="833"/>
      <c r="R5271" s="102"/>
      <c r="S5271" s="73"/>
      <c r="T5271" s="1042"/>
      <c r="U5271" s="1216"/>
      <c r="V5271" s="1043"/>
    </row>
    <row r="5272" spans="1:256" customFormat="1" ht="12.75" customHeight="1">
      <c r="A5272" s="111"/>
      <c r="B5272" s="65">
        <v>1</v>
      </c>
      <c r="C5272" s="66">
        <f>IF(E5272="A",1,IF(E5272="B",1,0))</f>
        <v>0</v>
      </c>
      <c r="D5272" s="1186" t="s">
        <v>68</v>
      </c>
      <c r="E5272" s="1192" t="s">
        <v>90</v>
      </c>
      <c r="F5272" s="1206" t="s">
        <v>68</v>
      </c>
      <c r="G5272" s="78"/>
      <c r="H5272" s="96" t="s">
        <v>1721</v>
      </c>
      <c r="I5272" s="107" t="s">
        <v>5476</v>
      </c>
      <c r="J5272" s="1023"/>
      <c r="K5272" s="72"/>
      <c r="L5272" s="72"/>
      <c r="M5272" s="72"/>
      <c r="N5272" s="72"/>
      <c r="O5272" s="72"/>
      <c r="P5272" s="72"/>
      <c r="Q5272" s="833"/>
      <c r="R5272" s="102"/>
      <c r="S5272" s="73"/>
      <c r="T5272" s="1042"/>
      <c r="U5272" s="1216"/>
      <c r="V5272" s="1043"/>
    </row>
    <row r="5273" spans="1:256" customFormat="1" ht="12.75" customHeight="1">
      <c r="A5273" s="111"/>
      <c r="B5273" s="65">
        <v>1</v>
      </c>
      <c r="C5273" s="66">
        <f>IF(E5273="A",1,IF(E5273="B",1,0))</f>
        <v>1</v>
      </c>
      <c r="D5273" s="1188" t="s">
        <v>68</v>
      </c>
      <c r="E5273" s="1188" t="s">
        <v>87</v>
      </c>
      <c r="F5273" s="1205" t="s">
        <v>68</v>
      </c>
      <c r="G5273" s="78"/>
      <c r="H5273" s="96" t="s">
        <v>140</v>
      </c>
      <c r="I5273" s="107" t="s">
        <v>5477</v>
      </c>
      <c r="J5273" s="1023"/>
      <c r="K5273" s="72"/>
      <c r="L5273" s="72"/>
      <c r="M5273" s="72"/>
      <c r="N5273" s="72"/>
      <c r="O5273" s="72"/>
      <c r="P5273" s="72"/>
      <c r="Q5273" s="833"/>
      <c r="R5273" s="102"/>
      <c r="S5273" s="73"/>
      <c r="T5273" s="1042"/>
      <c r="U5273" s="1216"/>
      <c r="V5273" s="1043"/>
    </row>
    <row r="5274" spans="1:256" customFormat="1" ht="12.75" customHeight="1">
      <c r="A5274" s="111"/>
      <c r="B5274" s="65">
        <v>1</v>
      </c>
      <c r="C5274" s="66">
        <f>IF(E5274="A",1,IF(E5274="B",1,0))</f>
        <v>1</v>
      </c>
      <c r="D5274" s="1188" t="s">
        <v>87</v>
      </c>
      <c r="E5274" s="1188" t="s">
        <v>87</v>
      </c>
      <c r="F5274" s="1207" t="s">
        <v>90</v>
      </c>
      <c r="G5274" s="78"/>
      <c r="H5274" s="96" t="s">
        <v>148</v>
      </c>
      <c r="I5274" s="107" t="s">
        <v>5478</v>
      </c>
      <c r="J5274" s="1023"/>
      <c r="K5274" s="72"/>
      <c r="L5274" s="72"/>
      <c r="M5274" s="72"/>
      <c r="N5274" s="72"/>
      <c r="O5274" s="72"/>
      <c r="P5274" s="72"/>
      <c r="Q5274" s="833"/>
      <c r="R5274" s="102"/>
      <c r="S5274" s="73"/>
      <c r="T5274" s="1042"/>
      <c r="U5274" s="1216"/>
      <c r="V5274" s="1043"/>
    </row>
    <row r="5275" spans="1:256" customFormat="1" ht="12.75" customHeight="1">
      <c r="A5275" s="111"/>
      <c r="B5275" s="65">
        <v>1</v>
      </c>
      <c r="C5275" s="66">
        <f>IF(E5275="A",1,IF(E5275="B",1,0))</f>
        <v>1</v>
      </c>
      <c r="D5275" s="1032" t="s">
        <v>99</v>
      </c>
      <c r="E5275" s="1030" t="s">
        <v>87</v>
      </c>
      <c r="F5275" s="1031" t="s">
        <v>90</v>
      </c>
      <c r="G5275" s="78"/>
      <c r="H5275" s="100" t="s">
        <v>114</v>
      </c>
      <c r="I5275" s="101" t="s">
        <v>6231</v>
      </c>
      <c r="J5275" s="1023"/>
      <c r="K5275" s="72"/>
      <c r="L5275" s="72"/>
      <c r="M5275" s="72"/>
      <c r="N5275" s="72"/>
      <c r="O5275" s="72"/>
      <c r="P5275" s="72"/>
      <c r="Q5275" s="833"/>
      <c r="R5275" s="102"/>
      <c r="S5275" s="73"/>
      <c r="T5275" s="1027"/>
      <c r="U5275" s="1028"/>
      <c r="V5275" s="1029"/>
    </row>
    <row r="5276" spans="1:256" customFormat="1" ht="12.75" customHeight="1">
      <c r="A5276" s="111"/>
      <c r="B5276" s="65">
        <v>1</v>
      </c>
      <c r="C5276" s="66">
        <f>IF(E5276="A",1,IF(E5276="B",1,0))</f>
        <v>1</v>
      </c>
      <c r="D5276" s="1188" t="s">
        <v>87</v>
      </c>
      <c r="E5276" s="1188" t="s">
        <v>87</v>
      </c>
      <c r="F5276" s="1207" t="s">
        <v>90</v>
      </c>
      <c r="G5276" s="78"/>
      <c r="H5276" s="96" t="s">
        <v>122</v>
      </c>
      <c r="I5276" s="107" t="s">
        <v>5479</v>
      </c>
      <c r="J5276" s="1023"/>
      <c r="K5276" s="72"/>
      <c r="L5276" s="72"/>
      <c r="M5276" s="72"/>
      <c r="N5276" s="72"/>
      <c r="O5276" s="72"/>
      <c r="P5276" s="72"/>
      <c r="Q5276" s="833"/>
      <c r="R5276" s="102"/>
      <c r="S5276" s="73"/>
      <c r="T5276" s="1042"/>
      <c r="U5276" s="1216"/>
      <c r="V5276" s="1043"/>
    </row>
    <row r="5277" spans="1:256" customFormat="1" ht="12.75" customHeight="1">
      <c r="A5277" s="111"/>
      <c r="B5277" s="65">
        <v>1</v>
      </c>
      <c r="C5277" s="66">
        <f>IF(E5277="A",4,IF(E5277="B",3,IF(E5277="C",2,IF(E5277="D",1,0))))</f>
        <v>4</v>
      </c>
      <c r="D5277" s="1190" t="s">
        <v>70</v>
      </c>
      <c r="E5277" s="1186" t="s">
        <v>68</v>
      </c>
      <c r="F5277" s="1208" t="s">
        <v>90</v>
      </c>
      <c r="G5277" s="78"/>
      <c r="H5277" s="96" t="s">
        <v>184</v>
      </c>
      <c r="I5277" s="107" t="s">
        <v>5480</v>
      </c>
      <c r="J5277" s="1023" t="s">
        <v>616</v>
      </c>
      <c r="K5277" s="72"/>
      <c r="L5277" s="72"/>
      <c r="M5277" s="72"/>
      <c r="N5277" s="72"/>
      <c r="O5277" s="72"/>
      <c r="P5277" s="72"/>
      <c r="Q5277" s="833"/>
      <c r="R5277" s="102"/>
      <c r="S5277" s="73"/>
      <c r="T5277" s="1042"/>
      <c r="U5277" s="1216"/>
      <c r="V5277" s="1043"/>
    </row>
    <row r="5278" spans="1:256" ht="12.5">
      <c r="A5278"/>
      <c r="B5278" s="674">
        <v>1</v>
      </c>
      <c r="C5278" s="66">
        <f>IF(E5278="A",1,IF(E5278="B",1,0))</f>
        <v>1</v>
      </c>
      <c r="D5278" s="675" t="s">
        <v>68</v>
      </c>
      <c r="E5278" s="675" t="s">
        <v>68</v>
      </c>
      <c r="F5278" s="675" t="s">
        <v>87</v>
      </c>
      <c r="G5278" s="78"/>
      <c r="H5278" s="716" t="s">
        <v>215</v>
      </c>
      <c r="I5278" s="122" t="s">
        <v>5481</v>
      </c>
      <c r="J5278" s="991"/>
      <c r="K5278" s="72"/>
      <c r="L5278" s="72"/>
      <c r="M5278" s="72"/>
      <c r="N5278" s="72"/>
      <c r="O5278" s="72"/>
      <c r="P5278" s="72"/>
      <c r="Q5278" s="992"/>
      <c r="S5278" s="993"/>
      <c r="U5278" s="313"/>
      <c r="V5278" s="313"/>
      <c r="W5278"/>
      <c r="X5278"/>
      <c r="Y5278"/>
      <c r="Z5278"/>
      <c r="AA5278"/>
      <c r="AB5278"/>
      <c r="AC5278"/>
      <c r="AD5278"/>
      <c r="AE5278"/>
      <c r="AF5278"/>
      <c r="AG5278"/>
      <c r="AH5278"/>
      <c r="AI5278"/>
      <c r="AJ5278"/>
      <c r="AK5278"/>
      <c r="AL5278"/>
      <c r="AM5278"/>
      <c r="AN5278"/>
      <c r="AO5278"/>
      <c r="AP5278"/>
      <c r="AQ5278"/>
      <c r="AR5278"/>
      <c r="AS5278"/>
      <c r="AT5278"/>
      <c r="AU5278"/>
      <c r="AV5278"/>
      <c r="AW5278"/>
      <c r="AX5278"/>
      <c r="AY5278"/>
      <c r="AZ5278"/>
      <c r="BA5278"/>
      <c r="BB5278"/>
      <c r="BC5278"/>
      <c r="BD5278"/>
      <c r="BE5278"/>
      <c r="BF5278"/>
      <c r="BG5278"/>
      <c r="BH5278"/>
      <c r="BI5278"/>
      <c r="BJ5278"/>
      <c r="BK5278"/>
      <c r="BL5278"/>
      <c r="BM5278"/>
      <c r="BN5278"/>
      <c r="BO5278"/>
      <c r="BP5278"/>
      <c r="BQ5278"/>
      <c r="BR5278"/>
      <c r="BS5278"/>
      <c r="BT5278"/>
      <c r="BU5278"/>
      <c r="BV5278"/>
      <c r="BW5278"/>
      <c r="BX5278"/>
      <c r="BY5278"/>
      <c r="BZ5278"/>
      <c r="CA5278"/>
      <c r="CB5278"/>
      <c r="CC5278"/>
      <c r="CD5278"/>
      <c r="CE5278"/>
      <c r="CF5278"/>
      <c r="CG5278"/>
      <c r="CH5278"/>
      <c r="CI5278"/>
      <c r="CJ5278"/>
      <c r="CK5278"/>
      <c r="CL5278"/>
      <c r="CM5278"/>
      <c r="CN5278"/>
      <c r="CO5278"/>
      <c r="CP5278"/>
      <c r="CQ5278"/>
      <c r="CR5278"/>
      <c r="CS5278"/>
      <c r="CT5278"/>
      <c r="CU5278"/>
      <c r="CV5278"/>
      <c r="CW5278"/>
      <c r="CX5278"/>
      <c r="CY5278"/>
      <c r="CZ5278"/>
      <c r="DA5278"/>
      <c r="DB5278"/>
      <c r="DC5278"/>
      <c r="DD5278"/>
      <c r="DE5278"/>
      <c r="DF5278"/>
      <c r="DG5278"/>
      <c r="DH5278"/>
      <c r="DI5278"/>
      <c r="DJ5278"/>
      <c r="DK5278"/>
      <c r="DL5278"/>
      <c r="DM5278"/>
      <c r="DN5278"/>
      <c r="DO5278"/>
      <c r="DP5278"/>
      <c r="DQ5278"/>
      <c r="DR5278"/>
      <c r="DS5278"/>
      <c r="DT5278"/>
      <c r="DU5278"/>
      <c r="DV5278"/>
      <c r="DW5278"/>
      <c r="DX5278"/>
      <c r="DY5278"/>
      <c r="DZ5278"/>
      <c r="EA5278"/>
      <c r="EB5278"/>
      <c r="EC5278"/>
      <c r="ED5278"/>
      <c r="EE5278"/>
      <c r="EF5278"/>
      <c r="EG5278"/>
      <c r="EH5278"/>
      <c r="EI5278"/>
      <c r="EJ5278"/>
      <c r="EK5278"/>
      <c r="EL5278"/>
      <c r="EM5278"/>
      <c r="EN5278"/>
      <c r="EO5278"/>
      <c r="EP5278"/>
      <c r="EQ5278"/>
      <c r="ER5278"/>
      <c r="ES5278"/>
      <c r="ET5278"/>
      <c r="EU5278"/>
      <c r="EV5278"/>
      <c r="EW5278"/>
      <c r="EX5278"/>
      <c r="EY5278"/>
      <c r="EZ5278"/>
      <c r="FA5278"/>
      <c r="FB5278"/>
      <c r="FC5278"/>
      <c r="FD5278"/>
      <c r="FE5278"/>
      <c r="FF5278"/>
      <c r="FG5278"/>
      <c r="FH5278"/>
      <c r="FI5278"/>
      <c r="FJ5278"/>
      <c r="FK5278"/>
      <c r="FL5278"/>
      <c r="FM5278"/>
      <c r="FN5278"/>
      <c r="FO5278"/>
      <c r="FP5278"/>
      <c r="FQ5278"/>
      <c r="FR5278"/>
      <c r="FS5278"/>
      <c r="FT5278"/>
      <c r="FU5278"/>
      <c r="FV5278"/>
      <c r="FW5278"/>
      <c r="FX5278"/>
      <c r="FY5278"/>
      <c r="FZ5278"/>
      <c r="GA5278"/>
      <c r="GB5278"/>
      <c r="GC5278"/>
      <c r="GD5278"/>
      <c r="GE5278"/>
      <c r="GF5278"/>
      <c r="GG5278"/>
      <c r="GH5278"/>
      <c r="GI5278"/>
      <c r="GJ5278"/>
      <c r="GK5278"/>
      <c r="GL5278"/>
      <c r="GM5278"/>
      <c r="GN5278"/>
      <c r="GO5278"/>
      <c r="GP5278"/>
      <c r="GQ5278"/>
      <c r="GR5278"/>
      <c r="GS5278"/>
      <c r="GT5278"/>
      <c r="GU5278"/>
      <c r="GV5278"/>
      <c r="GW5278"/>
      <c r="GX5278"/>
      <c r="GY5278"/>
      <c r="GZ5278"/>
      <c r="HA5278"/>
      <c r="HB5278"/>
      <c r="HC5278"/>
      <c r="HD5278"/>
      <c r="HE5278"/>
      <c r="HF5278"/>
      <c r="HG5278"/>
      <c r="HH5278"/>
      <c r="HI5278"/>
      <c r="HJ5278"/>
      <c r="HK5278"/>
      <c r="HL5278"/>
      <c r="HM5278"/>
      <c r="HN5278"/>
      <c r="HO5278"/>
      <c r="HP5278"/>
      <c r="HQ5278"/>
      <c r="HR5278"/>
      <c r="HS5278"/>
      <c r="HT5278"/>
      <c r="HU5278"/>
      <c r="HV5278"/>
      <c r="HW5278"/>
      <c r="HX5278"/>
      <c r="HY5278"/>
      <c r="HZ5278"/>
      <c r="IA5278"/>
      <c r="IB5278"/>
      <c r="IC5278"/>
      <c r="ID5278"/>
      <c r="IE5278"/>
      <c r="IF5278"/>
      <c r="IG5278"/>
      <c r="IH5278"/>
      <c r="II5278"/>
      <c r="IJ5278"/>
      <c r="IK5278"/>
      <c r="IL5278"/>
      <c r="IM5278"/>
      <c r="IN5278"/>
      <c r="IO5278"/>
      <c r="IP5278"/>
      <c r="IQ5278"/>
      <c r="IR5278"/>
      <c r="IS5278"/>
      <c r="IT5278"/>
      <c r="IU5278"/>
      <c r="IV5278"/>
    </row>
    <row r="5279" spans="1:256" customFormat="1" ht="12.75" customHeight="1">
      <c r="B5279" s="738">
        <v>1</v>
      </c>
      <c r="C5279" s="66">
        <f>IF(E5279="A",1,IF(E5279="B",1,0))</f>
        <v>0</v>
      </c>
      <c r="D5279" s="987" t="s">
        <v>70</v>
      </c>
      <c r="E5279" s="986" t="s">
        <v>99</v>
      </c>
      <c r="F5279" s="856" t="s">
        <v>68</v>
      </c>
      <c r="G5279" s="78"/>
      <c r="H5279" s="743" t="s">
        <v>122</v>
      </c>
      <c r="I5279" s="744" t="s">
        <v>5482</v>
      </c>
      <c r="J5279" s="990"/>
      <c r="K5279" s="72"/>
      <c r="L5279" s="72"/>
      <c r="M5279" s="72"/>
      <c r="N5279" s="72"/>
      <c r="O5279" s="72"/>
      <c r="P5279" s="72"/>
      <c r="Q5279" s="833"/>
      <c r="R5279" s="102"/>
      <c r="S5279" s="73"/>
      <c r="T5279" s="1042"/>
      <c r="U5279" s="1216"/>
      <c r="V5279" s="1043"/>
    </row>
    <row r="5280" spans="1:256" ht="12.5">
      <c r="B5280" s="65">
        <v>1</v>
      </c>
      <c r="C5280" s="66">
        <f>IF(E5280="A",1,IF(E5280="B",1,0))</f>
        <v>1</v>
      </c>
      <c r="D5280" s="658" t="s">
        <v>68</v>
      </c>
      <c r="E5280" s="658" t="s">
        <v>68</v>
      </c>
      <c r="F5280" s="659" t="s">
        <v>90</v>
      </c>
      <c r="G5280" s="78"/>
      <c r="H5280" s="96" t="s">
        <v>188</v>
      </c>
      <c r="I5280" s="107" t="s">
        <v>5483</v>
      </c>
      <c r="J5280" s="81"/>
      <c r="K5280" s="72"/>
      <c r="L5280" s="72"/>
      <c r="M5280" s="72"/>
      <c r="N5280" s="72"/>
      <c r="O5280" s="72"/>
      <c r="P5280" s="72"/>
      <c r="Q5280" s="833"/>
      <c r="R5280" s="102"/>
      <c r="S5280" s="73"/>
      <c r="T5280" s="1042"/>
      <c r="U5280" s="1216"/>
      <c r="V5280" s="1043"/>
    </row>
    <row r="5281" spans="1:254" customFormat="1" ht="12.5">
      <c r="A5281" s="305"/>
      <c r="B5281" s="65">
        <v>1</v>
      </c>
      <c r="C5281" s="66">
        <f>IF(E5281="A",1,IF(E5281="B",1,0))</f>
        <v>0</v>
      </c>
      <c r="D5281" s="658" t="s">
        <v>87</v>
      </c>
      <c r="E5281" s="659" t="s">
        <v>90</v>
      </c>
      <c r="F5281" s="659" t="s">
        <v>90</v>
      </c>
      <c r="G5281" s="78"/>
      <c r="H5281" s="96" t="s">
        <v>220</v>
      </c>
      <c r="I5281" s="107" t="s">
        <v>5484</v>
      </c>
      <c r="J5281" s="81"/>
      <c r="K5281" s="72"/>
      <c r="L5281" s="72"/>
      <c r="M5281" s="72"/>
      <c r="N5281" s="72"/>
      <c r="O5281" s="72"/>
      <c r="P5281" s="72"/>
      <c r="Q5281" s="833"/>
      <c r="R5281" s="102"/>
      <c r="S5281" s="73"/>
      <c r="T5281" s="1042"/>
      <c r="U5281" s="1216"/>
      <c r="V5281" s="1043"/>
    </row>
    <row r="5282" spans="1:254" s="325" customFormat="1" ht="12.75" customHeight="1">
      <c r="A5282"/>
      <c r="B5282" s="124">
        <v>1</v>
      </c>
      <c r="C5282" s="66">
        <f>IF(E5282="A",1,IF(E5282="B",1,0))</f>
        <v>0</v>
      </c>
      <c r="D5282" s="76" t="s">
        <v>87</v>
      </c>
      <c r="E5282" s="77" t="s">
        <v>90</v>
      </c>
      <c r="F5282" s="76" t="s">
        <v>68</v>
      </c>
      <c r="G5282" s="78"/>
      <c r="H5282" s="69" t="s">
        <v>140</v>
      </c>
      <c r="I5282" s="70" t="s">
        <v>5485</v>
      </c>
      <c r="J5282" s="81"/>
      <c r="K5282" s="72"/>
      <c r="L5282" s="72"/>
      <c r="M5282" s="72"/>
      <c r="N5282" s="72"/>
      <c r="O5282" s="72"/>
      <c r="P5282" s="72"/>
      <c r="Q5282" s="833"/>
      <c r="R5282" s="102"/>
      <c r="S5282" s="73"/>
      <c r="T5282" s="1042"/>
      <c r="U5282" s="1216"/>
      <c r="V5282" s="1043"/>
      <c r="W5282"/>
      <c r="X5282"/>
      <c r="Y5282"/>
      <c r="Z5282"/>
      <c r="AA5282"/>
      <c r="AB5282"/>
      <c r="AC5282"/>
      <c r="AD5282"/>
      <c r="AE5282"/>
      <c r="AF5282"/>
      <c r="AG5282"/>
      <c r="AH5282"/>
      <c r="AI5282"/>
      <c r="AJ5282"/>
      <c r="AK5282"/>
      <c r="AL5282"/>
      <c r="AM5282"/>
      <c r="AN5282"/>
      <c r="AO5282"/>
      <c r="AP5282"/>
      <c r="AQ5282"/>
      <c r="AR5282"/>
      <c r="AS5282"/>
      <c r="AT5282"/>
      <c r="AU5282"/>
      <c r="AV5282"/>
      <c r="AW5282"/>
      <c r="AX5282"/>
      <c r="AY5282"/>
      <c r="AZ5282"/>
      <c r="BA5282"/>
      <c r="BB5282"/>
      <c r="BC5282"/>
      <c r="BD5282"/>
      <c r="BE5282"/>
      <c r="BF5282"/>
      <c r="BG5282"/>
      <c r="BH5282"/>
      <c r="BI5282"/>
      <c r="BJ5282"/>
      <c r="BK5282"/>
      <c r="BL5282"/>
      <c r="BM5282"/>
      <c r="BN5282"/>
      <c r="BO5282"/>
      <c r="BP5282"/>
      <c r="BQ5282"/>
      <c r="BR5282"/>
      <c r="BS5282"/>
      <c r="BT5282"/>
      <c r="BU5282"/>
      <c r="BV5282"/>
      <c r="BW5282"/>
      <c r="BX5282"/>
      <c r="BY5282"/>
      <c r="BZ5282"/>
      <c r="CA5282"/>
      <c r="CB5282"/>
      <c r="CC5282"/>
      <c r="CD5282"/>
      <c r="CE5282"/>
      <c r="CF5282"/>
      <c r="CG5282"/>
      <c r="CH5282"/>
      <c r="CI5282"/>
      <c r="CJ5282"/>
      <c r="CK5282"/>
      <c r="CL5282"/>
      <c r="CM5282"/>
      <c r="CN5282"/>
      <c r="CO5282"/>
      <c r="CP5282"/>
      <c r="CQ5282"/>
      <c r="CR5282"/>
      <c r="CS5282"/>
      <c r="CT5282"/>
      <c r="CU5282"/>
      <c r="CV5282"/>
      <c r="CW5282"/>
      <c r="CX5282"/>
      <c r="CY5282"/>
      <c r="CZ5282"/>
      <c r="DA5282"/>
      <c r="DB5282"/>
      <c r="DC5282"/>
      <c r="DD5282"/>
      <c r="DE5282"/>
      <c r="DF5282"/>
      <c r="DG5282"/>
      <c r="DH5282"/>
      <c r="DI5282"/>
      <c r="DJ5282"/>
      <c r="DK5282"/>
      <c r="DL5282"/>
      <c r="DM5282"/>
      <c r="DN5282"/>
      <c r="DO5282"/>
      <c r="DP5282"/>
      <c r="DQ5282"/>
      <c r="DR5282"/>
      <c r="DS5282"/>
      <c r="DT5282"/>
      <c r="DU5282"/>
      <c r="DV5282"/>
      <c r="DW5282"/>
      <c r="DX5282"/>
      <c r="DY5282"/>
      <c r="DZ5282"/>
      <c r="EA5282"/>
      <c r="EB5282"/>
      <c r="EC5282"/>
      <c r="ED5282"/>
      <c r="EE5282"/>
      <c r="EF5282"/>
      <c r="EG5282"/>
      <c r="EH5282"/>
      <c r="EI5282"/>
      <c r="EJ5282"/>
      <c r="EK5282"/>
      <c r="EL5282"/>
      <c r="EM5282"/>
      <c r="EN5282"/>
      <c r="EO5282"/>
      <c r="EP5282"/>
      <c r="EQ5282"/>
      <c r="ER5282"/>
      <c r="ES5282"/>
      <c r="ET5282"/>
      <c r="EU5282"/>
      <c r="EV5282"/>
      <c r="EW5282"/>
      <c r="EX5282"/>
      <c r="EY5282"/>
      <c r="EZ5282"/>
      <c r="FA5282"/>
      <c r="FB5282"/>
      <c r="FC5282"/>
      <c r="FD5282"/>
      <c r="FE5282"/>
      <c r="FF5282"/>
      <c r="FG5282"/>
      <c r="FH5282"/>
      <c r="FI5282"/>
      <c r="FJ5282"/>
      <c r="FK5282"/>
      <c r="FL5282"/>
      <c r="FM5282"/>
      <c r="FN5282"/>
      <c r="FO5282"/>
      <c r="FP5282"/>
      <c r="FQ5282"/>
      <c r="FR5282"/>
      <c r="FS5282"/>
      <c r="FT5282"/>
      <c r="FU5282"/>
      <c r="FV5282"/>
      <c r="FW5282"/>
      <c r="FX5282"/>
      <c r="FY5282"/>
      <c r="FZ5282"/>
      <c r="GA5282"/>
      <c r="GB5282"/>
      <c r="GC5282"/>
      <c r="GD5282"/>
      <c r="GE5282"/>
      <c r="GF5282"/>
      <c r="GG5282"/>
      <c r="GH5282"/>
      <c r="GI5282"/>
      <c r="GJ5282"/>
      <c r="GK5282"/>
      <c r="GL5282"/>
      <c r="GM5282"/>
      <c r="GN5282"/>
      <c r="GO5282"/>
      <c r="GP5282"/>
      <c r="GQ5282"/>
      <c r="GR5282"/>
      <c r="GS5282"/>
      <c r="GT5282"/>
      <c r="GU5282"/>
      <c r="GV5282"/>
      <c r="GW5282"/>
      <c r="GX5282"/>
      <c r="GY5282"/>
      <c r="GZ5282"/>
      <c r="HA5282"/>
      <c r="HB5282"/>
      <c r="HC5282"/>
      <c r="HD5282"/>
      <c r="HE5282"/>
      <c r="HF5282"/>
      <c r="HG5282"/>
      <c r="HH5282"/>
      <c r="HI5282"/>
      <c r="HJ5282"/>
      <c r="HK5282"/>
      <c r="HL5282"/>
      <c r="HM5282"/>
      <c r="HN5282"/>
      <c r="HO5282"/>
      <c r="HP5282"/>
      <c r="HQ5282"/>
      <c r="HR5282"/>
      <c r="HS5282"/>
      <c r="HT5282"/>
      <c r="HU5282"/>
      <c r="HV5282"/>
      <c r="HW5282"/>
      <c r="HX5282"/>
      <c r="HY5282"/>
      <c r="HZ5282"/>
      <c r="IA5282"/>
      <c r="IB5282"/>
      <c r="IC5282"/>
      <c r="ID5282"/>
      <c r="IE5282"/>
      <c r="IF5282"/>
      <c r="IG5282"/>
      <c r="IH5282"/>
      <c r="II5282"/>
      <c r="IJ5282"/>
      <c r="IK5282"/>
      <c r="IL5282"/>
      <c r="IM5282"/>
      <c r="IN5282"/>
      <c r="IO5282"/>
      <c r="IP5282"/>
      <c r="IQ5282"/>
      <c r="IR5282"/>
      <c r="IS5282"/>
      <c r="IT5282"/>
    </row>
    <row r="5283" spans="1:254" s="325" customFormat="1" ht="12.75" customHeight="1">
      <c r="A5283"/>
      <c r="B5283" s="65">
        <v>1</v>
      </c>
      <c r="C5283" s="66">
        <f>IF(E5283="A",4,IF(E5283="B",3,IF(E5283="C",2,IF(E5283="D",1,0))))</f>
        <v>3</v>
      </c>
      <c r="D5283" s="99" t="s">
        <v>70</v>
      </c>
      <c r="E5283" s="76" t="s">
        <v>87</v>
      </c>
      <c r="F5283" s="77" t="s">
        <v>90</v>
      </c>
      <c r="G5283" s="78"/>
      <c r="H5283" s="96" t="s">
        <v>101</v>
      </c>
      <c r="I5283" s="70" t="s">
        <v>1063</v>
      </c>
      <c r="J5283" s="71" t="s">
        <v>6111</v>
      </c>
      <c r="K5283" s="72"/>
      <c r="L5283" s="72"/>
      <c r="M5283" s="72"/>
      <c r="N5283" s="72"/>
      <c r="O5283" s="72"/>
      <c r="P5283" s="72"/>
      <c r="Q5283" s="833"/>
      <c r="R5283" s="102"/>
      <c r="S5283" s="73"/>
      <c r="T5283" s="1042"/>
      <c r="U5283" s="1216"/>
      <c r="V5283" s="1043"/>
      <c r="W5283"/>
      <c r="X5283"/>
      <c r="Y5283"/>
      <c r="Z5283"/>
      <c r="AA5283"/>
      <c r="AB5283"/>
      <c r="AC5283"/>
      <c r="AD5283"/>
      <c r="AE5283"/>
      <c r="AF5283"/>
      <c r="AG5283"/>
      <c r="AH5283"/>
      <c r="AI5283"/>
      <c r="AJ5283"/>
      <c r="AK5283"/>
      <c r="AL5283"/>
      <c r="AM5283"/>
      <c r="AN5283"/>
      <c r="AO5283"/>
      <c r="AP5283"/>
      <c r="AQ5283"/>
      <c r="AR5283"/>
      <c r="AS5283"/>
      <c r="AT5283"/>
      <c r="AU5283"/>
      <c r="AV5283"/>
      <c r="AW5283"/>
      <c r="AX5283"/>
      <c r="AY5283"/>
      <c r="AZ5283"/>
      <c r="BA5283"/>
      <c r="BB5283"/>
      <c r="BC5283"/>
      <c r="BD5283"/>
      <c r="BE5283"/>
      <c r="BF5283"/>
      <c r="BG5283"/>
      <c r="BH5283"/>
      <c r="BI5283"/>
      <c r="BJ5283"/>
      <c r="BK5283"/>
      <c r="BL5283"/>
      <c r="BM5283"/>
      <c r="BN5283"/>
      <c r="BO5283"/>
      <c r="BP5283"/>
      <c r="BQ5283"/>
      <c r="BR5283"/>
      <c r="BS5283"/>
      <c r="BT5283"/>
      <c r="BU5283"/>
      <c r="BV5283"/>
      <c r="BW5283"/>
      <c r="BX5283"/>
      <c r="BY5283"/>
      <c r="BZ5283"/>
      <c r="CA5283"/>
      <c r="CB5283"/>
      <c r="CC5283"/>
      <c r="CD5283"/>
      <c r="CE5283"/>
      <c r="CF5283"/>
      <c r="CG5283"/>
      <c r="CH5283"/>
      <c r="CI5283"/>
      <c r="CJ5283"/>
      <c r="CK5283"/>
      <c r="CL5283"/>
      <c r="CM5283"/>
      <c r="CN5283"/>
      <c r="CO5283"/>
      <c r="CP5283"/>
      <c r="CQ5283"/>
      <c r="CR5283"/>
      <c r="CS5283"/>
      <c r="CT5283"/>
      <c r="CU5283"/>
      <c r="CV5283"/>
      <c r="CW5283"/>
      <c r="CX5283"/>
      <c r="CY5283"/>
      <c r="CZ5283"/>
      <c r="DA5283"/>
      <c r="DB5283"/>
      <c r="DC5283"/>
      <c r="DD5283"/>
      <c r="DE5283"/>
      <c r="DF5283"/>
      <c r="DG5283"/>
      <c r="DH5283"/>
      <c r="DI5283"/>
      <c r="DJ5283"/>
      <c r="DK5283"/>
      <c r="DL5283"/>
      <c r="DM5283"/>
      <c r="DN5283"/>
      <c r="DO5283"/>
      <c r="DP5283"/>
      <c r="DQ5283"/>
      <c r="DR5283"/>
      <c r="DS5283"/>
      <c r="DT5283"/>
      <c r="DU5283"/>
      <c r="DV5283"/>
      <c r="DW5283"/>
      <c r="DX5283"/>
      <c r="DY5283"/>
      <c r="DZ5283"/>
      <c r="EA5283"/>
      <c r="EB5283"/>
      <c r="EC5283"/>
      <c r="ED5283"/>
      <c r="EE5283"/>
      <c r="EF5283"/>
      <c r="EG5283"/>
      <c r="EH5283"/>
      <c r="EI5283"/>
      <c r="EJ5283"/>
      <c r="EK5283"/>
      <c r="EL5283"/>
      <c r="EM5283"/>
      <c r="EN5283"/>
      <c r="EO5283"/>
      <c r="EP5283"/>
      <c r="EQ5283"/>
      <c r="ER5283"/>
      <c r="ES5283"/>
      <c r="ET5283"/>
      <c r="EU5283"/>
      <c r="EV5283"/>
      <c r="EW5283"/>
      <c r="EX5283"/>
      <c r="EY5283"/>
      <c r="EZ5283"/>
      <c r="FA5283"/>
      <c r="FB5283"/>
      <c r="FC5283"/>
      <c r="FD5283"/>
      <c r="FE5283"/>
      <c r="FF5283"/>
      <c r="FG5283"/>
      <c r="FH5283"/>
      <c r="FI5283"/>
      <c r="FJ5283"/>
      <c r="FK5283"/>
      <c r="FL5283"/>
      <c r="FM5283"/>
      <c r="FN5283"/>
      <c r="FO5283"/>
      <c r="FP5283"/>
      <c r="FQ5283"/>
      <c r="FR5283"/>
      <c r="FS5283"/>
      <c r="FT5283"/>
      <c r="FU5283"/>
      <c r="FV5283"/>
      <c r="FW5283"/>
      <c r="FX5283"/>
      <c r="FY5283"/>
      <c r="FZ5283"/>
      <c r="GA5283"/>
      <c r="GB5283"/>
      <c r="GC5283"/>
      <c r="GD5283"/>
      <c r="GE5283"/>
      <c r="GF5283"/>
      <c r="GG5283"/>
      <c r="GH5283"/>
      <c r="GI5283"/>
      <c r="GJ5283"/>
      <c r="GK5283"/>
      <c r="GL5283"/>
      <c r="GM5283"/>
      <c r="GN5283"/>
      <c r="GO5283"/>
      <c r="GP5283"/>
      <c r="GQ5283"/>
      <c r="GR5283"/>
      <c r="GS5283"/>
      <c r="GT5283"/>
      <c r="GU5283"/>
      <c r="GV5283"/>
      <c r="GW5283"/>
      <c r="GX5283"/>
      <c r="GY5283"/>
      <c r="GZ5283"/>
      <c r="HA5283"/>
      <c r="HB5283"/>
      <c r="HC5283"/>
      <c r="HD5283"/>
      <c r="HE5283"/>
      <c r="HF5283"/>
      <c r="HG5283"/>
      <c r="HH5283"/>
      <c r="HI5283"/>
      <c r="HJ5283"/>
      <c r="HK5283"/>
      <c r="HL5283"/>
      <c r="HM5283"/>
      <c r="HN5283"/>
      <c r="HO5283"/>
      <c r="HP5283"/>
      <c r="HQ5283"/>
      <c r="HR5283"/>
      <c r="HS5283"/>
      <c r="HT5283"/>
      <c r="HU5283"/>
      <c r="HV5283"/>
      <c r="HW5283"/>
      <c r="HX5283"/>
      <c r="HY5283"/>
      <c r="HZ5283"/>
      <c r="IA5283"/>
      <c r="IB5283"/>
      <c r="IC5283"/>
      <c r="ID5283"/>
      <c r="IE5283"/>
      <c r="IF5283"/>
      <c r="IG5283"/>
      <c r="IH5283"/>
      <c r="II5283"/>
      <c r="IJ5283"/>
      <c r="IK5283"/>
      <c r="IL5283"/>
      <c r="IM5283"/>
      <c r="IN5283"/>
      <c r="IO5283"/>
      <c r="IP5283"/>
      <c r="IQ5283"/>
      <c r="IR5283"/>
      <c r="IS5283"/>
      <c r="IT5283"/>
    </row>
    <row r="5284" spans="1:254" s="325" customFormat="1" ht="12.75" customHeight="1">
      <c r="A5284"/>
      <c r="B5284" s="65">
        <v>1</v>
      </c>
      <c r="C5284" s="66">
        <f t="shared" ref="C5284:C5290" si="238">IF(E5284="A",1,IF(E5284="B",1,0))</f>
        <v>1</v>
      </c>
      <c r="D5284" s="665" t="s">
        <v>68</v>
      </c>
      <c r="E5284" s="665" t="s">
        <v>87</v>
      </c>
      <c r="F5284" s="665" t="s">
        <v>87</v>
      </c>
      <c r="G5284" s="78"/>
      <c r="H5284" s="96" t="s">
        <v>362</v>
      </c>
      <c r="I5284" s="107" t="s">
        <v>5486</v>
      </c>
      <c r="J5284" s="81"/>
      <c r="K5284" s="72"/>
      <c r="L5284" s="72"/>
      <c r="M5284" s="72"/>
      <c r="N5284" s="72"/>
      <c r="O5284" s="72"/>
      <c r="P5284" s="72"/>
      <c r="Q5284" s="833"/>
      <c r="R5284" s="102"/>
      <c r="S5284" s="73"/>
      <c r="T5284" s="1042"/>
      <c r="U5284" s="1216"/>
      <c r="V5284" s="1043"/>
      <c r="W5284"/>
      <c r="X5284"/>
      <c r="Y5284"/>
      <c r="Z5284"/>
      <c r="AA5284"/>
      <c r="AB5284"/>
      <c r="AC5284"/>
      <c r="AD5284"/>
      <c r="AE5284"/>
      <c r="AF5284"/>
      <c r="AG5284"/>
      <c r="AH5284"/>
      <c r="AI5284"/>
      <c r="AJ5284"/>
      <c r="AK5284"/>
      <c r="AL5284"/>
      <c r="AM5284"/>
      <c r="AN5284"/>
      <c r="AO5284"/>
      <c r="AP5284"/>
      <c r="AQ5284"/>
      <c r="AR5284"/>
      <c r="AS5284"/>
      <c r="AT5284"/>
      <c r="AU5284"/>
      <c r="AV5284"/>
      <c r="AW5284"/>
      <c r="AX5284"/>
      <c r="AY5284"/>
      <c r="AZ5284"/>
      <c r="BA5284"/>
      <c r="BB5284"/>
      <c r="BC5284"/>
      <c r="BD5284"/>
      <c r="BE5284"/>
      <c r="BF5284"/>
      <c r="BG5284"/>
      <c r="BH5284"/>
      <c r="BI5284"/>
      <c r="BJ5284"/>
      <c r="BK5284"/>
      <c r="BL5284"/>
      <c r="BM5284"/>
      <c r="BN5284"/>
      <c r="BO5284"/>
      <c r="BP5284"/>
      <c r="BQ5284"/>
      <c r="BR5284"/>
      <c r="BS5284"/>
      <c r="BT5284"/>
      <c r="BU5284"/>
      <c r="BV5284"/>
      <c r="BW5284"/>
      <c r="BX5284"/>
      <c r="BY5284"/>
      <c r="BZ5284"/>
      <c r="CA5284"/>
      <c r="CB5284"/>
      <c r="CC5284"/>
      <c r="CD5284"/>
      <c r="CE5284"/>
      <c r="CF5284"/>
      <c r="CG5284"/>
      <c r="CH5284"/>
      <c r="CI5284"/>
      <c r="CJ5284"/>
      <c r="CK5284"/>
      <c r="CL5284"/>
      <c r="CM5284"/>
      <c r="CN5284"/>
      <c r="CO5284"/>
      <c r="CP5284"/>
      <c r="CQ5284"/>
      <c r="CR5284"/>
      <c r="CS5284"/>
      <c r="CT5284"/>
      <c r="CU5284"/>
      <c r="CV5284"/>
      <c r="CW5284"/>
      <c r="CX5284"/>
      <c r="CY5284"/>
      <c r="CZ5284"/>
      <c r="DA5284"/>
      <c r="DB5284"/>
      <c r="DC5284"/>
      <c r="DD5284"/>
      <c r="DE5284"/>
      <c r="DF5284"/>
      <c r="DG5284"/>
      <c r="DH5284"/>
      <c r="DI5284"/>
      <c r="DJ5284"/>
      <c r="DK5284"/>
      <c r="DL5284"/>
      <c r="DM5284"/>
      <c r="DN5284"/>
      <c r="DO5284"/>
      <c r="DP5284"/>
      <c r="DQ5284"/>
      <c r="DR5284"/>
      <c r="DS5284"/>
      <c r="DT5284"/>
      <c r="DU5284"/>
      <c r="DV5284"/>
      <c r="DW5284"/>
      <c r="DX5284"/>
      <c r="DY5284"/>
      <c r="DZ5284"/>
      <c r="EA5284"/>
      <c r="EB5284"/>
      <c r="EC5284"/>
      <c r="ED5284"/>
      <c r="EE5284"/>
      <c r="EF5284"/>
      <c r="EG5284"/>
      <c r="EH5284"/>
      <c r="EI5284"/>
      <c r="EJ5284"/>
      <c r="EK5284"/>
      <c r="EL5284"/>
      <c r="EM5284"/>
      <c r="EN5284"/>
      <c r="EO5284"/>
      <c r="EP5284"/>
      <c r="EQ5284"/>
      <c r="ER5284"/>
      <c r="ES5284"/>
      <c r="ET5284"/>
      <c r="EU5284"/>
      <c r="EV5284"/>
      <c r="EW5284"/>
      <c r="EX5284"/>
      <c r="EY5284"/>
      <c r="EZ5284"/>
      <c r="FA5284"/>
      <c r="FB5284"/>
      <c r="FC5284"/>
      <c r="FD5284"/>
      <c r="FE5284"/>
      <c r="FF5284"/>
      <c r="FG5284"/>
      <c r="FH5284"/>
      <c r="FI5284"/>
      <c r="FJ5284"/>
      <c r="FK5284"/>
      <c r="FL5284"/>
      <c r="FM5284"/>
      <c r="FN5284"/>
      <c r="FO5284"/>
      <c r="FP5284"/>
      <c r="FQ5284"/>
      <c r="FR5284"/>
      <c r="FS5284"/>
      <c r="FT5284"/>
      <c r="FU5284"/>
      <c r="FV5284"/>
      <c r="FW5284"/>
      <c r="FX5284"/>
      <c r="FY5284"/>
      <c r="FZ5284"/>
      <c r="GA5284"/>
      <c r="GB5284"/>
      <c r="GC5284"/>
      <c r="GD5284"/>
      <c r="GE5284"/>
      <c r="GF5284"/>
      <c r="GG5284"/>
      <c r="GH5284"/>
      <c r="GI5284"/>
      <c r="GJ5284"/>
      <c r="GK5284"/>
      <c r="GL5284"/>
      <c r="GM5284"/>
      <c r="GN5284"/>
      <c r="GO5284"/>
      <c r="GP5284"/>
      <c r="GQ5284"/>
      <c r="GR5284"/>
      <c r="GS5284"/>
      <c r="GT5284"/>
      <c r="GU5284"/>
      <c r="GV5284"/>
      <c r="GW5284"/>
      <c r="GX5284"/>
      <c r="GY5284"/>
      <c r="GZ5284"/>
      <c r="HA5284"/>
      <c r="HB5284"/>
      <c r="HC5284"/>
      <c r="HD5284"/>
      <c r="HE5284"/>
      <c r="HF5284"/>
      <c r="HG5284"/>
      <c r="HH5284"/>
      <c r="HI5284"/>
      <c r="HJ5284"/>
      <c r="HK5284"/>
      <c r="HL5284"/>
      <c r="HM5284"/>
      <c r="HN5284"/>
      <c r="HO5284"/>
      <c r="HP5284"/>
      <c r="HQ5284"/>
      <c r="HR5284"/>
      <c r="HS5284"/>
      <c r="HT5284"/>
      <c r="HU5284"/>
      <c r="HV5284"/>
      <c r="HW5284"/>
      <c r="HX5284"/>
      <c r="HY5284"/>
      <c r="HZ5284"/>
      <c r="IA5284"/>
      <c r="IB5284"/>
      <c r="IC5284"/>
      <c r="ID5284"/>
      <c r="IE5284"/>
      <c r="IF5284"/>
      <c r="IG5284"/>
      <c r="IH5284"/>
      <c r="II5284"/>
      <c r="IJ5284"/>
      <c r="IK5284"/>
      <c r="IL5284"/>
      <c r="IM5284"/>
      <c r="IN5284"/>
      <c r="IO5284"/>
      <c r="IP5284"/>
      <c r="IQ5284"/>
      <c r="IR5284"/>
      <c r="IS5284"/>
      <c r="IT5284"/>
    </row>
    <row r="5285" spans="1:254" customFormat="1" ht="12.5">
      <c r="A5285" s="217"/>
      <c r="B5285" s="124">
        <v>1</v>
      </c>
      <c r="C5285" s="66">
        <f t="shared" si="238"/>
        <v>0</v>
      </c>
      <c r="D5285" s="665" t="s">
        <v>87</v>
      </c>
      <c r="E5285" s="664" t="s">
        <v>90</v>
      </c>
      <c r="F5285" s="667" t="s">
        <v>99</v>
      </c>
      <c r="G5285" s="78"/>
      <c r="H5285" s="96" t="s">
        <v>114</v>
      </c>
      <c r="I5285" s="107" t="s">
        <v>5487</v>
      </c>
      <c r="J5285" s="81"/>
      <c r="K5285" s="72"/>
      <c r="L5285" s="72"/>
      <c r="M5285" s="72"/>
      <c r="N5285" s="72"/>
      <c r="O5285" s="72"/>
      <c r="P5285" s="72"/>
      <c r="Q5285" s="833"/>
      <c r="R5285" s="102"/>
      <c r="S5285" s="73"/>
      <c r="T5285" s="1042"/>
      <c r="U5285" s="1216"/>
      <c r="V5285" s="1043"/>
    </row>
    <row r="5286" spans="1:254" s="55" customFormat="1" ht="12" customHeight="1">
      <c r="A5286"/>
      <c r="B5286" s="65">
        <v>1</v>
      </c>
      <c r="C5286" s="66">
        <f t="shared" si="238"/>
        <v>1</v>
      </c>
      <c r="D5286" s="658" t="s">
        <v>87</v>
      </c>
      <c r="E5286" s="658" t="s">
        <v>68</v>
      </c>
      <c r="F5286" s="656" t="s">
        <v>70</v>
      </c>
      <c r="G5286" s="78"/>
      <c r="H5286" s="96" t="s">
        <v>94</v>
      </c>
      <c r="I5286" s="70" t="s">
        <v>5488</v>
      </c>
      <c r="J5286" s="71"/>
      <c r="K5286" s="72"/>
      <c r="L5286" s="72"/>
      <c r="M5286" s="72"/>
      <c r="N5286" s="72"/>
      <c r="O5286" s="72"/>
      <c r="P5286" s="72"/>
      <c r="Q5286" s="833"/>
      <c r="R5286" s="102"/>
      <c r="S5286" s="73"/>
      <c r="T5286" s="1042"/>
      <c r="U5286" s="1216"/>
      <c r="V5286" s="1043"/>
    </row>
    <row r="5287" spans="1:254" customFormat="1" ht="12.75" customHeight="1">
      <c r="B5287" s="65">
        <v>1</v>
      </c>
      <c r="C5287" s="66">
        <f t="shared" si="238"/>
        <v>0</v>
      </c>
      <c r="D5287" s="656" t="s">
        <v>70</v>
      </c>
      <c r="E5287" s="656" t="s">
        <v>70</v>
      </c>
      <c r="F5287" s="248" t="s">
        <v>68</v>
      </c>
      <c r="G5287" s="78"/>
      <c r="H5287" s="96" t="s">
        <v>101</v>
      </c>
      <c r="I5287" s="70" t="s">
        <v>5489</v>
      </c>
      <c r="J5287" s="71"/>
      <c r="K5287" s="72"/>
      <c r="L5287" s="72"/>
      <c r="M5287" s="72"/>
      <c r="N5287" s="72"/>
      <c r="O5287" s="72"/>
      <c r="P5287" s="72"/>
      <c r="Q5287" s="833"/>
      <c r="R5287" s="102"/>
      <c r="S5287" s="73"/>
      <c r="T5287" s="1042"/>
      <c r="U5287" s="1216"/>
      <c r="V5287" s="1043"/>
    </row>
    <row r="5288" spans="1:254" customFormat="1" ht="12.75" customHeight="1">
      <c r="B5288" s="65">
        <v>1</v>
      </c>
      <c r="C5288" s="66">
        <f t="shared" si="238"/>
        <v>0</v>
      </c>
      <c r="D5288" s="1220" t="s">
        <v>68</v>
      </c>
      <c r="E5288" s="1218" t="s">
        <v>90</v>
      </c>
      <c r="F5288" s="1230" t="s">
        <v>70</v>
      </c>
      <c r="G5288" s="78"/>
      <c r="H5288" s="96" t="s">
        <v>126</v>
      </c>
      <c r="I5288" s="107" t="s">
        <v>5490</v>
      </c>
      <c r="J5288" s="81"/>
      <c r="K5288" s="72"/>
      <c r="L5288" s="72"/>
      <c r="M5288" s="72"/>
      <c r="N5288" s="72"/>
      <c r="O5288" s="72"/>
      <c r="P5288" s="72"/>
      <c r="Q5288" s="833"/>
      <c r="R5288" s="102"/>
      <c r="S5288" s="73"/>
      <c r="T5288" s="1042"/>
      <c r="U5288" s="1216"/>
      <c r="V5288" s="1043"/>
    </row>
    <row r="5289" spans="1:254" customFormat="1" ht="12.75" customHeight="1">
      <c r="B5289" s="65">
        <v>1</v>
      </c>
      <c r="C5289" s="66">
        <f t="shared" si="238"/>
        <v>0</v>
      </c>
      <c r="D5289" s="1218" t="s">
        <v>90</v>
      </c>
      <c r="E5289" s="1230" t="s">
        <v>99</v>
      </c>
      <c r="F5289" s="1218" t="s">
        <v>90</v>
      </c>
      <c r="G5289" s="78"/>
      <c r="H5289" s="96" t="s">
        <v>135</v>
      </c>
      <c r="I5289" s="107" t="s">
        <v>5491</v>
      </c>
      <c r="J5289" s="81"/>
      <c r="K5289" s="72"/>
      <c r="L5289" s="72"/>
      <c r="M5289" s="72"/>
      <c r="N5289" s="72"/>
      <c r="O5289" s="72"/>
      <c r="P5289" s="72"/>
      <c r="Q5289" s="833"/>
      <c r="R5289" s="102"/>
      <c r="S5289" s="73"/>
      <c r="T5289" s="1042"/>
      <c r="U5289" s="1216"/>
      <c r="V5289" s="1043"/>
    </row>
    <row r="5290" spans="1:254" customFormat="1" ht="12.75" customHeight="1">
      <c r="B5290" s="65">
        <v>1</v>
      </c>
      <c r="C5290" s="66">
        <f t="shared" si="238"/>
        <v>0</v>
      </c>
      <c r="D5290" s="76" t="s">
        <v>87</v>
      </c>
      <c r="E5290" s="77" t="s">
        <v>90</v>
      </c>
      <c r="F5290" s="77" t="s">
        <v>90</v>
      </c>
      <c r="G5290" s="78"/>
      <c r="H5290" s="96" t="s">
        <v>188</v>
      </c>
      <c r="I5290" s="107" t="s">
        <v>5492</v>
      </c>
      <c r="J5290" s="81"/>
      <c r="K5290" s="72"/>
      <c r="L5290" s="72"/>
      <c r="M5290" s="72"/>
      <c r="N5290" s="72"/>
      <c r="O5290" s="72"/>
      <c r="P5290" s="72"/>
      <c r="Q5290" s="833"/>
      <c r="R5290" s="102"/>
      <c r="S5290" s="73"/>
      <c r="T5290" s="1042"/>
      <c r="U5290" s="1216"/>
      <c r="V5290" s="1043"/>
    </row>
    <row r="5291" spans="1:254" customFormat="1" ht="12" customHeight="1">
      <c r="B5291" s="65">
        <v>1</v>
      </c>
      <c r="C5291" s="66">
        <f>IF(E5291="A",4,IF(E5291="B",3,IF(E5291="C",2,IF(E5291="D",1,0))))</f>
        <v>2</v>
      </c>
      <c r="D5291" s="76" t="s">
        <v>87</v>
      </c>
      <c r="E5291" s="77" t="s">
        <v>90</v>
      </c>
      <c r="F5291" s="76" t="s">
        <v>68</v>
      </c>
      <c r="G5291" s="78"/>
      <c r="H5291" s="96" t="s">
        <v>90</v>
      </c>
      <c r="I5291" s="70" t="s">
        <v>5918</v>
      </c>
      <c r="J5291" s="81"/>
      <c r="K5291" s="72"/>
      <c r="L5291" s="72"/>
      <c r="M5291" s="72"/>
      <c r="N5291" s="72"/>
      <c r="O5291" s="72"/>
      <c r="P5291" s="72"/>
      <c r="Q5291" s="833"/>
      <c r="R5291" s="102"/>
      <c r="S5291" s="73"/>
      <c r="T5291" s="1042"/>
      <c r="U5291" s="1216"/>
      <c r="V5291" s="1043"/>
    </row>
    <row r="5292" spans="1:254" customFormat="1" ht="12.75" customHeight="1">
      <c r="B5292" s="65">
        <v>1</v>
      </c>
      <c r="C5292" s="66">
        <v>1</v>
      </c>
      <c r="D5292" s="76" t="s">
        <v>68</v>
      </c>
      <c r="E5292" s="99" t="s">
        <v>70</v>
      </c>
      <c r="F5292" s="99" t="s">
        <v>99</v>
      </c>
      <c r="G5292" s="78"/>
      <c r="H5292" s="96" t="s">
        <v>116</v>
      </c>
      <c r="I5292" s="107" t="s">
        <v>5493</v>
      </c>
      <c r="J5292" s="81" t="s">
        <v>1056</v>
      </c>
      <c r="K5292" s="72"/>
      <c r="L5292" s="72"/>
      <c r="M5292" s="72"/>
      <c r="N5292" s="72"/>
      <c r="O5292" s="72"/>
      <c r="P5292" s="72"/>
      <c r="Q5292" s="833"/>
      <c r="R5292" s="102"/>
      <c r="S5292" s="73"/>
      <c r="T5292" s="1042"/>
      <c r="U5292" s="1216"/>
      <c r="V5292" s="1043"/>
    </row>
    <row r="5293" spans="1:254" customFormat="1" ht="12.75" customHeight="1">
      <c r="B5293" s="65">
        <v>1</v>
      </c>
      <c r="C5293" s="66">
        <v>4</v>
      </c>
      <c r="D5293" s="77" t="s">
        <v>90</v>
      </c>
      <c r="E5293" s="76" t="s">
        <v>68</v>
      </c>
      <c r="F5293" s="77" t="s">
        <v>90</v>
      </c>
      <c r="G5293" s="78"/>
      <c r="H5293" s="96" t="s">
        <v>104</v>
      </c>
      <c r="I5293" s="70" t="s">
        <v>1093</v>
      </c>
      <c r="J5293" s="81" t="s">
        <v>10</v>
      </c>
      <c r="K5293" s="72"/>
      <c r="L5293" s="72"/>
      <c r="M5293" s="72"/>
      <c r="N5293" s="72"/>
      <c r="O5293" s="72"/>
      <c r="P5293" s="72"/>
      <c r="Q5293" s="833"/>
      <c r="R5293" s="102"/>
      <c r="S5293" s="73"/>
      <c r="T5293" s="1042"/>
      <c r="U5293" s="1216"/>
      <c r="V5293" s="1043"/>
    </row>
    <row r="5294" spans="1:254" customFormat="1" ht="12.75" customHeight="1">
      <c r="B5294" s="124">
        <v>1</v>
      </c>
      <c r="C5294" s="66">
        <f>IF(E5294="A",1,IF(E5294="B",1,0))</f>
        <v>1</v>
      </c>
      <c r="D5294" s="76" t="s">
        <v>68</v>
      </c>
      <c r="E5294" s="76" t="s">
        <v>87</v>
      </c>
      <c r="F5294" s="99" t="s">
        <v>99</v>
      </c>
      <c r="G5294" s="78"/>
      <c r="H5294" s="69" t="s">
        <v>129</v>
      </c>
      <c r="I5294" s="70" t="s">
        <v>5494</v>
      </c>
      <c r="J5294" s="81"/>
      <c r="K5294" s="72"/>
      <c r="L5294" s="72"/>
      <c r="M5294" s="72"/>
      <c r="N5294" s="72"/>
      <c r="O5294" s="72"/>
      <c r="P5294" s="72"/>
      <c r="Q5294" s="833"/>
      <c r="R5294" s="102"/>
      <c r="S5294" s="73"/>
      <c r="T5294" s="1042"/>
      <c r="U5294" s="1216"/>
      <c r="V5294" s="1043"/>
    </row>
    <row r="5295" spans="1:254" s="55" customFormat="1" ht="12" customHeight="1">
      <c r="A5295"/>
      <c r="B5295" s="65">
        <v>1</v>
      </c>
      <c r="C5295" s="66">
        <f>IF(E5295="A",1,IF(E5295="B",1,0))</f>
        <v>0</v>
      </c>
      <c r="D5295" s="659" t="s">
        <v>90</v>
      </c>
      <c r="E5295" s="656" t="s">
        <v>70</v>
      </c>
      <c r="F5295" s="656" t="s">
        <v>70</v>
      </c>
      <c r="G5295" s="78"/>
      <c r="H5295" s="96" t="s">
        <v>135</v>
      </c>
      <c r="I5295" s="107" t="s">
        <v>5495</v>
      </c>
      <c r="J5295" s="81"/>
      <c r="K5295" s="72"/>
      <c r="L5295" s="72"/>
      <c r="M5295" s="72"/>
      <c r="N5295" s="72"/>
      <c r="O5295" s="72"/>
      <c r="P5295" s="72"/>
      <c r="Q5295" s="833"/>
      <c r="R5295" s="102"/>
      <c r="S5295" s="73"/>
      <c r="T5295" s="1042"/>
      <c r="U5295" s="1216"/>
      <c r="V5295" s="1043"/>
    </row>
    <row r="5296" spans="1:254" customFormat="1" ht="12.75" customHeight="1">
      <c r="B5296" s="65">
        <v>1</v>
      </c>
      <c r="C5296" s="66">
        <v>2</v>
      </c>
      <c r="D5296" s="76" t="s">
        <v>87</v>
      </c>
      <c r="E5296" s="77" t="s">
        <v>90</v>
      </c>
      <c r="F5296" s="76" t="s">
        <v>87</v>
      </c>
      <c r="G5296" s="78"/>
      <c r="H5296" s="96" t="s">
        <v>88</v>
      </c>
      <c r="I5296" s="70" t="s">
        <v>5496</v>
      </c>
      <c r="J5296" s="71" t="s">
        <v>10</v>
      </c>
      <c r="K5296" s="72"/>
      <c r="L5296" s="72"/>
      <c r="M5296" s="72"/>
      <c r="N5296" s="72"/>
      <c r="O5296" s="72"/>
      <c r="P5296" s="72"/>
      <c r="Q5296" s="833"/>
      <c r="R5296" s="102"/>
      <c r="S5296" s="73"/>
      <c r="T5296" s="1042"/>
      <c r="U5296" s="1216"/>
      <c r="V5296" s="1043"/>
    </row>
    <row r="5297" spans="1:224" customFormat="1" ht="12.75" customHeight="1">
      <c r="B5297" s="65">
        <v>1</v>
      </c>
      <c r="C5297" s="66">
        <f t="shared" ref="C5297:C5303" si="239">IF(E5297="A",1,IF(E5297="B",1,0))</f>
        <v>1</v>
      </c>
      <c r="D5297" s="77" t="s">
        <v>90</v>
      </c>
      <c r="E5297" s="76" t="s">
        <v>68</v>
      </c>
      <c r="F5297" s="99" t="s">
        <v>99</v>
      </c>
      <c r="G5297" s="78"/>
      <c r="H5297" s="96" t="s">
        <v>101</v>
      </c>
      <c r="I5297" s="107" t="s">
        <v>5497</v>
      </c>
      <c r="J5297" s="81"/>
      <c r="K5297" s="72"/>
      <c r="L5297" s="72"/>
      <c r="M5297" s="72"/>
      <c r="N5297" s="72"/>
      <c r="O5297" s="72"/>
      <c r="P5297" s="72"/>
      <c r="Q5297" s="833"/>
      <c r="R5297" s="102"/>
      <c r="S5297" s="73"/>
      <c r="T5297" s="1042"/>
      <c r="U5297" s="1216"/>
      <c r="V5297" s="1043"/>
      <c r="W5297" s="111"/>
    </row>
    <row r="5298" spans="1:224" customFormat="1" ht="12.75" customHeight="1">
      <c r="B5298" s="65">
        <v>1</v>
      </c>
      <c r="C5298" s="66">
        <f t="shared" si="239"/>
        <v>0</v>
      </c>
      <c r="D5298" s="655" t="s">
        <v>68</v>
      </c>
      <c r="E5298" s="659" t="s">
        <v>90</v>
      </c>
      <c r="F5298" s="659" t="s">
        <v>90</v>
      </c>
      <c r="G5298" s="78"/>
      <c r="H5298" s="96" t="s">
        <v>88</v>
      </c>
      <c r="I5298" s="107" t="s">
        <v>5498</v>
      </c>
      <c r="J5298" s="81"/>
      <c r="K5298" s="72"/>
      <c r="L5298" s="72"/>
      <c r="M5298" s="72"/>
      <c r="N5298" s="72"/>
      <c r="O5298" s="72"/>
      <c r="P5298" s="72"/>
      <c r="Q5298" s="833"/>
      <c r="R5298" s="102"/>
      <c r="S5298" s="73"/>
      <c r="T5298" s="1042"/>
      <c r="U5298" s="1216"/>
      <c r="V5298" s="1043"/>
      <c r="W5298" s="111"/>
    </row>
    <row r="5299" spans="1:224" customFormat="1" ht="12.75" customHeight="1">
      <c r="B5299" s="65">
        <v>1</v>
      </c>
      <c r="C5299" s="66">
        <f t="shared" si="239"/>
        <v>0</v>
      </c>
      <c r="D5299" s="658" t="s">
        <v>87</v>
      </c>
      <c r="E5299" s="656" t="s">
        <v>70</v>
      </c>
      <c r="F5299" s="658" t="s">
        <v>68</v>
      </c>
      <c r="G5299" s="78"/>
      <c r="H5299" s="96" t="s">
        <v>135</v>
      </c>
      <c r="I5299" s="107" t="s">
        <v>5499</v>
      </c>
      <c r="J5299" s="81"/>
      <c r="K5299" s="72"/>
      <c r="L5299" s="72"/>
      <c r="M5299" s="72"/>
      <c r="N5299" s="72"/>
      <c r="O5299" s="72"/>
      <c r="P5299" s="72"/>
      <c r="Q5299" s="833"/>
      <c r="R5299" s="102"/>
      <c r="S5299" s="73"/>
      <c r="T5299" s="1042"/>
      <c r="U5299" s="1216"/>
      <c r="V5299" s="1043"/>
    </row>
    <row r="5300" spans="1:224" customFormat="1" ht="12.75" customHeight="1">
      <c r="B5300" s="65">
        <v>1</v>
      </c>
      <c r="C5300" s="66">
        <f t="shared" si="239"/>
        <v>0</v>
      </c>
      <c r="D5300" s="658" t="s">
        <v>87</v>
      </c>
      <c r="E5300" s="659" t="s">
        <v>90</v>
      </c>
      <c r="F5300" s="659" t="s">
        <v>90</v>
      </c>
      <c r="G5300" s="78"/>
      <c r="H5300" s="96" t="s">
        <v>88</v>
      </c>
      <c r="I5300" s="70" t="s">
        <v>5500</v>
      </c>
      <c r="J5300" s="71"/>
      <c r="K5300" s="72"/>
      <c r="L5300" s="72"/>
      <c r="M5300" s="72"/>
      <c r="N5300" s="72"/>
      <c r="O5300" s="72"/>
      <c r="P5300" s="72"/>
      <c r="Q5300" s="833"/>
      <c r="R5300" s="102"/>
      <c r="S5300" s="73"/>
      <c r="T5300" s="1042"/>
      <c r="U5300" s="1216"/>
      <c r="V5300" s="1043"/>
    </row>
    <row r="5301" spans="1:224" customFormat="1" ht="12.75" customHeight="1">
      <c r="B5301" s="65">
        <v>1</v>
      </c>
      <c r="C5301" s="66">
        <f t="shared" si="239"/>
        <v>0</v>
      </c>
      <c r="D5301" s="658" t="s">
        <v>87</v>
      </c>
      <c r="E5301" s="656" t="s">
        <v>70</v>
      </c>
      <c r="F5301" s="659" t="s">
        <v>90</v>
      </c>
      <c r="G5301" s="78"/>
      <c r="H5301" s="96" t="s">
        <v>135</v>
      </c>
      <c r="I5301" s="70" t="s">
        <v>5501</v>
      </c>
      <c r="J5301" s="71"/>
      <c r="K5301" s="72"/>
      <c r="L5301" s="72"/>
      <c r="M5301" s="72"/>
      <c r="N5301" s="72"/>
      <c r="O5301" s="72"/>
      <c r="P5301" s="72"/>
      <c r="Q5301" s="833"/>
      <c r="R5301" s="102"/>
      <c r="S5301" s="73"/>
      <c r="T5301" s="1042"/>
      <c r="U5301" s="1216"/>
      <c r="V5301" s="1043"/>
      <c r="W5301" s="111"/>
    </row>
    <row r="5302" spans="1:224">
      <c r="A5302"/>
      <c r="B5302" s="65">
        <v>1</v>
      </c>
      <c r="C5302" s="66">
        <f t="shared" si="239"/>
        <v>0</v>
      </c>
      <c r="D5302" s="76" t="s">
        <v>87</v>
      </c>
      <c r="E5302" s="77" t="s">
        <v>90</v>
      </c>
      <c r="F5302" s="76" t="s">
        <v>87</v>
      </c>
      <c r="G5302" s="78"/>
      <c r="H5302" s="96" t="s">
        <v>108</v>
      </c>
      <c r="I5302" s="107" t="s">
        <v>5502</v>
      </c>
      <c r="J5302" s="81"/>
      <c r="K5302" s="72"/>
      <c r="L5302" s="72"/>
      <c r="M5302" s="72"/>
      <c r="N5302" s="72"/>
      <c r="O5302" s="72"/>
      <c r="P5302" s="72"/>
      <c r="Q5302" s="833"/>
      <c r="R5302" s="102"/>
      <c r="S5302" s="73"/>
      <c r="T5302" s="1042"/>
      <c r="U5302" s="1216"/>
      <c r="V5302" s="1043"/>
      <c r="W5302" s="283"/>
      <c r="X5302" s="283"/>
      <c r="Y5302"/>
      <c r="Z5302"/>
      <c r="AA5302"/>
      <c r="AB5302"/>
      <c r="AC5302"/>
      <c r="AD5302"/>
      <c r="AE5302"/>
      <c r="AF5302"/>
      <c r="AG5302"/>
      <c r="AH5302"/>
      <c r="AI5302"/>
      <c r="AJ5302"/>
      <c r="AK5302"/>
      <c r="AL5302"/>
      <c r="AM5302"/>
      <c r="AN5302"/>
      <c r="AO5302"/>
      <c r="AP5302"/>
      <c r="AQ5302"/>
      <c r="AR5302"/>
      <c r="AS5302"/>
      <c r="AT5302"/>
      <c r="AU5302"/>
      <c r="AV5302"/>
      <c r="AW5302"/>
      <c r="AX5302"/>
      <c r="AY5302"/>
      <c r="AZ5302"/>
      <c r="BA5302"/>
      <c r="BB5302"/>
      <c r="BC5302"/>
      <c r="BD5302"/>
      <c r="BE5302"/>
      <c r="BF5302"/>
      <c r="BG5302"/>
      <c r="BH5302"/>
      <c r="BI5302"/>
      <c r="BJ5302"/>
      <c r="BK5302"/>
      <c r="BL5302"/>
      <c r="BM5302"/>
      <c r="BN5302"/>
      <c r="BO5302"/>
      <c r="BP5302"/>
      <c r="BQ5302"/>
      <c r="BR5302"/>
      <c r="BS5302"/>
      <c r="BT5302"/>
      <c r="BU5302"/>
      <c r="BV5302"/>
      <c r="BW5302"/>
      <c r="BX5302"/>
      <c r="BY5302"/>
      <c r="BZ5302"/>
      <c r="CA5302"/>
      <c r="CB5302"/>
      <c r="CC5302"/>
      <c r="CD5302"/>
      <c r="CE5302"/>
      <c r="CF5302"/>
      <c r="CG5302"/>
      <c r="CH5302"/>
      <c r="CI5302"/>
      <c r="CJ5302"/>
      <c r="CK5302"/>
      <c r="CL5302"/>
      <c r="CM5302"/>
      <c r="CN5302"/>
      <c r="CO5302"/>
      <c r="CP5302"/>
      <c r="CQ5302"/>
      <c r="CR5302"/>
      <c r="CS5302"/>
      <c r="CT5302"/>
      <c r="CU5302"/>
      <c r="CV5302"/>
      <c r="CW5302"/>
      <c r="CX5302"/>
      <c r="CY5302"/>
      <c r="CZ5302"/>
      <c r="DA5302"/>
      <c r="DB5302"/>
      <c r="DC5302"/>
      <c r="DD5302"/>
      <c r="DE5302"/>
      <c r="DF5302"/>
      <c r="DG5302"/>
      <c r="DH5302"/>
      <c r="DI5302"/>
      <c r="DJ5302"/>
      <c r="DK5302"/>
      <c r="DL5302"/>
      <c r="DM5302"/>
      <c r="DN5302"/>
      <c r="DO5302"/>
      <c r="DP5302"/>
      <c r="DQ5302"/>
      <c r="DR5302"/>
      <c r="DS5302"/>
      <c r="DT5302"/>
      <c r="DU5302"/>
      <c r="DV5302"/>
      <c r="DW5302"/>
      <c r="DX5302"/>
      <c r="DY5302"/>
      <c r="DZ5302"/>
      <c r="EA5302"/>
      <c r="EB5302"/>
      <c r="EC5302"/>
      <c r="ED5302"/>
      <c r="EE5302"/>
      <c r="EF5302"/>
      <c r="EG5302"/>
      <c r="EH5302"/>
      <c r="EI5302"/>
      <c r="EJ5302"/>
      <c r="EK5302"/>
      <c r="EL5302"/>
      <c r="EM5302"/>
      <c r="EN5302"/>
      <c r="EO5302"/>
      <c r="EP5302"/>
      <c r="EQ5302"/>
      <c r="ER5302"/>
      <c r="ES5302"/>
      <c r="ET5302"/>
      <c r="EU5302"/>
      <c r="EV5302"/>
      <c r="EW5302"/>
      <c r="EX5302"/>
      <c r="EY5302"/>
      <c r="EZ5302"/>
      <c r="FA5302"/>
      <c r="FB5302"/>
      <c r="FC5302"/>
      <c r="FD5302"/>
      <c r="FE5302"/>
      <c r="FF5302"/>
      <c r="FG5302"/>
      <c r="FH5302"/>
      <c r="FI5302"/>
      <c r="FJ5302"/>
      <c r="FK5302"/>
      <c r="FL5302"/>
      <c r="FM5302"/>
      <c r="FN5302"/>
      <c r="FO5302"/>
      <c r="FP5302"/>
      <c r="FQ5302"/>
      <c r="FR5302"/>
      <c r="FS5302"/>
      <c r="FT5302"/>
      <c r="FU5302"/>
      <c r="FV5302"/>
      <c r="FW5302"/>
      <c r="FX5302"/>
      <c r="FY5302"/>
      <c r="FZ5302"/>
      <c r="GA5302"/>
      <c r="GB5302"/>
      <c r="GC5302"/>
      <c r="GD5302"/>
      <c r="GE5302"/>
      <c r="GF5302"/>
      <c r="GG5302"/>
      <c r="GH5302"/>
      <c r="GI5302"/>
      <c r="GJ5302"/>
      <c r="GK5302"/>
      <c r="GL5302"/>
      <c r="GM5302"/>
      <c r="GN5302"/>
      <c r="GO5302"/>
      <c r="GP5302"/>
      <c r="GQ5302"/>
      <c r="GR5302"/>
      <c r="GS5302"/>
      <c r="GT5302"/>
      <c r="GU5302"/>
      <c r="GV5302"/>
      <c r="GW5302"/>
      <c r="GX5302"/>
      <c r="GY5302"/>
      <c r="GZ5302"/>
      <c r="HA5302"/>
      <c r="HB5302"/>
      <c r="HC5302"/>
      <c r="HD5302"/>
      <c r="HE5302"/>
      <c r="HF5302"/>
      <c r="HG5302"/>
      <c r="HH5302"/>
      <c r="HI5302"/>
      <c r="HJ5302"/>
      <c r="HK5302"/>
      <c r="HL5302"/>
      <c r="HM5302"/>
      <c r="HN5302"/>
      <c r="HO5302"/>
      <c r="HP5302"/>
    </row>
    <row r="5303" spans="1:224" customFormat="1" ht="12.5">
      <c r="B5303" s="738">
        <v>1</v>
      </c>
      <c r="C5303" s="66">
        <f t="shared" si="239"/>
        <v>0</v>
      </c>
      <c r="D5303" s="855" t="s">
        <v>68</v>
      </c>
      <c r="E5303" s="854" t="s">
        <v>90</v>
      </c>
      <c r="F5303" s="855" t="s">
        <v>68</v>
      </c>
      <c r="G5303" s="78"/>
      <c r="H5303" s="743" t="s">
        <v>90</v>
      </c>
      <c r="I5303" s="744" t="s">
        <v>5503</v>
      </c>
      <c r="J5303" s="990"/>
      <c r="K5303" s="72"/>
      <c r="L5303" s="72"/>
      <c r="M5303" s="72"/>
      <c r="N5303" s="72"/>
      <c r="O5303" s="72"/>
      <c r="P5303" s="72"/>
      <c r="Q5303" s="833"/>
      <c r="R5303" s="102"/>
      <c r="S5303" s="73"/>
      <c r="T5303" s="1042"/>
      <c r="U5303" s="1216"/>
      <c r="V5303" s="1043"/>
    </row>
    <row r="5304" spans="1:224" customFormat="1" ht="12.5">
      <c r="B5304" s="738">
        <v>1</v>
      </c>
      <c r="C5304" s="66">
        <f>IF(E5304="A",4,IF(E5304="B",3,IF(E5304="C",2,IF(E5304="D",1,0))))</f>
        <v>1</v>
      </c>
      <c r="D5304" s="855" t="s">
        <v>87</v>
      </c>
      <c r="E5304" s="987" t="s">
        <v>70</v>
      </c>
      <c r="F5304" s="854" t="s">
        <v>90</v>
      </c>
      <c r="G5304" s="78"/>
      <c r="H5304" s="743" t="s">
        <v>104</v>
      </c>
      <c r="I5304" s="766" t="s">
        <v>5504</v>
      </c>
      <c r="J5304" s="983"/>
      <c r="K5304" s="72"/>
      <c r="L5304" s="72"/>
      <c r="M5304" s="72"/>
      <c r="N5304" s="72"/>
      <c r="O5304" s="72"/>
      <c r="P5304" s="72"/>
      <c r="Q5304" s="833"/>
      <c r="R5304" s="102"/>
      <c r="S5304" s="73"/>
      <c r="T5304" s="1042"/>
      <c r="U5304" s="1216"/>
      <c r="V5304" s="1043"/>
    </row>
    <row r="5305" spans="1:224" customFormat="1" ht="12.5">
      <c r="A5305" s="217"/>
      <c r="B5305" s="738">
        <v>1</v>
      </c>
      <c r="C5305" s="66">
        <f t="shared" ref="C5305:C5311" si="240">IF(E5305="A",1,IF(E5305="B",1,0))</f>
        <v>0</v>
      </c>
      <c r="D5305" s="987" t="s">
        <v>70</v>
      </c>
      <c r="E5305" s="987" t="s">
        <v>70</v>
      </c>
      <c r="F5305" s="855" t="s">
        <v>68</v>
      </c>
      <c r="G5305" s="78"/>
      <c r="H5305" s="743" t="s">
        <v>116</v>
      </c>
      <c r="I5305" s="766" t="s">
        <v>5505</v>
      </c>
      <c r="J5305" s="983"/>
      <c r="K5305" s="72"/>
      <c r="L5305" s="72"/>
      <c r="M5305" s="72"/>
      <c r="N5305" s="72"/>
      <c r="O5305" s="72"/>
      <c r="P5305" s="72"/>
      <c r="Q5305" s="833"/>
      <c r="R5305" s="102"/>
      <c r="S5305" s="73"/>
      <c r="T5305" s="1042"/>
      <c r="U5305" s="1216"/>
      <c r="V5305" s="1043"/>
    </row>
    <row r="5306" spans="1:224" customFormat="1" ht="12.5">
      <c r="B5306" s="738">
        <v>1</v>
      </c>
      <c r="C5306" s="66">
        <f t="shared" si="240"/>
        <v>0</v>
      </c>
      <c r="D5306" s="1226" t="s">
        <v>68</v>
      </c>
      <c r="E5306" s="1234" t="s">
        <v>70</v>
      </c>
      <c r="F5306" s="1234" t="s">
        <v>70</v>
      </c>
      <c r="G5306" s="78"/>
      <c r="H5306" s="743" t="s">
        <v>140</v>
      </c>
      <c r="I5306" s="766" t="s">
        <v>5506</v>
      </c>
      <c r="J5306" s="983"/>
      <c r="K5306" s="72"/>
      <c r="L5306" s="72"/>
      <c r="M5306" s="72"/>
      <c r="N5306" s="72"/>
      <c r="O5306" s="72"/>
      <c r="P5306" s="72"/>
      <c r="Q5306" s="833"/>
      <c r="R5306" s="102"/>
      <c r="S5306" s="73"/>
      <c r="T5306" s="1042"/>
      <c r="U5306" s="1216"/>
      <c r="V5306" s="1043"/>
    </row>
    <row r="5307" spans="1:224" customFormat="1" ht="12.75" customHeight="1">
      <c r="B5307" s="65">
        <v>1</v>
      </c>
      <c r="C5307" s="66">
        <f t="shared" si="240"/>
        <v>1</v>
      </c>
      <c r="D5307" s="1222" t="s">
        <v>68</v>
      </c>
      <c r="E5307" s="1222" t="s">
        <v>68</v>
      </c>
      <c r="F5307" s="1222" t="s">
        <v>87</v>
      </c>
      <c r="G5307" s="78"/>
      <c r="H5307" s="96" t="s">
        <v>135</v>
      </c>
      <c r="I5307" s="107" t="s">
        <v>6114</v>
      </c>
      <c r="J5307" s="81"/>
      <c r="K5307" s="72"/>
      <c r="L5307" s="72"/>
      <c r="M5307" s="72"/>
      <c r="N5307" s="72"/>
      <c r="O5307" s="72"/>
      <c r="P5307" s="72"/>
      <c r="Q5307" s="833"/>
      <c r="R5307" s="102"/>
      <c r="S5307" s="73"/>
      <c r="T5307" s="1042"/>
      <c r="U5307" s="1216"/>
      <c r="V5307" s="1043"/>
      <c r="X5307" s="123"/>
    </row>
    <row r="5308" spans="1:224" customFormat="1" ht="12.75" customHeight="1">
      <c r="B5308" s="738">
        <v>1</v>
      </c>
      <c r="C5308" s="66">
        <f t="shared" si="240"/>
        <v>0</v>
      </c>
      <c r="D5308" s="854" t="s">
        <v>90</v>
      </c>
      <c r="E5308" s="854" t="s">
        <v>90</v>
      </c>
      <c r="F5308" s="987" t="s">
        <v>99</v>
      </c>
      <c r="G5308" s="78"/>
      <c r="H5308" s="743" t="s">
        <v>119</v>
      </c>
      <c r="I5308" s="744" t="s">
        <v>6115</v>
      </c>
      <c r="J5308" s="990"/>
      <c r="K5308" s="72"/>
      <c r="L5308" s="72"/>
      <c r="M5308" s="72"/>
      <c r="N5308" s="72"/>
      <c r="O5308" s="72"/>
      <c r="P5308" s="72"/>
      <c r="Q5308" s="833"/>
      <c r="R5308" s="102"/>
      <c r="S5308" s="73"/>
      <c r="T5308" s="1042"/>
      <c r="U5308" s="1216"/>
      <c r="V5308" s="1043"/>
      <c r="W5308" s="111"/>
    </row>
    <row r="5309" spans="1:224" s="55" customFormat="1" ht="12.5">
      <c r="A5309"/>
      <c r="B5309" s="738">
        <v>1</v>
      </c>
      <c r="C5309" s="66">
        <f t="shared" si="240"/>
        <v>1</v>
      </c>
      <c r="D5309" s="854" t="s">
        <v>90</v>
      </c>
      <c r="E5309" s="855" t="s">
        <v>87</v>
      </c>
      <c r="F5309" s="855" t="s">
        <v>87</v>
      </c>
      <c r="G5309" s="78"/>
      <c r="H5309" s="743" t="s">
        <v>140</v>
      </c>
      <c r="I5309" s="766" t="s">
        <v>5507</v>
      </c>
      <c r="J5309" s="983"/>
      <c r="K5309" s="72"/>
      <c r="L5309" s="72"/>
      <c r="M5309" s="72"/>
      <c r="N5309" s="72"/>
      <c r="O5309" s="72"/>
      <c r="P5309" s="72"/>
      <c r="Q5309" s="833"/>
      <c r="R5309" s="102"/>
      <c r="S5309" s="73"/>
      <c r="T5309" s="1042"/>
      <c r="U5309" s="1216"/>
      <c r="V5309" s="1043"/>
      <c r="X5309" s="85"/>
    </row>
    <row r="5310" spans="1:224" customFormat="1" ht="12.75" customHeight="1">
      <c r="B5310" s="738">
        <v>1</v>
      </c>
      <c r="C5310" s="66">
        <f t="shared" si="240"/>
        <v>0</v>
      </c>
      <c r="D5310" s="855" t="s">
        <v>87</v>
      </c>
      <c r="E5310" s="854" t="s">
        <v>90</v>
      </c>
      <c r="F5310" s="854" t="s">
        <v>90</v>
      </c>
      <c r="G5310" s="78"/>
      <c r="H5310" s="771" t="s">
        <v>119</v>
      </c>
      <c r="I5310" s="744" t="s">
        <v>5508</v>
      </c>
      <c r="J5310" s="990" t="s">
        <v>10</v>
      </c>
      <c r="K5310" s="72"/>
      <c r="L5310" s="72"/>
      <c r="M5310" s="72"/>
      <c r="N5310" s="72"/>
      <c r="O5310" s="72"/>
      <c r="P5310" s="72"/>
      <c r="Q5310" s="833"/>
      <c r="R5310" s="102"/>
      <c r="S5310" s="73"/>
      <c r="T5310" s="1042"/>
      <c r="U5310" s="1216"/>
      <c r="V5310" s="1043"/>
    </row>
    <row r="5311" spans="1:224" customFormat="1" ht="12.75" customHeight="1">
      <c r="B5311" s="65">
        <v>1</v>
      </c>
      <c r="C5311" s="66">
        <f t="shared" si="240"/>
        <v>0</v>
      </c>
      <c r="D5311" s="824" t="s">
        <v>90</v>
      </c>
      <c r="E5311" s="825" t="s">
        <v>70</v>
      </c>
      <c r="F5311" s="823" t="s">
        <v>87</v>
      </c>
      <c r="G5311" s="78"/>
      <c r="H5311" s="100" t="s">
        <v>135</v>
      </c>
      <c r="I5311" s="101" t="s">
        <v>6358</v>
      </c>
      <c r="J5311" s="81"/>
      <c r="K5311" s="72"/>
      <c r="L5311" s="72"/>
      <c r="M5311" s="72"/>
      <c r="N5311" s="72"/>
      <c r="O5311" s="72"/>
      <c r="P5311" s="72"/>
      <c r="Q5311" s="833"/>
      <c r="R5311" s="102"/>
      <c r="S5311" s="73"/>
      <c r="T5311" s="1027"/>
      <c r="U5311" s="1028"/>
      <c r="V5311" s="1029"/>
      <c r="X5311" s="123"/>
    </row>
    <row r="5312" spans="1:224" customFormat="1" ht="12.75" customHeight="1">
      <c r="B5312" s="65">
        <v>1</v>
      </c>
      <c r="C5312" s="66">
        <v>0</v>
      </c>
      <c r="D5312" s="1218" t="s">
        <v>90</v>
      </c>
      <c r="E5312" s="1218" t="s">
        <v>90</v>
      </c>
      <c r="F5312" s="1218" t="s">
        <v>90</v>
      </c>
      <c r="G5312" s="78"/>
      <c r="H5312" s="96" t="s">
        <v>101</v>
      </c>
      <c r="I5312" s="107" t="s">
        <v>5509</v>
      </c>
      <c r="J5312" s="81"/>
      <c r="K5312" s="72"/>
      <c r="L5312" s="72"/>
      <c r="M5312" s="72"/>
      <c r="N5312" s="72"/>
      <c r="O5312" s="72"/>
      <c r="P5312" s="72"/>
      <c r="Q5312" s="833"/>
      <c r="R5312" s="102"/>
      <c r="S5312" s="73"/>
      <c r="T5312" s="1042"/>
      <c r="U5312" s="1216"/>
      <c r="V5312" s="1043"/>
    </row>
    <row r="5313" spans="1:254" customFormat="1" ht="12.75" customHeight="1">
      <c r="B5313" s="65">
        <v>1</v>
      </c>
      <c r="C5313" s="66">
        <f t="shared" ref="C5313:C5320" si="241">IF(E5313="A",1,IF(E5313="B",1,0))</f>
        <v>0</v>
      </c>
      <c r="D5313" s="1220" t="s">
        <v>87</v>
      </c>
      <c r="E5313" s="1218" t="s">
        <v>90</v>
      </c>
      <c r="F5313" s="1230" t="s">
        <v>70</v>
      </c>
      <c r="G5313" s="78"/>
      <c r="H5313" s="96" t="s">
        <v>135</v>
      </c>
      <c r="I5313" s="107" t="s">
        <v>1079</v>
      </c>
      <c r="J5313" s="81"/>
      <c r="K5313" s="72"/>
      <c r="L5313" s="72"/>
      <c r="M5313" s="72"/>
      <c r="N5313" s="72"/>
      <c r="O5313" s="72"/>
      <c r="P5313" s="72"/>
      <c r="Q5313" s="833"/>
      <c r="R5313" s="102"/>
      <c r="S5313" s="73"/>
      <c r="T5313" s="1042"/>
      <c r="U5313" s="1216"/>
      <c r="V5313" s="1043"/>
    </row>
    <row r="5314" spans="1:254" customFormat="1" ht="12.75" customHeight="1">
      <c r="B5314" s="65">
        <v>1</v>
      </c>
      <c r="C5314" s="66">
        <f t="shared" si="241"/>
        <v>0</v>
      </c>
      <c r="D5314" s="77" t="s">
        <v>90</v>
      </c>
      <c r="E5314" s="99" t="s">
        <v>70</v>
      </c>
      <c r="F5314" s="76" t="s">
        <v>68</v>
      </c>
      <c r="G5314" s="78"/>
      <c r="H5314" s="96" t="s">
        <v>116</v>
      </c>
      <c r="I5314" s="107" t="s">
        <v>5510</v>
      </c>
      <c r="J5314" s="81"/>
      <c r="K5314" s="72"/>
      <c r="L5314" s="72"/>
      <c r="M5314" s="72"/>
      <c r="N5314" s="72"/>
      <c r="O5314" s="72"/>
      <c r="P5314" s="72"/>
      <c r="Q5314" s="833"/>
      <c r="R5314" s="102"/>
      <c r="S5314" s="73"/>
      <c r="T5314" s="1042"/>
      <c r="U5314" s="1216"/>
      <c r="V5314" s="1043"/>
    </row>
    <row r="5315" spans="1:254" customFormat="1" ht="12.75" customHeight="1">
      <c r="B5315" s="65">
        <v>1</v>
      </c>
      <c r="C5315" s="66">
        <f t="shared" si="241"/>
        <v>1</v>
      </c>
      <c r="D5315" s="1223" t="s">
        <v>70</v>
      </c>
      <c r="E5315" s="1221" t="s">
        <v>68</v>
      </c>
      <c r="F5315" s="1215" t="s">
        <v>90</v>
      </c>
      <c r="G5315" s="78"/>
      <c r="H5315" s="96" t="s">
        <v>131</v>
      </c>
      <c r="I5315" s="107" t="s">
        <v>5511</v>
      </c>
      <c r="J5315" s="81"/>
      <c r="K5315" s="72"/>
      <c r="L5315" s="72"/>
      <c r="M5315" s="72"/>
      <c r="N5315" s="72"/>
      <c r="O5315" s="72"/>
      <c r="P5315" s="72"/>
      <c r="Q5315" s="833"/>
      <c r="R5315" s="102"/>
      <c r="S5315" s="73"/>
      <c r="T5315" s="1042"/>
      <c r="U5315" s="1216"/>
      <c r="V5315" s="1043"/>
    </row>
    <row r="5316" spans="1:254" customFormat="1" ht="12.75" customHeight="1">
      <c r="B5316" s="65">
        <v>1</v>
      </c>
      <c r="C5316" s="66">
        <f t="shared" si="241"/>
        <v>0</v>
      </c>
      <c r="D5316" s="76" t="s">
        <v>87</v>
      </c>
      <c r="E5316" s="77" t="s">
        <v>90</v>
      </c>
      <c r="F5316" s="76" t="s">
        <v>87</v>
      </c>
      <c r="G5316" s="78"/>
      <c r="H5316" s="100" t="s">
        <v>116</v>
      </c>
      <c r="I5316" s="247" t="s">
        <v>5919</v>
      </c>
      <c r="J5316" s="81" t="s">
        <v>14</v>
      </c>
      <c r="K5316" s="72"/>
      <c r="L5316" s="72"/>
      <c r="M5316" s="72"/>
      <c r="N5316" s="72"/>
      <c r="O5316" s="72"/>
      <c r="P5316" s="72"/>
      <c r="Q5316" s="833"/>
      <c r="R5316" s="102"/>
      <c r="S5316" s="73"/>
      <c r="T5316" s="1042"/>
      <c r="U5316" s="1216"/>
      <c r="V5316" s="1043"/>
    </row>
    <row r="5317" spans="1:254" customFormat="1" ht="12.75" customHeight="1">
      <c r="B5317" s="65">
        <v>1</v>
      </c>
      <c r="C5317" s="66">
        <f t="shared" si="241"/>
        <v>0</v>
      </c>
      <c r="D5317" s="1221" t="s">
        <v>68</v>
      </c>
      <c r="E5317" s="1218" t="s">
        <v>90</v>
      </c>
      <c r="F5317" s="1223" t="s">
        <v>70</v>
      </c>
      <c r="G5317" s="78"/>
      <c r="H5317" s="96" t="s">
        <v>122</v>
      </c>
      <c r="I5317" s="107" t="s">
        <v>5512</v>
      </c>
      <c r="J5317" s="81"/>
      <c r="K5317" s="72"/>
      <c r="L5317" s="72"/>
      <c r="M5317" s="72"/>
      <c r="N5317" s="72"/>
      <c r="O5317" s="72"/>
      <c r="P5317" s="72"/>
      <c r="Q5317" s="833"/>
      <c r="R5317" s="102"/>
      <c r="S5317" s="73"/>
      <c r="T5317" s="1042"/>
      <c r="U5317" s="1216"/>
      <c r="V5317" s="1043"/>
    </row>
    <row r="5318" spans="1:254" customFormat="1" ht="12.75" customHeight="1">
      <c r="B5318" s="65">
        <v>1</v>
      </c>
      <c r="C5318" s="66">
        <f t="shared" si="241"/>
        <v>1</v>
      </c>
      <c r="D5318" s="253" t="s">
        <v>99</v>
      </c>
      <c r="E5318" s="254" t="s">
        <v>68</v>
      </c>
      <c r="F5318" s="253" t="s">
        <v>99</v>
      </c>
      <c r="G5318" s="78"/>
      <c r="H5318" s="69" t="s">
        <v>101</v>
      </c>
      <c r="I5318" s="70" t="s">
        <v>5513</v>
      </c>
      <c r="J5318" s="71"/>
      <c r="K5318" s="72"/>
      <c r="L5318" s="72"/>
      <c r="M5318" s="72"/>
      <c r="N5318" s="72"/>
      <c r="O5318" s="72"/>
      <c r="P5318" s="72"/>
      <c r="Q5318" s="833"/>
      <c r="R5318" s="102"/>
      <c r="S5318" s="73"/>
      <c r="T5318" s="1042"/>
      <c r="U5318" s="1216"/>
      <c r="V5318" s="1043"/>
    </row>
    <row r="5319" spans="1:254" customFormat="1" ht="12.75" customHeight="1">
      <c r="B5319" s="65">
        <v>1</v>
      </c>
      <c r="C5319" s="66">
        <f t="shared" si="241"/>
        <v>1</v>
      </c>
      <c r="D5319" s="76" t="s">
        <v>87</v>
      </c>
      <c r="E5319" s="76" t="s">
        <v>87</v>
      </c>
      <c r="F5319" s="76" t="s">
        <v>68</v>
      </c>
      <c r="G5319" s="78"/>
      <c r="H5319" s="96" t="s">
        <v>188</v>
      </c>
      <c r="I5319" s="107" t="s">
        <v>5514</v>
      </c>
      <c r="J5319" s="81"/>
      <c r="K5319" s="72"/>
      <c r="L5319" s="72"/>
      <c r="M5319" s="72"/>
      <c r="N5319" s="72"/>
      <c r="O5319" s="72"/>
      <c r="P5319" s="72"/>
      <c r="Q5319" s="833"/>
      <c r="R5319" s="102"/>
      <c r="S5319" s="73"/>
      <c r="T5319" s="1042"/>
      <c r="U5319" s="1216"/>
      <c r="V5319" s="1043"/>
    </row>
    <row r="5320" spans="1:254" customFormat="1" ht="12.75" customHeight="1">
      <c r="B5320" s="65">
        <v>1</v>
      </c>
      <c r="C5320" s="66">
        <f t="shared" si="241"/>
        <v>1</v>
      </c>
      <c r="D5320" s="659" t="s">
        <v>90</v>
      </c>
      <c r="E5320" s="658" t="s">
        <v>87</v>
      </c>
      <c r="F5320" s="659" t="s">
        <v>90</v>
      </c>
      <c r="G5320" s="78"/>
      <c r="H5320" s="96" t="s">
        <v>94</v>
      </c>
      <c r="I5320" s="107" t="s">
        <v>5515</v>
      </c>
      <c r="J5320" s="81"/>
      <c r="K5320" s="72"/>
      <c r="L5320" s="72"/>
      <c r="M5320" s="72"/>
      <c r="N5320" s="72"/>
      <c r="O5320" s="72"/>
      <c r="P5320" s="72"/>
      <c r="Q5320" s="833"/>
      <c r="R5320" s="102"/>
      <c r="S5320" s="73"/>
      <c r="T5320" s="1042"/>
      <c r="U5320" s="1216"/>
      <c r="V5320" s="1043"/>
    </row>
    <row r="5321" spans="1:254" s="55" customFormat="1" ht="12" customHeight="1">
      <c r="A5321"/>
      <c r="B5321" s="65">
        <v>1</v>
      </c>
      <c r="C5321" s="66">
        <f>IF(E5321="A",4,IF(E5321="B",3,IF(E5321="C",2,IF(E5321="D",1,0))))</f>
        <v>4</v>
      </c>
      <c r="D5321" s="76" t="s">
        <v>87</v>
      </c>
      <c r="E5321" s="76" t="s">
        <v>68</v>
      </c>
      <c r="F5321" s="77" t="s">
        <v>90</v>
      </c>
      <c r="G5321" s="78"/>
      <c r="H5321" s="96" t="s">
        <v>88</v>
      </c>
      <c r="I5321" s="107" t="s">
        <v>5516</v>
      </c>
      <c r="J5321" s="81" t="s">
        <v>6111</v>
      </c>
      <c r="K5321" s="72"/>
      <c r="L5321" s="72"/>
      <c r="M5321" s="72"/>
      <c r="N5321" s="72"/>
      <c r="O5321" s="72"/>
      <c r="P5321" s="72"/>
      <c r="Q5321" s="833"/>
      <c r="R5321" s="102"/>
      <c r="S5321" s="73"/>
      <c r="T5321" s="1042"/>
      <c r="U5321" s="1216"/>
      <c r="V5321" s="1043"/>
    </row>
    <row r="5322" spans="1:254" customFormat="1" ht="12.75" customHeight="1">
      <c r="B5322" s="65">
        <v>1</v>
      </c>
      <c r="C5322" s="66">
        <f>IF(E5322="A",1,IF(E5322="B",1,0))</f>
        <v>0</v>
      </c>
      <c r="D5322" s="76" t="s">
        <v>87</v>
      </c>
      <c r="E5322" s="99" t="s">
        <v>99</v>
      </c>
      <c r="F5322" s="99" t="s">
        <v>99</v>
      </c>
      <c r="G5322" s="78"/>
      <c r="H5322" s="96" t="s">
        <v>188</v>
      </c>
      <c r="I5322" s="70" t="s">
        <v>5517</v>
      </c>
      <c r="J5322" s="71"/>
      <c r="K5322" s="72"/>
      <c r="L5322" s="72"/>
      <c r="M5322" s="72"/>
      <c r="N5322" s="72"/>
      <c r="O5322" s="72"/>
      <c r="P5322" s="72"/>
      <c r="Q5322" s="833"/>
      <c r="R5322" s="102"/>
      <c r="S5322" s="73"/>
      <c r="T5322" s="1042"/>
      <c r="U5322" s="1216"/>
      <c r="V5322" s="1043"/>
    </row>
    <row r="5323" spans="1:254" ht="12.5">
      <c r="A5323" s="109"/>
      <c r="B5323" s="65">
        <v>1</v>
      </c>
      <c r="C5323" s="66">
        <f>IF(E5323="A",1,IF(E5323="B",1,0))</f>
        <v>1</v>
      </c>
      <c r="D5323" s="1227" t="s">
        <v>87</v>
      </c>
      <c r="E5323" s="1227" t="s">
        <v>87</v>
      </c>
      <c r="F5323" s="1242" t="s">
        <v>90</v>
      </c>
      <c r="G5323" s="78"/>
      <c r="H5323" s="1004" t="s">
        <v>1601</v>
      </c>
      <c r="I5323" s="1000" t="s">
        <v>5518</v>
      </c>
      <c r="J5323" s="1001"/>
      <c r="K5323" s="72"/>
      <c r="L5323" s="72"/>
      <c r="M5323" s="72"/>
      <c r="N5323" s="72"/>
      <c r="O5323" s="72"/>
      <c r="P5323" s="72"/>
      <c r="Q5323" s="833"/>
      <c r="R5323" s="102"/>
      <c r="S5323" s="73"/>
      <c r="T5323" s="1042"/>
      <c r="U5323" s="1216"/>
      <c r="V5323" s="1043"/>
      <c r="W5323"/>
      <c r="X5323" s="188"/>
      <c r="Y5323"/>
      <c r="Z5323"/>
      <c r="AA5323"/>
      <c r="AB5323"/>
      <c r="AC5323"/>
      <c r="AD5323"/>
      <c r="AE5323"/>
      <c r="AF5323"/>
      <c r="AG5323"/>
      <c r="AH5323"/>
      <c r="AI5323"/>
      <c r="AJ5323"/>
      <c r="AK5323"/>
      <c r="AL5323"/>
      <c r="AM5323"/>
      <c r="AN5323"/>
      <c r="AO5323"/>
      <c r="AP5323"/>
      <c r="AQ5323"/>
      <c r="AR5323"/>
      <c r="AS5323"/>
      <c r="AT5323"/>
      <c r="AU5323"/>
      <c r="AV5323"/>
      <c r="AW5323"/>
      <c r="AX5323"/>
      <c r="AY5323"/>
      <c r="AZ5323"/>
      <c r="BA5323"/>
      <c r="BB5323"/>
      <c r="BC5323"/>
      <c r="BD5323"/>
      <c r="BE5323"/>
      <c r="BF5323"/>
      <c r="BG5323"/>
      <c r="BH5323"/>
      <c r="BI5323"/>
      <c r="BJ5323"/>
      <c r="BK5323"/>
      <c r="BL5323"/>
      <c r="BM5323"/>
      <c r="BN5323"/>
      <c r="BO5323"/>
      <c r="BP5323"/>
      <c r="BQ5323"/>
      <c r="BR5323"/>
      <c r="BS5323"/>
      <c r="BT5323"/>
      <c r="BU5323"/>
      <c r="BV5323"/>
      <c r="BW5323"/>
      <c r="BX5323"/>
      <c r="BY5323"/>
      <c r="BZ5323"/>
      <c r="CA5323"/>
      <c r="CB5323"/>
      <c r="CC5323"/>
      <c r="CD5323"/>
      <c r="CE5323"/>
      <c r="CF5323"/>
      <c r="CG5323"/>
      <c r="CH5323"/>
      <c r="CI5323"/>
      <c r="CJ5323"/>
      <c r="CK5323"/>
      <c r="CL5323"/>
      <c r="CM5323"/>
      <c r="CN5323"/>
      <c r="CO5323"/>
      <c r="CP5323"/>
      <c r="CQ5323"/>
      <c r="CR5323"/>
      <c r="CS5323"/>
      <c r="CT5323"/>
      <c r="CU5323"/>
      <c r="CV5323"/>
      <c r="CW5323"/>
      <c r="CX5323"/>
      <c r="CY5323"/>
      <c r="CZ5323"/>
      <c r="DA5323"/>
      <c r="DB5323"/>
      <c r="DC5323"/>
      <c r="DD5323"/>
      <c r="DE5323"/>
      <c r="DF5323"/>
      <c r="DG5323"/>
      <c r="DH5323"/>
      <c r="DI5323"/>
      <c r="DJ5323"/>
      <c r="DK5323"/>
      <c r="DL5323"/>
      <c r="DM5323"/>
      <c r="DN5323"/>
      <c r="DO5323"/>
      <c r="DP5323"/>
      <c r="DQ5323"/>
      <c r="DR5323"/>
      <c r="DS5323"/>
      <c r="DT5323"/>
      <c r="DU5323"/>
      <c r="DV5323"/>
      <c r="DW5323"/>
      <c r="DX5323"/>
      <c r="DY5323"/>
      <c r="DZ5323"/>
      <c r="EA5323"/>
      <c r="EB5323"/>
      <c r="EC5323"/>
      <c r="ED5323"/>
      <c r="EE5323"/>
      <c r="EF5323"/>
      <c r="EG5323"/>
      <c r="EH5323"/>
      <c r="EI5323"/>
      <c r="EJ5323"/>
      <c r="EK5323"/>
      <c r="EL5323"/>
      <c r="EM5323"/>
      <c r="EN5323"/>
      <c r="EO5323"/>
      <c r="EP5323"/>
      <c r="EQ5323"/>
      <c r="ER5323"/>
      <c r="ES5323"/>
      <c r="ET5323"/>
      <c r="EU5323"/>
      <c r="EV5323"/>
      <c r="EW5323"/>
      <c r="EX5323"/>
      <c r="EY5323"/>
      <c r="EZ5323"/>
      <c r="FA5323"/>
      <c r="FB5323"/>
      <c r="FC5323"/>
      <c r="FD5323"/>
      <c r="FE5323"/>
      <c r="FF5323"/>
      <c r="FG5323"/>
      <c r="FH5323"/>
      <c r="FI5323"/>
      <c r="FJ5323"/>
      <c r="FK5323"/>
      <c r="FL5323"/>
      <c r="FM5323"/>
      <c r="FN5323"/>
      <c r="FO5323"/>
      <c r="FP5323"/>
      <c r="FQ5323"/>
      <c r="FR5323"/>
      <c r="FS5323"/>
      <c r="FT5323"/>
      <c r="FU5323"/>
      <c r="FV5323"/>
      <c r="FW5323"/>
      <c r="FX5323"/>
      <c r="FY5323"/>
      <c r="FZ5323"/>
      <c r="GA5323"/>
      <c r="GB5323"/>
      <c r="GC5323"/>
      <c r="GD5323"/>
      <c r="GE5323"/>
      <c r="GF5323"/>
      <c r="GG5323"/>
      <c r="GH5323"/>
      <c r="GI5323"/>
      <c r="GJ5323"/>
      <c r="GK5323"/>
      <c r="GL5323"/>
      <c r="GM5323"/>
      <c r="GN5323"/>
      <c r="GO5323"/>
      <c r="GP5323"/>
      <c r="GQ5323"/>
      <c r="GR5323"/>
      <c r="GS5323"/>
      <c r="GT5323"/>
      <c r="GU5323"/>
      <c r="GV5323"/>
      <c r="GW5323"/>
      <c r="GX5323"/>
      <c r="GY5323"/>
      <c r="GZ5323"/>
      <c r="HA5323"/>
      <c r="HB5323"/>
      <c r="HC5323"/>
      <c r="HD5323"/>
      <c r="HE5323"/>
      <c r="HF5323"/>
      <c r="HG5323"/>
      <c r="HH5323"/>
      <c r="HI5323"/>
      <c r="HJ5323"/>
      <c r="HK5323"/>
      <c r="HL5323"/>
      <c r="HM5323"/>
      <c r="HN5323"/>
      <c r="HO5323"/>
      <c r="HP5323"/>
    </row>
    <row r="5324" spans="1:254" ht="12.5">
      <c r="A5324" s="305"/>
      <c r="B5324" s="65">
        <v>1</v>
      </c>
      <c r="C5324" s="66">
        <f>IF(E5324="A",1,IF(E5324="B",1,0))</f>
        <v>1</v>
      </c>
      <c r="D5324" s="77" t="s">
        <v>90</v>
      </c>
      <c r="E5324" s="76" t="s">
        <v>87</v>
      </c>
      <c r="F5324" s="77" t="s">
        <v>90</v>
      </c>
      <c r="G5324" s="78"/>
      <c r="H5324" s="96" t="s">
        <v>188</v>
      </c>
      <c r="I5324" s="70" t="s">
        <v>5519</v>
      </c>
      <c r="J5324" s="71"/>
      <c r="K5324" s="72"/>
      <c r="L5324" s="72"/>
      <c r="M5324" s="72"/>
      <c r="N5324" s="72"/>
      <c r="O5324" s="72"/>
      <c r="P5324" s="72"/>
      <c r="Q5324" s="833"/>
      <c r="R5324" s="102"/>
      <c r="S5324" s="73"/>
      <c r="T5324" s="1042"/>
      <c r="U5324" s="1216"/>
      <c r="V5324" s="1043"/>
      <c r="W5324"/>
      <c r="X5324"/>
      <c r="Y5324"/>
      <c r="Z5324"/>
      <c r="AA5324"/>
      <c r="AB5324"/>
      <c r="AC5324"/>
      <c r="AD5324"/>
      <c r="AE5324"/>
      <c r="AF5324"/>
      <c r="AG5324"/>
      <c r="AH5324"/>
      <c r="AI5324"/>
      <c r="AJ5324"/>
      <c r="AK5324"/>
      <c r="AL5324"/>
      <c r="AM5324"/>
      <c r="AN5324"/>
      <c r="AO5324"/>
      <c r="AP5324"/>
      <c r="AQ5324"/>
      <c r="AR5324"/>
      <c r="AS5324"/>
      <c r="AT5324"/>
      <c r="AU5324"/>
      <c r="AV5324"/>
      <c r="AW5324"/>
      <c r="AX5324"/>
      <c r="AY5324"/>
      <c r="AZ5324"/>
      <c r="BA5324"/>
      <c r="BB5324"/>
      <c r="BC5324"/>
      <c r="BD5324"/>
      <c r="BE5324"/>
      <c r="BF5324"/>
      <c r="BG5324"/>
      <c r="BH5324"/>
      <c r="BI5324"/>
      <c r="BJ5324"/>
      <c r="BK5324"/>
      <c r="BL5324"/>
      <c r="BM5324"/>
      <c r="BN5324"/>
      <c r="BO5324"/>
      <c r="BP5324"/>
      <c r="BQ5324"/>
      <c r="BR5324"/>
      <c r="BS5324"/>
      <c r="BT5324"/>
      <c r="BU5324"/>
      <c r="BV5324"/>
      <c r="BW5324"/>
      <c r="BX5324"/>
      <c r="BY5324"/>
      <c r="BZ5324"/>
      <c r="CA5324"/>
      <c r="CB5324"/>
      <c r="CC5324"/>
      <c r="CD5324"/>
      <c r="CE5324"/>
      <c r="CF5324"/>
      <c r="CG5324"/>
      <c r="CH5324"/>
      <c r="CI5324"/>
      <c r="CJ5324"/>
      <c r="CK5324"/>
      <c r="CL5324"/>
      <c r="CM5324"/>
      <c r="CN5324"/>
      <c r="CO5324"/>
      <c r="CP5324"/>
      <c r="CQ5324"/>
      <c r="CR5324"/>
      <c r="CS5324"/>
      <c r="CT5324"/>
      <c r="CU5324"/>
      <c r="CV5324"/>
      <c r="CW5324"/>
      <c r="CX5324"/>
      <c r="CY5324"/>
      <c r="CZ5324"/>
      <c r="DA5324"/>
      <c r="DB5324"/>
      <c r="DC5324"/>
      <c r="DD5324"/>
      <c r="DE5324"/>
      <c r="DF5324"/>
      <c r="DG5324"/>
      <c r="DH5324"/>
      <c r="DI5324"/>
      <c r="DJ5324"/>
      <c r="DK5324"/>
      <c r="DL5324"/>
      <c r="DM5324"/>
      <c r="DN5324"/>
      <c r="DO5324"/>
      <c r="DP5324"/>
      <c r="DQ5324"/>
      <c r="DR5324"/>
      <c r="DS5324"/>
      <c r="DT5324"/>
      <c r="DU5324"/>
      <c r="DV5324"/>
      <c r="DW5324"/>
      <c r="DX5324"/>
      <c r="DY5324"/>
      <c r="DZ5324"/>
      <c r="EA5324"/>
      <c r="EB5324"/>
      <c r="EC5324"/>
      <c r="ED5324"/>
      <c r="EE5324"/>
      <c r="EF5324"/>
      <c r="EG5324"/>
      <c r="EH5324"/>
      <c r="EI5324"/>
      <c r="EJ5324"/>
      <c r="EK5324"/>
      <c r="EL5324"/>
      <c r="EM5324"/>
      <c r="EN5324"/>
      <c r="EO5324"/>
      <c r="EP5324"/>
      <c r="EQ5324"/>
      <c r="ER5324"/>
      <c r="ES5324"/>
      <c r="ET5324"/>
      <c r="EU5324"/>
      <c r="EV5324"/>
      <c r="EW5324"/>
      <c r="EX5324"/>
      <c r="EY5324"/>
      <c r="EZ5324"/>
      <c r="FA5324"/>
      <c r="FB5324"/>
      <c r="FC5324"/>
      <c r="FD5324"/>
      <c r="FE5324"/>
      <c r="FF5324"/>
      <c r="FG5324"/>
      <c r="FH5324"/>
      <c r="FI5324"/>
      <c r="FJ5324"/>
      <c r="FK5324"/>
      <c r="FL5324"/>
      <c r="FM5324"/>
      <c r="FN5324"/>
      <c r="FO5324"/>
      <c r="FP5324"/>
      <c r="FQ5324"/>
      <c r="FR5324"/>
      <c r="FS5324"/>
      <c r="FT5324"/>
      <c r="FU5324"/>
      <c r="FV5324"/>
      <c r="FW5324"/>
      <c r="FX5324"/>
      <c r="FY5324"/>
      <c r="FZ5324"/>
      <c r="GA5324"/>
      <c r="GB5324"/>
      <c r="GC5324"/>
      <c r="GD5324"/>
      <c r="GE5324"/>
      <c r="GF5324"/>
      <c r="GG5324"/>
      <c r="GH5324"/>
      <c r="GI5324"/>
      <c r="GJ5324"/>
      <c r="GK5324"/>
      <c r="GL5324"/>
      <c r="GM5324"/>
      <c r="GN5324"/>
      <c r="GO5324"/>
      <c r="GP5324"/>
      <c r="GQ5324"/>
      <c r="GR5324"/>
      <c r="GS5324"/>
      <c r="GT5324"/>
      <c r="GU5324"/>
      <c r="GV5324"/>
      <c r="GW5324"/>
      <c r="GX5324"/>
      <c r="GY5324"/>
      <c r="GZ5324"/>
      <c r="HA5324"/>
      <c r="HB5324"/>
      <c r="HC5324"/>
      <c r="HD5324"/>
      <c r="HE5324"/>
      <c r="HF5324"/>
      <c r="HG5324"/>
      <c r="HH5324"/>
      <c r="HI5324"/>
      <c r="HJ5324"/>
      <c r="HK5324"/>
      <c r="HL5324"/>
      <c r="HM5324"/>
      <c r="HN5324"/>
      <c r="HO5324"/>
      <c r="HP5324"/>
      <c r="HQ5324"/>
      <c r="HR5324"/>
      <c r="HS5324"/>
      <c r="HT5324"/>
      <c r="HU5324"/>
      <c r="HV5324"/>
      <c r="HW5324"/>
      <c r="HX5324"/>
      <c r="HY5324"/>
      <c r="HZ5324"/>
      <c r="IA5324"/>
      <c r="IB5324"/>
      <c r="IC5324"/>
      <c r="ID5324"/>
      <c r="IE5324"/>
      <c r="IF5324"/>
      <c r="IG5324"/>
      <c r="IH5324"/>
      <c r="II5324"/>
      <c r="IJ5324"/>
      <c r="IK5324"/>
      <c r="IL5324"/>
      <c r="IM5324"/>
      <c r="IN5324"/>
      <c r="IO5324"/>
      <c r="IP5324"/>
      <c r="IQ5324"/>
      <c r="IR5324"/>
      <c r="IS5324"/>
      <c r="IT5324"/>
    </row>
    <row r="5325" spans="1:254" s="55" customFormat="1" ht="12.75" customHeight="1">
      <c r="A5325"/>
      <c r="B5325" s="65">
        <v>1</v>
      </c>
      <c r="C5325" s="66">
        <v>1</v>
      </c>
      <c r="D5325" s="76" t="s">
        <v>87</v>
      </c>
      <c r="E5325" s="76" t="s">
        <v>87</v>
      </c>
      <c r="F5325" s="77" t="s">
        <v>90</v>
      </c>
      <c r="G5325" s="78"/>
      <c r="H5325" s="96" t="s">
        <v>101</v>
      </c>
      <c r="I5325" s="107" t="s">
        <v>5520</v>
      </c>
      <c r="J5325" s="81"/>
      <c r="K5325" s="72"/>
      <c r="L5325" s="72"/>
      <c r="M5325" s="72"/>
      <c r="N5325" s="72"/>
      <c r="O5325" s="72"/>
      <c r="P5325" s="72"/>
      <c r="Q5325" s="833"/>
      <c r="R5325" s="102"/>
      <c r="S5325" s="73"/>
      <c r="T5325" s="1042"/>
      <c r="U5325" s="1216"/>
      <c r="V5325" s="1043"/>
    </row>
    <row r="5326" spans="1:254" customFormat="1" ht="12.75" customHeight="1">
      <c r="B5326" s="65">
        <v>1</v>
      </c>
      <c r="C5326" s="66">
        <f>IF(E5326="A",1,IF(E5326="B",1,0))</f>
        <v>0</v>
      </c>
      <c r="D5326" s="1230" t="s">
        <v>70</v>
      </c>
      <c r="E5326" s="1230" t="s">
        <v>70</v>
      </c>
      <c r="F5326" s="1218" t="s">
        <v>90</v>
      </c>
      <c r="G5326" s="78"/>
      <c r="H5326" s="96" t="s">
        <v>88</v>
      </c>
      <c r="I5326" s="107" t="s">
        <v>5521</v>
      </c>
      <c r="J5326" s="81"/>
      <c r="K5326" s="72"/>
      <c r="L5326" s="72"/>
      <c r="M5326" s="72"/>
      <c r="N5326" s="72"/>
      <c r="O5326" s="72"/>
      <c r="P5326" s="72"/>
      <c r="Q5326" s="833"/>
      <c r="R5326" s="102"/>
      <c r="S5326" s="73"/>
      <c r="T5326" s="1042"/>
      <c r="U5326" s="1216"/>
      <c r="V5326" s="1043"/>
    </row>
    <row r="5327" spans="1:254" customFormat="1" ht="12.5">
      <c r="A5327" s="217"/>
      <c r="B5327" s="65">
        <v>1</v>
      </c>
      <c r="C5327" s="66">
        <f>IF(E5327="A",1,IF(E5327="B",1,0))</f>
        <v>0</v>
      </c>
      <c r="D5327" s="658" t="s">
        <v>87</v>
      </c>
      <c r="E5327" s="656" t="s">
        <v>99</v>
      </c>
      <c r="F5327" s="658" t="s">
        <v>87</v>
      </c>
      <c r="G5327" s="78"/>
      <c r="H5327" s="96" t="s">
        <v>140</v>
      </c>
      <c r="I5327" s="107" t="s">
        <v>5522</v>
      </c>
      <c r="J5327" s="81"/>
      <c r="K5327" s="72"/>
      <c r="L5327" s="72"/>
      <c r="M5327" s="72"/>
      <c r="N5327" s="72"/>
      <c r="O5327" s="72"/>
      <c r="P5327" s="72"/>
      <c r="Q5327" s="833"/>
      <c r="R5327" s="102"/>
      <c r="S5327" s="73"/>
      <c r="T5327" s="1042"/>
      <c r="U5327" s="1216"/>
      <c r="V5327" s="1043"/>
    </row>
    <row r="5328" spans="1:254" customFormat="1" ht="12.5">
      <c r="B5328" s="65">
        <v>1</v>
      </c>
      <c r="C5328" s="66">
        <f>IF(E5328="A",1,IF(E5328="B",1,0))</f>
        <v>0</v>
      </c>
      <c r="D5328" s="1038" t="s">
        <v>68</v>
      </c>
      <c r="E5328" s="1045" t="s">
        <v>90</v>
      </c>
      <c r="F5328" s="1045" t="s">
        <v>90</v>
      </c>
      <c r="G5328" s="78"/>
      <c r="H5328" s="1039" t="s">
        <v>251</v>
      </c>
      <c r="I5328" s="1000" t="s">
        <v>5523</v>
      </c>
      <c r="J5328" s="1023"/>
      <c r="K5328" s="72"/>
      <c r="L5328" s="72"/>
      <c r="M5328" s="72"/>
      <c r="N5328" s="72"/>
      <c r="O5328" s="72"/>
      <c r="P5328" s="72"/>
      <c r="Q5328" s="833"/>
      <c r="R5328" s="102"/>
      <c r="S5328" s="73"/>
      <c r="T5328" s="1042"/>
      <c r="U5328" s="1216"/>
      <c r="V5328" s="1043"/>
      <c r="W5328" s="109"/>
      <c r="X5328" s="188"/>
    </row>
    <row r="5329" spans="1:254" customFormat="1" ht="12.75" customHeight="1">
      <c r="B5329" s="65">
        <v>1</v>
      </c>
      <c r="C5329" s="66">
        <f>IF(E5329="A",1,IF(E5329="B",1,0))</f>
        <v>0</v>
      </c>
      <c r="D5329" s="1220" t="s">
        <v>87</v>
      </c>
      <c r="E5329" s="1218" t="s">
        <v>90</v>
      </c>
      <c r="F5329" s="1220" t="s">
        <v>68</v>
      </c>
      <c r="G5329" s="78"/>
      <c r="H5329" s="96" t="s">
        <v>402</v>
      </c>
      <c r="I5329" s="107" t="s">
        <v>5524</v>
      </c>
      <c r="J5329" s="81"/>
      <c r="K5329" s="72"/>
      <c r="L5329" s="72"/>
      <c r="M5329" s="72"/>
      <c r="N5329" s="72"/>
      <c r="O5329" s="72"/>
      <c r="P5329" s="72"/>
      <c r="Q5329" s="833"/>
      <c r="R5329" s="102"/>
      <c r="S5329" s="73"/>
      <c r="T5329" s="1042"/>
      <c r="U5329" s="1216"/>
      <c r="V5329" s="1043"/>
    </row>
    <row r="5330" spans="1:254" customFormat="1" ht="12.5">
      <c r="B5330" s="65">
        <v>1</v>
      </c>
      <c r="C5330" s="66">
        <v>3</v>
      </c>
      <c r="D5330" s="1190" t="s">
        <v>70</v>
      </c>
      <c r="E5330" s="1186" t="s">
        <v>87</v>
      </c>
      <c r="F5330" s="1206" t="s">
        <v>87</v>
      </c>
      <c r="G5330" s="78"/>
      <c r="H5330" s="1041" t="s">
        <v>110</v>
      </c>
      <c r="I5330" s="1013" t="s">
        <v>5920</v>
      </c>
      <c r="J5330" s="1023" t="s">
        <v>1056</v>
      </c>
      <c r="K5330" s="72"/>
      <c r="L5330" s="72"/>
      <c r="M5330" s="72"/>
      <c r="N5330" s="72"/>
      <c r="O5330" s="72"/>
      <c r="P5330" s="72"/>
      <c r="Q5330" s="833"/>
      <c r="R5330" s="102"/>
      <c r="S5330" s="73"/>
      <c r="T5330" s="1042"/>
      <c r="U5330" s="1216"/>
      <c r="V5330" s="1043"/>
      <c r="X5330" s="188"/>
    </row>
    <row r="5331" spans="1:254" customFormat="1" ht="12.75" customHeight="1">
      <c r="B5331" s="65">
        <v>1</v>
      </c>
      <c r="C5331" s="66">
        <f>IF(E5331="A",4,IF(E5331="B",3,IF(E5331="C",2,IF(E5331="D",1,0))))</f>
        <v>4</v>
      </c>
      <c r="D5331" s="1230" t="s">
        <v>70</v>
      </c>
      <c r="E5331" s="1220" t="s">
        <v>68</v>
      </c>
      <c r="F5331" s="1220" t="s">
        <v>87</v>
      </c>
      <c r="G5331" s="78"/>
      <c r="H5331" s="96" t="s">
        <v>101</v>
      </c>
      <c r="I5331" s="107" t="s">
        <v>5525</v>
      </c>
      <c r="J5331" s="81"/>
      <c r="K5331" s="72"/>
      <c r="L5331" s="72"/>
      <c r="M5331" s="72"/>
      <c r="N5331" s="72"/>
      <c r="O5331" s="72"/>
      <c r="P5331" s="72"/>
      <c r="Q5331" s="833"/>
      <c r="R5331" s="102"/>
      <c r="S5331" s="73"/>
      <c r="T5331" s="1042"/>
      <c r="U5331" s="1216"/>
      <c r="V5331" s="1043"/>
    </row>
    <row r="5332" spans="1:254" customFormat="1" ht="12.75" customHeight="1">
      <c r="B5332" s="65">
        <v>1</v>
      </c>
      <c r="C5332" s="66">
        <f>IF(E5332="A",1,IF(E5332="B",1,0))</f>
        <v>0</v>
      </c>
      <c r="D5332" s="1230" t="s">
        <v>70</v>
      </c>
      <c r="E5332" s="1218" t="s">
        <v>90</v>
      </c>
      <c r="F5332" s="1220" t="s">
        <v>68</v>
      </c>
      <c r="G5332" s="78"/>
      <c r="H5332" s="96" t="s">
        <v>131</v>
      </c>
      <c r="I5332" s="107" t="s">
        <v>5526</v>
      </c>
      <c r="J5332" s="81"/>
      <c r="K5332" s="72"/>
      <c r="L5332" s="72"/>
      <c r="M5332" s="72"/>
      <c r="N5332" s="72"/>
      <c r="O5332" s="72"/>
      <c r="P5332" s="72"/>
      <c r="Q5332" s="833"/>
      <c r="R5332" s="102"/>
      <c r="S5332" s="73"/>
      <c r="T5332" s="1042"/>
      <c r="U5332" s="1216"/>
      <c r="V5332" s="1043"/>
    </row>
    <row r="5333" spans="1:254" ht="12.75" customHeight="1">
      <c r="A5333" s="308"/>
      <c r="B5333" s="65">
        <v>1</v>
      </c>
      <c r="C5333" s="66">
        <f>IF(E5333="A",1,IF(E5333="B",1,0))</f>
        <v>0</v>
      </c>
      <c r="D5333" s="76" t="s">
        <v>68</v>
      </c>
      <c r="E5333" s="77" t="s">
        <v>90</v>
      </c>
      <c r="F5333" s="99" t="s">
        <v>70</v>
      </c>
      <c r="G5333" s="78"/>
      <c r="H5333" s="96" t="s">
        <v>140</v>
      </c>
      <c r="I5333" s="107" t="s">
        <v>5527</v>
      </c>
      <c r="J5333" s="81"/>
      <c r="K5333" s="72"/>
      <c r="L5333" s="72"/>
      <c r="M5333" s="72"/>
      <c r="N5333" s="72"/>
      <c r="O5333" s="72"/>
      <c r="P5333" s="72"/>
      <c r="Q5333" s="833"/>
      <c r="R5333" s="102"/>
      <c r="S5333" s="73"/>
      <c r="T5333" s="1042"/>
      <c r="U5333" s="1216"/>
      <c r="V5333" s="1043"/>
      <c r="W5333"/>
      <c r="X5333"/>
      <c r="Y5333"/>
      <c r="Z5333"/>
      <c r="AA5333"/>
      <c r="AB5333"/>
      <c r="AC5333"/>
      <c r="AD5333"/>
      <c r="AE5333"/>
      <c r="AF5333"/>
      <c r="AG5333"/>
      <c r="AH5333"/>
      <c r="AI5333"/>
      <c r="AJ5333"/>
      <c r="AK5333"/>
      <c r="AL5333"/>
      <c r="AM5333"/>
      <c r="AN5333"/>
      <c r="AO5333"/>
      <c r="AP5333"/>
      <c r="AQ5333"/>
      <c r="AR5333"/>
      <c r="AS5333"/>
      <c r="AT5333"/>
      <c r="AU5333"/>
      <c r="AV5333"/>
      <c r="AW5333"/>
      <c r="AX5333"/>
      <c r="AY5333"/>
      <c r="AZ5333"/>
      <c r="BA5333"/>
      <c r="BB5333"/>
      <c r="BC5333"/>
      <c r="BD5333"/>
      <c r="BE5333"/>
      <c r="BF5333"/>
      <c r="BG5333"/>
      <c r="BH5333"/>
      <c r="BI5333"/>
      <c r="BJ5333"/>
      <c r="BK5333"/>
      <c r="BL5333"/>
      <c r="BM5333"/>
      <c r="BN5333"/>
      <c r="BO5333"/>
      <c r="BP5333"/>
      <c r="BQ5333"/>
      <c r="BR5333"/>
      <c r="BS5333"/>
      <c r="BT5333"/>
      <c r="BU5333"/>
      <c r="BV5333"/>
      <c r="BW5333"/>
      <c r="BX5333"/>
      <c r="BY5333"/>
      <c r="BZ5333"/>
      <c r="CA5333"/>
      <c r="CB5333"/>
      <c r="CC5333"/>
      <c r="CD5333"/>
      <c r="CE5333"/>
      <c r="CF5333"/>
      <c r="CG5333"/>
      <c r="CH5333"/>
      <c r="CI5333"/>
      <c r="CJ5333"/>
      <c r="CK5333"/>
      <c r="CL5333"/>
      <c r="CM5333"/>
      <c r="CN5333"/>
      <c r="CO5333"/>
      <c r="CP5333"/>
      <c r="CQ5333"/>
      <c r="CR5333"/>
      <c r="CS5333"/>
      <c r="CT5333"/>
      <c r="CU5333"/>
      <c r="CV5333"/>
      <c r="CW5333"/>
      <c r="CX5333"/>
      <c r="CY5333"/>
      <c r="CZ5333"/>
      <c r="DA5333"/>
      <c r="DB5333"/>
      <c r="DC5333"/>
      <c r="DD5333"/>
      <c r="DE5333"/>
      <c r="DF5333"/>
      <c r="DG5333"/>
      <c r="DH5333"/>
      <c r="DI5333"/>
      <c r="DJ5333"/>
      <c r="DK5333"/>
      <c r="DL5333"/>
      <c r="DM5333"/>
      <c r="DN5333"/>
      <c r="DO5333"/>
      <c r="DP5333"/>
      <c r="DQ5333"/>
      <c r="DR5333"/>
      <c r="DS5333"/>
      <c r="DT5333"/>
      <c r="DU5333"/>
      <c r="DV5333"/>
      <c r="DW5333"/>
      <c r="DX5333"/>
      <c r="DY5333"/>
      <c r="DZ5333"/>
      <c r="EA5333"/>
      <c r="EB5333"/>
      <c r="EC5333"/>
      <c r="ED5333"/>
      <c r="EE5333"/>
      <c r="EF5333"/>
      <c r="EG5333"/>
      <c r="EH5333"/>
      <c r="EI5333"/>
      <c r="EJ5333"/>
      <c r="EK5333"/>
      <c r="EL5333"/>
      <c r="EM5333"/>
      <c r="EN5333"/>
      <c r="EO5333"/>
      <c r="EP5333"/>
      <c r="EQ5333"/>
      <c r="ER5333"/>
      <c r="ES5333"/>
      <c r="ET5333"/>
      <c r="EU5333"/>
      <c r="EV5333"/>
      <c r="EW5333"/>
      <c r="EX5333"/>
      <c r="EY5333"/>
      <c r="EZ5333"/>
      <c r="FA5333"/>
      <c r="FB5333"/>
      <c r="FC5333"/>
      <c r="FD5333"/>
      <c r="FE5333"/>
      <c r="FF5333"/>
      <c r="FG5333"/>
      <c r="FH5333"/>
      <c r="FI5333"/>
      <c r="FJ5333"/>
      <c r="FK5333"/>
      <c r="FL5333"/>
      <c r="FM5333"/>
      <c r="FN5333"/>
      <c r="FO5333"/>
      <c r="FP5333"/>
      <c r="FQ5333"/>
      <c r="FR5333"/>
      <c r="FS5333"/>
      <c r="FT5333"/>
      <c r="FU5333"/>
      <c r="FV5333"/>
      <c r="FW5333"/>
      <c r="FX5333"/>
      <c r="FY5333"/>
      <c r="FZ5333"/>
      <c r="GA5333"/>
      <c r="GB5333"/>
      <c r="GC5333"/>
      <c r="GD5333"/>
      <c r="GE5333"/>
      <c r="GF5333"/>
      <c r="GG5333"/>
      <c r="GH5333"/>
      <c r="GI5333"/>
      <c r="GJ5333"/>
      <c r="GK5333"/>
      <c r="GL5333"/>
      <c r="GM5333"/>
      <c r="GN5333"/>
      <c r="GO5333"/>
      <c r="GP5333"/>
      <c r="GQ5333"/>
      <c r="GR5333"/>
      <c r="GS5333"/>
      <c r="GT5333"/>
      <c r="GU5333"/>
      <c r="GV5333"/>
      <c r="GW5333"/>
      <c r="GX5333"/>
      <c r="GY5333"/>
      <c r="GZ5333"/>
      <c r="HA5333"/>
      <c r="HB5333"/>
      <c r="HC5333"/>
      <c r="HD5333"/>
      <c r="HE5333"/>
      <c r="HF5333"/>
      <c r="HG5333"/>
      <c r="HH5333"/>
      <c r="HI5333"/>
      <c r="HJ5333"/>
      <c r="HK5333"/>
      <c r="HL5333"/>
      <c r="HM5333"/>
      <c r="HN5333"/>
      <c r="HO5333"/>
      <c r="HP5333"/>
      <c r="HQ5333"/>
      <c r="HR5333"/>
      <c r="HS5333"/>
      <c r="HT5333"/>
      <c r="HU5333"/>
      <c r="HV5333"/>
      <c r="HW5333"/>
      <c r="HX5333"/>
      <c r="HY5333"/>
      <c r="HZ5333"/>
      <c r="IA5333"/>
      <c r="IB5333"/>
      <c r="IC5333"/>
      <c r="ID5333"/>
      <c r="IE5333"/>
      <c r="IF5333"/>
      <c r="IG5333"/>
      <c r="IH5333"/>
      <c r="II5333"/>
      <c r="IJ5333"/>
      <c r="IK5333"/>
      <c r="IL5333"/>
      <c r="IM5333"/>
      <c r="IN5333"/>
      <c r="IO5333"/>
      <c r="IP5333"/>
      <c r="IQ5333"/>
      <c r="IR5333"/>
      <c r="IS5333"/>
      <c r="IT5333"/>
    </row>
    <row r="5334" spans="1:254" customFormat="1" ht="12.5">
      <c r="B5334" s="65">
        <v>1</v>
      </c>
      <c r="C5334" s="66">
        <f>IF(E5334="A",4,IF(E5334="B",3,IF(E5334="C",2,IF(E5334="D",1,0))))</f>
        <v>2</v>
      </c>
      <c r="D5334" s="1045" t="s">
        <v>90</v>
      </c>
      <c r="E5334" s="1045" t="s">
        <v>90</v>
      </c>
      <c r="F5334" s="1038" t="s">
        <v>87</v>
      </c>
      <c r="G5334" s="78"/>
      <c r="H5334" s="1039" t="s">
        <v>188</v>
      </c>
      <c r="I5334" s="1000" t="s">
        <v>5528</v>
      </c>
      <c r="J5334" s="1023"/>
      <c r="K5334" s="72"/>
      <c r="L5334" s="72"/>
      <c r="M5334" s="72"/>
      <c r="N5334" s="72"/>
      <c r="O5334" s="72"/>
      <c r="P5334" s="72"/>
      <c r="Q5334" s="833"/>
      <c r="R5334" s="102"/>
      <c r="S5334" s="73"/>
      <c r="T5334" s="1042"/>
      <c r="U5334" s="1216"/>
      <c r="V5334" s="1043"/>
      <c r="X5334" s="188"/>
    </row>
    <row r="5335" spans="1:254" s="325" customFormat="1" ht="12.75" customHeight="1">
      <c r="A5335"/>
      <c r="B5335" s="65">
        <v>1</v>
      </c>
      <c r="C5335" s="66">
        <f>IF(E5335="A",1,IF(E5335="B",1,0))</f>
        <v>0</v>
      </c>
      <c r="D5335" s="699" t="s">
        <v>87</v>
      </c>
      <c r="E5335" s="676" t="s">
        <v>90</v>
      </c>
      <c r="F5335" s="699" t="s">
        <v>87</v>
      </c>
      <c r="G5335" s="78"/>
      <c r="H5335" s="69" t="s">
        <v>104</v>
      </c>
      <c r="I5335" s="70" t="s">
        <v>5529</v>
      </c>
      <c r="J5335" s="71"/>
      <c r="K5335" s="72"/>
      <c r="L5335" s="72"/>
      <c r="M5335" s="72"/>
      <c r="N5335" s="72"/>
      <c r="O5335" s="72"/>
      <c r="P5335" s="72"/>
      <c r="Q5335" s="833"/>
      <c r="R5335" s="102"/>
      <c r="S5335" s="73"/>
      <c r="T5335" s="1042"/>
      <c r="U5335" s="1216"/>
      <c r="V5335" s="1043"/>
      <c r="W5335"/>
      <c r="X5335"/>
      <c r="Y5335"/>
      <c r="Z5335"/>
      <c r="AA5335"/>
      <c r="AB5335"/>
      <c r="AC5335"/>
      <c r="AD5335"/>
      <c r="AE5335"/>
      <c r="AF5335"/>
      <c r="AG5335"/>
      <c r="AH5335"/>
      <c r="AI5335"/>
      <c r="AJ5335"/>
      <c r="AK5335"/>
      <c r="AL5335"/>
      <c r="AM5335"/>
      <c r="AN5335"/>
      <c r="AO5335"/>
      <c r="AP5335"/>
      <c r="AQ5335"/>
      <c r="AR5335"/>
      <c r="AS5335"/>
      <c r="AT5335"/>
      <c r="AU5335"/>
      <c r="AV5335"/>
      <c r="AW5335"/>
      <c r="AX5335"/>
      <c r="AY5335"/>
      <c r="AZ5335"/>
      <c r="BA5335"/>
      <c r="BB5335"/>
      <c r="BC5335"/>
      <c r="BD5335"/>
      <c r="BE5335"/>
      <c r="BF5335"/>
      <c r="BG5335"/>
      <c r="BH5335"/>
      <c r="BI5335"/>
      <c r="BJ5335"/>
      <c r="BK5335"/>
      <c r="BL5335"/>
      <c r="BM5335"/>
      <c r="BN5335"/>
      <c r="BO5335"/>
      <c r="BP5335"/>
      <c r="BQ5335"/>
      <c r="BR5335"/>
      <c r="BS5335"/>
      <c r="BT5335"/>
      <c r="BU5335"/>
      <c r="BV5335"/>
      <c r="BW5335"/>
      <c r="BX5335"/>
      <c r="BY5335"/>
      <c r="BZ5335"/>
      <c r="CA5335"/>
      <c r="CB5335"/>
      <c r="CC5335"/>
      <c r="CD5335"/>
      <c r="CE5335"/>
      <c r="CF5335"/>
      <c r="CG5335"/>
      <c r="CH5335"/>
      <c r="CI5335"/>
      <c r="CJ5335"/>
      <c r="CK5335"/>
      <c r="CL5335"/>
      <c r="CM5335"/>
      <c r="CN5335"/>
      <c r="CO5335"/>
      <c r="CP5335"/>
      <c r="CQ5335"/>
      <c r="CR5335"/>
      <c r="CS5335"/>
      <c r="CT5335"/>
      <c r="CU5335"/>
      <c r="CV5335"/>
      <c r="CW5335"/>
      <c r="CX5335"/>
      <c r="CY5335"/>
      <c r="CZ5335"/>
      <c r="DA5335"/>
      <c r="DB5335"/>
      <c r="DC5335"/>
      <c r="DD5335"/>
      <c r="DE5335"/>
      <c r="DF5335"/>
      <c r="DG5335"/>
      <c r="DH5335"/>
      <c r="DI5335"/>
      <c r="DJ5335"/>
      <c r="DK5335"/>
      <c r="DL5335"/>
      <c r="DM5335"/>
      <c r="DN5335"/>
      <c r="DO5335"/>
      <c r="DP5335"/>
      <c r="DQ5335"/>
      <c r="DR5335"/>
      <c r="DS5335"/>
      <c r="DT5335"/>
      <c r="DU5335"/>
      <c r="DV5335"/>
      <c r="DW5335"/>
      <c r="DX5335"/>
      <c r="DY5335"/>
      <c r="DZ5335"/>
      <c r="EA5335"/>
      <c r="EB5335"/>
      <c r="EC5335"/>
      <c r="ED5335"/>
      <c r="EE5335"/>
      <c r="EF5335"/>
      <c r="EG5335"/>
      <c r="EH5335"/>
      <c r="EI5335"/>
      <c r="EJ5335"/>
      <c r="EK5335"/>
      <c r="EL5335"/>
      <c r="EM5335"/>
      <c r="EN5335"/>
      <c r="EO5335"/>
      <c r="EP5335"/>
      <c r="EQ5335"/>
      <c r="ER5335"/>
      <c r="ES5335"/>
      <c r="ET5335"/>
      <c r="EU5335"/>
      <c r="EV5335"/>
      <c r="EW5335"/>
      <c r="EX5335"/>
      <c r="EY5335"/>
      <c r="EZ5335"/>
      <c r="FA5335"/>
      <c r="FB5335"/>
      <c r="FC5335"/>
      <c r="FD5335"/>
      <c r="FE5335"/>
      <c r="FF5335"/>
      <c r="FG5335"/>
      <c r="FH5335"/>
      <c r="FI5335"/>
      <c r="FJ5335"/>
      <c r="FK5335"/>
      <c r="FL5335"/>
      <c r="FM5335"/>
      <c r="FN5335"/>
      <c r="FO5335"/>
      <c r="FP5335"/>
      <c r="FQ5335"/>
      <c r="FR5335"/>
      <c r="FS5335"/>
      <c r="FT5335"/>
      <c r="FU5335"/>
      <c r="FV5335"/>
      <c r="FW5335"/>
      <c r="FX5335"/>
      <c r="FY5335"/>
      <c r="FZ5335"/>
      <c r="GA5335"/>
      <c r="GB5335"/>
      <c r="GC5335"/>
      <c r="GD5335"/>
      <c r="GE5335"/>
      <c r="GF5335"/>
      <c r="GG5335"/>
      <c r="GH5335"/>
      <c r="GI5335"/>
      <c r="GJ5335"/>
      <c r="GK5335"/>
      <c r="GL5335"/>
      <c r="GM5335"/>
      <c r="GN5335"/>
      <c r="GO5335"/>
      <c r="GP5335"/>
      <c r="GQ5335"/>
      <c r="GR5335"/>
      <c r="GS5335"/>
      <c r="GT5335"/>
      <c r="GU5335"/>
      <c r="GV5335"/>
      <c r="GW5335"/>
      <c r="GX5335"/>
      <c r="GY5335"/>
      <c r="GZ5335"/>
      <c r="HA5335"/>
      <c r="HB5335"/>
      <c r="HC5335"/>
      <c r="HD5335"/>
      <c r="HE5335"/>
      <c r="HF5335"/>
      <c r="HG5335"/>
      <c r="HH5335"/>
      <c r="HI5335"/>
      <c r="HJ5335"/>
      <c r="HK5335"/>
      <c r="HL5335"/>
      <c r="HM5335"/>
      <c r="HN5335"/>
      <c r="HO5335"/>
      <c r="HP5335"/>
      <c r="HQ5335"/>
      <c r="HR5335"/>
      <c r="HS5335"/>
      <c r="HT5335"/>
      <c r="HU5335"/>
      <c r="HV5335"/>
      <c r="HW5335"/>
      <c r="HX5335"/>
      <c r="HY5335"/>
      <c r="HZ5335"/>
      <c r="IA5335"/>
      <c r="IB5335"/>
      <c r="IC5335"/>
      <c r="ID5335"/>
      <c r="IE5335"/>
      <c r="IF5335"/>
      <c r="IG5335"/>
      <c r="IH5335"/>
      <c r="II5335"/>
      <c r="IJ5335"/>
      <c r="IK5335"/>
      <c r="IL5335"/>
      <c r="IM5335"/>
      <c r="IN5335"/>
      <c r="IO5335"/>
      <c r="IP5335"/>
      <c r="IQ5335"/>
      <c r="IR5335"/>
      <c r="IS5335"/>
      <c r="IT5335"/>
    </row>
    <row r="5336" spans="1:254" s="325" customFormat="1" ht="12.75" customHeight="1">
      <c r="A5336"/>
      <c r="B5336" s="65">
        <v>1</v>
      </c>
      <c r="C5336" s="66">
        <f>IF(E5336="A",1,IF(E5336="B",1,0))</f>
        <v>1</v>
      </c>
      <c r="D5336" s="658" t="s">
        <v>87</v>
      </c>
      <c r="E5336" s="658" t="s">
        <v>68</v>
      </c>
      <c r="F5336" s="658" t="s">
        <v>68</v>
      </c>
      <c r="G5336" s="78"/>
      <c r="H5336" s="96" t="s">
        <v>114</v>
      </c>
      <c r="I5336" s="70" t="s">
        <v>5530</v>
      </c>
      <c r="J5336" s="71"/>
      <c r="K5336" s="72"/>
      <c r="L5336" s="72"/>
      <c r="M5336" s="72"/>
      <c r="N5336" s="72"/>
      <c r="O5336" s="72"/>
      <c r="P5336" s="72"/>
      <c r="Q5336" s="833"/>
      <c r="R5336" s="102"/>
      <c r="S5336" s="73"/>
      <c r="T5336" s="1042"/>
      <c r="U5336" s="1216"/>
      <c r="V5336" s="1043"/>
      <c r="W5336"/>
      <c r="X5336"/>
      <c r="Y5336"/>
      <c r="Z5336"/>
      <c r="AA5336"/>
      <c r="AB5336"/>
      <c r="AC5336"/>
      <c r="AD5336"/>
      <c r="AE5336"/>
      <c r="AF5336"/>
      <c r="AG5336"/>
      <c r="AH5336"/>
      <c r="AI5336"/>
      <c r="AJ5336"/>
      <c r="AK5336"/>
      <c r="AL5336"/>
      <c r="AM5336"/>
      <c r="AN5336"/>
      <c r="AO5336"/>
      <c r="AP5336"/>
      <c r="AQ5336"/>
      <c r="AR5336"/>
      <c r="AS5336"/>
      <c r="AT5336"/>
      <c r="AU5336"/>
      <c r="AV5336"/>
      <c r="AW5336"/>
      <c r="AX5336"/>
      <c r="AY5336"/>
      <c r="AZ5336"/>
      <c r="BA5336"/>
      <c r="BB5336"/>
      <c r="BC5336"/>
      <c r="BD5336"/>
      <c r="BE5336"/>
      <c r="BF5336"/>
      <c r="BG5336"/>
      <c r="BH5336"/>
      <c r="BI5336"/>
      <c r="BJ5336"/>
      <c r="BK5336"/>
      <c r="BL5336"/>
      <c r="BM5336"/>
      <c r="BN5336"/>
      <c r="BO5336"/>
      <c r="BP5336"/>
      <c r="BQ5336"/>
      <c r="BR5336"/>
      <c r="BS5336"/>
      <c r="BT5336"/>
      <c r="BU5336"/>
      <c r="BV5336"/>
      <c r="BW5336"/>
      <c r="BX5336"/>
      <c r="BY5336"/>
      <c r="BZ5336"/>
      <c r="CA5336"/>
      <c r="CB5336"/>
      <c r="CC5336"/>
      <c r="CD5336"/>
      <c r="CE5336"/>
      <c r="CF5336"/>
      <c r="CG5336"/>
      <c r="CH5336"/>
      <c r="CI5336"/>
      <c r="CJ5336"/>
      <c r="CK5336"/>
      <c r="CL5336"/>
      <c r="CM5336"/>
      <c r="CN5336"/>
      <c r="CO5336"/>
      <c r="CP5336"/>
      <c r="CQ5336"/>
      <c r="CR5336"/>
      <c r="CS5336"/>
      <c r="CT5336"/>
      <c r="CU5336"/>
      <c r="CV5336"/>
      <c r="CW5336"/>
      <c r="CX5336"/>
      <c r="CY5336"/>
      <c r="CZ5336"/>
      <c r="DA5336"/>
      <c r="DB5336"/>
      <c r="DC5336"/>
      <c r="DD5336"/>
      <c r="DE5336"/>
      <c r="DF5336"/>
      <c r="DG5336"/>
      <c r="DH5336"/>
      <c r="DI5336"/>
      <c r="DJ5336"/>
      <c r="DK5336"/>
      <c r="DL5336"/>
      <c r="DM5336"/>
      <c r="DN5336"/>
      <c r="DO5336"/>
      <c r="DP5336"/>
      <c r="DQ5336"/>
      <c r="DR5336"/>
      <c r="DS5336"/>
      <c r="DT5336"/>
      <c r="DU5336"/>
      <c r="DV5336"/>
      <c r="DW5336"/>
      <c r="DX5336"/>
      <c r="DY5336"/>
      <c r="DZ5336"/>
      <c r="EA5336"/>
      <c r="EB5336"/>
      <c r="EC5336"/>
      <c r="ED5336"/>
      <c r="EE5336"/>
      <c r="EF5336"/>
      <c r="EG5336"/>
      <c r="EH5336"/>
      <c r="EI5336"/>
      <c r="EJ5336"/>
      <c r="EK5336"/>
      <c r="EL5336"/>
      <c r="EM5336"/>
      <c r="EN5336"/>
      <c r="EO5336"/>
      <c r="EP5336"/>
      <c r="EQ5336"/>
      <c r="ER5336"/>
      <c r="ES5336"/>
      <c r="ET5336"/>
      <c r="EU5336"/>
      <c r="EV5336"/>
      <c r="EW5336"/>
      <c r="EX5336"/>
      <c r="EY5336"/>
      <c r="EZ5336"/>
      <c r="FA5336"/>
      <c r="FB5336"/>
      <c r="FC5336"/>
      <c r="FD5336"/>
      <c r="FE5336"/>
      <c r="FF5336"/>
      <c r="FG5336"/>
      <c r="FH5336"/>
      <c r="FI5336"/>
      <c r="FJ5336"/>
      <c r="FK5336"/>
      <c r="FL5336"/>
      <c r="FM5336"/>
      <c r="FN5336"/>
      <c r="FO5336"/>
      <c r="FP5336"/>
      <c r="FQ5336"/>
      <c r="FR5336"/>
      <c r="FS5336"/>
      <c r="FT5336"/>
      <c r="FU5336"/>
      <c r="FV5336"/>
      <c r="FW5336"/>
      <c r="FX5336"/>
      <c r="FY5336"/>
      <c r="FZ5336"/>
      <c r="GA5336"/>
      <c r="GB5336"/>
      <c r="GC5336"/>
      <c r="GD5336"/>
      <c r="GE5336"/>
      <c r="GF5336"/>
      <c r="GG5336"/>
      <c r="GH5336"/>
      <c r="GI5336"/>
      <c r="GJ5336"/>
      <c r="GK5336"/>
      <c r="GL5336"/>
      <c r="GM5336"/>
      <c r="GN5336"/>
      <c r="GO5336"/>
      <c r="GP5336"/>
      <c r="GQ5336"/>
      <c r="GR5336"/>
      <c r="GS5336"/>
      <c r="GT5336"/>
      <c r="GU5336"/>
      <c r="GV5336"/>
      <c r="GW5336"/>
      <c r="GX5336"/>
      <c r="GY5336"/>
      <c r="GZ5336"/>
      <c r="HA5336"/>
      <c r="HB5336"/>
      <c r="HC5336"/>
      <c r="HD5336"/>
      <c r="HE5336"/>
      <c r="HF5336"/>
      <c r="HG5336"/>
      <c r="HH5336"/>
      <c r="HI5336"/>
      <c r="HJ5336"/>
      <c r="HK5336"/>
      <c r="HL5336"/>
      <c r="HM5336"/>
      <c r="HN5336"/>
      <c r="HO5336"/>
      <c r="HP5336"/>
      <c r="HQ5336"/>
      <c r="HR5336"/>
      <c r="HS5336"/>
      <c r="HT5336"/>
      <c r="HU5336"/>
      <c r="HV5336"/>
      <c r="HW5336"/>
      <c r="HX5336"/>
      <c r="HY5336"/>
      <c r="HZ5336"/>
      <c r="IA5336"/>
      <c r="IB5336"/>
      <c r="IC5336"/>
      <c r="ID5336"/>
      <c r="IE5336"/>
      <c r="IF5336"/>
      <c r="IG5336"/>
      <c r="IH5336"/>
      <c r="II5336"/>
      <c r="IJ5336"/>
      <c r="IK5336"/>
      <c r="IL5336"/>
      <c r="IM5336"/>
      <c r="IN5336"/>
      <c r="IO5336"/>
      <c r="IP5336"/>
      <c r="IQ5336"/>
      <c r="IR5336"/>
      <c r="IS5336"/>
      <c r="IT5336"/>
    </row>
    <row r="5337" spans="1:254" customFormat="1" ht="12.5">
      <c r="A5337" s="305"/>
      <c r="B5337" s="65">
        <v>1</v>
      </c>
      <c r="C5337" s="66">
        <f>IF(E5337="A",1,IF(E5337="B",1,0))</f>
        <v>1</v>
      </c>
      <c r="D5337" s="658" t="s">
        <v>87</v>
      </c>
      <c r="E5337" s="658" t="s">
        <v>87</v>
      </c>
      <c r="F5337" s="659" t="s">
        <v>90</v>
      </c>
      <c r="G5337" s="78"/>
      <c r="H5337" s="96" t="s">
        <v>88</v>
      </c>
      <c r="I5337" s="107" t="s">
        <v>5531</v>
      </c>
      <c r="J5337" s="81"/>
      <c r="K5337" s="72"/>
      <c r="L5337" s="72"/>
      <c r="M5337" s="72"/>
      <c r="N5337" s="72"/>
      <c r="O5337" s="72"/>
      <c r="P5337" s="72"/>
      <c r="Q5337" s="833"/>
      <c r="R5337" s="102"/>
      <c r="S5337" s="73"/>
      <c r="T5337" s="1042"/>
      <c r="U5337" s="1216"/>
      <c r="V5337" s="1043"/>
    </row>
    <row r="5338" spans="1:254" s="325" customFormat="1" ht="12.75" customHeight="1">
      <c r="A5338"/>
      <c r="B5338" s="65">
        <v>1</v>
      </c>
      <c r="C5338" s="66">
        <f>IF(E5338="A",4,IF(E5338="B",3,IF(E5338="C",2,IF(E5338="D",1,0))))</f>
        <v>3</v>
      </c>
      <c r="D5338" s="77" t="s">
        <v>90</v>
      </c>
      <c r="E5338" s="76" t="s">
        <v>87</v>
      </c>
      <c r="F5338" s="76" t="s">
        <v>87</v>
      </c>
      <c r="G5338" s="78"/>
      <c r="H5338" s="96" t="s">
        <v>135</v>
      </c>
      <c r="I5338" s="70" t="s">
        <v>5532</v>
      </c>
      <c r="J5338" s="71" t="s">
        <v>6111</v>
      </c>
      <c r="K5338" s="72"/>
      <c r="L5338" s="72"/>
      <c r="M5338" s="72"/>
      <c r="N5338" s="72"/>
      <c r="O5338" s="72"/>
      <c r="P5338" s="72"/>
      <c r="Q5338" s="833"/>
      <c r="R5338" s="102"/>
      <c r="S5338" s="73"/>
      <c r="T5338" s="1042"/>
      <c r="U5338" s="1216"/>
      <c r="V5338" s="1043"/>
      <c r="W5338"/>
      <c r="X5338"/>
      <c r="Y5338"/>
      <c r="Z5338"/>
      <c r="AA5338"/>
      <c r="AB5338"/>
      <c r="AC5338"/>
      <c r="AD5338"/>
      <c r="AE5338"/>
      <c r="AF5338"/>
      <c r="AG5338"/>
      <c r="AH5338"/>
      <c r="AI5338"/>
      <c r="AJ5338"/>
      <c r="AK5338"/>
      <c r="AL5338"/>
      <c r="AM5338"/>
      <c r="AN5338"/>
      <c r="AO5338"/>
      <c r="AP5338"/>
      <c r="AQ5338"/>
      <c r="AR5338"/>
      <c r="AS5338"/>
      <c r="AT5338"/>
      <c r="AU5338"/>
      <c r="AV5338"/>
      <c r="AW5338"/>
      <c r="AX5338"/>
      <c r="AY5338"/>
      <c r="AZ5338"/>
      <c r="BA5338"/>
      <c r="BB5338"/>
      <c r="BC5338"/>
      <c r="BD5338"/>
      <c r="BE5338"/>
      <c r="BF5338"/>
      <c r="BG5338"/>
      <c r="BH5338"/>
      <c r="BI5338"/>
      <c r="BJ5338"/>
      <c r="BK5338"/>
      <c r="BL5338"/>
      <c r="BM5338"/>
      <c r="BN5338"/>
      <c r="BO5338"/>
      <c r="BP5338"/>
      <c r="BQ5338"/>
      <c r="BR5338"/>
      <c r="BS5338"/>
      <c r="BT5338"/>
      <c r="BU5338"/>
      <c r="BV5338"/>
      <c r="BW5338"/>
      <c r="BX5338"/>
      <c r="BY5338"/>
      <c r="BZ5338"/>
      <c r="CA5338"/>
      <c r="CB5338"/>
      <c r="CC5338"/>
      <c r="CD5338"/>
      <c r="CE5338"/>
      <c r="CF5338"/>
      <c r="CG5338"/>
      <c r="CH5338"/>
      <c r="CI5338"/>
      <c r="CJ5338"/>
      <c r="CK5338"/>
      <c r="CL5338"/>
      <c r="CM5338"/>
      <c r="CN5338"/>
      <c r="CO5338"/>
      <c r="CP5338"/>
      <c r="CQ5338"/>
      <c r="CR5338"/>
      <c r="CS5338"/>
      <c r="CT5338"/>
      <c r="CU5338"/>
      <c r="CV5338"/>
      <c r="CW5338"/>
      <c r="CX5338"/>
      <c r="CY5338"/>
      <c r="CZ5338"/>
      <c r="DA5338"/>
      <c r="DB5338"/>
      <c r="DC5338"/>
      <c r="DD5338"/>
      <c r="DE5338"/>
      <c r="DF5338"/>
      <c r="DG5338"/>
      <c r="DH5338"/>
      <c r="DI5338"/>
      <c r="DJ5338"/>
      <c r="DK5338"/>
      <c r="DL5338"/>
      <c r="DM5338"/>
      <c r="DN5338"/>
      <c r="DO5338"/>
      <c r="DP5338"/>
      <c r="DQ5338"/>
      <c r="DR5338"/>
      <c r="DS5338"/>
      <c r="DT5338"/>
      <c r="DU5338"/>
      <c r="DV5338"/>
      <c r="DW5338"/>
      <c r="DX5338"/>
      <c r="DY5338"/>
      <c r="DZ5338"/>
      <c r="EA5338"/>
      <c r="EB5338"/>
      <c r="EC5338"/>
      <c r="ED5338"/>
      <c r="EE5338"/>
      <c r="EF5338"/>
      <c r="EG5338"/>
      <c r="EH5338"/>
      <c r="EI5338"/>
      <c r="EJ5338"/>
      <c r="EK5338"/>
      <c r="EL5338"/>
      <c r="EM5338"/>
      <c r="EN5338"/>
      <c r="EO5338"/>
      <c r="EP5338"/>
      <c r="EQ5338"/>
      <c r="ER5338"/>
      <c r="ES5338"/>
      <c r="ET5338"/>
      <c r="EU5338"/>
      <c r="EV5338"/>
      <c r="EW5338"/>
      <c r="EX5338"/>
      <c r="EY5338"/>
      <c r="EZ5338"/>
      <c r="FA5338"/>
      <c r="FB5338"/>
      <c r="FC5338"/>
      <c r="FD5338"/>
      <c r="FE5338"/>
      <c r="FF5338"/>
      <c r="FG5338"/>
      <c r="FH5338"/>
      <c r="FI5338"/>
      <c r="FJ5338"/>
      <c r="FK5338"/>
      <c r="FL5338"/>
      <c r="FM5338"/>
      <c r="FN5338"/>
      <c r="FO5338"/>
      <c r="FP5338"/>
      <c r="FQ5338"/>
      <c r="FR5338"/>
      <c r="FS5338"/>
      <c r="FT5338"/>
      <c r="FU5338"/>
      <c r="FV5338"/>
      <c r="FW5338"/>
      <c r="FX5338"/>
      <c r="FY5338"/>
      <c r="FZ5338"/>
      <c r="GA5338"/>
      <c r="GB5338"/>
      <c r="GC5338"/>
      <c r="GD5338"/>
      <c r="GE5338"/>
      <c r="GF5338"/>
      <c r="GG5338"/>
      <c r="GH5338"/>
      <c r="GI5338"/>
      <c r="GJ5338"/>
      <c r="GK5338"/>
      <c r="GL5338"/>
      <c r="GM5338"/>
      <c r="GN5338"/>
      <c r="GO5338"/>
      <c r="GP5338"/>
      <c r="GQ5338"/>
      <c r="GR5338"/>
      <c r="GS5338"/>
      <c r="GT5338"/>
      <c r="GU5338"/>
      <c r="GV5338"/>
      <c r="GW5338"/>
      <c r="GX5338"/>
      <c r="GY5338"/>
      <c r="GZ5338"/>
      <c r="HA5338"/>
      <c r="HB5338"/>
      <c r="HC5338"/>
      <c r="HD5338"/>
      <c r="HE5338"/>
      <c r="HF5338"/>
      <c r="HG5338"/>
      <c r="HH5338"/>
      <c r="HI5338"/>
      <c r="HJ5338"/>
      <c r="HK5338"/>
      <c r="HL5338"/>
      <c r="HM5338"/>
      <c r="HN5338"/>
      <c r="HO5338"/>
      <c r="HP5338"/>
      <c r="HQ5338"/>
      <c r="HR5338"/>
      <c r="HS5338"/>
      <c r="HT5338"/>
      <c r="HU5338"/>
      <c r="HV5338"/>
      <c r="HW5338"/>
      <c r="HX5338"/>
      <c r="HY5338"/>
      <c r="HZ5338"/>
      <c r="IA5338"/>
      <c r="IB5338"/>
      <c r="IC5338"/>
      <c r="ID5338"/>
      <c r="IE5338"/>
      <c r="IF5338"/>
      <c r="IG5338"/>
      <c r="IH5338"/>
      <c r="II5338"/>
      <c r="IJ5338"/>
      <c r="IK5338"/>
      <c r="IL5338"/>
      <c r="IM5338"/>
      <c r="IN5338"/>
      <c r="IO5338"/>
      <c r="IP5338"/>
      <c r="IQ5338"/>
      <c r="IR5338"/>
      <c r="IS5338"/>
      <c r="IT5338"/>
    </row>
    <row r="5339" spans="1:254" customFormat="1" ht="12.75" customHeight="1">
      <c r="B5339" s="65">
        <v>1</v>
      </c>
      <c r="C5339" s="66">
        <f>IF(E5339="A",1,IF(E5339="B",1,0))</f>
        <v>1</v>
      </c>
      <c r="D5339" s="77" t="s">
        <v>90</v>
      </c>
      <c r="E5339" s="76" t="s">
        <v>68</v>
      </c>
      <c r="F5339" s="76" t="s">
        <v>68</v>
      </c>
      <c r="G5339" s="78"/>
      <c r="H5339" s="69" t="s">
        <v>140</v>
      </c>
      <c r="I5339" s="70" t="s">
        <v>5533</v>
      </c>
      <c r="J5339" s="71"/>
      <c r="K5339" s="72"/>
      <c r="L5339" s="72"/>
      <c r="M5339" s="72"/>
      <c r="N5339" s="72"/>
      <c r="O5339" s="72"/>
      <c r="P5339" s="72"/>
      <c r="Q5339" s="833"/>
      <c r="R5339" s="102"/>
      <c r="S5339" s="73"/>
      <c r="T5339" s="1042"/>
      <c r="U5339" s="1216"/>
      <c r="V5339" s="1043"/>
      <c r="W5339" s="111"/>
    </row>
    <row r="5340" spans="1:254" customFormat="1" ht="12.5">
      <c r="A5340" s="217"/>
      <c r="B5340" s="65">
        <v>1</v>
      </c>
      <c r="C5340" s="66">
        <f>IF(E5340="A",1,IF(E5340="B",1,0))</f>
        <v>0</v>
      </c>
      <c r="D5340" s="77" t="s">
        <v>90</v>
      </c>
      <c r="E5340" s="99" t="s">
        <v>99</v>
      </c>
      <c r="F5340" s="76" t="s">
        <v>87</v>
      </c>
      <c r="G5340" s="78"/>
      <c r="H5340" s="96" t="s">
        <v>131</v>
      </c>
      <c r="I5340" s="107" t="s">
        <v>5534</v>
      </c>
      <c r="J5340" s="81"/>
      <c r="K5340" s="72"/>
      <c r="L5340" s="72"/>
      <c r="M5340" s="72"/>
      <c r="N5340" s="72"/>
      <c r="O5340" s="72"/>
      <c r="P5340" s="72"/>
      <c r="Q5340" s="833"/>
      <c r="R5340" s="102"/>
      <c r="S5340" s="73"/>
      <c r="T5340" s="1042"/>
      <c r="U5340" s="1216"/>
      <c r="V5340" s="1043"/>
      <c r="W5340" s="861"/>
    </row>
    <row r="5341" spans="1:254" customFormat="1" ht="12.75" customHeight="1">
      <c r="A5341" s="810"/>
      <c r="B5341" s="65">
        <v>1</v>
      </c>
      <c r="C5341" s="66">
        <f>IF(E5341="A",1,IF(E5341="B",1,0))</f>
        <v>1</v>
      </c>
      <c r="D5341" s="77" t="s">
        <v>90</v>
      </c>
      <c r="E5341" s="76" t="s">
        <v>87</v>
      </c>
      <c r="F5341" s="99" t="s">
        <v>70</v>
      </c>
      <c r="G5341" s="78"/>
      <c r="H5341" s="96" t="s">
        <v>114</v>
      </c>
      <c r="I5341" s="107" t="s">
        <v>5535</v>
      </c>
      <c r="J5341" s="81"/>
      <c r="K5341" s="72"/>
      <c r="L5341" s="72"/>
      <c r="M5341" s="72"/>
      <c r="N5341" s="72"/>
      <c r="O5341" s="72"/>
      <c r="P5341" s="72"/>
      <c r="Q5341" s="833"/>
      <c r="R5341" s="102"/>
      <c r="S5341" s="73"/>
      <c r="T5341" s="1042"/>
      <c r="U5341" s="1216"/>
      <c r="V5341" s="1043"/>
    </row>
    <row r="5342" spans="1:254" customFormat="1" ht="12.75" customHeight="1">
      <c r="B5342" s="65">
        <v>1</v>
      </c>
      <c r="C5342" s="66">
        <f>IF(E5342="A",1,IF(E5342="B",1,0))</f>
        <v>1</v>
      </c>
      <c r="D5342" s="76" t="s">
        <v>87</v>
      </c>
      <c r="E5342" s="76" t="s">
        <v>87</v>
      </c>
      <c r="F5342" s="77" t="s">
        <v>90</v>
      </c>
      <c r="G5342" s="78"/>
      <c r="H5342" s="96" t="s">
        <v>197</v>
      </c>
      <c r="I5342" s="70" t="s">
        <v>5536</v>
      </c>
      <c r="J5342" s="71"/>
      <c r="K5342" s="72"/>
      <c r="L5342" s="72"/>
      <c r="M5342" s="72"/>
      <c r="N5342" s="72"/>
      <c r="O5342" s="72"/>
      <c r="P5342" s="72"/>
      <c r="Q5342" s="833"/>
      <c r="R5342" s="102"/>
      <c r="S5342" s="73"/>
      <c r="T5342" s="1042"/>
      <c r="U5342" s="1216"/>
      <c r="V5342" s="1043"/>
    </row>
    <row r="5343" spans="1:254" ht="12.5">
      <c r="B5343" s="674">
        <v>1</v>
      </c>
      <c r="C5343" s="66">
        <f>IF(E5343="A",1,IF(E5343="B",1,0))</f>
        <v>0</v>
      </c>
      <c r="D5343" s="252" t="s">
        <v>90</v>
      </c>
      <c r="E5343" s="252" t="s">
        <v>90</v>
      </c>
      <c r="F5343" s="253" t="s">
        <v>70</v>
      </c>
      <c r="G5343" s="78"/>
      <c r="H5343" s="716" t="s">
        <v>88</v>
      </c>
      <c r="I5343" s="122" t="s">
        <v>5537</v>
      </c>
      <c r="J5343" s="991"/>
      <c r="K5343" s="72"/>
      <c r="L5343" s="72"/>
      <c r="M5343" s="72"/>
      <c r="N5343" s="72"/>
      <c r="O5343" s="72"/>
      <c r="P5343" s="72"/>
      <c r="Q5343" s="833"/>
      <c r="R5343" s="102"/>
      <c r="S5343" s="73"/>
      <c r="T5343" s="1042"/>
      <c r="U5343" s="1216"/>
      <c r="V5343" s="1043"/>
    </row>
    <row r="5344" spans="1:254" customFormat="1" ht="12.75" customHeight="1">
      <c r="B5344" s="65">
        <v>1</v>
      </c>
      <c r="C5344" s="66">
        <f>IF(E5344="A",4,IF(E5344="B",3,IF(E5344="C",2,IF(E5344="D",1,0))))</f>
        <v>3</v>
      </c>
      <c r="D5344" s="77" t="s">
        <v>90</v>
      </c>
      <c r="E5344" s="76" t="s">
        <v>87</v>
      </c>
      <c r="F5344" s="77" t="s">
        <v>90</v>
      </c>
      <c r="G5344" s="78"/>
      <c r="H5344" s="96" t="s">
        <v>126</v>
      </c>
      <c r="I5344" s="70" t="s">
        <v>599</v>
      </c>
      <c r="J5344" s="81" t="s">
        <v>1056</v>
      </c>
      <c r="K5344" s="72"/>
      <c r="L5344" s="72"/>
      <c r="M5344" s="72"/>
      <c r="N5344" s="72"/>
      <c r="O5344" s="72"/>
      <c r="P5344" s="72"/>
      <c r="Q5344" s="833"/>
      <c r="R5344" s="102"/>
      <c r="S5344" s="73"/>
      <c r="T5344" s="1042"/>
      <c r="U5344" s="1216"/>
      <c r="V5344" s="1043"/>
    </row>
    <row r="5345" spans="1:256" customFormat="1" ht="12.75" customHeight="1">
      <c r="B5345" s="65">
        <v>1</v>
      </c>
      <c r="C5345" s="66">
        <f t="shared" ref="C5345:C5354" si="242">IF(E5345="A",1,IF(E5345="B",1,0))</f>
        <v>1</v>
      </c>
      <c r="D5345" s="656" t="s">
        <v>70</v>
      </c>
      <c r="E5345" s="658" t="s">
        <v>87</v>
      </c>
      <c r="F5345" s="659" t="s">
        <v>90</v>
      </c>
      <c r="G5345" s="78"/>
      <c r="H5345" s="96" t="s">
        <v>119</v>
      </c>
      <c r="I5345" s="107" t="s">
        <v>5538</v>
      </c>
      <c r="J5345" s="81"/>
      <c r="K5345" s="72"/>
      <c r="L5345" s="72"/>
      <c r="M5345" s="72"/>
      <c r="N5345" s="72"/>
      <c r="O5345" s="72"/>
      <c r="P5345" s="72"/>
      <c r="Q5345" s="833"/>
      <c r="R5345" s="102"/>
      <c r="S5345" s="73"/>
      <c r="T5345" s="1042"/>
      <c r="U5345" s="1216"/>
      <c r="V5345" s="1043"/>
    </row>
    <row r="5346" spans="1:256" customFormat="1" ht="12.75" customHeight="1">
      <c r="B5346" s="124">
        <v>1</v>
      </c>
      <c r="C5346" s="66">
        <f t="shared" si="242"/>
        <v>1</v>
      </c>
      <c r="D5346" s="658" t="s">
        <v>87</v>
      </c>
      <c r="E5346" s="658" t="s">
        <v>87</v>
      </c>
      <c r="F5346" s="658" t="s">
        <v>87</v>
      </c>
      <c r="G5346" s="78"/>
      <c r="H5346" s="69" t="s">
        <v>101</v>
      </c>
      <c r="I5346" s="70" t="s">
        <v>5539</v>
      </c>
      <c r="J5346" s="81"/>
      <c r="K5346" s="72"/>
      <c r="L5346" s="72"/>
      <c r="M5346" s="72"/>
      <c r="N5346" s="72"/>
      <c r="O5346" s="72"/>
      <c r="P5346" s="72"/>
      <c r="Q5346" s="833"/>
      <c r="R5346" s="102"/>
      <c r="S5346" s="73"/>
      <c r="T5346" s="1042"/>
      <c r="U5346" s="1216"/>
      <c r="V5346" s="1043"/>
    </row>
    <row r="5347" spans="1:256" ht="12.5">
      <c r="B5347" s="65">
        <v>1</v>
      </c>
      <c r="C5347" s="66">
        <f t="shared" si="242"/>
        <v>0</v>
      </c>
      <c r="D5347" s="658" t="s">
        <v>87</v>
      </c>
      <c r="E5347" s="656" t="s">
        <v>70</v>
      </c>
      <c r="F5347" s="656" t="s">
        <v>70</v>
      </c>
      <c r="G5347" s="78"/>
      <c r="H5347" s="96" t="s">
        <v>122</v>
      </c>
      <c r="I5347" s="107" t="s">
        <v>5540</v>
      </c>
      <c r="J5347" s="81"/>
      <c r="K5347" s="72"/>
      <c r="L5347" s="72"/>
      <c r="M5347" s="72"/>
      <c r="N5347" s="72"/>
      <c r="O5347" s="72"/>
      <c r="P5347" s="72"/>
      <c r="Q5347" s="833"/>
      <c r="R5347" s="102"/>
      <c r="S5347" s="73"/>
      <c r="T5347" s="1042"/>
      <c r="U5347" s="1216"/>
      <c r="V5347" s="1043"/>
      <c r="W5347"/>
      <c r="X5347"/>
      <c r="Y5347"/>
      <c r="Z5347"/>
      <c r="AA5347"/>
      <c r="AB5347"/>
      <c r="AC5347"/>
      <c r="AD5347"/>
      <c r="AE5347"/>
      <c r="AF5347"/>
      <c r="AG5347"/>
      <c r="AH5347"/>
      <c r="AI5347"/>
      <c r="AJ5347"/>
      <c r="AK5347"/>
      <c r="AL5347"/>
      <c r="AM5347"/>
      <c r="AN5347"/>
      <c r="AO5347"/>
      <c r="AP5347"/>
      <c r="AQ5347"/>
      <c r="AR5347"/>
      <c r="AS5347"/>
      <c r="AT5347"/>
      <c r="AU5347"/>
      <c r="AV5347"/>
      <c r="AW5347"/>
      <c r="AX5347"/>
      <c r="AY5347"/>
      <c r="AZ5347"/>
      <c r="BA5347"/>
      <c r="BB5347"/>
      <c r="BC5347"/>
      <c r="BD5347"/>
      <c r="BE5347"/>
      <c r="BF5347"/>
      <c r="BG5347"/>
      <c r="BH5347"/>
      <c r="BI5347"/>
      <c r="BJ5347"/>
      <c r="BK5347"/>
      <c r="BL5347"/>
      <c r="BM5347"/>
      <c r="BN5347"/>
      <c r="BO5347"/>
      <c r="BP5347"/>
      <c r="BQ5347"/>
      <c r="BR5347"/>
      <c r="BS5347"/>
      <c r="BT5347"/>
      <c r="BU5347"/>
      <c r="BV5347"/>
      <c r="BW5347"/>
      <c r="BX5347"/>
      <c r="BY5347"/>
      <c r="BZ5347"/>
      <c r="CA5347"/>
      <c r="CB5347"/>
      <c r="CC5347"/>
      <c r="CD5347"/>
      <c r="CE5347"/>
      <c r="CF5347"/>
      <c r="CG5347"/>
      <c r="CH5347"/>
      <c r="CI5347"/>
      <c r="CJ5347"/>
      <c r="CK5347"/>
      <c r="CL5347"/>
      <c r="CM5347"/>
      <c r="CN5347"/>
      <c r="CO5347"/>
      <c r="CP5347"/>
      <c r="CQ5347"/>
      <c r="CR5347"/>
      <c r="CS5347"/>
      <c r="CT5347"/>
      <c r="CU5347"/>
      <c r="CV5347"/>
      <c r="CW5347"/>
      <c r="CX5347"/>
      <c r="CY5347"/>
      <c r="CZ5347"/>
      <c r="DA5347"/>
      <c r="DB5347"/>
      <c r="DC5347"/>
      <c r="DD5347"/>
      <c r="DE5347"/>
      <c r="DF5347"/>
      <c r="DG5347"/>
      <c r="DH5347"/>
      <c r="DI5347"/>
      <c r="DJ5347"/>
      <c r="DK5347"/>
      <c r="DL5347"/>
      <c r="DM5347"/>
      <c r="DN5347"/>
      <c r="DO5347"/>
      <c r="DP5347"/>
      <c r="DQ5347"/>
      <c r="DR5347"/>
      <c r="DS5347"/>
      <c r="DT5347"/>
      <c r="DU5347"/>
      <c r="DV5347"/>
      <c r="DW5347"/>
      <c r="DX5347"/>
      <c r="DY5347"/>
      <c r="DZ5347"/>
      <c r="EA5347"/>
      <c r="EB5347"/>
      <c r="EC5347"/>
      <c r="ED5347"/>
      <c r="EE5347"/>
      <c r="EF5347"/>
      <c r="EG5347"/>
      <c r="EH5347"/>
      <c r="EI5347"/>
      <c r="EJ5347"/>
      <c r="EK5347"/>
      <c r="EL5347"/>
      <c r="EM5347"/>
      <c r="EN5347"/>
      <c r="EO5347"/>
      <c r="EP5347"/>
      <c r="EQ5347"/>
      <c r="ER5347"/>
      <c r="ES5347"/>
      <c r="ET5347"/>
      <c r="EU5347"/>
      <c r="EV5347"/>
      <c r="EW5347"/>
      <c r="EX5347"/>
      <c r="EY5347"/>
      <c r="EZ5347"/>
      <c r="FA5347"/>
      <c r="FB5347"/>
      <c r="FC5347"/>
      <c r="FD5347"/>
      <c r="FE5347"/>
      <c r="FF5347"/>
      <c r="FG5347"/>
      <c r="FH5347"/>
      <c r="FI5347"/>
      <c r="FJ5347"/>
      <c r="FK5347"/>
      <c r="FL5347"/>
      <c r="FM5347"/>
      <c r="FN5347"/>
      <c r="FO5347"/>
      <c r="FP5347"/>
      <c r="FQ5347"/>
      <c r="FR5347"/>
      <c r="FS5347"/>
      <c r="FT5347"/>
      <c r="FU5347"/>
      <c r="FV5347"/>
      <c r="FW5347"/>
      <c r="FX5347"/>
      <c r="FY5347"/>
      <c r="FZ5347"/>
      <c r="GA5347"/>
      <c r="GB5347"/>
      <c r="GC5347"/>
      <c r="GD5347"/>
      <c r="GE5347"/>
      <c r="GF5347"/>
      <c r="GG5347"/>
      <c r="GH5347"/>
      <c r="GI5347"/>
      <c r="GJ5347"/>
      <c r="GK5347"/>
      <c r="GL5347"/>
      <c r="GM5347"/>
      <c r="GN5347"/>
      <c r="GO5347"/>
      <c r="GP5347"/>
      <c r="GQ5347"/>
      <c r="GR5347"/>
      <c r="GS5347"/>
      <c r="GT5347"/>
      <c r="GU5347"/>
      <c r="GV5347"/>
      <c r="GW5347"/>
      <c r="GX5347"/>
      <c r="GY5347"/>
      <c r="GZ5347"/>
      <c r="HA5347"/>
      <c r="HB5347"/>
      <c r="HC5347"/>
      <c r="HD5347"/>
      <c r="HE5347"/>
      <c r="HF5347"/>
      <c r="HG5347"/>
      <c r="HH5347"/>
      <c r="HI5347"/>
      <c r="HJ5347"/>
      <c r="HK5347"/>
      <c r="HL5347"/>
      <c r="HM5347"/>
      <c r="HN5347"/>
      <c r="HO5347"/>
      <c r="HP5347"/>
      <c r="HQ5347"/>
      <c r="HR5347"/>
      <c r="HS5347"/>
      <c r="HT5347"/>
      <c r="HU5347"/>
      <c r="HV5347"/>
      <c r="HW5347"/>
      <c r="HX5347"/>
      <c r="HY5347"/>
      <c r="HZ5347"/>
      <c r="IA5347"/>
      <c r="IB5347"/>
      <c r="IC5347"/>
      <c r="ID5347"/>
      <c r="IE5347"/>
      <c r="IF5347"/>
      <c r="IG5347"/>
      <c r="IH5347"/>
      <c r="II5347"/>
      <c r="IJ5347"/>
      <c r="IK5347"/>
      <c r="IL5347"/>
      <c r="IM5347"/>
      <c r="IN5347"/>
      <c r="IO5347"/>
      <c r="IP5347"/>
      <c r="IQ5347"/>
      <c r="IR5347"/>
      <c r="IS5347"/>
      <c r="IT5347"/>
      <c r="IU5347"/>
      <c r="IV5347"/>
    </row>
    <row r="5348" spans="1:256" customFormat="1" ht="12.75" customHeight="1">
      <c r="B5348" s="65">
        <v>1</v>
      </c>
      <c r="C5348" s="66">
        <f t="shared" si="242"/>
        <v>1</v>
      </c>
      <c r="D5348" s="656" t="s">
        <v>70</v>
      </c>
      <c r="E5348" s="658" t="s">
        <v>87</v>
      </c>
      <c r="F5348" s="658" t="s">
        <v>87</v>
      </c>
      <c r="G5348" s="78"/>
      <c r="H5348" s="69" t="s">
        <v>215</v>
      </c>
      <c r="I5348" s="70" t="s">
        <v>5541</v>
      </c>
      <c r="J5348" s="71"/>
      <c r="K5348" s="72"/>
      <c r="L5348" s="72"/>
      <c r="M5348" s="72"/>
      <c r="N5348" s="72"/>
      <c r="O5348" s="72"/>
      <c r="P5348" s="72"/>
      <c r="Q5348" s="833"/>
      <c r="R5348" s="102"/>
      <c r="S5348" s="73"/>
      <c r="T5348" s="1042"/>
      <c r="U5348" s="1216"/>
      <c r="V5348" s="1043"/>
    </row>
    <row r="5349" spans="1:256" customFormat="1" ht="12.75" customHeight="1">
      <c r="B5349" s="65">
        <v>1</v>
      </c>
      <c r="C5349" s="66">
        <f t="shared" si="242"/>
        <v>0</v>
      </c>
      <c r="D5349" s="76" t="s">
        <v>87</v>
      </c>
      <c r="E5349" s="77" t="s">
        <v>90</v>
      </c>
      <c r="F5349" s="76" t="s">
        <v>68</v>
      </c>
      <c r="G5349" s="78"/>
      <c r="H5349" s="69" t="s">
        <v>119</v>
      </c>
      <c r="I5349" s="70" t="s">
        <v>5542</v>
      </c>
      <c r="J5349" s="71"/>
      <c r="K5349" s="72"/>
      <c r="L5349" s="72"/>
      <c r="M5349" s="72"/>
      <c r="N5349" s="72"/>
      <c r="O5349" s="72"/>
      <c r="P5349" s="72"/>
      <c r="Q5349" s="833"/>
      <c r="R5349" s="102"/>
      <c r="S5349" s="73"/>
      <c r="T5349" s="1042"/>
      <c r="U5349" s="1216"/>
      <c r="V5349" s="1043"/>
    </row>
    <row r="5350" spans="1:256" customFormat="1" ht="12.75" customHeight="1">
      <c r="B5350" s="65">
        <v>1</v>
      </c>
      <c r="C5350" s="66">
        <f t="shared" si="242"/>
        <v>0</v>
      </c>
      <c r="D5350" s="252" t="s">
        <v>90</v>
      </c>
      <c r="E5350" s="252" t="s">
        <v>90</v>
      </c>
      <c r="F5350" s="254" t="s">
        <v>68</v>
      </c>
      <c r="G5350" s="78"/>
      <c r="H5350" s="69" t="s">
        <v>131</v>
      </c>
      <c r="I5350" s="70" t="s">
        <v>5543</v>
      </c>
      <c r="J5350" s="71"/>
      <c r="K5350" s="72"/>
      <c r="L5350" s="72"/>
      <c r="M5350" s="72"/>
      <c r="N5350" s="72"/>
      <c r="O5350" s="72"/>
      <c r="P5350" s="72"/>
      <c r="Q5350" s="833"/>
      <c r="R5350" s="102"/>
      <c r="S5350" s="73"/>
      <c r="T5350" s="1042"/>
      <c r="U5350" s="1216"/>
      <c r="V5350" s="1043"/>
    </row>
    <row r="5351" spans="1:256" customFormat="1" ht="12.75" customHeight="1">
      <c r="B5351" s="65">
        <v>1</v>
      </c>
      <c r="C5351" s="66">
        <f t="shared" si="242"/>
        <v>0</v>
      </c>
      <c r="D5351" s="76" t="s">
        <v>68</v>
      </c>
      <c r="E5351" s="77" t="s">
        <v>90</v>
      </c>
      <c r="F5351" s="76" t="s">
        <v>68</v>
      </c>
      <c r="G5351" s="78"/>
      <c r="H5351" s="1247" t="s">
        <v>101</v>
      </c>
      <c r="I5351" s="247" t="s">
        <v>1062</v>
      </c>
      <c r="J5351" s="71" t="s">
        <v>616</v>
      </c>
      <c r="K5351" s="72"/>
      <c r="L5351" s="72"/>
      <c r="M5351" s="72"/>
      <c r="N5351" s="72"/>
      <c r="O5351" s="72"/>
      <c r="P5351" s="72"/>
      <c r="Q5351" s="833"/>
      <c r="R5351" s="102"/>
      <c r="S5351" s="73"/>
      <c r="T5351" s="1042"/>
      <c r="U5351" s="1216"/>
      <c r="V5351" s="1043"/>
    </row>
    <row r="5352" spans="1:256" customFormat="1" ht="12.75" customHeight="1">
      <c r="B5352" s="65">
        <v>1</v>
      </c>
      <c r="C5352" s="66">
        <f t="shared" si="242"/>
        <v>1</v>
      </c>
      <c r="D5352" s="76" t="s">
        <v>87</v>
      </c>
      <c r="E5352" s="76" t="s">
        <v>87</v>
      </c>
      <c r="F5352" s="76" t="s">
        <v>87</v>
      </c>
      <c r="G5352" s="78"/>
      <c r="H5352" s="96" t="s">
        <v>122</v>
      </c>
      <c r="I5352" s="70" t="s">
        <v>124</v>
      </c>
      <c r="J5352" s="71"/>
      <c r="K5352" s="72"/>
      <c r="L5352" s="72"/>
      <c r="M5352" s="72"/>
      <c r="N5352" s="72"/>
      <c r="O5352" s="72"/>
      <c r="P5352" s="72"/>
      <c r="Q5352" s="833"/>
      <c r="R5352" s="102"/>
      <c r="S5352" s="73"/>
      <c r="T5352" s="1042"/>
      <c r="U5352" s="1216"/>
      <c r="V5352" s="1043"/>
    </row>
    <row r="5353" spans="1:256" customFormat="1" ht="12.75" customHeight="1">
      <c r="B5353" s="65">
        <v>1</v>
      </c>
      <c r="C5353" s="66">
        <f t="shared" si="242"/>
        <v>0</v>
      </c>
      <c r="D5353" s="658" t="s">
        <v>68</v>
      </c>
      <c r="E5353" s="659" t="s">
        <v>90</v>
      </c>
      <c r="F5353" s="656" t="s">
        <v>99</v>
      </c>
      <c r="G5353" s="78"/>
      <c r="H5353" s="96" t="s">
        <v>114</v>
      </c>
      <c r="I5353" s="70" t="s">
        <v>5544</v>
      </c>
      <c r="J5353" s="71"/>
      <c r="K5353" s="72"/>
      <c r="L5353" s="72"/>
      <c r="M5353" s="72"/>
      <c r="N5353" s="72"/>
      <c r="O5353" s="72"/>
      <c r="P5353" s="72"/>
      <c r="Q5353" s="833"/>
      <c r="R5353" s="102"/>
      <c r="S5353" s="73"/>
      <c r="T5353" s="1042"/>
      <c r="U5353" s="1216"/>
      <c r="V5353" s="1043"/>
    </row>
    <row r="5354" spans="1:256" customFormat="1" ht="12.75" customHeight="1">
      <c r="B5354" s="65">
        <v>1</v>
      </c>
      <c r="C5354" s="66">
        <f t="shared" si="242"/>
        <v>1</v>
      </c>
      <c r="D5354" s="1215" t="s">
        <v>90</v>
      </c>
      <c r="E5354" s="1221" t="s">
        <v>68</v>
      </c>
      <c r="F5354" s="1221" t="s">
        <v>87</v>
      </c>
      <c r="G5354" s="78"/>
      <c r="H5354" s="96" t="s">
        <v>131</v>
      </c>
      <c r="I5354" s="107" t="s">
        <v>5545</v>
      </c>
      <c r="J5354" s="81"/>
      <c r="K5354" s="72"/>
      <c r="L5354" s="72"/>
      <c r="M5354" s="72"/>
      <c r="N5354" s="72"/>
      <c r="O5354" s="72"/>
      <c r="P5354" s="72"/>
      <c r="Q5354" s="833"/>
      <c r="R5354" s="102"/>
      <c r="S5354" s="73"/>
      <c r="T5354" s="1042"/>
      <c r="U5354" s="1216"/>
      <c r="V5354" s="1043"/>
    </row>
    <row r="5355" spans="1:256" customFormat="1" ht="12.75" customHeight="1">
      <c r="B5355" s="65">
        <v>1</v>
      </c>
      <c r="C5355" s="66">
        <f>IF(E5355="A",4,IF(E5355="B",3,IF(E5355="C",2,IF(E5355="D",1,0))))</f>
        <v>0</v>
      </c>
      <c r="D5355" s="1220" t="s">
        <v>68</v>
      </c>
      <c r="E5355" s="1230" t="s">
        <v>99</v>
      </c>
      <c r="F5355" s="1230" t="s">
        <v>70</v>
      </c>
      <c r="G5355" s="78"/>
      <c r="H5355" s="96" t="s">
        <v>131</v>
      </c>
      <c r="I5355" s="107" t="s">
        <v>5546</v>
      </c>
      <c r="J5355" s="81"/>
      <c r="K5355" s="72"/>
      <c r="L5355" s="72"/>
      <c r="M5355" s="72"/>
      <c r="N5355" s="72"/>
      <c r="O5355" s="72"/>
      <c r="P5355" s="72"/>
      <c r="Q5355" s="833"/>
      <c r="R5355" s="102"/>
      <c r="S5355" s="73"/>
      <c r="T5355" s="1042"/>
      <c r="U5355" s="1216"/>
      <c r="V5355" s="1043"/>
    </row>
    <row r="5356" spans="1:256" ht="12.5">
      <c r="A5356"/>
      <c r="B5356" s="65">
        <v>1</v>
      </c>
      <c r="C5356" s="66">
        <f>IF(E5356="A",1,IF(E5356="B",1,0))</f>
        <v>1</v>
      </c>
      <c r="D5356" s="658" t="s">
        <v>87</v>
      </c>
      <c r="E5356" s="658" t="s">
        <v>87</v>
      </c>
      <c r="F5356" s="658" t="s">
        <v>68</v>
      </c>
      <c r="G5356" s="78"/>
      <c r="H5356" s="96" t="s">
        <v>135</v>
      </c>
      <c r="I5356" s="107" t="s">
        <v>5547</v>
      </c>
      <c r="J5356" s="81"/>
      <c r="K5356" s="72"/>
      <c r="L5356" s="72"/>
      <c r="M5356" s="72"/>
      <c r="N5356" s="72"/>
      <c r="O5356" s="72"/>
      <c r="P5356" s="72"/>
      <c r="Q5356" s="833"/>
      <c r="R5356" s="102"/>
      <c r="S5356" s="73"/>
      <c r="T5356" s="1042"/>
      <c r="U5356" s="1216"/>
      <c r="V5356" s="1043"/>
    </row>
    <row r="5357" spans="1:256" customFormat="1" ht="12.75" customHeight="1">
      <c r="B5357" s="65">
        <v>1</v>
      </c>
      <c r="C5357" s="66">
        <f>IF(E5357="A",1,IF(E5357="B",1,0))</f>
        <v>0</v>
      </c>
      <c r="D5357" s="663" t="s">
        <v>90</v>
      </c>
      <c r="E5357" s="662" t="s">
        <v>70</v>
      </c>
      <c r="F5357" s="663" t="s">
        <v>90</v>
      </c>
      <c r="G5357" s="78"/>
      <c r="H5357" s="69" t="s">
        <v>140</v>
      </c>
      <c r="I5357" s="70" t="s">
        <v>5548</v>
      </c>
      <c r="J5357" s="71"/>
      <c r="K5357" s="72"/>
      <c r="L5357" s="72"/>
      <c r="M5357" s="72"/>
      <c r="N5357" s="72"/>
      <c r="O5357" s="72"/>
      <c r="P5357" s="72"/>
      <c r="Q5357" s="833"/>
      <c r="R5357" s="102"/>
      <c r="S5357" s="73"/>
      <c r="T5357" s="1042"/>
      <c r="U5357" s="1216"/>
      <c r="V5357" s="1043"/>
    </row>
    <row r="5358" spans="1:256" customFormat="1" ht="12.75" customHeight="1">
      <c r="B5358" s="65">
        <v>1</v>
      </c>
      <c r="C5358" s="66">
        <v>2</v>
      </c>
      <c r="D5358" s="254" t="s">
        <v>68</v>
      </c>
      <c r="E5358" s="252" t="s">
        <v>90</v>
      </c>
      <c r="F5358" s="252" t="s">
        <v>90</v>
      </c>
      <c r="G5358" s="78"/>
      <c r="H5358" s="69" t="s">
        <v>135</v>
      </c>
      <c r="I5358" s="70" t="s">
        <v>408</v>
      </c>
      <c r="J5358" s="71" t="s">
        <v>7</v>
      </c>
      <c r="K5358" s="72"/>
      <c r="L5358" s="72"/>
      <c r="M5358" s="72"/>
      <c r="N5358" s="72"/>
      <c r="O5358" s="72"/>
      <c r="P5358" s="72"/>
      <c r="Q5358" s="833"/>
      <c r="R5358" s="102"/>
      <c r="S5358" s="73"/>
      <c r="T5358" s="1042"/>
      <c r="U5358" s="1216"/>
      <c r="V5358" s="1043"/>
    </row>
    <row r="5359" spans="1:256" customFormat="1" ht="12.75" customHeight="1">
      <c r="A5359" s="810"/>
      <c r="B5359" s="65">
        <v>1</v>
      </c>
      <c r="C5359" s="66">
        <f>IF(E5359="A",4,IF(E5359="B",3,IF(E5359="C",2,IF(E5359="D",1,0))))</f>
        <v>2</v>
      </c>
      <c r="D5359" s="76" t="s">
        <v>87</v>
      </c>
      <c r="E5359" s="77" t="s">
        <v>90</v>
      </c>
      <c r="F5359" s="76" t="s">
        <v>87</v>
      </c>
      <c r="G5359" s="78"/>
      <c r="H5359" s="96" t="s">
        <v>184</v>
      </c>
      <c r="I5359" s="107" t="s">
        <v>5549</v>
      </c>
      <c r="J5359" s="81"/>
      <c r="K5359" s="72"/>
      <c r="L5359" s="72"/>
      <c r="M5359" s="72"/>
      <c r="N5359" s="72"/>
      <c r="O5359" s="72"/>
      <c r="P5359" s="72"/>
      <c r="Q5359" s="833"/>
      <c r="R5359" s="102"/>
      <c r="S5359" s="73"/>
      <c r="T5359" s="1042"/>
      <c r="U5359" s="1216"/>
      <c r="V5359" s="1043"/>
    </row>
    <row r="5360" spans="1:256" customFormat="1" ht="12.75" customHeight="1">
      <c r="B5360" s="65">
        <v>1</v>
      </c>
      <c r="C5360" s="66">
        <f t="shared" ref="C5360:C5367" si="243">IF(E5360="A",1,IF(E5360="B",1,0))</f>
        <v>0</v>
      </c>
      <c r="D5360" s="77" t="s">
        <v>90</v>
      </c>
      <c r="E5360" s="99" t="s">
        <v>70</v>
      </c>
      <c r="F5360" s="77" t="s">
        <v>90</v>
      </c>
      <c r="G5360" s="78"/>
      <c r="H5360" s="96" t="s">
        <v>101</v>
      </c>
      <c r="I5360" s="70" t="s">
        <v>5550</v>
      </c>
      <c r="J5360" s="71"/>
      <c r="K5360" s="72"/>
      <c r="L5360" s="72"/>
      <c r="M5360" s="72"/>
      <c r="N5360" s="72"/>
      <c r="O5360" s="72"/>
      <c r="P5360" s="72"/>
      <c r="Q5360" s="833"/>
      <c r="R5360" s="102"/>
      <c r="S5360" s="73"/>
      <c r="T5360" s="1042"/>
      <c r="U5360" s="1216"/>
      <c r="V5360" s="1043"/>
    </row>
    <row r="5361" spans="1:254" customFormat="1" ht="12.75" customHeight="1">
      <c r="B5361" s="65">
        <v>1</v>
      </c>
      <c r="C5361" s="66">
        <f t="shared" si="243"/>
        <v>1</v>
      </c>
      <c r="D5361" s="76" t="s">
        <v>87</v>
      </c>
      <c r="E5361" s="76" t="s">
        <v>68</v>
      </c>
      <c r="F5361" s="76" t="s">
        <v>68</v>
      </c>
      <c r="G5361" s="78"/>
      <c r="H5361" s="96" t="s">
        <v>131</v>
      </c>
      <c r="I5361" s="107" t="s">
        <v>5551</v>
      </c>
      <c r="J5361" s="81"/>
      <c r="K5361" s="72"/>
      <c r="L5361" s="72"/>
      <c r="M5361" s="72"/>
      <c r="N5361" s="72"/>
      <c r="O5361" s="72"/>
      <c r="P5361" s="72"/>
      <c r="Q5361" s="833"/>
      <c r="R5361" s="102"/>
      <c r="S5361" s="73"/>
      <c r="T5361" s="1042"/>
      <c r="U5361" s="1216"/>
      <c r="V5361" s="1043"/>
    </row>
    <row r="5362" spans="1:254" customFormat="1" ht="12.75" customHeight="1">
      <c r="B5362" s="65">
        <v>1</v>
      </c>
      <c r="C5362" s="66">
        <f t="shared" si="243"/>
        <v>1</v>
      </c>
      <c r="D5362" s="99" t="s">
        <v>70</v>
      </c>
      <c r="E5362" s="76" t="s">
        <v>68</v>
      </c>
      <c r="F5362" s="76" t="s">
        <v>87</v>
      </c>
      <c r="G5362" s="78"/>
      <c r="H5362" s="96" t="s">
        <v>116</v>
      </c>
      <c r="I5362" s="70" t="s">
        <v>5552</v>
      </c>
      <c r="J5362" s="71"/>
      <c r="K5362" s="72"/>
      <c r="L5362" s="72"/>
      <c r="M5362" s="72"/>
      <c r="N5362" s="72"/>
      <c r="O5362" s="72"/>
      <c r="P5362" s="72"/>
      <c r="Q5362" s="833"/>
      <c r="R5362" s="102"/>
      <c r="S5362" s="73"/>
      <c r="T5362" s="1042"/>
      <c r="U5362" s="1216"/>
      <c r="V5362" s="1043"/>
    </row>
    <row r="5363" spans="1:254" customFormat="1" ht="12.75" customHeight="1">
      <c r="B5363" s="65">
        <v>1</v>
      </c>
      <c r="C5363" s="66">
        <f t="shared" si="243"/>
        <v>0</v>
      </c>
      <c r="D5363" s="248" t="s">
        <v>87</v>
      </c>
      <c r="E5363" s="663" t="s">
        <v>90</v>
      </c>
      <c r="F5363" s="248" t="s">
        <v>87</v>
      </c>
      <c r="G5363" s="78"/>
      <c r="H5363" s="96" t="s">
        <v>126</v>
      </c>
      <c r="I5363" s="107" t="s">
        <v>5553</v>
      </c>
      <c r="J5363" s="81"/>
      <c r="K5363" s="72"/>
      <c r="L5363" s="72"/>
      <c r="M5363" s="72"/>
      <c r="N5363" s="72"/>
      <c r="O5363" s="72"/>
      <c r="P5363" s="72"/>
      <c r="Q5363" s="833"/>
      <c r="R5363" s="102"/>
      <c r="S5363" s="73"/>
      <c r="T5363" s="1042"/>
      <c r="U5363" s="1216"/>
      <c r="V5363" s="1043"/>
    </row>
    <row r="5364" spans="1:254" customFormat="1" ht="12.75" customHeight="1">
      <c r="B5364" s="65">
        <v>1</v>
      </c>
      <c r="C5364" s="66">
        <f t="shared" si="243"/>
        <v>0</v>
      </c>
      <c r="D5364" s="676" t="s">
        <v>90</v>
      </c>
      <c r="E5364" s="676" t="s">
        <v>90</v>
      </c>
      <c r="F5364" s="675" t="s">
        <v>87</v>
      </c>
      <c r="G5364" s="78"/>
      <c r="H5364" s="69" t="s">
        <v>220</v>
      </c>
      <c r="I5364" s="70" t="s">
        <v>5554</v>
      </c>
      <c r="J5364" s="71"/>
      <c r="K5364" s="72"/>
      <c r="L5364" s="72"/>
      <c r="M5364" s="72"/>
      <c r="N5364" s="72"/>
      <c r="O5364" s="72"/>
      <c r="P5364" s="72"/>
      <c r="Q5364" s="833"/>
      <c r="R5364" s="102"/>
      <c r="S5364" s="73"/>
      <c r="T5364" s="1042"/>
      <c r="U5364" s="1216"/>
      <c r="V5364" s="1043"/>
    </row>
    <row r="5365" spans="1:254" customFormat="1" ht="12.75" customHeight="1">
      <c r="B5365" s="65">
        <v>1</v>
      </c>
      <c r="C5365" s="66">
        <f t="shared" si="243"/>
        <v>0</v>
      </c>
      <c r="D5365" s="99" t="s">
        <v>70</v>
      </c>
      <c r="E5365" s="77" t="s">
        <v>90</v>
      </c>
      <c r="F5365" s="99" t="s">
        <v>70</v>
      </c>
      <c r="G5365" s="78"/>
      <c r="H5365" s="96" t="s">
        <v>3274</v>
      </c>
      <c r="I5365" s="70" t="s">
        <v>5555</v>
      </c>
      <c r="J5365" s="71"/>
      <c r="K5365" s="72"/>
      <c r="L5365" s="72"/>
      <c r="M5365" s="72"/>
      <c r="N5365" s="72"/>
      <c r="O5365" s="72"/>
      <c r="P5365" s="72"/>
      <c r="Q5365" s="833"/>
      <c r="R5365" s="102"/>
      <c r="S5365" s="73"/>
      <c r="T5365" s="1042"/>
      <c r="U5365" s="1216"/>
      <c r="V5365" s="1043"/>
    </row>
    <row r="5366" spans="1:254" ht="12.5">
      <c r="A5366"/>
      <c r="B5366" s="65">
        <v>1</v>
      </c>
      <c r="C5366" s="66">
        <f t="shared" si="243"/>
        <v>1</v>
      </c>
      <c r="D5366" s="77" t="s">
        <v>90</v>
      </c>
      <c r="E5366" s="76" t="s">
        <v>87</v>
      </c>
      <c r="F5366" s="76" t="s">
        <v>87</v>
      </c>
      <c r="G5366" s="78"/>
      <c r="H5366" s="96" t="s">
        <v>372</v>
      </c>
      <c r="I5366" s="107" t="s">
        <v>5556</v>
      </c>
      <c r="J5366" s="81"/>
      <c r="K5366" s="72"/>
      <c r="L5366" s="72"/>
      <c r="M5366" s="72"/>
      <c r="N5366" s="72"/>
      <c r="O5366" s="72"/>
      <c r="P5366" s="72"/>
      <c r="Q5366" s="833"/>
      <c r="R5366" s="102"/>
      <c r="S5366" s="73"/>
      <c r="T5366" s="1042"/>
      <c r="U5366" s="1216"/>
      <c r="V5366" s="1043"/>
    </row>
    <row r="5367" spans="1:254" customFormat="1" ht="12" customHeight="1">
      <c r="B5367" s="65">
        <v>1</v>
      </c>
      <c r="C5367" s="66">
        <f t="shared" si="243"/>
        <v>0</v>
      </c>
      <c r="D5367" s="663" t="s">
        <v>90</v>
      </c>
      <c r="E5367" s="662" t="s">
        <v>99</v>
      </c>
      <c r="F5367" s="248" t="s">
        <v>87</v>
      </c>
      <c r="G5367" s="78"/>
      <c r="H5367" s="96" t="s">
        <v>110</v>
      </c>
      <c r="I5367" s="70" t="s">
        <v>5557</v>
      </c>
      <c r="J5367" s="71"/>
      <c r="K5367" s="72"/>
      <c r="L5367" s="72"/>
      <c r="M5367" s="72"/>
      <c r="N5367" s="72"/>
      <c r="O5367" s="72"/>
      <c r="P5367" s="72"/>
      <c r="Q5367" s="833"/>
      <c r="R5367" s="102"/>
      <c r="S5367" s="73"/>
      <c r="T5367" s="1042"/>
      <c r="U5367" s="1216"/>
      <c r="V5367" s="1043"/>
    </row>
    <row r="5368" spans="1:254" customFormat="1" ht="12.75" customHeight="1">
      <c r="B5368" s="65">
        <v>1</v>
      </c>
      <c r="C5368" s="66">
        <f>IF(E5368="A",4,IF(E5368="B",3,IF(E5368="C",2,IF(E5368="D",1,0))))</f>
        <v>1</v>
      </c>
      <c r="D5368" s="76" t="s">
        <v>87</v>
      </c>
      <c r="E5368" s="99" t="s">
        <v>70</v>
      </c>
      <c r="F5368" s="77" t="s">
        <v>90</v>
      </c>
      <c r="G5368" s="78"/>
      <c r="H5368" s="96" t="s">
        <v>119</v>
      </c>
      <c r="I5368" s="107" t="s">
        <v>5558</v>
      </c>
      <c r="J5368" s="81"/>
      <c r="K5368" s="72"/>
      <c r="L5368" s="72"/>
      <c r="M5368" s="72"/>
      <c r="N5368" s="72"/>
      <c r="O5368" s="72"/>
      <c r="P5368" s="72"/>
      <c r="Q5368" s="833"/>
      <c r="R5368" s="102"/>
      <c r="S5368" s="73"/>
      <c r="T5368" s="1042"/>
      <c r="U5368" s="1216"/>
      <c r="V5368" s="1043"/>
    </row>
    <row r="5369" spans="1:254" ht="12.5">
      <c r="B5369" s="65">
        <v>1</v>
      </c>
      <c r="C5369" s="66">
        <f>IF(E5369="A",1,IF(E5369="B",1,0))</f>
        <v>1</v>
      </c>
      <c r="D5369" s="658" t="s">
        <v>87</v>
      </c>
      <c r="E5369" s="658" t="s">
        <v>68</v>
      </c>
      <c r="F5369" s="656" t="s">
        <v>99</v>
      </c>
      <c r="G5369" s="78"/>
      <c r="H5369" s="96" t="s">
        <v>110</v>
      </c>
      <c r="I5369" s="107" t="s">
        <v>5559</v>
      </c>
      <c r="J5369" s="81"/>
      <c r="K5369" s="72"/>
      <c r="L5369" s="72"/>
      <c r="M5369" s="72"/>
      <c r="N5369" s="72"/>
      <c r="O5369" s="72"/>
      <c r="P5369" s="72"/>
      <c r="Q5369" s="833"/>
      <c r="R5369" s="102"/>
      <c r="S5369" s="73"/>
      <c r="T5369" s="1042"/>
      <c r="U5369" s="1216"/>
      <c r="V5369" s="1043"/>
    </row>
    <row r="5370" spans="1:254" customFormat="1" ht="12.75" customHeight="1">
      <c r="B5370" s="65">
        <v>1</v>
      </c>
      <c r="C5370" s="66">
        <f>IF(E5370="A",1,IF(E5370="B",1,0))</f>
        <v>0</v>
      </c>
      <c r="D5370" s="1220" t="s">
        <v>68</v>
      </c>
      <c r="E5370" s="1218" t="s">
        <v>90</v>
      </c>
      <c r="F5370" s="1230" t="s">
        <v>99</v>
      </c>
      <c r="G5370" s="78"/>
      <c r="H5370" s="96" t="s">
        <v>122</v>
      </c>
      <c r="I5370" s="107" t="s">
        <v>5560</v>
      </c>
      <c r="J5370" s="81"/>
      <c r="K5370" s="72"/>
      <c r="L5370" s="72"/>
      <c r="M5370" s="72"/>
      <c r="N5370" s="72"/>
      <c r="O5370" s="72"/>
      <c r="P5370" s="72"/>
      <c r="Q5370" s="833"/>
      <c r="R5370" s="102"/>
      <c r="S5370" s="73"/>
      <c r="T5370" s="1042"/>
      <c r="U5370" s="1216"/>
      <c r="V5370" s="1043"/>
    </row>
    <row r="5371" spans="1:254" ht="12.5">
      <c r="A5371"/>
      <c r="B5371" s="124">
        <v>1</v>
      </c>
      <c r="C5371" s="66">
        <f>IF(E5371="A",1,IF(E5371="B",1,0))</f>
        <v>1</v>
      </c>
      <c r="D5371" s="99" t="s">
        <v>70</v>
      </c>
      <c r="E5371" s="76" t="s">
        <v>68</v>
      </c>
      <c r="F5371" s="77" t="s">
        <v>90</v>
      </c>
      <c r="G5371" s="78"/>
      <c r="H5371" s="96" t="s">
        <v>94</v>
      </c>
      <c r="I5371" s="107" t="s">
        <v>5561</v>
      </c>
      <c r="J5371" s="81"/>
      <c r="K5371" s="72"/>
      <c r="L5371" s="72"/>
      <c r="M5371" s="72"/>
      <c r="N5371" s="72"/>
      <c r="O5371" s="72"/>
      <c r="P5371" s="72"/>
      <c r="Q5371" s="833"/>
      <c r="R5371" s="102"/>
      <c r="S5371" s="73"/>
      <c r="T5371" s="1042"/>
      <c r="U5371" s="1216"/>
      <c r="V5371" s="1043"/>
      <c r="W5371"/>
      <c r="X5371"/>
      <c r="Y5371"/>
      <c r="Z5371"/>
      <c r="AA5371"/>
      <c r="AB5371"/>
      <c r="AC5371"/>
      <c r="AD5371"/>
      <c r="AE5371"/>
      <c r="AF5371"/>
      <c r="AG5371"/>
      <c r="AH5371"/>
      <c r="AI5371"/>
      <c r="AJ5371"/>
      <c r="AK5371"/>
      <c r="AL5371"/>
      <c r="AM5371"/>
      <c r="AN5371"/>
      <c r="AO5371"/>
      <c r="AP5371"/>
      <c r="AQ5371"/>
      <c r="AR5371"/>
      <c r="AS5371"/>
      <c r="AT5371"/>
      <c r="AU5371"/>
      <c r="AV5371"/>
      <c r="AW5371"/>
      <c r="AX5371"/>
      <c r="AY5371"/>
      <c r="AZ5371"/>
      <c r="BA5371"/>
      <c r="BB5371"/>
      <c r="BC5371"/>
      <c r="BD5371"/>
      <c r="BE5371"/>
      <c r="BF5371"/>
      <c r="BG5371"/>
      <c r="BH5371"/>
      <c r="BI5371"/>
      <c r="BJ5371"/>
      <c r="BK5371"/>
      <c r="BL5371"/>
      <c r="BM5371"/>
      <c r="BN5371"/>
      <c r="BO5371"/>
      <c r="BP5371"/>
      <c r="BQ5371"/>
      <c r="BR5371"/>
      <c r="BS5371"/>
      <c r="BT5371"/>
      <c r="BU5371"/>
      <c r="BV5371"/>
      <c r="BW5371"/>
      <c r="BX5371"/>
      <c r="BY5371"/>
      <c r="BZ5371"/>
      <c r="CA5371"/>
      <c r="CB5371"/>
      <c r="CC5371"/>
      <c r="CD5371"/>
      <c r="CE5371"/>
      <c r="CF5371"/>
      <c r="CG5371"/>
      <c r="CH5371"/>
      <c r="CI5371"/>
      <c r="CJ5371"/>
      <c r="CK5371"/>
      <c r="CL5371"/>
      <c r="CM5371"/>
      <c r="CN5371"/>
      <c r="CO5371"/>
      <c r="CP5371"/>
      <c r="CQ5371"/>
      <c r="CR5371"/>
      <c r="CS5371"/>
      <c r="CT5371"/>
      <c r="CU5371"/>
      <c r="CV5371"/>
      <c r="CW5371"/>
      <c r="CX5371"/>
      <c r="CY5371"/>
      <c r="CZ5371"/>
      <c r="DA5371"/>
      <c r="DB5371"/>
      <c r="DC5371"/>
      <c r="DD5371"/>
      <c r="DE5371"/>
      <c r="DF5371"/>
      <c r="DG5371"/>
      <c r="DH5371"/>
      <c r="DI5371"/>
      <c r="DJ5371"/>
      <c r="DK5371"/>
      <c r="DL5371"/>
      <c r="DM5371"/>
      <c r="DN5371"/>
      <c r="DO5371"/>
      <c r="DP5371"/>
      <c r="DQ5371"/>
      <c r="DR5371"/>
      <c r="DS5371"/>
      <c r="DT5371"/>
      <c r="DU5371"/>
      <c r="DV5371"/>
      <c r="DW5371"/>
      <c r="DX5371"/>
      <c r="DY5371"/>
      <c r="DZ5371"/>
      <c r="EA5371"/>
      <c r="EB5371"/>
      <c r="EC5371"/>
      <c r="ED5371"/>
      <c r="EE5371"/>
      <c r="EF5371"/>
      <c r="EG5371"/>
      <c r="EH5371"/>
      <c r="EI5371"/>
      <c r="EJ5371"/>
      <c r="EK5371"/>
      <c r="EL5371"/>
      <c r="EM5371"/>
      <c r="EN5371"/>
      <c r="EO5371"/>
      <c r="EP5371"/>
      <c r="EQ5371"/>
      <c r="ER5371"/>
      <c r="ES5371"/>
      <c r="ET5371"/>
      <c r="EU5371"/>
      <c r="EV5371"/>
      <c r="EW5371"/>
      <c r="EX5371"/>
      <c r="EY5371"/>
      <c r="EZ5371"/>
      <c r="FA5371"/>
      <c r="FB5371"/>
      <c r="FC5371"/>
      <c r="FD5371"/>
      <c r="FE5371"/>
      <c r="FF5371"/>
      <c r="FG5371"/>
      <c r="FH5371"/>
      <c r="FI5371"/>
      <c r="FJ5371"/>
      <c r="FK5371"/>
      <c r="FL5371"/>
      <c r="FM5371"/>
      <c r="FN5371"/>
      <c r="FO5371"/>
      <c r="FP5371"/>
      <c r="FQ5371"/>
      <c r="FR5371"/>
      <c r="FS5371"/>
      <c r="FT5371"/>
      <c r="FU5371"/>
      <c r="FV5371"/>
      <c r="FW5371"/>
      <c r="FX5371"/>
      <c r="FY5371"/>
      <c r="FZ5371"/>
      <c r="GA5371"/>
      <c r="GB5371"/>
      <c r="GC5371"/>
      <c r="GD5371"/>
      <c r="GE5371"/>
      <c r="GF5371"/>
      <c r="GG5371"/>
      <c r="GH5371"/>
      <c r="GI5371"/>
      <c r="GJ5371"/>
      <c r="GK5371"/>
      <c r="GL5371"/>
      <c r="GM5371"/>
      <c r="GN5371"/>
      <c r="GO5371"/>
      <c r="GP5371"/>
      <c r="GQ5371"/>
      <c r="GR5371"/>
      <c r="GS5371"/>
      <c r="GT5371"/>
      <c r="GU5371"/>
      <c r="GV5371"/>
      <c r="GW5371"/>
      <c r="GX5371"/>
      <c r="GY5371"/>
      <c r="GZ5371"/>
      <c r="HA5371"/>
      <c r="HB5371"/>
      <c r="HC5371"/>
      <c r="HD5371"/>
      <c r="HE5371"/>
      <c r="HF5371"/>
      <c r="HG5371"/>
      <c r="HH5371"/>
      <c r="HI5371"/>
      <c r="HJ5371"/>
      <c r="HK5371"/>
      <c r="HL5371"/>
      <c r="HM5371"/>
      <c r="HN5371"/>
      <c r="HO5371"/>
      <c r="HP5371"/>
      <c r="HQ5371"/>
      <c r="HR5371"/>
      <c r="HS5371"/>
      <c r="HT5371"/>
      <c r="HU5371"/>
      <c r="HV5371"/>
      <c r="HW5371"/>
      <c r="HX5371"/>
      <c r="HY5371"/>
      <c r="HZ5371"/>
      <c r="IA5371"/>
      <c r="IB5371"/>
      <c r="IC5371"/>
      <c r="ID5371"/>
      <c r="IE5371"/>
      <c r="IF5371"/>
      <c r="IG5371"/>
      <c r="IH5371"/>
      <c r="II5371"/>
      <c r="IJ5371"/>
      <c r="IK5371"/>
      <c r="IL5371"/>
      <c r="IM5371"/>
      <c r="IN5371"/>
      <c r="IO5371"/>
      <c r="IP5371"/>
      <c r="IQ5371"/>
      <c r="IR5371"/>
      <c r="IS5371"/>
      <c r="IT5371"/>
    </row>
    <row r="5372" spans="1:254" ht="12.5">
      <c r="A5372" s="810"/>
      <c r="B5372" s="65">
        <v>1</v>
      </c>
      <c r="C5372" s="66">
        <f>IF(E5372="A",4,IF(E5372="B",3,IF(E5372="C",2,IF(E5372="D",1,0))))</f>
        <v>2</v>
      </c>
      <c r="D5372" s="99" t="s">
        <v>70</v>
      </c>
      <c r="E5372" s="77" t="s">
        <v>90</v>
      </c>
      <c r="F5372" s="76" t="s">
        <v>68</v>
      </c>
      <c r="G5372" s="78"/>
      <c r="H5372" s="100" t="s">
        <v>116</v>
      </c>
      <c r="I5372" s="101" t="s">
        <v>5922</v>
      </c>
      <c r="J5372" s="81" t="s">
        <v>173</v>
      </c>
      <c r="K5372" s="72"/>
      <c r="L5372" s="72"/>
      <c r="M5372" s="72"/>
      <c r="N5372" s="72"/>
      <c r="O5372" s="72"/>
      <c r="P5372" s="72"/>
      <c r="Q5372" s="833"/>
      <c r="R5372" s="102"/>
      <c r="S5372" s="73"/>
      <c r="T5372" s="1042"/>
      <c r="U5372" s="1216"/>
      <c r="V5372" s="1043"/>
    </row>
    <row r="5373" spans="1:254" customFormat="1" ht="12.75" customHeight="1">
      <c r="B5373" s="65">
        <v>1</v>
      </c>
      <c r="C5373" s="66">
        <f t="shared" ref="C5373:C5388" si="244">IF(E5373="A",1,IF(E5373="B",1,0))</f>
        <v>1</v>
      </c>
      <c r="D5373" s="655" t="s">
        <v>87</v>
      </c>
      <c r="E5373" s="655" t="s">
        <v>87</v>
      </c>
      <c r="F5373" s="656" t="s">
        <v>99</v>
      </c>
      <c r="G5373" s="78"/>
      <c r="H5373" s="69" t="s">
        <v>104</v>
      </c>
      <c r="I5373" s="70" t="s">
        <v>5562</v>
      </c>
      <c r="J5373" s="71"/>
      <c r="K5373" s="72"/>
      <c r="L5373" s="72"/>
      <c r="M5373" s="72"/>
      <c r="N5373" s="72"/>
      <c r="O5373" s="72"/>
      <c r="P5373" s="72"/>
      <c r="Q5373" s="833"/>
      <c r="R5373" s="102"/>
      <c r="S5373" s="73"/>
      <c r="T5373" s="1042"/>
      <c r="U5373" s="1216"/>
      <c r="V5373" s="1043"/>
    </row>
    <row r="5374" spans="1:254" customFormat="1" ht="12.75" customHeight="1">
      <c r="B5374" s="65">
        <v>1</v>
      </c>
      <c r="C5374" s="66">
        <f t="shared" si="244"/>
        <v>0</v>
      </c>
      <c r="D5374" s="1223" t="s">
        <v>70</v>
      </c>
      <c r="E5374" s="1215" t="s">
        <v>90</v>
      </c>
      <c r="F5374" s="1215" t="s">
        <v>90</v>
      </c>
      <c r="G5374" s="78"/>
      <c r="H5374" s="96" t="s">
        <v>110</v>
      </c>
      <c r="I5374" s="107" t="s">
        <v>5563</v>
      </c>
      <c r="J5374" s="81"/>
      <c r="K5374" s="72"/>
      <c r="L5374" s="72"/>
      <c r="M5374" s="72"/>
      <c r="N5374" s="72"/>
      <c r="O5374" s="72"/>
      <c r="P5374" s="72"/>
      <c r="Q5374" s="833"/>
      <c r="R5374" s="102"/>
      <c r="S5374" s="73"/>
      <c r="T5374" s="1042"/>
      <c r="U5374" s="1216"/>
      <c r="V5374" s="1043"/>
    </row>
    <row r="5375" spans="1:254" customFormat="1" ht="12.75" customHeight="1">
      <c r="B5375" s="65">
        <v>1</v>
      </c>
      <c r="C5375" s="66">
        <f t="shared" si="244"/>
        <v>0</v>
      </c>
      <c r="D5375" s="655" t="s">
        <v>87</v>
      </c>
      <c r="E5375" s="659" t="s">
        <v>90</v>
      </c>
      <c r="F5375" s="655" t="s">
        <v>87</v>
      </c>
      <c r="G5375" s="78"/>
      <c r="H5375" s="96" t="s">
        <v>135</v>
      </c>
      <c r="I5375" s="70" t="s">
        <v>5564</v>
      </c>
      <c r="J5375" s="71"/>
      <c r="K5375" s="72"/>
      <c r="L5375" s="72"/>
      <c r="M5375" s="72"/>
      <c r="N5375" s="72"/>
      <c r="O5375" s="72"/>
      <c r="P5375" s="72"/>
      <c r="Q5375" s="833"/>
      <c r="R5375" s="102"/>
      <c r="S5375" s="73"/>
      <c r="T5375" s="1042"/>
      <c r="U5375" s="1216"/>
      <c r="V5375" s="1043"/>
    </row>
    <row r="5376" spans="1:254" customFormat="1" ht="12.75" customHeight="1">
      <c r="B5376" s="65">
        <v>1</v>
      </c>
      <c r="C5376" s="66">
        <f t="shared" si="244"/>
        <v>0</v>
      </c>
      <c r="D5376" s="659" t="s">
        <v>90</v>
      </c>
      <c r="E5376" s="656" t="s">
        <v>70</v>
      </c>
      <c r="F5376" s="76" t="s">
        <v>87</v>
      </c>
      <c r="G5376" s="78"/>
      <c r="H5376" s="96" t="s">
        <v>1336</v>
      </c>
      <c r="I5376" s="107" t="s">
        <v>5565</v>
      </c>
      <c r="J5376" s="81"/>
      <c r="K5376" s="72"/>
      <c r="L5376" s="72"/>
      <c r="M5376" s="72"/>
      <c r="N5376" s="72"/>
      <c r="O5376" s="72"/>
      <c r="P5376" s="72"/>
      <c r="Q5376" s="833"/>
      <c r="R5376" s="102"/>
      <c r="S5376" s="73"/>
      <c r="T5376" s="1042"/>
      <c r="U5376" s="1216"/>
      <c r="V5376" s="1043"/>
    </row>
    <row r="5377" spans="1:254" customFormat="1" ht="12.75" customHeight="1">
      <c r="B5377" s="65">
        <v>1</v>
      </c>
      <c r="C5377" s="66">
        <f t="shared" si="244"/>
        <v>1</v>
      </c>
      <c r="D5377" s="1223" t="s">
        <v>99</v>
      </c>
      <c r="E5377" s="1221" t="s">
        <v>68</v>
      </c>
      <c r="F5377" s="1221" t="s">
        <v>68</v>
      </c>
      <c r="G5377" s="78"/>
      <c r="H5377" s="96" t="s">
        <v>101</v>
      </c>
      <c r="I5377" s="107" t="s">
        <v>5566</v>
      </c>
      <c r="J5377" s="81"/>
      <c r="K5377" s="72"/>
      <c r="L5377" s="72"/>
      <c r="M5377" s="72"/>
      <c r="N5377" s="72"/>
      <c r="O5377" s="72"/>
      <c r="P5377" s="72"/>
      <c r="Q5377" s="833"/>
      <c r="R5377" s="102"/>
      <c r="S5377" s="73"/>
      <c r="T5377" s="1042"/>
      <c r="U5377" s="1216"/>
      <c r="V5377" s="1043"/>
    </row>
    <row r="5378" spans="1:254" customFormat="1" ht="12.75" customHeight="1">
      <c r="B5378" s="65">
        <v>1</v>
      </c>
      <c r="C5378" s="66">
        <f t="shared" si="244"/>
        <v>0</v>
      </c>
      <c r="D5378" s="76" t="s">
        <v>68</v>
      </c>
      <c r="E5378" s="77" t="s">
        <v>90</v>
      </c>
      <c r="F5378" s="99" t="s">
        <v>70</v>
      </c>
      <c r="G5378" s="78"/>
      <c r="H5378" s="96" t="s">
        <v>104</v>
      </c>
      <c r="I5378" s="107" t="s">
        <v>5567</v>
      </c>
      <c r="J5378" s="81"/>
      <c r="K5378" s="72"/>
      <c r="L5378" s="72"/>
      <c r="M5378" s="72"/>
      <c r="N5378" s="72"/>
      <c r="O5378" s="72"/>
      <c r="P5378" s="72"/>
      <c r="Q5378" s="833"/>
      <c r="R5378" s="102"/>
      <c r="S5378" s="73"/>
      <c r="T5378" s="1042"/>
      <c r="U5378" s="1216"/>
      <c r="V5378" s="1043"/>
    </row>
    <row r="5379" spans="1:254" ht="12.75" customHeight="1">
      <c r="A5379"/>
      <c r="B5379" s="65">
        <v>1</v>
      </c>
      <c r="C5379" s="66">
        <f t="shared" si="244"/>
        <v>1</v>
      </c>
      <c r="D5379" s="76" t="s">
        <v>87</v>
      </c>
      <c r="E5379" s="76" t="s">
        <v>87</v>
      </c>
      <c r="F5379" s="99" t="s">
        <v>99</v>
      </c>
      <c r="G5379" s="78"/>
      <c r="H5379" s="96" t="s">
        <v>220</v>
      </c>
      <c r="I5379" s="70" t="s">
        <v>5568</v>
      </c>
      <c r="J5379" s="71"/>
      <c r="K5379" s="72"/>
      <c r="L5379" s="72"/>
      <c r="M5379" s="72"/>
      <c r="N5379" s="72"/>
      <c r="O5379" s="72"/>
      <c r="P5379" s="72"/>
      <c r="Q5379" s="833"/>
      <c r="R5379" s="102"/>
      <c r="S5379" s="73"/>
      <c r="T5379" s="1042"/>
      <c r="U5379" s="1216"/>
      <c r="V5379" s="1043"/>
    </row>
    <row r="5380" spans="1:254" customFormat="1" ht="12.75" customHeight="1">
      <c r="B5380" s="65">
        <v>1</v>
      </c>
      <c r="C5380" s="66">
        <f t="shared" si="244"/>
        <v>1</v>
      </c>
      <c r="D5380" s="658" t="s">
        <v>87</v>
      </c>
      <c r="E5380" s="658" t="s">
        <v>87</v>
      </c>
      <c r="F5380" s="656" t="s">
        <v>99</v>
      </c>
      <c r="G5380" s="78"/>
      <c r="H5380" s="69" t="s">
        <v>135</v>
      </c>
      <c r="I5380" s="70" t="s">
        <v>5569</v>
      </c>
      <c r="J5380" s="71"/>
      <c r="K5380" s="72"/>
      <c r="L5380" s="72"/>
      <c r="M5380" s="72"/>
      <c r="N5380" s="72"/>
      <c r="O5380" s="72"/>
      <c r="P5380" s="72"/>
      <c r="Q5380" s="833"/>
      <c r="R5380" s="102"/>
      <c r="S5380" s="73"/>
      <c r="T5380" s="1042"/>
      <c r="U5380" s="1216"/>
      <c r="V5380" s="1043"/>
    </row>
    <row r="5381" spans="1:254" customFormat="1" ht="12.75" customHeight="1">
      <c r="B5381" s="65">
        <v>1</v>
      </c>
      <c r="C5381" s="66">
        <f t="shared" si="244"/>
        <v>1</v>
      </c>
      <c r="D5381" s="658" t="s">
        <v>87</v>
      </c>
      <c r="E5381" s="658" t="s">
        <v>68</v>
      </c>
      <c r="F5381" s="658" t="s">
        <v>68</v>
      </c>
      <c r="G5381" s="78"/>
      <c r="H5381" s="69" t="s">
        <v>135</v>
      </c>
      <c r="I5381" s="70" t="s">
        <v>5570</v>
      </c>
      <c r="J5381" s="71"/>
      <c r="K5381" s="72"/>
      <c r="L5381" s="72"/>
      <c r="M5381" s="72"/>
      <c r="N5381" s="72"/>
      <c r="O5381" s="72"/>
      <c r="P5381" s="72"/>
      <c r="Q5381" s="833"/>
      <c r="R5381" s="102"/>
      <c r="S5381" s="73"/>
      <c r="T5381" s="1042"/>
      <c r="U5381" s="1216"/>
      <c r="V5381" s="1043"/>
    </row>
    <row r="5382" spans="1:254" ht="12.75" customHeight="1">
      <c r="A5382"/>
      <c r="B5382" s="65">
        <v>1</v>
      </c>
      <c r="C5382" s="66">
        <f t="shared" si="244"/>
        <v>1</v>
      </c>
      <c r="D5382" s="99" t="s">
        <v>70</v>
      </c>
      <c r="E5382" s="76" t="s">
        <v>68</v>
      </c>
      <c r="F5382" s="76" t="s">
        <v>87</v>
      </c>
      <c r="G5382" s="78"/>
      <c r="H5382" s="96" t="s">
        <v>104</v>
      </c>
      <c r="I5382" s="107" t="s">
        <v>5571</v>
      </c>
      <c r="J5382" s="81"/>
      <c r="K5382" s="72"/>
      <c r="L5382" s="72"/>
      <c r="M5382" s="72"/>
      <c r="N5382" s="72"/>
      <c r="O5382" s="72"/>
      <c r="P5382" s="72"/>
      <c r="Q5382" s="833"/>
      <c r="R5382" s="102"/>
      <c r="S5382" s="73"/>
      <c r="T5382" s="1042"/>
      <c r="U5382" s="1216"/>
      <c r="V5382" s="1043"/>
    </row>
    <row r="5383" spans="1:254" ht="12.5">
      <c r="B5383" s="674">
        <v>1</v>
      </c>
      <c r="C5383" s="66">
        <f t="shared" si="244"/>
        <v>1</v>
      </c>
      <c r="D5383" s="699" t="s">
        <v>87</v>
      </c>
      <c r="E5383" s="699" t="s">
        <v>68</v>
      </c>
      <c r="F5383" s="699" t="s">
        <v>87</v>
      </c>
      <c r="G5383" s="78"/>
      <c r="H5383" s="716" t="s">
        <v>114</v>
      </c>
      <c r="I5383" s="122" t="s">
        <v>5572</v>
      </c>
      <c r="J5383" s="991"/>
      <c r="K5383" s="72"/>
      <c r="L5383" s="72"/>
      <c r="M5383" s="72"/>
      <c r="N5383" s="72"/>
      <c r="O5383" s="72"/>
      <c r="P5383" s="72"/>
      <c r="Q5383" s="833"/>
      <c r="R5383" s="102"/>
      <c r="S5383" s="73"/>
      <c r="T5383" s="1042"/>
      <c r="U5383" s="1216"/>
      <c r="V5383" s="1043"/>
    </row>
    <row r="5384" spans="1:254" s="325" customFormat="1" ht="12.75" customHeight="1">
      <c r="A5384"/>
      <c r="B5384" s="65">
        <v>1</v>
      </c>
      <c r="C5384" s="66">
        <f t="shared" si="244"/>
        <v>0</v>
      </c>
      <c r="D5384" s="656" t="s">
        <v>99</v>
      </c>
      <c r="E5384" s="77" t="s">
        <v>90</v>
      </c>
      <c r="F5384" s="662" t="s">
        <v>70</v>
      </c>
      <c r="G5384" s="78"/>
      <c r="H5384" s="96" t="s">
        <v>135</v>
      </c>
      <c r="I5384" s="70" t="s">
        <v>5573</v>
      </c>
      <c r="J5384" s="71"/>
      <c r="K5384" s="72"/>
      <c r="L5384" s="72"/>
      <c r="M5384" s="72"/>
      <c r="N5384" s="72"/>
      <c r="O5384" s="72"/>
      <c r="P5384" s="72"/>
      <c r="Q5384" s="833"/>
      <c r="R5384" s="102"/>
      <c r="S5384" s="73"/>
      <c r="T5384" s="1042"/>
      <c r="U5384" s="1216"/>
      <c r="V5384" s="1043"/>
      <c r="W5384"/>
      <c r="X5384"/>
      <c r="Y5384"/>
      <c r="Z5384"/>
      <c r="AA5384"/>
      <c r="AB5384"/>
      <c r="AC5384"/>
      <c r="AD5384"/>
      <c r="AE5384"/>
      <c r="AF5384"/>
      <c r="AG5384"/>
      <c r="AH5384"/>
      <c r="AI5384"/>
      <c r="AJ5384"/>
      <c r="AK5384"/>
      <c r="AL5384"/>
      <c r="AM5384"/>
      <c r="AN5384"/>
      <c r="AO5384"/>
      <c r="AP5384"/>
      <c r="AQ5384"/>
      <c r="AR5384"/>
      <c r="AS5384"/>
      <c r="AT5384"/>
      <c r="AU5384"/>
      <c r="AV5384"/>
      <c r="AW5384"/>
      <c r="AX5384"/>
      <c r="AY5384"/>
      <c r="AZ5384"/>
      <c r="BA5384"/>
      <c r="BB5384"/>
      <c r="BC5384"/>
      <c r="BD5384"/>
      <c r="BE5384"/>
      <c r="BF5384"/>
      <c r="BG5384"/>
      <c r="BH5384"/>
      <c r="BI5384"/>
      <c r="BJ5384"/>
      <c r="BK5384"/>
      <c r="BL5384"/>
      <c r="BM5384"/>
      <c r="BN5384"/>
      <c r="BO5384"/>
      <c r="BP5384"/>
      <c r="BQ5384"/>
      <c r="BR5384"/>
      <c r="BS5384"/>
      <c r="BT5384"/>
      <c r="BU5384"/>
      <c r="BV5384"/>
      <c r="BW5384"/>
      <c r="BX5384"/>
      <c r="BY5384"/>
      <c r="BZ5384"/>
      <c r="CA5384"/>
      <c r="CB5384"/>
      <c r="CC5384"/>
      <c r="CD5384"/>
      <c r="CE5384"/>
      <c r="CF5384"/>
      <c r="CG5384"/>
      <c r="CH5384"/>
      <c r="CI5384"/>
      <c r="CJ5384"/>
      <c r="CK5384"/>
      <c r="CL5384"/>
      <c r="CM5384"/>
      <c r="CN5384"/>
      <c r="CO5384"/>
      <c r="CP5384"/>
      <c r="CQ5384"/>
      <c r="CR5384"/>
      <c r="CS5384"/>
      <c r="CT5384"/>
      <c r="CU5384"/>
      <c r="CV5384"/>
      <c r="CW5384"/>
      <c r="CX5384"/>
      <c r="CY5384"/>
      <c r="CZ5384"/>
      <c r="DA5384"/>
      <c r="DB5384"/>
      <c r="DC5384"/>
      <c r="DD5384"/>
      <c r="DE5384"/>
      <c r="DF5384"/>
      <c r="DG5384"/>
      <c r="DH5384"/>
      <c r="DI5384"/>
      <c r="DJ5384"/>
      <c r="DK5384"/>
      <c r="DL5384"/>
      <c r="DM5384"/>
      <c r="DN5384"/>
      <c r="DO5384"/>
      <c r="DP5384"/>
      <c r="DQ5384"/>
      <c r="DR5384"/>
      <c r="DS5384"/>
      <c r="DT5384"/>
      <c r="DU5384"/>
      <c r="DV5384"/>
      <c r="DW5384"/>
      <c r="DX5384"/>
      <c r="DY5384"/>
      <c r="DZ5384"/>
      <c r="EA5384"/>
      <c r="EB5384"/>
      <c r="EC5384"/>
      <c r="ED5384"/>
      <c r="EE5384"/>
      <c r="EF5384"/>
      <c r="EG5384"/>
      <c r="EH5384"/>
      <c r="EI5384"/>
      <c r="EJ5384"/>
      <c r="EK5384"/>
      <c r="EL5384"/>
      <c r="EM5384"/>
      <c r="EN5384"/>
      <c r="EO5384"/>
      <c r="EP5384"/>
      <c r="EQ5384"/>
      <c r="ER5384"/>
      <c r="ES5384"/>
      <c r="ET5384"/>
      <c r="EU5384"/>
      <c r="EV5384"/>
      <c r="EW5384"/>
      <c r="EX5384"/>
      <c r="EY5384"/>
      <c r="EZ5384"/>
      <c r="FA5384"/>
      <c r="FB5384"/>
      <c r="FC5384"/>
      <c r="FD5384"/>
      <c r="FE5384"/>
      <c r="FF5384"/>
      <c r="FG5384"/>
      <c r="FH5384"/>
      <c r="FI5384"/>
      <c r="FJ5384"/>
      <c r="FK5384"/>
      <c r="FL5384"/>
      <c r="FM5384"/>
      <c r="FN5384"/>
      <c r="FO5384"/>
      <c r="FP5384"/>
      <c r="FQ5384"/>
      <c r="FR5384"/>
      <c r="FS5384"/>
      <c r="FT5384"/>
      <c r="FU5384"/>
      <c r="FV5384"/>
      <c r="FW5384"/>
      <c r="FX5384"/>
      <c r="FY5384"/>
      <c r="FZ5384"/>
      <c r="GA5384"/>
      <c r="GB5384"/>
      <c r="GC5384"/>
      <c r="GD5384"/>
      <c r="GE5384"/>
      <c r="GF5384"/>
      <c r="GG5384"/>
      <c r="GH5384"/>
      <c r="GI5384"/>
      <c r="GJ5384"/>
      <c r="GK5384"/>
      <c r="GL5384"/>
      <c r="GM5384"/>
      <c r="GN5384"/>
      <c r="GO5384"/>
      <c r="GP5384"/>
      <c r="GQ5384"/>
      <c r="GR5384"/>
      <c r="GS5384"/>
      <c r="GT5384"/>
      <c r="GU5384"/>
      <c r="GV5384"/>
      <c r="GW5384"/>
      <c r="GX5384"/>
      <c r="GY5384"/>
      <c r="GZ5384"/>
      <c r="HA5384"/>
      <c r="HB5384"/>
      <c r="HC5384"/>
      <c r="HD5384"/>
      <c r="HE5384"/>
      <c r="HF5384"/>
      <c r="HG5384"/>
      <c r="HH5384"/>
      <c r="HI5384"/>
      <c r="HJ5384"/>
      <c r="HK5384"/>
      <c r="HL5384"/>
      <c r="HM5384"/>
      <c r="HN5384"/>
      <c r="HO5384"/>
      <c r="HP5384"/>
      <c r="HQ5384"/>
      <c r="HR5384"/>
      <c r="HS5384"/>
      <c r="HT5384"/>
      <c r="HU5384"/>
      <c r="HV5384"/>
      <c r="HW5384"/>
      <c r="HX5384"/>
      <c r="HY5384"/>
      <c r="HZ5384"/>
      <c r="IA5384"/>
      <c r="IB5384"/>
      <c r="IC5384"/>
      <c r="ID5384"/>
      <c r="IE5384"/>
      <c r="IF5384"/>
      <c r="IG5384"/>
      <c r="IH5384"/>
      <c r="II5384"/>
      <c r="IJ5384"/>
      <c r="IK5384"/>
      <c r="IL5384"/>
      <c r="IM5384"/>
      <c r="IN5384"/>
      <c r="IO5384"/>
      <c r="IP5384"/>
      <c r="IQ5384"/>
      <c r="IR5384"/>
      <c r="IS5384"/>
      <c r="IT5384"/>
    </row>
    <row r="5385" spans="1:254" s="325" customFormat="1" ht="12.75" customHeight="1">
      <c r="A5385"/>
      <c r="B5385" s="65">
        <v>1</v>
      </c>
      <c r="C5385" s="66">
        <f t="shared" si="244"/>
        <v>0</v>
      </c>
      <c r="D5385" s="76" t="s">
        <v>87</v>
      </c>
      <c r="E5385" s="77" t="s">
        <v>90</v>
      </c>
      <c r="F5385" s="99" t="s">
        <v>70</v>
      </c>
      <c r="G5385" s="78"/>
      <c r="H5385" s="96" t="s">
        <v>129</v>
      </c>
      <c r="I5385" s="70" t="s">
        <v>5574</v>
      </c>
      <c r="J5385" s="71"/>
      <c r="K5385" s="72"/>
      <c r="L5385" s="72"/>
      <c r="M5385" s="72"/>
      <c r="N5385" s="72"/>
      <c r="O5385" s="72"/>
      <c r="P5385" s="72"/>
      <c r="Q5385" s="833"/>
      <c r="R5385" s="102"/>
      <c r="S5385" s="73"/>
      <c r="T5385" s="1042"/>
      <c r="U5385" s="1216"/>
      <c r="V5385" s="1043"/>
      <c r="W5385"/>
      <c r="X5385"/>
      <c r="Y5385"/>
      <c r="Z5385"/>
      <c r="AA5385"/>
      <c r="AB5385"/>
      <c r="AC5385"/>
      <c r="AD5385"/>
      <c r="AE5385"/>
      <c r="AF5385"/>
      <c r="AG5385"/>
      <c r="AH5385"/>
      <c r="AI5385"/>
      <c r="AJ5385"/>
      <c r="AK5385"/>
      <c r="AL5385"/>
      <c r="AM5385"/>
      <c r="AN5385"/>
      <c r="AO5385"/>
      <c r="AP5385"/>
      <c r="AQ5385"/>
      <c r="AR5385"/>
      <c r="AS5385"/>
      <c r="AT5385"/>
      <c r="AU5385"/>
      <c r="AV5385"/>
      <c r="AW5385"/>
      <c r="AX5385"/>
      <c r="AY5385"/>
      <c r="AZ5385"/>
      <c r="BA5385"/>
      <c r="BB5385"/>
      <c r="BC5385"/>
      <c r="BD5385"/>
      <c r="BE5385"/>
      <c r="BF5385"/>
      <c r="BG5385"/>
      <c r="BH5385"/>
      <c r="BI5385"/>
      <c r="BJ5385"/>
      <c r="BK5385"/>
      <c r="BL5385"/>
      <c r="BM5385"/>
      <c r="BN5385"/>
      <c r="BO5385"/>
      <c r="BP5385"/>
      <c r="BQ5385"/>
      <c r="BR5385"/>
      <c r="BS5385"/>
      <c r="BT5385"/>
      <c r="BU5385"/>
      <c r="BV5385"/>
      <c r="BW5385"/>
      <c r="BX5385"/>
      <c r="BY5385"/>
      <c r="BZ5385"/>
      <c r="CA5385"/>
      <c r="CB5385"/>
      <c r="CC5385"/>
      <c r="CD5385"/>
      <c r="CE5385"/>
      <c r="CF5385"/>
      <c r="CG5385"/>
      <c r="CH5385"/>
      <c r="CI5385"/>
      <c r="CJ5385"/>
      <c r="CK5385"/>
      <c r="CL5385"/>
      <c r="CM5385"/>
      <c r="CN5385"/>
      <c r="CO5385"/>
      <c r="CP5385"/>
      <c r="CQ5385"/>
      <c r="CR5385"/>
      <c r="CS5385"/>
      <c r="CT5385"/>
      <c r="CU5385"/>
      <c r="CV5385"/>
      <c r="CW5385"/>
      <c r="CX5385"/>
      <c r="CY5385"/>
      <c r="CZ5385"/>
      <c r="DA5385"/>
      <c r="DB5385"/>
      <c r="DC5385"/>
      <c r="DD5385"/>
      <c r="DE5385"/>
      <c r="DF5385"/>
      <c r="DG5385"/>
      <c r="DH5385"/>
      <c r="DI5385"/>
      <c r="DJ5385"/>
      <c r="DK5385"/>
      <c r="DL5385"/>
      <c r="DM5385"/>
      <c r="DN5385"/>
      <c r="DO5385"/>
      <c r="DP5385"/>
      <c r="DQ5385"/>
      <c r="DR5385"/>
      <c r="DS5385"/>
      <c r="DT5385"/>
      <c r="DU5385"/>
      <c r="DV5385"/>
      <c r="DW5385"/>
      <c r="DX5385"/>
      <c r="DY5385"/>
      <c r="DZ5385"/>
      <c r="EA5385"/>
      <c r="EB5385"/>
      <c r="EC5385"/>
      <c r="ED5385"/>
      <c r="EE5385"/>
      <c r="EF5385"/>
      <c r="EG5385"/>
      <c r="EH5385"/>
      <c r="EI5385"/>
      <c r="EJ5385"/>
      <c r="EK5385"/>
      <c r="EL5385"/>
      <c r="EM5385"/>
      <c r="EN5385"/>
      <c r="EO5385"/>
      <c r="EP5385"/>
      <c r="EQ5385"/>
      <c r="ER5385"/>
      <c r="ES5385"/>
      <c r="ET5385"/>
      <c r="EU5385"/>
      <c r="EV5385"/>
      <c r="EW5385"/>
      <c r="EX5385"/>
      <c r="EY5385"/>
      <c r="EZ5385"/>
      <c r="FA5385"/>
      <c r="FB5385"/>
      <c r="FC5385"/>
      <c r="FD5385"/>
      <c r="FE5385"/>
      <c r="FF5385"/>
      <c r="FG5385"/>
      <c r="FH5385"/>
      <c r="FI5385"/>
      <c r="FJ5385"/>
      <c r="FK5385"/>
      <c r="FL5385"/>
      <c r="FM5385"/>
      <c r="FN5385"/>
      <c r="FO5385"/>
      <c r="FP5385"/>
      <c r="FQ5385"/>
      <c r="FR5385"/>
      <c r="FS5385"/>
      <c r="FT5385"/>
      <c r="FU5385"/>
      <c r="FV5385"/>
      <c r="FW5385"/>
      <c r="FX5385"/>
      <c r="FY5385"/>
      <c r="FZ5385"/>
      <c r="GA5385"/>
      <c r="GB5385"/>
      <c r="GC5385"/>
      <c r="GD5385"/>
      <c r="GE5385"/>
      <c r="GF5385"/>
      <c r="GG5385"/>
      <c r="GH5385"/>
      <c r="GI5385"/>
      <c r="GJ5385"/>
      <c r="GK5385"/>
      <c r="GL5385"/>
      <c r="GM5385"/>
      <c r="GN5385"/>
      <c r="GO5385"/>
      <c r="GP5385"/>
      <c r="GQ5385"/>
      <c r="GR5385"/>
      <c r="GS5385"/>
      <c r="GT5385"/>
      <c r="GU5385"/>
      <c r="GV5385"/>
      <c r="GW5385"/>
      <c r="GX5385"/>
      <c r="GY5385"/>
      <c r="GZ5385"/>
      <c r="HA5385"/>
      <c r="HB5385"/>
      <c r="HC5385"/>
      <c r="HD5385"/>
      <c r="HE5385"/>
      <c r="HF5385"/>
      <c r="HG5385"/>
      <c r="HH5385"/>
      <c r="HI5385"/>
      <c r="HJ5385"/>
      <c r="HK5385"/>
      <c r="HL5385"/>
      <c r="HM5385"/>
      <c r="HN5385"/>
      <c r="HO5385"/>
      <c r="HP5385"/>
      <c r="HQ5385"/>
      <c r="HR5385"/>
      <c r="HS5385"/>
      <c r="HT5385"/>
      <c r="HU5385"/>
      <c r="HV5385"/>
      <c r="HW5385"/>
      <c r="HX5385"/>
      <c r="HY5385"/>
      <c r="HZ5385"/>
      <c r="IA5385"/>
      <c r="IB5385"/>
      <c r="IC5385"/>
      <c r="ID5385"/>
      <c r="IE5385"/>
      <c r="IF5385"/>
      <c r="IG5385"/>
      <c r="IH5385"/>
      <c r="II5385"/>
      <c r="IJ5385"/>
      <c r="IK5385"/>
      <c r="IL5385"/>
      <c r="IM5385"/>
      <c r="IN5385"/>
      <c r="IO5385"/>
      <c r="IP5385"/>
      <c r="IQ5385"/>
      <c r="IR5385"/>
      <c r="IS5385"/>
      <c r="IT5385"/>
    </row>
    <row r="5386" spans="1:254" s="325" customFormat="1" ht="12.75" customHeight="1">
      <c r="A5386"/>
      <c r="B5386" s="65">
        <v>1</v>
      </c>
      <c r="C5386" s="66">
        <f t="shared" si="244"/>
        <v>1</v>
      </c>
      <c r="D5386" s="658" t="s">
        <v>87</v>
      </c>
      <c r="E5386" s="658" t="s">
        <v>87</v>
      </c>
      <c r="F5386" s="658" t="s">
        <v>87</v>
      </c>
      <c r="G5386" s="78"/>
      <c r="H5386" s="96" t="s">
        <v>126</v>
      </c>
      <c r="I5386" s="70" t="s">
        <v>5575</v>
      </c>
      <c r="J5386" s="71"/>
      <c r="K5386" s="72"/>
      <c r="L5386" s="72"/>
      <c r="M5386" s="72"/>
      <c r="N5386" s="72"/>
      <c r="O5386" s="72"/>
      <c r="P5386" s="72"/>
      <c r="Q5386" s="833"/>
      <c r="R5386" s="102"/>
      <c r="S5386" s="73"/>
      <c r="T5386" s="1042"/>
      <c r="U5386" s="1216"/>
      <c r="V5386" s="1043"/>
      <c r="W5386"/>
      <c r="X5386"/>
      <c r="Y5386"/>
      <c r="Z5386"/>
      <c r="AA5386"/>
      <c r="AB5386"/>
      <c r="AC5386"/>
      <c r="AD5386"/>
      <c r="AE5386"/>
      <c r="AF5386"/>
      <c r="AG5386"/>
      <c r="AH5386"/>
      <c r="AI5386"/>
      <c r="AJ5386"/>
      <c r="AK5386"/>
      <c r="AL5386"/>
      <c r="AM5386"/>
      <c r="AN5386"/>
      <c r="AO5386"/>
      <c r="AP5386"/>
      <c r="AQ5386"/>
      <c r="AR5386"/>
      <c r="AS5386"/>
      <c r="AT5386"/>
      <c r="AU5386"/>
      <c r="AV5386"/>
      <c r="AW5386"/>
      <c r="AX5386"/>
      <c r="AY5386"/>
      <c r="AZ5386"/>
      <c r="BA5386"/>
      <c r="BB5386"/>
      <c r="BC5386"/>
      <c r="BD5386"/>
      <c r="BE5386"/>
      <c r="BF5386"/>
      <c r="BG5386"/>
      <c r="BH5386"/>
      <c r="BI5386"/>
      <c r="BJ5386"/>
      <c r="BK5386"/>
      <c r="BL5386"/>
      <c r="BM5386"/>
      <c r="BN5386"/>
      <c r="BO5386"/>
      <c r="BP5386"/>
      <c r="BQ5386"/>
      <c r="BR5386"/>
      <c r="BS5386"/>
      <c r="BT5386"/>
      <c r="BU5386"/>
      <c r="BV5386"/>
      <c r="BW5386"/>
      <c r="BX5386"/>
      <c r="BY5386"/>
      <c r="BZ5386"/>
      <c r="CA5386"/>
      <c r="CB5386"/>
      <c r="CC5386"/>
      <c r="CD5386"/>
      <c r="CE5386"/>
      <c r="CF5386"/>
      <c r="CG5386"/>
      <c r="CH5386"/>
      <c r="CI5386"/>
      <c r="CJ5386"/>
      <c r="CK5386"/>
      <c r="CL5386"/>
      <c r="CM5386"/>
      <c r="CN5386"/>
      <c r="CO5386"/>
      <c r="CP5386"/>
      <c r="CQ5386"/>
      <c r="CR5386"/>
      <c r="CS5386"/>
      <c r="CT5386"/>
      <c r="CU5386"/>
      <c r="CV5386"/>
      <c r="CW5386"/>
      <c r="CX5386"/>
      <c r="CY5386"/>
      <c r="CZ5386"/>
      <c r="DA5386"/>
      <c r="DB5386"/>
      <c r="DC5386"/>
      <c r="DD5386"/>
      <c r="DE5386"/>
      <c r="DF5386"/>
      <c r="DG5386"/>
      <c r="DH5386"/>
      <c r="DI5386"/>
      <c r="DJ5386"/>
      <c r="DK5386"/>
      <c r="DL5386"/>
      <c r="DM5386"/>
      <c r="DN5386"/>
      <c r="DO5386"/>
      <c r="DP5386"/>
      <c r="DQ5386"/>
      <c r="DR5386"/>
      <c r="DS5386"/>
      <c r="DT5386"/>
      <c r="DU5386"/>
      <c r="DV5386"/>
      <c r="DW5386"/>
      <c r="DX5386"/>
      <c r="DY5386"/>
      <c r="DZ5386"/>
      <c r="EA5386"/>
      <c r="EB5386"/>
      <c r="EC5386"/>
      <c r="ED5386"/>
      <c r="EE5386"/>
      <c r="EF5386"/>
      <c r="EG5386"/>
      <c r="EH5386"/>
      <c r="EI5386"/>
      <c r="EJ5386"/>
      <c r="EK5386"/>
      <c r="EL5386"/>
      <c r="EM5386"/>
      <c r="EN5386"/>
      <c r="EO5386"/>
      <c r="EP5386"/>
      <c r="EQ5386"/>
      <c r="ER5386"/>
      <c r="ES5386"/>
      <c r="ET5386"/>
      <c r="EU5386"/>
      <c r="EV5386"/>
      <c r="EW5386"/>
      <c r="EX5386"/>
      <c r="EY5386"/>
      <c r="EZ5386"/>
      <c r="FA5386"/>
      <c r="FB5386"/>
      <c r="FC5386"/>
      <c r="FD5386"/>
      <c r="FE5386"/>
      <c r="FF5386"/>
      <c r="FG5386"/>
      <c r="FH5386"/>
      <c r="FI5386"/>
      <c r="FJ5386"/>
      <c r="FK5386"/>
      <c r="FL5386"/>
      <c r="FM5386"/>
      <c r="FN5386"/>
      <c r="FO5386"/>
      <c r="FP5386"/>
      <c r="FQ5386"/>
      <c r="FR5386"/>
      <c r="FS5386"/>
      <c r="FT5386"/>
      <c r="FU5386"/>
      <c r="FV5386"/>
      <c r="FW5386"/>
      <c r="FX5386"/>
      <c r="FY5386"/>
      <c r="FZ5386"/>
      <c r="GA5386"/>
      <c r="GB5386"/>
      <c r="GC5386"/>
      <c r="GD5386"/>
      <c r="GE5386"/>
      <c r="GF5386"/>
      <c r="GG5386"/>
      <c r="GH5386"/>
      <c r="GI5386"/>
      <c r="GJ5386"/>
      <c r="GK5386"/>
      <c r="GL5386"/>
      <c r="GM5386"/>
      <c r="GN5386"/>
      <c r="GO5386"/>
      <c r="GP5386"/>
      <c r="GQ5386"/>
      <c r="GR5386"/>
      <c r="GS5386"/>
      <c r="GT5386"/>
      <c r="GU5386"/>
      <c r="GV5386"/>
      <c r="GW5386"/>
      <c r="GX5386"/>
      <c r="GY5386"/>
      <c r="GZ5386"/>
      <c r="HA5386"/>
      <c r="HB5386"/>
      <c r="HC5386"/>
      <c r="HD5386"/>
      <c r="HE5386"/>
      <c r="HF5386"/>
      <c r="HG5386"/>
      <c r="HH5386"/>
      <c r="HI5386"/>
      <c r="HJ5386"/>
      <c r="HK5386"/>
      <c r="HL5386"/>
      <c r="HM5386"/>
      <c r="HN5386"/>
      <c r="HO5386"/>
      <c r="HP5386"/>
      <c r="HQ5386"/>
      <c r="HR5386"/>
      <c r="HS5386"/>
      <c r="HT5386"/>
      <c r="HU5386"/>
      <c r="HV5386"/>
      <c r="HW5386"/>
      <c r="HX5386"/>
      <c r="HY5386"/>
      <c r="HZ5386"/>
      <c r="IA5386"/>
      <c r="IB5386"/>
      <c r="IC5386"/>
      <c r="ID5386"/>
      <c r="IE5386"/>
      <c r="IF5386"/>
      <c r="IG5386"/>
      <c r="IH5386"/>
      <c r="II5386"/>
      <c r="IJ5386"/>
      <c r="IK5386"/>
      <c r="IL5386"/>
      <c r="IM5386"/>
      <c r="IN5386"/>
      <c r="IO5386"/>
      <c r="IP5386"/>
      <c r="IQ5386"/>
      <c r="IR5386"/>
      <c r="IS5386"/>
      <c r="IT5386"/>
    </row>
    <row r="5387" spans="1:254" customFormat="1" ht="12.75" customHeight="1">
      <c r="A5387" s="810"/>
      <c r="B5387" s="65">
        <v>1</v>
      </c>
      <c r="C5387" s="66">
        <f t="shared" si="244"/>
        <v>0</v>
      </c>
      <c r="D5387" s="659" t="s">
        <v>90</v>
      </c>
      <c r="E5387" s="656" t="s">
        <v>70</v>
      </c>
      <c r="F5387" s="658" t="s">
        <v>87</v>
      </c>
      <c r="G5387" s="78"/>
      <c r="H5387" s="96" t="s">
        <v>94</v>
      </c>
      <c r="I5387" s="107" t="s">
        <v>5576</v>
      </c>
      <c r="J5387" s="81"/>
      <c r="K5387" s="72"/>
      <c r="L5387" s="72"/>
      <c r="M5387" s="72"/>
      <c r="N5387" s="72"/>
      <c r="O5387" s="72"/>
      <c r="P5387" s="72"/>
      <c r="Q5387" s="833"/>
      <c r="R5387" s="102"/>
      <c r="S5387" s="73"/>
      <c r="T5387" s="1042"/>
      <c r="U5387" s="1216"/>
      <c r="V5387" s="1043"/>
    </row>
    <row r="5388" spans="1:254" s="325" customFormat="1" ht="12.75" customHeight="1">
      <c r="A5388"/>
      <c r="B5388" s="65">
        <v>1</v>
      </c>
      <c r="C5388" s="66">
        <f t="shared" si="244"/>
        <v>1</v>
      </c>
      <c r="D5388" s="76" t="s">
        <v>87</v>
      </c>
      <c r="E5388" s="76" t="s">
        <v>68</v>
      </c>
      <c r="F5388" s="99" t="s">
        <v>70</v>
      </c>
      <c r="G5388" s="78"/>
      <c r="H5388" s="96" t="s">
        <v>126</v>
      </c>
      <c r="I5388" s="107" t="s">
        <v>5577</v>
      </c>
      <c r="J5388" s="81"/>
      <c r="K5388" s="72"/>
      <c r="L5388" s="72"/>
      <c r="M5388" s="72"/>
      <c r="N5388" s="72"/>
      <c r="O5388" s="72"/>
      <c r="P5388" s="72"/>
      <c r="Q5388" s="833"/>
      <c r="R5388" s="102"/>
      <c r="S5388" s="73"/>
      <c r="T5388" s="1042"/>
      <c r="U5388" s="1216"/>
      <c r="V5388" s="1043"/>
      <c r="W5388"/>
      <c r="X5388"/>
      <c r="Y5388"/>
      <c r="Z5388"/>
      <c r="AA5388"/>
      <c r="AB5388"/>
      <c r="AC5388"/>
      <c r="AD5388"/>
      <c r="AE5388"/>
      <c r="AF5388"/>
      <c r="AG5388"/>
      <c r="AH5388"/>
      <c r="AI5388"/>
      <c r="AJ5388"/>
      <c r="AK5388"/>
      <c r="AL5388"/>
      <c r="AM5388"/>
      <c r="AN5388"/>
      <c r="AO5388"/>
      <c r="AP5388"/>
      <c r="AQ5388"/>
      <c r="AR5388"/>
      <c r="AS5388"/>
      <c r="AT5388"/>
      <c r="AU5388"/>
      <c r="AV5388"/>
      <c r="AW5388"/>
      <c r="AX5388"/>
      <c r="AY5388"/>
      <c r="AZ5388"/>
      <c r="BA5388"/>
      <c r="BB5388"/>
      <c r="BC5388"/>
      <c r="BD5388"/>
      <c r="BE5388"/>
      <c r="BF5388"/>
      <c r="BG5388"/>
      <c r="BH5388"/>
      <c r="BI5388"/>
      <c r="BJ5388"/>
      <c r="BK5388"/>
      <c r="BL5388"/>
      <c r="BM5388"/>
      <c r="BN5388"/>
      <c r="BO5388"/>
      <c r="BP5388"/>
      <c r="BQ5388"/>
      <c r="BR5388"/>
      <c r="BS5388"/>
      <c r="BT5388"/>
      <c r="BU5388"/>
      <c r="BV5388"/>
      <c r="BW5388"/>
      <c r="BX5388"/>
      <c r="BY5388"/>
      <c r="BZ5388"/>
      <c r="CA5388"/>
      <c r="CB5388"/>
      <c r="CC5388"/>
      <c r="CD5388"/>
      <c r="CE5388"/>
      <c r="CF5388"/>
      <c r="CG5388"/>
      <c r="CH5388"/>
      <c r="CI5388"/>
      <c r="CJ5388"/>
      <c r="CK5388"/>
      <c r="CL5388"/>
      <c r="CM5388"/>
      <c r="CN5388"/>
      <c r="CO5388"/>
      <c r="CP5388"/>
      <c r="CQ5388"/>
      <c r="CR5388"/>
      <c r="CS5388"/>
      <c r="CT5388"/>
      <c r="CU5388"/>
      <c r="CV5388"/>
      <c r="CW5388"/>
      <c r="CX5388"/>
      <c r="CY5388"/>
      <c r="CZ5388"/>
      <c r="DA5388"/>
      <c r="DB5388"/>
      <c r="DC5388"/>
      <c r="DD5388"/>
      <c r="DE5388"/>
      <c r="DF5388"/>
      <c r="DG5388"/>
      <c r="DH5388"/>
      <c r="DI5388"/>
      <c r="DJ5388"/>
      <c r="DK5388"/>
      <c r="DL5388"/>
      <c r="DM5388"/>
      <c r="DN5388"/>
      <c r="DO5388"/>
      <c r="DP5388"/>
      <c r="DQ5388"/>
      <c r="DR5388"/>
      <c r="DS5388"/>
      <c r="DT5388"/>
      <c r="DU5388"/>
      <c r="DV5388"/>
      <c r="DW5388"/>
      <c r="DX5388"/>
      <c r="DY5388"/>
      <c r="DZ5388"/>
      <c r="EA5388"/>
      <c r="EB5388"/>
      <c r="EC5388"/>
      <c r="ED5388"/>
      <c r="EE5388"/>
      <c r="EF5388"/>
      <c r="EG5388"/>
      <c r="EH5388"/>
      <c r="EI5388"/>
      <c r="EJ5388"/>
      <c r="EK5388"/>
      <c r="EL5388"/>
      <c r="EM5388"/>
      <c r="EN5388"/>
      <c r="EO5388"/>
      <c r="EP5388"/>
      <c r="EQ5388"/>
      <c r="ER5388"/>
      <c r="ES5388"/>
      <c r="ET5388"/>
      <c r="EU5388"/>
      <c r="EV5388"/>
      <c r="EW5388"/>
      <c r="EX5388"/>
      <c r="EY5388"/>
      <c r="EZ5388"/>
      <c r="FA5388"/>
      <c r="FB5388"/>
      <c r="FC5388"/>
      <c r="FD5388"/>
      <c r="FE5388"/>
      <c r="FF5388"/>
      <c r="FG5388"/>
      <c r="FH5388"/>
      <c r="FI5388"/>
      <c r="FJ5388"/>
      <c r="FK5388"/>
      <c r="FL5388"/>
      <c r="FM5388"/>
      <c r="FN5388"/>
      <c r="FO5388"/>
      <c r="FP5388"/>
      <c r="FQ5388"/>
      <c r="FR5388"/>
      <c r="FS5388"/>
      <c r="FT5388"/>
      <c r="FU5388"/>
      <c r="FV5388"/>
      <c r="FW5388"/>
      <c r="FX5388"/>
      <c r="FY5388"/>
      <c r="FZ5388"/>
      <c r="GA5388"/>
      <c r="GB5388"/>
      <c r="GC5388"/>
      <c r="GD5388"/>
      <c r="GE5388"/>
      <c r="GF5388"/>
      <c r="GG5388"/>
      <c r="GH5388"/>
      <c r="GI5388"/>
      <c r="GJ5388"/>
      <c r="GK5388"/>
      <c r="GL5388"/>
      <c r="GM5388"/>
      <c r="GN5388"/>
      <c r="GO5388"/>
      <c r="GP5388"/>
      <c r="GQ5388"/>
      <c r="GR5388"/>
      <c r="GS5388"/>
      <c r="GT5388"/>
      <c r="GU5388"/>
      <c r="GV5388"/>
      <c r="GW5388"/>
      <c r="GX5388"/>
      <c r="GY5388"/>
      <c r="GZ5388"/>
      <c r="HA5388"/>
      <c r="HB5388"/>
      <c r="HC5388"/>
      <c r="HD5388"/>
      <c r="HE5388"/>
      <c r="HF5388"/>
      <c r="HG5388"/>
      <c r="HH5388"/>
      <c r="HI5388"/>
      <c r="HJ5388"/>
      <c r="HK5388"/>
      <c r="HL5388"/>
      <c r="HM5388"/>
      <c r="HN5388"/>
      <c r="HO5388"/>
      <c r="HP5388"/>
      <c r="HQ5388"/>
      <c r="HR5388"/>
      <c r="HS5388"/>
      <c r="HT5388"/>
      <c r="HU5388"/>
      <c r="HV5388"/>
      <c r="HW5388"/>
      <c r="HX5388"/>
      <c r="HY5388"/>
      <c r="HZ5388"/>
      <c r="IA5388"/>
      <c r="IB5388"/>
      <c r="IC5388"/>
      <c r="ID5388"/>
      <c r="IE5388"/>
      <c r="IF5388"/>
      <c r="IG5388"/>
      <c r="IH5388"/>
      <c r="II5388"/>
      <c r="IJ5388"/>
      <c r="IK5388"/>
      <c r="IL5388"/>
      <c r="IM5388"/>
      <c r="IN5388"/>
      <c r="IO5388"/>
      <c r="IP5388"/>
      <c r="IQ5388"/>
      <c r="IR5388"/>
      <c r="IS5388"/>
      <c r="IT5388"/>
    </row>
    <row r="5389" spans="1:254" customFormat="1" ht="12.5">
      <c r="B5389" s="65">
        <v>1</v>
      </c>
      <c r="C5389" s="66">
        <f>IF(E5389="A",4,IF(E5389="B",3,IF(E5389="C",2,IF(E5389="D",1,0))))</f>
        <v>2</v>
      </c>
      <c r="D5389" s="1038" t="s">
        <v>87</v>
      </c>
      <c r="E5389" s="1045" t="s">
        <v>90</v>
      </c>
      <c r="F5389" s="1038" t="s">
        <v>68</v>
      </c>
      <c r="G5389" s="78"/>
      <c r="H5389" s="1039" t="s">
        <v>90</v>
      </c>
      <c r="I5389" s="1000" t="s">
        <v>5578</v>
      </c>
      <c r="J5389" s="1023" t="s">
        <v>6111</v>
      </c>
      <c r="K5389" s="72"/>
      <c r="L5389" s="72"/>
      <c r="M5389" s="72"/>
      <c r="N5389" s="72"/>
      <c r="O5389" s="72"/>
      <c r="P5389" s="72"/>
      <c r="Q5389" s="833"/>
      <c r="R5389" s="102"/>
      <c r="S5389" s="73"/>
      <c r="T5389" s="1042"/>
      <c r="U5389" s="1216"/>
      <c r="V5389" s="1043"/>
      <c r="W5389" s="109"/>
      <c r="X5389" s="188"/>
    </row>
    <row r="5390" spans="1:254" s="325" customFormat="1" ht="12.75" customHeight="1">
      <c r="A5390"/>
      <c r="B5390" s="65">
        <v>1</v>
      </c>
      <c r="C5390" s="66">
        <f>IF(E5390="A",1,IF(E5390="B",1,0))</f>
        <v>0</v>
      </c>
      <c r="D5390" s="77" t="s">
        <v>90</v>
      </c>
      <c r="E5390" s="99" t="s">
        <v>70</v>
      </c>
      <c r="F5390" s="99" t="s">
        <v>70</v>
      </c>
      <c r="G5390" s="78"/>
      <c r="H5390" s="96" t="s">
        <v>126</v>
      </c>
      <c r="I5390" s="70" t="s">
        <v>5579</v>
      </c>
      <c r="J5390" s="71"/>
      <c r="K5390" s="72"/>
      <c r="L5390" s="72"/>
      <c r="M5390" s="72"/>
      <c r="N5390" s="72"/>
      <c r="O5390" s="72"/>
      <c r="P5390" s="72"/>
      <c r="Q5390" s="833"/>
      <c r="R5390" s="102"/>
      <c r="S5390" s="73"/>
      <c r="T5390" s="1042"/>
      <c r="U5390" s="1216"/>
      <c r="V5390" s="1043"/>
      <c r="W5390"/>
      <c r="X5390"/>
      <c r="Y5390"/>
      <c r="Z5390"/>
      <c r="AA5390"/>
      <c r="AB5390"/>
      <c r="AC5390"/>
      <c r="AD5390"/>
      <c r="AE5390"/>
      <c r="AF5390"/>
      <c r="AG5390"/>
      <c r="AH5390"/>
      <c r="AI5390"/>
      <c r="AJ5390"/>
      <c r="AK5390"/>
      <c r="AL5390"/>
      <c r="AM5390"/>
      <c r="AN5390"/>
      <c r="AO5390"/>
      <c r="AP5390"/>
      <c r="AQ5390"/>
      <c r="AR5390"/>
      <c r="AS5390"/>
      <c r="AT5390"/>
      <c r="AU5390"/>
      <c r="AV5390"/>
      <c r="AW5390"/>
      <c r="AX5390"/>
      <c r="AY5390"/>
      <c r="AZ5390"/>
      <c r="BA5390"/>
      <c r="BB5390"/>
      <c r="BC5390"/>
      <c r="BD5390"/>
      <c r="BE5390"/>
      <c r="BF5390"/>
      <c r="BG5390"/>
      <c r="BH5390"/>
      <c r="BI5390"/>
      <c r="BJ5390"/>
      <c r="BK5390"/>
      <c r="BL5390"/>
      <c r="BM5390"/>
      <c r="BN5390"/>
      <c r="BO5390"/>
      <c r="BP5390"/>
      <c r="BQ5390"/>
      <c r="BR5390"/>
      <c r="BS5390"/>
      <c r="BT5390"/>
      <c r="BU5390"/>
      <c r="BV5390"/>
      <c r="BW5390"/>
      <c r="BX5390"/>
      <c r="BY5390"/>
      <c r="BZ5390"/>
      <c r="CA5390"/>
      <c r="CB5390"/>
      <c r="CC5390"/>
      <c r="CD5390"/>
      <c r="CE5390"/>
      <c r="CF5390"/>
      <c r="CG5390"/>
      <c r="CH5390"/>
      <c r="CI5390"/>
      <c r="CJ5390"/>
      <c r="CK5390"/>
      <c r="CL5390"/>
      <c r="CM5390"/>
      <c r="CN5390"/>
      <c r="CO5390"/>
      <c r="CP5390"/>
      <c r="CQ5390"/>
      <c r="CR5390"/>
      <c r="CS5390"/>
      <c r="CT5390"/>
      <c r="CU5390"/>
      <c r="CV5390"/>
      <c r="CW5390"/>
      <c r="CX5390"/>
      <c r="CY5390"/>
      <c r="CZ5390"/>
      <c r="DA5390"/>
      <c r="DB5390"/>
      <c r="DC5390"/>
      <c r="DD5390"/>
      <c r="DE5390"/>
      <c r="DF5390"/>
      <c r="DG5390"/>
      <c r="DH5390"/>
      <c r="DI5390"/>
      <c r="DJ5390"/>
      <c r="DK5390"/>
      <c r="DL5390"/>
      <c r="DM5390"/>
      <c r="DN5390"/>
      <c r="DO5390"/>
      <c r="DP5390"/>
      <c r="DQ5390"/>
      <c r="DR5390"/>
      <c r="DS5390"/>
      <c r="DT5390"/>
      <c r="DU5390"/>
      <c r="DV5390"/>
      <c r="DW5390"/>
      <c r="DX5390"/>
      <c r="DY5390"/>
      <c r="DZ5390"/>
      <c r="EA5390"/>
      <c r="EB5390"/>
      <c r="EC5390"/>
      <c r="ED5390"/>
      <c r="EE5390"/>
      <c r="EF5390"/>
      <c r="EG5390"/>
      <c r="EH5390"/>
      <c r="EI5390"/>
      <c r="EJ5390"/>
      <c r="EK5390"/>
      <c r="EL5390"/>
      <c r="EM5390"/>
      <c r="EN5390"/>
      <c r="EO5390"/>
      <c r="EP5390"/>
      <c r="EQ5390"/>
      <c r="ER5390"/>
      <c r="ES5390"/>
      <c r="ET5390"/>
      <c r="EU5390"/>
      <c r="EV5390"/>
      <c r="EW5390"/>
      <c r="EX5390"/>
      <c r="EY5390"/>
      <c r="EZ5390"/>
      <c r="FA5390"/>
      <c r="FB5390"/>
      <c r="FC5390"/>
      <c r="FD5390"/>
      <c r="FE5390"/>
      <c r="FF5390"/>
      <c r="FG5390"/>
      <c r="FH5390"/>
      <c r="FI5390"/>
      <c r="FJ5390"/>
      <c r="FK5390"/>
      <c r="FL5390"/>
      <c r="FM5390"/>
      <c r="FN5390"/>
      <c r="FO5390"/>
      <c r="FP5390"/>
      <c r="FQ5390"/>
      <c r="FR5390"/>
      <c r="FS5390"/>
      <c r="FT5390"/>
      <c r="FU5390"/>
      <c r="FV5390"/>
      <c r="FW5390"/>
      <c r="FX5390"/>
      <c r="FY5390"/>
      <c r="FZ5390"/>
      <c r="GA5390"/>
      <c r="GB5390"/>
      <c r="GC5390"/>
      <c r="GD5390"/>
      <c r="GE5390"/>
      <c r="GF5390"/>
      <c r="GG5390"/>
      <c r="GH5390"/>
      <c r="GI5390"/>
      <c r="GJ5390"/>
      <c r="GK5390"/>
      <c r="GL5390"/>
      <c r="GM5390"/>
      <c r="GN5390"/>
      <c r="GO5390"/>
      <c r="GP5390"/>
      <c r="GQ5390"/>
      <c r="GR5390"/>
      <c r="GS5390"/>
      <c r="GT5390"/>
      <c r="GU5390"/>
      <c r="GV5390"/>
      <c r="GW5390"/>
      <c r="GX5390"/>
      <c r="GY5390"/>
      <c r="GZ5390"/>
      <c r="HA5390"/>
      <c r="HB5390"/>
      <c r="HC5390"/>
      <c r="HD5390"/>
      <c r="HE5390"/>
      <c r="HF5390"/>
      <c r="HG5390"/>
      <c r="HH5390"/>
      <c r="HI5390"/>
      <c r="HJ5390"/>
      <c r="HK5390"/>
      <c r="HL5390"/>
      <c r="HM5390"/>
      <c r="HN5390"/>
      <c r="HO5390"/>
      <c r="HP5390"/>
      <c r="HQ5390"/>
      <c r="HR5390"/>
      <c r="HS5390"/>
      <c r="HT5390"/>
      <c r="HU5390"/>
      <c r="HV5390"/>
      <c r="HW5390"/>
      <c r="HX5390"/>
      <c r="HY5390"/>
      <c r="HZ5390"/>
      <c r="IA5390"/>
      <c r="IB5390"/>
      <c r="IC5390"/>
      <c r="ID5390"/>
      <c r="IE5390"/>
      <c r="IF5390"/>
      <c r="IG5390"/>
      <c r="IH5390"/>
      <c r="II5390"/>
      <c r="IJ5390"/>
      <c r="IK5390"/>
      <c r="IL5390"/>
      <c r="IM5390"/>
      <c r="IN5390"/>
      <c r="IO5390"/>
      <c r="IP5390"/>
      <c r="IQ5390"/>
      <c r="IR5390"/>
      <c r="IS5390"/>
      <c r="IT5390"/>
    </row>
    <row r="5391" spans="1:254" customFormat="1" ht="12.75" customHeight="1">
      <c r="A5391" s="111"/>
      <c r="B5391" s="65">
        <v>1</v>
      </c>
      <c r="C5391" s="66">
        <f>IF(E5391="A",1,IF(E5391="B",1,0))</f>
        <v>0</v>
      </c>
      <c r="D5391" s="1190" t="s">
        <v>99</v>
      </c>
      <c r="E5391" s="1190" t="s">
        <v>70</v>
      </c>
      <c r="F5391" s="1204" t="s">
        <v>99</v>
      </c>
      <c r="G5391" s="78"/>
      <c r="H5391" s="96" t="s">
        <v>3232</v>
      </c>
      <c r="I5391" s="107" t="s">
        <v>5580</v>
      </c>
      <c r="J5391" s="1023"/>
      <c r="K5391" s="72"/>
      <c r="L5391" s="72"/>
      <c r="M5391" s="72"/>
      <c r="N5391" s="72"/>
      <c r="O5391" s="72"/>
      <c r="P5391" s="72"/>
      <c r="Q5391" s="833"/>
      <c r="R5391" s="102"/>
      <c r="S5391" s="73"/>
      <c r="T5391" s="1042"/>
      <c r="U5391" s="1216"/>
      <c r="V5391" s="1043"/>
    </row>
    <row r="5392" spans="1:254" customFormat="1" ht="12.5">
      <c r="B5392" s="65">
        <v>1</v>
      </c>
      <c r="C5392" s="66">
        <f>IF(E5392="A",1,IF(E5392="B",1,0))</f>
        <v>1</v>
      </c>
      <c r="D5392" s="1224" t="s">
        <v>68</v>
      </c>
      <c r="E5392" s="1224" t="s">
        <v>68</v>
      </c>
      <c r="F5392" s="1224" t="s">
        <v>68</v>
      </c>
      <c r="G5392" s="78"/>
      <c r="H5392" s="1039" t="s">
        <v>119</v>
      </c>
      <c r="I5392" s="1000" t="s">
        <v>5581</v>
      </c>
      <c r="J5392" s="1023"/>
      <c r="K5392" s="72"/>
      <c r="L5392" s="72"/>
      <c r="M5392" s="72"/>
      <c r="N5392" s="72"/>
      <c r="O5392" s="72"/>
      <c r="P5392" s="72"/>
      <c r="Q5392" s="833"/>
      <c r="R5392" s="102"/>
      <c r="S5392" s="73"/>
      <c r="T5392" s="1042"/>
      <c r="U5392" s="1216"/>
      <c r="V5392" s="1043"/>
      <c r="W5392" s="325"/>
      <c r="X5392" s="188"/>
    </row>
    <row r="5393" spans="1:24" s="365" customFormat="1" ht="12" customHeight="1">
      <c r="A5393"/>
      <c r="B5393" s="65">
        <v>1</v>
      </c>
      <c r="C5393" s="66">
        <f>IF(E5393="A",1,IF(E5393="B",1,0))</f>
        <v>1</v>
      </c>
      <c r="D5393" s="76" t="s">
        <v>87</v>
      </c>
      <c r="E5393" s="76" t="s">
        <v>87</v>
      </c>
      <c r="F5393" s="77" t="s">
        <v>90</v>
      </c>
      <c r="G5393" s="78"/>
      <c r="H5393" s="96" t="s">
        <v>188</v>
      </c>
      <c r="I5393" s="70" t="s">
        <v>5582</v>
      </c>
      <c r="J5393" s="71"/>
      <c r="K5393" s="72"/>
      <c r="L5393" s="72"/>
      <c r="M5393" s="72"/>
      <c r="N5393" s="72"/>
      <c r="O5393" s="72"/>
      <c r="P5393" s="72"/>
      <c r="Q5393" s="833"/>
      <c r="R5393" s="102"/>
      <c r="S5393" s="73"/>
      <c r="T5393" s="1042"/>
      <c r="U5393" s="1216"/>
      <c r="V5393" s="1043"/>
    </row>
    <row r="5394" spans="1:24" customFormat="1" ht="12.75" customHeight="1">
      <c r="B5394" s="65">
        <v>1</v>
      </c>
      <c r="C5394" s="66">
        <f>IF(E5394="A",1,IF(E5394="B",1,0))</f>
        <v>1</v>
      </c>
      <c r="D5394" s="252" t="s">
        <v>90</v>
      </c>
      <c r="E5394" s="254" t="s">
        <v>68</v>
      </c>
      <c r="F5394" s="252" t="s">
        <v>90</v>
      </c>
      <c r="G5394" s="78"/>
      <c r="H5394" s="69" t="s">
        <v>119</v>
      </c>
      <c r="I5394" s="70" t="s">
        <v>5583</v>
      </c>
      <c r="J5394" s="71"/>
      <c r="K5394" s="72"/>
      <c r="L5394" s="72"/>
      <c r="M5394" s="72"/>
      <c r="N5394" s="72"/>
      <c r="O5394" s="72"/>
      <c r="P5394" s="72"/>
      <c r="Q5394" s="833"/>
      <c r="R5394" s="102"/>
      <c r="S5394" s="73"/>
      <c r="T5394" s="1042"/>
      <c r="U5394" s="1216"/>
      <c r="V5394" s="1043"/>
    </row>
    <row r="5395" spans="1:24" customFormat="1" ht="12.75" customHeight="1">
      <c r="B5395" s="65">
        <v>1</v>
      </c>
      <c r="C5395" s="66">
        <f>IF(E5395="A",4,IF(E5395="B",3,IF(E5395="C",2,IF(E5395="D",1,0))))</f>
        <v>4</v>
      </c>
      <c r="D5395" s="1218" t="s">
        <v>90</v>
      </c>
      <c r="E5395" s="1220" t="s">
        <v>68</v>
      </c>
      <c r="F5395" s="1220" t="s">
        <v>68</v>
      </c>
      <c r="G5395" s="78"/>
      <c r="H5395" s="96" t="s">
        <v>215</v>
      </c>
      <c r="I5395" s="107" t="s">
        <v>610</v>
      </c>
      <c r="J5395" s="81" t="s">
        <v>6111</v>
      </c>
      <c r="K5395" s="72"/>
      <c r="L5395" s="72"/>
      <c r="M5395" s="72"/>
      <c r="N5395" s="72"/>
      <c r="O5395" s="72"/>
      <c r="P5395" s="72"/>
      <c r="Q5395" s="833"/>
      <c r="R5395" s="102"/>
      <c r="S5395" s="73"/>
      <c r="T5395" s="1042"/>
      <c r="U5395" s="1216"/>
      <c r="V5395" s="1043"/>
    </row>
    <row r="5396" spans="1:24" customFormat="1" ht="12.75" customHeight="1">
      <c r="B5396" s="65">
        <v>1</v>
      </c>
      <c r="C5396" s="66">
        <f>IF(E5396="A",1,IF(E5396="B",1,0))</f>
        <v>0</v>
      </c>
      <c r="D5396" s="1220" t="s">
        <v>87</v>
      </c>
      <c r="E5396" s="1218" t="s">
        <v>90</v>
      </c>
      <c r="F5396" s="1220" t="s">
        <v>68</v>
      </c>
      <c r="G5396" s="78"/>
      <c r="H5396" s="96" t="s">
        <v>104</v>
      </c>
      <c r="I5396" s="107" t="s">
        <v>5584</v>
      </c>
      <c r="J5396" s="81"/>
      <c r="K5396" s="72"/>
      <c r="L5396" s="72"/>
      <c r="M5396" s="72"/>
      <c r="N5396" s="72"/>
      <c r="O5396" s="72"/>
      <c r="P5396" s="72"/>
      <c r="Q5396" s="833"/>
      <c r="R5396" s="102"/>
      <c r="S5396" s="73"/>
      <c r="T5396" s="1042"/>
      <c r="U5396" s="1216"/>
      <c r="V5396" s="1043"/>
    </row>
    <row r="5397" spans="1:24" customFormat="1" ht="12.75" customHeight="1">
      <c r="B5397" s="65">
        <v>1</v>
      </c>
      <c r="C5397" s="66">
        <f>IF(E5397="A",4,IF(E5397="B",3,IF(E5397="C",2,IF(E5397="D",1,0))))</f>
        <v>3</v>
      </c>
      <c r="D5397" s="254" t="s">
        <v>68</v>
      </c>
      <c r="E5397" s="254" t="s">
        <v>87</v>
      </c>
      <c r="F5397" s="253" t="s">
        <v>70</v>
      </c>
      <c r="G5397" s="78"/>
      <c r="H5397" s="69" t="s">
        <v>135</v>
      </c>
      <c r="I5397" s="70" t="s">
        <v>700</v>
      </c>
      <c r="J5397" s="71" t="s">
        <v>1056</v>
      </c>
      <c r="K5397" s="72"/>
      <c r="L5397" s="72"/>
      <c r="M5397" s="72"/>
      <c r="N5397" s="72"/>
      <c r="O5397" s="72"/>
      <c r="P5397" s="72"/>
      <c r="Q5397" s="833"/>
      <c r="R5397" s="102"/>
      <c r="S5397" s="73"/>
      <c r="T5397" s="1042"/>
      <c r="U5397" s="1216"/>
      <c r="V5397" s="1043"/>
    </row>
    <row r="5398" spans="1:24" customFormat="1" ht="12.75" customHeight="1">
      <c r="B5398" s="65">
        <v>1</v>
      </c>
      <c r="C5398" s="66">
        <f>IF(E5398="A",4,IF(E5398="B",3,IF(E5398="C",2,IF(E5398="D",1,0))))</f>
        <v>3</v>
      </c>
      <c r="D5398" s="76" t="s">
        <v>68</v>
      </c>
      <c r="E5398" s="76" t="s">
        <v>87</v>
      </c>
      <c r="F5398" s="99" t="s">
        <v>70</v>
      </c>
      <c r="G5398" s="78"/>
      <c r="H5398" s="96" t="s">
        <v>140</v>
      </c>
      <c r="I5398" s="70" t="s">
        <v>700</v>
      </c>
      <c r="J5398" s="81" t="s">
        <v>1056</v>
      </c>
      <c r="K5398" s="811"/>
      <c r="L5398" s="811"/>
      <c r="M5398" s="811"/>
      <c r="N5398" s="811"/>
      <c r="O5398" s="811"/>
      <c r="P5398" s="811"/>
      <c r="Q5398" s="833"/>
      <c r="R5398" s="102"/>
      <c r="S5398" s="73"/>
      <c r="T5398" s="1042"/>
      <c r="U5398" s="1216"/>
      <c r="V5398" s="1043"/>
    </row>
    <row r="5399" spans="1:24" customFormat="1" ht="12.75" customHeight="1">
      <c r="B5399" s="65">
        <v>1</v>
      </c>
      <c r="C5399" s="66">
        <f t="shared" ref="C5399:C5405" si="245">IF(E5399="A",1,IF(E5399="B",1,0))</f>
        <v>1</v>
      </c>
      <c r="D5399" s="1220" t="s">
        <v>68</v>
      </c>
      <c r="E5399" s="1220" t="s">
        <v>87</v>
      </c>
      <c r="F5399" s="1220" t="s">
        <v>87</v>
      </c>
      <c r="G5399" s="78"/>
      <c r="H5399" s="96" t="s">
        <v>140</v>
      </c>
      <c r="I5399" s="107" t="s">
        <v>5585</v>
      </c>
      <c r="J5399" s="81"/>
      <c r="K5399" s="72"/>
      <c r="L5399" s="72"/>
      <c r="M5399" s="72"/>
      <c r="N5399" s="72"/>
      <c r="O5399" s="72"/>
      <c r="P5399" s="72"/>
      <c r="Q5399" s="833"/>
      <c r="R5399" s="102"/>
      <c r="S5399" s="73"/>
      <c r="T5399" s="1042"/>
      <c r="U5399" s="1216"/>
      <c r="V5399" s="1043"/>
    </row>
    <row r="5400" spans="1:24" customFormat="1" ht="12.75" customHeight="1">
      <c r="B5400" s="65">
        <v>1</v>
      </c>
      <c r="C5400" s="66">
        <f t="shared" si="245"/>
        <v>1</v>
      </c>
      <c r="D5400" s="658" t="s">
        <v>68</v>
      </c>
      <c r="E5400" s="658" t="s">
        <v>87</v>
      </c>
      <c r="F5400" s="656" t="s">
        <v>70</v>
      </c>
      <c r="G5400" s="78"/>
      <c r="H5400" s="96" t="s">
        <v>122</v>
      </c>
      <c r="I5400" s="107" t="s">
        <v>5586</v>
      </c>
      <c r="J5400" s="81"/>
      <c r="K5400" s="72"/>
      <c r="L5400" s="72"/>
      <c r="M5400" s="72"/>
      <c r="N5400" s="72"/>
      <c r="O5400" s="72"/>
      <c r="P5400" s="72"/>
      <c r="Q5400" s="833"/>
      <c r="R5400" s="102"/>
      <c r="S5400" s="73"/>
      <c r="T5400" s="1042"/>
      <c r="U5400" s="1216"/>
      <c r="V5400" s="1043"/>
    </row>
    <row r="5401" spans="1:24" customFormat="1" ht="12.75" customHeight="1">
      <c r="B5401" s="124">
        <v>1</v>
      </c>
      <c r="C5401" s="66">
        <f t="shared" si="245"/>
        <v>0</v>
      </c>
      <c r="D5401" s="248" t="s">
        <v>68</v>
      </c>
      <c r="E5401" s="663" t="s">
        <v>90</v>
      </c>
      <c r="F5401" s="248" t="s">
        <v>87</v>
      </c>
      <c r="G5401" s="78"/>
      <c r="H5401" s="69" t="s">
        <v>101</v>
      </c>
      <c r="I5401" s="70" t="s">
        <v>5587</v>
      </c>
      <c r="J5401" s="81"/>
      <c r="K5401" s="72"/>
      <c r="L5401" s="72"/>
      <c r="M5401" s="72"/>
      <c r="N5401" s="72"/>
      <c r="O5401" s="72"/>
      <c r="P5401" s="72"/>
      <c r="Q5401" s="833"/>
      <c r="R5401" s="102"/>
      <c r="S5401" s="73"/>
      <c r="T5401" s="1042"/>
      <c r="U5401" s="1216"/>
      <c r="V5401" s="1043"/>
    </row>
    <row r="5402" spans="1:24" customFormat="1" ht="12.75" customHeight="1">
      <c r="B5402" s="124">
        <v>1</v>
      </c>
      <c r="C5402" s="66">
        <f t="shared" si="245"/>
        <v>0</v>
      </c>
      <c r="D5402" s="77" t="s">
        <v>90</v>
      </c>
      <c r="E5402" s="77" t="s">
        <v>90</v>
      </c>
      <c r="F5402" s="99" t="s">
        <v>99</v>
      </c>
      <c r="G5402" s="78"/>
      <c r="H5402" s="69" t="s">
        <v>119</v>
      </c>
      <c r="I5402" s="70" t="s">
        <v>5588</v>
      </c>
      <c r="J5402" s="81"/>
      <c r="K5402" s="72"/>
      <c r="L5402" s="72"/>
      <c r="M5402" s="72"/>
      <c r="N5402" s="72"/>
      <c r="O5402" s="72"/>
      <c r="P5402" s="72"/>
      <c r="Q5402" s="833"/>
      <c r="R5402" s="102"/>
      <c r="S5402" s="73"/>
      <c r="T5402" s="1042"/>
      <c r="U5402" s="1216"/>
      <c r="V5402" s="1043"/>
    </row>
    <row r="5403" spans="1:24" s="55" customFormat="1" ht="12" customHeight="1">
      <c r="A5403"/>
      <c r="B5403" s="65">
        <v>1</v>
      </c>
      <c r="C5403" s="66">
        <f t="shared" si="245"/>
        <v>0</v>
      </c>
      <c r="D5403" s="76" t="s">
        <v>68</v>
      </c>
      <c r="E5403" s="77" t="s">
        <v>90</v>
      </c>
      <c r="F5403" s="99" t="s">
        <v>70</v>
      </c>
      <c r="G5403" s="78"/>
      <c r="H5403" s="96" t="s">
        <v>101</v>
      </c>
      <c r="I5403" s="107" t="s">
        <v>5589</v>
      </c>
      <c r="J5403" s="81"/>
      <c r="K5403" s="72"/>
      <c r="L5403" s="72"/>
      <c r="M5403" s="72"/>
      <c r="N5403" s="72"/>
      <c r="O5403" s="72"/>
      <c r="P5403" s="72"/>
      <c r="Q5403" s="833"/>
      <c r="R5403" s="102"/>
      <c r="S5403" s="73"/>
      <c r="T5403" s="1042"/>
      <c r="U5403" s="1216"/>
      <c r="V5403" s="1043"/>
    </row>
    <row r="5404" spans="1:24" customFormat="1" ht="12.75" customHeight="1">
      <c r="B5404" s="65">
        <v>1</v>
      </c>
      <c r="C5404" s="66">
        <f t="shared" si="245"/>
        <v>1</v>
      </c>
      <c r="D5404" s="77" t="s">
        <v>90</v>
      </c>
      <c r="E5404" s="76" t="s">
        <v>87</v>
      </c>
      <c r="F5404" s="99" t="s">
        <v>70</v>
      </c>
      <c r="G5404" s="78"/>
      <c r="H5404" s="96" t="s">
        <v>122</v>
      </c>
      <c r="I5404" s="107" t="s">
        <v>5590</v>
      </c>
      <c r="J5404" s="81"/>
      <c r="K5404" s="72"/>
      <c r="L5404" s="72"/>
      <c r="M5404" s="72"/>
      <c r="N5404" s="72"/>
      <c r="O5404" s="72"/>
      <c r="P5404" s="72"/>
      <c r="Q5404" s="833"/>
      <c r="R5404" s="102"/>
      <c r="S5404" s="73"/>
      <c r="T5404" s="1042"/>
      <c r="U5404" s="1216"/>
      <c r="V5404" s="1043"/>
    </row>
    <row r="5405" spans="1:24" customFormat="1" ht="12.75" customHeight="1">
      <c r="B5405" s="65">
        <v>1</v>
      </c>
      <c r="C5405" s="66">
        <f t="shared" si="245"/>
        <v>1</v>
      </c>
      <c r="D5405" s="1201" t="s">
        <v>68</v>
      </c>
      <c r="E5405" s="1201" t="s">
        <v>87</v>
      </c>
      <c r="F5405" s="1215" t="s">
        <v>90</v>
      </c>
      <c r="G5405" s="78"/>
      <c r="H5405" s="96" t="s">
        <v>135</v>
      </c>
      <c r="I5405" s="107" t="s">
        <v>5591</v>
      </c>
      <c r="J5405" s="81"/>
      <c r="K5405" s="72"/>
      <c r="L5405" s="72"/>
      <c r="M5405" s="72"/>
      <c r="N5405" s="72"/>
      <c r="O5405" s="72"/>
      <c r="P5405" s="72"/>
      <c r="Q5405" s="833"/>
      <c r="R5405" s="102"/>
      <c r="S5405" s="73"/>
      <c r="T5405" s="1042"/>
      <c r="U5405" s="1216"/>
      <c r="V5405" s="1043"/>
    </row>
    <row r="5406" spans="1:24" customFormat="1" ht="12.75" customHeight="1">
      <c r="B5406" s="65">
        <v>1</v>
      </c>
      <c r="C5406" s="66">
        <f>IF(E5406="A",4,IF(E5406="B",3,IF(E5406="C",2,IF(E5406="D",1,0))))</f>
        <v>0</v>
      </c>
      <c r="D5406" s="76" t="s">
        <v>68</v>
      </c>
      <c r="E5406" s="99" t="s">
        <v>99</v>
      </c>
      <c r="F5406" s="99" t="s">
        <v>99</v>
      </c>
      <c r="G5406" s="78"/>
      <c r="H5406" s="96" t="s">
        <v>126</v>
      </c>
      <c r="I5406" s="107" t="s">
        <v>1075</v>
      </c>
      <c r="J5406" s="81" t="s">
        <v>1056</v>
      </c>
      <c r="K5406" s="72"/>
      <c r="L5406" s="72"/>
      <c r="M5406" s="72"/>
      <c r="N5406" s="72"/>
      <c r="O5406" s="72"/>
      <c r="P5406" s="72"/>
      <c r="Q5406" s="833"/>
      <c r="R5406" s="102"/>
      <c r="S5406" s="73"/>
      <c r="T5406" s="1042"/>
      <c r="U5406" s="1216"/>
      <c r="V5406" s="1043"/>
    </row>
    <row r="5407" spans="1:24" customFormat="1" ht="12" customHeight="1">
      <c r="B5407" s="65">
        <v>1</v>
      </c>
      <c r="C5407" s="66">
        <f>IF(E5407="A",1,IF(E5407="B",1,0))</f>
        <v>1</v>
      </c>
      <c r="D5407" s="1231" t="s">
        <v>87</v>
      </c>
      <c r="E5407" s="1231" t="s">
        <v>87</v>
      </c>
      <c r="F5407" s="1231" t="s">
        <v>68</v>
      </c>
      <c r="G5407" s="78"/>
      <c r="H5407" s="1039" t="s">
        <v>126</v>
      </c>
      <c r="I5407" s="1000" t="s">
        <v>5592</v>
      </c>
      <c r="J5407" s="1023"/>
      <c r="K5407" s="72"/>
      <c r="L5407" s="72"/>
      <c r="M5407" s="72"/>
      <c r="N5407" s="72"/>
      <c r="O5407" s="72"/>
      <c r="P5407" s="72"/>
      <c r="Q5407" s="833"/>
      <c r="R5407" s="102"/>
      <c r="S5407" s="73"/>
      <c r="T5407" s="1042"/>
      <c r="U5407" s="1216"/>
      <c r="V5407" s="1043"/>
      <c r="W5407" s="109"/>
      <c r="X5407" s="188"/>
    </row>
    <row r="5408" spans="1:24" customFormat="1" ht="12.75" customHeight="1">
      <c r="B5408" s="65">
        <v>1</v>
      </c>
      <c r="C5408" s="66">
        <f>IF(E5408="A",1,IF(E5408="B",1,0))</f>
        <v>0</v>
      </c>
      <c r="D5408" s="658" t="s">
        <v>87</v>
      </c>
      <c r="E5408" s="659" t="s">
        <v>90</v>
      </c>
      <c r="F5408" s="659" t="s">
        <v>90</v>
      </c>
      <c r="G5408" s="78"/>
      <c r="H5408" s="96" t="s">
        <v>140</v>
      </c>
      <c r="I5408" s="107" t="s">
        <v>5593</v>
      </c>
      <c r="J5408" s="81"/>
      <c r="K5408" s="72"/>
      <c r="L5408" s="72"/>
      <c r="M5408" s="72"/>
      <c r="N5408" s="72"/>
      <c r="O5408" s="72"/>
      <c r="P5408" s="72"/>
      <c r="Q5408" s="833"/>
      <c r="R5408" s="102"/>
      <c r="S5408" s="73"/>
      <c r="T5408" s="1042"/>
      <c r="U5408" s="1216"/>
      <c r="V5408" s="1043"/>
    </row>
    <row r="5409" spans="1:256" customFormat="1" ht="12.75" customHeight="1">
      <c r="B5409" s="65">
        <v>1</v>
      </c>
      <c r="C5409" s="66">
        <f>IF(E5409="A",1,IF(E5409="B",1,0))</f>
        <v>1</v>
      </c>
      <c r="D5409" s="655" t="s">
        <v>68</v>
      </c>
      <c r="E5409" s="655" t="s">
        <v>87</v>
      </c>
      <c r="F5409" s="656" t="s">
        <v>99</v>
      </c>
      <c r="G5409" s="78"/>
      <c r="H5409" s="69" t="s">
        <v>135</v>
      </c>
      <c r="I5409" s="70" t="s">
        <v>5594</v>
      </c>
      <c r="J5409" s="71"/>
      <c r="K5409" s="72"/>
      <c r="L5409" s="72"/>
      <c r="M5409" s="72"/>
      <c r="N5409" s="72"/>
      <c r="O5409" s="72"/>
      <c r="P5409" s="72"/>
      <c r="Q5409" s="833"/>
      <c r="R5409" s="102"/>
      <c r="S5409" s="73"/>
      <c r="T5409" s="1042"/>
      <c r="U5409" s="1216"/>
      <c r="V5409" s="1043"/>
    </row>
    <row r="5410" spans="1:256" customFormat="1" ht="12.75" customHeight="1">
      <c r="B5410" s="65">
        <v>1</v>
      </c>
      <c r="C5410" s="66">
        <f>IF(E5410="A",4,IF(E5410="B",3,IF(E5410="C",2,IF(E5410="D",1,0))))</f>
        <v>3</v>
      </c>
      <c r="D5410" s="99" t="s">
        <v>70</v>
      </c>
      <c r="E5410" s="76" t="s">
        <v>87</v>
      </c>
      <c r="F5410" s="76" t="s">
        <v>87</v>
      </c>
      <c r="G5410" s="78"/>
      <c r="H5410" s="96" t="s">
        <v>119</v>
      </c>
      <c r="I5410" s="70" t="s">
        <v>5595</v>
      </c>
      <c r="J5410" s="71" t="s">
        <v>616</v>
      </c>
      <c r="K5410" s="72"/>
      <c r="L5410" s="72"/>
      <c r="M5410" s="72"/>
      <c r="N5410" s="72"/>
      <c r="O5410" s="72"/>
      <c r="P5410" s="72"/>
      <c r="Q5410" s="833"/>
      <c r="R5410" s="102"/>
      <c r="S5410" s="73"/>
      <c r="T5410" s="1042"/>
      <c r="U5410" s="1216"/>
      <c r="V5410" s="1043"/>
    </row>
    <row r="5411" spans="1:256" customFormat="1" ht="12.5">
      <c r="B5411" s="65">
        <v>1</v>
      </c>
      <c r="C5411" s="66">
        <f>IF(E5411="A",1,IF(E5411="B",1,0))</f>
        <v>0</v>
      </c>
      <c r="D5411" s="1228" t="s">
        <v>90</v>
      </c>
      <c r="E5411" s="1235" t="s">
        <v>70</v>
      </c>
      <c r="F5411" s="1235" t="s">
        <v>99</v>
      </c>
      <c r="G5411" s="78"/>
      <c r="H5411" s="1039" t="s">
        <v>90</v>
      </c>
      <c r="I5411" s="1000" t="s">
        <v>5596</v>
      </c>
      <c r="J5411" s="1023"/>
      <c r="K5411" s="72"/>
      <c r="L5411" s="72"/>
      <c r="M5411" s="72"/>
      <c r="N5411" s="72"/>
      <c r="O5411" s="72"/>
      <c r="P5411" s="72"/>
      <c r="Q5411" s="833"/>
      <c r="R5411" s="102"/>
      <c r="S5411" s="73"/>
      <c r="T5411" s="1042"/>
      <c r="U5411" s="1216"/>
      <c r="V5411" s="1043"/>
      <c r="W5411" s="109"/>
      <c r="X5411" s="188"/>
    </row>
    <row r="5412" spans="1:256" customFormat="1" ht="12" customHeight="1">
      <c r="B5412" s="65">
        <v>1</v>
      </c>
      <c r="C5412" s="66">
        <f>IF(E5412="A",1,IF(E5412="B",1,0))</f>
        <v>0</v>
      </c>
      <c r="D5412" s="1038" t="s">
        <v>87</v>
      </c>
      <c r="E5412" s="1228" t="s">
        <v>90</v>
      </c>
      <c r="F5412" s="1037" t="s">
        <v>99</v>
      </c>
      <c r="G5412" s="78"/>
      <c r="H5412" s="1039" t="s">
        <v>220</v>
      </c>
      <c r="I5412" s="1000" t="s">
        <v>5597</v>
      </c>
      <c r="J5412" s="1023"/>
      <c r="K5412" s="72"/>
      <c r="L5412" s="72"/>
      <c r="M5412" s="72"/>
      <c r="N5412" s="72"/>
      <c r="O5412" s="72"/>
      <c r="P5412" s="72"/>
      <c r="Q5412" s="833"/>
      <c r="R5412" s="102"/>
      <c r="S5412" s="73"/>
      <c r="T5412" s="1042"/>
      <c r="U5412" s="1216"/>
      <c r="V5412" s="1043"/>
      <c r="W5412" s="561"/>
      <c r="X5412" s="188"/>
    </row>
    <row r="5413" spans="1:256" customFormat="1" ht="12.75" customHeight="1">
      <c r="A5413" s="810"/>
      <c r="B5413" s="65">
        <v>1</v>
      </c>
      <c r="C5413" s="66">
        <f>IF(E5413="A",1,IF(E5413="B",1,0))</f>
        <v>1</v>
      </c>
      <c r="D5413" s="99" t="s">
        <v>99</v>
      </c>
      <c r="E5413" s="76" t="s">
        <v>87</v>
      </c>
      <c r="F5413" s="77" t="s">
        <v>90</v>
      </c>
      <c r="G5413" s="78"/>
      <c r="H5413" s="96" t="s">
        <v>140</v>
      </c>
      <c r="I5413" s="107" t="s">
        <v>5598</v>
      </c>
      <c r="J5413" s="81"/>
      <c r="K5413" s="72"/>
      <c r="L5413" s="72"/>
      <c r="M5413" s="72"/>
      <c r="N5413" s="72"/>
      <c r="O5413" s="72"/>
      <c r="P5413" s="72"/>
      <c r="Q5413" s="833"/>
      <c r="R5413" s="102"/>
      <c r="S5413" s="73"/>
      <c r="T5413" s="1042"/>
      <c r="U5413" s="1216"/>
      <c r="V5413" s="1043"/>
    </row>
    <row r="5414" spans="1:256" ht="12" customHeight="1">
      <c r="A5414"/>
      <c r="B5414" s="65">
        <v>1</v>
      </c>
      <c r="C5414" s="66">
        <f>IF(E5414="A",1,IF(E5414="B",1,0))</f>
        <v>0</v>
      </c>
      <c r="D5414" s="655" t="s">
        <v>87</v>
      </c>
      <c r="E5414" s="659" t="s">
        <v>90</v>
      </c>
      <c r="F5414" s="656" t="s">
        <v>70</v>
      </c>
      <c r="G5414" s="78"/>
      <c r="H5414" s="96" t="s">
        <v>88</v>
      </c>
      <c r="I5414" s="107" t="s">
        <v>5599</v>
      </c>
      <c r="J5414" s="81"/>
      <c r="K5414" s="72"/>
      <c r="L5414" s="72"/>
      <c r="M5414" s="72"/>
      <c r="N5414" s="72"/>
      <c r="O5414" s="72"/>
      <c r="P5414" s="72"/>
      <c r="Q5414" s="833"/>
      <c r="R5414" s="102"/>
      <c r="S5414" s="73"/>
      <c r="T5414" s="1042"/>
      <c r="U5414" s="1216"/>
      <c r="V5414" s="1043"/>
      <c r="W5414" s="55"/>
      <c r="X5414" s="55"/>
      <c r="Y5414" s="55"/>
      <c r="Z5414" s="55"/>
      <c r="AA5414" s="55"/>
      <c r="AB5414" s="55"/>
      <c r="AC5414" s="55"/>
      <c r="AD5414" s="55"/>
      <c r="AE5414" s="55"/>
      <c r="AF5414" s="55"/>
      <c r="AG5414" s="55"/>
      <c r="AH5414" s="55"/>
      <c r="AI5414" s="55"/>
      <c r="AJ5414" s="55"/>
      <c r="AK5414" s="55"/>
      <c r="AL5414" s="55"/>
      <c r="AM5414" s="55"/>
      <c r="AN5414" s="55"/>
      <c r="AO5414" s="55"/>
      <c r="AP5414" s="55"/>
      <c r="AQ5414" s="55"/>
      <c r="AR5414" s="55"/>
      <c r="AS5414" s="55"/>
      <c r="AT5414" s="55"/>
      <c r="AU5414" s="55"/>
      <c r="AV5414" s="55"/>
      <c r="AW5414" s="55"/>
      <c r="AX5414" s="55"/>
      <c r="AY5414" s="55"/>
      <c r="AZ5414" s="55"/>
      <c r="BA5414" s="55"/>
      <c r="BB5414" s="55"/>
      <c r="BC5414" s="55"/>
      <c r="BD5414" s="55"/>
      <c r="BE5414" s="55"/>
      <c r="BF5414" s="55"/>
      <c r="BG5414" s="55"/>
      <c r="BH5414" s="55"/>
      <c r="BI5414" s="55"/>
      <c r="BJ5414" s="55"/>
      <c r="BK5414" s="55"/>
      <c r="BL5414" s="55"/>
      <c r="BM5414" s="55"/>
      <c r="BN5414" s="55"/>
      <c r="BO5414" s="55"/>
      <c r="BP5414" s="55"/>
      <c r="BQ5414" s="55"/>
      <c r="BR5414" s="55"/>
      <c r="BS5414" s="55"/>
      <c r="BT5414" s="55"/>
      <c r="BU5414" s="55"/>
      <c r="BV5414" s="55"/>
      <c r="BW5414" s="55"/>
      <c r="BX5414" s="55"/>
      <c r="BY5414" s="55"/>
      <c r="BZ5414" s="55"/>
      <c r="CA5414" s="55"/>
      <c r="CB5414" s="55"/>
      <c r="CC5414" s="55"/>
      <c r="CD5414" s="55"/>
      <c r="CE5414" s="55"/>
      <c r="CF5414" s="55"/>
      <c r="CG5414" s="55"/>
      <c r="CH5414" s="55"/>
      <c r="CI5414" s="55"/>
      <c r="CJ5414" s="55"/>
      <c r="CK5414" s="55"/>
      <c r="CL5414" s="55"/>
      <c r="CM5414" s="55"/>
      <c r="CN5414" s="55"/>
      <c r="CO5414" s="55"/>
      <c r="CP5414" s="55"/>
      <c r="CQ5414" s="55"/>
      <c r="CR5414" s="55"/>
      <c r="CS5414" s="55"/>
      <c r="CT5414" s="55"/>
      <c r="CU5414" s="55"/>
      <c r="CV5414" s="55"/>
      <c r="CW5414" s="55"/>
      <c r="CX5414" s="55"/>
      <c r="CY5414" s="55"/>
      <c r="CZ5414" s="55"/>
      <c r="DA5414" s="55"/>
      <c r="DB5414" s="55"/>
      <c r="DC5414" s="55"/>
      <c r="DD5414" s="55"/>
      <c r="DE5414" s="55"/>
      <c r="DF5414" s="55"/>
      <c r="DG5414" s="55"/>
      <c r="DH5414" s="55"/>
      <c r="DI5414" s="55"/>
      <c r="DJ5414" s="55"/>
      <c r="DK5414" s="55"/>
      <c r="DL5414" s="55"/>
      <c r="DM5414" s="55"/>
      <c r="DN5414" s="55"/>
      <c r="DO5414" s="55"/>
      <c r="DP5414" s="55"/>
      <c r="DQ5414" s="55"/>
      <c r="DR5414" s="55"/>
      <c r="DS5414" s="55"/>
      <c r="DT5414" s="55"/>
      <c r="DU5414" s="55"/>
      <c r="DV5414" s="55"/>
      <c r="DW5414" s="55"/>
      <c r="DX5414" s="55"/>
      <c r="DY5414" s="55"/>
      <c r="DZ5414" s="55"/>
      <c r="EA5414" s="55"/>
      <c r="EB5414" s="55"/>
      <c r="EC5414" s="55"/>
      <c r="ED5414" s="55"/>
      <c r="EE5414" s="55"/>
      <c r="EF5414" s="55"/>
      <c r="EG5414" s="55"/>
      <c r="EH5414" s="55"/>
      <c r="EI5414" s="55"/>
      <c r="EJ5414" s="55"/>
      <c r="EK5414" s="55"/>
      <c r="EL5414" s="55"/>
      <c r="EM5414" s="55"/>
      <c r="EN5414" s="55"/>
      <c r="EO5414" s="55"/>
      <c r="EP5414" s="55"/>
      <c r="EQ5414" s="55"/>
      <c r="ER5414" s="55"/>
      <c r="ES5414" s="55"/>
      <c r="ET5414" s="55"/>
      <c r="EU5414" s="55"/>
      <c r="EV5414" s="55"/>
      <c r="EW5414" s="55"/>
      <c r="EX5414" s="55"/>
      <c r="EY5414" s="55"/>
      <c r="EZ5414" s="55"/>
      <c r="FA5414" s="55"/>
      <c r="FB5414" s="55"/>
      <c r="FC5414" s="55"/>
      <c r="FD5414" s="55"/>
      <c r="FE5414" s="55"/>
      <c r="FF5414" s="55"/>
      <c r="FG5414" s="55"/>
      <c r="FH5414" s="55"/>
      <c r="FI5414" s="55"/>
      <c r="FJ5414" s="55"/>
      <c r="FK5414" s="55"/>
      <c r="FL5414" s="55"/>
      <c r="FM5414" s="55"/>
      <c r="FN5414" s="55"/>
      <c r="FO5414" s="55"/>
      <c r="FP5414" s="55"/>
      <c r="FQ5414" s="55"/>
      <c r="FR5414" s="55"/>
      <c r="FS5414" s="55"/>
      <c r="FT5414" s="55"/>
      <c r="FU5414" s="55"/>
      <c r="FV5414" s="55"/>
      <c r="FW5414" s="55"/>
      <c r="FX5414" s="55"/>
      <c r="FY5414" s="55"/>
      <c r="FZ5414" s="55"/>
      <c r="GA5414" s="55"/>
      <c r="GB5414" s="55"/>
      <c r="GC5414" s="55"/>
      <c r="GD5414" s="55"/>
      <c r="GE5414" s="55"/>
      <c r="GF5414" s="55"/>
      <c r="GG5414" s="55"/>
      <c r="GH5414" s="55"/>
      <c r="GI5414" s="55"/>
      <c r="GJ5414" s="55"/>
      <c r="GK5414" s="55"/>
      <c r="GL5414" s="55"/>
      <c r="GM5414" s="55"/>
      <c r="GN5414" s="55"/>
      <c r="GO5414" s="55"/>
      <c r="GP5414" s="55"/>
      <c r="GQ5414" s="55"/>
      <c r="GR5414" s="55"/>
      <c r="GS5414" s="55"/>
      <c r="GT5414" s="55"/>
      <c r="GU5414" s="55"/>
      <c r="GV5414" s="55"/>
      <c r="GW5414" s="55"/>
      <c r="GX5414" s="55"/>
      <c r="GY5414" s="55"/>
      <c r="GZ5414" s="55"/>
      <c r="HA5414" s="55"/>
      <c r="HB5414" s="55"/>
      <c r="HC5414" s="55"/>
      <c r="HD5414" s="55"/>
      <c r="HE5414" s="55"/>
      <c r="HF5414" s="55"/>
      <c r="HG5414" s="55"/>
      <c r="HH5414" s="55"/>
      <c r="HI5414" s="55"/>
      <c r="HJ5414" s="55"/>
      <c r="HK5414" s="55"/>
      <c r="HL5414" s="55"/>
      <c r="HM5414" s="55"/>
      <c r="HN5414" s="55"/>
      <c r="HO5414" s="55"/>
      <c r="HP5414" s="55"/>
      <c r="HQ5414" s="55"/>
      <c r="HR5414" s="55"/>
      <c r="HS5414" s="55"/>
      <c r="HT5414" s="55"/>
      <c r="HU5414" s="55"/>
      <c r="HV5414" s="55"/>
      <c r="HW5414" s="55"/>
      <c r="HX5414" s="55"/>
      <c r="HY5414" s="55"/>
      <c r="HZ5414" s="55"/>
      <c r="IA5414" s="55"/>
      <c r="IB5414" s="55"/>
      <c r="IC5414" s="55"/>
      <c r="ID5414" s="55"/>
      <c r="IE5414" s="55"/>
      <c r="IF5414" s="55"/>
      <c r="IG5414" s="55"/>
      <c r="IH5414" s="55"/>
      <c r="II5414" s="55"/>
      <c r="IJ5414" s="55"/>
      <c r="IK5414" s="55"/>
      <c r="IL5414" s="55"/>
      <c r="IM5414" s="55"/>
      <c r="IN5414" s="55"/>
      <c r="IO5414" s="55"/>
      <c r="IP5414" s="55"/>
      <c r="IQ5414" s="55"/>
      <c r="IR5414" s="55"/>
      <c r="IS5414" s="55"/>
      <c r="IT5414" s="55"/>
    </row>
    <row r="5415" spans="1:256" ht="12.5">
      <c r="B5415" s="674">
        <v>1</v>
      </c>
      <c r="C5415" s="66">
        <f>IF(E5415="A",4,IF(E5415="B",3,IF(E5415="C",2,IF(E5415="D",1,0))))</f>
        <v>0</v>
      </c>
      <c r="D5415" s="252" t="s">
        <v>90</v>
      </c>
      <c r="E5415" s="253" t="s">
        <v>99</v>
      </c>
      <c r="F5415" s="252" t="s">
        <v>90</v>
      </c>
      <c r="G5415" s="78"/>
      <c r="H5415" s="716" t="s">
        <v>135</v>
      </c>
      <c r="I5415" s="122" t="s">
        <v>5600</v>
      </c>
      <c r="J5415" s="991" t="s">
        <v>6111</v>
      </c>
      <c r="K5415" s="72"/>
      <c r="L5415" s="72"/>
      <c r="M5415" s="72"/>
      <c r="N5415" s="72"/>
      <c r="O5415" s="72"/>
      <c r="P5415" s="72"/>
      <c r="Q5415" s="833"/>
      <c r="R5415" s="102"/>
      <c r="S5415" s="73"/>
      <c r="T5415" s="1042"/>
      <c r="U5415" s="1216"/>
      <c r="V5415" s="1043"/>
    </row>
    <row r="5416" spans="1:256" customFormat="1" ht="12.75" customHeight="1">
      <c r="B5416" s="65">
        <v>1</v>
      </c>
      <c r="C5416" s="66">
        <f>IF(E5416="A",1,IF(E5416="B",1,0))</f>
        <v>0</v>
      </c>
      <c r="D5416" s="99" t="s">
        <v>70</v>
      </c>
      <c r="E5416" s="77" t="s">
        <v>90</v>
      </c>
      <c r="F5416" s="99" t="s">
        <v>70</v>
      </c>
      <c r="G5416" s="78"/>
      <c r="H5416" s="96" t="s">
        <v>188</v>
      </c>
      <c r="I5416" s="107" t="s">
        <v>5601</v>
      </c>
      <c r="J5416" s="81"/>
      <c r="K5416" s="72"/>
      <c r="L5416" s="72"/>
      <c r="M5416" s="72"/>
      <c r="N5416" s="72"/>
      <c r="O5416" s="72"/>
      <c r="P5416" s="72"/>
      <c r="Q5416" s="833"/>
      <c r="R5416" s="102"/>
      <c r="S5416" s="73"/>
      <c r="T5416" s="1042"/>
      <c r="U5416" s="1216"/>
      <c r="V5416" s="1043"/>
    </row>
    <row r="5417" spans="1:256" customFormat="1" ht="12" customHeight="1">
      <c r="A5417" s="308"/>
      <c r="B5417" s="65">
        <v>1</v>
      </c>
      <c r="C5417" s="66">
        <f>IF(E5417="A",4,IF(E5417="B",3,IF(E5417="C",2,IF(E5417="D",1,0))))</f>
        <v>2</v>
      </c>
      <c r="D5417" s="77" t="s">
        <v>90</v>
      </c>
      <c r="E5417" s="77" t="s">
        <v>90</v>
      </c>
      <c r="F5417" s="76" t="s">
        <v>68</v>
      </c>
      <c r="G5417" s="78"/>
      <c r="H5417" s="96" t="s">
        <v>88</v>
      </c>
      <c r="I5417" s="70" t="s">
        <v>848</v>
      </c>
      <c r="J5417" s="81" t="s">
        <v>616</v>
      </c>
      <c r="K5417" s="72"/>
      <c r="L5417" s="72"/>
      <c r="M5417" s="72"/>
      <c r="N5417" s="72"/>
      <c r="O5417" s="72"/>
      <c r="P5417" s="72"/>
      <c r="Q5417" s="833"/>
      <c r="R5417" s="102"/>
      <c r="S5417" s="73"/>
      <c r="T5417" s="1042"/>
      <c r="U5417" s="1216"/>
      <c r="V5417" s="1043"/>
    </row>
    <row r="5418" spans="1:256" customFormat="1" ht="12.75" customHeight="1">
      <c r="B5418" s="65">
        <v>1</v>
      </c>
      <c r="C5418" s="66">
        <f>IF(E5418="A",1,IF(E5418="B",1,0))</f>
        <v>1</v>
      </c>
      <c r="D5418" s="656" t="s">
        <v>70</v>
      </c>
      <c r="E5418" s="658" t="s">
        <v>87</v>
      </c>
      <c r="F5418" s="658" t="s">
        <v>87</v>
      </c>
      <c r="G5418" s="78"/>
      <c r="H5418" s="96" t="s">
        <v>119</v>
      </c>
      <c r="I5418" s="70" t="s">
        <v>5602</v>
      </c>
      <c r="J5418" s="71"/>
      <c r="K5418" s="72"/>
      <c r="L5418" s="72"/>
      <c r="M5418" s="72"/>
      <c r="N5418" s="72"/>
      <c r="O5418" s="72"/>
      <c r="P5418" s="72"/>
      <c r="Q5418" s="833"/>
      <c r="R5418" s="102"/>
      <c r="S5418" s="73"/>
      <c r="T5418" s="1042"/>
      <c r="U5418" s="1216"/>
      <c r="V5418" s="1043"/>
    </row>
    <row r="5419" spans="1:256" ht="12.5">
      <c r="A5419"/>
      <c r="B5419" s="65">
        <v>1</v>
      </c>
      <c r="C5419" s="66">
        <f>IF(E5419="A",1,IF(E5419="B",1,0))</f>
        <v>0</v>
      </c>
      <c r="D5419" s="76" t="s">
        <v>68</v>
      </c>
      <c r="E5419" s="99" t="s">
        <v>99</v>
      </c>
      <c r="F5419" s="77" t="s">
        <v>90</v>
      </c>
      <c r="G5419" s="78"/>
      <c r="H5419" s="96" t="s">
        <v>119</v>
      </c>
      <c r="I5419" s="107" t="s">
        <v>5603</v>
      </c>
      <c r="J5419" s="81"/>
      <c r="K5419" s="72"/>
      <c r="L5419" s="72"/>
      <c r="M5419" s="72"/>
      <c r="N5419" s="72"/>
      <c r="O5419" s="72"/>
      <c r="P5419" s="72"/>
      <c r="Q5419" s="833"/>
      <c r="R5419" s="102"/>
      <c r="S5419" s="73"/>
      <c r="T5419" s="1042"/>
      <c r="U5419" s="1216"/>
      <c r="V5419" s="1043"/>
    </row>
    <row r="5420" spans="1:256" customFormat="1" ht="12" customHeight="1">
      <c r="B5420" s="65">
        <v>1</v>
      </c>
      <c r="C5420" s="66">
        <f>IF(E5420="A",1,IF(E5420="B",1,0))</f>
        <v>0</v>
      </c>
      <c r="D5420" s="670" t="s">
        <v>68</v>
      </c>
      <c r="E5420" s="663" t="s">
        <v>90</v>
      </c>
      <c r="F5420" s="662" t="s">
        <v>70</v>
      </c>
      <c r="G5420" s="78"/>
      <c r="H5420" s="96" t="s">
        <v>88</v>
      </c>
      <c r="I5420" s="107" t="s">
        <v>5604</v>
      </c>
      <c r="J5420" s="81"/>
      <c r="K5420" s="72"/>
      <c r="L5420" s="72"/>
      <c r="M5420" s="72"/>
      <c r="N5420" s="72"/>
      <c r="O5420" s="72"/>
      <c r="P5420" s="72"/>
      <c r="Q5420" s="833"/>
      <c r="R5420" s="102"/>
      <c r="S5420" s="73"/>
      <c r="T5420" s="1042"/>
      <c r="U5420" s="1216"/>
      <c r="V5420" s="1043"/>
    </row>
    <row r="5421" spans="1:256" ht="12.5">
      <c r="A5421"/>
      <c r="B5421" s="65">
        <v>1</v>
      </c>
      <c r="C5421" s="66">
        <v>4</v>
      </c>
      <c r="D5421" s="76" t="s">
        <v>87</v>
      </c>
      <c r="E5421" s="76" t="s">
        <v>68</v>
      </c>
      <c r="F5421" s="77" t="s">
        <v>90</v>
      </c>
      <c r="G5421" s="78"/>
      <c r="H5421" s="96" t="s">
        <v>88</v>
      </c>
      <c r="I5421" s="107" t="s">
        <v>618</v>
      </c>
      <c r="J5421" s="81" t="s">
        <v>10</v>
      </c>
      <c r="K5421" s="72"/>
      <c r="L5421" s="72"/>
      <c r="M5421" s="72"/>
      <c r="N5421" s="72"/>
      <c r="O5421" s="72"/>
      <c r="P5421" s="72"/>
      <c r="Q5421" s="833"/>
      <c r="R5421" s="102"/>
      <c r="S5421" s="73"/>
      <c r="T5421" s="1042"/>
      <c r="U5421" s="1216"/>
      <c r="V5421" s="1043"/>
      <c r="W5421" s="861"/>
      <c r="X5421"/>
      <c r="Y5421"/>
      <c r="Z5421"/>
      <c r="AA5421"/>
      <c r="AB5421"/>
      <c r="AC5421"/>
      <c r="AD5421"/>
      <c r="AE5421"/>
      <c r="AF5421"/>
      <c r="AG5421"/>
      <c r="AH5421"/>
      <c r="AI5421"/>
      <c r="AJ5421"/>
      <c r="AK5421"/>
      <c r="AL5421"/>
      <c r="AM5421"/>
      <c r="AN5421"/>
      <c r="AO5421"/>
      <c r="AP5421"/>
      <c r="AQ5421"/>
      <c r="AR5421"/>
      <c r="AS5421"/>
      <c r="AT5421"/>
      <c r="AU5421"/>
      <c r="AV5421"/>
      <c r="AW5421"/>
      <c r="AX5421"/>
      <c r="AY5421"/>
      <c r="AZ5421"/>
      <c r="BA5421"/>
      <c r="BB5421"/>
      <c r="BC5421"/>
      <c r="BD5421"/>
      <c r="BE5421"/>
      <c r="BF5421"/>
      <c r="BG5421"/>
      <c r="BH5421"/>
      <c r="BI5421"/>
      <c r="BJ5421"/>
      <c r="BK5421"/>
      <c r="BL5421"/>
      <c r="BM5421"/>
      <c r="BN5421"/>
      <c r="BO5421"/>
      <c r="BP5421"/>
      <c r="BQ5421"/>
      <c r="BR5421"/>
      <c r="BS5421"/>
      <c r="BT5421"/>
      <c r="BU5421"/>
      <c r="BV5421"/>
      <c r="BW5421"/>
      <c r="BX5421"/>
      <c r="BY5421"/>
      <c r="BZ5421"/>
      <c r="CA5421"/>
      <c r="CB5421"/>
      <c r="CC5421"/>
      <c r="CD5421"/>
      <c r="CE5421"/>
      <c r="CF5421"/>
      <c r="CG5421"/>
      <c r="CH5421"/>
      <c r="CI5421"/>
      <c r="CJ5421"/>
      <c r="CK5421"/>
      <c r="CL5421"/>
      <c r="CM5421"/>
      <c r="CN5421"/>
      <c r="CO5421"/>
      <c r="CP5421"/>
      <c r="CQ5421"/>
      <c r="CR5421"/>
      <c r="CS5421"/>
      <c r="CT5421"/>
      <c r="CU5421"/>
      <c r="CV5421"/>
      <c r="CW5421"/>
      <c r="CX5421"/>
      <c r="CY5421"/>
      <c r="CZ5421"/>
      <c r="DA5421"/>
      <c r="DB5421"/>
      <c r="DC5421"/>
      <c r="DD5421"/>
      <c r="DE5421"/>
      <c r="DF5421"/>
      <c r="DG5421"/>
      <c r="DH5421"/>
      <c r="DI5421"/>
      <c r="DJ5421"/>
      <c r="DK5421"/>
      <c r="DL5421"/>
      <c r="DM5421"/>
      <c r="DN5421"/>
      <c r="DO5421"/>
      <c r="DP5421"/>
      <c r="DQ5421"/>
      <c r="DR5421"/>
      <c r="DS5421"/>
      <c r="DT5421"/>
      <c r="DU5421"/>
      <c r="DV5421"/>
      <c r="DW5421"/>
      <c r="DX5421"/>
      <c r="DY5421"/>
      <c r="DZ5421"/>
      <c r="EA5421"/>
      <c r="EB5421"/>
      <c r="EC5421"/>
      <c r="ED5421"/>
      <c r="EE5421"/>
      <c r="EF5421"/>
      <c r="EG5421"/>
      <c r="EH5421"/>
      <c r="EI5421"/>
      <c r="EJ5421"/>
      <c r="EK5421"/>
      <c r="EL5421"/>
      <c r="EM5421"/>
      <c r="EN5421"/>
      <c r="EO5421"/>
      <c r="EP5421"/>
      <c r="EQ5421"/>
      <c r="ER5421"/>
      <c r="ES5421"/>
      <c r="ET5421"/>
      <c r="EU5421"/>
      <c r="EV5421"/>
      <c r="EW5421"/>
      <c r="EX5421"/>
      <c r="EY5421"/>
      <c r="EZ5421"/>
      <c r="FA5421"/>
      <c r="FB5421"/>
      <c r="FC5421"/>
      <c r="FD5421"/>
      <c r="FE5421"/>
      <c r="FF5421"/>
      <c r="FG5421"/>
      <c r="FH5421"/>
      <c r="FI5421"/>
      <c r="FJ5421"/>
      <c r="FK5421"/>
      <c r="FL5421"/>
      <c r="FM5421"/>
      <c r="FN5421"/>
      <c r="FO5421"/>
      <c r="FP5421"/>
      <c r="FQ5421"/>
      <c r="FR5421"/>
      <c r="FS5421"/>
      <c r="FT5421"/>
      <c r="FU5421"/>
      <c r="FV5421"/>
      <c r="FW5421"/>
      <c r="FX5421"/>
      <c r="FY5421"/>
      <c r="FZ5421"/>
      <c r="GA5421"/>
      <c r="GB5421"/>
      <c r="GC5421"/>
      <c r="GD5421"/>
      <c r="GE5421"/>
      <c r="GF5421"/>
      <c r="GG5421"/>
      <c r="GH5421"/>
      <c r="GI5421"/>
      <c r="GJ5421"/>
      <c r="GK5421"/>
      <c r="GL5421"/>
      <c r="GM5421"/>
      <c r="GN5421"/>
      <c r="GO5421"/>
      <c r="GP5421"/>
      <c r="GQ5421"/>
      <c r="GR5421"/>
      <c r="GS5421"/>
      <c r="GT5421"/>
      <c r="GU5421"/>
      <c r="GV5421"/>
      <c r="GW5421"/>
      <c r="GX5421"/>
      <c r="GY5421"/>
      <c r="GZ5421"/>
      <c r="HA5421"/>
      <c r="HB5421"/>
      <c r="HC5421"/>
      <c r="HD5421"/>
      <c r="HE5421"/>
      <c r="HF5421"/>
      <c r="HG5421"/>
      <c r="HH5421"/>
      <c r="HI5421"/>
      <c r="HJ5421"/>
      <c r="HK5421"/>
      <c r="HL5421"/>
      <c r="HM5421"/>
      <c r="HN5421"/>
      <c r="HO5421"/>
      <c r="HP5421"/>
      <c r="HQ5421"/>
      <c r="HR5421"/>
      <c r="HS5421"/>
      <c r="HT5421"/>
      <c r="HU5421"/>
      <c r="HV5421"/>
      <c r="HW5421"/>
      <c r="HX5421"/>
      <c r="HY5421"/>
      <c r="HZ5421"/>
      <c r="IA5421"/>
      <c r="IB5421"/>
      <c r="IC5421"/>
      <c r="ID5421"/>
      <c r="IE5421"/>
      <c r="IF5421"/>
      <c r="IG5421"/>
      <c r="IH5421"/>
      <c r="II5421"/>
      <c r="IJ5421"/>
      <c r="IK5421"/>
      <c r="IL5421"/>
      <c r="IM5421"/>
      <c r="IN5421"/>
      <c r="IO5421"/>
      <c r="IP5421"/>
      <c r="IQ5421"/>
      <c r="IR5421"/>
      <c r="IS5421"/>
      <c r="IT5421"/>
      <c r="IU5421"/>
      <c r="IV5421"/>
    </row>
    <row r="5422" spans="1:256" ht="12" customHeight="1">
      <c r="A5422"/>
      <c r="B5422" s="65">
        <v>1</v>
      </c>
      <c r="C5422" s="66">
        <f>IF(E5422="A",1,IF(E5422="B",1,0))</f>
        <v>1</v>
      </c>
      <c r="D5422" s="658" t="s">
        <v>87</v>
      </c>
      <c r="E5422" s="658" t="s">
        <v>87</v>
      </c>
      <c r="F5422" s="658" t="s">
        <v>68</v>
      </c>
      <c r="G5422" s="78"/>
      <c r="H5422" s="96" t="s">
        <v>140</v>
      </c>
      <c r="I5422" s="107" t="s">
        <v>5605</v>
      </c>
      <c r="J5422" s="81"/>
      <c r="K5422" s="72"/>
      <c r="L5422" s="72"/>
      <c r="M5422" s="72"/>
      <c r="N5422" s="72"/>
      <c r="O5422" s="72"/>
      <c r="P5422" s="72"/>
      <c r="Q5422" s="833"/>
      <c r="R5422" s="102"/>
      <c r="S5422" s="73"/>
      <c r="T5422" s="1042"/>
      <c r="U5422" s="1216"/>
      <c r="V5422" s="1043"/>
      <c r="W5422" s="861"/>
      <c r="X5422"/>
      <c r="Y5422"/>
      <c r="Z5422"/>
      <c r="AA5422"/>
      <c r="AB5422"/>
      <c r="AC5422"/>
      <c r="AD5422"/>
      <c r="AE5422"/>
      <c r="AF5422"/>
      <c r="AG5422"/>
      <c r="AH5422"/>
      <c r="AI5422"/>
      <c r="AJ5422"/>
      <c r="AK5422"/>
      <c r="AL5422"/>
      <c r="AM5422"/>
      <c r="AN5422"/>
      <c r="AO5422"/>
      <c r="AP5422"/>
      <c r="AQ5422"/>
      <c r="AR5422"/>
      <c r="AS5422"/>
      <c r="AT5422"/>
      <c r="AU5422"/>
      <c r="AV5422"/>
      <c r="AW5422"/>
      <c r="AX5422"/>
      <c r="AY5422"/>
      <c r="AZ5422"/>
      <c r="BA5422"/>
      <c r="BB5422"/>
      <c r="BC5422"/>
      <c r="BD5422"/>
      <c r="BE5422"/>
      <c r="BF5422"/>
      <c r="BG5422"/>
      <c r="BH5422"/>
      <c r="BI5422"/>
      <c r="BJ5422"/>
      <c r="BK5422"/>
      <c r="BL5422"/>
      <c r="BM5422"/>
      <c r="BN5422"/>
      <c r="BO5422"/>
      <c r="BP5422"/>
      <c r="BQ5422"/>
      <c r="BR5422"/>
      <c r="BS5422"/>
      <c r="BT5422"/>
      <c r="BU5422"/>
      <c r="BV5422"/>
      <c r="BW5422"/>
      <c r="BX5422"/>
      <c r="BY5422"/>
      <c r="BZ5422"/>
      <c r="CA5422"/>
      <c r="CB5422"/>
      <c r="CC5422"/>
      <c r="CD5422"/>
      <c r="CE5422"/>
      <c r="CF5422"/>
      <c r="CG5422"/>
      <c r="CH5422"/>
      <c r="CI5422"/>
      <c r="CJ5422"/>
      <c r="CK5422"/>
      <c r="CL5422"/>
      <c r="CM5422"/>
      <c r="CN5422"/>
      <c r="CO5422"/>
      <c r="CP5422"/>
      <c r="CQ5422"/>
      <c r="CR5422"/>
      <c r="CS5422"/>
      <c r="CT5422"/>
      <c r="CU5422"/>
      <c r="CV5422"/>
      <c r="CW5422"/>
      <c r="CX5422"/>
      <c r="CY5422"/>
      <c r="CZ5422"/>
      <c r="DA5422"/>
      <c r="DB5422"/>
      <c r="DC5422"/>
      <c r="DD5422"/>
      <c r="DE5422"/>
      <c r="DF5422"/>
      <c r="DG5422"/>
      <c r="DH5422"/>
      <c r="DI5422"/>
      <c r="DJ5422"/>
      <c r="DK5422"/>
      <c r="DL5422"/>
      <c r="DM5422"/>
      <c r="DN5422"/>
      <c r="DO5422"/>
      <c r="DP5422"/>
      <c r="DQ5422"/>
      <c r="DR5422"/>
      <c r="DS5422"/>
      <c r="DT5422"/>
      <c r="DU5422"/>
      <c r="DV5422"/>
      <c r="DW5422"/>
      <c r="DX5422"/>
      <c r="DY5422"/>
      <c r="DZ5422"/>
      <c r="EA5422"/>
      <c r="EB5422"/>
      <c r="EC5422"/>
      <c r="ED5422"/>
      <c r="EE5422"/>
      <c r="EF5422"/>
      <c r="EG5422"/>
      <c r="EH5422"/>
      <c r="EI5422"/>
      <c r="EJ5422"/>
      <c r="EK5422"/>
      <c r="EL5422"/>
      <c r="EM5422"/>
      <c r="EN5422"/>
      <c r="EO5422"/>
      <c r="EP5422"/>
      <c r="EQ5422"/>
      <c r="ER5422"/>
      <c r="ES5422"/>
      <c r="ET5422"/>
      <c r="EU5422"/>
      <c r="EV5422"/>
      <c r="EW5422"/>
      <c r="EX5422"/>
      <c r="EY5422"/>
      <c r="EZ5422"/>
      <c r="FA5422"/>
      <c r="FB5422"/>
      <c r="FC5422"/>
      <c r="FD5422"/>
      <c r="FE5422"/>
      <c r="FF5422"/>
      <c r="FG5422"/>
      <c r="FH5422"/>
      <c r="FI5422"/>
      <c r="FJ5422"/>
      <c r="FK5422"/>
      <c r="FL5422"/>
      <c r="FM5422"/>
      <c r="FN5422"/>
      <c r="FO5422"/>
      <c r="FP5422"/>
      <c r="FQ5422"/>
      <c r="FR5422"/>
      <c r="FS5422"/>
      <c r="FT5422"/>
      <c r="FU5422"/>
      <c r="FV5422"/>
      <c r="FW5422"/>
      <c r="FX5422"/>
      <c r="FY5422"/>
      <c r="FZ5422"/>
      <c r="GA5422"/>
      <c r="GB5422"/>
      <c r="GC5422"/>
      <c r="GD5422"/>
      <c r="GE5422"/>
      <c r="GF5422"/>
      <c r="GG5422"/>
      <c r="GH5422"/>
      <c r="GI5422"/>
      <c r="GJ5422"/>
      <c r="GK5422"/>
      <c r="GL5422"/>
      <c r="GM5422"/>
      <c r="GN5422"/>
      <c r="GO5422"/>
      <c r="GP5422"/>
      <c r="GQ5422"/>
      <c r="GR5422"/>
      <c r="GS5422"/>
      <c r="GT5422"/>
      <c r="GU5422"/>
      <c r="GV5422"/>
      <c r="GW5422"/>
      <c r="GX5422"/>
      <c r="GY5422"/>
      <c r="GZ5422"/>
      <c r="HA5422"/>
      <c r="HB5422"/>
      <c r="HC5422"/>
      <c r="HD5422"/>
      <c r="HE5422"/>
      <c r="HF5422"/>
      <c r="HG5422"/>
      <c r="HH5422"/>
      <c r="HI5422"/>
      <c r="HJ5422"/>
      <c r="HK5422"/>
      <c r="HL5422"/>
      <c r="HM5422"/>
      <c r="HN5422"/>
      <c r="HO5422"/>
      <c r="HP5422"/>
      <c r="HQ5422"/>
      <c r="HR5422"/>
      <c r="HS5422"/>
      <c r="HT5422"/>
      <c r="HU5422"/>
      <c r="HV5422"/>
      <c r="HW5422"/>
      <c r="HX5422"/>
      <c r="HY5422"/>
      <c r="HZ5422"/>
      <c r="IA5422"/>
      <c r="IB5422"/>
      <c r="IC5422"/>
      <c r="ID5422"/>
      <c r="IE5422"/>
      <c r="IF5422"/>
      <c r="IG5422"/>
      <c r="IH5422"/>
      <c r="II5422"/>
      <c r="IJ5422"/>
      <c r="IK5422"/>
      <c r="IL5422"/>
      <c r="IM5422"/>
      <c r="IN5422"/>
      <c r="IO5422"/>
      <c r="IP5422"/>
      <c r="IQ5422"/>
      <c r="IR5422"/>
      <c r="IS5422"/>
      <c r="IT5422"/>
      <c r="IU5422"/>
      <c r="IV5422"/>
    </row>
    <row r="5423" spans="1:256" customFormat="1" ht="12.75" customHeight="1">
      <c r="A5423" s="810"/>
      <c r="B5423" s="65">
        <v>1</v>
      </c>
      <c r="C5423" s="66">
        <f>IF(E5423="A",4,IF(E5423="B",3,IF(E5423="C",2,IF(E5423="D",1,0))))</f>
        <v>0</v>
      </c>
      <c r="D5423" s="99" t="s">
        <v>70</v>
      </c>
      <c r="E5423" s="99" t="s">
        <v>99</v>
      </c>
      <c r="F5423" s="77" t="s">
        <v>90</v>
      </c>
      <c r="G5423" s="78"/>
      <c r="H5423" s="96" t="s">
        <v>215</v>
      </c>
      <c r="I5423" s="107" t="s">
        <v>5606</v>
      </c>
      <c r="J5423" s="81"/>
      <c r="K5423" s="72"/>
      <c r="L5423" s="72"/>
      <c r="M5423" s="72"/>
      <c r="N5423" s="72"/>
      <c r="O5423" s="72"/>
      <c r="P5423" s="72"/>
      <c r="Q5423" s="833"/>
      <c r="R5423" s="102"/>
      <c r="S5423" s="73"/>
      <c r="T5423" s="1042"/>
      <c r="U5423" s="1216"/>
      <c r="V5423" s="1043"/>
    </row>
    <row r="5424" spans="1:256" customFormat="1" ht="12.75" customHeight="1">
      <c r="B5424" s="65">
        <v>1</v>
      </c>
      <c r="C5424" s="66">
        <f>IF(E5424="A",1,IF(E5424="B",1,0))</f>
        <v>0</v>
      </c>
      <c r="D5424" s="665" t="s">
        <v>87</v>
      </c>
      <c r="E5424" s="664" t="s">
        <v>90</v>
      </c>
      <c r="F5424" s="667" t="s">
        <v>70</v>
      </c>
      <c r="G5424" s="78"/>
      <c r="H5424" s="69" t="s">
        <v>251</v>
      </c>
      <c r="I5424" s="70" t="s">
        <v>5607</v>
      </c>
      <c r="J5424" s="71"/>
      <c r="K5424" s="72"/>
      <c r="L5424" s="72"/>
      <c r="M5424" s="72"/>
      <c r="N5424" s="72"/>
      <c r="O5424" s="72"/>
      <c r="P5424" s="72"/>
      <c r="Q5424" s="833"/>
      <c r="R5424" s="102"/>
      <c r="S5424" s="73"/>
      <c r="T5424" s="1042"/>
      <c r="U5424" s="1216"/>
      <c r="V5424" s="1043"/>
    </row>
    <row r="5425" spans="1:256" customFormat="1" ht="12.75" customHeight="1">
      <c r="B5425" s="65">
        <v>1</v>
      </c>
      <c r="C5425" s="66">
        <f>IF(E5425="A",1,IF(E5425="B",1,0))</f>
        <v>0</v>
      </c>
      <c r="D5425" s="1229" t="s">
        <v>87</v>
      </c>
      <c r="E5425" s="1236" t="s">
        <v>90</v>
      </c>
      <c r="F5425" s="1243" t="s">
        <v>70</v>
      </c>
      <c r="G5425" s="78"/>
      <c r="H5425" s="96" t="s">
        <v>251</v>
      </c>
      <c r="I5425" s="107" t="s">
        <v>5608</v>
      </c>
      <c r="J5425" s="81"/>
      <c r="K5425" s="72"/>
      <c r="L5425" s="72"/>
      <c r="M5425" s="72"/>
      <c r="N5425" s="72"/>
      <c r="O5425" s="72"/>
      <c r="P5425" s="72"/>
      <c r="Q5425" s="833"/>
      <c r="R5425" s="102"/>
      <c r="S5425" s="73"/>
      <c r="T5425" s="1042"/>
      <c r="U5425" s="1216"/>
      <c r="V5425" s="1043"/>
    </row>
    <row r="5426" spans="1:256" customFormat="1" ht="12.75" customHeight="1">
      <c r="B5426" s="65">
        <v>1</v>
      </c>
      <c r="C5426" s="66">
        <f>IF(E5426="A",1,IF(E5426="B",1,0))</f>
        <v>0</v>
      </c>
      <c r="D5426" s="77" t="s">
        <v>90</v>
      </c>
      <c r="E5426" s="99" t="s">
        <v>70</v>
      </c>
      <c r="F5426" s="76" t="s">
        <v>87</v>
      </c>
      <c r="G5426" s="78"/>
      <c r="H5426" s="69" t="s">
        <v>135</v>
      </c>
      <c r="I5426" s="70" t="s">
        <v>5609</v>
      </c>
      <c r="J5426" s="71"/>
      <c r="K5426" s="72"/>
      <c r="L5426" s="72"/>
      <c r="M5426" s="72"/>
      <c r="N5426" s="72"/>
      <c r="O5426" s="72"/>
      <c r="P5426" s="72"/>
      <c r="Q5426" s="833"/>
      <c r="R5426" s="102"/>
      <c r="S5426" s="73"/>
      <c r="T5426" s="1042"/>
      <c r="U5426" s="1216"/>
      <c r="V5426" s="1043"/>
    </row>
    <row r="5427" spans="1:256" customFormat="1" ht="12.75" customHeight="1">
      <c r="A5427" s="810"/>
      <c r="B5427" s="65">
        <v>1</v>
      </c>
      <c r="C5427" s="66">
        <f>IF(E5427="A",1,IF(E5427="B",1,0))</f>
        <v>1</v>
      </c>
      <c r="D5427" s="656" t="s">
        <v>99</v>
      </c>
      <c r="E5427" s="658" t="s">
        <v>87</v>
      </c>
      <c r="F5427" s="656" t="s">
        <v>70</v>
      </c>
      <c r="G5427" s="78"/>
      <c r="H5427" s="96" t="s">
        <v>101</v>
      </c>
      <c r="I5427" s="107" t="s">
        <v>5610</v>
      </c>
      <c r="J5427" s="81"/>
      <c r="K5427" s="72"/>
      <c r="L5427" s="72"/>
      <c r="M5427" s="72"/>
      <c r="N5427" s="72"/>
      <c r="O5427" s="72"/>
      <c r="P5427" s="72"/>
      <c r="Q5427" s="833"/>
      <c r="R5427" s="102"/>
      <c r="S5427" s="73"/>
      <c r="T5427" s="1042"/>
      <c r="U5427" s="1216"/>
      <c r="V5427" s="1043"/>
    </row>
    <row r="5428" spans="1:256" ht="12" customHeight="1">
      <c r="A5428"/>
      <c r="B5428" s="65">
        <v>1</v>
      </c>
      <c r="C5428" s="66">
        <f>IF(E5428="A",4,IF(E5428="B",3,IF(E5428="C",2,IF(E5428="D",1,0))))</f>
        <v>2</v>
      </c>
      <c r="D5428" s="77" t="s">
        <v>90</v>
      </c>
      <c r="E5428" s="77" t="s">
        <v>90</v>
      </c>
      <c r="F5428" s="76" t="s">
        <v>87</v>
      </c>
      <c r="G5428" s="78"/>
      <c r="H5428" s="96" t="s">
        <v>184</v>
      </c>
      <c r="I5428" s="107" t="s">
        <v>5611</v>
      </c>
      <c r="J5428" s="81"/>
      <c r="K5428" s="72"/>
      <c r="L5428" s="72"/>
      <c r="M5428" s="72"/>
      <c r="N5428" s="72"/>
      <c r="O5428" s="72"/>
      <c r="P5428" s="72"/>
      <c r="Q5428" s="833"/>
      <c r="R5428" s="102"/>
      <c r="S5428" s="73"/>
      <c r="T5428" s="1042"/>
      <c r="U5428" s="1216"/>
      <c r="V5428" s="1043"/>
      <c r="W5428" s="861"/>
      <c r="X5428" s="55"/>
      <c r="Y5428" s="55"/>
      <c r="Z5428" s="55"/>
      <c r="AA5428" s="55"/>
      <c r="AB5428" s="55"/>
      <c r="AC5428" s="55"/>
      <c r="AD5428" s="55"/>
      <c r="AE5428" s="55"/>
      <c r="AF5428" s="55"/>
      <c r="AG5428" s="55"/>
      <c r="AH5428" s="55"/>
      <c r="AI5428" s="55"/>
      <c r="AJ5428" s="55"/>
      <c r="AK5428" s="55"/>
      <c r="AL5428" s="55"/>
      <c r="AM5428" s="55"/>
      <c r="AN5428" s="55"/>
      <c r="AO5428" s="55"/>
      <c r="AP5428" s="55"/>
      <c r="AQ5428" s="55"/>
      <c r="AR5428" s="55"/>
      <c r="AS5428" s="55"/>
      <c r="AT5428" s="55"/>
      <c r="AU5428" s="55"/>
      <c r="AV5428" s="55"/>
      <c r="AW5428" s="55"/>
      <c r="AX5428" s="55"/>
      <c r="AY5428" s="55"/>
      <c r="AZ5428" s="55"/>
      <c r="BA5428" s="55"/>
      <c r="BB5428" s="55"/>
      <c r="BC5428" s="55"/>
      <c r="BD5428" s="55"/>
      <c r="BE5428" s="55"/>
      <c r="BF5428" s="55"/>
      <c r="BG5428" s="55"/>
      <c r="BH5428" s="55"/>
      <c r="BI5428" s="55"/>
      <c r="BJ5428" s="55"/>
      <c r="BK5428" s="55"/>
      <c r="BL5428" s="55"/>
      <c r="BM5428" s="55"/>
      <c r="BN5428" s="55"/>
      <c r="BO5428" s="55"/>
      <c r="BP5428" s="55"/>
      <c r="BQ5428" s="55"/>
      <c r="BR5428" s="55"/>
      <c r="BS5428" s="55"/>
      <c r="BT5428" s="55"/>
      <c r="BU5428" s="55"/>
      <c r="BV5428" s="55"/>
      <c r="BW5428" s="55"/>
      <c r="BX5428" s="55"/>
      <c r="BY5428" s="55"/>
      <c r="BZ5428" s="55"/>
      <c r="CA5428" s="55"/>
      <c r="CB5428" s="55"/>
      <c r="CC5428" s="55"/>
      <c r="CD5428" s="55"/>
      <c r="CE5428" s="55"/>
      <c r="CF5428" s="55"/>
      <c r="CG5428" s="55"/>
      <c r="CH5428" s="55"/>
      <c r="CI5428" s="55"/>
      <c r="CJ5428" s="55"/>
      <c r="CK5428" s="55"/>
      <c r="CL5428" s="55"/>
      <c r="CM5428" s="55"/>
      <c r="CN5428" s="55"/>
      <c r="CO5428" s="55"/>
      <c r="CP5428" s="55"/>
      <c r="CQ5428" s="55"/>
      <c r="CR5428" s="55"/>
      <c r="CS5428" s="55"/>
      <c r="CT5428" s="55"/>
      <c r="CU5428" s="55"/>
      <c r="CV5428" s="55"/>
      <c r="CW5428" s="55"/>
      <c r="CX5428" s="55"/>
      <c r="CY5428" s="55"/>
      <c r="CZ5428" s="55"/>
      <c r="DA5428" s="55"/>
      <c r="DB5428" s="55"/>
      <c r="DC5428" s="55"/>
      <c r="DD5428" s="55"/>
      <c r="DE5428" s="55"/>
      <c r="DF5428" s="55"/>
      <c r="DG5428" s="55"/>
      <c r="DH5428" s="55"/>
      <c r="DI5428" s="55"/>
      <c r="DJ5428" s="55"/>
      <c r="DK5428" s="55"/>
      <c r="DL5428" s="55"/>
      <c r="DM5428" s="55"/>
      <c r="DN5428" s="55"/>
      <c r="DO5428" s="55"/>
      <c r="DP5428" s="55"/>
      <c r="DQ5428" s="55"/>
      <c r="DR5428" s="55"/>
      <c r="DS5428" s="55"/>
      <c r="DT5428" s="55"/>
      <c r="DU5428" s="55"/>
      <c r="DV5428" s="55"/>
      <c r="DW5428" s="55"/>
      <c r="DX5428" s="55"/>
      <c r="DY5428" s="55"/>
      <c r="DZ5428" s="55"/>
      <c r="EA5428" s="55"/>
      <c r="EB5428" s="55"/>
      <c r="EC5428" s="55"/>
      <c r="ED5428" s="55"/>
      <c r="EE5428" s="55"/>
      <c r="EF5428" s="55"/>
      <c r="EG5428" s="55"/>
      <c r="EH5428" s="55"/>
      <c r="EI5428" s="55"/>
      <c r="EJ5428" s="55"/>
      <c r="EK5428" s="55"/>
      <c r="EL5428" s="55"/>
      <c r="EM5428" s="55"/>
      <c r="EN5428" s="55"/>
      <c r="EO5428" s="55"/>
      <c r="EP5428" s="55"/>
      <c r="EQ5428" s="55"/>
      <c r="ER5428" s="55"/>
      <c r="ES5428" s="55"/>
      <c r="ET5428" s="55"/>
      <c r="EU5428" s="55"/>
      <c r="EV5428" s="55"/>
      <c r="EW5428" s="55"/>
      <c r="EX5428" s="55"/>
      <c r="EY5428" s="55"/>
      <c r="EZ5428" s="55"/>
      <c r="FA5428" s="55"/>
      <c r="FB5428" s="55"/>
      <c r="FC5428" s="55"/>
      <c r="FD5428" s="55"/>
      <c r="FE5428" s="55"/>
      <c r="FF5428" s="55"/>
      <c r="FG5428" s="55"/>
      <c r="FH5428" s="55"/>
      <c r="FI5428" s="55"/>
      <c r="FJ5428" s="55"/>
      <c r="FK5428" s="55"/>
      <c r="FL5428" s="55"/>
      <c r="FM5428" s="55"/>
      <c r="FN5428" s="55"/>
      <c r="FO5428" s="55"/>
      <c r="FP5428" s="55"/>
      <c r="FQ5428" s="55"/>
      <c r="FR5428" s="55"/>
      <c r="FS5428" s="55"/>
      <c r="FT5428" s="55"/>
      <c r="FU5428" s="55"/>
      <c r="FV5428" s="55"/>
      <c r="FW5428" s="55"/>
      <c r="FX5428" s="55"/>
      <c r="FY5428" s="55"/>
      <c r="FZ5428" s="55"/>
      <c r="GA5428" s="55"/>
      <c r="GB5428" s="55"/>
      <c r="GC5428" s="55"/>
      <c r="GD5428" s="55"/>
      <c r="GE5428" s="55"/>
      <c r="GF5428" s="55"/>
      <c r="GG5428" s="55"/>
      <c r="GH5428" s="55"/>
      <c r="GI5428" s="55"/>
      <c r="GJ5428" s="55"/>
      <c r="GK5428" s="55"/>
      <c r="GL5428" s="55"/>
      <c r="GM5428" s="55"/>
      <c r="GN5428" s="55"/>
      <c r="GO5428" s="55"/>
      <c r="GP5428" s="55"/>
      <c r="GQ5428" s="55"/>
      <c r="GR5428" s="55"/>
      <c r="GS5428" s="55"/>
      <c r="GT5428" s="55"/>
      <c r="GU5428" s="55"/>
      <c r="GV5428" s="55"/>
      <c r="GW5428" s="55"/>
      <c r="GX5428" s="55"/>
      <c r="GY5428" s="55"/>
      <c r="GZ5428" s="55"/>
      <c r="HA5428" s="55"/>
      <c r="HB5428" s="55"/>
      <c r="HC5428" s="55"/>
      <c r="HD5428" s="55"/>
      <c r="HE5428" s="55"/>
      <c r="HF5428" s="55"/>
      <c r="HG5428" s="55"/>
      <c r="HH5428" s="55"/>
      <c r="HI5428" s="55"/>
      <c r="HJ5428" s="55"/>
      <c r="HK5428" s="55"/>
      <c r="HL5428" s="55"/>
      <c r="HM5428" s="55"/>
      <c r="HN5428" s="55"/>
      <c r="HO5428" s="55"/>
      <c r="HP5428" s="55"/>
      <c r="HQ5428" s="55"/>
      <c r="HR5428" s="55"/>
      <c r="HS5428" s="55"/>
      <c r="HT5428" s="55"/>
      <c r="HU5428" s="55"/>
      <c r="HV5428" s="55"/>
      <c r="HW5428" s="55"/>
      <c r="HX5428" s="55"/>
      <c r="HY5428" s="55"/>
      <c r="HZ5428" s="55"/>
      <c r="IA5428" s="55"/>
      <c r="IB5428" s="55"/>
      <c r="IC5428" s="55"/>
      <c r="ID5428" s="55"/>
      <c r="IE5428" s="55"/>
      <c r="IF5428" s="55"/>
      <c r="IG5428" s="55"/>
      <c r="IH5428" s="55"/>
      <c r="II5428" s="55"/>
      <c r="IJ5428" s="55"/>
      <c r="IK5428" s="55"/>
      <c r="IL5428" s="55"/>
      <c r="IM5428" s="55"/>
      <c r="IN5428" s="55"/>
      <c r="IO5428" s="55"/>
      <c r="IP5428" s="55"/>
      <c r="IQ5428" s="55"/>
      <c r="IR5428" s="55"/>
      <c r="IS5428" s="55"/>
      <c r="IT5428" s="55"/>
      <c r="IU5428" s="55"/>
      <c r="IV5428" s="55"/>
    </row>
    <row r="5429" spans="1:256" customFormat="1" ht="12.75" customHeight="1">
      <c r="B5429" s="65">
        <v>1</v>
      </c>
      <c r="C5429" s="66">
        <f t="shared" ref="C5429:C5435" si="246">IF(E5429="A",1,IF(E5429="B",1,0))</f>
        <v>1</v>
      </c>
      <c r="D5429" s="1222" t="s">
        <v>87</v>
      </c>
      <c r="E5429" s="1222" t="s">
        <v>87</v>
      </c>
      <c r="F5429" s="1219" t="s">
        <v>90</v>
      </c>
      <c r="G5429" s="78"/>
      <c r="H5429" s="69" t="s">
        <v>122</v>
      </c>
      <c r="I5429" s="70" t="s">
        <v>5612</v>
      </c>
      <c r="J5429" s="81"/>
      <c r="K5429" s="72"/>
      <c r="L5429" s="72"/>
      <c r="M5429" s="72"/>
      <c r="N5429" s="72"/>
      <c r="O5429" s="72"/>
      <c r="P5429" s="72"/>
      <c r="Q5429" s="833"/>
      <c r="R5429" s="102"/>
      <c r="S5429" s="73"/>
      <c r="T5429" s="1042"/>
      <c r="U5429" s="1216"/>
      <c r="V5429" s="1043"/>
    </row>
    <row r="5430" spans="1:256" customFormat="1" ht="12.75" customHeight="1">
      <c r="B5430" s="65">
        <v>1</v>
      </c>
      <c r="C5430" s="66">
        <f t="shared" si="246"/>
        <v>0</v>
      </c>
      <c r="D5430" s="1230" t="s">
        <v>70</v>
      </c>
      <c r="E5430" s="1236" t="s">
        <v>90</v>
      </c>
      <c r="F5430" s="1222" t="s">
        <v>68</v>
      </c>
      <c r="G5430" s="78"/>
      <c r="H5430" s="96" t="s">
        <v>114</v>
      </c>
      <c r="I5430" s="107" t="s">
        <v>5613</v>
      </c>
      <c r="J5430" s="81"/>
      <c r="K5430" s="72"/>
      <c r="L5430" s="72"/>
      <c r="M5430" s="72"/>
      <c r="N5430" s="72"/>
      <c r="O5430" s="72"/>
      <c r="P5430" s="72"/>
      <c r="Q5430" s="833"/>
      <c r="R5430" s="102"/>
      <c r="S5430" s="73"/>
      <c r="T5430" s="1042"/>
      <c r="U5430" s="1216"/>
      <c r="V5430" s="1043"/>
    </row>
    <row r="5431" spans="1:256" customFormat="1" ht="12.75" customHeight="1">
      <c r="B5431" s="65">
        <v>1</v>
      </c>
      <c r="C5431" s="66">
        <f t="shared" si="246"/>
        <v>1</v>
      </c>
      <c r="D5431" s="76" t="s">
        <v>87</v>
      </c>
      <c r="E5431" s="76" t="s">
        <v>87</v>
      </c>
      <c r="F5431" s="76" t="s">
        <v>68</v>
      </c>
      <c r="G5431" s="78"/>
      <c r="H5431" s="96" t="s">
        <v>1957</v>
      </c>
      <c r="I5431" s="107" t="s">
        <v>5614</v>
      </c>
      <c r="J5431" s="81"/>
      <c r="K5431" s="72"/>
      <c r="L5431" s="72"/>
      <c r="M5431" s="72"/>
      <c r="N5431" s="72"/>
      <c r="O5431" s="72"/>
      <c r="P5431" s="72"/>
      <c r="Q5431" s="833"/>
      <c r="R5431" s="102"/>
      <c r="S5431" s="73"/>
      <c r="T5431" s="1042"/>
      <c r="U5431" s="1216"/>
      <c r="V5431" s="1043"/>
    </row>
    <row r="5432" spans="1:256" customFormat="1" ht="12.75" customHeight="1">
      <c r="B5432" s="65">
        <v>1</v>
      </c>
      <c r="C5432" s="66">
        <f t="shared" si="246"/>
        <v>1</v>
      </c>
      <c r="D5432" s="76" t="s">
        <v>87</v>
      </c>
      <c r="E5432" s="76" t="s">
        <v>87</v>
      </c>
      <c r="F5432" s="76" t="s">
        <v>87</v>
      </c>
      <c r="G5432" s="78"/>
      <c r="H5432" s="96" t="s">
        <v>197</v>
      </c>
      <c r="I5432" s="70" t="s">
        <v>5615</v>
      </c>
      <c r="J5432" s="71"/>
      <c r="K5432" s="72"/>
      <c r="L5432" s="72"/>
      <c r="M5432" s="72"/>
      <c r="N5432" s="72"/>
      <c r="O5432" s="72"/>
      <c r="P5432" s="72"/>
      <c r="Q5432" s="833"/>
      <c r="R5432" s="102"/>
      <c r="S5432" s="73"/>
      <c r="T5432" s="1042"/>
      <c r="U5432" s="1216"/>
      <c r="V5432" s="1043"/>
    </row>
    <row r="5433" spans="1:256" customFormat="1" ht="12.75" customHeight="1">
      <c r="B5433" s="65">
        <v>1</v>
      </c>
      <c r="C5433" s="66">
        <f t="shared" si="246"/>
        <v>0</v>
      </c>
      <c r="D5433" s="76" t="s">
        <v>87</v>
      </c>
      <c r="E5433" s="99" t="s">
        <v>70</v>
      </c>
      <c r="F5433" s="77" t="s">
        <v>90</v>
      </c>
      <c r="G5433" s="78"/>
      <c r="H5433" s="96" t="s">
        <v>101</v>
      </c>
      <c r="I5433" s="70" t="s">
        <v>5616</v>
      </c>
      <c r="J5433" s="71"/>
      <c r="K5433" s="72"/>
      <c r="L5433" s="72"/>
      <c r="M5433" s="72"/>
      <c r="N5433" s="72"/>
      <c r="O5433" s="72"/>
      <c r="P5433" s="72"/>
      <c r="Q5433" s="833"/>
      <c r="R5433" s="102"/>
      <c r="S5433" s="73"/>
      <c r="T5433" s="1042"/>
      <c r="U5433" s="1216"/>
      <c r="V5433" s="1043"/>
    </row>
    <row r="5434" spans="1:256" customFormat="1" ht="12.75" customHeight="1">
      <c r="B5434" s="124">
        <v>1</v>
      </c>
      <c r="C5434" s="66">
        <f t="shared" si="246"/>
        <v>0</v>
      </c>
      <c r="D5434" s="658" t="s">
        <v>68</v>
      </c>
      <c r="E5434" s="659" t="s">
        <v>90</v>
      </c>
      <c r="F5434" s="658" t="s">
        <v>87</v>
      </c>
      <c r="G5434" s="78"/>
      <c r="H5434" s="69" t="s">
        <v>129</v>
      </c>
      <c r="I5434" s="70" t="s">
        <v>5617</v>
      </c>
      <c r="J5434" s="81"/>
      <c r="K5434" s="72"/>
      <c r="L5434" s="72"/>
      <c r="M5434" s="72"/>
      <c r="N5434" s="72"/>
      <c r="O5434" s="72"/>
      <c r="P5434" s="72"/>
      <c r="Q5434" s="833"/>
      <c r="R5434" s="102"/>
      <c r="S5434" s="73"/>
      <c r="T5434" s="1042"/>
      <c r="U5434" s="1216"/>
      <c r="V5434" s="1043"/>
    </row>
    <row r="5435" spans="1:256" customFormat="1" ht="12.75" customHeight="1">
      <c r="B5435" s="65">
        <v>1</v>
      </c>
      <c r="C5435" s="66">
        <f t="shared" si="246"/>
        <v>1</v>
      </c>
      <c r="D5435" s="76" t="s">
        <v>68</v>
      </c>
      <c r="E5435" s="76" t="s">
        <v>68</v>
      </c>
      <c r="F5435" s="76" t="s">
        <v>87</v>
      </c>
      <c r="G5435" s="78"/>
      <c r="H5435" s="96" t="s">
        <v>135</v>
      </c>
      <c r="I5435" s="70" t="s">
        <v>486</v>
      </c>
      <c r="J5435" s="71" t="s">
        <v>1056</v>
      </c>
      <c r="K5435" s="72"/>
      <c r="L5435" s="72"/>
      <c r="M5435" s="72"/>
      <c r="N5435" s="72"/>
      <c r="O5435" s="72"/>
      <c r="P5435" s="72"/>
      <c r="Q5435" s="833"/>
      <c r="R5435" s="102"/>
      <c r="S5435" s="73"/>
      <c r="T5435" s="1042"/>
      <c r="U5435" s="1216"/>
      <c r="V5435" s="1043"/>
    </row>
    <row r="5436" spans="1:256" customFormat="1" ht="12.75" customHeight="1">
      <c r="B5436" s="65">
        <v>1</v>
      </c>
      <c r="C5436" s="66">
        <v>4</v>
      </c>
      <c r="D5436" s="76" t="s">
        <v>68</v>
      </c>
      <c r="E5436" s="76" t="s">
        <v>68</v>
      </c>
      <c r="F5436" s="76" t="s">
        <v>87</v>
      </c>
      <c r="G5436" s="78"/>
      <c r="H5436" s="250" t="s">
        <v>135</v>
      </c>
      <c r="I5436" s="1250" t="s">
        <v>486</v>
      </c>
      <c r="J5436" s="71" t="s">
        <v>1056</v>
      </c>
      <c r="K5436" s="72"/>
      <c r="L5436" s="72"/>
      <c r="M5436" s="72"/>
      <c r="N5436" s="72"/>
      <c r="O5436" s="72"/>
      <c r="P5436" s="72"/>
      <c r="Q5436" s="833"/>
      <c r="R5436" s="102"/>
      <c r="S5436" s="73"/>
      <c r="T5436" s="1042"/>
      <c r="U5436" s="1216"/>
      <c r="V5436" s="1043"/>
    </row>
    <row r="5437" spans="1:256" customFormat="1" ht="12.75" customHeight="1">
      <c r="B5437" s="65">
        <v>1</v>
      </c>
      <c r="C5437" s="66">
        <v>4</v>
      </c>
      <c r="D5437" s="76" t="s">
        <v>68</v>
      </c>
      <c r="E5437" s="76" t="s">
        <v>68</v>
      </c>
      <c r="F5437" s="77" t="s">
        <v>90</v>
      </c>
      <c r="G5437" s="78"/>
      <c r="H5437" s="96" t="s">
        <v>101</v>
      </c>
      <c r="I5437" s="70" t="s">
        <v>906</v>
      </c>
      <c r="J5437" s="71" t="s">
        <v>10</v>
      </c>
      <c r="K5437" s="72"/>
      <c r="L5437" s="72"/>
      <c r="M5437" s="72"/>
      <c r="N5437" s="72"/>
      <c r="O5437" s="72"/>
      <c r="P5437" s="72"/>
      <c r="Q5437" s="833"/>
      <c r="R5437" s="102"/>
      <c r="S5437" s="73"/>
      <c r="T5437" s="1042"/>
      <c r="U5437" s="1216"/>
      <c r="V5437" s="1043"/>
    </row>
    <row r="5438" spans="1:256" customFormat="1" ht="12.75" customHeight="1">
      <c r="B5438" s="65">
        <v>1</v>
      </c>
      <c r="C5438" s="66">
        <f>IF(E5438="A",1,IF(E5438="B",1,0))</f>
        <v>0</v>
      </c>
      <c r="D5438" s="659" t="s">
        <v>90</v>
      </c>
      <c r="E5438" s="659" t="s">
        <v>90</v>
      </c>
      <c r="F5438" s="656" t="s">
        <v>70</v>
      </c>
      <c r="G5438" s="78"/>
      <c r="H5438" s="96" t="s">
        <v>197</v>
      </c>
      <c r="I5438" s="70" t="s">
        <v>5618</v>
      </c>
      <c r="J5438" s="71"/>
      <c r="K5438" s="72"/>
      <c r="L5438" s="72"/>
      <c r="M5438" s="72"/>
      <c r="N5438" s="72"/>
      <c r="O5438" s="72"/>
      <c r="P5438" s="72"/>
      <c r="Q5438" s="833"/>
      <c r="R5438" s="102"/>
      <c r="S5438" s="73"/>
      <c r="T5438" s="1042"/>
      <c r="U5438" s="1216"/>
      <c r="V5438" s="1043"/>
    </row>
    <row r="5439" spans="1:256" customFormat="1" ht="12.75" customHeight="1">
      <c r="B5439" s="65">
        <v>1</v>
      </c>
      <c r="C5439" s="66">
        <f>IF(E5439="A",1,IF(E5439="B",1,0))</f>
        <v>1</v>
      </c>
      <c r="D5439" s="658" t="s">
        <v>68</v>
      </c>
      <c r="E5439" s="658" t="s">
        <v>68</v>
      </c>
      <c r="F5439" s="658" t="s">
        <v>68</v>
      </c>
      <c r="G5439" s="78"/>
      <c r="H5439" s="96" t="s">
        <v>140</v>
      </c>
      <c r="I5439" s="70" t="s">
        <v>5619</v>
      </c>
      <c r="J5439" s="71"/>
      <c r="K5439" s="72"/>
      <c r="L5439" s="72"/>
      <c r="M5439" s="72"/>
      <c r="N5439" s="72"/>
      <c r="O5439" s="72"/>
      <c r="P5439" s="72"/>
      <c r="Q5439" s="833"/>
      <c r="R5439" s="102"/>
      <c r="S5439" s="73"/>
      <c r="T5439" s="1042"/>
      <c r="U5439" s="1216"/>
      <c r="V5439" s="1043"/>
    </row>
    <row r="5440" spans="1:256" customFormat="1" ht="12.5">
      <c r="B5440" s="65">
        <v>1</v>
      </c>
      <c r="C5440" s="66">
        <f>IF(E5440="A",1,IF(E5440="B",1,0))</f>
        <v>1</v>
      </c>
      <c r="D5440" s="1038" t="s">
        <v>87</v>
      </c>
      <c r="E5440" s="1038" t="s">
        <v>68</v>
      </c>
      <c r="F5440" s="1038" t="s">
        <v>87</v>
      </c>
      <c r="G5440" s="78"/>
      <c r="H5440" s="1039" t="s">
        <v>116</v>
      </c>
      <c r="I5440" s="1000" t="s">
        <v>5620</v>
      </c>
      <c r="J5440" s="1023"/>
      <c r="K5440" s="72"/>
      <c r="L5440" s="72"/>
      <c r="M5440" s="72"/>
      <c r="N5440" s="72"/>
      <c r="O5440" s="72"/>
      <c r="P5440" s="72"/>
      <c r="Q5440" s="833"/>
      <c r="R5440" s="102"/>
      <c r="S5440" s="73"/>
      <c r="T5440" s="1042"/>
      <c r="U5440" s="1216"/>
      <c r="V5440" s="1043"/>
      <c r="W5440" s="55"/>
      <c r="X5440" s="188"/>
    </row>
    <row r="5441" spans="1:24" customFormat="1" ht="12.5">
      <c r="B5441" s="65">
        <v>1</v>
      </c>
      <c r="C5441" s="66">
        <f>IF(E5441="A",4,IF(E5441="B",3,IF(E5441="C",2,IF(E5441="D",1,0))))</f>
        <v>2</v>
      </c>
      <c r="D5441" s="1038" t="s">
        <v>87</v>
      </c>
      <c r="E5441" s="1045" t="s">
        <v>90</v>
      </c>
      <c r="F5441" s="1038" t="s">
        <v>87</v>
      </c>
      <c r="G5441" s="78"/>
      <c r="H5441" s="1039" t="s">
        <v>135</v>
      </c>
      <c r="I5441" s="1000" t="s">
        <v>5621</v>
      </c>
      <c r="J5441" s="1023" t="s">
        <v>10</v>
      </c>
      <c r="K5441" s="72"/>
      <c r="L5441" s="72"/>
      <c r="M5441" s="72"/>
      <c r="N5441" s="72"/>
      <c r="O5441" s="72"/>
      <c r="P5441" s="72"/>
      <c r="Q5441" s="833"/>
      <c r="R5441" s="102"/>
      <c r="S5441" s="73"/>
      <c r="T5441" s="1042"/>
      <c r="U5441" s="1216"/>
      <c r="V5441" s="1043"/>
      <c r="W5441" s="109"/>
      <c r="X5441" s="188"/>
    </row>
    <row r="5442" spans="1:24" customFormat="1" ht="12.75" customHeight="1">
      <c r="B5442" s="65">
        <v>1</v>
      </c>
      <c r="C5442" s="66">
        <f>IF(E5442="A",1,IF(E5442="B",1,0))</f>
        <v>1</v>
      </c>
      <c r="D5442" s="1221" t="s">
        <v>87</v>
      </c>
      <c r="E5442" s="1221" t="s">
        <v>87</v>
      </c>
      <c r="F5442" s="1221" t="s">
        <v>68</v>
      </c>
      <c r="G5442" s="78"/>
      <c r="H5442" s="96" t="s">
        <v>135</v>
      </c>
      <c r="I5442" s="107" t="s">
        <v>5622</v>
      </c>
      <c r="J5442" s="81"/>
      <c r="K5442" s="72"/>
      <c r="L5442" s="72"/>
      <c r="M5442" s="72"/>
      <c r="N5442" s="72"/>
      <c r="O5442" s="72"/>
      <c r="P5442" s="72"/>
      <c r="Q5442" s="833"/>
      <c r="R5442" s="102"/>
      <c r="S5442" s="73"/>
      <c r="T5442" s="1042"/>
      <c r="U5442" s="1216"/>
      <c r="V5442" s="1043"/>
    </row>
    <row r="5443" spans="1:24" customFormat="1" ht="12.75" customHeight="1">
      <c r="B5443" s="65">
        <v>1</v>
      </c>
      <c r="C5443" s="66">
        <f>IF(E5443="A",1,IF(E5443="B",1,0))</f>
        <v>0</v>
      </c>
      <c r="D5443" s="823" t="s">
        <v>87</v>
      </c>
      <c r="E5443" s="825" t="s">
        <v>99</v>
      </c>
      <c r="F5443" s="823" t="s">
        <v>87</v>
      </c>
      <c r="G5443" s="78"/>
      <c r="H5443" s="100" t="s">
        <v>129</v>
      </c>
      <c r="I5443" s="101" t="s">
        <v>6312</v>
      </c>
      <c r="J5443" s="81"/>
      <c r="K5443" s="72"/>
      <c r="L5443" s="72"/>
      <c r="M5443" s="72"/>
      <c r="N5443" s="72"/>
      <c r="O5443" s="72"/>
      <c r="P5443" s="72"/>
      <c r="Q5443" s="833"/>
      <c r="R5443" s="102"/>
      <c r="S5443" s="73"/>
      <c r="T5443" s="1027"/>
      <c r="U5443" s="1028"/>
      <c r="V5443" s="1029"/>
    </row>
    <row r="5444" spans="1:24" customFormat="1" ht="12.75" customHeight="1">
      <c r="B5444" s="65">
        <v>1</v>
      </c>
      <c r="C5444" s="66">
        <f>IF(E5444="A",1,IF(E5444="B",1,0))</f>
        <v>0</v>
      </c>
      <c r="D5444" s="77" t="s">
        <v>90</v>
      </c>
      <c r="E5444" s="99" t="s">
        <v>70</v>
      </c>
      <c r="F5444" s="99" t="s">
        <v>99</v>
      </c>
      <c r="G5444" s="78"/>
      <c r="H5444" s="96" t="s">
        <v>101</v>
      </c>
      <c r="I5444" s="107" t="s">
        <v>5623</v>
      </c>
      <c r="J5444" s="81"/>
      <c r="K5444" s="72"/>
      <c r="L5444" s="72"/>
      <c r="M5444" s="72"/>
      <c r="N5444" s="72"/>
      <c r="O5444" s="72"/>
      <c r="P5444" s="72"/>
      <c r="Q5444" s="833"/>
      <c r="R5444" s="102"/>
      <c r="S5444" s="73"/>
      <c r="T5444" s="1042"/>
      <c r="U5444" s="1216"/>
      <c r="V5444" s="1043"/>
    </row>
    <row r="5445" spans="1:24" customFormat="1" ht="12.5">
      <c r="A5445" s="217"/>
      <c r="B5445" s="65">
        <v>1</v>
      </c>
      <c r="C5445" s="66">
        <f>IF(E5445="A",1,IF(E5445="B",1,0))</f>
        <v>0</v>
      </c>
      <c r="D5445" s="659" t="s">
        <v>90</v>
      </c>
      <c r="E5445" s="656" t="s">
        <v>99</v>
      </c>
      <c r="F5445" s="659" t="s">
        <v>90</v>
      </c>
      <c r="G5445" s="78"/>
      <c r="H5445" s="96" t="s">
        <v>114</v>
      </c>
      <c r="I5445" s="107" t="s">
        <v>5624</v>
      </c>
      <c r="J5445" s="81"/>
      <c r="K5445" s="72"/>
      <c r="L5445" s="72"/>
      <c r="M5445" s="72"/>
      <c r="N5445" s="72"/>
      <c r="O5445" s="72"/>
      <c r="P5445" s="72"/>
      <c r="Q5445" s="833"/>
      <c r="R5445" s="102"/>
      <c r="S5445" s="73"/>
      <c r="T5445" s="1042"/>
      <c r="U5445" s="1216"/>
      <c r="V5445" s="1043"/>
    </row>
    <row r="5446" spans="1:24" customFormat="1" ht="12.5">
      <c r="B5446" s="65">
        <v>1</v>
      </c>
      <c r="C5446" s="66">
        <f>IF(E5446="A",4,IF(E5446="B",3,IF(E5446="C",2,IF(E5446="D",1,0))))</f>
        <v>3</v>
      </c>
      <c r="D5446" s="1038" t="s">
        <v>68</v>
      </c>
      <c r="E5446" s="1038" t="s">
        <v>87</v>
      </c>
      <c r="F5446" s="1038" t="s">
        <v>68</v>
      </c>
      <c r="G5446" s="78"/>
      <c r="H5446" s="1039" t="s">
        <v>114</v>
      </c>
      <c r="I5446" s="1000" t="s">
        <v>384</v>
      </c>
      <c r="J5446" s="1023" t="s">
        <v>92</v>
      </c>
      <c r="K5446" s="72"/>
      <c r="L5446" s="72"/>
      <c r="M5446" s="72"/>
      <c r="N5446" s="72"/>
      <c r="O5446" s="72"/>
      <c r="P5446" s="72"/>
      <c r="Q5446" s="833"/>
      <c r="R5446" s="102"/>
      <c r="S5446" s="73"/>
      <c r="T5446" s="1042"/>
      <c r="U5446" s="1216"/>
      <c r="V5446" s="1043"/>
      <c r="W5446" s="320"/>
      <c r="X5446" s="188"/>
    </row>
    <row r="5447" spans="1:24" customFormat="1" ht="12.75" customHeight="1">
      <c r="B5447" s="65">
        <v>1</v>
      </c>
      <c r="C5447" s="66">
        <f>IF(E5447="A",1,IF(E5447="B",1,0))</f>
        <v>1</v>
      </c>
      <c r="D5447" s="1215" t="s">
        <v>90</v>
      </c>
      <c r="E5447" s="1221" t="s">
        <v>87</v>
      </c>
      <c r="F5447" s="1221" t="s">
        <v>68</v>
      </c>
      <c r="G5447" s="78"/>
      <c r="H5447" s="96" t="s">
        <v>114</v>
      </c>
      <c r="I5447" s="107" t="s">
        <v>5625</v>
      </c>
      <c r="J5447" s="81"/>
      <c r="K5447" s="72"/>
      <c r="L5447" s="72"/>
      <c r="M5447" s="72"/>
      <c r="N5447" s="72"/>
      <c r="O5447" s="72"/>
      <c r="P5447" s="72"/>
      <c r="Q5447" s="833"/>
      <c r="R5447" s="102"/>
      <c r="S5447" s="73"/>
      <c r="T5447" s="1042"/>
      <c r="U5447" s="1216"/>
      <c r="V5447" s="1043"/>
    </row>
    <row r="5448" spans="1:24" customFormat="1" ht="12.5">
      <c r="B5448" s="65">
        <v>1</v>
      </c>
      <c r="C5448" s="66">
        <f>IF(E5448="A",1,IF(E5448="B",1,0))</f>
        <v>1</v>
      </c>
      <c r="D5448" s="998" t="s">
        <v>87</v>
      </c>
      <c r="E5448" s="998" t="s">
        <v>87</v>
      </c>
      <c r="F5448" s="1010" t="s">
        <v>90</v>
      </c>
      <c r="G5448" s="78"/>
      <c r="H5448" s="1004" t="s">
        <v>108</v>
      </c>
      <c r="I5448" s="1000" t="s">
        <v>5626</v>
      </c>
      <c r="J5448" s="1001"/>
      <c r="K5448" s="72"/>
      <c r="L5448" s="72"/>
      <c r="M5448" s="72"/>
      <c r="N5448" s="72"/>
      <c r="O5448" s="72"/>
      <c r="P5448" s="72"/>
      <c r="Q5448" s="833"/>
      <c r="R5448" s="102"/>
      <c r="S5448" s="73"/>
      <c r="T5448" s="1042"/>
      <c r="U5448" s="1216"/>
      <c r="V5448" s="1043"/>
      <c r="W5448" s="55"/>
      <c r="X5448" s="188"/>
    </row>
    <row r="5449" spans="1:24" customFormat="1" ht="12.75" customHeight="1">
      <c r="B5449" s="65">
        <v>1</v>
      </c>
      <c r="C5449" s="66">
        <f>IF(E5449="A",1,IF(E5449="B",1,0))</f>
        <v>0</v>
      </c>
      <c r="D5449" s="1223" t="s">
        <v>70</v>
      </c>
      <c r="E5449" s="1215" t="s">
        <v>90</v>
      </c>
      <c r="F5449" s="1223" t="s">
        <v>70</v>
      </c>
      <c r="G5449" s="78"/>
      <c r="H5449" s="96" t="s">
        <v>135</v>
      </c>
      <c r="I5449" s="107" t="s">
        <v>5627</v>
      </c>
      <c r="J5449" s="81"/>
      <c r="K5449" s="72"/>
      <c r="L5449" s="72"/>
      <c r="M5449" s="72"/>
      <c r="N5449" s="72"/>
      <c r="O5449" s="72"/>
      <c r="P5449" s="72"/>
      <c r="Q5449" s="833"/>
      <c r="R5449" s="102"/>
      <c r="S5449" s="73"/>
      <c r="T5449" s="1042"/>
      <c r="U5449" s="1216"/>
      <c r="V5449" s="1043"/>
    </row>
    <row r="5450" spans="1:24" customFormat="1" ht="12.75" customHeight="1">
      <c r="A5450" s="810"/>
      <c r="B5450" s="65">
        <v>1</v>
      </c>
      <c r="C5450" s="66">
        <f>IF(E5450="A",1,IF(E5450="B",1,0))</f>
        <v>1</v>
      </c>
      <c r="D5450" s="248" t="s">
        <v>87</v>
      </c>
      <c r="E5450" s="248" t="s">
        <v>87</v>
      </c>
      <c r="F5450" s="248" t="s">
        <v>68</v>
      </c>
      <c r="G5450" s="78"/>
      <c r="H5450" s="96" t="s">
        <v>104</v>
      </c>
      <c r="I5450" s="107" t="s">
        <v>5628</v>
      </c>
      <c r="J5450" s="81"/>
      <c r="K5450" s="72"/>
      <c r="L5450" s="72"/>
      <c r="M5450" s="72"/>
      <c r="N5450" s="72"/>
      <c r="O5450" s="72"/>
      <c r="P5450" s="72"/>
      <c r="Q5450" s="833"/>
      <c r="R5450" s="102"/>
      <c r="S5450" s="73"/>
      <c r="T5450" s="1042"/>
      <c r="U5450" s="1216"/>
      <c r="V5450" s="1043"/>
    </row>
    <row r="5451" spans="1:24" customFormat="1" ht="12.75" customHeight="1">
      <c r="B5451" s="65">
        <v>1</v>
      </c>
      <c r="C5451" s="66">
        <f>IF(E5451="A",4,IF(E5451="B",3,IF(E5451="C",2,IF(E5451="D",1,0))))</f>
        <v>4</v>
      </c>
      <c r="D5451" s="1230" t="s">
        <v>70</v>
      </c>
      <c r="E5451" s="1220" t="s">
        <v>68</v>
      </c>
      <c r="F5451" s="1230" t="s">
        <v>70</v>
      </c>
      <c r="G5451" s="78"/>
      <c r="H5451" s="96" t="s">
        <v>119</v>
      </c>
      <c r="I5451" s="107" t="s">
        <v>5629</v>
      </c>
      <c r="J5451" s="81"/>
      <c r="K5451" s="72"/>
      <c r="L5451" s="72"/>
      <c r="M5451" s="72"/>
      <c r="N5451" s="72"/>
      <c r="O5451" s="72"/>
      <c r="P5451" s="72"/>
      <c r="Q5451" s="833"/>
      <c r="R5451" s="102"/>
      <c r="S5451" s="73"/>
      <c r="T5451" s="1042"/>
      <c r="U5451" s="1216"/>
      <c r="V5451" s="1043"/>
    </row>
    <row r="5452" spans="1:24" customFormat="1" ht="12.75" customHeight="1">
      <c r="B5452" s="65">
        <v>1</v>
      </c>
      <c r="C5452" s="66">
        <f>IF(E5452="A",4,IF(E5452="B",3,IF(E5452="C",2,IF(E5452="D",1,0))))</f>
        <v>3</v>
      </c>
      <c r="D5452" s="76" t="s">
        <v>87</v>
      </c>
      <c r="E5452" s="76" t="s">
        <v>87</v>
      </c>
      <c r="F5452" s="76" t="s">
        <v>87</v>
      </c>
      <c r="G5452" s="78"/>
      <c r="H5452" s="96" t="s">
        <v>94</v>
      </c>
      <c r="I5452" s="107" t="s">
        <v>414</v>
      </c>
      <c r="J5452" s="81" t="s">
        <v>1056</v>
      </c>
      <c r="K5452" s="72"/>
      <c r="L5452" s="72"/>
      <c r="M5452" s="72"/>
      <c r="N5452" s="72"/>
      <c r="O5452" s="72"/>
      <c r="P5452" s="72"/>
      <c r="Q5452" s="833"/>
      <c r="R5452" s="102"/>
      <c r="S5452" s="73"/>
      <c r="T5452" s="1042"/>
      <c r="U5452" s="1216"/>
      <c r="V5452" s="1043"/>
    </row>
    <row r="5453" spans="1:24" customFormat="1" ht="12.75" customHeight="1">
      <c r="A5453" s="810"/>
      <c r="B5453" s="65">
        <v>1</v>
      </c>
      <c r="C5453" s="66">
        <f>IF(E5453="A",1,IF(E5453="B",1,0))</f>
        <v>0</v>
      </c>
      <c r="D5453" s="99" t="s">
        <v>70</v>
      </c>
      <c r="E5453" s="99" t="s">
        <v>70</v>
      </c>
      <c r="F5453" s="99" t="s">
        <v>99</v>
      </c>
      <c r="G5453" s="78"/>
      <c r="H5453" s="96" t="s">
        <v>1220</v>
      </c>
      <c r="I5453" s="107" t="s">
        <v>5630</v>
      </c>
      <c r="J5453" s="81"/>
      <c r="K5453" s="72"/>
      <c r="L5453" s="72"/>
      <c r="M5453" s="72"/>
      <c r="N5453" s="72"/>
      <c r="O5453" s="72"/>
      <c r="P5453" s="72"/>
      <c r="Q5453" s="833"/>
      <c r="R5453" s="102"/>
      <c r="S5453" s="73"/>
      <c r="T5453" s="1042"/>
      <c r="U5453" s="1216"/>
      <c r="V5453" s="1043"/>
    </row>
    <row r="5454" spans="1:24" customFormat="1" ht="12.75" customHeight="1">
      <c r="B5454" s="65">
        <v>1</v>
      </c>
      <c r="C5454" s="66">
        <f>IF(E5454="A",1,IF(E5454="B",1,0))</f>
        <v>1</v>
      </c>
      <c r="D5454" s="1218" t="s">
        <v>90</v>
      </c>
      <c r="E5454" s="1220" t="s">
        <v>87</v>
      </c>
      <c r="F5454" s="1218" t="s">
        <v>90</v>
      </c>
      <c r="G5454" s="78"/>
      <c r="H5454" s="96" t="s">
        <v>88</v>
      </c>
      <c r="I5454" s="107" t="s">
        <v>5631</v>
      </c>
      <c r="J5454" s="81"/>
      <c r="K5454" s="72"/>
      <c r="L5454" s="72"/>
      <c r="M5454" s="72"/>
      <c r="N5454" s="72"/>
      <c r="O5454" s="72"/>
      <c r="P5454" s="72"/>
      <c r="Q5454" s="833"/>
      <c r="R5454" s="102"/>
      <c r="S5454" s="73"/>
      <c r="T5454" s="1042"/>
      <c r="U5454" s="1216"/>
      <c r="V5454" s="1043"/>
    </row>
    <row r="5455" spans="1:24" customFormat="1" ht="12.5">
      <c r="B5455" s="65">
        <v>1</v>
      </c>
      <c r="C5455" s="66">
        <f>IF(E5455="A",1,IF(E5455="B",1,0))</f>
        <v>0</v>
      </c>
      <c r="D5455" s="1038" t="s">
        <v>87</v>
      </c>
      <c r="E5455" s="1045" t="s">
        <v>90</v>
      </c>
      <c r="F5455" s="1037" t="s">
        <v>70</v>
      </c>
      <c r="G5455" s="78"/>
      <c r="H5455" s="1039" t="s">
        <v>94</v>
      </c>
      <c r="I5455" s="1000" t="s">
        <v>365</v>
      </c>
      <c r="J5455" s="1023"/>
      <c r="K5455" s="72"/>
      <c r="L5455" s="72"/>
      <c r="M5455" s="72"/>
      <c r="N5455" s="72"/>
      <c r="O5455" s="72"/>
      <c r="P5455" s="72"/>
      <c r="Q5455" s="833"/>
      <c r="R5455" s="102"/>
      <c r="S5455" s="73"/>
      <c r="T5455" s="1042"/>
      <c r="U5455" s="1216"/>
      <c r="V5455" s="1043"/>
      <c r="W5455" s="109"/>
      <c r="X5455" s="188"/>
    </row>
    <row r="5456" spans="1:24" customFormat="1" ht="12.5">
      <c r="A5456" s="217"/>
      <c r="B5456" s="65">
        <v>1</v>
      </c>
      <c r="C5456" s="66">
        <f>IF(E5456="A",1,IF(E5456="B",1,0))</f>
        <v>0</v>
      </c>
      <c r="D5456" s="77" t="s">
        <v>90</v>
      </c>
      <c r="E5456" s="77" t="s">
        <v>90</v>
      </c>
      <c r="F5456" s="76" t="s">
        <v>87</v>
      </c>
      <c r="G5456" s="78"/>
      <c r="H5456" s="96" t="s">
        <v>94</v>
      </c>
      <c r="I5456" s="107" t="s">
        <v>5632</v>
      </c>
      <c r="J5456" s="81"/>
      <c r="K5456" s="72"/>
      <c r="L5456" s="72"/>
      <c r="M5456" s="72"/>
      <c r="N5456" s="72"/>
      <c r="O5456" s="72"/>
      <c r="P5456" s="72"/>
      <c r="Q5456" s="833"/>
      <c r="R5456" s="102"/>
      <c r="S5456" s="73"/>
      <c r="T5456" s="1042"/>
      <c r="U5456" s="1216"/>
      <c r="V5456" s="1043"/>
    </row>
    <row r="5457" spans="1:24" customFormat="1" ht="12.5">
      <c r="B5457" s="65">
        <v>1</v>
      </c>
      <c r="C5457" s="66">
        <f>IF(E5457="A",4,IF(E5457="B",3,IF(E5457="C",2,IF(E5457="D",1,0))))</f>
        <v>1</v>
      </c>
      <c r="D5457" s="1037" t="s">
        <v>70</v>
      </c>
      <c r="E5457" s="1037" t="s">
        <v>70</v>
      </c>
      <c r="F5457" s="1038" t="s">
        <v>68</v>
      </c>
      <c r="G5457" s="78"/>
      <c r="H5457" s="1039" t="s">
        <v>114</v>
      </c>
      <c r="I5457" s="1000" t="s">
        <v>1097</v>
      </c>
      <c r="J5457" s="1023" t="s">
        <v>7</v>
      </c>
      <c r="K5457" s="72"/>
      <c r="L5457" s="72"/>
      <c r="M5457" s="72"/>
      <c r="N5457" s="72"/>
      <c r="O5457" s="72"/>
      <c r="P5457" s="72"/>
      <c r="Q5457" s="833"/>
      <c r="R5457" s="102"/>
      <c r="S5457" s="73"/>
      <c r="T5457" s="1042"/>
      <c r="U5457" s="1216"/>
      <c r="V5457" s="1043"/>
      <c r="X5457" s="188"/>
    </row>
    <row r="5458" spans="1:24" ht="12.5">
      <c r="A5458" s="863"/>
      <c r="B5458" s="65">
        <v>1</v>
      </c>
      <c r="C5458" s="66">
        <f t="shared" ref="C5458:C5472" si="247">IF(E5458="A",1,IF(E5458="B",1,0))</f>
        <v>0</v>
      </c>
      <c r="D5458" s="77" t="s">
        <v>90</v>
      </c>
      <c r="E5458" s="77" t="s">
        <v>90</v>
      </c>
      <c r="F5458" s="76" t="s">
        <v>87</v>
      </c>
      <c r="G5458" s="78"/>
      <c r="H5458" s="96" t="s">
        <v>131</v>
      </c>
      <c r="I5458" s="107" t="s">
        <v>5633</v>
      </c>
      <c r="J5458" s="81"/>
      <c r="K5458" s="72"/>
      <c r="L5458" s="72"/>
      <c r="M5458" s="72"/>
      <c r="N5458" s="72"/>
      <c r="O5458" s="72"/>
      <c r="P5458" s="72"/>
      <c r="Q5458" s="833"/>
      <c r="R5458" s="102"/>
      <c r="S5458" s="73"/>
      <c r="T5458" s="1042"/>
      <c r="U5458" s="1216"/>
      <c r="V5458" s="1043"/>
      <c r="X5458" s="861"/>
    </row>
    <row r="5459" spans="1:24" customFormat="1" ht="12.75" customHeight="1">
      <c r="B5459" s="65">
        <v>1</v>
      </c>
      <c r="C5459" s="66">
        <f t="shared" si="247"/>
        <v>0</v>
      </c>
      <c r="D5459" s="77" t="s">
        <v>90</v>
      </c>
      <c r="E5459" s="77" t="s">
        <v>90</v>
      </c>
      <c r="F5459" s="77" t="s">
        <v>90</v>
      </c>
      <c r="G5459" s="78"/>
      <c r="H5459" s="96" t="s">
        <v>184</v>
      </c>
      <c r="I5459" s="70" t="s">
        <v>5634</v>
      </c>
      <c r="J5459" s="71"/>
      <c r="K5459" s="72"/>
      <c r="L5459" s="72"/>
      <c r="M5459" s="72"/>
      <c r="N5459" s="72"/>
      <c r="O5459" s="72"/>
      <c r="P5459" s="72"/>
      <c r="Q5459" s="833"/>
      <c r="R5459" s="102"/>
      <c r="S5459" s="73"/>
      <c r="T5459" s="1042"/>
      <c r="U5459" s="1216"/>
      <c r="V5459" s="1043"/>
    </row>
    <row r="5460" spans="1:24" customFormat="1" ht="12.75" customHeight="1">
      <c r="B5460" s="65">
        <v>1</v>
      </c>
      <c r="C5460" s="66">
        <f t="shared" si="247"/>
        <v>0</v>
      </c>
      <c r="D5460" s="1218" t="s">
        <v>90</v>
      </c>
      <c r="E5460" s="1230" t="s">
        <v>70</v>
      </c>
      <c r="F5460" s="1218" t="s">
        <v>90</v>
      </c>
      <c r="G5460" s="78"/>
      <c r="H5460" s="96" t="s">
        <v>236</v>
      </c>
      <c r="I5460" s="107" t="s">
        <v>5635</v>
      </c>
      <c r="J5460" s="81"/>
      <c r="K5460" s="72"/>
      <c r="L5460" s="72"/>
      <c r="M5460" s="72"/>
      <c r="N5460" s="72"/>
      <c r="O5460" s="72"/>
      <c r="P5460" s="72"/>
      <c r="Q5460" s="833"/>
      <c r="R5460" s="102"/>
      <c r="S5460" s="73"/>
      <c r="T5460" s="1042"/>
      <c r="U5460" s="1216"/>
      <c r="V5460" s="1043"/>
    </row>
    <row r="5461" spans="1:24" customFormat="1" ht="12.75" customHeight="1">
      <c r="B5461" s="65">
        <v>1</v>
      </c>
      <c r="C5461" s="66">
        <f t="shared" si="247"/>
        <v>1</v>
      </c>
      <c r="D5461" s="99" t="s">
        <v>99</v>
      </c>
      <c r="E5461" s="76" t="s">
        <v>68</v>
      </c>
      <c r="F5461" s="99" t="s">
        <v>99</v>
      </c>
      <c r="G5461" s="78"/>
      <c r="H5461" s="96" t="s">
        <v>119</v>
      </c>
      <c r="I5461" s="107" t="s">
        <v>5636</v>
      </c>
      <c r="J5461" s="81"/>
      <c r="K5461" s="72"/>
      <c r="L5461" s="72"/>
      <c r="M5461" s="72"/>
      <c r="N5461" s="72"/>
      <c r="O5461" s="72"/>
      <c r="P5461" s="72"/>
      <c r="Q5461" s="833"/>
      <c r="R5461" s="102"/>
      <c r="S5461" s="73"/>
      <c r="T5461" s="1042"/>
      <c r="U5461" s="1216"/>
      <c r="V5461" s="1043"/>
    </row>
    <row r="5462" spans="1:24" ht="12.5">
      <c r="A5462" s="863"/>
      <c r="B5462" s="65">
        <v>1</v>
      </c>
      <c r="C5462" s="66">
        <f t="shared" si="247"/>
        <v>0</v>
      </c>
      <c r="D5462" s="670" t="s">
        <v>87</v>
      </c>
      <c r="E5462" s="663" t="s">
        <v>90</v>
      </c>
      <c r="F5462" s="662" t="s">
        <v>70</v>
      </c>
      <c r="G5462" s="78"/>
      <c r="H5462" s="96" t="s">
        <v>129</v>
      </c>
      <c r="I5462" s="107" t="s">
        <v>5637</v>
      </c>
      <c r="J5462" s="81"/>
      <c r="K5462" s="72"/>
      <c r="L5462" s="72"/>
      <c r="M5462" s="72"/>
      <c r="N5462" s="72"/>
      <c r="O5462" s="72"/>
      <c r="P5462" s="72"/>
      <c r="Q5462" s="833"/>
      <c r="R5462" s="102"/>
      <c r="S5462" s="73"/>
      <c r="T5462" s="1042"/>
      <c r="U5462" s="1216"/>
      <c r="V5462" s="1043"/>
      <c r="X5462" s="188"/>
    </row>
    <row r="5463" spans="1:24" customFormat="1" ht="12.75" customHeight="1">
      <c r="B5463" s="65">
        <v>1</v>
      </c>
      <c r="C5463" s="66">
        <f t="shared" si="247"/>
        <v>0</v>
      </c>
      <c r="D5463" s="1218" t="s">
        <v>90</v>
      </c>
      <c r="E5463" s="1230" t="s">
        <v>70</v>
      </c>
      <c r="F5463" s="1220" t="s">
        <v>68</v>
      </c>
      <c r="G5463" s="78"/>
      <c r="H5463" s="96" t="s">
        <v>101</v>
      </c>
      <c r="I5463" s="107" t="s">
        <v>5638</v>
      </c>
      <c r="J5463" s="81"/>
      <c r="K5463" s="72"/>
      <c r="L5463" s="72"/>
      <c r="M5463" s="72"/>
      <c r="N5463" s="72"/>
      <c r="O5463" s="72"/>
      <c r="P5463" s="72"/>
      <c r="Q5463" s="833"/>
      <c r="R5463" s="102"/>
      <c r="S5463" s="73"/>
      <c r="T5463" s="1042"/>
      <c r="U5463" s="1216"/>
      <c r="V5463" s="1043"/>
    </row>
    <row r="5464" spans="1:24" customFormat="1" ht="12.75" customHeight="1">
      <c r="B5464" s="65">
        <v>1</v>
      </c>
      <c r="C5464" s="66">
        <f t="shared" si="247"/>
        <v>0</v>
      </c>
      <c r="D5464" s="656" t="s">
        <v>70</v>
      </c>
      <c r="E5464" s="656" t="s">
        <v>70</v>
      </c>
      <c r="F5464" s="658" t="s">
        <v>68</v>
      </c>
      <c r="G5464" s="78"/>
      <c r="H5464" s="96" t="s">
        <v>119</v>
      </c>
      <c r="I5464" s="107" t="s">
        <v>5639</v>
      </c>
      <c r="J5464" s="81"/>
      <c r="K5464" s="72"/>
      <c r="L5464" s="72"/>
      <c r="M5464" s="72"/>
      <c r="N5464" s="72"/>
      <c r="O5464" s="72"/>
      <c r="P5464" s="72"/>
      <c r="Q5464" s="833"/>
      <c r="R5464" s="102"/>
      <c r="S5464" s="73"/>
      <c r="T5464" s="1042"/>
      <c r="U5464" s="1216"/>
      <c r="V5464" s="1043"/>
    </row>
    <row r="5465" spans="1:24" customFormat="1" ht="12.75" customHeight="1">
      <c r="A5465" s="810"/>
      <c r="B5465" s="65">
        <v>1</v>
      </c>
      <c r="C5465" s="66">
        <f t="shared" si="247"/>
        <v>1</v>
      </c>
      <c r="D5465" s="77" t="s">
        <v>90</v>
      </c>
      <c r="E5465" s="76" t="s">
        <v>87</v>
      </c>
      <c r="F5465" s="76" t="s">
        <v>87</v>
      </c>
      <c r="G5465" s="78"/>
      <c r="H5465" s="96" t="s">
        <v>90</v>
      </c>
      <c r="I5465" s="107" t="s">
        <v>818</v>
      </c>
      <c r="J5465" s="81"/>
      <c r="K5465" s="72"/>
      <c r="L5465" s="72"/>
      <c r="M5465" s="72"/>
      <c r="N5465" s="72"/>
      <c r="O5465" s="72"/>
      <c r="P5465" s="72"/>
      <c r="Q5465" s="833"/>
      <c r="R5465" s="102"/>
      <c r="S5465" s="73"/>
      <c r="T5465" s="1042"/>
      <c r="U5465" s="1216"/>
      <c r="V5465" s="1043"/>
    </row>
    <row r="5466" spans="1:24" customFormat="1" ht="12.75" customHeight="1">
      <c r="B5466" s="124">
        <v>1</v>
      </c>
      <c r="C5466" s="66">
        <f t="shared" si="247"/>
        <v>1</v>
      </c>
      <c r="D5466" s="248" t="s">
        <v>87</v>
      </c>
      <c r="E5466" s="248" t="s">
        <v>87</v>
      </c>
      <c r="F5466" s="663" t="s">
        <v>90</v>
      </c>
      <c r="G5466" s="78"/>
      <c r="H5466" s="69" t="s">
        <v>129</v>
      </c>
      <c r="I5466" s="70" t="s">
        <v>5640</v>
      </c>
      <c r="J5466" s="81"/>
      <c r="K5466" s="72"/>
      <c r="L5466" s="72"/>
      <c r="M5466" s="72"/>
      <c r="N5466" s="72"/>
      <c r="O5466" s="72"/>
      <c r="P5466" s="72"/>
      <c r="Q5466" s="833"/>
      <c r="R5466" s="102"/>
      <c r="S5466" s="73"/>
      <c r="T5466" s="1042"/>
      <c r="U5466" s="1216"/>
      <c r="V5466" s="1043"/>
    </row>
    <row r="5467" spans="1:24" s="55" customFormat="1" ht="12" customHeight="1">
      <c r="A5467"/>
      <c r="B5467" s="65">
        <v>1</v>
      </c>
      <c r="C5467" s="66">
        <f t="shared" si="247"/>
        <v>0</v>
      </c>
      <c r="D5467" s="1187" t="s">
        <v>90</v>
      </c>
      <c r="E5467" s="1240" t="s">
        <v>70</v>
      </c>
      <c r="F5467" s="1198" t="s">
        <v>87</v>
      </c>
      <c r="G5467" s="78"/>
      <c r="H5467" s="1247" t="s">
        <v>122</v>
      </c>
      <c r="I5467" s="247" t="s">
        <v>6277</v>
      </c>
      <c r="J5467" s="71"/>
      <c r="K5467" s="72"/>
      <c r="L5467" s="72"/>
      <c r="M5467" s="72"/>
      <c r="N5467" s="72"/>
      <c r="O5467" s="72"/>
      <c r="P5467" s="72"/>
      <c r="Q5467" s="833"/>
      <c r="R5467" s="102"/>
      <c r="S5467" s="73"/>
      <c r="T5467" s="1027"/>
      <c r="U5467" s="1028"/>
      <c r="V5467" s="1029"/>
    </row>
    <row r="5468" spans="1:24" customFormat="1" ht="12.75" customHeight="1">
      <c r="B5468" s="65">
        <v>1</v>
      </c>
      <c r="C5468" s="66">
        <f t="shared" si="247"/>
        <v>0</v>
      </c>
      <c r="D5468" s="1218" t="s">
        <v>90</v>
      </c>
      <c r="E5468" s="1218" t="s">
        <v>90</v>
      </c>
      <c r="F5468" s="1218" t="s">
        <v>90</v>
      </c>
      <c r="G5468" s="78"/>
      <c r="H5468" s="96" t="s">
        <v>94</v>
      </c>
      <c r="I5468" s="107" t="s">
        <v>5641</v>
      </c>
      <c r="J5468" s="81"/>
      <c r="K5468" s="72"/>
      <c r="L5468" s="72"/>
      <c r="M5468" s="72"/>
      <c r="N5468" s="72"/>
      <c r="O5468" s="72"/>
      <c r="P5468" s="72"/>
      <c r="Q5468" s="833"/>
      <c r="R5468" s="102"/>
      <c r="S5468" s="73"/>
      <c r="T5468" s="1042"/>
      <c r="U5468" s="1216"/>
      <c r="V5468" s="1043"/>
    </row>
    <row r="5469" spans="1:24" customFormat="1" ht="12.75" customHeight="1">
      <c r="B5469" s="65">
        <v>1</v>
      </c>
      <c r="C5469" s="66">
        <f t="shared" si="247"/>
        <v>0</v>
      </c>
      <c r="D5469" s="77" t="s">
        <v>90</v>
      </c>
      <c r="E5469" s="77" t="s">
        <v>90</v>
      </c>
      <c r="F5469" s="76" t="s">
        <v>68</v>
      </c>
      <c r="G5469" s="78"/>
      <c r="H5469" s="96" t="s">
        <v>131</v>
      </c>
      <c r="I5469" s="107" t="s">
        <v>5642</v>
      </c>
      <c r="J5469" s="81"/>
      <c r="K5469" s="72"/>
      <c r="L5469" s="72"/>
      <c r="M5469" s="72"/>
      <c r="N5469" s="72"/>
      <c r="O5469" s="72"/>
      <c r="P5469" s="72"/>
      <c r="Q5469" s="833"/>
      <c r="R5469" s="102"/>
      <c r="S5469" s="73"/>
      <c r="T5469" s="1042"/>
      <c r="U5469" s="1216"/>
      <c r="V5469" s="1043"/>
    </row>
    <row r="5470" spans="1:24" customFormat="1" ht="12.75" customHeight="1">
      <c r="B5470" s="65">
        <v>1</v>
      </c>
      <c r="C5470" s="66">
        <f t="shared" si="247"/>
        <v>1</v>
      </c>
      <c r="D5470" s="658" t="s">
        <v>68</v>
      </c>
      <c r="E5470" s="658" t="s">
        <v>87</v>
      </c>
      <c r="F5470" s="659" t="s">
        <v>90</v>
      </c>
      <c r="G5470" s="78"/>
      <c r="H5470" s="96" t="s">
        <v>122</v>
      </c>
      <c r="I5470" s="70" t="s">
        <v>5643</v>
      </c>
      <c r="J5470" s="71"/>
      <c r="K5470" s="72"/>
      <c r="L5470" s="72"/>
      <c r="M5470" s="72"/>
      <c r="N5470" s="72"/>
      <c r="O5470" s="72"/>
      <c r="P5470" s="72"/>
      <c r="Q5470" s="833"/>
      <c r="R5470" s="102"/>
      <c r="S5470" s="73"/>
      <c r="T5470" s="1042"/>
      <c r="U5470" s="1216"/>
      <c r="V5470" s="1043"/>
    </row>
    <row r="5471" spans="1:24" customFormat="1" ht="12.75" customHeight="1">
      <c r="B5471" s="65">
        <v>1</v>
      </c>
      <c r="C5471" s="66">
        <f t="shared" si="247"/>
        <v>0</v>
      </c>
      <c r="D5471" s="1221" t="s">
        <v>68</v>
      </c>
      <c r="E5471" s="1215" t="s">
        <v>90</v>
      </c>
      <c r="F5471" s="1223" t="s">
        <v>70</v>
      </c>
      <c r="G5471" s="78"/>
      <c r="H5471" s="96" t="s">
        <v>126</v>
      </c>
      <c r="I5471" s="107" t="s">
        <v>5644</v>
      </c>
      <c r="J5471" s="81"/>
      <c r="K5471" s="72"/>
      <c r="L5471" s="72"/>
      <c r="M5471" s="72"/>
      <c r="N5471" s="72"/>
      <c r="O5471" s="72"/>
      <c r="P5471" s="72"/>
      <c r="Q5471" s="833"/>
      <c r="R5471" s="102"/>
      <c r="S5471" s="73"/>
      <c r="T5471" s="1042"/>
      <c r="U5471" s="1216"/>
      <c r="V5471" s="1043"/>
    </row>
    <row r="5472" spans="1:24" customFormat="1" ht="12.75" customHeight="1">
      <c r="B5472" s="65">
        <v>1</v>
      </c>
      <c r="C5472" s="66">
        <f t="shared" si="247"/>
        <v>1</v>
      </c>
      <c r="D5472" s="658" t="s">
        <v>68</v>
      </c>
      <c r="E5472" s="658" t="s">
        <v>87</v>
      </c>
      <c r="F5472" s="659" t="s">
        <v>90</v>
      </c>
      <c r="G5472" s="78"/>
      <c r="H5472" s="69" t="s">
        <v>88</v>
      </c>
      <c r="I5472" s="70" t="s">
        <v>5645</v>
      </c>
      <c r="J5472" s="71"/>
      <c r="K5472" s="72"/>
      <c r="L5472" s="72"/>
      <c r="M5472" s="72"/>
      <c r="N5472" s="72"/>
      <c r="O5472" s="72"/>
      <c r="P5472" s="72"/>
      <c r="Q5472" s="833"/>
      <c r="R5472" s="102"/>
      <c r="S5472" s="73"/>
      <c r="T5472" s="1042"/>
      <c r="U5472" s="1216"/>
      <c r="V5472" s="1043"/>
    </row>
    <row r="5473" spans="2:22" customFormat="1" ht="12.75" customHeight="1">
      <c r="B5473" s="65">
        <v>1</v>
      </c>
      <c r="C5473" s="66">
        <v>4</v>
      </c>
      <c r="D5473" s="1187" t="s">
        <v>90</v>
      </c>
      <c r="E5473" s="1198" t="s">
        <v>68</v>
      </c>
      <c r="F5473" s="1240" t="s">
        <v>70</v>
      </c>
      <c r="G5473" s="78"/>
      <c r="H5473" s="1247" t="s">
        <v>129</v>
      </c>
      <c r="I5473" s="247" t="s">
        <v>6060</v>
      </c>
      <c r="J5473" s="71" t="s">
        <v>7</v>
      </c>
      <c r="K5473" s="72"/>
      <c r="L5473" s="72"/>
      <c r="M5473" s="72"/>
      <c r="N5473" s="72"/>
      <c r="O5473" s="72"/>
      <c r="P5473" s="72"/>
      <c r="Q5473" s="833"/>
      <c r="R5473" s="102"/>
      <c r="S5473" s="73"/>
      <c r="T5473" s="1042"/>
      <c r="U5473" s="1216"/>
      <c r="V5473" s="1043"/>
    </row>
    <row r="5474" spans="2:22" customFormat="1" ht="12.75" customHeight="1">
      <c r="B5474" s="124">
        <v>1</v>
      </c>
      <c r="C5474" s="66">
        <f>IF(E5474="A",1,IF(E5474="B",1,0))</f>
        <v>0</v>
      </c>
      <c r="D5474" s="77" t="s">
        <v>90</v>
      </c>
      <c r="E5474" s="77" t="s">
        <v>90</v>
      </c>
      <c r="F5474" s="99" t="s">
        <v>99</v>
      </c>
      <c r="G5474" s="78"/>
      <c r="H5474" s="69" t="s">
        <v>101</v>
      </c>
      <c r="I5474" s="70" t="s">
        <v>5646</v>
      </c>
      <c r="J5474" s="81"/>
      <c r="K5474" s="72"/>
      <c r="L5474" s="72"/>
      <c r="M5474" s="72"/>
      <c r="N5474" s="72"/>
      <c r="O5474" s="72"/>
      <c r="P5474" s="72"/>
      <c r="Q5474" s="833"/>
      <c r="R5474" s="102"/>
      <c r="S5474" s="73"/>
      <c r="T5474" s="1042"/>
      <c r="U5474" s="1216"/>
      <c r="V5474" s="1043"/>
    </row>
    <row r="5475" spans="2:22" customFormat="1" ht="12.75" customHeight="1">
      <c r="B5475" s="65">
        <v>1</v>
      </c>
      <c r="C5475" s="66">
        <f>IF(E5475="A",1,IF(E5475="B",1,0))</f>
        <v>0</v>
      </c>
      <c r="D5475" s="1220" t="s">
        <v>87</v>
      </c>
      <c r="E5475" s="1218" t="s">
        <v>90</v>
      </c>
      <c r="F5475" s="1220" t="s">
        <v>87</v>
      </c>
      <c r="G5475" s="78"/>
      <c r="H5475" s="96" t="s">
        <v>129</v>
      </c>
      <c r="I5475" s="107" t="s">
        <v>5647</v>
      </c>
      <c r="J5475" s="81"/>
      <c r="K5475" s="72"/>
      <c r="L5475" s="72"/>
      <c r="M5475" s="72"/>
      <c r="N5475" s="72"/>
      <c r="O5475" s="72"/>
      <c r="P5475" s="72"/>
      <c r="Q5475" s="833"/>
      <c r="R5475" s="102"/>
      <c r="S5475" s="73"/>
      <c r="T5475" s="1042"/>
      <c r="U5475" s="1216"/>
      <c r="V5475" s="1043"/>
    </row>
    <row r="5476" spans="2:22" customFormat="1" ht="12.75" customHeight="1">
      <c r="B5476" s="65">
        <v>1</v>
      </c>
      <c r="C5476" s="66">
        <f>IF(E5476="A",4,IF(E5476="B",3,IF(E5476="C",2,IF(E5476="D",1,0))))</f>
        <v>4</v>
      </c>
      <c r="D5476" s="76" t="s">
        <v>87</v>
      </c>
      <c r="E5476" s="76" t="s">
        <v>68</v>
      </c>
      <c r="F5476" s="77" t="s">
        <v>90</v>
      </c>
      <c r="G5476" s="78"/>
      <c r="H5476" s="96" t="s">
        <v>129</v>
      </c>
      <c r="I5476" s="70" t="s">
        <v>5648</v>
      </c>
      <c r="J5476" s="71" t="s">
        <v>616</v>
      </c>
      <c r="K5476" s="72"/>
      <c r="L5476" s="72"/>
      <c r="M5476" s="72"/>
      <c r="N5476" s="72"/>
      <c r="O5476" s="72"/>
      <c r="P5476" s="72"/>
      <c r="Q5476" s="833"/>
      <c r="R5476" s="102"/>
      <c r="S5476" s="73"/>
      <c r="T5476" s="1042"/>
      <c r="U5476" s="1216"/>
      <c r="V5476" s="1043"/>
    </row>
    <row r="5477" spans="2:22" customFormat="1" ht="12.75" customHeight="1">
      <c r="B5477" s="65">
        <v>1</v>
      </c>
      <c r="C5477" s="66">
        <f>IF(E5477="A",1,IF(E5477="B",1,0))</f>
        <v>1</v>
      </c>
      <c r="D5477" s="77" t="s">
        <v>90</v>
      </c>
      <c r="E5477" s="76" t="s">
        <v>68</v>
      </c>
      <c r="F5477" s="77" t="s">
        <v>90</v>
      </c>
      <c r="G5477" s="78"/>
      <c r="H5477" s="96" t="s">
        <v>140</v>
      </c>
      <c r="I5477" s="70" t="s">
        <v>5649</v>
      </c>
      <c r="J5477" s="71"/>
      <c r="K5477" s="72"/>
      <c r="L5477" s="72"/>
      <c r="M5477" s="72"/>
      <c r="N5477" s="72"/>
      <c r="O5477" s="72"/>
      <c r="P5477" s="72"/>
      <c r="Q5477" s="833"/>
      <c r="R5477" s="102"/>
      <c r="S5477" s="73"/>
      <c r="T5477" s="1042"/>
      <c r="U5477" s="1216"/>
      <c r="V5477" s="1043"/>
    </row>
    <row r="5478" spans="2:22" customFormat="1" ht="12.75" customHeight="1">
      <c r="B5478" s="65">
        <v>1</v>
      </c>
      <c r="C5478" s="66">
        <f>IF(E5478="A",1,IF(E5478="B",1,0))</f>
        <v>1</v>
      </c>
      <c r="D5478" s="1220" t="s">
        <v>87</v>
      </c>
      <c r="E5478" s="1220" t="s">
        <v>87</v>
      </c>
      <c r="F5478" s="1218" t="s">
        <v>90</v>
      </c>
      <c r="G5478" s="78"/>
      <c r="H5478" s="96" t="s">
        <v>116</v>
      </c>
      <c r="I5478" s="107" t="s">
        <v>192</v>
      </c>
      <c r="J5478" s="81"/>
      <c r="K5478" s="72"/>
      <c r="L5478" s="72"/>
      <c r="M5478" s="72"/>
      <c r="N5478" s="72"/>
      <c r="O5478" s="72"/>
      <c r="P5478" s="72"/>
      <c r="Q5478" s="833"/>
      <c r="R5478" s="102"/>
      <c r="S5478" s="73"/>
      <c r="T5478" s="1042"/>
      <c r="U5478" s="1216"/>
      <c r="V5478" s="1043"/>
    </row>
    <row r="5479" spans="2:22" customFormat="1" ht="12.75" customHeight="1">
      <c r="B5479" s="65">
        <v>1</v>
      </c>
      <c r="C5479" s="66">
        <v>3</v>
      </c>
      <c r="D5479" s="1220" t="s">
        <v>87</v>
      </c>
      <c r="E5479" s="1220" t="s">
        <v>87</v>
      </c>
      <c r="F5479" s="1218" t="s">
        <v>90</v>
      </c>
      <c r="G5479" s="78"/>
      <c r="H5479" s="96" t="s">
        <v>188</v>
      </c>
      <c r="I5479" s="107" t="s">
        <v>192</v>
      </c>
      <c r="J5479" s="81" t="s">
        <v>7</v>
      </c>
      <c r="K5479" s="72"/>
      <c r="L5479" s="72"/>
      <c r="M5479" s="72"/>
      <c r="N5479" s="72"/>
      <c r="O5479" s="72"/>
      <c r="P5479" s="72"/>
      <c r="Q5479" s="833"/>
      <c r="R5479" s="102"/>
      <c r="S5479" s="73"/>
      <c r="T5479" s="1042"/>
      <c r="U5479" s="1216"/>
      <c r="V5479" s="1043"/>
    </row>
    <row r="5480" spans="2:22" customFormat="1" ht="12.75" customHeight="1">
      <c r="B5480" s="65">
        <v>1</v>
      </c>
      <c r="C5480" s="66">
        <f>IF(E5480="A",1,IF(E5480="B",1,0))</f>
        <v>1</v>
      </c>
      <c r="D5480" s="1219" t="s">
        <v>90</v>
      </c>
      <c r="E5480" s="1222" t="s">
        <v>68</v>
      </c>
      <c r="F5480" s="1241" t="s">
        <v>70</v>
      </c>
      <c r="G5480" s="78"/>
      <c r="H5480" s="96" t="s">
        <v>116</v>
      </c>
      <c r="I5480" s="107" t="s">
        <v>5650</v>
      </c>
      <c r="J5480" s="81"/>
      <c r="K5480" s="72"/>
      <c r="L5480" s="72"/>
      <c r="M5480" s="72"/>
      <c r="N5480" s="72"/>
      <c r="O5480" s="72"/>
      <c r="P5480" s="72"/>
      <c r="Q5480" s="833"/>
      <c r="R5480" s="102"/>
      <c r="S5480" s="73"/>
      <c r="T5480" s="1042"/>
      <c r="U5480" s="1216"/>
      <c r="V5480" s="1043"/>
    </row>
    <row r="5481" spans="2:22" customFormat="1" ht="12.75" customHeight="1">
      <c r="B5481" s="65">
        <v>1</v>
      </c>
      <c r="C5481" s="66">
        <f>IF(E5481="A",1,IF(E5481="B",1,0))</f>
        <v>1</v>
      </c>
      <c r="D5481" s="658" t="s">
        <v>87</v>
      </c>
      <c r="E5481" s="658" t="s">
        <v>87</v>
      </c>
      <c r="F5481" s="656" t="s">
        <v>99</v>
      </c>
      <c r="G5481" s="78"/>
      <c r="H5481" s="96" t="s">
        <v>101</v>
      </c>
      <c r="I5481" s="70" t="s">
        <v>5651</v>
      </c>
      <c r="J5481" s="71"/>
      <c r="K5481" s="72"/>
      <c r="L5481" s="72"/>
      <c r="M5481" s="72"/>
      <c r="N5481" s="72"/>
      <c r="O5481" s="72"/>
      <c r="P5481" s="72"/>
      <c r="Q5481" s="833"/>
      <c r="R5481" s="102"/>
      <c r="S5481" s="73"/>
      <c r="T5481" s="1042"/>
      <c r="U5481" s="1216"/>
      <c r="V5481" s="1043"/>
    </row>
    <row r="5482" spans="2:22" customFormat="1" ht="12.75" customHeight="1">
      <c r="B5482" s="65">
        <v>1</v>
      </c>
      <c r="C5482" s="66">
        <f>IF(E5482="A",4,IF(E5482="B",3,IF(E5482="C",2,IF(E5482="D",1,0))))</f>
        <v>2</v>
      </c>
      <c r="D5482" s="76" t="s">
        <v>68</v>
      </c>
      <c r="E5482" s="77" t="s">
        <v>90</v>
      </c>
      <c r="F5482" s="99" t="s">
        <v>70</v>
      </c>
      <c r="G5482" s="78"/>
      <c r="H5482" s="69" t="s">
        <v>122</v>
      </c>
      <c r="I5482" s="70" t="s">
        <v>5652</v>
      </c>
      <c r="J5482" s="71"/>
      <c r="K5482" s="72"/>
      <c r="L5482" s="72"/>
      <c r="M5482" s="72"/>
      <c r="N5482" s="72"/>
      <c r="O5482" s="72"/>
      <c r="P5482" s="72"/>
      <c r="Q5482" s="833"/>
      <c r="R5482" s="102"/>
      <c r="S5482" s="73"/>
      <c r="T5482" s="1042"/>
      <c r="U5482" s="1216"/>
      <c r="V5482" s="1043"/>
    </row>
    <row r="5483" spans="2:22" customFormat="1" ht="12.75" customHeight="1">
      <c r="B5483" s="65">
        <v>1</v>
      </c>
      <c r="C5483" s="66">
        <f>IF(E5483="A",1,IF(E5483="B",1,0))</f>
        <v>1</v>
      </c>
      <c r="D5483" s="658" t="s">
        <v>87</v>
      </c>
      <c r="E5483" s="658" t="s">
        <v>87</v>
      </c>
      <c r="F5483" s="658" t="s">
        <v>87</v>
      </c>
      <c r="G5483" s="78"/>
      <c r="H5483" s="96" t="s">
        <v>129</v>
      </c>
      <c r="I5483" s="70" t="s">
        <v>5653</v>
      </c>
      <c r="J5483" s="71"/>
      <c r="K5483" s="72"/>
      <c r="L5483" s="72"/>
      <c r="M5483" s="72"/>
      <c r="N5483" s="72"/>
      <c r="O5483" s="72"/>
      <c r="P5483" s="72"/>
      <c r="Q5483" s="833"/>
      <c r="R5483" s="102"/>
      <c r="S5483" s="73"/>
      <c r="T5483" s="1042"/>
      <c r="U5483" s="1216"/>
      <c r="V5483" s="1043"/>
    </row>
    <row r="5484" spans="2:22" customFormat="1" ht="12.75" customHeight="1">
      <c r="B5484" s="65">
        <v>1</v>
      </c>
      <c r="C5484" s="66">
        <f>IF(E5484="A",1,IF(E5484="B",1,0))</f>
        <v>0</v>
      </c>
      <c r="D5484" s="1220" t="s">
        <v>87</v>
      </c>
      <c r="E5484" s="1218" t="s">
        <v>90</v>
      </c>
      <c r="F5484" s="1220" t="s">
        <v>87</v>
      </c>
      <c r="G5484" s="78"/>
      <c r="H5484" s="96" t="s">
        <v>88</v>
      </c>
      <c r="I5484" s="107" t="s">
        <v>5654</v>
      </c>
      <c r="J5484" s="81"/>
      <c r="K5484" s="72"/>
      <c r="L5484" s="72"/>
      <c r="M5484" s="72"/>
      <c r="N5484" s="72"/>
      <c r="O5484" s="72"/>
      <c r="P5484" s="72"/>
      <c r="Q5484" s="833"/>
      <c r="R5484" s="102"/>
      <c r="S5484" s="73"/>
      <c r="T5484" s="1042"/>
      <c r="U5484" s="1216"/>
      <c r="V5484" s="1043"/>
    </row>
    <row r="5485" spans="2:22" customFormat="1" ht="12.75" customHeight="1">
      <c r="B5485" s="65">
        <v>1</v>
      </c>
      <c r="C5485" s="66">
        <f>IF(E5485="A",1,IF(E5485="B",1,0))</f>
        <v>1</v>
      </c>
      <c r="D5485" s="659" t="s">
        <v>90</v>
      </c>
      <c r="E5485" s="658" t="s">
        <v>68</v>
      </c>
      <c r="F5485" s="658" t="s">
        <v>87</v>
      </c>
      <c r="G5485" s="78"/>
      <c r="H5485" s="96" t="s">
        <v>101</v>
      </c>
      <c r="I5485" s="107" t="s">
        <v>5655</v>
      </c>
      <c r="J5485" s="81"/>
      <c r="K5485" s="72"/>
      <c r="L5485" s="72"/>
      <c r="M5485" s="72"/>
      <c r="N5485" s="72"/>
      <c r="O5485" s="72"/>
      <c r="P5485" s="72"/>
      <c r="Q5485" s="833"/>
      <c r="R5485" s="102"/>
      <c r="S5485" s="73"/>
      <c r="T5485" s="1042"/>
      <c r="U5485" s="1216"/>
      <c r="V5485" s="1043"/>
    </row>
    <row r="5486" spans="2:22" customFormat="1" ht="12.75" customHeight="1">
      <c r="B5486" s="65">
        <v>1</v>
      </c>
      <c r="C5486" s="66">
        <f>IF(E5486="A",1,IF(E5486="B",1,0))</f>
        <v>0</v>
      </c>
      <c r="D5486" s="655" t="s">
        <v>68</v>
      </c>
      <c r="E5486" s="659" t="s">
        <v>90</v>
      </c>
      <c r="F5486" s="659" t="s">
        <v>90</v>
      </c>
      <c r="G5486" s="78"/>
      <c r="H5486" s="69" t="s">
        <v>135</v>
      </c>
      <c r="I5486" s="70" t="s">
        <v>5656</v>
      </c>
      <c r="J5486" s="71"/>
      <c r="K5486" s="72"/>
      <c r="L5486" s="72"/>
      <c r="M5486" s="72"/>
      <c r="N5486" s="72"/>
      <c r="O5486" s="72"/>
      <c r="P5486" s="72"/>
      <c r="Q5486" s="833"/>
      <c r="R5486" s="102"/>
      <c r="S5486" s="73"/>
      <c r="T5486" s="1042"/>
      <c r="U5486" s="1216"/>
      <c r="V5486" s="1043"/>
    </row>
    <row r="5487" spans="2:22" customFormat="1" ht="12.75" customHeight="1">
      <c r="B5487" s="65">
        <v>1</v>
      </c>
      <c r="C5487" s="66">
        <f>IF(E5487="A",4,IF(E5487="B",3,IF(E5487="C",2,IF(E5487="D",1,0))))</f>
        <v>4</v>
      </c>
      <c r="D5487" s="99" t="s">
        <v>70</v>
      </c>
      <c r="E5487" s="76" t="s">
        <v>68</v>
      </c>
      <c r="F5487" s="77" t="s">
        <v>90</v>
      </c>
      <c r="G5487" s="78"/>
      <c r="H5487" s="69" t="s">
        <v>90</v>
      </c>
      <c r="I5487" s="70" t="s">
        <v>5657</v>
      </c>
      <c r="J5487" s="71" t="s">
        <v>282</v>
      </c>
      <c r="K5487" s="72"/>
      <c r="L5487" s="72"/>
      <c r="M5487" s="72"/>
      <c r="N5487" s="72"/>
      <c r="O5487" s="72"/>
      <c r="P5487" s="72"/>
      <c r="Q5487" s="833"/>
      <c r="R5487" s="102"/>
      <c r="S5487" s="73"/>
      <c r="T5487" s="1042"/>
      <c r="U5487" s="1216"/>
      <c r="V5487" s="1043"/>
    </row>
    <row r="5488" spans="2:22" customFormat="1" ht="12.75" customHeight="1">
      <c r="B5488" s="124">
        <v>1</v>
      </c>
      <c r="C5488" s="66">
        <f>IF(E5488="A",1,IF(E5488="B",1,0))</f>
        <v>0</v>
      </c>
      <c r="D5488" s="658" t="s">
        <v>87</v>
      </c>
      <c r="E5488" s="659" t="s">
        <v>90</v>
      </c>
      <c r="F5488" s="658" t="s">
        <v>87</v>
      </c>
      <c r="G5488" s="78"/>
      <c r="H5488" s="69" t="s">
        <v>215</v>
      </c>
      <c r="I5488" s="70" t="s">
        <v>5658</v>
      </c>
      <c r="J5488" s="81"/>
      <c r="K5488" s="72"/>
      <c r="L5488" s="72"/>
      <c r="M5488" s="72"/>
      <c r="N5488" s="72"/>
      <c r="O5488" s="72"/>
      <c r="P5488" s="72"/>
      <c r="Q5488" s="833"/>
      <c r="R5488" s="102"/>
      <c r="S5488" s="73"/>
      <c r="T5488" s="1042"/>
      <c r="U5488" s="1216"/>
      <c r="V5488" s="1043"/>
    </row>
    <row r="5489" spans="1:254" customFormat="1" ht="12.75" customHeight="1">
      <c r="B5489" s="65">
        <v>1</v>
      </c>
      <c r="C5489" s="66">
        <v>1</v>
      </c>
      <c r="D5489" s="857" t="s">
        <v>90</v>
      </c>
      <c r="E5489" s="852" t="s">
        <v>70</v>
      </c>
      <c r="F5489" s="853" t="s">
        <v>68</v>
      </c>
      <c r="G5489" s="78"/>
      <c r="H5489" s="100" t="s">
        <v>104</v>
      </c>
      <c r="I5489" s="101" t="s">
        <v>5985</v>
      </c>
      <c r="J5489" s="81" t="s">
        <v>6116</v>
      </c>
      <c r="K5489" s="72"/>
      <c r="L5489" s="72"/>
      <c r="M5489" s="72"/>
      <c r="N5489" s="72"/>
      <c r="O5489" s="72"/>
      <c r="P5489" s="72"/>
      <c r="Q5489" s="833"/>
      <c r="R5489" s="102"/>
      <c r="S5489" s="73"/>
      <c r="T5489" s="1042"/>
      <c r="U5489" s="1216"/>
      <c r="V5489" s="1043"/>
    </row>
    <row r="5490" spans="1:254" customFormat="1" ht="12.65" customHeight="1">
      <c r="B5490" s="65">
        <v>1</v>
      </c>
      <c r="C5490" s="66">
        <f>IF(E5490="A",1,IF(E5490="B",1,0))</f>
        <v>0</v>
      </c>
      <c r="D5490" s="1223" t="s">
        <v>70</v>
      </c>
      <c r="E5490" s="1215" t="s">
        <v>90</v>
      </c>
      <c r="F5490" s="1215" t="s">
        <v>90</v>
      </c>
      <c r="G5490" s="78"/>
      <c r="H5490" s="96" t="s">
        <v>148</v>
      </c>
      <c r="I5490" s="107" t="s">
        <v>5659</v>
      </c>
      <c r="J5490" s="81"/>
      <c r="K5490" s="72"/>
      <c r="L5490" s="72"/>
      <c r="M5490" s="72"/>
      <c r="N5490" s="72"/>
      <c r="O5490" s="72"/>
      <c r="P5490" s="72"/>
      <c r="Q5490" s="833"/>
      <c r="R5490" s="102"/>
      <c r="S5490" s="73"/>
      <c r="T5490" s="1042"/>
      <c r="U5490" s="1216"/>
      <c r="V5490" s="1043"/>
    </row>
    <row r="5491" spans="1:254" customFormat="1" ht="12.75" customHeight="1">
      <c r="B5491" s="65">
        <v>1</v>
      </c>
      <c r="C5491" s="66">
        <v>3</v>
      </c>
      <c r="D5491" s="77" t="s">
        <v>90</v>
      </c>
      <c r="E5491" s="76" t="s">
        <v>87</v>
      </c>
      <c r="F5491" s="76" t="s">
        <v>87</v>
      </c>
      <c r="G5491" s="78"/>
      <c r="H5491" s="96" t="s">
        <v>90</v>
      </c>
      <c r="I5491" s="70" t="s">
        <v>633</v>
      </c>
      <c r="J5491" s="71" t="s">
        <v>7</v>
      </c>
      <c r="K5491" s="72"/>
      <c r="L5491" s="72"/>
      <c r="M5491" s="72"/>
      <c r="N5491" s="72"/>
      <c r="O5491" s="72"/>
      <c r="P5491" s="72"/>
      <c r="Q5491" s="833"/>
      <c r="R5491" s="102"/>
      <c r="S5491" s="73"/>
      <c r="T5491" s="1042"/>
      <c r="U5491" s="1216"/>
      <c r="V5491" s="1043"/>
    </row>
    <row r="5492" spans="1:254" customFormat="1" ht="12.75" customHeight="1">
      <c r="B5492" s="65">
        <v>1</v>
      </c>
      <c r="C5492" s="66">
        <f t="shared" ref="C5492:C5498" si="248">IF(E5492="A",1,IF(E5492="B",1,0))</f>
        <v>0</v>
      </c>
      <c r="D5492" s="656" t="s">
        <v>99</v>
      </c>
      <c r="E5492" s="659" t="s">
        <v>90</v>
      </c>
      <c r="F5492" s="658" t="s">
        <v>68</v>
      </c>
      <c r="G5492" s="78"/>
      <c r="H5492" s="96" t="s">
        <v>122</v>
      </c>
      <c r="I5492" s="70" t="s">
        <v>5660</v>
      </c>
      <c r="J5492" s="71"/>
      <c r="K5492" s="72"/>
      <c r="L5492" s="72"/>
      <c r="M5492" s="72"/>
      <c r="N5492" s="72"/>
      <c r="O5492" s="72"/>
      <c r="P5492" s="72"/>
      <c r="Q5492" s="833"/>
      <c r="R5492" s="102"/>
      <c r="S5492" s="73"/>
      <c r="T5492" s="1042"/>
      <c r="U5492" s="1216"/>
      <c r="V5492" s="1043"/>
    </row>
    <row r="5493" spans="1:254" customFormat="1" ht="12.75" customHeight="1">
      <c r="B5493" s="65">
        <v>1</v>
      </c>
      <c r="C5493" s="66">
        <f t="shared" si="248"/>
        <v>1</v>
      </c>
      <c r="D5493" s="659" t="s">
        <v>90</v>
      </c>
      <c r="E5493" s="658" t="s">
        <v>87</v>
      </c>
      <c r="F5493" s="658" t="s">
        <v>68</v>
      </c>
      <c r="G5493" s="78"/>
      <c r="H5493" s="96" t="s">
        <v>188</v>
      </c>
      <c r="I5493" s="107" t="s">
        <v>5661</v>
      </c>
      <c r="J5493" s="81"/>
      <c r="K5493" s="72"/>
      <c r="L5493" s="72"/>
      <c r="M5493" s="72"/>
      <c r="N5493" s="72"/>
      <c r="O5493" s="72"/>
      <c r="P5493" s="72"/>
      <c r="Q5493" s="833"/>
      <c r="R5493" s="102"/>
      <c r="S5493" s="73"/>
      <c r="T5493" s="1042"/>
      <c r="U5493" s="1216"/>
      <c r="V5493" s="1043"/>
    </row>
    <row r="5494" spans="1:254" ht="12.5">
      <c r="A5494" s="863"/>
      <c r="B5494" s="65">
        <v>1</v>
      </c>
      <c r="C5494" s="66">
        <f t="shared" si="248"/>
        <v>1</v>
      </c>
      <c r="D5494" s="658" t="s">
        <v>68</v>
      </c>
      <c r="E5494" s="658" t="s">
        <v>87</v>
      </c>
      <c r="F5494" s="658" t="s">
        <v>68</v>
      </c>
      <c r="G5494" s="78"/>
      <c r="H5494" s="96" t="s">
        <v>220</v>
      </c>
      <c r="I5494" s="107" t="s">
        <v>5662</v>
      </c>
      <c r="J5494" s="81"/>
      <c r="K5494" s="72"/>
      <c r="L5494" s="72"/>
      <c r="M5494" s="72"/>
      <c r="N5494" s="72"/>
      <c r="O5494" s="72"/>
      <c r="P5494" s="72"/>
      <c r="Q5494" s="833"/>
      <c r="R5494" s="102"/>
      <c r="S5494" s="73"/>
      <c r="T5494" s="1042"/>
      <c r="U5494" s="1216"/>
      <c r="V5494" s="1043"/>
      <c r="W5494"/>
      <c r="X5494"/>
      <c r="Y5494"/>
      <c r="Z5494"/>
      <c r="AA5494"/>
      <c r="AB5494"/>
      <c r="AC5494"/>
      <c r="AD5494"/>
      <c r="AE5494"/>
      <c r="AF5494"/>
      <c r="AG5494"/>
      <c r="AH5494"/>
      <c r="AI5494"/>
      <c r="AJ5494"/>
      <c r="AK5494"/>
      <c r="AL5494"/>
      <c r="AM5494"/>
      <c r="AN5494"/>
      <c r="AO5494"/>
      <c r="AP5494"/>
      <c r="AQ5494"/>
      <c r="AR5494"/>
      <c r="AS5494"/>
      <c r="AT5494"/>
      <c r="AU5494"/>
      <c r="AV5494"/>
      <c r="AW5494"/>
      <c r="AX5494"/>
      <c r="AY5494"/>
      <c r="AZ5494"/>
      <c r="BA5494"/>
      <c r="BB5494"/>
      <c r="BC5494"/>
      <c r="BD5494"/>
      <c r="BE5494"/>
      <c r="BF5494"/>
      <c r="BG5494"/>
      <c r="BH5494"/>
      <c r="BI5494"/>
      <c r="BJ5494"/>
      <c r="BK5494"/>
      <c r="BL5494"/>
      <c r="BM5494"/>
      <c r="BN5494"/>
      <c r="BO5494"/>
      <c r="BP5494"/>
      <c r="BQ5494"/>
      <c r="BR5494"/>
      <c r="BS5494"/>
      <c r="BT5494"/>
      <c r="BU5494"/>
      <c r="BV5494"/>
      <c r="BW5494"/>
      <c r="BX5494"/>
      <c r="BY5494"/>
      <c r="BZ5494"/>
      <c r="CA5494"/>
      <c r="CB5494"/>
      <c r="CC5494"/>
      <c r="CD5494"/>
      <c r="CE5494"/>
      <c r="CF5494"/>
      <c r="CG5494"/>
      <c r="CH5494"/>
      <c r="CI5494"/>
      <c r="CJ5494"/>
      <c r="CK5494"/>
      <c r="CL5494"/>
      <c r="CM5494"/>
      <c r="CN5494"/>
      <c r="CO5494"/>
      <c r="CP5494"/>
      <c r="CQ5494"/>
      <c r="CR5494"/>
      <c r="CS5494"/>
      <c r="CT5494"/>
      <c r="CU5494"/>
      <c r="CV5494"/>
      <c r="CW5494"/>
      <c r="CX5494"/>
      <c r="CY5494"/>
      <c r="CZ5494"/>
      <c r="DA5494"/>
      <c r="DB5494"/>
      <c r="DC5494"/>
      <c r="DD5494"/>
      <c r="DE5494"/>
      <c r="DF5494"/>
      <c r="DG5494"/>
      <c r="DH5494"/>
      <c r="DI5494"/>
      <c r="DJ5494"/>
      <c r="DK5494"/>
      <c r="DL5494"/>
      <c r="DM5494"/>
      <c r="DN5494"/>
      <c r="DO5494"/>
      <c r="DP5494"/>
      <c r="DQ5494"/>
      <c r="DR5494"/>
      <c r="DS5494"/>
      <c r="DT5494"/>
      <c r="DU5494"/>
      <c r="DV5494"/>
      <c r="DW5494"/>
      <c r="DX5494"/>
      <c r="DY5494"/>
      <c r="DZ5494"/>
      <c r="EA5494"/>
      <c r="EB5494"/>
      <c r="EC5494"/>
      <c r="ED5494"/>
      <c r="EE5494"/>
      <c r="EF5494"/>
      <c r="EG5494"/>
      <c r="EH5494"/>
      <c r="EI5494"/>
      <c r="EJ5494"/>
      <c r="EK5494"/>
      <c r="EL5494"/>
      <c r="EM5494"/>
      <c r="EN5494"/>
      <c r="EO5494"/>
      <c r="EP5494"/>
      <c r="EQ5494"/>
      <c r="ER5494"/>
      <c r="ES5494"/>
      <c r="ET5494"/>
      <c r="EU5494"/>
      <c r="EV5494"/>
      <c r="EW5494"/>
      <c r="EX5494"/>
      <c r="EY5494"/>
      <c r="EZ5494"/>
      <c r="FA5494"/>
      <c r="FB5494"/>
      <c r="FC5494"/>
      <c r="FD5494"/>
      <c r="FE5494"/>
      <c r="FF5494"/>
      <c r="FG5494"/>
      <c r="FH5494"/>
      <c r="FI5494"/>
      <c r="FJ5494"/>
      <c r="FK5494"/>
      <c r="FL5494"/>
      <c r="FM5494"/>
      <c r="FN5494"/>
      <c r="FO5494"/>
      <c r="FP5494"/>
      <c r="FQ5494"/>
      <c r="FR5494"/>
      <c r="FS5494"/>
      <c r="FT5494"/>
      <c r="FU5494"/>
      <c r="FV5494"/>
      <c r="FW5494"/>
      <c r="FX5494"/>
      <c r="FY5494"/>
      <c r="FZ5494"/>
      <c r="GA5494"/>
      <c r="GB5494"/>
      <c r="GC5494"/>
      <c r="GD5494"/>
      <c r="GE5494"/>
      <c r="GF5494"/>
      <c r="GG5494"/>
      <c r="GH5494"/>
      <c r="GI5494"/>
      <c r="GJ5494"/>
      <c r="GK5494"/>
      <c r="GL5494"/>
      <c r="GM5494"/>
      <c r="GN5494"/>
      <c r="GO5494"/>
      <c r="GP5494"/>
      <c r="GQ5494"/>
      <c r="GR5494"/>
      <c r="GS5494"/>
      <c r="GT5494"/>
      <c r="GU5494"/>
      <c r="GV5494"/>
      <c r="GW5494"/>
      <c r="GX5494"/>
      <c r="GY5494"/>
      <c r="GZ5494"/>
      <c r="HA5494"/>
      <c r="HB5494"/>
      <c r="HC5494"/>
      <c r="HD5494"/>
      <c r="HE5494"/>
      <c r="HF5494"/>
      <c r="HG5494"/>
      <c r="HH5494"/>
      <c r="HI5494"/>
      <c r="HJ5494"/>
      <c r="HK5494"/>
      <c r="HL5494"/>
      <c r="HM5494"/>
      <c r="HN5494"/>
      <c r="HO5494"/>
      <c r="HP5494"/>
      <c r="HQ5494"/>
      <c r="HR5494"/>
      <c r="HS5494"/>
      <c r="HT5494"/>
      <c r="HU5494"/>
      <c r="HV5494"/>
      <c r="HW5494"/>
      <c r="HX5494"/>
      <c r="HY5494"/>
      <c r="HZ5494"/>
      <c r="IA5494"/>
      <c r="IB5494"/>
      <c r="IC5494"/>
      <c r="ID5494"/>
      <c r="IE5494"/>
      <c r="IF5494"/>
      <c r="IG5494"/>
      <c r="IH5494"/>
      <c r="II5494"/>
      <c r="IJ5494"/>
      <c r="IK5494"/>
      <c r="IL5494"/>
      <c r="IM5494"/>
      <c r="IN5494"/>
      <c r="IO5494"/>
      <c r="IP5494"/>
      <c r="IQ5494"/>
      <c r="IR5494"/>
      <c r="IS5494"/>
      <c r="IT5494"/>
    </row>
    <row r="5495" spans="1:254" customFormat="1" ht="12.75" customHeight="1">
      <c r="B5495" s="65">
        <v>1</v>
      </c>
      <c r="C5495" s="66">
        <f t="shared" si="248"/>
        <v>1</v>
      </c>
      <c r="D5495" s="77" t="s">
        <v>90</v>
      </c>
      <c r="E5495" s="76" t="s">
        <v>87</v>
      </c>
      <c r="F5495" s="99" t="s">
        <v>70</v>
      </c>
      <c r="G5495" s="78"/>
      <c r="H5495" s="96" t="s">
        <v>90</v>
      </c>
      <c r="I5495" s="70" t="s">
        <v>5663</v>
      </c>
      <c r="J5495" s="71"/>
      <c r="K5495" s="72"/>
      <c r="L5495" s="72"/>
      <c r="M5495" s="72"/>
      <c r="N5495" s="72"/>
      <c r="O5495" s="72"/>
      <c r="P5495" s="72"/>
      <c r="Q5495" s="833"/>
      <c r="R5495" s="102"/>
      <c r="S5495" s="73"/>
      <c r="T5495" s="1042"/>
      <c r="U5495" s="1216"/>
      <c r="V5495" s="1043"/>
    </row>
    <row r="5496" spans="1:254" customFormat="1" ht="12.5">
      <c r="B5496" s="65">
        <v>1</v>
      </c>
      <c r="C5496" s="66">
        <f t="shared" si="248"/>
        <v>0</v>
      </c>
      <c r="D5496" s="1232" t="s">
        <v>87</v>
      </c>
      <c r="E5496" s="1238" t="s">
        <v>90</v>
      </c>
      <c r="F5496" s="1232" t="s">
        <v>68</v>
      </c>
      <c r="G5496" s="78"/>
      <c r="H5496" s="1004" t="s">
        <v>110</v>
      </c>
      <c r="I5496" s="1000" t="s">
        <v>5664</v>
      </c>
      <c r="J5496" s="1001"/>
      <c r="K5496" s="72"/>
      <c r="L5496" s="72"/>
      <c r="M5496" s="72"/>
      <c r="N5496" s="72"/>
      <c r="O5496" s="72"/>
      <c r="P5496" s="72"/>
      <c r="Q5496" s="833"/>
      <c r="R5496" s="102"/>
      <c r="S5496" s="73"/>
      <c r="T5496" s="1042"/>
      <c r="U5496" s="1216"/>
      <c r="V5496" s="1043"/>
      <c r="W5496" s="109"/>
      <c r="X5496" s="188"/>
    </row>
    <row r="5497" spans="1:254" customFormat="1" ht="12.5">
      <c r="A5497" s="217"/>
      <c r="B5497" s="65">
        <v>1</v>
      </c>
      <c r="C5497" s="66">
        <f t="shared" si="248"/>
        <v>1</v>
      </c>
      <c r="D5497" s="77" t="s">
        <v>90</v>
      </c>
      <c r="E5497" s="76" t="s">
        <v>68</v>
      </c>
      <c r="F5497" s="99" t="s">
        <v>70</v>
      </c>
      <c r="G5497" s="78"/>
      <c r="H5497" s="96" t="s">
        <v>126</v>
      </c>
      <c r="I5497" s="107" t="s">
        <v>5665</v>
      </c>
      <c r="J5497" s="81"/>
      <c r="K5497" s="72"/>
      <c r="L5497" s="72"/>
      <c r="M5497" s="72"/>
      <c r="N5497" s="72"/>
      <c r="O5497" s="72"/>
      <c r="P5497" s="72"/>
      <c r="Q5497" s="833"/>
      <c r="R5497" s="102"/>
      <c r="S5497" s="73"/>
      <c r="T5497" s="1042"/>
      <c r="U5497" s="1216"/>
      <c r="V5497" s="1043"/>
    </row>
    <row r="5498" spans="1:254" customFormat="1" ht="12.75" customHeight="1">
      <c r="B5498" s="674">
        <v>1</v>
      </c>
      <c r="C5498" s="66">
        <f t="shared" si="248"/>
        <v>0</v>
      </c>
      <c r="D5498" s="664" t="s">
        <v>90</v>
      </c>
      <c r="E5498" s="1239" t="s">
        <v>70</v>
      </c>
      <c r="F5498" s="665" t="s">
        <v>68</v>
      </c>
      <c r="G5498" s="78"/>
      <c r="H5498" s="716" t="s">
        <v>197</v>
      </c>
      <c r="I5498" s="122" t="s">
        <v>5666</v>
      </c>
      <c r="J5498" s="717"/>
      <c r="K5498" s="72"/>
      <c r="L5498" s="72"/>
      <c r="M5498" s="72"/>
      <c r="N5498" s="72"/>
      <c r="O5498" s="72"/>
      <c r="P5498" s="72"/>
      <c r="Q5498" s="833"/>
      <c r="R5498" s="102"/>
      <c r="S5498" s="73"/>
      <c r="T5498" s="1042"/>
      <c r="U5498" s="1216"/>
      <c r="V5498" s="1043"/>
    </row>
    <row r="5499" spans="1:254" customFormat="1" ht="12.75" customHeight="1">
      <c r="B5499" s="65">
        <v>1</v>
      </c>
      <c r="C5499" s="66">
        <f>IF(E5499="A",4,IF(E5499="B",3,IF(E5499="C",2,IF(E5499="D",1,0))))</f>
        <v>2</v>
      </c>
      <c r="D5499" s="77" t="s">
        <v>90</v>
      </c>
      <c r="E5499" s="77" t="s">
        <v>90</v>
      </c>
      <c r="F5499" s="77" t="s">
        <v>90</v>
      </c>
      <c r="G5499" s="78"/>
      <c r="H5499" s="96" t="s">
        <v>122</v>
      </c>
      <c r="I5499" s="70" t="s">
        <v>5926</v>
      </c>
      <c r="J5499" s="71"/>
      <c r="K5499" s="72"/>
      <c r="L5499" s="72"/>
      <c r="M5499" s="72"/>
      <c r="N5499" s="72"/>
      <c r="O5499" s="72"/>
      <c r="P5499" s="72"/>
      <c r="Q5499" s="833"/>
      <c r="R5499" s="102"/>
      <c r="S5499" s="73"/>
      <c r="T5499" s="1042"/>
      <c r="U5499" s="1216"/>
      <c r="V5499" s="1043"/>
    </row>
    <row r="5500" spans="1:254" customFormat="1" ht="12.5">
      <c r="A5500" s="55"/>
      <c r="B5500" s="65">
        <v>1</v>
      </c>
      <c r="C5500" s="66">
        <f>IF(E5500="A",4,IF(E5500="B",3,IF(E5500="C",2,IF(E5500="D",1,0))))</f>
        <v>1</v>
      </c>
      <c r="D5500" s="76" t="s">
        <v>87</v>
      </c>
      <c r="E5500" s="99" t="s">
        <v>70</v>
      </c>
      <c r="F5500" s="77" t="s">
        <v>90</v>
      </c>
      <c r="G5500" s="78"/>
      <c r="H5500" s="96" t="s">
        <v>140</v>
      </c>
      <c r="I5500" s="107" t="s">
        <v>5667</v>
      </c>
      <c r="J5500" s="81" t="s">
        <v>6111</v>
      </c>
      <c r="K5500" s="72"/>
      <c r="L5500" s="72"/>
      <c r="M5500" s="72"/>
      <c r="N5500" s="72"/>
      <c r="O5500" s="72"/>
      <c r="P5500" s="72"/>
      <c r="Q5500" s="833"/>
      <c r="R5500" s="102"/>
      <c r="S5500" s="73"/>
      <c r="T5500" s="1042"/>
      <c r="U5500" s="1216"/>
      <c r="V5500" s="1043"/>
    </row>
    <row r="5501" spans="1:254" customFormat="1" ht="12.75" customHeight="1">
      <c r="B5501" s="65">
        <v>1</v>
      </c>
      <c r="C5501" s="66">
        <f>IF(E5501="A",4,IF(E5501="B",3,IF(E5501="C",2,IF(E5501="D",1,0))))</f>
        <v>1</v>
      </c>
      <c r="D5501" s="76" t="s">
        <v>87</v>
      </c>
      <c r="E5501" s="99" t="s">
        <v>70</v>
      </c>
      <c r="F5501" s="77" t="s">
        <v>90</v>
      </c>
      <c r="G5501" s="78"/>
      <c r="H5501" s="96" t="s">
        <v>126</v>
      </c>
      <c r="I5501" s="70" t="s">
        <v>5668</v>
      </c>
      <c r="J5501" s="71"/>
      <c r="K5501" s="72"/>
      <c r="L5501" s="72"/>
      <c r="M5501" s="72"/>
      <c r="N5501" s="72"/>
      <c r="O5501" s="72"/>
      <c r="P5501" s="72"/>
      <c r="Q5501" s="833"/>
      <c r="R5501" s="102"/>
      <c r="S5501" s="73"/>
      <c r="T5501" s="1042"/>
      <c r="U5501" s="1216"/>
      <c r="V5501" s="1043"/>
    </row>
    <row r="5502" spans="1:254" customFormat="1" ht="12.75" customHeight="1">
      <c r="B5502" s="65">
        <v>1</v>
      </c>
      <c r="C5502" s="66">
        <f>IF(E5502="A",1,IF(E5502="B",1,0))</f>
        <v>0</v>
      </c>
      <c r="D5502" s="1221" t="s">
        <v>68</v>
      </c>
      <c r="E5502" s="1223" t="s">
        <v>99</v>
      </c>
      <c r="F5502" s="1221" t="s">
        <v>68</v>
      </c>
      <c r="G5502" s="78"/>
      <c r="H5502" s="96" t="s">
        <v>110</v>
      </c>
      <c r="I5502" s="107" t="s">
        <v>5669</v>
      </c>
      <c r="J5502" s="81"/>
      <c r="K5502" s="72"/>
      <c r="L5502" s="72"/>
      <c r="M5502" s="72"/>
      <c r="N5502" s="72"/>
      <c r="O5502" s="72"/>
      <c r="P5502" s="72"/>
      <c r="Q5502" s="833"/>
      <c r="R5502" s="102"/>
      <c r="S5502" s="73"/>
      <c r="T5502" s="1042"/>
      <c r="U5502" s="1216"/>
      <c r="V5502" s="1043"/>
    </row>
    <row r="5503" spans="1:254" ht="12.5">
      <c r="A5503"/>
      <c r="B5503" s="65">
        <v>1</v>
      </c>
      <c r="C5503" s="66">
        <f>IF(E5503="A",4,IF(E5503="B",3,IF(E5503="C",2,IF(E5503="D",1,0))))</f>
        <v>2</v>
      </c>
      <c r="D5503" s="76" t="s">
        <v>87</v>
      </c>
      <c r="E5503" s="77" t="s">
        <v>90</v>
      </c>
      <c r="F5503" s="76" t="s">
        <v>87</v>
      </c>
      <c r="G5503" s="78"/>
      <c r="H5503" s="96" t="s">
        <v>140</v>
      </c>
      <c r="I5503" s="107" t="s">
        <v>5670</v>
      </c>
      <c r="J5503" s="81"/>
      <c r="K5503" s="72"/>
      <c r="L5503" s="72"/>
      <c r="M5503" s="72"/>
      <c r="N5503" s="72"/>
      <c r="O5503" s="72"/>
      <c r="P5503" s="72"/>
      <c r="Q5503" s="833"/>
      <c r="R5503" s="102"/>
      <c r="S5503" s="73"/>
      <c r="T5503" s="1042"/>
      <c r="U5503" s="1216"/>
      <c r="V5503" s="1043"/>
      <c r="W5503" s="55"/>
      <c r="X5503" s="55"/>
      <c r="Y5503" s="55"/>
      <c r="Z5503" s="55"/>
      <c r="AA5503" s="55"/>
      <c r="AB5503" s="55"/>
      <c r="AC5503" s="55"/>
      <c r="AD5503" s="55"/>
      <c r="AE5503" s="55"/>
      <c r="AF5503" s="55"/>
      <c r="AG5503" s="55"/>
      <c r="AH5503" s="55"/>
      <c r="AI5503" s="55"/>
      <c r="AJ5503" s="55"/>
      <c r="AK5503" s="55"/>
      <c r="AL5503" s="55"/>
      <c r="AM5503" s="55"/>
      <c r="AN5503" s="55"/>
      <c r="AO5503" s="55"/>
      <c r="AP5503" s="55"/>
      <c r="AQ5503" s="55"/>
      <c r="AR5503" s="55"/>
      <c r="AS5503" s="55"/>
      <c r="AT5503" s="55"/>
      <c r="AU5503" s="55"/>
      <c r="AV5503" s="55"/>
      <c r="AW5503" s="55"/>
      <c r="AX5503" s="55"/>
      <c r="AY5503" s="55"/>
      <c r="AZ5503" s="55"/>
      <c r="BA5503" s="55"/>
      <c r="BB5503" s="55"/>
      <c r="BC5503" s="55"/>
      <c r="BD5503" s="55"/>
      <c r="BE5503" s="55"/>
      <c r="BF5503" s="55"/>
      <c r="BG5503" s="55"/>
      <c r="BH5503" s="55"/>
      <c r="BI5503" s="55"/>
      <c r="BJ5503" s="55"/>
      <c r="BK5503" s="55"/>
      <c r="BL5503" s="55"/>
      <c r="BM5503" s="55"/>
      <c r="BN5503" s="55"/>
      <c r="BO5503" s="55"/>
      <c r="BP5503" s="55"/>
      <c r="BQ5503" s="55"/>
      <c r="BR5503" s="55"/>
      <c r="BS5503" s="55"/>
      <c r="BT5503" s="55"/>
      <c r="BU5503" s="55"/>
      <c r="BV5503" s="55"/>
      <c r="BW5503" s="55"/>
      <c r="BX5503" s="55"/>
      <c r="BY5503" s="55"/>
      <c r="BZ5503" s="55"/>
      <c r="CA5503" s="55"/>
      <c r="CB5503" s="55"/>
      <c r="CC5503" s="55"/>
      <c r="CD5503" s="55"/>
      <c r="CE5503" s="55"/>
      <c r="CF5503" s="55"/>
      <c r="CG5503" s="55"/>
      <c r="CH5503" s="55"/>
      <c r="CI5503" s="55"/>
      <c r="CJ5503" s="55"/>
      <c r="CK5503" s="55"/>
      <c r="CL5503" s="55"/>
      <c r="CM5503" s="55"/>
      <c r="CN5503" s="55"/>
      <c r="CO5503" s="55"/>
      <c r="CP5503" s="55"/>
      <c r="CQ5503" s="55"/>
      <c r="CR5503" s="55"/>
      <c r="CS5503" s="55"/>
      <c r="CT5503" s="55"/>
      <c r="CU5503" s="55"/>
      <c r="CV5503" s="55"/>
      <c r="CW5503" s="55"/>
      <c r="CX5503" s="55"/>
      <c r="CY5503" s="55"/>
      <c r="CZ5503" s="55"/>
      <c r="DA5503" s="55"/>
      <c r="DB5503" s="55"/>
      <c r="DC5503" s="55"/>
      <c r="DD5503" s="55"/>
      <c r="DE5503" s="55"/>
      <c r="DF5503" s="55"/>
      <c r="DG5503" s="55"/>
      <c r="DH5503" s="55"/>
      <c r="DI5503" s="55"/>
      <c r="DJ5503" s="55"/>
      <c r="DK5503" s="55"/>
      <c r="DL5503" s="55"/>
      <c r="DM5503" s="55"/>
      <c r="DN5503" s="55"/>
      <c r="DO5503" s="55"/>
      <c r="DP5503" s="55"/>
      <c r="DQ5503" s="55"/>
      <c r="DR5503" s="55"/>
      <c r="DS5503" s="55"/>
      <c r="DT5503" s="55"/>
      <c r="DU5503" s="55"/>
      <c r="DV5503" s="55"/>
      <c r="DW5503" s="55"/>
      <c r="DX5503" s="55"/>
      <c r="DY5503" s="55"/>
      <c r="DZ5503" s="55"/>
      <c r="EA5503" s="55"/>
      <c r="EB5503" s="55"/>
      <c r="EC5503" s="55"/>
      <c r="ED5503" s="55"/>
      <c r="EE5503" s="55"/>
      <c r="EF5503" s="55"/>
      <c r="EG5503" s="55"/>
      <c r="EH5503" s="55"/>
      <c r="EI5503" s="55"/>
      <c r="EJ5503" s="55"/>
      <c r="EK5503" s="55"/>
      <c r="EL5503" s="55"/>
      <c r="EM5503" s="55"/>
      <c r="EN5503" s="55"/>
      <c r="EO5503" s="55"/>
      <c r="EP5503" s="55"/>
      <c r="EQ5503" s="55"/>
      <c r="ER5503" s="55"/>
      <c r="ES5503" s="55"/>
      <c r="ET5503" s="55"/>
      <c r="EU5503" s="55"/>
      <c r="EV5503" s="55"/>
      <c r="EW5503" s="55"/>
      <c r="EX5503" s="55"/>
      <c r="EY5503" s="55"/>
      <c r="EZ5503" s="55"/>
      <c r="FA5503" s="55"/>
      <c r="FB5503" s="55"/>
      <c r="FC5503" s="55"/>
      <c r="FD5503" s="55"/>
      <c r="FE5503" s="55"/>
      <c r="FF5503" s="55"/>
      <c r="FG5503" s="55"/>
      <c r="FH5503" s="55"/>
      <c r="FI5503" s="55"/>
      <c r="FJ5503" s="55"/>
      <c r="FK5503" s="55"/>
      <c r="FL5503" s="55"/>
      <c r="FM5503" s="55"/>
      <c r="FN5503" s="55"/>
      <c r="FO5503" s="55"/>
      <c r="FP5503" s="55"/>
      <c r="FQ5503" s="55"/>
      <c r="FR5503" s="55"/>
      <c r="FS5503" s="55"/>
      <c r="FT5503" s="55"/>
      <c r="FU5503" s="55"/>
      <c r="FV5503" s="55"/>
      <c r="FW5503" s="55"/>
      <c r="FX5503" s="55"/>
      <c r="FY5503" s="55"/>
      <c r="FZ5503" s="55"/>
      <c r="GA5503" s="55"/>
      <c r="GB5503" s="55"/>
      <c r="GC5503" s="55"/>
      <c r="GD5503" s="55"/>
      <c r="GE5503" s="55"/>
      <c r="GF5503" s="55"/>
      <c r="GG5503" s="55"/>
      <c r="GH5503" s="55"/>
      <c r="GI5503" s="55"/>
      <c r="GJ5503" s="55"/>
      <c r="GK5503" s="55"/>
      <c r="GL5503" s="55"/>
      <c r="GM5503" s="55"/>
      <c r="GN5503" s="55"/>
      <c r="GO5503" s="55"/>
      <c r="GP5503" s="55"/>
      <c r="GQ5503" s="55"/>
      <c r="GR5503" s="55"/>
      <c r="GS5503" s="55"/>
      <c r="GT5503" s="55"/>
      <c r="GU5503" s="55"/>
      <c r="GV5503" s="55"/>
      <c r="GW5503" s="55"/>
      <c r="GX5503" s="55"/>
      <c r="GY5503" s="55"/>
      <c r="GZ5503" s="55"/>
      <c r="HA5503" s="55"/>
      <c r="HB5503" s="55"/>
      <c r="HC5503" s="55"/>
      <c r="HD5503" s="55"/>
      <c r="HE5503" s="55"/>
      <c r="HF5503" s="55"/>
      <c r="HG5503" s="55"/>
      <c r="HH5503" s="55"/>
      <c r="HI5503" s="55"/>
      <c r="HJ5503" s="55"/>
      <c r="HK5503" s="55"/>
      <c r="HL5503" s="55"/>
      <c r="HM5503" s="55"/>
      <c r="HN5503" s="55"/>
      <c r="HO5503" s="55"/>
      <c r="HP5503" s="55"/>
      <c r="HQ5503" s="55"/>
      <c r="HR5503" s="55"/>
      <c r="HS5503" s="55"/>
      <c r="HT5503" s="55"/>
      <c r="HU5503" s="55"/>
      <c r="HV5503" s="55"/>
      <c r="HW5503" s="55"/>
      <c r="HX5503" s="55"/>
      <c r="HY5503" s="55"/>
      <c r="HZ5503" s="55"/>
      <c r="IA5503" s="55"/>
      <c r="IB5503" s="55"/>
      <c r="IC5503" s="55"/>
      <c r="ID5503" s="55"/>
      <c r="IE5503" s="55"/>
      <c r="IF5503" s="55"/>
      <c r="IG5503" s="55"/>
      <c r="IH5503" s="55"/>
      <c r="II5503" s="55"/>
      <c r="IJ5503" s="55"/>
      <c r="IK5503" s="55"/>
      <c r="IL5503" s="55"/>
      <c r="IM5503" s="55"/>
      <c r="IN5503" s="55"/>
      <c r="IO5503" s="55"/>
      <c r="IP5503" s="55"/>
      <c r="IQ5503" s="55"/>
      <c r="IR5503" s="55"/>
      <c r="IS5503" s="55"/>
      <c r="IT5503" s="55"/>
    </row>
    <row r="5504" spans="1:254" customFormat="1" ht="12.75" customHeight="1">
      <c r="B5504" s="65">
        <v>1</v>
      </c>
      <c r="C5504" s="66">
        <f>IF(E5504="A",1,IF(E5504="B",1,0))</f>
        <v>1</v>
      </c>
      <c r="D5504" s="76" t="s">
        <v>68</v>
      </c>
      <c r="E5504" s="76" t="s">
        <v>87</v>
      </c>
      <c r="F5504" s="76" t="s">
        <v>68</v>
      </c>
      <c r="G5504" s="78"/>
      <c r="H5504" s="96" t="s">
        <v>94</v>
      </c>
      <c r="I5504" s="107" t="s">
        <v>5671</v>
      </c>
      <c r="J5504" s="81"/>
      <c r="K5504" s="72"/>
      <c r="L5504" s="72"/>
      <c r="M5504" s="72"/>
      <c r="N5504" s="72"/>
      <c r="O5504" s="72"/>
      <c r="P5504" s="72"/>
      <c r="Q5504" s="833"/>
      <c r="R5504" s="102"/>
      <c r="S5504" s="73"/>
      <c r="T5504" s="1042"/>
      <c r="U5504" s="1216"/>
      <c r="V5504" s="1043"/>
    </row>
    <row r="5505" spans="1:24" customFormat="1" ht="12.75" customHeight="1">
      <c r="B5505" s="65">
        <v>1</v>
      </c>
      <c r="C5505" s="66">
        <f>IF(E5505="A",1,IF(E5505="B",1,0))</f>
        <v>1</v>
      </c>
      <c r="D5505" s="658" t="s">
        <v>87</v>
      </c>
      <c r="E5505" s="658" t="s">
        <v>68</v>
      </c>
      <c r="F5505" s="658" t="s">
        <v>68</v>
      </c>
      <c r="G5505" s="78"/>
      <c r="H5505" s="96" t="s">
        <v>135</v>
      </c>
      <c r="I5505" s="70" t="s">
        <v>5672</v>
      </c>
      <c r="J5505" s="81"/>
      <c r="K5505" s="72"/>
      <c r="L5505" s="72"/>
      <c r="M5505" s="72"/>
      <c r="N5505" s="72"/>
      <c r="O5505" s="72"/>
      <c r="P5505" s="72"/>
      <c r="Q5505" s="833"/>
      <c r="R5505" s="102"/>
      <c r="S5505" s="73"/>
      <c r="T5505" s="1042"/>
      <c r="U5505" s="1216"/>
      <c r="V5505" s="1043"/>
    </row>
    <row r="5506" spans="1:24" customFormat="1" ht="12.75" customHeight="1">
      <c r="B5506" s="65">
        <v>1</v>
      </c>
      <c r="C5506" s="66">
        <f>IF(E5506="A",1,IF(E5506="B",1,0))</f>
        <v>1</v>
      </c>
      <c r="D5506" s="659" t="s">
        <v>90</v>
      </c>
      <c r="E5506" s="658" t="s">
        <v>68</v>
      </c>
      <c r="F5506" s="656" t="s">
        <v>70</v>
      </c>
      <c r="G5506" s="78"/>
      <c r="H5506" s="96" t="s">
        <v>104</v>
      </c>
      <c r="I5506" s="107" t="s">
        <v>5673</v>
      </c>
      <c r="J5506" s="81"/>
      <c r="K5506" s="72"/>
      <c r="L5506" s="72"/>
      <c r="M5506" s="72"/>
      <c r="N5506" s="72"/>
      <c r="O5506" s="72"/>
      <c r="P5506" s="72"/>
      <c r="Q5506" s="833"/>
      <c r="R5506" s="102"/>
      <c r="S5506" s="73"/>
      <c r="T5506" s="1042"/>
      <c r="U5506" s="1216"/>
      <c r="V5506" s="1043"/>
    </row>
    <row r="5507" spans="1:24" customFormat="1" ht="12.75" customHeight="1">
      <c r="B5507" s="65">
        <v>1</v>
      </c>
      <c r="C5507" s="739">
        <v>4</v>
      </c>
      <c r="D5507" s="853" t="s">
        <v>68</v>
      </c>
      <c r="E5507" s="853" t="s">
        <v>68</v>
      </c>
      <c r="F5507" s="853" t="s">
        <v>68</v>
      </c>
      <c r="G5507" s="78"/>
      <c r="H5507" s="96" t="s">
        <v>135</v>
      </c>
      <c r="I5507" s="70" t="s">
        <v>697</v>
      </c>
      <c r="J5507" s="1251" t="s">
        <v>17</v>
      </c>
      <c r="K5507" s="72"/>
      <c r="L5507" s="72"/>
      <c r="M5507" s="72"/>
      <c r="N5507" s="72"/>
      <c r="O5507" s="72"/>
      <c r="P5507" s="72"/>
      <c r="Q5507" s="833"/>
      <c r="R5507" s="102"/>
      <c r="S5507" s="73"/>
      <c r="T5507" s="1042"/>
      <c r="U5507" s="1216"/>
      <c r="V5507" s="1043"/>
    </row>
    <row r="5508" spans="1:24" customFormat="1" ht="12.75" customHeight="1">
      <c r="B5508" s="65">
        <v>1</v>
      </c>
      <c r="C5508" s="66">
        <f>IF(E5508="A",1,IF(E5508="B",1,0))</f>
        <v>1</v>
      </c>
      <c r="D5508" s="77" t="s">
        <v>90</v>
      </c>
      <c r="E5508" s="76" t="s">
        <v>68</v>
      </c>
      <c r="F5508" s="76" t="s">
        <v>87</v>
      </c>
      <c r="G5508" s="78"/>
      <c r="H5508" s="96" t="s">
        <v>220</v>
      </c>
      <c r="I5508" s="107" t="s">
        <v>5674</v>
      </c>
      <c r="J5508" s="81"/>
      <c r="K5508" s="72"/>
      <c r="L5508" s="72"/>
      <c r="M5508" s="72"/>
      <c r="N5508" s="72"/>
      <c r="O5508" s="72"/>
      <c r="P5508" s="72"/>
      <c r="Q5508" s="833"/>
      <c r="R5508" s="102"/>
      <c r="S5508" s="73"/>
      <c r="T5508" s="1042"/>
      <c r="U5508" s="1216"/>
      <c r="V5508" s="1043"/>
    </row>
    <row r="5509" spans="1:24" customFormat="1" ht="12.75" customHeight="1">
      <c r="A5509" s="111"/>
      <c r="B5509" s="65">
        <v>1</v>
      </c>
      <c r="C5509" s="66">
        <f>IF(E5509="A",1,IF(E5509="B",1,0))</f>
        <v>1</v>
      </c>
      <c r="D5509" s="658" t="s">
        <v>68</v>
      </c>
      <c r="E5509" s="658" t="s">
        <v>68</v>
      </c>
      <c r="F5509" s="658" t="s">
        <v>68</v>
      </c>
      <c r="G5509" s="78"/>
      <c r="H5509" s="96" t="s">
        <v>135</v>
      </c>
      <c r="I5509" s="107" t="s">
        <v>5675</v>
      </c>
      <c r="J5509" s="81"/>
      <c r="K5509" s="72"/>
      <c r="L5509" s="72"/>
      <c r="M5509" s="72"/>
      <c r="N5509" s="72"/>
      <c r="O5509" s="72"/>
      <c r="P5509" s="72"/>
      <c r="Q5509" s="833"/>
      <c r="R5509" s="102"/>
      <c r="S5509" s="73"/>
      <c r="T5509" s="1042"/>
      <c r="U5509" s="1216"/>
      <c r="V5509" s="1043"/>
    </row>
    <row r="5510" spans="1:24" customFormat="1" ht="12.75" customHeight="1">
      <c r="B5510" s="65">
        <v>1</v>
      </c>
      <c r="C5510" s="66">
        <f>IF(E5510="A",1,IF(E5510="B",1,0))</f>
        <v>1</v>
      </c>
      <c r="D5510" s="1221" t="s">
        <v>87</v>
      </c>
      <c r="E5510" s="1221" t="s">
        <v>87</v>
      </c>
      <c r="F5510" s="1221" t="s">
        <v>68</v>
      </c>
      <c r="G5510" s="78"/>
      <c r="H5510" s="96" t="s">
        <v>131</v>
      </c>
      <c r="I5510" s="107" t="s">
        <v>5676</v>
      </c>
      <c r="J5510" s="81"/>
      <c r="K5510" s="72"/>
      <c r="L5510" s="72"/>
      <c r="M5510" s="72"/>
      <c r="N5510" s="72"/>
      <c r="O5510" s="72"/>
      <c r="P5510" s="72"/>
      <c r="Q5510" s="833"/>
      <c r="R5510" s="102"/>
      <c r="S5510" s="73"/>
      <c r="T5510" s="1042"/>
      <c r="U5510" s="1216"/>
      <c r="V5510" s="1043"/>
    </row>
    <row r="5511" spans="1:24" customFormat="1" ht="12.75" customHeight="1">
      <c r="B5511" s="65">
        <v>1</v>
      </c>
      <c r="C5511" s="66">
        <f>IF(E5511="A",4,IF(E5511="B",3,IF(E5511="C",2,IF(E5511="D",1,0))))</f>
        <v>2</v>
      </c>
      <c r="D5511" s="76" t="s">
        <v>68</v>
      </c>
      <c r="E5511" s="77" t="s">
        <v>90</v>
      </c>
      <c r="F5511" s="76" t="s">
        <v>68</v>
      </c>
      <c r="G5511" s="78"/>
      <c r="H5511" s="96" t="s">
        <v>240</v>
      </c>
      <c r="I5511" s="107" t="s">
        <v>5677</v>
      </c>
      <c r="J5511" s="81" t="s">
        <v>10</v>
      </c>
      <c r="K5511" s="72"/>
      <c r="L5511" s="72"/>
      <c r="M5511" s="72"/>
      <c r="N5511" s="72"/>
      <c r="O5511" s="72"/>
      <c r="P5511" s="72"/>
      <c r="Q5511" s="833"/>
      <c r="R5511" s="102"/>
      <c r="S5511" s="73"/>
      <c r="T5511" s="1042"/>
      <c r="U5511" s="1216"/>
      <c r="V5511" s="1043"/>
    </row>
    <row r="5512" spans="1:24" customFormat="1" ht="12.75" customHeight="1">
      <c r="B5512" s="65">
        <v>1</v>
      </c>
      <c r="C5512" s="66">
        <f>IF(E5512="A",4,IF(E5512="B",3,IF(E5512="C",2,IF(E5512="D",1,0))))</f>
        <v>3</v>
      </c>
      <c r="D5512" s="76" t="s">
        <v>87</v>
      </c>
      <c r="E5512" s="76" t="s">
        <v>87</v>
      </c>
      <c r="F5512" s="77" t="s">
        <v>90</v>
      </c>
      <c r="G5512" s="78"/>
      <c r="H5512" s="96" t="s">
        <v>116</v>
      </c>
      <c r="I5512" s="107" t="s">
        <v>5678</v>
      </c>
      <c r="J5512" s="81"/>
      <c r="K5512" s="72"/>
      <c r="L5512" s="72"/>
      <c r="M5512" s="72"/>
      <c r="N5512" s="72"/>
      <c r="O5512" s="72"/>
      <c r="P5512" s="72"/>
      <c r="Q5512" s="833"/>
      <c r="R5512" s="102"/>
      <c r="S5512" s="73"/>
      <c r="T5512" s="1042"/>
      <c r="U5512" s="1216"/>
      <c r="V5512" s="1043"/>
    </row>
    <row r="5513" spans="1:24" customFormat="1" ht="12.5">
      <c r="B5513" s="65">
        <v>1</v>
      </c>
      <c r="C5513" s="66">
        <f>IF(E5513="A",4,IF(E5513="B",3,IF(E5513="C",2,IF(E5513="D",1,0))))</f>
        <v>4</v>
      </c>
      <c r="D5513" s="1045" t="s">
        <v>90</v>
      </c>
      <c r="E5513" s="1038" t="s">
        <v>68</v>
      </c>
      <c r="F5513" s="1037" t="s">
        <v>70</v>
      </c>
      <c r="G5513" s="78"/>
      <c r="H5513" s="1041" t="s">
        <v>116</v>
      </c>
      <c r="I5513" s="1013" t="s">
        <v>5929</v>
      </c>
      <c r="J5513" s="1023" t="s">
        <v>7</v>
      </c>
      <c r="K5513" s="72"/>
      <c r="L5513" s="72"/>
      <c r="M5513" s="72"/>
      <c r="N5513" s="72"/>
      <c r="O5513" s="72"/>
      <c r="P5513" s="72"/>
      <c r="Q5513" s="833"/>
      <c r="R5513" s="102"/>
      <c r="S5513" s="73"/>
      <c r="T5513" s="1042"/>
      <c r="U5513" s="1216"/>
      <c r="V5513" s="1043"/>
      <c r="W5513" s="109"/>
      <c r="X5513" s="188"/>
    </row>
    <row r="5514" spans="1:24" customFormat="1" ht="12.5">
      <c r="B5514" s="65">
        <v>1</v>
      </c>
      <c r="C5514" s="66">
        <f>IF(E5514="A",1,IF(E5514="B",1,0))</f>
        <v>0</v>
      </c>
      <c r="D5514" s="254" t="s">
        <v>87</v>
      </c>
      <c r="E5514" s="253" t="s">
        <v>70</v>
      </c>
      <c r="F5514" s="252" t="s">
        <v>90</v>
      </c>
      <c r="G5514" s="78"/>
      <c r="H5514" s="1004" t="s">
        <v>122</v>
      </c>
      <c r="I5514" s="1000" t="s">
        <v>825</v>
      </c>
      <c r="J5514" s="1001" t="s">
        <v>10</v>
      </c>
      <c r="K5514" s="72"/>
      <c r="L5514" s="72"/>
      <c r="M5514" s="72"/>
      <c r="N5514" s="72"/>
      <c r="O5514" s="72"/>
      <c r="P5514" s="72"/>
      <c r="Q5514" s="833"/>
      <c r="R5514" s="102"/>
      <c r="S5514" s="73"/>
      <c r="T5514" s="1042"/>
      <c r="U5514" s="1216"/>
      <c r="V5514" s="1043"/>
      <c r="X5514" s="188"/>
    </row>
    <row r="5515" spans="1:24" customFormat="1" ht="12.75" customHeight="1">
      <c r="B5515" s="65">
        <v>1</v>
      </c>
      <c r="C5515" s="66">
        <v>1</v>
      </c>
      <c r="D5515" s="76" t="s">
        <v>87</v>
      </c>
      <c r="E5515" s="99" t="s">
        <v>70</v>
      </c>
      <c r="F5515" s="77" t="s">
        <v>90</v>
      </c>
      <c r="G5515" s="78"/>
      <c r="H5515" s="100" t="s">
        <v>122</v>
      </c>
      <c r="I5515" s="101" t="s">
        <v>825</v>
      </c>
      <c r="J5515" s="81" t="s">
        <v>10</v>
      </c>
      <c r="K5515" s="72"/>
      <c r="L5515" s="72"/>
      <c r="M5515" s="72"/>
      <c r="N5515" s="72"/>
      <c r="O5515" s="72"/>
      <c r="P5515" s="72"/>
      <c r="Q5515" s="833"/>
      <c r="R5515" s="102"/>
      <c r="S5515" s="73"/>
      <c r="T5515" s="1042"/>
      <c r="U5515" s="1216"/>
      <c r="V5515" s="1043"/>
    </row>
    <row r="5516" spans="1:24" customFormat="1" ht="12.75" customHeight="1">
      <c r="B5516" s="65">
        <v>1</v>
      </c>
      <c r="C5516" s="66">
        <f t="shared" ref="C5516:C5535" si="249">IF(E5516="A",4,IF(E5516="B",3,IF(E5516="C",2,IF(E5516="D",1,0))))</f>
        <v>4</v>
      </c>
      <c r="D5516" s="76" t="s">
        <v>87</v>
      </c>
      <c r="E5516" s="76" t="s">
        <v>68</v>
      </c>
      <c r="F5516" s="76" t="s">
        <v>68</v>
      </c>
      <c r="G5516" s="95"/>
      <c r="H5516" s="96" t="s">
        <v>131</v>
      </c>
      <c r="I5516" s="70" t="s">
        <v>881</v>
      </c>
      <c r="J5516" s="81" t="s">
        <v>6111</v>
      </c>
      <c r="K5516" s="72">
        <v>2100</v>
      </c>
      <c r="L5516" s="72">
        <v>3500</v>
      </c>
      <c r="M5516" s="72">
        <v>3500</v>
      </c>
      <c r="N5516" s="72">
        <v>5800</v>
      </c>
      <c r="O5516" s="72">
        <v>5900</v>
      </c>
      <c r="P5516" s="72">
        <v>6000</v>
      </c>
      <c r="Q5516" s="1094">
        <v>6000</v>
      </c>
      <c r="R5516" s="1073"/>
      <c r="S5516" s="97"/>
      <c r="T5516" s="97"/>
      <c r="U5516" s="97"/>
      <c r="V5516" s="128"/>
      <c r="W5516" s="123"/>
    </row>
    <row r="5517" spans="1:24" customFormat="1" ht="12.5">
      <c r="B5517" s="65">
        <v>1</v>
      </c>
      <c r="C5517" s="66">
        <f t="shared" si="249"/>
        <v>2</v>
      </c>
      <c r="D5517" s="1038" t="s">
        <v>68</v>
      </c>
      <c r="E5517" s="1045" t="s">
        <v>90</v>
      </c>
      <c r="F5517" s="1038" t="s">
        <v>87</v>
      </c>
      <c r="G5517" s="1007"/>
      <c r="H5517" s="1039" t="s">
        <v>101</v>
      </c>
      <c r="I5517" s="1000" t="s">
        <v>1133</v>
      </c>
      <c r="J5517" s="1023" t="s">
        <v>17</v>
      </c>
      <c r="K5517" s="72"/>
      <c r="L5517" s="72"/>
      <c r="M5517" s="72"/>
      <c r="N5517" s="72"/>
      <c r="O5517" s="72"/>
      <c r="P5517" s="72">
        <v>3300</v>
      </c>
      <c r="Q5517" s="1024">
        <v>3300</v>
      </c>
      <c r="R5517" s="1026"/>
      <c r="S5517" s="1040"/>
      <c r="T5517" s="1040"/>
      <c r="U5517" s="1042"/>
      <c r="V5517" s="1043"/>
      <c r="W5517" s="109"/>
      <c r="X5517" s="188"/>
    </row>
    <row r="5518" spans="1:24" customFormat="1" ht="12.75" customHeight="1">
      <c r="B5518" s="65">
        <v>1</v>
      </c>
      <c r="C5518" s="66">
        <f t="shared" si="249"/>
        <v>3</v>
      </c>
      <c r="D5518" s="76" t="s">
        <v>87</v>
      </c>
      <c r="E5518" s="76" t="s">
        <v>87</v>
      </c>
      <c r="F5518" s="99" t="s">
        <v>70</v>
      </c>
      <c r="G5518" s="95"/>
      <c r="H5518" s="96" t="s">
        <v>140</v>
      </c>
      <c r="I5518" s="70" t="s">
        <v>488</v>
      </c>
      <c r="J5518" s="71" t="s">
        <v>14</v>
      </c>
      <c r="K5518" s="72">
        <v>4500</v>
      </c>
      <c r="L5518" s="72">
        <v>5000</v>
      </c>
      <c r="M5518" s="72">
        <v>5500</v>
      </c>
      <c r="N5518" s="72">
        <v>5800</v>
      </c>
      <c r="O5518" s="72">
        <v>5800</v>
      </c>
      <c r="P5518" s="72">
        <v>5800</v>
      </c>
      <c r="Q5518" s="1094">
        <v>5800</v>
      </c>
      <c r="R5518" s="1073"/>
      <c r="S5518" s="97"/>
      <c r="T5518" s="886"/>
      <c r="U5518" s="97"/>
      <c r="V5518" s="98"/>
    </row>
    <row r="5519" spans="1:24" customFormat="1" ht="12.75" customHeight="1">
      <c r="B5519" s="738">
        <v>1</v>
      </c>
      <c r="C5519" s="66">
        <f t="shared" si="249"/>
        <v>2</v>
      </c>
      <c r="D5519" s="740" t="s">
        <v>87</v>
      </c>
      <c r="E5519" s="741" t="s">
        <v>90</v>
      </c>
      <c r="F5519" s="740" t="s">
        <v>87</v>
      </c>
      <c r="G5519" s="742"/>
      <c r="H5519" s="743" t="s">
        <v>135</v>
      </c>
      <c r="I5519" s="744" t="s">
        <v>698</v>
      </c>
      <c r="J5519" s="745" t="s">
        <v>17</v>
      </c>
      <c r="K5519" s="811">
        <v>4000</v>
      </c>
      <c r="L5519" s="811">
        <v>4000</v>
      </c>
      <c r="M5519" s="811">
        <v>4500</v>
      </c>
      <c r="N5519" s="811">
        <v>5000</v>
      </c>
      <c r="O5519" s="811">
        <v>4000</v>
      </c>
      <c r="P5519" s="811">
        <v>5000</v>
      </c>
      <c r="Q5519" s="867">
        <v>5000</v>
      </c>
      <c r="R5519" s="765"/>
      <c r="S5519" s="746"/>
      <c r="T5519" s="880"/>
      <c r="U5519" s="880"/>
      <c r="V5519" s="110"/>
      <c r="W5519" s="111"/>
    </row>
    <row r="5520" spans="1:24" customFormat="1" ht="12.5">
      <c r="B5520" s="738">
        <v>1</v>
      </c>
      <c r="C5520" s="66">
        <f t="shared" si="249"/>
        <v>3</v>
      </c>
      <c r="D5520" s="740" t="s">
        <v>68</v>
      </c>
      <c r="E5520" s="740" t="s">
        <v>87</v>
      </c>
      <c r="F5520" s="740" t="s">
        <v>68</v>
      </c>
      <c r="G5520" s="752"/>
      <c r="H5520" s="743" t="s">
        <v>148</v>
      </c>
      <c r="I5520" s="766" t="s">
        <v>706</v>
      </c>
      <c r="J5520" s="748" t="s">
        <v>1056</v>
      </c>
      <c r="K5520" s="813">
        <v>600</v>
      </c>
      <c r="L5520" s="813">
        <v>700</v>
      </c>
      <c r="M5520" s="813">
        <v>800</v>
      </c>
      <c r="N5520" s="813">
        <v>800</v>
      </c>
      <c r="O5520" s="813">
        <v>800</v>
      </c>
      <c r="P5520" s="813">
        <v>800</v>
      </c>
      <c r="Q5520" s="869">
        <v>800</v>
      </c>
      <c r="R5520" s="780"/>
      <c r="S5520" s="767"/>
      <c r="T5520" s="880"/>
      <c r="U5520" s="880"/>
      <c r="V5520" s="110"/>
    </row>
    <row r="5521" spans="1:256" ht="12.5">
      <c r="A5521" s="305"/>
      <c r="B5521" s="738">
        <v>1</v>
      </c>
      <c r="C5521" s="66">
        <f t="shared" si="249"/>
        <v>4</v>
      </c>
      <c r="D5521" s="741" t="s">
        <v>90</v>
      </c>
      <c r="E5521" s="740" t="s">
        <v>68</v>
      </c>
      <c r="F5521" s="740" t="s">
        <v>68</v>
      </c>
      <c r="G5521" s="752"/>
      <c r="H5521" s="743" t="s">
        <v>104</v>
      </c>
      <c r="I5521" s="766" t="s">
        <v>674</v>
      </c>
      <c r="J5521" s="748" t="s">
        <v>10</v>
      </c>
      <c r="K5521" s="811"/>
      <c r="L5521" s="811"/>
      <c r="M5521" s="811"/>
      <c r="N5521" s="811">
        <v>2400</v>
      </c>
      <c r="O5521" s="811">
        <v>2500</v>
      </c>
      <c r="P5521" s="811">
        <v>2600</v>
      </c>
      <c r="Q5521" s="869">
        <v>2700</v>
      </c>
      <c r="R5521" s="1054"/>
      <c r="S5521" s="767"/>
      <c r="T5521" s="880"/>
      <c r="U5521" s="880"/>
      <c r="V5521" s="110"/>
    </row>
    <row r="5522" spans="1:256" customFormat="1" ht="12.75" customHeight="1">
      <c r="B5522" s="65">
        <v>1</v>
      </c>
      <c r="C5522" s="66">
        <f t="shared" si="249"/>
        <v>3</v>
      </c>
      <c r="D5522" s="76" t="s">
        <v>87</v>
      </c>
      <c r="E5522" s="76" t="s">
        <v>87</v>
      </c>
      <c r="F5522" s="77" t="s">
        <v>90</v>
      </c>
      <c r="G5522" s="95"/>
      <c r="H5522" s="96" t="s">
        <v>119</v>
      </c>
      <c r="I5522" s="70" t="s">
        <v>305</v>
      </c>
      <c r="J5522" s="71" t="s">
        <v>6111</v>
      </c>
      <c r="K5522" s="72">
        <v>3300</v>
      </c>
      <c r="L5522" s="72">
        <v>4000</v>
      </c>
      <c r="M5522" s="72">
        <v>5500</v>
      </c>
      <c r="N5522" s="72">
        <v>5800</v>
      </c>
      <c r="O5522" s="72">
        <v>5000</v>
      </c>
      <c r="P5522" s="72">
        <v>5500</v>
      </c>
      <c r="Q5522" s="1084">
        <v>6000</v>
      </c>
      <c r="R5522" s="1073"/>
      <c r="S5522" s="97"/>
      <c r="T5522" s="886"/>
      <c r="U5522" s="97"/>
      <c r="V5522" s="98"/>
    </row>
    <row r="5523" spans="1:256" s="55" customFormat="1" ht="12" customHeight="1">
      <c r="A5523"/>
      <c r="B5523" s="65">
        <v>1</v>
      </c>
      <c r="C5523" s="66">
        <f t="shared" si="249"/>
        <v>2</v>
      </c>
      <c r="D5523" s="67" t="s">
        <v>87</v>
      </c>
      <c r="E5523" s="105" t="s">
        <v>90</v>
      </c>
      <c r="F5523" s="192" t="s">
        <v>70</v>
      </c>
      <c r="G5523" s="68"/>
      <c r="H5523" s="69" t="s">
        <v>88</v>
      </c>
      <c r="I5523" s="70" t="s">
        <v>276</v>
      </c>
      <c r="J5523" s="71" t="s">
        <v>6111</v>
      </c>
      <c r="K5523" s="72"/>
      <c r="L5523" s="72">
        <v>2220</v>
      </c>
      <c r="M5523" s="72">
        <v>3700</v>
      </c>
      <c r="N5523" s="72">
        <v>3700</v>
      </c>
      <c r="O5523" s="72">
        <v>3700</v>
      </c>
      <c r="P5523" s="72">
        <v>4000</v>
      </c>
      <c r="Q5523" s="1063">
        <v>4500</v>
      </c>
      <c r="R5523" s="1026"/>
      <c r="S5523" s="73"/>
      <c r="T5523" s="899"/>
      <c r="U5523" s="73"/>
      <c r="V5523" s="74"/>
    </row>
    <row r="5524" spans="1:256" s="365" customFormat="1" ht="12" customHeight="1">
      <c r="A5524"/>
      <c r="B5524" s="65">
        <v>1</v>
      </c>
      <c r="C5524" s="66">
        <f t="shared" si="249"/>
        <v>3</v>
      </c>
      <c r="D5524" s="99" t="s">
        <v>70</v>
      </c>
      <c r="E5524" s="76" t="s">
        <v>87</v>
      </c>
      <c r="F5524" s="77" t="s">
        <v>90</v>
      </c>
      <c r="G5524" s="78"/>
      <c r="H5524" s="96" t="s">
        <v>131</v>
      </c>
      <c r="I5524" s="107" t="s">
        <v>556</v>
      </c>
      <c r="J5524" s="81" t="s">
        <v>10</v>
      </c>
      <c r="K5524" s="72"/>
      <c r="L5524" s="72"/>
      <c r="M5524" s="72"/>
      <c r="N5524" s="72">
        <v>1812</v>
      </c>
      <c r="O5524" s="72">
        <v>1912</v>
      </c>
      <c r="P5524" s="72">
        <v>1912</v>
      </c>
      <c r="Q5524" s="1094">
        <v>2012</v>
      </c>
      <c r="R5524" s="1026"/>
      <c r="S5524" s="73"/>
      <c r="T5524" s="899"/>
      <c r="U5524" s="73"/>
      <c r="V5524" s="74"/>
    </row>
    <row r="5525" spans="1:256" customFormat="1" ht="12.75" customHeight="1">
      <c r="B5525" s="65">
        <v>1</v>
      </c>
      <c r="C5525" s="66">
        <f t="shared" si="249"/>
        <v>3</v>
      </c>
      <c r="D5525" s="77" t="s">
        <v>90</v>
      </c>
      <c r="E5525" s="76" t="s">
        <v>87</v>
      </c>
      <c r="F5525" s="77" t="s">
        <v>90</v>
      </c>
      <c r="G5525" s="78"/>
      <c r="H5525" s="96" t="s">
        <v>88</v>
      </c>
      <c r="I5525" s="107" t="s">
        <v>412</v>
      </c>
      <c r="J5525" s="81" t="s">
        <v>7</v>
      </c>
      <c r="K5525" s="72"/>
      <c r="L5525" s="72"/>
      <c r="M5525" s="72"/>
      <c r="N5525" s="72">
        <v>2600</v>
      </c>
      <c r="O5525" s="72">
        <v>2600</v>
      </c>
      <c r="P5525" s="72">
        <v>2000</v>
      </c>
      <c r="Q5525" s="1066">
        <v>2000</v>
      </c>
      <c r="R5525" s="1077"/>
      <c r="S5525" s="103"/>
      <c r="T5525" s="905"/>
      <c r="U5525" s="103"/>
      <c r="V5525" s="249"/>
    </row>
    <row r="5526" spans="1:256" customFormat="1" ht="12.75" customHeight="1">
      <c r="B5526" s="65">
        <v>1</v>
      </c>
      <c r="C5526" s="66">
        <f t="shared" si="249"/>
        <v>0</v>
      </c>
      <c r="D5526" s="76" t="s">
        <v>87</v>
      </c>
      <c r="E5526" s="99" t="s">
        <v>99</v>
      </c>
      <c r="F5526" s="76" t="s">
        <v>87</v>
      </c>
      <c r="G5526" s="95"/>
      <c r="H5526" s="96" t="s">
        <v>101</v>
      </c>
      <c r="I5526" s="70" t="s">
        <v>419</v>
      </c>
      <c r="J5526" s="81" t="s">
        <v>6111</v>
      </c>
      <c r="K5526" s="72">
        <v>500</v>
      </c>
      <c r="L5526" s="72">
        <v>500</v>
      </c>
      <c r="M5526" s="72">
        <v>600</v>
      </c>
      <c r="N5526" s="72">
        <v>800</v>
      </c>
      <c r="O5526" s="72">
        <v>900</v>
      </c>
      <c r="P5526" s="72">
        <v>1300</v>
      </c>
      <c r="Q5526" s="1084">
        <v>1700</v>
      </c>
      <c r="R5526" s="1073"/>
      <c r="S5526" s="97"/>
      <c r="T5526" s="900"/>
      <c r="U5526" s="97"/>
      <c r="V5526" s="98"/>
    </row>
    <row r="5527" spans="1:256" customFormat="1" ht="12.75" customHeight="1">
      <c r="B5527" s="65">
        <v>1</v>
      </c>
      <c r="C5527" s="66">
        <f t="shared" si="249"/>
        <v>2</v>
      </c>
      <c r="D5527" s="76" t="s">
        <v>87</v>
      </c>
      <c r="E5527" s="77" t="s">
        <v>90</v>
      </c>
      <c r="F5527" s="76" t="s">
        <v>87</v>
      </c>
      <c r="G5527" s="95"/>
      <c r="H5527" s="96" t="s">
        <v>90</v>
      </c>
      <c r="I5527" s="70" t="s">
        <v>428</v>
      </c>
      <c r="J5527" s="71" t="s">
        <v>1056</v>
      </c>
      <c r="K5527" s="72">
        <v>600</v>
      </c>
      <c r="L5527" s="72">
        <v>800</v>
      </c>
      <c r="M5527" s="72">
        <v>1000</v>
      </c>
      <c r="N5527" s="72">
        <v>1200</v>
      </c>
      <c r="O5527" s="72">
        <v>1500</v>
      </c>
      <c r="P5527" s="72">
        <v>1700</v>
      </c>
      <c r="Q5527" s="1084">
        <v>1700</v>
      </c>
      <c r="R5527" s="1073"/>
      <c r="S5527" s="97"/>
      <c r="T5527" s="886"/>
      <c r="U5527" s="97"/>
      <c r="V5527" s="98"/>
    </row>
    <row r="5528" spans="1:256" customFormat="1" ht="12.75" customHeight="1">
      <c r="B5528" s="65">
        <v>1</v>
      </c>
      <c r="C5528" s="66">
        <f t="shared" si="249"/>
        <v>3</v>
      </c>
      <c r="D5528" s="76" t="s">
        <v>68</v>
      </c>
      <c r="E5528" s="76" t="s">
        <v>87</v>
      </c>
      <c r="F5528" s="76" t="s">
        <v>68</v>
      </c>
      <c r="G5528" s="95"/>
      <c r="H5528" s="96" t="s">
        <v>126</v>
      </c>
      <c r="I5528" s="70" t="s">
        <v>440</v>
      </c>
      <c r="J5528" s="71" t="s">
        <v>10</v>
      </c>
      <c r="K5528" s="72">
        <v>500</v>
      </c>
      <c r="L5528" s="72">
        <v>600</v>
      </c>
      <c r="M5528" s="72">
        <v>1000</v>
      </c>
      <c r="N5528" s="72">
        <v>1000</v>
      </c>
      <c r="O5528" s="72">
        <v>1600</v>
      </c>
      <c r="P5528" s="72">
        <v>1600</v>
      </c>
      <c r="Q5528" s="1084">
        <v>1600</v>
      </c>
      <c r="R5528" s="1073"/>
      <c r="S5528" s="97"/>
      <c r="T5528" s="886"/>
      <c r="U5528" s="97"/>
      <c r="V5528" s="98"/>
    </row>
    <row r="5529" spans="1:256" customFormat="1" ht="12.75" customHeight="1">
      <c r="B5529" s="65">
        <v>1</v>
      </c>
      <c r="C5529" s="66">
        <f t="shared" si="249"/>
        <v>4</v>
      </c>
      <c r="D5529" s="77" t="s">
        <v>90</v>
      </c>
      <c r="E5529" s="76" t="s">
        <v>68</v>
      </c>
      <c r="F5529" s="77" t="s">
        <v>90</v>
      </c>
      <c r="G5529" s="95"/>
      <c r="H5529" s="96" t="s">
        <v>104</v>
      </c>
      <c r="I5529" s="70" t="s">
        <v>238</v>
      </c>
      <c r="J5529" s="71" t="s">
        <v>1056</v>
      </c>
      <c r="K5529" s="72"/>
      <c r="L5529" s="72"/>
      <c r="M5529" s="72">
        <v>1400</v>
      </c>
      <c r="N5529" s="72">
        <v>1400</v>
      </c>
      <c r="O5529" s="72">
        <v>1400</v>
      </c>
      <c r="P5529" s="72">
        <v>1800</v>
      </c>
      <c r="Q5529" s="1084">
        <v>1800</v>
      </c>
      <c r="R5529" s="1073"/>
      <c r="S5529" s="97"/>
      <c r="T5529" s="886"/>
      <c r="U5529" s="97"/>
      <c r="V5529" s="98"/>
    </row>
    <row r="5530" spans="1:256" ht="12.75" customHeight="1">
      <c r="A5530"/>
      <c r="B5530" s="65">
        <v>1</v>
      </c>
      <c r="C5530" s="66">
        <f t="shared" si="249"/>
        <v>1</v>
      </c>
      <c r="D5530" s="99" t="s">
        <v>70</v>
      </c>
      <c r="E5530" s="99" t="s">
        <v>70</v>
      </c>
      <c r="F5530" s="76" t="s">
        <v>68</v>
      </c>
      <c r="G5530" s="68"/>
      <c r="H5530" s="207" t="s">
        <v>114</v>
      </c>
      <c r="I5530" s="387" t="s">
        <v>1097</v>
      </c>
      <c r="J5530" s="71" t="s">
        <v>7</v>
      </c>
      <c r="K5530" s="82"/>
      <c r="L5530" s="82"/>
      <c r="M5530" s="82">
        <v>1800</v>
      </c>
      <c r="N5530" s="82">
        <v>1800</v>
      </c>
      <c r="O5530" s="82">
        <v>1800</v>
      </c>
      <c r="P5530" s="82">
        <v>4000</v>
      </c>
      <c r="Q5530" s="1066">
        <v>4000</v>
      </c>
      <c r="R5530" s="1163"/>
      <c r="S5530" s="542"/>
      <c r="T5530" s="934"/>
      <c r="U5530" s="542"/>
      <c r="V5530" s="633"/>
    </row>
    <row r="5531" spans="1:256" ht="12.75" customHeight="1">
      <c r="A5531"/>
      <c r="B5531" s="65">
        <v>1</v>
      </c>
      <c r="C5531" s="66">
        <f t="shared" si="249"/>
        <v>2</v>
      </c>
      <c r="D5531" s="76" t="s">
        <v>87</v>
      </c>
      <c r="E5531" s="77" t="s">
        <v>90</v>
      </c>
      <c r="F5531" s="76" t="s">
        <v>87</v>
      </c>
      <c r="G5531" s="95"/>
      <c r="H5531" s="96" t="s">
        <v>140</v>
      </c>
      <c r="I5531" s="70" t="s">
        <v>891</v>
      </c>
      <c r="J5531" s="71" t="s">
        <v>10</v>
      </c>
      <c r="K5531" s="72">
        <v>900</v>
      </c>
      <c r="L5531" s="72">
        <v>2800</v>
      </c>
      <c r="M5531" s="72">
        <v>3000</v>
      </c>
      <c r="N5531" s="72">
        <v>3500</v>
      </c>
      <c r="O5531" s="72">
        <v>3700</v>
      </c>
      <c r="P5531" s="72">
        <v>3900</v>
      </c>
      <c r="Q5531" s="1084">
        <v>4100</v>
      </c>
      <c r="R5531" s="1074">
        <v>4300</v>
      </c>
      <c r="S5531" s="97"/>
      <c r="T5531" s="97"/>
      <c r="U5531" s="97"/>
      <c r="V5531" s="128"/>
    </row>
    <row r="5532" spans="1:256" customFormat="1" ht="12.75" customHeight="1">
      <c r="B5532" s="65">
        <v>1</v>
      </c>
      <c r="C5532" s="66">
        <f t="shared" si="249"/>
        <v>3</v>
      </c>
      <c r="D5532" s="77" t="s">
        <v>90</v>
      </c>
      <c r="E5532" s="76" t="s">
        <v>87</v>
      </c>
      <c r="F5532" s="99" t="s">
        <v>70</v>
      </c>
      <c r="G5532" s="68"/>
      <c r="H5532" s="69" t="s">
        <v>116</v>
      </c>
      <c r="I5532" s="70" t="s">
        <v>1028</v>
      </c>
      <c r="J5532" s="71" t="s">
        <v>616</v>
      </c>
      <c r="K5532" s="72">
        <v>2500</v>
      </c>
      <c r="L5532" s="72">
        <v>2500</v>
      </c>
      <c r="M5532" s="72">
        <v>3800</v>
      </c>
      <c r="N5532" s="72">
        <v>4000</v>
      </c>
      <c r="O5532" s="72">
        <v>4000</v>
      </c>
      <c r="P5532" s="72">
        <v>4000</v>
      </c>
      <c r="Q5532" s="1085">
        <v>3500</v>
      </c>
      <c r="R5532" s="1073"/>
      <c r="S5532" s="97"/>
      <c r="T5532" s="97"/>
      <c r="U5532" s="97"/>
      <c r="V5532" s="98"/>
    </row>
    <row r="5533" spans="1:256" ht="12" customHeight="1">
      <c r="A5533" s="305"/>
      <c r="B5533" s="65">
        <v>1</v>
      </c>
      <c r="C5533" s="66">
        <f t="shared" si="249"/>
        <v>3</v>
      </c>
      <c r="D5533" s="76" t="s">
        <v>68</v>
      </c>
      <c r="E5533" s="76" t="s">
        <v>87</v>
      </c>
      <c r="F5533" s="99" t="s">
        <v>70</v>
      </c>
      <c r="G5533" s="95"/>
      <c r="H5533" s="96" t="s">
        <v>135</v>
      </c>
      <c r="I5533" s="70" t="s">
        <v>5115</v>
      </c>
      <c r="J5533" s="71" t="s">
        <v>7</v>
      </c>
      <c r="K5533" s="72"/>
      <c r="L5533" s="72"/>
      <c r="M5533" s="72"/>
      <c r="N5533" s="72">
        <v>1800</v>
      </c>
      <c r="O5533" s="72">
        <v>1800</v>
      </c>
      <c r="P5533" s="72">
        <v>1800</v>
      </c>
      <c r="Q5533" s="1085"/>
      <c r="R5533" s="1073"/>
      <c r="S5533" s="97"/>
      <c r="T5533" s="886"/>
      <c r="U5533" s="97"/>
      <c r="V5533" s="98"/>
      <c r="W5533"/>
      <c r="X5533"/>
      <c r="Y5533"/>
      <c r="Z5533"/>
      <c r="AA5533"/>
      <c r="AB5533"/>
      <c r="AC5533"/>
      <c r="AD5533"/>
      <c r="AE5533"/>
      <c r="AF5533"/>
      <c r="AG5533"/>
      <c r="AH5533"/>
      <c r="AI5533"/>
      <c r="AJ5533"/>
      <c r="AK5533"/>
      <c r="AL5533"/>
      <c r="AM5533"/>
      <c r="AN5533"/>
      <c r="AO5533"/>
      <c r="AP5533"/>
      <c r="AQ5533"/>
      <c r="AR5533"/>
      <c r="AS5533"/>
      <c r="AT5533"/>
      <c r="AU5533"/>
      <c r="AV5533"/>
      <c r="AW5533"/>
      <c r="AX5533"/>
      <c r="AY5533"/>
      <c r="AZ5533"/>
      <c r="BA5533"/>
      <c r="BB5533"/>
      <c r="BC5533"/>
      <c r="BD5533"/>
      <c r="BE5533"/>
      <c r="BF5533"/>
      <c r="BG5533"/>
      <c r="BH5533"/>
      <c r="BI5533"/>
      <c r="BJ5533"/>
      <c r="BK5533"/>
      <c r="BL5533"/>
      <c r="BM5533"/>
      <c r="BN5533"/>
      <c r="BO5533"/>
      <c r="BP5533"/>
      <c r="BQ5533"/>
      <c r="BR5533"/>
      <c r="BS5533"/>
      <c r="BT5533"/>
      <c r="BU5533"/>
      <c r="BV5533"/>
      <c r="BW5533"/>
      <c r="BX5533"/>
      <c r="BY5533"/>
      <c r="BZ5533"/>
      <c r="CA5533"/>
      <c r="CB5533"/>
      <c r="CC5533"/>
      <c r="CD5533"/>
      <c r="CE5533"/>
      <c r="CF5533"/>
      <c r="CG5533"/>
      <c r="CH5533"/>
      <c r="CI5533"/>
      <c r="CJ5533"/>
      <c r="CK5533"/>
      <c r="CL5533"/>
      <c r="CM5533"/>
      <c r="CN5533"/>
      <c r="CO5533"/>
      <c r="CP5533"/>
      <c r="CQ5533"/>
      <c r="CR5533"/>
      <c r="CS5533"/>
      <c r="CT5533"/>
      <c r="CU5533"/>
      <c r="CV5533"/>
      <c r="CW5533"/>
      <c r="CX5533"/>
      <c r="CY5533"/>
      <c r="CZ5533"/>
      <c r="DA5533"/>
      <c r="DB5533"/>
      <c r="DC5533"/>
      <c r="DD5533"/>
      <c r="DE5533"/>
      <c r="DF5533"/>
      <c r="DG5533"/>
      <c r="DH5533"/>
      <c r="DI5533"/>
      <c r="DJ5533"/>
      <c r="DK5533"/>
      <c r="DL5533"/>
      <c r="DM5533"/>
      <c r="DN5533"/>
      <c r="DO5533"/>
      <c r="DP5533"/>
      <c r="DQ5533"/>
      <c r="DR5533"/>
      <c r="DS5533"/>
      <c r="DT5533"/>
      <c r="DU5533"/>
      <c r="DV5533"/>
      <c r="DW5533"/>
      <c r="DX5533"/>
      <c r="DY5533"/>
      <c r="DZ5533"/>
      <c r="EA5533"/>
      <c r="EB5533"/>
      <c r="EC5533"/>
      <c r="ED5533"/>
      <c r="EE5533"/>
      <c r="EF5533"/>
      <c r="EG5533"/>
      <c r="EH5533"/>
      <c r="EI5533"/>
      <c r="EJ5533"/>
      <c r="EK5533"/>
      <c r="EL5533"/>
      <c r="EM5533"/>
      <c r="EN5533"/>
      <c r="EO5533"/>
      <c r="EP5533"/>
      <c r="EQ5533"/>
      <c r="ER5533"/>
      <c r="ES5533"/>
      <c r="ET5533"/>
      <c r="EU5533"/>
      <c r="EV5533"/>
      <c r="EW5533"/>
      <c r="EX5533"/>
      <c r="EY5533"/>
      <c r="EZ5533"/>
      <c r="FA5533"/>
      <c r="FB5533"/>
      <c r="FC5533"/>
      <c r="FD5533"/>
      <c r="FE5533"/>
      <c r="FF5533"/>
      <c r="FG5533"/>
      <c r="FH5533"/>
      <c r="FI5533"/>
      <c r="FJ5533"/>
      <c r="FK5533"/>
      <c r="FL5533"/>
      <c r="FM5533"/>
      <c r="FN5533"/>
      <c r="FO5533"/>
      <c r="FP5533"/>
      <c r="FQ5533"/>
      <c r="FR5533"/>
      <c r="FS5533"/>
      <c r="FT5533"/>
      <c r="FU5533"/>
      <c r="FV5533"/>
      <c r="FW5533"/>
      <c r="FX5533"/>
      <c r="FY5533"/>
      <c r="FZ5533"/>
      <c r="GA5533"/>
      <c r="GB5533"/>
      <c r="GC5533"/>
      <c r="GD5533"/>
      <c r="GE5533"/>
      <c r="GF5533"/>
      <c r="GG5533"/>
      <c r="GH5533"/>
      <c r="GI5533"/>
      <c r="GJ5533"/>
      <c r="GK5533"/>
      <c r="GL5533"/>
      <c r="GM5533"/>
      <c r="GN5533"/>
      <c r="GO5533"/>
      <c r="GP5533"/>
      <c r="GQ5533"/>
      <c r="GR5533"/>
      <c r="GS5533"/>
      <c r="GT5533"/>
      <c r="GU5533"/>
      <c r="GV5533"/>
      <c r="GW5533"/>
      <c r="GX5533"/>
      <c r="GY5533"/>
      <c r="GZ5533"/>
      <c r="HA5533"/>
      <c r="HB5533"/>
      <c r="HC5533"/>
      <c r="HD5533"/>
      <c r="HE5533"/>
      <c r="HF5533"/>
      <c r="HG5533"/>
      <c r="HH5533"/>
      <c r="HI5533"/>
      <c r="HJ5533"/>
      <c r="HK5533"/>
      <c r="HL5533"/>
      <c r="HM5533"/>
      <c r="HN5533"/>
      <c r="HO5533"/>
      <c r="HP5533"/>
      <c r="HQ5533"/>
      <c r="HR5533"/>
      <c r="HS5533"/>
      <c r="HT5533"/>
      <c r="HU5533"/>
      <c r="HV5533"/>
      <c r="HW5533"/>
      <c r="HX5533"/>
      <c r="HY5533"/>
      <c r="HZ5533"/>
      <c r="IA5533"/>
      <c r="IB5533"/>
      <c r="IC5533"/>
      <c r="ID5533"/>
      <c r="IE5533"/>
      <c r="IF5533"/>
      <c r="IG5533"/>
      <c r="IH5533"/>
      <c r="II5533"/>
      <c r="IJ5533"/>
      <c r="IK5533"/>
      <c r="IL5533"/>
      <c r="IM5533"/>
      <c r="IN5533"/>
      <c r="IO5533"/>
      <c r="IP5533"/>
      <c r="IQ5533"/>
      <c r="IR5533"/>
      <c r="IS5533"/>
      <c r="IT5533"/>
    </row>
    <row r="5534" spans="1:256" customFormat="1" ht="12.75" customHeight="1">
      <c r="A5534" s="111"/>
      <c r="B5534" s="65">
        <v>1</v>
      </c>
      <c r="C5534" s="66">
        <f t="shared" si="249"/>
        <v>1</v>
      </c>
      <c r="D5534" s="1030" t="s">
        <v>87</v>
      </c>
      <c r="E5534" s="1032" t="s">
        <v>70</v>
      </c>
      <c r="F5534" s="1034" t="s">
        <v>87</v>
      </c>
      <c r="G5534" s="78"/>
      <c r="H5534" s="100" t="s">
        <v>101</v>
      </c>
      <c r="I5534" s="101" t="s">
        <v>6169</v>
      </c>
      <c r="J5534" s="1023" t="s">
        <v>10</v>
      </c>
      <c r="K5534" s="72"/>
      <c r="L5534" s="72"/>
      <c r="M5534" s="72"/>
      <c r="N5534" s="72"/>
      <c r="O5534" s="72"/>
      <c r="P5534" s="72">
        <v>300</v>
      </c>
      <c r="Q5534" s="1063">
        <v>500</v>
      </c>
      <c r="R5534" s="1026"/>
      <c r="S5534" s="1027"/>
      <c r="T5534" s="1028"/>
      <c r="U5534" s="1028"/>
      <c r="V5534" s="1029"/>
      <c r="X5534" s="123"/>
    </row>
    <row r="5535" spans="1:256" ht="12" customHeight="1">
      <c r="A5535"/>
      <c r="B5535" s="65">
        <v>1</v>
      </c>
      <c r="C5535" s="66">
        <f t="shared" si="249"/>
        <v>3</v>
      </c>
      <c r="D5535" s="76" t="s">
        <v>68</v>
      </c>
      <c r="E5535" s="76" t="s">
        <v>87</v>
      </c>
      <c r="F5535" s="77" t="s">
        <v>90</v>
      </c>
      <c r="G5535" s="78"/>
      <c r="H5535" s="96" t="s">
        <v>184</v>
      </c>
      <c r="I5535" s="107" t="s">
        <v>185</v>
      </c>
      <c r="J5535" s="81" t="s">
        <v>6111</v>
      </c>
      <c r="K5535" s="811"/>
      <c r="L5535" s="811"/>
      <c r="M5535" s="811"/>
      <c r="N5535" s="811"/>
      <c r="O5535" s="811">
        <v>700</v>
      </c>
      <c r="P5535" s="811">
        <v>900</v>
      </c>
      <c r="Q5535" s="1063">
        <v>1200</v>
      </c>
      <c r="R5535" s="108"/>
      <c r="S5535" s="103"/>
      <c r="T5535" s="880"/>
      <c r="U5535" s="880"/>
      <c r="V5535" s="110"/>
      <c r="W5535" s="861"/>
      <c r="X5535" s="320"/>
      <c r="Y5535" s="320"/>
      <c r="Z5535" s="320"/>
      <c r="AA5535" s="320"/>
      <c r="AB5535" s="320"/>
      <c r="AC5535" s="320"/>
      <c r="AD5535" s="320"/>
      <c r="AE5535" s="320"/>
      <c r="AF5535" s="320"/>
      <c r="AG5535" s="320"/>
      <c r="AH5535" s="320"/>
      <c r="AI5535" s="320"/>
      <c r="AJ5535" s="320"/>
      <c r="AK5535" s="320"/>
      <c r="AL5535" s="320"/>
      <c r="AM5535" s="320"/>
      <c r="AN5535" s="320"/>
      <c r="AO5535" s="320"/>
      <c r="AP5535" s="320"/>
      <c r="AQ5535" s="320"/>
      <c r="AR5535" s="320"/>
      <c r="AS5535" s="320"/>
      <c r="AT5535" s="320"/>
      <c r="AU5535" s="320"/>
      <c r="AV5535" s="320"/>
      <c r="AW5535" s="320"/>
      <c r="AX5535" s="320"/>
      <c r="AY5535" s="320"/>
      <c r="AZ5535" s="320"/>
      <c r="BA5535" s="320"/>
      <c r="BB5535" s="320"/>
      <c r="BC5535" s="320"/>
      <c r="BD5535" s="320"/>
      <c r="BE5535" s="320"/>
      <c r="BF5535" s="320"/>
      <c r="BG5535" s="320"/>
      <c r="BH5535" s="320"/>
      <c r="BI5535" s="320"/>
      <c r="BJ5535" s="320"/>
      <c r="BK5535" s="320"/>
      <c r="BL5535" s="320"/>
      <c r="BM5535" s="320"/>
      <c r="BN5535" s="320"/>
      <c r="BO5535" s="320"/>
      <c r="BP5535" s="320"/>
      <c r="BQ5535" s="320"/>
      <c r="BR5535" s="320"/>
      <c r="BS5535" s="320"/>
      <c r="BT5535" s="320"/>
      <c r="BU5535" s="320"/>
      <c r="BV5535" s="320"/>
      <c r="BW5535" s="320"/>
      <c r="BX5535" s="320"/>
      <c r="BY5535" s="320"/>
      <c r="BZ5535" s="320"/>
      <c r="CA5535" s="320"/>
      <c r="CB5535" s="320"/>
      <c r="CC5535" s="320"/>
      <c r="CD5535" s="320"/>
      <c r="CE5535" s="320"/>
      <c r="CF5535" s="320"/>
      <c r="CG5535" s="320"/>
      <c r="CH5535" s="320"/>
      <c r="CI5535" s="320"/>
      <c r="CJ5535" s="320"/>
      <c r="CK5535" s="320"/>
      <c r="CL5535" s="320"/>
      <c r="CM5535" s="320"/>
      <c r="CN5535" s="320"/>
      <c r="CO5535" s="320"/>
      <c r="CP5535" s="320"/>
      <c r="CQ5535" s="320"/>
      <c r="CR5535" s="320"/>
      <c r="CS5535" s="320"/>
      <c r="CT5535" s="320"/>
      <c r="CU5535" s="320"/>
      <c r="CV5535" s="320"/>
      <c r="CW5535" s="320"/>
      <c r="CX5535" s="320"/>
      <c r="CY5535" s="320"/>
      <c r="CZ5535" s="320"/>
      <c r="DA5535" s="320"/>
      <c r="DB5535" s="320"/>
      <c r="DC5535" s="320"/>
      <c r="DD5535" s="320"/>
      <c r="DE5535" s="320"/>
      <c r="DF5535" s="320"/>
      <c r="DG5535" s="320"/>
      <c r="DH5535" s="320"/>
      <c r="DI5535" s="320"/>
      <c r="DJ5535" s="320"/>
      <c r="DK5535" s="320"/>
      <c r="DL5535" s="320"/>
      <c r="DM5535" s="320"/>
      <c r="DN5535" s="320"/>
      <c r="DO5535" s="320"/>
      <c r="DP5535" s="320"/>
      <c r="DQ5535" s="320"/>
      <c r="DR5535" s="320"/>
      <c r="DS5535" s="320"/>
      <c r="DT5535" s="320"/>
      <c r="DU5535" s="320"/>
      <c r="DV5535" s="320"/>
      <c r="DW5535" s="320"/>
      <c r="DX5535" s="320"/>
      <c r="DY5535" s="320"/>
      <c r="DZ5535" s="320"/>
      <c r="EA5535" s="320"/>
      <c r="EB5535" s="320"/>
      <c r="EC5535" s="320"/>
      <c r="ED5535" s="320"/>
      <c r="EE5535" s="320"/>
      <c r="EF5535" s="320"/>
      <c r="EG5535" s="320"/>
      <c r="EH5535" s="320"/>
      <c r="EI5535" s="320"/>
      <c r="EJ5535" s="320"/>
      <c r="EK5535" s="320"/>
      <c r="EL5535" s="320"/>
      <c r="EM5535" s="320"/>
      <c r="EN5535" s="320"/>
      <c r="EO5535" s="320"/>
      <c r="EP5535" s="320"/>
      <c r="EQ5535" s="320"/>
      <c r="ER5535" s="320"/>
      <c r="ES5535" s="320"/>
      <c r="ET5535" s="320"/>
      <c r="EU5535" s="320"/>
      <c r="EV5535" s="320"/>
      <c r="EW5535" s="320"/>
      <c r="EX5535" s="320"/>
      <c r="EY5535" s="320"/>
      <c r="EZ5535" s="320"/>
      <c r="FA5535" s="320"/>
      <c r="FB5535" s="320"/>
      <c r="FC5535" s="320"/>
      <c r="FD5535" s="320"/>
      <c r="FE5535" s="320"/>
      <c r="FF5535" s="320"/>
      <c r="FG5535" s="320"/>
      <c r="FH5535" s="320"/>
      <c r="FI5535" s="320"/>
      <c r="FJ5535" s="320"/>
      <c r="FK5535" s="320"/>
      <c r="FL5535" s="320"/>
      <c r="FM5535" s="320"/>
      <c r="FN5535" s="320"/>
      <c r="FO5535" s="320"/>
      <c r="FP5535" s="320"/>
      <c r="FQ5535" s="320"/>
      <c r="FR5535" s="320"/>
      <c r="FS5535" s="320"/>
      <c r="FT5535" s="320"/>
      <c r="FU5535" s="320"/>
      <c r="FV5535" s="320"/>
      <c r="FW5535" s="320"/>
      <c r="FX5535" s="320"/>
      <c r="FY5535" s="320"/>
      <c r="FZ5535" s="320"/>
      <c r="GA5535" s="320"/>
      <c r="GB5535" s="320"/>
      <c r="GC5535" s="320"/>
      <c r="GD5535" s="320"/>
      <c r="GE5535" s="320"/>
      <c r="GF5535" s="320"/>
      <c r="GG5535" s="320"/>
      <c r="GH5535" s="320"/>
      <c r="GI5535" s="320"/>
      <c r="GJ5535" s="320"/>
      <c r="GK5535" s="320"/>
      <c r="GL5535" s="320"/>
      <c r="GM5535" s="320"/>
      <c r="GN5535" s="320"/>
      <c r="GO5535" s="320"/>
      <c r="GP5535" s="320"/>
      <c r="GQ5535" s="320"/>
      <c r="GR5535" s="320"/>
      <c r="GS5535" s="320"/>
      <c r="GT5535" s="320"/>
      <c r="GU5535" s="320"/>
      <c r="GV5535" s="320"/>
      <c r="GW5535" s="320"/>
      <c r="GX5535" s="320"/>
      <c r="GY5535" s="320"/>
      <c r="GZ5535" s="320"/>
      <c r="HA5535" s="320"/>
      <c r="HB5535" s="320"/>
      <c r="HC5535" s="320"/>
      <c r="HD5535" s="320"/>
      <c r="HE5535" s="320"/>
      <c r="HF5535" s="320"/>
      <c r="HG5535" s="320"/>
      <c r="HH5535" s="320"/>
      <c r="HI5535" s="320"/>
      <c r="HJ5535" s="320"/>
      <c r="HK5535" s="320"/>
      <c r="HL5535" s="320"/>
      <c r="HM5535" s="320"/>
      <c r="HN5535" s="320"/>
      <c r="HO5535" s="320"/>
      <c r="HP5535" s="320"/>
      <c r="HQ5535" s="320"/>
      <c r="HR5535" s="320"/>
      <c r="HS5535" s="320"/>
      <c r="HT5535" s="320"/>
      <c r="HU5535" s="320"/>
      <c r="HV5535" s="320"/>
      <c r="HW5535" s="320"/>
      <c r="HX5535" s="320"/>
      <c r="HY5535" s="320"/>
      <c r="HZ5535" s="320"/>
      <c r="IA5535" s="320"/>
      <c r="IB5535" s="320"/>
      <c r="IC5535" s="320"/>
      <c r="ID5535" s="320"/>
      <c r="IE5535" s="320"/>
      <c r="IF5535" s="320"/>
      <c r="IG5535" s="320"/>
      <c r="IH5535" s="320"/>
      <c r="II5535" s="320"/>
      <c r="IJ5535" s="320"/>
      <c r="IK5535" s="320"/>
      <c r="IL5535" s="320"/>
      <c r="IM5535" s="320"/>
      <c r="IN5535" s="320"/>
      <c r="IO5535" s="320"/>
      <c r="IP5535" s="320"/>
      <c r="IQ5535" s="320"/>
      <c r="IR5535" s="320"/>
      <c r="IS5535" s="320"/>
      <c r="IT5535" s="320"/>
      <c r="IU5535" s="320"/>
      <c r="IV5535" s="320"/>
    </row>
    <row r="5537" spans="1:254" customFormat="1" ht="12.5">
      <c r="B5537" s="65">
        <v>1</v>
      </c>
      <c r="C5537" s="66">
        <f>IF(E5537="A",4,IF(E5537="B",3,IF(E5537="C",2,IF(E5537="D",1,0))))</f>
        <v>3</v>
      </c>
      <c r="D5537" s="99" t="s">
        <v>70</v>
      </c>
      <c r="E5537" s="76" t="s">
        <v>87</v>
      </c>
      <c r="F5537" s="76" t="s">
        <v>68</v>
      </c>
      <c r="G5537" s="78"/>
      <c r="H5537" s="96" t="s">
        <v>122</v>
      </c>
      <c r="I5537" s="107" t="s">
        <v>919</v>
      </c>
      <c r="J5537" s="81" t="s">
        <v>17</v>
      </c>
      <c r="K5537" s="811"/>
      <c r="L5537" s="811"/>
      <c r="M5537" s="811"/>
      <c r="N5537" s="811"/>
      <c r="O5537" s="811"/>
      <c r="P5537" s="811">
        <v>4500</v>
      </c>
      <c r="Q5537" s="1063">
        <v>5000</v>
      </c>
      <c r="R5537" s="829">
        <v>5500</v>
      </c>
      <c r="S5537" s="103"/>
      <c r="T5537" s="884"/>
      <c r="U5537" s="103"/>
      <c r="V5537" s="158"/>
    </row>
    <row r="5538" spans="1:254" s="325" customFormat="1" ht="12.75" customHeight="1">
      <c r="A5538"/>
      <c r="B5538" s="65">
        <v>1</v>
      </c>
      <c r="C5538" s="66">
        <f>IF(E5538="A",4,IF(E5538="B",3,IF(E5538="C",2,IF(E5538="D",1,0))))</f>
        <v>4</v>
      </c>
      <c r="D5538" s="77" t="s">
        <v>90</v>
      </c>
      <c r="E5538" s="76" t="s">
        <v>68</v>
      </c>
      <c r="F5538" s="99" t="s">
        <v>70</v>
      </c>
      <c r="G5538" s="95"/>
      <c r="H5538" s="96" t="s">
        <v>101</v>
      </c>
      <c r="I5538" s="70" t="s">
        <v>625</v>
      </c>
      <c r="J5538" s="71" t="s">
        <v>1056</v>
      </c>
      <c r="K5538" s="72">
        <v>1400</v>
      </c>
      <c r="L5538" s="72">
        <v>1400</v>
      </c>
      <c r="M5538" s="72">
        <v>3000</v>
      </c>
      <c r="N5538" s="72">
        <v>3500</v>
      </c>
      <c r="O5538" s="72">
        <v>4000</v>
      </c>
      <c r="P5538" s="72">
        <v>4000</v>
      </c>
      <c r="Q5538" s="1084">
        <v>4000</v>
      </c>
      <c r="R5538" s="829">
        <v>4000</v>
      </c>
      <c r="S5538" s="97"/>
      <c r="T5538" s="886"/>
      <c r="U5538" s="97"/>
      <c r="V5538" s="98"/>
      <c r="W5538"/>
      <c r="X5538"/>
      <c r="Y5538"/>
      <c r="Z5538"/>
      <c r="AA5538"/>
      <c r="AB5538"/>
      <c r="AC5538"/>
      <c r="AD5538"/>
      <c r="AE5538"/>
      <c r="AF5538"/>
      <c r="AG5538"/>
      <c r="AH5538"/>
      <c r="AI5538"/>
      <c r="AJ5538"/>
      <c r="AK5538"/>
      <c r="AL5538"/>
      <c r="AM5538"/>
      <c r="AN5538"/>
      <c r="AO5538"/>
      <c r="AP5538"/>
      <c r="AQ5538"/>
      <c r="AR5538"/>
      <c r="AS5538"/>
      <c r="AT5538"/>
      <c r="AU5538"/>
      <c r="AV5538"/>
      <c r="AW5538"/>
      <c r="AX5538"/>
      <c r="AY5538"/>
      <c r="AZ5538"/>
      <c r="BA5538"/>
      <c r="BB5538"/>
      <c r="BC5538"/>
      <c r="BD5538"/>
      <c r="BE5538"/>
      <c r="BF5538"/>
      <c r="BG5538"/>
      <c r="BH5538"/>
      <c r="BI5538"/>
      <c r="BJ5538"/>
      <c r="BK5538"/>
      <c r="BL5538"/>
      <c r="BM5538"/>
      <c r="BN5538"/>
      <c r="BO5538"/>
      <c r="BP5538"/>
      <c r="BQ5538"/>
      <c r="BR5538"/>
      <c r="BS5538"/>
      <c r="BT5538"/>
      <c r="BU5538"/>
      <c r="BV5538"/>
      <c r="BW5538"/>
      <c r="BX5538"/>
      <c r="BY5538"/>
      <c r="BZ5538"/>
      <c r="CA5538"/>
      <c r="CB5538"/>
      <c r="CC5538"/>
      <c r="CD5538"/>
      <c r="CE5538"/>
      <c r="CF5538"/>
      <c r="CG5538"/>
      <c r="CH5538"/>
      <c r="CI5538"/>
      <c r="CJ5538"/>
      <c r="CK5538"/>
      <c r="CL5538"/>
      <c r="CM5538"/>
      <c r="CN5538"/>
      <c r="CO5538"/>
      <c r="CP5538"/>
      <c r="CQ5538"/>
      <c r="CR5538"/>
      <c r="CS5538"/>
      <c r="CT5538"/>
      <c r="CU5538"/>
      <c r="CV5538"/>
      <c r="CW5538"/>
      <c r="CX5538"/>
      <c r="CY5538"/>
      <c r="CZ5538"/>
      <c r="DA5538"/>
      <c r="DB5538"/>
      <c r="DC5538"/>
      <c r="DD5538"/>
      <c r="DE5538"/>
      <c r="DF5538"/>
      <c r="DG5538"/>
      <c r="DH5538"/>
      <c r="DI5538"/>
      <c r="DJ5538"/>
      <c r="DK5538"/>
      <c r="DL5538"/>
      <c r="DM5538"/>
      <c r="DN5538"/>
      <c r="DO5538"/>
      <c r="DP5538"/>
      <c r="DQ5538"/>
      <c r="DR5538"/>
      <c r="DS5538"/>
      <c r="DT5538"/>
      <c r="DU5538"/>
      <c r="DV5538"/>
      <c r="DW5538"/>
      <c r="DX5538"/>
      <c r="DY5538"/>
      <c r="DZ5538"/>
      <c r="EA5538"/>
      <c r="EB5538"/>
      <c r="EC5538"/>
      <c r="ED5538"/>
      <c r="EE5538"/>
      <c r="EF5538"/>
      <c r="EG5538"/>
      <c r="EH5538"/>
      <c r="EI5538"/>
      <c r="EJ5538"/>
      <c r="EK5538"/>
      <c r="EL5538"/>
      <c r="EM5538"/>
      <c r="EN5538"/>
      <c r="EO5538"/>
      <c r="EP5538"/>
      <c r="EQ5538"/>
      <c r="ER5538"/>
      <c r="ES5538"/>
      <c r="ET5538"/>
      <c r="EU5538"/>
      <c r="EV5538"/>
      <c r="EW5538"/>
      <c r="EX5538"/>
      <c r="EY5538"/>
      <c r="EZ5538"/>
      <c r="FA5538"/>
      <c r="FB5538"/>
      <c r="FC5538"/>
      <c r="FD5538"/>
      <c r="FE5538"/>
      <c r="FF5538"/>
      <c r="FG5538"/>
      <c r="FH5538"/>
      <c r="FI5538"/>
      <c r="FJ5538"/>
      <c r="FK5538"/>
      <c r="FL5538"/>
      <c r="FM5538"/>
      <c r="FN5538"/>
      <c r="FO5538"/>
      <c r="FP5538"/>
      <c r="FQ5538"/>
      <c r="FR5538"/>
      <c r="FS5538"/>
      <c r="FT5538"/>
      <c r="FU5538"/>
      <c r="FV5538"/>
      <c r="FW5538"/>
      <c r="FX5538"/>
      <c r="FY5538"/>
      <c r="FZ5538"/>
      <c r="GA5538"/>
      <c r="GB5538"/>
      <c r="GC5538"/>
      <c r="GD5538"/>
      <c r="GE5538"/>
      <c r="GF5538"/>
      <c r="GG5538"/>
      <c r="GH5538"/>
      <c r="GI5538"/>
      <c r="GJ5538"/>
      <c r="GK5538"/>
      <c r="GL5538"/>
      <c r="GM5538"/>
      <c r="GN5538"/>
      <c r="GO5538"/>
      <c r="GP5538"/>
      <c r="GQ5538"/>
      <c r="GR5538"/>
      <c r="GS5538"/>
      <c r="GT5538"/>
      <c r="GU5538"/>
      <c r="GV5538"/>
      <c r="GW5538"/>
      <c r="GX5538"/>
      <c r="GY5538"/>
      <c r="GZ5538"/>
      <c r="HA5538"/>
      <c r="HB5538"/>
      <c r="HC5538"/>
      <c r="HD5538"/>
      <c r="HE5538"/>
      <c r="HF5538"/>
      <c r="HG5538"/>
      <c r="HH5538"/>
      <c r="HI5538"/>
      <c r="HJ5538"/>
      <c r="HK5538"/>
      <c r="HL5538"/>
      <c r="HM5538"/>
      <c r="HN5538"/>
      <c r="HO5538"/>
      <c r="HP5538"/>
      <c r="HQ5538"/>
      <c r="HR5538"/>
      <c r="HS5538"/>
      <c r="HT5538"/>
      <c r="HU5538"/>
      <c r="HV5538"/>
      <c r="HW5538"/>
      <c r="HX5538"/>
      <c r="HY5538"/>
      <c r="HZ5538"/>
      <c r="IA5538"/>
      <c r="IB5538"/>
      <c r="IC5538"/>
      <c r="ID5538"/>
      <c r="IE5538"/>
      <c r="IF5538"/>
      <c r="IG5538"/>
      <c r="IH5538"/>
      <c r="II5538"/>
      <c r="IJ5538"/>
      <c r="IK5538"/>
      <c r="IL5538"/>
      <c r="IM5538"/>
      <c r="IN5538"/>
      <c r="IO5538"/>
      <c r="IP5538"/>
      <c r="IQ5538"/>
      <c r="IR5538"/>
      <c r="IS5538"/>
      <c r="IT5538"/>
    </row>
    <row r="5539" spans="1:254" customFormat="1" ht="12.75" customHeight="1">
      <c r="B5539" s="65">
        <v>1</v>
      </c>
      <c r="C5539" s="66">
        <f>IF(E5539="A",4,IF(E5539="B",3,IF(E5539="C",2,IF(E5539="D",1,0))))</f>
        <v>3</v>
      </c>
      <c r="D5539" s="76" t="s">
        <v>68</v>
      </c>
      <c r="E5539" s="76" t="s">
        <v>87</v>
      </c>
      <c r="F5539" s="77" t="s">
        <v>90</v>
      </c>
      <c r="G5539" s="95"/>
      <c r="H5539" s="96" t="s">
        <v>101</v>
      </c>
      <c r="I5539" s="70" t="s">
        <v>806</v>
      </c>
      <c r="J5539" s="71" t="s">
        <v>10</v>
      </c>
      <c r="K5539" s="72">
        <v>3400</v>
      </c>
      <c r="L5539" s="72">
        <v>3400</v>
      </c>
      <c r="M5539" s="72">
        <v>3750</v>
      </c>
      <c r="N5539" s="72">
        <v>4000</v>
      </c>
      <c r="O5539" s="72">
        <v>4250</v>
      </c>
      <c r="P5539" s="72">
        <v>5500</v>
      </c>
      <c r="Q5539" s="1084">
        <v>5500</v>
      </c>
      <c r="R5539" s="1073"/>
      <c r="S5539" s="97"/>
      <c r="T5539" s="880"/>
      <c r="U5539" s="880"/>
      <c r="V5539" s="110"/>
    </row>
    <row r="5540" spans="1:254" customFormat="1" ht="12.75" customHeight="1">
      <c r="B5540" s="65">
        <v>1</v>
      </c>
      <c r="C5540" s="66">
        <f>IF(E5540="A",4,IF(E5540="B",3,IF(E5540="C",2,IF(E5540="D",1,0))))</f>
        <v>1</v>
      </c>
      <c r="D5540" s="824" t="s">
        <v>90</v>
      </c>
      <c r="E5540" s="825" t="s">
        <v>70</v>
      </c>
      <c r="F5540" s="823" t="s">
        <v>87</v>
      </c>
      <c r="G5540" s="78"/>
      <c r="H5540" s="100" t="s">
        <v>126</v>
      </c>
      <c r="I5540" s="101" t="s">
        <v>6051</v>
      </c>
      <c r="J5540" s="81" t="s">
        <v>14</v>
      </c>
      <c r="K5540" s="72"/>
      <c r="L5540" s="72"/>
      <c r="M5540" s="72"/>
      <c r="N5540" s="72"/>
      <c r="O5540" s="72">
        <v>300</v>
      </c>
      <c r="P5540" s="72">
        <v>500</v>
      </c>
      <c r="Q5540" s="1064">
        <v>500</v>
      </c>
      <c r="R5540" s="108"/>
      <c r="S5540" s="73"/>
      <c r="T5540" s="880"/>
      <c r="U5540" s="880"/>
      <c r="V5540" s="110"/>
      <c r="X5540" s="123"/>
    </row>
    <row r="5541" spans="1:254" customFormat="1" ht="12.75" customHeight="1">
      <c r="B5541" s="65">
        <v>1</v>
      </c>
      <c r="C5541" s="66">
        <f>IF(E5541="A",4,IF(E5541="B",3,IF(E5541="C",2,IF(E5541="D",1,0))))</f>
        <v>4</v>
      </c>
      <c r="D5541" s="76" t="s">
        <v>87</v>
      </c>
      <c r="E5541" s="76" t="s">
        <v>68</v>
      </c>
      <c r="F5541" s="76" t="s">
        <v>68</v>
      </c>
      <c r="G5541" s="95"/>
      <c r="H5541" s="96" t="s">
        <v>94</v>
      </c>
      <c r="I5541" s="70" t="s">
        <v>946</v>
      </c>
      <c r="J5541" s="71" t="s">
        <v>14</v>
      </c>
      <c r="K5541" s="72">
        <v>1400</v>
      </c>
      <c r="L5541" s="72">
        <v>1400</v>
      </c>
      <c r="M5541" s="72">
        <v>1000</v>
      </c>
      <c r="N5541" s="72">
        <v>1000</v>
      </c>
      <c r="O5541" s="72">
        <v>1000</v>
      </c>
      <c r="P5541" s="72">
        <v>1000</v>
      </c>
      <c r="Q5541" s="1084">
        <v>1000</v>
      </c>
      <c r="R5541" s="1074">
        <v>1000</v>
      </c>
      <c r="S5541" s="820">
        <v>1000</v>
      </c>
      <c r="T5541" s="886"/>
      <c r="U5541" s="97"/>
      <c r="V5541" s="98"/>
    </row>
  </sheetData>
  <sheetProtection selectLockedCells="1" selectUnlockedCells="1"/>
  <sortState ref="B1:V5519">
    <sortCondition ref="I1:I5519"/>
  </sortState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4"/>
  <sheetViews>
    <sheetView workbookViewId="0">
      <selection activeCell="A37" sqref="A37:XFD37"/>
    </sheetView>
  </sheetViews>
  <sheetFormatPr baseColWidth="10" defaultColWidth="11" defaultRowHeight="12.75" customHeight="1"/>
  <cols>
    <col min="1" max="1" width="17.7265625" customWidth="1"/>
    <col min="2" max="6" width="5.7265625" customWidth="1"/>
    <col min="7" max="7" width="4.54296875" customWidth="1"/>
    <col min="8" max="8" width="7" customWidth="1"/>
    <col min="9" max="9" width="19.81640625" customWidth="1"/>
    <col min="10" max="10" width="11" customWidth="1"/>
    <col min="11" max="11" width="7.26953125" customWidth="1"/>
    <col min="12" max="12" width="15.1796875" customWidth="1"/>
    <col min="13" max="13" width="7.26953125" customWidth="1"/>
    <col min="16" max="16" width="20.7265625" customWidth="1"/>
    <col min="23" max="23" width="16.7265625" customWidth="1"/>
    <col min="24" max="24" width="6.7265625" customWidth="1"/>
    <col min="25" max="29" width="3.453125" customWidth="1"/>
    <col min="31" max="36" width="7" customWidth="1"/>
  </cols>
  <sheetData>
    <row r="1" spans="1:22" ht="12" customHeight="1" thickTop="1">
      <c r="B1" s="721"/>
      <c r="C1" s="722"/>
      <c r="D1" s="723" t="s">
        <v>68</v>
      </c>
      <c r="E1" s="723" t="s">
        <v>69</v>
      </c>
      <c r="F1" s="723" t="s">
        <v>70</v>
      </c>
      <c r="G1" s="723"/>
      <c r="H1" s="723" t="s">
        <v>71</v>
      </c>
      <c r="I1" s="724" t="s">
        <v>72</v>
      </c>
      <c r="J1" s="725"/>
      <c r="K1" s="726" t="s">
        <v>74</v>
      </c>
      <c r="L1" s="726" t="s">
        <v>75</v>
      </c>
      <c r="M1" s="726" t="s">
        <v>76</v>
      </c>
      <c r="N1" s="726" t="s">
        <v>77</v>
      </c>
      <c r="O1" s="726" t="s">
        <v>78</v>
      </c>
      <c r="P1" s="726" t="s">
        <v>6390</v>
      </c>
      <c r="Q1" s="938" t="s">
        <v>6389</v>
      </c>
      <c r="R1" s="728" t="s">
        <v>81</v>
      </c>
      <c r="S1" s="728" t="s">
        <v>82</v>
      </c>
      <c r="T1" s="878" t="s">
        <v>83</v>
      </c>
      <c r="U1" s="878" t="s">
        <v>6120</v>
      </c>
      <c r="V1" s="729" t="s">
        <v>6121</v>
      </c>
    </row>
    <row r="2" spans="1:22" ht="12.75" customHeight="1">
      <c r="A2" s="320"/>
      <c r="B2" s="65">
        <v>1</v>
      </c>
      <c r="C2" s="66">
        <f t="shared" ref="C2:C33" si="0">IF(E2="A",1,IF(E2="B",1,0))</f>
        <v>0</v>
      </c>
      <c r="D2" s="1253" t="s">
        <v>87</v>
      </c>
      <c r="E2" s="1255" t="s">
        <v>99</v>
      </c>
      <c r="F2" s="1253" t="s">
        <v>68</v>
      </c>
      <c r="G2" s="78"/>
      <c r="H2" s="100" t="s">
        <v>443</v>
      </c>
      <c r="I2" s="826" t="s">
        <v>6633</v>
      </c>
      <c r="J2" s="81"/>
      <c r="K2" s="72"/>
      <c r="L2" s="72"/>
      <c r="M2" s="72"/>
      <c r="N2" s="72"/>
      <c r="O2" s="72"/>
      <c r="P2" s="72"/>
      <c r="Q2" s="833"/>
      <c r="R2" s="822"/>
      <c r="S2" s="73"/>
      <c r="T2" s="880"/>
      <c r="U2" s="880"/>
      <c r="V2" s="110"/>
    </row>
    <row r="3" spans="1:22" ht="12.75" customHeight="1">
      <c r="A3" s="320"/>
      <c r="B3" s="65">
        <v>1</v>
      </c>
      <c r="C3" s="66">
        <f t="shared" si="0"/>
        <v>0</v>
      </c>
      <c r="D3" s="1254" t="s">
        <v>90</v>
      </c>
      <c r="E3" s="1254" t="s">
        <v>90</v>
      </c>
      <c r="F3" s="1253" t="s">
        <v>68</v>
      </c>
      <c r="G3" s="78"/>
      <c r="H3" s="100" t="s">
        <v>140</v>
      </c>
      <c r="I3" s="826" t="s">
        <v>6635</v>
      </c>
      <c r="J3" s="81"/>
      <c r="K3" s="72"/>
      <c r="L3" s="72"/>
      <c r="M3" s="72"/>
      <c r="N3" s="72"/>
      <c r="O3" s="72"/>
      <c r="P3" s="72"/>
      <c r="Q3" s="833"/>
      <c r="R3" s="822"/>
      <c r="S3" s="73"/>
      <c r="T3" s="880"/>
      <c r="U3" s="880"/>
      <c r="V3" s="110"/>
    </row>
    <row r="4" spans="1:22" ht="12.75" customHeight="1">
      <c r="A4" s="320"/>
      <c r="B4" s="65">
        <v>1</v>
      </c>
      <c r="C4" s="66">
        <f t="shared" si="0"/>
        <v>1</v>
      </c>
      <c r="D4" s="1253" t="s">
        <v>87</v>
      </c>
      <c r="E4" s="1253" t="s">
        <v>87</v>
      </c>
      <c r="F4" s="1255" t="s">
        <v>99</v>
      </c>
      <c r="G4" s="78"/>
      <c r="H4" s="100" t="s">
        <v>122</v>
      </c>
      <c r="I4" s="826" t="s">
        <v>6535</v>
      </c>
      <c r="J4" s="81"/>
      <c r="K4" s="72"/>
      <c r="L4" s="72"/>
      <c r="M4" s="72"/>
      <c r="N4" s="72"/>
      <c r="O4" s="72"/>
      <c r="P4" s="72"/>
      <c r="Q4" s="833"/>
      <c r="R4" s="822"/>
      <c r="S4" s="73"/>
      <c r="T4" s="880"/>
      <c r="U4" s="880"/>
      <c r="V4" s="110"/>
    </row>
    <row r="5" spans="1:22" ht="12.75" customHeight="1">
      <c r="A5" s="320"/>
      <c r="B5" s="65">
        <v>1</v>
      </c>
      <c r="C5" s="66">
        <f t="shared" si="0"/>
        <v>1</v>
      </c>
      <c r="D5" s="1254" t="s">
        <v>90</v>
      </c>
      <c r="E5" s="1253" t="s">
        <v>87</v>
      </c>
      <c r="F5" s="1254" t="s">
        <v>90</v>
      </c>
      <c r="G5" s="78"/>
      <c r="H5" s="100" t="s">
        <v>140</v>
      </c>
      <c r="I5" s="826" t="s">
        <v>6630</v>
      </c>
      <c r="J5" s="81"/>
      <c r="K5" s="72"/>
      <c r="L5" s="72"/>
      <c r="M5" s="72"/>
      <c r="N5" s="72"/>
      <c r="O5" s="72"/>
      <c r="P5" s="72"/>
      <c r="Q5" s="833"/>
      <c r="R5" s="822"/>
      <c r="S5" s="73"/>
      <c r="T5" s="880"/>
      <c r="U5" s="880"/>
      <c r="V5" s="110"/>
    </row>
    <row r="6" spans="1:22" ht="12.75" customHeight="1">
      <c r="A6" s="320"/>
      <c r="B6" s="65">
        <v>1</v>
      </c>
      <c r="C6" s="66">
        <f t="shared" si="0"/>
        <v>1</v>
      </c>
      <c r="D6" s="1254" t="s">
        <v>90</v>
      </c>
      <c r="E6" s="1253" t="s">
        <v>87</v>
      </c>
      <c r="F6" s="1253" t="s">
        <v>68</v>
      </c>
      <c r="G6" s="78"/>
      <c r="H6" s="100" t="s">
        <v>122</v>
      </c>
      <c r="I6" s="826" t="s">
        <v>6548</v>
      </c>
      <c r="J6" s="81"/>
      <c r="K6" s="72"/>
      <c r="L6" s="72"/>
      <c r="M6" s="72"/>
      <c r="N6" s="72"/>
      <c r="O6" s="72"/>
      <c r="P6" s="72"/>
      <c r="Q6" s="833"/>
      <c r="R6" s="822"/>
      <c r="S6" s="73"/>
      <c r="T6" s="880"/>
      <c r="U6" s="880"/>
      <c r="V6" s="110"/>
    </row>
    <row r="7" spans="1:22" ht="12.75" customHeight="1">
      <c r="A7" s="320"/>
      <c r="B7" s="65">
        <v>1</v>
      </c>
      <c r="C7" s="66">
        <f t="shared" si="0"/>
        <v>1</v>
      </c>
      <c r="D7" s="1255" t="s">
        <v>70</v>
      </c>
      <c r="E7" s="1253" t="s">
        <v>87</v>
      </c>
      <c r="F7" s="1253" t="s">
        <v>68</v>
      </c>
      <c r="G7" s="78"/>
      <c r="H7" s="100" t="s">
        <v>104</v>
      </c>
      <c r="I7" s="826" t="s">
        <v>6460</v>
      </c>
      <c r="J7" s="81"/>
      <c r="K7" s="72"/>
      <c r="L7" s="72"/>
      <c r="M7" s="72"/>
      <c r="N7" s="72"/>
      <c r="O7" s="72"/>
      <c r="P7" s="72"/>
      <c r="Q7" s="833"/>
      <c r="R7" s="822"/>
      <c r="S7" s="73"/>
      <c r="T7" s="880"/>
      <c r="U7" s="880"/>
      <c r="V7" s="110"/>
    </row>
    <row r="8" spans="1:22" ht="12.75" customHeight="1">
      <c r="A8" s="320"/>
      <c r="B8" s="65">
        <v>1</v>
      </c>
      <c r="C8" s="66">
        <f t="shared" si="0"/>
        <v>1</v>
      </c>
      <c r="D8" s="1254" t="s">
        <v>90</v>
      </c>
      <c r="E8" s="1253" t="s">
        <v>68</v>
      </c>
      <c r="F8" s="1253" t="s">
        <v>68</v>
      </c>
      <c r="G8" s="78"/>
      <c r="H8" s="100" t="s">
        <v>101</v>
      </c>
      <c r="I8" s="826" t="s">
        <v>6446</v>
      </c>
      <c r="J8" s="81"/>
      <c r="K8" s="72"/>
      <c r="L8" s="72"/>
      <c r="M8" s="72"/>
      <c r="N8" s="72"/>
      <c r="O8" s="72"/>
      <c r="P8" s="72"/>
      <c r="Q8" s="833"/>
      <c r="R8" s="822"/>
      <c r="S8" s="73"/>
      <c r="T8" s="880"/>
      <c r="U8" s="880"/>
      <c r="V8" s="110"/>
    </row>
    <row r="9" spans="1:22" ht="12.75" customHeight="1">
      <c r="A9" s="320"/>
      <c r="B9" s="65">
        <v>1</v>
      </c>
      <c r="C9" s="66">
        <f t="shared" si="0"/>
        <v>1</v>
      </c>
      <c r="D9" s="1255" t="s">
        <v>70</v>
      </c>
      <c r="E9" s="1253" t="s">
        <v>68</v>
      </c>
      <c r="F9" s="1253" t="s">
        <v>87</v>
      </c>
      <c r="G9" s="78"/>
      <c r="H9" s="100" t="s">
        <v>129</v>
      </c>
      <c r="I9" s="826" t="s">
        <v>6575</v>
      </c>
      <c r="J9" s="81"/>
      <c r="K9" s="72"/>
      <c r="L9" s="72"/>
      <c r="M9" s="72"/>
      <c r="N9" s="72"/>
      <c r="O9" s="72"/>
      <c r="P9" s="72"/>
      <c r="Q9" s="833"/>
      <c r="R9" s="822"/>
      <c r="S9" s="73"/>
      <c r="T9" s="880"/>
      <c r="U9" s="880"/>
      <c r="V9" s="110"/>
    </row>
    <row r="10" spans="1:22" ht="12.75" customHeight="1">
      <c r="A10" s="320"/>
      <c r="B10" s="65">
        <v>1</v>
      </c>
      <c r="C10" s="66">
        <f t="shared" si="0"/>
        <v>0</v>
      </c>
      <c r="D10" s="1254" t="s">
        <v>90</v>
      </c>
      <c r="E10" s="1254" t="s">
        <v>90</v>
      </c>
      <c r="F10" s="1253" t="s">
        <v>87</v>
      </c>
      <c r="G10" s="78"/>
      <c r="H10" s="100" t="s">
        <v>119</v>
      </c>
      <c r="I10" s="826" t="s">
        <v>6542</v>
      </c>
      <c r="J10" s="81"/>
      <c r="K10" s="72"/>
      <c r="L10" s="72"/>
      <c r="M10" s="72"/>
      <c r="N10" s="72"/>
      <c r="O10" s="72"/>
      <c r="P10" s="72"/>
      <c r="Q10" s="833"/>
      <c r="R10" s="822"/>
      <c r="S10" s="73"/>
      <c r="T10" s="880"/>
      <c r="U10" s="880"/>
      <c r="V10" s="110"/>
    </row>
    <row r="11" spans="1:22" ht="12.75" customHeight="1">
      <c r="A11" s="320"/>
      <c r="B11" s="65">
        <v>1</v>
      </c>
      <c r="C11" s="66">
        <f t="shared" si="0"/>
        <v>1</v>
      </c>
      <c r="D11" s="1253" t="s">
        <v>87</v>
      </c>
      <c r="E11" s="1253" t="s">
        <v>87</v>
      </c>
      <c r="F11" s="1255" t="s">
        <v>70</v>
      </c>
      <c r="G11" s="78"/>
      <c r="H11" s="100" t="s">
        <v>126</v>
      </c>
      <c r="I11" s="826" t="s">
        <v>6586</v>
      </c>
      <c r="J11" s="81"/>
      <c r="K11" s="72"/>
      <c r="L11" s="72"/>
      <c r="M11" s="72"/>
      <c r="N11" s="72"/>
      <c r="O11" s="72"/>
      <c r="P11" s="72"/>
      <c r="Q11" s="833"/>
      <c r="R11" s="822"/>
      <c r="S11" s="73"/>
      <c r="T11" s="880"/>
      <c r="U11" s="880"/>
      <c r="V11" s="110"/>
    </row>
    <row r="12" spans="1:22" ht="12.75" customHeight="1">
      <c r="A12" s="320"/>
      <c r="B12" s="65">
        <v>1</v>
      </c>
      <c r="C12" s="66">
        <f t="shared" si="0"/>
        <v>0</v>
      </c>
      <c r="D12" s="1254" t="s">
        <v>90</v>
      </c>
      <c r="E12" s="1255" t="s">
        <v>99</v>
      </c>
      <c r="F12" s="1253" t="s">
        <v>87</v>
      </c>
      <c r="G12" s="78"/>
      <c r="H12" s="100" t="s">
        <v>122</v>
      </c>
      <c r="I12" s="826" t="s">
        <v>6534</v>
      </c>
      <c r="J12" s="81"/>
      <c r="K12" s="72"/>
      <c r="L12" s="72"/>
      <c r="M12" s="72"/>
      <c r="N12" s="72"/>
      <c r="O12" s="72"/>
      <c r="P12" s="72"/>
      <c r="Q12" s="833"/>
      <c r="R12" s="822"/>
      <c r="S12" s="73"/>
      <c r="T12" s="880"/>
      <c r="U12" s="880"/>
      <c r="V12" s="110"/>
    </row>
    <row r="13" spans="1:22" ht="12.75" customHeight="1">
      <c r="A13" s="320"/>
      <c r="B13" s="65">
        <v>1</v>
      </c>
      <c r="C13" s="66">
        <f t="shared" si="0"/>
        <v>0</v>
      </c>
      <c r="D13" s="1253" t="s">
        <v>87</v>
      </c>
      <c r="E13" s="1255" t="s">
        <v>70</v>
      </c>
      <c r="F13" s="1253" t="s">
        <v>87</v>
      </c>
      <c r="G13" s="78"/>
      <c r="H13" s="100" t="s">
        <v>129</v>
      </c>
      <c r="I13" s="826" t="s">
        <v>6576</v>
      </c>
      <c r="J13" s="81"/>
      <c r="K13" s="72"/>
      <c r="L13" s="72"/>
      <c r="M13" s="72"/>
      <c r="N13" s="72"/>
      <c r="O13" s="72"/>
      <c r="P13" s="72"/>
      <c r="Q13" s="833"/>
      <c r="R13" s="822"/>
      <c r="S13" s="73"/>
      <c r="T13" s="880"/>
      <c r="U13" s="880"/>
      <c r="V13" s="110"/>
    </row>
    <row r="14" spans="1:22" ht="12.75" customHeight="1">
      <c r="A14" s="320"/>
      <c r="B14" s="65">
        <v>1</v>
      </c>
      <c r="C14" s="66">
        <f t="shared" si="0"/>
        <v>1</v>
      </c>
      <c r="D14" s="1254" t="s">
        <v>90</v>
      </c>
      <c r="E14" s="1253" t="s">
        <v>68</v>
      </c>
      <c r="F14" s="1255" t="s">
        <v>99</v>
      </c>
      <c r="G14" s="78"/>
      <c r="H14" s="100" t="s">
        <v>88</v>
      </c>
      <c r="I14" s="826" t="s">
        <v>6395</v>
      </c>
      <c r="J14" s="81"/>
      <c r="K14" s="72"/>
      <c r="L14" s="72"/>
      <c r="M14" s="72"/>
      <c r="N14" s="72"/>
      <c r="O14" s="72"/>
      <c r="P14" s="72"/>
      <c r="Q14" s="833"/>
      <c r="R14" s="822"/>
      <c r="S14" s="73"/>
      <c r="T14" s="880"/>
      <c r="U14" s="880"/>
      <c r="V14" s="110"/>
    </row>
    <row r="15" spans="1:22" ht="12.75" customHeight="1">
      <c r="A15" s="320"/>
      <c r="B15" s="65">
        <v>1</v>
      </c>
      <c r="C15" s="66">
        <f t="shared" si="0"/>
        <v>1</v>
      </c>
      <c r="D15" s="1255" t="s">
        <v>70</v>
      </c>
      <c r="E15" s="1253" t="s">
        <v>87</v>
      </c>
      <c r="F15" s="1253" t="s">
        <v>87</v>
      </c>
      <c r="G15" s="78"/>
      <c r="H15" s="100" t="s">
        <v>119</v>
      </c>
      <c r="I15" s="826" t="s">
        <v>6544</v>
      </c>
      <c r="J15" s="81"/>
      <c r="K15" s="72"/>
      <c r="L15" s="72"/>
      <c r="M15" s="72"/>
      <c r="N15" s="72"/>
      <c r="O15" s="72"/>
      <c r="P15" s="72"/>
      <c r="Q15" s="833"/>
      <c r="R15" s="822"/>
      <c r="S15" s="73"/>
      <c r="T15" s="880"/>
      <c r="U15" s="880"/>
      <c r="V15" s="110"/>
    </row>
    <row r="16" spans="1:22" ht="12.75" customHeight="1">
      <c r="A16" s="320"/>
      <c r="B16" s="65">
        <v>1</v>
      </c>
      <c r="C16" s="66">
        <f t="shared" si="0"/>
        <v>1</v>
      </c>
      <c r="D16" s="1254" t="s">
        <v>90</v>
      </c>
      <c r="E16" s="1253" t="s">
        <v>87</v>
      </c>
      <c r="F16" s="1254" t="s">
        <v>90</v>
      </c>
      <c r="G16" s="78"/>
      <c r="H16" s="100" t="s">
        <v>90</v>
      </c>
      <c r="I16" s="826" t="s">
        <v>6508</v>
      </c>
      <c r="J16" s="81"/>
      <c r="K16" s="72"/>
      <c r="L16" s="72"/>
      <c r="M16" s="72"/>
      <c r="N16" s="72"/>
      <c r="O16" s="72"/>
      <c r="P16" s="72"/>
      <c r="Q16" s="833"/>
      <c r="R16" s="822"/>
      <c r="S16" s="73"/>
      <c r="T16" s="880"/>
      <c r="U16" s="880"/>
      <c r="V16" s="110"/>
    </row>
    <row r="17" spans="1:22" ht="12.75" customHeight="1">
      <c r="A17" s="320"/>
      <c r="B17" s="65">
        <v>1</v>
      </c>
      <c r="C17" s="66">
        <f t="shared" si="0"/>
        <v>1</v>
      </c>
      <c r="D17" s="1253" t="s">
        <v>68</v>
      </c>
      <c r="E17" s="1253" t="s">
        <v>87</v>
      </c>
      <c r="F17" s="1253" t="s">
        <v>68</v>
      </c>
      <c r="G17" s="78"/>
      <c r="H17" s="100" t="s">
        <v>114</v>
      </c>
      <c r="I17" s="826" t="s">
        <v>6507</v>
      </c>
      <c r="J17" s="81"/>
      <c r="K17" s="72"/>
      <c r="L17" s="72"/>
      <c r="M17" s="72"/>
      <c r="N17" s="72"/>
      <c r="O17" s="72"/>
      <c r="P17" s="72"/>
      <c r="Q17" s="833"/>
      <c r="R17" s="822"/>
      <c r="S17" s="73"/>
      <c r="T17" s="880"/>
      <c r="U17" s="880"/>
      <c r="V17" s="110"/>
    </row>
    <row r="18" spans="1:22" ht="12.75" customHeight="1">
      <c r="A18" s="320"/>
      <c r="B18" s="65">
        <v>1</v>
      </c>
      <c r="C18" s="66">
        <f t="shared" si="0"/>
        <v>1</v>
      </c>
      <c r="D18" s="1255" t="s">
        <v>70</v>
      </c>
      <c r="E18" s="1253" t="s">
        <v>87</v>
      </c>
      <c r="F18" s="1254" t="s">
        <v>90</v>
      </c>
      <c r="G18" s="78"/>
      <c r="H18" s="100" t="s">
        <v>116</v>
      </c>
      <c r="I18" s="826" t="s">
        <v>6490</v>
      </c>
      <c r="J18" s="81"/>
      <c r="K18" s="72"/>
      <c r="L18" s="72"/>
      <c r="M18" s="72"/>
      <c r="N18" s="72"/>
      <c r="O18" s="72"/>
      <c r="P18" s="72"/>
      <c r="Q18" s="833"/>
      <c r="R18" s="822"/>
      <c r="S18" s="73"/>
      <c r="T18" s="880"/>
      <c r="U18" s="880"/>
      <c r="V18" s="110"/>
    </row>
    <row r="19" spans="1:22" ht="12.75" customHeight="1">
      <c r="A19" s="320"/>
      <c r="B19" s="65">
        <v>1</v>
      </c>
      <c r="C19" s="66">
        <f t="shared" si="0"/>
        <v>0</v>
      </c>
      <c r="D19" s="1253" t="s">
        <v>87</v>
      </c>
      <c r="E19" s="1255" t="s">
        <v>99</v>
      </c>
      <c r="F19" s="1253" t="s">
        <v>87</v>
      </c>
      <c r="G19" s="78"/>
      <c r="H19" s="100" t="s">
        <v>119</v>
      </c>
      <c r="I19" s="826" t="s">
        <v>6540</v>
      </c>
      <c r="J19" s="81"/>
      <c r="K19" s="72"/>
      <c r="L19" s="72"/>
      <c r="M19" s="72"/>
      <c r="N19" s="72"/>
      <c r="O19" s="72"/>
      <c r="P19" s="72"/>
      <c r="Q19" s="833"/>
      <c r="R19" s="822"/>
      <c r="S19" s="73"/>
      <c r="T19" s="880"/>
      <c r="U19" s="880"/>
      <c r="V19" s="110"/>
    </row>
    <row r="20" spans="1:22" ht="12.75" customHeight="1">
      <c r="A20" s="320"/>
      <c r="B20" s="65">
        <v>1</v>
      </c>
      <c r="C20" s="66">
        <f t="shared" si="0"/>
        <v>1</v>
      </c>
      <c r="D20" s="1253" t="s">
        <v>87</v>
      </c>
      <c r="E20" s="1253" t="s">
        <v>87</v>
      </c>
      <c r="F20" s="1253" t="s">
        <v>68</v>
      </c>
      <c r="G20" s="78"/>
      <c r="H20" s="100" t="s">
        <v>116</v>
      </c>
      <c r="I20" s="826" t="s">
        <v>6503</v>
      </c>
      <c r="J20" s="81"/>
      <c r="K20" s="72"/>
      <c r="L20" s="72"/>
      <c r="M20" s="72"/>
      <c r="N20" s="72"/>
      <c r="O20" s="72"/>
      <c r="P20" s="72"/>
      <c r="Q20" s="833"/>
      <c r="R20" s="822"/>
      <c r="S20" s="73"/>
      <c r="T20" s="880"/>
      <c r="U20" s="880"/>
      <c r="V20" s="110"/>
    </row>
    <row r="21" spans="1:22" ht="12.75" customHeight="1">
      <c r="A21" s="320"/>
      <c r="B21" s="65">
        <v>1</v>
      </c>
      <c r="C21" s="66">
        <f t="shared" si="0"/>
        <v>0</v>
      </c>
      <c r="D21" s="1253" t="s">
        <v>68</v>
      </c>
      <c r="E21" s="1254" t="s">
        <v>90</v>
      </c>
      <c r="F21" s="1255" t="s">
        <v>99</v>
      </c>
      <c r="G21" s="78"/>
      <c r="H21" s="100" t="s">
        <v>90</v>
      </c>
      <c r="I21" s="826" t="s">
        <v>6514</v>
      </c>
      <c r="J21" s="81"/>
      <c r="K21" s="72"/>
      <c r="L21" s="72"/>
      <c r="M21" s="72"/>
      <c r="N21" s="72"/>
      <c r="O21" s="72"/>
      <c r="P21" s="72"/>
      <c r="Q21" s="833"/>
      <c r="R21" s="822"/>
      <c r="S21" s="73"/>
      <c r="T21" s="880"/>
      <c r="U21" s="880"/>
      <c r="V21" s="110"/>
    </row>
    <row r="22" spans="1:22" ht="12.75" customHeight="1">
      <c r="A22" s="320"/>
      <c r="B22" s="65">
        <v>1</v>
      </c>
      <c r="C22" s="66">
        <f t="shared" si="0"/>
        <v>1</v>
      </c>
      <c r="D22" s="1253" t="s">
        <v>87</v>
      </c>
      <c r="E22" s="1253" t="s">
        <v>68</v>
      </c>
      <c r="F22" s="1253" t="s">
        <v>87</v>
      </c>
      <c r="G22" s="78"/>
      <c r="H22" s="100" t="s">
        <v>114</v>
      </c>
      <c r="I22" s="826" t="s">
        <v>6494</v>
      </c>
      <c r="J22" s="81"/>
      <c r="K22" s="72"/>
      <c r="L22" s="72"/>
      <c r="M22" s="72"/>
      <c r="N22" s="72"/>
      <c r="O22" s="72"/>
      <c r="P22" s="72"/>
      <c r="Q22" s="833"/>
      <c r="R22" s="822"/>
      <c r="S22" s="73"/>
      <c r="T22" s="880"/>
      <c r="U22" s="880"/>
      <c r="V22" s="110"/>
    </row>
    <row r="23" spans="1:22" ht="12.75" customHeight="1">
      <c r="A23" s="320"/>
      <c r="B23" s="65">
        <v>1</v>
      </c>
      <c r="C23" s="66">
        <f t="shared" si="0"/>
        <v>1</v>
      </c>
      <c r="D23" s="1254" t="s">
        <v>90</v>
      </c>
      <c r="E23" s="1253" t="s">
        <v>87</v>
      </c>
      <c r="F23" s="1254" t="s">
        <v>90</v>
      </c>
      <c r="G23" s="78"/>
      <c r="H23" s="100" t="s">
        <v>140</v>
      </c>
      <c r="I23" s="826" t="s">
        <v>6622</v>
      </c>
      <c r="J23" s="81"/>
      <c r="K23" s="72"/>
      <c r="L23" s="72"/>
      <c r="M23" s="72"/>
      <c r="N23" s="72"/>
      <c r="O23" s="72"/>
      <c r="P23" s="72"/>
      <c r="Q23" s="833"/>
      <c r="R23" s="822"/>
      <c r="S23" s="73"/>
      <c r="T23" s="880"/>
      <c r="U23" s="880"/>
      <c r="V23" s="110"/>
    </row>
    <row r="24" spans="1:22" ht="12.75" customHeight="1">
      <c r="A24" s="320"/>
      <c r="B24" s="65">
        <v>1</v>
      </c>
      <c r="C24" s="66">
        <f t="shared" si="0"/>
        <v>0</v>
      </c>
      <c r="D24" s="1254" t="s">
        <v>90</v>
      </c>
      <c r="E24" s="1254" t="s">
        <v>90</v>
      </c>
      <c r="F24" s="1253" t="s">
        <v>87</v>
      </c>
      <c r="G24" s="78"/>
      <c r="H24" s="100" t="s">
        <v>240</v>
      </c>
      <c r="I24" s="826" t="s">
        <v>6506</v>
      </c>
      <c r="J24" s="81"/>
      <c r="K24" s="72"/>
      <c r="L24" s="72"/>
      <c r="M24" s="72"/>
      <c r="N24" s="72"/>
      <c r="O24" s="72"/>
      <c r="P24" s="72"/>
      <c r="Q24" s="833"/>
      <c r="R24" s="822"/>
      <c r="S24" s="73"/>
      <c r="T24" s="880"/>
      <c r="U24" s="880"/>
      <c r="V24" s="110"/>
    </row>
    <row r="25" spans="1:22" ht="12.75" customHeight="1">
      <c r="A25" s="320"/>
      <c r="B25" s="65">
        <v>1</v>
      </c>
      <c r="C25" s="66">
        <f t="shared" si="0"/>
        <v>1</v>
      </c>
      <c r="D25" s="1253" t="s">
        <v>68</v>
      </c>
      <c r="E25" s="1253" t="s">
        <v>68</v>
      </c>
      <c r="F25" s="1255" t="s">
        <v>70</v>
      </c>
      <c r="G25" s="78"/>
      <c r="H25" s="100" t="s">
        <v>101</v>
      </c>
      <c r="I25" s="826" t="s">
        <v>6447</v>
      </c>
      <c r="J25" s="81"/>
      <c r="K25" s="72"/>
      <c r="L25" s="72"/>
      <c r="M25" s="72"/>
      <c r="N25" s="72"/>
      <c r="O25" s="72"/>
      <c r="P25" s="72"/>
      <c r="Q25" s="833"/>
      <c r="R25" s="822"/>
      <c r="S25" s="73"/>
      <c r="T25" s="880"/>
      <c r="U25" s="880"/>
      <c r="V25" s="110"/>
    </row>
    <row r="26" spans="1:22" ht="12.75" customHeight="1">
      <c r="A26" s="320"/>
      <c r="B26" s="65">
        <v>1</v>
      </c>
      <c r="C26" s="66">
        <f t="shared" si="0"/>
        <v>0</v>
      </c>
      <c r="D26" s="1253" t="s">
        <v>87</v>
      </c>
      <c r="E26" s="1255" t="s">
        <v>70</v>
      </c>
      <c r="F26" s="1253" t="s">
        <v>68</v>
      </c>
      <c r="G26" s="78"/>
      <c r="H26" s="100" t="s">
        <v>101</v>
      </c>
      <c r="I26" s="826" t="s">
        <v>6448</v>
      </c>
      <c r="J26" s="81"/>
      <c r="K26" s="72"/>
      <c r="L26" s="72"/>
      <c r="M26" s="72"/>
      <c r="N26" s="72"/>
      <c r="O26" s="72"/>
      <c r="P26" s="72"/>
      <c r="Q26" s="833"/>
      <c r="R26" s="822"/>
      <c r="S26" s="73"/>
      <c r="T26" s="880"/>
      <c r="U26" s="880"/>
      <c r="V26" s="110"/>
    </row>
    <row r="27" spans="1:22" ht="12.75" customHeight="1">
      <c r="A27" s="320"/>
      <c r="B27" s="65">
        <v>1</v>
      </c>
      <c r="C27" s="66">
        <f t="shared" si="0"/>
        <v>1</v>
      </c>
      <c r="D27" s="1254" t="s">
        <v>90</v>
      </c>
      <c r="E27" s="1253" t="s">
        <v>87</v>
      </c>
      <c r="F27" s="1253" t="s">
        <v>68</v>
      </c>
      <c r="G27" s="78"/>
      <c r="H27" s="100" t="s">
        <v>110</v>
      </c>
      <c r="I27" s="826" t="s">
        <v>6510</v>
      </c>
      <c r="J27" s="81"/>
      <c r="K27" s="72"/>
      <c r="L27" s="72"/>
      <c r="M27" s="72"/>
      <c r="N27" s="72"/>
      <c r="O27" s="72"/>
      <c r="P27" s="72"/>
      <c r="Q27" s="833"/>
      <c r="R27" s="822"/>
      <c r="S27" s="73"/>
      <c r="T27" s="880"/>
      <c r="U27" s="880"/>
      <c r="V27" s="110"/>
    </row>
    <row r="28" spans="1:22" ht="12.75" customHeight="1">
      <c r="A28" s="320"/>
      <c r="B28" s="65">
        <v>1</v>
      </c>
      <c r="C28" s="66">
        <f t="shared" si="0"/>
        <v>0</v>
      </c>
      <c r="D28" s="1253" t="s">
        <v>87</v>
      </c>
      <c r="E28" s="1255" t="s">
        <v>70</v>
      </c>
      <c r="F28" s="1253" t="s">
        <v>87</v>
      </c>
      <c r="G28" s="78"/>
      <c r="H28" s="100" t="s">
        <v>119</v>
      </c>
      <c r="I28" s="826" t="s">
        <v>6546</v>
      </c>
      <c r="J28" s="81"/>
      <c r="K28" s="72"/>
      <c r="L28" s="72"/>
      <c r="M28" s="72"/>
      <c r="N28" s="72"/>
      <c r="O28" s="72"/>
      <c r="P28" s="72"/>
      <c r="Q28" s="833"/>
      <c r="R28" s="822"/>
      <c r="S28" s="73"/>
      <c r="T28" s="880"/>
      <c r="U28" s="880"/>
      <c r="V28" s="110"/>
    </row>
    <row r="29" spans="1:22" ht="12.75" customHeight="1">
      <c r="A29" s="320"/>
      <c r="B29" s="65">
        <v>1</v>
      </c>
      <c r="C29" s="66">
        <f t="shared" si="0"/>
        <v>0</v>
      </c>
      <c r="D29" s="1254" t="s">
        <v>90</v>
      </c>
      <c r="E29" s="1254" t="s">
        <v>90</v>
      </c>
      <c r="F29" s="1254" t="s">
        <v>90</v>
      </c>
      <c r="G29" s="78"/>
      <c r="H29" s="100" t="s">
        <v>122</v>
      </c>
      <c r="I29" s="826" t="s">
        <v>6552</v>
      </c>
      <c r="J29" s="81"/>
      <c r="K29" s="72"/>
      <c r="L29" s="72"/>
      <c r="M29" s="72"/>
      <c r="N29" s="72"/>
      <c r="O29" s="72"/>
      <c r="P29" s="72"/>
      <c r="Q29" s="833"/>
      <c r="R29" s="822"/>
      <c r="S29" s="73"/>
      <c r="T29" s="880"/>
      <c r="U29" s="880"/>
      <c r="V29" s="110"/>
    </row>
    <row r="30" spans="1:22" ht="12.75" customHeight="1">
      <c r="A30" s="320"/>
      <c r="B30" s="65">
        <v>1</v>
      </c>
      <c r="C30" s="66">
        <f t="shared" si="0"/>
        <v>0</v>
      </c>
      <c r="D30" s="1254" t="s">
        <v>90</v>
      </c>
      <c r="E30" s="1254" t="s">
        <v>90</v>
      </c>
      <c r="F30" s="1253" t="s">
        <v>68</v>
      </c>
      <c r="G30" s="78"/>
      <c r="H30" s="100" t="s">
        <v>94</v>
      </c>
      <c r="I30" s="826" t="s">
        <v>6418</v>
      </c>
      <c r="J30" s="81"/>
      <c r="K30" s="72"/>
      <c r="L30" s="72"/>
      <c r="M30" s="72"/>
      <c r="N30" s="72"/>
      <c r="O30" s="72"/>
      <c r="P30" s="72"/>
      <c r="Q30" s="833"/>
      <c r="R30" s="822"/>
      <c r="S30" s="73"/>
      <c r="T30" s="880"/>
      <c r="U30" s="880"/>
      <c r="V30" s="110"/>
    </row>
    <row r="31" spans="1:22" ht="12.75" customHeight="1">
      <c r="A31" s="320"/>
      <c r="B31" s="65">
        <v>1</v>
      </c>
      <c r="C31" s="66">
        <f t="shared" si="0"/>
        <v>0</v>
      </c>
      <c r="D31" s="1254" t="s">
        <v>90</v>
      </c>
      <c r="E31" s="1254" t="s">
        <v>90</v>
      </c>
      <c r="F31" s="1255" t="s">
        <v>70</v>
      </c>
      <c r="G31" s="78"/>
      <c r="H31" s="100" t="s">
        <v>140</v>
      </c>
      <c r="I31" s="826" t="s">
        <v>6615</v>
      </c>
      <c r="J31" s="81"/>
      <c r="K31" s="72"/>
      <c r="L31" s="72"/>
      <c r="M31" s="72"/>
      <c r="N31" s="72"/>
      <c r="O31" s="72"/>
      <c r="P31" s="72"/>
      <c r="Q31" s="833"/>
      <c r="R31" s="822"/>
      <c r="S31" s="73"/>
      <c r="T31" s="880"/>
      <c r="U31" s="880"/>
      <c r="V31" s="110"/>
    </row>
    <row r="32" spans="1:22" ht="12.75" customHeight="1">
      <c r="A32" s="320"/>
      <c r="B32" s="65">
        <v>1</v>
      </c>
      <c r="C32" s="66">
        <f t="shared" si="0"/>
        <v>1</v>
      </c>
      <c r="D32" s="1253" t="s">
        <v>87</v>
      </c>
      <c r="E32" s="1253" t="s">
        <v>87</v>
      </c>
      <c r="F32" s="1253" t="s">
        <v>87</v>
      </c>
      <c r="G32" s="78"/>
      <c r="H32" s="100" t="s">
        <v>114</v>
      </c>
      <c r="I32" s="826" t="s">
        <v>6500</v>
      </c>
      <c r="J32" s="81"/>
      <c r="K32" s="72"/>
      <c r="L32" s="72"/>
      <c r="M32" s="72"/>
      <c r="N32" s="72"/>
      <c r="O32" s="72"/>
      <c r="P32" s="72"/>
      <c r="Q32" s="833"/>
      <c r="R32" s="822"/>
      <c r="S32" s="73"/>
      <c r="T32" s="880"/>
      <c r="U32" s="880"/>
      <c r="V32" s="110"/>
    </row>
    <row r="33" spans="1:22" ht="12.75" customHeight="1">
      <c r="A33" s="320"/>
      <c r="B33" s="65">
        <v>1</v>
      </c>
      <c r="C33" s="66">
        <f t="shared" si="0"/>
        <v>0</v>
      </c>
      <c r="D33" s="1254" t="s">
        <v>90</v>
      </c>
      <c r="E33" s="1254" t="s">
        <v>90</v>
      </c>
      <c r="F33" s="1253" t="s">
        <v>87</v>
      </c>
      <c r="G33" s="78"/>
      <c r="H33" s="100" t="s">
        <v>101</v>
      </c>
      <c r="I33" s="826" t="s">
        <v>6449</v>
      </c>
      <c r="J33" s="81"/>
      <c r="K33" s="72"/>
      <c r="L33" s="72"/>
      <c r="M33" s="72"/>
      <c r="N33" s="72"/>
      <c r="O33" s="72"/>
      <c r="P33" s="72"/>
      <c r="Q33" s="833"/>
      <c r="R33" s="822"/>
      <c r="S33" s="73"/>
      <c r="T33" s="880"/>
      <c r="U33" s="880"/>
      <c r="V33" s="110"/>
    </row>
    <row r="34" spans="1:22" ht="12.75" customHeight="1">
      <c r="A34" s="320"/>
      <c r="B34" s="65">
        <v>1</v>
      </c>
      <c r="C34" s="66">
        <f t="shared" ref="C34:C65" si="1">IF(E34="A",1,IF(E34="B",1,0))</f>
        <v>1</v>
      </c>
      <c r="D34" s="1254" t="s">
        <v>90</v>
      </c>
      <c r="E34" s="1253" t="s">
        <v>68</v>
      </c>
      <c r="F34" s="1253" t="s">
        <v>68</v>
      </c>
      <c r="G34" s="78"/>
      <c r="H34" s="100" t="s">
        <v>90</v>
      </c>
      <c r="I34" s="826" t="s">
        <v>6495</v>
      </c>
      <c r="J34" s="81"/>
      <c r="K34" s="72"/>
      <c r="L34" s="72"/>
      <c r="M34" s="72"/>
      <c r="N34" s="72"/>
      <c r="O34" s="72"/>
      <c r="P34" s="72"/>
      <c r="Q34" s="833"/>
      <c r="R34" s="822"/>
      <c r="S34" s="73"/>
      <c r="T34" s="880"/>
      <c r="U34" s="880"/>
      <c r="V34" s="110"/>
    </row>
    <row r="35" spans="1:22" ht="12.75" customHeight="1">
      <c r="A35" s="320"/>
      <c r="B35" s="65">
        <v>1</v>
      </c>
      <c r="C35" s="66">
        <f t="shared" si="1"/>
        <v>0</v>
      </c>
      <c r="D35" s="1253" t="s">
        <v>68</v>
      </c>
      <c r="E35" s="1254" t="s">
        <v>90</v>
      </c>
      <c r="F35" s="1253" t="s">
        <v>87</v>
      </c>
      <c r="G35" s="78"/>
      <c r="H35" s="100" t="s">
        <v>119</v>
      </c>
      <c r="I35" s="826" t="s">
        <v>6550</v>
      </c>
      <c r="J35" s="81"/>
      <c r="K35" s="72"/>
      <c r="L35" s="72"/>
      <c r="M35" s="72"/>
      <c r="N35" s="72"/>
      <c r="O35" s="72"/>
      <c r="P35" s="72"/>
      <c r="Q35" s="833"/>
      <c r="R35" s="822"/>
      <c r="S35" s="73"/>
      <c r="T35" s="880"/>
      <c r="U35" s="880"/>
      <c r="V35" s="110"/>
    </row>
    <row r="36" spans="1:22" ht="12.75" customHeight="1">
      <c r="A36" s="320"/>
      <c r="B36" s="65">
        <v>1</v>
      </c>
      <c r="C36" s="66">
        <f t="shared" si="1"/>
        <v>0</v>
      </c>
      <c r="D36" s="1254" t="s">
        <v>90</v>
      </c>
      <c r="E36" s="1255" t="s">
        <v>99</v>
      </c>
      <c r="F36" s="1253" t="s">
        <v>87</v>
      </c>
      <c r="G36" s="78"/>
      <c r="H36" s="100" t="s">
        <v>126</v>
      </c>
      <c r="I36" s="826" t="s">
        <v>6574</v>
      </c>
      <c r="J36" s="81"/>
      <c r="K36" s="72"/>
      <c r="L36" s="72"/>
      <c r="M36" s="72"/>
      <c r="N36" s="72"/>
      <c r="O36" s="72"/>
      <c r="P36" s="72"/>
      <c r="Q36" s="833"/>
      <c r="R36" s="822"/>
      <c r="S36" s="73"/>
      <c r="T36" s="880"/>
      <c r="U36" s="880"/>
      <c r="V36" s="110"/>
    </row>
    <row r="37" spans="1:22" ht="12.75" customHeight="1">
      <c r="A37" s="320"/>
      <c r="B37" s="65">
        <v>1</v>
      </c>
      <c r="C37" s="66">
        <f t="shared" si="1"/>
        <v>1</v>
      </c>
      <c r="D37" s="1255" t="s">
        <v>99</v>
      </c>
      <c r="E37" s="1253" t="s">
        <v>87</v>
      </c>
      <c r="F37" s="1253" t="s">
        <v>87</v>
      </c>
      <c r="G37" s="78"/>
      <c r="H37" s="100" t="s">
        <v>140</v>
      </c>
      <c r="I37" s="826" t="s">
        <v>6603</v>
      </c>
      <c r="J37" s="81"/>
      <c r="K37" s="72"/>
      <c r="L37" s="72"/>
      <c r="M37" s="72"/>
      <c r="N37" s="72"/>
      <c r="O37" s="72"/>
      <c r="P37" s="72"/>
      <c r="Q37" s="833"/>
      <c r="R37" s="822"/>
      <c r="S37" s="73"/>
      <c r="T37" s="880"/>
      <c r="U37" s="880"/>
      <c r="V37" s="110"/>
    </row>
    <row r="38" spans="1:22" ht="12.75" customHeight="1">
      <c r="A38" s="320"/>
      <c r="B38" s="65">
        <v>1</v>
      </c>
      <c r="C38" s="66">
        <f t="shared" si="1"/>
        <v>1</v>
      </c>
      <c r="D38" s="1253" t="s">
        <v>68</v>
      </c>
      <c r="E38" s="1253" t="s">
        <v>68</v>
      </c>
      <c r="F38" s="1253" t="s">
        <v>68</v>
      </c>
      <c r="G38" s="78"/>
      <c r="H38" s="100" t="s">
        <v>215</v>
      </c>
      <c r="I38" s="826" t="s">
        <v>6637</v>
      </c>
      <c r="J38" s="81"/>
      <c r="K38" s="72"/>
      <c r="L38" s="72"/>
      <c r="M38" s="72"/>
      <c r="N38" s="72"/>
      <c r="O38" s="72"/>
      <c r="P38" s="72"/>
      <c r="Q38" s="833"/>
      <c r="R38" s="822"/>
      <c r="S38" s="73"/>
      <c r="T38" s="880"/>
      <c r="U38" s="880"/>
      <c r="V38" s="110"/>
    </row>
    <row r="39" spans="1:22" ht="12.75" customHeight="1">
      <c r="A39" s="320"/>
      <c r="B39" s="65">
        <v>1</v>
      </c>
      <c r="C39" s="66">
        <f t="shared" si="1"/>
        <v>0</v>
      </c>
      <c r="D39" s="1254" t="s">
        <v>90</v>
      </c>
      <c r="E39" s="1255" t="s">
        <v>70</v>
      </c>
      <c r="F39" s="1253" t="s">
        <v>68</v>
      </c>
      <c r="G39" s="78"/>
      <c r="H39" s="100" t="s">
        <v>251</v>
      </c>
      <c r="I39" s="826" t="s">
        <v>6545</v>
      </c>
      <c r="J39" s="81"/>
      <c r="K39" s="72"/>
      <c r="L39" s="72"/>
      <c r="M39" s="72"/>
      <c r="N39" s="72"/>
      <c r="O39" s="72"/>
      <c r="P39" s="72"/>
      <c r="Q39" s="833"/>
      <c r="R39" s="822"/>
      <c r="S39" s="73"/>
      <c r="T39" s="880"/>
      <c r="U39" s="880"/>
      <c r="V39" s="110"/>
    </row>
    <row r="40" spans="1:22" ht="12.75" customHeight="1">
      <c r="A40" s="320"/>
      <c r="B40" s="65">
        <v>1</v>
      </c>
      <c r="C40" s="66">
        <f t="shared" si="1"/>
        <v>0</v>
      </c>
      <c r="D40" s="1253" t="s">
        <v>87</v>
      </c>
      <c r="E40" s="1255" t="s">
        <v>99</v>
      </c>
      <c r="F40" s="1254" t="s">
        <v>90</v>
      </c>
      <c r="G40" s="78"/>
      <c r="H40" s="100" t="s">
        <v>101</v>
      </c>
      <c r="I40" s="826" t="s">
        <v>6441</v>
      </c>
      <c r="J40" s="81"/>
      <c r="K40" s="72"/>
      <c r="L40" s="72"/>
      <c r="M40" s="72"/>
      <c r="N40" s="72"/>
      <c r="O40" s="72"/>
      <c r="P40" s="72"/>
      <c r="Q40" s="833"/>
      <c r="R40" s="822"/>
      <c r="S40" s="73"/>
      <c r="T40" s="880"/>
      <c r="U40" s="880"/>
      <c r="V40" s="110"/>
    </row>
    <row r="41" spans="1:22" ht="12.75" customHeight="1">
      <c r="A41" s="320"/>
      <c r="B41" s="65">
        <v>1</v>
      </c>
      <c r="C41" s="66">
        <f t="shared" si="1"/>
        <v>0</v>
      </c>
      <c r="D41" s="1254" t="s">
        <v>90</v>
      </c>
      <c r="E41" s="1254" t="s">
        <v>90</v>
      </c>
      <c r="F41" s="1253" t="s">
        <v>87</v>
      </c>
      <c r="G41" s="78"/>
      <c r="H41" s="100" t="s">
        <v>131</v>
      </c>
      <c r="I41" s="826" t="s">
        <v>6589</v>
      </c>
      <c r="J41" s="81"/>
      <c r="K41" s="72"/>
      <c r="L41" s="72"/>
      <c r="M41" s="72"/>
      <c r="N41" s="72"/>
      <c r="O41" s="72"/>
      <c r="P41" s="72"/>
      <c r="Q41" s="833"/>
      <c r="R41" s="822"/>
      <c r="S41" s="73"/>
      <c r="T41" s="880"/>
      <c r="U41" s="880"/>
      <c r="V41" s="110"/>
    </row>
    <row r="42" spans="1:22" ht="12.75" customHeight="1">
      <c r="A42" s="320"/>
      <c r="B42" s="65">
        <v>1</v>
      </c>
      <c r="C42" s="66">
        <f t="shared" si="1"/>
        <v>1</v>
      </c>
      <c r="D42" s="1253" t="s">
        <v>87</v>
      </c>
      <c r="E42" s="1253" t="s">
        <v>68</v>
      </c>
      <c r="F42" s="1254" t="s">
        <v>90</v>
      </c>
      <c r="G42" s="78"/>
      <c r="H42" s="100" t="s">
        <v>94</v>
      </c>
      <c r="I42" s="826" t="s">
        <v>6424</v>
      </c>
      <c r="J42" s="81"/>
      <c r="K42" s="72"/>
      <c r="L42" s="72"/>
      <c r="M42" s="72"/>
      <c r="N42" s="72"/>
      <c r="O42" s="72"/>
      <c r="P42" s="72"/>
      <c r="Q42" s="833"/>
      <c r="R42" s="822"/>
      <c r="S42" s="73"/>
      <c r="T42" s="880"/>
      <c r="U42" s="880"/>
      <c r="V42" s="110"/>
    </row>
    <row r="43" spans="1:22" ht="12.75" customHeight="1">
      <c r="A43" s="320"/>
      <c r="B43" s="65">
        <v>1</v>
      </c>
      <c r="C43" s="66">
        <f t="shared" si="1"/>
        <v>0</v>
      </c>
      <c r="D43" s="1253" t="s">
        <v>87</v>
      </c>
      <c r="E43" s="1254" t="s">
        <v>90</v>
      </c>
      <c r="F43" s="1254" t="s">
        <v>90</v>
      </c>
      <c r="G43" s="78"/>
      <c r="H43" s="100" t="s">
        <v>119</v>
      </c>
      <c r="I43" s="826" t="s">
        <v>6547</v>
      </c>
      <c r="J43" s="81"/>
      <c r="K43" s="72"/>
      <c r="L43" s="72"/>
      <c r="M43" s="72"/>
      <c r="N43" s="72"/>
      <c r="O43" s="72"/>
      <c r="P43" s="72"/>
      <c r="Q43" s="833"/>
      <c r="R43" s="822"/>
      <c r="S43" s="73"/>
      <c r="T43" s="880"/>
      <c r="U43" s="880"/>
      <c r="V43" s="110"/>
    </row>
    <row r="44" spans="1:22" ht="12.75" customHeight="1">
      <c r="A44" s="320"/>
      <c r="B44" s="65">
        <v>1</v>
      </c>
      <c r="C44" s="66">
        <f t="shared" si="1"/>
        <v>0</v>
      </c>
      <c r="D44" s="1254" t="s">
        <v>90</v>
      </c>
      <c r="E44" s="1254" t="s">
        <v>90</v>
      </c>
      <c r="F44" s="1254" t="s">
        <v>90</v>
      </c>
      <c r="G44" s="78"/>
      <c r="H44" s="100" t="s">
        <v>110</v>
      </c>
      <c r="I44" s="826" t="s">
        <v>6499</v>
      </c>
      <c r="J44" s="81"/>
      <c r="K44" s="72"/>
      <c r="L44" s="72"/>
      <c r="M44" s="72"/>
      <c r="N44" s="72"/>
      <c r="O44" s="72"/>
      <c r="P44" s="72"/>
      <c r="Q44" s="833"/>
      <c r="R44" s="822"/>
      <c r="S44" s="73"/>
      <c r="T44" s="880"/>
      <c r="U44" s="880"/>
      <c r="V44" s="110"/>
    </row>
    <row r="45" spans="1:22" ht="12.75" customHeight="1">
      <c r="A45" s="320"/>
      <c r="B45" s="65">
        <v>1</v>
      </c>
      <c r="C45" s="66">
        <f t="shared" si="1"/>
        <v>0</v>
      </c>
      <c r="D45" s="1253" t="s">
        <v>68</v>
      </c>
      <c r="E45" s="1254" t="s">
        <v>90</v>
      </c>
      <c r="F45" s="1254" t="s">
        <v>90</v>
      </c>
      <c r="G45" s="78"/>
      <c r="H45" s="100" t="s">
        <v>104</v>
      </c>
      <c r="I45" s="826" t="s">
        <v>6462</v>
      </c>
      <c r="J45" s="81"/>
      <c r="K45" s="72"/>
      <c r="L45" s="72"/>
      <c r="M45" s="72"/>
      <c r="N45" s="72"/>
      <c r="O45" s="72"/>
      <c r="P45" s="72"/>
      <c r="Q45" s="833"/>
      <c r="R45" s="822"/>
      <c r="S45" s="73"/>
      <c r="T45" s="880"/>
      <c r="U45" s="880"/>
      <c r="V45" s="110"/>
    </row>
    <row r="46" spans="1:22" ht="12.75" customHeight="1">
      <c r="A46" s="320"/>
      <c r="B46" s="65">
        <v>1</v>
      </c>
      <c r="C46" s="66">
        <f t="shared" si="1"/>
        <v>1</v>
      </c>
      <c r="D46" s="1254" t="s">
        <v>90</v>
      </c>
      <c r="E46" s="1253" t="s">
        <v>87</v>
      </c>
      <c r="F46" s="1255" t="s">
        <v>70</v>
      </c>
      <c r="G46" s="78"/>
      <c r="H46" s="100" t="s">
        <v>119</v>
      </c>
      <c r="I46" s="826" t="s">
        <v>6541</v>
      </c>
      <c r="J46" s="81"/>
      <c r="K46" s="72"/>
      <c r="L46" s="72"/>
      <c r="M46" s="72"/>
      <c r="N46" s="72"/>
      <c r="O46" s="72"/>
      <c r="P46" s="72"/>
      <c r="Q46" s="833"/>
      <c r="R46" s="822"/>
      <c r="S46" s="73"/>
      <c r="T46" s="880"/>
      <c r="U46" s="880"/>
      <c r="V46" s="110"/>
    </row>
    <row r="47" spans="1:22" ht="12.75" customHeight="1">
      <c r="A47" s="320"/>
      <c r="B47" s="65">
        <v>1</v>
      </c>
      <c r="C47" s="66">
        <f t="shared" si="1"/>
        <v>0</v>
      </c>
      <c r="D47" s="1254" t="s">
        <v>90</v>
      </c>
      <c r="E47" s="1254" t="s">
        <v>90</v>
      </c>
      <c r="F47" s="1255" t="s">
        <v>70</v>
      </c>
      <c r="G47" s="78"/>
      <c r="H47" s="100" t="s">
        <v>122</v>
      </c>
      <c r="I47" s="826" t="s">
        <v>6536</v>
      </c>
      <c r="J47" s="81"/>
      <c r="K47" s="72"/>
      <c r="L47" s="72"/>
      <c r="M47" s="72"/>
      <c r="N47" s="72"/>
      <c r="O47" s="72"/>
      <c r="P47" s="72"/>
      <c r="Q47" s="833"/>
      <c r="R47" s="822"/>
      <c r="S47" s="73"/>
      <c r="T47" s="880"/>
      <c r="U47" s="880"/>
      <c r="V47" s="110"/>
    </row>
    <row r="48" spans="1:22" ht="12.75" customHeight="1">
      <c r="A48" s="320"/>
      <c r="B48" s="65">
        <v>1</v>
      </c>
      <c r="C48" s="66">
        <f t="shared" si="1"/>
        <v>1</v>
      </c>
      <c r="D48" s="1253" t="s">
        <v>87</v>
      </c>
      <c r="E48" s="1253" t="s">
        <v>87</v>
      </c>
      <c r="F48" s="1255" t="s">
        <v>70</v>
      </c>
      <c r="G48" s="78"/>
      <c r="H48" s="100" t="s">
        <v>129</v>
      </c>
      <c r="I48" s="826" t="s">
        <v>6582</v>
      </c>
      <c r="J48" s="81"/>
      <c r="K48" s="72"/>
      <c r="L48" s="72"/>
      <c r="M48" s="72"/>
      <c r="N48" s="72"/>
      <c r="O48" s="72"/>
      <c r="P48" s="72"/>
      <c r="Q48" s="833"/>
      <c r="R48" s="822"/>
      <c r="S48" s="73"/>
      <c r="T48" s="880"/>
      <c r="U48" s="880"/>
      <c r="V48" s="110"/>
    </row>
    <row r="49" spans="1:22" ht="12.75" customHeight="1">
      <c r="A49" s="320"/>
      <c r="B49" s="65">
        <v>1</v>
      </c>
      <c r="C49" s="66">
        <f t="shared" si="1"/>
        <v>1</v>
      </c>
      <c r="D49" s="1255" t="s">
        <v>70</v>
      </c>
      <c r="E49" s="1253" t="s">
        <v>87</v>
      </c>
      <c r="F49" s="1253" t="s">
        <v>87</v>
      </c>
      <c r="G49" s="78"/>
      <c r="H49" s="100" t="s">
        <v>104</v>
      </c>
      <c r="I49" s="826" t="s">
        <v>6456</v>
      </c>
      <c r="J49" s="81"/>
      <c r="K49" s="72"/>
      <c r="L49" s="72"/>
      <c r="M49" s="72"/>
      <c r="N49" s="72"/>
      <c r="O49" s="72"/>
      <c r="P49" s="72"/>
      <c r="Q49" s="833"/>
      <c r="R49" s="822"/>
      <c r="S49" s="73"/>
      <c r="T49" s="880"/>
      <c r="U49" s="880"/>
      <c r="V49" s="110"/>
    </row>
    <row r="50" spans="1:22" ht="12.75" customHeight="1">
      <c r="A50" s="320"/>
      <c r="B50" s="65">
        <v>1</v>
      </c>
      <c r="C50" s="66">
        <f t="shared" si="1"/>
        <v>0</v>
      </c>
      <c r="D50" s="1254" t="s">
        <v>90</v>
      </c>
      <c r="E50" s="1255" t="s">
        <v>70</v>
      </c>
      <c r="F50" s="1254" t="s">
        <v>90</v>
      </c>
      <c r="G50" s="78"/>
      <c r="H50" s="100" t="s">
        <v>90</v>
      </c>
      <c r="I50" s="826" t="s">
        <v>6504</v>
      </c>
      <c r="J50" s="81"/>
      <c r="K50" s="72"/>
      <c r="L50" s="72"/>
      <c r="M50" s="72"/>
      <c r="N50" s="72"/>
      <c r="O50" s="72"/>
      <c r="P50" s="72"/>
      <c r="Q50" s="833"/>
      <c r="R50" s="822"/>
      <c r="S50" s="73"/>
      <c r="T50" s="880"/>
      <c r="U50" s="880"/>
      <c r="V50" s="110"/>
    </row>
    <row r="51" spans="1:22" ht="12.75" customHeight="1">
      <c r="A51" s="320"/>
      <c r="B51" s="65">
        <v>1</v>
      </c>
      <c r="C51" s="66">
        <f t="shared" si="1"/>
        <v>0</v>
      </c>
      <c r="D51" s="1254" t="s">
        <v>90</v>
      </c>
      <c r="E51" s="1254" t="s">
        <v>90</v>
      </c>
      <c r="F51" s="1254" t="s">
        <v>90</v>
      </c>
      <c r="G51" s="78"/>
      <c r="H51" s="100" t="s">
        <v>101</v>
      </c>
      <c r="I51" s="826" t="s">
        <v>6445</v>
      </c>
      <c r="J51" s="81"/>
      <c r="K51" s="72"/>
      <c r="L51" s="72"/>
      <c r="M51" s="72"/>
      <c r="N51" s="72"/>
      <c r="O51" s="72"/>
      <c r="P51" s="72"/>
      <c r="Q51" s="833"/>
      <c r="R51" s="822"/>
      <c r="S51" s="73"/>
      <c r="T51" s="880"/>
      <c r="U51" s="880"/>
      <c r="V51" s="110"/>
    </row>
    <row r="52" spans="1:22" ht="12.75" customHeight="1">
      <c r="A52" s="320"/>
      <c r="B52" s="65">
        <v>1</v>
      </c>
      <c r="C52" s="66">
        <f t="shared" si="1"/>
        <v>0</v>
      </c>
      <c r="D52" s="1253" t="s">
        <v>87</v>
      </c>
      <c r="E52" s="1254" t="s">
        <v>90</v>
      </c>
      <c r="F52" s="1255" t="s">
        <v>99</v>
      </c>
      <c r="G52" s="78"/>
      <c r="H52" s="100" t="s">
        <v>148</v>
      </c>
      <c r="I52" s="826" t="s">
        <v>6646</v>
      </c>
      <c r="J52" s="81"/>
      <c r="K52" s="72"/>
      <c r="L52" s="72"/>
      <c r="M52" s="72"/>
      <c r="N52" s="72"/>
      <c r="O52" s="72"/>
      <c r="P52" s="72"/>
      <c r="Q52" s="833"/>
      <c r="R52" s="822"/>
      <c r="S52" s="73"/>
      <c r="T52" s="880"/>
      <c r="U52" s="880"/>
      <c r="V52" s="110"/>
    </row>
    <row r="53" spans="1:22" ht="12.75" customHeight="1">
      <c r="A53" s="320"/>
      <c r="B53" s="65">
        <v>1</v>
      </c>
      <c r="C53" s="66">
        <f t="shared" si="1"/>
        <v>0</v>
      </c>
      <c r="D53" s="1253" t="s">
        <v>87</v>
      </c>
      <c r="E53" s="1255" t="s">
        <v>70</v>
      </c>
      <c r="F53" s="1253" t="s">
        <v>87</v>
      </c>
      <c r="G53" s="78"/>
      <c r="H53" s="100" t="s">
        <v>145</v>
      </c>
      <c r="I53" s="826" t="s">
        <v>6616</v>
      </c>
      <c r="J53" s="81"/>
      <c r="K53" s="72"/>
      <c r="L53" s="72"/>
      <c r="M53" s="72"/>
      <c r="N53" s="72"/>
      <c r="O53" s="72"/>
      <c r="P53" s="72"/>
      <c r="Q53" s="833"/>
      <c r="R53" s="822"/>
      <c r="S53" s="73"/>
      <c r="T53" s="880"/>
      <c r="U53" s="880"/>
      <c r="V53" s="110"/>
    </row>
    <row r="54" spans="1:22" ht="12.75" customHeight="1">
      <c r="A54" s="320"/>
      <c r="B54" s="65">
        <v>1</v>
      </c>
      <c r="C54" s="66">
        <f t="shared" si="1"/>
        <v>0</v>
      </c>
      <c r="D54" s="1253" t="s">
        <v>87</v>
      </c>
      <c r="E54" s="1254" t="s">
        <v>90</v>
      </c>
      <c r="F54" s="1253" t="s">
        <v>68</v>
      </c>
      <c r="G54" s="78"/>
      <c r="H54" s="100" t="s">
        <v>122</v>
      </c>
      <c r="I54" s="826" t="s">
        <v>6549</v>
      </c>
      <c r="J54" s="81"/>
      <c r="K54" s="72"/>
      <c r="L54" s="72"/>
      <c r="M54" s="72"/>
      <c r="N54" s="72"/>
      <c r="O54" s="72"/>
      <c r="P54" s="72"/>
      <c r="Q54" s="833"/>
      <c r="R54" s="822"/>
      <c r="S54" s="73"/>
      <c r="T54" s="880"/>
      <c r="U54" s="880"/>
      <c r="V54" s="110"/>
    </row>
    <row r="55" spans="1:22" ht="12.75" customHeight="1">
      <c r="A55" s="320"/>
      <c r="B55" s="65">
        <v>1</v>
      </c>
      <c r="C55" s="66">
        <f t="shared" si="1"/>
        <v>0</v>
      </c>
      <c r="D55" s="1254" t="s">
        <v>90</v>
      </c>
      <c r="E55" s="1254" t="s">
        <v>90</v>
      </c>
      <c r="F55" s="1253" t="s">
        <v>87</v>
      </c>
      <c r="G55" s="78"/>
      <c r="H55" s="100" t="s">
        <v>135</v>
      </c>
      <c r="I55" s="826" t="s">
        <v>6618</v>
      </c>
      <c r="J55" s="81"/>
      <c r="K55" s="72"/>
      <c r="L55" s="72"/>
      <c r="M55" s="72"/>
      <c r="N55" s="72"/>
      <c r="O55" s="72"/>
      <c r="P55" s="72"/>
      <c r="Q55" s="833"/>
      <c r="R55" s="822"/>
      <c r="S55" s="73"/>
      <c r="T55" s="880"/>
      <c r="U55" s="880"/>
      <c r="V55" s="110"/>
    </row>
    <row r="56" spans="1:22" ht="12.75" customHeight="1">
      <c r="A56" s="320"/>
      <c r="B56" s="65">
        <v>1</v>
      </c>
      <c r="C56" s="66">
        <f t="shared" si="1"/>
        <v>0</v>
      </c>
      <c r="D56" s="1254" t="s">
        <v>90</v>
      </c>
      <c r="E56" s="1255" t="s">
        <v>70</v>
      </c>
      <c r="F56" s="1253" t="s">
        <v>68</v>
      </c>
      <c r="G56" s="78"/>
      <c r="H56" s="100" t="s">
        <v>139</v>
      </c>
      <c r="I56" s="826" t="s">
        <v>6623</v>
      </c>
      <c r="J56" s="81"/>
      <c r="K56" s="72"/>
      <c r="L56" s="72"/>
      <c r="M56" s="72"/>
      <c r="N56" s="72"/>
      <c r="O56" s="72"/>
      <c r="P56" s="72"/>
      <c r="Q56" s="833"/>
      <c r="R56" s="822"/>
      <c r="S56" s="73"/>
      <c r="T56" s="880"/>
      <c r="U56" s="880"/>
      <c r="V56" s="110"/>
    </row>
    <row r="57" spans="1:22" ht="12.75" customHeight="1">
      <c r="A57" s="320"/>
      <c r="B57" s="65">
        <v>1</v>
      </c>
      <c r="C57" s="66">
        <f t="shared" si="1"/>
        <v>0</v>
      </c>
      <c r="D57" s="1254" t="s">
        <v>90</v>
      </c>
      <c r="E57" s="1254" t="s">
        <v>90</v>
      </c>
      <c r="F57" s="1253" t="s">
        <v>87</v>
      </c>
      <c r="G57" s="78"/>
      <c r="H57" s="100" t="s">
        <v>114</v>
      </c>
      <c r="I57" s="826" t="s">
        <v>6502</v>
      </c>
      <c r="J57" s="81"/>
      <c r="K57" s="72"/>
      <c r="L57" s="72"/>
      <c r="M57" s="72"/>
      <c r="N57" s="72"/>
      <c r="O57" s="72"/>
      <c r="P57" s="72"/>
      <c r="Q57" s="833"/>
      <c r="R57" s="822"/>
      <c r="S57" s="73"/>
      <c r="T57" s="880"/>
      <c r="U57" s="880"/>
      <c r="V57" s="110"/>
    </row>
    <row r="58" spans="1:22" ht="12.75" customHeight="1">
      <c r="A58" s="320"/>
      <c r="B58" s="65">
        <v>1</v>
      </c>
      <c r="C58" s="66">
        <f t="shared" si="1"/>
        <v>0</v>
      </c>
      <c r="D58" s="1254" t="s">
        <v>90</v>
      </c>
      <c r="E58" s="1254" t="s">
        <v>90</v>
      </c>
      <c r="F58" s="1253" t="s">
        <v>87</v>
      </c>
      <c r="G58" s="78"/>
      <c r="H58" s="100" t="s">
        <v>88</v>
      </c>
      <c r="I58" s="826" t="s">
        <v>6397</v>
      </c>
      <c r="J58" s="81"/>
      <c r="K58" s="72"/>
      <c r="L58" s="72"/>
      <c r="M58" s="72"/>
      <c r="N58" s="72"/>
      <c r="O58" s="72"/>
      <c r="P58" s="72"/>
      <c r="Q58" s="833"/>
      <c r="R58" s="822"/>
      <c r="S58" s="73"/>
      <c r="T58" s="880"/>
      <c r="U58" s="880"/>
      <c r="V58" s="110"/>
    </row>
    <row r="59" spans="1:22" ht="12.75" customHeight="1">
      <c r="A59" s="320"/>
      <c r="B59" s="65">
        <v>1</v>
      </c>
      <c r="C59" s="66">
        <f t="shared" si="1"/>
        <v>0</v>
      </c>
      <c r="D59" s="1254" t="s">
        <v>90</v>
      </c>
      <c r="E59" s="1254" t="s">
        <v>90</v>
      </c>
      <c r="F59" s="1254" t="s">
        <v>90</v>
      </c>
      <c r="G59" s="78"/>
      <c r="H59" s="100" t="s">
        <v>220</v>
      </c>
      <c r="I59" s="826" t="s">
        <v>6649</v>
      </c>
      <c r="J59" s="81"/>
      <c r="K59" s="72"/>
      <c r="L59" s="72"/>
      <c r="M59" s="72"/>
      <c r="N59" s="72"/>
      <c r="O59" s="72"/>
      <c r="P59" s="72"/>
      <c r="Q59" s="833"/>
      <c r="R59" s="822"/>
      <c r="S59" s="73"/>
      <c r="T59" s="880"/>
      <c r="U59" s="880"/>
      <c r="V59" s="110"/>
    </row>
    <row r="60" spans="1:22" ht="12.75" customHeight="1">
      <c r="A60" s="320"/>
      <c r="B60" s="65">
        <v>1</v>
      </c>
      <c r="C60" s="66">
        <f t="shared" si="1"/>
        <v>1</v>
      </c>
      <c r="D60" s="1253" t="s">
        <v>87</v>
      </c>
      <c r="E60" s="1253" t="s">
        <v>68</v>
      </c>
      <c r="F60" s="1253" t="s">
        <v>68</v>
      </c>
      <c r="G60" s="78"/>
      <c r="H60" s="100" t="s">
        <v>220</v>
      </c>
      <c r="I60" s="826" t="s">
        <v>6651</v>
      </c>
      <c r="J60" s="81"/>
      <c r="K60" s="72"/>
      <c r="L60" s="72"/>
      <c r="M60" s="72"/>
      <c r="N60" s="72"/>
      <c r="O60" s="72"/>
      <c r="P60" s="72"/>
      <c r="Q60" s="833"/>
      <c r="R60" s="822"/>
      <c r="S60" s="73"/>
      <c r="T60" s="880"/>
      <c r="U60" s="880"/>
      <c r="V60" s="110"/>
    </row>
    <row r="61" spans="1:22" ht="12.75" customHeight="1">
      <c r="A61" s="320"/>
      <c r="B61" s="65">
        <v>1</v>
      </c>
      <c r="C61" s="66">
        <f t="shared" si="1"/>
        <v>0</v>
      </c>
      <c r="D61" s="1254" t="s">
        <v>90</v>
      </c>
      <c r="E61" s="1254" t="s">
        <v>90</v>
      </c>
      <c r="F61" s="1253" t="s">
        <v>87</v>
      </c>
      <c r="G61" s="78"/>
      <c r="H61" s="100" t="s">
        <v>220</v>
      </c>
      <c r="I61" s="826" t="s">
        <v>6652</v>
      </c>
      <c r="J61" s="81"/>
      <c r="K61" s="72"/>
      <c r="L61" s="72"/>
      <c r="M61" s="72"/>
      <c r="N61" s="72"/>
      <c r="O61" s="72"/>
      <c r="P61" s="72"/>
      <c r="Q61" s="833"/>
      <c r="R61" s="822"/>
      <c r="S61" s="73"/>
      <c r="T61" s="880"/>
      <c r="U61" s="880"/>
      <c r="V61" s="110"/>
    </row>
    <row r="62" spans="1:22" ht="12.75" customHeight="1">
      <c r="A62" s="320"/>
      <c r="B62" s="65">
        <v>1</v>
      </c>
      <c r="C62" s="66">
        <f t="shared" si="1"/>
        <v>0</v>
      </c>
      <c r="D62" s="1253" t="s">
        <v>87</v>
      </c>
      <c r="E62" s="1254" t="s">
        <v>90</v>
      </c>
      <c r="F62" s="1255" t="s">
        <v>70</v>
      </c>
      <c r="G62" s="78"/>
      <c r="H62" s="100" t="s">
        <v>215</v>
      </c>
      <c r="I62" s="826" t="s">
        <v>6632</v>
      </c>
      <c r="J62" s="81"/>
      <c r="K62" s="72"/>
      <c r="L62" s="72"/>
      <c r="M62" s="72"/>
      <c r="N62" s="72"/>
      <c r="O62" s="72"/>
      <c r="P62" s="72"/>
      <c r="Q62" s="833"/>
      <c r="R62" s="822"/>
      <c r="S62" s="73"/>
      <c r="T62" s="880"/>
      <c r="U62" s="880"/>
      <c r="V62" s="110"/>
    </row>
    <row r="63" spans="1:22" ht="12.75" customHeight="1">
      <c r="A63" s="320"/>
      <c r="B63" s="65">
        <v>1</v>
      </c>
      <c r="C63" s="66">
        <f t="shared" si="1"/>
        <v>1</v>
      </c>
      <c r="D63" s="1253" t="s">
        <v>87</v>
      </c>
      <c r="E63" s="1253" t="s">
        <v>68</v>
      </c>
      <c r="F63" s="1255" t="s">
        <v>99</v>
      </c>
      <c r="G63" s="78"/>
      <c r="H63" s="100" t="s">
        <v>90</v>
      </c>
      <c r="I63" s="826" t="s">
        <v>6505</v>
      </c>
      <c r="J63" s="81"/>
      <c r="K63" s="72"/>
      <c r="L63" s="72"/>
      <c r="M63" s="72"/>
      <c r="N63" s="72"/>
      <c r="O63" s="72"/>
      <c r="P63" s="72"/>
      <c r="Q63" s="833"/>
      <c r="R63" s="822"/>
      <c r="S63" s="73"/>
      <c r="T63" s="880"/>
      <c r="U63" s="880"/>
      <c r="V63" s="110"/>
    </row>
    <row r="64" spans="1:22" ht="12.75" customHeight="1">
      <c r="A64" s="320"/>
      <c r="B64" s="65">
        <v>1</v>
      </c>
      <c r="C64" s="66">
        <f t="shared" si="1"/>
        <v>0</v>
      </c>
      <c r="D64" s="1253" t="s">
        <v>68</v>
      </c>
      <c r="E64" s="1254" t="s">
        <v>90</v>
      </c>
      <c r="F64" s="1254" t="s">
        <v>90</v>
      </c>
      <c r="G64" s="78"/>
      <c r="H64" s="100" t="s">
        <v>140</v>
      </c>
      <c r="I64" s="826" t="s">
        <v>6639</v>
      </c>
      <c r="J64" s="81"/>
      <c r="K64" s="72"/>
      <c r="L64" s="72"/>
      <c r="M64" s="72"/>
      <c r="N64" s="72"/>
      <c r="O64" s="72"/>
      <c r="P64" s="72"/>
      <c r="Q64" s="833"/>
      <c r="R64" s="822"/>
      <c r="S64" s="73"/>
      <c r="T64" s="880"/>
      <c r="U64" s="880"/>
      <c r="V64" s="110"/>
    </row>
    <row r="65" spans="1:22" ht="12.75" customHeight="1">
      <c r="A65" s="320"/>
      <c r="B65" s="65">
        <v>1</v>
      </c>
      <c r="C65" s="66">
        <f t="shared" si="1"/>
        <v>0</v>
      </c>
      <c r="D65" s="1254" t="s">
        <v>90</v>
      </c>
      <c r="E65" s="1255" t="s">
        <v>70</v>
      </c>
      <c r="F65" s="1253" t="s">
        <v>68</v>
      </c>
      <c r="G65" s="78"/>
      <c r="H65" s="100" t="s">
        <v>116</v>
      </c>
      <c r="I65" s="826" t="s">
        <v>6489</v>
      </c>
      <c r="J65" s="81"/>
      <c r="K65" s="72"/>
      <c r="L65" s="72"/>
      <c r="M65" s="72"/>
      <c r="N65" s="72"/>
      <c r="O65" s="72"/>
      <c r="P65" s="72"/>
      <c r="Q65" s="833"/>
      <c r="R65" s="822"/>
      <c r="S65" s="73"/>
      <c r="T65" s="880"/>
      <c r="U65" s="880"/>
      <c r="V65" s="110"/>
    </row>
    <row r="66" spans="1:22" ht="12.75" customHeight="1">
      <c r="A66" s="320"/>
      <c r="B66" s="65">
        <v>1</v>
      </c>
      <c r="C66" s="66">
        <f t="shared" ref="C66:C97" si="2">IF(E66="A",1,IF(E66="B",1,0))</f>
        <v>0</v>
      </c>
      <c r="D66" s="1253" t="s">
        <v>68</v>
      </c>
      <c r="E66" s="1255" t="s">
        <v>70</v>
      </c>
      <c r="F66" s="1254" t="s">
        <v>90</v>
      </c>
      <c r="G66" s="78"/>
      <c r="H66" s="100" t="s">
        <v>119</v>
      </c>
      <c r="I66" s="826" t="s">
        <v>6555</v>
      </c>
      <c r="J66" s="81"/>
      <c r="K66" s="72"/>
      <c r="L66" s="72"/>
      <c r="M66" s="72"/>
      <c r="N66" s="72"/>
      <c r="O66" s="72"/>
      <c r="P66" s="72"/>
      <c r="Q66" s="833"/>
      <c r="R66" s="822"/>
      <c r="S66" s="73"/>
      <c r="T66" s="880"/>
      <c r="U66" s="880"/>
      <c r="V66" s="110"/>
    </row>
    <row r="67" spans="1:22" ht="12.75" customHeight="1">
      <c r="A67" s="320"/>
      <c r="B67" s="65">
        <v>1</v>
      </c>
      <c r="C67" s="66">
        <f t="shared" si="2"/>
        <v>0</v>
      </c>
      <c r="D67" s="1253" t="s">
        <v>68</v>
      </c>
      <c r="E67" s="1254" t="s">
        <v>90</v>
      </c>
      <c r="F67" s="1253" t="s">
        <v>68</v>
      </c>
      <c r="G67" s="78"/>
      <c r="H67" s="100" t="s">
        <v>240</v>
      </c>
      <c r="I67" s="826" t="s">
        <v>6512</v>
      </c>
      <c r="J67" s="81"/>
      <c r="K67" s="72"/>
      <c r="L67" s="72"/>
      <c r="M67" s="72"/>
      <c r="N67" s="72"/>
      <c r="O67" s="72"/>
      <c r="P67" s="72"/>
      <c r="Q67" s="833"/>
      <c r="R67" s="822"/>
      <c r="S67" s="73"/>
      <c r="T67" s="880"/>
      <c r="U67" s="880"/>
      <c r="V67" s="110"/>
    </row>
    <row r="68" spans="1:22" ht="12.75" customHeight="1">
      <c r="A68" s="320"/>
      <c r="B68" s="65">
        <v>1</v>
      </c>
      <c r="C68" s="66">
        <f t="shared" si="2"/>
        <v>1</v>
      </c>
      <c r="D68" s="1253" t="s">
        <v>87</v>
      </c>
      <c r="E68" s="1253" t="s">
        <v>87</v>
      </c>
      <c r="F68" s="1254" t="s">
        <v>90</v>
      </c>
      <c r="G68" s="78"/>
      <c r="H68" s="100" t="s">
        <v>88</v>
      </c>
      <c r="I68" s="826" t="s">
        <v>6400</v>
      </c>
      <c r="J68" s="81"/>
      <c r="K68" s="72"/>
      <c r="L68" s="72"/>
      <c r="M68" s="72"/>
      <c r="N68" s="72"/>
      <c r="O68" s="72"/>
      <c r="P68" s="72"/>
      <c r="Q68" s="833"/>
      <c r="R68" s="822"/>
      <c r="S68" s="73"/>
      <c r="T68" s="880"/>
      <c r="U68" s="880"/>
      <c r="V68" s="110"/>
    </row>
    <row r="69" spans="1:22" ht="12.75" customHeight="1">
      <c r="A69" s="320"/>
      <c r="B69" s="65">
        <v>1</v>
      </c>
      <c r="C69" s="66">
        <f t="shared" si="2"/>
        <v>0</v>
      </c>
      <c r="D69" s="1253" t="s">
        <v>87</v>
      </c>
      <c r="E69" s="1255" t="s">
        <v>70</v>
      </c>
      <c r="F69" s="1253" t="s">
        <v>87</v>
      </c>
      <c r="G69" s="78"/>
      <c r="H69" s="100" t="s">
        <v>135</v>
      </c>
      <c r="I69" s="826" t="s">
        <v>6640</v>
      </c>
      <c r="J69" s="81"/>
      <c r="K69" s="72"/>
      <c r="L69" s="72"/>
      <c r="M69" s="72"/>
      <c r="N69" s="72"/>
      <c r="O69" s="72"/>
      <c r="P69" s="72"/>
      <c r="Q69" s="833"/>
      <c r="R69" s="822"/>
      <c r="S69" s="73"/>
      <c r="T69" s="880"/>
      <c r="U69" s="880"/>
      <c r="V69" s="110"/>
    </row>
    <row r="70" spans="1:22" ht="12.75" customHeight="1">
      <c r="A70" s="320"/>
      <c r="B70" s="65">
        <v>1</v>
      </c>
      <c r="C70" s="66">
        <f t="shared" si="2"/>
        <v>1</v>
      </c>
      <c r="D70" s="1255" t="s">
        <v>99</v>
      </c>
      <c r="E70" s="1253" t="s">
        <v>87</v>
      </c>
      <c r="F70" s="1254" t="s">
        <v>90</v>
      </c>
      <c r="G70" s="78"/>
      <c r="H70" s="100" t="s">
        <v>94</v>
      </c>
      <c r="I70" s="826" t="s">
        <v>6414</v>
      </c>
      <c r="J70" s="81"/>
      <c r="K70" s="72"/>
      <c r="L70" s="72"/>
      <c r="M70" s="72"/>
      <c r="N70" s="72"/>
      <c r="O70" s="72"/>
      <c r="P70" s="72"/>
      <c r="Q70" s="833"/>
      <c r="R70" s="822"/>
      <c r="S70" s="73"/>
      <c r="T70" s="880"/>
      <c r="U70" s="880"/>
      <c r="V70" s="110"/>
    </row>
    <row r="71" spans="1:22" ht="12.75" customHeight="1">
      <c r="A71" s="320"/>
      <c r="B71" s="65">
        <v>1</v>
      </c>
      <c r="C71" s="66">
        <f t="shared" si="2"/>
        <v>0</v>
      </c>
      <c r="D71" s="1253" t="s">
        <v>87</v>
      </c>
      <c r="E71" s="1255" t="s">
        <v>99</v>
      </c>
      <c r="F71" s="1254" t="s">
        <v>90</v>
      </c>
      <c r="G71" s="78"/>
      <c r="H71" s="100" t="s">
        <v>135</v>
      </c>
      <c r="I71" s="826" t="s">
        <v>6619</v>
      </c>
      <c r="J71" s="81"/>
      <c r="K71" s="72"/>
      <c r="L71" s="72"/>
      <c r="M71" s="72"/>
      <c r="N71" s="72"/>
      <c r="O71" s="72"/>
      <c r="P71" s="72"/>
      <c r="Q71" s="833"/>
      <c r="R71" s="822"/>
      <c r="S71" s="73"/>
      <c r="T71" s="880"/>
      <c r="U71" s="880"/>
      <c r="V71" s="110"/>
    </row>
    <row r="72" spans="1:22" ht="12.75" customHeight="1">
      <c r="A72" s="320"/>
      <c r="B72" s="65">
        <v>1</v>
      </c>
      <c r="C72" s="66">
        <f t="shared" si="2"/>
        <v>0</v>
      </c>
      <c r="D72" s="1253" t="s">
        <v>87</v>
      </c>
      <c r="E72" s="1255" t="s">
        <v>70</v>
      </c>
      <c r="F72" s="1254" t="s">
        <v>90</v>
      </c>
      <c r="G72" s="78"/>
      <c r="H72" s="100" t="s">
        <v>148</v>
      </c>
      <c r="I72" s="826" t="s">
        <v>6645</v>
      </c>
      <c r="J72" s="81"/>
      <c r="K72" s="72"/>
      <c r="L72" s="72"/>
      <c r="M72" s="72"/>
      <c r="N72" s="72"/>
      <c r="O72" s="72"/>
      <c r="P72" s="72"/>
      <c r="Q72" s="833"/>
      <c r="R72" s="822"/>
      <c r="S72" s="73"/>
      <c r="T72" s="880"/>
      <c r="U72" s="880"/>
      <c r="V72" s="110"/>
    </row>
    <row r="73" spans="1:22" ht="12.75" customHeight="1">
      <c r="A73" s="320"/>
      <c r="B73" s="65">
        <v>1</v>
      </c>
      <c r="C73" s="66">
        <f t="shared" si="2"/>
        <v>0</v>
      </c>
      <c r="D73" s="1254" t="s">
        <v>90</v>
      </c>
      <c r="E73" s="1254" t="s">
        <v>90</v>
      </c>
      <c r="F73" s="1254" t="s">
        <v>90</v>
      </c>
      <c r="G73" s="78"/>
      <c r="H73" s="100" t="s">
        <v>126</v>
      </c>
      <c r="I73" s="826" t="s">
        <v>6584</v>
      </c>
      <c r="J73" s="81"/>
      <c r="K73" s="72"/>
      <c r="L73" s="72"/>
      <c r="M73" s="72"/>
      <c r="N73" s="72"/>
      <c r="O73" s="72"/>
      <c r="P73" s="72"/>
      <c r="Q73" s="833"/>
      <c r="R73" s="822"/>
      <c r="S73" s="73"/>
      <c r="T73" s="880"/>
      <c r="U73" s="880"/>
      <c r="V73" s="110"/>
    </row>
    <row r="74" spans="1:22" ht="12.75" customHeight="1">
      <c r="A74" s="320"/>
      <c r="B74" s="65">
        <v>1</v>
      </c>
      <c r="C74" s="66">
        <f t="shared" si="2"/>
        <v>0</v>
      </c>
      <c r="D74" s="1253" t="s">
        <v>87</v>
      </c>
      <c r="E74" s="1254" t="s">
        <v>90</v>
      </c>
      <c r="F74" s="1254" t="s">
        <v>90</v>
      </c>
      <c r="G74" s="78"/>
      <c r="H74" s="100" t="s">
        <v>135</v>
      </c>
      <c r="I74" s="826" t="s">
        <v>6634</v>
      </c>
      <c r="J74" s="81"/>
      <c r="K74" s="72"/>
      <c r="L74" s="72"/>
      <c r="M74" s="72"/>
      <c r="N74" s="72"/>
      <c r="O74" s="72"/>
      <c r="P74" s="72"/>
      <c r="Q74" s="833"/>
      <c r="R74" s="822"/>
      <c r="S74" s="73"/>
      <c r="T74" s="880"/>
      <c r="U74" s="880"/>
      <c r="V74" s="110"/>
    </row>
    <row r="75" spans="1:22" ht="12.75" customHeight="1">
      <c r="A75" s="320"/>
      <c r="B75" s="65">
        <v>1</v>
      </c>
      <c r="C75" s="66">
        <f t="shared" si="2"/>
        <v>0</v>
      </c>
      <c r="D75" s="1253" t="s">
        <v>87</v>
      </c>
      <c r="E75" s="1254" t="s">
        <v>90</v>
      </c>
      <c r="F75" s="1255" t="s">
        <v>70</v>
      </c>
      <c r="G75" s="78"/>
      <c r="H75" s="100" t="s">
        <v>251</v>
      </c>
      <c r="I75" s="826" t="s">
        <v>6553</v>
      </c>
      <c r="J75" s="81"/>
      <c r="K75" s="72"/>
      <c r="L75" s="72"/>
      <c r="M75" s="72"/>
      <c r="N75" s="72"/>
      <c r="O75" s="72"/>
      <c r="P75" s="72"/>
      <c r="Q75" s="833"/>
      <c r="R75" s="822"/>
      <c r="S75" s="73"/>
      <c r="T75" s="880"/>
      <c r="U75" s="880"/>
      <c r="V75" s="110"/>
    </row>
    <row r="76" spans="1:22" ht="12.75" customHeight="1">
      <c r="A76" s="320"/>
      <c r="B76" s="65">
        <v>1</v>
      </c>
      <c r="C76" s="66">
        <f t="shared" si="2"/>
        <v>1</v>
      </c>
      <c r="D76" s="1253" t="s">
        <v>87</v>
      </c>
      <c r="E76" s="1253" t="s">
        <v>87</v>
      </c>
      <c r="F76" s="1253" t="s">
        <v>87</v>
      </c>
      <c r="G76" s="78"/>
      <c r="H76" s="100" t="s">
        <v>135</v>
      </c>
      <c r="I76" s="826" t="s">
        <v>6638</v>
      </c>
      <c r="J76" s="81"/>
      <c r="K76" s="72"/>
      <c r="L76" s="72"/>
      <c r="M76" s="72"/>
      <c r="N76" s="72"/>
      <c r="O76" s="72"/>
      <c r="P76" s="72"/>
      <c r="Q76" s="833"/>
      <c r="R76" s="822"/>
      <c r="S76" s="73"/>
      <c r="T76" s="880"/>
      <c r="U76" s="880"/>
      <c r="V76" s="110"/>
    </row>
    <row r="77" spans="1:22" ht="12.75" customHeight="1">
      <c r="A77" s="320"/>
      <c r="B77" s="65">
        <v>1</v>
      </c>
      <c r="C77" s="66">
        <f t="shared" si="2"/>
        <v>1</v>
      </c>
      <c r="D77" s="1253" t="s">
        <v>68</v>
      </c>
      <c r="E77" s="1253" t="s">
        <v>68</v>
      </c>
      <c r="F77" s="1253" t="s">
        <v>87</v>
      </c>
      <c r="G77" s="78"/>
      <c r="H77" s="100" t="s">
        <v>114</v>
      </c>
      <c r="I77" s="826" t="s">
        <v>6509</v>
      </c>
      <c r="J77" s="81"/>
      <c r="K77" s="72"/>
      <c r="L77" s="72"/>
      <c r="M77" s="72"/>
      <c r="N77" s="72"/>
      <c r="O77" s="72"/>
      <c r="P77" s="72"/>
      <c r="Q77" s="833"/>
      <c r="R77" s="822"/>
      <c r="S77" s="73"/>
      <c r="T77" s="880"/>
      <c r="U77" s="880"/>
      <c r="V77" s="110"/>
    </row>
    <row r="78" spans="1:22" ht="12.75" customHeight="1">
      <c r="A78" s="320"/>
      <c r="B78" s="65">
        <v>1</v>
      </c>
      <c r="C78" s="66">
        <f t="shared" si="2"/>
        <v>0</v>
      </c>
      <c r="D78" s="1253" t="s">
        <v>87</v>
      </c>
      <c r="E78" s="1254" t="s">
        <v>90</v>
      </c>
      <c r="F78" s="1253" t="s">
        <v>68</v>
      </c>
      <c r="G78" s="78"/>
      <c r="H78" s="100" t="s">
        <v>126</v>
      </c>
      <c r="I78" s="826" t="s">
        <v>6588</v>
      </c>
      <c r="J78" s="81"/>
      <c r="K78" s="72"/>
      <c r="L78" s="72"/>
      <c r="M78" s="72"/>
      <c r="N78" s="72"/>
      <c r="O78" s="72"/>
      <c r="P78" s="72"/>
      <c r="Q78" s="833"/>
      <c r="R78" s="822"/>
      <c r="S78" s="73"/>
      <c r="T78" s="880"/>
      <c r="U78" s="880"/>
      <c r="V78" s="110"/>
    </row>
    <row r="79" spans="1:22" ht="12.75" customHeight="1">
      <c r="A79" s="320"/>
      <c r="B79" s="65">
        <v>1</v>
      </c>
      <c r="C79" s="66">
        <f t="shared" si="2"/>
        <v>1</v>
      </c>
      <c r="D79" s="1254" t="s">
        <v>90</v>
      </c>
      <c r="E79" s="1253" t="s">
        <v>68</v>
      </c>
      <c r="F79" s="1255" t="s">
        <v>70</v>
      </c>
      <c r="G79" s="78"/>
      <c r="H79" s="100" t="s">
        <v>148</v>
      </c>
      <c r="I79" s="826" t="s">
        <v>6643</v>
      </c>
      <c r="J79" s="81"/>
      <c r="K79" s="72"/>
      <c r="L79" s="72"/>
      <c r="M79" s="72"/>
      <c r="N79" s="72"/>
      <c r="O79" s="72"/>
      <c r="P79" s="72"/>
      <c r="Q79" s="833"/>
      <c r="R79" s="822"/>
      <c r="S79" s="73"/>
      <c r="T79" s="880"/>
      <c r="U79" s="880"/>
      <c r="V79" s="110"/>
    </row>
    <row r="80" spans="1:22" ht="12.75" customHeight="1">
      <c r="A80" s="320"/>
      <c r="B80" s="65">
        <v>1</v>
      </c>
      <c r="C80" s="66">
        <f t="shared" si="2"/>
        <v>1</v>
      </c>
      <c r="D80" s="1255" t="s">
        <v>70</v>
      </c>
      <c r="E80" s="1253" t="s">
        <v>87</v>
      </c>
      <c r="F80" s="1254" t="s">
        <v>90</v>
      </c>
      <c r="G80" s="78"/>
      <c r="H80" s="100" t="s">
        <v>135</v>
      </c>
      <c r="I80" s="826" t="s">
        <v>6626</v>
      </c>
      <c r="J80" s="81"/>
      <c r="K80" s="72"/>
      <c r="L80" s="72"/>
      <c r="M80" s="72"/>
      <c r="N80" s="72"/>
      <c r="O80" s="72"/>
      <c r="P80" s="72"/>
      <c r="Q80" s="833"/>
      <c r="R80" s="822"/>
      <c r="S80" s="73"/>
      <c r="T80" s="880"/>
      <c r="U80" s="880"/>
      <c r="V80" s="110"/>
    </row>
    <row r="81" spans="1:22" ht="12.75" customHeight="1">
      <c r="A81" s="320"/>
      <c r="B81" s="65">
        <v>1</v>
      </c>
      <c r="C81" s="66">
        <f t="shared" si="2"/>
        <v>0</v>
      </c>
      <c r="D81" s="1253" t="s">
        <v>87</v>
      </c>
      <c r="E81" s="1254" t="s">
        <v>90</v>
      </c>
      <c r="F81" s="1253" t="s">
        <v>87</v>
      </c>
      <c r="G81" s="78"/>
      <c r="H81" s="100" t="s">
        <v>135</v>
      </c>
      <c r="I81" s="826" t="s">
        <v>6628</v>
      </c>
      <c r="J81" s="81"/>
      <c r="K81" s="72"/>
      <c r="L81" s="72"/>
      <c r="M81" s="72"/>
      <c r="N81" s="72"/>
      <c r="O81" s="72"/>
      <c r="P81" s="72"/>
      <c r="Q81" s="833"/>
      <c r="R81" s="822"/>
      <c r="S81" s="73"/>
      <c r="T81" s="880"/>
      <c r="U81" s="880"/>
      <c r="V81" s="110"/>
    </row>
    <row r="82" spans="1:22" ht="12.75" customHeight="1">
      <c r="A82" s="320"/>
      <c r="B82" s="65">
        <v>1</v>
      </c>
      <c r="C82" s="66">
        <f t="shared" si="2"/>
        <v>0</v>
      </c>
      <c r="D82" s="1253" t="s">
        <v>87</v>
      </c>
      <c r="E82" s="1255" t="s">
        <v>99</v>
      </c>
      <c r="F82" s="1254" t="s">
        <v>90</v>
      </c>
      <c r="G82" s="78"/>
      <c r="H82" s="100" t="s">
        <v>129</v>
      </c>
      <c r="I82" s="826" t="s">
        <v>6579</v>
      </c>
      <c r="J82" s="81"/>
      <c r="K82" s="72"/>
      <c r="L82" s="72"/>
      <c r="M82" s="72"/>
      <c r="N82" s="72"/>
      <c r="O82" s="72"/>
      <c r="P82" s="72"/>
      <c r="Q82" s="833"/>
      <c r="R82" s="822"/>
      <c r="S82" s="73"/>
      <c r="T82" s="880"/>
      <c r="U82" s="880"/>
      <c r="V82" s="110"/>
    </row>
    <row r="83" spans="1:22" ht="12.75" customHeight="1">
      <c r="A83" s="320"/>
      <c r="B83" s="65">
        <v>1</v>
      </c>
      <c r="C83" s="66">
        <f t="shared" si="2"/>
        <v>0</v>
      </c>
      <c r="D83" s="1253" t="s">
        <v>68</v>
      </c>
      <c r="E83" s="1255" t="s">
        <v>99</v>
      </c>
      <c r="F83" s="1254" t="s">
        <v>90</v>
      </c>
      <c r="G83" s="78"/>
      <c r="H83" s="100" t="s">
        <v>142</v>
      </c>
      <c r="I83" s="826" t="s">
        <v>6636</v>
      </c>
      <c r="J83" s="81"/>
      <c r="K83" s="72"/>
      <c r="L83" s="72"/>
      <c r="M83" s="72"/>
      <c r="N83" s="72"/>
      <c r="O83" s="72"/>
      <c r="P83" s="72"/>
      <c r="Q83" s="833"/>
      <c r="R83" s="822"/>
      <c r="S83" s="73"/>
      <c r="T83" s="880"/>
      <c r="U83" s="880"/>
      <c r="V83" s="110"/>
    </row>
    <row r="84" spans="1:22" ht="12.75" customHeight="1">
      <c r="A84" s="320"/>
      <c r="B84" s="65">
        <v>1</v>
      </c>
      <c r="C84" s="66">
        <f t="shared" si="2"/>
        <v>1</v>
      </c>
      <c r="D84" s="1254" t="s">
        <v>90</v>
      </c>
      <c r="E84" s="1253" t="s">
        <v>68</v>
      </c>
      <c r="F84" s="1255" t="s">
        <v>70</v>
      </c>
      <c r="G84" s="78"/>
      <c r="H84" s="100" t="s">
        <v>140</v>
      </c>
      <c r="I84" s="826" t="s">
        <v>6627</v>
      </c>
      <c r="J84" s="81"/>
      <c r="K84" s="72"/>
      <c r="L84" s="72"/>
      <c r="M84" s="72"/>
      <c r="N84" s="72"/>
      <c r="O84" s="72"/>
      <c r="P84" s="72"/>
      <c r="Q84" s="833"/>
      <c r="R84" s="822"/>
      <c r="S84" s="73"/>
      <c r="T84" s="880"/>
      <c r="U84" s="880"/>
      <c r="V84" s="110"/>
    </row>
    <row r="85" spans="1:22" ht="12.75" customHeight="1">
      <c r="A85" s="320"/>
      <c r="B85" s="65">
        <v>1</v>
      </c>
      <c r="C85" s="66">
        <f t="shared" si="2"/>
        <v>1</v>
      </c>
      <c r="D85" s="1253" t="s">
        <v>87</v>
      </c>
      <c r="E85" s="1253" t="s">
        <v>68</v>
      </c>
      <c r="F85" s="1253" t="s">
        <v>68</v>
      </c>
      <c r="G85" s="78"/>
      <c r="H85" s="100" t="s">
        <v>126</v>
      </c>
      <c r="I85" s="826" t="s">
        <v>6591</v>
      </c>
      <c r="J85" s="81"/>
      <c r="K85" s="72"/>
      <c r="L85" s="72"/>
      <c r="M85" s="72"/>
      <c r="N85" s="72"/>
      <c r="O85" s="72"/>
      <c r="P85" s="72"/>
      <c r="Q85" s="833"/>
      <c r="R85" s="822"/>
      <c r="S85" s="73"/>
      <c r="T85" s="880"/>
      <c r="U85" s="880"/>
      <c r="V85" s="110"/>
    </row>
    <row r="86" spans="1:22" ht="12.75" customHeight="1">
      <c r="A86" s="320"/>
      <c r="B86" s="65">
        <v>1</v>
      </c>
      <c r="C86" s="66">
        <f t="shared" si="2"/>
        <v>1</v>
      </c>
      <c r="D86" s="1254" t="s">
        <v>90</v>
      </c>
      <c r="E86" s="1253" t="s">
        <v>87</v>
      </c>
      <c r="F86" s="1253" t="s">
        <v>68</v>
      </c>
      <c r="G86" s="78"/>
      <c r="H86" s="100" t="s">
        <v>114</v>
      </c>
      <c r="I86" s="826" t="s">
        <v>6498</v>
      </c>
      <c r="J86" s="81"/>
      <c r="K86" s="72"/>
      <c r="L86" s="72"/>
      <c r="M86" s="72"/>
      <c r="N86" s="72"/>
      <c r="O86" s="72"/>
      <c r="P86" s="72"/>
      <c r="Q86" s="833"/>
      <c r="R86" s="822"/>
      <c r="S86" s="73"/>
      <c r="T86" s="880"/>
      <c r="U86" s="880"/>
      <c r="V86" s="110"/>
    </row>
    <row r="87" spans="1:22" ht="12.75" customHeight="1">
      <c r="A87" s="320"/>
      <c r="B87" s="65">
        <v>1</v>
      </c>
      <c r="C87" s="66">
        <f t="shared" si="2"/>
        <v>1</v>
      </c>
      <c r="D87" s="1253" t="s">
        <v>87</v>
      </c>
      <c r="E87" s="1253" t="s">
        <v>87</v>
      </c>
      <c r="F87" s="1254" t="s">
        <v>90</v>
      </c>
      <c r="G87" s="78"/>
      <c r="H87" s="100" t="s">
        <v>197</v>
      </c>
      <c r="I87" s="826" t="s">
        <v>6556</v>
      </c>
      <c r="J87" s="81"/>
      <c r="K87" s="72"/>
      <c r="L87" s="72"/>
      <c r="M87" s="72"/>
      <c r="N87" s="72"/>
      <c r="O87" s="72"/>
      <c r="P87" s="72"/>
      <c r="Q87" s="833"/>
      <c r="R87" s="822"/>
      <c r="S87" s="73"/>
      <c r="T87" s="880"/>
      <c r="U87" s="880"/>
      <c r="V87" s="110"/>
    </row>
    <row r="88" spans="1:22" ht="12.75" customHeight="1">
      <c r="A88" s="320"/>
      <c r="B88" s="65">
        <v>1</v>
      </c>
      <c r="C88" s="66">
        <f t="shared" si="2"/>
        <v>0</v>
      </c>
      <c r="D88" s="1254" t="s">
        <v>90</v>
      </c>
      <c r="E88" s="1254" t="s">
        <v>90</v>
      </c>
      <c r="F88" s="1255" t="s">
        <v>70</v>
      </c>
      <c r="G88" s="78"/>
      <c r="H88" s="100" t="s">
        <v>116</v>
      </c>
      <c r="I88" s="826" t="s">
        <v>6511</v>
      </c>
      <c r="J88" s="81"/>
      <c r="K88" s="72"/>
      <c r="L88" s="72"/>
      <c r="M88" s="72"/>
      <c r="N88" s="72"/>
      <c r="O88" s="72"/>
      <c r="P88" s="72"/>
      <c r="Q88" s="833"/>
      <c r="R88" s="822"/>
      <c r="S88" s="73"/>
      <c r="T88" s="880"/>
      <c r="U88" s="880"/>
      <c r="V88" s="110"/>
    </row>
    <row r="89" spans="1:22" ht="12.75" customHeight="1">
      <c r="A89" s="320"/>
      <c r="B89" s="65">
        <v>1</v>
      </c>
      <c r="C89" s="66">
        <f t="shared" si="2"/>
        <v>0</v>
      </c>
      <c r="D89" s="1253" t="s">
        <v>87</v>
      </c>
      <c r="E89" s="1254" t="s">
        <v>90</v>
      </c>
      <c r="F89" s="1253" t="s">
        <v>68</v>
      </c>
      <c r="G89" s="78"/>
      <c r="H89" s="100" t="s">
        <v>122</v>
      </c>
      <c r="I89" s="826" t="s">
        <v>6554</v>
      </c>
      <c r="J89" s="81"/>
      <c r="K89" s="72"/>
      <c r="L89" s="72"/>
      <c r="M89" s="72"/>
      <c r="N89" s="72"/>
      <c r="O89" s="72"/>
      <c r="P89" s="72"/>
      <c r="Q89" s="833"/>
      <c r="R89" s="822"/>
      <c r="S89" s="73"/>
      <c r="T89" s="880"/>
      <c r="U89" s="880"/>
      <c r="V89" s="110"/>
    </row>
    <row r="90" spans="1:22" ht="12.75" customHeight="1">
      <c r="A90" s="320"/>
      <c r="B90" s="65">
        <v>1</v>
      </c>
      <c r="C90" s="66">
        <f t="shared" si="2"/>
        <v>0</v>
      </c>
      <c r="D90" s="1254" t="s">
        <v>90</v>
      </c>
      <c r="E90" s="1254" t="s">
        <v>90</v>
      </c>
      <c r="F90" s="1253" t="s">
        <v>68</v>
      </c>
      <c r="G90" s="78"/>
      <c r="H90" s="100" t="s">
        <v>116</v>
      </c>
      <c r="I90" s="826" t="s">
        <v>6486</v>
      </c>
      <c r="J90" s="81"/>
      <c r="K90" s="72"/>
      <c r="L90" s="72"/>
      <c r="M90" s="72"/>
      <c r="N90" s="72"/>
      <c r="O90" s="72"/>
      <c r="P90" s="72"/>
      <c r="Q90" s="833"/>
      <c r="R90" s="822"/>
      <c r="S90" s="73"/>
      <c r="T90" s="880"/>
      <c r="U90" s="880"/>
      <c r="V90" s="110"/>
    </row>
    <row r="91" spans="1:22" ht="12.75" customHeight="1">
      <c r="A91" s="320"/>
      <c r="B91" s="65">
        <v>1</v>
      </c>
      <c r="C91" s="66">
        <f t="shared" si="2"/>
        <v>1</v>
      </c>
      <c r="D91" s="1254" t="s">
        <v>90</v>
      </c>
      <c r="E91" s="1253" t="s">
        <v>87</v>
      </c>
      <c r="F91" s="1253" t="s">
        <v>87</v>
      </c>
      <c r="G91" s="78"/>
      <c r="H91" s="100" t="s">
        <v>114</v>
      </c>
      <c r="I91" s="826" t="s">
        <v>6513</v>
      </c>
      <c r="J91" s="81"/>
      <c r="K91" s="72"/>
      <c r="L91" s="72"/>
      <c r="M91" s="72"/>
      <c r="N91" s="72"/>
      <c r="O91" s="72"/>
      <c r="P91" s="72"/>
      <c r="Q91" s="833"/>
      <c r="R91" s="822"/>
      <c r="S91" s="73"/>
      <c r="T91" s="880"/>
      <c r="U91" s="880"/>
      <c r="V91" s="110"/>
    </row>
    <row r="92" spans="1:22" ht="12.75" customHeight="1">
      <c r="A92" s="320"/>
      <c r="B92" s="65">
        <v>1</v>
      </c>
      <c r="C92" s="66">
        <f t="shared" si="2"/>
        <v>1</v>
      </c>
      <c r="D92" s="1253" t="s">
        <v>87</v>
      </c>
      <c r="E92" s="1253" t="s">
        <v>87</v>
      </c>
      <c r="F92" s="1254" t="s">
        <v>90</v>
      </c>
      <c r="G92" s="78"/>
      <c r="H92" s="100" t="s">
        <v>88</v>
      </c>
      <c r="I92" s="826" t="s">
        <v>6398</v>
      </c>
      <c r="J92" s="81"/>
      <c r="K92" s="72"/>
      <c r="L92" s="72"/>
      <c r="M92" s="72"/>
      <c r="N92" s="72"/>
      <c r="O92" s="72"/>
      <c r="P92" s="72"/>
      <c r="Q92" s="833"/>
      <c r="R92" s="822"/>
      <c r="S92" s="73"/>
      <c r="T92" s="880"/>
      <c r="U92" s="880"/>
      <c r="V92" s="110"/>
    </row>
    <row r="93" spans="1:22" ht="12.75" customHeight="1">
      <c r="A93" s="320"/>
      <c r="B93" s="65">
        <v>1</v>
      </c>
      <c r="C93" s="66">
        <f t="shared" si="2"/>
        <v>1</v>
      </c>
      <c r="D93" s="1254" t="s">
        <v>90</v>
      </c>
      <c r="E93" s="1253" t="s">
        <v>87</v>
      </c>
      <c r="F93" s="1254" t="s">
        <v>90</v>
      </c>
      <c r="G93" s="78"/>
      <c r="H93" s="100" t="s">
        <v>94</v>
      </c>
      <c r="I93" s="826" t="s">
        <v>6416</v>
      </c>
      <c r="J93" s="81"/>
      <c r="K93" s="72"/>
      <c r="L93" s="72"/>
      <c r="M93" s="72"/>
      <c r="N93" s="72"/>
      <c r="O93" s="72"/>
      <c r="P93" s="72"/>
      <c r="Q93" s="833"/>
      <c r="R93" s="822"/>
      <c r="S93" s="73"/>
      <c r="T93" s="880"/>
      <c r="U93" s="880"/>
      <c r="V93" s="110"/>
    </row>
    <row r="94" spans="1:22" ht="12.75" customHeight="1">
      <c r="A94" s="320"/>
      <c r="B94" s="65">
        <v>1</v>
      </c>
      <c r="C94" s="66">
        <f t="shared" si="2"/>
        <v>1</v>
      </c>
      <c r="D94" s="1254" t="s">
        <v>90</v>
      </c>
      <c r="E94" s="1253" t="s">
        <v>87</v>
      </c>
      <c r="F94" s="1253" t="s">
        <v>68</v>
      </c>
      <c r="G94" s="78"/>
      <c r="H94" s="100" t="s">
        <v>135</v>
      </c>
      <c r="I94" s="826" t="s">
        <v>6631</v>
      </c>
      <c r="J94" s="81"/>
      <c r="K94" s="72"/>
      <c r="L94" s="72"/>
      <c r="M94" s="72"/>
      <c r="N94" s="72"/>
      <c r="O94" s="72"/>
      <c r="P94" s="72"/>
      <c r="Q94" s="833"/>
      <c r="R94" s="822"/>
      <c r="S94" s="73"/>
      <c r="T94" s="880"/>
      <c r="U94" s="880"/>
      <c r="V94" s="110"/>
    </row>
    <row r="95" spans="1:22" ht="12.75" customHeight="1">
      <c r="A95" s="320"/>
      <c r="B95" s="65">
        <v>1</v>
      </c>
      <c r="C95" s="66">
        <f t="shared" si="2"/>
        <v>0</v>
      </c>
      <c r="D95" s="1253" t="s">
        <v>87</v>
      </c>
      <c r="E95" s="1255" t="s">
        <v>70</v>
      </c>
      <c r="F95" s="1255" t="s">
        <v>70</v>
      </c>
      <c r="G95" s="78"/>
      <c r="H95" s="100" t="s">
        <v>140</v>
      </c>
      <c r="I95" s="826" t="s">
        <v>6614</v>
      </c>
      <c r="J95" s="81"/>
      <c r="K95" s="72"/>
      <c r="L95" s="72"/>
      <c r="M95" s="72"/>
      <c r="N95" s="72"/>
      <c r="O95" s="72"/>
      <c r="P95" s="72"/>
      <c r="Q95" s="833"/>
      <c r="R95" s="822"/>
      <c r="S95" s="73"/>
      <c r="T95" s="880"/>
      <c r="U95" s="880"/>
      <c r="V95" s="110"/>
    </row>
    <row r="96" spans="1:22" ht="12.75" customHeight="1">
      <c r="A96" s="320"/>
      <c r="B96" s="65">
        <v>1</v>
      </c>
      <c r="C96" s="66">
        <f t="shared" si="2"/>
        <v>0</v>
      </c>
      <c r="D96" s="1253" t="s">
        <v>68</v>
      </c>
      <c r="E96" s="1255" t="s">
        <v>99</v>
      </c>
      <c r="F96" s="1253" t="s">
        <v>87</v>
      </c>
      <c r="G96" s="78"/>
      <c r="H96" s="100" t="s">
        <v>129</v>
      </c>
      <c r="I96" s="826" t="s">
        <v>6590</v>
      </c>
      <c r="J96" s="81"/>
      <c r="K96" s="72"/>
      <c r="L96" s="72"/>
      <c r="M96" s="72"/>
      <c r="N96" s="72"/>
      <c r="O96" s="72"/>
      <c r="P96" s="72"/>
      <c r="Q96" s="833"/>
      <c r="R96" s="822"/>
      <c r="S96" s="73"/>
      <c r="T96" s="880"/>
      <c r="U96" s="880"/>
      <c r="V96" s="110"/>
    </row>
    <row r="97" spans="1:22" ht="12.75" customHeight="1">
      <c r="A97" s="320"/>
      <c r="B97" s="65">
        <v>1</v>
      </c>
      <c r="C97" s="66">
        <f t="shared" si="2"/>
        <v>1</v>
      </c>
      <c r="D97" s="1255" t="s">
        <v>70</v>
      </c>
      <c r="E97" s="1253" t="s">
        <v>87</v>
      </c>
      <c r="F97" s="1254" t="s">
        <v>90</v>
      </c>
      <c r="G97" s="78"/>
      <c r="H97" s="100" t="s">
        <v>129</v>
      </c>
      <c r="I97" s="826" t="s">
        <v>6573</v>
      </c>
      <c r="J97" s="81"/>
      <c r="K97" s="72"/>
      <c r="L97" s="72"/>
      <c r="M97" s="72"/>
      <c r="N97" s="72"/>
      <c r="O97" s="72"/>
      <c r="P97" s="72"/>
      <c r="Q97" s="833"/>
      <c r="R97" s="822"/>
      <c r="S97" s="73"/>
      <c r="T97" s="880"/>
      <c r="U97" s="880"/>
      <c r="V97" s="110"/>
    </row>
    <row r="98" spans="1:22" ht="12.75" customHeight="1">
      <c r="A98" s="320"/>
      <c r="B98" s="65">
        <v>1</v>
      </c>
      <c r="C98" s="66">
        <f t="shared" ref="C98:C104" si="3">IF(E98="A",1,IF(E98="B",1,0))</f>
        <v>0</v>
      </c>
      <c r="D98" s="1254" t="s">
        <v>90</v>
      </c>
      <c r="E98" s="1255" t="s">
        <v>70</v>
      </c>
      <c r="F98" s="1253" t="s">
        <v>68</v>
      </c>
      <c r="G98" s="78"/>
      <c r="H98" s="100" t="s">
        <v>116</v>
      </c>
      <c r="I98" s="826" t="s">
        <v>6496</v>
      </c>
      <c r="J98" s="81"/>
      <c r="K98" s="72"/>
      <c r="L98" s="72"/>
      <c r="M98" s="72"/>
      <c r="N98" s="72"/>
      <c r="O98" s="72"/>
      <c r="P98" s="72"/>
      <c r="Q98" s="833"/>
      <c r="R98" s="822"/>
      <c r="S98" s="73"/>
      <c r="T98" s="880"/>
      <c r="U98" s="880"/>
      <c r="V98" s="110"/>
    </row>
    <row r="99" spans="1:22" ht="12.75" customHeight="1">
      <c r="A99" s="320"/>
      <c r="B99" s="65">
        <v>1</v>
      </c>
      <c r="C99" s="66">
        <f t="shared" si="3"/>
        <v>1</v>
      </c>
      <c r="D99" s="1254" t="s">
        <v>90</v>
      </c>
      <c r="E99" s="1253" t="s">
        <v>68</v>
      </c>
      <c r="F99" s="1253" t="s">
        <v>87</v>
      </c>
      <c r="G99" s="78"/>
      <c r="H99" s="100" t="s">
        <v>126</v>
      </c>
      <c r="I99" s="826" t="s">
        <v>6580</v>
      </c>
      <c r="J99" s="81"/>
      <c r="K99" s="72"/>
      <c r="L99" s="72"/>
      <c r="M99" s="72"/>
      <c r="N99" s="72"/>
      <c r="O99" s="72"/>
      <c r="P99" s="72"/>
      <c r="Q99" s="833"/>
      <c r="R99" s="822"/>
      <c r="S99" s="73"/>
      <c r="T99" s="880"/>
      <c r="U99" s="880"/>
      <c r="V99" s="110"/>
    </row>
    <row r="100" spans="1:22" ht="12.75" customHeight="1">
      <c r="A100" s="320"/>
      <c r="B100" s="65">
        <v>1</v>
      </c>
      <c r="C100" s="66">
        <f t="shared" si="3"/>
        <v>0</v>
      </c>
      <c r="D100" s="1253" t="s">
        <v>87</v>
      </c>
      <c r="E100" s="1255" t="s">
        <v>70</v>
      </c>
      <c r="F100" s="1253" t="s">
        <v>87</v>
      </c>
      <c r="G100" s="78"/>
      <c r="H100" s="100" t="s">
        <v>94</v>
      </c>
      <c r="I100" s="826" t="s">
        <v>6417</v>
      </c>
      <c r="J100" s="81"/>
      <c r="K100" s="72"/>
      <c r="L100" s="72"/>
      <c r="M100" s="72"/>
      <c r="N100" s="72"/>
      <c r="O100" s="72"/>
      <c r="P100" s="72"/>
      <c r="Q100" s="833"/>
      <c r="R100" s="822"/>
      <c r="S100" s="73"/>
      <c r="T100" s="880"/>
      <c r="U100" s="880"/>
      <c r="V100" s="110"/>
    </row>
    <row r="101" spans="1:22" ht="12.75" customHeight="1">
      <c r="A101" s="320"/>
      <c r="B101" s="65">
        <v>1</v>
      </c>
      <c r="C101" s="66">
        <f t="shared" si="3"/>
        <v>0</v>
      </c>
      <c r="D101" s="1253" t="s">
        <v>87</v>
      </c>
      <c r="E101" s="1255" t="s">
        <v>70</v>
      </c>
      <c r="F101" s="1254" t="s">
        <v>90</v>
      </c>
      <c r="G101" s="78"/>
      <c r="H101" s="100" t="s">
        <v>119</v>
      </c>
      <c r="I101" s="826" t="s">
        <v>6551</v>
      </c>
      <c r="J101" s="81"/>
      <c r="K101" s="72"/>
      <c r="L101" s="72"/>
      <c r="M101" s="72"/>
      <c r="N101" s="72"/>
      <c r="O101" s="72"/>
      <c r="P101" s="72"/>
      <c r="Q101" s="833"/>
      <c r="R101" s="822"/>
      <c r="S101" s="73"/>
      <c r="T101" s="880"/>
      <c r="U101" s="880"/>
      <c r="V101" s="110"/>
    </row>
    <row r="102" spans="1:22" ht="12.75" customHeight="1">
      <c r="A102" s="320"/>
      <c r="B102" s="65">
        <v>1</v>
      </c>
      <c r="C102" s="66">
        <f t="shared" si="3"/>
        <v>0</v>
      </c>
      <c r="D102" s="1253" t="s">
        <v>87</v>
      </c>
      <c r="E102" s="1254" t="s">
        <v>90</v>
      </c>
      <c r="F102" s="1254" t="s">
        <v>90</v>
      </c>
      <c r="G102" s="78"/>
      <c r="H102" s="100" t="s">
        <v>129</v>
      </c>
      <c r="I102" s="826" t="s">
        <v>6583</v>
      </c>
      <c r="J102" s="81"/>
      <c r="K102" s="72"/>
      <c r="L102" s="72"/>
      <c r="M102" s="72"/>
      <c r="N102" s="72"/>
      <c r="O102" s="72"/>
      <c r="P102" s="72"/>
      <c r="Q102" s="833"/>
      <c r="R102" s="822"/>
      <c r="S102" s="73"/>
      <c r="T102" s="880"/>
      <c r="U102" s="880"/>
      <c r="V102" s="110"/>
    </row>
    <row r="103" spans="1:22" ht="12.75" customHeight="1">
      <c r="A103" s="320"/>
      <c r="B103" s="65">
        <v>1</v>
      </c>
      <c r="C103" s="66">
        <f t="shared" si="3"/>
        <v>1</v>
      </c>
      <c r="D103" s="1254" t="s">
        <v>90</v>
      </c>
      <c r="E103" s="1253" t="s">
        <v>87</v>
      </c>
      <c r="F103" s="1253" t="s">
        <v>87</v>
      </c>
      <c r="G103" s="78"/>
      <c r="H103" s="100" t="s">
        <v>94</v>
      </c>
      <c r="I103" s="826" t="s">
        <v>6421</v>
      </c>
      <c r="J103" s="81"/>
      <c r="K103" s="72"/>
      <c r="L103" s="72"/>
      <c r="M103" s="72"/>
      <c r="N103" s="72"/>
      <c r="O103" s="72"/>
      <c r="P103" s="72"/>
      <c r="Q103" s="833"/>
      <c r="R103" s="822"/>
      <c r="S103" s="73"/>
      <c r="T103" s="880"/>
      <c r="U103" s="880"/>
      <c r="V103" s="110"/>
    </row>
    <row r="104" spans="1:22" ht="12.75" customHeight="1">
      <c r="A104" s="320"/>
      <c r="B104" s="65">
        <v>1</v>
      </c>
      <c r="C104" s="66">
        <f t="shared" si="3"/>
        <v>0</v>
      </c>
      <c r="D104" s="1254" t="s">
        <v>90</v>
      </c>
      <c r="E104" s="1254" t="s">
        <v>90</v>
      </c>
      <c r="F104" s="1255" t="s">
        <v>99</v>
      </c>
      <c r="G104" s="78"/>
      <c r="H104" s="100" t="s">
        <v>116</v>
      </c>
      <c r="I104" s="826" t="s">
        <v>6493</v>
      </c>
      <c r="J104" s="81"/>
      <c r="K104" s="72"/>
      <c r="L104" s="72"/>
      <c r="M104" s="72"/>
      <c r="N104" s="72"/>
      <c r="O104" s="72"/>
      <c r="P104" s="72"/>
      <c r="Q104" s="833"/>
      <c r="R104" s="822"/>
      <c r="S104" s="73"/>
      <c r="T104" s="880"/>
      <c r="U104" s="880"/>
      <c r="V104" s="110"/>
    </row>
  </sheetData>
  <sheetProtection selectLockedCells="1" selectUnlockedCells="1"/>
  <sortState ref="A61:IV68">
    <sortCondition ref="A61:A68"/>
    <sortCondition descending="1" ref="Q61:Q68"/>
  </sortState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3</vt:i4>
      </vt:variant>
    </vt:vector>
  </HeadingPairs>
  <TitlesOfParts>
    <vt:vector size="13" baseType="lpstr">
      <vt:lpstr>AGENTS</vt:lpstr>
      <vt:lpstr>ATL NORD</vt:lpstr>
      <vt:lpstr>ATL SUD</vt:lpstr>
      <vt:lpstr>ATL CENTRE</vt:lpstr>
      <vt:lpstr>PAC NORD</vt:lpstr>
      <vt:lpstr>PAC SUD</vt:lpstr>
      <vt:lpstr>PAC CENTRE</vt:lpstr>
      <vt:lpstr>DATABASE FA</vt:lpstr>
      <vt:lpstr>ROOKIES </vt:lpstr>
      <vt:lpstr>AMD</vt:lpstr>
      <vt:lpstr>Excel_BuiltIn__FilterDatabase</vt:lpstr>
      <vt:lpstr>Excel_BuiltIn__FilterDatabase_1</vt:lpstr>
      <vt:lpstr>Excel_BuiltIn__FilterDatabase_2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 Covos</dc:creator>
  <cp:lastModifiedBy>Philippe CLAVE</cp:lastModifiedBy>
  <dcterms:created xsi:type="dcterms:W3CDTF">2022-07-24T16:03:27Z</dcterms:created>
  <dcterms:modified xsi:type="dcterms:W3CDTF">2024-05-10T15:54:38Z</dcterms:modified>
</cp:coreProperties>
</file>